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7235" windowHeight="8190" firstSheet="2" activeTab="5"/>
  </bookViews>
  <sheets>
    <sheet name="AC-Architecture" sheetId="1" r:id="rId1"/>
    <sheet name="Uniprot mapping" sheetId="2" r:id="rId2"/>
    <sheet name="Uniprot taxonomy" sheetId="3" r:id="rId3"/>
    <sheet name="Все домены" sheetId="5" r:id="rId4"/>
    <sheet name="Домены Secretin_N" sheetId="6" r:id="rId5"/>
    <sheet name="Таблица выбора" sheetId="4" r:id="rId6"/>
    <sheet name="Лист7" sheetId="7" r:id="rId7"/>
  </sheets>
  <definedNames>
    <definedName name="_xlnm._FilterDatabase" localSheetId="0" hidden="1">'AC-Architecture'!$A$1:$C$1303</definedName>
    <definedName name="_xlnm._FilterDatabase" localSheetId="3" hidden="1">'Все домены'!$A$1:$H$13055</definedName>
    <definedName name="_xlnm._FilterDatabase" localSheetId="4" hidden="1">'Домены Secretin_N'!$A$1:$Q$6200</definedName>
    <definedName name="_xlnm._FilterDatabase" localSheetId="5" hidden="1">'Таблица выбора'!$A$1:$Y$981</definedName>
  </definedNames>
  <calcPr calcId="145621"/>
</workbook>
</file>

<file path=xl/calcChain.xml><?xml version="1.0" encoding="utf-8"?>
<calcChain xmlns="http://schemas.openxmlformats.org/spreadsheetml/2006/main">
  <c r="L6197" i="6" l="1"/>
  <c r="L6196" i="6"/>
  <c r="L6172" i="6"/>
  <c r="L6170" i="6"/>
  <c r="L6165" i="6"/>
  <c r="L6164" i="6"/>
  <c r="L6160" i="6"/>
  <c r="L6159" i="6"/>
  <c r="L6155" i="6"/>
  <c r="L6153" i="6"/>
  <c r="L6144" i="6"/>
  <c r="L6143" i="6"/>
  <c r="L6138" i="6"/>
  <c r="L6136" i="6"/>
  <c r="L6135" i="6"/>
  <c r="L6124" i="6"/>
  <c r="L6110" i="6"/>
  <c r="L6102" i="6"/>
  <c r="L6069" i="6"/>
  <c r="L6067" i="6"/>
  <c r="L6063" i="6"/>
  <c r="L6058" i="6"/>
  <c r="L6056" i="6"/>
  <c r="L6049" i="6"/>
  <c r="L6047" i="6"/>
  <c r="L6045" i="6"/>
  <c r="L6035" i="6"/>
  <c r="L6007" i="6"/>
  <c r="L5997" i="6"/>
  <c r="L5996" i="6"/>
  <c r="L5995" i="6"/>
  <c r="L5969" i="6"/>
  <c r="L5968" i="6"/>
  <c r="L5967" i="6"/>
  <c r="L5965" i="6"/>
  <c r="L5964" i="6"/>
  <c r="L5963" i="6"/>
  <c r="L5962" i="6"/>
  <c r="L5961" i="6"/>
  <c r="L5942" i="6"/>
  <c r="L5937" i="6"/>
  <c r="L5933" i="6"/>
  <c r="L5930" i="6"/>
  <c r="L5912" i="6"/>
  <c r="L5907" i="6"/>
  <c r="L5898" i="6"/>
  <c r="L5891" i="6"/>
  <c r="L5889" i="6"/>
  <c r="L5888" i="6"/>
  <c r="L5880" i="6"/>
  <c r="L5865" i="6"/>
  <c r="L5864" i="6"/>
  <c r="L5863" i="6"/>
  <c r="L5862" i="6"/>
  <c r="L5855" i="6"/>
  <c r="L5851" i="6"/>
  <c r="L5844" i="6"/>
  <c r="L5840" i="6"/>
  <c r="L5835" i="6"/>
  <c r="L5834" i="6"/>
  <c r="L5829" i="6"/>
  <c r="L5822" i="6"/>
  <c r="L5815" i="6"/>
  <c r="L5807" i="6"/>
  <c r="L5806" i="6"/>
  <c r="L5805" i="6"/>
  <c r="L5803" i="6"/>
  <c r="L5783" i="6"/>
  <c r="L5770" i="6"/>
  <c r="L5766" i="6"/>
  <c r="L5765" i="6"/>
  <c r="L5744" i="6"/>
  <c r="L5735" i="6"/>
  <c r="L5727" i="6"/>
  <c r="L5726" i="6"/>
  <c r="L5722" i="6"/>
  <c r="L5720" i="6"/>
  <c r="L5715" i="6"/>
  <c r="L5714" i="6"/>
  <c r="L5713" i="6"/>
  <c r="L5709" i="6"/>
  <c r="L5690" i="6"/>
  <c r="L5671" i="6"/>
  <c r="L5662" i="6"/>
  <c r="L5661" i="6"/>
  <c r="L5651" i="6"/>
  <c r="L5603" i="6"/>
  <c r="L5584" i="6"/>
  <c r="L5583" i="6"/>
  <c r="L5579" i="6"/>
  <c r="L5578" i="6"/>
  <c r="L5570" i="6"/>
  <c r="L5565" i="6"/>
  <c r="L5531" i="6"/>
  <c r="L5515" i="6"/>
  <c r="L5497" i="6"/>
  <c r="L5479" i="6"/>
  <c r="L5475" i="6"/>
  <c r="L5463" i="6"/>
  <c r="L5462" i="6"/>
  <c r="L5461" i="6"/>
  <c r="L5459" i="6"/>
  <c r="L5458" i="6"/>
  <c r="L5446" i="6"/>
  <c r="L5442" i="6"/>
  <c r="L5441" i="6"/>
  <c r="L5440" i="6"/>
  <c r="L5439" i="6"/>
  <c r="L5438" i="6"/>
  <c r="L5429" i="6"/>
  <c r="L5414" i="6"/>
  <c r="L5413" i="6"/>
  <c r="L5390" i="6"/>
  <c r="L5388" i="6"/>
  <c r="L5387" i="6"/>
  <c r="L5385" i="6"/>
  <c r="L5384" i="6"/>
  <c r="L5383" i="6"/>
  <c r="L5382" i="6"/>
  <c r="L5381" i="6"/>
  <c r="L5379" i="6"/>
  <c r="L5377" i="6"/>
  <c r="L5375" i="6"/>
  <c r="L5358" i="6"/>
  <c r="L5357" i="6"/>
  <c r="L5356" i="6"/>
  <c r="L5354" i="6"/>
  <c r="L5353" i="6"/>
  <c r="L5352" i="6"/>
  <c r="L5349" i="6"/>
  <c r="L5336" i="6"/>
  <c r="L5330" i="6"/>
  <c r="L5317" i="6"/>
  <c r="L5308" i="6"/>
  <c r="L5306" i="6"/>
  <c r="L5297" i="6"/>
  <c r="L5288" i="6"/>
  <c r="L5269" i="6"/>
  <c r="L5267" i="6"/>
  <c r="L5266" i="6"/>
  <c r="L5261" i="6"/>
  <c r="L5260" i="6"/>
  <c r="L5256" i="6"/>
  <c r="L5254" i="6"/>
  <c r="L5250" i="6"/>
  <c r="L5249" i="6"/>
  <c r="L5237" i="6"/>
  <c r="L5235" i="6"/>
  <c r="L5233" i="6"/>
  <c r="L5170" i="6"/>
  <c r="L5169" i="6"/>
  <c r="L5166" i="6"/>
  <c r="L5164" i="6"/>
  <c r="L5163" i="6"/>
  <c r="L5161" i="6"/>
  <c r="L5159" i="6"/>
  <c r="L5157" i="6"/>
  <c r="L5155" i="6"/>
  <c r="L5153" i="6"/>
  <c r="L5145" i="6"/>
  <c r="L5144" i="6"/>
  <c r="L5135" i="6"/>
  <c r="L5133" i="6"/>
  <c r="L5131" i="6"/>
  <c r="L5129" i="6"/>
  <c r="L5127" i="6"/>
  <c r="L5122" i="6"/>
  <c r="L5117" i="6"/>
  <c r="L5112" i="6"/>
  <c r="L5107" i="6"/>
  <c r="L5098" i="6"/>
  <c r="L5097" i="6"/>
  <c r="L5094" i="6"/>
  <c r="L5089" i="6"/>
  <c r="L5088" i="6"/>
  <c r="L5047" i="6"/>
  <c r="L5017" i="6"/>
  <c r="L5016" i="6"/>
  <c r="L5015" i="6"/>
  <c r="L5010" i="6"/>
  <c r="L5009" i="6"/>
  <c r="L5004" i="6"/>
  <c r="L5000" i="6"/>
  <c r="L4995" i="6"/>
  <c r="L4994" i="6"/>
  <c r="L4986" i="6"/>
  <c r="L4985" i="6"/>
  <c r="L4983" i="6"/>
  <c r="L4979" i="6"/>
  <c r="L4977" i="6"/>
  <c r="L4973" i="6"/>
  <c r="L4971" i="6"/>
  <c r="L4967" i="6"/>
  <c r="L4965" i="6"/>
  <c r="L4958" i="6"/>
  <c r="L4956" i="6"/>
  <c r="L4955" i="6"/>
  <c r="L4949" i="6"/>
  <c r="L4947" i="6"/>
  <c r="L4946" i="6"/>
  <c r="L4944" i="6"/>
  <c r="L4938" i="6"/>
  <c r="L4934" i="6"/>
  <c r="L4932" i="6"/>
  <c r="L4928" i="6"/>
  <c r="L4927" i="6"/>
  <c r="L4922" i="6"/>
  <c r="L4920" i="6"/>
  <c r="L4916" i="6"/>
  <c r="L4911" i="6"/>
  <c r="L4910" i="6"/>
  <c r="L4905" i="6"/>
  <c r="L4904" i="6"/>
  <c r="L4899" i="6"/>
  <c r="L4898" i="6"/>
  <c r="L4893" i="6"/>
  <c r="L4892" i="6"/>
  <c r="L4887" i="6"/>
  <c r="L4886" i="6"/>
  <c r="L4881" i="6"/>
  <c r="L4876" i="6"/>
  <c r="L4871" i="6"/>
  <c r="L4870" i="6"/>
  <c r="L4852" i="6"/>
  <c r="L4848" i="6"/>
  <c r="L4847" i="6"/>
  <c r="L4842" i="6"/>
  <c r="L4838" i="6"/>
  <c r="L4834" i="6"/>
  <c r="L4833" i="6"/>
  <c r="L4832" i="6"/>
  <c r="L4828" i="6"/>
  <c r="L4804" i="6"/>
  <c r="L4799" i="6"/>
  <c r="L4790" i="6"/>
  <c r="L4782" i="6"/>
  <c r="L4780" i="6"/>
  <c r="L4774" i="6"/>
  <c r="L4762" i="6"/>
  <c r="L4760" i="6"/>
  <c r="L4753" i="6"/>
  <c r="L4736" i="6"/>
  <c r="L4721" i="6"/>
  <c r="L4707" i="6"/>
  <c r="L4677" i="6"/>
  <c r="L4675" i="6"/>
  <c r="L4674" i="6"/>
  <c r="L4673" i="6"/>
  <c r="L4671" i="6"/>
  <c r="L4669" i="6"/>
  <c r="L4668" i="6"/>
  <c r="L4667" i="6"/>
  <c r="L4665" i="6"/>
  <c r="L4663" i="6"/>
  <c r="L4662" i="6"/>
  <c r="L4661" i="6"/>
  <c r="L4659" i="6"/>
  <c r="L4657" i="6"/>
  <c r="L4656" i="6"/>
  <c r="L4652" i="6"/>
  <c r="L4610" i="6"/>
  <c r="L4609" i="6"/>
  <c r="L4608" i="6"/>
  <c r="L4601" i="6"/>
  <c r="L4600" i="6"/>
  <c r="L4599" i="6"/>
  <c r="L4597" i="6"/>
  <c r="L4596" i="6"/>
  <c r="L4594" i="6"/>
  <c r="L4592" i="6"/>
  <c r="L4591" i="6"/>
  <c r="L4589" i="6"/>
  <c r="L4588" i="6"/>
  <c r="L4587" i="6"/>
  <c r="L4586" i="6"/>
  <c r="L4585" i="6"/>
  <c r="L4582" i="6"/>
  <c r="L4581" i="6"/>
  <c r="L4580" i="6"/>
  <c r="L4578" i="6"/>
  <c r="L4577" i="6"/>
  <c r="L4576" i="6"/>
  <c r="L4562" i="6"/>
  <c r="L4539" i="6"/>
  <c r="L4538" i="6"/>
  <c r="L4537" i="6"/>
  <c r="L4528" i="6"/>
  <c r="L4522" i="6"/>
  <c r="L4518" i="6"/>
  <c r="L4517" i="6"/>
  <c r="L4516" i="6"/>
  <c r="L4509" i="6"/>
  <c r="L4500" i="6"/>
  <c r="L4499" i="6"/>
  <c r="L4498" i="6"/>
  <c r="L4496" i="6"/>
  <c r="L4477" i="6"/>
  <c r="L4443" i="6"/>
  <c r="L4330" i="6"/>
  <c r="L4329" i="6"/>
  <c r="L4328" i="6"/>
  <c r="L4327" i="6"/>
  <c r="L4325" i="6"/>
  <c r="L4324" i="6"/>
  <c r="L4323" i="6"/>
  <c r="L4322" i="6"/>
  <c r="L4321" i="6"/>
  <c r="L4320" i="6"/>
  <c r="L4319" i="6"/>
  <c r="L4318" i="6"/>
  <c r="L4317" i="6"/>
  <c r="L4316" i="6"/>
  <c r="L4315" i="6"/>
  <c r="L4314" i="6"/>
  <c r="L4313" i="6"/>
  <c r="L4312" i="6"/>
  <c r="L4311" i="6"/>
  <c r="L4309" i="6"/>
  <c r="L4308" i="6"/>
  <c r="L4307" i="6"/>
  <c r="L4306" i="6"/>
  <c r="L4305" i="6"/>
  <c r="L4304" i="6"/>
  <c r="L4303" i="6"/>
  <c r="L4302" i="6"/>
  <c r="L4301" i="6"/>
  <c r="L4289" i="6"/>
  <c r="L4285" i="6"/>
  <c r="L4280" i="6"/>
  <c r="L4275" i="6"/>
  <c r="L4271" i="6"/>
  <c r="L4268" i="6"/>
  <c r="L4249" i="6"/>
  <c r="L4244" i="6"/>
  <c r="L4242" i="6"/>
  <c r="L4217" i="6"/>
  <c r="L4216" i="6"/>
  <c r="L4215" i="6"/>
  <c r="L4212" i="6"/>
  <c r="L4211" i="6"/>
  <c r="L4209" i="6"/>
  <c r="L4208" i="6"/>
  <c r="L4207" i="6"/>
  <c r="L4206" i="6"/>
  <c r="L4205" i="6"/>
  <c r="L4199" i="6"/>
  <c r="L4179" i="6"/>
  <c r="L4172" i="6"/>
  <c r="L4167" i="6"/>
  <c r="L4166" i="6"/>
  <c r="L4156" i="6"/>
  <c r="L4145" i="6"/>
  <c r="L4127" i="6"/>
  <c r="L4126" i="6"/>
  <c r="L4125" i="6"/>
  <c r="L4084" i="6"/>
  <c r="L4083" i="6"/>
  <c r="L4062" i="6"/>
  <c r="L4053" i="6"/>
  <c r="L4048" i="6"/>
  <c r="L4020" i="6"/>
  <c r="L4019" i="6"/>
  <c r="L4002" i="6"/>
  <c r="L4001" i="6"/>
  <c r="L3989" i="6"/>
  <c r="L3981" i="6"/>
  <c r="L3980" i="6"/>
  <c r="L3979" i="6"/>
  <c r="L3978" i="6"/>
  <c r="L3977" i="6"/>
  <c r="L3940" i="6"/>
  <c r="L3930" i="6"/>
  <c r="L3894" i="6"/>
  <c r="L3893" i="6"/>
  <c r="L3892" i="6"/>
  <c r="L3891" i="6"/>
  <c r="L3890" i="6"/>
  <c r="L3827" i="6"/>
  <c r="L3826" i="6"/>
  <c r="L3810" i="6"/>
  <c r="L3809" i="6"/>
  <c r="L3808" i="6"/>
  <c r="L3761" i="6"/>
  <c r="L3760" i="6"/>
  <c r="L3718" i="6"/>
  <c r="L3716" i="6"/>
  <c r="L3715" i="6"/>
  <c r="L3703" i="6"/>
  <c r="L3697" i="6"/>
  <c r="L3695" i="6"/>
  <c r="L3684" i="6"/>
  <c r="L3682" i="6"/>
  <c r="L3681" i="6"/>
  <c r="L3676" i="6"/>
  <c r="L3668" i="6"/>
  <c r="L3667" i="6"/>
  <c r="L3653" i="6"/>
  <c r="L3652" i="6"/>
  <c r="L3620" i="6"/>
  <c r="L3614" i="6"/>
  <c r="L3602" i="6"/>
  <c r="L3566" i="6"/>
  <c r="L3554" i="6"/>
  <c r="L3545" i="6"/>
  <c r="L3544" i="6"/>
  <c r="L3517" i="6"/>
  <c r="L3516" i="6"/>
  <c r="L3486" i="6"/>
  <c r="L3482" i="6"/>
  <c r="L3480" i="6"/>
  <c r="L3479" i="6"/>
  <c r="L3474" i="6"/>
  <c r="L3470" i="6"/>
  <c r="L3468" i="6"/>
  <c r="L3467" i="6"/>
  <c r="L3464" i="6"/>
  <c r="L3462" i="6"/>
  <c r="L3458" i="6"/>
  <c r="L3456" i="6"/>
  <c r="L3449" i="6"/>
  <c r="L3448" i="6"/>
  <c r="L3442" i="6"/>
  <c r="L3441" i="6"/>
  <c r="L3437" i="6"/>
  <c r="L3433" i="6"/>
  <c r="L3431" i="6"/>
  <c r="L3430" i="6"/>
  <c r="L3427" i="6"/>
  <c r="L3423" i="6"/>
  <c r="L3418" i="6"/>
  <c r="L3414" i="6"/>
  <c r="L3408" i="6"/>
  <c r="L3407" i="6"/>
  <c r="L3406" i="6"/>
  <c r="L3402" i="6"/>
  <c r="L3394" i="6"/>
  <c r="L3389" i="6"/>
  <c r="L3386" i="6"/>
  <c r="L3385" i="6"/>
  <c r="L3377" i="6"/>
  <c r="L3376" i="6"/>
  <c r="L3362" i="6"/>
  <c r="L3357" i="6"/>
  <c r="L3353" i="6"/>
  <c r="L3343" i="6"/>
  <c r="L3342" i="6"/>
  <c r="L3340" i="6"/>
  <c r="L3339" i="6"/>
  <c r="L3338" i="6"/>
  <c r="L3337" i="6"/>
  <c r="L3311" i="6"/>
  <c r="L3307" i="6"/>
  <c r="L3305" i="6"/>
  <c r="L3285" i="6"/>
  <c r="L3240" i="6"/>
  <c r="L3238" i="6"/>
  <c r="L3233" i="6"/>
  <c r="L3222" i="6"/>
  <c r="L3218" i="6"/>
  <c r="L3217" i="6"/>
  <c r="L3216" i="6"/>
  <c r="L3215" i="6"/>
  <c r="L3214" i="6"/>
  <c r="L3207" i="6"/>
  <c r="L3205" i="6"/>
  <c r="L3197" i="6"/>
  <c r="L3183" i="6"/>
  <c r="L3175" i="6"/>
  <c r="L3159" i="6"/>
  <c r="L3102" i="6"/>
  <c r="L3101" i="6"/>
  <c r="L3086" i="6"/>
  <c r="L3085" i="6"/>
  <c r="L3047" i="6"/>
  <c r="L3043" i="6"/>
  <c r="L3041" i="6"/>
  <c r="L3040" i="6"/>
  <c r="L3035" i="6"/>
  <c r="L3031" i="6"/>
  <c r="L3028" i="6"/>
  <c r="L3027" i="6"/>
  <c r="L3022" i="6"/>
  <c r="L3021" i="6"/>
  <c r="L3016" i="6"/>
  <c r="L3015" i="6"/>
  <c r="L3010" i="6"/>
  <c r="L3009" i="6"/>
  <c r="L3007" i="6"/>
  <c r="L3006" i="6"/>
  <c r="L3004" i="6"/>
  <c r="L3003" i="6"/>
  <c r="L3001" i="6"/>
  <c r="L2999" i="6"/>
  <c r="L2998" i="6"/>
  <c r="L2997" i="6"/>
  <c r="L2996" i="6"/>
  <c r="L2994" i="6"/>
  <c r="L2992" i="6"/>
  <c r="L2991" i="6"/>
  <c r="L2989" i="6"/>
  <c r="L2987" i="6"/>
  <c r="L2986" i="6"/>
  <c r="L2985" i="6"/>
  <c r="L2983" i="6"/>
  <c r="L2982" i="6"/>
  <c r="L2981" i="6"/>
  <c r="L2978" i="6"/>
  <c r="L2977" i="6"/>
  <c r="L2975" i="6"/>
  <c r="L2973" i="6"/>
  <c r="L2972" i="6"/>
  <c r="L2971" i="6"/>
  <c r="L2969" i="6"/>
  <c r="L2968" i="6"/>
  <c r="L2966" i="6"/>
  <c r="L2964" i="6"/>
  <c r="L2963" i="6"/>
  <c r="L2962" i="6"/>
  <c r="L2959" i="6"/>
  <c r="L2958" i="6"/>
  <c r="L2956" i="6"/>
  <c r="L2955" i="6"/>
  <c r="L2953" i="6"/>
  <c r="L2952" i="6"/>
  <c r="L2951" i="6"/>
  <c r="L2949" i="6"/>
  <c r="L2948" i="6"/>
  <c r="L2947" i="6"/>
  <c r="L2945" i="6"/>
  <c r="L2944" i="6"/>
  <c r="L2942" i="6"/>
  <c r="L2941" i="6"/>
  <c r="L2939" i="6"/>
  <c r="L2937" i="6"/>
  <c r="L2935" i="6"/>
  <c r="L2934" i="6"/>
  <c r="L2933" i="6"/>
  <c r="L2931" i="6"/>
  <c r="L2930" i="6"/>
  <c r="L2928" i="6"/>
  <c r="L2927" i="6"/>
  <c r="L2926" i="6"/>
  <c r="L2923" i="6"/>
  <c r="L2922" i="6"/>
  <c r="L2921" i="6"/>
  <c r="L2920" i="6"/>
  <c r="L2918" i="6"/>
  <c r="L2915" i="6"/>
  <c r="L2914" i="6"/>
  <c r="L2913" i="6"/>
  <c r="L2912" i="6"/>
  <c r="L2910" i="6"/>
  <c r="L2907" i="6"/>
  <c r="L2906" i="6"/>
  <c r="L2904" i="6"/>
  <c r="L2903" i="6"/>
  <c r="L2902" i="6"/>
  <c r="L2901" i="6"/>
  <c r="L2898" i="6"/>
  <c r="L2894" i="6"/>
  <c r="L2886" i="6"/>
  <c r="L2865" i="6"/>
  <c r="L2858" i="6"/>
  <c r="L2855" i="6"/>
  <c r="L2854" i="6"/>
  <c r="L2845" i="6"/>
  <c r="L2840" i="6"/>
  <c r="L2835" i="6"/>
  <c r="L2834" i="6"/>
  <c r="L2824" i="6"/>
  <c r="L2823" i="6"/>
  <c r="L2817" i="6"/>
  <c r="L2813" i="6"/>
  <c r="L2812" i="6"/>
  <c r="L2801" i="6"/>
  <c r="L2788" i="6"/>
  <c r="L2763" i="6"/>
  <c r="L2755" i="6"/>
  <c r="L2718" i="6"/>
  <c r="L2710" i="6"/>
  <c r="L2709" i="6"/>
  <c r="L2708" i="6"/>
  <c r="L2691" i="6"/>
  <c r="L2686" i="6"/>
  <c r="L2664" i="6"/>
  <c r="L2663" i="6"/>
  <c r="L2648" i="6"/>
  <c r="L2647" i="6"/>
  <c r="L2643" i="6"/>
  <c r="L2642" i="6"/>
  <c r="L2641" i="6"/>
  <c r="L2635" i="6"/>
  <c r="L2631" i="6"/>
  <c r="L2630" i="6"/>
  <c r="L2626" i="6"/>
  <c r="L2621" i="6"/>
  <c r="L2618" i="6"/>
  <c r="L2614" i="6"/>
  <c r="L2613" i="6"/>
  <c r="L2589" i="6"/>
  <c r="L2588" i="6"/>
  <c r="L2587" i="6"/>
  <c r="L2583" i="6"/>
  <c r="L2581" i="6"/>
  <c r="L2577" i="6"/>
  <c r="L2576" i="6"/>
  <c r="L2571" i="6"/>
  <c r="L2569" i="6"/>
  <c r="L2565" i="6"/>
  <c r="L2563" i="6"/>
  <c r="L2551" i="6"/>
  <c r="L2545" i="6"/>
  <c r="L2544" i="6"/>
  <c r="L2543" i="6"/>
  <c r="L2541" i="6"/>
  <c r="L2522" i="6"/>
  <c r="L2517" i="6"/>
  <c r="L2474" i="6"/>
  <c r="L2472" i="6"/>
  <c r="L2471" i="6"/>
  <c r="L2470" i="6"/>
  <c r="L2461" i="6"/>
  <c r="L2460" i="6"/>
  <c r="L2455" i="6"/>
  <c r="L2454" i="6"/>
  <c r="L2450" i="6"/>
  <c r="L2449" i="6"/>
  <c r="L2441" i="6"/>
  <c r="L2440" i="6"/>
  <c r="L2436" i="6"/>
  <c r="L2426" i="6"/>
  <c r="L2421" i="6"/>
  <c r="L2420" i="6"/>
  <c r="L2419" i="6"/>
  <c r="L2418" i="6"/>
  <c r="L2417" i="6"/>
  <c r="L2416" i="6"/>
  <c r="L2415" i="6"/>
  <c r="L2414" i="6"/>
  <c r="L2413" i="6"/>
  <c r="L2406" i="6"/>
  <c r="L2405" i="6"/>
  <c r="L2381" i="6"/>
  <c r="L2376" i="6"/>
  <c r="L2331" i="6"/>
  <c r="L2315" i="6"/>
  <c r="L2307" i="6"/>
  <c r="L2282" i="6"/>
  <c r="L2279" i="6"/>
  <c r="L2278" i="6"/>
  <c r="L2277" i="6"/>
  <c r="L2205" i="6"/>
  <c r="L2203" i="6"/>
  <c r="L2195" i="6"/>
  <c r="L2194" i="6"/>
  <c r="L2125" i="6"/>
  <c r="L2119" i="6"/>
  <c r="L2118" i="6"/>
  <c r="L2116" i="6"/>
  <c r="L2091" i="6"/>
  <c r="L2086" i="6"/>
  <c r="L2077" i="6"/>
  <c r="L2076" i="6"/>
  <c r="L2075" i="6"/>
  <c r="L2073" i="6"/>
  <c r="L2069" i="6"/>
  <c r="L2068" i="6"/>
  <c r="L2065" i="6"/>
  <c r="L2064" i="6"/>
  <c r="L2062" i="6"/>
  <c r="L2059" i="6"/>
  <c r="L2058" i="6"/>
  <c r="L2057" i="6"/>
  <c r="L2055" i="6"/>
  <c r="L2054" i="6"/>
  <c r="L2034" i="6"/>
  <c r="L2029" i="6"/>
  <c r="L2012" i="6"/>
  <c r="L2007" i="6"/>
  <c r="L1990" i="6"/>
  <c r="L1989" i="6"/>
  <c r="L1988" i="6"/>
  <c r="L1987" i="6"/>
  <c r="L1986" i="6"/>
  <c r="L1982" i="6"/>
  <c r="L1981" i="6"/>
  <c r="L1980" i="6"/>
  <c r="L1979" i="6"/>
  <c r="L1978" i="6"/>
  <c r="L1961" i="6"/>
  <c r="L1956" i="6"/>
  <c r="L1955" i="6"/>
  <c r="L1950" i="6"/>
  <c r="L1949" i="6"/>
  <c r="L1945" i="6"/>
  <c r="L1935" i="6"/>
  <c r="L1934" i="6"/>
  <c r="L1933" i="6"/>
  <c r="L1932" i="6"/>
  <c r="L1919" i="6"/>
  <c r="L1917" i="6"/>
  <c r="L1916" i="6"/>
  <c r="L1915" i="6"/>
  <c r="L1909" i="6"/>
  <c r="L1904" i="6"/>
  <c r="L1903" i="6"/>
  <c r="L1902" i="6"/>
  <c r="L1895" i="6"/>
  <c r="L1873" i="6"/>
  <c r="L1872" i="6"/>
  <c r="L1858" i="6"/>
  <c r="L1854" i="6"/>
  <c r="L1853" i="6"/>
  <c r="L1849" i="6"/>
  <c r="L1839" i="6"/>
  <c r="L1820" i="6"/>
  <c r="L1811" i="6"/>
  <c r="L1810" i="6"/>
  <c r="L1809" i="6"/>
  <c r="L1795" i="6"/>
  <c r="L1789" i="6"/>
  <c r="L1788" i="6"/>
  <c r="L1783" i="6"/>
  <c r="L1770" i="6"/>
  <c r="L1761" i="6"/>
  <c r="L1760" i="6"/>
  <c r="L1755" i="6"/>
  <c r="L1754" i="6"/>
  <c r="L1743" i="6"/>
  <c r="L1738" i="6"/>
  <c r="L1737" i="6"/>
  <c r="L1735" i="6"/>
  <c r="L1727" i="6"/>
  <c r="L1726" i="6"/>
  <c r="L1717" i="6"/>
  <c r="L1715" i="6"/>
  <c r="L1714" i="6"/>
  <c r="L1713" i="6"/>
  <c r="L1712" i="6"/>
  <c r="L1695" i="6"/>
  <c r="L1693" i="6"/>
  <c r="L1663" i="6"/>
  <c r="L1658" i="6"/>
  <c r="L1647" i="6"/>
  <c r="L1634" i="6"/>
  <c r="L1613" i="6"/>
  <c r="L1606" i="6"/>
  <c r="L1597" i="6"/>
  <c r="L1596" i="6"/>
  <c r="L1569" i="6"/>
  <c r="L1568" i="6"/>
  <c r="L1564" i="6"/>
  <c r="L1556" i="6"/>
  <c r="L1552" i="6"/>
  <c r="L1551" i="6"/>
  <c r="L1547" i="6"/>
  <c r="L1546" i="6"/>
  <c r="L1545" i="6"/>
  <c r="L1544" i="6"/>
  <c r="L1540" i="6"/>
  <c r="L1539" i="6"/>
  <c r="L1535" i="6"/>
  <c r="L1531" i="6"/>
  <c r="L1530" i="6"/>
  <c r="L1526" i="6"/>
  <c r="L1508" i="6"/>
  <c r="L1507" i="6"/>
  <c r="L1506" i="6"/>
  <c r="L1492" i="6"/>
  <c r="L1488" i="6"/>
  <c r="L1487" i="6"/>
  <c r="L1481" i="6"/>
  <c r="L1480" i="6"/>
  <c r="L1479" i="6"/>
  <c r="L1477" i="6"/>
  <c r="L1476" i="6"/>
  <c r="L1453" i="6"/>
  <c r="L1446" i="6"/>
  <c r="L1442" i="6"/>
  <c r="L1440" i="6"/>
  <c r="L1439" i="6"/>
  <c r="L1433" i="6"/>
  <c r="L1409" i="6"/>
  <c r="L1385" i="6"/>
  <c r="L1354" i="6"/>
  <c r="L1352" i="6"/>
  <c r="L1347" i="6"/>
  <c r="L1309" i="6"/>
  <c r="L1308" i="6"/>
  <c r="L1307" i="6"/>
  <c r="L1299" i="6"/>
  <c r="L1268" i="6"/>
  <c r="L1237" i="6"/>
  <c r="L1233" i="6"/>
  <c r="L1228" i="6"/>
  <c r="L1223" i="6"/>
  <c r="L1208" i="6"/>
  <c r="L1189" i="6"/>
  <c r="L1156" i="6"/>
  <c r="L1154" i="6"/>
  <c r="L1153" i="6"/>
  <c r="L1152" i="6"/>
  <c r="L1145" i="6"/>
  <c r="L1134" i="6"/>
  <c r="L1131" i="6"/>
  <c r="L1130" i="6"/>
  <c r="L1097" i="6"/>
  <c r="L1096" i="6"/>
  <c r="L1093" i="6"/>
  <c r="L1092" i="6"/>
  <c r="L1091" i="6"/>
  <c r="L1089" i="6"/>
  <c r="L1088" i="6"/>
  <c r="L1087" i="6"/>
  <c r="L1085" i="6"/>
  <c r="L1084" i="6"/>
  <c r="L1082" i="6"/>
  <c r="L1080" i="6"/>
  <c r="L1079" i="6"/>
  <c r="L1077" i="6"/>
  <c r="L1075" i="6"/>
  <c r="L1074" i="6"/>
  <c r="L1073" i="6"/>
  <c r="L1071" i="6"/>
  <c r="L1070" i="6"/>
  <c r="L1061" i="6"/>
  <c r="L1060" i="6"/>
  <c r="L1054" i="6"/>
  <c r="L1053" i="6"/>
  <c r="L1046" i="6"/>
  <c r="L1045" i="6"/>
  <c r="L1043" i="6"/>
  <c r="L1042" i="6"/>
  <c r="L1040" i="6"/>
  <c r="L1039" i="6"/>
  <c r="L1025" i="6"/>
  <c r="L1024" i="6"/>
  <c r="L1022" i="6"/>
  <c r="L1021" i="6"/>
  <c r="L1020" i="6"/>
  <c r="L1019" i="6"/>
  <c r="L1006" i="6"/>
  <c r="L1005" i="6"/>
  <c r="L998" i="6"/>
  <c r="L996" i="6"/>
  <c r="L995" i="6"/>
  <c r="L994" i="6"/>
  <c r="L992" i="6"/>
  <c r="L991" i="6"/>
  <c r="L983" i="6"/>
  <c r="L980" i="6"/>
  <c r="L967" i="6"/>
  <c r="L966" i="6"/>
  <c r="L965" i="6"/>
  <c r="L957" i="6"/>
  <c r="L955" i="6"/>
  <c r="L943" i="6"/>
  <c r="L930" i="6"/>
  <c r="L929" i="6"/>
  <c r="L924" i="6"/>
  <c r="L923" i="6"/>
  <c r="L918" i="6"/>
  <c r="L917" i="6"/>
  <c r="L912" i="6"/>
  <c r="L911" i="6"/>
  <c r="L906" i="6"/>
  <c r="L905" i="6"/>
  <c r="L903" i="6"/>
  <c r="L902" i="6"/>
  <c r="L898" i="6"/>
  <c r="L897" i="6"/>
  <c r="L890" i="6"/>
  <c r="L884" i="6"/>
  <c r="L879" i="6"/>
  <c r="L878" i="6"/>
  <c r="L877" i="6"/>
  <c r="L873" i="6"/>
  <c r="L871" i="6"/>
  <c r="L867" i="6"/>
  <c r="L866" i="6"/>
  <c r="L861" i="6"/>
  <c r="L859" i="6"/>
  <c r="L848" i="6"/>
  <c r="L847" i="6"/>
  <c r="L810" i="6"/>
  <c r="L809" i="6"/>
  <c r="L757" i="6"/>
  <c r="L756" i="6"/>
  <c r="L752" i="6"/>
  <c r="L721" i="6"/>
  <c r="L717" i="6"/>
  <c r="L708" i="6"/>
  <c r="L702" i="6"/>
  <c r="L693" i="6"/>
  <c r="L685" i="6"/>
  <c r="L680" i="6"/>
  <c r="L676" i="6"/>
  <c r="L675" i="6"/>
  <c r="L669" i="6"/>
  <c r="L668" i="6"/>
  <c r="L662" i="6"/>
  <c r="L661" i="6"/>
  <c r="L655" i="6"/>
  <c r="L654" i="6"/>
  <c r="L650" i="6"/>
  <c r="L644" i="6"/>
  <c r="L642" i="6"/>
  <c r="L635" i="6"/>
  <c r="L632" i="6"/>
  <c r="L628" i="6"/>
  <c r="L622" i="6"/>
  <c r="L621" i="6"/>
  <c r="L614" i="6"/>
  <c r="L607" i="6"/>
  <c r="L606" i="6"/>
  <c r="L605" i="6"/>
  <c r="L603" i="6"/>
  <c r="L602" i="6"/>
  <c r="L601" i="6"/>
  <c r="L598" i="6"/>
  <c r="L562" i="6"/>
  <c r="L552" i="6"/>
  <c r="L551" i="6"/>
  <c r="L541" i="6"/>
  <c r="L512" i="6"/>
  <c r="L511" i="6"/>
  <c r="L506" i="6"/>
  <c r="L505" i="6"/>
  <c r="L503" i="6"/>
  <c r="L499" i="6"/>
  <c r="L498" i="6"/>
  <c r="L497" i="6"/>
  <c r="L496" i="6"/>
  <c r="L495" i="6"/>
  <c r="L489" i="6"/>
  <c r="L488" i="6"/>
  <c r="L483" i="6"/>
  <c r="L473" i="6"/>
  <c r="L465" i="6"/>
  <c r="L434" i="6"/>
  <c r="L417" i="6"/>
  <c r="L416" i="6"/>
  <c r="L403" i="6"/>
  <c r="L402" i="6"/>
  <c r="L398" i="6"/>
  <c r="L393" i="6"/>
  <c r="L381" i="6"/>
  <c r="L375" i="6"/>
  <c r="L374" i="6"/>
  <c r="L326" i="6"/>
  <c r="L324" i="6"/>
  <c r="L323" i="6"/>
  <c r="L322" i="6"/>
  <c r="L315" i="6"/>
  <c r="L311" i="6"/>
  <c r="L307" i="6"/>
  <c r="L305" i="6"/>
  <c r="L304" i="6"/>
  <c r="L303" i="6"/>
  <c r="L302" i="6"/>
  <c r="L301" i="6"/>
  <c r="L300" i="6"/>
  <c r="L299" i="6"/>
  <c r="L284" i="6"/>
  <c r="L280" i="6"/>
  <c r="L272" i="6"/>
  <c r="L246" i="6"/>
  <c r="L203" i="6"/>
  <c r="L184" i="6"/>
  <c r="L183" i="6"/>
  <c r="L175" i="6"/>
  <c r="L174" i="6"/>
  <c r="L150" i="6"/>
  <c r="L121" i="6"/>
  <c r="L116" i="6"/>
  <c r="L112" i="6"/>
  <c r="L91" i="6"/>
  <c r="L90" i="6"/>
  <c r="L57" i="6"/>
  <c r="L17" i="6"/>
  <c r="N17" i="6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2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O2" i="6"/>
  <c r="O3" i="6"/>
  <c r="P3" i="6"/>
  <c r="Q3" i="6"/>
  <c r="O4" i="6"/>
  <c r="P4" i="6"/>
  <c r="Q4" i="6"/>
  <c r="O5" i="6"/>
  <c r="P5" i="6"/>
  <c r="Q5" i="6"/>
  <c r="O6" i="6"/>
  <c r="P6" i="6"/>
  <c r="Q6" i="6"/>
  <c r="O7" i="6"/>
  <c r="P7" i="6"/>
  <c r="Q7" i="6"/>
  <c r="O8" i="6"/>
  <c r="P8" i="6"/>
  <c r="Q8" i="6"/>
  <c r="O9" i="6"/>
  <c r="P9" i="6"/>
  <c r="Q9" i="6"/>
  <c r="O10" i="6"/>
  <c r="P10" i="6"/>
  <c r="Q10" i="6"/>
  <c r="O11" i="6"/>
  <c r="P11" i="6"/>
  <c r="Q11" i="6"/>
  <c r="O12" i="6"/>
  <c r="P12" i="6"/>
  <c r="Q12" i="6"/>
  <c r="O13" i="6"/>
  <c r="P13" i="6"/>
  <c r="Q13" i="6"/>
  <c r="O14" i="6"/>
  <c r="P14" i="6"/>
  <c r="Q14" i="6"/>
  <c r="O15" i="6"/>
  <c r="P15" i="6"/>
  <c r="Q15" i="6"/>
  <c r="O16" i="6"/>
  <c r="P16" i="6"/>
  <c r="Q16" i="6"/>
  <c r="O17" i="6"/>
  <c r="J17" i="6" s="1"/>
  <c r="P17" i="6"/>
  <c r="Q17" i="6"/>
  <c r="O18" i="6"/>
  <c r="P18" i="6"/>
  <c r="Q18" i="6"/>
  <c r="O19" i="6"/>
  <c r="P19" i="6"/>
  <c r="Q19" i="6"/>
  <c r="O20" i="6"/>
  <c r="P20" i="6"/>
  <c r="Q20" i="6"/>
  <c r="O21" i="6"/>
  <c r="P21" i="6"/>
  <c r="Q21" i="6"/>
  <c r="O22" i="6"/>
  <c r="P22" i="6"/>
  <c r="Q22" i="6"/>
  <c r="O23" i="6"/>
  <c r="P23" i="6"/>
  <c r="Q23" i="6"/>
  <c r="O24" i="6"/>
  <c r="P24" i="6"/>
  <c r="Q24" i="6"/>
  <c r="O25" i="6"/>
  <c r="P25" i="6"/>
  <c r="Q25" i="6"/>
  <c r="O26" i="6"/>
  <c r="P26" i="6"/>
  <c r="Q26" i="6"/>
  <c r="O27" i="6"/>
  <c r="P27" i="6"/>
  <c r="Q27" i="6"/>
  <c r="O28" i="6"/>
  <c r="P28" i="6"/>
  <c r="Q28" i="6"/>
  <c r="O29" i="6"/>
  <c r="P29" i="6"/>
  <c r="Q29" i="6"/>
  <c r="O30" i="6"/>
  <c r="P30" i="6"/>
  <c r="Q30" i="6"/>
  <c r="O31" i="6"/>
  <c r="P31" i="6"/>
  <c r="Q31" i="6"/>
  <c r="O32" i="6"/>
  <c r="P32" i="6"/>
  <c r="Q32" i="6"/>
  <c r="O33" i="6"/>
  <c r="P33" i="6"/>
  <c r="Q33" i="6"/>
  <c r="O34" i="6"/>
  <c r="P34" i="6"/>
  <c r="Q34" i="6"/>
  <c r="O35" i="6"/>
  <c r="P35" i="6"/>
  <c r="Q35" i="6"/>
  <c r="O36" i="6"/>
  <c r="P36" i="6"/>
  <c r="Q36" i="6"/>
  <c r="O37" i="6"/>
  <c r="P37" i="6"/>
  <c r="Q37" i="6"/>
  <c r="O38" i="6"/>
  <c r="P38" i="6"/>
  <c r="Q38" i="6"/>
  <c r="O39" i="6"/>
  <c r="P39" i="6"/>
  <c r="Q39" i="6"/>
  <c r="O40" i="6"/>
  <c r="P40" i="6"/>
  <c r="Q40" i="6"/>
  <c r="O41" i="6"/>
  <c r="P41" i="6"/>
  <c r="Q41" i="6"/>
  <c r="O42" i="6"/>
  <c r="P42" i="6"/>
  <c r="Q42" i="6"/>
  <c r="O43" i="6"/>
  <c r="P43" i="6"/>
  <c r="Q43" i="6"/>
  <c r="O44" i="6"/>
  <c r="P44" i="6"/>
  <c r="Q44" i="6"/>
  <c r="O45" i="6"/>
  <c r="P45" i="6"/>
  <c r="Q45" i="6"/>
  <c r="O46" i="6"/>
  <c r="P46" i="6"/>
  <c r="Q46" i="6"/>
  <c r="O47" i="6"/>
  <c r="P47" i="6"/>
  <c r="Q47" i="6"/>
  <c r="O48" i="6"/>
  <c r="P48" i="6"/>
  <c r="Q48" i="6"/>
  <c r="O49" i="6"/>
  <c r="P49" i="6"/>
  <c r="Q49" i="6"/>
  <c r="O50" i="6"/>
  <c r="P50" i="6"/>
  <c r="Q50" i="6"/>
  <c r="O51" i="6"/>
  <c r="P51" i="6"/>
  <c r="Q51" i="6"/>
  <c r="O52" i="6"/>
  <c r="P52" i="6"/>
  <c r="Q52" i="6"/>
  <c r="O53" i="6"/>
  <c r="P53" i="6"/>
  <c r="Q53" i="6"/>
  <c r="O54" i="6"/>
  <c r="P54" i="6"/>
  <c r="Q54" i="6"/>
  <c r="O55" i="6"/>
  <c r="P55" i="6"/>
  <c r="Q55" i="6"/>
  <c r="O56" i="6"/>
  <c r="P56" i="6"/>
  <c r="Q56" i="6"/>
  <c r="O57" i="6"/>
  <c r="J57" i="6" s="1"/>
  <c r="P57" i="6"/>
  <c r="Q57" i="6"/>
  <c r="O58" i="6"/>
  <c r="P58" i="6"/>
  <c r="Q58" i="6"/>
  <c r="O59" i="6"/>
  <c r="P59" i="6"/>
  <c r="Q59" i="6"/>
  <c r="O60" i="6"/>
  <c r="P60" i="6"/>
  <c r="Q60" i="6"/>
  <c r="O61" i="6"/>
  <c r="P61" i="6"/>
  <c r="Q61" i="6"/>
  <c r="O62" i="6"/>
  <c r="P62" i="6"/>
  <c r="Q62" i="6"/>
  <c r="O63" i="6"/>
  <c r="P63" i="6"/>
  <c r="Q63" i="6"/>
  <c r="O64" i="6"/>
  <c r="P64" i="6"/>
  <c r="Q64" i="6"/>
  <c r="O65" i="6"/>
  <c r="P65" i="6"/>
  <c r="Q65" i="6"/>
  <c r="O66" i="6"/>
  <c r="P66" i="6"/>
  <c r="Q66" i="6"/>
  <c r="O67" i="6"/>
  <c r="P67" i="6"/>
  <c r="Q67" i="6"/>
  <c r="O68" i="6"/>
  <c r="P68" i="6"/>
  <c r="Q68" i="6"/>
  <c r="O69" i="6"/>
  <c r="P69" i="6"/>
  <c r="Q69" i="6"/>
  <c r="O70" i="6"/>
  <c r="P70" i="6"/>
  <c r="Q70" i="6"/>
  <c r="O71" i="6"/>
  <c r="P71" i="6"/>
  <c r="Q71" i="6"/>
  <c r="O72" i="6"/>
  <c r="P72" i="6"/>
  <c r="Q72" i="6"/>
  <c r="O73" i="6"/>
  <c r="P73" i="6"/>
  <c r="Q73" i="6"/>
  <c r="O74" i="6"/>
  <c r="P74" i="6"/>
  <c r="Q74" i="6"/>
  <c r="O75" i="6"/>
  <c r="P75" i="6"/>
  <c r="Q75" i="6"/>
  <c r="O76" i="6"/>
  <c r="P76" i="6"/>
  <c r="Q76" i="6"/>
  <c r="O77" i="6"/>
  <c r="P77" i="6"/>
  <c r="Q77" i="6"/>
  <c r="O78" i="6"/>
  <c r="P78" i="6"/>
  <c r="Q78" i="6"/>
  <c r="O79" i="6"/>
  <c r="P79" i="6"/>
  <c r="Q79" i="6"/>
  <c r="O80" i="6"/>
  <c r="P80" i="6"/>
  <c r="Q80" i="6"/>
  <c r="O81" i="6"/>
  <c r="P81" i="6"/>
  <c r="Q81" i="6"/>
  <c r="O82" i="6"/>
  <c r="P82" i="6"/>
  <c r="Q82" i="6"/>
  <c r="O83" i="6"/>
  <c r="P83" i="6"/>
  <c r="Q83" i="6"/>
  <c r="O84" i="6"/>
  <c r="P84" i="6"/>
  <c r="Q84" i="6"/>
  <c r="O85" i="6"/>
  <c r="P85" i="6"/>
  <c r="Q85" i="6"/>
  <c r="O86" i="6"/>
  <c r="P86" i="6"/>
  <c r="Q86" i="6"/>
  <c r="O87" i="6"/>
  <c r="P87" i="6"/>
  <c r="Q87" i="6"/>
  <c r="O88" i="6"/>
  <c r="P88" i="6"/>
  <c r="Q88" i="6"/>
  <c r="O89" i="6"/>
  <c r="P89" i="6"/>
  <c r="Q89" i="6"/>
  <c r="O90" i="6"/>
  <c r="J90" i="6" s="1"/>
  <c r="P90" i="6"/>
  <c r="Q90" i="6"/>
  <c r="O91" i="6"/>
  <c r="J91" i="6" s="1"/>
  <c r="P91" i="6"/>
  <c r="Q91" i="6"/>
  <c r="O92" i="6"/>
  <c r="P92" i="6"/>
  <c r="Q92" i="6"/>
  <c r="O93" i="6"/>
  <c r="P93" i="6"/>
  <c r="Q93" i="6"/>
  <c r="O94" i="6"/>
  <c r="P94" i="6"/>
  <c r="Q94" i="6"/>
  <c r="O95" i="6"/>
  <c r="P95" i="6"/>
  <c r="Q95" i="6"/>
  <c r="O96" i="6"/>
  <c r="P96" i="6"/>
  <c r="Q96" i="6"/>
  <c r="O97" i="6"/>
  <c r="P97" i="6"/>
  <c r="Q97" i="6"/>
  <c r="O98" i="6"/>
  <c r="P98" i="6"/>
  <c r="Q98" i="6"/>
  <c r="O99" i="6"/>
  <c r="P99" i="6"/>
  <c r="Q99" i="6"/>
  <c r="O100" i="6"/>
  <c r="P100" i="6"/>
  <c r="Q100" i="6"/>
  <c r="O101" i="6"/>
  <c r="P101" i="6"/>
  <c r="Q101" i="6"/>
  <c r="O102" i="6"/>
  <c r="P102" i="6"/>
  <c r="Q102" i="6"/>
  <c r="O103" i="6"/>
  <c r="P103" i="6"/>
  <c r="Q103" i="6"/>
  <c r="O104" i="6"/>
  <c r="P104" i="6"/>
  <c r="Q104" i="6"/>
  <c r="O105" i="6"/>
  <c r="P105" i="6"/>
  <c r="Q105" i="6"/>
  <c r="O106" i="6"/>
  <c r="P106" i="6"/>
  <c r="Q106" i="6"/>
  <c r="O107" i="6"/>
  <c r="P107" i="6"/>
  <c r="Q107" i="6"/>
  <c r="O108" i="6"/>
  <c r="P108" i="6"/>
  <c r="Q108" i="6"/>
  <c r="O109" i="6"/>
  <c r="P109" i="6"/>
  <c r="Q109" i="6"/>
  <c r="O110" i="6"/>
  <c r="P110" i="6"/>
  <c r="Q110" i="6"/>
  <c r="O111" i="6"/>
  <c r="P111" i="6"/>
  <c r="Q111" i="6"/>
  <c r="O112" i="6"/>
  <c r="J112" i="6" s="1"/>
  <c r="P112" i="6"/>
  <c r="Q112" i="6"/>
  <c r="O113" i="6"/>
  <c r="P113" i="6"/>
  <c r="Q113" i="6"/>
  <c r="O114" i="6"/>
  <c r="P114" i="6"/>
  <c r="Q114" i="6"/>
  <c r="O115" i="6"/>
  <c r="P115" i="6"/>
  <c r="Q115" i="6"/>
  <c r="O116" i="6"/>
  <c r="J116" i="6" s="1"/>
  <c r="P116" i="6"/>
  <c r="Q116" i="6"/>
  <c r="O117" i="6"/>
  <c r="P117" i="6"/>
  <c r="Q117" i="6"/>
  <c r="O118" i="6"/>
  <c r="P118" i="6"/>
  <c r="Q118" i="6"/>
  <c r="O119" i="6"/>
  <c r="P119" i="6"/>
  <c r="Q119" i="6"/>
  <c r="O120" i="6"/>
  <c r="P120" i="6"/>
  <c r="Q120" i="6"/>
  <c r="O121" i="6"/>
  <c r="J121" i="6" s="1"/>
  <c r="P121" i="6"/>
  <c r="Q121" i="6"/>
  <c r="O122" i="6"/>
  <c r="P122" i="6"/>
  <c r="Q122" i="6"/>
  <c r="O123" i="6"/>
  <c r="P123" i="6"/>
  <c r="Q123" i="6"/>
  <c r="O124" i="6"/>
  <c r="P124" i="6"/>
  <c r="Q124" i="6"/>
  <c r="O125" i="6"/>
  <c r="P125" i="6"/>
  <c r="Q125" i="6"/>
  <c r="O126" i="6"/>
  <c r="P126" i="6"/>
  <c r="Q126" i="6"/>
  <c r="O127" i="6"/>
  <c r="P127" i="6"/>
  <c r="Q127" i="6"/>
  <c r="O128" i="6"/>
  <c r="P128" i="6"/>
  <c r="Q128" i="6"/>
  <c r="O129" i="6"/>
  <c r="P129" i="6"/>
  <c r="Q129" i="6"/>
  <c r="O130" i="6"/>
  <c r="P130" i="6"/>
  <c r="Q130" i="6"/>
  <c r="O131" i="6"/>
  <c r="P131" i="6"/>
  <c r="Q131" i="6"/>
  <c r="O132" i="6"/>
  <c r="P132" i="6"/>
  <c r="Q132" i="6"/>
  <c r="O133" i="6"/>
  <c r="P133" i="6"/>
  <c r="Q133" i="6"/>
  <c r="O134" i="6"/>
  <c r="P134" i="6"/>
  <c r="Q134" i="6"/>
  <c r="O135" i="6"/>
  <c r="P135" i="6"/>
  <c r="Q135" i="6"/>
  <c r="O136" i="6"/>
  <c r="P136" i="6"/>
  <c r="Q136" i="6"/>
  <c r="O137" i="6"/>
  <c r="P137" i="6"/>
  <c r="Q137" i="6"/>
  <c r="O138" i="6"/>
  <c r="P138" i="6"/>
  <c r="Q138" i="6"/>
  <c r="O139" i="6"/>
  <c r="P139" i="6"/>
  <c r="Q139" i="6"/>
  <c r="O140" i="6"/>
  <c r="P140" i="6"/>
  <c r="Q140" i="6"/>
  <c r="O141" i="6"/>
  <c r="P141" i="6"/>
  <c r="Q141" i="6"/>
  <c r="O142" i="6"/>
  <c r="P142" i="6"/>
  <c r="Q142" i="6"/>
  <c r="O143" i="6"/>
  <c r="P143" i="6"/>
  <c r="Q143" i="6"/>
  <c r="O144" i="6"/>
  <c r="P144" i="6"/>
  <c r="Q144" i="6"/>
  <c r="O145" i="6"/>
  <c r="P145" i="6"/>
  <c r="Q145" i="6"/>
  <c r="O146" i="6"/>
  <c r="P146" i="6"/>
  <c r="Q146" i="6"/>
  <c r="O147" i="6"/>
  <c r="P147" i="6"/>
  <c r="Q147" i="6"/>
  <c r="O148" i="6"/>
  <c r="P148" i="6"/>
  <c r="Q148" i="6"/>
  <c r="O149" i="6"/>
  <c r="P149" i="6"/>
  <c r="Q149" i="6"/>
  <c r="O150" i="6"/>
  <c r="J150" i="6" s="1"/>
  <c r="P150" i="6"/>
  <c r="Q150" i="6"/>
  <c r="O151" i="6"/>
  <c r="P151" i="6"/>
  <c r="Q151" i="6"/>
  <c r="O152" i="6"/>
  <c r="P152" i="6"/>
  <c r="Q152" i="6"/>
  <c r="O153" i="6"/>
  <c r="P153" i="6"/>
  <c r="Q153" i="6"/>
  <c r="O154" i="6"/>
  <c r="P154" i="6"/>
  <c r="Q154" i="6"/>
  <c r="O155" i="6"/>
  <c r="P155" i="6"/>
  <c r="Q155" i="6"/>
  <c r="O156" i="6"/>
  <c r="P156" i="6"/>
  <c r="Q156" i="6"/>
  <c r="O157" i="6"/>
  <c r="P157" i="6"/>
  <c r="Q157" i="6"/>
  <c r="O158" i="6"/>
  <c r="P158" i="6"/>
  <c r="Q158" i="6"/>
  <c r="O159" i="6"/>
  <c r="P159" i="6"/>
  <c r="Q159" i="6"/>
  <c r="O160" i="6"/>
  <c r="P160" i="6"/>
  <c r="Q160" i="6"/>
  <c r="O161" i="6"/>
  <c r="P161" i="6"/>
  <c r="Q161" i="6"/>
  <c r="O162" i="6"/>
  <c r="P162" i="6"/>
  <c r="Q162" i="6"/>
  <c r="O163" i="6"/>
  <c r="P163" i="6"/>
  <c r="Q163" i="6"/>
  <c r="O164" i="6"/>
  <c r="P164" i="6"/>
  <c r="Q164" i="6"/>
  <c r="O165" i="6"/>
  <c r="P165" i="6"/>
  <c r="Q165" i="6"/>
  <c r="O166" i="6"/>
  <c r="P166" i="6"/>
  <c r="Q166" i="6"/>
  <c r="O167" i="6"/>
  <c r="P167" i="6"/>
  <c r="Q167" i="6"/>
  <c r="O168" i="6"/>
  <c r="P168" i="6"/>
  <c r="Q168" i="6"/>
  <c r="O169" i="6"/>
  <c r="P169" i="6"/>
  <c r="Q169" i="6"/>
  <c r="O170" i="6"/>
  <c r="P170" i="6"/>
  <c r="Q170" i="6"/>
  <c r="O171" i="6"/>
  <c r="P171" i="6"/>
  <c r="Q171" i="6"/>
  <c r="O172" i="6"/>
  <c r="P172" i="6"/>
  <c r="Q172" i="6"/>
  <c r="O173" i="6"/>
  <c r="P173" i="6"/>
  <c r="Q173" i="6"/>
  <c r="O174" i="6"/>
  <c r="J174" i="6" s="1"/>
  <c r="P174" i="6"/>
  <c r="Q174" i="6"/>
  <c r="O175" i="6"/>
  <c r="J175" i="6" s="1"/>
  <c r="P175" i="6"/>
  <c r="Q175" i="6"/>
  <c r="O176" i="6"/>
  <c r="P176" i="6"/>
  <c r="Q176" i="6"/>
  <c r="O177" i="6"/>
  <c r="P177" i="6"/>
  <c r="Q177" i="6"/>
  <c r="O178" i="6"/>
  <c r="P178" i="6"/>
  <c r="Q178" i="6"/>
  <c r="O179" i="6"/>
  <c r="P179" i="6"/>
  <c r="Q179" i="6"/>
  <c r="O180" i="6"/>
  <c r="P180" i="6"/>
  <c r="Q180" i="6"/>
  <c r="O181" i="6"/>
  <c r="P181" i="6"/>
  <c r="Q181" i="6"/>
  <c r="O182" i="6"/>
  <c r="P182" i="6"/>
  <c r="Q182" i="6"/>
  <c r="O183" i="6"/>
  <c r="J183" i="6" s="1"/>
  <c r="P183" i="6"/>
  <c r="Q183" i="6"/>
  <c r="O184" i="6"/>
  <c r="J184" i="6" s="1"/>
  <c r="P184" i="6"/>
  <c r="Q184" i="6"/>
  <c r="O185" i="6"/>
  <c r="P185" i="6"/>
  <c r="Q185" i="6"/>
  <c r="O186" i="6"/>
  <c r="P186" i="6"/>
  <c r="Q186" i="6"/>
  <c r="O187" i="6"/>
  <c r="P187" i="6"/>
  <c r="Q187" i="6"/>
  <c r="O188" i="6"/>
  <c r="P188" i="6"/>
  <c r="Q188" i="6"/>
  <c r="O189" i="6"/>
  <c r="P189" i="6"/>
  <c r="Q189" i="6"/>
  <c r="O190" i="6"/>
  <c r="P190" i="6"/>
  <c r="Q190" i="6"/>
  <c r="O191" i="6"/>
  <c r="P191" i="6"/>
  <c r="Q191" i="6"/>
  <c r="O192" i="6"/>
  <c r="P192" i="6"/>
  <c r="Q192" i="6"/>
  <c r="O193" i="6"/>
  <c r="P193" i="6"/>
  <c r="Q193" i="6"/>
  <c r="O194" i="6"/>
  <c r="P194" i="6"/>
  <c r="Q194" i="6"/>
  <c r="O195" i="6"/>
  <c r="P195" i="6"/>
  <c r="Q195" i="6"/>
  <c r="O196" i="6"/>
  <c r="P196" i="6"/>
  <c r="Q196" i="6"/>
  <c r="O197" i="6"/>
  <c r="P197" i="6"/>
  <c r="Q197" i="6"/>
  <c r="O198" i="6"/>
  <c r="P198" i="6"/>
  <c r="Q198" i="6"/>
  <c r="O199" i="6"/>
  <c r="P199" i="6"/>
  <c r="Q199" i="6"/>
  <c r="O200" i="6"/>
  <c r="P200" i="6"/>
  <c r="Q200" i="6"/>
  <c r="O201" i="6"/>
  <c r="P201" i="6"/>
  <c r="Q201" i="6"/>
  <c r="O202" i="6"/>
  <c r="P202" i="6"/>
  <c r="Q202" i="6"/>
  <c r="O203" i="6"/>
  <c r="J203" i="6" s="1"/>
  <c r="P203" i="6"/>
  <c r="Q203" i="6"/>
  <c r="O204" i="6"/>
  <c r="P204" i="6"/>
  <c r="Q204" i="6"/>
  <c r="O205" i="6"/>
  <c r="P205" i="6"/>
  <c r="Q205" i="6"/>
  <c r="O206" i="6"/>
  <c r="P206" i="6"/>
  <c r="Q206" i="6"/>
  <c r="O207" i="6"/>
  <c r="P207" i="6"/>
  <c r="Q207" i="6"/>
  <c r="O208" i="6"/>
  <c r="P208" i="6"/>
  <c r="Q208" i="6"/>
  <c r="O209" i="6"/>
  <c r="P209" i="6"/>
  <c r="Q209" i="6"/>
  <c r="O210" i="6"/>
  <c r="P210" i="6"/>
  <c r="Q210" i="6"/>
  <c r="O211" i="6"/>
  <c r="P211" i="6"/>
  <c r="Q211" i="6"/>
  <c r="O212" i="6"/>
  <c r="P212" i="6"/>
  <c r="Q212" i="6"/>
  <c r="O213" i="6"/>
  <c r="P213" i="6"/>
  <c r="Q213" i="6"/>
  <c r="O214" i="6"/>
  <c r="P214" i="6"/>
  <c r="Q214" i="6"/>
  <c r="O215" i="6"/>
  <c r="P215" i="6"/>
  <c r="Q215" i="6"/>
  <c r="O216" i="6"/>
  <c r="P216" i="6"/>
  <c r="Q216" i="6"/>
  <c r="O217" i="6"/>
  <c r="P217" i="6"/>
  <c r="Q217" i="6"/>
  <c r="O218" i="6"/>
  <c r="P218" i="6"/>
  <c r="Q218" i="6"/>
  <c r="O219" i="6"/>
  <c r="P219" i="6"/>
  <c r="Q219" i="6"/>
  <c r="O220" i="6"/>
  <c r="P220" i="6"/>
  <c r="Q220" i="6"/>
  <c r="O221" i="6"/>
  <c r="P221" i="6"/>
  <c r="Q221" i="6"/>
  <c r="O222" i="6"/>
  <c r="P222" i="6"/>
  <c r="Q222" i="6"/>
  <c r="O223" i="6"/>
  <c r="P223" i="6"/>
  <c r="Q223" i="6"/>
  <c r="O224" i="6"/>
  <c r="P224" i="6"/>
  <c r="Q224" i="6"/>
  <c r="O225" i="6"/>
  <c r="P225" i="6"/>
  <c r="Q225" i="6"/>
  <c r="O226" i="6"/>
  <c r="P226" i="6"/>
  <c r="Q226" i="6"/>
  <c r="O227" i="6"/>
  <c r="P227" i="6"/>
  <c r="Q227" i="6"/>
  <c r="O228" i="6"/>
  <c r="P228" i="6"/>
  <c r="Q228" i="6"/>
  <c r="O229" i="6"/>
  <c r="P229" i="6"/>
  <c r="Q229" i="6"/>
  <c r="O230" i="6"/>
  <c r="P230" i="6"/>
  <c r="Q230" i="6"/>
  <c r="O231" i="6"/>
  <c r="P231" i="6"/>
  <c r="Q231" i="6"/>
  <c r="O232" i="6"/>
  <c r="P232" i="6"/>
  <c r="Q232" i="6"/>
  <c r="O233" i="6"/>
  <c r="P233" i="6"/>
  <c r="Q233" i="6"/>
  <c r="O234" i="6"/>
  <c r="P234" i="6"/>
  <c r="Q234" i="6"/>
  <c r="O235" i="6"/>
  <c r="P235" i="6"/>
  <c r="Q235" i="6"/>
  <c r="O236" i="6"/>
  <c r="P236" i="6"/>
  <c r="Q236" i="6"/>
  <c r="O237" i="6"/>
  <c r="P237" i="6"/>
  <c r="Q237" i="6"/>
  <c r="O238" i="6"/>
  <c r="P238" i="6"/>
  <c r="Q238" i="6"/>
  <c r="O239" i="6"/>
  <c r="P239" i="6"/>
  <c r="Q239" i="6"/>
  <c r="O240" i="6"/>
  <c r="P240" i="6"/>
  <c r="Q240" i="6"/>
  <c r="O241" i="6"/>
  <c r="P241" i="6"/>
  <c r="Q241" i="6"/>
  <c r="O242" i="6"/>
  <c r="P242" i="6"/>
  <c r="Q242" i="6"/>
  <c r="O243" i="6"/>
  <c r="P243" i="6"/>
  <c r="Q243" i="6"/>
  <c r="O244" i="6"/>
  <c r="P244" i="6"/>
  <c r="Q244" i="6"/>
  <c r="O245" i="6"/>
  <c r="P245" i="6"/>
  <c r="Q245" i="6"/>
  <c r="O246" i="6"/>
  <c r="J246" i="6" s="1"/>
  <c r="P246" i="6"/>
  <c r="Q246" i="6"/>
  <c r="O247" i="6"/>
  <c r="P247" i="6"/>
  <c r="Q247" i="6"/>
  <c r="O248" i="6"/>
  <c r="P248" i="6"/>
  <c r="Q248" i="6"/>
  <c r="O249" i="6"/>
  <c r="P249" i="6"/>
  <c r="Q249" i="6"/>
  <c r="O250" i="6"/>
  <c r="P250" i="6"/>
  <c r="Q250" i="6"/>
  <c r="O251" i="6"/>
  <c r="P251" i="6"/>
  <c r="Q251" i="6"/>
  <c r="O252" i="6"/>
  <c r="P252" i="6"/>
  <c r="Q252" i="6"/>
  <c r="O253" i="6"/>
  <c r="P253" i="6"/>
  <c r="Q253" i="6"/>
  <c r="O254" i="6"/>
  <c r="P254" i="6"/>
  <c r="Q254" i="6"/>
  <c r="O255" i="6"/>
  <c r="P255" i="6"/>
  <c r="Q255" i="6"/>
  <c r="O256" i="6"/>
  <c r="P256" i="6"/>
  <c r="Q256" i="6"/>
  <c r="O257" i="6"/>
  <c r="P257" i="6"/>
  <c r="Q257" i="6"/>
  <c r="O258" i="6"/>
  <c r="P258" i="6"/>
  <c r="Q258" i="6"/>
  <c r="O259" i="6"/>
  <c r="P259" i="6"/>
  <c r="Q259" i="6"/>
  <c r="O260" i="6"/>
  <c r="P260" i="6"/>
  <c r="Q260" i="6"/>
  <c r="O261" i="6"/>
  <c r="P261" i="6"/>
  <c r="Q261" i="6"/>
  <c r="O262" i="6"/>
  <c r="P262" i="6"/>
  <c r="Q262" i="6"/>
  <c r="O263" i="6"/>
  <c r="P263" i="6"/>
  <c r="Q263" i="6"/>
  <c r="O264" i="6"/>
  <c r="P264" i="6"/>
  <c r="Q264" i="6"/>
  <c r="O265" i="6"/>
  <c r="P265" i="6"/>
  <c r="Q265" i="6"/>
  <c r="O266" i="6"/>
  <c r="P266" i="6"/>
  <c r="Q266" i="6"/>
  <c r="O267" i="6"/>
  <c r="P267" i="6"/>
  <c r="Q267" i="6"/>
  <c r="O268" i="6"/>
  <c r="P268" i="6"/>
  <c r="Q268" i="6"/>
  <c r="O269" i="6"/>
  <c r="P269" i="6"/>
  <c r="Q269" i="6"/>
  <c r="O270" i="6"/>
  <c r="P270" i="6"/>
  <c r="Q270" i="6"/>
  <c r="O271" i="6"/>
  <c r="P271" i="6"/>
  <c r="Q271" i="6"/>
  <c r="O272" i="6"/>
  <c r="J272" i="6" s="1"/>
  <c r="P272" i="6"/>
  <c r="Q272" i="6"/>
  <c r="O273" i="6"/>
  <c r="P273" i="6"/>
  <c r="Q273" i="6"/>
  <c r="O274" i="6"/>
  <c r="P274" i="6"/>
  <c r="Q274" i="6"/>
  <c r="O275" i="6"/>
  <c r="P275" i="6"/>
  <c r="Q275" i="6"/>
  <c r="O276" i="6"/>
  <c r="P276" i="6"/>
  <c r="Q276" i="6"/>
  <c r="O277" i="6"/>
  <c r="P277" i="6"/>
  <c r="Q277" i="6"/>
  <c r="O278" i="6"/>
  <c r="P278" i="6"/>
  <c r="Q278" i="6"/>
  <c r="O279" i="6"/>
  <c r="P279" i="6"/>
  <c r="Q279" i="6"/>
  <c r="O280" i="6"/>
  <c r="J280" i="6" s="1"/>
  <c r="P280" i="6"/>
  <c r="Q280" i="6"/>
  <c r="O281" i="6"/>
  <c r="P281" i="6"/>
  <c r="Q281" i="6"/>
  <c r="O282" i="6"/>
  <c r="P282" i="6"/>
  <c r="Q282" i="6"/>
  <c r="O283" i="6"/>
  <c r="P283" i="6"/>
  <c r="Q283" i="6"/>
  <c r="O284" i="6"/>
  <c r="J284" i="6" s="1"/>
  <c r="P284" i="6"/>
  <c r="Q284" i="6"/>
  <c r="O285" i="6"/>
  <c r="P285" i="6"/>
  <c r="Q285" i="6"/>
  <c r="O286" i="6"/>
  <c r="P286" i="6"/>
  <c r="Q286" i="6"/>
  <c r="O287" i="6"/>
  <c r="P287" i="6"/>
  <c r="Q287" i="6"/>
  <c r="O288" i="6"/>
  <c r="P288" i="6"/>
  <c r="Q288" i="6"/>
  <c r="O289" i="6"/>
  <c r="P289" i="6"/>
  <c r="Q289" i="6"/>
  <c r="O290" i="6"/>
  <c r="P290" i="6"/>
  <c r="Q290" i="6"/>
  <c r="O291" i="6"/>
  <c r="P291" i="6"/>
  <c r="Q291" i="6"/>
  <c r="O292" i="6"/>
  <c r="P292" i="6"/>
  <c r="Q292" i="6"/>
  <c r="O293" i="6"/>
  <c r="P293" i="6"/>
  <c r="Q293" i="6"/>
  <c r="O294" i="6"/>
  <c r="P294" i="6"/>
  <c r="Q294" i="6"/>
  <c r="O295" i="6"/>
  <c r="P295" i="6"/>
  <c r="Q295" i="6"/>
  <c r="O296" i="6"/>
  <c r="P296" i="6"/>
  <c r="Q296" i="6"/>
  <c r="O297" i="6"/>
  <c r="P297" i="6"/>
  <c r="Q297" i="6"/>
  <c r="O298" i="6"/>
  <c r="P298" i="6"/>
  <c r="Q298" i="6"/>
  <c r="O299" i="6"/>
  <c r="J299" i="6" s="1"/>
  <c r="P299" i="6"/>
  <c r="Q299" i="6"/>
  <c r="O300" i="6"/>
  <c r="J300" i="6" s="1"/>
  <c r="P300" i="6"/>
  <c r="Q300" i="6"/>
  <c r="O301" i="6"/>
  <c r="J301" i="6" s="1"/>
  <c r="P301" i="6"/>
  <c r="Q301" i="6"/>
  <c r="O302" i="6"/>
  <c r="J302" i="6" s="1"/>
  <c r="P302" i="6"/>
  <c r="Q302" i="6"/>
  <c r="O303" i="6"/>
  <c r="J303" i="6" s="1"/>
  <c r="P303" i="6"/>
  <c r="Q303" i="6"/>
  <c r="O304" i="6"/>
  <c r="J304" i="6" s="1"/>
  <c r="P304" i="6"/>
  <c r="Q304" i="6"/>
  <c r="O305" i="6"/>
  <c r="J305" i="6" s="1"/>
  <c r="P305" i="6"/>
  <c r="Q305" i="6"/>
  <c r="O306" i="6"/>
  <c r="P306" i="6"/>
  <c r="Q306" i="6"/>
  <c r="O307" i="6"/>
  <c r="J307" i="6" s="1"/>
  <c r="P307" i="6"/>
  <c r="Q307" i="6"/>
  <c r="O308" i="6"/>
  <c r="P308" i="6"/>
  <c r="Q308" i="6"/>
  <c r="O309" i="6"/>
  <c r="P309" i="6"/>
  <c r="Q309" i="6"/>
  <c r="O310" i="6"/>
  <c r="P310" i="6"/>
  <c r="Q310" i="6"/>
  <c r="O311" i="6"/>
  <c r="J311" i="6" s="1"/>
  <c r="P311" i="6"/>
  <c r="Q311" i="6"/>
  <c r="O312" i="6"/>
  <c r="P312" i="6"/>
  <c r="Q312" i="6"/>
  <c r="O313" i="6"/>
  <c r="P313" i="6"/>
  <c r="Q313" i="6"/>
  <c r="O314" i="6"/>
  <c r="P314" i="6"/>
  <c r="Q314" i="6"/>
  <c r="O315" i="6"/>
  <c r="J315" i="6" s="1"/>
  <c r="P315" i="6"/>
  <c r="Q315" i="6"/>
  <c r="O316" i="6"/>
  <c r="P316" i="6"/>
  <c r="Q316" i="6"/>
  <c r="O317" i="6"/>
  <c r="P317" i="6"/>
  <c r="Q317" i="6"/>
  <c r="O318" i="6"/>
  <c r="P318" i="6"/>
  <c r="Q318" i="6"/>
  <c r="O319" i="6"/>
  <c r="P319" i="6"/>
  <c r="Q319" i="6"/>
  <c r="O320" i="6"/>
  <c r="P320" i="6"/>
  <c r="Q320" i="6"/>
  <c r="O321" i="6"/>
  <c r="P321" i="6"/>
  <c r="Q321" i="6"/>
  <c r="O322" i="6"/>
  <c r="J322" i="6" s="1"/>
  <c r="P322" i="6"/>
  <c r="Q322" i="6"/>
  <c r="O323" i="6"/>
  <c r="J323" i="6" s="1"/>
  <c r="P323" i="6"/>
  <c r="Q323" i="6"/>
  <c r="O324" i="6"/>
  <c r="J324" i="6" s="1"/>
  <c r="P324" i="6"/>
  <c r="Q324" i="6"/>
  <c r="O325" i="6"/>
  <c r="P325" i="6"/>
  <c r="Q325" i="6"/>
  <c r="O326" i="6"/>
  <c r="J326" i="6" s="1"/>
  <c r="P326" i="6"/>
  <c r="Q326" i="6"/>
  <c r="O327" i="6"/>
  <c r="P327" i="6"/>
  <c r="Q327" i="6"/>
  <c r="O328" i="6"/>
  <c r="P328" i="6"/>
  <c r="Q328" i="6"/>
  <c r="O329" i="6"/>
  <c r="P329" i="6"/>
  <c r="Q329" i="6"/>
  <c r="O330" i="6"/>
  <c r="P330" i="6"/>
  <c r="Q330" i="6"/>
  <c r="O331" i="6"/>
  <c r="P331" i="6"/>
  <c r="Q331" i="6"/>
  <c r="O332" i="6"/>
  <c r="P332" i="6"/>
  <c r="Q332" i="6"/>
  <c r="O333" i="6"/>
  <c r="P333" i="6"/>
  <c r="Q333" i="6"/>
  <c r="O334" i="6"/>
  <c r="P334" i="6"/>
  <c r="Q334" i="6"/>
  <c r="O335" i="6"/>
  <c r="P335" i="6"/>
  <c r="Q335" i="6"/>
  <c r="O336" i="6"/>
  <c r="P336" i="6"/>
  <c r="Q336" i="6"/>
  <c r="O337" i="6"/>
  <c r="P337" i="6"/>
  <c r="Q337" i="6"/>
  <c r="O338" i="6"/>
  <c r="P338" i="6"/>
  <c r="Q338" i="6"/>
  <c r="O339" i="6"/>
  <c r="P339" i="6"/>
  <c r="Q339" i="6"/>
  <c r="O340" i="6"/>
  <c r="P340" i="6"/>
  <c r="Q340" i="6"/>
  <c r="O341" i="6"/>
  <c r="P341" i="6"/>
  <c r="Q341" i="6"/>
  <c r="O342" i="6"/>
  <c r="P342" i="6"/>
  <c r="Q342" i="6"/>
  <c r="O343" i="6"/>
  <c r="P343" i="6"/>
  <c r="Q343" i="6"/>
  <c r="O344" i="6"/>
  <c r="P344" i="6"/>
  <c r="Q344" i="6"/>
  <c r="O345" i="6"/>
  <c r="P345" i="6"/>
  <c r="Q345" i="6"/>
  <c r="O346" i="6"/>
  <c r="P346" i="6"/>
  <c r="Q346" i="6"/>
  <c r="O347" i="6"/>
  <c r="P347" i="6"/>
  <c r="Q347" i="6"/>
  <c r="O348" i="6"/>
  <c r="P348" i="6"/>
  <c r="Q348" i="6"/>
  <c r="O349" i="6"/>
  <c r="P349" i="6"/>
  <c r="Q349" i="6"/>
  <c r="O350" i="6"/>
  <c r="P350" i="6"/>
  <c r="Q350" i="6"/>
  <c r="O351" i="6"/>
  <c r="P351" i="6"/>
  <c r="Q351" i="6"/>
  <c r="O352" i="6"/>
  <c r="P352" i="6"/>
  <c r="Q352" i="6"/>
  <c r="O353" i="6"/>
  <c r="P353" i="6"/>
  <c r="Q353" i="6"/>
  <c r="O354" i="6"/>
  <c r="P354" i="6"/>
  <c r="Q354" i="6"/>
  <c r="O355" i="6"/>
  <c r="P355" i="6"/>
  <c r="Q355" i="6"/>
  <c r="O356" i="6"/>
  <c r="P356" i="6"/>
  <c r="Q356" i="6"/>
  <c r="O357" i="6"/>
  <c r="P357" i="6"/>
  <c r="Q357" i="6"/>
  <c r="O358" i="6"/>
  <c r="P358" i="6"/>
  <c r="Q358" i="6"/>
  <c r="O359" i="6"/>
  <c r="P359" i="6"/>
  <c r="Q359" i="6"/>
  <c r="O360" i="6"/>
  <c r="P360" i="6"/>
  <c r="Q360" i="6"/>
  <c r="O361" i="6"/>
  <c r="P361" i="6"/>
  <c r="Q361" i="6"/>
  <c r="O362" i="6"/>
  <c r="P362" i="6"/>
  <c r="Q362" i="6"/>
  <c r="O363" i="6"/>
  <c r="P363" i="6"/>
  <c r="Q363" i="6"/>
  <c r="O364" i="6"/>
  <c r="P364" i="6"/>
  <c r="Q364" i="6"/>
  <c r="O365" i="6"/>
  <c r="P365" i="6"/>
  <c r="Q365" i="6"/>
  <c r="O366" i="6"/>
  <c r="P366" i="6"/>
  <c r="Q366" i="6"/>
  <c r="O367" i="6"/>
  <c r="P367" i="6"/>
  <c r="Q367" i="6"/>
  <c r="O368" i="6"/>
  <c r="P368" i="6"/>
  <c r="Q368" i="6"/>
  <c r="O369" i="6"/>
  <c r="P369" i="6"/>
  <c r="Q369" i="6"/>
  <c r="O370" i="6"/>
  <c r="P370" i="6"/>
  <c r="Q370" i="6"/>
  <c r="O371" i="6"/>
  <c r="P371" i="6"/>
  <c r="Q371" i="6"/>
  <c r="O372" i="6"/>
  <c r="P372" i="6"/>
  <c r="Q372" i="6"/>
  <c r="O373" i="6"/>
  <c r="P373" i="6"/>
  <c r="Q373" i="6"/>
  <c r="O374" i="6"/>
  <c r="J374" i="6" s="1"/>
  <c r="P374" i="6"/>
  <c r="Q374" i="6"/>
  <c r="O375" i="6"/>
  <c r="J375" i="6" s="1"/>
  <c r="P375" i="6"/>
  <c r="Q375" i="6"/>
  <c r="O376" i="6"/>
  <c r="P376" i="6"/>
  <c r="Q376" i="6"/>
  <c r="O377" i="6"/>
  <c r="P377" i="6"/>
  <c r="Q377" i="6"/>
  <c r="O378" i="6"/>
  <c r="P378" i="6"/>
  <c r="Q378" i="6"/>
  <c r="O379" i="6"/>
  <c r="P379" i="6"/>
  <c r="Q379" i="6"/>
  <c r="O380" i="6"/>
  <c r="P380" i="6"/>
  <c r="Q380" i="6"/>
  <c r="O381" i="6"/>
  <c r="J381" i="6" s="1"/>
  <c r="P381" i="6"/>
  <c r="Q381" i="6"/>
  <c r="O382" i="6"/>
  <c r="P382" i="6"/>
  <c r="Q382" i="6"/>
  <c r="O383" i="6"/>
  <c r="P383" i="6"/>
  <c r="Q383" i="6"/>
  <c r="O384" i="6"/>
  <c r="P384" i="6"/>
  <c r="Q384" i="6"/>
  <c r="O385" i="6"/>
  <c r="P385" i="6"/>
  <c r="Q385" i="6"/>
  <c r="O386" i="6"/>
  <c r="P386" i="6"/>
  <c r="Q386" i="6"/>
  <c r="O387" i="6"/>
  <c r="P387" i="6"/>
  <c r="Q387" i="6"/>
  <c r="O388" i="6"/>
  <c r="P388" i="6"/>
  <c r="Q388" i="6"/>
  <c r="O389" i="6"/>
  <c r="P389" i="6"/>
  <c r="Q389" i="6"/>
  <c r="O390" i="6"/>
  <c r="P390" i="6"/>
  <c r="Q390" i="6"/>
  <c r="O391" i="6"/>
  <c r="P391" i="6"/>
  <c r="Q391" i="6"/>
  <c r="O392" i="6"/>
  <c r="P392" i="6"/>
  <c r="Q392" i="6"/>
  <c r="O393" i="6"/>
  <c r="J393" i="6" s="1"/>
  <c r="P393" i="6"/>
  <c r="Q393" i="6"/>
  <c r="O394" i="6"/>
  <c r="P394" i="6"/>
  <c r="Q394" i="6"/>
  <c r="O395" i="6"/>
  <c r="P395" i="6"/>
  <c r="Q395" i="6"/>
  <c r="O396" i="6"/>
  <c r="P396" i="6"/>
  <c r="Q396" i="6"/>
  <c r="O397" i="6"/>
  <c r="P397" i="6"/>
  <c r="Q397" i="6"/>
  <c r="O398" i="6"/>
  <c r="J398" i="6" s="1"/>
  <c r="P398" i="6"/>
  <c r="Q398" i="6"/>
  <c r="O399" i="6"/>
  <c r="P399" i="6"/>
  <c r="Q399" i="6"/>
  <c r="O400" i="6"/>
  <c r="P400" i="6"/>
  <c r="Q400" i="6"/>
  <c r="O401" i="6"/>
  <c r="P401" i="6"/>
  <c r="Q401" i="6"/>
  <c r="O402" i="6"/>
  <c r="J402" i="6" s="1"/>
  <c r="P402" i="6"/>
  <c r="Q402" i="6"/>
  <c r="O403" i="6"/>
  <c r="J403" i="6" s="1"/>
  <c r="P403" i="6"/>
  <c r="Q403" i="6"/>
  <c r="O404" i="6"/>
  <c r="P404" i="6"/>
  <c r="Q404" i="6"/>
  <c r="O405" i="6"/>
  <c r="P405" i="6"/>
  <c r="Q405" i="6"/>
  <c r="O406" i="6"/>
  <c r="P406" i="6"/>
  <c r="Q406" i="6"/>
  <c r="O407" i="6"/>
  <c r="P407" i="6"/>
  <c r="Q407" i="6"/>
  <c r="O408" i="6"/>
  <c r="P408" i="6"/>
  <c r="Q408" i="6"/>
  <c r="O409" i="6"/>
  <c r="P409" i="6"/>
  <c r="Q409" i="6"/>
  <c r="O410" i="6"/>
  <c r="P410" i="6"/>
  <c r="Q410" i="6"/>
  <c r="O411" i="6"/>
  <c r="P411" i="6"/>
  <c r="Q411" i="6"/>
  <c r="O412" i="6"/>
  <c r="P412" i="6"/>
  <c r="Q412" i="6"/>
  <c r="O413" i="6"/>
  <c r="P413" i="6"/>
  <c r="Q413" i="6"/>
  <c r="O414" i="6"/>
  <c r="P414" i="6"/>
  <c r="Q414" i="6"/>
  <c r="O415" i="6"/>
  <c r="P415" i="6"/>
  <c r="Q415" i="6"/>
  <c r="O416" i="6"/>
  <c r="J416" i="6" s="1"/>
  <c r="P416" i="6"/>
  <c r="Q416" i="6"/>
  <c r="O417" i="6"/>
  <c r="J417" i="6" s="1"/>
  <c r="P417" i="6"/>
  <c r="Q417" i="6"/>
  <c r="O418" i="6"/>
  <c r="P418" i="6"/>
  <c r="Q418" i="6"/>
  <c r="O419" i="6"/>
  <c r="P419" i="6"/>
  <c r="Q419" i="6"/>
  <c r="O420" i="6"/>
  <c r="P420" i="6"/>
  <c r="Q420" i="6"/>
  <c r="O421" i="6"/>
  <c r="P421" i="6"/>
  <c r="Q421" i="6"/>
  <c r="O422" i="6"/>
  <c r="P422" i="6"/>
  <c r="Q422" i="6"/>
  <c r="O423" i="6"/>
  <c r="P423" i="6"/>
  <c r="Q423" i="6"/>
  <c r="O424" i="6"/>
  <c r="P424" i="6"/>
  <c r="Q424" i="6"/>
  <c r="O425" i="6"/>
  <c r="P425" i="6"/>
  <c r="Q425" i="6"/>
  <c r="O426" i="6"/>
  <c r="P426" i="6"/>
  <c r="Q426" i="6"/>
  <c r="O427" i="6"/>
  <c r="P427" i="6"/>
  <c r="Q427" i="6"/>
  <c r="O428" i="6"/>
  <c r="P428" i="6"/>
  <c r="Q428" i="6"/>
  <c r="O429" i="6"/>
  <c r="P429" i="6"/>
  <c r="Q429" i="6"/>
  <c r="O430" i="6"/>
  <c r="P430" i="6"/>
  <c r="Q430" i="6"/>
  <c r="O431" i="6"/>
  <c r="P431" i="6"/>
  <c r="Q431" i="6"/>
  <c r="O432" i="6"/>
  <c r="P432" i="6"/>
  <c r="Q432" i="6"/>
  <c r="O433" i="6"/>
  <c r="P433" i="6"/>
  <c r="Q433" i="6"/>
  <c r="O434" i="6"/>
  <c r="J434" i="6" s="1"/>
  <c r="P434" i="6"/>
  <c r="Q434" i="6"/>
  <c r="O435" i="6"/>
  <c r="P435" i="6"/>
  <c r="Q435" i="6"/>
  <c r="O436" i="6"/>
  <c r="P436" i="6"/>
  <c r="Q436" i="6"/>
  <c r="O437" i="6"/>
  <c r="P437" i="6"/>
  <c r="Q437" i="6"/>
  <c r="O438" i="6"/>
  <c r="P438" i="6"/>
  <c r="Q438" i="6"/>
  <c r="O439" i="6"/>
  <c r="P439" i="6"/>
  <c r="Q439" i="6"/>
  <c r="O440" i="6"/>
  <c r="P440" i="6"/>
  <c r="Q440" i="6"/>
  <c r="O441" i="6"/>
  <c r="P441" i="6"/>
  <c r="Q441" i="6"/>
  <c r="O442" i="6"/>
  <c r="P442" i="6"/>
  <c r="Q442" i="6"/>
  <c r="O443" i="6"/>
  <c r="P443" i="6"/>
  <c r="Q443" i="6"/>
  <c r="O444" i="6"/>
  <c r="P444" i="6"/>
  <c r="Q444" i="6"/>
  <c r="O445" i="6"/>
  <c r="P445" i="6"/>
  <c r="Q445" i="6"/>
  <c r="O446" i="6"/>
  <c r="P446" i="6"/>
  <c r="Q446" i="6"/>
  <c r="O447" i="6"/>
  <c r="P447" i="6"/>
  <c r="Q447" i="6"/>
  <c r="O448" i="6"/>
  <c r="P448" i="6"/>
  <c r="Q448" i="6"/>
  <c r="O449" i="6"/>
  <c r="P449" i="6"/>
  <c r="Q449" i="6"/>
  <c r="O450" i="6"/>
  <c r="P450" i="6"/>
  <c r="Q450" i="6"/>
  <c r="O451" i="6"/>
  <c r="P451" i="6"/>
  <c r="Q451" i="6"/>
  <c r="O452" i="6"/>
  <c r="P452" i="6"/>
  <c r="Q452" i="6"/>
  <c r="O453" i="6"/>
  <c r="P453" i="6"/>
  <c r="Q453" i="6"/>
  <c r="O454" i="6"/>
  <c r="P454" i="6"/>
  <c r="Q454" i="6"/>
  <c r="O455" i="6"/>
  <c r="P455" i="6"/>
  <c r="Q455" i="6"/>
  <c r="O456" i="6"/>
  <c r="P456" i="6"/>
  <c r="Q456" i="6"/>
  <c r="O457" i="6"/>
  <c r="P457" i="6"/>
  <c r="Q457" i="6"/>
  <c r="O458" i="6"/>
  <c r="P458" i="6"/>
  <c r="Q458" i="6"/>
  <c r="O459" i="6"/>
  <c r="P459" i="6"/>
  <c r="Q459" i="6"/>
  <c r="O460" i="6"/>
  <c r="P460" i="6"/>
  <c r="Q460" i="6"/>
  <c r="O461" i="6"/>
  <c r="P461" i="6"/>
  <c r="Q461" i="6"/>
  <c r="O462" i="6"/>
  <c r="P462" i="6"/>
  <c r="Q462" i="6"/>
  <c r="O463" i="6"/>
  <c r="P463" i="6"/>
  <c r="Q463" i="6"/>
  <c r="O464" i="6"/>
  <c r="P464" i="6"/>
  <c r="Q464" i="6"/>
  <c r="O465" i="6"/>
  <c r="J465" i="6" s="1"/>
  <c r="P465" i="6"/>
  <c r="Q465" i="6"/>
  <c r="O466" i="6"/>
  <c r="P466" i="6"/>
  <c r="Q466" i="6"/>
  <c r="O467" i="6"/>
  <c r="P467" i="6"/>
  <c r="Q467" i="6"/>
  <c r="O468" i="6"/>
  <c r="P468" i="6"/>
  <c r="Q468" i="6"/>
  <c r="O469" i="6"/>
  <c r="P469" i="6"/>
  <c r="Q469" i="6"/>
  <c r="O470" i="6"/>
  <c r="P470" i="6"/>
  <c r="Q470" i="6"/>
  <c r="O471" i="6"/>
  <c r="P471" i="6"/>
  <c r="Q471" i="6"/>
  <c r="O472" i="6"/>
  <c r="P472" i="6"/>
  <c r="Q472" i="6"/>
  <c r="O473" i="6"/>
  <c r="J473" i="6" s="1"/>
  <c r="P473" i="6"/>
  <c r="Q473" i="6"/>
  <c r="O474" i="6"/>
  <c r="P474" i="6"/>
  <c r="Q474" i="6"/>
  <c r="O475" i="6"/>
  <c r="P475" i="6"/>
  <c r="Q475" i="6"/>
  <c r="O476" i="6"/>
  <c r="P476" i="6"/>
  <c r="Q476" i="6"/>
  <c r="O477" i="6"/>
  <c r="P477" i="6"/>
  <c r="Q477" i="6"/>
  <c r="O478" i="6"/>
  <c r="P478" i="6"/>
  <c r="Q478" i="6"/>
  <c r="O479" i="6"/>
  <c r="P479" i="6"/>
  <c r="Q479" i="6"/>
  <c r="O480" i="6"/>
  <c r="P480" i="6"/>
  <c r="Q480" i="6"/>
  <c r="O481" i="6"/>
  <c r="P481" i="6"/>
  <c r="Q481" i="6"/>
  <c r="O482" i="6"/>
  <c r="P482" i="6"/>
  <c r="Q482" i="6"/>
  <c r="O483" i="6"/>
  <c r="J483" i="6" s="1"/>
  <c r="P483" i="6"/>
  <c r="Q483" i="6"/>
  <c r="O484" i="6"/>
  <c r="P484" i="6"/>
  <c r="Q484" i="6"/>
  <c r="O485" i="6"/>
  <c r="P485" i="6"/>
  <c r="Q485" i="6"/>
  <c r="O486" i="6"/>
  <c r="P486" i="6"/>
  <c r="Q486" i="6"/>
  <c r="O487" i="6"/>
  <c r="P487" i="6"/>
  <c r="Q487" i="6"/>
  <c r="O488" i="6"/>
  <c r="J488" i="6" s="1"/>
  <c r="P488" i="6"/>
  <c r="Q488" i="6"/>
  <c r="O489" i="6"/>
  <c r="J489" i="6" s="1"/>
  <c r="P489" i="6"/>
  <c r="Q489" i="6"/>
  <c r="O490" i="6"/>
  <c r="P490" i="6"/>
  <c r="Q490" i="6"/>
  <c r="O491" i="6"/>
  <c r="P491" i="6"/>
  <c r="Q491" i="6"/>
  <c r="O492" i="6"/>
  <c r="P492" i="6"/>
  <c r="Q492" i="6"/>
  <c r="O493" i="6"/>
  <c r="P493" i="6"/>
  <c r="Q493" i="6"/>
  <c r="O494" i="6"/>
  <c r="P494" i="6"/>
  <c r="Q494" i="6"/>
  <c r="O495" i="6"/>
  <c r="J495" i="6" s="1"/>
  <c r="P495" i="6"/>
  <c r="Q495" i="6"/>
  <c r="O496" i="6"/>
  <c r="J496" i="6" s="1"/>
  <c r="P496" i="6"/>
  <c r="Q496" i="6"/>
  <c r="O497" i="6"/>
  <c r="J497" i="6" s="1"/>
  <c r="P497" i="6"/>
  <c r="Q497" i="6"/>
  <c r="O498" i="6"/>
  <c r="J498" i="6" s="1"/>
  <c r="P498" i="6"/>
  <c r="Q498" i="6"/>
  <c r="O499" i="6"/>
  <c r="J499" i="6" s="1"/>
  <c r="P499" i="6"/>
  <c r="Q499" i="6"/>
  <c r="O500" i="6"/>
  <c r="P500" i="6"/>
  <c r="Q500" i="6"/>
  <c r="O501" i="6"/>
  <c r="P501" i="6"/>
  <c r="Q501" i="6"/>
  <c r="O502" i="6"/>
  <c r="P502" i="6"/>
  <c r="Q502" i="6"/>
  <c r="O503" i="6"/>
  <c r="J503" i="6" s="1"/>
  <c r="P503" i="6"/>
  <c r="Q503" i="6"/>
  <c r="O504" i="6"/>
  <c r="P504" i="6"/>
  <c r="Q504" i="6"/>
  <c r="O505" i="6"/>
  <c r="J505" i="6" s="1"/>
  <c r="P505" i="6"/>
  <c r="Q505" i="6"/>
  <c r="O506" i="6"/>
  <c r="J506" i="6" s="1"/>
  <c r="P506" i="6"/>
  <c r="Q506" i="6"/>
  <c r="O507" i="6"/>
  <c r="P507" i="6"/>
  <c r="Q507" i="6"/>
  <c r="O508" i="6"/>
  <c r="P508" i="6"/>
  <c r="Q508" i="6"/>
  <c r="O509" i="6"/>
  <c r="P509" i="6"/>
  <c r="Q509" i="6"/>
  <c r="O510" i="6"/>
  <c r="P510" i="6"/>
  <c r="Q510" i="6"/>
  <c r="O511" i="6"/>
  <c r="J511" i="6" s="1"/>
  <c r="P511" i="6"/>
  <c r="Q511" i="6"/>
  <c r="O512" i="6"/>
  <c r="J512" i="6" s="1"/>
  <c r="P512" i="6"/>
  <c r="Q512" i="6"/>
  <c r="O513" i="6"/>
  <c r="P513" i="6"/>
  <c r="Q513" i="6"/>
  <c r="O514" i="6"/>
  <c r="P514" i="6"/>
  <c r="Q514" i="6"/>
  <c r="O515" i="6"/>
  <c r="P515" i="6"/>
  <c r="Q515" i="6"/>
  <c r="O516" i="6"/>
  <c r="P516" i="6"/>
  <c r="Q516" i="6"/>
  <c r="O517" i="6"/>
  <c r="P517" i="6"/>
  <c r="Q517" i="6"/>
  <c r="O518" i="6"/>
  <c r="P518" i="6"/>
  <c r="Q518" i="6"/>
  <c r="O519" i="6"/>
  <c r="P519" i="6"/>
  <c r="Q519" i="6"/>
  <c r="O520" i="6"/>
  <c r="P520" i="6"/>
  <c r="Q520" i="6"/>
  <c r="O521" i="6"/>
  <c r="P521" i="6"/>
  <c r="Q521" i="6"/>
  <c r="O522" i="6"/>
  <c r="P522" i="6"/>
  <c r="Q522" i="6"/>
  <c r="O523" i="6"/>
  <c r="P523" i="6"/>
  <c r="Q523" i="6"/>
  <c r="O524" i="6"/>
  <c r="P524" i="6"/>
  <c r="Q524" i="6"/>
  <c r="O525" i="6"/>
  <c r="P525" i="6"/>
  <c r="Q525" i="6"/>
  <c r="O526" i="6"/>
  <c r="P526" i="6"/>
  <c r="Q526" i="6"/>
  <c r="O527" i="6"/>
  <c r="P527" i="6"/>
  <c r="Q527" i="6"/>
  <c r="O528" i="6"/>
  <c r="P528" i="6"/>
  <c r="Q528" i="6"/>
  <c r="O529" i="6"/>
  <c r="P529" i="6"/>
  <c r="Q529" i="6"/>
  <c r="O530" i="6"/>
  <c r="P530" i="6"/>
  <c r="Q530" i="6"/>
  <c r="O531" i="6"/>
  <c r="P531" i="6"/>
  <c r="Q531" i="6"/>
  <c r="O532" i="6"/>
  <c r="P532" i="6"/>
  <c r="Q532" i="6"/>
  <c r="O533" i="6"/>
  <c r="P533" i="6"/>
  <c r="Q533" i="6"/>
  <c r="O534" i="6"/>
  <c r="P534" i="6"/>
  <c r="Q534" i="6"/>
  <c r="O535" i="6"/>
  <c r="P535" i="6"/>
  <c r="Q535" i="6"/>
  <c r="O536" i="6"/>
  <c r="P536" i="6"/>
  <c r="Q536" i="6"/>
  <c r="O537" i="6"/>
  <c r="P537" i="6"/>
  <c r="Q537" i="6"/>
  <c r="O538" i="6"/>
  <c r="P538" i="6"/>
  <c r="Q538" i="6"/>
  <c r="O539" i="6"/>
  <c r="P539" i="6"/>
  <c r="Q539" i="6"/>
  <c r="O540" i="6"/>
  <c r="P540" i="6"/>
  <c r="Q540" i="6"/>
  <c r="O541" i="6"/>
  <c r="J541" i="6" s="1"/>
  <c r="P541" i="6"/>
  <c r="Q541" i="6"/>
  <c r="O542" i="6"/>
  <c r="P542" i="6"/>
  <c r="Q542" i="6"/>
  <c r="O543" i="6"/>
  <c r="P543" i="6"/>
  <c r="Q543" i="6"/>
  <c r="O544" i="6"/>
  <c r="P544" i="6"/>
  <c r="Q544" i="6"/>
  <c r="O545" i="6"/>
  <c r="P545" i="6"/>
  <c r="Q545" i="6"/>
  <c r="O546" i="6"/>
  <c r="P546" i="6"/>
  <c r="Q546" i="6"/>
  <c r="O547" i="6"/>
  <c r="P547" i="6"/>
  <c r="Q547" i="6"/>
  <c r="O548" i="6"/>
  <c r="P548" i="6"/>
  <c r="Q548" i="6"/>
  <c r="O549" i="6"/>
  <c r="P549" i="6"/>
  <c r="Q549" i="6"/>
  <c r="O550" i="6"/>
  <c r="P550" i="6"/>
  <c r="Q550" i="6"/>
  <c r="O551" i="6"/>
  <c r="J551" i="6" s="1"/>
  <c r="P551" i="6"/>
  <c r="Q551" i="6"/>
  <c r="O552" i="6"/>
  <c r="J552" i="6" s="1"/>
  <c r="P552" i="6"/>
  <c r="Q552" i="6"/>
  <c r="O553" i="6"/>
  <c r="P553" i="6"/>
  <c r="Q553" i="6"/>
  <c r="O554" i="6"/>
  <c r="P554" i="6"/>
  <c r="Q554" i="6"/>
  <c r="O555" i="6"/>
  <c r="P555" i="6"/>
  <c r="Q555" i="6"/>
  <c r="O556" i="6"/>
  <c r="P556" i="6"/>
  <c r="Q556" i="6"/>
  <c r="O557" i="6"/>
  <c r="P557" i="6"/>
  <c r="Q557" i="6"/>
  <c r="O558" i="6"/>
  <c r="P558" i="6"/>
  <c r="Q558" i="6"/>
  <c r="O559" i="6"/>
  <c r="P559" i="6"/>
  <c r="Q559" i="6"/>
  <c r="O560" i="6"/>
  <c r="P560" i="6"/>
  <c r="Q560" i="6"/>
  <c r="O561" i="6"/>
  <c r="P561" i="6"/>
  <c r="Q561" i="6"/>
  <c r="O562" i="6"/>
  <c r="J562" i="6" s="1"/>
  <c r="P562" i="6"/>
  <c r="Q562" i="6"/>
  <c r="O563" i="6"/>
  <c r="P563" i="6"/>
  <c r="Q563" i="6"/>
  <c r="O564" i="6"/>
  <c r="P564" i="6"/>
  <c r="Q564" i="6"/>
  <c r="O565" i="6"/>
  <c r="P565" i="6"/>
  <c r="Q565" i="6"/>
  <c r="O566" i="6"/>
  <c r="P566" i="6"/>
  <c r="Q566" i="6"/>
  <c r="O567" i="6"/>
  <c r="P567" i="6"/>
  <c r="Q567" i="6"/>
  <c r="O568" i="6"/>
  <c r="P568" i="6"/>
  <c r="Q568" i="6"/>
  <c r="O569" i="6"/>
  <c r="P569" i="6"/>
  <c r="Q569" i="6"/>
  <c r="O570" i="6"/>
  <c r="P570" i="6"/>
  <c r="Q570" i="6"/>
  <c r="O571" i="6"/>
  <c r="P571" i="6"/>
  <c r="Q571" i="6"/>
  <c r="O572" i="6"/>
  <c r="P572" i="6"/>
  <c r="Q572" i="6"/>
  <c r="O573" i="6"/>
  <c r="P573" i="6"/>
  <c r="Q573" i="6"/>
  <c r="O574" i="6"/>
  <c r="P574" i="6"/>
  <c r="Q574" i="6"/>
  <c r="O575" i="6"/>
  <c r="P575" i="6"/>
  <c r="Q575" i="6"/>
  <c r="O576" i="6"/>
  <c r="P576" i="6"/>
  <c r="Q576" i="6"/>
  <c r="O577" i="6"/>
  <c r="P577" i="6"/>
  <c r="Q577" i="6"/>
  <c r="O578" i="6"/>
  <c r="P578" i="6"/>
  <c r="Q578" i="6"/>
  <c r="O579" i="6"/>
  <c r="P579" i="6"/>
  <c r="Q579" i="6"/>
  <c r="O580" i="6"/>
  <c r="P580" i="6"/>
  <c r="Q580" i="6"/>
  <c r="O581" i="6"/>
  <c r="P581" i="6"/>
  <c r="Q581" i="6"/>
  <c r="O582" i="6"/>
  <c r="P582" i="6"/>
  <c r="Q582" i="6"/>
  <c r="O583" i="6"/>
  <c r="P583" i="6"/>
  <c r="Q583" i="6"/>
  <c r="O584" i="6"/>
  <c r="P584" i="6"/>
  <c r="Q584" i="6"/>
  <c r="O585" i="6"/>
  <c r="P585" i="6"/>
  <c r="Q585" i="6"/>
  <c r="O586" i="6"/>
  <c r="P586" i="6"/>
  <c r="Q586" i="6"/>
  <c r="O587" i="6"/>
  <c r="P587" i="6"/>
  <c r="Q587" i="6"/>
  <c r="O588" i="6"/>
  <c r="P588" i="6"/>
  <c r="Q588" i="6"/>
  <c r="O589" i="6"/>
  <c r="P589" i="6"/>
  <c r="Q589" i="6"/>
  <c r="O590" i="6"/>
  <c r="P590" i="6"/>
  <c r="Q590" i="6"/>
  <c r="O591" i="6"/>
  <c r="P591" i="6"/>
  <c r="Q591" i="6"/>
  <c r="O592" i="6"/>
  <c r="P592" i="6"/>
  <c r="Q592" i="6"/>
  <c r="O593" i="6"/>
  <c r="P593" i="6"/>
  <c r="Q593" i="6"/>
  <c r="O594" i="6"/>
  <c r="P594" i="6"/>
  <c r="Q594" i="6"/>
  <c r="O595" i="6"/>
  <c r="P595" i="6"/>
  <c r="Q595" i="6"/>
  <c r="O596" i="6"/>
  <c r="P596" i="6"/>
  <c r="Q596" i="6"/>
  <c r="O597" i="6"/>
  <c r="P597" i="6"/>
  <c r="Q597" i="6"/>
  <c r="O598" i="6"/>
  <c r="J598" i="6" s="1"/>
  <c r="P598" i="6"/>
  <c r="Q598" i="6"/>
  <c r="O599" i="6"/>
  <c r="P599" i="6"/>
  <c r="Q599" i="6"/>
  <c r="O600" i="6"/>
  <c r="P600" i="6"/>
  <c r="Q600" i="6"/>
  <c r="O601" i="6"/>
  <c r="J601" i="6" s="1"/>
  <c r="P601" i="6"/>
  <c r="Q601" i="6"/>
  <c r="O602" i="6"/>
  <c r="J602" i="6" s="1"/>
  <c r="P602" i="6"/>
  <c r="Q602" i="6"/>
  <c r="O603" i="6"/>
  <c r="J603" i="6" s="1"/>
  <c r="P603" i="6"/>
  <c r="Q603" i="6"/>
  <c r="O604" i="6"/>
  <c r="P604" i="6"/>
  <c r="Q604" i="6"/>
  <c r="O605" i="6"/>
  <c r="J605" i="6" s="1"/>
  <c r="P605" i="6"/>
  <c r="Q605" i="6"/>
  <c r="O606" i="6"/>
  <c r="J606" i="6" s="1"/>
  <c r="P606" i="6"/>
  <c r="Q606" i="6"/>
  <c r="O607" i="6"/>
  <c r="J607" i="6" s="1"/>
  <c r="P607" i="6"/>
  <c r="Q607" i="6"/>
  <c r="O608" i="6"/>
  <c r="P608" i="6"/>
  <c r="Q608" i="6"/>
  <c r="O609" i="6"/>
  <c r="P609" i="6"/>
  <c r="Q609" i="6"/>
  <c r="O610" i="6"/>
  <c r="P610" i="6"/>
  <c r="Q610" i="6"/>
  <c r="O611" i="6"/>
  <c r="P611" i="6"/>
  <c r="Q611" i="6"/>
  <c r="O612" i="6"/>
  <c r="P612" i="6"/>
  <c r="Q612" i="6"/>
  <c r="O613" i="6"/>
  <c r="P613" i="6"/>
  <c r="Q613" i="6"/>
  <c r="O614" i="6"/>
  <c r="J614" i="6" s="1"/>
  <c r="P614" i="6"/>
  <c r="Q614" i="6"/>
  <c r="O615" i="6"/>
  <c r="P615" i="6"/>
  <c r="Q615" i="6"/>
  <c r="O616" i="6"/>
  <c r="P616" i="6"/>
  <c r="Q616" i="6"/>
  <c r="O617" i="6"/>
  <c r="P617" i="6"/>
  <c r="Q617" i="6"/>
  <c r="O618" i="6"/>
  <c r="P618" i="6"/>
  <c r="Q618" i="6"/>
  <c r="O619" i="6"/>
  <c r="P619" i="6"/>
  <c r="Q619" i="6"/>
  <c r="O620" i="6"/>
  <c r="P620" i="6"/>
  <c r="Q620" i="6"/>
  <c r="O621" i="6"/>
  <c r="J621" i="6" s="1"/>
  <c r="P621" i="6"/>
  <c r="Q621" i="6"/>
  <c r="O622" i="6"/>
  <c r="J622" i="6" s="1"/>
  <c r="P622" i="6"/>
  <c r="Q622" i="6"/>
  <c r="O623" i="6"/>
  <c r="P623" i="6"/>
  <c r="Q623" i="6"/>
  <c r="O624" i="6"/>
  <c r="P624" i="6"/>
  <c r="Q624" i="6"/>
  <c r="O625" i="6"/>
  <c r="P625" i="6"/>
  <c r="Q625" i="6"/>
  <c r="O626" i="6"/>
  <c r="P626" i="6"/>
  <c r="Q626" i="6"/>
  <c r="O627" i="6"/>
  <c r="P627" i="6"/>
  <c r="Q627" i="6"/>
  <c r="O628" i="6"/>
  <c r="J628" i="6" s="1"/>
  <c r="P628" i="6"/>
  <c r="Q628" i="6"/>
  <c r="O629" i="6"/>
  <c r="P629" i="6"/>
  <c r="Q629" i="6"/>
  <c r="O630" i="6"/>
  <c r="P630" i="6"/>
  <c r="Q630" i="6"/>
  <c r="O631" i="6"/>
  <c r="P631" i="6"/>
  <c r="Q631" i="6"/>
  <c r="O632" i="6"/>
  <c r="J632" i="6" s="1"/>
  <c r="P632" i="6"/>
  <c r="Q632" i="6"/>
  <c r="O633" i="6"/>
  <c r="P633" i="6"/>
  <c r="Q633" i="6"/>
  <c r="O634" i="6"/>
  <c r="P634" i="6"/>
  <c r="Q634" i="6"/>
  <c r="O635" i="6"/>
  <c r="J635" i="6" s="1"/>
  <c r="P635" i="6"/>
  <c r="Q635" i="6"/>
  <c r="O636" i="6"/>
  <c r="P636" i="6"/>
  <c r="Q636" i="6"/>
  <c r="O637" i="6"/>
  <c r="P637" i="6"/>
  <c r="Q637" i="6"/>
  <c r="O638" i="6"/>
  <c r="P638" i="6"/>
  <c r="Q638" i="6"/>
  <c r="O639" i="6"/>
  <c r="P639" i="6"/>
  <c r="Q639" i="6"/>
  <c r="O640" i="6"/>
  <c r="P640" i="6"/>
  <c r="Q640" i="6"/>
  <c r="O641" i="6"/>
  <c r="P641" i="6"/>
  <c r="Q641" i="6"/>
  <c r="O642" i="6"/>
  <c r="J642" i="6" s="1"/>
  <c r="P642" i="6"/>
  <c r="Q642" i="6"/>
  <c r="O643" i="6"/>
  <c r="P643" i="6"/>
  <c r="Q643" i="6"/>
  <c r="O644" i="6"/>
  <c r="J644" i="6" s="1"/>
  <c r="P644" i="6"/>
  <c r="Q644" i="6"/>
  <c r="O645" i="6"/>
  <c r="P645" i="6"/>
  <c r="Q645" i="6"/>
  <c r="O646" i="6"/>
  <c r="P646" i="6"/>
  <c r="Q646" i="6"/>
  <c r="O647" i="6"/>
  <c r="P647" i="6"/>
  <c r="Q647" i="6"/>
  <c r="O648" i="6"/>
  <c r="P648" i="6"/>
  <c r="Q648" i="6"/>
  <c r="O649" i="6"/>
  <c r="P649" i="6"/>
  <c r="Q649" i="6"/>
  <c r="O650" i="6"/>
  <c r="J650" i="6" s="1"/>
  <c r="P650" i="6"/>
  <c r="Q650" i="6"/>
  <c r="O651" i="6"/>
  <c r="P651" i="6"/>
  <c r="Q651" i="6"/>
  <c r="O652" i="6"/>
  <c r="P652" i="6"/>
  <c r="Q652" i="6"/>
  <c r="O653" i="6"/>
  <c r="P653" i="6"/>
  <c r="Q653" i="6"/>
  <c r="O654" i="6"/>
  <c r="J654" i="6" s="1"/>
  <c r="P654" i="6"/>
  <c r="Q654" i="6"/>
  <c r="O655" i="6"/>
  <c r="J655" i="6" s="1"/>
  <c r="P655" i="6"/>
  <c r="Q655" i="6"/>
  <c r="O656" i="6"/>
  <c r="P656" i="6"/>
  <c r="Q656" i="6"/>
  <c r="O657" i="6"/>
  <c r="P657" i="6"/>
  <c r="Q657" i="6"/>
  <c r="O658" i="6"/>
  <c r="P658" i="6"/>
  <c r="Q658" i="6"/>
  <c r="O659" i="6"/>
  <c r="P659" i="6"/>
  <c r="Q659" i="6"/>
  <c r="O660" i="6"/>
  <c r="P660" i="6"/>
  <c r="Q660" i="6"/>
  <c r="O661" i="6"/>
  <c r="J661" i="6" s="1"/>
  <c r="P661" i="6"/>
  <c r="Q661" i="6"/>
  <c r="O662" i="6"/>
  <c r="J662" i="6" s="1"/>
  <c r="P662" i="6"/>
  <c r="Q662" i="6"/>
  <c r="O663" i="6"/>
  <c r="P663" i="6"/>
  <c r="Q663" i="6"/>
  <c r="O664" i="6"/>
  <c r="P664" i="6"/>
  <c r="Q664" i="6"/>
  <c r="O665" i="6"/>
  <c r="P665" i="6"/>
  <c r="Q665" i="6"/>
  <c r="O666" i="6"/>
  <c r="P666" i="6"/>
  <c r="Q666" i="6"/>
  <c r="O667" i="6"/>
  <c r="P667" i="6"/>
  <c r="Q667" i="6"/>
  <c r="O668" i="6"/>
  <c r="J668" i="6" s="1"/>
  <c r="P668" i="6"/>
  <c r="Q668" i="6"/>
  <c r="O669" i="6"/>
  <c r="J669" i="6" s="1"/>
  <c r="P669" i="6"/>
  <c r="Q669" i="6"/>
  <c r="O670" i="6"/>
  <c r="P670" i="6"/>
  <c r="Q670" i="6"/>
  <c r="O671" i="6"/>
  <c r="P671" i="6"/>
  <c r="Q671" i="6"/>
  <c r="O672" i="6"/>
  <c r="P672" i="6"/>
  <c r="Q672" i="6"/>
  <c r="O673" i="6"/>
  <c r="P673" i="6"/>
  <c r="Q673" i="6"/>
  <c r="O674" i="6"/>
  <c r="P674" i="6"/>
  <c r="Q674" i="6"/>
  <c r="O675" i="6"/>
  <c r="J675" i="6" s="1"/>
  <c r="P675" i="6"/>
  <c r="Q675" i="6"/>
  <c r="O676" i="6"/>
  <c r="J676" i="6" s="1"/>
  <c r="P676" i="6"/>
  <c r="Q676" i="6"/>
  <c r="O677" i="6"/>
  <c r="P677" i="6"/>
  <c r="Q677" i="6"/>
  <c r="O678" i="6"/>
  <c r="P678" i="6"/>
  <c r="Q678" i="6"/>
  <c r="O679" i="6"/>
  <c r="P679" i="6"/>
  <c r="Q679" i="6"/>
  <c r="O680" i="6"/>
  <c r="J680" i="6" s="1"/>
  <c r="P680" i="6"/>
  <c r="Q680" i="6"/>
  <c r="O681" i="6"/>
  <c r="P681" i="6"/>
  <c r="Q681" i="6"/>
  <c r="O682" i="6"/>
  <c r="P682" i="6"/>
  <c r="Q682" i="6"/>
  <c r="O683" i="6"/>
  <c r="P683" i="6"/>
  <c r="Q683" i="6"/>
  <c r="O684" i="6"/>
  <c r="P684" i="6"/>
  <c r="Q684" i="6"/>
  <c r="O685" i="6"/>
  <c r="J685" i="6" s="1"/>
  <c r="P685" i="6"/>
  <c r="Q685" i="6"/>
  <c r="O686" i="6"/>
  <c r="P686" i="6"/>
  <c r="Q686" i="6"/>
  <c r="O687" i="6"/>
  <c r="P687" i="6"/>
  <c r="Q687" i="6"/>
  <c r="O688" i="6"/>
  <c r="P688" i="6"/>
  <c r="Q688" i="6"/>
  <c r="O689" i="6"/>
  <c r="P689" i="6"/>
  <c r="Q689" i="6"/>
  <c r="O690" i="6"/>
  <c r="P690" i="6"/>
  <c r="Q690" i="6"/>
  <c r="O691" i="6"/>
  <c r="P691" i="6"/>
  <c r="Q691" i="6"/>
  <c r="O692" i="6"/>
  <c r="P692" i="6"/>
  <c r="Q692" i="6"/>
  <c r="O693" i="6"/>
  <c r="J693" i="6" s="1"/>
  <c r="P693" i="6"/>
  <c r="Q693" i="6"/>
  <c r="O694" i="6"/>
  <c r="P694" i="6"/>
  <c r="Q694" i="6"/>
  <c r="O695" i="6"/>
  <c r="P695" i="6"/>
  <c r="Q695" i="6"/>
  <c r="O696" i="6"/>
  <c r="P696" i="6"/>
  <c r="Q696" i="6"/>
  <c r="O697" i="6"/>
  <c r="P697" i="6"/>
  <c r="Q697" i="6"/>
  <c r="O698" i="6"/>
  <c r="P698" i="6"/>
  <c r="Q698" i="6"/>
  <c r="O699" i="6"/>
  <c r="P699" i="6"/>
  <c r="Q699" i="6"/>
  <c r="O700" i="6"/>
  <c r="P700" i="6"/>
  <c r="Q700" i="6"/>
  <c r="O701" i="6"/>
  <c r="P701" i="6"/>
  <c r="Q701" i="6"/>
  <c r="O702" i="6"/>
  <c r="J702" i="6" s="1"/>
  <c r="P702" i="6"/>
  <c r="Q702" i="6"/>
  <c r="O703" i="6"/>
  <c r="P703" i="6"/>
  <c r="Q703" i="6"/>
  <c r="O704" i="6"/>
  <c r="P704" i="6"/>
  <c r="Q704" i="6"/>
  <c r="O705" i="6"/>
  <c r="P705" i="6"/>
  <c r="Q705" i="6"/>
  <c r="O706" i="6"/>
  <c r="P706" i="6"/>
  <c r="Q706" i="6"/>
  <c r="O707" i="6"/>
  <c r="P707" i="6"/>
  <c r="Q707" i="6"/>
  <c r="O708" i="6"/>
  <c r="J708" i="6" s="1"/>
  <c r="P708" i="6"/>
  <c r="Q708" i="6"/>
  <c r="O709" i="6"/>
  <c r="P709" i="6"/>
  <c r="Q709" i="6"/>
  <c r="O710" i="6"/>
  <c r="P710" i="6"/>
  <c r="Q710" i="6"/>
  <c r="O711" i="6"/>
  <c r="P711" i="6"/>
  <c r="Q711" i="6"/>
  <c r="O712" i="6"/>
  <c r="P712" i="6"/>
  <c r="Q712" i="6"/>
  <c r="O713" i="6"/>
  <c r="P713" i="6"/>
  <c r="Q713" i="6"/>
  <c r="O714" i="6"/>
  <c r="P714" i="6"/>
  <c r="Q714" i="6"/>
  <c r="O715" i="6"/>
  <c r="P715" i="6"/>
  <c r="Q715" i="6"/>
  <c r="O716" i="6"/>
  <c r="P716" i="6"/>
  <c r="Q716" i="6"/>
  <c r="O717" i="6"/>
  <c r="J717" i="6" s="1"/>
  <c r="P717" i="6"/>
  <c r="Q717" i="6"/>
  <c r="O718" i="6"/>
  <c r="P718" i="6"/>
  <c r="Q718" i="6"/>
  <c r="O719" i="6"/>
  <c r="P719" i="6"/>
  <c r="Q719" i="6"/>
  <c r="O720" i="6"/>
  <c r="P720" i="6"/>
  <c r="Q720" i="6"/>
  <c r="O721" i="6"/>
  <c r="J721" i="6" s="1"/>
  <c r="P721" i="6"/>
  <c r="Q721" i="6"/>
  <c r="O722" i="6"/>
  <c r="P722" i="6"/>
  <c r="Q722" i="6"/>
  <c r="O723" i="6"/>
  <c r="P723" i="6"/>
  <c r="Q723" i="6"/>
  <c r="O724" i="6"/>
  <c r="P724" i="6"/>
  <c r="Q724" i="6"/>
  <c r="O725" i="6"/>
  <c r="P725" i="6"/>
  <c r="Q725" i="6"/>
  <c r="O726" i="6"/>
  <c r="P726" i="6"/>
  <c r="Q726" i="6"/>
  <c r="O727" i="6"/>
  <c r="P727" i="6"/>
  <c r="Q727" i="6"/>
  <c r="O728" i="6"/>
  <c r="P728" i="6"/>
  <c r="Q728" i="6"/>
  <c r="O729" i="6"/>
  <c r="P729" i="6"/>
  <c r="Q729" i="6"/>
  <c r="O730" i="6"/>
  <c r="P730" i="6"/>
  <c r="Q730" i="6"/>
  <c r="O731" i="6"/>
  <c r="P731" i="6"/>
  <c r="Q731" i="6"/>
  <c r="O732" i="6"/>
  <c r="P732" i="6"/>
  <c r="Q732" i="6"/>
  <c r="O733" i="6"/>
  <c r="P733" i="6"/>
  <c r="Q733" i="6"/>
  <c r="O734" i="6"/>
  <c r="P734" i="6"/>
  <c r="Q734" i="6"/>
  <c r="O735" i="6"/>
  <c r="P735" i="6"/>
  <c r="Q735" i="6"/>
  <c r="O736" i="6"/>
  <c r="P736" i="6"/>
  <c r="Q736" i="6"/>
  <c r="O737" i="6"/>
  <c r="P737" i="6"/>
  <c r="Q737" i="6"/>
  <c r="O738" i="6"/>
  <c r="P738" i="6"/>
  <c r="Q738" i="6"/>
  <c r="O739" i="6"/>
  <c r="P739" i="6"/>
  <c r="Q739" i="6"/>
  <c r="O740" i="6"/>
  <c r="P740" i="6"/>
  <c r="Q740" i="6"/>
  <c r="O741" i="6"/>
  <c r="P741" i="6"/>
  <c r="Q741" i="6"/>
  <c r="O742" i="6"/>
  <c r="P742" i="6"/>
  <c r="Q742" i="6"/>
  <c r="O743" i="6"/>
  <c r="P743" i="6"/>
  <c r="Q743" i="6"/>
  <c r="O744" i="6"/>
  <c r="P744" i="6"/>
  <c r="Q744" i="6"/>
  <c r="O745" i="6"/>
  <c r="P745" i="6"/>
  <c r="Q745" i="6"/>
  <c r="O746" i="6"/>
  <c r="P746" i="6"/>
  <c r="Q746" i="6"/>
  <c r="O747" i="6"/>
  <c r="P747" i="6"/>
  <c r="Q747" i="6"/>
  <c r="O748" i="6"/>
  <c r="P748" i="6"/>
  <c r="Q748" i="6"/>
  <c r="O749" i="6"/>
  <c r="P749" i="6"/>
  <c r="Q749" i="6"/>
  <c r="O750" i="6"/>
  <c r="P750" i="6"/>
  <c r="Q750" i="6"/>
  <c r="O751" i="6"/>
  <c r="P751" i="6"/>
  <c r="Q751" i="6"/>
  <c r="O752" i="6"/>
  <c r="J752" i="6" s="1"/>
  <c r="P752" i="6"/>
  <c r="Q752" i="6"/>
  <c r="O753" i="6"/>
  <c r="P753" i="6"/>
  <c r="Q753" i="6"/>
  <c r="O754" i="6"/>
  <c r="P754" i="6"/>
  <c r="Q754" i="6"/>
  <c r="O755" i="6"/>
  <c r="P755" i="6"/>
  <c r="Q755" i="6"/>
  <c r="O756" i="6"/>
  <c r="J756" i="6" s="1"/>
  <c r="P756" i="6"/>
  <c r="Q756" i="6"/>
  <c r="O757" i="6"/>
  <c r="J757" i="6" s="1"/>
  <c r="P757" i="6"/>
  <c r="Q757" i="6"/>
  <c r="O758" i="6"/>
  <c r="P758" i="6"/>
  <c r="Q758" i="6"/>
  <c r="O759" i="6"/>
  <c r="P759" i="6"/>
  <c r="Q759" i="6"/>
  <c r="O760" i="6"/>
  <c r="P760" i="6"/>
  <c r="Q760" i="6"/>
  <c r="O761" i="6"/>
  <c r="P761" i="6"/>
  <c r="Q761" i="6"/>
  <c r="O762" i="6"/>
  <c r="P762" i="6"/>
  <c r="Q762" i="6"/>
  <c r="O763" i="6"/>
  <c r="P763" i="6"/>
  <c r="Q763" i="6"/>
  <c r="O764" i="6"/>
  <c r="P764" i="6"/>
  <c r="Q764" i="6"/>
  <c r="O765" i="6"/>
  <c r="P765" i="6"/>
  <c r="Q765" i="6"/>
  <c r="O766" i="6"/>
  <c r="P766" i="6"/>
  <c r="Q766" i="6"/>
  <c r="O767" i="6"/>
  <c r="P767" i="6"/>
  <c r="Q767" i="6"/>
  <c r="O768" i="6"/>
  <c r="P768" i="6"/>
  <c r="Q768" i="6"/>
  <c r="O769" i="6"/>
  <c r="P769" i="6"/>
  <c r="Q769" i="6"/>
  <c r="O770" i="6"/>
  <c r="P770" i="6"/>
  <c r="Q770" i="6"/>
  <c r="O771" i="6"/>
  <c r="P771" i="6"/>
  <c r="Q771" i="6"/>
  <c r="O772" i="6"/>
  <c r="P772" i="6"/>
  <c r="Q772" i="6"/>
  <c r="O773" i="6"/>
  <c r="P773" i="6"/>
  <c r="Q773" i="6"/>
  <c r="O774" i="6"/>
  <c r="P774" i="6"/>
  <c r="Q774" i="6"/>
  <c r="O775" i="6"/>
  <c r="P775" i="6"/>
  <c r="Q775" i="6"/>
  <c r="O776" i="6"/>
  <c r="P776" i="6"/>
  <c r="Q776" i="6"/>
  <c r="O777" i="6"/>
  <c r="P777" i="6"/>
  <c r="Q777" i="6"/>
  <c r="O778" i="6"/>
  <c r="P778" i="6"/>
  <c r="Q778" i="6"/>
  <c r="O779" i="6"/>
  <c r="P779" i="6"/>
  <c r="Q779" i="6"/>
  <c r="O780" i="6"/>
  <c r="P780" i="6"/>
  <c r="Q780" i="6"/>
  <c r="O781" i="6"/>
  <c r="P781" i="6"/>
  <c r="Q781" i="6"/>
  <c r="O782" i="6"/>
  <c r="P782" i="6"/>
  <c r="Q782" i="6"/>
  <c r="O783" i="6"/>
  <c r="P783" i="6"/>
  <c r="Q783" i="6"/>
  <c r="O784" i="6"/>
  <c r="P784" i="6"/>
  <c r="Q784" i="6"/>
  <c r="O785" i="6"/>
  <c r="P785" i="6"/>
  <c r="Q785" i="6"/>
  <c r="O786" i="6"/>
  <c r="P786" i="6"/>
  <c r="Q786" i="6"/>
  <c r="O787" i="6"/>
  <c r="P787" i="6"/>
  <c r="Q787" i="6"/>
  <c r="O788" i="6"/>
  <c r="P788" i="6"/>
  <c r="Q788" i="6"/>
  <c r="O789" i="6"/>
  <c r="P789" i="6"/>
  <c r="Q789" i="6"/>
  <c r="O790" i="6"/>
  <c r="P790" i="6"/>
  <c r="Q790" i="6"/>
  <c r="O791" i="6"/>
  <c r="P791" i="6"/>
  <c r="Q791" i="6"/>
  <c r="O792" i="6"/>
  <c r="P792" i="6"/>
  <c r="Q792" i="6"/>
  <c r="O793" i="6"/>
  <c r="P793" i="6"/>
  <c r="Q793" i="6"/>
  <c r="O794" i="6"/>
  <c r="P794" i="6"/>
  <c r="Q794" i="6"/>
  <c r="O795" i="6"/>
  <c r="P795" i="6"/>
  <c r="Q795" i="6"/>
  <c r="O796" i="6"/>
  <c r="P796" i="6"/>
  <c r="Q796" i="6"/>
  <c r="O797" i="6"/>
  <c r="P797" i="6"/>
  <c r="Q797" i="6"/>
  <c r="O798" i="6"/>
  <c r="P798" i="6"/>
  <c r="Q798" i="6"/>
  <c r="O799" i="6"/>
  <c r="P799" i="6"/>
  <c r="Q799" i="6"/>
  <c r="O800" i="6"/>
  <c r="P800" i="6"/>
  <c r="Q800" i="6"/>
  <c r="O801" i="6"/>
  <c r="P801" i="6"/>
  <c r="Q801" i="6"/>
  <c r="O802" i="6"/>
  <c r="P802" i="6"/>
  <c r="Q802" i="6"/>
  <c r="O803" i="6"/>
  <c r="P803" i="6"/>
  <c r="Q803" i="6"/>
  <c r="O804" i="6"/>
  <c r="P804" i="6"/>
  <c r="Q804" i="6"/>
  <c r="O805" i="6"/>
  <c r="P805" i="6"/>
  <c r="Q805" i="6"/>
  <c r="O806" i="6"/>
  <c r="P806" i="6"/>
  <c r="Q806" i="6"/>
  <c r="O807" i="6"/>
  <c r="P807" i="6"/>
  <c r="Q807" i="6"/>
  <c r="O808" i="6"/>
  <c r="P808" i="6"/>
  <c r="Q808" i="6"/>
  <c r="O809" i="6"/>
  <c r="J809" i="6" s="1"/>
  <c r="P809" i="6"/>
  <c r="Q809" i="6"/>
  <c r="O810" i="6"/>
  <c r="J810" i="6" s="1"/>
  <c r="P810" i="6"/>
  <c r="Q810" i="6"/>
  <c r="O811" i="6"/>
  <c r="P811" i="6"/>
  <c r="Q811" i="6"/>
  <c r="O812" i="6"/>
  <c r="P812" i="6"/>
  <c r="Q812" i="6"/>
  <c r="O813" i="6"/>
  <c r="P813" i="6"/>
  <c r="Q813" i="6"/>
  <c r="O814" i="6"/>
  <c r="P814" i="6"/>
  <c r="Q814" i="6"/>
  <c r="O815" i="6"/>
  <c r="P815" i="6"/>
  <c r="Q815" i="6"/>
  <c r="O816" i="6"/>
  <c r="P816" i="6"/>
  <c r="Q816" i="6"/>
  <c r="O817" i="6"/>
  <c r="P817" i="6"/>
  <c r="Q817" i="6"/>
  <c r="O818" i="6"/>
  <c r="P818" i="6"/>
  <c r="Q818" i="6"/>
  <c r="O819" i="6"/>
  <c r="P819" i="6"/>
  <c r="Q819" i="6"/>
  <c r="O820" i="6"/>
  <c r="P820" i="6"/>
  <c r="Q820" i="6"/>
  <c r="O821" i="6"/>
  <c r="P821" i="6"/>
  <c r="Q821" i="6"/>
  <c r="O822" i="6"/>
  <c r="P822" i="6"/>
  <c r="Q822" i="6"/>
  <c r="O823" i="6"/>
  <c r="P823" i="6"/>
  <c r="Q823" i="6"/>
  <c r="O824" i="6"/>
  <c r="P824" i="6"/>
  <c r="Q824" i="6"/>
  <c r="O825" i="6"/>
  <c r="P825" i="6"/>
  <c r="Q825" i="6"/>
  <c r="O826" i="6"/>
  <c r="P826" i="6"/>
  <c r="Q826" i="6"/>
  <c r="O827" i="6"/>
  <c r="P827" i="6"/>
  <c r="Q827" i="6"/>
  <c r="O828" i="6"/>
  <c r="P828" i="6"/>
  <c r="Q828" i="6"/>
  <c r="O829" i="6"/>
  <c r="P829" i="6"/>
  <c r="Q829" i="6"/>
  <c r="O830" i="6"/>
  <c r="P830" i="6"/>
  <c r="Q830" i="6"/>
  <c r="O831" i="6"/>
  <c r="P831" i="6"/>
  <c r="Q831" i="6"/>
  <c r="O832" i="6"/>
  <c r="P832" i="6"/>
  <c r="Q832" i="6"/>
  <c r="O833" i="6"/>
  <c r="P833" i="6"/>
  <c r="Q833" i="6"/>
  <c r="O834" i="6"/>
  <c r="P834" i="6"/>
  <c r="Q834" i="6"/>
  <c r="O835" i="6"/>
  <c r="P835" i="6"/>
  <c r="Q835" i="6"/>
  <c r="O836" i="6"/>
  <c r="P836" i="6"/>
  <c r="Q836" i="6"/>
  <c r="O837" i="6"/>
  <c r="P837" i="6"/>
  <c r="Q837" i="6"/>
  <c r="O838" i="6"/>
  <c r="P838" i="6"/>
  <c r="Q838" i="6"/>
  <c r="O839" i="6"/>
  <c r="P839" i="6"/>
  <c r="Q839" i="6"/>
  <c r="O840" i="6"/>
  <c r="P840" i="6"/>
  <c r="Q840" i="6"/>
  <c r="O841" i="6"/>
  <c r="P841" i="6"/>
  <c r="Q841" i="6"/>
  <c r="O842" i="6"/>
  <c r="P842" i="6"/>
  <c r="Q842" i="6"/>
  <c r="O843" i="6"/>
  <c r="P843" i="6"/>
  <c r="Q843" i="6"/>
  <c r="O844" i="6"/>
  <c r="P844" i="6"/>
  <c r="Q844" i="6"/>
  <c r="O845" i="6"/>
  <c r="P845" i="6"/>
  <c r="Q845" i="6"/>
  <c r="O846" i="6"/>
  <c r="P846" i="6"/>
  <c r="Q846" i="6"/>
  <c r="O847" i="6"/>
  <c r="J847" i="6" s="1"/>
  <c r="P847" i="6"/>
  <c r="Q847" i="6"/>
  <c r="O848" i="6"/>
  <c r="J848" i="6" s="1"/>
  <c r="P848" i="6"/>
  <c r="Q848" i="6"/>
  <c r="O849" i="6"/>
  <c r="P849" i="6"/>
  <c r="Q849" i="6"/>
  <c r="O850" i="6"/>
  <c r="P850" i="6"/>
  <c r="Q850" i="6"/>
  <c r="O851" i="6"/>
  <c r="P851" i="6"/>
  <c r="Q851" i="6"/>
  <c r="O852" i="6"/>
  <c r="P852" i="6"/>
  <c r="Q852" i="6"/>
  <c r="O853" i="6"/>
  <c r="P853" i="6"/>
  <c r="Q853" i="6"/>
  <c r="O854" i="6"/>
  <c r="P854" i="6"/>
  <c r="Q854" i="6"/>
  <c r="O855" i="6"/>
  <c r="P855" i="6"/>
  <c r="Q855" i="6"/>
  <c r="O856" i="6"/>
  <c r="P856" i="6"/>
  <c r="Q856" i="6"/>
  <c r="O857" i="6"/>
  <c r="P857" i="6"/>
  <c r="Q857" i="6"/>
  <c r="O858" i="6"/>
  <c r="P858" i="6"/>
  <c r="Q858" i="6"/>
  <c r="O859" i="6"/>
  <c r="J859" i="6" s="1"/>
  <c r="P859" i="6"/>
  <c r="Q859" i="6"/>
  <c r="O860" i="6"/>
  <c r="P860" i="6"/>
  <c r="Q860" i="6"/>
  <c r="O861" i="6"/>
  <c r="J861" i="6" s="1"/>
  <c r="P861" i="6"/>
  <c r="Q861" i="6"/>
  <c r="O862" i="6"/>
  <c r="P862" i="6"/>
  <c r="Q862" i="6"/>
  <c r="O863" i="6"/>
  <c r="P863" i="6"/>
  <c r="Q863" i="6"/>
  <c r="O864" i="6"/>
  <c r="P864" i="6"/>
  <c r="Q864" i="6"/>
  <c r="O865" i="6"/>
  <c r="P865" i="6"/>
  <c r="Q865" i="6"/>
  <c r="O866" i="6"/>
  <c r="J866" i="6" s="1"/>
  <c r="P866" i="6"/>
  <c r="Q866" i="6"/>
  <c r="O867" i="6"/>
  <c r="J867" i="6" s="1"/>
  <c r="P867" i="6"/>
  <c r="Q867" i="6"/>
  <c r="O868" i="6"/>
  <c r="P868" i="6"/>
  <c r="Q868" i="6"/>
  <c r="O869" i="6"/>
  <c r="P869" i="6"/>
  <c r="Q869" i="6"/>
  <c r="O870" i="6"/>
  <c r="P870" i="6"/>
  <c r="Q870" i="6"/>
  <c r="O871" i="6"/>
  <c r="J871" i="6" s="1"/>
  <c r="P871" i="6"/>
  <c r="Q871" i="6"/>
  <c r="O872" i="6"/>
  <c r="P872" i="6"/>
  <c r="Q872" i="6"/>
  <c r="O873" i="6"/>
  <c r="J873" i="6" s="1"/>
  <c r="P873" i="6"/>
  <c r="Q873" i="6"/>
  <c r="O874" i="6"/>
  <c r="P874" i="6"/>
  <c r="Q874" i="6"/>
  <c r="O875" i="6"/>
  <c r="P875" i="6"/>
  <c r="Q875" i="6"/>
  <c r="O876" i="6"/>
  <c r="P876" i="6"/>
  <c r="Q876" i="6"/>
  <c r="O877" i="6"/>
  <c r="J877" i="6" s="1"/>
  <c r="P877" i="6"/>
  <c r="Q877" i="6"/>
  <c r="O878" i="6"/>
  <c r="J878" i="6" s="1"/>
  <c r="P878" i="6"/>
  <c r="Q878" i="6"/>
  <c r="O879" i="6"/>
  <c r="J879" i="6" s="1"/>
  <c r="P879" i="6"/>
  <c r="Q879" i="6"/>
  <c r="O880" i="6"/>
  <c r="P880" i="6"/>
  <c r="Q880" i="6"/>
  <c r="O881" i="6"/>
  <c r="P881" i="6"/>
  <c r="Q881" i="6"/>
  <c r="O882" i="6"/>
  <c r="P882" i="6"/>
  <c r="Q882" i="6"/>
  <c r="O883" i="6"/>
  <c r="P883" i="6"/>
  <c r="Q883" i="6"/>
  <c r="O884" i="6"/>
  <c r="J884" i="6" s="1"/>
  <c r="P884" i="6"/>
  <c r="Q884" i="6"/>
  <c r="O885" i="6"/>
  <c r="P885" i="6"/>
  <c r="Q885" i="6"/>
  <c r="O886" i="6"/>
  <c r="P886" i="6"/>
  <c r="Q886" i="6"/>
  <c r="O887" i="6"/>
  <c r="P887" i="6"/>
  <c r="Q887" i="6"/>
  <c r="O888" i="6"/>
  <c r="P888" i="6"/>
  <c r="Q888" i="6"/>
  <c r="O889" i="6"/>
  <c r="P889" i="6"/>
  <c r="Q889" i="6"/>
  <c r="O890" i="6"/>
  <c r="J890" i="6" s="1"/>
  <c r="P890" i="6"/>
  <c r="Q890" i="6"/>
  <c r="O891" i="6"/>
  <c r="P891" i="6"/>
  <c r="Q891" i="6"/>
  <c r="O892" i="6"/>
  <c r="P892" i="6"/>
  <c r="Q892" i="6"/>
  <c r="O893" i="6"/>
  <c r="P893" i="6"/>
  <c r="Q893" i="6"/>
  <c r="O894" i="6"/>
  <c r="P894" i="6"/>
  <c r="Q894" i="6"/>
  <c r="O895" i="6"/>
  <c r="P895" i="6"/>
  <c r="Q895" i="6"/>
  <c r="O896" i="6"/>
  <c r="P896" i="6"/>
  <c r="Q896" i="6"/>
  <c r="O897" i="6"/>
  <c r="J897" i="6" s="1"/>
  <c r="P897" i="6"/>
  <c r="Q897" i="6"/>
  <c r="O898" i="6"/>
  <c r="J898" i="6" s="1"/>
  <c r="P898" i="6"/>
  <c r="Q898" i="6"/>
  <c r="O899" i="6"/>
  <c r="P899" i="6"/>
  <c r="Q899" i="6"/>
  <c r="O900" i="6"/>
  <c r="P900" i="6"/>
  <c r="Q900" i="6"/>
  <c r="O901" i="6"/>
  <c r="P901" i="6"/>
  <c r="Q901" i="6"/>
  <c r="O902" i="6"/>
  <c r="J902" i="6" s="1"/>
  <c r="P902" i="6"/>
  <c r="Q902" i="6"/>
  <c r="O903" i="6"/>
  <c r="J903" i="6" s="1"/>
  <c r="P903" i="6"/>
  <c r="Q903" i="6"/>
  <c r="O904" i="6"/>
  <c r="P904" i="6"/>
  <c r="Q904" i="6"/>
  <c r="O905" i="6"/>
  <c r="J905" i="6" s="1"/>
  <c r="P905" i="6"/>
  <c r="Q905" i="6"/>
  <c r="O906" i="6"/>
  <c r="J906" i="6" s="1"/>
  <c r="P906" i="6"/>
  <c r="Q906" i="6"/>
  <c r="O907" i="6"/>
  <c r="P907" i="6"/>
  <c r="Q907" i="6"/>
  <c r="O908" i="6"/>
  <c r="P908" i="6"/>
  <c r="Q908" i="6"/>
  <c r="O909" i="6"/>
  <c r="P909" i="6"/>
  <c r="Q909" i="6"/>
  <c r="O910" i="6"/>
  <c r="P910" i="6"/>
  <c r="Q910" i="6"/>
  <c r="O911" i="6"/>
  <c r="J911" i="6" s="1"/>
  <c r="P911" i="6"/>
  <c r="Q911" i="6"/>
  <c r="O912" i="6"/>
  <c r="J912" i="6" s="1"/>
  <c r="P912" i="6"/>
  <c r="Q912" i="6"/>
  <c r="O913" i="6"/>
  <c r="P913" i="6"/>
  <c r="Q913" i="6"/>
  <c r="O914" i="6"/>
  <c r="P914" i="6"/>
  <c r="Q914" i="6"/>
  <c r="O915" i="6"/>
  <c r="P915" i="6"/>
  <c r="Q915" i="6"/>
  <c r="O916" i="6"/>
  <c r="P916" i="6"/>
  <c r="Q916" i="6"/>
  <c r="O917" i="6"/>
  <c r="J917" i="6" s="1"/>
  <c r="P917" i="6"/>
  <c r="Q917" i="6"/>
  <c r="O918" i="6"/>
  <c r="J918" i="6" s="1"/>
  <c r="P918" i="6"/>
  <c r="Q918" i="6"/>
  <c r="O919" i="6"/>
  <c r="P919" i="6"/>
  <c r="Q919" i="6"/>
  <c r="O920" i="6"/>
  <c r="P920" i="6"/>
  <c r="Q920" i="6"/>
  <c r="O921" i="6"/>
  <c r="P921" i="6"/>
  <c r="Q921" i="6"/>
  <c r="O922" i="6"/>
  <c r="P922" i="6"/>
  <c r="Q922" i="6"/>
  <c r="O923" i="6"/>
  <c r="J923" i="6" s="1"/>
  <c r="P923" i="6"/>
  <c r="Q923" i="6"/>
  <c r="O924" i="6"/>
  <c r="J924" i="6" s="1"/>
  <c r="P924" i="6"/>
  <c r="Q924" i="6"/>
  <c r="O925" i="6"/>
  <c r="P925" i="6"/>
  <c r="Q925" i="6"/>
  <c r="O926" i="6"/>
  <c r="P926" i="6"/>
  <c r="Q926" i="6"/>
  <c r="O927" i="6"/>
  <c r="P927" i="6"/>
  <c r="Q927" i="6"/>
  <c r="O928" i="6"/>
  <c r="P928" i="6"/>
  <c r="Q928" i="6"/>
  <c r="O929" i="6"/>
  <c r="J929" i="6" s="1"/>
  <c r="P929" i="6"/>
  <c r="Q929" i="6"/>
  <c r="O930" i="6"/>
  <c r="J930" i="6" s="1"/>
  <c r="P930" i="6"/>
  <c r="Q930" i="6"/>
  <c r="O931" i="6"/>
  <c r="P931" i="6"/>
  <c r="Q931" i="6"/>
  <c r="O932" i="6"/>
  <c r="P932" i="6"/>
  <c r="Q932" i="6"/>
  <c r="O933" i="6"/>
  <c r="P933" i="6"/>
  <c r="Q933" i="6"/>
  <c r="O934" i="6"/>
  <c r="P934" i="6"/>
  <c r="Q934" i="6"/>
  <c r="O935" i="6"/>
  <c r="P935" i="6"/>
  <c r="Q935" i="6"/>
  <c r="O936" i="6"/>
  <c r="P936" i="6"/>
  <c r="Q936" i="6"/>
  <c r="O937" i="6"/>
  <c r="P937" i="6"/>
  <c r="Q937" i="6"/>
  <c r="O938" i="6"/>
  <c r="P938" i="6"/>
  <c r="Q938" i="6"/>
  <c r="O939" i="6"/>
  <c r="P939" i="6"/>
  <c r="Q939" i="6"/>
  <c r="O940" i="6"/>
  <c r="P940" i="6"/>
  <c r="Q940" i="6"/>
  <c r="O941" i="6"/>
  <c r="P941" i="6"/>
  <c r="Q941" i="6"/>
  <c r="O942" i="6"/>
  <c r="P942" i="6"/>
  <c r="Q942" i="6"/>
  <c r="O943" i="6"/>
  <c r="J943" i="6" s="1"/>
  <c r="P943" i="6"/>
  <c r="Q943" i="6"/>
  <c r="O944" i="6"/>
  <c r="P944" i="6"/>
  <c r="Q944" i="6"/>
  <c r="O945" i="6"/>
  <c r="P945" i="6"/>
  <c r="Q945" i="6"/>
  <c r="O946" i="6"/>
  <c r="P946" i="6"/>
  <c r="Q946" i="6"/>
  <c r="O947" i="6"/>
  <c r="P947" i="6"/>
  <c r="Q947" i="6"/>
  <c r="O948" i="6"/>
  <c r="P948" i="6"/>
  <c r="Q948" i="6"/>
  <c r="O949" i="6"/>
  <c r="P949" i="6"/>
  <c r="Q949" i="6"/>
  <c r="O950" i="6"/>
  <c r="P950" i="6"/>
  <c r="Q950" i="6"/>
  <c r="O951" i="6"/>
  <c r="P951" i="6"/>
  <c r="Q951" i="6"/>
  <c r="O952" i="6"/>
  <c r="P952" i="6"/>
  <c r="Q952" i="6"/>
  <c r="O953" i="6"/>
  <c r="P953" i="6"/>
  <c r="Q953" i="6"/>
  <c r="O954" i="6"/>
  <c r="P954" i="6"/>
  <c r="Q954" i="6"/>
  <c r="O955" i="6"/>
  <c r="J955" i="6" s="1"/>
  <c r="P955" i="6"/>
  <c r="Q955" i="6"/>
  <c r="O956" i="6"/>
  <c r="P956" i="6"/>
  <c r="Q956" i="6"/>
  <c r="O957" i="6"/>
  <c r="J957" i="6" s="1"/>
  <c r="P957" i="6"/>
  <c r="Q957" i="6"/>
  <c r="O958" i="6"/>
  <c r="P958" i="6"/>
  <c r="Q958" i="6"/>
  <c r="O959" i="6"/>
  <c r="P959" i="6"/>
  <c r="Q959" i="6"/>
  <c r="O960" i="6"/>
  <c r="P960" i="6"/>
  <c r="Q960" i="6"/>
  <c r="O961" i="6"/>
  <c r="P961" i="6"/>
  <c r="Q961" i="6"/>
  <c r="O962" i="6"/>
  <c r="P962" i="6"/>
  <c r="Q962" i="6"/>
  <c r="O963" i="6"/>
  <c r="P963" i="6"/>
  <c r="Q963" i="6"/>
  <c r="O964" i="6"/>
  <c r="P964" i="6"/>
  <c r="Q964" i="6"/>
  <c r="O965" i="6"/>
  <c r="J965" i="6" s="1"/>
  <c r="P965" i="6"/>
  <c r="Q965" i="6"/>
  <c r="O966" i="6"/>
  <c r="J966" i="6" s="1"/>
  <c r="P966" i="6"/>
  <c r="Q966" i="6"/>
  <c r="O967" i="6"/>
  <c r="J967" i="6" s="1"/>
  <c r="P967" i="6"/>
  <c r="Q967" i="6"/>
  <c r="O968" i="6"/>
  <c r="P968" i="6"/>
  <c r="Q968" i="6"/>
  <c r="O969" i="6"/>
  <c r="P969" i="6"/>
  <c r="Q969" i="6"/>
  <c r="O970" i="6"/>
  <c r="P970" i="6"/>
  <c r="Q970" i="6"/>
  <c r="O971" i="6"/>
  <c r="P971" i="6"/>
  <c r="Q971" i="6"/>
  <c r="O972" i="6"/>
  <c r="P972" i="6"/>
  <c r="Q972" i="6"/>
  <c r="O973" i="6"/>
  <c r="P973" i="6"/>
  <c r="Q973" i="6"/>
  <c r="O974" i="6"/>
  <c r="P974" i="6"/>
  <c r="Q974" i="6"/>
  <c r="O975" i="6"/>
  <c r="P975" i="6"/>
  <c r="Q975" i="6"/>
  <c r="O976" i="6"/>
  <c r="P976" i="6"/>
  <c r="Q976" i="6"/>
  <c r="O977" i="6"/>
  <c r="P977" i="6"/>
  <c r="Q977" i="6"/>
  <c r="O978" i="6"/>
  <c r="P978" i="6"/>
  <c r="Q978" i="6"/>
  <c r="O979" i="6"/>
  <c r="P979" i="6"/>
  <c r="Q979" i="6"/>
  <c r="O980" i="6"/>
  <c r="J980" i="6" s="1"/>
  <c r="P980" i="6"/>
  <c r="Q980" i="6"/>
  <c r="O981" i="6"/>
  <c r="P981" i="6"/>
  <c r="Q981" i="6"/>
  <c r="O982" i="6"/>
  <c r="P982" i="6"/>
  <c r="Q982" i="6"/>
  <c r="O983" i="6"/>
  <c r="J983" i="6" s="1"/>
  <c r="P983" i="6"/>
  <c r="Q983" i="6"/>
  <c r="O984" i="6"/>
  <c r="P984" i="6"/>
  <c r="Q984" i="6"/>
  <c r="O985" i="6"/>
  <c r="P985" i="6"/>
  <c r="Q985" i="6"/>
  <c r="O986" i="6"/>
  <c r="P986" i="6"/>
  <c r="Q986" i="6"/>
  <c r="O987" i="6"/>
  <c r="P987" i="6"/>
  <c r="Q987" i="6"/>
  <c r="O988" i="6"/>
  <c r="P988" i="6"/>
  <c r="Q988" i="6"/>
  <c r="O989" i="6"/>
  <c r="P989" i="6"/>
  <c r="Q989" i="6"/>
  <c r="O990" i="6"/>
  <c r="P990" i="6"/>
  <c r="Q990" i="6"/>
  <c r="O991" i="6"/>
  <c r="J991" i="6" s="1"/>
  <c r="P991" i="6"/>
  <c r="Q991" i="6"/>
  <c r="O992" i="6"/>
  <c r="J992" i="6" s="1"/>
  <c r="P992" i="6"/>
  <c r="Q992" i="6"/>
  <c r="O993" i="6"/>
  <c r="P993" i="6"/>
  <c r="Q993" i="6"/>
  <c r="O994" i="6"/>
  <c r="J994" i="6" s="1"/>
  <c r="P994" i="6"/>
  <c r="Q994" i="6"/>
  <c r="O995" i="6"/>
  <c r="J995" i="6" s="1"/>
  <c r="P995" i="6"/>
  <c r="Q995" i="6"/>
  <c r="O996" i="6"/>
  <c r="J996" i="6" s="1"/>
  <c r="P996" i="6"/>
  <c r="Q996" i="6"/>
  <c r="O997" i="6"/>
  <c r="P997" i="6"/>
  <c r="Q997" i="6"/>
  <c r="O998" i="6"/>
  <c r="J998" i="6" s="1"/>
  <c r="P998" i="6"/>
  <c r="Q998" i="6"/>
  <c r="O999" i="6"/>
  <c r="P999" i="6"/>
  <c r="Q999" i="6"/>
  <c r="O1000" i="6"/>
  <c r="P1000" i="6"/>
  <c r="Q1000" i="6"/>
  <c r="O1001" i="6"/>
  <c r="P1001" i="6"/>
  <c r="Q1001" i="6"/>
  <c r="O1002" i="6"/>
  <c r="P1002" i="6"/>
  <c r="Q1002" i="6"/>
  <c r="O1003" i="6"/>
  <c r="P1003" i="6"/>
  <c r="Q1003" i="6"/>
  <c r="O1004" i="6"/>
  <c r="P1004" i="6"/>
  <c r="Q1004" i="6"/>
  <c r="O1005" i="6"/>
  <c r="J1005" i="6" s="1"/>
  <c r="P1005" i="6"/>
  <c r="Q1005" i="6"/>
  <c r="O1006" i="6"/>
  <c r="J1006" i="6" s="1"/>
  <c r="P1006" i="6"/>
  <c r="Q1006" i="6"/>
  <c r="O1007" i="6"/>
  <c r="P1007" i="6"/>
  <c r="Q1007" i="6"/>
  <c r="O1008" i="6"/>
  <c r="P1008" i="6"/>
  <c r="Q1008" i="6"/>
  <c r="O1009" i="6"/>
  <c r="P1009" i="6"/>
  <c r="Q1009" i="6"/>
  <c r="O1010" i="6"/>
  <c r="P1010" i="6"/>
  <c r="Q1010" i="6"/>
  <c r="O1011" i="6"/>
  <c r="P1011" i="6"/>
  <c r="Q1011" i="6"/>
  <c r="O1012" i="6"/>
  <c r="P1012" i="6"/>
  <c r="Q1012" i="6"/>
  <c r="O1013" i="6"/>
  <c r="P1013" i="6"/>
  <c r="Q1013" i="6"/>
  <c r="O1014" i="6"/>
  <c r="P1014" i="6"/>
  <c r="Q1014" i="6"/>
  <c r="O1015" i="6"/>
  <c r="P1015" i="6"/>
  <c r="Q1015" i="6"/>
  <c r="O1016" i="6"/>
  <c r="P1016" i="6"/>
  <c r="Q1016" i="6"/>
  <c r="O1017" i="6"/>
  <c r="P1017" i="6"/>
  <c r="Q1017" i="6"/>
  <c r="O1018" i="6"/>
  <c r="P1018" i="6"/>
  <c r="Q1018" i="6"/>
  <c r="O1019" i="6"/>
  <c r="J1019" i="6" s="1"/>
  <c r="P1019" i="6"/>
  <c r="Q1019" i="6"/>
  <c r="O1020" i="6"/>
  <c r="J1020" i="6" s="1"/>
  <c r="P1020" i="6"/>
  <c r="Q1020" i="6"/>
  <c r="O1021" i="6"/>
  <c r="J1021" i="6" s="1"/>
  <c r="P1021" i="6"/>
  <c r="Q1021" i="6"/>
  <c r="O1022" i="6"/>
  <c r="J1022" i="6" s="1"/>
  <c r="P1022" i="6"/>
  <c r="Q1022" i="6"/>
  <c r="O1023" i="6"/>
  <c r="P1023" i="6"/>
  <c r="Q1023" i="6"/>
  <c r="O1024" i="6"/>
  <c r="J1024" i="6" s="1"/>
  <c r="P1024" i="6"/>
  <c r="Q1024" i="6"/>
  <c r="O1025" i="6"/>
  <c r="J1025" i="6" s="1"/>
  <c r="P1025" i="6"/>
  <c r="Q1025" i="6"/>
  <c r="O1026" i="6"/>
  <c r="P1026" i="6"/>
  <c r="Q1026" i="6"/>
  <c r="O1027" i="6"/>
  <c r="P1027" i="6"/>
  <c r="Q1027" i="6"/>
  <c r="O1028" i="6"/>
  <c r="P1028" i="6"/>
  <c r="Q1028" i="6"/>
  <c r="O1029" i="6"/>
  <c r="P1029" i="6"/>
  <c r="Q1029" i="6"/>
  <c r="O1030" i="6"/>
  <c r="P1030" i="6"/>
  <c r="Q1030" i="6"/>
  <c r="O1031" i="6"/>
  <c r="P1031" i="6"/>
  <c r="Q1031" i="6"/>
  <c r="O1032" i="6"/>
  <c r="P1032" i="6"/>
  <c r="Q1032" i="6"/>
  <c r="O1033" i="6"/>
  <c r="P1033" i="6"/>
  <c r="Q1033" i="6"/>
  <c r="O1034" i="6"/>
  <c r="P1034" i="6"/>
  <c r="Q1034" i="6"/>
  <c r="O1035" i="6"/>
  <c r="P1035" i="6"/>
  <c r="Q1035" i="6"/>
  <c r="O1036" i="6"/>
  <c r="P1036" i="6"/>
  <c r="Q1036" i="6"/>
  <c r="O1037" i="6"/>
  <c r="P1037" i="6"/>
  <c r="Q1037" i="6"/>
  <c r="O1038" i="6"/>
  <c r="P1038" i="6"/>
  <c r="Q1038" i="6"/>
  <c r="O1039" i="6"/>
  <c r="J1039" i="6" s="1"/>
  <c r="P1039" i="6"/>
  <c r="Q1039" i="6"/>
  <c r="O1040" i="6"/>
  <c r="J1040" i="6" s="1"/>
  <c r="P1040" i="6"/>
  <c r="Q1040" i="6"/>
  <c r="O1041" i="6"/>
  <c r="P1041" i="6"/>
  <c r="Q1041" i="6"/>
  <c r="O1042" i="6"/>
  <c r="J1042" i="6" s="1"/>
  <c r="P1042" i="6"/>
  <c r="Q1042" i="6"/>
  <c r="O1043" i="6"/>
  <c r="J1043" i="6" s="1"/>
  <c r="P1043" i="6"/>
  <c r="Q1043" i="6"/>
  <c r="O1044" i="6"/>
  <c r="P1044" i="6"/>
  <c r="Q1044" i="6"/>
  <c r="O1045" i="6"/>
  <c r="J1045" i="6" s="1"/>
  <c r="P1045" i="6"/>
  <c r="Q1045" i="6"/>
  <c r="O1046" i="6"/>
  <c r="J1046" i="6" s="1"/>
  <c r="P1046" i="6"/>
  <c r="Q1046" i="6"/>
  <c r="O1047" i="6"/>
  <c r="P1047" i="6"/>
  <c r="Q1047" i="6"/>
  <c r="O1048" i="6"/>
  <c r="P1048" i="6"/>
  <c r="Q1048" i="6"/>
  <c r="O1049" i="6"/>
  <c r="P1049" i="6"/>
  <c r="Q1049" i="6"/>
  <c r="O1050" i="6"/>
  <c r="P1050" i="6"/>
  <c r="Q1050" i="6"/>
  <c r="O1051" i="6"/>
  <c r="P1051" i="6"/>
  <c r="Q1051" i="6"/>
  <c r="O1052" i="6"/>
  <c r="P1052" i="6"/>
  <c r="Q1052" i="6"/>
  <c r="O1053" i="6"/>
  <c r="J1053" i="6" s="1"/>
  <c r="P1053" i="6"/>
  <c r="Q1053" i="6"/>
  <c r="O1054" i="6"/>
  <c r="J1054" i="6" s="1"/>
  <c r="P1054" i="6"/>
  <c r="Q1054" i="6"/>
  <c r="O1055" i="6"/>
  <c r="P1055" i="6"/>
  <c r="Q1055" i="6"/>
  <c r="O1056" i="6"/>
  <c r="P1056" i="6"/>
  <c r="Q1056" i="6"/>
  <c r="O1057" i="6"/>
  <c r="P1057" i="6"/>
  <c r="Q1057" i="6"/>
  <c r="O1058" i="6"/>
  <c r="P1058" i="6"/>
  <c r="Q1058" i="6"/>
  <c r="O1059" i="6"/>
  <c r="P1059" i="6"/>
  <c r="Q1059" i="6"/>
  <c r="O1060" i="6"/>
  <c r="J1060" i="6" s="1"/>
  <c r="P1060" i="6"/>
  <c r="Q1060" i="6"/>
  <c r="O1061" i="6"/>
  <c r="J1061" i="6" s="1"/>
  <c r="P1061" i="6"/>
  <c r="Q1061" i="6"/>
  <c r="O1062" i="6"/>
  <c r="P1062" i="6"/>
  <c r="Q1062" i="6"/>
  <c r="O1063" i="6"/>
  <c r="P1063" i="6"/>
  <c r="Q1063" i="6"/>
  <c r="O1064" i="6"/>
  <c r="P1064" i="6"/>
  <c r="Q1064" i="6"/>
  <c r="O1065" i="6"/>
  <c r="P1065" i="6"/>
  <c r="Q1065" i="6"/>
  <c r="O1066" i="6"/>
  <c r="P1066" i="6"/>
  <c r="Q1066" i="6"/>
  <c r="O1067" i="6"/>
  <c r="P1067" i="6"/>
  <c r="Q1067" i="6"/>
  <c r="O1068" i="6"/>
  <c r="P1068" i="6"/>
  <c r="Q1068" i="6"/>
  <c r="O1069" i="6"/>
  <c r="P1069" i="6"/>
  <c r="Q1069" i="6"/>
  <c r="O1070" i="6"/>
  <c r="J1070" i="6" s="1"/>
  <c r="P1070" i="6"/>
  <c r="Q1070" i="6"/>
  <c r="O1071" i="6"/>
  <c r="J1071" i="6" s="1"/>
  <c r="P1071" i="6"/>
  <c r="Q1071" i="6"/>
  <c r="O1072" i="6"/>
  <c r="P1072" i="6"/>
  <c r="Q1072" i="6"/>
  <c r="O1073" i="6"/>
  <c r="J1073" i="6" s="1"/>
  <c r="P1073" i="6"/>
  <c r="Q1073" i="6"/>
  <c r="O1074" i="6"/>
  <c r="J1074" i="6" s="1"/>
  <c r="P1074" i="6"/>
  <c r="Q1074" i="6"/>
  <c r="O1075" i="6"/>
  <c r="J1075" i="6" s="1"/>
  <c r="P1075" i="6"/>
  <c r="Q1075" i="6"/>
  <c r="O1076" i="6"/>
  <c r="P1076" i="6"/>
  <c r="Q1076" i="6"/>
  <c r="O1077" i="6"/>
  <c r="J1077" i="6" s="1"/>
  <c r="P1077" i="6"/>
  <c r="Q1077" i="6"/>
  <c r="O1078" i="6"/>
  <c r="P1078" i="6"/>
  <c r="Q1078" i="6"/>
  <c r="O1079" i="6"/>
  <c r="J1079" i="6" s="1"/>
  <c r="P1079" i="6"/>
  <c r="Q1079" i="6"/>
  <c r="O1080" i="6"/>
  <c r="J1080" i="6" s="1"/>
  <c r="P1080" i="6"/>
  <c r="Q1080" i="6"/>
  <c r="O1081" i="6"/>
  <c r="P1081" i="6"/>
  <c r="Q1081" i="6"/>
  <c r="O1082" i="6"/>
  <c r="J1082" i="6" s="1"/>
  <c r="P1082" i="6"/>
  <c r="Q1082" i="6"/>
  <c r="O1083" i="6"/>
  <c r="P1083" i="6"/>
  <c r="Q1083" i="6"/>
  <c r="O1084" i="6"/>
  <c r="J1084" i="6" s="1"/>
  <c r="P1084" i="6"/>
  <c r="Q1084" i="6"/>
  <c r="O1085" i="6"/>
  <c r="J1085" i="6" s="1"/>
  <c r="P1085" i="6"/>
  <c r="Q1085" i="6"/>
  <c r="O1086" i="6"/>
  <c r="P1086" i="6"/>
  <c r="Q1086" i="6"/>
  <c r="O1087" i="6"/>
  <c r="J1087" i="6" s="1"/>
  <c r="P1087" i="6"/>
  <c r="Q1087" i="6"/>
  <c r="O1088" i="6"/>
  <c r="J1088" i="6" s="1"/>
  <c r="P1088" i="6"/>
  <c r="Q1088" i="6"/>
  <c r="O1089" i="6"/>
  <c r="J1089" i="6" s="1"/>
  <c r="P1089" i="6"/>
  <c r="Q1089" i="6"/>
  <c r="O1090" i="6"/>
  <c r="P1090" i="6"/>
  <c r="Q1090" i="6"/>
  <c r="O1091" i="6"/>
  <c r="J1091" i="6" s="1"/>
  <c r="P1091" i="6"/>
  <c r="Q1091" i="6"/>
  <c r="O1092" i="6"/>
  <c r="J1092" i="6" s="1"/>
  <c r="P1092" i="6"/>
  <c r="Q1092" i="6"/>
  <c r="O1093" i="6"/>
  <c r="J1093" i="6" s="1"/>
  <c r="P1093" i="6"/>
  <c r="Q1093" i="6"/>
  <c r="O1094" i="6"/>
  <c r="P1094" i="6"/>
  <c r="Q1094" i="6"/>
  <c r="O1095" i="6"/>
  <c r="P1095" i="6"/>
  <c r="Q1095" i="6"/>
  <c r="O1096" i="6"/>
  <c r="J1096" i="6" s="1"/>
  <c r="P1096" i="6"/>
  <c r="Q1096" i="6"/>
  <c r="O1097" i="6"/>
  <c r="J1097" i="6" s="1"/>
  <c r="P1097" i="6"/>
  <c r="Q1097" i="6"/>
  <c r="O1098" i="6"/>
  <c r="P1098" i="6"/>
  <c r="Q1098" i="6"/>
  <c r="O1099" i="6"/>
  <c r="P1099" i="6"/>
  <c r="Q1099" i="6"/>
  <c r="O1100" i="6"/>
  <c r="P1100" i="6"/>
  <c r="Q1100" i="6"/>
  <c r="O1101" i="6"/>
  <c r="P1101" i="6"/>
  <c r="Q1101" i="6"/>
  <c r="O1102" i="6"/>
  <c r="P1102" i="6"/>
  <c r="Q1102" i="6"/>
  <c r="O1103" i="6"/>
  <c r="P1103" i="6"/>
  <c r="Q1103" i="6"/>
  <c r="O1104" i="6"/>
  <c r="P1104" i="6"/>
  <c r="Q1104" i="6"/>
  <c r="O1105" i="6"/>
  <c r="P1105" i="6"/>
  <c r="Q1105" i="6"/>
  <c r="O1106" i="6"/>
  <c r="P1106" i="6"/>
  <c r="Q1106" i="6"/>
  <c r="O1107" i="6"/>
  <c r="P1107" i="6"/>
  <c r="Q1107" i="6"/>
  <c r="O1108" i="6"/>
  <c r="P1108" i="6"/>
  <c r="Q1108" i="6"/>
  <c r="O1109" i="6"/>
  <c r="P1109" i="6"/>
  <c r="Q1109" i="6"/>
  <c r="O1110" i="6"/>
  <c r="P1110" i="6"/>
  <c r="Q1110" i="6"/>
  <c r="O1111" i="6"/>
  <c r="P1111" i="6"/>
  <c r="Q1111" i="6"/>
  <c r="O1112" i="6"/>
  <c r="P1112" i="6"/>
  <c r="Q1112" i="6"/>
  <c r="O1113" i="6"/>
  <c r="P1113" i="6"/>
  <c r="Q1113" i="6"/>
  <c r="O1114" i="6"/>
  <c r="P1114" i="6"/>
  <c r="Q1114" i="6"/>
  <c r="O1115" i="6"/>
  <c r="P1115" i="6"/>
  <c r="Q1115" i="6"/>
  <c r="O1116" i="6"/>
  <c r="P1116" i="6"/>
  <c r="Q1116" i="6"/>
  <c r="O1117" i="6"/>
  <c r="P1117" i="6"/>
  <c r="Q1117" i="6"/>
  <c r="O1118" i="6"/>
  <c r="P1118" i="6"/>
  <c r="Q1118" i="6"/>
  <c r="O1119" i="6"/>
  <c r="P1119" i="6"/>
  <c r="Q1119" i="6"/>
  <c r="O1120" i="6"/>
  <c r="P1120" i="6"/>
  <c r="Q1120" i="6"/>
  <c r="O1121" i="6"/>
  <c r="P1121" i="6"/>
  <c r="Q1121" i="6"/>
  <c r="O1122" i="6"/>
  <c r="P1122" i="6"/>
  <c r="Q1122" i="6"/>
  <c r="O1123" i="6"/>
  <c r="P1123" i="6"/>
  <c r="Q1123" i="6"/>
  <c r="O1124" i="6"/>
  <c r="P1124" i="6"/>
  <c r="Q1124" i="6"/>
  <c r="O1125" i="6"/>
  <c r="P1125" i="6"/>
  <c r="Q1125" i="6"/>
  <c r="O1126" i="6"/>
  <c r="P1126" i="6"/>
  <c r="Q1126" i="6"/>
  <c r="O1127" i="6"/>
  <c r="P1127" i="6"/>
  <c r="Q1127" i="6"/>
  <c r="O1128" i="6"/>
  <c r="P1128" i="6"/>
  <c r="Q1128" i="6"/>
  <c r="O1129" i="6"/>
  <c r="P1129" i="6"/>
  <c r="Q1129" i="6"/>
  <c r="O1130" i="6"/>
  <c r="J1130" i="6" s="1"/>
  <c r="P1130" i="6"/>
  <c r="Q1130" i="6"/>
  <c r="O1131" i="6"/>
  <c r="J1131" i="6" s="1"/>
  <c r="P1131" i="6"/>
  <c r="Q1131" i="6"/>
  <c r="O1132" i="6"/>
  <c r="P1132" i="6"/>
  <c r="Q1132" i="6"/>
  <c r="O1133" i="6"/>
  <c r="P1133" i="6"/>
  <c r="Q1133" i="6"/>
  <c r="O1134" i="6"/>
  <c r="J1134" i="6" s="1"/>
  <c r="P1134" i="6"/>
  <c r="Q1134" i="6"/>
  <c r="O1135" i="6"/>
  <c r="P1135" i="6"/>
  <c r="Q1135" i="6"/>
  <c r="O1136" i="6"/>
  <c r="P1136" i="6"/>
  <c r="Q1136" i="6"/>
  <c r="O1137" i="6"/>
  <c r="P1137" i="6"/>
  <c r="Q1137" i="6"/>
  <c r="O1138" i="6"/>
  <c r="P1138" i="6"/>
  <c r="Q1138" i="6"/>
  <c r="O1139" i="6"/>
  <c r="P1139" i="6"/>
  <c r="Q1139" i="6"/>
  <c r="O1140" i="6"/>
  <c r="P1140" i="6"/>
  <c r="Q1140" i="6"/>
  <c r="O1141" i="6"/>
  <c r="P1141" i="6"/>
  <c r="Q1141" i="6"/>
  <c r="O1142" i="6"/>
  <c r="P1142" i="6"/>
  <c r="Q1142" i="6"/>
  <c r="O1143" i="6"/>
  <c r="P1143" i="6"/>
  <c r="Q1143" i="6"/>
  <c r="O1144" i="6"/>
  <c r="P1144" i="6"/>
  <c r="Q1144" i="6"/>
  <c r="O1145" i="6"/>
  <c r="J1145" i="6" s="1"/>
  <c r="P1145" i="6"/>
  <c r="Q1145" i="6"/>
  <c r="O1146" i="6"/>
  <c r="P1146" i="6"/>
  <c r="Q1146" i="6"/>
  <c r="O1147" i="6"/>
  <c r="P1147" i="6"/>
  <c r="Q1147" i="6"/>
  <c r="O1148" i="6"/>
  <c r="P1148" i="6"/>
  <c r="Q1148" i="6"/>
  <c r="O1149" i="6"/>
  <c r="P1149" i="6"/>
  <c r="Q1149" i="6"/>
  <c r="O1150" i="6"/>
  <c r="P1150" i="6"/>
  <c r="Q1150" i="6"/>
  <c r="O1151" i="6"/>
  <c r="P1151" i="6"/>
  <c r="Q1151" i="6"/>
  <c r="O1152" i="6"/>
  <c r="J1152" i="6" s="1"/>
  <c r="P1152" i="6"/>
  <c r="Q1152" i="6"/>
  <c r="O1153" i="6"/>
  <c r="J1153" i="6" s="1"/>
  <c r="P1153" i="6"/>
  <c r="Q1153" i="6"/>
  <c r="O1154" i="6"/>
  <c r="J1154" i="6" s="1"/>
  <c r="P1154" i="6"/>
  <c r="Q1154" i="6"/>
  <c r="O1155" i="6"/>
  <c r="P1155" i="6"/>
  <c r="Q1155" i="6"/>
  <c r="O1156" i="6"/>
  <c r="J1156" i="6" s="1"/>
  <c r="P1156" i="6"/>
  <c r="Q1156" i="6"/>
  <c r="O1157" i="6"/>
  <c r="P1157" i="6"/>
  <c r="Q1157" i="6"/>
  <c r="O1158" i="6"/>
  <c r="P1158" i="6"/>
  <c r="Q1158" i="6"/>
  <c r="O1159" i="6"/>
  <c r="P1159" i="6"/>
  <c r="Q1159" i="6"/>
  <c r="O1160" i="6"/>
  <c r="P1160" i="6"/>
  <c r="Q1160" i="6"/>
  <c r="O1161" i="6"/>
  <c r="P1161" i="6"/>
  <c r="Q1161" i="6"/>
  <c r="O1162" i="6"/>
  <c r="P1162" i="6"/>
  <c r="Q1162" i="6"/>
  <c r="O1163" i="6"/>
  <c r="P1163" i="6"/>
  <c r="Q1163" i="6"/>
  <c r="O1164" i="6"/>
  <c r="P1164" i="6"/>
  <c r="Q1164" i="6"/>
  <c r="O1165" i="6"/>
  <c r="P1165" i="6"/>
  <c r="Q1165" i="6"/>
  <c r="O1166" i="6"/>
  <c r="P1166" i="6"/>
  <c r="Q1166" i="6"/>
  <c r="O1167" i="6"/>
  <c r="P1167" i="6"/>
  <c r="Q1167" i="6"/>
  <c r="O1168" i="6"/>
  <c r="P1168" i="6"/>
  <c r="Q1168" i="6"/>
  <c r="O1169" i="6"/>
  <c r="P1169" i="6"/>
  <c r="Q1169" i="6"/>
  <c r="O1170" i="6"/>
  <c r="P1170" i="6"/>
  <c r="Q1170" i="6"/>
  <c r="O1171" i="6"/>
  <c r="P1171" i="6"/>
  <c r="Q1171" i="6"/>
  <c r="O1172" i="6"/>
  <c r="P1172" i="6"/>
  <c r="Q1172" i="6"/>
  <c r="O1173" i="6"/>
  <c r="P1173" i="6"/>
  <c r="Q1173" i="6"/>
  <c r="O1174" i="6"/>
  <c r="P1174" i="6"/>
  <c r="Q1174" i="6"/>
  <c r="O1175" i="6"/>
  <c r="P1175" i="6"/>
  <c r="Q1175" i="6"/>
  <c r="O1176" i="6"/>
  <c r="P1176" i="6"/>
  <c r="Q1176" i="6"/>
  <c r="O1177" i="6"/>
  <c r="P1177" i="6"/>
  <c r="Q1177" i="6"/>
  <c r="O1178" i="6"/>
  <c r="P1178" i="6"/>
  <c r="Q1178" i="6"/>
  <c r="O1179" i="6"/>
  <c r="P1179" i="6"/>
  <c r="Q1179" i="6"/>
  <c r="O1180" i="6"/>
  <c r="P1180" i="6"/>
  <c r="Q1180" i="6"/>
  <c r="O1181" i="6"/>
  <c r="P1181" i="6"/>
  <c r="Q1181" i="6"/>
  <c r="O1182" i="6"/>
  <c r="P1182" i="6"/>
  <c r="Q1182" i="6"/>
  <c r="O1183" i="6"/>
  <c r="P1183" i="6"/>
  <c r="Q1183" i="6"/>
  <c r="O1184" i="6"/>
  <c r="P1184" i="6"/>
  <c r="Q1184" i="6"/>
  <c r="O1185" i="6"/>
  <c r="P1185" i="6"/>
  <c r="Q1185" i="6"/>
  <c r="O1186" i="6"/>
  <c r="P1186" i="6"/>
  <c r="Q1186" i="6"/>
  <c r="O1187" i="6"/>
  <c r="P1187" i="6"/>
  <c r="Q1187" i="6"/>
  <c r="O1188" i="6"/>
  <c r="P1188" i="6"/>
  <c r="Q1188" i="6"/>
  <c r="O1189" i="6"/>
  <c r="J1189" i="6" s="1"/>
  <c r="P1189" i="6"/>
  <c r="Q1189" i="6"/>
  <c r="O1190" i="6"/>
  <c r="P1190" i="6"/>
  <c r="Q1190" i="6"/>
  <c r="O1191" i="6"/>
  <c r="P1191" i="6"/>
  <c r="Q1191" i="6"/>
  <c r="O1192" i="6"/>
  <c r="P1192" i="6"/>
  <c r="Q1192" i="6"/>
  <c r="O1193" i="6"/>
  <c r="P1193" i="6"/>
  <c r="Q1193" i="6"/>
  <c r="O1194" i="6"/>
  <c r="P1194" i="6"/>
  <c r="Q1194" i="6"/>
  <c r="O1195" i="6"/>
  <c r="P1195" i="6"/>
  <c r="Q1195" i="6"/>
  <c r="O1196" i="6"/>
  <c r="P1196" i="6"/>
  <c r="Q1196" i="6"/>
  <c r="O1197" i="6"/>
  <c r="P1197" i="6"/>
  <c r="Q1197" i="6"/>
  <c r="O1198" i="6"/>
  <c r="P1198" i="6"/>
  <c r="Q1198" i="6"/>
  <c r="O1199" i="6"/>
  <c r="P1199" i="6"/>
  <c r="Q1199" i="6"/>
  <c r="O1200" i="6"/>
  <c r="P1200" i="6"/>
  <c r="Q1200" i="6"/>
  <c r="O1201" i="6"/>
  <c r="P1201" i="6"/>
  <c r="Q1201" i="6"/>
  <c r="O1202" i="6"/>
  <c r="P1202" i="6"/>
  <c r="Q1202" i="6"/>
  <c r="O1203" i="6"/>
  <c r="P1203" i="6"/>
  <c r="Q1203" i="6"/>
  <c r="O1204" i="6"/>
  <c r="P1204" i="6"/>
  <c r="Q1204" i="6"/>
  <c r="O1205" i="6"/>
  <c r="P1205" i="6"/>
  <c r="Q1205" i="6"/>
  <c r="O1206" i="6"/>
  <c r="P1206" i="6"/>
  <c r="Q1206" i="6"/>
  <c r="O1207" i="6"/>
  <c r="P1207" i="6"/>
  <c r="Q1207" i="6"/>
  <c r="O1208" i="6"/>
  <c r="J1208" i="6" s="1"/>
  <c r="P1208" i="6"/>
  <c r="Q1208" i="6"/>
  <c r="O1209" i="6"/>
  <c r="P1209" i="6"/>
  <c r="Q1209" i="6"/>
  <c r="O1210" i="6"/>
  <c r="P1210" i="6"/>
  <c r="Q1210" i="6"/>
  <c r="O1211" i="6"/>
  <c r="P1211" i="6"/>
  <c r="Q1211" i="6"/>
  <c r="O1212" i="6"/>
  <c r="P1212" i="6"/>
  <c r="Q1212" i="6"/>
  <c r="O1213" i="6"/>
  <c r="P1213" i="6"/>
  <c r="Q1213" i="6"/>
  <c r="O1214" i="6"/>
  <c r="P1214" i="6"/>
  <c r="Q1214" i="6"/>
  <c r="O1215" i="6"/>
  <c r="P1215" i="6"/>
  <c r="Q1215" i="6"/>
  <c r="O1216" i="6"/>
  <c r="P1216" i="6"/>
  <c r="Q1216" i="6"/>
  <c r="O1217" i="6"/>
  <c r="P1217" i="6"/>
  <c r="Q1217" i="6"/>
  <c r="O1218" i="6"/>
  <c r="P1218" i="6"/>
  <c r="Q1218" i="6"/>
  <c r="O1219" i="6"/>
  <c r="P1219" i="6"/>
  <c r="Q1219" i="6"/>
  <c r="O1220" i="6"/>
  <c r="P1220" i="6"/>
  <c r="Q1220" i="6"/>
  <c r="O1221" i="6"/>
  <c r="P1221" i="6"/>
  <c r="Q1221" i="6"/>
  <c r="O1222" i="6"/>
  <c r="P1222" i="6"/>
  <c r="Q1222" i="6"/>
  <c r="O1223" i="6"/>
  <c r="J1223" i="6" s="1"/>
  <c r="P1223" i="6"/>
  <c r="Q1223" i="6"/>
  <c r="O1224" i="6"/>
  <c r="P1224" i="6"/>
  <c r="Q1224" i="6"/>
  <c r="O1225" i="6"/>
  <c r="P1225" i="6"/>
  <c r="Q1225" i="6"/>
  <c r="O1226" i="6"/>
  <c r="P1226" i="6"/>
  <c r="Q1226" i="6"/>
  <c r="O1227" i="6"/>
  <c r="P1227" i="6"/>
  <c r="Q1227" i="6"/>
  <c r="O1228" i="6"/>
  <c r="J1228" i="6" s="1"/>
  <c r="P1228" i="6"/>
  <c r="Q1228" i="6"/>
  <c r="O1229" i="6"/>
  <c r="P1229" i="6"/>
  <c r="Q1229" i="6"/>
  <c r="O1230" i="6"/>
  <c r="P1230" i="6"/>
  <c r="Q1230" i="6"/>
  <c r="O1231" i="6"/>
  <c r="P1231" i="6"/>
  <c r="Q1231" i="6"/>
  <c r="O1232" i="6"/>
  <c r="P1232" i="6"/>
  <c r="Q1232" i="6"/>
  <c r="O1233" i="6"/>
  <c r="J1233" i="6" s="1"/>
  <c r="P1233" i="6"/>
  <c r="Q1233" i="6"/>
  <c r="O1234" i="6"/>
  <c r="P1234" i="6"/>
  <c r="Q1234" i="6"/>
  <c r="O1235" i="6"/>
  <c r="P1235" i="6"/>
  <c r="Q1235" i="6"/>
  <c r="O1236" i="6"/>
  <c r="P1236" i="6"/>
  <c r="Q1236" i="6"/>
  <c r="O1237" i="6"/>
  <c r="J1237" i="6" s="1"/>
  <c r="P1237" i="6"/>
  <c r="Q1237" i="6"/>
  <c r="O1238" i="6"/>
  <c r="P1238" i="6"/>
  <c r="Q1238" i="6"/>
  <c r="O1239" i="6"/>
  <c r="P1239" i="6"/>
  <c r="Q1239" i="6"/>
  <c r="O1240" i="6"/>
  <c r="P1240" i="6"/>
  <c r="Q1240" i="6"/>
  <c r="O1241" i="6"/>
  <c r="P1241" i="6"/>
  <c r="Q1241" i="6"/>
  <c r="O1242" i="6"/>
  <c r="P1242" i="6"/>
  <c r="Q1242" i="6"/>
  <c r="O1243" i="6"/>
  <c r="P1243" i="6"/>
  <c r="Q1243" i="6"/>
  <c r="O1244" i="6"/>
  <c r="P1244" i="6"/>
  <c r="Q1244" i="6"/>
  <c r="O1245" i="6"/>
  <c r="P1245" i="6"/>
  <c r="Q1245" i="6"/>
  <c r="O1246" i="6"/>
  <c r="P1246" i="6"/>
  <c r="Q1246" i="6"/>
  <c r="O1247" i="6"/>
  <c r="P1247" i="6"/>
  <c r="Q1247" i="6"/>
  <c r="O1248" i="6"/>
  <c r="P1248" i="6"/>
  <c r="Q1248" i="6"/>
  <c r="O1249" i="6"/>
  <c r="P1249" i="6"/>
  <c r="Q1249" i="6"/>
  <c r="O1250" i="6"/>
  <c r="P1250" i="6"/>
  <c r="Q1250" i="6"/>
  <c r="O1251" i="6"/>
  <c r="P1251" i="6"/>
  <c r="Q1251" i="6"/>
  <c r="O1252" i="6"/>
  <c r="P1252" i="6"/>
  <c r="Q1252" i="6"/>
  <c r="O1253" i="6"/>
  <c r="P1253" i="6"/>
  <c r="Q1253" i="6"/>
  <c r="O1254" i="6"/>
  <c r="P1254" i="6"/>
  <c r="Q1254" i="6"/>
  <c r="O1255" i="6"/>
  <c r="P1255" i="6"/>
  <c r="Q1255" i="6"/>
  <c r="O1256" i="6"/>
  <c r="P1256" i="6"/>
  <c r="Q1256" i="6"/>
  <c r="O1257" i="6"/>
  <c r="P1257" i="6"/>
  <c r="Q1257" i="6"/>
  <c r="O1258" i="6"/>
  <c r="P1258" i="6"/>
  <c r="Q1258" i="6"/>
  <c r="O1259" i="6"/>
  <c r="P1259" i="6"/>
  <c r="Q1259" i="6"/>
  <c r="O1260" i="6"/>
  <c r="P1260" i="6"/>
  <c r="Q1260" i="6"/>
  <c r="O1261" i="6"/>
  <c r="P1261" i="6"/>
  <c r="Q1261" i="6"/>
  <c r="O1262" i="6"/>
  <c r="P1262" i="6"/>
  <c r="Q1262" i="6"/>
  <c r="O1263" i="6"/>
  <c r="P1263" i="6"/>
  <c r="Q1263" i="6"/>
  <c r="O1264" i="6"/>
  <c r="P1264" i="6"/>
  <c r="Q1264" i="6"/>
  <c r="O1265" i="6"/>
  <c r="P1265" i="6"/>
  <c r="Q1265" i="6"/>
  <c r="O1266" i="6"/>
  <c r="P1266" i="6"/>
  <c r="Q1266" i="6"/>
  <c r="O1267" i="6"/>
  <c r="P1267" i="6"/>
  <c r="Q1267" i="6"/>
  <c r="O1268" i="6"/>
  <c r="J1268" i="6" s="1"/>
  <c r="P1268" i="6"/>
  <c r="Q1268" i="6"/>
  <c r="O1269" i="6"/>
  <c r="P1269" i="6"/>
  <c r="Q1269" i="6"/>
  <c r="O1270" i="6"/>
  <c r="P1270" i="6"/>
  <c r="Q1270" i="6"/>
  <c r="O1271" i="6"/>
  <c r="P1271" i="6"/>
  <c r="Q1271" i="6"/>
  <c r="O1272" i="6"/>
  <c r="P1272" i="6"/>
  <c r="Q1272" i="6"/>
  <c r="O1273" i="6"/>
  <c r="P1273" i="6"/>
  <c r="Q1273" i="6"/>
  <c r="O1274" i="6"/>
  <c r="P1274" i="6"/>
  <c r="Q1274" i="6"/>
  <c r="O1275" i="6"/>
  <c r="P1275" i="6"/>
  <c r="Q1275" i="6"/>
  <c r="O1276" i="6"/>
  <c r="P1276" i="6"/>
  <c r="Q1276" i="6"/>
  <c r="O1277" i="6"/>
  <c r="P1277" i="6"/>
  <c r="Q1277" i="6"/>
  <c r="O1278" i="6"/>
  <c r="P1278" i="6"/>
  <c r="Q1278" i="6"/>
  <c r="O1279" i="6"/>
  <c r="P1279" i="6"/>
  <c r="Q1279" i="6"/>
  <c r="O1280" i="6"/>
  <c r="P1280" i="6"/>
  <c r="Q1280" i="6"/>
  <c r="O1281" i="6"/>
  <c r="P1281" i="6"/>
  <c r="Q1281" i="6"/>
  <c r="O1282" i="6"/>
  <c r="P1282" i="6"/>
  <c r="Q1282" i="6"/>
  <c r="O1283" i="6"/>
  <c r="P1283" i="6"/>
  <c r="Q1283" i="6"/>
  <c r="O1284" i="6"/>
  <c r="P1284" i="6"/>
  <c r="Q1284" i="6"/>
  <c r="O1285" i="6"/>
  <c r="P1285" i="6"/>
  <c r="Q1285" i="6"/>
  <c r="O1286" i="6"/>
  <c r="P1286" i="6"/>
  <c r="Q1286" i="6"/>
  <c r="O1287" i="6"/>
  <c r="P1287" i="6"/>
  <c r="Q1287" i="6"/>
  <c r="O1288" i="6"/>
  <c r="P1288" i="6"/>
  <c r="Q1288" i="6"/>
  <c r="O1289" i="6"/>
  <c r="P1289" i="6"/>
  <c r="Q1289" i="6"/>
  <c r="O1290" i="6"/>
  <c r="P1290" i="6"/>
  <c r="Q1290" i="6"/>
  <c r="O1291" i="6"/>
  <c r="P1291" i="6"/>
  <c r="Q1291" i="6"/>
  <c r="O1292" i="6"/>
  <c r="P1292" i="6"/>
  <c r="Q1292" i="6"/>
  <c r="O1293" i="6"/>
  <c r="P1293" i="6"/>
  <c r="Q1293" i="6"/>
  <c r="O1294" i="6"/>
  <c r="P1294" i="6"/>
  <c r="Q1294" i="6"/>
  <c r="O1295" i="6"/>
  <c r="P1295" i="6"/>
  <c r="Q1295" i="6"/>
  <c r="O1296" i="6"/>
  <c r="P1296" i="6"/>
  <c r="Q1296" i="6"/>
  <c r="O1297" i="6"/>
  <c r="P1297" i="6"/>
  <c r="Q1297" i="6"/>
  <c r="O1298" i="6"/>
  <c r="P1298" i="6"/>
  <c r="Q1298" i="6"/>
  <c r="O1299" i="6"/>
  <c r="J1299" i="6" s="1"/>
  <c r="P1299" i="6"/>
  <c r="Q1299" i="6"/>
  <c r="O1300" i="6"/>
  <c r="P1300" i="6"/>
  <c r="Q1300" i="6"/>
  <c r="O1301" i="6"/>
  <c r="P1301" i="6"/>
  <c r="Q1301" i="6"/>
  <c r="O1302" i="6"/>
  <c r="P1302" i="6"/>
  <c r="Q1302" i="6"/>
  <c r="O1303" i="6"/>
  <c r="P1303" i="6"/>
  <c r="Q1303" i="6"/>
  <c r="O1304" i="6"/>
  <c r="P1304" i="6"/>
  <c r="Q1304" i="6"/>
  <c r="O1305" i="6"/>
  <c r="P1305" i="6"/>
  <c r="Q1305" i="6"/>
  <c r="O1306" i="6"/>
  <c r="P1306" i="6"/>
  <c r="Q1306" i="6"/>
  <c r="O1307" i="6"/>
  <c r="J1307" i="6" s="1"/>
  <c r="P1307" i="6"/>
  <c r="Q1307" i="6"/>
  <c r="O1308" i="6"/>
  <c r="J1308" i="6" s="1"/>
  <c r="P1308" i="6"/>
  <c r="Q1308" i="6"/>
  <c r="O1309" i="6"/>
  <c r="J1309" i="6" s="1"/>
  <c r="P1309" i="6"/>
  <c r="Q1309" i="6"/>
  <c r="O1310" i="6"/>
  <c r="P1310" i="6"/>
  <c r="Q1310" i="6"/>
  <c r="O1311" i="6"/>
  <c r="P1311" i="6"/>
  <c r="Q1311" i="6"/>
  <c r="O1312" i="6"/>
  <c r="P1312" i="6"/>
  <c r="Q1312" i="6"/>
  <c r="O1313" i="6"/>
  <c r="P1313" i="6"/>
  <c r="Q1313" i="6"/>
  <c r="O1314" i="6"/>
  <c r="P1314" i="6"/>
  <c r="Q1314" i="6"/>
  <c r="O1315" i="6"/>
  <c r="P1315" i="6"/>
  <c r="Q1315" i="6"/>
  <c r="O1316" i="6"/>
  <c r="P1316" i="6"/>
  <c r="Q1316" i="6"/>
  <c r="O1317" i="6"/>
  <c r="P1317" i="6"/>
  <c r="Q1317" i="6"/>
  <c r="O1318" i="6"/>
  <c r="P1318" i="6"/>
  <c r="Q1318" i="6"/>
  <c r="O1319" i="6"/>
  <c r="P1319" i="6"/>
  <c r="Q1319" i="6"/>
  <c r="O1320" i="6"/>
  <c r="P1320" i="6"/>
  <c r="Q1320" i="6"/>
  <c r="O1321" i="6"/>
  <c r="P1321" i="6"/>
  <c r="Q1321" i="6"/>
  <c r="O1322" i="6"/>
  <c r="P1322" i="6"/>
  <c r="Q1322" i="6"/>
  <c r="O1323" i="6"/>
  <c r="P1323" i="6"/>
  <c r="Q1323" i="6"/>
  <c r="O1324" i="6"/>
  <c r="P1324" i="6"/>
  <c r="Q1324" i="6"/>
  <c r="O1325" i="6"/>
  <c r="P1325" i="6"/>
  <c r="Q1325" i="6"/>
  <c r="O1326" i="6"/>
  <c r="P1326" i="6"/>
  <c r="Q1326" i="6"/>
  <c r="O1327" i="6"/>
  <c r="P1327" i="6"/>
  <c r="Q1327" i="6"/>
  <c r="O1328" i="6"/>
  <c r="P1328" i="6"/>
  <c r="Q1328" i="6"/>
  <c r="O1329" i="6"/>
  <c r="P1329" i="6"/>
  <c r="Q1329" i="6"/>
  <c r="O1330" i="6"/>
  <c r="P1330" i="6"/>
  <c r="Q1330" i="6"/>
  <c r="O1331" i="6"/>
  <c r="P1331" i="6"/>
  <c r="Q1331" i="6"/>
  <c r="O1332" i="6"/>
  <c r="P1332" i="6"/>
  <c r="Q1332" i="6"/>
  <c r="O1333" i="6"/>
  <c r="P1333" i="6"/>
  <c r="Q1333" i="6"/>
  <c r="O1334" i="6"/>
  <c r="P1334" i="6"/>
  <c r="Q1334" i="6"/>
  <c r="O1335" i="6"/>
  <c r="P1335" i="6"/>
  <c r="Q1335" i="6"/>
  <c r="O1336" i="6"/>
  <c r="P1336" i="6"/>
  <c r="Q1336" i="6"/>
  <c r="O1337" i="6"/>
  <c r="P1337" i="6"/>
  <c r="Q1337" i="6"/>
  <c r="O1338" i="6"/>
  <c r="P1338" i="6"/>
  <c r="Q1338" i="6"/>
  <c r="O1339" i="6"/>
  <c r="P1339" i="6"/>
  <c r="Q1339" i="6"/>
  <c r="O1340" i="6"/>
  <c r="P1340" i="6"/>
  <c r="Q1340" i="6"/>
  <c r="O1341" i="6"/>
  <c r="P1341" i="6"/>
  <c r="Q1341" i="6"/>
  <c r="O1342" i="6"/>
  <c r="P1342" i="6"/>
  <c r="Q1342" i="6"/>
  <c r="O1343" i="6"/>
  <c r="P1343" i="6"/>
  <c r="Q1343" i="6"/>
  <c r="O1344" i="6"/>
  <c r="P1344" i="6"/>
  <c r="Q1344" i="6"/>
  <c r="O1345" i="6"/>
  <c r="P1345" i="6"/>
  <c r="Q1345" i="6"/>
  <c r="O1346" i="6"/>
  <c r="P1346" i="6"/>
  <c r="Q1346" i="6"/>
  <c r="O1347" i="6"/>
  <c r="J1347" i="6" s="1"/>
  <c r="P1347" i="6"/>
  <c r="Q1347" i="6"/>
  <c r="O1348" i="6"/>
  <c r="P1348" i="6"/>
  <c r="Q1348" i="6"/>
  <c r="O1349" i="6"/>
  <c r="P1349" i="6"/>
  <c r="Q1349" i="6"/>
  <c r="O1350" i="6"/>
  <c r="P1350" i="6"/>
  <c r="Q1350" i="6"/>
  <c r="O1351" i="6"/>
  <c r="P1351" i="6"/>
  <c r="Q1351" i="6"/>
  <c r="O1352" i="6"/>
  <c r="J1352" i="6" s="1"/>
  <c r="P1352" i="6"/>
  <c r="Q1352" i="6"/>
  <c r="O1353" i="6"/>
  <c r="P1353" i="6"/>
  <c r="Q1353" i="6"/>
  <c r="O1354" i="6"/>
  <c r="J1354" i="6" s="1"/>
  <c r="P1354" i="6"/>
  <c r="Q1354" i="6"/>
  <c r="O1355" i="6"/>
  <c r="P1355" i="6"/>
  <c r="Q1355" i="6"/>
  <c r="O1356" i="6"/>
  <c r="P1356" i="6"/>
  <c r="Q1356" i="6"/>
  <c r="O1357" i="6"/>
  <c r="P1357" i="6"/>
  <c r="Q1357" i="6"/>
  <c r="O1358" i="6"/>
  <c r="P1358" i="6"/>
  <c r="Q1358" i="6"/>
  <c r="O1359" i="6"/>
  <c r="P1359" i="6"/>
  <c r="Q1359" i="6"/>
  <c r="O1360" i="6"/>
  <c r="P1360" i="6"/>
  <c r="Q1360" i="6"/>
  <c r="O1361" i="6"/>
  <c r="P1361" i="6"/>
  <c r="Q1361" i="6"/>
  <c r="O1362" i="6"/>
  <c r="P1362" i="6"/>
  <c r="Q1362" i="6"/>
  <c r="O1363" i="6"/>
  <c r="P1363" i="6"/>
  <c r="Q1363" i="6"/>
  <c r="O1364" i="6"/>
  <c r="P1364" i="6"/>
  <c r="Q1364" i="6"/>
  <c r="O1365" i="6"/>
  <c r="P1365" i="6"/>
  <c r="Q1365" i="6"/>
  <c r="O1366" i="6"/>
  <c r="P1366" i="6"/>
  <c r="Q1366" i="6"/>
  <c r="O1367" i="6"/>
  <c r="P1367" i="6"/>
  <c r="Q1367" i="6"/>
  <c r="O1368" i="6"/>
  <c r="P1368" i="6"/>
  <c r="Q1368" i="6"/>
  <c r="O1369" i="6"/>
  <c r="P1369" i="6"/>
  <c r="Q1369" i="6"/>
  <c r="O1370" i="6"/>
  <c r="P1370" i="6"/>
  <c r="Q1370" i="6"/>
  <c r="O1371" i="6"/>
  <c r="P1371" i="6"/>
  <c r="Q1371" i="6"/>
  <c r="O1372" i="6"/>
  <c r="P1372" i="6"/>
  <c r="Q1372" i="6"/>
  <c r="O1373" i="6"/>
  <c r="P1373" i="6"/>
  <c r="Q1373" i="6"/>
  <c r="O1374" i="6"/>
  <c r="P1374" i="6"/>
  <c r="Q1374" i="6"/>
  <c r="O1375" i="6"/>
  <c r="P1375" i="6"/>
  <c r="Q1375" i="6"/>
  <c r="O1376" i="6"/>
  <c r="P1376" i="6"/>
  <c r="Q1376" i="6"/>
  <c r="O1377" i="6"/>
  <c r="P1377" i="6"/>
  <c r="Q1377" i="6"/>
  <c r="O1378" i="6"/>
  <c r="P1378" i="6"/>
  <c r="Q1378" i="6"/>
  <c r="O1379" i="6"/>
  <c r="P1379" i="6"/>
  <c r="Q1379" i="6"/>
  <c r="O1380" i="6"/>
  <c r="P1380" i="6"/>
  <c r="Q1380" i="6"/>
  <c r="O1381" i="6"/>
  <c r="P1381" i="6"/>
  <c r="Q1381" i="6"/>
  <c r="O1382" i="6"/>
  <c r="P1382" i="6"/>
  <c r="Q1382" i="6"/>
  <c r="O1383" i="6"/>
  <c r="P1383" i="6"/>
  <c r="Q1383" i="6"/>
  <c r="O1384" i="6"/>
  <c r="P1384" i="6"/>
  <c r="Q1384" i="6"/>
  <c r="O1385" i="6"/>
  <c r="J1385" i="6" s="1"/>
  <c r="P1385" i="6"/>
  <c r="Q1385" i="6"/>
  <c r="O1386" i="6"/>
  <c r="P1386" i="6"/>
  <c r="Q1386" i="6"/>
  <c r="O1387" i="6"/>
  <c r="P1387" i="6"/>
  <c r="Q1387" i="6"/>
  <c r="O1388" i="6"/>
  <c r="P1388" i="6"/>
  <c r="Q1388" i="6"/>
  <c r="O1389" i="6"/>
  <c r="P1389" i="6"/>
  <c r="Q1389" i="6"/>
  <c r="O1390" i="6"/>
  <c r="P1390" i="6"/>
  <c r="Q1390" i="6"/>
  <c r="O1391" i="6"/>
  <c r="P1391" i="6"/>
  <c r="Q1391" i="6"/>
  <c r="O1392" i="6"/>
  <c r="P1392" i="6"/>
  <c r="Q1392" i="6"/>
  <c r="O1393" i="6"/>
  <c r="P1393" i="6"/>
  <c r="Q1393" i="6"/>
  <c r="O1394" i="6"/>
  <c r="P1394" i="6"/>
  <c r="Q1394" i="6"/>
  <c r="O1395" i="6"/>
  <c r="P1395" i="6"/>
  <c r="Q1395" i="6"/>
  <c r="O1396" i="6"/>
  <c r="P1396" i="6"/>
  <c r="Q1396" i="6"/>
  <c r="O1397" i="6"/>
  <c r="P1397" i="6"/>
  <c r="Q1397" i="6"/>
  <c r="O1398" i="6"/>
  <c r="P1398" i="6"/>
  <c r="Q1398" i="6"/>
  <c r="O1399" i="6"/>
  <c r="P1399" i="6"/>
  <c r="Q1399" i="6"/>
  <c r="O1400" i="6"/>
  <c r="P1400" i="6"/>
  <c r="Q1400" i="6"/>
  <c r="O1401" i="6"/>
  <c r="P1401" i="6"/>
  <c r="Q1401" i="6"/>
  <c r="O1402" i="6"/>
  <c r="P1402" i="6"/>
  <c r="Q1402" i="6"/>
  <c r="O1403" i="6"/>
  <c r="P1403" i="6"/>
  <c r="Q1403" i="6"/>
  <c r="O1404" i="6"/>
  <c r="P1404" i="6"/>
  <c r="Q1404" i="6"/>
  <c r="O1405" i="6"/>
  <c r="P1405" i="6"/>
  <c r="Q1405" i="6"/>
  <c r="O1406" i="6"/>
  <c r="P1406" i="6"/>
  <c r="Q1406" i="6"/>
  <c r="O1407" i="6"/>
  <c r="P1407" i="6"/>
  <c r="Q1407" i="6"/>
  <c r="O1408" i="6"/>
  <c r="P1408" i="6"/>
  <c r="Q1408" i="6"/>
  <c r="O1409" i="6"/>
  <c r="J1409" i="6" s="1"/>
  <c r="P1409" i="6"/>
  <c r="Q1409" i="6"/>
  <c r="O1410" i="6"/>
  <c r="P1410" i="6"/>
  <c r="Q1410" i="6"/>
  <c r="O1411" i="6"/>
  <c r="P1411" i="6"/>
  <c r="Q1411" i="6"/>
  <c r="O1412" i="6"/>
  <c r="P1412" i="6"/>
  <c r="Q1412" i="6"/>
  <c r="O1413" i="6"/>
  <c r="P1413" i="6"/>
  <c r="Q1413" i="6"/>
  <c r="O1414" i="6"/>
  <c r="P1414" i="6"/>
  <c r="Q1414" i="6"/>
  <c r="O1415" i="6"/>
  <c r="P1415" i="6"/>
  <c r="Q1415" i="6"/>
  <c r="O1416" i="6"/>
  <c r="P1416" i="6"/>
  <c r="Q1416" i="6"/>
  <c r="O1417" i="6"/>
  <c r="P1417" i="6"/>
  <c r="Q1417" i="6"/>
  <c r="O1418" i="6"/>
  <c r="P1418" i="6"/>
  <c r="Q1418" i="6"/>
  <c r="O1419" i="6"/>
  <c r="P1419" i="6"/>
  <c r="Q1419" i="6"/>
  <c r="O1420" i="6"/>
  <c r="P1420" i="6"/>
  <c r="Q1420" i="6"/>
  <c r="O1421" i="6"/>
  <c r="P1421" i="6"/>
  <c r="Q1421" i="6"/>
  <c r="O1422" i="6"/>
  <c r="P1422" i="6"/>
  <c r="Q1422" i="6"/>
  <c r="O1423" i="6"/>
  <c r="P1423" i="6"/>
  <c r="Q1423" i="6"/>
  <c r="O1424" i="6"/>
  <c r="P1424" i="6"/>
  <c r="Q1424" i="6"/>
  <c r="O1425" i="6"/>
  <c r="P1425" i="6"/>
  <c r="Q1425" i="6"/>
  <c r="O1426" i="6"/>
  <c r="P1426" i="6"/>
  <c r="Q1426" i="6"/>
  <c r="O1427" i="6"/>
  <c r="P1427" i="6"/>
  <c r="Q1427" i="6"/>
  <c r="O1428" i="6"/>
  <c r="P1428" i="6"/>
  <c r="Q1428" i="6"/>
  <c r="O1429" i="6"/>
  <c r="P1429" i="6"/>
  <c r="Q1429" i="6"/>
  <c r="O1430" i="6"/>
  <c r="P1430" i="6"/>
  <c r="Q1430" i="6"/>
  <c r="O1431" i="6"/>
  <c r="P1431" i="6"/>
  <c r="Q1431" i="6"/>
  <c r="O1432" i="6"/>
  <c r="P1432" i="6"/>
  <c r="Q1432" i="6"/>
  <c r="O1433" i="6"/>
  <c r="J1433" i="6" s="1"/>
  <c r="P1433" i="6"/>
  <c r="Q1433" i="6"/>
  <c r="O1434" i="6"/>
  <c r="P1434" i="6"/>
  <c r="Q1434" i="6"/>
  <c r="O1435" i="6"/>
  <c r="P1435" i="6"/>
  <c r="Q1435" i="6"/>
  <c r="O1436" i="6"/>
  <c r="P1436" i="6"/>
  <c r="Q1436" i="6"/>
  <c r="O1437" i="6"/>
  <c r="P1437" i="6"/>
  <c r="Q1437" i="6"/>
  <c r="O1438" i="6"/>
  <c r="P1438" i="6"/>
  <c r="Q1438" i="6"/>
  <c r="O1439" i="6"/>
  <c r="J1439" i="6" s="1"/>
  <c r="P1439" i="6"/>
  <c r="Q1439" i="6"/>
  <c r="O1440" i="6"/>
  <c r="J1440" i="6" s="1"/>
  <c r="P1440" i="6"/>
  <c r="Q1440" i="6"/>
  <c r="O1441" i="6"/>
  <c r="P1441" i="6"/>
  <c r="Q1441" i="6"/>
  <c r="O1442" i="6"/>
  <c r="J1442" i="6" s="1"/>
  <c r="P1442" i="6"/>
  <c r="Q1442" i="6"/>
  <c r="O1443" i="6"/>
  <c r="P1443" i="6"/>
  <c r="Q1443" i="6"/>
  <c r="O1444" i="6"/>
  <c r="P1444" i="6"/>
  <c r="Q1444" i="6"/>
  <c r="O1445" i="6"/>
  <c r="P1445" i="6"/>
  <c r="Q1445" i="6"/>
  <c r="O1446" i="6"/>
  <c r="J1446" i="6" s="1"/>
  <c r="P1446" i="6"/>
  <c r="Q1446" i="6"/>
  <c r="O1447" i="6"/>
  <c r="P1447" i="6"/>
  <c r="Q1447" i="6"/>
  <c r="O1448" i="6"/>
  <c r="P1448" i="6"/>
  <c r="Q1448" i="6"/>
  <c r="O1449" i="6"/>
  <c r="P1449" i="6"/>
  <c r="Q1449" i="6"/>
  <c r="O1450" i="6"/>
  <c r="P1450" i="6"/>
  <c r="Q1450" i="6"/>
  <c r="O1451" i="6"/>
  <c r="P1451" i="6"/>
  <c r="Q1451" i="6"/>
  <c r="O1452" i="6"/>
  <c r="P1452" i="6"/>
  <c r="Q1452" i="6"/>
  <c r="O1453" i="6"/>
  <c r="J1453" i="6" s="1"/>
  <c r="P1453" i="6"/>
  <c r="Q1453" i="6"/>
  <c r="O1454" i="6"/>
  <c r="P1454" i="6"/>
  <c r="Q1454" i="6"/>
  <c r="O1455" i="6"/>
  <c r="P1455" i="6"/>
  <c r="Q1455" i="6"/>
  <c r="O1456" i="6"/>
  <c r="P1456" i="6"/>
  <c r="Q1456" i="6"/>
  <c r="O1457" i="6"/>
  <c r="P1457" i="6"/>
  <c r="Q1457" i="6"/>
  <c r="O1458" i="6"/>
  <c r="P1458" i="6"/>
  <c r="Q1458" i="6"/>
  <c r="O1459" i="6"/>
  <c r="P1459" i="6"/>
  <c r="Q1459" i="6"/>
  <c r="O1460" i="6"/>
  <c r="P1460" i="6"/>
  <c r="Q1460" i="6"/>
  <c r="O1461" i="6"/>
  <c r="P1461" i="6"/>
  <c r="Q1461" i="6"/>
  <c r="O1462" i="6"/>
  <c r="P1462" i="6"/>
  <c r="Q1462" i="6"/>
  <c r="O1463" i="6"/>
  <c r="P1463" i="6"/>
  <c r="Q1463" i="6"/>
  <c r="O1464" i="6"/>
  <c r="P1464" i="6"/>
  <c r="Q1464" i="6"/>
  <c r="O1465" i="6"/>
  <c r="P1465" i="6"/>
  <c r="Q1465" i="6"/>
  <c r="O1466" i="6"/>
  <c r="P1466" i="6"/>
  <c r="Q1466" i="6"/>
  <c r="O1467" i="6"/>
  <c r="P1467" i="6"/>
  <c r="Q1467" i="6"/>
  <c r="O1468" i="6"/>
  <c r="P1468" i="6"/>
  <c r="Q1468" i="6"/>
  <c r="O1469" i="6"/>
  <c r="P1469" i="6"/>
  <c r="Q1469" i="6"/>
  <c r="O1470" i="6"/>
  <c r="P1470" i="6"/>
  <c r="Q1470" i="6"/>
  <c r="O1471" i="6"/>
  <c r="P1471" i="6"/>
  <c r="Q1471" i="6"/>
  <c r="O1472" i="6"/>
  <c r="P1472" i="6"/>
  <c r="Q1472" i="6"/>
  <c r="O1473" i="6"/>
  <c r="P1473" i="6"/>
  <c r="Q1473" i="6"/>
  <c r="O1474" i="6"/>
  <c r="P1474" i="6"/>
  <c r="Q1474" i="6"/>
  <c r="O1475" i="6"/>
  <c r="P1475" i="6"/>
  <c r="Q1475" i="6"/>
  <c r="O1476" i="6"/>
  <c r="J1476" i="6" s="1"/>
  <c r="P1476" i="6"/>
  <c r="Q1476" i="6"/>
  <c r="O1477" i="6"/>
  <c r="J1477" i="6" s="1"/>
  <c r="P1477" i="6"/>
  <c r="Q1477" i="6"/>
  <c r="O1478" i="6"/>
  <c r="P1478" i="6"/>
  <c r="Q1478" i="6"/>
  <c r="O1479" i="6"/>
  <c r="J1479" i="6" s="1"/>
  <c r="P1479" i="6"/>
  <c r="Q1479" i="6"/>
  <c r="O1480" i="6"/>
  <c r="J1480" i="6" s="1"/>
  <c r="P1480" i="6"/>
  <c r="Q1480" i="6"/>
  <c r="O1481" i="6"/>
  <c r="J1481" i="6" s="1"/>
  <c r="P1481" i="6"/>
  <c r="Q1481" i="6"/>
  <c r="O1482" i="6"/>
  <c r="P1482" i="6"/>
  <c r="Q1482" i="6"/>
  <c r="O1483" i="6"/>
  <c r="P1483" i="6"/>
  <c r="Q1483" i="6"/>
  <c r="O1484" i="6"/>
  <c r="P1484" i="6"/>
  <c r="Q1484" i="6"/>
  <c r="O1485" i="6"/>
  <c r="P1485" i="6"/>
  <c r="Q1485" i="6"/>
  <c r="O1486" i="6"/>
  <c r="P1486" i="6"/>
  <c r="Q1486" i="6"/>
  <c r="O1487" i="6"/>
  <c r="J1487" i="6" s="1"/>
  <c r="P1487" i="6"/>
  <c r="Q1487" i="6"/>
  <c r="O1488" i="6"/>
  <c r="J1488" i="6" s="1"/>
  <c r="P1488" i="6"/>
  <c r="Q1488" i="6"/>
  <c r="O1489" i="6"/>
  <c r="P1489" i="6"/>
  <c r="Q1489" i="6"/>
  <c r="O1490" i="6"/>
  <c r="P1490" i="6"/>
  <c r="Q1490" i="6"/>
  <c r="O1491" i="6"/>
  <c r="P1491" i="6"/>
  <c r="Q1491" i="6"/>
  <c r="O1492" i="6"/>
  <c r="J1492" i="6" s="1"/>
  <c r="P1492" i="6"/>
  <c r="Q1492" i="6"/>
  <c r="O1493" i="6"/>
  <c r="P1493" i="6"/>
  <c r="Q1493" i="6"/>
  <c r="O1494" i="6"/>
  <c r="P1494" i="6"/>
  <c r="Q1494" i="6"/>
  <c r="O1495" i="6"/>
  <c r="P1495" i="6"/>
  <c r="Q1495" i="6"/>
  <c r="O1496" i="6"/>
  <c r="P1496" i="6"/>
  <c r="Q1496" i="6"/>
  <c r="O1497" i="6"/>
  <c r="P1497" i="6"/>
  <c r="Q1497" i="6"/>
  <c r="O1498" i="6"/>
  <c r="P1498" i="6"/>
  <c r="Q1498" i="6"/>
  <c r="O1499" i="6"/>
  <c r="P1499" i="6"/>
  <c r="Q1499" i="6"/>
  <c r="O1500" i="6"/>
  <c r="P1500" i="6"/>
  <c r="Q1500" i="6"/>
  <c r="O1501" i="6"/>
  <c r="P1501" i="6"/>
  <c r="Q1501" i="6"/>
  <c r="O1502" i="6"/>
  <c r="P1502" i="6"/>
  <c r="Q1502" i="6"/>
  <c r="O1503" i="6"/>
  <c r="P1503" i="6"/>
  <c r="Q1503" i="6"/>
  <c r="O1504" i="6"/>
  <c r="P1504" i="6"/>
  <c r="Q1504" i="6"/>
  <c r="O1505" i="6"/>
  <c r="P1505" i="6"/>
  <c r="Q1505" i="6"/>
  <c r="O1506" i="6"/>
  <c r="J1506" i="6" s="1"/>
  <c r="P1506" i="6"/>
  <c r="Q1506" i="6"/>
  <c r="O1507" i="6"/>
  <c r="J1507" i="6" s="1"/>
  <c r="P1507" i="6"/>
  <c r="Q1507" i="6"/>
  <c r="O1508" i="6"/>
  <c r="J1508" i="6" s="1"/>
  <c r="P1508" i="6"/>
  <c r="Q1508" i="6"/>
  <c r="O1509" i="6"/>
  <c r="P1509" i="6"/>
  <c r="Q1509" i="6"/>
  <c r="O1510" i="6"/>
  <c r="P1510" i="6"/>
  <c r="Q1510" i="6"/>
  <c r="O1511" i="6"/>
  <c r="P1511" i="6"/>
  <c r="Q1511" i="6"/>
  <c r="O1512" i="6"/>
  <c r="P1512" i="6"/>
  <c r="Q1512" i="6"/>
  <c r="O1513" i="6"/>
  <c r="P1513" i="6"/>
  <c r="Q1513" i="6"/>
  <c r="O1514" i="6"/>
  <c r="P1514" i="6"/>
  <c r="Q1514" i="6"/>
  <c r="O1515" i="6"/>
  <c r="P1515" i="6"/>
  <c r="Q1515" i="6"/>
  <c r="O1516" i="6"/>
  <c r="P1516" i="6"/>
  <c r="Q1516" i="6"/>
  <c r="O1517" i="6"/>
  <c r="P1517" i="6"/>
  <c r="Q1517" i="6"/>
  <c r="O1518" i="6"/>
  <c r="P1518" i="6"/>
  <c r="Q1518" i="6"/>
  <c r="O1519" i="6"/>
  <c r="P1519" i="6"/>
  <c r="Q1519" i="6"/>
  <c r="O1520" i="6"/>
  <c r="P1520" i="6"/>
  <c r="Q1520" i="6"/>
  <c r="O1521" i="6"/>
  <c r="P1521" i="6"/>
  <c r="Q1521" i="6"/>
  <c r="O1522" i="6"/>
  <c r="P1522" i="6"/>
  <c r="Q1522" i="6"/>
  <c r="O1523" i="6"/>
  <c r="P1523" i="6"/>
  <c r="Q1523" i="6"/>
  <c r="O1524" i="6"/>
  <c r="P1524" i="6"/>
  <c r="Q1524" i="6"/>
  <c r="O1525" i="6"/>
  <c r="P1525" i="6"/>
  <c r="Q1525" i="6"/>
  <c r="O1526" i="6"/>
  <c r="J1526" i="6" s="1"/>
  <c r="P1526" i="6"/>
  <c r="Q1526" i="6"/>
  <c r="O1527" i="6"/>
  <c r="P1527" i="6"/>
  <c r="Q1527" i="6"/>
  <c r="O1528" i="6"/>
  <c r="P1528" i="6"/>
  <c r="Q1528" i="6"/>
  <c r="O1529" i="6"/>
  <c r="P1529" i="6"/>
  <c r="Q1529" i="6"/>
  <c r="O1530" i="6"/>
  <c r="J1530" i="6" s="1"/>
  <c r="P1530" i="6"/>
  <c r="Q1530" i="6"/>
  <c r="O1531" i="6"/>
  <c r="J1531" i="6" s="1"/>
  <c r="P1531" i="6"/>
  <c r="Q1531" i="6"/>
  <c r="O1532" i="6"/>
  <c r="P1532" i="6"/>
  <c r="Q1532" i="6"/>
  <c r="O1533" i="6"/>
  <c r="P1533" i="6"/>
  <c r="Q1533" i="6"/>
  <c r="O1534" i="6"/>
  <c r="P1534" i="6"/>
  <c r="Q1534" i="6"/>
  <c r="O1535" i="6"/>
  <c r="J1535" i="6" s="1"/>
  <c r="P1535" i="6"/>
  <c r="Q1535" i="6"/>
  <c r="O1536" i="6"/>
  <c r="P1536" i="6"/>
  <c r="Q1536" i="6"/>
  <c r="O1537" i="6"/>
  <c r="P1537" i="6"/>
  <c r="Q1537" i="6"/>
  <c r="O1538" i="6"/>
  <c r="P1538" i="6"/>
  <c r="Q1538" i="6"/>
  <c r="O1539" i="6"/>
  <c r="J1539" i="6" s="1"/>
  <c r="P1539" i="6"/>
  <c r="Q1539" i="6"/>
  <c r="O1540" i="6"/>
  <c r="J1540" i="6" s="1"/>
  <c r="P1540" i="6"/>
  <c r="Q1540" i="6"/>
  <c r="O1541" i="6"/>
  <c r="P1541" i="6"/>
  <c r="Q1541" i="6"/>
  <c r="O1542" i="6"/>
  <c r="P1542" i="6"/>
  <c r="Q1542" i="6"/>
  <c r="O1543" i="6"/>
  <c r="P1543" i="6"/>
  <c r="Q1543" i="6"/>
  <c r="O1544" i="6"/>
  <c r="J1544" i="6" s="1"/>
  <c r="P1544" i="6"/>
  <c r="Q1544" i="6"/>
  <c r="O1545" i="6"/>
  <c r="J1545" i="6" s="1"/>
  <c r="P1545" i="6"/>
  <c r="Q1545" i="6"/>
  <c r="O1546" i="6"/>
  <c r="J1546" i="6" s="1"/>
  <c r="P1546" i="6"/>
  <c r="Q1546" i="6"/>
  <c r="O1547" i="6"/>
  <c r="J1547" i="6" s="1"/>
  <c r="P1547" i="6"/>
  <c r="Q1547" i="6"/>
  <c r="O1548" i="6"/>
  <c r="P1548" i="6"/>
  <c r="Q1548" i="6"/>
  <c r="O1549" i="6"/>
  <c r="P1549" i="6"/>
  <c r="Q1549" i="6"/>
  <c r="O1550" i="6"/>
  <c r="P1550" i="6"/>
  <c r="Q1550" i="6"/>
  <c r="O1551" i="6"/>
  <c r="J1551" i="6" s="1"/>
  <c r="P1551" i="6"/>
  <c r="Q1551" i="6"/>
  <c r="O1552" i="6"/>
  <c r="J1552" i="6" s="1"/>
  <c r="P1552" i="6"/>
  <c r="Q1552" i="6"/>
  <c r="O1553" i="6"/>
  <c r="P1553" i="6"/>
  <c r="Q1553" i="6"/>
  <c r="O1554" i="6"/>
  <c r="P1554" i="6"/>
  <c r="Q1554" i="6"/>
  <c r="O1555" i="6"/>
  <c r="P1555" i="6"/>
  <c r="Q1555" i="6"/>
  <c r="O1556" i="6"/>
  <c r="J1556" i="6" s="1"/>
  <c r="P1556" i="6"/>
  <c r="Q1556" i="6"/>
  <c r="O1557" i="6"/>
  <c r="P1557" i="6"/>
  <c r="Q1557" i="6"/>
  <c r="O1558" i="6"/>
  <c r="P1558" i="6"/>
  <c r="Q1558" i="6"/>
  <c r="O1559" i="6"/>
  <c r="P1559" i="6"/>
  <c r="Q1559" i="6"/>
  <c r="O1560" i="6"/>
  <c r="P1560" i="6"/>
  <c r="Q1560" i="6"/>
  <c r="O1561" i="6"/>
  <c r="P1561" i="6"/>
  <c r="Q1561" i="6"/>
  <c r="O1562" i="6"/>
  <c r="P1562" i="6"/>
  <c r="Q1562" i="6"/>
  <c r="O1563" i="6"/>
  <c r="P1563" i="6"/>
  <c r="Q1563" i="6"/>
  <c r="O1564" i="6"/>
  <c r="J1564" i="6" s="1"/>
  <c r="P1564" i="6"/>
  <c r="Q1564" i="6"/>
  <c r="O1565" i="6"/>
  <c r="P1565" i="6"/>
  <c r="Q1565" i="6"/>
  <c r="O1566" i="6"/>
  <c r="P1566" i="6"/>
  <c r="Q1566" i="6"/>
  <c r="O1567" i="6"/>
  <c r="P1567" i="6"/>
  <c r="Q1567" i="6"/>
  <c r="O1568" i="6"/>
  <c r="J1568" i="6" s="1"/>
  <c r="P1568" i="6"/>
  <c r="Q1568" i="6"/>
  <c r="O1569" i="6"/>
  <c r="J1569" i="6" s="1"/>
  <c r="P1569" i="6"/>
  <c r="Q1569" i="6"/>
  <c r="O1570" i="6"/>
  <c r="P1570" i="6"/>
  <c r="Q1570" i="6"/>
  <c r="O1571" i="6"/>
  <c r="P1571" i="6"/>
  <c r="Q1571" i="6"/>
  <c r="O1572" i="6"/>
  <c r="P1572" i="6"/>
  <c r="Q1572" i="6"/>
  <c r="O1573" i="6"/>
  <c r="P1573" i="6"/>
  <c r="Q1573" i="6"/>
  <c r="O1574" i="6"/>
  <c r="P1574" i="6"/>
  <c r="Q1574" i="6"/>
  <c r="O1575" i="6"/>
  <c r="P1575" i="6"/>
  <c r="Q1575" i="6"/>
  <c r="O1576" i="6"/>
  <c r="P1576" i="6"/>
  <c r="Q1576" i="6"/>
  <c r="O1577" i="6"/>
  <c r="P1577" i="6"/>
  <c r="Q1577" i="6"/>
  <c r="O1578" i="6"/>
  <c r="P1578" i="6"/>
  <c r="Q1578" i="6"/>
  <c r="O1579" i="6"/>
  <c r="P1579" i="6"/>
  <c r="Q1579" i="6"/>
  <c r="O1580" i="6"/>
  <c r="P1580" i="6"/>
  <c r="Q1580" i="6"/>
  <c r="O1581" i="6"/>
  <c r="P1581" i="6"/>
  <c r="Q1581" i="6"/>
  <c r="O1582" i="6"/>
  <c r="P1582" i="6"/>
  <c r="Q1582" i="6"/>
  <c r="O1583" i="6"/>
  <c r="P1583" i="6"/>
  <c r="Q1583" i="6"/>
  <c r="O1584" i="6"/>
  <c r="P1584" i="6"/>
  <c r="Q1584" i="6"/>
  <c r="O1585" i="6"/>
  <c r="P1585" i="6"/>
  <c r="Q1585" i="6"/>
  <c r="O1586" i="6"/>
  <c r="P1586" i="6"/>
  <c r="Q1586" i="6"/>
  <c r="O1587" i="6"/>
  <c r="P1587" i="6"/>
  <c r="Q1587" i="6"/>
  <c r="O1588" i="6"/>
  <c r="P1588" i="6"/>
  <c r="Q1588" i="6"/>
  <c r="O1589" i="6"/>
  <c r="P1589" i="6"/>
  <c r="Q1589" i="6"/>
  <c r="O1590" i="6"/>
  <c r="P1590" i="6"/>
  <c r="Q1590" i="6"/>
  <c r="O1591" i="6"/>
  <c r="P1591" i="6"/>
  <c r="Q1591" i="6"/>
  <c r="O1592" i="6"/>
  <c r="P1592" i="6"/>
  <c r="Q1592" i="6"/>
  <c r="O1593" i="6"/>
  <c r="P1593" i="6"/>
  <c r="Q1593" i="6"/>
  <c r="O1594" i="6"/>
  <c r="P1594" i="6"/>
  <c r="Q1594" i="6"/>
  <c r="O1595" i="6"/>
  <c r="P1595" i="6"/>
  <c r="Q1595" i="6"/>
  <c r="O1596" i="6"/>
  <c r="J1596" i="6" s="1"/>
  <c r="P1596" i="6"/>
  <c r="Q1596" i="6"/>
  <c r="O1597" i="6"/>
  <c r="J1597" i="6" s="1"/>
  <c r="P1597" i="6"/>
  <c r="Q1597" i="6"/>
  <c r="O1598" i="6"/>
  <c r="P1598" i="6"/>
  <c r="Q1598" i="6"/>
  <c r="O1599" i="6"/>
  <c r="P1599" i="6"/>
  <c r="Q1599" i="6"/>
  <c r="O1600" i="6"/>
  <c r="P1600" i="6"/>
  <c r="Q1600" i="6"/>
  <c r="O1601" i="6"/>
  <c r="P1601" i="6"/>
  <c r="Q1601" i="6"/>
  <c r="O1602" i="6"/>
  <c r="P1602" i="6"/>
  <c r="Q1602" i="6"/>
  <c r="O1603" i="6"/>
  <c r="P1603" i="6"/>
  <c r="Q1603" i="6"/>
  <c r="O1604" i="6"/>
  <c r="P1604" i="6"/>
  <c r="Q1604" i="6"/>
  <c r="O1605" i="6"/>
  <c r="P1605" i="6"/>
  <c r="Q1605" i="6"/>
  <c r="O1606" i="6"/>
  <c r="J1606" i="6" s="1"/>
  <c r="P1606" i="6"/>
  <c r="Q1606" i="6"/>
  <c r="O1607" i="6"/>
  <c r="P1607" i="6"/>
  <c r="Q1607" i="6"/>
  <c r="O1608" i="6"/>
  <c r="P1608" i="6"/>
  <c r="Q1608" i="6"/>
  <c r="O1609" i="6"/>
  <c r="P1609" i="6"/>
  <c r="Q1609" i="6"/>
  <c r="O1610" i="6"/>
  <c r="P1610" i="6"/>
  <c r="Q1610" i="6"/>
  <c r="O1611" i="6"/>
  <c r="P1611" i="6"/>
  <c r="Q1611" i="6"/>
  <c r="O1612" i="6"/>
  <c r="P1612" i="6"/>
  <c r="Q1612" i="6"/>
  <c r="O1613" i="6"/>
  <c r="J1613" i="6" s="1"/>
  <c r="P1613" i="6"/>
  <c r="Q1613" i="6"/>
  <c r="O1614" i="6"/>
  <c r="P1614" i="6"/>
  <c r="Q1614" i="6"/>
  <c r="O1615" i="6"/>
  <c r="P1615" i="6"/>
  <c r="Q1615" i="6"/>
  <c r="O1616" i="6"/>
  <c r="P1616" i="6"/>
  <c r="Q1616" i="6"/>
  <c r="O1617" i="6"/>
  <c r="P1617" i="6"/>
  <c r="Q1617" i="6"/>
  <c r="O1618" i="6"/>
  <c r="P1618" i="6"/>
  <c r="Q1618" i="6"/>
  <c r="O1619" i="6"/>
  <c r="P1619" i="6"/>
  <c r="Q1619" i="6"/>
  <c r="O1620" i="6"/>
  <c r="P1620" i="6"/>
  <c r="Q1620" i="6"/>
  <c r="O1621" i="6"/>
  <c r="P1621" i="6"/>
  <c r="Q1621" i="6"/>
  <c r="O1622" i="6"/>
  <c r="P1622" i="6"/>
  <c r="Q1622" i="6"/>
  <c r="O1623" i="6"/>
  <c r="P1623" i="6"/>
  <c r="Q1623" i="6"/>
  <c r="O1624" i="6"/>
  <c r="P1624" i="6"/>
  <c r="Q1624" i="6"/>
  <c r="O1625" i="6"/>
  <c r="P1625" i="6"/>
  <c r="Q1625" i="6"/>
  <c r="O1626" i="6"/>
  <c r="P1626" i="6"/>
  <c r="Q1626" i="6"/>
  <c r="O1627" i="6"/>
  <c r="P1627" i="6"/>
  <c r="Q1627" i="6"/>
  <c r="O1628" i="6"/>
  <c r="P1628" i="6"/>
  <c r="Q1628" i="6"/>
  <c r="O1629" i="6"/>
  <c r="P1629" i="6"/>
  <c r="Q1629" i="6"/>
  <c r="O1630" i="6"/>
  <c r="P1630" i="6"/>
  <c r="Q1630" i="6"/>
  <c r="O1631" i="6"/>
  <c r="P1631" i="6"/>
  <c r="Q1631" i="6"/>
  <c r="O1632" i="6"/>
  <c r="P1632" i="6"/>
  <c r="Q1632" i="6"/>
  <c r="O1633" i="6"/>
  <c r="P1633" i="6"/>
  <c r="Q1633" i="6"/>
  <c r="O1634" i="6"/>
  <c r="J1634" i="6" s="1"/>
  <c r="P1634" i="6"/>
  <c r="Q1634" i="6"/>
  <c r="O1635" i="6"/>
  <c r="P1635" i="6"/>
  <c r="Q1635" i="6"/>
  <c r="O1636" i="6"/>
  <c r="P1636" i="6"/>
  <c r="Q1636" i="6"/>
  <c r="O1637" i="6"/>
  <c r="P1637" i="6"/>
  <c r="Q1637" i="6"/>
  <c r="O1638" i="6"/>
  <c r="P1638" i="6"/>
  <c r="Q1638" i="6"/>
  <c r="O1639" i="6"/>
  <c r="P1639" i="6"/>
  <c r="Q1639" i="6"/>
  <c r="O1640" i="6"/>
  <c r="P1640" i="6"/>
  <c r="Q1640" i="6"/>
  <c r="O1641" i="6"/>
  <c r="P1641" i="6"/>
  <c r="Q1641" i="6"/>
  <c r="O1642" i="6"/>
  <c r="P1642" i="6"/>
  <c r="Q1642" i="6"/>
  <c r="O1643" i="6"/>
  <c r="P1643" i="6"/>
  <c r="Q1643" i="6"/>
  <c r="O1644" i="6"/>
  <c r="P1644" i="6"/>
  <c r="Q1644" i="6"/>
  <c r="O1645" i="6"/>
  <c r="P1645" i="6"/>
  <c r="Q1645" i="6"/>
  <c r="O1646" i="6"/>
  <c r="P1646" i="6"/>
  <c r="Q1646" i="6"/>
  <c r="O1647" i="6"/>
  <c r="J1647" i="6" s="1"/>
  <c r="P1647" i="6"/>
  <c r="Q1647" i="6"/>
  <c r="O1648" i="6"/>
  <c r="P1648" i="6"/>
  <c r="Q1648" i="6"/>
  <c r="O1649" i="6"/>
  <c r="P1649" i="6"/>
  <c r="Q1649" i="6"/>
  <c r="O1650" i="6"/>
  <c r="P1650" i="6"/>
  <c r="Q1650" i="6"/>
  <c r="O1651" i="6"/>
  <c r="P1651" i="6"/>
  <c r="Q1651" i="6"/>
  <c r="O1652" i="6"/>
  <c r="P1652" i="6"/>
  <c r="Q1652" i="6"/>
  <c r="O1653" i="6"/>
  <c r="P1653" i="6"/>
  <c r="Q1653" i="6"/>
  <c r="O1654" i="6"/>
  <c r="P1654" i="6"/>
  <c r="Q1654" i="6"/>
  <c r="O1655" i="6"/>
  <c r="P1655" i="6"/>
  <c r="Q1655" i="6"/>
  <c r="O1656" i="6"/>
  <c r="P1656" i="6"/>
  <c r="Q1656" i="6"/>
  <c r="O1657" i="6"/>
  <c r="P1657" i="6"/>
  <c r="Q1657" i="6"/>
  <c r="O1658" i="6"/>
  <c r="J1658" i="6" s="1"/>
  <c r="P1658" i="6"/>
  <c r="Q1658" i="6"/>
  <c r="O1659" i="6"/>
  <c r="P1659" i="6"/>
  <c r="Q1659" i="6"/>
  <c r="O1660" i="6"/>
  <c r="P1660" i="6"/>
  <c r="Q1660" i="6"/>
  <c r="O1661" i="6"/>
  <c r="P1661" i="6"/>
  <c r="Q1661" i="6"/>
  <c r="O1662" i="6"/>
  <c r="P1662" i="6"/>
  <c r="Q1662" i="6"/>
  <c r="O1663" i="6"/>
  <c r="J1663" i="6" s="1"/>
  <c r="P1663" i="6"/>
  <c r="Q1663" i="6"/>
  <c r="O1664" i="6"/>
  <c r="P1664" i="6"/>
  <c r="Q1664" i="6"/>
  <c r="O1665" i="6"/>
  <c r="P1665" i="6"/>
  <c r="Q1665" i="6"/>
  <c r="O1666" i="6"/>
  <c r="P1666" i="6"/>
  <c r="Q1666" i="6"/>
  <c r="O1667" i="6"/>
  <c r="P1667" i="6"/>
  <c r="Q1667" i="6"/>
  <c r="O1668" i="6"/>
  <c r="P1668" i="6"/>
  <c r="Q1668" i="6"/>
  <c r="O1669" i="6"/>
  <c r="P1669" i="6"/>
  <c r="Q1669" i="6"/>
  <c r="O1670" i="6"/>
  <c r="P1670" i="6"/>
  <c r="Q1670" i="6"/>
  <c r="O1671" i="6"/>
  <c r="P1671" i="6"/>
  <c r="Q1671" i="6"/>
  <c r="O1672" i="6"/>
  <c r="P1672" i="6"/>
  <c r="Q1672" i="6"/>
  <c r="O1673" i="6"/>
  <c r="P1673" i="6"/>
  <c r="Q1673" i="6"/>
  <c r="O1674" i="6"/>
  <c r="P1674" i="6"/>
  <c r="Q1674" i="6"/>
  <c r="O1675" i="6"/>
  <c r="P1675" i="6"/>
  <c r="Q1675" i="6"/>
  <c r="O1676" i="6"/>
  <c r="P1676" i="6"/>
  <c r="Q1676" i="6"/>
  <c r="O1677" i="6"/>
  <c r="P1677" i="6"/>
  <c r="Q1677" i="6"/>
  <c r="O1678" i="6"/>
  <c r="P1678" i="6"/>
  <c r="Q1678" i="6"/>
  <c r="O1679" i="6"/>
  <c r="P1679" i="6"/>
  <c r="Q1679" i="6"/>
  <c r="O1680" i="6"/>
  <c r="P1680" i="6"/>
  <c r="Q1680" i="6"/>
  <c r="O1681" i="6"/>
  <c r="P1681" i="6"/>
  <c r="Q1681" i="6"/>
  <c r="O1682" i="6"/>
  <c r="P1682" i="6"/>
  <c r="Q1682" i="6"/>
  <c r="O1683" i="6"/>
  <c r="P1683" i="6"/>
  <c r="Q1683" i="6"/>
  <c r="O1684" i="6"/>
  <c r="P1684" i="6"/>
  <c r="Q1684" i="6"/>
  <c r="O1685" i="6"/>
  <c r="P1685" i="6"/>
  <c r="Q1685" i="6"/>
  <c r="O1686" i="6"/>
  <c r="P1686" i="6"/>
  <c r="Q1686" i="6"/>
  <c r="O1687" i="6"/>
  <c r="P1687" i="6"/>
  <c r="Q1687" i="6"/>
  <c r="O1688" i="6"/>
  <c r="P1688" i="6"/>
  <c r="Q1688" i="6"/>
  <c r="O1689" i="6"/>
  <c r="P1689" i="6"/>
  <c r="Q1689" i="6"/>
  <c r="O1690" i="6"/>
  <c r="P1690" i="6"/>
  <c r="Q1690" i="6"/>
  <c r="O1691" i="6"/>
  <c r="P1691" i="6"/>
  <c r="Q1691" i="6"/>
  <c r="O1692" i="6"/>
  <c r="P1692" i="6"/>
  <c r="Q1692" i="6"/>
  <c r="O1693" i="6"/>
  <c r="J1693" i="6" s="1"/>
  <c r="P1693" i="6"/>
  <c r="Q1693" i="6"/>
  <c r="O1694" i="6"/>
  <c r="P1694" i="6"/>
  <c r="Q1694" i="6"/>
  <c r="O1695" i="6"/>
  <c r="J1695" i="6" s="1"/>
  <c r="P1695" i="6"/>
  <c r="Q1695" i="6"/>
  <c r="O1696" i="6"/>
  <c r="P1696" i="6"/>
  <c r="Q1696" i="6"/>
  <c r="O1697" i="6"/>
  <c r="P1697" i="6"/>
  <c r="Q1697" i="6"/>
  <c r="O1698" i="6"/>
  <c r="P1698" i="6"/>
  <c r="Q1698" i="6"/>
  <c r="O1699" i="6"/>
  <c r="P1699" i="6"/>
  <c r="Q1699" i="6"/>
  <c r="O1700" i="6"/>
  <c r="P1700" i="6"/>
  <c r="Q1700" i="6"/>
  <c r="O1701" i="6"/>
  <c r="P1701" i="6"/>
  <c r="Q1701" i="6"/>
  <c r="O1702" i="6"/>
  <c r="P1702" i="6"/>
  <c r="Q1702" i="6"/>
  <c r="O1703" i="6"/>
  <c r="P1703" i="6"/>
  <c r="Q1703" i="6"/>
  <c r="O1704" i="6"/>
  <c r="P1704" i="6"/>
  <c r="Q1704" i="6"/>
  <c r="O1705" i="6"/>
  <c r="P1705" i="6"/>
  <c r="Q1705" i="6"/>
  <c r="O1706" i="6"/>
  <c r="P1706" i="6"/>
  <c r="Q1706" i="6"/>
  <c r="O1707" i="6"/>
  <c r="P1707" i="6"/>
  <c r="Q1707" i="6"/>
  <c r="O1708" i="6"/>
  <c r="P1708" i="6"/>
  <c r="Q1708" i="6"/>
  <c r="O1709" i="6"/>
  <c r="P1709" i="6"/>
  <c r="Q1709" i="6"/>
  <c r="O1710" i="6"/>
  <c r="P1710" i="6"/>
  <c r="Q1710" i="6"/>
  <c r="O1711" i="6"/>
  <c r="P1711" i="6"/>
  <c r="Q1711" i="6"/>
  <c r="O1712" i="6"/>
  <c r="J1712" i="6" s="1"/>
  <c r="P1712" i="6"/>
  <c r="Q1712" i="6"/>
  <c r="O1713" i="6"/>
  <c r="J1713" i="6" s="1"/>
  <c r="P1713" i="6"/>
  <c r="Q1713" i="6"/>
  <c r="O1714" i="6"/>
  <c r="J1714" i="6" s="1"/>
  <c r="P1714" i="6"/>
  <c r="Q1714" i="6"/>
  <c r="O1715" i="6"/>
  <c r="J1715" i="6" s="1"/>
  <c r="P1715" i="6"/>
  <c r="Q1715" i="6"/>
  <c r="O1716" i="6"/>
  <c r="P1716" i="6"/>
  <c r="Q1716" i="6"/>
  <c r="O1717" i="6"/>
  <c r="J1717" i="6" s="1"/>
  <c r="P1717" i="6"/>
  <c r="Q1717" i="6"/>
  <c r="O1718" i="6"/>
  <c r="P1718" i="6"/>
  <c r="Q1718" i="6"/>
  <c r="O1719" i="6"/>
  <c r="P1719" i="6"/>
  <c r="Q1719" i="6"/>
  <c r="O1720" i="6"/>
  <c r="P1720" i="6"/>
  <c r="Q1720" i="6"/>
  <c r="O1721" i="6"/>
  <c r="P1721" i="6"/>
  <c r="Q1721" i="6"/>
  <c r="O1722" i="6"/>
  <c r="P1722" i="6"/>
  <c r="Q1722" i="6"/>
  <c r="O1723" i="6"/>
  <c r="P1723" i="6"/>
  <c r="Q1723" i="6"/>
  <c r="O1724" i="6"/>
  <c r="P1724" i="6"/>
  <c r="Q1724" i="6"/>
  <c r="O1725" i="6"/>
  <c r="P1725" i="6"/>
  <c r="Q1725" i="6"/>
  <c r="O1726" i="6"/>
  <c r="J1726" i="6" s="1"/>
  <c r="P1726" i="6"/>
  <c r="Q1726" i="6"/>
  <c r="O1727" i="6"/>
  <c r="J1727" i="6" s="1"/>
  <c r="P1727" i="6"/>
  <c r="Q1727" i="6"/>
  <c r="O1728" i="6"/>
  <c r="P1728" i="6"/>
  <c r="Q1728" i="6"/>
  <c r="O1729" i="6"/>
  <c r="P1729" i="6"/>
  <c r="Q1729" i="6"/>
  <c r="O1730" i="6"/>
  <c r="P1730" i="6"/>
  <c r="Q1730" i="6"/>
  <c r="O1731" i="6"/>
  <c r="P1731" i="6"/>
  <c r="Q1731" i="6"/>
  <c r="O1732" i="6"/>
  <c r="P1732" i="6"/>
  <c r="Q1732" i="6"/>
  <c r="O1733" i="6"/>
  <c r="P1733" i="6"/>
  <c r="Q1733" i="6"/>
  <c r="O1734" i="6"/>
  <c r="P1734" i="6"/>
  <c r="Q1734" i="6"/>
  <c r="O1735" i="6"/>
  <c r="J1735" i="6" s="1"/>
  <c r="P1735" i="6"/>
  <c r="Q1735" i="6"/>
  <c r="O1736" i="6"/>
  <c r="P1736" i="6"/>
  <c r="Q1736" i="6"/>
  <c r="O1737" i="6"/>
  <c r="J1737" i="6" s="1"/>
  <c r="P1737" i="6"/>
  <c r="Q1737" i="6"/>
  <c r="O1738" i="6"/>
  <c r="J1738" i="6" s="1"/>
  <c r="P1738" i="6"/>
  <c r="Q1738" i="6"/>
  <c r="O1739" i="6"/>
  <c r="P1739" i="6"/>
  <c r="Q1739" i="6"/>
  <c r="O1740" i="6"/>
  <c r="P1740" i="6"/>
  <c r="Q1740" i="6"/>
  <c r="O1741" i="6"/>
  <c r="P1741" i="6"/>
  <c r="Q1741" i="6"/>
  <c r="O1742" i="6"/>
  <c r="P1742" i="6"/>
  <c r="Q1742" i="6"/>
  <c r="O1743" i="6"/>
  <c r="J1743" i="6" s="1"/>
  <c r="P1743" i="6"/>
  <c r="Q1743" i="6"/>
  <c r="O1744" i="6"/>
  <c r="P1744" i="6"/>
  <c r="Q1744" i="6"/>
  <c r="O1745" i="6"/>
  <c r="P1745" i="6"/>
  <c r="Q1745" i="6"/>
  <c r="O1746" i="6"/>
  <c r="P1746" i="6"/>
  <c r="Q1746" i="6"/>
  <c r="O1747" i="6"/>
  <c r="P1747" i="6"/>
  <c r="Q1747" i="6"/>
  <c r="O1748" i="6"/>
  <c r="P1748" i="6"/>
  <c r="Q1748" i="6"/>
  <c r="O1749" i="6"/>
  <c r="P1749" i="6"/>
  <c r="Q1749" i="6"/>
  <c r="O1750" i="6"/>
  <c r="P1750" i="6"/>
  <c r="Q1750" i="6"/>
  <c r="O1751" i="6"/>
  <c r="P1751" i="6"/>
  <c r="Q1751" i="6"/>
  <c r="O1752" i="6"/>
  <c r="P1752" i="6"/>
  <c r="Q1752" i="6"/>
  <c r="O1753" i="6"/>
  <c r="P1753" i="6"/>
  <c r="Q1753" i="6"/>
  <c r="O1754" i="6"/>
  <c r="J1754" i="6" s="1"/>
  <c r="P1754" i="6"/>
  <c r="Q1754" i="6"/>
  <c r="O1755" i="6"/>
  <c r="J1755" i="6" s="1"/>
  <c r="P1755" i="6"/>
  <c r="Q1755" i="6"/>
  <c r="O1756" i="6"/>
  <c r="P1756" i="6"/>
  <c r="Q1756" i="6"/>
  <c r="O1757" i="6"/>
  <c r="P1757" i="6"/>
  <c r="Q1757" i="6"/>
  <c r="O1758" i="6"/>
  <c r="P1758" i="6"/>
  <c r="Q1758" i="6"/>
  <c r="O1759" i="6"/>
  <c r="P1759" i="6"/>
  <c r="Q1759" i="6"/>
  <c r="O1760" i="6"/>
  <c r="J1760" i="6" s="1"/>
  <c r="P1760" i="6"/>
  <c r="Q1760" i="6"/>
  <c r="O1761" i="6"/>
  <c r="J1761" i="6" s="1"/>
  <c r="P1761" i="6"/>
  <c r="Q1761" i="6"/>
  <c r="O1762" i="6"/>
  <c r="P1762" i="6"/>
  <c r="Q1762" i="6"/>
  <c r="O1763" i="6"/>
  <c r="P1763" i="6"/>
  <c r="Q1763" i="6"/>
  <c r="O1764" i="6"/>
  <c r="P1764" i="6"/>
  <c r="Q1764" i="6"/>
  <c r="O1765" i="6"/>
  <c r="P1765" i="6"/>
  <c r="Q1765" i="6"/>
  <c r="O1766" i="6"/>
  <c r="P1766" i="6"/>
  <c r="Q1766" i="6"/>
  <c r="O1767" i="6"/>
  <c r="P1767" i="6"/>
  <c r="Q1767" i="6"/>
  <c r="O1768" i="6"/>
  <c r="P1768" i="6"/>
  <c r="Q1768" i="6"/>
  <c r="O1769" i="6"/>
  <c r="P1769" i="6"/>
  <c r="Q1769" i="6"/>
  <c r="O1770" i="6"/>
  <c r="J1770" i="6" s="1"/>
  <c r="P1770" i="6"/>
  <c r="Q1770" i="6"/>
  <c r="O1771" i="6"/>
  <c r="P1771" i="6"/>
  <c r="Q1771" i="6"/>
  <c r="O1772" i="6"/>
  <c r="P1772" i="6"/>
  <c r="Q1772" i="6"/>
  <c r="O1773" i="6"/>
  <c r="P1773" i="6"/>
  <c r="Q1773" i="6"/>
  <c r="O1774" i="6"/>
  <c r="P1774" i="6"/>
  <c r="Q1774" i="6"/>
  <c r="O1775" i="6"/>
  <c r="P1775" i="6"/>
  <c r="Q1775" i="6"/>
  <c r="O1776" i="6"/>
  <c r="P1776" i="6"/>
  <c r="Q1776" i="6"/>
  <c r="O1777" i="6"/>
  <c r="P1777" i="6"/>
  <c r="Q1777" i="6"/>
  <c r="O1778" i="6"/>
  <c r="P1778" i="6"/>
  <c r="Q1778" i="6"/>
  <c r="O1779" i="6"/>
  <c r="P1779" i="6"/>
  <c r="Q1779" i="6"/>
  <c r="O1780" i="6"/>
  <c r="P1780" i="6"/>
  <c r="Q1780" i="6"/>
  <c r="O1781" i="6"/>
  <c r="P1781" i="6"/>
  <c r="Q1781" i="6"/>
  <c r="O1782" i="6"/>
  <c r="P1782" i="6"/>
  <c r="Q1782" i="6"/>
  <c r="O1783" i="6"/>
  <c r="J1783" i="6" s="1"/>
  <c r="P1783" i="6"/>
  <c r="Q1783" i="6"/>
  <c r="O1784" i="6"/>
  <c r="P1784" i="6"/>
  <c r="Q1784" i="6"/>
  <c r="O1785" i="6"/>
  <c r="P1785" i="6"/>
  <c r="Q1785" i="6"/>
  <c r="O1786" i="6"/>
  <c r="P1786" i="6"/>
  <c r="Q1786" i="6"/>
  <c r="O1787" i="6"/>
  <c r="P1787" i="6"/>
  <c r="Q1787" i="6"/>
  <c r="O1788" i="6"/>
  <c r="J1788" i="6" s="1"/>
  <c r="P1788" i="6"/>
  <c r="Q1788" i="6"/>
  <c r="O1789" i="6"/>
  <c r="J1789" i="6" s="1"/>
  <c r="P1789" i="6"/>
  <c r="Q1789" i="6"/>
  <c r="O1790" i="6"/>
  <c r="P1790" i="6"/>
  <c r="Q1790" i="6"/>
  <c r="O1791" i="6"/>
  <c r="P1791" i="6"/>
  <c r="Q1791" i="6"/>
  <c r="O1792" i="6"/>
  <c r="P1792" i="6"/>
  <c r="Q1792" i="6"/>
  <c r="O1793" i="6"/>
  <c r="P1793" i="6"/>
  <c r="Q1793" i="6"/>
  <c r="O1794" i="6"/>
  <c r="P1794" i="6"/>
  <c r="Q1794" i="6"/>
  <c r="O1795" i="6"/>
  <c r="J1795" i="6" s="1"/>
  <c r="P1795" i="6"/>
  <c r="Q1795" i="6"/>
  <c r="O1796" i="6"/>
  <c r="P1796" i="6"/>
  <c r="Q1796" i="6"/>
  <c r="O1797" i="6"/>
  <c r="P1797" i="6"/>
  <c r="Q1797" i="6"/>
  <c r="O1798" i="6"/>
  <c r="P1798" i="6"/>
  <c r="Q1798" i="6"/>
  <c r="O1799" i="6"/>
  <c r="P1799" i="6"/>
  <c r="Q1799" i="6"/>
  <c r="O1800" i="6"/>
  <c r="P1800" i="6"/>
  <c r="Q1800" i="6"/>
  <c r="O1801" i="6"/>
  <c r="P1801" i="6"/>
  <c r="Q1801" i="6"/>
  <c r="O1802" i="6"/>
  <c r="P1802" i="6"/>
  <c r="Q1802" i="6"/>
  <c r="O1803" i="6"/>
  <c r="P1803" i="6"/>
  <c r="Q1803" i="6"/>
  <c r="O1804" i="6"/>
  <c r="P1804" i="6"/>
  <c r="Q1804" i="6"/>
  <c r="O1805" i="6"/>
  <c r="P1805" i="6"/>
  <c r="Q1805" i="6"/>
  <c r="O1806" i="6"/>
  <c r="P1806" i="6"/>
  <c r="Q1806" i="6"/>
  <c r="O1807" i="6"/>
  <c r="P1807" i="6"/>
  <c r="Q1807" i="6"/>
  <c r="O1808" i="6"/>
  <c r="P1808" i="6"/>
  <c r="Q1808" i="6"/>
  <c r="O1809" i="6"/>
  <c r="J1809" i="6" s="1"/>
  <c r="P1809" i="6"/>
  <c r="Q1809" i="6"/>
  <c r="O1810" i="6"/>
  <c r="J1810" i="6" s="1"/>
  <c r="P1810" i="6"/>
  <c r="Q1810" i="6"/>
  <c r="O1811" i="6"/>
  <c r="J1811" i="6" s="1"/>
  <c r="P1811" i="6"/>
  <c r="Q1811" i="6"/>
  <c r="O1812" i="6"/>
  <c r="P1812" i="6"/>
  <c r="Q1812" i="6"/>
  <c r="O1813" i="6"/>
  <c r="P1813" i="6"/>
  <c r="Q1813" i="6"/>
  <c r="O1814" i="6"/>
  <c r="P1814" i="6"/>
  <c r="Q1814" i="6"/>
  <c r="O1815" i="6"/>
  <c r="P1815" i="6"/>
  <c r="Q1815" i="6"/>
  <c r="O1816" i="6"/>
  <c r="P1816" i="6"/>
  <c r="Q1816" i="6"/>
  <c r="O1817" i="6"/>
  <c r="P1817" i="6"/>
  <c r="Q1817" i="6"/>
  <c r="O1818" i="6"/>
  <c r="P1818" i="6"/>
  <c r="Q1818" i="6"/>
  <c r="O1819" i="6"/>
  <c r="P1819" i="6"/>
  <c r="Q1819" i="6"/>
  <c r="O1820" i="6"/>
  <c r="J1820" i="6" s="1"/>
  <c r="P1820" i="6"/>
  <c r="Q1820" i="6"/>
  <c r="O1821" i="6"/>
  <c r="P1821" i="6"/>
  <c r="Q1821" i="6"/>
  <c r="O1822" i="6"/>
  <c r="P1822" i="6"/>
  <c r="Q1822" i="6"/>
  <c r="O1823" i="6"/>
  <c r="P1823" i="6"/>
  <c r="Q1823" i="6"/>
  <c r="O1824" i="6"/>
  <c r="P1824" i="6"/>
  <c r="Q1824" i="6"/>
  <c r="O1825" i="6"/>
  <c r="P1825" i="6"/>
  <c r="Q1825" i="6"/>
  <c r="O1826" i="6"/>
  <c r="P1826" i="6"/>
  <c r="Q1826" i="6"/>
  <c r="O1827" i="6"/>
  <c r="P1827" i="6"/>
  <c r="Q1827" i="6"/>
  <c r="O1828" i="6"/>
  <c r="P1828" i="6"/>
  <c r="Q1828" i="6"/>
  <c r="O1829" i="6"/>
  <c r="P1829" i="6"/>
  <c r="Q1829" i="6"/>
  <c r="O1830" i="6"/>
  <c r="P1830" i="6"/>
  <c r="Q1830" i="6"/>
  <c r="O1831" i="6"/>
  <c r="P1831" i="6"/>
  <c r="Q1831" i="6"/>
  <c r="O1832" i="6"/>
  <c r="P1832" i="6"/>
  <c r="Q1832" i="6"/>
  <c r="O1833" i="6"/>
  <c r="P1833" i="6"/>
  <c r="Q1833" i="6"/>
  <c r="O1834" i="6"/>
  <c r="P1834" i="6"/>
  <c r="Q1834" i="6"/>
  <c r="O1835" i="6"/>
  <c r="P1835" i="6"/>
  <c r="Q1835" i="6"/>
  <c r="O1836" i="6"/>
  <c r="P1836" i="6"/>
  <c r="Q1836" i="6"/>
  <c r="O1837" i="6"/>
  <c r="P1837" i="6"/>
  <c r="Q1837" i="6"/>
  <c r="O1838" i="6"/>
  <c r="P1838" i="6"/>
  <c r="Q1838" i="6"/>
  <c r="O1839" i="6"/>
  <c r="J1839" i="6" s="1"/>
  <c r="P1839" i="6"/>
  <c r="Q1839" i="6"/>
  <c r="O1840" i="6"/>
  <c r="P1840" i="6"/>
  <c r="Q1840" i="6"/>
  <c r="O1841" i="6"/>
  <c r="P1841" i="6"/>
  <c r="Q1841" i="6"/>
  <c r="O1842" i="6"/>
  <c r="P1842" i="6"/>
  <c r="Q1842" i="6"/>
  <c r="O1843" i="6"/>
  <c r="P1843" i="6"/>
  <c r="Q1843" i="6"/>
  <c r="O1844" i="6"/>
  <c r="P1844" i="6"/>
  <c r="Q1844" i="6"/>
  <c r="O1845" i="6"/>
  <c r="P1845" i="6"/>
  <c r="Q1845" i="6"/>
  <c r="O1846" i="6"/>
  <c r="P1846" i="6"/>
  <c r="Q1846" i="6"/>
  <c r="O1847" i="6"/>
  <c r="P1847" i="6"/>
  <c r="Q1847" i="6"/>
  <c r="O1848" i="6"/>
  <c r="P1848" i="6"/>
  <c r="Q1848" i="6"/>
  <c r="O1849" i="6"/>
  <c r="J1849" i="6" s="1"/>
  <c r="P1849" i="6"/>
  <c r="Q1849" i="6"/>
  <c r="O1850" i="6"/>
  <c r="P1850" i="6"/>
  <c r="Q1850" i="6"/>
  <c r="O1851" i="6"/>
  <c r="P1851" i="6"/>
  <c r="Q1851" i="6"/>
  <c r="O1852" i="6"/>
  <c r="P1852" i="6"/>
  <c r="Q1852" i="6"/>
  <c r="O1853" i="6"/>
  <c r="J1853" i="6" s="1"/>
  <c r="P1853" i="6"/>
  <c r="Q1853" i="6"/>
  <c r="O1854" i="6"/>
  <c r="J1854" i="6" s="1"/>
  <c r="P1854" i="6"/>
  <c r="Q1854" i="6"/>
  <c r="O1855" i="6"/>
  <c r="P1855" i="6"/>
  <c r="Q1855" i="6"/>
  <c r="O1856" i="6"/>
  <c r="P1856" i="6"/>
  <c r="Q1856" i="6"/>
  <c r="O1857" i="6"/>
  <c r="P1857" i="6"/>
  <c r="Q1857" i="6"/>
  <c r="O1858" i="6"/>
  <c r="J1858" i="6" s="1"/>
  <c r="P1858" i="6"/>
  <c r="Q1858" i="6"/>
  <c r="O1859" i="6"/>
  <c r="P1859" i="6"/>
  <c r="Q1859" i="6"/>
  <c r="O1860" i="6"/>
  <c r="P1860" i="6"/>
  <c r="Q1860" i="6"/>
  <c r="O1861" i="6"/>
  <c r="P1861" i="6"/>
  <c r="Q1861" i="6"/>
  <c r="O1862" i="6"/>
  <c r="P1862" i="6"/>
  <c r="Q1862" i="6"/>
  <c r="O1863" i="6"/>
  <c r="P1863" i="6"/>
  <c r="Q1863" i="6"/>
  <c r="O1864" i="6"/>
  <c r="P1864" i="6"/>
  <c r="Q1864" i="6"/>
  <c r="O1865" i="6"/>
  <c r="P1865" i="6"/>
  <c r="Q1865" i="6"/>
  <c r="O1866" i="6"/>
  <c r="P1866" i="6"/>
  <c r="Q1866" i="6"/>
  <c r="O1867" i="6"/>
  <c r="P1867" i="6"/>
  <c r="Q1867" i="6"/>
  <c r="O1868" i="6"/>
  <c r="P1868" i="6"/>
  <c r="Q1868" i="6"/>
  <c r="O1869" i="6"/>
  <c r="P1869" i="6"/>
  <c r="Q1869" i="6"/>
  <c r="O1870" i="6"/>
  <c r="P1870" i="6"/>
  <c r="Q1870" i="6"/>
  <c r="O1871" i="6"/>
  <c r="P1871" i="6"/>
  <c r="Q1871" i="6"/>
  <c r="O1872" i="6"/>
  <c r="J1872" i="6" s="1"/>
  <c r="P1872" i="6"/>
  <c r="Q1872" i="6"/>
  <c r="O1873" i="6"/>
  <c r="J1873" i="6" s="1"/>
  <c r="P1873" i="6"/>
  <c r="Q1873" i="6"/>
  <c r="O1874" i="6"/>
  <c r="P1874" i="6"/>
  <c r="Q1874" i="6"/>
  <c r="O1875" i="6"/>
  <c r="P1875" i="6"/>
  <c r="Q1875" i="6"/>
  <c r="O1876" i="6"/>
  <c r="P1876" i="6"/>
  <c r="Q1876" i="6"/>
  <c r="O1877" i="6"/>
  <c r="P1877" i="6"/>
  <c r="Q1877" i="6"/>
  <c r="O1878" i="6"/>
  <c r="P1878" i="6"/>
  <c r="Q1878" i="6"/>
  <c r="O1879" i="6"/>
  <c r="P1879" i="6"/>
  <c r="Q1879" i="6"/>
  <c r="O1880" i="6"/>
  <c r="P1880" i="6"/>
  <c r="Q1880" i="6"/>
  <c r="O1881" i="6"/>
  <c r="P1881" i="6"/>
  <c r="Q1881" i="6"/>
  <c r="O1882" i="6"/>
  <c r="P1882" i="6"/>
  <c r="Q1882" i="6"/>
  <c r="O1883" i="6"/>
  <c r="P1883" i="6"/>
  <c r="Q1883" i="6"/>
  <c r="O1884" i="6"/>
  <c r="P1884" i="6"/>
  <c r="Q1884" i="6"/>
  <c r="O1885" i="6"/>
  <c r="P1885" i="6"/>
  <c r="Q1885" i="6"/>
  <c r="O1886" i="6"/>
  <c r="P1886" i="6"/>
  <c r="Q1886" i="6"/>
  <c r="O1887" i="6"/>
  <c r="P1887" i="6"/>
  <c r="Q1887" i="6"/>
  <c r="O1888" i="6"/>
  <c r="P1888" i="6"/>
  <c r="Q1888" i="6"/>
  <c r="O1889" i="6"/>
  <c r="P1889" i="6"/>
  <c r="Q1889" i="6"/>
  <c r="O1890" i="6"/>
  <c r="P1890" i="6"/>
  <c r="Q1890" i="6"/>
  <c r="O1891" i="6"/>
  <c r="P1891" i="6"/>
  <c r="Q1891" i="6"/>
  <c r="O1892" i="6"/>
  <c r="P1892" i="6"/>
  <c r="Q1892" i="6"/>
  <c r="O1893" i="6"/>
  <c r="P1893" i="6"/>
  <c r="Q1893" i="6"/>
  <c r="O1894" i="6"/>
  <c r="P1894" i="6"/>
  <c r="Q1894" i="6"/>
  <c r="O1895" i="6"/>
  <c r="J1895" i="6" s="1"/>
  <c r="P1895" i="6"/>
  <c r="Q1895" i="6"/>
  <c r="O1896" i="6"/>
  <c r="P1896" i="6"/>
  <c r="Q1896" i="6"/>
  <c r="O1897" i="6"/>
  <c r="P1897" i="6"/>
  <c r="Q1897" i="6"/>
  <c r="O1898" i="6"/>
  <c r="P1898" i="6"/>
  <c r="Q1898" i="6"/>
  <c r="O1899" i="6"/>
  <c r="P1899" i="6"/>
  <c r="Q1899" i="6"/>
  <c r="O1900" i="6"/>
  <c r="P1900" i="6"/>
  <c r="Q1900" i="6"/>
  <c r="O1901" i="6"/>
  <c r="P1901" i="6"/>
  <c r="Q1901" i="6"/>
  <c r="O1902" i="6"/>
  <c r="J1902" i="6" s="1"/>
  <c r="P1902" i="6"/>
  <c r="Q1902" i="6"/>
  <c r="O1903" i="6"/>
  <c r="J1903" i="6" s="1"/>
  <c r="P1903" i="6"/>
  <c r="Q1903" i="6"/>
  <c r="O1904" i="6"/>
  <c r="J1904" i="6" s="1"/>
  <c r="P1904" i="6"/>
  <c r="Q1904" i="6"/>
  <c r="O1905" i="6"/>
  <c r="P1905" i="6"/>
  <c r="Q1905" i="6"/>
  <c r="O1906" i="6"/>
  <c r="P1906" i="6"/>
  <c r="Q1906" i="6"/>
  <c r="O1907" i="6"/>
  <c r="P1907" i="6"/>
  <c r="Q1907" i="6"/>
  <c r="O1908" i="6"/>
  <c r="P1908" i="6"/>
  <c r="Q1908" i="6"/>
  <c r="O1909" i="6"/>
  <c r="J1909" i="6" s="1"/>
  <c r="P1909" i="6"/>
  <c r="Q1909" i="6"/>
  <c r="O1910" i="6"/>
  <c r="P1910" i="6"/>
  <c r="Q1910" i="6"/>
  <c r="O1911" i="6"/>
  <c r="P1911" i="6"/>
  <c r="Q1911" i="6"/>
  <c r="O1912" i="6"/>
  <c r="P1912" i="6"/>
  <c r="Q1912" i="6"/>
  <c r="O1913" i="6"/>
  <c r="P1913" i="6"/>
  <c r="Q1913" i="6"/>
  <c r="O1914" i="6"/>
  <c r="P1914" i="6"/>
  <c r="Q1914" i="6"/>
  <c r="O1915" i="6"/>
  <c r="J1915" i="6" s="1"/>
  <c r="P1915" i="6"/>
  <c r="Q1915" i="6"/>
  <c r="O1916" i="6"/>
  <c r="J1916" i="6" s="1"/>
  <c r="P1916" i="6"/>
  <c r="Q1916" i="6"/>
  <c r="O1917" i="6"/>
  <c r="J1917" i="6" s="1"/>
  <c r="P1917" i="6"/>
  <c r="Q1917" i="6"/>
  <c r="O1918" i="6"/>
  <c r="P1918" i="6"/>
  <c r="Q1918" i="6"/>
  <c r="O1919" i="6"/>
  <c r="J1919" i="6" s="1"/>
  <c r="P1919" i="6"/>
  <c r="Q1919" i="6"/>
  <c r="O1920" i="6"/>
  <c r="P1920" i="6"/>
  <c r="Q1920" i="6"/>
  <c r="O1921" i="6"/>
  <c r="P1921" i="6"/>
  <c r="Q1921" i="6"/>
  <c r="O1922" i="6"/>
  <c r="P1922" i="6"/>
  <c r="Q1922" i="6"/>
  <c r="O1923" i="6"/>
  <c r="P1923" i="6"/>
  <c r="Q1923" i="6"/>
  <c r="O1924" i="6"/>
  <c r="P1924" i="6"/>
  <c r="Q1924" i="6"/>
  <c r="O1925" i="6"/>
  <c r="P1925" i="6"/>
  <c r="Q1925" i="6"/>
  <c r="O1926" i="6"/>
  <c r="P1926" i="6"/>
  <c r="Q1926" i="6"/>
  <c r="O1927" i="6"/>
  <c r="P1927" i="6"/>
  <c r="Q1927" i="6"/>
  <c r="O1928" i="6"/>
  <c r="P1928" i="6"/>
  <c r="Q1928" i="6"/>
  <c r="O1929" i="6"/>
  <c r="P1929" i="6"/>
  <c r="Q1929" i="6"/>
  <c r="O1930" i="6"/>
  <c r="P1930" i="6"/>
  <c r="Q1930" i="6"/>
  <c r="O1931" i="6"/>
  <c r="P1931" i="6"/>
  <c r="Q1931" i="6"/>
  <c r="O1932" i="6"/>
  <c r="J1932" i="6" s="1"/>
  <c r="P1932" i="6"/>
  <c r="Q1932" i="6"/>
  <c r="O1933" i="6"/>
  <c r="J1933" i="6" s="1"/>
  <c r="P1933" i="6"/>
  <c r="Q1933" i="6"/>
  <c r="O1934" i="6"/>
  <c r="J1934" i="6" s="1"/>
  <c r="P1934" i="6"/>
  <c r="Q1934" i="6"/>
  <c r="O1935" i="6"/>
  <c r="J1935" i="6" s="1"/>
  <c r="P1935" i="6"/>
  <c r="Q1935" i="6"/>
  <c r="O1936" i="6"/>
  <c r="P1936" i="6"/>
  <c r="Q1936" i="6"/>
  <c r="O1937" i="6"/>
  <c r="P1937" i="6"/>
  <c r="Q1937" i="6"/>
  <c r="O1938" i="6"/>
  <c r="P1938" i="6"/>
  <c r="Q1938" i="6"/>
  <c r="O1939" i="6"/>
  <c r="P1939" i="6"/>
  <c r="Q1939" i="6"/>
  <c r="O1940" i="6"/>
  <c r="P1940" i="6"/>
  <c r="Q1940" i="6"/>
  <c r="O1941" i="6"/>
  <c r="P1941" i="6"/>
  <c r="Q1941" i="6"/>
  <c r="O1942" i="6"/>
  <c r="P1942" i="6"/>
  <c r="Q1942" i="6"/>
  <c r="O1943" i="6"/>
  <c r="P1943" i="6"/>
  <c r="Q1943" i="6"/>
  <c r="O1944" i="6"/>
  <c r="P1944" i="6"/>
  <c r="Q1944" i="6"/>
  <c r="O1945" i="6"/>
  <c r="J1945" i="6" s="1"/>
  <c r="P1945" i="6"/>
  <c r="Q1945" i="6"/>
  <c r="O1946" i="6"/>
  <c r="P1946" i="6"/>
  <c r="Q1946" i="6"/>
  <c r="O1947" i="6"/>
  <c r="P1947" i="6"/>
  <c r="Q1947" i="6"/>
  <c r="O1948" i="6"/>
  <c r="P1948" i="6"/>
  <c r="Q1948" i="6"/>
  <c r="O1949" i="6"/>
  <c r="J1949" i="6" s="1"/>
  <c r="P1949" i="6"/>
  <c r="Q1949" i="6"/>
  <c r="O1950" i="6"/>
  <c r="J1950" i="6" s="1"/>
  <c r="P1950" i="6"/>
  <c r="Q1950" i="6"/>
  <c r="O1951" i="6"/>
  <c r="P1951" i="6"/>
  <c r="Q1951" i="6"/>
  <c r="O1952" i="6"/>
  <c r="P1952" i="6"/>
  <c r="Q1952" i="6"/>
  <c r="O1953" i="6"/>
  <c r="P1953" i="6"/>
  <c r="Q1953" i="6"/>
  <c r="O1954" i="6"/>
  <c r="P1954" i="6"/>
  <c r="Q1954" i="6"/>
  <c r="O1955" i="6"/>
  <c r="J1955" i="6" s="1"/>
  <c r="P1955" i="6"/>
  <c r="Q1955" i="6"/>
  <c r="O1956" i="6"/>
  <c r="J1956" i="6" s="1"/>
  <c r="P1956" i="6"/>
  <c r="Q1956" i="6"/>
  <c r="O1957" i="6"/>
  <c r="P1957" i="6"/>
  <c r="Q1957" i="6"/>
  <c r="O1958" i="6"/>
  <c r="P1958" i="6"/>
  <c r="Q1958" i="6"/>
  <c r="O1959" i="6"/>
  <c r="P1959" i="6"/>
  <c r="Q1959" i="6"/>
  <c r="O1960" i="6"/>
  <c r="P1960" i="6"/>
  <c r="Q1960" i="6"/>
  <c r="O1961" i="6"/>
  <c r="J1961" i="6" s="1"/>
  <c r="P1961" i="6"/>
  <c r="Q1961" i="6"/>
  <c r="O1962" i="6"/>
  <c r="P1962" i="6"/>
  <c r="Q1962" i="6"/>
  <c r="O1963" i="6"/>
  <c r="P1963" i="6"/>
  <c r="Q1963" i="6"/>
  <c r="O1964" i="6"/>
  <c r="P1964" i="6"/>
  <c r="Q1964" i="6"/>
  <c r="O1965" i="6"/>
  <c r="P1965" i="6"/>
  <c r="Q1965" i="6"/>
  <c r="O1966" i="6"/>
  <c r="P1966" i="6"/>
  <c r="Q1966" i="6"/>
  <c r="O1967" i="6"/>
  <c r="P1967" i="6"/>
  <c r="Q1967" i="6"/>
  <c r="O1968" i="6"/>
  <c r="P1968" i="6"/>
  <c r="Q1968" i="6"/>
  <c r="O1969" i="6"/>
  <c r="P1969" i="6"/>
  <c r="Q1969" i="6"/>
  <c r="O1970" i="6"/>
  <c r="P1970" i="6"/>
  <c r="Q1970" i="6"/>
  <c r="O1971" i="6"/>
  <c r="P1971" i="6"/>
  <c r="Q1971" i="6"/>
  <c r="O1972" i="6"/>
  <c r="P1972" i="6"/>
  <c r="Q1972" i="6"/>
  <c r="O1973" i="6"/>
  <c r="P1973" i="6"/>
  <c r="Q1973" i="6"/>
  <c r="O1974" i="6"/>
  <c r="P1974" i="6"/>
  <c r="Q1974" i="6"/>
  <c r="O1975" i="6"/>
  <c r="P1975" i="6"/>
  <c r="Q1975" i="6"/>
  <c r="O1976" i="6"/>
  <c r="P1976" i="6"/>
  <c r="Q1976" i="6"/>
  <c r="O1977" i="6"/>
  <c r="P1977" i="6"/>
  <c r="Q1977" i="6"/>
  <c r="O1978" i="6"/>
  <c r="J1978" i="6" s="1"/>
  <c r="P1978" i="6"/>
  <c r="Q1978" i="6"/>
  <c r="O1979" i="6"/>
  <c r="J1979" i="6" s="1"/>
  <c r="P1979" i="6"/>
  <c r="Q1979" i="6"/>
  <c r="O1980" i="6"/>
  <c r="J1980" i="6" s="1"/>
  <c r="P1980" i="6"/>
  <c r="Q1980" i="6"/>
  <c r="O1981" i="6"/>
  <c r="J1981" i="6" s="1"/>
  <c r="P1981" i="6"/>
  <c r="Q1981" i="6"/>
  <c r="O1982" i="6"/>
  <c r="J1982" i="6" s="1"/>
  <c r="P1982" i="6"/>
  <c r="Q1982" i="6"/>
  <c r="O1983" i="6"/>
  <c r="P1983" i="6"/>
  <c r="Q1983" i="6"/>
  <c r="O1984" i="6"/>
  <c r="P1984" i="6"/>
  <c r="Q1984" i="6"/>
  <c r="O1985" i="6"/>
  <c r="P1985" i="6"/>
  <c r="Q1985" i="6"/>
  <c r="O1986" i="6"/>
  <c r="J1986" i="6" s="1"/>
  <c r="P1986" i="6"/>
  <c r="Q1986" i="6"/>
  <c r="O1987" i="6"/>
  <c r="J1987" i="6" s="1"/>
  <c r="P1987" i="6"/>
  <c r="Q1987" i="6"/>
  <c r="O1988" i="6"/>
  <c r="J1988" i="6" s="1"/>
  <c r="P1988" i="6"/>
  <c r="Q1988" i="6"/>
  <c r="O1989" i="6"/>
  <c r="J1989" i="6" s="1"/>
  <c r="P1989" i="6"/>
  <c r="Q1989" i="6"/>
  <c r="O1990" i="6"/>
  <c r="J1990" i="6" s="1"/>
  <c r="P1990" i="6"/>
  <c r="Q1990" i="6"/>
  <c r="O1991" i="6"/>
  <c r="P1991" i="6"/>
  <c r="Q1991" i="6"/>
  <c r="O1992" i="6"/>
  <c r="P1992" i="6"/>
  <c r="Q1992" i="6"/>
  <c r="O1993" i="6"/>
  <c r="P1993" i="6"/>
  <c r="Q1993" i="6"/>
  <c r="O1994" i="6"/>
  <c r="P1994" i="6"/>
  <c r="Q1994" i="6"/>
  <c r="O1995" i="6"/>
  <c r="P1995" i="6"/>
  <c r="Q1995" i="6"/>
  <c r="O1996" i="6"/>
  <c r="P1996" i="6"/>
  <c r="Q1996" i="6"/>
  <c r="O1997" i="6"/>
  <c r="P1997" i="6"/>
  <c r="Q1997" i="6"/>
  <c r="O1998" i="6"/>
  <c r="P1998" i="6"/>
  <c r="Q1998" i="6"/>
  <c r="O1999" i="6"/>
  <c r="P1999" i="6"/>
  <c r="Q1999" i="6"/>
  <c r="O2000" i="6"/>
  <c r="P2000" i="6"/>
  <c r="Q2000" i="6"/>
  <c r="O2001" i="6"/>
  <c r="P2001" i="6"/>
  <c r="Q2001" i="6"/>
  <c r="O2002" i="6"/>
  <c r="P2002" i="6"/>
  <c r="Q2002" i="6"/>
  <c r="O2003" i="6"/>
  <c r="P2003" i="6"/>
  <c r="Q2003" i="6"/>
  <c r="O2004" i="6"/>
  <c r="P2004" i="6"/>
  <c r="Q2004" i="6"/>
  <c r="O2005" i="6"/>
  <c r="P2005" i="6"/>
  <c r="Q2005" i="6"/>
  <c r="O2006" i="6"/>
  <c r="P2006" i="6"/>
  <c r="Q2006" i="6"/>
  <c r="O2007" i="6"/>
  <c r="J2007" i="6" s="1"/>
  <c r="P2007" i="6"/>
  <c r="Q2007" i="6"/>
  <c r="O2008" i="6"/>
  <c r="P2008" i="6"/>
  <c r="Q2008" i="6"/>
  <c r="O2009" i="6"/>
  <c r="P2009" i="6"/>
  <c r="Q2009" i="6"/>
  <c r="O2010" i="6"/>
  <c r="P2010" i="6"/>
  <c r="Q2010" i="6"/>
  <c r="O2011" i="6"/>
  <c r="P2011" i="6"/>
  <c r="Q2011" i="6"/>
  <c r="O2012" i="6"/>
  <c r="J2012" i="6" s="1"/>
  <c r="P2012" i="6"/>
  <c r="Q2012" i="6"/>
  <c r="O2013" i="6"/>
  <c r="P2013" i="6"/>
  <c r="Q2013" i="6"/>
  <c r="O2014" i="6"/>
  <c r="P2014" i="6"/>
  <c r="Q2014" i="6"/>
  <c r="O2015" i="6"/>
  <c r="P2015" i="6"/>
  <c r="Q2015" i="6"/>
  <c r="O2016" i="6"/>
  <c r="P2016" i="6"/>
  <c r="Q2016" i="6"/>
  <c r="O2017" i="6"/>
  <c r="P2017" i="6"/>
  <c r="Q2017" i="6"/>
  <c r="O2018" i="6"/>
  <c r="P2018" i="6"/>
  <c r="Q2018" i="6"/>
  <c r="O2019" i="6"/>
  <c r="P2019" i="6"/>
  <c r="Q2019" i="6"/>
  <c r="O2020" i="6"/>
  <c r="P2020" i="6"/>
  <c r="Q2020" i="6"/>
  <c r="O2021" i="6"/>
  <c r="P2021" i="6"/>
  <c r="Q2021" i="6"/>
  <c r="O2022" i="6"/>
  <c r="P2022" i="6"/>
  <c r="Q2022" i="6"/>
  <c r="O2023" i="6"/>
  <c r="P2023" i="6"/>
  <c r="Q2023" i="6"/>
  <c r="O2024" i="6"/>
  <c r="P2024" i="6"/>
  <c r="Q2024" i="6"/>
  <c r="O2025" i="6"/>
  <c r="P2025" i="6"/>
  <c r="Q2025" i="6"/>
  <c r="O2026" i="6"/>
  <c r="P2026" i="6"/>
  <c r="Q2026" i="6"/>
  <c r="O2027" i="6"/>
  <c r="P2027" i="6"/>
  <c r="Q2027" i="6"/>
  <c r="O2028" i="6"/>
  <c r="P2028" i="6"/>
  <c r="Q2028" i="6"/>
  <c r="O2029" i="6"/>
  <c r="J2029" i="6" s="1"/>
  <c r="P2029" i="6"/>
  <c r="Q2029" i="6"/>
  <c r="O2030" i="6"/>
  <c r="P2030" i="6"/>
  <c r="Q2030" i="6"/>
  <c r="O2031" i="6"/>
  <c r="P2031" i="6"/>
  <c r="Q2031" i="6"/>
  <c r="O2032" i="6"/>
  <c r="P2032" i="6"/>
  <c r="Q2032" i="6"/>
  <c r="O2033" i="6"/>
  <c r="P2033" i="6"/>
  <c r="Q2033" i="6"/>
  <c r="O2034" i="6"/>
  <c r="J2034" i="6" s="1"/>
  <c r="P2034" i="6"/>
  <c r="Q2034" i="6"/>
  <c r="O2035" i="6"/>
  <c r="P2035" i="6"/>
  <c r="Q2035" i="6"/>
  <c r="O2036" i="6"/>
  <c r="P2036" i="6"/>
  <c r="Q2036" i="6"/>
  <c r="O2037" i="6"/>
  <c r="P2037" i="6"/>
  <c r="Q2037" i="6"/>
  <c r="O2038" i="6"/>
  <c r="P2038" i="6"/>
  <c r="Q2038" i="6"/>
  <c r="O2039" i="6"/>
  <c r="P2039" i="6"/>
  <c r="Q2039" i="6"/>
  <c r="O2040" i="6"/>
  <c r="P2040" i="6"/>
  <c r="Q2040" i="6"/>
  <c r="O2041" i="6"/>
  <c r="P2041" i="6"/>
  <c r="Q2041" i="6"/>
  <c r="O2042" i="6"/>
  <c r="P2042" i="6"/>
  <c r="Q2042" i="6"/>
  <c r="O2043" i="6"/>
  <c r="P2043" i="6"/>
  <c r="Q2043" i="6"/>
  <c r="O2044" i="6"/>
  <c r="P2044" i="6"/>
  <c r="Q2044" i="6"/>
  <c r="O2045" i="6"/>
  <c r="P2045" i="6"/>
  <c r="Q2045" i="6"/>
  <c r="O2046" i="6"/>
  <c r="P2046" i="6"/>
  <c r="Q2046" i="6"/>
  <c r="O2047" i="6"/>
  <c r="P2047" i="6"/>
  <c r="Q2047" i="6"/>
  <c r="O2048" i="6"/>
  <c r="P2048" i="6"/>
  <c r="Q2048" i="6"/>
  <c r="O2049" i="6"/>
  <c r="P2049" i="6"/>
  <c r="Q2049" i="6"/>
  <c r="O2050" i="6"/>
  <c r="P2050" i="6"/>
  <c r="Q2050" i="6"/>
  <c r="O2051" i="6"/>
  <c r="P2051" i="6"/>
  <c r="Q2051" i="6"/>
  <c r="O2052" i="6"/>
  <c r="P2052" i="6"/>
  <c r="Q2052" i="6"/>
  <c r="O2053" i="6"/>
  <c r="P2053" i="6"/>
  <c r="Q2053" i="6"/>
  <c r="O2054" i="6"/>
  <c r="J2054" i="6" s="1"/>
  <c r="P2054" i="6"/>
  <c r="Q2054" i="6"/>
  <c r="O2055" i="6"/>
  <c r="P2055" i="6"/>
  <c r="Q2055" i="6"/>
  <c r="O2056" i="6"/>
  <c r="P2056" i="6"/>
  <c r="Q2056" i="6"/>
  <c r="O2057" i="6"/>
  <c r="J2057" i="6" s="1"/>
  <c r="P2057" i="6"/>
  <c r="Q2057" i="6"/>
  <c r="O2058" i="6"/>
  <c r="J2058" i="6" s="1"/>
  <c r="P2058" i="6"/>
  <c r="Q2058" i="6"/>
  <c r="O2059" i="6"/>
  <c r="P2059" i="6"/>
  <c r="Q2059" i="6"/>
  <c r="O2060" i="6"/>
  <c r="P2060" i="6"/>
  <c r="Q2060" i="6"/>
  <c r="O2061" i="6"/>
  <c r="P2061" i="6"/>
  <c r="Q2061" i="6"/>
  <c r="O2062" i="6"/>
  <c r="J2062" i="6" s="1"/>
  <c r="P2062" i="6"/>
  <c r="Q2062" i="6"/>
  <c r="O2063" i="6"/>
  <c r="P2063" i="6"/>
  <c r="Q2063" i="6"/>
  <c r="O2064" i="6"/>
  <c r="J2064" i="6" s="1"/>
  <c r="P2064" i="6"/>
  <c r="Q2064" i="6"/>
  <c r="O2065" i="6"/>
  <c r="P2065" i="6"/>
  <c r="Q2065" i="6"/>
  <c r="O2066" i="6"/>
  <c r="P2066" i="6"/>
  <c r="Q2066" i="6"/>
  <c r="O2067" i="6"/>
  <c r="P2067" i="6"/>
  <c r="Q2067" i="6"/>
  <c r="O2068" i="6"/>
  <c r="J2068" i="6" s="1"/>
  <c r="P2068" i="6"/>
  <c r="Q2068" i="6"/>
  <c r="O2069" i="6"/>
  <c r="P2069" i="6"/>
  <c r="Q2069" i="6"/>
  <c r="O2070" i="6"/>
  <c r="P2070" i="6"/>
  <c r="Q2070" i="6"/>
  <c r="O2071" i="6"/>
  <c r="P2071" i="6"/>
  <c r="Q2071" i="6"/>
  <c r="O2072" i="6"/>
  <c r="P2072" i="6"/>
  <c r="Q2072" i="6"/>
  <c r="O2073" i="6"/>
  <c r="P2073" i="6"/>
  <c r="Q2073" i="6"/>
  <c r="O2074" i="6"/>
  <c r="P2074" i="6"/>
  <c r="Q2074" i="6"/>
  <c r="O2075" i="6"/>
  <c r="P2075" i="6"/>
  <c r="Q2075" i="6"/>
  <c r="O2076" i="6"/>
  <c r="J2076" i="6" s="1"/>
  <c r="P2076" i="6"/>
  <c r="Q2076" i="6"/>
  <c r="O2077" i="6"/>
  <c r="P2077" i="6"/>
  <c r="Q2077" i="6"/>
  <c r="O2078" i="6"/>
  <c r="P2078" i="6"/>
  <c r="Q2078" i="6"/>
  <c r="O2079" i="6"/>
  <c r="P2079" i="6"/>
  <c r="Q2079" i="6"/>
  <c r="O2080" i="6"/>
  <c r="P2080" i="6"/>
  <c r="Q2080" i="6"/>
  <c r="O2081" i="6"/>
  <c r="P2081" i="6"/>
  <c r="Q2081" i="6"/>
  <c r="O2082" i="6"/>
  <c r="P2082" i="6"/>
  <c r="Q2082" i="6"/>
  <c r="O2083" i="6"/>
  <c r="P2083" i="6"/>
  <c r="Q2083" i="6"/>
  <c r="O2084" i="6"/>
  <c r="P2084" i="6"/>
  <c r="Q2084" i="6"/>
  <c r="O2085" i="6"/>
  <c r="P2085" i="6"/>
  <c r="Q2085" i="6"/>
  <c r="O2086" i="6"/>
  <c r="J2086" i="6" s="1"/>
  <c r="P2086" i="6"/>
  <c r="Q2086" i="6"/>
  <c r="O2087" i="6"/>
  <c r="P2087" i="6"/>
  <c r="Q2087" i="6"/>
  <c r="O2088" i="6"/>
  <c r="P2088" i="6"/>
  <c r="Q2088" i="6"/>
  <c r="O2089" i="6"/>
  <c r="P2089" i="6"/>
  <c r="Q2089" i="6"/>
  <c r="O2090" i="6"/>
  <c r="P2090" i="6"/>
  <c r="Q2090" i="6"/>
  <c r="O2091" i="6"/>
  <c r="P2091" i="6"/>
  <c r="Q2091" i="6"/>
  <c r="O2092" i="6"/>
  <c r="P2092" i="6"/>
  <c r="Q2092" i="6"/>
  <c r="O2093" i="6"/>
  <c r="P2093" i="6"/>
  <c r="Q2093" i="6"/>
  <c r="O2094" i="6"/>
  <c r="P2094" i="6"/>
  <c r="Q2094" i="6"/>
  <c r="O2095" i="6"/>
  <c r="P2095" i="6"/>
  <c r="Q2095" i="6"/>
  <c r="O2096" i="6"/>
  <c r="P2096" i="6"/>
  <c r="Q2096" i="6"/>
  <c r="O2097" i="6"/>
  <c r="P2097" i="6"/>
  <c r="Q2097" i="6"/>
  <c r="O2098" i="6"/>
  <c r="P2098" i="6"/>
  <c r="Q2098" i="6"/>
  <c r="O2099" i="6"/>
  <c r="P2099" i="6"/>
  <c r="Q2099" i="6"/>
  <c r="O2100" i="6"/>
  <c r="P2100" i="6"/>
  <c r="Q2100" i="6"/>
  <c r="O2101" i="6"/>
  <c r="P2101" i="6"/>
  <c r="Q2101" i="6"/>
  <c r="O2102" i="6"/>
  <c r="P2102" i="6"/>
  <c r="Q2102" i="6"/>
  <c r="O2103" i="6"/>
  <c r="P2103" i="6"/>
  <c r="Q2103" i="6"/>
  <c r="O2104" i="6"/>
  <c r="P2104" i="6"/>
  <c r="Q2104" i="6"/>
  <c r="O2105" i="6"/>
  <c r="P2105" i="6"/>
  <c r="Q2105" i="6"/>
  <c r="O2106" i="6"/>
  <c r="P2106" i="6"/>
  <c r="Q2106" i="6"/>
  <c r="O2107" i="6"/>
  <c r="P2107" i="6"/>
  <c r="Q2107" i="6"/>
  <c r="O2108" i="6"/>
  <c r="P2108" i="6"/>
  <c r="Q2108" i="6"/>
  <c r="O2109" i="6"/>
  <c r="P2109" i="6"/>
  <c r="Q2109" i="6"/>
  <c r="O2110" i="6"/>
  <c r="P2110" i="6"/>
  <c r="Q2110" i="6"/>
  <c r="O2111" i="6"/>
  <c r="P2111" i="6"/>
  <c r="Q2111" i="6"/>
  <c r="O2112" i="6"/>
  <c r="P2112" i="6"/>
  <c r="Q2112" i="6"/>
  <c r="O2113" i="6"/>
  <c r="P2113" i="6"/>
  <c r="Q2113" i="6"/>
  <c r="O2114" i="6"/>
  <c r="P2114" i="6"/>
  <c r="Q2114" i="6"/>
  <c r="O2115" i="6"/>
  <c r="P2115" i="6"/>
  <c r="Q2115" i="6"/>
  <c r="O2116" i="6"/>
  <c r="J2116" i="6" s="1"/>
  <c r="P2116" i="6"/>
  <c r="Q2116" i="6"/>
  <c r="O2117" i="6"/>
  <c r="P2117" i="6"/>
  <c r="Q2117" i="6"/>
  <c r="O2118" i="6"/>
  <c r="J2118" i="6" s="1"/>
  <c r="P2118" i="6"/>
  <c r="Q2118" i="6"/>
  <c r="O2119" i="6"/>
  <c r="P2119" i="6"/>
  <c r="Q2119" i="6"/>
  <c r="O2120" i="6"/>
  <c r="P2120" i="6"/>
  <c r="Q2120" i="6"/>
  <c r="O2121" i="6"/>
  <c r="P2121" i="6"/>
  <c r="Q2121" i="6"/>
  <c r="O2122" i="6"/>
  <c r="P2122" i="6"/>
  <c r="Q2122" i="6"/>
  <c r="O2123" i="6"/>
  <c r="P2123" i="6"/>
  <c r="Q2123" i="6"/>
  <c r="O2124" i="6"/>
  <c r="P2124" i="6"/>
  <c r="Q2124" i="6"/>
  <c r="O2125" i="6"/>
  <c r="P2125" i="6"/>
  <c r="Q2125" i="6"/>
  <c r="O2126" i="6"/>
  <c r="P2126" i="6"/>
  <c r="Q2126" i="6"/>
  <c r="O2127" i="6"/>
  <c r="P2127" i="6"/>
  <c r="Q2127" i="6"/>
  <c r="O2128" i="6"/>
  <c r="P2128" i="6"/>
  <c r="Q2128" i="6"/>
  <c r="O2129" i="6"/>
  <c r="P2129" i="6"/>
  <c r="Q2129" i="6"/>
  <c r="O2130" i="6"/>
  <c r="P2130" i="6"/>
  <c r="Q2130" i="6"/>
  <c r="O2131" i="6"/>
  <c r="P2131" i="6"/>
  <c r="Q2131" i="6"/>
  <c r="O2132" i="6"/>
  <c r="P2132" i="6"/>
  <c r="Q2132" i="6"/>
  <c r="O2133" i="6"/>
  <c r="P2133" i="6"/>
  <c r="Q2133" i="6"/>
  <c r="O2134" i="6"/>
  <c r="P2134" i="6"/>
  <c r="Q2134" i="6"/>
  <c r="O2135" i="6"/>
  <c r="P2135" i="6"/>
  <c r="Q2135" i="6"/>
  <c r="O2136" i="6"/>
  <c r="P2136" i="6"/>
  <c r="Q2136" i="6"/>
  <c r="O2137" i="6"/>
  <c r="P2137" i="6"/>
  <c r="Q2137" i="6"/>
  <c r="O2138" i="6"/>
  <c r="P2138" i="6"/>
  <c r="Q2138" i="6"/>
  <c r="O2139" i="6"/>
  <c r="P2139" i="6"/>
  <c r="Q2139" i="6"/>
  <c r="O2140" i="6"/>
  <c r="P2140" i="6"/>
  <c r="Q2140" i="6"/>
  <c r="O2141" i="6"/>
  <c r="P2141" i="6"/>
  <c r="Q2141" i="6"/>
  <c r="O2142" i="6"/>
  <c r="P2142" i="6"/>
  <c r="Q2142" i="6"/>
  <c r="O2143" i="6"/>
  <c r="P2143" i="6"/>
  <c r="Q2143" i="6"/>
  <c r="O2144" i="6"/>
  <c r="P2144" i="6"/>
  <c r="Q2144" i="6"/>
  <c r="O2145" i="6"/>
  <c r="P2145" i="6"/>
  <c r="Q2145" i="6"/>
  <c r="O2146" i="6"/>
  <c r="P2146" i="6"/>
  <c r="Q2146" i="6"/>
  <c r="O2147" i="6"/>
  <c r="P2147" i="6"/>
  <c r="Q2147" i="6"/>
  <c r="O2148" i="6"/>
  <c r="P2148" i="6"/>
  <c r="Q2148" i="6"/>
  <c r="O2149" i="6"/>
  <c r="P2149" i="6"/>
  <c r="Q2149" i="6"/>
  <c r="O2150" i="6"/>
  <c r="P2150" i="6"/>
  <c r="Q2150" i="6"/>
  <c r="O2151" i="6"/>
  <c r="P2151" i="6"/>
  <c r="Q2151" i="6"/>
  <c r="O2152" i="6"/>
  <c r="P2152" i="6"/>
  <c r="Q2152" i="6"/>
  <c r="O2153" i="6"/>
  <c r="P2153" i="6"/>
  <c r="Q2153" i="6"/>
  <c r="O2154" i="6"/>
  <c r="P2154" i="6"/>
  <c r="Q2154" i="6"/>
  <c r="O2155" i="6"/>
  <c r="P2155" i="6"/>
  <c r="Q2155" i="6"/>
  <c r="O2156" i="6"/>
  <c r="P2156" i="6"/>
  <c r="Q2156" i="6"/>
  <c r="O2157" i="6"/>
  <c r="P2157" i="6"/>
  <c r="Q2157" i="6"/>
  <c r="O2158" i="6"/>
  <c r="P2158" i="6"/>
  <c r="Q2158" i="6"/>
  <c r="O2159" i="6"/>
  <c r="P2159" i="6"/>
  <c r="Q2159" i="6"/>
  <c r="O2160" i="6"/>
  <c r="P2160" i="6"/>
  <c r="Q2160" i="6"/>
  <c r="O2161" i="6"/>
  <c r="P2161" i="6"/>
  <c r="Q2161" i="6"/>
  <c r="O2162" i="6"/>
  <c r="P2162" i="6"/>
  <c r="Q2162" i="6"/>
  <c r="O2163" i="6"/>
  <c r="P2163" i="6"/>
  <c r="Q2163" i="6"/>
  <c r="O2164" i="6"/>
  <c r="P2164" i="6"/>
  <c r="Q2164" i="6"/>
  <c r="O2165" i="6"/>
  <c r="P2165" i="6"/>
  <c r="Q2165" i="6"/>
  <c r="O2166" i="6"/>
  <c r="P2166" i="6"/>
  <c r="Q2166" i="6"/>
  <c r="O2167" i="6"/>
  <c r="P2167" i="6"/>
  <c r="Q2167" i="6"/>
  <c r="O2168" i="6"/>
  <c r="P2168" i="6"/>
  <c r="Q2168" i="6"/>
  <c r="O2169" i="6"/>
  <c r="P2169" i="6"/>
  <c r="Q2169" i="6"/>
  <c r="O2170" i="6"/>
  <c r="P2170" i="6"/>
  <c r="Q2170" i="6"/>
  <c r="O2171" i="6"/>
  <c r="P2171" i="6"/>
  <c r="Q2171" i="6"/>
  <c r="O2172" i="6"/>
  <c r="P2172" i="6"/>
  <c r="Q2172" i="6"/>
  <c r="O2173" i="6"/>
  <c r="P2173" i="6"/>
  <c r="Q2173" i="6"/>
  <c r="O2174" i="6"/>
  <c r="P2174" i="6"/>
  <c r="Q2174" i="6"/>
  <c r="O2175" i="6"/>
  <c r="P2175" i="6"/>
  <c r="Q2175" i="6"/>
  <c r="O2176" i="6"/>
  <c r="P2176" i="6"/>
  <c r="Q2176" i="6"/>
  <c r="O2177" i="6"/>
  <c r="P2177" i="6"/>
  <c r="Q2177" i="6"/>
  <c r="O2178" i="6"/>
  <c r="P2178" i="6"/>
  <c r="Q2178" i="6"/>
  <c r="O2179" i="6"/>
  <c r="P2179" i="6"/>
  <c r="Q2179" i="6"/>
  <c r="O2180" i="6"/>
  <c r="P2180" i="6"/>
  <c r="Q2180" i="6"/>
  <c r="O2181" i="6"/>
  <c r="P2181" i="6"/>
  <c r="Q2181" i="6"/>
  <c r="O2182" i="6"/>
  <c r="P2182" i="6"/>
  <c r="Q2182" i="6"/>
  <c r="O2183" i="6"/>
  <c r="P2183" i="6"/>
  <c r="Q2183" i="6"/>
  <c r="O2184" i="6"/>
  <c r="P2184" i="6"/>
  <c r="Q2184" i="6"/>
  <c r="O2185" i="6"/>
  <c r="P2185" i="6"/>
  <c r="Q2185" i="6"/>
  <c r="O2186" i="6"/>
  <c r="P2186" i="6"/>
  <c r="Q2186" i="6"/>
  <c r="O2187" i="6"/>
  <c r="P2187" i="6"/>
  <c r="Q2187" i="6"/>
  <c r="O2188" i="6"/>
  <c r="P2188" i="6"/>
  <c r="Q2188" i="6"/>
  <c r="O2189" i="6"/>
  <c r="P2189" i="6"/>
  <c r="Q2189" i="6"/>
  <c r="O2190" i="6"/>
  <c r="P2190" i="6"/>
  <c r="Q2190" i="6"/>
  <c r="O2191" i="6"/>
  <c r="P2191" i="6"/>
  <c r="Q2191" i="6"/>
  <c r="O2192" i="6"/>
  <c r="P2192" i="6"/>
  <c r="Q2192" i="6"/>
  <c r="O2193" i="6"/>
  <c r="P2193" i="6"/>
  <c r="Q2193" i="6"/>
  <c r="O2194" i="6"/>
  <c r="J2194" i="6" s="1"/>
  <c r="P2194" i="6"/>
  <c r="Q2194" i="6"/>
  <c r="O2195" i="6"/>
  <c r="P2195" i="6"/>
  <c r="Q2195" i="6"/>
  <c r="O2196" i="6"/>
  <c r="P2196" i="6"/>
  <c r="Q2196" i="6"/>
  <c r="O2197" i="6"/>
  <c r="P2197" i="6"/>
  <c r="Q2197" i="6"/>
  <c r="O2198" i="6"/>
  <c r="P2198" i="6"/>
  <c r="Q2198" i="6"/>
  <c r="O2199" i="6"/>
  <c r="P2199" i="6"/>
  <c r="Q2199" i="6"/>
  <c r="O2200" i="6"/>
  <c r="P2200" i="6"/>
  <c r="Q2200" i="6"/>
  <c r="O2201" i="6"/>
  <c r="P2201" i="6"/>
  <c r="Q2201" i="6"/>
  <c r="O2202" i="6"/>
  <c r="P2202" i="6"/>
  <c r="Q2202" i="6"/>
  <c r="O2203" i="6"/>
  <c r="P2203" i="6"/>
  <c r="Q2203" i="6"/>
  <c r="O2204" i="6"/>
  <c r="P2204" i="6"/>
  <c r="Q2204" i="6"/>
  <c r="O2205" i="6"/>
  <c r="P2205" i="6"/>
  <c r="Q2205" i="6"/>
  <c r="O2206" i="6"/>
  <c r="P2206" i="6"/>
  <c r="Q2206" i="6"/>
  <c r="O2207" i="6"/>
  <c r="P2207" i="6"/>
  <c r="Q2207" i="6"/>
  <c r="O2208" i="6"/>
  <c r="P2208" i="6"/>
  <c r="Q2208" i="6"/>
  <c r="O2209" i="6"/>
  <c r="P2209" i="6"/>
  <c r="Q2209" i="6"/>
  <c r="O2210" i="6"/>
  <c r="P2210" i="6"/>
  <c r="Q2210" i="6"/>
  <c r="O2211" i="6"/>
  <c r="P2211" i="6"/>
  <c r="Q2211" i="6"/>
  <c r="O2212" i="6"/>
  <c r="P2212" i="6"/>
  <c r="Q2212" i="6"/>
  <c r="O2213" i="6"/>
  <c r="P2213" i="6"/>
  <c r="Q2213" i="6"/>
  <c r="O2214" i="6"/>
  <c r="P2214" i="6"/>
  <c r="Q2214" i="6"/>
  <c r="O2215" i="6"/>
  <c r="P2215" i="6"/>
  <c r="Q2215" i="6"/>
  <c r="O2216" i="6"/>
  <c r="P2216" i="6"/>
  <c r="Q2216" i="6"/>
  <c r="O2217" i="6"/>
  <c r="P2217" i="6"/>
  <c r="Q2217" i="6"/>
  <c r="O2218" i="6"/>
  <c r="P2218" i="6"/>
  <c r="Q2218" i="6"/>
  <c r="O2219" i="6"/>
  <c r="P2219" i="6"/>
  <c r="Q2219" i="6"/>
  <c r="O2220" i="6"/>
  <c r="P2220" i="6"/>
  <c r="Q2220" i="6"/>
  <c r="O2221" i="6"/>
  <c r="P2221" i="6"/>
  <c r="Q2221" i="6"/>
  <c r="O2222" i="6"/>
  <c r="P2222" i="6"/>
  <c r="Q2222" i="6"/>
  <c r="O2223" i="6"/>
  <c r="P2223" i="6"/>
  <c r="Q2223" i="6"/>
  <c r="O2224" i="6"/>
  <c r="P2224" i="6"/>
  <c r="Q2224" i="6"/>
  <c r="O2225" i="6"/>
  <c r="P2225" i="6"/>
  <c r="Q2225" i="6"/>
  <c r="O2226" i="6"/>
  <c r="P2226" i="6"/>
  <c r="Q2226" i="6"/>
  <c r="O2227" i="6"/>
  <c r="P2227" i="6"/>
  <c r="Q2227" i="6"/>
  <c r="O2228" i="6"/>
  <c r="P2228" i="6"/>
  <c r="Q2228" i="6"/>
  <c r="O2229" i="6"/>
  <c r="P2229" i="6"/>
  <c r="Q2229" i="6"/>
  <c r="O2230" i="6"/>
  <c r="P2230" i="6"/>
  <c r="Q2230" i="6"/>
  <c r="O2231" i="6"/>
  <c r="P2231" i="6"/>
  <c r="Q2231" i="6"/>
  <c r="O2232" i="6"/>
  <c r="P2232" i="6"/>
  <c r="Q2232" i="6"/>
  <c r="O2233" i="6"/>
  <c r="P2233" i="6"/>
  <c r="Q2233" i="6"/>
  <c r="O2234" i="6"/>
  <c r="P2234" i="6"/>
  <c r="Q2234" i="6"/>
  <c r="O2235" i="6"/>
  <c r="P2235" i="6"/>
  <c r="Q2235" i="6"/>
  <c r="O2236" i="6"/>
  <c r="P2236" i="6"/>
  <c r="Q2236" i="6"/>
  <c r="O2237" i="6"/>
  <c r="P2237" i="6"/>
  <c r="Q2237" i="6"/>
  <c r="O2238" i="6"/>
  <c r="P2238" i="6"/>
  <c r="Q2238" i="6"/>
  <c r="O2239" i="6"/>
  <c r="P2239" i="6"/>
  <c r="Q2239" i="6"/>
  <c r="O2240" i="6"/>
  <c r="P2240" i="6"/>
  <c r="Q2240" i="6"/>
  <c r="O2241" i="6"/>
  <c r="P2241" i="6"/>
  <c r="Q2241" i="6"/>
  <c r="O2242" i="6"/>
  <c r="P2242" i="6"/>
  <c r="Q2242" i="6"/>
  <c r="O2243" i="6"/>
  <c r="P2243" i="6"/>
  <c r="Q2243" i="6"/>
  <c r="O2244" i="6"/>
  <c r="P2244" i="6"/>
  <c r="Q2244" i="6"/>
  <c r="O2245" i="6"/>
  <c r="P2245" i="6"/>
  <c r="Q2245" i="6"/>
  <c r="O2246" i="6"/>
  <c r="P2246" i="6"/>
  <c r="Q2246" i="6"/>
  <c r="O2247" i="6"/>
  <c r="P2247" i="6"/>
  <c r="Q2247" i="6"/>
  <c r="O2248" i="6"/>
  <c r="P2248" i="6"/>
  <c r="Q2248" i="6"/>
  <c r="O2249" i="6"/>
  <c r="P2249" i="6"/>
  <c r="Q2249" i="6"/>
  <c r="O2250" i="6"/>
  <c r="P2250" i="6"/>
  <c r="Q2250" i="6"/>
  <c r="O2251" i="6"/>
  <c r="P2251" i="6"/>
  <c r="Q2251" i="6"/>
  <c r="O2252" i="6"/>
  <c r="P2252" i="6"/>
  <c r="Q2252" i="6"/>
  <c r="O2253" i="6"/>
  <c r="P2253" i="6"/>
  <c r="Q2253" i="6"/>
  <c r="O2254" i="6"/>
  <c r="P2254" i="6"/>
  <c r="Q2254" i="6"/>
  <c r="O2255" i="6"/>
  <c r="P2255" i="6"/>
  <c r="Q2255" i="6"/>
  <c r="O2256" i="6"/>
  <c r="P2256" i="6"/>
  <c r="Q2256" i="6"/>
  <c r="O2257" i="6"/>
  <c r="P2257" i="6"/>
  <c r="Q2257" i="6"/>
  <c r="O2258" i="6"/>
  <c r="P2258" i="6"/>
  <c r="Q2258" i="6"/>
  <c r="O2259" i="6"/>
  <c r="P2259" i="6"/>
  <c r="Q2259" i="6"/>
  <c r="O2260" i="6"/>
  <c r="P2260" i="6"/>
  <c r="Q2260" i="6"/>
  <c r="O2261" i="6"/>
  <c r="P2261" i="6"/>
  <c r="Q2261" i="6"/>
  <c r="O2262" i="6"/>
  <c r="P2262" i="6"/>
  <c r="Q2262" i="6"/>
  <c r="O2263" i="6"/>
  <c r="P2263" i="6"/>
  <c r="Q2263" i="6"/>
  <c r="O2264" i="6"/>
  <c r="P2264" i="6"/>
  <c r="Q2264" i="6"/>
  <c r="O2265" i="6"/>
  <c r="P2265" i="6"/>
  <c r="Q2265" i="6"/>
  <c r="O2266" i="6"/>
  <c r="P2266" i="6"/>
  <c r="Q2266" i="6"/>
  <c r="O2267" i="6"/>
  <c r="P2267" i="6"/>
  <c r="Q2267" i="6"/>
  <c r="O2268" i="6"/>
  <c r="P2268" i="6"/>
  <c r="Q2268" i="6"/>
  <c r="O2269" i="6"/>
  <c r="P2269" i="6"/>
  <c r="Q2269" i="6"/>
  <c r="O2270" i="6"/>
  <c r="P2270" i="6"/>
  <c r="Q2270" i="6"/>
  <c r="O2271" i="6"/>
  <c r="P2271" i="6"/>
  <c r="Q2271" i="6"/>
  <c r="O2272" i="6"/>
  <c r="P2272" i="6"/>
  <c r="Q2272" i="6"/>
  <c r="O2273" i="6"/>
  <c r="P2273" i="6"/>
  <c r="Q2273" i="6"/>
  <c r="O2274" i="6"/>
  <c r="P2274" i="6"/>
  <c r="Q2274" i="6"/>
  <c r="O2275" i="6"/>
  <c r="P2275" i="6"/>
  <c r="Q2275" i="6"/>
  <c r="O2276" i="6"/>
  <c r="P2276" i="6"/>
  <c r="Q2276" i="6"/>
  <c r="O2277" i="6"/>
  <c r="P2277" i="6"/>
  <c r="Q2277" i="6"/>
  <c r="O2278" i="6"/>
  <c r="J2278" i="6" s="1"/>
  <c r="P2278" i="6"/>
  <c r="Q2278" i="6"/>
  <c r="O2279" i="6"/>
  <c r="P2279" i="6"/>
  <c r="Q2279" i="6"/>
  <c r="O2280" i="6"/>
  <c r="P2280" i="6"/>
  <c r="Q2280" i="6"/>
  <c r="O2281" i="6"/>
  <c r="P2281" i="6"/>
  <c r="Q2281" i="6"/>
  <c r="O2282" i="6"/>
  <c r="J2282" i="6" s="1"/>
  <c r="P2282" i="6"/>
  <c r="Q2282" i="6"/>
  <c r="O2283" i="6"/>
  <c r="P2283" i="6"/>
  <c r="Q2283" i="6"/>
  <c r="O2284" i="6"/>
  <c r="P2284" i="6"/>
  <c r="Q2284" i="6"/>
  <c r="O2285" i="6"/>
  <c r="P2285" i="6"/>
  <c r="Q2285" i="6"/>
  <c r="O2286" i="6"/>
  <c r="P2286" i="6"/>
  <c r="Q2286" i="6"/>
  <c r="O2287" i="6"/>
  <c r="P2287" i="6"/>
  <c r="Q2287" i="6"/>
  <c r="O2288" i="6"/>
  <c r="P2288" i="6"/>
  <c r="Q2288" i="6"/>
  <c r="O2289" i="6"/>
  <c r="P2289" i="6"/>
  <c r="Q2289" i="6"/>
  <c r="O2290" i="6"/>
  <c r="P2290" i="6"/>
  <c r="Q2290" i="6"/>
  <c r="O2291" i="6"/>
  <c r="P2291" i="6"/>
  <c r="Q2291" i="6"/>
  <c r="O2292" i="6"/>
  <c r="P2292" i="6"/>
  <c r="Q2292" i="6"/>
  <c r="O2293" i="6"/>
  <c r="P2293" i="6"/>
  <c r="Q2293" i="6"/>
  <c r="O2294" i="6"/>
  <c r="P2294" i="6"/>
  <c r="Q2294" i="6"/>
  <c r="O2295" i="6"/>
  <c r="P2295" i="6"/>
  <c r="Q2295" i="6"/>
  <c r="O2296" i="6"/>
  <c r="P2296" i="6"/>
  <c r="Q2296" i="6"/>
  <c r="O2297" i="6"/>
  <c r="P2297" i="6"/>
  <c r="Q2297" i="6"/>
  <c r="O2298" i="6"/>
  <c r="P2298" i="6"/>
  <c r="Q2298" i="6"/>
  <c r="O2299" i="6"/>
  <c r="P2299" i="6"/>
  <c r="Q2299" i="6"/>
  <c r="O2300" i="6"/>
  <c r="P2300" i="6"/>
  <c r="Q2300" i="6"/>
  <c r="O2301" i="6"/>
  <c r="P2301" i="6"/>
  <c r="Q2301" i="6"/>
  <c r="O2302" i="6"/>
  <c r="P2302" i="6"/>
  <c r="Q2302" i="6"/>
  <c r="O2303" i="6"/>
  <c r="P2303" i="6"/>
  <c r="Q2303" i="6"/>
  <c r="O2304" i="6"/>
  <c r="P2304" i="6"/>
  <c r="Q2304" i="6"/>
  <c r="O2305" i="6"/>
  <c r="P2305" i="6"/>
  <c r="Q2305" i="6"/>
  <c r="O2306" i="6"/>
  <c r="P2306" i="6"/>
  <c r="Q2306" i="6"/>
  <c r="O2307" i="6"/>
  <c r="P2307" i="6"/>
  <c r="Q2307" i="6"/>
  <c r="O2308" i="6"/>
  <c r="P2308" i="6"/>
  <c r="Q2308" i="6"/>
  <c r="O2309" i="6"/>
  <c r="P2309" i="6"/>
  <c r="Q2309" i="6"/>
  <c r="O2310" i="6"/>
  <c r="P2310" i="6"/>
  <c r="Q2310" i="6"/>
  <c r="O2311" i="6"/>
  <c r="P2311" i="6"/>
  <c r="Q2311" i="6"/>
  <c r="O2312" i="6"/>
  <c r="P2312" i="6"/>
  <c r="Q2312" i="6"/>
  <c r="O2313" i="6"/>
  <c r="P2313" i="6"/>
  <c r="Q2313" i="6"/>
  <c r="O2314" i="6"/>
  <c r="P2314" i="6"/>
  <c r="Q2314" i="6"/>
  <c r="O2315" i="6"/>
  <c r="P2315" i="6"/>
  <c r="Q2315" i="6"/>
  <c r="O2316" i="6"/>
  <c r="P2316" i="6"/>
  <c r="Q2316" i="6"/>
  <c r="O2317" i="6"/>
  <c r="P2317" i="6"/>
  <c r="Q2317" i="6"/>
  <c r="O2318" i="6"/>
  <c r="P2318" i="6"/>
  <c r="Q2318" i="6"/>
  <c r="O2319" i="6"/>
  <c r="P2319" i="6"/>
  <c r="Q2319" i="6"/>
  <c r="O2320" i="6"/>
  <c r="P2320" i="6"/>
  <c r="Q2320" i="6"/>
  <c r="O2321" i="6"/>
  <c r="P2321" i="6"/>
  <c r="Q2321" i="6"/>
  <c r="O2322" i="6"/>
  <c r="P2322" i="6"/>
  <c r="Q2322" i="6"/>
  <c r="O2323" i="6"/>
  <c r="P2323" i="6"/>
  <c r="Q2323" i="6"/>
  <c r="O2324" i="6"/>
  <c r="P2324" i="6"/>
  <c r="Q2324" i="6"/>
  <c r="O2325" i="6"/>
  <c r="P2325" i="6"/>
  <c r="Q2325" i="6"/>
  <c r="O2326" i="6"/>
  <c r="P2326" i="6"/>
  <c r="Q2326" i="6"/>
  <c r="O2327" i="6"/>
  <c r="P2327" i="6"/>
  <c r="Q2327" i="6"/>
  <c r="O2328" i="6"/>
  <c r="P2328" i="6"/>
  <c r="Q2328" i="6"/>
  <c r="O2329" i="6"/>
  <c r="P2329" i="6"/>
  <c r="Q2329" i="6"/>
  <c r="O2330" i="6"/>
  <c r="P2330" i="6"/>
  <c r="Q2330" i="6"/>
  <c r="O2331" i="6"/>
  <c r="P2331" i="6"/>
  <c r="Q2331" i="6"/>
  <c r="O2332" i="6"/>
  <c r="P2332" i="6"/>
  <c r="Q2332" i="6"/>
  <c r="O2333" i="6"/>
  <c r="P2333" i="6"/>
  <c r="Q2333" i="6"/>
  <c r="O2334" i="6"/>
  <c r="P2334" i="6"/>
  <c r="Q2334" i="6"/>
  <c r="O2335" i="6"/>
  <c r="P2335" i="6"/>
  <c r="Q2335" i="6"/>
  <c r="O2336" i="6"/>
  <c r="P2336" i="6"/>
  <c r="Q2336" i="6"/>
  <c r="O2337" i="6"/>
  <c r="P2337" i="6"/>
  <c r="Q2337" i="6"/>
  <c r="O2338" i="6"/>
  <c r="P2338" i="6"/>
  <c r="Q2338" i="6"/>
  <c r="O2339" i="6"/>
  <c r="P2339" i="6"/>
  <c r="Q2339" i="6"/>
  <c r="O2340" i="6"/>
  <c r="P2340" i="6"/>
  <c r="Q2340" i="6"/>
  <c r="O2341" i="6"/>
  <c r="P2341" i="6"/>
  <c r="Q2341" i="6"/>
  <c r="O2342" i="6"/>
  <c r="P2342" i="6"/>
  <c r="Q2342" i="6"/>
  <c r="O2343" i="6"/>
  <c r="P2343" i="6"/>
  <c r="Q2343" i="6"/>
  <c r="O2344" i="6"/>
  <c r="P2344" i="6"/>
  <c r="Q2344" i="6"/>
  <c r="O2345" i="6"/>
  <c r="P2345" i="6"/>
  <c r="Q2345" i="6"/>
  <c r="O2346" i="6"/>
  <c r="P2346" i="6"/>
  <c r="Q2346" i="6"/>
  <c r="O2347" i="6"/>
  <c r="P2347" i="6"/>
  <c r="Q2347" i="6"/>
  <c r="O2348" i="6"/>
  <c r="P2348" i="6"/>
  <c r="Q2348" i="6"/>
  <c r="O2349" i="6"/>
  <c r="P2349" i="6"/>
  <c r="Q2349" i="6"/>
  <c r="O2350" i="6"/>
  <c r="P2350" i="6"/>
  <c r="Q2350" i="6"/>
  <c r="O2351" i="6"/>
  <c r="P2351" i="6"/>
  <c r="Q2351" i="6"/>
  <c r="O2352" i="6"/>
  <c r="P2352" i="6"/>
  <c r="Q2352" i="6"/>
  <c r="O2353" i="6"/>
  <c r="P2353" i="6"/>
  <c r="Q2353" i="6"/>
  <c r="O2354" i="6"/>
  <c r="P2354" i="6"/>
  <c r="Q2354" i="6"/>
  <c r="O2355" i="6"/>
  <c r="P2355" i="6"/>
  <c r="Q2355" i="6"/>
  <c r="O2356" i="6"/>
  <c r="P2356" i="6"/>
  <c r="Q2356" i="6"/>
  <c r="O2357" i="6"/>
  <c r="P2357" i="6"/>
  <c r="Q2357" i="6"/>
  <c r="O2358" i="6"/>
  <c r="P2358" i="6"/>
  <c r="Q2358" i="6"/>
  <c r="O2359" i="6"/>
  <c r="P2359" i="6"/>
  <c r="Q2359" i="6"/>
  <c r="O2360" i="6"/>
  <c r="P2360" i="6"/>
  <c r="Q2360" i="6"/>
  <c r="O2361" i="6"/>
  <c r="P2361" i="6"/>
  <c r="Q2361" i="6"/>
  <c r="O2362" i="6"/>
  <c r="P2362" i="6"/>
  <c r="Q2362" i="6"/>
  <c r="O2363" i="6"/>
  <c r="P2363" i="6"/>
  <c r="Q2363" i="6"/>
  <c r="O2364" i="6"/>
  <c r="P2364" i="6"/>
  <c r="Q2364" i="6"/>
  <c r="O2365" i="6"/>
  <c r="P2365" i="6"/>
  <c r="Q2365" i="6"/>
  <c r="O2366" i="6"/>
  <c r="P2366" i="6"/>
  <c r="Q2366" i="6"/>
  <c r="O2367" i="6"/>
  <c r="P2367" i="6"/>
  <c r="Q2367" i="6"/>
  <c r="O2368" i="6"/>
  <c r="P2368" i="6"/>
  <c r="Q2368" i="6"/>
  <c r="O2369" i="6"/>
  <c r="P2369" i="6"/>
  <c r="Q2369" i="6"/>
  <c r="O2370" i="6"/>
  <c r="P2370" i="6"/>
  <c r="Q2370" i="6"/>
  <c r="O2371" i="6"/>
  <c r="P2371" i="6"/>
  <c r="Q2371" i="6"/>
  <c r="O2372" i="6"/>
  <c r="P2372" i="6"/>
  <c r="Q2372" i="6"/>
  <c r="O2373" i="6"/>
  <c r="P2373" i="6"/>
  <c r="Q2373" i="6"/>
  <c r="O2374" i="6"/>
  <c r="P2374" i="6"/>
  <c r="Q2374" i="6"/>
  <c r="O2375" i="6"/>
  <c r="P2375" i="6"/>
  <c r="Q2375" i="6"/>
  <c r="O2376" i="6"/>
  <c r="J2376" i="6" s="1"/>
  <c r="P2376" i="6"/>
  <c r="Q2376" i="6"/>
  <c r="O2377" i="6"/>
  <c r="P2377" i="6"/>
  <c r="Q2377" i="6"/>
  <c r="O2378" i="6"/>
  <c r="P2378" i="6"/>
  <c r="Q2378" i="6"/>
  <c r="O2379" i="6"/>
  <c r="P2379" i="6"/>
  <c r="Q2379" i="6"/>
  <c r="O2380" i="6"/>
  <c r="P2380" i="6"/>
  <c r="Q2380" i="6"/>
  <c r="O2381" i="6"/>
  <c r="J2381" i="6" s="1"/>
  <c r="P2381" i="6"/>
  <c r="Q2381" i="6"/>
  <c r="O2382" i="6"/>
  <c r="P2382" i="6"/>
  <c r="Q2382" i="6"/>
  <c r="O2383" i="6"/>
  <c r="P2383" i="6"/>
  <c r="Q2383" i="6"/>
  <c r="O2384" i="6"/>
  <c r="P2384" i="6"/>
  <c r="Q2384" i="6"/>
  <c r="O2385" i="6"/>
  <c r="P2385" i="6"/>
  <c r="Q2385" i="6"/>
  <c r="O2386" i="6"/>
  <c r="P2386" i="6"/>
  <c r="Q2386" i="6"/>
  <c r="O2387" i="6"/>
  <c r="P2387" i="6"/>
  <c r="Q2387" i="6"/>
  <c r="O2388" i="6"/>
  <c r="P2388" i="6"/>
  <c r="Q2388" i="6"/>
  <c r="O2389" i="6"/>
  <c r="P2389" i="6"/>
  <c r="Q2389" i="6"/>
  <c r="O2390" i="6"/>
  <c r="P2390" i="6"/>
  <c r="Q2390" i="6"/>
  <c r="O2391" i="6"/>
  <c r="P2391" i="6"/>
  <c r="Q2391" i="6"/>
  <c r="O2392" i="6"/>
  <c r="P2392" i="6"/>
  <c r="Q2392" i="6"/>
  <c r="O2393" i="6"/>
  <c r="P2393" i="6"/>
  <c r="Q2393" i="6"/>
  <c r="O2394" i="6"/>
  <c r="P2394" i="6"/>
  <c r="Q2394" i="6"/>
  <c r="O2395" i="6"/>
  <c r="P2395" i="6"/>
  <c r="Q2395" i="6"/>
  <c r="O2396" i="6"/>
  <c r="P2396" i="6"/>
  <c r="Q2396" i="6"/>
  <c r="O2397" i="6"/>
  <c r="P2397" i="6"/>
  <c r="Q2397" i="6"/>
  <c r="O2398" i="6"/>
  <c r="P2398" i="6"/>
  <c r="Q2398" i="6"/>
  <c r="O2399" i="6"/>
  <c r="P2399" i="6"/>
  <c r="Q2399" i="6"/>
  <c r="O2400" i="6"/>
  <c r="P2400" i="6"/>
  <c r="Q2400" i="6"/>
  <c r="O2401" i="6"/>
  <c r="P2401" i="6"/>
  <c r="Q2401" i="6"/>
  <c r="O2402" i="6"/>
  <c r="P2402" i="6"/>
  <c r="Q2402" i="6"/>
  <c r="O2403" i="6"/>
  <c r="P2403" i="6"/>
  <c r="Q2403" i="6"/>
  <c r="O2404" i="6"/>
  <c r="P2404" i="6"/>
  <c r="Q2404" i="6"/>
  <c r="O2405" i="6"/>
  <c r="J2405" i="6" s="1"/>
  <c r="P2405" i="6"/>
  <c r="Q2405" i="6"/>
  <c r="O2406" i="6"/>
  <c r="J2406" i="6" s="1"/>
  <c r="P2406" i="6"/>
  <c r="Q2406" i="6"/>
  <c r="O2407" i="6"/>
  <c r="P2407" i="6"/>
  <c r="Q2407" i="6"/>
  <c r="O2408" i="6"/>
  <c r="P2408" i="6"/>
  <c r="Q2408" i="6"/>
  <c r="O2409" i="6"/>
  <c r="P2409" i="6"/>
  <c r="Q2409" i="6"/>
  <c r="O2410" i="6"/>
  <c r="P2410" i="6"/>
  <c r="Q2410" i="6"/>
  <c r="O2411" i="6"/>
  <c r="P2411" i="6"/>
  <c r="Q2411" i="6"/>
  <c r="O2412" i="6"/>
  <c r="P2412" i="6"/>
  <c r="Q2412" i="6"/>
  <c r="O2413" i="6"/>
  <c r="J2413" i="6" s="1"/>
  <c r="P2413" i="6"/>
  <c r="Q2413" i="6"/>
  <c r="O2414" i="6"/>
  <c r="J2414" i="6" s="1"/>
  <c r="P2414" i="6"/>
  <c r="Q2414" i="6"/>
  <c r="O2415" i="6"/>
  <c r="J2415" i="6" s="1"/>
  <c r="P2415" i="6"/>
  <c r="Q2415" i="6"/>
  <c r="O2416" i="6"/>
  <c r="J2416" i="6" s="1"/>
  <c r="P2416" i="6"/>
  <c r="Q2416" i="6"/>
  <c r="O2417" i="6"/>
  <c r="J2417" i="6" s="1"/>
  <c r="P2417" i="6"/>
  <c r="Q2417" i="6"/>
  <c r="O2418" i="6"/>
  <c r="J2418" i="6" s="1"/>
  <c r="P2418" i="6"/>
  <c r="Q2418" i="6"/>
  <c r="O2419" i="6"/>
  <c r="J2419" i="6" s="1"/>
  <c r="P2419" i="6"/>
  <c r="Q2419" i="6"/>
  <c r="O2420" i="6"/>
  <c r="J2420" i="6" s="1"/>
  <c r="P2420" i="6"/>
  <c r="Q2420" i="6"/>
  <c r="O2421" i="6"/>
  <c r="J2421" i="6" s="1"/>
  <c r="P2421" i="6"/>
  <c r="Q2421" i="6"/>
  <c r="O2422" i="6"/>
  <c r="P2422" i="6"/>
  <c r="Q2422" i="6"/>
  <c r="O2423" i="6"/>
  <c r="P2423" i="6"/>
  <c r="Q2423" i="6"/>
  <c r="O2424" i="6"/>
  <c r="P2424" i="6"/>
  <c r="Q2424" i="6"/>
  <c r="O2425" i="6"/>
  <c r="P2425" i="6"/>
  <c r="Q2425" i="6"/>
  <c r="O2426" i="6"/>
  <c r="J2426" i="6" s="1"/>
  <c r="P2426" i="6"/>
  <c r="Q2426" i="6"/>
  <c r="O2427" i="6"/>
  <c r="P2427" i="6"/>
  <c r="Q2427" i="6"/>
  <c r="O2428" i="6"/>
  <c r="P2428" i="6"/>
  <c r="Q2428" i="6"/>
  <c r="O2429" i="6"/>
  <c r="P2429" i="6"/>
  <c r="Q2429" i="6"/>
  <c r="O2430" i="6"/>
  <c r="P2430" i="6"/>
  <c r="Q2430" i="6"/>
  <c r="O2431" i="6"/>
  <c r="P2431" i="6"/>
  <c r="Q2431" i="6"/>
  <c r="O2432" i="6"/>
  <c r="P2432" i="6"/>
  <c r="Q2432" i="6"/>
  <c r="O2433" i="6"/>
  <c r="P2433" i="6"/>
  <c r="Q2433" i="6"/>
  <c r="O2434" i="6"/>
  <c r="P2434" i="6"/>
  <c r="Q2434" i="6"/>
  <c r="O2435" i="6"/>
  <c r="P2435" i="6"/>
  <c r="Q2435" i="6"/>
  <c r="O2436" i="6"/>
  <c r="J2436" i="6" s="1"/>
  <c r="P2436" i="6"/>
  <c r="Q2436" i="6"/>
  <c r="O2437" i="6"/>
  <c r="P2437" i="6"/>
  <c r="Q2437" i="6"/>
  <c r="O2438" i="6"/>
  <c r="P2438" i="6"/>
  <c r="Q2438" i="6"/>
  <c r="O2439" i="6"/>
  <c r="P2439" i="6"/>
  <c r="Q2439" i="6"/>
  <c r="O2440" i="6"/>
  <c r="J2440" i="6" s="1"/>
  <c r="P2440" i="6"/>
  <c r="Q2440" i="6"/>
  <c r="O2441" i="6"/>
  <c r="J2441" i="6" s="1"/>
  <c r="P2441" i="6"/>
  <c r="Q2441" i="6"/>
  <c r="O2442" i="6"/>
  <c r="P2442" i="6"/>
  <c r="Q2442" i="6"/>
  <c r="O2443" i="6"/>
  <c r="P2443" i="6"/>
  <c r="Q2443" i="6"/>
  <c r="O2444" i="6"/>
  <c r="P2444" i="6"/>
  <c r="Q2444" i="6"/>
  <c r="O2445" i="6"/>
  <c r="P2445" i="6"/>
  <c r="Q2445" i="6"/>
  <c r="O2446" i="6"/>
  <c r="P2446" i="6"/>
  <c r="Q2446" i="6"/>
  <c r="O2447" i="6"/>
  <c r="P2447" i="6"/>
  <c r="Q2447" i="6"/>
  <c r="O2448" i="6"/>
  <c r="P2448" i="6"/>
  <c r="Q2448" i="6"/>
  <c r="O2449" i="6"/>
  <c r="J2449" i="6" s="1"/>
  <c r="P2449" i="6"/>
  <c r="Q2449" i="6"/>
  <c r="O2450" i="6"/>
  <c r="J2450" i="6" s="1"/>
  <c r="P2450" i="6"/>
  <c r="Q2450" i="6"/>
  <c r="O2451" i="6"/>
  <c r="P2451" i="6"/>
  <c r="Q2451" i="6"/>
  <c r="O2452" i="6"/>
  <c r="P2452" i="6"/>
  <c r="Q2452" i="6"/>
  <c r="O2453" i="6"/>
  <c r="P2453" i="6"/>
  <c r="Q2453" i="6"/>
  <c r="O2454" i="6"/>
  <c r="J2454" i="6" s="1"/>
  <c r="P2454" i="6"/>
  <c r="Q2454" i="6"/>
  <c r="O2455" i="6"/>
  <c r="J2455" i="6" s="1"/>
  <c r="P2455" i="6"/>
  <c r="Q2455" i="6"/>
  <c r="O2456" i="6"/>
  <c r="P2456" i="6"/>
  <c r="Q2456" i="6"/>
  <c r="O2457" i="6"/>
  <c r="P2457" i="6"/>
  <c r="Q2457" i="6"/>
  <c r="O2458" i="6"/>
  <c r="P2458" i="6"/>
  <c r="Q2458" i="6"/>
  <c r="O2459" i="6"/>
  <c r="P2459" i="6"/>
  <c r="Q2459" i="6"/>
  <c r="O2460" i="6"/>
  <c r="J2460" i="6" s="1"/>
  <c r="P2460" i="6"/>
  <c r="Q2460" i="6"/>
  <c r="O2461" i="6"/>
  <c r="J2461" i="6" s="1"/>
  <c r="P2461" i="6"/>
  <c r="Q2461" i="6"/>
  <c r="O2462" i="6"/>
  <c r="P2462" i="6"/>
  <c r="Q2462" i="6"/>
  <c r="O2463" i="6"/>
  <c r="P2463" i="6"/>
  <c r="Q2463" i="6"/>
  <c r="O2464" i="6"/>
  <c r="P2464" i="6"/>
  <c r="Q2464" i="6"/>
  <c r="O2465" i="6"/>
  <c r="P2465" i="6"/>
  <c r="Q2465" i="6"/>
  <c r="O2466" i="6"/>
  <c r="P2466" i="6"/>
  <c r="Q2466" i="6"/>
  <c r="O2467" i="6"/>
  <c r="P2467" i="6"/>
  <c r="Q2467" i="6"/>
  <c r="O2468" i="6"/>
  <c r="P2468" i="6"/>
  <c r="Q2468" i="6"/>
  <c r="O2469" i="6"/>
  <c r="P2469" i="6"/>
  <c r="Q2469" i="6"/>
  <c r="O2470" i="6"/>
  <c r="J2470" i="6" s="1"/>
  <c r="P2470" i="6"/>
  <c r="Q2470" i="6"/>
  <c r="O2471" i="6"/>
  <c r="J2471" i="6" s="1"/>
  <c r="P2471" i="6"/>
  <c r="Q2471" i="6"/>
  <c r="O2472" i="6"/>
  <c r="J2472" i="6" s="1"/>
  <c r="P2472" i="6"/>
  <c r="Q2472" i="6"/>
  <c r="O2473" i="6"/>
  <c r="P2473" i="6"/>
  <c r="Q2473" i="6"/>
  <c r="O2474" i="6"/>
  <c r="J2474" i="6" s="1"/>
  <c r="P2474" i="6"/>
  <c r="Q2474" i="6"/>
  <c r="O2475" i="6"/>
  <c r="P2475" i="6"/>
  <c r="Q2475" i="6"/>
  <c r="O2476" i="6"/>
  <c r="P2476" i="6"/>
  <c r="Q2476" i="6"/>
  <c r="O2477" i="6"/>
  <c r="P2477" i="6"/>
  <c r="Q2477" i="6"/>
  <c r="O2478" i="6"/>
  <c r="P2478" i="6"/>
  <c r="Q2478" i="6"/>
  <c r="O2479" i="6"/>
  <c r="P2479" i="6"/>
  <c r="Q2479" i="6"/>
  <c r="O2480" i="6"/>
  <c r="P2480" i="6"/>
  <c r="Q2480" i="6"/>
  <c r="O2481" i="6"/>
  <c r="P2481" i="6"/>
  <c r="Q2481" i="6"/>
  <c r="O2482" i="6"/>
  <c r="P2482" i="6"/>
  <c r="Q2482" i="6"/>
  <c r="O2483" i="6"/>
  <c r="P2483" i="6"/>
  <c r="Q2483" i="6"/>
  <c r="O2484" i="6"/>
  <c r="P2484" i="6"/>
  <c r="Q2484" i="6"/>
  <c r="O2485" i="6"/>
  <c r="P2485" i="6"/>
  <c r="Q2485" i="6"/>
  <c r="O2486" i="6"/>
  <c r="P2486" i="6"/>
  <c r="Q2486" i="6"/>
  <c r="O2487" i="6"/>
  <c r="P2487" i="6"/>
  <c r="Q2487" i="6"/>
  <c r="O2488" i="6"/>
  <c r="P2488" i="6"/>
  <c r="Q2488" i="6"/>
  <c r="O2489" i="6"/>
  <c r="P2489" i="6"/>
  <c r="Q2489" i="6"/>
  <c r="O2490" i="6"/>
  <c r="P2490" i="6"/>
  <c r="Q2490" i="6"/>
  <c r="O2491" i="6"/>
  <c r="P2491" i="6"/>
  <c r="Q2491" i="6"/>
  <c r="O2492" i="6"/>
  <c r="P2492" i="6"/>
  <c r="Q2492" i="6"/>
  <c r="O2493" i="6"/>
  <c r="P2493" i="6"/>
  <c r="Q2493" i="6"/>
  <c r="O2494" i="6"/>
  <c r="P2494" i="6"/>
  <c r="Q2494" i="6"/>
  <c r="O2495" i="6"/>
  <c r="P2495" i="6"/>
  <c r="Q2495" i="6"/>
  <c r="O2496" i="6"/>
  <c r="P2496" i="6"/>
  <c r="Q2496" i="6"/>
  <c r="O2497" i="6"/>
  <c r="P2497" i="6"/>
  <c r="Q2497" i="6"/>
  <c r="O2498" i="6"/>
  <c r="P2498" i="6"/>
  <c r="Q2498" i="6"/>
  <c r="O2499" i="6"/>
  <c r="P2499" i="6"/>
  <c r="Q2499" i="6"/>
  <c r="O2500" i="6"/>
  <c r="P2500" i="6"/>
  <c r="Q2500" i="6"/>
  <c r="O2501" i="6"/>
  <c r="P2501" i="6"/>
  <c r="Q2501" i="6"/>
  <c r="O2502" i="6"/>
  <c r="P2502" i="6"/>
  <c r="Q2502" i="6"/>
  <c r="O2503" i="6"/>
  <c r="P2503" i="6"/>
  <c r="Q2503" i="6"/>
  <c r="O2504" i="6"/>
  <c r="P2504" i="6"/>
  <c r="Q2504" i="6"/>
  <c r="O2505" i="6"/>
  <c r="P2505" i="6"/>
  <c r="Q2505" i="6"/>
  <c r="O2506" i="6"/>
  <c r="P2506" i="6"/>
  <c r="Q2506" i="6"/>
  <c r="O2507" i="6"/>
  <c r="P2507" i="6"/>
  <c r="Q2507" i="6"/>
  <c r="O2508" i="6"/>
  <c r="P2508" i="6"/>
  <c r="Q2508" i="6"/>
  <c r="O2509" i="6"/>
  <c r="P2509" i="6"/>
  <c r="Q2509" i="6"/>
  <c r="O2510" i="6"/>
  <c r="P2510" i="6"/>
  <c r="Q2510" i="6"/>
  <c r="O2511" i="6"/>
  <c r="P2511" i="6"/>
  <c r="Q2511" i="6"/>
  <c r="O2512" i="6"/>
  <c r="P2512" i="6"/>
  <c r="Q2512" i="6"/>
  <c r="O2513" i="6"/>
  <c r="P2513" i="6"/>
  <c r="Q2513" i="6"/>
  <c r="O2514" i="6"/>
  <c r="P2514" i="6"/>
  <c r="Q2514" i="6"/>
  <c r="O2515" i="6"/>
  <c r="P2515" i="6"/>
  <c r="Q2515" i="6"/>
  <c r="O2516" i="6"/>
  <c r="P2516" i="6"/>
  <c r="Q2516" i="6"/>
  <c r="O2517" i="6"/>
  <c r="J2517" i="6" s="1"/>
  <c r="P2517" i="6"/>
  <c r="Q2517" i="6"/>
  <c r="O2518" i="6"/>
  <c r="P2518" i="6"/>
  <c r="Q2518" i="6"/>
  <c r="O2519" i="6"/>
  <c r="P2519" i="6"/>
  <c r="Q2519" i="6"/>
  <c r="O2520" i="6"/>
  <c r="P2520" i="6"/>
  <c r="Q2520" i="6"/>
  <c r="O2521" i="6"/>
  <c r="P2521" i="6"/>
  <c r="Q2521" i="6"/>
  <c r="O2522" i="6"/>
  <c r="J2522" i="6" s="1"/>
  <c r="P2522" i="6"/>
  <c r="Q2522" i="6"/>
  <c r="O2523" i="6"/>
  <c r="P2523" i="6"/>
  <c r="Q2523" i="6"/>
  <c r="O2524" i="6"/>
  <c r="P2524" i="6"/>
  <c r="Q2524" i="6"/>
  <c r="O2525" i="6"/>
  <c r="P2525" i="6"/>
  <c r="Q2525" i="6"/>
  <c r="O2526" i="6"/>
  <c r="P2526" i="6"/>
  <c r="Q2526" i="6"/>
  <c r="O2527" i="6"/>
  <c r="P2527" i="6"/>
  <c r="Q2527" i="6"/>
  <c r="O2528" i="6"/>
  <c r="P2528" i="6"/>
  <c r="Q2528" i="6"/>
  <c r="O2529" i="6"/>
  <c r="P2529" i="6"/>
  <c r="Q2529" i="6"/>
  <c r="O2530" i="6"/>
  <c r="P2530" i="6"/>
  <c r="Q2530" i="6"/>
  <c r="O2531" i="6"/>
  <c r="P2531" i="6"/>
  <c r="Q2531" i="6"/>
  <c r="O2532" i="6"/>
  <c r="P2532" i="6"/>
  <c r="Q2532" i="6"/>
  <c r="O2533" i="6"/>
  <c r="P2533" i="6"/>
  <c r="Q2533" i="6"/>
  <c r="O2534" i="6"/>
  <c r="P2534" i="6"/>
  <c r="Q2534" i="6"/>
  <c r="O2535" i="6"/>
  <c r="P2535" i="6"/>
  <c r="Q2535" i="6"/>
  <c r="O2536" i="6"/>
  <c r="P2536" i="6"/>
  <c r="Q2536" i="6"/>
  <c r="O2537" i="6"/>
  <c r="P2537" i="6"/>
  <c r="Q2537" i="6"/>
  <c r="O2538" i="6"/>
  <c r="P2538" i="6"/>
  <c r="Q2538" i="6"/>
  <c r="O2539" i="6"/>
  <c r="P2539" i="6"/>
  <c r="Q2539" i="6"/>
  <c r="O2540" i="6"/>
  <c r="P2540" i="6"/>
  <c r="Q2540" i="6"/>
  <c r="O2541" i="6"/>
  <c r="J2541" i="6" s="1"/>
  <c r="P2541" i="6"/>
  <c r="Q2541" i="6"/>
  <c r="O2542" i="6"/>
  <c r="P2542" i="6"/>
  <c r="Q2542" i="6"/>
  <c r="O2543" i="6"/>
  <c r="J2543" i="6" s="1"/>
  <c r="P2543" i="6"/>
  <c r="Q2543" i="6"/>
  <c r="O2544" i="6"/>
  <c r="J2544" i="6" s="1"/>
  <c r="P2544" i="6"/>
  <c r="Q2544" i="6"/>
  <c r="O2545" i="6"/>
  <c r="J2545" i="6" s="1"/>
  <c r="P2545" i="6"/>
  <c r="Q2545" i="6"/>
  <c r="O2546" i="6"/>
  <c r="P2546" i="6"/>
  <c r="Q2546" i="6"/>
  <c r="O2547" i="6"/>
  <c r="P2547" i="6"/>
  <c r="Q2547" i="6"/>
  <c r="O2548" i="6"/>
  <c r="P2548" i="6"/>
  <c r="Q2548" i="6"/>
  <c r="O2549" i="6"/>
  <c r="P2549" i="6"/>
  <c r="Q2549" i="6"/>
  <c r="O2550" i="6"/>
  <c r="P2550" i="6"/>
  <c r="Q2550" i="6"/>
  <c r="O2551" i="6"/>
  <c r="J2551" i="6" s="1"/>
  <c r="P2551" i="6"/>
  <c r="Q2551" i="6"/>
  <c r="O2552" i="6"/>
  <c r="P2552" i="6"/>
  <c r="Q2552" i="6"/>
  <c r="O2553" i="6"/>
  <c r="P2553" i="6"/>
  <c r="Q2553" i="6"/>
  <c r="O2554" i="6"/>
  <c r="P2554" i="6"/>
  <c r="Q2554" i="6"/>
  <c r="O2555" i="6"/>
  <c r="P2555" i="6"/>
  <c r="Q2555" i="6"/>
  <c r="O2556" i="6"/>
  <c r="P2556" i="6"/>
  <c r="Q2556" i="6"/>
  <c r="O2557" i="6"/>
  <c r="P2557" i="6"/>
  <c r="Q2557" i="6"/>
  <c r="O2558" i="6"/>
  <c r="P2558" i="6"/>
  <c r="Q2558" i="6"/>
  <c r="O2559" i="6"/>
  <c r="P2559" i="6"/>
  <c r="Q2559" i="6"/>
  <c r="O2560" i="6"/>
  <c r="P2560" i="6"/>
  <c r="Q2560" i="6"/>
  <c r="O2561" i="6"/>
  <c r="P2561" i="6"/>
  <c r="Q2561" i="6"/>
  <c r="O2562" i="6"/>
  <c r="P2562" i="6"/>
  <c r="Q2562" i="6"/>
  <c r="O2563" i="6"/>
  <c r="J2563" i="6" s="1"/>
  <c r="P2563" i="6"/>
  <c r="Q2563" i="6"/>
  <c r="O2564" i="6"/>
  <c r="P2564" i="6"/>
  <c r="Q2564" i="6"/>
  <c r="O2565" i="6"/>
  <c r="J2565" i="6" s="1"/>
  <c r="P2565" i="6"/>
  <c r="Q2565" i="6"/>
  <c r="O2566" i="6"/>
  <c r="P2566" i="6"/>
  <c r="Q2566" i="6"/>
  <c r="O2567" i="6"/>
  <c r="P2567" i="6"/>
  <c r="Q2567" i="6"/>
  <c r="O2568" i="6"/>
  <c r="P2568" i="6"/>
  <c r="Q2568" i="6"/>
  <c r="O2569" i="6"/>
  <c r="J2569" i="6" s="1"/>
  <c r="P2569" i="6"/>
  <c r="Q2569" i="6"/>
  <c r="O2570" i="6"/>
  <c r="P2570" i="6"/>
  <c r="Q2570" i="6"/>
  <c r="O2571" i="6"/>
  <c r="J2571" i="6" s="1"/>
  <c r="P2571" i="6"/>
  <c r="Q2571" i="6"/>
  <c r="O2572" i="6"/>
  <c r="P2572" i="6"/>
  <c r="Q2572" i="6"/>
  <c r="O2573" i="6"/>
  <c r="P2573" i="6"/>
  <c r="Q2573" i="6"/>
  <c r="O2574" i="6"/>
  <c r="P2574" i="6"/>
  <c r="Q2574" i="6"/>
  <c r="O2575" i="6"/>
  <c r="P2575" i="6"/>
  <c r="Q2575" i="6"/>
  <c r="O2576" i="6"/>
  <c r="J2576" i="6" s="1"/>
  <c r="P2576" i="6"/>
  <c r="Q2576" i="6"/>
  <c r="O2577" i="6"/>
  <c r="J2577" i="6" s="1"/>
  <c r="P2577" i="6"/>
  <c r="Q2577" i="6"/>
  <c r="O2578" i="6"/>
  <c r="P2578" i="6"/>
  <c r="Q2578" i="6"/>
  <c r="O2579" i="6"/>
  <c r="P2579" i="6"/>
  <c r="Q2579" i="6"/>
  <c r="O2580" i="6"/>
  <c r="P2580" i="6"/>
  <c r="Q2580" i="6"/>
  <c r="O2581" i="6"/>
  <c r="J2581" i="6" s="1"/>
  <c r="P2581" i="6"/>
  <c r="Q2581" i="6"/>
  <c r="O2582" i="6"/>
  <c r="P2582" i="6"/>
  <c r="Q2582" i="6"/>
  <c r="O2583" i="6"/>
  <c r="J2583" i="6" s="1"/>
  <c r="P2583" i="6"/>
  <c r="Q2583" i="6"/>
  <c r="O2584" i="6"/>
  <c r="P2584" i="6"/>
  <c r="Q2584" i="6"/>
  <c r="O2585" i="6"/>
  <c r="P2585" i="6"/>
  <c r="Q2585" i="6"/>
  <c r="O2586" i="6"/>
  <c r="P2586" i="6"/>
  <c r="Q2586" i="6"/>
  <c r="O2587" i="6"/>
  <c r="J2587" i="6" s="1"/>
  <c r="P2587" i="6"/>
  <c r="Q2587" i="6"/>
  <c r="O2588" i="6"/>
  <c r="J2588" i="6" s="1"/>
  <c r="P2588" i="6"/>
  <c r="Q2588" i="6"/>
  <c r="O2589" i="6"/>
  <c r="J2589" i="6" s="1"/>
  <c r="P2589" i="6"/>
  <c r="Q2589" i="6"/>
  <c r="O2590" i="6"/>
  <c r="P2590" i="6"/>
  <c r="Q2590" i="6"/>
  <c r="O2591" i="6"/>
  <c r="P2591" i="6"/>
  <c r="Q2591" i="6"/>
  <c r="O2592" i="6"/>
  <c r="P2592" i="6"/>
  <c r="Q2592" i="6"/>
  <c r="O2593" i="6"/>
  <c r="P2593" i="6"/>
  <c r="Q2593" i="6"/>
  <c r="O2594" i="6"/>
  <c r="P2594" i="6"/>
  <c r="Q2594" i="6"/>
  <c r="O2595" i="6"/>
  <c r="P2595" i="6"/>
  <c r="Q2595" i="6"/>
  <c r="O2596" i="6"/>
  <c r="P2596" i="6"/>
  <c r="Q2596" i="6"/>
  <c r="O2597" i="6"/>
  <c r="P2597" i="6"/>
  <c r="Q2597" i="6"/>
  <c r="O2598" i="6"/>
  <c r="P2598" i="6"/>
  <c r="Q2598" i="6"/>
  <c r="O2599" i="6"/>
  <c r="P2599" i="6"/>
  <c r="Q2599" i="6"/>
  <c r="O2600" i="6"/>
  <c r="P2600" i="6"/>
  <c r="Q2600" i="6"/>
  <c r="O2601" i="6"/>
  <c r="P2601" i="6"/>
  <c r="Q2601" i="6"/>
  <c r="O2602" i="6"/>
  <c r="P2602" i="6"/>
  <c r="Q2602" i="6"/>
  <c r="O2603" i="6"/>
  <c r="P2603" i="6"/>
  <c r="Q2603" i="6"/>
  <c r="O2604" i="6"/>
  <c r="P2604" i="6"/>
  <c r="Q2604" i="6"/>
  <c r="O2605" i="6"/>
  <c r="P2605" i="6"/>
  <c r="Q2605" i="6"/>
  <c r="O2606" i="6"/>
  <c r="P2606" i="6"/>
  <c r="Q2606" i="6"/>
  <c r="O2607" i="6"/>
  <c r="P2607" i="6"/>
  <c r="Q2607" i="6"/>
  <c r="O2608" i="6"/>
  <c r="P2608" i="6"/>
  <c r="Q2608" i="6"/>
  <c r="O2609" i="6"/>
  <c r="P2609" i="6"/>
  <c r="Q2609" i="6"/>
  <c r="O2610" i="6"/>
  <c r="P2610" i="6"/>
  <c r="Q2610" i="6"/>
  <c r="O2611" i="6"/>
  <c r="P2611" i="6"/>
  <c r="Q2611" i="6"/>
  <c r="O2612" i="6"/>
  <c r="P2612" i="6"/>
  <c r="Q2612" i="6"/>
  <c r="O2613" i="6"/>
  <c r="J2613" i="6" s="1"/>
  <c r="P2613" i="6"/>
  <c r="Q2613" i="6"/>
  <c r="O2614" i="6"/>
  <c r="J2614" i="6" s="1"/>
  <c r="P2614" i="6"/>
  <c r="Q2614" i="6"/>
  <c r="O2615" i="6"/>
  <c r="P2615" i="6"/>
  <c r="Q2615" i="6"/>
  <c r="O2616" i="6"/>
  <c r="P2616" i="6"/>
  <c r="Q2616" i="6"/>
  <c r="O2617" i="6"/>
  <c r="P2617" i="6"/>
  <c r="Q2617" i="6"/>
  <c r="O2618" i="6"/>
  <c r="J2618" i="6" s="1"/>
  <c r="P2618" i="6"/>
  <c r="Q2618" i="6"/>
  <c r="O2619" i="6"/>
  <c r="P2619" i="6"/>
  <c r="Q2619" i="6"/>
  <c r="O2620" i="6"/>
  <c r="P2620" i="6"/>
  <c r="Q2620" i="6"/>
  <c r="O2621" i="6"/>
  <c r="J2621" i="6" s="1"/>
  <c r="P2621" i="6"/>
  <c r="Q2621" i="6"/>
  <c r="O2622" i="6"/>
  <c r="P2622" i="6"/>
  <c r="Q2622" i="6"/>
  <c r="O2623" i="6"/>
  <c r="P2623" i="6"/>
  <c r="Q2623" i="6"/>
  <c r="O2624" i="6"/>
  <c r="P2624" i="6"/>
  <c r="Q2624" i="6"/>
  <c r="O2625" i="6"/>
  <c r="P2625" i="6"/>
  <c r="Q2625" i="6"/>
  <c r="O2626" i="6"/>
  <c r="J2626" i="6" s="1"/>
  <c r="P2626" i="6"/>
  <c r="Q2626" i="6"/>
  <c r="O2627" i="6"/>
  <c r="P2627" i="6"/>
  <c r="Q2627" i="6"/>
  <c r="O2628" i="6"/>
  <c r="P2628" i="6"/>
  <c r="Q2628" i="6"/>
  <c r="O2629" i="6"/>
  <c r="P2629" i="6"/>
  <c r="Q2629" i="6"/>
  <c r="O2630" i="6"/>
  <c r="J2630" i="6" s="1"/>
  <c r="P2630" i="6"/>
  <c r="Q2630" i="6"/>
  <c r="O2631" i="6"/>
  <c r="J2631" i="6" s="1"/>
  <c r="P2631" i="6"/>
  <c r="Q2631" i="6"/>
  <c r="O2632" i="6"/>
  <c r="P2632" i="6"/>
  <c r="Q2632" i="6"/>
  <c r="O2633" i="6"/>
  <c r="P2633" i="6"/>
  <c r="Q2633" i="6"/>
  <c r="O2634" i="6"/>
  <c r="P2634" i="6"/>
  <c r="Q2634" i="6"/>
  <c r="O2635" i="6"/>
  <c r="J2635" i="6" s="1"/>
  <c r="P2635" i="6"/>
  <c r="Q2635" i="6"/>
  <c r="O2636" i="6"/>
  <c r="P2636" i="6"/>
  <c r="Q2636" i="6"/>
  <c r="O2637" i="6"/>
  <c r="P2637" i="6"/>
  <c r="Q2637" i="6"/>
  <c r="O2638" i="6"/>
  <c r="P2638" i="6"/>
  <c r="Q2638" i="6"/>
  <c r="O2639" i="6"/>
  <c r="P2639" i="6"/>
  <c r="Q2639" i="6"/>
  <c r="O2640" i="6"/>
  <c r="P2640" i="6"/>
  <c r="Q2640" i="6"/>
  <c r="O2641" i="6"/>
  <c r="J2641" i="6" s="1"/>
  <c r="P2641" i="6"/>
  <c r="Q2641" i="6"/>
  <c r="O2642" i="6"/>
  <c r="J2642" i="6" s="1"/>
  <c r="P2642" i="6"/>
  <c r="Q2642" i="6"/>
  <c r="O2643" i="6"/>
  <c r="J2643" i="6" s="1"/>
  <c r="P2643" i="6"/>
  <c r="Q2643" i="6"/>
  <c r="O2644" i="6"/>
  <c r="P2644" i="6"/>
  <c r="Q2644" i="6"/>
  <c r="O2645" i="6"/>
  <c r="P2645" i="6"/>
  <c r="Q2645" i="6"/>
  <c r="O2646" i="6"/>
  <c r="P2646" i="6"/>
  <c r="Q2646" i="6"/>
  <c r="O2647" i="6"/>
  <c r="J2647" i="6" s="1"/>
  <c r="P2647" i="6"/>
  <c r="Q2647" i="6"/>
  <c r="O2648" i="6"/>
  <c r="J2648" i="6" s="1"/>
  <c r="P2648" i="6"/>
  <c r="Q2648" i="6"/>
  <c r="O2649" i="6"/>
  <c r="P2649" i="6"/>
  <c r="Q2649" i="6"/>
  <c r="O2650" i="6"/>
  <c r="P2650" i="6"/>
  <c r="Q2650" i="6"/>
  <c r="O2651" i="6"/>
  <c r="P2651" i="6"/>
  <c r="Q2651" i="6"/>
  <c r="O2652" i="6"/>
  <c r="P2652" i="6"/>
  <c r="Q2652" i="6"/>
  <c r="O2653" i="6"/>
  <c r="P2653" i="6"/>
  <c r="Q2653" i="6"/>
  <c r="O2654" i="6"/>
  <c r="P2654" i="6"/>
  <c r="Q2654" i="6"/>
  <c r="O2655" i="6"/>
  <c r="P2655" i="6"/>
  <c r="Q2655" i="6"/>
  <c r="O2656" i="6"/>
  <c r="P2656" i="6"/>
  <c r="Q2656" i="6"/>
  <c r="O2657" i="6"/>
  <c r="P2657" i="6"/>
  <c r="Q2657" i="6"/>
  <c r="O2658" i="6"/>
  <c r="P2658" i="6"/>
  <c r="Q2658" i="6"/>
  <c r="O2659" i="6"/>
  <c r="P2659" i="6"/>
  <c r="Q2659" i="6"/>
  <c r="O2660" i="6"/>
  <c r="P2660" i="6"/>
  <c r="Q2660" i="6"/>
  <c r="O2661" i="6"/>
  <c r="P2661" i="6"/>
  <c r="Q2661" i="6"/>
  <c r="O2662" i="6"/>
  <c r="P2662" i="6"/>
  <c r="Q2662" i="6"/>
  <c r="O2663" i="6"/>
  <c r="J2663" i="6" s="1"/>
  <c r="P2663" i="6"/>
  <c r="Q2663" i="6"/>
  <c r="O2664" i="6"/>
  <c r="J2664" i="6" s="1"/>
  <c r="P2664" i="6"/>
  <c r="Q2664" i="6"/>
  <c r="O2665" i="6"/>
  <c r="P2665" i="6"/>
  <c r="Q2665" i="6"/>
  <c r="O2666" i="6"/>
  <c r="P2666" i="6"/>
  <c r="Q2666" i="6"/>
  <c r="O2667" i="6"/>
  <c r="P2667" i="6"/>
  <c r="Q2667" i="6"/>
  <c r="O2668" i="6"/>
  <c r="P2668" i="6"/>
  <c r="Q2668" i="6"/>
  <c r="O2669" i="6"/>
  <c r="P2669" i="6"/>
  <c r="Q2669" i="6"/>
  <c r="O2670" i="6"/>
  <c r="P2670" i="6"/>
  <c r="Q2670" i="6"/>
  <c r="O2671" i="6"/>
  <c r="P2671" i="6"/>
  <c r="Q2671" i="6"/>
  <c r="O2672" i="6"/>
  <c r="P2672" i="6"/>
  <c r="Q2672" i="6"/>
  <c r="O2673" i="6"/>
  <c r="P2673" i="6"/>
  <c r="Q2673" i="6"/>
  <c r="O2674" i="6"/>
  <c r="P2674" i="6"/>
  <c r="Q2674" i="6"/>
  <c r="O2675" i="6"/>
  <c r="P2675" i="6"/>
  <c r="Q2675" i="6"/>
  <c r="O2676" i="6"/>
  <c r="P2676" i="6"/>
  <c r="Q2676" i="6"/>
  <c r="O2677" i="6"/>
  <c r="P2677" i="6"/>
  <c r="Q2677" i="6"/>
  <c r="O2678" i="6"/>
  <c r="P2678" i="6"/>
  <c r="Q2678" i="6"/>
  <c r="O2679" i="6"/>
  <c r="P2679" i="6"/>
  <c r="Q2679" i="6"/>
  <c r="O2680" i="6"/>
  <c r="P2680" i="6"/>
  <c r="Q2680" i="6"/>
  <c r="O2681" i="6"/>
  <c r="P2681" i="6"/>
  <c r="Q2681" i="6"/>
  <c r="O2682" i="6"/>
  <c r="P2682" i="6"/>
  <c r="Q2682" i="6"/>
  <c r="O2683" i="6"/>
  <c r="P2683" i="6"/>
  <c r="Q2683" i="6"/>
  <c r="O2684" i="6"/>
  <c r="P2684" i="6"/>
  <c r="Q2684" i="6"/>
  <c r="O2685" i="6"/>
  <c r="P2685" i="6"/>
  <c r="Q2685" i="6"/>
  <c r="O2686" i="6"/>
  <c r="J2686" i="6" s="1"/>
  <c r="P2686" i="6"/>
  <c r="Q2686" i="6"/>
  <c r="O2687" i="6"/>
  <c r="P2687" i="6"/>
  <c r="Q2687" i="6"/>
  <c r="O2688" i="6"/>
  <c r="P2688" i="6"/>
  <c r="Q2688" i="6"/>
  <c r="O2689" i="6"/>
  <c r="P2689" i="6"/>
  <c r="Q2689" i="6"/>
  <c r="O2690" i="6"/>
  <c r="P2690" i="6"/>
  <c r="Q2690" i="6"/>
  <c r="O2691" i="6"/>
  <c r="J2691" i="6" s="1"/>
  <c r="P2691" i="6"/>
  <c r="Q2691" i="6"/>
  <c r="O2692" i="6"/>
  <c r="P2692" i="6"/>
  <c r="Q2692" i="6"/>
  <c r="O2693" i="6"/>
  <c r="P2693" i="6"/>
  <c r="Q2693" i="6"/>
  <c r="O2694" i="6"/>
  <c r="P2694" i="6"/>
  <c r="Q2694" i="6"/>
  <c r="O2695" i="6"/>
  <c r="P2695" i="6"/>
  <c r="Q2695" i="6"/>
  <c r="O2696" i="6"/>
  <c r="P2696" i="6"/>
  <c r="Q2696" i="6"/>
  <c r="O2697" i="6"/>
  <c r="P2697" i="6"/>
  <c r="Q2697" i="6"/>
  <c r="O2698" i="6"/>
  <c r="P2698" i="6"/>
  <c r="Q2698" i="6"/>
  <c r="O2699" i="6"/>
  <c r="P2699" i="6"/>
  <c r="Q2699" i="6"/>
  <c r="O2700" i="6"/>
  <c r="P2700" i="6"/>
  <c r="Q2700" i="6"/>
  <c r="O2701" i="6"/>
  <c r="P2701" i="6"/>
  <c r="Q2701" i="6"/>
  <c r="O2702" i="6"/>
  <c r="P2702" i="6"/>
  <c r="Q2702" i="6"/>
  <c r="O2703" i="6"/>
  <c r="P2703" i="6"/>
  <c r="Q2703" i="6"/>
  <c r="O2704" i="6"/>
  <c r="P2704" i="6"/>
  <c r="Q2704" i="6"/>
  <c r="O2705" i="6"/>
  <c r="P2705" i="6"/>
  <c r="Q2705" i="6"/>
  <c r="O2706" i="6"/>
  <c r="P2706" i="6"/>
  <c r="Q2706" i="6"/>
  <c r="O2707" i="6"/>
  <c r="P2707" i="6"/>
  <c r="Q2707" i="6"/>
  <c r="O2708" i="6"/>
  <c r="J2708" i="6" s="1"/>
  <c r="P2708" i="6"/>
  <c r="Q2708" i="6"/>
  <c r="O2709" i="6"/>
  <c r="J2709" i="6" s="1"/>
  <c r="P2709" i="6"/>
  <c r="Q2709" i="6"/>
  <c r="O2710" i="6"/>
  <c r="J2710" i="6" s="1"/>
  <c r="P2710" i="6"/>
  <c r="Q2710" i="6"/>
  <c r="O2711" i="6"/>
  <c r="P2711" i="6"/>
  <c r="Q2711" i="6"/>
  <c r="O2712" i="6"/>
  <c r="P2712" i="6"/>
  <c r="Q2712" i="6"/>
  <c r="O2713" i="6"/>
  <c r="P2713" i="6"/>
  <c r="Q2713" i="6"/>
  <c r="O2714" i="6"/>
  <c r="P2714" i="6"/>
  <c r="Q2714" i="6"/>
  <c r="O2715" i="6"/>
  <c r="P2715" i="6"/>
  <c r="Q2715" i="6"/>
  <c r="O2716" i="6"/>
  <c r="P2716" i="6"/>
  <c r="Q2716" i="6"/>
  <c r="O2717" i="6"/>
  <c r="P2717" i="6"/>
  <c r="Q2717" i="6"/>
  <c r="O2718" i="6"/>
  <c r="J2718" i="6" s="1"/>
  <c r="P2718" i="6"/>
  <c r="Q2718" i="6"/>
  <c r="O2719" i="6"/>
  <c r="P2719" i="6"/>
  <c r="Q2719" i="6"/>
  <c r="O2720" i="6"/>
  <c r="P2720" i="6"/>
  <c r="Q2720" i="6"/>
  <c r="O2721" i="6"/>
  <c r="P2721" i="6"/>
  <c r="Q2721" i="6"/>
  <c r="O2722" i="6"/>
  <c r="P2722" i="6"/>
  <c r="Q2722" i="6"/>
  <c r="O2723" i="6"/>
  <c r="P2723" i="6"/>
  <c r="Q2723" i="6"/>
  <c r="O2724" i="6"/>
  <c r="P2724" i="6"/>
  <c r="Q2724" i="6"/>
  <c r="O2725" i="6"/>
  <c r="P2725" i="6"/>
  <c r="Q2725" i="6"/>
  <c r="O2726" i="6"/>
  <c r="P2726" i="6"/>
  <c r="Q2726" i="6"/>
  <c r="O2727" i="6"/>
  <c r="P2727" i="6"/>
  <c r="Q2727" i="6"/>
  <c r="O2728" i="6"/>
  <c r="P2728" i="6"/>
  <c r="Q2728" i="6"/>
  <c r="O2729" i="6"/>
  <c r="P2729" i="6"/>
  <c r="Q2729" i="6"/>
  <c r="O2730" i="6"/>
  <c r="P2730" i="6"/>
  <c r="Q2730" i="6"/>
  <c r="O2731" i="6"/>
  <c r="P2731" i="6"/>
  <c r="Q2731" i="6"/>
  <c r="O2732" i="6"/>
  <c r="P2732" i="6"/>
  <c r="Q2732" i="6"/>
  <c r="O2733" i="6"/>
  <c r="P2733" i="6"/>
  <c r="Q2733" i="6"/>
  <c r="O2734" i="6"/>
  <c r="P2734" i="6"/>
  <c r="Q2734" i="6"/>
  <c r="O2735" i="6"/>
  <c r="P2735" i="6"/>
  <c r="Q2735" i="6"/>
  <c r="O2736" i="6"/>
  <c r="P2736" i="6"/>
  <c r="Q2736" i="6"/>
  <c r="O2737" i="6"/>
  <c r="P2737" i="6"/>
  <c r="Q2737" i="6"/>
  <c r="O2738" i="6"/>
  <c r="P2738" i="6"/>
  <c r="Q2738" i="6"/>
  <c r="O2739" i="6"/>
  <c r="P2739" i="6"/>
  <c r="Q2739" i="6"/>
  <c r="O2740" i="6"/>
  <c r="P2740" i="6"/>
  <c r="Q2740" i="6"/>
  <c r="O2741" i="6"/>
  <c r="P2741" i="6"/>
  <c r="Q2741" i="6"/>
  <c r="O2742" i="6"/>
  <c r="P2742" i="6"/>
  <c r="Q2742" i="6"/>
  <c r="O2743" i="6"/>
  <c r="P2743" i="6"/>
  <c r="Q2743" i="6"/>
  <c r="O2744" i="6"/>
  <c r="P2744" i="6"/>
  <c r="Q2744" i="6"/>
  <c r="O2745" i="6"/>
  <c r="P2745" i="6"/>
  <c r="Q2745" i="6"/>
  <c r="O2746" i="6"/>
  <c r="P2746" i="6"/>
  <c r="Q2746" i="6"/>
  <c r="O2747" i="6"/>
  <c r="P2747" i="6"/>
  <c r="Q2747" i="6"/>
  <c r="O2748" i="6"/>
  <c r="P2748" i="6"/>
  <c r="Q2748" i="6"/>
  <c r="O2749" i="6"/>
  <c r="P2749" i="6"/>
  <c r="Q2749" i="6"/>
  <c r="O2750" i="6"/>
  <c r="P2750" i="6"/>
  <c r="Q2750" i="6"/>
  <c r="O2751" i="6"/>
  <c r="P2751" i="6"/>
  <c r="Q2751" i="6"/>
  <c r="O2752" i="6"/>
  <c r="P2752" i="6"/>
  <c r="Q2752" i="6"/>
  <c r="O2753" i="6"/>
  <c r="P2753" i="6"/>
  <c r="Q2753" i="6"/>
  <c r="O2754" i="6"/>
  <c r="P2754" i="6"/>
  <c r="Q2754" i="6"/>
  <c r="O2755" i="6"/>
  <c r="J2755" i="6" s="1"/>
  <c r="P2755" i="6"/>
  <c r="Q2755" i="6"/>
  <c r="O2756" i="6"/>
  <c r="P2756" i="6"/>
  <c r="Q2756" i="6"/>
  <c r="O2757" i="6"/>
  <c r="P2757" i="6"/>
  <c r="Q2757" i="6"/>
  <c r="O2758" i="6"/>
  <c r="P2758" i="6"/>
  <c r="Q2758" i="6"/>
  <c r="O2759" i="6"/>
  <c r="P2759" i="6"/>
  <c r="Q2759" i="6"/>
  <c r="O2760" i="6"/>
  <c r="P2760" i="6"/>
  <c r="Q2760" i="6"/>
  <c r="O2761" i="6"/>
  <c r="P2761" i="6"/>
  <c r="Q2761" i="6"/>
  <c r="O2762" i="6"/>
  <c r="P2762" i="6"/>
  <c r="Q2762" i="6"/>
  <c r="O2763" i="6"/>
  <c r="J2763" i="6" s="1"/>
  <c r="P2763" i="6"/>
  <c r="Q2763" i="6"/>
  <c r="O2764" i="6"/>
  <c r="P2764" i="6"/>
  <c r="Q2764" i="6"/>
  <c r="O2765" i="6"/>
  <c r="P2765" i="6"/>
  <c r="Q2765" i="6"/>
  <c r="O2766" i="6"/>
  <c r="P2766" i="6"/>
  <c r="Q2766" i="6"/>
  <c r="O2767" i="6"/>
  <c r="P2767" i="6"/>
  <c r="Q2767" i="6"/>
  <c r="O2768" i="6"/>
  <c r="P2768" i="6"/>
  <c r="Q2768" i="6"/>
  <c r="O2769" i="6"/>
  <c r="P2769" i="6"/>
  <c r="Q2769" i="6"/>
  <c r="O2770" i="6"/>
  <c r="P2770" i="6"/>
  <c r="Q2770" i="6"/>
  <c r="O2771" i="6"/>
  <c r="P2771" i="6"/>
  <c r="Q2771" i="6"/>
  <c r="O2772" i="6"/>
  <c r="P2772" i="6"/>
  <c r="Q2772" i="6"/>
  <c r="O2773" i="6"/>
  <c r="P2773" i="6"/>
  <c r="Q2773" i="6"/>
  <c r="O2774" i="6"/>
  <c r="P2774" i="6"/>
  <c r="Q2774" i="6"/>
  <c r="O2775" i="6"/>
  <c r="P2775" i="6"/>
  <c r="Q2775" i="6"/>
  <c r="O2776" i="6"/>
  <c r="P2776" i="6"/>
  <c r="Q2776" i="6"/>
  <c r="O2777" i="6"/>
  <c r="P2777" i="6"/>
  <c r="Q2777" i="6"/>
  <c r="O2778" i="6"/>
  <c r="P2778" i="6"/>
  <c r="Q2778" i="6"/>
  <c r="O2779" i="6"/>
  <c r="P2779" i="6"/>
  <c r="Q2779" i="6"/>
  <c r="O2780" i="6"/>
  <c r="P2780" i="6"/>
  <c r="Q2780" i="6"/>
  <c r="O2781" i="6"/>
  <c r="P2781" i="6"/>
  <c r="Q2781" i="6"/>
  <c r="O2782" i="6"/>
  <c r="P2782" i="6"/>
  <c r="Q2782" i="6"/>
  <c r="O2783" i="6"/>
  <c r="P2783" i="6"/>
  <c r="Q2783" i="6"/>
  <c r="O2784" i="6"/>
  <c r="P2784" i="6"/>
  <c r="Q2784" i="6"/>
  <c r="O2785" i="6"/>
  <c r="P2785" i="6"/>
  <c r="Q2785" i="6"/>
  <c r="O2786" i="6"/>
  <c r="P2786" i="6"/>
  <c r="Q2786" i="6"/>
  <c r="O2787" i="6"/>
  <c r="P2787" i="6"/>
  <c r="Q2787" i="6"/>
  <c r="O2788" i="6"/>
  <c r="J2788" i="6" s="1"/>
  <c r="P2788" i="6"/>
  <c r="Q2788" i="6"/>
  <c r="O2789" i="6"/>
  <c r="P2789" i="6"/>
  <c r="Q2789" i="6"/>
  <c r="O2790" i="6"/>
  <c r="P2790" i="6"/>
  <c r="Q2790" i="6"/>
  <c r="O2791" i="6"/>
  <c r="P2791" i="6"/>
  <c r="Q2791" i="6"/>
  <c r="O2792" i="6"/>
  <c r="P2792" i="6"/>
  <c r="Q2792" i="6"/>
  <c r="O2793" i="6"/>
  <c r="P2793" i="6"/>
  <c r="Q2793" i="6"/>
  <c r="O2794" i="6"/>
  <c r="P2794" i="6"/>
  <c r="Q2794" i="6"/>
  <c r="O2795" i="6"/>
  <c r="P2795" i="6"/>
  <c r="Q2795" i="6"/>
  <c r="O2796" i="6"/>
  <c r="P2796" i="6"/>
  <c r="Q2796" i="6"/>
  <c r="O2797" i="6"/>
  <c r="P2797" i="6"/>
  <c r="Q2797" i="6"/>
  <c r="O2798" i="6"/>
  <c r="P2798" i="6"/>
  <c r="Q2798" i="6"/>
  <c r="O2799" i="6"/>
  <c r="P2799" i="6"/>
  <c r="Q2799" i="6"/>
  <c r="O2800" i="6"/>
  <c r="P2800" i="6"/>
  <c r="Q2800" i="6"/>
  <c r="O2801" i="6"/>
  <c r="J2801" i="6" s="1"/>
  <c r="P2801" i="6"/>
  <c r="Q2801" i="6"/>
  <c r="O2802" i="6"/>
  <c r="P2802" i="6"/>
  <c r="Q2802" i="6"/>
  <c r="O2803" i="6"/>
  <c r="P2803" i="6"/>
  <c r="Q2803" i="6"/>
  <c r="O2804" i="6"/>
  <c r="P2804" i="6"/>
  <c r="Q2804" i="6"/>
  <c r="O2805" i="6"/>
  <c r="P2805" i="6"/>
  <c r="Q2805" i="6"/>
  <c r="O2806" i="6"/>
  <c r="P2806" i="6"/>
  <c r="Q2806" i="6"/>
  <c r="O2807" i="6"/>
  <c r="P2807" i="6"/>
  <c r="Q2807" i="6"/>
  <c r="O2808" i="6"/>
  <c r="P2808" i="6"/>
  <c r="Q2808" i="6"/>
  <c r="O2809" i="6"/>
  <c r="P2809" i="6"/>
  <c r="Q2809" i="6"/>
  <c r="O2810" i="6"/>
  <c r="P2810" i="6"/>
  <c r="Q2810" i="6"/>
  <c r="O2811" i="6"/>
  <c r="P2811" i="6"/>
  <c r="Q2811" i="6"/>
  <c r="O2812" i="6"/>
  <c r="J2812" i="6" s="1"/>
  <c r="P2812" i="6"/>
  <c r="Q2812" i="6"/>
  <c r="O2813" i="6"/>
  <c r="J2813" i="6" s="1"/>
  <c r="P2813" i="6"/>
  <c r="Q2813" i="6"/>
  <c r="O2814" i="6"/>
  <c r="P2814" i="6"/>
  <c r="Q2814" i="6"/>
  <c r="O2815" i="6"/>
  <c r="P2815" i="6"/>
  <c r="Q2815" i="6"/>
  <c r="O2816" i="6"/>
  <c r="P2816" i="6"/>
  <c r="Q2816" i="6"/>
  <c r="O2817" i="6"/>
  <c r="J2817" i="6" s="1"/>
  <c r="P2817" i="6"/>
  <c r="Q2817" i="6"/>
  <c r="O2818" i="6"/>
  <c r="P2818" i="6"/>
  <c r="Q2818" i="6"/>
  <c r="O2819" i="6"/>
  <c r="P2819" i="6"/>
  <c r="Q2819" i="6"/>
  <c r="O2820" i="6"/>
  <c r="P2820" i="6"/>
  <c r="Q2820" i="6"/>
  <c r="O2821" i="6"/>
  <c r="P2821" i="6"/>
  <c r="Q2821" i="6"/>
  <c r="O2822" i="6"/>
  <c r="P2822" i="6"/>
  <c r="Q2822" i="6"/>
  <c r="O2823" i="6"/>
  <c r="J2823" i="6" s="1"/>
  <c r="P2823" i="6"/>
  <c r="Q2823" i="6"/>
  <c r="O2824" i="6"/>
  <c r="J2824" i="6" s="1"/>
  <c r="P2824" i="6"/>
  <c r="Q2824" i="6"/>
  <c r="O2825" i="6"/>
  <c r="P2825" i="6"/>
  <c r="Q2825" i="6"/>
  <c r="O2826" i="6"/>
  <c r="P2826" i="6"/>
  <c r="Q2826" i="6"/>
  <c r="O2827" i="6"/>
  <c r="P2827" i="6"/>
  <c r="Q2827" i="6"/>
  <c r="O2828" i="6"/>
  <c r="P2828" i="6"/>
  <c r="Q2828" i="6"/>
  <c r="O2829" i="6"/>
  <c r="P2829" i="6"/>
  <c r="Q2829" i="6"/>
  <c r="O2830" i="6"/>
  <c r="P2830" i="6"/>
  <c r="Q2830" i="6"/>
  <c r="O2831" i="6"/>
  <c r="P2831" i="6"/>
  <c r="Q2831" i="6"/>
  <c r="O2832" i="6"/>
  <c r="P2832" i="6"/>
  <c r="Q2832" i="6"/>
  <c r="O2833" i="6"/>
  <c r="P2833" i="6"/>
  <c r="Q2833" i="6"/>
  <c r="O2834" i="6"/>
  <c r="J2834" i="6" s="1"/>
  <c r="P2834" i="6"/>
  <c r="Q2834" i="6"/>
  <c r="O2835" i="6"/>
  <c r="J2835" i="6" s="1"/>
  <c r="P2835" i="6"/>
  <c r="Q2835" i="6"/>
  <c r="O2836" i="6"/>
  <c r="P2836" i="6"/>
  <c r="Q2836" i="6"/>
  <c r="O2837" i="6"/>
  <c r="P2837" i="6"/>
  <c r="Q2837" i="6"/>
  <c r="O2838" i="6"/>
  <c r="P2838" i="6"/>
  <c r="Q2838" i="6"/>
  <c r="O2839" i="6"/>
  <c r="P2839" i="6"/>
  <c r="Q2839" i="6"/>
  <c r="O2840" i="6"/>
  <c r="J2840" i="6" s="1"/>
  <c r="P2840" i="6"/>
  <c r="Q2840" i="6"/>
  <c r="O2841" i="6"/>
  <c r="P2841" i="6"/>
  <c r="Q2841" i="6"/>
  <c r="O2842" i="6"/>
  <c r="P2842" i="6"/>
  <c r="Q2842" i="6"/>
  <c r="O2843" i="6"/>
  <c r="P2843" i="6"/>
  <c r="Q2843" i="6"/>
  <c r="O2844" i="6"/>
  <c r="P2844" i="6"/>
  <c r="Q2844" i="6"/>
  <c r="O2845" i="6"/>
  <c r="J2845" i="6" s="1"/>
  <c r="P2845" i="6"/>
  <c r="Q2845" i="6"/>
  <c r="O2846" i="6"/>
  <c r="P2846" i="6"/>
  <c r="Q2846" i="6"/>
  <c r="O2847" i="6"/>
  <c r="P2847" i="6"/>
  <c r="Q2847" i="6"/>
  <c r="O2848" i="6"/>
  <c r="P2848" i="6"/>
  <c r="Q2848" i="6"/>
  <c r="O2849" i="6"/>
  <c r="P2849" i="6"/>
  <c r="Q2849" i="6"/>
  <c r="O2850" i="6"/>
  <c r="P2850" i="6"/>
  <c r="Q2850" i="6"/>
  <c r="O2851" i="6"/>
  <c r="P2851" i="6"/>
  <c r="Q2851" i="6"/>
  <c r="O2852" i="6"/>
  <c r="P2852" i="6"/>
  <c r="Q2852" i="6"/>
  <c r="O2853" i="6"/>
  <c r="P2853" i="6"/>
  <c r="Q2853" i="6"/>
  <c r="O2854" i="6"/>
  <c r="J2854" i="6" s="1"/>
  <c r="P2854" i="6"/>
  <c r="Q2854" i="6"/>
  <c r="O2855" i="6"/>
  <c r="J2855" i="6" s="1"/>
  <c r="P2855" i="6"/>
  <c r="Q2855" i="6"/>
  <c r="O2856" i="6"/>
  <c r="P2856" i="6"/>
  <c r="Q2856" i="6"/>
  <c r="O2857" i="6"/>
  <c r="P2857" i="6"/>
  <c r="Q2857" i="6"/>
  <c r="O2858" i="6"/>
  <c r="J2858" i="6" s="1"/>
  <c r="P2858" i="6"/>
  <c r="Q2858" i="6"/>
  <c r="O2859" i="6"/>
  <c r="P2859" i="6"/>
  <c r="Q2859" i="6"/>
  <c r="O2860" i="6"/>
  <c r="P2860" i="6"/>
  <c r="Q2860" i="6"/>
  <c r="O2861" i="6"/>
  <c r="P2861" i="6"/>
  <c r="Q2861" i="6"/>
  <c r="O2862" i="6"/>
  <c r="P2862" i="6"/>
  <c r="Q2862" i="6"/>
  <c r="O2863" i="6"/>
  <c r="P2863" i="6"/>
  <c r="Q2863" i="6"/>
  <c r="O2864" i="6"/>
  <c r="P2864" i="6"/>
  <c r="Q2864" i="6"/>
  <c r="O2865" i="6"/>
  <c r="J2865" i="6" s="1"/>
  <c r="P2865" i="6"/>
  <c r="Q2865" i="6"/>
  <c r="O2866" i="6"/>
  <c r="P2866" i="6"/>
  <c r="Q2866" i="6"/>
  <c r="O2867" i="6"/>
  <c r="P2867" i="6"/>
  <c r="Q2867" i="6"/>
  <c r="O2868" i="6"/>
  <c r="P2868" i="6"/>
  <c r="Q2868" i="6"/>
  <c r="O2869" i="6"/>
  <c r="P2869" i="6"/>
  <c r="Q2869" i="6"/>
  <c r="O2870" i="6"/>
  <c r="P2870" i="6"/>
  <c r="Q2870" i="6"/>
  <c r="O2871" i="6"/>
  <c r="P2871" i="6"/>
  <c r="Q2871" i="6"/>
  <c r="O2872" i="6"/>
  <c r="P2872" i="6"/>
  <c r="Q2872" i="6"/>
  <c r="O2873" i="6"/>
  <c r="P2873" i="6"/>
  <c r="Q2873" i="6"/>
  <c r="O2874" i="6"/>
  <c r="P2874" i="6"/>
  <c r="Q2874" i="6"/>
  <c r="O2875" i="6"/>
  <c r="P2875" i="6"/>
  <c r="Q2875" i="6"/>
  <c r="O2876" i="6"/>
  <c r="P2876" i="6"/>
  <c r="Q2876" i="6"/>
  <c r="O2877" i="6"/>
  <c r="P2877" i="6"/>
  <c r="Q2877" i="6"/>
  <c r="O2878" i="6"/>
  <c r="P2878" i="6"/>
  <c r="Q2878" i="6"/>
  <c r="O2879" i="6"/>
  <c r="P2879" i="6"/>
  <c r="Q2879" i="6"/>
  <c r="O2880" i="6"/>
  <c r="P2880" i="6"/>
  <c r="Q2880" i="6"/>
  <c r="O2881" i="6"/>
  <c r="P2881" i="6"/>
  <c r="Q2881" i="6"/>
  <c r="O2882" i="6"/>
  <c r="P2882" i="6"/>
  <c r="Q2882" i="6"/>
  <c r="O2883" i="6"/>
  <c r="P2883" i="6"/>
  <c r="Q2883" i="6"/>
  <c r="O2884" i="6"/>
  <c r="P2884" i="6"/>
  <c r="Q2884" i="6"/>
  <c r="O2885" i="6"/>
  <c r="P2885" i="6"/>
  <c r="Q2885" i="6"/>
  <c r="O2886" i="6"/>
  <c r="J2886" i="6" s="1"/>
  <c r="P2886" i="6"/>
  <c r="Q2886" i="6"/>
  <c r="O2887" i="6"/>
  <c r="P2887" i="6"/>
  <c r="Q2887" i="6"/>
  <c r="O2888" i="6"/>
  <c r="P2888" i="6"/>
  <c r="Q2888" i="6"/>
  <c r="O2889" i="6"/>
  <c r="P2889" i="6"/>
  <c r="Q2889" i="6"/>
  <c r="O2890" i="6"/>
  <c r="P2890" i="6"/>
  <c r="Q2890" i="6"/>
  <c r="O2891" i="6"/>
  <c r="P2891" i="6"/>
  <c r="Q2891" i="6"/>
  <c r="O2892" i="6"/>
  <c r="P2892" i="6"/>
  <c r="Q2892" i="6"/>
  <c r="O2893" i="6"/>
  <c r="P2893" i="6"/>
  <c r="Q2893" i="6"/>
  <c r="O2894" i="6"/>
  <c r="J2894" i="6" s="1"/>
  <c r="P2894" i="6"/>
  <c r="Q2894" i="6"/>
  <c r="O2895" i="6"/>
  <c r="P2895" i="6"/>
  <c r="Q2895" i="6"/>
  <c r="O2896" i="6"/>
  <c r="P2896" i="6"/>
  <c r="Q2896" i="6"/>
  <c r="O2897" i="6"/>
  <c r="P2897" i="6"/>
  <c r="Q2897" i="6"/>
  <c r="O2898" i="6"/>
  <c r="J2898" i="6" s="1"/>
  <c r="P2898" i="6"/>
  <c r="Q2898" i="6"/>
  <c r="O2899" i="6"/>
  <c r="P2899" i="6"/>
  <c r="Q2899" i="6"/>
  <c r="O2900" i="6"/>
  <c r="P2900" i="6"/>
  <c r="Q2900" i="6"/>
  <c r="O2901" i="6"/>
  <c r="J2901" i="6" s="1"/>
  <c r="P2901" i="6"/>
  <c r="Q2901" i="6"/>
  <c r="O2902" i="6"/>
  <c r="J2902" i="6" s="1"/>
  <c r="P2902" i="6"/>
  <c r="Q2902" i="6"/>
  <c r="O2903" i="6"/>
  <c r="J2903" i="6" s="1"/>
  <c r="P2903" i="6"/>
  <c r="Q2903" i="6"/>
  <c r="O2904" i="6"/>
  <c r="J2904" i="6" s="1"/>
  <c r="P2904" i="6"/>
  <c r="Q2904" i="6"/>
  <c r="O2905" i="6"/>
  <c r="P2905" i="6"/>
  <c r="Q2905" i="6"/>
  <c r="O2906" i="6"/>
  <c r="J2906" i="6" s="1"/>
  <c r="P2906" i="6"/>
  <c r="Q2906" i="6"/>
  <c r="O2907" i="6"/>
  <c r="J2907" i="6" s="1"/>
  <c r="P2907" i="6"/>
  <c r="Q2907" i="6"/>
  <c r="O2908" i="6"/>
  <c r="P2908" i="6"/>
  <c r="Q2908" i="6"/>
  <c r="O2909" i="6"/>
  <c r="P2909" i="6"/>
  <c r="Q2909" i="6"/>
  <c r="O2910" i="6"/>
  <c r="J2910" i="6" s="1"/>
  <c r="P2910" i="6"/>
  <c r="Q2910" i="6"/>
  <c r="O2911" i="6"/>
  <c r="P2911" i="6"/>
  <c r="Q2911" i="6"/>
  <c r="O2912" i="6"/>
  <c r="J2912" i="6" s="1"/>
  <c r="P2912" i="6"/>
  <c r="Q2912" i="6"/>
  <c r="O2913" i="6"/>
  <c r="J2913" i="6" s="1"/>
  <c r="P2913" i="6"/>
  <c r="Q2913" i="6"/>
  <c r="O2914" i="6"/>
  <c r="J2914" i="6" s="1"/>
  <c r="P2914" i="6"/>
  <c r="Q2914" i="6"/>
  <c r="O2915" i="6"/>
  <c r="J2915" i="6" s="1"/>
  <c r="P2915" i="6"/>
  <c r="Q2915" i="6"/>
  <c r="O2916" i="6"/>
  <c r="P2916" i="6"/>
  <c r="Q2916" i="6"/>
  <c r="O2917" i="6"/>
  <c r="P2917" i="6"/>
  <c r="Q2917" i="6"/>
  <c r="O2918" i="6"/>
  <c r="J2918" i="6" s="1"/>
  <c r="P2918" i="6"/>
  <c r="Q2918" i="6"/>
  <c r="O2919" i="6"/>
  <c r="P2919" i="6"/>
  <c r="Q2919" i="6"/>
  <c r="O2920" i="6"/>
  <c r="J2920" i="6" s="1"/>
  <c r="P2920" i="6"/>
  <c r="Q2920" i="6"/>
  <c r="O2921" i="6"/>
  <c r="J2921" i="6" s="1"/>
  <c r="P2921" i="6"/>
  <c r="Q2921" i="6"/>
  <c r="O2922" i="6"/>
  <c r="J2922" i="6" s="1"/>
  <c r="P2922" i="6"/>
  <c r="Q2922" i="6"/>
  <c r="O2923" i="6"/>
  <c r="J2923" i="6" s="1"/>
  <c r="P2923" i="6"/>
  <c r="Q2923" i="6"/>
  <c r="O2924" i="6"/>
  <c r="P2924" i="6"/>
  <c r="Q2924" i="6"/>
  <c r="O2925" i="6"/>
  <c r="P2925" i="6"/>
  <c r="Q2925" i="6"/>
  <c r="O2926" i="6"/>
  <c r="J2926" i="6" s="1"/>
  <c r="P2926" i="6"/>
  <c r="Q2926" i="6"/>
  <c r="O2927" i="6"/>
  <c r="J2927" i="6" s="1"/>
  <c r="P2927" i="6"/>
  <c r="Q2927" i="6"/>
  <c r="O2928" i="6"/>
  <c r="J2928" i="6" s="1"/>
  <c r="P2928" i="6"/>
  <c r="Q2928" i="6"/>
  <c r="O2929" i="6"/>
  <c r="P2929" i="6"/>
  <c r="Q2929" i="6"/>
  <c r="O2930" i="6"/>
  <c r="J2930" i="6" s="1"/>
  <c r="P2930" i="6"/>
  <c r="Q2930" i="6"/>
  <c r="O2931" i="6"/>
  <c r="J2931" i="6" s="1"/>
  <c r="P2931" i="6"/>
  <c r="Q2931" i="6"/>
  <c r="O2932" i="6"/>
  <c r="P2932" i="6"/>
  <c r="Q2932" i="6"/>
  <c r="O2933" i="6"/>
  <c r="J2933" i="6" s="1"/>
  <c r="P2933" i="6"/>
  <c r="Q2933" i="6"/>
  <c r="O2934" i="6"/>
  <c r="J2934" i="6" s="1"/>
  <c r="P2934" i="6"/>
  <c r="Q2934" i="6"/>
  <c r="O2935" i="6"/>
  <c r="J2935" i="6" s="1"/>
  <c r="P2935" i="6"/>
  <c r="Q2935" i="6"/>
  <c r="O2936" i="6"/>
  <c r="P2936" i="6"/>
  <c r="Q2936" i="6"/>
  <c r="O2937" i="6"/>
  <c r="J2937" i="6" s="1"/>
  <c r="P2937" i="6"/>
  <c r="Q2937" i="6"/>
  <c r="O2938" i="6"/>
  <c r="P2938" i="6"/>
  <c r="Q2938" i="6"/>
  <c r="O2939" i="6"/>
  <c r="J2939" i="6" s="1"/>
  <c r="P2939" i="6"/>
  <c r="Q2939" i="6"/>
  <c r="O2940" i="6"/>
  <c r="P2940" i="6"/>
  <c r="Q2940" i="6"/>
  <c r="O2941" i="6"/>
  <c r="J2941" i="6" s="1"/>
  <c r="P2941" i="6"/>
  <c r="Q2941" i="6"/>
  <c r="O2942" i="6"/>
  <c r="J2942" i="6" s="1"/>
  <c r="P2942" i="6"/>
  <c r="Q2942" i="6"/>
  <c r="O2943" i="6"/>
  <c r="P2943" i="6"/>
  <c r="Q2943" i="6"/>
  <c r="O2944" i="6"/>
  <c r="J2944" i="6" s="1"/>
  <c r="P2944" i="6"/>
  <c r="Q2944" i="6"/>
  <c r="O2945" i="6"/>
  <c r="J2945" i="6" s="1"/>
  <c r="P2945" i="6"/>
  <c r="Q2945" i="6"/>
  <c r="O2946" i="6"/>
  <c r="P2946" i="6"/>
  <c r="Q2946" i="6"/>
  <c r="O2947" i="6"/>
  <c r="J2947" i="6" s="1"/>
  <c r="P2947" i="6"/>
  <c r="Q2947" i="6"/>
  <c r="O2948" i="6"/>
  <c r="J2948" i="6" s="1"/>
  <c r="P2948" i="6"/>
  <c r="Q2948" i="6"/>
  <c r="O2949" i="6"/>
  <c r="J2949" i="6" s="1"/>
  <c r="P2949" i="6"/>
  <c r="Q2949" i="6"/>
  <c r="O2950" i="6"/>
  <c r="P2950" i="6"/>
  <c r="Q2950" i="6"/>
  <c r="O2951" i="6"/>
  <c r="J2951" i="6" s="1"/>
  <c r="P2951" i="6"/>
  <c r="Q2951" i="6"/>
  <c r="O2952" i="6"/>
  <c r="J2952" i="6" s="1"/>
  <c r="P2952" i="6"/>
  <c r="Q2952" i="6"/>
  <c r="O2953" i="6"/>
  <c r="J2953" i="6" s="1"/>
  <c r="P2953" i="6"/>
  <c r="Q2953" i="6"/>
  <c r="O2954" i="6"/>
  <c r="P2954" i="6"/>
  <c r="Q2954" i="6"/>
  <c r="O2955" i="6"/>
  <c r="J2955" i="6" s="1"/>
  <c r="P2955" i="6"/>
  <c r="Q2955" i="6"/>
  <c r="O2956" i="6"/>
  <c r="J2956" i="6" s="1"/>
  <c r="P2956" i="6"/>
  <c r="Q2956" i="6"/>
  <c r="O2957" i="6"/>
  <c r="P2957" i="6"/>
  <c r="Q2957" i="6"/>
  <c r="O2958" i="6"/>
  <c r="J2958" i="6" s="1"/>
  <c r="P2958" i="6"/>
  <c r="Q2958" i="6"/>
  <c r="O2959" i="6"/>
  <c r="J2959" i="6" s="1"/>
  <c r="P2959" i="6"/>
  <c r="Q2959" i="6"/>
  <c r="O2960" i="6"/>
  <c r="P2960" i="6"/>
  <c r="Q2960" i="6"/>
  <c r="O2961" i="6"/>
  <c r="P2961" i="6"/>
  <c r="Q2961" i="6"/>
  <c r="O2962" i="6"/>
  <c r="J2962" i="6" s="1"/>
  <c r="P2962" i="6"/>
  <c r="Q2962" i="6"/>
  <c r="O2963" i="6"/>
  <c r="J2963" i="6" s="1"/>
  <c r="P2963" i="6"/>
  <c r="Q2963" i="6"/>
  <c r="O2964" i="6"/>
  <c r="J2964" i="6" s="1"/>
  <c r="P2964" i="6"/>
  <c r="Q2964" i="6"/>
  <c r="O2965" i="6"/>
  <c r="P2965" i="6"/>
  <c r="Q2965" i="6"/>
  <c r="O2966" i="6"/>
  <c r="J2966" i="6" s="1"/>
  <c r="P2966" i="6"/>
  <c r="Q2966" i="6"/>
  <c r="O2967" i="6"/>
  <c r="P2967" i="6"/>
  <c r="Q2967" i="6"/>
  <c r="O2968" i="6"/>
  <c r="J2968" i="6" s="1"/>
  <c r="P2968" i="6"/>
  <c r="Q2968" i="6"/>
  <c r="O2969" i="6"/>
  <c r="J2969" i="6" s="1"/>
  <c r="P2969" i="6"/>
  <c r="Q2969" i="6"/>
  <c r="O2970" i="6"/>
  <c r="P2970" i="6"/>
  <c r="Q2970" i="6"/>
  <c r="O2971" i="6"/>
  <c r="J2971" i="6" s="1"/>
  <c r="P2971" i="6"/>
  <c r="Q2971" i="6"/>
  <c r="O2972" i="6"/>
  <c r="J2972" i="6" s="1"/>
  <c r="P2972" i="6"/>
  <c r="Q2972" i="6"/>
  <c r="O2973" i="6"/>
  <c r="J2973" i="6" s="1"/>
  <c r="P2973" i="6"/>
  <c r="Q2973" i="6"/>
  <c r="O2974" i="6"/>
  <c r="P2974" i="6"/>
  <c r="Q2974" i="6"/>
  <c r="O2975" i="6"/>
  <c r="J2975" i="6" s="1"/>
  <c r="P2975" i="6"/>
  <c r="Q2975" i="6"/>
  <c r="O2976" i="6"/>
  <c r="P2976" i="6"/>
  <c r="Q2976" i="6"/>
  <c r="O2977" i="6"/>
  <c r="J2977" i="6" s="1"/>
  <c r="P2977" i="6"/>
  <c r="Q2977" i="6"/>
  <c r="O2978" i="6"/>
  <c r="J2978" i="6" s="1"/>
  <c r="P2978" i="6"/>
  <c r="Q2978" i="6"/>
  <c r="O2979" i="6"/>
  <c r="P2979" i="6"/>
  <c r="Q2979" i="6"/>
  <c r="O2980" i="6"/>
  <c r="P2980" i="6"/>
  <c r="Q2980" i="6"/>
  <c r="O2981" i="6"/>
  <c r="J2981" i="6" s="1"/>
  <c r="P2981" i="6"/>
  <c r="Q2981" i="6"/>
  <c r="O2982" i="6"/>
  <c r="J2982" i="6" s="1"/>
  <c r="P2982" i="6"/>
  <c r="Q2982" i="6"/>
  <c r="O2983" i="6"/>
  <c r="J2983" i="6" s="1"/>
  <c r="P2983" i="6"/>
  <c r="Q2983" i="6"/>
  <c r="O2984" i="6"/>
  <c r="P2984" i="6"/>
  <c r="Q2984" i="6"/>
  <c r="O2985" i="6"/>
  <c r="J2985" i="6" s="1"/>
  <c r="P2985" i="6"/>
  <c r="Q2985" i="6"/>
  <c r="O2986" i="6"/>
  <c r="J2986" i="6" s="1"/>
  <c r="P2986" i="6"/>
  <c r="Q2986" i="6"/>
  <c r="O2987" i="6"/>
  <c r="J2987" i="6" s="1"/>
  <c r="P2987" i="6"/>
  <c r="Q2987" i="6"/>
  <c r="O2988" i="6"/>
  <c r="P2988" i="6"/>
  <c r="Q2988" i="6"/>
  <c r="O2989" i="6"/>
  <c r="J2989" i="6" s="1"/>
  <c r="P2989" i="6"/>
  <c r="Q2989" i="6"/>
  <c r="O2990" i="6"/>
  <c r="P2990" i="6"/>
  <c r="Q2990" i="6"/>
  <c r="O2991" i="6"/>
  <c r="J2991" i="6" s="1"/>
  <c r="P2991" i="6"/>
  <c r="Q2991" i="6"/>
  <c r="O2992" i="6"/>
  <c r="J2992" i="6" s="1"/>
  <c r="P2992" i="6"/>
  <c r="Q2992" i="6"/>
  <c r="O2993" i="6"/>
  <c r="P2993" i="6"/>
  <c r="Q2993" i="6"/>
  <c r="O2994" i="6"/>
  <c r="J2994" i="6" s="1"/>
  <c r="P2994" i="6"/>
  <c r="Q2994" i="6"/>
  <c r="O2995" i="6"/>
  <c r="P2995" i="6"/>
  <c r="Q2995" i="6"/>
  <c r="O2996" i="6"/>
  <c r="J2996" i="6" s="1"/>
  <c r="P2996" i="6"/>
  <c r="Q2996" i="6"/>
  <c r="O2997" i="6"/>
  <c r="J2997" i="6" s="1"/>
  <c r="P2997" i="6"/>
  <c r="Q2997" i="6"/>
  <c r="O2998" i="6"/>
  <c r="J2998" i="6" s="1"/>
  <c r="P2998" i="6"/>
  <c r="Q2998" i="6"/>
  <c r="O2999" i="6"/>
  <c r="J2999" i="6" s="1"/>
  <c r="P2999" i="6"/>
  <c r="Q2999" i="6"/>
  <c r="O3000" i="6"/>
  <c r="P3000" i="6"/>
  <c r="Q3000" i="6"/>
  <c r="O3001" i="6"/>
  <c r="J3001" i="6" s="1"/>
  <c r="P3001" i="6"/>
  <c r="Q3001" i="6"/>
  <c r="O3002" i="6"/>
  <c r="P3002" i="6"/>
  <c r="Q3002" i="6"/>
  <c r="O3003" i="6"/>
  <c r="J3003" i="6" s="1"/>
  <c r="P3003" i="6"/>
  <c r="Q3003" i="6"/>
  <c r="O3004" i="6"/>
  <c r="J3004" i="6" s="1"/>
  <c r="P3004" i="6"/>
  <c r="Q3004" i="6"/>
  <c r="O3005" i="6"/>
  <c r="P3005" i="6"/>
  <c r="Q3005" i="6"/>
  <c r="O3006" i="6"/>
  <c r="J3006" i="6" s="1"/>
  <c r="P3006" i="6"/>
  <c r="Q3006" i="6"/>
  <c r="O3007" i="6"/>
  <c r="J3007" i="6" s="1"/>
  <c r="P3007" i="6"/>
  <c r="Q3007" i="6"/>
  <c r="O3008" i="6"/>
  <c r="P3008" i="6"/>
  <c r="Q3008" i="6"/>
  <c r="O3009" i="6"/>
  <c r="J3009" i="6" s="1"/>
  <c r="P3009" i="6"/>
  <c r="Q3009" i="6"/>
  <c r="O3010" i="6"/>
  <c r="J3010" i="6" s="1"/>
  <c r="P3010" i="6"/>
  <c r="Q3010" i="6"/>
  <c r="O3011" i="6"/>
  <c r="P3011" i="6"/>
  <c r="Q3011" i="6"/>
  <c r="O3012" i="6"/>
  <c r="P3012" i="6"/>
  <c r="Q3012" i="6"/>
  <c r="O3013" i="6"/>
  <c r="P3013" i="6"/>
  <c r="Q3013" i="6"/>
  <c r="O3014" i="6"/>
  <c r="P3014" i="6"/>
  <c r="Q3014" i="6"/>
  <c r="O3015" i="6"/>
  <c r="J3015" i="6" s="1"/>
  <c r="P3015" i="6"/>
  <c r="Q3015" i="6"/>
  <c r="O3016" i="6"/>
  <c r="J3016" i="6" s="1"/>
  <c r="P3016" i="6"/>
  <c r="Q3016" i="6"/>
  <c r="O3017" i="6"/>
  <c r="P3017" i="6"/>
  <c r="Q3017" i="6"/>
  <c r="O3018" i="6"/>
  <c r="P3018" i="6"/>
  <c r="Q3018" i="6"/>
  <c r="O3019" i="6"/>
  <c r="P3019" i="6"/>
  <c r="Q3019" i="6"/>
  <c r="O3020" i="6"/>
  <c r="P3020" i="6"/>
  <c r="Q3020" i="6"/>
  <c r="O3021" i="6"/>
  <c r="J3021" i="6" s="1"/>
  <c r="P3021" i="6"/>
  <c r="Q3021" i="6"/>
  <c r="O3022" i="6"/>
  <c r="J3022" i="6" s="1"/>
  <c r="P3022" i="6"/>
  <c r="Q3022" i="6"/>
  <c r="O3023" i="6"/>
  <c r="P3023" i="6"/>
  <c r="Q3023" i="6"/>
  <c r="O3024" i="6"/>
  <c r="P3024" i="6"/>
  <c r="Q3024" i="6"/>
  <c r="O3025" i="6"/>
  <c r="P3025" i="6"/>
  <c r="Q3025" i="6"/>
  <c r="O3026" i="6"/>
  <c r="P3026" i="6"/>
  <c r="Q3026" i="6"/>
  <c r="O3027" i="6"/>
  <c r="J3027" i="6" s="1"/>
  <c r="P3027" i="6"/>
  <c r="Q3027" i="6"/>
  <c r="O3028" i="6"/>
  <c r="J3028" i="6" s="1"/>
  <c r="P3028" i="6"/>
  <c r="Q3028" i="6"/>
  <c r="O3029" i="6"/>
  <c r="P3029" i="6"/>
  <c r="Q3029" i="6"/>
  <c r="O3030" i="6"/>
  <c r="P3030" i="6"/>
  <c r="Q3030" i="6"/>
  <c r="O3031" i="6"/>
  <c r="J3031" i="6" s="1"/>
  <c r="P3031" i="6"/>
  <c r="Q3031" i="6"/>
  <c r="O3032" i="6"/>
  <c r="P3032" i="6"/>
  <c r="Q3032" i="6"/>
  <c r="O3033" i="6"/>
  <c r="P3033" i="6"/>
  <c r="Q3033" i="6"/>
  <c r="O3034" i="6"/>
  <c r="P3034" i="6"/>
  <c r="Q3034" i="6"/>
  <c r="O3035" i="6"/>
  <c r="J3035" i="6" s="1"/>
  <c r="P3035" i="6"/>
  <c r="Q3035" i="6"/>
  <c r="O3036" i="6"/>
  <c r="P3036" i="6"/>
  <c r="Q3036" i="6"/>
  <c r="O3037" i="6"/>
  <c r="P3037" i="6"/>
  <c r="Q3037" i="6"/>
  <c r="O3038" i="6"/>
  <c r="P3038" i="6"/>
  <c r="Q3038" i="6"/>
  <c r="O3039" i="6"/>
  <c r="P3039" i="6"/>
  <c r="Q3039" i="6"/>
  <c r="O3040" i="6"/>
  <c r="J3040" i="6" s="1"/>
  <c r="P3040" i="6"/>
  <c r="Q3040" i="6"/>
  <c r="O3041" i="6"/>
  <c r="J3041" i="6" s="1"/>
  <c r="P3041" i="6"/>
  <c r="Q3041" i="6"/>
  <c r="O3042" i="6"/>
  <c r="P3042" i="6"/>
  <c r="Q3042" i="6"/>
  <c r="O3043" i="6"/>
  <c r="J3043" i="6" s="1"/>
  <c r="P3043" i="6"/>
  <c r="Q3043" i="6"/>
  <c r="O3044" i="6"/>
  <c r="P3044" i="6"/>
  <c r="Q3044" i="6"/>
  <c r="O3045" i="6"/>
  <c r="P3045" i="6"/>
  <c r="Q3045" i="6"/>
  <c r="O3046" i="6"/>
  <c r="P3046" i="6"/>
  <c r="Q3046" i="6"/>
  <c r="O3047" i="6"/>
  <c r="J3047" i="6" s="1"/>
  <c r="P3047" i="6"/>
  <c r="Q3047" i="6"/>
  <c r="O3048" i="6"/>
  <c r="P3048" i="6"/>
  <c r="Q3048" i="6"/>
  <c r="O3049" i="6"/>
  <c r="P3049" i="6"/>
  <c r="Q3049" i="6"/>
  <c r="O3050" i="6"/>
  <c r="P3050" i="6"/>
  <c r="Q3050" i="6"/>
  <c r="O3051" i="6"/>
  <c r="P3051" i="6"/>
  <c r="Q3051" i="6"/>
  <c r="O3052" i="6"/>
  <c r="P3052" i="6"/>
  <c r="Q3052" i="6"/>
  <c r="O3053" i="6"/>
  <c r="P3053" i="6"/>
  <c r="Q3053" i="6"/>
  <c r="O3054" i="6"/>
  <c r="P3054" i="6"/>
  <c r="Q3054" i="6"/>
  <c r="O3055" i="6"/>
  <c r="P3055" i="6"/>
  <c r="Q3055" i="6"/>
  <c r="O3056" i="6"/>
  <c r="P3056" i="6"/>
  <c r="Q3056" i="6"/>
  <c r="O3057" i="6"/>
  <c r="P3057" i="6"/>
  <c r="Q3057" i="6"/>
  <c r="O3058" i="6"/>
  <c r="P3058" i="6"/>
  <c r="Q3058" i="6"/>
  <c r="O3059" i="6"/>
  <c r="P3059" i="6"/>
  <c r="Q3059" i="6"/>
  <c r="O3060" i="6"/>
  <c r="P3060" i="6"/>
  <c r="Q3060" i="6"/>
  <c r="O3061" i="6"/>
  <c r="P3061" i="6"/>
  <c r="Q3061" i="6"/>
  <c r="O3062" i="6"/>
  <c r="P3062" i="6"/>
  <c r="Q3062" i="6"/>
  <c r="O3063" i="6"/>
  <c r="P3063" i="6"/>
  <c r="Q3063" i="6"/>
  <c r="O3064" i="6"/>
  <c r="P3064" i="6"/>
  <c r="Q3064" i="6"/>
  <c r="O3065" i="6"/>
  <c r="P3065" i="6"/>
  <c r="Q3065" i="6"/>
  <c r="O3066" i="6"/>
  <c r="P3066" i="6"/>
  <c r="Q3066" i="6"/>
  <c r="O3067" i="6"/>
  <c r="P3067" i="6"/>
  <c r="Q3067" i="6"/>
  <c r="O3068" i="6"/>
  <c r="P3068" i="6"/>
  <c r="Q3068" i="6"/>
  <c r="O3069" i="6"/>
  <c r="P3069" i="6"/>
  <c r="Q3069" i="6"/>
  <c r="O3070" i="6"/>
  <c r="P3070" i="6"/>
  <c r="Q3070" i="6"/>
  <c r="O3071" i="6"/>
  <c r="P3071" i="6"/>
  <c r="Q3071" i="6"/>
  <c r="O3072" i="6"/>
  <c r="P3072" i="6"/>
  <c r="Q3072" i="6"/>
  <c r="O3073" i="6"/>
  <c r="P3073" i="6"/>
  <c r="Q3073" i="6"/>
  <c r="O3074" i="6"/>
  <c r="P3074" i="6"/>
  <c r="Q3074" i="6"/>
  <c r="O3075" i="6"/>
  <c r="P3075" i="6"/>
  <c r="Q3075" i="6"/>
  <c r="O3076" i="6"/>
  <c r="P3076" i="6"/>
  <c r="Q3076" i="6"/>
  <c r="O3077" i="6"/>
  <c r="P3077" i="6"/>
  <c r="Q3077" i="6"/>
  <c r="O3078" i="6"/>
  <c r="P3078" i="6"/>
  <c r="Q3078" i="6"/>
  <c r="O3079" i="6"/>
  <c r="P3079" i="6"/>
  <c r="Q3079" i="6"/>
  <c r="O3080" i="6"/>
  <c r="P3080" i="6"/>
  <c r="Q3080" i="6"/>
  <c r="O3081" i="6"/>
  <c r="P3081" i="6"/>
  <c r="Q3081" i="6"/>
  <c r="O3082" i="6"/>
  <c r="P3082" i="6"/>
  <c r="Q3082" i="6"/>
  <c r="O3083" i="6"/>
  <c r="P3083" i="6"/>
  <c r="Q3083" i="6"/>
  <c r="O3084" i="6"/>
  <c r="P3084" i="6"/>
  <c r="Q3084" i="6"/>
  <c r="O3085" i="6"/>
  <c r="J3085" i="6" s="1"/>
  <c r="P3085" i="6"/>
  <c r="Q3085" i="6"/>
  <c r="O3086" i="6"/>
  <c r="J3086" i="6" s="1"/>
  <c r="P3086" i="6"/>
  <c r="Q3086" i="6"/>
  <c r="O3087" i="6"/>
  <c r="P3087" i="6"/>
  <c r="Q3087" i="6"/>
  <c r="O3088" i="6"/>
  <c r="P3088" i="6"/>
  <c r="Q3088" i="6"/>
  <c r="O3089" i="6"/>
  <c r="P3089" i="6"/>
  <c r="Q3089" i="6"/>
  <c r="O3090" i="6"/>
  <c r="P3090" i="6"/>
  <c r="Q3090" i="6"/>
  <c r="O3091" i="6"/>
  <c r="P3091" i="6"/>
  <c r="Q3091" i="6"/>
  <c r="O3092" i="6"/>
  <c r="P3092" i="6"/>
  <c r="Q3092" i="6"/>
  <c r="O3093" i="6"/>
  <c r="P3093" i="6"/>
  <c r="Q3093" i="6"/>
  <c r="O3094" i="6"/>
  <c r="P3094" i="6"/>
  <c r="Q3094" i="6"/>
  <c r="O3095" i="6"/>
  <c r="P3095" i="6"/>
  <c r="Q3095" i="6"/>
  <c r="O3096" i="6"/>
  <c r="P3096" i="6"/>
  <c r="Q3096" i="6"/>
  <c r="O3097" i="6"/>
  <c r="P3097" i="6"/>
  <c r="Q3097" i="6"/>
  <c r="O3098" i="6"/>
  <c r="P3098" i="6"/>
  <c r="Q3098" i="6"/>
  <c r="O3099" i="6"/>
  <c r="P3099" i="6"/>
  <c r="Q3099" i="6"/>
  <c r="O3100" i="6"/>
  <c r="P3100" i="6"/>
  <c r="Q3100" i="6"/>
  <c r="O3101" i="6"/>
  <c r="J3101" i="6" s="1"/>
  <c r="P3101" i="6"/>
  <c r="Q3101" i="6"/>
  <c r="O3102" i="6"/>
  <c r="J3102" i="6" s="1"/>
  <c r="P3102" i="6"/>
  <c r="Q3102" i="6"/>
  <c r="O3103" i="6"/>
  <c r="P3103" i="6"/>
  <c r="Q3103" i="6"/>
  <c r="O3104" i="6"/>
  <c r="P3104" i="6"/>
  <c r="Q3104" i="6"/>
  <c r="O3105" i="6"/>
  <c r="P3105" i="6"/>
  <c r="Q3105" i="6"/>
  <c r="O3106" i="6"/>
  <c r="P3106" i="6"/>
  <c r="Q3106" i="6"/>
  <c r="O3107" i="6"/>
  <c r="P3107" i="6"/>
  <c r="Q3107" i="6"/>
  <c r="O3108" i="6"/>
  <c r="P3108" i="6"/>
  <c r="Q3108" i="6"/>
  <c r="O3109" i="6"/>
  <c r="P3109" i="6"/>
  <c r="Q3109" i="6"/>
  <c r="O3110" i="6"/>
  <c r="P3110" i="6"/>
  <c r="Q3110" i="6"/>
  <c r="O3111" i="6"/>
  <c r="P3111" i="6"/>
  <c r="Q3111" i="6"/>
  <c r="O3112" i="6"/>
  <c r="P3112" i="6"/>
  <c r="Q3112" i="6"/>
  <c r="O3113" i="6"/>
  <c r="P3113" i="6"/>
  <c r="Q3113" i="6"/>
  <c r="O3114" i="6"/>
  <c r="P3114" i="6"/>
  <c r="Q3114" i="6"/>
  <c r="O3115" i="6"/>
  <c r="P3115" i="6"/>
  <c r="Q3115" i="6"/>
  <c r="O3116" i="6"/>
  <c r="P3116" i="6"/>
  <c r="Q3116" i="6"/>
  <c r="O3117" i="6"/>
  <c r="P3117" i="6"/>
  <c r="Q3117" i="6"/>
  <c r="O3118" i="6"/>
  <c r="P3118" i="6"/>
  <c r="Q3118" i="6"/>
  <c r="O3119" i="6"/>
  <c r="P3119" i="6"/>
  <c r="Q3119" i="6"/>
  <c r="O3120" i="6"/>
  <c r="P3120" i="6"/>
  <c r="Q3120" i="6"/>
  <c r="O3121" i="6"/>
  <c r="P3121" i="6"/>
  <c r="Q3121" i="6"/>
  <c r="O3122" i="6"/>
  <c r="P3122" i="6"/>
  <c r="Q3122" i="6"/>
  <c r="O3123" i="6"/>
  <c r="P3123" i="6"/>
  <c r="Q3123" i="6"/>
  <c r="O3124" i="6"/>
  <c r="P3124" i="6"/>
  <c r="Q3124" i="6"/>
  <c r="O3125" i="6"/>
  <c r="P3125" i="6"/>
  <c r="Q3125" i="6"/>
  <c r="O3126" i="6"/>
  <c r="P3126" i="6"/>
  <c r="Q3126" i="6"/>
  <c r="O3127" i="6"/>
  <c r="P3127" i="6"/>
  <c r="Q3127" i="6"/>
  <c r="O3128" i="6"/>
  <c r="P3128" i="6"/>
  <c r="Q3128" i="6"/>
  <c r="O3129" i="6"/>
  <c r="P3129" i="6"/>
  <c r="Q3129" i="6"/>
  <c r="O3130" i="6"/>
  <c r="P3130" i="6"/>
  <c r="Q3130" i="6"/>
  <c r="O3131" i="6"/>
  <c r="P3131" i="6"/>
  <c r="Q3131" i="6"/>
  <c r="O3132" i="6"/>
  <c r="P3132" i="6"/>
  <c r="Q3132" i="6"/>
  <c r="O3133" i="6"/>
  <c r="P3133" i="6"/>
  <c r="Q3133" i="6"/>
  <c r="O3134" i="6"/>
  <c r="P3134" i="6"/>
  <c r="Q3134" i="6"/>
  <c r="O3135" i="6"/>
  <c r="P3135" i="6"/>
  <c r="Q3135" i="6"/>
  <c r="O3136" i="6"/>
  <c r="P3136" i="6"/>
  <c r="Q3136" i="6"/>
  <c r="O3137" i="6"/>
  <c r="P3137" i="6"/>
  <c r="Q3137" i="6"/>
  <c r="O3138" i="6"/>
  <c r="P3138" i="6"/>
  <c r="Q3138" i="6"/>
  <c r="O3139" i="6"/>
  <c r="P3139" i="6"/>
  <c r="Q3139" i="6"/>
  <c r="O3140" i="6"/>
  <c r="P3140" i="6"/>
  <c r="Q3140" i="6"/>
  <c r="O3141" i="6"/>
  <c r="P3141" i="6"/>
  <c r="Q3141" i="6"/>
  <c r="O3142" i="6"/>
  <c r="P3142" i="6"/>
  <c r="Q3142" i="6"/>
  <c r="O3143" i="6"/>
  <c r="P3143" i="6"/>
  <c r="Q3143" i="6"/>
  <c r="O3144" i="6"/>
  <c r="P3144" i="6"/>
  <c r="Q3144" i="6"/>
  <c r="O3145" i="6"/>
  <c r="P3145" i="6"/>
  <c r="Q3145" i="6"/>
  <c r="O3146" i="6"/>
  <c r="P3146" i="6"/>
  <c r="Q3146" i="6"/>
  <c r="O3147" i="6"/>
  <c r="P3147" i="6"/>
  <c r="Q3147" i="6"/>
  <c r="O3148" i="6"/>
  <c r="P3148" i="6"/>
  <c r="Q3148" i="6"/>
  <c r="O3149" i="6"/>
  <c r="P3149" i="6"/>
  <c r="Q3149" i="6"/>
  <c r="O3150" i="6"/>
  <c r="P3150" i="6"/>
  <c r="Q3150" i="6"/>
  <c r="O3151" i="6"/>
  <c r="P3151" i="6"/>
  <c r="Q3151" i="6"/>
  <c r="O3152" i="6"/>
  <c r="P3152" i="6"/>
  <c r="Q3152" i="6"/>
  <c r="O3153" i="6"/>
  <c r="P3153" i="6"/>
  <c r="Q3153" i="6"/>
  <c r="O3154" i="6"/>
  <c r="P3154" i="6"/>
  <c r="Q3154" i="6"/>
  <c r="O3155" i="6"/>
  <c r="P3155" i="6"/>
  <c r="Q3155" i="6"/>
  <c r="O3156" i="6"/>
  <c r="P3156" i="6"/>
  <c r="Q3156" i="6"/>
  <c r="O3157" i="6"/>
  <c r="P3157" i="6"/>
  <c r="Q3157" i="6"/>
  <c r="O3158" i="6"/>
  <c r="P3158" i="6"/>
  <c r="Q3158" i="6"/>
  <c r="O3159" i="6"/>
  <c r="J3159" i="6" s="1"/>
  <c r="P3159" i="6"/>
  <c r="Q3159" i="6"/>
  <c r="O3160" i="6"/>
  <c r="P3160" i="6"/>
  <c r="Q3160" i="6"/>
  <c r="O3161" i="6"/>
  <c r="P3161" i="6"/>
  <c r="Q3161" i="6"/>
  <c r="O3162" i="6"/>
  <c r="P3162" i="6"/>
  <c r="Q3162" i="6"/>
  <c r="O3163" i="6"/>
  <c r="P3163" i="6"/>
  <c r="Q3163" i="6"/>
  <c r="O3164" i="6"/>
  <c r="P3164" i="6"/>
  <c r="Q3164" i="6"/>
  <c r="O3165" i="6"/>
  <c r="P3165" i="6"/>
  <c r="Q3165" i="6"/>
  <c r="O3166" i="6"/>
  <c r="P3166" i="6"/>
  <c r="Q3166" i="6"/>
  <c r="O3167" i="6"/>
  <c r="P3167" i="6"/>
  <c r="Q3167" i="6"/>
  <c r="O3168" i="6"/>
  <c r="P3168" i="6"/>
  <c r="Q3168" i="6"/>
  <c r="O3169" i="6"/>
  <c r="P3169" i="6"/>
  <c r="Q3169" i="6"/>
  <c r="O3170" i="6"/>
  <c r="P3170" i="6"/>
  <c r="Q3170" i="6"/>
  <c r="O3171" i="6"/>
  <c r="P3171" i="6"/>
  <c r="Q3171" i="6"/>
  <c r="O3172" i="6"/>
  <c r="P3172" i="6"/>
  <c r="Q3172" i="6"/>
  <c r="O3173" i="6"/>
  <c r="P3173" i="6"/>
  <c r="Q3173" i="6"/>
  <c r="O3174" i="6"/>
  <c r="P3174" i="6"/>
  <c r="Q3174" i="6"/>
  <c r="O3175" i="6"/>
  <c r="J3175" i="6" s="1"/>
  <c r="P3175" i="6"/>
  <c r="Q3175" i="6"/>
  <c r="O3176" i="6"/>
  <c r="P3176" i="6"/>
  <c r="Q3176" i="6"/>
  <c r="O3177" i="6"/>
  <c r="P3177" i="6"/>
  <c r="Q3177" i="6"/>
  <c r="O3178" i="6"/>
  <c r="P3178" i="6"/>
  <c r="Q3178" i="6"/>
  <c r="O3179" i="6"/>
  <c r="P3179" i="6"/>
  <c r="Q3179" i="6"/>
  <c r="O3180" i="6"/>
  <c r="P3180" i="6"/>
  <c r="Q3180" i="6"/>
  <c r="O3181" i="6"/>
  <c r="P3181" i="6"/>
  <c r="Q3181" i="6"/>
  <c r="O3182" i="6"/>
  <c r="P3182" i="6"/>
  <c r="Q3182" i="6"/>
  <c r="O3183" i="6"/>
  <c r="J3183" i="6" s="1"/>
  <c r="P3183" i="6"/>
  <c r="Q3183" i="6"/>
  <c r="O3184" i="6"/>
  <c r="P3184" i="6"/>
  <c r="Q3184" i="6"/>
  <c r="O3185" i="6"/>
  <c r="P3185" i="6"/>
  <c r="Q3185" i="6"/>
  <c r="O3186" i="6"/>
  <c r="P3186" i="6"/>
  <c r="Q3186" i="6"/>
  <c r="O3187" i="6"/>
  <c r="P3187" i="6"/>
  <c r="Q3187" i="6"/>
  <c r="O3188" i="6"/>
  <c r="P3188" i="6"/>
  <c r="Q3188" i="6"/>
  <c r="O3189" i="6"/>
  <c r="P3189" i="6"/>
  <c r="Q3189" i="6"/>
  <c r="O3190" i="6"/>
  <c r="P3190" i="6"/>
  <c r="Q3190" i="6"/>
  <c r="O3191" i="6"/>
  <c r="P3191" i="6"/>
  <c r="Q3191" i="6"/>
  <c r="O3192" i="6"/>
  <c r="P3192" i="6"/>
  <c r="Q3192" i="6"/>
  <c r="O3193" i="6"/>
  <c r="P3193" i="6"/>
  <c r="Q3193" i="6"/>
  <c r="O3194" i="6"/>
  <c r="P3194" i="6"/>
  <c r="Q3194" i="6"/>
  <c r="O3195" i="6"/>
  <c r="P3195" i="6"/>
  <c r="Q3195" i="6"/>
  <c r="O3196" i="6"/>
  <c r="P3196" i="6"/>
  <c r="Q3196" i="6"/>
  <c r="O3197" i="6"/>
  <c r="J3197" i="6" s="1"/>
  <c r="P3197" i="6"/>
  <c r="Q3197" i="6"/>
  <c r="O3198" i="6"/>
  <c r="P3198" i="6"/>
  <c r="Q3198" i="6"/>
  <c r="O3199" i="6"/>
  <c r="P3199" i="6"/>
  <c r="Q3199" i="6"/>
  <c r="O3200" i="6"/>
  <c r="P3200" i="6"/>
  <c r="Q3200" i="6"/>
  <c r="O3201" i="6"/>
  <c r="P3201" i="6"/>
  <c r="Q3201" i="6"/>
  <c r="O3202" i="6"/>
  <c r="P3202" i="6"/>
  <c r="Q3202" i="6"/>
  <c r="O3203" i="6"/>
  <c r="P3203" i="6"/>
  <c r="Q3203" i="6"/>
  <c r="O3204" i="6"/>
  <c r="P3204" i="6"/>
  <c r="Q3204" i="6"/>
  <c r="O3205" i="6"/>
  <c r="J3205" i="6" s="1"/>
  <c r="P3205" i="6"/>
  <c r="Q3205" i="6"/>
  <c r="O3206" i="6"/>
  <c r="P3206" i="6"/>
  <c r="Q3206" i="6"/>
  <c r="O3207" i="6"/>
  <c r="J3207" i="6" s="1"/>
  <c r="P3207" i="6"/>
  <c r="Q3207" i="6"/>
  <c r="O3208" i="6"/>
  <c r="P3208" i="6"/>
  <c r="Q3208" i="6"/>
  <c r="O3209" i="6"/>
  <c r="P3209" i="6"/>
  <c r="Q3209" i="6"/>
  <c r="O3210" i="6"/>
  <c r="P3210" i="6"/>
  <c r="Q3210" i="6"/>
  <c r="O3211" i="6"/>
  <c r="P3211" i="6"/>
  <c r="Q3211" i="6"/>
  <c r="O3212" i="6"/>
  <c r="P3212" i="6"/>
  <c r="Q3212" i="6"/>
  <c r="O3213" i="6"/>
  <c r="P3213" i="6"/>
  <c r="Q3213" i="6"/>
  <c r="O3214" i="6"/>
  <c r="J3214" i="6" s="1"/>
  <c r="P3214" i="6"/>
  <c r="Q3214" i="6"/>
  <c r="O3215" i="6"/>
  <c r="J3215" i="6" s="1"/>
  <c r="P3215" i="6"/>
  <c r="Q3215" i="6"/>
  <c r="O3216" i="6"/>
  <c r="J3216" i="6" s="1"/>
  <c r="P3216" i="6"/>
  <c r="Q3216" i="6"/>
  <c r="O3217" i="6"/>
  <c r="J3217" i="6" s="1"/>
  <c r="P3217" i="6"/>
  <c r="Q3217" i="6"/>
  <c r="O3218" i="6"/>
  <c r="J3218" i="6" s="1"/>
  <c r="P3218" i="6"/>
  <c r="Q3218" i="6"/>
  <c r="O3219" i="6"/>
  <c r="P3219" i="6"/>
  <c r="Q3219" i="6"/>
  <c r="O3220" i="6"/>
  <c r="P3220" i="6"/>
  <c r="Q3220" i="6"/>
  <c r="O3221" i="6"/>
  <c r="P3221" i="6"/>
  <c r="Q3221" i="6"/>
  <c r="O3222" i="6"/>
  <c r="J3222" i="6" s="1"/>
  <c r="P3222" i="6"/>
  <c r="Q3222" i="6"/>
  <c r="O3223" i="6"/>
  <c r="P3223" i="6"/>
  <c r="Q3223" i="6"/>
  <c r="O3224" i="6"/>
  <c r="P3224" i="6"/>
  <c r="Q3224" i="6"/>
  <c r="O3225" i="6"/>
  <c r="P3225" i="6"/>
  <c r="Q3225" i="6"/>
  <c r="O3226" i="6"/>
  <c r="P3226" i="6"/>
  <c r="Q3226" i="6"/>
  <c r="O3227" i="6"/>
  <c r="P3227" i="6"/>
  <c r="Q3227" i="6"/>
  <c r="O3228" i="6"/>
  <c r="P3228" i="6"/>
  <c r="Q3228" i="6"/>
  <c r="O3229" i="6"/>
  <c r="P3229" i="6"/>
  <c r="Q3229" i="6"/>
  <c r="O3230" i="6"/>
  <c r="P3230" i="6"/>
  <c r="Q3230" i="6"/>
  <c r="O3231" i="6"/>
  <c r="P3231" i="6"/>
  <c r="Q3231" i="6"/>
  <c r="O3232" i="6"/>
  <c r="P3232" i="6"/>
  <c r="Q3232" i="6"/>
  <c r="O3233" i="6"/>
  <c r="J3233" i="6" s="1"/>
  <c r="P3233" i="6"/>
  <c r="Q3233" i="6"/>
  <c r="O3234" i="6"/>
  <c r="P3234" i="6"/>
  <c r="Q3234" i="6"/>
  <c r="O3235" i="6"/>
  <c r="P3235" i="6"/>
  <c r="Q3235" i="6"/>
  <c r="O3236" i="6"/>
  <c r="P3236" i="6"/>
  <c r="Q3236" i="6"/>
  <c r="O3237" i="6"/>
  <c r="P3237" i="6"/>
  <c r="Q3237" i="6"/>
  <c r="O3238" i="6"/>
  <c r="J3238" i="6" s="1"/>
  <c r="P3238" i="6"/>
  <c r="Q3238" i="6"/>
  <c r="O3239" i="6"/>
  <c r="P3239" i="6"/>
  <c r="Q3239" i="6"/>
  <c r="O3240" i="6"/>
  <c r="J3240" i="6" s="1"/>
  <c r="P3240" i="6"/>
  <c r="Q3240" i="6"/>
  <c r="O3241" i="6"/>
  <c r="P3241" i="6"/>
  <c r="Q3241" i="6"/>
  <c r="O3242" i="6"/>
  <c r="P3242" i="6"/>
  <c r="Q3242" i="6"/>
  <c r="O3243" i="6"/>
  <c r="P3243" i="6"/>
  <c r="Q3243" i="6"/>
  <c r="O3244" i="6"/>
  <c r="P3244" i="6"/>
  <c r="Q3244" i="6"/>
  <c r="O3245" i="6"/>
  <c r="P3245" i="6"/>
  <c r="Q3245" i="6"/>
  <c r="O3246" i="6"/>
  <c r="P3246" i="6"/>
  <c r="Q3246" i="6"/>
  <c r="O3247" i="6"/>
  <c r="P3247" i="6"/>
  <c r="Q3247" i="6"/>
  <c r="O3248" i="6"/>
  <c r="P3248" i="6"/>
  <c r="Q3248" i="6"/>
  <c r="O3249" i="6"/>
  <c r="P3249" i="6"/>
  <c r="Q3249" i="6"/>
  <c r="O3250" i="6"/>
  <c r="P3250" i="6"/>
  <c r="Q3250" i="6"/>
  <c r="O3251" i="6"/>
  <c r="P3251" i="6"/>
  <c r="Q3251" i="6"/>
  <c r="O3252" i="6"/>
  <c r="P3252" i="6"/>
  <c r="Q3252" i="6"/>
  <c r="O3253" i="6"/>
  <c r="P3253" i="6"/>
  <c r="Q3253" i="6"/>
  <c r="O3254" i="6"/>
  <c r="P3254" i="6"/>
  <c r="Q3254" i="6"/>
  <c r="O3255" i="6"/>
  <c r="P3255" i="6"/>
  <c r="Q3255" i="6"/>
  <c r="O3256" i="6"/>
  <c r="P3256" i="6"/>
  <c r="Q3256" i="6"/>
  <c r="O3257" i="6"/>
  <c r="P3257" i="6"/>
  <c r="Q3257" i="6"/>
  <c r="O3258" i="6"/>
  <c r="P3258" i="6"/>
  <c r="Q3258" i="6"/>
  <c r="O3259" i="6"/>
  <c r="P3259" i="6"/>
  <c r="Q3259" i="6"/>
  <c r="O3260" i="6"/>
  <c r="P3260" i="6"/>
  <c r="Q3260" i="6"/>
  <c r="O3261" i="6"/>
  <c r="P3261" i="6"/>
  <c r="Q3261" i="6"/>
  <c r="O3262" i="6"/>
  <c r="P3262" i="6"/>
  <c r="Q3262" i="6"/>
  <c r="O3263" i="6"/>
  <c r="P3263" i="6"/>
  <c r="Q3263" i="6"/>
  <c r="O3264" i="6"/>
  <c r="P3264" i="6"/>
  <c r="Q3264" i="6"/>
  <c r="O3265" i="6"/>
  <c r="P3265" i="6"/>
  <c r="Q3265" i="6"/>
  <c r="O3266" i="6"/>
  <c r="P3266" i="6"/>
  <c r="Q3266" i="6"/>
  <c r="O3267" i="6"/>
  <c r="P3267" i="6"/>
  <c r="Q3267" i="6"/>
  <c r="O3268" i="6"/>
  <c r="P3268" i="6"/>
  <c r="Q3268" i="6"/>
  <c r="O3269" i="6"/>
  <c r="P3269" i="6"/>
  <c r="Q3269" i="6"/>
  <c r="O3270" i="6"/>
  <c r="P3270" i="6"/>
  <c r="Q3270" i="6"/>
  <c r="O3271" i="6"/>
  <c r="P3271" i="6"/>
  <c r="Q3271" i="6"/>
  <c r="O3272" i="6"/>
  <c r="P3272" i="6"/>
  <c r="Q3272" i="6"/>
  <c r="O3273" i="6"/>
  <c r="P3273" i="6"/>
  <c r="Q3273" i="6"/>
  <c r="O3274" i="6"/>
  <c r="P3274" i="6"/>
  <c r="Q3274" i="6"/>
  <c r="O3275" i="6"/>
  <c r="P3275" i="6"/>
  <c r="Q3275" i="6"/>
  <c r="O3276" i="6"/>
  <c r="P3276" i="6"/>
  <c r="Q3276" i="6"/>
  <c r="O3277" i="6"/>
  <c r="P3277" i="6"/>
  <c r="Q3277" i="6"/>
  <c r="O3278" i="6"/>
  <c r="P3278" i="6"/>
  <c r="Q3278" i="6"/>
  <c r="O3279" i="6"/>
  <c r="P3279" i="6"/>
  <c r="Q3279" i="6"/>
  <c r="O3280" i="6"/>
  <c r="P3280" i="6"/>
  <c r="Q3280" i="6"/>
  <c r="O3281" i="6"/>
  <c r="P3281" i="6"/>
  <c r="Q3281" i="6"/>
  <c r="O3282" i="6"/>
  <c r="P3282" i="6"/>
  <c r="Q3282" i="6"/>
  <c r="O3283" i="6"/>
  <c r="P3283" i="6"/>
  <c r="Q3283" i="6"/>
  <c r="O3284" i="6"/>
  <c r="P3284" i="6"/>
  <c r="Q3284" i="6"/>
  <c r="O3285" i="6"/>
  <c r="J3285" i="6" s="1"/>
  <c r="P3285" i="6"/>
  <c r="Q3285" i="6"/>
  <c r="O3286" i="6"/>
  <c r="P3286" i="6"/>
  <c r="Q3286" i="6"/>
  <c r="O3287" i="6"/>
  <c r="P3287" i="6"/>
  <c r="Q3287" i="6"/>
  <c r="O3288" i="6"/>
  <c r="P3288" i="6"/>
  <c r="Q3288" i="6"/>
  <c r="O3289" i="6"/>
  <c r="P3289" i="6"/>
  <c r="Q3289" i="6"/>
  <c r="O3290" i="6"/>
  <c r="P3290" i="6"/>
  <c r="Q3290" i="6"/>
  <c r="O3291" i="6"/>
  <c r="P3291" i="6"/>
  <c r="Q3291" i="6"/>
  <c r="O3292" i="6"/>
  <c r="P3292" i="6"/>
  <c r="Q3292" i="6"/>
  <c r="O3293" i="6"/>
  <c r="P3293" i="6"/>
  <c r="Q3293" i="6"/>
  <c r="O3294" i="6"/>
  <c r="P3294" i="6"/>
  <c r="Q3294" i="6"/>
  <c r="O3295" i="6"/>
  <c r="P3295" i="6"/>
  <c r="Q3295" i="6"/>
  <c r="O3296" i="6"/>
  <c r="P3296" i="6"/>
  <c r="Q3296" i="6"/>
  <c r="O3297" i="6"/>
  <c r="P3297" i="6"/>
  <c r="Q3297" i="6"/>
  <c r="O3298" i="6"/>
  <c r="P3298" i="6"/>
  <c r="Q3298" i="6"/>
  <c r="O3299" i="6"/>
  <c r="P3299" i="6"/>
  <c r="Q3299" i="6"/>
  <c r="O3300" i="6"/>
  <c r="P3300" i="6"/>
  <c r="Q3300" i="6"/>
  <c r="O3301" i="6"/>
  <c r="P3301" i="6"/>
  <c r="Q3301" i="6"/>
  <c r="O3302" i="6"/>
  <c r="P3302" i="6"/>
  <c r="Q3302" i="6"/>
  <c r="O3303" i="6"/>
  <c r="P3303" i="6"/>
  <c r="Q3303" i="6"/>
  <c r="O3304" i="6"/>
  <c r="P3304" i="6"/>
  <c r="Q3304" i="6"/>
  <c r="O3305" i="6"/>
  <c r="J3305" i="6" s="1"/>
  <c r="P3305" i="6"/>
  <c r="Q3305" i="6"/>
  <c r="O3306" i="6"/>
  <c r="P3306" i="6"/>
  <c r="Q3306" i="6"/>
  <c r="O3307" i="6"/>
  <c r="J3307" i="6" s="1"/>
  <c r="P3307" i="6"/>
  <c r="Q3307" i="6"/>
  <c r="O3308" i="6"/>
  <c r="P3308" i="6"/>
  <c r="Q3308" i="6"/>
  <c r="O3309" i="6"/>
  <c r="P3309" i="6"/>
  <c r="Q3309" i="6"/>
  <c r="O3310" i="6"/>
  <c r="P3310" i="6"/>
  <c r="Q3310" i="6"/>
  <c r="O3311" i="6"/>
  <c r="J3311" i="6" s="1"/>
  <c r="P3311" i="6"/>
  <c r="Q3311" i="6"/>
  <c r="O3312" i="6"/>
  <c r="P3312" i="6"/>
  <c r="Q3312" i="6"/>
  <c r="O3313" i="6"/>
  <c r="P3313" i="6"/>
  <c r="Q3313" i="6"/>
  <c r="O3314" i="6"/>
  <c r="P3314" i="6"/>
  <c r="Q3314" i="6"/>
  <c r="O3315" i="6"/>
  <c r="P3315" i="6"/>
  <c r="Q3315" i="6"/>
  <c r="O3316" i="6"/>
  <c r="P3316" i="6"/>
  <c r="Q3316" i="6"/>
  <c r="O3317" i="6"/>
  <c r="P3317" i="6"/>
  <c r="Q3317" i="6"/>
  <c r="O3318" i="6"/>
  <c r="P3318" i="6"/>
  <c r="Q3318" i="6"/>
  <c r="O3319" i="6"/>
  <c r="P3319" i="6"/>
  <c r="Q3319" i="6"/>
  <c r="O3320" i="6"/>
  <c r="P3320" i="6"/>
  <c r="Q3320" i="6"/>
  <c r="O3321" i="6"/>
  <c r="P3321" i="6"/>
  <c r="Q3321" i="6"/>
  <c r="O3322" i="6"/>
  <c r="P3322" i="6"/>
  <c r="Q3322" i="6"/>
  <c r="O3323" i="6"/>
  <c r="P3323" i="6"/>
  <c r="Q3323" i="6"/>
  <c r="O3324" i="6"/>
  <c r="P3324" i="6"/>
  <c r="Q3324" i="6"/>
  <c r="O3325" i="6"/>
  <c r="P3325" i="6"/>
  <c r="Q3325" i="6"/>
  <c r="O3326" i="6"/>
  <c r="P3326" i="6"/>
  <c r="Q3326" i="6"/>
  <c r="O3327" i="6"/>
  <c r="P3327" i="6"/>
  <c r="Q3327" i="6"/>
  <c r="O3328" i="6"/>
  <c r="P3328" i="6"/>
  <c r="Q3328" i="6"/>
  <c r="O3329" i="6"/>
  <c r="P3329" i="6"/>
  <c r="Q3329" i="6"/>
  <c r="O3330" i="6"/>
  <c r="P3330" i="6"/>
  <c r="Q3330" i="6"/>
  <c r="O3331" i="6"/>
  <c r="P3331" i="6"/>
  <c r="Q3331" i="6"/>
  <c r="O3332" i="6"/>
  <c r="P3332" i="6"/>
  <c r="Q3332" i="6"/>
  <c r="O3333" i="6"/>
  <c r="P3333" i="6"/>
  <c r="Q3333" i="6"/>
  <c r="O3334" i="6"/>
  <c r="P3334" i="6"/>
  <c r="Q3334" i="6"/>
  <c r="O3335" i="6"/>
  <c r="P3335" i="6"/>
  <c r="Q3335" i="6"/>
  <c r="O3336" i="6"/>
  <c r="P3336" i="6"/>
  <c r="Q3336" i="6"/>
  <c r="O3337" i="6"/>
  <c r="J3337" i="6" s="1"/>
  <c r="P3337" i="6"/>
  <c r="Q3337" i="6"/>
  <c r="O3338" i="6"/>
  <c r="J3338" i="6" s="1"/>
  <c r="P3338" i="6"/>
  <c r="Q3338" i="6"/>
  <c r="O3339" i="6"/>
  <c r="J3339" i="6" s="1"/>
  <c r="P3339" i="6"/>
  <c r="Q3339" i="6"/>
  <c r="O3340" i="6"/>
  <c r="J3340" i="6" s="1"/>
  <c r="P3340" i="6"/>
  <c r="Q3340" i="6"/>
  <c r="O3341" i="6"/>
  <c r="P3341" i="6"/>
  <c r="Q3341" i="6"/>
  <c r="O3342" i="6"/>
  <c r="J3342" i="6" s="1"/>
  <c r="P3342" i="6"/>
  <c r="Q3342" i="6"/>
  <c r="O3343" i="6"/>
  <c r="J3343" i="6" s="1"/>
  <c r="P3343" i="6"/>
  <c r="Q3343" i="6"/>
  <c r="O3344" i="6"/>
  <c r="P3344" i="6"/>
  <c r="Q3344" i="6"/>
  <c r="O3345" i="6"/>
  <c r="P3345" i="6"/>
  <c r="Q3345" i="6"/>
  <c r="O3346" i="6"/>
  <c r="P3346" i="6"/>
  <c r="Q3346" i="6"/>
  <c r="O3347" i="6"/>
  <c r="P3347" i="6"/>
  <c r="Q3347" i="6"/>
  <c r="O3348" i="6"/>
  <c r="P3348" i="6"/>
  <c r="Q3348" i="6"/>
  <c r="O3349" i="6"/>
  <c r="P3349" i="6"/>
  <c r="Q3349" i="6"/>
  <c r="O3350" i="6"/>
  <c r="P3350" i="6"/>
  <c r="Q3350" i="6"/>
  <c r="O3351" i="6"/>
  <c r="P3351" i="6"/>
  <c r="Q3351" i="6"/>
  <c r="O3352" i="6"/>
  <c r="P3352" i="6"/>
  <c r="Q3352" i="6"/>
  <c r="O3353" i="6"/>
  <c r="J3353" i="6" s="1"/>
  <c r="P3353" i="6"/>
  <c r="Q3353" i="6"/>
  <c r="O3354" i="6"/>
  <c r="P3354" i="6"/>
  <c r="Q3354" i="6"/>
  <c r="O3355" i="6"/>
  <c r="P3355" i="6"/>
  <c r="Q3355" i="6"/>
  <c r="O3356" i="6"/>
  <c r="P3356" i="6"/>
  <c r="Q3356" i="6"/>
  <c r="O3357" i="6"/>
  <c r="J3357" i="6" s="1"/>
  <c r="P3357" i="6"/>
  <c r="Q3357" i="6"/>
  <c r="O3358" i="6"/>
  <c r="P3358" i="6"/>
  <c r="Q3358" i="6"/>
  <c r="O3359" i="6"/>
  <c r="P3359" i="6"/>
  <c r="Q3359" i="6"/>
  <c r="O3360" i="6"/>
  <c r="P3360" i="6"/>
  <c r="Q3360" i="6"/>
  <c r="O3361" i="6"/>
  <c r="P3361" i="6"/>
  <c r="Q3361" i="6"/>
  <c r="O3362" i="6"/>
  <c r="J3362" i="6" s="1"/>
  <c r="P3362" i="6"/>
  <c r="Q3362" i="6"/>
  <c r="O3363" i="6"/>
  <c r="P3363" i="6"/>
  <c r="Q3363" i="6"/>
  <c r="O3364" i="6"/>
  <c r="P3364" i="6"/>
  <c r="Q3364" i="6"/>
  <c r="O3365" i="6"/>
  <c r="P3365" i="6"/>
  <c r="Q3365" i="6"/>
  <c r="O3366" i="6"/>
  <c r="P3366" i="6"/>
  <c r="Q3366" i="6"/>
  <c r="O3367" i="6"/>
  <c r="P3367" i="6"/>
  <c r="Q3367" i="6"/>
  <c r="O3368" i="6"/>
  <c r="P3368" i="6"/>
  <c r="Q3368" i="6"/>
  <c r="O3369" i="6"/>
  <c r="P3369" i="6"/>
  <c r="Q3369" i="6"/>
  <c r="O3370" i="6"/>
  <c r="P3370" i="6"/>
  <c r="Q3370" i="6"/>
  <c r="O3371" i="6"/>
  <c r="P3371" i="6"/>
  <c r="Q3371" i="6"/>
  <c r="O3372" i="6"/>
  <c r="P3372" i="6"/>
  <c r="Q3372" i="6"/>
  <c r="O3373" i="6"/>
  <c r="P3373" i="6"/>
  <c r="Q3373" i="6"/>
  <c r="O3374" i="6"/>
  <c r="P3374" i="6"/>
  <c r="Q3374" i="6"/>
  <c r="O3375" i="6"/>
  <c r="P3375" i="6"/>
  <c r="Q3375" i="6"/>
  <c r="O3376" i="6"/>
  <c r="J3376" i="6" s="1"/>
  <c r="P3376" i="6"/>
  <c r="Q3376" i="6"/>
  <c r="O3377" i="6"/>
  <c r="J3377" i="6" s="1"/>
  <c r="P3377" i="6"/>
  <c r="Q3377" i="6"/>
  <c r="O3378" i="6"/>
  <c r="P3378" i="6"/>
  <c r="Q3378" i="6"/>
  <c r="O3379" i="6"/>
  <c r="P3379" i="6"/>
  <c r="Q3379" i="6"/>
  <c r="O3380" i="6"/>
  <c r="P3380" i="6"/>
  <c r="Q3380" i="6"/>
  <c r="O3381" i="6"/>
  <c r="P3381" i="6"/>
  <c r="Q3381" i="6"/>
  <c r="O3382" i="6"/>
  <c r="P3382" i="6"/>
  <c r="Q3382" i="6"/>
  <c r="O3383" i="6"/>
  <c r="P3383" i="6"/>
  <c r="Q3383" i="6"/>
  <c r="O3384" i="6"/>
  <c r="P3384" i="6"/>
  <c r="Q3384" i="6"/>
  <c r="O3385" i="6"/>
  <c r="J3385" i="6" s="1"/>
  <c r="P3385" i="6"/>
  <c r="Q3385" i="6"/>
  <c r="O3386" i="6"/>
  <c r="J3386" i="6" s="1"/>
  <c r="P3386" i="6"/>
  <c r="Q3386" i="6"/>
  <c r="O3387" i="6"/>
  <c r="P3387" i="6"/>
  <c r="Q3387" i="6"/>
  <c r="O3388" i="6"/>
  <c r="P3388" i="6"/>
  <c r="Q3388" i="6"/>
  <c r="O3389" i="6"/>
  <c r="J3389" i="6" s="1"/>
  <c r="P3389" i="6"/>
  <c r="Q3389" i="6"/>
  <c r="O3390" i="6"/>
  <c r="P3390" i="6"/>
  <c r="Q3390" i="6"/>
  <c r="O3391" i="6"/>
  <c r="P3391" i="6"/>
  <c r="Q3391" i="6"/>
  <c r="O3392" i="6"/>
  <c r="P3392" i="6"/>
  <c r="Q3392" i="6"/>
  <c r="O3393" i="6"/>
  <c r="P3393" i="6"/>
  <c r="Q3393" i="6"/>
  <c r="O3394" i="6"/>
  <c r="J3394" i="6" s="1"/>
  <c r="P3394" i="6"/>
  <c r="Q3394" i="6"/>
  <c r="O3395" i="6"/>
  <c r="P3395" i="6"/>
  <c r="Q3395" i="6"/>
  <c r="O3396" i="6"/>
  <c r="P3396" i="6"/>
  <c r="Q3396" i="6"/>
  <c r="O3397" i="6"/>
  <c r="P3397" i="6"/>
  <c r="Q3397" i="6"/>
  <c r="O3398" i="6"/>
  <c r="P3398" i="6"/>
  <c r="Q3398" i="6"/>
  <c r="O3399" i="6"/>
  <c r="P3399" i="6"/>
  <c r="Q3399" i="6"/>
  <c r="O3400" i="6"/>
  <c r="P3400" i="6"/>
  <c r="Q3400" i="6"/>
  <c r="O3401" i="6"/>
  <c r="P3401" i="6"/>
  <c r="Q3401" i="6"/>
  <c r="O3402" i="6"/>
  <c r="J3402" i="6" s="1"/>
  <c r="P3402" i="6"/>
  <c r="Q3402" i="6"/>
  <c r="O3403" i="6"/>
  <c r="P3403" i="6"/>
  <c r="Q3403" i="6"/>
  <c r="O3404" i="6"/>
  <c r="P3404" i="6"/>
  <c r="Q3404" i="6"/>
  <c r="O3405" i="6"/>
  <c r="P3405" i="6"/>
  <c r="Q3405" i="6"/>
  <c r="O3406" i="6"/>
  <c r="J3406" i="6" s="1"/>
  <c r="P3406" i="6"/>
  <c r="Q3406" i="6"/>
  <c r="O3407" i="6"/>
  <c r="J3407" i="6" s="1"/>
  <c r="P3407" i="6"/>
  <c r="Q3407" i="6"/>
  <c r="O3408" i="6"/>
  <c r="J3408" i="6" s="1"/>
  <c r="P3408" i="6"/>
  <c r="Q3408" i="6"/>
  <c r="O3409" i="6"/>
  <c r="P3409" i="6"/>
  <c r="Q3409" i="6"/>
  <c r="O3410" i="6"/>
  <c r="P3410" i="6"/>
  <c r="Q3410" i="6"/>
  <c r="O3411" i="6"/>
  <c r="P3411" i="6"/>
  <c r="Q3411" i="6"/>
  <c r="O3412" i="6"/>
  <c r="P3412" i="6"/>
  <c r="Q3412" i="6"/>
  <c r="O3413" i="6"/>
  <c r="P3413" i="6"/>
  <c r="Q3413" i="6"/>
  <c r="O3414" i="6"/>
  <c r="J3414" i="6" s="1"/>
  <c r="P3414" i="6"/>
  <c r="Q3414" i="6"/>
  <c r="O3415" i="6"/>
  <c r="P3415" i="6"/>
  <c r="Q3415" i="6"/>
  <c r="O3416" i="6"/>
  <c r="P3416" i="6"/>
  <c r="Q3416" i="6"/>
  <c r="O3417" i="6"/>
  <c r="P3417" i="6"/>
  <c r="Q3417" i="6"/>
  <c r="O3418" i="6"/>
  <c r="J3418" i="6" s="1"/>
  <c r="P3418" i="6"/>
  <c r="Q3418" i="6"/>
  <c r="O3419" i="6"/>
  <c r="P3419" i="6"/>
  <c r="Q3419" i="6"/>
  <c r="O3420" i="6"/>
  <c r="P3420" i="6"/>
  <c r="Q3420" i="6"/>
  <c r="O3421" i="6"/>
  <c r="P3421" i="6"/>
  <c r="Q3421" i="6"/>
  <c r="O3422" i="6"/>
  <c r="P3422" i="6"/>
  <c r="Q3422" i="6"/>
  <c r="O3423" i="6"/>
  <c r="J3423" i="6" s="1"/>
  <c r="P3423" i="6"/>
  <c r="Q3423" i="6"/>
  <c r="O3424" i="6"/>
  <c r="P3424" i="6"/>
  <c r="Q3424" i="6"/>
  <c r="O3425" i="6"/>
  <c r="P3425" i="6"/>
  <c r="Q3425" i="6"/>
  <c r="O3426" i="6"/>
  <c r="P3426" i="6"/>
  <c r="Q3426" i="6"/>
  <c r="O3427" i="6"/>
  <c r="J3427" i="6" s="1"/>
  <c r="P3427" i="6"/>
  <c r="Q3427" i="6"/>
  <c r="O3428" i="6"/>
  <c r="P3428" i="6"/>
  <c r="Q3428" i="6"/>
  <c r="O3429" i="6"/>
  <c r="P3429" i="6"/>
  <c r="Q3429" i="6"/>
  <c r="O3430" i="6"/>
  <c r="J3430" i="6" s="1"/>
  <c r="P3430" i="6"/>
  <c r="Q3430" i="6"/>
  <c r="O3431" i="6"/>
  <c r="J3431" i="6" s="1"/>
  <c r="P3431" i="6"/>
  <c r="Q3431" i="6"/>
  <c r="O3432" i="6"/>
  <c r="P3432" i="6"/>
  <c r="Q3432" i="6"/>
  <c r="O3433" i="6"/>
  <c r="J3433" i="6" s="1"/>
  <c r="P3433" i="6"/>
  <c r="Q3433" i="6"/>
  <c r="O3434" i="6"/>
  <c r="P3434" i="6"/>
  <c r="Q3434" i="6"/>
  <c r="O3435" i="6"/>
  <c r="P3435" i="6"/>
  <c r="Q3435" i="6"/>
  <c r="O3436" i="6"/>
  <c r="P3436" i="6"/>
  <c r="Q3436" i="6"/>
  <c r="O3437" i="6"/>
  <c r="J3437" i="6" s="1"/>
  <c r="P3437" i="6"/>
  <c r="Q3437" i="6"/>
  <c r="O3438" i="6"/>
  <c r="P3438" i="6"/>
  <c r="Q3438" i="6"/>
  <c r="O3439" i="6"/>
  <c r="P3439" i="6"/>
  <c r="Q3439" i="6"/>
  <c r="O3440" i="6"/>
  <c r="P3440" i="6"/>
  <c r="Q3440" i="6"/>
  <c r="O3441" i="6"/>
  <c r="J3441" i="6" s="1"/>
  <c r="P3441" i="6"/>
  <c r="Q3441" i="6"/>
  <c r="O3442" i="6"/>
  <c r="J3442" i="6" s="1"/>
  <c r="P3442" i="6"/>
  <c r="Q3442" i="6"/>
  <c r="O3443" i="6"/>
  <c r="P3443" i="6"/>
  <c r="Q3443" i="6"/>
  <c r="O3444" i="6"/>
  <c r="P3444" i="6"/>
  <c r="Q3444" i="6"/>
  <c r="O3445" i="6"/>
  <c r="P3445" i="6"/>
  <c r="Q3445" i="6"/>
  <c r="O3446" i="6"/>
  <c r="P3446" i="6"/>
  <c r="Q3446" i="6"/>
  <c r="O3447" i="6"/>
  <c r="P3447" i="6"/>
  <c r="Q3447" i="6"/>
  <c r="O3448" i="6"/>
  <c r="J3448" i="6" s="1"/>
  <c r="P3448" i="6"/>
  <c r="Q3448" i="6"/>
  <c r="O3449" i="6"/>
  <c r="J3449" i="6" s="1"/>
  <c r="P3449" i="6"/>
  <c r="Q3449" i="6"/>
  <c r="O3450" i="6"/>
  <c r="P3450" i="6"/>
  <c r="Q3450" i="6"/>
  <c r="O3451" i="6"/>
  <c r="P3451" i="6"/>
  <c r="Q3451" i="6"/>
  <c r="O3452" i="6"/>
  <c r="P3452" i="6"/>
  <c r="Q3452" i="6"/>
  <c r="O3453" i="6"/>
  <c r="P3453" i="6"/>
  <c r="Q3453" i="6"/>
  <c r="O3454" i="6"/>
  <c r="P3454" i="6"/>
  <c r="Q3454" i="6"/>
  <c r="O3455" i="6"/>
  <c r="P3455" i="6"/>
  <c r="Q3455" i="6"/>
  <c r="O3456" i="6"/>
  <c r="J3456" i="6" s="1"/>
  <c r="P3456" i="6"/>
  <c r="Q3456" i="6"/>
  <c r="O3457" i="6"/>
  <c r="P3457" i="6"/>
  <c r="Q3457" i="6"/>
  <c r="O3458" i="6"/>
  <c r="J3458" i="6" s="1"/>
  <c r="P3458" i="6"/>
  <c r="Q3458" i="6"/>
  <c r="O3459" i="6"/>
  <c r="P3459" i="6"/>
  <c r="Q3459" i="6"/>
  <c r="O3460" i="6"/>
  <c r="P3460" i="6"/>
  <c r="Q3460" i="6"/>
  <c r="O3461" i="6"/>
  <c r="P3461" i="6"/>
  <c r="Q3461" i="6"/>
  <c r="O3462" i="6"/>
  <c r="J3462" i="6" s="1"/>
  <c r="P3462" i="6"/>
  <c r="Q3462" i="6"/>
  <c r="O3463" i="6"/>
  <c r="P3463" i="6"/>
  <c r="Q3463" i="6"/>
  <c r="O3464" i="6"/>
  <c r="J3464" i="6" s="1"/>
  <c r="P3464" i="6"/>
  <c r="Q3464" i="6"/>
  <c r="O3465" i="6"/>
  <c r="P3465" i="6"/>
  <c r="Q3465" i="6"/>
  <c r="O3466" i="6"/>
  <c r="P3466" i="6"/>
  <c r="Q3466" i="6"/>
  <c r="O3467" i="6"/>
  <c r="J3467" i="6" s="1"/>
  <c r="P3467" i="6"/>
  <c r="Q3467" i="6"/>
  <c r="O3468" i="6"/>
  <c r="J3468" i="6" s="1"/>
  <c r="P3468" i="6"/>
  <c r="Q3468" i="6"/>
  <c r="O3469" i="6"/>
  <c r="P3469" i="6"/>
  <c r="Q3469" i="6"/>
  <c r="O3470" i="6"/>
  <c r="J3470" i="6" s="1"/>
  <c r="P3470" i="6"/>
  <c r="Q3470" i="6"/>
  <c r="O3471" i="6"/>
  <c r="P3471" i="6"/>
  <c r="Q3471" i="6"/>
  <c r="O3472" i="6"/>
  <c r="P3472" i="6"/>
  <c r="Q3472" i="6"/>
  <c r="O3473" i="6"/>
  <c r="P3473" i="6"/>
  <c r="Q3473" i="6"/>
  <c r="O3474" i="6"/>
  <c r="J3474" i="6" s="1"/>
  <c r="P3474" i="6"/>
  <c r="Q3474" i="6"/>
  <c r="O3475" i="6"/>
  <c r="P3475" i="6"/>
  <c r="Q3475" i="6"/>
  <c r="O3476" i="6"/>
  <c r="P3476" i="6"/>
  <c r="Q3476" i="6"/>
  <c r="O3477" i="6"/>
  <c r="P3477" i="6"/>
  <c r="Q3477" i="6"/>
  <c r="O3478" i="6"/>
  <c r="P3478" i="6"/>
  <c r="Q3478" i="6"/>
  <c r="O3479" i="6"/>
  <c r="J3479" i="6" s="1"/>
  <c r="P3479" i="6"/>
  <c r="Q3479" i="6"/>
  <c r="O3480" i="6"/>
  <c r="J3480" i="6" s="1"/>
  <c r="P3480" i="6"/>
  <c r="Q3480" i="6"/>
  <c r="O3481" i="6"/>
  <c r="P3481" i="6"/>
  <c r="Q3481" i="6"/>
  <c r="O3482" i="6"/>
  <c r="J3482" i="6" s="1"/>
  <c r="P3482" i="6"/>
  <c r="Q3482" i="6"/>
  <c r="O3483" i="6"/>
  <c r="P3483" i="6"/>
  <c r="Q3483" i="6"/>
  <c r="O3484" i="6"/>
  <c r="P3484" i="6"/>
  <c r="Q3484" i="6"/>
  <c r="O3485" i="6"/>
  <c r="P3485" i="6"/>
  <c r="Q3485" i="6"/>
  <c r="O3486" i="6"/>
  <c r="J3486" i="6" s="1"/>
  <c r="P3486" i="6"/>
  <c r="Q3486" i="6"/>
  <c r="O3487" i="6"/>
  <c r="P3487" i="6"/>
  <c r="Q3487" i="6"/>
  <c r="O3488" i="6"/>
  <c r="P3488" i="6"/>
  <c r="Q3488" i="6"/>
  <c r="O3489" i="6"/>
  <c r="P3489" i="6"/>
  <c r="Q3489" i="6"/>
  <c r="O3490" i="6"/>
  <c r="P3490" i="6"/>
  <c r="Q3490" i="6"/>
  <c r="O3491" i="6"/>
  <c r="P3491" i="6"/>
  <c r="Q3491" i="6"/>
  <c r="O3492" i="6"/>
  <c r="P3492" i="6"/>
  <c r="Q3492" i="6"/>
  <c r="O3493" i="6"/>
  <c r="P3493" i="6"/>
  <c r="Q3493" i="6"/>
  <c r="O3494" i="6"/>
  <c r="P3494" i="6"/>
  <c r="Q3494" i="6"/>
  <c r="O3495" i="6"/>
  <c r="P3495" i="6"/>
  <c r="Q3495" i="6"/>
  <c r="O3496" i="6"/>
  <c r="P3496" i="6"/>
  <c r="Q3496" i="6"/>
  <c r="O3497" i="6"/>
  <c r="P3497" i="6"/>
  <c r="Q3497" i="6"/>
  <c r="O3498" i="6"/>
  <c r="P3498" i="6"/>
  <c r="Q3498" i="6"/>
  <c r="O3499" i="6"/>
  <c r="P3499" i="6"/>
  <c r="Q3499" i="6"/>
  <c r="O3500" i="6"/>
  <c r="P3500" i="6"/>
  <c r="Q3500" i="6"/>
  <c r="O3501" i="6"/>
  <c r="P3501" i="6"/>
  <c r="Q3501" i="6"/>
  <c r="O3502" i="6"/>
  <c r="P3502" i="6"/>
  <c r="Q3502" i="6"/>
  <c r="O3503" i="6"/>
  <c r="P3503" i="6"/>
  <c r="Q3503" i="6"/>
  <c r="O3504" i="6"/>
  <c r="P3504" i="6"/>
  <c r="Q3504" i="6"/>
  <c r="O3505" i="6"/>
  <c r="P3505" i="6"/>
  <c r="Q3505" i="6"/>
  <c r="O3506" i="6"/>
  <c r="P3506" i="6"/>
  <c r="Q3506" i="6"/>
  <c r="O3507" i="6"/>
  <c r="P3507" i="6"/>
  <c r="Q3507" i="6"/>
  <c r="O3508" i="6"/>
  <c r="P3508" i="6"/>
  <c r="Q3508" i="6"/>
  <c r="O3509" i="6"/>
  <c r="P3509" i="6"/>
  <c r="Q3509" i="6"/>
  <c r="O3510" i="6"/>
  <c r="P3510" i="6"/>
  <c r="Q3510" i="6"/>
  <c r="O3511" i="6"/>
  <c r="P3511" i="6"/>
  <c r="Q3511" i="6"/>
  <c r="O3512" i="6"/>
  <c r="P3512" i="6"/>
  <c r="Q3512" i="6"/>
  <c r="O3513" i="6"/>
  <c r="P3513" i="6"/>
  <c r="Q3513" i="6"/>
  <c r="O3514" i="6"/>
  <c r="P3514" i="6"/>
  <c r="Q3514" i="6"/>
  <c r="O3515" i="6"/>
  <c r="P3515" i="6"/>
  <c r="Q3515" i="6"/>
  <c r="O3516" i="6"/>
  <c r="J3516" i="6" s="1"/>
  <c r="P3516" i="6"/>
  <c r="Q3516" i="6"/>
  <c r="O3517" i="6"/>
  <c r="J3517" i="6" s="1"/>
  <c r="P3517" i="6"/>
  <c r="Q3517" i="6"/>
  <c r="O3518" i="6"/>
  <c r="P3518" i="6"/>
  <c r="Q3518" i="6"/>
  <c r="O3519" i="6"/>
  <c r="P3519" i="6"/>
  <c r="Q3519" i="6"/>
  <c r="O3520" i="6"/>
  <c r="P3520" i="6"/>
  <c r="Q3520" i="6"/>
  <c r="O3521" i="6"/>
  <c r="P3521" i="6"/>
  <c r="Q3521" i="6"/>
  <c r="O3522" i="6"/>
  <c r="P3522" i="6"/>
  <c r="Q3522" i="6"/>
  <c r="O3523" i="6"/>
  <c r="P3523" i="6"/>
  <c r="Q3523" i="6"/>
  <c r="O3524" i="6"/>
  <c r="P3524" i="6"/>
  <c r="Q3524" i="6"/>
  <c r="O3525" i="6"/>
  <c r="P3525" i="6"/>
  <c r="Q3525" i="6"/>
  <c r="O3526" i="6"/>
  <c r="P3526" i="6"/>
  <c r="Q3526" i="6"/>
  <c r="O3527" i="6"/>
  <c r="P3527" i="6"/>
  <c r="Q3527" i="6"/>
  <c r="O3528" i="6"/>
  <c r="P3528" i="6"/>
  <c r="Q3528" i="6"/>
  <c r="O3529" i="6"/>
  <c r="P3529" i="6"/>
  <c r="Q3529" i="6"/>
  <c r="O3530" i="6"/>
  <c r="P3530" i="6"/>
  <c r="Q3530" i="6"/>
  <c r="O3531" i="6"/>
  <c r="P3531" i="6"/>
  <c r="Q3531" i="6"/>
  <c r="O3532" i="6"/>
  <c r="P3532" i="6"/>
  <c r="Q3532" i="6"/>
  <c r="O3533" i="6"/>
  <c r="P3533" i="6"/>
  <c r="Q3533" i="6"/>
  <c r="O3534" i="6"/>
  <c r="P3534" i="6"/>
  <c r="Q3534" i="6"/>
  <c r="O3535" i="6"/>
  <c r="P3535" i="6"/>
  <c r="Q3535" i="6"/>
  <c r="O3536" i="6"/>
  <c r="P3536" i="6"/>
  <c r="Q3536" i="6"/>
  <c r="O3537" i="6"/>
  <c r="P3537" i="6"/>
  <c r="Q3537" i="6"/>
  <c r="O3538" i="6"/>
  <c r="P3538" i="6"/>
  <c r="Q3538" i="6"/>
  <c r="O3539" i="6"/>
  <c r="P3539" i="6"/>
  <c r="Q3539" i="6"/>
  <c r="O3540" i="6"/>
  <c r="P3540" i="6"/>
  <c r="Q3540" i="6"/>
  <c r="O3541" i="6"/>
  <c r="P3541" i="6"/>
  <c r="Q3541" i="6"/>
  <c r="O3542" i="6"/>
  <c r="P3542" i="6"/>
  <c r="Q3542" i="6"/>
  <c r="O3543" i="6"/>
  <c r="P3543" i="6"/>
  <c r="Q3543" i="6"/>
  <c r="O3544" i="6"/>
  <c r="J3544" i="6" s="1"/>
  <c r="P3544" i="6"/>
  <c r="Q3544" i="6"/>
  <c r="O3545" i="6"/>
  <c r="J3545" i="6" s="1"/>
  <c r="P3545" i="6"/>
  <c r="Q3545" i="6"/>
  <c r="O3546" i="6"/>
  <c r="P3546" i="6"/>
  <c r="Q3546" i="6"/>
  <c r="O3547" i="6"/>
  <c r="P3547" i="6"/>
  <c r="Q3547" i="6"/>
  <c r="O3548" i="6"/>
  <c r="P3548" i="6"/>
  <c r="Q3548" i="6"/>
  <c r="O3549" i="6"/>
  <c r="P3549" i="6"/>
  <c r="Q3549" i="6"/>
  <c r="O3550" i="6"/>
  <c r="P3550" i="6"/>
  <c r="Q3550" i="6"/>
  <c r="O3551" i="6"/>
  <c r="P3551" i="6"/>
  <c r="Q3551" i="6"/>
  <c r="O3552" i="6"/>
  <c r="P3552" i="6"/>
  <c r="Q3552" i="6"/>
  <c r="O3553" i="6"/>
  <c r="P3553" i="6"/>
  <c r="Q3553" i="6"/>
  <c r="O3554" i="6"/>
  <c r="J3554" i="6" s="1"/>
  <c r="P3554" i="6"/>
  <c r="Q3554" i="6"/>
  <c r="O3555" i="6"/>
  <c r="P3555" i="6"/>
  <c r="Q3555" i="6"/>
  <c r="O3556" i="6"/>
  <c r="P3556" i="6"/>
  <c r="Q3556" i="6"/>
  <c r="O3557" i="6"/>
  <c r="P3557" i="6"/>
  <c r="Q3557" i="6"/>
  <c r="O3558" i="6"/>
  <c r="P3558" i="6"/>
  <c r="Q3558" i="6"/>
  <c r="O3559" i="6"/>
  <c r="P3559" i="6"/>
  <c r="Q3559" i="6"/>
  <c r="O3560" i="6"/>
  <c r="P3560" i="6"/>
  <c r="Q3560" i="6"/>
  <c r="O3561" i="6"/>
  <c r="P3561" i="6"/>
  <c r="Q3561" i="6"/>
  <c r="O3562" i="6"/>
  <c r="P3562" i="6"/>
  <c r="Q3562" i="6"/>
  <c r="O3563" i="6"/>
  <c r="P3563" i="6"/>
  <c r="Q3563" i="6"/>
  <c r="O3564" i="6"/>
  <c r="P3564" i="6"/>
  <c r="Q3564" i="6"/>
  <c r="O3565" i="6"/>
  <c r="P3565" i="6"/>
  <c r="Q3565" i="6"/>
  <c r="O3566" i="6"/>
  <c r="J3566" i="6" s="1"/>
  <c r="P3566" i="6"/>
  <c r="Q3566" i="6"/>
  <c r="O3567" i="6"/>
  <c r="P3567" i="6"/>
  <c r="Q3567" i="6"/>
  <c r="O3568" i="6"/>
  <c r="P3568" i="6"/>
  <c r="Q3568" i="6"/>
  <c r="O3569" i="6"/>
  <c r="P3569" i="6"/>
  <c r="Q3569" i="6"/>
  <c r="O3570" i="6"/>
  <c r="P3570" i="6"/>
  <c r="Q3570" i="6"/>
  <c r="O3571" i="6"/>
  <c r="P3571" i="6"/>
  <c r="Q3571" i="6"/>
  <c r="O3572" i="6"/>
  <c r="P3572" i="6"/>
  <c r="Q3572" i="6"/>
  <c r="O3573" i="6"/>
  <c r="P3573" i="6"/>
  <c r="Q3573" i="6"/>
  <c r="O3574" i="6"/>
  <c r="P3574" i="6"/>
  <c r="Q3574" i="6"/>
  <c r="O3575" i="6"/>
  <c r="P3575" i="6"/>
  <c r="Q3575" i="6"/>
  <c r="O3576" i="6"/>
  <c r="P3576" i="6"/>
  <c r="Q3576" i="6"/>
  <c r="O3577" i="6"/>
  <c r="P3577" i="6"/>
  <c r="Q3577" i="6"/>
  <c r="O3578" i="6"/>
  <c r="P3578" i="6"/>
  <c r="Q3578" i="6"/>
  <c r="O3579" i="6"/>
  <c r="P3579" i="6"/>
  <c r="Q3579" i="6"/>
  <c r="O3580" i="6"/>
  <c r="P3580" i="6"/>
  <c r="Q3580" i="6"/>
  <c r="O3581" i="6"/>
  <c r="P3581" i="6"/>
  <c r="Q3581" i="6"/>
  <c r="O3582" i="6"/>
  <c r="P3582" i="6"/>
  <c r="Q3582" i="6"/>
  <c r="O3583" i="6"/>
  <c r="P3583" i="6"/>
  <c r="Q3583" i="6"/>
  <c r="O3584" i="6"/>
  <c r="P3584" i="6"/>
  <c r="Q3584" i="6"/>
  <c r="O3585" i="6"/>
  <c r="P3585" i="6"/>
  <c r="Q3585" i="6"/>
  <c r="O3586" i="6"/>
  <c r="P3586" i="6"/>
  <c r="Q3586" i="6"/>
  <c r="O3587" i="6"/>
  <c r="P3587" i="6"/>
  <c r="Q3587" i="6"/>
  <c r="O3588" i="6"/>
  <c r="P3588" i="6"/>
  <c r="Q3588" i="6"/>
  <c r="O3589" i="6"/>
  <c r="P3589" i="6"/>
  <c r="Q3589" i="6"/>
  <c r="O3590" i="6"/>
  <c r="P3590" i="6"/>
  <c r="Q3590" i="6"/>
  <c r="O3591" i="6"/>
  <c r="P3591" i="6"/>
  <c r="Q3591" i="6"/>
  <c r="O3592" i="6"/>
  <c r="P3592" i="6"/>
  <c r="Q3592" i="6"/>
  <c r="O3593" i="6"/>
  <c r="P3593" i="6"/>
  <c r="Q3593" i="6"/>
  <c r="O3594" i="6"/>
  <c r="P3594" i="6"/>
  <c r="Q3594" i="6"/>
  <c r="O3595" i="6"/>
  <c r="P3595" i="6"/>
  <c r="Q3595" i="6"/>
  <c r="O3596" i="6"/>
  <c r="P3596" i="6"/>
  <c r="Q3596" i="6"/>
  <c r="O3597" i="6"/>
  <c r="P3597" i="6"/>
  <c r="Q3597" i="6"/>
  <c r="O3598" i="6"/>
  <c r="P3598" i="6"/>
  <c r="Q3598" i="6"/>
  <c r="O3599" i="6"/>
  <c r="P3599" i="6"/>
  <c r="Q3599" i="6"/>
  <c r="O3600" i="6"/>
  <c r="P3600" i="6"/>
  <c r="Q3600" i="6"/>
  <c r="O3601" i="6"/>
  <c r="P3601" i="6"/>
  <c r="Q3601" i="6"/>
  <c r="O3602" i="6"/>
  <c r="J3602" i="6" s="1"/>
  <c r="P3602" i="6"/>
  <c r="Q3602" i="6"/>
  <c r="O3603" i="6"/>
  <c r="P3603" i="6"/>
  <c r="Q3603" i="6"/>
  <c r="O3604" i="6"/>
  <c r="P3604" i="6"/>
  <c r="Q3604" i="6"/>
  <c r="O3605" i="6"/>
  <c r="P3605" i="6"/>
  <c r="Q3605" i="6"/>
  <c r="O3606" i="6"/>
  <c r="P3606" i="6"/>
  <c r="Q3606" i="6"/>
  <c r="O3607" i="6"/>
  <c r="P3607" i="6"/>
  <c r="Q3607" i="6"/>
  <c r="O3608" i="6"/>
  <c r="P3608" i="6"/>
  <c r="Q3608" i="6"/>
  <c r="O3609" i="6"/>
  <c r="P3609" i="6"/>
  <c r="Q3609" i="6"/>
  <c r="O3610" i="6"/>
  <c r="P3610" i="6"/>
  <c r="Q3610" i="6"/>
  <c r="O3611" i="6"/>
  <c r="P3611" i="6"/>
  <c r="Q3611" i="6"/>
  <c r="O3612" i="6"/>
  <c r="P3612" i="6"/>
  <c r="Q3612" i="6"/>
  <c r="O3613" i="6"/>
  <c r="P3613" i="6"/>
  <c r="Q3613" i="6"/>
  <c r="O3614" i="6"/>
  <c r="J3614" i="6" s="1"/>
  <c r="P3614" i="6"/>
  <c r="Q3614" i="6"/>
  <c r="O3615" i="6"/>
  <c r="P3615" i="6"/>
  <c r="Q3615" i="6"/>
  <c r="O3616" i="6"/>
  <c r="P3616" i="6"/>
  <c r="Q3616" i="6"/>
  <c r="O3617" i="6"/>
  <c r="P3617" i="6"/>
  <c r="Q3617" i="6"/>
  <c r="O3618" i="6"/>
  <c r="P3618" i="6"/>
  <c r="Q3618" i="6"/>
  <c r="O3619" i="6"/>
  <c r="P3619" i="6"/>
  <c r="Q3619" i="6"/>
  <c r="O3620" i="6"/>
  <c r="J3620" i="6" s="1"/>
  <c r="P3620" i="6"/>
  <c r="Q3620" i="6"/>
  <c r="O3621" i="6"/>
  <c r="P3621" i="6"/>
  <c r="Q3621" i="6"/>
  <c r="O3622" i="6"/>
  <c r="P3622" i="6"/>
  <c r="Q3622" i="6"/>
  <c r="O3623" i="6"/>
  <c r="P3623" i="6"/>
  <c r="Q3623" i="6"/>
  <c r="O3624" i="6"/>
  <c r="P3624" i="6"/>
  <c r="Q3624" i="6"/>
  <c r="O3625" i="6"/>
  <c r="P3625" i="6"/>
  <c r="Q3625" i="6"/>
  <c r="O3626" i="6"/>
  <c r="P3626" i="6"/>
  <c r="Q3626" i="6"/>
  <c r="O3627" i="6"/>
  <c r="P3627" i="6"/>
  <c r="Q3627" i="6"/>
  <c r="O3628" i="6"/>
  <c r="P3628" i="6"/>
  <c r="Q3628" i="6"/>
  <c r="O3629" i="6"/>
  <c r="P3629" i="6"/>
  <c r="Q3629" i="6"/>
  <c r="O3630" i="6"/>
  <c r="P3630" i="6"/>
  <c r="Q3630" i="6"/>
  <c r="O3631" i="6"/>
  <c r="P3631" i="6"/>
  <c r="Q3631" i="6"/>
  <c r="O3632" i="6"/>
  <c r="P3632" i="6"/>
  <c r="Q3632" i="6"/>
  <c r="O3633" i="6"/>
  <c r="P3633" i="6"/>
  <c r="Q3633" i="6"/>
  <c r="O3634" i="6"/>
  <c r="P3634" i="6"/>
  <c r="Q3634" i="6"/>
  <c r="O3635" i="6"/>
  <c r="P3635" i="6"/>
  <c r="Q3635" i="6"/>
  <c r="O3636" i="6"/>
  <c r="P3636" i="6"/>
  <c r="Q3636" i="6"/>
  <c r="O3637" i="6"/>
  <c r="P3637" i="6"/>
  <c r="Q3637" i="6"/>
  <c r="O3638" i="6"/>
  <c r="P3638" i="6"/>
  <c r="Q3638" i="6"/>
  <c r="O3639" i="6"/>
  <c r="P3639" i="6"/>
  <c r="Q3639" i="6"/>
  <c r="O3640" i="6"/>
  <c r="P3640" i="6"/>
  <c r="Q3640" i="6"/>
  <c r="O3641" i="6"/>
  <c r="P3641" i="6"/>
  <c r="Q3641" i="6"/>
  <c r="O3642" i="6"/>
  <c r="P3642" i="6"/>
  <c r="Q3642" i="6"/>
  <c r="O3643" i="6"/>
  <c r="P3643" i="6"/>
  <c r="Q3643" i="6"/>
  <c r="O3644" i="6"/>
  <c r="P3644" i="6"/>
  <c r="Q3644" i="6"/>
  <c r="O3645" i="6"/>
  <c r="P3645" i="6"/>
  <c r="Q3645" i="6"/>
  <c r="O3646" i="6"/>
  <c r="P3646" i="6"/>
  <c r="Q3646" i="6"/>
  <c r="O3647" i="6"/>
  <c r="P3647" i="6"/>
  <c r="Q3647" i="6"/>
  <c r="O3648" i="6"/>
  <c r="P3648" i="6"/>
  <c r="Q3648" i="6"/>
  <c r="O3649" i="6"/>
  <c r="P3649" i="6"/>
  <c r="Q3649" i="6"/>
  <c r="O3650" i="6"/>
  <c r="P3650" i="6"/>
  <c r="Q3650" i="6"/>
  <c r="O3651" i="6"/>
  <c r="P3651" i="6"/>
  <c r="Q3651" i="6"/>
  <c r="O3652" i="6"/>
  <c r="J3652" i="6" s="1"/>
  <c r="P3652" i="6"/>
  <c r="Q3652" i="6"/>
  <c r="O3653" i="6"/>
  <c r="J3653" i="6" s="1"/>
  <c r="P3653" i="6"/>
  <c r="Q3653" i="6"/>
  <c r="O3654" i="6"/>
  <c r="P3654" i="6"/>
  <c r="Q3654" i="6"/>
  <c r="O3655" i="6"/>
  <c r="P3655" i="6"/>
  <c r="Q3655" i="6"/>
  <c r="O3656" i="6"/>
  <c r="P3656" i="6"/>
  <c r="Q3656" i="6"/>
  <c r="O3657" i="6"/>
  <c r="P3657" i="6"/>
  <c r="Q3657" i="6"/>
  <c r="O3658" i="6"/>
  <c r="P3658" i="6"/>
  <c r="Q3658" i="6"/>
  <c r="O3659" i="6"/>
  <c r="P3659" i="6"/>
  <c r="Q3659" i="6"/>
  <c r="O3660" i="6"/>
  <c r="P3660" i="6"/>
  <c r="Q3660" i="6"/>
  <c r="O3661" i="6"/>
  <c r="P3661" i="6"/>
  <c r="Q3661" i="6"/>
  <c r="O3662" i="6"/>
  <c r="P3662" i="6"/>
  <c r="Q3662" i="6"/>
  <c r="O3663" i="6"/>
  <c r="P3663" i="6"/>
  <c r="Q3663" i="6"/>
  <c r="O3664" i="6"/>
  <c r="P3664" i="6"/>
  <c r="Q3664" i="6"/>
  <c r="O3665" i="6"/>
  <c r="P3665" i="6"/>
  <c r="Q3665" i="6"/>
  <c r="O3666" i="6"/>
  <c r="P3666" i="6"/>
  <c r="Q3666" i="6"/>
  <c r="O3667" i="6"/>
  <c r="J3667" i="6" s="1"/>
  <c r="P3667" i="6"/>
  <c r="Q3667" i="6"/>
  <c r="O3668" i="6"/>
  <c r="J3668" i="6" s="1"/>
  <c r="P3668" i="6"/>
  <c r="Q3668" i="6"/>
  <c r="O3669" i="6"/>
  <c r="P3669" i="6"/>
  <c r="Q3669" i="6"/>
  <c r="O3670" i="6"/>
  <c r="P3670" i="6"/>
  <c r="Q3670" i="6"/>
  <c r="O3671" i="6"/>
  <c r="P3671" i="6"/>
  <c r="Q3671" i="6"/>
  <c r="O3672" i="6"/>
  <c r="P3672" i="6"/>
  <c r="Q3672" i="6"/>
  <c r="O3673" i="6"/>
  <c r="P3673" i="6"/>
  <c r="Q3673" i="6"/>
  <c r="O3674" i="6"/>
  <c r="P3674" i="6"/>
  <c r="Q3674" i="6"/>
  <c r="O3675" i="6"/>
  <c r="P3675" i="6"/>
  <c r="Q3675" i="6"/>
  <c r="O3676" i="6"/>
  <c r="J3676" i="6" s="1"/>
  <c r="P3676" i="6"/>
  <c r="Q3676" i="6"/>
  <c r="O3677" i="6"/>
  <c r="P3677" i="6"/>
  <c r="Q3677" i="6"/>
  <c r="O3678" i="6"/>
  <c r="P3678" i="6"/>
  <c r="Q3678" i="6"/>
  <c r="O3679" i="6"/>
  <c r="P3679" i="6"/>
  <c r="Q3679" i="6"/>
  <c r="O3680" i="6"/>
  <c r="P3680" i="6"/>
  <c r="Q3680" i="6"/>
  <c r="O3681" i="6"/>
  <c r="J3681" i="6" s="1"/>
  <c r="P3681" i="6"/>
  <c r="Q3681" i="6"/>
  <c r="O3682" i="6"/>
  <c r="J3682" i="6" s="1"/>
  <c r="P3682" i="6"/>
  <c r="Q3682" i="6"/>
  <c r="O3683" i="6"/>
  <c r="P3683" i="6"/>
  <c r="Q3683" i="6"/>
  <c r="O3684" i="6"/>
  <c r="J3684" i="6" s="1"/>
  <c r="P3684" i="6"/>
  <c r="Q3684" i="6"/>
  <c r="O3685" i="6"/>
  <c r="P3685" i="6"/>
  <c r="Q3685" i="6"/>
  <c r="O3686" i="6"/>
  <c r="P3686" i="6"/>
  <c r="Q3686" i="6"/>
  <c r="O3687" i="6"/>
  <c r="P3687" i="6"/>
  <c r="Q3687" i="6"/>
  <c r="O3688" i="6"/>
  <c r="P3688" i="6"/>
  <c r="Q3688" i="6"/>
  <c r="O3689" i="6"/>
  <c r="P3689" i="6"/>
  <c r="Q3689" i="6"/>
  <c r="O3690" i="6"/>
  <c r="P3690" i="6"/>
  <c r="Q3690" i="6"/>
  <c r="O3691" i="6"/>
  <c r="P3691" i="6"/>
  <c r="Q3691" i="6"/>
  <c r="O3692" i="6"/>
  <c r="P3692" i="6"/>
  <c r="Q3692" i="6"/>
  <c r="O3693" i="6"/>
  <c r="P3693" i="6"/>
  <c r="Q3693" i="6"/>
  <c r="O3694" i="6"/>
  <c r="P3694" i="6"/>
  <c r="Q3694" i="6"/>
  <c r="O3695" i="6"/>
  <c r="J3695" i="6" s="1"/>
  <c r="P3695" i="6"/>
  <c r="Q3695" i="6"/>
  <c r="O3696" i="6"/>
  <c r="P3696" i="6"/>
  <c r="Q3696" i="6"/>
  <c r="O3697" i="6"/>
  <c r="J3697" i="6" s="1"/>
  <c r="P3697" i="6"/>
  <c r="Q3697" i="6"/>
  <c r="O3698" i="6"/>
  <c r="P3698" i="6"/>
  <c r="Q3698" i="6"/>
  <c r="O3699" i="6"/>
  <c r="P3699" i="6"/>
  <c r="Q3699" i="6"/>
  <c r="O3700" i="6"/>
  <c r="P3700" i="6"/>
  <c r="Q3700" i="6"/>
  <c r="O3701" i="6"/>
  <c r="P3701" i="6"/>
  <c r="Q3701" i="6"/>
  <c r="O3702" i="6"/>
  <c r="P3702" i="6"/>
  <c r="Q3702" i="6"/>
  <c r="O3703" i="6"/>
  <c r="J3703" i="6" s="1"/>
  <c r="P3703" i="6"/>
  <c r="Q3703" i="6"/>
  <c r="O3704" i="6"/>
  <c r="P3704" i="6"/>
  <c r="Q3704" i="6"/>
  <c r="O3705" i="6"/>
  <c r="P3705" i="6"/>
  <c r="Q3705" i="6"/>
  <c r="O3706" i="6"/>
  <c r="P3706" i="6"/>
  <c r="Q3706" i="6"/>
  <c r="O3707" i="6"/>
  <c r="P3707" i="6"/>
  <c r="Q3707" i="6"/>
  <c r="O3708" i="6"/>
  <c r="P3708" i="6"/>
  <c r="Q3708" i="6"/>
  <c r="O3709" i="6"/>
  <c r="P3709" i="6"/>
  <c r="Q3709" i="6"/>
  <c r="O3710" i="6"/>
  <c r="P3710" i="6"/>
  <c r="Q3710" i="6"/>
  <c r="O3711" i="6"/>
  <c r="P3711" i="6"/>
  <c r="Q3711" i="6"/>
  <c r="O3712" i="6"/>
  <c r="P3712" i="6"/>
  <c r="Q3712" i="6"/>
  <c r="O3713" i="6"/>
  <c r="P3713" i="6"/>
  <c r="Q3713" i="6"/>
  <c r="O3714" i="6"/>
  <c r="P3714" i="6"/>
  <c r="Q3714" i="6"/>
  <c r="O3715" i="6"/>
  <c r="J3715" i="6" s="1"/>
  <c r="P3715" i="6"/>
  <c r="Q3715" i="6"/>
  <c r="O3716" i="6"/>
  <c r="J3716" i="6" s="1"/>
  <c r="P3716" i="6"/>
  <c r="Q3716" i="6"/>
  <c r="O3717" i="6"/>
  <c r="P3717" i="6"/>
  <c r="Q3717" i="6"/>
  <c r="O3718" i="6"/>
  <c r="J3718" i="6" s="1"/>
  <c r="P3718" i="6"/>
  <c r="Q3718" i="6"/>
  <c r="O3719" i="6"/>
  <c r="P3719" i="6"/>
  <c r="Q3719" i="6"/>
  <c r="O3720" i="6"/>
  <c r="P3720" i="6"/>
  <c r="Q3720" i="6"/>
  <c r="O3721" i="6"/>
  <c r="P3721" i="6"/>
  <c r="Q3721" i="6"/>
  <c r="O3722" i="6"/>
  <c r="P3722" i="6"/>
  <c r="Q3722" i="6"/>
  <c r="O3723" i="6"/>
  <c r="P3723" i="6"/>
  <c r="Q3723" i="6"/>
  <c r="O3724" i="6"/>
  <c r="P3724" i="6"/>
  <c r="Q3724" i="6"/>
  <c r="O3725" i="6"/>
  <c r="P3725" i="6"/>
  <c r="Q3725" i="6"/>
  <c r="O3726" i="6"/>
  <c r="P3726" i="6"/>
  <c r="Q3726" i="6"/>
  <c r="O3727" i="6"/>
  <c r="P3727" i="6"/>
  <c r="Q3727" i="6"/>
  <c r="O3728" i="6"/>
  <c r="P3728" i="6"/>
  <c r="Q3728" i="6"/>
  <c r="O3729" i="6"/>
  <c r="P3729" i="6"/>
  <c r="Q3729" i="6"/>
  <c r="O3730" i="6"/>
  <c r="P3730" i="6"/>
  <c r="Q3730" i="6"/>
  <c r="O3731" i="6"/>
  <c r="P3731" i="6"/>
  <c r="Q3731" i="6"/>
  <c r="O3732" i="6"/>
  <c r="P3732" i="6"/>
  <c r="Q3732" i="6"/>
  <c r="O3733" i="6"/>
  <c r="P3733" i="6"/>
  <c r="Q3733" i="6"/>
  <c r="O3734" i="6"/>
  <c r="P3734" i="6"/>
  <c r="Q3734" i="6"/>
  <c r="O3735" i="6"/>
  <c r="P3735" i="6"/>
  <c r="Q3735" i="6"/>
  <c r="O3736" i="6"/>
  <c r="P3736" i="6"/>
  <c r="Q3736" i="6"/>
  <c r="O3737" i="6"/>
  <c r="P3737" i="6"/>
  <c r="Q3737" i="6"/>
  <c r="O3738" i="6"/>
  <c r="P3738" i="6"/>
  <c r="Q3738" i="6"/>
  <c r="O3739" i="6"/>
  <c r="P3739" i="6"/>
  <c r="Q3739" i="6"/>
  <c r="O3740" i="6"/>
  <c r="P3740" i="6"/>
  <c r="Q3740" i="6"/>
  <c r="O3741" i="6"/>
  <c r="P3741" i="6"/>
  <c r="Q3741" i="6"/>
  <c r="O3742" i="6"/>
  <c r="P3742" i="6"/>
  <c r="Q3742" i="6"/>
  <c r="O3743" i="6"/>
  <c r="P3743" i="6"/>
  <c r="Q3743" i="6"/>
  <c r="O3744" i="6"/>
  <c r="P3744" i="6"/>
  <c r="Q3744" i="6"/>
  <c r="O3745" i="6"/>
  <c r="P3745" i="6"/>
  <c r="Q3745" i="6"/>
  <c r="O3746" i="6"/>
  <c r="P3746" i="6"/>
  <c r="Q3746" i="6"/>
  <c r="O3747" i="6"/>
  <c r="P3747" i="6"/>
  <c r="Q3747" i="6"/>
  <c r="O3748" i="6"/>
  <c r="P3748" i="6"/>
  <c r="Q3748" i="6"/>
  <c r="O3749" i="6"/>
  <c r="P3749" i="6"/>
  <c r="Q3749" i="6"/>
  <c r="O3750" i="6"/>
  <c r="P3750" i="6"/>
  <c r="Q3750" i="6"/>
  <c r="O3751" i="6"/>
  <c r="P3751" i="6"/>
  <c r="Q3751" i="6"/>
  <c r="O3752" i="6"/>
  <c r="P3752" i="6"/>
  <c r="Q3752" i="6"/>
  <c r="O3753" i="6"/>
  <c r="P3753" i="6"/>
  <c r="Q3753" i="6"/>
  <c r="O3754" i="6"/>
  <c r="P3754" i="6"/>
  <c r="Q3754" i="6"/>
  <c r="O3755" i="6"/>
  <c r="P3755" i="6"/>
  <c r="Q3755" i="6"/>
  <c r="O3756" i="6"/>
  <c r="P3756" i="6"/>
  <c r="Q3756" i="6"/>
  <c r="O3757" i="6"/>
  <c r="P3757" i="6"/>
  <c r="Q3757" i="6"/>
  <c r="O3758" i="6"/>
  <c r="P3758" i="6"/>
  <c r="Q3758" i="6"/>
  <c r="O3759" i="6"/>
  <c r="P3759" i="6"/>
  <c r="Q3759" i="6"/>
  <c r="O3760" i="6"/>
  <c r="J3760" i="6" s="1"/>
  <c r="P3760" i="6"/>
  <c r="Q3760" i="6"/>
  <c r="O3761" i="6"/>
  <c r="J3761" i="6" s="1"/>
  <c r="P3761" i="6"/>
  <c r="Q3761" i="6"/>
  <c r="O3762" i="6"/>
  <c r="P3762" i="6"/>
  <c r="Q3762" i="6"/>
  <c r="O3763" i="6"/>
  <c r="P3763" i="6"/>
  <c r="Q3763" i="6"/>
  <c r="O3764" i="6"/>
  <c r="P3764" i="6"/>
  <c r="Q3764" i="6"/>
  <c r="O3765" i="6"/>
  <c r="P3765" i="6"/>
  <c r="Q3765" i="6"/>
  <c r="O3766" i="6"/>
  <c r="P3766" i="6"/>
  <c r="Q3766" i="6"/>
  <c r="O3767" i="6"/>
  <c r="P3767" i="6"/>
  <c r="Q3767" i="6"/>
  <c r="O3768" i="6"/>
  <c r="P3768" i="6"/>
  <c r="Q3768" i="6"/>
  <c r="O3769" i="6"/>
  <c r="P3769" i="6"/>
  <c r="Q3769" i="6"/>
  <c r="O3770" i="6"/>
  <c r="P3770" i="6"/>
  <c r="Q3770" i="6"/>
  <c r="O3771" i="6"/>
  <c r="P3771" i="6"/>
  <c r="Q3771" i="6"/>
  <c r="O3772" i="6"/>
  <c r="P3772" i="6"/>
  <c r="Q3772" i="6"/>
  <c r="O3773" i="6"/>
  <c r="P3773" i="6"/>
  <c r="Q3773" i="6"/>
  <c r="O3774" i="6"/>
  <c r="P3774" i="6"/>
  <c r="Q3774" i="6"/>
  <c r="O3775" i="6"/>
  <c r="P3775" i="6"/>
  <c r="Q3775" i="6"/>
  <c r="O3776" i="6"/>
  <c r="P3776" i="6"/>
  <c r="Q3776" i="6"/>
  <c r="O3777" i="6"/>
  <c r="P3777" i="6"/>
  <c r="Q3777" i="6"/>
  <c r="O3778" i="6"/>
  <c r="P3778" i="6"/>
  <c r="Q3778" i="6"/>
  <c r="O3779" i="6"/>
  <c r="P3779" i="6"/>
  <c r="Q3779" i="6"/>
  <c r="O3780" i="6"/>
  <c r="P3780" i="6"/>
  <c r="Q3780" i="6"/>
  <c r="O3781" i="6"/>
  <c r="P3781" i="6"/>
  <c r="Q3781" i="6"/>
  <c r="O3782" i="6"/>
  <c r="P3782" i="6"/>
  <c r="Q3782" i="6"/>
  <c r="O3783" i="6"/>
  <c r="P3783" i="6"/>
  <c r="Q3783" i="6"/>
  <c r="O3784" i="6"/>
  <c r="P3784" i="6"/>
  <c r="Q3784" i="6"/>
  <c r="O3785" i="6"/>
  <c r="P3785" i="6"/>
  <c r="Q3785" i="6"/>
  <c r="O3786" i="6"/>
  <c r="P3786" i="6"/>
  <c r="Q3786" i="6"/>
  <c r="O3787" i="6"/>
  <c r="P3787" i="6"/>
  <c r="Q3787" i="6"/>
  <c r="O3788" i="6"/>
  <c r="P3788" i="6"/>
  <c r="Q3788" i="6"/>
  <c r="O3789" i="6"/>
  <c r="P3789" i="6"/>
  <c r="Q3789" i="6"/>
  <c r="O3790" i="6"/>
  <c r="P3790" i="6"/>
  <c r="Q3790" i="6"/>
  <c r="O3791" i="6"/>
  <c r="P3791" i="6"/>
  <c r="Q3791" i="6"/>
  <c r="O3792" i="6"/>
  <c r="P3792" i="6"/>
  <c r="Q3792" i="6"/>
  <c r="O3793" i="6"/>
  <c r="P3793" i="6"/>
  <c r="Q3793" i="6"/>
  <c r="O3794" i="6"/>
  <c r="P3794" i="6"/>
  <c r="Q3794" i="6"/>
  <c r="O3795" i="6"/>
  <c r="P3795" i="6"/>
  <c r="Q3795" i="6"/>
  <c r="O3796" i="6"/>
  <c r="P3796" i="6"/>
  <c r="Q3796" i="6"/>
  <c r="O3797" i="6"/>
  <c r="P3797" i="6"/>
  <c r="Q3797" i="6"/>
  <c r="O3798" i="6"/>
  <c r="P3798" i="6"/>
  <c r="Q3798" i="6"/>
  <c r="O3799" i="6"/>
  <c r="P3799" i="6"/>
  <c r="Q3799" i="6"/>
  <c r="O3800" i="6"/>
  <c r="P3800" i="6"/>
  <c r="Q3800" i="6"/>
  <c r="O3801" i="6"/>
  <c r="P3801" i="6"/>
  <c r="Q3801" i="6"/>
  <c r="O3802" i="6"/>
  <c r="P3802" i="6"/>
  <c r="Q3802" i="6"/>
  <c r="O3803" i="6"/>
  <c r="P3803" i="6"/>
  <c r="Q3803" i="6"/>
  <c r="O3804" i="6"/>
  <c r="P3804" i="6"/>
  <c r="Q3804" i="6"/>
  <c r="O3805" i="6"/>
  <c r="P3805" i="6"/>
  <c r="Q3805" i="6"/>
  <c r="O3806" i="6"/>
  <c r="P3806" i="6"/>
  <c r="Q3806" i="6"/>
  <c r="O3807" i="6"/>
  <c r="P3807" i="6"/>
  <c r="Q3807" i="6"/>
  <c r="O3808" i="6"/>
  <c r="J3808" i="6" s="1"/>
  <c r="P3808" i="6"/>
  <c r="Q3808" i="6"/>
  <c r="O3809" i="6"/>
  <c r="J3809" i="6" s="1"/>
  <c r="P3809" i="6"/>
  <c r="Q3809" i="6"/>
  <c r="O3810" i="6"/>
  <c r="J3810" i="6" s="1"/>
  <c r="P3810" i="6"/>
  <c r="Q3810" i="6"/>
  <c r="O3811" i="6"/>
  <c r="P3811" i="6"/>
  <c r="Q3811" i="6"/>
  <c r="O3812" i="6"/>
  <c r="P3812" i="6"/>
  <c r="Q3812" i="6"/>
  <c r="O3813" i="6"/>
  <c r="P3813" i="6"/>
  <c r="Q3813" i="6"/>
  <c r="O3814" i="6"/>
  <c r="P3814" i="6"/>
  <c r="Q3814" i="6"/>
  <c r="O3815" i="6"/>
  <c r="P3815" i="6"/>
  <c r="Q3815" i="6"/>
  <c r="O3816" i="6"/>
  <c r="P3816" i="6"/>
  <c r="Q3816" i="6"/>
  <c r="O3817" i="6"/>
  <c r="P3817" i="6"/>
  <c r="Q3817" i="6"/>
  <c r="O3818" i="6"/>
  <c r="P3818" i="6"/>
  <c r="Q3818" i="6"/>
  <c r="O3819" i="6"/>
  <c r="P3819" i="6"/>
  <c r="Q3819" i="6"/>
  <c r="O3820" i="6"/>
  <c r="P3820" i="6"/>
  <c r="Q3820" i="6"/>
  <c r="O3821" i="6"/>
  <c r="P3821" i="6"/>
  <c r="Q3821" i="6"/>
  <c r="O3822" i="6"/>
  <c r="P3822" i="6"/>
  <c r="Q3822" i="6"/>
  <c r="O3823" i="6"/>
  <c r="P3823" i="6"/>
  <c r="Q3823" i="6"/>
  <c r="O3824" i="6"/>
  <c r="P3824" i="6"/>
  <c r="Q3824" i="6"/>
  <c r="O3825" i="6"/>
  <c r="P3825" i="6"/>
  <c r="Q3825" i="6"/>
  <c r="O3826" i="6"/>
  <c r="J3826" i="6" s="1"/>
  <c r="P3826" i="6"/>
  <c r="Q3826" i="6"/>
  <c r="O3827" i="6"/>
  <c r="J3827" i="6" s="1"/>
  <c r="P3827" i="6"/>
  <c r="Q3827" i="6"/>
  <c r="O3828" i="6"/>
  <c r="P3828" i="6"/>
  <c r="Q3828" i="6"/>
  <c r="O3829" i="6"/>
  <c r="P3829" i="6"/>
  <c r="Q3829" i="6"/>
  <c r="O3830" i="6"/>
  <c r="P3830" i="6"/>
  <c r="Q3830" i="6"/>
  <c r="O3831" i="6"/>
  <c r="P3831" i="6"/>
  <c r="Q3831" i="6"/>
  <c r="O3832" i="6"/>
  <c r="P3832" i="6"/>
  <c r="Q3832" i="6"/>
  <c r="O3833" i="6"/>
  <c r="P3833" i="6"/>
  <c r="Q3833" i="6"/>
  <c r="O3834" i="6"/>
  <c r="P3834" i="6"/>
  <c r="Q3834" i="6"/>
  <c r="O3835" i="6"/>
  <c r="P3835" i="6"/>
  <c r="Q3835" i="6"/>
  <c r="O3836" i="6"/>
  <c r="P3836" i="6"/>
  <c r="Q3836" i="6"/>
  <c r="O3837" i="6"/>
  <c r="P3837" i="6"/>
  <c r="Q3837" i="6"/>
  <c r="O3838" i="6"/>
  <c r="P3838" i="6"/>
  <c r="Q3838" i="6"/>
  <c r="O3839" i="6"/>
  <c r="P3839" i="6"/>
  <c r="Q3839" i="6"/>
  <c r="O3840" i="6"/>
  <c r="P3840" i="6"/>
  <c r="Q3840" i="6"/>
  <c r="O3841" i="6"/>
  <c r="P3841" i="6"/>
  <c r="Q3841" i="6"/>
  <c r="O3842" i="6"/>
  <c r="P3842" i="6"/>
  <c r="Q3842" i="6"/>
  <c r="O3843" i="6"/>
  <c r="P3843" i="6"/>
  <c r="Q3843" i="6"/>
  <c r="O3844" i="6"/>
  <c r="P3844" i="6"/>
  <c r="Q3844" i="6"/>
  <c r="O3845" i="6"/>
  <c r="P3845" i="6"/>
  <c r="Q3845" i="6"/>
  <c r="O3846" i="6"/>
  <c r="P3846" i="6"/>
  <c r="Q3846" i="6"/>
  <c r="O3847" i="6"/>
  <c r="P3847" i="6"/>
  <c r="Q3847" i="6"/>
  <c r="O3848" i="6"/>
  <c r="P3848" i="6"/>
  <c r="Q3848" i="6"/>
  <c r="O3849" i="6"/>
  <c r="P3849" i="6"/>
  <c r="Q3849" i="6"/>
  <c r="O3850" i="6"/>
  <c r="P3850" i="6"/>
  <c r="Q3850" i="6"/>
  <c r="O3851" i="6"/>
  <c r="P3851" i="6"/>
  <c r="Q3851" i="6"/>
  <c r="O3852" i="6"/>
  <c r="P3852" i="6"/>
  <c r="Q3852" i="6"/>
  <c r="O3853" i="6"/>
  <c r="P3853" i="6"/>
  <c r="Q3853" i="6"/>
  <c r="O3854" i="6"/>
  <c r="P3854" i="6"/>
  <c r="Q3854" i="6"/>
  <c r="O3855" i="6"/>
  <c r="P3855" i="6"/>
  <c r="Q3855" i="6"/>
  <c r="O3856" i="6"/>
  <c r="P3856" i="6"/>
  <c r="Q3856" i="6"/>
  <c r="O3857" i="6"/>
  <c r="P3857" i="6"/>
  <c r="Q3857" i="6"/>
  <c r="O3858" i="6"/>
  <c r="P3858" i="6"/>
  <c r="Q3858" i="6"/>
  <c r="O3859" i="6"/>
  <c r="P3859" i="6"/>
  <c r="Q3859" i="6"/>
  <c r="O3860" i="6"/>
  <c r="P3860" i="6"/>
  <c r="Q3860" i="6"/>
  <c r="O3861" i="6"/>
  <c r="P3861" i="6"/>
  <c r="Q3861" i="6"/>
  <c r="O3862" i="6"/>
  <c r="P3862" i="6"/>
  <c r="Q3862" i="6"/>
  <c r="O3863" i="6"/>
  <c r="P3863" i="6"/>
  <c r="Q3863" i="6"/>
  <c r="O3864" i="6"/>
  <c r="P3864" i="6"/>
  <c r="Q3864" i="6"/>
  <c r="O3865" i="6"/>
  <c r="P3865" i="6"/>
  <c r="Q3865" i="6"/>
  <c r="O3866" i="6"/>
  <c r="P3866" i="6"/>
  <c r="Q3866" i="6"/>
  <c r="O3867" i="6"/>
  <c r="P3867" i="6"/>
  <c r="Q3867" i="6"/>
  <c r="O3868" i="6"/>
  <c r="P3868" i="6"/>
  <c r="Q3868" i="6"/>
  <c r="O3869" i="6"/>
  <c r="P3869" i="6"/>
  <c r="Q3869" i="6"/>
  <c r="O3870" i="6"/>
  <c r="P3870" i="6"/>
  <c r="Q3870" i="6"/>
  <c r="O3871" i="6"/>
  <c r="P3871" i="6"/>
  <c r="Q3871" i="6"/>
  <c r="O3872" i="6"/>
  <c r="P3872" i="6"/>
  <c r="Q3872" i="6"/>
  <c r="O3873" i="6"/>
  <c r="P3873" i="6"/>
  <c r="Q3873" i="6"/>
  <c r="O3874" i="6"/>
  <c r="P3874" i="6"/>
  <c r="Q3874" i="6"/>
  <c r="O3875" i="6"/>
  <c r="P3875" i="6"/>
  <c r="Q3875" i="6"/>
  <c r="O3876" i="6"/>
  <c r="P3876" i="6"/>
  <c r="Q3876" i="6"/>
  <c r="O3877" i="6"/>
  <c r="P3877" i="6"/>
  <c r="Q3877" i="6"/>
  <c r="O3878" i="6"/>
  <c r="P3878" i="6"/>
  <c r="Q3878" i="6"/>
  <c r="O3879" i="6"/>
  <c r="P3879" i="6"/>
  <c r="Q3879" i="6"/>
  <c r="O3880" i="6"/>
  <c r="P3880" i="6"/>
  <c r="Q3880" i="6"/>
  <c r="O3881" i="6"/>
  <c r="P3881" i="6"/>
  <c r="Q3881" i="6"/>
  <c r="O3882" i="6"/>
  <c r="P3882" i="6"/>
  <c r="Q3882" i="6"/>
  <c r="O3883" i="6"/>
  <c r="P3883" i="6"/>
  <c r="Q3883" i="6"/>
  <c r="O3884" i="6"/>
  <c r="P3884" i="6"/>
  <c r="Q3884" i="6"/>
  <c r="O3885" i="6"/>
  <c r="P3885" i="6"/>
  <c r="Q3885" i="6"/>
  <c r="O3886" i="6"/>
  <c r="P3886" i="6"/>
  <c r="Q3886" i="6"/>
  <c r="O3887" i="6"/>
  <c r="P3887" i="6"/>
  <c r="Q3887" i="6"/>
  <c r="O3888" i="6"/>
  <c r="P3888" i="6"/>
  <c r="Q3888" i="6"/>
  <c r="O3889" i="6"/>
  <c r="P3889" i="6"/>
  <c r="Q3889" i="6"/>
  <c r="O3890" i="6"/>
  <c r="J3890" i="6" s="1"/>
  <c r="P3890" i="6"/>
  <c r="Q3890" i="6"/>
  <c r="O3891" i="6"/>
  <c r="J3891" i="6" s="1"/>
  <c r="P3891" i="6"/>
  <c r="Q3891" i="6"/>
  <c r="O3892" i="6"/>
  <c r="J3892" i="6" s="1"/>
  <c r="P3892" i="6"/>
  <c r="Q3892" i="6"/>
  <c r="O3893" i="6"/>
  <c r="J3893" i="6" s="1"/>
  <c r="P3893" i="6"/>
  <c r="Q3893" i="6"/>
  <c r="O3894" i="6"/>
  <c r="J3894" i="6" s="1"/>
  <c r="P3894" i="6"/>
  <c r="Q3894" i="6"/>
  <c r="O3895" i="6"/>
  <c r="P3895" i="6"/>
  <c r="Q3895" i="6"/>
  <c r="O3896" i="6"/>
  <c r="P3896" i="6"/>
  <c r="Q3896" i="6"/>
  <c r="O3897" i="6"/>
  <c r="P3897" i="6"/>
  <c r="Q3897" i="6"/>
  <c r="O3898" i="6"/>
  <c r="P3898" i="6"/>
  <c r="Q3898" i="6"/>
  <c r="O3899" i="6"/>
  <c r="P3899" i="6"/>
  <c r="Q3899" i="6"/>
  <c r="O3900" i="6"/>
  <c r="P3900" i="6"/>
  <c r="Q3900" i="6"/>
  <c r="O3901" i="6"/>
  <c r="P3901" i="6"/>
  <c r="Q3901" i="6"/>
  <c r="O3902" i="6"/>
  <c r="P3902" i="6"/>
  <c r="Q3902" i="6"/>
  <c r="O3903" i="6"/>
  <c r="P3903" i="6"/>
  <c r="Q3903" i="6"/>
  <c r="O3904" i="6"/>
  <c r="P3904" i="6"/>
  <c r="Q3904" i="6"/>
  <c r="O3905" i="6"/>
  <c r="P3905" i="6"/>
  <c r="Q3905" i="6"/>
  <c r="O3906" i="6"/>
  <c r="P3906" i="6"/>
  <c r="Q3906" i="6"/>
  <c r="O3907" i="6"/>
  <c r="P3907" i="6"/>
  <c r="Q3907" i="6"/>
  <c r="O3908" i="6"/>
  <c r="P3908" i="6"/>
  <c r="Q3908" i="6"/>
  <c r="O3909" i="6"/>
  <c r="P3909" i="6"/>
  <c r="Q3909" i="6"/>
  <c r="O3910" i="6"/>
  <c r="P3910" i="6"/>
  <c r="Q3910" i="6"/>
  <c r="O3911" i="6"/>
  <c r="P3911" i="6"/>
  <c r="Q3911" i="6"/>
  <c r="O3912" i="6"/>
  <c r="P3912" i="6"/>
  <c r="Q3912" i="6"/>
  <c r="O3913" i="6"/>
  <c r="P3913" i="6"/>
  <c r="Q3913" i="6"/>
  <c r="O3914" i="6"/>
  <c r="P3914" i="6"/>
  <c r="Q3914" i="6"/>
  <c r="O3915" i="6"/>
  <c r="P3915" i="6"/>
  <c r="Q3915" i="6"/>
  <c r="O3916" i="6"/>
  <c r="P3916" i="6"/>
  <c r="Q3916" i="6"/>
  <c r="O3917" i="6"/>
  <c r="P3917" i="6"/>
  <c r="Q3917" i="6"/>
  <c r="O3918" i="6"/>
  <c r="P3918" i="6"/>
  <c r="Q3918" i="6"/>
  <c r="O3919" i="6"/>
  <c r="P3919" i="6"/>
  <c r="Q3919" i="6"/>
  <c r="O3920" i="6"/>
  <c r="P3920" i="6"/>
  <c r="Q3920" i="6"/>
  <c r="O3921" i="6"/>
  <c r="P3921" i="6"/>
  <c r="Q3921" i="6"/>
  <c r="O3922" i="6"/>
  <c r="P3922" i="6"/>
  <c r="Q3922" i="6"/>
  <c r="O3923" i="6"/>
  <c r="P3923" i="6"/>
  <c r="Q3923" i="6"/>
  <c r="O3924" i="6"/>
  <c r="P3924" i="6"/>
  <c r="Q3924" i="6"/>
  <c r="O3925" i="6"/>
  <c r="P3925" i="6"/>
  <c r="Q3925" i="6"/>
  <c r="O3926" i="6"/>
  <c r="P3926" i="6"/>
  <c r="Q3926" i="6"/>
  <c r="O3927" i="6"/>
  <c r="P3927" i="6"/>
  <c r="Q3927" i="6"/>
  <c r="O3928" i="6"/>
  <c r="P3928" i="6"/>
  <c r="Q3928" i="6"/>
  <c r="O3929" i="6"/>
  <c r="P3929" i="6"/>
  <c r="Q3929" i="6"/>
  <c r="O3930" i="6"/>
  <c r="J3930" i="6" s="1"/>
  <c r="P3930" i="6"/>
  <c r="Q3930" i="6"/>
  <c r="O3931" i="6"/>
  <c r="P3931" i="6"/>
  <c r="Q3931" i="6"/>
  <c r="O3932" i="6"/>
  <c r="P3932" i="6"/>
  <c r="Q3932" i="6"/>
  <c r="O3933" i="6"/>
  <c r="P3933" i="6"/>
  <c r="Q3933" i="6"/>
  <c r="O3934" i="6"/>
  <c r="P3934" i="6"/>
  <c r="Q3934" i="6"/>
  <c r="O3935" i="6"/>
  <c r="P3935" i="6"/>
  <c r="Q3935" i="6"/>
  <c r="O3936" i="6"/>
  <c r="P3936" i="6"/>
  <c r="Q3936" i="6"/>
  <c r="O3937" i="6"/>
  <c r="P3937" i="6"/>
  <c r="Q3937" i="6"/>
  <c r="O3938" i="6"/>
  <c r="P3938" i="6"/>
  <c r="Q3938" i="6"/>
  <c r="O3939" i="6"/>
  <c r="P3939" i="6"/>
  <c r="Q3939" i="6"/>
  <c r="O3940" i="6"/>
  <c r="J3940" i="6" s="1"/>
  <c r="P3940" i="6"/>
  <c r="Q3940" i="6"/>
  <c r="O3941" i="6"/>
  <c r="P3941" i="6"/>
  <c r="Q3941" i="6"/>
  <c r="O3942" i="6"/>
  <c r="P3942" i="6"/>
  <c r="Q3942" i="6"/>
  <c r="O3943" i="6"/>
  <c r="P3943" i="6"/>
  <c r="Q3943" i="6"/>
  <c r="O3944" i="6"/>
  <c r="P3944" i="6"/>
  <c r="Q3944" i="6"/>
  <c r="O3945" i="6"/>
  <c r="P3945" i="6"/>
  <c r="Q3945" i="6"/>
  <c r="O3946" i="6"/>
  <c r="P3946" i="6"/>
  <c r="Q3946" i="6"/>
  <c r="O3947" i="6"/>
  <c r="P3947" i="6"/>
  <c r="Q3947" i="6"/>
  <c r="O3948" i="6"/>
  <c r="P3948" i="6"/>
  <c r="Q3948" i="6"/>
  <c r="O3949" i="6"/>
  <c r="P3949" i="6"/>
  <c r="Q3949" i="6"/>
  <c r="O3950" i="6"/>
  <c r="P3950" i="6"/>
  <c r="Q3950" i="6"/>
  <c r="O3951" i="6"/>
  <c r="P3951" i="6"/>
  <c r="Q3951" i="6"/>
  <c r="O3952" i="6"/>
  <c r="P3952" i="6"/>
  <c r="Q3952" i="6"/>
  <c r="O3953" i="6"/>
  <c r="P3953" i="6"/>
  <c r="Q3953" i="6"/>
  <c r="O3954" i="6"/>
  <c r="P3954" i="6"/>
  <c r="Q3954" i="6"/>
  <c r="O3955" i="6"/>
  <c r="P3955" i="6"/>
  <c r="Q3955" i="6"/>
  <c r="O3956" i="6"/>
  <c r="P3956" i="6"/>
  <c r="Q3956" i="6"/>
  <c r="O3957" i="6"/>
  <c r="P3957" i="6"/>
  <c r="Q3957" i="6"/>
  <c r="O3958" i="6"/>
  <c r="P3958" i="6"/>
  <c r="Q3958" i="6"/>
  <c r="O3959" i="6"/>
  <c r="P3959" i="6"/>
  <c r="Q3959" i="6"/>
  <c r="O3960" i="6"/>
  <c r="P3960" i="6"/>
  <c r="Q3960" i="6"/>
  <c r="O3961" i="6"/>
  <c r="P3961" i="6"/>
  <c r="Q3961" i="6"/>
  <c r="O3962" i="6"/>
  <c r="P3962" i="6"/>
  <c r="Q3962" i="6"/>
  <c r="O3963" i="6"/>
  <c r="P3963" i="6"/>
  <c r="Q3963" i="6"/>
  <c r="O3964" i="6"/>
  <c r="P3964" i="6"/>
  <c r="Q3964" i="6"/>
  <c r="O3965" i="6"/>
  <c r="P3965" i="6"/>
  <c r="Q3965" i="6"/>
  <c r="O3966" i="6"/>
  <c r="P3966" i="6"/>
  <c r="Q3966" i="6"/>
  <c r="O3967" i="6"/>
  <c r="P3967" i="6"/>
  <c r="Q3967" i="6"/>
  <c r="O3968" i="6"/>
  <c r="P3968" i="6"/>
  <c r="Q3968" i="6"/>
  <c r="O3969" i="6"/>
  <c r="P3969" i="6"/>
  <c r="Q3969" i="6"/>
  <c r="O3970" i="6"/>
  <c r="P3970" i="6"/>
  <c r="Q3970" i="6"/>
  <c r="O3971" i="6"/>
  <c r="P3971" i="6"/>
  <c r="Q3971" i="6"/>
  <c r="O3972" i="6"/>
  <c r="P3972" i="6"/>
  <c r="Q3972" i="6"/>
  <c r="O3973" i="6"/>
  <c r="P3973" i="6"/>
  <c r="Q3973" i="6"/>
  <c r="O3974" i="6"/>
  <c r="P3974" i="6"/>
  <c r="Q3974" i="6"/>
  <c r="O3975" i="6"/>
  <c r="P3975" i="6"/>
  <c r="Q3975" i="6"/>
  <c r="O3976" i="6"/>
  <c r="P3976" i="6"/>
  <c r="Q3976" i="6"/>
  <c r="O3977" i="6"/>
  <c r="J3977" i="6" s="1"/>
  <c r="P3977" i="6"/>
  <c r="Q3977" i="6"/>
  <c r="O3978" i="6"/>
  <c r="J3978" i="6" s="1"/>
  <c r="P3978" i="6"/>
  <c r="Q3978" i="6"/>
  <c r="O3979" i="6"/>
  <c r="J3979" i="6" s="1"/>
  <c r="P3979" i="6"/>
  <c r="Q3979" i="6"/>
  <c r="O3980" i="6"/>
  <c r="J3980" i="6" s="1"/>
  <c r="P3980" i="6"/>
  <c r="Q3980" i="6"/>
  <c r="O3981" i="6"/>
  <c r="J3981" i="6" s="1"/>
  <c r="P3981" i="6"/>
  <c r="Q3981" i="6"/>
  <c r="O3982" i="6"/>
  <c r="P3982" i="6"/>
  <c r="Q3982" i="6"/>
  <c r="O3983" i="6"/>
  <c r="P3983" i="6"/>
  <c r="Q3983" i="6"/>
  <c r="O3984" i="6"/>
  <c r="P3984" i="6"/>
  <c r="Q3984" i="6"/>
  <c r="O3985" i="6"/>
  <c r="P3985" i="6"/>
  <c r="Q3985" i="6"/>
  <c r="O3986" i="6"/>
  <c r="P3986" i="6"/>
  <c r="Q3986" i="6"/>
  <c r="O3987" i="6"/>
  <c r="P3987" i="6"/>
  <c r="Q3987" i="6"/>
  <c r="O3988" i="6"/>
  <c r="P3988" i="6"/>
  <c r="Q3988" i="6"/>
  <c r="O3989" i="6"/>
  <c r="J3989" i="6" s="1"/>
  <c r="P3989" i="6"/>
  <c r="Q3989" i="6"/>
  <c r="O3990" i="6"/>
  <c r="P3990" i="6"/>
  <c r="Q3990" i="6"/>
  <c r="O3991" i="6"/>
  <c r="P3991" i="6"/>
  <c r="Q3991" i="6"/>
  <c r="O3992" i="6"/>
  <c r="P3992" i="6"/>
  <c r="Q3992" i="6"/>
  <c r="O3993" i="6"/>
  <c r="P3993" i="6"/>
  <c r="Q3993" i="6"/>
  <c r="O3994" i="6"/>
  <c r="P3994" i="6"/>
  <c r="Q3994" i="6"/>
  <c r="O3995" i="6"/>
  <c r="P3995" i="6"/>
  <c r="Q3995" i="6"/>
  <c r="O3996" i="6"/>
  <c r="P3996" i="6"/>
  <c r="Q3996" i="6"/>
  <c r="O3997" i="6"/>
  <c r="P3997" i="6"/>
  <c r="Q3997" i="6"/>
  <c r="O3998" i="6"/>
  <c r="P3998" i="6"/>
  <c r="Q3998" i="6"/>
  <c r="O3999" i="6"/>
  <c r="P3999" i="6"/>
  <c r="Q3999" i="6"/>
  <c r="O4000" i="6"/>
  <c r="P4000" i="6"/>
  <c r="Q4000" i="6"/>
  <c r="O4001" i="6"/>
  <c r="J4001" i="6" s="1"/>
  <c r="P4001" i="6"/>
  <c r="Q4001" i="6"/>
  <c r="O4002" i="6"/>
  <c r="J4002" i="6" s="1"/>
  <c r="P4002" i="6"/>
  <c r="Q4002" i="6"/>
  <c r="O4003" i="6"/>
  <c r="P4003" i="6"/>
  <c r="Q4003" i="6"/>
  <c r="O4004" i="6"/>
  <c r="P4004" i="6"/>
  <c r="Q4004" i="6"/>
  <c r="O4005" i="6"/>
  <c r="P4005" i="6"/>
  <c r="Q4005" i="6"/>
  <c r="O4006" i="6"/>
  <c r="P4006" i="6"/>
  <c r="Q4006" i="6"/>
  <c r="O4007" i="6"/>
  <c r="P4007" i="6"/>
  <c r="Q4007" i="6"/>
  <c r="O4008" i="6"/>
  <c r="P4008" i="6"/>
  <c r="Q4008" i="6"/>
  <c r="O4009" i="6"/>
  <c r="P4009" i="6"/>
  <c r="Q4009" i="6"/>
  <c r="O4010" i="6"/>
  <c r="P4010" i="6"/>
  <c r="Q4010" i="6"/>
  <c r="O4011" i="6"/>
  <c r="P4011" i="6"/>
  <c r="Q4011" i="6"/>
  <c r="O4012" i="6"/>
  <c r="P4012" i="6"/>
  <c r="Q4012" i="6"/>
  <c r="O4013" i="6"/>
  <c r="P4013" i="6"/>
  <c r="Q4013" i="6"/>
  <c r="O4014" i="6"/>
  <c r="P4014" i="6"/>
  <c r="Q4014" i="6"/>
  <c r="O4015" i="6"/>
  <c r="P4015" i="6"/>
  <c r="Q4015" i="6"/>
  <c r="O4016" i="6"/>
  <c r="P4016" i="6"/>
  <c r="Q4016" i="6"/>
  <c r="O4017" i="6"/>
  <c r="P4017" i="6"/>
  <c r="Q4017" i="6"/>
  <c r="O4018" i="6"/>
  <c r="P4018" i="6"/>
  <c r="Q4018" i="6"/>
  <c r="O4019" i="6"/>
  <c r="J4019" i="6" s="1"/>
  <c r="P4019" i="6"/>
  <c r="Q4019" i="6"/>
  <c r="O4020" i="6"/>
  <c r="J4020" i="6" s="1"/>
  <c r="P4020" i="6"/>
  <c r="Q4020" i="6"/>
  <c r="O4021" i="6"/>
  <c r="P4021" i="6"/>
  <c r="Q4021" i="6"/>
  <c r="O4022" i="6"/>
  <c r="P4022" i="6"/>
  <c r="Q4022" i="6"/>
  <c r="O4023" i="6"/>
  <c r="P4023" i="6"/>
  <c r="Q4023" i="6"/>
  <c r="O4024" i="6"/>
  <c r="P4024" i="6"/>
  <c r="Q4024" i="6"/>
  <c r="O4025" i="6"/>
  <c r="P4025" i="6"/>
  <c r="Q4025" i="6"/>
  <c r="O4026" i="6"/>
  <c r="P4026" i="6"/>
  <c r="Q4026" i="6"/>
  <c r="O4027" i="6"/>
  <c r="P4027" i="6"/>
  <c r="Q4027" i="6"/>
  <c r="O4028" i="6"/>
  <c r="P4028" i="6"/>
  <c r="Q4028" i="6"/>
  <c r="O4029" i="6"/>
  <c r="P4029" i="6"/>
  <c r="Q4029" i="6"/>
  <c r="O4030" i="6"/>
  <c r="P4030" i="6"/>
  <c r="Q4030" i="6"/>
  <c r="O4031" i="6"/>
  <c r="P4031" i="6"/>
  <c r="Q4031" i="6"/>
  <c r="O4032" i="6"/>
  <c r="P4032" i="6"/>
  <c r="Q4032" i="6"/>
  <c r="O4033" i="6"/>
  <c r="P4033" i="6"/>
  <c r="Q4033" i="6"/>
  <c r="O4034" i="6"/>
  <c r="P4034" i="6"/>
  <c r="Q4034" i="6"/>
  <c r="O4035" i="6"/>
  <c r="P4035" i="6"/>
  <c r="Q4035" i="6"/>
  <c r="O4036" i="6"/>
  <c r="P4036" i="6"/>
  <c r="Q4036" i="6"/>
  <c r="O4037" i="6"/>
  <c r="P4037" i="6"/>
  <c r="Q4037" i="6"/>
  <c r="O4038" i="6"/>
  <c r="P4038" i="6"/>
  <c r="Q4038" i="6"/>
  <c r="O4039" i="6"/>
  <c r="P4039" i="6"/>
  <c r="Q4039" i="6"/>
  <c r="O4040" i="6"/>
  <c r="P4040" i="6"/>
  <c r="Q4040" i="6"/>
  <c r="O4041" i="6"/>
  <c r="P4041" i="6"/>
  <c r="Q4041" i="6"/>
  <c r="O4042" i="6"/>
  <c r="P4042" i="6"/>
  <c r="Q4042" i="6"/>
  <c r="O4043" i="6"/>
  <c r="P4043" i="6"/>
  <c r="Q4043" i="6"/>
  <c r="O4044" i="6"/>
  <c r="P4044" i="6"/>
  <c r="Q4044" i="6"/>
  <c r="O4045" i="6"/>
  <c r="P4045" i="6"/>
  <c r="Q4045" i="6"/>
  <c r="O4046" i="6"/>
  <c r="P4046" i="6"/>
  <c r="Q4046" i="6"/>
  <c r="O4047" i="6"/>
  <c r="P4047" i="6"/>
  <c r="Q4047" i="6"/>
  <c r="O4048" i="6"/>
  <c r="J4048" i="6" s="1"/>
  <c r="P4048" i="6"/>
  <c r="Q4048" i="6"/>
  <c r="O4049" i="6"/>
  <c r="P4049" i="6"/>
  <c r="Q4049" i="6"/>
  <c r="O4050" i="6"/>
  <c r="P4050" i="6"/>
  <c r="Q4050" i="6"/>
  <c r="O4051" i="6"/>
  <c r="P4051" i="6"/>
  <c r="Q4051" i="6"/>
  <c r="O4052" i="6"/>
  <c r="P4052" i="6"/>
  <c r="Q4052" i="6"/>
  <c r="O4053" i="6"/>
  <c r="J4053" i="6" s="1"/>
  <c r="P4053" i="6"/>
  <c r="Q4053" i="6"/>
  <c r="O4054" i="6"/>
  <c r="P4054" i="6"/>
  <c r="Q4054" i="6"/>
  <c r="O4055" i="6"/>
  <c r="P4055" i="6"/>
  <c r="Q4055" i="6"/>
  <c r="O4056" i="6"/>
  <c r="P4056" i="6"/>
  <c r="Q4056" i="6"/>
  <c r="O4057" i="6"/>
  <c r="P4057" i="6"/>
  <c r="Q4057" i="6"/>
  <c r="O4058" i="6"/>
  <c r="P4058" i="6"/>
  <c r="Q4058" i="6"/>
  <c r="O4059" i="6"/>
  <c r="P4059" i="6"/>
  <c r="Q4059" i="6"/>
  <c r="O4060" i="6"/>
  <c r="P4060" i="6"/>
  <c r="Q4060" i="6"/>
  <c r="O4061" i="6"/>
  <c r="P4061" i="6"/>
  <c r="Q4061" i="6"/>
  <c r="O4062" i="6"/>
  <c r="J4062" i="6" s="1"/>
  <c r="P4062" i="6"/>
  <c r="Q4062" i="6"/>
  <c r="O4063" i="6"/>
  <c r="P4063" i="6"/>
  <c r="Q4063" i="6"/>
  <c r="O4064" i="6"/>
  <c r="P4064" i="6"/>
  <c r="Q4064" i="6"/>
  <c r="O4065" i="6"/>
  <c r="P4065" i="6"/>
  <c r="Q4065" i="6"/>
  <c r="O4066" i="6"/>
  <c r="P4066" i="6"/>
  <c r="Q4066" i="6"/>
  <c r="O4067" i="6"/>
  <c r="P4067" i="6"/>
  <c r="Q4067" i="6"/>
  <c r="O4068" i="6"/>
  <c r="P4068" i="6"/>
  <c r="Q4068" i="6"/>
  <c r="O4069" i="6"/>
  <c r="P4069" i="6"/>
  <c r="Q4069" i="6"/>
  <c r="O4070" i="6"/>
  <c r="P4070" i="6"/>
  <c r="Q4070" i="6"/>
  <c r="O4071" i="6"/>
  <c r="P4071" i="6"/>
  <c r="Q4071" i="6"/>
  <c r="O4072" i="6"/>
  <c r="P4072" i="6"/>
  <c r="Q4072" i="6"/>
  <c r="O4073" i="6"/>
  <c r="P4073" i="6"/>
  <c r="Q4073" i="6"/>
  <c r="O4074" i="6"/>
  <c r="P4074" i="6"/>
  <c r="Q4074" i="6"/>
  <c r="O4075" i="6"/>
  <c r="P4075" i="6"/>
  <c r="Q4075" i="6"/>
  <c r="O4076" i="6"/>
  <c r="P4076" i="6"/>
  <c r="Q4076" i="6"/>
  <c r="O4077" i="6"/>
  <c r="P4077" i="6"/>
  <c r="Q4077" i="6"/>
  <c r="O4078" i="6"/>
  <c r="P4078" i="6"/>
  <c r="Q4078" i="6"/>
  <c r="O4079" i="6"/>
  <c r="P4079" i="6"/>
  <c r="Q4079" i="6"/>
  <c r="O4080" i="6"/>
  <c r="P4080" i="6"/>
  <c r="Q4080" i="6"/>
  <c r="O4081" i="6"/>
  <c r="P4081" i="6"/>
  <c r="Q4081" i="6"/>
  <c r="O4082" i="6"/>
  <c r="P4082" i="6"/>
  <c r="Q4082" i="6"/>
  <c r="O4083" i="6"/>
  <c r="J4083" i="6" s="1"/>
  <c r="P4083" i="6"/>
  <c r="Q4083" i="6"/>
  <c r="O4084" i="6"/>
  <c r="J4084" i="6" s="1"/>
  <c r="P4084" i="6"/>
  <c r="Q4084" i="6"/>
  <c r="O4085" i="6"/>
  <c r="P4085" i="6"/>
  <c r="Q4085" i="6"/>
  <c r="O4086" i="6"/>
  <c r="P4086" i="6"/>
  <c r="Q4086" i="6"/>
  <c r="O4087" i="6"/>
  <c r="P4087" i="6"/>
  <c r="Q4087" i="6"/>
  <c r="O4088" i="6"/>
  <c r="P4088" i="6"/>
  <c r="Q4088" i="6"/>
  <c r="O4089" i="6"/>
  <c r="P4089" i="6"/>
  <c r="Q4089" i="6"/>
  <c r="O4090" i="6"/>
  <c r="P4090" i="6"/>
  <c r="Q4090" i="6"/>
  <c r="O4091" i="6"/>
  <c r="P4091" i="6"/>
  <c r="Q4091" i="6"/>
  <c r="O4092" i="6"/>
  <c r="P4092" i="6"/>
  <c r="Q4092" i="6"/>
  <c r="O4093" i="6"/>
  <c r="P4093" i="6"/>
  <c r="Q4093" i="6"/>
  <c r="O4094" i="6"/>
  <c r="P4094" i="6"/>
  <c r="Q4094" i="6"/>
  <c r="O4095" i="6"/>
  <c r="P4095" i="6"/>
  <c r="Q4095" i="6"/>
  <c r="O4096" i="6"/>
  <c r="P4096" i="6"/>
  <c r="Q4096" i="6"/>
  <c r="O4097" i="6"/>
  <c r="P4097" i="6"/>
  <c r="Q4097" i="6"/>
  <c r="O4098" i="6"/>
  <c r="P4098" i="6"/>
  <c r="Q4098" i="6"/>
  <c r="O4099" i="6"/>
  <c r="P4099" i="6"/>
  <c r="Q4099" i="6"/>
  <c r="O4100" i="6"/>
  <c r="P4100" i="6"/>
  <c r="Q4100" i="6"/>
  <c r="O4101" i="6"/>
  <c r="P4101" i="6"/>
  <c r="Q4101" i="6"/>
  <c r="O4102" i="6"/>
  <c r="P4102" i="6"/>
  <c r="Q4102" i="6"/>
  <c r="O4103" i="6"/>
  <c r="P4103" i="6"/>
  <c r="Q4103" i="6"/>
  <c r="O4104" i="6"/>
  <c r="P4104" i="6"/>
  <c r="Q4104" i="6"/>
  <c r="O4105" i="6"/>
  <c r="P4105" i="6"/>
  <c r="Q4105" i="6"/>
  <c r="O4106" i="6"/>
  <c r="P4106" i="6"/>
  <c r="Q4106" i="6"/>
  <c r="O4107" i="6"/>
  <c r="P4107" i="6"/>
  <c r="Q4107" i="6"/>
  <c r="O4108" i="6"/>
  <c r="P4108" i="6"/>
  <c r="Q4108" i="6"/>
  <c r="O4109" i="6"/>
  <c r="P4109" i="6"/>
  <c r="Q4109" i="6"/>
  <c r="O4110" i="6"/>
  <c r="P4110" i="6"/>
  <c r="Q4110" i="6"/>
  <c r="O4111" i="6"/>
  <c r="P4111" i="6"/>
  <c r="Q4111" i="6"/>
  <c r="O4112" i="6"/>
  <c r="P4112" i="6"/>
  <c r="Q4112" i="6"/>
  <c r="O4113" i="6"/>
  <c r="P4113" i="6"/>
  <c r="Q4113" i="6"/>
  <c r="O4114" i="6"/>
  <c r="P4114" i="6"/>
  <c r="Q4114" i="6"/>
  <c r="O4115" i="6"/>
  <c r="P4115" i="6"/>
  <c r="Q4115" i="6"/>
  <c r="O4116" i="6"/>
  <c r="P4116" i="6"/>
  <c r="Q4116" i="6"/>
  <c r="O4117" i="6"/>
  <c r="P4117" i="6"/>
  <c r="Q4117" i="6"/>
  <c r="O4118" i="6"/>
  <c r="P4118" i="6"/>
  <c r="Q4118" i="6"/>
  <c r="O4119" i="6"/>
  <c r="P4119" i="6"/>
  <c r="Q4119" i="6"/>
  <c r="O4120" i="6"/>
  <c r="P4120" i="6"/>
  <c r="Q4120" i="6"/>
  <c r="O4121" i="6"/>
  <c r="P4121" i="6"/>
  <c r="Q4121" i="6"/>
  <c r="O4122" i="6"/>
  <c r="P4122" i="6"/>
  <c r="Q4122" i="6"/>
  <c r="O4123" i="6"/>
  <c r="P4123" i="6"/>
  <c r="Q4123" i="6"/>
  <c r="O4124" i="6"/>
  <c r="P4124" i="6"/>
  <c r="Q4124" i="6"/>
  <c r="O4125" i="6"/>
  <c r="J4125" i="6" s="1"/>
  <c r="P4125" i="6"/>
  <c r="Q4125" i="6"/>
  <c r="O4126" i="6"/>
  <c r="J4126" i="6" s="1"/>
  <c r="P4126" i="6"/>
  <c r="Q4126" i="6"/>
  <c r="O4127" i="6"/>
  <c r="J4127" i="6" s="1"/>
  <c r="P4127" i="6"/>
  <c r="Q4127" i="6"/>
  <c r="O4128" i="6"/>
  <c r="P4128" i="6"/>
  <c r="Q4128" i="6"/>
  <c r="O4129" i="6"/>
  <c r="P4129" i="6"/>
  <c r="Q4129" i="6"/>
  <c r="O4130" i="6"/>
  <c r="P4130" i="6"/>
  <c r="Q4130" i="6"/>
  <c r="O4131" i="6"/>
  <c r="P4131" i="6"/>
  <c r="Q4131" i="6"/>
  <c r="O4132" i="6"/>
  <c r="P4132" i="6"/>
  <c r="Q4132" i="6"/>
  <c r="O4133" i="6"/>
  <c r="P4133" i="6"/>
  <c r="Q4133" i="6"/>
  <c r="O4134" i="6"/>
  <c r="P4134" i="6"/>
  <c r="Q4134" i="6"/>
  <c r="O4135" i="6"/>
  <c r="P4135" i="6"/>
  <c r="Q4135" i="6"/>
  <c r="O4136" i="6"/>
  <c r="P4136" i="6"/>
  <c r="Q4136" i="6"/>
  <c r="O4137" i="6"/>
  <c r="P4137" i="6"/>
  <c r="Q4137" i="6"/>
  <c r="O4138" i="6"/>
  <c r="P4138" i="6"/>
  <c r="Q4138" i="6"/>
  <c r="O4139" i="6"/>
  <c r="P4139" i="6"/>
  <c r="Q4139" i="6"/>
  <c r="O4140" i="6"/>
  <c r="P4140" i="6"/>
  <c r="Q4140" i="6"/>
  <c r="O4141" i="6"/>
  <c r="P4141" i="6"/>
  <c r="Q4141" i="6"/>
  <c r="O4142" i="6"/>
  <c r="P4142" i="6"/>
  <c r="Q4142" i="6"/>
  <c r="O4143" i="6"/>
  <c r="P4143" i="6"/>
  <c r="Q4143" i="6"/>
  <c r="O4144" i="6"/>
  <c r="P4144" i="6"/>
  <c r="Q4144" i="6"/>
  <c r="O4145" i="6"/>
  <c r="J4145" i="6" s="1"/>
  <c r="P4145" i="6"/>
  <c r="Q4145" i="6"/>
  <c r="O4146" i="6"/>
  <c r="P4146" i="6"/>
  <c r="Q4146" i="6"/>
  <c r="O4147" i="6"/>
  <c r="P4147" i="6"/>
  <c r="Q4147" i="6"/>
  <c r="O4148" i="6"/>
  <c r="P4148" i="6"/>
  <c r="Q4148" i="6"/>
  <c r="O4149" i="6"/>
  <c r="P4149" i="6"/>
  <c r="Q4149" i="6"/>
  <c r="O4150" i="6"/>
  <c r="P4150" i="6"/>
  <c r="Q4150" i="6"/>
  <c r="O4151" i="6"/>
  <c r="P4151" i="6"/>
  <c r="Q4151" i="6"/>
  <c r="O4152" i="6"/>
  <c r="P4152" i="6"/>
  <c r="Q4152" i="6"/>
  <c r="O4153" i="6"/>
  <c r="P4153" i="6"/>
  <c r="Q4153" i="6"/>
  <c r="O4154" i="6"/>
  <c r="P4154" i="6"/>
  <c r="Q4154" i="6"/>
  <c r="O4155" i="6"/>
  <c r="P4155" i="6"/>
  <c r="Q4155" i="6"/>
  <c r="O4156" i="6"/>
  <c r="J4156" i="6" s="1"/>
  <c r="P4156" i="6"/>
  <c r="Q4156" i="6"/>
  <c r="O4157" i="6"/>
  <c r="P4157" i="6"/>
  <c r="Q4157" i="6"/>
  <c r="O4158" i="6"/>
  <c r="P4158" i="6"/>
  <c r="Q4158" i="6"/>
  <c r="O4159" i="6"/>
  <c r="P4159" i="6"/>
  <c r="Q4159" i="6"/>
  <c r="O4160" i="6"/>
  <c r="P4160" i="6"/>
  <c r="Q4160" i="6"/>
  <c r="O4161" i="6"/>
  <c r="P4161" i="6"/>
  <c r="Q4161" i="6"/>
  <c r="O4162" i="6"/>
  <c r="P4162" i="6"/>
  <c r="Q4162" i="6"/>
  <c r="O4163" i="6"/>
  <c r="P4163" i="6"/>
  <c r="Q4163" i="6"/>
  <c r="O4164" i="6"/>
  <c r="P4164" i="6"/>
  <c r="Q4164" i="6"/>
  <c r="O4165" i="6"/>
  <c r="P4165" i="6"/>
  <c r="Q4165" i="6"/>
  <c r="O4166" i="6"/>
  <c r="J4166" i="6" s="1"/>
  <c r="P4166" i="6"/>
  <c r="Q4166" i="6"/>
  <c r="O4167" i="6"/>
  <c r="J4167" i="6" s="1"/>
  <c r="P4167" i="6"/>
  <c r="Q4167" i="6"/>
  <c r="O4168" i="6"/>
  <c r="P4168" i="6"/>
  <c r="Q4168" i="6"/>
  <c r="O4169" i="6"/>
  <c r="P4169" i="6"/>
  <c r="Q4169" i="6"/>
  <c r="O4170" i="6"/>
  <c r="P4170" i="6"/>
  <c r="Q4170" i="6"/>
  <c r="O4171" i="6"/>
  <c r="P4171" i="6"/>
  <c r="Q4171" i="6"/>
  <c r="O4172" i="6"/>
  <c r="J4172" i="6" s="1"/>
  <c r="P4172" i="6"/>
  <c r="Q4172" i="6"/>
  <c r="O4173" i="6"/>
  <c r="P4173" i="6"/>
  <c r="Q4173" i="6"/>
  <c r="O4174" i="6"/>
  <c r="P4174" i="6"/>
  <c r="Q4174" i="6"/>
  <c r="O4175" i="6"/>
  <c r="P4175" i="6"/>
  <c r="Q4175" i="6"/>
  <c r="O4176" i="6"/>
  <c r="P4176" i="6"/>
  <c r="Q4176" i="6"/>
  <c r="O4177" i="6"/>
  <c r="P4177" i="6"/>
  <c r="Q4177" i="6"/>
  <c r="O4178" i="6"/>
  <c r="P4178" i="6"/>
  <c r="Q4178" i="6"/>
  <c r="O4179" i="6"/>
  <c r="J4179" i="6" s="1"/>
  <c r="P4179" i="6"/>
  <c r="Q4179" i="6"/>
  <c r="O4180" i="6"/>
  <c r="P4180" i="6"/>
  <c r="Q4180" i="6"/>
  <c r="O4181" i="6"/>
  <c r="P4181" i="6"/>
  <c r="Q4181" i="6"/>
  <c r="O4182" i="6"/>
  <c r="P4182" i="6"/>
  <c r="Q4182" i="6"/>
  <c r="O4183" i="6"/>
  <c r="P4183" i="6"/>
  <c r="Q4183" i="6"/>
  <c r="O4184" i="6"/>
  <c r="P4184" i="6"/>
  <c r="Q4184" i="6"/>
  <c r="O4185" i="6"/>
  <c r="P4185" i="6"/>
  <c r="Q4185" i="6"/>
  <c r="O4186" i="6"/>
  <c r="P4186" i="6"/>
  <c r="Q4186" i="6"/>
  <c r="O4187" i="6"/>
  <c r="P4187" i="6"/>
  <c r="Q4187" i="6"/>
  <c r="O4188" i="6"/>
  <c r="P4188" i="6"/>
  <c r="Q4188" i="6"/>
  <c r="O4189" i="6"/>
  <c r="P4189" i="6"/>
  <c r="Q4189" i="6"/>
  <c r="O4190" i="6"/>
  <c r="P4190" i="6"/>
  <c r="Q4190" i="6"/>
  <c r="O4191" i="6"/>
  <c r="P4191" i="6"/>
  <c r="Q4191" i="6"/>
  <c r="O4192" i="6"/>
  <c r="P4192" i="6"/>
  <c r="Q4192" i="6"/>
  <c r="O4193" i="6"/>
  <c r="P4193" i="6"/>
  <c r="Q4193" i="6"/>
  <c r="O4194" i="6"/>
  <c r="P4194" i="6"/>
  <c r="Q4194" i="6"/>
  <c r="O4195" i="6"/>
  <c r="P4195" i="6"/>
  <c r="Q4195" i="6"/>
  <c r="O4196" i="6"/>
  <c r="P4196" i="6"/>
  <c r="Q4196" i="6"/>
  <c r="O4197" i="6"/>
  <c r="P4197" i="6"/>
  <c r="Q4197" i="6"/>
  <c r="O4198" i="6"/>
  <c r="P4198" i="6"/>
  <c r="Q4198" i="6"/>
  <c r="O4199" i="6"/>
  <c r="J4199" i="6" s="1"/>
  <c r="P4199" i="6"/>
  <c r="Q4199" i="6"/>
  <c r="O4200" i="6"/>
  <c r="P4200" i="6"/>
  <c r="Q4200" i="6"/>
  <c r="O4201" i="6"/>
  <c r="P4201" i="6"/>
  <c r="Q4201" i="6"/>
  <c r="O4202" i="6"/>
  <c r="P4202" i="6"/>
  <c r="Q4202" i="6"/>
  <c r="O4203" i="6"/>
  <c r="P4203" i="6"/>
  <c r="Q4203" i="6"/>
  <c r="O4204" i="6"/>
  <c r="P4204" i="6"/>
  <c r="Q4204" i="6"/>
  <c r="O4205" i="6"/>
  <c r="J4205" i="6" s="1"/>
  <c r="P4205" i="6"/>
  <c r="Q4205" i="6"/>
  <c r="O4206" i="6"/>
  <c r="J4206" i="6" s="1"/>
  <c r="P4206" i="6"/>
  <c r="Q4206" i="6"/>
  <c r="O4207" i="6"/>
  <c r="J4207" i="6" s="1"/>
  <c r="P4207" i="6"/>
  <c r="Q4207" i="6"/>
  <c r="O4208" i="6"/>
  <c r="J4208" i="6" s="1"/>
  <c r="P4208" i="6"/>
  <c r="Q4208" i="6"/>
  <c r="O4209" i="6"/>
  <c r="J4209" i="6" s="1"/>
  <c r="P4209" i="6"/>
  <c r="Q4209" i="6"/>
  <c r="O4210" i="6"/>
  <c r="P4210" i="6"/>
  <c r="Q4210" i="6"/>
  <c r="O4211" i="6"/>
  <c r="J4211" i="6" s="1"/>
  <c r="P4211" i="6"/>
  <c r="Q4211" i="6"/>
  <c r="O4212" i="6"/>
  <c r="J4212" i="6" s="1"/>
  <c r="P4212" i="6"/>
  <c r="Q4212" i="6"/>
  <c r="O4213" i="6"/>
  <c r="P4213" i="6"/>
  <c r="Q4213" i="6"/>
  <c r="O4214" i="6"/>
  <c r="P4214" i="6"/>
  <c r="Q4214" i="6"/>
  <c r="O4215" i="6"/>
  <c r="J4215" i="6" s="1"/>
  <c r="P4215" i="6"/>
  <c r="Q4215" i="6"/>
  <c r="O4216" i="6"/>
  <c r="J4216" i="6" s="1"/>
  <c r="P4216" i="6"/>
  <c r="Q4216" i="6"/>
  <c r="O4217" i="6"/>
  <c r="J4217" i="6" s="1"/>
  <c r="P4217" i="6"/>
  <c r="Q4217" i="6"/>
  <c r="O4218" i="6"/>
  <c r="P4218" i="6"/>
  <c r="Q4218" i="6"/>
  <c r="O4219" i="6"/>
  <c r="P4219" i="6"/>
  <c r="Q4219" i="6"/>
  <c r="O4220" i="6"/>
  <c r="P4220" i="6"/>
  <c r="Q4220" i="6"/>
  <c r="O4221" i="6"/>
  <c r="P4221" i="6"/>
  <c r="Q4221" i="6"/>
  <c r="O4222" i="6"/>
  <c r="P4222" i="6"/>
  <c r="Q4222" i="6"/>
  <c r="O4223" i="6"/>
  <c r="P4223" i="6"/>
  <c r="Q4223" i="6"/>
  <c r="O4224" i="6"/>
  <c r="P4224" i="6"/>
  <c r="Q4224" i="6"/>
  <c r="O4225" i="6"/>
  <c r="P4225" i="6"/>
  <c r="Q4225" i="6"/>
  <c r="O4226" i="6"/>
  <c r="P4226" i="6"/>
  <c r="Q4226" i="6"/>
  <c r="O4227" i="6"/>
  <c r="P4227" i="6"/>
  <c r="Q4227" i="6"/>
  <c r="O4228" i="6"/>
  <c r="P4228" i="6"/>
  <c r="Q4228" i="6"/>
  <c r="O4229" i="6"/>
  <c r="P4229" i="6"/>
  <c r="Q4229" i="6"/>
  <c r="O4230" i="6"/>
  <c r="P4230" i="6"/>
  <c r="Q4230" i="6"/>
  <c r="O4231" i="6"/>
  <c r="P4231" i="6"/>
  <c r="Q4231" i="6"/>
  <c r="O4232" i="6"/>
  <c r="P4232" i="6"/>
  <c r="Q4232" i="6"/>
  <c r="O4233" i="6"/>
  <c r="P4233" i="6"/>
  <c r="Q4233" i="6"/>
  <c r="O4234" i="6"/>
  <c r="P4234" i="6"/>
  <c r="Q4234" i="6"/>
  <c r="O4235" i="6"/>
  <c r="P4235" i="6"/>
  <c r="Q4235" i="6"/>
  <c r="O4236" i="6"/>
  <c r="P4236" i="6"/>
  <c r="Q4236" i="6"/>
  <c r="O4237" i="6"/>
  <c r="P4237" i="6"/>
  <c r="Q4237" i="6"/>
  <c r="O4238" i="6"/>
  <c r="P4238" i="6"/>
  <c r="Q4238" i="6"/>
  <c r="O4239" i="6"/>
  <c r="P4239" i="6"/>
  <c r="Q4239" i="6"/>
  <c r="O4240" i="6"/>
  <c r="P4240" i="6"/>
  <c r="Q4240" i="6"/>
  <c r="O4241" i="6"/>
  <c r="P4241" i="6"/>
  <c r="Q4241" i="6"/>
  <c r="O4242" i="6"/>
  <c r="J4242" i="6" s="1"/>
  <c r="P4242" i="6"/>
  <c r="Q4242" i="6"/>
  <c r="O4243" i="6"/>
  <c r="P4243" i="6"/>
  <c r="Q4243" i="6"/>
  <c r="O4244" i="6"/>
  <c r="J4244" i="6" s="1"/>
  <c r="P4244" i="6"/>
  <c r="Q4244" i="6"/>
  <c r="O4245" i="6"/>
  <c r="P4245" i="6"/>
  <c r="Q4245" i="6"/>
  <c r="O4246" i="6"/>
  <c r="P4246" i="6"/>
  <c r="Q4246" i="6"/>
  <c r="O4247" i="6"/>
  <c r="P4247" i="6"/>
  <c r="Q4247" i="6"/>
  <c r="O4248" i="6"/>
  <c r="P4248" i="6"/>
  <c r="Q4248" i="6"/>
  <c r="O4249" i="6"/>
  <c r="J4249" i="6" s="1"/>
  <c r="P4249" i="6"/>
  <c r="Q4249" i="6"/>
  <c r="O4250" i="6"/>
  <c r="P4250" i="6"/>
  <c r="Q4250" i="6"/>
  <c r="O4251" i="6"/>
  <c r="P4251" i="6"/>
  <c r="Q4251" i="6"/>
  <c r="O4252" i="6"/>
  <c r="P4252" i="6"/>
  <c r="Q4252" i="6"/>
  <c r="O4253" i="6"/>
  <c r="P4253" i="6"/>
  <c r="Q4253" i="6"/>
  <c r="O4254" i="6"/>
  <c r="P4254" i="6"/>
  <c r="Q4254" i="6"/>
  <c r="O4255" i="6"/>
  <c r="P4255" i="6"/>
  <c r="Q4255" i="6"/>
  <c r="O4256" i="6"/>
  <c r="P4256" i="6"/>
  <c r="Q4256" i="6"/>
  <c r="O4257" i="6"/>
  <c r="P4257" i="6"/>
  <c r="Q4257" i="6"/>
  <c r="O4258" i="6"/>
  <c r="P4258" i="6"/>
  <c r="Q4258" i="6"/>
  <c r="O4259" i="6"/>
  <c r="P4259" i="6"/>
  <c r="Q4259" i="6"/>
  <c r="O4260" i="6"/>
  <c r="P4260" i="6"/>
  <c r="Q4260" i="6"/>
  <c r="O4261" i="6"/>
  <c r="P4261" i="6"/>
  <c r="Q4261" i="6"/>
  <c r="O4262" i="6"/>
  <c r="P4262" i="6"/>
  <c r="Q4262" i="6"/>
  <c r="O4263" i="6"/>
  <c r="P4263" i="6"/>
  <c r="Q4263" i="6"/>
  <c r="O4264" i="6"/>
  <c r="P4264" i="6"/>
  <c r="Q4264" i="6"/>
  <c r="O4265" i="6"/>
  <c r="P4265" i="6"/>
  <c r="Q4265" i="6"/>
  <c r="O4266" i="6"/>
  <c r="P4266" i="6"/>
  <c r="Q4266" i="6"/>
  <c r="O4267" i="6"/>
  <c r="P4267" i="6"/>
  <c r="Q4267" i="6"/>
  <c r="O4268" i="6"/>
  <c r="J4268" i="6" s="1"/>
  <c r="P4268" i="6"/>
  <c r="Q4268" i="6"/>
  <c r="O4269" i="6"/>
  <c r="P4269" i="6"/>
  <c r="Q4269" i="6"/>
  <c r="O4270" i="6"/>
  <c r="P4270" i="6"/>
  <c r="Q4270" i="6"/>
  <c r="O4271" i="6"/>
  <c r="J4271" i="6" s="1"/>
  <c r="P4271" i="6"/>
  <c r="Q4271" i="6"/>
  <c r="O4272" i="6"/>
  <c r="P4272" i="6"/>
  <c r="Q4272" i="6"/>
  <c r="O4273" i="6"/>
  <c r="P4273" i="6"/>
  <c r="Q4273" i="6"/>
  <c r="O4274" i="6"/>
  <c r="P4274" i="6"/>
  <c r="Q4274" i="6"/>
  <c r="O4275" i="6"/>
  <c r="J4275" i="6" s="1"/>
  <c r="P4275" i="6"/>
  <c r="Q4275" i="6"/>
  <c r="O4276" i="6"/>
  <c r="P4276" i="6"/>
  <c r="Q4276" i="6"/>
  <c r="O4277" i="6"/>
  <c r="P4277" i="6"/>
  <c r="Q4277" i="6"/>
  <c r="O4278" i="6"/>
  <c r="P4278" i="6"/>
  <c r="Q4278" i="6"/>
  <c r="O4279" i="6"/>
  <c r="P4279" i="6"/>
  <c r="Q4279" i="6"/>
  <c r="O4280" i="6"/>
  <c r="J4280" i="6" s="1"/>
  <c r="P4280" i="6"/>
  <c r="Q4280" i="6"/>
  <c r="O4281" i="6"/>
  <c r="P4281" i="6"/>
  <c r="Q4281" i="6"/>
  <c r="O4282" i="6"/>
  <c r="P4282" i="6"/>
  <c r="Q4282" i="6"/>
  <c r="O4283" i="6"/>
  <c r="P4283" i="6"/>
  <c r="Q4283" i="6"/>
  <c r="O4284" i="6"/>
  <c r="P4284" i="6"/>
  <c r="Q4284" i="6"/>
  <c r="O4285" i="6"/>
  <c r="J4285" i="6" s="1"/>
  <c r="P4285" i="6"/>
  <c r="Q4285" i="6"/>
  <c r="O4286" i="6"/>
  <c r="P4286" i="6"/>
  <c r="Q4286" i="6"/>
  <c r="O4287" i="6"/>
  <c r="P4287" i="6"/>
  <c r="Q4287" i="6"/>
  <c r="O4288" i="6"/>
  <c r="P4288" i="6"/>
  <c r="Q4288" i="6"/>
  <c r="O4289" i="6"/>
  <c r="J4289" i="6" s="1"/>
  <c r="P4289" i="6"/>
  <c r="Q4289" i="6"/>
  <c r="O4290" i="6"/>
  <c r="P4290" i="6"/>
  <c r="Q4290" i="6"/>
  <c r="O4291" i="6"/>
  <c r="P4291" i="6"/>
  <c r="Q4291" i="6"/>
  <c r="O4292" i="6"/>
  <c r="P4292" i="6"/>
  <c r="Q4292" i="6"/>
  <c r="O4293" i="6"/>
  <c r="P4293" i="6"/>
  <c r="Q4293" i="6"/>
  <c r="O4294" i="6"/>
  <c r="P4294" i="6"/>
  <c r="Q4294" i="6"/>
  <c r="O4295" i="6"/>
  <c r="P4295" i="6"/>
  <c r="Q4295" i="6"/>
  <c r="O4296" i="6"/>
  <c r="P4296" i="6"/>
  <c r="Q4296" i="6"/>
  <c r="O4297" i="6"/>
  <c r="P4297" i="6"/>
  <c r="Q4297" i="6"/>
  <c r="O4298" i="6"/>
  <c r="P4298" i="6"/>
  <c r="Q4298" i="6"/>
  <c r="O4299" i="6"/>
  <c r="P4299" i="6"/>
  <c r="Q4299" i="6"/>
  <c r="O4300" i="6"/>
  <c r="P4300" i="6"/>
  <c r="Q4300" i="6"/>
  <c r="O4301" i="6"/>
  <c r="J4301" i="6" s="1"/>
  <c r="P4301" i="6"/>
  <c r="Q4301" i="6"/>
  <c r="O4302" i="6"/>
  <c r="J4302" i="6" s="1"/>
  <c r="P4302" i="6"/>
  <c r="Q4302" i="6"/>
  <c r="O4303" i="6"/>
  <c r="J4303" i="6" s="1"/>
  <c r="P4303" i="6"/>
  <c r="Q4303" i="6"/>
  <c r="O4304" i="6"/>
  <c r="J4304" i="6" s="1"/>
  <c r="P4304" i="6"/>
  <c r="Q4304" i="6"/>
  <c r="O4305" i="6"/>
  <c r="J4305" i="6" s="1"/>
  <c r="P4305" i="6"/>
  <c r="Q4305" i="6"/>
  <c r="O4306" i="6"/>
  <c r="J4306" i="6" s="1"/>
  <c r="P4306" i="6"/>
  <c r="Q4306" i="6"/>
  <c r="O4307" i="6"/>
  <c r="J4307" i="6" s="1"/>
  <c r="P4307" i="6"/>
  <c r="Q4307" i="6"/>
  <c r="O4308" i="6"/>
  <c r="J4308" i="6" s="1"/>
  <c r="P4308" i="6"/>
  <c r="Q4308" i="6"/>
  <c r="O4309" i="6"/>
  <c r="J4309" i="6" s="1"/>
  <c r="P4309" i="6"/>
  <c r="Q4309" i="6"/>
  <c r="O4310" i="6"/>
  <c r="P4310" i="6"/>
  <c r="Q4310" i="6"/>
  <c r="O4311" i="6"/>
  <c r="J4311" i="6" s="1"/>
  <c r="P4311" i="6"/>
  <c r="Q4311" i="6"/>
  <c r="O4312" i="6"/>
  <c r="J4312" i="6" s="1"/>
  <c r="P4312" i="6"/>
  <c r="Q4312" i="6"/>
  <c r="O4313" i="6"/>
  <c r="J4313" i="6" s="1"/>
  <c r="P4313" i="6"/>
  <c r="Q4313" i="6"/>
  <c r="O4314" i="6"/>
  <c r="J4314" i="6" s="1"/>
  <c r="P4314" i="6"/>
  <c r="Q4314" i="6"/>
  <c r="O4315" i="6"/>
  <c r="J4315" i="6" s="1"/>
  <c r="P4315" i="6"/>
  <c r="Q4315" i="6"/>
  <c r="O4316" i="6"/>
  <c r="J4316" i="6" s="1"/>
  <c r="P4316" i="6"/>
  <c r="Q4316" i="6"/>
  <c r="O4317" i="6"/>
  <c r="J4317" i="6" s="1"/>
  <c r="P4317" i="6"/>
  <c r="Q4317" i="6"/>
  <c r="O4318" i="6"/>
  <c r="J4318" i="6" s="1"/>
  <c r="P4318" i="6"/>
  <c r="Q4318" i="6"/>
  <c r="O4319" i="6"/>
  <c r="J4319" i="6" s="1"/>
  <c r="P4319" i="6"/>
  <c r="Q4319" i="6"/>
  <c r="O4320" i="6"/>
  <c r="J4320" i="6" s="1"/>
  <c r="P4320" i="6"/>
  <c r="Q4320" i="6"/>
  <c r="O4321" i="6"/>
  <c r="J4321" i="6" s="1"/>
  <c r="P4321" i="6"/>
  <c r="Q4321" i="6"/>
  <c r="O4322" i="6"/>
  <c r="J4322" i="6" s="1"/>
  <c r="P4322" i="6"/>
  <c r="Q4322" i="6"/>
  <c r="O4323" i="6"/>
  <c r="J4323" i="6" s="1"/>
  <c r="P4323" i="6"/>
  <c r="Q4323" i="6"/>
  <c r="O4324" i="6"/>
  <c r="J4324" i="6" s="1"/>
  <c r="P4324" i="6"/>
  <c r="Q4324" i="6"/>
  <c r="O4325" i="6"/>
  <c r="J4325" i="6" s="1"/>
  <c r="P4325" i="6"/>
  <c r="Q4325" i="6"/>
  <c r="O4326" i="6"/>
  <c r="P4326" i="6"/>
  <c r="Q4326" i="6"/>
  <c r="O4327" i="6"/>
  <c r="J4327" i="6" s="1"/>
  <c r="P4327" i="6"/>
  <c r="Q4327" i="6"/>
  <c r="O4328" i="6"/>
  <c r="J4328" i="6" s="1"/>
  <c r="P4328" i="6"/>
  <c r="Q4328" i="6"/>
  <c r="O4329" i="6"/>
  <c r="J4329" i="6" s="1"/>
  <c r="P4329" i="6"/>
  <c r="Q4329" i="6"/>
  <c r="O4330" i="6"/>
  <c r="J4330" i="6" s="1"/>
  <c r="P4330" i="6"/>
  <c r="Q4330" i="6"/>
  <c r="O4331" i="6"/>
  <c r="P4331" i="6"/>
  <c r="Q4331" i="6"/>
  <c r="O4332" i="6"/>
  <c r="P4332" i="6"/>
  <c r="Q4332" i="6"/>
  <c r="O4333" i="6"/>
  <c r="P4333" i="6"/>
  <c r="Q4333" i="6"/>
  <c r="O4334" i="6"/>
  <c r="P4334" i="6"/>
  <c r="Q4334" i="6"/>
  <c r="O4335" i="6"/>
  <c r="P4335" i="6"/>
  <c r="Q4335" i="6"/>
  <c r="O4336" i="6"/>
  <c r="P4336" i="6"/>
  <c r="Q4336" i="6"/>
  <c r="O4337" i="6"/>
  <c r="P4337" i="6"/>
  <c r="Q4337" i="6"/>
  <c r="O4338" i="6"/>
  <c r="P4338" i="6"/>
  <c r="Q4338" i="6"/>
  <c r="O4339" i="6"/>
  <c r="P4339" i="6"/>
  <c r="Q4339" i="6"/>
  <c r="O4340" i="6"/>
  <c r="P4340" i="6"/>
  <c r="Q4340" i="6"/>
  <c r="O4341" i="6"/>
  <c r="P4341" i="6"/>
  <c r="Q4341" i="6"/>
  <c r="O4342" i="6"/>
  <c r="P4342" i="6"/>
  <c r="Q4342" i="6"/>
  <c r="O4343" i="6"/>
  <c r="P4343" i="6"/>
  <c r="Q4343" i="6"/>
  <c r="O4344" i="6"/>
  <c r="P4344" i="6"/>
  <c r="Q4344" i="6"/>
  <c r="O4345" i="6"/>
  <c r="P4345" i="6"/>
  <c r="Q4345" i="6"/>
  <c r="O4346" i="6"/>
  <c r="P4346" i="6"/>
  <c r="Q4346" i="6"/>
  <c r="O4347" i="6"/>
  <c r="P4347" i="6"/>
  <c r="Q4347" i="6"/>
  <c r="O4348" i="6"/>
  <c r="P4348" i="6"/>
  <c r="Q4348" i="6"/>
  <c r="O4349" i="6"/>
  <c r="P4349" i="6"/>
  <c r="Q4349" i="6"/>
  <c r="O4350" i="6"/>
  <c r="P4350" i="6"/>
  <c r="Q4350" i="6"/>
  <c r="O4351" i="6"/>
  <c r="P4351" i="6"/>
  <c r="Q4351" i="6"/>
  <c r="O4352" i="6"/>
  <c r="P4352" i="6"/>
  <c r="Q4352" i="6"/>
  <c r="O4353" i="6"/>
  <c r="P4353" i="6"/>
  <c r="Q4353" i="6"/>
  <c r="O4354" i="6"/>
  <c r="P4354" i="6"/>
  <c r="Q4354" i="6"/>
  <c r="O4355" i="6"/>
  <c r="P4355" i="6"/>
  <c r="Q4355" i="6"/>
  <c r="O4356" i="6"/>
  <c r="P4356" i="6"/>
  <c r="Q4356" i="6"/>
  <c r="O4357" i="6"/>
  <c r="P4357" i="6"/>
  <c r="Q4357" i="6"/>
  <c r="O4358" i="6"/>
  <c r="P4358" i="6"/>
  <c r="Q4358" i="6"/>
  <c r="O4359" i="6"/>
  <c r="P4359" i="6"/>
  <c r="Q4359" i="6"/>
  <c r="O4360" i="6"/>
  <c r="P4360" i="6"/>
  <c r="Q4360" i="6"/>
  <c r="O4361" i="6"/>
  <c r="P4361" i="6"/>
  <c r="Q4361" i="6"/>
  <c r="O4362" i="6"/>
  <c r="P4362" i="6"/>
  <c r="Q4362" i="6"/>
  <c r="O4363" i="6"/>
  <c r="P4363" i="6"/>
  <c r="Q4363" i="6"/>
  <c r="O4364" i="6"/>
  <c r="P4364" i="6"/>
  <c r="Q4364" i="6"/>
  <c r="O4365" i="6"/>
  <c r="P4365" i="6"/>
  <c r="Q4365" i="6"/>
  <c r="O4366" i="6"/>
  <c r="P4366" i="6"/>
  <c r="Q4366" i="6"/>
  <c r="O4367" i="6"/>
  <c r="P4367" i="6"/>
  <c r="Q4367" i="6"/>
  <c r="O4368" i="6"/>
  <c r="P4368" i="6"/>
  <c r="Q4368" i="6"/>
  <c r="O4369" i="6"/>
  <c r="P4369" i="6"/>
  <c r="Q4369" i="6"/>
  <c r="O4370" i="6"/>
  <c r="P4370" i="6"/>
  <c r="Q4370" i="6"/>
  <c r="O4371" i="6"/>
  <c r="P4371" i="6"/>
  <c r="Q4371" i="6"/>
  <c r="O4372" i="6"/>
  <c r="P4372" i="6"/>
  <c r="Q4372" i="6"/>
  <c r="O4373" i="6"/>
  <c r="P4373" i="6"/>
  <c r="Q4373" i="6"/>
  <c r="O4374" i="6"/>
  <c r="P4374" i="6"/>
  <c r="Q4374" i="6"/>
  <c r="O4375" i="6"/>
  <c r="P4375" i="6"/>
  <c r="Q4375" i="6"/>
  <c r="O4376" i="6"/>
  <c r="P4376" i="6"/>
  <c r="Q4376" i="6"/>
  <c r="O4377" i="6"/>
  <c r="P4377" i="6"/>
  <c r="Q4377" i="6"/>
  <c r="O4378" i="6"/>
  <c r="P4378" i="6"/>
  <c r="Q4378" i="6"/>
  <c r="O4379" i="6"/>
  <c r="P4379" i="6"/>
  <c r="Q4379" i="6"/>
  <c r="O4380" i="6"/>
  <c r="P4380" i="6"/>
  <c r="Q4380" i="6"/>
  <c r="O4381" i="6"/>
  <c r="P4381" i="6"/>
  <c r="Q4381" i="6"/>
  <c r="O4382" i="6"/>
  <c r="P4382" i="6"/>
  <c r="Q4382" i="6"/>
  <c r="O4383" i="6"/>
  <c r="P4383" i="6"/>
  <c r="Q4383" i="6"/>
  <c r="O4384" i="6"/>
  <c r="P4384" i="6"/>
  <c r="Q4384" i="6"/>
  <c r="O4385" i="6"/>
  <c r="P4385" i="6"/>
  <c r="Q4385" i="6"/>
  <c r="O4386" i="6"/>
  <c r="P4386" i="6"/>
  <c r="Q4386" i="6"/>
  <c r="O4387" i="6"/>
  <c r="P4387" i="6"/>
  <c r="Q4387" i="6"/>
  <c r="O4388" i="6"/>
  <c r="P4388" i="6"/>
  <c r="Q4388" i="6"/>
  <c r="O4389" i="6"/>
  <c r="P4389" i="6"/>
  <c r="Q4389" i="6"/>
  <c r="O4390" i="6"/>
  <c r="P4390" i="6"/>
  <c r="Q4390" i="6"/>
  <c r="O4391" i="6"/>
  <c r="P4391" i="6"/>
  <c r="Q4391" i="6"/>
  <c r="O4392" i="6"/>
  <c r="P4392" i="6"/>
  <c r="Q4392" i="6"/>
  <c r="O4393" i="6"/>
  <c r="P4393" i="6"/>
  <c r="Q4393" i="6"/>
  <c r="O4394" i="6"/>
  <c r="P4394" i="6"/>
  <c r="Q4394" i="6"/>
  <c r="O4395" i="6"/>
  <c r="P4395" i="6"/>
  <c r="Q4395" i="6"/>
  <c r="O4396" i="6"/>
  <c r="P4396" i="6"/>
  <c r="Q4396" i="6"/>
  <c r="O4397" i="6"/>
  <c r="P4397" i="6"/>
  <c r="Q4397" i="6"/>
  <c r="O4398" i="6"/>
  <c r="P4398" i="6"/>
  <c r="Q4398" i="6"/>
  <c r="O4399" i="6"/>
  <c r="P4399" i="6"/>
  <c r="Q4399" i="6"/>
  <c r="O4400" i="6"/>
  <c r="P4400" i="6"/>
  <c r="Q4400" i="6"/>
  <c r="O4401" i="6"/>
  <c r="P4401" i="6"/>
  <c r="Q4401" i="6"/>
  <c r="O4402" i="6"/>
  <c r="P4402" i="6"/>
  <c r="Q4402" i="6"/>
  <c r="O4403" i="6"/>
  <c r="P4403" i="6"/>
  <c r="Q4403" i="6"/>
  <c r="O4404" i="6"/>
  <c r="P4404" i="6"/>
  <c r="Q4404" i="6"/>
  <c r="O4405" i="6"/>
  <c r="P4405" i="6"/>
  <c r="Q4405" i="6"/>
  <c r="O4406" i="6"/>
  <c r="P4406" i="6"/>
  <c r="Q4406" i="6"/>
  <c r="O4407" i="6"/>
  <c r="P4407" i="6"/>
  <c r="Q4407" i="6"/>
  <c r="O4408" i="6"/>
  <c r="P4408" i="6"/>
  <c r="Q4408" i="6"/>
  <c r="O4409" i="6"/>
  <c r="P4409" i="6"/>
  <c r="Q4409" i="6"/>
  <c r="O4410" i="6"/>
  <c r="P4410" i="6"/>
  <c r="Q4410" i="6"/>
  <c r="O4411" i="6"/>
  <c r="P4411" i="6"/>
  <c r="Q4411" i="6"/>
  <c r="O4412" i="6"/>
  <c r="P4412" i="6"/>
  <c r="Q4412" i="6"/>
  <c r="O4413" i="6"/>
  <c r="P4413" i="6"/>
  <c r="Q4413" i="6"/>
  <c r="O4414" i="6"/>
  <c r="P4414" i="6"/>
  <c r="Q4414" i="6"/>
  <c r="O4415" i="6"/>
  <c r="P4415" i="6"/>
  <c r="Q4415" i="6"/>
  <c r="O4416" i="6"/>
  <c r="P4416" i="6"/>
  <c r="Q4416" i="6"/>
  <c r="O4417" i="6"/>
  <c r="P4417" i="6"/>
  <c r="Q4417" i="6"/>
  <c r="O4418" i="6"/>
  <c r="P4418" i="6"/>
  <c r="Q4418" i="6"/>
  <c r="O4419" i="6"/>
  <c r="P4419" i="6"/>
  <c r="Q4419" i="6"/>
  <c r="O4420" i="6"/>
  <c r="P4420" i="6"/>
  <c r="Q4420" i="6"/>
  <c r="O4421" i="6"/>
  <c r="P4421" i="6"/>
  <c r="Q4421" i="6"/>
  <c r="O4422" i="6"/>
  <c r="P4422" i="6"/>
  <c r="Q4422" i="6"/>
  <c r="O4423" i="6"/>
  <c r="P4423" i="6"/>
  <c r="Q4423" i="6"/>
  <c r="O4424" i="6"/>
  <c r="P4424" i="6"/>
  <c r="Q4424" i="6"/>
  <c r="O4425" i="6"/>
  <c r="P4425" i="6"/>
  <c r="Q4425" i="6"/>
  <c r="O4426" i="6"/>
  <c r="P4426" i="6"/>
  <c r="Q4426" i="6"/>
  <c r="O4427" i="6"/>
  <c r="P4427" i="6"/>
  <c r="Q4427" i="6"/>
  <c r="O4428" i="6"/>
  <c r="P4428" i="6"/>
  <c r="Q4428" i="6"/>
  <c r="O4429" i="6"/>
  <c r="P4429" i="6"/>
  <c r="Q4429" i="6"/>
  <c r="O4430" i="6"/>
  <c r="P4430" i="6"/>
  <c r="Q4430" i="6"/>
  <c r="O4431" i="6"/>
  <c r="P4431" i="6"/>
  <c r="Q4431" i="6"/>
  <c r="O4432" i="6"/>
  <c r="P4432" i="6"/>
  <c r="Q4432" i="6"/>
  <c r="O4433" i="6"/>
  <c r="P4433" i="6"/>
  <c r="Q4433" i="6"/>
  <c r="O4434" i="6"/>
  <c r="P4434" i="6"/>
  <c r="Q4434" i="6"/>
  <c r="O4435" i="6"/>
  <c r="P4435" i="6"/>
  <c r="Q4435" i="6"/>
  <c r="O4436" i="6"/>
  <c r="P4436" i="6"/>
  <c r="Q4436" i="6"/>
  <c r="O4437" i="6"/>
  <c r="P4437" i="6"/>
  <c r="Q4437" i="6"/>
  <c r="O4438" i="6"/>
  <c r="P4438" i="6"/>
  <c r="Q4438" i="6"/>
  <c r="O4439" i="6"/>
  <c r="P4439" i="6"/>
  <c r="Q4439" i="6"/>
  <c r="O4440" i="6"/>
  <c r="P4440" i="6"/>
  <c r="Q4440" i="6"/>
  <c r="O4441" i="6"/>
  <c r="P4441" i="6"/>
  <c r="Q4441" i="6"/>
  <c r="O4442" i="6"/>
  <c r="P4442" i="6"/>
  <c r="Q4442" i="6"/>
  <c r="O4443" i="6"/>
  <c r="J4443" i="6" s="1"/>
  <c r="P4443" i="6"/>
  <c r="Q4443" i="6"/>
  <c r="O4444" i="6"/>
  <c r="P4444" i="6"/>
  <c r="Q4444" i="6"/>
  <c r="O4445" i="6"/>
  <c r="P4445" i="6"/>
  <c r="Q4445" i="6"/>
  <c r="O4446" i="6"/>
  <c r="P4446" i="6"/>
  <c r="Q4446" i="6"/>
  <c r="O4447" i="6"/>
  <c r="P4447" i="6"/>
  <c r="Q4447" i="6"/>
  <c r="O4448" i="6"/>
  <c r="P4448" i="6"/>
  <c r="Q4448" i="6"/>
  <c r="O4449" i="6"/>
  <c r="P4449" i="6"/>
  <c r="Q4449" i="6"/>
  <c r="O4450" i="6"/>
  <c r="P4450" i="6"/>
  <c r="Q4450" i="6"/>
  <c r="O4451" i="6"/>
  <c r="P4451" i="6"/>
  <c r="Q4451" i="6"/>
  <c r="O4452" i="6"/>
  <c r="P4452" i="6"/>
  <c r="Q4452" i="6"/>
  <c r="O4453" i="6"/>
  <c r="P4453" i="6"/>
  <c r="Q4453" i="6"/>
  <c r="O4454" i="6"/>
  <c r="P4454" i="6"/>
  <c r="Q4454" i="6"/>
  <c r="O4455" i="6"/>
  <c r="P4455" i="6"/>
  <c r="Q4455" i="6"/>
  <c r="O4456" i="6"/>
  <c r="P4456" i="6"/>
  <c r="Q4456" i="6"/>
  <c r="O4457" i="6"/>
  <c r="P4457" i="6"/>
  <c r="Q4457" i="6"/>
  <c r="O4458" i="6"/>
  <c r="P4458" i="6"/>
  <c r="Q4458" i="6"/>
  <c r="O4459" i="6"/>
  <c r="P4459" i="6"/>
  <c r="Q4459" i="6"/>
  <c r="O4460" i="6"/>
  <c r="P4460" i="6"/>
  <c r="Q4460" i="6"/>
  <c r="O4461" i="6"/>
  <c r="P4461" i="6"/>
  <c r="Q4461" i="6"/>
  <c r="O4462" i="6"/>
  <c r="P4462" i="6"/>
  <c r="Q4462" i="6"/>
  <c r="O4463" i="6"/>
  <c r="P4463" i="6"/>
  <c r="Q4463" i="6"/>
  <c r="O4464" i="6"/>
  <c r="P4464" i="6"/>
  <c r="Q4464" i="6"/>
  <c r="O4465" i="6"/>
  <c r="P4465" i="6"/>
  <c r="Q4465" i="6"/>
  <c r="O4466" i="6"/>
  <c r="P4466" i="6"/>
  <c r="Q4466" i="6"/>
  <c r="O4467" i="6"/>
  <c r="P4467" i="6"/>
  <c r="Q4467" i="6"/>
  <c r="O4468" i="6"/>
  <c r="P4468" i="6"/>
  <c r="Q4468" i="6"/>
  <c r="O4469" i="6"/>
  <c r="P4469" i="6"/>
  <c r="Q4469" i="6"/>
  <c r="O4470" i="6"/>
  <c r="P4470" i="6"/>
  <c r="Q4470" i="6"/>
  <c r="O4471" i="6"/>
  <c r="P4471" i="6"/>
  <c r="Q4471" i="6"/>
  <c r="O4472" i="6"/>
  <c r="P4472" i="6"/>
  <c r="Q4472" i="6"/>
  <c r="O4473" i="6"/>
  <c r="P4473" i="6"/>
  <c r="Q4473" i="6"/>
  <c r="O4474" i="6"/>
  <c r="P4474" i="6"/>
  <c r="Q4474" i="6"/>
  <c r="O4475" i="6"/>
  <c r="P4475" i="6"/>
  <c r="Q4475" i="6"/>
  <c r="O4476" i="6"/>
  <c r="P4476" i="6"/>
  <c r="Q4476" i="6"/>
  <c r="O4477" i="6"/>
  <c r="J4477" i="6" s="1"/>
  <c r="P4477" i="6"/>
  <c r="Q4477" i="6"/>
  <c r="O4478" i="6"/>
  <c r="P4478" i="6"/>
  <c r="Q4478" i="6"/>
  <c r="O4479" i="6"/>
  <c r="P4479" i="6"/>
  <c r="Q4479" i="6"/>
  <c r="O4480" i="6"/>
  <c r="P4480" i="6"/>
  <c r="Q4480" i="6"/>
  <c r="O4481" i="6"/>
  <c r="P4481" i="6"/>
  <c r="Q4481" i="6"/>
  <c r="O4482" i="6"/>
  <c r="P4482" i="6"/>
  <c r="Q4482" i="6"/>
  <c r="O4483" i="6"/>
  <c r="P4483" i="6"/>
  <c r="Q4483" i="6"/>
  <c r="O4484" i="6"/>
  <c r="P4484" i="6"/>
  <c r="Q4484" i="6"/>
  <c r="O4485" i="6"/>
  <c r="P4485" i="6"/>
  <c r="Q4485" i="6"/>
  <c r="O4486" i="6"/>
  <c r="P4486" i="6"/>
  <c r="Q4486" i="6"/>
  <c r="O4487" i="6"/>
  <c r="P4487" i="6"/>
  <c r="Q4487" i="6"/>
  <c r="O4488" i="6"/>
  <c r="P4488" i="6"/>
  <c r="Q4488" i="6"/>
  <c r="O4489" i="6"/>
  <c r="P4489" i="6"/>
  <c r="Q4489" i="6"/>
  <c r="O4490" i="6"/>
  <c r="P4490" i="6"/>
  <c r="Q4490" i="6"/>
  <c r="O4491" i="6"/>
  <c r="P4491" i="6"/>
  <c r="Q4491" i="6"/>
  <c r="O4492" i="6"/>
  <c r="P4492" i="6"/>
  <c r="Q4492" i="6"/>
  <c r="O4493" i="6"/>
  <c r="P4493" i="6"/>
  <c r="Q4493" i="6"/>
  <c r="O4494" i="6"/>
  <c r="P4494" i="6"/>
  <c r="Q4494" i="6"/>
  <c r="O4495" i="6"/>
  <c r="P4495" i="6"/>
  <c r="Q4495" i="6"/>
  <c r="O4496" i="6"/>
  <c r="J4496" i="6" s="1"/>
  <c r="P4496" i="6"/>
  <c r="Q4496" i="6"/>
  <c r="O4497" i="6"/>
  <c r="P4497" i="6"/>
  <c r="Q4497" i="6"/>
  <c r="O4498" i="6"/>
  <c r="J4498" i="6" s="1"/>
  <c r="P4498" i="6"/>
  <c r="Q4498" i="6"/>
  <c r="O4499" i="6"/>
  <c r="J4499" i="6" s="1"/>
  <c r="P4499" i="6"/>
  <c r="Q4499" i="6"/>
  <c r="O4500" i="6"/>
  <c r="J4500" i="6" s="1"/>
  <c r="P4500" i="6"/>
  <c r="Q4500" i="6"/>
  <c r="O4501" i="6"/>
  <c r="P4501" i="6"/>
  <c r="Q4501" i="6"/>
  <c r="O4502" i="6"/>
  <c r="P4502" i="6"/>
  <c r="Q4502" i="6"/>
  <c r="O4503" i="6"/>
  <c r="P4503" i="6"/>
  <c r="Q4503" i="6"/>
  <c r="O4504" i="6"/>
  <c r="P4504" i="6"/>
  <c r="Q4504" i="6"/>
  <c r="O4505" i="6"/>
  <c r="P4505" i="6"/>
  <c r="Q4505" i="6"/>
  <c r="O4506" i="6"/>
  <c r="P4506" i="6"/>
  <c r="Q4506" i="6"/>
  <c r="O4507" i="6"/>
  <c r="P4507" i="6"/>
  <c r="Q4507" i="6"/>
  <c r="O4508" i="6"/>
  <c r="P4508" i="6"/>
  <c r="Q4508" i="6"/>
  <c r="O4509" i="6"/>
  <c r="J4509" i="6" s="1"/>
  <c r="P4509" i="6"/>
  <c r="Q4509" i="6"/>
  <c r="O4510" i="6"/>
  <c r="P4510" i="6"/>
  <c r="Q4510" i="6"/>
  <c r="O4511" i="6"/>
  <c r="P4511" i="6"/>
  <c r="Q4511" i="6"/>
  <c r="O4512" i="6"/>
  <c r="P4512" i="6"/>
  <c r="Q4512" i="6"/>
  <c r="O4513" i="6"/>
  <c r="P4513" i="6"/>
  <c r="Q4513" i="6"/>
  <c r="O4514" i="6"/>
  <c r="P4514" i="6"/>
  <c r="Q4514" i="6"/>
  <c r="O4515" i="6"/>
  <c r="P4515" i="6"/>
  <c r="Q4515" i="6"/>
  <c r="O4516" i="6"/>
  <c r="J4516" i="6" s="1"/>
  <c r="P4516" i="6"/>
  <c r="Q4516" i="6"/>
  <c r="O4517" i="6"/>
  <c r="J4517" i="6" s="1"/>
  <c r="P4517" i="6"/>
  <c r="Q4517" i="6"/>
  <c r="O4518" i="6"/>
  <c r="J4518" i="6" s="1"/>
  <c r="P4518" i="6"/>
  <c r="Q4518" i="6"/>
  <c r="O4519" i="6"/>
  <c r="P4519" i="6"/>
  <c r="Q4519" i="6"/>
  <c r="O4520" i="6"/>
  <c r="P4520" i="6"/>
  <c r="Q4520" i="6"/>
  <c r="O4521" i="6"/>
  <c r="P4521" i="6"/>
  <c r="Q4521" i="6"/>
  <c r="O4522" i="6"/>
  <c r="J4522" i="6" s="1"/>
  <c r="P4522" i="6"/>
  <c r="Q4522" i="6"/>
  <c r="O4523" i="6"/>
  <c r="P4523" i="6"/>
  <c r="Q4523" i="6"/>
  <c r="O4524" i="6"/>
  <c r="P4524" i="6"/>
  <c r="Q4524" i="6"/>
  <c r="O4525" i="6"/>
  <c r="P4525" i="6"/>
  <c r="Q4525" i="6"/>
  <c r="O4526" i="6"/>
  <c r="P4526" i="6"/>
  <c r="Q4526" i="6"/>
  <c r="O4527" i="6"/>
  <c r="P4527" i="6"/>
  <c r="Q4527" i="6"/>
  <c r="O4528" i="6"/>
  <c r="J4528" i="6" s="1"/>
  <c r="P4528" i="6"/>
  <c r="Q4528" i="6"/>
  <c r="O4529" i="6"/>
  <c r="P4529" i="6"/>
  <c r="Q4529" i="6"/>
  <c r="O4530" i="6"/>
  <c r="P4530" i="6"/>
  <c r="Q4530" i="6"/>
  <c r="O4531" i="6"/>
  <c r="P4531" i="6"/>
  <c r="Q4531" i="6"/>
  <c r="O4532" i="6"/>
  <c r="P4532" i="6"/>
  <c r="Q4532" i="6"/>
  <c r="O4533" i="6"/>
  <c r="P4533" i="6"/>
  <c r="Q4533" i="6"/>
  <c r="O4534" i="6"/>
  <c r="P4534" i="6"/>
  <c r="Q4534" i="6"/>
  <c r="O4535" i="6"/>
  <c r="P4535" i="6"/>
  <c r="Q4535" i="6"/>
  <c r="O4536" i="6"/>
  <c r="P4536" i="6"/>
  <c r="Q4536" i="6"/>
  <c r="O4537" i="6"/>
  <c r="J4537" i="6" s="1"/>
  <c r="P4537" i="6"/>
  <c r="Q4537" i="6"/>
  <c r="O4538" i="6"/>
  <c r="J4538" i="6" s="1"/>
  <c r="P4538" i="6"/>
  <c r="Q4538" i="6"/>
  <c r="O4539" i="6"/>
  <c r="J4539" i="6" s="1"/>
  <c r="P4539" i="6"/>
  <c r="Q4539" i="6"/>
  <c r="O4540" i="6"/>
  <c r="P4540" i="6"/>
  <c r="Q4540" i="6"/>
  <c r="O4541" i="6"/>
  <c r="P4541" i="6"/>
  <c r="Q4541" i="6"/>
  <c r="O4542" i="6"/>
  <c r="P4542" i="6"/>
  <c r="Q4542" i="6"/>
  <c r="O4543" i="6"/>
  <c r="P4543" i="6"/>
  <c r="Q4543" i="6"/>
  <c r="O4544" i="6"/>
  <c r="P4544" i="6"/>
  <c r="Q4544" i="6"/>
  <c r="O4545" i="6"/>
  <c r="P4545" i="6"/>
  <c r="Q4545" i="6"/>
  <c r="O4546" i="6"/>
  <c r="P4546" i="6"/>
  <c r="Q4546" i="6"/>
  <c r="O4547" i="6"/>
  <c r="P4547" i="6"/>
  <c r="Q4547" i="6"/>
  <c r="O4548" i="6"/>
  <c r="P4548" i="6"/>
  <c r="Q4548" i="6"/>
  <c r="O4549" i="6"/>
  <c r="P4549" i="6"/>
  <c r="Q4549" i="6"/>
  <c r="O4550" i="6"/>
  <c r="P4550" i="6"/>
  <c r="Q4550" i="6"/>
  <c r="O4551" i="6"/>
  <c r="P4551" i="6"/>
  <c r="Q4551" i="6"/>
  <c r="O4552" i="6"/>
  <c r="P4552" i="6"/>
  <c r="Q4552" i="6"/>
  <c r="O4553" i="6"/>
  <c r="P4553" i="6"/>
  <c r="Q4553" i="6"/>
  <c r="O4554" i="6"/>
  <c r="P4554" i="6"/>
  <c r="Q4554" i="6"/>
  <c r="O4555" i="6"/>
  <c r="P4555" i="6"/>
  <c r="Q4555" i="6"/>
  <c r="O4556" i="6"/>
  <c r="P4556" i="6"/>
  <c r="Q4556" i="6"/>
  <c r="O4557" i="6"/>
  <c r="P4557" i="6"/>
  <c r="Q4557" i="6"/>
  <c r="O4558" i="6"/>
  <c r="P4558" i="6"/>
  <c r="Q4558" i="6"/>
  <c r="O4559" i="6"/>
  <c r="P4559" i="6"/>
  <c r="Q4559" i="6"/>
  <c r="O4560" i="6"/>
  <c r="P4560" i="6"/>
  <c r="Q4560" i="6"/>
  <c r="O4561" i="6"/>
  <c r="P4561" i="6"/>
  <c r="Q4561" i="6"/>
  <c r="O4562" i="6"/>
  <c r="J4562" i="6" s="1"/>
  <c r="P4562" i="6"/>
  <c r="Q4562" i="6"/>
  <c r="O4563" i="6"/>
  <c r="P4563" i="6"/>
  <c r="Q4563" i="6"/>
  <c r="O4564" i="6"/>
  <c r="P4564" i="6"/>
  <c r="Q4564" i="6"/>
  <c r="O4565" i="6"/>
  <c r="P4565" i="6"/>
  <c r="Q4565" i="6"/>
  <c r="O4566" i="6"/>
  <c r="P4566" i="6"/>
  <c r="Q4566" i="6"/>
  <c r="O4567" i="6"/>
  <c r="P4567" i="6"/>
  <c r="Q4567" i="6"/>
  <c r="O4568" i="6"/>
  <c r="P4568" i="6"/>
  <c r="Q4568" i="6"/>
  <c r="O4569" i="6"/>
  <c r="P4569" i="6"/>
  <c r="Q4569" i="6"/>
  <c r="O4570" i="6"/>
  <c r="P4570" i="6"/>
  <c r="Q4570" i="6"/>
  <c r="O4571" i="6"/>
  <c r="P4571" i="6"/>
  <c r="Q4571" i="6"/>
  <c r="O4572" i="6"/>
  <c r="P4572" i="6"/>
  <c r="Q4572" i="6"/>
  <c r="O4573" i="6"/>
  <c r="P4573" i="6"/>
  <c r="Q4573" i="6"/>
  <c r="O4574" i="6"/>
  <c r="P4574" i="6"/>
  <c r="Q4574" i="6"/>
  <c r="O4575" i="6"/>
  <c r="P4575" i="6"/>
  <c r="Q4575" i="6"/>
  <c r="O4576" i="6"/>
  <c r="J4576" i="6" s="1"/>
  <c r="P4576" i="6"/>
  <c r="Q4576" i="6"/>
  <c r="O4577" i="6"/>
  <c r="J4577" i="6" s="1"/>
  <c r="P4577" i="6"/>
  <c r="Q4577" i="6"/>
  <c r="O4578" i="6"/>
  <c r="J4578" i="6" s="1"/>
  <c r="P4578" i="6"/>
  <c r="Q4578" i="6"/>
  <c r="O4579" i="6"/>
  <c r="P4579" i="6"/>
  <c r="Q4579" i="6"/>
  <c r="O4580" i="6"/>
  <c r="J4580" i="6" s="1"/>
  <c r="P4580" i="6"/>
  <c r="Q4580" i="6"/>
  <c r="O4581" i="6"/>
  <c r="J4581" i="6" s="1"/>
  <c r="P4581" i="6"/>
  <c r="Q4581" i="6"/>
  <c r="O4582" i="6"/>
  <c r="J4582" i="6" s="1"/>
  <c r="P4582" i="6"/>
  <c r="Q4582" i="6"/>
  <c r="O4583" i="6"/>
  <c r="P4583" i="6"/>
  <c r="Q4583" i="6"/>
  <c r="O4584" i="6"/>
  <c r="P4584" i="6"/>
  <c r="Q4584" i="6"/>
  <c r="O4585" i="6"/>
  <c r="J4585" i="6" s="1"/>
  <c r="P4585" i="6"/>
  <c r="Q4585" i="6"/>
  <c r="O4586" i="6"/>
  <c r="J4586" i="6" s="1"/>
  <c r="P4586" i="6"/>
  <c r="Q4586" i="6"/>
  <c r="O4587" i="6"/>
  <c r="J4587" i="6" s="1"/>
  <c r="P4587" i="6"/>
  <c r="Q4587" i="6"/>
  <c r="O4588" i="6"/>
  <c r="J4588" i="6" s="1"/>
  <c r="P4588" i="6"/>
  <c r="Q4588" i="6"/>
  <c r="O4589" i="6"/>
  <c r="J4589" i="6" s="1"/>
  <c r="P4589" i="6"/>
  <c r="Q4589" i="6"/>
  <c r="O4590" i="6"/>
  <c r="P4590" i="6"/>
  <c r="Q4590" i="6"/>
  <c r="O4591" i="6"/>
  <c r="J4591" i="6" s="1"/>
  <c r="P4591" i="6"/>
  <c r="Q4591" i="6"/>
  <c r="O4592" i="6"/>
  <c r="J4592" i="6" s="1"/>
  <c r="P4592" i="6"/>
  <c r="Q4592" i="6"/>
  <c r="O4593" i="6"/>
  <c r="P4593" i="6"/>
  <c r="Q4593" i="6"/>
  <c r="O4594" i="6"/>
  <c r="J4594" i="6" s="1"/>
  <c r="P4594" i="6"/>
  <c r="Q4594" i="6"/>
  <c r="O4595" i="6"/>
  <c r="P4595" i="6"/>
  <c r="Q4595" i="6"/>
  <c r="O4596" i="6"/>
  <c r="J4596" i="6" s="1"/>
  <c r="P4596" i="6"/>
  <c r="Q4596" i="6"/>
  <c r="O4597" i="6"/>
  <c r="J4597" i="6" s="1"/>
  <c r="P4597" i="6"/>
  <c r="Q4597" i="6"/>
  <c r="O4598" i="6"/>
  <c r="P4598" i="6"/>
  <c r="Q4598" i="6"/>
  <c r="O4599" i="6"/>
  <c r="J4599" i="6" s="1"/>
  <c r="P4599" i="6"/>
  <c r="Q4599" i="6"/>
  <c r="O4600" i="6"/>
  <c r="J4600" i="6" s="1"/>
  <c r="P4600" i="6"/>
  <c r="Q4600" i="6"/>
  <c r="O4601" i="6"/>
  <c r="J4601" i="6" s="1"/>
  <c r="P4601" i="6"/>
  <c r="Q4601" i="6"/>
  <c r="O4602" i="6"/>
  <c r="P4602" i="6"/>
  <c r="Q4602" i="6"/>
  <c r="O4603" i="6"/>
  <c r="P4603" i="6"/>
  <c r="Q4603" i="6"/>
  <c r="O4604" i="6"/>
  <c r="P4604" i="6"/>
  <c r="Q4604" i="6"/>
  <c r="O4605" i="6"/>
  <c r="P4605" i="6"/>
  <c r="Q4605" i="6"/>
  <c r="O4606" i="6"/>
  <c r="P4606" i="6"/>
  <c r="Q4606" i="6"/>
  <c r="O4607" i="6"/>
  <c r="P4607" i="6"/>
  <c r="Q4607" i="6"/>
  <c r="O4608" i="6"/>
  <c r="J4608" i="6" s="1"/>
  <c r="P4608" i="6"/>
  <c r="Q4608" i="6"/>
  <c r="O4609" i="6"/>
  <c r="J4609" i="6" s="1"/>
  <c r="P4609" i="6"/>
  <c r="Q4609" i="6"/>
  <c r="O4610" i="6"/>
  <c r="J4610" i="6" s="1"/>
  <c r="P4610" i="6"/>
  <c r="Q4610" i="6"/>
  <c r="O4611" i="6"/>
  <c r="P4611" i="6"/>
  <c r="Q4611" i="6"/>
  <c r="O4612" i="6"/>
  <c r="P4612" i="6"/>
  <c r="Q4612" i="6"/>
  <c r="O4613" i="6"/>
  <c r="P4613" i="6"/>
  <c r="Q4613" i="6"/>
  <c r="O4614" i="6"/>
  <c r="P4614" i="6"/>
  <c r="Q4614" i="6"/>
  <c r="O4615" i="6"/>
  <c r="P4615" i="6"/>
  <c r="Q4615" i="6"/>
  <c r="O4616" i="6"/>
  <c r="P4616" i="6"/>
  <c r="Q4616" i="6"/>
  <c r="O4617" i="6"/>
  <c r="P4617" i="6"/>
  <c r="Q4617" i="6"/>
  <c r="O4618" i="6"/>
  <c r="P4618" i="6"/>
  <c r="Q4618" i="6"/>
  <c r="O4619" i="6"/>
  <c r="P4619" i="6"/>
  <c r="Q4619" i="6"/>
  <c r="O4620" i="6"/>
  <c r="P4620" i="6"/>
  <c r="Q4620" i="6"/>
  <c r="O4621" i="6"/>
  <c r="P4621" i="6"/>
  <c r="Q4621" i="6"/>
  <c r="O4622" i="6"/>
  <c r="P4622" i="6"/>
  <c r="Q4622" i="6"/>
  <c r="O4623" i="6"/>
  <c r="P4623" i="6"/>
  <c r="Q4623" i="6"/>
  <c r="O4624" i="6"/>
  <c r="P4624" i="6"/>
  <c r="Q4624" i="6"/>
  <c r="O4625" i="6"/>
  <c r="P4625" i="6"/>
  <c r="Q4625" i="6"/>
  <c r="O4626" i="6"/>
  <c r="P4626" i="6"/>
  <c r="Q4626" i="6"/>
  <c r="O4627" i="6"/>
  <c r="P4627" i="6"/>
  <c r="Q4627" i="6"/>
  <c r="O4628" i="6"/>
  <c r="P4628" i="6"/>
  <c r="Q4628" i="6"/>
  <c r="O4629" i="6"/>
  <c r="P4629" i="6"/>
  <c r="Q4629" i="6"/>
  <c r="O4630" i="6"/>
  <c r="P4630" i="6"/>
  <c r="Q4630" i="6"/>
  <c r="O4631" i="6"/>
  <c r="P4631" i="6"/>
  <c r="Q4631" i="6"/>
  <c r="O4632" i="6"/>
  <c r="P4632" i="6"/>
  <c r="Q4632" i="6"/>
  <c r="O4633" i="6"/>
  <c r="P4633" i="6"/>
  <c r="Q4633" i="6"/>
  <c r="O4634" i="6"/>
  <c r="P4634" i="6"/>
  <c r="Q4634" i="6"/>
  <c r="O4635" i="6"/>
  <c r="P4635" i="6"/>
  <c r="Q4635" i="6"/>
  <c r="O4636" i="6"/>
  <c r="P4636" i="6"/>
  <c r="Q4636" i="6"/>
  <c r="O4637" i="6"/>
  <c r="P4637" i="6"/>
  <c r="Q4637" i="6"/>
  <c r="O4638" i="6"/>
  <c r="P4638" i="6"/>
  <c r="Q4638" i="6"/>
  <c r="O4639" i="6"/>
  <c r="P4639" i="6"/>
  <c r="Q4639" i="6"/>
  <c r="O4640" i="6"/>
  <c r="P4640" i="6"/>
  <c r="Q4640" i="6"/>
  <c r="O4641" i="6"/>
  <c r="P4641" i="6"/>
  <c r="Q4641" i="6"/>
  <c r="O4642" i="6"/>
  <c r="P4642" i="6"/>
  <c r="Q4642" i="6"/>
  <c r="O4643" i="6"/>
  <c r="P4643" i="6"/>
  <c r="Q4643" i="6"/>
  <c r="O4644" i="6"/>
  <c r="P4644" i="6"/>
  <c r="Q4644" i="6"/>
  <c r="O4645" i="6"/>
  <c r="P4645" i="6"/>
  <c r="Q4645" i="6"/>
  <c r="O4646" i="6"/>
  <c r="P4646" i="6"/>
  <c r="Q4646" i="6"/>
  <c r="O4647" i="6"/>
  <c r="P4647" i="6"/>
  <c r="Q4647" i="6"/>
  <c r="O4648" i="6"/>
  <c r="P4648" i="6"/>
  <c r="Q4648" i="6"/>
  <c r="O4649" i="6"/>
  <c r="P4649" i="6"/>
  <c r="Q4649" i="6"/>
  <c r="O4650" i="6"/>
  <c r="P4650" i="6"/>
  <c r="Q4650" i="6"/>
  <c r="O4651" i="6"/>
  <c r="P4651" i="6"/>
  <c r="Q4651" i="6"/>
  <c r="O4652" i="6"/>
  <c r="J4652" i="6" s="1"/>
  <c r="P4652" i="6"/>
  <c r="Q4652" i="6"/>
  <c r="O4653" i="6"/>
  <c r="P4653" i="6"/>
  <c r="Q4653" i="6"/>
  <c r="O4654" i="6"/>
  <c r="P4654" i="6"/>
  <c r="Q4654" i="6"/>
  <c r="O4655" i="6"/>
  <c r="P4655" i="6"/>
  <c r="Q4655" i="6"/>
  <c r="O4656" i="6"/>
  <c r="J4656" i="6" s="1"/>
  <c r="P4656" i="6"/>
  <c r="Q4656" i="6"/>
  <c r="O4657" i="6"/>
  <c r="J4657" i="6" s="1"/>
  <c r="P4657" i="6"/>
  <c r="Q4657" i="6"/>
  <c r="O4658" i="6"/>
  <c r="P4658" i="6"/>
  <c r="Q4658" i="6"/>
  <c r="O4659" i="6"/>
  <c r="J4659" i="6" s="1"/>
  <c r="P4659" i="6"/>
  <c r="Q4659" i="6"/>
  <c r="O4660" i="6"/>
  <c r="P4660" i="6"/>
  <c r="Q4660" i="6"/>
  <c r="O4661" i="6"/>
  <c r="J4661" i="6" s="1"/>
  <c r="P4661" i="6"/>
  <c r="Q4661" i="6"/>
  <c r="O4662" i="6"/>
  <c r="J4662" i="6" s="1"/>
  <c r="P4662" i="6"/>
  <c r="Q4662" i="6"/>
  <c r="O4663" i="6"/>
  <c r="J4663" i="6" s="1"/>
  <c r="P4663" i="6"/>
  <c r="Q4663" i="6"/>
  <c r="O4664" i="6"/>
  <c r="P4664" i="6"/>
  <c r="Q4664" i="6"/>
  <c r="O4665" i="6"/>
  <c r="J4665" i="6" s="1"/>
  <c r="P4665" i="6"/>
  <c r="Q4665" i="6"/>
  <c r="O4666" i="6"/>
  <c r="P4666" i="6"/>
  <c r="Q4666" i="6"/>
  <c r="O4667" i="6"/>
  <c r="J4667" i="6" s="1"/>
  <c r="P4667" i="6"/>
  <c r="Q4667" i="6"/>
  <c r="O4668" i="6"/>
  <c r="J4668" i="6" s="1"/>
  <c r="P4668" i="6"/>
  <c r="Q4668" i="6"/>
  <c r="O4669" i="6"/>
  <c r="J4669" i="6" s="1"/>
  <c r="P4669" i="6"/>
  <c r="Q4669" i="6"/>
  <c r="O4670" i="6"/>
  <c r="P4670" i="6"/>
  <c r="Q4670" i="6"/>
  <c r="O4671" i="6"/>
  <c r="J4671" i="6" s="1"/>
  <c r="P4671" i="6"/>
  <c r="Q4671" i="6"/>
  <c r="O4672" i="6"/>
  <c r="P4672" i="6"/>
  <c r="Q4672" i="6"/>
  <c r="O4673" i="6"/>
  <c r="J4673" i="6" s="1"/>
  <c r="P4673" i="6"/>
  <c r="Q4673" i="6"/>
  <c r="O4674" i="6"/>
  <c r="J4674" i="6" s="1"/>
  <c r="P4674" i="6"/>
  <c r="Q4674" i="6"/>
  <c r="O4675" i="6"/>
  <c r="J4675" i="6" s="1"/>
  <c r="P4675" i="6"/>
  <c r="Q4675" i="6"/>
  <c r="O4676" i="6"/>
  <c r="P4676" i="6"/>
  <c r="Q4676" i="6"/>
  <c r="O4677" i="6"/>
  <c r="J4677" i="6" s="1"/>
  <c r="P4677" i="6"/>
  <c r="Q4677" i="6"/>
  <c r="O4678" i="6"/>
  <c r="P4678" i="6"/>
  <c r="Q4678" i="6"/>
  <c r="O4679" i="6"/>
  <c r="P4679" i="6"/>
  <c r="Q4679" i="6"/>
  <c r="O4680" i="6"/>
  <c r="P4680" i="6"/>
  <c r="Q4680" i="6"/>
  <c r="O4681" i="6"/>
  <c r="P4681" i="6"/>
  <c r="Q4681" i="6"/>
  <c r="O4682" i="6"/>
  <c r="P4682" i="6"/>
  <c r="Q4682" i="6"/>
  <c r="O4683" i="6"/>
  <c r="P4683" i="6"/>
  <c r="Q4683" i="6"/>
  <c r="O4684" i="6"/>
  <c r="P4684" i="6"/>
  <c r="Q4684" i="6"/>
  <c r="O4685" i="6"/>
  <c r="P4685" i="6"/>
  <c r="Q4685" i="6"/>
  <c r="O4686" i="6"/>
  <c r="P4686" i="6"/>
  <c r="Q4686" i="6"/>
  <c r="O4687" i="6"/>
  <c r="P4687" i="6"/>
  <c r="Q4687" i="6"/>
  <c r="O4688" i="6"/>
  <c r="P4688" i="6"/>
  <c r="Q4688" i="6"/>
  <c r="O4689" i="6"/>
  <c r="P4689" i="6"/>
  <c r="Q4689" i="6"/>
  <c r="O4690" i="6"/>
  <c r="P4690" i="6"/>
  <c r="Q4690" i="6"/>
  <c r="O4691" i="6"/>
  <c r="P4691" i="6"/>
  <c r="Q4691" i="6"/>
  <c r="O4692" i="6"/>
  <c r="P4692" i="6"/>
  <c r="Q4692" i="6"/>
  <c r="O4693" i="6"/>
  <c r="P4693" i="6"/>
  <c r="Q4693" i="6"/>
  <c r="O4694" i="6"/>
  <c r="P4694" i="6"/>
  <c r="Q4694" i="6"/>
  <c r="O4695" i="6"/>
  <c r="P4695" i="6"/>
  <c r="Q4695" i="6"/>
  <c r="O4696" i="6"/>
  <c r="P4696" i="6"/>
  <c r="Q4696" i="6"/>
  <c r="O4697" i="6"/>
  <c r="P4697" i="6"/>
  <c r="Q4697" i="6"/>
  <c r="O4698" i="6"/>
  <c r="P4698" i="6"/>
  <c r="Q4698" i="6"/>
  <c r="O4699" i="6"/>
  <c r="P4699" i="6"/>
  <c r="Q4699" i="6"/>
  <c r="O4700" i="6"/>
  <c r="P4700" i="6"/>
  <c r="Q4700" i="6"/>
  <c r="O4701" i="6"/>
  <c r="P4701" i="6"/>
  <c r="Q4701" i="6"/>
  <c r="O4702" i="6"/>
  <c r="P4702" i="6"/>
  <c r="Q4702" i="6"/>
  <c r="O4703" i="6"/>
  <c r="P4703" i="6"/>
  <c r="Q4703" i="6"/>
  <c r="O4704" i="6"/>
  <c r="P4704" i="6"/>
  <c r="Q4704" i="6"/>
  <c r="O4705" i="6"/>
  <c r="P4705" i="6"/>
  <c r="Q4705" i="6"/>
  <c r="O4706" i="6"/>
  <c r="P4706" i="6"/>
  <c r="Q4706" i="6"/>
  <c r="O4707" i="6"/>
  <c r="J4707" i="6" s="1"/>
  <c r="P4707" i="6"/>
  <c r="Q4707" i="6"/>
  <c r="O4708" i="6"/>
  <c r="P4708" i="6"/>
  <c r="Q4708" i="6"/>
  <c r="O4709" i="6"/>
  <c r="P4709" i="6"/>
  <c r="Q4709" i="6"/>
  <c r="O4710" i="6"/>
  <c r="P4710" i="6"/>
  <c r="Q4710" i="6"/>
  <c r="O4711" i="6"/>
  <c r="P4711" i="6"/>
  <c r="Q4711" i="6"/>
  <c r="O4712" i="6"/>
  <c r="P4712" i="6"/>
  <c r="Q4712" i="6"/>
  <c r="O4713" i="6"/>
  <c r="P4713" i="6"/>
  <c r="Q4713" i="6"/>
  <c r="O4714" i="6"/>
  <c r="P4714" i="6"/>
  <c r="Q4714" i="6"/>
  <c r="O4715" i="6"/>
  <c r="P4715" i="6"/>
  <c r="Q4715" i="6"/>
  <c r="O4716" i="6"/>
  <c r="P4716" i="6"/>
  <c r="Q4716" i="6"/>
  <c r="O4717" i="6"/>
  <c r="P4717" i="6"/>
  <c r="Q4717" i="6"/>
  <c r="O4718" i="6"/>
  <c r="P4718" i="6"/>
  <c r="Q4718" i="6"/>
  <c r="O4719" i="6"/>
  <c r="P4719" i="6"/>
  <c r="Q4719" i="6"/>
  <c r="O4720" i="6"/>
  <c r="P4720" i="6"/>
  <c r="Q4720" i="6"/>
  <c r="O4721" i="6"/>
  <c r="J4721" i="6" s="1"/>
  <c r="P4721" i="6"/>
  <c r="Q4721" i="6"/>
  <c r="O4722" i="6"/>
  <c r="P4722" i="6"/>
  <c r="Q4722" i="6"/>
  <c r="O4723" i="6"/>
  <c r="P4723" i="6"/>
  <c r="Q4723" i="6"/>
  <c r="O4724" i="6"/>
  <c r="P4724" i="6"/>
  <c r="Q4724" i="6"/>
  <c r="O4725" i="6"/>
  <c r="P4725" i="6"/>
  <c r="Q4725" i="6"/>
  <c r="O4726" i="6"/>
  <c r="P4726" i="6"/>
  <c r="Q4726" i="6"/>
  <c r="O4727" i="6"/>
  <c r="P4727" i="6"/>
  <c r="Q4727" i="6"/>
  <c r="O4728" i="6"/>
  <c r="P4728" i="6"/>
  <c r="Q4728" i="6"/>
  <c r="O4729" i="6"/>
  <c r="P4729" i="6"/>
  <c r="Q4729" i="6"/>
  <c r="O4730" i="6"/>
  <c r="P4730" i="6"/>
  <c r="Q4730" i="6"/>
  <c r="O4731" i="6"/>
  <c r="P4731" i="6"/>
  <c r="Q4731" i="6"/>
  <c r="O4732" i="6"/>
  <c r="P4732" i="6"/>
  <c r="Q4732" i="6"/>
  <c r="O4733" i="6"/>
  <c r="P4733" i="6"/>
  <c r="Q4733" i="6"/>
  <c r="O4734" i="6"/>
  <c r="P4734" i="6"/>
  <c r="Q4734" i="6"/>
  <c r="O4735" i="6"/>
  <c r="P4735" i="6"/>
  <c r="Q4735" i="6"/>
  <c r="O4736" i="6"/>
  <c r="P4736" i="6"/>
  <c r="Q4736" i="6"/>
  <c r="O4737" i="6"/>
  <c r="P4737" i="6"/>
  <c r="Q4737" i="6"/>
  <c r="O4738" i="6"/>
  <c r="P4738" i="6"/>
  <c r="Q4738" i="6"/>
  <c r="O4739" i="6"/>
  <c r="P4739" i="6"/>
  <c r="Q4739" i="6"/>
  <c r="O4740" i="6"/>
  <c r="P4740" i="6"/>
  <c r="Q4740" i="6"/>
  <c r="O4741" i="6"/>
  <c r="P4741" i="6"/>
  <c r="Q4741" i="6"/>
  <c r="O4742" i="6"/>
  <c r="P4742" i="6"/>
  <c r="Q4742" i="6"/>
  <c r="O4743" i="6"/>
  <c r="P4743" i="6"/>
  <c r="Q4743" i="6"/>
  <c r="O4744" i="6"/>
  <c r="P4744" i="6"/>
  <c r="Q4744" i="6"/>
  <c r="O4745" i="6"/>
  <c r="P4745" i="6"/>
  <c r="Q4745" i="6"/>
  <c r="O4746" i="6"/>
  <c r="P4746" i="6"/>
  <c r="Q4746" i="6"/>
  <c r="O4747" i="6"/>
  <c r="P4747" i="6"/>
  <c r="Q4747" i="6"/>
  <c r="O4748" i="6"/>
  <c r="P4748" i="6"/>
  <c r="Q4748" i="6"/>
  <c r="O4749" i="6"/>
  <c r="P4749" i="6"/>
  <c r="Q4749" i="6"/>
  <c r="O4750" i="6"/>
  <c r="P4750" i="6"/>
  <c r="Q4750" i="6"/>
  <c r="O4751" i="6"/>
  <c r="P4751" i="6"/>
  <c r="Q4751" i="6"/>
  <c r="O4752" i="6"/>
  <c r="P4752" i="6"/>
  <c r="Q4752" i="6"/>
  <c r="O4753" i="6"/>
  <c r="J4753" i="6" s="1"/>
  <c r="P4753" i="6"/>
  <c r="Q4753" i="6"/>
  <c r="O4754" i="6"/>
  <c r="P4754" i="6"/>
  <c r="Q4754" i="6"/>
  <c r="O4755" i="6"/>
  <c r="P4755" i="6"/>
  <c r="Q4755" i="6"/>
  <c r="O4756" i="6"/>
  <c r="P4756" i="6"/>
  <c r="Q4756" i="6"/>
  <c r="O4757" i="6"/>
  <c r="P4757" i="6"/>
  <c r="Q4757" i="6"/>
  <c r="O4758" i="6"/>
  <c r="P4758" i="6"/>
  <c r="Q4758" i="6"/>
  <c r="O4759" i="6"/>
  <c r="P4759" i="6"/>
  <c r="Q4759" i="6"/>
  <c r="O4760" i="6"/>
  <c r="P4760" i="6"/>
  <c r="Q4760" i="6"/>
  <c r="O4761" i="6"/>
  <c r="P4761" i="6"/>
  <c r="Q4761" i="6"/>
  <c r="O4762" i="6"/>
  <c r="P4762" i="6"/>
  <c r="Q4762" i="6"/>
  <c r="O4763" i="6"/>
  <c r="P4763" i="6"/>
  <c r="Q4763" i="6"/>
  <c r="O4764" i="6"/>
  <c r="P4764" i="6"/>
  <c r="Q4764" i="6"/>
  <c r="O4765" i="6"/>
  <c r="P4765" i="6"/>
  <c r="Q4765" i="6"/>
  <c r="O4766" i="6"/>
  <c r="P4766" i="6"/>
  <c r="Q4766" i="6"/>
  <c r="O4767" i="6"/>
  <c r="P4767" i="6"/>
  <c r="Q4767" i="6"/>
  <c r="O4768" i="6"/>
  <c r="P4768" i="6"/>
  <c r="Q4768" i="6"/>
  <c r="O4769" i="6"/>
  <c r="P4769" i="6"/>
  <c r="Q4769" i="6"/>
  <c r="O4770" i="6"/>
  <c r="P4770" i="6"/>
  <c r="Q4770" i="6"/>
  <c r="O4771" i="6"/>
  <c r="P4771" i="6"/>
  <c r="Q4771" i="6"/>
  <c r="O4772" i="6"/>
  <c r="P4772" i="6"/>
  <c r="Q4772" i="6"/>
  <c r="O4773" i="6"/>
  <c r="P4773" i="6"/>
  <c r="Q4773" i="6"/>
  <c r="O4774" i="6"/>
  <c r="P4774" i="6"/>
  <c r="Q4774" i="6"/>
  <c r="O4775" i="6"/>
  <c r="P4775" i="6"/>
  <c r="Q4775" i="6"/>
  <c r="O4776" i="6"/>
  <c r="P4776" i="6"/>
  <c r="Q4776" i="6"/>
  <c r="O4777" i="6"/>
  <c r="P4777" i="6"/>
  <c r="Q4777" i="6"/>
  <c r="O4778" i="6"/>
  <c r="P4778" i="6"/>
  <c r="Q4778" i="6"/>
  <c r="O4779" i="6"/>
  <c r="P4779" i="6"/>
  <c r="Q4779" i="6"/>
  <c r="O4780" i="6"/>
  <c r="P4780" i="6"/>
  <c r="Q4780" i="6"/>
  <c r="O4781" i="6"/>
  <c r="P4781" i="6"/>
  <c r="Q4781" i="6"/>
  <c r="O4782" i="6"/>
  <c r="P4782" i="6"/>
  <c r="Q4782" i="6"/>
  <c r="O4783" i="6"/>
  <c r="P4783" i="6"/>
  <c r="Q4783" i="6"/>
  <c r="O4784" i="6"/>
  <c r="P4784" i="6"/>
  <c r="Q4784" i="6"/>
  <c r="O4785" i="6"/>
  <c r="P4785" i="6"/>
  <c r="Q4785" i="6"/>
  <c r="O4786" i="6"/>
  <c r="P4786" i="6"/>
  <c r="Q4786" i="6"/>
  <c r="O4787" i="6"/>
  <c r="P4787" i="6"/>
  <c r="Q4787" i="6"/>
  <c r="O4788" i="6"/>
  <c r="P4788" i="6"/>
  <c r="Q4788" i="6"/>
  <c r="O4789" i="6"/>
  <c r="P4789" i="6"/>
  <c r="Q4789" i="6"/>
  <c r="O4790" i="6"/>
  <c r="P4790" i="6"/>
  <c r="Q4790" i="6"/>
  <c r="O4791" i="6"/>
  <c r="P4791" i="6"/>
  <c r="Q4791" i="6"/>
  <c r="O4792" i="6"/>
  <c r="P4792" i="6"/>
  <c r="Q4792" i="6"/>
  <c r="O4793" i="6"/>
  <c r="P4793" i="6"/>
  <c r="Q4793" i="6"/>
  <c r="O4794" i="6"/>
  <c r="P4794" i="6"/>
  <c r="Q4794" i="6"/>
  <c r="O4795" i="6"/>
  <c r="P4795" i="6"/>
  <c r="Q4795" i="6"/>
  <c r="O4796" i="6"/>
  <c r="P4796" i="6"/>
  <c r="Q4796" i="6"/>
  <c r="O4797" i="6"/>
  <c r="P4797" i="6"/>
  <c r="Q4797" i="6"/>
  <c r="O4798" i="6"/>
  <c r="P4798" i="6"/>
  <c r="Q4798" i="6"/>
  <c r="O4799" i="6"/>
  <c r="J4799" i="6" s="1"/>
  <c r="P4799" i="6"/>
  <c r="Q4799" i="6"/>
  <c r="O4800" i="6"/>
  <c r="P4800" i="6"/>
  <c r="Q4800" i="6"/>
  <c r="O4801" i="6"/>
  <c r="P4801" i="6"/>
  <c r="Q4801" i="6"/>
  <c r="O4802" i="6"/>
  <c r="P4802" i="6"/>
  <c r="Q4802" i="6"/>
  <c r="O4803" i="6"/>
  <c r="P4803" i="6"/>
  <c r="Q4803" i="6"/>
  <c r="O4804" i="6"/>
  <c r="P4804" i="6"/>
  <c r="Q4804" i="6"/>
  <c r="O4805" i="6"/>
  <c r="P4805" i="6"/>
  <c r="Q4805" i="6"/>
  <c r="O4806" i="6"/>
  <c r="P4806" i="6"/>
  <c r="Q4806" i="6"/>
  <c r="O4807" i="6"/>
  <c r="P4807" i="6"/>
  <c r="Q4807" i="6"/>
  <c r="O4808" i="6"/>
  <c r="P4808" i="6"/>
  <c r="Q4808" i="6"/>
  <c r="O4809" i="6"/>
  <c r="P4809" i="6"/>
  <c r="Q4809" i="6"/>
  <c r="O4810" i="6"/>
  <c r="P4810" i="6"/>
  <c r="Q4810" i="6"/>
  <c r="O4811" i="6"/>
  <c r="P4811" i="6"/>
  <c r="Q4811" i="6"/>
  <c r="O4812" i="6"/>
  <c r="P4812" i="6"/>
  <c r="Q4812" i="6"/>
  <c r="O4813" i="6"/>
  <c r="P4813" i="6"/>
  <c r="Q4813" i="6"/>
  <c r="O4814" i="6"/>
  <c r="P4814" i="6"/>
  <c r="Q4814" i="6"/>
  <c r="O4815" i="6"/>
  <c r="P4815" i="6"/>
  <c r="Q4815" i="6"/>
  <c r="O4816" i="6"/>
  <c r="P4816" i="6"/>
  <c r="Q4816" i="6"/>
  <c r="O4817" i="6"/>
  <c r="P4817" i="6"/>
  <c r="Q4817" i="6"/>
  <c r="O4818" i="6"/>
  <c r="P4818" i="6"/>
  <c r="Q4818" i="6"/>
  <c r="O4819" i="6"/>
  <c r="P4819" i="6"/>
  <c r="Q4819" i="6"/>
  <c r="O4820" i="6"/>
  <c r="P4820" i="6"/>
  <c r="Q4820" i="6"/>
  <c r="O4821" i="6"/>
  <c r="P4821" i="6"/>
  <c r="Q4821" i="6"/>
  <c r="O4822" i="6"/>
  <c r="P4822" i="6"/>
  <c r="Q4822" i="6"/>
  <c r="O4823" i="6"/>
  <c r="P4823" i="6"/>
  <c r="Q4823" i="6"/>
  <c r="O4824" i="6"/>
  <c r="P4824" i="6"/>
  <c r="Q4824" i="6"/>
  <c r="O4825" i="6"/>
  <c r="P4825" i="6"/>
  <c r="Q4825" i="6"/>
  <c r="O4826" i="6"/>
  <c r="P4826" i="6"/>
  <c r="Q4826" i="6"/>
  <c r="O4827" i="6"/>
  <c r="P4827" i="6"/>
  <c r="Q4827" i="6"/>
  <c r="O4828" i="6"/>
  <c r="P4828" i="6"/>
  <c r="Q4828" i="6"/>
  <c r="O4829" i="6"/>
  <c r="P4829" i="6"/>
  <c r="Q4829" i="6"/>
  <c r="O4830" i="6"/>
  <c r="P4830" i="6"/>
  <c r="Q4830" i="6"/>
  <c r="O4831" i="6"/>
  <c r="P4831" i="6"/>
  <c r="Q4831" i="6"/>
  <c r="O4832" i="6"/>
  <c r="P4832" i="6"/>
  <c r="Q4832" i="6"/>
  <c r="O4833" i="6"/>
  <c r="J4833" i="6" s="1"/>
  <c r="P4833" i="6"/>
  <c r="Q4833" i="6"/>
  <c r="O4834" i="6"/>
  <c r="P4834" i="6"/>
  <c r="Q4834" i="6"/>
  <c r="O4835" i="6"/>
  <c r="P4835" i="6"/>
  <c r="Q4835" i="6"/>
  <c r="O4836" i="6"/>
  <c r="P4836" i="6"/>
  <c r="Q4836" i="6"/>
  <c r="O4837" i="6"/>
  <c r="P4837" i="6"/>
  <c r="Q4837" i="6"/>
  <c r="O4838" i="6"/>
  <c r="P4838" i="6"/>
  <c r="Q4838" i="6"/>
  <c r="O4839" i="6"/>
  <c r="P4839" i="6"/>
  <c r="Q4839" i="6"/>
  <c r="O4840" i="6"/>
  <c r="P4840" i="6"/>
  <c r="Q4840" i="6"/>
  <c r="O4841" i="6"/>
  <c r="P4841" i="6"/>
  <c r="Q4841" i="6"/>
  <c r="O4842" i="6"/>
  <c r="P4842" i="6"/>
  <c r="Q4842" i="6"/>
  <c r="O4843" i="6"/>
  <c r="P4843" i="6"/>
  <c r="Q4843" i="6"/>
  <c r="O4844" i="6"/>
  <c r="P4844" i="6"/>
  <c r="Q4844" i="6"/>
  <c r="O4845" i="6"/>
  <c r="P4845" i="6"/>
  <c r="Q4845" i="6"/>
  <c r="O4846" i="6"/>
  <c r="P4846" i="6"/>
  <c r="Q4846" i="6"/>
  <c r="O4847" i="6"/>
  <c r="J4847" i="6" s="1"/>
  <c r="P4847" i="6"/>
  <c r="Q4847" i="6"/>
  <c r="O4848" i="6"/>
  <c r="P4848" i="6"/>
  <c r="Q4848" i="6"/>
  <c r="O4849" i="6"/>
  <c r="P4849" i="6"/>
  <c r="Q4849" i="6"/>
  <c r="O4850" i="6"/>
  <c r="P4850" i="6"/>
  <c r="Q4850" i="6"/>
  <c r="O4851" i="6"/>
  <c r="P4851" i="6"/>
  <c r="Q4851" i="6"/>
  <c r="O4852" i="6"/>
  <c r="P4852" i="6"/>
  <c r="Q4852" i="6"/>
  <c r="O4853" i="6"/>
  <c r="P4853" i="6"/>
  <c r="Q4853" i="6"/>
  <c r="O4854" i="6"/>
  <c r="P4854" i="6"/>
  <c r="Q4854" i="6"/>
  <c r="O4855" i="6"/>
  <c r="P4855" i="6"/>
  <c r="Q4855" i="6"/>
  <c r="O4856" i="6"/>
  <c r="P4856" i="6"/>
  <c r="Q4856" i="6"/>
  <c r="O4857" i="6"/>
  <c r="P4857" i="6"/>
  <c r="Q4857" i="6"/>
  <c r="O4858" i="6"/>
  <c r="P4858" i="6"/>
  <c r="Q4858" i="6"/>
  <c r="O4859" i="6"/>
  <c r="P4859" i="6"/>
  <c r="Q4859" i="6"/>
  <c r="O4860" i="6"/>
  <c r="P4860" i="6"/>
  <c r="Q4860" i="6"/>
  <c r="O4861" i="6"/>
  <c r="P4861" i="6"/>
  <c r="Q4861" i="6"/>
  <c r="O4862" i="6"/>
  <c r="P4862" i="6"/>
  <c r="Q4862" i="6"/>
  <c r="O4863" i="6"/>
  <c r="P4863" i="6"/>
  <c r="Q4863" i="6"/>
  <c r="O4864" i="6"/>
  <c r="P4864" i="6"/>
  <c r="Q4864" i="6"/>
  <c r="O4865" i="6"/>
  <c r="P4865" i="6"/>
  <c r="Q4865" i="6"/>
  <c r="O4866" i="6"/>
  <c r="P4866" i="6"/>
  <c r="Q4866" i="6"/>
  <c r="O4867" i="6"/>
  <c r="P4867" i="6"/>
  <c r="Q4867" i="6"/>
  <c r="O4868" i="6"/>
  <c r="P4868" i="6"/>
  <c r="Q4868" i="6"/>
  <c r="O4869" i="6"/>
  <c r="P4869" i="6"/>
  <c r="Q4869" i="6"/>
  <c r="O4870" i="6"/>
  <c r="P4870" i="6"/>
  <c r="Q4870" i="6"/>
  <c r="O4871" i="6"/>
  <c r="J4871" i="6" s="1"/>
  <c r="P4871" i="6"/>
  <c r="Q4871" i="6"/>
  <c r="O4872" i="6"/>
  <c r="P4872" i="6"/>
  <c r="Q4872" i="6"/>
  <c r="O4873" i="6"/>
  <c r="P4873" i="6"/>
  <c r="Q4873" i="6"/>
  <c r="O4874" i="6"/>
  <c r="P4874" i="6"/>
  <c r="Q4874" i="6"/>
  <c r="O4875" i="6"/>
  <c r="P4875" i="6"/>
  <c r="Q4875" i="6"/>
  <c r="O4876" i="6"/>
  <c r="P4876" i="6"/>
  <c r="Q4876" i="6"/>
  <c r="O4877" i="6"/>
  <c r="P4877" i="6"/>
  <c r="Q4877" i="6"/>
  <c r="O4878" i="6"/>
  <c r="P4878" i="6"/>
  <c r="Q4878" i="6"/>
  <c r="O4879" i="6"/>
  <c r="P4879" i="6"/>
  <c r="Q4879" i="6"/>
  <c r="O4880" i="6"/>
  <c r="P4880" i="6"/>
  <c r="Q4880" i="6"/>
  <c r="O4881" i="6"/>
  <c r="J4881" i="6" s="1"/>
  <c r="P4881" i="6"/>
  <c r="Q4881" i="6"/>
  <c r="O4882" i="6"/>
  <c r="P4882" i="6"/>
  <c r="Q4882" i="6"/>
  <c r="O4883" i="6"/>
  <c r="P4883" i="6"/>
  <c r="Q4883" i="6"/>
  <c r="O4884" i="6"/>
  <c r="P4884" i="6"/>
  <c r="Q4884" i="6"/>
  <c r="O4885" i="6"/>
  <c r="P4885" i="6"/>
  <c r="Q4885" i="6"/>
  <c r="O4886" i="6"/>
  <c r="P4886" i="6"/>
  <c r="Q4886" i="6"/>
  <c r="O4887" i="6"/>
  <c r="J4887" i="6" s="1"/>
  <c r="P4887" i="6"/>
  <c r="Q4887" i="6"/>
  <c r="O4888" i="6"/>
  <c r="P4888" i="6"/>
  <c r="Q4888" i="6"/>
  <c r="O4889" i="6"/>
  <c r="P4889" i="6"/>
  <c r="Q4889" i="6"/>
  <c r="O4890" i="6"/>
  <c r="P4890" i="6"/>
  <c r="Q4890" i="6"/>
  <c r="O4891" i="6"/>
  <c r="P4891" i="6"/>
  <c r="Q4891" i="6"/>
  <c r="O4892" i="6"/>
  <c r="P4892" i="6"/>
  <c r="Q4892" i="6"/>
  <c r="O4893" i="6"/>
  <c r="J4893" i="6" s="1"/>
  <c r="P4893" i="6"/>
  <c r="Q4893" i="6"/>
  <c r="O4894" i="6"/>
  <c r="P4894" i="6"/>
  <c r="Q4894" i="6"/>
  <c r="O4895" i="6"/>
  <c r="P4895" i="6"/>
  <c r="Q4895" i="6"/>
  <c r="O4896" i="6"/>
  <c r="P4896" i="6"/>
  <c r="Q4896" i="6"/>
  <c r="O4897" i="6"/>
  <c r="P4897" i="6"/>
  <c r="Q4897" i="6"/>
  <c r="O4898" i="6"/>
  <c r="P4898" i="6"/>
  <c r="Q4898" i="6"/>
  <c r="O4899" i="6"/>
  <c r="J4899" i="6" s="1"/>
  <c r="P4899" i="6"/>
  <c r="Q4899" i="6"/>
  <c r="O4900" i="6"/>
  <c r="P4900" i="6"/>
  <c r="Q4900" i="6"/>
  <c r="O4901" i="6"/>
  <c r="P4901" i="6"/>
  <c r="Q4901" i="6"/>
  <c r="O4902" i="6"/>
  <c r="P4902" i="6"/>
  <c r="Q4902" i="6"/>
  <c r="O4903" i="6"/>
  <c r="P4903" i="6"/>
  <c r="Q4903" i="6"/>
  <c r="O4904" i="6"/>
  <c r="P4904" i="6"/>
  <c r="Q4904" i="6"/>
  <c r="O4905" i="6"/>
  <c r="J4905" i="6" s="1"/>
  <c r="P4905" i="6"/>
  <c r="Q4905" i="6"/>
  <c r="O4906" i="6"/>
  <c r="P4906" i="6"/>
  <c r="Q4906" i="6"/>
  <c r="O4907" i="6"/>
  <c r="P4907" i="6"/>
  <c r="Q4907" i="6"/>
  <c r="O4908" i="6"/>
  <c r="P4908" i="6"/>
  <c r="Q4908" i="6"/>
  <c r="O4909" i="6"/>
  <c r="P4909" i="6"/>
  <c r="Q4909" i="6"/>
  <c r="O4910" i="6"/>
  <c r="P4910" i="6"/>
  <c r="Q4910" i="6"/>
  <c r="O4911" i="6"/>
  <c r="J4911" i="6" s="1"/>
  <c r="P4911" i="6"/>
  <c r="Q4911" i="6"/>
  <c r="O4912" i="6"/>
  <c r="P4912" i="6"/>
  <c r="Q4912" i="6"/>
  <c r="O4913" i="6"/>
  <c r="P4913" i="6"/>
  <c r="Q4913" i="6"/>
  <c r="O4914" i="6"/>
  <c r="P4914" i="6"/>
  <c r="Q4914" i="6"/>
  <c r="O4915" i="6"/>
  <c r="P4915" i="6"/>
  <c r="Q4915" i="6"/>
  <c r="O4916" i="6"/>
  <c r="P4916" i="6"/>
  <c r="Q4916" i="6"/>
  <c r="O4917" i="6"/>
  <c r="P4917" i="6"/>
  <c r="Q4917" i="6"/>
  <c r="O4918" i="6"/>
  <c r="P4918" i="6"/>
  <c r="Q4918" i="6"/>
  <c r="O4919" i="6"/>
  <c r="P4919" i="6"/>
  <c r="Q4919" i="6"/>
  <c r="O4920" i="6"/>
  <c r="P4920" i="6"/>
  <c r="Q4920" i="6"/>
  <c r="O4921" i="6"/>
  <c r="P4921" i="6"/>
  <c r="Q4921" i="6"/>
  <c r="O4922" i="6"/>
  <c r="P4922" i="6"/>
  <c r="Q4922" i="6"/>
  <c r="O4923" i="6"/>
  <c r="P4923" i="6"/>
  <c r="Q4923" i="6"/>
  <c r="O4924" i="6"/>
  <c r="P4924" i="6"/>
  <c r="Q4924" i="6"/>
  <c r="O4925" i="6"/>
  <c r="P4925" i="6"/>
  <c r="Q4925" i="6"/>
  <c r="O4926" i="6"/>
  <c r="P4926" i="6"/>
  <c r="Q4926" i="6"/>
  <c r="O4927" i="6"/>
  <c r="J4927" i="6" s="1"/>
  <c r="P4927" i="6"/>
  <c r="Q4927" i="6"/>
  <c r="O4928" i="6"/>
  <c r="P4928" i="6"/>
  <c r="Q4928" i="6"/>
  <c r="O4929" i="6"/>
  <c r="P4929" i="6"/>
  <c r="Q4929" i="6"/>
  <c r="O4930" i="6"/>
  <c r="P4930" i="6"/>
  <c r="Q4930" i="6"/>
  <c r="O4931" i="6"/>
  <c r="P4931" i="6"/>
  <c r="Q4931" i="6"/>
  <c r="O4932" i="6"/>
  <c r="P4932" i="6"/>
  <c r="Q4932" i="6"/>
  <c r="O4933" i="6"/>
  <c r="P4933" i="6"/>
  <c r="Q4933" i="6"/>
  <c r="O4934" i="6"/>
  <c r="P4934" i="6"/>
  <c r="Q4934" i="6"/>
  <c r="O4935" i="6"/>
  <c r="P4935" i="6"/>
  <c r="Q4935" i="6"/>
  <c r="O4936" i="6"/>
  <c r="P4936" i="6"/>
  <c r="Q4936" i="6"/>
  <c r="O4937" i="6"/>
  <c r="P4937" i="6"/>
  <c r="Q4937" i="6"/>
  <c r="O4938" i="6"/>
  <c r="P4938" i="6"/>
  <c r="Q4938" i="6"/>
  <c r="O4939" i="6"/>
  <c r="P4939" i="6"/>
  <c r="Q4939" i="6"/>
  <c r="O4940" i="6"/>
  <c r="P4940" i="6"/>
  <c r="Q4940" i="6"/>
  <c r="O4941" i="6"/>
  <c r="P4941" i="6"/>
  <c r="Q4941" i="6"/>
  <c r="O4942" i="6"/>
  <c r="P4942" i="6"/>
  <c r="Q4942" i="6"/>
  <c r="O4943" i="6"/>
  <c r="P4943" i="6"/>
  <c r="Q4943" i="6"/>
  <c r="O4944" i="6"/>
  <c r="P4944" i="6"/>
  <c r="Q4944" i="6"/>
  <c r="O4945" i="6"/>
  <c r="P4945" i="6"/>
  <c r="Q4945" i="6"/>
  <c r="O4946" i="6"/>
  <c r="P4946" i="6"/>
  <c r="Q4946" i="6"/>
  <c r="O4947" i="6"/>
  <c r="J4947" i="6" s="1"/>
  <c r="P4947" i="6"/>
  <c r="Q4947" i="6"/>
  <c r="O4948" i="6"/>
  <c r="P4948" i="6"/>
  <c r="Q4948" i="6"/>
  <c r="O4949" i="6"/>
  <c r="J4949" i="6" s="1"/>
  <c r="P4949" i="6"/>
  <c r="Q4949" i="6"/>
  <c r="O4950" i="6"/>
  <c r="P4950" i="6"/>
  <c r="Q4950" i="6"/>
  <c r="O4951" i="6"/>
  <c r="P4951" i="6"/>
  <c r="Q4951" i="6"/>
  <c r="O4952" i="6"/>
  <c r="P4952" i="6"/>
  <c r="Q4952" i="6"/>
  <c r="O4953" i="6"/>
  <c r="P4953" i="6"/>
  <c r="Q4953" i="6"/>
  <c r="O4954" i="6"/>
  <c r="P4954" i="6"/>
  <c r="Q4954" i="6"/>
  <c r="O4955" i="6"/>
  <c r="J4955" i="6" s="1"/>
  <c r="P4955" i="6"/>
  <c r="Q4955" i="6"/>
  <c r="O4956" i="6"/>
  <c r="P4956" i="6"/>
  <c r="Q4956" i="6"/>
  <c r="O4957" i="6"/>
  <c r="P4957" i="6"/>
  <c r="Q4957" i="6"/>
  <c r="O4958" i="6"/>
  <c r="P4958" i="6"/>
  <c r="Q4958" i="6"/>
  <c r="O4959" i="6"/>
  <c r="P4959" i="6"/>
  <c r="Q4959" i="6"/>
  <c r="O4960" i="6"/>
  <c r="P4960" i="6"/>
  <c r="Q4960" i="6"/>
  <c r="O4961" i="6"/>
  <c r="P4961" i="6"/>
  <c r="Q4961" i="6"/>
  <c r="O4962" i="6"/>
  <c r="P4962" i="6"/>
  <c r="Q4962" i="6"/>
  <c r="O4963" i="6"/>
  <c r="P4963" i="6"/>
  <c r="Q4963" i="6"/>
  <c r="O4964" i="6"/>
  <c r="P4964" i="6"/>
  <c r="Q4964" i="6"/>
  <c r="O4965" i="6"/>
  <c r="J4965" i="6" s="1"/>
  <c r="P4965" i="6"/>
  <c r="Q4965" i="6"/>
  <c r="O4966" i="6"/>
  <c r="P4966" i="6"/>
  <c r="Q4966" i="6"/>
  <c r="O4967" i="6"/>
  <c r="J4967" i="6" s="1"/>
  <c r="P4967" i="6"/>
  <c r="Q4967" i="6"/>
  <c r="O4968" i="6"/>
  <c r="P4968" i="6"/>
  <c r="Q4968" i="6"/>
  <c r="O4969" i="6"/>
  <c r="P4969" i="6"/>
  <c r="Q4969" i="6"/>
  <c r="O4970" i="6"/>
  <c r="P4970" i="6"/>
  <c r="Q4970" i="6"/>
  <c r="O4971" i="6"/>
  <c r="J4971" i="6" s="1"/>
  <c r="P4971" i="6"/>
  <c r="Q4971" i="6"/>
  <c r="O4972" i="6"/>
  <c r="P4972" i="6"/>
  <c r="Q4972" i="6"/>
  <c r="O4973" i="6"/>
  <c r="J4973" i="6" s="1"/>
  <c r="P4973" i="6"/>
  <c r="Q4973" i="6"/>
  <c r="O4974" i="6"/>
  <c r="P4974" i="6"/>
  <c r="Q4974" i="6"/>
  <c r="O4975" i="6"/>
  <c r="P4975" i="6"/>
  <c r="Q4975" i="6"/>
  <c r="O4976" i="6"/>
  <c r="P4976" i="6"/>
  <c r="Q4976" i="6"/>
  <c r="O4977" i="6"/>
  <c r="J4977" i="6" s="1"/>
  <c r="P4977" i="6"/>
  <c r="Q4977" i="6"/>
  <c r="O4978" i="6"/>
  <c r="P4978" i="6"/>
  <c r="Q4978" i="6"/>
  <c r="O4979" i="6"/>
  <c r="J4979" i="6" s="1"/>
  <c r="P4979" i="6"/>
  <c r="Q4979" i="6"/>
  <c r="O4980" i="6"/>
  <c r="P4980" i="6"/>
  <c r="Q4980" i="6"/>
  <c r="O4981" i="6"/>
  <c r="P4981" i="6"/>
  <c r="Q4981" i="6"/>
  <c r="O4982" i="6"/>
  <c r="P4982" i="6"/>
  <c r="Q4982" i="6"/>
  <c r="O4983" i="6"/>
  <c r="J4983" i="6" s="1"/>
  <c r="P4983" i="6"/>
  <c r="Q4983" i="6"/>
  <c r="O4984" i="6"/>
  <c r="P4984" i="6"/>
  <c r="Q4984" i="6"/>
  <c r="O4985" i="6"/>
  <c r="J4985" i="6" s="1"/>
  <c r="P4985" i="6"/>
  <c r="Q4985" i="6"/>
  <c r="O4986" i="6"/>
  <c r="P4986" i="6"/>
  <c r="Q4986" i="6"/>
  <c r="O4987" i="6"/>
  <c r="P4987" i="6"/>
  <c r="Q4987" i="6"/>
  <c r="O4988" i="6"/>
  <c r="P4988" i="6"/>
  <c r="Q4988" i="6"/>
  <c r="O4989" i="6"/>
  <c r="P4989" i="6"/>
  <c r="Q4989" i="6"/>
  <c r="O4990" i="6"/>
  <c r="P4990" i="6"/>
  <c r="Q4990" i="6"/>
  <c r="O4991" i="6"/>
  <c r="P4991" i="6"/>
  <c r="Q4991" i="6"/>
  <c r="O4992" i="6"/>
  <c r="P4992" i="6"/>
  <c r="Q4992" i="6"/>
  <c r="O4993" i="6"/>
  <c r="P4993" i="6"/>
  <c r="Q4993" i="6"/>
  <c r="O4994" i="6"/>
  <c r="P4994" i="6"/>
  <c r="Q4994" i="6"/>
  <c r="O4995" i="6"/>
  <c r="J4995" i="6" s="1"/>
  <c r="P4995" i="6"/>
  <c r="Q4995" i="6"/>
  <c r="O4996" i="6"/>
  <c r="P4996" i="6"/>
  <c r="Q4996" i="6"/>
  <c r="O4997" i="6"/>
  <c r="P4997" i="6"/>
  <c r="Q4997" i="6"/>
  <c r="O4998" i="6"/>
  <c r="P4998" i="6"/>
  <c r="Q4998" i="6"/>
  <c r="O4999" i="6"/>
  <c r="P4999" i="6"/>
  <c r="Q4999" i="6"/>
  <c r="O5000" i="6"/>
  <c r="P5000" i="6"/>
  <c r="Q5000" i="6"/>
  <c r="O5001" i="6"/>
  <c r="P5001" i="6"/>
  <c r="Q5001" i="6"/>
  <c r="O5002" i="6"/>
  <c r="P5002" i="6"/>
  <c r="Q5002" i="6"/>
  <c r="O5003" i="6"/>
  <c r="P5003" i="6"/>
  <c r="Q5003" i="6"/>
  <c r="O5004" i="6"/>
  <c r="P5004" i="6"/>
  <c r="Q5004" i="6"/>
  <c r="O5005" i="6"/>
  <c r="P5005" i="6"/>
  <c r="Q5005" i="6"/>
  <c r="O5006" i="6"/>
  <c r="P5006" i="6"/>
  <c r="Q5006" i="6"/>
  <c r="O5007" i="6"/>
  <c r="P5007" i="6"/>
  <c r="Q5007" i="6"/>
  <c r="O5008" i="6"/>
  <c r="P5008" i="6"/>
  <c r="Q5008" i="6"/>
  <c r="O5009" i="6"/>
  <c r="J5009" i="6" s="1"/>
  <c r="P5009" i="6"/>
  <c r="Q5009" i="6"/>
  <c r="O5010" i="6"/>
  <c r="P5010" i="6"/>
  <c r="Q5010" i="6"/>
  <c r="O5011" i="6"/>
  <c r="P5011" i="6"/>
  <c r="Q5011" i="6"/>
  <c r="O5012" i="6"/>
  <c r="P5012" i="6"/>
  <c r="Q5012" i="6"/>
  <c r="O5013" i="6"/>
  <c r="P5013" i="6"/>
  <c r="Q5013" i="6"/>
  <c r="O5014" i="6"/>
  <c r="P5014" i="6"/>
  <c r="Q5014" i="6"/>
  <c r="O5015" i="6"/>
  <c r="J5015" i="6" s="1"/>
  <c r="P5015" i="6"/>
  <c r="Q5015" i="6"/>
  <c r="O5016" i="6"/>
  <c r="P5016" i="6"/>
  <c r="Q5016" i="6"/>
  <c r="O5017" i="6"/>
  <c r="J5017" i="6" s="1"/>
  <c r="P5017" i="6"/>
  <c r="Q5017" i="6"/>
  <c r="O5018" i="6"/>
  <c r="P5018" i="6"/>
  <c r="Q5018" i="6"/>
  <c r="O5019" i="6"/>
  <c r="P5019" i="6"/>
  <c r="Q5019" i="6"/>
  <c r="O5020" i="6"/>
  <c r="P5020" i="6"/>
  <c r="Q5020" i="6"/>
  <c r="O5021" i="6"/>
  <c r="P5021" i="6"/>
  <c r="Q5021" i="6"/>
  <c r="O5022" i="6"/>
  <c r="P5022" i="6"/>
  <c r="Q5022" i="6"/>
  <c r="O5023" i="6"/>
  <c r="P5023" i="6"/>
  <c r="Q5023" i="6"/>
  <c r="O5024" i="6"/>
  <c r="P5024" i="6"/>
  <c r="Q5024" i="6"/>
  <c r="O5025" i="6"/>
  <c r="P5025" i="6"/>
  <c r="Q5025" i="6"/>
  <c r="O5026" i="6"/>
  <c r="P5026" i="6"/>
  <c r="Q5026" i="6"/>
  <c r="O5027" i="6"/>
  <c r="P5027" i="6"/>
  <c r="Q5027" i="6"/>
  <c r="O5028" i="6"/>
  <c r="P5028" i="6"/>
  <c r="Q5028" i="6"/>
  <c r="O5029" i="6"/>
  <c r="P5029" i="6"/>
  <c r="Q5029" i="6"/>
  <c r="O5030" i="6"/>
  <c r="P5030" i="6"/>
  <c r="Q5030" i="6"/>
  <c r="O5031" i="6"/>
  <c r="P5031" i="6"/>
  <c r="Q5031" i="6"/>
  <c r="O5032" i="6"/>
  <c r="P5032" i="6"/>
  <c r="Q5032" i="6"/>
  <c r="O5033" i="6"/>
  <c r="P5033" i="6"/>
  <c r="Q5033" i="6"/>
  <c r="O5034" i="6"/>
  <c r="P5034" i="6"/>
  <c r="Q5034" i="6"/>
  <c r="O5035" i="6"/>
  <c r="P5035" i="6"/>
  <c r="Q5035" i="6"/>
  <c r="O5036" i="6"/>
  <c r="P5036" i="6"/>
  <c r="Q5036" i="6"/>
  <c r="O5037" i="6"/>
  <c r="P5037" i="6"/>
  <c r="Q5037" i="6"/>
  <c r="O5038" i="6"/>
  <c r="P5038" i="6"/>
  <c r="Q5038" i="6"/>
  <c r="O5039" i="6"/>
  <c r="P5039" i="6"/>
  <c r="Q5039" i="6"/>
  <c r="O5040" i="6"/>
  <c r="P5040" i="6"/>
  <c r="Q5040" i="6"/>
  <c r="O5041" i="6"/>
  <c r="P5041" i="6"/>
  <c r="Q5041" i="6"/>
  <c r="O5042" i="6"/>
  <c r="P5042" i="6"/>
  <c r="Q5042" i="6"/>
  <c r="O5043" i="6"/>
  <c r="P5043" i="6"/>
  <c r="Q5043" i="6"/>
  <c r="O5044" i="6"/>
  <c r="P5044" i="6"/>
  <c r="Q5044" i="6"/>
  <c r="O5045" i="6"/>
  <c r="P5045" i="6"/>
  <c r="Q5045" i="6"/>
  <c r="O5046" i="6"/>
  <c r="P5046" i="6"/>
  <c r="Q5046" i="6"/>
  <c r="O5047" i="6"/>
  <c r="J5047" i="6" s="1"/>
  <c r="P5047" i="6"/>
  <c r="Q5047" i="6"/>
  <c r="O5048" i="6"/>
  <c r="P5048" i="6"/>
  <c r="Q5048" i="6"/>
  <c r="O5049" i="6"/>
  <c r="P5049" i="6"/>
  <c r="Q5049" i="6"/>
  <c r="O5050" i="6"/>
  <c r="P5050" i="6"/>
  <c r="Q5050" i="6"/>
  <c r="O5051" i="6"/>
  <c r="P5051" i="6"/>
  <c r="Q5051" i="6"/>
  <c r="O5052" i="6"/>
  <c r="P5052" i="6"/>
  <c r="Q5052" i="6"/>
  <c r="O5053" i="6"/>
  <c r="P5053" i="6"/>
  <c r="Q5053" i="6"/>
  <c r="O5054" i="6"/>
  <c r="P5054" i="6"/>
  <c r="Q5054" i="6"/>
  <c r="O5055" i="6"/>
  <c r="P5055" i="6"/>
  <c r="Q5055" i="6"/>
  <c r="O5056" i="6"/>
  <c r="P5056" i="6"/>
  <c r="Q5056" i="6"/>
  <c r="O5057" i="6"/>
  <c r="P5057" i="6"/>
  <c r="Q5057" i="6"/>
  <c r="O5058" i="6"/>
  <c r="P5058" i="6"/>
  <c r="Q5058" i="6"/>
  <c r="O5059" i="6"/>
  <c r="P5059" i="6"/>
  <c r="Q5059" i="6"/>
  <c r="O5060" i="6"/>
  <c r="P5060" i="6"/>
  <c r="Q5060" i="6"/>
  <c r="O5061" i="6"/>
  <c r="P5061" i="6"/>
  <c r="Q5061" i="6"/>
  <c r="O5062" i="6"/>
  <c r="P5062" i="6"/>
  <c r="Q5062" i="6"/>
  <c r="O5063" i="6"/>
  <c r="P5063" i="6"/>
  <c r="Q5063" i="6"/>
  <c r="O5064" i="6"/>
  <c r="P5064" i="6"/>
  <c r="Q5064" i="6"/>
  <c r="O5065" i="6"/>
  <c r="P5065" i="6"/>
  <c r="Q5065" i="6"/>
  <c r="O5066" i="6"/>
  <c r="P5066" i="6"/>
  <c r="Q5066" i="6"/>
  <c r="O5067" i="6"/>
  <c r="P5067" i="6"/>
  <c r="Q5067" i="6"/>
  <c r="O5068" i="6"/>
  <c r="P5068" i="6"/>
  <c r="Q5068" i="6"/>
  <c r="O5069" i="6"/>
  <c r="P5069" i="6"/>
  <c r="Q5069" i="6"/>
  <c r="O5070" i="6"/>
  <c r="P5070" i="6"/>
  <c r="Q5070" i="6"/>
  <c r="O5071" i="6"/>
  <c r="P5071" i="6"/>
  <c r="Q5071" i="6"/>
  <c r="O5072" i="6"/>
  <c r="P5072" i="6"/>
  <c r="Q5072" i="6"/>
  <c r="O5073" i="6"/>
  <c r="P5073" i="6"/>
  <c r="Q5073" i="6"/>
  <c r="O5074" i="6"/>
  <c r="P5074" i="6"/>
  <c r="Q5074" i="6"/>
  <c r="O5075" i="6"/>
  <c r="P5075" i="6"/>
  <c r="Q5075" i="6"/>
  <c r="O5076" i="6"/>
  <c r="P5076" i="6"/>
  <c r="Q5076" i="6"/>
  <c r="O5077" i="6"/>
  <c r="P5077" i="6"/>
  <c r="Q5077" i="6"/>
  <c r="O5078" i="6"/>
  <c r="P5078" i="6"/>
  <c r="Q5078" i="6"/>
  <c r="O5079" i="6"/>
  <c r="P5079" i="6"/>
  <c r="Q5079" i="6"/>
  <c r="O5080" i="6"/>
  <c r="P5080" i="6"/>
  <c r="Q5080" i="6"/>
  <c r="O5081" i="6"/>
  <c r="P5081" i="6"/>
  <c r="Q5081" i="6"/>
  <c r="O5082" i="6"/>
  <c r="P5082" i="6"/>
  <c r="Q5082" i="6"/>
  <c r="O5083" i="6"/>
  <c r="P5083" i="6"/>
  <c r="Q5083" i="6"/>
  <c r="O5084" i="6"/>
  <c r="P5084" i="6"/>
  <c r="Q5084" i="6"/>
  <c r="O5085" i="6"/>
  <c r="P5085" i="6"/>
  <c r="Q5085" i="6"/>
  <c r="O5086" i="6"/>
  <c r="P5086" i="6"/>
  <c r="Q5086" i="6"/>
  <c r="O5087" i="6"/>
  <c r="P5087" i="6"/>
  <c r="Q5087" i="6"/>
  <c r="O5088" i="6"/>
  <c r="P5088" i="6"/>
  <c r="Q5088" i="6"/>
  <c r="O5089" i="6"/>
  <c r="J5089" i="6" s="1"/>
  <c r="P5089" i="6"/>
  <c r="Q5089" i="6"/>
  <c r="O5090" i="6"/>
  <c r="P5090" i="6"/>
  <c r="Q5090" i="6"/>
  <c r="O5091" i="6"/>
  <c r="P5091" i="6"/>
  <c r="Q5091" i="6"/>
  <c r="O5092" i="6"/>
  <c r="P5092" i="6"/>
  <c r="Q5092" i="6"/>
  <c r="O5093" i="6"/>
  <c r="P5093" i="6"/>
  <c r="Q5093" i="6"/>
  <c r="O5094" i="6"/>
  <c r="P5094" i="6"/>
  <c r="Q5094" i="6"/>
  <c r="O5095" i="6"/>
  <c r="P5095" i="6"/>
  <c r="Q5095" i="6"/>
  <c r="O5096" i="6"/>
  <c r="P5096" i="6"/>
  <c r="Q5096" i="6"/>
  <c r="O5097" i="6"/>
  <c r="J5097" i="6" s="1"/>
  <c r="P5097" i="6"/>
  <c r="Q5097" i="6"/>
  <c r="O5098" i="6"/>
  <c r="P5098" i="6"/>
  <c r="Q5098" i="6"/>
  <c r="O5099" i="6"/>
  <c r="P5099" i="6"/>
  <c r="Q5099" i="6"/>
  <c r="O5100" i="6"/>
  <c r="P5100" i="6"/>
  <c r="Q5100" i="6"/>
  <c r="O5101" i="6"/>
  <c r="P5101" i="6"/>
  <c r="Q5101" i="6"/>
  <c r="O5102" i="6"/>
  <c r="P5102" i="6"/>
  <c r="Q5102" i="6"/>
  <c r="O5103" i="6"/>
  <c r="P5103" i="6"/>
  <c r="Q5103" i="6"/>
  <c r="O5104" i="6"/>
  <c r="P5104" i="6"/>
  <c r="Q5104" i="6"/>
  <c r="O5105" i="6"/>
  <c r="P5105" i="6"/>
  <c r="Q5105" i="6"/>
  <c r="O5106" i="6"/>
  <c r="P5106" i="6"/>
  <c r="Q5106" i="6"/>
  <c r="O5107" i="6"/>
  <c r="J5107" i="6" s="1"/>
  <c r="P5107" i="6"/>
  <c r="Q5107" i="6"/>
  <c r="O5108" i="6"/>
  <c r="P5108" i="6"/>
  <c r="Q5108" i="6"/>
  <c r="O5109" i="6"/>
  <c r="P5109" i="6"/>
  <c r="Q5109" i="6"/>
  <c r="O5110" i="6"/>
  <c r="P5110" i="6"/>
  <c r="Q5110" i="6"/>
  <c r="O5111" i="6"/>
  <c r="P5111" i="6"/>
  <c r="Q5111" i="6"/>
  <c r="O5112" i="6"/>
  <c r="P5112" i="6"/>
  <c r="Q5112" i="6"/>
  <c r="O5113" i="6"/>
  <c r="P5113" i="6"/>
  <c r="Q5113" i="6"/>
  <c r="O5114" i="6"/>
  <c r="P5114" i="6"/>
  <c r="Q5114" i="6"/>
  <c r="O5115" i="6"/>
  <c r="P5115" i="6"/>
  <c r="Q5115" i="6"/>
  <c r="O5116" i="6"/>
  <c r="P5116" i="6"/>
  <c r="Q5116" i="6"/>
  <c r="O5117" i="6"/>
  <c r="J5117" i="6" s="1"/>
  <c r="P5117" i="6"/>
  <c r="Q5117" i="6"/>
  <c r="O5118" i="6"/>
  <c r="P5118" i="6"/>
  <c r="Q5118" i="6"/>
  <c r="O5119" i="6"/>
  <c r="P5119" i="6"/>
  <c r="Q5119" i="6"/>
  <c r="O5120" i="6"/>
  <c r="P5120" i="6"/>
  <c r="Q5120" i="6"/>
  <c r="O5121" i="6"/>
  <c r="P5121" i="6"/>
  <c r="Q5121" i="6"/>
  <c r="O5122" i="6"/>
  <c r="P5122" i="6"/>
  <c r="Q5122" i="6"/>
  <c r="O5123" i="6"/>
  <c r="P5123" i="6"/>
  <c r="Q5123" i="6"/>
  <c r="O5124" i="6"/>
  <c r="P5124" i="6"/>
  <c r="Q5124" i="6"/>
  <c r="O5125" i="6"/>
  <c r="P5125" i="6"/>
  <c r="Q5125" i="6"/>
  <c r="O5126" i="6"/>
  <c r="P5126" i="6"/>
  <c r="Q5126" i="6"/>
  <c r="O5127" i="6"/>
  <c r="J5127" i="6" s="1"/>
  <c r="P5127" i="6"/>
  <c r="Q5127" i="6"/>
  <c r="O5128" i="6"/>
  <c r="P5128" i="6"/>
  <c r="Q5128" i="6"/>
  <c r="O5129" i="6"/>
  <c r="J5129" i="6" s="1"/>
  <c r="P5129" i="6"/>
  <c r="Q5129" i="6"/>
  <c r="O5130" i="6"/>
  <c r="P5130" i="6"/>
  <c r="Q5130" i="6"/>
  <c r="O5131" i="6"/>
  <c r="J5131" i="6" s="1"/>
  <c r="P5131" i="6"/>
  <c r="Q5131" i="6"/>
  <c r="O5132" i="6"/>
  <c r="P5132" i="6"/>
  <c r="Q5132" i="6"/>
  <c r="O5133" i="6"/>
  <c r="J5133" i="6" s="1"/>
  <c r="P5133" i="6"/>
  <c r="Q5133" i="6"/>
  <c r="O5134" i="6"/>
  <c r="P5134" i="6"/>
  <c r="Q5134" i="6"/>
  <c r="O5135" i="6"/>
  <c r="J5135" i="6" s="1"/>
  <c r="P5135" i="6"/>
  <c r="Q5135" i="6"/>
  <c r="O5136" i="6"/>
  <c r="P5136" i="6"/>
  <c r="Q5136" i="6"/>
  <c r="O5137" i="6"/>
  <c r="P5137" i="6"/>
  <c r="Q5137" i="6"/>
  <c r="O5138" i="6"/>
  <c r="P5138" i="6"/>
  <c r="Q5138" i="6"/>
  <c r="O5139" i="6"/>
  <c r="P5139" i="6"/>
  <c r="Q5139" i="6"/>
  <c r="O5140" i="6"/>
  <c r="P5140" i="6"/>
  <c r="Q5140" i="6"/>
  <c r="O5141" i="6"/>
  <c r="P5141" i="6"/>
  <c r="Q5141" i="6"/>
  <c r="O5142" i="6"/>
  <c r="P5142" i="6"/>
  <c r="Q5142" i="6"/>
  <c r="O5143" i="6"/>
  <c r="P5143" i="6"/>
  <c r="Q5143" i="6"/>
  <c r="O5144" i="6"/>
  <c r="P5144" i="6"/>
  <c r="Q5144" i="6"/>
  <c r="O5145" i="6"/>
  <c r="J5145" i="6" s="1"/>
  <c r="P5145" i="6"/>
  <c r="Q5145" i="6"/>
  <c r="O5146" i="6"/>
  <c r="P5146" i="6"/>
  <c r="Q5146" i="6"/>
  <c r="O5147" i="6"/>
  <c r="P5147" i="6"/>
  <c r="Q5147" i="6"/>
  <c r="O5148" i="6"/>
  <c r="P5148" i="6"/>
  <c r="Q5148" i="6"/>
  <c r="O5149" i="6"/>
  <c r="P5149" i="6"/>
  <c r="Q5149" i="6"/>
  <c r="O5150" i="6"/>
  <c r="P5150" i="6"/>
  <c r="Q5150" i="6"/>
  <c r="O5151" i="6"/>
  <c r="P5151" i="6"/>
  <c r="Q5151" i="6"/>
  <c r="O5152" i="6"/>
  <c r="P5152" i="6"/>
  <c r="Q5152" i="6"/>
  <c r="O5153" i="6"/>
  <c r="J5153" i="6" s="1"/>
  <c r="P5153" i="6"/>
  <c r="Q5153" i="6"/>
  <c r="O5154" i="6"/>
  <c r="P5154" i="6"/>
  <c r="Q5154" i="6"/>
  <c r="O5155" i="6"/>
  <c r="J5155" i="6" s="1"/>
  <c r="P5155" i="6"/>
  <c r="Q5155" i="6"/>
  <c r="O5156" i="6"/>
  <c r="P5156" i="6"/>
  <c r="Q5156" i="6"/>
  <c r="O5157" i="6"/>
  <c r="J5157" i="6" s="1"/>
  <c r="P5157" i="6"/>
  <c r="Q5157" i="6"/>
  <c r="O5158" i="6"/>
  <c r="P5158" i="6"/>
  <c r="Q5158" i="6"/>
  <c r="O5159" i="6"/>
  <c r="J5159" i="6" s="1"/>
  <c r="P5159" i="6"/>
  <c r="Q5159" i="6"/>
  <c r="O5160" i="6"/>
  <c r="P5160" i="6"/>
  <c r="Q5160" i="6"/>
  <c r="O5161" i="6"/>
  <c r="J5161" i="6" s="1"/>
  <c r="P5161" i="6"/>
  <c r="Q5161" i="6"/>
  <c r="O5162" i="6"/>
  <c r="P5162" i="6"/>
  <c r="Q5162" i="6"/>
  <c r="O5163" i="6"/>
  <c r="J5163" i="6" s="1"/>
  <c r="P5163" i="6"/>
  <c r="Q5163" i="6"/>
  <c r="O5164" i="6"/>
  <c r="P5164" i="6"/>
  <c r="Q5164" i="6"/>
  <c r="O5165" i="6"/>
  <c r="P5165" i="6"/>
  <c r="Q5165" i="6"/>
  <c r="O5166" i="6"/>
  <c r="P5166" i="6"/>
  <c r="Q5166" i="6"/>
  <c r="O5167" i="6"/>
  <c r="P5167" i="6"/>
  <c r="Q5167" i="6"/>
  <c r="O5168" i="6"/>
  <c r="P5168" i="6"/>
  <c r="Q5168" i="6"/>
  <c r="O5169" i="6"/>
  <c r="J5169" i="6" s="1"/>
  <c r="P5169" i="6"/>
  <c r="Q5169" i="6"/>
  <c r="O5170" i="6"/>
  <c r="P5170" i="6"/>
  <c r="Q5170" i="6"/>
  <c r="O5171" i="6"/>
  <c r="P5171" i="6"/>
  <c r="Q5171" i="6"/>
  <c r="O5172" i="6"/>
  <c r="P5172" i="6"/>
  <c r="Q5172" i="6"/>
  <c r="O5173" i="6"/>
  <c r="P5173" i="6"/>
  <c r="Q5173" i="6"/>
  <c r="O5174" i="6"/>
  <c r="P5174" i="6"/>
  <c r="Q5174" i="6"/>
  <c r="O5175" i="6"/>
  <c r="P5175" i="6"/>
  <c r="Q5175" i="6"/>
  <c r="O5176" i="6"/>
  <c r="P5176" i="6"/>
  <c r="Q5176" i="6"/>
  <c r="O5177" i="6"/>
  <c r="P5177" i="6"/>
  <c r="Q5177" i="6"/>
  <c r="O5178" i="6"/>
  <c r="P5178" i="6"/>
  <c r="Q5178" i="6"/>
  <c r="O5179" i="6"/>
  <c r="P5179" i="6"/>
  <c r="Q5179" i="6"/>
  <c r="O5180" i="6"/>
  <c r="P5180" i="6"/>
  <c r="Q5180" i="6"/>
  <c r="O5181" i="6"/>
  <c r="P5181" i="6"/>
  <c r="Q5181" i="6"/>
  <c r="O5182" i="6"/>
  <c r="P5182" i="6"/>
  <c r="Q5182" i="6"/>
  <c r="O5183" i="6"/>
  <c r="P5183" i="6"/>
  <c r="Q5183" i="6"/>
  <c r="O5184" i="6"/>
  <c r="P5184" i="6"/>
  <c r="Q5184" i="6"/>
  <c r="O5185" i="6"/>
  <c r="P5185" i="6"/>
  <c r="Q5185" i="6"/>
  <c r="O5186" i="6"/>
  <c r="P5186" i="6"/>
  <c r="Q5186" i="6"/>
  <c r="O5187" i="6"/>
  <c r="P5187" i="6"/>
  <c r="Q5187" i="6"/>
  <c r="O5188" i="6"/>
  <c r="P5188" i="6"/>
  <c r="Q5188" i="6"/>
  <c r="O5189" i="6"/>
  <c r="P5189" i="6"/>
  <c r="Q5189" i="6"/>
  <c r="O5190" i="6"/>
  <c r="P5190" i="6"/>
  <c r="Q5190" i="6"/>
  <c r="O5191" i="6"/>
  <c r="P5191" i="6"/>
  <c r="Q5191" i="6"/>
  <c r="O5192" i="6"/>
  <c r="P5192" i="6"/>
  <c r="Q5192" i="6"/>
  <c r="O5193" i="6"/>
  <c r="P5193" i="6"/>
  <c r="Q5193" i="6"/>
  <c r="O5194" i="6"/>
  <c r="P5194" i="6"/>
  <c r="Q5194" i="6"/>
  <c r="O5195" i="6"/>
  <c r="P5195" i="6"/>
  <c r="Q5195" i="6"/>
  <c r="O5196" i="6"/>
  <c r="P5196" i="6"/>
  <c r="Q5196" i="6"/>
  <c r="O5197" i="6"/>
  <c r="P5197" i="6"/>
  <c r="Q5197" i="6"/>
  <c r="O5198" i="6"/>
  <c r="P5198" i="6"/>
  <c r="Q5198" i="6"/>
  <c r="O5199" i="6"/>
  <c r="P5199" i="6"/>
  <c r="Q5199" i="6"/>
  <c r="O5200" i="6"/>
  <c r="P5200" i="6"/>
  <c r="Q5200" i="6"/>
  <c r="O5201" i="6"/>
  <c r="P5201" i="6"/>
  <c r="Q5201" i="6"/>
  <c r="O5202" i="6"/>
  <c r="P5202" i="6"/>
  <c r="Q5202" i="6"/>
  <c r="O5203" i="6"/>
  <c r="P5203" i="6"/>
  <c r="Q5203" i="6"/>
  <c r="O5204" i="6"/>
  <c r="P5204" i="6"/>
  <c r="Q5204" i="6"/>
  <c r="O5205" i="6"/>
  <c r="P5205" i="6"/>
  <c r="Q5205" i="6"/>
  <c r="O5206" i="6"/>
  <c r="P5206" i="6"/>
  <c r="Q5206" i="6"/>
  <c r="O5207" i="6"/>
  <c r="P5207" i="6"/>
  <c r="Q5207" i="6"/>
  <c r="O5208" i="6"/>
  <c r="P5208" i="6"/>
  <c r="Q5208" i="6"/>
  <c r="O5209" i="6"/>
  <c r="P5209" i="6"/>
  <c r="Q5209" i="6"/>
  <c r="O5210" i="6"/>
  <c r="P5210" i="6"/>
  <c r="Q5210" i="6"/>
  <c r="O5211" i="6"/>
  <c r="P5211" i="6"/>
  <c r="Q5211" i="6"/>
  <c r="O5212" i="6"/>
  <c r="P5212" i="6"/>
  <c r="Q5212" i="6"/>
  <c r="O5213" i="6"/>
  <c r="P5213" i="6"/>
  <c r="Q5213" i="6"/>
  <c r="O5214" i="6"/>
  <c r="P5214" i="6"/>
  <c r="Q5214" i="6"/>
  <c r="O5215" i="6"/>
  <c r="P5215" i="6"/>
  <c r="Q5215" i="6"/>
  <c r="O5216" i="6"/>
  <c r="P5216" i="6"/>
  <c r="Q5216" i="6"/>
  <c r="O5217" i="6"/>
  <c r="P5217" i="6"/>
  <c r="Q5217" i="6"/>
  <c r="O5218" i="6"/>
  <c r="P5218" i="6"/>
  <c r="Q5218" i="6"/>
  <c r="O5219" i="6"/>
  <c r="P5219" i="6"/>
  <c r="Q5219" i="6"/>
  <c r="O5220" i="6"/>
  <c r="P5220" i="6"/>
  <c r="Q5220" i="6"/>
  <c r="O5221" i="6"/>
  <c r="P5221" i="6"/>
  <c r="Q5221" i="6"/>
  <c r="O5222" i="6"/>
  <c r="P5222" i="6"/>
  <c r="Q5222" i="6"/>
  <c r="O5223" i="6"/>
  <c r="P5223" i="6"/>
  <c r="Q5223" i="6"/>
  <c r="O5224" i="6"/>
  <c r="P5224" i="6"/>
  <c r="Q5224" i="6"/>
  <c r="O5225" i="6"/>
  <c r="P5225" i="6"/>
  <c r="Q5225" i="6"/>
  <c r="O5226" i="6"/>
  <c r="P5226" i="6"/>
  <c r="Q5226" i="6"/>
  <c r="O5227" i="6"/>
  <c r="P5227" i="6"/>
  <c r="Q5227" i="6"/>
  <c r="O5228" i="6"/>
  <c r="P5228" i="6"/>
  <c r="Q5228" i="6"/>
  <c r="O5229" i="6"/>
  <c r="P5229" i="6"/>
  <c r="Q5229" i="6"/>
  <c r="O5230" i="6"/>
  <c r="P5230" i="6"/>
  <c r="Q5230" i="6"/>
  <c r="O5231" i="6"/>
  <c r="P5231" i="6"/>
  <c r="Q5231" i="6"/>
  <c r="O5232" i="6"/>
  <c r="P5232" i="6"/>
  <c r="Q5232" i="6"/>
  <c r="O5233" i="6"/>
  <c r="J5233" i="6" s="1"/>
  <c r="P5233" i="6"/>
  <c r="Q5233" i="6"/>
  <c r="O5234" i="6"/>
  <c r="P5234" i="6"/>
  <c r="Q5234" i="6"/>
  <c r="O5235" i="6"/>
  <c r="J5235" i="6" s="1"/>
  <c r="P5235" i="6"/>
  <c r="Q5235" i="6"/>
  <c r="O5236" i="6"/>
  <c r="P5236" i="6"/>
  <c r="Q5236" i="6"/>
  <c r="O5237" i="6"/>
  <c r="J5237" i="6" s="1"/>
  <c r="P5237" i="6"/>
  <c r="Q5237" i="6"/>
  <c r="O5238" i="6"/>
  <c r="P5238" i="6"/>
  <c r="Q5238" i="6"/>
  <c r="O5239" i="6"/>
  <c r="P5239" i="6"/>
  <c r="Q5239" i="6"/>
  <c r="O5240" i="6"/>
  <c r="P5240" i="6"/>
  <c r="Q5240" i="6"/>
  <c r="O5241" i="6"/>
  <c r="P5241" i="6"/>
  <c r="Q5241" i="6"/>
  <c r="O5242" i="6"/>
  <c r="P5242" i="6"/>
  <c r="Q5242" i="6"/>
  <c r="O5243" i="6"/>
  <c r="P5243" i="6"/>
  <c r="Q5243" i="6"/>
  <c r="O5244" i="6"/>
  <c r="P5244" i="6"/>
  <c r="Q5244" i="6"/>
  <c r="O5245" i="6"/>
  <c r="P5245" i="6"/>
  <c r="Q5245" i="6"/>
  <c r="O5246" i="6"/>
  <c r="P5246" i="6"/>
  <c r="Q5246" i="6"/>
  <c r="O5247" i="6"/>
  <c r="P5247" i="6"/>
  <c r="Q5247" i="6"/>
  <c r="O5248" i="6"/>
  <c r="P5248" i="6"/>
  <c r="Q5248" i="6"/>
  <c r="O5249" i="6"/>
  <c r="J5249" i="6" s="1"/>
  <c r="P5249" i="6"/>
  <c r="Q5249" i="6"/>
  <c r="O5250" i="6"/>
  <c r="P5250" i="6"/>
  <c r="Q5250" i="6"/>
  <c r="O5251" i="6"/>
  <c r="P5251" i="6"/>
  <c r="Q5251" i="6"/>
  <c r="O5252" i="6"/>
  <c r="P5252" i="6"/>
  <c r="Q5252" i="6"/>
  <c r="O5253" i="6"/>
  <c r="P5253" i="6"/>
  <c r="Q5253" i="6"/>
  <c r="O5254" i="6"/>
  <c r="P5254" i="6"/>
  <c r="Q5254" i="6"/>
  <c r="O5255" i="6"/>
  <c r="P5255" i="6"/>
  <c r="Q5255" i="6"/>
  <c r="O5256" i="6"/>
  <c r="P5256" i="6"/>
  <c r="Q5256" i="6"/>
  <c r="O5257" i="6"/>
  <c r="P5257" i="6"/>
  <c r="Q5257" i="6"/>
  <c r="O5258" i="6"/>
  <c r="P5258" i="6"/>
  <c r="Q5258" i="6"/>
  <c r="O5259" i="6"/>
  <c r="P5259" i="6"/>
  <c r="Q5259" i="6"/>
  <c r="O5260" i="6"/>
  <c r="P5260" i="6"/>
  <c r="Q5260" i="6"/>
  <c r="O5261" i="6"/>
  <c r="J5261" i="6" s="1"/>
  <c r="P5261" i="6"/>
  <c r="Q5261" i="6"/>
  <c r="O5262" i="6"/>
  <c r="P5262" i="6"/>
  <c r="Q5262" i="6"/>
  <c r="O5263" i="6"/>
  <c r="P5263" i="6"/>
  <c r="Q5263" i="6"/>
  <c r="O5264" i="6"/>
  <c r="P5264" i="6"/>
  <c r="Q5264" i="6"/>
  <c r="O5265" i="6"/>
  <c r="P5265" i="6"/>
  <c r="Q5265" i="6"/>
  <c r="O5266" i="6"/>
  <c r="P5266" i="6"/>
  <c r="Q5266" i="6"/>
  <c r="O5267" i="6"/>
  <c r="J5267" i="6" s="1"/>
  <c r="P5267" i="6"/>
  <c r="Q5267" i="6"/>
  <c r="O5268" i="6"/>
  <c r="P5268" i="6"/>
  <c r="Q5268" i="6"/>
  <c r="O5269" i="6"/>
  <c r="J5269" i="6" s="1"/>
  <c r="P5269" i="6"/>
  <c r="Q5269" i="6"/>
  <c r="O5270" i="6"/>
  <c r="P5270" i="6"/>
  <c r="Q5270" i="6"/>
  <c r="O5271" i="6"/>
  <c r="P5271" i="6"/>
  <c r="Q5271" i="6"/>
  <c r="O5272" i="6"/>
  <c r="P5272" i="6"/>
  <c r="Q5272" i="6"/>
  <c r="O5273" i="6"/>
  <c r="P5273" i="6"/>
  <c r="Q5273" i="6"/>
  <c r="O5274" i="6"/>
  <c r="P5274" i="6"/>
  <c r="Q5274" i="6"/>
  <c r="O5275" i="6"/>
  <c r="P5275" i="6"/>
  <c r="Q5275" i="6"/>
  <c r="O5276" i="6"/>
  <c r="P5276" i="6"/>
  <c r="Q5276" i="6"/>
  <c r="O5277" i="6"/>
  <c r="P5277" i="6"/>
  <c r="Q5277" i="6"/>
  <c r="O5278" i="6"/>
  <c r="P5278" i="6"/>
  <c r="Q5278" i="6"/>
  <c r="O5279" i="6"/>
  <c r="P5279" i="6"/>
  <c r="Q5279" i="6"/>
  <c r="O5280" i="6"/>
  <c r="P5280" i="6"/>
  <c r="Q5280" i="6"/>
  <c r="O5281" i="6"/>
  <c r="P5281" i="6"/>
  <c r="Q5281" i="6"/>
  <c r="O5282" i="6"/>
  <c r="P5282" i="6"/>
  <c r="Q5282" i="6"/>
  <c r="O5283" i="6"/>
  <c r="P5283" i="6"/>
  <c r="Q5283" i="6"/>
  <c r="O5284" i="6"/>
  <c r="P5284" i="6"/>
  <c r="Q5284" i="6"/>
  <c r="O5285" i="6"/>
  <c r="P5285" i="6"/>
  <c r="Q5285" i="6"/>
  <c r="O5286" i="6"/>
  <c r="P5286" i="6"/>
  <c r="Q5286" i="6"/>
  <c r="O5287" i="6"/>
  <c r="P5287" i="6"/>
  <c r="Q5287" i="6"/>
  <c r="O5288" i="6"/>
  <c r="P5288" i="6"/>
  <c r="Q5288" i="6"/>
  <c r="O5289" i="6"/>
  <c r="P5289" i="6"/>
  <c r="Q5289" i="6"/>
  <c r="O5290" i="6"/>
  <c r="P5290" i="6"/>
  <c r="Q5290" i="6"/>
  <c r="O5291" i="6"/>
  <c r="P5291" i="6"/>
  <c r="Q5291" i="6"/>
  <c r="O5292" i="6"/>
  <c r="P5292" i="6"/>
  <c r="Q5292" i="6"/>
  <c r="O5293" i="6"/>
  <c r="P5293" i="6"/>
  <c r="Q5293" i="6"/>
  <c r="O5294" i="6"/>
  <c r="P5294" i="6"/>
  <c r="Q5294" i="6"/>
  <c r="O5295" i="6"/>
  <c r="P5295" i="6"/>
  <c r="Q5295" i="6"/>
  <c r="O5296" i="6"/>
  <c r="P5296" i="6"/>
  <c r="Q5296" i="6"/>
  <c r="O5297" i="6"/>
  <c r="J5297" i="6" s="1"/>
  <c r="P5297" i="6"/>
  <c r="Q5297" i="6"/>
  <c r="O5298" i="6"/>
  <c r="P5298" i="6"/>
  <c r="Q5298" i="6"/>
  <c r="O5299" i="6"/>
  <c r="P5299" i="6"/>
  <c r="Q5299" i="6"/>
  <c r="O5300" i="6"/>
  <c r="P5300" i="6"/>
  <c r="Q5300" i="6"/>
  <c r="O5301" i="6"/>
  <c r="P5301" i="6"/>
  <c r="Q5301" i="6"/>
  <c r="O5302" i="6"/>
  <c r="P5302" i="6"/>
  <c r="Q5302" i="6"/>
  <c r="O5303" i="6"/>
  <c r="P5303" i="6"/>
  <c r="Q5303" i="6"/>
  <c r="O5304" i="6"/>
  <c r="P5304" i="6"/>
  <c r="Q5304" i="6"/>
  <c r="O5305" i="6"/>
  <c r="P5305" i="6"/>
  <c r="Q5305" i="6"/>
  <c r="O5306" i="6"/>
  <c r="P5306" i="6"/>
  <c r="Q5306" i="6"/>
  <c r="O5307" i="6"/>
  <c r="P5307" i="6"/>
  <c r="Q5307" i="6"/>
  <c r="O5308" i="6"/>
  <c r="P5308" i="6"/>
  <c r="Q5308" i="6"/>
  <c r="O5309" i="6"/>
  <c r="P5309" i="6"/>
  <c r="Q5309" i="6"/>
  <c r="O5310" i="6"/>
  <c r="P5310" i="6"/>
  <c r="Q5310" i="6"/>
  <c r="O5311" i="6"/>
  <c r="P5311" i="6"/>
  <c r="Q5311" i="6"/>
  <c r="O5312" i="6"/>
  <c r="P5312" i="6"/>
  <c r="Q5312" i="6"/>
  <c r="O5313" i="6"/>
  <c r="P5313" i="6"/>
  <c r="Q5313" i="6"/>
  <c r="O5314" i="6"/>
  <c r="P5314" i="6"/>
  <c r="Q5314" i="6"/>
  <c r="O5315" i="6"/>
  <c r="P5315" i="6"/>
  <c r="Q5315" i="6"/>
  <c r="O5316" i="6"/>
  <c r="P5316" i="6"/>
  <c r="Q5316" i="6"/>
  <c r="O5317" i="6"/>
  <c r="J5317" i="6" s="1"/>
  <c r="P5317" i="6"/>
  <c r="Q5317" i="6"/>
  <c r="O5318" i="6"/>
  <c r="P5318" i="6"/>
  <c r="Q5318" i="6"/>
  <c r="O5319" i="6"/>
  <c r="P5319" i="6"/>
  <c r="Q5319" i="6"/>
  <c r="O5320" i="6"/>
  <c r="P5320" i="6"/>
  <c r="Q5320" i="6"/>
  <c r="O5321" i="6"/>
  <c r="P5321" i="6"/>
  <c r="Q5321" i="6"/>
  <c r="O5322" i="6"/>
  <c r="P5322" i="6"/>
  <c r="Q5322" i="6"/>
  <c r="O5323" i="6"/>
  <c r="P5323" i="6"/>
  <c r="Q5323" i="6"/>
  <c r="O5324" i="6"/>
  <c r="P5324" i="6"/>
  <c r="Q5324" i="6"/>
  <c r="O5325" i="6"/>
  <c r="P5325" i="6"/>
  <c r="Q5325" i="6"/>
  <c r="O5326" i="6"/>
  <c r="P5326" i="6"/>
  <c r="Q5326" i="6"/>
  <c r="O5327" i="6"/>
  <c r="P5327" i="6"/>
  <c r="Q5327" i="6"/>
  <c r="O5328" i="6"/>
  <c r="P5328" i="6"/>
  <c r="Q5328" i="6"/>
  <c r="O5329" i="6"/>
  <c r="P5329" i="6"/>
  <c r="Q5329" i="6"/>
  <c r="O5330" i="6"/>
  <c r="P5330" i="6"/>
  <c r="Q5330" i="6"/>
  <c r="O5331" i="6"/>
  <c r="P5331" i="6"/>
  <c r="Q5331" i="6"/>
  <c r="O5332" i="6"/>
  <c r="P5332" i="6"/>
  <c r="Q5332" i="6"/>
  <c r="O5333" i="6"/>
  <c r="P5333" i="6"/>
  <c r="Q5333" i="6"/>
  <c r="O5334" i="6"/>
  <c r="P5334" i="6"/>
  <c r="Q5334" i="6"/>
  <c r="O5335" i="6"/>
  <c r="P5335" i="6"/>
  <c r="Q5335" i="6"/>
  <c r="O5336" i="6"/>
  <c r="P5336" i="6"/>
  <c r="Q5336" i="6"/>
  <c r="O5337" i="6"/>
  <c r="P5337" i="6"/>
  <c r="Q5337" i="6"/>
  <c r="O5338" i="6"/>
  <c r="P5338" i="6"/>
  <c r="Q5338" i="6"/>
  <c r="O5339" i="6"/>
  <c r="P5339" i="6"/>
  <c r="Q5339" i="6"/>
  <c r="O5340" i="6"/>
  <c r="P5340" i="6"/>
  <c r="Q5340" i="6"/>
  <c r="O5341" i="6"/>
  <c r="P5341" i="6"/>
  <c r="Q5341" i="6"/>
  <c r="O5342" i="6"/>
  <c r="P5342" i="6"/>
  <c r="Q5342" i="6"/>
  <c r="O5343" i="6"/>
  <c r="P5343" i="6"/>
  <c r="Q5343" i="6"/>
  <c r="O5344" i="6"/>
  <c r="P5344" i="6"/>
  <c r="Q5344" i="6"/>
  <c r="O5345" i="6"/>
  <c r="P5345" i="6"/>
  <c r="Q5345" i="6"/>
  <c r="O5346" i="6"/>
  <c r="P5346" i="6"/>
  <c r="Q5346" i="6"/>
  <c r="O5347" i="6"/>
  <c r="P5347" i="6"/>
  <c r="Q5347" i="6"/>
  <c r="O5348" i="6"/>
  <c r="P5348" i="6"/>
  <c r="Q5348" i="6"/>
  <c r="O5349" i="6"/>
  <c r="J5349" i="6" s="1"/>
  <c r="P5349" i="6"/>
  <c r="Q5349" i="6"/>
  <c r="O5350" i="6"/>
  <c r="P5350" i="6"/>
  <c r="Q5350" i="6"/>
  <c r="O5351" i="6"/>
  <c r="P5351" i="6"/>
  <c r="Q5351" i="6"/>
  <c r="O5352" i="6"/>
  <c r="P5352" i="6"/>
  <c r="Q5352" i="6"/>
  <c r="O5353" i="6"/>
  <c r="J5353" i="6" s="1"/>
  <c r="P5353" i="6"/>
  <c r="Q5353" i="6"/>
  <c r="O5354" i="6"/>
  <c r="P5354" i="6"/>
  <c r="Q5354" i="6"/>
  <c r="O5355" i="6"/>
  <c r="P5355" i="6"/>
  <c r="Q5355" i="6"/>
  <c r="O5356" i="6"/>
  <c r="P5356" i="6"/>
  <c r="Q5356" i="6"/>
  <c r="O5357" i="6"/>
  <c r="J5357" i="6" s="1"/>
  <c r="P5357" i="6"/>
  <c r="Q5357" i="6"/>
  <c r="O5358" i="6"/>
  <c r="P5358" i="6"/>
  <c r="Q5358" i="6"/>
  <c r="O5359" i="6"/>
  <c r="P5359" i="6"/>
  <c r="Q5359" i="6"/>
  <c r="O5360" i="6"/>
  <c r="P5360" i="6"/>
  <c r="Q5360" i="6"/>
  <c r="O5361" i="6"/>
  <c r="P5361" i="6"/>
  <c r="Q5361" i="6"/>
  <c r="O5362" i="6"/>
  <c r="P5362" i="6"/>
  <c r="Q5362" i="6"/>
  <c r="O5363" i="6"/>
  <c r="P5363" i="6"/>
  <c r="Q5363" i="6"/>
  <c r="O5364" i="6"/>
  <c r="P5364" i="6"/>
  <c r="Q5364" i="6"/>
  <c r="O5365" i="6"/>
  <c r="P5365" i="6"/>
  <c r="Q5365" i="6"/>
  <c r="O5366" i="6"/>
  <c r="P5366" i="6"/>
  <c r="Q5366" i="6"/>
  <c r="O5367" i="6"/>
  <c r="P5367" i="6"/>
  <c r="Q5367" i="6"/>
  <c r="O5368" i="6"/>
  <c r="P5368" i="6"/>
  <c r="Q5368" i="6"/>
  <c r="O5369" i="6"/>
  <c r="P5369" i="6"/>
  <c r="Q5369" i="6"/>
  <c r="O5370" i="6"/>
  <c r="P5370" i="6"/>
  <c r="Q5370" i="6"/>
  <c r="O5371" i="6"/>
  <c r="P5371" i="6"/>
  <c r="Q5371" i="6"/>
  <c r="O5372" i="6"/>
  <c r="P5372" i="6"/>
  <c r="Q5372" i="6"/>
  <c r="O5373" i="6"/>
  <c r="P5373" i="6"/>
  <c r="Q5373" i="6"/>
  <c r="O5374" i="6"/>
  <c r="P5374" i="6"/>
  <c r="Q5374" i="6"/>
  <c r="O5375" i="6"/>
  <c r="J5375" i="6" s="1"/>
  <c r="P5375" i="6"/>
  <c r="Q5375" i="6"/>
  <c r="O5376" i="6"/>
  <c r="P5376" i="6"/>
  <c r="Q5376" i="6"/>
  <c r="O5377" i="6"/>
  <c r="J5377" i="6" s="1"/>
  <c r="P5377" i="6"/>
  <c r="Q5377" i="6"/>
  <c r="O5378" i="6"/>
  <c r="P5378" i="6"/>
  <c r="Q5378" i="6"/>
  <c r="O5379" i="6"/>
  <c r="J5379" i="6" s="1"/>
  <c r="P5379" i="6"/>
  <c r="Q5379" i="6"/>
  <c r="O5380" i="6"/>
  <c r="P5380" i="6"/>
  <c r="Q5380" i="6"/>
  <c r="O5381" i="6"/>
  <c r="J5381" i="6" s="1"/>
  <c r="P5381" i="6"/>
  <c r="Q5381" i="6"/>
  <c r="O5382" i="6"/>
  <c r="P5382" i="6"/>
  <c r="Q5382" i="6"/>
  <c r="O5383" i="6"/>
  <c r="J5383" i="6" s="1"/>
  <c r="P5383" i="6"/>
  <c r="Q5383" i="6"/>
  <c r="O5384" i="6"/>
  <c r="P5384" i="6"/>
  <c r="Q5384" i="6"/>
  <c r="O5385" i="6"/>
  <c r="J5385" i="6" s="1"/>
  <c r="P5385" i="6"/>
  <c r="Q5385" i="6"/>
  <c r="O5386" i="6"/>
  <c r="P5386" i="6"/>
  <c r="Q5386" i="6"/>
  <c r="O5387" i="6"/>
  <c r="J5387" i="6" s="1"/>
  <c r="P5387" i="6"/>
  <c r="Q5387" i="6"/>
  <c r="O5388" i="6"/>
  <c r="P5388" i="6"/>
  <c r="Q5388" i="6"/>
  <c r="O5389" i="6"/>
  <c r="P5389" i="6"/>
  <c r="Q5389" i="6"/>
  <c r="O5390" i="6"/>
  <c r="P5390" i="6"/>
  <c r="Q5390" i="6"/>
  <c r="O5391" i="6"/>
  <c r="P5391" i="6"/>
  <c r="Q5391" i="6"/>
  <c r="O5392" i="6"/>
  <c r="P5392" i="6"/>
  <c r="Q5392" i="6"/>
  <c r="O5393" i="6"/>
  <c r="P5393" i="6"/>
  <c r="Q5393" i="6"/>
  <c r="O5394" i="6"/>
  <c r="P5394" i="6"/>
  <c r="Q5394" i="6"/>
  <c r="O5395" i="6"/>
  <c r="P5395" i="6"/>
  <c r="Q5395" i="6"/>
  <c r="O5396" i="6"/>
  <c r="P5396" i="6"/>
  <c r="Q5396" i="6"/>
  <c r="O5397" i="6"/>
  <c r="P5397" i="6"/>
  <c r="Q5397" i="6"/>
  <c r="O5398" i="6"/>
  <c r="P5398" i="6"/>
  <c r="Q5398" i="6"/>
  <c r="O5399" i="6"/>
  <c r="P5399" i="6"/>
  <c r="Q5399" i="6"/>
  <c r="O5400" i="6"/>
  <c r="P5400" i="6"/>
  <c r="Q5400" i="6"/>
  <c r="O5401" i="6"/>
  <c r="P5401" i="6"/>
  <c r="Q5401" i="6"/>
  <c r="O5402" i="6"/>
  <c r="P5402" i="6"/>
  <c r="Q5402" i="6"/>
  <c r="O5403" i="6"/>
  <c r="P5403" i="6"/>
  <c r="Q5403" i="6"/>
  <c r="O5404" i="6"/>
  <c r="P5404" i="6"/>
  <c r="Q5404" i="6"/>
  <c r="O5405" i="6"/>
  <c r="P5405" i="6"/>
  <c r="Q5405" i="6"/>
  <c r="O5406" i="6"/>
  <c r="P5406" i="6"/>
  <c r="Q5406" i="6"/>
  <c r="O5407" i="6"/>
  <c r="P5407" i="6"/>
  <c r="Q5407" i="6"/>
  <c r="O5408" i="6"/>
  <c r="P5408" i="6"/>
  <c r="Q5408" i="6"/>
  <c r="O5409" i="6"/>
  <c r="P5409" i="6"/>
  <c r="Q5409" i="6"/>
  <c r="O5410" i="6"/>
  <c r="P5410" i="6"/>
  <c r="Q5410" i="6"/>
  <c r="O5411" i="6"/>
  <c r="P5411" i="6"/>
  <c r="Q5411" i="6"/>
  <c r="O5412" i="6"/>
  <c r="P5412" i="6"/>
  <c r="Q5412" i="6"/>
  <c r="O5413" i="6"/>
  <c r="J5413" i="6" s="1"/>
  <c r="P5413" i="6"/>
  <c r="Q5413" i="6"/>
  <c r="O5414" i="6"/>
  <c r="P5414" i="6"/>
  <c r="Q5414" i="6"/>
  <c r="O5415" i="6"/>
  <c r="P5415" i="6"/>
  <c r="Q5415" i="6"/>
  <c r="O5416" i="6"/>
  <c r="P5416" i="6"/>
  <c r="Q5416" i="6"/>
  <c r="O5417" i="6"/>
  <c r="P5417" i="6"/>
  <c r="Q5417" i="6"/>
  <c r="O5418" i="6"/>
  <c r="P5418" i="6"/>
  <c r="Q5418" i="6"/>
  <c r="O5419" i="6"/>
  <c r="P5419" i="6"/>
  <c r="Q5419" i="6"/>
  <c r="O5420" i="6"/>
  <c r="P5420" i="6"/>
  <c r="Q5420" i="6"/>
  <c r="O5421" i="6"/>
  <c r="P5421" i="6"/>
  <c r="Q5421" i="6"/>
  <c r="O5422" i="6"/>
  <c r="P5422" i="6"/>
  <c r="Q5422" i="6"/>
  <c r="O5423" i="6"/>
  <c r="P5423" i="6"/>
  <c r="Q5423" i="6"/>
  <c r="O5424" i="6"/>
  <c r="P5424" i="6"/>
  <c r="Q5424" i="6"/>
  <c r="O5425" i="6"/>
  <c r="P5425" i="6"/>
  <c r="Q5425" i="6"/>
  <c r="O5426" i="6"/>
  <c r="P5426" i="6"/>
  <c r="Q5426" i="6"/>
  <c r="O5427" i="6"/>
  <c r="P5427" i="6"/>
  <c r="Q5427" i="6"/>
  <c r="O5428" i="6"/>
  <c r="P5428" i="6"/>
  <c r="Q5428" i="6"/>
  <c r="O5429" i="6"/>
  <c r="J5429" i="6" s="1"/>
  <c r="P5429" i="6"/>
  <c r="Q5429" i="6"/>
  <c r="O5430" i="6"/>
  <c r="P5430" i="6"/>
  <c r="Q5430" i="6"/>
  <c r="O5431" i="6"/>
  <c r="P5431" i="6"/>
  <c r="Q5431" i="6"/>
  <c r="O5432" i="6"/>
  <c r="P5432" i="6"/>
  <c r="Q5432" i="6"/>
  <c r="O5433" i="6"/>
  <c r="P5433" i="6"/>
  <c r="Q5433" i="6"/>
  <c r="O5434" i="6"/>
  <c r="P5434" i="6"/>
  <c r="Q5434" i="6"/>
  <c r="O5435" i="6"/>
  <c r="P5435" i="6"/>
  <c r="Q5435" i="6"/>
  <c r="O5436" i="6"/>
  <c r="P5436" i="6"/>
  <c r="Q5436" i="6"/>
  <c r="O5437" i="6"/>
  <c r="P5437" i="6"/>
  <c r="Q5437" i="6"/>
  <c r="O5438" i="6"/>
  <c r="P5438" i="6"/>
  <c r="Q5438" i="6"/>
  <c r="O5439" i="6"/>
  <c r="J5439" i="6" s="1"/>
  <c r="P5439" i="6"/>
  <c r="Q5439" i="6"/>
  <c r="O5440" i="6"/>
  <c r="P5440" i="6"/>
  <c r="Q5440" i="6"/>
  <c r="O5441" i="6"/>
  <c r="J5441" i="6" s="1"/>
  <c r="P5441" i="6"/>
  <c r="Q5441" i="6"/>
  <c r="O5442" i="6"/>
  <c r="P5442" i="6"/>
  <c r="Q5442" i="6"/>
  <c r="O5443" i="6"/>
  <c r="P5443" i="6"/>
  <c r="Q5443" i="6"/>
  <c r="O5444" i="6"/>
  <c r="P5444" i="6"/>
  <c r="Q5444" i="6"/>
  <c r="O5445" i="6"/>
  <c r="P5445" i="6"/>
  <c r="Q5445" i="6"/>
  <c r="O5446" i="6"/>
  <c r="P5446" i="6"/>
  <c r="Q5446" i="6"/>
  <c r="O5447" i="6"/>
  <c r="P5447" i="6"/>
  <c r="Q5447" i="6"/>
  <c r="O5448" i="6"/>
  <c r="P5448" i="6"/>
  <c r="Q5448" i="6"/>
  <c r="O5449" i="6"/>
  <c r="P5449" i="6"/>
  <c r="Q5449" i="6"/>
  <c r="O5450" i="6"/>
  <c r="P5450" i="6"/>
  <c r="Q5450" i="6"/>
  <c r="O5451" i="6"/>
  <c r="P5451" i="6"/>
  <c r="Q5451" i="6"/>
  <c r="O5452" i="6"/>
  <c r="P5452" i="6"/>
  <c r="Q5452" i="6"/>
  <c r="O5453" i="6"/>
  <c r="P5453" i="6"/>
  <c r="Q5453" i="6"/>
  <c r="O5454" i="6"/>
  <c r="P5454" i="6"/>
  <c r="Q5454" i="6"/>
  <c r="O5455" i="6"/>
  <c r="P5455" i="6"/>
  <c r="Q5455" i="6"/>
  <c r="O5456" i="6"/>
  <c r="P5456" i="6"/>
  <c r="Q5456" i="6"/>
  <c r="O5457" i="6"/>
  <c r="P5457" i="6"/>
  <c r="Q5457" i="6"/>
  <c r="O5458" i="6"/>
  <c r="P5458" i="6"/>
  <c r="Q5458" i="6"/>
  <c r="O5459" i="6"/>
  <c r="J5459" i="6" s="1"/>
  <c r="P5459" i="6"/>
  <c r="Q5459" i="6"/>
  <c r="O5460" i="6"/>
  <c r="P5460" i="6"/>
  <c r="Q5460" i="6"/>
  <c r="O5461" i="6"/>
  <c r="J5461" i="6" s="1"/>
  <c r="P5461" i="6"/>
  <c r="Q5461" i="6"/>
  <c r="O5462" i="6"/>
  <c r="P5462" i="6"/>
  <c r="Q5462" i="6"/>
  <c r="O5463" i="6"/>
  <c r="J5463" i="6" s="1"/>
  <c r="P5463" i="6"/>
  <c r="Q5463" i="6"/>
  <c r="O5464" i="6"/>
  <c r="P5464" i="6"/>
  <c r="Q5464" i="6"/>
  <c r="O5465" i="6"/>
  <c r="P5465" i="6"/>
  <c r="Q5465" i="6"/>
  <c r="O5466" i="6"/>
  <c r="P5466" i="6"/>
  <c r="Q5466" i="6"/>
  <c r="O5467" i="6"/>
  <c r="P5467" i="6"/>
  <c r="Q5467" i="6"/>
  <c r="O5468" i="6"/>
  <c r="P5468" i="6"/>
  <c r="Q5468" i="6"/>
  <c r="O5469" i="6"/>
  <c r="P5469" i="6"/>
  <c r="Q5469" i="6"/>
  <c r="O5470" i="6"/>
  <c r="P5470" i="6"/>
  <c r="Q5470" i="6"/>
  <c r="O5471" i="6"/>
  <c r="P5471" i="6"/>
  <c r="Q5471" i="6"/>
  <c r="O5472" i="6"/>
  <c r="P5472" i="6"/>
  <c r="Q5472" i="6"/>
  <c r="O5473" i="6"/>
  <c r="P5473" i="6"/>
  <c r="Q5473" i="6"/>
  <c r="O5474" i="6"/>
  <c r="P5474" i="6"/>
  <c r="Q5474" i="6"/>
  <c r="O5475" i="6"/>
  <c r="J5475" i="6" s="1"/>
  <c r="P5475" i="6"/>
  <c r="Q5475" i="6"/>
  <c r="O5476" i="6"/>
  <c r="P5476" i="6"/>
  <c r="Q5476" i="6"/>
  <c r="O5477" i="6"/>
  <c r="P5477" i="6"/>
  <c r="Q5477" i="6"/>
  <c r="O5478" i="6"/>
  <c r="P5478" i="6"/>
  <c r="Q5478" i="6"/>
  <c r="O5479" i="6"/>
  <c r="J5479" i="6" s="1"/>
  <c r="P5479" i="6"/>
  <c r="Q5479" i="6"/>
  <c r="O5480" i="6"/>
  <c r="P5480" i="6"/>
  <c r="Q5480" i="6"/>
  <c r="O5481" i="6"/>
  <c r="P5481" i="6"/>
  <c r="Q5481" i="6"/>
  <c r="O5482" i="6"/>
  <c r="P5482" i="6"/>
  <c r="Q5482" i="6"/>
  <c r="O5483" i="6"/>
  <c r="P5483" i="6"/>
  <c r="Q5483" i="6"/>
  <c r="O5484" i="6"/>
  <c r="P5484" i="6"/>
  <c r="Q5484" i="6"/>
  <c r="O5485" i="6"/>
  <c r="P5485" i="6"/>
  <c r="Q5485" i="6"/>
  <c r="O5486" i="6"/>
  <c r="P5486" i="6"/>
  <c r="Q5486" i="6"/>
  <c r="O5487" i="6"/>
  <c r="P5487" i="6"/>
  <c r="Q5487" i="6"/>
  <c r="O5488" i="6"/>
  <c r="P5488" i="6"/>
  <c r="Q5488" i="6"/>
  <c r="O5489" i="6"/>
  <c r="P5489" i="6"/>
  <c r="Q5489" i="6"/>
  <c r="O5490" i="6"/>
  <c r="P5490" i="6"/>
  <c r="Q5490" i="6"/>
  <c r="O5491" i="6"/>
  <c r="P5491" i="6"/>
  <c r="Q5491" i="6"/>
  <c r="O5492" i="6"/>
  <c r="P5492" i="6"/>
  <c r="Q5492" i="6"/>
  <c r="O5493" i="6"/>
  <c r="P5493" i="6"/>
  <c r="Q5493" i="6"/>
  <c r="O5494" i="6"/>
  <c r="P5494" i="6"/>
  <c r="Q5494" i="6"/>
  <c r="O5495" i="6"/>
  <c r="P5495" i="6"/>
  <c r="Q5495" i="6"/>
  <c r="O5496" i="6"/>
  <c r="P5496" i="6"/>
  <c r="Q5496" i="6"/>
  <c r="O5497" i="6"/>
  <c r="J5497" i="6" s="1"/>
  <c r="P5497" i="6"/>
  <c r="Q5497" i="6"/>
  <c r="O5498" i="6"/>
  <c r="P5498" i="6"/>
  <c r="Q5498" i="6"/>
  <c r="O5499" i="6"/>
  <c r="P5499" i="6"/>
  <c r="Q5499" i="6"/>
  <c r="O5500" i="6"/>
  <c r="P5500" i="6"/>
  <c r="Q5500" i="6"/>
  <c r="O5501" i="6"/>
  <c r="P5501" i="6"/>
  <c r="Q5501" i="6"/>
  <c r="O5502" i="6"/>
  <c r="P5502" i="6"/>
  <c r="Q5502" i="6"/>
  <c r="O5503" i="6"/>
  <c r="P5503" i="6"/>
  <c r="Q5503" i="6"/>
  <c r="O5504" i="6"/>
  <c r="P5504" i="6"/>
  <c r="Q5504" i="6"/>
  <c r="O5505" i="6"/>
  <c r="P5505" i="6"/>
  <c r="Q5505" i="6"/>
  <c r="O5506" i="6"/>
  <c r="P5506" i="6"/>
  <c r="Q5506" i="6"/>
  <c r="O5507" i="6"/>
  <c r="P5507" i="6"/>
  <c r="Q5507" i="6"/>
  <c r="O5508" i="6"/>
  <c r="P5508" i="6"/>
  <c r="Q5508" i="6"/>
  <c r="O5509" i="6"/>
  <c r="P5509" i="6"/>
  <c r="Q5509" i="6"/>
  <c r="O5510" i="6"/>
  <c r="P5510" i="6"/>
  <c r="Q5510" i="6"/>
  <c r="O5511" i="6"/>
  <c r="P5511" i="6"/>
  <c r="Q5511" i="6"/>
  <c r="O5512" i="6"/>
  <c r="P5512" i="6"/>
  <c r="Q5512" i="6"/>
  <c r="O5513" i="6"/>
  <c r="P5513" i="6"/>
  <c r="Q5513" i="6"/>
  <c r="O5514" i="6"/>
  <c r="P5514" i="6"/>
  <c r="Q5514" i="6"/>
  <c r="O5515" i="6"/>
  <c r="J5515" i="6" s="1"/>
  <c r="P5515" i="6"/>
  <c r="Q5515" i="6"/>
  <c r="O5516" i="6"/>
  <c r="P5516" i="6"/>
  <c r="Q5516" i="6"/>
  <c r="O5517" i="6"/>
  <c r="P5517" i="6"/>
  <c r="Q5517" i="6"/>
  <c r="O5518" i="6"/>
  <c r="P5518" i="6"/>
  <c r="Q5518" i="6"/>
  <c r="O5519" i="6"/>
  <c r="P5519" i="6"/>
  <c r="Q5519" i="6"/>
  <c r="O5520" i="6"/>
  <c r="P5520" i="6"/>
  <c r="Q5520" i="6"/>
  <c r="O5521" i="6"/>
  <c r="P5521" i="6"/>
  <c r="Q5521" i="6"/>
  <c r="O5522" i="6"/>
  <c r="P5522" i="6"/>
  <c r="Q5522" i="6"/>
  <c r="O5523" i="6"/>
  <c r="P5523" i="6"/>
  <c r="Q5523" i="6"/>
  <c r="O5524" i="6"/>
  <c r="P5524" i="6"/>
  <c r="Q5524" i="6"/>
  <c r="O5525" i="6"/>
  <c r="P5525" i="6"/>
  <c r="Q5525" i="6"/>
  <c r="O5526" i="6"/>
  <c r="P5526" i="6"/>
  <c r="Q5526" i="6"/>
  <c r="O5527" i="6"/>
  <c r="P5527" i="6"/>
  <c r="Q5527" i="6"/>
  <c r="O5528" i="6"/>
  <c r="P5528" i="6"/>
  <c r="Q5528" i="6"/>
  <c r="O5529" i="6"/>
  <c r="P5529" i="6"/>
  <c r="Q5529" i="6"/>
  <c r="O5530" i="6"/>
  <c r="P5530" i="6"/>
  <c r="Q5530" i="6"/>
  <c r="O5531" i="6"/>
  <c r="J5531" i="6" s="1"/>
  <c r="P5531" i="6"/>
  <c r="Q5531" i="6"/>
  <c r="O5532" i="6"/>
  <c r="P5532" i="6"/>
  <c r="Q5532" i="6"/>
  <c r="O5533" i="6"/>
  <c r="P5533" i="6"/>
  <c r="Q5533" i="6"/>
  <c r="O5534" i="6"/>
  <c r="P5534" i="6"/>
  <c r="Q5534" i="6"/>
  <c r="O5535" i="6"/>
  <c r="P5535" i="6"/>
  <c r="Q5535" i="6"/>
  <c r="O5536" i="6"/>
  <c r="P5536" i="6"/>
  <c r="Q5536" i="6"/>
  <c r="O5537" i="6"/>
  <c r="P5537" i="6"/>
  <c r="Q5537" i="6"/>
  <c r="O5538" i="6"/>
  <c r="P5538" i="6"/>
  <c r="Q5538" i="6"/>
  <c r="O5539" i="6"/>
  <c r="P5539" i="6"/>
  <c r="Q5539" i="6"/>
  <c r="O5540" i="6"/>
  <c r="P5540" i="6"/>
  <c r="Q5540" i="6"/>
  <c r="O5541" i="6"/>
  <c r="P5541" i="6"/>
  <c r="Q5541" i="6"/>
  <c r="O5542" i="6"/>
  <c r="P5542" i="6"/>
  <c r="Q5542" i="6"/>
  <c r="O5543" i="6"/>
  <c r="P5543" i="6"/>
  <c r="Q5543" i="6"/>
  <c r="O5544" i="6"/>
  <c r="P5544" i="6"/>
  <c r="Q5544" i="6"/>
  <c r="O5545" i="6"/>
  <c r="P5545" i="6"/>
  <c r="Q5545" i="6"/>
  <c r="O5546" i="6"/>
  <c r="P5546" i="6"/>
  <c r="Q5546" i="6"/>
  <c r="O5547" i="6"/>
  <c r="P5547" i="6"/>
  <c r="Q5547" i="6"/>
  <c r="O5548" i="6"/>
  <c r="P5548" i="6"/>
  <c r="Q5548" i="6"/>
  <c r="O5549" i="6"/>
  <c r="P5549" i="6"/>
  <c r="Q5549" i="6"/>
  <c r="O5550" i="6"/>
  <c r="P5550" i="6"/>
  <c r="Q5550" i="6"/>
  <c r="O5551" i="6"/>
  <c r="P5551" i="6"/>
  <c r="Q5551" i="6"/>
  <c r="O5552" i="6"/>
  <c r="P5552" i="6"/>
  <c r="Q5552" i="6"/>
  <c r="O5553" i="6"/>
  <c r="P5553" i="6"/>
  <c r="Q5553" i="6"/>
  <c r="O5554" i="6"/>
  <c r="P5554" i="6"/>
  <c r="Q5554" i="6"/>
  <c r="O5555" i="6"/>
  <c r="P5555" i="6"/>
  <c r="Q5555" i="6"/>
  <c r="O5556" i="6"/>
  <c r="P5556" i="6"/>
  <c r="Q5556" i="6"/>
  <c r="O5557" i="6"/>
  <c r="P5557" i="6"/>
  <c r="Q5557" i="6"/>
  <c r="O5558" i="6"/>
  <c r="P5558" i="6"/>
  <c r="Q5558" i="6"/>
  <c r="O5559" i="6"/>
  <c r="P5559" i="6"/>
  <c r="Q5559" i="6"/>
  <c r="O5560" i="6"/>
  <c r="P5560" i="6"/>
  <c r="Q5560" i="6"/>
  <c r="O5561" i="6"/>
  <c r="P5561" i="6"/>
  <c r="Q5561" i="6"/>
  <c r="O5562" i="6"/>
  <c r="P5562" i="6"/>
  <c r="Q5562" i="6"/>
  <c r="O5563" i="6"/>
  <c r="P5563" i="6"/>
  <c r="Q5563" i="6"/>
  <c r="O5564" i="6"/>
  <c r="P5564" i="6"/>
  <c r="Q5564" i="6"/>
  <c r="O5565" i="6"/>
  <c r="J5565" i="6" s="1"/>
  <c r="P5565" i="6"/>
  <c r="Q5565" i="6"/>
  <c r="O5566" i="6"/>
  <c r="P5566" i="6"/>
  <c r="Q5566" i="6"/>
  <c r="O5567" i="6"/>
  <c r="P5567" i="6"/>
  <c r="Q5567" i="6"/>
  <c r="O5568" i="6"/>
  <c r="P5568" i="6"/>
  <c r="Q5568" i="6"/>
  <c r="O5569" i="6"/>
  <c r="P5569" i="6"/>
  <c r="Q5569" i="6"/>
  <c r="O5570" i="6"/>
  <c r="P5570" i="6"/>
  <c r="Q5570" i="6"/>
  <c r="O5571" i="6"/>
  <c r="P5571" i="6"/>
  <c r="Q5571" i="6"/>
  <c r="O5572" i="6"/>
  <c r="P5572" i="6"/>
  <c r="Q5572" i="6"/>
  <c r="O5573" i="6"/>
  <c r="P5573" i="6"/>
  <c r="Q5573" i="6"/>
  <c r="O5574" i="6"/>
  <c r="P5574" i="6"/>
  <c r="Q5574" i="6"/>
  <c r="O5575" i="6"/>
  <c r="P5575" i="6"/>
  <c r="Q5575" i="6"/>
  <c r="O5576" i="6"/>
  <c r="P5576" i="6"/>
  <c r="Q5576" i="6"/>
  <c r="O5577" i="6"/>
  <c r="P5577" i="6"/>
  <c r="Q5577" i="6"/>
  <c r="O5578" i="6"/>
  <c r="P5578" i="6"/>
  <c r="Q5578" i="6"/>
  <c r="O5579" i="6"/>
  <c r="J5579" i="6" s="1"/>
  <c r="P5579" i="6"/>
  <c r="Q5579" i="6"/>
  <c r="O5580" i="6"/>
  <c r="P5580" i="6"/>
  <c r="Q5580" i="6"/>
  <c r="O5581" i="6"/>
  <c r="P5581" i="6"/>
  <c r="Q5581" i="6"/>
  <c r="O5582" i="6"/>
  <c r="P5582" i="6"/>
  <c r="Q5582" i="6"/>
  <c r="O5583" i="6"/>
  <c r="J5583" i="6" s="1"/>
  <c r="P5583" i="6"/>
  <c r="Q5583" i="6"/>
  <c r="O5584" i="6"/>
  <c r="P5584" i="6"/>
  <c r="Q5584" i="6"/>
  <c r="O5585" i="6"/>
  <c r="P5585" i="6"/>
  <c r="Q5585" i="6"/>
  <c r="O5586" i="6"/>
  <c r="P5586" i="6"/>
  <c r="Q5586" i="6"/>
  <c r="O5587" i="6"/>
  <c r="P5587" i="6"/>
  <c r="Q5587" i="6"/>
  <c r="O5588" i="6"/>
  <c r="P5588" i="6"/>
  <c r="Q5588" i="6"/>
  <c r="O5589" i="6"/>
  <c r="P5589" i="6"/>
  <c r="Q5589" i="6"/>
  <c r="O5590" i="6"/>
  <c r="P5590" i="6"/>
  <c r="Q5590" i="6"/>
  <c r="O5591" i="6"/>
  <c r="P5591" i="6"/>
  <c r="Q5591" i="6"/>
  <c r="O5592" i="6"/>
  <c r="P5592" i="6"/>
  <c r="Q5592" i="6"/>
  <c r="O5593" i="6"/>
  <c r="P5593" i="6"/>
  <c r="Q5593" i="6"/>
  <c r="O5594" i="6"/>
  <c r="P5594" i="6"/>
  <c r="Q5594" i="6"/>
  <c r="O5595" i="6"/>
  <c r="P5595" i="6"/>
  <c r="Q5595" i="6"/>
  <c r="O5596" i="6"/>
  <c r="P5596" i="6"/>
  <c r="Q5596" i="6"/>
  <c r="O5597" i="6"/>
  <c r="P5597" i="6"/>
  <c r="Q5597" i="6"/>
  <c r="O5598" i="6"/>
  <c r="P5598" i="6"/>
  <c r="Q5598" i="6"/>
  <c r="O5599" i="6"/>
  <c r="P5599" i="6"/>
  <c r="Q5599" i="6"/>
  <c r="O5600" i="6"/>
  <c r="P5600" i="6"/>
  <c r="Q5600" i="6"/>
  <c r="O5601" i="6"/>
  <c r="P5601" i="6"/>
  <c r="Q5601" i="6"/>
  <c r="O5602" i="6"/>
  <c r="P5602" i="6"/>
  <c r="Q5602" i="6"/>
  <c r="O5603" i="6"/>
  <c r="J5603" i="6" s="1"/>
  <c r="P5603" i="6"/>
  <c r="Q5603" i="6"/>
  <c r="O5604" i="6"/>
  <c r="P5604" i="6"/>
  <c r="Q5604" i="6"/>
  <c r="O5605" i="6"/>
  <c r="P5605" i="6"/>
  <c r="Q5605" i="6"/>
  <c r="O5606" i="6"/>
  <c r="P5606" i="6"/>
  <c r="Q5606" i="6"/>
  <c r="O5607" i="6"/>
  <c r="P5607" i="6"/>
  <c r="Q5607" i="6"/>
  <c r="O5608" i="6"/>
  <c r="P5608" i="6"/>
  <c r="Q5608" i="6"/>
  <c r="O5609" i="6"/>
  <c r="P5609" i="6"/>
  <c r="Q5609" i="6"/>
  <c r="O5610" i="6"/>
  <c r="P5610" i="6"/>
  <c r="Q5610" i="6"/>
  <c r="O5611" i="6"/>
  <c r="P5611" i="6"/>
  <c r="Q5611" i="6"/>
  <c r="O5612" i="6"/>
  <c r="P5612" i="6"/>
  <c r="Q5612" i="6"/>
  <c r="O5613" i="6"/>
  <c r="P5613" i="6"/>
  <c r="Q5613" i="6"/>
  <c r="O5614" i="6"/>
  <c r="P5614" i="6"/>
  <c r="Q5614" i="6"/>
  <c r="O5615" i="6"/>
  <c r="P5615" i="6"/>
  <c r="Q5615" i="6"/>
  <c r="O5616" i="6"/>
  <c r="P5616" i="6"/>
  <c r="Q5616" i="6"/>
  <c r="O5617" i="6"/>
  <c r="P5617" i="6"/>
  <c r="Q5617" i="6"/>
  <c r="O5618" i="6"/>
  <c r="P5618" i="6"/>
  <c r="Q5618" i="6"/>
  <c r="O5619" i="6"/>
  <c r="P5619" i="6"/>
  <c r="Q5619" i="6"/>
  <c r="O5620" i="6"/>
  <c r="P5620" i="6"/>
  <c r="Q5620" i="6"/>
  <c r="O5621" i="6"/>
  <c r="P5621" i="6"/>
  <c r="Q5621" i="6"/>
  <c r="O5622" i="6"/>
  <c r="P5622" i="6"/>
  <c r="Q5622" i="6"/>
  <c r="O5623" i="6"/>
  <c r="P5623" i="6"/>
  <c r="Q5623" i="6"/>
  <c r="O5624" i="6"/>
  <c r="P5624" i="6"/>
  <c r="Q5624" i="6"/>
  <c r="O5625" i="6"/>
  <c r="P5625" i="6"/>
  <c r="Q5625" i="6"/>
  <c r="O5626" i="6"/>
  <c r="P5626" i="6"/>
  <c r="Q5626" i="6"/>
  <c r="O5627" i="6"/>
  <c r="P5627" i="6"/>
  <c r="Q5627" i="6"/>
  <c r="O5628" i="6"/>
  <c r="P5628" i="6"/>
  <c r="Q5628" i="6"/>
  <c r="O5629" i="6"/>
  <c r="P5629" i="6"/>
  <c r="Q5629" i="6"/>
  <c r="O5630" i="6"/>
  <c r="P5630" i="6"/>
  <c r="Q5630" i="6"/>
  <c r="O5631" i="6"/>
  <c r="P5631" i="6"/>
  <c r="Q5631" i="6"/>
  <c r="O5632" i="6"/>
  <c r="P5632" i="6"/>
  <c r="Q5632" i="6"/>
  <c r="O5633" i="6"/>
  <c r="P5633" i="6"/>
  <c r="Q5633" i="6"/>
  <c r="O5634" i="6"/>
  <c r="P5634" i="6"/>
  <c r="Q5634" i="6"/>
  <c r="O5635" i="6"/>
  <c r="P5635" i="6"/>
  <c r="Q5635" i="6"/>
  <c r="O5636" i="6"/>
  <c r="P5636" i="6"/>
  <c r="Q5636" i="6"/>
  <c r="O5637" i="6"/>
  <c r="P5637" i="6"/>
  <c r="Q5637" i="6"/>
  <c r="O5638" i="6"/>
  <c r="P5638" i="6"/>
  <c r="Q5638" i="6"/>
  <c r="O5639" i="6"/>
  <c r="P5639" i="6"/>
  <c r="Q5639" i="6"/>
  <c r="O5640" i="6"/>
  <c r="P5640" i="6"/>
  <c r="Q5640" i="6"/>
  <c r="O5641" i="6"/>
  <c r="P5641" i="6"/>
  <c r="Q5641" i="6"/>
  <c r="O5642" i="6"/>
  <c r="P5642" i="6"/>
  <c r="Q5642" i="6"/>
  <c r="O5643" i="6"/>
  <c r="P5643" i="6"/>
  <c r="Q5643" i="6"/>
  <c r="O5644" i="6"/>
  <c r="P5644" i="6"/>
  <c r="Q5644" i="6"/>
  <c r="O5645" i="6"/>
  <c r="P5645" i="6"/>
  <c r="Q5645" i="6"/>
  <c r="O5646" i="6"/>
  <c r="P5646" i="6"/>
  <c r="Q5646" i="6"/>
  <c r="O5647" i="6"/>
  <c r="P5647" i="6"/>
  <c r="Q5647" i="6"/>
  <c r="O5648" i="6"/>
  <c r="P5648" i="6"/>
  <c r="Q5648" i="6"/>
  <c r="O5649" i="6"/>
  <c r="P5649" i="6"/>
  <c r="Q5649" i="6"/>
  <c r="O5650" i="6"/>
  <c r="P5650" i="6"/>
  <c r="Q5650" i="6"/>
  <c r="O5651" i="6"/>
  <c r="J5651" i="6" s="1"/>
  <c r="P5651" i="6"/>
  <c r="Q5651" i="6"/>
  <c r="O5652" i="6"/>
  <c r="P5652" i="6"/>
  <c r="Q5652" i="6"/>
  <c r="O5653" i="6"/>
  <c r="P5653" i="6"/>
  <c r="Q5653" i="6"/>
  <c r="O5654" i="6"/>
  <c r="P5654" i="6"/>
  <c r="Q5654" i="6"/>
  <c r="O5655" i="6"/>
  <c r="P5655" i="6"/>
  <c r="Q5655" i="6"/>
  <c r="O5656" i="6"/>
  <c r="P5656" i="6"/>
  <c r="Q5656" i="6"/>
  <c r="O5657" i="6"/>
  <c r="P5657" i="6"/>
  <c r="Q5657" i="6"/>
  <c r="O5658" i="6"/>
  <c r="P5658" i="6"/>
  <c r="Q5658" i="6"/>
  <c r="O5659" i="6"/>
  <c r="P5659" i="6"/>
  <c r="Q5659" i="6"/>
  <c r="O5660" i="6"/>
  <c r="P5660" i="6"/>
  <c r="Q5660" i="6"/>
  <c r="O5661" i="6"/>
  <c r="J5661" i="6" s="1"/>
  <c r="P5661" i="6"/>
  <c r="Q5661" i="6"/>
  <c r="O5662" i="6"/>
  <c r="P5662" i="6"/>
  <c r="Q5662" i="6"/>
  <c r="O5663" i="6"/>
  <c r="P5663" i="6"/>
  <c r="Q5663" i="6"/>
  <c r="O5664" i="6"/>
  <c r="P5664" i="6"/>
  <c r="Q5664" i="6"/>
  <c r="O5665" i="6"/>
  <c r="P5665" i="6"/>
  <c r="Q5665" i="6"/>
  <c r="O5666" i="6"/>
  <c r="P5666" i="6"/>
  <c r="Q5666" i="6"/>
  <c r="O5667" i="6"/>
  <c r="P5667" i="6"/>
  <c r="Q5667" i="6"/>
  <c r="O5668" i="6"/>
  <c r="P5668" i="6"/>
  <c r="Q5668" i="6"/>
  <c r="O5669" i="6"/>
  <c r="P5669" i="6"/>
  <c r="Q5669" i="6"/>
  <c r="O5670" i="6"/>
  <c r="P5670" i="6"/>
  <c r="Q5670" i="6"/>
  <c r="O5671" i="6"/>
  <c r="J5671" i="6" s="1"/>
  <c r="P5671" i="6"/>
  <c r="Q5671" i="6"/>
  <c r="O5672" i="6"/>
  <c r="P5672" i="6"/>
  <c r="Q5672" i="6"/>
  <c r="O5673" i="6"/>
  <c r="P5673" i="6"/>
  <c r="Q5673" i="6"/>
  <c r="O5674" i="6"/>
  <c r="P5674" i="6"/>
  <c r="Q5674" i="6"/>
  <c r="O5675" i="6"/>
  <c r="P5675" i="6"/>
  <c r="Q5675" i="6"/>
  <c r="O5676" i="6"/>
  <c r="P5676" i="6"/>
  <c r="Q5676" i="6"/>
  <c r="O5677" i="6"/>
  <c r="P5677" i="6"/>
  <c r="Q5677" i="6"/>
  <c r="O5678" i="6"/>
  <c r="P5678" i="6"/>
  <c r="Q5678" i="6"/>
  <c r="O5679" i="6"/>
  <c r="P5679" i="6"/>
  <c r="Q5679" i="6"/>
  <c r="O5680" i="6"/>
  <c r="P5680" i="6"/>
  <c r="Q5680" i="6"/>
  <c r="O5681" i="6"/>
  <c r="P5681" i="6"/>
  <c r="Q5681" i="6"/>
  <c r="O5682" i="6"/>
  <c r="P5682" i="6"/>
  <c r="Q5682" i="6"/>
  <c r="O5683" i="6"/>
  <c r="P5683" i="6"/>
  <c r="Q5683" i="6"/>
  <c r="O5684" i="6"/>
  <c r="P5684" i="6"/>
  <c r="Q5684" i="6"/>
  <c r="O5685" i="6"/>
  <c r="P5685" i="6"/>
  <c r="Q5685" i="6"/>
  <c r="O5686" i="6"/>
  <c r="P5686" i="6"/>
  <c r="Q5686" i="6"/>
  <c r="O5687" i="6"/>
  <c r="P5687" i="6"/>
  <c r="Q5687" i="6"/>
  <c r="O5688" i="6"/>
  <c r="P5688" i="6"/>
  <c r="Q5688" i="6"/>
  <c r="O5689" i="6"/>
  <c r="P5689" i="6"/>
  <c r="Q5689" i="6"/>
  <c r="O5690" i="6"/>
  <c r="P5690" i="6"/>
  <c r="Q5690" i="6"/>
  <c r="O5691" i="6"/>
  <c r="P5691" i="6"/>
  <c r="Q5691" i="6"/>
  <c r="O5692" i="6"/>
  <c r="P5692" i="6"/>
  <c r="Q5692" i="6"/>
  <c r="O5693" i="6"/>
  <c r="P5693" i="6"/>
  <c r="Q5693" i="6"/>
  <c r="O5694" i="6"/>
  <c r="P5694" i="6"/>
  <c r="Q5694" i="6"/>
  <c r="O5695" i="6"/>
  <c r="P5695" i="6"/>
  <c r="Q5695" i="6"/>
  <c r="O5696" i="6"/>
  <c r="P5696" i="6"/>
  <c r="Q5696" i="6"/>
  <c r="O5697" i="6"/>
  <c r="P5697" i="6"/>
  <c r="Q5697" i="6"/>
  <c r="O5698" i="6"/>
  <c r="P5698" i="6"/>
  <c r="Q5698" i="6"/>
  <c r="O5699" i="6"/>
  <c r="P5699" i="6"/>
  <c r="Q5699" i="6"/>
  <c r="O5700" i="6"/>
  <c r="P5700" i="6"/>
  <c r="Q5700" i="6"/>
  <c r="O5701" i="6"/>
  <c r="P5701" i="6"/>
  <c r="Q5701" i="6"/>
  <c r="O5702" i="6"/>
  <c r="P5702" i="6"/>
  <c r="Q5702" i="6"/>
  <c r="O5703" i="6"/>
  <c r="P5703" i="6"/>
  <c r="Q5703" i="6"/>
  <c r="O5704" i="6"/>
  <c r="P5704" i="6"/>
  <c r="Q5704" i="6"/>
  <c r="O5705" i="6"/>
  <c r="P5705" i="6"/>
  <c r="Q5705" i="6"/>
  <c r="O5706" i="6"/>
  <c r="P5706" i="6"/>
  <c r="Q5706" i="6"/>
  <c r="O5707" i="6"/>
  <c r="P5707" i="6"/>
  <c r="Q5707" i="6"/>
  <c r="O5708" i="6"/>
  <c r="P5708" i="6"/>
  <c r="Q5708" i="6"/>
  <c r="O5709" i="6"/>
  <c r="J5709" i="6" s="1"/>
  <c r="P5709" i="6"/>
  <c r="Q5709" i="6"/>
  <c r="O5710" i="6"/>
  <c r="P5710" i="6"/>
  <c r="Q5710" i="6"/>
  <c r="O5711" i="6"/>
  <c r="P5711" i="6"/>
  <c r="Q5711" i="6"/>
  <c r="O5712" i="6"/>
  <c r="P5712" i="6"/>
  <c r="Q5712" i="6"/>
  <c r="O5713" i="6"/>
  <c r="J5713" i="6" s="1"/>
  <c r="P5713" i="6"/>
  <c r="Q5713" i="6"/>
  <c r="O5714" i="6"/>
  <c r="P5714" i="6"/>
  <c r="Q5714" i="6"/>
  <c r="O5715" i="6"/>
  <c r="J5715" i="6" s="1"/>
  <c r="P5715" i="6"/>
  <c r="Q5715" i="6"/>
  <c r="O5716" i="6"/>
  <c r="P5716" i="6"/>
  <c r="Q5716" i="6"/>
  <c r="O5717" i="6"/>
  <c r="P5717" i="6"/>
  <c r="Q5717" i="6"/>
  <c r="O5718" i="6"/>
  <c r="P5718" i="6"/>
  <c r="Q5718" i="6"/>
  <c r="O5719" i="6"/>
  <c r="P5719" i="6"/>
  <c r="Q5719" i="6"/>
  <c r="O5720" i="6"/>
  <c r="P5720" i="6"/>
  <c r="Q5720" i="6"/>
  <c r="O5721" i="6"/>
  <c r="P5721" i="6"/>
  <c r="Q5721" i="6"/>
  <c r="O5722" i="6"/>
  <c r="P5722" i="6"/>
  <c r="Q5722" i="6"/>
  <c r="O5723" i="6"/>
  <c r="P5723" i="6"/>
  <c r="Q5723" i="6"/>
  <c r="O5724" i="6"/>
  <c r="P5724" i="6"/>
  <c r="Q5724" i="6"/>
  <c r="O5725" i="6"/>
  <c r="P5725" i="6"/>
  <c r="Q5725" i="6"/>
  <c r="O5726" i="6"/>
  <c r="P5726" i="6"/>
  <c r="Q5726" i="6"/>
  <c r="O5727" i="6"/>
  <c r="J5727" i="6" s="1"/>
  <c r="P5727" i="6"/>
  <c r="Q5727" i="6"/>
  <c r="O5728" i="6"/>
  <c r="P5728" i="6"/>
  <c r="Q5728" i="6"/>
  <c r="O5729" i="6"/>
  <c r="P5729" i="6"/>
  <c r="Q5729" i="6"/>
  <c r="O5730" i="6"/>
  <c r="P5730" i="6"/>
  <c r="Q5730" i="6"/>
  <c r="O5731" i="6"/>
  <c r="P5731" i="6"/>
  <c r="Q5731" i="6"/>
  <c r="O5732" i="6"/>
  <c r="P5732" i="6"/>
  <c r="Q5732" i="6"/>
  <c r="O5733" i="6"/>
  <c r="P5733" i="6"/>
  <c r="Q5733" i="6"/>
  <c r="O5734" i="6"/>
  <c r="P5734" i="6"/>
  <c r="Q5734" i="6"/>
  <c r="O5735" i="6"/>
  <c r="J5735" i="6" s="1"/>
  <c r="P5735" i="6"/>
  <c r="Q5735" i="6"/>
  <c r="O5736" i="6"/>
  <c r="P5736" i="6"/>
  <c r="Q5736" i="6"/>
  <c r="O5737" i="6"/>
  <c r="P5737" i="6"/>
  <c r="Q5737" i="6"/>
  <c r="O5738" i="6"/>
  <c r="P5738" i="6"/>
  <c r="Q5738" i="6"/>
  <c r="O5739" i="6"/>
  <c r="P5739" i="6"/>
  <c r="Q5739" i="6"/>
  <c r="O5740" i="6"/>
  <c r="P5740" i="6"/>
  <c r="Q5740" i="6"/>
  <c r="O5741" i="6"/>
  <c r="P5741" i="6"/>
  <c r="Q5741" i="6"/>
  <c r="O5742" i="6"/>
  <c r="P5742" i="6"/>
  <c r="Q5742" i="6"/>
  <c r="O5743" i="6"/>
  <c r="P5743" i="6"/>
  <c r="Q5743" i="6"/>
  <c r="O5744" i="6"/>
  <c r="P5744" i="6"/>
  <c r="Q5744" i="6"/>
  <c r="O5745" i="6"/>
  <c r="P5745" i="6"/>
  <c r="Q5745" i="6"/>
  <c r="O5746" i="6"/>
  <c r="P5746" i="6"/>
  <c r="Q5746" i="6"/>
  <c r="O5747" i="6"/>
  <c r="P5747" i="6"/>
  <c r="Q5747" i="6"/>
  <c r="O5748" i="6"/>
  <c r="P5748" i="6"/>
  <c r="Q5748" i="6"/>
  <c r="O5749" i="6"/>
  <c r="P5749" i="6"/>
  <c r="Q5749" i="6"/>
  <c r="O5750" i="6"/>
  <c r="P5750" i="6"/>
  <c r="Q5750" i="6"/>
  <c r="O5751" i="6"/>
  <c r="P5751" i="6"/>
  <c r="Q5751" i="6"/>
  <c r="O5752" i="6"/>
  <c r="P5752" i="6"/>
  <c r="Q5752" i="6"/>
  <c r="O5753" i="6"/>
  <c r="P5753" i="6"/>
  <c r="Q5753" i="6"/>
  <c r="O5754" i="6"/>
  <c r="P5754" i="6"/>
  <c r="Q5754" i="6"/>
  <c r="O5755" i="6"/>
  <c r="P5755" i="6"/>
  <c r="Q5755" i="6"/>
  <c r="O5756" i="6"/>
  <c r="P5756" i="6"/>
  <c r="Q5756" i="6"/>
  <c r="O5757" i="6"/>
  <c r="P5757" i="6"/>
  <c r="Q5757" i="6"/>
  <c r="O5758" i="6"/>
  <c r="P5758" i="6"/>
  <c r="Q5758" i="6"/>
  <c r="O5759" i="6"/>
  <c r="P5759" i="6"/>
  <c r="Q5759" i="6"/>
  <c r="O5760" i="6"/>
  <c r="P5760" i="6"/>
  <c r="Q5760" i="6"/>
  <c r="O5761" i="6"/>
  <c r="P5761" i="6"/>
  <c r="Q5761" i="6"/>
  <c r="O5762" i="6"/>
  <c r="P5762" i="6"/>
  <c r="Q5762" i="6"/>
  <c r="O5763" i="6"/>
  <c r="P5763" i="6"/>
  <c r="Q5763" i="6"/>
  <c r="O5764" i="6"/>
  <c r="P5764" i="6"/>
  <c r="Q5764" i="6"/>
  <c r="O5765" i="6"/>
  <c r="J5765" i="6" s="1"/>
  <c r="P5765" i="6"/>
  <c r="Q5765" i="6"/>
  <c r="O5766" i="6"/>
  <c r="P5766" i="6"/>
  <c r="Q5766" i="6"/>
  <c r="O5767" i="6"/>
  <c r="P5767" i="6"/>
  <c r="Q5767" i="6"/>
  <c r="O5768" i="6"/>
  <c r="P5768" i="6"/>
  <c r="Q5768" i="6"/>
  <c r="O5769" i="6"/>
  <c r="P5769" i="6"/>
  <c r="Q5769" i="6"/>
  <c r="O5770" i="6"/>
  <c r="P5770" i="6"/>
  <c r="Q5770" i="6"/>
  <c r="O5771" i="6"/>
  <c r="P5771" i="6"/>
  <c r="Q5771" i="6"/>
  <c r="O5772" i="6"/>
  <c r="P5772" i="6"/>
  <c r="Q5772" i="6"/>
  <c r="O5773" i="6"/>
  <c r="P5773" i="6"/>
  <c r="Q5773" i="6"/>
  <c r="O5774" i="6"/>
  <c r="P5774" i="6"/>
  <c r="Q5774" i="6"/>
  <c r="O5775" i="6"/>
  <c r="P5775" i="6"/>
  <c r="Q5775" i="6"/>
  <c r="O5776" i="6"/>
  <c r="P5776" i="6"/>
  <c r="Q5776" i="6"/>
  <c r="O5777" i="6"/>
  <c r="P5777" i="6"/>
  <c r="Q5777" i="6"/>
  <c r="O5778" i="6"/>
  <c r="P5778" i="6"/>
  <c r="Q5778" i="6"/>
  <c r="O5779" i="6"/>
  <c r="P5779" i="6"/>
  <c r="Q5779" i="6"/>
  <c r="O5780" i="6"/>
  <c r="P5780" i="6"/>
  <c r="Q5780" i="6"/>
  <c r="O5781" i="6"/>
  <c r="P5781" i="6"/>
  <c r="Q5781" i="6"/>
  <c r="O5782" i="6"/>
  <c r="P5782" i="6"/>
  <c r="Q5782" i="6"/>
  <c r="O5783" i="6"/>
  <c r="J5783" i="6" s="1"/>
  <c r="P5783" i="6"/>
  <c r="Q5783" i="6"/>
  <c r="O5784" i="6"/>
  <c r="P5784" i="6"/>
  <c r="Q5784" i="6"/>
  <c r="O5785" i="6"/>
  <c r="P5785" i="6"/>
  <c r="Q5785" i="6"/>
  <c r="O5786" i="6"/>
  <c r="P5786" i="6"/>
  <c r="Q5786" i="6"/>
  <c r="O5787" i="6"/>
  <c r="P5787" i="6"/>
  <c r="Q5787" i="6"/>
  <c r="O5788" i="6"/>
  <c r="P5788" i="6"/>
  <c r="Q5788" i="6"/>
  <c r="O5789" i="6"/>
  <c r="P5789" i="6"/>
  <c r="Q5789" i="6"/>
  <c r="O5790" i="6"/>
  <c r="P5790" i="6"/>
  <c r="Q5790" i="6"/>
  <c r="O5791" i="6"/>
  <c r="P5791" i="6"/>
  <c r="Q5791" i="6"/>
  <c r="O5792" i="6"/>
  <c r="P5792" i="6"/>
  <c r="Q5792" i="6"/>
  <c r="O5793" i="6"/>
  <c r="P5793" i="6"/>
  <c r="Q5793" i="6"/>
  <c r="O5794" i="6"/>
  <c r="P5794" i="6"/>
  <c r="Q5794" i="6"/>
  <c r="O5795" i="6"/>
  <c r="P5795" i="6"/>
  <c r="Q5795" i="6"/>
  <c r="O5796" i="6"/>
  <c r="P5796" i="6"/>
  <c r="Q5796" i="6"/>
  <c r="O5797" i="6"/>
  <c r="P5797" i="6"/>
  <c r="Q5797" i="6"/>
  <c r="O5798" i="6"/>
  <c r="P5798" i="6"/>
  <c r="Q5798" i="6"/>
  <c r="O5799" i="6"/>
  <c r="P5799" i="6"/>
  <c r="Q5799" i="6"/>
  <c r="O5800" i="6"/>
  <c r="P5800" i="6"/>
  <c r="Q5800" i="6"/>
  <c r="O5801" i="6"/>
  <c r="P5801" i="6"/>
  <c r="Q5801" i="6"/>
  <c r="O5802" i="6"/>
  <c r="P5802" i="6"/>
  <c r="Q5802" i="6"/>
  <c r="O5803" i="6"/>
  <c r="J5803" i="6" s="1"/>
  <c r="P5803" i="6"/>
  <c r="Q5803" i="6"/>
  <c r="O5804" i="6"/>
  <c r="P5804" i="6"/>
  <c r="Q5804" i="6"/>
  <c r="O5805" i="6"/>
  <c r="J5805" i="6" s="1"/>
  <c r="P5805" i="6"/>
  <c r="Q5805" i="6"/>
  <c r="O5806" i="6"/>
  <c r="P5806" i="6"/>
  <c r="Q5806" i="6"/>
  <c r="O5807" i="6"/>
  <c r="J5807" i="6" s="1"/>
  <c r="P5807" i="6"/>
  <c r="Q5807" i="6"/>
  <c r="O5808" i="6"/>
  <c r="P5808" i="6"/>
  <c r="Q5808" i="6"/>
  <c r="O5809" i="6"/>
  <c r="P5809" i="6"/>
  <c r="Q5809" i="6"/>
  <c r="O5810" i="6"/>
  <c r="P5810" i="6"/>
  <c r="Q5810" i="6"/>
  <c r="O5811" i="6"/>
  <c r="P5811" i="6"/>
  <c r="Q5811" i="6"/>
  <c r="O5812" i="6"/>
  <c r="P5812" i="6"/>
  <c r="Q5812" i="6"/>
  <c r="O5813" i="6"/>
  <c r="P5813" i="6"/>
  <c r="Q5813" i="6"/>
  <c r="O5814" i="6"/>
  <c r="P5814" i="6"/>
  <c r="Q5814" i="6"/>
  <c r="O5815" i="6"/>
  <c r="J5815" i="6" s="1"/>
  <c r="P5815" i="6"/>
  <c r="Q5815" i="6"/>
  <c r="O5816" i="6"/>
  <c r="P5816" i="6"/>
  <c r="Q5816" i="6"/>
  <c r="O5817" i="6"/>
  <c r="P5817" i="6"/>
  <c r="Q5817" i="6"/>
  <c r="O5818" i="6"/>
  <c r="P5818" i="6"/>
  <c r="Q5818" i="6"/>
  <c r="O5819" i="6"/>
  <c r="P5819" i="6"/>
  <c r="Q5819" i="6"/>
  <c r="O5820" i="6"/>
  <c r="P5820" i="6"/>
  <c r="Q5820" i="6"/>
  <c r="O5821" i="6"/>
  <c r="P5821" i="6"/>
  <c r="Q5821" i="6"/>
  <c r="O5822" i="6"/>
  <c r="P5822" i="6"/>
  <c r="Q5822" i="6"/>
  <c r="O5823" i="6"/>
  <c r="P5823" i="6"/>
  <c r="Q5823" i="6"/>
  <c r="O5824" i="6"/>
  <c r="P5824" i="6"/>
  <c r="Q5824" i="6"/>
  <c r="O5825" i="6"/>
  <c r="P5825" i="6"/>
  <c r="Q5825" i="6"/>
  <c r="O5826" i="6"/>
  <c r="P5826" i="6"/>
  <c r="Q5826" i="6"/>
  <c r="O5827" i="6"/>
  <c r="P5827" i="6"/>
  <c r="Q5827" i="6"/>
  <c r="O5828" i="6"/>
  <c r="P5828" i="6"/>
  <c r="Q5828" i="6"/>
  <c r="O5829" i="6"/>
  <c r="J5829" i="6" s="1"/>
  <c r="P5829" i="6"/>
  <c r="Q5829" i="6"/>
  <c r="O5830" i="6"/>
  <c r="P5830" i="6"/>
  <c r="Q5830" i="6"/>
  <c r="O5831" i="6"/>
  <c r="P5831" i="6"/>
  <c r="Q5831" i="6"/>
  <c r="O5832" i="6"/>
  <c r="P5832" i="6"/>
  <c r="Q5832" i="6"/>
  <c r="O5833" i="6"/>
  <c r="P5833" i="6"/>
  <c r="Q5833" i="6"/>
  <c r="O5834" i="6"/>
  <c r="P5834" i="6"/>
  <c r="Q5834" i="6"/>
  <c r="O5835" i="6"/>
  <c r="J5835" i="6" s="1"/>
  <c r="P5835" i="6"/>
  <c r="Q5835" i="6"/>
  <c r="O5836" i="6"/>
  <c r="P5836" i="6"/>
  <c r="Q5836" i="6"/>
  <c r="O5837" i="6"/>
  <c r="P5837" i="6"/>
  <c r="Q5837" i="6"/>
  <c r="O5838" i="6"/>
  <c r="P5838" i="6"/>
  <c r="Q5838" i="6"/>
  <c r="O5839" i="6"/>
  <c r="P5839" i="6"/>
  <c r="Q5839" i="6"/>
  <c r="O5840" i="6"/>
  <c r="P5840" i="6"/>
  <c r="Q5840" i="6"/>
  <c r="O5841" i="6"/>
  <c r="P5841" i="6"/>
  <c r="Q5841" i="6"/>
  <c r="O5842" i="6"/>
  <c r="P5842" i="6"/>
  <c r="Q5842" i="6"/>
  <c r="O5843" i="6"/>
  <c r="P5843" i="6"/>
  <c r="Q5843" i="6"/>
  <c r="O5844" i="6"/>
  <c r="P5844" i="6"/>
  <c r="Q5844" i="6"/>
  <c r="O5845" i="6"/>
  <c r="P5845" i="6"/>
  <c r="Q5845" i="6"/>
  <c r="O5846" i="6"/>
  <c r="P5846" i="6"/>
  <c r="Q5846" i="6"/>
  <c r="O5847" i="6"/>
  <c r="P5847" i="6"/>
  <c r="Q5847" i="6"/>
  <c r="O5848" i="6"/>
  <c r="P5848" i="6"/>
  <c r="Q5848" i="6"/>
  <c r="O5849" i="6"/>
  <c r="P5849" i="6"/>
  <c r="Q5849" i="6"/>
  <c r="O5850" i="6"/>
  <c r="P5850" i="6"/>
  <c r="Q5850" i="6"/>
  <c r="O5851" i="6"/>
  <c r="J5851" i="6" s="1"/>
  <c r="P5851" i="6"/>
  <c r="Q5851" i="6"/>
  <c r="O5852" i="6"/>
  <c r="P5852" i="6"/>
  <c r="Q5852" i="6"/>
  <c r="O5853" i="6"/>
  <c r="P5853" i="6"/>
  <c r="Q5853" i="6"/>
  <c r="O5854" i="6"/>
  <c r="P5854" i="6"/>
  <c r="Q5854" i="6"/>
  <c r="O5855" i="6"/>
  <c r="J5855" i="6" s="1"/>
  <c r="P5855" i="6"/>
  <c r="Q5855" i="6"/>
  <c r="O5856" i="6"/>
  <c r="P5856" i="6"/>
  <c r="Q5856" i="6"/>
  <c r="O5857" i="6"/>
  <c r="P5857" i="6"/>
  <c r="Q5857" i="6"/>
  <c r="O5858" i="6"/>
  <c r="P5858" i="6"/>
  <c r="Q5858" i="6"/>
  <c r="O5859" i="6"/>
  <c r="P5859" i="6"/>
  <c r="Q5859" i="6"/>
  <c r="O5860" i="6"/>
  <c r="P5860" i="6"/>
  <c r="Q5860" i="6"/>
  <c r="O5861" i="6"/>
  <c r="P5861" i="6"/>
  <c r="Q5861" i="6"/>
  <c r="O5862" i="6"/>
  <c r="P5862" i="6"/>
  <c r="Q5862" i="6"/>
  <c r="O5863" i="6"/>
  <c r="J5863" i="6" s="1"/>
  <c r="P5863" i="6"/>
  <c r="Q5863" i="6"/>
  <c r="O5864" i="6"/>
  <c r="P5864" i="6"/>
  <c r="Q5864" i="6"/>
  <c r="O5865" i="6"/>
  <c r="J5865" i="6" s="1"/>
  <c r="P5865" i="6"/>
  <c r="Q5865" i="6"/>
  <c r="O5866" i="6"/>
  <c r="P5866" i="6"/>
  <c r="Q5866" i="6"/>
  <c r="O5867" i="6"/>
  <c r="P5867" i="6"/>
  <c r="Q5867" i="6"/>
  <c r="O5868" i="6"/>
  <c r="P5868" i="6"/>
  <c r="Q5868" i="6"/>
  <c r="O5869" i="6"/>
  <c r="P5869" i="6"/>
  <c r="Q5869" i="6"/>
  <c r="O5870" i="6"/>
  <c r="P5870" i="6"/>
  <c r="Q5870" i="6"/>
  <c r="O5871" i="6"/>
  <c r="P5871" i="6"/>
  <c r="Q5871" i="6"/>
  <c r="O5872" i="6"/>
  <c r="P5872" i="6"/>
  <c r="Q5872" i="6"/>
  <c r="O5873" i="6"/>
  <c r="P5873" i="6"/>
  <c r="Q5873" i="6"/>
  <c r="O5874" i="6"/>
  <c r="P5874" i="6"/>
  <c r="Q5874" i="6"/>
  <c r="O5875" i="6"/>
  <c r="P5875" i="6"/>
  <c r="Q5875" i="6"/>
  <c r="O5876" i="6"/>
  <c r="P5876" i="6"/>
  <c r="Q5876" i="6"/>
  <c r="O5877" i="6"/>
  <c r="P5877" i="6"/>
  <c r="Q5877" i="6"/>
  <c r="O5878" i="6"/>
  <c r="P5878" i="6"/>
  <c r="Q5878" i="6"/>
  <c r="O5879" i="6"/>
  <c r="P5879" i="6"/>
  <c r="Q5879" i="6"/>
  <c r="O5880" i="6"/>
  <c r="P5880" i="6"/>
  <c r="Q5880" i="6"/>
  <c r="O5881" i="6"/>
  <c r="P5881" i="6"/>
  <c r="Q5881" i="6"/>
  <c r="O5882" i="6"/>
  <c r="P5882" i="6"/>
  <c r="Q5882" i="6"/>
  <c r="O5883" i="6"/>
  <c r="P5883" i="6"/>
  <c r="Q5883" i="6"/>
  <c r="O5884" i="6"/>
  <c r="P5884" i="6"/>
  <c r="Q5884" i="6"/>
  <c r="O5885" i="6"/>
  <c r="P5885" i="6"/>
  <c r="Q5885" i="6"/>
  <c r="O5886" i="6"/>
  <c r="P5886" i="6"/>
  <c r="Q5886" i="6"/>
  <c r="O5887" i="6"/>
  <c r="P5887" i="6"/>
  <c r="Q5887" i="6"/>
  <c r="O5888" i="6"/>
  <c r="P5888" i="6"/>
  <c r="Q5888" i="6"/>
  <c r="O5889" i="6"/>
  <c r="J5889" i="6" s="1"/>
  <c r="P5889" i="6"/>
  <c r="Q5889" i="6"/>
  <c r="O5890" i="6"/>
  <c r="P5890" i="6"/>
  <c r="Q5890" i="6"/>
  <c r="O5891" i="6"/>
  <c r="J5891" i="6" s="1"/>
  <c r="P5891" i="6"/>
  <c r="Q5891" i="6"/>
  <c r="O5892" i="6"/>
  <c r="P5892" i="6"/>
  <c r="Q5892" i="6"/>
  <c r="O5893" i="6"/>
  <c r="P5893" i="6"/>
  <c r="Q5893" i="6"/>
  <c r="O5894" i="6"/>
  <c r="P5894" i="6"/>
  <c r="Q5894" i="6"/>
  <c r="O5895" i="6"/>
  <c r="P5895" i="6"/>
  <c r="Q5895" i="6"/>
  <c r="O5896" i="6"/>
  <c r="P5896" i="6"/>
  <c r="Q5896" i="6"/>
  <c r="O5897" i="6"/>
  <c r="P5897" i="6"/>
  <c r="Q5897" i="6"/>
  <c r="O5898" i="6"/>
  <c r="P5898" i="6"/>
  <c r="Q5898" i="6"/>
  <c r="O5899" i="6"/>
  <c r="P5899" i="6"/>
  <c r="Q5899" i="6"/>
  <c r="O5900" i="6"/>
  <c r="P5900" i="6"/>
  <c r="Q5900" i="6"/>
  <c r="O5901" i="6"/>
  <c r="P5901" i="6"/>
  <c r="Q5901" i="6"/>
  <c r="O5902" i="6"/>
  <c r="P5902" i="6"/>
  <c r="Q5902" i="6"/>
  <c r="O5903" i="6"/>
  <c r="P5903" i="6"/>
  <c r="Q5903" i="6"/>
  <c r="O5904" i="6"/>
  <c r="P5904" i="6"/>
  <c r="Q5904" i="6"/>
  <c r="O5905" i="6"/>
  <c r="P5905" i="6"/>
  <c r="Q5905" i="6"/>
  <c r="O5906" i="6"/>
  <c r="P5906" i="6"/>
  <c r="Q5906" i="6"/>
  <c r="O5907" i="6"/>
  <c r="J5907" i="6" s="1"/>
  <c r="P5907" i="6"/>
  <c r="Q5907" i="6"/>
  <c r="O5908" i="6"/>
  <c r="P5908" i="6"/>
  <c r="Q5908" i="6"/>
  <c r="O5909" i="6"/>
  <c r="P5909" i="6"/>
  <c r="Q5909" i="6"/>
  <c r="O5910" i="6"/>
  <c r="P5910" i="6"/>
  <c r="Q5910" i="6"/>
  <c r="O5911" i="6"/>
  <c r="P5911" i="6"/>
  <c r="Q5911" i="6"/>
  <c r="O5912" i="6"/>
  <c r="P5912" i="6"/>
  <c r="Q5912" i="6"/>
  <c r="O5913" i="6"/>
  <c r="P5913" i="6"/>
  <c r="Q5913" i="6"/>
  <c r="O5914" i="6"/>
  <c r="P5914" i="6"/>
  <c r="Q5914" i="6"/>
  <c r="O5915" i="6"/>
  <c r="P5915" i="6"/>
  <c r="Q5915" i="6"/>
  <c r="O5916" i="6"/>
  <c r="P5916" i="6"/>
  <c r="Q5916" i="6"/>
  <c r="O5917" i="6"/>
  <c r="P5917" i="6"/>
  <c r="Q5917" i="6"/>
  <c r="O5918" i="6"/>
  <c r="P5918" i="6"/>
  <c r="Q5918" i="6"/>
  <c r="O5919" i="6"/>
  <c r="P5919" i="6"/>
  <c r="Q5919" i="6"/>
  <c r="O5920" i="6"/>
  <c r="P5920" i="6"/>
  <c r="Q5920" i="6"/>
  <c r="O5921" i="6"/>
  <c r="P5921" i="6"/>
  <c r="Q5921" i="6"/>
  <c r="O5922" i="6"/>
  <c r="P5922" i="6"/>
  <c r="Q5922" i="6"/>
  <c r="O5923" i="6"/>
  <c r="P5923" i="6"/>
  <c r="Q5923" i="6"/>
  <c r="O5924" i="6"/>
  <c r="P5924" i="6"/>
  <c r="Q5924" i="6"/>
  <c r="O5925" i="6"/>
  <c r="P5925" i="6"/>
  <c r="Q5925" i="6"/>
  <c r="O5926" i="6"/>
  <c r="P5926" i="6"/>
  <c r="Q5926" i="6"/>
  <c r="O5927" i="6"/>
  <c r="P5927" i="6"/>
  <c r="Q5927" i="6"/>
  <c r="O5928" i="6"/>
  <c r="P5928" i="6"/>
  <c r="Q5928" i="6"/>
  <c r="O5929" i="6"/>
  <c r="P5929" i="6"/>
  <c r="Q5929" i="6"/>
  <c r="O5930" i="6"/>
  <c r="P5930" i="6"/>
  <c r="Q5930" i="6"/>
  <c r="O5931" i="6"/>
  <c r="P5931" i="6"/>
  <c r="Q5931" i="6"/>
  <c r="O5932" i="6"/>
  <c r="P5932" i="6"/>
  <c r="Q5932" i="6"/>
  <c r="O5933" i="6"/>
  <c r="J5933" i="6" s="1"/>
  <c r="P5933" i="6"/>
  <c r="Q5933" i="6"/>
  <c r="O5934" i="6"/>
  <c r="P5934" i="6"/>
  <c r="Q5934" i="6"/>
  <c r="O5935" i="6"/>
  <c r="P5935" i="6"/>
  <c r="Q5935" i="6"/>
  <c r="O5936" i="6"/>
  <c r="P5936" i="6"/>
  <c r="Q5936" i="6"/>
  <c r="O5937" i="6"/>
  <c r="J5937" i="6" s="1"/>
  <c r="P5937" i="6"/>
  <c r="Q5937" i="6"/>
  <c r="O5938" i="6"/>
  <c r="P5938" i="6"/>
  <c r="Q5938" i="6"/>
  <c r="O5939" i="6"/>
  <c r="P5939" i="6"/>
  <c r="Q5939" i="6"/>
  <c r="O5940" i="6"/>
  <c r="P5940" i="6"/>
  <c r="Q5940" i="6"/>
  <c r="O5941" i="6"/>
  <c r="P5941" i="6"/>
  <c r="Q5941" i="6"/>
  <c r="O5942" i="6"/>
  <c r="P5942" i="6"/>
  <c r="Q5942" i="6"/>
  <c r="O5943" i="6"/>
  <c r="P5943" i="6"/>
  <c r="Q5943" i="6"/>
  <c r="O5944" i="6"/>
  <c r="P5944" i="6"/>
  <c r="Q5944" i="6"/>
  <c r="O5945" i="6"/>
  <c r="P5945" i="6"/>
  <c r="Q5945" i="6"/>
  <c r="O5946" i="6"/>
  <c r="P5946" i="6"/>
  <c r="Q5946" i="6"/>
  <c r="O5947" i="6"/>
  <c r="P5947" i="6"/>
  <c r="Q5947" i="6"/>
  <c r="O5948" i="6"/>
  <c r="P5948" i="6"/>
  <c r="Q5948" i="6"/>
  <c r="O5949" i="6"/>
  <c r="P5949" i="6"/>
  <c r="Q5949" i="6"/>
  <c r="O5950" i="6"/>
  <c r="P5950" i="6"/>
  <c r="Q5950" i="6"/>
  <c r="O5951" i="6"/>
  <c r="P5951" i="6"/>
  <c r="Q5951" i="6"/>
  <c r="O5952" i="6"/>
  <c r="P5952" i="6"/>
  <c r="Q5952" i="6"/>
  <c r="O5953" i="6"/>
  <c r="P5953" i="6"/>
  <c r="Q5953" i="6"/>
  <c r="O5954" i="6"/>
  <c r="P5954" i="6"/>
  <c r="Q5954" i="6"/>
  <c r="O5955" i="6"/>
  <c r="P5955" i="6"/>
  <c r="Q5955" i="6"/>
  <c r="O5956" i="6"/>
  <c r="P5956" i="6"/>
  <c r="Q5956" i="6"/>
  <c r="O5957" i="6"/>
  <c r="P5957" i="6"/>
  <c r="Q5957" i="6"/>
  <c r="O5958" i="6"/>
  <c r="P5958" i="6"/>
  <c r="Q5958" i="6"/>
  <c r="O5959" i="6"/>
  <c r="P5959" i="6"/>
  <c r="Q5959" i="6"/>
  <c r="O5960" i="6"/>
  <c r="P5960" i="6"/>
  <c r="Q5960" i="6"/>
  <c r="O5961" i="6"/>
  <c r="J5961" i="6" s="1"/>
  <c r="P5961" i="6"/>
  <c r="Q5961" i="6"/>
  <c r="O5962" i="6"/>
  <c r="P5962" i="6"/>
  <c r="Q5962" i="6"/>
  <c r="O5963" i="6"/>
  <c r="J5963" i="6" s="1"/>
  <c r="P5963" i="6"/>
  <c r="Q5963" i="6"/>
  <c r="O5964" i="6"/>
  <c r="P5964" i="6"/>
  <c r="Q5964" i="6"/>
  <c r="O5965" i="6"/>
  <c r="J5965" i="6" s="1"/>
  <c r="P5965" i="6"/>
  <c r="Q5965" i="6"/>
  <c r="O5966" i="6"/>
  <c r="P5966" i="6"/>
  <c r="Q5966" i="6"/>
  <c r="O5967" i="6"/>
  <c r="J5967" i="6" s="1"/>
  <c r="P5967" i="6"/>
  <c r="Q5967" i="6"/>
  <c r="O5968" i="6"/>
  <c r="P5968" i="6"/>
  <c r="Q5968" i="6"/>
  <c r="O5969" i="6"/>
  <c r="J5969" i="6" s="1"/>
  <c r="P5969" i="6"/>
  <c r="Q5969" i="6"/>
  <c r="O5970" i="6"/>
  <c r="P5970" i="6"/>
  <c r="Q5970" i="6"/>
  <c r="O5971" i="6"/>
  <c r="P5971" i="6"/>
  <c r="Q5971" i="6"/>
  <c r="O5972" i="6"/>
  <c r="P5972" i="6"/>
  <c r="Q5972" i="6"/>
  <c r="O5973" i="6"/>
  <c r="P5973" i="6"/>
  <c r="Q5973" i="6"/>
  <c r="O5974" i="6"/>
  <c r="P5974" i="6"/>
  <c r="Q5974" i="6"/>
  <c r="O5975" i="6"/>
  <c r="P5975" i="6"/>
  <c r="Q5975" i="6"/>
  <c r="O5976" i="6"/>
  <c r="P5976" i="6"/>
  <c r="Q5976" i="6"/>
  <c r="O5977" i="6"/>
  <c r="P5977" i="6"/>
  <c r="Q5977" i="6"/>
  <c r="O5978" i="6"/>
  <c r="P5978" i="6"/>
  <c r="Q5978" i="6"/>
  <c r="O5979" i="6"/>
  <c r="P5979" i="6"/>
  <c r="Q5979" i="6"/>
  <c r="O5980" i="6"/>
  <c r="P5980" i="6"/>
  <c r="Q5980" i="6"/>
  <c r="O5981" i="6"/>
  <c r="P5981" i="6"/>
  <c r="Q5981" i="6"/>
  <c r="O5982" i="6"/>
  <c r="P5982" i="6"/>
  <c r="Q5982" i="6"/>
  <c r="O5983" i="6"/>
  <c r="P5983" i="6"/>
  <c r="Q5983" i="6"/>
  <c r="O5984" i="6"/>
  <c r="P5984" i="6"/>
  <c r="Q5984" i="6"/>
  <c r="O5985" i="6"/>
  <c r="P5985" i="6"/>
  <c r="Q5985" i="6"/>
  <c r="O5986" i="6"/>
  <c r="P5986" i="6"/>
  <c r="Q5986" i="6"/>
  <c r="O5987" i="6"/>
  <c r="P5987" i="6"/>
  <c r="Q5987" i="6"/>
  <c r="O5988" i="6"/>
  <c r="P5988" i="6"/>
  <c r="Q5988" i="6"/>
  <c r="O5989" i="6"/>
  <c r="P5989" i="6"/>
  <c r="Q5989" i="6"/>
  <c r="O5990" i="6"/>
  <c r="P5990" i="6"/>
  <c r="Q5990" i="6"/>
  <c r="O5991" i="6"/>
  <c r="P5991" i="6"/>
  <c r="Q5991" i="6"/>
  <c r="O5992" i="6"/>
  <c r="P5992" i="6"/>
  <c r="Q5992" i="6"/>
  <c r="O5993" i="6"/>
  <c r="P5993" i="6"/>
  <c r="Q5993" i="6"/>
  <c r="O5994" i="6"/>
  <c r="P5994" i="6"/>
  <c r="Q5994" i="6"/>
  <c r="O5995" i="6"/>
  <c r="J5995" i="6" s="1"/>
  <c r="P5995" i="6"/>
  <c r="Q5995" i="6"/>
  <c r="O5996" i="6"/>
  <c r="P5996" i="6"/>
  <c r="Q5996" i="6"/>
  <c r="O5997" i="6"/>
  <c r="J5997" i="6" s="1"/>
  <c r="P5997" i="6"/>
  <c r="Q5997" i="6"/>
  <c r="O5998" i="6"/>
  <c r="P5998" i="6"/>
  <c r="Q5998" i="6"/>
  <c r="O5999" i="6"/>
  <c r="P5999" i="6"/>
  <c r="Q5999" i="6"/>
  <c r="O6000" i="6"/>
  <c r="P6000" i="6"/>
  <c r="Q6000" i="6"/>
  <c r="O6001" i="6"/>
  <c r="P6001" i="6"/>
  <c r="Q6001" i="6"/>
  <c r="O6002" i="6"/>
  <c r="P6002" i="6"/>
  <c r="Q6002" i="6"/>
  <c r="O6003" i="6"/>
  <c r="P6003" i="6"/>
  <c r="Q6003" i="6"/>
  <c r="O6004" i="6"/>
  <c r="P6004" i="6"/>
  <c r="Q6004" i="6"/>
  <c r="O6005" i="6"/>
  <c r="P6005" i="6"/>
  <c r="Q6005" i="6"/>
  <c r="O6006" i="6"/>
  <c r="P6006" i="6"/>
  <c r="Q6006" i="6"/>
  <c r="O6007" i="6"/>
  <c r="J6007" i="6" s="1"/>
  <c r="P6007" i="6"/>
  <c r="Q6007" i="6"/>
  <c r="O6008" i="6"/>
  <c r="P6008" i="6"/>
  <c r="Q6008" i="6"/>
  <c r="O6009" i="6"/>
  <c r="P6009" i="6"/>
  <c r="Q6009" i="6"/>
  <c r="O6010" i="6"/>
  <c r="P6010" i="6"/>
  <c r="Q6010" i="6"/>
  <c r="O6011" i="6"/>
  <c r="P6011" i="6"/>
  <c r="Q6011" i="6"/>
  <c r="O6012" i="6"/>
  <c r="P6012" i="6"/>
  <c r="Q6012" i="6"/>
  <c r="O6013" i="6"/>
  <c r="P6013" i="6"/>
  <c r="Q6013" i="6"/>
  <c r="O6014" i="6"/>
  <c r="P6014" i="6"/>
  <c r="Q6014" i="6"/>
  <c r="O6015" i="6"/>
  <c r="P6015" i="6"/>
  <c r="Q6015" i="6"/>
  <c r="O6016" i="6"/>
  <c r="P6016" i="6"/>
  <c r="Q6016" i="6"/>
  <c r="O6017" i="6"/>
  <c r="P6017" i="6"/>
  <c r="Q6017" i="6"/>
  <c r="O6018" i="6"/>
  <c r="P6018" i="6"/>
  <c r="Q6018" i="6"/>
  <c r="O6019" i="6"/>
  <c r="P6019" i="6"/>
  <c r="Q6019" i="6"/>
  <c r="O6020" i="6"/>
  <c r="P6020" i="6"/>
  <c r="Q6020" i="6"/>
  <c r="O6021" i="6"/>
  <c r="P6021" i="6"/>
  <c r="Q6021" i="6"/>
  <c r="O6022" i="6"/>
  <c r="P6022" i="6"/>
  <c r="Q6022" i="6"/>
  <c r="O6023" i="6"/>
  <c r="P6023" i="6"/>
  <c r="Q6023" i="6"/>
  <c r="O6024" i="6"/>
  <c r="P6024" i="6"/>
  <c r="Q6024" i="6"/>
  <c r="O6025" i="6"/>
  <c r="P6025" i="6"/>
  <c r="Q6025" i="6"/>
  <c r="O6026" i="6"/>
  <c r="P6026" i="6"/>
  <c r="Q6026" i="6"/>
  <c r="O6027" i="6"/>
  <c r="P6027" i="6"/>
  <c r="Q6027" i="6"/>
  <c r="O6028" i="6"/>
  <c r="P6028" i="6"/>
  <c r="Q6028" i="6"/>
  <c r="O6029" i="6"/>
  <c r="P6029" i="6"/>
  <c r="Q6029" i="6"/>
  <c r="O6030" i="6"/>
  <c r="P6030" i="6"/>
  <c r="Q6030" i="6"/>
  <c r="O6031" i="6"/>
  <c r="P6031" i="6"/>
  <c r="Q6031" i="6"/>
  <c r="O6032" i="6"/>
  <c r="P6032" i="6"/>
  <c r="Q6032" i="6"/>
  <c r="O6033" i="6"/>
  <c r="P6033" i="6"/>
  <c r="Q6033" i="6"/>
  <c r="O6034" i="6"/>
  <c r="P6034" i="6"/>
  <c r="Q6034" i="6"/>
  <c r="O6035" i="6"/>
  <c r="J6035" i="6" s="1"/>
  <c r="P6035" i="6"/>
  <c r="Q6035" i="6"/>
  <c r="O6036" i="6"/>
  <c r="P6036" i="6"/>
  <c r="Q6036" i="6"/>
  <c r="O6037" i="6"/>
  <c r="P6037" i="6"/>
  <c r="Q6037" i="6"/>
  <c r="O6038" i="6"/>
  <c r="P6038" i="6"/>
  <c r="Q6038" i="6"/>
  <c r="O6039" i="6"/>
  <c r="P6039" i="6"/>
  <c r="Q6039" i="6"/>
  <c r="O6040" i="6"/>
  <c r="P6040" i="6"/>
  <c r="Q6040" i="6"/>
  <c r="O6041" i="6"/>
  <c r="P6041" i="6"/>
  <c r="Q6041" i="6"/>
  <c r="O6042" i="6"/>
  <c r="P6042" i="6"/>
  <c r="Q6042" i="6"/>
  <c r="O6043" i="6"/>
  <c r="P6043" i="6"/>
  <c r="Q6043" i="6"/>
  <c r="O6044" i="6"/>
  <c r="P6044" i="6"/>
  <c r="Q6044" i="6"/>
  <c r="O6045" i="6"/>
  <c r="J6045" i="6" s="1"/>
  <c r="P6045" i="6"/>
  <c r="Q6045" i="6"/>
  <c r="O6046" i="6"/>
  <c r="P6046" i="6"/>
  <c r="Q6046" i="6"/>
  <c r="O6047" i="6"/>
  <c r="J6047" i="6" s="1"/>
  <c r="P6047" i="6"/>
  <c r="Q6047" i="6"/>
  <c r="O6048" i="6"/>
  <c r="P6048" i="6"/>
  <c r="Q6048" i="6"/>
  <c r="O6049" i="6"/>
  <c r="J6049" i="6" s="1"/>
  <c r="P6049" i="6"/>
  <c r="Q6049" i="6"/>
  <c r="O6050" i="6"/>
  <c r="P6050" i="6"/>
  <c r="Q6050" i="6"/>
  <c r="O6051" i="6"/>
  <c r="P6051" i="6"/>
  <c r="Q6051" i="6"/>
  <c r="O6052" i="6"/>
  <c r="P6052" i="6"/>
  <c r="Q6052" i="6"/>
  <c r="O6053" i="6"/>
  <c r="P6053" i="6"/>
  <c r="Q6053" i="6"/>
  <c r="O6054" i="6"/>
  <c r="P6054" i="6"/>
  <c r="Q6054" i="6"/>
  <c r="O6055" i="6"/>
  <c r="P6055" i="6"/>
  <c r="Q6055" i="6"/>
  <c r="O6056" i="6"/>
  <c r="P6056" i="6"/>
  <c r="Q6056" i="6"/>
  <c r="O6057" i="6"/>
  <c r="P6057" i="6"/>
  <c r="Q6057" i="6"/>
  <c r="O6058" i="6"/>
  <c r="P6058" i="6"/>
  <c r="Q6058" i="6"/>
  <c r="O6059" i="6"/>
  <c r="P6059" i="6"/>
  <c r="Q6059" i="6"/>
  <c r="O6060" i="6"/>
  <c r="P6060" i="6"/>
  <c r="Q6060" i="6"/>
  <c r="O6061" i="6"/>
  <c r="P6061" i="6"/>
  <c r="Q6061" i="6"/>
  <c r="O6062" i="6"/>
  <c r="P6062" i="6"/>
  <c r="Q6062" i="6"/>
  <c r="O6063" i="6"/>
  <c r="J6063" i="6" s="1"/>
  <c r="P6063" i="6"/>
  <c r="Q6063" i="6"/>
  <c r="O6064" i="6"/>
  <c r="P6064" i="6"/>
  <c r="Q6064" i="6"/>
  <c r="O6065" i="6"/>
  <c r="P6065" i="6"/>
  <c r="Q6065" i="6"/>
  <c r="O6066" i="6"/>
  <c r="P6066" i="6"/>
  <c r="Q6066" i="6"/>
  <c r="O6067" i="6"/>
  <c r="J6067" i="6" s="1"/>
  <c r="P6067" i="6"/>
  <c r="Q6067" i="6"/>
  <c r="O6068" i="6"/>
  <c r="P6068" i="6"/>
  <c r="Q6068" i="6"/>
  <c r="O6069" i="6"/>
  <c r="J6069" i="6" s="1"/>
  <c r="P6069" i="6"/>
  <c r="Q6069" i="6"/>
  <c r="O6070" i="6"/>
  <c r="P6070" i="6"/>
  <c r="Q6070" i="6"/>
  <c r="O6071" i="6"/>
  <c r="P6071" i="6"/>
  <c r="Q6071" i="6"/>
  <c r="O6072" i="6"/>
  <c r="P6072" i="6"/>
  <c r="Q6072" i="6"/>
  <c r="O6073" i="6"/>
  <c r="P6073" i="6"/>
  <c r="Q6073" i="6"/>
  <c r="O6074" i="6"/>
  <c r="P6074" i="6"/>
  <c r="Q6074" i="6"/>
  <c r="O6075" i="6"/>
  <c r="P6075" i="6"/>
  <c r="Q6075" i="6"/>
  <c r="O6076" i="6"/>
  <c r="P6076" i="6"/>
  <c r="Q6076" i="6"/>
  <c r="O6077" i="6"/>
  <c r="P6077" i="6"/>
  <c r="Q6077" i="6"/>
  <c r="O6078" i="6"/>
  <c r="P6078" i="6"/>
  <c r="Q6078" i="6"/>
  <c r="O6079" i="6"/>
  <c r="P6079" i="6"/>
  <c r="Q6079" i="6"/>
  <c r="O6080" i="6"/>
  <c r="P6080" i="6"/>
  <c r="Q6080" i="6"/>
  <c r="O6081" i="6"/>
  <c r="P6081" i="6"/>
  <c r="Q6081" i="6"/>
  <c r="O6082" i="6"/>
  <c r="P6082" i="6"/>
  <c r="Q6082" i="6"/>
  <c r="O6083" i="6"/>
  <c r="P6083" i="6"/>
  <c r="Q6083" i="6"/>
  <c r="O6084" i="6"/>
  <c r="P6084" i="6"/>
  <c r="Q6084" i="6"/>
  <c r="O6085" i="6"/>
  <c r="P6085" i="6"/>
  <c r="Q6085" i="6"/>
  <c r="O6086" i="6"/>
  <c r="P6086" i="6"/>
  <c r="Q6086" i="6"/>
  <c r="O6087" i="6"/>
  <c r="P6087" i="6"/>
  <c r="Q6087" i="6"/>
  <c r="O6088" i="6"/>
  <c r="P6088" i="6"/>
  <c r="Q6088" i="6"/>
  <c r="O6089" i="6"/>
  <c r="P6089" i="6"/>
  <c r="Q6089" i="6"/>
  <c r="O6090" i="6"/>
  <c r="P6090" i="6"/>
  <c r="Q6090" i="6"/>
  <c r="O6091" i="6"/>
  <c r="P6091" i="6"/>
  <c r="Q6091" i="6"/>
  <c r="O6092" i="6"/>
  <c r="P6092" i="6"/>
  <c r="Q6092" i="6"/>
  <c r="O6093" i="6"/>
  <c r="P6093" i="6"/>
  <c r="Q6093" i="6"/>
  <c r="O6094" i="6"/>
  <c r="P6094" i="6"/>
  <c r="Q6094" i="6"/>
  <c r="O6095" i="6"/>
  <c r="P6095" i="6"/>
  <c r="Q6095" i="6"/>
  <c r="O6096" i="6"/>
  <c r="P6096" i="6"/>
  <c r="Q6096" i="6"/>
  <c r="O6097" i="6"/>
  <c r="P6097" i="6"/>
  <c r="Q6097" i="6"/>
  <c r="O6098" i="6"/>
  <c r="P6098" i="6"/>
  <c r="Q6098" i="6"/>
  <c r="O6099" i="6"/>
  <c r="P6099" i="6"/>
  <c r="Q6099" i="6"/>
  <c r="O6100" i="6"/>
  <c r="P6100" i="6"/>
  <c r="Q6100" i="6"/>
  <c r="O6101" i="6"/>
  <c r="P6101" i="6"/>
  <c r="Q6101" i="6"/>
  <c r="O6102" i="6"/>
  <c r="P6102" i="6"/>
  <c r="Q6102" i="6"/>
  <c r="O6103" i="6"/>
  <c r="P6103" i="6"/>
  <c r="Q6103" i="6"/>
  <c r="O6104" i="6"/>
  <c r="P6104" i="6"/>
  <c r="Q6104" i="6"/>
  <c r="O6105" i="6"/>
  <c r="P6105" i="6"/>
  <c r="Q6105" i="6"/>
  <c r="O6106" i="6"/>
  <c r="P6106" i="6"/>
  <c r="Q6106" i="6"/>
  <c r="O6107" i="6"/>
  <c r="P6107" i="6"/>
  <c r="Q6107" i="6"/>
  <c r="O6108" i="6"/>
  <c r="P6108" i="6"/>
  <c r="Q6108" i="6"/>
  <c r="O6109" i="6"/>
  <c r="P6109" i="6"/>
  <c r="Q6109" i="6"/>
  <c r="O6110" i="6"/>
  <c r="P6110" i="6"/>
  <c r="Q6110" i="6"/>
  <c r="O6111" i="6"/>
  <c r="P6111" i="6"/>
  <c r="Q6111" i="6"/>
  <c r="O6112" i="6"/>
  <c r="P6112" i="6"/>
  <c r="Q6112" i="6"/>
  <c r="O6113" i="6"/>
  <c r="P6113" i="6"/>
  <c r="Q6113" i="6"/>
  <c r="O6114" i="6"/>
  <c r="P6114" i="6"/>
  <c r="Q6114" i="6"/>
  <c r="O6115" i="6"/>
  <c r="P6115" i="6"/>
  <c r="Q6115" i="6"/>
  <c r="O6116" i="6"/>
  <c r="P6116" i="6"/>
  <c r="Q6116" i="6"/>
  <c r="O6117" i="6"/>
  <c r="P6117" i="6"/>
  <c r="Q6117" i="6"/>
  <c r="O6118" i="6"/>
  <c r="P6118" i="6"/>
  <c r="Q6118" i="6"/>
  <c r="O6119" i="6"/>
  <c r="P6119" i="6"/>
  <c r="Q6119" i="6"/>
  <c r="O6120" i="6"/>
  <c r="P6120" i="6"/>
  <c r="Q6120" i="6"/>
  <c r="O6121" i="6"/>
  <c r="P6121" i="6"/>
  <c r="Q6121" i="6"/>
  <c r="O6122" i="6"/>
  <c r="P6122" i="6"/>
  <c r="Q6122" i="6"/>
  <c r="O6123" i="6"/>
  <c r="P6123" i="6"/>
  <c r="Q6123" i="6"/>
  <c r="O6124" i="6"/>
  <c r="P6124" i="6"/>
  <c r="Q6124" i="6"/>
  <c r="O6125" i="6"/>
  <c r="P6125" i="6"/>
  <c r="Q6125" i="6"/>
  <c r="O6126" i="6"/>
  <c r="P6126" i="6"/>
  <c r="Q6126" i="6"/>
  <c r="O6127" i="6"/>
  <c r="P6127" i="6"/>
  <c r="Q6127" i="6"/>
  <c r="O6128" i="6"/>
  <c r="P6128" i="6"/>
  <c r="Q6128" i="6"/>
  <c r="O6129" i="6"/>
  <c r="P6129" i="6"/>
  <c r="Q6129" i="6"/>
  <c r="O6130" i="6"/>
  <c r="P6130" i="6"/>
  <c r="Q6130" i="6"/>
  <c r="O6131" i="6"/>
  <c r="P6131" i="6"/>
  <c r="Q6131" i="6"/>
  <c r="O6132" i="6"/>
  <c r="P6132" i="6"/>
  <c r="Q6132" i="6"/>
  <c r="O6133" i="6"/>
  <c r="P6133" i="6"/>
  <c r="Q6133" i="6"/>
  <c r="O6134" i="6"/>
  <c r="P6134" i="6"/>
  <c r="Q6134" i="6"/>
  <c r="O6135" i="6"/>
  <c r="J6135" i="6" s="1"/>
  <c r="P6135" i="6"/>
  <c r="Q6135" i="6"/>
  <c r="O6136" i="6"/>
  <c r="P6136" i="6"/>
  <c r="Q6136" i="6"/>
  <c r="O6137" i="6"/>
  <c r="P6137" i="6"/>
  <c r="Q6137" i="6"/>
  <c r="O6138" i="6"/>
  <c r="P6138" i="6"/>
  <c r="Q6138" i="6"/>
  <c r="O6139" i="6"/>
  <c r="P6139" i="6"/>
  <c r="Q6139" i="6"/>
  <c r="O6140" i="6"/>
  <c r="P6140" i="6"/>
  <c r="Q6140" i="6"/>
  <c r="O6141" i="6"/>
  <c r="P6141" i="6"/>
  <c r="Q6141" i="6"/>
  <c r="O6142" i="6"/>
  <c r="P6142" i="6"/>
  <c r="Q6142" i="6"/>
  <c r="O6143" i="6"/>
  <c r="J6143" i="6" s="1"/>
  <c r="P6143" i="6"/>
  <c r="Q6143" i="6"/>
  <c r="O6144" i="6"/>
  <c r="P6144" i="6"/>
  <c r="Q6144" i="6"/>
  <c r="O6145" i="6"/>
  <c r="P6145" i="6"/>
  <c r="Q6145" i="6"/>
  <c r="O6146" i="6"/>
  <c r="P6146" i="6"/>
  <c r="Q6146" i="6"/>
  <c r="O6147" i="6"/>
  <c r="P6147" i="6"/>
  <c r="Q6147" i="6"/>
  <c r="O6148" i="6"/>
  <c r="P6148" i="6"/>
  <c r="Q6148" i="6"/>
  <c r="O6149" i="6"/>
  <c r="P6149" i="6"/>
  <c r="Q6149" i="6"/>
  <c r="O6150" i="6"/>
  <c r="P6150" i="6"/>
  <c r="Q6150" i="6"/>
  <c r="O6151" i="6"/>
  <c r="P6151" i="6"/>
  <c r="Q6151" i="6"/>
  <c r="O6152" i="6"/>
  <c r="P6152" i="6"/>
  <c r="Q6152" i="6"/>
  <c r="O6153" i="6"/>
  <c r="J6153" i="6" s="1"/>
  <c r="P6153" i="6"/>
  <c r="Q6153" i="6"/>
  <c r="O6154" i="6"/>
  <c r="P6154" i="6"/>
  <c r="Q6154" i="6"/>
  <c r="O6155" i="6"/>
  <c r="J6155" i="6" s="1"/>
  <c r="P6155" i="6"/>
  <c r="Q6155" i="6"/>
  <c r="O6156" i="6"/>
  <c r="P6156" i="6"/>
  <c r="Q6156" i="6"/>
  <c r="O6157" i="6"/>
  <c r="P6157" i="6"/>
  <c r="Q6157" i="6"/>
  <c r="O6158" i="6"/>
  <c r="P6158" i="6"/>
  <c r="Q6158" i="6"/>
  <c r="O6159" i="6"/>
  <c r="J6159" i="6" s="1"/>
  <c r="P6159" i="6"/>
  <c r="Q6159" i="6"/>
  <c r="O6160" i="6"/>
  <c r="P6160" i="6"/>
  <c r="Q6160" i="6"/>
  <c r="O6161" i="6"/>
  <c r="P6161" i="6"/>
  <c r="Q6161" i="6"/>
  <c r="O6162" i="6"/>
  <c r="P6162" i="6"/>
  <c r="Q6162" i="6"/>
  <c r="O6163" i="6"/>
  <c r="P6163" i="6"/>
  <c r="Q6163" i="6"/>
  <c r="O6164" i="6"/>
  <c r="P6164" i="6"/>
  <c r="Q6164" i="6"/>
  <c r="O6165" i="6"/>
  <c r="J6165" i="6" s="1"/>
  <c r="P6165" i="6"/>
  <c r="Q6165" i="6"/>
  <c r="O6166" i="6"/>
  <c r="P6166" i="6"/>
  <c r="Q6166" i="6"/>
  <c r="O6167" i="6"/>
  <c r="P6167" i="6"/>
  <c r="Q6167" i="6"/>
  <c r="O6168" i="6"/>
  <c r="P6168" i="6"/>
  <c r="Q6168" i="6"/>
  <c r="O6169" i="6"/>
  <c r="P6169" i="6"/>
  <c r="Q6169" i="6"/>
  <c r="O6170" i="6"/>
  <c r="P6170" i="6"/>
  <c r="Q6170" i="6"/>
  <c r="O6171" i="6"/>
  <c r="P6171" i="6"/>
  <c r="Q6171" i="6"/>
  <c r="O6172" i="6"/>
  <c r="P6172" i="6"/>
  <c r="Q6172" i="6"/>
  <c r="O6173" i="6"/>
  <c r="P6173" i="6"/>
  <c r="Q6173" i="6"/>
  <c r="O6174" i="6"/>
  <c r="P6174" i="6"/>
  <c r="Q6174" i="6"/>
  <c r="O6175" i="6"/>
  <c r="P6175" i="6"/>
  <c r="Q6175" i="6"/>
  <c r="O6176" i="6"/>
  <c r="P6176" i="6"/>
  <c r="Q6176" i="6"/>
  <c r="O6177" i="6"/>
  <c r="P6177" i="6"/>
  <c r="Q6177" i="6"/>
  <c r="O6178" i="6"/>
  <c r="P6178" i="6"/>
  <c r="Q6178" i="6"/>
  <c r="O6179" i="6"/>
  <c r="P6179" i="6"/>
  <c r="Q6179" i="6"/>
  <c r="O6180" i="6"/>
  <c r="P6180" i="6"/>
  <c r="Q6180" i="6"/>
  <c r="O6181" i="6"/>
  <c r="P6181" i="6"/>
  <c r="Q6181" i="6"/>
  <c r="O6182" i="6"/>
  <c r="P6182" i="6"/>
  <c r="Q6182" i="6"/>
  <c r="O6183" i="6"/>
  <c r="P6183" i="6"/>
  <c r="Q6183" i="6"/>
  <c r="O6184" i="6"/>
  <c r="P6184" i="6"/>
  <c r="Q6184" i="6"/>
  <c r="O6185" i="6"/>
  <c r="P6185" i="6"/>
  <c r="Q6185" i="6"/>
  <c r="O6186" i="6"/>
  <c r="P6186" i="6"/>
  <c r="Q6186" i="6"/>
  <c r="O6187" i="6"/>
  <c r="P6187" i="6"/>
  <c r="Q6187" i="6"/>
  <c r="O6188" i="6"/>
  <c r="P6188" i="6"/>
  <c r="Q6188" i="6"/>
  <c r="O6189" i="6"/>
  <c r="P6189" i="6"/>
  <c r="Q6189" i="6"/>
  <c r="O6190" i="6"/>
  <c r="P6190" i="6"/>
  <c r="Q6190" i="6"/>
  <c r="O6191" i="6"/>
  <c r="P6191" i="6"/>
  <c r="Q6191" i="6"/>
  <c r="O6192" i="6"/>
  <c r="P6192" i="6"/>
  <c r="Q6192" i="6"/>
  <c r="O6193" i="6"/>
  <c r="P6193" i="6"/>
  <c r="Q6193" i="6"/>
  <c r="O6194" i="6"/>
  <c r="P6194" i="6"/>
  <c r="Q6194" i="6"/>
  <c r="O6195" i="6"/>
  <c r="P6195" i="6"/>
  <c r="Q6195" i="6"/>
  <c r="O6196" i="6"/>
  <c r="P6196" i="6"/>
  <c r="Q6196" i="6"/>
  <c r="O6197" i="6"/>
  <c r="J6197" i="6" s="1"/>
  <c r="P6197" i="6"/>
  <c r="Q6197" i="6"/>
  <c r="O6198" i="6"/>
  <c r="P6198" i="6"/>
  <c r="Q6198" i="6"/>
  <c r="O6199" i="6"/>
  <c r="P6199" i="6"/>
  <c r="Q6199" i="6"/>
  <c r="O6200" i="6"/>
  <c r="P6200" i="6"/>
  <c r="Q6200" i="6"/>
  <c r="Q2" i="6"/>
  <c r="P2" i="6"/>
  <c r="L6200" i="6"/>
  <c r="L6199" i="6"/>
  <c r="L6198" i="6"/>
  <c r="L6195" i="6"/>
  <c r="L6194" i="6"/>
  <c r="L6193" i="6"/>
  <c r="L6192" i="6"/>
  <c r="L6191" i="6"/>
  <c r="L6190" i="6"/>
  <c r="L6189" i="6"/>
  <c r="L6188" i="6"/>
  <c r="L6187" i="6"/>
  <c r="L6186" i="6"/>
  <c r="L6185" i="6"/>
  <c r="L6184" i="6"/>
  <c r="L6183" i="6"/>
  <c r="L6182" i="6"/>
  <c r="L6181" i="6"/>
  <c r="L6180" i="6"/>
  <c r="L6179" i="6"/>
  <c r="L6178" i="6"/>
  <c r="L6177" i="6"/>
  <c r="L6176" i="6"/>
  <c r="L6175" i="6"/>
  <c r="L6174" i="6"/>
  <c r="L6173" i="6"/>
  <c r="L6171" i="6"/>
  <c r="L6169" i="6"/>
  <c r="L6168" i="6"/>
  <c r="L6167" i="6"/>
  <c r="L6166" i="6"/>
  <c r="L6163" i="6"/>
  <c r="L6162" i="6"/>
  <c r="L6161" i="6"/>
  <c r="L6158" i="6"/>
  <c r="L6157" i="6"/>
  <c r="L6156" i="6"/>
  <c r="L6154" i="6"/>
  <c r="L6152" i="6"/>
  <c r="L6151" i="6"/>
  <c r="L6150" i="6"/>
  <c r="L6149" i="6"/>
  <c r="L6148" i="6"/>
  <c r="L6147" i="6"/>
  <c r="L6146" i="6"/>
  <c r="L6145" i="6"/>
  <c r="L6142" i="6"/>
  <c r="L6141" i="6"/>
  <c r="L6140" i="6"/>
  <c r="L6139" i="6"/>
  <c r="L6137" i="6"/>
  <c r="L6134" i="6"/>
  <c r="L6133" i="6"/>
  <c r="L6132" i="6"/>
  <c r="L6131" i="6"/>
  <c r="L6130" i="6"/>
  <c r="L6129" i="6"/>
  <c r="L6128" i="6"/>
  <c r="L6127" i="6"/>
  <c r="L6126" i="6"/>
  <c r="L6125" i="6"/>
  <c r="L6123" i="6"/>
  <c r="L6122" i="6"/>
  <c r="L6121" i="6"/>
  <c r="L6120" i="6"/>
  <c r="L6119" i="6"/>
  <c r="L6118" i="6"/>
  <c r="L6117" i="6"/>
  <c r="L6116" i="6"/>
  <c r="L6115" i="6"/>
  <c r="L6114" i="6"/>
  <c r="L6113" i="6"/>
  <c r="L6112" i="6"/>
  <c r="L6111" i="6"/>
  <c r="L6109" i="6"/>
  <c r="L6108" i="6"/>
  <c r="L6107" i="6"/>
  <c r="L6106" i="6"/>
  <c r="L6105" i="6"/>
  <c r="L6104" i="6"/>
  <c r="L6103" i="6"/>
  <c r="L6101" i="6"/>
  <c r="L6100" i="6"/>
  <c r="L6099" i="6"/>
  <c r="L6098" i="6"/>
  <c r="L6097" i="6"/>
  <c r="L6096" i="6"/>
  <c r="L6095" i="6"/>
  <c r="L6094" i="6"/>
  <c r="L6093" i="6"/>
  <c r="L6092" i="6"/>
  <c r="L6091" i="6"/>
  <c r="L6090" i="6"/>
  <c r="L6089" i="6"/>
  <c r="L6088" i="6"/>
  <c r="L6087" i="6"/>
  <c r="L6086" i="6"/>
  <c r="L6085" i="6"/>
  <c r="L6084" i="6"/>
  <c r="L6083" i="6"/>
  <c r="L6082" i="6"/>
  <c r="L6081" i="6"/>
  <c r="L6080" i="6"/>
  <c r="L6079" i="6"/>
  <c r="L6078" i="6"/>
  <c r="L6077" i="6"/>
  <c r="L6076" i="6"/>
  <c r="L6075" i="6"/>
  <c r="L6074" i="6"/>
  <c r="L6073" i="6"/>
  <c r="L6072" i="6"/>
  <c r="L6071" i="6"/>
  <c r="L6070" i="6"/>
  <c r="L6068" i="6"/>
  <c r="L6066" i="6"/>
  <c r="L6065" i="6"/>
  <c r="L6064" i="6"/>
  <c r="L6062" i="6"/>
  <c r="L6061" i="6"/>
  <c r="L6060" i="6"/>
  <c r="L6059" i="6"/>
  <c r="L6057" i="6"/>
  <c r="L6055" i="6"/>
  <c r="L6054" i="6"/>
  <c r="L6053" i="6"/>
  <c r="L6052" i="6"/>
  <c r="L6051" i="6"/>
  <c r="L6050" i="6"/>
  <c r="L6048" i="6"/>
  <c r="L6046" i="6"/>
  <c r="L6044" i="6"/>
  <c r="L6043" i="6"/>
  <c r="L6042" i="6"/>
  <c r="L6041" i="6"/>
  <c r="L6040" i="6"/>
  <c r="L6039" i="6"/>
  <c r="L6038" i="6"/>
  <c r="L6037" i="6"/>
  <c r="L6036" i="6"/>
  <c r="L6034" i="6"/>
  <c r="L6033" i="6"/>
  <c r="L6032" i="6"/>
  <c r="L6031" i="6"/>
  <c r="L6030" i="6"/>
  <c r="L6029" i="6"/>
  <c r="L6028" i="6"/>
  <c r="L6027" i="6"/>
  <c r="L6026" i="6"/>
  <c r="L6025" i="6"/>
  <c r="L6024" i="6"/>
  <c r="L6023" i="6"/>
  <c r="L6022" i="6"/>
  <c r="L6021" i="6"/>
  <c r="L6020" i="6"/>
  <c r="L6019" i="6"/>
  <c r="L6018" i="6"/>
  <c r="L6017" i="6"/>
  <c r="L6016" i="6"/>
  <c r="L6015" i="6"/>
  <c r="L6014" i="6"/>
  <c r="L6013" i="6"/>
  <c r="L6012" i="6"/>
  <c r="L6011" i="6"/>
  <c r="L6010" i="6"/>
  <c r="L6009" i="6"/>
  <c r="L6008" i="6"/>
  <c r="L6006" i="6"/>
  <c r="L6005" i="6"/>
  <c r="L6004" i="6"/>
  <c r="L6003" i="6"/>
  <c r="L6002" i="6"/>
  <c r="L6001" i="6"/>
  <c r="L6000" i="6"/>
  <c r="L5999" i="6"/>
  <c r="L5998" i="6"/>
  <c r="L5994" i="6"/>
  <c r="L5993" i="6"/>
  <c r="L5992" i="6"/>
  <c r="L5991" i="6"/>
  <c r="L5990" i="6"/>
  <c r="L5989" i="6"/>
  <c r="L5988" i="6"/>
  <c r="L5987" i="6"/>
  <c r="L5986" i="6"/>
  <c r="L5985" i="6"/>
  <c r="L5984" i="6"/>
  <c r="L5983" i="6"/>
  <c r="L5982" i="6"/>
  <c r="L5981" i="6"/>
  <c r="L5980" i="6"/>
  <c r="L5979" i="6"/>
  <c r="L5978" i="6"/>
  <c r="L5977" i="6"/>
  <c r="L5976" i="6"/>
  <c r="L5975" i="6"/>
  <c r="L5974" i="6"/>
  <c r="L5973" i="6"/>
  <c r="L5972" i="6"/>
  <c r="L5971" i="6"/>
  <c r="L5970" i="6"/>
  <c r="L5966" i="6"/>
  <c r="L5960" i="6"/>
  <c r="L5959" i="6"/>
  <c r="L5958" i="6"/>
  <c r="L5957" i="6"/>
  <c r="L5956" i="6"/>
  <c r="L5955" i="6"/>
  <c r="L5954" i="6"/>
  <c r="L5953" i="6"/>
  <c r="L5952" i="6"/>
  <c r="L5951" i="6"/>
  <c r="L5950" i="6"/>
  <c r="L5949" i="6"/>
  <c r="L5948" i="6"/>
  <c r="L5947" i="6"/>
  <c r="L5946" i="6"/>
  <c r="L5945" i="6"/>
  <c r="L5944" i="6"/>
  <c r="L5943" i="6"/>
  <c r="L5941" i="6"/>
  <c r="L5940" i="6"/>
  <c r="L5939" i="6"/>
  <c r="L5938" i="6"/>
  <c r="L5936" i="6"/>
  <c r="L5935" i="6"/>
  <c r="L5934" i="6"/>
  <c r="L5932" i="6"/>
  <c r="L5931" i="6"/>
  <c r="L5929" i="6"/>
  <c r="L5928" i="6"/>
  <c r="L5927" i="6"/>
  <c r="L5926" i="6"/>
  <c r="L5925" i="6"/>
  <c r="L5924" i="6"/>
  <c r="L5923" i="6"/>
  <c r="L5922" i="6"/>
  <c r="L5921" i="6"/>
  <c r="L5920" i="6"/>
  <c r="L5919" i="6"/>
  <c r="L5918" i="6"/>
  <c r="L5917" i="6"/>
  <c r="L5916" i="6"/>
  <c r="L5915" i="6"/>
  <c r="L5914" i="6"/>
  <c r="L5913" i="6"/>
  <c r="L5911" i="6"/>
  <c r="L5910" i="6"/>
  <c r="L5909" i="6"/>
  <c r="L5908" i="6"/>
  <c r="L5906" i="6"/>
  <c r="L5905" i="6"/>
  <c r="L5904" i="6"/>
  <c r="L5903" i="6"/>
  <c r="L5902" i="6"/>
  <c r="L5901" i="6"/>
  <c r="L5900" i="6"/>
  <c r="L5899" i="6"/>
  <c r="L5897" i="6"/>
  <c r="L5896" i="6"/>
  <c r="L5895" i="6"/>
  <c r="L5894" i="6"/>
  <c r="L5893" i="6"/>
  <c r="L5892" i="6"/>
  <c r="L5890" i="6"/>
  <c r="L5887" i="6"/>
  <c r="L5886" i="6"/>
  <c r="L5885" i="6"/>
  <c r="L5884" i="6"/>
  <c r="L5883" i="6"/>
  <c r="L5882" i="6"/>
  <c r="L5881" i="6"/>
  <c r="L5879" i="6"/>
  <c r="L5878" i="6"/>
  <c r="L5877" i="6"/>
  <c r="L5876" i="6"/>
  <c r="L5875" i="6"/>
  <c r="L5874" i="6"/>
  <c r="L5873" i="6"/>
  <c r="L5872" i="6"/>
  <c r="L5871" i="6"/>
  <c r="L5870" i="6"/>
  <c r="L5869" i="6"/>
  <c r="L5868" i="6"/>
  <c r="L5867" i="6"/>
  <c r="L5866" i="6"/>
  <c r="L5861" i="6"/>
  <c r="L5860" i="6"/>
  <c r="L5859" i="6"/>
  <c r="L5858" i="6"/>
  <c r="L5857" i="6"/>
  <c r="L5856" i="6"/>
  <c r="L5854" i="6"/>
  <c r="L5853" i="6"/>
  <c r="L5852" i="6"/>
  <c r="L5850" i="6"/>
  <c r="L5849" i="6"/>
  <c r="L5848" i="6"/>
  <c r="L5847" i="6"/>
  <c r="L5846" i="6"/>
  <c r="L5845" i="6"/>
  <c r="L5843" i="6"/>
  <c r="L5842" i="6"/>
  <c r="L5841" i="6"/>
  <c r="L5839" i="6"/>
  <c r="L5838" i="6"/>
  <c r="L5837" i="6"/>
  <c r="L5836" i="6"/>
  <c r="L5833" i="6"/>
  <c r="L5832" i="6"/>
  <c r="L5831" i="6"/>
  <c r="L5830" i="6"/>
  <c r="L5828" i="6"/>
  <c r="L5827" i="6"/>
  <c r="L5826" i="6"/>
  <c r="L5825" i="6"/>
  <c r="L5824" i="6"/>
  <c r="L5823" i="6"/>
  <c r="L5821" i="6"/>
  <c r="L5820" i="6"/>
  <c r="L5819" i="6"/>
  <c r="L5818" i="6"/>
  <c r="L5817" i="6"/>
  <c r="L5816" i="6"/>
  <c r="L5814" i="6"/>
  <c r="L5813" i="6"/>
  <c r="L5812" i="6"/>
  <c r="L5811" i="6"/>
  <c r="L5810" i="6"/>
  <c r="L5809" i="6"/>
  <c r="L5808" i="6"/>
  <c r="L5804" i="6"/>
  <c r="L5802" i="6"/>
  <c r="L5801" i="6"/>
  <c r="L5800" i="6"/>
  <c r="L5799" i="6"/>
  <c r="L5798" i="6"/>
  <c r="L5797" i="6"/>
  <c r="L5796" i="6"/>
  <c r="L5795" i="6"/>
  <c r="L5794" i="6"/>
  <c r="L5793" i="6"/>
  <c r="L5792" i="6"/>
  <c r="L5791" i="6"/>
  <c r="L5790" i="6"/>
  <c r="L5789" i="6"/>
  <c r="L5788" i="6"/>
  <c r="L5787" i="6"/>
  <c r="L5786" i="6"/>
  <c r="L5785" i="6"/>
  <c r="L5784" i="6"/>
  <c r="L5782" i="6"/>
  <c r="L5781" i="6"/>
  <c r="L5780" i="6"/>
  <c r="L5779" i="6"/>
  <c r="L5778" i="6"/>
  <c r="L5777" i="6"/>
  <c r="L5776" i="6"/>
  <c r="L5775" i="6"/>
  <c r="L5774" i="6"/>
  <c r="L5773" i="6"/>
  <c r="L5772" i="6"/>
  <c r="L5771" i="6"/>
  <c r="L5769" i="6"/>
  <c r="L5768" i="6"/>
  <c r="L5767" i="6"/>
  <c r="L5764" i="6"/>
  <c r="L5763" i="6"/>
  <c r="L5762" i="6"/>
  <c r="L5761" i="6"/>
  <c r="L5760" i="6"/>
  <c r="L5759" i="6"/>
  <c r="L5758" i="6"/>
  <c r="L5757" i="6"/>
  <c r="L5756" i="6"/>
  <c r="L5755" i="6"/>
  <c r="L5754" i="6"/>
  <c r="L5753" i="6"/>
  <c r="L5752" i="6"/>
  <c r="L5751" i="6"/>
  <c r="L5750" i="6"/>
  <c r="L5749" i="6"/>
  <c r="L5748" i="6"/>
  <c r="L5747" i="6"/>
  <c r="L5746" i="6"/>
  <c r="L5745" i="6"/>
  <c r="L5743" i="6"/>
  <c r="L5742" i="6"/>
  <c r="L5741" i="6"/>
  <c r="L5740" i="6"/>
  <c r="L5739" i="6"/>
  <c r="L5738" i="6"/>
  <c r="L5737" i="6"/>
  <c r="L5736" i="6"/>
  <c r="L5734" i="6"/>
  <c r="L5733" i="6"/>
  <c r="L5732" i="6"/>
  <c r="L5731" i="6"/>
  <c r="L5730" i="6"/>
  <c r="L5729" i="6"/>
  <c r="L5728" i="6"/>
  <c r="L5725" i="6"/>
  <c r="L5724" i="6"/>
  <c r="L5723" i="6"/>
  <c r="L5721" i="6"/>
  <c r="L5719" i="6"/>
  <c r="L5718" i="6"/>
  <c r="L5717" i="6"/>
  <c r="L5716" i="6"/>
  <c r="L5712" i="6"/>
  <c r="L5711" i="6"/>
  <c r="L5710" i="6"/>
  <c r="L5708" i="6"/>
  <c r="L5707" i="6"/>
  <c r="L5706" i="6"/>
  <c r="L5705" i="6"/>
  <c r="L5704" i="6"/>
  <c r="L5703" i="6"/>
  <c r="L5702" i="6"/>
  <c r="L5701" i="6"/>
  <c r="L5700" i="6"/>
  <c r="L5699" i="6"/>
  <c r="L5698" i="6"/>
  <c r="L5697" i="6"/>
  <c r="L5696" i="6"/>
  <c r="L5695" i="6"/>
  <c r="L5694" i="6"/>
  <c r="L5693" i="6"/>
  <c r="L5692" i="6"/>
  <c r="L5691" i="6"/>
  <c r="L5689" i="6"/>
  <c r="L5688" i="6"/>
  <c r="L5687" i="6"/>
  <c r="L5686" i="6"/>
  <c r="L5685" i="6"/>
  <c r="L5684" i="6"/>
  <c r="L5683" i="6"/>
  <c r="L5682" i="6"/>
  <c r="L5681" i="6"/>
  <c r="L5680" i="6"/>
  <c r="L5679" i="6"/>
  <c r="L5678" i="6"/>
  <c r="L5677" i="6"/>
  <c r="L5676" i="6"/>
  <c r="L5675" i="6"/>
  <c r="L5674" i="6"/>
  <c r="L5673" i="6"/>
  <c r="L5672" i="6"/>
  <c r="L5670" i="6"/>
  <c r="L5669" i="6"/>
  <c r="L5668" i="6"/>
  <c r="L5667" i="6"/>
  <c r="L5666" i="6"/>
  <c r="L5665" i="6"/>
  <c r="L5664" i="6"/>
  <c r="L5663" i="6"/>
  <c r="L5660" i="6"/>
  <c r="L5659" i="6"/>
  <c r="L5658" i="6"/>
  <c r="L5657" i="6"/>
  <c r="L5656" i="6"/>
  <c r="L5655" i="6"/>
  <c r="L5654" i="6"/>
  <c r="L5653" i="6"/>
  <c r="L5652" i="6"/>
  <c r="L5650" i="6"/>
  <c r="L5649" i="6"/>
  <c r="L5648" i="6"/>
  <c r="L5647" i="6"/>
  <c r="L5646" i="6"/>
  <c r="L5645" i="6"/>
  <c r="L5644" i="6"/>
  <c r="L5643" i="6"/>
  <c r="L5642" i="6"/>
  <c r="L5641" i="6"/>
  <c r="L5640" i="6"/>
  <c r="L5639" i="6"/>
  <c r="L5638" i="6"/>
  <c r="L5637" i="6"/>
  <c r="L5636" i="6"/>
  <c r="L5635" i="6"/>
  <c r="L5634" i="6"/>
  <c r="L5633" i="6"/>
  <c r="L5632" i="6"/>
  <c r="L5631" i="6"/>
  <c r="L5630" i="6"/>
  <c r="L5629" i="6"/>
  <c r="L5628" i="6"/>
  <c r="L5627" i="6"/>
  <c r="L5626" i="6"/>
  <c r="L5625" i="6"/>
  <c r="L5624" i="6"/>
  <c r="L5623" i="6"/>
  <c r="L5622" i="6"/>
  <c r="L5621" i="6"/>
  <c r="L5620" i="6"/>
  <c r="L5619" i="6"/>
  <c r="L5618" i="6"/>
  <c r="L5617" i="6"/>
  <c r="L5616" i="6"/>
  <c r="L5615" i="6"/>
  <c r="L5614" i="6"/>
  <c r="L5613" i="6"/>
  <c r="L5612" i="6"/>
  <c r="L5611" i="6"/>
  <c r="L5610" i="6"/>
  <c r="L5609" i="6"/>
  <c r="L5608" i="6"/>
  <c r="L5607" i="6"/>
  <c r="L5606" i="6"/>
  <c r="L5605" i="6"/>
  <c r="L5604" i="6"/>
  <c r="L5602" i="6"/>
  <c r="L5601" i="6"/>
  <c r="L5600" i="6"/>
  <c r="L5599" i="6"/>
  <c r="L5598" i="6"/>
  <c r="L5597" i="6"/>
  <c r="L5596" i="6"/>
  <c r="L5595" i="6"/>
  <c r="L5594" i="6"/>
  <c r="L5593" i="6"/>
  <c r="L5592" i="6"/>
  <c r="L5591" i="6"/>
  <c r="L5590" i="6"/>
  <c r="L5589" i="6"/>
  <c r="L5588" i="6"/>
  <c r="L5587" i="6"/>
  <c r="L5586" i="6"/>
  <c r="L5585" i="6"/>
  <c r="L5582" i="6"/>
  <c r="L5581" i="6"/>
  <c r="L5580" i="6"/>
  <c r="L5577" i="6"/>
  <c r="L5576" i="6"/>
  <c r="L5575" i="6"/>
  <c r="L5574" i="6"/>
  <c r="L5573" i="6"/>
  <c r="L5572" i="6"/>
  <c r="L5571" i="6"/>
  <c r="L5569" i="6"/>
  <c r="L5568" i="6"/>
  <c r="L5567" i="6"/>
  <c r="L5566" i="6"/>
  <c r="L5564" i="6"/>
  <c r="L5563" i="6"/>
  <c r="L5562" i="6"/>
  <c r="L5561" i="6"/>
  <c r="L5560" i="6"/>
  <c r="L5559" i="6"/>
  <c r="L5558" i="6"/>
  <c r="L5557" i="6"/>
  <c r="L5556" i="6"/>
  <c r="L5555" i="6"/>
  <c r="L5554" i="6"/>
  <c r="L5553" i="6"/>
  <c r="L5552" i="6"/>
  <c r="L5551" i="6"/>
  <c r="L5550" i="6"/>
  <c r="L5549" i="6"/>
  <c r="L5548" i="6"/>
  <c r="L5547" i="6"/>
  <c r="L5546" i="6"/>
  <c r="L5545" i="6"/>
  <c r="L5544" i="6"/>
  <c r="L5543" i="6"/>
  <c r="L5542" i="6"/>
  <c r="L5541" i="6"/>
  <c r="L5540" i="6"/>
  <c r="L5539" i="6"/>
  <c r="L5538" i="6"/>
  <c r="L5537" i="6"/>
  <c r="L5536" i="6"/>
  <c r="L5535" i="6"/>
  <c r="L5534" i="6"/>
  <c r="L5533" i="6"/>
  <c r="L5532" i="6"/>
  <c r="L5530" i="6"/>
  <c r="L5529" i="6"/>
  <c r="L5528" i="6"/>
  <c r="L5527" i="6"/>
  <c r="L5526" i="6"/>
  <c r="L5525" i="6"/>
  <c r="L5524" i="6"/>
  <c r="L5523" i="6"/>
  <c r="L5522" i="6"/>
  <c r="L5521" i="6"/>
  <c r="L5520" i="6"/>
  <c r="L5519" i="6"/>
  <c r="L5518" i="6"/>
  <c r="L5517" i="6"/>
  <c r="L5516" i="6"/>
  <c r="L5514" i="6"/>
  <c r="L5513" i="6"/>
  <c r="L5512" i="6"/>
  <c r="L5511" i="6"/>
  <c r="L5510" i="6"/>
  <c r="L5509" i="6"/>
  <c r="L5508" i="6"/>
  <c r="L5507" i="6"/>
  <c r="L5506" i="6"/>
  <c r="L5505" i="6"/>
  <c r="L5504" i="6"/>
  <c r="L5503" i="6"/>
  <c r="L5502" i="6"/>
  <c r="L5501" i="6"/>
  <c r="L5500" i="6"/>
  <c r="L5499" i="6"/>
  <c r="L5498" i="6"/>
  <c r="L5496" i="6"/>
  <c r="L5495" i="6"/>
  <c r="L5494" i="6"/>
  <c r="L5493" i="6"/>
  <c r="L5492" i="6"/>
  <c r="L5491" i="6"/>
  <c r="L5490" i="6"/>
  <c r="L5489" i="6"/>
  <c r="L5488" i="6"/>
  <c r="L5487" i="6"/>
  <c r="L5486" i="6"/>
  <c r="L5485" i="6"/>
  <c r="L5484" i="6"/>
  <c r="L5483" i="6"/>
  <c r="L5482" i="6"/>
  <c r="L5481" i="6"/>
  <c r="L5480" i="6"/>
  <c r="L5478" i="6"/>
  <c r="L5477" i="6"/>
  <c r="L5476" i="6"/>
  <c r="L5474" i="6"/>
  <c r="L5473" i="6"/>
  <c r="L5472" i="6"/>
  <c r="L5471" i="6"/>
  <c r="L5470" i="6"/>
  <c r="L5469" i="6"/>
  <c r="L5468" i="6"/>
  <c r="L5467" i="6"/>
  <c r="L5466" i="6"/>
  <c r="L5465" i="6"/>
  <c r="L5464" i="6"/>
  <c r="L5460" i="6"/>
  <c r="L5457" i="6"/>
  <c r="L5456" i="6"/>
  <c r="L5455" i="6"/>
  <c r="L5454" i="6"/>
  <c r="L5453" i="6"/>
  <c r="L5452" i="6"/>
  <c r="L5451" i="6"/>
  <c r="L5450" i="6"/>
  <c r="L5449" i="6"/>
  <c r="L5448" i="6"/>
  <c r="L5447" i="6"/>
  <c r="L5445" i="6"/>
  <c r="L5444" i="6"/>
  <c r="L5443" i="6"/>
  <c r="L5437" i="6"/>
  <c r="L5436" i="6"/>
  <c r="L5435" i="6"/>
  <c r="L5434" i="6"/>
  <c r="L5433" i="6"/>
  <c r="L5432" i="6"/>
  <c r="L5431" i="6"/>
  <c r="L5430" i="6"/>
  <c r="L5428" i="6"/>
  <c r="L5427" i="6"/>
  <c r="L5426" i="6"/>
  <c r="L5425" i="6"/>
  <c r="L5424" i="6"/>
  <c r="L5423" i="6"/>
  <c r="L5422" i="6"/>
  <c r="L5421" i="6"/>
  <c r="L5420" i="6"/>
  <c r="L5419" i="6"/>
  <c r="L5418" i="6"/>
  <c r="L5417" i="6"/>
  <c r="L5416" i="6"/>
  <c r="L5415" i="6"/>
  <c r="L5412" i="6"/>
  <c r="L5411" i="6"/>
  <c r="L5410" i="6"/>
  <c r="L5409" i="6"/>
  <c r="L5408" i="6"/>
  <c r="L5407" i="6"/>
  <c r="L5406" i="6"/>
  <c r="L5405" i="6"/>
  <c r="L5404" i="6"/>
  <c r="L5403" i="6"/>
  <c r="L5402" i="6"/>
  <c r="L5401" i="6"/>
  <c r="L5400" i="6"/>
  <c r="L5399" i="6"/>
  <c r="L5398" i="6"/>
  <c r="L5397" i="6"/>
  <c r="L5396" i="6"/>
  <c r="L5395" i="6"/>
  <c r="L5394" i="6"/>
  <c r="L5393" i="6"/>
  <c r="L5392" i="6"/>
  <c r="L5391" i="6"/>
  <c r="L5389" i="6"/>
  <c r="L5386" i="6"/>
  <c r="L5380" i="6"/>
  <c r="L5378" i="6"/>
  <c r="L5376" i="6"/>
  <c r="L5374" i="6"/>
  <c r="L5373" i="6"/>
  <c r="L5372" i="6"/>
  <c r="L5371" i="6"/>
  <c r="L5370" i="6"/>
  <c r="L5369" i="6"/>
  <c r="L5368" i="6"/>
  <c r="L5367" i="6"/>
  <c r="L5366" i="6"/>
  <c r="L5365" i="6"/>
  <c r="L5364" i="6"/>
  <c r="L5363" i="6"/>
  <c r="L5362" i="6"/>
  <c r="L5361" i="6"/>
  <c r="L5360" i="6"/>
  <c r="L5359" i="6"/>
  <c r="L5355" i="6"/>
  <c r="L5351" i="6"/>
  <c r="L5350" i="6"/>
  <c r="L5348" i="6"/>
  <c r="L5347" i="6"/>
  <c r="L5346" i="6"/>
  <c r="L5345" i="6"/>
  <c r="L5344" i="6"/>
  <c r="L5343" i="6"/>
  <c r="L5342" i="6"/>
  <c r="L5341" i="6"/>
  <c r="L5340" i="6"/>
  <c r="L5339" i="6"/>
  <c r="L5338" i="6"/>
  <c r="L5337" i="6"/>
  <c r="L5335" i="6"/>
  <c r="L5334" i="6"/>
  <c r="L5333" i="6"/>
  <c r="L5332" i="6"/>
  <c r="L5331" i="6"/>
  <c r="L5329" i="6"/>
  <c r="L5328" i="6"/>
  <c r="L5327" i="6"/>
  <c r="L5326" i="6"/>
  <c r="L5325" i="6"/>
  <c r="L5324" i="6"/>
  <c r="L5323" i="6"/>
  <c r="L5322" i="6"/>
  <c r="L5321" i="6"/>
  <c r="L5320" i="6"/>
  <c r="L5319" i="6"/>
  <c r="L5318" i="6"/>
  <c r="L5316" i="6"/>
  <c r="L5315" i="6"/>
  <c r="L5314" i="6"/>
  <c r="L5313" i="6"/>
  <c r="L5312" i="6"/>
  <c r="L5311" i="6"/>
  <c r="L5310" i="6"/>
  <c r="L5309" i="6"/>
  <c r="L5307" i="6"/>
  <c r="L5305" i="6"/>
  <c r="L5304" i="6"/>
  <c r="L5303" i="6"/>
  <c r="L5302" i="6"/>
  <c r="L5301" i="6"/>
  <c r="L5300" i="6"/>
  <c r="L5299" i="6"/>
  <c r="L5298" i="6"/>
  <c r="L5296" i="6"/>
  <c r="L5295" i="6"/>
  <c r="L5294" i="6"/>
  <c r="L5293" i="6"/>
  <c r="L5292" i="6"/>
  <c r="L5291" i="6"/>
  <c r="L5290" i="6"/>
  <c r="L5289" i="6"/>
  <c r="L5287" i="6"/>
  <c r="L5286" i="6"/>
  <c r="L5285" i="6"/>
  <c r="L5284" i="6"/>
  <c r="L5283" i="6"/>
  <c r="L5282" i="6"/>
  <c r="L5281" i="6"/>
  <c r="L5280" i="6"/>
  <c r="L5279" i="6"/>
  <c r="L5278" i="6"/>
  <c r="L5277" i="6"/>
  <c r="L5276" i="6"/>
  <c r="L5275" i="6"/>
  <c r="L5274" i="6"/>
  <c r="L5273" i="6"/>
  <c r="L5272" i="6"/>
  <c r="L5271" i="6"/>
  <c r="L5270" i="6"/>
  <c r="L5268" i="6"/>
  <c r="L5265" i="6"/>
  <c r="L5264" i="6"/>
  <c r="L5263" i="6"/>
  <c r="L5262" i="6"/>
  <c r="L5259" i="6"/>
  <c r="L5258" i="6"/>
  <c r="L5257" i="6"/>
  <c r="L5255" i="6"/>
  <c r="L5253" i="6"/>
  <c r="L5252" i="6"/>
  <c r="L5251" i="6"/>
  <c r="L5248" i="6"/>
  <c r="L5247" i="6"/>
  <c r="L5246" i="6"/>
  <c r="L5245" i="6"/>
  <c r="L5244" i="6"/>
  <c r="L5243" i="6"/>
  <c r="L5242" i="6"/>
  <c r="L5241" i="6"/>
  <c r="L5240" i="6"/>
  <c r="L5239" i="6"/>
  <c r="L5238" i="6"/>
  <c r="L5236" i="6"/>
  <c r="L5234" i="6"/>
  <c r="L5232" i="6"/>
  <c r="L5231" i="6"/>
  <c r="L5230" i="6"/>
  <c r="L5229" i="6"/>
  <c r="L5228" i="6"/>
  <c r="L5227" i="6"/>
  <c r="L5226" i="6"/>
  <c r="L5225" i="6"/>
  <c r="L5224" i="6"/>
  <c r="L5223" i="6"/>
  <c r="L5222" i="6"/>
  <c r="L5221" i="6"/>
  <c r="L5220" i="6"/>
  <c r="L5219" i="6"/>
  <c r="L5218" i="6"/>
  <c r="L5217" i="6"/>
  <c r="L5216" i="6"/>
  <c r="L5215" i="6"/>
  <c r="L5214" i="6"/>
  <c r="L5213" i="6"/>
  <c r="L5212" i="6"/>
  <c r="L5211" i="6"/>
  <c r="L5210" i="6"/>
  <c r="L5209" i="6"/>
  <c r="L5208" i="6"/>
  <c r="L5207" i="6"/>
  <c r="L5206" i="6"/>
  <c r="L5205" i="6"/>
  <c r="L5204" i="6"/>
  <c r="L5203" i="6"/>
  <c r="L5202" i="6"/>
  <c r="L5201" i="6"/>
  <c r="L5200" i="6"/>
  <c r="L5199" i="6"/>
  <c r="L5198" i="6"/>
  <c r="L5197" i="6"/>
  <c r="L5196" i="6"/>
  <c r="L5195" i="6"/>
  <c r="L5194" i="6"/>
  <c r="L5193" i="6"/>
  <c r="L5192" i="6"/>
  <c r="L5191" i="6"/>
  <c r="L5190" i="6"/>
  <c r="L5189" i="6"/>
  <c r="L5188" i="6"/>
  <c r="L5187" i="6"/>
  <c r="L5186" i="6"/>
  <c r="L5185" i="6"/>
  <c r="L5184" i="6"/>
  <c r="L5183" i="6"/>
  <c r="L5182" i="6"/>
  <c r="L5181" i="6"/>
  <c r="L5180" i="6"/>
  <c r="L5179" i="6"/>
  <c r="L5178" i="6"/>
  <c r="L5177" i="6"/>
  <c r="L5176" i="6"/>
  <c r="L5175" i="6"/>
  <c r="L5174" i="6"/>
  <c r="L5173" i="6"/>
  <c r="L5172" i="6"/>
  <c r="L5171" i="6"/>
  <c r="L5168" i="6"/>
  <c r="L5167" i="6"/>
  <c r="L5165" i="6"/>
  <c r="L5162" i="6"/>
  <c r="L5160" i="6"/>
  <c r="L5158" i="6"/>
  <c r="L5156" i="6"/>
  <c r="L5154" i="6"/>
  <c r="L5152" i="6"/>
  <c r="L5151" i="6"/>
  <c r="L5150" i="6"/>
  <c r="L5149" i="6"/>
  <c r="L5148" i="6"/>
  <c r="L5147" i="6"/>
  <c r="L5146" i="6"/>
  <c r="L5143" i="6"/>
  <c r="L5142" i="6"/>
  <c r="L5141" i="6"/>
  <c r="L5140" i="6"/>
  <c r="L5139" i="6"/>
  <c r="L5138" i="6"/>
  <c r="L5137" i="6"/>
  <c r="L5136" i="6"/>
  <c r="L5134" i="6"/>
  <c r="L5132" i="6"/>
  <c r="L5130" i="6"/>
  <c r="L5128" i="6"/>
  <c r="L5126" i="6"/>
  <c r="L5125" i="6"/>
  <c r="L5124" i="6"/>
  <c r="L5123" i="6"/>
  <c r="L5121" i="6"/>
  <c r="L5120" i="6"/>
  <c r="L5119" i="6"/>
  <c r="L5118" i="6"/>
  <c r="L5116" i="6"/>
  <c r="L5115" i="6"/>
  <c r="L5114" i="6"/>
  <c r="L5113" i="6"/>
  <c r="L5111" i="6"/>
  <c r="L5110" i="6"/>
  <c r="L5109" i="6"/>
  <c r="L5108" i="6"/>
  <c r="L5106" i="6"/>
  <c r="L5105" i="6"/>
  <c r="L5104" i="6"/>
  <c r="L5103" i="6"/>
  <c r="L5102" i="6"/>
  <c r="L5101" i="6"/>
  <c r="L5100" i="6"/>
  <c r="L5099" i="6"/>
  <c r="L5096" i="6"/>
  <c r="L5095" i="6"/>
  <c r="L5093" i="6"/>
  <c r="L5092" i="6"/>
  <c r="L5091" i="6"/>
  <c r="L5090" i="6"/>
  <c r="L5087" i="6"/>
  <c r="L5086" i="6"/>
  <c r="L5085" i="6"/>
  <c r="L5084" i="6"/>
  <c r="L5083" i="6"/>
  <c r="L5082" i="6"/>
  <c r="L5081" i="6"/>
  <c r="L5080" i="6"/>
  <c r="L5079" i="6"/>
  <c r="L5078" i="6"/>
  <c r="L5077" i="6"/>
  <c r="L5076" i="6"/>
  <c r="L5075" i="6"/>
  <c r="L5074" i="6"/>
  <c r="L5073" i="6"/>
  <c r="L5072" i="6"/>
  <c r="L5071" i="6"/>
  <c r="L5070" i="6"/>
  <c r="L5069" i="6"/>
  <c r="L5068" i="6"/>
  <c r="L5067" i="6"/>
  <c r="L5066" i="6"/>
  <c r="L5065" i="6"/>
  <c r="L5064" i="6"/>
  <c r="L5063" i="6"/>
  <c r="L5062" i="6"/>
  <c r="L5061" i="6"/>
  <c r="L5060" i="6"/>
  <c r="L5059" i="6"/>
  <c r="L5058" i="6"/>
  <c r="L5057" i="6"/>
  <c r="L5056" i="6"/>
  <c r="L5055" i="6"/>
  <c r="L5054" i="6"/>
  <c r="L5053" i="6"/>
  <c r="L5052" i="6"/>
  <c r="L5051" i="6"/>
  <c r="L5050" i="6"/>
  <c r="L5049" i="6"/>
  <c r="L5048" i="6"/>
  <c r="L5046" i="6"/>
  <c r="L5045" i="6"/>
  <c r="L5044" i="6"/>
  <c r="L5043" i="6"/>
  <c r="L5042" i="6"/>
  <c r="L5041" i="6"/>
  <c r="L5040" i="6"/>
  <c r="L5039" i="6"/>
  <c r="L5038" i="6"/>
  <c r="L5037" i="6"/>
  <c r="L5036" i="6"/>
  <c r="L5035" i="6"/>
  <c r="L5034" i="6"/>
  <c r="L5033" i="6"/>
  <c r="L5032" i="6"/>
  <c r="L5031" i="6"/>
  <c r="L5030" i="6"/>
  <c r="L5029" i="6"/>
  <c r="L5028" i="6"/>
  <c r="L5027" i="6"/>
  <c r="L5026" i="6"/>
  <c r="L5025" i="6"/>
  <c r="L5024" i="6"/>
  <c r="L5023" i="6"/>
  <c r="L5022" i="6"/>
  <c r="L5021" i="6"/>
  <c r="L5020" i="6"/>
  <c r="L5019" i="6"/>
  <c r="L5018" i="6"/>
  <c r="L5014" i="6"/>
  <c r="L5013" i="6"/>
  <c r="L5012" i="6"/>
  <c r="L5011" i="6"/>
  <c r="L5008" i="6"/>
  <c r="L5007" i="6"/>
  <c r="L5006" i="6"/>
  <c r="L5005" i="6"/>
  <c r="L5003" i="6"/>
  <c r="L5002" i="6"/>
  <c r="L5001" i="6"/>
  <c r="L4999" i="6"/>
  <c r="L4998" i="6"/>
  <c r="L4997" i="6"/>
  <c r="L4996" i="6"/>
  <c r="L4993" i="6"/>
  <c r="L4992" i="6"/>
  <c r="L4991" i="6"/>
  <c r="L4990" i="6"/>
  <c r="L4989" i="6"/>
  <c r="L4988" i="6"/>
  <c r="L4987" i="6"/>
  <c r="L4984" i="6"/>
  <c r="L4982" i="6"/>
  <c r="L4981" i="6"/>
  <c r="L4980" i="6"/>
  <c r="L4978" i="6"/>
  <c r="L4976" i="6"/>
  <c r="L4975" i="6"/>
  <c r="L4974" i="6"/>
  <c r="L4972" i="6"/>
  <c r="L4970" i="6"/>
  <c r="L4969" i="6"/>
  <c r="L4968" i="6"/>
  <c r="L4966" i="6"/>
  <c r="L4964" i="6"/>
  <c r="L4963" i="6"/>
  <c r="L4962" i="6"/>
  <c r="L4961" i="6"/>
  <c r="L4960" i="6"/>
  <c r="L4959" i="6"/>
  <c r="L4957" i="6"/>
  <c r="L4954" i="6"/>
  <c r="L4953" i="6"/>
  <c r="L4952" i="6"/>
  <c r="L4951" i="6"/>
  <c r="L4950" i="6"/>
  <c r="L4948" i="6"/>
  <c r="L4945" i="6"/>
  <c r="L4943" i="6"/>
  <c r="L4942" i="6"/>
  <c r="L4941" i="6"/>
  <c r="L4940" i="6"/>
  <c r="L4939" i="6"/>
  <c r="L4937" i="6"/>
  <c r="L4936" i="6"/>
  <c r="L4935" i="6"/>
  <c r="L4933" i="6"/>
  <c r="L4931" i="6"/>
  <c r="L4930" i="6"/>
  <c r="L4929" i="6"/>
  <c r="L4926" i="6"/>
  <c r="L4925" i="6"/>
  <c r="L4924" i="6"/>
  <c r="L4923" i="6"/>
  <c r="L4921" i="6"/>
  <c r="L4919" i="6"/>
  <c r="L4918" i="6"/>
  <c r="L4917" i="6"/>
  <c r="L4915" i="6"/>
  <c r="L4914" i="6"/>
  <c r="L4913" i="6"/>
  <c r="L4912" i="6"/>
  <c r="L4909" i="6"/>
  <c r="L4908" i="6"/>
  <c r="L4907" i="6"/>
  <c r="L4906" i="6"/>
  <c r="L4903" i="6"/>
  <c r="L4902" i="6"/>
  <c r="L4901" i="6"/>
  <c r="L4900" i="6"/>
  <c r="L4897" i="6"/>
  <c r="L4896" i="6"/>
  <c r="L4895" i="6"/>
  <c r="L4894" i="6"/>
  <c r="L4891" i="6"/>
  <c r="L4890" i="6"/>
  <c r="L4889" i="6"/>
  <c r="L4888" i="6"/>
  <c r="L4885" i="6"/>
  <c r="L4884" i="6"/>
  <c r="L4883" i="6"/>
  <c r="L4882" i="6"/>
  <c r="L4880" i="6"/>
  <c r="L4879" i="6"/>
  <c r="L4878" i="6"/>
  <c r="L4877" i="6"/>
  <c r="L4875" i="6"/>
  <c r="L4874" i="6"/>
  <c r="L4873" i="6"/>
  <c r="L4872" i="6"/>
  <c r="L4869" i="6"/>
  <c r="L4868" i="6"/>
  <c r="L4867" i="6"/>
  <c r="L4866" i="6"/>
  <c r="L4865" i="6"/>
  <c r="L4864" i="6"/>
  <c r="L4863" i="6"/>
  <c r="L4862" i="6"/>
  <c r="L4861" i="6"/>
  <c r="L4860" i="6"/>
  <c r="L4859" i="6"/>
  <c r="L4858" i="6"/>
  <c r="L4857" i="6"/>
  <c r="L4856" i="6"/>
  <c r="L4855" i="6"/>
  <c r="L4854" i="6"/>
  <c r="L4853" i="6"/>
  <c r="L4851" i="6"/>
  <c r="L4850" i="6"/>
  <c r="L4849" i="6"/>
  <c r="L4846" i="6"/>
  <c r="L4845" i="6"/>
  <c r="L4844" i="6"/>
  <c r="L4843" i="6"/>
  <c r="L4841" i="6"/>
  <c r="L4840" i="6"/>
  <c r="L4839" i="6"/>
  <c r="L4837" i="6"/>
  <c r="L4836" i="6"/>
  <c r="L4835" i="6"/>
  <c r="L4831" i="6"/>
  <c r="L4830" i="6"/>
  <c r="L4829" i="6"/>
  <c r="L4827" i="6"/>
  <c r="L4826" i="6"/>
  <c r="L4825" i="6"/>
  <c r="L4824" i="6"/>
  <c r="L4823" i="6"/>
  <c r="L4822" i="6"/>
  <c r="L4821" i="6"/>
  <c r="L4820" i="6"/>
  <c r="L4819" i="6"/>
  <c r="L4818" i="6"/>
  <c r="L4817" i="6"/>
  <c r="L4816" i="6"/>
  <c r="L4815" i="6"/>
  <c r="L4814" i="6"/>
  <c r="L4813" i="6"/>
  <c r="L4812" i="6"/>
  <c r="L4811" i="6"/>
  <c r="L4810" i="6"/>
  <c r="L4809" i="6"/>
  <c r="L4808" i="6"/>
  <c r="L4807" i="6"/>
  <c r="L4806" i="6"/>
  <c r="L4805" i="6"/>
  <c r="L4803" i="6"/>
  <c r="L4802" i="6"/>
  <c r="L4801" i="6"/>
  <c r="L4800" i="6"/>
  <c r="L4798" i="6"/>
  <c r="L4797" i="6"/>
  <c r="L4796" i="6"/>
  <c r="L4795" i="6"/>
  <c r="L4794" i="6"/>
  <c r="L4793" i="6"/>
  <c r="L4792" i="6"/>
  <c r="L4791" i="6"/>
  <c r="L4789" i="6"/>
  <c r="L4788" i="6"/>
  <c r="L4787" i="6"/>
  <c r="L4786" i="6"/>
  <c r="L4785" i="6"/>
  <c r="L4784" i="6"/>
  <c r="L4783" i="6"/>
  <c r="L4781" i="6"/>
  <c r="L4779" i="6"/>
  <c r="L4778" i="6"/>
  <c r="L4777" i="6"/>
  <c r="L4776" i="6"/>
  <c r="L4775" i="6"/>
  <c r="L4773" i="6"/>
  <c r="L4772" i="6"/>
  <c r="L4771" i="6"/>
  <c r="L4770" i="6"/>
  <c r="L4769" i="6"/>
  <c r="L4768" i="6"/>
  <c r="L4767" i="6"/>
  <c r="L4766" i="6"/>
  <c r="L4765" i="6"/>
  <c r="L4764" i="6"/>
  <c r="L4763" i="6"/>
  <c r="L4761" i="6"/>
  <c r="L4759" i="6"/>
  <c r="L4758" i="6"/>
  <c r="L4757" i="6"/>
  <c r="L4756" i="6"/>
  <c r="L4755" i="6"/>
  <c r="L4754" i="6"/>
  <c r="L4752" i="6"/>
  <c r="L4751" i="6"/>
  <c r="L4750" i="6"/>
  <c r="L4749" i="6"/>
  <c r="L4748" i="6"/>
  <c r="L4747" i="6"/>
  <c r="L4746" i="6"/>
  <c r="L4745" i="6"/>
  <c r="L4744" i="6"/>
  <c r="L4743" i="6"/>
  <c r="L4742" i="6"/>
  <c r="L4741" i="6"/>
  <c r="L4740" i="6"/>
  <c r="L4739" i="6"/>
  <c r="L4738" i="6"/>
  <c r="L4737" i="6"/>
  <c r="L4735" i="6"/>
  <c r="L4734" i="6"/>
  <c r="L4733" i="6"/>
  <c r="L4732" i="6"/>
  <c r="L4731" i="6"/>
  <c r="L4730" i="6"/>
  <c r="L4729" i="6"/>
  <c r="L4728" i="6"/>
  <c r="L4727" i="6"/>
  <c r="L4726" i="6"/>
  <c r="L4725" i="6"/>
  <c r="L4724" i="6"/>
  <c r="L4723" i="6"/>
  <c r="L4722" i="6"/>
  <c r="L4720" i="6"/>
  <c r="L4719" i="6"/>
  <c r="L4718" i="6"/>
  <c r="L4717" i="6"/>
  <c r="L4716" i="6"/>
  <c r="L4715" i="6"/>
  <c r="L4714" i="6"/>
  <c r="L4713" i="6"/>
  <c r="L4712" i="6"/>
  <c r="L4711" i="6"/>
  <c r="L4710" i="6"/>
  <c r="L4709" i="6"/>
  <c r="L4708" i="6"/>
  <c r="L4706" i="6"/>
  <c r="L4705" i="6"/>
  <c r="L4704" i="6"/>
  <c r="L4703" i="6"/>
  <c r="L4702" i="6"/>
  <c r="L4701" i="6"/>
  <c r="L4700" i="6"/>
  <c r="L4699" i="6"/>
  <c r="L4698" i="6"/>
  <c r="L4697" i="6"/>
  <c r="L4696" i="6"/>
  <c r="L4695" i="6"/>
  <c r="L4694" i="6"/>
  <c r="L4693" i="6"/>
  <c r="L4692" i="6"/>
  <c r="L4691" i="6"/>
  <c r="L4690" i="6"/>
  <c r="L4689" i="6"/>
  <c r="L4688" i="6"/>
  <c r="L4687" i="6"/>
  <c r="L4686" i="6"/>
  <c r="L4685" i="6"/>
  <c r="L4684" i="6"/>
  <c r="L4683" i="6"/>
  <c r="L4682" i="6"/>
  <c r="L4681" i="6"/>
  <c r="L4680" i="6"/>
  <c r="L4679" i="6"/>
  <c r="L4678" i="6"/>
  <c r="L4676" i="6"/>
  <c r="L4672" i="6"/>
  <c r="L4670" i="6"/>
  <c r="L4666" i="6"/>
  <c r="L4664" i="6"/>
  <c r="L4660" i="6"/>
  <c r="L4658" i="6"/>
  <c r="L4655" i="6"/>
  <c r="L4654" i="6"/>
  <c r="L4653" i="6"/>
  <c r="L4651" i="6"/>
  <c r="L4650" i="6"/>
  <c r="L4649" i="6"/>
  <c r="L4648" i="6"/>
  <c r="L4647" i="6"/>
  <c r="L4646" i="6"/>
  <c r="L4645" i="6"/>
  <c r="L4644" i="6"/>
  <c r="L4643" i="6"/>
  <c r="L4642" i="6"/>
  <c r="L4641" i="6"/>
  <c r="L4640" i="6"/>
  <c r="L4639" i="6"/>
  <c r="L4638" i="6"/>
  <c r="L4637" i="6"/>
  <c r="L4636" i="6"/>
  <c r="L4635" i="6"/>
  <c r="L4634" i="6"/>
  <c r="L4633" i="6"/>
  <c r="L4632" i="6"/>
  <c r="L4631" i="6"/>
  <c r="L4630" i="6"/>
  <c r="L4629" i="6"/>
  <c r="L4628" i="6"/>
  <c r="L4627" i="6"/>
  <c r="L4626" i="6"/>
  <c r="L4625" i="6"/>
  <c r="L4624" i="6"/>
  <c r="L4623" i="6"/>
  <c r="L4622" i="6"/>
  <c r="L4621" i="6"/>
  <c r="L4620" i="6"/>
  <c r="L4619" i="6"/>
  <c r="L4618" i="6"/>
  <c r="L4617" i="6"/>
  <c r="L4616" i="6"/>
  <c r="L4615" i="6"/>
  <c r="L4614" i="6"/>
  <c r="L4613" i="6"/>
  <c r="L4612" i="6"/>
  <c r="L4611" i="6"/>
  <c r="L4607" i="6"/>
  <c r="L4606" i="6"/>
  <c r="L4605" i="6"/>
  <c r="L4604" i="6"/>
  <c r="L4603" i="6"/>
  <c r="L4602" i="6"/>
  <c r="L4598" i="6"/>
  <c r="L4595" i="6"/>
  <c r="L4593" i="6"/>
  <c r="L4590" i="6"/>
  <c r="L4584" i="6"/>
  <c r="L4583" i="6"/>
  <c r="L4579" i="6"/>
  <c r="L4575" i="6"/>
  <c r="L4574" i="6"/>
  <c r="L4573" i="6"/>
  <c r="L4572" i="6"/>
  <c r="L4571" i="6"/>
  <c r="L4570" i="6"/>
  <c r="L4569" i="6"/>
  <c r="L4568" i="6"/>
  <c r="L4567" i="6"/>
  <c r="L4566" i="6"/>
  <c r="L4565" i="6"/>
  <c r="L4564" i="6"/>
  <c r="L4563" i="6"/>
  <c r="L4561" i="6"/>
  <c r="L4560" i="6"/>
  <c r="L4559" i="6"/>
  <c r="L4558" i="6"/>
  <c r="L4557" i="6"/>
  <c r="L4556" i="6"/>
  <c r="L4555" i="6"/>
  <c r="L4554" i="6"/>
  <c r="L4553" i="6"/>
  <c r="L4552" i="6"/>
  <c r="L4551" i="6"/>
  <c r="L4550" i="6"/>
  <c r="L4549" i="6"/>
  <c r="L4548" i="6"/>
  <c r="L4547" i="6"/>
  <c r="L4546" i="6"/>
  <c r="L4545" i="6"/>
  <c r="L4544" i="6"/>
  <c r="L4543" i="6"/>
  <c r="L4542" i="6"/>
  <c r="L4541" i="6"/>
  <c r="L4540" i="6"/>
  <c r="L4536" i="6"/>
  <c r="L4535" i="6"/>
  <c r="L4534" i="6"/>
  <c r="L4533" i="6"/>
  <c r="L4532" i="6"/>
  <c r="L4531" i="6"/>
  <c r="L4530" i="6"/>
  <c r="L4529" i="6"/>
  <c r="L4527" i="6"/>
  <c r="L4526" i="6"/>
  <c r="L4525" i="6"/>
  <c r="L4524" i="6"/>
  <c r="L4523" i="6"/>
  <c r="L4521" i="6"/>
  <c r="L4520" i="6"/>
  <c r="L4519" i="6"/>
  <c r="L4515" i="6"/>
  <c r="L4514" i="6"/>
  <c r="L4513" i="6"/>
  <c r="L4512" i="6"/>
  <c r="L4511" i="6"/>
  <c r="L4510" i="6"/>
  <c r="L4508" i="6"/>
  <c r="L4507" i="6"/>
  <c r="L4506" i="6"/>
  <c r="L4505" i="6"/>
  <c r="L4504" i="6"/>
  <c r="L4503" i="6"/>
  <c r="L4502" i="6"/>
  <c r="L4501" i="6"/>
  <c r="L4497" i="6"/>
  <c r="L4495" i="6"/>
  <c r="L4494" i="6"/>
  <c r="L4493" i="6"/>
  <c r="L4492" i="6"/>
  <c r="L4491" i="6"/>
  <c r="L4490" i="6"/>
  <c r="L4489" i="6"/>
  <c r="L4488" i="6"/>
  <c r="L4487" i="6"/>
  <c r="L4486" i="6"/>
  <c r="L4485" i="6"/>
  <c r="L4484" i="6"/>
  <c r="L4483" i="6"/>
  <c r="L4482" i="6"/>
  <c r="L4481" i="6"/>
  <c r="L4480" i="6"/>
  <c r="L4479" i="6"/>
  <c r="L4478" i="6"/>
  <c r="L4476" i="6"/>
  <c r="L4475" i="6"/>
  <c r="L4474" i="6"/>
  <c r="L4473" i="6"/>
  <c r="L4472" i="6"/>
  <c r="L4471" i="6"/>
  <c r="L4470" i="6"/>
  <c r="L4469" i="6"/>
  <c r="L4468" i="6"/>
  <c r="L4467" i="6"/>
  <c r="L4466" i="6"/>
  <c r="L4465" i="6"/>
  <c r="L4464" i="6"/>
  <c r="L4463" i="6"/>
  <c r="L4462" i="6"/>
  <c r="L4461" i="6"/>
  <c r="L4460" i="6"/>
  <c r="L4459" i="6"/>
  <c r="L4458" i="6"/>
  <c r="L4457" i="6"/>
  <c r="L4456" i="6"/>
  <c r="L4455" i="6"/>
  <c r="L4454" i="6"/>
  <c r="L4453" i="6"/>
  <c r="L4452" i="6"/>
  <c r="L4451" i="6"/>
  <c r="L4450" i="6"/>
  <c r="L4449" i="6"/>
  <c r="L4448" i="6"/>
  <c r="L4447" i="6"/>
  <c r="L4446" i="6"/>
  <c r="L4445" i="6"/>
  <c r="L4444" i="6"/>
  <c r="L4442" i="6"/>
  <c r="L4441" i="6"/>
  <c r="L4440" i="6"/>
  <c r="L4439" i="6"/>
  <c r="L4438" i="6"/>
  <c r="L4437" i="6"/>
  <c r="L4436" i="6"/>
  <c r="L4435" i="6"/>
  <c r="L4434" i="6"/>
  <c r="L4433" i="6"/>
  <c r="L4432" i="6"/>
  <c r="L4431" i="6"/>
  <c r="L4430" i="6"/>
  <c r="L4429" i="6"/>
  <c r="L4428" i="6"/>
  <c r="L4427" i="6"/>
  <c r="L4426" i="6"/>
  <c r="L4425" i="6"/>
  <c r="L4424" i="6"/>
  <c r="L4423" i="6"/>
  <c r="L4422" i="6"/>
  <c r="L4421" i="6"/>
  <c r="L4420" i="6"/>
  <c r="L4419" i="6"/>
  <c r="L4418" i="6"/>
  <c r="L4417" i="6"/>
  <c r="L4416" i="6"/>
  <c r="L4415" i="6"/>
  <c r="L4414" i="6"/>
  <c r="L4413" i="6"/>
  <c r="L4412" i="6"/>
  <c r="L4411" i="6"/>
  <c r="L4410" i="6"/>
  <c r="L4409" i="6"/>
  <c r="L4408" i="6"/>
  <c r="L4407" i="6"/>
  <c r="L4406" i="6"/>
  <c r="L4405" i="6"/>
  <c r="L4404" i="6"/>
  <c r="L4403" i="6"/>
  <c r="L4402" i="6"/>
  <c r="L4401" i="6"/>
  <c r="L4400" i="6"/>
  <c r="L4399" i="6"/>
  <c r="L4398" i="6"/>
  <c r="L4397" i="6"/>
  <c r="L4396" i="6"/>
  <c r="L4395" i="6"/>
  <c r="L4394" i="6"/>
  <c r="L4393" i="6"/>
  <c r="L4392" i="6"/>
  <c r="L4391" i="6"/>
  <c r="L4390" i="6"/>
  <c r="L4389" i="6"/>
  <c r="L4388" i="6"/>
  <c r="L4387" i="6"/>
  <c r="L4386" i="6"/>
  <c r="L4385" i="6"/>
  <c r="L4384" i="6"/>
  <c r="L4383" i="6"/>
  <c r="L4382" i="6"/>
  <c r="L4381" i="6"/>
  <c r="L4380" i="6"/>
  <c r="L4379" i="6"/>
  <c r="L4378" i="6"/>
  <c r="L4377" i="6"/>
  <c r="L4376" i="6"/>
  <c r="L4375" i="6"/>
  <c r="L4374" i="6"/>
  <c r="L4373" i="6"/>
  <c r="L4372" i="6"/>
  <c r="L4371" i="6"/>
  <c r="L4370" i="6"/>
  <c r="L4369" i="6"/>
  <c r="L4368" i="6"/>
  <c r="L4367" i="6"/>
  <c r="L4366" i="6"/>
  <c r="L4365" i="6"/>
  <c r="L4364" i="6"/>
  <c r="L4363" i="6"/>
  <c r="L4362" i="6"/>
  <c r="L4361" i="6"/>
  <c r="L4360" i="6"/>
  <c r="L4359" i="6"/>
  <c r="L4358" i="6"/>
  <c r="L4357" i="6"/>
  <c r="L4356" i="6"/>
  <c r="L4355" i="6"/>
  <c r="L4354" i="6"/>
  <c r="L4353" i="6"/>
  <c r="L4352" i="6"/>
  <c r="L4351" i="6"/>
  <c r="L4350" i="6"/>
  <c r="L4349" i="6"/>
  <c r="L4348" i="6"/>
  <c r="L4347" i="6"/>
  <c r="L4346" i="6"/>
  <c r="L4345" i="6"/>
  <c r="L4344" i="6"/>
  <c r="L4343" i="6"/>
  <c r="L4342" i="6"/>
  <c r="L4341" i="6"/>
  <c r="L4340" i="6"/>
  <c r="L4339" i="6"/>
  <c r="L4338" i="6"/>
  <c r="L4337" i="6"/>
  <c r="L4336" i="6"/>
  <c r="L4335" i="6"/>
  <c r="L4334" i="6"/>
  <c r="L4333" i="6"/>
  <c r="L4332" i="6"/>
  <c r="L4331" i="6"/>
  <c r="L4326" i="6"/>
  <c r="L4310" i="6"/>
  <c r="L4300" i="6"/>
  <c r="L4299" i="6"/>
  <c r="L4298" i="6"/>
  <c r="L4297" i="6"/>
  <c r="L4296" i="6"/>
  <c r="L4295" i="6"/>
  <c r="L4294" i="6"/>
  <c r="L4293" i="6"/>
  <c r="L4292" i="6"/>
  <c r="L4291" i="6"/>
  <c r="L4290" i="6"/>
  <c r="L4288" i="6"/>
  <c r="L4287" i="6"/>
  <c r="L4286" i="6"/>
  <c r="L4284" i="6"/>
  <c r="L4283" i="6"/>
  <c r="L4282" i="6"/>
  <c r="L4281" i="6"/>
  <c r="L4279" i="6"/>
  <c r="L4278" i="6"/>
  <c r="L4277" i="6"/>
  <c r="L4276" i="6"/>
  <c r="L4274" i="6"/>
  <c r="L4273" i="6"/>
  <c r="L4272" i="6"/>
  <c r="L4270" i="6"/>
  <c r="L4269" i="6"/>
  <c r="L4267" i="6"/>
  <c r="L4266" i="6"/>
  <c r="L4265" i="6"/>
  <c r="L4264" i="6"/>
  <c r="L4263" i="6"/>
  <c r="L4262" i="6"/>
  <c r="L4261" i="6"/>
  <c r="L4260" i="6"/>
  <c r="L4259" i="6"/>
  <c r="L4258" i="6"/>
  <c r="L4257" i="6"/>
  <c r="L4256" i="6"/>
  <c r="L4255" i="6"/>
  <c r="L4254" i="6"/>
  <c r="L4253" i="6"/>
  <c r="L4252" i="6"/>
  <c r="L4251" i="6"/>
  <c r="L4250" i="6"/>
  <c r="L4248" i="6"/>
  <c r="L4247" i="6"/>
  <c r="L4246" i="6"/>
  <c r="L4245" i="6"/>
  <c r="L4243" i="6"/>
  <c r="L4241" i="6"/>
  <c r="L4240" i="6"/>
  <c r="L4239" i="6"/>
  <c r="L4238" i="6"/>
  <c r="L4237" i="6"/>
  <c r="L4236" i="6"/>
  <c r="L4235" i="6"/>
  <c r="L4234" i="6"/>
  <c r="L4233" i="6"/>
  <c r="L4232" i="6"/>
  <c r="L4231" i="6"/>
  <c r="L4230" i="6"/>
  <c r="L4229" i="6"/>
  <c r="L4228" i="6"/>
  <c r="L4227" i="6"/>
  <c r="L4226" i="6"/>
  <c r="L4225" i="6"/>
  <c r="L4224" i="6"/>
  <c r="L4223" i="6"/>
  <c r="L4222" i="6"/>
  <c r="L4221" i="6"/>
  <c r="L4220" i="6"/>
  <c r="L4219" i="6"/>
  <c r="L4218" i="6"/>
  <c r="L4214" i="6"/>
  <c r="L4213" i="6"/>
  <c r="L4210" i="6"/>
  <c r="L4204" i="6"/>
  <c r="L4203" i="6"/>
  <c r="L4202" i="6"/>
  <c r="L4201" i="6"/>
  <c r="L4200" i="6"/>
  <c r="L4198" i="6"/>
  <c r="L4197" i="6"/>
  <c r="L4196" i="6"/>
  <c r="L4195" i="6"/>
  <c r="L4194" i="6"/>
  <c r="L4193" i="6"/>
  <c r="L4192" i="6"/>
  <c r="L4191" i="6"/>
  <c r="L4190" i="6"/>
  <c r="L4189" i="6"/>
  <c r="L4188" i="6"/>
  <c r="L4187" i="6"/>
  <c r="L4186" i="6"/>
  <c r="L4185" i="6"/>
  <c r="L4184" i="6"/>
  <c r="L4183" i="6"/>
  <c r="L4182" i="6"/>
  <c r="L4181" i="6"/>
  <c r="L4180" i="6"/>
  <c r="L4178" i="6"/>
  <c r="L4177" i="6"/>
  <c r="L4176" i="6"/>
  <c r="L4175" i="6"/>
  <c r="L4174" i="6"/>
  <c r="L4173" i="6"/>
  <c r="L4171" i="6"/>
  <c r="L4170" i="6"/>
  <c r="L4169" i="6"/>
  <c r="L4168" i="6"/>
  <c r="L4165" i="6"/>
  <c r="L4164" i="6"/>
  <c r="L4163" i="6"/>
  <c r="L4162" i="6"/>
  <c r="L4161" i="6"/>
  <c r="L4160" i="6"/>
  <c r="L4159" i="6"/>
  <c r="L4158" i="6"/>
  <c r="L4157" i="6"/>
  <c r="L4155" i="6"/>
  <c r="L4154" i="6"/>
  <c r="L4153" i="6"/>
  <c r="L4152" i="6"/>
  <c r="L4151" i="6"/>
  <c r="L4150" i="6"/>
  <c r="L4149" i="6"/>
  <c r="L4148" i="6"/>
  <c r="L4147" i="6"/>
  <c r="L4146" i="6"/>
  <c r="L4144" i="6"/>
  <c r="L4143" i="6"/>
  <c r="L4142" i="6"/>
  <c r="L4141" i="6"/>
  <c r="L4140" i="6"/>
  <c r="L4139" i="6"/>
  <c r="L4138" i="6"/>
  <c r="L4137" i="6"/>
  <c r="L4136" i="6"/>
  <c r="L4135" i="6"/>
  <c r="L4134" i="6"/>
  <c r="L4133" i="6"/>
  <c r="L4132" i="6"/>
  <c r="L4131" i="6"/>
  <c r="L4130" i="6"/>
  <c r="L4129" i="6"/>
  <c r="L4128" i="6"/>
  <c r="L4124" i="6"/>
  <c r="L4123" i="6"/>
  <c r="L4122" i="6"/>
  <c r="L4121" i="6"/>
  <c r="L4120" i="6"/>
  <c r="L4119" i="6"/>
  <c r="L4118" i="6"/>
  <c r="L4117" i="6"/>
  <c r="L4116" i="6"/>
  <c r="L4115" i="6"/>
  <c r="L4114" i="6"/>
  <c r="L4113" i="6"/>
  <c r="L4112" i="6"/>
  <c r="L4111" i="6"/>
  <c r="L4110" i="6"/>
  <c r="L4109" i="6"/>
  <c r="L4108" i="6"/>
  <c r="L4107" i="6"/>
  <c r="L4106" i="6"/>
  <c r="L4105" i="6"/>
  <c r="L4104" i="6"/>
  <c r="L4103" i="6"/>
  <c r="L4102" i="6"/>
  <c r="L4101" i="6"/>
  <c r="L4100" i="6"/>
  <c r="L4099" i="6"/>
  <c r="L4098" i="6"/>
  <c r="L4097" i="6"/>
  <c r="L4096" i="6"/>
  <c r="L4095" i="6"/>
  <c r="L4094" i="6"/>
  <c r="L4093" i="6"/>
  <c r="L4092" i="6"/>
  <c r="L4091" i="6"/>
  <c r="L4090" i="6"/>
  <c r="L4089" i="6"/>
  <c r="L4088" i="6"/>
  <c r="L4087" i="6"/>
  <c r="L4086" i="6"/>
  <c r="L4085" i="6"/>
  <c r="L4082" i="6"/>
  <c r="L4081" i="6"/>
  <c r="L4080" i="6"/>
  <c r="L4079" i="6"/>
  <c r="L4078" i="6"/>
  <c r="L4077" i="6"/>
  <c r="L4076" i="6"/>
  <c r="L4075" i="6"/>
  <c r="L4074" i="6"/>
  <c r="L4073" i="6"/>
  <c r="L4072" i="6"/>
  <c r="L4071" i="6"/>
  <c r="L4070" i="6"/>
  <c r="L4069" i="6"/>
  <c r="L4068" i="6"/>
  <c r="L4067" i="6"/>
  <c r="L4066" i="6"/>
  <c r="L4065" i="6"/>
  <c r="L4064" i="6"/>
  <c r="L4063" i="6"/>
  <c r="L4061" i="6"/>
  <c r="L4060" i="6"/>
  <c r="L4059" i="6"/>
  <c r="L4058" i="6"/>
  <c r="L4057" i="6"/>
  <c r="L4056" i="6"/>
  <c r="L4055" i="6"/>
  <c r="L4054" i="6"/>
  <c r="L4052" i="6"/>
  <c r="L4051" i="6"/>
  <c r="L4050" i="6"/>
  <c r="L4049" i="6"/>
  <c r="L4047" i="6"/>
  <c r="L4046" i="6"/>
  <c r="L4045" i="6"/>
  <c r="L4044" i="6"/>
  <c r="L4043" i="6"/>
  <c r="L4042" i="6"/>
  <c r="L4041" i="6"/>
  <c r="L4040" i="6"/>
  <c r="L4039" i="6"/>
  <c r="L4038" i="6"/>
  <c r="L4037" i="6"/>
  <c r="L4036" i="6"/>
  <c r="L4035" i="6"/>
  <c r="L4034" i="6"/>
  <c r="L4033" i="6"/>
  <c r="L4032" i="6"/>
  <c r="L4031" i="6"/>
  <c r="L4030" i="6"/>
  <c r="L4029" i="6"/>
  <c r="L4028" i="6"/>
  <c r="L4027" i="6"/>
  <c r="L4026" i="6"/>
  <c r="L4025" i="6"/>
  <c r="L4024" i="6"/>
  <c r="L4023" i="6"/>
  <c r="L4022" i="6"/>
  <c r="L4021" i="6"/>
  <c r="L4018" i="6"/>
  <c r="L4017" i="6"/>
  <c r="L4016" i="6"/>
  <c r="L4015" i="6"/>
  <c r="L4014" i="6"/>
  <c r="L4013" i="6"/>
  <c r="L4012" i="6"/>
  <c r="L4011" i="6"/>
  <c r="L4010" i="6"/>
  <c r="L4009" i="6"/>
  <c r="L4008" i="6"/>
  <c r="L4007" i="6"/>
  <c r="L4006" i="6"/>
  <c r="L4005" i="6"/>
  <c r="L4004" i="6"/>
  <c r="L4003" i="6"/>
  <c r="L4000" i="6"/>
  <c r="L3999" i="6"/>
  <c r="L3998" i="6"/>
  <c r="L3997" i="6"/>
  <c r="L3996" i="6"/>
  <c r="L3995" i="6"/>
  <c r="L3994" i="6"/>
  <c r="L3993" i="6"/>
  <c r="L3992" i="6"/>
  <c r="L3991" i="6"/>
  <c r="L3990" i="6"/>
  <c r="L3988" i="6"/>
  <c r="L3987" i="6"/>
  <c r="L3986" i="6"/>
  <c r="L3985" i="6"/>
  <c r="L3984" i="6"/>
  <c r="L3983" i="6"/>
  <c r="L3982" i="6"/>
  <c r="L3976" i="6"/>
  <c r="L3975" i="6"/>
  <c r="L3974" i="6"/>
  <c r="L3973" i="6"/>
  <c r="L3972" i="6"/>
  <c r="L3971" i="6"/>
  <c r="L3970" i="6"/>
  <c r="L3969" i="6"/>
  <c r="L3968" i="6"/>
  <c r="L3967" i="6"/>
  <c r="L3966" i="6"/>
  <c r="L3965" i="6"/>
  <c r="L3964" i="6"/>
  <c r="L3963" i="6"/>
  <c r="L3962" i="6"/>
  <c r="L3961" i="6"/>
  <c r="L3960" i="6"/>
  <c r="L3959" i="6"/>
  <c r="L3958" i="6"/>
  <c r="L3957" i="6"/>
  <c r="L3956" i="6"/>
  <c r="L3955" i="6"/>
  <c r="L3954" i="6"/>
  <c r="L3953" i="6"/>
  <c r="L3952" i="6"/>
  <c r="L3951" i="6"/>
  <c r="L3950" i="6"/>
  <c r="L3949" i="6"/>
  <c r="L3948" i="6"/>
  <c r="L3947" i="6"/>
  <c r="L3946" i="6"/>
  <c r="L3945" i="6"/>
  <c r="L3944" i="6"/>
  <c r="L3943" i="6"/>
  <c r="L3942" i="6"/>
  <c r="L3941" i="6"/>
  <c r="L3939" i="6"/>
  <c r="L3938" i="6"/>
  <c r="L3937" i="6"/>
  <c r="L3936" i="6"/>
  <c r="L3935" i="6"/>
  <c r="L3934" i="6"/>
  <c r="L3933" i="6"/>
  <c r="L3932" i="6"/>
  <c r="L3931" i="6"/>
  <c r="L3929" i="6"/>
  <c r="L3928" i="6"/>
  <c r="L3927" i="6"/>
  <c r="L3926" i="6"/>
  <c r="L3925" i="6"/>
  <c r="L3924" i="6"/>
  <c r="L3923" i="6"/>
  <c r="L3922" i="6"/>
  <c r="L3921" i="6"/>
  <c r="L3920" i="6"/>
  <c r="L3919" i="6"/>
  <c r="L3918" i="6"/>
  <c r="L3917" i="6"/>
  <c r="L3916" i="6"/>
  <c r="L3915" i="6"/>
  <c r="L3914" i="6"/>
  <c r="L3913" i="6"/>
  <c r="L3912" i="6"/>
  <c r="L3911" i="6"/>
  <c r="L3910" i="6"/>
  <c r="L3909" i="6"/>
  <c r="L3908" i="6"/>
  <c r="L3907" i="6"/>
  <c r="L3906" i="6"/>
  <c r="L3905" i="6"/>
  <c r="L3904" i="6"/>
  <c r="L3903" i="6"/>
  <c r="L3902" i="6"/>
  <c r="L3901" i="6"/>
  <c r="L3900" i="6"/>
  <c r="L3899" i="6"/>
  <c r="L3898" i="6"/>
  <c r="L3897" i="6"/>
  <c r="L3896" i="6"/>
  <c r="L3895" i="6"/>
  <c r="L3889" i="6"/>
  <c r="L3888" i="6"/>
  <c r="L3887" i="6"/>
  <c r="L3886" i="6"/>
  <c r="L3885" i="6"/>
  <c r="L3884" i="6"/>
  <c r="L3883" i="6"/>
  <c r="L3882" i="6"/>
  <c r="L3881" i="6"/>
  <c r="L3880" i="6"/>
  <c r="L3879" i="6"/>
  <c r="L3878" i="6"/>
  <c r="L3877" i="6"/>
  <c r="L3876" i="6"/>
  <c r="L3875" i="6"/>
  <c r="L3874" i="6"/>
  <c r="L3873" i="6"/>
  <c r="L3872" i="6"/>
  <c r="L3871" i="6"/>
  <c r="L3870" i="6"/>
  <c r="L3869" i="6"/>
  <c r="L3868" i="6"/>
  <c r="L3867" i="6"/>
  <c r="L3866" i="6"/>
  <c r="L3865" i="6"/>
  <c r="L3864" i="6"/>
  <c r="L3863" i="6"/>
  <c r="L3862" i="6"/>
  <c r="L3861" i="6"/>
  <c r="L3860" i="6"/>
  <c r="L3859" i="6"/>
  <c r="L3858" i="6"/>
  <c r="L3857" i="6"/>
  <c r="L3856" i="6"/>
  <c r="L3855" i="6"/>
  <c r="L3854" i="6"/>
  <c r="L3853" i="6"/>
  <c r="L3852" i="6"/>
  <c r="L3851" i="6"/>
  <c r="L3850" i="6"/>
  <c r="L3849" i="6"/>
  <c r="L3848" i="6"/>
  <c r="L3847" i="6"/>
  <c r="L3846" i="6"/>
  <c r="L3845" i="6"/>
  <c r="L3844" i="6"/>
  <c r="L3843" i="6"/>
  <c r="L3842" i="6"/>
  <c r="L3841" i="6"/>
  <c r="L3840" i="6"/>
  <c r="L3839" i="6"/>
  <c r="L3838" i="6"/>
  <c r="L3837" i="6"/>
  <c r="L3836" i="6"/>
  <c r="L3835" i="6"/>
  <c r="L3834" i="6"/>
  <c r="L3833" i="6"/>
  <c r="L3832" i="6"/>
  <c r="L3831" i="6"/>
  <c r="L3830" i="6"/>
  <c r="L3829" i="6"/>
  <c r="L3828" i="6"/>
  <c r="L3825" i="6"/>
  <c r="L3824" i="6"/>
  <c r="L3823" i="6"/>
  <c r="L3822" i="6"/>
  <c r="L3821" i="6"/>
  <c r="L3820" i="6"/>
  <c r="L3819" i="6"/>
  <c r="L3818" i="6"/>
  <c r="L3817" i="6"/>
  <c r="L3816" i="6"/>
  <c r="L3815" i="6"/>
  <c r="L3814" i="6"/>
  <c r="L3813" i="6"/>
  <c r="L3812" i="6"/>
  <c r="L3811" i="6"/>
  <c r="L3807" i="6"/>
  <c r="L3806" i="6"/>
  <c r="L3805" i="6"/>
  <c r="L3804" i="6"/>
  <c r="L3803" i="6"/>
  <c r="L3802" i="6"/>
  <c r="L3801" i="6"/>
  <c r="L3800" i="6"/>
  <c r="L3799" i="6"/>
  <c r="L3798" i="6"/>
  <c r="L3797" i="6"/>
  <c r="L3796" i="6"/>
  <c r="L3795" i="6"/>
  <c r="L3794" i="6"/>
  <c r="L3793" i="6"/>
  <c r="L3792" i="6"/>
  <c r="L3791" i="6"/>
  <c r="L3790" i="6"/>
  <c r="L3789" i="6"/>
  <c r="L3788" i="6"/>
  <c r="L3787" i="6"/>
  <c r="L3786" i="6"/>
  <c r="L3785" i="6"/>
  <c r="L3784" i="6"/>
  <c r="L3783" i="6"/>
  <c r="L3782" i="6"/>
  <c r="L3781" i="6"/>
  <c r="L3780" i="6"/>
  <c r="L3779" i="6"/>
  <c r="L3778" i="6"/>
  <c r="L3777" i="6"/>
  <c r="L3776" i="6"/>
  <c r="L3775" i="6"/>
  <c r="L3774" i="6"/>
  <c r="L3773" i="6"/>
  <c r="L3772" i="6"/>
  <c r="L3771" i="6"/>
  <c r="L3770" i="6"/>
  <c r="L3769" i="6"/>
  <c r="L3768" i="6"/>
  <c r="L3767" i="6"/>
  <c r="L3766" i="6"/>
  <c r="L3765" i="6"/>
  <c r="L3764" i="6"/>
  <c r="L3763" i="6"/>
  <c r="L3762" i="6"/>
  <c r="L3759" i="6"/>
  <c r="L3758" i="6"/>
  <c r="L3757" i="6"/>
  <c r="L3756" i="6"/>
  <c r="L3755" i="6"/>
  <c r="L3754" i="6"/>
  <c r="L3753" i="6"/>
  <c r="L3752" i="6"/>
  <c r="L3751" i="6"/>
  <c r="L3750" i="6"/>
  <c r="L3749" i="6"/>
  <c r="L3748" i="6"/>
  <c r="L3747" i="6"/>
  <c r="L3746" i="6"/>
  <c r="L3745" i="6"/>
  <c r="L3744" i="6"/>
  <c r="L3743" i="6"/>
  <c r="L3742" i="6"/>
  <c r="L3741" i="6"/>
  <c r="L3740" i="6"/>
  <c r="L3739" i="6"/>
  <c r="L3738" i="6"/>
  <c r="L3737" i="6"/>
  <c r="L3736" i="6"/>
  <c r="L3735" i="6"/>
  <c r="L3734" i="6"/>
  <c r="L3733" i="6"/>
  <c r="L3732" i="6"/>
  <c r="L3731" i="6"/>
  <c r="L3730" i="6"/>
  <c r="L3729" i="6"/>
  <c r="L3728" i="6"/>
  <c r="L3727" i="6"/>
  <c r="L3726" i="6"/>
  <c r="L3725" i="6"/>
  <c r="L3724" i="6"/>
  <c r="L3723" i="6"/>
  <c r="L3722" i="6"/>
  <c r="L3721" i="6"/>
  <c r="L3720" i="6"/>
  <c r="L3719" i="6"/>
  <c r="L3717" i="6"/>
  <c r="L3714" i="6"/>
  <c r="L3713" i="6"/>
  <c r="L3712" i="6"/>
  <c r="L3711" i="6"/>
  <c r="L3710" i="6"/>
  <c r="L3709" i="6"/>
  <c r="L3708" i="6"/>
  <c r="L3707" i="6"/>
  <c r="L3706" i="6"/>
  <c r="L3705" i="6"/>
  <c r="L3704" i="6"/>
  <c r="L3702" i="6"/>
  <c r="L3701" i="6"/>
  <c r="L3700" i="6"/>
  <c r="L3699" i="6"/>
  <c r="L3698" i="6"/>
  <c r="L3696" i="6"/>
  <c r="L3694" i="6"/>
  <c r="L3693" i="6"/>
  <c r="L3692" i="6"/>
  <c r="L3691" i="6"/>
  <c r="L3690" i="6"/>
  <c r="L3689" i="6"/>
  <c r="L3688" i="6"/>
  <c r="L3687" i="6"/>
  <c r="L3686" i="6"/>
  <c r="L3685" i="6"/>
  <c r="L3683" i="6"/>
  <c r="L3680" i="6"/>
  <c r="L3679" i="6"/>
  <c r="L3678" i="6"/>
  <c r="L3677" i="6"/>
  <c r="L3675" i="6"/>
  <c r="L3674" i="6"/>
  <c r="L3673" i="6"/>
  <c r="L3672" i="6"/>
  <c r="L3671" i="6"/>
  <c r="L3670" i="6"/>
  <c r="L3669" i="6"/>
  <c r="L3666" i="6"/>
  <c r="L3665" i="6"/>
  <c r="L3664" i="6"/>
  <c r="L3663" i="6"/>
  <c r="L3662" i="6"/>
  <c r="L3661" i="6"/>
  <c r="L3660" i="6"/>
  <c r="L3659" i="6"/>
  <c r="L3658" i="6"/>
  <c r="L3657" i="6"/>
  <c r="L3656" i="6"/>
  <c r="L3655" i="6"/>
  <c r="L3654" i="6"/>
  <c r="L3651" i="6"/>
  <c r="L3650" i="6"/>
  <c r="L3649" i="6"/>
  <c r="L3648" i="6"/>
  <c r="L3647" i="6"/>
  <c r="L3646" i="6"/>
  <c r="L3645" i="6"/>
  <c r="L3644" i="6"/>
  <c r="L3643" i="6"/>
  <c r="L3642" i="6"/>
  <c r="L3641" i="6"/>
  <c r="L3640" i="6"/>
  <c r="L3639" i="6"/>
  <c r="L3638" i="6"/>
  <c r="L3637" i="6"/>
  <c r="L3636" i="6"/>
  <c r="L3635" i="6"/>
  <c r="L3634" i="6"/>
  <c r="L3633" i="6"/>
  <c r="L3632" i="6"/>
  <c r="L3631" i="6"/>
  <c r="L3630" i="6"/>
  <c r="L3629" i="6"/>
  <c r="L3628" i="6"/>
  <c r="L3627" i="6"/>
  <c r="L3626" i="6"/>
  <c r="L3625" i="6"/>
  <c r="L3624" i="6"/>
  <c r="L3623" i="6"/>
  <c r="L3622" i="6"/>
  <c r="L3621" i="6"/>
  <c r="L3619" i="6"/>
  <c r="L3618" i="6"/>
  <c r="L3617" i="6"/>
  <c r="L3616" i="6"/>
  <c r="L3615" i="6"/>
  <c r="L3613" i="6"/>
  <c r="L3612" i="6"/>
  <c r="L3611" i="6"/>
  <c r="L3610" i="6"/>
  <c r="L3609" i="6"/>
  <c r="L3608" i="6"/>
  <c r="L3607" i="6"/>
  <c r="L3606" i="6"/>
  <c r="L3605" i="6"/>
  <c r="L3604" i="6"/>
  <c r="L3603" i="6"/>
  <c r="L3601" i="6"/>
  <c r="L3600" i="6"/>
  <c r="L3599" i="6"/>
  <c r="L3598" i="6"/>
  <c r="L3597" i="6"/>
  <c r="L3596" i="6"/>
  <c r="L3595" i="6"/>
  <c r="L3594" i="6"/>
  <c r="L3593" i="6"/>
  <c r="L3592" i="6"/>
  <c r="L3591" i="6"/>
  <c r="L3590" i="6"/>
  <c r="L3589" i="6"/>
  <c r="L3588" i="6"/>
  <c r="L3587" i="6"/>
  <c r="L3586" i="6"/>
  <c r="L3585" i="6"/>
  <c r="L3584" i="6"/>
  <c r="L3583" i="6"/>
  <c r="L3582" i="6"/>
  <c r="L3581" i="6"/>
  <c r="L3580" i="6"/>
  <c r="L3579" i="6"/>
  <c r="L3578" i="6"/>
  <c r="L3577" i="6"/>
  <c r="L3576" i="6"/>
  <c r="L3575" i="6"/>
  <c r="L3574" i="6"/>
  <c r="L3573" i="6"/>
  <c r="L3572" i="6"/>
  <c r="L3571" i="6"/>
  <c r="L3570" i="6"/>
  <c r="L3569" i="6"/>
  <c r="L3568" i="6"/>
  <c r="L3567" i="6"/>
  <c r="L3565" i="6"/>
  <c r="L3564" i="6"/>
  <c r="L3563" i="6"/>
  <c r="L3562" i="6"/>
  <c r="L3561" i="6"/>
  <c r="L3560" i="6"/>
  <c r="L3559" i="6"/>
  <c r="L3558" i="6"/>
  <c r="L3557" i="6"/>
  <c r="L3556" i="6"/>
  <c r="L3555" i="6"/>
  <c r="L3553" i="6"/>
  <c r="L3552" i="6"/>
  <c r="L3551" i="6"/>
  <c r="L3550" i="6"/>
  <c r="L3549" i="6"/>
  <c r="L3548" i="6"/>
  <c r="L3547" i="6"/>
  <c r="L3546" i="6"/>
  <c r="L3543" i="6"/>
  <c r="L3542" i="6"/>
  <c r="L3541" i="6"/>
  <c r="L3540" i="6"/>
  <c r="L3539" i="6"/>
  <c r="L3538" i="6"/>
  <c r="L3537" i="6"/>
  <c r="L3536" i="6"/>
  <c r="L3535" i="6"/>
  <c r="L3534" i="6"/>
  <c r="L3533" i="6"/>
  <c r="L3532" i="6"/>
  <c r="L3531" i="6"/>
  <c r="L3530" i="6"/>
  <c r="L3529" i="6"/>
  <c r="L3528" i="6"/>
  <c r="L3527" i="6"/>
  <c r="L3526" i="6"/>
  <c r="L3525" i="6"/>
  <c r="L3524" i="6"/>
  <c r="L3523" i="6"/>
  <c r="L3522" i="6"/>
  <c r="L3521" i="6"/>
  <c r="L3520" i="6"/>
  <c r="L3519" i="6"/>
  <c r="L3518" i="6"/>
  <c r="L3515" i="6"/>
  <c r="L3514" i="6"/>
  <c r="L3513" i="6"/>
  <c r="L3512" i="6"/>
  <c r="L3511" i="6"/>
  <c r="L3510" i="6"/>
  <c r="L3509" i="6"/>
  <c r="L3508" i="6"/>
  <c r="L3507" i="6"/>
  <c r="L3506" i="6"/>
  <c r="L3505" i="6"/>
  <c r="L3504" i="6"/>
  <c r="L3503" i="6"/>
  <c r="L3502" i="6"/>
  <c r="L3501" i="6"/>
  <c r="L3500" i="6"/>
  <c r="L3499" i="6"/>
  <c r="L3498" i="6"/>
  <c r="L3497" i="6"/>
  <c r="L3496" i="6"/>
  <c r="L3495" i="6"/>
  <c r="L3494" i="6"/>
  <c r="L3493" i="6"/>
  <c r="L3492" i="6"/>
  <c r="L3491" i="6"/>
  <c r="L3490" i="6"/>
  <c r="L3489" i="6"/>
  <c r="L3488" i="6"/>
  <c r="L3487" i="6"/>
  <c r="L3485" i="6"/>
  <c r="L3484" i="6"/>
  <c r="L3483" i="6"/>
  <c r="L3481" i="6"/>
  <c r="L3478" i="6"/>
  <c r="L3477" i="6"/>
  <c r="L3476" i="6"/>
  <c r="L3475" i="6"/>
  <c r="L3473" i="6"/>
  <c r="L3472" i="6"/>
  <c r="L3471" i="6"/>
  <c r="L3469" i="6"/>
  <c r="L3466" i="6"/>
  <c r="L3465" i="6"/>
  <c r="L3463" i="6"/>
  <c r="L3461" i="6"/>
  <c r="L3460" i="6"/>
  <c r="L3459" i="6"/>
  <c r="L3457" i="6"/>
  <c r="L3455" i="6"/>
  <c r="L3454" i="6"/>
  <c r="L3453" i="6"/>
  <c r="L3452" i="6"/>
  <c r="L3451" i="6"/>
  <c r="L3450" i="6"/>
  <c r="L3447" i="6"/>
  <c r="L3446" i="6"/>
  <c r="L3445" i="6"/>
  <c r="L3444" i="6"/>
  <c r="L3443" i="6"/>
  <c r="L3440" i="6"/>
  <c r="L3439" i="6"/>
  <c r="L3438" i="6"/>
  <c r="L3436" i="6"/>
  <c r="L3435" i="6"/>
  <c r="L3434" i="6"/>
  <c r="L3432" i="6"/>
  <c r="L3429" i="6"/>
  <c r="L3428" i="6"/>
  <c r="L3426" i="6"/>
  <c r="L3425" i="6"/>
  <c r="L3424" i="6"/>
  <c r="L3422" i="6"/>
  <c r="L3421" i="6"/>
  <c r="L3420" i="6"/>
  <c r="L3419" i="6"/>
  <c r="L3417" i="6"/>
  <c r="L3416" i="6"/>
  <c r="L3415" i="6"/>
  <c r="L3413" i="6"/>
  <c r="L3412" i="6"/>
  <c r="L3411" i="6"/>
  <c r="L3410" i="6"/>
  <c r="L3409" i="6"/>
  <c r="L3405" i="6"/>
  <c r="L3404" i="6"/>
  <c r="L3403" i="6"/>
  <c r="L3401" i="6"/>
  <c r="L3400" i="6"/>
  <c r="L3399" i="6"/>
  <c r="L3398" i="6"/>
  <c r="L3397" i="6"/>
  <c r="L3396" i="6"/>
  <c r="L3395" i="6"/>
  <c r="L3393" i="6"/>
  <c r="L3392" i="6"/>
  <c r="L3391" i="6"/>
  <c r="L3390" i="6"/>
  <c r="L3388" i="6"/>
  <c r="L3387" i="6"/>
  <c r="L3384" i="6"/>
  <c r="L3383" i="6"/>
  <c r="L3382" i="6"/>
  <c r="L3381" i="6"/>
  <c r="L3380" i="6"/>
  <c r="L3379" i="6"/>
  <c r="L3378" i="6"/>
  <c r="L3375" i="6"/>
  <c r="L3374" i="6"/>
  <c r="L3373" i="6"/>
  <c r="L3372" i="6"/>
  <c r="L3371" i="6"/>
  <c r="L3370" i="6"/>
  <c r="L3369" i="6"/>
  <c r="L3368" i="6"/>
  <c r="L3367" i="6"/>
  <c r="L3366" i="6"/>
  <c r="L3365" i="6"/>
  <c r="L3364" i="6"/>
  <c r="L3363" i="6"/>
  <c r="L3361" i="6"/>
  <c r="L3360" i="6"/>
  <c r="L3359" i="6"/>
  <c r="L3358" i="6"/>
  <c r="L3356" i="6"/>
  <c r="L3355" i="6"/>
  <c r="L3354" i="6"/>
  <c r="L3352" i="6"/>
  <c r="L3351" i="6"/>
  <c r="L3350" i="6"/>
  <c r="L3349" i="6"/>
  <c r="L3348" i="6"/>
  <c r="L3347" i="6"/>
  <c r="L3346" i="6"/>
  <c r="L3345" i="6"/>
  <c r="L3344" i="6"/>
  <c r="L3341" i="6"/>
  <c r="L3336" i="6"/>
  <c r="L3335" i="6"/>
  <c r="L3334" i="6"/>
  <c r="L3333" i="6"/>
  <c r="L3332" i="6"/>
  <c r="L3331" i="6"/>
  <c r="L3330" i="6"/>
  <c r="L3329" i="6"/>
  <c r="L3328" i="6"/>
  <c r="L3327" i="6"/>
  <c r="L3326" i="6"/>
  <c r="L3325" i="6"/>
  <c r="L3324" i="6"/>
  <c r="L3323" i="6"/>
  <c r="L3322" i="6"/>
  <c r="L3321" i="6"/>
  <c r="L3320" i="6"/>
  <c r="L3319" i="6"/>
  <c r="L3318" i="6"/>
  <c r="L3317" i="6"/>
  <c r="L3316" i="6"/>
  <c r="L3315" i="6"/>
  <c r="L3314" i="6"/>
  <c r="L3313" i="6"/>
  <c r="L3312" i="6"/>
  <c r="L3310" i="6"/>
  <c r="L3309" i="6"/>
  <c r="L3308" i="6"/>
  <c r="L3306" i="6"/>
  <c r="L3304" i="6"/>
  <c r="L3303" i="6"/>
  <c r="L3302" i="6"/>
  <c r="L3301" i="6"/>
  <c r="L3300" i="6"/>
  <c r="L3299" i="6"/>
  <c r="L3298" i="6"/>
  <c r="L3297" i="6"/>
  <c r="L3296" i="6"/>
  <c r="L3295" i="6"/>
  <c r="L3294" i="6"/>
  <c r="L3293" i="6"/>
  <c r="L3292" i="6"/>
  <c r="L3291" i="6"/>
  <c r="L3290" i="6"/>
  <c r="L3289" i="6"/>
  <c r="L3288" i="6"/>
  <c r="L3287" i="6"/>
  <c r="L3286" i="6"/>
  <c r="L3284" i="6"/>
  <c r="L3283" i="6"/>
  <c r="L3282" i="6"/>
  <c r="L3281" i="6"/>
  <c r="L3280" i="6"/>
  <c r="L3279" i="6"/>
  <c r="L3278" i="6"/>
  <c r="L3277" i="6"/>
  <c r="L3276" i="6"/>
  <c r="L3275" i="6"/>
  <c r="L3274" i="6"/>
  <c r="L3273" i="6"/>
  <c r="L3272" i="6"/>
  <c r="L3271" i="6"/>
  <c r="L3270" i="6"/>
  <c r="L3269" i="6"/>
  <c r="L3268" i="6"/>
  <c r="L3267" i="6"/>
  <c r="L3266" i="6"/>
  <c r="L3265" i="6"/>
  <c r="L3264" i="6"/>
  <c r="L3263" i="6"/>
  <c r="L3262" i="6"/>
  <c r="L3261" i="6"/>
  <c r="L3260" i="6"/>
  <c r="L3259" i="6"/>
  <c r="L3258" i="6"/>
  <c r="L3257" i="6"/>
  <c r="L3256" i="6"/>
  <c r="L3255" i="6"/>
  <c r="L3254" i="6"/>
  <c r="L3253" i="6"/>
  <c r="L3252" i="6"/>
  <c r="L3251" i="6"/>
  <c r="L3250" i="6"/>
  <c r="L3249" i="6"/>
  <c r="L3248" i="6"/>
  <c r="L3247" i="6"/>
  <c r="L3246" i="6"/>
  <c r="L3245" i="6"/>
  <c r="L3244" i="6"/>
  <c r="L3243" i="6"/>
  <c r="L3242" i="6"/>
  <c r="L3241" i="6"/>
  <c r="L3239" i="6"/>
  <c r="L3237" i="6"/>
  <c r="L3236" i="6"/>
  <c r="L3235" i="6"/>
  <c r="L3234" i="6"/>
  <c r="L3232" i="6"/>
  <c r="L3231" i="6"/>
  <c r="L3230" i="6"/>
  <c r="L3229" i="6"/>
  <c r="L3228" i="6"/>
  <c r="L3227" i="6"/>
  <c r="L3226" i="6"/>
  <c r="L3225" i="6"/>
  <c r="L3224" i="6"/>
  <c r="L3223" i="6"/>
  <c r="L3221" i="6"/>
  <c r="L3220" i="6"/>
  <c r="L3219" i="6"/>
  <c r="L3213" i="6"/>
  <c r="L3212" i="6"/>
  <c r="L3211" i="6"/>
  <c r="L3210" i="6"/>
  <c r="L3209" i="6"/>
  <c r="L3208" i="6"/>
  <c r="L3206" i="6"/>
  <c r="L3204" i="6"/>
  <c r="L3203" i="6"/>
  <c r="L3202" i="6"/>
  <c r="L3201" i="6"/>
  <c r="L3200" i="6"/>
  <c r="L3199" i="6"/>
  <c r="L3198" i="6"/>
  <c r="L3196" i="6"/>
  <c r="L3195" i="6"/>
  <c r="L3194" i="6"/>
  <c r="L3193" i="6"/>
  <c r="L3192" i="6"/>
  <c r="L3191" i="6"/>
  <c r="L3190" i="6"/>
  <c r="L3189" i="6"/>
  <c r="L3188" i="6"/>
  <c r="L3187" i="6"/>
  <c r="L3186" i="6"/>
  <c r="L3185" i="6"/>
  <c r="L3184" i="6"/>
  <c r="L3182" i="6"/>
  <c r="L3181" i="6"/>
  <c r="L3180" i="6"/>
  <c r="L3179" i="6"/>
  <c r="L3178" i="6"/>
  <c r="L3177" i="6"/>
  <c r="L3176" i="6"/>
  <c r="L3174" i="6"/>
  <c r="L3173" i="6"/>
  <c r="L3172" i="6"/>
  <c r="L3171" i="6"/>
  <c r="L3170" i="6"/>
  <c r="L3169" i="6"/>
  <c r="L3168" i="6"/>
  <c r="L3167" i="6"/>
  <c r="L3166" i="6"/>
  <c r="L3165" i="6"/>
  <c r="L3164" i="6"/>
  <c r="L3163" i="6"/>
  <c r="L3162" i="6"/>
  <c r="L3161" i="6"/>
  <c r="L3160" i="6"/>
  <c r="L3158" i="6"/>
  <c r="L3157" i="6"/>
  <c r="L3156" i="6"/>
  <c r="L3155" i="6"/>
  <c r="L3154" i="6"/>
  <c r="L3153" i="6"/>
  <c r="L3152" i="6"/>
  <c r="L3151" i="6"/>
  <c r="L3150" i="6"/>
  <c r="L3149" i="6"/>
  <c r="L3148" i="6"/>
  <c r="L3147" i="6"/>
  <c r="L3146" i="6"/>
  <c r="L3145" i="6"/>
  <c r="L3144" i="6"/>
  <c r="L3143" i="6"/>
  <c r="L3142" i="6"/>
  <c r="L3141" i="6"/>
  <c r="L3140" i="6"/>
  <c r="L3139" i="6"/>
  <c r="L3138" i="6"/>
  <c r="L3137" i="6"/>
  <c r="L3136" i="6"/>
  <c r="L3135" i="6"/>
  <c r="L3134" i="6"/>
  <c r="L3133" i="6"/>
  <c r="L3132" i="6"/>
  <c r="L3131" i="6"/>
  <c r="L3130" i="6"/>
  <c r="L3129" i="6"/>
  <c r="L3128" i="6"/>
  <c r="L3127" i="6"/>
  <c r="L3126" i="6"/>
  <c r="L3125" i="6"/>
  <c r="L3124" i="6"/>
  <c r="L3123" i="6"/>
  <c r="L3122" i="6"/>
  <c r="L3121" i="6"/>
  <c r="L3120" i="6"/>
  <c r="L3119" i="6"/>
  <c r="L3118" i="6"/>
  <c r="L3117" i="6"/>
  <c r="L3116" i="6"/>
  <c r="L3115" i="6"/>
  <c r="L3114" i="6"/>
  <c r="L3113" i="6"/>
  <c r="L3112" i="6"/>
  <c r="L3111" i="6"/>
  <c r="L3110" i="6"/>
  <c r="L3109" i="6"/>
  <c r="L3108" i="6"/>
  <c r="L3107" i="6"/>
  <c r="L3106" i="6"/>
  <c r="L3105" i="6"/>
  <c r="L3104" i="6"/>
  <c r="L3103" i="6"/>
  <c r="L3100" i="6"/>
  <c r="L3099" i="6"/>
  <c r="L3098" i="6"/>
  <c r="L3097" i="6"/>
  <c r="L3096" i="6"/>
  <c r="L3095" i="6"/>
  <c r="L3094" i="6"/>
  <c r="L3093" i="6"/>
  <c r="L3092" i="6"/>
  <c r="L3091" i="6"/>
  <c r="L3090" i="6"/>
  <c r="L3089" i="6"/>
  <c r="L3088" i="6"/>
  <c r="L3087" i="6"/>
  <c r="L3084" i="6"/>
  <c r="L3083" i="6"/>
  <c r="L3082" i="6"/>
  <c r="L3081" i="6"/>
  <c r="L3080" i="6"/>
  <c r="L3079" i="6"/>
  <c r="L3078" i="6"/>
  <c r="L3077" i="6"/>
  <c r="L3076" i="6"/>
  <c r="L3075" i="6"/>
  <c r="L3074" i="6"/>
  <c r="L3073" i="6"/>
  <c r="L3072" i="6"/>
  <c r="L3071" i="6"/>
  <c r="L3070" i="6"/>
  <c r="L3069" i="6"/>
  <c r="L3068" i="6"/>
  <c r="L3067" i="6"/>
  <c r="L3066" i="6"/>
  <c r="L3065" i="6"/>
  <c r="L3064" i="6"/>
  <c r="L3063" i="6"/>
  <c r="L3062" i="6"/>
  <c r="L3061" i="6"/>
  <c r="L3060" i="6"/>
  <c r="L3059" i="6"/>
  <c r="L3058" i="6"/>
  <c r="L3057" i="6"/>
  <c r="L3056" i="6"/>
  <c r="L3055" i="6"/>
  <c r="L3054" i="6"/>
  <c r="L3053" i="6"/>
  <c r="L3052" i="6"/>
  <c r="L3051" i="6"/>
  <c r="L3050" i="6"/>
  <c r="L3049" i="6"/>
  <c r="L3048" i="6"/>
  <c r="L3046" i="6"/>
  <c r="L3045" i="6"/>
  <c r="L3044" i="6"/>
  <c r="L3042" i="6"/>
  <c r="L3039" i="6"/>
  <c r="L3038" i="6"/>
  <c r="L3037" i="6"/>
  <c r="L3036" i="6"/>
  <c r="L3034" i="6"/>
  <c r="L3033" i="6"/>
  <c r="L3032" i="6"/>
  <c r="L3030" i="6"/>
  <c r="L3029" i="6"/>
  <c r="L3026" i="6"/>
  <c r="L3025" i="6"/>
  <c r="L3024" i="6"/>
  <c r="L3023" i="6"/>
  <c r="L3020" i="6"/>
  <c r="L3019" i="6"/>
  <c r="L3018" i="6"/>
  <c r="L3017" i="6"/>
  <c r="L3014" i="6"/>
  <c r="L3013" i="6"/>
  <c r="L3012" i="6"/>
  <c r="L3011" i="6"/>
  <c r="L3008" i="6"/>
  <c r="L3005" i="6"/>
  <c r="L3002" i="6"/>
  <c r="L3000" i="6"/>
  <c r="L2995" i="6"/>
  <c r="L2993" i="6"/>
  <c r="L2990" i="6"/>
  <c r="L2988" i="6"/>
  <c r="L2984" i="6"/>
  <c r="L2980" i="6"/>
  <c r="L2979" i="6"/>
  <c r="L2976" i="6"/>
  <c r="L2974" i="6"/>
  <c r="L2970" i="6"/>
  <c r="L2967" i="6"/>
  <c r="L2965" i="6"/>
  <c r="L2961" i="6"/>
  <c r="L2960" i="6"/>
  <c r="L2957" i="6"/>
  <c r="L2954" i="6"/>
  <c r="L2950" i="6"/>
  <c r="L2946" i="6"/>
  <c r="L2943" i="6"/>
  <c r="L2940" i="6"/>
  <c r="L2938" i="6"/>
  <c r="L2936" i="6"/>
  <c r="L2932" i="6"/>
  <c r="L2929" i="6"/>
  <c r="L2925" i="6"/>
  <c r="L2924" i="6"/>
  <c r="L2919" i="6"/>
  <c r="L2917" i="6"/>
  <c r="L2916" i="6"/>
  <c r="L2911" i="6"/>
  <c r="L2909" i="6"/>
  <c r="L2908" i="6"/>
  <c r="L2905" i="6"/>
  <c r="L2900" i="6"/>
  <c r="L2899" i="6"/>
  <c r="L2897" i="6"/>
  <c r="L2896" i="6"/>
  <c r="L2895" i="6"/>
  <c r="L2893" i="6"/>
  <c r="L2892" i="6"/>
  <c r="L2891" i="6"/>
  <c r="L2890" i="6"/>
  <c r="L2889" i="6"/>
  <c r="L2888" i="6"/>
  <c r="L2887" i="6"/>
  <c r="L2885" i="6"/>
  <c r="L2884" i="6"/>
  <c r="L2883" i="6"/>
  <c r="L2882" i="6"/>
  <c r="L2881" i="6"/>
  <c r="L2880" i="6"/>
  <c r="L2879" i="6"/>
  <c r="L2878" i="6"/>
  <c r="L2877" i="6"/>
  <c r="L2876" i="6"/>
  <c r="L2875" i="6"/>
  <c r="L2874" i="6"/>
  <c r="L2873" i="6"/>
  <c r="L2872" i="6"/>
  <c r="L2871" i="6"/>
  <c r="L2870" i="6"/>
  <c r="L2869" i="6"/>
  <c r="L2868" i="6"/>
  <c r="L2867" i="6"/>
  <c r="L2866" i="6"/>
  <c r="L2864" i="6"/>
  <c r="L2863" i="6"/>
  <c r="L2862" i="6"/>
  <c r="L2861" i="6"/>
  <c r="L2860" i="6"/>
  <c r="L2859" i="6"/>
  <c r="L2857" i="6"/>
  <c r="L2856" i="6"/>
  <c r="L2853" i="6"/>
  <c r="L2852" i="6"/>
  <c r="L2851" i="6"/>
  <c r="L2850" i="6"/>
  <c r="L2849" i="6"/>
  <c r="L2848" i="6"/>
  <c r="L2847" i="6"/>
  <c r="L2846" i="6"/>
  <c r="L2844" i="6"/>
  <c r="L2843" i="6"/>
  <c r="L2842" i="6"/>
  <c r="L2841" i="6"/>
  <c r="L2839" i="6"/>
  <c r="L2838" i="6"/>
  <c r="L2837" i="6"/>
  <c r="L2836" i="6"/>
  <c r="L2833" i="6"/>
  <c r="L2832" i="6"/>
  <c r="L2831" i="6"/>
  <c r="L2830" i="6"/>
  <c r="L2829" i="6"/>
  <c r="L2828" i="6"/>
  <c r="L2827" i="6"/>
  <c r="L2826" i="6"/>
  <c r="L2825" i="6"/>
  <c r="L2822" i="6"/>
  <c r="L2821" i="6"/>
  <c r="L2820" i="6"/>
  <c r="L2819" i="6"/>
  <c r="L2818" i="6"/>
  <c r="L2816" i="6"/>
  <c r="L2815" i="6"/>
  <c r="L2814" i="6"/>
  <c r="L2811" i="6"/>
  <c r="L2810" i="6"/>
  <c r="L2809" i="6"/>
  <c r="L2808" i="6"/>
  <c r="L2807" i="6"/>
  <c r="L2806" i="6"/>
  <c r="L2805" i="6"/>
  <c r="L2804" i="6"/>
  <c r="L2803" i="6"/>
  <c r="L2802" i="6"/>
  <c r="L2800" i="6"/>
  <c r="L2799" i="6"/>
  <c r="L2798" i="6"/>
  <c r="L2797" i="6"/>
  <c r="L2796" i="6"/>
  <c r="L2795" i="6"/>
  <c r="L2794" i="6"/>
  <c r="L2793" i="6"/>
  <c r="L2792" i="6"/>
  <c r="L2791" i="6"/>
  <c r="L2790" i="6"/>
  <c r="L2789" i="6"/>
  <c r="L2787" i="6"/>
  <c r="L2786" i="6"/>
  <c r="L2785" i="6"/>
  <c r="L2784" i="6"/>
  <c r="L2783" i="6"/>
  <c r="L2782" i="6"/>
  <c r="L2781" i="6"/>
  <c r="L2780" i="6"/>
  <c r="L2779" i="6"/>
  <c r="L2778" i="6"/>
  <c r="L2777" i="6"/>
  <c r="L2776" i="6"/>
  <c r="L2775" i="6"/>
  <c r="L2774" i="6"/>
  <c r="L2773" i="6"/>
  <c r="L2772" i="6"/>
  <c r="L2771" i="6"/>
  <c r="L2770" i="6"/>
  <c r="L2769" i="6"/>
  <c r="L2768" i="6"/>
  <c r="L2767" i="6"/>
  <c r="L2766" i="6"/>
  <c r="L2765" i="6"/>
  <c r="L2764" i="6"/>
  <c r="L2762" i="6"/>
  <c r="L2761" i="6"/>
  <c r="L2760" i="6"/>
  <c r="L2759" i="6"/>
  <c r="L2758" i="6"/>
  <c r="L2757" i="6"/>
  <c r="L2756" i="6"/>
  <c r="L2754" i="6"/>
  <c r="L2753" i="6"/>
  <c r="L2752" i="6"/>
  <c r="L2751" i="6"/>
  <c r="L2750" i="6"/>
  <c r="L2749" i="6"/>
  <c r="L2748" i="6"/>
  <c r="L2747" i="6"/>
  <c r="L2746" i="6"/>
  <c r="L2745" i="6"/>
  <c r="L2744" i="6"/>
  <c r="L2743" i="6"/>
  <c r="L2742" i="6"/>
  <c r="L2741" i="6"/>
  <c r="L2740" i="6"/>
  <c r="L2739" i="6"/>
  <c r="L2738" i="6"/>
  <c r="L2737" i="6"/>
  <c r="L2736" i="6"/>
  <c r="L2735" i="6"/>
  <c r="L2734" i="6"/>
  <c r="L2733" i="6"/>
  <c r="L2732" i="6"/>
  <c r="L2731" i="6"/>
  <c r="L2730" i="6"/>
  <c r="L2729" i="6"/>
  <c r="L2728" i="6"/>
  <c r="L2727" i="6"/>
  <c r="L2726" i="6"/>
  <c r="L2725" i="6"/>
  <c r="L2724" i="6"/>
  <c r="L2723" i="6"/>
  <c r="L2722" i="6"/>
  <c r="L2721" i="6"/>
  <c r="L2720" i="6"/>
  <c r="L2719" i="6"/>
  <c r="L2717" i="6"/>
  <c r="L2716" i="6"/>
  <c r="L2715" i="6"/>
  <c r="L2714" i="6"/>
  <c r="L2713" i="6"/>
  <c r="L2712" i="6"/>
  <c r="L2711" i="6"/>
  <c r="L2707" i="6"/>
  <c r="L2706" i="6"/>
  <c r="L2705" i="6"/>
  <c r="L2704" i="6"/>
  <c r="L2703" i="6"/>
  <c r="L2702" i="6"/>
  <c r="L2701" i="6"/>
  <c r="L2700" i="6"/>
  <c r="L2699" i="6"/>
  <c r="L2698" i="6"/>
  <c r="L2697" i="6"/>
  <c r="L2696" i="6"/>
  <c r="L2695" i="6"/>
  <c r="L2694" i="6"/>
  <c r="L2693" i="6"/>
  <c r="L2692" i="6"/>
  <c r="L2690" i="6"/>
  <c r="L2689" i="6"/>
  <c r="L2688" i="6"/>
  <c r="L2687" i="6"/>
  <c r="L2685" i="6"/>
  <c r="L2684" i="6"/>
  <c r="L2683" i="6"/>
  <c r="L2682" i="6"/>
  <c r="L2681" i="6"/>
  <c r="L2680" i="6"/>
  <c r="L2679" i="6"/>
  <c r="L2678" i="6"/>
  <c r="L2677" i="6"/>
  <c r="L2676" i="6"/>
  <c r="L2675" i="6"/>
  <c r="L2674" i="6"/>
  <c r="L2673" i="6"/>
  <c r="L2672" i="6"/>
  <c r="L2671" i="6"/>
  <c r="L2670" i="6"/>
  <c r="L2669" i="6"/>
  <c r="L2668" i="6"/>
  <c r="L2667" i="6"/>
  <c r="L2666" i="6"/>
  <c r="L2665" i="6"/>
  <c r="L2662" i="6"/>
  <c r="L2661" i="6"/>
  <c r="L2660" i="6"/>
  <c r="L2659" i="6"/>
  <c r="L2658" i="6"/>
  <c r="L2657" i="6"/>
  <c r="L2656" i="6"/>
  <c r="L2655" i="6"/>
  <c r="L2654" i="6"/>
  <c r="L2653" i="6"/>
  <c r="L2652" i="6"/>
  <c r="L2651" i="6"/>
  <c r="L2650" i="6"/>
  <c r="L2649" i="6"/>
  <c r="L2646" i="6"/>
  <c r="L2645" i="6"/>
  <c r="L2644" i="6"/>
  <c r="L2640" i="6"/>
  <c r="L2639" i="6"/>
  <c r="L2638" i="6"/>
  <c r="L2637" i="6"/>
  <c r="L2636" i="6"/>
  <c r="L2634" i="6"/>
  <c r="L2633" i="6"/>
  <c r="L2632" i="6"/>
  <c r="L2629" i="6"/>
  <c r="L2628" i="6"/>
  <c r="L2627" i="6"/>
  <c r="L2625" i="6"/>
  <c r="L2624" i="6"/>
  <c r="L2623" i="6"/>
  <c r="L2622" i="6"/>
  <c r="L2620" i="6"/>
  <c r="L2619" i="6"/>
  <c r="L2617" i="6"/>
  <c r="L2616" i="6"/>
  <c r="L2615" i="6"/>
  <c r="L2612" i="6"/>
  <c r="L2611" i="6"/>
  <c r="L2610" i="6"/>
  <c r="L2609" i="6"/>
  <c r="L2608" i="6"/>
  <c r="L2607" i="6"/>
  <c r="L2606" i="6"/>
  <c r="L2605" i="6"/>
  <c r="L2604" i="6"/>
  <c r="L2603" i="6"/>
  <c r="L2602" i="6"/>
  <c r="L2601" i="6"/>
  <c r="L2600" i="6"/>
  <c r="L2599" i="6"/>
  <c r="L2598" i="6"/>
  <c r="L2597" i="6"/>
  <c r="L2596" i="6"/>
  <c r="L2595" i="6"/>
  <c r="L2594" i="6"/>
  <c r="L2593" i="6"/>
  <c r="L2592" i="6"/>
  <c r="L2591" i="6"/>
  <c r="L2590" i="6"/>
  <c r="L2586" i="6"/>
  <c r="L2585" i="6"/>
  <c r="L2584" i="6"/>
  <c r="L2582" i="6"/>
  <c r="L2580" i="6"/>
  <c r="L2579" i="6"/>
  <c r="L2578" i="6"/>
  <c r="L2575" i="6"/>
  <c r="L2574" i="6"/>
  <c r="L2573" i="6"/>
  <c r="L2572" i="6"/>
  <c r="L2570" i="6"/>
  <c r="L2568" i="6"/>
  <c r="L2567" i="6"/>
  <c r="L2566" i="6"/>
  <c r="L2564" i="6"/>
  <c r="L2562" i="6"/>
  <c r="L2561" i="6"/>
  <c r="L2560" i="6"/>
  <c r="L2559" i="6"/>
  <c r="L2558" i="6"/>
  <c r="L2557" i="6"/>
  <c r="L2556" i="6"/>
  <c r="L2555" i="6"/>
  <c r="L2554" i="6"/>
  <c r="L2553" i="6"/>
  <c r="L2552" i="6"/>
  <c r="L2550" i="6"/>
  <c r="L2549" i="6"/>
  <c r="L2548" i="6"/>
  <c r="L2547" i="6"/>
  <c r="L2546" i="6"/>
  <c r="L2542" i="6"/>
  <c r="L2540" i="6"/>
  <c r="L2539" i="6"/>
  <c r="L2538" i="6"/>
  <c r="L2537" i="6"/>
  <c r="L2536" i="6"/>
  <c r="L2535" i="6"/>
  <c r="L2534" i="6"/>
  <c r="L2533" i="6"/>
  <c r="L2532" i="6"/>
  <c r="L2531" i="6"/>
  <c r="L2530" i="6"/>
  <c r="L2529" i="6"/>
  <c r="L2528" i="6"/>
  <c r="L2527" i="6"/>
  <c r="L2526" i="6"/>
  <c r="L2525" i="6"/>
  <c r="L2524" i="6"/>
  <c r="L2523" i="6"/>
  <c r="L2521" i="6"/>
  <c r="L2520" i="6"/>
  <c r="L2519" i="6"/>
  <c r="L2518" i="6"/>
  <c r="L2516" i="6"/>
  <c r="L2515" i="6"/>
  <c r="L2514" i="6"/>
  <c r="L2513" i="6"/>
  <c r="L2512" i="6"/>
  <c r="L2511" i="6"/>
  <c r="L2510" i="6"/>
  <c r="L2509" i="6"/>
  <c r="L2508" i="6"/>
  <c r="L2507" i="6"/>
  <c r="L2506" i="6"/>
  <c r="L2505" i="6"/>
  <c r="L2504" i="6"/>
  <c r="L2503" i="6"/>
  <c r="L2502" i="6"/>
  <c r="L2501" i="6"/>
  <c r="L2500" i="6"/>
  <c r="L2499" i="6"/>
  <c r="L2498" i="6"/>
  <c r="L2497" i="6"/>
  <c r="L2496" i="6"/>
  <c r="L2495" i="6"/>
  <c r="L2494" i="6"/>
  <c r="L2493" i="6"/>
  <c r="L2492" i="6"/>
  <c r="L2491" i="6"/>
  <c r="L2490" i="6"/>
  <c r="L2489" i="6"/>
  <c r="L2488" i="6"/>
  <c r="L2487" i="6"/>
  <c r="L2486" i="6"/>
  <c r="L2485" i="6"/>
  <c r="L2484" i="6"/>
  <c r="L2483" i="6"/>
  <c r="L2482" i="6"/>
  <c r="L2481" i="6"/>
  <c r="L2480" i="6"/>
  <c r="L2479" i="6"/>
  <c r="L2478" i="6"/>
  <c r="L2477" i="6"/>
  <c r="L2476" i="6"/>
  <c r="L2475" i="6"/>
  <c r="L2473" i="6"/>
  <c r="L2469" i="6"/>
  <c r="L2468" i="6"/>
  <c r="L2467" i="6"/>
  <c r="L2466" i="6"/>
  <c r="L2465" i="6"/>
  <c r="L2464" i="6"/>
  <c r="L2463" i="6"/>
  <c r="L2462" i="6"/>
  <c r="L2459" i="6"/>
  <c r="L2458" i="6"/>
  <c r="L2457" i="6"/>
  <c r="L2456" i="6"/>
  <c r="L2453" i="6"/>
  <c r="L2452" i="6"/>
  <c r="L2451" i="6"/>
  <c r="L2448" i="6"/>
  <c r="L2447" i="6"/>
  <c r="L2446" i="6"/>
  <c r="L2445" i="6"/>
  <c r="L2444" i="6"/>
  <c r="L2443" i="6"/>
  <c r="L2442" i="6"/>
  <c r="L2439" i="6"/>
  <c r="L2438" i="6"/>
  <c r="L2437" i="6"/>
  <c r="L2435" i="6"/>
  <c r="L2434" i="6"/>
  <c r="L2433" i="6"/>
  <c r="L2432" i="6"/>
  <c r="L2431" i="6"/>
  <c r="L2430" i="6"/>
  <c r="L2429" i="6"/>
  <c r="L2428" i="6"/>
  <c r="L2427" i="6"/>
  <c r="L2425" i="6"/>
  <c r="L2424" i="6"/>
  <c r="L2423" i="6"/>
  <c r="L2422" i="6"/>
  <c r="L2412" i="6"/>
  <c r="L2411" i="6"/>
  <c r="L2410" i="6"/>
  <c r="L2409" i="6"/>
  <c r="L2408" i="6"/>
  <c r="L2407" i="6"/>
  <c r="L2404" i="6"/>
  <c r="L2403" i="6"/>
  <c r="L2402" i="6"/>
  <c r="L2401" i="6"/>
  <c r="L2400" i="6"/>
  <c r="L2399" i="6"/>
  <c r="L2398" i="6"/>
  <c r="L2397" i="6"/>
  <c r="L2396" i="6"/>
  <c r="L2395" i="6"/>
  <c r="L2394" i="6"/>
  <c r="L2393" i="6"/>
  <c r="L2392" i="6"/>
  <c r="L2391" i="6"/>
  <c r="L2390" i="6"/>
  <c r="L2389" i="6"/>
  <c r="L2388" i="6"/>
  <c r="L2387" i="6"/>
  <c r="L2386" i="6"/>
  <c r="L2385" i="6"/>
  <c r="L2384" i="6"/>
  <c r="L2383" i="6"/>
  <c r="L2382" i="6"/>
  <c r="L2380" i="6"/>
  <c r="L2379" i="6"/>
  <c r="L2378" i="6"/>
  <c r="L2377" i="6"/>
  <c r="L2375" i="6"/>
  <c r="L2374" i="6"/>
  <c r="L2373" i="6"/>
  <c r="L2372" i="6"/>
  <c r="L2371" i="6"/>
  <c r="L2370" i="6"/>
  <c r="L2369" i="6"/>
  <c r="L2368" i="6"/>
  <c r="L2367" i="6"/>
  <c r="L2366" i="6"/>
  <c r="L2365" i="6"/>
  <c r="L2364" i="6"/>
  <c r="L2363" i="6"/>
  <c r="L2362" i="6"/>
  <c r="L2361" i="6"/>
  <c r="L2360" i="6"/>
  <c r="L2359" i="6"/>
  <c r="L2358" i="6"/>
  <c r="L2357" i="6"/>
  <c r="L2356" i="6"/>
  <c r="L2355" i="6"/>
  <c r="L2354" i="6"/>
  <c r="L2353" i="6"/>
  <c r="L2352" i="6"/>
  <c r="L2351" i="6"/>
  <c r="L2350" i="6"/>
  <c r="L2349" i="6"/>
  <c r="L2348" i="6"/>
  <c r="L2347" i="6"/>
  <c r="L2346" i="6"/>
  <c r="L2345" i="6"/>
  <c r="L2344" i="6"/>
  <c r="L2343" i="6"/>
  <c r="L2342" i="6"/>
  <c r="L2341" i="6"/>
  <c r="L2340" i="6"/>
  <c r="L2339" i="6"/>
  <c r="L2338" i="6"/>
  <c r="L2337" i="6"/>
  <c r="L2336" i="6"/>
  <c r="L2335" i="6"/>
  <c r="L2334" i="6"/>
  <c r="L2333" i="6"/>
  <c r="L2332" i="6"/>
  <c r="L2330" i="6"/>
  <c r="L2329" i="6"/>
  <c r="L2328" i="6"/>
  <c r="L2327" i="6"/>
  <c r="L2326" i="6"/>
  <c r="L2325" i="6"/>
  <c r="L2324" i="6"/>
  <c r="L2323" i="6"/>
  <c r="L2322" i="6"/>
  <c r="L2321" i="6"/>
  <c r="L2320" i="6"/>
  <c r="L2319" i="6"/>
  <c r="L2318" i="6"/>
  <c r="L2317" i="6"/>
  <c r="L2316" i="6"/>
  <c r="L2314" i="6"/>
  <c r="L2313" i="6"/>
  <c r="L2312" i="6"/>
  <c r="L2311" i="6"/>
  <c r="L2310" i="6"/>
  <c r="L2309" i="6"/>
  <c r="L2308" i="6"/>
  <c r="L2306" i="6"/>
  <c r="L2305" i="6"/>
  <c r="L2304" i="6"/>
  <c r="L2303" i="6"/>
  <c r="L2302" i="6"/>
  <c r="L2301" i="6"/>
  <c r="L2300" i="6"/>
  <c r="L2299" i="6"/>
  <c r="L2298" i="6"/>
  <c r="L2297" i="6"/>
  <c r="L2296" i="6"/>
  <c r="L2295" i="6"/>
  <c r="L2294" i="6"/>
  <c r="L2293" i="6"/>
  <c r="L2292" i="6"/>
  <c r="L2291" i="6"/>
  <c r="L2290" i="6"/>
  <c r="L2289" i="6"/>
  <c r="L2288" i="6"/>
  <c r="L2287" i="6"/>
  <c r="L2286" i="6"/>
  <c r="L2285" i="6"/>
  <c r="L2284" i="6"/>
  <c r="L2283" i="6"/>
  <c r="L2281" i="6"/>
  <c r="L2280" i="6"/>
  <c r="L2276" i="6"/>
  <c r="L2275" i="6"/>
  <c r="L2274" i="6"/>
  <c r="L2273" i="6"/>
  <c r="L2272" i="6"/>
  <c r="L2271" i="6"/>
  <c r="L2270" i="6"/>
  <c r="L2269" i="6"/>
  <c r="L2268" i="6"/>
  <c r="L2267" i="6"/>
  <c r="L2266" i="6"/>
  <c r="L2265" i="6"/>
  <c r="L2264" i="6"/>
  <c r="L2263" i="6"/>
  <c r="L2262" i="6"/>
  <c r="L2261" i="6"/>
  <c r="L2260" i="6"/>
  <c r="L2259" i="6"/>
  <c r="L2258" i="6"/>
  <c r="L2257" i="6"/>
  <c r="L2256" i="6"/>
  <c r="L2255" i="6"/>
  <c r="L2254" i="6"/>
  <c r="L2253" i="6"/>
  <c r="L2252" i="6"/>
  <c r="L2251" i="6"/>
  <c r="L2250" i="6"/>
  <c r="L2249" i="6"/>
  <c r="L2248" i="6"/>
  <c r="L2247" i="6"/>
  <c r="L2246" i="6"/>
  <c r="L2245" i="6"/>
  <c r="L2244" i="6"/>
  <c r="L2243" i="6"/>
  <c r="L2242" i="6"/>
  <c r="L2241" i="6"/>
  <c r="L2240" i="6"/>
  <c r="L2239" i="6"/>
  <c r="L2238" i="6"/>
  <c r="L2237" i="6"/>
  <c r="L2236" i="6"/>
  <c r="L2235" i="6"/>
  <c r="L2234" i="6"/>
  <c r="L2233" i="6"/>
  <c r="L2232" i="6"/>
  <c r="L2231" i="6"/>
  <c r="L2230" i="6"/>
  <c r="L2229" i="6"/>
  <c r="L2228" i="6"/>
  <c r="L2227" i="6"/>
  <c r="L2226" i="6"/>
  <c r="L2225" i="6"/>
  <c r="L2224" i="6"/>
  <c r="L2223" i="6"/>
  <c r="L2222" i="6"/>
  <c r="L2221" i="6"/>
  <c r="L2220" i="6"/>
  <c r="L2219" i="6"/>
  <c r="L2218" i="6"/>
  <c r="L2217" i="6"/>
  <c r="L2216" i="6"/>
  <c r="L2215" i="6"/>
  <c r="L2214" i="6"/>
  <c r="L2213" i="6"/>
  <c r="L2212" i="6"/>
  <c r="L2211" i="6"/>
  <c r="L2210" i="6"/>
  <c r="L2209" i="6"/>
  <c r="L2208" i="6"/>
  <c r="L2207" i="6"/>
  <c r="L2206" i="6"/>
  <c r="L2204" i="6"/>
  <c r="L2202" i="6"/>
  <c r="L2201" i="6"/>
  <c r="L2200" i="6"/>
  <c r="L2199" i="6"/>
  <c r="L2198" i="6"/>
  <c r="L2197" i="6"/>
  <c r="L2196" i="6"/>
  <c r="L2193" i="6"/>
  <c r="L2192" i="6"/>
  <c r="L2191" i="6"/>
  <c r="L2190" i="6"/>
  <c r="L2189" i="6"/>
  <c r="L2188" i="6"/>
  <c r="L2187" i="6"/>
  <c r="L2186" i="6"/>
  <c r="L2185" i="6"/>
  <c r="L2184" i="6"/>
  <c r="L2183" i="6"/>
  <c r="L2182" i="6"/>
  <c r="L2181" i="6"/>
  <c r="L2180" i="6"/>
  <c r="L2179" i="6"/>
  <c r="L2178" i="6"/>
  <c r="L2177" i="6"/>
  <c r="L2176" i="6"/>
  <c r="L2175" i="6"/>
  <c r="L2174" i="6"/>
  <c r="L2173" i="6"/>
  <c r="L2172" i="6"/>
  <c r="L2171" i="6"/>
  <c r="L2170" i="6"/>
  <c r="L2169" i="6"/>
  <c r="L2168" i="6"/>
  <c r="L2167" i="6"/>
  <c r="L2166" i="6"/>
  <c r="L2165" i="6"/>
  <c r="L2164" i="6"/>
  <c r="L2163" i="6"/>
  <c r="L2162" i="6"/>
  <c r="L2161" i="6"/>
  <c r="L2160" i="6"/>
  <c r="L2159" i="6"/>
  <c r="L2158" i="6"/>
  <c r="L2157" i="6"/>
  <c r="L2156" i="6"/>
  <c r="L2155" i="6"/>
  <c r="L2154" i="6"/>
  <c r="L2153" i="6"/>
  <c r="L2152" i="6"/>
  <c r="L2151" i="6"/>
  <c r="L2150" i="6"/>
  <c r="L2149" i="6"/>
  <c r="L2148" i="6"/>
  <c r="L2147" i="6"/>
  <c r="L2146" i="6"/>
  <c r="L2145" i="6"/>
  <c r="L2144" i="6"/>
  <c r="L2143" i="6"/>
  <c r="L2142" i="6"/>
  <c r="L2141" i="6"/>
  <c r="L2140" i="6"/>
  <c r="L2139" i="6"/>
  <c r="L2138" i="6"/>
  <c r="L2137" i="6"/>
  <c r="L2136" i="6"/>
  <c r="L2135" i="6"/>
  <c r="L2134" i="6"/>
  <c r="L2133" i="6"/>
  <c r="L2132" i="6"/>
  <c r="L2131" i="6"/>
  <c r="L2130" i="6"/>
  <c r="L2129" i="6"/>
  <c r="L2128" i="6"/>
  <c r="L2127" i="6"/>
  <c r="L2126" i="6"/>
  <c r="L2124" i="6"/>
  <c r="L2123" i="6"/>
  <c r="L2122" i="6"/>
  <c r="L2121" i="6"/>
  <c r="L2120" i="6"/>
  <c r="L2117" i="6"/>
  <c r="L2115" i="6"/>
  <c r="L2114" i="6"/>
  <c r="L2113" i="6"/>
  <c r="L2112" i="6"/>
  <c r="L2111" i="6"/>
  <c r="L2110" i="6"/>
  <c r="L2109" i="6"/>
  <c r="L2108" i="6"/>
  <c r="L2107" i="6"/>
  <c r="L2106" i="6"/>
  <c r="L2105" i="6"/>
  <c r="L2104" i="6"/>
  <c r="L2103" i="6"/>
  <c r="L2102" i="6"/>
  <c r="L2101" i="6"/>
  <c r="L2100" i="6"/>
  <c r="L2099" i="6"/>
  <c r="L2098" i="6"/>
  <c r="L2097" i="6"/>
  <c r="L2096" i="6"/>
  <c r="L2095" i="6"/>
  <c r="L2094" i="6"/>
  <c r="L2093" i="6"/>
  <c r="L2092" i="6"/>
  <c r="L2090" i="6"/>
  <c r="L2089" i="6"/>
  <c r="L2088" i="6"/>
  <c r="L2087" i="6"/>
  <c r="L2085" i="6"/>
  <c r="L2084" i="6"/>
  <c r="L2083" i="6"/>
  <c r="L2082" i="6"/>
  <c r="L2081" i="6"/>
  <c r="L2080" i="6"/>
  <c r="L2079" i="6"/>
  <c r="L2078" i="6"/>
  <c r="L2074" i="6"/>
  <c r="L2072" i="6"/>
  <c r="L2071" i="6"/>
  <c r="L2070" i="6"/>
  <c r="L2067" i="6"/>
  <c r="L2066" i="6"/>
  <c r="L2063" i="6"/>
  <c r="L2061" i="6"/>
  <c r="L2060" i="6"/>
  <c r="L2056" i="6"/>
  <c r="L2053" i="6"/>
  <c r="L2052" i="6"/>
  <c r="L2051" i="6"/>
  <c r="L2050" i="6"/>
  <c r="L2049" i="6"/>
  <c r="L2048" i="6"/>
  <c r="L2047" i="6"/>
  <c r="L2046" i="6"/>
  <c r="L2045" i="6"/>
  <c r="L2044" i="6"/>
  <c r="L2043" i="6"/>
  <c r="L2042" i="6"/>
  <c r="L2041" i="6"/>
  <c r="L2040" i="6"/>
  <c r="L2039" i="6"/>
  <c r="L2038" i="6"/>
  <c r="L2037" i="6"/>
  <c r="L2036" i="6"/>
  <c r="L2035" i="6"/>
  <c r="L2033" i="6"/>
  <c r="L2032" i="6"/>
  <c r="L2031" i="6"/>
  <c r="L2030" i="6"/>
  <c r="L2028" i="6"/>
  <c r="L2027" i="6"/>
  <c r="L2026" i="6"/>
  <c r="L2025" i="6"/>
  <c r="L2024" i="6"/>
  <c r="L2023" i="6"/>
  <c r="L2022" i="6"/>
  <c r="L2021" i="6"/>
  <c r="L2020" i="6"/>
  <c r="L2019" i="6"/>
  <c r="L2018" i="6"/>
  <c r="L2017" i="6"/>
  <c r="L2016" i="6"/>
  <c r="L2015" i="6"/>
  <c r="L2014" i="6"/>
  <c r="L2013" i="6"/>
  <c r="L2011" i="6"/>
  <c r="L2010" i="6"/>
  <c r="L2009" i="6"/>
  <c r="L2008" i="6"/>
  <c r="L2006" i="6"/>
  <c r="L2005" i="6"/>
  <c r="L2004" i="6"/>
  <c r="L2003" i="6"/>
  <c r="L2002" i="6"/>
  <c r="L2001" i="6"/>
  <c r="L2000" i="6"/>
  <c r="L1999" i="6"/>
  <c r="L1998" i="6"/>
  <c r="L1997" i="6"/>
  <c r="L1996" i="6"/>
  <c r="L1995" i="6"/>
  <c r="L1994" i="6"/>
  <c r="L1993" i="6"/>
  <c r="L1992" i="6"/>
  <c r="L1991" i="6"/>
  <c r="L1985" i="6"/>
  <c r="L1984" i="6"/>
  <c r="L1983" i="6"/>
  <c r="L1977" i="6"/>
  <c r="L1976" i="6"/>
  <c r="L1975" i="6"/>
  <c r="L1974" i="6"/>
  <c r="L1973" i="6"/>
  <c r="L1972" i="6"/>
  <c r="L1971" i="6"/>
  <c r="L1970" i="6"/>
  <c r="L1969" i="6"/>
  <c r="L1968" i="6"/>
  <c r="L1967" i="6"/>
  <c r="L1966" i="6"/>
  <c r="L1965" i="6"/>
  <c r="L1964" i="6"/>
  <c r="L1963" i="6"/>
  <c r="L1962" i="6"/>
  <c r="L1960" i="6"/>
  <c r="L1959" i="6"/>
  <c r="L1958" i="6"/>
  <c r="L1957" i="6"/>
  <c r="L1954" i="6"/>
  <c r="L1953" i="6"/>
  <c r="L1952" i="6"/>
  <c r="L1951" i="6"/>
  <c r="L1948" i="6"/>
  <c r="L1947" i="6"/>
  <c r="L1946" i="6"/>
  <c r="L1944" i="6"/>
  <c r="L1943" i="6"/>
  <c r="L1942" i="6"/>
  <c r="L1941" i="6"/>
  <c r="L1940" i="6"/>
  <c r="L1939" i="6"/>
  <c r="L1938" i="6"/>
  <c r="L1937" i="6"/>
  <c r="L1936" i="6"/>
  <c r="L1931" i="6"/>
  <c r="L1930" i="6"/>
  <c r="L1929" i="6"/>
  <c r="L1928" i="6"/>
  <c r="L1927" i="6"/>
  <c r="L1926" i="6"/>
  <c r="L1925" i="6"/>
  <c r="L1924" i="6"/>
  <c r="L1923" i="6"/>
  <c r="L1922" i="6"/>
  <c r="L1921" i="6"/>
  <c r="L1920" i="6"/>
  <c r="L1918" i="6"/>
  <c r="L1914" i="6"/>
  <c r="L1913" i="6"/>
  <c r="L1912" i="6"/>
  <c r="L1911" i="6"/>
  <c r="L1910" i="6"/>
  <c r="L1908" i="6"/>
  <c r="L1907" i="6"/>
  <c r="L1906" i="6"/>
  <c r="L1905" i="6"/>
  <c r="L1901" i="6"/>
  <c r="L1900" i="6"/>
  <c r="L1899" i="6"/>
  <c r="L1898" i="6"/>
  <c r="L1897" i="6"/>
  <c r="L1896" i="6"/>
  <c r="L1894" i="6"/>
  <c r="L1893" i="6"/>
  <c r="L1892" i="6"/>
  <c r="L1891" i="6"/>
  <c r="L1890" i="6"/>
  <c r="L1889" i="6"/>
  <c r="L1888" i="6"/>
  <c r="L1887" i="6"/>
  <c r="L1886" i="6"/>
  <c r="L1885" i="6"/>
  <c r="L1884" i="6"/>
  <c r="L1883" i="6"/>
  <c r="L1882" i="6"/>
  <c r="L1881" i="6"/>
  <c r="L1880" i="6"/>
  <c r="L1879" i="6"/>
  <c r="L1878" i="6"/>
  <c r="L1877" i="6"/>
  <c r="L1876" i="6"/>
  <c r="L1875" i="6"/>
  <c r="L1874" i="6"/>
  <c r="L1871" i="6"/>
  <c r="L1870" i="6"/>
  <c r="L1869" i="6"/>
  <c r="L1868" i="6"/>
  <c r="L1867" i="6"/>
  <c r="L1866" i="6"/>
  <c r="L1865" i="6"/>
  <c r="L1864" i="6"/>
  <c r="L1863" i="6"/>
  <c r="L1862" i="6"/>
  <c r="L1861" i="6"/>
  <c r="L1860" i="6"/>
  <c r="L1859" i="6"/>
  <c r="L1857" i="6"/>
  <c r="L1856" i="6"/>
  <c r="L1855" i="6"/>
  <c r="L1852" i="6"/>
  <c r="L1851" i="6"/>
  <c r="L1850" i="6"/>
  <c r="L1848" i="6"/>
  <c r="L1847" i="6"/>
  <c r="L1846" i="6"/>
  <c r="L1845" i="6"/>
  <c r="L1844" i="6"/>
  <c r="L1843" i="6"/>
  <c r="L1842" i="6"/>
  <c r="L1841" i="6"/>
  <c r="L1840" i="6"/>
  <c r="L1838" i="6"/>
  <c r="L1837" i="6"/>
  <c r="L1836" i="6"/>
  <c r="L1835" i="6"/>
  <c r="L1834" i="6"/>
  <c r="L1833" i="6"/>
  <c r="L1832" i="6"/>
  <c r="L1831" i="6"/>
  <c r="L1830" i="6"/>
  <c r="L1829" i="6"/>
  <c r="L1828" i="6"/>
  <c r="L1827" i="6"/>
  <c r="L1826" i="6"/>
  <c r="L1825" i="6"/>
  <c r="L1824" i="6"/>
  <c r="L1823" i="6"/>
  <c r="L1822" i="6"/>
  <c r="L1821" i="6"/>
  <c r="L1819" i="6"/>
  <c r="L1818" i="6"/>
  <c r="L1817" i="6"/>
  <c r="L1816" i="6"/>
  <c r="L1815" i="6"/>
  <c r="L1814" i="6"/>
  <c r="L1813" i="6"/>
  <c r="L1812" i="6"/>
  <c r="L1808" i="6"/>
  <c r="L1807" i="6"/>
  <c r="L1806" i="6"/>
  <c r="L1805" i="6"/>
  <c r="L1804" i="6"/>
  <c r="L1803" i="6"/>
  <c r="L1802" i="6"/>
  <c r="L1801" i="6"/>
  <c r="L1800" i="6"/>
  <c r="L1799" i="6"/>
  <c r="L1798" i="6"/>
  <c r="L1797" i="6"/>
  <c r="L1796" i="6"/>
  <c r="L1794" i="6"/>
  <c r="L1793" i="6"/>
  <c r="L1792" i="6"/>
  <c r="L1791" i="6"/>
  <c r="L1790" i="6"/>
  <c r="L1787" i="6"/>
  <c r="L1786" i="6"/>
  <c r="L1785" i="6"/>
  <c r="L1784" i="6"/>
  <c r="L1782" i="6"/>
  <c r="L1781" i="6"/>
  <c r="L1780" i="6"/>
  <c r="L1779" i="6"/>
  <c r="L1778" i="6"/>
  <c r="L1777" i="6"/>
  <c r="L1776" i="6"/>
  <c r="L1775" i="6"/>
  <c r="L1774" i="6"/>
  <c r="L1773" i="6"/>
  <c r="L1772" i="6"/>
  <c r="L1771" i="6"/>
  <c r="L1769" i="6"/>
  <c r="L1768" i="6"/>
  <c r="L1767" i="6"/>
  <c r="L1766" i="6"/>
  <c r="L1765" i="6"/>
  <c r="L1764" i="6"/>
  <c r="L1763" i="6"/>
  <c r="L1762" i="6"/>
  <c r="L1759" i="6"/>
  <c r="L1758" i="6"/>
  <c r="L1757" i="6"/>
  <c r="L1756" i="6"/>
  <c r="L1753" i="6"/>
  <c r="L1752" i="6"/>
  <c r="L1751" i="6"/>
  <c r="L1750" i="6"/>
  <c r="L1749" i="6"/>
  <c r="L1748" i="6"/>
  <c r="L1747" i="6"/>
  <c r="L1746" i="6"/>
  <c r="L1745" i="6"/>
  <c r="L1744" i="6"/>
  <c r="L1742" i="6"/>
  <c r="L1741" i="6"/>
  <c r="L1740" i="6"/>
  <c r="L1739" i="6"/>
  <c r="L1736" i="6"/>
  <c r="L1734" i="6"/>
  <c r="L1733" i="6"/>
  <c r="L1732" i="6"/>
  <c r="L1731" i="6"/>
  <c r="L1730" i="6"/>
  <c r="L1729" i="6"/>
  <c r="L1728" i="6"/>
  <c r="L1725" i="6"/>
  <c r="L1724" i="6"/>
  <c r="L1723" i="6"/>
  <c r="L1722" i="6"/>
  <c r="L1721" i="6"/>
  <c r="L1720" i="6"/>
  <c r="L1719" i="6"/>
  <c r="L1718" i="6"/>
  <c r="L1716" i="6"/>
  <c r="L1711" i="6"/>
  <c r="L1710" i="6"/>
  <c r="L1709" i="6"/>
  <c r="L1708" i="6"/>
  <c r="L1707" i="6"/>
  <c r="L1706" i="6"/>
  <c r="L1705" i="6"/>
  <c r="L1704" i="6"/>
  <c r="L1703" i="6"/>
  <c r="L1702" i="6"/>
  <c r="L1701" i="6"/>
  <c r="L1700" i="6"/>
  <c r="L1699" i="6"/>
  <c r="L1698" i="6"/>
  <c r="L1697" i="6"/>
  <c r="L1696" i="6"/>
  <c r="L1694" i="6"/>
  <c r="L1692" i="6"/>
  <c r="L1691" i="6"/>
  <c r="L1690" i="6"/>
  <c r="L1689" i="6"/>
  <c r="L1688" i="6"/>
  <c r="L1687" i="6"/>
  <c r="L1686" i="6"/>
  <c r="L1685" i="6"/>
  <c r="L1684" i="6"/>
  <c r="L1683" i="6"/>
  <c r="L1682" i="6"/>
  <c r="L1681" i="6"/>
  <c r="L1680" i="6"/>
  <c r="L1679" i="6"/>
  <c r="L1678" i="6"/>
  <c r="L1677" i="6"/>
  <c r="L1676" i="6"/>
  <c r="L1675" i="6"/>
  <c r="L1674" i="6"/>
  <c r="L1673" i="6"/>
  <c r="L1672" i="6"/>
  <c r="L1671" i="6"/>
  <c r="L1670" i="6"/>
  <c r="L1669" i="6"/>
  <c r="L1668" i="6"/>
  <c r="L1667" i="6"/>
  <c r="L1666" i="6"/>
  <c r="L1665" i="6"/>
  <c r="L1664" i="6"/>
  <c r="L1662" i="6"/>
  <c r="L1661" i="6"/>
  <c r="L1660" i="6"/>
  <c r="L1659" i="6"/>
  <c r="L1657" i="6"/>
  <c r="L1656" i="6"/>
  <c r="L1655" i="6"/>
  <c r="L1654" i="6"/>
  <c r="L1653" i="6"/>
  <c r="L1652" i="6"/>
  <c r="L1651" i="6"/>
  <c r="L1650" i="6"/>
  <c r="L1649" i="6"/>
  <c r="L1648" i="6"/>
  <c r="L1646" i="6"/>
  <c r="L1645" i="6"/>
  <c r="L1644" i="6"/>
  <c r="L1643" i="6"/>
  <c r="L1642" i="6"/>
  <c r="L1641" i="6"/>
  <c r="L1640" i="6"/>
  <c r="L1639" i="6"/>
  <c r="L1638" i="6"/>
  <c r="L1637" i="6"/>
  <c r="L1636" i="6"/>
  <c r="L1635" i="6"/>
  <c r="L1633" i="6"/>
  <c r="L1632" i="6"/>
  <c r="L1631" i="6"/>
  <c r="L1630" i="6"/>
  <c r="L1629" i="6"/>
  <c r="L1628" i="6"/>
  <c r="L1627" i="6"/>
  <c r="L1626" i="6"/>
  <c r="L1625" i="6"/>
  <c r="L1624" i="6"/>
  <c r="L1623" i="6"/>
  <c r="L1622" i="6"/>
  <c r="L1621" i="6"/>
  <c r="L1620" i="6"/>
  <c r="L1619" i="6"/>
  <c r="L1618" i="6"/>
  <c r="L1617" i="6"/>
  <c r="L1616" i="6"/>
  <c r="L1615" i="6"/>
  <c r="L1614" i="6"/>
  <c r="L1612" i="6"/>
  <c r="L1611" i="6"/>
  <c r="L1610" i="6"/>
  <c r="L1609" i="6"/>
  <c r="L1608" i="6"/>
  <c r="L1607" i="6"/>
  <c r="L1605" i="6"/>
  <c r="L1604" i="6"/>
  <c r="L1603" i="6"/>
  <c r="L1602" i="6"/>
  <c r="L1601" i="6"/>
  <c r="L1600" i="6"/>
  <c r="L1599" i="6"/>
  <c r="L1598" i="6"/>
  <c r="L1595" i="6"/>
  <c r="L1594" i="6"/>
  <c r="L1593" i="6"/>
  <c r="L1592" i="6"/>
  <c r="L1591" i="6"/>
  <c r="L1590" i="6"/>
  <c r="L1589" i="6"/>
  <c r="L1588" i="6"/>
  <c r="L1587" i="6"/>
  <c r="L1586" i="6"/>
  <c r="L1585" i="6"/>
  <c r="L1584" i="6"/>
  <c r="L1583" i="6"/>
  <c r="L1582" i="6"/>
  <c r="L1581" i="6"/>
  <c r="L1580" i="6"/>
  <c r="L1579" i="6"/>
  <c r="L1578" i="6"/>
  <c r="L1577" i="6"/>
  <c r="L1576" i="6"/>
  <c r="L1575" i="6"/>
  <c r="L1574" i="6"/>
  <c r="L1573" i="6"/>
  <c r="L1572" i="6"/>
  <c r="L1571" i="6"/>
  <c r="L1570" i="6"/>
  <c r="L1567" i="6"/>
  <c r="L1566" i="6"/>
  <c r="L1565" i="6"/>
  <c r="L1563" i="6"/>
  <c r="L1562" i="6"/>
  <c r="L1561" i="6"/>
  <c r="L1560" i="6"/>
  <c r="L1559" i="6"/>
  <c r="L1558" i="6"/>
  <c r="L1557" i="6"/>
  <c r="L1555" i="6"/>
  <c r="L1554" i="6"/>
  <c r="L1553" i="6"/>
  <c r="L1550" i="6"/>
  <c r="L1549" i="6"/>
  <c r="L1548" i="6"/>
  <c r="L1543" i="6"/>
  <c r="L1542" i="6"/>
  <c r="L1541" i="6"/>
  <c r="L1538" i="6"/>
  <c r="L1537" i="6"/>
  <c r="L1536" i="6"/>
  <c r="L1534" i="6"/>
  <c r="L1533" i="6"/>
  <c r="L1532" i="6"/>
  <c r="L1529" i="6"/>
  <c r="L1528" i="6"/>
  <c r="L1527" i="6"/>
  <c r="L1525" i="6"/>
  <c r="L1524" i="6"/>
  <c r="L1523" i="6"/>
  <c r="L1522" i="6"/>
  <c r="L1521" i="6"/>
  <c r="L1520" i="6"/>
  <c r="L1519" i="6"/>
  <c r="L1518" i="6"/>
  <c r="L1517" i="6"/>
  <c r="L1516" i="6"/>
  <c r="L1515" i="6"/>
  <c r="L1514" i="6"/>
  <c r="L1513" i="6"/>
  <c r="L1512" i="6"/>
  <c r="L1511" i="6"/>
  <c r="L1510" i="6"/>
  <c r="L1509" i="6"/>
  <c r="L1505" i="6"/>
  <c r="L1504" i="6"/>
  <c r="L1503" i="6"/>
  <c r="L1502" i="6"/>
  <c r="L1501" i="6"/>
  <c r="L1500" i="6"/>
  <c r="L1499" i="6"/>
  <c r="L1498" i="6"/>
  <c r="L1497" i="6"/>
  <c r="L1496" i="6"/>
  <c r="L1495" i="6"/>
  <c r="L1494" i="6"/>
  <c r="L1493" i="6"/>
  <c r="L1491" i="6"/>
  <c r="L1490" i="6"/>
  <c r="L1489" i="6"/>
  <c r="L1486" i="6"/>
  <c r="L1485" i="6"/>
  <c r="L1484" i="6"/>
  <c r="L1483" i="6"/>
  <c r="L1482" i="6"/>
  <c r="L1478" i="6"/>
  <c r="L1475" i="6"/>
  <c r="L1474" i="6"/>
  <c r="L1473" i="6"/>
  <c r="L1472" i="6"/>
  <c r="L1471" i="6"/>
  <c r="L1470" i="6"/>
  <c r="L1469" i="6"/>
  <c r="L1468" i="6"/>
  <c r="L1467" i="6"/>
  <c r="L1466" i="6"/>
  <c r="L1465" i="6"/>
  <c r="L1464" i="6"/>
  <c r="L1463" i="6"/>
  <c r="L1462" i="6"/>
  <c r="L1461" i="6"/>
  <c r="L1460" i="6"/>
  <c r="L1459" i="6"/>
  <c r="L1458" i="6"/>
  <c r="L1457" i="6"/>
  <c r="L1456" i="6"/>
  <c r="L1455" i="6"/>
  <c r="L1454" i="6"/>
  <c r="L1452" i="6"/>
  <c r="L1451" i="6"/>
  <c r="L1450" i="6"/>
  <c r="L1449" i="6"/>
  <c r="L1448" i="6"/>
  <c r="L1447" i="6"/>
  <c r="L1445" i="6"/>
  <c r="L1444" i="6"/>
  <c r="L1443" i="6"/>
  <c r="L1441" i="6"/>
  <c r="L1438" i="6"/>
  <c r="L1437" i="6"/>
  <c r="L1436" i="6"/>
  <c r="L1435" i="6"/>
  <c r="L1434" i="6"/>
  <c r="L1432" i="6"/>
  <c r="L1431" i="6"/>
  <c r="L1430" i="6"/>
  <c r="L1429" i="6"/>
  <c r="L1428" i="6"/>
  <c r="L1427" i="6"/>
  <c r="L1426" i="6"/>
  <c r="L1425" i="6"/>
  <c r="L1424" i="6"/>
  <c r="L1423" i="6"/>
  <c r="L1422" i="6"/>
  <c r="L1421" i="6"/>
  <c r="L1420" i="6"/>
  <c r="L1419" i="6"/>
  <c r="L1418" i="6"/>
  <c r="L1417" i="6"/>
  <c r="L1416" i="6"/>
  <c r="L1415" i="6"/>
  <c r="L1414" i="6"/>
  <c r="L1413" i="6"/>
  <c r="L1412" i="6"/>
  <c r="L1411" i="6"/>
  <c r="L1410" i="6"/>
  <c r="L1408" i="6"/>
  <c r="L1407" i="6"/>
  <c r="L1406" i="6"/>
  <c r="L1405" i="6"/>
  <c r="L1404" i="6"/>
  <c r="L1403" i="6"/>
  <c r="L1402" i="6"/>
  <c r="L1401" i="6"/>
  <c r="L1400" i="6"/>
  <c r="L1399" i="6"/>
  <c r="L1398" i="6"/>
  <c r="L1397" i="6"/>
  <c r="L1396" i="6"/>
  <c r="L1395" i="6"/>
  <c r="L1394" i="6"/>
  <c r="L1393" i="6"/>
  <c r="L1392" i="6"/>
  <c r="L1391" i="6"/>
  <c r="L1390" i="6"/>
  <c r="L1389" i="6"/>
  <c r="L1388" i="6"/>
  <c r="L1387" i="6"/>
  <c r="L1386" i="6"/>
  <c r="L1384" i="6"/>
  <c r="L1383" i="6"/>
  <c r="L1382" i="6"/>
  <c r="L1381" i="6"/>
  <c r="L1380" i="6"/>
  <c r="L1379" i="6"/>
  <c r="L1378" i="6"/>
  <c r="L1377" i="6"/>
  <c r="L1376" i="6"/>
  <c r="L1375" i="6"/>
  <c r="L1374" i="6"/>
  <c r="L1373" i="6"/>
  <c r="L1372" i="6"/>
  <c r="L1371" i="6"/>
  <c r="L1370" i="6"/>
  <c r="L1369" i="6"/>
  <c r="L1368" i="6"/>
  <c r="L1367" i="6"/>
  <c r="L1366" i="6"/>
  <c r="L1365" i="6"/>
  <c r="L1364" i="6"/>
  <c r="L1363" i="6"/>
  <c r="L1362" i="6"/>
  <c r="L1361" i="6"/>
  <c r="L1360" i="6"/>
  <c r="L1359" i="6"/>
  <c r="L1358" i="6"/>
  <c r="L1357" i="6"/>
  <c r="L1356" i="6"/>
  <c r="L1355" i="6"/>
  <c r="L1353" i="6"/>
  <c r="L1351" i="6"/>
  <c r="L1350" i="6"/>
  <c r="L1349" i="6"/>
  <c r="L1348" i="6"/>
  <c r="L1346" i="6"/>
  <c r="L1345" i="6"/>
  <c r="L1344" i="6"/>
  <c r="L1343" i="6"/>
  <c r="L1342" i="6"/>
  <c r="L1341" i="6"/>
  <c r="L1340" i="6"/>
  <c r="L1339" i="6"/>
  <c r="L1338" i="6"/>
  <c r="L1337" i="6"/>
  <c r="L1336" i="6"/>
  <c r="L1335" i="6"/>
  <c r="L1334" i="6"/>
  <c r="L1333" i="6"/>
  <c r="L1332" i="6"/>
  <c r="L1331" i="6"/>
  <c r="L1330" i="6"/>
  <c r="L1329" i="6"/>
  <c r="L1328" i="6"/>
  <c r="L1327" i="6"/>
  <c r="L1326" i="6"/>
  <c r="L1325" i="6"/>
  <c r="L1324" i="6"/>
  <c r="L1323" i="6"/>
  <c r="L1322" i="6"/>
  <c r="L1321" i="6"/>
  <c r="L1320" i="6"/>
  <c r="L1319" i="6"/>
  <c r="L1318" i="6"/>
  <c r="L1317" i="6"/>
  <c r="L1316" i="6"/>
  <c r="L1315" i="6"/>
  <c r="L1314" i="6"/>
  <c r="L1313" i="6"/>
  <c r="L1312" i="6"/>
  <c r="L1311" i="6"/>
  <c r="L1310" i="6"/>
  <c r="L1306" i="6"/>
  <c r="L1305" i="6"/>
  <c r="L1304" i="6"/>
  <c r="L1303" i="6"/>
  <c r="L1302" i="6"/>
  <c r="L1301" i="6"/>
  <c r="L1300" i="6"/>
  <c r="L1298" i="6"/>
  <c r="L1297" i="6"/>
  <c r="L1296" i="6"/>
  <c r="L1295" i="6"/>
  <c r="L1294" i="6"/>
  <c r="L1293" i="6"/>
  <c r="L1292" i="6"/>
  <c r="L1291" i="6"/>
  <c r="L1290" i="6"/>
  <c r="L1289" i="6"/>
  <c r="L1288" i="6"/>
  <c r="L1287" i="6"/>
  <c r="L1286" i="6"/>
  <c r="L1285" i="6"/>
  <c r="L1284" i="6"/>
  <c r="L1283" i="6"/>
  <c r="L1282" i="6"/>
  <c r="L1281" i="6"/>
  <c r="L1280" i="6"/>
  <c r="L1279" i="6"/>
  <c r="L1278" i="6"/>
  <c r="L1277" i="6"/>
  <c r="L1276" i="6"/>
  <c r="L1275" i="6"/>
  <c r="L1274" i="6"/>
  <c r="L1273" i="6"/>
  <c r="L1272" i="6"/>
  <c r="L1271" i="6"/>
  <c r="L1270" i="6"/>
  <c r="L1269" i="6"/>
  <c r="L1267" i="6"/>
  <c r="L1266" i="6"/>
  <c r="L1265" i="6"/>
  <c r="L1264" i="6"/>
  <c r="L1263" i="6"/>
  <c r="L1262" i="6"/>
  <c r="L1261" i="6"/>
  <c r="L1260" i="6"/>
  <c r="L1259" i="6"/>
  <c r="L1258" i="6"/>
  <c r="L1257" i="6"/>
  <c r="L1256" i="6"/>
  <c r="L1255" i="6"/>
  <c r="L1254" i="6"/>
  <c r="L1253" i="6"/>
  <c r="L1252" i="6"/>
  <c r="L1251" i="6"/>
  <c r="L1250" i="6"/>
  <c r="L1249" i="6"/>
  <c r="L1248" i="6"/>
  <c r="L1247" i="6"/>
  <c r="L1246" i="6"/>
  <c r="L1245" i="6"/>
  <c r="L1244" i="6"/>
  <c r="L1243" i="6"/>
  <c r="L1242" i="6"/>
  <c r="L1241" i="6"/>
  <c r="L1240" i="6"/>
  <c r="L1239" i="6"/>
  <c r="L1238" i="6"/>
  <c r="L1236" i="6"/>
  <c r="L1235" i="6"/>
  <c r="L1234" i="6"/>
  <c r="L1232" i="6"/>
  <c r="L1231" i="6"/>
  <c r="L1230" i="6"/>
  <c r="L1229" i="6"/>
  <c r="L1227" i="6"/>
  <c r="L1226" i="6"/>
  <c r="L1225" i="6"/>
  <c r="L1224" i="6"/>
  <c r="L1222" i="6"/>
  <c r="L1221" i="6"/>
  <c r="L1220" i="6"/>
  <c r="L1219" i="6"/>
  <c r="L1218" i="6"/>
  <c r="L1217" i="6"/>
  <c r="L1216" i="6"/>
  <c r="L1215" i="6"/>
  <c r="L1214" i="6"/>
  <c r="L1213" i="6"/>
  <c r="L1212" i="6"/>
  <c r="L1211" i="6"/>
  <c r="L1210" i="6"/>
  <c r="L1209" i="6"/>
  <c r="L1207" i="6"/>
  <c r="L1206" i="6"/>
  <c r="L1205" i="6"/>
  <c r="L1204" i="6"/>
  <c r="L1203" i="6"/>
  <c r="L1202" i="6"/>
  <c r="L1201" i="6"/>
  <c r="L1200" i="6"/>
  <c r="L1199" i="6"/>
  <c r="L1198" i="6"/>
  <c r="L1197" i="6"/>
  <c r="L1196" i="6"/>
  <c r="L1195" i="6"/>
  <c r="L1194" i="6"/>
  <c r="L1193" i="6"/>
  <c r="L1192" i="6"/>
  <c r="L1191" i="6"/>
  <c r="L1190" i="6"/>
  <c r="L1188" i="6"/>
  <c r="L1187" i="6"/>
  <c r="L1186" i="6"/>
  <c r="L1185" i="6"/>
  <c r="L1184" i="6"/>
  <c r="L1183" i="6"/>
  <c r="L1182" i="6"/>
  <c r="L1181" i="6"/>
  <c r="L1180" i="6"/>
  <c r="L1179" i="6"/>
  <c r="L1178" i="6"/>
  <c r="L1177" i="6"/>
  <c r="L1176" i="6"/>
  <c r="L1175" i="6"/>
  <c r="L1174" i="6"/>
  <c r="L1173" i="6"/>
  <c r="L1172" i="6"/>
  <c r="L1171" i="6"/>
  <c r="L1170" i="6"/>
  <c r="L1169" i="6"/>
  <c r="L1168" i="6"/>
  <c r="L1167" i="6"/>
  <c r="L1166" i="6"/>
  <c r="L1165" i="6"/>
  <c r="L1164" i="6"/>
  <c r="L1163" i="6"/>
  <c r="L1162" i="6"/>
  <c r="L1161" i="6"/>
  <c r="L1160" i="6"/>
  <c r="L1159" i="6"/>
  <c r="L1158" i="6"/>
  <c r="L1157" i="6"/>
  <c r="L1155" i="6"/>
  <c r="L1151" i="6"/>
  <c r="L1150" i="6"/>
  <c r="L1149" i="6"/>
  <c r="L1148" i="6"/>
  <c r="L1147" i="6"/>
  <c r="L1146" i="6"/>
  <c r="L1144" i="6"/>
  <c r="L1143" i="6"/>
  <c r="L1142" i="6"/>
  <c r="L1141" i="6"/>
  <c r="L1140" i="6"/>
  <c r="L1139" i="6"/>
  <c r="L1138" i="6"/>
  <c r="L1137" i="6"/>
  <c r="L1136" i="6"/>
  <c r="L1135" i="6"/>
  <c r="L1133" i="6"/>
  <c r="L1132" i="6"/>
  <c r="L1129" i="6"/>
  <c r="L1128" i="6"/>
  <c r="L1127" i="6"/>
  <c r="L1126" i="6"/>
  <c r="L1125" i="6"/>
  <c r="L1124" i="6"/>
  <c r="L1123" i="6"/>
  <c r="L1122" i="6"/>
  <c r="L1121" i="6"/>
  <c r="L1120" i="6"/>
  <c r="L1119" i="6"/>
  <c r="L1118" i="6"/>
  <c r="L1117" i="6"/>
  <c r="L1116" i="6"/>
  <c r="L1115" i="6"/>
  <c r="L1114" i="6"/>
  <c r="L1113" i="6"/>
  <c r="L1112" i="6"/>
  <c r="L1111" i="6"/>
  <c r="L1110" i="6"/>
  <c r="L1109" i="6"/>
  <c r="L1108" i="6"/>
  <c r="L1107" i="6"/>
  <c r="L1106" i="6"/>
  <c r="L1105" i="6"/>
  <c r="L1104" i="6"/>
  <c r="L1103" i="6"/>
  <c r="L1102" i="6"/>
  <c r="L1101" i="6"/>
  <c r="L1100" i="6"/>
  <c r="L1099" i="6"/>
  <c r="L1098" i="6"/>
  <c r="L1095" i="6"/>
  <c r="L1094" i="6"/>
  <c r="L1090" i="6"/>
  <c r="L1086" i="6"/>
  <c r="L1083" i="6"/>
  <c r="L1081" i="6"/>
  <c r="L1078" i="6"/>
  <c r="L1076" i="6"/>
  <c r="L1072" i="6"/>
  <c r="L1069" i="6"/>
  <c r="L1068" i="6"/>
  <c r="L1067" i="6"/>
  <c r="L1066" i="6"/>
  <c r="L1065" i="6"/>
  <c r="L1064" i="6"/>
  <c r="L1063" i="6"/>
  <c r="L1062" i="6"/>
  <c r="L1059" i="6"/>
  <c r="L1058" i="6"/>
  <c r="L1057" i="6"/>
  <c r="L1056" i="6"/>
  <c r="L1055" i="6"/>
  <c r="L1052" i="6"/>
  <c r="L1051" i="6"/>
  <c r="L1050" i="6"/>
  <c r="L1049" i="6"/>
  <c r="L1048" i="6"/>
  <c r="L1047" i="6"/>
  <c r="L1044" i="6"/>
  <c r="L1041" i="6"/>
  <c r="L1038" i="6"/>
  <c r="L1037" i="6"/>
  <c r="L1036" i="6"/>
  <c r="L1035" i="6"/>
  <c r="L1034" i="6"/>
  <c r="L1033" i="6"/>
  <c r="L1032" i="6"/>
  <c r="L1031" i="6"/>
  <c r="L1030" i="6"/>
  <c r="L1029" i="6"/>
  <c r="L1028" i="6"/>
  <c r="L1027" i="6"/>
  <c r="L1026" i="6"/>
  <c r="L1023" i="6"/>
  <c r="L1018" i="6"/>
  <c r="L1017" i="6"/>
  <c r="L1016" i="6"/>
  <c r="L1015" i="6"/>
  <c r="L1014" i="6"/>
  <c r="L1013" i="6"/>
  <c r="L1012" i="6"/>
  <c r="L1011" i="6"/>
  <c r="L1010" i="6"/>
  <c r="L1009" i="6"/>
  <c r="L1008" i="6"/>
  <c r="L1007" i="6"/>
  <c r="L1004" i="6"/>
  <c r="L1003" i="6"/>
  <c r="L1002" i="6"/>
  <c r="L1001" i="6"/>
  <c r="L1000" i="6"/>
  <c r="L999" i="6"/>
  <c r="L997" i="6"/>
  <c r="L993" i="6"/>
  <c r="L990" i="6"/>
  <c r="L989" i="6"/>
  <c r="L988" i="6"/>
  <c r="L987" i="6"/>
  <c r="L986" i="6"/>
  <c r="L985" i="6"/>
  <c r="L984" i="6"/>
  <c r="L982" i="6"/>
  <c r="L981" i="6"/>
  <c r="L979" i="6"/>
  <c r="L978" i="6"/>
  <c r="L977" i="6"/>
  <c r="L976" i="6"/>
  <c r="L975" i="6"/>
  <c r="L974" i="6"/>
  <c r="L973" i="6"/>
  <c r="L972" i="6"/>
  <c r="L971" i="6"/>
  <c r="L970" i="6"/>
  <c r="L969" i="6"/>
  <c r="L968" i="6"/>
  <c r="L964" i="6"/>
  <c r="L963" i="6"/>
  <c r="L962" i="6"/>
  <c r="L961" i="6"/>
  <c r="L960" i="6"/>
  <c r="L959" i="6"/>
  <c r="L958" i="6"/>
  <c r="L956" i="6"/>
  <c r="L954" i="6"/>
  <c r="L953" i="6"/>
  <c r="L952" i="6"/>
  <c r="L951" i="6"/>
  <c r="L950" i="6"/>
  <c r="L949" i="6"/>
  <c r="L948" i="6"/>
  <c r="L947" i="6"/>
  <c r="L946" i="6"/>
  <c r="L945" i="6"/>
  <c r="L944" i="6"/>
  <c r="L942" i="6"/>
  <c r="L941" i="6"/>
  <c r="L940" i="6"/>
  <c r="L939" i="6"/>
  <c r="L938" i="6"/>
  <c r="L937" i="6"/>
  <c r="L936" i="6"/>
  <c r="L935" i="6"/>
  <c r="L934" i="6"/>
  <c r="L933" i="6"/>
  <c r="L932" i="6"/>
  <c r="L931" i="6"/>
  <c r="L928" i="6"/>
  <c r="L927" i="6"/>
  <c r="L926" i="6"/>
  <c r="L925" i="6"/>
  <c r="L922" i="6"/>
  <c r="L921" i="6"/>
  <c r="L920" i="6"/>
  <c r="L919" i="6"/>
  <c r="L916" i="6"/>
  <c r="L915" i="6"/>
  <c r="L914" i="6"/>
  <c r="L913" i="6"/>
  <c r="L910" i="6"/>
  <c r="L909" i="6"/>
  <c r="L908" i="6"/>
  <c r="L907" i="6"/>
  <c r="L904" i="6"/>
  <c r="L901" i="6"/>
  <c r="L900" i="6"/>
  <c r="L899" i="6"/>
  <c r="L896" i="6"/>
  <c r="L895" i="6"/>
  <c r="L894" i="6"/>
  <c r="L893" i="6"/>
  <c r="L892" i="6"/>
  <c r="L891" i="6"/>
  <c r="L889" i="6"/>
  <c r="L888" i="6"/>
  <c r="L887" i="6"/>
  <c r="L886" i="6"/>
  <c r="L885" i="6"/>
  <c r="L883" i="6"/>
  <c r="L882" i="6"/>
  <c r="L881" i="6"/>
  <c r="L880" i="6"/>
  <c r="L876" i="6"/>
  <c r="L875" i="6"/>
  <c r="L874" i="6"/>
  <c r="L872" i="6"/>
  <c r="L870" i="6"/>
  <c r="L869" i="6"/>
  <c r="L868" i="6"/>
  <c r="L865" i="6"/>
  <c r="L864" i="6"/>
  <c r="L863" i="6"/>
  <c r="L862" i="6"/>
  <c r="L860" i="6"/>
  <c r="L858" i="6"/>
  <c r="L857" i="6"/>
  <c r="L856" i="6"/>
  <c r="L855" i="6"/>
  <c r="L854" i="6"/>
  <c r="L853" i="6"/>
  <c r="L852" i="6"/>
  <c r="L851" i="6"/>
  <c r="L850" i="6"/>
  <c r="L849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7" i="6"/>
  <c r="L766" i="6"/>
  <c r="L765" i="6"/>
  <c r="L764" i="6"/>
  <c r="L763" i="6"/>
  <c r="L762" i="6"/>
  <c r="L761" i="6"/>
  <c r="L760" i="6"/>
  <c r="L759" i="6"/>
  <c r="L758" i="6"/>
  <c r="L755" i="6"/>
  <c r="L754" i="6"/>
  <c r="L753" i="6"/>
  <c r="L751" i="6"/>
  <c r="L750" i="6"/>
  <c r="L749" i="6"/>
  <c r="L748" i="6"/>
  <c r="L747" i="6"/>
  <c r="L746" i="6"/>
  <c r="L745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0" i="6"/>
  <c r="L719" i="6"/>
  <c r="L718" i="6"/>
  <c r="L716" i="6"/>
  <c r="L715" i="6"/>
  <c r="L714" i="6"/>
  <c r="L713" i="6"/>
  <c r="L712" i="6"/>
  <c r="L711" i="6"/>
  <c r="L710" i="6"/>
  <c r="L709" i="6"/>
  <c r="L707" i="6"/>
  <c r="L706" i="6"/>
  <c r="L705" i="6"/>
  <c r="L704" i="6"/>
  <c r="L703" i="6"/>
  <c r="L701" i="6"/>
  <c r="L700" i="6"/>
  <c r="L699" i="6"/>
  <c r="L698" i="6"/>
  <c r="L697" i="6"/>
  <c r="L696" i="6"/>
  <c r="L695" i="6"/>
  <c r="L694" i="6"/>
  <c r="L692" i="6"/>
  <c r="L691" i="6"/>
  <c r="L690" i="6"/>
  <c r="L689" i="6"/>
  <c r="L688" i="6"/>
  <c r="L687" i="6"/>
  <c r="L686" i="6"/>
  <c r="L684" i="6"/>
  <c r="L683" i="6"/>
  <c r="L682" i="6"/>
  <c r="L681" i="6"/>
  <c r="L679" i="6"/>
  <c r="L678" i="6"/>
  <c r="L677" i="6"/>
  <c r="L674" i="6"/>
  <c r="L673" i="6"/>
  <c r="L672" i="6"/>
  <c r="L671" i="6"/>
  <c r="L670" i="6"/>
  <c r="L667" i="6"/>
  <c r="L666" i="6"/>
  <c r="L665" i="6"/>
  <c r="L664" i="6"/>
  <c r="L663" i="6"/>
  <c r="L660" i="6"/>
  <c r="L659" i="6"/>
  <c r="L658" i="6"/>
  <c r="L657" i="6"/>
  <c r="L656" i="6"/>
  <c r="L653" i="6"/>
  <c r="L652" i="6"/>
  <c r="L651" i="6"/>
  <c r="L649" i="6"/>
  <c r="L648" i="6"/>
  <c r="L647" i="6"/>
  <c r="L646" i="6"/>
  <c r="L645" i="6"/>
  <c r="L643" i="6"/>
  <c r="L641" i="6"/>
  <c r="L640" i="6"/>
  <c r="L639" i="6"/>
  <c r="L638" i="6"/>
  <c r="L637" i="6"/>
  <c r="L636" i="6"/>
  <c r="L634" i="6"/>
  <c r="L633" i="6"/>
  <c r="L631" i="6"/>
  <c r="L630" i="6"/>
  <c r="L629" i="6"/>
  <c r="L627" i="6"/>
  <c r="L626" i="6"/>
  <c r="L625" i="6"/>
  <c r="L624" i="6"/>
  <c r="L623" i="6"/>
  <c r="L620" i="6"/>
  <c r="L619" i="6"/>
  <c r="L618" i="6"/>
  <c r="L617" i="6"/>
  <c r="L616" i="6"/>
  <c r="L615" i="6"/>
  <c r="L613" i="6"/>
  <c r="L612" i="6"/>
  <c r="L611" i="6"/>
  <c r="L610" i="6"/>
  <c r="L609" i="6"/>
  <c r="L608" i="6"/>
  <c r="L604" i="6"/>
  <c r="L600" i="6"/>
  <c r="L599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1" i="6"/>
  <c r="L560" i="6"/>
  <c r="L559" i="6"/>
  <c r="L558" i="6"/>
  <c r="L557" i="6"/>
  <c r="L556" i="6"/>
  <c r="L555" i="6"/>
  <c r="L554" i="6"/>
  <c r="L553" i="6"/>
  <c r="L550" i="6"/>
  <c r="L549" i="6"/>
  <c r="L548" i="6"/>
  <c r="L547" i="6"/>
  <c r="L546" i="6"/>
  <c r="L545" i="6"/>
  <c r="L544" i="6"/>
  <c r="L543" i="6"/>
  <c r="L542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0" i="6"/>
  <c r="L509" i="6"/>
  <c r="L508" i="6"/>
  <c r="L507" i="6"/>
  <c r="L504" i="6"/>
  <c r="L502" i="6"/>
  <c r="L501" i="6"/>
  <c r="L500" i="6"/>
  <c r="L494" i="6"/>
  <c r="L493" i="6"/>
  <c r="L492" i="6"/>
  <c r="L491" i="6"/>
  <c r="L490" i="6"/>
  <c r="L487" i="6"/>
  <c r="L486" i="6"/>
  <c r="L485" i="6"/>
  <c r="L484" i="6"/>
  <c r="L482" i="6"/>
  <c r="L481" i="6"/>
  <c r="L480" i="6"/>
  <c r="L479" i="6"/>
  <c r="L478" i="6"/>
  <c r="L477" i="6"/>
  <c r="L476" i="6"/>
  <c r="L475" i="6"/>
  <c r="L474" i="6"/>
  <c r="L472" i="6"/>
  <c r="L471" i="6"/>
  <c r="L470" i="6"/>
  <c r="L469" i="6"/>
  <c r="L468" i="6"/>
  <c r="L467" i="6"/>
  <c r="L466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1" i="6"/>
  <c r="L400" i="6"/>
  <c r="L399" i="6"/>
  <c r="L397" i="6"/>
  <c r="L396" i="6"/>
  <c r="L395" i="6"/>
  <c r="L394" i="6"/>
  <c r="L392" i="6"/>
  <c r="L391" i="6"/>
  <c r="L390" i="6"/>
  <c r="L389" i="6"/>
  <c r="L388" i="6"/>
  <c r="L387" i="6"/>
  <c r="L386" i="6"/>
  <c r="L385" i="6"/>
  <c r="L384" i="6"/>
  <c r="L383" i="6"/>
  <c r="L382" i="6"/>
  <c r="L380" i="6"/>
  <c r="L379" i="6"/>
  <c r="L378" i="6"/>
  <c r="L377" i="6"/>
  <c r="L376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5" i="6"/>
  <c r="L321" i="6"/>
  <c r="L320" i="6"/>
  <c r="L319" i="6"/>
  <c r="L318" i="6"/>
  <c r="L317" i="6"/>
  <c r="L316" i="6"/>
  <c r="L314" i="6"/>
  <c r="L313" i="6"/>
  <c r="L312" i="6"/>
  <c r="L310" i="6"/>
  <c r="L309" i="6"/>
  <c r="L308" i="6"/>
  <c r="L306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3" i="6"/>
  <c r="L282" i="6"/>
  <c r="L281" i="6"/>
  <c r="L279" i="6"/>
  <c r="L278" i="6"/>
  <c r="L277" i="6"/>
  <c r="L276" i="6"/>
  <c r="L275" i="6"/>
  <c r="L274" i="6"/>
  <c r="L273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2" i="6"/>
  <c r="L181" i="6"/>
  <c r="L180" i="6"/>
  <c r="L179" i="6"/>
  <c r="L178" i="6"/>
  <c r="L177" i="6"/>
  <c r="L176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0" i="6"/>
  <c r="L119" i="6"/>
  <c r="L118" i="6"/>
  <c r="L117" i="6"/>
  <c r="L115" i="6"/>
  <c r="L114" i="6"/>
  <c r="L113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6" i="6"/>
  <c r="L15" i="6"/>
  <c r="L14" i="6"/>
  <c r="L13" i="6"/>
  <c r="L12" i="6"/>
  <c r="L11" i="6"/>
  <c r="L10" i="6"/>
  <c r="L9" i="6"/>
  <c r="L8" i="6"/>
  <c r="L7" i="6"/>
  <c r="L6" i="6"/>
  <c r="L5" i="6"/>
  <c r="L4" i="6"/>
  <c r="L3" i="6"/>
  <c r="L2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I2852" i="6"/>
  <c r="I2853" i="6"/>
  <c r="I2854" i="6"/>
  <c r="I2855" i="6"/>
  <c r="I2856" i="6"/>
  <c r="I2857" i="6"/>
  <c r="I2858" i="6"/>
  <c r="I2859" i="6"/>
  <c r="I2860" i="6"/>
  <c r="I2861" i="6"/>
  <c r="I2862" i="6"/>
  <c r="I2863" i="6"/>
  <c r="I2864" i="6"/>
  <c r="I2865" i="6"/>
  <c r="I2866" i="6"/>
  <c r="I2867" i="6"/>
  <c r="I2868" i="6"/>
  <c r="I2869" i="6"/>
  <c r="I2870" i="6"/>
  <c r="I2871" i="6"/>
  <c r="I2872" i="6"/>
  <c r="I2873" i="6"/>
  <c r="I2874" i="6"/>
  <c r="I2875" i="6"/>
  <c r="I2876" i="6"/>
  <c r="I2877" i="6"/>
  <c r="I2878" i="6"/>
  <c r="I2879" i="6"/>
  <c r="I2880" i="6"/>
  <c r="I2881" i="6"/>
  <c r="I2882" i="6"/>
  <c r="I2883" i="6"/>
  <c r="I2884" i="6"/>
  <c r="I2885" i="6"/>
  <c r="I2886" i="6"/>
  <c r="I2887" i="6"/>
  <c r="I2888" i="6"/>
  <c r="I2889" i="6"/>
  <c r="I2890" i="6"/>
  <c r="I2891" i="6"/>
  <c r="I2892" i="6"/>
  <c r="I2893" i="6"/>
  <c r="I2894" i="6"/>
  <c r="I2895" i="6"/>
  <c r="I2896" i="6"/>
  <c r="I2897" i="6"/>
  <c r="I2898" i="6"/>
  <c r="I2899" i="6"/>
  <c r="I2900" i="6"/>
  <c r="I2901" i="6"/>
  <c r="I2902" i="6"/>
  <c r="I2903" i="6"/>
  <c r="I2904" i="6"/>
  <c r="I2905" i="6"/>
  <c r="I2906" i="6"/>
  <c r="I2907" i="6"/>
  <c r="I2908" i="6"/>
  <c r="I2909" i="6"/>
  <c r="I2910" i="6"/>
  <c r="I2911" i="6"/>
  <c r="I2912" i="6"/>
  <c r="I2913" i="6"/>
  <c r="I2914" i="6"/>
  <c r="I2915" i="6"/>
  <c r="I2916" i="6"/>
  <c r="I2917" i="6"/>
  <c r="I2918" i="6"/>
  <c r="I2919" i="6"/>
  <c r="I2920" i="6"/>
  <c r="I2921" i="6"/>
  <c r="I2922" i="6"/>
  <c r="I2923" i="6"/>
  <c r="I2924" i="6"/>
  <c r="I2925" i="6"/>
  <c r="I2926" i="6"/>
  <c r="I2927" i="6"/>
  <c r="I2928" i="6"/>
  <c r="I2929" i="6"/>
  <c r="I2930" i="6"/>
  <c r="I2931" i="6"/>
  <c r="I2932" i="6"/>
  <c r="I2933" i="6"/>
  <c r="I2934" i="6"/>
  <c r="I2935" i="6"/>
  <c r="I2936" i="6"/>
  <c r="I2937" i="6"/>
  <c r="I2938" i="6"/>
  <c r="I2939" i="6"/>
  <c r="I2940" i="6"/>
  <c r="I2941" i="6"/>
  <c r="I2942" i="6"/>
  <c r="I2943" i="6"/>
  <c r="I2944" i="6"/>
  <c r="I2945" i="6"/>
  <c r="I2946" i="6"/>
  <c r="I2947" i="6"/>
  <c r="I2948" i="6"/>
  <c r="I2949" i="6"/>
  <c r="I2950" i="6"/>
  <c r="I2951" i="6"/>
  <c r="I2952" i="6"/>
  <c r="I2953" i="6"/>
  <c r="I2954" i="6"/>
  <c r="I2955" i="6"/>
  <c r="I2956" i="6"/>
  <c r="I2957" i="6"/>
  <c r="I2958" i="6"/>
  <c r="I2959" i="6"/>
  <c r="I2960" i="6"/>
  <c r="I2961" i="6"/>
  <c r="I2962" i="6"/>
  <c r="I2963" i="6"/>
  <c r="I2964" i="6"/>
  <c r="I2965" i="6"/>
  <c r="I2966" i="6"/>
  <c r="I2967" i="6"/>
  <c r="I2968" i="6"/>
  <c r="I2969" i="6"/>
  <c r="I2970" i="6"/>
  <c r="I2971" i="6"/>
  <c r="I2972" i="6"/>
  <c r="I2973" i="6"/>
  <c r="I2974" i="6"/>
  <c r="I2975" i="6"/>
  <c r="I2976" i="6"/>
  <c r="I2977" i="6"/>
  <c r="I2978" i="6"/>
  <c r="I2979" i="6"/>
  <c r="I2980" i="6"/>
  <c r="I2981" i="6"/>
  <c r="I2982" i="6"/>
  <c r="I2983" i="6"/>
  <c r="I2984" i="6"/>
  <c r="I2985" i="6"/>
  <c r="I2986" i="6"/>
  <c r="I2987" i="6"/>
  <c r="I2988" i="6"/>
  <c r="I2989" i="6"/>
  <c r="I2990" i="6"/>
  <c r="I2991" i="6"/>
  <c r="I2992" i="6"/>
  <c r="I2993" i="6"/>
  <c r="I2994" i="6"/>
  <c r="I2995" i="6"/>
  <c r="I2996" i="6"/>
  <c r="I2997" i="6"/>
  <c r="I2998" i="6"/>
  <c r="I2999" i="6"/>
  <c r="I3000" i="6"/>
  <c r="I3001" i="6"/>
  <c r="I3002" i="6"/>
  <c r="I3003" i="6"/>
  <c r="I3004" i="6"/>
  <c r="I3005" i="6"/>
  <c r="I3006" i="6"/>
  <c r="I3007" i="6"/>
  <c r="I3008" i="6"/>
  <c r="I3009" i="6"/>
  <c r="I3010" i="6"/>
  <c r="I3011" i="6"/>
  <c r="I3012" i="6"/>
  <c r="I3013" i="6"/>
  <c r="I3014" i="6"/>
  <c r="I3015" i="6"/>
  <c r="I3016" i="6"/>
  <c r="I3017" i="6"/>
  <c r="I3018" i="6"/>
  <c r="I3019" i="6"/>
  <c r="I3020" i="6"/>
  <c r="I3021" i="6"/>
  <c r="I3022" i="6"/>
  <c r="I3023" i="6"/>
  <c r="I3024" i="6"/>
  <c r="I3025" i="6"/>
  <c r="I3026" i="6"/>
  <c r="I3027" i="6"/>
  <c r="I3028" i="6"/>
  <c r="I3029" i="6"/>
  <c r="I3030" i="6"/>
  <c r="I3031" i="6"/>
  <c r="I3032" i="6"/>
  <c r="I3033" i="6"/>
  <c r="I3034" i="6"/>
  <c r="I3035" i="6"/>
  <c r="I3036" i="6"/>
  <c r="I3037" i="6"/>
  <c r="I3038" i="6"/>
  <c r="I3039" i="6"/>
  <c r="I3040" i="6"/>
  <c r="I3041" i="6"/>
  <c r="I3042" i="6"/>
  <c r="I3043" i="6"/>
  <c r="I3044" i="6"/>
  <c r="I3045" i="6"/>
  <c r="I3046" i="6"/>
  <c r="I3047" i="6"/>
  <c r="I3048" i="6"/>
  <c r="I3049" i="6"/>
  <c r="I3050" i="6"/>
  <c r="I3051" i="6"/>
  <c r="I3052" i="6"/>
  <c r="I3053" i="6"/>
  <c r="I3054" i="6"/>
  <c r="I3055" i="6"/>
  <c r="I3056" i="6"/>
  <c r="I3057" i="6"/>
  <c r="I3058" i="6"/>
  <c r="I3059" i="6"/>
  <c r="I3060" i="6"/>
  <c r="I3061" i="6"/>
  <c r="I3062" i="6"/>
  <c r="I3063" i="6"/>
  <c r="I3064" i="6"/>
  <c r="I3065" i="6"/>
  <c r="I3066" i="6"/>
  <c r="I3067" i="6"/>
  <c r="I3068" i="6"/>
  <c r="I3069" i="6"/>
  <c r="I3070" i="6"/>
  <c r="I3071" i="6"/>
  <c r="I3072" i="6"/>
  <c r="I3073" i="6"/>
  <c r="I3074" i="6"/>
  <c r="I3075" i="6"/>
  <c r="I3076" i="6"/>
  <c r="I3077" i="6"/>
  <c r="I3078" i="6"/>
  <c r="I3079" i="6"/>
  <c r="I3080" i="6"/>
  <c r="I3081" i="6"/>
  <c r="I3082" i="6"/>
  <c r="I3083" i="6"/>
  <c r="I3084" i="6"/>
  <c r="I3085" i="6"/>
  <c r="I3086" i="6"/>
  <c r="I3087" i="6"/>
  <c r="I3088" i="6"/>
  <c r="I3089" i="6"/>
  <c r="I3090" i="6"/>
  <c r="I3091" i="6"/>
  <c r="I3092" i="6"/>
  <c r="I3093" i="6"/>
  <c r="I3094" i="6"/>
  <c r="I3095" i="6"/>
  <c r="I3096" i="6"/>
  <c r="I3097" i="6"/>
  <c r="I3098" i="6"/>
  <c r="I3099" i="6"/>
  <c r="I3100" i="6"/>
  <c r="I3101" i="6"/>
  <c r="I3102" i="6"/>
  <c r="I3103" i="6"/>
  <c r="I3104" i="6"/>
  <c r="I3105" i="6"/>
  <c r="I3106" i="6"/>
  <c r="I3107" i="6"/>
  <c r="I3108" i="6"/>
  <c r="I3109" i="6"/>
  <c r="I3110" i="6"/>
  <c r="I3111" i="6"/>
  <c r="I3112" i="6"/>
  <c r="I3113" i="6"/>
  <c r="I3114" i="6"/>
  <c r="I3115" i="6"/>
  <c r="I3116" i="6"/>
  <c r="I3117" i="6"/>
  <c r="I3118" i="6"/>
  <c r="I3119" i="6"/>
  <c r="I3120" i="6"/>
  <c r="I3121" i="6"/>
  <c r="I3122" i="6"/>
  <c r="I3123" i="6"/>
  <c r="I3124" i="6"/>
  <c r="I3125" i="6"/>
  <c r="I3126" i="6"/>
  <c r="I3127" i="6"/>
  <c r="I3128" i="6"/>
  <c r="I3129" i="6"/>
  <c r="I3130" i="6"/>
  <c r="I3131" i="6"/>
  <c r="I3132" i="6"/>
  <c r="I3133" i="6"/>
  <c r="I3134" i="6"/>
  <c r="I3135" i="6"/>
  <c r="I3136" i="6"/>
  <c r="I3137" i="6"/>
  <c r="I3138" i="6"/>
  <c r="I3139" i="6"/>
  <c r="I3140" i="6"/>
  <c r="I3141" i="6"/>
  <c r="I3142" i="6"/>
  <c r="I3143" i="6"/>
  <c r="I3144" i="6"/>
  <c r="I3145" i="6"/>
  <c r="I3146" i="6"/>
  <c r="I3147" i="6"/>
  <c r="I3148" i="6"/>
  <c r="I3149" i="6"/>
  <c r="I3150" i="6"/>
  <c r="I3151" i="6"/>
  <c r="I3152" i="6"/>
  <c r="I3153" i="6"/>
  <c r="I3154" i="6"/>
  <c r="I3155" i="6"/>
  <c r="I3156" i="6"/>
  <c r="I3157" i="6"/>
  <c r="I3158" i="6"/>
  <c r="I3159" i="6"/>
  <c r="I3160" i="6"/>
  <c r="I3161" i="6"/>
  <c r="I3162" i="6"/>
  <c r="I3163" i="6"/>
  <c r="I3164" i="6"/>
  <c r="I3165" i="6"/>
  <c r="I3166" i="6"/>
  <c r="I3167" i="6"/>
  <c r="I3168" i="6"/>
  <c r="I3169" i="6"/>
  <c r="I3170" i="6"/>
  <c r="I3171" i="6"/>
  <c r="I3172" i="6"/>
  <c r="I3173" i="6"/>
  <c r="I3174" i="6"/>
  <c r="I3175" i="6"/>
  <c r="I3176" i="6"/>
  <c r="I3177" i="6"/>
  <c r="I3178" i="6"/>
  <c r="I3179" i="6"/>
  <c r="I3180" i="6"/>
  <c r="I3181" i="6"/>
  <c r="I3182" i="6"/>
  <c r="I3183" i="6"/>
  <c r="I3184" i="6"/>
  <c r="I3185" i="6"/>
  <c r="I3186" i="6"/>
  <c r="I3187" i="6"/>
  <c r="I3188" i="6"/>
  <c r="I3189" i="6"/>
  <c r="I3190" i="6"/>
  <c r="I3191" i="6"/>
  <c r="I3192" i="6"/>
  <c r="I3193" i="6"/>
  <c r="I3194" i="6"/>
  <c r="I3195" i="6"/>
  <c r="I3196" i="6"/>
  <c r="I3197" i="6"/>
  <c r="I3198" i="6"/>
  <c r="I3199" i="6"/>
  <c r="I3200" i="6"/>
  <c r="I3201" i="6"/>
  <c r="I3202" i="6"/>
  <c r="I3203" i="6"/>
  <c r="I3204" i="6"/>
  <c r="I3205" i="6"/>
  <c r="I3206" i="6"/>
  <c r="I3207" i="6"/>
  <c r="I3208" i="6"/>
  <c r="I3209" i="6"/>
  <c r="I3210" i="6"/>
  <c r="I3211" i="6"/>
  <c r="I3212" i="6"/>
  <c r="I3213" i="6"/>
  <c r="I3214" i="6"/>
  <c r="I3215" i="6"/>
  <c r="I3216" i="6"/>
  <c r="I3217" i="6"/>
  <c r="I3218" i="6"/>
  <c r="I3219" i="6"/>
  <c r="I3220" i="6"/>
  <c r="I3221" i="6"/>
  <c r="I3222" i="6"/>
  <c r="I3223" i="6"/>
  <c r="I3224" i="6"/>
  <c r="I3225" i="6"/>
  <c r="I3226" i="6"/>
  <c r="I3227" i="6"/>
  <c r="I3228" i="6"/>
  <c r="I3229" i="6"/>
  <c r="I3230" i="6"/>
  <c r="I3231" i="6"/>
  <c r="I3232" i="6"/>
  <c r="I3233" i="6"/>
  <c r="I3234" i="6"/>
  <c r="I3235" i="6"/>
  <c r="I3236" i="6"/>
  <c r="I3237" i="6"/>
  <c r="I3238" i="6"/>
  <c r="I3239" i="6"/>
  <c r="I3240" i="6"/>
  <c r="I3241" i="6"/>
  <c r="I3242" i="6"/>
  <c r="I3243" i="6"/>
  <c r="I3244" i="6"/>
  <c r="I3245" i="6"/>
  <c r="I3246" i="6"/>
  <c r="I3247" i="6"/>
  <c r="I3248" i="6"/>
  <c r="I3249" i="6"/>
  <c r="I3250" i="6"/>
  <c r="I3251" i="6"/>
  <c r="I3252" i="6"/>
  <c r="I3253" i="6"/>
  <c r="I3254" i="6"/>
  <c r="I3255" i="6"/>
  <c r="I3256" i="6"/>
  <c r="I3257" i="6"/>
  <c r="I3258" i="6"/>
  <c r="I3259" i="6"/>
  <c r="I3260" i="6"/>
  <c r="I3261" i="6"/>
  <c r="I3262" i="6"/>
  <c r="I3263" i="6"/>
  <c r="I3264" i="6"/>
  <c r="I3265" i="6"/>
  <c r="I3266" i="6"/>
  <c r="I3267" i="6"/>
  <c r="I3268" i="6"/>
  <c r="I3269" i="6"/>
  <c r="I3270" i="6"/>
  <c r="I3271" i="6"/>
  <c r="I3272" i="6"/>
  <c r="I3273" i="6"/>
  <c r="I3274" i="6"/>
  <c r="I3275" i="6"/>
  <c r="I3276" i="6"/>
  <c r="I3277" i="6"/>
  <c r="I3278" i="6"/>
  <c r="I3279" i="6"/>
  <c r="I3280" i="6"/>
  <c r="I3281" i="6"/>
  <c r="I3282" i="6"/>
  <c r="I3283" i="6"/>
  <c r="I3284" i="6"/>
  <c r="I3285" i="6"/>
  <c r="I3286" i="6"/>
  <c r="I3287" i="6"/>
  <c r="I3288" i="6"/>
  <c r="I3289" i="6"/>
  <c r="I3290" i="6"/>
  <c r="I3291" i="6"/>
  <c r="I3292" i="6"/>
  <c r="I3293" i="6"/>
  <c r="I3294" i="6"/>
  <c r="I3295" i="6"/>
  <c r="I3296" i="6"/>
  <c r="I3297" i="6"/>
  <c r="I3298" i="6"/>
  <c r="I3299" i="6"/>
  <c r="I3300" i="6"/>
  <c r="I3301" i="6"/>
  <c r="I3302" i="6"/>
  <c r="I3303" i="6"/>
  <c r="I3304" i="6"/>
  <c r="I3305" i="6"/>
  <c r="I3306" i="6"/>
  <c r="I3307" i="6"/>
  <c r="I3308" i="6"/>
  <c r="I3309" i="6"/>
  <c r="I3310" i="6"/>
  <c r="I3311" i="6"/>
  <c r="I3312" i="6"/>
  <c r="I3313" i="6"/>
  <c r="I3314" i="6"/>
  <c r="I3315" i="6"/>
  <c r="I3316" i="6"/>
  <c r="I3317" i="6"/>
  <c r="I3318" i="6"/>
  <c r="I3319" i="6"/>
  <c r="I3320" i="6"/>
  <c r="I3321" i="6"/>
  <c r="I3322" i="6"/>
  <c r="I3323" i="6"/>
  <c r="I3324" i="6"/>
  <c r="I3325" i="6"/>
  <c r="I3326" i="6"/>
  <c r="I3327" i="6"/>
  <c r="I3328" i="6"/>
  <c r="I3329" i="6"/>
  <c r="I3330" i="6"/>
  <c r="I3331" i="6"/>
  <c r="I3332" i="6"/>
  <c r="I3333" i="6"/>
  <c r="I3334" i="6"/>
  <c r="I3335" i="6"/>
  <c r="I3336" i="6"/>
  <c r="I3337" i="6"/>
  <c r="I3338" i="6"/>
  <c r="I3339" i="6"/>
  <c r="I3340" i="6"/>
  <c r="I3341" i="6"/>
  <c r="I3342" i="6"/>
  <c r="I3343" i="6"/>
  <c r="I3344" i="6"/>
  <c r="I3345" i="6"/>
  <c r="I3346" i="6"/>
  <c r="I3347" i="6"/>
  <c r="I3348" i="6"/>
  <c r="I3349" i="6"/>
  <c r="I3350" i="6"/>
  <c r="I3351" i="6"/>
  <c r="I3352" i="6"/>
  <c r="I3353" i="6"/>
  <c r="I3354" i="6"/>
  <c r="I3355" i="6"/>
  <c r="I3356" i="6"/>
  <c r="I3357" i="6"/>
  <c r="I3358" i="6"/>
  <c r="I3359" i="6"/>
  <c r="I3360" i="6"/>
  <c r="I3361" i="6"/>
  <c r="I3362" i="6"/>
  <c r="I3363" i="6"/>
  <c r="I3364" i="6"/>
  <c r="I3365" i="6"/>
  <c r="I3366" i="6"/>
  <c r="I3367" i="6"/>
  <c r="I3368" i="6"/>
  <c r="I3369" i="6"/>
  <c r="I3370" i="6"/>
  <c r="I3371" i="6"/>
  <c r="I3372" i="6"/>
  <c r="I3373" i="6"/>
  <c r="I3374" i="6"/>
  <c r="I3375" i="6"/>
  <c r="I3376" i="6"/>
  <c r="I3377" i="6"/>
  <c r="I3378" i="6"/>
  <c r="I3379" i="6"/>
  <c r="I3380" i="6"/>
  <c r="I3381" i="6"/>
  <c r="I3382" i="6"/>
  <c r="I3383" i="6"/>
  <c r="I3384" i="6"/>
  <c r="I3385" i="6"/>
  <c r="I3386" i="6"/>
  <c r="I3387" i="6"/>
  <c r="I3388" i="6"/>
  <c r="I3389" i="6"/>
  <c r="I3390" i="6"/>
  <c r="I3391" i="6"/>
  <c r="I3392" i="6"/>
  <c r="I3393" i="6"/>
  <c r="I3394" i="6"/>
  <c r="I3395" i="6"/>
  <c r="I3396" i="6"/>
  <c r="I3397" i="6"/>
  <c r="I3398" i="6"/>
  <c r="I3399" i="6"/>
  <c r="I3400" i="6"/>
  <c r="I3401" i="6"/>
  <c r="I3402" i="6"/>
  <c r="I3403" i="6"/>
  <c r="I3404" i="6"/>
  <c r="I3405" i="6"/>
  <c r="I3406" i="6"/>
  <c r="I3407" i="6"/>
  <c r="I3408" i="6"/>
  <c r="I3409" i="6"/>
  <c r="I3410" i="6"/>
  <c r="I3411" i="6"/>
  <c r="I3412" i="6"/>
  <c r="I3413" i="6"/>
  <c r="I3414" i="6"/>
  <c r="I3415" i="6"/>
  <c r="I3416" i="6"/>
  <c r="I3417" i="6"/>
  <c r="I3418" i="6"/>
  <c r="I3419" i="6"/>
  <c r="I3420" i="6"/>
  <c r="I3421" i="6"/>
  <c r="I3422" i="6"/>
  <c r="I3423" i="6"/>
  <c r="I3424" i="6"/>
  <c r="I3425" i="6"/>
  <c r="I3426" i="6"/>
  <c r="I3427" i="6"/>
  <c r="I3428" i="6"/>
  <c r="I3429" i="6"/>
  <c r="I3430" i="6"/>
  <c r="I3431" i="6"/>
  <c r="I3432" i="6"/>
  <c r="I3433" i="6"/>
  <c r="I3434" i="6"/>
  <c r="I3435" i="6"/>
  <c r="I3436" i="6"/>
  <c r="I3437" i="6"/>
  <c r="I3438" i="6"/>
  <c r="I3439" i="6"/>
  <c r="I3440" i="6"/>
  <c r="I3441" i="6"/>
  <c r="I3442" i="6"/>
  <c r="I3443" i="6"/>
  <c r="I3444" i="6"/>
  <c r="I3445" i="6"/>
  <c r="I3446" i="6"/>
  <c r="I3447" i="6"/>
  <c r="I3448" i="6"/>
  <c r="I3449" i="6"/>
  <c r="I3450" i="6"/>
  <c r="I3451" i="6"/>
  <c r="I3452" i="6"/>
  <c r="I3453" i="6"/>
  <c r="I3454" i="6"/>
  <c r="I3455" i="6"/>
  <c r="I3456" i="6"/>
  <c r="I3457" i="6"/>
  <c r="I3458" i="6"/>
  <c r="I3459" i="6"/>
  <c r="I3460" i="6"/>
  <c r="I3461" i="6"/>
  <c r="I3462" i="6"/>
  <c r="I3463" i="6"/>
  <c r="I3464" i="6"/>
  <c r="I3465" i="6"/>
  <c r="I3466" i="6"/>
  <c r="I3467" i="6"/>
  <c r="I3468" i="6"/>
  <c r="I3469" i="6"/>
  <c r="I3470" i="6"/>
  <c r="I3471" i="6"/>
  <c r="I3472" i="6"/>
  <c r="I3473" i="6"/>
  <c r="I3474" i="6"/>
  <c r="I3475" i="6"/>
  <c r="I3476" i="6"/>
  <c r="I3477" i="6"/>
  <c r="I3478" i="6"/>
  <c r="I3479" i="6"/>
  <c r="I3480" i="6"/>
  <c r="I3481" i="6"/>
  <c r="I3482" i="6"/>
  <c r="I3483" i="6"/>
  <c r="I3484" i="6"/>
  <c r="I3485" i="6"/>
  <c r="I3486" i="6"/>
  <c r="I3487" i="6"/>
  <c r="I3488" i="6"/>
  <c r="I3489" i="6"/>
  <c r="I3490" i="6"/>
  <c r="I3491" i="6"/>
  <c r="I3492" i="6"/>
  <c r="I3493" i="6"/>
  <c r="I3494" i="6"/>
  <c r="I3495" i="6"/>
  <c r="I3496" i="6"/>
  <c r="I3497" i="6"/>
  <c r="I3498" i="6"/>
  <c r="I3499" i="6"/>
  <c r="I3500" i="6"/>
  <c r="I3501" i="6"/>
  <c r="I3502" i="6"/>
  <c r="I3503" i="6"/>
  <c r="I3504" i="6"/>
  <c r="I3505" i="6"/>
  <c r="I3506" i="6"/>
  <c r="I3507" i="6"/>
  <c r="I3508" i="6"/>
  <c r="I3509" i="6"/>
  <c r="I3510" i="6"/>
  <c r="I3511" i="6"/>
  <c r="I3512" i="6"/>
  <c r="I3513" i="6"/>
  <c r="I3514" i="6"/>
  <c r="I3515" i="6"/>
  <c r="I3516" i="6"/>
  <c r="I3517" i="6"/>
  <c r="I3518" i="6"/>
  <c r="I3519" i="6"/>
  <c r="I3520" i="6"/>
  <c r="I3521" i="6"/>
  <c r="I3522" i="6"/>
  <c r="I3523" i="6"/>
  <c r="I3524" i="6"/>
  <c r="I3525" i="6"/>
  <c r="I3526" i="6"/>
  <c r="I3527" i="6"/>
  <c r="I3528" i="6"/>
  <c r="I3529" i="6"/>
  <c r="I3530" i="6"/>
  <c r="I3531" i="6"/>
  <c r="I3532" i="6"/>
  <c r="I3533" i="6"/>
  <c r="I3534" i="6"/>
  <c r="I3535" i="6"/>
  <c r="I3536" i="6"/>
  <c r="I3537" i="6"/>
  <c r="I3538" i="6"/>
  <c r="I3539" i="6"/>
  <c r="I3540" i="6"/>
  <c r="I3541" i="6"/>
  <c r="I3542" i="6"/>
  <c r="I3543" i="6"/>
  <c r="I3544" i="6"/>
  <c r="I3545" i="6"/>
  <c r="I3546" i="6"/>
  <c r="I3547" i="6"/>
  <c r="I3548" i="6"/>
  <c r="I3549" i="6"/>
  <c r="I3550" i="6"/>
  <c r="I3551" i="6"/>
  <c r="I3552" i="6"/>
  <c r="I3553" i="6"/>
  <c r="I3554" i="6"/>
  <c r="I3555" i="6"/>
  <c r="I3556" i="6"/>
  <c r="I3557" i="6"/>
  <c r="I3558" i="6"/>
  <c r="I3559" i="6"/>
  <c r="I3560" i="6"/>
  <c r="I3561" i="6"/>
  <c r="I3562" i="6"/>
  <c r="I3563" i="6"/>
  <c r="I3564" i="6"/>
  <c r="I3565" i="6"/>
  <c r="I3566" i="6"/>
  <c r="I3567" i="6"/>
  <c r="I3568" i="6"/>
  <c r="I3569" i="6"/>
  <c r="I3570" i="6"/>
  <c r="I3571" i="6"/>
  <c r="I3572" i="6"/>
  <c r="I3573" i="6"/>
  <c r="I3574" i="6"/>
  <c r="I3575" i="6"/>
  <c r="I3576" i="6"/>
  <c r="I3577" i="6"/>
  <c r="I3578" i="6"/>
  <c r="I3579" i="6"/>
  <c r="I3580" i="6"/>
  <c r="I3581" i="6"/>
  <c r="I3582" i="6"/>
  <c r="I3583" i="6"/>
  <c r="I3584" i="6"/>
  <c r="I3585" i="6"/>
  <c r="I3586" i="6"/>
  <c r="I3587" i="6"/>
  <c r="I3588" i="6"/>
  <c r="I3589" i="6"/>
  <c r="I3590" i="6"/>
  <c r="I3591" i="6"/>
  <c r="I3592" i="6"/>
  <c r="I3593" i="6"/>
  <c r="I3594" i="6"/>
  <c r="I3595" i="6"/>
  <c r="I3596" i="6"/>
  <c r="I3597" i="6"/>
  <c r="I3598" i="6"/>
  <c r="I3599" i="6"/>
  <c r="I3600" i="6"/>
  <c r="I3601" i="6"/>
  <c r="I3602" i="6"/>
  <c r="I3603" i="6"/>
  <c r="I3604" i="6"/>
  <c r="I3605" i="6"/>
  <c r="I3606" i="6"/>
  <c r="I3607" i="6"/>
  <c r="I3608" i="6"/>
  <c r="I3609" i="6"/>
  <c r="I3610" i="6"/>
  <c r="I3611" i="6"/>
  <c r="I3612" i="6"/>
  <c r="I3613" i="6"/>
  <c r="I3614" i="6"/>
  <c r="I3615" i="6"/>
  <c r="I3616" i="6"/>
  <c r="I3617" i="6"/>
  <c r="I3618" i="6"/>
  <c r="I3619" i="6"/>
  <c r="I3620" i="6"/>
  <c r="I3621" i="6"/>
  <c r="I3622" i="6"/>
  <c r="I3623" i="6"/>
  <c r="I3624" i="6"/>
  <c r="I3625" i="6"/>
  <c r="I3626" i="6"/>
  <c r="I3627" i="6"/>
  <c r="I3628" i="6"/>
  <c r="I3629" i="6"/>
  <c r="I3630" i="6"/>
  <c r="I3631" i="6"/>
  <c r="I3632" i="6"/>
  <c r="I3633" i="6"/>
  <c r="I3634" i="6"/>
  <c r="I3635" i="6"/>
  <c r="I3636" i="6"/>
  <c r="I3637" i="6"/>
  <c r="I3638" i="6"/>
  <c r="I3639" i="6"/>
  <c r="I3640" i="6"/>
  <c r="I3641" i="6"/>
  <c r="I3642" i="6"/>
  <c r="I3643" i="6"/>
  <c r="I3644" i="6"/>
  <c r="I3645" i="6"/>
  <c r="I3646" i="6"/>
  <c r="I3647" i="6"/>
  <c r="I3648" i="6"/>
  <c r="I3649" i="6"/>
  <c r="I3650" i="6"/>
  <c r="I3651" i="6"/>
  <c r="I3652" i="6"/>
  <c r="I3653" i="6"/>
  <c r="I3654" i="6"/>
  <c r="I3655" i="6"/>
  <c r="I3656" i="6"/>
  <c r="I3657" i="6"/>
  <c r="I3658" i="6"/>
  <c r="I3659" i="6"/>
  <c r="I3660" i="6"/>
  <c r="I3661" i="6"/>
  <c r="I3662" i="6"/>
  <c r="I3663" i="6"/>
  <c r="I3664" i="6"/>
  <c r="I3665" i="6"/>
  <c r="I3666" i="6"/>
  <c r="I3667" i="6"/>
  <c r="I3668" i="6"/>
  <c r="I3669" i="6"/>
  <c r="I3670" i="6"/>
  <c r="I3671" i="6"/>
  <c r="I3672" i="6"/>
  <c r="I3673" i="6"/>
  <c r="I3674" i="6"/>
  <c r="I3675" i="6"/>
  <c r="I3676" i="6"/>
  <c r="I3677" i="6"/>
  <c r="I3678" i="6"/>
  <c r="I3679" i="6"/>
  <c r="I3680" i="6"/>
  <c r="I3681" i="6"/>
  <c r="I3682" i="6"/>
  <c r="I3683" i="6"/>
  <c r="I3684" i="6"/>
  <c r="I3685" i="6"/>
  <c r="I3686" i="6"/>
  <c r="I3687" i="6"/>
  <c r="I3688" i="6"/>
  <c r="I3689" i="6"/>
  <c r="I3690" i="6"/>
  <c r="I3691" i="6"/>
  <c r="I3692" i="6"/>
  <c r="I3693" i="6"/>
  <c r="I3694" i="6"/>
  <c r="I3695" i="6"/>
  <c r="I3696" i="6"/>
  <c r="I3697" i="6"/>
  <c r="I3698" i="6"/>
  <c r="I3699" i="6"/>
  <c r="I3700" i="6"/>
  <c r="I3701" i="6"/>
  <c r="I3702" i="6"/>
  <c r="I3703" i="6"/>
  <c r="I3704" i="6"/>
  <c r="I3705" i="6"/>
  <c r="I3706" i="6"/>
  <c r="I3707" i="6"/>
  <c r="I3708" i="6"/>
  <c r="I3709" i="6"/>
  <c r="I3710" i="6"/>
  <c r="I3711" i="6"/>
  <c r="I3712" i="6"/>
  <c r="I3713" i="6"/>
  <c r="I3714" i="6"/>
  <c r="I3715" i="6"/>
  <c r="I3716" i="6"/>
  <c r="I3717" i="6"/>
  <c r="I3718" i="6"/>
  <c r="I3719" i="6"/>
  <c r="I3720" i="6"/>
  <c r="I3721" i="6"/>
  <c r="I3722" i="6"/>
  <c r="I3723" i="6"/>
  <c r="I3724" i="6"/>
  <c r="I3725" i="6"/>
  <c r="I3726" i="6"/>
  <c r="I3727" i="6"/>
  <c r="I3728" i="6"/>
  <c r="I3729" i="6"/>
  <c r="I3730" i="6"/>
  <c r="I3731" i="6"/>
  <c r="I3732" i="6"/>
  <c r="I3733" i="6"/>
  <c r="I3734" i="6"/>
  <c r="I3735" i="6"/>
  <c r="I3736" i="6"/>
  <c r="I3737" i="6"/>
  <c r="I3738" i="6"/>
  <c r="I3739" i="6"/>
  <c r="I3740" i="6"/>
  <c r="I3741" i="6"/>
  <c r="I3742" i="6"/>
  <c r="I3743" i="6"/>
  <c r="I3744" i="6"/>
  <c r="I3745" i="6"/>
  <c r="I3746" i="6"/>
  <c r="I3747" i="6"/>
  <c r="I3748" i="6"/>
  <c r="I3749" i="6"/>
  <c r="I3750" i="6"/>
  <c r="I3751" i="6"/>
  <c r="I3752" i="6"/>
  <c r="I3753" i="6"/>
  <c r="I3754" i="6"/>
  <c r="I3755" i="6"/>
  <c r="I3756" i="6"/>
  <c r="I3757" i="6"/>
  <c r="I3758" i="6"/>
  <c r="I3759" i="6"/>
  <c r="I3760" i="6"/>
  <c r="I3761" i="6"/>
  <c r="I3762" i="6"/>
  <c r="I3763" i="6"/>
  <c r="I3764" i="6"/>
  <c r="I3765" i="6"/>
  <c r="I3766" i="6"/>
  <c r="I3767" i="6"/>
  <c r="I3768" i="6"/>
  <c r="I3769" i="6"/>
  <c r="I3770" i="6"/>
  <c r="I3771" i="6"/>
  <c r="I3772" i="6"/>
  <c r="I3773" i="6"/>
  <c r="I3774" i="6"/>
  <c r="I3775" i="6"/>
  <c r="I3776" i="6"/>
  <c r="I3777" i="6"/>
  <c r="I3778" i="6"/>
  <c r="I3779" i="6"/>
  <c r="I3780" i="6"/>
  <c r="I3781" i="6"/>
  <c r="I3782" i="6"/>
  <c r="I3783" i="6"/>
  <c r="I3784" i="6"/>
  <c r="I3785" i="6"/>
  <c r="I3786" i="6"/>
  <c r="I3787" i="6"/>
  <c r="I3788" i="6"/>
  <c r="I3789" i="6"/>
  <c r="I3790" i="6"/>
  <c r="I3791" i="6"/>
  <c r="I3792" i="6"/>
  <c r="I3793" i="6"/>
  <c r="I3794" i="6"/>
  <c r="I3795" i="6"/>
  <c r="I3796" i="6"/>
  <c r="I3797" i="6"/>
  <c r="I3798" i="6"/>
  <c r="I3799" i="6"/>
  <c r="I3800" i="6"/>
  <c r="I3801" i="6"/>
  <c r="I3802" i="6"/>
  <c r="I3803" i="6"/>
  <c r="I3804" i="6"/>
  <c r="I3805" i="6"/>
  <c r="I3806" i="6"/>
  <c r="I3807" i="6"/>
  <c r="I3808" i="6"/>
  <c r="I3809" i="6"/>
  <c r="I3810" i="6"/>
  <c r="I3811" i="6"/>
  <c r="I3812" i="6"/>
  <c r="I3813" i="6"/>
  <c r="I3814" i="6"/>
  <c r="I3815" i="6"/>
  <c r="I3816" i="6"/>
  <c r="I3817" i="6"/>
  <c r="I3818" i="6"/>
  <c r="I3819" i="6"/>
  <c r="I3820" i="6"/>
  <c r="I3821" i="6"/>
  <c r="I3822" i="6"/>
  <c r="I3823" i="6"/>
  <c r="I3824" i="6"/>
  <c r="I3825" i="6"/>
  <c r="I3826" i="6"/>
  <c r="I3827" i="6"/>
  <c r="I3828" i="6"/>
  <c r="I3829" i="6"/>
  <c r="I3830" i="6"/>
  <c r="I3831" i="6"/>
  <c r="I3832" i="6"/>
  <c r="I3833" i="6"/>
  <c r="I3834" i="6"/>
  <c r="I3835" i="6"/>
  <c r="I3836" i="6"/>
  <c r="I3837" i="6"/>
  <c r="I3838" i="6"/>
  <c r="I3839" i="6"/>
  <c r="I3840" i="6"/>
  <c r="I3841" i="6"/>
  <c r="I3842" i="6"/>
  <c r="I3843" i="6"/>
  <c r="I3844" i="6"/>
  <c r="I3845" i="6"/>
  <c r="I3846" i="6"/>
  <c r="I3847" i="6"/>
  <c r="I3848" i="6"/>
  <c r="I3849" i="6"/>
  <c r="I3850" i="6"/>
  <c r="I3851" i="6"/>
  <c r="I3852" i="6"/>
  <c r="I3853" i="6"/>
  <c r="I3854" i="6"/>
  <c r="I3855" i="6"/>
  <c r="I3856" i="6"/>
  <c r="I3857" i="6"/>
  <c r="I3858" i="6"/>
  <c r="I3859" i="6"/>
  <c r="I3860" i="6"/>
  <c r="I3861" i="6"/>
  <c r="I3862" i="6"/>
  <c r="I3863" i="6"/>
  <c r="I3864" i="6"/>
  <c r="I3865" i="6"/>
  <c r="I3866" i="6"/>
  <c r="I3867" i="6"/>
  <c r="I3868" i="6"/>
  <c r="I3869" i="6"/>
  <c r="I3870" i="6"/>
  <c r="I3871" i="6"/>
  <c r="I3872" i="6"/>
  <c r="I3873" i="6"/>
  <c r="I3874" i="6"/>
  <c r="I3875" i="6"/>
  <c r="I3876" i="6"/>
  <c r="I3877" i="6"/>
  <c r="I3878" i="6"/>
  <c r="I3879" i="6"/>
  <c r="I3880" i="6"/>
  <c r="I3881" i="6"/>
  <c r="I3882" i="6"/>
  <c r="I3883" i="6"/>
  <c r="I3884" i="6"/>
  <c r="I3885" i="6"/>
  <c r="I3886" i="6"/>
  <c r="I3887" i="6"/>
  <c r="I3888" i="6"/>
  <c r="I3889" i="6"/>
  <c r="I3890" i="6"/>
  <c r="I3891" i="6"/>
  <c r="I3892" i="6"/>
  <c r="I3893" i="6"/>
  <c r="I3894" i="6"/>
  <c r="I3895" i="6"/>
  <c r="I3896" i="6"/>
  <c r="I3897" i="6"/>
  <c r="I3898" i="6"/>
  <c r="I3899" i="6"/>
  <c r="I3900" i="6"/>
  <c r="I3901" i="6"/>
  <c r="I3902" i="6"/>
  <c r="I3903" i="6"/>
  <c r="I3904" i="6"/>
  <c r="I3905" i="6"/>
  <c r="I3906" i="6"/>
  <c r="I3907" i="6"/>
  <c r="I3908" i="6"/>
  <c r="I3909" i="6"/>
  <c r="I3910" i="6"/>
  <c r="I3911" i="6"/>
  <c r="I3912" i="6"/>
  <c r="I3913" i="6"/>
  <c r="I3914" i="6"/>
  <c r="I3915" i="6"/>
  <c r="I3916" i="6"/>
  <c r="I3917" i="6"/>
  <c r="I3918" i="6"/>
  <c r="I3919" i="6"/>
  <c r="I3920" i="6"/>
  <c r="I3921" i="6"/>
  <c r="I3922" i="6"/>
  <c r="I3923" i="6"/>
  <c r="I3924" i="6"/>
  <c r="I3925" i="6"/>
  <c r="I3926" i="6"/>
  <c r="I3927" i="6"/>
  <c r="I3928" i="6"/>
  <c r="I3929" i="6"/>
  <c r="I3930" i="6"/>
  <c r="I3931" i="6"/>
  <c r="I3932" i="6"/>
  <c r="I3933" i="6"/>
  <c r="I3934" i="6"/>
  <c r="I3935" i="6"/>
  <c r="I3936" i="6"/>
  <c r="I3937" i="6"/>
  <c r="I3938" i="6"/>
  <c r="I3939" i="6"/>
  <c r="I3940" i="6"/>
  <c r="I3941" i="6"/>
  <c r="I3942" i="6"/>
  <c r="I3943" i="6"/>
  <c r="I3944" i="6"/>
  <c r="I3945" i="6"/>
  <c r="I3946" i="6"/>
  <c r="I3947" i="6"/>
  <c r="I3948" i="6"/>
  <c r="I3949" i="6"/>
  <c r="I3950" i="6"/>
  <c r="I3951" i="6"/>
  <c r="I3952" i="6"/>
  <c r="I3953" i="6"/>
  <c r="I3954" i="6"/>
  <c r="I3955" i="6"/>
  <c r="I3956" i="6"/>
  <c r="I3957" i="6"/>
  <c r="I3958" i="6"/>
  <c r="I3959" i="6"/>
  <c r="I3960" i="6"/>
  <c r="I3961" i="6"/>
  <c r="I3962" i="6"/>
  <c r="I3963" i="6"/>
  <c r="I3964" i="6"/>
  <c r="I3965" i="6"/>
  <c r="I3966" i="6"/>
  <c r="I3967" i="6"/>
  <c r="I3968" i="6"/>
  <c r="I3969" i="6"/>
  <c r="I3970" i="6"/>
  <c r="I3971" i="6"/>
  <c r="I3972" i="6"/>
  <c r="I3973" i="6"/>
  <c r="I3974" i="6"/>
  <c r="I3975" i="6"/>
  <c r="I3976" i="6"/>
  <c r="I3977" i="6"/>
  <c r="I3978" i="6"/>
  <c r="I3979" i="6"/>
  <c r="I3980" i="6"/>
  <c r="I3981" i="6"/>
  <c r="I3982" i="6"/>
  <c r="I3983" i="6"/>
  <c r="I3984" i="6"/>
  <c r="I3985" i="6"/>
  <c r="I3986" i="6"/>
  <c r="I3987" i="6"/>
  <c r="I3988" i="6"/>
  <c r="I3989" i="6"/>
  <c r="I3990" i="6"/>
  <c r="I3991" i="6"/>
  <c r="I3992" i="6"/>
  <c r="I3993" i="6"/>
  <c r="I3994" i="6"/>
  <c r="I3995" i="6"/>
  <c r="I3996" i="6"/>
  <c r="I3997" i="6"/>
  <c r="I3998" i="6"/>
  <c r="I3999" i="6"/>
  <c r="I4000" i="6"/>
  <c r="I4001" i="6"/>
  <c r="I4002" i="6"/>
  <c r="I4003" i="6"/>
  <c r="I4004" i="6"/>
  <c r="I4005" i="6"/>
  <c r="I4006" i="6"/>
  <c r="I4007" i="6"/>
  <c r="I4008" i="6"/>
  <c r="I4009" i="6"/>
  <c r="I4010" i="6"/>
  <c r="I4011" i="6"/>
  <c r="I4012" i="6"/>
  <c r="I4013" i="6"/>
  <c r="I4014" i="6"/>
  <c r="I4015" i="6"/>
  <c r="I4016" i="6"/>
  <c r="I4017" i="6"/>
  <c r="I4018" i="6"/>
  <c r="I4019" i="6"/>
  <c r="I4020" i="6"/>
  <c r="I4021" i="6"/>
  <c r="I4022" i="6"/>
  <c r="I4023" i="6"/>
  <c r="I4024" i="6"/>
  <c r="I4025" i="6"/>
  <c r="I4026" i="6"/>
  <c r="I4027" i="6"/>
  <c r="I4028" i="6"/>
  <c r="I4029" i="6"/>
  <c r="I4030" i="6"/>
  <c r="I4031" i="6"/>
  <c r="I4032" i="6"/>
  <c r="I4033" i="6"/>
  <c r="I4034" i="6"/>
  <c r="I4035" i="6"/>
  <c r="I4036" i="6"/>
  <c r="I4037" i="6"/>
  <c r="I4038" i="6"/>
  <c r="I4039" i="6"/>
  <c r="I4040" i="6"/>
  <c r="I4041" i="6"/>
  <c r="I4042" i="6"/>
  <c r="I4043" i="6"/>
  <c r="I4044" i="6"/>
  <c r="I4045" i="6"/>
  <c r="I4046" i="6"/>
  <c r="I4047" i="6"/>
  <c r="I4048" i="6"/>
  <c r="I4049" i="6"/>
  <c r="I4050" i="6"/>
  <c r="I4051" i="6"/>
  <c r="I4052" i="6"/>
  <c r="I4053" i="6"/>
  <c r="I4054" i="6"/>
  <c r="I4055" i="6"/>
  <c r="I4056" i="6"/>
  <c r="I4057" i="6"/>
  <c r="I4058" i="6"/>
  <c r="I4059" i="6"/>
  <c r="I4060" i="6"/>
  <c r="I4061" i="6"/>
  <c r="I4062" i="6"/>
  <c r="I4063" i="6"/>
  <c r="I4064" i="6"/>
  <c r="I4065" i="6"/>
  <c r="I4066" i="6"/>
  <c r="I4067" i="6"/>
  <c r="I4068" i="6"/>
  <c r="I4069" i="6"/>
  <c r="I4070" i="6"/>
  <c r="I4071" i="6"/>
  <c r="I4072" i="6"/>
  <c r="I4073" i="6"/>
  <c r="I4074" i="6"/>
  <c r="I4075" i="6"/>
  <c r="I4076" i="6"/>
  <c r="I4077" i="6"/>
  <c r="I4078" i="6"/>
  <c r="I4079" i="6"/>
  <c r="I4080" i="6"/>
  <c r="I4081" i="6"/>
  <c r="I4082" i="6"/>
  <c r="I4083" i="6"/>
  <c r="I4084" i="6"/>
  <c r="I4085" i="6"/>
  <c r="I4086" i="6"/>
  <c r="I4087" i="6"/>
  <c r="I4088" i="6"/>
  <c r="I4089" i="6"/>
  <c r="I4090" i="6"/>
  <c r="I4091" i="6"/>
  <c r="I4092" i="6"/>
  <c r="I4093" i="6"/>
  <c r="I4094" i="6"/>
  <c r="I4095" i="6"/>
  <c r="I4096" i="6"/>
  <c r="I4097" i="6"/>
  <c r="I4098" i="6"/>
  <c r="I4099" i="6"/>
  <c r="I4100" i="6"/>
  <c r="I4101" i="6"/>
  <c r="I4102" i="6"/>
  <c r="I4103" i="6"/>
  <c r="I4104" i="6"/>
  <c r="I4105" i="6"/>
  <c r="I4106" i="6"/>
  <c r="I4107" i="6"/>
  <c r="I4108" i="6"/>
  <c r="I4109" i="6"/>
  <c r="I4110" i="6"/>
  <c r="I4111" i="6"/>
  <c r="I4112" i="6"/>
  <c r="I4113" i="6"/>
  <c r="I4114" i="6"/>
  <c r="I4115" i="6"/>
  <c r="I4116" i="6"/>
  <c r="I4117" i="6"/>
  <c r="I4118" i="6"/>
  <c r="I4119" i="6"/>
  <c r="I4120" i="6"/>
  <c r="I4121" i="6"/>
  <c r="I4122" i="6"/>
  <c r="I4123" i="6"/>
  <c r="I4124" i="6"/>
  <c r="I4125" i="6"/>
  <c r="I4126" i="6"/>
  <c r="I4127" i="6"/>
  <c r="I4128" i="6"/>
  <c r="I4129" i="6"/>
  <c r="I4130" i="6"/>
  <c r="I4131" i="6"/>
  <c r="I4132" i="6"/>
  <c r="I4133" i="6"/>
  <c r="I4134" i="6"/>
  <c r="I4135" i="6"/>
  <c r="I4136" i="6"/>
  <c r="I4137" i="6"/>
  <c r="I4138" i="6"/>
  <c r="I4139" i="6"/>
  <c r="I4140" i="6"/>
  <c r="I4141" i="6"/>
  <c r="I4142" i="6"/>
  <c r="I4143" i="6"/>
  <c r="I4144" i="6"/>
  <c r="I4145" i="6"/>
  <c r="I4146" i="6"/>
  <c r="I4147" i="6"/>
  <c r="I4148" i="6"/>
  <c r="I4149" i="6"/>
  <c r="I4150" i="6"/>
  <c r="I4151" i="6"/>
  <c r="I4152" i="6"/>
  <c r="I4153" i="6"/>
  <c r="I4154" i="6"/>
  <c r="I4155" i="6"/>
  <c r="I4156" i="6"/>
  <c r="I4157" i="6"/>
  <c r="I4158" i="6"/>
  <c r="I4159" i="6"/>
  <c r="I4160" i="6"/>
  <c r="I4161" i="6"/>
  <c r="I4162" i="6"/>
  <c r="I4163" i="6"/>
  <c r="I4164" i="6"/>
  <c r="I4165" i="6"/>
  <c r="I4166" i="6"/>
  <c r="I4167" i="6"/>
  <c r="I4168" i="6"/>
  <c r="I4169" i="6"/>
  <c r="I4170" i="6"/>
  <c r="I4171" i="6"/>
  <c r="I4172" i="6"/>
  <c r="I4173" i="6"/>
  <c r="I4174" i="6"/>
  <c r="I4175" i="6"/>
  <c r="I4176" i="6"/>
  <c r="I4177" i="6"/>
  <c r="I4178" i="6"/>
  <c r="I4179" i="6"/>
  <c r="I4180" i="6"/>
  <c r="I4181" i="6"/>
  <c r="I4182" i="6"/>
  <c r="I4183" i="6"/>
  <c r="I4184" i="6"/>
  <c r="I4185" i="6"/>
  <c r="I4186" i="6"/>
  <c r="I4187" i="6"/>
  <c r="I4188" i="6"/>
  <c r="I4189" i="6"/>
  <c r="I4190" i="6"/>
  <c r="I4191" i="6"/>
  <c r="I4192" i="6"/>
  <c r="I4193" i="6"/>
  <c r="I4194" i="6"/>
  <c r="I4195" i="6"/>
  <c r="I4196" i="6"/>
  <c r="I4197" i="6"/>
  <c r="I4198" i="6"/>
  <c r="I4199" i="6"/>
  <c r="I4200" i="6"/>
  <c r="I4201" i="6"/>
  <c r="I4202" i="6"/>
  <c r="I4203" i="6"/>
  <c r="I4204" i="6"/>
  <c r="I4205" i="6"/>
  <c r="I4206" i="6"/>
  <c r="I4207" i="6"/>
  <c r="I4208" i="6"/>
  <c r="I4209" i="6"/>
  <c r="I4210" i="6"/>
  <c r="I4211" i="6"/>
  <c r="I4212" i="6"/>
  <c r="I4213" i="6"/>
  <c r="I4214" i="6"/>
  <c r="I4215" i="6"/>
  <c r="I4216" i="6"/>
  <c r="I4217" i="6"/>
  <c r="I4218" i="6"/>
  <c r="I4219" i="6"/>
  <c r="I4220" i="6"/>
  <c r="I4221" i="6"/>
  <c r="I4222" i="6"/>
  <c r="I4223" i="6"/>
  <c r="I4224" i="6"/>
  <c r="I4225" i="6"/>
  <c r="I4226" i="6"/>
  <c r="I4227" i="6"/>
  <c r="I4228" i="6"/>
  <c r="I4229" i="6"/>
  <c r="I4230" i="6"/>
  <c r="I4231" i="6"/>
  <c r="I4232" i="6"/>
  <c r="I4233" i="6"/>
  <c r="I4234" i="6"/>
  <c r="I4235" i="6"/>
  <c r="I4236" i="6"/>
  <c r="I4237" i="6"/>
  <c r="I4238" i="6"/>
  <c r="I4239" i="6"/>
  <c r="I4240" i="6"/>
  <c r="I4241" i="6"/>
  <c r="I4242" i="6"/>
  <c r="I4243" i="6"/>
  <c r="I4244" i="6"/>
  <c r="I4245" i="6"/>
  <c r="I4246" i="6"/>
  <c r="I4247" i="6"/>
  <c r="I4248" i="6"/>
  <c r="I4249" i="6"/>
  <c r="I4250" i="6"/>
  <c r="I4251" i="6"/>
  <c r="I4252" i="6"/>
  <c r="I4253" i="6"/>
  <c r="I4254" i="6"/>
  <c r="I4255" i="6"/>
  <c r="I4256" i="6"/>
  <c r="I4257" i="6"/>
  <c r="I4258" i="6"/>
  <c r="I4259" i="6"/>
  <c r="I4260" i="6"/>
  <c r="I4261" i="6"/>
  <c r="I4262" i="6"/>
  <c r="I4263" i="6"/>
  <c r="I4264" i="6"/>
  <c r="I4265" i="6"/>
  <c r="I4266" i="6"/>
  <c r="I4267" i="6"/>
  <c r="I4268" i="6"/>
  <c r="I4269" i="6"/>
  <c r="I4270" i="6"/>
  <c r="I4271" i="6"/>
  <c r="I4272" i="6"/>
  <c r="I4273" i="6"/>
  <c r="I4274" i="6"/>
  <c r="I4275" i="6"/>
  <c r="I4276" i="6"/>
  <c r="I4277" i="6"/>
  <c r="I4278" i="6"/>
  <c r="I4279" i="6"/>
  <c r="I4280" i="6"/>
  <c r="I4281" i="6"/>
  <c r="I4282" i="6"/>
  <c r="I4283" i="6"/>
  <c r="I4284" i="6"/>
  <c r="I4285" i="6"/>
  <c r="I4286" i="6"/>
  <c r="I4287" i="6"/>
  <c r="I4288" i="6"/>
  <c r="I4289" i="6"/>
  <c r="I4290" i="6"/>
  <c r="I4291" i="6"/>
  <c r="I4292" i="6"/>
  <c r="I4293" i="6"/>
  <c r="I4294" i="6"/>
  <c r="I4295" i="6"/>
  <c r="I4296" i="6"/>
  <c r="I4297" i="6"/>
  <c r="I4298" i="6"/>
  <c r="I4299" i="6"/>
  <c r="I4300" i="6"/>
  <c r="I4301" i="6"/>
  <c r="I4302" i="6"/>
  <c r="I4303" i="6"/>
  <c r="I4304" i="6"/>
  <c r="I4305" i="6"/>
  <c r="I4306" i="6"/>
  <c r="I4307" i="6"/>
  <c r="I4308" i="6"/>
  <c r="I4309" i="6"/>
  <c r="I4310" i="6"/>
  <c r="I4311" i="6"/>
  <c r="I4312" i="6"/>
  <c r="I4313" i="6"/>
  <c r="I4314" i="6"/>
  <c r="I4315" i="6"/>
  <c r="I4316" i="6"/>
  <c r="I4317" i="6"/>
  <c r="I4318" i="6"/>
  <c r="I4319" i="6"/>
  <c r="I4320" i="6"/>
  <c r="I4321" i="6"/>
  <c r="I4322" i="6"/>
  <c r="I4323" i="6"/>
  <c r="I4324" i="6"/>
  <c r="I4325" i="6"/>
  <c r="I4326" i="6"/>
  <c r="I4327" i="6"/>
  <c r="I4328" i="6"/>
  <c r="I4329" i="6"/>
  <c r="I4330" i="6"/>
  <c r="I4331" i="6"/>
  <c r="I4332" i="6"/>
  <c r="I4333" i="6"/>
  <c r="I4334" i="6"/>
  <c r="I4335" i="6"/>
  <c r="I4336" i="6"/>
  <c r="I4337" i="6"/>
  <c r="I4338" i="6"/>
  <c r="I4339" i="6"/>
  <c r="I4340" i="6"/>
  <c r="I4341" i="6"/>
  <c r="I4342" i="6"/>
  <c r="I4343" i="6"/>
  <c r="I4344" i="6"/>
  <c r="I4345" i="6"/>
  <c r="I4346" i="6"/>
  <c r="I4347" i="6"/>
  <c r="I4348" i="6"/>
  <c r="I4349" i="6"/>
  <c r="I4350" i="6"/>
  <c r="I4351" i="6"/>
  <c r="I4352" i="6"/>
  <c r="I4353" i="6"/>
  <c r="I4354" i="6"/>
  <c r="I4355" i="6"/>
  <c r="I4356" i="6"/>
  <c r="I4357" i="6"/>
  <c r="I4358" i="6"/>
  <c r="I4359" i="6"/>
  <c r="I4360" i="6"/>
  <c r="I4361" i="6"/>
  <c r="I4362" i="6"/>
  <c r="I4363" i="6"/>
  <c r="I4364" i="6"/>
  <c r="I4365" i="6"/>
  <c r="I4366" i="6"/>
  <c r="I4367" i="6"/>
  <c r="I4368" i="6"/>
  <c r="I4369" i="6"/>
  <c r="I4370" i="6"/>
  <c r="I4371" i="6"/>
  <c r="I4372" i="6"/>
  <c r="I4373" i="6"/>
  <c r="I4374" i="6"/>
  <c r="I4375" i="6"/>
  <c r="I4376" i="6"/>
  <c r="I4377" i="6"/>
  <c r="I4378" i="6"/>
  <c r="I4379" i="6"/>
  <c r="I4380" i="6"/>
  <c r="I4381" i="6"/>
  <c r="I4382" i="6"/>
  <c r="I4383" i="6"/>
  <c r="I4384" i="6"/>
  <c r="I4385" i="6"/>
  <c r="I4386" i="6"/>
  <c r="I4387" i="6"/>
  <c r="I4388" i="6"/>
  <c r="I4389" i="6"/>
  <c r="I4390" i="6"/>
  <c r="I4391" i="6"/>
  <c r="I4392" i="6"/>
  <c r="I4393" i="6"/>
  <c r="I4394" i="6"/>
  <c r="I4395" i="6"/>
  <c r="I4396" i="6"/>
  <c r="I4397" i="6"/>
  <c r="I4398" i="6"/>
  <c r="I4399" i="6"/>
  <c r="I4400" i="6"/>
  <c r="I4401" i="6"/>
  <c r="I4402" i="6"/>
  <c r="I4403" i="6"/>
  <c r="I4404" i="6"/>
  <c r="I4405" i="6"/>
  <c r="I4406" i="6"/>
  <c r="I4407" i="6"/>
  <c r="I4408" i="6"/>
  <c r="I4409" i="6"/>
  <c r="I4410" i="6"/>
  <c r="I4411" i="6"/>
  <c r="I4412" i="6"/>
  <c r="I4413" i="6"/>
  <c r="I4414" i="6"/>
  <c r="I4415" i="6"/>
  <c r="I4416" i="6"/>
  <c r="I4417" i="6"/>
  <c r="I4418" i="6"/>
  <c r="I4419" i="6"/>
  <c r="I4420" i="6"/>
  <c r="I4421" i="6"/>
  <c r="I4422" i="6"/>
  <c r="I4423" i="6"/>
  <c r="I4424" i="6"/>
  <c r="I4425" i="6"/>
  <c r="I4426" i="6"/>
  <c r="I4427" i="6"/>
  <c r="I4428" i="6"/>
  <c r="I4429" i="6"/>
  <c r="I4430" i="6"/>
  <c r="I4431" i="6"/>
  <c r="I4432" i="6"/>
  <c r="I4433" i="6"/>
  <c r="I4434" i="6"/>
  <c r="I4435" i="6"/>
  <c r="I4436" i="6"/>
  <c r="I4437" i="6"/>
  <c r="I4438" i="6"/>
  <c r="I4439" i="6"/>
  <c r="I4440" i="6"/>
  <c r="I4441" i="6"/>
  <c r="I4442" i="6"/>
  <c r="I4443" i="6"/>
  <c r="I4444" i="6"/>
  <c r="I4445" i="6"/>
  <c r="I4446" i="6"/>
  <c r="I4447" i="6"/>
  <c r="I4448" i="6"/>
  <c r="I4449" i="6"/>
  <c r="I4450" i="6"/>
  <c r="I4451" i="6"/>
  <c r="I4452" i="6"/>
  <c r="I4453" i="6"/>
  <c r="I4454" i="6"/>
  <c r="I4455" i="6"/>
  <c r="I4456" i="6"/>
  <c r="I4457" i="6"/>
  <c r="I4458" i="6"/>
  <c r="I4459" i="6"/>
  <c r="I4460" i="6"/>
  <c r="I4461" i="6"/>
  <c r="I4462" i="6"/>
  <c r="I4463" i="6"/>
  <c r="I4464" i="6"/>
  <c r="I4465" i="6"/>
  <c r="I4466" i="6"/>
  <c r="I4467" i="6"/>
  <c r="I4468" i="6"/>
  <c r="I4469" i="6"/>
  <c r="I4470" i="6"/>
  <c r="I4471" i="6"/>
  <c r="I4472" i="6"/>
  <c r="I4473" i="6"/>
  <c r="I4474" i="6"/>
  <c r="I4475" i="6"/>
  <c r="I4476" i="6"/>
  <c r="I4477" i="6"/>
  <c r="I4478" i="6"/>
  <c r="I4479" i="6"/>
  <c r="I4480" i="6"/>
  <c r="I4481" i="6"/>
  <c r="I4482" i="6"/>
  <c r="I4483" i="6"/>
  <c r="I4484" i="6"/>
  <c r="I4485" i="6"/>
  <c r="I4486" i="6"/>
  <c r="I4487" i="6"/>
  <c r="I4488" i="6"/>
  <c r="I4489" i="6"/>
  <c r="I4490" i="6"/>
  <c r="I4491" i="6"/>
  <c r="I4492" i="6"/>
  <c r="I4493" i="6"/>
  <c r="I4494" i="6"/>
  <c r="I4495" i="6"/>
  <c r="I4496" i="6"/>
  <c r="I4497" i="6"/>
  <c r="I4498" i="6"/>
  <c r="I4499" i="6"/>
  <c r="I4500" i="6"/>
  <c r="I4501" i="6"/>
  <c r="I4502" i="6"/>
  <c r="I4503" i="6"/>
  <c r="I4504" i="6"/>
  <c r="I4505" i="6"/>
  <c r="I4506" i="6"/>
  <c r="I4507" i="6"/>
  <c r="I4508" i="6"/>
  <c r="I4509" i="6"/>
  <c r="I4510" i="6"/>
  <c r="I4511" i="6"/>
  <c r="I4512" i="6"/>
  <c r="I4513" i="6"/>
  <c r="I4514" i="6"/>
  <c r="I4515" i="6"/>
  <c r="I4516" i="6"/>
  <c r="I4517" i="6"/>
  <c r="I4518" i="6"/>
  <c r="I4519" i="6"/>
  <c r="I4520" i="6"/>
  <c r="I4521" i="6"/>
  <c r="I4522" i="6"/>
  <c r="I4523" i="6"/>
  <c r="I4524" i="6"/>
  <c r="I4525" i="6"/>
  <c r="I4526" i="6"/>
  <c r="I4527" i="6"/>
  <c r="I4528" i="6"/>
  <c r="I4529" i="6"/>
  <c r="I4530" i="6"/>
  <c r="I4531" i="6"/>
  <c r="I4532" i="6"/>
  <c r="I4533" i="6"/>
  <c r="I4534" i="6"/>
  <c r="I4535" i="6"/>
  <c r="I4536" i="6"/>
  <c r="I4537" i="6"/>
  <c r="I4538" i="6"/>
  <c r="I4539" i="6"/>
  <c r="I4540" i="6"/>
  <c r="I4541" i="6"/>
  <c r="I4542" i="6"/>
  <c r="I4543" i="6"/>
  <c r="I4544" i="6"/>
  <c r="I4545" i="6"/>
  <c r="I4546" i="6"/>
  <c r="I4547" i="6"/>
  <c r="I4548" i="6"/>
  <c r="I4549" i="6"/>
  <c r="I4550" i="6"/>
  <c r="I4551" i="6"/>
  <c r="I4552" i="6"/>
  <c r="I4553" i="6"/>
  <c r="I4554" i="6"/>
  <c r="I4555" i="6"/>
  <c r="I4556" i="6"/>
  <c r="I4557" i="6"/>
  <c r="I4558" i="6"/>
  <c r="I4559" i="6"/>
  <c r="I4560" i="6"/>
  <c r="I4561" i="6"/>
  <c r="I4562" i="6"/>
  <c r="I4563" i="6"/>
  <c r="I4564" i="6"/>
  <c r="I4565" i="6"/>
  <c r="I4566" i="6"/>
  <c r="I4567" i="6"/>
  <c r="I4568" i="6"/>
  <c r="I4569" i="6"/>
  <c r="I4570" i="6"/>
  <c r="I4571" i="6"/>
  <c r="I4572" i="6"/>
  <c r="I4573" i="6"/>
  <c r="I4574" i="6"/>
  <c r="I4575" i="6"/>
  <c r="I4576" i="6"/>
  <c r="I4577" i="6"/>
  <c r="I4578" i="6"/>
  <c r="I4579" i="6"/>
  <c r="I4580" i="6"/>
  <c r="I4581" i="6"/>
  <c r="I4582" i="6"/>
  <c r="I4583" i="6"/>
  <c r="I4584" i="6"/>
  <c r="I4585" i="6"/>
  <c r="I4586" i="6"/>
  <c r="I4587" i="6"/>
  <c r="I4588" i="6"/>
  <c r="I4589" i="6"/>
  <c r="I4590" i="6"/>
  <c r="I4591" i="6"/>
  <c r="I4592" i="6"/>
  <c r="I4593" i="6"/>
  <c r="I4594" i="6"/>
  <c r="I4595" i="6"/>
  <c r="I4596" i="6"/>
  <c r="I4597" i="6"/>
  <c r="I4598" i="6"/>
  <c r="I4599" i="6"/>
  <c r="I4600" i="6"/>
  <c r="I4601" i="6"/>
  <c r="I4602" i="6"/>
  <c r="I4603" i="6"/>
  <c r="I4604" i="6"/>
  <c r="I4605" i="6"/>
  <c r="I4606" i="6"/>
  <c r="I4607" i="6"/>
  <c r="I4608" i="6"/>
  <c r="I4609" i="6"/>
  <c r="I4610" i="6"/>
  <c r="I4611" i="6"/>
  <c r="I4612" i="6"/>
  <c r="I4613" i="6"/>
  <c r="I4614" i="6"/>
  <c r="I4615" i="6"/>
  <c r="I4616" i="6"/>
  <c r="I4617" i="6"/>
  <c r="I4618" i="6"/>
  <c r="I4619" i="6"/>
  <c r="I4620" i="6"/>
  <c r="I4621" i="6"/>
  <c r="I4622" i="6"/>
  <c r="I4623" i="6"/>
  <c r="I4624" i="6"/>
  <c r="I4625" i="6"/>
  <c r="I4626" i="6"/>
  <c r="I4627" i="6"/>
  <c r="I4628" i="6"/>
  <c r="I4629" i="6"/>
  <c r="I4630" i="6"/>
  <c r="I4631" i="6"/>
  <c r="I4632" i="6"/>
  <c r="I4633" i="6"/>
  <c r="I4634" i="6"/>
  <c r="I4635" i="6"/>
  <c r="I4636" i="6"/>
  <c r="I4637" i="6"/>
  <c r="I4638" i="6"/>
  <c r="I4639" i="6"/>
  <c r="I4640" i="6"/>
  <c r="I4641" i="6"/>
  <c r="I4642" i="6"/>
  <c r="I4643" i="6"/>
  <c r="I4644" i="6"/>
  <c r="I4645" i="6"/>
  <c r="I4646" i="6"/>
  <c r="I4647" i="6"/>
  <c r="I4648" i="6"/>
  <c r="I4649" i="6"/>
  <c r="I4650" i="6"/>
  <c r="I4651" i="6"/>
  <c r="I4652" i="6"/>
  <c r="I4653" i="6"/>
  <c r="I4654" i="6"/>
  <c r="I4655" i="6"/>
  <c r="I4656" i="6"/>
  <c r="I4657" i="6"/>
  <c r="I4658" i="6"/>
  <c r="I4659" i="6"/>
  <c r="I4660" i="6"/>
  <c r="I4661" i="6"/>
  <c r="I4662" i="6"/>
  <c r="I4663" i="6"/>
  <c r="I4664" i="6"/>
  <c r="I4665" i="6"/>
  <c r="I4666" i="6"/>
  <c r="I4667" i="6"/>
  <c r="I4668" i="6"/>
  <c r="I4669" i="6"/>
  <c r="I4670" i="6"/>
  <c r="I4671" i="6"/>
  <c r="I4672" i="6"/>
  <c r="I4673" i="6"/>
  <c r="I4674" i="6"/>
  <c r="I4675" i="6"/>
  <c r="I4676" i="6"/>
  <c r="I4677" i="6"/>
  <c r="I4678" i="6"/>
  <c r="I4679" i="6"/>
  <c r="I4680" i="6"/>
  <c r="I4681" i="6"/>
  <c r="I4682" i="6"/>
  <c r="I4683" i="6"/>
  <c r="I4684" i="6"/>
  <c r="I4685" i="6"/>
  <c r="I4686" i="6"/>
  <c r="I4687" i="6"/>
  <c r="I4688" i="6"/>
  <c r="I4689" i="6"/>
  <c r="I4690" i="6"/>
  <c r="I4691" i="6"/>
  <c r="I4692" i="6"/>
  <c r="I4693" i="6"/>
  <c r="I4694" i="6"/>
  <c r="I4695" i="6"/>
  <c r="I4696" i="6"/>
  <c r="I4697" i="6"/>
  <c r="I4698" i="6"/>
  <c r="I4699" i="6"/>
  <c r="I4700" i="6"/>
  <c r="I4701" i="6"/>
  <c r="I4702" i="6"/>
  <c r="I4703" i="6"/>
  <c r="I4704" i="6"/>
  <c r="I4705" i="6"/>
  <c r="I4706" i="6"/>
  <c r="I4707" i="6"/>
  <c r="I4708" i="6"/>
  <c r="I4709" i="6"/>
  <c r="I4710" i="6"/>
  <c r="I4711" i="6"/>
  <c r="I4712" i="6"/>
  <c r="I4713" i="6"/>
  <c r="I4714" i="6"/>
  <c r="I4715" i="6"/>
  <c r="I4716" i="6"/>
  <c r="I4717" i="6"/>
  <c r="I4718" i="6"/>
  <c r="I4719" i="6"/>
  <c r="I4720" i="6"/>
  <c r="I4721" i="6"/>
  <c r="I4722" i="6"/>
  <c r="I4723" i="6"/>
  <c r="I4724" i="6"/>
  <c r="I4725" i="6"/>
  <c r="I4726" i="6"/>
  <c r="I4727" i="6"/>
  <c r="I4728" i="6"/>
  <c r="I4729" i="6"/>
  <c r="I4730" i="6"/>
  <c r="I4731" i="6"/>
  <c r="I4732" i="6"/>
  <c r="I4733" i="6"/>
  <c r="I4734" i="6"/>
  <c r="I4735" i="6"/>
  <c r="I4736" i="6"/>
  <c r="I4737" i="6"/>
  <c r="I4738" i="6"/>
  <c r="I4739" i="6"/>
  <c r="I4740" i="6"/>
  <c r="I4741" i="6"/>
  <c r="I4742" i="6"/>
  <c r="I4743" i="6"/>
  <c r="I4744" i="6"/>
  <c r="I4745" i="6"/>
  <c r="I4746" i="6"/>
  <c r="I4747" i="6"/>
  <c r="I4748" i="6"/>
  <c r="I4749" i="6"/>
  <c r="I4750" i="6"/>
  <c r="I4751" i="6"/>
  <c r="I4752" i="6"/>
  <c r="I4753" i="6"/>
  <c r="I4754" i="6"/>
  <c r="I4755" i="6"/>
  <c r="I4756" i="6"/>
  <c r="I4757" i="6"/>
  <c r="I4758" i="6"/>
  <c r="I4759" i="6"/>
  <c r="I4760" i="6"/>
  <c r="I4761" i="6"/>
  <c r="I4762" i="6"/>
  <c r="I4763" i="6"/>
  <c r="I4764" i="6"/>
  <c r="I4765" i="6"/>
  <c r="I4766" i="6"/>
  <c r="I4767" i="6"/>
  <c r="I4768" i="6"/>
  <c r="I4769" i="6"/>
  <c r="I4770" i="6"/>
  <c r="I4771" i="6"/>
  <c r="I4772" i="6"/>
  <c r="I4773" i="6"/>
  <c r="I4774" i="6"/>
  <c r="I4775" i="6"/>
  <c r="I4776" i="6"/>
  <c r="I4777" i="6"/>
  <c r="I4778" i="6"/>
  <c r="I4779" i="6"/>
  <c r="I4780" i="6"/>
  <c r="I4781" i="6"/>
  <c r="I4782" i="6"/>
  <c r="I4783" i="6"/>
  <c r="I4784" i="6"/>
  <c r="I4785" i="6"/>
  <c r="I4786" i="6"/>
  <c r="I4787" i="6"/>
  <c r="I4788" i="6"/>
  <c r="I4789" i="6"/>
  <c r="I4790" i="6"/>
  <c r="I4791" i="6"/>
  <c r="I4792" i="6"/>
  <c r="I4793" i="6"/>
  <c r="I4794" i="6"/>
  <c r="I4795" i="6"/>
  <c r="I4796" i="6"/>
  <c r="I4797" i="6"/>
  <c r="I4798" i="6"/>
  <c r="I4799" i="6"/>
  <c r="I4800" i="6"/>
  <c r="I4801" i="6"/>
  <c r="I4802" i="6"/>
  <c r="I4803" i="6"/>
  <c r="I4804" i="6"/>
  <c r="I4805" i="6"/>
  <c r="I4806" i="6"/>
  <c r="I4807" i="6"/>
  <c r="I4808" i="6"/>
  <c r="I4809" i="6"/>
  <c r="I4810" i="6"/>
  <c r="I4811" i="6"/>
  <c r="I4812" i="6"/>
  <c r="I4813" i="6"/>
  <c r="I4814" i="6"/>
  <c r="I4815" i="6"/>
  <c r="I4816" i="6"/>
  <c r="I4817" i="6"/>
  <c r="I4818" i="6"/>
  <c r="I4819" i="6"/>
  <c r="I4820" i="6"/>
  <c r="I4821" i="6"/>
  <c r="I4822" i="6"/>
  <c r="I4823" i="6"/>
  <c r="I4824" i="6"/>
  <c r="I4825" i="6"/>
  <c r="I4826" i="6"/>
  <c r="I4827" i="6"/>
  <c r="I4828" i="6"/>
  <c r="I4829" i="6"/>
  <c r="I4830" i="6"/>
  <c r="I4831" i="6"/>
  <c r="I4832" i="6"/>
  <c r="I4833" i="6"/>
  <c r="I4834" i="6"/>
  <c r="I4835" i="6"/>
  <c r="I4836" i="6"/>
  <c r="I4837" i="6"/>
  <c r="I4838" i="6"/>
  <c r="I4839" i="6"/>
  <c r="I4840" i="6"/>
  <c r="I4841" i="6"/>
  <c r="I4842" i="6"/>
  <c r="I4843" i="6"/>
  <c r="I4844" i="6"/>
  <c r="I4845" i="6"/>
  <c r="I4846" i="6"/>
  <c r="I4847" i="6"/>
  <c r="I4848" i="6"/>
  <c r="I4849" i="6"/>
  <c r="I4850" i="6"/>
  <c r="I4851" i="6"/>
  <c r="I4852" i="6"/>
  <c r="I4853" i="6"/>
  <c r="I4854" i="6"/>
  <c r="I4855" i="6"/>
  <c r="I4856" i="6"/>
  <c r="I4857" i="6"/>
  <c r="I4858" i="6"/>
  <c r="I4859" i="6"/>
  <c r="I4860" i="6"/>
  <c r="I4861" i="6"/>
  <c r="I4862" i="6"/>
  <c r="I4863" i="6"/>
  <c r="I4864" i="6"/>
  <c r="I4865" i="6"/>
  <c r="I4866" i="6"/>
  <c r="I4867" i="6"/>
  <c r="I4868" i="6"/>
  <c r="I4869" i="6"/>
  <c r="I4870" i="6"/>
  <c r="I4871" i="6"/>
  <c r="I4872" i="6"/>
  <c r="I4873" i="6"/>
  <c r="I4874" i="6"/>
  <c r="I4875" i="6"/>
  <c r="I4876" i="6"/>
  <c r="I4877" i="6"/>
  <c r="I4878" i="6"/>
  <c r="I4879" i="6"/>
  <c r="I4880" i="6"/>
  <c r="I4881" i="6"/>
  <c r="I4882" i="6"/>
  <c r="I4883" i="6"/>
  <c r="I4884" i="6"/>
  <c r="I4885" i="6"/>
  <c r="I4886" i="6"/>
  <c r="I4887" i="6"/>
  <c r="I4888" i="6"/>
  <c r="I4889" i="6"/>
  <c r="I4890" i="6"/>
  <c r="I4891" i="6"/>
  <c r="I4892" i="6"/>
  <c r="I4893" i="6"/>
  <c r="I4894" i="6"/>
  <c r="I4895" i="6"/>
  <c r="I4896" i="6"/>
  <c r="I4897" i="6"/>
  <c r="I4898" i="6"/>
  <c r="I4899" i="6"/>
  <c r="I4900" i="6"/>
  <c r="I4901" i="6"/>
  <c r="I4902" i="6"/>
  <c r="I4903" i="6"/>
  <c r="I4904" i="6"/>
  <c r="I4905" i="6"/>
  <c r="I4906" i="6"/>
  <c r="I4907" i="6"/>
  <c r="I4908" i="6"/>
  <c r="I4909" i="6"/>
  <c r="I4910" i="6"/>
  <c r="I4911" i="6"/>
  <c r="I4912" i="6"/>
  <c r="I4913" i="6"/>
  <c r="I4914" i="6"/>
  <c r="I4915" i="6"/>
  <c r="I4916" i="6"/>
  <c r="I4917" i="6"/>
  <c r="I4918" i="6"/>
  <c r="I4919" i="6"/>
  <c r="I4920" i="6"/>
  <c r="I4921" i="6"/>
  <c r="I4922" i="6"/>
  <c r="I4923" i="6"/>
  <c r="I4924" i="6"/>
  <c r="I4925" i="6"/>
  <c r="I4926" i="6"/>
  <c r="I4927" i="6"/>
  <c r="I4928" i="6"/>
  <c r="I4929" i="6"/>
  <c r="I4930" i="6"/>
  <c r="I4931" i="6"/>
  <c r="I4932" i="6"/>
  <c r="I4933" i="6"/>
  <c r="I4934" i="6"/>
  <c r="I4935" i="6"/>
  <c r="I4936" i="6"/>
  <c r="I4937" i="6"/>
  <c r="I4938" i="6"/>
  <c r="I4939" i="6"/>
  <c r="I4940" i="6"/>
  <c r="I4941" i="6"/>
  <c r="I4942" i="6"/>
  <c r="I4943" i="6"/>
  <c r="I4944" i="6"/>
  <c r="I4945" i="6"/>
  <c r="I4946" i="6"/>
  <c r="I4947" i="6"/>
  <c r="I4948" i="6"/>
  <c r="I4949" i="6"/>
  <c r="I4950" i="6"/>
  <c r="I4951" i="6"/>
  <c r="I4952" i="6"/>
  <c r="I4953" i="6"/>
  <c r="I4954" i="6"/>
  <c r="I4955" i="6"/>
  <c r="I4956" i="6"/>
  <c r="I4957" i="6"/>
  <c r="I4958" i="6"/>
  <c r="I4959" i="6"/>
  <c r="I4960" i="6"/>
  <c r="I4961" i="6"/>
  <c r="I4962" i="6"/>
  <c r="I4963" i="6"/>
  <c r="I4964" i="6"/>
  <c r="I4965" i="6"/>
  <c r="I4966" i="6"/>
  <c r="I4967" i="6"/>
  <c r="I4968" i="6"/>
  <c r="I4969" i="6"/>
  <c r="I4970" i="6"/>
  <c r="I4971" i="6"/>
  <c r="I4972" i="6"/>
  <c r="I4973" i="6"/>
  <c r="I4974" i="6"/>
  <c r="I4975" i="6"/>
  <c r="I4976" i="6"/>
  <c r="I4977" i="6"/>
  <c r="I4978" i="6"/>
  <c r="I4979" i="6"/>
  <c r="I4980" i="6"/>
  <c r="I4981" i="6"/>
  <c r="I4982" i="6"/>
  <c r="I4983" i="6"/>
  <c r="I4984" i="6"/>
  <c r="I4985" i="6"/>
  <c r="I4986" i="6"/>
  <c r="I4987" i="6"/>
  <c r="I4988" i="6"/>
  <c r="I4989" i="6"/>
  <c r="I4990" i="6"/>
  <c r="I4991" i="6"/>
  <c r="I4992" i="6"/>
  <c r="I4993" i="6"/>
  <c r="I4994" i="6"/>
  <c r="I4995" i="6"/>
  <c r="I4996" i="6"/>
  <c r="I4997" i="6"/>
  <c r="I4998" i="6"/>
  <c r="I4999" i="6"/>
  <c r="I5000" i="6"/>
  <c r="I5001" i="6"/>
  <c r="I5002" i="6"/>
  <c r="I5003" i="6"/>
  <c r="I5004" i="6"/>
  <c r="I5005" i="6"/>
  <c r="I5006" i="6"/>
  <c r="I5007" i="6"/>
  <c r="I5008" i="6"/>
  <c r="I5009" i="6"/>
  <c r="I5010" i="6"/>
  <c r="I5011" i="6"/>
  <c r="I5012" i="6"/>
  <c r="I5013" i="6"/>
  <c r="I5014" i="6"/>
  <c r="I5015" i="6"/>
  <c r="I5016" i="6"/>
  <c r="I5017" i="6"/>
  <c r="I5018" i="6"/>
  <c r="I5019" i="6"/>
  <c r="I5020" i="6"/>
  <c r="I5021" i="6"/>
  <c r="I5022" i="6"/>
  <c r="I5023" i="6"/>
  <c r="I5024" i="6"/>
  <c r="I5025" i="6"/>
  <c r="I5026" i="6"/>
  <c r="I5027" i="6"/>
  <c r="I5028" i="6"/>
  <c r="I5029" i="6"/>
  <c r="I5030" i="6"/>
  <c r="I5031" i="6"/>
  <c r="I5032" i="6"/>
  <c r="I5033" i="6"/>
  <c r="I5034" i="6"/>
  <c r="I5035" i="6"/>
  <c r="I5036" i="6"/>
  <c r="I5037" i="6"/>
  <c r="I5038" i="6"/>
  <c r="I5039" i="6"/>
  <c r="I5040" i="6"/>
  <c r="I5041" i="6"/>
  <c r="I5042" i="6"/>
  <c r="I5043" i="6"/>
  <c r="I5044" i="6"/>
  <c r="I5045" i="6"/>
  <c r="I5046" i="6"/>
  <c r="I5047" i="6"/>
  <c r="I5048" i="6"/>
  <c r="I5049" i="6"/>
  <c r="I5050" i="6"/>
  <c r="I5051" i="6"/>
  <c r="I5052" i="6"/>
  <c r="I5053" i="6"/>
  <c r="I5054" i="6"/>
  <c r="I5055" i="6"/>
  <c r="I5056" i="6"/>
  <c r="I5057" i="6"/>
  <c r="I5058" i="6"/>
  <c r="I5059" i="6"/>
  <c r="I5060" i="6"/>
  <c r="I5061" i="6"/>
  <c r="I5062" i="6"/>
  <c r="I5063" i="6"/>
  <c r="I5064" i="6"/>
  <c r="I5065" i="6"/>
  <c r="I5066" i="6"/>
  <c r="I5067" i="6"/>
  <c r="I5068" i="6"/>
  <c r="I5069" i="6"/>
  <c r="I5070" i="6"/>
  <c r="I5071" i="6"/>
  <c r="I5072" i="6"/>
  <c r="I5073" i="6"/>
  <c r="I5074" i="6"/>
  <c r="I5075" i="6"/>
  <c r="I5076" i="6"/>
  <c r="I5077" i="6"/>
  <c r="I5078" i="6"/>
  <c r="I5079" i="6"/>
  <c r="I5080" i="6"/>
  <c r="I5081" i="6"/>
  <c r="I5082" i="6"/>
  <c r="I5083" i="6"/>
  <c r="I5084" i="6"/>
  <c r="I5085" i="6"/>
  <c r="I5086" i="6"/>
  <c r="I5087" i="6"/>
  <c r="I5088" i="6"/>
  <c r="I5089" i="6"/>
  <c r="I5090" i="6"/>
  <c r="I5091" i="6"/>
  <c r="I5092" i="6"/>
  <c r="I5093" i="6"/>
  <c r="I5094" i="6"/>
  <c r="I5095" i="6"/>
  <c r="I5096" i="6"/>
  <c r="I5097" i="6"/>
  <c r="I5098" i="6"/>
  <c r="I5099" i="6"/>
  <c r="I5100" i="6"/>
  <c r="I5101" i="6"/>
  <c r="I5102" i="6"/>
  <c r="I5103" i="6"/>
  <c r="I5104" i="6"/>
  <c r="I5105" i="6"/>
  <c r="I5106" i="6"/>
  <c r="I5107" i="6"/>
  <c r="I5108" i="6"/>
  <c r="I5109" i="6"/>
  <c r="I5110" i="6"/>
  <c r="I5111" i="6"/>
  <c r="I5112" i="6"/>
  <c r="I5113" i="6"/>
  <c r="I5114" i="6"/>
  <c r="I5115" i="6"/>
  <c r="I5116" i="6"/>
  <c r="I5117" i="6"/>
  <c r="I5118" i="6"/>
  <c r="I5119" i="6"/>
  <c r="I5120" i="6"/>
  <c r="I5121" i="6"/>
  <c r="I5122" i="6"/>
  <c r="I5123" i="6"/>
  <c r="I5124" i="6"/>
  <c r="I5125" i="6"/>
  <c r="I5126" i="6"/>
  <c r="I5127" i="6"/>
  <c r="I5128" i="6"/>
  <c r="I5129" i="6"/>
  <c r="I5130" i="6"/>
  <c r="I5131" i="6"/>
  <c r="I5132" i="6"/>
  <c r="I5133" i="6"/>
  <c r="I5134" i="6"/>
  <c r="I5135" i="6"/>
  <c r="I5136" i="6"/>
  <c r="I5137" i="6"/>
  <c r="I5138" i="6"/>
  <c r="I5139" i="6"/>
  <c r="I5140" i="6"/>
  <c r="I5141" i="6"/>
  <c r="I5142" i="6"/>
  <c r="I5143" i="6"/>
  <c r="I5144" i="6"/>
  <c r="I5145" i="6"/>
  <c r="I5146" i="6"/>
  <c r="I5147" i="6"/>
  <c r="I5148" i="6"/>
  <c r="I5149" i="6"/>
  <c r="I5150" i="6"/>
  <c r="I5151" i="6"/>
  <c r="I5152" i="6"/>
  <c r="I5153" i="6"/>
  <c r="I5154" i="6"/>
  <c r="I5155" i="6"/>
  <c r="I5156" i="6"/>
  <c r="I5157" i="6"/>
  <c r="I5158" i="6"/>
  <c r="I5159" i="6"/>
  <c r="I5160" i="6"/>
  <c r="I5161" i="6"/>
  <c r="I5162" i="6"/>
  <c r="I5163" i="6"/>
  <c r="I5164" i="6"/>
  <c r="I5165" i="6"/>
  <c r="I5166" i="6"/>
  <c r="I5167" i="6"/>
  <c r="I5168" i="6"/>
  <c r="I5169" i="6"/>
  <c r="I5170" i="6"/>
  <c r="I5171" i="6"/>
  <c r="I5172" i="6"/>
  <c r="I5173" i="6"/>
  <c r="I5174" i="6"/>
  <c r="I5175" i="6"/>
  <c r="I5176" i="6"/>
  <c r="I5177" i="6"/>
  <c r="I5178" i="6"/>
  <c r="I5179" i="6"/>
  <c r="I5180" i="6"/>
  <c r="I5181" i="6"/>
  <c r="I5182" i="6"/>
  <c r="I5183" i="6"/>
  <c r="I5184" i="6"/>
  <c r="I5185" i="6"/>
  <c r="I5186" i="6"/>
  <c r="I5187" i="6"/>
  <c r="I5188" i="6"/>
  <c r="I5189" i="6"/>
  <c r="I5190" i="6"/>
  <c r="I5191" i="6"/>
  <c r="I5192" i="6"/>
  <c r="I5193" i="6"/>
  <c r="I5194" i="6"/>
  <c r="I5195" i="6"/>
  <c r="I5196" i="6"/>
  <c r="I5197" i="6"/>
  <c r="I5198" i="6"/>
  <c r="I5199" i="6"/>
  <c r="I5200" i="6"/>
  <c r="I5201" i="6"/>
  <c r="I5202" i="6"/>
  <c r="I5203" i="6"/>
  <c r="I5204" i="6"/>
  <c r="I5205" i="6"/>
  <c r="I5206" i="6"/>
  <c r="I5207" i="6"/>
  <c r="I5208" i="6"/>
  <c r="I5209" i="6"/>
  <c r="I5210" i="6"/>
  <c r="I5211" i="6"/>
  <c r="I5212" i="6"/>
  <c r="I5213" i="6"/>
  <c r="I5214" i="6"/>
  <c r="I5215" i="6"/>
  <c r="I5216" i="6"/>
  <c r="I5217" i="6"/>
  <c r="I5218" i="6"/>
  <c r="I5219" i="6"/>
  <c r="I5220" i="6"/>
  <c r="I5221" i="6"/>
  <c r="I5222" i="6"/>
  <c r="I5223" i="6"/>
  <c r="I5224" i="6"/>
  <c r="I5225" i="6"/>
  <c r="I5226" i="6"/>
  <c r="I5227" i="6"/>
  <c r="I5228" i="6"/>
  <c r="I5229" i="6"/>
  <c r="I5230" i="6"/>
  <c r="I5231" i="6"/>
  <c r="I5232" i="6"/>
  <c r="I5233" i="6"/>
  <c r="I5234" i="6"/>
  <c r="I5235" i="6"/>
  <c r="I5236" i="6"/>
  <c r="I5237" i="6"/>
  <c r="I5238" i="6"/>
  <c r="I5239" i="6"/>
  <c r="I5240" i="6"/>
  <c r="I5241" i="6"/>
  <c r="I5242" i="6"/>
  <c r="I5243" i="6"/>
  <c r="I5244" i="6"/>
  <c r="I5245" i="6"/>
  <c r="I5246" i="6"/>
  <c r="I5247" i="6"/>
  <c r="I5248" i="6"/>
  <c r="I5249" i="6"/>
  <c r="I5250" i="6"/>
  <c r="I5251" i="6"/>
  <c r="I5252" i="6"/>
  <c r="I5253" i="6"/>
  <c r="I5254" i="6"/>
  <c r="I5255" i="6"/>
  <c r="I5256" i="6"/>
  <c r="I5257" i="6"/>
  <c r="I5258" i="6"/>
  <c r="I5259" i="6"/>
  <c r="I5260" i="6"/>
  <c r="I5261" i="6"/>
  <c r="I5262" i="6"/>
  <c r="I5263" i="6"/>
  <c r="I5264" i="6"/>
  <c r="I5265" i="6"/>
  <c r="I5266" i="6"/>
  <c r="I5267" i="6"/>
  <c r="I5268" i="6"/>
  <c r="I5269" i="6"/>
  <c r="I5270" i="6"/>
  <c r="I5271" i="6"/>
  <c r="I5272" i="6"/>
  <c r="I5273" i="6"/>
  <c r="I5274" i="6"/>
  <c r="I5275" i="6"/>
  <c r="I5276" i="6"/>
  <c r="I5277" i="6"/>
  <c r="I5278" i="6"/>
  <c r="I5279" i="6"/>
  <c r="I5280" i="6"/>
  <c r="I5281" i="6"/>
  <c r="I5282" i="6"/>
  <c r="I5283" i="6"/>
  <c r="I5284" i="6"/>
  <c r="I5285" i="6"/>
  <c r="I5286" i="6"/>
  <c r="I5287" i="6"/>
  <c r="I5288" i="6"/>
  <c r="I5289" i="6"/>
  <c r="I5290" i="6"/>
  <c r="I5291" i="6"/>
  <c r="I5292" i="6"/>
  <c r="I5293" i="6"/>
  <c r="I5294" i="6"/>
  <c r="I5295" i="6"/>
  <c r="I5296" i="6"/>
  <c r="I5297" i="6"/>
  <c r="I5298" i="6"/>
  <c r="I5299" i="6"/>
  <c r="I5300" i="6"/>
  <c r="I5301" i="6"/>
  <c r="I5302" i="6"/>
  <c r="I5303" i="6"/>
  <c r="I5304" i="6"/>
  <c r="I5305" i="6"/>
  <c r="I5306" i="6"/>
  <c r="I5307" i="6"/>
  <c r="I5308" i="6"/>
  <c r="I5309" i="6"/>
  <c r="I5310" i="6"/>
  <c r="I5311" i="6"/>
  <c r="I5312" i="6"/>
  <c r="I5313" i="6"/>
  <c r="I5314" i="6"/>
  <c r="I5315" i="6"/>
  <c r="I5316" i="6"/>
  <c r="I5317" i="6"/>
  <c r="I5318" i="6"/>
  <c r="I5319" i="6"/>
  <c r="I5320" i="6"/>
  <c r="I5321" i="6"/>
  <c r="I5322" i="6"/>
  <c r="I5323" i="6"/>
  <c r="I5324" i="6"/>
  <c r="I5325" i="6"/>
  <c r="I5326" i="6"/>
  <c r="I5327" i="6"/>
  <c r="I5328" i="6"/>
  <c r="I5329" i="6"/>
  <c r="I5330" i="6"/>
  <c r="I5331" i="6"/>
  <c r="I5332" i="6"/>
  <c r="I5333" i="6"/>
  <c r="I5334" i="6"/>
  <c r="I5335" i="6"/>
  <c r="I5336" i="6"/>
  <c r="I5337" i="6"/>
  <c r="I5338" i="6"/>
  <c r="I5339" i="6"/>
  <c r="I5340" i="6"/>
  <c r="I5341" i="6"/>
  <c r="I5342" i="6"/>
  <c r="I5343" i="6"/>
  <c r="I5344" i="6"/>
  <c r="I5345" i="6"/>
  <c r="I5346" i="6"/>
  <c r="I5347" i="6"/>
  <c r="I5348" i="6"/>
  <c r="I5349" i="6"/>
  <c r="I5350" i="6"/>
  <c r="I5351" i="6"/>
  <c r="I5352" i="6"/>
  <c r="I5353" i="6"/>
  <c r="I5354" i="6"/>
  <c r="I5355" i="6"/>
  <c r="I5356" i="6"/>
  <c r="I5357" i="6"/>
  <c r="I5358" i="6"/>
  <c r="I5359" i="6"/>
  <c r="I5360" i="6"/>
  <c r="I5361" i="6"/>
  <c r="I5362" i="6"/>
  <c r="I5363" i="6"/>
  <c r="I5364" i="6"/>
  <c r="I5365" i="6"/>
  <c r="I5366" i="6"/>
  <c r="I5367" i="6"/>
  <c r="I5368" i="6"/>
  <c r="I5369" i="6"/>
  <c r="I5370" i="6"/>
  <c r="I5371" i="6"/>
  <c r="I5372" i="6"/>
  <c r="I5373" i="6"/>
  <c r="I5374" i="6"/>
  <c r="I5375" i="6"/>
  <c r="I5376" i="6"/>
  <c r="I5377" i="6"/>
  <c r="I5378" i="6"/>
  <c r="I5379" i="6"/>
  <c r="I5380" i="6"/>
  <c r="I5381" i="6"/>
  <c r="I5382" i="6"/>
  <c r="I5383" i="6"/>
  <c r="I5384" i="6"/>
  <c r="I5385" i="6"/>
  <c r="I5386" i="6"/>
  <c r="I5387" i="6"/>
  <c r="I5388" i="6"/>
  <c r="I5389" i="6"/>
  <c r="I5390" i="6"/>
  <c r="I5391" i="6"/>
  <c r="I5392" i="6"/>
  <c r="I5393" i="6"/>
  <c r="I5394" i="6"/>
  <c r="I5395" i="6"/>
  <c r="I5396" i="6"/>
  <c r="I5397" i="6"/>
  <c r="I5398" i="6"/>
  <c r="I5399" i="6"/>
  <c r="I5400" i="6"/>
  <c r="I5401" i="6"/>
  <c r="I5402" i="6"/>
  <c r="I5403" i="6"/>
  <c r="I5404" i="6"/>
  <c r="I5405" i="6"/>
  <c r="I5406" i="6"/>
  <c r="I5407" i="6"/>
  <c r="I5408" i="6"/>
  <c r="I5409" i="6"/>
  <c r="I5410" i="6"/>
  <c r="I5411" i="6"/>
  <c r="I5412" i="6"/>
  <c r="I5413" i="6"/>
  <c r="I5414" i="6"/>
  <c r="I5415" i="6"/>
  <c r="I5416" i="6"/>
  <c r="I5417" i="6"/>
  <c r="I5418" i="6"/>
  <c r="I5419" i="6"/>
  <c r="I5420" i="6"/>
  <c r="I5421" i="6"/>
  <c r="I5422" i="6"/>
  <c r="I5423" i="6"/>
  <c r="I5424" i="6"/>
  <c r="I5425" i="6"/>
  <c r="I5426" i="6"/>
  <c r="I5427" i="6"/>
  <c r="I5428" i="6"/>
  <c r="I5429" i="6"/>
  <c r="I5430" i="6"/>
  <c r="I5431" i="6"/>
  <c r="I5432" i="6"/>
  <c r="I5433" i="6"/>
  <c r="I5434" i="6"/>
  <c r="I5435" i="6"/>
  <c r="I5436" i="6"/>
  <c r="I5437" i="6"/>
  <c r="I5438" i="6"/>
  <c r="I5439" i="6"/>
  <c r="I5440" i="6"/>
  <c r="I5441" i="6"/>
  <c r="I5442" i="6"/>
  <c r="I5443" i="6"/>
  <c r="I5444" i="6"/>
  <c r="I5445" i="6"/>
  <c r="I5446" i="6"/>
  <c r="I5447" i="6"/>
  <c r="I5448" i="6"/>
  <c r="I5449" i="6"/>
  <c r="I5450" i="6"/>
  <c r="I5451" i="6"/>
  <c r="I5452" i="6"/>
  <c r="I5453" i="6"/>
  <c r="I5454" i="6"/>
  <c r="I5455" i="6"/>
  <c r="I5456" i="6"/>
  <c r="I5457" i="6"/>
  <c r="I5458" i="6"/>
  <c r="I5459" i="6"/>
  <c r="I5460" i="6"/>
  <c r="I5461" i="6"/>
  <c r="I5462" i="6"/>
  <c r="I5463" i="6"/>
  <c r="I5464" i="6"/>
  <c r="I5465" i="6"/>
  <c r="I5466" i="6"/>
  <c r="I5467" i="6"/>
  <c r="I5468" i="6"/>
  <c r="I5469" i="6"/>
  <c r="I5470" i="6"/>
  <c r="I5471" i="6"/>
  <c r="I5472" i="6"/>
  <c r="I5473" i="6"/>
  <c r="I5474" i="6"/>
  <c r="I5475" i="6"/>
  <c r="I5476" i="6"/>
  <c r="I5477" i="6"/>
  <c r="I5478" i="6"/>
  <c r="I5479" i="6"/>
  <c r="I5480" i="6"/>
  <c r="I5481" i="6"/>
  <c r="I5482" i="6"/>
  <c r="I5483" i="6"/>
  <c r="I5484" i="6"/>
  <c r="I5485" i="6"/>
  <c r="I5486" i="6"/>
  <c r="I5487" i="6"/>
  <c r="I5488" i="6"/>
  <c r="I5489" i="6"/>
  <c r="I5490" i="6"/>
  <c r="I5491" i="6"/>
  <c r="I5492" i="6"/>
  <c r="I5493" i="6"/>
  <c r="I5494" i="6"/>
  <c r="I5495" i="6"/>
  <c r="I5496" i="6"/>
  <c r="I5497" i="6"/>
  <c r="I5498" i="6"/>
  <c r="I5499" i="6"/>
  <c r="I5500" i="6"/>
  <c r="I5501" i="6"/>
  <c r="I5502" i="6"/>
  <c r="I5503" i="6"/>
  <c r="I5504" i="6"/>
  <c r="I5505" i="6"/>
  <c r="I5506" i="6"/>
  <c r="I5507" i="6"/>
  <c r="I5508" i="6"/>
  <c r="I5509" i="6"/>
  <c r="I5510" i="6"/>
  <c r="I5511" i="6"/>
  <c r="I5512" i="6"/>
  <c r="I5513" i="6"/>
  <c r="I5514" i="6"/>
  <c r="I5515" i="6"/>
  <c r="I5516" i="6"/>
  <c r="I5517" i="6"/>
  <c r="I5518" i="6"/>
  <c r="I5519" i="6"/>
  <c r="I5520" i="6"/>
  <c r="I5521" i="6"/>
  <c r="I5522" i="6"/>
  <c r="I5523" i="6"/>
  <c r="I5524" i="6"/>
  <c r="I5525" i="6"/>
  <c r="I5526" i="6"/>
  <c r="I5527" i="6"/>
  <c r="I5528" i="6"/>
  <c r="I5529" i="6"/>
  <c r="I5530" i="6"/>
  <c r="I5531" i="6"/>
  <c r="I5532" i="6"/>
  <c r="I5533" i="6"/>
  <c r="I5534" i="6"/>
  <c r="I5535" i="6"/>
  <c r="I5536" i="6"/>
  <c r="I5537" i="6"/>
  <c r="I5538" i="6"/>
  <c r="I5539" i="6"/>
  <c r="I5540" i="6"/>
  <c r="I5541" i="6"/>
  <c r="I5542" i="6"/>
  <c r="I5543" i="6"/>
  <c r="I5544" i="6"/>
  <c r="I5545" i="6"/>
  <c r="I5546" i="6"/>
  <c r="I5547" i="6"/>
  <c r="I5548" i="6"/>
  <c r="I5549" i="6"/>
  <c r="I5550" i="6"/>
  <c r="I5551" i="6"/>
  <c r="I5552" i="6"/>
  <c r="I5553" i="6"/>
  <c r="I5554" i="6"/>
  <c r="I5555" i="6"/>
  <c r="I5556" i="6"/>
  <c r="I5557" i="6"/>
  <c r="I5558" i="6"/>
  <c r="I5559" i="6"/>
  <c r="I5560" i="6"/>
  <c r="I5561" i="6"/>
  <c r="I5562" i="6"/>
  <c r="I5563" i="6"/>
  <c r="I5564" i="6"/>
  <c r="I5565" i="6"/>
  <c r="I5566" i="6"/>
  <c r="I5567" i="6"/>
  <c r="I5568" i="6"/>
  <c r="I5569" i="6"/>
  <c r="I5570" i="6"/>
  <c r="I5571" i="6"/>
  <c r="I5572" i="6"/>
  <c r="I5573" i="6"/>
  <c r="I5574" i="6"/>
  <c r="I5575" i="6"/>
  <c r="I5576" i="6"/>
  <c r="I5577" i="6"/>
  <c r="I5578" i="6"/>
  <c r="I5579" i="6"/>
  <c r="I5580" i="6"/>
  <c r="I5581" i="6"/>
  <c r="I5582" i="6"/>
  <c r="I5583" i="6"/>
  <c r="I5584" i="6"/>
  <c r="I5585" i="6"/>
  <c r="I5586" i="6"/>
  <c r="I5587" i="6"/>
  <c r="I5588" i="6"/>
  <c r="I5589" i="6"/>
  <c r="I5590" i="6"/>
  <c r="I5591" i="6"/>
  <c r="I5592" i="6"/>
  <c r="I5593" i="6"/>
  <c r="I5594" i="6"/>
  <c r="I5595" i="6"/>
  <c r="I5596" i="6"/>
  <c r="I5597" i="6"/>
  <c r="I5598" i="6"/>
  <c r="I5599" i="6"/>
  <c r="I5600" i="6"/>
  <c r="I5601" i="6"/>
  <c r="I5602" i="6"/>
  <c r="I5603" i="6"/>
  <c r="I5604" i="6"/>
  <c r="I5605" i="6"/>
  <c r="I5606" i="6"/>
  <c r="I5607" i="6"/>
  <c r="I5608" i="6"/>
  <c r="I5609" i="6"/>
  <c r="I5610" i="6"/>
  <c r="I5611" i="6"/>
  <c r="I5612" i="6"/>
  <c r="I5613" i="6"/>
  <c r="I5614" i="6"/>
  <c r="I5615" i="6"/>
  <c r="I5616" i="6"/>
  <c r="I5617" i="6"/>
  <c r="I5618" i="6"/>
  <c r="I5619" i="6"/>
  <c r="I5620" i="6"/>
  <c r="I5621" i="6"/>
  <c r="I5622" i="6"/>
  <c r="I5623" i="6"/>
  <c r="I5624" i="6"/>
  <c r="I5625" i="6"/>
  <c r="I5626" i="6"/>
  <c r="I5627" i="6"/>
  <c r="I5628" i="6"/>
  <c r="I5629" i="6"/>
  <c r="I5630" i="6"/>
  <c r="I5631" i="6"/>
  <c r="I5632" i="6"/>
  <c r="I5633" i="6"/>
  <c r="I5634" i="6"/>
  <c r="I5635" i="6"/>
  <c r="I5636" i="6"/>
  <c r="I5637" i="6"/>
  <c r="I5638" i="6"/>
  <c r="I5639" i="6"/>
  <c r="I5640" i="6"/>
  <c r="I5641" i="6"/>
  <c r="I5642" i="6"/>
  <c r="I5643" i="6"/>
  <c r="I5644" i="6"/>
  <c r="I5645" i="6"/>
  <c r="I5646" i="6"/>
  <c r="I5647" i="6"/>
  <c r="I5648" i="6"/>
  <c r="I5649" i="6"/>
  <c r="I5650" i="6"/>
  <c r="I5651" i="6"/>
  <c r="I5652" i="6"/>
  <c r="I5653" i="6"/>
  <c r="I5654" i="6"/>
  <c r="I5655" i="6"/>
  <c r="I5656" i="6"/>
  <c r="I5657" i="6"/>
  <c r="I5658" i="6"/>
  <c r="I5659" i="6"/>
  <c r="I5660" i="6"/>
  <c r="I5661" i="6"/>
  <c r="I5662" i="6"/>
  <c r="I5663" i="6"/>
  <c r="I5664" i="6"/>
  <c r="I5665" i="6"/>
  <c r="I5666" i="6"/>
  <c r="I5667" i="6"/>
  <c r="I5668" i="6"/>
  <c r="I5669" i="6"/>
  <c r="I5670" i="6"/>
  <c r="I5671" i="6"/>
  <c r="I5672" i="6"/>
  <c r="I5673" i="6"/>
  <c r="I5674" i="6"/>
  <c r="I5675" i="6"/>
  <c r="I5676" i="6"/>
  <c r="I5677" i="6"/>
  <c r="I5678" i="6"/>
  <c r="I5679" i="6"/>
  <c r="I5680" i="6"/>
  <c r="I5681" i="6"/>
  <c r="I5682" i="6"/>
  <c r="I5683" i="6"/>
  <c r="I5684" i="6"/>
  <c r="I5685" i="6"/>
  <c r="I5686" i="6"/>
  <c r="I5687" i="6"/>
  <c r="I5688" i="6"/>
  <c r="I5689" i="6"/>
  <c r="I5690" i="6"/>
  <c r="I5691" i="6"/>
  <c r="I5692" i="6"/>
  <c r="I5693" i="6"/>
  <c r="I5694" i="6"/>
  <c r="I5695" i="6"/>
  <c r="I5696" i="6"/>
  <c r="I5697" i="6"/>
  <c r="I5698" i="6"/>
  <c r="I5699" i="6"/>
  <c r="I5700" i="6"/>
  <c r="I5701" i="6"/>
  <c r="I5702" i="6"/>
  <c r="I5703" i="6"/>
  <c r="I5704" i="6"/>
  <c r="I5705" i="6"/>
  <c r="I5706" i="6"/>
  <c r="I5707" i="6"/>
  <c r="I5708" i="6"/>
  <c r="I5709" i="6"/>
  <c r="I5710" i="6"/>
  <c r="I5711" i="6"/>
  <c r="I5712" i="6"/>
  <c r="I5713" i="6"/>
  <c r="I5714" i="6"/>
  <c r="I5715" i="6"/>
  <c r="I5716" i="6"/>
  <c r="I5717" i="6"/>
  <c r="I5718" i="6"/>
  <c r="I5719" i="6"/>
  <c r="I5720" i="6"/>
  <c r="I5721" i="6"/>
  <c r="I5722" i="6"/>
  <c r="I5723" i="6"/>
  <c r="I5724" i="6"/>
  <c r="I5725" i="6"/>
  <c r="I5726" i="6"/>
  <c r="I5727" i="6"/>
  <c r="I5728" i="6"/>
  <c r="I5729" i="6"/>
  <c r="I5730" i="6"/>
  <c r="I5731" i="6"/>
  <c r="I5732" i="6"/>
  <c r="I5733" i="6"/>
  <c r="I5734" i="6"/>
  <c r="I5735" i="6"/>
  <c r="I5736" i="6"/>
  <c r="I5737" i="6"/>
  <c r="I5738" i="6"/>
  <c r="I5739" i="6"/>
  <c r="I5740" i="6"/>
  <c r="I5741" i="6"/>
  <c r="I5742" i="6"/>
  <c r="I5743" i="6"/>
  <c r="I5744" i="6"/>
  <c r="I5745" i="6"/>
  <c r="I5746" i="6"/>
  <c r="I5747" i="6"/>
  <c r="I5748" i="6"/>
  <c r="I5749" i="6"/>
  <c r="I5750" i="6"/>
  <c r="I5751" i="6"/>
  <c r="I5752" i="6"/>
  <c r="I5753" i="6"/>
  <c r="I5754" i="6"/>
  <c r="I5755" i="6"/>
  <c r="I5756" i="6"/>
  <c r="I5757" i="6"/>
  <c r="I5758" i="6"/>
  <c r="I5759" i="6"/>
  <c r="I5760" i="6"/>
  <c r="I5761" i="6"/>
  <c r="I5762" i="6"/>
  <c r="I5763" i="6"/>
  <c r="I5764" i="6"/>
  <c r="I5765" i="6"/>
  <c r="I5766" i="6"/>
  <c r="I5767" i="6"/>
  <c r="I5768" i="6"/>
  <c r="I5769" i="6"/>
  <c r="I5770" i="6"/>
  <c r="I5771" i="6"/>
  <c r="I5772" i="6"/>
  <c r="I5773" i="6"/>
  <c r="I5774" i="6"/>
  <c r="I5775" i="6"/>
  <c r="I5776" i="6"/>
  <c r="I5777" i="6"/>
  <c r="I5778" i="6"/>
  <c r="I5779" i="6"/>
  <c r="I5780" i="6"/>
  <c r="I5781" i="6"/>
  <c r="I5782" i="6"/>
  <c r="I5783" i="6"/>
  <c r="I5784" i="6"/>
  <c r="I5785" i="6"/>
  <c r="I5786" i="6"/>
  <c r="I5787" i="6"/>
  <c r="I5788" i="6"/>
  <c r="I5789" i="6"/>
  <c r="I5790" i="6"/>
  <c r="I5791" i="6"/>
  <c r="I5792" i="6"/>
  <c r="I5793" i="6"/>
  <c r="I5794" i="6"/>
  <c r="I5795" i="6"/>
  <c r="I5796" i="6"/>
  <c r="I5797" i="6"/>
  <c r="I5798" i="6"/>
  <c r="I5799" i="6"/>
  <c r="I5800" i="6"/>
  <c r="I5801" i="6"/>
  <c r="I5802" i="6"/>
  <c r="I5803" i="6"/>
  <c r="I5804" i="6"/>
  <c r="I5805" i="6"/>
  <c r="I5806" i="6"/>
  <c r="I5807" i="6"/>
  <c r="I5808" i="6"/>
  <c r="I5809" i="6"/>
  <c r="I5810" i="6"/>
  <c r="I5811" i="6"/>
  <c r="I5812" i="6"/>
  <c r="I5813" i="6"/>
  <c r="I5814" i="6"/>
  <c r="I5815" i="6"/>
  <c r="I5816" i="6"/>
  <c r="I5817" i="6"/>
  <c r="I5818" i="6"/>
  <c r="I5819" i="6"/>
  <c r="I5820" i="6"/>
  <c r="I5821" i="6"/>
  <c r="I5822" i="6"/>
  <c r="I5823" i="6"/>
  <c r="I5824" i="6"/>
  <c r="I5825" i="6"/>
  <c r="I5826" i="6"/>
  <c r="I5827" i="6"/>
  <c r="I5828" i="6"/>
  <c r="I5829" i="6"/>
  <c r="I5830" i="6"/>
  <c r="I5831" i="6"/>
  <c r="I5832" i="6"/>
  <c r="I5833" i="6"/>
  <c r="I5834" i="6"/>
  <c r="I5835" i="6"/>
  <c r="I5836" i="6"/>
  <c r="I5837" i="6"/>
  <c r="I5838" i="6"/>
  <c r="I5839" i="6"/>
  <c r="I5840" i="6"/>
  <c r="I5841" i="6"/>
  <c r="I5842" i="6"/>
  <c r="I5843" i="6"/>
  <c r="I5844" i="6"/>
  <c r="I5845" i="6"/>
  <c r="I5846" i="6"/>
  <c r="I5847" i="6"/>
  <c r="I5848" i="6"/>
  <c r="I5849" i="6"/>
  <c r="I5850" i="6"/>
  <c r="I5851" i="6"/>
  <c r="I5852" i="6"/>
  <c r="I5853" i="6"/>
  <c r="I5854" i="6"/>
  <c r="I5855" i="6"/>
  <c r="I5856" i="6"/>
  <c r="I5857" i="6"/>
  <c r="I5858" i="6"/>
  <c r="I5859" i="6"/>
  <c r="I5860" i="6"/>
  <c r="I5861" i="6"/>
  <c r="I5862" i="6"/>
  <c r="I5863" i="6"/>
  <c r="I5864" i="6"/>
  <c r="I5865" i="6"/>
  <c r="I5866" i="6"/>
  <c r="I5867" i="6"/>
  <c r="I5868" i="6"/>
  <c r="I5869" i="6"/>
  <c r="I5870" i="6"/>
  <c r="I5871" i="6"/>
  <c r="I5872" i="6"/>
  <c r="I5873" i="6"/>
  <c r="I5874" i="6"/>
  <c r="I5875" i="6"/>
  <c r="I5876" i="6"/>
  <c r="I5877" i="6"/>
  <c r="I5878" i="6"/>
  <c r="I5879" i="6"/>
  <c r="I5880" i="6"/>
  <c r="I5881" i="6"/>
  <c r="I5882" i="6"/>
  <c r="I5883" i="6"/>
  <c r="I5884" i="6"/>
  <c r="I5885" i="6"/>
  <c r="I5886" i="6"/>
  <c r="I5887" i="6"/>
  <c r="I5888" i="6"/>
  <c r="I5889" i="6"/>
  <c r="I5890" i="6"/>
  <c r="I5891" i="6"/>
  <c r="I5892" i="6"/>
  <c r="I5893" i="6"/>
  <c r="I5894" i="6"/>
  <c r="I5895" i="6"/>
  <c r="I5896" i="6"/>
  <c r="I5897" i="6"/>
  <c r="I5898" i="6"/>
  <c r="I5899" i="6"/>
  <c r="I5900" i="6"/>
  <c r="I5901" i="6"/>
  <c r="I5902" i="6"/>
  <c r="I5903" i="6"/>
  <c r="I5904" i="6"/>
  <c r="I5905" i="6"/>
  <c r="I5906" i="6"/>
  <c r="I5907" i="6"/>
  <c r="I5908" i="6"/>
  <c r="I5909" i="6"/>
  <c r="I5910" i="6"/>
  <c r="I5911" i="6"/>
  <c r="I5912" i="6"/>
  <c r="I5913" i="6"/>
  <c r="I5914" i="6"/>
  <c r="I5915" i="6"/>
  <c r="I5916" i="6"/>
  <c r="I5917" i="6"/>
  <c r="I5918" i="6"/>
  <c r="I5919" i="6"/>
  <c r="I5920" i="6"/>
  <c r="I5921" i="6"/>
  <c r="I5922" i="6"/>
  <c r="I5923" i="6"/>
  <c r="I5924" i="6"/>
  <c r="I5925" i="6"/>
  <c r="I5926" i="6"/>
  <c r="I5927" i="6"/>
  <c r="I5928" i="6"/>
  <c r="I5929" i="6"/>
  <c r="I5930" i="6"/>
  <c r="I5931" i="6"/>
  <c r="I5932" i="6"/>
  <c r="I5933" i="6"/>
  <c r="I5934" i="6"/>
  <c r="I5935" i="6"/>
  <c r="I5936" i="6"/>
  <c r="I5937" i="6"/>
  <c r="I5938" i="6"/>
  <c r="I5939" i="6"/>
  <c r="I5940" i="6"/>
  <c r="I5941" i="6"/>
  <c r="I5942" i="6"/>
  <c r="I5943" i="6"/>
  <c r="I5944" i="6"/>
  <c r="I5945" i="6"/>
  <c r="I5946" i="6"/>
  <c r="I5947" i="6"/>
  <c r="I5948" i="6"/>
  <c r="I5949" i="6"/>
  <c r="I5950" i="6"/>
  <c r="I5951" i="6"/>
  <c r="I5952" i="6"/>
  <c r="I5953" i="6"/>
  <c r="I5954" i="6"/>
  <c r="I5955" i="6"/>
  <c r="I5956" i="6"/>
  <c r="I5957" i="6"/>
  <c r="I5958" i="6"/>
  <c r="I5959" i="6"/>
  <c r="I5960" i="6"/>
  <c r="I5961" i="6"/>
  <c r="I5962" i="6"/>
  <c r="I5963" i="6"/>
  <c r="I5964" i="6"/>
  <c r="I5965" i="6"/>
  <c r="I5966" i="6"/>
  <c r="I5967" i="6"/>
  <c r="I5968" i="6"/>
  <c r="I5969" i="6"/>
  <c r="I5970" i="6"/>
  <c r="I5971" i="6"/>
  <c r="I5972" i="6"/>
  <c r="I5973" i="6"/>
  <c r="I5974" i="6"/>
  <c r="I5975" i="6"/>
  <c r="I5976" i="6"/>
  <c r="I5977" i="6"/>
  <c r="I5978" i="6"/>
  <c r="I5979" i="6"/>
  <c r="I5980" i="6"/>
  <c r="I5981" i="6"/>
  <c r="I5982" i="6"/>
  <c r="I5983" i="6"/>
  <c r="I5984" i="6"/>
  <c r="I5985" i="6"/>
  <c r="I5986" i="6"/>
  <c r="I5987" i="6"/>
  <c r="I5988" i="6"/>
  <c r="I5989" i="6"/>
  <c r="I5990" i="6"/>
  <c r="I5991" i="6"/>
  <c r="I5992" i="6"/>
  <c r="I5993" i="6"/>
  <c r="I5994" i="6"/>
  <c r="I5995" i="6"/>
  <c r="I5996" i="6"/>
  <c r="I5997" i="6"/>
  <c r="I5998" i="6"/>
  <c r="I5999" i="6"/>
  <c r="I6000" i="6"/>
  <c r="I6001" i="6"/>
  <c r="I6002" i="6"/>
  <c r="I6003" i="6"/>
  <c r="I6004" i="6"/>
  <c r="I6005" i="6"/>
  <c r="I6006" i="6"/>
  <c r="I6007" i="6"/>
  <c r="I6008" i="6"/>
  <c r="I6009" i="6"/>
  <c r="I6010" i="6"/>
  <c r="I6011" i="6"/>
  <c r="I6012" i="6"/>
  <c r="I6013" i="6"/>
  <c r="I6014" i="6"/>
  <c r="I6015" i="6"/>
  <c r="I6016" i="6"/>
  <c r="I6017" i="6"/>
  <c r="I6018" i="6"/>
  <c r="I6019" i="6"/>
  <c r="I6020" i="6"/>
  <c r="I6021" i="6"/>
  <c r="I6022" i="6"/>
  <c r="I6023" i="6"/>
  <c r="I6024" i="6"/>
  <c r="I6025" i="6"/>
  <c r="I6026" i="6"/>
  <c r="I6027" i="6"/>
  <c r="I6028" i="6"/>
  <c r="I6029" i="6"/>
  <c r="I6030" i="6"/>
  <c r="I6031" i="6"/>
  <c r="I6032" i="6"/>
  <c r="I6033" i="6"/>
  <c r="I6034" i="6"/>
  <c r="I6035" i="6"/>
  <c r="I6036" i="6"/>
  <c r="I6037" i="6"/>
  <c r="I6038" i="6"/>
  <c r="I6039" i="6"/>
  <c r="I6040" i="6"/>
  <c r="I6041" i="6"/>
  <c r="I6042" i="6"/>
  <c r="I6043" i="6"/>
  <c r="I6044" i="6"/>
  <c r="I6045" i="6"/>
  <c r="I6046" i="6"/>
  <c r="I6047" i="6"/>
  <c r="I6048" i="6"/>
  <c r="I6049" i="6"/>
  <c r="I6050" i="6"/>
  <c r="I6051" i="6"/>
  <c r="I6052" i="6"/>
  <c r="I6053" i="6"/>
  <c r="I6054" i="6"/>
  <c r="I6055" i="6"/>
  <c r="I6056" i="6"/>
  <c r="I6057" i="6"/>
  <c r="I6058" i="6"/>
  <c r="I6059" i="6"/>
  <c r="I6060" i="6"/>
  <c r="I6061" i="6"/>
  <c r="I6062" i="6"/>
  <c r="I6063" i="6"/>
  <c r="I6064" i="6"/>
  <c r="I6065" i="6"/>
  <c r="I6066" i="6"/>
  <c r="I6067" i="6"/>
  <c r="I6068" i="6"/>
  <c r="I6069" i="6"/>
  <c r="I6070" i="6"/>
  <c r="I6071" i="6"/>
  <c r="I6072" i="6"/>
  <c r="I6073" i="6"/>
  <c r="I6074" i="6"/>
  <c r="I6075" i="6"/>
  <c r="I6076" i="6"/>
  <c r="I6077" i="6"/>
  <c r="I6078" i="6"/>
  <c r="I6079" i="6"/>
  <c r="I6080" i="6"/>
  <c r="I6081" i="6"/>
  <c r="I6082" i="6"/>
  <c r="I6083" i="6"/>
  <c r="I6084" i="6"/>
  <c r="I6085" i="6"/>
  <c r="I6086" i="6"/>
  <c r="I6087" i="6"/>
  <c r="I6088" i="6"/>
  <c r="I6089" i="6"/>
  <c r="I6090" i="6"/>
  <c r="I6091" i="6"/>
  <c r="I6092" i="6"/>
  <c r="I6093" i="6"/>
  <c r="I6094" i="6"/>
  <c r="I6095" i="6"/>
  <c r="I6096" i="6"/>
  <c r="I6097" i="6"/>
  <c r="I6098" i="6"/>
  <c r="I6099" i="6"/>
  <c r="I6100" i="6"/>
  <c r="I6101" i="6"/>
  <c r="I6102" i="6"/>
  <c r="I6103" i="6"/>
  <c r="I6104" i="6"/>
  <c r="I6105" i="6"/>
  <c r="I6106" i="6"/>
  <c r="I6107" i="6"/>
  <c r="I6108" i="6"/>
  <c r="I6109" i="6"/>
  <c r="I6110" i="6"/>
  <c r="I6111" i="6"/>
  <c r="I6112" i="6"/>
  <c r="I6113" i="6"/>
  <c r="I6114" i="6"/>
  <c r="I6115" i="6"/>
  <c r="I6116" i="6"/>
  <c r="I6117" i="6"/>
  <c r="I6118" i="6"/>
  <c r="I6119" i="6"/>
  <c r="I6120" i="6"/>
  <c r="I6121" i="6"/>
  <c r="I6122" i="6"/>
  <c r="I6123" i="6"/>
  <c r="I6124" i="6"/>
  <c r="I6125" i="6"/>
  <c r="I6126" i="6"/>
  <c r="I6127" i="6"/>
  <c r="I6128" i="6"/>
  <c r="I6129" i="6"/>
  <c r="I6130" i="6"/>
  <c r="I6131" i="6"/>
  <c r="I6132" i="6"/>
  <c r="I6133" i="6"/>
  <c r="I6134" i="6"/>
  <c r="I6135" i="6"/>
  <c r="I6136" i="6"/>
  <c r="I6137" i="6"/>
  <c r="I6138" i="6"/>
  <c r="I6139" i="6"/>
  <c r="I6140" i="6"/>
  <c r="I6141" i="6"/>
  <c r="I6142" i="6"/>
  <c r="I6143" i="6"/>
  <c r="I6144" i="6"/>
  <c r="I6145" i="6"/>
  <c r="I6146" i="6"/>
  <c r="I6147" i="6"/>
  <c r="I6148" i="6"/>
  <c r="I6149" i="6"/>
  <c r="I6150" i="6"/>
  <c r="I6151" i="6"/>
  <c r="I6152" i="6"/>
  <c r="I6153" i="6"/>
  <c r="I6154" i="6"/>
  <c r="I6155" i="6"/>
  <c r="I6156" i="6"/>
  <c r="I6157" i="6"/>
  <c r="I6158" i="6"/>
  <c r="I6159" i="6"/>
  <c r="I6160" i="6"/>
  <c r="I6161" i="6"/>
  <c r="I6162" i="6"/>
  <c r="I6163" i="6"/>
  <c r="I6164" i="6"/>
  <c r="I6165" i="6"/>
  <c r="I6166" i="6"/>
  <c r="I6167" i="6"/>
  <c r="I6168" i="6"/>
  <c r="I6169" i="6"/>
  <c r="I6170" i="6"/>
  <c r="I6171" i="6"/>
  <c r="I6172" i="6"/>
  <c r="I6173" i="6"/>
  <c r="I6174" i="6"/>
  <c r="I6175" i="6"/>
  <c r="I6176" i="6"/>
  <c r="I6177" i="6"/>
  <c r="I6178" i="6"/>
  <c r="I6179" i="6"/>
  <c r="I6180" i="6"/>
  <c r="I6181" i="6"/>
  <c r="I6182" i="6"/>
  <c r="I6183" i="6"/>
  <c r="I6184" i="6"/>
  <c r="I6185" i="6"/>
  <c r="I6186" i="6"/>
  <c r="I6187" i="6"/>
  <c r="I6188" i="6"/>
  <c r="I6189" i="6"/>
  <c r="I6190" i="6"/>
  <c r="I6191" i="6"/>
  <c r="I6192" i="6"/>
  <c r="I6193" i="6"/>
  <c r="I6194" i="6"/>
  <c r="I6195" i="6"/>
  <c r="I6196" i="6"/>
  <c r="I6197" i="6"/>
  <c r="I6198" i="6"/>
  <c r="I6199" i="6"/>
  <c r="I6200" i="6"/>
  <c r="I2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25" i="6"/>
  <c r="H26" i="6"/>
  <c r="H27" i="6"/>
  <c r="H28" i="6"/>
  <c r="H29" i="6"/>
  <c r="H30" i="6"/>
  <c r="H31" i="6"/>
  <c r="H32" i="6"/>
  <c r="H33" i="6"/>
  <c r="H34" i="6"/>
  <c r="H35" i="6"/>
  <c r="H36" i="6"/>
  <c r="H37" i="6"/>
  <c r="H38" i="6"/>
  <c r="H39" i="6"/>
  <c r="H40" i="6"/>
  <c r="H41" i="6"/>
  <c r="H42" i="6"/>
  <c r="H43" i="6"/>
  <c r="H44" i="6"/>
  <c r="H45" i="6"/>
  <c r="H46" i="6"/>
  <c r="H47" i="6"/>
  <c r="H48" i="6"/>
  <c r="H49" i="6"/>
  <c r="H50" i="6"/>
  <c r="H51" i="6"/>
  <c r="H52" i="6"/>
  <c r="H53" i="6"/>
  <c r="H54" i="6"/>
  <c r="H55" i="6"/>
  <c r="H56" i="6"/>
  <c r="H57" i="6"/>
  <c r="H58" i="6"/>
  <c r="H59" i="6"/>
  <c r="H60" i="6"/>
  <c r="H61" i="6"/>
  <c r="H62" i="6"/>
  <c r="H63" i="6"/>
  <c r="H64" i="6"/>
  <c r="H65" i="6"/>
  <c r="H66" i="6"/>
  <c r="H67" i="6"/>
  <c r="H68" i="6"/>
  <c r="H69" i="6"/>
  <c r="H70" i="6"/>
  <c r="H71" i="6"/>
  <c r="H72" i="6"/>
  <c r="H73" i="6"/>
  <c r="H74" i="6"/>
  <c r="H75" i="6"/>
  <c r="H76" i="6"/>
  <c r="H77" i="6"/>
  <c r="H78" i="6"/>
  <c r="H79" i="6"/>
  <c r="H80" i="6"/>
  <c r="H81" i="6"/>
  <c r="H82" i="6"/>
  <c r="H83" i="6"/>
  <c r="H84" i="6"/>
  <c r="H85" i="6"/>
  <c r="H86" i="6"/>
  <c r="H87" i="6"/>
  <c r="H88" i="6"/>
  <c r="H89" i="6"/>
  <c r="H90" i="6"/>
  <c r="H91" i="6"/>
  <c r="H92" i="6"/>
  <c r="H93" i="6"/>
  <c r="H94" i="6"/>
  <c r="H95" i="6"/>
  <c r="H96" i="6"/>
  <c r="H97" i="6"/>
  <c r="H98" i="6"/>
  <c r="H99" i="6"/>
  <c r="H100" i="6"/>
  <c r="H101" i="6"/>
  <c r="H102" i="6"/>
  <c r="H103" i="6"/>
  <c r="H104" i="6"/>
  <c r="H105" i="6"/>
  <c r="H106" i="6"/>
  <c r="H107" i="6"/>
  <c r="H108" i="6"/>
  <c r="H109" i="6"/>
  <c r="H110" i="6"/>
  <c r="H111" i="6"/>
  <c r="H112" i="6"/>
  <c r="H113" i="6"/>
  <c r="H114" i="6"/>
  <c r="H115" i="6"/>
  <c r="H116" i="6"/>
  <c r="H117" i="6"/>
  <c r="H118" i="6"/>
  <c r="H119" i="6"/>
  <c r="H120" i="6"/>
  <c r="H121" i="6"/>
  <c r="H122" i="6"/>
  <c r="H123" i="6"/>
  <c r="H124" i="6"/>
  <c r="H125" i="6"/>
  <c r="H126" i="6"/>
  <c r="H127" i="6"/>
  <c r="H128" i="6"/>
  <c r="H129" i="6"/>
  <c r="H130" i="6"/>
  <c r="H131" i="6"/>
  <c r="H132" i="6"/>
  <c r="H133" i="6"/>
  <c r="H134" i="6"/>
  <c r="H135" i="6"/>
  <c r="H136" i="6"/>
  <c r="H137" i="6"/>
  <c r="H138" i="6"/>
  <c r="H139" i="6"/>
  <c r="H140" i="6"/>
  <c r="H141" i="6"/>
  <c r="H142" i="6"/>
  <c r="H143" i="6"/>
  <c r="H144" i="6"/>
  <c r="H145" i="6"/>
  <c r="H146" i="6"/>
  <c r="H147" i="6"/>
  <c r="H148" i="6"/>
  <c r="H149" i="6"/>
  <c r="H150" i="6"/>
  <c r="H151" i="6"/>
  <c r="H152" i="6"/>
  <c r="H153" i="6"/>
  <c r="H15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72" i="6"/>
  <c r="H173" i="6"/>
  <c r="H174" i="6"/>
  <c r="H175" i="6"/>
  <c r="H176" i="6"/>
  <c r="H177" i="6"/>
  <c r="H178" i="6"/>
  <c r="H179" i="6"/>
  <c r="H180" i="6"/>
  <c r="H181" i="6"/>
  <c r="H182" i="6"/>
  <c r="H183" i="6"/>
  <c r="H184" i="6"/>
  <c r="H185" i="6"/>
  <c r="H186" i="6"/>
  <c r="H187" i="6"/>
  <c r="H188" i="6"/>
  <c r="H189" i="6"/>
  <c r="H190" i="6"/>
  <c r="H191" i="6"/>
  <c r="H192" i="6"/>
  <c r="H193" i="6"/>
  <c r="H194" i="6"/>
  <c r="H195" i="6"/>
  <c r="H196" i="6"/>
  <c r="H197" i="6"/>
  <c r="H198" i="6"/>
  <c r="H199" i="6"/>
  <c r="H200" i="6"/>
  <c r="H201" i="6"/>
  <c r="H202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H220" i="6"/>
  <c r="H221" i="6"/>
  <c r="H222" i="6"/>
  <c r="H223" i="6"/>
  <c r="H224" i="6"/>
  <c r="H225" i="6"/>
  <c r="H226" i="6"/>
  <c r="H227" i="6"/>
  <c r="H228" i="6"/>
  <c r="H229" i="6"/>
  <c r="H230" i="6"/>
  <c r="H231" i="6"/>
  <c r="H232" i="6"/>
  <c r="H233" i="6"/>
  <c r="H234" i="6"/>
  <c r="H235" i="6"/>
  <c r="H236" i="6"/>
  <c r="H237" i="6"/>
  <c r="H238" i="6"/>
  <c r="H239" i="6"/>
  <c r="H240" i="6"/>
  <c r="H241" i="6"/>
  <c r="H242" i="6"/>
  <c r="H243" i="6"/>
  <c r="H244" i="6"/>
  <c r="H245" i="6"/>
  <c r="H246" i="6"/>
  <c r="H247" i="6"/>
  <c r="H248" i="6"/>
  <c r="H249" i="6"/>
  <c r="H250" i="6"/>
  <c r="H251" i="6"/>
  <c r="H252" i="6"/>
  <c r="H253" i="6"/>
  <c r="H254" i="6"/>
  <c r="H255" i="6"/>
  <c r="H256" i="6"/>
  <c r="H257" i="6"/>
  <c r="H258" i="6"/>
  <c r="H259" i="6"/>
  <c r="H260" i="6"/>
  <c r="H261" i="6"/>
  <c r="H262" i="6"/>
  <c r="H263" i="6"/>
  <c r="H264" i="6"/>
  <c r="H265" i="6"/>
  <c r="H266" i="6"/>
  <c r="H267" i="6"/>
  <c r="H268" i="6"/>
  <c r="H269" i="6"/>
  <c r="H270" i="6"/>
  <c r="H271" i="6"/>
  <c r="H272" i="6"/>
  <c r="H273" i="6"/>
  <c r="H274" i="6"/>
  <c r="H275" i="6"/>
  <c r="H276" i="6"/>
  <c r="H277" i="6"/>
  <c r="H278" i="6"/>
  <c r="H279" i="6"/>
  <c r="H280" i="6"/>
  <c r="H281" i="6"/>
  <c r="H282" i="6"/>
  <c r="H283" i="6"/>
  <c r="H284" i="6"/>
  <c r="H285" i="6"/>
  <c r="H286" i="6"/>
  <c r="H287" i="6"/>
  <c r="H288" i="6"/>
  <c r="H289" i="6"/>
  <c r="H290" i="6"/>
  <c r="H291" i="6"/>
  <c r="H292" i="6"/>
  <c r="H293" i="6"/>
  <c r="H294" i="6"/>
  <c r="H295" i="6"/>
  <c r="H296" i="6"/>
  <c r="H297" i="6"/>
  <c r="H298" i="6"/>
  <c r="H299" i="6"/>
  <c r="H300" i="6"/>
  <c r="H301" i="6"/>
  <c r="H302" i="6"/>
  <c r="H303" i="6"/>
  <c r="H304" i="6"/>
  <c r="H305" i="6"/>
  <c r="H306" i="6"/>
  <c r="H307" i="6"/>
  <c r="H308" i="6"/>
  <c r="H309" i="6"/>
  <c r="H310" i="6"/>
  <c r="H311" i="6"/>
  <c r="H312" i="6"/>
  <c r="H313" i="6"/>
  <c r="H314" i="6"/>
  <c r="H315" i="6"/>
  <c r="H316" i="6"/>
  <c r="H317" i="6"/>
  <c r="H318" i="6"/>
  <c r="H319" i="6"/>
  <c r="H320" i="6"/>
  <c r="H321" i="6"/>
  <c r="H322" i="6"/>
  <c r="H323" i="6"/>
  <c r="H324" i="6"/>
  <c r="H325" i="6"/>
  <c r="H326" i="6"/>
  <c r="H327" i="6"/>
  <c r="H328" i="6"/>
  <c r="H329" i="6"/>
  <c r="H330" i="6"/>
  <c r="H331" i="6"/>
  <c r="H332" i="6"/>
  <c r="H333" i="6"/>
  <c r="H334" i="6"/>
  <c r="H335" i="6"/>
  <c r="H336" i="6"/>
  <c r="H337" i="6"/>
  <c r="H338" i="6"/>
  <c r="H339" i="6"/>
  <c r="H340" i="6"/>
  <c r="H341" i="6"/>
  <c r="H342" i="6"/>
  <c r="H343" i="6"/>
  <c r="H344" i="6"/>
  <c r="H345" i="6"/>
  <c r="H346" i="6"/>
  <c r="H347" i="6"/>
  <c r="H348" i="6"/>
  <c r="H349" i="6"/>
  <c r="H350" i="6"/>
  <c r="H351" i="6"/>
  <c r="H352" i="6"/>
  <c r="H353" i="6"/>
  <c r="H354" i="6"/>
  <c r="H355" i="6"/>
  <c r="H356" i="6"/>
  <c r="H357" i="6"/>
  <c r="H358" i="6"/>
  <c r="H359" i="6"/>
  <c r="H360" i="6"/>
  <c r="H361" i="6"/>
  <c r="H362" i="6"/>
  <c r="H363" i="6"/>
  <c r="H364" i="6"/>
  <c r="H365" i="6"/>
  <c r="H366" i="6"/>
  <c r="H367" i="6"/>
  <c r="H368" i="6"/>
  <c r="H369" i="6"/>
  <c r="H370" i="6"/>
  <c r="H371" i="6"/>
  <c r="H372" i="6"/>
  <c r="H373" i="6"/>
  <c r="H374" i="6"/>
  <c r="H375" i="6"/>
  <c r="H376" i="6"/>
  <c r="H377" i="6"/>
  <c r="H378" i="6"/>
  <c r="H379" i="6"/>
  <c r="H380" i="6"/>
  <c r="H381" i="6"/>
  <c r="H382" i="6"/>
  <c r="H383" i="6"/>
  <c r="H384" i="6"/>
  <c r="H385" i="6"/>
  <c r="H386" i="6"/>
  <c r="H387" i="6"/>
  <c r="H388" i="6"/>
  <c r="H389" i="6"/>
  <c r="H390" i="6"/>
  <c r="H391" i="6"/>
  <c r="H392" i="6"/>
  <c r="H393" i="6"/>
  <c r="H394" i="6"/>
  <c r="H395" i="6"/>
  <c r="H396" i="6"/>
  <c r="H397" i="6"/>
  <c r="H398" i="6"/>
  <c r="H399" i="6"/>
  <c r="H400" i="6"/>
  <c r="H401" i="6"/>
  <c r="H402" i="6"/>
  <c r="H403" i="6"/>
  <c r="H404" i="6"/>
  <c r="H405" i="6"/>
  <c r="H406" i="6"/>
  <c r="H407" i="6"/>
  <c r="H408" i="6"/>
  <c r="H409" i="6"/>
  <c r="H410" i="6"/>
  <c r="H411" i="6"/>
  <c r="H412" i="6"/>
  <c r="H413" i="6"/>
  <c r="H414" i="6"/>
  <c r="H415" i="6"/>
  <c r="H416" i="6"/>
  <c r="H417" i="6"/>
  <c r="H418" i="6"/>
  <c r="H419" i="6"/>
  <c r="H420" i="6"/>
  <c r="H421" i="6"/>
  <c r="H422" i="6"/>
  <c r="H423" i="6"/>
  <c r="H424" i="6"/>
  <c r="H425" i="6"/>
  <c r="H426" i="6"/>
  <c r="H427" i="6"/>
  <c r="H428" i="6"/>
  <c r="H429" i="6"/>
  <c r="H430" i="6"/>
  <c r="H431" i="6"/>
  <c r="H432" i="6"/>
  <c r="H433" i="6"/>
  <c r="H434" i="6"/>
  <c r="H435" i="6"/>
  <c r="H436" i="6"/>
  <c r="H437" i="6"/>
  <c r="H438" i="6"/>
  <c r="H439" i="6"/>
  <c r="H440" i="6"/>
  <c r="H441" i="6"/>
  <c r="H442" i="6"/>
  <c r="H443" i="6"/>
  <c r="H444" i="6"/>
  <c r="H445" i="6"/>
  <c r="H446" i="6"/>
  <c r="H447" i="6"/>
  <c r="H448" i="6"/>
  <c r="H449" i="6"/>
  <c r="H450" i="6"/>
  <c r="H451" i="6"/>
  <c r="H452" i="6"/>
  <c r="H453" i="6"/>
  <c r="H454" i="6"/>
  <c r="H455" i="6"/>
  <c r="H456" i="6"/>
  <c r="H457" i="6"/>
  <c r="H458" i="6"/>
  <c r="H459" i="6"/>
  <c r="H460" i="6"/>
  <c r="H461" i="6"/>
  <c r="H462" i="6"/>
  <c r="H463" i="6"/>
  <c r="H464" i="6"/>
  <c r="H465" i="6"/>
  <c r="H466" i="6"/>
  <c r="H467" i="6"/>
  <c r="H468" i="6"/>
  <c r="H469" i="6"/>
  <c r="H470" i="6"/>
  <c r="H471" i="6"/>
  <c r="H472" i="6"/>
  <c r="H473" i="6"/>
  <c r="H474" i="6"/>
  <c r="H475" i="6"/>
  <c r="H476" i="6"/>
  <c r="H477" i="6"/>
  <c r="H478" i="6"/>
  <c r="H479" i="6"/>
  <c r="H480" i="6"/>
  <c r="H481" i="6"/>
  <c r="H482" i="6"/>
  <c r="H483" i="6"/>
  <c r="H484" i="6"/>
  <c r="H485" i="6"/>
  <c r="H486" i="6"/>
  <c r="H487" i="6"/>
  <c r="H488" i="6"/>
  <c r="H489" i="6"/>
  <c r="H490" i="6"/>
  <c r="H491" i="6"/>
  <c r="H492" i="6"/>
  <c r="H493" i="6"/>
  <c r="H494" i="6"/>
  <c r="H495" i="6"/>
  <c r="H496" i="6"/>
  <c r="H497" i="6"/>
  <c r="H498" i="6"/>
  <c r="H499" i="6"/>
  <c r="H500" i="6"/>
  <c r="H501" i="6"/>
  <c r="H502" i="6"/>
  <c r="H503" i="6"/>
  <c r="H504" i="6"/>
  <c r="H505" i="6"/>
  <c r="H506" i="6"/>
  <c r="H507" i="6"/>
  <c r="H508" i="6"/>
  <c r="H509" i="6"/>
  <c r="H510" i="6"/>
  <c r="H511" i="6"/>
  <c r="H512" i="6"/>
  <c r="H513" i="6"/>
  <c r="H514" i="6"/>
  <c r="H515" i="6"/>
  <c r="H516" i="6"/>
  <c r="H517" i="6"/>
  <c r="H518" i="6"/>
  <c r="H519" i="6"/>
  <c r="H520" i="6"/>
  <c r="H521" i="6"/>
  <c r="H522" i="6"/>
  <c r="H523" i="6"/>
  <c r="H524" i="6"/>
  <c r="H525" i="6"/>
  <c r="H526" i="6"/>
  <c r="H527" i="6"/>
  <c r="H528" i="6"/>
  <c r="H529" i="6"/>
  <c r="H530" i="6"/>
  <c r="H531" i="6"/>
  <c r="H532" i="6"/>
  <c r="H533" i="6"/>
  <c r="H534" i="6"/>
  <c r="H535" i="6"/>
  <c r="H536" i="6"/>
  <c r="H537" i="6"/>
  <c r="H538" i="6"/>
  <c r="H539" i="6"/>
  <c r="H540" i="6"/>
  <c r="H541" i="6"/>
  <c r="H542" i="6"/>
  <c r="H543" i="6"/>
  <c r="H544" i="6"/>
  <c r="H545" i="6"/>
  <c r="H546" i="6"/>
  <c r="H547" i="6"/>
  <c r="H548" i="6"/>
  <c r="H549" i="6"/>
  <c r="H550" i="6"/>
  <c r="H551" i="6"/>
  <c r="H552" i="6"/>
  <c r="H553" i="6"/>
  <c r="H554" i="6"/>
  <c r="H555" i="6"/>
  <c r="H556" i="6"/>
  <c r="H557" i="6"/>
  <c r="H558" i="6"/>
  <c r="H559" i="6"/>
  <c r="H560" i="6"/>
  <c r="H561" i="6"/>
  <c r="H562" i="6"/>
  <c r="H563" i="6"/>
  <c r="H564" i="6"/>
  <c r="H565" i="6"/>
  <c r="H566" i="6"/>
  <c r="H567" i="6"/>
  <c r="H568" i="6"/>
  <c r="H569" i="6"/>
  <c r="H570" i="6"/>
  <c r="H571" i="6"/>
  <c r="H572" i="6"/>
  <c r="H573" i="6"/>
  <c r="H574" i="6"/>
  <c r="H575" i="6"/>
  <c r="H576" i="6"/>
  <c r="H577" i="6"/>
  <c r="H578" i="6"/>
  <c r="H579" i="6"/>
  <c r="H580" i="6"/>
  <c r="H581" i="6"/>
  <c r="H582" i="6"/>
  <c r="H583" i="6"/>
  <c r="H584" i="6"/>
  <c r="H585" i="6"/>
  <c r="H586" i="6"/>
  <c r="H587" i="6"/>
  <c r="H588" i="6"/>
  <c r="H589" i="6"/>
  <c r="H590" i="6"/>
  <c r="H591" i="6"/>
  <c r="H592" i="6"/>
  <c r="H593" i="6"/>
  <c r="H594" i="6"/>
  <c r="H595" i="6"/>
  <c r="H596" i="6"/>
  <c r="H597" i="6"/>
  <c r="H598" i="6"/>
  <c r="H599" i="6"/>
  <c r="H600" i="6"/>
  <c r="H601" i="6"/>
  <c r="H602" i="6"/>
  <c r="H603" i="6"/>
  <c r="H604" i="6"/>
  <c r="H605" i="6"/>
  <c r="H606" i="6"/>
  <c r="H607" i="6"/>
  <c r="H608" i="6"/>
  <c r="H609" i="6"/>
  <c r="H610" i="6"/>
  <c r="H611" i="6"/>
  <c r="H612" i="6"/>
  <c r="H613" i="6"/>
  <c r="H614" i="6"/>
  <c r="H615" i="6"/>
  <c r="H616" i="6"/>
  <c r="H617" i="6"/>
  <c r="H618" i="6"/>
  <c r="H619" i="6"/>
  <c r="H620" i="6"/>
  <c r="H621" i="6"/>
  <c r="H622" i="6"/>
  <c r="H623" i="6"/>
  <c r="H624" i="6"/>
  <c r="H625" i="6"/>
  <c r="H626" i="6"/>
  <c r="H627" i="6"/>
  <c r="H628" i="6"/>
  <c r="H629" i="6"/>
  <c r="H630" i="6"/>
  <c r="H631" i="6"/>
  <c r="H632" i="6"/>
  <c r="H633" i="6"/>
  <c r="H634" i="6"/>
  <c r="H635" i="6"/>
  <c r="H636" i="6"/>
  <c r="H637" i="6"/>
  <c r="H638" i="6"/>
  <c r="H639" i="6"/>
  <c r="H640" i="6"/>
  <c r="H641" i="6"/>
  <c r="H642" i="6"/>
  <c r="H643" i="6"/>
  <c r="H644" i="6"/>
  <c r="H645" i="6"/>
  <c r="H646" i="6"/>
  <c r="H647" i="6"/>
  <c r="H648" i="6"/>
  <c r="H649" i="6"/>
  <c r="H650" i="6"/>
  <c r="H651" i="6"/>
  <c r="H652" i="6"/>
  <c r="H653" i="6"/>
  <c r="H654" i="6"/>
  <c r="H655" i="6"/>
  <c r="H656" i="6"/>
  <c r="H657" i="6"/>
  <c r="H658" i="6"/>
  <c r="H659" i="6"/>
  <c r="H660" i="6"/>
  <c r="H661" i="6"/>
  <c r="H662" i="6"/>
  <c r="H663" i="6"/>
  <c r="H664" i="6"/>
  <c r="H665" i="6"/>
  <c r="H666" i="6"/>
  <c r="H667" i="6"/>
  <c r="H668" i="6"/>
  <c r="H669" i="6"/>
  <c r="H670" i="6"/>
  <c r="H671" i="6"/>
  <c r="H672" i="6"/>
  <c r="H673" i="6"/>
  <c r="H674" i="6"/>
  <c r="H675" i="6"/>
  <c r="H676" i="6"/>
  <c r="H677" i="6"/>
  <c r="H678" i="6"/>
  <c r="H679" i="6"/>
  <c r="H680" i="6"/>
  <c r="H681" i="6"/>
  <c r="H682" i="6"/>
  <c r="H683" i="6"/>
  <c r="H684" i="6"/>
  <c r="H685" i="6"/>
  <c r="H686" i="6"/>
  <c r="H687" i="6"/>
  <c r="H688" i="6"/>
  <c r="H689" i="6"/>
  <c r="H690" i="6"/>
  <c r="H691" i="6"/>
  <c r="H692" i="6"/>
  <c r="H693" i="6"/>
  <c r="H694" i="6"/>
  <c r="H695" i="6"/>
  <c r="H696" i="6"/>
  <c r="H697" i="6"/>
  <c r="H698" i="6"/>
  <c r="H699" i="6"/>
  <c r="H700" i="6"/>
  <c r="H701" i="6"/>
  <c r="H702" i="6"/>
  <c r="H703" i="6"/>
  <c r="H704" i="6"/>
  <c r="H705" i="6"/>
  <c r="H706" i="6"/>
  <c r="H707" i="6"/>
  <c r="H708" i="6"/>
  <c r="H709" i="6"/>
  <c r="H710" i="6"/>
  <c r="H711" i="6"/>
  <c r="H712" i="6"/>
  <c r="H713" i="6"/>
  <c r="H714" i="6"/>
  <c r="H715" i="6"/>
  <c r="H716" i="6"/>
  <c r="H717" i="6"/>
  <c r="H718" i="6"/>
  <c r="H719" i="6"/>
  <c r="H720" i="6"/>
  <c r="H721" i="6"/>
  <c r="H722" i="6"/>
  <c r="H723" i="6"/>
  <c r="H724" i="6"/>
  <c r="H725" i="6"/>
  <c r="H726" i="6"/>
  <c r="H727" i="6"/>
  <c r="H728" i="6"/>
  <c r="H729" i="6"/>
  <c r="H730" i="6"/>
  <c r="H731" i="6"/>
  <c r="H732" i="6"/>
  <c r="H733" i="6"/>
  <c r="H734" i="6"/>
  <c r="H735" i="6"/>
  <c r="H736" i="6"/>
  <c r="H737" i="6"/>
  <c r="H738" i="6"/>
  <c r="H739" i="6"/>
  <c r="H740" i="6"/>
  <c r="H741" i="6"/>
  <c r="H742" i="6"/>
  <c r="H743" i="6"/>
  <c r="H744" i="6"/>
  <c r="H745" i="6"/>
  <c r="H746" i="6"/>
  <c r="H747" i="6"/>
  <c r="H748" i="6"/>
  <c r="H749" i="6"/>
  <c r="H750" i="6"/>
  <c r="H751" i="6"/>
  <c r="H752" i="6"/>
  <c r="H753" i="6"/>
  <c r="H754" i="6"/>
  <c r="H755" i="6"/>
  <c r="H756" i="6"/>
  <c r="H757" i="6"/>
  <c r="H758" i="6"/>
  <c r="H759" i="6"/>
  <c r="H760" i="6"/>
  <c r="H761" i="6"/>
  <c r="H762" i="6"/>
  <c r="H763" i="6"/>
  <c r="H764" i="6"/>
  <c r="H765" i="6"/>
  <c r="H766" i="6"/>
  <c r="H767" i="6"/>
  <c r="H768" i="6"/>
  <c r="H769" i="6"/>
  <c r="H770" i="6"/>
  <c r="H771" i="6"/>
  <c r="H772" i="6"/>
  <c r="H773" i="6"/>
  <c r="H774" i="6"/>
  <c r="H775" i="6"/>
  <c r="H776" i="6"/>
  <c r="H777" i="6"/>
  <c r="H778" i="6"/>
  <c r="H779" i="6"/>
  <c r="H780" i="6"/>
  <c r="H781" i="6"/>
  <c r="H782" i="6"/>
  <c r="H783" i="6"/>
  <c r="H784" i="6"/>
  <c r="H785" i="6"/>
  <c r="H786" i="6"/>
  <c r="H787" i="6"/>
  <c r="H788" i="6"/>
  <c r="H789" i="6"/>
  <c r="H790" i="6"/>
  <c r="H791" i="6"/>
  <c r="H792" i="6"/>
  <c r="H793" i="6"/>
  <c r="H794" i="6"/>
  <c r="H795" i="6"/>
  <c r="H796" i="6"/>
  <c r="H797" i="6"/>
  <c r="H798" i="6"/>
  <c r="H799" i="6"/>
  <c r="H800" i="6"/>
  <c r="H801" i="6"/>
  <c r="H802" i="6"/>
  <c r="H803" i="6"/>
  <c r="H804" i="6"/>
  <c r="H805" i="6"/>
  <c r="H806" i="6"/>
  <c r="H807" i="6"/>
  <c r="H808" i="6"/>
  <c r="H809" i="6"/>
  <c r="H810" i="6"/>
  <c r="H811" i="6"/>
  <c r="H812" i="6"/>
  <c r="H813" i="6"/>
  <c r="H814" i="6"/>
  <c r="H815" i="6"/>
  <c r="H816" i="6"/>
  <c r="H817" i="6"/>
  <c r="H818" i="6"/>
  <c r="H819" i="6"/>
  <c r="H820" i="6"/>
  <c r="H821" i="6"/>
  <c r="H822" i="6"/>
  <c r="H823" i="6"/>
  <c r="H824" i="6"/>
  <c r="H825" i="6"/>
  <c r="H826" i="6"/>
  <c r="H827" i="6"/>
  <c r="H828" i="6"/>
  <c r="H829" i="6"/>
  <c r="H830" i="6"/>
  <c r="H831" i="6"/>
  <c r="H832" i="6"/>
  <c r="H833" i="6"/>
  <c r="H834" i="6"/>
  <c r="H835" i="6"/>
  <c r="H836" i="6"/>
  <c r="H837" i="6"/>
  <c r="H838" i="6"/>
  <c r="H839" i="6"/>
  <c r="H840" i="6"/>
  <c r="H841" i="6"/>
  <c r="H842" i="6"/>
  <c r="H843" i="6"/>
  <c r="H844" i="6"/>
  <c r="H845" i="6"/>
  <c r="H846" i="6"/>
  <c r="H847" i="6"/>
  <c r="H848" i="6"/>
  <c r="H849" i="6"/>
  <c r="H850" i="6"/>
  <c r="H851" i="6"/>
  <c r="H852" i="6"/>
  <c r="H853" i="6"/>
  <c r="H854" i="6"/>
  <c r="H855" i="6"/>
  <c r="H856" i="6"/>
  <c r="H857" i="6"/>
  <c r="H858" i="6"/>
  <c r="H859" i="6"/>
  <c r="H860" i="6"/>
  <c r="H861" i="6"/>
  <c r="H862" i="6"/>
  <c r="H863" i="6"/>
  <c r="H864" i="6"/>
  <c r="H865" i="6"/>
  <c r="H866" i="6"/>
  <c r="H867" i="6"/>
  <c r="H868" i="6"/>
  <c r="H869" i="6"/>
  <c r="H870" i="6"/>
  <c r="H871" i="6"/>
  <c r="H872" i="6"/>
  <c r="H873" i="6"/>
  <c r="H874" i="6"/>
  <c r="H875" i="6"/>
  <c r="H876" i="6"/>
  <c r="H877" i="6"/>
  <c r="H878" i="6"/>
  <c r="H879" i="6"/>
  <c r="H880" i="6"/>
  <c r="H881" i="6"/>
  <c r="H882" i="6"/>
  <c r="H883" i="6"/>
  <c r="H884" i="6"/>
  <c r="H885" i="6"/>
  <c r="H886" i="6"/>
  <c r="H887" i="6"/>
  <c r="H888" i="6"/>
  <c r="H889" i="6"/>
  <c r="H890" i="6"/>
  <c r="H891" i="6"/>
  <c r="H892" i="6"/>
  <c r="H893" i="6"/>
  <c r="H894" i="6"/>
  <c r="H895" i="6"/>
  <c r="H896" i="6"/>
  <c r="H897" i="6"/>
  <c r="H898" i="6"/>
  <c r="H899" i="6"/>
  <c r="H900" i="6"/>
  <c r="H901" i="6"/>
  <c r="H902" i="6"/>
  <c r="H903" i="6"/>
  <c r="H904" i="6"/>
  <c r="H905" i="6"/>
  <c r="H906" i="6"/>
  <c r="H907" i="6"/>
  <c r="H908" i="6"/>
  <c r="H909" i="6"/>
  <c r="H910" i="6"/>
  <c r="H911" i="6"/>
  <c r="H912" i="6"/>
  <c r="H913" i="6"/>
  <c r="H914" i="6"/>
  <c r="H915" i="6"/>
  <c r="H916" i="6"/>
  <c r="H917" i="6"/>
  <c r="H918" i="6"/>
  <c r="H919" i="6"/>
  <c r="H920" i="6"/>
  <c r="H921" i="6"/>
  <c r="H922" i="6"/>
  <c r="H923" i="6"/>
  <c r="H924" i="6"/>
  <c r="H925" i="6"/>
  <c r="H926" i="6"/>
  <c r="H927" i="6"/>
  <c r="H928" i="6"/>
  <c r="H929" i="6"/>
  <c r="H930" i="6"/>
  <c r="H931" i="6"/>
  <c r="H932" i="6"/>
  <c r="H933" i="6"/>
  <c r="H934" i="6"/>
  <c r="H935" i="6"/>
  <c r="H936" i="6"/>
  <c r="H937" i="6"/>
  <c r="H938" i="6"/>
  <c r="H939" i="6"/>
  <c r="H940" i="6"/>
  <c r="H941" i="6"/>
  <c r="H942" i="6"/>
  <c r="H943" i="6"/>
  <c r="H944" i="6"/>
  <c r="H945" i="6"/>
  <c r="H946" i="6"/>
  <c r="H947" i="6"/>
  <c r="H948" i="6"/>
  <c r="H949" i="6"/>
  <c r="H950" i="6"/>
  <c r="H951" i="6"/>
  <c r="H952" i="6"/>
  <c r="H953" i="6"/>
  <c r="H954" i="6"/>
  <c r="H955" i="6"/>
  <c r="H956" i="6"/>
  <c r="H957" i="6"/>
  <c r="H958" i="6"/>
  <c r="H959" i="6"/>
  <c r="H960" i="6"/>
  <c r="H961" i="6"/>
  <c r="H962" i="6"/>
  <c r="H963" i="6"/>
  <c r="H964" i="6"/>
  <c r="H965" i="6"/>
  <c r="H966" i="6"/>
  <c r="H967" i="6"/>
  <c r="H968" i="6"/>
  <c r="H969" i="6"/>
  <c r="H970" i="6"/>
  <c r="H971" i="6"/>
  <c r="H972" i="6"/>
  <c r="H973" i="6"/>
  <c r="H974" i="6"/>
  <c r="H975" i="6"/>
  <c r="H976" i="6"/>
  <c r="H977" i="6"/>
  <c r="H978" i="6"/>
  <c r="H979" i="6"/>
  <c r="H980" i="6"/>
  <c r="H981" i="6"/>
  <c r="H982" i="6"/>
  <c r="H983" i="6"/>
  <c r="H984" i="6"/>
  <c r="H985" i="6"/>
  <c r="H986" i="6"/>
  <c r="H987" i="6"/>
  <c r="H988" i="6"/>
  <c r="H989" i="6"/>
  <c r="H990" i="6"/>
  <c r="H991" i="6"/>
  <c r="H992" i="6"/>
  <c r="H993" i="6"/>
  <c r="H994" i="6"/>
  <c r="H995" i="6"/>
  <c r="H996" i="6"/>
  <c r="H997" i="6"/>
  <c r="H998" i="6"/>
  <c r="H999" i="6"/>
  <c r="H1000" i="6"/>
  <c r="H1001" i="6"/>
  <c r="H1002" i="6"/>
  <c r="H1003" i="6"/>
  <c r="H1004" i="6"/>
  <c r="H1005" i="6"/>
  <c r="H1006" i="6"/>
  <c r="H1007" i="6"/>
  <c r="H1008" i="6"/>
  <c r="H1009" i="6"/>
  <c r="H1010" i="6"/>
  <c r="H1011" i="6"/>
  <c r="H1012" i="6"/>
  <c r="H1013" i="6"/>
  <c r="H1014" i="6"/>
  <c r="H1015" i="6"/>
  <c r="H1016" i="6"/>
  <c r="H1017" i="6"/>
  <c r="H1018" i="6"/>
  <c r="H1019" i="6"/>
  <c r="H1020" i="6"/>
  <c r="H1021" i="6"/>
  <c r="H1022" i="6"/>
  <c r="H1023" i="6"/>
  <c r="H1024" i="6"/>
  <c r="H1025" i="6"/>
  <c r="H1026" i="6"/>
  <c r="H1027" i="6"/>
  <c r="H1028" i="6"/>
  <c r="H1029" i="6"/>
  <c r="H1030" i="6"/>
  <c r="H1031" i="6"/>
  <c r="H1032" i="6"/>
  <c r="H1033" i="6"/>
  <c r="H1034" i="6"/>
  <c r="H1035" i="6"/>
  <c r="H1036" i="6"/>
  <c r="H1037" i="6"/>
  <c r="H1038" i="6"/>
  <c r="H1039" i="6"/>
  <c r="H1040" i="6"/>
  <c r="H1041" i="6"/>
  <c r="H1042" i="6"/>
  <c r="H1043" i="6"/>
  <c r="H1044" i="6"/>
  <c r="H1045" i="6"/>
  <c r="H1046" i="6"/>
  <c r="H1047" i="6"/>
  <c r="H1048" i="6"/>
  <c r="H1049" i="6"/>
  <c r="H1050" i="6"/>
  <c r="H1051" i="6"/>
  <c r="H1052" i="6"/>
  <c r="H1053" i="6"/>
  <c r="H1054" i="6"/>
  <c r="H1055" i="6"/>
  <c r="H1056" i="6"/>
  <c r="H1057" i="6"/>
  <c r="H1058" i="6"/>
  <c r="H1059" i="6"/>
  <c r="H1060" i="6"/>
  <c r="H1061" i="6"/>
  <c r="H1062" i="6"/>
  <c r="H1063" i="6"/>
  <c r="H1064" i="6"/>
  <c r="H1065" i="6"/>
  <c r="H1066" i="6"/>
  <c r="H1067" i="6"/>
  <c r="H1068" i="6"/>
  <c r="H1069" i="6"/>
  <c r="H1070" i="6"/>
  <c r="H1071" i="6"/>
  <c r="H1072" i="6"/>
  <c r="H1073" i="6"/>
  <c r="H1074" i="6"/>
  <c r="H1075" i="6"/>
  <c r="H1076" i="6"/>
  <c r="H1077" i="6"/>
  <c r="H1078" i="6"/>
  <c r="H1079" i="6"/>
  <c r="H1080" i="6"/>
  <c r="H1081" i="6"/>
  <c r="H1082" i="6"/>
  <c r="H1083" i="6"/>
  <c r="H1084" i="6"/>
  <c r="H1085" i="6"/>
  <c r="H1086" i="6"/>
  <c r="H1087" i="6"/>
  <c r="H1088" i="6"/>
  <c r="H1089" i="6"/>
  <c r="H1090" i="6"/>
  <c r="H1091" i="6"/>
  <c r="H1092" i="6"/>
  <c r="H1093" i="6"/>
  <c r="H1094" i="6"/>
  <c r="H1095" i="6"/>
  <c r="H1096" i="6"/>
  <c r="H1097" i="6"/>
  <c r="H1098" i="6"/>
  <c r="H1099" i="6"/>
  <c r="H1100" i="6"/>
  <c r="H1101" i="6"/>
  <c r="H1102" i="6"/>
  <c r="H1103" i="6"/>
  <c r="H1104" i="6"/>
  <c r="H1105" i="6"/>
  <c r="H1106" i="6"/>
  <c r="H1107" i="6"/>
  <c r="H1108" i="6"/>
  <c r="H1109" i="6"/>
  <c r="H1110" i="6"/>
  <c r="H1111" i="6"/>
  <c r="H1112" i="6"/>
  <c r="H1113" i="6"/>
  <c r="H1114" i="6"/>
  <c r="H1115" i="6"/>
  <c r="H1116" i="6"/>
  <c r="H1117" i="6"/>
  <c r="H1118" i="6"/>
  <c r="H1119" i="6"/>
  <c r="H1120" i="6"/>
  <c r="H1121" i="6"/>
  <c r="H1122" i="6"/>
  <c r="H1123" i="6"/>
  <c r="H1124" i="6"/>
  <c r="H1125" i="6"/>
  <c r="H1126" i="6"/>
  <c r="H1127" i="6"/>
  <c r="H1128" i="6"/>
  <c r="H1129" i="6"/>
  <c r="H1130" i="6"/>
  <c r="H1131" i="6"/>
  <c r="H1132" i="6"/>
  <c r="H1133" i="6"/>
  <c r="H1134" i="6"/>
  <c r="H1135" i="6"/>
  <c r="H1136" i="6"/>
  <c r="H1137" i="6"/>
  <c r="H1138" i="6"/>
  <c r="H1139" i="6"/>
  <c r="H1140" i="6"/>
  <c r="H1141" i="6"/>
  <c r="H1142" i="6"/>
  <c r="H1143" i="6"/>
  <c r="H1144" i="6"/>
  <c r="H1145" i="6"/>
  <c r="H1146" i="6"/>
  <c r="H1147" i="6"/>
  <c r="H1148" i="6"/>
  <c r="H1149" i="6"/>
  <c r="H1150" i="6"/>
  <c r="H1151" i="6"/>
  <c r="H1152" i="6"/>
  <c r="H1153" i="6"/>
  <c r="H1154" i="6"/>
  <c r="H1155" i="6"/>
  <c r="H1156" i="6"/>
  <c r="H1157" i="6"/>
  <c r="H1158" i="6"/>
  <c r="H1159" i="6"/>
  <c r="H1160" i="6"/>
  <c r="H1161" i="6"/>
  <c r="H1162" i="6"/>
  <c r="H1163" i="6"/>
  <c r="H1164" i="6"/>
  <c r="H1165" i="6"/>
  <c r="H1166" i="6"/>
  <c r="H1167" i="6"/>
  <c r="H1168" i="6"/>
  <c r="H1169" i="6"/>
  <c r="H1170" i="6"/>
  <c r="H1171" i="6"/>
  <c r="H1172" i="6"/>
  <c r="H1173" i="6"/>
  <c r="H1174" i="6"/>
  <c r="H1175" i="6"/>
  <c r="H1176" i="6"/>
  <c r="H1177" i="6"/>
  <c r="H1178" i="6"/>
  <c r="H1179" i="6"/>
  <c r="H1180" i="6"/>
  <c r="H1181" i="6"/>
  <c r="H1182" i="6"/>
  <c r="H1183" i="6"/>
  <c r="H1184" i="6"/>
  <c r="H1185" i="6"/>
  <c r="H1186" i="6"/>
  <c r="H1187" i="6"/>
  <c r="H1188" i="6"/>
  <c r="H1189" i="6"/>
  <c r="H1190" i="6"/>
  <c r="H1191" i="6"/>
  <c r="H1192" i="6"/>
  <c r="H1193" i="6"/>
  <c r="H1194" i="6"/>
  <c r="H1195" i="6"/>
  <c r="H1196" i="6"/>
  <c r="H1197" i="6"/>
  <c r="H1198" i="6"/>
  <c r="H1199" i="6"/>
  <c r="H1200" i="6"/>
  <c r="H1201" i="6"/>
  <c r="H1202" i="6"/>
  <c r="H1203" i="6"/>
  <c r="H1204" i="6"/>
  <c r="H1205" i="6"/>
  <c r="H1206" i="6"/>
  <c r="H1207" i="6"/>
  <c r="H1208" i="6"/>
  <c r="H1209" i="6"/>
  <c r="H1210" i="6"/>
  <c r="H1211" i="6"/>
  <c r="H1212" i="6"/>
  <c r="H1213" i="6"/>
  <c r="H1214" i="6"/>
  <c r="H1215" i="6"/>
  <c r="H1216" i="6"/>
  <c r="H1217" i="6"/>
  <c r="H1218" i="6"/>
  <c r="H1219" i="6"/>
  <c r="H1220" i="6"/>
  <c r="H1221" i="6"/>
  <c r="H1222" i="6"/>
  <c r="H1223" i="6"/>
  <c r="H1224" i="6"/>
  <c r="H1225" i="6"/>
  <c r="H1226" i="6"/>
  <c r="H1227" i="6"/>
  <c r="H1228" i="6"/>
  <c r="H1229" i="6"/>
  <c r="H1230" i="6"/>
  <c r="H1231" i="6"/>
  <c r="H1232" i="6"/>
  <c r="H1233" i="6"/>
  <c r="H1234" i="6"/>
  <c r="H1235" i="6"/>
  <c r="H1236" i="6"/>
  <c r="H1237" i="6"/>
  <c r="H1238" i="6"/>
  <c r="H1239" i="6"/>
  <c r="H1240" i="6"/>
  <c r="H1241" i="6"/>
  <c r="H1242" i="6"/>
  <c r="H1243" i="6"/>
  <c r="H1244" i="6"/>
  <c r="H1245" i="6"/>
  <c r="H1246" i="6"/>
  <c r="H1247" i="6"/>
  <c r="H1248" i="6"/>
  <c r="H1249" i="6"/>
  <c r="H1250" i="6"/>
  <c r="H1251" i="6"/>
  <c r="H1252" i="6"/>
  <c r="H1253" i="6"/>
  <c r="H1254" i="6"/>
  <c r="H1255" i="6"/>
  <c r="H1256" i="6"/>
  <c r="H1257" i="6"/>
  <c r="H1258" i="6"/>
  <c r="H1259" i="6"/>
  <c r="H1260" i="6"/>
  <c r="H1261" i="6"/>
  <c r="H1262" i="6"/>
  <c r="H1263" i="6"/>
  <c r="H1264" i="6"/>
  <c r="H1265" i="6"/>
  <c r="H1266" i="6"/>
  <c r="H1267" i="6"/>
  <c r="H1268" i="6"/>
  <c r="H1269" i="6"/>
  <c r="H1270" i="6"/>
  <c r="H1271" i="6"/>
  <c r="H1272" i="6"/>
  <c r="H1273" i="6"/>
  <c r="H1274" i="6"/>
  <c r="H1275" i="6"/>
  <c r="H1276" i="6"/>
  <c r="H1277" i="6"/>
  <c r="H1278" i="6"/>
  <c r="H1279" i="6"/>
  <c r="H1280" i="6"/>
  <c r="H1281" i="6"/>
  <c r="H1282" i="6"/>
  <c r="H1283" i="6"/>
  <c r="H1284" i="6"/>
  <c r="H1285" i="6"/>
  <c r="H1286" i="6"/>
  <c r="H1287" i="6"/>
  <c r="H1288" i="6"/>
  <c r="H1289" i="6"/>
  <c r="H1290" i="6"/>
  <c r="H1291" i="6"/>
  <c r="H1292" i="6"/>
  <c r="H1293" i="6"/>
  <c r="H1294" i="6"/>
  <c r="H1295" i="6"/>
  <c r="H1296" i="6"/>
  <c r="H1297" i="6"/>
  <c r="H1298" i="6"/>
  <c r="H1299" i="6"/>
  <c r="H1300" i="6"/>
  <c r="H1301" i="6"/>
  <c r="H1302" i="6"/>
  <c r="H1303" i="6"/>
  <c r="H1304" i="6"/>
  <c r="H1305" i="6"/>
  <c r="H1306" i="6"/>
  <c r="H1307" i="6"/>
  <c r="H1308" i="6"/>
  <c r="H1309" i="6"/>
  <c r="H1310" i="6"/>
  <c r="H1311" i="6"/>
  <c r="H1312" i="6"/>
  <c r="H1313" i="6"/>
  <c r="H1314" i="6"/>
  <c r="H1315" i="6"/>
  <c r="H1316" i="6"/>
  <c r="H1317" i="6"/>
  <c r="H1318" i="6"/>
  <c r="H1319" i="6"/>
  <c r="H1320" i="6"/>
  <c r="H1321" i="6"/>
  <c r="H1322" i="6"/>
  <c r="H1323" i="6"/>
  <c r="H1324" i="6"/>
  <c r="H1325" i="6"/>
  <c r="H1326" i="6"/>
  <c r="H1327" i="6"/>
  <c r="H1328" i="6"/>
  <c r="H1329" i="6"/>
  <c r="H1330" i="6"/>
  <c r="H1331" i="6"/>
  <c r="H1332" i="6"/>
  <c r="H1333" i="6"/>
  <c r="H1334" i="6"/>
  <c r="H1335" i="6"/>
  <c r="H1336" i="6"/>
  <c r="H1337" i="6"/>
  <c r="H1338" i="6"/>
  <c r="H1339" i="6"/>
  <c r="H1340" i="6"/>
  <c r="H1341" i="6"/>
  <c r="H1342" i="6"/>
  <c r="H1343" i="6"/>
  <c r="H1344" i="6"/>
  <c r="H1345" i="6"/>
  <c r="H1346" i="6"/>
  <c r="H1347" i="6"/>
  <c r="H1348" i="6"/>
  <c r="H1349" i="6"/>
  <c r="H1350" i="6"/>
  <c r="H1351" i="6"/>
  <c r="H1352" i="6"/>
  <c r="H1353" i="6"/>
  <c r="H1354" i="6"/>
  <c r="H1355" i="6"/>
  <c r="H1356" i="6"/>
  <c r="H1357" i="6"/>
  <c r="H1358" i="6"/>
  <c r="H1359" i="6"/>
  <c r="H1360" i="6"/>
  <c r="H1361" i="6"/>
  <c r="H1362" i="6"/>
  <c r="H1363" i="6"/>
  <c r="H1364" i="6"/>
  <c r="H1365" i="6"/>
  <c r="H1366" i="6"/>
  <c r="H1367" i="6"/>
  <c r="H1368" i="6"/>
  <c r="H1369" i="6"/>
  <c r="H1370" i="6"/>
  <c r="H1371" i="6"/>
  <c r="H1372" i="6"/>
  <c r="H1373" i="6"/>
  <c r="H1374" i="6"/>
  <c r="H1375" i="6"/>
  <c r="H1376" i="6"/>
  <c r="H1377" i="6"/>
  <c r="H1378" i="6"/>
  <c r="H1379" i="6"/>
  <c r="H1380" i="6"/>
  <c r="H1381" i="6"/>
  <c r="H1382" i="6"/>
  <c r="H1383" i="6"/>
  <c r="H1384" i="6"/>
  <c r="H1385" i="6"/>
  <c r="H1386" i="6"/>
  <c r="H1387" i="6"/>
  <c r="H1388" i="6"/>
  <c r="H1389" i="6"/>
  <c r="H1390" i="6"/>
  <c r="H1391" i="6"/>
  <c r="H1392" i="6"/>
  <c r="H1393" i="6"/>
  <c r="H1394" i="6"/>
  <c r="H1395" i="6"/>
  <c r="H1396" i="6"/>
  <c r="H1397" i="6"/>
  <c r="H1398" i="6"/>
  <c r="H1399" i="6"/>
  <c r="H1400" i="6"/>
  <c r="H1401" i="6"/>
  <c r="H1402" i="6"/>
  <c r="H1403" i="6"/>
  <c r="H1404" i="6"/>
  <c r="H1405" i="6"/>
  <c r="H1406" i="6"/>
  <c r="H1407" i="6"/>
  <c r="H1408" i="6"/>
  <c r="H1409" i="6"/>
  <c r="H1410" i="6"/>
  <c r="H1411" i="6"/>
  <c r="H1412" i="6"/>
  <c r="H1413" i="6"/>
  <c r="H1414" i="6"/>
  <c r="H1415" i="6"/>
  <c r="H1416" i="6"/>
  <c r="H1417" i="6"/>
  <c r="H1418" i="6"/>
  <c r="H1419" i="6"/>
  <c r="H1420" i="6"/>
  <c r="H1421" i="6"/>
  <c r="H1422" i="6"/>
  <c r="H1423" i="6"/>
  <c r="H1424" i="6"/>
  <c r="H1425" i="6"/>
  <c r="H1426" i="6"/>
  <c r="H1427" i="6"/>
  <c r="H1428" i="6"/>
  <c r="H1429" i="6"/>
  <c r="H1430" i="6"/>
  <c r="H1431" i="6"/>
  <c r="H1432" i="6"/>
  <c r="H1433" i="6"/>
  <c r="H1434" i="6"/>
  <c r="H1435" i="6"/>
  <c r="H1436" i="6"/>
  <c r="H1437" i="6"/>
  <c r="H1438" i="6"/>
  <c r="H1439" i="6"/>
  <c r="H1440" i="6"/>
  <c r="H1441" i="6"/>
  <c r="H1442" i="6"/>
  <c r="H1443" i="6"/>
  <c r="H1444" i="6"/>
  <c r="H1445" i="6"/>
  <c r="H1446" i="6"/>
  <c r="H1447" i="6"/>
  <c r="H1448" i="6"/>
  <c r="H1449" i="6"/>
  <c r="H1450" i="6"/>
  <c r="H1451" i="6"/>
  <c r="H1452" i="6"/>
  <c r="H1453" i="6"/>
  <c r="H1454" i="6"/>
  <c r="H1455" i="6"/>
  <c r="H1456" i="6"/>
  <c r="H1457" i="6"/>
  <c r="H1458" i="6"/>
  <c r="H1459" i="6"/>
  <c r="H1460" i="6"/>
  <c r="H1461" i="6"/>
  <c r="H1462" i="6"/>
  <c r="H1463" i="6"/>
  <c r="H1464" i="6"/>
  <c r="H1465" i="6"/>
  <c r="H1466" i="6"/>
  <c r="H1467" i="6"/>
  <c r="H1468" i="6"/>
  <c r="H1469" i="6"/>
  <c r="H1470" i="6"/>
  <c r="H1471" i="6"/>
  <c r="H1472" i="6"/>
  <c r="H1473" i="6"/>
  <c r="H1474" i="6"/>
  <c r="H1475" i="6"/>
  <c r="H1476" i="6"/>
  <c r="H1477" i="6"/>
  <c r="H1478" i="6"/>
  <c r="H1479" i="6"/>
  <c r="H1480" i="6"/>
  <c r="H1481" i="6"/>
  <c r="H1482" i="6"/>
  <c r="H1483" i="6"/>
  <c r="H1484" i="6"/>
  <c r="H1485" i="6"/>
  <c r="H1486" i="6"/>
  <c r="H1487" i="6"/>
  <c r="H1488" i="6"/>
  <c r="H1489" i="6"/>
  <c r="H1490" i="6"/>
  <c r="H1491" i="6"/>
  <c r="H1492" i="6"/>
  <c r="H1493" i="6"/>
  <c r="H1494" i="6"/>
  <c r="H1495" i="6"/>
  <c r="H1496" i="6"/>
  <c r="H1497" i="6"/>
  <c r="H1498" i="6"/>
  <c r="H1499" i="6"/>
  <c r="H1500" i="6"/>
  <c r="H1501" i="6"/>
  <c r="H1502" i="6"/>
  <c r="H1503" i="6"/>
  <c r="H1504" i="6"/>
  <c r="H1505" i="6"/>
  <c r="H1506" i="6"/>
  <c r="H1507" i="6"/>
  <c r="H1508" i="6"/>
  <c r="H1509" i="6"/>
  <c r="H1510" i="6"/>
  <c r="H1511" i="6"/>
  <c r="H1512" i="6"/>
  <c r="H1513" i="6"/>
  <c r="H1514" i="6"/>
  <c r="H1515" i="6"/>
  <c r="H1516" i="6"/>
  <c r="H1517" i="6"/>
  <c r="H1518" i="6"/>
  <c r="H1519" i="6"/>
  <c r="H1520" i="6"/>
  <c r="H1521" i="6"/>
  <c r="H1522" i="6"/>
  <c r="H1523" i="6"/>
  <c r="H1524" i="6"/>
  <c r="H1525" i="6"/>
  <c r="H1526" i="6"/>
  <c r="H1527" i="6"/>
  <c r="H1528" i="6"/>
  <c r="H1529" i="6"/>
  <c r="H1530" i="6"/>
  <c r="H1531" i="6"/>
  <c r="H1532" i="6"/>
  <c r="H1533" i="6"/>
  <c r="H1534" i="6"/>
  <c r="H1535" i="6"/>
  <c r="H1536" i="6"/>
  <c r="H1537" i="6"/>
  <c r="H1538" i="6"/>
  <c r="H1539" i="6"/>
  <c r="H1540" i="6"/>
  <c r="H1541" i="6"/>
  <c r="H1542" i="6"/>
  <c r="H1543" i="6"/>
  <c r="H1544" i="6"/>
  <c r="H1545" i="6"/>
  <c r="H1546" i="6"/>
  <c r="H1547" i="6"/>
  <c r="H1548" i="6"/>
  <c r="H1549" i="6"/>
  <c r="H1550" i="6"/>
  <c r="H1551" i="6"/>
  <c r="H1552" i="6"/>
  <c r="H1553" i="6"/>
  <c r="H1554" i="6"/>
  <c r="H1555" i="6"/>
  <c r="H1556" i="6"/>
  <c r="H1557" i="6"/>
  <c r="H1558" i="6"/>
  <c r="H1559" i="6"/>
  <c r="H1560" i="6"/>
  <c r="H1561" i="6"/>
  <c r="H1562" i="6"/>
  <c r="H1563" i="6"/>
  <c r="H1564" i="6"/>
  <c r="H1565" i="6"/>
  <c r="H1566" i="6"/>
  <c r="H1567" i="6"/>
  <c r="H1568" i="6"/>
  <c r="H1569" i="6"/>
  <c r="H1570" i="6"/>
  <c r="H1571" i="6"/>
  <c r="H1572" i="6"/>
  <c r="H1573" i="6"/>
  <c r="H1574" i="6"/>
  <c r="H1575" i="6"/>
  <c r="H1576" i="6"/>
  <c r="H1577" i="6"/>
  <c r="H1578" i="6"/>
  <c r="H1579" i="6"/>
  <c r="H1580" i="6"/>
  <c r="H1581" i="6"/>
  <c r="H1582" i="6"/>
  <c r="H1583" i="6"/>
  <c r="H1584" i="6"/>
  <c r="H1585" i="6"/>
  <c r="H1586" i="6"/>
  <c r="H1587" i="6"/>
  <c r="H1588" i="6"/>
  <c r="H1589" i="6"/>
  <c r="H1590" i="6"/>
  <c r="H1591" i="6"/>
  <c r="H1592" i="6"/>
  <c r="H1593" i="6"/>
  <c r="H1594" i="6"/>
  <c r="H1595" i="6"/>
  <c r="H1596" i="6"/>
  <c r="H1597" i="6"/>
  <c r="H1598" i="6"/>
  <c r="H1599" i="6"/>
  <c r="H1600" i="6"/>
  <c r="H1601" i="6"/>
  <c r="H1602" i="6"/>
  <c r="H1603" i="6"/>
  <c r="H1604" i="6"/>
  <c r="H1605" i="6"/>
  <c r="H1606" i="6"/>
  <c r="H1607" i="6"/>
  <c r="H1608" i="6"/>
  <c r="H1609" i="6"/>
  <c r="H1610" i="6"/>
  <c r="H1611" i="6"/>
  <c r="H1612" i="6"/>
  <c r="H1613" i="6"/>
  <c r="H1614" i="6"/>
  <c r="H1615" i="6"/>
  <c r="H1616" i="6"/>
  <c r="H1617" i="6"/>
  <c r="H1618" i="6"/>
  <c r="H1619" i="6"/>
  <c r="H1620" i="6"/>
  <c r="H1621" i="6"/>
  <c r="H1622" i="6"/>
  <c r="H1623" i="6"/>
  <c r="H1624" i="6"/>
  <c r="H1625" i="6"/>
  <c r="H1626" i="6"/>
  <c r="H1627" i="6"/>
  <c r="H1628" i="6"/>
  <c r="H1629" i="6"/>
  <c r="H1630" i="6"/>
  <c r="H1631" i="6"/>
  <c r="H1632" i="6"/>
  <c r="H1633" i="6"/>
  <c r="H1634" i="6"/>
  <c r="H1635" i="6"/>
  <c r="H1636" i="6"/>
  <c r="H1637" i="6"/>
  <c r="H1638" i="6"/>
  <c r="H1639" i="6"/>
  <c r="H1640" i="6"/>
  <c r="H1641" i="6"/>
  <c r="H1642" i="6"/>
  <c r="H1643" i="6"/>
  <c r="H1644" i="6"/>
  <c r="H1645" i="6"/>
  <c r="H1646" i="6"/>
  <c r="H1647" i="6"/>
  <c r="H1648" i="6"/>
  <c r="H1649" i="6"/>
  <c r="H1650" i="6"/>
  <c r="H1651" i="6"/>
  <c r="H1652" i="6"/>
  <c r="H1653" i="6"/>
  <c r="H1654" i="6"/>
  <c r="H1655" i="6"/>
  <c r="H1656" i="6"/>
  <c r="H1657" i="6"/>
  <c r="H1658" i="6"/>
  <c r="H1659" i="6"/>
  <c r="H1660" i="6"/>
  <c r="H1661" i="6"/>
  <c r="H1662" i="6"/>
  <c r="H1663" i="6"/>
  <c r="H1664" i="6"/>
  <c r="H1665" i="6"/>
  <c r="H1666" i="6"/>
  <c r="H1667" i="6"/>
  <c r="H1668" i="6"/>
  <c r="H1669" i="6"/>
  <c r="H1670" i="6"/>
  <c r="H1671" i="6"/>
  <c r="H1672" i="6"/>
  <c r="H1673" i="6"/>
  <c r="H1674" i="6"/>
  <c r="H1675" i="6"/>
  <c r="H1676" i="6"/>
  <c r="H1677" i="6"/>
  <c r="H1678" i="6"/>
  <c r="H1679" i="6"/>
  <c r="H1680" i="6"/>
  <c r="H1681" i="6"/>
  <c r="H1682" i="6"/>
  <c r="H1683" i="6"/>
  <c r="H1684" i="6"/>
  <c r="H1685" i="6"/>
  <c r="H1686" i="6"/>
  <c r="H1687" i="6"/>
  <c r="H1688" i="6"/>
  <c r="H1689" i="6"/>
  <c r="H1690" i="6"/>
  <c r="H1691" i="6"/>
  <c r="H1692" i="6"/>
  <c r="H1693" i="6"/>
  <c r="H1694" i="6"/>
  <c r="H1695" i="6"/>
  <c r="H1696" i="6"/>
  <c r="H1697" i="6"/>
  <c r="H1698" i="6"/>
  <c r="H1699" i="6"/>
  <c r="H1700" i="6"/>
  <c r="H1701" i="6"/>
  <c r="H1702" i="6"/>
  <c r="H1703" i="6"/>
  <c r="H1704" i="6"/>
  <c r="H1705" i="6"/>
  <c r="H1706" i="6"/>
  <c r="H1707" i="6"/>
  <c r="H1708" i="6"/>
  <c r="H1709" i="6"/>
  <c r="H1710" i="6"/>
  <c r="H1711" i="6"/>
  <c r="H1712" i="6"/>
  <c r="H1713" i="6"/>
  <c r="H1714" i="6"/>
  <c r="H1715" i="6"/>
  <c r="H1716" i="6"/>
  <c r="H1717" i="6"/>
  <c r="H1718" i="6"/>
  <c r="H1719" i="6"/>
  <c r="H1720" i="6"/>
  <c r="H1721" i="6"/>
  <c r="H1722" i="6"/>
  <c r="H1723" i="6"/>
  <c r="H1724" i="6"/>
  <c r="H1725" i="6"/>
  <c r="H1726" i="6"/>
  <c r="H1727" i="6"/>
  <c r="H1728" i="6"/>
  <c r="H1729" i="6"/>
  <c r="H1730" i="6"/>
  <c r="H1731" i="6"/>
  <c r="H1732" i="6"/>
  <c r="H1733" i="6"/>
  <c r="H1734" i="6"/>
  <c r="H1735" i="6"/>
  <c r="H1736" i="6"/>
  <c r="H1737" i="6"/>
  <c r="H1738" i="6"/>
  <c r="H1739" i="6"/>
  <c r="H1740" i="6"/>
  <c r="H1741" i="6"/>
  <c r="H1742" i="6"/>
  <c r="H1743" i="6"/>
  <c r="H1744" i="6"/>
  <c r="H1745" i="6"/>
  <c r="H1746" i="6"/>
  <c r="H1747" i="6"/>
  <c r="H1748" i="6"/>
  <c r="H1749" i="6"/>
  <c r="H1750" i="6"/>
  <c r="H1751" i="6"/>
  <c r="H1752" i="6"/>
  <c r="H1753" i="6"/>
  <c r="H1754" i="6"/>
  <c r="H1755" i="6"/>
  <c r="H1756" i="6"/>
  <c r="H1757" i="6"/>
  <c r="H1758" i="6"/>
  <c r="H1759" i="6"/>
  <c r="H1760" i="6"/>
  <c r="H1761" i="6"/>
  <c r="H1762" i="6"/>
  <c r="H1763" i="6"/>
  <c r="H1764" i="6"/>
  <c r="H1765" i="6"/>
  <c r="H1766" i="6"/>
  <c r="H1767" i="6"/>
  <c r="H1768" i="6"/>
  <c r="H1769" i="6"/>
  <c r="H1770" i="6"/>
  <c r="H1771" i="6"/>
  <c r="H1772" i="6"/>
  <c r="H1773" i="6"/>
  <c r="H1774" i="6"/>
  <c r="H1775" i="6"/>
  <c r="H1776" i="6"/>
  <c r="H1777" i="6"/>
  <c r="H1778" i="6"/>
  <c r="H1779" i="6"/>
  <c r="H1780" i="6"/>
  <c r="H1781" i="6"/>
  <c r="H1782" i="6"/>
  <c r="H1783" i="6"/>
  <c r="H1784" i="6"/>
  <c r="H1785" i="6"/>
  <c r="H1786" i="6"/>
  <c r="H1787" i="6"/>
  <c r="H1788" i="6"/>
  <c r="H1789" i="6"/>
  <c r="H1790" i="6"/>
  <c r="H1791" i="6"/>
  <c r="H1792" i="6"/>
  <c r="H1793" i="6"/>
  <c r="H1794" i="6"/>
  <c r="H1795" i="6"/>
  <c r="H1796" i="6"/>
  <c r="H1797" i="6"/>
  <c r="H1798" i="6"/>
  <c r="H1799" i="6"/>
  <c r="H1800" i="6"/>
  <c r="H1801" i="6"/>
  <c r="H1802" i="6"/>
  <c r="H1803" i="6"/>
  <c r="H1804" i="6"/>
  <c r="H1805" i="6"/>
  <c r="H1806" i="6"/>
  <c r="H1807" i="6"/>
  <c r="H1808" i="6"/>
  <c r="H1809" i="6"/>
  <c r="H1810" i="6"/>
  <c r="H1811" i="6"/>
  <c r="H1812" i="6"/>
  <c r="H1813" i="6"/>
  <c r="H1814" i="6"/>
  <c r="H1815" i="6"/>
  <c r="H1816" i="6"/>
  <c r="H1817" i="6"/>
  <c r="H1818" i="6"/>
  <c r="H1819" i="6"/>
  <c r="H1820" i="6"/>
  <c r="H1821" i="6"/>
  <c r="H1822" i="6"/>
  <c r="H1823" i="6"/>
  <c r="H1824" i="6"/>
  <c r="H1825" i="6"/>
  <c r="H1826" i="6"/>
  <c r="H1827" i="6"/>
  <c r="H1828" i="6"/>
  <c r="H1829" i="6"/>
  <c r="H1830" i="6"/>
  <c r="H1831" i="6"/>
  <c r="H1832" i="6"/>
  <c r="H1833" i="6"/>
  <c r="H1834" i="6"/>
  <c r="H1835" i="6"/>
  <c r="H1836" i="6"/>
  <c r="H1837" i="6"/>
  <c r="H1838" i="6"/>
  <c r="H1839" i="6"/>
  <c r="H1840" i="6"/>
  <c r="H1841" i="6"/>
  <c r="H1842" i="6"/>
  <c r="H1843" i="6"/>
  <c r="H1844" i="6"/>
  <c r="H1845" i="6"/>
  <c r="H1846" i="6"/>
  <c r="H1847" i="6"/>
  <c r="H1848" i="6"/>
  <c r="H1849" i="6"/>
  <c r="H1850" i="6"/>
  <c r="H1851" i="6"/>
  <c r="H1852" i="6"/>
  <c r="H1853" i="6"/>
  <c r="H1854" i="6"/>
  <c r="H1855" i="6"/>
  <c r="H1856" i="6"/>
  <c r="H1857" i="6"/>
  <c r="H1858" i="6"/>
  <c r="H1859" i="6"/>
  <c r="H1860" i="6"/>
  <c r="H1861" i="6"/>
  <c r="H1862" i="6"/>
  <c r="H1863" i="6"/>
  <c r="H1864" i="6"/>
  <c r="H1865" i="6"/>
  <c r="H1866" i="6"/>
  <c r="H1867" i="6"/>
  <c r="H1868" i="6"/>
  <c r="H1869" i="6"/>
  <c r="H1870" i="6"/>
  <c r="H1871" i="6"/>
  <c r="H1872" i="6"/>
  <c r="H1873" i="6"/>
  <c r="H1874" i="6"/>
  <c r="H1875" i="6"/>
  <c r="H1876" i="6"/>
  <c r="H1877" i="6"/>
  <c r="H1878" i="6"/>
  <c r="H1879" i="6"/>
  <c r="H1880" i="6"/>
  <c r="H1881" i="6"/>
  <c r="H1882" i="6"/>
  <c r="H1883" i="6"/>
  <c r="H1884" i="6"/>
  <c r="H1885" i="6"/>
  <c r="H1886" i="6"/>
  <c r="H1887" i="6"/>
  <c r="H1888" i="6"/>
  <c r="H1889" i="6"/>
  <c r="H1890" i="6"/>
  <c r="H1891" i="6"/>
  <c r="H1892" i="6"/>
  <c r="H1893" i="6"/>
  <c r="H1894" i="6"/>
  <c r="H1895" i="6"/>
  <c r="H1896" i="6"/>
  <c r="H1897" i="6"/>
  <c r="H1898" i="6"/>
  <c r="H1899" i="6"/>
  <c r="H1900" i="6"/>
  <c r="H1901" i="6"/>
  <c r="H1902" i="6"/>
  <c r="H1903" i="6"/>
  <c r="H1904" i="6"/>
  <c r="H1905" i="6"/>
  <c r="H1906" i="6"/>
  <c r="H1907" i="6"/>
  <c r="H1908" i="6"/>
  <c r="H1909" i="6"/>
  <c r="H1910" i="6"/>
  <c r="H1911" i="6"/>
  <c r="H1912" i="6"/>
  <c r="H1913" i="6"/>
  <c r="H1914" i="6"/>
  <c r="H1915" i="6"/>
  <c r="H1916" i="6"/>
  <c r="H1917" i="6"/>
  <c r="H1918" i="6"/>
  <c r="H1919" i="6"/>
  <c r="H1920" i="6"/>
  <c r="H1921" i="6"/>
  <c r="H1922" i="6"/>
  <c r="H1923" i="6"/>
  <c r="H1924" i="6"/>
  <c r="H1925" i="6"/>
  <c r="H1926" i="6"/>
  <c r="H1927" i="6"/>
  <c r="H1928" i="6"/>
  <c r="H1929" i="6"/>
  <c r="H1930" i="6"/>
  <c r="H1931" i="6"/>
  <c r="H1932" i="6"/>
  <c r="H1933" i="6"/>
  <c r="H1934" i="6"/>
  <c r="H1935" i="6"/>
  <c r="H1936" i="6"/>
  <c r="H1937" i="6"/>
  <c r="H1938" i="6"/>
  <c r="H1939" i="6"/>
  <c r="H1940" i="6"/>
  <c r="H1941" i="6"/>
  <c r="H1942" i="6"/>
  <c r="H1943" i="6"/>
  <c r="H1944" i="6"/>
  <c r="H1945" i="6"/>
  <c r="H1946" i="6"/>
  <c r="H1947" i="6"/>
  <c r="H1948" i="6"/>
  <c r="H1949" i="6"/>
  <c r="H1950" i="6"/>
  <c r="H1951" i="6"/>
  <c r="H1952" i="6"/>
  <c r="H1953" i="6"/>
  <c r="H1954" i="6"/>
  <c r="H1955" i="6"/>
  <c r="H1956" i="6"/>
  <c r="H1957" i="6"/>
  <c r="H1958" i="6"/>
  <c r="H1959" i="6"/>
  <c r="H1960" i="6"/>
  <c r="H1961" i="6"/>
  <c r="H1962" i="6"/>
  <c r="H1963" i="6"/>
  <c r="H1964" i="6"/>
  <c r="H1965" i="6"/>
  <c r="H1966" i="6"/>
  <c r="H1967" i="6"/>
  <c r="H1968" i="6"/>
  <c r="H1969" i="6"/>
  <c r="H1970" i="6"/>
  <c r="H1971" i="6"/>
  <c r="H1972" i="6"/>
  <c r="H1973" i="6"/>
  <c r="H1974" i="6"/>
  <c r="H1975" i="6"/>
  <c r="H1976" i="6"/>
  <c r="H1977" i="6"/>
  <c r="H1978" i="6"/>
  <c r="H1979" i="6"/>
  <c r="H1980" i="6"/>
  <c r="H1981" i="6"/>
  <c r="H1982" i="6"/>
  <c r="H1983" i="6"/>
  <c r="H1984" i="6"/>
  <c r="H1985" i="6"/>
  <c r="H1986" i="6"/>
  <c r="H1987" i="6"/>
  <c r="H1988" i="6"/>
  <c r="H1989" i="6"/>
  <c r="H1990" i="6"/>
  <c r="H1991" i="6"/>
  <c r="H1992" i="6"/>
  <c r="H1993" i="6"/>
  <c r="H1994" i="6"/>
  <c r="H1995" i="6"/>
  <c r="H1996" i="6"/>
  <c r="H1997" i="6"/>
  <c r="H1998" i="6"/>
  <c r="H1999" i="6"/>
  <c r="H2000" i="6"/>
  <c r="H2001" i="6"/>
  <c r="H2002" i="6"/>
  <c r="H2003" i="6"/>
  <c r="H2004" i="6"/>
  <c r="H2005" i="6"/>
  <c r="H2006" i="6"/>
  <c r="H2007" i="6"/>
  <c r="H2008" i="6"/>
  <c r="H2009" i="6"/>
  <c r="H2010" i="6"/>
  <c r="H2011" i="6"/>
  <c r="H2012" i="6"/>
  <c r="H2013" i="6"/>
  <c r="H2014" i="6"/>
  <c r="H2015" i="6"/>
  <c r="H2016" i="6"/>
  <c r="H2017" i="6"/>
  <c r="H2018" i="6"/>
  <c r="H2019" i="6"/>
  <c r="H2020" i="6"/>
  <c r="H2021" i="6"/>
  <c r="H2022" i="6"/>
  <c r="H2023" i="6"/>
  <c r="H2024" i="6"/>
  <c r="H2025" i="6"/>
  <c r="H2026" i="6"/>
  <c r="H2027" i="6"/>
  <c r="H2028" i="6"/>
  <c r="H2029" i="6"/>
  <c r="H2030" i="6"/>
  <c r="H2031" i="6"/>
  <c r="H2032" i="6"/>
  <c r="H2033" i="6"/>
  <c r="H2034" i="6"/>
  <c r="H2035" i="6"/>
  <c r="H2036" i="6"/>
  <c r="H2037" i="6"/>
  <c r="H2038" i="6"/>
  <c r="H2039" i="6"/>
  <c r="H2040" i="6"/>
  <c r="H2041" i="6"/>
  <c r="H2042" i="6"/>
  <c r="H2043" i="6"/>
  <c r="H2044" i="6"/>
  <c r="H2045" i="6"/>
  <c r="H2046" i="6"/>
  <c r="H2047" i="6"/>
  <c r="H2048" i="6"/>
  <c r="H2049" i="6"/>
  <c r="H2050" i="6"/>
  <c r="H2051" i="6"/>
  <c r="H2052" i="6"/>
  <c r="H2053" i="6"/>
  <c r="H2054" i="6"/>
  <c r="H2055" i="6"/>
  <c r="H2056" i="6"/>
  <c r="H2057" i="6"/>
  <c r="H2058" i="6"/>
  <c r="H2059" i="6"/>
  <c r="H2060" i="6"/>
  <c r="H2061" i="6"/>
  <c r="H2062" i="6"/>
  <c r="H2063" i="6"/>
  <c r="H2064" i="6"/>
  <c r="H2065" i="6"/>
  <c r="H2066" i="6"/>
  <c r="H2067" i="6"/>
  <c r="H2068" i="6"/>
  <c r="H2069" i="6"/>
  <c r="H2070" i="6"/>
  <c r="H2071" i="6"/>
  <c r="H2072" i="6"/>
  <c r="H2073" i="6"/>
  <c r="H2074" i="6"/>
  <c r="H2075" i="6"/>
  <c r="H2076" i="6"/>
  <c r="H2077" i="6"/>
  <c r="H2078" i="6"/>
  <c r="H2079" i="6"/>
  <c r="H2080" i="6"/>
  <c r="H2081" i="6"/>
  <c r="H2082" i="6"/>
  <c r="H2083" i="6"/>
  <c r="H2084" i="6"/>
  <c r="H2085" i="6"/>
  <c r="H2086" i="6"/>
  <c r="H2087" i="6"/>
  <c r="H2088" i="6"/>
  <c r="H2089" i="6"/>
  <c r="H2090" i="6"/>
  <c r="H2091" i="6"/>
  <c r="H2092" i="6"/>
  <c r="H2093" i="6"/>
  <c r="H2094" i="6"/>
  <c r="H2095" i="6"/>
  <c r="H2096" i="6"/>
  <c r="H2097" i="6"/>
  <c r="H2098" i="6"/>
  <c r="H2099" i="6"/>
  <c r="H2100" i="6"/>
  <c r="H2101" i="6"/>
  <c r="H2102" i="6"/>
  <c r="H2103" i="6"/>
  <c r="H2104" i="6"/>
  <c r="H2105" i="6"/>
  <c r="H2106" i="6"/>
  <c r="H2107" i="6"/>
  <c r="H2108" i="6"/>
  <c r="H2109" i="6"/>
  <c r="H2110" i="6"/>
  <c r="H2111" i="6"/>
  <c r="H2112" i="6"/>
  <c r="H2113" i="6"/>
  <c r="H2114" i="6"/>
  <c r="H2115" i="6"/>
  <c r="H2116" i="6"/>
  <c r="H2117" i="6"/>
  <c r="H2118" i="6"/>
  <c r="H2119" i="6"/>
  <c r="H2120" i="6"/>
  <c r="H2121" i="6"/>
  <c r="H2122" i="6"/>
  <c r="H2123" i="6"/>
  <c r="H2124" i="6"/>
  <c r="H2125" i="6"/>
  <c r="H2126" i="6"/>
  <c r="H2127" i="6"/>
  <c r="H2128" i="6"/>
  <c r="H2129" i="6"/>
  <c r="H2130" i="6"/>
  <c r="H2131" i="6"/>
  <c r="H2132" i="6"/>
  <c r="H2133" i="6"/>
  <c r="H2134" i="6"/>
  <c r="H2135" i="6"/>
  <c r="H2136" i="6"/>
  <c r="H2137" i="6"/>
  <c r="H2138" i="6"/>
  <c r="H2139" i="6"/>
  <c r="H2140" i="6"/>
  <c r="H2141" i="6"/>
  <c r="H2142" i="6"/>
  <c r="H2143" i="6"/>
  <c r="H2144" i="6"/>
  <c r="H2145" i="6"/>
  <c r="H2146" i="6"/>
  <c r="H2147" i="6"/>
  <c r="H2148" i="6"/>
  <c r="H2149" i="6"/>
  <c r="H2150" i="6"/>
  <c r="H2151" i="6"/>
  <c r="H2152" i="6"/>
  <c r="H2153" i="6"/>
  <c r="H2154" i="6"/>
  <c r="H2155" i="6"/>
  <c r="H2156" i="6"/>
  <c r="H2157" i="6"/>
  <c r="H2158" i="6"/>
  <c r="H2159" i="6"/>
  <c r="H2160" i="6"/>
  <c r="H2161" i="6"/>
  <c r="H2162" i="6"/>
  <c r="H2163" i="6"/>
  <c r="H2164" i="6"/>
  <c r="H2165" i="6"/>
  <c r="H2166" i="6"/>
  <c r="H2167" i="6"/>
  <c r="H2168" i="6"/>
  <c r="H2169" i="6"/>
  <c r="H2170" i="6"/>
  <c r="H2171" i="6"/>
  <c r="H2172" i="6"/>
  <c r="H2173" i="6"/>
  <c r="H2174" i="6"/>
  <c r="H2175" i="6"/>
  <c r="H2176" i="6"/>
  <c r="H2177" i="6"/>
  <c r="H2178" i="6"/>
  <c r="H2179" i="6"/>
  <c r="H2180" i="6"/>
  <c r="H2181" i="6"/>
  <c r="H2182" i="6"/>
  <c r="H2183" i="6"/>
  <c r="H2184" i="6"/>
  <c r="H2185" i="6"/>
  <c r="H2186" i="6"/>
  <c r="H2187" i="6"/>
  <c r="H2188" i="6"/>
  <c r="H2189" i="6"/>
  <c r="H2190" i="6"/>
  <c r="H2191" i="6"/>
  <c r="H2192" i="6"/>
  <c r="H2193" i="6"/>
  <c r="H2194" i="6"/>
  <c r="H2195" i="6"/>
  <c r="H2196" i="6"/>
  <c r="H2197" i="6"/>
  <c r="H2198" i="6"/>
  <c r="H2199" i="6"/>
  <c r="H2200" i="6"/>
  <c r="H2201" i="6"/>
  <c r="H2202" i="6"/>
  <c r="H2203" i="6"/>
  <c r="H2204" i="6"/>
  <c r="H2205" i="6"/>
  <c r="H2206" i="6"/>
  <c r="H2207" i="6"/>
  <c r="H2208" i="6"/>
  <c r="H2209" i="6"/>
  <c r="H2210" i="6"/>
  <c r="H2211" i="6"/>
  <c r="H2212" i="6"/>
  <c r="H2213" i="6"/>
  <c r="H2214" i="6"/>
  <c r="H2215" i="6"/>
  <c r="H2216" i="6"/>
  <c r="H2217" i="6"/>
  <c r="H2218" i="6"/>
  <c r="H2219" i="6"/>
  <c r="H2220" i="6"/>
  <c r="H2221" i="6"/>
  <c r="H2222" i="6"/>
  <c r="H2223" i="6"/>
  <c r="H2224" i="6"/>
  <c r="H2225" i="6"/>
  <c r="H2226" i="6"/>
  <c r="H2227" i="6"/>
  <c r="H2228" i="6"/>
  <c r="H2229" i="6"/>
  <c r="H2230" i="6"/>
  <c r="H2231" i="6"/>
  <c r="H2232" i="6"/>
  <c r="H2233" i="6"/>
  <c r="H2234" i="6"/>
  <c r="H2235" i="6"/>
  <c r="H2236" i="6"/>
  <c r="H2237" i="6"/>
  <c r="H2238" i="6"/>
  <c r="H2239" i="6"/>
  <c r="H2240" i="6"/>
  <c r="H2241" i="6"/>
  <c r="H2242" i="6"/>
  <c r="H2243" i="6"/>
  <c r="H2244" i="6"/>
  <c r="H2245" i="6"/>
  <c r="H2246" i="6"/>
  <c r="H2247" i="6"/>
  <c r="H2248" i="6"/>
  <c r="H2249" i="6"/>
  <c r="H2250" i="6"/>
  <c r="H2251" i="6"/>
  <c r="H2252" i="6"/>
  <c r="H2253" i="6"/>
  <c r="H2254" i="6"/>
  <c r="H2255" i="6"/>
  <c r="H2256" i="6"/>
  <c r="H2257" i="6"/>
  <c r="H2258" i="6"/>
  <c r="H2259" i="6"/>
  <c r="H2260" i="6"/>
  <c r="H2261" i="6"/>
  <c r="H2262" i="6"/>
  <c r="H2263" i="6"/>
  <c r="H2264" i="6"/>
  <c r="H2265" i="6"/>
  <c r="H2266" i="6"/>
  <c r="H2267" i="6"/>
  <c r="H2268" i="6"/>
  <c r="H2269" i="6"/>
  <c r="H2270" i="6"/>
  <c r="H2271" i="6"/>
  <c r="H2272" i="6"/>
  <c r="H2273" i="6"/>
  <c r="H2274" i="6"/>
  <c r="H2275" i="6"/>
  <c r="H2276" i="6"/>
  <c r="H2277" i="6"/>
  <c r="H2278" i="6"/>
  <c r="H2279" i="6"/>
  <c r="H2280" i="6"/>
  <c r="H2281" i="6"/>
  <c r="H2282" i="6"/>
  <c r="H2283" i="6"/>
  <c r="H2284" i="6"/>
  <c r="H2285" i="6"/>
  <c r="H2286" i="6"/>
  <c r="H2287" i="6"/>
  <c r="H2288" i="6"/>
  <c r="H2289" i="6"/>
  <c r="H2290" i="6"/>
  <c r="H2291" i="6"/>
  <c r="H2292" i="6"/>
  <c r="H2293" i="6"/>
  <c r="H2294" i="6"/>
  <c r="H2295" i="6"/>
  <c r="H2296" i="6"/>
  <c r="H2297" i="6"/>
  <c r="H2298" i="6"/>
  <c r="H2299" i="6"/>
  <c r="H2300" i="6"/>
  <c r="H2301" i="6"/>
  <c r="H2302" i="6"/>
  <c r="H2303" i="6"/>
  <c r="H2304" i="6"/>
  <c r="H2305" i="6"/>
  <c r="H2306" i="6"/>
  <c r="H2307" i="6"/>
  <c r="H2308" i="6"/>
  <c r="H2309" i="6"/>
  <c r="H2310" i="6"/>
  <c r="H2311" i="6"/>
  <c r="H2312" i="6"/>
  <c r="H2313" i="6"/>
  <c r="H2314" i="6"/>
  <c r="H2315" i="6"/>
  <c r="H2316" i="6"/>
  <c r="H2317" i="6"/>
  <c r="H2318" i="6"/>
  <c r="H2319" i="6"/>
  <c r="H2320" i="6"/>
  <c r="H2321" i="6"/>
  <c r="H2322" i="6"/>
  <c r="H2323" i="6"/>
  <c r="H2324" i="6"/>
  <c r="H2325" i="6"/>
  <c r="H2326" i="6"/>
  <c r="H2327" i="6"/>
  <c r="H2328" i="6"/>
  <c r="H2329" i="6"/>
  <c r="H2330" i="6"/>
  <c r="H2331" i="6"/>
  <c r="H2332" i="6"/>
  <c r="H2333" i="6"/>
  <c r="H2334" i="6"/>
  <c r="H2335" i="6"/>
  <c r="H2336" i="6"/>
  <c r="H2337" i="6"/>
  <c r="H2338" i="6"/>
  <c r="H2339" i="6"/>
  <c r="H2340" i="6"/>
  <c r="H2341" i="6"/>
  <c r="H2342" i="6"/>
  <c r="H2343" i="6"/>
  <c r="H2344" i="6"/>
  <c r="H2345" i="6"/>
  <c r="H2346" i="6"/>
  <c r="H2347" i="6"/>
  <c r="H2348" i="6"/>
  <c r="H2349" i="6"/>
  <c r="H2350" i="6"/>
  <c r="H2351" i="6"/>
  <c r="H2352" i="6"/>
  <c r="H2353" i="6"/>
  <c r="H2354" i="6"/>
  <c r="H2355" i="6"/>
  <c r="H2356" i="6"/>
  <c r="H2357" i="6"/>
  <c r="H2358" i="6"/>
  <c r="H2359" i="6"/>
  <c r="H2360" i="6"/>
  <c r="H2361" i="6"/>
  <c r="H2362" i="6"/>
  <c r="H2363" i="6"/>
  <c r="H2364" i="6"/>
  <c r="H2365" i="6"/>
  <c r="H2366" i="6"/>
  <c r="H2367" i="6"/>
  <c r="H2368" i="6"/>
  <c r="H2369" i="6"/>
  <c r="H2370" i="6"/>
  <c r="H2371" i="6"/>
  <c r="H2372" i="6"/>
  <c r="H2373" i="6"/>
  <c r="H2374" i="6"/>
  <c r="H2375" i="6"/>
  <c r="H2376" i="6"/>
  <c r="H2377" i="6"/>
  <c r="H2378" i="6"/>
  <c r="H2379" i="6"/>
  <c r="H2380" i="6"/>
  <c r="H2381" i="6"/>
  <c r="H2382" i="6"/>
  <c r="H2383" i="6"/>
  <c r="H2384" i="6"/>
  <c r="H2385" i="6"/>
  <c r="H2386" i="6"/>
  <c r="H2387" i="6"/>
  <c r="H2388" i="6"/>
  <c r="H2389" i="6"/>
  <c r="H2390" i="6"/>
  <c r="H2391" i="6"/>
  <c r="H2392" i="6"/>
  <c r="H2393" i="6"/>
  <c r="H2394" i="6"/>
  <c r="H2395" i="6"/>
  <c r="H2396" i="6"/>
  <c r="H2397" i="6"/>
  <c r="H2398" i="6"/>
  <c r="H2399" i="6"/>
  <c r="H2400" i="6"/>
  <c r="H2401" i="6"/>
  <c r="H2402" i="6"/>
  <c r="H2403" i="6"/>
  <c r="H2404" i="6"/>
  <c r="H2405" i="6"/>
  <c r="H2406" i="6"/>
  <c r="H2407" i="6"/>
  <c r="H2408" i="6"/>
  <c r="H2409" i="6"/>
  <c r="H2410" i="6"/>
  <c r="H2411" i="6"/>
  <c r="H2412" i="6"/>
  <c r="H2413" i="6"/>
  <c r="H2414" i="6"/>
  <c r="H2415" i="6"/>
  <c r="H2416" i="6"/>
  <c r="H2417" i="6"/>
  <c r="H2418" i="6"/>
  <c r="H2419" i="6"/>
  <c r="H2420" i="6"/>
  <c r="H2421" i="6"/>
  <c r="H2422" i="6"/>
  <c r="H2423" i="6"/>
  <c r="H2424" i="6"/>
  <c r="H2425" i="6"/>
  <c r="H2426" i="6"/>
  <c r="H2427" i="6"/>
  <c r="H2428" i="6"/>
  <c r="H2429" i="6"/>
  <c r="H2430" i="6"/>
  <c r="H2431" i="6"/>
  <c r="H2432" i="6"/>
  <c r="H2433" i="6"/>
  <c r="H2434" i="6"/>
  <c r="H2435" i="6"/>
  <c r="H2436" i="6"/>
  <c r="H2437" i="6"/>
  <c r="H2438" i="6"/>
  <c r="H2439" i="6"/>
  <c r="H2440" i="6"/>
  <c r="H2441" i="6"/>
  <c r="H2442" i="6"/>
  <c r="H2443" i="6"/>
  <c r="H2444" i="6"/>
  <c r="H2445" i="6"/>
  <c r="H2446" i="6"/>
  <c r="H2447" i="6"/>
  <c r="H2448" i="6"/>
  <c r="H2449" i="6"/>
  <c r="H2450" i="6"/>
  <c r="H2451" i="6"/>
  <c r="H2452" i="6"/>
  <c r="H2453" i="6"/>
  <c r="H2454" i="6"/>
  <c r="H2455" i="6"/>
  <c r="H2456" i="6"/>
  <c r="H2457" i="6"/>
  <c r="H2458" i="6"/>
  <c r="H2459" i="6"/>
  <c r="H2460" i="6"/>
  <c r="H2461" i="6"/>
  <c r="H2462" i="6"/>
  <c r="H2463" i="6"/>
  <c r="H2464" i="6"/>
  <c r="H2465" i="6"/>
  <c r="H2466" i="6"/>
  <c r="H2467" i="6"/>
  <c r="H2468" i="6"/>
  <c r="H2469" i="6"/>
  <c r="H2470" i="6"/>
  <c r="H2471" i="6"/>
  <c r="H2472" i="6"/>
  <c r="H2473" i="6"/>
  <c r="H2474" i="6"/>
  <c r="H2475" i="6"/>
  <c r="H2476" i="6"/>
  <c r="H2477" i="6"/>
  <c r="H2478" i="6"/>
  <c r="H2479" i="6"/>
  <c r="H2480" i="6"/>
  <c r="H2481" i="6"/>
  <c r="H2482" i="6"/>
  <c r="H2483" i="6"/>
  <c r="H2484" i="6"/>
  <c r="H2485" i="6"/>
  <c r="H2486" i="6"/>
  <c r="H2487" i="6"/>
  <c r="H2488" i="6"/>
  <c r="H2489" i="6"/>
  <c r="H2490" i="6"/>
  <c r="H2491" i="6"/>
  <c r="H2492" i="6"/>
  <c r="H2493" i="6"/>
  <c r="H2494" i="6"/>
  <c r="H2495" i="6"/>
  <c r="H2496" i="6"/>
  <c r="H2497" i="6"/>
  <c r="H2498" i="6"/>
  <c r="H2499" i="6"/>
  <c r="H2500" i="6"/>
  <c r="H2501" i="6"/>
  <c r="H2502" i="6"/>
  <c r="H2503" i="6"/>
  <c r="H2504" i="6"/>
  <c r="H2505" i="6"/>
  <c r="H2506" i="6"/>
  <c r="H2507" i="6"/>
  <c r="H2508" i="6"/>
  <c r="H2509" i="6"/>
  <c r="H2510" i="6"/>
  <c r="H2511" i="6"/>
  <c r="H2512" i="6"/>
  <c r="H2513" i="6"/>
  <c r="H2514" i="6"/>
  <c r="H2515" i="6"/>
  <c r="H2516" i="6"/>
  <c r="H2517" i="6"/>
  <c r="H2518" i="6"/>
  <c r="H2519" i="6"/>
  <c r="H2520" i="6"/>
  <c r="H2521" i="6"/>
  <c r="H2522" i="6"/>
  <c r="H2523" i="6"/>
  <c r="H2524" i="6"/>
  <c r="H2525" i="6"/>
  <c r="H2526" i="6"/>
  <c r="H2527" i="6"/>
  <c r="H2528" i="6"/>
  <c r="H2529" i="6"/>
  <c r="H2530" i="6"/>
  <c r="H2531" i="6"/>
  <c r="H2532" i="6"/>
  <c r="H2533" i="6"/>
  <c r="H2534" i="6"/>
  <c r="H2535" i="6"/>
  <c r="H2536" i="6"/>
  <c r="H2537" i="6"/>
  <c r="H2538" i="6"/>
  <c r="H2539" i="6"/>
  <c r="H2540" i="6"/>
  <c r="H2541" i="6"/>
  <c r="H2542" i="6"/>
  <c r="H2543" i="6"/>
  <c r="H2544" i="6"/>
  <c r="H2545" i="6"/>
  <c r="H2546" i="6"/>
  <c r="H2547" i="6"/>
  <c r="H2548" i="6"/>
  <c r="H2549" i="6"/>
  <c r="H2550" i="6"/>
  <c r="H2551" i="6"/>
  <c r="H2552" i="6"/>
  <c r="H2553" i="6"/>
  <c r="H2554" i="6"/>
  <c r="H2555" i="6"/>
  <c r="H2556" i="6"/>
  <c r="H2557" i="6"/>
  <c r="H2558" i="6"/>
  <c r="H2559" i="6"/>
  <c r="H2560" i="6"/>
  <c r="H2561" i="6"/>
  <c r="H2562" i="6"/>
  <c r="H2563" i="6"/>
  <c r="H2564" i="6"/>
  <c r="H2565" i="6"/>
  <c r="H2566" i="6"/>
  <c r="H2567" i="6"/>
  <c r="H2568" i="6"/>
  <c r="H2569" i="6"/>
  <c r="H2570" i="6"/>
  <c r="H2571" i="6"/>
  <c r="H2572" i="6"/>
  <c r="H2573" i="6"/>
  <c r="H2574" i="6"/>
  <c r="H2575" i="6"/>
  <c r="H2576" i="6"/>
  <c r="H2577" i="6"/>
  <c r="H2578" i="6"/>
  <c r="H2579" i="6"/>
  <c r="H2580" i="6"/>
  <c r="H2581" i="6"/>
  <c r="H2582" i="6"/>
  <c r="H2583" i="6"/>
  <c r="H2584" i="6"/>
  <c r="H2585" i="6"/>
  <c r="H2586" i="6"/>
  <c r="H2587" i="6"/>
  <c r="H2588" i="6"/>
  <c r="H2589" i="6"/>
  <c r="H2590" i="6"/>
  <c r="H2591" i="6"/>
  <c r="H2592" i="6"/>
  <c r="H2593" i="6"/>
  <c r="H2594" i="6"/>
  <c r="H2595" i="6"/>
  <c r="H2596" i="6"/>
  <c r="H2597" i="6"/>
  <c r="H2598" i="6"/>
  <c r="H2599" i="6"/>
  <c r="H2600" i="6"/>
  <c r="H2601" i="6"/>
  <c r="H2602" i="6"/>
  <c r="H2603" i="6"/>
  <c r="H2604" i="6"/>
  <c r="H2605" i="6"/>
  <c r="H2606" i="6"/>
  <c r="H2607" i="6"/>
  <c r="H2608" i="6"/>
  <c r="H2609" i="6"/>
  <c r="H2610" i="6"/>
  <c r="H2611" i="6"/>
  <c r="H2612" i="6"/>
  <c r="H2613" i="6"/>
  <c r="H2614" i="6"/>
  <c r="H2615" i="6"/>
  <c r="H2616" i="6"/>
  <c r="H2617" i="6"/>
  <c r="H2618" i="6"/>
  <c r="H2619" i="6"/>
  <c r="H2620" i="6"/>
  <c r="H2621" i="6"/>
  <c r="H2622" i="6"/>
  <c r="H2623" i="6"/>
  <c r="H2624" i="6"/>
  <c r="H2625" i="6"/>
  <c r="H2626" i="6"/>
  <c r="H2627" i="6"/>
  <c r="H2628" i="6"/>
  <c r="H2629" i="6"/>
  <c r="H2630" i="6"/>
  <c r="H2631" i="6"/>
  <c r="H2632" i="6"/>
  <c r="H2633" i="6"/>
  <c r="H2634" i="6"/>
  <c r="H2635" i="6"/>
  <c r="H2636" i="6"/>
  <c r="H2637" i="6"/>
  <c r="H2638" i="6"/>
  <c r="H2639" i="6"/>
  <c r="H2640" i="6"/>
  <c r="H2641" i="6"/>
  <c r="H2642" i="6"/>
  <c r="H2643" i="6"/>
  <c r="H2644" i="6"/>
  <c r="H2645" i="6"/>
  <c r="H2646" i="6"/>
  <c r="H2647" i="6"/>
  <c r="H2648" i="6"/>
  <c r="H2649" i="6"/>
  <c r="H2650" i="6"/>
  <c r="H2651" i="6"/>
  <c r="H2652" i="6"/>
  <c r="H2653" i="6"/>
  <c r="H2654" i="6"/>
  <c r="H2655" i="6"/>
  <c r="H2656" i="6"/>
  <c r="H2657" i="6"/>
  <c r="H2658" i="6"/>
  <c r="H2659" i="6"/>
  <c r="H2660" i="6"/>
  <c r="H2661" i="6"/>
  <c r="H2662" i="6"/>
  <c r="H2663" i="6"/>
  <c r="H2664" i="6"/>
  <c r="H2665" i="6"/>
  <c r="H2666" i="6"/>
  <c r="H2667" i="6"/>
  <c r="H2668" i="6"/>
  <c r="H2669" i="6"/>
  <c r="H2670" i="6"/>
  <c r="H2671" i="6"/>
  <c r="H2672" i="6"/>
  <c r="H2673" i="6"/>
  <c r="H2674" i="6"/>
  <c r="H2675" i="6"/>
  <c r="H2676" i="6"/>
  <c r="H2677" i="6"/>
  <c r="H2678" i="6"/>
  <c r="H2679" i="6"/>
  <c r="H2680" i="6"/>
  <c r="H2681" i="6"/>
  <c r="H2682" i="6"/>
  <c r="H2683" i="6"/>
  <c r="H2684" i="6"/>
  <c r="H2685" i="6"/>
  <c r="H2686" i="6"/>
  <c r="H2687" i="6"/>
  <c r="H2688" i="6"/>
  <c r="H2689" i="6"/>
  <c r="H2690" i="6"/>
  <c r="H2691" i="6"/>
  <c r="H2692" i="6"/>
  <c r="H2693" i="6"/>
  <c r="H2694" i="6"/>
  <c r="H2695" i="6"/>
  <c r="H2696" i="6"/>
  <c r="H2697" i="6"/>
  <c r="H2698" i="6"/>
  <c r="H2699" i="6"/>
  <c r="H2700" i="6"/>
  <c r="H2701" i="6"/>
  <c r="H2702" i="6"/>
  <c r="H2703" i="6"/>
  <c r="H2704" i="6"/>
  <c r="H2705" i="6"/>
  <c r="H2706" i="6"/>
  <c r="H2707" i="6"/>
  <c r="H2708" i="6"/>
  <c r="H2709" i="6"/>
  <c r="H2710" i="6"/>
  <c r="H2711" i="6"/>
  <c r="H2712" i="6"/>
  <c r="H2713" i="6"/>
  <c r="H2714" i="6"/>
  <c r="H2715" i="6"/>
  <c r="H2716" i="6"/>
  <c r="H2717" i="6"/>
  <c r="H2718" i="6"/>
  <c r="H2719" i="6"/>
  <c r="H2720" i="6"/>
  <c r="H2721" i="6"/>
  <c r="H2722" i="6"/>
  <c r="H2723" i="6"/>
  <c r="H2724" i="6"/>
  <c r="H2725" i="6"/>
  <c r="H2726" i="6"/>
  <c r="H2727" i="6"/>
  <c r="H2728" i="6"/>
  <c r="H2729" i="6"/>
  <c r="H2730" i="6"/>
  <c r="H2731" i="6"/>
  <c r="H2732" i="6"/>
  <c r="H2733" i="6"/>
  <c r="H2734" i="6"/>
  <c r="H2735" i="6"/>
  <c r="H2736" i="6"/>
  <c r="H2737" i="6"/>
  <c r="H2738" i="6"/>
  <c r="H2739" i="6"/>
  <c r="H2740" i="6"/>
  <c r="H2741" i="6"/>
  <c r="H2742" i="6"/>
  <c r="H2743" i="6"/>
  <c r="H2744" i="6"/>
  <c r="H2745" i="6"/>
  <c r="H2746" i="6"/>
  <c r="H2747" i="6"/>
  <c r="H2748" i="6"/>
  <c r="H2749" i="6"/>
  <c r="H2750" i="6"/>
  <c r="H2751" i="6"/>
  <c r="H2752" i="6"/>
  <c r="H2753" i="6"/>
  <c r="H2754" i="6"/>
  <c r="H2755" i="6"/>
  <c r="H2756" i="6"/>
  <c r="H2757" i="6"/>
  <c r="H2758" i="6"/>
  <c r="H2759" i="6"/>
  <c r="H2760" i="6"/>
  <c r="H2761" i="6"/>
  <c r="H2762" i="6"/>
  <c r="H2763" i="6"/>
  <c r="H2764" i="6"/>
  <c r="H2765" i="6"/>
  <c r="H2766" i="6"/>
  <c r="H2767" i="6"/>
  <c r="H2768" i="6"/>
  <c r="H2769" i="6"/>
  <c r="H2770" i="6"/>
  <c r="H2771" i="6"/>
  <c r="H2772" i="6"/>
  <c r="H2773" i="6"/>
  <c r="H2774" i="6"/>
  <c r="H2775" i="6"/>
  <c r="H2776" i="6"/>
  <c r="H2777" i="6"/>
  <c r="H2778" i="6"/>
  <c r="H2779" i="6"/>
  <c r="H2780" i="6"/>
  <c r="H2781" i="6"/>
  <c r="H2782" i="6"/>
  <c r="H2783" i="6"/>
  <c r="H2784" i="6"/>
  <c r="H2785" i="6"/>
  <c r="H2786" i="6"/>
  <c r="H2787" i="6"/>
  <c r="H2788" i="6"/>
  <c r="H2789" i="6"/>
  <c r="H2790" i="6"/>
  <c r="H2791" i="6"/>
  <c r="H2792" i="6"/>
  <c r="H2793" i="6"/>
  <c r="H2794" i="6"/>
  <c r="H2795" i="6"/>
  <c r="H2796" i="6"/>
  <c r="H2797" i="6"/>
  <c r="H2798" i="6"/>
  <c r="H2799" i="6"/>
  <c r="H2800" i="6"/>
  <c r="H2801" i="6"/>
  <c r="H2802" i="6"/>
  <c r="H2803" i="6"/>
  <c r="H2804" i="6"/>
  <c r="H2805" i="6"/>
  <c r="H2806" i="6"/>
  <c r="H2807" i="6"/>
  <c r="H2808" i="6"/>
  <c r="H2809" i="6"/>
  <c r="H2810" i="6"/>
  <c r="H2811" i="6"/>
  <c r="H2812" i="6"/>
  <c r="H2813" i="6"/>
  <c r="H2814" i="6"/>
  <c r="H2815" i="6"/>
  <c r="H2816" i="6"/>
  <c r="H2817" i="6"/>
  <c r="H2818" i="6"/>
  <c r="H2819" i="6"/>
  <c r="H2820" i="6"/>
  <c r="H2821" i="6"/>
  <c r="H2822" i="6"/>
  <c r="H2823" i="6"/>
  <c r="H2824" i="6"/>
  <c r="H2825" i="6"/>
  <c r="H2826" i="6"/>
  <c r="H2827" i="6"/>
  <c r="H2828" i="6"/>
  <c r="H2829" i="6"/>
  <c r="H2830" i="6"/>
  <c r="H2831" i="6"/>
  <c r="H2832" i="6"/>
  <c r="H2833" i="6"/>
  <c r="H2834" i="6"/>
  <c r="H2835" i="6"/>
  <c r="H2836" i="6"/>
  <c r="H2837" i="6"/>
  <c r="H2838" i="6"/>
  <c r="H2839" i="6"/>
  <c r="H2840" i="6"/>
  <c r="H2841" i="6"/>
  <c r="H2842" i="6"/>
  <c r="H2843" i="6"/>
  <c r="H2844" i="6"/>
  <c r="H2845" i="6"/>
  <c r="H2846" i="6"/>
  <c r="H2847" i="6"/>
  <c r="H2848" i="6"/>
  <c r="H2849" i="6"/>
  <c r="H2850" i="6"/>
  <c r="H2851" i="6"/>
  <c r="H2852" i="6"/>
  <c r="H2853" i="6"/>
  <c r="H2854" i="6"/>
  <c r="H2855" i="6"/>
  <c r="H2856" i="6"/>
  <c r="H2857" i="6"/>
  <c r="H2858" i="6"/>
  <c r="H2859" i="6"/>
  <c r="H2860" i="6"/>
  <c r="H2861" i="6"/>
  <c r="H2862" i="6"/>
  <c r="H2863" i="6"/>
  <c r="H2864" i="6"/>
  <c r="H2865" i="6"/>
  <c r="H2866" i="6"/>
  <c r="H2867" i="6"/>
  <c r="H2868" i="6"/>
  <c r="H2869" i="6"/>
  <c r="H2870" i="6"/>
  <c r="H2871" i="6"/>
  <c r="H2872" i="6"/>
  <c r="H2873" i="6"/>
  <c r="H2874" i="6"/>
  <c r="H2875" i="6"/>
  <c r="H2876" i="6"/>
  <c r="H2877" i="6"/>
  <c r="H2878" i="6"/>
  <c r="H2879" i="6"/>
  <c r="H2880" i="6"/>
  <c r="H2881" i="6"/>
  <c r="H2882" i="6"/>
  <c r="H2883" i="6"/>
  <c r="H2884" i="6"/>
  <c r="H2885" i="6"/>
  <c r="H2886" i="6"/>
  <c r="H2887" i="6"/>
  <c r="H2888" i="6"/>
  <c r="H2889" i="6"/>
  <c r="H2890" i="6"/>
  <c r="H2891" i="6"/>
  <c r="H2892" i="6"/>
  <c r="H2893" i="6"/>
  <c r="H2894" i="6"/>
  <c r="H2895" i="6"/>
  <c r="H2896" i="6"/>
  <c r="H2897" i="6"/>
  <c r="H2898" i="6"/>
  <c r="H2899" i="6"/>
  <c r="H2900" i="6"/>
  <c r="H2901" i="6"/>
  <c r="H2902" i="6"/>
  <c r="H2903" i="6"/>
  <c r="H2904" i="6"/>
  <c r="H2905" i="6"/>
  <c r="H2906" i="6"/>
  <c r="H2907" i="6"/>
  <c r="H2908" i="6"/>
  <c r="H2909" i="6"/>
  <c r="H2910" i="6"/>
  <c r="H2911" i="6"/>
  <c r="H2912" i="6"/>
  <c r="H2913" i="6"/>
  <c r="H2914" i="6"/>
  <c r="H2915" i="6"/>
  <c r="H2916" i="6"/>
  <c r="H2917" i="6"/>
  <c r="H2918" i="6"/>
  <c r="H2919" i="6"/>
  <c r="H2920" i="6"/>
  <c r="H2921" i="6"/>
  <c r="H2922" i="6"/>
  <c r="H2923" i="6"/>
  <c r="H2924" i="6"/>
  <c r="H2925" i="6"/>
  <c r="H2926" i="6"/>
  <c r="H2927" i="6"/>
  <c r="H2928" i="6"/>
  <c r="H2929" i="6"/>
  <c r="H2930" i="6"/>
  <c r="H2931" i="6"/>
  <c r="H2932" i="6"/>
  <c r="H2933" i="6"/>
  <c r="H2934" i="6"/>
  <c r="H2935" i="6"/>
  <c r="H2936" i="6"/>
  <c r="H2937" i="6"/>
  <c r="H2938" i="6"/>
  <c r="H2939" i="6"/>
  <c r="H2940" i="6"/>
  <c r="H2941" i="6"/>
  <c r="H2942" i="6"/>
  <c r="H2943" i="6"/>
  <c r="H2944" i="6"/>
  <c r="H2945" i="6"/>
  <c r="H2946" i="6"/>
  <c r="H2947" i="6"/>
  <c r="H2948" i="6"/>
  <c r="H2949" i="6"/>
  <c r="H2950" i="6"/>
  <c r="H2951" i="6"/>
  <c r="H2952" i="6"/>
  <c r="H2953" i="6"/>
  <c r="H2954" i="6"/>
  <c r="H2955" i="6"/>
  <c r="H2956" i="6"/>
  <c r="H2957" i="6"/>
  <c r="H2958" i="6"/>
  <c r="H2959" i="6"/>
  <c r="H2960" i="6"/>
  <c r="H2961" i="6"/>
  <c r="H2962" i="6"/>
  <c r="H2963" i="6"/>
  <c r="H2964" i="6"/>
  <c r="H2965" i="6"/>
  <c r="H2966" i="6"/>
  <c r="H2967" i="6"/>
  <c r="H2968" i="6"/>
  <c r="H2969" i="6"/>
  <c r="H2970" i="6"/>
  <c r="H2971" i="6"/>
  <c r="H2972" i="6"/>
  <c r="H2973" i="6"/>
  <c r="H2974" i="6"/>
  <c r="H2975" i="6"/>
  <c r="H2976" i="6"/>
  <c r="H2977" i="6"/>
  <c r="H2978" i="6"/>
  <c r="H2979" i="6"/>
  <c r="H2980" i="6"/>
  <c r="H2981" i="6"/>
  <c r="H2982" i="6"/>
  <c r="H2983" i="6"/>
  <c r="H2984" i="6"/>
  <c r="H2985" i="6"/>
  <c r="H2986" i="6"/>
  <c r="H2987" i="6"/>
  <c r="H2988" i="6"/>
  <c r="H2989" i="6"/>
  <c r="H2990" i="6"/>
  <c r="H2991" i="6"/>
  <c r="H2992" i="6"/>
  <c r="H2993" i="6"/>
  <c r="H2994" i="6"/>
  <c r="H2995" i="6"/>
  <c r="H2996" i="6"/>
  <c r="H2997" i="6"/>
  <c r="H2998" i="6"/>
  <c r="H2999" i="6"/>
  <c r="H3000" i="6"/>
  <c r="H3001" i="6"/>
  <c r="H3002" i="6"/>
  <c r="H3003" i="6"/>
  <c r="H3004" i="6"/>
  <c r="H3005" i="6"/>
  <c r="H3006" i="6"/>
  <c r="H3007" i="6"/>
  <c r="H3008" i="6"/>
  <c r="H3009" i="6"/>
  <c r="H3010" i="6"/>
  <c r="H3011" i="6"/>
  <c r="H3012" i="6"/>
  <c r="H3013" i="6"/>
  <c r="H3014" i="6"/>
  <c r="H3015" i="6"/>
  <c r="H3016" i="6"/>
  <c r="H3017" i="6"/>
  <c r="H3018" i="6"/>
  <c r="H3019" i="6"/>
  <c r="H3020" i="6"/>
  <c r="H3021" i="6"/>
  <c r="H3022" i="6"/>
  <c r="H3023" i="6"/>
  <c r="H3024" i="6"/>
  <c r="H3025" i="6"/>
  <c r="H3026" i="6"/>
  <c r="H3027" i="6"/>
  <c r="H3028" i="6"/>
  <c r="H3029" i="6"/>
  <c r="H3030" i="6"/>
  <c r="H3031" i="6"/>
  <c r="H3032" i="6"/>
  <c r="H3033" i="6"/>
  <c r="H3034" i="6"/>
  <c r="H3035" i="6"/>
  <c r="H3036" i="6"/>
  <c r="H3037" i="6"/>
  <c r="H3038" i="6"/>
  <c r="H3039" i="6"/>
  <c r="H3040" i="6"/>
  <c r="H3041" i="6"/>
  <c r="H3042" i="6"/>
  <c r="H3043" i="6"/>
  <c r="H3044" i="6"/>
  <c r="H3045" i="6"/>
  <c r="H3046" i="6"/>
  <c r="H3047" i="6"/>
  <c r="H3048" i="6"/>
  <c r="H3049" i="6"/>
  <c r="H3050" i="6"/>
  <c r="H3051" i="6"/>
  <c r="H3052" i="6"/>
  <c r="H3053" i="6"/>
  <c r="H3054" i="6"/>
  <c r="H3055" i="6"/>
  <c r="H3056" i="6"/>
  <c r="H3057" i="6"/>
  <c r="H3058" i="6"/>
  <c r="H3059" i="6"/>
  <c r="H3060" i="6"/>
  <c r="H3061" i="6"/>
  <c r="H3062" i="6"/>
  <c r="H3063" i="6"/>
  <c r="H3064" i="6"/>
  <c r="H3065" i="6"/>
  <c r="H3066" i="6"/>
  <c r="H3067" i="6"/>
  <c r="H3068" i="6"/>
  <c r="H3069" i="6"/>
  <c r="H3070" i="6"/>
  <c r="H3071" i="6"/>
  <c r="H3072" i="6"/>
  <c r="H3073" i="6"/>
  <c r="H3074" i="6"/>
  <c r="H3075" i="6"/>
  <c r="H3076" i="6"/>
  <c r="H3077" i="6"/>
  <c r="H3078" i="6"/>
  <c r="H3079" i="6"/>
  <c r="H3080" i="6"/>
  <c r="H3081" i="6"/>
  <c r="H3082" i="6"/>
  <c r="H3083" i="6"/>
  <c r="H3084" i="6"/>
  <c r="H3085" i="6"/>
  <c r="H3086" i="6"/>
  <c r="H3087" i="6"/>
  <c r="H3088" i="6"/>
  <c r="H3089" i="6"/>
  <c r="H3090" i="6"/>
  <c r="H3091" i="6"/>
  <c r="H3092" i="6"/>
  <c r="H3093" i="6"/>
  <c r="H3094" i="6"/>
  <c r="H3095" i="6"/>
  <c r="H3096" i="6"/>
  <c r="H3097" i="6"/>
  <c r="H3098" i="6"/>
  <c r="H3099" i="6"/>
  <c r="H3100" i="6"/>
  <c r="H3101" i="6"/>
  <c r="H3102" i="6"/>
  <c r="H3103" i="6"/>
  <c r="H3104" i="6"/>
  <c r="H3105" i="6"/>
  <c r="H3106" i="6"/>
  <c r="H3107" i="6"/>
  <c r="H3108" i="6"/>
  <c r="H3109" i="6"/>
  <c r="H3110" i="6"/>
  <c r="H3111" i="6"/>
  <c r="H3112" i="6"/>
  <c r="H3113" i="6"/>
  <c r="H3114" i="6"/>
  <c r="H3115" i="6"/>
  <c r="H3116" i="6"/>
  <c r="H3117" i="6"/>
  <c r="H3118" i="6"/>
  <c r="H3119" i="6"/>
  <c r="H3120" i="6"/>
  <c r="H3121" i="6"/>
  <c r="H3122" i="6"/>
  <c r="H3123" i="6"/>
  <c r="H3124" i="6"/>
  <c r="H3125" i="6"/>
  <c r="H3126" i="6"/>
  <c r="H3127" i="6"/>
  <c r="H3128" i="6"/>
  <c r="H3129" i="6"/>
  <c r="H3130" i="6"/>
  <c r="H3131" i="6"/>
  <c r="H3132" i="6"/>
  <c r="H3133" i="6"/>
  <c r="H3134" i="6"/>
  <c r="H3135" i="6"/>
  <c r="H3136" i="6"/>
  <c r="H3137" i="6"/>
  <c r="H3138" i="6"/>
  <c r="H3139" i="6"/>
  <c r="H3140" i="6"/>
  <c r="H3141" i="6"/>
  <c r="H3142" i="6"/>
  <c r="H3143" i="6"/>
  <c r="H3144" i="6"/>
  <c r="H3145" i="6"/>
  <c r="H3146" i="6"/>
  <c r="H3147" i="6"/>
  <c r="H3148" i="6"/>
  <c r="H3149" i="6"/>
  <c r="H3150" i="6"/>
  <c r="H3151" i="6"/>
  <c r="H3152" i="6"/>
  <c r="H3153" i="6"/>
  <c r="H3154" i="6"/>
  <c r="H3155" i="6"/>
  <c r="H3156" i="6"/>
  <c r="H3157" i="6"/>
  <c r="H3158" i="6"/>
  <c r="H3159" i="6"/>
  <c r="H3160" i="6"/>
  <c r="H3161" i="6"/>
  <c r="H3162" i="6"/>
  <c r="H3163" i="6"/>
  <c r="H3164" i="6"/>
  <c r="H3165" i="6"/>
  <c r="H3166" i="6"/>
  <c r="H3167" i="6"/>
  <c r="H3168" i="6"/>
  <c r="H3169" i="6"/>
  <c r="H3170" i="6"/>
  <c r="H3171" i="6"/>
  <c r="H3172" i="6"/>
  <c r="H3173" i="6"/>
  <c r="H3174" i="6"/>
  <c r="H3175" i="6"/>
  <c r="H3176" i="6"/>
  <c r="H3177" i="6"/>
  <c r="H3178" i="6"/>
  <c r="H3179" i="6"/>
  <c r="H3180" i="6"/>
  <c r="H3181" i="6"/>
  <c r="H3182" i="6"/>
  <c r="H3183" i="6"/>
  <c r="H3184" i="6"/>
  <c r="H3185" i="6"/>
  <c r="H3186" i="6"/>
  <c r="H3187" i="6"/>
  <c r="H3188" i="6"/>
  <c r="H3189" i="6"/>
  <c r="H3190" i="6"/>
  <c r="H3191" i="6"/>
  <c r="H3192" i="6"/>
  <c r="H3193" i="6"/>
  <c r="H3194" i="6"/>
  <c r="H3195" i="6"/>
  <c r="H3196" i="6"/>
  <c r="H3197" i="6"/>
  <c r="H3198" i="6"/>
  <c r="H3199" i="6"/>
  <c r="H3200" i="6"/>
  <c r="H3201" i="6"/>
  <c r="H3202" i="6"/>
  <c r="H3203" i="6"/>
  <c r="H3204" i="6"/>
  <c r="H3205" i="6"/>
  <c r="H3206" i="6"/>
  <c r="H3207" i="6"/>
  <c r="H3208" i="6"/>
  <c r="H3209" i="6"/>
  <c r="H3210" i="6"/>
  <c r="H3211" i="6"/>
  <c r="H3212" i="6"/>
  <c r="H3213" i="6"/>
  <c r="H3214" i="6"/>
  <c r="H3215" i="6"/>
  <c r="H3216" i="6"/>
  <c r="H3217" i="6"/>
  <c r="H3218" i="6"/>
  <c r="H3219" i="6"/>
  <c r="H3220" i="6"/>
  <c r="H3221" i="6"/>
  <c r="H3222" i="6"/>
  <c r="H3223" i="6"/>
  <c r="H3224" i="6"/>
  <c r="H3225" i="6"/>
  <c r="H3226" i="6"/>
  <c r="H3227" i="6"/>
  <c r="H3228" i="6"/>
  <c r="H3229" i="6"/>
  <c r="H3230" i="6"/>
  <c r="H3231" i="6"/>
  <c r="H3232" i="6"/>
  <c r="H3233" i="6"/>
  <c r="H3234" i="6"/>
  <c r="H3235" i="6"/>
  <c r="H3236" i="6"/>
  <c r="H3237" i="6"/>
  <c r="H3238" i="6"/>
  <c r="H3239" i="6"/>
  <c r="H3240" i="6"/>
  <c r="H3241" i="6"/>
  <c r="H3242" i="6"/>
  <c r="H3243" i="6"/>
  <c r="H3244" i="6"/>
  <c r="H3245" i="6"/>
  <c r="H3246" i="6"/>
  <c r="H3247" i="6"/>
  <c r="H3248" i="6"/>
  <c r="H3249" i="6"/>
  <c r="H3250" i="6"/>
  <c r="H3251" i="6"/>
  <c r="H3252" i="6"/>
  <c r="H3253" i="6"/>
  <c r="H3254" i="6"/>
  <c r="H3255" i="6"/>
  <c r="H3256" i="6"/>
  <c r="H3257" i="6"/>
  <c r="H3258" i="6"/>
  <c r="H3259" i="6"/>
  <c r="H3260" i="6"/>
  <c r="H3261" i="6"/>
  <c r="H3262" i="6"/>
  <c r="H3263" i="6"/>
  <c r="H3264" i="6"/>
  <c r="H3265" i="6"/>
  <c r="H3266" i="6"/>
  <c r="H3267" i="6"/>
  <c r="H3268" i="6"/>
  <c r="H3269" i="6"/>
  <c r="H3270" i="6"/>
  <c r="H3271" i="6"/>
  <c r="H3272" i="6"/>
  <c r="H3273" i="6"/>
  <c r="H3274" i="6"/>
  <c r="H3275" i="6"/>
  <c r="H3276" i="6"/>
  <c r="H3277" i="6"/>
  <c r="H3278" i="6"/>
  <c r="H3279" i="6"/>
  <c r="H3280" i="6"/>
  <c r="H3281" i="6"/>
  <c r="H3282" i="6"/>
  <c r="H3283" i="6"/>
  <c r="H3284" i="6"/>
  <c r="H3285" i="6"/>
  <c r="H3286" i="6"/>
  <c r="H3287" i="6"/>
  <c r="H3288" i="6"/>
  <c r="H3289" i="6"/>
  <c r="H3290" i="6"/>
  <c r="H3291" i="6"/>
  <c r="H3292" i="6"/>
  <c r="H3293" i="6"/>
  <c r="H3294" i="6"/>
  <c r="H3295" i="6"/>
  <c r="H3296" i="6"/>
  <c r="H3297" i="6"/>
  <c r="H3298" i="6"/>
  <c r="H3299" i="6"/>
  <c r="H3300" i="6"/>
  <c r="H3301" i="6"/>
  <c r="H3302" i="6"/>
  <c r="H3303" i="6"/>
  <c r="H3304" i="6"/>
  <c r="H3305" i="6"/>
  <c r="H3306" i="6"/>
  <c r="H3307" i="6"/>
  <c r="H3308" i="6"/>
  <c r="H3309" i="6"/>
  <c r="H3310" i="6"/>
  <c r="H3311" i="6"/>
  <c r="H3312" i="6"/>
  <c r="H3313" i="6"/>
  <c r="H3314" i="6"/>
  <c r="H3315" i="6"/>
  <c r="H3316" i="6"/>
  <c r="H3317" i="6"/>
  <c r="H3318" i="6"/>
  <c r="H3319" i="6"/>
  <c r="H3320" i="6"/>
  <c r="H3321" i="6"/>
  <c r="H3322" i="6"/>
  <c r="H3323" i="6"/>
  <c r="H3324" i="6"/>
  <c r="H3325" i="6"/>
  <c r="H3326" i="6"/>
  <c r="H3327" i="6"/>
  <c r="H3328" i="6"/>
  <c r="H3329" i="6"/>
  <c r="H3330" i="6"/>
  <c r="H3331" i="6"/>
  <c r="H3332" i="6"/>
  <c r="H3333" i="6"/>
  <c r="H3334" i="6"/>
  <c r="H3335" i="6"/>
  <c r="H3336" i="6"/>
  <c r="H3337" i="6"/>
  <c r="H3338" i="6"/>
  <c r="H3339" i="6"/>
  <c r="H3340" i="6"/>
  <c r="H3341" i="6"/>
  <c r="H3342" i="6"/>
  <c r="H3343" i="6"/>
  <c r="H3344" i="6"/>
  <c r="H3345" i="6"/>
  <c r="H3346" i="6"/>
  <c r="H3347" i="6"/>
  <c r="H3348" i="6"/>
  <c r="H3349" i="6"/>
  <c r="H3350" i="6"/>
  <c r="H3351" i="6"/>
  <c r="H3352" i="6"/>
  <c r="H3353" i="6"/>
  <c r="H3354" i="6"/>
  <c r="H3355" i="6"/>
  <c r="H3356" i="6"/>
  <c r="H3357" i="6"/>
  <c r="H3358" i="6"/>
  <c r="H3359" i="6"/>
  <c r="H3360" i="6"/>
  <c r="H3361" i="6"/>
  <c r="H3362" i="6"/>
  <c r="H3363" i="6"/>
  <c r="H3364" i="6"/>
  <c r="H3365" i="6"/>
  <c r="H3366" i="6"/>
  <c r="H3367" i="6"/>
  <c r="H3368" i="6"/>
  <c r="H3369" i="6"/>
  <c r="H3370" i="6"/>
  <c r="H3371" i="6"/>
  <c r="H3372" i="6"/>
  <c r="H3373" i="6"/>
  <c r="H3374" i="6"/>
  <c r="H3375" i="6"/>
  <c r="H3376" i="6"/>
  <c r="H3377" i="6"/>
  <c r="H3378" i="6"/>
  <c r="H3379" i="6"/>
  <c r="H3380" i="6"/>
  <c r="H3381" i="6"/>
  <c r="H3382" i="6"/>
  <c r="H3383" i="6"/>
  <c r="H3384" i="6"/>
  <c r="H3385" i="6"/>
  <c r="H3386" i="6"/>
  <c r="H3387" i="6"/>
  <c r="H3388" i="6"/>
  <c r="H3389" i="6"/>
  <c r="H3390" i="6"/>
  <c r="H3391" i="6"/>
  <c r="H3392" i="6"/>
  <c r="H3393" i="6"/>
  <c r="H3394" i="6"/>
  <c r="H3395" i="6"/>
  <c r="H3396" i="6"/>
  <c r="H3397" i="6"/>
  <c r="H3398" i="6"/>
  <c r="H3399" i="6"/>
  <c r="H3400" i="6"/>
  <c r="H3401" i="6"/>
  <c r="H3402" i="6"/>
  <c r="H3403" i="6"/>
  <c r="H3404" i="6"/>
  <c r="H3405" i="6"/>
  <c r="H3406" i="6"/>
  <c r="H3407" i="6"/>
  <c r="H3408" i="6"/>
  <c r="H3409" i="6"/>
  <c r="H3410" i="6"/>
  <c r="H3411" i="6"/>
  <c r="H3412" i="6"/>
  <c r="H3413" i="6"/>
  <c r="H3414" i="6"/>
  <c r="H3415" i="6"/>
  <c r="H3416" i="6"/>
  <c r="H3417" i="6"/>
  <c r="H3418" i="6"/>
  <c r="H3419" i="6"/>
  <c r="H3420" i="6"/>
  <c r="H3421" i="6"/>
  <c r="H3422" i="6"/>
  <c r="H3423" i="6"/>
  <c r="H3424" i="6"/>
  <c r="H3425" i="6"/>
  <c r="H3426" i="6"/>
  <c r="H3427" i="6"/>
  <c r="H3428" i="6"/>
  <c r="H3429" i="6"/>
  <c r="H3430" i="6"/>
  <c r="H3431" i="6"/>
  <c r="H3432" i="6"/>
  <c r="H3433" i="6"/>
  <c r="H3434" i="6"/>
  <c r="H3435" i="6"/>
  <c r="H3436" i="6"/>
  <c r="H3437" i="6"/>
  <c r="H3438" i="6"/>
  <c r="H3439" i="6"/>
  <c r="H3440" i="6"/>
  <c r="H3441" i="6"/>
  <c r="H3442" i="6"/>
  <c r="H3443" i="6"/>
  <c r="H3444" i="6"/>
  <c r="H3445" i="6"/>
  <c r="H3446" i="6"/>
  <c r="H3447" i="6"/>
  <c r="H3448" i="6"/>
  <c r="H3449" i="6"/>
  <c r="H3450" i="6"/>
  <c r="H3451" i="6"/>
  <c r="H3452" i="6"/>
  <c r="H3453" i="6"/>
  <c r="H3454" i="6"/>
  <c r="H3455" i="6"/>
  <c r="H3456" i="6"/>
  <c r="H3457" i="6"/>
  <c r="H3458" i="6"/>
  <c r="H3459" i="6"/>
  <c r="H3460" i="6"/>
  <c r="H3461" i="6"/>
  <c r="H3462" i="6"/>
  <c r="H3463" i="6"/>
  <c r="H3464" i="6"/>
  <c r="H3465" i="6"/>
  <c r="H3466" i="6"/>
  <c r="H3467" i="6"/>
  <c r="H3468" i="6"/>
  <c r="H3469" i="6"/>
  <c r="H3470" i="6"/>
  <c r="H3471" i="6"/>
  <c r="H3472" i="6"/>
  <c r="H3473" i="6"/>
  <c r="H3474" i="6"/>
  <c r="H3475" i="6"/>
  <c r="H3476" i="6"/>
  <c r="H3477" i="6"/>
  <c r="H3478" i="6"/>
  <c r="H3479" i="6"/>
  <c r="H3480" i="6"/>
  <c r="H3481" i="6"/>
  <c r="H3482" i="6"/>
  <c r="H3483" i="6"/>
  <c r="H3484" i="6"/>
  <c r="H3485" i="6"/>
  <c r="H3486" i="6"/>
  <c r="H3487" i="6"/>
  <c r="H3488" i="6"/>
  <c r="H3489" i="6"/>
  <c r="H3490" i="6"/>
  <c r="H3491" i="6"/>
  <c r="H3492" i="6"/>
  <c r="H3493" i="6"/>
  <c r="H3494" i="6"/>
  <c r="H3495" i="6"/>
  <c r="H3496" i="6"/>
  <c r="H3497" i="6"/>
  <c r="H3498" i="6"/>
  <c r="H3499" i="6"/>
  <c r="H3500" i="6"/>
  <c r="H3501" i="6"/>
  <c r="H3502" i="6"/>
  <c r="H3503" i="6"/>
  <c r="H3504" i="6"/>
  <c r="H3505" i="6"/>
  <c r="H3506" i="6"/>
  <c r="H3507" i="6"/>
  <c r="H3508" i="6"/>
  <c r="H3509" i="6"/>
  <c r="H3510" i="6"/>
  <c r="H3511" i="6"/>
  <c r="H3512" i="6"/>
  <c r="H3513" i="6"/>
  <c r="H3514" i="6"/>
  <c r="H3515" i="6"/>
  <c r="H3516" i="6"/>
  <c r="H3517" i="6"/>
  <c r="H3518" i="6"/>
  <c r="H3519" i="6"/>
  <c r="H3520" i="6"/>
  <c r="H3521" i="6"/>
  <c r="H3522" i="6"/>
  <c r="H3523" i="6"/>
  <c r="H3524" i="6"/>
  <c r="H3525" i="6"/>
  <c r="H3526" i="6"/>
  <c r="H3527" i="6"/>
  <c r="H3528" i="6"/>
  <c r="H3529" i="6"/>
  <c r="H3530" i="6"/>
  <c r="H3531" i="6"/>
  <c r="H3532" i="6"/>
  <c r="H3533" i="6"/>
  <c r="H3534" i="6"/>
  <c r="H3535" i="6"/>
  <c r="H3536" i="6"/>
  <c r="H3537" i="6"/>
  <c r="H3538" i="6"/>
  <c r="H3539" i="6"/>
  <c r="H3540" i="6"/>
  <c r="H3541" i="6"/>
  <c r="H3542" i="6"/>
  <c r="H3543" i="6"/>
  <c r="H3544" i="6"/>
  <c r="H3545" i="6"/>
  <c r="H3546" i="6"/>
  <c r="H3547" i="6"/>
  <c r="H3548" i="6"/>
  <c r="H3549" i="6"/>
  <c r="H3550" i="6"/>
  <c r="H3551" i="6"/>
  <c r="H3552" i="6"/>
  <c r="H3553" i="6"/>
  <c r="H3554" i="6"/>
  <c r="H3555" i="6"/>
  <c r="H3556" i="6"/>
  <c r="H3557" i="6"/>
  <c r="H3558" i="6"/>
  <c r="H3559" i="6"/>
  <c r="H3560" i="6"/>
  <c r="H3561" i="6"/>
  <c r="H3562" i="6"/>
  <c r="H3563" i="6"/>
  <c r="H3564" i="6"/>
  <c r="H3565" i="6"/>
  <c r="H3566" i="6"/>
  <c r="H3567" i="6"/>
  <c r="H3568" i="6"/>
  <c r="H3569" i="6"/>
  <c r="H3570" i="6"/>
  <c r="H3571" i="6"/>
  <c r="H3572" i="6"/>
  <c r="H3573" i="6"/>
  <c r="H3574" i="6"/>
  <c r="H3575" i="6"/>
  <c r="H3576" i="6"/>
  <c r="H3577" i="6"/>
  <c r="H3578" i="6"/>
  <c r="H3579" i="6"/>
  <c r="H3580" i="6"/>
  <c r="H3581" i="6"/>
  <c r="H3582" i="6"/>
  <c r="H3583" i="6"/>
  <c r="H3584" i="6"/>
  <c r="H3585" i="6"/>
  <c r="H3586" i="6"/>
  <c r="H3587" i="6"/>
  <c r="H3588" i="6"/>
  <c r="H3589" i="6"/>
  <c r="H3590" i="6"/>
  <c r="H3591" i="6"/>
  <c r="H3592" i="6"/>
  <c r="H3593" i="6"/>
  <c r="H3594" i="6"/>
  <c r="H3595" i="6"/>
  <c r="H3596" i="6"/>
  <c r="H3597" i="6"/>
  <c r="H3598" i="6"/>
  <c r="H3599" i="6"/>
  <c r="H3600" i="6"/>
  <c r="H3601" i="6"/>
  <c r="H3602" i="6"/>
  <c r="H3603" i="6"/>
  <c r="H3604" i="6"/>
  <c r="H3605" i="6"/>
  <c r="H3606" i="6"/>
  <c r="H3607" i="6"/>
  <c r="H3608" i="6"/>
  <c r="H3609" i="6"/>
  <c r="H3610" i="6"/>
  <c r="H3611" i="6"/>
  <c r="H3612" i="6"/>
  <c r="H3613" i="6"/>
  <c r="H3614" i="6"/>
  <c r="H3615" i="6"/>
  <c r="H3616" i="6"/>
  <c r="H3617" i="6"/>
  <c r="H3618" i="6"/>
  <c r="H3619" i="6"/>
  <c r="H3620" i="6"/>
  <c r="H3621" i="6"/>
  <c r="H3622" i="6"/>
  <c r="H3623" i="6"/>
  <c r="H3624" i="6"/>
  <c r="H3625" i="6"/>
  <c r="H3626" i="6"/>
  <c r="H3627" i="6"/>
  <c r="H3628" i="6"/>
  <c r="H3629" i="6"/>
  <c r="H3630" i="6"/>
  <c r="H3631" i="6"/>
  <c r="H3632" i="6"/>
  <c r="H3633" i="6"/>
  <c r="H3634" i="6"/>
  <c r="H3635" i="6"/>
  <c r="H3636" i="6"/>
  <c r="H3637" i="6"/>
  <c r="H3638" i="6"/>
  <c r="H3639" i="6"/>
  <c r="H3640" i="6"/>
  <c r="H3641" i="6"/>
  <c r="H3642" i="6"/>
  <c r="H3643" i="6"/>
  <c r="H3644" i="6"/>
  <c r="H3645" i="6"/>
  <c r="H3646" i="6"/>
  <c r="H3647" i="6"/>
  <c r="H3648" i="6"/>
  <c r="H3649" i="6"/>
  <c r="H3650" i="6"/>
  <c r="H3651" i="6"/>
  <c r="H3652" i="6"/>
  <c r="H3653" i="6"/>
  <c r="H3654" i="6"/>
  <c r="H3655" i="6"/>
  <c r="H3656" i="6"/>
  <c r="H3657" i="6"/>
  <c r="H3658" i="6"/>
  <c r="H3659" i="6"/>
  <c r="H3660" i="6"/>
  <c r="H3661" i="6"/>
  <c r="H3662" i="6"/>
  <c r="H3663" i="6"/>
  <c r="H3664" i="6"/>
  <c r="H3665" i="6"/>
  <c r="H3666" i="6"/>
  <c r="H3667" i="6"/>
  <c r="H3668" i="6"/>
  <c r="H3669" i="6"/>
  <c r="H3670" i="6"/>
  <c r="H3671" i="6"/>
  <c r="H3672" i="6"/>
  <c r="H3673" i="6"/>
  <c r="H3674" i="6"/>
  <c r="H3675" i="6"/>
  <c r="H3676" i="6"/>
  <c r="H3677" i="6"/>
  <c r="H3678" i="6"/>
  <c r="H3679" i="6"/>
  <c r="H3680" i="6"/>
  <c r="H3681" i="6"/>
  <c r="H3682" i="6"/>
  <c r="H3683" i="6"/>
  <c r="H3684" i="6"/>
  <c r="H3685" i="6"/>
  <c r="H3686" i="6"/>
  <c r="H3687" i="6"/>
  <c r="H3688" i="6"/>
  <c r="H3689" i="6"/>
  <c r="H3690" i="6"/>
  <c r="H3691" i="6"/>
  <c r="H3692" i="6"/>
  <c r="H3693" i="6"/>
  <c r="H3694" i="6"/>
  <c r="H3695" i="6"/>
  <c r="H3696" i="6"/>
  <c r="H3697" i="6"/>
  <c r="H3698" i="6"/>
  <c r="H3699" i="6"/>
  <c r="H3700" i="6"/>
  <c r="H3701" i="6"/>
  <c r="H3702" i="6"/>
  <c r="H3703" i="6"/>
  <c r="H3704" i="6"/>
  <c r="H3705" i="6"/>
  <c r="H3706" i="6"/>
  <c r="H3707" i="6"/>
  <c r="H3708" i="6"/>
  <c r="H3709" i="6"/>
  <c r="H3710" i="6"/>
  <c r="H3711" i="6"/>
  <c r="H3712" i="6"/>
  <c r="H3713" i="6"/>
  <c r="H3714" i="6"/>
  <c r="H3715" i="6"/>
  <c r="H3716" i="6"/>
  <c r="H3717" i="6"/>
  <c r="H3718" i="6"/>
  <c r="H3719" i="6"/>
  <c r="H3720" i="6"/>
  <c r="H3721" i="6"/>
  <c r="H3722" i="6"/>
  <c r="H3723" i="6"/>
  <c r="H3724" i="6"/>
  <c r="H3725" i="6"/>
  <c r="H3726" i="6"/>
  <c r="H3727" i="6"/>
  <c r="H3728" i="6"/>
  <c r="H3729" i="6"/>
  <c r="H3730" i="6"/>
  <c r="H3731" i="6"/>
  <c r="H3732" i="6"/>
  <c r="H3733" i="6"/>
  <c r="H3734" i="6"/>
  <c r="H3735" i="6"/>
  <c r="H3736" i="6"/>
  <c r="H3737" i="6"/>
  <c r="H3738" i="6"/>
  <c r="H3739" i="6"/>
  <c r="H3740" i="6"/>
  <c r="H3741" i="6"/>
  <c r="H3742" i="6"/>
  <c r="H3743" i="6"/>
  <c r="H3744" i="6"/>
  <c r="H3745" i="6"/>
  <c r="H3746" i="6"/>
  <c r="H3747" i="6"/>
  <c r="H3748" i="6"/>
  <c r="H3749" i="6"/>
  <c r="H3750" i="6"/>
  <c r="H3751" i="6"/>
  <c r="H3752" i="6"/>
  <c r="H3753" i="6"/>
  <c r="H3754" i="6"/>
  <c r="H3755" i="6"/>
  <c r="H3756" i="6"/>
  <c r="H3757" i="6"/>
  <c r="H3758" i="6"/>
  <c r="H3759" i="6"/>
  <c r="H3760" i="6"/>
  <c r="H3761" i="6"/>
  <c r="H3762" i="6"/>
  <c r="H3763" i="6"/>
  <c r="H3764" i="6"/>
  <c r="H3765" i="6"/>
  <c r="H3766" i="6"/>
  <c r="H3767" i="6"/>
  <c r="H3768" i="6"/>
  <c r="H3769" i="6"/>
  <c r="H3770" i="6"/>
  <c r="H3771" i="6"/>
  <c r="H3772" i="6"/>
  <c r="H3773" i="6"/>
  <c r="H3774" i="6"/>
  <c r="H3775" i="6"/>
  <c r="H3776" i="6"/>
  <c r="H3777" i="6"/>
  <c r="H3778" i="6"/>
  <c r="H3779" i="6"/>
  <c r="H3780" i="6"/>
  <c r="H3781" i="6"/>
  <c r="H3782" i="6"/>
  <c r="H3783" i="6"/>
  <c r="H3784" i="6"/>
  <c r="H3785" i="6"/>
  <c r="H3786" i="6"/>
  <c r="H3787" i="6"/>
  <c r="H3788" i="6"/>
  <c r="H3789" i="6"/>
  <c r="H3790" i="6"/>
  <c r="H3791" i="6"/>
  <c r="H3792" i="6"/>
  <c r="H3793" i="6"/>
  <c r="H3794" i="6"/>
  <c r="H3795" i="6"/>
  <c r="H3796" i="6"/>
  <c r="H3797" i="6"/>
  <c r="H3798" i="6"/>
  <c r="H3799" i="6"/>
  <c r="H3800" i="6"/>
  <c r="H3801" i="6"/>
  <c r="H3802" i="6"/>
  <c r="H3803" i="6"/>
  <c r="H3804" i="6"/>
  <c r="H3805" i="6"/>
  <c r="H3806" i="6"/>
  <c r="H3807" i="6"/>
  <c r="H3808" i="6"/>
  <c r="H3809" i="6"/>
  <c r="H3810" i="6"/>
  <c r="H3811" i="6"/>
  <c r="H3812" i="6"/>
  <c r="H3813" i="6"/>
  <c r="H3814" i="6"/>
  <c r="H3815" i="6"/>
  <c r="H3816" i="6"/>
  <c r="H3817" i="6"/>
  <c r="H3818" i="6"/>
  <c r="H3819" i="6"/>
  <c r="H3820" i="6"/>
  <c r="H3821" i="6"/>
  <c r="H3822" i="6"/>
  <c r="H3823" i="6"/>
  <c r="H3824" i="6"/>
  <c r="H3825" i="6"/>
  <c r="H3826" i="6"/>
  <c r="H3827" i="6"/>
  <c r="H3828" i="6"/>
  <c r="H3829" i="6"/>
  <c r="H3830" i="6"/>
  <c r="H3831" i="6"/>
  <c r="H3832" i="6"/>
  <c r="H3833" i="6"/>
  <c r="H3834" i="6"/>
  <c r="H3835" i="6"/>
  <c r="H3836" i="6"/>
  <c r="H3837" i="6"/>
  <c r="H3838" i="6"/>
  <c r="H3839" i="6"/>
  <c r="H3840" i="6"/>
  <c r="H3841" i="6"/>
  <c r="H3842" i="6"/>
  <c r="H3843" i="6"/>
  <c r="H3844" i="6"/>
  <c r="H3845" i="6"/>
  <c r="H3846" i="6"/>
  <c r="H3847" i="6"/>
  <c r="H3848" i="6"/>
  <c r="H3849" i="6"/>
  <c r="H3850" i="6"/>
  <c r="H3851" i="6"/>
  <c r="H3852" i="6"/>
  <c r="H3853" i="6"/>
  <c r="H3854" i="6"/>
  <c r="H3855" i="6"/>
  <c r="H3856" i="6"/>
  <c r="H3857" i="6"/>
  <c r="H3858" i="6"/>
  <c r="H3859" i="6"/>
  <c r="H3860" i="6"/>
  <c r="H3861" i="6"/>
  <c r="H3862" i="6"/>
  <c r="H3863" i="6"/>
  <c r="H3864" i="6"/>
  <c r="H3865" i="6"/>
  <c r="H3866" i="6"/>
  <c r="H3867" i="6"/>
  <c r="H3868" i="6"/>
  <c r="H3869" i="6"/>
  <c r="H3870" i="6"/>
  <c r="H3871" i="6"/>
  <c r="H3872" i="6"/>
  <c r="H3873" i="6"/>
  <c r="H3874" i="6"/>
  <c r="H3875" i="6"/>
  <c r="H3876" i="6"/>
  <c r="H3877" i="6"/>
  <c r="H3878" i="6"/>
  <c r="H3879" i="6"/>
  <c r="H3880" i="6"/>
  <c r="H3881" i="6"/>
  <c r="H3882" i="6"/>
  <c r="H3883" i="6"/>
  <c r="H3884" i="6"/>
  <c r="H3885" i="6"/>
  <c r="H3886" i="6"/>
  <c r="H3887" i="6"/>
  <c r="H3888" i="6"/>
  <c r="H3889" i="6"/>
  <c r="H3890" i="6"/>
  <c r="H3891" i="6"/>
  <c r="H3892" i="6"/>
  <c r="H3893" i="6"/>
  <c r="H3894" i="6"/>
  <c r="H3895" i="6"/>
  <c r="H3896" i="6"/>
  <c r="H3897" i="6"/>
  <c r="H3898" i="6"/>
  <c r="H3899" i="6"/>
  <c r="H3900" i="6"/>
  <c r="H3901" i="6"/>
  <c r="H3902" i="6"/>
  <c r="H3903" i="6"/>
  <c r="H3904" i="6"/>
  <c r="H3905" i="6"/>
  <c r="H3906" i="6"/>
  <c r="H3907" i="6"/>
  <c r="H3908" i="6"/>
  <c r="H3909" i="6"/>
  <c r="H3910" i="6"/>
  <c r="H3911" i="6"/>
  <c r="H3912" i="6"/>
  <c r="H3913" i="6"/>
  <c r="H3914" i="6"/>
  <c r="H3915" i="6"/>
  <c r="H3916" i="6"/>
  <c r="H3917" i="6"/>
  <c r="H3918" i="6"/>
  <c r="H3919" i="6"/>
  <c r="H3920" i="6"/>
  <c r="H3921" i="6"/>
  <c r="H3922" i="6"/>
  <c r="H3923" i="6"/>
  <c r="H3924" i="6"/>
  <c r="H3925" i="6"/>
  <c r="H3926" i="6"/>
  <c r="H3927" i="6"/>
  <c r="H3928" i="6"/>
  <c r="H3929" i="6"/>
  <c r="H3930" i="6"/>
  <c r="H3931" i="6"/>
  <c r="H3932" i="6"/>
  <c r="H3933" i="6"/>
  <c r="H3934" i="6"/>
  <c r="H3935" i="6"/>
  <c r="H3936" i="6"/>
  <c r="H3937" i="6"/>
  <c r="H3938" i="6"/>
  <c r="H3939" i="6"/>
  <c r="H3940" i="6"/>
  <c r="H3941" i="6"/>
  <c r="H3942" i="6"/>
  <c r="H3943" i="6"/>
  <c r="H3944" i="6"/>
  <c r="H3945" i="6"/>
  <c r="H3946" i="6"/>
  <c r="H3947" i="6"/>
  <c r="H3948" i="6"/>
  <c r="H3949" i="6"/>
  <c r="H3950" i="6"/>
  <c r="H3951" i="6"/>
  <c r="H3952" i="6"/>
  <c r="H3953" i="6"/>
  <c r="H3954" i="6"/>
  <c r="H3955" i="6"/>
  <c r="H3956" i="6"/>
  <c r="H3957" i="6"/>
  <c r="H3958" i="6"/>
  <c r="H3959" i="6"/>
  <c r="H3960" i="6"/>
  <c r="H3961" i="6"/>
  <c r="H3962" i="6"/>
  <c r="H3963" i="6"/>
  <c r="H3964" i="6"/>
  <c r="H3965" i="6"/>
  <c r="H3966" i="6"/>
  <c r="H3967" i="6"/>
  <c r="H3968" i="6"/>
  <c r="H3969" i="6"/>
  <c r="H3970" i="6"/>
  <c r="H3971" i="6"/>
  <c r="H3972" i="6"/>
  <c r="H3973" i="6"/>
  <c r="H3974" i="6"/>
  <c r="H3975" i="6"/>
  <c r="H3976" i="6"/>
  <c r="H3977" i="6"/>
  <c r="H3978" i="6"/>
  <c r="H3979" i="6"/>
  <c r="H3980" i="6"/>
  <c r="H3981" i="6"/>
  <c r="H3982" i="6"/>
  <c r="H3983" i="6"/>
  <c r="H3984" i="6"/>
  <c r="H3985" i="6"/>
  <c r="H3986" i="6"/>
  <c r="H3987" i="6"/>
  <c r="H3988" i="6"/>
  <c r="H3989" i="6"/>
  <c r="H3990" i="6"/>
  <c r="H3991" i="6"/>
  <c r="H3992" i="6"/>
  <c r="H3993" i="6"/>
  <c r="H3994" i="6"/>
  <c r="H3995" i="6"/>
  <c r="H3996" i="6"/>
  <c r="H3997" i="6"/>
  <c r="H3998" i="6"/>
  <c r="H3999" i="6"/>
  <c r="H4000" i="6"/>
  <c r="H4001" i="6"/>
  <c r="H4002" i="6"/>
  <c r="H4003" i="6"/>
  <c r="H4004" i="6"/>
  <c r="H4005" i="6"/>
  <c r="H4006" i="6"/>
  <c r="H4007" i="6"/>
  <c r="H4008" i="6"/>
  <c r="H4009" i="6"/>
  <c r="H4010" i="6"/>
  <c r="H4011" i="6"/>
  <c r="H4012" i="6"/>
  <c r="H4013" i="6"/>
  <c r="H4014" i="6"/>
  <c r="H4015" i="6"/>
  <c r="H4016" i="6"/>
  <c r="H4017" i="6"/>
  <c r="H4018" i="6"/>
  <c r="H4019" i="6"/>
  <c r="H4020" i="6"/>
  <c r="H4021" i="6"/>
  <c r="H4022" i="6"/>
  <c r="H4023" i="6"/>
  <c r="H4024" i="6"/>
  <c r="H4025" i="6"/>
  <c r="H4026" i="6"/>
  <c r="H4027" i="6"/>
  <c r="H4028" i="6"/>
  <c r="H4029" i="6"/>
  <c r="H4030" i="6"/>
  <c r="H4031" i="6"/>
  <c r="H4032" i="6"/>
  <c r="H4033" i="6"/>
  <c r="H4034" i="6"/>
  <c r="H4035" i="6"/>
  <c r="H4036" i="6"/>
  <c r="H4037" i="6"/>
  <c r="H4038" i="6"/>
  <c r="H4039" i="6"/>
  <c r="H4040" i="6"/>
  <c r="H4041" i="6"/>
  <c r="H4042" i="6"/>
  <c r="H4043" i="6"/>
  <c r="H4044" i="6"/>
  <c r="H4045" i="6"/>
  <c r="H4046" i="6"/>
  <c r="H4047" i="6"/>
  <c r="H4048" i="6"/>
  <c r="H4049" i="6"/>
  <c r="H4050" i="6"/>
  <c r="H4051" i="6"/>
  <c r="H4052" i="6"/>
  <c r="H4053" i="6"/>
  <c r="H4054" i="6"/>
  <c r="H4055" i="6"/>
  <c r="H4056" i="6"/>
  <c r="H4057" i="6"/>
  <c r="H4058" i="6"/>
  <c r="H4059" i="6"/>
  <c r="H4060" i="6"/>
  <c r="H4061" i="6"/>
  <c r="H4062" i="6"/>
  <c r="H4063" i="6"/>
  <c r="H4064" i="6"/>
  <c r="H4065" i="6"/>
  <c r="H4066" i="6"/>
  <c r="H4067" i="6"/>
  <c r="H4068" i="6"/>
  <c r="H4069" i="6"/>
  <c r="H4070" i="6"/>
  <c r="H4071" i="6"/>
  <c r="H4072" i="6"/>
  <c r="H4073" i="6"/>
  <c r="H4074" i="6"/>
  <c r="H4075" i="6"/>
  <c r="H4076" i="6"/>
  <c r="H4077" i="6"/>
  <c r="H4078" i="6"/>
  <c r="H4079" i="6"/>
  <c r="H4080" i="6"/>
  <c r="H4081" i="6"/>
  <c r="H4082" i="6"/>
  <c r="H4083" i="6"/>
  <c r="H4084" i="6"/>
  <c r="H4085" i="6"/>
  <c r="H4086" i="6"/>
  <c r="H4087" i="6"/>
  <c r="H4088" i="6"/>
  <c r="H4089" i="6"/>
  <c r="H4090" i="6"/>
  <c r="H4091" i="6"/>
  <c r="H4092" i="6"/>
  <c r="H4093" i="6"/>
  <c r="H4094" i="6"/>
  <c r="H4095" i="6"/>
  <c r="H4096" i="6"/>
  <c r="H4097" i="6"/>
  <c r="H4098" i="6"/>
  <c r="H4099" i="6"/>
  <c r="H4100" i="6"/>
  <c r="H4101" i="6"/>
  <c r="H4102" i="6"/>
  <c r="H4103" i="6"/>
  <c r="H4104" i="6"/>
  <c r="H4105" i="6"/>
  <c r="H4106" i="6"/>
  <c r="H4107" i="6"/>
  <c r="H4108" i="6"/>
  <c r="H4109" i="6"/>
  <c r="H4110" i="6"/>
  <c r="H4111" i="6"/>
  <c r="H4112" i="6"/>
  <c r="H4113" i="6"/>
  <c r="H4114" i="6"/>
  <c r="H4115" i="6"/>
  <c r="H4116" i="6"/>
  <c r="H4117" i="6"/>
  <c r="H4118" i="6"/>
  <c r="H4119" i="6"/>
  <c r="H4120" i="6"/>
  <c r="H4121" i="6"/>
  <c r="H4122" i="6"/>
  <c r="H4123" i="6"/>
  <c r="H4124" i="6"/>
  <c r="H4125" i="6"/>
  <c r="H4126" i="6"/>
  <c r="H4127" i="6"/>
  <c r="H4128" i="6"/>
  <c r="H4129" i="6"/>
  <c r="H4130" i="6"/>
  <c r="H4131" i="6"/>
  <c r="H4132" i="6"/>
  <c r="H4133" i="6"/>
  <c r="H4134" i="6"/>
  <c r="H4135" i="6"/>
  <c r="H4136" i="6"/>
  <c r="H4137" i="6"/>
  <c r="H4138" i="6"/>
  <c r="H4139" i="6"/>
  <c r="H4140" i="6"/>
  <c r="H4141" i="6"/>
  <c r="H4142" i="6"/>
  <c r="H4143" i="6"/>
  <c r="H4144" i="6"/>
  <c r="H4145" i="6"/>
  <c r="H4146" i="6"/>
  <c r="H4147" i="6"/>
  <c r="H4148" i="6"/>
  <c r="H4149" i="6"/>
  <c r="H4150" i="6"/>
  <c r="H4151" i="6"/>
  <c r="H4152" i="6"/>
  <c r="H4153" i="6"/>
  <c r="H4154" i="6"/>
  <c r="H4155" i="6"/>
  <c r="H4156" i="6"/>
  <c r="H4157" i="6"/>
  <c r="H4158" i="6"/>
  <c r="H4159" i="6"/>
  <c r="H4160" i="6"/>
  <c r="H4161" i="6"/>
  <c r="H4162" i="6"/>
  <c r="H4163" i="6"/>
  <c r="H4164" i="6"/>
  <c r="H4165" i="6"/>
  <c r="H4166" i="6"/>
  <c r="H4167" i="6"/>
  <c r="H4168" i="6"/>
  <c r="H4169" i="6"/>
  <c r="H4170" i="6"/>
  <c r="H4171" i="6"/>
  <c r="H4172" i="6"/>
  <c r="H4173" i="6"/>
  <c r="H4174" i="6"/>
  <c r="H4175" i="6"/>
  <c r="H4176" i="6"/>
  <c r="H4177" i="6"/>
  <c r="H4178" i="6"/>
  <c r="H4179" i="6"/>
  <c r="H4180" i="6"/>
  <c r="H4181" i="6"/>
  <c r="H4182" i="6"/>
  <c r="H4183" i="6"/>
  <c r="H4184" i="6"/>
  <c r="H4185" i="6"/>
  <c r="H4186" i="6"/>
  <c r="H4187" i="6"/>
  <c r="H4188" i="6"/>
  <c r="H4189" i="6"/>
  <c r="H4190" i="6"/>
  <c r="H4191" i="6"/>
  <c r="H4192" i="6"/>
  <c r="H4193" i="6"/>
  <c r="H4194" i="6"/>
  <c r="H4195" i="6"/>
  <c r="H4196" i="6"/>
  <c r="H4197" i="6"/>
  <c r="H4198" i="6"/>
  <c r="H4199" i="6"/>
  <c r="H4200" i="6"/>
  <c r="H4201" i="6"/>
  <c r="H4202" i="6"/>
  <c r="H4203" i="6"/>
  <c r="H4204" i="6"/>
  <c r="H4205" i="6"/>
  <c r="H4206" i="6"/>
  <c r="H4207" i="6"/>
  <c r="H4208" i="6"/>
  <c r="H4209" i="6"/>
  <c r="H4210" i="6"/>
  <c r="H4211" i="6"/>
  <c r="H4212" i="6"/>
  <c r="H4213" i="6"/>
  <c r="H4214" i="6"/>
  <c r="H4215" i="6"/>
  <c r="H4216" i="6"/>
  <c r="H4217" i="6"/>
  <c r="H4218" i="6"/>
  <c r="H4219" i="6"/>
  <c r="H4220" i="6"/>
  <c r="H4221" i="6"/>
  <c r="H4222" i="6"/>
  <c r="H4223" i="6"/>
  <c r="H4224" i="6"/>
  <c r="H4225" i="6"/>
  <c r="H4226" i="6"/>
  <c r="H4227" i="6"/>
  <c r="H4228" i="6"/>
  <c r="H4229" i="6"/>
  <c r="H4230" i="6"/>
  <c r="H4231" i="6"/>
  <c r="H4232" i="6"/>
  <c r="H4233" i="6"/>
  <c r="H4234" i="6"/>
  <c r="H4235" i="6"/>
  <c r="H4236" i="6"/>
  <c r="H4237" i="6"/>
  <c r="H4238" i="6"/>
  <c r="H4239" i="6"/>
  <c r="H4240" i="6"/>
  <c r="H4241" i="6"/>
  <c r="H4242" i="6"/>
  <c r="H4243" i="6"/>
  <c r="H4244" i="6"/>
  <c r="H4245" i="6"/>
  <c r="H4246" i="6"/>
  <c r="H4247" i="6"/>
  <c r="H4248" i="6"/>
  <c r="H4249" i="6"/>
  <c r="H4250" i="6"/>
  <c r="H4251" i="6"/>
  <c r="H4252" i="6"/>
  <c r="H4253" i="6"/>
  <c r="H4254" i="6"/>
  <c r="H4255" i="6"/>
  <c r="H4256" i="6"/>
  <c r="H4257" i="6"/>
  <c r="H4258" i="6"/>
  <c r="H4259" i="6"/>
  <c r="H4260" i="6"/>
  <c r="H4261" i="6"/>
  <c r="H4262" i="6"/>
  <c r="H4263" i="6"/>
  <c r="H4264" i="6"/>
  <c r="H4265" i="6"/>
  <c r="H4266" i="6"/>
  <c r="H4267" i="6"/>
  <c r="H4268" i="6"/>
  <c r="H4269" i="6"/>
  <c r="H4270" i="6"/>
  <c r="H4271" i="6"/>
  <c r="H4272" i="6"/>
  <c r="H4273" i="6"/>
  <c r="H4274" i="6"/>
  <c r="H4275" i="6"/>
  <c r="H4276" i="6"/>
  <c r="H4277" i="6"/>
  <c r="H4278" i="6"/>
  <c r="H4279" i="6"/>
  <c r="H4280" i="6"/>
  <c r="H4281" i="6"/>
  <c r="H4282" i="6"/>
  <c r="H4283" i="6"/>
  <c r="H4284" i="6"/>
  <c r="H4285" i="6"/>
  <c r="H4286" i="6"/>
  <c r="H4287" i="6"/>
  <c r="H4288" i="6"/>
  <c r="H4289" i="6"/>
  <c r="H4290" i="6"/>
  <c r="H4291" i="6"/>
  <c r="H4292" i="6"/>
  <c r="H4293" i="6"/>
  <c r="H4294" i="6"/>
  <c r="H4295" i="6"/>
  <c r="H4296" i="6"/>
  <c r="H4297" i="6"/>
  <c r="H4298" i="6"/>
  <c r="H4299" i="6"/>
  <c r="H4300" i="6"/>
  <c r="H4301" i="6"/>
  <c r="H4302" i="6"/>
  <c r="H4303" i="6"/>
  <c r="H4304" i="6"/>
  <c r="H4305" i="6"/>
  <c r="H4306" i="6"/>
  <c r="H4307" i="6"/>
  <c r="H4308" i="6"/>
  <c r="H4309" i="6"/>
  <c r="H4310" i="6"/>
  <c r="H4311" i="6"/>
  <c r="H4312" i="6"/>
  <c r="H4313" i="6"/>
  <c r="H4314" i="6"/>
  <c r="H4315" i="6"/>
  <c r="H4316" i="6"/>
  <c r="H4317" i="6"/>
  <c r="H4318" i="6"/>
  <c r="H4319" i="6"/>
  <c r="H4320" i="6"/>
  <c r="H4321" i="6"/>
  <c r="H4322" i="6"/>
  <c r="H4323" i="6"/>
  <c r="H4324" i="6"/>
  <c r="H4325" i="6"/>
  <c r="H4326" i="6"/>
  <c r="H4327" i="6"/>
  <c r="H4328" i="6"/>
  <c r="H4329" i="6"/>
  <c r="H4330" i="6"/>
  <c r="H4331" i="6"/>
  <c r="H4332" i="6"/>
  <c r="H4333" i="6"/>
  <c r="H4334" i="6"/>
  <c r="H4335" i="6"/>
  <c r="H4336" i="6"/>
  <c r="H4337" i="6"/>
  <c r="H4338" i="6"/>
  <c r="H4339" i="6"/>
  <c r="H4340" i="6"/>
  <c r="H4341" i="6"/>
  <c r="H4342" i="6"/>
  <c r="H4343" i="6"/>
  <c r="H4344" i="6"/>
  <c r="H4345" i="6"/>
  <c r="H4346" i="6"/>
  <c r="H4347" i="6"/>
  <c r="H4348" i="6"/>
  <c r="H4349" i="6"/>
  <c r="H4350" i="6"/>
  <c r="H4351" i="6"/>
  <c r="H4352" i="6"/>
  <c r="H4353" i="6"/>
  <c r="H4354" i="6"/>
  <c r="H4355" i="6"/>
  <c r="H4356" i="6"/>
  <c r="H4357" i="6"/>
  <c r="H4358" i="6"/>
  <c r="H4359" i="6"/>
  <c r="H4360" i="6"/>
  <c r="H4361" i="6"/>
  <c r="H4362" i="6"/>
  <c r="H4363" i="6"/>
  <c r="H4364" i="6"/>
  <c r="H4365" i="6"/>
  <c r="H4366" i="6"/>
  <c r="H4367" i="6"/>
  <c r="H4368" i="6"/>
  <c r="H4369" i="6"/>
  <c r="H4370" i="6"/>
  <c r="H4371" i="6"/>
  <c r="H4372" i="6"/>
  <c r="H4373" i="6"/>
  <c r="H4374" i="6"/>
  <c r="H4375" i="6"/>
  <c r="H4376" i="6"/>
  <c r="H4377" i="6"/>
  <c r="H4378" i="6"/>
  <c r="H4379" i="6"/>
  <c r="H4380" i="6"/>
  <c r="H4381" i="6"/>
  <c r="H4382" i="6"/>
  <c r="H4383" i="6"/>
  <c r="H4384" i="6"/>
  <c r="H4385" i="6"/>
  <c r="H4386" i="6"/>
  <c r="H4387" i="6"/>
  <c r="H4388" i="6"/>
  <c r="H4389" i="6"/>
  <c r="H4390" i="6"/>
  <c r="H4391" i="6"/>
  <c r="H4392" i="6"/>
  <c r="H4393" i="6"/>
  <c r="H4394" i="6"/>
  <c r="H4395" i="6"/>
  <c r="H4396" i="6"/>
  <c r="H4397" i="6"/>
  <c r="H4398" i="6"/>
  <c r="H4399" i="6"/>
  <c r="H4400" i="6"/>
  <c r="H4401" i="6"/>
  <c r="H4402" i="6"/>
  <c r="H4403" i="6"/>
  <c r="H4404" i="6"/>
  <c r="H4405" i="6"/>
  <c r="H4406" i="6"/>
  <c r="H4407" i="6"/>
  <c r="H4408" i="6"/>
  <c r="H4409" i="6"/>
  <c r="H4410" i="6"/>
  <c r="H4411" i="6"/>
  <c r="H4412" i="6"/>
  <c r="H4413" i="6"/>
  <c r="H4414" i="6"/>
  <c r="H4415" i="6"/>
  <c r="H4416" i="6"/>
  <c r="H4417" i="6"/>
  <c r="H4418" i="6"/>
  <c r="H4419" i="6"/>
  <c r="H4420" i="6"/>
  <c r="H4421" i="6"/>
  <c r="H4422" i="6"/>
  <c r="H4423" i="6"/>
  <c r="H4424" i="6"/>
  <c r="H4425" i="6"/>
  <c r="H4426" i="6"/>
  <c r="H4427" i="6"/>
  <c r="H4428" i="6"/>
  <c r="H4429" i="6"/>
  <c r="H4430" i="6"/>
  <c r="H4431" i="6"/>
  <c r="H4432" i="6"/>
  <c r="H4433" i="6"/>
  <c r="H4434" i="6"/>
  <c r="H4435" i="6"/>
  <c r="H4436" i="6"/>
  <c r="H4437" i="6"/>
  <c r="H4438" i="6"/>
  <c r="H4439" i="6"/>
  <c r="H4440" i="6"/>
  <c r="H4441" i="6"/>
  <c r="H4442" i="6"/>
  <c r="H4443" i="6"/>
  <c r="H4444" i="6"/>
  <c r="H4445" i="6"/>
  <c r="H4446" i="6"/>
  <c r="H4447" i="6"/>
  <c r="H4448" i="6"/>
  <c r="H4449" i="6"/>
  <c r="H4450" i="6"/>
  <c r="H4451" i="6"/>
  <c r="H4452" i="6"/>
  <c r="H4453" i="6"/>
  <c r="H4454" i="6"/>
  <c r="H4455" i="6"/>
  <c r="H4456" i="6"/>
  <c r="H4457" i="6"/>
  <c r="H4458" i="6"/>
  <c r="H4459" i="6"/>
  <c r="H4460" i="6"/>
  <c r="H4461" i="6"/>
  <c r="H4462" i="6"/>
  <c r="H4463" i="6"/>
  <c r="H4464" i="6"/>
  <c r="H4465" i="6"/>
  <c r="H4466" i="6"/>
  <c r="H4467" i="6"/>
  <c r="H4468" i="6"/>
  <c r="H4469" i="6"/>
  <c r="H4470" i="6"/>
  <c r="H4471" i="6"/>
  <c r="H4472" i="6"/>
  <c r="H4473" i="6"/>
  <c r="H4474" i="6"/>
  <c r="H4475" i="6"/>
  <c r="H4476" i="6"/>
  <c r="H4477" i="6"/>
  <c r="H4478" i="6"/>
  <c r="H4479" i="6"/>
  <c r="H4480" i="6"/>
  <c r="H4481" i="6"/>
  <c r="H4482" i="6"/>
  <c r="H4483" i="6"/>
  <c r="H4484" i="6"/>
  <c r="H4485" i="6"/>
  <c r="H4486" i="6"/>
  <c r="H4487" i="6"/>
  <c r="H4488" i="6"/>
  <c r="H4489" i="6"/>
  <c r="H4490" i="6"/>
  <c r="H4491" i="6"/>
  <c r="H4492" i="6"/>
  <c r="H4493" i="6"/>
  <c r="H4494" i="6"/>
  <c r="H4495" i="6"/>
  <c r="H4496" i="6"/>
  <c r="H4497" i="6"/>
  <c r="H4498" i="6"/>
  <c r="H4499" i="6"/>
  <c r="H4500" i="6"/>
  <c r="H4501" i="6"/>
  <c r="H4502" i="6"/>
  <c r="H4503" i="6"/>
  <c r="H4504" i="6"/>
  <c r="H4505" i="6"/>
  <c r="H4506" i="6"/>
  <c r="H4507" i="6"/>
  <c r="H4508" i="6"/>
  <c r="H4509" i="6"/>
  <c r="H4510" i="6"/>
  <c r="H4511" i="6"/>
  <c r="H4512" i="6"/>
  <c r="H4513" i="6"/>
  <c r="H4514" i="6"/>
  <c r="H4515" i="6"/>
  <c r="H4516" i="6"/>
  <c r="H4517" i="6"/>
  <c r="H4518" i="6"/>
  <c r="H4519" i="6"/>
  <c r="H4520" i="6"/>
  <c r="H4521" i="6"/>
  <c r="H4522" i="6"/>
  <c r="H4523" i="6"/>
  <c r="H4524" i="6"/>
  <c r="H4525" i="6"/>
  <c r="H4526" i="6"/>
  <c r="H4527" i="6"/>
  <c r="H4528" i="6"/>
  <c r="H4529" i="6"/>
  <c r="H4530" i="6"/>
  <c r="H4531" i="6"/>
  <c r="H4532" i="6"/>
  <c r="H4533" i="6"/>
  <c r="H4534" i="6"/>
  <c r="H4535" i="6"/>
  <c r="H4536" i="6"/>
  <c r="H4537" i="6"/>
  <c r="H4538" i="6"/>
  <c r="H4539" i="6"/>
  <c r="H4540" i="6"/>
  <c r="H4541" i="6"/>
  <c r="H4542" i="6"/>
  <c r="H4543" i="6"/>
  <c r="H4544" i="6"/>
  <c r="H4545" i="6"/>
  <c r="H4546" i="6"/>
  <c r="H4547" i="6"/>
  <c r="H4548" i="6"/>
  <c r="H4549" i="6"/>
  <c r="H4550" i="6"/>
  <c r="H4551" i="6"/>
  <c r="H4552" i="6"/>
  <c r="H4553" i="6"/>
  <c r="H4554" i="6"/>
  <c r="H4555" i="6"/>
  <c r="H4556" i="6"/>
  <c r="H4557" i="6"/>
  <c r="H4558" i="6"/>
  <c r="H4559" i="6"/>
  <c r="H4560" i="6"/>
  <c r="H4561" i="6"/>
  <c r="H4562" i="6"/>
  <c r="H4563" i="6"/>
  <c r="H4564" i="6"/>
  <c r="H4565" i="6"/>
  <c r="H4566" i="6"/>
  <c r="H4567" i="6"/>
  <c r="H4568" i="6"/>
  <c r="H4569" i="6"/>
  <c r="H4570" i="6"/>
  <c r="H4571" i="6"/>
  <c r="H4572" i="6"/>
  <c r="H4573" i="6"/>
  <c r="H4574" i="6"/>
  <c r="H4575" i="6"/>
  <c r="H4576" i="6"/>
  <c r="H4577" i="6"/>
  <c r="H4578" i="6"/>
  <c r="H4579" i="6"/>
  <c r="H4580" i="6"/>
  <c r="H4581" i="6"/>
  <c r="H4582" i="6"/>
  <c r="H4583" i="6"/>
  <c r="H4584" i="6"/>
  <c r="H4585" i="6"/>
  <c r="H4586" i="6"/>
  <c r="H4587" i="6"/>
  <c r="H4588" i="6"/>
  <c r="H4589" i="6"/>
  <c r="H4590" i="6"/>
  <c r="H4591" i="6"/>
  <c r="H4592" i="6"/>
  <c r="H4593" i="6"/>
  <c r="H4594" i="6"/>
  <c r="H4595" i="6"/>
  <c r="H4596" i="6"/>
  <c r="H4597" i="6"/>
  <c r="H4598" i="6"/>
  <c r="H4599" i="6"/>
  <c r="H4600" i="6"/>
  <c r="H4601" i="6"/>
  <c r="H4602" i="6"/>
  <c r="H4603" i="6"/>
  <c r="H4604" i="6"/>
  <c r="H4605" i="6"/>
  <c r="H4606" i="6"/>
  <c r="H4607" i="6"/>
  <c r="H4608" i="6"/>
  <c r="H4609" i="6"/>
  <c r="H4610" i="6"/>
  <c r="H4611" i="6"/>
  <c r="H4612" i="6"/>
  <c r="H4613" i="6"/>
  <c r="H4614" i="6"/>
  <c r="H4615" i="6"/>
  <c r="H4616" i="6"/>
  <c r="H4617" i="6"/>
  <c r="H4618" i="6"/>
  <c r="H4619" i="6"/>
  <c r="H4620" i="6"/>
  <c r="H4621" i="6"/>
  <c r="H4622" i="6"/>
  <c r="H4623" i="6"/>
  <c r="H4624" i="6"/>
  <c r="H4625" i="6"/>
  <c r="H4626" i="6"/>
  <c r="H4627" i="6"/>
  <c r="H4628" i="6"/>
  <c r="H4629" i="6"/>
  <c r="H4630" i="6"/>
  <c r="H4631" i="6"/>
  <c r="H4632" i="6"/>
  <c r="H4633" i="6"/>
  <c r="H4634" i="6"/>
  <c r="H4635" i="6"/>
  <c r="H4636" i="6"/>
  <c r="H4637" i="6"/>
  <c r="H4638" i="6"/>
  <c r="H4639" i="6"/>
  <c r="H4640" i="6"/>
  <c r="H4641" i="6"/>
  <c r="H4642" i="6"/>
  <c r="H4643" i="6"/>
  <c r="H4644" i="6"/>
  <c r="H4645" i="6"/>
  <c r="H4646" i="6"/>
  <c r="H4647" i="6"/>
  <c r="H4648" i="6"/>
  <c r="H4649" i="6"/>
  <c r="H4650" i="6"/>
  <c r="H4651" i="6"/>
  <c r="H4652" i="6"/>
  <c r="H4653" i="6"/>
  <c r="H4654" i="6"/>
  <c r="H4655" i="6"/>
  <c r="H4656" i="6"/>
  <c r="H4657" i="6"/>
  <c r="H4658" i="6"/>
  <c r="H4659" i="6"/>
  <c r="H4660" i="6"/>
  <c r="H4661" i="6"/>
  <c r="H4662" i="6"/>
  <c r="H4663" i="6"/>
  <c r="H4664" i="6"/>
  <c r="H4665" i="6"/>
  <c r="H4666" i="6"/>
  <c r="H4667" i="6"/>
  <c r="H4668" i="6"/>
  <c r="H4669" i="6"/>
  <c r="H4670" i="6"/>
  <c r="H4671" i="6"/>
  <c r="H4672" i="6"/>
  <c r="H4673" i="6"/>
  <c r="H4674" i="6"/>
  <c r="H4675" i="6"/>
  <c r="H4676" i="6"/>
  <c r="H4677" i="6"/>
  <c r="H4678" i="6"/>
  <c r="H4679" i="6"/>
  <c r="H4680" i="6"/>
  <c r="H4681" i="6"/>
  <c r="H4682" i="6"/>
  <c r="H4683" i="6"/>
  <c r="H4684" i="6"/>
  <c r="H4685" i="6"/>
  <c r="H4686" i="6"/>
  <c r="H4687" i="6"/>
  <c r="H4688" i="6"/>
  <c r="H4689" i="6"/>
  <c r="H4690" i="6"/>
  <c r="H4691" i="6"/>
  <c r="H4692" i="6"/>
  <c r="H4693" i="6"/>
  <c r="H4694" i="6"/>
  <c r="H4695" i="6"/>
  <c r="H4696" i="6"/>
  <c r="H4697" i="6"/>
  <c r="H4698" i="6"/>
  <c r="H4699" i="6"/>
  <c r="H4700" i="6"/>
  <c r="H4701" i="6"/>
  <c r="H4702" i="6"/>
  <c r="H4703" i="6"/>
  <c r="H4704" i="6"/>
  <c r="H4705" i="6"/>
  <c r="H4706" i="6"/>
  <c r="H4707" i="6"/>
  <c r="H4708" i="6"/>
  <c r="H4709" i="6"/>
  <c r="H4710" i="6"/>
  <c r="H4711" i="6"/>
  <c r="H4712" i="6"/>
  <c r="H4713" i="6"/>
  <c r="H4714" i="6"/>
  <c r="H4715" i="6"/>
  <c r="H4716" i="6"/>
  <c r="H4717" i="6"/>
  <c r="H4718" i="6"/>
  <c r="H4719" i="6"/>
  <c r="H4720" i="6"/>
  <c r="H4721" i="6"/>
  <c r="H4722" i="6"/>
  <c r="H4723" i="6"/>
  <c r="H4724" i="6"/>
  <c r="H4725" i="6"/>
  <c r="H4726" i="6"/>
  <c r="H4727" i="6"/>
  <c r="H4728" i="6"/>
  <c r="H4729" i="6"/>
  <c r="H4730" i="6"/>
  <c r="H4731" i="6"/>
  <c r="H4732" i="6"/>
  <c r="H4733" i="6"/>
  <c r="H4734" i="6"/>
  <c r="H4735" i="6"/>
  <c r="H4736" i="6"/>
  <c r="H4737" i="6"/>
  <c r="H4738" i="6"/>
  <c r="H4739" i="6"/>
  <c r="H4740" i="6"/>
  <c r="H4741" i="6"/>
  <c r="H4742" i="6"/>
  <c r="H4743" i="6"/>
  <c r="H4744" i="6"/>
  <c r="H4745" i="6"/>
  <c r="H4746" i="6"/>
  <c r="H4747" i="6"/>
  <c r="H4748" i="6"/>
  <c r="H4749" i="6"/>
  <c r="H4750" i="6"/>
  <c r="H4751" i="6"/>
  <c r="H4752" i="6"/>
  <c r="H4753" i="6"/>
  <c r="H4754" i="6"/>
  <c r="H4755" i="6"/>
  <c r="H4756" i="6"/>
  <c r="H4757" i="6"/>
  <c r="H4758" i="6"/>
  <c r="H4759" i="6"/>
  <c r="H4760" i="6"/>
  <c r="H4761" i="6"/>
  <c r="H4762" i="6"/>
  <c r="H4763" i="6"/>
  <c r="H4764" i="6"/>
  <c r="H4765" i="6"/>
  <c r="H4766" i="6"/>
  <c r="H4767" i="6"/>
  <c r="H4768" i="6"/>
  <c r="H4769" i="6"/>
  <c r="H4770" i="6"/>
  <c r="H4771" i="6"/>
  <c r="H4772" i="6"/>
  <c r="H4773" i="6"/>
  <c r="H4774" i="6"/>
  <c r="H4775" i="6"/>
  <c r="H4776" i="6"/>
  <c r="H4777" i="6"/>
  <c r="H4778" i="6"/>
  <c r="H4779" i="6"/>
  <c r="H4780" i="6"/>
  <c r="H4781" i="6"/>
  <c r="H4782" i="6"/>
  <c r="H4783" i="6"/>
  <c r="H4784" i="6"/>
  <c r="H4785" i="6"/>
  <c r="H4786" i="6"/>
  <c r="H4787" i="6"/>
  <c r="H4788" i="6"/>
  <c r="H4789" i="6"/>
  <c r="H4790" i="6"/>
  <c r="H4791" i="6"/>
  <c r="H4792" i="6"/>
  <c r="H4793" i="6"/>
  <c r="H4794" i="6"/>
  <c r="H4795" i="6"/>
  <c r="H4796" i="6"/>
  <c r="H4797" i="6"/>
  <c r="H4798" i="6"/>
  <c r="H4799" i="6"/>
  <c r="H4800" i="6"/>
  <c r="H4801" i="6"/>
  <c r="H4802" i="6"/>
  <c r="H4803" i="6"/>
  <c r="H4804" i="6"/>
  <c r="H4805" i="6"/>
  <c r="H4806" i="6"/>
  <c r="H4807" i="6"/>
  <c r="H4808" i="6"/>
  <c r="H4809" i="6"/>
  <c r="H4810" i="6"/>
  <c r="H4811" i="6"/>
  <c r="H4812" i="6"/>
  <c r="H4813" i="6"/>
  <c r="H4814" i="6"/>
  <c r="H4815" i="6"/>
  <c r="H4816" i="6"/>
  <c r="H4817" i="6"/>
  <c r="H4818" i="6"/>
  <c r="H4819" i="6"/>
  <c r="H4820" i="6"/>
  <c r="H4821" i="6"/>
  <c r="H4822" i="6"/>
  <c r="H4823" i="6"/>
  <c r="H4824" i="6"/>
  <c r="H4825" i="6"/>
  <c r="H4826" i="6"/>
  <c r="H4827" i="6"/>
  <c r="H4828" i="6"/>
  <c r="H4829" i="6"/>
  <c r="H4830" i="6"/>
  <c r="H4831" i="6"/>
  <c r="H4832" i="6"/>
  <c r="H4833" i="6"/>
  <c r="H4834" i="6"/>
  <c r="H4835" i="6"/>
  <c r="H4836" i="6"/>
  <c r="H4837" i="6"/>
  <c r="H4838" i="6"/>
  <c r="H4839" i="6"/>
  <c r="H4840" i="6"/>
  <c r="H4841" i="6"/>
  <c r="H4842" i="6"/>
  <c r="H4843" i="6"/>
  <c r="H4844" i="6"/>
  <c r="H4845" i="6"/>
  <c r="H4846" i="6"/>
  <c r="H4847" i="6"/>
  <c r="H4848" i="6"/>
  <c r="H4849" i="6"/>
  <c r="H4850" i="6"/>
  <c r="H4851" i="6"/>
  <c r="H4852" i="6"/>
  <c r="H4853" i="6"/>
  <c r="H4854" i="6"/>
  <c r="H4855" i="6"/>
  <c r="H4856" i="6"/>
  <c r="H4857" i="6"/>
  <c r="H4858" i="6"/>
  <c r="H4859" i="6"/>
  <c r="H4860" i="6"/>
  <c r="H4861" i="6"/>
  <c r="H4862" i="6"/>
  <c r="H4863" i="6"/>
  <c r="H4864" i="6"/>
  <c r="H4865" i="6"/>
  <c r="H4866" i="6"/>
  <c r="H4867" i="6"/>
  <c r="H4868" i="6"/>
  <c r="H4869" i="6"/>
  <c r="H4870" i="6"/>
  <c r="H4871" i="6"/>
  <c r="H4872" i="6"/>
  <c r="H4873" i="6"/>
  <c r="H4874" i="6"/>
  <c r="H4875" i="6"/>
  <c r="H4876" i="6"/>
  <c r="H4877" i="6"/>
  <c r="H4878" i="6"/>
  <c r="H4879" i="6"/>
  <c r="H4880" i="6"/>
  <c r="H4881" i="6"/>
  <c r="H4882" i="6"/>
  <c r="H4883" i="6"/>
  <c r="H4884" i="6"/>
  <c r="H4885" i="6"/>
  <c r="H4886" i="6"/>
  <c r="H4887" i="6"/>
  <c r="H4888" i="6"/>
  <c r="H4889" i="6"/>
  <c r="H4890" i="6"/>
  <c r="H4891" i="6"/>
  <c r="H4892" i="6"/>
  <c r="H4893" i="6"/>
  <c r="H4894" i="6"/>
  <c r="H4895" i="6"/>
  <c r="H4896" i="6"/>
  <c r="H4897" i="6"/>
  <c r="H4898" i="6"/>
  <c r="H4899" i="6"/>
  <c r="H4900" i="6"/>
  <c r="H4901" i="6"/>
  <c r="H4902" i="6"/>
  <c r="H4903" i="6"/>
  <c r="H4904" i="6"/>
  <c r="H4905" i="6"/>
  <c r="H4906" i="6"/>
  <c r="H4907" i="6"/>
  <c r="H4908" i="6"/>
  <c r="H4909" i="6"/>
  <c r="H4910" i="6"/>
  <c r="H4911" i="6"/>
  <c r="H4912" i="6"/>
  <c r="H4913" i="6"/>
  <c r="H4914" i="6"/>
  <c r="H4915" i="6"/>
  <c r="H4916" i="6"/>
  <c r="H4917" i="6"/>
  <c r="H4918" i="6"/>
  <c r="H4919" i="6"/>
  <c r="H4920" i="6"/>
  <c r="H4921" i="6"/>
  <c r="H4922" i="6"/>
  <c r="H4923" i="6"/>
  <c r="H4924" i="6"/>
  <c r="H4925" i="6"/>
  <c r="H4926" i="6"/>
  <c r="H4927" i="6"/>
  <c r="H4928" i="6"/>
  <c r="H4929" i="6"/>
  <c r="H4930" i="6"/>
  <c r="H4931" i="6"/>
  <c r="H4932" i="6"/>
  <c r="H4933" i="6"/>
  <c r="H4934" i="6"/>
  <c r="H4935" i="6"/>
  <c r="H4936" i="6"/>
  <c r="H4937" i="6"/>
  <c r="H4938" i="6"/>
  <c r="H4939" i="6"/>
  <c r="H4940" i="6"/>
  <c r="H4941" i="6"/>
  <c r="H4942" i="6"/>
  <c r="H4943" i="6"/>
  <c r="H4944" i="6"/>
  <c r="H4945" i="6"/>
  <c r="H4946" i="6"/>
  <c r="H4947" i="6"/>
  <c r="H4948" i="6"/>
  <c r="H4949" i="6"/>
  <c r="H4950" i="6"/>
  <c r="H4951" i="6"/>
  <c r="H4952" i="6"/>
  <c r="H4953" i="6"/>
  <c r="H4954" i="6"/>
  <c r="H4955" i="6"/>
  <c r="H4956" i="6"/>
  <c r="H4957" i="6"/>
  <c r="H4958" i="6"/>
  <c r="H4959" i="6"/>
  <c r="H4960" i="6"/>
  <c r="H4961" i="6"/>
  <c r="H4962" i="6"/>
  <c r="H4963" i="6"/>
  <c r="H4964" i="6"/>
  <c r="H4965" i="6"/>
  <c r="H4966" i="6"/>
  <c r="H4967" i="6"/>
  <c r="H4968" i="6"/>
  <c r="H4969" i="6"/>
  <c r="H4970" i="6"/>
  <c r="H4971" i="6"/>
  <c r="H4972" i="6"/>
  <c r="H4973" i="6"/>
  <c r="H4974" i="6"/>
  <c r="H4975" i="6"/>
  <c r="H4976" i="6"/>
  <c r="H4977" i="6"/>
  <c r="H4978" i="6"/>
  <c r="H4979" i="6"/>
  <c r="H4980" i="6"/>
  <c r="H4981" i="6"/>
  <c r="H4982" i="6"/>
  <c r="H4983" i="6"/>
  <c r="H4984" i="6"/>
  <c r="H4985" i="6"/>
  <c r="H4986" i="6"/>
  <c r="H4987" i="6"/>
  <c r="H4988" i="6"/>
  <c r="H4989" i="6"/>
  <c r="H4990" i="6"/>
  <c r="H4991" i="6"/>
  <c r="H4992" i="6"/>
  <c r="H4993" i="6"/>
  <c r="H4994" i="6"/>
  <c r="H4995" i="6"/>
  <c r="H4996" i="6"/>
  <c r="H4997" i="6"/>
  <c r="H4998" i="6"/>
  <c r="H4999" i="6"/>
  <c r="H5000" i="6"/>
  <c r="H5001" i="6"/>
  <c r="H5002" i="6"/>
  <c r="H5003" i="6"/>
  <c r="H5004" i="6"/>
  <c r="H5005" i="6"/>
  <c r="H5006" i="6"/>
  <c r="H5007" i="6"/>
  <c r="H5008" i="6"/>
  <c r="H5009" i="6"/>
  <c r="H5010" i="6"/>
  <c r="H5011" i="6"/>
  <c r="H5012" i="6"/>
  <c r="H5013" i="6"/>
  <c r="H5014" i="6"/>
  <c r="H5015" i="6"/>
  <c r="H5016" i="6"/>
  <c r="H5017" i="6"/>
  <c r="H5018" i="6"/>
  <c r="H5019" i="6"/>
  <c r="H5020" i="6"/>
  <c r="H5021" i="6"/>
  <c r="H5022" i="6"/>
  <c r="H5023" i="6"/>
  <c r="H5024" i="6"/>
  <c r="H5025" i="6"/>
  <c r="H5026" i="6"/>
  <c r="H5027" i="6"/>
  <c r="H5028" i="6"/>
  <c r="H5029" i="6"/>
  <c r="H5030" i="6"/>
  <c r="H5031" i="6"/>
  <c r="H5032" i="6"/>
  <c r="H5033" i="6"/>
  <c r="H5034" i="6"/>
  <c r="H5035" i="6"/>
  <c r="H5036" i="6"/>
  <c r="H5037" i="6"/>
  <c r="H5038" i="6"/>
  <c r="H5039" i="6"/>
  <c r="H5040" i="6"/>
  <c r="H5041" i="6"/>
  <c r="H5042" i="6"/>
  <c r="H5043" i="6"/>
  <c r="H5044" i="6"/>
  <c r="H5045" i="6"/>
  <c r="H5046" i="6"/>
  <c r="H5047" i="6"/>
  <c r="H5048" i="6"/>
  <c r="H5049" i="6"/>
  <c r="H5050" i="6"/>
  <c r="H5051" i="6"/>
  <c r="H5052" i="6"/>
  <c r="H5053" i="6"/>
  <c r="H5054" i="6"/>
  <c r="H5055" i="6"/>
  <c r="H5056" i="6"/>
  <c r="H5057" i="6"/>
  <c r="H5058" i="6"/>
  <c r="H5059" i="6"/>
  <c r="H5060" i="6"/>
  <c r="H5061" i="6"/>
  <c r="H5062" i="6"/>
  <c r="H5063" i="6"/>
  <c r="H5064" i="6"/>
  <c r="H5065" i="6"/>
  <c r="H5066" i="6"/>
  <c r="H5067" i="6"/>
  <c r="H5068" i="6"/>
  <c r="H5069" i="6"/>
  <c r="H5070" i="6"/>
  <c r="H5071" i="6"/>
  <c r="H5072" i="6"/>
  <c r="H5073" i="6"/>
  <c r="H5074" i="6"/>
  <c r="H5075" i="6"/>
  <c r="H5076" i="6"/>
  <c r="H5077" i="6"/>
  <c r="H5078" i="6"/>
  <c r="H5079" i="6"/>
  <c r="H5080" i="6"/>
  <c r="H5081" i="6"/>
  <c r="H5082" i="6"/>
  <c r="H5083" i="6"/>
  <c r="H5084" i="6"/>
  <c r="H5085" i="6"/>
  <c r="H5086" i="6"/>
  <c r="H5087" i="6"/>
  <c r="H5088" i="6"/>
  <c r="H5089" i="6"/>
  <c r="H5090" i="6"/>
  <c r="H5091" i="6"/>
  <c r="H5092" i="6"/>
  <c r="H5093" i="6"/>
  <c r="H5094" i="6"/>
  <c r="H5095" i="6"/>
  <c r="H5096" i="6"/>
  <c r="H5097" i="6"/>
  <c r="H5098" i="6"/>
  <c r="H5099" i="6"/>
  <c r="H5100" i="6"/>
  <c r="H5101" i="6"/>
  <c r="H5102" i="6"/>
  <c r="H5103" i="6"/>
  <c r="H5104" i="6"/>
  <c r="H5105" i="6"/>
  <c r="H5106" i="6"/>
  <c r="H5107" i="6"/>
  <c r="H5108" i="6"/>
  <c r="H5109" i="6"/>
  <c r="H5110" i="6"/>
  <c r="H5111" i="6"/>
  <c r="H5112" i="6"/>
  <c r="H5113" i="6"/>
  <c r="H5114" i="6"/>
  <c r="H5115" i="6"/>
  <c r="H5116" i="6"/>
  <c r="H5117" i="6"/>
  <c r="H5118" i="6"/>
  <c r="H5119" i="6"/>
  <c r="H5120" i="6"/>
  <c r="H5121" i="6"/>
  <c r="H5122" i="6"/>
  <c r="H5123" i="6"/>
  <c r="H5124" i="6"/>
  <c r="H5125" i="6"/>
  <c r="H5126" i="6"/>
  <c r="H5127" i="6"/>
  <c r="H5128" i="6"/>
  <c r="H5129" i="6"/>
  <c r="H5130" i="6"/>
  <c r="H5131" i="6"/>
  <c r="H5132" i="6"/>
  <c r="H5133" i="6"/>
  <c r="H5134" i="6"/>
  <c r="H5135" i="6"/>
  <c r="H5136" i="6"/>
  <c r="H5137" i="6"/>
  <c r="H5138" i="6"/>
  <c r="H5139" i="6"/>
  <c r="H5140" i="6"/>
  <c r="H5141" i="6"/>
  <c r="H5142" i="6"/>
  <c r="H5143" i="6"/>
  <c r="H5144" i="6"/>
  <c r="H5145" i="6"/>
  <c r="H5146" i="6"/>
  <c r="H5147" i="6"/>
  <c r="H5148" i="6"/>
  <c r="H5149" i="6"/>
  <c r="H5150" i="6"/>
  <c r="H5151" i="6"/>
  <c r="H5152" i="6"/>
  <c r="H5153" i="6"/>
  <c r="H5154" i="6"/>
  <c r="H5155" i="6"/>
  <c r="H5156" i="6"/>
  <c r="H5157" i="6"/>
  <c r="H5158" i="6"/>
  <c r="H5159" i="6"/>
  <c r="H5160" i="6"/>
  <c r="H5161" i="6"/>
  <c r="H5162" i="6"/>
  <c r="H5163" i="6"/>
  <c r="H5164" i="6"/>
  <c r="H5165" i="6"/>
  <c r="H5166" i="6"/>
  <c r="H5167" i="6"/>
  <c r="H5168" i="6"/>
  <c r="H5169" i="6"/>
  <c r="H5170" i="6"/>
  <c r="H5171" i="6"/>
  <c r="H5172" i="6"/>
  <c r="H5173" i="6"/>
  <c r="H5174" i="6"/>
  <c r="H5175" i="6"/>
  <c r="H5176" i="6"/>
  <c r="H5177" i="6"/>
  <c r="H5178" i="6"/>
  <c r="H5179" i="6"/>
  <c r="H5180" i="6"/>
  <c r="H5181" i="6"/>
  <c r="H5182" i="6"/>
  <c r="H5183" i="6"/>
  <c r="H5184" i="6"/>
  <c r="H5185" i="6"/>
  <c r="H5186" i="6"/>
  <c r="H5187" i="6"/>
  <c r="H5188" i="6"/>
  <c r="H5189" i="6"/>
  <c r="H5190" i="6"/>
  <c r="H5191" i="6"/>
  <c r="H5192" i="6"/>
  <c r="H5193" i="6"/>
  <c r="H5194" i="6"/>
  <c r="H5195" i="6"/>
  <c r="H5196" i="6"/>
  <c r="H5197" i="6"/>
  <c r="H5198" i="6"/>
  <c r="H5199" i="6"/>
  <c r="H5200" i="6"/>
  <c r="H5201" i="6"/>
  <c r="H5202" i="6"/>
  <c r="H5203" i="6"/>
  <c r="H5204" i="6"/>
  <c r="H5205" i="6"/>
  <c r="H5206" i="6"/>
  <c r="H5207" i="6"/>
  <c r="H5208" i="6"/>
  <c r="H5209" i="6"/>
  <c r="H5210" i="6"/>
  <c r="H5211" i="6"/>
  <c r="H5212" i="6"/>
  <c r="H5213" i="6"/>
  <c r="H5214" i="6"/>
  <c r="H5215" i="6"/>
  <c r="H5216" i="6"/>
  <c r="H5217" i="6"/>
  <c r="H5218" i="6"/>
  <c r="H5219" i="6"/>
  <c r="H5220" i="6"/>
  <c r="H5221" i="6"/>
  <c r="H5222" i="6"/>
  <c r="H5223" i="6"/>
  <c r="H5224" i="6"/>
  <c r="H5225" i="6"/>
  <c r="H5226" i="6"/>
  <c r="H5227" i="6"/>
  <c r="H5228" i="6"/>
  <c r="H5229" i="6"/>
  <c r="H5230" i="6"/>
  <c r="H5231" i="6"/>
  <c r="H5232" i="6"/>
  <c r="H5233" i="6"/>
  <c r="H5234" i="6"/>
  <c r="H5235" i="6"/>
  <c r="H5236" i="6"/>
  <c r="H5237" i="6"/>
  <c r="H5238" i="6"/>
  <c r="H5239" i="6"/>
  <c r="H5240" i="6"/>
  <c r="H5241" i="6"/>
  <c r="H5242" i="6"/>
  <c r="H5243" i="6"/>
  <c r="H5244" i="6"/>
  <c r="H5245" i="6"/>
  <c r="H5246" i="6"/>
  <c r="H5247" i="6"/>
  <c r="H5248" i="6"/>
  <c r="H5249" i="6"/>
  <c r="H5250" i="6"/>
  <c r="H5251" i="6"/>
  <c r="H5252" i="6"/>
  <c r="H5253" i="6"/>
  <c r="H5254" i="6"/>
  <c r="H5255" i="6"/>
  <c r="H5256" i="6"/>
  <c r="H5257" i="6"/>
  <c r="H5258" i="6"/>
  <c r="H5259" i="6"/>
  <c r="H5260" i="6"/>
  <c r="H5261" i="6"/>
  <c r="H5262" i="6"/>
  <c r="H5263" i="6"/>
  <c r="H5264" i="6"/>
  <c r="H5265" i="6"/>
  <c r="H5266" i="6"/>
  <c r="H5267" i="6"/>
  <c r="H5268" i="6"/>
  <c r="H5269" i="6"/>
  <c r="H5270" i="6"/>
  <c r="H5271" i="6"/>
  <c r="H5272" i="6"/>
  <c r="H5273" i="6"/>
  <c r="H5274" i="6"/>
  <c r="H5275" i="6"/>
  <c r="H5276" i="6"/>
  <c r="H5277" i="6"/>
  <c r="H5278" i="6"/>
  <c r="H5279" i="6"/>
  <c r="H5280" i="6"/>
  <c r="H5281" i="6"/>
  <c r="H5282" i="6"/>
  <c r="H5283" i="6"/>
  <c r="H5284" i="6"/>
  <c r="H5285" i="6"/>
  <c r="H5286" i="6"/>
  <c r="H5287" i="6"/>
  <c r="H5288" i="6"/>
  <c r="H5289" i="6"/>
  <c r="H5290" i="6"/>
  <c r="H5291" i="6"/>
  <c r="H5292" i="6"/>
  <c r="H5293" i="6"/>
  <c r="H5294" i="6"/>
  <c r="H5295" i="6"/>
  <c r="H5296" i="6"/>
  <c r="H5297" i="6"/>
  <c r="H5298" i="6"/>
  <c r="H5299" i="6"/>
  <c r="H5300" i="6"/>
  <c r="H5301" i="6"/>
  <c r="H5302" i="6"/>
  <c r="H5303" i="6"/>
  <c r="H5304" i="6"/>
  <c r="H5305" i="6"/>
  <c r="H5306" i="6"/>
  <c r="H5307" i="6"/>
  <c r="H5308" i="6"/>
  <c r="H5309" i="6"/>
  <c r="H5310" i="6"/>
  <c r="H5311" i="6"/>
  <c r="H5312" i="6"/>
  <c r="H5313" i="6"/>
  <c r="H5314" i="6"/>
  <c r="H5315" i="6"/>
  <c r="H5316" i="6"/>
  <c r="H5317" i="6"/>
  <c r="H5318" i="6"/>
  <c r="H5319" i="6"/>
  <c r="H5320" i="6"/>
  <c r="H5321" i="6"/>
  <c r="H5322" i="6"/>
  <c r="H5323" i="6"/>
  <c r="H5324" i="6"/>
  <c r="H5325" i="6"/>
  <c r="H5326" i="6"/>
  <c r="H5327" i="6"/>
  <c r="H5328" i="6"/>
  <c r="H5329" i="6"/>
  <c r="H5330" i="6"/>
  <c r="H5331" i="6"/>
  <c r="H5332" i="6"/>
  <c r="H5333" i="6"/>
  <c r="H5334" i="6"/>
  <c r="H5335" i="6"/>
  <c r="H5336" i="6"/>
  <c r="H5337" i="6"/>
  <c r="H5338" i="6"/>
  <c r="H5339" i="6"/>
  <c r="H5340" i="6"/>
  <c r="H5341" i="6"/>
  <c r="H5342" i="6"/>
  <c r="H5343" i="6"/>
  <c r="H5344" i="6"/>
  <c r="H5345" i="6"/>
  <c r="H5346" i="6"/>
  <c r="H5347" i="6"/>
  <c r="H5348" i="6"/>
  <c r="H5349" i="6"/>
  <c r="H5350" i="6"/>
  <c r="H5351" i="6"/>
  <c r="H5352" i="6"/>
  <c r="H5353" i="6"/>
  <c r="H5354" i="6"/>
  <c r="H5355" i="6"/>
  <c r="H5356" i="6"/>
  <c r="H5357" i="6"/>
  <c r="H5358" i="6"/>
  <c r="H5359" i="6"/>
  <c r="H5360" i="6"/>
  <c r="H5361" i="6"/>
  <c r="H5362" i="6"/>
  <c r="H5363" i="6"/>
  <c r="H5364" i="6"/>
  <c r="H5365" i="6"/>
  <c r="H5366" i="6"/>
  <c r="H5367" i="6"/>
  <c r="H5368" i="6"/>
  <c r="H5369" i="6"/>
  <c r="H5370" i="6"/>
  <c r="H5371" i="6"/>
  <c r="H5372" i="6"/>
  <c r="H5373" i="6"/>
  <c r="H5374" i="6"/>
  <c r="H5375" i="6"/>
  <c r="H5376" i="6"/>
  <c r="H5377" i="6"/>
  <c r="H5378" i="6"/>
  <c r="H5379" i="6"/>
  <c r="H5380" i="6"/>
  <c r="H5381" i="6"/>
  <c r="H5382" i="6"/>
  <c r="H5383" i="6"/>
  <c r="H5384" i="6"/>
  <c r="H5385" i="6"/>
  <c r="H5386" i="6"/>
  <c r="H5387" i="6"/>
  <c r="H5388" i="6"/>
  <c r="H5389" i="6"/>
  <c r="H5390" i="6"/>
  <c r="H5391" i="6"/>
  <c r="H5392" i="6"/>
  <c r="H5393" i="6"/>
  <c r="H5394" i="6"/>
  <c r="H5395" i="6"/>
  <c r="H5396" i="6"/>
  <c r="H5397" i="6"/>
  <c r="H5398" i="6"/>
  <c r="H5399" i="6"/>
  <c r="H5400" i="6"/>
  <c r="H5401" i="6"/>
  <c r="H5402" i="6"/>
  <c r="H5403" i="6"/>
  <c r="H5404" i="6"/>
  <c r="H5405" i="6"/>
  <c r="H5406" i="6"/>
  <c r="H5407" i="6"/>
  <c r="H5408" i="6"/>
  <c r="H5409" i="6"/>
  <c r="H5410" i="6"/>
  <c r="H5411" i="6"/>
  <c r="H5412" i="6"/>
  <c r="H5413" i="6"/>
  <c r="H5414" i="6"/>
  <c r="H5415" i="6"/>
  <c r="H5416" i="6"/>
  <c r="H5417" i="6"/>
  <c r="H5418" i="6"/>
  <c r="H5419" i="6"/>
  <c r="H5420" i="6"/>
  <c r="H5421" i="6"/>
  <c r="H5422" i="6"/>
  <c r="H5423" i="6"/>
  <c r="H5424" i="6"/>
  <c r="H5425" i="6"/>
  <c r="H5426" i="6"/>
  <c r="H5427" i="6"/>
  <c r="H5428" i="6"/>
  <c r="H5429" i="6"/>
  <c r="H5430" i="6"/>
  <c r="H5431" i="6"/>
  <c r="H5432" i="6"/>
  <c r="H5433" i="6"/>
  <c r="H5434" i="6"/>
  <c r="H5435" i="6"/>
  <c r="H5436" i="6"/>
  <c r="H5437" i="6"/>
  <c r="H5438" i="6"/>
  <c r="H5439" i="6"/>
  <c r="H5440" i="6"/>
  <c r="H5441" i="6"/>
  <c r="H5442" i="6"/>
  <c r="H5443" i="6"/>
  <c r="H5444" i="6"/>
  <c r="H5445" i="6"/>
  <c r="H5446" i="6"/>
  <c r="H5447" i="6"/>
  <c r="H5448" i="6"/>
  <c r="H5449" i="6"/>
  <c r="H5450" i="6"/>
  <c r="H5451" i="6"/>
  <c r="H5452" i="6"/>
  <c r="H5453" i="6"/>
  <c r="H5454" i="6"/>
  <c r="H5455" i="6"/>
  <c r="H5456" i="6"/>
  <c r="H5457" i="6"/>
  <c r="H5458" i="6"/>
  <c r="H5459" i="6"/>
  <c r="H5460" i="6"/>
  <c r="H5461" i="6"/>
  <c r="H5462" i="6"/>
  <c r="H5463" i="6"/>
  <c r="H5464" i="6"/>
  <c r="H5465" i="6"/>
  <c r="H5466" i="6"/>
  <c r="H5467" i="6"/>
  <c r="H5468" i="6"/>
  <c r="H5469" i="6"/>
  <c r="H5470" i="6"/>
  <c r="H5471" i="6"/>
  <c r="H5472" i="6"/>
  <c r="H5473" i="6"/>
  <c r="H5474" i="6"/>
  <c r="H5475" i="6"/>
  <c r="H5476" i="6"/>
  <c r="H5477" i="6"/>
  <c r="H5478" i="6"/>
  <c r="H5479" i="6"/>
  <c r="H5480" i="6"/>
  <c r="H5481" i="6"/>
  <c r="H5482" i="6"/>
  <c r="H5483" i="6"/>
  <c r="H5484" i="6"/>
  <c r="H5485" i="6"/>
  <c r="H5486" i="6"/>
  <c r="H5487" i="6"/>
  <c r="H5488" i="6"/>
  <c r="H5489" i="6"/>
  <c r="H5490" i="6"/>
  <c r="H5491" i="6"/>
  <c r="H5492" i="6"/>
  <c r="H5493" i="6"/>
  <c r="H5494" i="6"/>
  <c r="H5495" i="6"/>
  <c r="H5496" i="6"/>
  <c r="H5497" i="6"/>
  <c r="H5498" i="6"/>
  <c r="H5499" i="6"/>
  <c r="H5500" i="6"/>
  <c r="H5501" i="6"/>
  <c r="H5502" i="6"/>
  <c r="H5503" i="6"/>
  <c r="H5504" i="6"/>
  <c r="H5505" i="6"/>
  <c r="H5506" i="6"/>
  <c r="H5507" i="6"/>
  <c r="H5508" i="6"/>
  <c r="H5509" i="6"/>
  <c r="H5510" i="6"/>
  <c r="H5511" i="6"/>
  <c r="H5512" i="6"/>
  <c r="H5513" i="6"/>
  <c r="H5514" i="6"/>
  <c r="H5515" i="6"/>
  <c r="H5516" i="6"/>
  <c r="H5517" i="6"/>
  <c r="H5518" i="6"/>
  <c r="H5519" i="6"/>
  <c r="H5520" i="6"/>
  <c r="H5521" i="6"/>
  <c r="H5522" i="6"/>
  <c r="H5523" i="6"/>
  <c r="H5524" i="6"/>
  <c r="H5525" i="6"/>
  <c r="H5526" i="6"/>
  <c r="H5527" i="6"/>
  <c r="H5528" i="6"/>
  <c r="H5529" i="6"/>
  <c r="H5530" i="6"/>
  <c r="H5531" i="6"/>
  <c r="H5532" i="6"/>
  <c r="H5533" i="6"/>
  <c r="H5534" i="6"/>
  <c r="H5535" i="6"/>
  <c r="H5536" i="6"/>
  <c r="H5537" i="6"/>
  <c r="H5538" i="6"/>
  <c r="H5539" i="6"/>
  <c r="H5540" i="6"/>
  <c r="H5541" i="6"/>
  <c r="H5542" i="6"/>
  <c r="H5543" i="6"/>
  <c r="H5544" i="6"/>
  <c r="H5545" i="6"/>
  <c r="H5546" i="6"/>
  <c r="H5547" i="6"/>
  <c r="H5548" i="6"/>
  <c r="H5549" i="6"/>
  <c r="H5550" i="6"/>
  <c r="H5551" i="6"/>
  <c r="H5552" i="6"/>
  <c r="H5553" i="6"/>
  <c r="H5554" i="6"/>
  <c r="H5555" i="6"/>
  <c r="H5556" i="6"/>
  <c r="H5557" i="6"/>
  <c r="H5558" i="6"/>
  <c r="H5559" i="6"/>
  <c r="H5560" i="6"/>
  <c r="H5561" i="6"/>
  <c r="H5562" i="6"/>
  <c r="H5563" i="6"/>
  <c r="H5564" i="6"/>
  <c r="H5565" i="6"/>
  <c r="H5566" i="6"/>
  <c r="H5567" i="6"/>
  <c r="H5568" i="6"/>
  <c r="H5569" i="6"/>
  <c r="H5570" i="6"/>
  <c r="H5571" i="6"/>
  <c r="H5572" i="6"/>
  <c r="H5573" i="6"/>
  <c r="H5574" i="6"/>
  <c r="H5575" i="6"/>
  <c r="H5576" i="6"/>
  <c r="H5577" i="6"/>
  <c r="H5578" i="6"/>
  <c r="H5579" i="6"/>
  <c r="H5580" i="6"/>
  <c r="H5581" i="6"/>
  <c r="H5582" i="6"/>
  <c r="H5583" i="6"/>
  <c r="H5584" i="6"/>
  <c r="H5585" i="6"/>
  <c r="H5586" i="6"/>
  <c r="H5587" i="6"/>
  <c r="H5588" i="6"/>
  <c r="H5589" i="6"/>
  <c r="H5590" i="6"/>
  <c r="H5591" i="6"/>
  <c r="H5592" i="6"/>
  <c r="H5593" i="6"/>
  <c r="H5594" i="6"/>
  <c r="H5595" i="6"/>
  <c r="H5596" i="6"/>
  <c r="H5597" i="6"/>
  <c r="H5598" i="6"/>
  <c r="H5599" i="6"/>
  <c r="H5600" i="6"/>
  <c r="H5601" i="6"/>
  <c r="H5602" i="6"/>
  <c r="H5603" i="6"/>
  <c r="H5604" i="6"/>
  <c r="H5605" i="6"/>
  <c r="H5606" i="6"/>
  <c r="H5607" i="6"/>
  <c r="H5608" i="6"/>
  <c r="H5609" i="6"/>
  <c r="H5610" i="6"/>
  <c r="H5611" i="6"/>
  <c r="H5612" i="6"/>
  <c r="H5613" i="6"/>
  <c r="H5614" i="6"/>
  <c r="H5615" i="6"/>
  <c r="H5616" i="6"/>
  <c r="H5617" i="6"/>
  <c r="H5618" i="6"/>
  <c r="H5619" i="6"/>
  <c r="H5620" i="6"/>
  <c r="H5621" i="6"/>
  <c r="H5622" i="6"/>
  <c r="H5623" i="6"/>
  <c r="H5624" i="6"/>
  <c r="H5625" i="6"/>
  <c r="H5626" i="6"/>
  <c r="H5627" i="6"/>
  <c r="H5628" i="6"/>
  <c r="H5629" i="6"/>
  <c r="H5630" i="6"/>
  <c r="H5631" i="6"/>
  <c r="H5632" i="6"/>
  <c r="H5633" i="6"/>
  <c r="H5634" i="6"/>
  <c r="H5635" i="6"/>
  <c r="H5636" i="6"/>
  <c r="H5637" i="6"/>
  <c r="H5638" i="6"/>
  <c r="H5639" i="6"/>
  <c r="H5640" i="6"/>
  <c r="H5641" i="6"/>
  <c r="H5642" i="6"/>
  <c r="H5643" i="6"/>
  <c r="H5644" i="6"/>
  <c r="H5645" i="6"/>
  <c r="H5646" i="6"/>
  <c r="H5647" i="6"/>
  <c r="H5648" i="6"/>
  <c r="H5649" i="6"/>
  <c r="H5650" i="6"/>
  <c r="H5651" i="6"/>
  <c r="H5652" i="6"/>
  <c r="H5653" i="6"/>
  <c r="H5654" i="6"/>
  <c r="H5655" i="6"/>
  <c r="H5656" i="6"/>
  <c r="H5657" i="6"/>
  <c r="H5658" i="6"/>
  <c r="H5659" i="6"/>
  <c r="H5660" i="6"/>
  <c r="H5661" i="6"/>
  <c r="H5662" i="6"/>
  <c r="H5663" i="6"/>
  <c r="H5664" i="6"/>
  <c r="H5665" i="6"/>
  <c r="H5666" i="6"/>
  <c r="H5667" i="6"/>
  <c r="H5668" i="6"/>
  <c r="H5669" i="6"/>
  <c r="H5670" i="6"/>
  <c r="H5671" i="6"/>
  <c r="H5672" i="6"/>
  <c r="H5673" i="6"/>
  <c r="H5674" i="6"/>
  <c r="H5675" i="6"/>
  <c r="H5676" i="6"/>
  <c r="H5677" i="6"/>
  <c r="H5678" i="6"/>
  <c r="H5679" i="6"/>
  <c r="H5680" i="6"/>
  <c r="H5681" i="6"/>
  <c r="H5682" i="6"/>
  <c r="H5683" i="6"/>
  <c r="H5684" i="6"/>
  <c r="H5685" i="6"/>
  <c r="H5686" i="6"/>
  <c r="H5687" i="6"/>
  <c r="H5688" i="6"/>
  <c r="H5689" i="6"/>
  <c r="H5690" i="6"/>
  <c r="H5691" i="6"/>
  <c r="H5692" i="6"/>
  <c r="H5693" i="6"/>
  <c r="H5694" i="6"/>
  <c r="H5695" i="6"/>
  <c r="H5696" i="6"/>
  <c r="H5697" i="6"/>
  <c r="H5698" i="6"/>
  <c r="H5699" i="6"/>
  <c r="H5700" i="6"/>
  <c r="H5701" i="6"/>
  <c r="H5702" i="6"/>
  <c r="H5703" i="6"/>
  <c r="H5704" i="6"/>
  <c r="H5705" i="6"/>
  <c r="H5706" i="6"/>
  <c r="H5707" i="6"/>
  <c r="H5708" i="6"/>
  <c r="H5709" i="6"/>
  <c r="H5710" i="6"/>
  <c r="H5711" i="6"/>
  <c r="H5712" i="6"/>
  <c r="H5713" i="6"/>
  <c r="H5714" i="6"/>
  <c r="H5715" i="6"/>
  <c r="H5716" i="6"/>
  <c r="H5717" i="6"/>
  <c r="H5718" i="6"/>
  <c r="H5719" i="6"/>
  <c r="H5720" i="6"/>
  <c r="H5721" i="6"/>
  <c r="H5722" i="6"/>
  <c r="H5723" i="6"/>
  <c r="H5724" i="6"/>
  <c r="H5725" i="6"/>
  <c r="H5726" i="6"/>
  <c r="H5727" i="6"/>
  <c r="H5728" i="6"/>
  <c r="H5729" i="6"/>
  <c r="H5730" i="6"/>
  <c r="H5731" i="6"/>
  <c r="H5732" i="6"/>
  <c r="H5733" i="6"/>
  <c r="H5734" i="6"/>
  <c r="H5735" i="6"/>
  <c r="H5736" i="6"/>
  <c r="H5737" i="6"/>
  <c r="H5738" i="6"/>
  <c r="H5739" i="6"/>
  <c r="H5740" i="6"/>
  <c r="H5741" i="6"/>
  <c r="H5742" i="6"/>
  <c r="H5743" i="6"/>
  <c r="H5744" i="6"/>
  <c r="H5745" i="6"/>
  <c r="H5746" i="6"/>
  <c r="H5747" i="6"/>
  <c r="H5748" i="6"/>
  <c r="H5749" i="6"/>
  <c r="H5750" i="6"/>
  <c r="H5751" i="6"/>
  <c r="H5752" i="6"/>
  <c r="H5753" i="6"/>
  <c r="H5754" i="6"/>
  <c r="H5755" i="6"/>
  <c r="H5756" i="6"/>
  <c r="H5757" i="6"/>
  <c r="H5758" i="6"/>
  <c r="H5759" i="6"/>
  <c r="H5760" i="6"/>
  <c r="H5761" i="6"/>
  <c r="H5762" i="6"/>
  <c r="H5763" i="6"/>
  <c r="H5764" i="6"/>
  <c r="H5765" i="6"/>
  <c r="H5766" i="6"/>
  <c r="H5767" i="6"/>
  <c r="H5768" i="6"/>
  <c r="H5769" i="6"/>
  <c r="H5770" i="6"/>
  <c r="H5771" i="6"/>
  <c r="H5772" i="6"/>
  <c r="H5773" i="6"/>
  <c r="H5774" i="6"/>
  <c r="H5775" i="6"/>
  <c r="H5776" i="6"/>
  <c r="H5777" i="6"/>
  <c r="H5778" i="6"/>
  <c r="H5779" i="6"/>
  <c r="H5780" i="6"/>
  <c r="H5781" i="6"/>
  <c r="H5782" i="6"/>
  <c r="H5783" i="6"/>
  <c r="H5784" i="6"/>
  <c r="H5785" i="6"/>
  <c r="H5786" i="6"/>
  <c r="H5787" i="6"/>
  <c r="H5788" i="6"/>
  <c r="H5789" i="6"/>
  <c r="H5790" i="6"/>
  <c r="H5791" i="6"/>
  <c r="H5792" i="6"/>
  <c r="H5793" i="6"/>
  <c r="H5794" i="6"/>
  <c r="H5795" i="6"/>
  <c r="H5796" i="6"/>
  <c r="H5797" i="6"/>
  <c r="H5798" i="6"/>
  <c r="H5799" i="6"/>
  <c r="H5800" i="6"/>
  <c r="H5801" i="6"/>
  <c r="H5802" i="6"/>
  <c r="H5803" i="6"/>
  <c r="H5804" i="6"/>
  <c r="H5805" i="6"/>
  <c r="H5806" i="6"/>
  <c r="H5807" i="6"/>
  <c r="H5808" i="6"/>
  <c r="H5809" i="6"/>
  <c r="H5810" i="6"/>
  <c r="H5811" i="6"/>
  <c r="H5812" i="6"/>
  <c r="H5813" i="6"/>
  <c r="H5814" i="6"/>
  <c r="H5815" i="6"/>
  <c r="H5816" i="6"/>
  <c r="H5817" i="6"/>
  <c r="H5818" i="6"/>
  <c r="H5819" i="6"/>
  <c r="H5820" i="6"/>
  <c r="H5821" i="6"/>
  <c r="H5822" i="6"/>
  <c r="H5823" i="6"/>
  <c r="H5824" i="6"/>
  <c r="H5825" i="6"/>
  <c r="H5826" i="6"/>
  <c r="H5827" i="6"/>
  <c r="H5828" i="6"/>
  <c r="H5829" i="6"/>
  <c r="H5830" i="6"/>
  <c r="H5831" i="6"/>
  <c r="H5832" i="6"/>
  <c r="H5833" i="6"/>
  <c r="H5834" i="6"/>
  <c r="H5835" i="6"/>
  <c r="H5836" i="6"/>
  <c r="H5837" i="6"/>
  <c r="H5838" i="6"/>
  <c r="H5839" i="6"/>
  <c r="H5840" i="6"/>
  <c r="H5841" i="6"/>
  <c r="H5842" i="6"/>
  <c r="H5843" i="6"/>
  <c r="H5844" i="6"/>
  <c r="H5845" i="6"/>
  <c r="H5846" i="6"/>
  <c r="H5847" i="6"/>
  <c r="H5848" i="6"/>
  <c r="H5849" i="6"/>
  <c r="H5850" i="6"/>
  <c r="H5851" i="6"/>
  <c r="H5852" i="6"/>
  <c r="H5853" i="6"/>
  <c r="H5854" i="6"/>
  <c r="H5855" i="6"/>
  <c r="H5856" i="6"/>
  <c r="H5857" i="6"/>
  <c r="H5858" i="6"/>
  <c r="H5859" i="6"/>
  <c r="H5860" i="6"/>
  <c r="H5861" i="6"/>
  <c r="H5862" i="6"/>
  <c r="H5863" i="6"/>
  <c r="H5864" i="6"/>
  <c r="H5865" i="6"/>
  <c r="H5866" i="6"/>
  <c r="H5867" i="6"/>
  <c r="H5868" i="6"/>
  <c r="H5869" i="6"/>
  <c r="H5870" i="6"/>
  <c r="H5871" i="6"/>
  <c r="H5872" i="6"/>
  <c r="H5873" i="6"/>
  <c r="H5874" i="6"/>
  <c r="H5875" i="6"/>
  <c r="H5876" i="6"/>
  <c r="H5877" i="6"/>
  <c r="H5878" i="6"/>
  <c r="H5879" i="6"/>
  <c r="H5880" i="6"/>
  <c r="H5881" i="6"/>
  <c r="H5882" i="6"/>
  <c r="H5883" i="6"/>
  <c r="H5884" i="6"/>
  <c r="H5885" i="6"/>
  <c r="H5886" i="6"/>
  <c r="H5887" i="6"/>
  <c r="H5888" i="6"/>
  <c r="H5889" i="6"/>
  <c r="H5890" i="6"/>
  <c r="H5891" i="6"/>
  <c r="H5892" i="6"/>
  <c r="H5893" i="6"/>
  <c r="H5894" i="6"/>
  <c r="H5895" i="6"/>
  <c r="H5896" i="6"/>
  <c r="H5897" i="6"/>
  <c r="H5898" i="6"/>
  <c r="H5899" i="6"/>
  <c r="H5900" i="6"/>
  <c r="H5901" i="6"/>
  <c r="H5902" i="6"/>
  <c r="H5903" i="6"/>
  <c r="H5904" i="6"/>
  <c r="H5905" i="6"/>
  <c r="H5906" i="6"/>
  <c r="H5907" i="6"/>
  <c r="H5908" i="6"/>
  <c r="H5909" i="6"/>
  <c r="H5910" i="6"/>
  <c r="H5911" i="6"/>
  <c r="H5912" i="6"/>
  <c r="H5913" i="6"/>
  <c r="H5914" i="6"/>
  <c r="H5915" i="6"/>
  <c r="H5916" i="6"/>
  <c r="H5917" i="6"/>
  <c r="H5918" i="6"/>
  <c r="H5919" i="6"/>
  <c r="H5920" i="6"/>
  <c r="H5921" i="6"/>
  <c r="H5922" i="6"/>
  <c r="H5923" i="6"/>
  <c r="H5924" i="6"/>
  <c r="H5925" i="6"/>
  <c r="H5926" i="6"/>
  <c r="H5927" i="6"/>
  <c r="H5928" i="6"/>
  <c r="H5929" i="6"/>
  <c r="H5930" i="6"/>
  <c r="H5931" i="6"/>
  <c r="H5932" i="6"/>
  <c r="H5933" i="6"/>
  <c r="H5934" i="6"/>
  <c r="H5935" i="6"/>
  <c r="H5936" i="6"/>
  <c r="H5937" i="6"/>
  <c r="H5938" i="6"/>
  <c r="H5939" i="6"/>
  <c r="H5940" i="6"/>
  <c r="H5941" i="6"/>
  <c r="H5942" i="6"/>
  <c r="H5943" i="6"/>
  <c r="H5944" i="6"/>
  <c r="H5945" i="6"/>
  <c r="H5946" i="6"/>
  <c r="H5947" i="6"/>
  <c r="H5948" i="6"/>
  <c r="H5949" i="6"/>
  <c r="H5950" i="6"/>
  <c r="H5951" i="6"/>
  <c r="H5952" i="6"/>
  <c r="H5953" i="6"/>
  <c r="H5954" i="6"/>
  <c r="H5955" i="6"/>
  <c r="H5956" i="6"/>
  <c r="H5957" i="6"/>
  <c r="H5958" i="6"/>
  <c r="H5959" i="6"/>
  <c r="H5960" i="6"/>
  <c r="H5961" i="6"/>
  <c r="H5962" i="6"/>
  <c r="H5963" i="6"/>
  <c r="H5964" i="6"/>
  <c r="H5965" i="6"/>
  <c r="H5966" i="6"/>
  <c r="H5967" i="6"/>
  <c r="H5968" i="6"/>
  <c r="H5969" i="6"/>
  <c r="H5970" i="6"/>
  <c r="H5971" i="6"/>
  <c r="H5972" i="6"/>
  <c r="H5973" i="6"/>
  <c r="H5974" i="6"/>
  <c r="H5975" i="6"/>
  <c r="H5976" i="6"/>
  <c r="H5977" i="6"/>
  <c r="H5978" i="6"/>
  <c r="H5979" i="6"/>
  <c r="H5980" i="6"/>
  <c r="H5981" i="6"/>
  <c r="H5982" i="6"/>
  <c r="H5983" i="6"/>
  <c r="H5984" i="6"/>
  <c r="H5985" i="6"/>
  <c r="H5986" i="6"/>
  <c r="H5987" i="6"/>
  <c r="H5988" i="6"/>
  <c r="H5989" i="6"/>
  <c r="H5990" i="6"/>
  <c r="H5991" i="6"/>
  <c r="H5992" i="6"/>
  <c r="H5993" i="6"/>
  <c r="H5994" i="6"/>
  <c r="H5995" i="6"/>
  <c r="H5996" i="6"/>
  <c r="H5997" i="6"/>
  <c r="H5998" i="6"/>
  <c r="H5999" i="6"/>
  <c r="H6000" i="6"/>
  <c r="H6001" i="6"/>
  <c r="H6002" i="6"/>
  <c r="H6003" i="6"/>
  <c r="H6004" i="6"/>
  <c r="H6005" i="6"/>
  <c r="H6006" i="6"/>
  <c r="H6007" i="6"/>
  <c r="H6008" i="6"/>
  <c r="H6009" i="6"/>
  <c r="H6010" i="6"/>
  <c r="H6011" i="6"/>
  <c r="H6012" i="6"/>
  <c r="H6013" i="6"/>
  <c r="H6014" i="6"/>
  <c r="H6015" i="6"/>
  <c r="H6016" i="6"/>
  <c r="H6017" i="6"/>
  <c r="H6018" i="6"/>
  <c r="H6019" i="6"/>
  <c r="H6020" i="6"/>
  <c r="H6021" i="6"/>
  <c r="H6022" i="6"/>
  <c r="H6023" i="6"/>
  <c r="H6024" i="6"/>
  <c r="H6025" i="6"/>
  <c r="H6026" i="6"/>
  <c r="H6027" i="6"/>
  <c r="H6028" i="6"/>
  <c r="H6029" i="6"/>
  <c r="H6030" i="6"/>
  <c r="H6031" i="6"/>
  <c r="H6032" i="6"/>
  <c r="H6033" i="6"/>
  <c r="H6034" i="6"/>
  <c r="H6035" i="6"/>
  <c r="H6036" i="6"/>
  <c r="H6037" i="6"/>
  <c r="H6038" i="6"/>
  <c r="H6039" i="6"/>
  <c r="H6040" i="6"/>
  <c r="H6041" i="6"/>
  <c r="H6042" i="6"/>
  <c r="H6043" i="6"/>
  <c r="H6044" i="6"/>
  <c r="H6045" i="6"/>
  <c r="H6046" i="6"/>
  <c r="H6047" i="6"/>
  <c r="H6048" i="6"/>
  <c r="H6049" i="6"/>
  <c r="H6050" i="6"/>
  <c r="H6051" i="6"/>
  <c r="H6052" i="6"/>
  <c r="H6053" i="6"/>
  <c r="H6054" i="6"/>
  <c r="H6055" i="6"/>
  <c r="H6056" i="6"/>
  <c r="H6057" i="6"/>
  <c r="H6058" i="6"/>
  <c r="H6059" i="6"/>
  <c r="H6060" i="6"/>
  <c r="H6061" i="6"/>
  <c r="H6062" i="6"/>
  <c r="H6063" i="6"/>
  <c r="H6064" i="6"/>
  <c r="H6065" i="6"/>
  <c r="H6066" i="6"/>
  <c r="H6067" i="6"/>
  <c r="H6068" i="6"/>
  <c r="H6069" i="6"/>
  <c r="H6070" i="6"/>
  <c r="H6071" i="6"/>
  <c r="H6072" i="6"/>
  <c r="H6073" i="6"/>
  <c r="H6074" i="6"/>
  <c r="H6075" i="6"/>
  <c r="H6076" i="6"/>
  <c r="H6077" i="6"/>
  <c r="H6078" i="6"/>
  <c r="H6079" i="6"/>
  <c r="H6080" i="6"/>
  <c r="H6081" i="6"/>
  <c r="H6082" i="6"/>
  <c r="H6083" i="6"/>
  <c r="H6084" i="6"/>
  <c r="H6085" i="6"/>
  <c r="H6086" i="6"/>
  <c r="H6087" i="6"/>
  <c r="H6088" i="6"/>
  <c r="H6089" i="6"/>
  <c r="H6090" i="6"/>
  <c r="H6091" i="6"/>
  <c r="H6092" i="6"/>
  <c r="H6093" i="6"/>
  <c r="H6094" i="6"/>
  <c r="H6095" i="6"/>
  <c r="H6096" i="6"/>
  <c r="H6097" i="6"/>
  <c r="H6098" i="6"/>
  <c r="H6099" i="6"/>
  <c r="H6100" i="6"/>
  <c r="H6101" i="6"/>
  <c r="H6102" i="6"/>
  <c r="H6103" i="6"/>
  <c r="H6104" i="6"/>
  <c r="H6105" i="6"/>
  <c r="H6106" i="6"/>
  <c r="H6107" i="6"/>
  <c r="H6108" i="6"/>
  <c r="H6109" i="6"/>
  <c r="H6110" i="6"/>
  <c r="H6111" i="6"/>
  <c r="H6112" i="6"/>
  <c r="H6113" i="6"/>
  <c r="H6114" i="6"/>
  <c r="H6115" i="6"/>
  <c r="H6116" i="6"/>
  <c r="H6117" i="6"/>
  <c r="H6118" i="6"/>
  <c r="H6119" i="6"/>
  <c r="H6120" i="6"/>
  <c r="H6121" i="6"/>
  <c r="H6122" i="6"/>
  <c r="H6123" i="6"/>
  <c r="H6124" i="6"/>
  <c r="H6125" i="6"/>
  <c r="H6126" i="6"/>
  <c r="H6127" i="6"/>
  <c r="H6128" i="6"/>
  <c r="H6129" i="6"/>
  <c r="H6130" i="6"/>
  <c r="H6131" i="6"/>
  <c r="H6132" i="6"/>
  <c r="H6133" i="6"/>
  <c r="H6134" i="6"/>
  <c r="H6135" i="6"/>
  <c r="H6136" i="6"/>
  <c r="H6137" i="6"/>
  <c r="H6138" i="6"/>
  <c r="H6139" i="6"/>
  <c r="H6140" i="6"/>
  <c r="H6141" i="6"/>
  <c r="H6142" i="6"/>
  <c r="H6143" i="6"/>
  <c r="H6144" i="6"/>
  <c r="H6145" i="6"/>
  <c r="H6146" i="6"/>
  <c r="H6147" i="6"/>
  <c r="H6148" i="6"/>
  <c r="H6149" i="6"/>
  <c r="H6150" i="6"/>
  <c r="H6151" i="6"/>
  <c r="H6152" i="6"/>
  <c r="H6153" i="6"/>
  <c r="H6154" i="6"/>
  <c r="H6155" i="6"/>
  <c r="H6156" i="6"/>
  <c r="H6157" i="6"/>
  <c r="H6158" i="6"/>
  <c r="H6159" i="6"/>
  <c r="H6160" i="6"/>
  <c r="H6161" i="6"/>
  <c r="H6162" i="6"/>
  <c r="H6163" i="6"/>
  <c r="H6164" i="6"/>
  <c r="H6165" i="6"/>
  <c r="H6166" i="6"/>
  <c r="H6167" i="6"/>
  <c r="H6168" i="6"/>
  <c r="H6169" i="6"/>
  <c r="H6170" i="6"/>
  <c r="H6171" i="6"/>
  <c r="H6172" i="6"/>
  <c r="H6173" i="6"/>
  <c r="H6174" i="6"/>
  <c r="H6175" i="6"/>
  <c r="H6176" i="6"/>
  <c r="H6177" i="6"/>
  <c r="H6178" i="6"/>
  <c r="H6179" i="6"/>
  <c r="H6180" i="6"/>
  <c r="H6181" i="6"/>
  <c r="H6182" i="6"/>
  <c r="H6183" i="6"/>
  <c r="H6184" i="6"/>
  <c r="H6185" i="6"/>
  <c r="H6186" i="6"/>
  <c r="H6187" i="6"/>
  <c r="H6188" i="6"/>
  <c r="H6189" i="6"/>
  <c r="H6190" i="6"/>
  <c r="H6191" i="6"/>
  <c r="H6192" i="6"/>
  <c r="H6193" i="6"/>
  <c r="H6194" i="6"/>
  <c r="H6195" i="6"/>
  <c r="H6196" i="6"/>
  <c r="H6197" i="6"/>
  <c r="H6198" i="6"/>
  <c r="H6199" i="6"/>
  <c r="H6200" i="6"/>
  <c r="H2" i="6"/>
  <c r="C3" i="6"/>
  <c r="K3" i="6" s="1"/>
  <c r="C4" i="6"/>
  <c r="K4" i="6" s="1"/>
  <c r="C5" i="6"/>
  <c r="K5" i="6" s="1"/>
  <c r="C6" i="6"/>
  <c r="K6" i="6" s="1"/>
  <c r="C7" i="6"/>
  <c r="K7" i="6" s="1"/>
  <c r="C8" i="6"/>
  <c r="K8" i="6" s="1"/>
  <c r="C9" i="6"/>
  <c r="K9" i="6" s="1"/>
  <c r="C10" i="6"/>
  <c r="K10" i="6" s="1"/>
  <c r="C11" i="6"/>
  <c r="K11" i="6" s="1"/>
  <c r="C12" i="6"/>
  <c r="K12" i="6" s="1"/>
  <c r="C13" i="6"/>
  <c r="K13" i="6" s="1"/>
  <c r="C14" i="6"/>
  <c r="K14" i="6" s="1"/>
  <c r="C15" i="6"/>
  <c r="K15" i="6" s="1"/>
  <c r="C16" i="6"/>
  <c r="K16" i="6" s="1"/>
  <c r="J16" i="6" s="1"/>
  <c r="C17" i="6"/>
  <c r="K17" i="6" s="1"/>
  <c r="C18" i="6"/>
  <c r="K18" i="6" s="1"/>
  <c r="C19" i="6"/>
  <c r="K19" i="6" s="1"/>
  <c r="C20" i="6"/>
  <c r="K20" i="6" s="1"/>
  <c r="C21" i="6"/>
  <c r="K21" i="6" s="1"/>
  <c r="C22" i="6"/>
  <c r="K22" i="6" s="1"/>
  <c r="C23" i="6"/>
  <c r="K23" i="6" s="1"/>
  <c r="C24" i="6"/>
  <c r="K24" i="6" s="1"/>
  <c r="C25" i="6"/>
  <c r="K25" i="6" s="1"/>
  <c r="C26" i="6"/>
  <c r="K26" i="6" s="1"/>
  <c r="C27" i="6"/>
  <c r="K27" i="6" s="1"/>
  <c r="C28" i="6"/>
  <c r="K28" i="6" s="1"/>
  <c r="C29" i="6"/>
  <c r="K29" i="6" s="1"/>
  <c r="C30" i="6"/>
  <c r="K30" i="6" s="1"/>
  <c r="C31" i="6"/>
  <c r="K31" i="6" s="1"/>
  <c r="C32" i="6"/>
  <c r="K32" i="6" s="1"/>
  <c r="C33" i="6"/>
  <c r="K33" i="6" s="1"/>
  <c r="C34" i="6"/>
  <c r="K34" i="6" s="1"/>
  <c r="C35" i="6"/>
  <c r="K35" i="6" s="1"/>
  <c r="C36" i="6"/>
  <c r="K36" i="6" s="1"/>
  <c r="C37" i="6"/>
  <c r="K37" i="6" s="1"/>
  <c r="C38" i="6"/>
  <c r="K38" i="6" s="1"/>
  <c r="C39" i="6"/>
  <c r="K39" i="6" s="1"/>
  <c r="C40" i="6"/>
  <c r="K40" i="6" s="1"/>
  <c r="C41" i="6"/>
  <c r="K41" i="6" s="1"/>
  <c r="C42" i="6"/>
  <c r="K42" i="6" s="1"/>
  <c r="C43" i="6"/>
  <c r="K43" i="6" s="1"/>
  <c r="C44" i="6"/>
  <c r="K44" i="6" s="1"/>
  <c r="C45" i="6"/>
  <c r="K45" i="6" s="1"/>
  <c r="C46" i="6"/>
  <c r="K46" i="6" s="1"/>
  <c r="C47" i="6"/>
  <c r="K47" i="6" s="1"/>
  <c r="C48" i="6"/>
  <c r="K48" i="6" s="1"/>
  <c r="C49" i="6"/>
  <c r="K49" i="6" s="1"/>
  <c r="C50" i="6"/>
  <c r="K50" i="6" s="1"/>
  <c r="C51" i="6"/>
  <c r="K51" i="6" s="1"/>
  <c r="C52" i="6"/>
  <c r="K52" i="6" s="1"/>
  <c r="C53" i="6"/>
  <c r="K53" i="6" s="1"/>
  <c r="C54" i="6"/>
  <c r="K54" i="6" s="1"/>
  <c r="C55" i="6"/>
  <c r="K55" i="6" s="1"/>
  <c r="C56" i="6"/>
  <c r="K56" i="6" s="1"/>
  <c r="C57" i="6"/>
  <c r="K57" i="6" s="1"/>
  <c r="C58" i="6"/>
  <c r="K58" i="6" s="1"/>
  <c r="C59" i="6"/>
  <c r="K59" i="6" s="1"/>
  <c r="C60" i="6"/>
  <c r="K60" i="6" s="1"/>
  <c r="C61" i="6"/>
  <c r="K61" i="6" s="1"/>
  <c r="C62" i="6"/>
  <c r="K62" i="6" s="1"/>
  <c r="C63" i="6"/>
  <c r="K63" i="6" s="1"/>
  <c r="C64" i="6"/>
  <c r="K64" i="6" s="1"/>
  <c r="C65" i="6"/>
  <c r="K65" i="6" s="1"/>
  <c r="C66" i="6"/>
  <c r="K66" i="6" s="1"/>
  <c r="C67" i="6"/>
  <c r="K67" i="6" s="1"/>
  <c r="C68" i="6"/>
  <c r="K68" i="6" s="1"/>
  <c r="C69" i="6"/>
  <c r="K69" i="6" s="1"/>
  <c r="C70" i="6"/>
  <c r="K70" i="6" s="1"/>
  <c r="C71" i="6"/>
  <c r="K71" i="6" s="1"/>
  <c r="C72" i="6"/>
  <c r="K72" i="6" s="1"/>
  <c r="C73" i="6"/>
  <c r="K73" i="6" s="1"/>
  <c r="C74" i="6"/>
  <c r="K74" i="6" s="1"/>
  <c r="C75" i="6"/>
  <c r="K75" i="6" s="1"/>
  <c r="C76" i="6"/>
  <c r="K76" i="6" s="1"/>
  <c r="C77" i="6"/>
  <c r="K77" i="6" s="1"/>
  <c r="C78" i="6"/>
  <c r="K78" i="6" s="1"/>
  <c r="C79" i="6"/>
  <c r="K79" i="6" s="1"/>
  <c r="J79" i="6" s="1"/>
  <c r="C80" i="6"/>
  <c r="K80" i="6" s="1"/>
  <c r="C81" i="6"/>
  <c r="K81" i="6" s="1"/>
  <c r="C82" i="6"/>
  <c r="K82" i="6" s="1"/>
  <c r="C83" i="6"/>
  <c r="K83" i="6" s="1"/>
  <c r="C84" i="6"/>
  <c r="K84" i="6" s="1"/>
  <c r="C85" i="6"/>
  <c r="K85" i="6" s="1"/>
  <c r="C86" i="6"/>
  <c r="K86" i="6" s="1"/>
  <c r="C87" i="6"/>
  <c r="K87" i="6" s="1"/>
  <c r="C88" i="6"/>
  <c r="K88" i="6" s="1"/>
  <c r="C89" i="6"/>
  <c r="K89" i="6" s="1"/>
  <c r="C90" i="6"/>
  <c r="K90" i="6" s="1"/>
  <c r="C91" i="6"/>
  <c r="K91" i="6" s="1"/>
  <c r="C92" i="6"/>
  <c r="K92" i="6" s="1"/>
  <c r="C93" i="6"/>
  <c r="K93" i="6" s="1"/>
  <c r="C94" i="6"/>
  <c r="K94" i="6" s="1"/>
  <c r="C95" i="6"/>
  <c r="K95" i="6" s="1"/>
  <c r="C96" i="6"/>
  <c r="K96" i="6" s="1"/>
  <c r="C97" i="6"/>
  <c r="K97" i="6" s="1"/>
  <c r="J97" i="6" s="1"/>
  <c r="C98" i="6"/>
  <c r="K98" i="6" s="1"/>
  <c r="C99" i="6"/>
  <c r="K99" i="6" s="1"/>
  <c r="C100" i="6"/>
  <c r="K100" i="6" s="1"/>
  <c r="C101" i="6"/>
  <c r="K101" i="6" s="1"/>
  <c r="C102" i="6"/>
  <c r="K102" i="6" s="1"/>
  <c r="C103" i="6"/>
  <c r="K103" i="6" s="1"/>
  <c r="C104" i="6"/>
  <c r="K104" i="6" s="1"/>
  <c r="C105" i="6"/>
  <c r="K105" i="6" s="1"/>
  <c r="C106" i="6"/>
  <c r="K106" i="6" s="1"/>
  <c r="C107" i="6"/>
  <c r="K107" i="6" s="1"/>
  <c r="C108" i="6"/>
  <c r="K108" i="6" s="1"/>
  <c r="C109" i="6"/>
  <c r="K109" i="6" s="1"/>
  <c r="C110" i="6"/>
  <c r="K110" i="6" s="1"/>
  <c r="C111" i="6"/>
  <c r="K111" i="6" s="1"/>
  <c r="C112" i="6"/>
  <c r="K112" i="6" s="1"/>
  <c r="C113" i="6"/>
  <c r="K113" i="6" s="1"/>
  <c r="C114" i="6"/>
  <c r="K114" i="6" s="1"/>
  <c r="C115" i="6"/>
  <c r="K115" i="6" s="1"/>
  <c r="C116" i="6"/>
  <c r="K116" i="6" s="1"/>
  <c r="C117" i="6"/>
  <c r="K117" i="6" s="1"/>
  <c r="C118" i="6"/>
  <c r="K118" i="6" s="1"/>
  <c r="C119" i="6"/>
  <c r="K119" i="6" s="1"/>
  <c r="C120" i="6"/>
  <c r="K120" i="6" s="1"/>
  <c r="C121" i="6"/>
  <c r="K121" i="6" s="1"/>
  <c r="C122" i="6"/>
  <c r="K122" i="6" s="1"/>
  <c r="C123" i="6"/>
  <c r="K123" i="6" s="1"/>
  <c r="C124" i="6"/>
  <c r="K124" i="6" s="1"/>
  <c r="C125" i="6"/>
  <c r="K125" i="6" s="1"/>
  <c r="C126" i="6"/>
  <c r="K126" i="6" s="1"/>
  <c r="J126" i="6" s="1"/>
  <c r="C127" i="6"/>
  <c r="K127" i="6" s="1"/>
  <c r="C128" i="6"/>
  <c r="K128" i="6" s="1"/>
  <c r="C129" i="6"/>
  <c r="K129" i="6" s="1"/>
  <c r="C130" i="6"/>
  <c r="K130" i="6" s="1"/>
  <c r="C131" i="6"/>
  <c r="K131" i="6" s="1"/>
  <c r="C132" i="6"/>
  <c r="K132" i="6" s="1"/>
  <c r="C133" i="6"/>
  <c r="K133" i="6" s="1"/>
  <c r="C134" i="6"/>
  <c r="K134" i="6" s="1"/>
  <c r="C135" i="6"/>
  <c r="K135" i="6" s="1"/>
  <c r="C136" i="6"/>
  <c r="K136" i="6" s="1"/>
  <c r="C137" i="6"/>
  <c r="K137" i="6" s="1"/>
  <c r="C138" i="6"/>
  <c r="K138" i="6" s="1"/>
  <c r="C139" i="6"/>
  <c r="K139" i="6" s="1"/>
  <c r="C140" i="6"/>
  <c r="K140" i="6" s="1"/>
  <c r="J140" i="6" s="1"/>
  <c r="C141" i="6"/>
  <c r="K141" i="6" s="1"/>
  <c r="C142" i="6"/>
  <c r="K142" i="6" s="1"/>
  <c r="C143" i="6"/>
  <c r="K143" i="6" s="1"/>
  <c r="C144" i="6"/>
  <c r="K144" i="6" s="1"/>
  <c r="C145" i="6"/>
  <c r="K145" i="6" s="1"/>
  <c r="J145" i="6" s="1"/>
  <c r="C146" i="6"/>
  <c r="K146" i="6" s="1"/>
  <c r="C147" i="6"/>
  <c r="K147" i="6" s="1"/>
  <c r="C148" i="6"/>
  <c r="K148" i="6" s="1"/>
  <c r="J148" i="6" s="1"/>
  <c r="C149" i="6"/>
  <c r="K149" i="6" s="1"/>
  <c r="J149" i="6" s="1"/>
  <c r="C150" i="6"/>
  <c r="K150" i="6" s="1"/>
  <c r="C151" i="6"/>
  <c r="K151" i="6" s="1"/>
  <c r="C152" i="6"/>
  <c r="K152" i="6" s="1"/>
  <c r="C153" i="6"/>
  <c r="K153" i="6" s="1"/>
  <c r="C154" i="6"/>
  <c r="K154" i="6" s="1"/>
  <c r="C155" i="6"/>
  <c r="K155" i="6" s="1"/>
  <c r="C156" i="6"/>
  <c r="K156" i="6" s="1"/>
  <c r="C157" i="6"/>
  <c r="K157" i="6" s="1"/>
  <c r="C158" i="6"/>
  <c r="K158" i="6" s="1"/>
  <c r="C159" i="6"/>
  <c r="K159" i="6" s="1"/>
  <c r="C160" i="6"/>
  <c r="K160" i="6" s="1"/>
  <c r="C161" i="6"/>
  <c r="K161" i="6" s="1"/>
  <c r="C162" i="6"/>
  <c r="K162" i="6" s="1"/>
  <c r="C163" i="6"/>
  <c r="K163" i="6" s="1"/>
  <c r="C164" i="6"/>
  <c r="K164" i="6" s="1"/>
  <c r="C165" i="6"/>
  <c r="K165" i="6" s="1"/>
  <c r="C166" i="6"/>
  <c r="K166" i="6" s="1"/>
  <c r="C167" i="6"/>
  <c r="K167" i="6" s="1"/>
  <c r="C168" i="6"/>
  <c r="K168" i="6" s="1"/>
  <c r="C169" i="6"/>
  <c r="K169" i="6" s="1"/>
  <c r="C170" i="6"/>
  <c r="K170" i="6" s="1"/>
  <c r="C171" i="6"/>
  <c r="K171" i="6" s="1"/>
  <c r="C172" i="6"/>
  <c r="K172" i="6" s="1"/>
  <c r="C173" i="6"/>
  <c r="K173" i="6" s="1"/>
  <c r="C174" i="6"/>
  <c r="K174" i="6" s="1"/>
  <c r="C175" i="6"/>
  <c r="K175" i="6" s="1"/>
  <c r="C176" i="6"/>
  <c r="K176" i="6" s="1"/>
  <c r="C177" i="6"/>
  <c r="K177" i="6" s="1"/>
  <c r="C178" i="6"/>
  <c r="K178" i="6" s="1"/>
  <c r="C179" i="6"/>
  <c r="K179" i="6" s="1"/>
  <c r="C180" i="6"/>
  <c r="K180" i="6" s="1"/>
  <c r="C181" i="6"/>
  <c r="K181" i="6" s="1"/>
  <c r="C182" i="6"/>
  <c r="K182" i="6" s="1"/>
  <c r="C183" i="6"/>
  <c r="K183" i="6" s="1"/>
  <c r="C184" i="6"/>
  <c r="K184" i="6" s="1"/>
  <c r="C185" i="6"/>
  <c r="K185" i="6" s="1"/>
  <c r="C186" i="6"/>
  <c r="K186" i="6" s="1"/>
  <c r="C187" i="6"/>
  <c r="K187" i="6" s="1"/>
  <c r="C188" i="6"/>
  <c r="K188" i="6" s="1"/>
  <c r="C189" i="6"/>
  <c r="K189" i="6" s="1"/>
  <c r="C190" i="6"/>
  <c r="K190" i="6" s="1"/>
  <c r="C191" i="6"/>
  <c r="K191" i="6" s="1"/>
  <c r="C192" i="6"/>
  <c r="K192" i="6" s="1"/>
  <c r="C193" i="6"/>
  <c r="K193" i="6" s="1"/>
  <c r="C194" i="6"/>
  <c r="K194" i="6" s="1"/>
  <c r="C195" i="6"/>
  <c r="K195" i="6" s="1"/>
  <c r="C196" i="6"/>
  <c r="K196" i="6" s="1"/>
  <c r="C197" i="6"/>
  <c r="K197" i="6" s="1"/>
  <c r="J197" i="6" s="1"/>
  <c r="C198" i="6"/>
  <c r="K198" i="6" s="1"/>
  <c r="J198" i="6" s="1"/>
  <c r="C199" i="6"/>
  <c r="K199" i="6" s="1"/>
  <c r="C200" i="6"/>
  <c r="K200" i="6" s="1"/>
  <c r="C201" i="6"/>
  <c r="K201" i="6" s="1"/>
  <c r="C202" i="6"/>
  <c r="K202" i="6" s="1"/>
  <c r="C203" i="6"/>
  <c r="K203" i="6" s="1"/>
  <c r="C204" i="6"/>
  <c r="K204" i="6" s="1"/>
  <c r="C205" i="6"/>
  <c r="K205" i="6" s="1"/>
  <c r="C206" i="6"/>
  <c r="K206" i="6" s="1"/>
  <c r="C207" i="6"/>
  <c r="K207" i="6" s="1"/>
  <c r="C208" i="6"/>
  <c r="K208" i="6" s="1"/>
  <c r="C209" i="6"/>
  <c r="K209" i="6" s="1"/>
  <c r="C210" i="6"/>
  <c r="K210" i="6" s="1"/>
  <c r="J210" i="6" s="1"/>
  <c r="C211" i="6"/>
  <c r="K211" i="6" s="1"/>
  <c r="J211" i="6" s="1"/>
  <c r="C212" i="6"/>
  <c r="K212" i="6" s="1"/>
  <c r="C213" i="6"/>
  <c r="K213" i="6" s="1"/>
  <c r="C214" i="6"/>
  <c r="K214" i="6" s="1"/>
  <c r="C215" i="6"/>
  <c r="K215" i="6" s="1"/>
  <c r="C216" i="6"/>
  <c r="K216" i="6" s="1"/>
  <c r="C217" i="6"/>
  <c r="K217" i="6" s="1"/>
  <c r="C218" i="6"/>
  <c r="K218" i="6" s="1"/>
  <c r="C219" i="6"/>
  <c r="K219" i="6" s="1"/>
  <c r="J219" i="6" s="1"/>
  <c r="C220" i="6"/>
  <c r="K220" i="6" s="1"/>
  <c r="J220" i="6" s="1"/>
  <c r="C221" i="6"/>
  <c r="K221" i="6" s="1"/>
  <c r="C222" i="6"/>
  <c r="K222" i="6" s="1"/>
  <c r="C223" i="6"/>
  <c r="K223" i="6" s="1"/>
  <c r="C224" i="6"/>
  <c r="K224" i="6" s="1"/>
  <c r="C225" i="6"/>
  <c r="K225" i="6" s="1"/>
  <c r="C226" i="6"/>
  <c r="K226" i="6" s="1"/>
  <c r="C227" i="6"/>
  <c r="K227" i="6" s="1"/>
  <c r="C228" i="6"/>
  <c r="K228" i="6" s="1"/>
  <c r="C229" i="6"/>
  <c r="K229" i="6" s="1"/>
  <c r="C230" i="6"/>
  <c r="K230" i="6" s="1"/>
  <c r="C231" i="6"/>
  <c r="K231" i="6" s="1"/>
  <c r="C232" i="6"/>
  <c r="K232" i="6" s="1"/>
  <c r="C233" i="6"/>
  <c r="K233" i="6" s="1"/>
  <c r="C234" i="6"/>
  <c r="K234" i="6" s="1"/>
  <c r="C235" i="6"/>
  <c r="K235" i="6" s="1"/>
  <c r="J235" i="6" s="1"/>
  <c r="C236" i="6"/>
  <c r="K236" i="6" s="1"/>
  <c r="C237" i="6"/>
  <c r="K237" i="6" s="1"/>
  <c r="C238" i="6"/>
  <c r="K238" i="6" s="1"/>
  <c r="J238" i="6" s="1"/>
  <c r="C239" i="6"/>
  <c r="K239" i="6" s="1"/>
  <c r="C240" i="6"/>
  <c r="K240" i="6" s="1"/>
  <c r="C241" i="6"/>
  <c r="K241" i="6" s="1"/>
  <c r="C242" i="6"/>
  <c r="K242" i="6" s="1"/>
  <c r="C243" i="6"/>
  <c r="K243" i="6" s="1"/>
  <c r="C244" i="6"/>
  <c r="K244" i="6" s="1"/>
  <c r="C245" i="6"/>
  <c r="K245" i="6" s="1"/>
  <c r="C246" i="6"/>
  <c r="K246" i="6" s="1"/>
  <c r="C247" i="6"/>
  <c r="K247" i="6" s="1"/>
  <c r="C248" i="6"/>
  <c r="K248" i="6" s="1"/>
  <c r="C249" i="6"/>
  <c r="K249" i="6" s="1"/>
  <c r="C250" i="6"/>
  <c r="K250" i="6" s="1"/>
  <c r="C251" i="6"/>
  <c r="K251" i="6" s="1"/>
  <c r="C252" i="6"/>
  <c r="K252" i="6" s="1"/>
  <c r="C253" i="6"/>
  <c r="K253" i="6" s="1"/>
  <c r="C254" i="6"/>
  <c r="K254" i="6" s="1"/>
  <c r="C255" i="6"/>
  <c r="K255" i="6" s="1"/>
  <c r="C256" i="6"/>
  <c r="K256" i="6" s="1"/>
  <c r="C257" i="6"/>
  <c r="K257" i="6" s="1"/>
  <c r="C258" i="6"/>
  <c r="K258" i="6" s="1"/>
  <c r="C259" i="6"/>
  <c r="K259" i="6" s="1"/>
  <c r="C260" i="6"/>
  <c r="K260" i="6" s="1"/>
  <c r="C261" i="6"/>
  <c r="K261" i="6" s="1"/>
  <c r="C262" i="6"/>
  <c r="K262" i="6" s="1"/>
  <c r="C263" i="6"/>
  <c r="K263" i="6" s="1"/>
  <c r="C264" i="6"/>
  <c r="K264" i="6" s="1"/>
  <c r="C265" i="6"/>
  <c r="K265" i="6" s="1"/>
  <c r="C266" i="6"/>
  <c r="K266" i="6" s="1"/>
  <c r="C267" i="6"/>
  <c r="K267" i="6" s="1"/>
  <c r="C268" i="6"/>
  <c r="K268" i="6" s="1"/>
  <c r="C269" i="6"/>
  <c r="K269" i="6" s="1"/>
  <c r="C270" i="6"/>
  <c r="K270" i="6" s="1"/>
  <c r="C271" i="6"/>
  <c r="K271" i="6" s="1"/>
  <c r="C272" i="6"/>
  <c r="K272" i="6" s="1"/>
  <c r="C273" i="6"/>
  <c r="K273" i="6" s="1"/>
  <c r="C274" i="6"/>
  <c r="K274" i="6" s="1"/>
  <c r="C275" i="6"/>
  <c r="K275" i="6" s="1"/>
  <c r="C276" i="6"/>
  <c r="K276" i="6" s="1"/>
  <c r="C277" i="6"/>
  <c r="K277" i="6" s="1"/>
  <c r="C278" i="6"/>
  <c r="K278" i="6" s="1"/>
  <c r="C279" i="6"/>
  <c r="K279" i="6" s="1"/>
  <c r="C280" i="6"/>
  <c r="K280" i="6" s="1"/>
  <c r="C281" i="6"/>
  <c r="K281" i="6" s="1"/>
  <c r="C282" i="6"/>
  <c r="K282" i="6" s="1"/>
  <c r="C283" i="6"/>
  <c r="K283" i="6" s="1"/>
  <c r="C284" i="6"/>
  <c r="K284" i="6" s="1"/>
  <c r="C285" i="6"/>
  <c r="K285" i="6" s="1"/>
  <c r="C286" i="6"/>
  <c r="K286" i="6" s="1"/>
  <c r="C287" i="6"/>
  <c r="K287" i="6" s="1"/>
  <c r="C288" i="6"/>
  <c r="K288" i="6" s="1"/>
  <c r="C289" i="6"/>
  <c r="K289" i="6" s="1"/>
  <c r="J289" i="6" s="1"/>
  <c r="C290" i="6"/>
  <c r="K290" i="6" s="1"/>
  <c r="C291" i="6"/>
  <c r="K291" i="6" s="1"/>
  <c r="C292" i="6"/>
  <c r="K292" i="6" s="1"/>
  <c r="C293" i="6"/>
  <c r="K293" i="6" s="1"/>
  <c r="J293" i="6" s="1"/>
  <c r="C294" i="6"/>
  <c r="K294" i="6" s="1"/>
  <c r="J294" i="6" s="1"/>
  <c r="C295" i="6"/>
  <c r="K295" i="6" s="1"/>
  <c r="C296" i="6"/>
  <c r="K296" i="6" s="1"/>
  <c r="C297" i="6"/>
  <c r="K297" i="6" s="1"/>
  <c r="C298" i="6"/>
  <c r="K298" i="6" s="1"/>
  <c r="C299" i="6"/>
  <c r="K299" i="6" s="1"/>
  <c r="C300" i="6"/>
  <c r="K300" i="6" s="1"/>
  <c r="C301" i="6"/>
  <c r="K301" i="6" s="1"/>
  <c r="C302" i="6"/>
  <c r="K302" i="6" s="1"/>
  <c r="C303" i="6"/>
  <c r="K303" i="6" s="1"/>
  <c r="C304" i="6"/>
  <c r="K304" i="6" s="1"/>
  <c r="C305" i="6"/>
  <c r="K305" i="6" s="1"/>
  <c r="C306" i="6"/>
  <c r="K306" i="6" s="1"/>
  <c r="C307" i="6"/>
  <c r="K307" i="6" s="1"/>
  <c r="C308" i="6"/>
  <c r="K308" i="6" s="1"/>
  <c r="C309" i="6"/>
  <c r="K309" i="6" s="1"/>
  <c r="C310" i="6"/>
  <c r="K310" i="6" s="1"/>
  <c r="C311" i="6"/>
  <c r="K311" i="6" s="1"/>
  <c r="C312" i="6"/>
  <c r="K312" i="6" s="1"/>
  <c r="C313" i="6"/>
  <c r="K313" i="6" s="1"/>
  <c r="C314" i="6"/>
  <c r="K314" i="6" s="1"/>
  <c r="C315" i="6"/>
  <c r="K315" i="6" s="1"/>
  <c r="C316" i="6"/>
  <c r="K316" i="6" s="1"/>
  <c r="C317" i="6"/>
  <c r="K317" i="6" s="1"/>
  <c r="C318" i="6"/>
  <c r="K318" i="6" s="1"/>
  <c r="C319" i="6"/>
  <c r="K319" i="6" s="1"/>
  <c r="C320" i="6"/>
  <c r="K320" i="6" s="1"/>
  <c r="C321" i="6"/>
  <c r="K321" i="6" s="1"/>
  <c r="C322" i="6"/>
  <c r="K322" i="6" s="1"/>
  <c r="C323" i="6"/>
  <c r="K323" i="6" s="1"/>
  <c r="C324" i="6"/>
  <c r="K324" i="6" s="1"/>
  <c r="C325" i="6"/>
  <c r="K325" i="6" s="1"/>
  <c r="C326" i="6"/>
  <c r="K326" i="6" s="1"/>
  <c r="C327" i="6"/>
  <c r="K327" i="6" s="1"/>
  <c r="C328" i="6"/>
  <c r="K328" i="6" s="1"/>
  <c r="C329" i="6"/>
  <c r="K329" i="6" s="1"/>
  <c r="C330" i="6"/>
  <c r="K330" i="6" s="1"/>
  <c r="C331" i="6"/>
  <c r="K331" i="6" s="1"/>
  <c r="C332" i="6"/>
  <c r="K332" i="6" s="1"/>
  <c r="C333" i="6"/>
  <c r="K333" i="6" s="1"/>
  <c r="C334" i="6"/>
  <c r="K334" i="6" s="1"/>
  <c r="C335" i="6"/>
  <c r="K335" i="6" s="1"/>
  <c r="C336" i="6"/>
  <c r="K336" i="6" s="1"/>
  <c r="C337" i="6"/>
  <c r="K337" i="6" s="1"/>
  <c r="C338" i="6"/>
  <c r="K338" i="6" s="1"/>
  <c r="C339" i="6"/>
  <c r="K339" i="6" s="1"/>
  <c r="J339" i="6" s="1"/>
  <c r="C340" i="6"/>
  <c r="K340" i="6" s="1"/>
  <c r="J340" i="6" s="1"/>
  <c r="C341" i="6"/>
  <c r="K341" i="6" s="1"/>
  <c r="C342" i="6"/>
  <c r="K342" i="6" s="1"/>
  <c r="C343" i="6"/>
  <c r="K343" i="6" s="1"/>
  <c r="J343" i="6" s="1"/>
  <c r="C344" i="6"/>
  <c r="K344" i="6" s="1"/>
  <c r="C345" i="6"/>
  <c r="K345" i="6" s="1"/>
  <c r="C346" i="6"/>
  <c r="K346" i="6" s="1"/>
  <c r="C347" i="6"/>
  <c r="K347" i="6" s="1"/>
  <c r="C348" i="6"/>
  <c r="K348" i="6" s="1"/>
  <c r="C349" i="6"/>
  <c r="K349" i="6" s="1"/>
  <c r="C350" i="6"/>
  <c r="K350" i="6" s="1"/>
  <c r="C351" i="6"/>
  <c r="K351" i="6" s="1"/>
  <c r="C352" i="6"/>
  <c r="K352" i="6" s="1"/>
  <c r="C353" i="6"/>
  <c r="K353" i="6" s="1"/>
  <c r="C354" i="6"/>
  <c r="K354" i="6" s="1"/>
  <c r="C355" i="6"/>
  <c r="K355" i="6" s="1"/>
  <c r="C356" i="6"/>
  <c r="K356" i="6" s="1"/>
  <c r="C357" i="6"/>
  <c r="K357" i="6" s="1"/>
  <c r="C358" i="6"/>
  <c r="K358" i="6" s="1"/>
  <c r="C359" i="6"/>
  <c r="K359" i="6" s="1"/>
  <c r="C360" i="6"/>
  <c r="K360" i="6" s="1"/>
  <c r="J360" i="6" s="1"/>
  <c r="C361" i="6"/>
  <c r="K361" i="6" s="1"/>
  <c r="C362" i="6"/>
  <c r="K362" i="6" s="1"/>
  <c r="C363" i="6"/>
  <c r="K363" i="6" s="1"/>
  <c r="C364" i="6"/>
  <c r="K364" i="6" s="1"/>
  <c r="C365" i="6"/>
  <c r="K365" i="6" s="1"/>
  <c r="C366" i="6"/>
  <c r="K366" i="6" s="1"/>
  <c r="C367" i="6"/>
  <c r="K367" i="6" s="1"/>
  <c r="C368" i="6"/>
  <c r="K368" i="6" s="1"/>
  <c r="C369" i="6"/>
  <c r="K369" i="6" s="1"/>
  <c r="C370" i="6"/>
  <c r="K370" i="6" s="1"/>
  <c r="J370" i="6" s="1"/>
  <c r="C371" i="6"/>
  <c r="K371" i="6" s="1"/>
  <c r="J371" i="6" s="1"/>
  <c r="C372" i="6"/>
  <c r="K372" i="6" s="1"/>
  <c r="C373" i="6"/>
  <c r="K373" i="6" s="1"/>
  <c r="C374" i="6"/>
  <c r="K374" i="6" s="1"/>
  <c r="C375" i="6"/>
  <c r="K375" i="6" s="1"/>
  <c r="C376" i="6"/>
  <c r="K376" i="6" s="1"/>
  <c r="C377" i="6"/>
  <c r="K377" i="6" s="1"/>
  <c r="C378" i="6"/>
  <c r="K378" i="6" s="1"/>
  <c r="C379" i="6"/>
  <c r="K379" i="6" s="1"/>
  <c r="C380" i="6"/>
  <c r="K380" i="6" s="1"/>
  <c r="C381" i="6"/>
  <c r="K381" i="6" s="1"/>
  <c r="C382" i="6"/>
  <c r="K382" i="6" s="1"/>
  <c r="C383" i="6"/>
  <c r="K383" i="6" s="1"/>
  <c r="C384" i="6"/>
  <c r="K384" i="6" s="1"/>
  <c r="C385" i="6"/>
  <c r="K385" i="6" s="1"/>
  <c r="J385" i="6" s="1"/>
  <c r="C386" i="6"/>
  <c r="K386" i="6" s="1"/>
  <c r="C387" i="6"/>
  <c r="K387" i="6" s="1"/>
  <c r="C388" i="6"/>
  <c r="K388" i="6" s="1"/>
  <c r="C389" i="6"/>
  <c r="K389" i="6" s="1"/>
  <c r="C390" i="6"/>
  <c r="K390" i="6" s="1"/>
  <c r="C391" i="6"/>
  <c r="K391" i="6" s="1"/>
  <c r="C392" i="6"/>
  <c r="K392" i="6" s="1"/>
  <c r="C393" i="6"/>
  <c r="K393" i="6" s="1"/>
  <c r="C394" i="6"/>
  <c r="K394" i="6" s="1"/>
  <c r="C395" i="6"/>
  <c r="K395" i="6" s="1"/>
  <c r="C396" i="6"/>
  <c r="K396" i="6" s="1"/>
  <c r="C397" i="6"/>
  <c r="K397" i="6" s="1"/>
  <c r="C398" i="6"/>
  <c r="K398" i="6" s="1"/>
  <c r="C399" i="6"/>
  <c r="K399" i="6" s="1"/>
  <c r="C400" i="6"/>
  <c r="K400" i="6" s="1"/>
  <c r="C401" i="6"/>
  <c r="K401" i="6" s="1"/>
  <c r="C402" i="6"/>
  <c r="K402" i="6" s="1"/>
  <c r="C403" i="6"/>
  <c r="K403" i="6" s="1"/>
  <c r="C404" i="6"/>
  <c r="K404" i="6" s="1"/>
  <c r="C405" i="6"/>
  <c r="K405" i="6" s="1"/>
  <c r="C406" i="6"/>
  <c r="K406" i="6" s="1"/>
  <c r="C407" i="6"/>
  <c r="K407" i="6" s="1"/>
  <c r="C408" i="6"/>
  <c r="K408" i="6" s="1"/>
  <c r="C409" i="6"/>
  <c r="K409" i="6" s="1"/>
  <c r="C410" i="6"/>
  <c r="K410" i="6" s="1"/>
  <c r="C411" i="6"/>
  <c r="K411" i="6" s="1"/>
  <c r="C412" i="6"/>
  <c r="K412" i="6" s="1"/>
  <c r="C413" i="6"/>
  <c r="K413" i="6" s="1"/>
  <c r="C414" i="6"/>
  <c r="K414" i="6" s="1"/>
  <c r="C415" i="6"/>
  <c r="K415" i="6" s="1"/>
  <c r="C416" i="6"/>
  <c r="K416" i="6" s="1"/>
  <c r="C417" i="6"/>
  <c r="K417" i="6" s="1"/>
  <c r="C418" i="6"/>
  <c r="K418" i="6" s="1"/>
  <c r="C419" i="6"/>
  <c r="K419" i="6" s="1"/>
  <c r="C420" i="6"/>
  <c r="K420" i="6" s="1"/>
  <c r="C421" i="6"/>
  <c r="K421" i="6" s="1"/>
  <c r="C422" i="6"/>
  <c r="K422" i="6" s="1"/>
  <c r="C423" i="6"/>
  <c r="K423" i="6" s="1"/>
  <c r="C424" i="6"/>
  <c r="K424" i="6" s="1"/>
  <c r="C425" i="6"/>
  <c r="K425" i="6" s="1"/>
  <c r="C426" i="6"/>
  <c r="K426" i="6" s="1"/>
  <c r="C427" i="6"/>
  <c r="K427" i="6" s="1"/>
  <c r="C428" i="6"/>
  <c r="K428" i="6" s="1"/>
  <c r="C429" i="6"/>
  <c r="K429" i="6" s="1"/>
  <c r="C430" i="6"/>
  <c r="K430" i="6" s="1"/>
  <c r="J430" i="6" s="1"/>
  <c r="C431" i="6"/>
  <c r="K431" i="6" s="1"/>
  <c r="C432" i="6"/>
  <c r="K432" i="6" s="1"/>
  <c r="C433" i="6"/>
  <c r="K433" i="6" s="1"/>
  <c r="C434" i="6"/>
  <c r="K434" i="6" s="1"/>
  <c r="C435" i="6"/>
  <c r="K435" i="6" s="1"/>
  <c r="C436" i="6"/>
  <c r="K436" i="6" s="1"/>
  <c r="C437" i="6"/>
  <c r="K437" i="6" s="1"/>
  <c r="C438" i="6"/>
  <c r="K438" i="6" s="1"/>
  <c r="C439" i="6"/>
  <c r="K439" i="6" s="1"/>
  <c r="C440" i="6"/>
  <c r="K440" i="6" s="1"/>
  <c r="C441" i="6"/>
  <c r="K441" i="6" s="1"/>
  <c r="C442" i="6"/>
  <c r="K442" i="6" s="1"/>
  <c r="C443" i="6"/>
  <c r="K443" i="6" s="1"/>
  <c r="C444" i="6"/>
  <c r="K444" i="6" s="1"/>
  <c r="C445" i="6"/>
  <c r="K445" i="6" s="1"/>
  <c r="C446" i="6"/>
  <c r="K446" i="6" s="1"/>
  <c r="C447" i="6"/>
  <c r="K447" i="6" s="1"/>
  <c r="C448" i="6"/>
  <c r="K448" i="6" s="1"/>
  <c r="J448" i="6" s="1"/>
  <c r="C449" i="6"/>
  <c r="K449" i="6" s="1"/>
  <c r="C450" i="6"/>
  <c r="K450" i="6" s="1"/>
  <c r="C451" i="6"/>
  <c r="K451" i="6" s="1"/>
  <c r="C452" i="6"/>
  <c r="K452" i="6" s="1"/>
  <c r="C453" i="6"/>
  <c r="K453" i="6" s="1"/>
  <c r="C454" i="6"/>
  <c r="K454" i="6" s="1"/>
  <c r="C455" i="6"/>
  <c r="K455" i="6" s="1"/>
  <c r="C456" i="6"/>
  <c r="K456" i="6" s="1"/>
  <c r="C457" i="6"/>
  <c r="K457" i="6" s="1"/>
  <c r="C458" i="6"/>
  <c r="K458" i="6" s="1"/>
  <c r="C459" i="6"/>
  <c r="K459" i="6" s="1"/>
  <c r="C460" i="6"/>
  <c r="K460" i="6" s="1"/>
  <c r="C461" i="6"/>
  <c r="K461" i="6" s="1"/>
  <c r="C462" i="6"/>
  <c r="K462" i="6" s="1"/>
  <c r="C463" i="6"/>
  <c r="K463" i="6" s="1"/>
  <c r="C464" i="6"/>
  <c r="K464" i="6" s="1"/>
  <c r="C465" i="6"/>
  <c r="K465" i="6" s="1"/>
  <c r="C466" i="6"/>
  <c r="K466" i="6" s="1"/>
  <c r="C467" i="6"/>
  <c r="K467" i="6" s="1"/>
  <c r="C468" i="6"/>
  <c r="K468" i="6" s="1"/>
  <c r="C469" i="6"/>
  <c r="K469" i="6" s="1"/>
  <c r="C470" i="6"/>
  <c r="K470" i="6" s="1"/>
  <c r="C471" i="6"/>
  <c r="K471" i="6" s="1"/>
  <c r="C472" i="6"/>
  <c r="K472" i="6" s="1"/>
  <c r="C473" i="6"/>
  <c r="K473" i="6" s="1"/>
  <c r="C474" i="6"/>
  <c r="K474" i="6" s="1"/>
  <c r="C475" i="6"/>
  <c r="K475" i="6" s="1"/>
  <c r="C476" i="6"/>
  <c r="K476" i="6" s="1"/>
  <c r="C477" i="6"/>
  <c r="K477" i="6" s="1"/>
  <c r="C478" i="6"/>
  <c r="K478" i="6" s="1"/>
  <c r="C479" i="6"/>
  <c r="K479" i="6" s="1"/>
  <c r="C480" i="6"/>
  <c r="K480" i="6" s="1"/>
  <c r="C481" i="6"/>
  <c r="K481" i="6" s="1"/>
  <c r="C482" i="6"/>
  <c r="K482" i="6" s="1"/>
  <c r="C483" i="6"/>
  <c r="K483" i="6" s="1"/>
  <c r="C484" i="6"/>
  <c r="K484" i="6" s="1"/>
  <c r="C485" i="6"/>
  <c r="K485" i="6" s="1"/>
  <c r="C486" i="6"/>
  <c r="K486" i="6" s="1"/>
  <c r="C487" i="6"/>
  <c r="K487" i="6" s="1"/>
  <c r="C488" i="6"/>
  <c r="K488" i="6" s="1"/>
  <c r="C489" i="6"/>
  <c r="K489" i="6" s="1"/>
  <c r="C490" i="6"/>
  <c r="K490" i="6" s="1"/>
  <c r="C491" i="6"/>
  <c r="K491" i="6" s="1"/>
  <c r="C492" i="6"/>
  <c r="K492" i="6" s="1"/>
  <c r="C493" i="6"/>
  <c r="K493" i="6" s="1"/>
  <c r="C494" i="6"/>
  <c r="K494" i="6" s="1"/>
  <c r="C495" i="6"/>
  <c r="K495" i="6" s="1"/>
  <c r="C496" i="6"/>
  <c r="K496" i="6" s="1"/>
  <c r="C497" i="6"/>
  <c r="K497" i="6" s="1"/>
  <c r="C498" i="6"/>
  <c r="K498" i="6" s="1"/>
  <c r="C499" i="6"/>
  <c r="K499" i="6" s="1"/>
  <c r="C500" i="6"/>
  <c r="K500" i="6" s="1"/>
  <c r="C501" i="6"/>
  <c r="K501" i="6" s="1"/>
  <c r="C502" i="6"/>
  <c r="K502" i="6" s="1"/>
  <c r="C503" i="6"/>
  <c r="K503" i="6" s="1"/>
  <c r="C504" i="6"/>
  <c r="K504" i="6" s="1"/>
  <c r="C505" i="6"/>
  <c r="K505" i="6" s="1"/>
  <c r="C506" i="6"/>
  <c r="K506" i="6" s="1"/>
  <c r="C507" i="6"/>
  <c r="K507" i="6" s="1"/>
  <c r="C508" i="6"/>
  <c r="K508" i="6" s="1"/>
  <c r="C509" i="6"/>
  <c r="K509" i="6" s="1"/>
  <c r="C510" i="6"/>
  <c r="K510" i="6" s="1"/>
  <c r="C511" i="6"/>
  <c r="K511" i="6" s="1"/>
  <c r="C512" i="6"/>
  <c r="K512" i="6" s="1"/>
  <c r="C513" i="6"/>
  <c r="K513" i="6" s="1"/>
  <c r="C514" i="6"/>
  <c r="K514" i="6" s="1"/>
  <c r="C515" i="6"/>
  <c r="K515" i="6" s="1"/>
  <c r="C516" i="6"/>
  <c r="K516" i="6" s="1"/>
  <c r="C517" i="6"/>
  <c r="K517" i="6" s="1"/>
  <c r="C518" i="6"/>
  <c r="K518" i="6" s="1"/>
  <c r="C519" i="6"/>
  <c r="K519" i="6" s="1"/>
  <c r="C520" i="6"/>
  <c r="K520" i="6" s="1"/>
  <c r="C521" i="6"/>
  <c r="K521" i="6" s="1"/>
  <c r="C522" i="6"/>
  <c r="K522" i="6" s="1"/>
  <c r="C523" i="6"/>
  <c r="K523" i="6" s="1"/>
  <c r="C524" i="6"/>
  <c r="K524" i="6" s="1"/>
  <c r="C525" i="6"/>
  <c r="K525" i="6" s="1"/>
  <c r="C526" i="6"/>
  <c r="K526" i="6" s="1"/>
  <c r="C527" i="6"/>
  <c r="K527" i="6" s="1"/>
  <c r="C528" i="6"/>
  <c r="K528" i="6" s="1"/>
  <c r="C529" i="6"/>
  <c r="K529" i="6" s="1"/>
  <c r="J529" i="6" s="1"/>
  <c r="C530" i="6"/>
  <c r="K530" i="6" s="1"/>
  <c r="J530" i="6" s="1"/>
  <c r="C531" i="6"/>
  <c r="K531" i="6" s="1"/>
  <c r="C532" i="6"/>
  <c r="K532" i="6" s="1"/>
  <c r="C533" i="6"/>
  <c r="K533" i="6" s="1"/>
  <c r="J533" i="6" s="1"/>
  <c r="C534" i="6"/>
  <c r="K534" i="6" s="1"/>
  <c r="C535" i="6"/>
  <c r="K535" i="6" s="1"/>
  <c r="C536" i="6"/>
  <c r="K536" i="6" s="1"/>
  <c r="C537" i="6"/>
  <c r="K537" i="6" s="1"/>
  <c r="C538" i="6"/>
  <c r="K538" i="6" s="1"/>
  <c r="C539" i="6"/>
  <c r="K539" i="6" s="1"/>
  <c r="C540" i="6"/>
  <c r="K540" i="6" s="1"/>
  <c r="C541" i="6"/>
  <c r="K541" i="6" s="1"/>
  <c r="C542" i="6"/>
  <c r="K542" i="6" s="1"/>
  <c r="C543" i="6"/>
  <c r="K543" i="6" s="1"/>
  <c r="C544" i="6"/>
  <c r="K544" i="6" s="1"/>
  <c r="C545" i="6"/>
  <c r="K545" i="6" s="1"/>
  <c r="C546" i="6"/>
  <c r="K546" i="6" s="1"/>
  <c r="C547" i="6"/>
  <c r="K547" i="6" s="1"/>
  <c r="C548" i="6"/>
  <c r="K548" i="6" s="1"/>
  <c r="J548" i="6" s="1"/>
  <c r="C549" i="6"/>
  <c r="K549" i="6" s="1"/>
  <c r="J549" i="6" s="1"/>
  <c r="C550" i="6"/>
  <c r="K550" i="6" s="1"/>
  <c r="C551" i="6"/>
  <c r="K551" i="6" s="1"/>
  <c r="C552" i="6"/>
  <c r="K552" i="6" s="1"/>
  <c r="C553" i="6"/>
  <c r="K553" i="6" s="1"/>
  <c r="C554" i="6"/>
  <c r="K554" i="6" s="1"/>
  <c r="C555" i="6"/>
  <c r="K555" i="6" s="1"/>
  <c r="C556" i="6"/>
  <c r="K556" i="6" s="1"/>
  <c r="C557" i="6"/>
  <c r="K557" i="6" s="1"/>
  <c r="C558" i="6"/>
  <c r="K558" i="6" s="1"/>
  <c r="C559" i="6"/>
  <c r="K559" i="6" s="1"/>
  <c r="C560" i="6"/>
  <c r="K560" i="6" s="1"/>
  <c r="C561" i="6"/>
  <c r="K561" i="6" s="1"/>
  <c r="C562" i="6"/>
  <c r="K562" i="6" s="1"/>
  <c r="C563" i="6"/>
  <c r="K563" i="6" s="1"/>
  <c r="C564" i="6"/>
  <c r="K564" i="6" s="1"/>
  <c r="C565" i="6"/>
  <c r="K565" i="6" s="1"/>
  <c r="C566" i="6"/>
  <c r="K566" i="6" s="1"/>
  <c r="C567" i="6"/>
  <c r="K567" i="6" s="1"/>
  <c r="C568" i="6"/>
  <c r="K568" i="6" s="1"/>
  <c r="C569" i="6"/>
  <c r="K569" i="6" s="1"/>
  <c r="C570" i="6"/>
  <c r="K570" i="6" s="1"/>
  <c r="C571" i="6"/>
  <c r="K571" i="6" s="1"/>
  <c r="C572" i="6"/>
  <c r="K572" i="6" s="1"/>
  <c r="C573" i="6"/>
  <c r="K573" i="6" s="1"/>
  <c r="J573" i="6" s="1"/>
  <c r="C574" i="6"/>
  <c r="K574" i="6" s="1"/>
  <c r="C575" i="6"/>
  <c r="K575" i="6" s="1"/>
  <c r="C576" i="6"/>
  <c r="K576" i="6" s="1"/>
  <c r="C577" i="6"/>
  <c r="K577" i="6" s="1"/>
  <c r="C578" i="6"/>
  <c r="K578" i="6" s="1"/>
  <c r="C579" i="6"/>
  <c r="K579" i="6" s="1"/>
  <c r="J579" i="6" s="1"/>
  <c r="C580" i="6"/>
  <c r="K580" i="6" s="1"/>
  <c r="C581" i="6"/>
  <c r="K581" i="6" s="1"/>
  <c r="C582" i="6"/>
  <c r="K582" i="6" s="1"/>
  <c r="C583" i="6"/>
  <c r="K583" i="6" s="1"/>
  <c r="C584" i="6"/>
  <c r="K584" i="6" s="1"/>
  <c r="C585" i="6"/>
  <c r="K585" i="6" s="1"/>
  <c r="C586" i="6"/>
  <c r="K586" i="6" s="1"/>
  <c r="C587" i="6"/>
  <c r="K587" i="6" s="1"/>
  <c r="C588" i="6"/>
  <c r="K588" i="6" s="1"/>
  <c r="J588" i="6" s="1"/>
  <c r="C589" i="6"/>
  <c r="K589" i="6" s="1"/>
  <c r="C590" i="6"/>
  <c r="K590" i="6" s="1"/>
  <c r="C591" i="6"/>
  <c r="K591" i="6" s="1"/>
  <c r="C592" i="6"/>
  <c r="K592" i="6" s="1"/>
  <c r="C593" i="6"/>
  <c r="K593" i="6" s="1"/>
  <c r="J593" i="6" s="1"/>
  <c r="C594" i="6"/>
  <c r="K594" i="6" s="1"/>
  <c r="J594" i="6" s="1"/>
  <c r="C595" i="6"/>
  <c r="K595" i="6" s="1"/>
  <c r="C596" i="6"/>
  <c r="K596" i="6" s="1"/>
  <c r="C597" i="6"/>
  <c r="K597" i="6" s="1"/>
  <c r="C598" i="6"/>
  <c r="K598" i="6" s="1"/>
  <c r="C599" i="6"/>
  <c r="K599" i="6" s="1"/>
  <c r="C600" i="6"/>
  <c r="K600" i="6" s="1"/>
  <c r="C601" i="6"/>
  <c r="K601" i="6" s="1"/>
  <c r="C602" i="6"/>
  <c r="K602" i="6" s="1"/>
  <c r="C603" i="6"/>
  <c r="K603" i="6" s="1"/>
  <c r="C604" i="6"/>
  <c r="K604" i="6" s="1"/>
  <c r="C605" i="6"/>
  <c r="K605" i="6" s="1"/>
  <c r="C606" i="6"/>
  <c r="K606" i="6" s="1"/>
  <c r="C607" i="6"/>
  <c r="K607" i="6" s="1"/>
  <c r="C608" i="6"/>
  <c r="K608" i="6" s="1"/>
  <c r="C609" i="6"/>
  <c r="K609" i="6" s="1"/>
  <c r="C610" i="6"/>
  <c r="K610" i="6" s="1"/>
  <c r="C611" i="6"/>
  <c r="K611" i="6" s="1"/>
  <c r="C612" i="6"/>
  <c r="K612" i="6" s="1"/>
  <c r="C613" i="6"/>
  <c r="K613" i="6" s="1"/>
  <c r="C614" i="6"/>
  <c r="K614" i="6" s="1"/>
  <c r="C615" i="6"/>
  <c r="K615" i="6" s="1"/>
  <c r="C616" i="6"/>
  <c r="K616" i="6" s="1"/>
  <c r="C617" i="6"/>
  <c r="K617" i="6" s="1"/>
  <c r="J617" i="6" s="1"/>
  <c r="C618" i="6"/>
  <c r="K618" i="6" s="1"/>
  <c r="C619" i="6"/>
  <c r="K619" i="6" s="1"/>
  <c r="C620" i="6"/>
  <c r="K620" i="6" s="1"/>
  <c r="C621" i="6"/>
  <c r="K621" i="6" s="1"/>
  <c r="C622" i="6"/>
  <c r="K622" i="6" s="1"/>
  <c r="C623" i="6"/>
  <c r="K623" i="6" s="1"/>
  <c r="C624" i="6"/>
  <c r="K624" i="6" s="1"/>
  <c r="C625" i="6"/>
  <c r="K625" i="6" s="1"/>
  <c r="C626" i="6"/>
  <c r="K626" i="6" s="1"/>
  <c r="C627" i="6"/>
  <c r="K627" i="6" s="1"/>
  <c r="C628" i="6"/>
  <c r="K628" i="6" s="1"/>
  <c r="C629" i="6"/>
  <c r="K629" i="6" s="1"/>
  <c r="C630" i="6"/>
  <c r="K630" i="6" s="1"/>
  <c r="C631" i="6"/>
  <c r="K631" i="6" s="1"/>
  <c r="C632" i="6"/>
  <c r="K632" i="6" s="1"/>
  <c r="C633" i="6"/>
  <c r="K633" i="6" s="1"/>
  <c r="C634" i="6"/>
  <c r="K634" i="6" s="1"/>
  <c r="C635" i="6"/>
  <c r="K635" i="6" s="1"/>
  <c r="C636" i="6"/>
  <c r="K636" i="6" s="1"/>
  <c r="C637" i="6"/>
  <c r="K637" i="6" s="1"/>
  <c r="C638" i="6"/>
  <c r="K638" i="6" s="1"/>
  <c r="C639" i="6"/>
  <c r="K639" i="6" s="1"/>
  <c r="C640" i="6"/>
  <c r="K640" i="6" s="1"/>
  <c r="C641" i="6"/>
  <c r="K641" i="6" s="1"/>
  <c r="C642" i="6"/>
  <c r="K642" i="6" s="1"/>
  <c r="C643" i="6"/>
  <c r="K643" i="6" s="1"/>
  <c r="C644" i="6"/>
  <c r="K644" i="6" s="1"/>
  <c r="C645" i="6"/>
  <c r="K645" i="6" s="1"/>
  <c r="C646" i="6"/>
  <c r="K646" i="6" s="1"/>
  <c r="C647" i="6"/>
  <c r="K647" i="6" s="1"/>
  <c r="C648" i="6"/>
  <c r="K648" i="6" s="1"/>
  <c r="C649" i="6"/>
  <c r="K649" i="6" s="1"/>
  <c r="C650" i="6"/>
  <c r="K650" i="6" s="1"/>
  <c r="C651" i="6"/>
  <c r="K651" i="6" s="1"/>
  <c r="C652" i="6"/>
  <c r="K652" i="6" s="1"/>
  <c r="C653" i="6"/>
  <c r="K653" i="6" s="1"/>
  <c r="C654" i="6"/>
  <c r="K654" i="6" s="1"/>
  <c r="C655" i="6"/>
  <c r="K655" i="6" s="1"/>
  <c r="C656" i="6"/>
  <c r="K656" i="6" s="1"/>
  <c r="C657" i="6"/>
  <c r="K657" i="6" s="1"/>
  <c r="C658" i="6"/>
  <c r="K658" i="6" s="1"/>
  <c r="C659" i="6"/>
  <c r="K659" i="6" s="1"/>
  <c r="C660" i="6"/>
  <c r="K660" i="6" s="1"/>
  <c r="C661" i="6"/>
  <c r="K661" i="6" s="1"/>
  <c r="C662" i="6"/>
  <c r="K662" i="6" s="1"/>
  <c r="C663" i="6"/>
  <c r="K663" i="6" s="1"/>
  <c r="C664" i="6"/>
  <c r="K664" i="6" s="1"/>
  <c r="C665" i="6"/>
  <c r="K665" i="6" s="1"/>
  <c r="C666" i="6"/>
  <c r="K666" i="6" s="1"/>
  <c r="C667" i="6"/>
  <c r="K667" i="6" s="1"/>
  <c r="C668" i="6"/>
  <c r="K668" i="6" s="1"/>
  <c r="C669" i="6"/>
  <c r="K669" i="6" s="1"/>
  <c r="C670" i="6"/>
  <c r="K670" i="6" s="1"/>
  <c r="C671" i="6"/>
  <c r="K671" i="6" s="1"/>
  <c r="C672" i="6"/>
  <c r="K672" i="6" s="1"/>
  <c r="C673" i="6"/>
  <c r="K673" i="6" s="1"/>
  <c r="C674" i="6"/>
  <c r="K674" i="6" s="1"/>
  <c r="C675" i="6"/>
  <c r="K675" i="6" s="1"/>
  <c r="C676" i="6"/>
  <c r="K676" i="6" s="1"/>
  <c r="C677" i="6"/>
  <c r="K677" i="6" s="1"/>
  <c r="C678" i="6"/>
  <c r="K678" i="6" s="1"/>
  <c r="C679" i="6"/>
  <c r="K679" i="6" s="1"/>
  <c r="C680" i="6"/>
  <c r="K680" i="6" s="1"/>
  <c r="C681" i="6"/>
  <c r="K681" i="6" s="1"/>
  <c r="C682" i="6"/>
  <c r="K682" i="6" s="1"/>
  <c r="C683" i="6"/>
  <c r="K683" i="6" s="1"/>
  <c r="C684" i="6"/>
  <c r="K684" i="6" s="1"/>
  <c r="C685" i="6"/>
  <c r="K685" i="6" s="1"/>
  <c r="C686" i="6"/>
  <c r="K686" i="6" s="1"/>
  <c r="C687" i="6"/>
  <c r="K687" i="6" s="1"/>
  <c r="C688" i="6"/>
  <c r="K688" i="6" s="1"/>
  <c r="C689" i="6"/>
  <c r="K689" i="6" s="1"/>
  <c r="C690" i="6"/>
  <c r="K690" i="6" s="1"/>
  <c r="C691" i="6"/>
  <c r="K691" i="6" s="1"/>
  <c r="C692" i="6"/>
  <c r="K692" i="6" s="1"/>
  <c r="C693" i="6"/>
  <c r="K693" i="6" s="1"/>
  <c r="C694" i="6"/>
  <c r="K694" i="6" s="1"/>
  <c r="C695" i="6"/>
  <c r="K695" i="6" s="1"/>
  <c r="C696" i="6"/>
  <c r="K696" i="6" s="1"/>
  <c r="C697" i="6"/>
  <c r="K697" i="6" s="1"/>
  <c r="C698" i="6"/>
  <c r="K698" i="6" s="1"/>
  <c r="C699" i="6"/>
  <c r="K699" i="6" s="1"/>
  <c r="C700" i="6"/>
  <c r="K700" i="6" s="1"/>
  <c r="C701" i="6"/>
  <c r="K701" i="6" s="1"/>
  <c r="C702" i="6"/>
  <c r="K702" i="6" s="1"/>
  <c r="C703" i="6"/>
  <c r="K703" i="6" s="1"/>
  <c r="C704" i="6"/>
  <c r="K704" i="6" s="1"/>
  <c r="C705" i="6"/>
  <c r="K705" i="6" s="1"/>
  <c r="C706" i="6"/>
  <c r="K706" i="6" s="1"/>
  <c r="C707" i="6"/>
  <c r="K707" i="6" s="1"/>
  <c r="J707" i="6" s="1"/>
  <c r="C708" i="6"/>
  <c r="K708" i="6" s="1"/>
  <c r="C709" i="6"/>
  <c r="K709" i="6" s="1"/>
  <c r="C710" i="6"/>
  <c r="K710" i="6" s="1"/>
  <c r="C711" i="6"/>
  <c r="K711" i="6" s="1"/>
  <c r="C712" i="6"/>
  <c r="K712" i="6" s="1"/>
  <c r="C713" i="6"/>
  <c r="K713" i="6" s="1"/>
  <c r="C714" i="6"/>
  <c r="K714" i="6" s="1"/>
  <c r="C715" i="6"/>
  <c r="K715" i="6" s="1"/>
  <c r="C716" i="6"/>
  <c r="K716" i="6" s="1"/>
  <c r="C717" i="6"/>
  <c r="K717" i="6" s="1"/>
  <c r="C718" i="6"/>
  <c r="K718" i="6" s="1"/>
  <c r="C719" i="6"/>
  <c r="K719" i="6" s="1"/>
  <c r="C720" i="6"/>
  <c r="K720" i="6" s="1"/>
  <c r="C721" i="6"/>
  <c r="K721" i="6" s="1"/>
  <c r="C722" i="6"/>
  <c r="K722" i="6" s="1"/>
  <c r="C723" i="6"/>
  <c r="K723" i="6" s="1"/>
  <c r="J723" i="6" s="1"/>
  <c r="C724" i="6"/>
  <c r="K724" i="6" s="1"/>
  <c r="C725" i="6"/>
  <c r="K725" i="6" s="1"/>
  <c r="J725" i="6" s="1"/>
  <c r="C726" i="6"/>
  <c r="K726" i="6" s="1"/>
  <c r="C727" i="6"/>
  <c r="K727" i="6" s="1"/>
  <c r="C728" i="6"/>
  <c r="K728" i="6" s="1"/>
  <c r="C729" i="6"/>
  <c r="K729" i="6" s="1"/>
  <c r="J729" i="6" s="1"/>
  <c r="C730" i="6"/>
  <c r="K730" i="6" s="1"/>
  <c r="C731" i="6"/>
  <c r="K731" i="6" s="1"/>
  <c r="C732" i="6"/>
  <c r="K732" i="6" s="1"/>
  <c r="C733" i="6"/>
  <c r="K733" i="6" s="1"/>
  <c r="C734" i="6"/>
  <c r="K734" i="6" s="1"/>
  <c r="C735" i="6"/>
  <c r="K735" i="6" s="1"/>
  <c r="J735" i="6" s="1"/>
  <c r="C736" i="6"/>
  <c r="K736" i="6" s="1"/>
  <c r="J736" i="6" s="1"/>
  <c r="C737" i="6"/>
  <c r="K737" i="6" s="1"/>
  <c r="C738" i="6"/>
  <c r="K738" i="6" s="1"/>
  <c r="C739" i="6"/>
  <c r="K739" i="6" s="1"/>
  <c r="C740" i="6"/>
  <c r="K740" i="6" s="1"/>
  <c r="C741" i="6"/>
  <c r="K741" i="6" s="1"/>
  <c r="C742" i="6"/>
  <c r="K742" i="6" s="1"/>
  <c r="C743" i="6"/>
  <c r="K743" i="6" s="1"/>
  <c r="C744" i="6"/>
  <c r="K744" i="6" s="1"/>
  <c r="C745" i="6"/>
  <c r="K745" i="6" s="1"/>
  <c r="C746" i="6"/>
  <c r="K746" i="6" s="1"/>
  <c r="C747" i="6"/>
  <c r="K747" i="6" s="1"/>
  <c r="C748" i="6"/>
  <c r="K748" i="6" s="1"/>
  <c r="C749" i="6"/>
  <c r="K749" i="6" s="1"/>
  <c r="C750" i="6"/>
  <c r="K750" i="6" s="1"/>
  <c r="C751" i="6"/>
  <c r="K751" i="6" s="1"/>
  <c r="C752" i="6"/>
  <c r="K752" i="6" s="1"/>
  <c r="C753" i="6"/>
  <c r="K753" i="6" s="1"/>
  <c r="C754" i="6"/>
  <c r="K754" i="6" s="1"/>
  <c r="C755" i="6"/>
  <c r="K755" i="6" s="1"/>
  <c r="C756" i="6"/>
  <c r="K756" i="6" s="1"/>
  <c r="C757" i="6"/>
  <c r="K757" i="6" s="1"/>
  <c r="C758" i="6"/>
  <c r="K758" i="6" s="1"/>
  <c r="C759" i="6"/>
  <c r="K759" i="6" s="1"/>
  <c r="C760" i="6"/>
  <c r="K760" i="6" s="1"/>
  <c r="C761" i="6"/>
  <c r="K761" i="6" s="1"/>
  <c r="C762" i="6"/>
  <c r="K762" i="6" s="1"/>
  <c r="C763" i="6"/>
  <c r="K763" i="6" s="1"/>
  <c r="C764" i="6"/>
  <c r="K764" i="6" s="1"/>
  <c r="C765" i="6"/>
  <c r="K765" i="6" s="1"/>
  <c r="J765" i="6" s="1"/>
  <c r="C766" i="6"/>
  <c r="K766" i="6" s="1"/>
  <c r="C767" i="6"/>
  <c r="K767" i="6" s="1"/>
  <c r="J767" i="6" s="1"/>
  <c r="C768" i="6"/>
  <c r="K768" i="6" s="1"/>
  <c r="C769" i="6"/>
  <c r="K769" i="6" s="1"/>
  <c r="C770" i="6"/>
  <c r="K770" i="6" s="1"/>
  <c r="C771" i="6"/>
  <c r="K771" i="6" s="1"/>
  <c r="C772" i="6"/>
  <c r="K772" i="6" s="1"/>
  <c r="C773" i="6"/>
  <c r="K773" i="6" s="1"/>
  <c r="C774" i="6"/>
  <c r="K774" i="6" s="1"/>
  <c r="C775" i="6"/>
  <c r="K775" i="6" s="1"/>
  <c r="C776" i="6"/>
  <c r="K776" i="6" s="1"/>
  <c r="J776" i="6" s="1"/>
  <c r="C777" i="6"/>
  <c r="K777" i="6" s="1"/>
  <c r="C778" i="6"/>
  <c r="K778" i="6" s="1"/>
  <c r="C779" i="6"/>
  <c r="K779" i="6" s="1"/>
  <c r="C780" i="6"/>
  <c r="K780" i="6" s="1"/>
  <c r="C781" i="6"/>
  <c r="K781" i="6" s="1"/>
  <c r="J781" i="6" s="1"/>
  <c r="C782" i="6"/>
  <c r="K782" i="6" s="1"/>
  <c r="J782" i="6" s="1"/>
  <c r="C783" i="6"/>
  <c r="K783" i="6" s="1"/>
  <c r="J783" i="6" s="1"/>
  <c r="C784" i="6"/>
  <c r="K784" i="6" s="1"/>
  <c r="C785" i="6"/>
  <c r="K785" i="6" s="1"/>
  <c r="C786" i="6"/>
  <c r="K786" i="6" s="1"/>
  <c r="C787" i="6"/>
  <c r="K787" i="6" s="1"/>
  <c r="C788" i="6"/>
  <c r="K788" i="6" s="1"/>
  <c r="C789" i="6"/>
  <c r="K789" i="6" s="1"/>
  <c r="C790" i="6"/>
  <c r="K790" i="6" s="1"/>
  <c r="C791" i="6"/>
  <c r="K791" i="6" s="1"/>
  <c r="C792" i="6"/>
  <c r="K792" i="6" s="1"/>
  <c r="C793" i="6"/>
  <c r="K793" i="6" s="1"/>
  <c r="C794" i="6"/>
  <c r="K794" i="6" s="1"/>
  <c r="C795" i="6"/>
  <c r="K795" i="6" s="1"/>
  <c r="J795" i="6" s="1"/>
  <c r="C796" i="6"/>
  <c r="K796" i="6" s="1"/>
  <c r="C797" i="6"/>
  <c r="K797" i="6" s="1"/>
  <c r="C798" i="6"/>
  <c r="K798" i="6" s="1"/>
  <c r="C799" i="6"/>
  <c r="K799" i="6" s="1"/>
  <c r="C800" i="6"/>
  <c r="K800" i="6" s="1"/>
  <c r="C801" i="6"/>
  <c r="K801" i="6" s="1"/>
  <c r="C802" i="6"/>
  <c r="K802" i="6" s="1"/>
  <c r="J802" i="6" s="1"/>
  <c r="C803" i="6"/>
  <c r="K803" i="6" s="1"/>
  <c r="C804" i="6"/>
  <c r="K804" i="6" s="1"/>
  <c r="J804" i="6" s="1"/>
  <c r="C805" i="6"/>
  <c r="K805" i="6" s="1"/>
  <c r="C806" i="6"/>
  <c r="K806" i="6" s="1"/>
  <c r="C807" i="6"/>
  <c r="K807" i="6" s="1"/>
  <c r="C808" i="6"/>
  <c r="K808" i="6" s="1"/>
  <c r="C809" i="6"/>
  <c r="K809" i="6" s="1"/>
  <c r="C810" i="6"/>
  <c r="K810" i="6" s="1"/>
  <c r="C811" i="6"/>
  <c r="K811" i="6" s="1"/>
  <c r="C812" i="6"/>
  <c r="K812" i="6" s="1"/>
  <c r="C813" i="6"/>
  <c r="K813" i="6" s="1"/>
  <c r="C814" i="6"/>
  <c r="K814" i="6" s="1"/>
  <c r="C815" i="6"/>
  <c r="K815" i="6" s="1"/>
  <c r="C816" i="6"/>
  <c r="K816" i="6" s="1"/>
  <c r="C817" i="6"/>
  <c r="K817" i="6" s="1"/>
  <c r="C818" i="6"/>
  <c r="K818" i="6" s="1"/>
  <c r="C819" i="6"/>
  <c r="K819" i="6" s="1"/>
  <c r="C820" i="6"/>
  <c r="K820" i="6" s="1"/>
  <c r="C821" i="6"/>
  <c r="K821" i="6" s="1"/>
  <c r="C822" i="6"/>
  <c r="K822" i="6" s="1"/>
  <c r="C823" i="6"/>
  <c r="K823" i="6" s="1"/>
  <c r="C824" i="6"/>
  <c r="K824" i="6" s="1"/>
  <c r="J824" i="6" s="1"/>
  <c r="C825" i="6"/>
  <c r="K825" i="6" s="1"/>
  <c r="J825" i="6" s="1"/>
  <c r="C826" i="6"/>
  <c r="K826" i="6" s="1"/>
  <c r="C827" i="6"/>
  <c r="K827" i="6" s="1"/>
  <c r="C828" i="6"/>
  <c r="K828" i="6" s="1"/>
  <c r="C829" i="6"/>
  <c r="K829" i="6" s="1"/>
  <c r="C830" i="6"/>
  <c r="K830" i="6" s="1"/>
  <c r="C831" i="6"/>
  <c r="K831" i="6" s="1"/>
  <c r="C832" i="6"/>
  <c r="K832" i="6" s="1"/>
  <c r="C833" i="6"/>
  <c r="K833" i="6" s="1"/>
  <c r="C834" i="6"/>
  <c r="K834" i="6" s="1"/>
  <c r="J834" i="6" s="1"/>
  <c r="C835" i="6"/>
  <c r="K835" i="6" s="1"/>
  <c r="J835" i="6" s="1"/>
  <c r="C836" i="6"/>
  <c r="K836" i="6" s="1"/>
  <c r="C837" i="6"/>
  <c r="K837" i="6" s="1"/>
  <c r="C838" i="6"/>
  <c r="K838" i="6" s="1"/>
  <c r="C839" i="6"/>
  <c r="K839" i="6" s="1"/>
  <c r="C840" i="6"/>
  <c r="K840" i="6" s="1"/>
  <c r="C841" i="6"/>
  <c r="K841" i="6" s="1"/>
  <c r="C842" i="6"/>
  <c r="K842" i="6" s="1"/>
  <c r="C843" i="6"/>
  <c r="K843" i="6" s="1"/>
  <c r="C844" i="6"/>
  <c r="K844" i="6" s="1"/>
  <c r="C845" i="6"/>
  <c r="K845" i="6" s="1"/>
  <c r="C846" i="6"/>
  <c r="K846" i="6" s="1"/>
  <c r="C847" i="6"/>
  <c r="K847" i="6" s="1"/>
  <c r="C848" i="6"/>
  <c r="K848" i="6" s="1"/>
  <c r="C849" i="6"/>
  <c r="K849" i="6" s="1"/>
  <c r="C850" i="6"/>
  <c r="K850" i="6" s="1"/>
  <c r="C851" i="6"/>
  <c r="K851" i="6" s="1"/>
  <c r="C852" i="6"/>
  <c r="K852" i="6" s="1"/>
  <c r="C853" i="6"/>
  <c r="K853" i="6" s="1"/>
  <c r="C854" i="6"/>
  <c r="K854" i="6" s="1"/>
  <c r="C855" i="6"/>
  <c r="K855" i="6" s="1"/>
  <c r="C856" i="6"/>
  <c r="K856" i="6" s="1"/>
  <c r="C857" i="6"/>
  <c r="K857" i="6" s="1"/>
  <c r="C858" i="6"/>
  <c r="K858" i="6" s="1"/>
  <c r="C859" i="6"/>
  <c r="K859" i="6" s="1"/>
  <c r="C860" i="6"/>
  <c r="K860" i="6" s="1"/>
  <c r="C861" i="6"/>
  <c r="K861" i="6" s="1"/>
  <c r="C862" i="6"/>
  <c r="K862" i="6" s="1"/>
  <c r="C863" i="6"/>
  <c r="K863" i="6" s="1"/>
  <c r="C864" i="6"/>
  <c r="K864" i="6" s="1"/>
  <c r="C865" i="6"/>
  <c r="K865" i="6" s="1"/>
  <c r="C866" i="6"/>
  <c r="K866" i="6" s="1"/>
  <c r="C867" i="6"/>
  <c r="K867" i="6" s="1"/>
  <c r="C868" i="6"/>
  <c r="K868" i="6" s="1"/>
  <c r="C869" i="6"/>
  <c r="K869" i="6" s="1"/>
  <c r="C870" i="6"/>
  <c r="K870" i="6" s="1"/>
  <c r="C871" i="6"/>
  <c r="K871" i="6" s="1"/>
  <c r="C872" i="6"/>
  <c r="K872" i="6" s="1"/>
  <c r="C873" i="6"/>
  <c r="K873" i="6" s="1"/>
  <c r="C874" i="6"/>
  <c r="K874" i="6" s="1"/>
  <c r="C875" i="6"/>
  <c r="K875" i="6" s="1"/>
  <c r="C876" i="6"/>
  <c r="K876" i="6" s="1"/>
  <c r="C877" i="6"/>
  <c r="K877" i="6" s="1"/>
  <c r="C878" i="6"/>
  <c r="K878" i="6" s="1"/>
  <c r="C879" i="6"/>
  <c r="K879" i="6" s="1"/>
  <c r="C880" i="6"/>
  <c r="K880" i="6" s="1"/>
  <c r="C881" i="6"/>
  <c r="K881" i="6" s="1"/>
  <c r="C882" i="6"/>
  <c r="K882" i="6" s="1"/>
  <c r="C883" i="6"/>
  <c r="K883" i="6" s="1"/>
  <c r="C884" i="6"/>
  <c r="K884" i="6" s="1"/>
  <c r="C885" i="6"/>
  <c r="K885" i="6" s="1"/>
  <c r="C886" i="6"/>
  <c r="K886" i="6" s="1"/>
  <c r="C887" i="6"/>
  <c r="K887" i="6" s="1"/>
  <c r="C888" i="6"/>
  <c r="K888" i="6" s="1"/>
  <c r="C889" i="6"/>
  <c r="K889" i="6" s="1"/>
  <c r="J889" i="6" s="1"/>
  <c r="C890" i="6"/>
  <c r="K890" i="6" s="1"/>
  <c r="C891" i="6"/>
  <c r="K891" i="6" s="1"/>
  <c r="C892" i="6"/>
  <c r="K892" i="6" s="1"/>
  <c r="J892" i="6" s="1"/>
  <c r="C893" i="6"/>
  <c r="K893" i="6" s="1"/>
  <c r="C894" i="6"/>
  <c r="K894" i="6" s="1"/>
  <c r="C895" i="6"/>
  <c r="K895" i="6" s="1"/>
  <c r="C896" i="6"/>
  <c r="K896" i="6" s="1"/>
  <c r="C897" i="6"/>
  <c r="K897" i="6" s="1"/>
  <c r="C898" i="6"/>
  <c r="K898" i="6" s="1"/>
  <c r="C899" i="6"/>
  <c r="K899" i="6" s="1"/>
  <c r="C900" i="6"/>
  <c r="K900" i="6" s="1"/>
  <c r="C901" i="6"/>
  <c r="K901" i="6" s="1"/>
  <c r="C902" i="6"/>
  <c r="K902" i="6" s="1"/>
  <c r="C903" i="6"/>
  <c r="K903" i="6" s="1"/>
  <c r="C904" i="6"/>
  <c r="K904" i="6" s="1"/>
  <c r="C905" i="6"/>
  <c r="K905" i="6" s="1"/>
  <c r="C906" i="6"/>
  <c r="K906" i="6" s="1"/>
  <c r="C907" i="6"/>
  <c r="K907" i="6" s="1"/>
  <c r="C908" i="6"/>
  <c r="K908" i="6" s="1"/>
  <c r="C909" i="6"/>
  <c r="K909" i="6" s="1"/>
  <c r="C910" i="6"/>
  <c r="K910" i="6" s="1"/>
  <c r="C911" i="6"/>
  <c r="K911" i="6" s="1"/>
  <c r="C912" i="6"/>
  <c r="K912" i="6" s="1"/>
  <c r="C913" i="6"/>
  <c r="K913" i="6" s="1"/>
  <c r="C914" i="6"/>
  <c r="K914" i="6" s="1"/>
  <c r="C915" i="6"/>
  <c r="K915" i="6" s="1"/>
  <c r="C916" i="6"/>
  <c r="K916" i="6" s="1"/>
  <c r="C917" i="6"/>
  <c r="K917" i="6" s="1"/>
  <c r="C918" i="6"/>
  <c r="K918" i="6" s="1"/>
  <c r="C919" i="6"/>
  <c r="K919" i="6" s="1"/>
  <c r="C920" i="6"/>
  <c r="K920" i="6" s="1"/>
  <c r="C921" i="6"/>
  <c r="K921" i="6" s="1"/>
  <c r="C922" i="6"/>
  <c r="K922" i="6" s="1"/>
  <c r="C923" i="6"/>
  <c r="K923" i="6" s="1"/>
  <c r="C924" i="6"/>
  <c r="K924" i="6" s="1"/>
  <c r="C925" i="6"/>
  <c r="K925" i="6" s="1"/>
  <c r="C926" i="6"/>
  <c r="K926" i="6" s="1"/>
  <c r="C927" i="6"/>
  <c r="K927" i="6" s="1"/>
  <c r="C928" i="6"/>
  <c r="K928" i="6" s="1"/>
  <c r="C929" i="6"/>
  <c r="K929" i="6" s="1"/>
  <c r="C930" i="6"/>
  <c r="K930" i="6" s="1"/>
  <c r="C931" i="6"/>
  <c r="K931" i="6" s="1"/>
  <c r="C932" i="6"/>
  <c r="K932" i="6" s="1"/>
  <c r="C933" i="6"/>
  <c r="K933" i="6" s="1"/>
  <c r="C934" i="6"/>
  <c r="K934" i="6" s="1"/>
  <c r="C935" i="6"/>
  <c r="K935" i="6" s="1"/>
  <c r="C936" i="6"/>
  <c r="K936" i="6" s="1"/>
  <c r="C937" i="6"/>
  <c r="K937" i="6" s="1"/>
  <c r="C938" i="6"/>
  <c r="K938" i="6" s="1"/>
  <c r="C939" i="6"/>
  <c r="K939" i="6" s="1"/>
  <c r="C940" i="6"/>
  <c r="K940" i="6" s="1"/>
  <c r="C941" i="6"/>
  <c r="K941" i="6" s="1"/>
  <c r="C942" i="6"/>
  <c r="K942" i="6" s="1"/>
  <c r="C943" i="6"/>
  <c r="K943" i="6" s="1"/>
  <c r="C944" i="6"/>
  <c r="K944" i="6" s="1"/>
  <c r="C945" i="6"/>
  <c r="K945" i="6" s="1"/>
  <c r="C946" i="6"/>
  <c r="K946" i="6" s="1"/>
  <c r="C947" i="6"/>
  <c r="K947" i="6" s="1"/>
  <c r="C948" i="6"/>
  <c r="K948" i="6" s="1"/>
  <c r="C949" i="6"/>
  <c r="K949" i="6" s="1"/>
  <c r="C950" i="6"/>
  <c r="K950" i="6" s="1"/>
  <c r="C951" i="6"/>
  <c r="K951" i="6" s="1"/>
  <c r="C952" i="6"/>
  <c r="K952" i="6" s="1"/>
  <c r="C953" i="6"/>
  <c r="K953" i="6" s="1"/>
  <c r="C954" i="6"/>
  <c r="K954" i="6" s="1"/>
  <c r="C955" i="6"/>
  <c r="K955" i="6" s="1"/>
  <c r="C956" i="6"/>
  <c r="K956" i="6" s="1"/>
  <c r="C957" i="6"/>
  <c r="K957" i="6" s="1"/>
  <c r="C958" i="6"/>
  <c r="K958" i="6" s="1"/>
  <c r="C959" i="6"/>
  <c r="K959" i="6" s="1"/>
  <c r="C960" i="6"/>
  <c r="K960" i="6" s="1"/>
  <c r="C961" i="6"/>
  <c r="K961" i="6" s="1"/>
  <c r="C962" i="6"/>
  <c r="K962" i="6" s="1"/>
  <c r="C963" i="6"/>
  <c r="K963" i="6" s="1"/>
  <c r="C964" i="6"/>
  <c r="K964" i="6" s="1"/>
  <c r="C965" i="6"/>
  <c r="K965" i="6" s="1"/>
  <c r="C966" i="6"/>
  <c r="K966" i="6" s="1"/>
  <c r="C967" i="6"/>
  <c r="K967" i="6" s="1"/>
  <c r="C968" i="6"/>
  <c r="K968" i="6" s="1"/>
  <c r="C969" i="6"/>
  <c r="K969" i="6" s="1"/>
  <c r="C970" i="6"/>
  <c r="K970" i="6" s="1"/>
  <c r="C971" i="6"/>
  <c r="K971" i="6" s="1"/>
  <c r="C972" i="6"/>
  <c r="K972" i="6" s="1"/>
  <c r="C973" i="6"/>
  <c r="K973" i="6" s="1"/>
  <c r="C974" i="6"/>
  <c r="K974" i="6" s="1"/>
  <c r="C975" i="6"/>
  <c r="K975" i="6" s="1"/>
  <c r="C976" i="6"/>
  <c r="K976" i="6" s="1"/>
  <c r="J976" i="6" s="1"/>
  <c r="C977" i="6"/>
  <c r="K977" i="6" s="1"/>
  <c r="C978" i="6"/>
  <c r="K978" i="6" s="1"/>
  <c r="C979" i="6"/>
  <c r="K979" i="6" s="1"/>
  <c r="C980" i="6"/>
  <c r="K980" i="6" s="1"/>
  <c r="C981" i="6"/>
  <c r="K981" i="6" s="1"/>
  <c r="C982" i="6"/>
  <c r="K982" i="6" s="1"/>
  <c r="C983" i="6"/>
  <c r="K983" i="6" s="1"/>
  <c r="C984" i="6"/>
  <c r="K984" i="6" s="1"/>
  <c r="C985" i="6"/>
  <c r="K985" i="6" s="1"/>
  <c r="C986" i="6"/>
  <c r="K986" i="6" s="1"/>
  <c r="C987" i="6"/>
  <c r="K987" i="6" s="1"/>
  <c r="C988" i="6"/>
  <c r="K988" i="6" s="1"/>
  <c r="C989" i="6"/>
  <c r="K989" i="6" s="1"/>
  <c r="C990" i="6"/>
  <c r="K990" i="6" s="1"/>
  <c r="C991" i="6"/>
  <c r="K991" i="6" s="1"/>
  <c r="C992" i="6"/>
  <c r="K992" i="6" s="1"/>
  <c r="C993" i="6"/>
  <c r="K993" i="6" s="1"/>
  <c r="C994" i="6"/>
  <c r="K994" i="6" s="1"/>
  <c r="C995" i="6"/>
  <c r="K995" i="6" s="1"/>
  <c r="C996" i="6"/>
  <c r="K996" i="6" s="1"/>
  <c r="C997" i="6"/>
  <c r="K997" i="6" s="1"/>
  <c r="C998" i="6"/>
  <c r="K998" i="6" s="1"/>
  <c r="C999" i="6"/>
  <c r="K999" i="6" s="1"/>
  <c r="C1000" i="6"/>
  <c r="K1000" i="6" s="1"/>
  <c r="C1001" i="6"/>
  <c r="K1001" i="6" s="1"/>
  <c r="C1002" i="6"/>
  <c r="K1002" i="6" s="1"/>
  <c r="C1003" i="6"/>
  <c r="K1003" i="6" s="1"/>
  <c r="C1004" i="6"/>
  <c r="K1004" i="6" s="1"/>
  <c r="J1004" i="6" s="1"/>
  <c r="C1005" i="6"/>
  <c r="K1005" i="6" s="1"/>
  <c r="C1006" i="6"/>
  <c r="K1006" i="6" s="1"/>
  <c r="C1007" i="6"/>
  <c r="K1007" i="6" s="1"/>
  <c r="C1008" i="6"/>
  <c r="K1008" i="6" s="1"/>
  <c r="C1009" i="6"/>
  <c r="K1009" i="6" s="1"/>
  <c r="C1010" i="6"/>
  <c r="K1010" i="6" s="1"/>
  <c r="C1011" i="6"/>
  <c r="K1011" i="6" s="1"/>
  <c r="C1012" i="6"/>
  <c r="K1012" i="6" s="1"/>
  <c r="C1013" i="6"/>
  <c r="K1013" i="6" s="1"/>
  <c r="C1014" i="6"/>
  <c r="K1014" i="6" s="1"/>
  <c r="C1015" i="6"/>
  <c r="K1015" i="6" s="1"/>
  <c r="C1016" i="6"/>
  <c r="K1016" i="6" s="1"/>
  <c r="C1017" i="6"/>
  <c r="K1017" i="6" s="1"/>
  <c r="C1018" i="6"/>
  <c r="K1018" i="6" s="1"/>
  <c r="C1019" i="6"/>
  <c r="K1019" i="6" s="1"/>
  <c r="C1020" i="6"/>
  <c r="K1020" i="6" s="1"/>
  <c r="C1021" i="6"/>
  <c r="K1021" i="6" s="1"/>
  <c r="C1022" i="6"/>
  <c r="K1022" i="6" s="1"/>
  <c r="C1023" i="6"/>
  <c r="K1023" i="6" s="1"/>
  <c r="C1024" i="6"/>
  <c r="K1024" i="6" s="1"/>
  <c r="C1025" i="6"/>
  <c r="K1025" i="6" s="1"/>
  <c r="C1026" i="6"/>
  <c r="K1026" i="6" s="1"/>
  <c r="C1027" i="6"/>
  <c r="K1027" i="6" s="1"/>
  <c r="C1028" i="6"/>
  <c r="K1028" i="6" s="1"/>
  <c r="C1029" i="6"/>
  <c r="K1029" i="6" s="1"/>
  <c r="C1030" i="6"/>
  <c r="K1030" i="6" s="1"/>
  <c r="C1031" i="6"/>
  <c r="K1031" i="6" s="1"/>
  <c r="C1032" i="6"/>
  <c r="K1032" i="6" s="1"/>
  <c r="C1033" i="6"/>
  <c r="K1033" i="6" s="1"/>
  <c r="C1034" i="6"/>
  <c r="K1034" i="6" s="1"/>
  <c r="C1035" i="6"/>
  <c r="K1035" i="6" s="1"/>
  <c r="C1036" i="6"/>
  <c r="K1036" i="6" s="1"/>
  <c r="C1037" i="6"/>
  <c r="K1037" i="6" s="1"/>
  <c r="C1038" i="6"/>
  <c r="K1038" i="6" s="1"/>
  <c r="C1039" i="6"/>
  <c r="K1039" i="6" s="1"/>
  <c r="C1040" i="6"/>
  <c r="K1040" i="6" s="1"/>
  <c r="C1041" i="6"/>
  <c r="K1041" i="6" s="1"/>
  <c r="C1042" i="6"/>
  <c r="K1042" i="6" s="1"/>
  <c r="C1043" i="6"/>
  <c r="K1043" i="6" s="1"/>
  <c r="C1044" i="6"/>
  <c r="K1044" i="6" s="1"/>
  <c r="C1045" i="6"/>
  <c r="K1045" i="6" s="1"/>
  <c r="C1046" i="6"/>
  <c r="K1046" i="6" s="1"/>
  <c r="C1047" i="6"/>
  <c r="K1047" i="6" s="1"/>
  <c r="C1048" i="6"/>
  <c r="K1048" i="6" s="1"/>
  <c r="C1049" i="6"/>
  <c r="K1049" i="6" s="1"/>
  <c r="C1050" i="6"/>
  <c r="K1050" i="6" s="1"/>
  <c r="C1051" i="6"/>
  <c r="K1051" i="6" s="1"/>
  <c r="C1052" i="6"/>
  <c r="K1052" i="6" s="1"/>
  <c r="C1053" i="6"/>
  <c r="K1053" i="6" s="1"/>
  <c r="C1054" i="6"/>
  <c r="K1054" i="6" s="1"/>
  <c r="C1055" i="6"/>
  <c r="K1055" i="6" s="1"/>
  <c r="C1056" i="6"/>
  <c r="K1056" i="6" s="1"/>
  <c r="C1057" i="6"/>
  <c r="K1057" i="6" s="1"/>
  <c r="C1058" i="6"/>
  <c r="K1058" i="6" s="1"/>
  <c r="C1059" i="6"/>
  <c r="K1059" i="6" s="1"/>
  <c r="C1060" i="6"/>
  <c r="K1060" i="6" s="1"/>
  <c r="C1061" i="6"/>
  <c r="K1061" i="6" s="1"/>
  <c r="C1062" i="6"/>
  <c r="K1062" i="6" s="1"/>
  <c r="C1063" i="6"/>
  <c r="K1063" i="6" s="1"/>
  <c r="C1064" i="6"/>
  <c r="K1064" i="6" s="1"/>
  <c r="C1065" i="6"/>
  <c r="K1065" i="6" s="1"/>
  <c r="C1066" i="6"/>
  <c r="K1066" i="6" s="1"/>
  <c r="C1067" i="6"/>
  <c r="K1067" i="6" s="1"/>
  <c r="C1068" i="6"/>
  <c r="K1068" i="6" s="1"/>
  <c r="C1069" i="6"/>
  <c r="K1069" i="6" s="1"/>
  <c r="C1070" i="6"/>
  <c r="K1070" i="6" s="1"/>
  <c r="C1071" i="6"/>
  <c r="K1071" i="6" s="1"/>
  <c r="C1072" i="6"/>
  <c r="K1072" i="6" s="1"/>
  <c r="C1073" i="6"/>
  <c r="K1073" i="6" s="1"/>
  <c r="C1074" i="6"/>
  <c r="K1074" i="6" s="1"/>
  <c r="C1075" i="6"/>
  <c r="K1075" i="6" s="1"/>
  <c r="C1076" i="6"/>
  <c r="K1076" i="6" s="1"/>
  <c r="C1077" i="6"/>
  <c r="K1077" i="6" s="1"/>
  <c r="C1078" i="6"/>
  <c r="K1078" i="6" s="1"/>
  <c r="C1079" i="6"/>
  <c r="K1079" i="6" s="1"/>
  <c r="C1080" i="6"/>
  <c r="K1080" i="6" s="1"/>
  <c r="C1081" i="6"/>
  <c r="K1081" i="6" s="1"/>
  <c r="C1082" i="6"/>
  <c r="K1082" i="6" s="1"/>
  <c r="C1083" i="6"/>
  <c r="K1083" i="6" s="1"/>
  <c r="C1084" i="6"/>
  <c r="K1084" i="6" s="1"/>
  <c r="C1085" i="6"/>
  <c r="K1085" i="6" s="1"/>
  <c r="C1086" i="6"/>
  <c r="K1086" i="6" s="1"/>
  <c r="C1087" i="6"/>
  <c r="K1087" i="6" s="1"/>
  <c r="C1088" i="6"/>
  <c r="K1088" i="6" s="1"/>
  <c r="C1089" i="6"/>
  <c r="K1089" i="6" s="1"/>
  <c r="C1090" i="6"/>
  <c r="K1090" i="6" s="1"/>
  <c r="C1091" i="6"/>
  <c r="K1091" i="6" s="1"/>
  <c r="C1092" i="6"/>
  <c r="K1092" i="6" s="1"/>
  <c r="C1093" i="6"/>
  <c r="K1093" i="6" s="1"/>
  <c r="C1094" i="6"/>
  <c r="K1094" i="6" s="1"/>
  <c r="C1095" i="6"/>
  <c r="K1095" i="6" s="1"/>
  <c r="C1096" i="6"/>
  <c r="K1096" i="6" s="1"/>
  <c r="C1097" i="6"/>
  <c r="K1097" i="6" s="1"/>
  <c r="C1098" i="6"/>
  <c r="K1098" i="6" s="1"/>
  <c r="C1099" i="6"/>
  <c r="K1099" i="6" s="1"/>
  <c r="C1100" i="6"/>
  <c r="K1100" i="6" s="1"/>
  <c r="C1101" i="6"/>
  <c r="K1101" i="6" s="1"/>
  <c r="C1102" i="6"/>
  <c r="K1102" i="6" s="1"/>
  <c r="C1103" i="6"/>
  <c r="K1103" i="6" s="1"/>
  <c r="C1104" i="6"/>
  <c r="K1104" i="6" s="1"/>
  <c r="C1105" i="6"/>
  <c r="K1105" i="6" s="1"/>
  <c r="C1106" i="6"/>
  <c r="K1106" i="6" s="1"/>
  <c r="C1107" i="6"/>
  <c r="K1107" i="6" s="1"/>
  <c r="C1108" i="6"/>
  <c r="K1108" i="6" s="1"/>
  <c r="C1109" i="6"/>
  <c r="K1109" i="6" s="1"/>
  <c r="C1110" i="6"/>
  <c r="K1110" i="6" s="1"/>
  <c r="C1111" i="6"/>
  <c r="K1111" i="6" s="1"/>
  <c r="C1112" i="6"/>
  <c r="K1112" i="6" s="1"/>
  <c r="C1113" i="6"/>
  <c r="K1113" i="6" s="1"/>
  <c r="C1114" i="6"/>
  <c r="K1114" i="6" s="1"/>
  <c r="C1115" i="6"/>
  <c r="K1115" i="6" s="1"/>
  <c r="C1116" i="6"/>
  <c r="K1116" i="6" s="1"/>
  <c r="C1117" i="6"/>
  <c r="K1117" i="6" s="1"/>
  <c r="C1118" i="6"/>
  <c r="K1118" i="6" s="1"/>
  <c r="C1119" i="6"/>
  <c r="K1119" i="6" s="1"/>
  <c r="C1120" i="6"/>
  <c r="K1120" i="6" s="1"/>
  <c r="C1121" i="6"/>
  <c r="K1121" i="6" s="1"/>
  <c r="C1122" i="6"/>
  <c r="K1122" i="6" s="1"/>
  <c r="C1123" i="6"/>
  <c r="K1123" i="6" s="1"/>
  <c r="C1124" i="6"/>
  <c r="K1124" i="6" s="1"/>
  <c r="C1125" i="6"/>
  <c r="K1125" i="6" s="1"/>
  <c r="C1126" i="6"/>
  <c r="K1126" i="6" s="1"/>
  <c r="C1127" i="6"/>
  <c r="K1127" i="6" s="1"/>
  <c r="C1128" i="6"/>
  <c r="K1128" i="6" s="1"/>
  <c r="C1129" i="6"/>
  <c r="K1129" i="6" s="1"/>
  <c r="C1130" i="6"/>
  <c r="K1130" i="6" s="1"/>
  <c r="C1131" i="6"/>
  <c r="K1131" i="6" s="1"/>
  <c r="C1132" i="6"/>
  <c r="K1132" i="6" s="1"/>
  <c r="C1133" i="6"/>
  <c r="K1133" i="6" s="1"/>
  <c r="J1133" i="6" s="1"/>
  <c r="C1134" i="6"/>
  <c r="K1134" i="6" s="1"/>
  <c r="C1135" i="6"/>
  <c r="K1135" i="6" s="1"/>
  <c r="C1136" i="6"/>
  <c r="K1136" i="6" s="1"/>
  <c r="C1137" i="6"/>
  <c r="K1137" i="6" s="1"/>
  <c r="C1138" i="6"/>
  <c r="K1138" i="6" s="1"/>
  <c r="C1139" i="6"/>
  <c r="K1139" i="6" s="1"/>
  <c r="C1140" i="6"/>
  <c r="K1140" i="6" s="1"/>
  <c r="C1141" i="6"/>
  <c r="K1141" i="6" s="1"/>
  <c r="C1142" i="6"/>
  <c r="K1142" i="6" s="1"/>
  <c r="C1143" i="6"/>
  <c r="K1143" i="6" s="1"/>
  <c r="C1144" i="6"/>
  <c r="K1144" i="6" s="1"/>
  <c r="C1145" i="6"/>
  <c r="K1145" i="6" s="1"/>
  <c r="C1146" i="6"/>
  <c r="K1146" i="6" s="1"/>
  <c r="C1147" i="6"/>
  <c r="K1147" i="6" s="1"/>
  <c r="C1148" i="6"/>
  <c r="K1148" i="6" s="1"/>
  <c r="C1149" i="6"/>
  <c r="K1149" i="6" s="1"/>
  <c r="C1150" i="6"/>
  <c r="K1150" i="6" s="1"/>
  <c r="C1151" i="6"/>
  <c r="K1151" i="6" s="1"/>
  <c r="J1151" i="6" s="1"/>
  <c r="C1152" i="6"/>
  <c r="K1152" i="6" s="1"/>
  <c r="C1153" i="6"/>
  <c r="K1153" i="6" s="1"/>
  <c r="C1154" i="6"/>
  <c r="K1154" i="6" s="1"/>
  <c r="C1155" i="6"/>
  <c r="K1155" i="6" s="1"/>
  <c r="C1156" i="6"/>
  <c r="K1156" i="6" s="1"/>
  <c r="C1157" i="6"/>
  <c r="K1157" i="6" s="1"/>
  <c r="C1158" i="6"/>
  <c r="K1158" i="6" s="1"/>
  <c r="C1159" i="6"/>
  <c r="K1159" i="6" s="1"/>
  <c r="C1160" i="6"/>
  <c r="K1160" i="6" s="1"/>
  <c r="C1161" i="6"/>
  <c r="K1161" i="6" s="1"/>
  <c r="C1162" i="6"/>
  <c r="K1162" i="6" s="1"/>
  <c r="C1163" i="6"/>
  <c r="K1163" i="6" s="1"/>
  <c r="C1164" i="6"/>
  <c r="K1164" i="6" s="1"/>
  <c r="C1165" i="6"/>
  <c r="K1165" i="6" s="1"/>
  <c r="C1166" i="6"/>
  <c r="K1166" i="6" s="1"/>
  <c r="C1167" i="6"/>
  <c r="K1167" i="6" s="1"/>
  <c r="J1167" i="6" s="1"/>
  <c r="C1168" i="6"/>
  <c r="K1168" i="6" s="1"/>
  <c r="J1168" i="6" s="1"/>
  <c r="C1169" i="6"/>
  <c r="K1169" i="6" s="1"/>
  <c r="C1170" i="6"/>
  <c r="K1170" i="6" s="1"/>
  <c r="C1171" i="6"/>
  <c r="K1171" i="6" s="1"/>
  <c r="C1172" i="6"/>
  <c r="K1172" i="6" s="1"/>
  <c r="C1173" i="6"/>
  <c r="K1173" i="6" s="1"/>
  <c r="C1174" i="6"/>
  <c r="K1174" i="6" s="1"/>
  <c r="C1175" i="6"/>
  <c r="K1175" i="6" s="1"/>
  <c r="C1176" i="6"/>
  <c r="K1176" i="6" s="1"/>
  <c r="C1177" i="6"/>
  <c r="K1177" i="6" s="1"/>
  <c r="C1178" i="6"/>
  <c r="K1178" i="6" s="1"/>
  <c r="C1179" i="6"/>
  <c r="K1179" i="6" s="1"/>
  <c r="C1180" i="6"/>
  <c r="K1180" i="6" s="1"/>
  <c r="C1181" i="6"/>
  <c r="K1181" i="6" s="1"/>
  <c r="C1182" i="6"/>
  <c r="K1182" i="6" s="1"/>
  <c r="C1183" i="6"/>
  <c r="K1183" i="6" s="1"/>
  <c r="C1184" i="6"/>
  <c r="K1184" i="6" s="1"/>
  <c r="C1185" i="6"/>
  <c r="K1185" i="6" s="1"/>
  <c r="C1186" i="6"/>
  <c r="K1186" i="6" s="1"/>
  <c r="C1187" i="6"/>
  <c r="K1187" i="6" s="1"/>
  <c r="C1188" i="6"/>
  <c r="K1188" i="6" s="1"/>
  <c r="C1189" i="6"/>
  <c r="K1189" i="6" s="1"/>
  <c r="C1190" i="6"/>
  <c r="K1190" i="6" s="1"/>
  <c r="C1191" i="6"/>
  <c r="K1191" i="6" s="1"/>
  <c r="C1192" i="6"/>
  <c r="K1192" i="6" s="1"/>
  <c r="C1193" i="6"/>
  <c r="K1193" i="6" s="1"/>
  <c r="C1194" i="6"/>
  <c r="K1194" i="6" s="1"/>
  <c r="C1195" i="6"/>
  <c r="K1195" i="6" s="1"/>
  <c r="C1196" i="6"/>
  <c r="K1196" i="6" s="1"/>
  <c r="C1197" i="6"/>
  <c r="K1197" i="6" s="1"/>
  <c r="C1198" i="6"/>
  <c r="K1198" i="6" s="1"/>
  <c r="C1199" i="6"/>
  <c r="K1199" i="6" s="1"/>
  <c r="C1200" i="6"/>
  <c r="K1200" i="6" s="1"/>
  <c r="C1201" i="6"/>
  <c r="K1201" i="6" s="1"/>
  <c r="C1202" i="6"/>
  <c r="K1202" i="6" s="1"/>
  <c r="C1203" i="6"/>
  <c r="K1203" i="6" s="1"/>
  <c r="C1204" i="6"/>
  <c r="K1204" i="6" s="1"/>
  <c r="C1205" i="6"/>
  <c r="K1205" i="6" s="1"/>
  <c r="C1206" i="6"/>
  <c r="K1206" i="6" s="1"/>
  <c r="C1207" i="6"/>
  <c r="K1207" i="6" s="1"/>
  <c r="C1208" i="6"/>
  <c r="K1208" i="6" s="1"/>
  <c r="C1209" i="6"/>
  <c r="K1209" i="6" s="1"/>
  <c r="C1210" i="6"/>
  <c r="K1210" i="6" s="1"/>
  <c r="C1211" i="6"/>
  <c r="K1211" i="6" s="1"/>
  <c r="C1212" i="6"/>
  <c r="K1212" i="6" s="1"/>
  <c r="C1213" i="6"/>
  <c r="K1213" i="6" s="1"/>
  <c r="C1214" i="6"/>
  <c r="K1214" i="6" s="1"/>
  <c r="C1215" i="6"/>
  <c r="K1215" i="6" s="1"/>
  <c r="C1216" i="6"/>
  <c r="K1216" i="6" s="1"/>
  <c r="C1217" i="6"/>
  <c r="K1217" i="6" s="1"/>
  <c r="C1218" i="6"/>
  <c r="K1218" i="6" s="1"/>
  <c r="C1219" i="6"/>
  <c r="K1219" i="6" s="1"/>
  <c r="C1220" i="6"/>
  <c r="K1220" i="6" s="1"/>
  <c r="C1221" i="6"/>
  <c r="K1221" i="6" s="1"/>
  <c r="C1222" i="6"/>
  <c r="K1222" i="6" s="1"/>
  <c r="C1223" i="6"/>
  <c r="K1223" i="6" s="1"/>
  <c r="C1224" i="6"/>
  <c r="K1224" i="6" s="1"/>
  <c r="C1225" i="6"/>
  <c r="K1225" i="6" s="1"/>
  <c r="C1226" i="6"/>
  <c r="K1226" i="6" s="1"/>
  <c r="C1227" i="6"/>
  <c r="K1227" i="6" s="1"/>
  <c r="C1228" i="6"/>
  <c r="K1228" i="6" s="1"/>
  <c r="C1229" i="6"/>
  <c r="K1229" i="6" s="1"/>
  <c r="C1230" i="6"/>
  <c r="K1230" i="6" s="1"/>
  <c r="C1231" i="6"/>
  <c r="K1231" i="6" s="1"/>
  <c r="C1232" i="6"/>
  <c r="K1232" i="6" s="1"/>
  <c r="C1233" i="6"/>
  <c r="K1233" i="6" s="1"/>
  <c r="C1234" i="6"/>
  <c r="K1234" i="6" s="1"/>
  <c r="C1235" i="6"/>
  <c r="K1235" i="6" s="1"/>
  <c r="C1236" i="6"/>
  <c r="K1236" i="6" s="1"/>
  <c r="C1237" i="6"/>
  <c r="K1237" i="6" s="1"/>
  <c r="C1238" i="6"/>
  <c r="K1238" i="6" s="1"/>
  <c r="C1239" i="6"/>
  <c r="K1239" i="6" s="1"/>
  <c r="C1240" i="6"/>
  <c r="K1240" i="6" s="1"/>
  <c r="C1241" i="6"/>
  <c r="K1241" i="6" s="1"/>
  <c r="C1242" i="6"/>
  <c r="K1242" i="6" s="1"/>
  <c r="C1243" i="6"/>
  <c r="K1243" i="6" s="1"/>
  <c r="C1244" i="6"/>
  <c r="K1244" i="6" s="1"/>
  <c r="C1245" i="6"/>
  <c r="K1245" i="6" s="1"/>
  <c r="C1246" i="6"/>
  <c r="K1246" i="6" s="1"/>
  <c r="C1247" i="6"/>
  <c r="K1247" i="6" s="1"/>
  <c r="C1248" i="6"/>
  <c r="K1248" i="6" s="1"/>
  <c r="C1249" i="6"/>
  <c r="K1249" i="6" s="1"/>
  <c r="C1250" i="6"/>
  <c r="K1250" i="6" s="1"/>
  <c r="C1251" i="6"/>
  <c r="K1251" i="6" s="1"/>
  <c r="C1252" i="6"/>
  <c r="K1252" i="6" s="1"/>
  <c r="C1253" i="6"/>
  <c r="K1253" i="6" s="1"/>
  <c r="C1254" i="6"/>
  <c r="K1254" i="6" s="1"/>
  <c r="C1255" i="6"/>
  <c r="K1255" i="6" s="1"/>
  <c r="C1256" i="6"/>
  <c r="K1256" i="6" s="1"/>
  <c r="C1257" i="6"/>
  <c r="K1257" i="6" s="1"/>
  <c r="C1258" i="6"/>
  <c r="K1258" i="6" s="1"/>
  <c r="J1258" i="6" s="1"/>
  <c r="C1259" i="6"/>
  <c r="K1259" i="6" s="1"/>
  <c r="C1260" i="6"/>
  <c r="K1260" i="6" s="1"/>
  <c r="C1261" i="6"/>
  <c r="K1261" i="6" s="1"/>
  <c r="C1262" i="6"/>
  <c r="K1262" i="6" s="1"/>
  <c r="C1263" i="6"/>
  <c r="K1263" i="6" s="1"/>
  <c r="C1264" i="6"/>
  <c r="K1264" i="6" s="1"/>
  <c r="C1265" i="6"/>
  <c r="K1265" i="6" s="1"/>
  <c r="C1266" i="6"/>
  <c r="K1266" i="6" s="1"/>
  <c r="C1267" i="6"/>
  <c r="K1267" i="6" s="1"/>
  <c r="C1268" i="6"/>
  <c r="K1268" i="6" s="1"/>
  <c r="C1269" i="6"/>
  <c r="K1269" i="6" s="1"/>
  <c r="J1269" i="6" s="1"/>
  <c r="C1270" i="6"/>
  <c r="K1270" i="6" s="1"/>
  <c r="C1271" i="6"/>
  <c r="K1271" i="6" s="1"/>
  <c r="C1272" i="6"/>
  <c r="K1272" i="6" s="1"/>
  <c r="C1273" i="6"/>
  <c r="K1273" i="6" s="1"/>
  <c r="C1274" i="6"/>
  <c r="K1274" i="6" s="1"/>
  <c r="J1274" i="6" s="1"/>
  <c r="C1275" i="6"/>
  <c r="K1275" i="6" s="1"/>
  <c r="C1276" i="6"/>
  <c r="K1276" i="6" s="1"/>
  <c r="C1277" i="6"/>
  <c r="K1277" i="6" s="1"/>
  <c r="C1278" i="6"/>
  <c r="K1278" i="6" s="1"/>
  <c r="C1279" i="6"/>
  <c r="K1279" i="6" s="1"/>
  <c r="C1280" i="6"/>
  <c r="K1280" i="6" s="1"/>
  <c r="C1281" i="6"/>
  <c r="K1281" i="6" s="1"/>
  <c r="C1282" i="6"/>
  <c r="K1282" i="6" s="1"/>
  <c r="C1283" i="6"/>
  <c r="K1283" i="6" s="1"/>
  <c r="C1284" i="6"/>
  <c r="K1284" i="6" s="1"/>
  <c r="C1285" i="6"/>
  <c r="K1285" i="6" s="1"/>
  <c r="C1286" i="6"/>
  <c r="K1286" i="6" s="1"/>
  <c r="C1287" i="6"/>
  <c r="K1287" i="6" s="1"/>
  <c r="C1288" i="6"/>
  <c r="K1288" i="6" s="1"/>
  <c r="C1289" i="6"/>
  <c r="K1289" i="6" s="1"/>
  <c r="C1290" i="6"/>
  <c r="K1290" i="6" s="1"/>
  <c r="C1291" i="6"/>
  <c r="K1291" i="6" s="1"/>
  <c r="C1292" i="6"/>
  <c r="K1292" i="6" s="1"/>
  <c r="C1293" i="6"/>
  <c r="K1293" i="6" s="1"/>
  <c r="C1294" i="6"/>
  <c r="K1294" i="6" s="1"/>
  <c r="C1295" i="6"/>
  <c r="K1295" i="6" s="1"/>
  <c r="C1296" i="6"/>
  <c r="K1296" i="6" s="1"/>
  <c r="C1297" i="6"/>
  <c r="K1297" i="6" s="1"/>
  <c r="C1298" i="6"/>
  <c r="K1298" i="6" s="1"/>
  <c r="C1299" i="6"/>
  <c r="K1299" i="6" s="1"/>
  <c r="C1300" i="6"/>
  <c r="K1300" i="6" s="1"/>
  <c r="C1301" i="6"/>
  <c r="K1301" i="6" s="1"/>
  <c r="C1302" i="6"/>
  <c r="K1302" i="6" s="1"/>
  <c r="C1303" i="6"/>
  <c r="K1303" i="6" s="1"/>
  <c r="C1304" i="6"/>
  <c r="K1304" i="6" s="1"/>
  <c r="C1305" i="6"/>
  <c r="K1305" i="6" s="1"/>
  <c r="C1306" i="6"/>
  <c r="K1306" i="6" s="1"/>
  <c r="C1307" i="6"/>
  <c r="K1307" i="6" s="1"/>
  <c r="C1308" i="6"/>
  <c r="K1308" i="6" s="1"/>
  <c r="C1309" i="6"/>
  <c r="K1309" i="6" s="1"/>
  <c r="C1310" i="6"/>
  <c r="K1310" i="6" s="1"/>
  <c r="J1310" i="6" s="1"/>
  <c r="C1311" i="6"/>
  <c r="K1311" i="6" s="1"/>
  <c r="C1312" i="6"/>
  <c r="K1312" i="6" s="1"/>
  <c r="C1313" i="6"/>
  <c r="K1313" i="6" s="1"/>
  <c r="C1314" i="6"/>
  <c r="K1314" i="6" s="1"/>
  <c r="C1315" i="6"/>
  <c r="K1315" i="6" s="1"/>
  <c r="J1315" i="6" s="1"/>
  <c r="C1316" i="6"/>
  <c r="K1316" i="6" s="1"/>
  <c r="C1317" i="6"/>
  <c r="K1317" i="6" s="1"/>
  <c r="C1318" i="6"/>
  <c r="K1318" i="6" s="1"/>
  <c r="C1319" i="6"/>
  <c r="K1319" i="6" s="1"/>
  <c r="C1320" i="6"/>
  <c r="K1320" i="6" s="1"/>
  <c r="J1320" i="6" s="1"/>
  <c r="C1321" i="6"/>
  <c r="K1321" i="6" s="1"/>
  <c r="C1322" i="6"/>
  <c r="K1322" i="6" s="1"/>
  <c r="C1323" i="6"/>
  <c r="K1323" i="6" s="1"/>
  <c r="C1324" i="6"/>
  <c r="K1324" i="6" s="1"/>
  <c r="C1325" i="6"/>
  <c r="K1325" i="6" s="1"/>
  <c r="C1326" i="6"/>
  <c r="K1326" i="6" s="1"/>
  <c r="C1327" i="6"/>
  <c r="K1327" i="6" s="1"/>
  <c r="J1327" i="6" s="1"/>
  <c r="C1328" i="6"/>
  <c r="K1328" i="6" s="1"/>
  <c r="C1329" i="6"/>
  <c r="K1329" i="6" s="1"/>
  <c r="C1330" i="6"/>
  <c r="K1330" i="6" s="1"/>
  <c r="C1331" i="6"/>
  <c r="K1331" i="6" s="1"/>
  <c r="C1332" i="6"/>
  <c r="K1332" i="6" s="1"/>
  <c r="C1333" i="6"/>
  <c r="K1333" i="6" s="1"/>
  <c r="C1334" i="6"/>
  <c r="K1334" i="6" s="1"/>
  <c r="C1335" i="6"/>
  <c r="K1335" i="6" s="1"/>
  <c r="C1336" i="6"/>
  <c r="K1336" i="6" s="1"/>
  <c r="C1337" i="6"/>
  <c r="K1337" i="6" s="1"/>
  <c r="C1338" i="6"/>
  <c r="K1338" i="6" s="1"/>
  <c r="C1339" i="6"/>
  <c r="K1339" i="6" s="1"/>
  <c r="C1340" i="6"/>
  <c r="K1340" i="6" s="1"/>
  <c r="C1341" i="6"/>
  <c r="K1341" i="6" s="1"/>
  <c r="C1342" i="6"/>
  <c r="K1342" i="6" s="1"/>
  <c r="C1343" i="6"/>
  <c r="K1343" i="6" s="1"/>
  <c r="C1344" i="6"/>
  <c r="K1344" i="6" s="1"/>
  <c r="C1345" i="6"/>
  <c r="K1345" i="6" s="1"/>
  <c r="C1346" i="6"/>
  <c r="K1346" i="6" s="1"/>
  <c r="C1347" i="6"/>
  <c r="K1347" i="6" s="1"/>
  <c r="C1348" i="6"/>
  <c r="K1348" i="6" s="1"/>
  <c r="C1349" i="6"/>
  <c r="K1349" i="6" s="1"/>
  <c r="C1350" i="6"/>
  <c r="K1350" i="6" s="1"/>
  <c r="C1351" i="6"/>
  <c r="K1351" i="6" s="1"/>
  <c r="C1352" i="6"/>
  <c r="K1352" i="6" s="1"/>
  <c r="C1353" i="6"/>
  <c r="K1353" i="6" s="1"/>
  <c r="C1354" i="6"/>
  <c r="K1354" i="6" s="1"/>
  <c r="C1355" i="6"/>
  <c r="K1355" i="6" s="1"/>
  <c r="J1355" i="6" s="1"/>
  <c r="C1356" i="6"/>
  <c r="K1356" i="6" s="1"/>
  <c r="C1357" i="6"/>
  <c r="K1357" i="6" s="1"/>
  <c r="C1358" i="6"/>
  <c r="K1358" i="6" s="1"/>
  <c r="C1359" i="6"/>
  <c r="K1359" i="6" s="1"/>
  <c r="C1360" i="6"/>
  <c r="K1360" i="6" s="1"/>
  <c r="C1361" i="6"/>
  <c r="K1361" i="6" s="1"/>
  <c r="C1362" i="6"/>
  <c r="K1362" i="6" s="1"/>
  <c r="C1363" i="6"/>
  <c r="K1363" i="6" s="1"/>
  <c r="C1364" i="6"/>
  <c r="K1364" i="6" s="1"/>
  <c r="C1365" i="6"/>
  <c r="K1365" i="6" s="1"/>
  <c r="C1366" i="6"/>
  <c r="K1366" i="6" s="1"/>
  <c r="C1367" i="6"/>
  <c r="K1367" i="6" s="1"/>
  <c r="C1368" i="6"/>
  <c r="K1368" i="6" s="1"/>
  <c r="C1369" i="6"/>
  <c r="K1369" i="6" s="1"/>
  <c r="C1370" i="6"/>
  <c r="K1370" i="6" s="1"/>
  <c r="C1371" i="6"/>
  <c r="K1371" i="6" s="1"/>
  <c r="J1371" i="6" s="1"/>
  <c r="C1372" i="6"/>
  <c r="K1372" i="6" s="1"/>
  <c r="C1373" i="6"/>
  <c r="K1373" i="6" s="1"/>
  <c r="J1373" i="6" s="1"/>
  <c r="C1374" i="6"/>
  <c r="K1374" i="6" s="1"/>
  <c r="C1375" i="6"/>
  <c r="K1375" i="6" s="1"/>
  <c r="C1376" i="6"/>
  <c r="K1376" i="6" s="1"/>
  <c r="C1377" i="6"/>
  <c r="K1377" i="6" s="1"/>
  <c r="C1378" i="6"/>
  <c r="K1378" i="6" s="1"/>
  <c r="C1379" i="6"/>
  <c r="K1379" i="6" s="1"/>
  <c r="C1380" i="6"/>
  <c r="K1380" i="6" s="1"/>
  <c r="C1381" i="6"/>
  <c r="K1381" i="6" s="1"/>
  <c r="C1382" i="6"/>
  <c r="K1382" i="6" s="1"/>
  <c r="C1383" i="6"/>
  <c r="K1383" i="6" s="1"/>
  <c r="C1384" i="6"/>
  <c r="K1384" i="6" s="1"/>
  <c r="C1385" i="6"/>
  <c r="K1385" i="6" s="1"/>
  <c r="C1386" i="6"/>
  <c r="K1386" i="6" s="1"/>
  <c r="C1387" i="6"/>
  <c r="K1387" i="6" s="1"/>
  <c r="C1388" i="6"/>
  <c r="K1388" i="6" s="1"/>
  <c r="C1389" i="6"/>
  <c r="K1389" i="6" s="1"/>
  <c r="C1390" i="6"/>
  <c r="K1390" i="6" s="1"/>
  <c r="C1391" i="6"/>
  <c r="K1391" i="6" s="1"/>
  <c r="C1392" i="6"/>
  <c r="K1392" i="6" s="1"/>
  <c r="C1393" i="6"/>
  <c r="K1393" i="6" s="1"/>
  <c r="C1394" i="6"/>
  <c r="K1394" i="6" s="1"/>
  <c r="C1395" i="6"/>
  <c r="K1395" i="6" s="1"/>
  <c r="C1396" i="6"/>
  <c r="K1396" i="6" s="1"/>
  <c r="C1397" i="6"/>
  <c r="K1397" i="6" s="1"/>
  <c r="C1398" i="6"/>
  <c r="K1398" i="6" s="1"/>
  <c r="C1399" i="6"/>
  <c r="K1399" i="6" s="1"/>
  <c r="C1400" i="6"/>
  <c r="K1400" i="6" s="1"/>
  <c r="C1401" i="6"/>
  <c r="K1401" i="6" s="1"/>
  <c r="C1402" i="6"/>
  <c r="K1402" i="6" s="1"/>
  <c r="C1403" i="6"/>
  <c r="K1403" i="6" s="1"/>
  <c r="C1404" i="6"/>
  <c r="K1404" i="6" s="1"/>
  <c r="C1405" i="6"/>
  <c r="K1405" i="6" s="1"/>
  <c r="C1406" i="6"/>
  <c r="K1406" i="6" s="1"/>
  <c r="C1407" i="6"/>
  <c r="K1407" i="6" s="1"/>
  <c r="C1408" i="6"/>
  <c r="K1408" i="6" s="1"/>
  <c r="C1409" i="6"/>
  <c r="K1409" i="6" s="1"/>
  <c r="C1410" i="6"/>
  <c r="K1410" i="6" s="1"/>
  <c r="C1411" i="6"/>
  <c r="K1411" i="6" s="1"/>
  <c r="C1412" i="6"/>
  <c r="K1412" i="6" s="1"/>
  <c r="C1413" i="6"/>
  <c r="K1413" i="6" s="1"/>
  <c r="C1414" i="6"/>
  <c r="K1414" i="6" s="1"/>
  <c r="C1415" i="6"/>
  <c r="K1415" i="6" s="1"/>
  <c r="C1416" i="6"/>
  <c r="K1416" i="6" s="1"/>
  <c r="C1417" i="6"/>
  <c r="K1417" i="6" s="1"/>
  <c r="C1418" i="6"/>
  <c r="K1418" i="6" s="1"/>
  <c r="C1419" i="6"/>
  <c r="K1419" i="6" s="1"/>
  <c r="C1420" i="6"/>
  <c r="K1420" i="6" s="1"/>
  <c r="C1421" i="6"/>
  <c r="K1421" i="6" s="1"/>
  <c r="C1422" i="6"/>
  <c r="K1422" i="6" s="1"/>
  <c r="C1423" i="6"/>
  <c r="K1423" i="6" s="1"/>
  <c r="C1424" i="6"/>
  <c r="K1424" i="6" s="1"/>
  <c r="C1425" i="6"/>
  <c r="K1425" i="6" s="1"/>
  <c r="C1426" i="6"/>
  <c r="K1426" i="6" s="1"/>
  <c r="C1427" i="6"/>
  <c r="K1427" i="6" s="1"/>
  <c r="C1428" i="6"/>
  <c r="K1428" i="6" s="1"/>
  <c r="C1429" i="6"/>
  <c r="K1429" i="6" s="1"/>
  <c r="C1430" i="6"/>
  <c r="K1430" i="6" s="1"/>
  <c r="C1431" i="6"/>
  <c r="K1431" i="6" s="1"/>
  <c r="C1432" i="6"/>
  <c r="K1432" i="6" s="1"/>
  <c r="C1433" i="6"/>
  <c r="K1433" i="6" s="1"/>
  <c r="C1434" i="6"/>
  <c r="K1434" i="6" s="1"/>
  <c r="C1435" i="6"/>
  <c r="K1435" i="6" s="1"/>
  <c r="C1436" i="6"/>
  <c r="K1436" i="6" s="1"/>
  <c r="C1437" i="6"/>
  <c r="K1437" i="6" s="1"/>
  <c r="C1438" i="6"/>
  <c r="K1438" i="6" s="1"/>
  <c r="C1439" i="6"/>
  <c r="K1439" i="6" s="1"/>
  <c r="C1440" i="6"/>
  <c r="K1440" i="6" s="1"/>
  <c r="C1441" i="6"/>
  <c r="K1441" i="6" s="1"/>
  <c r="C1442" i="6"/>
  <c r="K1442" i="6" s="1"/>
  <c r="C1443" i="6"/>
  <c r="K1443" i="6" s="1"/>
  <c r="C1444" i="6"/>
  <c r="K1444" i="6" s="1"/>
  <c r="C1445" i="6"/>
  <c r="K1445" i="6" s="1"/>
  <c r="C1446" i="6"/>
  <c r="K1446" i="6" s="1"/>
  <c r="C1447" i="6"/>
  <c r="K1447" i="6" s="1"/>
  <c r="C1448" i="6"/>
  <c r="K1448" i="6" s="1"/>
  <c r="C1449" i="6"/>
  <c r="K1449" i="6" s="1"/>
  <c r="C1450" i="6"/>
  <c r="K1450" i="6" s="1"/>
  <c r="C1451" i="6"/>
  <c r="K1451" i="6" s="1"/>
  <c r="C1452" i="6"/>
  <c r="K1452" i="6" s="1"/>
  <c r="C1453" i="6"/>
  <c r="K1453" i="6" s="1"/>
  <c r="C1454" i="6"/>
  <c r="K1454" i="6" s="1"/>
  <c r="C1455" i="6"/>
  <c r="K1455" i="6" s="1"/>
  <c r="C1456" i="6"/>
  <c r="K1456" i="6" s="1"/>
  <c r="C1457" i="6"/>
  <c r="K1457" i="6" s="1"/>
  <c r="C1458" i="6"/>
  <c r="K1458" i="6" s="1"/>
  <c r="C1459" i="6"/>
  <c r="K1459" i="6" s="1"/>
  <c r="C1460" i="6"/>
  <c r="K1460" i="6" s="1"/>
  <c r="C1461" i="6"/>
  <c r="K1461" i="6" s="1"/>
  <c r="C1462" i="6"/>
  <c r="K1462" i="6" s="1"/>
  <c r="C1463" i="6"/>
  <c r="K1463" i="6" s="1"/>
  <c r="C1464" i="6"/>
  <c r="K1464" i="6" s="1"/>
  <c r="C1465" i="6"/>
  <c r="K1465" i="6" s="1"/>
  <c r="C1466" i="6"/>
  <c r="K1466" i="6" s="1"/>
  <c r="C1467" i="6"/>
  <c r="K1467" i="6" s="1"/>
  <c r="C1468" i="6"/>
  <c r="K1468" i="6" s="1"/>
  <c r="C1469" i="6"/>
  <c r="K1469" i="6" s="1"/>
  <c r="C1470" i="6"/>
  <c r="K1470" i="6" s="1"/>
  <c r="C1471" i="6"/>
  <c r="K1471" i="6" s="1"/>
  <c r="C1472" i="6"/>
  <c r="K1472" i="6" s="1"/>
  <c r="C1473" i="6"/>
  <c r="K1473" i="6" s="1"/>
  <c r="J1473" i="6" s="1"/>
  <c r="C1474" i="6"/>
  <c r="K1474" i="6" s="1"/>
  <c r="J1474" i="6" s="1"/>
  <c r="C1475" i="6"/>
  <c r="K1475" i="6" s="1"/>
  <c r="C1476" i="6"/>
  <c r="K1476" i="6" s="1"/>
  <c r="C1477" i="6"/>
  <c r="K1477" i="6" s="1"/>
  <c r="C1478" i="6"/>
  <c r="K1478" i="6" s="1"/>
  <c r="C1479" i="6"/>
  <c r="K1479" i="6" s="1"/>
  <c r="C1480" i="6"/>
  <c r="K1480" i="6" s="1"/>
  <c r="C1481" i="6"/>
  <c r="K1481" i="6" s="1"/>
  <c r="C1482" i="6"/>
  <c r="K1482" i="6" s="1"/>
  <c r="C1483" i="6"/>
  <c r="K1483" i="6" s="1"/>
  <c r="C1484" i="6"/>
  <c r="K1484" i="6" s="1"/>
  <c r="C1485" i="6"/>
  <c r="K1485" i="6" s="1"/>
  <c r="C1486" i="6"/>
  <c r="K1486" i="6" s="1"/>
  <c r="C1487" i="6"/>
  <c r="K1487" i="6" s="1"/>
  <c r="C1488" i="6"/>
  <c r="K1488" i="6" s="1"/>
  <c r="C1489" i="6"/>
  <c r="K1489" i="6" s="1"/>
  <c r="C1490" i="6"/>
  <c r="K1490" i="6" s="1"/>
  <c r="C1491" i="6"/>
  <c r="K1491" i="6" s="1"/>
  <c r="C1492" i="6"/>
  <c r="K1492" i="6" s="1"/>
  <c r="C1493" i="6"/>
  <c r="K1493" i="6" s="1"/>
  <c r="C1494" i="6"/>
  <c r="K1494" i="6" s="1"/>
  <c r="C1495" i="6"/>
  <c r="K1495" i="6" s="1"/>
  <c r="C1496" i="6"/>
  <c r="K1496" i="6" s="1"/>
  <c r="C1497" i="6"/>
  <c r="K1497" i="6" s="1"/>
  <c r="C1498" i="6"/>
  <c r="K1498" i="6" s="1"/>
  <c r="C1499" i="6"/>
  <c r="K1499" i="6" s="1"/>
  <c r="C1500" i="6"/>
  <c r="K1500" i="6" s="1"/>
  <c r="J1500" i="6" s="1"/>
  <c r="C1501" i="6"/>
  <c r="K1501" i="6" s="1"/>
  <c r="J1501" i="6" s="1"/>
  <c r="C1502" i="6"/>
  <c r="K1502" i="6" s="1"/>
  <c r="C1503" i="6"/>
  <c r="K1503" i="6" s="1"/>
  <c r="C1504" i="6"/>
  <c r="K1504" i="6" s="1"/>
  <c r="C1505" i="6"/>
  <c r="K1505" i="6" s="1"/>
  <c r="C1506" i="6"/>
  <c r="K1506" i="6" s="1"/>
  <c r="C1507" i="6"/>
  <c r="K1507" i="6" s="1"/>
  <c r="C1508" i="6"/>
  <c r="K1508" i="6" s="1"/>
  <c r="C1509" i="6"/>
  <c r="K1509" i="6" s="1"/>
  <c r="C1510" i="6"/>
  <c r="K1510" i="6" s="1"/>
  <c r="C1511" i="6"/>
  <c r="K1511" i="6" s="1"/>
  <c r="C1512" i="6"/>
  <c r="K1512" i="6" s="1"/>
  <c r="C1513" i="6"/>
  <c r="K1513" i="6" s="1"/>
  <c r="C1514" i="6"/>
  <c r="K1514" i="6" s="1"/>
  <c r="C1515" i="6"/>
  <c r="K1515" i="6" s="1"/>
  <c r="C1516" i="6"/>
  <c r="K1516" i="6" s="1"/>
  <c r="C1517" i="6"/>
  <c r="K1517" i="6" s="1"/>
  <c r="C1518" i="6"/>
  <c r="K1518" i="6" s="1"/>
  <c r="C1519" i="6"/>
  <c r="K1519" i="6" s="1"/>
  <c r="C1520" i="6"/>
  <c r="K1520" i="6" s="1"/>
  <c r="C1521" i="6"/>
  <c r="K1521" i="6" s="1"/>
  <c r="C1522" i="6"/>
  <c r="K1522" i="6" s="1"/>
  <c r="C1523" i="6"/>
  <c r="K1523" i="6" s="1"/>
  <c r="C1524" i="6"/>
  <c r="K1524" i="6" s="1"/>
  <c r="C1525" i="6"/>
  <c r="K1525" i="6" s="1"/>
  <c r="C1526" i="6"/>
  <c r="K1526" i="6" s="1"/>
  <c r="C1527" i="6"/>
  <c r="K1527" i="6" s="1"/>
  <c r="C1528" i="6"/>
  <c r="K1528" i="6" s="1"/>
  <c r="C1529" i="6"/>
  <c r="K1529" i="6" s="1"/>
  <c r="C1530" i="6"/>
  <c r="K1530" i="6" s="1"/>
  <c r="C1531" i="6"/>
  <c r="K1531" i="6" s="1"/>
  <c r="C1532" i="6"/>
  <c r="K1532" i="6" s="1"/>
  <c r="C1533" i="6"/>
  <c r="K1533" i="6" s="1"/>
  <c r="C1534" i="6"/>
  <c r="K1534" i="6" s="1"/>
  <c r="C1535" i="6"/>
  <c r="K1535" i="6" s="1"/>
  <c r="C1536" i="6"/>
  <c r="K1536" i="6" s="1"/>
  <c r="C1537" i="6"/>
  <c r="K1537" i="6" s="1"/>
  <c r="C1538" i="6"/>
  <c r="K1538" i="6" s="1"/>
  <c r="C1539" i="6"/>
  <c r="K1539" i="6" s="1"/>
  <c r="C1540" i="6"/>
  <c r="K1540" i="6" s="1"/>
  <c r="C1541" i="6"/>
  <c r="K1541" i="6" s="1"/>
  <c r="C1542" i="6"/>
  <c r="K1542" i="6" s="1"/>
  <c r="C1543" i="6"/>
  <c r="K1543" i="6" s="1"/>
  <c r="C1544" i="6"/>
  <c r="K1544" i="6" s="1"/>
  <c r="C1545" i="6"/>
  <c r="K1545" i="6" s="1"/>
  <c r="C1546" i="6"/>
  <c r="K1546" i="6" s="1"/>
  <c r="C1547" i="6"/>
  <c r="K1547" i="6" s="1"/>
  <c r="C1548" i="6"/>
  <c r="K1548" i="6" s="1"/>
  <c r="C1549" i="6"/>
  <c r="K1549" i="6" s="1"/>
  <c r="C1550" i="6"/>
  <c r="K1550" i="6" s="1"/>
  <c r="C1551" i="6"/>
  <c r="K1551" i="6" s="1"/>
  <c r="C1552" i="6"/>
  <c r="K1552" i="6" s="1"/>
  <c r="C1553" i="6"/>
  <c r="K1553" i="6" s="1"/>
  <c r="C1554" i="6"/>
  <c r="K1554" i="6" s="1"/>
  <c r="C1555" i="6"/>
  <c r="K1555" i="6" s="1"/>
  <c r="C1556" i="6"/>
  <c r="K1556" i="6" s="1"/>
  <c r="C1557" i="6"/>
  <c r="K1557" i="6" s="1"/>
  <c r="C1558" i="6"/>
  <c r="K1558" i="6" s="1"/>
  <c r="C1559" i="6"/>
  <c r="K1559" i="6" s="1"/>
  <c r="C1560" i="6"/>
  <c r="K1560" i="6" s="1"/>
  <c r="C1561" i="6"/>
  <c r="K1561" i="6" s="1"/>
  <c r="C1562" i="6"/>
  <c r="K1562" i="6" s="1"/>
  <c r="C1563" i="6"/>
  <c r="K1563" i="6" s="1"/>
  <c r="C1564" i="6"/>
  <c r="K1564" i="6" s="1"/>
  <c r="C1565" i="6"/>
  <c r="K1565" i="6" s="1"/>
  <c r="C1566" i="6"/>
  <c r="K1566" i="6" s="1"/>
  <c r="C1567" i="6"/>
  <c r="K1567" i="6" s="1"/>
  <c r="C1568" i="6"/>
  <c r="K1568" i="6" s="1"/>
  <c r="C1569" i="6"/>
  <c r="K1569" i="6" s="1"/>
  <c r="C1570" i="6"/>
  <c r="K1570" i="6" s="1"/>
  <c r="C1571" i="6"/>
  <c r="K1571" i="6" s="1"/>
  <c r="C1572" i="6"/>
  <c r="K1572" i="6" s="1"/>
  <c r="C1573" i="6"/>
  <c r="K1573" i="6" s="1"/>
  <c r="C1574" i="6"/>
  <c r="K1574" i="6" s="1"/>
  <c r="C1575" i="6"/>
  <c r="K1575" i="6" s="1"/>
  <c r="C1576" i="6"/>
  <c r="K1576" i="6" s="1"/>
  <c r="C1577" i="6"/>
  <c r="K1577" i="6" s="1"/>
  <c r="C1578" i="6"/>
  <c r="K1578" i="6" s="1"/>
  <c r="C1579" i="6"/>
  <c r="K1579" i="6" s="1"/>
  <c r="C1580" i="6"/>
  <c r="K1580" i="6" s="1"/>
  <c r="C1581" i="6"/>
  <c r="K1581" i="6" s="1"/>
  <c r="C1582" i="6"/>
  <c r="K1582" i="6" s="1"/>
  <c r="C1583" i="6"/>
  <c r="K1583" i="6" s="1"/>
  <c r="C1584" i="6"/>
  <c r="K1584" i="6" s="1"/>
  <c r="C1585" i="6"/>
  <c r="K1585" i="6" s="1"/>
  <c r="C1586" i="6"/>
  <c r="K1586" i="6" s="1"/>
  <c r="C1587" i="6"/>
  <c r="K1587" i="6" s="1"/>
  <c r="C1588" i="6"/>
  <c r="K1588" i="6" s="1"/>
  <c r="C1589" i="6"/>
  <c r="K1589" i="6" s="1"/>
  <c r="C1590" i="6"/>
  <c r="K1590" i="6" s="1"/>
  <c r="C1591" i="6"/>
  <c r="K1591" i="6" s="1"/>
  <c r="C1592" i="6"/>
  <c r="K1592" i="6" s="1"/>
  <c r="C1593" i="6"/>
  <c r="K1593" i="6" s="1"/>
  <c r="J1593" i="6" s="1"/>
  <c r="C1594" i="6"/>
  <c r="K1594" i="6" s="1"/>
  <c r="C1595" i="6"/>
  <c r="K1595" i="6" s="1"/>
  <c r="C1596" i="6"/>
  <c r="K1596" i="6" s="1"/>
  <c r="C1597" i="6"/>
  <c r="K1597" i="6" s="1"/>
  <c r="C1598" i="6"/>
  <c r="K1598" i="6" s="1"/>
  <c r="C1599" i="6"/>
  <c r="K1599" i="6" s="1"/>
  <c r="C1600" i="6"/>
  <c r="K1600" i="6" s="1"/>
  <c r="C1601" i="6"/>
  <c r="K1601" i="6" s="1"/>
  <c r="C1602" i="6"/>
  <c r="K1602" i="6" s="1"/>
  <c r="C1603" i="6"/>
  <c r="K1603" i="6" s="1"/>
  <c r="C1604" i="6"/>
  <c r="K1604" i="6" s="1"/>
  <c r="C1605" i="6"/>
  <c r="K1605" i="6" s="1"/>
  <c r="C1606" i="6"/>
  <c r="K1606" i="6" s="1"/>
  <c r="C1607" i="6"/>
  <c r="K1607" i="6" s="1"/>
  <c r="C1608" i="6"/>
  <c r="K1608" i="6" s="1"/>
  <c r="C1609" i="6"/>
  <c r="K1609" i="6" s="1"/>
  <c r="C1610" i="6"/>
  <c r="K1610" i="6" s="1"/>
  <c r="C1611" i="6"/>
  <c r="K1611" i="6" s="1"/>
  <c r="J1611" i="6" s="1"/>
  <c r="C1612" i="6"/>
  <c r="K1612" i="6" s="1"/>
  <c r="C1613" i="6"/>
  <c r="K1613" i="6" s="1"/>
  <c r="C1614" i="6"/>
  <c r="K1614" i="6" s="1"/>
  <c r="C1615" i="6"/>
  <c r="K1615" i="6" s="1"/>
  <c r="C1616" i="6"/>
  <c r="K1616" i="6" s="1"/>
  <c r="C1617" i="6"/>
  <c r="K1617" i="6" s="1"/>
  <c r="C1618" i="6"/>
  <c r="K1618" i="6" s="1"/>
  <c r="C1619" i="6"/>
  <c r="K1619" i="6" s="1"/>
  <c r="C1620" i="6"/>
  <c r="K1620" i="6" s="1"/>
  <c r="J1620" i="6" s="1"/>
  <c r="C1621" i="6"/>
  <c r="K1621" i="6" s="1"/>
  <c r="C1622" i="6"/>
  <c r="K1622" i="6" s="1"/>
  <c r="C1623" i="6"/>
  <c r="K1623" i="6" s="1"/>
  <c r="C1624" i="6"/>
  <c r="K1624" i="6" s="1"/>
  <c r="C1625" i="6"/>
  <c r="K1625" i="6" s="1"/>
  <c r="C1626" i="6"/>
  <c r="K1626" i="6" s="1"/>
  <c r="C1627" i="6"/>
  <c r="K1627" i="6" s="1"/>
  <c r="C1628" i="6"/>
  <c r="K1628" i="6" s="1"/>
  <c r="C1629" i="6"/>
  <c r="K1629" i="6" s="1"/>
  <c r="C1630" i="6"/>
  <c r="K1630" i="6" s="1"/>
  <c r="C1631" i="6"/>
  <c r="K1631" i="6" s="1"/>
  <c r="C1632" i="6"/>
  <c r="K1632" i="6" s="1"/>
  <c r="J1632" i="6" s="1"/>
  <c r="C1633" i="6"/>
  <c r="K1633" i="6" s="1"/>
  <c r="J1633" i="6" s="1"/>
  <c r="C1634" i="6"/>
  <c r="K1634" i="6" s="1"/>
  <c r="C1635" i="6"/>
  <c r="K1635" i="6" s="1"/>
  <c r="C1636" i="6"/>
  <c r="K1636" i="6" s="1"/>
  <c r="C1637" i="6"/>
  <c r="K1637" i="6" s="1"/>
  <c r="C1638" i="6"/>
  <c r="K1638" i="6" s="1"/>
  <c r="C1639" i="6"/>
  <c r="K1639" i="6" s="1"/>
  <c r="J1639" i="6" s="1"/>
  <c r="C1640" i="6"/>
  <c r="K1640" i="6" s="1"/>
  <c r="J1640" i="6" s="1"/>
  <c r="C1641" i="6"/>
  <c r="K1641" i="6" s="1"/>
  <c r="C1642" i="6"/>
  <c r="K1642" i="6" s="1"/>
  <c r="C1643" i="6"/>
  <c r="K1643" i="6" s="1"/>
  <c r="C1644" i="6"/>
  <c r="K1644" i="6" s="1"/>
  <c r="C1645" i="6"/>
  <c r="K1645" i="6" s="1"/>
  <c r="C1646" i="6"/>
  <c r="K1646" i="6" s="1"/>
  <c r="C1647" i="6"/>
  <c r="K1647" i="6" s="1"/>
  <c r="C1648" i="6"/>
  <c r="K1648" i="6" s="1"/>
  <c r="C1649" i="6"/>
  <c r="K1649" i="6" s="1"/>
  <c r="C1650" i="6"/>
  <c r="K1650" i="6" s="1"/>
  <c r="C1651" i="6"/>
  <c r="K1651" i="6" s="1"/>
  <c r="C1652" i="6"/>
  <c r="K1652" i="6" s="1"/>
  <c r="C1653" i="6"/>
  <c r="K1653" i="6" s="1"/>
  <c r="C1654" i="6"/>
  <c r="K1654" i="6" s="1"/>
  <c r="C1655" i="6"/>
  <c r="K1655" i="6" s="1"/>
  <c r="C1656" i="6"/>
  <c r="K1656" i="6" s="1"/>
  <c r="C1657" i="6"/>
  <c r="K1657" i="6" s="1"/>
  <c r="C1658" i="6"/>
  <c r="K1658" i="6" s="1"/>
  <c r="C1659" i="6"/>
  <c r="K1659" i="6" s="1"/>
  <c r="C1660" i="6"/>
  <c r="K1660" i="6" s="1"/>
  <c r="C1661" i="6"/>
  <c r="K1661" i="6" s="1"/>
  <c r="C1662" i="6"/>
  <c r="K1662" i="6" s="1"/>
  <c r="C1663" i="6"/>
  <c r="K1663" i="6" s="1"/>
  <c r="C1664" i="6"/>
  <c r="K1664" i="6" s="1"/>
  <c r="C1665" i="6"/>
  <c r="K1665" i="6" s="1"/>
  <c r="C1666" i="6"/>
  <c r="K1666" i="6" s="1"/>
  <c r="C1667" i="6"/>
  <c r="K1667" i="6" s="1"/>
  <c r="C1668" i="6"/>
  <c r="K1668" i="6" s="1"/>
  <c r="C1669" i="6"/>
  <c r="K1669" i="6" s="1"/>
  <c r="C1670" i="6"/>
  <c r="K1670" i="6" s="1"/>
  <c r="C1671" i="6"/>
  <c r="K1671" i="6" s="1"/>
  <c r="C1672" i="6"/>
  <c r="K1672" i="6" s="1"/>
  <c r="C1673" i="6"/>
  <c r="K1673" i="6" s="1"/>
  <c r="C1674" i="6"/>
  <c r="K1674" i="6" s="1"/>
  <c r="C1675" i="6"/>
  <c r="K1675" i="6" s="1"/>
  <c r="C1676" i="6"/>
  <c r="K1676" i="6" s="1"/>
  <c r="C1677" i="6"/>
  <c r="K1677" i="6" s="1"/>
  <c r="C1678" i="6"/>
  <c r="K1678" i="6" s="1"/>
  <c r="C1679" i="6"/>
  <c r="K1679" i="6" s="1"/>
  <c r="C1680" i="6"/>
  <c r="K1680" i="6" s="1"/>
  <c r="C1681" i="6"/>
  <c r="K1681" i="6" s="1"/>
  <c r="C1682" i="6"/>
  <c r="K1682" i="6" s="1"/>
  <c r="C1683" i="6"/>
  <c r="K1683" i="6" s="1"/>
  <c r="J1683" i="6" s="1"/>
  <c r="C1684" i="6"/>
  <c r="K1684" i="6" s="1"/>
  <c r="J1684" i="6" s="1"/>
  <c r="C1685" i="6"/>
  <c r="K1685" i="6" s="1"/>
  <c r="C1686" i="6"/>
  <c r="K1686" i="6" s="1"/>
  <c r="C1687" i="6"/>
  <c r="K1687" i="6" s="1"/>
  <c r="C1688" i="6"/>
  <c r="K1688" i="6" s="1"/>
  <c r="C1689" i="6"/>
  <c r="K1689" i="6" s="1"/>
  <c r="C1690" i="6"/>
  <c r="K1690" i="6" s="1"/>
  <c r="C1691" i="6"/>
  <c r="K1691" i="6" s="1"/>
  <c r="C1692" i="6"/>
  <c r="K1692" i="6" s="1"/>
  <c r="C1693" i="6"/>
  <c r="K1693" i="6" s="1"/>
  <c r="C1694" i="6"/>
  <c r="K1694" i="6" s="1"/>
  <c r="C1695" i="6"/>
  <c r="K1695" i="6" s="1"/>
  <c r="C1696" i="6"/>
  <c r="K1696" i="6" s="1"/>
  <c r="C1697" i="6"/>
  <c r="K1697" i="6" s="1"/>
  <c r="C1698" i="6"/>
  <c r="K1698" i="6" s="1"/>
  <c r="C1699" i="6"/>
  <c r="K1699" i="6" s="1"/>
  <c r="J1699" i="6" s="1"/>
  <c r="C1700" i="6"/>
  <c r="K1700" i="6" s="1"/>
  <c r="C1701" i="6"/>
  <c r="K1701" i="6" s="1"/>
  <c r="J1701" i="6" s="1"/>
  <c r="C1702" i="6"/>
  <c r="K1702" i="6" s="1"/>
  <c r="C1703" i="6"/>
  <c r="K1703" i="6" s="1"/>
  <c r="C1704" i="6"/>
  <c r="K1704" i="6" s="1"/>
  <c r="C1705" i="6"/>
  <c r="K1705" i="6" s="1"/>
  <c r="C1706" i="6"/>
  <c r="K1706" i="6" s="1"/>
  <c r="C1707" i="6"/>
  <c r="K1707" i="6" s="1"/>
  <c r="C1708" i="6"/>
  <c r="K1708" i="6" s="1"/>
  <c r="C1709" i="6"/>
  <c r="K1709" i="6" s="1"/>
  <c r="C1710" i="6"/>
  <c r="K1710" i="6" s="1"/>
  <c r="C1711" i="6"/>
  <c r="K1711" i="6" s="1"/>
  <c r="C1712" i="6"/>
  <c r="K1712" i="6" s="1"/>
  <c r="C1713" i="6"/>
  <c r="K1713" i="6" s="1"/>
  <c r="C1714" i="6"/>
  <c r="K1714" i="6" s="1"/>
  <c r="C1715" i="6"/>
  <c r="K1715" i="6" s="1"/>
  <c r="C1716" i="6"/>
  <c r="K1716" i="6" s="1"/>
  <c r="J1716" i="6" s="1"/>
  <c r="C1717" i="6"/>
  <c r="K1717" i="6" s="1"/>
  <c r="C1718" i="6"/>
  <c r="K1718" i="6" s="1"/>
  <c r="C1719" i="6"/>
  <c r="K1719" i="6" s="1"/>
  <c r="C1720" i="6"/>
  <c r="K1720" i="6" s="1"/>
  <c r="C1721" i="6"/>
  <c r="K1721" i="6" s="1"/>
  <c r="C1722" i="6"/>
  <c r="K1722" i="6" s="1"/>
  <c r="C1723" i="6"/>
  <c r="K1723" i="6" s="1"/>
  <c r="C1724" i="6"/>
  <c r="K1724" i="6" s="1"/>
  <c r="C1725" i="6"/>
  <c r="K1725" i="6" s="1"/>
  <c r="C1726" i="6"/>
  <c r="K1726" i="6" s="1"/>
  <c r="C1727" i="6"/>
  <c r="K1727" i="6" s="1"/>
  <c r="C1728" i="6"/>
  <c r="K1728" i="6" s="1"/>
  <c r="C1729" i="6"/>
  <c r="K1729" i="6" s="1"/>
  <c r="C1730" i="6"/>
  <c r="K1730" i="6" s="1"/>
  <c r="C1731" i="6"/>
  <c r="K1731" i="6" s="1"/>
  <c r="C1732" i="6"/>
  <c r="K1732" i="6" s="1"/>
  <c r="C1733" i="6"/>
  <c r="K1733" i="6" s="1"/>
  <c r="C1734" i="6"/>
  <c r="K1734" i="6" s="1"/>
  <c r="C1735" i="6"/>
  <c r="K1735" i="6" s="1"/>
  <c r="C1736" i="6"/>
  <c r="K1736" i="6" s="1"/>
  <c r="C1737" i="6"/>
  <c r="K1737" i="6" s="1"/>
  <c r="C1738" i="6"/>
  <c r="K1738" i="6" s="1"/>
  <c r="C1739" i="6"/>
  <c r="K1739" i="6" s="1"/>
  <c r="C1740" i="6"/>
  <c r="K1740" i="6" s="1"/>
  <c r="C1741" i="6"/>
  <c r="K1741" i="6" s="1"/>
  <c r="C1742" i="6"/>
  <c r="K1742" i="6" s="1"/>
  <c r="C1743" i="6"/>
  <c r="K1743" i="6" s="1"/>
  <c r="C1744" i="6"/>
  <c r="K1744" i="6" s="1"/>
  <c r="C1745" i="6"/>
  <c r="K1745" i="6" s="1"/>
  <c r="C1746" i="6"/>
  <c r="K1746" i="6" s="1"/>
  <c r="C1747" i="6"/>
  <c r="K1747" i="6" s="1"/>
  <c r="C1748" i="6"/>
  <c r="K1748" i="6" s="1"/>
  <c r="C1749" i="6"/>
  <c r="K1749" i="6" s="1"/>
  <c r="C1750" i="6"/>
  <c r="K1750" i="6" s="1"/>
  <c r="C1751" i="6"/>
  <c r="K1751" i="6" s="1"/>
  <c r="C1752" i="6"/>
  <c r="K1752" i="6" s="1"/>
  <c r="C1753" i="6"/>
  <c r="K1753" i="6" s="1"/>
  <c r="C1754" i="6"/>
  <c r="K1754" i="6" s="1"/>
  <c r="C1755" i="6"/>
  <c r="K1755" i="6" s="1"/>
  <c r="C1756" i="6"/>
  <c r="K1756" i="6" s="1"/>
  <c r="C1757" i="6"/>
  <c r="K1757" i="6" s="1"/>
  <c r="C1758" i="6"/>
  <c r="K1758" i="6" s="1"/>
  <c r="C1759" i="6"/>
  <c r="K1759" i="6" s="1"/>
  <c r="C1760" i="6"/>
  <c r="K1760" i="6" s="1"/>
  <c r="C1761" i="6"/>
  <c r="K1761" i="6" s="1"/>
  <c r="C1762" i="6"/>
  <c r="K1762" i="6" s="1"/>
  <c r="C1763" i="6"/>
  <c r="K1763" i="6" s="1"/>
  <c r="C1764" i="6"/>
  <c r="K1764" i="6" s="1"/>
  <c r="C1765" i="6"/>
  <c r="K1765" i="6" s="1"/>
  <c r="C1766" i="6"/>
  <c r="K1766" i="6" s="1"/>
  <c r="C1767" i="6"/>
  <c r="K1767" i="6" s="1"/>
  <c r="C1768" i="6"/>
  <c r="K1768" i="6" s="1"/>
  <c r="C1769" i="6"/>
  <c r="K1769" i="6" s="1"/>
  <c r="C1770" i="6"/>
  <c r="K1770" i="6" s="1"/>
  <c r="C1771" i="6"/>
  <c r="K1771" i="6" s="1"/>
  <c r="C1772" i="6"/>
  <c r="K1772" i="6" s="1"/>
  <c r="C1773" i="6"/>
  <c r="K1773" i="6" s="1"/>
  <c r="C1774" i="6"/>
  <c r="K1774" i="6" s="1"/>
  <c r="C1775" i="6"/>
  <c r="K1775" i="6" s="1"/>
  <c r="C1776" i="6"/>
  <c r="K1776" i="6" s="1"/>
  <c r="C1777" i="6"/>
  <c r="K1777" i="6" s="1"/>
  <c r="C1778" i="6"/>
  <c r="K1778" i="6" s="1"/>
  <c r="C1779" i="6"/>
  <c r="K1779" i="6" s="1"/>
  <c r="C1780" i="6"/>
  <c r="K1780" i="6" s="1"/>
  <c r="C1781" i="6"/>
  <c r="K1781" i="6" s="1"/>
  <c r="C1782" i="6"/>
  <c r="K1782" i="6" s="1"/>
  <c r="C1783" i="6"/>
  <c r="K1783" i="6" s="1"/>
  <c r="C1784" i="6"/>
  <c r="K1784" i="6" s="1"/>
  <c r="C1785" i="6"/>
  <c r="K1785" i="6" s="1"/>
  <c r="C1786" i="6"/>
  <c r="K1786" i="6" s="1"/>
  <c r="C1787" i="6"/>
  <c r="K1787" i="6" s="1"/>
  <c r="C1788" i="6"/>
  <c r="K1788" i="6" s="1"/>
  <c r="C1789" i="6"/>
  <c r="K1789" i="6" s="1"/>
  <c r="C1790" i="6"/>
  <c r="K1790" i="6" s="1"/>
  <c r="C1791" i="6"/>
  <c r="K1791" i="6" s="1"/>
  <c r="C1792" i="6"/>
  <c r="K1792" i="6" s="1"/>
  <c r="C1793" i="6"/>
  <c r="K1793" i="6" s="1"/>
  <c r="C1794" i="6"/>
  <c r="K1794" i="6" s="1"/>
  <c r="C1795" i="6"/>
  <c r="K1795" i="6" s="1"/>
  <c r="C1796" i="6"/>
  <c r="K1796" i="6" s="1"/>
  <c r="C1797" i="6"/>
  <c r="K1797" i="6" s="1"/>
  <c r="C1798" i="6"/>
  <c r="K1798" i="6" s="1"/>
  <c r="C1799" i="6"/>
  <c r="K1799" i="6" s="1"/>
  <c r="C1800" i="6"/>
  <c r="K1800" i="6" s="1"/>
  <c r="C1801" i="6"/>
  <c r="K1801" i="6" s="1"/>
  <c r="C1802" i="6"/>
  <c r="K1802" i="6" s="1"/>
  <c r="C1803" i="6"/>
  <c r="K1803" i="6" s="1"/>
  <c r="C1804" i="6"/>
  <c r="K1804" i="6" s="1"/>
  <c r="C1805" i="6"/>
  <c r="K1805" i="6" s="1"/>
  <c r="J1805" i="6" s="1"/>
  <c r="C1806" i="6"/>
  <c r="K1806" i="6" s="1"/>
  <c r="C1807" i="6"/>
  <c r="K1807" i="6" s="1"/>
  <c r="C1808" i="6"/>
  <c r="K1808" i="6" s="1"/>
  <c r="C1809" i="6"/>
  <c r="K1809" i="6" s="1"/>
  <c r="C1810" i="6"/>
  <c r="K1810" i="6" s="1"/>
  <c r="C1811" i="6"/>
  <c r="K1811" i="6" s="1"/>
  <c r="C1812" i="6"/>
  <c r="K1812" i="6" s="1"/>
  <c r="C1813" i="6"/>
  <c r="K1813" i="6" s="1"/>
  <c r="C1814" i="6"/>
  <c r="K1814" i="6" s="1"/>
  <c r="C1815" i="6"/>
  <c r="K1815" i="6" s="1"/>
  <c r="C1816" i="6"/>
  <c r="K1816" i="6" s="1"/>
  <c r="C1817" i="6"/>
  <c r="K1817" i="6" s="1"/>
  <c r="C1818" i="6"/>
  <c r="K1818" i="6" s="1"/>
  <c r="C1819" i="6"/>
  <c r="K1819" i="6" s="1"/>
  <c r="C1820" i="6"/>
  <c r="K1820" i="6" s="1"/>
  <c r="C1821" i="6"/>
  <c r="K1821" i="6" s="1"/>
  <c r="C1822" i="6"/>
  <c r="K1822" i="6" s="1"/>
  <c r="C1823" i="6"/>
  <c r="K1823" i="6" s="1"/>
  <c r="C1824" i="6"/>
  <c r="K1824" i="6" s="1"/>
  <c r="C1825" i="6"/>
  <c r="K1825" i="6" s="1"/>
  <c r="C1826" i="6"/>
  <c r="K1826" i="6" s="1"/>
  <c r="C1827" i="6"/>
  <c r="K1827" i="6" s="1"/>
  <c r="C1828" i="6"/>
  <c r="K1828" i="6" s="1"/>
  <c r="C1829" i="6"/>
  <c r="K1829" i="6" s="1"/>
  <c r="C1830" i="6"/>
  <c r="K1830" i="6" s="1"/>
  <c r="C1831" i="6"/>
  <c r="K1831" i="6" s="1"/>
  <c r="C1832" i="6"/>
  <c r="K1832" i="6" s="1"/>
  <c r="C1833" i="6"/>
  <c r="K1833" i="6" s="1"/>
  <c r="C1834" i="6"/>
  <c r="K1834" i="6" s="1"/>
  <c r="C1835" i="6"/>
  <c r="K1835" i="6" s="1"/>
  <c r="C1836" i="6"/>
  <c r="K1836" i="6" s="1"/>
  <c r="C1837" i="6"/>
  <c r="K1837" i="6" s="1"/>
  <c r="C1838" i="6"/>
  <c r="K1838" i="6" s="1"/>
  <c r="C1839" i="6"/>
  <c r="K1839" i="6" s="1"/>
  <c r="C1840" i="6"/>
  <c r="K1840" i="6" s="1"/>
  <c r="C1841" i="6"/>
  <c r="K1841" i="6" s="1"/>
  <c r="C1842" i="6"/>
  <c r="K1842" i="6" s="1"/>
  <c r="C1843" i="6"/>
  <c r="K1843" i="6" s="1"/>
  <c r="C1844" i="6"/>
  <c r="K1844" i="6" s="1"/>
  <c r="C1845" i="6"/>
  <c r="K1845" i="6" s="1"/>
  <c r="C1846" i="6"/>
  <c r="K1846" i="6" s="1"/>
  <c r="C1847" i="6"/>
  <c r="K1847" i="6" s="1"/>
  <c r="C1848" i="6"/>
  <c r="K1848" i="6" s="1"/>
  <c r="C1849" i="6"/>
  <c r="K1849" i="6" s="1"/>
  <c r="C1850" i="6"/>
  <c r="K1850" i="6" s="1"/>
  <c r="C1851" i="6"/>
  <c r="K1851" i="6" s="1"/>
  <c r="C1852" i="6"/>
  <c r="K1852" i="6" s="1"/>
  <c r="C1853" i="6"/>
  <c r="K1853" i="6" s="1"/>
  <c r="C1854" i="6"/>
  <c r="K1854" i="6" s="1"/>
  <c r="C1855" i="6"/>
  <c r="K1855" i="6" s="1"/>
  <c r="C1856" i="6"/>
  <c r="K1856" i="6" s="1"/>
  <c r="C1857" i="6"/>
  <c r="K1857" i="6" s="1"/>
  <c r="C1858" i="6"/>
  <c r="K1858" i="6" s="1"/>
  <c r="C1859" i="6"/>
  <c r="K1859" i="6" s="1"/>
  <c r="C1860" i="6"/>
  <c r="K1860" i="6" s="1"/>
  <c r="C1861" i="6"/>
  <c r="K1861" i="6" s="1"/>
  <c r="C1862" i="6"/>
  <c r="K1862" i="6" s="1"/>
  <c r="C1863" i="6"/>
  <c r="K1863" i="6" s="1"/>
  <c r="C1864" i="6"/>
  <c r="K1864" i="6" s="1"/>
  <c r="C1865" i="6"/>
  <c r="K1865" i="6" s="1"/>
  <c r="C1866" i="6"/>
  <c r="K1866" i="6" s="1"/>
  <c r="C1867" i="6"/>
  <c r="K1867" i="6" s="1"/>
  <c r="C1868" i="6"/>
  <c r="K1868" i="6" s="1"/>
  <c r="C1869" i="6"/>
  <c r="K1869" i="6" s="1"/>
  <c r="C1870" i="6"/>
  <c r="K1870" i="6" s="1"/>
  <c r="C1871" i="6"/>
  <c r="K1871" i="6" s="1"/>
  <c r="C1872" i="6"/>
  <c r="K1872" i="6" s="1"/>
  <c r="C1873" i="6"/>
  <c r="K1873" i="6" s="1"/>
  <c r="C1874" i="6"/>
  <c r="K1874" i="6" s="1"/>
  <c r="J1874" i="6" s="1"/>
  <c r="C1875" i="6"/>
  <c r="K1875" i="6" s="1"/>
  <c r="C1876" i="6"/>
  <c r="K1876" i="6" s="1"/>
  <c r="C1877" i="6"/>
  <c r="K1877" i="6" s="1"/>
  <c r="C1878" i="6"/>
  <c r="K1878" i="6" s="1"/>
  <c r="C1879" i="6"/>
  <c r="K1879" i="6" s="1"/>
  <c r="C1880" i="6"/>
  <c r="K1880" i="6" s="1"/>
  <c r="C1881" i="6"/>
  <c r="K1881" i="6" s="1"/>
  <c r="C1882" i="6"/>
  <c r="K1882" i="6" s="1"/>
  <c r="C1883" i="6"/>
  <c r="K1883" i="6" s="1"/>
  <c r="C1884" i="6"/>
  <c r="K1884" i="6" s="1"/>
  <c r="C1885" i="6"/>
  <c r="K1885" i="6" s="1"/>
  <c r="C1886" i="6"/>
  <c r="K1886" i="6" s="1"/>
  <c r="C1887" i="6"/>
  <c r="K1887" i="6" s="1"/>
  <c r="C1888" i="6"/>
  <c r="K1888" i="6" s="1"/>
  <c r="C1889" i="6"/>
  <c r="K1889" i="6" s="1"/>
  <c r="C1890" i="6"/>
  <c r="K1890" i="6" s="1"/>
  <c r="C1891" i="6"/>
  <c r="K1891" i="6" s="1"/>
  <c r="C1892" i="6"/>
  <c r="K1892" i="6" s="1"/>
  <c r="C1893" i="6"/>
  <c r="K1893" i="6" s="1"/>
  <c r="C1894" i="6"/>
  <c r="K1894" i="6" s="1"/>
  <c r="C1895" i="6"/>
  <c r="K1895" i="6" s="1"/>
  <c r="C1896" i="6"/>
  <c r="K1896" i="6" s="1"/>
  <c r="J1896" i="6" s="1"/>
  <c r="C1897" i="6"/>
  <c r="K1897" i="6" s="1"/>
  <c r="C1898" i="6"/>
  <c r="K1898" i="6" s="1"/>
  <c r="C1899" i="6"/>
  <c r="K1899" i="6" s="1"/>
  <c r="C1900" i="6"/>
  <c r="K1900" i="6" s="1"/>
  <c r="C1901" i="6"/>
  <c r="K1901" i="6" s="1"/>
  <c r="C1902" i="6"/>
  <c r="K1902" i="6" s="1"/>
  <c r="C1903" i="6"/>
  <c r="K1903" i="6" s="1"/>
  <c r="C1904" i="6"/>
  <c r="K1904" i="6" s="1"/>
  <c r="C1905" i="6"/>
  <c r="K1905" i="6" s="1"/>
  <c r="C1906" i="6"/>
  <c r="K1906" i="6" s="1"/>
  <c r="C1907" i="6"/>
  <c r="K1907" i="6" s="1"/>
  <c r="C1908" i="6"/>
  <c r="K1908" i="6" s="1"/>
  <c r="C1909" i="6"/>
  <c r="K1909" i="6" s="1"/>
  <c r="C1910" i="6"/>
  <c r="K1910" i="6" s="1"/>
  <c r="C1911" i="6"/>
  <c r="K1911" i="6" s="1"/>
  <c r="C1912" i="6"/>
  <c r="K1912" i="6" s="1"/>
  <c r="C1913" i="6"/>
  <c r="K1913" i="6" s="1"/>
  <c r="C1914" i="6"/>
  <c r="K1914" i="6" s="1"/>
  <c r="C1915" i="6"/>
  <c r="K1915" i="6" s="1"/>
  <c r="C1916" i="6"/>
  <c r="K1916" i="6" s="1"/>
  <c r="C1917" i="6"/>
  <c r="K1917" i="6" s="1"/>
  <c r="C1918" i="6"/>
  <c r="K1918" i="6" s="1"/>
  <c r="C1919" i="6"/>
  <c r="K1919" i="6" s="1"/>
  <c r="C1920" i="6"/>
  <c r="K1920" i="6" s="1"/>
  <c r="C1921" i="6"/>
  <c r="K1921" i="6" s="1"/>
  <c r="C1922" i="6"/>
  <c r="K1922" i="6" s="1"/>
  <c r="C1923" i="6"/>
  <c r="K1923" i="6" s="1"/>
  <c r="C1924" i="6"/>
  <c r="K1924" i="6" s="1"/>
  <c r="C1925" i="6"/>
  <c r="K1925" i="6" s="1"/>
  <c r="C1926" i="6"/>
  <c r="K1926" i="6" s="1"/>
  <c r="C1927" i="6"/>
  <c r="K1927" i="6" s="1"/>
  <c r="C1928" i="6"/>
  <c r="K1928" i="6" s="1"/>
  <c r="C1929" i="6"/>
  <c r="K1929" i="6" s="1"/>
  <c r="C1930" i="6"/>
  <c r="K1930" i="6" s="1"/>
  <c r="C1931" i="6"/>
  <c r="K1931" i="6" s="1"/>
  <c r="C1932" i="6"/>
  <c r="K1932" i="6" s="1"/>
  <c r="C1933" i="6"/>
  <c r="K1933" i="6" s="1"/>
  <c r="C1934" i="6"/>
  <c r="K1934" i="6" s="1"/>
  <c r="C1935" i="6"/>
  <c r="K1935" i="6" s="1"/>
  <c r="C1936" i="6"/>
  <c r="K1936" i="6" s="1"/>
  <c r="C1937" i="6"/>
  <c r="K1937" i="6" s="1"/>
  <c r="C1938" i="6"/>
  <c r="K1938" i="6" s="1"/>
  <c r="C1939" i="6"/>
  <c r="K1939" i="6" s="1"/>
  <c r="C1940" i="6"/>
  <c r="K1940" i="6" s="1"/>
  <c r="C1941" i="6"/>
  <c r="K1941" i="6" s="1"/>
  <c r="C1942" i="6"/>
  <c r="K1942" i="6" s="1"/>
  <c r="C1943" i="6"/>
  <c r="K1943" i="6" s="1"/>
  <c r="C1944" i="6"/>
  <c r="K1944" i="6" s="1"/>
  <c r="C1945" i="6"/>
  <c r="K1945" i="6" s="1"/>
  <c r="C1946" i="6"/>
  <c r="K1946" i="6" s="1"/>
  <c r="C1947" i="6"/>
  <c r="K1947" i="6" s="1"/>
  <c r="C1948" i="6"/>
  <c r="K1948" i="6" s="1"/>
  <c r="C1949" i="6"/>
  <c r="K1949" i="6" s="1"/>
  <c r="C1950" i="6"/>
  <c r="K1950" i="6" s="1"/>
  <c r="C1951" i="6"/>
  <c r="K1951" i="6" s="1"/>
  <c r="C1952" i="6"/>
  <c r="K1952" i="6" s="1"/>
  <c r="C1953" i="6"/>
  <c r="K1953" i="6" s="1"/>
  <c r="C1954" i="6"/>
  <c r="K1954" i="6" s="1"/>
  <c r="C1955" i="6"/>
  <c r="K1955" i="6" s="1"/>
  <c r="C1956" i="6"/>
  <c r="K1956" i="6" s="1"/>
  <c r="C1957" i="6"/>
  <c r="K1957" i="6" s="1"/>
  <c r="C1958" i="6"/>
  <c r="K1958" i="6" s="1"/>
  <c r="C1959" i="6"/>
  <c r="K1959" i="6" s="1"/>
  <c r="C1960" i="6"/>
  <c r="K1960" i="6" s="1"/>
  <c r="C1961" i="6"/>
  <c r="K1961" i="6" s="1"/>
  <c r="C1962" i="6"/>
  <c r="K1962" i="6" s="1"/>
  <c r="C1963" i="6"/>
  <c r="K1963" i="6" s="1"/>
  <c r="C1964" i="6"/>
  <c r="K1964" i="6" s="1"/>
  <c r="C1965" i="6"/>
  <c r="K1965" i="6" s="1"/>
  <c r="C1966" i="6"/>
  <c r="K1966" i="6" s="1"/>
  <c r="C1967" i="6"/>
  <c r="K1967" i="6" s="1"/>
  <c r="C1968" i="6"/>
  <c r="K1968" i="6" s="1"/>
  <c r="C1969" i="6"/>
  <c r="K1969" i="6" s="1"/>
  <c r="C1970" i="6"/>
  <c r="K1970" i="6" s="1"/>
  <c r="C1971" i="6"/>
  <c r="K1971" i="6" s="1"/>
  <c r="C1972" i="6"/>
  <c r="K1972" i="6" s="1"/>
  <c r="C1973" i="6"/>
  <c r="K1973" i="6" s="1"/>
  <c r="C1974" i="6"/>
  <c r="K1974" i="6" s="1"/>
  <c r="C1975" i="6"/>
  <c r="K1975" i="6" s="1"/>
  <c r="C1976" i="6"/>
  <c r="K1976" i="6" s="1"/>
  <c r="C1977" i="6"/>
  <c r="K1977" i="6" s="1"/>
  <c r="C1978" i="6"/>
  <c r="K1978" i="6" s="1"/>
  <c r="C1979" i="6"/>
  <c r="K1979" i="6" s="1"/>
  <c r="C1980" i="6"/>
  <c r="K1980" i="6" s="1"/>
  <c r="C1981" i="6"/>
  <c r="K1981" i="6" s="1"/>
  <c r="C1982" i="6"/>
  <c r="K1982" i="6" s="1"/>
  <c r="C1983" i="6"/>
  <c r="K1983" i="6" s="1"/>
  <c r="C1984" i="6"/>
  <c r="K1984" i="6" s="1"/>
  <c r="C1985" i="6"/>
  <c r="K1985" i="6" s="1"/>
  <c r="C1986" i="6"/>
  <c r="K1986" i="6" s="1"/>
  <c r="C1987" i="6"/>
  <c r="K1987" i="6" s="1"/>
  <c r="C1988" i="6"/>
  <c r="K1988" i="6" s="1"/>
  <c r="C1989" i="6"/>
  <c r="K1989" i="6" s="1"/>
  <c r="C1990" i="6"/>
  <c r="K1990" i="6" s="1"/>
  <c r="C1991" i="6"/>
  <c r="K1991" i="6" s="1"/>
  <c r="C1992" i="6"/>
  <c r="K1992" i="6" s="1"/>
  <c r="C1993" i="6"/>
  <c r="K1993" i="6" s="1"/>
  <c r="C1994" i="6"/>
  <c r="K1994" i="6" s="1"/>
  <c r="C1995" i="6"/>
  <c r="K1995" i="6" s="1"/>
  <c r="C1996" i="6"/>
  <c r="K1996" i="6" s="1"/>
  <c r="C1997" i="6"/>
  <c r="K1997" i="6" s="1"/>
  <c r="C1998" i="6"/>
  <c r="K1998" i="6" s="1"/>
  <c r="C1999" i="6"/>
  <c r="K1999" i="6" s="1"/>
  <c r="C2000" i="6"/>
  <c r="K2000" i="6" s="1"/>
  <c r="C2001" i="6"/>
  <c r="K2001" i="6" s="1"/>
  <c r="C2002" i="6"/>
  <c r="K2002" i="6" s="1"/>
  <c r="C2003" i="6"/>
  <c r="K2003" i="6" s="1"/>
  <c r="C2004" i="6"/>
  <c r="K2004" i="6" s="1"/>
  <c r="C2005" i="6"/>
  <c r="K2005" i="6" s="1"/>
  <c r="C2006" i="6"/>
  <c r="K2006" i="6" s="1"/>
  <c r="C2007" i="6"/>
  <c r="K2007" i="6" s="1"/>
  <c r="C2008" i="6"/>
  <c r="K2008" i="6" s="1"/>
  <c r="C2009" i="6"/>
  <c r="K2009" i="6" s="1"/>
  <c r="C2010" i="6"/>
  <c r="K2010" i="6" s="1"/>
  <c r="C2011" i="6"/>
  <c r="K2011" i="6" s="1"/>
  <c r="C2012" i="6"/>
  <c r="K2012" i="6" s="1"/>
  <c r="C2013" i="6"/>
  <c r="K2013" i="6" s="1"/>
  <c r="C2014" i="6"/>
  <c r="K2014" i="6" s="1"/>
  <c r="C2015" i="6"/>
  <c r="K2015" i="6" s="1"/>
  <c r="C2016" i="6"/>
  <c r="K2016" i="6" s="1"/>
  <c r="C2017" i="6"/>
  <c r="K2017" i="6" s="1"/>
  <c r="C2018" i="6"/>
  <c r="K2018" i="6" s="1"/>
  <c r="C2019" i="6"/>
  <c r="K2019" i="6" s="1"/>
  <c r="C2020" i="6"/>
  <c r="K2020" i="6" s="1"/>
  <c r="C2021" i="6"/>
  <c r="K2021" i="6" s="1"/>
  <c r="C2022" i="6"/>
  <c r="K2022" i="6" s="1"/>
  <c r="C2023" i="6"/>
  <c r="K2023" i="6" s="1"/>
  <c r="C2024" i="6"/>
  <c r="K2024" i="6" s="1"/>
  <c r="C2025" i="6"/>
  <c r="K2025" i="6" s="1"/>
  <c r="C2026" i="6"/>
  <c r="K2026" i="6" s="1"/>
  <c r="C2027" i="6"/>
  <c r="K2027" i="6" s="1"/>
  <c r="C2028" i="6"/>
  <c r="K2028" i="6" s="1"/>
  <c r="C2029" i="6"/>
  <c r="K2029" i="6" s="1"/>
  <c r="C2030" i="6"/>
  <c r="K2030" i="6" s="1"/>
  <c r="C2031" i="6"/>
  <c r="K2031" i="6" s="1"/>
  <c r="C2032" i="6"/>
  <c r="K2032" i="6" s="1"/>
  <c r="C2033" i="6"/>
  <c r="K2033" i="6" s="1"/>
  <c r="C2034" i="6"/>
  <c r="K2034" i="6" s="1"/>
  <c r="C2035" i="6"/>
  <c r="K2035" i="6" s="1"/>
  <c r="C2036" i="6"/>
  <c r="K2036" i="6" s="1"/>
  <c r="C2037" i="6"/>
  <c r="K2037" i="6" s="1"/>
  <c r="C2038" i="6"/>
  <c r="K2038" i="6" s="1"/>
  <c r="C2039" i="6"/>
  <c r="K2039" i="6" s="1"/>
  <c r="C2040" i="6"/>
  <c r="K2040" i="6" s="1"/>
  <c r="C2041" i="6"/>
  <c r="K2041" i="6" s="1"/>
  <c r="C2042" i="6"/>
  <c r="K2042" i="6" s="1"/>
  <c r="C2043" i="6"/>
  <c r="K2043" i="6" s="1"/>
  <c r="C2044" i="6"/>
  <c r="K2044" i="6" s="1"/>
  <c r="C2045" i="6"/>
  <c r="K2045" i="6" s="1"/>
  <c r="C2046" i="6"/>
  <c r="K2046" i="6" s="1"/>
  <c r="C2047" i="6"/>
  <c r="K2047" i="6" s="1"/>
  <c r="C2048" i="6"/>
  <c r="K2048" i="6" s="1"/>
  <c r="C2049" i="6"/>
  <c r="K2049" i="6" s="1"/>
  <c r="C2050" i="6"/>
  <c r="K2050" i="6" s="1"/>
  <c r="C2051" i="6"/>
  <c r="K2051" i="6" s="1"/>
  <c r="C2052" i="6"/>
  <c r="K2052" i="6" s="1"/>
  <c r="C2053" i="6"/>
  <c r="K2053" i="6" s="1"/>
  <c r="C2054" i="6"/>
  <c r="K2054" i="6" s="1"/>
  <c r="C2055" i="6"/>
  <c r="K2055" i="6" s="1"/>
  <c r="C2056" i="6"/>
  <c r="K2056" i="6" s="1"/>
  <c r="C2057" i="6"/>
  <c r="K2057" i="6" s="1"/>
  <c r="C2058" i="6"/>
  <c r="K2058" i="6" s="1"/>
  <c r="C2059" i="6"/>
  <c r="K2059" i="6" s="1"/>
  <c r="C2060" i="6"/>
  <c r="K2060" i="6" s="1"/>
  <c r="C2061" i="6"/>
  <c r="K2061" i="6" s="1"/>
  <c r="C2062" i="6"/>
  <c r="K2062" i="6" s="1"/>
  <c r="C2063" i="6"/>
  <c r="K2063" i="6" s="1"/>
  <c r="C2064" i="6"/>
  <c r="K2064" i="6" s="1"/>
  <c r="C2065" i="6"/>
  <c r="K2065" i="6" s="1"/>
  <c r="C2066" i="6"/>
  <c r="K2066" i="6" s="1"/>
  <c r="C2067" i="6"/>
  <c r="K2067" i="6" s="1"/>
  <c r="C2068" i="6"/>
  <c r="K2068" i="6" s="1"/>
  <c r="C2069" i="6"/>
  <c r="K2069" i="6" s="1"/>
  <c r="C2070" i="6"/>
  <c r="K2070" i="6" s="1"/>
  <c r="C2071" i="6"/>
  <c r="K2071" i="6" s="1"/>
  <c r="C2072" i="6"/>
  <c r="K2072" i="6" s="1"/>
  <c r="C2073" i="6"/>
  <c r="K2073" i="6" s="1"/>
  <c r="C2074" i="6"/>
  <c r="K2074" i="6" s="1"/>
  <c r="C2075" i="6"/>
  <c r="K2075" i="6" s="1"/>
  <c r="C2076" i="6"/>
  <c r="K2076" i="6" s="1"/>
  <c r="C2077" i="6"/>
  <c r="K2077" i="6" s="1"/>
  <c r="C2078" i="6"/>
  <c r="K2078" i="6" s="1"/>
  <c r="C2079" i="6"/>
  <c r="K2079" i="6" s="1"/>
  <c r="C2080" i="6"/>
  <c r="K2080" i="6" s="1"/>
  <c r="C2081" i="6"/>
  <c r="K2081" i="6" s="1"/>
  <c r="C2082" i="6"/>
  <c r="K2082" i="6" s="1"/>
  <c r="C2083" i="6"/>
  <c r="K2083" i="6" s="1"/>
  <c r="C2084" i="6"/>
  <c r="K2084" i="6" s="1"/>
  <c r="C2085" i="6"/>
  <c r="K2085" i="6" s="1"/>
  <c r="C2086" i="6"/>
  <c r="K2086" i="6" s="1"/>
  <c r="C2087" i="6"/>
  <c r="K2087" i="6" s="1"/>
  <c r="C2088" i="6"/>
  <c r="K2088" i="6" s="1"/>
  <c r="C2089" i="6"/>
  <c r="K2089" i="6" s="1"/>
  <c r="C2090" i="6"/>
  <c r="K2090" i="6" s="1"/>
  <c r="C2091" i="6"/>
  <c r="K2091" i="6" s="1"/>
  <c r="C2092" i="6"/>
  <c r="K2092" i="6" s="1"/>
  <c r="C2093" i="6"/>
  <c r="K2093" i="6" s="1"/>
  <c r="C2094" i="6"/>
  <c r="K2094" i="6" s="1"/>
  <c r="C2095" i="6"/>
  <c r="K2095" i="6" s="1"/>
  <c r="C2096" i="6"/>
  <c r="K2096" i="6" s="1"/>
  <c r="C2097" i="6"/>
  <c r="K2097" i="6" s="1"/>
  <c r="C2098" i="6"/>
  <c r="K2098" i="6" s="1"/>
  <c r="C2099" i="6"/>
  <c r="K2099" i="6" s="1"/>
  <c r="C2100" i="6"/>
  <c r="K2100" i="6" s="1"/>
  <c r="C2101" i="6"/>
  <c r="K2101" i="6" s="1"/>
  <c r="J2101" i="6" s="1"/>
  <c r="C2102" i="6"/>
  <c r="K2102" i="6" s="1"/>
  <c r="C2103" i="6"/>
  <c r="K2103" i="6" s="1"/>
  <c r="C2104" i="6"/>
  <c r="K2104" i="6" s="1"/>
  <c r="C2105" i="6"/>
  <c r="K2105" i="6" s="1"/>
  <c r="C2106" i="6"/>
  <c r="K2106" i="6" s="1"/>
  <c r="C2107" i="6"/>
  <c r="K2107" i="6" s="1"/>
  <c r="C2108" i="6"/>
  <c r="K2108" i="6" s="1"/>
  <c r="C2109" i="6"/>
  <c r="K2109" i="6" s="1"/>
  <c r="C2110" i="6"/>
  <c r="K2110" i="6" s="1"/>
  <c r="C2111" i="6"/>
  <c r="K2111" i="6" s="1"/>
  <c r="C2112" i="6"/>
  <c r="K2112" i="6" s="1"/>
  <c r="C2113" i="6"/>
  <c r="K2113" i="6" s="1"/>
  <c r="C2114" i="6"/>
  <c r="K2114" i="6" s="1"/>
  <c r="C2115" i="6"/>
  <c r="K2115" i="6" s="1"/>
  <c r="C2116" i="6"/>
  <c r="K2116" i="6" s="1"/>
  <c r="C2117" i="6"/>
  <c r="K2117" i="6" s="1"/>
  <c r="C2118" i="6"/>
  <c r="K2118" i="6" s="1"/>
  <c r="C2119" i="6"/>
  <c r="K2119" i="6" s="1"/>
  <c r="C2120" i="6"/>
  <c r="K2120" i="6" s="1"/>
  <c r="C2121" i="6"/>
  <c r="K2121" i="6" s="1"/>
  <c r="C2122" i="6"/>
  <c r="K2122" i="6" s="1"/>
  <c r="C2123" i="6"/>
  <c r="K2123" i="6" s="1"/>
  <c r="C2124" i="6"/>
  <c r="K2124" i="6" s="1"/>
  <c r="C2125" i="6"/>
  <c r="K2125" i="6" s="1"/>
  <c r="C2126" i="6"/>
  <c r="K2126" i="6" s="1"/>
  <c r="C2127" i="6"/>
  <c r="K2127" i="6" s="1"/>
  <c r="C2128" i="6"/>
  <c r="K2128" i="6" s="1"/>
  <c r="C2129" i="6"/>
  <c r="K2129" i="6" s="1"/>
  <c r="C2130" i="6"/>
  <c r="K2130" i="6" s="1"/>
  <c r="C2131" i="6"/>
  <c r="K2131" i="6" s="1"/>
  <c r="C2132" i="6"/>
  <c r="K2132" i="6" s="1"/>
  <c r="C2133" i="6"/>
  <c r="K2133" i="6" s="1"/>
  <c r="C2134" i="6"/>
  <c r="K2134" i="6" s="1"/>
  <c r="C2135" i="6"/>
  <c r="K2135" i="6" s="1"/>
  <c r="C2136" i="6"/>
  <c r="K2136" i="6" s="1"/>
  <c r="C2137" i="6"/>
  <c r="K2137" i="6" s="1"/>
  <c r="C2138" i="6"/>
  <c r="K2138" i="6" s="1"/>
  <c r="C2139" i="6"/>
  <c r="K2139" i="6" s="1"/>
  <c r="C2140" i="6"/>
  <c r="K2140" i="6" s="1"/>
  <c r="C2141" i="6"/>
  <c r="K2141" i="6" s="1"/>
  <c r="C2142" i="6"/>
  <c r="K2142" i="6" s="1"/>
  <c r="C2143" i="6"/>
  <c r="K2143" i="6" s="1"/>
  <c r="C2144" i="6"/>
  <c r="K2144" i="6" s="1"/>
  <c r="C2145" i="6"/>
  <c r="K2145" i="6" s="1"/>
  <c r="C2146" i="6"/>
  <c r="K2146" i="6" s="1"/>
  <c r="C2147" i="6"/>
  <c r="K2147" i="6" s="1"/>
  <c r="C2148" i="6"/>
  <c r="K2148" i="6" s="1"/>
  <c r="C2149" i="6"/>
  <c r="K2149" i="6" s="1"/>
  <c r="C2150" i="6"/>
  <c r="K2150" i="6" s="1"/>
  <c r="C2151" i="6"/>
  <c r="K2151" i="6" s="1"/>
  <c r="C2152" i="6"/>
  <c r="K2152" i="6" s="1"/>
  <c r="C2153" i="6"/>
  <c r="K2153" i="6" s="1"/>
  <c r="C2154" i="6"/>
  <c r="K2154" i="6" s="1"/>
  <c r="C2155" i="6"/>
  <c r="K2155" i="6" s="1"/>
  <c r="J2155" i="6" s="1"/>
  <c r="C2156" i="6"/>
  <c r="K2156" i="6" s="1"/>
  <c r="C2157" i="6"/>
  <c r="K2157" i="6" s="1"/>
  <c r="C2158" i="6"/>
  <c r="K2158" i="6" s="1"/>
  <c r="C2159" i="6"/>
  <c r="K2159" i="6" s="1"/>
  <c r="C2160" i="6"/>
  <c r="K2160" i="6" s="1"/>
  <c r="C2161" i="6"/>
  <c r="K2161" i="6" s="1"/>
  <c r="C2162" i="6"/>
  <c r="K2162" i="6" s="1"/>
  <c r="C2163" i="6"/>
  <c r="K2163" i="6" s="1"/>
  <c r="C2164" i="6"/>
  <c r="K2164" i="6" s="1"/>
  <c r="C2165" i="6"/>
  <c r="K2165" i="6" s="1"/>
  <c r="C2166" i="6"/>
  <c r="K2166" i="6" s="1"/>
  <c r="C2167" i="6"/>
  <c r="K2167" i="6" s="1"/>
  <c r="C2168" i="6"/>
  <c r="K2168" i="6" s="1"/>
  <c r="C2169" i="6"/>
  <c r="K2169" i="6" s="1"/>
  <c r="C2170" i="6"/>
  <c r="K2170" i="6" s="1"/>
  <c r="J2170" i="6" s="1"/>
  <c r="C2171" i="6"/>
  <c r="K2171" i="6" s="1"/>
  <c r="C2172" i="6"/>
  <c r="K2172" i="6" s="1"/>
  <c r="C2173" i="6"/>
  <c r="K2173" i="6" s="1"/>
  <c r="C2174" i="6"/>
  <c r="K2174" i="6" s="1"/>
  <c r="C2175" i="6"/>
  <c r="K2175" i="6" s="1"/>
  <c r="C2176" i="6"/>
  <c r="K2176" i="6" s="1"/>
  <c r="C2177" i="6"/>
  <c r="K2177" i="6" s="1"/>
  <c r="C2178" i="6"/>
  <c r="K2178" i="6" s="1"/>
  <c r="C2179" i="6"/>
  <c r="K2179" i="6" s="1"/>
  <c r="C2180" i="6"/>
  <c r="K2180" i="6" s="1"/>
  <c r="C2181" i="6"/>
  <c r="K2181" i="6" s="1"/>
  <c r="C2182" i="6"/>
  <c r="K2182" i="6" s="1"/>
  <c r="C2183" i="6"/>
  <c r="K2183" i="6" s="1"/>
  <c r="C2184" i="6"/>
  <c r="K2184" i="6" s="1"/>
  <c r="C2185" i="6"/>
  <c r="K2185" i="6" s="1"/>
  <c r="C2186" i="6"/>
  <c r="K2186" i="6" s="1"/>
  <c r="C2187" i="6"/>
  <c r="K2187" i="6" s="1"/>
  <c r="C2188" i="6"/>
  <c r="K2188" i="6" s="1"/>
  <c r="C2189" i="6"/>
  <c r="K2189" i="6" s="1"/>
  <c r="C2190" i="6"/>
  <c r="K2190" i="6" s="1"/>
  <c r="C2191" i="6"/>
  <c r="K2191" i="6" s="1"/>
  <c r="C2192" i="6"/>
  <c r="K2192" i="6" s="1"/>
  <c r="C2193" i="6"/>
  <c r="K2193" i="6" s="1"/>
  <c r="C2194" i="6"/>
  <c r="K2194" i="6" s="1"/>
  <c r="C2195" i="6"/>
  <c r="K2195" i="6" s="1"/>
  <c r="C2196" i="6"/>
  <c r="K2196" i="6" s="1"/>
  <c r="C2197" i="6"/>
  <c r="K2197" i="6" s="1"/>
  <c r="C2198" i="6"/>
  <c r="K2198" i="6" s="1"/>
  <c r="C2199" i="6"/>
  <c r="K2199" i="6" s="1"/>
  <c r="C2200" i="6"/>
  <c r="K2200" i="6" s="1"/>
  <c r="C2201" i="6"/>
  <c r="K2201" i="6" s="1"/>
  <c r="C2202" i="6"/>
  <c r="K2202" i="6" s="1"/>
  <c r="C2203" i="6"/>
  <c r="K2203" i="6" s="1"/>
  <c r="C2204" i="6"/>
  <c r="K2204" i="6" s="1"/>
  <c r="C2205" i="6"/>
  <c r="K2205" i="6" s="1"/>
  <c r="C2206" i="6"/>
  <c r="K2206" i="6" s="1"/>
  <c r="C2207" i="6"/>
  <c r="K2207" i="6" s="1"/>
  <c r="C2208" i="6"/>
  <c r="K2208" i="6" s="1"/>
  <c r="C2209" i="6"/>
  <c r="K2209" i="6" s="1"/>
  <c r="C2210" i="6"/>
  <c r="K2210" i="6" s="1"/>
  <c r="C2211" i="6"/>
  <c r="K2211" i="6" s="1"/>
  <c r="C2212" i="6"/>
  <c r="K2212" i="6" s="1"/>
  <c r="C2213" i="6"/>
  <c r="K2213" i="6" s="1"/>
  <c r="C2214" i="6"/>
  <c r="K2214" i="6" s="1"/>
  <c r="C2215" i="6"/>
  <c r="K2215" i="6" s="1"/>
  <c r="C2216" i="6"/>
  <c r="K2216" i="6" s="1"/>
  <c r="C2217" i="6"/>
  <c r="K2217" i="6" s="1"/>
  <c r="C2218" i="6"/>
  <c r="K2218" i="6" s="1"/>
  <c r="C2219" i="6"/>
  <c r="K2219" i="6" s="1"/>
  <c r="C2220" i="6"/>
  <c r="K2220" i="6" s="1"/>
  <c r="C2221" i="6"/>
  <c r="K2221" i="6" s="1"/>
  <c r="C2222" i="6"/>
  <c r="K2222" i="6" s="1"/>
  <c r="C2223" i="6"/>
  <c r="K2223" i="6" s="1"/>
  <c r="C2224" i="6"/>
  <c r="K2224" i="6" s="1"/>
  <c r="C2225" i="6"/>
  <c r="K2225" i="6" s="1"/>
  <c r="C2226" i="6"/>
  <c r="K2226" i="6" s="1"/>
  <c r="C2227" i="6"/>
  <c r="K2227" i="6" s="1"/>
  <c r="C2228" i="6"/>
  <c r="K2228" i="6" s="1"/>
  <c r="C2229" i="6"/>
  <c r="K2229" i="6" s="1"/>
  <c r="C2230" i="6"/>
  <c r="K2230" i="6" s="1"/>
  <c r="C2231" i="6"/>
  <c r="K2231" i="6" s="1"/>
  <c r="C2232" i="6"/>
  <c r="K2232" i="6" s="1"/>
  <c r="C2233" i="6"/>
  <c r="K2233" i="6" s="1"/>
  <c r="C2234" i="6"/>
  <c r="K2234" i="6" s="1"/>
  <c r="C2235" i="6"/>
  <c r="K2235" i="6" s="1"/>
  <c r="C2236" i="6"/>
  <c r="K2236" i="6" s="1"/>
  <c r="C2237" i="6"/>
  <c r="K2237" i="6" s="1"/>
  <c r="C2238" i="6"/>
  <c r="K2238" i="6" s="1"/>
  <c r="C2239" i="6"/>
  <c r="K2239" i="6" s="1"/>
  <c r="C2240" i="6"/>
  <c r="K2240" i="6" s="1"/>
  <c r="C2241" i="6"/>
  <c r="K2241" i="6" s="1"/>
  <c r="C2242" i="6"/>
  <c r="K2242" i="6" s="1"/>
  <c r="C2243" i="6"/>
  <c r="K2243" i="6" s="1"/>
  <c r="C2244" i="6"/>
  <c r="K2244" i="6" s="1"/>
  <c r="C2245" i="6"/>
  <c r="K2245" i="6" s="1"/>
  <c r="C2246" i="6"/>
  <c r="K2246" i="6" s="1"/>
  <c r="C2247" i="6"/>
  <c r="K2247" i="6" s="1"/>
  <c r="C2248" i="6"/>
  <c r="K2248" i="6" s="1"/>
  <c r="C2249" i="6"/>
  <c r="K2249" i="6" s="1"/>
  <c r="C2250" i="6"/>
  <c r="K2250" i="6" s="1"/>
  <c r="C2251" i="6"/>
  <c r="K2251" i="6" s="1"/>
  <c r="C2252" i="6"/>
  <c r="K2252" i="6" s="1"/>
  <c r="C2253" i="6"/>
  <c r="K2253" i="6" s="1"/>
  <c r="C2254" i="6"/>
  <c r="K2254" i="6" s="1"/>
  <c r="C2255" i="6"/>
  <c r="K2255" i="6" s="1"/>
  <c r="C2256" i="6"/>
  <c r="K2256" i="6" s="1"/>
  <c r="C2257" i="6"/>
  <c r="K2257" i="6" s="1"/>
  <c r="C2258" i="6"/>
  <c r="K2258" i="6" s="1"/>
  <c r="C2259" i="6"/>
  <c r="K2259" i="6" s="1"/>
  <c r="C2260" i="6"/>
  <c r="K2260" i="6" s="1"/>
  <c r="C2261" i="6"/>
  <c r="K2261" i="6" s="1"/>
  <c r="C2262" i="6"/>
  <c r="K2262" i="6" s="1"/>
  <c r="C2263" i="6"/>
  <c r="K2263" i="6" s="1"/>
  <c r="J2263" i="6" s="1"/>
  <c r="C2264" i="6"/>
  <c r="K2264" i="6" s="1"/>
  <c r="C2265" i="6"/>
  <c r="K2265" i="6" s="1"/>
  <c r="C2266" i="6"/>
  <c r="K2266" i="6" s="1"/>
  <c r="C2267" i="6"/>
  <c r="K2267" i="6" s="1"/>
  <c r="C2268" i="6"/>
  <c r="K2268" i="6" s="1"/>
  <c r="C2269" i="6"/>
  <c r="K2269" i="6" s="1"/>
  <c r="C2270" i="6"/>
  <c r="K2270" i="6" s="1"/>
  <c r="C2271" i="6"/>
  <c r="K2271" i="6" s="1"/>
  <c r="C2272" i="6"/>
  <c r="K2272" i="6" s="1"/>
  <c r="C2273" i="6"/>
  <c r="K2273" i="6" s="1"/>
  <c r="C2274" i="6"/>
  <c r="K2274" i="6" s="1"/>
  <c r="C2275" i="6"/>
  <c r="K2275" i="6" s="1"/>
  <c r="C2276" i="6"/>
  <c r="K2276" i="6" s="1"/>
  <c r="C2277" i="6"/>
  <c r="K2277" i="6" s="1"/>
  <c r="C2278" i="6"/>
  <c r="K2278" i="6" s="1"/>
  <c r="C2279" i="6"/>
  <c r="K2279" i="6" s="1"/>
  <c r="C2280" i="6"/>
  <c r="K2280" i="6" s="1"/>
  <c r="C2281" i="6"/>
  <c r="K2281" i="6" s="1"/>
  <c r="C2282" i="6"/>
  <c r="K2282" i="6" s="1"/>
  <c r="C2283" i="6"/>
  <c r="K2283" i="6" s="1"/>
  <c r="C2284" i="6"/>
  <c r="K2284" i="6" s="1"/>
  <c r="C2285" i="6"/>
  <c r="K2285" i="6" s="1"/>
  <c r="C2286" i="6"/>
  <c r="K2286" i="6" s="1"/>
  <c r="C2287" i="6"/>
  <c r="K2287" i="6" s="1"/>
  <c r="C2288" i="6"/>
  <c r="K2288" i="6" s="1"/>
  <c r="C2289" i="6"/>
  <c r="K2289" i="6" s="1"/>
  <c r="C2290" i="6"/>
  <c r="K2290" i="6" s="1"/>
  <c r="C2291" i="6"/>
  <c r="K2291" i="6" s="1"/>
  <c r="C2292" i="6"/>
  <c r="K2292" i="6" s="1"/>
  <c r="C2293" i="6"/>
  <c r="K2293" i="6" s="1"/>
  <c r="C2294" i="6"/>
  <c r="K2294" i="6" s="1"/>
  <c r="C2295" i="6"/>
  <c r="K2295" i="6" s="1"/>
  <c r="C2296" i="6"/>
  <c r="K2296" i="6" s="1"/>
  <c r="C2297" i="6"/>
  <c r="K2297" i="6" s="1"/>
  <c r="C2298" i="6"/>
  <c r="K2298" i="6" s="1"/>
  <c r="C2299" i="6"/>
  <c r="K2299" i="6" s="1"/>
  <c r="C2300" i="6"/>
  <c r="K2300" i="6" s="1"/>
  <c r="C2301" i="6"/>
  <c r="K2301" i="6" s="1"/>
  <c r="C2302" i="6"/>
  <c r="K2302" i="6" s="1"/>
  <c r="C2303" i="6"/>
  <c r="K2303" i="6" s="1"/>
  <c r="C2304" i="6"/>
  <c r="K2304" i="6" s="1"/>
  <c r="C2305" i="6"/>
  <c r="K2305" i="6" s="1"/>
  <c r="C2306" i="6"/>
  <c r="K2306" i="6" s="1"/>
  <c r="C2307" i="6"/>
  <c r="K2307" i="6" s="1"/>
  <c r="C2308" i="6"/>
  <c r="K2308" i="6" s="1"/>
  <c r="C2309" i="6"/>
  <c r="K2309" i="6" s="1"/>
  <c r="C2310" i="6"/>
  <c r="K2310" i="6" s="1"/>
  <c r="C2311" i="6"/>
  <c r="K2311" i="6" s="1"/>
  <c r="C2312" i="6"/>
  <c r="K2312" i="6" s="1"/>
  <c r="C2313" i="6"/>
  <c r="K2313" i="6" s="1"/>
  <c r="C2314" i="6"/>
  <c r="K2314" i="6" s="1"/>
  <c r="C2315" i="6"/>
  <c r="K2315" i="6" s="1"/>
  <c r="C2316" i="6"/>
  <c r="K2316" i="6" s="1"/>
  <c r="C2317" i="6"/>
  <c r="K2317" i="6" s="1"/>
  <c r="C2318" i="6"/>
  <c r="K2318" i="6" s="1"/>
  <c r="C2319" i="6"/>
  <c r="K2319" i="6" s="1"/>
  <c r="C2320" i="6"/>
  <c r="K2320" i="6" s="1"/>
  <c r="C2321" i="6"/>
  <c r="K2321" i="6" s="1"/>
  <c r="C2322" i="6"/>
  <c r="K2322" i="6" s="1"/>
  <c r="C2323" i="6"/>
  <c r="K2323" i="6" s="1"/>
  <c r="C2324" i="6"/>
  <c r="K2324" i="6" s="1"/>
  <c r="C2325" i="6"/>
  <c r="K2325" i="6" s="1"/>
  <c r="C2326" i="6"/>
  <c r="K2326" i="6" s="1"/>
  <c r="C2327" i="6"/>
  <c r="K2327" i="6" s="1"/>
  <c r="C2328" i="6"/>
  <c r="K2328" i="6" s="1"/>
  <c r="C2329" i="6"/>
  <c r="K2329" i="6" s="1"/>
  <c r="C2330" i="6"/>
  <c r="K2330" i="6" s="1"/>
  <c r="C2331" i="6"/>
  <c r="K2331" i="6" s="1"/>
  <c r="C2332" i="6"/>
  <c r="K2332" i="6" s="1"/>
  <c r="C2333" i="6"/>
  <c r="K2333" i="6" s="1"/>
  <c r="C2334" i="6"/>
  <c r="K2334" i="6" s="1"/>
  <c r="C2335" i="6"/>
  <c r="K2335" i="6" s="1"/>
  <c r="C2336" i="6"/>
  <c r="K2336" i="6" s="1"/>
  <c r="C2337" i="6"/>
  <c r="K2337" i="6" s="1"/>
  <c r="C2338" i="6"/>
  <c r="K2338" i="6" s="1"/>
  <c r="C2339" i="6"/>
  <c r="K2339" i="6" s="1"/>
  <c r="C2340" i="6"/>
  <c r="K2340" i="6" s="1"/>
  <c r="C2341" i="6"/>
  <c r="K2341" i="6" s="1"/>
  <c r="C2342" i="6"/>
  <c r="K2342" i="6" s="1"/>
  <c r="C2343" i="6"/>
  <c r="K2343" i="6" s="1"/>
  <c r="C2344" i="6"/>
  <c r="K2344" i="6" s="1"/>
  <c r="C2345" i="6"/>
  <c r="K2345" i="6" s="1"/>
  <c r="C2346" i="6"/>
  <c r="K2346" i="6" s="1"/>
  <c r="C2347" i="6"/>
  <c r="K2347" i="6" s="1"/>
  <c r="C2348" i="6"/>
  <c r="K2348" i="6" s="1"/>
  <c r="C2349" i="6"/>
  <c r="K2349" i="6" s="1"/>
  <c r="C2350" i="6"/>
  <c r="K2350" i="6" s="1"/>
  <c r="C2351" i="6"/>
  <c r="K2351" i="6" s="1"/>
  <c r="C2352" i="6"/>
  <c r="K2352" i="6" s="1"/>
  <c r="C2353" i="6"/>
  <c r="K2353" i="6" s="1"/>
  <c r="C2354" i="6"/>
  <c r="K2354" i="6" s="1"/>
  <c r="C2355" i="6"/>
  <c r="K2355" i="6" s="1"/>
  <c r="C2356" i="6"/>
  <c r="K2356" i="6" s="1"/>
  <c r="C2357" i="6"/>
  <c r="K2357" i="6" s="1"/>
  <c r="C2358" i="6"/>
  <c r="K2358" i="6" s="1"/>
  <c r="C2359" i="6"/>
  <c r="K2359" i="6" s="1"/>
  <c r="C2360" i="6"/>
  <c r="K2360" i="6" s="1"/>
  <c r="C2361" i="6"/>
  <c r="K2361" i="6" s="1"/>
  <c r="C2362" i="6"/>
  <c r="K2362" i="6" s="1"/>
  <c r="C2363" i="6"/>
  <c r="K2363" i="6" s="1"/>
  <c r="C2364" i="6"/>
  <c r="K2364" i="6" s="1"/>
  <c r="C2365" i="6"/>
  <c r="K2365" i="6" s="1"/>
  <c r="C2366" i="6"/>
  <c r="K2366" i="6" s="1"/>
  <c r="C2367" i="6"/>
  <c r="K2367" i="6" s="1"/>
  <c r="C2368" i="6"/>
  <c r="K2368" i="6" s="1"/>
  <c r="C2369" i="6"/>
  <c r="K2369" i="6" s="1"/>
  <c r="C2370" i="6"/>
  <c r="K2370" i="6" s="1"/>
  <c r="J2370" i="6" s="1"/>
  <c r="C2371" i="6"/>
  <c r="K2371" i="6" s="1"/>
  <c r="C2372" i="6"/>
  <c r="K2372" i="6" s="1"/>
  <c r="C2373" i="6"/>
  <c r="K2373" i="6" s="1"/>
  <c r="C2374" i="6"/>
  <c r="K2374" i="6" s="1"/>
  <c r="C2375" i="6"/>
  <c r="K2375" i="6" s="1"/>
  <c r="J2375" i="6" s="1"/>
  <c r="C2376" i="6"/>
  <c r="K2376" i="6" s="1"/>
  <c r="C2377" i="6"/>
  <c r="K2377" i="6" s="1"/>
  <c r="C2378" i="6"/>
  <c r="K2378" i="6" s="1"/>
  <c r="C2379" i="6"/>
  <c r="K2379" i="6" s="1"/>
  <c r="C2380" i="6"/>
  <c r="K2380" i="6" s="1"/>
  <c r="C2381" i="6"/>
  <c r="K2381" i="6" s="1"/>
  <c r="C2382" i="6"/>
  <c r="K2382" i="6" s="1"/>
  <c r="C2383" i="6"/>
  <c r="K2383" i="6" s="1"/>
  <c r="C2384" i="6"/>
  <c r="K2384" i="6" s="1"/>
  <c r="C2385" i="6"/>
  <c r="K2385" i="6" s="1"/>
  <c r="C2386" i="6"/>
  <c r="K2386" i="6" s="1"/>
  <c r="C2387" i="6"/>
  <c r="K2387" i="6" s="1"/>
  <c r="C2388" i="6"/>
  <c r="K2388" i="6" s="1"/>
  <c r="C2389" i="6"/>
  <c r="K2389" i="6" s="1"/>
  <c r="C2390" i="6"/>
  <c r="K2390" i="6" s="1"/>
  <c r="C2391" i="6"/>
  <c r="K2391" i="6" s="1"/>
  <c r="C2392" i="6"/>
  <c r="K2392" i="6" s="1"/>
  <c r="C2393" i="6"/>
  <c r="K2393" i="6" s="1"/>
  <c r="C2394" i="6"/>
  <c r="K2394" i="6" s="1"/>
  <c r="C2395" i="6"/>
  <c r="K2395" i="6" s="1"/>
  <c r="C2396" i="6"/>
  <c r="K2396" i="6" s="1"/>
  <c r="C2397" i="6"/>
  <c r="K2397" i="6" s="1"/>
  <c r="C2398" i="6"/>
  <c r="K2398" i="6" s="1"/>
  <c r="C2399" i="6"/>
  <c r="K2399" i="6" s="1"/>
  <c r="C2400" i="6"/>
  <c r="K2400" i="6" s="1"/>
  <c r="C2401" i="6"/>
  <c r="K2401" i="6" s="1"/>
  <c r="C2402" i="6"/>
  <c r="K2402" i="6" s="1"/>
  <c r="C2403" i="6"/>
  <c r="K2403" i="6" s="1"/>
  <c r="C2404" i="6"/>
  <c r="K2404" i="6" s="1"/>
  <c r="C2405" i="6"/>
  <c r="K2405" i="6" s="1"/>
  <c r="C2406" i="6"/>
  <c r="K2406" i="6" s="1"/>
  <c r="C2407" i="6"/>
  <c r="K2407" i="6" s="1"/>
  <c r="C2408" i="6"/>
  <c r="K2408" i="6" s="1"/>
  <c r="C2409" i="6"/>
  <c r="K2409" i="6" s="1"/>
  <c r="C2410" i="6"/>
  <c r="K2410" i="6" s="1"/>
  <c r="C2411" i="6"/>
  <c r="K2411" i="6" s="1"/>
  <c r="C2412" i="6"/>
  <c r="K2412" i="6" s="1"/>
  <c r="C2413" i="6"/>
  <c r="K2413" i="6" s="1"/>
  <c r="C2414" i="6"/>
  <c r="K2414" i="6" s="1"/>
  <c r="C2415" i="6"/>
  <c r="K2415" i="6" s="1"/>
  <c r="C2416" i="6"/>
  <c r="K2416" i="6" s="1"/>
  <c r="C2417" i="6"/>
  <c r="K2417" i="6" s="1"/>
  <c r="C2418" i="6"/>
  <c r="K2418" i="6" s="1"/>
  <c r="C2419" i="6"/>
  <c r="K2419" i="6" s="1"/>
  <c r="C2420" i="6"/>
  <c r="K2420" i="6" s="1"/>
  <c r="C2421" i="6"/>
  <c r="K2421" i="6" s="1"/>
  <c r="C2422" i="6"/>
  <c r="K2422" i="6" s="1"/>
  <c r="C2423" i="6"/>
  <c r="K2423" i="6" s="1"/>
  <c r="C2424" i="6"/>
  <c r="K2424" i="6" s="1"/>
  <c r="C2425" i="6"/>
  <c r="K2425" i="6" s="1"/>
  <c r="C2426" i="6"/>
  <c r="K2426" i="6" s="1"/>
  <c r="C2427" i="6"/>
  <c r="K2427" i="6" s="1"/>
  <c r="C2428" i="6"/>
  <c r="K2428" i="6" s="1"/>
  <c r="C2429" i="6"/>
  <c r="K2429" i="6" s="1"/>
  <c r="C2430" i="6"/>
  <c r="K2430" i="6" s="1"/>
  <c r="C2431" i="6"/>
  <c r="K2431" i="6" s="1"/>
  <c r="C2432" i="6"/>
  <c r="K2432" i="6" s="1"/>
  <c r="C2433" i="6"/>
  <c r="K2433" i="6" s="1"/>
  <c r="C2434" i="6"/>
  <c r="K2434" i="6" s="1"/>
  <c r="C2435" i="6"/>
  <c r="K2435" i="6" s="1"/>
  <c r="C2436" i="6"/>
  <c r="K2436" i="6" s="1"/>
  <c r="C2437" i="6"/>
  <c r="K2437" i="6" s="1"/>
  <c r="C2438" i="6"/>
  <c r="K2438" i="6" s="1"/>
  <c r="C2439" i="6"/>
  <c r="K2439" i="6" s="1"/>
  <c r="C2440" i="6"/>
  <c r="K2440" i="6" s="1"/>
  <c r="C2441" i="6"/>
  <c r="K2441" i="6" s="1"/>
  <c r="C2442" i="6"/>
  <c r="K2442" i="6" s="1"/>
  <c r="C2443" i="6"/>
  <c r="K2443" i="6" s="1"/>
  <c r="C2444" i="6"/>
  <c r="K2444" i="6" s="1"/>
  <c r="C2445" i="6"/>
  <c r="K2445" i="6" s="1"/>
  <c r="C2446" i="6"/>
  <c r="K2446" i="6" s="1"/>
  <c r="J2446" i="6" s="1"/>
  <c r="C2447" i="6"/>
  <c r="K2447" i="6" s="1"/>
  <c r="C2448" i="6"/>
  <c r="K2448" i="6" s="1"/>
  <c r="C2449" i="6"/>
  <c r="K2449" i="6" s="1"/>
  <c r="C2450" i="6"/>
  <c r="K2450" i="6" s="1"/>
  <c r="C2451" i="6"/>
  <c r="K2451" i="6" s="1"/>
  <c r="C2452" i="6"/>
  <c r="K2452" i="6" s="1"/>
  <c r="C2453" i="6"/>
  <c r="K2453" i="6" s="1"/>
  <c r="C2454" i="6"/>
  <c r="K2454" i="6" s="1"/>
  <c r="C2455" i="6"/>
  <c r="K2455" i="6" s="1"/>
  <c r="C2456" i="6"/>
  <c r="K2456" i="6" s="1"/>
  <c r="C2457" i="6"/>
  <c r="K2457" i="6" s="1"/>
  <c r="C2458" i="6"/>
  <c r="K2458" i="6" s="1"/>
  <c r="C2459" i="6"/>
  <c r="K2459" i="6" s="1"/>
  <c r="C2460" i="6"/>
  <c r="K2460" i="6" s="1"/>
  <c r="C2461" i="6"/>
  <c r="K2461" i="6" s="1"/>
  <c r="C2462" i="6"/>
  <c r="K2462" i="6" s="1"/>
  <c r="C2463" i="6"/>
  <c r="K2463" i="6" s="1"/>
  <c r="C2464" i="6"/>
  <c r="K2464" i="6" s="1"/>
  <c r="C2465" i="6"/>
  <c r="K2465" i="6" s="1"/>
  <c r="C2466" i="6"/>
  <c r="K2466" i="6" s="1"/>
  <c r="C2467" i="6"/>
  <c r="K2467" i="6" s="1"/>
  <c r="C2468" i="6"/>
  <c r="K2468" i="6" s="1"/>
  <c r="C2469" i="6"/>
  <c r="K2469" i="6" s="1"/>
  <c r="C2470" i="6"/>
  <c r="K2470" i="6" s="1"/>
  <c r="C2471" i="6"/>
  <c r="K2471" i="6" s="1"/>
  <c r="C2472" i="6"/>
  <c r="K2472" i="6" s="1"/>
  <c r="C2473" i="6"/>
  <c r="K2473" i="6" s="1"/>
  <c r="C2474" i="6"/>
  <c r="K2474" i="6" s="1"/>
  <c r="C2475" i="6"/>
  <c r="K2475" i="6" s="1"/>
  <c r="C2476" i="6"/>
  <c r="K2476" i="6" s="1"/>
  <c r="C2477" i="6"/>
  <c r="K2477" i="6" s="1"/>
  <c r="C2478" i="6"/>
  <c r="K2478" i="6" s="1"/>
  <c r="C2479" i="6"/>
  <c r="K2479" i="6" s="1"/>
  <c r="C2480" i="6"/>
  <c r="K2480" i="6" s="1"/>
  <c r="C2481" i="6"/>
  <c r="K2481" i="6" s="1"/>
  <c r="C2482" i="6"/>
  <c r="K2482" i="6" s="1"/>
  <c r="C2483" i="6"/>
  <c r="K2483" i="6" s="1"/>
  <c r="C2484" i="6"/>
  <c r="K2484" i="6" s="1"/>
  <c r="C2485" i="6"/>
  <c r="K2485" i="6" s="1"/>
  <c r="C2486" i="6"/>
  <c r="K2486" i="6" s="1"/>
  <c r="C2487" i="6"/>
  <c r="K2487" i="6" s="1"/>
  <c r="C2488" i="6"/>
  <c r="K2488" i="6" s="1"/>
  <c r="C2489" i="6"/>
  <c r="K2489" i="6" s="1"/>
  <c r="C2490" i="6"/>
  <c r="K2490" i="6" s="1"/>
  <c r="C2491" i="6"/>
  <c r="K2491" i="6" s="1"/>
  <c r="C2492" i="6"/>
  <c r="K2492" i="6" s="1"/>
  <c r="C2493" i="6"/>
  <c r="K2493" i="6" s="1"/>
  <c r="C2494" i="6"/>
  <c r="K2494" i="6" s="1"/>
  <c r="C2495" i="6"/>
  <c r="K2495" i="6" s="1"/>
  <c r="C2496" i="6"/>
  <c r="K2496" i="6" s="1"/>
  <c r="C2497" i="6"/>
  <c r="K2497" i="6" s="1"/>
  <c r="C2498" i="6"/>
  <c r="K2498" i="6" s="1"/>
  <c r="C2499" i="6"/>
  <c r="K2499" i="6" s="1"/>
  <c r="C2500" i="6"/>
  <c r="K2500" i="6" s="1"/>
  <c r="C2501" i="6"/>
  <c r="K2501" i="6" s="1"/>
  <c r="C2502" i="6"/>
  <c r="K2502" i="6" s="1"/>
  <c r="C2503" i="6"/>
  <c r="K2503" i="6" s="1"/>
  <c r="C2504" i="6"/>
  <c r="K2504" i="6" s="1"/>
  <c r="C2505" i="6"/>
  <c r="K2505" i="6" s="1"/>
  <c r="C2506" i="6"/>
  <c r="K2506" i="6" s="1"/>
  <c r="C2507" i="6"/>
  <c r="K2507" i="6" s="1"/>
  <c r="C2508" i="6"/>
  <c r="K2508" i="6" s="1"/>
  <c r="C2509" i="6"/>
  <c r="K2509" i="6" s="1"/>
  <c r="C2510" i="6"/>
  <c r="K2510" i="6" s="1"/>
  <c r="C2511" i="6"/>
  <c r="K2511" i="6" s="1"/>
  <c r="C2512" i="6"/>
  <c r="K2512" i="6" s="1"/>
  <c r="C2513" i="6"/>
  <c r="K2513" i="6" s="1"/>
  <c r="C2514" i="6"/>
  <c r="K2514" i="6" s="1"/>
  <c r="C2515" i="6"/>
  <c r="K2515" i="6" s="1"/>
  <c r="C2516" i="6"/>
  <c r="K2516" i="6" s="1"/>
  <c r="C2517" i="6"/>
  <c r="K2517" i="6" s="1"/>
  <c r="C2518" i="6"/>
  <c r="K2518" i="6" s="1"/>
  <c r="C2519" i="6"/>
  <c r="K2519" i="6" s="1"/>
  <c r="C2520" i="6"/>
  <c r="K2520" i="6" s="1"/>
  <c r="C2521" i="6"/>
  <c r="K2521" i="6" s="1"/>
  <c r="C2522" i="6"/>
  <c r="K2522" i="6" s="1"/>
  <c r="C2523" i="6"/>
  <c r="K2523" i="6" s="1"/>
  <c r="C2524" i="6"/>
  <c r="K2524" i="6" s="1"/>
  <c r="C2525" i="6"/>
  <c r="K2525" i="6" s="1"/>
  <c r="C2526" i="6"/>
  <c r="K2526" i="6" s="1"/>
  <c r="C2527" i="6"/>
  <c r="K2527" i="6" s="1"/>
  <c r="C2528" i="6"/>
  <c r="K2528" i="6" s="1"/>
  <c r="C2529" i="6"/>
  <c r="K2529" i="6" s="1"/>
  <c r="C2530" i="6"/>
  <c r="K2530" i="6" s="1"/>
  <c r="J2530" i="6" s="1"/>
  <c r="C2531" i="6"/>
  <c r="K2531" i="6" s="1"/>
  <c r="C2532" i="6"/>
  <c r="K2532" i="6" s="1"/>
  <c r="C2533" i="6"/>
  <c r="K2533" i="6" s="1"/>
  <c r="C2534" i="6"/>
  <c r="K2534" i="6" s="1"/>
  <c r="C2535" i="6"/>
  <c r="K2535" i="6" s="1"/>
  <c r="C2536" i="6"/>
  <c r="K2536" i="6" s="1"/>
  <c r="C2537" i="6"/>
  <c r="K2537" i="6" s="1"/>
  <c r="C2538" i="6"/>
  <c r="K2538" i="6" s="1"/>
  <c r="C2539" i="6"/>
  <c r="K2539" i="6" s="1"/>
  <c r="C2540" i="6"/>
  <c r="K2540" i="6" s="1"/>
  <c r="C2541" i="6"/>
  <c r="K2541" i="6" s="1"/>
  <c r="C2542" i="6"/>
  <c r="K2542" i="6" s="1"/>
  <c r="C2543" i="6"/>
  <c r="K2543" i="6" s="1"/>
  <c r="C2544" i="6"/>
  <c r="K2544" i="6" s="1"/>
  <c r="C2545" i="6"/>
  <c r="K2545" i="6" s="1"/>
  <c r="C2546" i="6"/>
  <c r="K2546" i="6" s="1"/>
  <c r="C2547" i="6"/>
  <c r="K2547" i="6" s="1"/>
  <c r="C2548" i="6"/>
  <c r="K2548" i="6" s="1"/>
  <c r="C2549" i="6"/>
  <c r="K2549" i="6" s="1"/>
  <c r="C2550" i="6"/>
  <c r="K2550" i="6" s="1"/>
  <c r="C2551" i="6"/>
  <c r="K2551" i="6" s="1"/>
  <c r="C2552" i="6"/>
  <c r="K2552" i="6" s="1"/>
  <c r="C2553" i="6"/>
  <c r="K2553" i="6" s="1"/>
  <c r="C2554" i="6"/>
  <c r="K2554" i="6" s="1"/>
  <c r="C2555" i="6"/>
  <c r="K2555" i="6" s="1"/>
  <c r="C2556" i="6"/>
  <c r="K2556" i="6" s="1"/>
  <c r="C2557" i="6"/>
  <c r="K2557" i="6" s="1"/>
  <c r="C2558" i="6"/>
  <c r="K2558" i="6" s="1"/>
  <c r="J2558" i="6" s="1"/>
  <c r="C2559" i="6"/>
  <c r="K2559" i="6" s="1"/>
  <c r="C2560" i="6"/>
  <c r="K2560" i="6" s="1"/>
  <c r="C2561" i="6"/>
  <c r="K2561" i="6" s="1"/>
  <c r="C2562" i="6"/>
  <c r="K2562" i="6" s="1"/>
  <c r="J2562" i="6" s="1"/>
  <c r="C2563" i="6"/>
  <c r="K2563" i="6" s="1"/>
  <c r="C2564" i="6"/>
  <c r="K2564" i="6" s="1"/>
  <c r="C2565" i="6"/>
  <c r="K2565" i="6" s="1"/>
  <c r="C2566" i="6"/>
  <c r="K2566" i="6" s="1"/>
  <c r="C2567" i="6"/>
  <c r="K2567" i="6" s="1"/>
  <c r="C2568" i="6"/>
  <c r="K2568" i="6" s="1"/>
  <c r="C2569" i="6"/>
  <c r="K2569" i="6" s="1"/>
  <c r="C2570" i="6"/>
  <c r="K2570" i="6" s="1"/>
  <c r="C2571" i="6"/>
  <c r="K2571" i="6" s="1"/>
  <c r="C2572" i="6"/>
  <c r="K2572" i="6" s="1"/>
  <c r="C2573" i="6"/>
  <c r="K2573" i="6" s="1"/>
  <c r="C2574" i="6"/>
  <c r="K2574" i="6" s="1"/>
  <c r="C2575" i="6"/>
  <c r="K2575" i="6" s="1"/>
  <c r="C2576" i="6"/>
  <c r="K2576" i="6" s="1"/>
  <c r="C2577" i="6"/>
  <c r="K2577" i="6" s="1"/>
  <c r="C2578" i="6"/>
  <c r="K2578" i="6" s="1"/>
  <c r="C2579" i="6"/>
  <c r="K2579" i="6" s="1"/>
  <c r="C2580" i="6"/>
  <c r="K2580" i="6" s="1"/>
  <c r="C2581" i="6"/>
  <c r="K2581" i="6" s="1"/>
  <c r="C2582" i="6"/>
  <c r="K2582" i="6" s="1"/>
  <c r="C2583" i="6"/>
  <c r="K2583" i="6" s="1"/>
  <c r="C2584" i="6"/>
  <c r="K2584" i="6" s="1"/>
  <c r="C2585" i="6"/>
  <c r="K2585" i="6" s="1"/>
  <c r="C2586" i="6"/>
  <c r="K2586" i="6" s="1"/>
  <c r="C2587" i="6"/>
  <c r="K2587" i="6" s="1"/>
  <c r="C2588" i="6"/>
  <c r="K2588" i="6" s="1"/>
  <c r="C2589" i="6"/>
  <c r="K2589" i="6" s="1"/>
  <c r="C2590" i="6"/>
  <c r="K2590" i="6" s="1"/>
  <c r="C2591" i="6"/>
  <c r="K2591" i="6" s="1"/>
  <c r="C2592" i="6"/>
  <c r="K2592" i="6" s="1"/>
  <c r="C2593" i="6"/>
  <c r="K2593" i="6" s="1"/>
  <c r="C2594" i="6"/>
  <c r="K2594" i="6" s="1"/>
  <c r="C2595" i="6"/>
  <c r="K2595" i="6" s="1"/>
  <c r="C2596" i="6"/>
  <c r="K2596" i="6" s="1"/>
  <c r="C2597" i="6"/>
  <c r="K2597" i="6" s="1"/>
  <c r="C2598" i="6"/>
  <c r="K2598" i="6" s="1"/>
  <c r="C2599" i="6"/>
  <c r="K2599" i="6" s="1"/>
  <c r="C2600" i="6"/>
  <c r="K2600" i="6" s="1"/>
  <c r="C2601" i="6"/>
  <c r="K2601" i="6" s="1"/>
  <c r="C2602" i="6"/>
  <c r="K2602" i="6" s="1"/>
  <c r="C2603" i="6"/>
  <c r="K2603" i="6" s="1"/>
  <c r="C2604" i="6"/>
  <c r="K2604" i="6" s="1"/>
  <c r="C2605" i="6"/>
  <c r="K2605" i="6" s="1"/>
  <c r="C2606" i="6"/>
  <c r="K2606" i="6" s="1"/>
  <c r="C2607" i="6"/>
  <c r="K2607" i="6" s="1"/>
  <c r="C2608" i="6"/>
  <c r="K2608" i="6" s="1"/>
  <c r="C2609" i="6"/>
  <c r="K2609" i="6" s="1"/>
  <c r="C2610" i="6"/>
  <c r="K2610" i="6" s="1"/>
  <c r="C2611" i="6"/>
  <c r="K2611" i="6" s="1"/>
  <c r="C2612" i="6"/>
  <c r="K2612" i="6" s="1"/>
  <c r="C2613" i="6"/>
  <c r="K2613" i="6" s="1"/>
  <c r="C2614" i="6"/>
  <c r="K2614" i="6" s="1"/>
  <c r="C2615" i="6"/>
  <c r="K2615" i="6" s="1"/>
  <c r="C2616" i="6"/>
  <c r="K2616" i="6" s="1"/>
  <c r="C2617" i="6"/>
  <c r="K2617" i="6" s="1"/>
  <c r="C2618" i="6"/>
  <c r="K2618" i="6" s="1"/>
  <c r="C2619" i="6"/>
  <c r="K2619" i="6" s="1"/>
  <c r="C2620" i="6"/>
  <c r="K2620" i="6" s="1"/>
  <c r="C2621" i="6"/>
  <c r="K2621" i="6" s="1"/>
  <c r="C2622" i="6"/>
  <c r="K2622" i="6" s="1"/>
  <c r="C2623" i="6"/>
  <c r="K2623" i="6" s="1"/>
  <c r="C2624" i="6"/>
  <c r="K2624" i="6" s="1"/>
  <c r="C2625" i="6"/>
  <c r="K2625" i="6" s="1"/>
  <c r="C2626" i="6"/>
  <c r="K2626" i="6" s="1"/>
  <c r="C2627" i="6"/>
  <c r="K2627" i="6" s="1"/>
  <c r="C2628" i="6"/>
  <c r="K2628" i="6" s="1"/>
  <c r="C2629" i="6"/>
  <c r="K2629" i="6" s="1"/>
  <c r="C2630" i="6"/>
  <c r="K2630" i="6" s="1"/>
  <c r="C2631" i="6"/>
  <c r="K2631" i="6" s="1"/>
  <c r="C2632" i="6"/>
  <c r="K2632" i="6" s="1"/>
  <c r="C2633" i="6"/>
  <c r="K2633" i="6" s="1"/>
  <c r="C2634" i="6"/>
  <c r="K2634" i="6" s="1"/>
  <c r="C2635" i="6"/>
  <c r="K2635" i="6" s="1"/>
  <c r="C2636" i="6"/>
  <c r="K2636" i="6" s="1"/>
  <c r="C2637" i="6"/>
  <c r="K2637" i="6" s="1"/>
  <c r="C2638" i="6"/>
  <c r="K2638" i="6" s="1"/>
  <c r="C2639" i="6"/>
  <c r="K2639" i="6" s="1"/>
  <c r="C2640" i="6"/>
  <c r="K2640" i="6" s="1"/>
  <c r="C2641" i="6"/>
  <c r="K2641" i="6" s="1"/>
  <c r="C2642" i="6"/>
  <c r="K2642" i="6" s="1"/>
  <c r="C2643" i="6"/>
  <c r="K2643" i="6" s="1"/>
  <c r="C2644" i="6"/>
  <c r="K2644" i="6" s="1"/>
  <c r="C2645" i="6"/>
  <c r="K2645" i="6" s="1"/>
  <c r="C2646" i="6"/>
  <c r="K2646" i="6" s="1"/>
  <c r="C2647" i="6"/>
  <c r="K2647" i="6" s="1"/>
  <c r="C2648" i="6"/>
  <c r="K2648" i="6" s="1"/>
  <c r="C2649" i="6"/>
  <c r="K2649" i="6" s="1"/>
  <c r="C2650" i="6"/>
  <c r="K2650" i="6" s="1"/>
  <c r="C2651" i="6"/>
  <c r="K2651" i="6" s="1"/>
  <c r="C2652" i="6"/>
  <c r="K2652" i="6" s="1"/>
  <c r="C2653" i="6"/>
  <c r="K2653" i="6" s="1"/>
  <c r="J2653" i="6" s="1"/>
  <c r="C2654" i="6"/>
  <c r="K2654" i="6" s="1"/>
  <c r="C2655" i="6"/>
  <c r="K2655" i="6" s="1"/>
  <c r="C2656" i="6"/>
  <c r="K2656" i="6" s="1"/>
  <c r="C2657" i="6"/>
  <c r="K2657" i="6" s="1"/>
  <c r="C2658" i="6"/>
  <c r="K2658" i="6" s="1"/>
  <c r="C2659" i="6"/>
  <c r="K2659" i="6" s="1"/>
  <c r="C2660" i="6"/>
  <c r="K2660" i="6" s="1"/>
  <c r="C2661" i="6"/>
  <c r="K2661" i="6" s="1"/>
  <c r="C2662" i="6"/>
  <c r="K2662" i="6" s="1"/>
  <c r="C2663" i="6"/>
  <c r="K2663" i="6" s="1"/>
  <c r="C2664" i="6"/>
  <c r="K2664" i="6" s="1"/>
  <c r="C2665" i="6"/>
  <c r="K2665" i="6" s="1"/>
  <c r="C2666" i="6"/>
  <c r="K2666" i="6" s="1"/>
  <c r="C2667" i="6"/>
  <c r="K2667" i="6" s="1"/>
  <c r="C2668" i="6"/>
  <c r="K2668" i="6" s="1"/>
  <c r="C2669" i="6"/>
  <c r="K2669" i="6" s="1"/>
  <c r="C2670" i="6"/>
  <c r="K2670" i="6" s="1"/>
  <c r="C2671" i="6"/>
  <c r="K2671" i="6" s="1"/>
  <c r="C2672" i="6"/>
  <c r="K2672" i="6" s="1"/>
  <c r="C2673" i="6"/>
  <c r="K2673" i="6" s="1"/>
  <c r="C2674" i="6"/>
  <c r="K2674" i="6" s="1"/>
  <c r="C2675" i="6"/>
  <c r="K2675" i="6" s="1"/>
  <c r="C2676" i="6"/>
  <c r="K2676" i="6" s="1"/>
  <c r="C2677" i="6"/>
  <c r="K2677" i="6" s="1"/>
  <c r="C2678" i="6"/>
  <c r="K2678" i="6" s="1"/>
  <c r="C2679" i="6"/>
  <c r="K2679" i="6" s="1"/>
  <c r="C2680" i="6"/>
  <c r="K2680" i="6" s="1"/>
  <c r="C2681" i="6"/>
  <c r="K2681" i="6" s="1"/>
  <c r="C2682" i="6"/>
  <c r="K2682" i="6" s="1"/>
  <c r="C2683" i="6"/>
  <c r="K2683" i="6" s="1"/>
  <c r="J2683" i="6" s="1"/>
  <c r="C2684" i="6"/>
  <c r="K2684" i="6" s="1"/>
  <c r="C2685" i="6"/>
  <c r="K2685" i="6" s="1"/>
  <c r="C2686" i="6"/>
  <c r="K2686" i="6" s="1"/>
  <c r="C2687" i="6"/>
  <c r="K2687" i="6" s="1"/>
  <c r="C2688" i="6"/>
  <c r="K2688" i="6" s="1"/>
  <c r="C2689" i="6"/>
  <c r="K2689" i="6" s="1"/>
  <c r="C2690" i="6"/>
  <c r="K2690" i="6" s="1"/>
  <c r="C2691" i="6"/>
  <c r="K2691" i="6" s="1"/>
  <c r="C2692" i="6"/>
  <c r="K2692" i="6" s="1"/>
  <c r="C2693" i="6"/>
  <c r="K2693" i="6" s="1"/>
  <c r="C2694" i="6"/>
  <c r="K2694" i="6" s="1"/>
  <c r="J2694" i="6" s="1"/>
  <c r="C2695" i="6"/>
  <c r="K2695" i="6" s="1"/>
  <c r="C2696" i="6"/>
  <c r="K2696" i="6" s="1"/>
  <c r="C2697" i="6"/>
  <c r="K2697" i="6" s="1"/>
  <c r="C2698" i="6"/>
  <c r="K2698" i="6" s="1"/>
  <c r="C2699" i="6"/>
  <c r="K2699" i="6" s="1"/>
  <c r="C2700" i="6"/>
  <c r="K2700" i="6" s="1"/>
  <c r="C2701" i="6"/>
  <c r="K2701" i="6" s="1"/>
  <c r="C2702" i="6"/>
  <c r="K2702" i="6" s="1"/>
  <c r="C2703" i="6"/>
  <c r="K2703" i="6" s="1"/>
  <c r="C2704" i="6"/>
  <c r="K2704" i="6" s="1"/>
  <c r="C2705" i="6"/>
  <c r="K2705" i="6" s="1"/>
  <c r="C2706" i="6"/>
  <c r="K2706" i="6" s="1"/>
  <c r="C2707" i="6"/>
  <c r="K2707" i="6" s="1"/>
  <c r="C2708" i="6"/>
  <c r="K2708" i="6" s="1"/>
  <c r="C2709" i="6"/>
  <c r="K2709" i="6" s="1"/>
  <c r="C2710" i="6"/>
  <c r="K2710" i="6" s="1"/>
  <c r="C2711" i="6"/>
  <c r="K2711" i="6" s="1"/>
  <c r="C2712" i="6"/>
  <c r="K2712" i="6" s="1"/>
  <c r="C2713" i="6"/>
  <c r="K2713" i="6" s="1"/>
  <c r="C2714" i="6"/>
  <c r="K2714" i="6" s="1"/>
  <c r="C2715" i="6"/>
  <c r="K2715" i="6" s="1"/>
  <c r="C2716" i="6"/>
  <c r="K2716" i="6" s="1"/>
  <c r="C2717" i="6"/>
  <c r="K2717" i="6" s="1"/>
  <c r="C2718" i="6"/>
  <c r="K2718" i="6" s="1"/>
  <c r="C2719" i="6"/>
  <c r="K2719" i="6" s="1"/>
  <c r="J2719" i="6" s="1"/>
  <c r="C2720" i="6"/>
  <c r="K2720" i="6" s="1"/>
  <c r="C2721" i="6"/>
  <c r="K2721" i="6" s="1"/>
  <c r="C2722" i="6"/>
  <c r="K2722" i="6" s="1"/>
  <c r="C2723" i="6"/>
  <c r="K2723" i="6" s="1"/>
  <c r="C2724" i="6"/>
  <c r="K2724" i="6" s="1"/>
  <c r="C2725" i="6"/>
  <c r="K2725" i="6" s="1"/>
  <c r="C2726" i="6"/>
  <c r="K2726" i="6" s="1"/>
  <c r="C2727" i="6"/>
  <c r="K2727" i="6" s="1"/>
  <c r="J2727" i="6" s="1"/>
  <c r="C2728" i="6"/>
  <c r="K2728" i="6" s="1"/>
  <c r="C2729" i="6"/>
  <c r="K2729" i="6" s="1"/>
  <c r="C2730" i="6"/>
  <c r="K2730" i="6" s="1"/>
  <c r="C2731" i="6"/>
  <c r="K2731" i="6" s="1"/>
  <c r="C2732" i="6"/>
  <c r="K2732" i="6" s="1"/>
  <c r="C2733" i="6"/>
  <c r="K2733" i="6" s="1"/>
  <c r="C2734" i="6"/>
  <c r="K2734" i="6" s="1"/>
  <c r="C2735" i="6"/>
  <c r="K2735" i="6" s="1"/>
  <c r="C2736" i="6"/>
  <c r="K2736" i="6" s="1"/>
  <c r="C2737" i="6"/>
  <c r="K2737" i="6" s="1"/>
  <c r="C2738" i="6"/>
  <c r="K2738" i="6" s="1"/>
  <c r="C2739" i="6"/>
  <c r="K2739" i="6" s="1"/>
  <c r="C2740" i="6"/>
  <c r="K2740" i="6" s="1"/>
  <c r="C2741" i="6"/>
  <c r="K2741" i="6" s="1"/>
  <c r="C2742" i="6"/>
  <c r="K2742" i="6" s="1"/>
  <c r="C2743" i="6"/>
  <c r="K2743" i="6" s="1"/>
  <c r="C2744" i="6"/>
  <c r="K2744" i="6" s="1"/>
  <c r="C2745" i="6"/>
  <c r="K2745" i="6" s="1"/>
  <c r="C2746" i="6"/>
  <c r="K2746" i="6" s="1"/>
  <c r="C2747" i="6"/>
  <c r="K2747" i="6" s="1"/>
  <c r="C2748" i="6"/>
  <c r="K2748" i="6" s="1"/>
  <c r="C2749" i="6"/>
  <c r="K2749" i="6" s="1"/>
  <c r="C2750" i="6"/>
  <c r="K2750" i="6" s="1"/>
  <c r="C2751" i="6"/>
  <c r="K2751" i="6" s="1"/>
  <c r="C2752" i="6"/>
  <c r="K2752" i="6" s="1"/>
  <c r="C2753" i="6"/>
  <c r="K2753" i="6" s="1"/>
  <c r="C2754" i="6"/>
  <c r="K2754" i="6" s="1"/>
  <c r="C2755" i="6"/>
  <c r="K2755" i="6" s="1"/>
  <c r="C2756" i="6"/>
  <c r="K2756" i="6" s="1"/>
  <c r="C2757" i="6"/>
  <c r="K2757" i="6" s="1"/>
  <c r="C2758" i="6"/>
  <c r="K2758" i="6" s="1"/>
  <c r="C2759" i="6"/>
  <c r="K2759" i="6" s="1"/>
  <c r="C2760" i="6"/>
  <c r="K2760" i="6" s="1"/>
  <c r="C2761" i="6"/>
  <c r="K2761" i="6" s="1"/>
  <c r="C2762" i="6"/>
  <c r="K2762" i="6" s="1"/>
  <c r="C2763" i="6"/>
  <c r="K2763" i="6" s="1"/>
  <c r="C2764" i="6"/>
  <c r="K2764" i="6" s="1"/>
  <c r="J2764" i="6" s="1"/>
  <c r="C2765" i="6"/>
  <c r="K2765" i="6" s="1"/>
  <c r="C2766" i="6"/>
  <c r="K2766" i="6" s="1"/>
  <c r="C2767" i="6"/>
  <c r="K2767" i="6" s="1"/>
  <c r="C2768" i="6"/>
  <c r="K2768" i="6" s="1"/>
  <c r="C2769" i="6"/>
  <c r="K2769" i="6" s="1"/>
  <c r="C2770" i="6"/>
  <c r="K2770" i="6" s="1"/>
  <c r="C2771" i="6"/>
  <c r="K2771" i="6" s="1"/>
  <c r="C2772" i="6"/>
  <c r="K2772" i="6" s="1"/>
  <c r="C2773" i="6"/>
  <c r="K2773" i="6" s="1"/>
  <c r="C2774" i="6"/>
  <c r="K2774" i="6" s="1"/>
  <c r="C2775" i="6"/>
  <c r="K2775" i="6" s="1"/>
  <c r="C2776" i="6"/>
  <c r="K2776" i="6" s="1"/>
  <c r="C2777" i="6"/>
  <c r="K2777" i="6" s="1"/>
  <c r="C2778" i="6"/>
  <c r="K2778" i="6" s="1"/>
  <c r="C2779" i="6"/>
  <c r="K2779" i="6" s="1"/>
  <c r="C2780" i="6"/>
  <c r="K2780" i="6" s="1"/>
  <c r="C2781" i="6"/>
  <c r="K2781" i="6" s="1"/>
  <c r="C2782" i="6"/>
  <c r="K2782" i="6" s="1"/>
  <c r="C2783" i="6"/>
  <c r="K2783" i="6" s="1"/>
  <c r="C2784" i="6"/>
  <c r="K2784" i="6" s="1"/>
  <c r="C2785" i="6"/>
  <c r="K2785" i="6" s="1"/>
  <c r="C2786" i="6"/>
  <c r="K2786" i="6" s="1"/>
  <c r="C2787" i="6"/>
  <c r="K2787" i="6" s="1"/>
  <c r="C2788" i="6"/>
  <c r="K2788" i="6" s="1"/>
  <c r="C2789" i="6"/>
  <c r="K2789" i="6" s="1"/>
  <c r="C2790" i="6"/>
  <c r="K2790" i="6" s="1"/>
  <c r="C2791" i="6"/>
  <c r="K2791" i="6" s="1"/>
  <c r="C2792" i="6"/>
  <c r="K2792" i="6" s="1"/>
  <c r="C2793" i="6"/>
  <c r="K2793" i="6" s="1"/>
  <c r="C2794" i="6"/>
  <c r="K2794" i="6" s="1"/>
  <c r="C2795" i="6"/>
  <c r="K2795" i="6" s="1"/>
  <c r="C2796" i="6"/>
  <c r="K2796" i="6" s="1"/>
  <c r="C2797" i="6"/>
  <c r="K2797" i="6" s="1"/>
  <c r="J2797" i="6" s="1"/>
  <c r="C2798" i="6"/>
  <c r="K2798" i="6" s="1"/>
  <c r="C2799" i="6"/>
  <c r="K2799" i="6" s="1"/>
  <c r="C2800" i="6"/>
  <c r="K2800" i="6" s="1"/>
  <c r="C2801" i="6"/>
  <c r="K2801" i="6" s="1"/>
  <c r="C2802" i="6"/>
  <c r="K2802" i="6" s="1"/>
  <c r="C2803" i="6"/>
  <c r="K2803" i="6" s="1"/>
  <c r="C2804" i="6"/>
  <c r="K2804" i="6" s="1"/>
  <c r="C2805" i="6"/>
  <c r="K2805" i="6" s="1"/>
  <c r="C2806" i="6"/>
  <c r="K2806" i="6" s="1"/>
  <c r="C2807" i="6"/>
  <c r="K2807" i="6" s="1"/>
  <c r="C2808" i="6"/>
  <c r="K2808" i="6" s="1"/>
  <c r="C2809" i="6"/>
  <c r="K2809" i="6" s="1"/>
  <c r="C2810" i="6"/>
  <c r="K2810" i="6" s="1"/>
  <c r="C2811" i="6"/>
  <c r="K2811" i="6" s="1"/>
  <c r="C2812" i="6"/>
  <c r="K2812" i="6" s="1"/>
  <c r="C2813" i="6"/>
  <c r="K2813" i="6" s="1"/>
  <c r="C2814" i="6"/>
  <c r="K2814" i="6" s="1"/>
  <c r="C2815" i="6"/>
  <c r="K2815" i="6" s="1"/>
  <c r="C2816" i="6"/>
  <c r="K2816" i="6" s="1"/>
  <c r="C2817" i="6"/>
  <c r="K2817" i="6" s="1"/>
  <c r="C2818" i="6"/>
  <c r="K2818" i="6" s="1"/>
  <c r="C2819" i="6"/>
  <c r="K2819" i="6" s="1"/>
  <c r="C2820" i="6"/>
  <c r="K2820" i="6" s="1"/>
  <c r="C2821" i="6"/>
  <c r="K2821" i="6" s="1"/>
  <c r="C2822" i="6"/>
  <c r="K2822" i="6" s="1"/>
  <c r="C2823" i="6"/>
  <c r="K2823" i="6" s="1"/>
  <c r="C2824" i="6"/>
  <c r="K2824" i="6" s="1"/>
  <c r="C2825" i="6"/>
  <c r="K2825" i="6" s="1"/>
  <c r="C2826" i="6"/>
  <c r="K2826" i="6" s="1"/>
  <c r="C2827" i="6"/>
  <c r="K2827" i="6" s="1"/>
  <c r="C2828" i="6"/>
  <c r="K2828" i="6" s="1"/>
  <c r="C2829" i="6"/>
  <c r="K2829" i="6" s="1"/>
  <c r="C2830" i="6"/>
  <c r="K2830" i="6" s="1"/>
  <c r="C2831" i="6"/>
  <c r="K2831" i="6" s="1"/>
  <c r="C2832" i="6"/>
  <c r="K2832" i="6" s="1"/>
  <c r="C2833" i="6"/>
  <c r="K2833" i="6" s="1"/>
  <c r="C2834" i="6"/>
  <c r="K2834" i="6" s="1"/>
  <c r="C2835" i="6"/>
  <c r="K2835" i="6" s="1"/>
  <c r="C2836" i="6"/>
  <c r="K2836" i="6" s="1"/>
  <c r="C2837" i="6"/>
  <c r="K2837" i="6" s="1"/>
  <c r="C2838" i="6"/>
  <c r="K2838" i="6" s="1"/>
  <c r="C2839" i="6"/>
  <c r="K2839" i="6" s="1"/>
  <c r="C2840" i="6"/>
  <c r="K2840" i="6" s="1"/>
  <c r="C2841" i="6"/>
  <c r="K2841" i="6" s="1"/>
  <c r="C2842" i="6"/>
  <c r="K2842" i="6" s="1"/>
  <c r="C2843" i="6"/>
  <c r="K2843" i="6" s="1"/>
  <c r="C2844" i="6"/>
  <c r="K2844" i="6" s="1"/>
  <c r="C2845" i="6"/>
  <c r="K2845" i="6" s="1"/>
  <c r="C2846" i="6"/>
  <c r="K2846" i="6" s="1"/>
  <c r="C2847" i="6"/>
  <c r="K2847" i="6" s="1"/>
  <c r="C2848" i="6"/>
  <c r="K2848" i="6" s="1"/>
  <c r="C2849" i="6"/>
  <c r="K2849" i="6" s="1"/>
  <c r="C2850" i="6"/>
  <c r="K2850" i="6" s="1"/>
  <c r="C2851" i="6"/>
  <c r="K2851" i="6" s="1"/>
  <c r="C2852" i="6"/>
  <c r="K2852" i="6" s="1"/>
  <c r="C2853" i="6"/>
  <c r="K2853" i="6" s="1"/>
  <c r="C2854" i="6"/>
  <c r="K2854" i="6" s="1"/>
  <c r="C2855" i="6"/>
  <c r="K2855" i="6" s="1"/>
  <c r="C2856" i="6"/>
  <c r="K2856" i="6" s="1"/>
  <c r="C2857" i="6"/>
  <c r="K2857" i="6" s="1"/>
  <c r="C2858" i="6"/>
  <c r="K2858" i="6" s="1"/>
  <c r="C2859" i="6"/>
  <c r="K2859" i="6" s="1"/>
  <c r="C2860" i="6"/>
  <c r="K2860" i="6" s="1"/>
  <c r="C2861" i="6"/>
  <c r="K2861" i="6" s="1"/>
  <c r="C2862" i="6"/>
  <c r="K2862" i="6" s="1"/>
  <c r="C2863" i="6"/>
  <c r="K2863" i="6" s="1"/>
  <c r="C2864" i="6"/>
  <c r="K2864" i="6" s="1"/>
  <c r="C2865" i="6"/>
  <c r="K2865" i="6" s="1"/>
  <c r="C2866" i="6"/>
  <c r="K2866" i="6" s="1"/>
  <c r="C2867" i="6"/>
  <c r="K2867" i="6" s="1"/>
  <c r="C2868" i="6"/>
  <c r="K2868" i="6" s="1"/>
  <c r="C2869" i="6"/>
  <c r="K2869" i="6" s="1"/>
  <c r="C2870" i="6"/>
  <c r="K2870" i="6" s="1"/>
  <c r="C2871" i="6"/>
  <c r="K2871" i="6" s="1"/>
  <c r="C2872" i="6"/>
  <c r="K2872" i="6" s="1"/>
  <c r="C2873" i="6"/>
  <c r="K2873" i="6" s="1"/>
  <c r="C2874" i="6"/>
  <c r="K2874" i="6" s="1"/>
  <c r="C2875" i="6"/>
  <c r="K2875" i="6" s="1"/>
  <c r="C2876" i="6"/>
  <c r="K2876" i="6" s="1"/>
  <c r="C2877" i="6"/>
  <c r="K2877" i="6" s="1"/>
  <c r="C2878" i="6"/>
  <c r="K2878" i="6" s="1"/>
  <c r="C2879" i="6"/>
  <c r="K2879" i="6" s="1"/>
  <c r="C2880" i="6"/>
  <c r="K2880" i="6" s="1"/>
  <c r="C2881" i="6"/>
  <c r="K2881" i="6" s="1"/>
  <c r="C2882" i="6"/>
  <c r="K2882" i="6" s="1"/>
  <c r="C2883" i="6"/>
  <c r="K2883" i="6" s="1"/>
  <c r="C2884" i="6"/>
  <c r="K2884" i="6" s="1"/>
  <c r="C2885" i="6"/>
  <c r="K2885" i="6" s="1"/>
  <c r="C2886" i="6"/>
  <c r="K2886" i="6" s="1"/>
  <c r="C2887" i="6"/>
  <c r="K2887" i="6" s="1"/>
  <c r="C2888" i="6"/>
  <c r="K2888" i="6" s="1"/>
  <c r="C2889" i="6"/>
  <c r="K2889" i="6" s="1"/>
  <c r="C2890" i="6"/>
  <c r="K2890" i="6" s="1"/>
  <c r="C2891" i="6"/>
  <c r="K2891" i="6" s="1"/>
  <c r="C2892" i="6"/>
  <c r="K2892" i="6" s="1"/>
  <c r="C2893" i="6"/>
  <c r="K2893" i="6" s="1"/>
  <c r="C2894" i="6"/>
  <c r="K2894" i="6" s="1"/>
  <c r="C2895" i="6"/>
  <c r="K2895" i="6" s="1"/>
  <c r="C2896" i="6"/>
  <c r="K2896" i="6" s="1"/>
  <c r="C2897" i="6"/>
  <c r="K2897" i="6" s="1"/>
  <c r="C2898" i="6"/>
  <c r="K2898" i="6" s="1"/>
  <c r="C2899" i="6"/>
  <c r="K2899" i="6" s="1"/>
  <c r="C2900" i="6"/>
  <c r="K2900" i="6" s="1"/>
  <c r="C2901" i="6"/>
  <c r="K2901" i="6" s="1"/>
  <c r="C2902" i="6"/>
  <c r="K2902" i="6" s="1"/>
  <c r="C2903" i="6"/>
  <c r="K2903" i="6" s="1"/>
  <c r="C2904" i="6"/>
  <c r="K2904" i="6" s="1"/>
  <c r="C2905" i="6"/>
  <c r="K2905" i="6" s="1"/>
  <c r="C2906" i="6"/>
  <c r="K2906" i="6" s="1"/>
  <c r="C2907" i="6"/>
  <c r="K2907" i="6" s="1"/>
  <c r="C2908" i="6"/>
  <c r="K2908" i="6" s="1"/>
  <c r="C2909" i="6"/>
  <c r="K2909" i="6" s="1"/>
  <c r="C2910" i="6"/>
  <c r="K2910" i="6" s="1"/>
  <c r="C2911" i="6"/>
  <c r="K2911" i="6" s="1"/>
  <c r="C2912" i="6"/>
  <c r="K2912" i="6" s="1"/>
  <c r="C2913" i="6"/>
  <c r="K2913" i="6" s="1"/>
  <c r="C2914" i="6"/>
  <c r="K2914" i="6" s="1"/>
  <c r="C2915" i="6"/>
  <c r="K2915" i="6" s="1"/>
  <c r="C2916" i="6"/>
  <c r="K2916" i="6" s="1"/>
  <c r="C2917" i="6"/>
  <c r="K2917" i="6" s="1"/>
  <c r="C2918" i="6"/>
  <c r="K2918" i="6" s="1"/>
  <c r="C2919" i="6"/>
  <c r="K2919" i="6" s="1"/>
  <c r="C2920" i="6"/>
  <c r="K2920" i="6" s="1"/>
  <c r="C2921" i="6"/>
  <c r="K2921" i="6" s="1"/>
  <c r="C2922" i="6"/>
  <c r="K2922" i="6" s="1"/>
  <c r="C2923" i="6"/>
  <c r="K2923" i="6" s="1"/>
  <c r="C2924" i="6"/>
  <c r="K2924" i="6" s="1"/>
  <c r="C2925" i="6"/>
  <c r="K2925" i="6" s="1"/>
  <c r="C2926" i="6"/>
  <c r="K2926" i="6" s="1"/>
  <c r="C2927" i="6"/>
  <c r="K2927" i="6" s="1"/>
  <c r="C2928" i="6"/>
  <c r="K2928" i="6" s="1"/>
  <c r="C2929" i="6"/>
  <c r="K2929" i="6" s="1"/>
  <c r="C2930" i="6"/>
  <c r="K2930" i="6" s="1"/>
  <c r="C2931" i="6"/>
  <c r="K2931" i="6" s="1"/>
  <c r="C2932" i="6"/>
  <c r="K2932" i="6" s="1"/>
  <c r="C2933" i="6"/>
  <c r="K2933" i="6" s="1"/>
  <c r="C2934" i="6"/>
  <c r="K2934" i="6" s="1"/>
  <c r="C2935" i="6"/>
  <c r="K2935" i="6" s="1"/>
  <c r="C2936" i="6"/>
  <c r="K2936" i="6" s="1"/>
  <c r="C2937" i="6"/>
  <c r="K2937" i="6" s="1"/>
  <c r="C2938" i="6"/>
  <c r="K2938" i="6" s="1"/>
  <c r="C2939" i="6"/>
  <c r="K2939" i="6" s="1"/>
  <c r="C2940" i="6"/>
  <c r="K2940" i="6" s="1"/>
  <c r="C2941" i="6"/>
  <c r="K2941" i="6" s="1"/>
  <c r="C2942" i="6"/>
  <c r="K2942" i="6" s="1"/>
  <c r="C2943" i="6"/>
  <c r="K2943" i="6" s="1"/>
  <c r="C2944" i="6"/>
  <c r="K2944" i="6" s="1"/>
  <c r="C2945" i="6"/>
  <c r="K2945" i="6" s="1"/>
  <c r="C2946" i="6"/>
  <c r="K2946" i="6" s="1"/>
  <c r="C2947" i="6"/>
  <c r="K2947" i="6" s="1"/>
  <c r="C2948" i="6"/>
  <c r="K2948" i="6" s="1"/>
  <c r="C2949" i="6"/>
  <c r="K2949" i="6" s="1"/>
  <c r="C2950" i="6"/>
  <c r="K2950" i="6" s="1"/>
  <c r="C2951" i="6"/>
  <c r="K2951" i="6" s="1"/>
  <c r="C2952" i="6"/>
  <c r="K2952" i="6" s="1"/>
  <c r="C2953" i="6"/>
  <c r="K2953" i="6" s="1"/>
  <c r="C2954" i="6"/>
  <c r="K2954" i="6" s="1"/>
  <c r="C2955" i="6"/>
  <c r="K2955" i="6" s="1"/>
  <c r="C2956" i="6"/>
  <c r="K2956" i="6" s="1"/>
  <c r="C2957" i="6"/>
  <c r="K2957" i="6" s="1"/>
  <c r="C2958" i="6"/>
  <c r="K2958" i="6" s="1"/>
  <c r="C2959" i="6"/>
  <c r="K2959" i="6" s="1"/>
  <c r="C2960" i="6"/>
  <c r="K2960" i="6" s="1"/>
  <c r="C2961" i="6"/>
  <c r="K2961" i="6" s="1"/>
  <c r="C2962" i="6"/>
  <c r="K2962" i="6" s="1"/>
  <c r="C2963" i="6"/>
  <c r="K2963" i="6" s="1"/>
  <c r="C2964" i="6"/>
  <c r="K2964" i="6" s="1"/>
  <c r="C2965" i="6"/>
  <c r="K2965" i="6" s="1"/>
  <c r="C2966" i="6"/>
  <c r="K2966" i="6" s="1"/>
  <c r="C2967" i="6"/>
  <c r="K2967" i="6" s="1"/>
  <c r="C2968" i="6"/>
  <c r="K2968" i="6" s="1"/>
  <c r="C2969" i="6"/>
  <c r="K2969" i="6" s="1"/>
  <c r="C2970" i="6"/>
  <c r="K2970" i="6" s="1"/>
  <c r="C2971" i="6"/>
  <c r="K2971" i="6" s="1"/>
  <c r="C2972" i="6"/>
  <c r="K2972" i="6" s="1"/>
  <c r="C2973" i="6"/>
  <c r="K2973" i="6" s="1"/>
  <c r="C2974" i="6"/>
  <c r="K2974" i="6" s="1"/>
  <c r="C2975" i="6"/>
  <c r="K2975" i="6" s="1"/>
  <c r="C2976" i="6"/>
  <c r="K2976" i="6" s="1"/>
  <c r="C2977" i="6"/>
  <c r="K2977" i="6" s="1"/>
  <c r="C2978" i="6"/>
  <c r="K2978" i="6" s="1"/>
  <c r="C2979" i="6"/>
  <c r="K2979" i="6" s="1"/>
  <c r="C2980" i="6"/>
  <c r="K2980" i="6" s="1"/>
  <c r="C2981" i="6"/>
  <c r="K2981" i="6" s="1"/>
  <c r="C2982" i="6"/>
  <c r="K2982" i="6" s="1"/>
  <c r="C2983" i="6"/>
  <c r="K2983" i="6" s="1"/>
  <c r="C2984" i="6"/>
  <c r="K2984" i="6" s="1"/>
  <c r="C2985" i="6"/>
  <c r="K2985" i="6" s="1"/>
  <c r="C2986" i="6"/>
  <c r="K2986" i="6" s="1"/>
  <c r="C2987" i="6"/>
  <c r="K2987" i="6" s="1"/>
  <c r="C2988" i="6"/>
  <c r="K2988" i="6" s="1"/>
  <c r="C2989" i="6"/>
  <c r="K2989" i="6" s="1"/>
  <c r="C2990" i="6"/>
  <c r="K2990" i="6" s="1"/>
  <c r="C2991" i="6"/>
  <c r="K2991" i="6" s="1"/>
  <c r="C2992" i="6"/>
  <c r="K2992" i="6" s="1"/>
  <c r="C2993" i="6"/>
  <c r="K2993" i="6" s="1"/>
  <c r="C2994" i="6"/>
  <c r="K2994" i="6" s="1"/>
  <c r="C2995" i="6"/>
  <c r="K2995" i="6" s="1"/>
  <c r="C2996" i="6"/>
  <c r="K2996" i="6" s="1"/>
  <c r="C2997" i="6"/>
  <c r="K2997" i="6" s="1"/>
  <c r="C2998" i="6"/>
  <c r="K2998" i="6" s="1"/>
  <c r="C2999" i="6"/>
  <c r="K2999" i="6" s="1"/>
  <c r="C3000" i="6"/>
  <c r="K3000" i="6" s="1"/>
  <c r="C3001" i="6"/>
  <c r="K3001" i="6" s="1"/>
  <c r="C3002" i="6"/>
  <c r="K3002" i="6" s="1"/>
  <c r="C3003" i="6"/>
  <c r="K3003" i="6" s="1"/>
  <c r="C3004" i="6"/>
  <c r="K3004" i="6" s="1"/>
  <c r="C3005" i="6"/>
  <c r="K3005" i="6" s="1"/>
  <c r="C3006" i="6"/>
  <c r="K3006" i="6" s="1"/>
  <c r="C3007" i="6"/>
  <c r="K3007" i="6" s="1"/>
  <c r="C3008" i="6"/>
  <c r="K3008" i="6" s="1"/>
  <c r="C3009" i="6"/>
  <c r="K3009" i="6" s="1"/>
  <c r="C3010" i="6"/>
  <c r="K3010" i="6" s="1"/>
  <c r="C3011" i="6"/>
  <c r="K3011" i="6" s="1"/>
  <c r="C3012" i="6"/>
  <c r="K3012" i="6" s="1"/>
  <c r="C3013" i="6"/>
  <c r="K3013" i="6" s="1"/>
  <c r="C3014" i="6"/>
  <c r="K3014" i="6" s="1"/>
  <c r="C3015" i="6"/>
  <c r="K3015" i="6" s="1"/>
  <c r="C3016" i="6"/>
  <c r="K3016" i="6" s="1"/>
  <c r="C3017" i="6"/>
  <c r="K3017" i="6" s="1"/>
  <c r="C3018" i="6"/>
  <c r="K3018" i="6" s="1"/>
  <c r="C3019" i="6"/>
  <c r="K3019" i="6" s="1"/>
  <c r="C3020" i="6"/>
  <c r="K3020" i="6" s="1"/>
  <c r="C3021" i="6"/>
  <c r="K3021" i="6" s="1"/>
  <c r="C3022" i="6"/>
  <c r="K3022" i="6" s="1"/>
  <c r="C3023" i="6"/>
  <c r="K3023" i="6" s="1"/>
  <c r="C3024" i="6"/>
  <c r="K3024" i="6" s="1"/>
  <c r="C3025" i="6"/>
  <c r="K3025" i="6" s="1"/>
  <c r="C3026" i="6"/>
  <c r="K3026" i="6" s="1"/>
  <c r="C3027" i="6"/>
  <c r="K3027" i="6" s="1"/>
  <c r="C3028" i="6"/>
  <c r="K3028" i="6" s="1"/>
  <c r="C3029" i="6"/>
  <c r="K3029" i="6" s="1"/>
  <c r="J3029" i="6" s="1"/>
  <c r="C3030" i="6"/>
  <c r="K3030" i="6" s="1"/>
  <c r="C3031" i="6"/>
  <c r="K3031" i="6" s="1"/>
  <c r="C3032" i="6"/>
  <c r="K3032" i="6" s="1"/>
  <c r="C3033" i="6"/>
  <c r="K3033" i="6" s="1"/>
  <c r="C3034" i="6"/>
  <c r="K3034" i="6" s="1"/>
  <c r="C3035" i="6"/>
  <c r="K3035" i="6" s="1"/>
  <c r="C3036" i="6"/>
  <c r="K3036" i="6" s="1"/>
  <c r="C3037" i="6"/>
  <c r="K3037" i="6" s="1"/>
  <c r="C3038" i="6"/>
  <c r="K3038" i="6" s="1"/>
  <c r="C3039" i="6"/>
  <c r="K3039" i="6" s="1"/>
  <c r="C3040" i="6"/>
  <c r="K3040" i="6" s="1"/>
  <c r="C3041" i="6"/>
  <c r="K3041" i="6" s="1"/>
  <c r="C3042" i="6"/>
  <c r="K3042" i="6" s="1"/>
  <c r="C3043" i="6"/>
  <c r="K3043" i="6" s="1"/>
  <c r="C3044" i="6"/>
  <c r="K3044" i="6" s="1"/>
  <c r="C3045" i="6"/>
  <c r="K3045" i="6" s="1"/>
  <c r="C3046" i="6"/>
  <c r="K3046" i="6" s="1"/>
  <c r="C3047" i="6"/>
  <c r="K3047" i="6" s="1"/>
  <c r="C3048" i="6"/>
  <c r="K3048" i="6" s="1"/>
  <c r="C3049" i="6"/>
  <c r="K3049" i="6" s="1"/>
  <c r="C3050" i="6"/>
  <c r="K3050" i="6" s="1"/>
  <c r="C3051" i="6"/>
  <c r="K3051" i="6" s="1"/>
  <c r="C3052" i="6"/>
  <c r="K3052" i="6" s="1"/>
  <c r="C3053" i="6"/>
  <c r="K3053" i="6" s="1"/>
  <c r="C3054" i="6"/>
  <c r="K3054" i="6" s="1"/>
  <c r="C3055" i="6"/>
  <c r="K3055" i="6" s="1"/>
  <c r="C3056" i="6"/>
  <c r="K3056" i="6" s="1"/>
  <c r="C3057" i="6"/>
  <c r="K3057" i="6" s="1"/>
  <c r="C3058" i="6"/>
  <c r="K3058" i="6" s="1"/>
  <c r="C3059" i="6"/>
  <c r="K3059" i="6" s="1"/>
  <c r="J3059" i="6" s="1"/>
  <c r="C3060" i="6"/>
  <c r="K3060" i="6" s="1"/>
  <c r="C3061" i="6"/>
  <c r="K3061" i="6" s="1"/>
  <c r="C3062" i="6"/>
  <c r="K3062" i="6" s="1"/>
  <c r="C3063" i="6"/>
  <c r="K3063" i="6" s="1"/>
  <c r="C3064" i="6"/>
  <c r="K3064" i="6" s="1"/>
  <c r="C3065" i="6"/>
  <c r="K3065" i="6" s="1"/>
  <c r="C3066" i="6"/>
  <c r="K3066" i="6" s="1"/>
  <c r="C3067" i="6"/>
  <c r="K3067" i="6" s="1"/>
  <c r="C3068" i="6"/>
  <c r="K3068" i="6" s="1"/>
  <c r="C3069" i="6"/>
  <c r="K3069" i="6" s="1"/>
  <c r="C3070" i="6"/>
  <c r="K3070" i="6" s="1"/>
  <c r="C3071" i="6"/>
  <c r="K3071" i="6" s="1"/>
  <c r="C3072" i="6"/>
  <c r="K3072" i="6" s="1"/>
  <c r="C3073" i="6"/>
  <c r="K3073" i="6" s="1"/>
  <c r="C3074" i="6"/>
  <c r="K3074" i="6" s="1"/>
  <c r="C3075" i="6"/>
  <c r="K3075" i="6" s="1"/>
  <c r="C3076" i="6"/>
  <c r="K3076" i="6" s="1"/>
  <c r="C3077" i="6"/>
  <c r="K3077" i="6" s="1"/>
  <c r="C3078" i="6"/>
  <c r="K3078" i="6" s="1"/>
  <c r="C3079" i="6"/>
  <c r="K3079" i="6" s="1"/>
  <c r="C3080" i="6"/>
  <c r="K3080" i="6" s="1"/>
  <c r="C3081" i="6"/>
  <c r="K3081" i="6" s="1"/>
  <c r="C3082" i="6"/>
  <c r="K3082" i="6" s="1"/>
  <c r="C3083" i="6"/>
  <c r="K3083" i="6" s="1"/>
  <c r="C3084" i="6"/>
  <c r="K3084" i="6" s="1"/>
  <c r="C3085" i="6"/>
  <c r="K3085" i="6" s="1"/>
  <c r="C3086" i="6"/>
  <c r="K3086" i="6" s="1"/>
  <c r="C3087" i="6"/>
  <c r="K3087" i="6" s="1"/>
  <c r="C3088" i="6"/>
  <c r="K3088" i="6" s="1"/>
  <c r="C3089" i="6"/>
  <c r="K3089" i="6" s="1"/>
  <c r="C3090" i="6"/>
  <c r="K3090" i="6" s="1"/>
  <c r="C3091" i="6"/>
  <c r="K3091" i="6" s="1"/>
  <c r="C3092" i="6"/>
  <c r="K3092" i="6" s="1"/>
  <c r="C3093" i="6"/>
  <c r="K3093" i="6" s="1"/>
  <c r="C3094" i="6"/>
  <c r="K3094" i="6" s="1"/>
  <c r="C3095" i="6"/>
  <c r="K3095" i="6" s="1"/>
  <c r="J3095" i="6" s="1"/>
  <c r="C3096" i="6"/>
  <c r="K3096" i="6" s="1"/>
  <c r="C3097" i="6"/>
  <c r="K3097" i="6" s="1"/>
  <c r="C3098" i="6"/>
  <c r="K3098" i="6" s="1"/>
  <c r="C3099" i="6"/>
  <c r="K3099" i="6" s="1"/>
  <c r="C3100" i="6"/>
  <c r="K3100" i="6" s="1"/>
  <c r="C3101" i="6"/>
  <c r="K3101" i="6" s="1"/>
  <c r="C3102" i="6"/>
  <c r="K3102" i="6" s="1"/>
  <c r="C3103" i="6"/>
  <c r="K3103" i="6" s="1"/>
  <c r="C3104" i="6"/>
  <c r="K3104" i="6" s="1"/>
  <c r="C3105" i="6"/>
  <c r="K3105" i="6" s="1"/>
  <c r="C3106" i="6"/>
  <c r="K3106" i="6" s="1"/>
  <c r="C3107" i="6"/>
  <c r="K3107" i="6" s="1"/>
  <c r="C3108" i="6"/>
  <c r="K3108" i="6" s="1"/>
  <c r="C3109" i="6"/>
  <c r="K3109" i="6" s="1"/>
  <c r="C3110" i="6"/>
  <c r="K3110" i="6" s="1"/>
  <c r="C3111" i="6"/>
  <c r="K3111" i="6" s="1"/>
  <c r="C3112" i="6"/>
  <c r="K3112" i="6" s="1"/>
  <c r="C3113" i="6"/>
  <c r="K3113" i="6" s="1"/>
  <c r="C3114" i="6"/>
  <c r="K3114" i="6" s="1"/>
  <c r="C3115" i="6"/>
  <c r="K3115" i="6" s="1"/>
  <c r="C3116" i="6"/>
  <c r="K3116" i="6" s="1"/>
  <c r="C3117" i="6"/>
  <c r="K3117" i="6" s="1"/>
  <c r="C3118" i="6"/>
  <c r="K3118" i="6" s="1"/>
  <c r="C3119" i="6"/>
  <c r="K3119" i="6" s="1"/>
  <c r="C3120" i="6"/>
  <c r="K3120" i="6" s="1"/>
  <c r="C3121" i="6"/>
  <c r="K3121" i="6" s="1"/>
  <c r="C3122" i="6"/>
  <c r="K3122" i="6" s="1"/>
  <c r="C3123" i="6"/>
  <c r="K3123" i="6" s="1"/>
  <c r="C3124" i="6"/>
  <c r="K3124" i="6" s="1"/>
  <c r="C3125" i="6"/>
  <c r="K3125" i="6" s="1"/>
  <c r="C3126" i="6"/>
  <c r="K3126" i="6" s="1"/>
  <c r="C3127" i="6"/>
  <c r="K3127" i="6" s="1"/>
  <c r="C3128" i="6"/>
  <c r="K3128" i="6" s="1"/>
  <c r="C3129" i="6"/>
  <c r="K3129" i="6" s="1"/>
  <c r="C3130" i="6"/>
  <c r="K3130" i="6" s="1"/>
  <c r="C3131" i="6"/>
  <c r="K3131" i="6" s="1"/>
  <c r="C3132" i="6"/>
  <c r="K3132" i="6" s="1"/>
  <c r="C3133" i="6"/>
  <c r="K3133" i="6" s="1"/>
  <c r="C3134" i="6"/>
  <c r="K3134" i="6" s="1"/>
  <c r="C3135" i="6"/>
  <c r="K3135" i="6" s="1"/>
  <c r="C3136" i="6"/>
  <c r="K3136" i="6" s="1"/>
  <c r="C3137" i="6"/>
  <c r="K3137" i="6" s="1"/>
  <c r="C3138" i="6"/>
  <c r="K3138" i="6" s="1"/>
  <c r="C3139" i="6"/>
  <c r="K3139" i="6" s="1"/>
  <c r="C3140" i="6"/>
  <c r="K3140" i="6" s="1"/>
  <c r="C3141" i="6"/>
  <c r="K3141" i="6" s="1"/>
  <c r="C3142" i="6"/>
  <c r="K3142" i="6" s="1"/>
  <c r="C3143" i="6"/>
  <c r="K3143" i="6" s="1"/>
  <c r="C3144" i="6"/>
  <c r="K3144" i="6" s="1"/>
  <c r="C3145" i="6"/>
  <c r="K3145" i="6" s="1"/>
  <c r="C3146" i="6"/>
  <c r="K3146" i="6" s="1"/>
  <c r="C3147" i="6"/>
  <c r="K3147" i="6" s="1"/>
  <c r="C3148" i="6"/>
  <c r="K3148" i="6" s="1"/>
  <c r="C3149" i="6"/>
  <c r="K3149" i="6" s="1"/>
  <c r="C3150" i="6"/>
  <c r="K3150" i="6" s="1"/>
  <c r="C3151" i="6"/>
  <c r="K3151" i="6" s="1"/>
  <c r="C3152" i="6"/>
  <c r="K3152" i="6" s="1"/>
  <c r="C3153" i="6"/>
  <c r="K3153" i="6" s="1"/>
  <c r="C3154" i="6"/>
  <c r="K3154" i="6" s="1"/>
  <c r="C3155" i="6"/>
  <c r="K3155" i="6" s="1"/>
  <c r="C3156" i="6"/>
  <c r="K3156" i="6" s="1"/>
  <c r="C3157" i="6"/>
  <c r="K3157" i="6" s="1"/>
  <c r="C3158" i="6"/>
  <c r="K3158" i="6" s="1"/>
  <c r="C3159" i="6"/>
  <c r="K3159" i="6" s="1"/>
  <c r="C3160" i="6"/>
  <c r="K3160" i="6" s="1"/>
  <c r="C3161" i="6"/>
  <c r="K3161" i="6" s="1"/>
  <c r="C3162" i="6"/>
  <c r="K3162" i="6" s="1"/>
  <c r="C3163" i="6"/>
  <c r="K3163" i="6" s="1"/>
  <c r="C3164" i="6"/>
  <c r="K3164" i="6" s="1"/>
  <c r="C3165" i="6"/>
  <c r="K3165" i="6" s="1"/>
  <c r="C3166" i="6"/>
  <c r="K3166" i="6" s="1"/>
  <c r="C3167" i="6"/>
  <c r="K3167" i="6" s="1"/>
  <c r="C3168" i="6"/>
  <c r="K3168" i="6" s="1"/>
  <c r="C3169" i="6"/>
  <c r="K3169" i="6" s="1"/>
  <c r="C3170" i="6"/>
  <c r="K3170" i="6" s="1"/>
  <c r="C3171" i="6"/>
  <c r="K3171" i="6" s="1"/>
  <c r="C3172" i="6"/>
  <c r="K3172" i="6" s="1"/>
  <c r="C3173" i="6"/>
  <c r="K3173" i="6" s="1"/>
  <c r="C3174" i="6"/>
  <c r="K3174" i="6" s="1"/>
  <c r="C3175" i="6"/>
  <c r="K3175" i="6" s="1"/>
  <c r="C3176" i="6"/>
  <c r="K3176" i="6" s="1"/>
  <c r="C3177" i="6"/>
  <c r="K3177" i="6" s="1"/>
  <c r="C3178" i="6"/>
  <c r="K3178" i="6" s="1"/>
  <c r="C3179" i="6"/>
  <c r="K3179" i="6" s="1"/>
  <c r="C3180" i="6"/>
  <c r="K3180" i="6" s="1"/>
  <c r="C3181" i="6"/>
  <c r="K3181" i="6" s="1"/>
  <c r="C3182" i="6"/>
  <c r="K3182" i="6" s="1"/>
  <c r="C3183" i="6"/>
  <c r="K3183" i="6" s="1"/>
  <c r="C3184" i="6"/>
  <c r="K3184" i="6" s="1"/>
  <c r="C3185" i="6"/>
  <c r="K3185" i="6" s="1"/>
  <c r="C3186" i="6"/>
  <c r="K3186" i="6" s="1"/>
  <c r="C3187" i="6"/>
  <c r="K3187" i="6" s="1"/>
  <c r="C3188" i="6"/>
  <c r="K3188" i="6" s="1"/>
  <c r="C3189" i="6"/>
  <c r="K3189" i="6" s="1"/>
  <c r="C3190" i="6"/>
  <c r="K3190" i="6" s="1"/>
  <c r="C3191" i="6"/>
  <c r="K3191" i="6" s="1"/>
  <c r="C3192" i="6"/>
  <c r="K3192" i="6" s="1"/>
  <c r="C3193" i="6"/>
  <c r="K3193" i="6" s="1"/>
  <c r="C3194" i="6"/>
  <c r="K3194" i="6" s="1"/>
  <c r="C3195" i="6"/>
  <c r="K3195" i="6" s="1"/>
  <c r="C3196" i="6"/>
  <c r="K3196" i="6" s="1"/>
  <c r="C3197" i="6"/>
  <c r="K3197" i="6" s="1"/>
  <c r="C3198" i="6"/>
  <c r="K3198" i="6" s="1"/>
  <c r="C3199" i="6"/>
  <c r="K3199" i="6" s="1"/>
  <c r="C3200" i="6"/>
  <c r="K3200" i="6" s="1"/>
  <c r="C3201" i="6"/>
  <c r="K3201" i="6" s="1"/>
  <c r="C3202" i="6"/>
  <c r="K3202" i="6" s="1"/>
  <c r="C3203" i="6"/>
  <c r="K3203" i="6" s="1"/>
  <c r="C3204" i="6"/>
  <c r="K3204" i="6" s="1"/>
  <c r="C3205" i="6"/>
  <c r="K3205" i="6" s="1"/>
  <c r="C3206" i="6"/>
  <c r="K3206" i="6" s="1"/>
  <c r="C3207" i="6"/>
  <c r="K3207" i="6" s="1"/>
  <c r="C3208" i="6"/>
  <c r="K3208" i="6" s="1"/>
  <c r="C3209" i="6"/>
  <c r="K3209" i="6" s="1"/>
  <c r="C3210" i="6"/>
  <c r="K3210" i="6" s="1"/>
  <c r="C3211" i="6"/>
  <c r="K3211" i="6" s="1"/>
  <c r="C3212" i="6"/>
  <c r="K3212" i="6" s="1"/>
  <c r="C3213" i="6"/>
  <c r="K3213" i="6" s="1"/>
  <c r="C3214" i="6"/>
  <c r="K3214" i="6" s="1"/>
  <c r="C3215" i="6"/>
  <c r="K3215" i="6" s="1"/>
  <c r="C3216" i="6"/>
  <c r="K3216" i="6" s="1"/>
  <c r="C3217" i="6"/>
  <c r="K3217" i="6" s="1"/>
  <c r="C3218" i="6"/>
  <c r="K3218" i="6" s="1"/>
  <c r="C3219" i="6"/>
  <c r="K3219" i="6" s="1"/>
  <c r="C3220" i="6"/>
  <c r="K3220" i="6" s="1"/>
  <c r="C3221" i="6"/>
  <c r="K3221" i="6" s="1"/>
  <c r="C3222" i="6"/>
  <c r="K3222" i="6" s="1"/>
  <c r="C3223" i="6"/>
  <c r="K3223" i="6" s="1"/>
  <c r="C3224" i="6"/>
  <c r="K3224" i="6" s="1"/>
  <c r="C3225" i="6"/>
  <c r="K3225" i="6" s="1"/>
  <c r="C3226" i="6"/>
  <c r="K3226" i="6" s="1"/>
  <c r="C3227" i="6"/>
  <c r="K3227" i="6" s="1"/>
  <c r="C3228" i="6"/>
  <c r="K3228" i="6" s="1"/>
  <c r="C3229" i="6"/>
  <c r="K3229" i="6" s="1"/>
  <c r="C3230" i="6"/>
  <c r="K3230" i="6" s="1"/>
  <c r="C3231" i="6"/>
  <c r="K3231" i="6" s="1"/>
  <c r="C3232" i="6"/>
  <c r="K3232" i="6" s="1"/>
  <c r="C3233" i="6"/>
  <c r="K3233" i="6" s="1"/>
  <c r="C3234" i="6"/>
  <c r="K3234" i="6" s="1"/>
  <c r="C3235" i="6"/>
  <c r="K3235" i="6" s="1"/>
  <c r="C3236" i="6"/>
  <c r="K3236" i="6" s="1"/>
  <c r="C3237" i="6"/>
  <c r="K3237" i="6" s="1"/>
  <c r="C3238" i="6"/>
  <c r="K3238" i="6" s="1"/>
  <c r="C3239" i="6"/>
  <c r="K3239" i="6" s="1"/>
  <c r="C3240" i="6"/>
  <c r="K3240" i="6" s="1"/>
  <c r="C3241" i="6"/>
  <c r="K3241" i="6" s="1"/>
  <c r="C3242" i="6"/>
  <c r="K3242" i="6" s="1"/>
  <c r="C3243" i="6"/>
  <c r="K3243" i="6" s="1"/>
  <c r="C3244" i="6"/>
  <c r="K3244" i="6" s="1"/>
  <c r="C3245" i="6"/>
  <c r="K3245" i="6" s="1"/>
  <c r="C3246" i="6"/>
  <c r="K3246" i="6" s="1"/>
  <c r="C3247" i="6"/>
  <c r="K3247" i="6" s="1"/>
  <c r="C3248" i="6"/>
  <c r="K3248" i="6" s="1"/>
  <c r="C3249" i="6"/>
  <c r="K3249" i="6" s="1"/>
  <c r="C3250" i="6"/>
  <c r="K3250" i="6" s="1"/>
  <c r="C3251" i="6"/>
  <c r="K3251" i="6" s="1"/>
  <c r="C3252" i="6"/>
  <c r="K3252" i="6" s="1"/>
  <c r="C3253" i="6"/>
  <c r="K3253" i="6" s="1"/>
  <c r="C3254" i="6"/>
  <c r="K3254" i="6" s="1"/>
  <c r="C3255" i="6"/>
  <c r="K3255" i="6" s="1"/>
  <c r="C3256" i="6"/>
  <c r="K3256" i="6" s="1"/>
  <c r="C3257" i="6"/>
  <c r="K3257" i="6" s="1"/>
  <c r="J3257" i="6" s="1"/>
  <c r="C3258" i="6"/>
  <c r="K3258" i="6" s="1"/>
  <c r="C3259" i="6"/>
  <c r="K3259" i="6" s="1"/>
  <c r="C3260" i="6"/>
  <c r="K3260" i="6" s="1"/>
  <c r="C3261" i="6"/>
  <c r="K3261" i="6" s="1"/>
  <c r="C3262" i="6"/>
  <c r="K3262" i="6" s="1"/>
  <c r="C3263" i="6"/>
  <c r="K3263" i="6" s="1"/>
  <c r="C3264" i="6"/>
  <c r="K3264" i="6" s="1"/>
  <c r="C3265" i="6"/>
  <c r="K3265" i="6" s="1"/>
  <c r="C3266" i="6"/>
  <c r="K3266" i="6" s="1"/>
  <c r="C3267" i="6"/>
  <c r="K3267" i="6" s="1"/>
  <c r="C3268" i="6"/>
  <c r="K3268" i="6" s="1"/>
  <c r="C3269" i="6"/>
  <c r="K3269" i="6" s="1"/>
  <c r="C3270" i="6"/>
  <c r="K3270" i="6" s="1"/>
  <c r="C3271" i="6"/>
  <c r="K3271" i="6" s="1"/>
  <c r="C3272" i="6"/>
  <c r="K3272" i="6" s="1"/>
  <c r="C3273" i="6"/>
  <c r="K3273" i="6" s="1"/>
  <c r="C3274" i="6"/>
  <c r="K3274" i="6" s="1"/>
  <c r="C3275" i="6"/>
  <c r="K3275" i="6" s="1"/>
  <c r="C3276" i="6"/>
  <c r="K3276" i="6" s="1"/>
  <c r="C3277" i="6"/>
  <c r="K3277" i="6" s="1"/>
  <c r="C3278" i="6"/>
  <c r="K3278" i="6" s="1"/>
  <c r="C3279" i="6"/>
  <c r="K3279" i="6" s="1"/>
  <c r="C3280" i="6"/>
  <c r="K3280" i="6" s="1"/>
  <c r="C3281" i="6"/>
  <c r="K3281" i="6" s="1"/>
  <c r="C3282" i="6"/>
  <c r="K3282" i="6" s="1"/>
  <c r="C3283" i="6"/>
  <c r="K3283" i="6" s="1"/>
  <c r="C3284" i="6"/>
  <c r="K3284" i="6" s="1"/>
  <c r="C3285" i="6"/>
  <c r="K3285" i="6" s="1"/>
  <c r="C3286" i="6"/>
  <c r="K3286" i="6" s="1"/>
  <c r="C3287" i="6"/>
  <c r="K3287" i="6" s="1"/>
  <c r="C3288" i="6"/>
  <c r="K3288" i="6" s="1"/>
  <c r="C3289" i="6"/>
  <c r="K3289" i="6" s="1"/>
  <c r="C3290" i="6"/>
  <c r="K3290" i="6" s="1"/>
  <c r="J3290" i="6" s="1"/>
  <c r="C3291" i="6"/>
  <c r="K3291" i="6" s="1"/>
  <c r="J3291" i="6" s="1"/>
  <c r="C3292" i="6"/>
  <c r="K3292" i="6" s="1"/>
  <c r="C3293" i="6"/>
  <c r="K3293" i="6" s="1"/>
  <c r="C3294" i="6"/>
  <c r="K3294" i="6" s="1"/>
  <c r="C3295" i="6"/>
  <c r="K3295" i="6" s="1"/>
  <c r="C3296" i="6"/>
  <c r="K3296" i="6" s="1"/>
  <c r="C3297" i="6"/>
  <c r="K3297" i="6" s="1"/>
  <c r="C3298" i="6"/>
  <c r="K3298" i="6" s="1"/>
  <c r="C3299" i="6"/>
  <c r="K3299" i="6" s="1"/>
  <c r="C3300" i="6"/>
  <c r="K3300" i="6" s="1"/>
  <c r="C3301" i="6"/>
  <c r="K3301" i="6" s="1"/>
  <c r="C3302" i="6"/>
  <c r="K3302" i="6" s="1"/>
  <c r="C3303" i="6"/>
  <c r="K3303" i="6" s="1"/>
  <c r="C3304" i="6"/>
  <c r="K3304" i="6" s="1"/>
  <c r="C3305" i="6"/>
  <c r="K3305" i="6" s="1"/>
  <c r="C3306" i="6"/>
  <c r="K3306" i="6" s="1"/>
  <c r="C3307" i="6"/>
  <c r="K3307" i="6" s="1"/>
  <c r="C3308" i="6"/>
  <c r="K3308" i="6" s="1"/>
  <c r="C3309" i="6"/>
  <c r="K3309" i="6" s="1"/>
  <c r="C3310" i="6"/>
  <c r="K3310" i="6" s="1"/>
  <c r="C3311" i="6"/>
  <c r="K3311" i="6" s="1"/>
  <c r="C3312" i="6"/>
  <c r="K3312" i="6" s="1"/>
  <c r="C3313" i="6"/>
  <c r="K3313" i="6" s="1"/>
  <c r="C3314" i="6"/>
  <c r="K3314" i="6" s="1"/>
  <c r="C3315" i="6"/>
  <c r="K3315" i="6" s="1"/>
  <c r="C3316" i="6"/>
  <c r="K3316" i="6" s="1"/>
  <c r="C3317" i="6"/>
  <c r="K3317" i="6" s="1"/>
  <c r="C3318" i="6"/>
  <c r="K3318" i="6" s="1"/>
  <c r="C3319" i="6"/>
  <c r="K3319" i="6" s="1"/>
  <c r="C3320" i="6"/>
  <c r="K3320" i="6" s="1"/>
  <c r="C3321" i="6"/>
  <c r="K3321" i="6" s="1"/>
  <c r="C3322" i="6"/>
  <c r="K3322" i="6" s="1"/>
  <c r="C3323" i="6"/>
  <c r="K3323" i="6" s="1"/>
  <c r="C3324" i="6"/>
  <c r="K3324" i="6" s="1"/>
  <c r="C3325" i="6"/>
  <c r="K3325" i="6" s="1"/>
  <c r="C3326" i="6"/>
  <c r="K3326" i="6" s="1"/>
  <c r="C3327" i="6"/>
  <c r="K3327" i="6" s="1"/>
  <c r="C3328" i="6"/>
  <c r="K3328" i="6" s="1"/>
  <c r="C3329" i="6"/>
  <c r="K3329" i="6" s="1"/>
  <c r="C3330" i="6"/>
  <c r="K3330" i="6" s="1"/>
  <c r="C3331" i="6"/>
  <c r="K3331" i="6" s="1"/>
  <c r="C3332" i="6"/>
  <c r="K3332" i="6" s="1"/>
  <c r="C3333" i="6"/>
  <c r="K3333" i="6" s="1"/>
  <c r="C3334" i="6"/>
  <c r="K3334" i="6" s="1"/>
  <c r="C3335" i="6"/>
  <c r="K3335" i="6" s="1"/>
  <c r="C3336" i="6"/>
  <c r="K3336" i="6" s="1"/>
  <c r="C3337" i="6"/>
  <c r="K3337" i="6" s="1"/>
  <c r="C3338" i="6"/>
  <c r="K3338" i="6" s="1"/>
  <c r="C3339" i="6"/>
  <c r="K3339" i="6" s="1"/>
  <c r="C3340" i="6"/>
  <c r="K3340" i="6" s="1"/>
  <c r="C3341" i="6"/>
  <c r="K3341" i="6" s="1"/>
  <c r="C3342" i="6"/>
  <c r="K3342" i="6" s="1"/>
  <c r="C3343" i="6"/>
  <c r="K3343" i="6" s="1"/>
  <c r="C3344" i="6"/>
  <c r="K3344" i="6" s="1"/>
  <c r="C3345" i="6"/>
  <c r="K3345" i="6" s="1"/>
  <c r="C3346" i="6"/>
  <c r="K3346" i="6" s="1"/>
  <c r="C3347" i="6"/>
  <c r="K3347" i="6" s="1"/>
  <c r="C3348" i="6"/>
  <c r="K3348" i="6" s="1"/>
  <c r="J3348" i="6" s="1"/>
  <c r="C3349" i="6"/>
  <c r="K3349" i="6" s="1"/>
  <c r="C3350" i="6"/>
  <c r="K3350" i="6" s="1"/>
  <c r="C3351" i="6"/>
  <c r="K3351" i="6" s="1"/>
  <c r="C3352" i="6"/>
  <c r="K3352" i="6" s="1"/>
  <c r="C3353" i="6"/>
  <c r="K3353" i="6" s="1"/>
  <c r="C3354" i="6"/>
  <c r="K3354" i="6" s="1"/>
  <c r="C3355" i="6"/>
  <c r="K3355" i="6" s="1"/>
  <c r="C3356" i="6"/>
  <c r="K3356" i="6" s="1"/>
  <c r="C3357" i="6"/>
  <c r="K3357" i="6" s="1"/>
  <c r="C3358" i="6"/>
  <c r="K3358" i="6" s="1"/>
  <c r="C3359" i="6"/>
  <c r="K3359" i="6" s="1"/>
  <c r="C3360" i="6"/>
  <c r="K3360" i="6" s="1"/>
  <c r="C3361" i="6"/>
  <c r="K3361" i="6" s="1"/>
  <c r="C3362" i="6"/>
  <c r="K3362" i="6" s="1"/>
  <c r="C3363" i="6"/>
  <c r="K3363" i="6" s="1"/>
  <c r="C3364" i="6"/>
  <c r="K3364" i="6" s="1"/>
  <c r="C3365" i="6"/>
  <c r="K3365" i="6" s="1"/>
  <c r="C3366" i="6"/>
  <c r="K3366" i="6" s="1"/>
  <c r="C3367" i="6"/>
  <c r="K3367" i="6" s="1"/>
  <c r="C3368" i="6"/>
  <c r="K3368" i="6" s="1"/>
  <c r="C3369" i="6"/>
  <c r="K3369" i="6" s="1"/>
  <c r="C3370" i="6"/>
  <c r="K3370" i="6" s="1"/>
  <c r="J3370" i="6" s="1"/>
  <c r="C3371" i="6"/>
  <c r="K3371" i="6" s="1"/>
  <c r="C3372" i="6"/>
  <c r="K3372" i="6" s="1"/>
  <c r="C3373" i="6"/>
  <c r="K3373" i="6" s="1"/>
  <c r="C3374" i="6"/>
  <c r="K3374" i="6" s="1"/>
  <c r="C3375" i="6"/>
  <c r="K3375" i="6" s="1"/>
  <c r="C3376" i="6"/>
  <c r="K3376" i="6" s="1"/>
  <c r="C3377" i="6"/>
  <c r="K3377" i="6" s="1"/>
  <c r="C3378" i="6"/>
  <c r="K3378" i="6" s="1"/>
  <c r="J3378" i="6" s="1"/>
  <c r="C3379" i="6"/>
  <c r="K3379" i="6" s="1"/>
  <c r="C3380" i="6"/>
  <c r="K3380" i="6" s="1"/>
  <c r="C3381" i="6"/>
  <c r="K3381" i="6" s="1"/>
  <c r="C3382" i="6"/>
  <c r="K3382" i="6" s="1"/>
  <c r="C3383" i="6"/>
  <c r="K3383" i="6" s="1"/>
  <c r="C3384" i="6"/>
  <c r="K3384" i="6" s="1"/>
  <c r="C3385" i="6"/>
  <c r="K3385" i="6" s="1"/>
  <c r="C3386" i="6"/>
  <c r="K3386" i="6" s="1"/>
  <c r="C3387" i="6"/>
  <c r="K3387" i="6" s="1"/>
  <c r="C3388" i="6"/>
  <c r="K3388" i="6" s="1"/>
  <c r="C3389" i="6"/>
  <c r="K3389" i="6" s="1"/>
  <c r="C3390" i="6"/>
  <c r="K3390" i="6" s="1"/>
  <c r="C3391" i="6"/>
  <c r="K3391" i="6" s="1"/>
  <c r="C3392" i="6"/>
  <c r="K3392" i="6" s="1"/>
  <c r="C3393" i="6"/>
  <c r="K3393" i="6" s="1"/>
  <c r="C3394" i="6"/>
  <c r="K3394" i="6" s="1"/>
  <c r="C3395" i="6"/>
  <c r="K3395" i="6" s="1"/>
  <c r="C3396" i="6"/>
  <c r="K3396" i="6" s="1"/>
  <c r="C3397" i="6"/>
  <c r="K3397" i="6" s="1"/>
  <c r="C3398" i="6"/>
  <c r="K3398" i="6" s="1"/>
  <c r="C3399" i="6"/>
  <c r="K3399" i="6" s="1"/>
  <c r="C3400" i="6"/>
  <c r="K3400" i="6" s="1"/>
  <c r="C3401" i="6"/>
  <c r="K3401" i="6" s="1"/>
  <c r="C3402" i="6"/>
  <c r="K3402" i="6" s="1"/>
  <c r="C3403" i="6"/>
  <c r="K3403" i="6" s="1"/>
  <c r="C3404" i="6"/>
  <c r="K3404" i="6" s="1"/>
  <c r="C3405" i="6"/>
  <c r="K3405" i="6" s="1"/>
  <c r="C3406" i="6"/>
  <c r="K3406" i="6" s="1"/>
  <c r="C3407" i="6"/>
  <c r="K3407" i="6" s="1"/>
  <c r="C3408" i="6"/>
  <c r="K3408" i="6" s="1"/>
  <c r="C3409" i="6"/>
  <c r="K3409" i="6" s="1"/>
  <c r="C3410" i="6"/>
  <c r="K3410" i="6" s="1"/>
  <c r="C3411" i="6"/>
  <c r="K3411" i="6" s="1"/>
  <c r="C3412" i="6"/>
  <c r="K3412" i="6" s="1"/>
  <c r="C3413" i="6"/>
  <c r="K3413" i="6" s="1"/>
  <c r="C3414" i="6"/>
  <c r="K3414" i="6" s="1"/>
  <c r="C3415" i="6"/>
  <c r="K3415" i="6" s="1"/>
  <c r="C3416" i="6"/>
  <c r="K3416" i="6" s="1"/>
  <c r="C3417" i="6"/>
  <c r="K3417" i="6" s="1"/>
  <c r="C3418" i="6"/>
  <c r="K3418" i="6" s="1"/>
  <c r="C3419" i="6"/>
  <c r="K3419" i="6" s="1"/>
  <c r="C3420" i="6"/>
  <c r="K3420" i="6" s="1"/>
  <c r="C3421" i="6"/>
  <c r="K3421" i="6" s="1"/>
  <c r="C3422" i="6"/>
  <c r="K3422" i="6" s="1"/>
  <c r="C3423" i="6"/>
  <c r="K3423" i="6" s="1"/>
  <c r="C3424" i="6"/>
  <c r="K3424" i="6" s="1"/>
  <c r="C3425" i="6"/>
  <c r="K3425" i="6" s="1"/>
  <c r="C3426" i="6"/>
  <c r="K3426" i="6" s="1"/>
  <c r="C3427" i="6"/>
  <c r="K3427" i="6" s="1"/>
  <c r="C3428" i="6"/>
  <c r="K3428" i="6" s="1"/>
  <c r="C3429" i="6"/>
  <c r="K3429" i="6" s="1"/>
  <c r="C3430" i="6"/>
  <c r="K3430" i="6" s="1"/>
  <c r="C3431" i="6"/>
  <c r="K3431" i="6" s="1"/>
  <c r="C3432" i="6"/>
  <c r="K3432" i="6" s="1"/>
  <c r="C3433" i="6"/>
  <c r="K3433" i="6" s="1"/>
  <c r="C3434" i="6"/>
  <c r="K3434" i="6" s="1"/>
  <c r="C3435" i="6"/>
  <c r="K3435" i="6" s="1"/>
  <c r="C3436" i="6"/>
  <c r="K3436" i="6" s="1"/>
  <c r="C3437" i="6"/>
  <c r="K3437" i="6" s="1"/>
  <c r="C3438" i="6"/>
  <c r="K3438" i="6" s="1"/>
  <c r="C3439" i="6"/>
  <c r="K3439" i="6" s="1"/>
  <c r="C3440" i="6"/>
  <c r="K3440" i="6" s="1"/>
  <c r="C3441" i="6"/>
  <c r="K3441" i="6" s="1"/>
  <c r="C3442" i="6"/>
  <c r="K3442" i="6" s="1"/>
  <c r="C3443" i="6"/>
  <c r="K3443" i="6" s="1"/>
  <c r="C3444" i="6"/>
  <c r="K3444" i="6" s="1"/>
  <c r="C3445" i="6"/>
  <c r="K3445" i="6" s="1"/>
  <c r="C3446" i="6"/>
  <c r="K3446" i="6" s="1"/>
  <c r="C3447" i="6"/>
  <c r="K3447" i="6" s="1"/>
  <c r="C3448" i="6"/>
  <c r="K3448" i="6" s="1"/>
  <c r="C3449" i="6"/>
  <c r="K3449" i="6" s="1"/>
  <c r="C3450" i="6"/>
  <c r="K3450" i="6" s="1"/>
  <c r="C3451" i="6"/>
  <c r="K3451" i="6" s="1"/>
  <c r="C3452" i="6"/>
  <c r="K3452" i="6" s="1"/>
  <c r="C3453" i="6"/>
  <c r="K3453" i="6" s="1"/>
  <c r="C3454" i="6"/>
  <c r="K3454" i="6" s="1"/>
  <c r="C3455" i="6"/>
  <c r="K3455" i="6" s="1"/>
  <c r="C3456" i="6"/>
  <c r="K3456" i="6" s="1"/>
  <c r="C3457" i="6"/>
  <c r="K3457" i="6" s="1"/>
  <c r="C3458" i="6"/>
  <c r="K3458" i="6" s="1"/>
  <c r="C3459" i="6"/>
  <c r="K3459" i="6" s="1"/>
  <c r="C3460" i="6"/>
  <c r="K3460" i="6" s="1"/>
  <c r="C3461" i="6"/>
  <c r="K3461" i="6" s="1"/>
  <c r="C3462" i="6"/>
  <c r="K3462" i="6" s="1"/>
  <c r="C3463" i="6"/>
  <c r="K3463" i="6" s="1"/>
  <c r="C3464" i="6"/>
  <c r="K3464" i="6" s="1"/>
  <c r="C3465" i="6"/>
  <c r="K3465" i="6" s="1"/>
  <c r="C3466" i="6"/>
  <c r="K3466" i="6" s="1"/>
  <c r="C3467" i="6"/>
  <c r="K3467" i="6" s="1"/>
  <c r="C3468" i="6"/>
  <c r="K3468" i="6" s="1"/>
  <c r="C3469" i="6"/>
  <c r="K3469" i="6" s="1"/>
  <c r="C3470" i="6"/>
  <c r="K3470" i="6" s="1"/>
  <c r="C3471" i="6"/>
  <c r="K3471" i="6" s="1"/>
  <c r="C3472" i="6"/>
  <c r="K3472" i="6" s="1"/>
  <c r="C3473" i="6"/>
  <c r="K3473" i="6" s="1"/>
  <c r="C3474" i="6"/>
  <c r="K3474" i="6" s="1"/>
  <c r="C3475" i="6"/>
  <c r="K3475" i="6" s="1"/>
  <c r="C3476" i="6"/>
  <c r="K3476" i="6" s="1"/>
  <c r="C3477" i="6"/>
  <c r="K3477" i="6" s="1"/>
  <c r="C3478" i="6"/>
  <c r="K3478" i="6" s="1"/>
  <c r="C3479" i="6"/>
  <c r="K3479" i="6" s="1"/>
  <c r="C3480" i="6"/>
  <c r="K3480" i="6" s="1"/>
  <c r="C3481" i="6"/>
  <c r="K3481" i="6" s="1"/>
  <c r="C3482" i="6"/>
  <c r="K3482" i="6" s="1"/>
  <c r="C3483" i="6"/>
  <c r="K3483" i="6" s="1"/>
  <c r="C3484" i="6"/>
  <c r="K3484" i="6" s="1"/>
  <c r="C3485" i="6"/>
  <c r="K3485" i="6" s="1"/>
  <c r="C3486" i="6"/>
  <c r="K3486" i="6" s="1"/>
  <c r="C3487" i="6"/>
  <c r="K3487" i="6" s="1"/>
  <c r="C3488" i="6"/>
  <c r="K3488" i="6" s="1"/>
  <c r="C3489" i="6"/>
  <c r="K3489" i="6" s="1"/>
  <c r="C3490" i="6"/>
  <c r="K3490" i="6" s="1"/>
  <c r="C3491" i="6"/>
  <c r="K3491" i="6" s="1"/>
  <c r="C3492" i="6"/>
  <c r="K3492" i="6" s="1"/>
  <c r="C3493" i="6"/>
  <c r="K3493" i="6" s="1"/>
  <c r="C3494" i="6"/>
  <c r="K3494" i="6" s="1"/>
  <c r="C3495" i="6"/>
  <c r="K3495" i="6" s="1"/>
  <c r="C3496" i="6"/>
  <c r="K3496" i="6" s="1"/>
  <c r="C3497" i="6"/>
  <c r="K3497" i="6" s="1"/>
  <c r="C3498" i="6"/>
  <c r="K3498" i="6" s="1"/>
  <c r="C3499" i="6"/>
  <c r="K3499" i="6" s="1"/>
  <c r="C3500" i="6"/>
  <c r="K3500" i="6" s="1"/>
  <c r="J3500" i="6" s="1"/>
  <c r="C3501" i="6"/>
  <c r="K3501" i="6" s="1"/>
  <c r="C3502" i="6"/>
  <c r="K3502" i="6" s="1"/>
  <c r="C3503" i="6"/>
  <c r="K3503" i="6" s="1"/>
  <c r="J3503" i="6" s="1"/>
  <c r="C3504" i="6"/>
  <c r="K3504" i="6" s="1"/>
  <c r="C3505" i="6"/>
  <c r="K3505" i="6" s="1"/>
  <c r="C3506" i="6"/>
  <c r="K3506" i="6" s="1"/>
  <c r="C3507" i="6"/>
  <c r="K3507" i="6" s="1"/>
  <c r="C3508" i="6"/>
  <c r="K3508" i="6" s="1"/>
  <c r="C3509" i="6"/>
  <c r="K3509" i="6" s="1"/>
  <c r="C3510" i="6"/>
  <c r="K3510" i="6" s="1"/>
  <c r="C3511" i="6"/>
  <c r="K3511" i="6" s="1"/>
  <c r="C3512" i="6"/>
  <c r="K3512" i="6" s="1"/>
  <c r="C3513" i="6"/>
  <c r="K3513" i="6" s="1"/>
  <c r="C3514" i="6"/>
  <c r="K3514" i="6" s="1"/>
  <c r="C3515" i="6"/>
  <c r="K3515" i="6" s="1"/>
  <c r="C3516" i="6"/>
  <c r="K3516" i="6" s="1"/>
  <c r="C3517" i="6"/>
  <c r="K3517" i="6" s="1"/>
  <c r="C3518" i="6"/>
  <c r="K3518" i="6" s="1"/>
  <c r="C3519" i="6"/>
  <c r="K3519" i="6" s="1"/>
  <c r="C3520" i="6"/>
  <c r="K3520" i="6" s="1"/>
  <c r="C3521" i="6"/>
  <c r="K3521" i="6" s="1"/>
  <c r="C3522" i="6"/>
  <c r="K3522" i="6" s="1"/>
  <c r="C3523" i="6"/>
  <c r="K3523" i="6" s="1"/>
  <c r="C3524" i="6"/>
  <c r="K3524" i="6" s="1"/>
  <c r="C3525" i="6"/>
  <c r="K3525" i="6" s="1"/>
  <c r="C3526" i="6"/>
  <c r="K3526" i="6" s="1"/>
  <c r="C3527" i="6"/>
  <c r="K3527" i="6" s="1"/>
  <c r="C3528" i="6"/>
  <c r="K3528" i="6" s="1"/>
  <c r="C3529" i="6"/>
  <c r="K3529" i="6" s="1"/>
  <c r="C3530" i="6"/>
  <c r="K3530" i="6" s="1"/>
  <c r="C3531" i="6"/>
  <c r="K3531" i="6" s="1"/>
  <c r="C3532" i="6"/>
  <c r="K3532" i="6" s="1"/>
  <c r="C3533" i="6"/>
  <c r="K3533" i="6" s="1"/>
  <c r="C3534" i="6"/>
  <c r="K3534" i="6" s="1"/>
  <c r="C3535" i="6"/>
  <c r="K3535" i="6" s="1"/>
  <c r="C3536" i="6"/>
  <c r="K3536" i="6" s="1"/>
  <c r="C3537" i="6"/>
  <c r="K3537" i="6" s="1"/>
  <c r="C3538" i="6"/>
  <c r="K3538" i="6" s="1"/>
  <c r="C3539" i="6"/>
  <c r="K3539" i="6" s="1"/>
  <c r="C3540" i="6"/>
  <c r="K3540" i="6" s="1"/>
  <c r="C3541" i="6"/>
  <c r="K3541" i="6" s="1"/>
  <c r="C3542" i="6"/>
  <c r="K3542" i="6" s="1"/>
  <c r="C3543" i="6"/>
  <c r="K3543" i="6" s="1"/>
  <c r="C3544" i="6"/>
  <c r="K3544" i="6" s="1"/>
  <c r="C3545" i="6"/>
  <c r="K3545" i="6" s="1"/>
  <c r="C3546" i="6"/>
  <c r="K3546" i="6" s="1"/>
  <c r="C3547" i="6"/>
  <c r="K3547" i="6" s="1"/>
  <c r="C3548" i="6"/>
  <c r="K3548" i="6" s="1"/>
  <c r="C3549" i="6"/>
  <c r="K3549" i="6" s="1"/>
  <c r="C3550" i="6"/>
  <c r="K3550" i="6" s="1"/>
  <c r="C3551" i="6"/>
  <c r="K3551" i="6" s="1"/>
  <c r="C3552" i="6"/>
  <c r="K3552" i="6" s="1"/>
  <c r="C3553" i="6"/>
  <c r="K3553" i="6" s="1"/>
  <c r="C3554" i="6"/>
  <c r="K3554" i="6" s="1"/>
  <c r="C3555" i="6"/>
  <c r="K3555" i="6" s="1"/>
  <c r="C3556" i="6"/>
  <c r="K3556" i="6" s="1"/>
  <c r="C3557" i="6"/>
  <c r="K3557" i="6" s="1"/>
  <c r="C3558" i="6"/>
  <c r="K3558" i="6" s="1"/>
  <c r="C3559" i="6"/>
  <c r="K3559" i="6" s="1"/>
  <c r="C3560" i="6"/>
  <c r="K3560" i="6" s="1"/>
  <c r="C3561" i="6"/>
  <c r="K3561" i="6" s="1"/>
  <c r="C3562" i="6"/>
  <c r="K3562" i="6" s="1"/>
  <c r="C3563" i="6"/>
  <c r="K3563" i="6" s="1"/>
  <c r="C3564" i="6"/>
  <c r="K3564" i="6" s="1"/>
  <c r="C3565" i="6"/>
  <c r="K3565" i="6" s="1"/>
  <c r="C3566" i="6"/>
  <c r="K3566" i="6" s="1"/>
  <c r="C3567" i="6"/>
  <c r="K3567" i="6" s="1"/>
  <c r="J3567" i="6" s="1"/>
  <c r="C3568" i="6"/>
  <c r="K3568" i="6" s="1"/>
  <c r="C3569" i="6"/>
  <c r="K3569" i="6" s="1"/>
  <c r="C3570" i="6"/>
  <c r="K3570" i="6" s="1"/>
  <c r="C3571" i="6"/>
  <c r="K3571" i="6" s="1"/>
  <c r="C3572" i="6"/>
  <c r="K3572" i="6" s="1"/>
  <c r="C3573" i="6"/>
  <c r="K3573" i="6" s="1"/>
  <c r="C3574" i="6"/>
  <c r="K3574" i="6" s="1"/>
  <c r="C3575" i="6"/>
  <c r="K3575" i="6" s="1"/>
  <c r="C3576" i="6"/>
  <c r="K3576" i="6" s="1"/>
  <c r="C3577" i="6"/>
  <c r="K3577" i="6" s="1"/>
  <c r="C3578" i="6"/>
  <c r="K3578" i="6" s="1"/>
  <c r="C3579" i="6"/>
  <c r="K3579" i="6" s="1"/>
  <c r="C3580" i="6"/>
  <c r="K3580" i="6" s="1"/>
  <c r="C3581" i="6"/>
  <c r="K3581" i="6" s="1"/>
  <c r="C3582" i="6"/>
  <c r="K3582" i="6" s="1"/>
  <c r="C3583" i="6"/>
  <c r="K3583" i="6" s="1"/>
  <c r="C3584" i="6"/>
  <c r="K3584" i="6" s="1"/>
  <c r="J3584" i="6" s="1"/>
  <c r="C3585" i="6"/>
  <c r="K3585" i="6" s="1"/>
  <c r="C3586" i="6"/>
  <c r="K3586" i="6" s="1"/>
  <c r="C3587" i="6"/>
  <c r="K3587" i="6" s="1"/>
  <c r="C3588" i="6"/>
  <c r="K3588" i="6" s="1"/>
  <c r="C3589" i="6"/>
  <c r="K3589" i="6" s="1"/>
  <c r="C3590" i="6"/>
  <c r="K3590" i="6" s="1"/>
  <c r="C3591" i="6"/>
  <c r="K3591" i="6" s="1"/>
  <c r="C3592" i="6"/>
  <c r="K3592" i="6" s="1"/>
  <c r="C3593" i="6"/>
  <c r="K3593" i="6" s="1"/>
  <c r="C3594" i="6"/>
  <c r="K3594" i="6" s="1"/>
  <c r="C3595" i="6"/>
  <c r="K3595" i="6" s="1"/>
  <c r="C3596" i="6"/>
  <c r="K3596" i="6" s="1"/>
  <c r="C3597" i="6"/>
  <c r="K3597" i="6" s="1"/>
  <c r="C3598" i="6"/>
  <c r="K3598" i="6" s="1"/>
  <c r="C3599" i="6"/>
  <c r="K3599" i="6" s="1"/>
  <c r="C3600" i="6"/>
  <c r="K3600" i="6" s="1"/>
  <c r="C3601" i="6"/>
  <c r="K3601" i="6" s="1"/>
  <c r="C3602" i="6"/>
  <c r="K3602" i="6" s="1"/>
  <c r="C3603" i="6"/>
  <c r="K3603" i="6" s="1"/>
  <c r="C3604" i="6"/>
  <c r="K3604" i="6" s="1"/>
  <c r="C3605" i="6"/>
  <c r="K3605" i="6" s="1"/>
  <c r="C3606" i="6"/>
  <c r="K3606" i="6" s="1"/>
  <c r="C3607" i="6"/>
  <c r="K3607" i="6" s="1"/>
  <c r="C3608" i="6"/>
  <c r="K3608" i="6" s="1"/>
  <c r="C3609" i="6"/>
  <c r="K3609" i="6" s="1"/>
  <c r="C3610" i="6"/>
  <c r="K3610" i="6" s="1"/>
  <c r="C3611" i="6"/>
  <c r="K3611" i="6" s="1"/>
  <c r="C3612" i="6"/>
  <c r="K3612" i="6" s="1"/>
  <c r="C3613" i="6"/>
  <c r="K3613" i="6" s="1"/>
  <c r="C3614" i="6"/>
  <c r="K3614" i="6" s="1"/>
  <c r="C3615" i="6"/>
  <c r="K3615" i="6" s="1"/>
  <c r="C3616" i="6"/>
  <c r="K3616" i="6" s="1"/>
  <c r="C3617" i="6"/>
  <c r="K3617" i="6" s="1"/>
  <c r="C3618" i="6"/>
  <c r="K3618" i="6" s="1"/>
  <c r="C3619" i="6"/>
  <c r="K3619" i="6" s="1"/>
  <c r="C3620" i="6"/>
  <c r="K3620" i="6" s="1"/>
  <c r="C3621" i="6"/>
  <c r="K3621" i="6" s="1"/>
  <c r="C3622" i="6"/>
  <c r="K3622" i="6" s="1"/>
  <c r="C3623" i="6"/>
  <c r="K3623" i="6" s="1"/>
  <c r="C3624" i="6"/>
  <c r="K3624" i="6" s="1"/>
  <c r="C3625" i="6"/>
  <c r="K3625" i="6" s="1"/>
  <c r="C3626" i="6"/>
  <c r="K3626" i="6" s="1"/>
  <c r="C3627" i="6"/>
  <c r="K3627" i="6" s="1"/>
  <c r="C3628" i="6"/>
  <c r="K3628" i="6" s="1"/>
  <c r="C3629" i="6"/>
  <c r="K3629" i="6" s="1"/>
  <c r="C3630" i="6"/>
  <c r="K3630" i="6" s="1"/>
  <c r="C3631" i="6"/>
  <c r="K3631" i="6" s="1"/>
  <c r="C3632" i="6"/>
  <c r="K3632" i="6" s="1"/>
  <c r="C3633" i="6"/>
  <c r="K3633" i="6" s="1"/>
  <c r="C3634" i="6"/>
  <c r="K3634" i="6" s="1"/>
  <c r="C3635" i="6"/>
  <c r="K3635" i="6" s="1"/>
  <c r="C3636" i="6"/>
  <c r="K3636" i="6" s="1"/>
  <c r="C3637" i="6"/>
  <c r="K3637" i="6" s="1"/>
  <c r="C3638" i="6"/>
  <c r="K3638" i="6" s="1"/>
  <c r="C3639" i="6"/>
  <c r="K3639" i="6" s="1"/>
  <c r="C3640" i="6"/>
  <c r="K3640" i="6" s="1"/>
  <c r="C3641" i="6"/>
  <c r="K3641" i="6" s="1"/>
  <c r="C3642" i="6"/>
  <c r="K3642" i="6" s="1"/>
  <c r="C3643" i="6"/>
  <c r="K3643" i="6" s="1"/>
  <c r="C3644" i="6"/>
  <c r="K3644" i="6" s="1"/>
  <c r="C3645" i="6"/>
  <c r="K3645" i="6" s="1"/>
  <c r="C3646" i="6"/>
  <c r="K3646" i="6" s="1"/>
  <c r="C3647" i="6"/>
  <c r="K3647" i="6" s="1"/>
  <c r="C3648" i="6"/>
  <c r="K3648" i="6" s="1"/>
  <c r="C3649" i="6"/>
  <c r="K3649" i="6" s="1"/>
  <c r="C3650" i="6"/>
  <c r="K3650" i="6" s="1"/>
  <c r="C3651" i="6"/>
  <c r="K3651" i="6" s="1"/>
  <c r="C3652" i="6"/>
  <c r="K3652" i="6" s="1"/>
  <c r="C3653" i="6"/>
  <c r="K3653" i="6" s="1"/>
  <c r="C3654" i="6"/>
  <c r="K3654" i="6" s="1"/>
  <c r="C3655" i="6"/>
  <c r="K3655" i="6" s="1"/>
  <c r="C3656" i="6"/>
  <c r="K3656" i="6" s="1"/>
  <c r="C3657" i="6"/>
  <c r="K3657" i="6" s="1"/>
  <c r="C3658" i="6"/>
  <c r="K3658" i="6" s="1"/>
  <c r="C3659" i="6"/>
  <c r="K3659" i="6" s="1"/>
  <c r="C3660" i="6"/>
  <c r="K3660" i="6" s="1"/>
  <c r="C3661" i="6"/>
  <c r="K3661" i="6" s="1"/>
  <c r="C3662" i="6"/>
  <c r="K3662" i="6" s="1"/>
  <c r="C3663" i="6"/>
  <c r="K3663" i="6" s="1"/>
  <c r="C3664" i="6"/>
  <c r="K3664" i="6" s="1"/>
  <c r="C3665" i="6"/>
  <c r="K3665" i="6" s="1"/>
  <c r="C3666" i="6"/>
  <c r="K3666" i="6" s="1"/>
  <c r="C3667" i="6"/>
  <c r="K3667" i="6" s="1"/>
  <c r="C3668" i="6"/>
  <c r="K3668" i="6" s="1"/>
  <c r="C3669" i="6"/>
  <c r="K3669" i="6" s="1"/>
  <c r="C3670" i="6"/>
  <c r="K3670" i="6" s="1"/>
  <c r="C3671" i="6"/>
  <c r="K3671" i="6" s="1"/>
  <c r="C3672" i="6"/>
  <c r="K3672" i="6" s="1"/>
  <c r="C3673" i="6"/>
  <c r="K3673" i="6" s="1"/>
  <c r="C3674" i="6"/>
  <c r="K3674" i="6" s="1"/>
  <c r="C3675" i="6"/>
  <c r="K3675" i="6" s="1"/>
  <c r="C3676" i="6"/>
  <c r="K3676" i="6" s="1"/>
  <c r="C3677" i="6"/>
  <c r="K3677" i="6" s="1"/>
  <c r="C3678" i="6"/>
  <c r="K3678" i="6" s="1"/>
  <c r="C3679" i="6"/>
  <c r="K3679" i="6" s="1"/>
  <c r="C3680" i="6"/>
  <c r="K3680" i="6" s="1"/>
  <c r="C3681" i="6"/>
  <c r="K3681" i="6" s="1"/>
  <c r="C3682" i="6"/>
  <c r="K3682" i="6" s="1"/>
  <c r="C3683" i="6"/>
  <c r="K3683" i="6" s="1"/>
  <c r="C3684" i="6"/>
  <c r="K3684" i="6" s="1"/>
  <c r="C3685" i="6"/>
  <c r="K3685" i="6" s="1"/>
  <c r="C3686" i="6"/>
  <c r="K3686" i="6" s="1"/>
  <c r="C3687" i="6"/>
  <c r="K3687" i="6" s="1"/>
  <c r="C3688" i="6"/>
  <c r="K3688" i="6" s="1"/>
  <c r="C3689" i="6"/>
  <c r="K3689" i="6" s="1"/>
  <c r="C3690" i="6"/>
  <c r="K3690" i="6" s="1"/>
  <c r="C3691" i="6"/>
  <c r="K3691" i="6" s="1"/>
  <c r="C3692" i="6"/>
  <c r="K3692" i="6" s="1"/>
  <c r="C3693" i="6"/>
  <c r="K3693" i="6" s="1"/>
  <c r="C3694" i="6"/>
  <c r="K3694" i="6" s="1"/>
  <c r="C3695" i="6"/>
  <c r="K3695" i="6" s="1"/>
  <c r="C3696" i="6"/>
  <c r="K3696" i="6" s="1"/>
  <c r="C3697" i="6"/>
  <c r="K3697" i="6" s="1"/>
  <c r="C3698" i="6"/>
  <c r="K3698" i="6" s="1"/>
  <c r="C3699" i="6"/>
  <c r="K3699" i="6" s="1"/>
  <c r="C3700" i="6"/>
  <c r="K3700" i="6" s="1"/>
  <c r="C3701" i="6"/>
  <c r="K3701" i="6" s="1"/>
  <c r="C3702" i="6"/>
  <c r="K3702" i="6" s="1"/>
  <c r="C3703" i="6"/>
  <c r="K3703" i="6" s="1"/>
  <c r="C3704" i="6"/>
  <c r="K3704" i="6" s="1"/>
  <c r="J3704" i="6" s="1"/>
  <c r="C3705" i="6"/>
  <c r="K3705" i="6" s="1"/>
  <c r="C3706" i="6"/>
  <c r="K3706" i="6" s="1"/>
  <c r="C3707" i="6"/>
  <c r="K3707" i="6" s="1"/>
  <c r="C3708" i="6"/>
  <c r="K3708" i="6" s="1"/>
  <c r="C3709" i="6"/>
  <c r="K3709" i="6" s="1"/>
  <c r="J3709" i="6" s="1"/>
  <c r="C3710" i="6"/>
  <c r="K3710" i="6" s="1"/>
  <c r="C3711" i="6"/>
  <c r="K3711" i="6" s="1"/>
  <c r="C3712" i="6"/>
  <c r="K3712" i="6" s="1"/>
  <c r="C3713" i="6"/>
  <c r="K3713" i="6" s="1"/>
  <c r="C3714" i="6"/>
  <c r="K3714" i="6" s="1"/>
  <c r="C3715" i="6"/>
  <c r="K3715" i="6" s="1"/>
  <c r="C3716" i="6"/>
  <c r="K3716" i="6" s="1"/>
  <c r="C3717" i="6"/>
  <c r="K3717" i="6" s="1"/>
  <c r="C3718" i="6"/>
  <c r="K3718" i="6" s="1"/>
  <c r="C3719" i="6"/>
  <c r="K3719" i="6" s="1"/>
  <c r="C3720" i="6"/>
  <c r="K3720" i="6" s="1"/>
  <c r="C3721" i="6"/>
  <c r="K3721" i="6" s="1"/>
  <c r="C3722" i="6"/>
  <c r="K3722" i="6" s="1"/>
  <c r="C3723" i="6"/>
  <c r="K3723" i="6" s="1"/>
  <c r="C3724" i="6"/>
  <c r="K3724" i="6" s="1"/>
  <c r="C3725" i="6"/>
  <c r="K3725" i="6" s="1"/>
  <c r="C3726" i="6"/>
  <c r="K3726" i="6" s="1"/>
  <c r="C3727" i="6"/>
  <c r="K3727" i="6" s="1"/>
  <c r="C3728" i="6"/>
  <c r="K3728" i="6" s="1"/>
  <c r="C3729" i="6"/>
  <c r="K3729" i="6" s="1"/>
  <c r="C3730" i="6"/>
  <c r="K3730" i="6" s="1"/>
  <c r="C3731" i="6"/>
  <c r="K3731" i="6" s="1"/>
  <c r="C3732" i="6"/>
  <c r="K3732" i="6" s="1"/>
  <c r="C3733" i="6"/>
  <c r="K3733" i="6" s="1"/>
  <c r="C3734" i="6"/>
  <c r="K3734" i="6" s="1"/>
  <c r="C3735" i="6"/>
  <c r="K3735" i="6" s="1"/>
  <c r="C3736" i="6"/>
  <c r="K3736" i="6" s="1"/>
  <c r="C3737" i="6"/>
  <c r="K3737" i="6" s="1"/>
  <c r="C3738" i="6"/>
  <c r="K3738" i="6" s="1"/>
  <c r="C3739" i="6"/>
  <c r="K3739" i="6" s="1"/>
  <c r="C3740" i="6"/>
  <c r="K3740" i="6" s="1"/>
  <c r="C3741" i="6"/>
  <c r="K3741" i="6" s="1"/>
  <c r="C3742" i="6"/>
  <c r="K3742" i="6" s="1"/>
  <c r="C3743" i="6"/>
  <c r="K3743" i="6" s="1"/>
  <c r="C3744" i="6"/>
  <c r="K3744" i="6" s="1"/>
  <c r="C3745" i="6"/>
  <c r="K3745" i="6" s="1"/>
  <c r="C3746" i="6"/>
  <c r="K3746" i="6" s="1"/>
  <c r="C3747" i="6"/>
  <c r="K3747" i="6" s="1"/>
  <c r="C3748" i="6"/>
  <c r="K3748" i="6" s="1"/>
  <c r="C3749" i="6"/>
  <c r="K3749" i="6" s="1"/>
  <c r="C3750" i="6"/>
  <c r="K3750" i="6" s="1"/>
  <c r="C3751" i="6"/>
  <c r="K3751" i="6" s="1"/>
  <c r="C3752" i="6"/>
  <c r="K3752" i="6" s="1"/>
  <c r="C3753" i="6"/>
  <c r="K3753" i="6" s="1"/>
  <c r="C3754" i="6"/>
  <c r="K3754" i="6" s="1"/>
  <c r="C3755" i="6"/>
  <c r="K3755" i="6" s="1"/>
  <c r="C3756" i="6"/>
  <c r="K3756" i="6" s="1"/>
  <c r="C3757" i="6"/>
  <c r="K3757" i="6" s="1"/>
  <c r="C3758" i="6"/>
  <c r="K3758" i="6" s="1"/>
  <c r="C3759" i="6"/>
  <c r="K3759" i="6" s="1"/>
  <c r="C3760" i="6"/>
  <c r="K3760" i="6" s="1"/>
  <c r="C3761" i="6"/>
  <c r="K3761" i="6" s="1"/>
  <c r="C3762" i="6"/>
  <c r="K3762" i="6" s="1"/>
  <c r="C3763" i="6"/>
  <c r="K3763" i="6" s="1"/>
  <c r="C3764" i="6"/>
  <c r="K3764" i="6" s="1"/>
  <c r="C3765" i="6"/>
  <c r="K3765" i="6" s="1"/>
  <c r="C3766" i="6"/>
  <c r="K3766" i="6" s="1"/>
  <c r="C3767" i="6"/>
  <c r="K3767" i="6" s="1"/>
  <c r="C3768" i="6"/>
  <c r="K3768" i="6" s="1"/>
  <c r="C3769" i="6"/>
  <c r="K3769" i="6" s="1"/>
  <c r="C3770" i="6"/>
  <c r="K3770" i="6" s="1"/>
  <c r="C3771" i="6"/>
  <c r="K3771" i="6" s="1"/>
  <c r="C3772" i="6"/>
  <c r="K3772" i="6" s="1"/>
  <c r="C3773" i="6"/>
  <c r="K3773" i="6" s="1"/>
  <c r="C3774" i="6"/>
  <c r="K3774" i="6" s="1"/>
  <c r="C3775" i="6"/>
  <c r="K3775" i="6" s="1"/>
  <c r="C3776" i="6"/>
  <c r="K3776" i="6" s="1"/>
  <c r="C3777" i="6"/>
  <c r="K3777" i="6" s="1"/>
  <c r="C3778" i="6"/>
  <c r="K3778" i="6" s="1"/>
  <c r="C3779" i="6"/>
  <c r="K3779" i="6" s="1"/>
  <c r="C3780" i="6"/>
  <c r="K3780" i="6" s="1"/>
  <c r="C3781" i="6"/>
  <c r="K3781" i="6" s="1"/>
  <c r="C3782" i="6"/>
  <c r="K3782" i="6" s="1"/>
  <c r="C3783" i="6"/>
  <c r="K3783" i="6" s="1"/>
  <c r="C3784" i="6"/>
  <c r="K3784" i="6" s="1"/>
  <c r="C3785" i="6"/>
  <c r="K3785" i="6" s="1"/>
  <c r="C3786" i="6"/>
  <c r="K3786" i="6" s="1"/>
  <c r="C3787" i="6"/>
  <c r="K3787" i="6" s="1"/>
  <c r="C3788" i="6"/>
  <c r="K3788" i="6" s="1"/>
  <c r="J3788" i="6" s="1"/>
  <c r="C3789" i="6"/>
  <c r="K3789" i="6" s="1"/>
  <c r="C3790" i="6"/>
  <c r="K3790" i="6" s="1"/>
  <c r="C3791" i="6"/>
  <c r="K3791" i="6" s="1"/>
  <c r="C3792" i="6"/>
  <c r="K3792" i="6" s="1"/>
  <c r="C3793" i="6"/>
  <c r="K3793" i="6" s="1"/>
  <c r="C3794" i="6"/>
  <c r="K3794" i="6" s="1"/>
  <c r="C3795" i="6"/>
  <c r="K3795" i="6" s="1"/>
  <c r="C3796" i="6"/>
  <c r="K3796" i="6" s="1"/>
  <c r="C3797" i="6"/>
  <c r="K3797" i="6" s="1"/>
  <c r="C3798" i="6"/>
  <c r="K3798" i="6" s="1"/>
  <c r="C3799" i="6"/>
  <c r="K3799" i="6" s="1"/>
  <c r="C3800" i="6"/>
  <c r="K3800" i="6" s="1"/>
  <c r="C3801" i="6"/>
  <c r="K3801" i="6" s="1"/>
  <c r="C3802" i="6"/>
  <c r="K3802" i="6" s="1"/>
  <c r="C3803" i="6"/>
  <c r="K3803" i="6" s="1"/>
  <c r="C3804" i="6"/>
  <c r="K3804" i="6" s="1"/>
  <c r="C3805" i="6"/>
  <c r="K3805" i="6" s="1"/>
  <c r="C3806" i="6"/>
  <c r="K3806" i="6" s="1"/>
  <c r="C3807" i="6"/>
  <c r="K3807" i="6" s="1"/>
  <c r="C3808" i="6"/>
  <c r="K3808" i="6" s="1"/>
  <c r="C3809" i="6"/>
  <c r="K3809" i="6" s="1"/>
  <c r="C3810" i="6"/>
  <c r="K3810" i="6" s="1"/>
  <c r="C3811" i="6"/>
  <c r="K3811" i="6" s="1"/>
  <c r="C3812" i="6"/>
  <c r="K3812" i="6" s="1"/>
  <c r="C3813" i="6"/>
  <c r="K3813" i="6" s="1"/>
  <c r="C3814" i="6"/>
  <c r="K3814" i="6" s="1"/>
  <c r="C3815" i="6"/>
  <c r="K3815" i="6" s="1"/>
  <c r="C3816" i="6"/>
  <c r="K3816" i="6" s="1"/>
  <c r="C3817" i="6"/>
  <c r="K3817" i="6" s="1"/>
  <c r="C3818" i="6"/>
  <c r="K3818" i="6" s="1"/>
  <c r="C3819" i="6"/>
  <c r="K3819" i="6" s="1"/>
  <c r="C3820" i="6"/>
  <c r="K3820" i="6" s="1"/>
  <c r="C3821" i="6"/>
  <c r="K3821" i="6" s="1"/>
  <c r="C3822" i="6"/>
  <c r="K3822" i="6" s="1"/>
  <c r="C3823" i="6"/>
  <c r="K3823" i="6" s="1"/>
  <c r="C3824" i="6"/>
  <c r="K3824" i="6" s="1"/>
  <c r="C3825" i="6"/>
  <c r="K3825" i="6" s="1"/>
  <c r="C3826" i="6"/>
  <c r="K3826" i="6" s="1"/>
  <c r="C3827" i="6"/>
  <c r="K3827" i="6" s="1"/>
  <c r="C3828" i="6"/>
  <c r="K3828" i="6" s="1"/>
  <c r="C3829" i="6"/>
  <c r="K3829" i="6" s="1"/>
  <c r="C3830" i="6"/>
  <c r="K3830" i="6" s="1"/>
  <c r="C3831" i="6"/>
  <c r="K3831" i="6" s="1"/>
  <c r="C3832" i="6"/>
  <c r="K3832" i="6" s="1"/>
  <c r="C3833" i="6"/>
  <c r="K3833" i="6" s="1"/>
  <c r="C3834" i="6"/>
  <c r="K3834" i="6" s="1"/>
  <c r="C3835" i="6"/>
  <c r="K3835" i="6" s="1"/>
  <c r="C3836" i="6"/>
  <c r="K3836" i="6" s="1"/>
  <c r="C3837" i="6"/>
  <c r="K3837" i="6" s="1"/>
  <c r="C3838" i="6"/>
  <c r="K3838" i="6" s="1"/>
  <c r="C3839" i="6"/>
  <c r="K3839" i="6" s="1"/>
  <c r="C3840" i="6"/>
  <c r="K3840" i="6" s="1"/>
  <c r="C3841" i="6"/>
  <c r="K3841" i="6" s="1"/>
  <c r="C3842" i="6"/>
  <c r="K3842" i="6" s="1"/>
  <c r="C3843" i="6"/>
  <c r="K3843" i="6" s="1"/>
  <c r="C3844" i="6"/>
  <c r="K3844" i="6" s="1"/>
  <c r="C3845" i="6"/>
  <c r="K3845" i="6" s="1"/>
  <c r="C3846" i="6"/>
  <c r="K3846" i="6" s="1"/>
  <c r="C3847" i="6"/>
  <c r="K3847" i="6" s="1"/>
  <c r="C3848" i="6"/>
  <c r="K3848" i="6" s="1"/>
  <c r="C3849" i="6"/>
  <c r="K3849" i="6" s="1"/>
  <c r="C3850" i="6"/>
  <c r="K3850" i="6" s="1"/>
  <c r="C3851" i="6"/>
  <c r="K3851" i="6" s="1"/>
  <c r="C3852" i="6"/>
  <c r="K3852" i="6" s="1"/>
  <c r="C3853" i="6"/>
  <c r="K3853" i="6" s="1"/>
  <c r="C3854" i="6"/>
  <c r="K3854" i="6" s="1"/>
  <c r="C3855" i="6"/>
  <c r="K3855" i="6" s="1"/>
  <c r="C3856" i="6"/>
  <c r="K3856" i="6" s="1"/>
  <c r="C3857" i="6"/>
  <c r="K3857" i="6" s="1"/>
  <c r="C3858" i="6"/>
  <c r="K3858" i="6" s="1"/>
  <c r="C3859" i="6"/>
  <c r="K3859" i="6" s="1"/>
  <c r="C3860" i="6"/>
  <c r="K3860" i="6" s="1"/>
  <c r="C3861" i="6"/>
  <c r="K3861" i="6" s="1"/>
  <c r="C3862" i="6"/>
  <c r="K3862" i="6" s="1"/>
  <c r="C3863" i="6"/>
  <c r="K3863" i="6" s="1"/>
  <c r="C3864" i="6"/>
  <c r="K3864" i="6" s="1"/>
  <c r="C3865" i="6"/>
  <c r="K3865" i="6" s="1"/>
  <c r="C3866" i="6"/>
  <c r="K3866" i="6" s="1"/>
  <c r="C3867" i="6"/>
  <c r="K3867" i="6" s="1"/>
  <c r="C3868" i="6"/>
  <c r="K3868" i="6" s="1"/>
  <c r="C3869" i="6"/>
  <c r="K3869" i="6" s="1"/>
  <c r="C3870" i="6"/>
  <c r="K3870" i="6" s="1"/>
  <c r="C3871" i="6"/>
  <c r="K3871" i="6" s="1"/>
  <c r="C3872" i="6"/>
  <c r="K3872" i="6" s="1"/>
  <c r="C3873" i="6"/>
  <c r="K3873" i="6" s="1"/>
  <c r="C3874" i="6"/>
  <c r="K3874" i="6" s="1"/>
  <c r="C3875" i="6"/>
  <c r="K3875" i="6" s="1"/>
  <c r="C3876" i="6"/>
  <c r="K3876" i="6" s="1"/>
  <c r="C3877" i="6"/>
  <c r="K3877" i="6" s="1"/>
  <c r="C3878" i="6"/>
  <c r="K3878" i="6" s="1"/>
  <c r="C3879" i="6"/>
  <c r="K3879" i="6" s="1"/>
  <c r="C3880" i="6"/>
  <c r="K3880" i="6" s="1"/>
  <c r="C3881" i="6"/>
  <c r="K3881" i="6" s="1"/>
  <c r="C3882" i="6"/>
  <c r="K3882" i="6" s="1"/>
  <c r="C3883" i="6"/>
  <c r="K3883" i="6" s="1"/>
  <c r="C3884" i="6"/>
  <c r="K3884" i="6" s="1"/>
  <c r="C3885" i="6"/>
  <c r="K3885" i="6" s="1"/>
  <c r="C3886" i="6"/>
  <c r="K3886" i="6" s="1"/>
  <c r="C3887" i="6"/>
  <c r="K3887" i="6" s="1"/>
  <c r="C3888" i="6"/>
  <c r="K3888" i="6" s="1"/>
  <c r="C3889" i="6"/>
  <c r="K3889" i="6" s="1"/>
  <c r="C3890" i="6"/>
  <c r="K3890" i="6" s="1"/>
  <c r="C3891" i="6"/>
  <c r="K3891" i="6" s="1"/>
  <c r="C3892" i="6"/>
  <c r="K3892" i="6" s="1"/>
  <c r="C3893" i="6"/>
  <c r="K3893" i="6" s="1"/>
  <c r="C3894" i="6"/>
  <c r="K3894" i="6" s="1"/>
  <c r="C3895" i="6"/>
  <c r="K3895" i="6" s="1"/>
  <c r="C3896" i="6"/>
  <c r="K3896" i="6" s="1"/>
  <c r="C3897" i="6"/>
  <c r="K3897" i="6" s="1"/>
  <c r="C3898" i="6"/>
  <c r="K3898" i="6" s="1"/>
  <c r="C3899" i="6"/>
  <c r="K3899" i="6" s="1"/>
  <c r="C3900" i="6"/>
  <c r="K3900" i="6" s="1"/>
  <c r="C3901" i="6"/>
  <c r="K3901" i="6" s="1"/>
  <c r="C3902" i="6"/>
  <c r="K3902" i="6" s="1"/>
  <c r="C3903" i="6"/>
  <c r="K3903" i="6" s="1"/>
  <c r="C3904" i="6"/>
  <c r="K3904" i="6" s="1"/>
  <c r="C3905" i="6"/>
  <c r="K3905" i="6" s="1"/>
  <c r="C3906" i="6"/>
  <c r="K3906" i="6" s="1"/>
  <c r="C3907" i="6"/>
  <c r="K3907" i="6" s="1"/>
  <c r="C3908" i="6"/>
  <c r="K3908" i="6" s="1"/>
  <c r="C3909" i="6"/>
  <c r="K3909" i="6" s="1"/>
  <c r="C3910" i="6"/>
  <c r="K3910" i="6" s="1"/>
  <c r="C3911" i="6"/>
  <c r="K3911" i="6" s="1"/>
  <c r="C3912" i="6"/>
  <c r="K3912" i="6" s="1"/>
  <c r="C3913" i="6"/>
  <c r="K3913" i="6" s="1"/>
  <c r="C3914" i="6"/>
  <c r="K3914" i="6" s="1"/>
  <c r="C3915" i="6"/>
  <c r="K3915" i="6" s="1"/>
  <c r="C3916" i="6"/>
  <c r="K3916" i="6" s="1"/>
  <c r="C3917" i="6"/>
  <c r="K3917" i="6" s="1"/>
  <c r="C3918" i="6"/>
  <c r="K3918" i="6" s="1"/>
  <c r="C3919" i="6"/>
  <c r="K3919" i="6" s="1"/>
  <c r="C3920" i="6"/>
  <c r="K3920" i="6" s="1"/>
  <c r="C3921" i="6"/>
  <c r="K3921" i="6" s="1"/>
  <c r="C3922" i="6"/>
  <c r="K3922" i="6" s="1"/>
  <c r="C3923" i="6"/>
  <c r="K3923" i="6" s="1"/>
  <c r="C3924" i="6"/>
  <c r="K3924" i="6" s="1"/>
  <c r="C3925" i="6"/>
  <c r="K3925" i="6" s="1"/>
  <c r="C3926" i="6"/>
  <c r="K3926" i="6" s="1"/>
  <c r="C3927" i="6"/>
  <c r="K3927" i="6" s="1"/>
  <c r="C3928" i="6"/>
  <c r="K3928" i="6" s="1"/>
  <c r="C3929" i="6"/>
  <c r="K3929" i="6" s="1"/>
  <c r="C3930" i="6"/>
  <c r="K3930" i="6" s="1"/>
  <c r="C3931" i="6"/>
  <c r="K3931" i="6" s="1"/>
  <c r="C3932" i="6"/>
  <c r="K3932" i="6" s="1"/>
  <c r="C3933" i="6"/>
  <c r="K3933" i="6" s="1"/>
  <c r="C3934" i="6"/>
  <c r="K3934" i="6" s="1"/>
  <c r="C3935" i="6"/>
  <c r="K3935" i="6" s="1"/>
  <c r="C3936" i="6"/>
  <c r="K3936" i="6" s="1"/>
  <c r="C3937" i="6"/>
  <c r="K3937" i="6" s="1"/>
  <c r="C3938" i="6"/>
  <c r="K3938" i="6" s="1"/>
  <c r="C3939" i="6"/>
  <c r="K3939" i="6" s="1"/>
  <c r="C3940" i="6"/>
  <c r="K3940" i="6" s="1"/>
  <c r="C3941" i="6"/>
  <c r="K3941" i="6" s="1"/>
  <c r="C3942" i="6"/>
  <c r="K3942" i="6" s="1"/>
  <c r="C3943" i="6"/>
  <c r="K3943" i="6" s="1"/>
  <c r="C3944" i="6"/>
  <c r="K3944" i="6" s="1"/>
  <c r="C3945" i="6"/>
  <c r="K3945" i="6" s="1"/>
  <c r="C3946" i="6"/>
  <c r="K3946" i="6" s="1"/>
  <c r="C3947" i="6"/>
  <c r="K3947" i="6" s="1"/>
  <c r="C3948" i="6"/>
  <c r="K3948" i="6" s="1"/>
  <c r="C3949" i="6"/>
  <c r="K3949" i="6" s="1"/>
  <c r="C3950" i="6"/>
  <c r="K3950" i="6" s="1"/>
  <c r="C3951" i="6"/>
  <c r="K3951" i="6" s="1"/>
  <c r="C3952" i="6"/>
  <c r="K3952" i="6" s="1"/>
  <c r="C3953" i="6"/>
  <c r="K3953" i="6" s="1"/>
  <c r="C3954" i="6"/>
  <c r="K3954" i="6" s="1"/>
  <c r="C3955" i="6"/>
  <c r="K3955" i="6" s="1"/>
  <c r="C3956" i="6"/>
  <c r="K3956" i="6" s="1"/>
  <c r="C3957" i="6"/>
  <c r="K3957" i="6" s="1"/>
  <c r="C3958" i="6"/>
  <c r="K3958" i="6" s="1"/>
  <c r="C3959" i="6"/>
  <c r="K3959" i="6" s="1"/>
  <c r="C3960" i="6"/>
  <c r="K3960" i="6" s="1"/>
  <c r="C3961" i="6"/>
  <c r="K3961" i="6" s="1"/>
  <c r="C3962" i="6"/>
  <c r="K3962" i="6" s="1"/>
  <c r="C3963" i="6"/>
  <c r="K3963" i="6" s="1"/>
  <c r="C3964" i="6"/>
  <c r="K3964" i="6" s="1"/>
  <c r="C3965" i="6"/>
  <c r="K3965" i="6" s="1"/>
  <c r="C3966" i="6"/>
  <c r="K3966" i="6" s="1"/>
  <c r="C3967" i="6"/>
  <c r="K3967" i="6" s="1"/>
  <c r="C3968" i="6"/>
  <c r="K3968" i="6" s="1"/>
  <c r="C3969" i="6"/>
  <c r="K3969" i="6" s="1"/>
  <c r="C3970" i="6"/>
  <c r="K3970" i="6" s="1"/>
  <c r="C3971" i="6"/>
  <c r="K3971" i="6" s="1"/>
  <c r="C3972" i="6"/>
  <c r="K3972" i="6" s="1"/>
  <c r="C3973" i="6"/>
  <c r="K3973" i="6" s="1"/>
  <c r="C3974" i="6"/>
  <c r="K3974" i="6" s="1"/>
  <c r="C3975" i="6"/>
  <c r="K3975" i="6" s="1"/>
  <c r="C3976" i="6"/>
  <c r="K3976" i="6" s="1"/>
  <c r="C3977" i="6"/>
  <c r="K3977" i="6" s="1"/>
  <c r="C3978" i="6"/>
  <c r="K3978" i="6" s="1"/>
  <c r="C3979" i="6"/>
  <c r="K3979" i="6" s="1"/>
  <c r="C3980" i="6"/>
  <c r="K3980" i="6" s="1"/>
  <c r="C3981" i="6"/>
  <c r="K3981" i="6" s="1"/>
  <c r="C3982" i="6"/>
  <c r="K3982" i="6" s="1"/>
  <c r="C3983" i="6"/>
  <c r="K3983" i="6" s="1"/>
  <c r="C3984" i="6"/>
  <c r="K3984" i="6" s="1"/>
  <c r="C3985" i="6"/>
  <c r="K3985" i="6" s="1"/>
  <c r="C3986" i="6"/>
  <c r="K3986" i="6" s="1"/>
  <c r="C3987" i="6"/>
  <c r="K3987" i="6" s="1"/>
  <c r="C3988" i="6"/>
  <c r="K3988" i="6" s="1"/>
  <c r="C3989" i="6"/>
  <c r="K3989" i="6" s="1"/>
  <c r="C3990" i="6"/>
  <c r="K3990" i="6" s="1"/>
  <c r="C3991" i="6"/>
  <c r="K3991" i="6" s="1"/>
  <c r="C3992" i="6"/>
  <c r="K3992" i="6" s="1"/>
  <c r="C3993" i="6"/>
  <c r="K3993" i="6" s="1"/>
  <c r="C3994" i="6"/>
  <c r="K3994" i="6" s="1"/>
  <c r="C3995" i="6"/>
  <c r="K3995" i="6" s="1"/>
  <c r="C3996" i="6"/>
  <c r="K3996" i="6" s="1"/>
  <c r="C3997" i="6"/>
  <c r="K3997" i="6" s="1"/>
  <c r="C3998" i="6"/>
  <c r="K3998" i="6" s="1"/>
  <c r="C3999" i="6"/>
  <c r="K3999" i="6" s="1"/>
  <c r="C4000" i="6"/>
  <c r="K4000" i="6" s="1"/>
  <c r="C4001" i="6"/>
  <c r="K4001" i="6" s="1"/>
  <c r="C4002" i="6"/>
  <c r="K4002" i="6" s="1"/>
  <c r="C4003" i="6"/>
  <c r="K4003" i="6" s="1"/>
  <c r="C4004" i="6"/>
  <c r="K4004" i="6" s="1"/>
  <c r="C4005" i="6"/>
  <c r="K4005" i="6" s="1"/>
  <c r="C4006" i="6"/>
  <c r="K4006" i="6" s="1"/>
  <c r="C4007" i="6"/>
  <c r="K4007" i="6" s="1"/>
  <c r="C4008" i="6"/>
  <c r="K4008" i="6" s="1"/>
  <c r="C4009" i="6"/>
  <c r="K4009" i="6" s="1"/>
  <c r="C4010" i="6"/>
  <c r="K4010" i="6" s="1"/>
  <c r="C4011" i="6"/>
  <c r="K4011" i="6" s="1"/>
  <c r="C4012" i="6"/>
  <c r="K4012" i="6" s="1"/>
  <c r="C4013" i="6"/>
  <c r="K4013" i="6" s="1"/>
  <c r="C4014" i="6"/>
  <c r="K4014" i="6" s="1"/>
  <c r="C4015" i="6"/>
  <c r="K4015" i="6" s="1"/>
  <c r="C4016" i="6"/>
  <c r="K4016" i="6" s="1"/>
  <c r="C4017" i="6"/>
  <c r="K4017" i="6" s="1"/>
  <c r="C4018" i="6"/>
  <c r="K4018" i="6" s="1"/>
  <c r="C4019" i="6"/>
  <c r="K4019" i="6" s="1"/>
  <c r="C4020" i="6"/>
  <c r="K4020" i="6" s="1"/>
  <c r="C4021" i="6"/>
  <c r="K4021" i="6" s="1"/>
  <c r="C4022" i="6"/>
  <c r="K4022" i="6" s="1"/>
  <c r="C4023" i="6"/>
  <c r="K4023" i="6" s="1"/>
  <c r="C4024" i="6"/>
  <c r="K4024" i="6" s="1"/>
  <c r="C4025" i="6"/>
  <c r="K4025" i="6" s="1"/>
  <c r="C4026" i="6"/>
  <c r="K4026" i="6" s="1"/>
  <c r="C4027" i="6"/>
  <c r="K4027" i="6" s="1"/>
  <c r="C4028" i="6"/>
  <c r="K4028" i="6" s="1"/>
  <c r="C4029" i="6"/>
  <c r="K4029" i="6" s="1"/>
  <c r="C4030" i="6"/>
  <c r="K4030" i="6" s="1"/>
  <c r="C4031" i="6"/>
  <c r="K4031" i="6" s="1"/>
  <c r="C4032" i="6"/>
  <c r="K4032" i="6" s="1"/>
  <c r="C4033" i="6"/>
  <c r="K4033" i="6" s="1"/>
  <c r="C4034" i="6"/>
  <c r="K4034" i="6" s="1"/>
  <c r="C4035" i="6"/>
  <c r="K4035" i="6" s="1"/>
  <c r="C4036" i="6"/>
  <c r="K4036" i="6" s="1"/>
  <c r="J4036" i="6" s="1"/>
  <c r="C4037" i="6"/>
  <c r="K4037" i="6" s="1"/>
  <c r="C4038" i="6"/>
  <c r="K4038" i="6" s="1"/>
  <c r="C4039" i="6"/>
  <c r="K4039" i="6" s="1"/>
  <c r="C4040" i="6"/>
  <c r="K4040" i="6" s="1"/>
  <c r="C4041" i="6"/>
  <c r="K4041" i="6" s="1"/>
  <c r="J4041" i="6" s="1"/>
  <c r="C4042" i="6"/>
  <c r="K4042" i="6" s="1"/>
  <c r="C4043" i="6"/>
  <c r="K4043" i="6" s="1"/>
  <c r="J4043" i="6" s="1"/>
  <c r="C4044" i="6"/>
  <c r="K4044" i="6" s="1"/>
  <c r="C4045" i="6"/>
  <c r="K4045" i="6" s="1"/>
  <c r="C4046" i="6"/>
  <c r="K4046" i="6" s="1"/>
  <c r="C4047" i="6"/>
  <c r="K4047" i="6" s="1"/>
  <c r="C4048" i="6"/>
  <c r="K4048" i="6" s="1"/>
  <c r="C4049" i="6"/>
  <c r="K4049" i="6" s="1"/>
  <c r="C4050" i="6"/>
  <c r="K4050" i="6" s="1"/>
  <c r="C4051" i="6"/>
  <c r="K4051" i="6" s="1"/>
  <c r="C4052" i="6"/>
  <c r="K4052" i="6" s="1"/>
  <c r="C4053" i="6"/>
  <c r="K4053" i="6" s="1"/>
  <c r="C4054" i="6"/>
  <c r="K4054" i="6" s="1"/>
  <c r="C4055" i="6"/>
  <c r="K4055" i="6" s="1"/>
  <c r="C4056" i="6"/>
  <c r="K4056" i="6" s="1"/>
  <c r="C4057" i="6"/>
  <c r="K4057" i="6" s="1"/>
  <c r="C4058" i="6"/>
  <c r="K4058" i="6" s="1"/>
  <c r="C4059" i="6"/>
  <c r="K4059" i="6" s="1"/>
  <c r="C4060" i="6"/>
  <c r="K4060" i="6" s="1"/>
  <c r="C4061" i="6"/>
  <c r="K4061" i="6" s="1"/>
  <c r="C4062" i="6"/>
  <c r="K4062" i="6" s="1"/>
  <c r="C4063" i="6"/>
  <c r="K4063" i="6" s="1"/>
  <c r="C4064" i="6"/>
  <c r="K4064" i="6" s="1"/>
  <c r="C4065" i="6"/>
  <c r="K4065" i="6" s="1"/>
  <c r="C4066" i="6"/>
  <c r="K4066" i="6" s="1"/>
  <c r="C4067" i="6"/>
  <c r="K4067" i="6" s="1"/>
  <c r="C4068" i="6"/>
  <c r="K4068" i="6" s="1"/>
  <c r="C4069" i="6"/>
  <c r="K4069" i="6" s="1"/>
  <c r="C4070" i="6"/>
  <c r="K4070" i="6" s="1"/>
  <c r="C4071" i="6"/>
  <c r="K4071" i="6" s="1"/>
  <c r="C4072" i="6"/>
  <c r="K4072" i="6" s="1"/>
  <c r="C4073" i="6"/>
  <c r="K4073" i="6" s="1"/>
  <c r="C4074" i="6"/>
  <c r="K4074" i="6" s="1"/>
  <c r="C4075" i="6"/>
  <c r="K4075" i="6" s="1"/>
  <c r="C4076" i="6"/>
  <c r="K4076" i="6" s="1"/>
  <c r="C4077" i="6"/>
  <c r="K4077" i="6" s="1"/>
  <c r="C4078" i="6"/>
  <c r="K4078" i="6" s="1"/>
  <c r="C4079" i="6"/>
  <c r="K4079" i="6" s="1"/>
  <c r="C4080" i="6"/>
  <c r="K4080" i="6" s="1"/>
  <c r="C4081" i="6"/>
  <c r="K4081" i="6" s="1"/>
  <c r="C4082" i="6"/>
  <c r="K4082" i="6" s="1"/>
  <c r="C4083" i="6"/>
  <c r="K4083" i="6" s="1"/>
  <c r="C4084" i="6"/>
  <c r="K4084" i="6" s="1"/>
  <c r="C4085" i="6"/>
  <c r="K4085" i="6" s="1"/>
  <c r="C4086" i="6"/>
  <c r="K4086" i="6" s="1"/>
  <c r="C4087" i="6"/>
  <c r="K4087" i="6" s="1"/>
  <c r="C4088" i="6"/>
  <c r="K4088" i="6" s="1"/>
  <c r="C4089" i="6"/>
  <c r="K4089" i="6" s="1"/>
  <c r="C4090" i="6"/>
  <c r="K4090" i="6" s="1"/>
  <c r="C4091" i="6"/>
  <c r="K4091" i="6" s="1"/>
  <c r="C4092" i="6"/>
  <c r="K4092" i="6" s="1"/>
  <c r="C4093" i="6"/>
  <c r="K4093" i="6" s="1"/>
  <c r="C4094" i="6"/>
  <c r="K4094" i="6" s="1"/>
  <c r="C4095" i="6"/>
  <c r="K4095" i="6" s="1"/>
  <c r="C4096" i="6"/>
  <c r="K4096" i="6" s="1"/>
  <c r="C4097" i="6"/>
  <c r="K4097" i="6" s="1"/>
  <c r="C4098" i="6"/>
  <c r="K4098" i="6" s="1"/>
  <c r="C4099" i="6"/>
  <c r="K4099" i="6" s="1"/>
  <c r="C4100" i="6"/>
  <c r="K4100" i="6" s="1"/>
  <c r="C4101" i="6"/>
  <c r="K4101" i="6" s="1"/>
  <c r="C4102" i="6"/>
  <c r="K4102" i="6" s="1"/>
  <c r="C4103" i="6"/>
  <c r="K4103" i="6" s="1"/>
  <c r="C4104" i="6"/>
  <c r="K4104" i="6" s="1"/>
  <c r="C4105" i="6"/>
  <c r="K4105" i="6" s="1"/>
  <c r="C4106" i="6"/>
  <c r="K4106" i="6" s="1"/>
  <c r="C4107" i="6"/>
  <c r="K4107" i="6" s="1"/>
  <c r="C4108" i="6"/>
  <c r="K4108" i="6" s="1"/>
  <c r="C4109" i="6"/>
  <c r="K4109" i="6" s="1"/>
  <c r="C4110" i="6"/>
  <c r="K4110" i="6" s="1"/>
  <c r="C4111" i="6"/>
  <c r="K4111" i="6" s="1"/>
  <c r="C4112" i="6"/>
  <c r="K4112" i="6" s="1"/>
  <c r="C4113" i="6"/>
  <c r="K4113" i="6" s="1"/>
  <c r="C4114" i="6"/>
  <c r="K4114" i="6" s="1"/>
  <c r="C4115" i="6"/>
  <c r="K4115" i="6" s="1"/>
  <c r="C4116" i="6"/>
  <c r="K4116" i="6" s="1"/>
  <c r="C4117" i="6"/>
  <c r="K4117" i="6" s="1"/>
  <c r="C4118" i="6"/>
  <c r="K4118" i="6" s="1"/>
  <c r="C4119" i="6"/>
  <c r="K4119" i="6" s="1"/>
  <c r="C4120" i="6"/>
  <c r="K4120" i="6" s="1"/>
  <c r="C4121" i="6"/>
  <c r="K4121" i="6" s="1"/>
  <c r="C4122" i="6"/>
  <c r="K4122" i="6" s="1"/>
  <c r="C4123" i="6"/>
  <c r="K4123" i="6" s="1"/>
  <c r="C4124" i="6"/>
  <c r="K4124" i="6" s="1"/>
  <c r="C4125" i="6"/>
  <c r="K4125" i="6" s="1"/>
  <c r="C4126" i="6"/>
  <c r="K4126" i="6" s="1"/>
  <c r="C4127" i="6"/>
  <c r="K4127" i="6" s="1"/>
  <c r="C4128" i="6"/>
  <c r="K4128" i="6" s="1"/>
  <c r="C4129" i="6"/>
  <c r="K4129" i="6" s="1"/>
  <c r="J4129" i="6" s="1"/>
  <c r="C4130" i="6"/>
  <c r="K4130" i="6" s="1"/>
  <c r="C4131" i="6"/>
  <c r="K4131" i="6" s="1"/>
  <c r="C4132" i="6"/>
  <c r="K4132" i="6" s="1"/>
  <c r="C4133" i="6"/>
  <c r="K4133" i="6" s="1"/>
  <c r="C4134" i="6"/>
  <c r="K4134" i="6" s="1"/>
  <c r="C4135" i="6"/>
  <c r="K4135" i="6" s="1"/>
  <c r="C4136" i="6"/>
  <c r="K4136" i="6" s="1"/>
  <c r="C4137" i="6"/>
  <c r="K4137" i="6" s="1"/>
  <c r="J4137" i="6" s="1"/>
  <c r="C4138" i="6"/>
  <c r="K4138" i="6" s="1"/>
  <c r="C4139" i="6"/>
  <c r="K4139" i="6" s="1"/>
  <c r="C4140" i="6"/>
  <c r="K4140" i="6" s="1"/>
  <c r="C4141" i="6"/>
  <c r="K4141" i="6" s="1"/>
  <c r="C4142" i="6"/>
  <c r="K4142" i="6" s="1"/>
  <c r="C4143" i="6"/>
  <c r="K4143" i="6" s="1"/>
  <c r="C4144" i="6"/>
  <c r="K4144" i="6" s="1"/>
  <c r="C4145" i="6"/>
  <c r="K4145" i="6" s="1"/>
  <c r="C4146" i="6"/>
  <c r="K4146" i="6" s="1"/>
  <c r="C4147" i="6"/>
  <c r="K4147" i="6" s="1"/>
  <c r="C4148" i="6"/>
  <c r="K4148" i="6" s="1"/>
  <c r="C4149" i="6"/>
  <c r="K4149" i="6" s="1"/>
  <c r="C4150" i="6"/>
  <c r="K4150" i="6" s="1"/>
  <c r="C4151" i="6"/>
  <c r="K4151" i="6" s="1"/>
  <c r="C4152" i="6"/>
  <c r="K4152" i="6" s="1"/>
  <c r="C4153" i="6"/>
  <c r="K4153" i="6" s="1"/>
  <c r="C4154" i="6"/>
  <c r="K4154" i="6" s="1"/>
  <c r="C4155" i="6"/>
  <c r="K4155" i="6" s="1"/>
  <c r="C4156" i="6"/>
  <c r="K4156" i="6" s="1"/>
  <c r="C4157" i="6"/>
  <c r="K4157" i="6" s="1"/>
  <c r="C4158" i="6"/>
  <c r="K4158" i="6" s="1"/>
  <c r="C4159" i="6"/>
  <c r="K4159" i="6" s="1"/>
  <c r="C4160" i="6"/>
  <c r="K4160" i="6" s="1"/>
  <c r="C4161" i="6"/>
  <c r="K4161" i="6" s="1"/>
  <c r="C4162" i="6"/>
  <c r="K4162" i="6" s="1"/>
  <c r="C4163" i="6"/>
  <c r="K4163" i="6" s="1"/>
  <c r="C4164" i="6"/>
  <c r="K4164" i="6" s="1"/>
  <c r="C4165" i="6"/>
  <c r="K4165" i="6" s="1"/>
  <c r="C4166" i="6"/>
  <c r="K4166" i="6" s="1"/>
  <c r="C4167" i="6"/>
  <c r="K4167" i="6" s="1"/>
  <c r="C4168" i="6"/>
  <c r="K4168" i="6" s="1"/>
  <c r="C4169" i="6"/>
  <c r="K4169" i="6" s="1"/>
  <c r="C4170" i="6"/>
  <c r="K4170" i="6" s="1"/>
  <c r="C4171" i="6"/>
  <c r="K4171" i="6" s="1"/>
  <c r="C4172" i="6"/>
  <c r="K4172" i="6" s="1"/>
  <c r="C4173" i="6"/>
  <c r="K4173" i="6" s="1"/>
  <c r="C4174" i="6"/>
  <c r="K4174" i="6" s="1"/>
  <c r="C4175" i="6"/>
  <c r="K4175" i="6" s="1"/>
  <c r="C4176" i="6"/>
  <c r="K4176" i="6" s="1"/>
  <c r="C4177" i="6"/>
  <c r="K4177" i="6" s="1"/>
  <c r="C4178" i="6"/>
  <c r="K4178" i="6" s="1"/>
  <c r="C4179" i="6"/>
  <c r="K4179" i="6" s="1"/>
  <c r="C4180" i="6"/>
  <c r="K4180" i="6" s="1"/>
  <c r="C4181" i="6"/>
  <c r="K4181" i="6" s="1"/>
  <c r="C4182" i="6"/>
  <c r="K4182" i="6" s="1"/>
  <c r="C4183" i="6"/>
  <c r="K4183" i="6" s="1"/>
  <c r="C4184" i="6"/>
  <c r="K4184" i="6" s="1"/>
  <c r="C4185" i="6"/>
  <c r="K4185" i="6" s="1"/>
  <c r="C4186" i="6"/>
  <c r="K4186" i="6" s="1"/>
  <c r="C4187" i="6"/>
  <c r="K4187" i="6" s="1"/>
  <c r="C4188" i="6"/>
  <c r="K4188" i="6" s="1"/>
  <c r="C4189" i="6"/>
  <c r="K4189" i="6" s="1"/>
  <c r="C4190" i="6"/>
  <c r="K4190" i="6" s="1"/>
  <c r="C4191" i="6"/>
  <c r="K4191" i="6" s="1"/>
  <c r="C4192" i="6"/>
  <c r="K4192" i="6" s="1"/>
  <c r="C4193" i="6"/>
  <c r="K4193" i="6" s="1"/>
  <c r="C4194" i="6"/>
  <c r="K4194" i="6" s="1"/>
  <c r="C4195" i="6"/>
  <c r="K4195" i="6" s="1"/>
  <c r="C4196" i="6"/>
  <c r="K4196" i="6" s="1"/>
  <c r="C4197" i="6"/>
  <c r="K4197" i="6" s="1"/>
  <c r="C4198" i="6"/>
  <c r="K4198" i="6" s="1"/>
  <c r="C4199" i="6"/>
  <c r="K4199" i="6" s="1"/>
  <c r="C4200" i="6"/>
  <c r="K4200" i="6" s="1"/>
  <c r="C4201" i="6"/>
  <c r="K4201" i="6" s="1"/>
  <c r="C4202" i="6"/>
  <c r="K4202" i="6" s="1"/>
  <c r="C4203" i="6"/>
  <c r="K4203" i="6" s="1"/>
  <c r="C4204" i="6"/>
  <c r="K4204" i="6" s="1"/>
  <c r="C4205" i="6"/>
  <c r="K4205" i="6" s="1"/>
  <c r="C4206" i="6"/>
  <c r="K4206" i="6" s="1"/>
  <c r="C4207" i="6"/>
  <c r="K4207" i="6" s="1"/>
  <c r="C4208" i="6"/>
  <c r="K4208" i="6" s="1"/>
  <c r="C4209" i="6"/>
  <c r="K4209" i="6" s="1"/>
  <c r="C4210" i="6"/>
  <c r="K4210" i="6" s="1"/>
  <c r="C4211" i="6"/>
  <c r="K4211" i="6" s="1"/>
  <c r="C4212" i="6"/>
  <c r="K4212" i="6" s="1"/>
  <c r="C4213" i="6"/>
  <c r="K4213" i="6" s="1"/>
  <c r="C4214" i="6"/>
  <c r="K4214" i="6" s="1"/>
  <c r="C4215" i="6"/>
  <c r="K4215" i="6" s="1"/>
  <c r="C4216" i="6"/>
  <c r="K4216" i="6" s="1"/>
  <c r="C4217" i="6"/>
  <c r="K4217" i="6" s="1"/>
  <c r="C4218" i="6"/>
  <c r="K4218" i="6" s="1"/>
  <c r="C4219" i="6"/>
  <c r="K4219" i="6" s="1"/>
  <c r="C4220" i="6"/>
  <c r="K4220" i="6" s="1"/>
  <c r="C4221" i="6"/>
  <c r="K4221" i="6" s="1"/>
  <c r="C4222" i="6"/>
  <c r="K4222" i="6" s="1"/>
  <c r="C4223" i="6"/>
  <c r="K4223" i="6" s="1"/>
  <c r="C4224" i="6"/>
  <c r="K4224" i="6" s="1"/>
  <c r="C4225" i="6"/>
  <c r="K4225" i="6" s="1"/>
  <c r="C4226" i="6"/>
  <c r="K4226" i="6" s="1"/>
  <c r="C4227" i="6"/>
  <c r="K4227" i="6" s="1"/>
  <c r="C4228" i="6"/>
  <c r="K4228" i="6" s="1"/>
  <c r="C4229" i="6"/>
  <c r="K4229" i="6" s="1"/>
  <c r="C4230" i="6"/>
  <c r="K4230" i="6" s="1"/>
  <c r="C4231" i="6"/>
  <c r="K4231" i="6" s="1"/>
  <c r="C4232" i="6"/>
  <c r="K4232" i="6" s="1"/>
  <c r="C4233" i="6"/>
  <c r="K4233" i="6" s="1"/>
  <c r="C4234" i="6"/>
  <c r="K4234" i="6" s="1"/>
  <c r="C4235" i="6"/>
  <c r="K4235" i="6" s="1"/>
  <c r="C4236" i="6"/>
  <c r="K4236" i="6" s="1"/>
  <c r="C4237" i="6"/>
  <c r="K4237" i="6" s="1"/>
  <c r="C4238" i="6"/>
  <c r="K4238" i="6" s="1"/>
  <c r="C4239" i="6"/>
  <c r="K4239" i="6" s="1"/>
  <c r="C4240" i="6"/>
  <c r="K4240" i="6" s="1"/>
  <c r="C4241" i="6"/>
  <c r="K4241" i="6" s="1"/>
  <c r="C4242" i="6"/>
  <c r="K4242" i="6" s="1"/>
  <c r="C4243" i="6"/>
  <c r="K4243" i="6" s="1"/>
  <c r="C4244" i="6"/>
  <c r="K4244" i="6" s="1"/>
  <c r="C4245" i="6"/>
  <c r="K4245" i="6" s="1"/>
  <c r="C4246" i="6"/>
  <c r="K4246" i="6" s="1"/>
  <c r="C4247" i="6"/>
  <c r="K4247" i="6" s="1"/>
  <c r="C4248" i="6"/>
  <c r="K4248" i="6" s="1"/>
  <c r="C4249" i="6"/>
  <c r="K4249" i="6" s="1"/>
  <c r="C4250" i="6"/>
  <c r="K4250" i="6" s="1"/>
  <c r="C4251" i="6"/>
  <c r="K4251" i="6" s="1"/>
  <c r="C4252" i="6"/>
  <c r="K4252" i="6" s="1"/>
  <c r="C4253" i="6"/>
  <c r="K4253" i="6" s="1"/>
  <c r="C4254" i="6"/>
  <c r="K4254" i="6" s="1"/>
  <c r="C4255" i="6"/>
  <c r="K4255" i="6" s="1"/>
  <c r="C4256" i="6"/>
  <c r="K4256" i="6" s="1"/>
  <c r="C4257" i="6"/>
  <c r="K4257" i="6" s="1"/>
  <c r="C4258" i="6"/>
  <c r="K4258" i="6" s="1"/>
  <c r="C4259" i="6"/>
  <c r="K4259" i="6" s="1"/>
  <c r="C4260" i="6"/>
  <c r="K4260" i="6" s="1"/>
  <c r="C4261" i="6"/>
  <c r="K4261" i="6" s="1"/>
  <c r="C4262" i="6"/>
  <c r="K4262" i="6" s="1"/>
  <c r="C4263" i="6"/>
  <c r="K4263" i="6" s="1"/>
  <c r="C4264" i="6"/>
  <c r="K4264" i="6" s="1"/>
  <c r="C4265" i="6"/>
  <c r="K4265" i="6" s="1"/>
  <c r="C4266" i="6"/>
  <c r="K4266" i="6" s="1"/>
  <c r="C4267" i="6"/>
  <c r="K4267" i="6" s="1"/>
  <c r="C4268" i="6"/>
  <c r="K4268" i="6" s="1"/>
  <c r="C4269" i="6"/>
  <c r="K4269" i="6" s="1"/>
  <c r="C4270" i="6"/>
  <c r="K4270" i="6" s="1"/>
  <c r="C4271" i="6"/>
  <c r="K4271" i="6" s="1"/>
  <c r="C4272" i="6"/>
  <c r="K4272" i="6" s="1"/>
  <c r="C4273" i="6"/>
  <c r="K4273" i="6" s="1"/>
  <c r="C4274" i="6"/>
  <c r="K4274" i="6" s="1"/>
  <c r="C4275" i="6"/>
  <c r="K4275" i="6" s="1"/>
  <c r="C4276" i="6"/>
  <c r="K4276" i="6" s="1"/>
  <c r="C4277" i="6"/>
  <c r="K4277" i="6" s="1"/>
  <c r="C4278" i="6"/>
  <c r="K4278" i="6" s="1"/>
  <c r="C4279" i="6"/>
  <c r="K4279" i="6" s="1"/>
  <c r="C4280" i="6"/>
  <c r="K4280" i="6" s="1"/>
  <c r="C4281" i="6"/>
  <c r="K4281" i="6" s="1"/>
  <c r="C4282" i="6"/>
  <c r="K4282" i="6" s="1"/>
  <c r="C4283" i="6"/>
  <c r="K4283" i="6" s="1"/>
  <c r="C4284" i="6"/>
  <c r="K4284" i="6" s="1"/>
  <c r="C4285" i="6"/>
  <c r="K4285" i="6" s="1"/>
  <c r="C4286" i="6"/>
  <c r="K4286" i="6" s="1"/>
  <c r="C4287" i="6"/>
  <c r="K4287" i="6" s="1"/>
  <c r="C4288" i="6"/>
  <c r="K4288" i="6" s="1"/>
  <c r="C4289" i="6"/>
  <c r="K4289" i="6" s="1"/>
  <c r="C4290" i="6"/>
  <c r="K4290" i="6" s="1"/>
  <c r="C4291" i="6"/>
  <c r="K4291" i="6" s="1"/>
  <c r="C4292" i="6"/>
  <c r="K4292" i="6" s="1"/>
  <c r="C4293" i="6"/>
  <c r="K4293" i="6" s="1"/>
  <c r="C4294" i="6"/>
  <c r="K4294" i="6" s="1"/>
  <c r="C4295" i="6"/>
  <c r="K4295" i="6" s="1"/>
  <c r="C4296" i="6"/>
  <c r="K4296" i="6" s="1"/>
  <c r="C4297" i="6"/>
  <c r="K4297" i="6" s="1"/>
  <c r="C4298" i="6"/>
  <c r="K4298" i="6" s="1"/>
  <c r="C4299" i="6"/>
  <c r="K4299" i="6" s="1"/>
  <c r="C4300" i="6"/>
  <c r="K4300" i="6" s="1"/>
  <c r="C4301" i="6"/>
  <c r="K4301" i="6" s="1"/>
  <c r="C4302" i="6"/>
  <c r="K4302" i="6" s="1"/>
  <c r="C4303" i="6"/>
  <c r="K4303" i="6" s="1"/>
  <c r="C4304" i="6"/>
  <c r="K4304" i="6" s="1"/>
  <c r="C4305" i="6"/>
  <c r="K4305" i="6" s="1"/>
  <c r="C4306" i="6"/>
  <c r="K4306" i="6" s="1"/>
  <c r="C4307" i="6"/>
  <c r="K4307" i="6" s="1"/>
  <c r="C4308" i="6"/>
  <c r="K4308" i="6" s="1"/>
  <c r="C4309" i="6"/>
  <c r="K4309" i="6" s="1"/>
  <c r="C4310" i="6"/>
  <c r="K4310" i="6" s="1"/>
  <c r="C4311" i="6"/>
  <c r="K4311" i="6" s="1"/>
  <c r="C4312" i="6"/>
  <c r="K4312" i="6" s="1"/>
  <c r="C4313" i="6"/>
  <c r="K4313" i="6" s="1"/>
  <c r="C4314" i="6"/>
  <c r="K4314" i="6" s="1"/>
  <c r="C4315" i="6"/>
  <c r="K4315" i="6" s="1"/>
  <c r="C4316" i="6"/>
  <c r="K4316" i="6" s="1"/>
  <c r="C4317" i="6"/>
  <c r="K4317" i="6" s="1"/>
  <c r="C4318" i="6"/>
  <c r="K4318" i="6" s="1"/>
  <c r="C4319" i="6"/>
  <c r="K4319" i="6" s="1"/>
  <c r="C4320" i="6"/>
  <c r="K4320" i="6" s="1"/>
  <c r="C4321" i="6"/>
  <c r="K4321" i="6" s="1"/>
  <c r="C4322" i="6"/>
  <c r="K4322" i="6" s="1"/>
  <c r="C4323" i="6"/>
  <c r="K4323" i="6" s="1"/>
  <c r="C4324" i="6"/>
  <c r="K4324" i="6" s="1"/>
  <c r="C4325" i="6"/>
  <c r="K4325" i="6" s="1"/>
  <c r="C4326" i="6"/>
  <c r="K4326" i="6" s="1"/>
  <c r="C4327" i="6"/>
  <c r="K4327" i="6" s="1"/>
  <c r="C4328" i="6"/>
  <c r="K4328" i="6" s="1"/>
  <c r="C4329" i="6"/>
  <c r="K4329" i="6" s="1"/>
  <c r="C4330" i="6"/>
  <c r="K4330" i="6" s="1"/>
  <c r="C4331" i="6"/>
  <c r="K4331" i="6" s="1"/>
  <c r="C4332" i="6"/>
  <c r="K4332" i="6" s="1"/>
  <c r="C4333" i="6"/>
  <c r="K4333" i="6" s="1"/>
  <c r="C4334" i="6"/>
  <c r="K4334" i="6" s="1"/>
  <c r="C4335" i="6"/>
  <c r="K4335" i="6" s="1"/>
  <c r="C4336" i="6"/>
  <c r="K4336" i="6" s="1"/>
  <c r="C4337" i="6"/>
  <c r="K4337" i="6" s="1"/>
  <c r="C4338" i="6"/>
  <c r="K4338" i="6" s="1"/>
  <c r="C4339" i="6"/>
  <c r="K4339" i="6" s="1"/>
  <c r="C4340" i="6"/>
  <c r="K4340" i="6" s="1"/>
  <c r="C4341" i="6"/>
  <c r="K4341" i="6" s="1"/>
  <c r="C4342" i="6"/>
  <c r="K4342" i="6" s="1"/>
  <c r="C4343" i="6"/>
  <c r="K4343" i="6" s="1"/>
  <c r="C4344" i="6"/>
  <c r="K4344" i="6" s="1"/>
  <c r="C4345" i="6"/>
  <c r="K4345" i="6" s="1"/>
  <c r="C4346" i="6"/>
  <c r="K4346" i="6" s="1"/>
  <c r="C4347" i="6"/>
  <c r="K4347" i="6" s="1"/>
  <c r="C4348" i="6"/>
  <c r="K4348" i="6" s="1"/>
  <c r="C4349" i="6"/>
  <c r="K4349" i="6" s="1"/>
  <c r="C4350" i="6"/>
  <c r="K4350" i="6" s="1"/>
  <c r="C4351" i="6"/>
  <c r="K4351" i="6" s="1"/>
  <c r="C4352" i="6"/>
  <c r="K4352" i="6" s="1"/>
  <c r="C4353" i="6"/>
  <c r="K4353" i="6" s="1"/>
  <c r="C4354" i="6"/>
  <c r="K4354" i="6" s="1"/>
  <c r="C4355" i="6"/>
  <c r="K4355" i="6" s="1"/>
  <c r="C4356" i="6"/>
  <c r="K4356" i="6" s="1"/>
  <c r="C4357" i="6"/>
  <c r="K4357" i="6" s="1"/>
  <c r="C4358" i="6"/>
  <c r="K4358" i="6" s="1"/>
  <c r="C4359" i="6"/>
  <c r="K4359" i="6" s="1"/>
  <c r="C4360" i="6"/>
  <c r="K4360" i="6" s="1"/>
  <c r="C4361" i="6"/>
  <c r="K4361" i="6" s="1"/>
  <c r="C4362" i="6"/>
  <c r="K4362" i="6" s="1"/>
  <c r="C4363" i="6"/>
  <c r="K4363" i="6" s="1"/>
  <c r="C4364" i="6"/>
  <c r="K4364" i="6" s="1"/>
  <c r="C4365" i="6"/>
  <c r="K4365" i="6" s="1"/>
  <c r="C4366" i="6"/>
  <c r="K4366" i="6" s="1"/>
  <c r="C4367" i="6"/>
  <c r="K4367" i="6" s="1"/>
  <c r="C4368" i="6"/>
  <c r="K4368" i="6" s="1"/>
  <c r="C4369" i="6"/>
  <c r="K4369" i="6" s="1"/>
  <c r="C4370" i="6"/>
  <c r="K4370" i="6" s="1"/>
  <c r="C4371" i="6"/>
  <c r="K4371" i="6" s="1"/>
  <c r="C4372" i="6"/>
  <c r="K4372" i="6" s="1"/>
  <c r="C4373" i="6"/>
  <c r="K4373" i="6" s="1"/>
  <c r="C4374" i="6"/>
  <c r="K4374" i="6" s="1"/>
  <c r="C4375" i="6"/>
  <c r="K4375" i="6" s="1"/>
  <c r="C4376" i="6"/>
  <c r="K4376" i="6" s="1"/>
  <c r="C4377" i="6"/>
  <c r="K4377" i="6" s="1"/>
  <c r="C4378" i="6"/>
  <c r="K4378" i="6" s="1"/>
  <c r="C4379" i="6"/>
  <c r="K4379" i="6" s="1"/>
  <c r="C4380" i="6"/>
  <c r="K4380" i="6" s="1"/>
  <c r="C4381" i="6"/>
  <c r="K4381" i="6" s="1"/>
  <c r="C4382" i="6"/>
  <c r="K4382" i="6" s="1"/>
  <c r="C4383" i="6"/>
  <c r="K4383" i="6" s="1"/>
  <c r="C4384" i="6"/>
  <c r="K4384" i="6" s="1"/>
  <c r="C4385" i="6"/>
  <c r="K4385" i="6" s="1"/>
  <c r="C4386" i="6"/>
  <c r="K4386" i="6" s="1"/>
  <c r="C4387" i="6"/>
  <c r="K4387" i="6" s="1"/>
  <c r="C4388" i="6"/>
  <c r="K4388" i="6" s="1"/>
  <c r="C4389" i="6"/>
  <c r="K4389" i="6" s="1"/>
  <c r="C4390" i="6"/>
  <c r="K4390" i="6" s="1"/>
  <c r="C4391" i="6"/>
  <c r="K4391" i="6" s="1"/>
  <c r="C4392" i="6"/>
  <c r="K4392" i="6" s="1"/>
  <c r="C4393" i="6"/>
  <c r="K4393" i="6" s="1"/>
  <c r="C4394" i="6"/>
  <c r="K4394" i="6" s="1"/>
  <c r="C4395" i="6"/>
  <c r="K4395" i="6" s="1"/>
  <c r="C4396" i="6"/>
  <c r="K4396" i="6" s="1"/>
  <c r="C4397" i="6"/>
  <c r="K4397" i="6" s="1"/>
  <c r="C4398" i="6"/>
  <c r="K4398" i="6" s="1"/>
  <c r="C4399" i="6"/>
  <c r="K4399" i="6" s="1"/>
  <c r="C4400" i="6"/>
  <c r="K4400" i="6" s="1"/>
  <c r="C4401" i="6"/>
  <c r="K4401" i="6" s="1"/>
  <c r="C4402" i="6"/>
  <c r="K4402" i="6" s="1"/>
  <c r="C4403" i="6"/>
  <c r="K4403" i="6" s="1"/>
  <c r="C4404" i="6"/>
  <c r="K4404" i="6" s="1"/>
  <c r="C4405" i="6"/>
  <c r="K4405" i="6" s="1"/>
  <c r="C4406" i="6"/>
  <c r="K4406" i="6" s="1"/>
  <c r="C4407" i="6"/>
  <c r="K4407" i="6" s="1"/>
  <c r="C4408" i="6"/>
  <c r="K4408" i="6" s="1"/>
  <c r="C4409" i="6"/>
  <c r="K4409" i="6" s="1"/>
  <c r="C4410" i="6"/>
  <c r="K4410" i="6" s="1"/>
  <c r="C4411" i="6"/>
  <c r="K4411" i="6" s="1"/>
  <c r="C4412" i="6"/>
  <c r="K4412" i="6" s="1"/>
  <c r="C4413" i="6"/>
  <c r="K4413" i="6" s="1"/>
  <c r="C4414" i="6"/>
  <c r="K4414" i="6" s="1"/>
  <c r="C4415" i="6"/>
  <c r="K4415" i="6" s="1"/>
  <c r="C4416" i="6"/>
  <c r="K4416" i="6" s="1"/>
  <c r="C4417" i="6"/>
  <c r="K4417" i="6" s="1"/>
  <c r="C4418" i="6"/>
  <c r="K4418" i="6" s="1"/>
  <c r="C4419" i="6"/>
  <c r="K4419" i="6" s="1"/>
  <c r="C4420" i="6"/>
  <c r="K4420" i="6" s="1"/>
  <c r="C4421" i="6"/>
  <c r="K4421" i="6" s="1"/>
  <c r="C4422" i="6"/>
  <c r="K4422" i="6" s="1"/>
  <c r="C4423" i="6"/>
  <c r="K4423" i="6" s="1"/>
  <c r="C4424" i="6"/>
  <c r="K4424" i="6" s="1"/>
  <c r="C4425" i="6"/>
  <c r="K4425" i="6" s="1"/>
  <c r="C4426" i="6"/>
  <c r="K4426" i="6" s="1"/>
  <c r="C4427" i="6"/>
  <c r="K4427" i="6" s="1"/>
  <c r="C4428" i="6"/>
  <c r="K4428" i="6" s="1"/>
  <c r="C4429" i="6"/>
  <c r="K4429" i="6" s="1"/>
  <c r="C4430" i="6"/>
  <c r="K4430" i="6" s="1"/>
  <c r="C4431" i="6"/>
  <c r="K4431" i="6" s="1"/>
  <c r="C4432" i="6"/>
  <c r="K4432" i="6" s="1"/>
  <c r="C4433" i="6"/>
  <c r="K4433" i="6" s="1"/>
  <c r="C4434" i="6"/>
  <c r="K4434" i="6" s="1"/>
  <c r="C4435" i="6"/>
  <c r="K4435" i="6" s="1"/>
  <c r="C4436" i="6"/>
  <c r="K4436" i="6" s="1"/>
  <c r="C4437" i="6"/>
  <c r="K4437" i="6" s="1"/>
  <c r="C4438" i="6"/>
  <c r="K4438" i="6" s="1"/>
  <c r="C4439" i="6"/>
  <c r="K4439" i="6" s="1"/>
  <c r="C4440" i="6"/>
  <c r="K4440" i="6" s="1"/>
  <c r="C4441" i="6"/>
  <c r="K4441" i="6" s="1"/>
  <c r="C4442" i="6"/>
  <c r="K4442" i="6" s="1"/>
  <c r="C4443" i="6"/>
  <c r="K4443" i="6" s="1"/>
  <c r="C4444" i="6"/>
  <c r="K4444" i="6" s="1"/>
  <c r="C4445" i="6"/>
  <c r="K4445" i="6" s="1"/>
  <c r="C4446" i="6"/>
  <c r="K4446" i="6" s="1"/>
  <c r="C4447" i="6"/>
  <c r="K4447" i="6" s="1"/>
  <c r="C4448" i="6"/>
  <c r="K4448" i="6" s="1"/>
  <c r="C4449" i="6"/>
  <c r="K4449" i="6" s="1"/>
  <c r="C4450" i="6"/>
  <c r="K4450" i="6" s="1"/>
  <c r="C4451" i="6"/>
  <c r="K4451" i="6" s="1"/>
  <c r="C4452" i="6"/>
  <c r="K4452" i="6" s="1"/>
  <c r="C4453" i="6"/>
  <c r="K4453" i="6" s="1"/>
  <c r="C4454" i="6"/>
  <c r="K4454" i="6" s="1"/>
  <c r="C4455" i="6"/>
  <c r="K4455" i="6" s="1"/>
  <c r="C4456" i="6"/>
  <c r="K4456" i="6" s="1"/>
  <c r="C4457" i="6"/>
  <c r="K4457" i="6" s="1"/>
  <c r="C4458" i="6"/>
  <c r="K4458" i="6" s="1"/>
  <c r="C4459" i="6"/>
  <c r="K4459" i="6" s="1"/>
  <c r="C4460" i="6"/>
  <c r="K4460" i="6" s="1"/>
  <c r="C4461" i="6"/>
  <c r="K4461" i="6" s="1"/>
  <c r="C4462" i="6"/>
  <c r="K4462" i="6" s="1"/>
  <c r="C4463" i="6"/>
  <c r="K4463" i="6" s="1"/>
  <c r="C4464" i="6"/>
  <c r="K4464" i="6" s="1"/>
  <c r="C4465" i="6"/>
  <c r="K4465" i="6" s="1"/>
  <c r="C4466" i="6"/>
  <c r="K4466" i="6" s="1"/>
  <c r="C4467" i="6"/>
  <c r="K4467" i="6" s="1"/>
  <c r="C4468" i="6"/>
  <c r="K4468" i="6" s="1"/>
  <c r="C4469" i="6"/>
  <c r="K4469" i="6" s="1"/>
  <c r="C4470" i="6"/>
  <c r="K4470" i="6" s="1"/>
  <c r="C4471" i="6"/>
  <c r="K4471" i="6" s="1"/>
  <c r="C4472" i="6"/>
  <c r="K4472" i="6" s="1"/>
  <c r="C4473" i="6"/>
  <c r="K4473" i="6" s="1"/>
  <c r="C4474" i="6"/>
  <c r="K4474" i="6" s="1"/>
  <c r="C4475" i="6"/>
  <c r="K4475" i="6" s="1"/>
  <c r="J4475" i="6" s="1"/>
  <c r="C4476" i="6"/>
  <c r="K4476" i="6" s="1"/>
  <c r="C4477" i="6"/>
  <c r="K4477" i="6" s="1"/>
  <c r="C4478" i="6"/>
  <c r="K4478" i="6" s="1"/>
  <c r="J4478" i="6" s="1"/>
  <c r="C4479" i="6"/>
  <c r="K4479" i="6" s="1"/>
  <c r="C4480" i="6"/>
  <c r="K4480" i="6" s="1"/>
  <c r="C4481" i="6"/>
  <c r="K4481" i="6" s="1"/>
  <c r="C4482" i="6"/>
  <c r="K4482" i="6" s="1"/>
  <c r="C4483" i="6"/>
  <c r="K4483" i="6" s="1"/>
  <c r="C4484" i="6"/>
  <c r="K4484" i="6" s="1"/>
  <c r="C4485" i="6"/>
  <c r="K4485" i="6" s="1"/>
  <c r="C4486" i="6"/>
  <c r="K4486" i="6" s="1"/>
  <c r="C4487" i="6"/>
  <c r="K4487" i="6" s="1"/>
  <c r="C4488" i="6"/>
  <c r="K4488" i="6" s="1"/>
  <c r="C4489" i="6"/>
  <c r="K4489" i="6" s="1"/>
  <c r="C4490" i="6"/>
  <c r="K4490" i="6" s="1"/>
  <c r="C4491" i="6"/>
  <c r="K4491" i="6" s="1"/>
  <c r="C4492" i="6"/>
  <c r="K4492" i="6" s="1"/>
  <c r="C4493" i="6"/>
  <c r="K4493" i="6" s="1"/>
  <c r="C4494" i="6"/>
  <c r="K4494" i="6" s="1"/>
  <c r="C4495" i="6"/>
  <c r="K4495" i="6" s="1"/>
  <c r="C4496" i="6"/>
  <c r="K4496" i="6" s="1"/>
  <c r="C4497" i="6"/>
  <c r="K4497" i="6" s="1"/>
  <c r="C4498" i="6"/>
  <c r="K4498" i="6" s="1"/>
  <c r="C4499" i="6"/>
  <c r="K4499" i="6" s="1"/>
  <c r="C4500" i="6"/>
  <c r="K4500" i="6" s="1"/>
  <c r="C4501" i="6"/>
  <c r="K4501" i="6" s="1"/>
  <c r="C4502" i="6"/>
  <c r="K4502" i="6" s="1"/>
  <c r="C4503" i="6"/>
  <c r="K4503" i="6" s="1"/>
  <c r="C4504" i="6"/>
  <c r="K4504" i="6" s="1"/>
  <c r="C4505" i="6"/>
  <c r="K4505" i="6" s="1"/>
  <c r="C4506" i="6"/>
  <c r="K4506" i="6" s="1"/>
  <c r="C4507" i="6"/>
  <c r="K4507" i="6" s="1"/>
  <c r="C4508" i="6"/>
  <c r="K4508" i="6" s="1"/>
  <c r="C4509" i="6"/>
  <c r="K4509" i="6" s="1"/>
  <c r="C4510" i="6"/>
  <c r="K4510" i="6" s="1"/>
  <c r="C4511" i="6"/>
  <c r="K4511" i="6" s="1"/>
  <c r="C4512" i="6"/>
  <c r="K4512" i="6" s="1"/>
  <c r="C4513" i="6"/>
  <c r="K4513" i="6" s="1"/>
  <c r="C4514" i="6"/>
  <c r="K4514" i="6" s="1"/>
  <c r="C4515" i="6"/>
  <c r="K4515" i="6" s="1"/>
  <c r="C4516" i="6"/>
  <c r="K4516" i="6" s="1"/>
  <c r="C4517" i="6"/>
  <c r="K4517" i="6" s="1"/>
  <c r="C4518" i="6"/>
  <c r="K4518" i="6" s="1"/>
  <c r="C4519" i="6"/>
  <c r="K4519" i="6" s="1"/>
  <c r="C4520" i="6"/>
  <c r="K4520" i="6" s="1"/>
  <c r="C4521" i="6"/>
  <c r="K4521" i="6" s="1"/>
  <c r="C4522" i="6"/>
  <c r="K4522" i="6" s="1"/>
  <c r="C4523" i="6"/>
  <c r="K4523" i="6" s="1"/>
  <c r="C4524" i="6"/>
  <c r="K4524" i="6" s="1"/>
  <c r="C4525" i="6"/>
  <c r="K4525" i="6" s="1"/>
  <c r="C4526" i="6"/>
  <c r="K4526" i="6" s="1"/>
  <c r="C4527" i="6"/>
  <c r="K4527" i="6" s="1"/>
  <c r="C4528" i="6"/>
  <c r="K4528" i="6" s="1"/>
  <c r="C4529" i="6"/>
  <c r="K4529" i="6" s="1"/>
  <c r="C4530" i="6"/>
  <c r="K4530" i="6" s="1"/>
  <c r="C4531" i="6"/>
  <c r="K4531" i="6" s="1"/>
  <c r="C4532" i="6"/>
  <c r="K4532" i="6" s="1"/>
  <c r="C4533" i="6"/>
  <c r="K4533" i="6" s="1"/>
  <c r="C4534" i="6"/>
  <c r="K4534" i="6" s="1"/>
  <c r="C4535" i="6"/>
  <c r="K4535" i="6" s="1"/>
  <c r="C4536" i="6"/>
  <c r="K4536" i="6" s="1"/>
  <c r="C4537" i="6"/>
  <c r="K4537" i="6" s="1"/>
  <c r="C4538" i="6"/>
  <c r="K4538" i="6" s="1"/>
  <c r="C4539" i="6"/>
  <c r="K4539" i="6" s="1"/>
  <c r="C4540" i="6"/>
  <c r="K4540" i="6" s="1"/>
  <c r="C4541" i="6"/>
  <c r="K4541" i="6" s="1"/>
  <c r="C4542" i="6"/>
  <c r="K4542" i="6" s="1"/>
  <c r="C4543" i="6"/>
  <c r="K4543" i="6" s="1"/>
  <c r="J4543" i="6" s="1"/>
  <c r="C4544" i="6"/>
  <c r="K4544" i="6" s="1"/>
  <c r="C4545" i="6"/>
  <c r="K4545" i="6" s="1"/>
  <c r="C4546" i="6"/>
  <c r="K4546" i="6" s="1"/>
  <c r="C4547" i="6"/>
  <c r="K4547" i="6" s="1"/>
  <c r="C4548" i="6"/>
  <c r="K4548" i="6" s="1"/>
  <c r="C4549" i="6"/>
  <c r="K4549" i="6" s="1"/>
  <c r="C4550" i="6"/>
  <c r="K4550" i="6" s="1"/>
  <c r="C4551" i="6"/>
  <c r="K4551" i="6" s="1"/>
  <c r="C4552" i="6"/>
  <c r="K4552" i="6" s="1"/>
  <c r="C4553" i="6"/>
  <c r="K4553" i="6" s="1"/>
  <c r="C4554" i="6"/>
  <c r="K4554" i="6" s="1"/>
  <c r="C4555" i="6"/>
  <c r="K4555" i="6" s="1"/>
  <c r="C4556" i="6"/>
  <c r="K4556" i="6" s="1"/>
  <c r="C4557" i="6"/>
  <c r="K4557" i="6" s="1"/>
  <c r="C4558" i="6"/>
  <c r="K4558" i="6" s="1"/>
  <c r="C4559" i="6"/>
  <c r="K4559" i="6" s="1"/>
  <c r="C4560" i="6"/>
  <c r="K4560" i="6" s="1"/>
  <c r="C4561" i="6"/>
  <c r="K4561" i="6" s="1"/>
  <c r="C4562" i="6"/>
  <c r="K4562" i="6" s="1"/>
  <c r="C4563" i="6"/>
  <c r="K4563" i="6" s="1"/>
  <c r="C4564" i="6"/>
  <c r="K4564" i="6" s="1"/>
  <c r="C4565" i="6"/>
  <c r="K4565" i="6" s="1"/>
  <c r="C4566" i="6"/>
  <c r="K4566" i="6" s="1"/>
  <c r="C4567" i="6"/>
  <c r="K4567" i="6" s="1"/>
  <c r="C4568" i="6"/>
  <c r="K4568" i="6" s="1"/>
  <c r="C4569" i="6"/>
  <c r="K4569" i="6" s="1"/>
  <c r="C4570" i="6"/>
  <c r="K4570" i="6" s="1"/>
  <c r="C4571" i="6"/>
  <c r="K4571" i="6" s="1"/>
  <c r="C4572" i="6"/>
  <c r="K4572" i="6" s="1"/>
  <c r="C4573" i="6"/>
  <c r="K4573" i="6" s="1"/>
  <c r="C4574" i="6"/>
  <c r="K4574" i="6" s="1"/>
  <c r="C4575" i="6"/>
  <c r="K4575" i="6" s="1"/>
  <c r="C4576" i="6"/>
  <c r="K4576" i="6" s="1"/>
  <c r="C4577" i="6"/>
  <c r="K4577" i="6" s="1"/>
  <c r="C4578" i="6"/>
  <c r="K4578" i="6" s="1"/>
  <c r="C4579" i="6"/>
  <c r="K4579" i="6" s="1"/>
  <c r="C4580" i="6"/>
  <c r="K4580" i="6" s="1"/>
  <c r="C4581" i="6"/>
  <c r="K4581" i="6" s="1"/>
  <c r="C4582" i="6"/>
  <c r="K4582" i="6" s="1"/>
  <c r="C4583" i="6"/>
  <c r="K4583" i="6" s="1"/>
  <c r="C4584" i="6"/>
  <c r="K4584" i="6" s="1"/>
  <c r="C4585" i="6"/>
  <c r="K4585" i="6" s="1"/>
  <c r="C4586" i="6"/>
  <c r="K4586" i="6" s="1"/>
  <c r="C4587" i="6"/>
  <c r="K4587" i="6" s="1"/>
  <c r="C4588" i="6"/>
  <c r="K4588" i="6" s="1"/>
  <c r="C4589" i="6"/>
  <c r="K4589" i="6" s="1"/>
  <c r="C4590" i="6"/>
  <c r="K4590" i="6" s="1"/>
  <c r="C4591" i="6"/>
  <c r="K4591" i="6" s="1"/>
  <c r="C4592" i="6"/>
  <c r="K4592" i="6" s="1"/>
  <c r="C4593" i="6"/>
  <c r="K4593" i="6" s="1"/>
  <c r="C4594" i="6"/>
  <c r="K4594" i="6" s="1"/>
  <c r="C4595" i="6"/>
  <c r="K4595" i="6" s="1"/>
  <c r="C4596" i="6"/>
  <c r="K4596" i="6" s="1"/>
  <c r="C4597" i="6"/>
  <c r="K4597" i="6" s="1"/>
  <c r="C4598" i="6"/>
  <c r="K4598" i="6" s="1"/>
  <c r="C4599" i="6"/>
  <c r="K4599" i="6" s="1"/>
  <c r="C4600" i="6"/>
  <c r="K4600" i="6" s="1"/>
  <c r="C4601" i="6"/>
  <c r="K4601" i="6" s="1"/>
  <c r="C4602" i="6"/>
  <c r="K4602" i="6" s="1"/>
  <c r="C4603" i="6"/>
  <c r="K4603" i="6" s="1"/>
  <c r="C4604" i="6"/>
  <c r="K4604" i="6" s="1"/>
  <c r="C4605" i="6"/>
  <c r="K4605" i="6" s="1"/>
  <c r="C4606" i="6"/>
  <c r="K4606" i="6" s="1"/>
  <c r="C4607" i="6"/>
  <c r="K4607" i="6" s="1"/>
  <c r="C4608" i="6"/>
  <c r="K4608" i="6" s="1"/>
  <c r="C4609" i="6"/>
  <c r="K4609" i="6" s="1"/>
  <c r="C4610" i="6"/>
  <c r="K4610" i="6" s="1"/>
  <c r="C4611" i="6"/>
  <c r="K4611" i="6" s="1"/>
  <c r="C4612" i="6"/>
  <c r="K4612" i="6" s="1"/>
  <c r="C4613" i="6"/>
  <c r="K4613" i="6" s="1"/>
  <c r="C4614" i="6"/>
  <c r="K4614" i="6" s="1"/>
  <c r="C4615" i="6"/>
  <c r="K4615" i="6" s="1"/>
  <c r="C4616" i="6"/>
  <c r="K4616" i="6" s="1"/>
  <c r="C4617" i="6"/>
  <c r="K4617" i="6" s="1"/>
  <c r="C4618" i="6"/>
  <c r="K4618" i="6" s="1"/>
  <c r="C4619" i="6"/>
  <c r="K4619" i="6" s="1"/>
  <c r="C4620" i="6"/>
  <c r="K4620" i="6" s="1"/>
  <c r="C4621" i="6"/>
  <c r="K4621" i="6" s="1"/>
  <c r="C4622" i="6"/>
  <c r="K4622" i="6" s="1"/>
  <c r="C4623" i="6"/>
  <c r="K4623" i="6" s="1"/>
  <c r="C4624" i="6"/>
  <c r="K4624" i="6" s="1"/>
  <c r="C4625" i="6"/>
  <c r="K4625" i="6" s="1"/>
  <c r="C4626" i="6"/>
  <c r="K4626" i="6" s="1"/>
  <c r="C4627" i="6"/>
  <c r="K4627" i="6" s="1"/>
  <c r="C4628" i="6"/>
  <c r="K4628" i="6" s="1"/>
  <c r="C4629" i="6"/>
  <c r="K4629" i="6" s="1"/>
  <c r="C4630" i="6"/>
  <c r="K4630" i="6" s="1"/>
  <c r="C4631" i="6"/>
  <c r="K4631" i="6" s="1"/>
  <c r="C4632" i="6"/>
  <c r="K4632" i="6" s="1"/>
  <c r="C4633" i="6"/>
  <c r="K4633" i="6" s="1"/>
  <c r="C4634" i="6"/>
  <c r="K4634" i="6" s="1"/>
  <c r="C4635" i="6"/>
  <c r="K4635" i="6" s="1"/>
  <c r="C4636" i="6"/>
  <c r="K4636" i="6" s="1"/>
  <c r="C4637" i="6"/>
  <c r="K4637" i="6" s="1"/>
  <c r="C4638" i="6"/>
  <c r="K4638" i="6" s="1"/>
  <c r="C4639" i="6"/>
  <c r="K4639" i="6" s="1"/>
  <c r="C4640" i="6"/>
  <c r="K4640" i="6" s="1"/>
  <c r="C4641" i="6"/>
  <c r="K4641" i="6" s="1"/>
  <c r="C4642" i="6"/>
  <c r="K4642" i="6" s="1"/>
  <c r="C4643" i="6"/>
  <c r="K4643" i="6" s="1"/>
  <c r="C4644" i="6"/>
  <c r="K4644" i="6" s="1"/>
  <c r="C4645" i="6"/>
  <c r="K4645" i="6" s="1"/>
  <c r="C4646" i="6"/>
  <c r="K4646" i="6" s="1"/>
  <c r="C4647" i="6"/>
  <c r="K4647" i="6" s="1"/>
  <c r="C4648" i="6"/>
  <c r="K4648" i="6" s="1"/>
  <c r="C4649" i="6"/>
  <c r="K4649" i="6" s="1"/>
  <c r="C4650" i="6"/>
  <c r="K4650" i="6" s="1"/>
  <c r="J4650" i="6" s="1"/>
  <c r="C4651" i="6"/>
  <c r="K4651" i="6" s="1"/>
  <c r="C4652" i="6"/>
  <c r="K4652" i="6" s="1"/>
  <c r="C4653" i="6"/>
  <c r="K4653" i="6" s="1"/>
  <c r="C4654" i="6"/>
  <c r="K4654" i="6" s="1"/>
  <c r="C4655" i="6"/>
  <c r="K4655" i="6" s="1"/>
  <c r="C4656" i="6"/>
  <c r="K4656" i="6" s="1"/>
  <c r="C4657" i="6"/>
  <c r="K4657" i="6" s="1"/>
  <c r="C4658" i="6"/>
  <c r="K4658" i="6" s="1"/>
  <c r="C4659" i="6"/>
  <c r="K4659" i="6" s="1"/>
  <c r="C4660" i="6"/>
  <c r="K4660" i="6" s="1"/>
  <c r="C4661" i="6"/>
  <c r="K4661" i="6" s="1"/>
  <c r="C4662" i="6"/>
  <c r="K4662" i="6" s="1"/>
  <c r="C4663" i="6"/>
  <c r="K4663" i="6" s="1"/>
  <c r="C4664" i="6"/>
  <c r="K4664" i="6" s="1"/>
  <c r="C4665" i="6"/>
  <c r="K4665" i="6" s="1"/>
  <c r="C4666" i="6"/>
  <c r="K4666" i="6" s="1"/>
  <c r="C4667" i="6"/>
  <c r="K4667" i="6" s="1"/>
  <c r="C4668" i="6"/>
  <c r="K4668" i="6" s="1"/>
  <c r="C4669" i="6"/>
  <c r="K4669" i="6" s="1"/>
  <c r="C4670" i="6"/>
  <c r="K4670" i="6" s="1"/>
  <c r="C4671" i="6"/>
  <c r="K4671" i="6" s="1"/>
  <c r="C4672" i="6"/>
  <c r="K4672" i="6" s="1"/>
  <c r="C4673" i="6"/>
  <c r="K4673" i="6" s="1"/>
  <c r="C4674" i="6"/>
  <c r="K4674" i="6" s="1"/>
  <c r="C4675" i="6"/>
  <c r="K4675" i="6" s="1"/>
  <c r="C4676" i="6"/>
  <c r="K4676" i="6" s="1"/>
  <c r="C4677" i="6"/>
  <c r="K4677" i="6" s="1"/>
  <c r="C4678" i="6"/>
  <c r="K4678" i="6" s="1"/>
  <c r="C4679" i="6"/>
  <c r="K4679" i="6" s="1"/>
  <c r="C4680" i="6"/>
  <c r="K4680" i="6" s="1"/>
  <c r="C4681" i="6"/>
  <c r="K4681" i="6" s="1"/>
  <c r="C4682" i="6"/>
  <c r="K4682" i="6" s="1"/>
  <c r="J4682" i="6" s="1"/>
  <c r="C4683" i="6"/>
  <c r="K4683" i="6" s="1"/>
  <c r="C4684" i="6"/>
  <c r="K4684" i="6" s="1"/>
  <c r="J4684" i="6" s="1"/>
  <c r="C4685" i="6"/>
  <c r="K4685" i="6" s="1"/>
  <c r="J4685" i="6" s="1"/>
  <c r="C4686" i="6"/>
  <c r="K4686" i="6" s="1"/>
  <c r="C4687" i="6"/>
  <c r="K4687" i="6" s="1"/>
  <c r="C4688" i="6"/>
  <c r="K4688" i="6" s="1"/>
  <c r="C4689" i="6"/>
  <c r="K4689" i="6" s="1"/>
  <c r="C4690" i="6"/>
  <c r="K4690" i="6" s="1"/>
  <c r="C4691" i="6"/>
  <c r="K4691" i="6" s="1"/>
  <c r="C4692" i="6"/>
  <c r="K4692" i="6" s="1"/>
  <c r="C4693" i="6"/>
  <c r="K4693" i="6" s="1"/>
  <c r="C4694" i="6"/>
  <c r="K4694" i="6" s="1"/>
  <c r="C4695" i="6"/>
  <c r="K4695" i="6" s="1"/>
  <c r="J4695" i="6" s="1"/>
  <c r="C4696" i="6"/>
  <c r="K4696" i="6" s="1"/>
  <c r="J4696" i="6" s="1"/>
  <c r="C4697" i="6"/>
  <c r="K4697" i="6" s="1"/>
  <c r="C4698" i="6"/>
  <c r="K4698" i="6" s="1"/>
  <c r="C4699" i="6"/>
  <c r="K4699" i="6" s="1"/>
  <c r="C4700" i="6"/>
  <c r="K4700" i="6" s="1"/>
  <c r="C4701" i="6"/>
  <c r="K4701" i="6" s="1"/>
  <c r="J4701" i="6" s="1"/>
  <c r="C4702" i="6"/>
  <c r="K4702" i="6" s="1"/>
  <c r="C4703" i="6"/>
  <c r="K4703" i="6" s="1"/>
  <c r="C4704" i="6"/>
  <c r="K4704" i="6" s="1"/>
  <c r="C4705" i="6"/>
  <c r="K4705" i="6" s="1"/>
  <c r="C4706" i="6"/>
  <c r="K4706" i="6" s="1"/>
  <c r="C4707" i="6"/>
  <c r="K4707" i="6" s="1"/>
  <c r="C4708" i="6"/>
  <c r="K4708" i="6" s="1"/>
  <c r="C4709" i="6"/>
  <c r="K4709" i="6" s="1"/>
  <c r="C4710" i="6"/>
  <c r="K4710" i="6" s="1"/>
  <c r="C4711" i="6"/>
  <c r="K4711" i="6" s="1"/>
  <c r="C4712" i="6"/>
  <c r="K4712" i="6" s="1"/>
  <c r="C4713" i="6"/>
  <c r="K4713" i="6" s="1"/>
  <c r="C4714" i="6"/>
  <c r="K4714" i="6" s="1"/>
  <c r="C4715" i="6"/>
  <c r="K4715" i="6" s="1"/>
  <c r="C4716" i="6"/>
  <c r="K4716" i="6" s="1"/>
  <c r="C4717" i="6"/>
  <c r="K4717" i="6" s="1"/>
  <c r="C4718" i="6"/>
  <c r="K4718" i="6" s="1"/>
  <c r="C4719" i="6"/>
  <c r="K4719" i="6" s="1"/>
  <c r="C4720" i="6"/>
  <c r="K4720" i="6" s="1"/>
  <c r="C4721" i="6"/>
  <c r="K4721" i="6" s="1"/>
  <c r="C4722" i="6"/>
  <c r="K4722" i="6" s="1"/>
  <c r="C4723" i="6"/>
  <c r="K4723" i="6" s="1"/>
  <c r="C4724" i="6"/>
  <c r="K4724" i="6" s="1"/>
  <c r="C4725" i="6"/>
  <c r="K4725" i="6" s="1"/>
  <c r="C4726" i="6"/>
  <c r="K4726" i="6" s="1"/>
  <c r="C4727" i="6"/>
  <c r="K4727" i="6" s="1"/>
  <c r="C4728" i="6"/>
  <c r="K4728" i="6" s="1"/>
  <c r="C4729" i="6"/>
  <c r="K4729" i="6" s="1"/>
  <c r="C4730" i="6"/>
  <c r="K4730" i="6" s="1"/>
  <c r="C4731" i="6"/>
  <c r="K4731" i="6" s="1"/>
  <c r="C4732" i="6"/>
  <c r="K4732" i="6" s="1"/>
  <c r="C4733" i="6"/>
  <c r="K4733" i="6" s="1"/>
  <c r="C4734" i="6"/>
  <c r="K4734" i="6" s="1"/>
  <c r="C4735" i="6"/>
  <c r="K4735" i="6" s="1"/>
  <c r="C4736" i="6"/>
  <c r="K4736" i="6" s="1"/>
  <c r="C4737" i="6"/>
  <c r="K4737" i="6" s="1"/>
  <c r="C4738" i="6"/>
  <c r="K4738" i="6" s="1"/>
  <c r="C4739" i="6"/>
  <c r="K4739" i="6" s="1"/>
  <c r="C4740" i="6"/>
  <c r="K4740" i="6" s="1"/>
  <c r="C4741" i="6"/>
  <c r="K4741" i="6" s="1"/>
  <c r="C4742" i="6"/>
  <c r="K4742" i="6" s="1"/>
  <c r="C4743" i="6"/>
  <c r="K4743" i="6" s="1"/>
  <c r="C4744" i="6"/>
  <c r="K4744" i="6" s="1"/>
  <c r="C4745" i="6"/>
  <c r="K4745" i="6" s="1"/>
  <c r="C4746" i="6"/>
  <c r="K4746" i="6" s="1"/>
  <c r="C4747" i="6"/>
  <c r="K4747" i="6" s="1"/>
  <c r="C4748" i="6"/>
  <c r="K4748" i="6" s="1"/>
  <c r="J4748" i="6" s="1"/>
  <c r="C4749" i="6"/>
  <c r="K4749" i="6" s="1"/>
  <c r="C4750" i="6"/>
  <c r="K4750" i="6" s="1"/>
  <c r="C4751" i="6"/>
  <c r="K4751" i="6" s="1"/>
  <c r="C4752" i="6"/>
  <c r="K4752" i="6" s="1"/>
  <c r="C4753" i="6"/>
  <c r="K4753" i="6" s="1"/>
  <c r="C4754" i="6"/>
  <c r="K4754" i="6" s="1"/>
  <c r="C4755" i="6"/>
  <c r="K4755" i="6" s="1"/>
  <c r="C4756" i="6"/>
  <c r="K4756" i="6" s="1"/>
  <c r="C4757" i="6"/>
  <c r="K4757" i="6" s="1"/>
  <c r="C4758" i="6"/>
  <c r="K4758" i="6" s="1"/>
  <c r="C4759" i="6"/>
  <c r="K4759" i="6" s="1"/>
  <c r="C4760" i="6"/>
  <c r="K4760" i="6" s="1"/>
  <c r="C4761" i="6"/>
  <c r="K4761" i="6" s="1"/>
  <c r="C4762" i="6"/>
  <c r="K4762" i="6" s="1"/>
  <c r="C4763" i="6"/>
  <c r="K4763" i="6" s="1"/>
  <c r="C4764" i="6"/>
  <c r="K4764" i="6" s="1"/>
  <c r="C4765" i="6"/>
  <c r="K4765" i="6" s="1"/>
  <c r="C4766" i="6"/>
  <c r="K4766" i="6" s="1"/>
  <c r="C4767" i="6"/>
  <c r="K4767" i="6" s="1"/>
  <c r="C4768" i="6"/>
  <c r="K4768" i="6" s="1"/>
  <c r="C4769" i="6"/>
  <c r="K4769" i="6" s="1"/>
  <c r="C4770" i="6"/>
  <c r="K4770" i="6" s="1"/>
  <c r="C4771" i="6"/>
  <c r="K4771" i="6" s="1"/>
  <c r="C4772" i="6"/>
  <c r="K4772" i="6" s="1"/>
  <c r="C4773" i="6"/>
  <c r="K4773" i="6" s="1"/>
  <c r="C4774" i="6"/>
  <c r="K4774" i="6" s="1"/>
  <c r="C4775" i="6"/>
  <c r="K4775" i="6" s="1"/>
  <c r="C4776" i="6"/>
  <c r="K4776" i="6" s="1"/>
  <c r="C4777" i="6"/>
  <c r="K4777" i="6" s="1"/>
  <c r="C4778" i="6"/>
  <c r="K4778" i="6" s="1"/>
  <c r="C4779" i="6"/>
  <c r="K4779" i="6" s="1"/>
  <c r="C4780" i="6"/>
  <c r="K4780" i="6" s="1"/>
  <c r="C4781" i="6"/>
  <c r="K4781" i="6" s="1"/>
  <c r="C4782" i="6"/>
  <c r="K4782" i="6" s="1"/>
  <c r="C4783" i="6"/>
  <c r="K4783" i="6" s="1"/>
  <c r="C4784" i="6"/>
  <c r="K4784" i="6" s="1"/>
  <c r="C4785" i="6"/>
  <c r="K4785" i="6" s="1"/>
  <c r="C4786" i="6"/>
  <c r="K4786" i="6" s="1"/>
  <c r="C4787" i="6"/>
  <c r="K4787" i="6" s="1"/>
  <c r="C4788" i="6"/>
  <c r="K4788" i="6" s="1"/>
  <c r="J4788" i="6" s="1"/>
  <c r="C4789" i="6"/>
  <c r="K4789" i="6" s="1"/>
  <c r="C4790" i="6"/>
  <c r="K4790" i="6" s="1"/>
  <c r="C4791" i="6"/>
  <c r="K4791" i="6" s="1"/>
  <c r="C4792" i="6"/>
  <c r="K4792" i="6" s="1"/>
  <c r="C4793" i="6"/>
  <c r="K4793" i="6" s="1"/>
  <c r="C4794" i="6"/>
  <c r="K4794" i="6" s="1"/>
  <c r="C4795" i="6"/>
  <c r="K4795" i="6" s="1"/>
  <c r="C4796" i="6"/>
  <c r="K4796" i="6" s="1"/>
  <c r="C4797" i="6"/>
  <c r="K4797" i="6" s="1"/>
  <c r="C4798" i="6"/>
  <c r="K4798" i="6" s="1"/>
  <c r="C4799" i="6"/>
  <c r="K4799" i="6" s="1"/>
  <c r="C4800" i="6"/>
  <c r="K4800" i="6" s="1"/>
  <c r="C4801" i="6"/>
  <c r="K4801" i="6" s="1"/>
  <c r="C4802" i="6"/>
  <c r="K4802" i="6" s="1"/>
  <c r="C4803" i="6"/>
  <c r="K4803" i="6" s="1"/>
  <c r="C4804" i="6"/>
  <c r="K4804" i="6" s="1"/>
  <c r="C4805" i="6"/>
  <c r="K4805" i="6" s="1"/>
  <c r="C4806" i="6"/>
  <c r="K4806" i="6" s="1"/>
  <c r="C4807" i="6"/>
  <c r="K4807" i="6" s="1"/>
  <c r="C4808" i="6"/>
  <c r="K4808" i="6" s="1"/>
  <c r="C4809" i="6"/>
  <c r="K4809" i="6" s="1"/>
  <c r="C4810" i="6"/>
  <c r="K4810" i="6" s="1"/>
  <c r="C4811" i="6"/>
  <c r="K4811" i="6" s="1"/>
  <c r="C4812" i="6"/>
  <c r="K4812" i="6" s="1"/>
  <c r="C4813" i="6"/>
  <c r="K4813" i="6" s="1"/>
  <c r="C4814" i="6"/>
  <c r="K4814" i="6" s="1"/>
  <c r="C4815" i="6"/>
  <c r="K4815" i="6" s="1"/>
  <c r="C4816" i="6"/>
  <c r="K4816" i="6" s="1"/>
  <c r="C4817" i="6"/>
  <c r="K4817" i="6" s="1"/>
  <c r="C4818" i="6"/>
  <c r="K4818" i="6" s="1"/>
  <c r="C4819" i="6"/>
  <c r="K4819" i="6" s="1"/>
  <c r="C4820" i="6"/>
  <c r="K4820" i="6" s="1"/>
  <c r="C4821" i="6"/>
  <c r="K4821" i="6" s="1"/>
  <c r="C4822" i="6"/>
  <c r="K4822" i="6" s="1"/>
  <c r="C4823" i="6"/>
  <c r="K4823" i="6" s="1"/>
  <c r="C4824" i="6"/>
  <c r="K4824" i="6" s="1"/>
  <c r="C4825" i="6"/>
  <c r="K4825" i="6" s="1"/>
  <c r="C4826" i="6"/>
  <c r="K4826" i="6" s="1"/>
  <c r="C4827" i="6"/>
  <c r="K4827" i="6" s="1"/>
  <c r="C4828" i="6"/>
  <c r="K4828" i="6" s="1"/>
  <c r="C4829" i="6"/>
  <c r="K4829" i="6" s="1"/>
  <c r="C4830" i="6"/>
  <c r="K4830" i="6" s="1"/>
  <c r="C4831" i="6"/>
  <c r="K4831" i="6" s="1"/>
  <c r="C4832" i="6"/>
  <c r="K4832" i="6" s="1"/>
  <c r="C4833" i="6"/>
  <c r="K4833" i="6" s="1"/>
  <c r="C4834" i="6"/>
  <c r="K4834" i="6" s="1"/>
  <c r="C4835" i="6"/>
  <c r="K4835" i="6" s="1"/>
  <c r="C4836" i="6"/>
  <c r="K4836" i="6" s="1"/>
  <c r="C4837" i="6"/>
  <c r="K4837" i="6" s="1"/>
  <c r="C4838" i="6"/>
  <c r="K4838" i="6" s="1"/>
  <c r="C4839" i="6"/>
  <c r="K4839" i="6" s="1"/>
  <c r="C4840" i="6"/>
  <c r="K4840" i="6" s="1"/>
  <c r="C4841" i="6"/>
  <c r="K4841" i="6" s="1"/>
  <c r="C4842" i="6"/>
  <c r="K4842" i="6" s="1"/>
  <c r="C4843" i="6"/>
  <c r="K4843" i="6" s="1"/>
  <c r="C4844" i="6"/>
  <c r="K4844" i="6" s="1"/>
  <c r="C4845" i="6"/>
  <c r="K4845" i="6" s="1"/>
  <c r="C4846" i="6"/>
  <c r="K4846" i="6" s="1"/>
  <c r="C4847" i="6"/>
  <c r="K4847" i="6" s="1"/>
  <c r="C4848" i="6"/>
  <c r="K4848" i="6" s="1"/>
  <c r="C4849" i="6"/>
  <c r="K4849" i="6" s="1"/>
  <c r="C4850" i="6"/>
  <c r="K4850" i="6" s="1"/>
  <c r="C4851" i="6"/>
  <c r="K4851" i="6" s="1"/>
  <c r="C4852" i="6"/>
  <c r="K4852" i="6" s="1"/>
  <c r="C4853" i="6"/>
  <c r="K4853" i="6" s="1"/>
  <c r="C4854" i="6"/>
  <c r="K4854" i="6" s="1"/>
  <c r="C4855" i="6"/>
  <c r="K4855" i="6" s="1"/>
  <c r="C4856" i="6"/>
  <c r="K4856" i="6" s="1"/>
  <c r="C4857" i="6"/>
  <c r="K4857" i="6" s="1"/>
  <c r="C4858" i="6"/>
  <c r="K4858" i="6" s="1"/>
  <c r="C4859" i="6"/>
  <c r="K4859" i="6" s="1"/>
  <c r="C4860" i="6"/>
  <c r="K4860" i="6" s="1"/>
  <c r="C4861" i="6"/>
  <c r="K4861" i="6" s="1"/>
  <c r="C4862" i="6"/>
  <c r="K4862" i="6" s="1"/>
  <c r="C4863" i="6"/>
  <c r="K4863" i="6" s="1"/>
  <c r="C4864" i="6"/>
  <c r="K4864" i="6" s="1"/>
  <c r="J4864" i="6" s="1"/>
  <c r="C4865" i="6"/>
  <c r="K4865" i="6" s="1"/>
  <c r="C4866" i="6"/>
  <c r="K4866" i="6" s="1"/>
  <c r="C4867" i="6"/>
  <c r="K4867" i="6" s="1"/>
  <c r="C4868" i="6"/>
  <c r="K4868" i="6" s="1"/>
  <c r="C4869" i="6"/>
  <c r="K4869" i="6" s="1"/>
  <c r="C4870" i="6"/>
  <c r="K4870" i="6" s="1"/>
  <c r="C4871" i="6"/>
  <c r="K4871" i="6" s="1"/>
  <c r="C4872" i="6"/>
  <c r="K4872" i="6" s="1"/>
  <c r="C4873" i="6"/>
  <c r="K4873" i="6" s="1"/>
  <c r="C4874" i="6"/>
  <c r="K4874" i="6" s="1"/>
  <c r="C4875" i="6"/>
  <c r="K4875" i="6" s="1"/>
  <c r="C4876" i="6"/>
  <c r="K4876" i="6" s="1"/>
  <c r="C4877" i="6"/>
  <c r="K4877" i="6" s="1"/>
  <c r="C4878" i="6"/>
  <c r="K4878" i="6" s="1"/>
  <c r="C4879" i="6"/>
  <c r="K4879" i="6" s="1"/>
  <c r="C4880" i="6"/>
  <c r="K4880" i="6" s="1"/>
  <c r="C4881" i="6"/>
  <c r="K4881" i="6" s="1"/>
  <c r="C4882" i="6"/>
  <c r="K4882" i="6" s="1"/>
  <c r="C4883" i="6"/>
  <c r="K4883" i="6" s="1"/>
  <c r="C4884" i="6"/>
  <c r="K4884" i="6" s="1"/>
  <c r="C4885" i="6"/>
  <c r="K4885" i="6" s="1"/>
  <c r="C4886" i="6"/>
  <c r="K4886" i="6" s="1"/>
  <c r="C4887" i="6"/>
  <c r="K4887" i="6" s="1"/>
  <c r="C4888" i="6"/>
  <c r="K4888" i="6" s="1"/>
  <c r="C4889" i="6"/>
  <c r="K4889" i="6" s="1"/>
  <c r="C4890" i="6"/>
  <c r="K4890" i="6" s="1"/>
  <c r="C4891" i="6"/>
  <c r="K4891" i="6" s="1"/>
  <c r="C4892" i="6"/>
  <c r="K4892" i="6" s="1"/>
  <c r="C4893" i="6"/>
  <c r="K4893" i="6" s="1"/>
  <c r="C4894" i="6"/>
  <c r="K4894" i="6" s="1"/>
  <c r="C4895" i="6"/>
  <c r="K4895" i="6" s="1"/>
  <c r="C4896" i="6"/>
  <c r="K4896" i="6" s="1"/>
  <c r="C4897" i="6"/>
  <c r="K4897" i="6" s="1"/>
  <c r="C4898" i="6"/>
  <c r="K4898" i="6" s="1"/>
  <c r="C4899" i="6"/>
  <c r="K4899" i="6" s="1"/>
  <c r="C4900" i="6"/>
  <c r="K4900" i="6" s="1"/>
  <c r="C4901" i="6"/>
  <c r="K4901" i="6" s="1"/>
  <c r="C4902" i="6"/>
  <c r="K4902" i="6" s="1"/>
  <c r="C4903" i="6"/>
  <c r="K4903" i="6" s="1"/>
  <c r="C4904" i="6"/>
  <c r="K4904" i="6" s="1"/>
  <c r="C4905" i="6"/>
  <c r="K4905" i="6" s="1"/>
  <c r="C4906" i="6"/>
  <c r="K4906" i="6" s="1"/>
  <c r="C4907" i="6"/>
  <c r="K4907" i="6" s="1"/>
  <c r="C4908" i="6"/>
  <c r="K4908" i="6" s="1"/>
  <c r="C4909" i="6"/>
  <c r="K4909" i="6" s="1"/>
  <c r="C4910" i="6"/>
  <c r="K4910" i="6" s="1"/>
  <c r="C4911" i="6"/>
  <c r="K4911" i="6" s="1"/>
  <c r="C4912" i="6"/>
  <c r="K4912" i="6" s="1"/>
  <c r="C4913" i="6"/>
  <c r="K4913" i="6" s="1"/>
  <c r="C4914" i="6"/>
  <c r="K4914" i="6" s="1"/>
  <c r="C4915" i="6"/>
  <c r="K4915" i="6" s="1"/>
  <c r="C4916" i="6"/>
  <c r="K4916" i="6" s="1"/>
  <c r="C4917" i="6"/>
  <c r="K4917" i="6" s="1"/>
  <c r="C4918" i="6"/>
  <c r="K4918" i="6" s="1"/>
  <c r="C4919" i="6"/>
  <c r="K4919" i="6" s="1"/>
  <c r="C4920" i="6"/>
  <c r="K4920" i="6" s="1"/>
  <c r="C4921" i="6"/>
  <c r="K4921" i="6" s="1"/>
  <c r="C4922" i="6"/>
  <c r="K4922" i="6" s="1"/>
  <c r="C4923" i="6"/>
  <c r="K4923" i="6" s="1"/>
  <c r="C4924" i="6"/>
  <c r="K4924" i="6" s="1"/>
  <c r="C4925" i="6"/>
  <c r="K4925" i="6" s="1"/>
  <c r="C4926" i="6"/>
  <c r="K4926" i="6" s="1"/>
  <c r="C4927" i="6"/>
  <c r="K4927" i="6" s="1"/>
  <c r="C4928" i="6"/>
  <c r="K4928" i="6" s="1"/>
  <c r="C4929" i="6"/>
  <c r="K4929" i="6" s="1"/>
  <c r="C4930" i="6"/>
  <c r="K4930" i="6" s="1"/>
  <c r="C4931" i="6"/>
  <c r="K4931" i="6" s="1"/>
  <c r="C4932" i="6"/>
  <c r="K4932" i="6" s="1"/>
  <c r="C4933" i="6"/>
  <c r="K4933" i="6" s="1"/>
  <c r="C4934" i="6"/>
  <c r="K4934" i="6" s="1"/>
  <c r="C4935" i="6"/>
  <c r="K4935" i="6" s="1"/>
  <c r="C4936" i="6"/>
  <c r="K4936" i="6" s="1"/>
  <c r="C4937" i="6"/>
  <c r="K4937" i="6" s="1"/>
  <c r="C4938" i="6"/>
  <c r="K4938" i="6" s="1"/>
  <c r="C4939" i="6"/>
  <c r="K4939" i="6" s="1"/>
  <c r="C4940" i="6"/>
  <c r="K4940" i="6" s="1"/>
  <c r="C4941" i="6"/>
  <c r="K4941" i="6" s="1"/>
  <c r="C4942" i="6"/>
  <c r="K4942" i="6" s="1"/>
  <c r="C4943" i="6"/>
  <c r="K4943" i="6" s="1"/>
  <c r="C4944" i="6"/>
  <c r="K4944" i="6" s="1"/>
  <c r="C4945" i="6"/>
  <c r="K4945" i="6" s="1"/>
  <c r="C4946" i="6"/>
  <c r="K4946" i="6" s="1"/>
  <c r="C4947" i="6"/>
  <c r="K4947" i="6" s="1"/>
  <c r="C4948" i="6"/>
  <c r="K4948" i="6" s="1"/>
  <c r="C4949" i="6"/>
  <c r="K4949" i="6" s="1"/>
  <c r="C4950" i="6"/>
  <c r="K4950" i="6" s="1"/>
  <c r="C4951" i="6"/>
  <c r="K4951" i="6" s="1"/>
  <c r="C4952" i="6"/>
  <c r="K4952" i="6" s="1"/>
  <c r="C4953" i="6"/>
  <c r="K4953" i="6" s="1"/>
  <c r="C4954" i="6"/>
  <c r="K4954" i="6" s="1"/>
  <c r="C4955" i="6"/>
  <c r="K4955" i="6" s="1"/>
  <c r="C4956" i="6"/>
  <c r="K4956" i="6" s="1"/>
  <c r="C4957" i="6"/>
  <c r="K4957" i="6" s="1"/>
  <c r="C4958" i="6"/>
  <c r="K4958" i="6" s="1"/>
  <c r="C4959" i="6"/>
  <c r="K4959" i="6" s="1"/>
  <c r="C4960" i="6"/>
  <c r="K4960" i="6" s="1"/>
  <c r="C4961" i="6"/>
  <c r="K4961" i="6" s="1"/>
  <c r="C4962" i="6"/>
  <c r="K4962" i="6" s="1"/>
  <c r="C4963" i="6"/>
  <c r="K4963" i="6" s="1"/>
  <c r="C4964" i="6"/>
  <c r="K4964" i="6" s="1"/>
  <c r="C4965" i="6"/>
  <c r="K4965" i="6" s="1"/>
  <c r="C4966" i="6"/>
  <c r="K4966" i="6" s="1"/>
  <c r="C4967" i="6"/>
  <c r="K4967" i="6" s="1"/>
  <c r="C4968" i="6"/>
  <c r="K4968" i="6" s="1"/>
  <c r="C4969" i="6"/>
  <c r="K4969" i="6" s="1"/>
  <c r="C4970" i="6"/>
  <c r="K4970" i="6" s="1"/>
  <c r="C4971" i="6"/>
  <c r="K4971" i="6" s="1"/>
  <c r="C4972" i="6"/>
  <c r="K4972" i="6" s="1"/>
  <c r="C4973" i="6"/>
  <c r="K4973" i="6" s="1"/>
  <c r="C4974" i="6"/>
  <c r="K4974" i="6" s="1"/>
  <c r="C4975" i="6"/>
  <c r="K4975" i="6" s="1"/>
  <c r="C4976" i="6"/>
  <c r="K4976" i="6" s="1"/>
  <c r="C4977" i="6"/>
  <c r="K4977" i="6" s="1"/>
  <c r="C4978" i="6"/>
  <c r="K4978" i="6" s="1"/>
  <c r="C4979" i="6"/>
  <c r="K4979" i="6" s="1"/>
  <c r="C4980" i="6"/>
  <c r="K4980" i="6" s="1"/>
  <c r="C4981" i="6"/>
  <c r="K4981" i="6" s="1"/>
  <c r="C4982" i="6"/>
  <c r="K4982" i="6" s="1"/>
  <c r="C4983" i="6"/>
  <c r="K4983" i="6" s="1"/>
  <c r="C4984" i="6"/>
  <c r="K4984" i="6" s="1"/>
  <c r="C4985" i="6"/>
  <c r="K4985" i="6" s="1"/>
  <c r="C4986" i="6"/>
  <c r="K4986" i="6" s="1"/>
  <c r="C4987" i="6"/>
  <c r="K4987" i="6" s="1"/>
  <c r="C4988" i="6"/>
  <c r="K4988" i="6" s="1"/>
  <c r="C4989" i="6"/>
  <c r="K4989" i="6" s="1"/>
  <c r="C4990" i="6"/>
  <c r="K4990" i="6" s="1"/>
  <c r="C4991" i="6"/>
  <c r="K4991" i="6" s="1"/>
  <c r="C4992" i="6"/>
  <c r="K4992" i="6" s="1"/>
  <c r="C4993" i="6"/>
  <c r="K4993" i="6" s="1"/>
  <c r="C4994" i="6"/>
  <c r="K4994" i="6" s="1"/>
  <c r="C4995" i="6"/>
  <c r="K4995" i="6" s="1"/>
  <c r="C4996" i="6"/>
  <c r="K4996" i="6" s="1"/>
  <c r="C4997" i="6"/>
  <c r="K4997" i="6" s="1"/>
  <c r="C4998" i="6"/>
  <c r="K4998" i="6" s="1"/>
  <c r="C4999" i="6"/>
  <c r="K4999" i="6" s="1"/>
  <c r="C5000" i="6"/>
  <c r="K5000" i="6" s="1"/>
  <c r="C5001" i="6"/>
  <c r="K5001" i="6" s="1"/>
  <c r="C5002" i="6"/>
  <c r="K5002" i="6" s="1"/>
  <c r="C5003" i="6"/>
  <c r="K5003" i="6" s="1"/>
  <c r="C5004" i="6"/>
  <c r="K5004" i="6" s="1"/>
  <c r="C5005" i="6"/>
  <c r="K5005" i="6" s="1"/>
  <c r="C5006" i="6"/>
  <c r="K5006" i="6" s="1"/>
  <c r="C5007" i="6"/>
  <c r="K5007" i="6" s="1"/>
  <c r="C5008" i="6"/>
  <c r="K5008" i="6" s="1"/>
  <c r="C5009" i="6"/>
  <c r="K5009" i="6" s="1"/>
  <c r="C5010" i="6"/>
  <c r="K5010" i="6" s="1"/>
  <c r="C5011" i="6"/>
  <c r="K5011" i="6" s="1"/>
  <c r="C5012" i="6"/>
  <c r="K5012" i="6" s="1"/>
  <c r="C5013" i="6"/>
  <c r="K5013" i="6" s="1"/>
  <c r="C5014" i="6"/>
  <c r="K5014" i="6" s="1"/>
  <c r="C5015" i="6"/>
  <c r="K5015" i="6" s="1"/>
  <c r="C5016" i="6"/>
  <c r="K5016" i="6" s="1"/>
  <c r="C5017" i="6"/>
  <c r="K5017" i="6" s="1"/>
  <c r="C5018" i="6"/>
  <c r="K5018" i="6" s="1"/>
  <c r="C5019" i="6"/>
  <c r="K5019" i="6" s="1"/>
  <c r="C5020" i="6"/>
  <c r="K5020" i="6" s="1"/>
  <c r="C5021" i="6"/>
  <c r="K5021" i="6" s="1"/>
  <c r="C5022" i="6"/>
  <c r="K5022" i="6" s="1"/>
  <c r="C5023" i="6"/>
  <c r="K5023" i="6" s="1"/>
  <c r="C5024" i="6"/>
  <c r="K5024" i="6" s="1"/>
  <c r="C5025" i="6"/>
  <c r="K5025" i="6" s="1"/>
  <c r="C5026" i="6"/>
  <c r="K5026" i="6" s="1"/>
  <c r="C5027" i="6"/>
  <c r="K5027" i="6" s="1"/>
  <c r="C5028" i="6"/>
  <c r="K5028" i="6" s="1"/>
  <c r="C5029" i="6"/>
  <c r="K5029" i="6" s="1"/>
  <c r="C5030" i="6"/>
  <c r="K5030" i="6" s="1"/>
  <c r="C5031" i="6"/>
  <c r="K5031" i="6" s="1"/>
  <c r="C5032" i="6"/>
  <c r="K5032" i="6" s="1"/>
  <c r="C5033" i="6"/>
  <c r="K5033" i="6" s="1"/>
  <c r="C5034" i="6"/>
  <c r="K5034" i="6" s="1"/>
  <c r="C5035" i="6"/>
  <c r="K5035" i="6" s="1"/>
  <c r="C5036" i="6"/>
  <c r="K5036" i="6" s="1"/>
  <c r="C5037" i="6"/>
  <c r="K5037" i="6" s="1"/>
  <c r="C5038" i="6"/>
  <c r="K5038" i="6" s="1"/>
  <c r="C5039" i="6"/>
  <c r="K5039" i="6" s="1"/>
  <c r="C5040" i="6"/>
  <c r="K5040" i="6" s="1"/>
  <c r="C5041" i="6"/>
  <c r="K5041" i="6" s="1"/>
  <c r="C5042" i="6"/>
  <c r="K5042" i="6" s="1"/>
  <c r="C5043" i="6"/>
  <c r="K5043" i="6" s="1"/>
  <c r="C5044" i="6"/>
  <c r="K5044" i="6" s="1"/>
  <c r="C5045" i="6"/>
  <c r="K5045" i="6" s="1"/>
  <c r="C5046" i="6"/>
  <c r="K5046" i="6" s="1"/>
  <c r="C5047" i="6"/>
  <c r="K5047" i="6" s="1"/>
  <c r="C5048" i="6"/>
  <c r="K5048" i="6" s="1"/>
  <c r="C5049" i="6"/>
  <c r="K5049" i="6" s="1"/>
  <c r="C5050" i="6"/>
  <c r="K5050" i="6" s="1"/>
  <c r="C5051" i="6"/>
  <c r="K5051" i="6" s="1"/>
  <c r="C5052" i="6"/>
  <c r="K5052" i="6" s="1"/>
  <c r="C5053" i="6"/>
  <c r="K5053" i="6" s="1"/>
  <c r="C5054" i="6"/>
  <c r="K5054" i="6" s="1"/>
  <c r="C5055" i="6"/>
  <c r="K5055" i="6" s="1"/>
  <c r="C5056" i="6"/>
  <c r="K5056" i="6" s="1"/>
  <c r="C5057" i="6"/>
  <c r="K5057" i="6" s="1"/>
  <c r="C5058" i="6"/>
  <c r="K5058" i="6" s="1"/>
  <c r="C5059" i="6"/>
  <c r="K5059" i="6" s="1"/>
  <c r="C5060" i="6"/>
  <c r="K5060" i="6" s="1"/>
  <c r="C5061" i="6"/>
  <c r="K5061" i="6" s="1"/>
  <c r="C5062" i="6"/>
  <c r="K5062" i="6" s="1"/>
  <c r="C5063" i="6"/>
  <c r="K5063" i="6" s="1"/>
  <c r="C5064" i="6"/>
  <c r="K5064" i="6" s="1"/>
  <c r="C5065" i="6"/>
  <c r="K5065" i="6" s="1"/>
  <c r="C5066" i="6"/>
  <c r="K5066" i="6" s="1"/>
  <c r="C5067" i="6"/>
  <c r="K5067" i="6" s="1"/>
  <c r="C5068" i="6"/>
  <c r="K5068" i="6" s="1"/>
  <c r="C5069" i="6"/>
  <c r="K5069" i="6" s="1"/>
  <c r="C5070" i="6"/>
  <c r="K5070" i="6" s="1"/>
  <c r="C5071" i="6"/>
  <c r="K5071" i="6" s="1"/>
  <c r="C5072" i="6"/>
  <c r="K5072" i="6" s="1"/>
  <c r="C5073" i="6"/>
  <c r="K5073" i="6" s="1"/>
  <c r="C5074" i="6"/>
  <c r="K5074" i="6" s="1"/>
  <c r="C5075" i="6"/>
  <c r="K5075" i="6" s="1"/>
  <c r="C5076" i="6"/>
  <c r="K5076" i="6" s="1"/>
  <c r="C5077" i="6"/>
  <c r="K5077" i="6" s="1"/>
  <c r="C5078" i="6"/>
  <c r="K5078" i="6" s="1"/>
  <c r="C5079" i="6"/>
  <c r="K5079" i="6" s="1"/>
  <c r="C5080" i="6"/>
  <c r="K5080" i="6" s="1"/>
  <c r="C5081" i="6"/>
  <c r="K5081" i="6" s="1"/>
  <c r="C5082" i="6"/>
  <c r="K5082" i="6" s="1"/>
  <c r="C5083" i="6"/>
  <c r="K5083" i="6" s="1"/>
  <c r="C5084" i="6"/>
  <c r="K5084" i="6" s="1"/>
  <c r="C5085" i="6"/>
  <c r="K5085" i="6" s="1"/>
  <c r="C5086" i="6"/>
  <c r="K5086" i="6" s="1"/>
  <c r="C5087" i="6"/>
  <c r="K5087" i="6" s="1"/>
  <c r="C5088" i="6"/>
  <c r="K5088" i="6" s="1"/>
  <c r="C5089" i="6"/>
  <c r="K5089" i="6" s="1"/>
  <c r="C5090" i="6"/>
  <c r="K5090" i="6" s="1"/>
  <c r="C5091" i="6"/>
  <c r="K5091" i="6" s="1"/>
  <c r="C5092" i="6"/>
  <c r="K5092" i="6" s="1"/>
  <c r="C5093" i="6"/>
  <c r="K5093" i="6" s="1"/>
  <c r="C5094" i="6"/>
  <c r="K5094" i="6" s="1"/>
  <c r="C5095" i="6"/>
  <c r="K5095" i="6" s="1"/>
  <c r="C5096" i="6"/>
  <c r="K5096" i="6" s="1"/>
  <c r="C5097" i="6"/>
  <c r="K5097" i="6" s="1"/>
  <c r="C5098" i="6"/>
  <c r="K5098" i="6" s="1"/>
  <c r="C5099" i="6"/>
  <c r="K5099" i="6" s="1"/>
  <c r="C5100" i="6"/>
  <c r="K5100" i="6" s="1"/>
  <c r="C5101" i="6"/>
  <c r="K5101" i="6" s="1"/>
  <c r="C5102" i="6"/>
  <c r="K5102" i="6" s="1"/>
  <c r="C5103" i="6"/>
  <c r="K5103" i="6" s="1"/>
  <c r="C5104" i="6"/>
  <c r="K5104" i="6" s="1"/>
  <c r="C5105" i="6"/>
  <c r="K5105" i="6" s="1"/>
  <c r="C5106" i="6"/>
  <c r="K5106" i="6" s="1"/>
  <c r="C5107" i="6"/>
  <c r="K5107" i="6" s="1"/>
  <c r="C5108" i="6"/>
  <c r="K5108" i="6" s="1"/>
  <c r="C5109" i="6"/>
  <c r="K5109" i="6" s="1"/>
  <c r="C5110" i="6"/>
  <c r="K5110" i="6" s="1"/>
  <c r="C5111" i="6"/>
  <c r="K5111" i="6" s="1"/>
  <c r="C5112" i="6"/>
  <c r="K5112" i="6" s="1"/>
  <c r="C5113" i="6"/>
  <c r="K5113" i="6" s="1"/>
  <c r="C5114" i="6"/>
  <c r="K5114" i="6" s="1"/>
  <c r="C5115" i="6"/>
  <c r="K5115" i="6" s="1"/>
  <c r="C5116" i="6"/>
  <c r="K5116" i="6" s="1"/>
  <c r="C5117" i="6"/>
  <c r="K5117" i="6" s="1"/>
  <c r="C5118" i="6"/>
  <c r="K5118" i="6" s="1"/>
  <c r="C5119" i="6"/>
  <c r="K5119" i="6" s="1"/>
  <c r="C5120" i="6"/>
  <c r="K5120" i="6" s="1"/>
  <c r="C5121" i="6"/>
  <c r="K5121" i="6" s="1"/>
  <c r="C5122" i="6"/>
  <c r="K5122" i="6" s="1"/>
  <c r="C5123" i="6"/>
  <c r="K5123" i="6" s="1"/>
  <c r="C5124" i="6"/>
  <c r="K5124" i="6" s="1"/>
  <c r="C5125" i="6"/>
  <c r="K5125" i="6" s="1"/>
  <c r="C5126" i="6"/>
  <c r="K5126" i="6" s="1"/>
  <c r="C5127" i="6"/>
  <c r="K5127" i="6" s="1"/>
  <c r="C5128" i="6"/>
  <c r="K5128" i="6" s="1"/>
  <c r="C5129" i="6"/>
  <c r="K5129" i="6" s="1"/>
  <c r="C5130" i="6"/>
  <c r="K5130" i="6" s="1"/>
  <c r="C5131" i="6"/>
  <c r="K5131" i="6" s="1"/>
  <c r="C5132" i="6"/>
  <c r="K5132" i="6" s="1"/>
  <c r="C5133" i="6"/>
  <c r="K5133" i="6" s="1"/>
  <c r="C5134" i="6"/>
  <c r="K5134" i="6" s="1"/>
  <c r="C5135" i="6"/>
  <c r="K5135" i="6" s="1"/>
  <c r="C5136" i="6"/>
  <c r="K5136" i="6" s="1"/>
  <c r="C5137" i="6"/>
  <c r="K5137" i="6" s="1"/>
  <c r="C5138" i="6"/>
  <c r="K5138" i="6" s="1"/>
  <c r="C5139" i="6"/>
  <c r="K5139" i="6" s="1"/>
  <c r="C5140" i="6"/>
  <c r="K5140" i="6" s="1"/>
  <c r="C5141" i="6"/>
  <c r="K5141" i="6" s="1"/>
  <c r="C5142" i="6"/>
  <c r="K5142" i="6" s="1"/>
  <c r="C5143" i="6"/>
  <c r="K5143" i="6" s="1"/>
  <c r="C5144" i="6"/>
  <c r="K5144" i="6" s="1"/>
  <c r="C5145" i="6"/>
  <c r="K5145" i="6" s="1"/>
  <c r="C5146" i="6"/>
  <c r="K5146" i="6" s="1"/>
  <c r="C5147" i="6"/>
  <c r="K5147" i="6" s="1"/>
  <c r="C5148" i="6"/>
  <c r="K5148" i="6" s="1"/>
  <c r="C5149" i="6"/>
  <c r="K5149" i="6" s="1"/>
  <c r="C5150" i="6"/>
  <c r="K5150" i="6" s="1"/>
  <c r="C5151" i="6"/>
  <c r="K5151" i="6" s="1"/>
  <c r="C5152" i="6"/>
  <c r="K5152" i="6" s="1"/>
  <c r="C5153" i="6"/>
  <c r="K5153" i="6" s="1"/>
  <c r="C5154" i="6"/>
  <c r="K5154" i="6" s="1"/>
  <c r="C5155" i="6"/>
  <c r="K5155" i="6" s="1"/>
  <c r="C5156" i="6"/>
  <c r="K5156" i="6" s="1"/>
  <c r="C5157" i="6"/>
  <c r="K5157" i="6" s="1"/>
  <c r="C5158" i="6"/>
  <c r="K5158" i="6" s="1"/>
  <c r="C5159" i="6"/>
  <c r="K5159" i="6" s="1"/>
  <c r="C5160" i="6"/>
  <c r="K5160" i="6" s="1"/>
  <c r="C5161" i="6"/>
  <c r="K5161" i="6" s="1"/>
  <c r="C5162" i="6"/>
  <c r="K5162" i="6" s="1"/>
  <c r="C5163" i="6"/>
  <c r="K5163" i="6" s="1"/>
  <c r="C5164" i="6"/>
  <c r="K5164" i="6" s="1"/>
  <c r="C5165" i="6"/>
  <c r="K5165" i="6" s="1"/>
  <c r="C5166" i="6"/>
  <c r="K5166" i="6" s="1"/>
  <c r="C5167" i="6"/>
  <c r="K5167" i="6" s="1"/>
  <c r="C5168" i="6"/>
  <c r="K5168" i="6" s="1"/>
  <c r="C5169" i="6"/>
  <c r="K5169" i="6" s="1"/>
  <c r="C5170" i="6"/>
  <c r="K5170" i="6" s="1"/>
  <c r="C5171" i="6"/>
  <c r="K5171" i="6" s="1"/>
  <c r="C5172" i="6"/>
  <c r="K5172" i="6" s="1"/>
  <c r="C5173" i="6"/>
  <c r="K5173" i="6" s="1"/>
  <c r="C5174" i="6"/>
  <c r="K5174" i="6" s="1"/>
  <c r="C5175" i="6"/>
  <c r="K5175" i="6" s="1"/>
  <c r="C5176" i="6"/>
  <c r="K5176" i="6" s="1"/>
  <c r="C5177" i="6"/>
  <c r="K5177" i="6" s="1"/>
  <c r="C5178" i="6"/>
  <c r="K5178" i="6" s="1"/>
  <c r="C5179" i="6"/>
  <c r="K5179" i="6" s="1"/>
  <c r="C5180" i="6"/>
  <c r="K5180" i="6" s="1"/>
  <c r="C5181" i="6"/>
  <c r="K5181" i="6" s="1"/>
  <c r="C5182" i="6"/>
  <c r="K5182" i="6" s="1"/>
  <c r="C5183" i="6"/>
  <c r="K5183" i="6" s="1"/>
  <c r="C5184" i="6"/>
  <c r="K5184" i="6" s="1"/>
  <c r="C5185" i="6"/>
  <c r="K5185" i="6" s="1"/>
  <c r="C5186" i="6"/>
  <c r="K5186" i="6" s="1"/>
  <c r="C5187" i="6"/>
  <c r="K5187" i="6" s="1"/>
  <c r="C5188" i="6"/>
  <c r="K5188" i="6" s="1"/>
  <c r="C5189" i="6"/>
  <c r="K5189" i="6" s="1"/>
  <c r="C5190" i="6"/>
  <c r="K5190" i="6" s="1"/>
  <c r="C5191" i="6"/>
  <c r="K5191" i="6" s="1"/>
  <c r="C5192" i="6"/>
  <c r="K5192" i="6" s="1"/>
  <c r="C5193" i="6"/>
  <c r="K5193" i="6" s="1"/>
  <c r="C5194" i="6"/>
  <c r="K5194" i="6" s="1"/>
  <c r="C5195" i="6"/>
  <c r="K5195" i="6" s="1"/>
  <c r="C5196" i="6"/>
  <c r="K5196" i="6" s="1"/>
  <c r="C5197" i="6"/>
  <c r="K5197" i="6" s="1"/>
  <c r="C5198" i="6"/>
  <c r="K5198" i="6" s="1"/>
  <c r="C5199" i="6"/>
  <c r="K5199" i="6" s="1"/>
  <c r="C5200" i="6"/>
  <c r="K5200" i="6" s="1"/>
  <c r="C5201" i="6"/>
  <c r="K5201" i="6" s="1"/>
  <c r="C5202" i="6"/>
  <c r="K5202" i="6" s="1"/>
  <c r="C5203" i="6"/>
  <c r="K5203" i="6" s="1"/>
  <c r="C5204" i="6"/>
  <c r="K5204" i="6" s="1"/>
  <c r="C5205" i="6"/>
  <c r="K5205" i="6" s="1"/>
  <c r="C5206" i="6"/>
  <c r="K5206" i="6" s="1"/>
  <c r="C5207" i="6"/>
  <c r="K5207" i="6" s="1"/>
  <c r="C5208" i="6"/>
  <c r="K5208" i="6" s="1"/>
  <c r="C5209" i="6"/>
  <c r="K5209" i="6" s="1"/>
  <c r="C5210" i="6"/>
  <c r="K5210" i="6" s="1"/>
  <c r="C5211" i="6"/>
  <c r="K5211" i="6" s="1"/>
  <c r="C5212" i="6"/>
  <c r="K5212" i="6" s="1"/>
  <c r="C5213" i="6"/>
  <c r="K5213" i="6" s="1"/>
  <c r="C5214" i="6"/>
  <c r="K5214" i="6" s="1"/>
  <c r="C5215" i="6"/>
  <c r="K5215" i="6" s="1"/>
  <c r="C5216" i="6"/>
  <c r="K5216" i="6" s="1"/>
  <c r="C5217" i="6"/>
  <c r="K5217" i="6" s="1"/>
  <c r="C5218" i="6"/>
  <c r="K5218" i="6" s="1"/>
  <c r="C5219" i="6"/>
  <c r="K5219" i="6" s="1"/>
  <c r="C5220" i="6"/>
  <c r="K5220" i="6" s="1"/>
  <c r="C5221" i="6"/>
  <c r="K5221" i="6" s="1"/>
  <c r="C5222" i="6"/>
  <c r="K5222" i="6" s="1"/>
  <c r="C5223" i="6"/>
  <c r="K5223" i="6" s="1"/>
  <c r="C5224" i="6"/>
  <c r="K5224" i="6" s="1"/>
  <c r="C5225" i="6"/>
  <c r="K5225" i="6" s="1"/>
  <c r="C5226" i="6"/>
  <c r="K5226" i="6" s="1"/>
  <c r="C5227" i="6"/>
  <c r="K5227" i="6" s="1"/>
  <c r="C5228" i="6"/>
  <c r="K5228" i="6" s="1"/>
  <c r="C5229" i="6"/>
  <c r="K5229" i="6" s="1"/>
  <c r="C5230" i="6"/>
  <c r="K5230" i="6" s="1"/>
  <c r="C5231" i="6"/>
  <c r="K5231" i="6" s="1"/>
  <c r="C5232" i="6"/>
  <c r="K5232" i="6" s="1"/>
  <c r="C5233" i="6"/>
  <c r="K5233" i="6" s="1"/>
  <c r="C5234" i="6"/>
  <c r="K5234" i="6" s="1"/>
  <c r="C5235" i="6"/>
  <c r="K5235" i="6" s="1"/>
  <c r="C5236" i="6"/>
  <c r="K5236" i="6" s="1"/>
  <c r="C5237" i="6"/>
  <c r="K5237" i="6" s="1"/>
  <c r="C5238" i="6"/>
  <c r="K5238" i="6" s="1"/>
  <c r="C5239" i="6"/>
  <c r="K5239" i="6" s="1"/>
  <c r="C5240" i="6"/>
  <c r="K5240" i="6" s="1"/>
  <c r="C5241" i="6"/>
  <c r="K5241" i="6" s="1"/>
  <c r="J5241" i="6" s="1"/>
  <c r="C5242" i="6"/>
  <c r="K5242" i="6" s="1"/>
  <c r="C5243" i="6"/>
  <c r="K5243" i="6" s="1"/>
  <c r="C5244" i="6"/>
  <c r="K5244" i="6" s="1"/>
  <c r="C5245" i="6"/>
  <c r="K5245" i="6" s="1"/>
  <c r="C5246" i="6"/>
  <c r="K5246" i="6" s="1"/>
  <c r="C5247" i="6"/>
  <c r="K5247" i="6" s="1"/>
  <c r="J5247" i="6" s="1"/>
  <c r="C5248" i="6"/>
  <c r="K5248" i="6" s="1"/>
  <c r="C5249" i="6"/>
  <c r="K5249" i="6" s="1"/>
  <c r="C5250" i="6"/>
  <c r="K5250" i="6" s="1"/>
  <c r="C5251" i="6"/>
  <c r="K5251" i="6" s="1"/>
  <c r="C5252" i="6"/>
  <c r="K5252" i="6" s="1"/>
  <c r="C5253" i="6"/>
  <c r="K5253" i="6" s="1"/>
  <c r="C5254" i="6"/>
  <c r="K5254" i="6" s="1"/>
  <c r="C5255" i="6"/>
  <c r="K5255" i="6" s="1"/>
  <c r="C5256" i="6"/>
  <c r="K5256" i="6" s="1"/>
  <c r="C5257" i="6"/>
  <c r="K5257" i="6" s="1"/>
  <c r="C5258" i="6"/>
  <c r="K5258" i="6" s="1"/>
  <c r="C5259" i="6"/>
  <c r="K5259" i="6" s="1"/>
  <c r="C5260" i="6"/>
  <c r="K5260" i="6" s="1"/>
  <c r="C5261" i="6"/>
  <c r="K5261" i="6" s="1"/>
  <c r="C5262" i="6"/>
  <c r="K5262" i="6" s="1"/>
  <c r="C5263" i="6"/>
  <c r="K5263" i="6" s="1"/>
  <c r="C5264" i="6"/>
  <c r="K5264" i="6" s="1"/>
  <c r="C5265" i="6"/>
  <c r="K5265" i="6" s="1"/>
  <c r="C5266" i="6"/>
  <c r="K5266" i="6" s="1"/>
  <c r="C5267" i="6"/>
  <c r="K5267" i="6" s="1"/>
  <c r="C5268" i="6"/>
  <c r="K5268" i="6" s="1"/>
  <c r="C5269" i="6"/>
  <c r="K5269" i="6" s="1"/>
  <c r="C5270" i="6"/>
  <c r="K5270" i="6" s="1"/>
  <c r="C5271" i="6"/>
  <c r="K5271" i="6" s="1"/>
  <c r="C5272" i="6"/>
  <c r="K5272" i="6" s="1"/>
  <c r="C5273" i="6"/>
  <c r="K5273" i="6" s="1"/>
  <c r="C5274" i="6"/>
  <c r="K5274" i="6" s="1"/>
  <c r="C5275" i="6"/>
  <c r="K5275" i="6" s="1"/>
  <c r="C5276" i="6"/>
  <c r="K5276" i="6" s="1"/>
  <c r="C5277" i="6"/>
  <c r="K5277" i="6" s="1"/>
  <c r="C5278" i="6"/>
  <c r="K5278" i="6" s="1"/>
  <c r="C5279" i="6"/>
  <c r="K5279" i="6" s="1"/>
  <c r="C5280" i="6"/>
  <c r="K5280" i="6" s="1"/>
  <c r="C5281" i="6"/>
  <c r="K5281" i="6" s="1"/>
  <c r="C5282" i="6"/>
  <c r="K5282" i="6" s="1"/>
  <c r="C5283" i="6"/>
  <c r="K5283" i="6" s="1"/>
  <c r="C5284" i="6"/>
  <c r="K5284" i="6" s="1"/>
  <c r="C5285" i="6"/>
  <c r="K5285" i="6" s="1"/>
  <c r="C5286" i="6"/>
  <c r="K5286" i="6" s="1"/>
  <c r="C5287" i="6"/>
  <c r="K5287" i="6" s="1"/>
  <c r="C5288" i="6"/>
  <c r="K5288" i="6" s="1"/>
  <c r="C5289" i="6"/>
  <c r="K5289" i="6" s="1"/>
  <c r="C5290" i="6"/>
  <c r="K5290" i="6" s="1"/>
  <c r="C5291" i="6"/>
  <c r="K5291" i="6" s="1"/>
  <c r="C5292" i="6"/>
  <c r="K5292" i="6" s="1"/>
  <c r="C5293" i="6"/>
  <c r="K5293" i="6" s="1"/>
  <c r="C5294" i="6"/>
  <c r="K5294" i="6" s="1"/>
  <c r="C5295" i="6"/>
  <c r="K5295" i="6" s="1"/>
  <c r="C5296" i="6"/>
  <c r="K5296" i="6" s="1"/>
  <c r="C5297" i="6"/>
  <c r="K5297" i="6" s="1"/>
  <c r="C5298" i="6"/>
  <c r="K5298" i="6" s="1"/>
  <c r="C5299" i="6"/>
  <c r="K5299" i="6" s="1"/>
  <c r="C5300" i="6"/>
  <c r="K5300" i="6" s="1"/>
  <c r="C5301" i="6"/>
  <c r="K5301" i="6" s="1"/>
  <c r="C5302" i="6"/>
  <c r="K5302" i="6" s="1"/>
  <c r="C5303" i="6"/>
  <c r="K5303" i="6" s="1"/>
  <c r="C5304" i="6"/>
  <c r="K5304" i="6" s="1"/>
  <c r="C5305" i="6"/>
  <c r="K5305" i="6" s="1"/>
  <c r="C5306" i="6"/>
  <c r="K5306" i="6" s="1"/>
  <c r="C5307" i="6"/>
  <c r="K5307" i="6" s="1"/>
  <c r="C5308" i="6"/>
  <c r="K5308" i="6" s="1"/>
  <c r="C5309" i="6"/>
  <c r="K5309" i="6" s="1"/>
  <c r="C5310" i="6"/>
  <c r="K5310" i="6" s="1"/>
  <c r="C5311" i="6"/>
  <c r="K5311" i="6" s="1"/>
  <c r="C5312" i="6"/>
  <c r="K5312" i="6" s="1"/>
  <c r="C5313" i="6"/>
  <c r="K5313" i="6" s="1"/>
  <c r="C5314" i="6"/>
  <c r="K5314" i="6" s="1"/>
  <c r="C5315" i="6"/>
  <c r="K5315" i="6" s="1"/>
  <c r="C5316" i="6"/>
  <c r="K5316" i="6" s="1"/>
  <c r="C5317" i="6"/>
  <c r="K5317" i="6" s="1"/>
  <c r="C5318" i="6"/>
  <c r="K5318" i="6" s="1"/>
  <c r="C5319" i="6"/>
  <c r="K5319" i="6" s="1"/>
  <c r="C5320" i="6"/>
  <c r="K5320" i="6" s="1"/>
  <c r="C5321" i="6"/>
  <c r="K5321" i="6" s="1"/>
  <c r="C5322" i="6"/>
  <c r="K5322" i="6" s="1"/>
  <c r="C5323" i="6"/>
  <c r="K5323" i="6" s="1"/>
  <c r="C5324" i="6"/>
  <c r="K5324" i="6" s="1"/>
  <c r="C5325" i="6"/>
  <c r="K5325" i="6" s="1"/>
  <c r="C5326" i="6"/>
  <c r="K5326" i="6" s="1"/>
  <c r="C5327" i="6"/>
  <c r="K5327" i="6" s="1"/>
  <c r="C5328" i="6"/>
  <c r="K5328" i="6" s="1"/>
  <c r="C5329" i="6"/>
  <c r="K5329" i="6" s="1"/>
  <c r="C5330" i="6"/>
  <c r="K5330" i="6" s="1"/>
  <c r="C5331" i="6"/>
  <c r="K5331" i="6" s="1"/>
  <c r="C5332" i="6"/>
  <c r="K5332" i="6" s="1"/>
  <c r="C5333" i="6"/>
  <c r="K5333" i="6" s="1"/>
  <c r="C5334" i="6"/>
  <c r="K5334" i="6" s="1"/>
  <c r="C5335" i="6"/>
  <c r="K5335" i="6" s="1"/>
  <c r="C5336" i="6"/>
  <c r="K5336" i="6" s="1"/>
  <c r="C5337" i="6"/>
  <c r="K5337" i="6" s="1"/>
  <c r="C5338" i="6"/>
  <c r="K5338" i="6" s="1"/>
  <c r="C5339" i="6"/>
  <c r="K5339" i="6" s="1"/>
  <c r="C5340" i="6"/>
  <c r="K5340" i="6" s="1"/>
  <c r="C5341" i="6"/>
  <c r="K5341" i="6" s="1"/>
  <c r="C5342" i="6"/>
  <c r="K5342" i="6" s="1"/>
  <c r="C5343" i="6"/>
  <c r="K5343" i="6" s="1"/>
  <c r="C5344" i="6"/>
  <c r="K5344" i="6" s="1"/>
  <c r="C5345" i="6"/>
  <c r="K5345" i="6" s="1"/>
  <c r="C5346" i="6"/>
  <c r="K5346" i="6" s="1"/>
  <c r="C5347" i="6"/>
  <c r="K5347" i="6" s="1"/>
  <c r="C5348" i="6"/>
  <c r="K5348" i="6" s="1"/>
  <c r="C5349" i="6"/>
  <c r="K5349" i="6" s="1"/>
  <c r="C5350" i="6"/>
  <c r="K5350" i="6" s="1"/>
  <c r="C5351" i="6"/>
  <c r="K5351" i="6" s="1"/>
  <c r="C5352" i="6"/>
  <c r="K5352" i="6" s="1"/>
  <c r="C5353" i="6"/>
  <c r="K5353" i="6" s="1"/>
  <c r="C5354" i="6"/>
  <c r="K5354" i="6" s="1"/>
  <c r="C5355" i="6"/>
  <c r="K5355" i="6" s="1"/>
  <c r="C5356" i="6"/>
  <c r="K5356" i="6" s="1"/>
  <c r="C5357" i="6"/>
  <c r="K5357" i="6" s="1"/>
  <c r="C5358" i="6"/>
  <c r="K5358" i="6" s="1"/>
  <c r="C5359" i="6"/>
  <c r="K5359" i="6" s="1"/>
  <c r="C5360" i="6"/>
  <c r="K5360" i="6" s="1"/>
  <c r="C5361" i="6"/>
  <c r="K5361" i="6" s="1"/>
  <c r="C5362" i="6"/>
  <c r="K5362" i="6" s="1"/>
  <c r="C5363" i="6"/>
  <c r="K5363" i="6" s="1"/>
  <c r="C5364" i="6"/>
  <c r="K5364" i="6" s="1"/>
  <c r="C5365" i="6"/>
  <c r="K5365" i="6" s="1"/>
  <c r="C5366" i="6"/>
  <c r="K5366" i="6" s="1"/>
  <c r="C5367" i="6"/>
  <c r="K5367" i="6" s="1"/>
  <c r="C5368" i="6"/>
  <c r="K5368" i="6" s="1"/>
  <c r="C5369" i="6"/>
  <c r="K5369" i="6" s="1"/>
  <c r="C5370" i="6"/>
  <c r="K5370" i="6" s="1"/>
  <c r="C5371" i="6"/>
  <c r="K5371" i="6" s="1"/>
  <c r="C5372" i="6"/>
  <c r="K5372" i="6" s="1"/>
  <c r="C5373" i="6"/>
  <c r="K5373" i="6" s="1"/>
  <c r="C5374" i="6"/>
  <c r="K5374" i="6" s="1"/>
  <c r="C5375" i="6"/>
  <c r="K5375" i="6" s="1"/>
  <c r="C5376" i="6"/>
  <c r="K5376" i="6" s="1"/>
  <c r="C5377" i="6"/>
  <c r="K5377" i="6" s="1"/>
  <c r="C5378" i="6"/>
  <c r="K5378" i="6" s="1"/>
  <c r="C5379" i="6"/>
  <c r="K5379" i="6" s="1"/>
  <c r="C5380" i="6"/>
  <c r="K5380" i="6" s="1"/>
  <c r="C5381" i="6"/>
  <c r="K5381" i="6" s="1"/>
  <c r="C5382" i="6"/>
  <c r="K5382" i="6" s="1"/>
  <c r="C5383" i="6"/>
  <c r="K5383" i="6" s="1"/>
  <c r="C5384" i="6"/>
  <c r="K5384" i="6" s="1"/>
  <c r="C5385" i="6"/>
  <c r="K5385" i="6" s="1"/>
  <c r="C5386" i="6"/>
  <c r="K5386" i="6" s="1"/>
  <c r="C5387" i="6"/>
  <c r="K5387" i="6" s="1"/>
  <c r="C5388" i="6"/>
  <c r="K5388" i="6" s="1"/>
  <c r="C5389" i="6"/>
  <c r="K5389" i="6" s="1"/>
  <c r="C5390" i="6"/>
  <c r="K5390" i="6" s="1"/>
  <c r="C5391" i="6"/>
  <c r="K5391" i="6" s="1"/>
  <c r="C5392" i="6"/>
  <c r="K5392" i="6" s="1"/>
  <c r="C5393" i="6"/>
  <c r="K5393" i="6" s="1"/>
  <c r="C5394" i="6"/>
  <c r="K5394" i="6" s="1"/>
  <c r="C5395" i="6"/>
  <c r="K5395" i="6" s="1"/>
  <c r="C5396" i="6"/>
  <c r="K5396" i="6" s="1"/>
  <c r="C5397" i="6"/>
  <c r="K5397" i="6" s="1"/>
  <c r="C5398" i="6"/>
  <c r="K5398" i="6" s="1"/>
  <c r="C5399" i="6"/>
  <c r="K5399" i="6" s="1"/>
  <c r="C5400" i="6"/>
  <c r="K5400" i="6" s="1"/>
  <c r="C5401" i="6"/>
  <c r="K5401" i="6" s="1"/>
  <c r="C5402" i="6"/>
  <c r="K5402" i="6" s="1"/>
  <c r="C5403" i="6"/>
  <c r="K5403" i="6" s="1"/>
  <c r="C5404" i="6"/>
  <c r="K5404" i="6" s="1"/>
  <c r="C5405" i="6"/>
  <c r="K5405" i="6" s="1"/>
  <c r="C5406" i="6"/>
  <c r="K5406" i="6" s="1"/>
  <c r="C5407" i="6"/>
  <c r="K5407" i="6" s="1"/>
  <c r="C5408" i="6"/>
  <c r="K5408" i="6" s="1"/>
  <c r="C5409" i="6"/>
  <c r="K5409" i="6" s="1"/>
  <c r="C5410" i="6"/>
  <c r="K5410" i="6" s="1"/>
  <c r="C5411" i="6"/>
  <c r="K5411" i="6" s="1"/>
  <c r="C5412" i="6"/>
  <c r="K5412" i="6" s="1"/>
  <c r="C5413" i="6"/>
  <c r="K5413" i="6" s="1"/>
  <c r="C5414" i="6"/>
  <c r="K5414" i="6" s="1"/>
  <c r="C5415" i="6"/>
  <c r="K5415" i="6" s="1"/>
  <c r="C5416" i="6"/>
  <c r="K5416" i="6" s="1"/>
  <c r="C5417" i="6"/>
  <c r="K5417" i="6" s="1"/>
  <c r="C5418" i="6"/>
  <c r="K5418" i="6" s="1"/>
  <c r="C5419" i="6"/>
  <c r="K5419" i="6" s="1"/>
  <c r="C5420" i="6"/>
  <c r="K5420" i="6" s="1"/>
  <c r="C5421" i="6"/>
  <c r="K5421" i="6" s="1"/>
  <c r="C5422" i="6"/>
  <c r="K5422" i="6" s="1"/>
  <c r="C5423" i="6"/>
  <c r="K5423" i="6" s="1"/>
  <c r="C5424" i="6"/>
  <c r="K5424" i="6" s="1"/>
  <c r="C5425" i="6"/>
  <c r="K5425" i="6" s="1"/>
  <c r="C5426" i="6"/>
  <c r="K5426" i="6" s="1"/>
  <c r="C5427" i="6"/>
  <c r="K5427" i="6" s="1"/>
  <c r="C5428" i="6"/>
  <c r="K5428" i="6" s="1"/>
  <c r="C5429" i="6"/>
  <c r="K5429" i="6" s="1"/>
  <c r="C5430" i="6"/>
  <c r="K5430" i="6" s="1"/>
  <c r="C5431" i="6"/>
  <c r="K5431" i="6" s="1"/>
  <c r="C5432" i="6"/>
  <c r="K5432" i="6" s="1"/>
  <c r="C5433" i="6"/>
  <c r="K5433" i="6" s="1"/>
  <c r="C5434" i="6"/>
  <c r="K5434" i="6" s="1"/>
  <c r="C5435" i="6"/>
  <c r="K5435" i="6" s="1"/>
  <c r="C5436" i="6"/>
  <c r="K5436" i="6" s="1"/>
  <c r="C5437" i="6"/>
  <c r="K5437" i="6" s="1"/>
  <c r="C5438" i="6"/>
  <c r="K5438" i="6" s="1"/>
  <c r="C5439" i="6"/>
  <c r="K5439" i="6" s="1"/>
  <c r="C5440" i="6"/>
  <c r="K5440" i="6" s="1"/>
  <c r="C5441" i="6"/>
  <c r="K5441" i="6" s="1"/>
  <c r="C5442" i="6"/>
  <c r="K5442" i="6" s="1"/>
  <c r="C5443" i="6"/>
  <c r="K5443" i="6" s="1"/>
  <c r="C5444" i="6"/>
  <c r="K5444" i="6" s="1"/>
  <c r="C5445" i="6"/>
  <c r="K5445" i="6" s="1"/>
  <c r="C5446" i="6"/>
  <c r="K5446" i="6" s="1"/>
  <c r="C5447" i="6"/>
  <c r="K5447" i="6" s="1"/>
  <c r="C5448" i="6"/>
  <c r="K5448" i="6" s="1"/>
  <c r="C5449" i="6"/>
  <c r="K5449" i="6" s="1"/>
  <c r="C5450" i="6"/>
  <c r="K5450" i="6" s="1"/>
  <c r="C5451" i="6"/>
  <c r="K5451" i="6" s="1"/>
  <c r="C5452" i="6"/>
  <c r="K5452" i="6" s="1"/>
  <c r="C5453" i="6"/>
  <c r="K5453" i="6" s="1"/>
  <c r="C5454" i="6"/>
  <c r="K5454" i="6" s="1"/>
  <c r="C5455" i="6"/>
  <c r="K5455" i="6" s="1"/>
  <c r="C5456" i="6"/>
  <c r="K5456" i="6" s="1"/>
  <c r="C5457" i="6"/>
  <c r="K5457" i="6" s="1"/>
  <c r="C5458" i="6"/>
  <c r="K5458" i="6" s="1"/>
  <c r="C5459" i="6"/>
  <c r="K5459" i="6" s="1"/>
  <c r="C5460" i="6"/>
  <c r="K5460" i="6" s="1"/>
  <c r="C5461" i="6"/>
  <c r="K5461" i="6" s="1"/>
  <c r="C5462" i="6"/>
  <c r="K5462" i="6" s="1"/>
  <c r="C5463" i="6"/>
  <c r="K5463" i="6" s="1"/>
  <c r="C5464" i="6"/>
  <c r="K5464" i="6" s="1"/>
  <c r="C5465" i="6"/>
  <c r="K5465" i="6" s="1"/>
  <c r="C5466" i="6"/>
  <c r="K5466" i="6" s="1"/>
  <c r="C5467" i="6"/>
  <c r="K5467" i="6" s="1"/>
  <c r="C5468" i="6"/>
  <c r="K5468" i="6" s="1"/>
  <c r="C5469" i="6"/>
  <c r="K5469" i="6" s="1"/>
  <c r="C5470" i="6"/>
  <c r="K5470" i="6" s="1"/>
  <c r="C5471" i="6"/>
  <c r="K5471" i="6" s="1"/>
  <c r="C5472" i="6"/>
  <c r="K5472" i="6" s="1"/>
  <c r="C5473" i="6"/>
  <c r="K5473" i="6" s="1"/>
  <c r="C5474" i="6"/>
  <c r="K5474" i="6" s="1"/>
  <c r="C5475" i="6"/>
  <c r="K5475" i="6" s="1"/>
  <c r="C5476" i="6"/>
  <c r="K5476" i="6" s="1"/>
  <c r="C5477" i="6"/>
  <c r="K5477" i="6" s="1"/>
  <c r="C5478" i="6"/>
  <c r="K5478" i="6" s="1"/>
  <c r="C5479" i="6"/>
  <c r="K5479" i="6" s="1"/>
  <c r="C5480" i="6"/>
  <c r="K5480" i="6" s="1"/>
  <c r="C5481" i="6"/>
  <c r="K5481" i="6" s="1"/>
  <c r="C5482" i="6"/>
  <c r="K5482" i="6" s="1"/>
  <c r="C5483" i="6"/>
  <c r="K5483" i="6" s="1"/>
  <c r="C5484" i="6"/>
  <c r="K5484" i="6" s="1"/>
  <c r="C5485" i="6"/>
  <c r="K5485" i="6" s="1"/>
  <c r="C5486" i="6"/>
  <c r="K5486" i="6" s="1"/>
  <c r="C5487" i="6"/>
  <c r="K5487" i="6" s="1"/>
  <c r="C5488" i="6"/>
  <c r="K5488" i="6" s="1"/>
  <c r="C5489" i="6"/>
  <c r="K5489" i="6" s="1"/>
  <c r="C5490" i="6"/>
  <c r="K5490" i="6" s="1"/>
  <c r="C5491" i="6"/>
  <c r="K5491" i="6" s="1"/>
  <c r="C5492" i="6"/>
  <c r="K5492" i="6" s="1"/>
  <c r="C5493" i="6"/>
  <c r="K5493" i="6" s="1"/>
  <c r="C5494" i="6"/>
  <c r="K5494" i="6" s="1"/>
  <c r="C5495" i="6"/>
  <c r="K5495" i="6" s="1"/>
  <c r="C5496" i="6"/>
  <c r="K5496" i="6" s="1"/>
  <c r="C5497" i="6"/>
  <c r="K5497" i="6" s="1"/>
  <c r="C5498" i="6"/>
  <c r="K5498" i="6" s="1"/>
  <c r="C5499" i="6"/>
  <c r="K5499" i="6" s="1"/>
  <c r="C5500" i="6"/>
  <c r="K5500" i="6" s="1"/>
  <c r="C5501" i="6"/>
  <c r="K5501" i="6" s="1"/>
  <c r="C5502" i="6"/>
  <c r="K5502" i="6" s="1"/>
  <c r="C5503" i="6"/>
  <c r="K5503" i="6" s="1"/>
  <c r="C5504" i="6"/>
  <c r="K5504" i="6" s="1"/>
  <c r="C5505" i="6"/>
  <c r="K5505" i="6" s="1"/>
  <c r="C5506" i="6"/>
  <c r="K5506" i="6" s="1"/>
  <c r="C5507" i="6"/>
  <c r="K5507" i="6" s="1"/>
  <c r="J5507" i="6" s="1"/>
  <c r="C5508" i="6"/>
  <c r="K5508" i="6" s="1"/>
  <c r="C5509" i="6"/>
  <c r="K5509" i="6" s="1"/>
  <c r="J5509" i="6" s="1"/>
  <c r="C5510" i="6"/>
  <c r="K5510" i="6" s="1"/>
  <c r="C5511" i="6"/>
  <c r="K5511" i="6" s="1"/>
  <c r="C5512" i="6"/>
  <c r="K5512" i="6" s="1"/>
  <c r="C5513" i="6"/>
  <c r="K5513" i="6" s="1"/>
  <c r="C5514" i="6"/>
  <c r="K5514" i="6" s="1"/>
  <c r="C5515" i="6"/>
  <c r="K5515" i="6" s="1"/>
  <c r="C5516" i="6"/>
  <c r="K5516" i="6" s="1"/>
  <c r="J5516" i="6" s="1"/>
  <c r="C5517" i="6"/>
  <c r="K5517" i="6" s="1"/>
  <c r="C5518" i="6"/>
  <c r="K5518" i="6" s="1"/>
  <c r="C5519" i="6"/>
  <c r="K5519" i="6" s="1"/>
  <c r="C5520" i="6"/>
  <c r="K5520" i="6" s="1"/>
  <c r="C5521" i="6"/>
  <c r="K5521" i="6" s="1"/>
  <c r="C5522" i="6"/>
  <c r="K5522" i="6" s="1"/>
  <c r="C5523" i="6"/>
  <c r="K5523" i="6" s="1"/>
  <c r="C5524" i="6"/>
  <c r="K5524" i="6" s="1"/>
  <c r="C5525" i="6"/>
  <c r="K5525" i="6" s="1"/>
  <c r="C5526" i="6"/>
  <c r="K5526" i="6" s="1"/>
  <c r="C5527" i="6"/>
  <c r="K5527" i="6" s="1"/>
  <c r="C5528" i="6"/>
  <c r="K5528" i="6" s="1"/>
  <c r="C5529" i="6"/>
  <c r="K5529" i="6" s="1"/>
  <c r="C5530" i="6"/>
  <c r="K5530" i="6" s="1"/>
  <c r="C5531" i="6"/>
  <c r="K5531" i="6" s="1"/>
  <c r="C5532" i="6"/>
  <c r="K5532" i="6" s="1"/>
  <c r="C5533" i="6"/>
  <c r="K5533" i="6" s="1"/>
  <c r="C5534" i="6"/>
  <c r="K5534" i="6" s="1"/>
  <c r="C5535" i="6"/>
  <c r="K5535" i="6" s="1"/>
  <c r="C5536" i="6"/>
  <c r="K5536" i="6" s="1"/>
  <c r="C5537" i="6"/>
  <c r="K5537" i="6" s="1"/>
  <c r="C5538" i="6"/>
  <c r="K5538" i="6" s="1"/>
  <c r="C5539" i="6"/>
  <c r="K5539" i="6" s="1"/>
  <c r="C5540" i="6"/>
  <c r="K5540" i="6" s="1"/>
  <c r="C5541" i="6"/>
  <c r="K5541" i="6" s="1"/>
  <c r="C5542" i="6"/>
  <c r="K5542" i="6" s="1"/>
  <c r="C5543" i="6"/>
  <c r="K5543" i="6" s="1"/>
  <c r="C5544" i="6"/>
  <c r="K5544" i="6" s="1"/>
  <c r="C5545" i="6"/>
  <c r="K5545" i="6" s="1"/>
  <c r="C5546" i="6"/>
  <c r="K5546" i="6" s="1"/>
  <c r="C5547" i="6"/>
  <c r="K5547" i="6" s="1"/>
  <c r="C5548" i="6"/>
  <c r="K5548" i="6" s="1"/>
  <c r="C5549" i="6"/>
  <c r="K5549" i="6" s="1"/>
  <c r="C5550" i="6"/>
  <c r="K5550" i="6" s="1"/>
  <c r="C5551" i="6"/>
  <c r="K5551" i="6" s="1"/>
  <c r="C5552" i="6"/>
  <c r="K5552" i="6" s="1"/>
  <c r="C5553" i="6"/>
  <c r="K5553" i="6" s="1"/>
  <c r="C5554" i="6"/>
  <c r="K5554" i="6" s="1"/>
  <c r="C5555" i="6"/>
  <c r="K5555" i="6" s="1"/>
  <c r="C5556" i="6"/>
  <c r="K5556" i="6" s="1"/>
  <c r="C5557" i="6"/>
  <c r="K5557" i="6" s="1"/>
  <c r="C5558" i="6"/>
  <c r="K5558" i="6" s="1"/>
  <c r="C5559" i="6"/>
  <c r="K5559" i="6" s="1"/>
  <c r="C5560" i="6"/>
  <c r="K5560" i="6" s="1"/>
  <c r="C5561" i="6"/>
  <c r="K5561" i="6" s="1"/>
  <c r="C5562" i="6"/>
  <c r="K5562" i="6" s="1"/>
  <c r="C5563" i="6"/>
  <c r="K5563" i="6" s="1"/>
  <c r="C5564" i="6"/>
  <c r="K5564" i="6" s="1"/>
  <c r="J5564" i="6" s="1"/>
  <c r="C5565" i="6"/>
  <c r="K5565" i="6" s="1"/>
  <c r="C5566" i="6"/>
  <c r="K5566" i="6" s="1"/>
  <c r="C5567" i="6"/>
  <c r="K5567" i="6" s="1"/>
  <c r="C5568" i="6"/>
  <c r="K5568" i="6" s="1"/>
  <c r="C5569" i="6"/>
  <c r="K5569" i="6" s="1"/>
  <c r="C5570" i="6"/>
  <c r="K5570" i="6" s="1"/>
  <c r="C5571" i="6"/>
  <c r="K5571" i="6" s="1"/>
  <c r="J5571" i="6" s="1"/>
  <c r="C5572" i="6"/>
  <c r="K5572" i="6" s="1"/>
  <c r="J5572" i="6" s="1"/>
  <c r="C5573" i="6"/>
  <c r="K5573" i="6" s="1"/>
  <c r="C5574" i="6"/>
  <c r="K5574" i="6" s="1"/>
  <c r="C5575" i="6"/>
  <c r="K5575" i="6" s="1"/>
  <c r="C5576" i="6"/>
  <c r="K5576" i="6" s="1"/>
  <c r="C5577" i="6"/>
  <c r="K5577" i="6" s="1"/>
  <c r="C5578" i="6"/>
  <c r="K5578" i="6" s="1"/>
  <c r="C5579" i="6"/>
  <c r="K5579" i="6" s="1"/>
  <c r="C5580" i="6"/>
  <c r="K5580" i="6" s="1"/>
  <c r="C5581" i="6"/>
  <c r="K5581" i="6" s="1"/>
  <c r="C5582" i="6"/>
  <c r="K5582" i="6" s="1"/>
  <c r="C5583" i="6"/>
  <c r="K5583" i="6" s="1"/>
  <c r="C5584" i="6"/>
  <c r="K5584" i="6" s="1"/>
  <c r="C5585" i="6"/>
  <c r="K5585" i="6" s="1"/>
  <c r="C5586" i="6"/>
  <c r="K5586" i="6" s="1"/>
  <c r="C5587" i="6"/>
  <c r="K5587" i="6" s="1"/>
  <c r="C5588" i="6"/>
  <c r="K5588" i="6" s="1"/>
  <c r="C5589" i="6"/>
  <c r="K5589" i="6" s="1"/>
  <c r="C5590" i="6"/>
  <c r="K5590" i="6" s="1"/>
  <c r="C5591" i="6"/>
  <c r="K5591" i="6" s="1"/>
  <c r="C5592" i="6"/>
  <c r="K5592" i="6" s="1"/>
  <c r="C5593" i="6"/>
  <c r="K5593" i="6" s="1"/>
  <c r="C5594" i="6"/>
  <c r="K5594" i="6" s="1"/>
  <c r="C5595" i="6"/>
  <c r="K5595" i="6" s="1"/>
  <c r="C5596" i="6"/>
  <c r="K5596" i="6" s="1"/>
  <c r="C5597" i="6"/>
  <c r="K5597" i="6" s="1"/>
  <c r="C5598" i="6"/>
  <c r="K5598" i="6" s="1"/>
  <c r="C5599" i="6"/>
  <c r="K5599" i="6" s="1"/>
  <c r="C5600" i="6"/>
  <c r="K5600" i="6" s="1"/>
  <c r="C5601" i="6"/>
  <c r="K5601" i="6" s="1"/>
  <c r="C5602" i="6"/>
  <c r="K5602" i="6" s="1"/>
  <c r="C5603" i="6"/>
  <c r="K5603" i="6" s="1"/>
  <c r="C5604" i="6"/>
  <c r="K5604" i="6" s="1"/>
  <c r="C5605" i="6"/>
  <c r="K5605" i="6" s="1"/>
  <c r="C5606" i="6"/>
  <c r="K5606" i="6" s="1"/>
  <c r="C5607" i="6"/>
  <c r="K5607" i="6" s="1"/>
  <c r="C5608" i="6"/>
  <c r="K5608" i="6" s="1"/>
  <c r="C5609" i="6"/>
  <c r="K5609" i="6" s="1"/>
  <c r="C5610" i="6"/>
  <c r="K5610" i="6" s="1"/>
  <c r="C5611" i="6"/>
  <c r="K5611" i="6" s="1"/>
  <c r="C5612" i="6"/>
  <c r="K5612" i="6" s="1"/>
  <c r="C5613" i="6"/>
  <c r="K5613" i="6" s="1"/>
  <c r="C5614" i="6"/>
  <c r="K5614" i="6" s="1"/>
  <c r="C5615" i="6"/>
  <c r="K5615" i="6" s="1"/>
  <c r="C5616" i="6"/>
  <c r="K5616" i="6" s="1"/>
  <c r="C5617" i="6"/>
  <c r="K5617" i="6" s="1"/>
  <c r="C5618" i="6"/>
  <c r="K5618" i="6" s="1"/>
  <c r="C5619" i="6"/>
  <c r="K5619" i="6" s="1"/>
  <c r="C5620" i="6"/>
  <c r="K5620" i="6" s="1"/>
  <c r="C5621" i="6"/>
  <c r="K5621" i="6" s="1"/>
  <c r="C5622" i="6"/>
  <c r="K5622" i="6" s="1"/>
  <c r="J5622" i="6" s="1"/>
  <c r="C5623" i="6"/>
  <c r="K5623" i="6" s="1"/>
  <c r="C5624" i="6"/>
  <c r="K5624" i="6" s="1"/>
  <c r="C5625" i="6"/>
  <c r="K5625" i="6" s="1"/>
  <c r="C5626" i="6"/>
  <c r="K5626" i="6" s="1"/>
  <c r="C5627" i="6"/>
  <c r="K5627" i="6" s="1"/>
  <c r="J5627" i="6" s="1"/>
  <c r="C5628" i="6"/>
  <c r="K5628" i="6" s="1"/>
  <c r="C5629" i="6"/>
  <c r="K5629" i="6" s="1"/>
  <c r="C5630" i="6"/>
  <c r="K5630" i="6" s="1"/>
  <c r="C5631" i="6"/>
  <c r="K5631" i="6" s="1"/>
  <c r="C5632" i="6"/>
  <c r="K5632" i="6" s="1"/>
  <c r="C5633" i="6"/>
  <c r="K5633" i="6" s="1"/>
  <c r="C5634" i="6"/>
  <c r="K5634" i="6" s="1"/>
  <c r="C5635" i="6"/>
  <c r="K5635" i="6" s="1"/>
  <c r="C5636" i="6"/>
  <c r="K5636" i="6" s="1"/>
  <c r="C5637" i="6"/>
  <c r="K5637" i="6" s="1"/>
  <c r="J5637" i="6" s="1"/>
  <c r="C5638" i="6"/>
  <c r="K5638" i="6" s="1"/>
  <c r="C5639" i="6"/>
  <c r="K5639" i="6" s="1"/>
  <c r="C5640" i="6"/>
  <c r="K5640" i="6" s="1"/>
  <c r="C5641" i="6"/>
  <c r="K5641" i="6" s="1"/>
  <c r="C5642" i="6"/>
  <c r="K5642" i="6" s="1"/>
  <c r="C5643" i="6"/>
  <c r="K5643" i="6" s="1"/>
  <c r="C5644" i="6"/>
  <c r="K5644" i="6" s="1"/>
  <c r="C5645" i="6"/>
  <c r="K5645" i="6" s="1"/>
  <c r="C5646" i="6"/>
  <c r="K5646" i="6" s="1"/>
  <c r="C5647" i="6"/>
  <c r="K5647" i="6" s="1"/>
  <c r="C5648" i="6"/>
  <c r="K5648" i="6" s="1"/>
  <c r="C5649" i="6"/>
  <c r="K5649" i="6" s="1"/>
  <c r="C5650" i="6"/>
  <c r="K5650" i="6" s="1"/>
  <c r="C5651" i="6"/>
  <c r="K5651" i="6" s="1"/>
  <c r="C5652" i="6"/>
  <c r="K5652" i="6" s="1"/>
  <c r="J5652" i="6" s="1"/>
  <c r="C5653" i="6"/>
  <c r="K5653" i="6" s="1"/>
  <c r="C5654" i="6"/>
  <c r="K5654" i="6" s="1"/>
  <c r="C5655" i="6"/>
  <c r="K5655" i="6" s="1"/>
  <c r="C5656" i="6"/>
  <c r="K5656" i="6" s="1"/>
  <c r="C5657" i="6"/>
  <c r="K5657" i="6" s="1"/>
  <c r="C5658" i="6"/>
  <c r="K5658" i="6" s="1"/>
  <c r="C5659" i="6"/>
  <c r="K5659" i="6" s="1"/>
  <c r="C5660" i="6"/>
  <c r="K5660" i="6" s="1"/>
  <c r="C5661" i="6"/>
  <c r="K5661" i="6" s="1"/>
  <c r="C5662" i="6"/>
  <c r="K5662" i="6" s="1"/>
  <c r="C5663" i="6"/>
  <c r="K5663" i="6" s="1"/>
  <c r="C5664" i="6"/>
  <c r="K5664" i="6" s="1"/>
  <c r="C5665" i="6"/>
  <c r="K5665" i="6" s="1"/>
  <c r="C5666" i="6"/>
  <c r="K5666" i="6" s="1"/>
  <c r="C5667" i="6"/>
  <c r="K5667" i="6" s="1"/>
  <c r="C5668" i="6"/>
  <c r="K5668" i="6" s="1"/>
  <c r="C5669" i="6"/>
  <c r="K5669" i="6" s="1"/>
  <c r="C5670" i="6"/>
  <c r="K5670" i="6" s="1"/>
  <c r="C5671" i="6"/>
  <c r="K5671" i="6" s="1"/>
  <c r="C5672" i="6"/>
  <c r="K5672" i="6" s="1"/>
  <c r="C5673" i="6"/>
  <c r="K5673" i="6" s="1"/>
  <c r="C5674" i="6"/>
  <c r="K5674" i="6" s="1"/>
  <c r="C5675" i="6"/>
  <c r="K5675" i="6" s="1"/>
  <c r="C5676" i="6"/>
  <c r="K5676" i="6" s="1"/>
  <c r="C5677" i="6"/>
  <c r="K5677" i="6" s="1"/>
  <c r="C5678" i="6"/>
  <c r="K5678" i="6" s="1"/>
  <c r="C5679" i="6"/>
  <c r="K5679" i="6" s="1"/>
  <c r="C5680" i="6"/>
  <c r="K5680" i="6" s="1"/>
  <c r="C5681" i="6"/>
  <c r="K5681" i="6" s="1"/>
  <c r="C5682" i="6"/>
  <c r="K5682" i="6" s="1"/>
  <c r="C5683" i="6"/>
  <c r="K5683" i="6" s="1"/>
  <c r="C5684" i="6"/>
  <c r="K5684" i="6" s="1"/>
  <c r="C5685" i="6"/>
  <c r="K5685" i="6" s="1"/>
  <c r="C5686" i="6"/>
  <c r="K5686" i="6" s="1"/>
  <c r="C5687" i="6"/>
  <c r="K5687" i="6" s="1"/>
  <c r="C5688" i="6"/>
  <c r="K5688" i="6" s="1"/>
  <c r="C5689" i="6"/>
  <c r="K5689" i="6" s="1"/>
  <c r="C5690" i="6"/>
  <c r="K5690" i="6" s="1"/>
  <c r="C5691" i="6"/>
  <c r="K5691" i="6" s="1"/>
  <c r="J5691" i="6" s="1"/>
  <c r="C5692" i="6"/>
  <c r="K5692" i="6" s="1"/>
  <c r="J5692" i="6" s="1"/>
  <c r="C5693" i="6"/>
  <c r="K5693" i="6" s="1"/>
  <c r="C5694" i="6"/>
  <c r="K5694" i="6" s="1"/>
  <c r="C5695" i="6"/>
  <c r="K5695" i="6" s="1"/>
  <c r="C5696" i="6"/>
  <c r="K5696" i="6" s="1"/>
  <c r="C5697" i="6"/>
  <c r="K5697" i="6" s="1"/>
  <c r="C5698" i="6"/>
  <c r="K5698" i="6" s="1"/>
  <c r="C5699" i="6"/>
  <c r="K5699" i="6" s="1"/>
  <c r="C5700" i="6"/>
  <c r="K5700" i="6" s="1"/>
  <c r="C5701" i="6"/>
  <c r="K5701" i="6" s="1"/>
  <c r="C5702" i="6"/>
  <c r="K5702" i="6" s="1"/>
  <c r="C5703" i="6"/>
  <c r="K5703" i="6" s="1"/>
  <c r="C5704" i="6"/>
  <c r="K5704" i="6" s="1"/>
  <c r="C5705" i="6"/>
  <c r="K5705" i="6" s="1"/>
  <c r="C5706" i="6"/>
  <c r="K5706" i="6" s="1"/>
  <c r="C5707" i="6"/>
  <c r="K5707" i="6" s="1"/>
  <c r="C5708" i="6"/>
  <c r="K5708" i="6" s="1"/>
  <c r="C5709" i="6"/>
  <c r="K5709" i="6" s="1"/>
  <c r="C5710" i="6"/>
  <c r="K5710" i="6" s="1"/>
  <c r="J5710" i="6" s="1"/>
  <c r="C5711" i="6"/>
  <c r="K5711" i="6" s="1"/>
  <c r="C5712" i="6"/>
  <c r="K5712" i="6" s="1"/>
  <c r="C5713" i="6"/>
  <c r="K5713" i="6" s="1"/>
  <c r="C5714" i="6"/>
  <c r="K5714" i="6" s="1"/>
  <c r="C5715" i="6"/>
  <c r="K5715" i="6" s="1"/>
  <c r="C5716" i="6"/>
  <c r="K5716" i="6" s="1"/>
  <c r="C5717" i="6"/>
  <c r="K5717" i="6" s="1"/>
  <c r="C5718" i="6"/>
  <c r="K5718" i="6" s="1"/>
  <c r="C5719" i="6"/>
  <c r="K5719" i="6" s="1"/>
  <c r="C5720" i="6"/>
  <c r="K5720" i="6" s="1"/>
  <c r="C5721" i="6"/>
  <c r="K5721" i="6" s="1"/>
  <c r="C5722" i="6"/>
  <c r="K5722" i="6" s="1"/>
  <c r="C5723" i="6"/>
  <c r="K5723" i="6" s="1"/>
  <c r="C5724" i="6"/>
  <c r="K5724" i="6" s="1"/>
  <c r="C5725" i="6"/>
  <c r="K5725" i="6" s="1"/>
  <c r="C5726" i="6"/>
  <c r="K5726" i="6" s="1"/>
  <c r="C5727" i="6"/>
  <c r="K5727" i="6" s="1"/>
  <c r="C5728" i="6"/>
  <c r="K5728" i="6" s="1"/>
  <c r="C5729" i="6"/>
  <c r="K5729" i="6" s="1"/>
  <c r="C5730" i="6"/>
  <c r="K5730" i="6" s="1"/>
  <c r="C5731" i="6"/>
  <c r="K5731" i="6" s="1"/>
  <c r="C5732" i="6"/>
  <c r="K5732" i="6" s="1"/>
  <c r="J5732" i="6" s="1"/>
  <c r="C5733" i="6"/>
  <c r="K5733" i="6" s="1"/>
  <c r="J5733" i="6" s="1"/>
  <c r="C5734" i="6"/>
  <c r="K5734" i="6" s="1"/>
  <c r="C5735" i="6"/>
  <c r="K5735" i="6" s="1"/>
  <c r="C5736" i="6"/>
  <c r="K5736" i="6" s="1"/>
  <c r="C5737" i="6"/>
  <c r="K5737" i="6" s="1"/>
  <c r="C5738" i="6"/>
  <c r="K5738" i="6" s="1"/>
  <c r="C5739" i="6"/>
  <c r="K5739" i="6" s="1"/>
  <c r="C5740" i="6"/>
  <c r="K5740" i="6" s="1"/>
  <c r="C5741" i="6"/>
  <c r="K5741" i="6" s="1"/>
  <c r="C5742" i="6"/>
  <c r="K5742" i="6" s="1"/>
  <c r="C5743" i="6"/>
  <c r="K5743" i="6" s="1"/>
  <c r="C5744" i="6"/>
  <c r="K5744" i="6" s="1"/>
  <c r="C5745" i="6"/>
  <c r="K5745" i="6" s="1"/>
  <c r="C5746" i="6"/>
  <c r="K5746" i="6" s="1"/>
  <c r="C5747" i="6"/>
  <c r="K5747" i="6" s="1"/>
  <c r="C5748" i="6"/>
  <c r="K5748" i="6" s="1"/>
  <c r="C5749" i="6"/>
  <c r="K5749" i="6" s="1"/>
  <c r="C5750" i="6"/>
  <c r="K5750" i="6" s="1"/>
  <c r="C5751" i="6"/>
  <c r="K5751" i="6" s="1"/>
  <c r="C5752" i="6"/>
  <c r="K5752" i="6" s="1"/>
  <c r="C5753" i="6"/>
  <c r="K5753" i="6" s="1"/>
  <c r="C5754" i="6"/>
  <c r="K5754" i="6" s="1"/>
  <c r="C5755" i="6"/>
  <c r="K5755" i="6" s="1"/>
  <c r="C5756" i="6"/>
  <c r="K5756" i="6" s="1"/>
  <c r="C5757" i="6"/>
  <c r="K5757" i="6" s="1"/>
  <c r="J5757" i="6" s="1"/>
  <c r="C5758" i="6"/>
  <c r="K5758" i="6" s="1"/>
  <c r="C5759" i="6"/>
  <c r="K5759" i="6" s="1"/>
  <c r="C5760" i="6"/>
  <c r="K5760" i="6" s="1"/>
  <c r="C5761" i="6"/>
  <c r="K5761" i="6" s="1"/>
  <c r="C5762" i="6"/>
  <c r="K5762" i="6" s="1"/>
  <c r="C5763" i="6"/>
  <c r="K5763" i="6" s="1"/>
  <c r="C5764" i="6"/>
  <c r="K5764" i="6" s="1"/>
  <c r="C5765" i="6"/>
  <c r="K5765" i="6" s="1"/>
  <c r="C5766" i="6"/>
  <c r="K5766" i="6" s="1"/>
  <c r="C5767" i="6"/>
  <c r="K5767" i="6" s="1"/>
  <c r="C5768" i="6"/>
  <c r="K5768" i="6" s="1"/>
  <c r="C5769" i="6"/>
  <c r="K5769" i="6" s="1"/>
  <c r="C5770" i="6"/>
  <c r="K5770" i="6" s="1"/>
  <c r="C5771" i="6"/>
  <c r="K5771" i="6" s="1"/>
  <c r="C5772" i="6"/>
  <c r="K5772" i="6" s="1"/>
  <c r="C5773" i="6"/>
  <c r="K5773" i="6" s="1"/>
  <c r="C5774" i="6"/>
  <c r="K5774" i="6" s="1"/>
  <c r="C5775" i="6"/>
  <c r="K5775" i="6" s="1"/>
  <c r="J5775" i="6" s="1"/>
  <c r="C5776" i="6"/>
  <c r="K5776" i="6" s="1"/>
  <c r="J5776" i="6" s="1"/>
  <c r="C5777" i="6"/>
  <c r="K5777" i="6" s="1"/>
  <c r="C5778" i="6"/>
  <c r="K5778" i="6" s="1"/>
  <c r="C5779" i="6"/>
  <c r="K5779" i="6" s="1"/>
  <c r="C5780" i="6"/>
  <c r="K5780" i="6" s="1"/>
  <c r="C5781" i="6"/>
  <c r="K5781" i="6" s="1"/>
  <c r="C5782" i="6"/>
  <c r="K5782" i="6" s="1"/>
  <c r="C5783" i="6"/>
  <c r="K5783" i="6" s="1"/>
  <c r="C5784" i="6"/>
  <c r="K5784" i="6" s="1"/>
  <c r="C5785" i="6"/>
  <c r="K5785" i="6" s="1"/>
  <c r="C5786" i="6"/>
  <c r="K5786" i="6" s="1"/>
  <c r="C5787" i="6"/>
  <c r="K5787" i="6" s="1"/>
  <c r="C5788" i="6"/>
  <c r="K5788" i="6" s="1"/>
  <c r="C5789" i="6"/>
  <c r="K5789" i="6" s="1"/>
  <c r="C5790" i="6"/>
  <c r="K5790" i="6" s="1"/>
  <c r="C5791" i="6"/>
  <c r="K5791" i="6" s="1"/>
  <c r="C5792" i="6"/>
  <c r="K5792" i="6" s="1"/>
  <c r="C5793" i="6"/>
  <c r="K5793" i="6" s="1"/>
  <c r="C5794" i="6"/>
  <c r="K5794" i="6" s="1"/>
  <c r="C5795" i="6"/>
  <c r="K5795" i="6" s="1"/>
  <c r="C5796" i="6"/>
  <c r="K5796" i="6" s="1"/>
  <c r="C5797" i="6"/>
  <c r="K5797" i="6" s="1"/>
  <c r="C5798" i="6"/>
  <c r="K5798" i="6" s="1"/>
  <c r="C5799" i="6"/>
  <c r="K5799" i="6" s="1"/>
  <c r="C5800" i="6"/>
  <c r="K5800" i="6" s="1"/>
  <c r="C5801" i="6"/>
  <c r="K5801" i="6" s="1"/>
  <c r="C5802" i="6"/>
  <c r="K5802" i="6" s="1"/>
  <c r="C5803" i="6"/>
  <c r="K5803" i="6" s="1"/>
  <c r="C5804" i="6"/>
  <c r="K5804" i="6" s="1"/>
  <c r="C5805" i="6"/>
  <c r="K5805" i="6" s="1"/>
  <c r="C5806" i="6"/>
  <c r="K5806" i="6" s="1"/>
  <c r="C5807" i="6"/>
  <c r="K5807" i="6" s="1"/>
  <c r="C5808" i="6"/>
  <c r="K5808" i="6" s="1"/>
  <c r="C5809" i="6"/>
  <c r="K5809" i="6" s="1"/>
  <c r="C5810" i="6"/>
  <c r="K5810" i="6" s="1"/>
  <c r="C5811" i="6"/>
  <c r="K5811" i="6" s="1"/>
  <c r="C5812" i="6"/>
  <c r="K5812" i="6" s="1"/>
  <c r="C5813" i="6"/>
  <c r="K5813" i="6" s="1"/>
  <c r="C5814" i="6"/>
  <c r="K5814" i="6" s="1"/>
  <c r="C5815" i="6"/>
  <c r="K5815" i="6" s="1"/>
  <c r="C5816" i="6"/>
  <c r="K5816" i="6" s="1"/>
  <c r="C5817" i="6"/>
  <c r="K5817" i="6" s="1"/>
  <c r="C5818" i="6"/>
  <c r="K5818" i="6" s="1"/>
  <c r="C5819" i="6"/>
  <c r="K5819" i="6" s="1"/>
  <c r="C5820" i="6"/>
  <c r="K5820" i="6" s="1"/>
  <c r="C5821" i="6"/>
  <c r="K5821" i="6" s="1"/>
  <c r="C5822" i="6"/>
  <c r="K5822" i="6" s="1"/>
  <c r="C5823" i="6"/>
  <c r="K5823" i="6" s="1"/>
  <c r="C5824" i="6"/>
  <c r="K5824" i="6" s="1"/>
  <c r="C5825" i="6"/>
  <c r="K5825" i="6" s="1"/>
  <c r="C5826" i="6"/>
  <c r="K5826" i="6" s="1"/>
  <c r="C5827" i="6"/>
  <c r="K5827" i="6" s="1"/>
  <c r="C5828" i="6"/>
  <c r="K5828" i="6" s="1"/>
  <c r="C5829" i="6"/>
  <c r="K5829" i="6" s="1"/>
  <c r="C5830" i="6"/>
  <c r="K5830" i="6" s="1"/>
  <c r="C5831" i="6"/>
  <c r="K5831" i="6" s="1"/>
  <c r="C5832" i="6"/>
  <c r="K5832" i="6" s="1"/>
  <c r="C5833" i="6"/>
  <c r="K5833" i="6" s="1"/>
  <c r="C5834" i="6"/>
  <c r="K5834" i="6" s="1"/>
  <c r="C5835" i="6"/>
  <c r="K5835" i="6" s="1"/>
  <c r="C5836" i="6"/>
  <c r="K5836" i="6" s="1"/>
  <c r="C5837" i="6"/>
  <c r="K5837" i="6" s="1"/>
  <c r="C5838" i="6"/>
  <c r="K5838" i="6" s="1"/>
  <c r="C5839" i="6"/>
  <c r="K5839" i="6" s="1"/>
  <c r="C5840" i="6"/>
  <c r="K5840" i="6" s="1"/>
  <c r="C5841" i="6"/>
  <c r="K5841" i="6" s="1"/>
  <c r="C5842" i="6"/>
  <c r="K5842" i="6" s="1"/>
  <c r="C5843" i="6"/>
  <c r="K5843" i="6" s="1"/>
  <c r="C5844" i="6"/>
  <c r="K5844" i="6" s="1"/>
  <c r="C5845" i="6"/>
  <c r="K5845" i="6" s="1"/>
  <c r="C5846" i="6"/>
  <c r="K5846" i="6" s="1"/>
  <c r="C5847" i="6"/>
  <c r="K5847" i="6" s="1"/>
  <c r="C5848" i="6"/>
  <c r="K5848" i="6" s="1"/>
  <c r="C5849" i="6"/>
  <c r="K5849" i="6" s="1"/>
  <c r="C5850" i="6"/>
  <c r="K5850" i="6" s="1"/>
  <c r="C5851" i="6"/>
  <c r="K5851" i="6" s="1"/>
  <c r="C5852" i="6"/>
  <c r="K5852" i="6" s="1"/>
  <c r="C5853" i="6"/>
  <c r="K5853" i="6" s="1"/>
  <c r="C5854" i="6"/>
  <c r="K5854" i="6" s="1"/>
  <c r="C5855" i="6"/>
  <c r="K5855" i="6" s="1"/>
  <c r="C5856" i="6"/>
  <c r="K5856" i="6" s="1"/>
  <c r="C5857" i="6"/>
  <c r="K5857" i="6" s="1"/>
  <c r="C5858" i="6"/>
  <c r="K5858" i="6" s="1"/>
  <c r="C5859" i="6"/>
  <c r="K5859" i="6" s="1"/>
  <c r="C5860" i="6"/>
  <c r="K5860" i="6" s="1"/>
  <c r="C5861" i="6"/>
  <c r="K5861" i="6" s="1"/>
  <c r="C5862" i="6"/>
  <c r="K5862" i="6" s="1"/>
  <c r="C5863" i="6"/>
  <c r="K5863" i="6" s="1"/>
  <c r="C5864" i="6"/>
  <c r="K5864" i="6" s="1"/>
  <c r="C5865" i="6"/>
  <c r="K5865" i="6" s="1"/>
  <c r="C5866" i="6"/>
  <c r="K5866" i="6" s="1"/>
  <c r="C5867" i="6"/>
  <c r="K5867" i="6" s="1"/>
  <c r="C5868" i="6"/>
  <c r="K5868" i="6" s="1"/>
  <c r="C5869" i="6"/>
  <c r="K5869" i="6" s="1"/>
  <c r="C5870" i="6"/>
  <c r="K5870" i="6" s="1"/>
  <c r="J5870" i="6" s="1"/>
  <c r="C5871" i="6"/>
  <c r="K5871" i="6" s="1"/>
  <c r="C5872" i="6"/>
  <c r="K5872" i="6" s="1"/>
  <c r="C5873" i="6"/>
  <c r="K5873" i="6" s="1"/>
  <c r="C5874" i="6"/>
  <c r="K5874" i="6" s="1"/>
  <c r="C5875" i="6"/>
  <c r="K5875" i="6" s="1"/>
  <c r="C5876" i="6"/>
  <c r="K5876" i="6" s="1"/>
  <c r="C5877" i="6"/>
  <c r="K5877" i="6" s="1"/>
  <c r="C5878" i="6"/>
  <c r="K5878" i="6" s="1"/>
  <c r="C5879" i="6"/>
  <c r="K5879" i="6" s="1"/>
  <c r="C5880" i="6"/>
  <c r="K5880" i="6" s="1"/>
  <c r="C5881" i="6"/>
  <c r="K5881" i="6" s="1"/>
  <c r="C5882" i="6"/>
  <c r="K5882" i="6" s="1"/>
  <c r="C5883" i="6"/>
  <c r="K5883" i="6" s="1"/>
  <c r="C5884" i="6"/>
  <c r="K5884" i="6" s="1"/>
  <c r="C5885" i="6"/>
  <c r="K5885" i="6" s="1"/>
  <c r="C5886" i="6"/>
  <c r="K5886" i="6" s="1"/>
  <c r="C5887" i="6"/>
  <c r="K5887" i="6" s="1"/>
  <c r="J5887" i="6" s="1"/>
  <c r="C5888" i="6"/>
  <c r="K5888" i="6" s="1"/>
  <c r="C5889" i="6"/>
  <c r="K5889" i="6" s="1"/>
  <c r="C5890" i="6"/>
  <c r="K5890" i="6" s="1"/>
  <c r="C5891" i="6"/>
  <c r="K5891" i="6" s="1"/>
  <c r="C5892" i="6"/>
  <c r="K5892" i="6" s="1"/>
  <c r="C5893" i="6"/>
  <c r="K5893" i="6" s="1"/>
  <c r="C5894" i="6"/>
  <c r="K5894" i="6" s="1"/>
  <c r="C5895" i="6"/>
  <c r="K5895" i="6" s="1"/>
  <c r="C5896" i="6"/>
  <c r="K5896" i="6" s="1"/>
  <c r="C5897" i="6"/>
  <c r="K5897" i="6" s="1"/>
  <c r="C5898" i="6"/>
  <c r="K5898" i="6" s="1"/>
  <c r="C5899" i="6"/>
  <c r="K5899" i="6" s="1"/>
  <c r="C5900" i="6"/>
  <c r="K5900" i="6" s="1"/>
  <c r="C5901" i="6"/>
  <c r="K5901" i="6" s="1"/>
  <c r="C5902" i="6"/>
  <c r="K5902" i="6" s="1"/>
  <c r="C5903" i="6"/>
  <c r="K5903" i="6" s="1"/>
  <c r="C5904" i="6"/>
  <c r="K5904" i="6" s="1"/>
  <c r="C5905" i="6"/>
  <c r="K5905" i="6" s="1"/>
  <c r="C5906" i="6"/>
  <c r="K5906" i="6" s="1"/>
  <c r="C5907" i="6"/>
  <c r="K5907" i="6" s="1"/>
  <c r="C5908" i="6"/>
  <c r="K5908" i="6" s="1"/>
  <c r="C5909" i="6"/>
  <c r="K5909" i="6" s="1"/>
  <c r="C5910" i="6"/>
  <c r="K5910" i="6" s="1"/>
  <c r="C5911" i="6"/>
  <c r="K5911" i="6" s="1"/>
  <c r="C5912" i="6"/>
  <c r="K5912" i="6" s="1"/>
  <c r="C5913" i="6"/>
  <c r="K5913" i="6" s="1"/>
  <c r="C5914" i="6"/>
  <c r="K5914" i="6" s="1"/>
  <c r="C5915" i="6"/>
  <c r="K5915" i="6" s="1"/>
  <c r="J5915" i="6" s="1"/>
  <c r="C5916" i="6"/>
  <c r="K5916" i="6" s="1"/>
  <c r="J5916" i="6" s="1"/>
  <c r="C5917" i="6"/>
  <c r="K5917" i="6" s="1"/>
  <c r="C5918" i="6"/>
  <c r="K5918" i="6" s="1"/>
  <c r="C5919" i="6"/>
  <c r="K5919" i="6" s="1"/>
  <c r="C5920" i="6"/>
  <c r="K5920" i="6" s="1"/>
  <c r="C5921" i="6"/>
  <c r="K5921" i="6" s="1"/>
  <c r="C5922" i="6"/>
  <c r="K5922" i="6" s="1"/>
  <c r="J5922" i="6" s="1"/>
  <c r="C5923" i="6"/>
  <c r="K5923" i="6" s="1"/>
  <c r="J5923" i="6" s="1"/>
  <c r="C5924" i="6"/>
  <c r="K5924" i="6" s="1"/>
  <c r="C5925" i="6"/>
  <c r="K5925" i="6" s="1"/>
  <c r="C5926" i="6"/>
  <c r="K5926" i="6" s="1"/>
  <c r="C5927" i="6"/>
  <c r="K5927" i="6" s="1"/>
  <c r="C5928" i="6"/>
  <c r="K5928" i="6" s="1"/>
  <c r="C5929" i="6"/>
  <c r="K5929" i="6" s="1"/>
  <c r="C5930" i="6"/>
  <c r="K5930" i="6" s="1"/>
  <c r="C5931" i="6"/>
  <c r="K5931" i="6" s="1"/>
  <c r="C5932" i="6"/>
  <c r="K5932" i="6" s="1"/>
  <c r="C5933" i="6"/>
  <c r="K5933" i="6" s="1"/>
  <c r="C5934" i="6"/>
  <c r="K5934" i="6" s="1"/>
  <c r="C5935" i="6"/>
  <c r="K5935" i="6" s="1"/>
  <c r="C5936" i="6"/>
  <c r="K5936" i="6" s="1"/>
  <c r="C5937" i="6"/>
  <c r="K5937" i="6" s="1"/>
  <c r="C5938" i="6"/>
  <c r="K5938" i="6" s="1"/>
  <c r="C5939" i="6"/>
  <c r="K5939" i="6" s="1"/>
  <c r="C5940" i="6"/>
  <c r="K5940" i="6" s="1"/>
  <c r="C5941" i="6"/>
  <c r="K5941" i="6" s="1"/>
  <c r="C5942" i="6"/>
  <c r="K5942" i="6" s="1"/>
  <c r="C5943" i="6"/>
  <c r="K5943" i="6" s="1"/>
  <c r="C5944" i="6"/>
  <c r="K5944" i="6" s="1"/>
  <c r="C5945" i="6"/>
  <c r="K5945" i="6" s="1"/>
  <c r="C5946" i="6"/>
  <c r="K5946" i="6" s="1"/>
  <c r="C5947" i="6"/>
  <c r="K5947" i="6" s="1"/>
  <c r="C5948" i="6"/>
  <c r="K5948" i="6" s="1"/>
  <c r="C5949" i="6"/>
  <c r="K5949" i="6" s="1"/>
  <c r="C5950" i="6"/>
  <c r="K5950" i="6" s="1"/>
  <c r="C5951" i="6"/>
  <c r="K5951" i="6" s="1"/>
  <c r="J5951" i="6" s="1"/>
  <c r="C5952" i="6"/>
  <c r="K5952" i="6" s="1"/>
  <c r="C5953" i="6"/>
  <c r="K5953" i="6" s="1"/>
  <c r="C5954" i="6"/>
  <c r="K5954" i="6" s="1"/>
  <c r="C5955" i="6"/>
  <c r="K5955" i="6" s="1"/>
  <c r="C5956" i="6"/>
  <c r="K5956" i="6" s="1"/>
  <c r="C5957" i="6"/>
  <c r="K5957" i="6" s="1"/>
  <c r="C5958" i="6"/>
  <c r="K5958" i="6" s="1"/>
  <c r="C5959" i="6"/>
  <c r="K5959" i="6" s="1"/>
  <c r="C5960" i="6"/>
  <c r="K5960" i="6" s="1"/>
  <c r="C5961" i="6"/>
  <c r="K5961" i="6" s="1"/>
  <c r="C5962" i="6"/>
  <c r="K5962" i="6" s="1"/>
  <c r="C5963" i="6"/>
  <c r="K5963" i="6" s="1"/>
  <c r="C5964" i="6"/>
  <c r="K5964" i="6" s="1"/>
  <c r="C5965" i="6"/>
  <c r="K5965" i="6" s="1"/>
  <c r="C5966" i="6"/>
  <c r="K5966" i="6" s="1"/>
  <c r="C5967" i="6"/>
  <c r="K5967" i="6" s="1"/>
  <c r="C5968" i="6"/>
  <c r="K5968" i="6" s="1"/>
  <c r="C5969" i="6"/>
  <c r="K5969" i="6" s="1"/>
  <c r="C5970" i="6"/>
  <c r="K5970" i="6" s="1"/>
  <c r="J5970" i="6" s="1"/>
  <c r="C5971" i="6"/>
  <c r="K5971" i="6" s="1"/>
  <c r="J5971" i="6" s="1"/>
  <c r="C5972" i="6"/>
  <c r="K5972" i="6" s="1"/>
  <c r="J5972" i="6" s="1"/>
  <c r="C5973" i="6"/>
  <c r="K5973" i="6" s="1"/>
  <c r="J5973" i="6" s="1"/>
  <c r="C5974" i="6"/>
  <c r="K5974" i="6" s="1"/>
  <c r="J5974" i="6" s="1"/>
  <c r="C5975" i="6"/>
  <c r="K5975" i="6" s="1"/>
  <c r="C5976" i="6"/>
  <c r="K5976" i="6" s="1"/>
  <c r="J5976" i="6" s="1"/>
  <c r="C5977" i="6"/>
  <c r="K5977" i="6" s="1"/>
  <c r="J5977" i="6" s="1"/>
  <c r="C5978" i="6"/>
  <c r="K5978" i="6" s="1"/>
  <c r="J5978" i="6" s="1"/>
  <c r="C5979" i="6"/>
  <c r="K5979" i="6" s="1"/>
  <c r="C5980" i="6"/>
  <c r="K5980" i="6" s="1"/>
  <c r="C5981" i="6"/>
  <c r="K5981" i="6" s="1"/>
  <c r="C5982" i="6"/>
  <c r="K5982" i="6" s="1"/>
  <c r="C5983" i="6"/>
  <c r="K5983" i="6" s="1"/>
  <c r="C5984" i="6"/>
  <c r="K5984" i="6" s="1"/>
  <c r="C5985" i="6"/>
  <c r="K5985" i="6" s="1"/>
  <c r="C5986" i="6"/>
  <c r="K5986" i="6" s="1"/>
  <c r="C5987" i="6"/>
  <c r="K5987" i="6" s="1"/>
  <c r="J5987" i="6" s="1"/>
  <c r="C5988" i="6"/>
  <c r="K5988" i="6" s="1"/>
  <c r="C5989" i="6"/>
  <c r="K5989" i="6" s="1"/>
  <c r="C5990" i="6"/>
  <c r="K5990" i="6" s="1"/>
  <c r="C5991" i="6"/>
  <c r="K5991" i="6" s="1"/>
  <c r="C5992" i="6"/>
  <c r="K5992" i="6" s="1"/>
  <c r="J5992" i="6" s="1"/>
  <c r="C5993" i="6"/>
  <c r="K5993" i="6" s="1"/>
  <c r="C5994" i="6"/>
  <c r="K5994" i="6" s="1"/>
  <c r="C5995" i="6"/>
  <c r="K5995" i="6" s="1"/>
  <c r="C5996" i="6"/>
  <c r="K5996" i="6" s="1"/>
  <c r="C5997" i="6"/>
  <c r="K5997" i="6" s="1"/>
  <c r="C5998" i="6"/>
  <c r="K5998" i="6" s="1"/>
  <c r="C5999" i="6"/>
  <c r="K5999" i="6" s="1"/>
  <c r="C6000" i="6"/>
  <c r="K6000" i="6" s="1"/>
  <c r="C6001" i="6"/>
  <c r="K6001" i="6" s="1"/>
  <c r="C6002" i="6"/>
  <c r="K6002" i="6" s="1"/>
  <c r="C6003" i="6"/>
  <c r="K6003" i="6" s="1"/>
  <c r="C6004" i="6"/>
  <c r="K6004" i="6" s="1"/>
  <c r="C6005" i="6"/>
  <c r="K6005" i="6" s="1"/>
  <c r="C6006" i="6"/>
  <c r="K6006" i="6" s="1"/>
  <c r="C6007" i="6"/>
  <c r="K6007" i="6" s="1"/>
  <c r="C6008" i="6"/>
  <c r="K6008" i="6" s="1"/>
  <c r="C6009" i="6"/>
  <c r="K6009" i="6" s="1"/>
  <c r="C6010" i="6"/>
  <c r="K6010" i="6" s="1"/>
  <c r="C6011" i="6"/>
  <c r="K6011" i="6" s="1"/>
  <c r="C6012" i="6"/>
  <c r="K6012" i="6" s="1"/>
  <c r="J6012" i="6" s="1"/>
  <c r="C6013" i="6"/>
  <c r="K6013" i="6" s="1"/>
  <c r="J6013" i="6" s="1"/>
  <c r="C6014" i="6"/>
  <c r="K6014" i="6" s="1"/>
  <c r="C6015" i="6"/>
  <c r="K6015" i="6" s="1"/>
  <c r="C6016" i="6"/>
  <c r="K6016" i="6" s="1"/>
  <c r="C6017" i="6"/>
  <c r="K6017" i="6" s="1"/>
  <c r="C6018" i="6"/>
  <c r="K6018" i="6" s="1"/>
  <c r="C6019" i="6"/>
  <c r="K6019" i="6" s="1"/>
  <c r="C6020" i="6"/>
  <c r="K6020" i="6" s="1"/>
  <c r="C6021" i="6"/>
  <c r="K6021" i="6" s="1"/>
  <c r="C6022" i="6"/>
  <c r="K6022" i="6" s="1"/>
  <c r="C6023" i="6"/>
  <c r="K6023" i="6" s="1"/>
  <c r="C6024" i="6"/>
  <c r="K6024" i="6" s="1"/>
  <c r="C6025" i="6"/>
  <c r="K6025" i="6" s="1"/>
  <c r="C6026" i="6"/>
  <c r="K6026" i="6" s="1"/>
  <c r="C6027" i="6"/>
  <c r="K6027" i="6" s="1"/>
  <c r="C6028" i="6"/>
  <c r="K6028" i="6" s="1"/>
  <c r="C6029" i="6"/>
  <c r="K6029" i="6" s="1"/>
  <c r="C6030" i="6"/>
  <c r="K6030" i="6" s="1"/>
  <c r="C6031" i="6"/>
  <c r="K6031" i="6" s="1"/>
  <c r="C6032" i="6"/>
  <c r="K6032" i="6" s="1"/>
  <c r="C6033" i="6"/>
  <c r="K6033" i="6" s="1"/>
  <c r="C6034" i="6"/>
  <c r="K6034" i="6" s="1"/>
  <c r="C6035" i="6"/>
  <c r="K6035" i="6" s="1"/>
  <c r="C6036" i="6"/>
  <c r="K6036" i="6" s="1"/>
  <c r="J6036" i="6" s="1"/>
  <c r="C6037" i="6"/>
  <c r="K6037" i="6" s="1"/>
  <c r="J6037" i="6" s="1"/>
  <c r="C6038" i="6"/>
  <c r="K6038" i="6" s="1"/>
  <c r="C6039" i="6"/>
  <c r="K6039" i="6" s="1"/>
  <c r="C6040" i="6"/>
  <c r="K6040" i="6" s="1"/>
  <c r="C6041" i="6"/>
  <c r="K6041" i="6" s="1"/>
  <c r="C6042" i="6"/>
  <c r="K6042" i="6" s="1"/>
  <c r="C6043" i="6"/>
  <c r="K6043" i="6" s="1"/>
  <c r="C6044" i="6"/>
  <c r="K6044" i="6" s="1"/>
  <c r="C6045" i="6"/>
  <c r="K6045" i="6" s="1"/>
  <c r="C6046" i="6"/>
  <c r="K6046" i="6" s="1"/>
  <c r="C6047" i="6"/>
  <c r="K6047" i="6" s="1"/>
  <c r="C6048" i="6"/>
  <c r="K6048" i="6" s="1"/>
  <c r="J6048" i="6" s="1"/>
  <c r="C6049" i="6"/>
  <c r="K6049" i="6" s="1"/>
  <c r="C6050" i="6"/>
  <c r="K6050" i="6" s="1"/>
  <c r="C6051" i="6"/>
  <c r="K6051" i="6" s="1"/>
  <c r="C6052" i="6"/>
  <c r="K6052" i="6" s="1"/>
  <c r="C6053" i="6"/>
  <c r="K6053" i="6" s="1"/>
  <c r="C6054" i="6"/>
  <c r="K6054" i="6" s="1"/>
  <c r="C6055" i="6"/>
  <c r="K6055" i="6" s="1"/>
  <c r="C6056" i="6"/>
  <c r="K6056" i="6" s="1"/>
  <c r="C6057" i="6"/>
  <c r="K6057" i="6" s="1"/>
  <c r="C6058" i="6"/>
  <c r="K6058" i="6" s="1"/>
  <c r="C6059" i="6"/>
  <c r="K6059" i="6" s="1"/>
  <c r="C6060" i="6"/>
  <c r="K6060" i="6" s="1"/>
  <c r="C6061" i="6"/>
  <c r="K6061" i="6" s="1"/>
  <c r="C6062" i="6"/>
  <c r="K6062" i="6" s="1"/>
  <c r="C6063" i="6"/>
  <c r="K6063" i="6" s="1"/>
  <c r="C6064" i="6"/>
  <c r="K6064" i="6" s="1"/>
  <c r="C6065" i="6"/>
  <c r="K6065" i="6" s="1"/>
  <c r="C6066" i="6"/>
  <c r="K6066" i="6" s="1"/>
  <c r="C6067" i="6"/>
  <c r="K6067" i="6" s="1"/>
  <c r="C6068" i="6"/>
  <c r="K6068" i="6" s="1"/>
  <c r="C6069" i="6"/>
  <c r="K6069" i="6" s="1"/>
  <c r="C6070" i="6"/>
  <c r="K6070" i="6" s="1"/>
  <c r="C6071" i="6"/>
  <c r="K6071" i="6" s="1"/>
  <c r="C6072" i="6"/>
  <c r="K6072" i="6" s="1"/>
  <c r="C6073" i="6"/>
  <c r="K6073" i="6" s="1"/>
  <c r="C6074" i="6"/>
  <c r="K6074" i="6" s="1"/>
  <c r="C6075" i="6"/>
  <c r="K6075" i="6" s="1"/>
  <c r="C6076" i="6"/>
  <c r="K6076" i="6" s="1"/>
  <c r="C6077" i="6"/>
  <c r="K6077" i="6" s="1"/>
  <c r="C6078" i="6"/>
  <c r="K6078" i="6" s="1"/>
  <c r="C6079" i="6"/>
  <c r="K6079" i="6" s="1"/>
  <c r="C6080" i="6"/>
  <c r="K6080" i="6" s="1"/>
  <c r="C6081" i="6"/>
  <c r="K6081" i="6" s="1"/>
  <c r="C6082" i="6"/>
  <c r="K6082" i="6" s="1"/>
  <c r="C6083" i="6"/>
  <c r="K6083" i="6" s="1"/>
  <c r="C6084" i="6"/>
  <c r="K6084" i="6" s="1"/>
  <c r="C6085" i="6"/>
  <c r="K6085" i="6" s="1"/>
  <c r="C6086" i="6"/>
  <c r="K6086" i="6" s="1"/>
  <c r="C6087" i="6"/>
  <c r="K6087" i="6" s="1"/>
  <c r="C6088" i="6"/>
  <c r="K6088" i="6" s="1"/>
  <c r="C6089" i="6"/>
  <c r="K6089" i="6" s="1"/>
  <c r="C6090" i="6"/>
  <c r="K6090" i="6" s="1"/>
  <c r="C6091" i="6"/>
  <c r="K6091" i="6" s="1"/>
  <c r="C6092" i="6"/>
  <c r="K6092" i="6" s="1"/>
  <c r="C6093" i="6"/>
  <c r="K6093" i="6" s="1"/>
  <c r="C6094" i="6"/>
  <c r="K6094" i="6" s="1"/>
  <c r="C6095" i="6"/>
  <c r="K6095" i="6" s="1"/>
  <c r="C6096" i="6"/>
  <c r="K6096" i="6" s="1"/>
  <c r="C6097" i="6"/>
  <c r="K6097" i="6" s="1"/>
  <c r="C6098" i="6"/>
  <c r="K6098" i="6" s="1"/>
  <c r="C6099" i="6"/>
  <c r="K6099" i="6" s="1"/>
  <c r="C6100" i="6"/>
  <c r="K6100" i="6" s="1"/>
  <c r="C6101" i="6"/>
  <c r="K6101" i="6" s="1"/>
  <c r="C6102" i="6"/>
  <c r="K6102" i="6" s="1"/>
  <c r="C6103" i="6"/>
  <c r="K6103" i="6" s="1"/>
  <c r="C6104" i="6"/>
  <c r="K6104" i="6" s="1"/>
  <c r="C6105" i="6"/>
  <c r="K6105" i="6" s="1"/>
  <c r="C6106" i="6"/>
  <c r="K6106" i="6" s="1"/>
  <c r="C6107" i="6"/>
  <c r="K6107" i="6" s="1"/>
  <c r="C6108" i="6"/>
  <c r="K6108" i="6" s="1"/>
  <c r="C6109" i="6"/>
  <c r="K6109" i="6" s="1"/>
  <c r="C6110" i="6"/>
  <c r="K6110" i="6" s="1"/>
  <c r="C6111" i="6"/>
  <c r="K6111" i="6" s="1"/>
  <c r="C6112" i="6"/>
  <c r="K6112" i="6" s="1"/>
  <c r="C6113" i="6"/>
  <c r="K6113" i="6" s="1"/>
  <c r="C6114" i="6"/>
  <c r="K6114" i="6" s="1"/>
  <c r="C6115" i="6"/>
  <c r="K6115" i="6" s="1"/>
  <c r="J6115" i="6" s="1"/>
  <c r="C6116" i="6"/>
  <c r="K6116" i="6" s="1"/>
  <c r="C6117" i="6"/>
  <c r="K6117" i="6" s="1"/>
  <c r="C6118" i="6"/>
  <c r="K6118" i="6" s="1"/>
  <c r="C6119" i="6"/>
  <c r="K6119" i="6" s="1"/>
  <c r="C6120" i="6"/>
  <c r="K6120" i="6" s="1"/>
  <c r="C6121" i="6"/>
  <c r="K6121" i="6" s="1"/>
  <c r="C6122" i="6"/>
  <c r="K6122" i="6" s="1"/>
  <c r="C6123" i="6"/>
  <c r="K6123" i="6" s="1"/>
  <c r="C6124" i="6"/>
  <c r="K6124" i="6" s="1"/>
  <c r="C6125" i="6"/>
  <c r="K6125" i="6" s="1"/>
  <c r="C6126" i="6"/>
  <c r="K6126" i="6" s="1"/>
  <c r="C6127" i="6"/>
  <c r="K6127" i="6" s="1"/>
  <c r="C6128" i="6"/>
  <c r="K6128" i="6" s="1"/>
  <c r="C6129" i="6"/>
  <c r="K6129" i="6" s="1"/>
  <c r="C6130" i="6"/>
  <c r="K6130" i="6" s="1"/>
  <c r="C6131" i="6"/>
  <c r="K6131" i="6" s="1"/>
  <c r="C6132" i="6"/>
  <c r="K6132" i="6" s="1"/>
  <c r="C6133" i="6"/>
  <c r="K6133" i="6" s="1"/>
  <c r="C6134" i="6"/>
  <c r="K6134" i="6" s="1"/>
  <c r="C6135" i="6"/>
  <c r="K6135" i="6" s="1"/>
  <c r="C6136" i="6"/>
  <c r="K6136" i="6" s="1"/>
  <c r="C6137" i="6"/>
  <c r="K6137" i="6" s="1"/>
  <c r="C6138" i="6"/>
  <c r="K6138" i="6" s="1"/>
  <c r="C6139" i="6"/>
  <c r="K6139" i="6" s="1"/>
  <c r="C6140" i="6"/>
  <c r="K6140" i="6" s="1"/>
  <c r="C6141" i="6"/>
  <c r="K6141" i="6" s="1"/>
  <c r="C6142" i="6"/>
  <c r="K6142" i="6" s="1"/>
  <c r="C6143" i="6"/>
  <c r="K6143" i="6" s="1"/>
  <c r="C6144" i="6"/>
  <c r="K6144" i="6" s="1"/>
  <c r="C6145" i="6"/>
  <c r="K6145" i="6" s="1"/>
  <c r="C6146" i="6"/>
  <c r="K6146" i="6" s="1"/>
  <c r="C6147" i="6"/>
  <c r="K6147" i="6" s="1"/>
  <c r="C6148" i="6"/>
  <c r="K6148" i="6" s="1"/>
  <c r="C6149" i="6"/>
  <c r="K6149" i="6" s="1"/>
  <c r="C6150" i="6"/>
  <c r="K6150" i="6" s="1"/>
  <c r="C6151" i="6"/>
  <c r="K6151" i="6" s="1"/>
  <c r="C6152" i="6"/>
  <c r="K6152" i="6" s="1"/>
  <c r="C6153" i="6"/>
  <c r="K6153" i="6" s="1"/>
  <c r="C6154" i="6"/>
  <c r="K6154" i="6" s="1"/>
  <c r="C6155" i="6"/>
  <c r="K6155" i="6" s="1"/>
  <c r="C6156" i="6"/>
  <c r="K6156" i="6" s="1"/>
  <c r="C6157" i="6"/>
  <c r="K6157" i="6" s="1"/>
  <c r="C6158" i="6"/>
  <c r="K6158" i="6" s="1"/>
  <c r="C6159" i="6"/>
  <c r="K6159" i="6" s="1"/>
  <c r="C6160" i="6"/>
  <c r="K6160" i="6" s="1"/>
  <c r="C6161" i="6"/>
  <c r="K6161" i="6" s="1"/>
  <c r="C6162" i="6"/>
  <c r="K6162" i="6" s="1"/>
  <c r="C6163" i="6"/>
  <c r="K6163" i="6" s="1"/>
  <c r="C6164" i="6"/>
  <c r="K6164" i="6" s="1"/>
  <c r="C6165" i="6"/>
  <c r="K6165" i="6" s="1"/>
  <c r="C6166" i="6"/>
  <c r="K6166" i="6" s="1"/>
  <c r="C6167" i="6"/>
  <c r="K6167" i="6" s="1"/>
  <c r="C6168" i="6"/>
  <c r="K6168" i="6" s="1"/>
  <c r="C6169" i="6"/>
  <c r="K6169" i="6" s="1"/>
  <c r="C6170" i="6"/>
  <c r="K6170" i="6" s="1"/>
  <c r="C6171" i="6"/>
  <c r="K6171" i="6" s="1"/>
  <c r="C6172" i="6"/>
  <c r="K6172" i="6" s="1"/>
  <c r="C6173" i="6"/>
  <c r="K6173" i="6" s="1"/>
  <c r="C6174" i="6"/>
  <c r="K6174" i="6" s="1"/>
  <c r="C6175" i="6"/>
  <c r="K6175" i="6" s="1"/>
  <c r="C6176" i="6"/>
  <c r="K6176" i="6" s="1"/>
  <c r="C6177" i="6"/>
  <c r="K6177" i="6" s="1"/>
  <c r="C6178" i="6"/>
  <c r="K6178" i="6" s="1"/>
  <c r="C6179" i="6"/>
  <c r="K6179" i="6" s="1"/>
  <c r="C6180" i="6"/>
  <c r="K6180" i="6" s="1"/>
  <c r="C6181" i="6"/>
  <c r="K6181" i="6" s="1"/>
  <c r="C6182" i="6"/>
  <c r="K6182" i="6" s="1"/>
  <c r="C6183" i="6"/>
  <c r="K6183" i="6" s="1"/>
  <c r="C6184" i="6"/>
  <c r="K6184" i="6" s="1"/>
  <c r="C6185" i="6"/>
  <c r="K6185" i="6" s="1"/>
  <c r="C6186" i="6"/>
  <c r="K6186" i="6" s="1"/>
  <c r="C6187" i="6"/>
  <c r="K6187" i="6" s="1"/>
  <c r="C6188" i="6"/>
  <c r="K6188" i="6" s="1"/>
  <c r="C6189" i="6"/>
  <c r="K6189" i="6" s="1"/>
  <c r="C6190" i="6"/>
  <c r="K6190" i="6" s="1"/>
  <c r="C6191" i="6"/>
  <c r="K6191" i="6" s="1"/>
  <c r="C6192" i="6"/>
  <c r="K6192" i="6" s="1"/>
  <c r="C6193" i="6"/>
  <c r="K6193" i="6" s="1"/>
  <c r="C6194" i="6"/>
  <c r="K6194" i="6" s="1"/>
  <c r="C6195" i="6"/>
  <c r="K6195" i="6" s="1"/>
  <c r="C6196" i="6"/>
  <c r="K6196" i="6" s="1"/>
  <c r="C6197" i="6"/>
  <c r="K6197" i="6" s="1"/>
  <c r="C6198" i="6"/>
  <c r="K6198" i="6" s="1"/>
  <c r="C6199" i="6"/>
  <c r="K6199" i="6" s="1"/>
  <c r="C6200" i="6"/>
  <c r="K6200" i="6" s="1"/>
  <c r="C2" i="6"/>
  <c r="K2" i="6" s="1"/>
  <c r="J2" i="6" s="1"/>
  <c r="A1303" i="1"/>
  <c r="A1302" i="1"/>
  <c r="A1301" i="1"/>
  <c r="A1300" i="1"/>
  <c r="A1299" i="1"/>
  <c r="A1298" i="1"/>
  <c r="A1297" i="1"/>
  <c r="A1290" i="1"/>
  <c r="A1250" i="1"/>
  <c r="A1249" i="1"/>
  <c r="A1152" i="1"/>
  <c r="A616" i="1"/>
  <c r="A580" i="1"/>
  <c r="A509" i="1"/>
  <c r="A419" i="1"/>
  <c r="A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1" i="1"/>
  <c r="A1292" i="1"/>
  <c r="A1293" i="1"/>
  <c r="A1294" i="1"/>
  <c r="A1295" i="1"/>
  <c r="A1296" i="1"/>
  <c r="J6196" i="6" l="1"/>
  <c r="J6172" i="6"/>
  <c r="J6170" i="6"/>
  <c r="J6164" i="6"/>
  <c r="J6160" i="6"/>
  <c r="J6144" i="6"/>
  <c r="J6138" i="6"/>
  <c r="J6136" i="6"/>
  <c r="J6124" i="6"/>
  <c r="J6110" i="6"/>
  <c r="J6102" i="6"/>
  <c r="J6058" i="6"/>
  <c r="J6056" i="6"/>
  <c r="J5996" i="6"/>
  <c r="J5968" i="6"/>
  <c r="J5964" i="6"/>
  <c r="J5962" i="6"/>
  <c r="J5942" i="6"/>
  <c r="J5930" i="6"/>
  <c r="J5912" i="6"/>
  <c r="J5898" i="6"/>
  <c r="J5888" i="6"/>
  <c r="J5880" i="6"/>
  <c r="J5864" i="6"/>
  <c r="J5862" i="6"/>
  <c r="J5844" i="6"/>
  <c r="J5840" i="6"/>
  <c r="J5834" i="6"/>
  <c r="J5822" i="6"/>
  <c r="J5806" i="6"/>
  <c r="J5770" i="6"/>
  <c r="J5766" i="6"/>
  <c r="J5744" i="6"/>
  <c r="J5726" i="6"/>
  <c r="J5722" i="6"/>
  <c r="J5720" i="6"/>
  <c r="J5714" i="6"/>
  <c r="J5690" i="6"/>
  <c r="J5662" i="6"/>
  <c r="J5584" i="6"/>
  <c r="J5578" i="6"/>
  <c r="J5570" i="6"/>
  <c r="J5462" i="6"/>
  <c r="J5458" i="6"/>
  <c r="J5446" i="6"/>
  <c r="J5442" i="6"/>
  <c r="J5440" i="6"/>
  <c r="J5438" i="6"/>
  <c r="J5414" i="6"/>
  <c r="J5390" i="6"/>
  <c r="J5388" i="6"/>
  <c r="J5384" i="6"/>
  <c r="J5382" i="6"/>
  <c r="J5358" i="6"/>
  <c r="J5356" i="6"/>
  <c r="J5354" i="6"/>
  <c r="J5352" i="6"/>
  <c r="J5336" i="6"/>
  <c r="J5330" i="6"/>
  <c r="J5308" i="6"/>
  <c r="J5306" i="6"/>
  <c r="J5288" i="6"/>
  <c r="J5266" i="6"/>
  <c r="J5260" i="6"/>
  <c r="J5256" i="6"/>
  <c r="J5254" i="6"/>
  <c r="J5250" i="6"/>
  <c r="J5170" i="6"/>
  <c r="J5166" i="6"/>
  <c r="J5164" i="6"/>
  <c r="J5144" i="6"/>
  <c r="J5122" i="6"/>
  <c r="J5112" i="6"/>
  <c r="J5098" i="6"/>
  <c r="J5094" i="6"/>
  <c r="J5088" i="6"/>
  <c r="J5016" i="6"/>
  <c r="J5010" i="6"/>
  <c r="J5004" i="6"/>
  <c r="J5000" i="6"/>
  <c r="J4994" i="6"/>
  <c r="J4986" i="6"/>
  <c r="J4958" i="6"/>
  <c r="J4956" i="6"/>
  <c r="J4946" i="6"/>
  <c r="J4944" i="6"/>
  <c r="J4938" i="6"/>
  <c r="J4934" i="6"/>
  <c r="J4932" i="6"/>
  <c r="J4928" i="6"/>
  <c r="J4922" i="6"/>
  <c r="J4920" i="6"/>
  <c r="J4916" i="6"/>
  <c r="J4910" i="6"/>
  <c r="J4904" i="6"/>
  <c r="J4898" i="6"/>
  <c r="J4892" i="6"/>
  <c r="J4886" i="6"/>
  <c r="J4876" i="6"/>
  <c r="J4870" i="6"/>
  <c r="J4852" i="6"/>
  <c r="J4848" i="6"/>
  <c r="J4842" i="6"/>
  <c r="J4838" i="6"/>
  <c r="J4834" i="6"/>
  <c r="J4832" i="6"/>
  <c r="J4828" i="6"/>
  <c r="J4804" i="6"/>
  <c r="J4790" i="6"/>
  <c r="J4782" i="6"/>
  <c r="J4780" i="6"/>
  <c r="J4774" i="6"/>
  <c r="J4762" i="6"/>
  <c r="J4760" i="6"/>
  <c r="J4736" i="6"/>
  <c r="J2331" i="6"/>
  <c r="J2315" i="6"/>
  <c r="J2307" i="6"/>
  <c r="J2279" i="6"/>
  <c r="J2277" i="6"/>
  <c r="J2205" i="6"/>
  <c r="J2203" i="6"/>
  <c r="J2195" i="6"/>
  <c r="J2125" i="6"/>
  <c r="J2119" i="6"/>
  <c r="J2091" i="6"/>
  <c r="J2077" i="6"/>
  <c r="J2075" i="6"/>
  <c r="J2073" i="6"/>
  <c r="J2069" i="6"/>
  <c r="J2065" i="6"/>
  <c r="J2059" i="6"/>
  <c r="J2055" i="6"/>
</calcChain>
</file>

<file path=xl/sharedStrings.xml><?xml version="1.0" encoding="utf-8"?>
<sst xmlns="http://schemas.openxmlformats.org/spreadsheetml/2006/main" count="94715" uniqueCount="11216">
  <si>
    <t>Q46625_ERWAM</t>
  </si>
  <si>
    <t>Q93PY6_PSEFL</t>
  </si>
  <si>
    <t>P94767_ERWCH</t>
  </si>
  <si>
    <t>Q6RK40_ERWCR</t>
  </si>
  <si>
    <t>Q6WEH1_PECCC</t>
  </si>
  <si>
    <t>B1A4E7_PECCC</t>
  </si>
  <si>
    <t>B2VGC0_ERWT9</t>
  </si>
  <si>
    <t>C3KCR0_PSEFS</t>
  </si>
  <si>
    <t>C6CGU4_DICZE</t>
  </si>
  <si>
    <t>C6DI58_PECCP</t>
  </si>
  <si>
    <t>C9NP33_9VIBR</t>
  </si>
  <si>
    <t>D0FW09_ERWPE</t>
  </si>
  <si>
    <t>D2BZ70_DICD5</t>
  </si>
  <si>
    <t>D2T744_ERWP6</t>
  </si>
  <si>
    <t>D4HVP2_ERWAC</t>
  </si>
  <si>
    <t>D4IAU8_ERWAE</t>
  </si>
  <si>
    <t>Q3HY27_ERWPY</t>
  </si>
  <si>
    <t>E0SE43_DICD3</t>
  </si>
  <si>
    <t>E2XL67_PSEFL</t>
  </si>
  <si>
    <t>E3DFN5_ERWSE</t>
  </si>
  <si>
    <t>E5B1L6_ERWAM</t>
  </si>
  <si>
    <t>F1BCH0_PSEFL</t>
  </si>
  <si>
    <t>G7LWR5_9ENTR</t>
  </si>
  <si>
    <t>I1SBB8_ERWCT</t>
  </si>
  <si>
    <t>Secretin_N, Secretin, TraK</t>
  </si>
  <si>
    <t>ID</t>
  </si>
  <si>
    <t>AC</t>
  </si>
  <si>
    <t>Architecture</t>
  </si>
  <si>
    <t>O80264_9VIRU</t>
  </si>
  <si>
    <t>O87441_PSEUB</t>
  </si>
  <si>
    <t>Q8VP21_9BURK</t>
  </si>
  <si>
    <t>O52135_ECOLX</t>
  </si>
  <si>
    <t>Q9KKH8_YEREN</t>
  </si>
  <si>
    <t>Q9ZIJ4_XANOO</t>
  </si>
  <si>
    <t>Q9FCZ1_ERWST</t>
  </si>
  <si>
    <t>P95431_PSEAI</t>
  </si>
  <si>
    <t>Q44076_AERHY</t>
  </si>
  <si>
    <t>Q93FL4_CITRO</t>
  </si>
  <si>
    <t>Q47631_ECOLX</t>
  </si>
  <si>
    <t>Q9LBJ2_XANOO</t>
  </si>
  <si>
    <t>Q9AJ21_ECOLX</t>
  </si>
  <si>
    <t>Q93NK9_YEREN</t>
  </si>
  <si>
    <t>Q9PJG8_CHLMU</t>
  </si>
  <si>
    <t>Q9I3W2_PSEAE</t>
  </si>
  <si>
    <t>Q9I319_PSEAE</t>
  </si>
  <si>
    <t>Q9I0K5_PSEAE</t>
  </si>
  <si>
    <t>Q9CLK3_PASMU</t>
  </si>
  <si>
    <t>Q9JSA1_CHLPN</t>
  </si>
  <si>
    <t>O85636_ECOLX</t>
  </si>
  <si>
    <t>Q8X6D6_ECO57</t>
  </si>
  <si>
    <t>O84576_CHLTR</t>
  </si>
  <si>
    <t>Q9Z791_CHLPN</t>
  </si>
  <si>
    <t>Q8RHF1_FUSNN</t>
  </si>
  <si>
    <t>Q8PQB3_XANAC</t>
  </si>
  <si>
    <t>Q8PB84_XANCP</t>
  </si>
  <si>
    <t>Q88FI1_PSEPK</t>
  </si>
  <si>
    <t>Q887C1_PSESM</t>
  </si>
  <si>
    <t>Q87ZR1_PSESM</t>
  </si>
  <si>
    <t>Q87P22_VIBPA</t>
  </si>
  <si>
    <t>Q87GH7_VIBPA</t>
  </si>
  <si>
    <t>Q84ET8_PSEFL</t>
  </si>
  <si>
    <t>Q84CQ8_BORPT</t>
  </si>
  <si>
    <t>Q83XF7_9XANT</t>
  </si>
  <si>
    <t>Q821J2_CHLCV</t>
  </si>
  <si>
    <t>Q7WLV8_BORBR</t>
  </si>
  <si>
    <t>Q7W899_BORPA</t>
  </si>
  <si>
    <t>Q7VNQ3_HAEDU</t>
  </si>
  <si>
    <t>Q7UHD1_RHOBA</t>
  </si>
  <si>
    <t>Q7NUV0_CHRVO</t>
  </si>
  <si>
    <t>Q7NUR5_CHRVO</t>
  </si>
  <si>
    <t>Q7NA54_PHOLL</t>
  </si>
  <si>
    <t>Q6M9X7_PARUW</t>
  </si>
  <si>
    <t>Q6QQC3_PSESH</t>
  </si>
  <si>
    <t>Q6R8B7_SODGL</t>
  </si>
  <si>
    <t>Q6R8D8_SODGL</t>
  </si>
  <si>
    <t>Q6RBZ7_PSESH</t>
  </si>
  <si>
    <t>Q6XVX2_SHIFL</t>
  </si>
  <si>
    <t>Q702S9_BURPE</t>
  </si>
  <si>
    <t>Q703J5_BURTH</t>
  </si>
  <si>
    <t>Q703J7_BURTH</t>
  </si>
  <si>
    <t>Q703K1_BURPE</t>
  </si>
  <si>
    <t>Q703K2_BURML</t>
  </si>
  <si>
    <t>Q703K4_BURML</t>
  </si>
  <si>
    <t>Q703K5_BURTH</t>
  </si>
  <si>
    <t>Q703K6_BURTH</t>
  </si>
  <si>
    <t>Q7DB64_ECO57</t>
  </si>
  <si>
    <t>Q72WH7_DESVH</t>
  </si>
  <si>
    <t>Q6H264_9BURK</t>
  </si>
  <si>
    <t>Q6BEN8_PSESZ</t>
  </si>
  <si>
    <t>Q5P7D0_AROAE</t>
  </si>
  <si>
    <t>Q5PEC6_SALPA</t>
  </si>
  <si>
    <t>Q5PH50_SALPA</t>
  </si>
  <si>
    <t>Q5QV49_IDILO</t>
  </si>
  <si>
    <t>Q5WME2_ECOLX</t>
  </si>
  <si>
    <t>Q5XKZ5_AERHY</t>
  </si>
  <si>
    <t>Q609V4_METCA</t>
  </si>
  <si>
    <t>Q5NFR9_FRATT</t>
  </si>
  <si>
    <t>Q62AU6_BURMA</t>
  </si>
  <si>
    <t>Q62AZ5_BURMA</t>
  </si>
  <si>
    <t>Q63JX2_BURPS</t>
  </si>
  <si>
    <t>Q63K21_BURPS</t>
  </si>
  <si>
    <t>Q65R33_MANSM</t>
  </si>
  <si>
    <t>Q664L8_YERPS</t>
  </si>
  <si>
    <t>Q66FM4_YERPS</t>
  </si>
  <si>
    <t>Q58S62_9XANT</t>
  </si>
  <si>
    <t>Q5D8D5_HAEIF</t>
  </si>
  <si>
    <t>Q5EF66_ACIAI</t>
  </si>
  <si>
    <t>Q4G4D6_EDWTA</t>
  </si>
  <si>
    <t>Q48M33_PSE14</t>
  </si>
  <si>
    <t>Q45N95_VIBCL</t>
  </si>
  <si>
    <t>Q48H56_PSE14</t>
  </si>
  <si>
    <t>Q4USC2_XANC8</t>
  </si>
  <si>
    <t>Q4ZRJ5_PSEU2</t>
  </si>
  <si>
    <t>Q4ZX68_PSEU2</t>
  </si>
  <si>
    <t>Q3YTN5_SHISS</t>
  </si>
  <si>
    <t>Q4QNB0_HAEI8</t>
  </si>
  <si>
    <t>Q5L4U0_CHLAB</t>
  </si>
  <si>
    <t>Q3JL08_BURP1</t>
  </si>
  <si>
    <t>Q3KA65_PSEPF</t>
  </si>
  <si>
    <t>Q326R2_SHIDS</t>
  </si>
  <si>
    <t>Q3A3Y5_PELCD</t>
  </si>
  <si>
    <t>Q3BYJ7_XANC5</t>
  </si>
  <si>
    <t>Q3J9C9_NITOC</t>
  </si>
  <si>
    <t>Q3JKU6_BURP1</t>
  </si>
  <si>
    <t>Q3KLC5_CHLTA</t>
  </si>
  <si>
    <t>Q2SC13_HAHCH</t>
  </si>
  <si>
    <t>Q2SH74_HAHCH</t>
  </si>
  <si>
    <t>Q2SNI0_HAHCH</t>
  </si>
  <si>
    <t>Q2T724_BURTA</t>
  </si>
  <si>
    <t>Q2T775_BURTA</t>
  </si>
  <si>
    <t>Q2TJ84_ECOLX</t>
  </si>
  <si>
    <t>Q1QQ72_NITHX</t>
  </si>
  <si>
    <t>Q20IN2_PSECI</t>
  </si>
  <si>
    <t>Q2ACA3_9BURK</t>
  </si>
  <si>
    <t>Q2AC71_9BURK</t>
  </si>
  <si>
    <t>Q1Z9G5_PHOPR</t>
  </si>
  <si>
    <t>Q2A420_FRATH</t>
  </si>
  <si>
    <t>Q1Z2M9_PHOPR</t>
  </si>
  <si>
    <t>Q1VC73_VIBAL</t>
  </si>
  <si>
    <t>Q2LJ15_9PSED</t>
  </si>
  <si>
    <t>Q1NCU4_9SPHN</t>
  </si>
  <si>
    <t>Q1MP63_LAWIP</t>
  </si>
  <si>
    <t>Q7CKS5_YERPE</t>
  </si>
  <si>
    <t>Q7CFW4_YERPE</t>
  </si>
  <si>
    <t>Q2LUV6_SYNAS</t>
  </si>
  <si>
    <t>Q2NTG8_SODGM</t>
  </si>
  <si>
    <t>Q2NVI9_SODGM</t>
  </si>
  <si>
    <t>Q2P9E0_XANOM</t>
  </si>
  <si>
    <t>Q2NR59_SODGM</t>
  </si>
  <si>
    <t>Q0I434_HAES1</t>
  </si>
  <si>
    <t>Q141Z2_BURXL</t>
  </si>
  <si>
    <t>Q1AC98_EDWIC</t>
  </si>
  <si>
    <t>Q1BPP9_BURCA</t>
  </si>
  <si>
    <t>Q1BRZ1_BURCA</t>
  </si>
  <si>
    <t>Q1C0N4_YERPA</t>
  </si>
  <si>
    <t>Q1CE41_YERPN</t>
  </si>
  <si>
    <t>A0P0N8_9RHOB</t>
  </si>
  <si>
    <t>Q1I803_PSEE4</t>
  </si>
  <si>
    <t>Q02KK7_PSEAB</t>
  </si>
  <si>
    <t>Q0BR89_GRABC</t>
  </si>
  <si>
    <t>Q14H71_FRAT1</t>
  </si>
  <si>
    <t>Q09WI1_FRANO</t>
  </si>
  <si>
    <t>Q0B356_BURCM</t>
  </si>
  <si>
    <t>Q0B7U2_BURCM</t>
  </si>
  <si>
    <t>Q1HG78_LEPBI</t>
  </si>
  <si>
    <t>Q0BMF6_FRATO</t>
  </si>
  <si>
    <t>Q1C2P1_YERPA</t>
  </si>
  <si>
    <t>Q01NT3_SOLUE</t>
  </si>
  <si>
    <t>Q1CCN8_YERPN</t>
  </si>
  <si>
    <t>A0B1R2_BURCH</t>
  </si>
  <si>
    <t>Q02NC5_PSEAB</t>
  </si>
  <si>
    <t>A1JQA8_YERE8</t>
  </si>
  <si>
    <t>A0Q708_FRATN</t>
  </si>
  <si>
    <t>A1TJE3_ACIAC</t>
  </si>
  <si>
    <t>A1U3Z5_MARAV</t>
  </si>
  <si>
    <t>A1U6E2_MARAV</t>
  </si>
  <si>
    <t>A1VHU2_DESVV</t>
  </si>
  <si>
    <t>A1WZA7_HALHL</t>
  </si>
  <si>
    <t>A2P3G4_VIBCL</t>
  </si>
  <si>
    <t>A2PTR9_VIBCL</t>
  </si>
  <si>
    <t>A2W3Z2_9BURK</t>
  </si>
  <si>
    <t>A2WDZ3_9BURK</t>
  </si>
  <si>
    <t>A2WFU2_9BURK</t>
  </si>
  <si>
    <t>A2WHU1_9BURK</t>
  </si>
  <si>
    <t>A3D3Y7_SHEB5</t>
  </si>
  <si>
    <t>A3ERG1_9BACT</t>
  </si>
  <si>
    <t>A3ISW6_9CHRO</t>
  </si>
  <si>
    <t>A3KSS6_PSEAI</t>
  </si>
  <si>
    <t>A3KV29_PSEAI</t>
  </si>
  <si>
    <t>A3LAT9_PSEAI</t>
  </si>
  <si>
    <t>A3LBM9_PSEAI</t>
  </si>
  <si>
    <t>A3MC81_BURM7</t>
  </si>
  <si>
    <t>A3MCF5_BURM7</t>
  </si>
  <si>
    <t>A3MYS2_ACTP2</t>
  </si>
  <si>
    <t>A3NLE8_BURP6</t>
  </si>
  <si>
    <t>A3NLM2_BURP6</t>
  </si>
  <si>
    <t>A3P710_BURP0</t>
  </si>
  <si>
    <t>A3P788_BURP0</t>
  </si>
  <si>
    <t>A3UDE6_9RHOB</t>
  </si>
  <si>
    <t>A3UH04_9RHOB</t>
  </si>
  <si>
    <t>A3WKJ7_9GAMM</t>
  </si>
  <si>
    <t>A3YUA7_9SYNE</t>
  </si>
  <si>
    <t>A3Z3C6_9SYNE</t>
  </si>
  <si>
    <t>A4A5L7_9GAMM</t>
  </si>
  <si>
    <t>A4C8H8_9GAMM</t>
  </si>
  <si>
    <t>A4CY28_SYNPV</t>
  </si>
  <si>
    <t>A4IYJ1_FRATW</t>
  </si>
  <si>
    <t>A4JPT7_BURVG</t>
  </si>
  <si>
    <t>A4LPG7_BURPE</t>
  </si>
  <si>
    <t>A4LPT0_BURPE</t>
  </si>
  <si>
    <t>A4MY69_HAEIF</t>
  </si>
  <si>
    <t>A4N2N3_HAEIF</t>
  </si>
  <si>
    <t>A4N928_HAEIF</t>
  </si>
  <si>
    <t>A4NE71_HAEIF</t>
  </si>
  <si>
    <t>A4NJD0_HAEIF</t>
  </si>
  <si>
    <t>A4NR60_HAEIF</t>
  </si>
  <si>
    <t>A4NVM9_HAEIF</t>
  </si>
  <si>
    <t>A4SKW4_AERS4</t>
  </si>
  <si>
    <t>A4TGU0_YERPP</t>
  </si>
  <si>
    <t>A4TS02_YERPP</t>
  </si>
  <si>
    <t>A4VLW8_PSEU5</t>
  </si>
  <si>
    <t>A4WFH9_ENT38</t>
  </si>
  <si>
    <t>A4XN82_PSEMY</t>
  </si>
  <si>
    <t>A4XUZ6_PSEMY</t>
  </si>
  <si>
    <t>A4YQ61_BRASO</t>
  </si>
  <si>
    <t>A4Z1F8_BRASO</t>
  </si>
  <si>
    <t>A5EF12_BRASB</t>
  </si>
  <si>
    <t>A5GPC5_SYNPW</t>
  </si>
  <si>
    <t>A5GRG2_SYNR3</t>
  </si>
  <si>
    <t>A5J4B8_BURML</t>
  </si>
  <si>
    <t>A5TMW0_BURML</t>
  </si>
  <si>
    <t>A5TN23_BURML</t>
  </si>
  <si>
    <t>A5UA54_HAEIE</t>
  </si>
  <si>
    <t>A5UGU6_HAEIG</t>
  </si>
  <si>
    <t>A5W195_PSEP1</t>
  </si>
  <si>
    <t>A5XLD5_BURML</t>
  </si>
  <si>
    <t>A6A9B6_VIBCL</t>
  </si>
  <si>
    <t>A6AM77_VIBHA</t>
  </si>
  <si>
    <t>A6AXF0_VIBPA</t>
  </si>
  <si>
    <t>A6AY08_VIBPA</t>
  </si>
  <si>
    <t>A6BVN8_YERPE</t>
  </si>
  <si>
    <t>A6BW24_YERPE</t>
  </si>
  <si>
    <t>A6DDM8_9PROT</t>
  </si>
  <si>
    <t>A6F5I2_9ALTE</t>
  </si>
  <si>
    <t>A6GN13_9BURK</t>
  </si>
  <si>
    <t>A6V4F3_PSEA7</t>
  </si>
  <si>
    <t>A6VM64_ACTSZ</t>
  </si>
  <si>
    <t>A7BV51_9GAMM</t>
  </si>
  <si>
    <t>A7FNF6_YERP3</t>
  </si>
  <si>
    <t>A7FNT7_YERP3</t>
  </si>
  <si>
    <t>A7JD20_FRATL</t>
  </si>
  <si>
    <t>A7JID2_FRANO</t>
  </si>
  <si>
    <t>A7JMH4_FRANO</t>
  </si>
  <si>
    <t>A7JQ17_PASHA</t>
  </si>
  <si>
    <t>A7K002_VIBSE</t>
  </si>
  <si>
    <t>A7K3T2_VIBSE</t>
  </si>
  <si>
    <t>A7MKL7_CROS8</t>
  </si>
  <si>
    <t>A7MTE9_VIBHB</t>
  </si>
  <si>
    <t>A7NBG8_FRATF</t>
  </si>
  <si>
    <t>A7YTA9_FRATU</t>
  </si>
  <si>
    <t>A8EPE6_BURPE</t>
  </si>
  <si>
    <t>A8EPK1_BURPE</t>
  </si>
  <si>
    <t>A8EVV0_ARCB4</t>
  </si>
  <si>
    <t>A8GKQ9_SERP5</t>
  </si>
  <si>
    <t>A8KGH5_BURPE</t>
  </si>
  <si>
    <t>A8KGN6_BURPE</t>
  </si>
  <si>
    <t>A8PP54_9COXI</t>
  </si>
  <si>
    <t>A8T5N9_9VIBR</t>
  </si>
  <si>
    <t>A8WB48_9XANT</t>
  </si>
  <si>
    <t>A8YG18_MICAE</t>
  </si>
  <si>
    <t>A9AP14_BURM1</t>
  </si>
  <si>
    <t>A9BGU5_PETMO</t>
  </si>
  <si>
    <t>A9BY18_DELAS</t>
  </si>
  <si>
    <t>A9H699_GLUDA</t>
  </si>
  <si>
    <t>A9K4U4_BURML</t>
  </si>
  <si>
    <t>A9K507_BURML</t>
  </si>
  <si>
    <t>A9L1Z9_SHEB9</t>
  </si>
  <si>
    <t>A9MEM4_SALAR</t>
  </si>
  <si>
    <t>A9MF76_SALAR</t>
  </si>
  <si>
    <t>A9MMD7_SALAR</t>
  </si>
  <si>
    <t>A9N119_SALPB</t>
  </si>
  <si>
    <t>A9N1D8_SALPB</t>
  </si>
  <si>
    <t>A9NB79_COXBR</t>
  </si>
  <si>
    <t>A9R4B1_YERPG</t>
  </si>
  <si>
    <t>A9W796_METEP</t>
  </si>
  <si>
    <t>A9Z3R7_YERPE</t>
  </si>
  <si>
    <t>A9Z4B6_YERPE</t>
  </si>
  <si>
    <t>A9ZJE1_COXBE</t>
  </si>
  <si>
    <t>B0A0Z9_YERPE</t>
  </si>
  <si>
    <t>B0A4I9_YERPE</t>
  </si>
  <si>
    <t>B0B8E6_CHLT2</t>
  </si>
  <si>
    <t>B0BA25_CHLTB</t>
  </si>
  <si>
    <t>B0BSK3_ACTPJ</t>
  </si>
  <si>
    <t>B0GE36_YERPE</t>
  </si>
  <si>
    <t>B0GMA1_YERPE</t>
  </si>
  <si>
    <t>B0GP11_YERPE</t>
  </si>
  <si>
    <t>B0GPB4_YERPE</t>
  </si>
  <si>
    <t>B0H7F5_YERPE</t>
  </si>
  <si>
    <t>B0H8W4_YERPE</t>
  </si>
  <si>
    <t>B0HKE8_YERPE</t>
  </si>
  <si>
    <t>B0HM43_YERPE</t>
  </si>
  <si>
    <t>B0HW38_YERPE</t>
  </si>
  <si>
    <t>B0HWE2_YERPE</t>
  </si>
  <si>
    <t>B0KMX3_PSEPG</t>
  </si>
  <si>
    <t>B0QUD6_HAEPR</t>
  </si>
  <si>
    <t>B0RX63_XANCB</t>
  </si>
  <si>
    <t>B0S8Q2_LEPBA</t>
  </si>
  <si>
    <t>B0SR81_LEPBP</t>
  </si>
  <si>
    <t>B0TXQ7_FRAP2</t>
  </si>
  <si>
    <t>B0UFJ1_METS4</t>
  </si>
  <si>
    <t>B0UTE8_HAES2</t>
  </si>
  <si>
    <t>B1EH66_9ESCH</t>
  </si>
  <si>
    <t>B1FB85_9BURK</t>
  </si>
  <si>
    <t>B1FBU7_9BURK</t>
  </si>
  <si>
    <t>B1FET0_9BURK</t>
  </si>
  <si>
    <t>B1G8L9_9BURK</t>
  </si>
  <si>
    <t>B1H786_BURPE</t>
  </si>
  <si>
    <t>B1JBC4_PSEPW</t>
  </si>
  <si>
    <t>B1JIQ2_YERPY</t>
  </si>
  <si>
    <t>B1JNK0_YERPY</t>
  </si>
  <si>
    <t>B1K4U4_BURCC</t>
  </si>
  <si>
    <t>B1K8K7_BURCC</t>
  </si>
  <si>
    <t>B1T0P5_9BURK</t>
  </si>
  <si>
    <t>B1T6U2_9BURK</t>
  </si>
  <si>
    <t>B1T9A8_9BURK</t>
  </si>
  <si>
    <t>B1T9V0_9BURK</t>
  </si>
  <si>
    <t>B1WXU4_CYAA5</t>
  </si>
  <si>
    <t>B1Y6L5_LEPCP</t>
  </si>
  <si>
    <t>B1YYG9_BURA4</t>
  </si>
  <si>
    <t>B1Z5Q1_BURA4</t>
  </si>
  <si>
    <t>B2CRX2_PSESG</t>
  </si>
  <si>
    <t>B2D7W1_VIBCL</t>
  </si>
  <si>
    <t>B2HC91_BURPE</t>
  </si>
  <si>
    <t>B2HCE9_BURPE</t>
  </si>
  <si>
    <t>B2IBD5_BEII9</t>
  </si>
  <si>
    <t>B2IBK3_BEII9</t>
  </si>
  <si>
    <t>B2K143_YERPB</t>
  </si>
  <si>
    <t>B2K5T6_YERPB</t>
  </si>
  <si>
    <t>B2NKH0_ECO57</t>
  </si>
  <si>
    <t>B2NTX6_ECO57</t>
  </si>
  <si>
    <t>B2P1Q5_ECO57</t>
  </si>
  <si>
    <t>B2P478_ECO57</t>
  </si>
  <si>
    <t>B2PEU5_ECO57</t>
  </si>
  <si>
    <t>B2PHT3_ECO57</t>
  </si>
  <si>
    <t>B2Q5I7_PROST</t>
  </si>
  <si>
    <t>B2Q5V4_PROST</t>
  </si>
  <si>
    <t>B2SGC7_FRATM</t>
  </si>
  <si>
    <t>B2SVR2_XANOP</t>
  </si>
  <si>
    <t>B2TD05_BURPP</t>
  </si>
  <si>
    <t>B2TSZ6_SHIB3</t>
  </si>
  <si>
    <t>B2UCM0_RALPJ</t>
  </si>
  <si>
    <t>B2VEF5_ERWT9</t>
  </si>
  <si>
    <t>B2VJW9_ERWT9</t>
  </si>
  <si>
    <t>B2XU25_ECOLX</t>
  </si>
  <si>
    <t>B3A291_ECO57</t>
  </si>
  <si>
    <t>B3A2N7_ECO57</t>
  </si>
  <si>
    <t>B3AGQ8_ECO57</t>
  </si>
  <si>
    <t>B3AIE0_ECO57</t>
  </si>
  <si>
    <t>B3AXB1_ECO57</t>
  </si>
  <si>
    <t>B3AXP9_ECO57</t>
  </si>
  <si>
    <t>B3BDB3_ECO57</t>
  </si>
  <si>
    <t>B3BDJ8_ECO57</t>
  </si>
  <si>
    <t>B3BUZ9_ECO57</t>
  </si>
  <si>
    <t>B3BXX9_ECO57</t>
  </si>
  <si>
    <t>B3H043_ACTP7</t>
  </si>
  <si>
    <t>B3HXZ9_ECOLX</t>
  </si>
  <si>
    <t>B3I095_ECOLX</t>
  </si>
  <si>
    <t>B3INZ0_ECOLX</t>
  </si>
  <si>
    <t>B3IXG5_PSECI</t>
  </si>
  <si>
    <t>B3IXJ7_PSEVI</t>
  </si>
  <si>
    <t>B3RAD6_CUPTR</t>
  </si>
  <si>
    <t>B3T1Q1_9ZZZZ</t>
  </si>
  <si>
    <t>B3WHC7_ECOLX</t>
  </si>
  <si>
    <t>B3X705_SHIDY</t>
  </si>
  <si>
    <t>B3Y1C6_ECO11</t>
  </si>
  <si>
    <t>B3Y9Q3_SALET</t>
  </si>
  <si>
    <t>B3YJ50_SALET</t>
  </si>
  <si>
    <t>B4A0M4_SALNE</t>
  </si>
  <si>
    <t>B4A287_SALNE</t>
  </si>
  <si>
    <t>B4AR20_FRANO</t>
  </si>
  <si>
    <t>B4D845_9BACT</t>
  </si>
  <si>
    <t>B4EN98_BURCJ</t>
  </si>
  <si>
    <t>B4EYE1_PROMH</t>
  </si>
  <si>
    <t>B4F035_PROMH</t>
  </si>
  <si>
    <t>B4T425_SALNS</t>
  </si>
  <si>
    <t>B4T4T5_SALNS</t>
  </si>
  <si>
    <t>B4TFT7_SALHS</t>
  </si>
  <si>
    <t>B4TH37_SALHS</t>
  </si>
  <si>
    <t>B4TTT2_SALSV</t>
  </si>
  <si>
    <t>B4TUV5_SALSV</t>
  </si>
  <si>
    <t>B4U6K2_HYDS0</t>
  </si>
  <si>
    <t>B5B9Z7_SALPK</t>
  </si>
  <si>
    <t>B5BEV6_SALPK</t>
  </si>
  <si>
    <t>B5BYY3_SALET</t>
  </si>
  <si>
    <t>B5BZV2_SALET</t>
  </si>
  <si>
    <t>B5CBN7_SALET</t>
  </si>
  <si>
    <t>B5CJD6_SALET</t>
  </si>
  <si>
    <t>B5F3X9_SALA4</t>
  </si>
  <si>
    <t>B5F7A5_SALA4</t>
  </si>
  <si>
    <t>B5FIK5_SALDC</t>
  </si>
  <si>
    <t>B5FT47_SALDC</t>
  </si>
  <si>
    <t>B5JQS4_9BACT</t>
  </si>
  <si>
    <t>B5MK32_SALET</t>
  </si>
  <si>
    <t>B5MNE6_SALET</t>
  </si>
  <si>
    <t>B5N2K5_SALET</t>
  </si>
  <si>
    <t>B5NAM7_SALET</t>
  </si>
  <si>
    <t>B5NBM8_SALET</t>
  </si>
  <si>
    <t>B5NNS5_SALET</t>
  </si>
  <si>
    <t>B5NV49_SALET</t>
  </si>
  <si>
    <t>B5NZJ4_SALET</t>
  </si>
  <si>
    <t>B5P3Q2_SALET</t>
  </si>
  <si>
    <t>B5PGN9_SALET</t>
  </si>
  <si>
    <t>B5PL35_SALET</t>
  </si>
  <si>
    <t>B5PUE0_SALHA</t>
  </si>
  <si>
    <t>B5PZ13_SALHA</t>
  </si>
  <si>
    <t>B5Q7M0_SALVI</t>
  </si>
  <si>
    <t>B5QCG9_SALVI</t>
  </si>
  <si>
    <t>B5QV63_SALEP</t>
  </si>
  <si>
    <t>B5QVY8_SALEP</t>
  </si>
  <si>
    <t>B5RAR3_SALG2</t>
  </si>
  <si>
    <t>B5RDM2_SALG2</t>
  </si>
  <si>
    <t>B5RZ87_RALSL</t>
  </si>
  <si>
    <t>B5YX49_ECO5E</t>
  </si>
  <si>
    <t>B5Z4J1_ECO5E</t>
  </si>
  <si>
    <t>B6AQX4_9BACT</t>
  </si>
  <si>
    <t>B6BQP5_9PROT</t>
  </si>
  <si>
    <t>B6BYK0_9GAMM</t>
  </si>
  <si>
    <t>B6J4A2_COXB1</t>
  </si>
  <si>
    <t>B6WRK6_9DELT</t>
  </si>
  <si>
    <t>B6XAV2_9ENTR</t>
  </si>
  <si>
    <t>B6XHE6_9ENTR</t>
  </si>
  <si>
    <t>B6ZQS6_ECO57</t>
  </si>
  <si>
    <t>B6ZVS6_ECO57</t>
  </si>
  <si>
    <t>B7CZ07_BURPE</t>
  </si>
  <si>
    <t>B7CZ87_BURPE</t>
  </si>
  <si>
    <t>B7LS92_ESCF3</t>
  </si>
  <si>
    <t>B7N7A7_ECOLU</t>
  </si>
  <si>
    <t>B7S1V0_9GAMM</t>
  </si>
  <si>
    <t>B7UMB3_ECO27</t>
  </si>
  <si>
    <t>B7VAR9_PSEA8</t>
  </si>
  <si>
    <t>B7VBG3_PSEA8</t>
  </si>
  <si>
    <t>B8DMS7_DESVM</t>
  </si>
  <si>
    <t>B8F8R6_HAEPS</t>
  </si>
  <si>
    <t>B8FD61_DESAA</t>
  </si>
  <si>
    <t>B8FKS8_DESAA</t>
  </si>
  <si>
    <t>B8KWZ1_9GAMM</t>
  </si>
  <si>
    <t>B8Y8I1_SALCE</t>
  </si>
  <si>
    <t>B8ZYA7_ECOLX</t>
  </si>
  <si>
    <t>B9A7Y0_VIBPA</t>
  </si>
  <si>
    <t>B9AZ06_9BURK</t>
  </si>
  <si>
    <t>B9BSA8_9BURK</t>
  </si>
  <si>
    <t>B9CE55_9BURK</t>
  </si>
  <si>
    <t>B9L741_NAUPA</t>
  </si>
  <si>
    <t>B9TLH2_RICCO</t>
  </si>
  <si>
    <t>B9TP47_RICCO</t>
  </si>
  <si>
    <t>B9XBV8_9BACT</t>
  </si>
  <si>
    <t>B9XM19_9BACT</t>
  </si>
  <si>
    <t>C0ATX0_9ENTR</t>
  </si>
  <si>
    <t>C0PWU1_SALPC</t>
  </si>
  <si>
    <t>C0Q5Y6_SALPC</t>
  </si>
  <si>
    <t>C0QK68_DESAH</t>
  </si>
  <si>
    <t>C0WCH6_9FIRM</t>
  </si>
  <si>
    <t>C0Y4I5_BURPE</t>
  </si>
  <si>
    <t>C0YB84_BURPE</t>
  </si>
  <si>
    <t>C1DRT4_AZOVD</t>
  </si>
  <si>
    <t>C2C9D6_VIBCL</t>
  </si>
  <si>
    <t>C2IUG5_VIBCL</t>
  </si>
  <si>
    <t>C2LEH3_PROMI</t>
  </si>
  <si>
    <t>C2LLV3_PROMI</t>
  </si>
  <si>
    <t>C3JY73_PSEFS</t>
  </si>
  <si>
    <t>C3K019_PSEFS</t>
  </si>
  <si>
    <t>C3WML3_9FUSO</t>
  </si>
  <si>
    <t>C3WTU4_9FUSO</t>
  </si>
  <si>
    <t>C4B2V1_BURML</t>
  </si>
  <si>
    <t>C4B391_BURML</t>
  </si>
  <si>
    <t>C4EZF6_HAEIF</t>
  </si>
  <si>
    <t>C4F3P7_HAEIF</t>
  </si>
  <si>
    <t>C4GYD3_YERPN</t>
  </si>
  <si>
    <t>C4H0E3_YERPE</t>
  </si>
  <si>
    <t>C4H0X9_YERPE</t>
  </si>
  <si>
    <t>C4HH49_YERPE</t>
  </si>
  <si>
    <t>C4HHU7_YERPE</t>
  </si>
  <si>
    <t>C4HQW7_YERPE</t>
  </si>
  <si>
    <t>C4I6L6_BURPE</t>
  </si>
  <si>
    <t>C4I782_BURPE</t>
  </si>
  <si>
    <t>C4K6C8_HAMD5</t>
  </si>
  <si>
    <t>C4K8E9_HAMD5</t>
  </si>
  <si>
    <t>C4K8T3_HAMD5</t>
  </si>
  <si>
    <t>C4PN83_CHLTZ</t>
  </si>
  <si>
    <t>C4PPV8_CHLTJ</t>
  </si>
  <si>
    <t>C4RXP4_YERBE</t>
  </si>
  <si>
    <t>C4S5B9_YERBE</t>
  </si>
  <si>
    <t>C4S9D4_YERMO</t>
  </si>
  <si>
    <t>C4SCP4_YERMO</t>
  </si>
  <si>
    <t>C4SL36_YERFR</t>
  </si>
  <si>
    <t>C4SQD7_YERFR</t>
  </si>
  <si>
    <t>C4T154_YERIN</t>
  </si>
  <si>
    <t>C4T2C4_YERIN</t>
  </si>
  <si>
    <t>C4TYB6_YERKR</t>
  </si>
  <si>
    <t>C4TZ09_YERKR</t>
  </si>
  <si>
    <t>C4U6B1_YERAL</t>
  </si>
  <si>
    <t>C4U8S4_YERAL</t>
  </si>
  <si>
    <t>C4UAP8_YERAL</t>
  </si>
  <si>
    <t>C4UME3_YERRU</t>
  </si>
  <si>
    <t>C4UUL4_YERRO</t>
  </si>
  <si>
    <t>C4UY14_YERRO</t>
  </si>
  <si>
    <t>C4V5Y4_9FIRM</t>
  </si>
  <si>
    <t>C5APL9_METEA</t>
  </si>
  <si>
    <t>C5B9Q4_EDWI9</t>
  </si>
  <si>
    <t>C5BGQ6_EDWI9</t>
  </si>
  <si>
    <t>C5IJF6_PSESZ</t>
  </si>
  <si>
    <t>P74864_SALTM</t>
  </si>
  <si>
    <t>Q1YMS0_MOBAS</t>
  </si>
  <si>
    <t>Q57KM6_SALCH</t>
  </si>
  <si>
    <t>Q57PP0_SALCH</t>
  </si>
  <si>
    <t>Q6XDA4_PSESS</t>
  </si>
  <si>
    <t>Q83AJ4_COXBU</t>
  </si>
  <si>
    <t>Q8Z489_SALTI</t>
  </si>
  <si>
    <t>Q8Z6L1_SALTI</t>
  </si>
  <si>
    <t>A2S1G2_BURM9</t>
  </si>
  <si>
    <t>C5NJK4_BURML</t>
  </si>
  <si>
    <t>C5S307_9PAST</t>
  </si>
  <si>
    <t>C5TCV4_ACIDE</t>
  </si>
  <si>
    <t>C5ZU35_BURPE</t>
  </si>
  <si>
    <t>C5ZUP9_BURPE</t>
  </si>
  <si>
    <t>C6ALC5_AGGAN</t>
  </si>
  <si>
    <t>C6BQR7_RALP1</t>
  </si>
  <si>
    <t>C6BTY5_DESAD</t>
  </si>
  <si>
    <t>C6EGE1_ECOBD</t>
  </si>
  <si>
    <t>C6HW33_9BACT</t>
  </si>
  <si>
    <t>C6U6G4_BURPE</t>
  </si>
  <si>
    <t>C6U734_BURPE</t>
  </si>
  <si>
    <t>C6USW9_ECO5T</t>
  </si>
  <si>
    <t>C6UYN2_ECO5T</t>
  </si>
  <si>
    <t>C6WYD3_METML</t>
  </si>
  <si>
    <t>C6X6Q5_METSD</t>
  </si>
  <si>
    <t>C6YQG5_FRATL</t>
  </si>
  <si>
    <t>C6YWH7_9GAMM</t>
  </si>
  <si>
    <t>C7BJN3_PHOAA</t>
  </si>
  <si>
    <t>C7BU04_PHOAA</t>
  </si>
  <si>
    <t>C7C6I6_METED</t>
  </si>
  <si>
    <t>C7E4S8_ERWST</t>
  </si>
  <si>
    <t>C8BNV5_PSESY</t>
  </si>
  <si>
    <t>C8KY17_9PAST</t>
  </si>
  <si>
    <t>C8TCC8_KLEPR</t>
  </si>
  <si>
    <t>C8TNS3_ECO26</t>
  </si>
  <si>
    <t>C8TWN6_ECO10</t>
  </si>
  <si>
    <t>C8UFM2_ECO1A</t>
  </si>
  <si>
    <t>C9KL82_9FIRM</t>
  </si>
  <si>
    <t>C9LMV3_9FIRM</t>
  </si>
  <si>
    <t>C9LRH4_9FIRM</t>
  </si>
  <si>
    <t>C9MC86_HAEIF</t>
  </si>
  <si>
    <t>C9MHA1_HAEIF</t>
  </si>
  <si>
    <t>C9NX86_9VIBR</t>
  </si>
  <si>
    <t>C9PM32_9PAST</t>
  </si>
  <si>
    <t>C9R226_AGGAD</t>
  </si>
  <si>
    <t>C9RLY9_FIBSS</t>
  </si>
  <si>
    <t>C9XET4_SALTD</t>
  </si>
  <si>
    <t>C9XGH4_SALTD</t>
  </si>
  <si>
    <t>D0D8V3_9RHOB</t>
  </si>
  <si>
    <t>D0FT06_ERWPE</t>
  </si>
  <si>
    <t>D0FX01_ERWPE</t>
  </si>
  <si>
    <t>D0HB85_VIBMI</t>
  </si>
  <si>
    <t>D0I695_VIBHO</t>
  </si>
  <si>
    <t>D0JD82_YERPD</t>
  </si>
  <si>
    <t>D0JMA4_YERPD</t>
  </si>
  <si>
    <t>D0JMQ6_YERP1</t>
  </si>
  <si>
    <t>D0JXF3_YERP1</t>
  </si>
  <si>
    <t>D0M1W1_VIBSE</t>
  </si>
  <si>
    <t>D0M276_VIBSE</t>
  </si>
  <si>
    <t>D0RPC3_9PROT</t>
  </si>
  <si>
    <t>D0VFJ6_VIBAL</t>
  </si>
  <si>
    <t>D0W2X7_NEICI</t>
  </si>
  <si>
    <t>D0X003_VIBAL</t>
  </si>
  <si>
    <t>D0X356_VIBAL</t>
  </si>
  <si>
    <t>D0X4T6_VIBHA</t>
  </si>
  <si>
    <t>D0XFK8_VIBHA</t>
  </si>
  <si>
    <t>D0Z4V5_LISDA</t>
  </si>
  <si>
    <t>D0ZDK4_EDWTE</t>
  </si>
  <si>
    <t>D0ZFZ5_EDWTE</t>
  </si>
  <si>
    <t>D0ZV35_SALT1</t>
  </si>
  <si>
    <t>D0ZZL7_CHLPP</t>
  </si>
  <si>
    <t>D1P0E2_9ENTR</t>
  </si>
  <si>
    <t>D1P129_9ENTR</t>
  </si>
  <si>
    <t>D1Q2T2_YERPN</t>
  </si>
  <si>
    <t>D1Q3Y4_YERPE</t>
  </si>
  <si>
    <t>D1RBB3_9CHLA</t>
  </si>
  <si>
    <t>D1RYD3_SEROD</t>
  </si>
  <si>
    <t>D1TW15_YERPE</t>
  </si>
  <si>
    <t>D1U1S6_YERPE</t>
  </si>
  <si>
    <t>D2AJK2_SHIF2</t>
  </si>
  <si>
    <t>D2ANW0_FRATE</t>
  </si>
  <si>
    <t>D2T9A4_ERWP6</t>
  </si>
  <si>
    <t>D2TC81_ERWP6</t>
  </si>
  <si>
    <t>D2TKG2_CITRI</t>
  </si>
  <si>
    <t>D2TLP7_CITRI</t>
  </si>
  <si>
    <t>D2TXN1_9ENTR</t>
  </si>
  <si>
    <t>D2TZ48_9ENTR</t>
  </si>
  <si>
    <t>D2TZR7_9ENTR</t>
  </si>
  <si>
    <t>D2TZV1_9ENTR</t>
  </si>
  <si>
    <t>D2U379_9ENTR</t>
  </si>
  <si>
    <t>D2ZIP8_9ENTR</t>
  </si>
  <si>
    <t>D3DGE2_HYDTT</t>
  </si>
  <si>
    <t>D3DIT1_HYDTT</t>
  </si>
  <si>
    <t>D3GTM7_ECO44</t>
  </si>
  <si>
    <t>D3PDQ0_DEFDS</t>
  </si>
  <si>
    <t>D3PNU6_MEIRD</t>
  </si>
  <si>
    <t>D3QQI7_ECOCB</t>
  </si>
  <si>
    <t>D3QW36_ECOCB</t>
  </si>
  <si>
    <t>D3UV40_CHLTS</t>
  </si>
  <si>
    <t>D3UY33_XENBS</t>
  </si>
  <si>
    <t>D3VG62_XENNA</t>
  </si>
  <si>
    <t>D4BKF1_9ENTR</t>
  </si>
  <si>
    <t>D4C201_PRORE</t>
  </si>
  <si>
    <t>D4C258_PRORE</t>
  </si>
  <si>
    <t>D4DYM6_SEROD</t>
  </si>
  <si>
    <t>D4EE17_AGGAC</t>
  </si>
  <si>
    <t>D4FA77_EDWTA</t>
  </si>
  <si>
    <t>D4GCM5_PANAM</t>
  </si>
  <si>
    <t>D4HX36_ERWAC</t>
  </si>
  <si>
    <t>D4I1N7_ERWAC</t>
  </si>
  <si>
    <t>D4I9H2_ERWAE</t>
  </si>
  <si>
    <t>D4IBA4_ERWAE</t>
  </si>
  <si>
    <t>D4S700_9FIRM</t>
  </si>
  <si>
    <t>D4SV07_9XANT</t>
  </si>
  <si>
    <t>D4T6N4_9XANT</t>
  </si>
  <si>
    <t>D4X8D7_9BURK</t>
  </si>
  <si>
    <t>D4ZKN2_SHEVD</t>
  </si>
  <si>
    <t>D5AYL1_YERPZ</t>
  </si>
  <si>
    <t>D5AYV4_YERPZ</t>
  </si>
  <si>
    <t>D5BXU0_NITHN</t>
  </si>
  <si>
    <t>D5EEC7_AMICL</t>
  </si>
  <si>
    <t>D5EMQ7_CORAD</t>
  </si>
  <si>
    <t>D5ERB3_CORAD</t>
  </si>
  <si>
    <t>D5QPT5_METTR</t>
  </si>
  <si>
    <t>D5V0Y8_ARCNC</t>
  </si>
  <si>
    <t>D6ICU9_ECOLX</t>
  </si>
  <si>
    <t>D6IDJ1_ECOLX</t>
  </si>
  <si>
    <t>D6IUK6_ECOLX</t>
  </si>
  <si>
    <t>D6JEK3_ECOLX</t>
  </si>
  <si>
    <t>D6LDH7_9FUSO</t>
  </si>
  <si>
    <t>D6PCB8_9BACT</t>
  </si>
  <si>
    <t>D6YDZ7_CHLT5</t>
  </si>
  <si>
    <t>D6YG42_CHLT7</t>
  </si>
  <si>
    <t>D6YIR0_CHLT0</t>
  </si>
  <si>
    <t>D6YLD3_CHLTG</t>
  </si>
  <si>
    <t>D6YN45_CHLT1</t>
  </si>
  <si>
    <t>D6YT56_WADCW</t>
  </si>
  <si>
    <t>D6YYS1_CHLT9</t>
  </si>
  <si>
    <t>D7BEI2_MEISD</t>
  </si>
  <si>
    <t>D7BJM4_MEISD</t>
  </si>
  <si>
    <t>D7CWU4_TRURR</t>
  </si>
  <si>
    <t>D7DE44_CHLTD</t>
  </si>
  <si>
    <t>D7DHB3_CHLTL</t>
  </si>
  <si>
    <t>D7DM37_METS0</t>
  </si>
  <si>
    <t>D7HWX3_PSESS</t>
  </si>
  <si>
    <t>D7I1E3_PSESS</t>
  </si>
  <si>
    <t>D7JRZ8_ECOLX</t>
  </si>
  <si>
    <t>D7X1W2_ECOLX</t>
  </si>
  <si>
    <t>D7ZME4_ECOLX</t>
  </si>
  <si>
    <t>D8A3Y3_ECOLX</t>
  </si>
  <si>
    <t>D8BB64_ECOLX</t>
  </si>
  <si>
    <t>D8IZY7_HERSS</t>
  </si>
  <si>
    <t>D8JQK1_HYPDA</t>
  </si>
  <si>
    <t>D8K4U8_NITWC</t>
  </si>
  <si>
    <t>D8MY15_ERWBE</t>
  </si>
  <si>
    <t>D9P3J6_ACTPL</t>
  </si>
  <si>
    <t>D9PC50_ACTPL</t>
  </si>
  <si>
    <t>D9PI02_9ZZZZ</t>
  </si>
  <si>
    <t>D9S8W0_FIBSS</t>
  </si>
  <si>
    <t>E0E613_ACTPL</t>
  </si>
  <si>
    <t>E0EC41_ACTPL</t>
  </si>
  <si>
    <t>E0EIA8_ACTPL</t>
  </si>
  <si>
    <t>E0EPK6_ACTPL</t>
  </si>
  <si>
    <t>E0EVX1_ACTPL</t>
  </si>
  <si>
    <t>E0F267_ACTPL</t>
  </si>
  <si>
    <t>E0F8B5_ACTPL</t>
  </si>
  <si>
    <t>E0FEK4_ACTPL</t>
  </si>
  <si>
    <t>E0FKF0_ACTPL</t>
  </si>
  <si>
    <t>E0M0M9_9ENTR</t>
  </si>
  <si>
    <t>E0P2K3_9FIRM</t>
  </si>
  <si>
    <t>E0T2A2_EDWTF</t>
  </si>
  <si>
    <t>E0T9Z3_EDWTF</t>
  </si>
  <si>
    <t>E0UU16_SULAO</t>
  </si>
  <si>
    <t>E0WUZ2_9ENTR</t>
  </si>
  <si>
    <t>E0WV24_9ENTR</t>
  </si>
  <si>
    <t>E1CS22_VIBPA</t>
  </si>
  <si>
    <t>E1CT31_VIBPA</t>
  </si>
  <si>
    <t>E1D5R2_VIBPA</t>
  </si>
  <si>
    <t>E1D902_VIBPA</t>
  </si>
  <si>
    <t>E1DR60_VIBPA</t>
  </si>
  <si>
    <t>E1DTA1_VIBPA</t>
  </si>
  <si>
    <t>E1ED02_VIBPA</t>
  </si>
  <si>
    <t>E1EJ06_VIBPA</t>
  </si>
  <si>
    <t>E1S291_ECOUM</t>
  </si>
  <si>
    <t>E1SGT9_PANVC</t>
  </si>
  <si>
    <t>E1TBB0_BURSG</t>
  </si>
  <si>
    <t>E1VLB9_9GAMM</t>
  </si>
  <si>
    <t>E1W3H6_HAEP3</t>
  </si>
  <si>
    <t>E1WAE2_SALTS</t>
  </si>
  <si>
    <t>E1WFR0_SALTS</t>
  </si>
  <si>
    <t>E1XA68_HAEI1</t>
  </si>
  <si>
    <t>E1YDL1_9DELT</t>
  </si>
  <si>
    <t>E1YM24_9DELT</t>
  </si>
  <si>
    <t>E2JR38_ECO57</t>
  </si>
  <si>
    <t>E2JXA5_ECO57</t>
  </si>
  <si>
    <t>E2K5Z8_ECO57</t>
  </si>
  <si>
    <t>E2KAA2_ECO57</t>
  </si>
  <si>
    <t>E2KNI5_ECO57</t>
  </si>
  <si>
    <t>E2KU65_ECO57</t>
  </si>
  <si>
    <t>E2MBW7_PSEUB</t>
  </si>
  <si>
    <t>E2MGX0_PSEUB</t>
  </si>
  <si>
    <t>E2MQX3_FRANO</t>
  </si>
  <si>
    <t>E2P373_PASHA</t>
  </si>
  <si>
    <t>E2P9F0_PASHA</t>
  </si>
  <si>
    <t>E2XU98_PSEFL</t>
  </si>
  <si>
    <t>E2XWH4_PSEFL</t>
  </si>
  <si>
    <t>E2ZA45_9FIRM</t>
  </si>
  <si>
    <t>E2ZUX0_PSEAI</t>
  </si>
  <si>
    <t>E3A1V6_PSEAI</t>
  </si>
  <si>
    <t>E3BEJ0_9VIBR</t>
  </si>
  <si>
    <t>E3BIQ0_9VIBR</t>
  </si>
  <si>
    <t>E3BLS8_9VIBR</t>
  </si>
  <si>
    <t>E3CXB4_9BACT</t>
  </si>
  <si>
    <t>E3DEG9_ERWSE</t>
  </si>
  <si>
    <t>E3DIP5_ERWSE</t>
  </si>
  <si>
    <t>E3GBR2_ENTCS</t>
  </si>
  <si>
    <t>E3GRS2_HAEI2</t>
  </si>
  <si>
    <t>E3ITD8_DESVR</t>
  </si>
  <si>
    <t>E3U4F5_SALGL</t>
  </si>
  <si>
    <t>E3XRW9_ECOLX</t>
  </si>
  <si>
    <t>E4LIF2_9FIRM</t>
  </si>
  <si>
    <t>E4QJ50_METS6</t>
  </si>
  <si>
    <t>E4QVQ6_HAEI6</t>
  </si>
  <si>
    <t>E4RED7_PSEPB</t>
  </si>
  <si>
    <t>E4TEJ0_CALNY</t>
  </si>
  <si>
    <t>E4TXH7_SULKY</t>
  </si>
  <si>
    <t>E4U918_OCEP5</t>
  </si>
  <si>
    <t>E4UAN4_OCEP5</t>
  </si>
  <si>
    <t>E5AJ60_CHLP1</t>
  </si>
  <si>
    <t>E5B2C8_ERWAM</t>
  </si>
  <si>
    <t>E5B4P1_ERWAM</t>
  </si>
  <si>
    <t>E5KBP0_PSEFL</t>
  </si>
  <si>
    <t>E5U010_ALCXX</t>
  </si>
  <si>
    <t>E5Y9W9_BILWA</t>
  </si>
  <si>
    <t>E6B453_ECOLX</t>
  </si>
  <si>
    <t>E6KVL9_9PAST</t>
  </si>
  <si>
    <t>E6L3P0_9PROT</t>
  </si>
  <si>
    <t>E6PER5_9ZZZZ</t>
  </si>
  <si>
    <t>E6SXF1_SHEB6</t>
  </si>
  <si>
    <t>E6V262_VARPE</t>
  </si>
  <si>
    <t>E6WGZ2_PANSA</t>
  </si>
  <si>
    <t>E7A793_HAEIF</t>
  </si>
  <si>
    <t>E7AF75_HAEIF</t>
  </si>
  <si>
    <t>E7B6B1_YERE1</t>
  </si>
  <si>
    <t>E7HIC8_ECOLX</t>
  </si>
  <si>
    <t>E7HPX5_ECOLX</t>
  </si>
  <si>
    <t>E7IR76_ECOLX</t>
  </si>
  <si>
    <t>E7IZR9_ECOLX</t>
  </si>
  <si>
    <t>E7JK26_ECOLX</t>
  </si>
  <si>
    <t>E7K241_SHISO</t>
  </si>
  <si>
    <t>E7N1Z9_9FIRM</t>
  </si>
  <si>
    <t>E7P746_PSESG</t>
  </si>
  <si>
    <t>E7P9C5_PSESG</t>
  </si>
  <si>
    <t>E7PKU5_PSESG</t>
  </si>
  <si>
    <t>E7PQT3_PSESG</t>
  </si>
  <si>
    <t>E7TT06_ECO57</t>
  </si>
  <si>
    <t>E7UAY8_ECOLX</t>
  </si>
  <si>
    <t>E7UGC2_ECOLX</t>
  </si>
  <si>
    <t>E7UY53_SALTM</t>
  </si>
  <si>
    <t>E7V232_SALTM</t>
  </si>
  <si>
    <t>E7VAE9_SALMO</t>
  </si>
  <si>
    <t>E7VCH8_SALMO</t>
  </si>
  <si>
    <t>E7VGY6_SALMO</t>
  </si>
  <si>
    <t>E7VLH2_SALMO</t>
  </si>
  <si>
    <t>E7VYI1_SALMO</t>
  </si>
  <si>
    <t>E7W908_SALMO</t>
  </si>
  <si>
    <t>E7WBM3_SALMO</t>
  </si>
  <si>
    <t>E7WL61_SALMO</t>
  </si>
  <si>
    <t>E7WM49_SALMO</t>
  </si>
  <si>
    <t>E7X0U9_SALMO</t>
  </si>
  <si>
    <t>E7XAA3_SALMO</t>
  </si>
  <si>
    <t>E7XEM1_SALMO</t>
  </si>
  <si>
    <t>E7XIN9_SALMO</t>
  </si>
  <si>
    <t>E7XP90_SALMO</t>
  </si>
  <si>
    <t>E7XY53_SALMO</t>
  </si>
  <si>
    <t>E7XZ83_SALMO</t>
  </si>
  <si>
    <t>E7Y8Q9_SALMO</t>
  </si>
  <si>
    <t>E7YBW5_SALMO</t>
  </si>
  <si>
    <t>E7YLJ4_SALMO</t>
  </si>
  <si>
    <t>E7YPJ4_SALMO</t>
  </si>
  <si>
    <t>E7YWK3_SALMO</t>
  </si>
  <si>
    <t>E7YYP2_SALMO</t>
  </si>
  <si>
    <t>E7Z7G0_SALMO</t>
  </si>
  <si>
    <t>E7ZB38_SALMO</t>
  </si>
  <si>
    <t>E7ZKP7_SALMO</t>
  </si>
  <si>
    <t>E7ZL39_SALMO</t>
  </si>
  <si>
    <t>E7ZXR3_SALMO</t>
  </si>
  <si>
    <t>E7ZZW7_SALMO</t>
  </si>
  <si>
    <t>E8ABJ3_SALMO</t>
  </si>
  <si>
    <t>E8AFN3_SALMO</t>
  </si>
  <si>
    <t>E8AJW9_SALMO</t>
  </si>
  <si>
    <t>E8ATK0_SALMO</t>
  </si>
  <si>
    <t>E8B0V6_SALMO</t>
  </si>
  <si>
    <t>E8B1N5_SALMO</t>
  </si>
  <si>
    <t>E8B7Q3_SALMO</t>
  </si>
  <si>
    <t>E8BCC9_SALMO</t>
  </si>
  <si>
    <t>E8BPH7_SALMO</t>
  </si>
  <si>
    <t>E8BQ94_SALMO</t>
  </si>
  <si>
    <t>E8CGF5_SALMO</t>
  </si>
  <si>
    <t>E8CJB2_SALMO</t>
  </si>
  <si>
    <t>E8CN97_SALMO</t>
  </si>
  <si>
    <t>E8CS29_SALMO</t>
  </si>
  <si>
    <t>E8D404_SALMO</t>
  </si>
  <si>
    <t>E8D9W6_SALMO</t>
  </si>
  <si>
    <t>E8DDK3_SALMO</t>
  </si>
  <si>
    <t>E8DME3_SALMO</t>
  </si>
  <si>
    <t>E8DSH8_SALMO</t>
  </si>
  <si>
    <t>E8E421_SALMO</t>
  </si>
  <si>
    <t>E8EBY2_SALMO</t>
  </si>
  <si>
    <t>E8EEL7_SALMO</t>
  </si>
  <si>
    <t>E8ETF3_SALMO</t>
  </si>
  <si>
    <t>E8EXX2_SALMO</t>
  </si>
  <si>
    <t>E8F358_SALMO</t>
  </si>
  <si>
    <t>E8F9Z4_SALMO</t>
  </si>
  <si>
    <t>E8FGT8_SALMO</t>
  </si>
  <si>
    <t>E8FK11_SALMO</t>
  </si>
  <si>
    <t>E8FWP6_SALMO</t>
  </si>
  <si>
    <t>E8FYZ5_SALMO</t>
  </si>
  <si>
    <t>E8G277_SALMO</t>
  </si>
  <si>
    <t>E8GAN7_SALMO</t>
  </si>
  <si>
    <t>E8GFY5_SALMO</t>
  </si>
  <si>
    <t>E8GN09_SALMO</t>
  </si>
  <si>
    <t>E8GSQ1_SALMO</t>
  </si>
  <si>
    <t>E8GTY9_SALMO</t>
  </si>
  <si>
    <t>E8H6F5_ECO57</t>
  </si>
  <si>
    <t>E8H8Y2_ECO57</t>
  </si>
  <si>
    <t>E8HJY1_ECOLX</t>
  </si>
  <si>
    <t>E8HMC7_ECOLX</t>
  </si>
  <si>
    <t>E8HYZ3_ECOLX</t>
  </si>
  <si>
    <t>E8I1R4_ECOLX</t>
  </si>
  <si>
    <t>E8ICF9_ECOLX</t>
  </si>
  <si>
    <t>E8IFI5_ECOLX</t>
  </si>
  <si>
    <t>E8IQV7_ECOLX</t>
  </si>
  <si>
    <t>E8ITQ8_ECOLX</t>
  </si>
  <si>
    <t>E8J5F4_ECO57</t>
  </si>
  <si>
    <t>E8J7Z7_ECO57</t>
  </si>
  <si>
    <t>E8KIV5_9PAST</t>
  </si>
  <si>
    <t>E8KZ29_9RHIZ</t>
  </si>
  <si>
    <t>E8LG62_9FIRM</t>
  </si>
  <si>
    <t>E8LIT7_9GAMM</t>
  </si>
  <si>
    <t>E8LYX8_9VIBR</t>
  </si>
  <si>
    <t>E8NNE1_SALET</t>
  </si>
  <si>
    <t>E8NRF2_SALET</t>
  </si>
  <si>
    <t>E8NY63_YERPH</t>
  </si>
  <si>
    <t>E8P3L6_YERPH</t>
  </si>
  <si>
    <t>E8RVR9_ASTEC</t>
  </si>
  <si>
    <t>E8T1X5_THEA1</t>
  </si>
  <si>
    <t>E8XH89_SALT4</t>
  </si>
  <si>
    <t>E8XL26_SALT4</t>
  </si>
  <si>
    <t>E8YGQ8_9BURK</t>
  </si>
  <si>
    <t>E9A259_SALET</t>
  </si>
  <si>
    <t>E9A661_SALET</t>
  </si>
  <si>
    <t>E9XHK5_ECOLX</t>
  </si>
  <si>
    <t>E9YTV4_ECOLX</t>
  </si>
  <si>
    <t>E9ZCG5_ESCFE</t>
  </si>
  <si>
    <t>F0BG79_9XANT</t>
  </si>
  <si>
    <t>F0BUC9_9XANT</t>
  </si>
  <si>
    <t>F0C756_9XANT</t>
  </si>
  <si>
    <t>F0CGI4_SALMO</t>
  </si>
  <si>
    <t>F0CIQ0_SALMO</t>
  </si>
  <si>
    <t>F0CV14_SALMO</t>
  </si>
  <si>
    <t>F0CWJ1_SALMO</t>
  </si>
  <si>
    <t>F0E6Q0_9PSED</t>
  </si>
  <si>
    <t>F0EQ82_HAEPA</t>
  </si>
  <si>
    <t>F0JU40_ESCFE</t>
  </si>
  <si>
    <t>F0KSK3_YERE3</t>
  </si>
  <si>
    <t>F0KY12_YERE3</t>
  </si>
  <si>
    <t>F0Q638_ACIAP</t>
  </si>
  <si>
    <t>F0RQL2_DEIPM</t>
  </si>
  <si>
    <t>F0T5A2_CHLP6</t>
  </si>
  <si>
    <t>F1VU91_9BURK</t>
  </si>
  <si>
    <t>F1VYM7_9BURK</t>
  </si>
  <si>
    <t>F1XXJ6_ECO57</t>
  </si>
  <si>
    <t>F1Y708_ECO57</t>
  </si>
  <si>
    <t>F1ZLU8_ECOLX</t>
  </si>
  <si>
    <t>F2AZP2_RHOBT</t>
  </si>
  <si>
    <t>F2BYU4_HAEAE</t>
  </si>
  <si>
    <t>F2EWI5_PANAA</t>
  </si>
  <si>
    <t>F2FH21_SALDU</t>
  </si>
  <si>
    <t>F2FIE1_SALDU</t>
  </si>
  <si>
    <t>F2FX24_SALGL</t>
  </si>
  <si>
    <t>F2FZF1_SALGL</t>
  </si>
  <si>
    <t>F2I3P6_PELSM</t>
  </si>
  <si>
    <t>F2JTC0_MARM1</t>
  </si>
  <si>
    <t>F2K6F3_PSEBN</t>
  </si>
  <si>
    <t>F2KIP2_PSEBN</t>
  </si>
  <si>
    <t>F2LL56_BURGS</t>
  </si>
  <si>
    <t>F2N4L9_PSEU6</t>
  </si>
  <si>
    <t>F2N5T2_PSEU6</t>
  </si>
  <si>
    <t>F2NGR3_DESAR</t>
  </si>
  <si>
    <t>F2NQQ9_MARHT</t>
  </si>
  <si>
    <t>F2ZKG7_9PSED</t>
  </si>
  <si>
    <t>F2ZM24_9PSED</t>
  </si>
  <si>
    <t>F2ZNV4_9PSED</t>
  </si>
  <si>
    <t>F3C857_PSESG</t>
  </si>
  <si>
    <t>F3DB59_9PSED</t>
  </si>
  <si>
    <t>F3DNU2_9PSED</t>
  </si>
  <si>
    <t>F3DQ14_9PSED</t>
  </si>
  <si>
    <t>F3DVG0_9PSED</t>
  </si>
  <si>
    <t>F3EA78_PSESL</t>
  </si>
  <si>
    <t>F3EIN6_PSESL</t>
  </si>
  <si>
    <t>F3EWJ1_9PSED</t>
  </si>
  <si>
    <t>F3EYC7_9PSED</t>
  </si>
  <si>
    <t>F3FA81_9PSED</t>
  </si>
  <si>
    <t>F3FD50_PSESX</t>
  </si>
  <si>
    <t>F3FP99_PSESX</t>
  </si>
  <si>
    <t>F3G8T5_PSESJ</t>
  </si>
  <si>
    <t>F3H662_PSESX</t>
  </si>
  <si>
    <t>F3H6C4_PSESX</t>
  </si>
  <si>
    <t>F3HEH7_PSEYM</t>
  </si>
  <si>
    <t>F3HGF8_PSEYM</t>
  </si>
  <si>
    <t>F3HVE9_PSESF</t>
  </si>
  <si>
    <t>F3I2N3_PSESF</t>
  </si>
  <si>
    <t>F3IDR0_PSESL</t>
  </si>
  <si>
    <t>F3IJF1_PSESL</t>
  </si>
  <si>
    <t>F3IJK9_PSESL</t>
  </si>
  <si>
    <t>F3IUV0_PSEAP</t>
  </si>
  <si>
    <t>F3J500_PSEAP</t>
  </si>
  <si>
    <t>F3JBF6_PSESX</t>
  </si>
  <si>
    <t>F3JM98_PSESX</t>
  </si>
  <si>
    <t>F3JWB0_PSESZ</t>
  </si>
  <si>
    <t>F3K0U5_PSESZ</t>
  </si>
  <si>
    <t>F3KFS3_9GAMM</t>
  </si>
  <si>
    <t>F3LQT2_9BURK</t>
  </si>
  <si>
    <t>F3LUN8_9BURK</t>
  </si>
  <si>
    <t>F3NWN8_CHLPS</t>
  </si>
  <si>
    <t>F3RZZ5_VIBPA</t>
  </si>
  <si>
    <t>F3S1L8_VIBPA</t>
  </si>
  <si>
    <t>F4BC67_FRACF</t>
  </si>
  <si>
    <t>F4BG81_FRACN</t>
  </si>
  <si>
    <t>F4DK55_CHLPE</t>
  </si>
  <si>
    <t>F4DT84_PSEMN</t>
  </si>
  <si>
    <t>F4EWZ7_9FIRM</t>
  </si>
  <si>
    <t>F4HBD9_GALAU</t>
  </si>
  <si>
    <t>F4LEH3_BORPC</t>
  </si>
  <si>
    <t>F4QHZ3_9CAUL</t>
  </si>
  <si>
    <t>F4TKE0_ECOLX</t>
  </si>
  <si>
    <t>F4UD19_ECOLX</t>
  </si>
  <si>
    <t>F4V5J6_ECOLX</t>
  </si>
  <si>
    <t>F5JWT6_PSEAI</t>
  </si>
  <si>
    <t>F5K2T9_PSEAI</t>
  </si>
  <si>
    <t>F5KFT6_PSEAI</t>
  </si>
  <si>
    <t>F5KIH5_PSEAI</t>
  </si>
  <si>
    <t>F5MNT7_SHIFL</t>
  </si>
  <si>
    <t>F5P4F2_SHIFL</t>
  </si>
  <si>
    <t>F5P8D7_SHIFL</t>
  </si>
  <si>
    <t>F5PKJ3_SHIFL</t>
  </si>
  <si>
    <t>F5RKY5_9FIRM</t>
  </si>
  <si>
    <t>F5S2W5_9ENTR</t>
  </si>
  <si>
    <t>F5SPD0_9GAMM</t>
  </si>
  <si>
    <t>F5VLA2_ENTSA</t>
  </si>
  <si>
    <t>F5XVZ4_RAMTT</t>
  </si>
  <si>
    <t>F5Y2H8_RAMTT</t>
  </si>
  <si>
    <t>F5YQP4_TREPZ</t>
  </si>
  <si>
    <t>F5ZPH4_SALTU</t>
  </si>
  <si>
    <t>F5ZTR4_SALTU</t>
  </si>
  <si>
    <t>F6ACA2_PSEF1</t>
  </si>
  <si>
    <t>F6F6Y1_CHLPS</t>
  </si>
  <si>
    <t>F6F9L3_CHLPS</t>
  </si>
  <si>
    <t>F6FC33_CHLPS</t>
  </si>
  <si>
    <t>F6FEK0_CHLPS</t>
  </si>
  <si>
    <t>F7N0C9_ECOLX</t>
  </si>
  <si>
    <t>F7N0U7_ECOLX</t>
  </si>
  <si>
    <t>F7NPQ9_9FIRM</t>
  </si>
  <si>
    <t>F7T1M7_ALCXX</t>
  </si>
  <si>
    <t>F8ADG4_THEID</t>
  </si>
  <si>
    <t>F8C1X1_THESO</t>
  </si>
  <si>
    <t>F8E4T4_FLESM</t>
  </si>
  <si>
    <t>F8G688_PSEPU</t>
  </si>
  <si>
    <t>F8G753_FRAST</t>
  </si>
  <si>
    <t>F8H024_PSEUT</t>
  </si>
  <si>
    <t>F8L2J7_PARAV</t>
  </si>
  <si>
    <t>F8L3M9_SIMNZ</t>
  </si>
  <si>
    <t>F8L829_SIMNZ</t>
  </si>
  <si>
    <t>F8LDS7_9CHLA</t>
  </si>
  <si>
    <t>F8VHY6_SALBC</t>
  </si>
  <si>
    <t>F8VKU2_SALBC</t>
  </si>
  <si>
    <t>F9GLD0_HAEHA</t>
  </si>
  <si>
    <t>F9GNA8_HAEHA</t>
  </si>
  <si>
    <t>F9GTY5_HAEHA</t>
  </si>
  <si>
    <t>F9H207_HAEHA</t>
  </si>
  <si>
    <t>F9H4Z7_HAEHA</t>
  </si>
  <si>
    <t>F9MMD3_9FIRM</t>
  </si>
  <si>
    <t>F9S7V4_9VIBR</t>
  </si>
  <si>
    <t>F9T7C4_9VIBR</t>
  </si>
  <si>
    <t>F9YCM8_CHLTC</t>
  </si>
  <si>
    <t>F9Z4E5_ODOSD</t>
  </si>
  <si>
    <t>G0AVF1_9GAMM</t>
  </si>
  <si>
    <t>G0B1E2_9GAMM</t>
  </si>
  <si>
    <t>G0BAE3_SERSA</t>
  </si>
  <si>
    <t>G0BS89_9ENTR</t>
  </si>
  <si>
    <t>G0C5D4_9ENTR</t>
  </si>
  <si>
    <t>G0CIS7_XANCA</t>
  </si>
  <si>
    <t>G0DGS5_9GAMM</t>
  </si>
  <si>
    <t>G0DM84_9GAMM</t>
  </si>
  <si>
    <t>G0J9F6_YERPE</t>
  </si>
  <si>
    <t>G0JBB1_YERPE</t>
  </si>
  <si>
    <t>G1V0K5_9DELT</t>
  </si>
  <si>
    <t>G1XVJ6_9PROT</t>
  </si>
  <si>
    <t>G1Y435_9PROT</t>
  </si>
  <si>
    <t>G1YU48_ECOLX</t>
  </si>
  <si>
    <t>G1Z4K2_ECOLX</t>
  </si>
  <si>
    <t>G1ZT05_ECOLX</t>
  </si>
  <si>
    <t>G2BWE4_ECOLX</t>
  </si>
  <si>
    <t>G2C8F4_ECOLX</t>
  </si>
  <si>
    <t>G2GX33_9ENTR</t>
  </si>
  <si>
    <t>G2GYL8_9ENTR</t>
  </si>
  <si>
    <t>G2GYW6_9ENTR</t>
  </si>
  <si>
    <t>G2HPW0_9PROT</t>
  </si>
  <si>
    <t>G2J8Z5_9BURK</t>
  </si>
  <si>
    <t>G2KX65_PSEAI</t>
  </si>
  <si>
    <t>G2LA31_PSEAI</t>
  </si>
  <si>
    <t>G2M1I5_9XANT</t>
  </si>
  <si>
    <t>G2S2G3_ENTAL</t>
  </si>
  <si>
    <t>G2U9B7_PSEAI</t>
  </si>
  <si>
    <t>G2UIY6_PSEAI</t>
  </si>
  <si>
    <t>G3IWA7_9GAMM</t>
  </si>
  <si>
    <t>G3ZE15_AGGAC</t>
  </si>
  <si>
    <t>G3ZFG0_AGGAC</t>
  </si>
  <si>
    <t>G3ZT71_AGGAC</t>
  </si>
  <si>
    <t>G4A381_AGGAC</t>
  </si>
  <si>
    <t>G4A5J9_AGGAC</t>
  </si>
  <si>
    <t>G4AL88_AGGAC</t>
  </si>
  <si>
    <t>G4AS12_AGGAC</t>
  </si>
  <si>
    <t>G4BG75_HAEAP</t>
  </si>
  <si>
    <t>G4C5P4_SALIN</t>
  </si>
  <si>
    <t>G4C6T6_SALIN</t>
  </si>
  <si>
    <t>G4K954_YEREN</t>
  </si>
  <si>
    <t>G4LCG1_PSEAI</t>
  </si>
  <si>
    <t>G4LKT6_PSEAI</t>
  </si>
  <si>
    <t>G4NML3_CHLT4</t>
  </si>
  <si>
    <t>G4Q0Z7_ECOLX</t>
  </si>
  <si>
    <t>G4Q6J3_ACIIR</t>
  </si>
  <si>
    <t>G4QIQ2_GLANF</t>
  </si>
  <si>
    <t>G4T156_META2</t>
  </si>
  <si>
    <t>G5FQ91_9PSED</t>
  </si>
  <si>
    <t>G5FTJ1_9PSED</t>
  </si>
  <si>
    <t>G5G6K9_HAEAP</t>
  </si>
  <si>
    <t>G5GRL7_9FIRM</t>
  </si>
  <si>
    <t>G5GXH2_FUSNP</t>
  </si>
  <si>
    <t>G5H3P1_9FIRM</t>
  </si>
  <si>
    <t>G5L4W6_SALET</t>
  </si>
  <si>
    <t>G5L9R7_SALET</t>
  </si>
  <si>
    <t>G5LPD7_SALET</t>
  </si>
  <si>
    <t>G5LST8_SALET</t>
  </si>
  <si>
    <t>G5M429_SALET</t>
  </si>
  <si>
    <t>G5MJ11_SALET</t>
  </si>
  <si>
    <t>G5MMG1_SALET</t>
  </si>
  <si>
    <t>G5MYC8_SALET</t>
  </si>
  <si>
    <t>G5N1H0_SALET</t>
  </si>
  <si>
    <t>G5NDK0_SALET</t>
  </si>
  <si>
    <t>G5NHB1_SALET</t>
  </si>
  <si>
    <t>G5NUT4_SALET</t>
  </si>
  <si>
    <t>G5NXR9_SALET</t>
  </si>
  <si>
    <t>G5P9S2_SALET</t>
  </si>
  <si>
    <t>G5PCZ4_SALET</t>
  </si>
  <si>
    <t>G5PNR1_SALET</t>
  </si>
  <si>
    <t>G5PRY0_SALET</t>
  </si>
  <si>
    <t>G5Q3C5_SALMO</t>
  </si>
  <si>
    <t>G5QJK1_SALRU</t>
  </si>
  <si>
    <t>G5QNN4_SALRU</t>
  </si>
  <si>
    <t>G5R0P4_SALSE</t>
  </si>
  <si>
    <t>G5R4L0_SALSE</t>
  </si>
  <si>
    <t>G5RG72_SALET</t>
  </si>
  <si>
    <t>G5RJQ1_SALET</t>
  </si>
  <si>
    <t>G5RVX3_SALET</t>
  </si>
  <si>
    <t>G5RZR3_SALET</t>
  </si>
  <si>
    <t>G5SCF8_SALET</t>
  </si>
  <si>
    <t>G5SG00_SALET</t>
  </si>
  <si>
    <t>G7CYQ9_AERSA</t>
  </si>
  <si>
    <t>G7HTC3_9BURK</t>
  </si>
  <si>
    <t>G7Q655_9DELT</t>
  </si>
  <si>
    <t>G7SVI5_PASMD</t>
  </si>
  <si>
    <t>G7T0F0_SALPS</t>
  </si>
  <si>
    <t>G7T6V9_SALPS</t>
  </si>
  <si>
    <t>G7TAB0_9XANT</t>
  </si>
  <si>
    <t>G7UBG0_PANAN</t>
  </si>
  <si>
    <t>G7ZK44_PSESS</t>
  </si>
  <si>
    <t>G7ZK71_PSESS</t>
  </si>
  <si>
    <t>G7ZK98_PSESS</t>
  </si>
  <si>
    <t>G8LI98_ENTCL</t>
  </si>
  <si>
    <t>G8MW65_AGGAC</t>
  </si>
  <si>
    <t>G8Q324_PSEFL</t>
  </si>
  <si>
    <t>G8Q4N3_PSEFL</t>
  </si>
  <si>
    <t>G8Q8N4_PSEFL</t>
  </si>
  <si>
    <t>G8QKA2_AZOSU</t>
  </si>
  <si>
    <t>G9AVL1_PANAN</t>
  </si>
  <si>
    <t>G9TB50_SALMO</t>
  </si>
  <si>
    <t>G9TDB7_SALMO</t>
  </si>
  <si>
    <t>G9TJZ4_SALMO</t>
  </si>
  <si>
    <t>G9TSQ6_SALMO</t>
  </si>
  <si>
    <t>G9TZS7_SALMO</t>
  </si>
  <si>
    <t>G9U2L1_SALMO</t>
  </si>
  <si>
    <t>G9UBS3_SALMO</t>
  </si>
  <si>
    <t>G9UD61_SALMO</t>
  </si>
  <si>
    <t>G9UDV8_SALMO</t>
  </si>
  <si>
    <t>G9UML2_SALMO</t>
  </si>
  <si>
    <t>G9UP17_SALMO</t>
  </si>
  <si>
    <t>G9V590_SALMO</t>
  </si>
  <si>
    <t>G9V5Z5_SALMO</t>
  </si>
  <si>
    <t>G9V9D4_SALMO</t>
  </si>
  <si>
    <t>G9VHM2_SALMO</t>
  </si>
  <si>
    <t>G9VNS1_SALMO</t>
  </si>
  <si>
    <t>G9VVJ0_SALMO</t>
  </si>
  <si>
    <t>G9W682_SALET</t>
  </si>
  <si>
    <t>G9W8Z4_SALET</t>
  </si>
  <si>
    <t>G9YFX0_9FIRM</t>
  </si>
  <si>
    <t>G9Z0N3_9ENTR</t>
  </si>
  <si>
    <t>G9Z8A3_9ENTR</t>
  </si>
  <si>
    <t>G9Z934_9ENTR</t>
  </si>
  <si>
    <t>H0F7U2_9BURK</t>
  </si>
  <si>
    <t>H0J844_9PSED</t>
  </si>
  <si>
    <t>H0KDV3_AGGAC</t>
  </si>
  <si>
    <t>H0KZ15_SALMO</t>
  </si>
  <si>
    <t>H0L9N0_SALMO</t>
  </si>
  <si>
    <t>H0LEI5_SALMO</t>
  </si>
  <si>
    <t>H0LG57_SALMO</t>
  </si>
  <si>
    <t>H0LPF2_SALMO</t>
  </si>
  <si>
    <t>H0LVG3_SALMO</t>
  </si>
  <si>
    <t>H0M5K4_SALMO</t>
  </si>
  <si>
    <t>H0MB67_SALMO</t>
  </si>
  <si>
    <t>H0MGT6_SALMO</t>
  </si>
  <si>
    <t>H0MN81_SALMO</t>
  </si>
  <si>
    <t>H0N1Q7_SALMO</t>
  </si>
  <si>
    <t>H0N2Y7_SALMO</t>
  </si>
  <si>
    <t>H0N7E1_SALET</t>
  </si>
  <si>
    <t>H0NFN7_SALET</t>
  </si>
  <si>
    <t>H0PY89_9RHOO</t>
  </si>
  <si>
    <t>H0S5X5_9BRAD</t>
  </si>
  <si>
    <t>H0S5Z5_9BRAD</t>
  </si>
  <si>
    <t>H0T2M5_9BRAD</t>
  </si>
  <si>
    <t>H0T9K7_9BRAD</t>
  </si>
  <si>
    <t>H0TXQ7_9BRAD</t>
  </si>
  <si>
    <t>H1BV51_ECOLX</t>
  </si>
  <si>
    <t>H1D1S9_9FIRM</t>
  </si>
  <si>
    <t>H1E5X6_ECOLX</t>
  </si>
  <si>
    <t>H1FEG0_ECOLX</t>
  </si>
  <si>
    <t>H1KUR3_METEX</t>
  </si>
  <si>
    <t>H1LMZ4_9PAST</t>
  </si>
  <si>
    <t>H1R9D3_SALMO</t>
  </si>
  <si>
    <t>H1RFU6_SALMO</t>
  </si>
  <si>
    <t>H1TXL8_9BACT</t>
  </si>
  <si>
    <t>H1XG74_9XANT</t>
  </si>
  <si>
    <t>H1YLZ0_9GAMM</t>
  </si>
  <si>
    <t>H1YRT8_9GAMM</t>
  </si>
  <si>
    <t>H1ZNL2_CHLT4</t>
  </si>
  <si>
    <t>H2CHM6_9LEPT</t>
  </si>
  <si>
    <t>H2CYI1_9BURK</t>
  </si>
  <si>
    <t>H2G0V2_OCESG</t>
  </si>
  <si>
    <t>H3KNB5_ECOLX</t>
  </si>
  <si>
    <t>H3KVR8_ECOLX</t>
  </si>
  <si>
    <t>H3RK02_ERWST</t>
  </si>
  <si>
    <t>H3RKX0_ERWST</t>
  </si>
  <si>
    <t>H3RKZ7_ERWST</t>
  </si>
  <si>
    <t>H3SQY4_PSEAE</t>
  </si>
  <si>
    <t>H3SWF8_PSEAE</t>
  </si>
  <si>
    <t>H3SXM3_PSEAE</t>
  </si>
  <si>
    <t>H3TBI3_PSEAE</t>
  </si>
  <si>
    <t>H3TDS8_PSEAE</t>
  </si>
  <si>
    <t>H3TIX4_PSEAE</t>
  </si>
  <si>
    <t>H4F3L2_9RHIZ</t>
  </si>
  <si>
    <t>H4I356_ECOLX</t>
  </si>
  <si>
    <t>H4IAY4_ECOLX</t>
  </si>
  <si>
    <t>H4II65_ECOLX</t>
  </si>
  <si>
    <t>H4IZ50_ECOLX</t>
  </si>
  <si>
    <t>H4JF77_ECOLX</t>
  </si>
  <si>
    <t>H4JLN8_ECOLX</t>
  </si>
  <si>
    <t>H4JTP6_ECOLX</t>
  </si>
  <si>
    <t>H4K2R1_ECOLX</t>
  </si>
  <si>
    <t>H4K9I7_ECOLX</t>
  </si>
  <si>
    <t>H4KGD7_ECOLX</t>
  </si>
  <si>
    <t>H4KP05_ECOLX</t>
  </si>
  <si>
    <t>H4KXG7_ECOLX</t>
  </si>
  <si>
    <t>H4L4U4_ECOLX</t>
  </si>
  <si>
    <t>H4LBH3_ECOLX</t>
  </si>
  <si>
    <t>H4LJ74_ECOLX</t>
  </si>
  <si>
    <t>H4LXN6_ECOLX</t>
  </si>
  <si>
    <t>H4M0B7_ECOLX</t>
  </si>
  <si>
    <t>H4MFS4_ECOLX</t>
  </si>
  <si>
    <t>H4MG07_ECOLX</t>
  </si>
  <si>
    <t>H4MVV8_ECOLX</t>
  </si>
  <si>
    <t>H4MY52_ECOLX</t>
  </si>
  <si>
    <t>H4NBC5_ECOLX</t>
  </si>
  <si>
    <t>H4NT04_ECOLX</t>
  </si>
  <si>
    <t>H4NVM6_ECOLX</t>
  </si>
  <si>
    <t>H4P9X7_ECOLX</t>
  </si>
  <si>
    <t>H4PC16_ECOLX</t>
  </si>
  <si>
    <t>H4PRH3_ECOLX</t>
  </si>
  <si>
    <t>H4Q5P5_ECOLX</t>
  </si>
  <si>
    <t>H4Q871_ECOLX</t>
  </si>
  <si>
    <t>H4QM53_ECOLX</t>
  </si>
  <si>
    <t>H4QQ70_ECOLX</t>
  </si>
  <si>
    <t>H4R3M9_ECOLX</t>
  </si>
  <si>
    <t>H4R684_ECOLX</t>
  </si>
  <si>
    <t>H4RJU3_ECOLX</t>
  </si>
  <si>
    <t>H4RMH7_ECOLX</t>
  </si>
  <si>
    <t>H4S086_ECOLX</t>
  </si>
  <si>
    <t>H4S2V4_ECOLX</t>
  </si>
  <si>
    <t>H4SF05_ECOLX</t>
  </si>
  <si>
    <t>H4SIF1_ECOLX</t>
  </si>
  <si>
    <t>H4SWI4_ECOLX</t>
  </si>
  <si>
    <t>H4SZK5_ECOLX</t>
  </si>
  <si>
    <t>H4TC39_ECOLX</t>
  </si>
  <si>
    <t>H4TEU8_ECOLX</t>
  </si>
  <si>
    <t>H4TSG0_ECOLX</t>
  </si>
  <si>
    <t>H4TV24_ECOLX</t>
  </si>
  <si>
    <t>H4U6C6_ECOLX</t>
  </si>
  <si>
    <t>H4U8W3_ECOLX</t>
  </si>
  <si>
    <t>H4W9T6_ECOLX</t>
  </si>
  <si>
    <t>H4Z5K2_ECOLX</t>
  </si>
  <si>
    <t>H4ZJ49_ECOLX</t>
  </si>
  <si>
    <t>H5A1B9_ECOLX</t>
  </si>
  <si>
    <t>H5ALL9_ECOLX</t>
  </si>
  <si>
    <t>H5AZV7_ECOLX</t>
  </si>
  <si>
    <t>H5BIV1_ECOLX</t>
  </si>
  <si>
    <t>H5BZF8_ECOLX</t>
  </si>
  <si>
    <t>H5CED9_ECOLX</t>
  </si>
  <si>
    <t>H5CVH6_ECOLX</t>
  </si>
  <si>
    <t>H5DBM9_ECOLX</t>
  </si>
  <si>
    <t>H5DSY0_ECOLX</t>
  </si>
  <si>
    <t>H5E9Z8_ECOLX</t>
  </si>
  <si>
    <t>H5ERX3_ECOLX</t>
  </si>
  <si>
    <t>H5F7S8_ECOLX</t>
  </si>
  <si>
    <t>H5G5C3_ECOLX</t>
  </si>
  <si>
    <t>H5GGP1_ECOLX</t>
  </si>
  <si>
    <t>H5GWX5_ECOLX</t>
  </si>
  <si>
    <t>H5HC41_ECOLX</t>
  </si>
  <si>
    <t>H5HIQ6_ECOLX</t>
  </si>
  <si>
    <t>H5I8H2_ECOLX</t>
  </si>
  <si>
    <t>H5INR5_ECOLX</t>
  </si>
  <si>
    <t>H5J0F3_ECOLX</t>
  </si>
  <si>
    <t>H5J6E1_ECOLX</t>
  </si>
  <si>
    <t>H5JBF6_ECOLX</t>
  </si>
  <si>
    <t>H5K7F6_ECOLX</t>
  </si>
  <si>
    <t>H5KFW7_ECOLX</t>
  </si>
  <si>
    <t>H5TF72_9ALTE</t>
  </si>
  <si>
    <t>H5VHA7_SALSE</t>
  </si>
  <si>
    <t>H5VPM7_SALSE</t>
  </si>
  <si>
    <t>H5VVY6_SALEN</t>
  </si>
  <si>
    <t>H5VX58_SALEN</t>
  </si>
  <si>
    <t>H5WDQ5_RALSL</t>
  </si>
  <si>
    <t>H5WLU3_9BURK</t>
  </si>
  <si>
    <t>H6LVE3_FRATU</t>
  </si>
  <si>
    <t>H6M1T9_FRATU</t>
  </si>
  <si>
    <t>H6MAB5_ECOLX</t>
  </si>
  <si>
    <t>H6MIM5_ECOLX</t>
  </si>
  <si>
    <t>H6NVJ2_SALTI</t>
  </si>
  <si>
    <t>H6NZ91_SALTI</t>
  </si>
  <si>
    <t>H7E5B3_SALHO</t>
  </si>
  <si>
    <t>H7EBE6_SALHO</t>
  </si>
  <si>
    <t>H7EUL7_PSEST</t>
  </si>
  <si>
    <t>H8FF49_XANCI</t>
  </si>
  <si>
    <t>H8IDJ4_PASMH</t>
  </si>
  <si>
    <t>H8LXX2_SALTM</t>
  </si>
  <si>
    <t>H8M424_SALTM</t>
  </si>
  <si>
    <t>H8W6N0_MARHY</t>
  </si>
  <si>
    <t>H8WJ10_CHLTH</t>
  </si>
  <si>
    <t>H8WKM3_CHLTH</t>
  </si>
  <si>
    <t>H8WP30_CHLTH</t>
  </si>
  <si>
    <t>H8YV71_SALPU</t>
  </si>
  <si>
    <t>H9L495_SALTY</t>
  </si>
  <si>
    <t>I0A8R4_SALET</t>
  </si>
  <si>
    <t>I0ACK2_SALET</t>
  </si>
  <si>
    <t>I0BVX2_PSECA</t>
  </si>
  <si>
    <t>I0DU09_PROST</t>
  </si>
  <si>
    <t>I0DU56_PROST</t>
  </si>
  <si>
    <t>I0GTK7_SELRU</t>
  </si>
  <si>
    <t>I0IQ01_9BACT</t>
  </si>
  <si>
    <t>I0LPN5_SALET</t>
  </si>
  <si>
    <t>I0LYS6_SALET</t>
  </si>
  <si>
    <t>I0M5S1_SALET</t>
  </si>
  <si>
    <t>I0MQU4_SALET</t>
  </si>
  <si>
    <t>I0MUJ2_SALET</t>
  </si>
  <si>
    <t>I0N0L3_SALET</t>
  </si>
  <si>
    <t>I0N3A4_SALET</t>
  </si>
  <si>
    <t>I0NCK0_SALET</t>
  </si>
  <si>
    <t>I0NN07_SALET</t>
  </si>
  <si>
    <t>I0NNB0_SALET</t>
  </si>
  <si>
    <t>I0QWZ5_9ENTR</t>
  </si>
  <si>
    <t>I0YH56_9BURK</t>
  </si>
  <si>
    <t>I1ADF5_PSEAI</t>
  </si>
  <si>
    <t>I1AJI8_PSEAI</t>
  </si>
  <si>
    <t>I1DG81_9VIBR</t>
  </si>
  <si>
    <t>I1SB56_XANOR</t>
  </si>
  <si>
    <t>Q4K9T7_PSEF5</t>
  </si>
  <si>
    <t>Q79GR8_BORPE</t>
  </si>
  <si>
    <t>COME_HAEIN</t>
  </si>
  <si>
    <t>HRPA1_XANEU</t>
  </si>
  <si>
    <t>HRPH_PSESY</t>
  </si>
  <si>
    <t>MXID_SHIFL</t>
  </si>
  <si>
    <t>MXID_SHISO</t>
  </si>
  <si>
    <t>G4P_BPI22</t>
  </si>
  <si>
    <t>G4P_BPIKE</t>
  </si>
  <si>
    <t>Secretin_N, Secretin</t>
  </si>
  <si>
    <t>Q46625</t>
  </si>
  <si>
    <t>Q93PY6</t>
  </si>
  <si>
    <t>P94767</t>
  </si>
  <si>
    <t>Q6RK40</t>
  </si>
  <si>
    <t>Q6WEH1</t>
  </si>
  <si>
    <t>B1A4E7</t>
  </si>
  <si>
    <t>B2VGC0</t>
  </si>
  <si>
    <t>C3KCR0</t>
  </si>
  <si>
    <t>C6CGU4</t>
  </si>
  <si>
    <t>C6DI58</t>
  </si>
  <si>
    <t>C9NP33</t>
  </si>
  <si>
    <t>D0FW09</t>
  </si>
  <si>
    <t>D2BZ70</t>
  </si>
  <si>
    <t>D2T744</t>
  </si>
  <si>
    <t>D4HVP2</t>
  </si>
  <si>
    <t>D4IAU8</t>
  </si>
  <si>
    <t>Q3HY27</t>
  </si>
  <si>
    <t>E0SE43</t>
  </si>
  <si>
    <t>E2XL67</t>
  </si>
  <si>
    <t>E3DFN5</t>
  </si>
  <si>
    <t>E5B1L6</t>
  </si>
  <si>
    <t>F1BCH0</t>
  </si>
  <si>
    <t>G7LWR5</t>
  </si>
  <si>
    <t>I1SBB8</t>
  </si>
  <si>
    <t>O80264</t>
  </si>
  <si>
    <t>O87441</t>
  </si>
  <si>
    <t>Q8VP21</t>
  </si>
  <si>
    <t>O52135</t>
  </si>
  <si>
    <t>Q9KKH8</t>
  </si>
  <si>
    <t>Q9ZIJ4</t>
  </si>
  <si>
    <t>Q9FCZ1</t>
  </si>
  <si>
    <t>P95431</t>
  </si>
  <si>
    <t>Q44076</t>
  </si>
  <si>
    <t>Q93FL4</t>
  </si>
  <si>
    <t>Q47631</t>
  </si>
  <si>
    <t>Q9LBJ2</t>
  </si>
  <si>
    <t>Q9AJ21</t>
  </si>
  <si>
    <t>Q93NK9</t>
  </si>
  <si>
    <t>Q9PJG8</t>
  </si>
  <si>
    <t>Q9I3W2</t>
  </si>
  <si>
    <t>Q9I319</t>
  </si>
  <si>
    <t>Q9I0K5</t>
  </si>
  <si>
    <t>Q9CLK3</t>
  </si>
  <si>
    <t>Q9JSA1</t>
  </si>
  <si>
    <t>O85636</t>
  </si>
  <si>
    <t>Q8X6D6</t>
  </si>
  <si>
    <t>O84576</t>
  </si>
  <si>
    <t>Q9Z791</t>
  </si>
  <si>
    <t>Q8RHF1</t>
  </si>
  <si>
    <t>Q8PQB3</t>
  </si>
  <si>
    <t>Q8PB84</t>
  </si>
  <si>
    <t>Q88FI1</t>
  </si>
  <si>
    <t>Q887C1</t>
  </si>
  <si>
    <t>Q87ZR1</t>
  </si>
  <si>
    <t>Q87P22</t>
  </si>
  <si>
    <t>Q87GH7</t>
  </si>
  <si>
    <t>Q84ET8</t>
  </si>
  <si>
    <t>Q84CQ8</t>
  </si>
  <si>
    <t>Q83XF7</t>
  </si>
  <si>
    <t>Q821J2</t>
  </si>
  <si>
    <t>Q7WLV8</t>
  </si>
  <si>
    <t>Q7W899</t>
  </si>
  <si>
    <t>Q7VNQ3</t>
  </si>
  <si>
    <t>Q7UHD1</t>
  </si>
  <si>
    <t>Q7NUV0</t>
  </si>
  <si>
    <t>Q7NUR5</t>
  </si>
  <si>
    <t>Q7NA54</t>
  </si>
  <si>
    <t>Q6M9X7</t>
  </si>
  <si>
    <t>Q6QQC3</t>
  </si>
  <si>
    <t>Q6R8B7</t>
  </si>
  <si>
    <t>Q6R8D8</t>
  </si>
  <si>
    <t>Q6RBZ7</t>
  </si>
  <si>
    <t>Q6XVX2</t>
  </si>
  <si>
    <t>Q702S9</t>
  </si>
  <si>
    <t>Q703J5</t>
  </si>
  <si>
    <t>Q703J7</t>
  </si>
  <si>
    <t>Q703K1</t>
  </si>
  <si>
    <t>Q703K2</t>
  </si>
  <si>
    <t>Q703K4</t>
  </si>
  <si>
    <t>Q703K5</t>
  </si>
  <si>
    <t>Q703K6</t>
  </si>
  <si>
    <t>Q7DB64</t>
  </si>
  <si>
    <t>Q72WH7</t>
  </si>
  <si>
    <t>Q6H264</t>
  </si>
  <si>
    <t>Q6BEN8</t>
  </si>
  <si>
    <t>Q5P7D0</t>
  </si>
  <si>
    <t>Q5PEC6</t>
  </si>
  <si>
    <t>Q5PH50</t>
  </si>
  <si>
    <t>Q5QV49</t>
  </si>
  <si>
    <t>Q5WME2</t>
  </si>
  <si>
    <t>Q5XKZ5</t>
  </si>
  <si>
    <t>Q609V4</t>
  </si>
  <si>
    <t>Q5NFR9</t>
  </si>
  <si>
    <t>Q62AU6</t>
  </si>
  <si>
    <t>Q62AZ5</t>
  </si>
  <si>
    <t>Q63JX2</t>
  </si>
  <si>
    <t>Q63K21</t>
  </si>
  <si>
    <t>Q65R33</t>
  </si>
  <si>
    <t>Q664L8</t>
  </si>
  <si>
    <t>Q66FM4</t>
  </si>
  <si>
    <t>Q58S62</t>
  </si>
  <si>
    <t>Q5D8D5</t>
  </si>
  <si>
    <t>Q5EF66</t>
  </si>
  <si>
    <t>Q4G4D6</t>
  </si>
  <si>
    <t>Q48M33</t>
  </si>
  <si>
    <t>Q45N95</t>
  </si>
  <si>
    <t>Q48H56</t>
  </si>
  <si>
    <t>Q4USC2</t>
  </si>
  <si>
    <t>Q4ZRJ5</t>
  </si>
  <si>
    <t>Q4ZX68</t>
  </si>
  <si>
    <t>Q3YTN5</t>
  </si>
  <si>
    <t>Q4QNB0</t>
  </si>
  <si>
    <t>Q5L4U0</t>
  </si>
  <si>
    <t>Q3JL08</t>
  </si>
  <si>
    <t>Q3KA65</t>
  </si>
  <si>
    <t>Q326R2</t>
  </si>
  <si>
    <t>Q3A3Y5</t>
  </si>
  <si>
    <t>Q3BYJ7</t>
  </si>
  <si>
    <t>Q3J9C9</t>
  </si>
  <si>
    <t>Q3JKU6</t>
  </si>
  <si>
    <t>Q3KLC5</t>
  </si>
  <si>
    <t>Q2SC13</t>
  </si>
  <si>
    <t>Q2SH74</t>
  </si>
  <si>
    <t>Q2SNI0</t>
  </si>
  <si>
    <t>Q2T724</t>
  </si>
  <si>
    <t>Q2T775</t>
  </si>
  <si>
    <t>Q2TJ84</t>
  </si>
  <si>
    <t>Q1QQ72</t>
  </si>
  <si>
    <t>Q20IN2</t>
  </si>
  <si>
    <t>Q2ACA3</t>
  </si>
  <si>
    <t>Q2AC71</t>
  </si>
  <si>
    <t>Q1Z9G5</t>
  </si>
  <si>
    <t>Q2A420</t>
  </si>
  <si>
    <t>Q1Z2M9</t>
  </si>
  <si>
    <t>Q1VC73</t>
  </si>
  <si>
    <t>Q2LJ15</t>
  </si>
  <si>
    <t>Q1NCU4</t>
  </si>
  <si>
    <t>Q1MP63</t>
  </si>
  <si>
    <t>Q7CKS5</t>
  </si>
  <si>
    <t>Q7CFW4</t>
  </si>
  <si>
    <t>Q2LUV6</t>
  </si>
  <si>
    <t>Q2NTG8</t>
  </si>
  <si>
    <t>Q2NVI9</t>
  </si>
  <si>
    <t>Q2P9E0</t>
  </si>
  <si>
    <t>Q2NR59</t>
  </si>
  <si>
    <t>Q0I434</t>
  </si>
  <si>
    <t>Q141Z2</t>
  </si>
  <si>
    <t>Q1AC98</t>
  </si>
  <si>
    <t>Q1BPP9</t>
  </si>
  <si>
    <t>Q1BRZ1</t>
  </si>
  <si>
    <t>Q1C0N4</t>
  </si>
  <si>
    <t>Q1CE41</t>
  </si>
  <si>
    <t>A0P0N8</t>
  </si>
  <si>
    <t>Q1I803</t>
  </si>
  <si>
    <t>Q02KK7</t>
  </si>
  <si>
    <t>Q0BR89</t>
  </si>
  <si>
    <t>Q14H71</t>
  </si>
  <si>
    <t>Q09WI1</t>
  </si>
  <si>
    <t>Q0B356</t>
  </si>
  <si>
    <t>Q0B7U2</t>
  </si>
  <si>
    <t>Q1HG78</t>
  </si>
  <si>
    <t>Q0BMF6</t>
  </si>
  <si>
    <t>Q1C2P1</t>
  </si>
  <si>
    <t>Q01NT3</t>
  </si>
  <si>
    <t>Q1CCN8</t>
  </si>
  <si>
    <t>A0B1R2</t>
  </si>
  <si>
    <t>Q02NC5</t>
  </si>
  <si>
    <t>A1JQA8</t>
  </si>
  <si>
    <t>A0Q708</t>
  </si>
  <si>
    <t>A1TJE3</t>
  </si>
  <si>
    <t>A1U3Z5</t>
  </si>
  <si>
    <t>A1U6E2</t>
  </si>
  <si>
    <t>A1VHU2</t>
  </si>
  <si>
    <t>A1WZA7</t>
  </si>
  <si>
    <t>A2P3G4</t>
  </si>
  <si>
    <t>A2PTR9</t>
  </si>
  <si>
    <t>A2W3Z2</t>
  </si>
  <si>
    <t>A2WDZ3</t>
  </si>
  <si>
    <t>A2WFU2</t>
  </si>
  <si>
    <t>A2WHU1</t>
  </si>
  <si>
    <t>A3D3Y7</t>
  </si>
  <si>
    <t>A3ERG1</t>
  </si>
  <si>
    <t>A3ISW6</t>
  </si>
  <si>
    <t>A3KSS6</t>
  </si>
  <si>
    <t>A3KV29</t>
  </si>
  <si>
    <t>A3LAT9</t>
  </si>
  <si>
    <t>A3LBM9</t>
  </si>
  <si>
    <t>A3MC81</t>
  </si>
  <si>
    <t>A3MCF5</t>
  </si>
  <si>
    <t>A3MYS2</t>
  </si>
  <si>
    <t>A3NLE8</t>
  </si>
  <si>
    <t>A3NLM2</t>
  </si>
  <si>
    <t>A3P710</t>
  </si>
  <si>
    <t>A3P788</t>
  </si>
  <si>
    <t>A3UDE6</t>
  </si>
  <si>
    <t>A3UH04</t>
  </si>
  <si>
    <t>A3WKJ7</t>
  </si>
  <si>
    <t>A3YUA7</t>
  </si>
  <si>
    <t>A3Z3C6</t>
  </si>
  <si>
    <t>A4A5L7</t>
  </si>
  <si>
    <t>A4C8H8</t>
  </si>
  <si>
    <t>A4CY28</t>
  </si>
  <si>
    <t>A4IYJ1</t>
  </si>
  <si>
    <t>A4JPT7</t>
  </si>
  <si>
    <t>A4LPG7</t>
  </si>
  <si>
    <t>A4LPT0</t>
  </si>
  <si>
    <t>A4MY69</t>
  </si>
  <si>
    <t>A4N2N3</t>
  </si>
  <si>
    <t>A4N928</t>
  </si>
  <si>
    <t>A4NE71</t>
  </si>
  <si>
    <t>A4NJD0</t>
  </si>
  <si>
    <t>A4NR60</t>
  </si>
  <si>
    <t>A4NVM9</t>
  </si>
  <si>
    <t>A4SKW4</t>
  </si>
  <si>
    <t>A4TGU0</t>
  </si>
  <si>
    <t>A4TS02</t>
  </si>
  <si>
    <t>A4VLW8</t>
  </si>
  <si>
    <t>A4WFH9</t>
  </si>
  <si>
    <t>A4XN82</t>
  </si>
  <si>
    <t>A4XUZ6</t>
  </si>
  <si>
    <t>A4YQ61</t>
  </si>
  <si>
    <t>A4Z1F8</t>
  </si>
  <si>
    <t>A5EF12</t>
  </si>
  <si>
    <t>A5GPC5</t>
  </si>
  <si>
    <t>A5GRG2</t>
  </si>
  <si>
    <t>A5J4B8</t>
  </si>
  <si>
    <t>A5TMW0</t>
  </si>
  <si>
    <t>A5TN23</t>
  </si>
  <si>
    <t>A5UA54</t>
  </si>
  <si>
    <t>A5UGU6</t>
  </si>
  <si>
    <t>A5W195</t>
  </si>
  <si>
    <t>A5XLD5</t>
  </si>
  <si>
    <t>A6A9B6</t>
  </si>
  <si>
    <t>A6AM77</t>
  </si>
  <si>
    <t>A6AXF0</t>
  </si>
  <si>
    <t>A6AY08</t>
  </si>
  <si>
    <t>A6BVN8</t>
  </si>
  <si>
    <t>A6BW24</t>
  </si>
  <si>
    <t>A6DDM8</t>
  </si>
  <si>
    <t>A6F5I2</t>
  </si>
  <si>
    <t>A6GN13</t>
  </si>
  <si>
    <t>A6V4F3</t>
  </si>
  <si>
    <t>A6VM64</t>
  </si>
  <si>
    <t>A7BV51</t>
  </si>
  <si>
    <t>A7FNF6</t>
  </si>
  <si>
    <t>A7FNT7</t>
  </si>
  <si>
    <t>A7JD20</t>
  </si>
  <si>
    <t>A7JID2</t>
  </si>
  <si>
    <t>A7JMH4</t>
  </si>
  <si>
    <t>A7JQ17</t>
  </si>
  <si>
    <t>A7K002</t>
  </si>
  <si>
    <t>A7K3T2</t>
  </si>
  <si>
    <t>A7MKL7</t>
  </si>
  <si>
    <t>A7MTE9</t>
  </si>
  <si>
    <t>A7NBG8</t>
  </si>
  <si>
    <t>A7YTA9</t>
  </si>
  <si>
    <t>A8EPE6</t>
  </si>
  <si>
    <t>A8EPK1</t>
  </si>
  <si>
    <t>A8EVV0</t>
  </si>
  <si>
    <t>A8GKQ9</t>
  </si>
  <si>
    <t>A8KGH5</t>
  </si>
  <si>
    <t>A8KGN6</t>
  </si>
  <si>
    <t>A8PP54</t>
  </si>
  <si>
    <t>A8T5N9</t>
  </si>
  <si>
    <t>A8WB48</t>
  </si>
  <si>
    <t>A8YG18</t>
  </si>
  <si>
    <t>A9AP14</t>
  </si>
  <si>
    <t>A9BGU5</t>
  </si>
  <si>
    <t>A9BY18</t>
  </si>
  <si>
    <t>A9H699</t>
  </si>
  <si>
    <t>A9K4U4</t>
  </si>
  <si>
    <t>A9K507</t>
  </si>
  <si>
    <t>A9L1Z9</t>
  </si>
  <si>
    <t>A9MEM4</t>
  </si>
  <si>
    <t>A9MF76</t>
  </si>
  <si>
    <t>A9MMD7</t>
  </si>
  <si>
    <t>A9N119</t>
  </si>
  <si>
    <t>A9N1D8</t>
  </si>
  <si>
    <t>A9NB79</t>
  </si>
  <si>
    <t>A9R4B1</t>
  </si>
  <si>
    <t>A9W796</t>
  </si>
  <si>
    <t>A9Z3R7</t>
  </si>
  <si>
    <t>A9Z4B6</t>
  </si>
  <si>
    <t>A9ZJE1</t>
  </si>
  <si>
    <t>B0A0Z9</t>
  </si>
  <si>
    <t>B0A4I9</t>
  </si>
  <si>
    <t>B0B8E6</t>
  </si>
  <si>
    <t>B0BA25</t>
  </si>
  <si>
    <t>B0BSK3</t>
  </si>
  <si>
    <t>B0GE36</t>
  </si>
  <si>
    <t>B0GMA1</t>
  </si>
  <si>
    <t>B0GP11</t>
  </si>
  <si>
    <t>B0GPB4</t>
  </si>
  <si>
    <t>B0H7F5</t>
  </si>
  <si>
    <t>B0H8W4</t>
  </si>
  <si>
    <t>B0HKE8</t>
  </si>
  <si>
    <t>B0HM43</t>
  </si>
  <si>
    <t>B0HW38</t>
  </si>
  <si>
    <t>B0HWE2</t>
  </si>
  <si>
    <t>B0KMX3</t>
  </si>
  <si>
    <t>B0QUD6</t>
  </si>
  <si>
    <t>B0RX63</t>
  </si>
  <si>
    <t>B0S8Q2</t>
  </si>
  <si>
    <t>B0SR81</t>
  </si>
  <si>
    <t>B0TXQ7</t>
  </si>
  <si>
    <t>B0UFJ1</t>
  </si>
  <si>
    <t>B0UTE8</t>
  </si>
  <si>
    <t>B1EH66</t>
  </si>
  <si>
    <t>B1FB85</t>
  </si>
  <si>
    <t>B1FBU7</t>
  </si>
  <si>
    <t>B1FET0</t>
  </si>
  <si>
    <t>B1G8L9</t>
  </si>
  <si>
    <t>B1H786</t>
  </si>
  <si>
    <t>B1JBC4</t>
  </si>
  <si>
    <t>B1JIQ2</t>
  </si>
  <si>
    <t>B1JNK0</t>
  </si>
  <si>
    <t>B1K4U4</t>
  </si>
  <si>
    <t>B1K8K7</t>
  </si>
  <si>
    <t>B1T0P5</t>
  </si>
  <si>
    <t>B1T6U2</t>
  </si>
  <si>
    <t>B1T9A8</t>
  </si>
  <si>
    <t>B1T9V0</t>
  </si>
  <si>
    <t>B1WXU4</t>
  </si>
  <si>
    <t>B1Y6L5</t>
  </si>
  <si>
    <t>B1YYG9</t>
  </si>
  <si>
    <t>B1Z5Q1</t>
  </si>
  <si>
    <t>B2CRX2</t>
  </si>
  <si>
    <t>B2D7W1</t>
  </si>
  <si>
    <t>B2HC91</t>
  </si>
  <si>
    <t>B2HCE9</t>
  </si>
  <si>
    <t>B2IBD5</t>
  </si>
  <si>
    <t>B2IBK3</t>
  </si>
  <si>
    <t>B2K143</t>
  </si>
  <si>
    <t>B2K5T6</t>
  </si>
  <si>
    <t>B2NKH0</t>
  </si>
  <si>
    <t>B2NTX6</t>
  </si>
  <si>
    <t>B2P1Q5</t>
  </si>
  <si>
    <t>B2P478</t>
  </si>
  <si>
    <t>B2PEU5</t>
  </si>
  <si>
    <t>B2PHT3</t>
  </si>
  <si>
    <t>B2Q5I7</t>
  </si>
  <si>
    <t>B2Q5V4</t>
  </si>
  <si>
    <t>B2SGC7</t>
  </si>
  <si>
    <t>B2SVR2</t>
  </si>
  <si>
    <t>B2TD05</t>
  </si>
  <si>
    <t>B2TSZ6</t>
  </si>
  <si>
    <t>B2UCM0</t>
  </si>
  <si>
    <t>B2VEF5</t>
  </si>
  <si>
    <t>B2VJW9</t>
  </si>
  <si>
    <t>B2XU25</t>
  </si>
  <si>
    <t>B3A291</t>
  </si>
  <si>
    <t>B3A2N7</t>
  </si>
  <si>
    <t>B3AGQ8</t>
  </si>
  <si>
    <t>B3AIE0</t>
  </si>
  <si>
    <t>B3AXB1</t>
  </si>
  <si>
    <t>B3AXP9</t>
  </si>
  <si>
    <t>B3BDB3</t>
  </si>
  <si>
    <t>B3BDJ8</t>
  </si>
  <si>
    <t>B3BUZ9</t>
  </si>
  <si>
    <t>B3BXX9</t>
  </si>
  <si>
    <t>B3H043</t>
  </si>
  <si>
    <t>B3HXZ9</t>
  </si>
  <si>
    <t>B3I095</t>
  </si>
  <si>
    <t>B3INZ0</t>
  </si>
  <si>
    <t>B3IXG5</t>
  </si>
  <si>
    <t>B3IXJ7</t>
  </si>
  <si>
    <t>B3RAD6</t>
  </si>
  <si>
    <t>B3T1Q1</t>
  </si>
  <si>
    <t>B3WHC7</t>
  </si>
  <si>
    <t>B3X705</t>
  </si>
  <si>
    <t>B3Y1C6</t>
  </si>
  <si>
    <t>B3Y9Q3</t>
  </si>
  <si>
    <t>B3YJ50</t>
  </si>
  <si>
    <t>B4A0M4</t>
  </si>
  <si>
    <t>B4A287</t>
  </si>
  <si>
    <t>B4AR20</t>
  </si>
  <si>
    <t>B4D845</t>
  </si>
  <si>
    <t>B4EN98</t>
  </si>
  <si>
    <t>B4EYE1</t>
  </si>
  <si>
    <t>B4F035</t>
  </si>
  <si>
    <t>B4T425</t>
  </si>
  <si>
    <t>B4T4T5</t>
  </si>
  <si>
    <t>B4TFT7</t>
  </si>
  <si>
    <t>B4TH37</t>
  </si>
  <si>
    <t>B4TTT2</t>
  </si>
  <si>
    <t>B4TUV5</t>
  </si>
  <si>
    <t>B4U6K2</t>
  </si>
  <si>
    <t>B5B9Z7</t>
  </si>
  <si>
    <t>B5BEV6</t>
  </si>
  <si>
    <t>B5BYY3</t>
  </si>
  <si>
    <t>B5BZV2</t>
  </si>
  <si>
    <t>B5CBN7</t>
  </si>
  <si>
    <t>B5CJD6</t>
  </si>
  <si>
    <t>B5F3X9</t>
  </si>
  <si>
    <t>B5F7A5</t>
  </si>
  <si>
    <t>B5FIK5</t>
  </si>
  <si>
    <t>B5FT47</t>
  </si>
  <si>
    <t>B5JQS4</t>
  </si>
  <si>
    <t>B5MK32</t>
  </si>
  <si>
    <t>B5MNE6</t>
  </si>
  <si>
    <t>B5N2K5</t>
  </si>
  <si>
    <t>B5NAM7</t>
  </si>
  <si>
    <t>B5NBM8</t>
  </si>
  <si>
    <t>B5NNS5</t>
  </si>
  <si>
    <t>B5NV49</t>
  </si>
  <si>
    <t>B5NZJ4</t>
  </si>
  <si>
    <t>B5P3Q2</t>
  </si>
  <si>
    <t>B5PGN9</t>
  </si>
  <si>
    <t>B5PL35</t>
  </si>
  <si>
    <t>B5PUE0</t>
  </si>
  <si>
    <t>B5PZ13</t>
  </si>
  <si>
    <t>B5Q7M0</t>
  </si>
  <si>
    <t>B5QCG9</t>
  </si>
  <si>
    <t>B5QV63</t>
  </si>
  <si>
    <t>B5QVY8</t>
  </si>
  <si>
    <t>B5RAR3</t>
  </si>
  <si>
    <t>B5RDM2</t>
  </si>
  <si>
    <t>B5YX49</t>
  </si>
  <si>
    <t>B5Z4J1</t>
  </si>
  <si>
    <t>B6AQX4</t>
  </si>
  <si>
    <t>B6BQP5</t>
  </si>
  <si>
    <t>B6BYK0</t>
  </si>
  <si>
    <t>B6J4A2</t>
  </si>
  <si>
    <t>B6WRK6</t>
  </si>
  <si>
    <t>B6XAV2</t>
  </si>
  <si>
    <t>B6XHE6</t>
  </si>
  <si>
    <t>B6ZQS6</t>
  </si>
  <si>
    <t>B6ZVS6</t>
  </si>
  <si>
    <t>B7CZ07</t>
  </si>
  <si>
    <t>B7CZ87</t>
  </si>
  <si>
    <t>B7LS92</t>
  </si>
  <si>
    <t>B7N7A7</t>
  </si>
  <si>
    <t>B7S1V0</t>
  </si>
  <si>
    <t>B7UMB3</t>
  </si>
  <si>
    <t>B7VAR9</t>
  </si>
  <si>
    <t>B7VBG3</t>
  </si>
  <si>
    <t>B8DMS7</t>
  </si>
  <si>
    <t>B8F8R6</t>
  </si>
  <si>
    <t>B8FD61</t>
  </si>
  <si>
    <t>B8FKS8</t>
  </si>
  <si>
    <t>B8KWZ1</t>
  </si>
  <si>
    <t>B8Y8I1</t>
  </si>
  <si>
    <t>B8ZYA7</t>
  </si>
  <si>
    <t>B9A7Y0</t>
  </si>
  <si>
    <t>B9AZ06</t>
  </si>
  <si>
    <t>B9BSA8</t>
  </si>
  <si>
    <t>B9CE55</t>
  </si>
  <si>
    <t>B9L741</t>
  </si>
  <si>
    <t>B9TLH2</t>
  </si>
  <si>
    <t>B9TP47</t>
  </si>
  <si>
    <t>B9XBV8</t>
  </si>
  <si>
    <t>B9XM19</t>
  </si>
  <si>
    <t>C0ATX0</t>
  </si>
  <si>
    <t>C0PWU1</t>
  </si>
  <si>
    <t>C0Q5Y6</t>
  </si>
  <si>
    <t>C0QK68</t>
  </si>
  <si>
    <t>C0WCH6</t>
  </si>
  <si>
    <t>C0Y4I5</t>
  </si>
  <si>
    <t>C0YB84</t>
  </si>
  <si>
    <t>C1DRT4</t>
  </si>
  <si>
    <t>C2C9D6</t>
  </si>
  <si>
    <t>C2IUG5</t>
  </si>
  <si>
    <t>C2LEH3</t>
  </si>
  <si>
    <t>C2LLV3</t>
  </si>
  <si>
    <t>C3JY73</t>
  </si>
  <si>
    <t>C3K019</t>
  </si>
  <si>
    <t>C3WML3</t>
  </si>
  <si>
    <t>C3WTU4</t>
  </si>
  <si>
    <t>C4B2V1</t>
  </si>
  <si>
    <t>C4B391</t>
  </si>
  <si>
    <t>C4EZF6</t>
  </si>
  <si>
    <t>C4F3P7</t>
  </si>
  <si>
    <t>C4GYD3</t>
  </si>
  <si>
    <t>C4H0E3</t>
  </si>
  <si>
    <t>C4H0X9</t>
  </si>
  <si>
    <t>C4HH49</t>
  </si>
  <si>
    <t>C4HHU7</t>
  </si>
  <si>
    <t>C4HQW7</t>
  </si>
  <si>
    <t>C4I6L6</t>
  </si>
  <si>
    <t>C4I782</t>
  </si>
  <si>
    <t>C4K6C8</t>
  </si>
  <si>
    <t>C4K8E9</t>
  </si>
  <si>
    <t>C4K8T3</t>
  </si>
  <si>
    <t>C4PN83</t>
  </si>
  <si>
    <t>C4PPV8</t>
  </si>
  <si>
    <t>C4RXP4</t>
  </si>
  <si>
    <t>C4S5B9</t>
  </si>
  <si>
    <t>C4S9D4</t>
  </si>
  <si>
    <t>C4SCP4</t>
  </si>
  <si>
    <t>C4SL36</t>
  </si>
  <si>
    <t>C4SQD7</t>
  </si>
  <si>
    <t>C4T154</t>
  </si>
  <si>
    <t>C4T2C4</t>
  </si>
  <si>
    <t>C4TYB6</t>
  </si>
  <si>
    <t>C4TZ09</t>
  </si>
  <si>
    <t>C4U6B1</t>
  </si>
  <si>
    <t>C4U8S4</t>
  </si>
  <si>
    <t>C4UAP8</t>
  </si>
  <si>
    <t>C4UME3</t>
  </si>
  <si>
    <t>C4UUL4</t>
  </si>
  <si>
    <t>C4UY14</t>
  </si>
  <si>
    <t>C4V5Y4</t>
  </si>
  <si>
    <t>C5APL9</t>
  </si>
  <si>
    <t>C5B9Q4</t>
  </si>
  <si>
    <t>C5BGQ6</t>
  </si>
  <si>
    <t>C5IJF6</t>
  </si>
  <si>
    <t>P74864</t>
  </si>
  <si>
    <t>Q1YMS0</t>
  </si>
  <si>
    <t>Q57KM6</t>
  </si>
  <si>
    <t>Q57PP0</t>
  </si>
  <si>
    <t>Q6XDA4</t>
  </si>
  <si>
    <t>Q83AJ4</t>
  </si>
  <si>
    <t>Q8Z489</t>
  </si>
  <si>
    <t>Q8Z6L1</t>
  </si>
  <si>
    <t>A2S1G2</t>
  </si>
  <si>
    <t>C5NJK4</t>
  </si>
  <si>
    <t>C5S307</t>
  </si>
  <si>
    <t>C5TCV4</t>
  </si>
  <si>
    <t>C5ZU35</t>
  </si>
  <si>
    <t>C5ZUP9</t>
  </si>
  <si>
    <t>C6ALC5</t>
  </si>
  <si>
    <t>C6BQR7</t>
  </si>
  <si>
    <t>C6BTY5</t>
  </si>
  <si>
    <t>C6EGE1</t>
  </si>
  <si>
    <t>C6HW33</t>
  </si>
  <si>
    <t>C6U6G4</t>
  </si>
  <si>
    <t>C6U734</t>
  </si>
  <si>
    <t>C6USW9</t>
  </si>
  <si>
    <t>C6UYN2</t>
  </si>
  <si>
    <t>C6WYD3</t>
  </si>
  <si>
    <t>C6X6Q5</t>
  </si>
  <si>
    <t>C6YQG5</t>
  </si>
  <si>
    <t>C6YWH7</t>
  </si>
  <si>
    <t>C7BJN3</t>
  </si>
  <si>
    <t>C7BU04</t>
  </si>
  <si>
    <t>C7C6I6</t>
  </si>
  <si>
    <t>C7E4S8</t>
  </si>
  <si>
    <t>C8BNV5</t>
  </si>
  <si>
    <t>C8KY17</t>
  </si>
  <si>
    <t>C8TCC8</t>
  </si>
  <si>
    <t>C8TNS3</t>
  </si>
  <si>
    <t>C8TWN6</t>
  </si>
  <si>
    <t>C8UFM2</t>
  </si>
  <si>
    <t>C9KL82</t>
  </si>
  <si>
    <t>C9LMV3</t>
  </si>
  <si>
    <t>C9LRH4</t>
  </si>
  <si>
    <t>C9MC86</t>
  </si>
  <si>
    <t>C9MHA1</t>
  </si>
  <si>
    <t>C9NX86</t>
  </si>
  <si>
    <t>C9PM32</t>
  </si>
  <si>
    <t>C9R226</t>
  </si>
  <si>
    <t>C9RLY9</t>
  </si>
  <si>
    <t>C9XET4</t>
  </si>
  <si>
    <t>C9XGH4</t>
  </si>
  <si>
    <t>D0D8V3</t>
  </si>
  <si>
    <t>D0FT06</t>
  </si>
  <si>
    <t>D0FX01</t>
  </si>
  <si>
    <t>D0HB85</t>
  </si>
  <si>
    <t>D0I695</t>
  </si>
  <si>
    <t>D0JD82</t>
  </si>
  <si>
    <t>D0JMA4</t>
  </si>
  <si>
    <t>D0JMQ6</t>
  </si>
  <si>
    <t>D0JXF3</t>
  </si>
  <si>
    <t>D0M1W1</t>
  </si>
  <si>
    <t>D0M276</t>
  </si>
  <si>
    <t>D0RPC3</t>
  </si>
  <si>
    <t>D0VFJ6</t>
  </si>
  <si>
    <t>D0W2X7</t>
  </si>
  <si>
    <t>D0X003</t>
  </si>
  <si>
    <t>D0X356</t>
  </si>
  <si>
    <t>D0X4T6</t>
  </si>
  <si>
    <t>D0XFK8</t>
  </si>
  <si>
    <t>D0Z4V5</t>
  </si>
  <si>
    <t>D0ZDK4</t>
  </si>
  <si>
    <t>D0ZFZ5</t>
  </si>
  <si>
    <t>D0ZV35</t>
  </si>
  <si>
    <t>D0ZZL7</t>
  </si>
  <si>
    <t>D1P0E2</t>
  </si>
  <si>
    <t>D1P129</t>
  </si>
  <si>
    <t>D1Q2T2</t>
  </si>
  <si>
    <t>D1Q3Y4</t>
  </si>
  <si>
    <t>D1RBB3</t>
  </si>
  <si>
    <t>D1RYD3</t>
  </si>
  <si>
    <t>D1TW15</t>
  </si>
  <si>
    <t>D1U1S6</t>
  </si>
  <si>
    <t>D2AJK2</t>
  </si>
  <si>
    <t>D2ANW0</t>
  </si>
  <si>
    <t>D2T9A4</t>
  </si>
  <si>
    <t>D2TC81</t>
  </si>
  <si>
    <t>D2TKG2</t>
  </si>
  <si>
    <t>D2TLP7</t>
  </si>
  <si>
    <t>D2TXN1</t>
  </si>
  <si>
    <t>D2TZ48</t>
  </si>
  <si>
    <t>D2TZR7</t>
  </si>
  <si>
    <t>D2TZV1</t>
  </si>
  <si>
    <t>D2U379</t>
  </si>
  <si>
    <t>D2ZIP8</t>
  </si>
  <si>
    <t>D3DGE2</t>
  </si>
  <si>
    <t>D3DIT1</t>
  </si>
  <si>
    <t>D3GTM7</t>
  </si>
  <si>
    <t>D3PDQ0</t>
  </si>
  <si>
    <t>D3PNU6</t>
  </si>
  <si>
    <t>D3QQI7</t>
  </si>
  <si>
    <t>D3QW36</t>
  </si>
  <si>
    <t>D3UV40</t>
  </si>
  <si>
    <t>D3UY33</t>
  </si>
  <si>
    <t>D3VG62</t>
  </si>
  <si>
    <t>D4BKF1</t>
  </si>
  <si>
    <t>D4C201</t>
  </si>
  <si>
    <t>D4C258</t>
  </si>
  <si>
    <t>D4DYM6</t>
  </si>
  <si>
    <t>D4FA77</t>
  </si>
  <si>
    <t>D4GCM5</t>
  </si>
  <si>
    <t>D4HX36</t>
  </si>
  <si>
    <t>D4I1N7</t>
  </si>
  <si>
    <t>D4I9H2</t>
  </si>
  <si>
    <t>D4IBA4</t>
  </si>
  <si>
    <t>D4S700</t>
  </si>
  <si>
    <t>D4SV07</t>
  </si>
  <si>
    <t>D4T6N4</t>
  </si>
  <si>
    <t>D4X8D7</t>
  </si>
  <si>
    <t>D4ZKN2</t>
  </si>
  <si>
    <t>D5AYL1</t>
  </si>
  <si>
    <t>D5AYV4</t>
  </si>
  <si>
    <t>D5BXU0</t>
  </si>
  <si>
    <t>D5EEC7</t>
  </si>
  <si>
    <t>D5EMQ7</t>
  </si>
  <si>
    <t>D5ERB3</t>
  </si>
  <si>
    <t>D5QPT5</t>
  </si>
  <si>
    <t>D5V0Y8</t>
  </si>
  <si>
    <t>D6ICU9</t>
  </si>
  <si>
    <t>D6IDJ1</t>
  </si>
  <si>
    <t>D6IUK6</t>
  </si>
  <si>
    <t>D6JEK3</t>
  </si>
  <si>
    <t>D6LDH7</t>
  </si>
  <si>
    <t>D6PCB8</t>
  </si>
  <si>
    <t>D6YDZ7</t>
  </si>
  <si>
    <t>D6YG42</t>
  </si>
  <si>
    <t>D6YIR0</t>
  </si>
  <si>
    <t>D6YLD3</t>
  </si>
  <si>
    <t>D6YN45</t>
  </si>
  <si>
    <t>D6YT56</t>
  </si>
  <si>
    <t>D6YYS1</t>
  </si>
  <si>
    <t>D7BEI2</t>
  </si>
  <si>
    <t>D7BJM4</t>
  </si>
  <si>
    <t>D7CWU4</t>
  </si>
  <si>
    <t>D7DE44</t>
  </si>
  <si>
    <t>D7DHB3</t>
  </si>
  <si>
    <t>D7DM37</t>
  </si>
  <si>
    <t>D7HWX3</t>
  </si>
  <si>
    <t>D7I1E3</t>
  </si>
  <si>
    <t>D7JRZ8</t>
  </si>
  <si>
    <t>D7X1W2</t>
  </si>
  <si>
    <t>D7ZME4</t>
  </si>
  <si>
    <t>D8A3Y3</t>
  </si>
  <si>
    <t>D8BB64</t>
  </si>
  <si>
    <t>D8IZY7</t>
  </si>
  <si>
    <t>D8JQK1</t>
  </si>
  <si>
    <t>D8K4U8</t>
  </si>
  <si>
    <t>D8MY15</t>
  </si>
  <si>
    <t>D9P3J6</t>
  </si>
  <si>
    <t>D9PC50</t>
  </si>
  <si>
    <t>D9PI02</t>
  </si>
  <si>
    <t>D9S8W0</t>
  </si>
  <si>
    <t>E0E613</t>
  </si>
  <si>
    <t>E0EC41</t>
  </si>
  <si>
    <t>E0EIA8</t>
  </si>
  <si>
    <t>E0EPK6</t>
  </si>
  <si>
    <t>E0EVX1</t>
  </si>
  <si>
    <t>E0F267</t>
  </si>
  <si>
    <t>E0F8B5</t>
  </si>
  <si>
    <t>E0FEK4</t>
  </si>
  <si>
    <t>E0FKF0</t>
  </si>
  <si>
    <t>E0M0M9</t>
  </si>
  <si>
    <t>E0P2K3</t>
  </si>
  <si>
    <t>E0T2A2</t>
  </si>
  <si>
    <t>E0T9Z3</t>
  </si>
  <si>
    <t>E0UU16</t>
  </si>
  <si>
    <t>E0WUZ2</t>
  </si>
  <si>
    <t>E0WV24</t>
  </si>
  <si>
    <t>E1CS22</t>
  </si>
  <si>
    <t>E1CT31</t>
  </si>
  <si>
    <t>E1D5R2</t>
  </si>
  <si>
    <t>E1D902</t>
  </si>
  <si>
    <t>E1DR60</t>
  </si>
  <si>
    <t>E1DTA1</t>
  </si>
  <si>
    <t>E1ED02</t>
  </si>
  <si>
    <t>E1EJ06</t>
  </si>
  <si>
    <t>E1S291</t>
  </si>
  <si>
    <t>E1SGT9</t>
  </si>
  <si>
    <t>E1TBB0</t>
  </si>
  <si>
    <t>E1VLB9</t>
  </si>
  <si>
    <t>E1W3H6</t>
  </si>
  <si>
    <t>E1WAE2</t>
  </si>
  <si>
    <t>E1WFR0</t>
  </si>
  <si>
    <t>E1XA68</t>
  </si>
  <si>
    <t>E1YDL1</t>
  </si>
  <si>
    <t>E1YM24</t>
  </si>
  <si>
    <t>E2JR38</t>
  </si>
  <si>
    <t>E2JXA5</t>
  </si>
  <si>
    <t>E2K5Z8</t>
  </si>
  <si>
    <t>E2KAA2</t>
  </si>
  <si>
    <t>E2KNI5</t>
  </si>
  <si>
    <t>E2KU65</t>
  </si>
  <si>
    <t>E2MBW7</t>
  </si>
  <si>
    <t>E2MGX0</t>
  </si>
  <si>
    <t>E2MQX3</t>
  </si>
  <si>
    <t>E2P373</t>
  </si>
  <si>
    <t>E2P9F0</t>
  </si>
  <si>
    <t>E2XU98</t>
  </si>
  <si>
    <t>E2XWH4</t>
  </si>
  <si>
    <t>E2ZA45</t>
  </si>
  <si>
    <t>E2ZUX0</t>
  </si>
  <si>
    <t>E3A1V6</t>
  </si>
  <si>
    <t>E3BEJ0</t>
  </si>
  <si>
    <t>E3BIQ0</t>
  </si>
  <si>
    <t>E3BLS8</t>
  </si>
  <si>
    <t>E3CXB4</t>
  </si>
  <si>
    <t>E3DEG9</t>
  </si>
  <si>
    <t>E3DIP5</t>
  </si>
  <si>
    <t>E3GBR2</t>
  </si>
  <si>
    <t>E3GRS2</t>
  </si>
  <si>
    <t>E3ITD8</t>
  </si>
  <si>
    <t>E3U4F5</t>
  </si>
  <si>
    <t>E3XRW9</t>
  </si>
  <si>
    <t>E4LIF2</t>
  </si>
  <si>
    <t>E4QJ50</t>
  </si>
  <si>
    <t>E4QVQ6</t>
  </si>
  <si>
    <t>E4RED7</t>
  </si>
  <si>
    <t>E4TEJ0</t>
  </si>
  <si>
    <t>E4TXH7</t>
  </si>
  <si>
    <t>E4U918</t>
  </si>
  <si>
    <t>E4UAN4</t>
  </si>
  <si>
    <t>E5AJ60</t>
  </si>
  <si>
    <t>E5B2C8</t>
  </si>
  <si>
    <t>E5B4P1</t>
  </si>
  <si>
    <t>E5KBP0</t>
  </si>
  <si>
    <t>E5U010</t>
  </si>
  <si>
    <t>E5Y9W9</t>
  </si>
  <si>
    <t>E6B453</t>
  </si>
  <si>
    <t>E6KVL9</t>
  </si>
  <si>
    <t>E6L3P0</t>
  </si>
  <si>
    <t>E6PER5</t>
  </si>
  <si>
    <t>E6SXF1</t>
  </si>
  <si>
    <t>E6V262</t>
  </si>
  <si>
    <t>E6WGZ2</t>
  </si>
  <si>
    <t>E7A793</t>
  </si>
  <si>
    <t>E7AF75</t>
  </si>
  <si>
    <t>E7B6B1</t>
  </si>
  <si>
    <t>E7HIC8</t>
  </si>
  <si>
    <t>E7HPX5</t>
  </si>
  <si>
    <t>E7IR76</t>
  </si>
  <si>
    <t>E7IZR9</t>
  </si>
  <si>
    <t>E7JK26</t>
  </si>
  <si>
    <t>E7K241</t>
  </si>
  <si>
    <t>E7N1Z9</t>
  </si>
  <si>
    <t>E7P746</t>
  </si>
  <si>
    <t>E7P9C5</t>
  </si>
  <si>
    <t>E7PKU5</t>
  </si>
  <si>
    <t>E7PQT3</t>
  </si>
  <si>
    <t>E7TT06</t>
  </si>
  <si>
    <t>E7UAY8</t>
  </si>
  <si>
    <t>E7UGC2</t>
  </si>
  <si>
    <t>E7UY53</t>
  </si>
  <si>
    <t>E7V232</t>
  </si>
  <si>
    <t>E7VAE9</t>
  </si>
  <si>
    <t>E7VCH8</t>
  </si>
  <si>
    <t>E7VGY6</t>
  </si>
  <si>
    <t>E7VLH2</t>
  </si>
  <si>
    <t>E7VYI1</t>
  </si>
  <si>
    <t>E7W908</t>
  </si>
  <si>
    <t>E7WBM3</t>
  </si>
  <si>
    <t>E7WL61</t>
  </si>
  <si>
    <t>E7WM49</t>
  </si>
  <si>
    <t>E7X0U9</t>
  </si>
  <si>
    <t>E7XAA3</t>
  </si>
  <si>
    <t>E7XEM1</t>
  </si>
  <si>
    <t>E7XIN9</t>
  </si>
  <si>
    <t>E7XP90</t>
  </si>
  <si>
    <t>E7XY53</t>
  </si>
  <si>
    <t>E7XZ83</t>
  </si>
  <si>
    <t>E7Y8Q9</t>
  </si>
  <si>
    <t>E7YBW5</t>
  </si>
  <si>
    <t>E7YLJ4</t>
  </si>
  <si>
    <t>E7YPJ4</t>
  </si>
  <si>
    <t>E7YWK3</t>
  </si>
  <si>
    <t>E7YYP2</t>
  </si>
  <si>
    <t>E7Z7G0</t>
  </si>
  <si>
    <t>E7ZB38</t>
  </si>
  <si>
    <t>E7ZKP7</t>
  </si>
  <si>
    <t>E7ZL39</t>
  </si>
  <si>
    <t>E7ZXR3</t>
  </si>
  <si>
    <t>E7ZZW7</t>
  </si>
  <si>
    <t>E8ABJ3</t>
  </si>
  <si>
    <t>E8AFN3</t>
  </si>
  <si>
    <t>E8AJW9</t>
  </si>
  <si>
    <t>E8ATK0</t>
  </si>
  <si>
    <t>E8B0V6</t>
  </si>
  <si>
    <t>E8B1N5</t>
  </si>
  <si>
    <t>E8B7Q3</t>
  </si>
  <si>
    <t>E8BCC9</t>
  </si>
  <si>
    <t>E8BPH7</t>
  </si>
  <si>
    <t>E8BQ94</t>
  </si>
  <si>
    <t>E8CGF5</t>
  </si>
  <si>
    <t>E8CJB2</t>
  </si>
  <si>
    <t>E8CN97</t>
  </si>
  <si>
    <t>E8CS29</t>
  </si>
  <si>
    <t>E8D404</t>
  </si>
  <si>
    <t>E8D9W6</t>
  </si>
  <si>
    <t>E8DDK3</t>
  </si>
  <si>
    <t>E8DME3</t>
  </si>
  <si>
    <t>E8DSH8</t>
  </si>
  <si>
    <t>E8E421</t>
  </si>
  <si>
    <t>E8EBY2</t>
  </si>
  <si>
    <t>E8EEL7</t>
  </si>
  <si>
    <t>E8ETF3</t>
  </si>
  <si>
    <t>E8EXX2</t>
  </si>
  <si>
    <t>E8F358</t>
  </si>
  <si>
    <t>E8F9Z4</t>
  </si>
  <si>
    <t>E8FGT8</t>
  </si>
  <si>
    <t>E8FK11</t>
  </si>
  <si>
    <t>E8FWP6</t>
  </si>
  <si>
    <t>E8FYZ5</t>
  </si>
  <si>
    <t>E8G277</t>
  </si>
  <si>
    <t>E8GAN7</t>
  </si>
  <si>
    <t>E8GFY5</t>
  </si>
  <si>
    <t>E8GN09</t>
  </si>
  <si>
    <t>E8GSQ1</t>
  </si>
  <si>
    <t>E8GTY9</t>
  </si>
  <si>
    <t>E8H6F5</t>
  </si>
  <si>
    <t>E8H8Y2</t>
  </si>
  <si>
    <t>E8HJY1</t>
  </si>
  <si>
    <t>E8HMC7</t>
  </si>
  <si>
    <t>E8HYZ3</t>
  </si>
  <si>
    <t>E8I1R4</t>
  </si>
  <si>
    <t>E8ICF9</t>
  </si>
  <si>
    <t>E8IFI5</t>
  </si>
  <si>
    <t>E8IQV7</t>
  </si>
  <si>
    <t>E8ITQ8</t>
  </si>
  <si>
    <t>E8J5F4</t>
  </si>
  <si>
    <t>E8J7Z7</t>
  </si>
  <si>
    <t>E8KIV5</t>
  </si>
  <si>
    <t>E8KZ29</t>
  </si>
  <si>
    <t>E8LG62</t>
  </si>
  <si>
    <t>E8LIT7</t>
  </si>
  <si>
    <t>E8LYX8</t>
  </si>
  <si>
    <t>E8NNE1</t>
  </si>
  <si>
    <t>E8NRF2</t>
  </si>
  <si>
    <t>E8NY63</t>
  </si>
  <si>
    <t>E8P3L6</t>
  </si>
  <si>
    <t>E8RVR9</t>
  </si>
  <si>
    <t>E8T1X5</t>
  </si>
  <si>
    <t>E8XH89</t>
  </si>
  <si>
    <t>E8XL26</t>
  </si>
  <si>
    <t>E8YGQ8</t>
  </si>
  <si>
    <t>E9A259</t>
  </si>
  <si>
    <t>E9A661</t>
  </si>
  <si>
    <t>E9XHK5</t>
  </si>
  <si>
    <t>E9YTV4</t>
  </si>
  <si>
    <t>E9ZCG5</t>
  </si>
  <si>
    <t>F0BG79</t>
  </si>
  <si>
    <t>F0BUC9</t>
  </si>
  <si>
    <t>F0C756</t>
  </si>
  <si>
    <t>F0CGI4</t>
  </si>
  <si>
    <t>F0CIQ0</t>
  </si>
  <si>
    <t>F0CV14</t>
  </si>
  <si>
    <t>F0CWJ1</t>
  </si>
  <si>
    <t>F0E6Q0</t>
  </si>
  <si>
    <t>F0EQ82</t>
  </si>
  <si>
    <t>F0JU40</t>
  </si>
  <si>
    <t>F0KSK3</t>
  </si>
  <si>
    <t>F0KY12</t>
  </si>
  <si>
    <t>F0Q638</t>
  </si>
  <si>
    <t>F0RQL2</t>
  </si>
  <si>
    <t>F0T5A2</t>
  </si>
  <si>
    <t>F1VU91</t>
  </si>
  <si>
    <t>F1VYM7</t>
  </si>
  <si>
    <t>F1XXJ6</t>
  </si>
  <si>
    <t>F1Y708</t>
  </si>
  <si>
    <t>F1ZLU8</t>
  </si>
  <si>
    <t>F2AZP2</t>
  </si>
  <si>
    <t>F2BYU4</t>
  </si>
  <si>
    <t>F2EWI5</t>
  </si>
  <si>
    <t>F2FH21</t>
  </si>
  <si>
    <t>F2FIE1</t>
  </si>
  <si>
    <t>F2FX24</t>
  </si>
  <si>
    <t>F2FZF1</t>
  </si>
  <si>
    <t>F2I3P6</t>
  </si>
  <si>
    <t>F2JTC0</t>
  </si>
  <si>
    <t>F2K6F3</t>
  </si>
  <si>
    <t>F2KIP2</t>
  </si>
  <si>
    <t>F2LL56</t>
  </si>
  <si>
    <t>F2N4L9</t>
  </si>
  <si>
    <t>F2N5T2</t>
  </si>
  <si>
    <t>F2NGR3</t>
  </si>
  <si>
    <t>F2NQQ9</t>
  </si>
  <si>
    <t>F2ZKG7</t>
  </si>
  <si>
    <t>F2ZM24</t>
  </si>
  <si>
    <t>F2ZNV4</t>
  </si>
  <si>
    <t>F3C857</t>
  </si>
  <si>
    <t>F3DB59</t>
  </si>
  <si>
    <t>F3DNU2</t>
  </si>
  <si>
    <t>F3DQ14</t>
  </si>
  <si>
    <t>F3DVG0</t>
  </si>
  <si>
    <t>F3EA78</t>
  </si>
  <si>
    <t>F3EIN6</t>
  </si>
  <si>
    <t>F3EWJ1</t>
  </si>
  <si>
    <t>F3EYC7</t>
  </si>
  <si>
    <t>F3FA81</t>
  </si>
  <si>
    <t>F3FD50</t>
  </si>
  <si>
    <t>F3FP99</t>
  </si>
  <si>
    <t>F3G8T5</t>
  </si>
  <si>
    <t>F3H662</t>
  </si>
  <si>
    <t>F3H6C4</t>
  </si>
  <si>
    <t>F3HEH7</t>
  </si>
  <si>
    <t>F3HGF8</t>
  </si>
  <si>
    <t>F3HVE9</t>
  </si>
  <si>
    <t>F3I2N3</t>
  </si>
  <si>
    <t>F3IDR0</t>
  </si>
  <si>
    <t>F3IJF1</t>
  </si>
  <si>
    <t>F3IJK9</t>
  </si>
  <si>
    <t>F3IUV0</t>
  </si>
  <si>
    <t>F3J500</t>
  </si>
  <si>
    <t>F3JBF6</t>
  </si>
  <si>
    <t>F3JM98</t>
  </si>
  <si>
    <t>F3JWB0</t>
  </si>
  <si>
    <t>F3K0U5</t>
  </si>
  <si>
    <t>F3KFS3</t>
  </si>
  <si>
    <t>F3LQT2</t>
  </si>
  <si>
    <t>F3LUN8</t>
  </si>
  <si>
    <t>F3NWN8</t>
  </si>
  <si>
    <t>F3RZZ5</t>
  </si>
  <si>
    <t>F3S1L8</t>
  </si>
  <si>
    <t>F4BC67</t>
  </si>
  <si>
    <t>F4BG81</t>
  </si>
  <si>
    <t>F4DK55</t>
  </si>
  <si>
    <t>F4DT84</t>
  </si>
  <si>
    <t>F4EWZ7</t>
  </si>
  <si>
    <t>F4HBD9</t>
  </si>
  <si>
    <t>F4LEH3</t>
  </si>
  <si>
    <t>F4QHZ3</t>
  </si>
  <si>
    <t>F4TKE0</t>
  </si>
  <si>
    <t>F4UD19</t>
  </si>
  <si>
    <t>F4V5J6</t>
  </si>
  <si>
    <t>F5JWT6</t>
  </si>
  <si>
    <t>F5K2T9</t>
  </si>
  <si>
    <t>F5KFT6</t>
  </si>
  <si>
    <t>F5KIH5</t>
  </si>
  <si>
    <t>F5MNT7</t>
  </si>
  <si>
    <t>F5P4F2</t>
  </si>
  <si>
    <t>F5P8D7</t>
  </si>
  <si>
    <t>F5PKJ3</t>
  </si>
  <si>
    <t>F5RKY5</t>
  </si>
  <si>
    <t>F5S2W5</t>
  </si>
  <si>
    <t>F5SPD0</t>
  </si>
  <si>
    <t>F5VLA2</t>
  </si>
  <si>
    <t>F5XVZ4</t>
  </si>
  <si>
    <t>F5Y2H8</t>
  </si>
  <si>
    <t>F5YQP4</t>
  </si>
  <si>
    <t>F5ZPH4</t>
  </si>
  <si>
    <t>F5ZTR4</t>
  </si>
  <si>
    <t>F6ACA2</t>
  </si>
  <si>
    <t>F6F6Y1</t>
  </si>
  <si>
    <t>F6F9L3</t>
  </si>
  <si>
    <t>F6FC33</t>
  </si>
  <si>
    <t>F6FEK0</t>
  </si>
  <si>
    <t>F7N0C9</t>
  </si>
  <si>
    <t>F7N0U7</t>
  </si>
  <si>
    <t>F7NPQ9</t>
  </si>
  <si>
    <t>F7T1M7</t>
  </si>
  <si>
    <t>F8ADG4</t>
  </si>
  <si>
    <t>F8C1X1</t>
  </si>
  <si>
    <t>F8E4T4</t>
  </si>
  <si>
    <t>F8G688</t>
  </si>
  <si>
    <t>F8G753</t>
  </si>
  <si>
    <t>F8H024</t>
  </si>
  <si>
    <t>F8L2J7</t>
  </si>
  <si>
    <t>F8L3M9</t>
  </si>
  <si>
    <t>F8L829</t>
  </si>
  <si>
    <t>F8LDS7</t>
  </si>
  <si>
    <t>F8VHY6</t>
  </si>
  <si>
    <t>F8VKU2</t>
  </si>
  <si>
    <t>F9GLD0</t>
  </si>
  <si>
    <t>F9GNA8</t>
  </si>
  <si>
    <t>F9GTY5</t>
  </si>
  <si>
    <t>F9H207</t>
  </si>
  <si>
    <t>F9H4Z7</t>
  </si>
  <si>
    <t>F9MMD3</t>
  </si>
  <si>
    <t>F9S7V4</t>
  </si>
  <si>
    <t>F9T7C4</t>
  </si>
  <si>
    <t>F9YCM8</t>
  </si>
  <si>
    <t>F9Z4E5</t>
  </si>
  <si>
    <t>G0AVF1</t>
  </si>
  <si>
    <t>G0B1E2</t>
  </si>
  <si>
    <t>G0BAE3</t>
  </si>
  <si>
    <t>G0BS89</t>
  </si>
  <si>
    <t>G0C5D4</t>
  </si>
  <si>
    <t>G0CIS7</t>
  </si>
  <si>
    <t>G0DGS5</t>
  </si>
  <si>
    <t>G0DM84</t>
  </si>
  <si>
    <t>G0J9F6</t>
  </si>
  <si>
    <t>G0JBB1</t>
  </si>
  <si>
    <t>G1V0K5</t>
  </si>
  <si>
    <t>G1XVJ6</t>
  </si>
  <si>
    <t>G1Y435</t>
  </si>
  <si>
    <t>G1YU48</t>
  </si>
  <si>
    <t>G1Z4K2</t>
  </si>
  <si>
    <t>G1ZT05</t>
  </si>
  <si>
    <t>G2BWE4</t>
  </si>
  <si>
    <t>G2C8F4</t>
  </si>
  <si>
    <t>G2GX33</t>
  </si>
  <si>
    <t>G2GYL8</t>
  </si>
  <si>
    <t>G2GYW6</t>
  </si>
  <si>
    <t>G2HPW0</t>
  </si>
  <si>
    <t>G2J8Z5</t>
  </si>
  <si>
    <t>G2KX65</t>
  </si>
  <si>
    <t>G2LA31</t>
  </si>
  <si>
    <t>G2M1I5</t>
  </si>
  <si>
    <t>G2S2G3</t>
  </si>
  <si>
    <t>G2U9B7</t>
  </si>
  <si>
    <t>G2UIY6</t>
  </si>
  <si>
    <t>G3IWA7</t>
  </si>
  <si>
    <t>G3ZE15</t>
  </si>
  <si>
    <t>G3ZFG0</t>
  </si>
  <si>
    <t>G3ZT71</t>
  </si>
  <si>
    <t>G4A381</t>
  </si>
  <si>
    <t>G4A5J9</t>
  </si>
  <si>
    <t>G4AL88</t>
  </si>
  <si>
    <t>G4AS12</t>
  </si>
  <si>
    <t>G4BG75</t>
  </si>
  <si>
    <t>G4C5P4</t>
  </si>
  <si>
    <t>G4C6T6</t>
  </si>
  <si>
    <t>G4K954</t>
  </si>
  <si>
    <t>G4LCG1</t>
  </si>
  <si>
    <t>G4LKT6</t>
  </si>
  <si>
    <t>G4NML3</t>
  </si>
  <si>
    <t>G4Q0Z7</t>
  </si>
  <si>
    <t>G4Q6J3</t>
  </si>
  <si>
    <t>G4QIQ2</t>
  </si>
  <si>
    <t>G4T156</t>
  </si>
  <si>
    <t>G5FQ91</t>
  </si>
  <si>
    <t>G5FTJ1</t>
  </si>
  <si>
    <t>G5G6K9</t>
  </si>
  <si>
    <t>G5GRL7</t>
  </si>
  <si>
    <t>G5GXH2</t>
  </si>
  <si>
    <t>G5H3P1</t>
  </si>
  <si>
    <t>G5L4W6</t>
  </si>
  <si>
    <t>G5L9R7</t>
  </si>
  <si>
    <t>G5LPD7</t>
  </si>
  <si>
    <t>G5LST8</t>
  </si>
  <si>
    <t>G5M429</t>
  </si>
  <si>
    <t>G5MJ11</t>
  </si>
  <si>
    <t>G5MMG1</t>
  </si>
  <si>
    <t>G5MYC8</t>
  </si>
  <si>
    <t>G5N1H0</t>
  </si>
  <si>
    <t>G5NDK0</t>
  </si>
  <si>
    <t>G5NHB1</t>
  </si>
  <si>
    <t>G5NUT4</t>
  </si>
  <si>
    <t>G5NXR9</t>
  </si>
  <si>
    <t>G5P9S2</t>
  </si>
  <si>
    <t>G5PCZ4</t>
  </si>
  <si>
    <t>G5PNR1</t>
  </si>
  <si>
    <t>G5PRY0</t>
  </si>
  <si>
    <t>G5Q3C5</t>
  </si>
  <si>
    <t>G5QJK1</t>
  </si>
  <si>
    <t>G5QNN4</t>
  </si>
  <si>
    <t>G5R0P4</t>
  </si>
  <si>
    <t>G5R4L0</t>
  </si>
  <si>
    <t>G5RG72</t>
  </si>
  <si>
    <t>G5RJQ1</t>
  </si>
  <si>
    <t>G5RVX3</t>
  </si>
  <si>
    <t>G5RZR3</t>
  </si>
  <si>
    <t>G5SCF8</t>
  </si>
  <si>
    <t>G5SG00</t>
  </si>
  <si>
    <t>G7CYQ9</t>
  </si>
  <si>
    <t>G7HTC3</t>
  </si>
  <si>
    <t>G7Q655</t>
  </si>
  <si>
    <t>G7SVI5</t>
  </si>
  <si>
    <t>G7T0F0</t>
  </si>
  <si>
    <t>G7T6V9</t>
  </si>
  <si>
    <t>G7TAB0</t>
  </si>
  <si>
    <t>G7UBG0</t>
  </si>
  <si>
    <t>G7ZK44</t>
  </si>
  <si>
    <t>G7ZK71</t>
  </si>
  <si>
    <t>G7ZK98</t>
  </si>
  <si>
    <t>G8LI98</t>
  </si>
  <si>
    <t>G8MW65</t>
  </si>
  <si>
    <t>G8Q324</t>
  </si>
  <si>
    <t>G8Q4N3</t>
  </si>
  <si>
    <t>G8Q8N4</t>
  </si>
  <si>
    <t>G8QKA2</t>
  </si>
  <si>
    <t>G9AVL1</t>
  </si>
  <si>
    <t>G9TB50</t>
  </si>
  <si>
    <t>G9TDB7</t>
  </si>
  <si>
    <t>G9TJZ4</t>
  </si>
  <si>
    <t>G9TSQ6</t>
  </si>
  <si>
    <t>G9TZS7</t>
  </si>
  <si>
    <t>G9U2L1</t>
  </si>
  <si>
    <t>G9UBS3</t>
  </si>
  <si>
    <t>G9UD61</t>
  </si>
  <si>
    <t>G9UDV8</t>
  </si>
  <si>
    <t>G9UML2</t>
  </si>
  <si>
    <t>G9UP17</t>
  </si>
  <si>
    <t>G9V590</t>
  </si>
  <si>
    <t>G9V5Z5</t>
  </si>
  <si>
    <t>G9V9D4</t>
  </si>
  <si>
    <t>G9VHM2</t>
  </si>
  <si>
    <t>G9VNS1</t>
  </si>
  <si>
    <t>G9VVJ0</t>
  </si>
  <si>
    <t>G9W682</t>
  </si>
  <si>
    <t>G9W8Z4</t>
  </si>
  <si>
    <t>G9YFX0</t>
  </si>
  <si>
    <t>G9Z0N3</t>
  </si>
  <si>
    <t>G9Z8A3</t>
  </si>
  <si>
    <t>G9Z934</t>
  </si>
  <si>
    <t>H0F7U2</t>
  </si>
  <si>
    <t>H0J844</t>
  </si>
  <si>
    <t>H0KDV3</t>
  </si>
  <si>
    <t>H0KZ15</t>
  </si>
  <si>
    <t>H0L9N0</t>
  </si>
  <si>
    <t>H0LEI5</t>
  </si>
  <si>
    <t>H0LG57</t>
  </si>
  <si>
    <t>H0LPF2</t>
  </si>
  <si>
    <t>H0LVG3</t>
  </si>
  <si>
    <t>H0M5K4</t>
  </si>
  <si>
    <t>H0MB67</t>
  </si>
  <si>
    <t>H0MGT6</t>
  </si>
  <si>
    <t>H0MN81</t>
  </si>
  <si>
    <t>H0N1Q7</t>
  </si>
  <si>
    <t>H0N2Y7</t>
  </si>
  <si>
    <t>H0N7E1</t>
  </si>
  <si>
    <t>H0NFN7</t>
  </si>
  <si>
    <t>H0PY89</t>
  </si>
  <si>
    <t>H0S5X5</t>
  </si>
  <si>
    <t>H0S5Z5</t>
  </si>
  <si>
    <t>H0T2M5</t>
  </si>
  <si>
    <t>H0T9K7</t>
  </si>
  <si>
    <t>H0TXQ7</t>
  </si>
  <si>
    <t>H1BV51</t>
  </si>
  <si>
    <t>H1D1S9</t>
  </si>
  <si>
    <t>H1E5X6</t>
  </si>
  <si>
    <t>H1FEG0</t>
  </si>
  <si>
    <t>H1KUR3</t>
  </si>
  <si>
    <t>H1LMZ4</t>
  </si>
  <si>
    <t>H1R9D3</t>
  </si>
  <si>
    <t>H1RFU6</t>
  </si>
  <si>
    <t>H1XG74</t>
  </si>
  <si>
    <t>H1YLZ0</t>
  </si>
  <si>
    <t>H1YRT8</t>
  </si>
  <si>
    <t>H1ZNL2</t>
  </si>
  <si>
    <t>H2CHM6</t>
  </si>
  <si>
    <t>H2CYI1</t>
  </si>
  <si>
    <t>H2G0V2</t>
  </si>
  <si>
    <t>H3KNB5</t>
  </si>
  <si>
    <t>H3KVR8</t>
  </si>
  <si>
    <t>H3RK02</t>
  </si>
  <si>
    <t>H3RKX0</t>
  </si>
  <si>
    <t>H3RKZ7</t>
  </si>
  <si>
    <t>H3SQY4</t>
  </si>
  <si>
    <t>H3SWF8</t>
  </si>
  <si>
    <t>H3SXM3</t>
  </si>
  <si>
    <t>H3TBI3</t>
  </si>
  <si>
    <t>H3TDS8</t>
  </si>
  <si>
    <t>H3TIX4</t>
  </si>
  <si>
    <t>H4F3L2</t>
  </si>
  <si>
    <t>H4I356</t>
  </si>
  <si>
    <t>H4IAY4</t>
  </si>
  <si>
    <t>H4II65</t>
  </si>
  <si>
    <t>H4IZ50</t>
  </si>
  <si>
    <t>H4JF77</t>
  </si>
  <si>
    <t>H4JLN8</t>
  </si>
  <si>
    <t>H4JTP6</t>
  </si>
  <si>
    <t>H4K2R1</t>
  </si>
  <si>
    <t>H4K9I7</t>
  </si>
  <si>
    <t>H4KGD7</t>
  </si>
  <si>
    <t>H4KP05</t>
  </si>
  <si>
    <t>H4KXG7</t>
  </si>
  <si>
    <t>H4L4U4</t>
  </si>
  <si>
    <t>H4LBH3</t>
  </si>
  <si>
    <t>H4LJ74</t>
  </si>
  <si>
    <t>H4LXN6</t>
  </si>
  <si>
    <t>H4M0B7</t>
  </si>
  <si>
    <t>H4MFS4</t>
  </si>
  <si>
    <t>H4MG07</t>
  </si>
  <si>
    <t>H4MVV8</t>
  </si>
  <si>
    <t>H4MY52</t>
  </si>
  <si>
    <t>H4NBC5</t>
  </si>
  <si>
    <t>H4NT04</t>
  </si>
  <si>
    <t>H4NVM6</t>
  </si>
  <si>
    <t>H4P9X7</t>
  </si>
  <si>
    <t>H4PC16</t>
  </si>
  <si>
    <t>H4PRH3</t>
  </si>
  <si>
    <t>H4Q5P5</t>
  </si>
  <si>
    <t>H4Q871</t>
  </si>
  <si>
    <t>H4QM53</t>
  </si>
  <si>
    <t>H4QQ70</t>
  </si>
  <si>
    <t>H4R3M9</t>
  </si>
  <si>
    <t>H4R684</t>
  </si>
  <si>
    <t>H4RJU3</t>
  </si>
  <si>
    <t>H4RMH7</t>
  </si>
  <si>
    <t>H4S086</t>
  </si>
  <si>
    <t>H4S2V4</t>
  </si>
  <si>
    <t>H4SF05</t>
  </si>
  <si>
    <t>H4SIF1</t>
  </si>
  <si>
    <t>H4SWI4</t>
  </si>
  <si>
    <t>H4SZK5</t>
  </si>
  <si>
    <t>H4TC39</t>
  </si>
  <si>
    <t>H4TEU8</t>
  </si>
  <si>
    <t>H4TSG0</t>
  </si>
  <si>
    <t>H4TV24</t>
  </si>
  <si>
    <t>H4U6C6</t>
  </si>
  <si>
    <t>H4U8W3</t>
  </si>
  <si>
    <t>H4W9T6</t>
  </si>
  <si>
    <t>H4Z5K2</t>
  </si>
  <si>
    <t>H4ZJ49</t>
  </si>
  <si>
    <t>H5A1B9</t>
  </si>
  <si>
    <t>H5ALL9</t>
  </si>
  <si>
    <t>H5AZV7</t>
  </si>
  <si>
    <t>H5BIV1</t>
  </si>
  <si>
    <t>H5BZF8</t>
  </si>
  <si>
    <t>H5CED9</t>
  </si>
  <si>
    <t>H5CVH6</t>
  </si>
  <si>
    <t>H5DBM9</t>
  </si>
  <si>
    <t>H5DSY0</t>
  </si>
  <si>
    <t>H5E9Z8</t>
  </si>
  <si>
    <t>H5ERX3</t>
  </si>
  <si>
    <t>H5F7S8</t>
  </si>
  <si>
    <t>H5G5C3</t>
  </si>
  <si>
    <t>H5GGP1</t>
  </si>
  <si>
    <t>H5GWX5</t>
  </si>
  <si>
    <t>H5HC41</t>
  </si>
  <si>
    <t>H5HIQ6</t>
  </si>
  <si>
    <t>H5I8H2</t>
  </si>
  <si>
    <t>H5INR5</t>
  </si>
  <si>
    <t>H5J0F3</t>
  </si>
  <si>
    <t>H5J6E1</t>
  </si>
  <si>
    <t>H5JBF6</t>
  </si>
  <si>
    <t>H5K7F6</t>
  </si>
  <si>
    <t>H5KFW7</t>
  </si>
  <si>
    <t>H5TF72</t>
  </si>
  <si>
    <t>H5VHA7</t>
  </si>
  <si>
    <t>H5VPM7</t>
  </si>
  <si>
    <t>H5WDQ5</t>
  </si>
  <si>
    <t>H5WLU3</t>
  </si>
  <si>
    <t>H6LVE3</t>
  </si>
  <si>
    <t>H6M1T9</t>
  </si>
  <si>
    <t>H6MAB5</t>
  </si>
  <si>
    <t>H6MIM5</t>
  </si>
  <si>
    <t>H6NVJ2</t>
  </si>
  <si>
    <t>H6NZ91</t>
  </si>
  <si>
    <t>H7E5B3</t>
  </si>
  <si>
    <t>H7EBE6</t>
  </si>
  <si>
    <t>H7EUL7</t>
  </si>
  <si>
    <t>H8FF49</t>
  </si>
  <si>
    <t>H8IDJ4</t>
  </si>
  <si>
    <t>H8LXX2</t>
  </si>
  <si>
    <t>H8M424</t>
  </si>
  <si>
    <t>H8W6N0</t>
  </si>
  <si>
    <t>H8WJ10</t>
  </si>
  <si>
    <t>H8WKM3</t>
  </si>
  <si>
    <t>H8WP30</t>
  </si>
  <si>
    <t>H8YV71</t>
  </si>
  <si>
    <t>H9L495</t>
  </si>
  <si>
    <t>I0A8R4</t>
  </si>
  <si>
    <t>I0ACK2</t>
  </si>
  <si>
    <t>I0BVX2</t>
  </si>
  <si>
    <t>I0DU09</t>
  </si>
  <si>
    <t>I0DU56</t>
  </si>
  <si>
    <t>I0GTK7</t>
  </si>
  <si>
    <t>I0IQ01</t>
  </si>
  <si>
    <t>I0LPN5</t>
  </si>
  <si>
    <t>I0LYS6</t>
  </si>
  <si>
    <t>I0M5S1</t>
  </si>
  <si>
    <t>I0MQU4</t>
  </si>
  <si>
    <t>I0MUJ2</t>
  </si>
  <si>
    <t>I0N0L3</t>
  </si>
  <si>
    <t>I0N3A4</t>
  </si>
  <si>
    <t>I0NCK0</t>
  </si>
  <si>
    <t>I0NN07</t>
  </si>
  <si>
    <t>I0NNB0</t>
  </si>
  <si>
    <t>I0QWZ5</t>
  </si>
  <si>
    <t>I1ADF5</t>
  </si>
  <si>
    <t>I1AJI8</t>
  </si>
  <si>
    <t>I1DG81</t>
  </si>
  <si>
    <t>I1SB56</t>
  </si>
  <si>
    <t>Q4K9T7</t>
  </si>
  <si>
    <t>Q79GR8</t>
  </si>
  <si>
    <t>INVG_SALTY</t>
  </si>
  <si>
    <t>SPIA_SALT1</t>
  </si>
  <si>
    <t>P31772</t>
  </si>
  <si>
    <t>P80151</t>
  </si>
  <si>
    <t>Q01723</t>
  </si>
  <si>
    <t>Q04641</t>
  </si>
  <si>
    <t>Q55293</t>
  </si>
  <si>
    <t>P15420</t>
  </si>
  <si>
    <t>P35672</t>
  </si>
  <si>
    <t>D0ZWR9</t>
  </si>
  <si>
    <t>P03667</t>
  </si>
  <si>
    <t>ID/AC</t>
  </si>
  <si>
    <t>Mapped AC</t>
  </si>
  <si>
    <t>Not mapped</t>
  </si>
  <si>
    <t>B5RZ87</t>
  </si>
  <si>
    <t>D4EE17</t>
  </si>
  <si>
    <t>H1TXL8</t>
  </si>
  <si>
    <t>H5VVY6</t>
  </si>
  <si>
    <t>H5VX58</t>
  </si>
  <si>
    <t>I0YH56</t>
  </si>
  <si>
    <t>primary_AC</t>
  </si>
  <si>
    <t>OS</t>
  </si>
  <si>
    <t xml:space="preserve"> Erwinia amylovora (Fire blight bacteria).</t>
  </si>
  <si>
    <t>Bacteria</t>
  </si>
  <si>
    <t>Enterobacteriaceae</t>
  </si>
  <si>
    <t xml:space="preserve"> Pseudomonas fluorescens.</t>
  </si>
  <si>
    <t>Pseudomonadaceae</t>
  </si>
  <si>
    <t xml:space="preserve"> Erwinia chrysanthemi.</t>
  </si>
  <si>
    <t xml:space="preserve"> Erwinia carotovora subsp. atroseptica (Pectobacterium atrosepticum).</t>
  </si>
  <si>
    <t xml:space="preserve"> Pectobacterium carotovorum subsp. carotovorum (Erwinia carotovora subsp. carotovora).</t>
  </si>
  <si>
    <t xml:space="preserve"> Erwinia tasmaniensis (strain DSM 17950 / Et1/99).</t>
  </si>
  <si>
    <t xml:space="preserve"> Pseudomonas fluorescens (strain SBW25).</t>
  </si>
  <si>
    <t xml:space="preserve"> Dickeya zeae (strain Ech1591).</t>
  </si>
  <si>
    <t xml:space="preserve"> Pectobacterium carotovorum subsp. carotovorum (strain PC1).</t>
  </si>
  <si>
    <t xml:space="preserve"> Vibrio coralliilyticus ATCC BAA-450.</t>
  </si>
  <si>
    <t>Vibrionaceae</t>
  </si>
  <si>
    <t xml:space="preserve"> Erwinia pyrifoliae (strain Ep1/96).</t>
  </si>
  <si>
    <t xml:space="preserve"> Dickeya dadantii (strain Ech586).</t>
  </si>
  <si>
    <t xml:space="preserve"> Erwinia pyrifoliae (strain DSM 12163 / CIP 106111 / Ep16/96).</t>
  </si>
  <si>
    <t xml:space="preserve"> Erwinia amylovora (strain CFBP1430).</t>
  </si>
  <si>
    <t xml:space="preserve"> Erwinia amylovora (strain ATCC 49946 / CCPPB 0273 / Ea273 / 27-3).</t>
  </si>
  <si>
    <t xml:space="preserve"> Erwinia pyrifoliae.</t>
  </si>
  <si>
    <t xml:space="preserve"> Dickeya dadantii (strain 3937) (Erwinia chrysanthemi (strain 3937)).</t>
  </si>
  <si>
    <t xml:space="preserve"> Pseudomonas fluorescens WH6.</t>
  </si>
  <si>
    <t xml:space="preserve"> Erwinia sp. (strain Ejp617).</t>
  </si>
  <si>
    <t xml:space="preserve"> Erwinia amylovora ATCC BAA-2158.</t>
  </si>
  <si>
    <t xml:space="preserve"> Brenneria sp. EniD312.</t>
  </si>
  <si>
    <t xml:space="preserve"> Erwinia carotovora subsp. atroseptica (strain SCRI 1043 / ATCC BAA-672) (Pectobacterium atrosepticum).</t>
  </si>
  <si>
    <t xml:space="preserve"> Vibrio phage fs2.</t>
  </si>
  <si>
    <t>Viruses</t>
  </si>
  <si>
    <t xml:space="preserve"> Pseudomonas syringae pv. tomato.</t>
  </si>
  <si>
    <t xml:space="preserve"> Burkholderia cenocepacia.</t>
  </si>
  <si>
    <t>Burkholderiaceae</t>
  </si>
  <si>
    <t xml:space="preserve"> Burkholderia cepacia complex.</t>
  </si>
  <si>
    <t xml:space="preserve"> Escherichia coli.</t>
  </si>
  <si>
    <t xml:space="preserve"> Yersinia enterocolitica.</t>
  </si>
  <si>
    <t xml:space="preserve"> Xanthomonas oryzae pv. oryzae.</t>
  </si>
  <si>
    <t>Xanthomonadaceae</t>
  </si>
  <si>
    <t xml:space="preserve"> Erwinia stewartii.</t>
  </si>
  <si>
    <t xml:space="preserve"> Pseudomonas aeruginosa.</t>
  </si>
  <si>
    <t xml:space="preserve"> Aeromonas hydrophila.</t>
  </si>
  <si>
    <t>Aeromonadaceae</t>
  </si>
  <si>
    <t xml:space="preserve"> Citrobacter rodentium.</t>
  </si>
  <si>
    <t xml:space="preserve"> Chlamydia muridarum (strain MoPn / Nigg).</t>
  </si>
  <si>
    <t xml:space="preserve"> Pseudomonas aeruginosa (strain ATCC 15692 / PAO1 / 1C / PRS 101 / LMG 12228).</t>
  </si>
  <si>
    <t xml:space="preserve"> Pasteurella multocida (strain Pm70).</t>
  </si>
  <si>
    <t>Pasteurellaceae</t>
  </si>
  <si>
    <t xml:space="preserve"> Chlamydia pneumoniae (Chlamydophila pneumoniae).</t>
  </si>
  <si>
    <t xml:space="preserve"> Escherichia coli O157:H7.</t>
  </si>
  <si>
    <t xml:space="preserve"> Chlamydia trachomatis (strain D/UW-3/Cx).</t>
  </si>
  <si>
    <t xml:space="preserve"> Fusobacterium nucleatum subsp. nucleatum (strain ATCC 25586 / CIP 101130 / JCM 8532 / LMG 13131).</t>
  </si>
  <si>
    <t>Fusobacterium.</t>
  </si>
  <si>
    <t xml:space="preserve"> Xanthomonas axonopodis pv. citri (strain 306).</t>
  </si>
  <si>
    <t xml:space="preserve"> Xanthomonas campestris pv. campestris (strain ATCC 33913 / NCPPB 528 / LMG 568).</t>
  </si>
  <si>
    <t xml:space="preserve"> Pseudomonas putida (strain KT2440).</t>
  </si>
  <si>
    <t xml:space="preserve"> Pseudomonas syringae pv. tomato (strain DC3000).</t>
  </si>
  <si>
    <t xml:space="preserve"> Vibrio parahaemolyticus serotype O3:K6 (strain RIMD 2210633).</t>
  </si>
  <si>
    <t xml:space="preserve"> Bordetella pertussis.</t>
  </si>
  <si>
    <t>Alcaligenaceae</t>
  </si>
  <si>
    <t xml:space="preserve"> Xanthomonas axonopodis pv. glycines.</t>
  </si>
  <si>
    <t xml:space="preserve"> Chlamydophila caviae (strain GPIC).</t>
  </si>
  <si>
    <t xml:space="preserve"> Bordetella bronchiseptica (strain ATCC BAA-588 / NCTC 13252 / RB50) (Alcaligenes bronchisepticus).</t>
  </si>
  <si>
    <t xml:space="preserve"> Bordetella parapertussis (strain 12822 / ATCC BAA-587 / NCTC 13253).</t>
  </si>
  <si>
    <t xml:space="preserve"> Haemophilus ducreyi (strain 35000HP / ATCC 700724).</t>
  </si>
  <si>
    <t xml:space="preserve"> Rhodopirellula baltica (strain SH1).</t>
  </si>
  <si>
    <t>Planctomycetaceae</t>
  </si>
  <si>
    <t xml:space="preserve"> Chromobacterium violaceum (strain ATCC 12472 / DSM 30191 / JCM 1249 / NBRC 12614 / NCIMB 9131 / NCTC 9757).</t>
  </si>
  <si>
    <t>Neisseriaceae</t>
  </si>
  <si>
    <t xml:space="preserve"> Photorhabdus luminescens subsp. laumondii (strain TT01).</t>
  </si>
  <si>
    <t xml:space="preserve"> Protochlamydia amoebophila (strain UWE25).</t>
  </si>
  <si>
    <t xml:space="preserve"> Pseudomonas syringae pv. phaseolicola.</t>
  </si>
  <si>
    <t xml:space="preserve"> Sodalis glossinidius.</t>
  </si>
  <si>
    <t xml:space="preserve"> Shigella flexneri.</t>
  </si>
  <si>
    <t xml:space="preserve"> Burkholderia pseudomallei (Pseudomonas pseudomallei).</t>
  </si>
  <si>
    <t xml:space="preserve"> pseudomallei group.</t>
  </si>
  <si>
    <t xml:space="preserve"> Burkholderia thailandensis.</t>
  </si>
  <si>
    <t xml:space="preserve"> Burkholderia mallei (Pseudomonas mallei).</t>
  </si>
  <si>
    <t xml:space="preserve"> Desulfovibrio vulgaris (strain Hildenborough / ATCC 29579 / NCIMB 8303).</t>
  </si>
  <si>
    <t>Desulfovibrionaceae</t>
  </si>
  <si>
    <t xml:space="preserve"> Burkholderia multivorans.</t>
  </si>
  <si>
    <t xml:space="preserve"> Pseudomonas syringae pv. tabaci.</t>
  </si>
  <si>
    <t xml:space="preserve"> Pseudomonas amygdali.</t>
  </si>
  <si>
    <t xml:space="preserve"> Aromatoleum aromaticum (strain EbN1) (Azoarcus sp. (strain EbN1)).</t>
  </si>
  <si>
    <t>Rhodocyclaceae</t>
  </si>
  <si>
    <t xml:space="preserve"> Salmonella paratyphi A (strain ATCC 9150 / SARB42).</t>
  </si>
  <si>
    <t xml:space="preserve"> Idiomarina loihiensis (strain ATCC BAA-735 / DSM 15497 / L2-TR).</t>
  </si>
  <si>
    <t>Idiomarinaceae</t>
  </si>
  <si>
    <t xml:space="preserve"> Methylococcus capsulatus (strain ATCC 33009 / NCIMB 11132 / Bath).</t>
  </si>
  <si>
    <t>Methylococcaceae</t>
  </si>
  <si>
    <t xml:space="preserve"> Francisella tularensis subsp. tularensis (strain SCHU S4 / Schu 4).</t>
  </si>
  <si>
    <t>Francisellaceae</t>
  </si>
  <si>
    <t xml:space="preserve"> Burkholderia mallei (strain ATCC 23344).</t>
  </si>
  <si>
    <t xml:space="preserve"> Burkholderia pseudomallei (strain K96243).</t>
  </si>
  <si>
    <t xml:space="preserve"> Mannheimia succiniciproducens (strain MBEL55E).</t>
  </si>
  <si>
    <t xml:space="preserve"> Yersinia pseudotuberculosis serotype I (strain IP32953).</t>
  </si>
  <si>
    <t xml:space="preserve"> Xanthomonas oryzae pv. oryzicola.</t>
  </si>
  <si>
    <t xml:space="preserve"> Haemophilus influenzae.</t>
  </si>
  <si>
    <t xml:space="preserve"> Acidovorax citrulli (Acidovorax avenae subsp. citrulli).</t>
  </si>
  <si>
    <t>Comamonadaceae</t>
  </si>
  <si>
    <t xml:space="preserve"> Edwardsiella tarda.</t>
  </si>
  <si>
    <t xml:space="preserve"> Pseudomonas syringae pv. phaseolicola (strain 1448A / Race 6).</t>
  </si>
  <si>
    <t xml:space="preserve"> Vibrio cholerae non-O1/non-O139.</t>
  </si>
  <si>
    <t xml:space="preserve"> Xanthomonas campestris pv. campestris (strain 8004).</t>
  </si>
  <si>
    <t xml:space="preserve"> Pseudomonas syringae pv. syringae (strain B728a).</t>
  </si>
  <si>
    <t xml:space="preserve"> Pseudomonas syringae.</t>
  </si>
  <si>
    <t xml:space="preserve"> Shigella sonnei (strain Ss046).</t>
  </si>
  <si>
    <t xml:space="preserve"> Haemophilus influenzae (strain 86-028NP).</t>
  </si>
  <si>
    <t xml:space="preserve"> Chlamydophila abortus (strain S26/3).</t>
  </si>
  <si>
    <t xml:space="preserve"> Burkholderia pseudomallei (strain 1710b).</t>
  </si>
  <si>
    <t xml:space="preserve"> Pseudomonas fluorescens (strain Pf0-1).</t>
  </si>
  <si>
    <t xml:space="preserve"> Shigella dysenteriae serotype 1 (strain Sd197).</t>
  </si>
  <si>
    <t xml:space="preserve"> Pelobacter carbinolicus (strain DSM 2380 / Gra Bd 1).</t>
  </si>
  <si>
    <t>Pelobacteraceae</t>
  </si>
  <si>
    <t xml:space="preserve"> Xanthomonas campestris pv. vesicatoria (strain 85-10).</t>
  </si>
  <si>
    <t xml:space="preserve"> Nitrosococcus oceani (strain ATCC 19707 / NCIMB 11848).</t>
  </si>
  <si>
    <t>Chromatiaceae</t>
  </si>
  <si>
    <t xml:space="preserve"> Chlamydia trachomatis serovar A (strain HAR-13 / ATCC VR-571B).</t>
  </si>
  <si>
    <t xml:space="preserve"> Hahella chejuensis (strain KCTC 2396).</t>
  </si>
  <si>
    <t>Hahellaceae</t>
  </si>
  <si>
    <t xml:space="preserve"> Burkholderia thailandensis (strain E264 / ATCC 700388 / DSM 13276 / CIP 106301).</t>
  </si>
  <si>
    <t xml:space="preserve"> Nitrobacter hamburgensis (strain X14 / DSM 10229).</t>
  </si>
  <si>
    <t>Bradyrhizobiaceae</t>
  </si>
  <si>
    <t xml:space="preserve"> Pseudomonas cichorii.</t>
  </si>
  <si>
    <t xml:space="preserve"> Acidovorax avenae subsp. avenae.</t>
  </si>
  <si>
    <t xml:space="preserve"> Photobacterium profundum 3TCK.</t>
  </si>
  <si>
    <t xml:space="preserve"> Francisella tularensis subsp. holarctica (strain LVS).</t>
  </si>
  <si>
    <t xml:space="preserve"> Vibrio alginolyticus 12G01.</t>
  </si>
  <si>
    <t xml:space="preserve"> Pseudomonas syringae pv. tagetis.</t>
  </si>
  <si>
    <t xml:space="preserve"> Sphingomonas sp. SKA58.</t>
  </si>
  <si>
    <t>Sphingomonadaceae</t>
  </si>
  <si>
    <t xml:space="preserve"> Lawsonia intracellularis (strain PHE/MN1-00).</t>
  </si>
  <si>
    <t xml:space="preserve"> Yersinia pestis.</t>
  </si>
  <si>
    <t xml:space="preserve"> Syntrophus aciditrophicus (strain SB).</t>
  </si>
  <si>
    <t>Syntrophaceae</t>
  </si>
  <si>
    <t xml:space="preserve"> Sodalis glossinidius (strain morsitans).</t>
  </si>
  <si>
    <t xml:space="preserve"> Xanthomonas oryzae pv. oryzae (strain MAFF 311018).</t>
  </si>
  <si>
    <t xml:space="preserve"> Haemophilus somnus (strain 129Pt) (Histophilus somni (strain 129Pt)).</t>
  </si>
  <si>
    <t xml:space="preserve"> Burkholderia xenovorans (strain LB400).</t>
  </si>
  <si>
    <t xml:space="preserve"> Edwardsiella ictaluri.</t>
  </si>
  <si>
    <t xml:space="preserve"> Burkholderia cenocepacia (strain AU 1054).</t>
  </si>
  <si>
    <t xml:space="preserve"> Yersinia pestis bv. Antiqua (strain Antiqua).</t>
  </si>
  <si>
    <t xml:space="preserve"> Yersinia pestis bv. Antiqua (strain Nepal516).</t>
  </si>
  <si>
    <t xml:space="preserve"> Labrenzia aggregata IAM 12614.</t>
  </si>
  <si>
    <t>Rhodobacteraceae</t>
  </si>
  <si>
    <t xml:space="preserve"> Pseudomonas entomophila (strain L48).</t>
  </si>
  <si>
    <t xml:space="preserve"> Pseudomonas aeruginosa (strain UCBPP-PA14).</t>
  </si>
  <si>
    <t xml:space="preserve"> Granulibacter bethesdensis (strain ATCC BAA-1260 / CGDNIH1).</t>
  </si>
  <si>
    <t>Acetobacteraceae</t>
  </si>
  <si>
    <t xml:space="preserve"> Francisella tularensis subsp. tularensis (strain FSC 198).</t>
  </si>
  <si>
    <t xml:space="preserve"> Francisella novicida.</t>
  </si>
  <si>
    <t xml:space="preserve"> Burkholderia ambifaria (strain ATCC BAA-244 / AMMD) (Burkholderia cepacia (strain AMMD)).</t>
  </si>
  <si>
    <t xml:space="preserve"> Leptospira biflexa serovar Patoc.</t>
  </si>
  <si>
    <t xml:space="preserve"> Francisella tularensis subsp. holarctica (strain OSU18).</t>
  </si>
  <si>
    <t xml:space="preserve"> Solibacter usitatus (strain Ellin6076).</t>
  </si>
  <si>
    <t>Solibacteraceae</t>
  </si>
  <si>
    <t xml:space="preserve"> Burkholderia cenocepacia (strain HI2424).</t>
  </si>
  <si>
    <t xml:space="preserve"> Yersinia enterocolitica serotype O:8 / biotype 1B (strain 8081).</t>
  </si>
  <si>
    <t xml:space="preserve"> Francisella tularensis subsp. novicida (strain U112).</t>
  </si>
  <si>
    <t xml:space="preserve"> Acidovorax citrulli (strain AAC00-1) (Acidovorax avenae subsp. citrulli).</t>
  </si>
  <si>
    <t xml:space="preserve"> Marinobacter aquaeolei (strain ATCC 700491 / DSM 11845 / VT8) (Marinobacter hydrocarbonoclasticus (strain DSM 11845)).</t>
  </si>
  <si>
    <t>Alteromonadaceae</t>
  </si>
  <si>
    <t xml:space="preserve"> Desulfovibrio vulgaris subsp. vulgaris (strain DP4).</t>
  </si>
  <si>
    <t xml:space="preserve"> Halorhodospira halophila (strain DSM 244 / SL1) (Ectothiorhodospira halophila (strain DSM 244 / SL1)).</t>
  </si>
  <si>
    <t>Ectothiorhodospiraceae</t>
  </si>
  <si>
    <t xml:space="preserve"> Vibrio cholerae 1587.</t>
  </si>
  <si>
    <t xml:space="preserve"> Vibrio cholerae MZO-3.</t>
  </si>
  <si>
    <t xml:space="preserve"> Burkholderia cenocepacia PC184.</t>
  </si>
  <si>
    <t xml:space="preserve"> Burkholderia dolosa AUO158.</t>
  </si>
  <si>
    <t xml:space="preserve"> Shewanella baltica (strain OS155 / ATCC BAA-1091).</t>
  </si>
  <si>
    <t>Shewanellaceae</t>
  </si>
  <si>
    <t xml:space="preserve"> Leptospirillum rubarum.</t>
  </si>
  <si>
    <t xml:space="preserve"> Cyanothece sp. CCY0110.</t>
  </si>
  <si>
    <t>Cyanothece.</t>
  </si>
  <si>
    <t xml:space="preserve"> Pseudomonas aeruginosa C3719.</t>
  </si>
  <si>
    <t xml:space="preserve"> Pseudomonas aeruginosa 2192.</t>
  </si>
  <si>
    <t xml:space="preserve"> Burkholderia mallei (strain NCTC 10247).</t>
  </si>
  <si>
    <t xml:space="preserve"> Actinobacillus pleuropneumoniae serotype 5b (strain L20).</t>
  </si>
  <si>
    <t xml:space="preserve"> Burkholderia pseudomallei (strain 668).</t>
  </si>
  <si>
    <t xml:space="preserve"> Burkholderia pseudomallei (strain 1106a).</t>
  </si>
  <si>
    <t xml:space="preserve"> Oceanicaulis sp. HTCC2633.</t>
  </si>
  <si>
    <t>Hyphomonadaceae</t>
  </si>
  <si>
    <t xml:space="preserve"> Idiomarina baltica OS145.</t>
  </si>
  <si>
    <t xml:space="preserve"> Synechococcus sp. WH 5701.</t>
  </si>
  <si>
    <t>Synechococcus.</t>
  </si>
  <si>
    <t xml:space="preserve"> Synechococcus sp. RS9917.</t>
  </si>
  <si>
    <t xml:space="preserve"> Congregibacter litoralis KT71.</t>
  </si>
  <si>
    <t xml:space="preserve"> Pseudoalteromonas tunicata D2.</t>
  </si>
  <si>
    <t>Pseudoalteromonadaceae</t>
  </si>
  <si>
    <t xml:space="preserve"> Synechococcus sp. (strain WH7805).</t>
  </si>
  <si>
    <t xml:space="preserve"> Francisella tularensis subsp. tularensis (strain WY96-3418).</t>
  </si>
  <si>
    <t xml:space="preserve"> Burkholderia vietnamiensis (strain G4 / LMG 22486) (Burkholderia cepacia (strain R1808)).</t>
  </si>
  <si>
    <t xml:space="preserve"> Burkholderia pseudomallei 305.</t>
  </si>
  <si>
    <t xml:space="preserve"> Haemophilus influenzae 22.1-21.</t>
  </si>
  <si>
    <t xml:space="preserve"> Haemophilus influenzae R3021.</t>
  </si>
  <si>
    <t xml:space="preserve"> Haemophilus influenzae 3655.</t>
  </si>
  <si>
    <t xml:space="preserve"> Haemophilus influenzae PittAA.</t>
  </si>
  <si>
    <t xml:space="preserve"> Haemophilus influenzae PittHH.</t>
  </si>
  <si>
    <t xml:space="preserve"> Haemophilus influenzae PittII.</t>
  </si>
  <si>
    <t xml:space="preserve"> Haemophilus influenzae 22.4-21.</t>
  </si>
  <si>
    <t xml:space="preserve"> Aeromonas salmonicida (strain A449).</t>
  </si>
  <si>
    <t xml:space="preserve"> Yersinia pestis (strain Pestoides F).</t>
  </si>
  <si>
    <t xml:space="preserve"> Pseudomonas stutzeri (strain A1501).</t>
  </si>
  <si>
    <t xml:space="preserve"> Enterobacter sp. (strain 638).</t>
  </si>
  <si>
    <t xml:space="preserve"> Pseudomonas mendocina (strain ymp).</t>
  </si>
  <si>
    <t xml:space="preserve"> Bradyrhizobium sp. (strain ORS278).</t>
  </si>
  <si>
    <t xml:space="preserve"> Bradyrhizobium sp. (strain BTAi1 / ATCC BAA-1182).</t>
  </si>
  <si>
    <t xml:space="preserve"> Synechococcus sp. (strain WH7803).</t>
  </si>
  <si>
    <t xml:space="preserve"> Synechococcus sp. (strain RCC307).</t>
  </si>
  <si>
    <t xml:space="preserve"> Burkholderia mallei FMH.</t>
  </si>
  <si>
    <t xml:space="preserve"> Burkholderia mallei 2002721280.</t>
  </si>
  <si>
    <t xml:space="preserve"> Haemophilus influenzae (strain PittEE).</t>
  </si>
  <si>
    <t xml:space="preserve"> Haemophilus influenzae (strain PittGG).</t>
  </si>
  <si>
    <t xml:space="preserve"> Pseudomonas putida (strain F1 / ATCC 700007).</t>
  </si>
  <si>
    <t xml:space="preserve"> Burkholderia mallei JHU.</t>
  </si>
  <si>
    <t xml:space="preserve"> Vibrio cholerae 623-39.</t>
  </si>
  <si>
    <t xml:space="preserve"> Vibrio harveyi HY01.</t>
  </si>
  <si>
    <t>A6AXF0_VIBPH</t>
  </si>
  <si>
    <t xml:space="preserve"> Vibrio parahaemolyticus AQ3810.</t>
  </si>
  <si>
    <t>A6AY08_VIBPH</t>
  </si>
  <si>
    <t xml:space="preserve"> Yersinia pestis CA88-4125.</t>
  </si>
  <si>
    <t xml:space="preserve"> Caminibacter mediatlanticus TB-2.</t>
  </si>
  <si>
    <t>Nautiliaceae</t>
  </si>
  <si>
    <t xml:space="preserve"> Marinobacter algicola DG893.</t>
  </si>
  <si>
    <t xml:space="preserve"> Limnobacter sp. MED105.</t>
  </si>
  <si>
    <t xml:space="preserve"> Pseudomonas aeruginosa (strain PA7).</t>
  </si>
  <si>
    <t xml:space="preserve"> Actinobacillus succinogenes (strain ATCC 55618 / 130Z).</t>
  </si>
  <si>
    <t xml:space="preserve"> Beggiatoa sp. PS.</t>
  </si>
  <si>
    <t>Thiotrichaceae</t>
  </si>
  <si>
    <t xml:space="preserve"> Yersinia pseudotuberculosis serotype O:1b (strain IP 31758).</t>
  </si>
  <si>
    <t xml:space="preserve"> Francisella tularensis subsp. tularensis FSC033.</t>
  </si>
  <si>
    <t xml:space="preserve"> Francisella novicida GA99-3549.</t>
  </si>
  <si>
    <t xml:space="preserve"> Francisella novicida GA99-3548.</t>
  </si>
  <si>
    <t xml:space="preserve"> Mannheimia haemolytica PHL213.</t>
  </si>
  <si>
    <t xml:space="preserve"> Vibrio sp. (strain Ex25).</t>
  </si>
  <si>
    <t xml:space="preserve"> Cronobacter sakazakii (strain ATCC BAA-894) (Enterobacter sakazakii).</t>
  </si>
  <si>
    <t xml:space="preserve"> Vibrio harveyi (strain ATCC BAA-1116 / BB120).</t>
  </si>
  <si>
    <t xml:space="preserve"> Francisella tularensis subsp. holarctica (strain FTNF002-00 / FTA).</t>
  </si>
  <si>
    <t xml:space="preserve"> Francisella tularensis subsp. holarctica FSC022.</t>
  </si>
  <si>
    <t xml:space="preserve"> Burkholderia pseudomallei 406e.</t>
  </si>
  <si>
    <t xml:space="preserve"> Arcobacter butzleri (strain RM4018).</t>
  </si>
  <si>
    <t>Campylobacteraceae</t>
  </si>
  <si>
    <t xml:space="preserve"> Serratia proteamaculans (strain 568).</t>
  </si>
  <si>
    <t xml:space="preserve"> Burkholderia pseudomallei Pasteur 52237.</t>
  </si>
  <si>
    <t xml:space="preserve"> Rickettsiella grylli.</t>
  </si>
  <si>
    <t>Coxiellaceae</t>
  </si>
  <si>
    <t xml:space="preserve"> Vibrio sp. AND4.</t>
  </si>
  <si>
    <t xml:space="preserve"> Xanthomonas fuscans subsp. fuscans.</t>
  </si>
  <si>
    <t xml:space="preserve"> Microcystis aeruginosa PCC 7806.</t>
  </si>
  <si>
    <t>Microcystis.</t>
  </si>
  <si>
    <t xml:space="preserve"> Burkholderia multivorans (strain ATCC 17616 / 249).</t>
  </si>
  <si>
    <t xml:space="preserve"> Petrotoga mobilis (strain DSM 10674 / SJ95).</t>
  </si>
  <si>
    <t xml:space="preserve"> Delftia acidovorans (strain DSM 14801 / SPH-1).</t>
  </si>
  <si>
    <t xml:space="preserve"> Gluconacetobacter diazotrophicus (strain ATCC 49037 / DSM 5601 / PAl5).</t>
  </si>
  <si>
    <t xml:space="preserve"> Burkholderia mallei ATCC 10399.</t>
  </si>
  <si>
    <t xml:space="preserve"> Shewanella baltica (strain OS195).</t>
  </si>
  <si>
    <t xml:space="preserve"> Salmonella arizonae (strain ATCC BAA-731 / CDC346-86 / RSK2980).</t>
  </si>
  <si>
    <t xml:space="preserve"> Salmonella paratyphi B (strain ATCC BAA-1250 / SPB7).</t>
  </si>
  <si>
    <t xml:space="preserve"> Coxiella burnetii (strain RSA 331 / Henzerling II).</t>
  </si>
  <si>
    <t xml:space="preserve"> Yersinia pestis bv. Antiqua (strain Angola).</t>
  </si>
  <si>
    <t xml:space="preserve"> Methylobacterium extorquens (strain PA1).</t>
  </si>
  <si>
    <t>Methylobacteriaceae</t>
  </si>
  <si>
    <t xml:space="preserve"> Yersinia pestis biovar Orientalis str. IP275.</t>
  </si>
  <si>
    <t xml:space="preserve"> Coxiella burnetii Q321.</t>
  </si>
  <si>
    <t xml:space="preserve"> Yersinia pestis biovar Orientalis str. F1991016.</t>
  </si>
  <si>
    <t xml:space="preserve"> Chlamydia trachomatis serovar L2 (strain 434/Bu / ATCC VR-902B).</t>
  </si>
  <si>
    <t xml:space="preserve"> Chlamydia trachomatis serovar L2b (strain UCH-1/proctitis).</t>
  </si>
  <si>
    <t xml:space="preserve"> Actinobacillus pleuropneumoniae serotype 3 (strain JL03).</t>
  </si>
  <si>
    <t xml:space="preserve"> Yersinia pestis biovar Antiqua str. UG05-0454.</t>
  </si>
  <si>
    <t xml:space="preserve"> Yersinia pestis biovar Orientalis str. MG05-1020.</t>
  </si>
  <si>
    <t xml:space="preserve"> Yersinia pestis biovar Mediaevalis str. K1973002.</t>
  </si>
  <si>
    <t xml:space="preserve"> Yersinia pestis biovar Antiqua str. B42003004.</t>
  </si>
  <si>
    <t xml:space="preserve"> Yersinia pestis biovar Antiqua str. E1979001.</t>
  </si>
  <si>
    <t xml:space="preserve"> Pseudomonas putida (strain GB-1).</t>
  </si>
  <si>
    <t xml:space="preserve"> Haemophilus parasuis 29755.</t>
  </si>
  <si>
    <t xml:space="preserve"> Xanthomonas campestris pv. campestris (strain B100).</t>
  </si>
  <si>
    <t xml:space="preserve"> Leptospira biflexa serovar Patoc (strain Patoc 1 / Ames).</t>
  </si>
  <si>
    <t xml:space="preserve"> Leptospira biflexa serovar Patoc (strain Patoc 1 / ATCC 23582 / Paris).</t>
  </si>
  <si>
    <t xml:space="preserve"> Francisella philomiragia subsp. philomiragia (strain ATCC 25017).</t>
  </si>
  <si>
    <t xml:space="preserve"> Methylobacterium sp. (strain 4-46).</t>
  </si>
  <si>
    <t xml:space="preserve"> Haemophilus somnus (strain 2336) (Histophilus somni (strain 2336)).</t>
  </si>
  <si>
    <t xml:space="preserve"> Escherichia albertii TW07627.</t>
  </si>
  <si>
    <t xml:space="preserve"> Burkholderia ambifaria IOP40-10.</t>
  </si>
  <si>
    <t xml:space="preserve"> Burkholderia graminis C4D1M.</t>
  </si>
  <si>
    <t xml:space="preserve"> Burkholderia pseudomallei S13.</t>
  </si>
  <si>
    <t xml:space="preserve"> Pseudomonas putida (strain W619).</t>
  </si>
  <si>
    <t xml:space="preserve"> Yersinia pseudotuberculosis serotype O:3 (strain YPIII).</t>
  </si>
  <si>
    <t xml:space="preserve"> Burkholderia cenocepacia (strain MC0-3).</t>
  </si>
  <si>
    <t xml:space="preserve"> Burkholderia ambifaria MEX-5.</t>
  </si>
  <si>
    <t xml:space="preserve"> Cyanothece sp. (strain ATCC 51142).</t>
  </si>
  <si>
    <t xml:space="preserve"> Leptothrix cholodnii (strain ATCC 51168 / LMG 8142 / SP-6) (Leptothrix discophora (strain SP-6)).</t>
  </si>
  <si>
    <t>Leptothrix.</t>
  </si>
  <si>
    <t xml:space="preserve"> Burkholderia ambifaria (strain MC40-6).</t>
  </si>
  <si>
    <t xml:space="preserve"> Pseudomonas syringae pv. glycinea.</t>
  </si>
  <si>
    <t xml:space="preserve"> Burkholderia pseudomallei 1655.</t>
  </si>
  <si>
    <t xml:space="preserve"> Beijerinckia indica subsp. indica (strain ATCC 9039 / DSM 1715 / NCIB 8712).</t>
  </si>
  <si>
    <t>Beijerinckiaceae</t>
  </si>
  <si>
    <t xml:space="preserve"> Yersinia pseudotuberculosis serotype IB (strain PB1/+).</t>
  </si>
  <si>
    <t xml:space="preserve"> Escherichia coli O157:H7 str. EC4196.</t>
  </si>
  <si>
    <t xml:space="preserve"> Escherichia coli O157:H7 str. EC4113.</t>
  </si>
  <si>
    <t xml:space="preserve"> Escherichia coli O157:H7 str. EC4076.</t>
  </si>
  <si>
    <t xml:space="preserve"> Providencia stuartii ATCC 25827.</t>
  </si>
  <si>
    <t xml:space="preserve"> Francisella tularensis subsp. mediasiatica (strain FSC147).</t>
  </si>
  <si>
    <t xml:space="preserve"> Xanthomonas oryzae pv. oryzae (strain PXO99A).</t>
  </si>
  <si>
    <t xml:space="preserve"> Burkholderia phytofirmans (strain DSM 17436 / PsJN).</t>
  </si>
  <si>
    <t xml:space="preserve"> Shigella boydii serotype 18 (strain CDC 3083-94 / BS512).</t>
  </si>
  <si>
    <t xml:space="preserve"> Ralstonia pickettii (strain 12J).</t>
  </si>
  <si>
    <t xml:space="preserve"> Escherichia coli O157:H7 str. EC4401.</t>
  </si>
  <si>
    <t xml:space="preserve"> Escherichia coli O157:H7 str. EC4486.</t>
  </si>
  <si>
    <t xml:space="preserve"> Escherichia coli O157:H7 str. EC4501.</t>
  </si>
  <si>
    <t xml:space="preserve"> Escherichia coli O157:H7 str. EC869.</t>
  </si>
  <si>
    <t xml:space="preserve"> Escherichia coli O157:H7 str. EC508.</t>
  </si>
  <si>
    <t xml:space="preserve"> Actinobacillus pleuropneumoniae serotype 7 (strain AP76).</t>
  </si>
  <si>
    <t xml:space="preserve"> Escherichia coli F11.</t>
  </si>
  <si>
    <t xml:space="preserve"> Escherichia coli E22.</t>
  </si>
  <si>
    <t xml:space="preserve"> Escherichia coli E110019.</t>
  </si>
  <si>
    <t xml:space="preserve"> Pseudomonas viridiflava.</t>
  </si>
  <si>
    <t xml:space="preserve"> Cupriavidus taiwanensis (strain R1 / LMG 19424) (Ralstonia taiwanensis (strain LMG 19424)).</t>
  </si>
  <si>
    <t xml:space="preserve"> uncultured marine microorganism HF4000_010L19.</t>
  </si>
  <si>
    <t xml:space="preserve"> environmental samples.</t>
  </si>
  <si>
    <t xml:space="preserve"> Escherichia coli B171.</t>
  </si>
  <si>
    <t xml:space="preserve"> Shigella dysenteriae 1012.</t>
  </si>
  <si>
    <t xml:space="preserve"> Escherichia coli O111:H-.</t>
  </si>
  <si>
    <t xml:space="preserve"> Salmonella enterica subsp. enterica serovar Kentucky str. CVM29188.</t>
  </si>
  <si>
    <t xml:space="preserve"> Salmonella enterica subsp. enterica serovar Newport str. SL317.</t>
  </si>
  <si>
    <t xml:space="preserve"> Francisella novicida FTE.</t>
  </si>
  <si>
    <t xml:space="preserve"> Chthoniobacter flavus Ellin428.</t>
  </si>
  <si>
    <t xml:space="preserve"> Burkholderia cepacia (strain J2315 / LMG 16656) (Burkholderia cenocepacia (strain J2315)).</t>
  </si>
  <si>
    <t xml:space="preserve"> Proteus mirabilis (strain HI4320).</t>
  </si>
  <si>
    <t xml:space="preserve"> Salmonella newport (strain SL254).</t>
  </si>
  <si>
    <t xml:space="preserve"> Salmonella heidelberg (strain SL476).</t>
  </si>
  <si>
    <t xml:space="preserve"> Salmonella schwarzengrund (strain CVM19633).</t>
  </si>
  <si>
    <t xml:space="preserve"> Hydrogenobaculum sp. (strain Y04AAS1).</t>
  </si>
  <si>
    <t xml:space="preserve"> Salmonella paratyphi A (strain AKU_12601).</t>
  </si>
  <si>
    <t xml:space="preserve"> Salmonella enterica subsp. enterica serovar Saintpaul str. SARA23.</t>
  </si>
  <si>
    <t xml:space="preserve"> Salmonella enterica subsp. enterica serovar Schwarzengrund str. SL480.</t>
  </si>
  <si>
    <t xml:space="preserve"> Salmonella agona (strain SL483).</t>
  </si>
  <si>
    <t xml:space="preserve"> Salmonella dublin (strain CT_02021853).</t>
  </si>
  <si>
    <t xml:space="preserve"> Verrucomicrobiae bacterium DG1235.</t>
  </si>
  <si>
    <t xml:space="preserve"> Salmonella enterica subsp. enterica serovar Saintpaul str. SARA29.</t>
  </si>
  <si>
    <t xml:space="preserve"> Salmonella enterica subsp. enterica serovar 4,[5],12:i:- str. CVM23701.</t>
  </si>
  <si>
    <t xml:space="preserve"> Salmonella enterica subsp. enterica serovar Javiana str. GA_MM04042433.</t>
  </si>
  <si>
    <t xml:space="preserve"> Salmonella enterica subsp. enterica serovar Kentucky str. CDC 191.</t>
  </si>
  <si>
    <t xml:space="preserve"> Salmonella enterica subsp. enterica serovar Heidelberg str. SL486.</t>
  </si>
  <si>
    <t xml:space="preserve"> Salmonella enterica subsp. enterica serovar Weltevreden str. HI_N05-537.</t>
  </si>
  <si>
    <t xml:space="preserve"> Salmonella enterica subsp. enterica serovar Hadar str. RI_05P066.</t>
  </si>
  <si>
    <t xml:space="preserve"> Salmonella enterica subsp. enterica serovar Virchow str. SL491.</t>
  </si>
  <si>
    <t xml:space="preserve"> Salmonella enteritidis PT4 (strain P125109).</t>
  </si>
  <si>
    <t xml:space="preserve"> Salmonella gallinarum (strain 287/91 / NCTC 13346).</t>
  </si>
  <si>
    <t xml:space="preserve"> Escherichia coli O157:H7 (strain EC4115 / EHEC).</t>
  </si>
  <si>
    <t xml:space="preserve"> Leptospirillum sp. Group II '5-way CG'.</t>
  </si>
  <si>
    <t xml:space="preserve"> Candidatus Pelagibacter sp. HTCC7211.</t>
  </si>
  <si>
    <t xml:space="preserve"> Nitrosococcus oceani AFC27.</t>
  </si>
  <si>
    <t xml:space="preserve"> Coxiella burnetii (strain CbuK_Q154) (Coxiella burnetii (strain Q154)).</t>
  </si>
  <si>
    <t xml:space="preserve"> Desulfovibrio piger ATCC 29098.</t>
  </si>
  <si>
    <t xml:space="preserve"> Providencia alcalifaciens DSM 30120.</t>
  </si>
  <si>
    <t xml:space="preserve"> Escherichia coli O157:H7 str. TW14588.</t>
  </si>
  <si>
    <t xml:space="preserve"> Burkholderia pseudomallei 576.</t>
  </si>
  <si>
    <t xml:space="preserve"> Escherichia fergusonii (strain ATCC 35469 / DSM 13698 / CDC 0568-73).</t>
  </si>
  <si>
    <t xml:space="preserve"> Escherichia coli O17:K52:H18 (strain UMN026 / ExPEC).</t>
  </si>
  <si>
    <t xml:space="preserve"> marine gamma proteobacterium HTCC2148.</t>
  </si>
  <si>
    <t xml:space="preserve"> Escherichia coli O127:H6 (strain E2348/69 / EPEC).</t>
  </si>
  <si>
    <t xml:space="preserve"> Pseudomonas aeruginosa (strain LESB58).</t>
  </si>
  <si>
    <t xml:space="preserve"> Desulfovibrio vulgaris (strain Miyazaki F / DSM 19637).</t>
  </si>
  <si>
    <t xml:space="preserve"> Haemophilus parasuis serovar 5 (strain SH0165).</t>
  </si>
  <si>
    <t xml:space="preserve"> Desulfatibacillum alkenivorans (strain AK-01).</t>
  </si>
  <si>
    <t>Desulfobacteraceae</t>
  </si>
  <si>
    <t xml:space="preserve"> gamma proteobacterium NOR51-B.</t>
  </si>
  <si>
    <t xml:space="preserve"> Salmonella enterica subsp. salamae serovar Sofia.</t>
  </si>
  <si>
    <t>B9A7Y0_VIBPH</t>
  </si>
  <si>
    <t xml:space="preserve"> Vibrio parahaemolyticus.</t>
  </si>
  <si>
    <t xml:space="preserve"> Burkholderia multivorans CGD1.</t>
  </si>
  <si>
    <t xml:space="preserve"> Burkholderia multivorans CGD2.</t>
  </si>
  <si>
    <t xml:space="preserve"> Burkholderia multivorans CGD2M.</t>
  </si>
  <si>
    <t xml:space="preserve"> Nautilia profundicola (strain ATCC BAA-1463 / DSM 18972 / AmH).</t>
  </si>
  <si>
    <t xml:space="preserve"> Ricinus communis (Castor bean).</t>
  </si>
  <si>
    <t>Eukaryota</t>
  </si>
  <si>
    <t>Spermatophyta</t>
  </si>
  <si>
    <t xml:space="preserve"> Magnoliophyta</t>
  </si>
  <si>
    <t xml:space="preserve"> Pedosphaera parvula Ellin514.</t>
  </si>
  <si>
    <t xml:space="preserve"> Proteus penneri ATCC 35198.</t>
  </si>
  <si>
    <t xml:space="preserve"> Salmonella paratyphi C (strain RKS4594).</t>
  </si>
  <si>
    <t xml:space="preserve"> Desulfobacterium autotrophicum (strain ATCC 43914 / DSM 3382 / HRM2).</t>
  </si>
  <si>
    <t xml:space="preserve"> Acidaminococcus sp. D21.</t>
  </si>
  <si>
    <t>Acidaminococcaceae</t>
  </si>
  <si>
    <t xml:space="preserve"> Burkholderia pseudomallei Pakistan 9.</t>
  </si>
  <si>
    <t xml:space="preserve"> Azotobacter vinelandii (strain DJ / ATCC BAA-1303).</t>
  </si>
  <si>
    <t xml:space="preserve"> Vibrio cholerae 12129(1).</t>
  </si>
  <si>
    <t xml:space="preserve"> Vibrio cholerae TMA 21.</t>
  </si>
  <si>
    <t xml:space="preserve"> Proteus mirabilis ATCC 29906.</t>
  </si>
  <si>
    <t xml:space="preserve"> Fusobacterium sp. 2_1_31.</t>
  </si>
  <si>
    <t xml:space="preserve"> Fusobacterium sp. 4_1_13.</t>
  </si>
  <si>
    <t xml:space="preserve"> Burkholderia mallei GB8 horse 4.</t>
  </si>
  <si>
    <t xml:space="preserve"> Haemophilus influenzae 7P49H1.</t>
  </si>
  <si>
    <t xml:space="preserve"> Haemophilus influenzae 6P18H1.</t>
  </si>
  <si>
    <t xml:space="preserve"> Yersinia pestis biovar Orientalis str. India 195.</t>
  </si>
  <si>
    <t xml:space="preserve"> Yersinia pestis biovar Orientalis str. PEXU2.</t>
  </si>
  <si>
    <t xml:space="preserve"> Yersinia pestis Pestoides A.</t>
  </si>
  <si>
    <t xml:space="preserve"> Burkholderia pseudomallei MSHR346.</t>
  </si>
  <si>
    <t xml:space="preserve"> Hamiltonella defensa subsp. Acyrthosiphon pisum (strain 5AT).</t>
  </si>
  <si>
    <t>Candidatus Hamiltonella.</t>
  </si>
  <si>
    <t xml:space="preserve"> Chlamydia trachomatis serovar B (strain TZ1A828/OT).</t>
  </si>
  <si>
    <t xml:space="preserve"> Chlamydia trachomatis serovar B (strain Jali20/OT).</t>
  </si>
  <si>
    <t xml:space="preserve"> Yersinia bercovieri ATCC 43970.</t>
  </si>
  <si>
    <t xml:space="preserve"> Yersinia mollaretii ATCC 43969.</t>
  </si>
  <si>
    <t xml:space="preserve"> Yersinia frederiksenii ATCC 33641.</t>
  </si>
  <si>
    <t xml:space="preserve"> Yersinia intermedia ATCC 29909.</t>
  </si>
  <si>
    <t xml:space="preserve"> Yersinia kristensenii ATCC 33638.</t>
  </si>
  <si>
    <t xml:space="preserve"> Yersinia aldovae ATCC 35236.</t>
  </si>
  <si>
    <t xml:space="preserve"> Yersinia ruckeri ATCC 29473.</t>
  </si>
  <si>
    <t xml:space="preserve"> Yersinia rohdei ATCC 43380.</t>
  </si>
  <si>
    <t xml:space="preserve"> Selenomonas flueggei ATCC 43531.</t>
  </si>
  <si>
    <t xml:space="preserve"> Methylobacterium extorquens (strain ATCC 14718 / DSM 1338 / AM1).</t>
  </si>
  <si>
    <t xml:space="preserve"> Edwardsiella ictaluri (strain 93-146).</t>
  </si>
  <si>
    <t xml:space="preserve"> Salmonella typhimurium.</t>
  </si>
  <si>
    <t xml:space="preserve"> Manganese-oxidizing bacterium (strain SI85-9A1).</t>
  </si>
  <si>
    <t>Aurantimonadaceae</t>
  </si>
  <si>
    <t xml:space="preserve"> Salmonella choleraesuis (strain SC-B67).</t>
  </si>
  <si>
    <t xml:space="preserve"> Pseudomonas syringae pv. savastanoi.</t>
  </si>
  <si>
    <t xml:space="preserve"> Coxiella burnetii (strain RSA 493 / Nine Mile phase I).</t>
  </si>
  <si>
    <t xml:space="preserve"> Salmonella typhi.</t>
  </si>
  <si>
    <t xml:space="preserve"> Burkholderia mallei (strain NCTC 10229).</t>
  </si>
  <si>
    <t xml:space="preserve"> Burkholderia mallei PRL-20.</t>
  </si>
  <si>
    <t xml:space="preserve"> Actinobacillus minor NM305.</t>
  </si>
  <si>
    <t xml:space="preserve"> Acidovorax delafieldii 2AN.</t>
  </si>
  <si>
    <t xml:space="preserve"> Burkholderia pseudomallei 1106b.</t>
  </si>
  <si>
    <t xml:space="preserve"> Aggregatibacter aphrophilus (strain NJ8700) (Haemophilus aphrophilus).</t>
  </si>
  <si>
    <t xml:space="preserve"> Ralstonia pickettii (strain 12D).</t>
  </si>
  <si>
    <t xml:space="preserve"> Desulfovibrio salexigens (strain ATCC 14822 / DSM 2638 / NCIB 8403 / VKM B-1763).</t>
  </si>
  <si>
    <t xml:space="preserve"> Escherichia coli (strain B / BL21-DE3).</t>
  </si>
  <si>
    <t xml:space="preserve"> Leptospirillum ferrodiazotrophum.</t>
  </si>
  <si>
    <t xml:space="preserve"> Burkholderia pseudomallei 1710a.</t>
  </si>
  <si>
    <t xml:space="preserve"> Escherichia coli O157:H7 (strain TW14359 / EHEC).</t>
  </si>
  <si>
    <t xml:space="preserve"> Methylotenera mobilis (strain JLW8 / ATCC BAA-1282 / DSM 17540).</t>
  </si>
  <si>
    <t>Methylophilaceae</t>
  </si>
  <si>
    <t xml:space="preserve"> Methylovorus sp. (strain SIP3-4) (Methylotenera sp. (strain SIP3-4)).</t>
  </si>
  <si>
    <t xml:space="preserve"> Francisella tularensis subsp. tularensis MA00-2987.</t>
  </si>
  <si>
    <t xml:space="preserve"> Francisella philomiragia subsp. philomiragia ATCC 25015.</t>
  </si>
  <si>
    <t xml:space="preserve"> Photorhabdus asymbiotica subsp. asymbiotica (strain ATCC 43949 / 3105-77) (Xenorhabdus luminescens (strain 2)).</t>
  </si>
  <si>
    <t xml:space="preserve"> Methylobacterium extorquens (strain DSM 5838 / DM4) (Methylobacterium dichloromethanicum (strain DM4)).</t>
  </si>
  <si>
    <t xml:space="preserve"> Pantoea stewartii subsp. stewartii DC283.</t>
  </si>
  <si>
    <t xml:space="preserve"> Pseudomonas syringae pv. syringae.</t>
  </si>
  <si>
    <t xml:space="preserve"> Actinobacillus minor 202.</t>
  </si>
  <si>
    <t xml:space="preserve"> Klebsiella pneumoniae subsp. rhinoscleromatis ATCC 13884.</t>
  </si>
  <si>
    <t xml:space="preserve"> Escherichia coli O26:H11 (strain 11368 / EHEC).</t>
  </si>
  <si>
    <t xml:space="preserve"> Escherichia coli O103:H2 (strain 12009 / EHEC).</t>
  </si>
  <si>
    <t xml:space="preserve"> Escherichia coli O111:H- (strain 11128 / EHEC).</t>
  </si>
  <si>
    <t xml:space="preserve"> Mitsuokella multacida DSM 20544.</t>
  </si>
  <si>
    <t xml:space="preserve"> Dialister invisus DSM 15470.</t>
  </si>
  <si>
    <t>C9LRH4_SELS3</t>
  </si>
  <si>
    <t xml:space="preserve"> Selenomonas sputigena (strain ATCC 35185 / DSM 20758 / VPI D19B-28).</t>
  </si>
  <si>
    <t xml:space="preserve"> Haemophilus influenzae NT127.</t>
  </si>
  <si>
    <t xml:space="preserve"> Haemophilus influenzae RdAW.</t>
  </si>
  <si>
    <t xml:space="preserve"> Pasteurella dagmatis ATCC 43325.</t>
  </si>
  <si>
    <t xml:space="preserve"> Aggregatibacter actinomycetemcomitans serotype C (strain D11S-1) (Actinobacillus actinomycetemcomitans).</t>
  </si>
  <si>
    <t xml:space="preserve"> Fibrobacter succinogenes (strain ATCC 19169 / S85).</t>
  </si>
  <si>
    <t>Fibrobacter.</t>
  </si>
  <si>
    <t xml:space="preserve"> Salmonella typhimurium (strain D23580).</t>
  </si>
  <si>
    <t xml:space="preserve"> Citreicella sp. SE45.</t>
  </si>
  <si>
    <t xml:space="preserve"> Vibrio mimicus VM223.</t>
  </si>
  <si>
    <t xml:space="preserve"> Grimontia hollisae CIP 101886.</t>
  </si>
  <si>
    <t xml:space="preserve"> Yersinia pestis (strain D106004).</t>
  </si>
  <si>
    <t xml:space="preserve"> Yersinia pestis (strain D182038).</t>
  </si>
  <si>
    <t xml:space="preserve"> alpha proteobacterium HIMB114.</t>
  </si>
  <si>
    <t xml:space="preserve"> Vibrio alginolyticus.</t>
  </si>
  <si>
    <t xml:space="preserve"> Neisseria cinerea ATCC 14685.</t>
  </si>
  <si>
    <t xml:space="preserve"> Vibrio alginolyticus 40B.</t>
  </si>
  <si>
    <t xml:space="preserve"> Vibrio harveyi 1DA3.</t>
  </si>
  <si>
    <t xml:space="preserve"> Photobacterium damselae subsp. damselae CIP 102761.</t>
  </si>
  <si>
    <t xml:space="preserve"> Edwardsiella tarda (strain EIB202).</t>
  </si>
  <si>
    <t xml:space="preserve"> Salmonella typhimurium (strain 14028s / SGSC 2262).</t>
  </si>
  <si>
    <t xml:space="preserve"> Chlamydophila pneumoniae (strain LPCoLN).</t>
  </si>
  <si>
    <t xml:space="preserve"> Providencia rustigianii DSM 4541.</t>
  </si>
  <si>
    <t xml:space="preserve"> Parachlamydia acanthamoebae str. Hall's coccus.</t>
  </si>
  <si>
    <t xml:space="preserve"> Serratia odorifera 4Rx13.</t>
  </si>
  <si>
    <t xml:space="preserve"> Yersinia pestis KIM D27.</t>
  </si>
  <si>
    <t xml:space="preserve"> Shigella flexneri serotype X (strain 2002017).</t>
  </si>
  <si>
    <t xml:space="preserve"> Francisella tularensis subsp. tularensis (strain NE061598).</t>
  </si>
  <si>
    <t xml:space="preserve"> Citrobacter rodentium (strain ICC168) (Citrobacter freundii biotype 4280).</t>
  </si>
  <si>
    <t xml:space="preserve"> Arsenophonus nasoniae (son-killer infecting Nasonia vitripennis).</t>
  </si>
  <si>
    <t xml:space="preserve"> Enterobacter cancerogenus ATCC 35316.</t>
  </si>
  <si>
    <t xml:space="preserve"> Hydrogenobacter thermophilus (strain DSM 6534 / IAM 12695 / TK-6).</t>
  </si>
  <si>
    <t xml:space="preserve"> Escherichia coli O44:H18 (strain 042 / EAEC).</t>
  </si>
  <si>
    <t xml:space="preserve"> Deferribacter desulfuricans (strain DSM 14783 / JCM 11476 / NBRC 101012 / SSM1).</t>
  </si>
  <si>
    <t>Deferribacter.</t>
  </si>
  <si>
    <t xml:space="preserve"> Meiothermus ruber (strain ATCC 35948 / DSM 1279 / VKM B-1258 / 21) (Thermus ruber).</t>
  </si>
  <si>
    <t xml:space="preserve"> Escherichia coli O55:H7 (strain CB9615 / EPEC).</t>
  </si>
  <si>
    <t xml:space="preserve"> Chlamydia trachomatis serovar E (strain Sweden2).</t>
  </si>
  <si>
    <t xml:space="preserve"> Xenorhabdus bovienii (strain SS-2004).</t>
  </si>
  <si>
    <t xml:space="preserve"> Xenorhabdus nematophila (strain ATCC 19061 / DSM 3370 / LMG 1036 / NCIB 9965 / AN6).</t>
  </si>
  <si>
    <t xml:space="preserve"> Citrobacter youngae ATCC 29220.</t>
  </si>
  <si>
    <t xml:space="preserve"> Providencia rettgeri DSM 1131.</t>
  </si>
  <si>
    <t xml:space="preserve"> Serratia odorifera DSM 4582.</t>
  </si>
  <si>
    <t xml:space="preserve"> Edwardsiella tarda ATCC 23685.</t>
  </si>
  <si>
    <t xml:space="preserve"> Pantoea ananatis (strain LMG 20103).</t>
  </si>
  <si>
    <t xml:space="preserve"> Selenomonas noxia ATCC 43541.</t>
  </si>
  <si>
    <t xml:space="preserve"> Xanthomonas fuscans subsp. aurantifolii str. ICPB 11122.</t>
  </si>
  <si>
    <t xml:space="preserve"> Xanthomonas fuscans subsp. aurantifolii str. ICPB 10535.</t>
  </si>
  <si>
    <t xml:space="preserve"> Achromobacter piechaudii ATCC 43553.</t>
  </si>
  <si>
    <t xml:space="preserve"> Shewanella violacea (strain JCM 10179 / CIP 106290 / LMG 19151 / DSS12).</t>
  </si>
  <si>
    <t xml:space="preserve"> Yersinia pestis (strain Z176003).</t>
  </si>
  <si>
    <t xml:space="preserve"> Nitrosococcus halophilus (strain Nc4).</t>
  </si>
  <si>
    <t xml:space="preserve"> Aminobacterium colombiense (strain DSM 12261 / ALA-1).</t>
  </si>
  <si>
    <t xml:space="preserve"> Coraliomargarita akajimensis (strain DSM 45221 / IAM 15411 / JCM 23193 / KCTC 12865).</t>
  </si>
  <si>
    <t>Puniceicoccaceae</t>
  </si>
  <si>
    <t xml:space="preserve"> Methylosinus trichosporium OB3b.</t>
  </si>
  <si>
    <t>Methylocystaceae</t>
  </si>
  <si>
    <t xml:space="preserve"> Arcobacter nitrofigilis (strain ATCC 33309 / DSM 7299 / LMG 7604 / NCTC 12251 / CI) (Campylobacter nitrofigilis).</t>
  </si>
  <si>
    <t xml:space="preserve"> Escherichia coli B185.</t>
  </si>
  <si>
    <t xml:space="preserve"> Escherichia coli FVEC1412.</t>
  </si>
  <si>
    <t xml:space="preserve"> Escherichia coli B354.</t>
  </si>
  <si>
    <t xml:space="preserve"> Fusobacterium sp. 1_1_41FAA.</t>
  </si>
  <si>
    <t xml:space="preserve"> uncultured marine bacterium MedDCM-OCT-S01-C143.</t>
  </si>
  <si>
    <t xml:space="preserve"> Chlamydia trachomatis serovar E (strain E/150).</t>
  </si>
  <si>
    <t xml:space="preserve"> Chlamydia trachomatis serovar G (strain G/9768).</t>
  </si>
  <si>
    <t xml:space="preserve"> Chlamydia trachomatis serovar G (strain G/11222).</t>
  </si>
  <si>
    <t xml:space="preserve"> Chlamydia trachomatis serovar G (strain G/11074).</t>
  </si>
  <si>
    <t xml:space="preserve"> Chlamydia trachomatis serovar E (strain E/11023).</t>
  </si>
  <si>
    <t xml:space="preserve"> Waddlia chondrophila (strain ATCC VR-1470 / WSU 86-1044).</t>
  </si>
  <si>
    <t xml:space="preserve"> Chlamydia trachomatis serovar G (strain G/9301).</t>
  </si>
  <si>
    <t xml:space="preserve"> Meiothermus silvanus (strain ATCC 700542 / DSM 9946 / VI-R2) (Thermus silvanus).</t>
  </si>
  <si>
    <t xml:space="preserve"> Truepera radiovictrix (strain DSM 17093 / CIP 108686 / LMG 22925 / RQ-24).</t>
  </si>
  <si>
    <t>Trueperaceae</t>
  </si>
  <si>
    <t xml:space="preserve"> Chlamydia trachomatis serovar D (strain D-EC).</t>
  </si>
  <si>
    <t xml:space="preserve"> Chlamydia trachomatis serovar D (strain D-LC).</t>
  </si>
  <si>
    <t xml:space="preserve"> Methylotenera sp. (strain 301).</t>
  </si>
  <si>
    <t xml:space="preserve"> Pseudomonas savastanoi pv. savastanoi NCPPB 3335.</t>
  </si>
  <si>
    <t xml:space="preserve"> Escherichia coli FVEC1302.</t>
  </si>
  <si>
    <t xml:space="preserve"> Escherichia coli MS 198-1.</t>
  </si>
  <si>
    <t xml:space="preserve"> Escherichia coli MS 69-1.</t>
  </si>
  <si>
    <t xml:space="preserve"> Escherichia coli MS 21-1.</t>
  </si>
  <si>
    <t xml:space="preserve"> Escherichia coli MS 200-1.</t>
  </si>
  <si>
    <t xml:space="preserve"> Herbaspirillum seropedicae (strain SmR1).</t>
  </si>
  <si>
    <t>Oxalobacteraceae</t>
  </si>
  <si>
    <t xml:space="preserve"> Hyphomicrobium denitrificans (strain ATCC 51888 / DSM 1869 / NCIB 11706 / TK 0415).</t>
  </si>
  <si>
    <t>Hyphomicrobiaceae</t>
  </si>
  <si>
    <t xml:space="preserve"> Nitrosococcus watsoni (strain C-113).</t>
  </si>
  <si>
    <t xml:space="preserve"> Erwinia billingiae (strain Eb661).</t>
  </si>
  <si>
    <t xml:space="preserve"> Actinobacillus pleuropneumoniae serovar 2 str. 4226.</t>
  </si>
  <si>
    <t xml:space="preserve"> Actinobacillus pleuropneumoniae serovar 6 str. Femo.</t>
  </si>
  <si>
    <t xml:space="preserve"> sediment metagenome.</t>
  </si>
  <si>
    <t xml:space="preserve"> Actinobacillus pleuropneumoniae serovar 1 str. 4074.</t>
  </si>
  <si>
    <t xml:space="preserve"> Actinobacillus pleuropneumoniae serovar 2 str. S1536.</t>
  </si>
  <si>
    <t xml:space="preserve"> Actinobacillus pleuropneumoniae serovar 4 str. M62.</t>
  </si>
  <si>
    <t xml:space="preserve"> Actinobacillus pleuropneumoniae serovar 9 str. CVJ13261.</t>
  </si>
  <si>
    <t xml:space="preserve"> Actinobacillus pleuropneumoniae serovar 10 str. D13039.</t>
  </si>
  <si>
    <t xml:space="preserve"> Actinobacillus pleuropneumoniae serovar 11 str. 56153.</t>
  </si>
  <si>
    <t xml:space="preserve"> Actinobacillus pleuropneumoniae serovar 12 str. 1096.</t>
  </si>
  <si>
    <t xml:space="preserve"> Actinobacillus pleuropneumoniae serovar 13 str. N273.</t>
  </si>
  <si>
    <t xml:space="preserve"> Pantoea sp. aB.</t>
  </si>
  <si>
    <t xml:space="preserve"> Selenomonas sp. oral taxon 149 str. 67H29BP.</t>
  </si>
  <si>
    <t xml:space="preserve"> Edwardsiella tarda (strain FL6-60).</t>
  </si>
  <si>
    <t xml:space="preserve"> Sulfurimonas autotrophica (strain ATCC BAA-671 / DSM 16294 / JCM 11897 / OK10).</t>
  </si>
  <si>
    <t>Helicobacteraceae</t>
  </si>
  <si>
    <t xml:space="preserve"> Candidatus Regiella insecticola LSR1.</t>
  </si>
  <si>
    <t xml:space="preserve"> Candidatus Regiella.</t>
  </si>
  <si>
    <t>E1CS22_VIBPH</t>
  </si>
  <si>
    <t xml:space="preserve"> Vibrio parahaemolyticus Peru-466.</t>
  </si>
  <si>
    <t>E1CT31_VIBPH</t>
  </si>
  <si>
    <t>E1D5R2_VIBPH</t>
  </si>
  <si>
    <t xml:space="preserve"> Vibrio parahaemolyticus AQ4037.</t>
  </si>
  <si>
    <t>E1D902_VIBPH</t>
  </si>
  <si>
    <t>E1DR60_VIBPH</t>
  </si>
  <si>
    <t xml:space="preserve"> Vibrio parahaemolyticus AN-5034.</t>
  </si>
  <si>
    <t>E1DTA1_VIBPH</t>
  </si>
  <si>
    <t>E1ED02_VIBPH</t>
  </si>
  <si>
    <t xml:space="preserve"> Vibrio parahaemolyticus K5030.</t>
  </si>
  <si>
    <t>E1EJ06_VIBPH</t>
  </si>
  <si>
    <t xml:space="preserve"> Escherichia coli (strain UM146).</t>
  </si>
  <si>
    <t xml:space="preserve"> Pantoea vagans (strain C9-1) (Pantoea agglomerans (strain C9-1)).</t>
  </si>
  <si>
    <t xml:space="preserve"> Burkholderia sp. (strain CCGE1003).</t>
  </si>
  <si>
    <t xml:space="preserve"> gamma proteobacterium HdN1.</t>
  </si>
  <si>
    <t xml:space="preserve"> Haemophilus parainfluenzae (strain T3T1).</t>
  </si>
  <si>
    <t xml:space="preserve"> Salmonella typhimurium (strain SL1344).</t>
  </si>
  <si>
    <t xml:space="preserve"> Haemophilus influenzae (strain 10810).</t>
  </si>
  <si>
    <t xml:space="preserve"> uncultured Desulfobacterium sp.</t>
  </si>
  <si>
    <t xml:space="preserve"> Escherichia coli O157:H7 str. EC4206.</t>
  </si>
  <si>
    <t xml:space="preserve"> Escherichia coli O157:H7 str. EC4045.</t>
  </si>
  <si>
    <t xml:space="preserve"> Escherichia coli O157:H7 str. EC4042.</t>
  </si>
  <si>
    <t xml:space="preserve"> Pseudomonas syringae pv. tomato T1.</t>
  </si>
  <si>
    <t xml:space="preserve"> Francisella novicida FTG.</t>
  </si>
  <si>
    <t xml:space="preserve"> Mannheimia haemolytica serotype A2 str. OVINE.</t>
  </si>
  <si>
    <t xml:space="preserve"> Mannheimia haemolytica serotype A2 str. BOVINE.</t>
  </si>
  <si>
    <t xml:space="preserve"> Megasphaera micronuciformis F0359.</t>
  </si>
  <si>
    <t xml:space="preserve"> Pseudomonas aeruginosa 39016.</t>
  </si>
  <si>
    <t xml:space="preserve"> Vibrio caribbenthicus ATCC BAA-2122.</t>
  </si>
  <si>
    <t xml:space="preserve"> Aminomonas paucivorans DSM 12260.</t>
  </si>
  <si>
    <t xml:space="preserve"> Enterobacter cloacae (strain SCF1).</t>
  </si>
  <si>
    <t xml:space="preserve"> Enterobacter cloacae complex.</t>
  </si>
  <si>
    <t xml:space="preserve"> Haemophilus influenzae (strain R2846 / 12).</t>
  </si>
  <si>
    <t xml:space="preserve"> Desulfovibrio vulgaris (strain RCH1).</t>
  </si>
  <si>
    <t xml:space="preserve"> Salmonella gallinarum.</t>
  </si>
  <si>
    <t xml:space="preserve"> Escherichia coli 2362-75.</t>
  </si>
  <si>
    <t xml:space="preserve"> Selenomonas sp. oral taxon 137 str. F0430.</t>
  </si>
  <si>
    <t xml:space="preserve"> Methylovorus sp. (strain MP688).</t>
  </si>
  <si>
    <t xml:space="preserve"> Haemophilus influenzae (strain R2866).</t>
  </si>
  <si>
    <t xml:space="preserve"> Pseudomonas putida (strain BIRD-1).</t>
  </si>
  <si>
    <t xml:space="preserve"> Calditerrivibrio nitroreducens (strain DSM 19672 / NBRC 101217 / Yu37-1).</t>
  </si>
  <si>
    <t xml:space="preserve"> Sulfuricurvum kujiense (strain ATCC BAA-921 / DSM 16994 / JCM 11577 / YK-1).</t>
  </si>
  <si>
    <t xml:space="preserve"> Oceanithermus profundus (strain DSM 14977 / NBRC 100410 / VKM B-2274 / 506).</t>
  </si>
  <si>
    <t xml:space="preserve"> Chlamydophila psittaci (strain RD1).</t>
  </si>
  <si>
    <t xml:space="preserve"> Achromobacter xylosoxidans C54.</t>
  </si>
  <si>
    <t xml:space="preserve"> Bilophila wadsworthia 3_1_6.</t>
  </si>
  <si>
    <t xml:space="preserve"> Escherichia coli 3431.</t>
  </si>
  <si>
    <t xml:space="preserve"> Aggregatibacter segnis ATCC 33393.</t>
  </si>
  <si>
    <t xml:space="preserve"> Arcobacter butzleri JV22.</t>
  </si>
  <si>
    <t xml:space="preserve"> mine drainage metagenome.</t>
  </si>
  <si>
    <t xml:space="preserve"> Shewanella baltica (strain OS678).</t>
  </si>
  <si>
    <t xml:space="preserve"> Variovorax paradoxus (strain EPS).</t>
  </si>
  <si>
    <t xml:space="preserve"> Pantoea sp. (strain At-9b).</t>
  </si>
  <si>
    <t xml:space="preserve"> Haemophilus influenzae F3031.</t>
  </si>
  <si>
    <t xml:space="preserve"> Haemophilus influenzae F3047.</t>
  </si>
  <si>
    <t xml:space="preserve"> Yersinia enterocolitica subsp. palearctica serotype O:3 (strain DSM 13030 / CIP 106945 / Y11).</t>
  </si>
  <si>
    <t xml:space="preserve"> Escherichia coli EPECa14.</t>
  </si>
  <si>
    <t xml:space="preserve"> Escherichia coli E128010.</t>
  </si>
  <si>
    <t xml:space="preserve"> Escherichia coli OK1180.</t>
  </si>
  <si>
    <t xml:space="preserve"> Escherichia coli OK1357.</t>
  </si>
  <si>
    <t xml:space="preserve"> Escherichia coli RN587/1.</t>
  </si>
  <si>
    <t xml:space="preserve"> Shigella sonnei 53G.</t>
  </si>
  <si>
    <t xml:space="preserve"> Selenomonas artemidis F0399.</t>
  </si>
  <si>
    <t xml:space="preserve"> Pseudomonas syringae pv. glycinea str. B076.</t>
  </si>
  <si>
    <t xml:space="preserve"> Pseudomonas syringae pv. glycinea str. race 4.</t>
  </si>
  <si>
    <t xml:space="preserve"> Escherichia coli O157:H7 str. EC1212.</t>
  </si>
  <si>
    <t xml:space="preserve"> Escherichia coli WV_060327.</t>
  </si>
  <si>
    <t xml:space="preserve"> Escherichia coli EC4100B.</t>
  </si>
  <si>
    <t xml:space="preserve"> Salmonella enterica subsp. enterica serovar Typhimurium str. TN061786.</t>
  </si>
  <si>
    <t xml:space="preserve"> Salmonella enterica subsp. enterica serovar Montevideo str. 315996572.</t>
  </si>
  <si>
    <t xml:space="preserve"> Salmonella enterica subsp. enterica serovar Montevideo str. 495297-1.</t>
  </si>
  <si>
    <t xml:space="preserve"> Salmonella enterica subsp. enterica serovar Montevideo str. 495297-3.</t>
  </si>
  <si>
    <t xml:space="preserve"> Salmonella enterica subsp. enterica serovar Montevideo str. 495297-4.</t>
  </si>
  <si>
    <t xml:space="preserve"> Salmonella enterica subsp. enterica serovar Montevideo str. 515920-1.</t>
  </si>
  <si>
    <t xml:space="preserve"> Salmonella enterica subsp. enterica serovar Montevideo str. 515920-2.</t>
  </si>
  <si>
    <t xml:space="preserve"> Salmonella enterica subsp. enterica serovar Montevideo str. 531954.</t>
  </si>
  <si>
    <t xml:space="preserve"> Salmonella enterica subsp. enterica serovar Montevideo str. NC_MB110209-0054.</t>
  </si>
  <si>
    <t xml:space="preserve"> Salmonella enterica subsp. enterica serovar Montevideo str. OH_2009072675.</t>
  </si>
  <si>
    <t xml:space="preserve"> Salmonella enterica subsp. enterica serovar Montevideo str. CASC_09SCPH15965.</t>
  </si>
  <si>
    <t xml:space="preserve"> Salmonella enterica subsp. enterica serovar Montevideo str. 19N.</t>
  </si>
  <si>
    <t xml:space="preserve"> Salmonella enterica subsp. enterica serovar Montevideo str. 81038-01.</t>
  </si>
  <si>
    <t xml:space="preserve"> Salmonella enterica subsp. enterica serovar Montevideo str. MD_MDA09249507.</t>
  </si>
  <si>
    <t xml:space="preserve"> Salmonella enterica subsp. enterica serovar Montevideo str. 414877.</t>
  </si>
  <si>
    <t xml:space="preserve"> Salmonella enterica subsp. enterica serovar Montevideo str. 366867.</t>
  </si>
  <si>
    <t xml:space="preserve"> Salmonella enterica subsp. enterica serovar Montevideo str. 413180.</t>
  </si>
  <si>
    <t xml:space="preserve"> Salmonella enterica subsp. enterica serovar Montevideo str. 446600.</t>
  </si>
  <si>
    <t xml:space="preserve"> Salmonella enterica subsp. enterica serovar Montevideo str. 609458-1.</t>
  </si>
  <si>
    <t xml:space="preserve"> Salmonella enterica subsp. enterica serovar Montevideo str. 556150-1.</t>
  </si>
  <si>
    <t xml:space="preserve"> Salmonella enterica subsp. enterica serovar Montevideo str. 609460.</t>
  </si>
  <si>
    <t xml:space="preserve"> Salmonella enterica subsp. enterica serovar Montevideo str. 556152.</t>
  </si>
  <si>
    <t xml:space="preserve"> Salmonella enterica subsp. enterica serovar Montevideo str. MB101509-0077.</t>
  </si>
  <si>
    <t xml:space="preserve"> Salmonella enterica subsp. enterica serovar Montevideo str. MB102109-0047.</t>
  </si>
  <si>
    <t xml:space="preserve"> Salmonella enterica subsp. enterica serovar Montevideo str. MB110209-0055.</t>
  </si>
  <si>
    <t xml:space="preserve"> Salmonella enterica subsp. enterica serovar Montevideo str. MB111609-0052.</t>
  </si>
  <si>
    <t xml:space="preserve"> Salmonella enterica subsp. enterica serovar Montevideo str. 2009083312.</t>
  </si>
  <si>
    <t xml:space="preserve"> Salmonella enterica subsp. enterica serovar Montevideo str. 2009085258.</t>
  </si>
  <si>
    <t xml:space="preserve"> Salmonella enterica subsp. enterica serovar Montevideo str. 315731156.</t>
  </si>
  <si>
    <t xml:space="preserve"> Salmonella enterica subsp. enterica serovar Montevideo str. IA_2009159199.</t>
  </si>
  <si>
    <t xml:space="preserve"> Salmonella enterica subsp. enterica serovar Montevideo str. IA_2010008282.</t>
  </si>
  <si>
    <t xml:space="preserve"> Salmonella enterica subsp. enterica serovar Montevideo str. IA_2010008283.</t>
  </si>
  <si>
    <t xml:space="preserve"> Salmonella enterica subsp. enterica serovar Montevideo str. IA_2010008284.</t>
  </si>
  <si>
    <t xml:space="preserve"> Salmonella enterica subsp. enterica serovar Montevideo str. IA_2010008285.</t>
  </si>
  <si>
    <t xml:space="preserve"> Salmonella enterica subsp. enterica serovar Montevideo str. IA_2010008287.</t>
  </si>
  <si>
    <t xml:space="preserve"> Escherichia coli O157:H7 str. G5101.</t>
  </si>
  <si>
    <t xml:space="preserve"> Escherichia coli O157:H- str. 493-89.</t>
  </si>
  <si>
    <t xml:space="preserve"> Escherichia coli O157:H- str. H 2687.</t>
  </si>
  <si>
    <t xml:space="preserve"> Escherichia coli O55:H7 str. 3256-97.</t>
  </si>
  <si>
    <t xml:space="preserve"> Escherichia coli O55:H7 str. USDA 5905.</t>
  </si>
  <si>
    <t xml:space="preserve"> Escherichia coli O157:H7 str. LSU-61.</t>
  </si>
  <si>
    <t xml:space="preserve"> Actinobacillus ureae ATCC 25976.</t>
  </si>
  <si>
    <t xml:space="preserve"> Methylocystis sp. ATCC 49242.</t>
  </si>
  <si>
    <t xml:space="preserve"> Phascolarctobacterium succinatutens YIT 12067.</t>
  </si>
  <si>
    <t xml:space="preserve"> Succinatimonas hippei YIT 12066.</t>
  </si>
  <si>
    <t>Succinivibrionaceae</t>
  </si>
  <si>
    <t xml:space="preserve"> Vibrio brasiliensis LMG 20546.</t>
  </si>
  <si>
    <t xml:space="preserve"> Salmonella enterica subsp. enterica serovar Choleraesuis str. SCSA50.</t>
  </si>
  <si>
    <t xml:space="preserve"> Yersinia pestis bv. Medievalis (strain Harbin 35).</t>
  </si>
  <si>
    <t xml:space="preserve"> Asticcacaulis excentricus (strain ATCC 15261 / DSM 4724 / VKM B-1370 / CB 48).</t>
  </si>
  <si>
    <t>Caulobacteraceae</t>
  </si>
  <si>
    <t xml:space="preserve"> Thermovibrio ammonificans (strain DSM 15698 / JCM 12110 / HB-1).</t>
  </si>
  <si>
    <t xml:space="preserve"> Salmonella typhimurium (strain 4/74).</t>
  </si>
  <si>
    <t xml:space="preserve"> Burkholderia sp. CCGE1001.</t>
  </si>
  <si>
    <t xml:space="preserve"> Salmonella enterica subsp. enterica serovar Weltevreden str. 2007-60-3289-1.</t>
  </si>
  <si>
    <t xml:space="preserve"> Escherichia coli TW10509.</t>
  </si>
  <si>
    <t xml:space="preserve"> Escherichia coli M863.</t>
  </si>
  <si>
    <t xml:space="preserve"> Escherichia fergusonii B253.</t>
  </si>
  <si>
    <t xml:space="preserve"> Xanthomonas vesicatoria ATCC 35937.</t>
  </si>
  <si>
    <t xml:space="preserve"> Xanthomonas perforans 91-118.</t>
  </si>
  <si>
    <t xml:space="preserve"> Xanthomonas gardneri ATCC 19865.</t>
  </si>
  <si>
    <t xml:space="preserve"> Pseudomonas sp. TJI-51.</t>
  </si>
  <si>
    <t xml:space="preserve"> Haemophilus parainfluenzae ATCC 33392.</t>
  </si>
  <si>
    <t xml:space="preserve"> Escherichia fergusonii ECD227.</t>
  </si>
  <si>
    <t xml:space="preserve"> Yersinia enterocolitica subsp. palearctica serotype O:9 / biotype 3 (strain 105.5R(r)).</t>
  </si>
  <si>
    <t xml:space="preserve"> Acidovorax avenae (strain ATCC 19860 / DSM 7227 / JCM 20985 / NCPPB 1011).</t>
  </si>
  <si>
    <t xml:space="preserve"> Deinococcus proteolyticus (strain ATCC 35074 / DSM 20540 / JCM 6276 / NBRC 101906 / NCIMB 13154 / VKM Ac-1939 / CCM 2703).</t>
  </si>
  <si>
    <t>Deinococcaceae</t>
  </si>
  <si>
    <t xml:space="preserve"> Chlamydophila psittaci (strain ATCC VR-125 / 6BC) (Chlamydia psittaci).</t>
  </si>
  <si>
    <t xml:space="preserve"> Oxalobacteraceae bacterium IMCC9480.</t>
  </si>
  <si>
    <t>Oxalobacteraceae.</t>
  </si>
  <si>
    <t xml:space="preserve"> Escherichia coli O157:H7 str. 1044.</t>
  </si>
  <si>
    <t xml:space="preserve"> Escherichia coli O157:H7 str. 1125.</t>
  </si>
  <si>
    <t xml:space="preserve"> Escherichia coli STEC_7v.</t>
  </si>
  <si>
    <t xml:space="preserve"> Rhodopirellula baltica WH47.</t>
  </si>
  <si>
    <t xml:space="preserve"> Haemophilus aegyptius ATCC 11116.</t>
  </si>
  <si>
    <t xml:space="preserve"> Pantoea ananatis (strain AJ13355).</t>
  </si>
  <si>
    <t xml:space="preserve"> Salmonella enterica subsp. enterica serovar Dublin str. SD3246.</t>
  </si>
  <si>
    <t xml:space="preserve"> Salmonella enterica subsp. enterica serovar Gallinarum str. SG9.</t>
  </si>
  <si>
    <t xml:space="preserve"> Pelagibacter sp. (strain IMCC9063).</t>
  </si>
  <si>
    <t xml:space="preserve"> Marinomonas mediterranea (strain ATCC 700492 / JCM 21426 / NBRC 103028 / MMB-1).</t>
  </si>
  <si>
    <t>Marinomonas.</t>
  </si>
  <si>
    <t xml:space="preserve"> Pseudomonas brassicacearum (strain NFM421).</t>
  </si>
  <si>
    <t xml:space="preserve"> Burkholderia gladioli (strain BSR3).</t>
  </si>
  <si>
    <t xml:space="preserve"> Pseudomonas stutzeri (strain DSM 4166 / CMT.9.A).</t>
  </si>
  <si>
    <t xml:space="preserve"> Desulfobacca acetoxidans (strain ATCC 700848 / DSM 11109 / ASRB2).</t>
  </si>
  <si>
    <t xml:space="preserve"> Marinithermus hydrothermalis (strain DSM 14884 / JCM 11576 / T1).</t>
  </si>
  <si>
    <t xml:space="preserve"> Pseudomonas syringae pv. oryzae str. 1_6.</t>
  </si>
  <si>
    <t xml:space="preserve"> Pseudomonas coronafaciens.</t>
  </si>
  <si>
    <t xml:space="preserve"> Pseudomonas syringae pv. aesculi str. 0893_23.</t>
  </si>
  <si>
    <t xml:space="preserve"> Pseudomonas syringae pv. morsprunorum str. M302280.</t>
  </si>
  <si>
    <t xml:space="preserve"> Pseudomonas syringae pv. lachrymans str. M301315.</t>
  </si>
  <si>
    <t xml:space="preserve"> Pseudomonas syringae pv. mori str. 301020.</t>
  </si>
  <si>
    <t xml:space="preserve"> Pseudomonas syringae pv. japonica str. M301072.</t>
  </si>
  <si>
    <t xml:space="preserve"> Pseudomonas syringae pv. pisi str. 1704B.</t>
  </si>
  <si>
    <t xml:space="preserve"> Pseudomonas syringae Cit 7.</t>
  </si>
  <si>
    <t xml:space="preserve"> Pseudomonas syringae pv. maculicola str. ES4326.</t>
  </si>
  <si>
    <t xml:space="preserve"> Pseudomonas syringae pv. actinidiae str. M302091.</t>
  </si>
  <si>
    <t xml:space="preserve"> Pseudomonas syringae pv. lachrymans str. M302278.</t>
  </si>
  <si>
    <t xml:space="preserve"> Pseudomonas syringae pv. aptata str. DSM 50252.</t>
  </si>
  <si>
    <t xml:space="preserve"> Pseudomonas syringae pv. aceris str. M302273.</t>
  </si>
  <si>
    <t xml:space="preserve"> Pseudomonas syringae pv. tabaci str. ATCC 11528.</t>
  </si>
  <si>
    <t xml:space="preserve"> gamma proteobacterium IMCC2047.</t>
  </si>
  <si>
    <t xml:space="preserve"> Rubrivivax benzoatilyticus JA2.</t>
  </si>
  <si>
    <t>Rubrivivax.</t>
  </si>
  <si>
    <t xml:space="preserve"> Chlamydophila psittaci Cal10.</t>
  </si>
  <si>
    <t>F3RZZ5_VIBPH</t>
  </si>
  <si>
    <t xml:space="preserve"> Vibrio parahaemolyticus 10329.</t>
  </si>
  <si>
    <t>F3S1L8_VIBPH</t>
  </si>
  <si>
    <t xml:space="preserve"> Francisella cf. novicida (strain Fx1).</t>
  </si>
  <si>
    <t xml:space="preserve"> Francisella cf. novicida (strain 3523).</t>
  </si>
  <si>
    <t xml:space="preserve"> Chlamydophila pecorum (strain ATCC VR-628 / E58).</t>
  </si>
  <si>
    <t xml:space="preserve"> Pseudomonas mendocina (strain NK-01).</t>
  </si>
  <si>
    <t>F4EWZ7_SELS3</t>
  </si>
  <si>
    <t xml:space="preserve"> Gallibacterium anatis (strain UMN179) (Pasteurella anatis).</t>
  </si>
  <si>
    <t xml:space="preserve"> Bordetella pertussis (strain CS).</t>
  </si>
  <si>
    <t xml:space="preserve"> Asticcacaulis biprosthecum C19.</t>
  </si>
  <si>
    <t xml:space="preserve"> Escherichia coli M718.</t>
  </si>
  <si>
    <t xml:space="preserve"> Escherichia coli TA143.</t>
  </si>
  <si>
    <t xml:space="preserve"> Escherichia coli TA280.</t>
  </si>
  <si>
    <t xml:space="preserve"> Pseudomonas aeruginosa 138244.</t>
  </si>
  <si>
    <t xml:space="preserve"> Pseudomonas aeruginosa 152504.</t>
  </si>
  <si>
    <t xml:space="preserve"> Shigella flexneri K-218.</t>
  </si>
  <si>
    <t xml:space="preserve"> Shigella flexneri K-227.</t>
  </si>
  <si>
    <t xml:space="preserve"> Shigella flexneri K-304.</t>
  </si>
  <si>
    <t xml:space="preserve"> Shigella flexneri K-671.</t>
  </si>
  <si>
    <t xml:space="preserve"> Centipeda periodontii DSM 2778.</t>
  </si>
  <si>
    <t xml:space="preserve"> Enterobacter hormaechei ATCC 49162.</t>
  </si>
  <si>
    <t xml:space="preserve"> Psychrobacter sp. 1501(2011).</t>
  </si>
  <si>
    <t>Moraxellaceae</t>
  </si>
  <si>
    <t>F5VLA2_CROSK</t>
  </si>
  <si>
    <t xml:space="preserve"> Cronobacter sakazakii E899.</t>
  </si>
  <si>
    <t xml:space="preserve"> Ramlibacter tataouinensis (strain ATCC BAA-407 / DSM 14655 / LMG 21543 / TTB310).</t>
  </si>
  <si>
    <t xml:space="preserve"> Treponema primitia (strain ATCC BAA-887 / DSM 12427 / ZAS-2).</t>
  </si>
  <si>
    <t xml:space="preserve"> Salmonella typhimurium (strain ATCC 68169 / UK-1).</t>
  </si>
  <si>
    <t xml:space="preserve"> Pseudomonas fulva (strain 12-X).</t>
  </si>
  <si>
    <t xml:space="preserve"> Chlamydophila psittaci C19/98.</t>
  </si>
  <si>
    <t xml:space="preserve"> Chlamydophila psittaci 01DC11.</t>
  </si>
  <si>
    <t xml:space="preserve"> Chlamydophila psittaci 02DC15.</t>
  </si>
  <si>
    <t xml:space="preserve"> Chlamydophila psittaci 08DC60.</t>
  </si>
  <si>
    <t xml:space="preserve"> Escherichia coli PCN033.</t>
  </si>
  <si>
    <t xml:space="preserve"> Acetonema longum DSM 6540.</t>
  </si>
  <si>
    <t xml:space="preserve"> Achromobacter xylosoxidans AXX-A.</t>
  </si>
  <si>
    <t xml:space="preserve"> Thermodesulfatator indicus (strain DSM 15286 / JCM 11887 / CIR29812).</t>
  </si>
  <si>
    <t>Thermodesulfobacteriaceae</t>
  </si>
  <si>
    <t xml:space="preserve"> Thermodesulfobacterium sp. (strain OPB45).</t>
  </si>
  <si>
    <t xml:space="preserve"> Flexistipes sinusarabici (strain DSM 4947 / MAS 10).</t>
  </si>
  <si>
    <t>Flexistipes.</t>
  </si>
  <si>
    <t xml:space="preserve"> Pseudomonas putida S16.</t>
  </si>
  <si>
    <t xml:space="preserve"> Francisella sp. (strain TX077308).</t>
  </si>
  <si>
    <t xml:space="preserve"> Pseudomonas stutzeri (strain ATCC 17588 / DSM 5190 / CCUG 11256 / JCM 5965 / LMG 11199 / NCIMB 11358 / Stanier 221).</t>
  </si>
  <si>
    <t xml:space="preserve"> Parachlamydia acanthamoebae (strain UV7).</t>
  </si>
  <si>
    <t xml:space="preserve"> Simkania negevensis (strain ATCC VR-1471 / Z).</t>
  </si>
  <si>
    <t xml:space="preserve"> Waddlia chondrophila 2032/99.</t>
  </si>
  <si>
    <t xml:space="preserve"> Salmonella bongori (strain ATCC 43975 / DSM 13772 / NCTC 12419).</t>
  </si>
  <si>
    <t xml:space="preserve"> Haemophilus haemolyticus M19107.</t>
  </si>
  <si>
    <t xml:space="preserve"> Haemophilus haemolyticus M19501.</t>
  </si>
  <si>
    <t xml:space="preserve"> Haemophilus haemolyticus M21127.</t>
  </si>
  <si>
    <t xml:space="preserve"> Haemophilus haemolyticus M21621.</t>
  </si>
  <si>
    <t xml:space="preserve"> Haemophilus haemolyticus M21639.</t>
  </si>
  <si>
    <t xml:space="preserve"> Megasphaera sp. UPII 135-E.</t>
  </si>
  <si>
    <t xml:space="preserve"> Vibrio ichthyoenteri ATCC 700023.</t>
  </si>
  <si>
    <t xml:space="preserve"> Vibrio tubiashii ATCC 19109.</t>
  </si>
  <si>
    <t xml:space="preserve"> Chlamydia trachomatis (strain L2c).</t>
  </si>
  <si>
    <t xml:space="preserve"> Odoribacter splanchnicus (strain ATCC 29572 / DSM 20712 / JCM 15291 / NCTC 10825 / 1651/6) (Bacteroides splanchnicus).</t>
  </si>
  <si>
    <t>Porphyromonadaceae</t>
  </si>
  <si>
    <t xml:space="preserve"> Shewanella baltica BA175.</t>
  </si>
  <si>
    <t xml:space="preserve"> Serratia plymuthica (strain AS9).</t>
  </si>
  <si>
    <t xml:space="preserve"> Serratia sp. AS12.</t>
  </si>
  <si>
    <t xml:space="preserve"> Serratia sp. AS13.</t>
  </si>
  <si>
    <t xml:space="preserve"> Xanthomonas campestris pv. raphani 756C.</t>
  </si>
  <si>
    <t xml:space="preserve"> Shewanella baltica OS117.</t>
  </si>
  <si>
    <t xml:space="preserve"> Yersinia pestis A1122.</t>
  </si>
  <si>
    <t xml:space="preserve"> Bilophila sp. 4_1_30.</t>
  </si>
  <si>
    <t xml:space="preserve"> Azospirillum amazonense Y2.</t>
  </si>
  <si>
    <t>Rhodospirillaceae</t>
  </si>
  <si>
    <t xml:space="preserve"> Escherichia coli STEC_C165-02.</t>
  </si>
  <si>
    <t xml:space="preserve"> Escherichia coli 2534-86.</t>
  </si>
  <si>
    <t xml:space="preserve"> Escherichia coli 3030-1.</t>
  </si>
  <si>
    <t xml:space="preserve"> Escherichia coli STEC_H.1.8.</t>
  </si>
  <si>
    <t xml:space="preserve"> Escherichia coli STEC_MHI813.</t>
  </si>
  <si>
    <t xml:space="preserve"> Candidatus Regiella insecticola R5.15.</t>
  </si>
  <si>
    <t xml:space="preserve"> Arcobacter butzleri ED-1.</t>
  </si>
  <si>
    <t xml:space="preserve"> Candidatus Glomeribacter gigasporarum BEG34.</t>
  </si>
  <si>
    <t xml:space="preserve"> Pseudomonas aeruginosa M18.</t>
  </si>
  <si>
    <t xml:space="preserve"> Xanthomonas axonopodis pv. citrumelo F1.</t>
  </si>
  <si>
    <t xml:space="preserve"> Enterobacter asburiae (strain LF7a).</t>
  </si>
  <si>
    <t xml:space="preserve"> Pseudomonas aeruginosa NCMG1179.</t>
  </si>
  <si>
    <t xml:space="preserve"> Methylobacter tundripaludum SV96.</t>
  </si>
  <si>
    <t xml:space="preserve"> Aggregatibacter actinomycetemcomitans D17P-3.</t>
  </si>
  <si>
    <t xml:space="preserve"> Aggregatibacter actinomycetemcomitans D17P-2.</t>
  </si>
  <si>
    <t xml:space="preserve"> Aggregatibacter actinomycetemcomitans serotype a str. H5P1.</t>
  </si>
  <si>
    <t xml:space="preserve"> Aggregatibacter actinomycetemcomitans serotype d str. I63B.</t>
  </si>
  <si>
    <t xml:space="preserve"> Aggregatibacter actinomycetemcomitans serotype e str. SC1083.</t>
  </si>
  <si>
    <t xml:space="preserve"> Aggregatibacter actinomycetemcomitans serotype f str. D18P1.</t>
  </si>
  <si>
    <t xml:space="preserve"> Aggregatibacter actinomycetemcomitans serotype b str. SCC1398.</t>
  </si>
  <si>
    <t xml:space="preserve"> Aggregatibacter aphrophilus ATCC 33389.</t>
  </si>
  <si>
    <t xml:space="preserve"> Salmonella enterica subsp. enterica serovar Infantis str. SARB27.</t>
  </si>
  <si>
    <t xml:space="preserve"> Yersinia enterocolitica subsp. palearctica PhRBD_Ye1.</t>
  </si>
  <si>
    <t xml:space="preserve"> Pseudomonas aeruginosa NCGM2.S1.</t>
  </si>
  <si>
    <t xml:space="preserve"> Chlamydia trachomatis serovar A (strain A2497).</t>
  </si>
  <si>
    <t xml:space="preserve"> Escherichia coli O7:K1 str. CE10.</t>
  </si>
  <si>
    <t xml:space="preserve"> Acidaminococcus intestini (strain RyC-MR95).</t>
  </si>
  <si>
    <t xml:space="preserve"> Glaciecola nitratireducens (strain JCM 12485 / KCTC 12276 / FR1064).</t>
  </si>
  <si>
    <t xml:space="preserve"> Methylomicrobium alcaliphilum (strain DSM 19304 / NCIMB 14124 / VKM B-2133 / 20Z).</t>
  </si>
  <si>
    <t xml:space="preserve"> Pseudomonas sp. 2_1_26.</t>
  </si>
  <si>
    <t xml:space="preserve"> Aggregatibacter aphrophilus F0387.</t>
  </si>
  <si>
    <t xml:space="preserve"> Selenomonas infelix ATCC 43532.</t>
  </si>
  <si>
    <t xml:space="preserve"> Fusobacterium nucleatum subsp. polymorphum F0401.</t>
  </si>
  <si>
    <t xml:space="preserve"> Selenomonas noxia F0398.</t>
  </si>
  <si>
    <t xml:space="preserve"> Salmonella enterica subsp. enterica serovar Adelaide str. A4-669.</t>
  </si>
  <si>
    <t xml:space="preserve"> Salmonella enterica subsp. enterica serovar Alachua str. R6-377.</t>
  </si>
  <si>
    <t xml:space="preserve"> Salmonella enterica subsp. enterica serovar Gaminara str. A4-567.</t>
  </si>
  <si>
    <t xml:space="preserve"> Salmonella enterica subsp. enterica serovar Give str. S5-487.</t>
  </si>
  <si>
    <t xml:space="preserve"> Salmonella enterica subsp. enterica serovar Hvittingfoss str. A4-620.</t>
  </si>
  <si>
    <t xml:space="preserve"> Salmonella enterica subsp. enterica serovar Inverness str. R8-3668.</t>
  </si>
  <si>
    <t xml:space="preserve"> Salmonella enterica subsp. enterica serovar Johannesburg str. S5-703.</t>
  </si>
  <si>
    <t xml:space="preserve"> Salmonella enterica subsp. enterica serovar Minnesota str. A4-603.</t>
  </si>
  <si>
    <t xml:space="preserve"> Salmonella enterica subsp. enterica serovar Mississippi str. A4-633.</t>
  </si>
  <si>
    <t xml:space="preserve"> Salmonella enterica subsp. enterica serovar Montevideo str. S5-403.</t>
  </si>
  <si>
    <t xml:space="preserve"> Salmonella enterica subsp. enterica serovar Rubislaw str. A4-653.</t>
  </si>
  <si>
    <t xml:space="preserve"> Salmonella enterica subsp. enterica serovar Senftenberg str. A4-543.</t>
  </si>
  <si>
    <t xml:space="preserve"> Salmonella enterica subsp. enterica serovar Uganda str. R8-3404.</t>
  </si>
  <si>
    <t xml:space="preserve"> Salmonella enterica subsp. enterica serovar Urbana str. R8-2977.</t>
  </si>
  <si>
    <t xml:space="preserve"> Salmonella enterica subsp. enterica serovar Wandsworth str. A4-580.</t>
  </si>
  <si>
    <t xml:space="preserve"> Aeromonas salmonicida subsp. salmonicida 01-B526.</t>
  </si>
  <si>
    <t xml:space="preserve"> Burkholderia cenocepacia H111.</t>
  </si>
  <si>
    <t xml:space="preserve"> Desulfovibrio sp. FW1012B.</t>
  </si>
  <si>
    <t xml:space="preserve"> Pasteurella multocida 36950.</t>
  </si>
  <si>
    <t xml:space="preserve"> Salmonella pullorum (strain RKS5078 / SGSC2294).</t>
  </si>
  <si>
    <t xml:space="preserve"> Xanthomonas oryzae pv. oryzicola BLS256.</t>
  </si>
  <si>
    <t xml:space="preserve"> Pantoea ananatis PA13.</t>
  </si>
  <si>
    <t xml:space="preserve"> Pseudomonas savastanoi pv. savastanoi.</t>
  </si>
  <si>
    <t xml:space="preserve"> Pseudomonas savastanoi pv. nerii.</t>
  </si>
  <si>
    <t xml:space="preserve"> Pseudomonas savastanoi pv. fraxini.</t>
  </si>
  <si>
    <t xml:space="preserve"> Enterobacter cloacae EcWSU1.</t>
  </si>
  <si>
    <t xml:space="preserve"> Aggregatibacter actinomycetemcomitans ANH9381.</t>
  </si>
  <si>
    <t xml:space="preserve"> Pseudomonas fluorescens F113.</t>
  </si>
  <si>
    <t xml:space="preserve"> Azospira oryzae (strain ATCC BAA-33 / DSM 13638 / PS) (Dechlorosoma suillum).</t>
  </si>
  <si>
    <t xml:space="preserve"> Pantoea ananatis LMG 5342.</t>
  </si>
  <si>
    <t xml:space="preserve"> Salmonella enterica subsp. enterica serovar Montevideo str. SARB31.</t>
  </si>
  <si>
    <t xml:space="preserve"> Salmonella enterica subsp. enterica serovar Montevideo str. ATCC BAA710.</t>
  </si>
  <si>
    <t xml:space="preserve"> Salmonella enterica subsp. enterica serovar Montevideo str. LQC 10.</t>
  </si>
  <si>
    <t xml:space="preserve"> Salmonella enterica subsp. enterica serovar Montevideo str. SARB30.</t>
  </si>
  <si>
    <t xml:space="preserve"> Salmonella enterica subsp. enterica serovar Montevideo str. 29N.</t>
  </si>
  <si>
    <t xml:space="preserve"> Salmonella enterica subsp. enterica serovar Montevideo str. 42N.</t>
  </si>
  <si>
    <t xml:space="preserve"> Salmonella enterica subsp. enterica serovar Montevideo str. 4441 H.</t>
  </si>
  <si>
    <t xml:space="preserve"> Salmonella enterica subsp. enterica serovar Montevideo str. 507440-20.</t>
  </si>
  <si>
    <t xml:space="preserve"> Salmonella enterica subsp. enterica serovar Baildon str. R6-199.</t>
  </si>
  <si>
    <t xml:space="preserve"> Anaeroglobus geminatus F0357.</t>
  </si>
  <si>
    <t xml:space="preserve"> Yokenella regensburgei ATCC 43003.</t>
  </si>
  <si>
    <t xml:space="preserve"> Achromobacter arsenitoxydans SY8.</t>
  </si>
  <si>
    <t xml:space="preserve"> Pseudomonas psychrotolerans L19.</t>
  </si>
  <si>
    <t xml:space="preserve"> Aggregatibacter actinomycetemcomitans RhAA1.</t>
  </si>
  <si>
    <t xml:space="preserve"> Salmonella enterica subsp. enterica serovar Montevideo str. 80959-06.</t>
  </si>
  <si>
    <t xml:space="preserve"> Salmonella enterica subsp. enterica serovar Montevideo str. CT_02035278.</t>
  </si>
  <si>
    <t xml:space="preserve"> Salmonella enterica subsp. enterica serovar Montevideo str. CT_02035318.</t>
  </si>
  <si>
    <t xml:space="preserve"> Salmonella enterica subsp. enterica serovar Montevideo str. CT_02035320.</t>
  </si>
  <si>
    <t xml:space="preserve"> Salmonella enterica subsp. enterica serovar Montevideo str. CT_02035321.</t>
  </si>
  <si>
    <t xml:space="preserve"> Salmonella enterica subsp. enterica serovar Montevideo str. CT_02035327.</t>
  </si>
  <si>
    <t xml:space="preserve"> Salmonella enterica subsp. enterica serovar Pomona str. ATCC 10729.</t>
  </si>
  <si>
    <t xml:space="preserve"> Azoarcus sp. KH32C.</t>
  </si>
  <si>
    <t xml:space="preserve"> Bradyrhizobium sp. ORS 285.</t>
  </si>
  <si>
    <t xml:space="preserve"> Bradyrhizobium sp. STM 3809.</t>
  </si>
  <si>
    <t xml:space="preserve"> Bradyrhizobium sp. STM 3843.</t>
  </si>
  <si>
    <t xml:space="preserve"> Escherichia coli 4_1_47FAA.</t>
  </si>
  <si>
    <t xml:space="preserve"> Dialister succinatiphilus YIT 11850.</t>
  </si>
  <si>
    <t xml:space="preserve"> Escherichia coli E101.</t>
  </si>
  <si>
    <t xml:space="preserve"> Escherichia coli TA124.</t>
  </si>
  <si>
    <t xml:space="preserve"> Methylobacterium extorquens DSM 13060.</t>
  </si>
  <si>
    <t xml:space="preserve"> Haemophilus sp. oral taxon 851 str. F0397.</t>
  </si>
  <si>
    <t xml:space="preserve"> Salmonella enterica subsp. enterica serovar Montevideo str. IA_2010008286.</t>
  </si>
  <si>
    <t xml:space="preserve"> Xanthomonas axonopodis pv. punicae str. LMG 859.</t>
  </si>
  <si>
    <t xml:space="preserve"> Shewanella baltica OS183.</t>
  </si>
  <si>
    <t xml:space="preserve"> Leptonema illini DSM 21528.</t>
  </si>
  <si>
    <t xml:space="preserve"> Herbaspirillum rubrisubalbicans M1.</t>
  </si>
  <si>
    <t xml:space="preserve"> Oceanimonas sp. (strain GK1).</t>
  </si>
  <si>
    <t xml:space="preserve"> Escherichia coli DEC2B.</t>
  </si>
  <si>
    <t xml:space="preserve"> Pseudomonas aeruginosa MPAO1/P1.</t>
  </si>
  <si>
    <t xml:space="preserve"> Pseudomonas aeruginosa MPAO1/P2.</t>
  </si>
  <si>
    <t xml:space="preserve"> Rhizobium sp. PDO1-076.</t>
  </si>
  <si>
    <t>Rhizobiaceae</t>
  </si>
  <si>
    <t xml:space="preserve"> Rhizobium.</t>
  </si>
  <si>
    <t xml:space="preserve"> Escherichia coli DEC1A.</t>
  </si>
  <si>
    <t xml:space="preserve"> Escherichia coli DEC1B.</t>
  </si>
  <si>
    <t xml:space="preserve"> Escherichia coli DEC1C.</t>
  </si>
  <si>
    <t xml:space="preserve"> Escherichia coli DEC1D.</t>
  </si>
  <si>
    <t xml:space="preserve"> Escherichia coli DEC1E.</t>
  </si>
  <si>
    <t xml:space="preserve"> Escherichia coli DEC2A.</t>
  </si>
  <si>
    <t xml:space="preserve"> Escherichia coli DEC2C.</t>
  </si>
  <si>
    <t xml:space="preserve"> Escherichia coli DEC2D.</t>
  </si>
  <si>
    <t xml:space="preserve"> Escherichia coli DEC2E.</t>
  </si>
  <si>
    <t xml:space="preserve"> Escherichia coli DEC3A.</t>
  </si>
  <si>
    <t xml:space="preserve"> Escherichia coli DEC3B.</t>
  </si>
  <si>
    <t xml:space="preserve"> Escherichia coli DEC3C.</t>
  </si>
  <si>
    <t xml:space="preserve"> Escherichia coli DEC3D.</t>
  </si>
  <si>
    <t xml:space="preserve"> Escherichia coli DEC3E.</t>
  </si>
  <si>
    <t xml:space="preserve"> Escherichia coli DEC3F.</t>
  </si>
  <si>
    <t xml:space="preserve"> Escherichia coli DEC4A.</t>
  </si>
  <si>
    <t xml:space="preserve"> Escherichia coli DEC4B.</t>
  </si>
  <si>
    <t xml:space="preserve"> Escherichia coli DEC4C.</t>
  </si>
  <si>
    <t xml:space="preserve"> Escherichia coli DEC4D.</t>
  </si>
  <si>
    <t xml:space="preserve"> Escherichia coli DEC4E.</t>
  </si>
  <si>
    <t xml:space="preserve"> Escherichia coli DEC4F.</t>
  </si>
  <si>
    <t xml:space="preserve"> Escherichia coli DEC5A.</t>
  </si>
  <si>
    <t xml:space="preserve"> Escherichia coli DEC5B.</t>
  </si>
  <si>
    <t xml:space="preserve"> Escherichia coli DEC5C.</t>
  </si>
  <si>
    <t xml:space="preserve"> Escherichia coli DEC5D.</t>
  </si>
  <si>
    <t xml:space="preserve"> Escherichia coli DEC5E.</t>
  </si>
  <si>
    <t xml:space="preserve"> Escherichia coli DEC6E.</t>
  </si>
  <si>
    <t xml:space="preserve"> Escherichia coli DEC8A.</t>
  </si>
  <si>
    <t xml:space="preserve"> Escherichia coli DEC8B.</t>
  </si>
  <si>
    <t xml:space="preserve"> Escherichia coli DEC8C.</t>
  </si>
  <si>
    <t xml:space="preserve"> Escherichia coli DEC8D.</t>
  </si>
  <si>
    <t xml:space="preserve"> Escherichia coli DEC8E.</t>
  </si>
  <si>
    <t xml:space="preserve"> Escherichia coli DEC9A.</t>
  </si>
  <si>
    <t xml:space="preserve"> Escherichia coli DEC9B.</t>
  </si>
  <si>
    <t xml:space="preserve"> Escherichia coli DEC9C.</t>
  </si>
  <si>
    <t xml:space="preserve"> Escherichia coli DEC9D.</t>
  </si>
  <si>
    <t xml:space="preserve"> Escherichia coli DEC9E.</t>
  </si>
  <si>
    <t xml:space="preserve"> Escherichia coli DEC10A.</t>
  </si>
  <si>
    <t xml:space="preserve"> Escherichia coli DEC10B.</t>
  </si>
  <si>
    <t xml:space="preserve"> Escherichia coli DEC10C.</t>
  </si>
  <si>
    <t xml:space="preserve"> Escherichia coli DEC10D.</t>
  </si>
  <si>
    <t xml:space="preserve"> Escherichia coli DEC10F.</t>
  </si>
  <si>
    <t xml:space="preserve"> Escherichia coli DEC11A.</t>
  </si>
  <si>
    <t xml:space="preserve"> Escherichia coli DEC11B.</t>
  </si>
  <si>
    <t xml:space="preserve"> Escherichia coli DEC11C.</t>
  </si>
  <si>
    <t xml:space="preserve"> Escherichia coli DEC11D.</t>
  </si>
  <si>
    <t xml:space="preserve"> Escherichia coli DEC11E.</t>
  </si>
  <si>
    <t xml:space="preserve"> Escherichia coli DEC12A.</t>
  </si>
  <si>
    <t xml:space="preserve"> Escherichia coli DEC12B.</t>
  </si>
  <si>
    <t xml:space="preserve"> Escherichia coli DEC12C.</t>
  </si>
  <si>
    <t xml:space="preserve"> Escherichia coli DEC12D.</t>
  </si>
  <si>
    <t xml:space="preserve"> Escherichia coli DEC12E.</t>
  </si>
  <si>
    <t xml:space="preserve"> Glaciecola punicea DSM 14233 = ACAM 611.</t>
  </si>
  <si>
    <t xml:space="preserve"> Salmonella enterica subsp. enterica serovar Senftenberg str. SS209.</t>
  </si>
  <si>
    <t xml:space="preserve"> Ralstonia solanacearum K60-1.</t>
  </si>
  <si>
    <t xml:space="preserve"> Burkholderiales bacterium JOSHI_001.</t>
  </si>
  <si>
    <t>H6LVE3_FRATL</t>
  </si>
  <si>
    <t xml:space="preserve"> Francisella tularensis subsp. tularensis TIGB03.</t>
  </si>
  <si>
    <t>H6M1T9_FRATL</t>
  </si>
  <si>
    <t xml:space="preserve"> Francisella tularensis subsp. tularensis TI0902.</t>
  </si>
  <si>
    <t xml:space="preserve"> Escherichia coli O55:H7 str. RM12579.</t>
  </si>
  <si>
    <t xml:space="preserve"> Salmonella enterica subsp. enterica serovar Typhi str. P-stx-12.</t>
  </si>
  <si>
    <t xml:space="preserve"> Salmonella enterica subsp. houtenae str. ATCC BAA-1581.</t>
  </si>
  <si>
    <t xml:space="preserve"> Pseudomonas stutzeri ATCC 14405 = CCUG 16156.</t>
  </si>
  <si>
    <t xml:space="preserve"> Xanthomonas citri pv. mangiferaeindicae LMG 941.</t>
  </si>
  <si>
    <t xml:space="preserve"> Pasteurella multocida (strain HN06).</t>
  </si>
  <si>
    <t xml:space="preserve"> Salmonella enterica subsp. enterica serovar Typhimurium str. 798.</t>
  </si>
  <si>
    <t xml:space="preserve"> Marinobacter hydrocarbonoclasticus ATCC 49840.</t>
  </si>
  <si>
    <t xml:space="preserve"> Chlamydia trachomatis E/SW3.</t>
  </si>
  <si>
    <t xml:space="preserve"> Chlamydia trachomatis F/SW4.</t>
  </si>
  <si>
    <t xml:space="preserve"> Chlamydia trachomatis F/SW5.</t>
  </si>
  <si>
    <t xml:space="preserve"> Salmonella pullorum.</t>
  </si>
  <si>
    <t xml:space="preserve"> Salmonella typhimurium (strain LT2 / SGSC1412 / ATCC 700720).</t>
  </si>
  <si>
    <t xml:space="preserve"> Salmonella enterica subsp. enterica serovar Heidelberg str. B182.</t>
  </si>
  <si>
    <t xml:space="preserve"> Pseudomonas cannabina.</t>
  </si>
  <si>
    <t>I0DU09_PROSM</t>
  </si>
  <si>
    <t xml:space="preserve"> Providencia stuartii (strain MRSN 2154).</t>
  </si>
  <si>
    <t>I0DU56_PROSM</t>
  </si>
  <si>
    <t>I0GTK7_SELRL</t>
  </si>
  <si>
    <t xml:space="preserve"> Selenomonas ruminantium subsp. lactilytica (strain NBRC 103574 / TAM6421).</t>
  </si>
  <si>
    <t>I0IQ01_LEPFC</t>
  </si>
  <si>
    <t xml:space="preserve"> Leptospirillum ferrooxidans (strain C2-3).</t>
  </si>
  <si>
    <t xml:space="preserve"> Salmonella enterica subsp. enterica serovar Heidelberg str. 41579.</t>
  </si>
  <si>
    <t xml:space="preserve"> Salmonella enterica subsp. enterica serovar Heidelberg str. 41563.</t>
  </si>
  <si>
    <t xml:space="preserve"> Salmonella enterica subsp. enterica serovar Heidelberg str. 41573.</t>
  </si>
  <si>
    <t xml:space="preserve"> Salmonella enterica subsp. enterica serovar Heidelberg str. 41566.</t>
  </si>
  <si>
    <t xml:space="preserve"> Salmonella enterica subsp. enterica serovar Heidelberg str. 41565.</t>
  </si>
  <si>
    <t xml:space="preserve"> Serratia sp. M24T3.</t>
  </si>
  <si>
    <t xml:space="preserve"> Pseudomonas aeruginosa PADK2_CF510.</t>
  </si>
  <si>
    <t xml:space="preserve"> Vibrio tubiashii NCIMB 1337 = ATCC 19106.</t>
  </si>
  <si>
    <t xml:space="preserve"> Xanthomonas oryzae pv. oryzae (strain KACC10331 / KXO85).</t>
  </si>
  <si>
    <t xml:space="preserve"> Pseudomonas fluorescens (strain Pf-5 / ATCC BAA-477).</t>
  </si>
  <si>
    <t xml:space="preserve"> Bordetella pertussis (strain Tohama I / ATCC BAA-589 / NCTC 13251).</t>
  </si>
  <si>
    <t xml:space="preserve"> Haemophilus influenzae (strain ATCC 51907 / DSM 11121 / KW20 / Rd).</t>
  </si>
  <si>
    <t xml:space="preserve"> Xanthomonas euvesicatoria.</t>
  </si>
  <si>
    <t xml:space="preserve"> Shigella sonnei.</t>
  </si>
  <si>
    <t xml:space="preserve"> Enterobacteria phage I2-2 (Bacteriophage I2-2).</t>
  </si>
  <si>
    <t xml:space="preserve"> Enterobacteria phage IKe (Bacteriophage IKe).</t>
  </si>
  <si>
    <t>Superkingdom</t>
  </si>
  <si>
    <t>Phylum</t>
  </si>
  <si>
    <t>Class</t>
  </si>
  <si>
    <t>Order</t>
  </si>
  <si>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</si>
  <si>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</si>
  <si>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</si>
  <si>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</si>
  <si>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</si>
  <si>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</si>
  <si>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</si>
  <si>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</si>
  <si>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PB046637</t>
  </si>
  <si>
    <t>Secretin</t>
  </si>
  <si>
    <t>PF00263.16 Bacterial type II and III secretion system protein</t>
  </si>
  <si>
    <t>Secretin_N</t>
  </si>
  <si>
    <t>PF03958.12 Bacterial type II/III secretion system short domain</t>
  </si>
  <si>
    <t>A0K2T9_BURCH</t>
  </si>
  <si>
    <t>A0K2T9</t>
  </si>
  <si>
    <t>A0K3R8_BURCH</t>
  </si>
  <si>
    <t>A0K3R8</t>
  </si>
  <si>
    <t>PB052871</t>
  </si>
  <si>
    <t>STN</t>
  </si>
  <si>
    <t>PF07660.9 Secretin and TonB N terminus short domain</t>
  </si>
  <si>
    <t>A0KFS6_AERHH</t>
  </si>
  <si>
    <t>A0KFS6</t>
  </si>
  <si>
    <t>A0KN30_AERHH</t>
  </si>
  <si>
    <t>A0KN30</t>
  </si>
  <si>
    <t>A0KRH6_SHESA</t>
  </si>
  <si>
    <t>A0KRH6</t>
  </si>
  <si>
    <t>A0L244_SHESA</t>
  </si>
  <si>
    <t>A0L244</t>
  </si>
  <si>
    <t>PB001285</t>
  </si>
  <si>
    <t>PB015550</t>
  </si>
  <si>
    <t>A0LFN7_SYNFM</t>
  </si>
  <si>
    <t>A0LFN7</t>
  </si>
  <si>
    <t>PB027027</t>
  </si>
  <si>
    <t>PB035707</t>
  </si>
  <si>
    <t>A0Y287_9GAMM</t>
  </si>
  <si>
    <t>A0Y287</t>
  </si>
  <si>
    <t>AMIN</t>
  </si>
  <si>
    <t>PF11741.3 AMIN domain</t>
  </si>
  <si>
    <t>PB005489</t>
  </si>
  <si>
    <t>A0Y6N8_9GAMM</t>
  </si>
  <si>
    <t>A0Y6N8</t>
  </si>
  <si>
    <t>A0Y8X0_9GAMM</t>
  </si>
  <si>
    <t>A0Y8X0</t>
  </si>
  <si>
    <t>A0YBE1_9GAMM</t>
  </si>
  <si>
    <t>A0YBE1</t>
  </si>
  <si>
    <t>A0YBF4_9GAMM</t>
  </si>
  <si>
    <t>A0YBF4</t>
  </si>
  <si>
    <t>A0YG33_9GAMM</t>
  </si>
  <si>
    <t>A0YG33</t>
  </si>
  <si>
    <t>PB053269</t>
  </si>
  <si>
    <t>A0Z1M2_9GAMM</t>
  </si>
  <si>
    <t>A0Z1M2</t>
  </si>
  <si>
    <t>PB330094</t>
  </si>
  <si>
    <t>A0Z790_9GAMM</t>
  </si>
  <si>
    <t>A0Z790</t>
  </si>
  <si>
    <t>A0Z8J2_9GAMM</t>
  </si>
  <si>
    <t>A0Z8J2</t>
  </si>
  <si>
    <t>A1AFM8_ECOK1</t>
  </si>
  <si>
    <t>A1AFM8</t>
  </si>
  <si>
    <t>PB002175</t>
  </si>
  <si>
    <t>A1AGL2_ECOK1</t>
  </si>
  <si>
    <t>A1AGL2</t>
  </si>
  <si>
    <t>A1AGR8_ECOK1</t>
  </si>
  <si>
    <t>A1AGR8</t>
  </si>
  <si>
    <t>A1AMQ3_PELPD</t>
  </si>
  <si>
    <t>A1AMQ3</t>
  </si>
  <si>
    <t>A1EK53_VIBCL</t>
  </si>
  <si>
    <t>A1EK53</t>
  </si>
  <si>
    <t>A1EMA9_VIBCL</t>
  </si>
  <si>
    <t>A1EMA9</t>
  </si>
  <si>
    <t>PB005727</t>
  </si>
  <si>
    <t>A1F3F5_VIBCL</t>
  </si>
  <si>
    <t>A1F3F5</t>
  </si>
  <si>
    <t>A1F634_VIBCL</t>
  </si>
  <si>
    <t>A1F634</t>
  </si>
  <si>
    <t>A1HM79_9FIRM</t>
  </si>
  <si>
    <t>A1HM79</t>
  </si>
  <si>
    <t>A1JPH4_YERE8</t>
  </si>
  <si>
    <t>A1JPH4</t>
  </si>
  <si>
    <t>PB032289</t>
  </si>
  <si>
    <t>PB086116</t>
  </si>
  <si>
    <t>A1JQD0_YERE8</t>
  </si>
  <si>
    <t>A1JQD0</t>
  </si>
  <si>
    <t>PB055735</t>
  </si>
  <si>
    <t>A1JSD5_YERE8</t>
  </si>
  <si>
    <t>A1JSD5</t>
  </si>
  <si>
    <t>A1JU94_YERE8</t>
  </si>
  <si>
    <t>A1JU94</t>
  </si>
  <si>
    <t>PB007296</t>
  </si>
  <si>
    <t>A1K7A2_AZOSB</t>
  </si>
  <si>
    <t>A1K7A2</t>
  </si>
  <si>
    <t>A1KBQ6_AZOSB</t>
  </si>
  <si>
    <t>A1KBQ6</t>
  </si>
  <si>
    <t>A1KS86_NEIMF</t>
  </si>
  <si>
    <t>A1KS86</t>
  </si>
  <si>
    <t>A1RPB8_SHESW</t>
  </si>
  <si>
    <t>A1RPB8</t>
  </si>
  <si>
    <t>A1RPQ8_SHESW</t>
  </si>
  <si>
    <t>A1RPQ8</t>
  </si>
  <si>
    <t>A1S1X4_SHEAM</t>
  </si>
  <si>
    <t>A1S1X4</t>
  </si>
  <si>
    <t>A1SB15_SHEAM</t>
  </si>
  <si>
    <t>A1SB15</t>
  </si>
  <si>
    <t>A1SR56_PSYIN</t>
  </si>
  <si>
    <t>A1SR56</t>
  </si>
  <si>
    <t>A1SRB5_PSYIN</t>
  </si>
  <si>
    <t>A1SRB5</t>
  </si>
  <si>
    <t>PB171202</t>
  </si>
  <si>
    <t>A1TKM7_ACIAC</t>
  </si>
  <si>
    <t>A1TKM7</t>
  </si>
  <si>
    <t>A1TKW0_ACIAC</t>
  </si>
  <si>
    <t>A1TKW0</t>
  </si>
  <si>
    <t>A1TUQ3_ACIAC</t>
  </si>
  <si>
    <t>A1TUQ3</t>
  </si>
  <si>
    <t>PB002184</t>
  </si>
  <si>
    <t>PB271257</t>
  </si>
  <si>
    <t>PB299441</t>
  </si>
  <si>
    <t>PB491582</t>
  </si>
  <si>
    <t>A1TYV8_MARAV</t>
  </si>
  <si>
    <t>A1TYV8</t>
  </si>
  <si>
    <t>A1U289_MARAV</t>
  </si>
  <si>
    <t>A1U289</t>
  </si>
  <si>
    <t>A1V8D5_BURMS</t>
  </si>
  <si>
    <t>A1V8D5</t>
  </si>
  <si>
    <t>A1V993_BURMS</t>
  </si>
  <si>
    <t>A1V993</t>
  </si>
  <si>
    <t>A1VEE2_DESVV</t>
  </si>
  <si>
    <t>A1VEE2</t>
  </si>
  <si>
    <t>PB302777</t>
  </si>
  <si>
    <t>A1VK17_POLNA</t>
  </si>
  <si>
    <t>A1VK17</t>
  </si>
  <si>
    <t>A1VK97_POLNA</t>
  </si>
  <si>
    <t>A1VK97</t>
  </si>
  <si>
    <t>A1W3T7_ACISJ</t>
  </si>
  <si>
    <t>A1W3T7</t>
  </si>
  <si>
    <t>A1W403_ACISJ</t>
  </si>
  <si>
    <t>A1W403</t>
  </si>
  <si>
    <t>A1WDV4_VEREI</t>
  </si>
  <si>
    <t>A1WDV4</t>
  </si>
  <si>
    <t>A1WFQ3_VEREI</t>
  </si>
  <si>
    <t>A1WFQ3</t>
  </si>
  <si>
    <t>PB168850</t>
  </si>
  <si>
    <t>A1WNP1_VEREI</t>
  </si>
  <si>
    <t>A1WNP1</t>
  </si>
  <si>
    <t>A1WZM1_HALHL</t>
  </si>
  <si>
    <t>A1WZM1</t>
  </si>
  <si>
    <t>A2P4K0_VIBCL</t>
  </si>
  <si>
    <t>A2P4K0</t>
  </si>
  <si>
    <t>A2PCR6_VIBCL</t>
  </si>
  <si>
    <t>A2PCR6</t>
  </si>
  <si>
    <t>A2PVT4_VIBCL</t>
  </si>
  <si>
    <t>A2PVT4</t>
  </si>
  <si>
    <t>A2S1F1_BURM9</t>
  </si>
  <si>
    <t>A2S1F1</t>
  </si>
  <si>
    <t>A2S716_BURM9</t>
  </si>
  <si>
    <t>A2S716</t>
  </si>
  <si>
    <t>PB224960</t>
  </si>
  <si>
    <t>A2S7E6_BURM9</t>
  </si>
  <si>
    <t>A2S7E6</t>
  </si>
  <si>
    <t>A2SKH3_METPP</t>
  </si>
  <si>
    <t>A2SKH3</t>
  </si>
  <si>
    <t>A2SKK0_METPP</t>
  </si>
  <si>
    <t>A2SKK0</t>
  </si>
  <si>
    <t>A2T1A8_AERS4</t>
  </si>
  <si>
    <t>A2T1A8</t>
  </si>
  <si>
    <t>A2VTK8_9BURK</t>
  </si>
  <si>
    <t>A2VTK8</t>
  </si>
  <si>
    <t>A2VTV4_9BURK</t>
  </si>
  <si>
    <t>A2VTV4</t>
  </si>
  <si>
    <t>A2W6A5_9BURK</t>
  </si>
  <si>
    <t>A2W6A5</t>
  </si>
  <si>
    <t>A2WDC2_9BURK</t>
  </si>
  <si>
    <t>A2WDC2</t>
  </si>
  <si>
    <t>A2WDZ5_9BURK</t>
  </si>
  <si>
    <t>A2WDZ5</t>
  </si>
  <si>
    <t>A2WEZ4_9BURK</t>
  </si>
  <si>
    <t>A2WEZ4</t>
  </si>
  <si>
    <t>PB004176</t>
  </si>
  <si>
    <t>A3DA16_SHEB5</t>
  </si>
  <si>
    <t>A3DA16</t>
  </si>
  <si>
    <t>A3DAA8_SHEB5</t>
  </si>
  <si>
    <t>A3DAA8</t>
  </si>
  <si>
    <t>A3EHX6_VIBCL</t>
  </si>
  <si>
    <t>A3EHX6</t>
  </si>
  <si>
    <t>A3EJ77_VIBCL</t>
  </si>
  <si>
    <t>A3EJ77</t>
  </si>
  <si>
    <t>A3EJE8_VIBCL</t>
  </si>
  <si>
    <t>A3EJE8</t>
  </si>
  <si>
    <t>A3GKK5_VIBCL</t>
  </si>
  <si>
    <t>A3GKK5</t>
  </si>
  <si>
    <t>A3GTS3_VIBCL</t>
  </si>
  <si>
    <t>A3GTS3</t>
  </si>
  <si>
    <t>A3GWJ1_VIBCL</t>
  </si>
  <si>
    <t>A3GWJ1</t>
  </si>
  <si>
    <t>A3GXD0_VIBCL</t>
  </si>
  <si>
    <t>A3GXD0</t>
  </si>
  <si>
    <t>PB280304</t>
  </si>
  <si>
    <t>A3J9R2_9ALTE</t>
  </si>
  <si>
    <t>A3J9R2</t>
  </si>
  <si>
    <t>A3JEF6_9ALTE</t>
  </si>
  <si>
    <t>A3JEF6</t>
  </si>
  <si>
    <t>A3KWD6_PSEAI</t>
  </si>
  <si>
    <t>A3KWD6</t>
  </si>
  <si>
    <t>PB013915</t>
  </si>
  <si>
    <t>A3L2L4_PSEAI</t>
  </si>
  <si>
    <t>A3L2L4</t>
  </si>
  <si>
    <t>A3L878_PSEAI</t>
  </si>
  <si>
    <t>A3L878</t>
  </si>
  <si>
    <t>A3LD21_PSEAI</t>
  </si>
  <si>
    <t>A3LD21</t>
  </si>
  <si>
    <t>A3LJ88_PSEAI</t>
  </si>
  <si>
    <t>A3LJ88</t>
  </si>
  <si>
    <t>A3LLN1_PSEAI</t>
  </si>
  <si>
    <t>A3LLN1</t>
  </si>
  <si>
    <t>A3M1F2_ACIBT</t>
  </si>
  <si>
    <t>A3M1F2</t>
  </si>
  <si>
    <t>A3M9J0_ACIBT</t>
  </si>
  <si>
    <t>A3M9J0</t>
  </si>
  <si>
    <t>A3MC70_BURM7</t>
  </si>
  <si>
    <t>A3MC70</t>
  </si>
  <si>
    <t>A3MPK1_BURM7</t>
  </si>
  <si>
    <t>A3MPK1</t>
  </si>
  <si>
    <t>A3MPY3_BURM7</t>
  </si>
  <si>
    <t>A3MPY3</t>
  </si>
  <si>
    <t>A3N3Z1_BURP6</t>
  </si>
  <si>
    <t>A3N3Z1</t>
  </si>
  <si>
    <t>A3NED4_BURP6</t>
  </si>
  <si>
    <t>A3NED4</t>
  </si>
  <si>
    <t>A3NKV9_BURP6</t>
  </si>
  <si>
    <t>A3NKV9</t>
  </si>
  <si>
    <t>A3NLN3_BURP6</t>
  </si>
  <si>
    <t>A3NLN3</t>
  </si>
  <si>
    <t>A3NPM1_BURP0</t>
  </si>
  <si>
    <t>A3NPM1</t>
  </si>
  <si>
    <t>A3P068_BURP0</t>
  </si>
  <si>
    <t>A3P068</t>
  </si>
  <si>
    <t>A3P6G7_BURP0</t>
  </si>
  <si>
    <t>A3P6G7</t>
  </si>
  <si>
    <t>A3P7A0_BURP0</t>
  </si>
  <si>
    <t>A3P7A0</t>
  </si>
  <si>
    <t>A3Q9D6_SHELP</t>
  </si>
  <si>
    <t>A3Q9D6</t>
  </si>
  <si>
    <t>A3QJ37_SHELP</t>
  </si>
  <si>
    <t>A3QJ37</t>
  </si>
  <si>
    <t>A3RQZ5_RALSL</t>
  </si>
  <si>
    <t>A3RQZ5</t>
  </si>
  <si>
    <t>A3RV26_RALSL</t>
  </si>
  <si>
    <t>A3RV26</t>
  </si>
  <si>
    <t>PB020196</t>
  </si>
  <si>
    <t>PB058014</t>
  </si>
  <si>
    <t>A3RW20_RALSL</t>
  </si>
  <si>
    <t>A3RW20</t>
  </si>
  <si>
    <t>A3RZI6_RALSL</t>
  </si>
  <si>
    <t>A3RZI6</t>
  </si>
  <si>
    <t>PB124180</t>
  </si>
  <si>
    <t>PB124183</t>
  </si>
  <si>
    <t>TPR_14</t>
  </si>
  <si>
    <t>PF13428.1 Tetratricopeptide repeat</t>
  </si>
  <si>
    <t>A3SDT6_9RHOB</t>
  </si>
  <si>
    <t>A3SDT6</t>
  </si>
  <si>
    <t>PB470632</t>
  </si>
  <si>
    <t>PB002808</t>
  </si>
  <si>
    <t>A3UEW2_9RHOB</t>
  </si>
  <si>
    <t>A3UEW2</t>
  </si>
  <si>
    <t>A3UP88_VIBSP</t>
  </si>
  <si>
    <t>A3UP88</t>
  </si>
  <si>
    <t>A3UVE2_VIBSP</t>
  </si>
  <si>
    <t>A3UVE2</t>
  </si>
  <si>
    <t>PB046446</t>
  </si>
  <si>
    <t>A3W186_9RHOB</t>
  </si>
  <si>
    <t>A3W186</t>
  </si>
  <si>
    <t>PB000172</t>
  </si>
  <si>
    <t>A3WP11_9GAMM</t>
  </si>
  <si>
    <t>A3WP11</t>
  </si>
  <si>
    <t>A3XYD5_9VIBR</t>
  </si>
  <si>
    <t>A3XYD5</t>
  </si>
  <si>
    <t>A3Y0F7_9VIBR</t>
  </si>
  <si>
    <t>A3Y0F7</t>
  </si>
  <si>
    <t>A3YCA1_9GAMM</t>
  </si>
  <si>
    <t>A3YCA1</t>
  </si>
  <si>
    <t>PB121869</t>
  </si>
  <si>
    <t>PB018849</t>
  </si>
  <si>
    <t>PB224489</t>
  </si>
  <si>
    <t>PB067774</t>
  </si>
  <si>
    <t>A3ZWA6_9PLAN</t>
  </si>
  <si>
    <t>A3ZWA6</t>
  </si>
  <si>
    <t>A3ZWN4_9PLAN</t>
  </si>
  <si>
    <t>A3ZWN4</t>
  </si>
  <si>
    <t>PB518731</t>
  </si>
  <si>
    <t>A4A016_9PLAN</t>
  </si>
  <si>
    <t>A4A016</t>
  </si>
  <si>
    <t>A4A5J7_9GAMM</t>
  </si>
  <si>
    <t>A4A5J7</t>
  </si>
  <si>
    <t>A4A8J7_9GAMM</t>
  </si>
  <si>
    <t>A4A8J7</t>
  </si>
  <si>
    <t>A4BAN5_9GAMM</t>
  </si>
  <si>
    <t>A4BAN5</t>
  </si>
  <si>
    <t>A4BES0_9GAMM</t>
  </si>
  <si>
    <t>A4BES0</t>
  </si>
  <si>
    <t>PB005058</t>
  </si>
  <si>
    <t>A4BQU8_9GAMM</t>
  </si>
  <si>
    <t>A4BQU8</t>
  </si>
  <si>
    <t>PB347205</t>
  </si>
  <si>
    <t>A4BUW3_9GAMM</t>
  </si>
  <si>
    <t>A4BUW3</t>
  </si>
  <si>
    <t>A4CEM9_9GAMM</t>
  </si>
  <si>
    <t>A4CEM9</t>
  </si>
  <si>
    <t>PB001755</t>
  </si>
  <si>
    <t>A4G9P3_HERAR</t>
  </si>
  <si>
    <t>A4G9P3</t>
  </si>
  <si>
    <t>A4J9Z0_BURVG</t>
  </si>
  <si>
    <t>A4J9Z0</t>
  </si>
  <si>
    <t>A4JAT3_BURVG</t>
  </si>
  <si>
    <t>A4JAT3</t>
  </si>
  <si>
    <t>A4LMR7_BURPE</t>
  </si>
  <si>
    <t>A4LMR7</t>
  </si>
  <si>
    <t>A4LPU1_BURPE</t>
  </si>
  <si>
    <t>A4LPU1</t>
  </si>
  <si>
    <t>A4LR26_BURPE</t>
  </si>
  <si>
    <t>A4LR26</t>
  </si>
  <si>
    <t>A4LSZ7_BURPE</t>
  </si>
  <si>
    <t>A4LSZ7</t>
  </si>
  <si>
    <t>A4SK23_AERS4</t>
  </si>
  <si>
    <t>A4SK23</t>
  </si>
  <si>
    <t>A4SS64_AERS4</t>
  </si>
  <si>
    <t>A4SS64</t>
  </si>
  <si>
    <t>A4TII8_YERPP</t>
  </si>
  <si>
    <t>A4TII8</t>
  </si>
  <si>
    <t>A4TST0_YERPP</t>
  </si>
  <si>
    <t>A4TST0</t>
  </si>
  <si>
    <t>A4VH12_PSEU5</t>
  </si>
  <si>
    <t>A4VH12</t>
  </si>
  <si>
    <t>A4VKG1_PSEU5</t>
  </si>
  <si>
    <t>A4VKG1</t>
  </si>
  <si>
    <t>PB001479</t>
  </si>
  <si>
    <t>A4XPQ0_PSEMY</t>
  </si>
  <si>
    <t>A4XPQ0</t>
  </si>
  <si>
    <t>A4XWG6_PSEMY</t>
  </si>
  <si>
    <t>A4XWG6</t>
  </si>
  <si>
    <t>A4XZZ1_PSEMY</t>
  </si>
  <si>
    <t>A4XZZ1</t>
  </si>
  <si>
    <t>A4YBE3_SHEPC</t>
  </si>
  <si>
    <t>A4YBE3</t>
  </si>
  <si>
    <t>A4YBT2_SHEPC</t>
  </si>
  <si>
    <t>A4YBT2</t>
  </si>
  <si>
    <t>A4YMR4_BRASO</t>
  </si>
  <si>
    <t>A4YMR4</t>
  </si>
  <si>
    <t>A5EBH3_BRASB</t>
  </si>
  <si>
    <t>A5EBH3</t>
  </si>
  <si>
    <t>PB198491</t>
  </si>
  <si>
    <t>A5EW26_DICNV</t>
  </si>
  <si>
    <t>A5EW26</t>
  </si>
  <si>
    <t>A5F4R6_VIBC3</t>
  </si>
  <si>
    <t>A5F4R6</t>
  </si>
  <si>
    <t>A5F503_VIBC3</t>
  </si>
  <si>
    <t>A5F503</t>
  </si>
  <si>
    <t>A5FWX2_ACICJ</t>
  </si>
  <si>
    <t>A5FWX2</t>
  </si>
  <si>
    <t>A5GC05_GEOUR</t>
  </si>
  <si>
    <t>A5GC05</t>
  </si>
  <si>
    <t>A5GEZ9_GEOUR</t>
  </si>
  <si>
    <t>A5GEZ9</t>
  </si>
  <si>
    <t>A5IBG3_LEGPC</t>
  </si>
  <si>
    <t>A5IBG3</t>
  </si>
  <si>
    <t>SPOR</t>
  </si>
  <si>
    <t>PF05036.8 Sporulation related domain</t>
  </si>
  <si>
    <t>A5IFY1_LEGPC</t>
  </si>
  <si>
    <t>A5IFY1</t>
  </si>
  <si>
    <t>A5J551_BURML</t>
  </si>
  <si>
    <t>A5J551</t>
  </si>
  <si>
    <t>A5KYR3_9GAMM</t>
  </si>
  <si>
    <t>A5KYR3</t>
  </si>
  <si>
    <t>A5L4W6_9GAMM</t>
  </si>
  <si>
    <t>A5L4W6</t>
  </si>
  <si>
    <t>A5THT8_BURML</t>
  </si>
  <si>
    <t>A5THT8</t>
  </si>
  <si>
    <t>A5TI15_BURML</t>
  </si>
  <si>
    <t>A5TI15</t>
  </si>
  <si>
    <t>A5TN34_BURML</t>
  </si>
  <si>
    <t>A5TN34</t>
  </si>
  <si>
    <t>A5TSA1_FUSNP</t>
  </si>
  <si>
    <t>A5TSA1</t>
  </si>
  <si>
    <t>DUF4480</t>
  </si>
  <si>
    <t>PF13715.1 Domain of unknown function (DUF4480)</t>
  </si>
  <si>
    <t>A5V9I3_SPHWW</t>
  </si>
  <si>
    <t>A5V9I3</t>
  </si>
  <si>
    <t>A5VZD8_PSEP1</t>
  </si>
  <si>
    <t>A5VZD8</t>
  </si>
  <si>
    <t>A5W2S2_PSEP1</t>
  </si>
  <si>
    <t>A5W2S2</t>
  </si>
  <si>
    <t>PB063385</t>
  </si>
  <si>
    <t>TPR_2</t>
  </si>
  <si>
    <t>PF07719.12 Tetratricopeptide repeat</t>
  </si>
  <si>
    <t>A5WAB3_PSEP1</t>
  </si>
  <si>
    <t>A5WAB3</t>
  </si>
  <si>
    <t>A5WCG3_PSYWF</t>
  </si>
  <si>
    <t>A5WCG3</t>
  </si>
  <si>
    <t>A5XR44_BURML</t>
  </si>
  <si>
    <t>A5XR44</t>
  </si>
  <si>
    <t>A5Y878_9GAMM</t>
  </si>
  <si>
    <t>A5Y878</t>
  </si>
  <si>
    <t>A6A142_VIBCL</t>
  </si>
  <si>
    <t>A6A142</t>
  </si>
  <si>
    <t>A6A2C4_VIBCL</t>
  </si>
  <si>
    <t>A6A2C4</t>
  </si>
  <si>
    <t>A6AAE2_VIBCL</t>
  </si>
  <si>
    <t>A6AAE2</t>
  </si>
  <si>
    <t>A6AFN7_VIBCL</t>
  </si>
  <si>
    <t>A6AFN7</t>
  </si>
  <si>
    <t>A6ARB3_VIBHA</t>
  </si>
  <si>
    <t>A6ARB3</t>
  </si>
  <si>
    <t>A6B853_VIBPA</t>
  </si>
  <si>
    <t>A6B853</t>
  </si>
  <si>
    <t>A6B9R2_VIBPA</t>
  </si>
  <si>
    <t>A6B9R2</t>
  </si>
  <si>
    <t>A6BB16_VIBPA</t>
  </si>
  <si>
    <t>A6BB16</t>
  </si>
  <si>
    <t>GHMP_kinases_N</t>
  </si>
  <si>
    <t>PF00288.21 GHMP kinases N terminal domain</t>
  </si>
  <si>
    <t>A6BBD4_VIBPA</t>
  </si>
  <si>
    <t>A6BBD4</t>
  </si>
  <si>
    <t>A6BU59_YERPE</t>
  </si>
  <si>
    <t>A6BU59</t>
  </si>
  <si>
    <t>A6CD16_9PLAN</t>
  </si>
  <si>
    <t>A6CD16</t>
  </si>
  <si>
    <t>PB037259</t>
  </si>
  <si>
    <t>A6CD26_9PLAN</t>
  </si>
  <si>
    <t>A6CD26</t>
  </si>
  <si>
    <t>PB145411</t>
  </si>
  <si>
    <t>PB007631</t>
  </si>
  <si>
    <t>A6D0B6_9VIBR</t>
  </si>
  <si>
    <t>A6D0B6</t>
  </si>
  <si>
    <t>A6D4G4_9VIBR</t>
  </si>
  <si>
    <t>A6D4G4</t>
  </si>
  <si>
    <t>PB000503</t>
  </si>
  <si>
    <t>A6DJN7_9BACT</t>
  </si>
  <si>
    <t>A6DJN7</t>
  </si>
  <si>
    <t>A6F2X3_9ALTE</t>
  </si>
  <si>
    <t>A6F2X3</t>
  </si>
  <si>
    <t>A6F5N1_9ALTE</t>
  </si>
  <si>
    <t>A6F5N1</t>
  </si>
  <si>
    <t>A6FBL8_9GAMM</t>
  </si>
  <si>
    <t>A6FBL8</t>
  </si>
  <si>
    <t>A6FGZ5_9GAMM</t>
  </si>
  <si>
    <t>A6FGZ5</t>
  </si>
  <si>
    <t>A6FZI7_9DELT</t>
  </si>
  <si>
    <t>A6FZI7</t>
  </si>
  <si>
    <t>PB031610</t>
  </si>
  <si>
    <t>A6GHB7_9DELT</t>
  </si>
  <si>
    <t>A6GHB7</t>
  </si>
  <si>
    <t>PB399713</t>
  </si>
  <si>
    <t>A6GLP8_9BURK</t>
  </si>
  <si>
    <t>A6GLP8</t>
  </si>
  <si>
    <t>PB046057</t>
  </si>
  <si>
    <t>A6GPK2_9BURK</t>
  </si>
  <si>
    <t>A6GPK2</t>
  </si>
  <si>
    <t>A6M3S0_YERPE</t>
  </si>
  <si>
    <t>A6M3S0</t>
  </si>
  <si>
    <t>A6Q682_SULNB</t>
  </si>
  <si>
    <t>A6Q682</t>
  </si>
  <si>
    <t>A6T3F7_JANMA</t>
  </si>
  <si>
    <t>A6T3F7</t>
  </si>
  <si>
    <t>A6T4U9_KLEP7</t>
  </si>
  <si>
    <t>A6T4U9</t>
  </si>
  <si>
    <t>A6TF15_KLEP7</t>
  </si>
  <si>
    <t>A6TF15</t>
  </si>
  <si>
    <t>A6V165_PSEA7</t>
  </si>
  <si>
    <t>A6V165</t>
  </si>
  <si>
    <t>PB019751</t>
  </si>
  <si>
    <t>A6V2W9_PSEA7</t>
  </si>
  <si>
    <t>A6V2W9</t>
  </si>
  <si>
    <t>A6V6U5_PSEA7</t>
  </si>
  <si>
    <t>A6V6U5</t>
  </si>
  <si>
    <t>A6VAT1_PSEA7</t>
  </si>
  <si>
    <t>A6VAT1</t>
  </si>
  <si>
    <t>A6VDG1_PSEA7</t>
  </si>
  <si>
    <t>A6VDG1</t>
  </si>
  <si>
    <t>A6WHN1_SHEB8</t>
  </si>
  <si>
    <t>A6WHN1</t>
  </si>
  <si>
    <t>A6WTR3_SHEB8</t>
  </si>
  <si>
    <t>A6WTR3</t>
  </si>
  <si>
    <t>A6XU88_VIBCL</t>
  </si>
  <si>
    <t>A6XU88</t>
  </si>
  <si>
    <t>A6XUJ2_VIBCL</t>
  </si>
  <si>
    <t>A6XUJ2</t>
  </si>
  <si>
    <t>A7BUG3_9GAMM</t>
  </si>
  <si>
    <t>A7BUG3</t>
  </si>
  <si>
    <t>A7BZ10_9GAMM</t>
  </si>
  <si>
    <t>A7BZ10</t>
  </si>
  <si>
    <t>A7FFA9_YERP3</t>
  </si>
  <si>
    <t>A7FFA9</t>
  </si>
  <si>
    <t>A7H857_ANADF</t>
  </si>
  <si>
    <t>A7H857</t>
  </si>
  <si>
    <t>A7H897_ANADF</t>
  </si>
  <si>
    <t>A7H897</t>
  </si>
  <si>
    <t>PB224929</t>
  </si>
  <si>
    <t>A7IH57_XANP2</t>
  </si>
  <si>
    <t>A7IH57</t>
  </si>
  <si>
    <t>A7K0X1_VIBSE</t>
  </si>
  <si>
    <t>A7K0X1</t>
  </si>
  <si>
    <t>A7K4F5_VIBSE</t>
  </si>
  <si>
    <t>A7K4F5</t>
  </si>
  <si>
    <t>A7MXC4_VIBHB</t>
  </si>
  <si>
    <t>A7MXC4</t>
  </si>
  <si>
    <t>A7MZB6_VIBHB</t>
  </si>
  <si>
    <t>A7MZB6</t>
  </si>
  <si>
    <t>A7ZRJ5_ECO24</t>
  </si>
  <si>
    <t>A7ZRJ5</t>
  </si>
  <si>
    <t>A7ZSR6_ECO24</t>
  </si>
  <si>
    <t>A7ZSR6</t>
  </si>
  <si>
    <t>A8A4B9_ECOHS</t>
  </si>
  <si>
    <t>A8A4B9</t>
  </si>
  <si>
    <t>A8A5D0_ECOHS</t>
  </si>
  <si>
    <t>A8A5D0</t>
  </si>
  <si>
    <t>A8A5J8_ECOHS</t>
  </si>
  <si>
    <t>A8A5J8</t>
  </si>
  <si>
    <t>A8AIN8_CITK8</t>
  </si>
  <si>
    <t>A8AIN8</t>
  </si>
  <si>
    <t>A8AQU6_CITK8</t>
  </si>
  <si>
    <t>A8AQU6</t>
  </si>
  <si>
    <t>A8EM74_BURPE</t>
  </si>
  <si>
    <t>A8EM74</t>
  </si>
  <si>
    <t>A8EQ19_BURPE</t>
  </si>
  <si>
    <t>A8EQ19</t>
  </si>
  <si>
    <t>A8G197_SHESH</t>
  </si>
  <si>
    <t>A8G197</t>
  </si>
  <si>
    <t>A8G1I7_SHESH</t>
  </si>
  <si>
    <t>A8G1I7</t>
  </si>
  <si>
    <t>A8GJQ5_SERP5</t>
  </si>
  <si>
    <t>A8GJQ5</t>
  </si>
  <si>
    <t>PB176602</t>
  </si>
  <si>
    <t>A8GYT6_SHEPA</t>
  </si>
  <si>
    <t>A8GYT6</t>
  </si>
  <si>
    <t>A8GZ28_SHEPA</t>
  </si>
  <si>
    <t>A8GZ28</t>
  </si>
  <si>
    <t>A8KG16_BURPE</t>
  </si>
  <si>
    <t>A8KG16</t>
  </si>
  <si>
    <t>A8KSR3_BURPE</t>
  </si>
  <si>
    <t>A8KSR3</t>
  </si>
  <si>
    <t>A8T6E5_9VIBR</t>
  </si>
  <si>
    <t>A8T6E5</t>
  </si>
  <si>
    <t>A8T9N8_9VIBR</t>
  </si>
  <si>
    <t>A8T9N8</t>
  </si>
  <si>
    <t>A8UQX4_9AQUI</t>
  </si>
  <si>
    <t>A8UQX4</t>
  </si>
  <si>
    <t>A8V5N2_9AQUI</t>
  </si>
  <si>
    <t>A8V5N2</t>
  </si>
  <si>
    <t>PB032171</t>
  </si>
  <si>
    <t>A8ZSX5_DESOH</t>
  </si>
  <si>
    <t>A8ZSX5</t>
  </si>
  <si>
    <t>A8ZWZ5_DESOH</t>
  </si>
  <si>
    <t>A8ZWZ5</t>
  </si>
  <si>
    <t>A8ZYV5_DESOH</t>
  </si>
  <si>
    <t>A8ZYV5</t>
  </si>
  <si>
    <t>A9ADN8_BURM1</t>
  </si>
  <si>
    <t>A9ADN8</t>
  </si>
  <si>
    <t>A9AJC1_BURM1</t>
  </si>
  <si>
    <t>A9AJC1</t>
  </si>
  <si>
    <t>A9BXD0_DELAS</t>
  </si>
  <si>
    <t>A9BXD0</t>
  </si>
  <si>
    <t>A9BXP9_DELAS</t>
  </si>
  <si>
    <t>A9BXP9</t>
  </si>
  <si>
    <t>A9D5J9_9GAMM</t>
  </si>
  <si>
    <t>A9D5J9</t>
  </si>
  <si>
    <t>A9EJJ8_9GAMM</t>
  </si>
  <si>
    <t>A9EJJ8</t>
  </si>
  <si>
    <t>A9GDS2_SORC5</t>
  </si>
  <si>
    <t>A9GDS2</t>
  </si>
  <si>
    <t>A9GGP4_SORC5</t>
  </si>
  <si>
    <t>A9GGP4</t>
  </si>
  <si>
    <t>A9IRR4_BORPD</t>
  </si>
  <si>
    <t>A9IRR4</t>
  </si>
  <si>
    <t>PB133347</t>
  </si>
  <si>
    <t>A9K0M4_BURML</t>
  </si>
  <si>
    <t>A9K0M4</t>
  </si>
  <si>
    <t>A9KW55_SHEB9</t>
  </si>
  <si>
    <t>A9KW55</t>
  </si>
  <si>
    <t>A9L696_SHEB9</t>
  </si>
  <si>
    <t>A9L696</t>
  </si>
  <si>
    <t>A9M1U6_NEIM0</t>
  </si>
  <si>
    <t>A9M1U6</t>
  </si>
  <si>
    <t>PB007456</t>
  </si>
  <si>
    <t>A9MT57_SALPB</t>
  </si>
  <si>
    <t>A9MT57</t>
  </si>
  <si>
    <t>PB170014</t>
  </si>
  <si>
    <t>A9NIP3_CHLPS</t>
  </si>
  <si>
    <t>A9NIP3</t>
  </si>
  <si>
    <t>A9R2U1_YERPG</t>
  </si>
  <si>
    <t>A9R2U1</t>
  </si>
  <si>
    <t>A9R9J5_YERPG</t>
  </si>
  <si>
    <t>A9R9J5</t>
  </si>
  <si>
    <t>A9YYJ2_BURPE</t>
  </si>
  <si>
    <t>A9YYJ2</t>
  </si>
  <si>
    <t>A9Z765_YERPE</t>
  </si>
  <si>
    <t>A9Z765</t>
  </si>
  <si>
    <t>A9ZER5_YERPE</t>
  </si>
  <si>
    <t>A9ZER5</t>
  </si>
  <si>
    <t>A9ZVH1_YERPE</t>
  </si>
  <si>
    <t>A9ZVH1</t>
  </si>
  <si>
    <t>B0A3X5_YERPE</t>
  </si>
  <si>
    <t>B0A3X5</t>
  </si>
  <si>
    <t>B0B8Q0_CHLT2</t>
  </si>
  <si>
    <t>B0B8Q0</t>
  </si>
  <si>
    <t>PB043227</t>
  </si>
  <si>
    <t>B0BAC9_CHLTB</t>
  </si>
  <si>
    <t>B0BAC9</t>
  </si>
  <si>
    <t>B0C6K8_ACAM1</t>
  </si>
  <si>
    <t>B0C6K8</t>
  </si>
  <si>
    <t>B0GFC2_YERPE</t>
  </si>
  <si>
    <t>B0GFC2</t>
  </si>
  <si>
    <t>B0GKT6_YERPE</t>
  </si>
  <si>
    <t>B0GKT6</t>
  </si>
  <si>
    <t>B0GN33_YERPE</t>
  </si>
  <si>
    <t>B0GN33</t>
  </si>
  <si>
    <t>B0GZM9_YERPE</t>
  </si>
  <si>
    <t>B0GZM9</t>
  </si>
  <si>
    <t>B0H6C1_YERPE</t>
  </si>
  <si>
    <t>B0H6C1</t>
  </si>
  <si>
    <t>B0HAZ1_YERPE</t>
  </si>
  <si>
    <t>B0HAZ1</t>
  </si>
  <si>
    <t>B0HIY9_YERPE</t>
  </si>
  <si>
    <t>B0HIY9</t>
  </si>
  <si>
    <t>B0HNJ8_YERPE</t>
  </si>
  <si>
    <t>B0HNJ8</t>
  </si>
  <si>
    <t>B0HVG9_YERPE</t>
  </si>
  <si>
    <t>B0HVG9</t>
  </si>
  <si>
    <t>B0HZN9_YERPE</t>
  </si>
  <si>
    <t>B0HZN9</t>
  </si>
  <si>
    <t>B0JRP6_MICAN</t>
  </si>
  <si>
    <t>B0JRP6</t>
  </si>
  <si>
    <t>B0KN34_PSEPG</t>
  </si>
  <si>
    <t>B0KN34</t>
  </si>
  <si>
    <t>B0KQU3_PSEPG</t>
  </si>
  <si>
    <t>B0KQU3</t>
  </si>
  <si>
    <t>B0KRF9_PSEPG</t>
  </si>
  <si>
    <t>B0KRF9</t>
  </si>
  <si>
    <t>B0RNS8_XANCB</t>
  </si>
  <si>
    <t>B0RNS8</t>
  </si>
  <si>
    <t>B0RPC1_XANCB</t>
  </si>
  <si>
    <t>B0RPC1</t>
  </si>
  <si>
    <t>B0RVG0_XANCB</t>
  </si>
  <si>
    <t>B0RVG0</t>
  </si>
  <si>
    <t>PB239586</t>
  </si>
  <si>
    <t>PB090755</t>
  </si>
  <si>
    <t>B0T7N8_CAUSK</t>
  </si>
  <si>
    <t>B0T7N8</t>
  </si>
  <si>
    <t>B0TL78_SHEHH</t>
  </si>
  <si>
    <t>B0TL78</t>
  </si>
  <si>
    <t>B0TMX6_SHEHH</t>
  </si>
  <si>
    <t>B0TMX6</t>
  </si>
  <si>
    <t>B0U4G1_XYLFM</t>
  </si>
  <si>
    <t>B0U4G1</t>
  </si>
  <si>
    <t>B0U6Y7_XYLFM</t>
  </si>
  <si>
    <t>B0U6Y7</t>
  </si>
  <si>
    <t>B0V8M7_ACIBY</t>
  </si>
  <si>
    <t>B0V8M7</t>
  </si>
  <si>
    <t>B0VDF5_ACIBY</t>
  </si>
  <si>
    <t>B0VDF5</t>
  </si>
  <si>
    <t>B0VJ43_CLOAI</t>
  </si>
  <si>
    <t>B0VJ43</t>
  </si>
  <si>
    <t>B0VMB1_ACIBS</t>
  </si>
  <si>
    <t>B0VMB1</t>
  </si>
  <si>
    <t>TraK</t>
  </si>
  <si>
    <t>PF06586.6 TraK protein</t>
  </si>
  <si>
    <t>B1EGY1_9ESCH</t>
  </si>
  <si>
    <t>B1EGY1</t>
  </si>
  <si>
    <t>PB004588</t>
  </si>
  <si>
    <t>B1EI37_9ESCH</t>
  </si>
  <si>
    <t>B1EI37</t>
  </si>
  <si>
    <t>B1FBU4_9BURK</t>
  </si>
  <si>
    <t>B1FBU4</t>
  </si>
  <si>
    <t>B1FDP7_9BURK</t>
  </si>
  <si>
    <t>B1FDP7</t>
  </si>
  <si>
    <t>B1FTD1_9BURK</t>
  </si>
  <si>
    <t>B1FTD1</t>
  </si>
  <si>
    <t>B1G4J2_9BURK</t>
  </si>
  <si>
    <t>B1G4J2</t>
  </si>
  <si>
    <t>B1H8V0_BURPE</t>
  </si>
  <si>
    <t>B1H8V0</t>
  </si>
  <si>
    <t>B1HAJ6_BURPE</t>
  </si>
  <si>
    <t>B1HAJ6</t>
  </si>
  <si>
    <t>B1HL59_BURPE</t>
  </si>
  <si>
    <t>B1HL59</t>
  </si>
  <si>
    <t>B1IP74_ECOLC</t>
  </si>
  <si>
    <t>B1IP74</t>
  </si>
  <si>
    <t>B1IPX4_ECOLC</t>
  </si>
  <si>
    <t>B1IPX4</t>
  </si>
  <si>
    <t>B1J2J3_PSEPW</t>
  </si>
  <si>
    <t>B1J2J3</t>
  </si>
  <si>
    <t>B1J7E4_PSEPW</t>
  </si>
  <si>
    <t>B1J7E4</t>
  </si>
  <si>
    <t>B1J8A0_PSEPW</t>
  </si>
  <si>
    <t>B1J8A0</t>
  </si>
  <si>
    <t>B1JDL3_PSEPW</t>
  </si>
  <si>
    <t>B1JDL3</t>
  </si>
  <si>
    <t>B1JQ98_YERPY</t>
  </si>
  <si>
    <t>B1JQ98</t>
  </si>
  <si>
    <t>B1JU65_BURCC</t>
  </si>
  <si>
    <t>B1JU65</t>
  </si>
  <si>
    <t>B1K1H3_BURCC</t>
  </si>
  <si>
    <t>B1K1H3</t>
  </si>
  <si>
    <t>B1K4U7_BURCC</t>
  </si>
  <si>
    <t>B1K4U7</t>
  </si>
  <si>
    <t>B1KN27_SHEWM</t>
  </si>
  <si>
    <t>B1KN27</t>
  </si>
  <si>
    <t>B1KP70_SHEWM</t>
  </si>
  <si>
    <t>B1KP70</t>
  </si>
  <si>
    <t>B1LED6_ECOSM</t>
  </si>
  <si>
    <t>B1LED6</t>
  </si>
  <si>
    <t>B1LHI6_ECOSM</t>
  </si>
  <si>
    <t>B1LHI6</t>
  </si>
  <si>
    <t>B1T5V6_9BURK</t>
  </si>
  <si>
    <t>B1T5V6</t>
  </si>
  <si>
    <t>B1T6A2_9BURK</t>
  </si>
  <si>
    <t>B1T6A2</t>
  </si>
  <si>
    <t>B1TE95_9BURK</t>
  </si>
  <si>
    <t>B1TE95</t>
  </si>
  <si>
    <t>N_methyl_2</t>
  </si>
  <si>
    <t>PF13544.1 Type IV pilin N-term methylation site GFxxxE</t>
  </si>
  <si>
    <t>B1X6H6_ECODH</t>
  </si>
  <si>
    <t>B1X6H6</t>
  </si>
  <si>
    <t>B1X738_ECODH</t>
  </si>
  <si>
    <t>B1X738</t>
  </si>
  <si>
    <t>B1XUD4_POLNS</t>
  </si>
  <si>
    <t>B1XUD4</t>
  </si>
  <si>
    <t>B1Y305_LEPCP</t>
  </si>
  <si>
    <t>B1Y305</t>
  </si>
  <si>
    <t>B1Y329_LEPCP</t>
  </si>
  <si>
    <t>B1Y329</t>
  </si>
  <si>
    <t>PB002330</t>
  </si>
  <si>
    <t>B1Y7C9_LEPCP</t>
  </si>
  <si>
    <t>B1Y7C9</t>
  </si>
  <si>
    <t>B1Y7J0_LEPCP</t>
  </si>
  <si>
    <t>B1Y7J0</t>
  </si>
  <si>
    <t>B1YQ50_BURA4</t>
  </si>
  <si>
    <t>B1YQ50</t>
  </si>
  <si>
    <t>B1YRS2_BURA4</t>
  </si>
  <si>
    <t>B1YRS2</t>
  </si>
  <si>
    <t>B1Z5P8_BURA4</t>
  </si>
  <si>
    <t>B1Z5P8</t>
  </si>
  <si>
    <t>B1ZTI4_OPITP</t>
  </si>
  <si>
    <t>B1ZTI4</t>
  </si>
  <si>
    <t>B1ZUM2_OPITP</t>
  </si>
  <si>
    <t>B1ZUM2</t>
  </si>
  <si>
    <t>PB216174</t>
  </si>
  <si>
    <t>B2FNI3_STRMK</t>
  </si>
  <si>
    <t>B2FNI3</t>
  </si>
  <si>
    <t>B2FSH3_STRMK</t>
  </si>
  <si>
    <t>B2FSH3</t>
  </si>
  <si>
    <t>B2FUI1_STRMK</t>
  </si>
  <si>
    <t>B2FUI1</t>
  </si>
  <si>
    <t>PB135093</t>
  </si>
  <si>
    <t>PB018293</t>
  </si>
  <si>
    <t>B2GZQ0_BURPE</t>
  </si>
  <si>
    <t>B2GZQ0</t>
  </si>
  <si>
    <t>B2H8I0_BURPE</t>
  </si>
  <si>
    <t>B2H8I0</t>
  </si>
  <si>
    <t>B2H9C1_BURPE</t>
  </si>
  <si>
    <t>B2H9C1</t>
  </si>
  <si>
    <t>B2I0J4_ACIBC</t>
  </si>
  <si>
    <t>B2I0J4</t>
  </si>
  <si>
    <t>B2I1Y0_ACIBC</t>
  </si>
  <si>
    <t>B2I1Y0</t>
  </si>
  <si>
    <t>B2I8B2_XYLF2</t>
  </si>
  <si>
    <t>B2I8B2</t>
  </si>
  <si>
    <t>B2IAD8_XYLF2</t>
  </si>
  <si>
    <t>B2IAD8</t>
  </si>
  <si>
    <t>B2J1C1_NOSP7</t>
  </si>
  <si>
    <t>B2J1C1</t>
  </si>
  <si>
    <t>B2JI21_BURP8</t>
  </si>
  <si>
    <t>B2JI21</t>
  </si>
  <si>
    <t>B2JJP0_BURP8</t>
  </si>
  <si>
    <t>B2JJP0</t>
  </si>
  <si>
    <t>B2JXL4_BURP8</t>
  </si>
  <si>
    <t>B2JXL4</t>
  </si>
  <si>
    <t>B2JZT9_YERPB</t>
  </si>
  <si>
    <t>B2JZT9</t>
  </si>
  <si>
    <t>B2KAD7_YERPB</t>
  </si>
  <si>
    <t>B2KAD7</t>
  </si>
  <si>
    <t>B2KC06_ELUMP</t>
  </si>
  <si>
    <t>B2KC06</t>
  </si>
  <si>
    <t>B2N8Z0_ECOLX</t>
  </si>
  <si>
    <t>B2N8Z0</t>
  </si>
  <si>
    <t>B2N9Q5_ECOLX</t>
  </si>
  <si>
    <t>B2N9Q5</t>
  </si>
  <si>
    <t>B2NCG6_ECOLX</t>
  </si>
  <si>
    <t>B2NCG6</t>
  </si>
  <si>
    <t>B2NLG3_ECO57</t>
  </si>
  <si>
    <t>B2NLG3</t>
  </si>
  <si>
    <t>B2NW95_ECO57</t>
  </si>
  <si>
    <t>B2NW95</t>
  </si>
  <si>
    <t>B2P0G2_ECO57</t>
  </si>
  <si>
    <t>B2P0G2</t>
  </si>
  <si>
    <t>B2P998_ECO57</t>
  </si>
  <si>
    <t>B2P998</t>
  </si>
  <si>
    <t>B2PGU4_ECO57</t>
  </si>
  <si>
    <t>B2PGU4</t>
  </si>
  <si>
    <t>B2PQQ0_ECO57</t>
  </si>
  <si>
    <t>B2PQQ0</t>
  </si>
  <si>
    <t>PB149928</t>
  </si>
  <si>
    <t>B2SKY5_XANOP</t>
  </si>
  <si>
    <t>B2SKY5</t>
  </si>
  <si>
    <t>B2SPC2_XANOP</t>
  </si>
  <si>
    <t>B2SPC2</t>
  </si>
  <si>
    <t>B2T706_BURPP</t>
  </si>
  <si>
    <t>B2T706</t>
  </si>
  <si>
    <t>B2T7P2_BURPP</t>
  </si>
  <si>
    <t>B2T7P2</t>
  </si>
  <si>
    <t>PB398661</t>
  </si>
  <si>
    <t>PB022863</t>
  </si>
  <si>
    <t>B2U3J7_SHIB3</t>
  </si>
  <si>
    <t>B2U3J7</t>
  </si>
  <si>
    <t>PB170192</t>
  </si>
  <si>
    <t>B2UEH1_RALPJ</t>
  </si>
  <si>
    <t>B2UEH1</t>
  </si>
  <si>
    <t>B2UFF1_RALPJ</t>
  </si>
  <si>
    <t>B2UFF1</t>
  </si>
  <si>
    <t>B2VI08_ERWT9</t>
  </si>
  <si>
    <t>B2VI08</t>
  </si>
  <si>
    <t>B3A194_ECO57</t>
  </si>
  <si>
    <t>B3A194</t>
  </si>
  <si>
    <t>B3ABH9_ECO57</t>
  </si>
  <si>
    <t>B3ABH9</t>
  </si>
  <si>
    <t>B3AFR3_ECO57</t>
  </si>
  <si>
    <t>B3AFR3</t>
  </si>
  <si>
    <t>B3APP7_ECO57</t>
  </si>
  <si>
    <t>B3APP7</t>
  </si>
  <si>
    <t>B3AW90_ECO57</t>
  </si>
  <si>
    <t>B3AW90</t>
  </si>
  <si>
    <t>B3B5A9_ECO57</t>
  </si>
  <si>
    <t>B3B5A9</t>
  </si>
  <si>
    <t>B3BCA7_ECO57</t>
  </si>
  <si>
    <t>B3BCA7</t>
  </si>
  <si>
    <t>B3BNZ6_ECO57</t>
  </si>
  <si>
    <t>B3BNZ6</t>
  </si>
  <si>
    <t>B3BQT6_ECO57</t>
  </si>
  <si>
    <t>B3BQT6</t>
  </si>
  <si>
    <t>B3C464_ECO57</t>
  </si>
  <si>
    <t>B3C464</t>
  </si>
  <si>
    <t>B3CVQ9_BURM1</t>
  </si>
  <si>
    <t>B3CVQ9</t>
  </si>
  <si>
    <t>B3D483_BURM1</t>
  </si>
  <si>
    <t>B3D483</t>
  </si>
  <si>
    <t>B3E7M1_GEOLS</t>
  </si>
  <si>
    <t>B3E7M1</t>
  </si>
  <si>
    <t>B3E8R3_GEOLS</t>
  </si>
  <si>
    <t>B3E8R3</t>
  </si>
  <si>
    <t>PB239432</t>
  </si>
  <si>
    <t>B3E8S0_GEOLS</t>
  </si>
  <si>
    <t>B3E8S0</t>
  </si>
  <si>
    <t>Cohesin</t>
  </si>
  <si>
    <t>PF00963.13 Cohesin domain</t>
  </si>
  <si>
    <t>PB239433</t>
  </si>
  <si>
    <t>B3E9T4_GEOLS</t>
  </si>
  <si>
    <t>B3E9T4</t>
  </si>
  <si>
    <t>B3HFX7_ECOLX</t>
  </si>
  <si>
    <t>B3HFX7</t>
  </si>
  <si>
    <t>B3HJ86_ECOLX</t>
  </si>
  <si>
    <t>B3HJ86</t>
  </si>
  <si>
    <t>B3HQE4_ECOLX</t>
  </si>
  <si>
    <t>B3HQE4</t>
  </si>
  <si>
    <t>B3HQM6_ECOLX</t>
  </si>
  <si>
    <t>B3HQM6</t>
  </si>
  <si>
    <t>B3HR99_ECOLX</t>
  </si>
  <si>
    <t>B3HR99</t>
  </si>
  <si>
    <t>B3I060_ECOLX</t>
  </si>
  <si>
    <t>B3I060</t>
  </si>
  <si>
    <t>B3I0E0_ECOLX</t>
  </si>
  <si>
    <t>B3I0E0</t>
  </si>
  <si>
    <t>B3IFK0_ECOLX</t>
  </si>
  <si>
    <t>B3IFK0</t>
  </si>
  <si>
    <t>B3IJD2_ECOLX</t>
  </si>
  <si>
    <t>B3IJD2</t>
  </si>
  <si>
    <t>B3PF18_CELJU</t>
  </si>
  <si>
    <t>B3PF18</t>
  </si>
  <si>
    <t>B3PI77_CELJU</t>
  </si>
  <si>
    <t>B3PI77</t>
  </si>
  <si>
    <t>B3R7C0_CUPTR</t>
  </si>
  <si>
    <t>B3R7C0</t>
  </si>
  <si>
    <t>B3R7X2_CUPTR</t>
  </si>
  <si>
    <t>B3R7X2</t>
  </si>
  <si>
    <t>B3TAF6_9ARCH</t>
  </si>
  <si>
    <t>B3TAF6</t>
  </si>
  <si>
    <t>B3TCB2_9ARCH</t>
  </si>
  <si>
    <t>B3TCB2</t>
  </si>
  <si>
    <t>B3WJP8_ECOLX</t>
  </si>
  <si>
    <t>B3WJP8</t>
  </si>
  <si>
    <t>B3WVY6_SHIDY</t>
  </si>
  <si>
    <t>B3WVY6</t>
  </si>
  <si>
    <t>B3X8M4_ECOLX</t>
  </si>
  <si>
    <t>B3X8M4</t>
  </si>
  <si>
    <t>B3XBC2_ECOLX</t>
  </si>
  <si>
    <t>B3XBC2</t>
  </si>
  <si>
    <t>B3XK64_ECOLX</t>
  </si>
  <si>
    <t>B3XK64</t>
  </si>
  <si>
    <t>B3YBW0_SALET</t>
  </si>
  <si>
    <t>B3YBW0</t>
  </si>
  <si>
    <t>B4A5U0_SALNE</t>
  </si>
  <si>
    <t>B4A5U0</t>
  </si>
  <si>
    <t>B4E601_BURCJ</t>
  </si>
  <si>
    <t>B4E601</t>
  </si>
  <si>
    <t>B4E7A1_BURCJ</t>
  </si>
  <si>
    <t>B4E7A1</t>
  </si>
  <si>
    <t>PB045697</t>
  </si>
  <si>
    <t>PB392230</t>
  </si>
  <si>
    <t>B4RFI7_PHEZH</t>
  </si>
  <si>
    <t>B4RFI7</t>
  </si>
  <si>
    <t>B4RQ23_NEIG2</t>
  </si>
  <si>
    <t>B4RQ23</t>
  </si>
  <si>
    <t>B4SJ93_STRM5</t>
  </si>
  <si>
    <t>B4SJ93</t>
  </si>
  <si>
    <t>B4SL34_STRM5</t>
  </si>
  <si>
    <t>B4SL34</t>
  </si>
  <si>
    <t>B4STX2_STRM5</t>
  </si>
  <si>
    <t>B4STX2</t>
  </si>
  <si>
    <t>B4SVJ0_SALNS</t>
  </si>
  <si>
    <t>B4SVJ0</t>
  </si>
  <si>
    <t>B4TKR4_SALHS</t>
  </si>
  <si>
    <t>B4TKR4</t>
  </si>
  <si>
    <t>B4UDC7_ANASK</t>
  </si>
  <si>
    <t>B4UDC7</t>
  </si>
  <si>
    <t>B4UDG8_ANASK</t>
  </si>
  <si>
    <t>B4UDG8</t>
  </si>
  <si>
    <t>B4VRN7_9CYAN</t>
  </si>
  <si>
    <t>B4VRN7</t>
  </si>
  <si>
    <t>B4WDQ1_9CAUL</t>
  </si>
  <si>
    <t>B4WDQ1</t>
  </si>
  <si>
    <t>B4WQ59_9SYNE</t>
  </si>
  <si>
    <t>B4WQ59</t>
  </si>
  <si>
    <t>PB001391</t>
  </si>
  <si>
    <t>B4WYC3_9GAMM</t>
  </si>
  <si>
    <t>B4WYC3</t>
  </si>
  <si>
    <t>B4X5A7_9GAMM</t>
  </si>
  <si>
    <t>B4X5A7</t>
  </si>
  <si>
    <t>B5BH31_SALPK</t>
  </si>
  <si>
    <t>B5BH31</t>
  </si>
  <si>
    <t>B5C2I2_SALET</t>
  </si>
  <si>
    <t>B5C2I2</t>
  </si>
  <si>
    <t>B5E8I3_GEOBB</t>
  </si>
  <si>
    <t>B5E8I3</t>
  </si>
  <si>
    <t>B5ED37_GEOBB</t>
  </si>
  <si>
    <t>B5ED37</t>
  </si>
  <si>
    <t>B5EI39_GEOBB</t>
  </si>
  <si>
    <t>B5EI39</t>
  </si>
  <si>
    <t>PB303430</t>
  </si>
  <si>
    <t>PB009438</t>
  </si>
  <si>
    <t>B5EP42_ACIF5</t>
  </si>
  <si>
    <t>B5EP42</t>
  </si>
  <si>
    <t>PB104913</t>
  </si>
  <si>
    <t>B5F8K2_SALA4</t>
  </si>
  <si>
    <t>B5F8K2</t>
  </si>
  <si>
    <t>B5FBN3_VIBFM</t>
  </si>
  <si>
    <t>B5FBN3</t>
  </si>
  <si>
    <t>B5FCE3_VIBFM</t>
  </si>
  <si>
    <t>B5FCE3</t>
  </si>
  <si>
    <t>B5JLH7_9BACT</t>
  </si>
  <si>
    <t>B5JLH7</t>
  </si>
  <si>
    <t>B5JTT2_9GAMM</t>
  </si>
  <si>
    <t>B5JTT2</t>
  </si>
  <si>
    <t>B5JVD5_9GAMM</t>
  </si>
  <si>
    <t>B5JVD5</t>
  </si>
  <si>
    <t>B5MHT3_SALET</t>
  </si>
  <si>
    <t>B5MHT3</t>
  </si>
  <si>
    <t>B5MWN5_SALET</t>
  </si>
  <si>
    <t>B5MWN5</t>
  </si>
  <si>
    <t>B5NDG4_SALET</t>
  </si>
  <si>
    <t>B5NDG4</t>
  </si>
  <si>
    <t>B5NSU3_SALET</t>
  </si>
  <si>
    <t>B5NSU3</t>
  </si>
  <si>
    <t>B5P1N2_SALET</t>
  </si>
  <si>
    <t>B5P1N2</t>
  </si>
  <si>
    <t>B5PCH0_SALET</t>
  </si>
  <si>
    <t>B5PCH0</t>
  </si>
  <si>
    <t>B5PR77_SALHA</t>
  </si>
  <si>
    <t>B5PR77</t>
  </si>
  <si>
    <t>B5Q800_SALVI</t>
  </si>
  <si>
    <t>B5Q800</t>
  </si>
  <si>
    <t>B5R2D7_SALEP</t>
  </si>
  <si>
    <t>B5R2D7</t>
  </si>
  <si>
    <t>B5R7M6_SALG2</t>
  </si>
  <si>
    <t>B5R7M6</t>
  </si>
  <si>
    <t>B5RWS1_RALSL</t>
  </si>
  <si>
    <t>B5RWS1</t>
  </si>
  <si>
    <t>B5RZA8_RALSL</t>
  </si>
  <si>
    <t>B5RZA8</t>
  </si>
  <si>
    <t>B5S1S1_RALSL</t>
  </si>
  <si>
    <t>B5S1S1</t>
  </si>
  <si>
    <t>PB005486</t>
  </si>
  <si>
    <t>B5S3N0_RALSL</t>
  </si>
  <si>
    <t>B5S3N0</t>
  </si>
  <si>
    <t>B5S503_RALSL</t>
  </si>
  <si>
    <t>B5S503</t>
  </si>
  <si>
    <t>B5SCP5_RALSL</t>
  </si>
  <si>
    <t>B5SCP5</t>
  </si>
  <si>
    <t>B5SDR2_RALSL</t>
  </si>
  <si>
    <t>B5SDR2</t>
  </si>
  <si>
    <t>B5SJG0_RALSL</t>
  </si>
  <si>
    <t>B5SJG0</t>
  </si>
  <si>
    <t>B5SK41_RALSL</t>
  </si>
  <si>
    <t>B5SK41</t>
  </si>
  <si>
    <t>B5W9W5_SPIMA</t>
  </si>
  <si>
    <t>B5W9W5</t>
  </si>
  <si>
    <t>B5WD07_9BURK</t>
  </si>
  <si>
    <t>B5WD07</t>
  </si>
  <si>
    <t>B5WKI2_9BURK</t>
  </si>
  <si>
    <t>B5WKI2</t>
  </si>
  <si>
    <t>B5WPT2_9BURK</t>
  </si>
  <si>
    <t>B5WPT2</t>
  </si>
  <si>
    <t>B5XTU5_KLEP3</t>
  </si>
  <si>
    <t>B5XTU5</t>
  </si>
  <si>
    <t>B5Y1M6_KLEP3</t>
  </si>
  <si>
    <t>B5Y1M6</t>
  </si>
  <si>
    <t>B5YDZ7_DICT6</t>
  </si>
  <si>
    <t>B5YDZ7</t>
  </si>
  <si>
    <t>B5YJ50_THEYD</t>
  </si>
  <si>
    <t>B5YJ50</t>
  </si>
  <si>
    <t>B5YPK7_ECO5E</t>
  </si>
  <si>
    <t>B5YPK7</t>
  </si>
  <si>
    <t>B5YTU0_ECO5E</t>
  </si>
  <si>
    <t>B5YTU0</t>
  </si>
  <si>
    <t>B6C337_9GAMM</t>
  </si>
  <si>
    <t>B6C337</t>
  </si>
  <si>
    <t>B6C4J6_9GAMM</t>
  </si>
  <si>
    <t>B6C4J6</t>
  </si>
  <si>
    <t>B6EGP3_ALISL</t>
  </si>
  <si>
    <t>B6EGP3</t>
  </si>
  <si>
    <t>B6I2U9_ECOSE</t>
  </si>
  <si>
    <t>B6I2U9</t>
  </si>
  <si>
    <t>B6I7B3_ECOSE</t>
  </si>
  <si>
    <t>B6I7B3</t>
  </si>
  <si>
    <t>B6QWW0_9RHOB</t>
  </si>
  <si>
    <t>B6QWW0</t>
  </si>
  <si>
    <t>B6SE80_9NEIS</t>
  </si>
  <si>
    <t>B6SE80</t>
  </si>
  <si>
    <t>PB044220</t>
  </si>
  <si>
    <t>B6VK49_PHOAA</t>
  </si>
  <si>
    <t>B6VK49</t>
  </si>
  <si>
    <t>PB459898</t>
  </si>
  <si>
    <t>B6ZTG2_ECO57</t>
  </si>
  <si>
    <t>B6ZTG2</t>
  </si>
  <si>
    <t>B7A4T3_ECO57</t>
  </si>
  <si>
    <t>B7A4T3</t>
  </si>
  <si>
    <t>B7A5N6_THEAQ</t>
  </si>
  <si>
    <t>B7A5N6</t>
  </si>
  <si>
    <t>B7CS18_BURPE</t>
  </si>
  <si>
    <t>B7CS18</t>
  </si>
  <si>
    <t>B7CVM2_BURPE</t>
  </si>
  <si>
    <t>B7CVM2</t>
  </si>
  <si>
    <t>B7CXW7_BURPE</t>
  </si>
  <si>
    <t>B7CXW7</t>
  </si>
  <si>
    <t>B7CZG1_BURPE</t>
  </si>
  <si>
    <t>B7CZG1</t>
  </si>
  <si>
    <t>B7GVP3_ACIB3</t>
  </si>
  <si>
    <t>B7GVP3</t>
  </si>
  <si>
    <t>B7H1K9_ACIB3</t>
  </si>
  <si>
    <t>B7H1K9</t>
  </si>
  <si>
    <t>B7I349_ACIB5</t>
  </si>
  <si>
    <t>B7I349</t>
  </si>
  <si>
    <t>B7IAV8_ACIB5</t>
  </si>
  <si>
    <t>B7IAV8</t>
  </si>
  <si>
    <t>B7J631_ACIF2</t>
  </si>
  <si>
    <t>B7J631</t>
  </si>
  <si>
    <t>B7K647_CYAP8</t>
  </si>
  <si>
    <t>B7K647</t>
  </si>
  <si>
    <t>B7KDY6_CYAP7</t>
  </si>
  <si>
    <t>B7KDY6</t>
  </si>
  <si>
    <t>B7L4R8_ECO55</t>
  </si>
  <si>
    <t>B7L4R8</t>
  </si>
  <si>
    <t>B7LGA8_ECO55</t>
  </si>
  <si>
    <t>B7LGA8</t>
  </si>
  <si>
    <t>B7LPU3_ESCF3</t>
  </si>
  <si>
    <t>B7LPU3</t>
  </si>
  <si>
    <t>B7LZ07_ECO8A</t>
  </si>
  <si>
    <t>B7LZ07</t>
  </si>
  <si>
    <t>B7M1U3_ECO8A</t>
  </si>
  <si>
    <t>B7M1U3</t>
  </si>
  <si>
    <t>B7MCU0_ECO45</t>
  </si>
  <si>
    <t>B7MCU0</t>
  </si>
  <si>
    <t>B7MD02_ECO45</t>
  </si>
  <si>
    <t>B7MD02</t>
  </si>
  <si>
    <t>B7MNA5_ECO45</t>
  </si>
  <si>
    <t>B7MNA5</t>
  </si>
  <si>
    <t>B7MZV0_ECO81</t>
  </si>
  <si>
    <t>B7MZV0</t>
  </si>
  <si>
    <t>B7N123_ECO81</t>
  </si>
  <si>
    <t>B7N123</t>
  </si>
  <si>
    <t>B7N1B1_ECO81</t>
  </si>
  <si>
    <t>B7N1B1</t>
  </si>
  <si>
    <t>B7NCV2_ECOLU</t>
  </si>
  <si>
    <t>B7NCV2</t>
  </si>
  <si>
    <t>B7NDZ5_ECOLU</t>
  </si>
  <si>
    <t>B7NDZ5</t>
  </si>
  <si>
    <t>B7NIW3_ECO7I</t>
  </si>
  <si>
    <t>B7NIW3</t>
  </si>
  <si>
    <t>B7NMF4_ECO7I</t>
  </si>
  <si>
    <t>B7NMF4</t>
  </si>
  <si>
    <t>B7RHZ1_9RHOB</t>
  </si>
  <si>
    <t>B7RHZ1</t>
  </si>
  <si>
    <t>B7RSS9_9GAMM</t>
  </si>
  <si>
    <t>B7RSS9</t>
  </si>
  <si>
    <t>B7S0Z4_9GAMM</t>
  </si>
  <si>
    <t>B7S0Z4</t>
  </si>
  <si>
    <t>PB014374</t>
  </si>
  <si>
    <t>B7UI37_ECO27</t>
  </si>
  <si>
    <t>B7UI37</t>
  </si>
  <si>
    <t>B7UK96_ECO27</t>
  </si>
  <si>
    <t>B7UK96</t>
  </si>
  <si>
    <t>B7UZ44_PSEA8</t>
  </si>
  <si>
    <t>B7UZ44</t>
  </si>
  <si>
    <t>B7V3D3_PSEA8</t>
  </si>
  <si>
    <t>B7V3D3</t>
  </si>
  <si>
    <t>B7VB05_PSEA8</t>
  </si>
  <si>
    <t>B7VB05</t>
  </si>
  <si>
    <t>B7VBR6_PSEA8</t>
  </si>
  <si>
    <t>B7VBR6</t>
  </si>
  <si>
    <t>B7VHF6_VIBSL</t>
  </si>
  <si>
    <t>B7VHF6</t>
  </si>
  <si>
    <t>B7VLJ8_VIBSL</t>
  </si>
  <si>
    <t>B7VLJ8</t>
  </si>
  <si>
    <t>B7WV75_COMTE</t>
  </si>
  <si>
    <t>B7WV75</t>
  </si>
  <si>
    <t>B7WW13_COMTE</t>
  </si>
  <si>
    <t>B7WW13</t>
  </si>
  <si>
    <t>B7XML6_ENTBH</t>
  </si>
  <si>
    <t>B7XML6</t>
  </si>
  <si>
    <t>B7ZJG3_RALSL</t>
  </si>
  <si>
    <t>B7ZJG3</t>
  </si>
  <si>
    <t>B8ATW4_ORYSI</t>
  </si>
  <si>
    <t>B8ATW4</t>
  </si>
  <si>
    <t>SDA1</t>
  </si>
  <si>
    <t>PF05285.7 SDA1</t>
  </si>
  <si>
    <t>T2SE</t>
  </si>
  <si>
    <t>PF00437.15 Type II/IV secretion system protein</t>
  </si>
  <si>
    <t>B8CH36_SHEPW</t>
  </si>
  <si>
    <t>B8CH36</t>
  </si>
  <si>
    <t>B8CNI7_SHEPW</t>
  </si>
  <si>
    <t>B8CNI7</t>
  </si>
  <si>
    <t>B8DPS5_DESVM</t>
  </si>
  <si>
    <t>B8DPS5</t>
  </si>
  <si>
    <t>B8E238_DICTD</t>
  </si>
  <si>
    <t>B8E238</t>
  </si>
  <si>
    <t>B8E3T2_SHEB2</t>
  </si>
  <si>
    <t>B8E3T2</t>
  </si>
  <si>
    <t>B8EBF3_SHEB2</t>
  </si>
  <si>
    <t>B8EBF3</t>
  </si>
  <si>
    <t>B8ESI9_METSB</t>
  </si>
  <si>
    <t>B8ESI9</t>
  </si>
  <si>
    <t>B8FE34_DESAA</t>
  </si>
  <si>
    <t>B8FE34</t>
  </si>
  <si>
    <t>B8FHA0_DESAA</t>
  </si>
  <si>
    <t>B8FHA0</t>
  </si>
  <si>
    <t>PB002192</t>
  </si>
  <si>
    <t>B8GPV1_THISH</t>
  </si>
  <si>
    <t>B8GPV1</t>
  </si>
  <si>
    <t>B8GU41_THISH</t>
  </si>
  <si>
    <t>B8GU41</t>
  </si>
  <si>
    <t>B8GXR3_CAUCN</t>
  </si>
  <si>
    <t>B8GXR3</t>
  </si>
  <si>
    <t>B8JD08_ANAD2</t>
  </si>
  <si>
    <t>B8JD08</t>
  </si>
  <si>
    <t>B8JD48_ANAD2</t>
  </si>
  <si>
    <t>B8JD48</t>
  </si>
  <si>
    <t>B8K8W4_VIBPA</t>
  </si>
  <si>
    <t>B8K8W4</t>
  </si>
  <si>
    <t>B8KB90_VIBPA</t>
  </si>
  <si>
    <t>B8KB90</t>
  </si>
  <si>
    <t>B8KIZ6_9GAMM</t>
  </si>
  <si>
    <t>B8KIZ6</t>
  </si>
  <si>
    <t>B8KJZ4_9GAMM</t>
  </si>
  <si>
    <t>B8KJZ4</t>
  </si>
  <si>
    <t>B8KPH7_9GAMM</t>
  </si>
  <si>
    <t>B8KPH7</t>
  </si>
  <si>
    <t>B8KQM8_9GAMM</t>
  </si>
  <si>
    <t>B8KQM8</t>
  </si>
  <si>
    <t>B8KUU0_9GAMM</t>
  </si>
  <si>
    <t>B8KUU0</t>
  </si>
  <si>
    <t>B8L0Y5_9GAMM</t>
  </si>
  <si>
    <t>B8L0Y5</t>
  </si>
  <si>
    <t>B8L3Y6_9GAMM</t>
  </si>
  <si>
    <t>B8L3Y6</t>
  </si>
  <si>
    <t>B8L5U2_9GAMM</t>
  </si>
  <si>
    <t>B8L5U2</t>
  </si>
  <si>
    <t>B9BA13_9BURK</t>
  </si>
  <si>
    <t>B9BA13</t>
  </si>
  <si>
    <t>B9BCJ3_9BURK</t>
  </si>
  <si>
    <t>B9BCJ3</t>
  </si>
  <si>
    <t>B9BVD5_9BURK</t>
  </si>
  <si>
    <t>B9BVD5</t>
  </si>
  <si>
    <t>B9BZC4_9BURK</t>
  </si>
  <si>
    <t>B9BZC4</t>
  </si>
  <si>
    <t>B9CH68_9BURK</t>
  </si>
  <si>
    <t>B9CH68</t>
  </si>
  <si>
    <t>B9CIW8_9BURK</t>
  </si>
  <si>
    <t>B9CIW8</t>
  </si>
  <si>
    <t>B9JMF5_AGRRK</t>
  </si>
  <si>
    <t>B9JMF5</t>
  </si>
  <si>
    <t>B9M0Z5_GEOSF</t>
  </si>
  <si>
    <t>B9M0Z5</t>
  </si>
  <si>
    <t>TPR_1</t>
  </si>
  <si>
    <t>PF00515.23 Tetratricopeptide repeat</t>
  </si>
  <si>
    <t>B9M1W2_GEOSF</t>
  </si>
  <si>
    <t>B9M1W2</t>
  </si>
  <si>
    <t>B9M3I8_GEOSF</t>
  </si>
  <si>
    <t>B9M3I8</t>
  </si>
  <si>
    <t>B9MD94_ACIET</t>
  </si>
  <si>
    <t>B9MD94</t>
  </si>
  <si>
    <t>B9MDF0_ACIET</t>
  </si>
  <si>
    <t>B9MDF0</t>
  </si>
  <si>
    <t>B9PC23_POPTR</t>
  </si>
  <si>
    <t>B9PC23</t>
  </si>
  <si>
    <t>B9TDF1_RICCO</t>
  </si>
  <si>
    <t>B9TDF1</t>
  </si>
  <si>
    <t>B9YYQ2_9NEIS</t>
  </si>
  <si>
    <t>B9YYQ2</t>
  </si>
  <si>
    <t>B9Z6A5_9NEIS</t>
  </si>
  <si>
    <t>B9Z6A5</t>
  </si>
  <si>
    <t>C0AE16_9BACT</t>
  </si>
  <si>
    <t>C0AE16</t>
  </si>
  <si>
    <t>C0AR69_9ENTR</t>
  </si>
  <si>
    <t>C0AR69</t>
  </si>
  <si>
    <t>HrpJ</t>
  </si>
  <si>
    <t>PF07201.6 HrpJ-like domain</t>
  </si>
  <si>
    <t>C0DV38_EIKCO</t>
  </si>
  <si>
    <t>C0DV38</t>
  </si>
  <si>
    <t>C0EQU4_NEIFL</t>
  </si>
  <si>
    <t>C0EQU4</t>
  </si>
  <si>
    <t>C0N3G3_9GAMM</t>
  </si>
  <si>
    <t>C0N3G3</t>
  </si>
  <si>
    <t>C0N987_9GAMM</t>
  </si>
  <si>
    <t>C0N987</t>
  </si>
  <si>
    <t>C0Q0G3_SALPC</t>
  </si>
  <si>
    <t>C0Q0G3</t>
  </si>
  <si>
    <t>C0QLC9_DESAH</t>
  </si>
  <si>
    <t>C0QLC9</t>
  </si>
  <si>
    <t>C0QLT7_DESAH</t>
  </si>
  <si>
    <t>C0QLT7</t>
  </si>
  <si>
    <t>C0QPL4_PERMH</t>
  </si>
  <si>
    <t>C0QPL4</t>
  </si>
  <si>
    <t>C0VHI7_9GAMM</t>
  </si>
  <si>
    <t>C0VHI7</t>
  </si>
  <si>
    <t>C0VN53_9GAMM</t>
  </si>
  <si>
    <t>C0VN53</t>
  </si>
  <si>
    <t>PB509986</t>
  </si>
  <si>
    <t>C0XWF9_BURPE</t>
  </si>
  <si>
    <t>C0XWF9</t>
  </si>
  <si>
    <t>C0YAH8_BURPE</t>
  </si>
  <si>
    <t>C0YAH8</t>
  </si>
  <si>
    <t>C0YB97_BURPE</t>
  </si>
  <si>
    <t>C0YB97</t>
  </si>
  <si>
    <t>C0YD38_BURPE</t>
  </si>
  <si>
    <t>C0YD38</t>
  </si>
  <si>
    <t>C1A7C5_GEMAT</t>
  </si>
  <si>
    <t>C1A7C5</t>
  </si>
  <si>
    <t>C1ABF0_GEMAT</t>
  </si>
  <si>
    <t>C1ABF0</t>
  </si>
  <si>
    <t>C1CX21_DEIDV</t>
  </si>
  <si>
    <t>C1CX21</t>
  </si>
  <si>
    <t>C1DHQ7_AZOVD</t>
  </si>
  <si>
    <t>C1DHQ7</t>
  </si>
  <si>
    <t>C1DL11_AZOVD</t>
  </si>
  <si>
    <t>C1DL11</t>
  </si>
  <si>
    <t>C1DLZ2_AZOVD</t>
  </si>
  <si>
    <t>C1DLZ2</t>
  </si>
  <si>
    <t>C1F4B9_ACIC5</t>
  </si>
  <si>
    <t>C1F4B9</t>
  </si>
  <si>
    <t>C1HI06_9ESCH</t>
  </si>
  <si>
    <t>C1HI06</t>
  </si>
  <si>
    <t>C1HRN1_9ESCH</t>
  </si>
  <si>
    <t>C1HRN1</t>
  </si>
  <si>
    <t>C1HRU4_9ESCH</t>
  </si>
  <si>
    <t>C1HRU4</t>
  </si>
  <si>
    <t>C1HVK3_NEIGO</t>
  </si>
  <si>
    <t>C1HVK3</t>
  </si>
  <si>
    <t>C1IE62_9ENTR</t>
  </si>
  <si>
    <t>C1IE62</t>
  </si>
  <si>
    <t>C1IE63_9ENTR</t>
  </si>
  <si>
    <t>C1IE63</t>
  </si>
  <si>
    <t>C1MD66_9ENTR</t>
  </si>
  <si>
    <t>C1MD66</t>
  </si>
  <si>
    <t>C1NDV0_9ESCH</t>
  </si>
  <si>
    <t>C1NDV0</t>
  </si>
  <si>
    <t>C1NEU2_9ESCH</t>
  </si>
  <si>
    <t>C1NEU2</t>
  </si>
  <si>
    <t>C1NF12_9ESCH</t>
  </si>
  <si>
    <t>C1NF12</t>
  </si>
  <si>
    <t>C2C5Y7_VIBCL</t>
  </si>
  <si>
    <t>C2C5Y7</t>
  </si>
  <si>
    <t>C2C6D0_VIBCL</t>
  </si>
  <si>
    <t>C2C6D0</t>
  </si>
  <si>
    <t>C2DIJ4_ECOLX</t>
  </si>
  <si>
    <t>C2DIJ4</t>
  </si>
  <si>
    <t>C2DIQ9_ECOLX</t>
  </si>
  <si>
    <t>C2DIQ9</t>
  </si>
  <si>
    <t>C2DVK5_ECOLX</t>
  </si>
  <si>
    <t>C2DVK5</t>
  </si>
  <si>
    <t>C2HXG8_VIBCL</t>
  </si>
  <si>
    <t>C2HXG8</t>
  </si>
  <si>
    <t>C2HY67_VIBCL</t>
  </si>
  <si>
    <t>C2HY67</t>
  </si>
  <si>
    <t>C2I6E4_VIBCL</t>
  </si>
  <si>
    <t>C2I6E4</t>
  </si>
  <si>
    <t>C2I6Q5_VIBCL</t>
  </si>
  <si>
    <t>C2I6Q5</t>
  </si>
  <si>
    <t>C2IDZ1_VIBCL</t>
  </si>
  <si>
    <t>C2IDZ1</t>
  </si>
  <si>
    <t>C2IE89_VIBCL</t>
  </si>
  <si>
    <t>C2IE89</t>
  </si>
  <si>
    <t>C2IQP0_VIBCL</t>
  </si>
  <si>
    <t>C2IQP0</t>
  </si>
  <si>
    <t>C2IQZ8_VIBCL</t>
  </si>
  <si>
    <t>C2IQZ8</t>
  </si>
  <si>
    <t>C2J0W0_VIBCL</t>
  </si>
  <si>
    <t>C2J0W0</t>
  </si>
  <si>
    <t>C2JEY5_VIBCL</t>
  </si>
  <si>
    <t>C2JEY5</t>
  </si>
  <si>
    <t>C2JHQ0_VIBCL</t>
  </si>
  <si>
    <t>C2JHQ0</t>
  </si>
  <si>
    <t>C2LQG8_STRSL</t>
  </si>
  <si>
    <t>C2LQG8</t>
  </si>
  <si>
    <t>C3JZD8_PSEFS</t>
  </si>
  <si>
    <t>C3JZD8</t>
  </si>
  <si>
    <t>C3K8J8_PSEFS</t>
  </si>
  <si>
    <t>C3K8J8</t>
  </si>
  <si>
    <t>C3KC62_PSEFS</t>
  </si>
  <si>
    <t>C3KC62</t>
  </si>
  <si>
    <t>PB224558</t>
  </si>
  <si>
    <t>C3LRU1_VIBCM</t>
  </si>
  <si>
    <t>C3LRU1</t>
  </si>
  <si>
    <t>C3LSG0_VIBCM</t>
  </si>
  <si>
    <t>C3LSG0</t>
  </si>
  <si>
    <t>C3MFL2_RHISN</t>
  </si>
  <si>
    <t>C3MFL2</t>
  </si>
  <si>
    <t>C3NUF4_VIBCJ</t>
  </si>
  <si>
    <t>C3NUF4</t>
  </si>
  <si>
    <t>C3NUX9_VIBCJ</t>
  </si>
  <si>
    <t>C3NUX9</t>
  </si>
  <si>
    <t>C3SQ87_ECOLX</t>
  </si>
  <si>
    <t>C3SQ87</t>
  </si>
  <si>
    <t>C3SQ88_ECOLX</t>
  </si>
  <si>
    <t>C3SQ88</t>
  </si>
  <si>
    <t>PB227701</t>
  </si>
  <si>
    <t>C3X0Q1_9FUSO</t>
  </si>
  <si>
    <t>C3X0Q1</t>
  </si>
  <si>
    <t>C4AUS3_BURML</t>
  </si>
  <si>
    <t>C4AUS3</t>
  </si>
  <si>
    <t>C4AUW2_BURML</t>
  </si>
  <si>
    <t>C4AUW2</t>
  </si>
  <si>
    <t>C4B3C8_BURML</t>
  </si>
  <si>
    <t>C4B3C8</t>
  </si>
  <si>
    <t>C4GJD7_9NEIS</t>
  </si>
  <si>
    <t>C4GJD7</t>
  </si>
  <si>
    <t>C4H1R8_YERPE</t>
  </si>
  <si>
    <t>C4H1R8</t>
  </si>
  <si>
    <t>C4HB97_YERPE</t>
  </si>
  <si>
    <t>C4HB97</t>
  </si>
  <si>
    <t>C4HL22_YERPE</t>
  </si>
  <si>
    <t>C4HL22</t>
  </si>
  <si>
    <t>C4HS69_YERPE</t>
  </si>
  <si>
    <t>C4HS69</t>
  </si>
  <si>
    <t>C4I0P6_YERPE</t>
  </si>
  <si>
    <t>C4I0P6</t>
  </si>
  <si>
    <t>C4I5M8_BURPE</t>
  </si>
  <si>
    <t>C4I5M8</t>
  </si>
  <si>
    <t>C4I794_BURPE</t>
  </si>
  <si>
    <t>C4I794</t>
  </si>
  <si>
    <t>C4K366_HAMD5</t>
  </si>
  <si>
    <t>C4K366</t>
  </si>
  <si>
    <t>C4K9Q5_THASP</t>
  </si>
  <si>
    <t>C4K9Q5</t>
  </si>
  <si>
    <t>C4KWS9_BURPE</t>
  </si>
  <si>
    <t>C4KWS9</t>
  </si>
  <si>
    <t>C4KYE6_BURPE</t>
  </si>
  <si>
    <t>C4KYE6</t>
  </si>
  <si>
    <t>C4L998_TOLAT</t>
  </si>
  <si>
    <t>C4L998</t>
  </si>
  <si>
    <t>C4LB18_TOLAT</t>
  </si>
  <si>
    <t>C4LB18</t>
  </si>
  <si>
    <t>C4PNI5_CHLTZ</t>
  </si>
  <si>
    <t>C4PNI5</t>
  </si>
  <si>
    <t>C4PQ61_CHLTJ</t>
  </si>
  <si>
    <t>C4PQ61</t>
  </si>
  <si>
    <t>C4RZI5_YERBE</t>
  </si>
  <si>
    <t>C4RZI5</t>
  </si>
  <si>
    <t>C4S9F5_YERMO</t>
  </si>
  <si>
    <t>C4S9F5</t>
  </si>
  <si>
    <t>C4SKN3_YERFR</t>
  </si>
  <si>
    <t>C4SKN3</t>
  </si>
  <si>
    <t>C4T0Y0_YERIN</t>
  </si>
  <si>
    <t>C4T0Y0</t>
  </si>
  <si>
    <t>C4U164_YERKR</t>
  </si>
  <si>
    <t>C4U164</t>
  </si>
  <si>
    <t>C4U9C2_YERAL</t>
  </si>
  <si>
    <t>C4U9C2</t>
  </si>
  <si>
    <t>C4UE42_YERAL</t>
  </si>
  <si>
    <t>C4UE42</t>
  </si>
  <si>
    <t>C4UH36_YERRU</t>
  </si>
  <si>
    <t>C4UH36</t>
  </si>
  <si>
    <t>C4UIB8_YERRU</t>
  </si>
  <si>
    <t>C4UIB8</t>
  </si>
  <si>
    <t>C4UN49_YERRU</t>
  </si>
  <si>
    <t>C4UN49</t>
  </si>
  <si>
    <t>C4UYG2_YERRO</t>
  </si>
  <si>
    <t>C4UYG2</t>
  </si>
  <si>
    <t>PB013927</t>
  </si>
  <si>
    <t>C4X1Q2_KLEPN</t>
  </si>
  <si>
    <t>C4X1Q2</t>
  </si>
  <si>
    <t>C4X3U8_KLEPN</t>
  </si>
  <si>
    <t>C4X3U8</t>
  </si>
  <si>
    <t>C4XH25_DESMR</t>
  </si>
  <si>
    <t>C4XH25</t>
  </si>
  <si>
    <t>C4XJ01_DESMR</t>
  </si>
  <si>
    <t>C4XJ01</t>
  </si>
  <si>
    <t>C4ZLJ5_THASP</t>
  </si>
  <si>
    <t>C4ZLJ5</t>
  </si>
  <si>
    <t>C4ZUI0_ECOBW</t>
  </si>
  <si>
    <t>C4ZUI0</t>
  </si>
  <si>
    <t>C4ZUP6_ECOBW</t>
  </si>
  <si>
    <t>C4ZUP6</t>
  </si>
  <si>
    <t>C5A834_BURGB</t>
  </si>
  <si>
    <t>C5A834</t>
  </si>
  <si>
    <t>C5A9K2_BURGB</t>
  </si>
  <si>
    <t>C5A9K2</t>
  </si>
  <si>
    <t>PB106522</t>
  </si>
  <si>
    <t>C5ALL6_BURGB</t>
  </si>
  <si>
    <t>C5ALL6</t>
  </si>
  <si>
    <t>C5B3Y6_METEA</t>
  </si>
  <si>
    <t>C5B3Y6</t>
  </si>
  <si>
    <t>PB001281</t>
  </si>
  <si>
    <t>C5BLN9_TERTT</t>
  </si>
  <si>
    <t>C5BLN9</t>
  </si>
  <si>
    <t>C5BRJ9_TERTT</t>
  </si>
  <si>
    <t>C5BRJ9</t>
  </si>
  <si>
    <t>C5CPK3_VARPS</t>
  </si>
  <si>
    <t>C5CPK3</t>
  </si>
  <si>
    <t>C5CQG9_VARPS</t>
  </si>
  <si>
    <t>C5CQG9</t>
  </si>
  <si>
    <t>C5J5F7_9GAMM</t>
  </si>
  <si>
    <t>C5J5F7</t>
  </si>
  <si>
    <t>PB046558</t>
  </si>
  <si>
    <t>C5N284_STAA3</t>
  </si>
  <si>
    <t>C5N284</t>
  </si>
  <si>
    <t>C5NHQ8_BURML</t>
  </si>
  <si>
    <t>C5NHQ8</t>
  </si>
  <si>
    <t>C5NKY8_BURML</t>
  </si>
  <si>
    <t>C5NKY8</t>
  </si>
  <si>
    <t>C5SZR4_ACIDE</t>
  </si>
  <si>
    <t>C5SZR4</t>
  </si>
  <si>
    <t>C5T1E1_ACIDE</t>
  </si>
  <si>
    <t>C5T1E1</t>
  </si>
  <si>
    <t>C5TCQ0_ACIDE</t>
  </si>
  <si>
    <t>C5TCQ0</t>
  </si>
  <si>
    <t>C5TLC7_NEIFL</t>
  </si>
  <si>
    <t>C5TLC7</t>
  </si>
  <si>
    <t>C5W8S4_ECOBD</t>
  </si>
  <si>
    <t>C5W8S4</t>
  </si>
  <si>
    <t>C5ZEF7_BURPE</t>
  </si>
  <si>
    <t>C5ZEF7</t>
  </si>
  <si>
    <t>C5ZG39_BURPE</t>
  </si>
  <si>
    <t>C5ZG39</t>
  </si>
  <si>
    <t>C5ZPM8_BURPE</t>
  </si>
  <si>
    <t>C5ZPM8</t>
  </si>
  <si>
    <t>C5ZU23_BURPE</t>
  </si>
  <si>
    <t>C5ZU23</t>
  </si>
  <si>
    <t>C6BFD0_RALP1</t>
  </si>
  <si>
    <t>C6BFD0</t>
  </si>
  <si>
    <t>C6BGH1_RALP1</t>
  </si>
  <si>
    <t>C6BGH1</t>
  </si>
  <si>
    <t>C6BWY6_DESAD</t>
  </si>
  <si>
    <t>C6BWY6</t>
  </si>
  <si>
    <t>PB003635</t>
  </si>
  <si>
    <t>C6C305_DICDC</t>
  </si>
  <si>
    <t>C6C305</t>
  </si>
  <si>
    <t>C6C807_DICDC</t>
  </si>
  <si>
    <t>C6C807</t>
  </si>
  <si>
    <t>C6CH39_DICZE</t>
  </si>
  <si>
    <t>C6CH39</t>
  </si>
  <si>
    <t>C6CIN5_DICZE</t>
  </si>
  <si>
    <t>C6CIN5</t>
  </si>
  <si>
    <t>C6CQG9_DICZE</t>
  </si>
  <si>
    <t>C6CQG9</t>
  </si>
  <si>
    <t>C6DAQ5_PECCP</t>
  </si>
  <si>
    <t>C6DAQ5</t>
  </si>
  <si>
    <t>C6DGD6_PECCP</t>
  </si>
  <si>
    <t>C6DGD6</t>
  </si>
  <si>
    <t>C6E067_GEOSM</t>
  </si>
  <si>
    <t>C6E067</t>
  </si>
  <si>
    <t>C6E0S7_GEOSM</t>
  </si>
  <si>
    <t>C6E0S7</t>
  </si>
  <si>
    <t>C6EFI5_ECOBD</t>
  </si>
  <si>
    <t>C6EFI5</t>
  </si>
  <si>
    <t>PB126192</t>
  </si>
  <si>
    <t>C6M757_NEISI</t>
  </si>
  <si>
    <t>C6M757</t>
  </si>
  <si>
    <t>C6NXE5_9GAMM</t>
  </si>
  <si>
    <t>C6NXE5</t>
  </si>
  <si>
    <t>C6RQE6_ACIRA</t>
  </si>
  <si>
    <t>C6RQE6</t>
  </si>
  <si>
    <t>C6RSG4_ACIRA</t>
  </si>
  <si>
    <t>C6RSG4</t>
  </si>
  <si>
    <t>C6RVE6_VIBCL</t>
  </si>
  <si>
    <t>C6RVE6</t>
  </si>
  <si>
    <t>C6S5B0_NEIML</t>
  </si>
  <si>
    <t>C6S5B0</t>
  </si>
  <si>
    <t>C6SBC9_NEIME</t>
  </si>
  <si>
    <t>C6SBC9</t>
  </si>
  <si>
    <t>C6SLH8_NEIME</t>
  </si>
  <si>
    <t>C6SLH8</t>
  </si>
  <si>
    <t>C6TPK0_BURPE</t>
  </si>
  <si>
    <t>C6TPK0</t>
  </si>
  <si>
    <t>C6TZX7_BURPE</t>
  </si>
  <si>
    <t>C6TZX7</t>
  </si>
  <si>
    <t>C6U5I2_BURPE</t>
  </si>
  <si>
    <t>C6U5I2</t>
  </si>
  <si>
    <t>C6U746_BURPE</t>
  </si>
  <si>
    <t>C6U746</t>
  </si>
  <si>
    <t>C6UDN4_ECOBR</t>
  </si>
  <si>
    <t>C6UDN4</t>
  </si>
  <si>
    <t>C6UFS5_ECOBR</t>
  </si>
  <si>
    <t>C6UFS5</t>
  </si>
  <si>
    <t>C6UFZ1_ECOBR</t>
  </si>
  <si>
    <t>C6UFZ1</t>
  </si>
  <si>
    <t>C6UVF5_ECO5T</t>
  </si>
  <si>
    <t>C6UVF5</t>
  </si>
  <si>
    <t>C6V3C5_ECO5T</t>
  </si>
  <si>
    <t>C6V3C5</t>
  </si>
  <si>
    <t>C6WZA1_METML</t>
  </si>
  <si>
    <t>C6WZA1</t>
  </si>
  <si>
    <t>C6XAW9_METSD</t>
  </si>
  <si>
    <t>C6XAW9</t>
  </si>
  <si>
    <t>PB273490</t>
  </si>
  <si>
    <t>C6XC13_METSD</t>
  </si>
  <si>
    <t>C6XC13</t>
  </si>
  <si>
    <t>C6XCK3_METSD</t>
  </si>
  <si>
    <t>C6XCK3</t>
  </si>
  <si>
    <t>PB497742</t>
  </si>
  <si>
    <t>C6XJ47_HIRBI</t>
  </si>
  <si>
    <t>C6XJ47</t>
  </si>
  <si>
    <t>C6YKT8_VIBCL</t>
  </si>
  <si>
    <t>C6YKT8</t>
  </si>
  <si>
    <t>C6YL53_VIBCL</t>
  </si>
  <si>
    <t>C6YL53</t>
  </si>
  <si>
    <t>C7LN99_DESBD</t>
  </si>
  <si>
    <t>C7LN99</t>
  </si>
  <si>
    <t>C7QTE1_CYAP0</t>
  </si>
  <si>
    <t>C7QTE1</t>
  </si>
  <si>
    <t>PB058888</t>
  </si>
  <si>
    <t>PB058889</t>
  </si>
  <si>
    <t>C7R7W7_KANKD</t>
  </si>
  <si>
    <t>C7R7W7</t>
  </si>
  <si>
    <t>C7R8G0_KANKD</t>
  </si>
  <si>
    <t>C7R8G0</t>
  </si>
  <si>
    <t>C7RPD0_ACCPU</t>
  </si>
  <si>
    <t>C7RPD0</t>
  </si>
  <si>
    <t>C7XSK0_9FUSO</t>
  </si>
  <si>
    <t>C7XSK0</t>
  </si>
  <si>
    <t>C8PXJ4_9GAMM</t>
  </si>
  <si>
    <t>C8PXJ4</t>
  </si>
  <si>
    <t>C8PYG4_9GAMM</t>
  </si>
  <si>
    <t>C8PYG4</t>
  </si>
  <si>
    <t>C8TB60_KLEPR</t>
  </si>
  <si>
    <t>C8TB60</t>
  </si>
  <si>
    <t>C8TJI1_ECO26</t>
  </si>
  <si>
    <t>C8TJI1</t>
  </si>
  <si>
    <t>C8TY07_ECO10</t>
  </si>
  <si>
    <t>C8TY07</t>
  </si>
  <si>
    <t>C8UAY8_ECO10</t>
  </si>
  <si>
    <t>C8UAY8</t>
  </si>
  <si>
    <t>C8UFQ3_ECO1A</t>
  </si>
  <si>
    <t>C8UFQ3</t>
  </si>
  <si>
    <t>C8UHM2_ECO1A</t>
  </si>
  <si>
    <t>C8UHM2</t>
  </si>
  <si>
    <t>C8X4Q5_DESRD</t>
  </si>
  <si>
    <t>C8X4Q5</t>
  </si>
  <si>
    <t>C8X4Y6_DESRD</t>
  </si>
  <si>
    <t>C8X4Y6</t>
  </si>
  <si>
    <t>PB004525</t>
  </si>
  <si>
    <t>C9M548_9BACT</t>
  </si>
  <si>
    <t>C9M548</t>
  </si>
  <si>
    <t>PB242594</t>
  </si>
  <si>
    <t>C9NLE8_9VIBR</t>
  </si>
  <si>
    <t>C9NLE8</t>
  </si>
  <si>
    <t>C9NLH7_9VIBR</t>
  </si>
  <si>
    <t>C9NLH7</t>
  </si>
  <si>
    <t>C9P1Q9_VIBME</t>
  </si>
  <si>
    <t>C9P1Q9</t>
  </si>
  <si>
    <t>C9P208_VIBME</t>
  </si>
  <si>
    <t>C9P208</t>
  </si>
  <si>
    <t>C9PJP5_VIBFU</t>
  </si>
  <si>
    <t>C9PJP5</t>
  </si>
  <si>
    <t>C9PK07_VIBFU</t>
  </si>
  <si>
    <t>C9PK07</t>
  </si>
  <si>
    <t>C9Q5C7_9VIBR</t>
  </si>
  <si>
    <t>C9Q5C7</t>
  </si>
  <si>
    <t>C9Q5T6_9VIBR</t>
  </si>
  <si>
    <t>C9Q5T6</t>
  </si>
  <si>
    <t>C9QDM5_VIBOR</t>
  </si>
  <si>
    <t>C9QDM5</t>
  </si>
  <si>
    <t>C9QNG5_VIBOR</t>
  </si>
  <si>
    <t>C9QNG5</t>
  </si>
  <si>
    <t>C9QWP2_ECOD1</t>
  </si>
  <si>
    <t>C9QWP2</t>
  </si>
  <si>
    <t>C9QXF7_ECOD1</t>
  </si>
  <si>
    <t>C9QXF7</t>
  </si>
  <si>
    <t>C9RKD2_FIBSS</t>
  </si>
  <si>
    <t>C9RKD2</t>
  </si>
  <si>
    <t>PB498413</t>
  </si>
  <si>
    <t>C9X1E8_NEIM8</t>
  </si>
  <si>
    <t>C9X1E8</t>
  </si>
  <si>
    <t>C9X661_SALTD</t>
  </si>
  <si>
    <t>C9X661</t>
  </si>
  <si>
    <t>C9Y275_CROTZ</t>
  </si>
  <si>
    <t>C9Y275</t>
  </si>
  <si>
    <t>C9Y837_9BURK</t>
  </si>
  <si>
    <t>C9Y837</t>
  </si>
  <si>
    <t>C9YDY9_9BURK</t>
  </si>
  <si>
    <t>C9YDY9</t>
  </si>
  <si>
    <t>D0BT33_9FUSO</t>
  </si>
  <si>
    <t>D0BT33</t>
  </si>
  <si>
    <t>D0C0Z5_9GAMM</t>
  </si>
  <si>
    <t>D0C0Z5</t>
  </si>
  <si>
    <t>D0C1K8_9GAMM</t>
  </si>
  <si>
    <t>D0C1K8</t>
  </si>
  <si>
    <t>D0CB28_ACIBA</t>
  </si>
  <si>
    <t>D0CB28</t>
  </si>
  <si>
    <t>D0CCN8_ACIBA</t>
  </si>
  <si>
    <t>D0CCN8</t>
  </si>
  <si>
    <t>D0FPK3_ERWPE</t>
  </si>
  <si>
    <t>D0FPK3</t>
  </si>
  <si>
    <t>D0GQ66_VIBMI</t>
  </si>
  <si>
    <t>D0GQ66</t>
  </si>
  <si>
    <t>D0GX09_VIBMI</t>
  </si>
  <si>
    <t>D0GX09</t>
  </si>
  <si>
    <t>D0H9S9_VIBCL</t>
  </si>
  <si>
    <t>D0H9S9</t>
  </si>
  <si>
    <t>D0HA24_VIBCL</t>
  </si>
  <si>
    <t>D0HA24</t>
  </si>
  <si>
    <t>D0HIP4_VIBMI</t>
  </si>
  <si>
    <t>D0HIP4</t>
  </si>
  <si>
    <t>D0HIY5_VIBMI</t>
  </si>
  <si>
    <t>D0HIY5</t>
  </si>
  <si>
    <t>D0HPL4_VIBCL</t>
  </si>
  <si>
    <t>D0HPL4</t>
  </si>
  <si>
    <t>D0HPW0_VIBCL</t>
  </si>
  <si>
    <t>D0HPW0</t>
  </si>
  <si>
    <t>D0HV00_VIBCL</t>
  </si>
  <si>
    <t>D0HV00</t>
  </si>
  <si>
    <t>D0HVS1_VIBCL</t>
  </si>
  <si>
    <t>D0HVS1</t>
  </si>
  <si>
    <t>D0I1Z8_VIBCL</t>
  </si>
  <si>
    <t>D0I1Z8</t>
  </si>
  <si>
    <t>PB489881</t>
  </si>
  <si>
    <t>D0I313_VIBHO</t>
  </si>
  <si>
    <t>D0I313</t>
  </si>
  <si>
    <t>D0I3T5_VIBHO</t>
  </si>
  <si>
    <t>D0I3T5</t>
  </si>
  <si>
    <t>D0IE35_9VIBR</t>
  </si>
  <si>
    <t>D0IE35</t>
  </si>
  <si>
    <t>D0IED4_9VIBR</t>
  </si>
  <si>
    <t>D0IED4</t>
  </si>
  <si>
    <t>D0IZC2_COMT2</t>
  </si>
  <si>
    <t>D0IZC2</t>
  </si>
  <si>
    <t>D0IZG8_COMT2</t>
  </si>
  <si>
    <t>D0IZG8</t>
  </si>
  <si>
    <t>D0JCY8_YERPD</t>
  </si>
  <si>
    <t>D0JCY8</t>
  </si>
  <si>
    <t>D0JGX0_YERPD</t>
  </si>
  <si>
    <t>D0JGX0</t>
  </si>
  <si>
    <t>D0JR08_YERP1</t>
  </si>
  <si>
    <t>D0JR08</t>
  </si>
  <si>
    <t>D0JY27_YERP1</t>
  </si>
  <si>
    <t>D0JY27</t>
  </si>
  <si>
    <t>D0KBB9_PECWW</t>
  </si>
  <si>
    <t>D0KBB9</t>
  </si>
  <si>
    <t>D0KKT4_PECWW</t>
  </si>
  <si>
    <t>D0KKT4</t>
  </si>
  <si>
    <t>D0KWK8_HALNC</t>
  </si>
  <si>
    <t>D0KWK8</t>
  </si>
  <si>
    <t>D0L240_HALNC</t>
  </si>
  <si>
    <t>D0L240</t>
  </si>
  <si>
    <t>D0LHN1_HALO1</t>
  </si>
  <si>
    <t>D0LHN1</t>
  </si>
  <si>
    <t>PB278292</t>
  </si>
  <si>
    <t>D0LLW3_HALO1</t>
  </si>
  <si>
    <t>D0LLW3</t>
  </si>
  <si>
    <t>D0S4F0_ACICA</t>
  </si>
  <si>
    <t>D0S4F0</t>
  </si>
  <si>
    <t>D0S621_ACICA</t>
  </si>
  <si>
    <t>D0S621</t>
  </si>
  <si>
    <t>D0SDL7_ACIJO</t>
  </si>
  <si>
    <t>D0SDL7</t>
  </si>
  <si>
    <t>D0SET7_ACIJO</t>
  </si>
  <si>
    <t>D0SET7</t>
  </si>
  <si>
    <t>D0SNG1_ACIJU</t>
  </si>
  <si>
    <t>D0SNG1</t>
  </si>
  <si>
    <t>D0SPE5_ACIJU</t>
  </si>
  <si>
    <t>D0SPE5</t>
  </si>
  <si>
    <t>D0SRT8_ACILW</t>
  </si>
  <si>
    <t>D0SRT8</t>
  </si>
  <si>
    <t>D0SXU1_ACILW</t>
  </si>
  <si>
    <t>D0SXU1</t>
  </si>
  <si>
    <t>D0T658_ACIRA</t>
  </si>
  <si>
    <t>D0T658</t>
  </si>
  <si>
    <t>D0T7I9_ACIRA</t>
  </si>
  <si>
    <t>D0T7I9</t>
  </si>
  <si>
    <t>D0WBC0_NEILA</t>
  </si>
  <si>
    <t>D0WBC0</t>
  </si>
  <si>
    <t>D0WSG9_VIBAL</t>
  </si>
  <si>
    <t>D0WSG9</t>
  </si>
  <si>
    <t>D0WSX1_VIBAL</t>
  </si>
  <si>
    <t>D0WSX1</t>
  </si>
  <si>
    <t>PB031107</t>
  </si>
  <si>
    <t>D0X523_VIBHA</t>
  </si>
  <si>
    <t>D0X523</t>
  </si>
  <si>
    <t>D0XAS9_VIBHA</t>
  </si>
  <si>
    <t>D0XAS9</t>
  </si>
  <si>
    <t>D0XIN1_VIBHA</t>
  </si>
  <si>
    <t>D0XIN1</t>
  </si>
  <si>
    <t>D0Z0Q8_LISDA</t>
  </si>
  <si>
    <t>D0Z0Q8</t>
  </si>
  <si>
    <t>D0Z1J3_LISDA</t>
  </si>
  <si>
    <t>D0Z1J3</t>
  </si>
  <si>
    <t>D0ZJB5_SALT1</t>
  </si>
  <si>
    <t>D0ZJB5</t>
  </si>
  <si>
    <t>D0ZZY4_CHLPP</t>
  </si>
  <si>
    <t>D0ZZY4</t>
  </si>
  <si>
    <t>D1D3Q2_NEIGO</t>
  </si>
  <si>
    <t>D1D3Q2</t>
  </si>
  <si>
    <t>D1DAT9_NEIGO</t>
  </si>
  <si>
    <t>D1DAT9</t>
  </si>
  <si>
    <t>D1DH55_NEIGO</t>
  </si>
  <si>
    <t>D1DH55</t>
  </si>
  <si>
    <t>D1DM95_NEIGO</t>
  </si>
  <si>
    <t>D1DM95</t>
  </si>
  <si>
    <t>D1DU31_NEIGO</t>
  </si>
  <si>
    <t>D1DU31</t>
  </si>
  <si>
    <t>D1E0K6_NEIGO</t>
  </si>
  <si>
    <t>D1E0K6</t>
  </si>
  <si>
    <t>D1E6S3_NEIGO</t>
  </si>
  <si>
    <t>D1E6S3</t>
  </si>
  <si>
    <t>D1EDC5_NEIGO</t>
  </si>
  <si>
    <t>D1EDC5</t>
  </si>
  <si>
    <t>D1R7U2_9CHLA</t>
  </si>
  <si>
    <t>D1R7U2</t>
  </si>
  <si>
    <t>PB355182</t>
  </si>
  <si>
    <t>D1R7U4_9CHLA</t>
  </si>
  <si>
    <t>D1R7U4</t>
  </si>
  <si>
    <t>D1RFY3_LEGLO</t>
  </si>
  <si>
    <t>D1RFY3</t>
  </si>
  <si>
    <t>D1RGV5_LEGLO</t>
  </si>
  <si>
    <t>D1RGV5</t>
  </si>
  <si>
    <t>D1TRM0_YERPE</t>
  </si>
  <si>
    <t>D1TRM0</t>
  </si>
  <si>
    <t>D1U2G1_YERPE</t>
  </si>
  <si>
    <t>D1U2G1</t>
  </si>
  <si>
    <t>D1Y3M3_9BACT</t>
  </si>
  <si>
    <t>D1Y3M3</t>
  </si>
  <si>
    <t>D2A9I8_SHIF2</t>
  </si>
  <si>
    <t>D2A9I8</t>
  </si>
  <si>
    <t>D2BSR2_DICD5</t>
  </si>
  <si>
    <t>D2BSR2</t>
  </si>
  <si>
    <t>D2BY40_DICD5</t>
  </si>
  <si>
    <t>D2BY40</t>
  </si>
  <si>
    <t>D2NBB0_ECOS5</t>
  </si>
  <si>
    <t>D2NBB0</t>
  </si>
  <si>
    <t>D2NBH2_ECOS5</t>
  </si>
  <si>
    <t>D2NBH2</t>
  </si>
  <si>
    <t>D2NMF9_ECOS5</t>
  </si>
  <si>
    <t>D2NMF9</t>
  </si>
  <si>
    <t>D2QZD1_PIRSD</t>
  </si>
  <si>
    <t>D2QZD1</t>
  </si>
  <si>
    <t>D2R123_PIRSD</t>
  </si>
  <si>
    <t>D2R123</t>
  </si>
  <si>
    <t>PB207285</t>
  </si>
  <si>
    <t>D2T508_ERWP6</t>
  </si>
  <si>
    <t>D2T508</t>
  </si>
  <si>
    <t>D2TMH8_CITRI</t>
  </si>
  <si>
    <t>D2TMH8</t>
  </si>
  <si>
    <t>D2U987_XANAP</t>
  </si>
  <si>
    <t>D2U987</t>
  </si>
  <si>
    <t>D2UFH0_XANAP</t>
  </si>
  <si>
    <t>D2UFH0</t>
  </si>
  <si>
    <t>D2YBG7_VIBMI</t>
  </si>
  <si>
    <t>D2YBG7</t>
  </si>
  <si>
    <t>D2YEE0_VIBMI</t>
  </si>
  <si>
    <t>D2YEE0</t>
  </si>
  <si>
    <t>D2YL43_VIBMI</t>
  </si>
  <si>
    <t>D2YL43</t>
  </si>
  <si>
    <t>D2YLE5_VIBMI</t>
  </si>
  <si>
    <t>D2YLE5</t>
  </si>
  <si>
    <t>D2Z2W4_9BACT</t>
  </si>
  <si>
    <t>D2Z2W4</t>
  </si>
  <si>
    <t>D2ZAD4_9ENTR</t>
  </si>
  <si>
    <t>D2ZAD4</t>
  </si>
  <si>
    <t>D2ZYP8_NEIMU</t>
  </si>
  <si>
    <t>D2ZYP8</t>
  </si>
  <si>
    <t>D3A7V2_NEISU</t>
  </si>
  <si>
    <t>D3A7V2</t>
  </si>
  <si>
    <t>D3GVM0_ECO44</t>
  </si>
  <si>
    <t>D3GVM0</t>
  </si>
  <si>
    <t>D3GZK9_ECO44</t>
  </si>
  <si>
    <t>D3GZK9</t>
  </si>
  <si>
    <t>D3HQQ3_LEGLN</t>
  </si>
  <si>
    <t>D3HQQ3</t>
  </si>
  <si>
    <t>D3HRL5_LEGLN</t>
  </si>
  <si>
    <t>D3HRL5</t>
  </si>
  <si>
    <t>D3K484_BDEBC</t>
  </si>
  <si>
    <t>D3K484</t>
  </si>
  <si>
    <t>PB034209</t>
  </si>
  <si>
    <t>D3K488_9DELT</t>
  </si>
  <si>
    <t>D3K488</t>
  </si>
  <si>
    <t>D3L5K0_9BACT</t>
  </si>
  <si>
    <t>D3L5K0</t>
  </si>
  <si>
    <t>PB000732</t>
  </si>
  <si>
    <t>D3P8Y9_DEFDS</t>
  </si>
  <si>
    <t>D3P8Y9</t>
  </si>
  <si>
    <t>D3PDV2_DEFDS</t>
  </si>
  <si>
    <t>D3PDV2</t>
  </si>
  <si>
    <t>D3QRC7_ECOCB</t>
  </si>
  <si>
    <t>D3QRC7</t>
  </si>
  <si>
    <t>D3QTK8_ECOCB</t>
  </si>
  <si>
    <t>D3QTK8</t>
  </si>
  <si>
    <t>D3QYN3_ECOCB</t>
  </si>
  <si>
    <t>D3QYN3</t>
  </si>
  <si>
    <t>D3RBE9_KLEVT</t>
  </si>
  <si>
    <t>D3RBE9</t>
  </si>
  <si>
    <t>D3RE53_KLEVT</t>
  </si>
  <si>
    <t>D3RE53</t>
  </si>
  <si>
    <t>D3RRJ5_ALLVD</t>
  </si>
  <si>
    <t>D3RRJ5</t>
  </si>
  <si>
    <t>D3RS21_ALLVD</t>
  </si>
  <si>
    <t>D3RS21</t>
  </si>
  <si>
    <t>D3SB95_THISK</t>
  </si>
  <si>
    <t>D3SB95</t>
  </si>
  <si>
    <t>D3SD49_THISK</t>
  </si>
  <si>
    <t>D3SD49</t>
  </si>
  <si>
    <t>D3SMA9_THEAH</t>
  </si>
  <si>
    <t>D3SMA9</t>
  </si>
  <si>
    <t>D3UVE3_CHLTS</t>
  </si>
  <si>
    <t>D3UVE3</t>
  </si>
  <si>
    <t>D4BI16_9ENTR</t>
  </si>
  <si>
    <t>D4BI16</t>
  </si>
  <si>
    <t>D4CUL0_9FUSO</t>
  </si>
  <si>
    <t>D4CUL0</t>
  </si>
  <si>
    <t>D4DTJ8_NEIEG</t>
  </si>
  <si>
    <t>D4DTJ8</t>
  </si>
  <si>
    <t>D4H3X7_DENA2</t>
  </si>
  <si>
    <t>D4H3X7</t>
  </si>
  <si>
    <t>D4HZX1_ERWAC</t>
  </si>
  <si>
    <t>D4HZX1</t>
  </si>
  <si>
    <t>D4I324_ERWAC</t>
  </si>
  <si>
    <t>D4I324</t>
  </si>
  <si>
    <t>D4IDU4_ERWAE</t>
  </si>
  <si>
    <t>D4IDU4</t>
  </si>
  <si>
    <t>D4IG16_ERWAE</t>
  </si>
  <si>
    <t>D4IG16</t>
  </si>
  <si>
    <t>D4SUR5_9XANT</t>
  </si>
  <si>
    <t>D4SUR5</t>
  </si>
  <si>
    <t>D4SYJ7_9XANT</t>
  </si>
  <si>
    <t>D4SYJ7</t>
  </si>
  <si>
    <t>D4T044_9XANT</t>
  </si>
  <si>
    <t>D4T044</t>
  </si>
  <si>
    <t>D4T755_9XANT</t>
  </si>
  <si>
    <t>D4T755</t>
  </si>
  <si>
    <t>D4T779_9XANT</t>
  </si>
  <si>
    <t>D4T779</t>
  </si>
  <si>
    <t>D4TAH8_9XANT</t>
  </si>
  <si>
    <t>D4TAH8</t>
  </si>
  <si>
    <t>D4TE32_9NOST</t>
  </si>
  <si>
    <t>D4TE32</t>
  </si>
  <si>
    <t>D4TQY4_9NOST</t>
  </si>
  <si>
    <t>D4TQY4</t>
  </si>
  <si>
    <t>D4XBN2_9BURK</t>
  </si>
  <si>
    <t>D4XBN2</t>
  </si>
  <si>
    <t>D4XLT6_ACIHA</t>
  </si>
  <si>
    <t>D4XLT6</t>
  </si>
  <si>
    <t>D4XU86_ACIHA</t>
  </si>
  <si>
    <t>D4XU86</t>
  </si>
  <si>
    <t>D4Z3K8_SPHJU</t>
  </si>
  <si>
    <t>D4Z3K8</t>
  </si>
  <si>
    <t>PB170478</t>
  </si>
  <si>
    <t>D4ZDR8_SHEVD</t>
  </si>
  <si>
    <t>D4ZDR8</t>
  </si>
  <si>
    <t>D4ZEB1_SHEVD</t>
  </si>
  <si>
    <t>D4ZEB1</t>
  </si>
  <si>
    <t>D4ZW38_SPIPL</t>
  </si>
  <si>
    <t>D4ZW38</t>
  </si>
  <si>
    <t>D5B2N6_YERPZ</t>
  </si>
  <si>
    <t>D5B2N6</t>
  </si>
  <si>
    <t>D5B8Q6_YERPZ</t>
  </si>
  <si>
    <t>D5B8Q6</t>
  </si>
  <si>
    <t>D5C283_NITHN</t>
  </si>
  <si>
    <t>D5C283</t>
  </si>
  <si>
    <t>D5C3J2_NITHN</t>
  </si>
  <si>
    <t>D5C3J2</t>
  </si>
  <si>
    <t>D5CEE8_ENTCC</t>
  </si>
  <si>
    <t>D5CEE8</t>
  </si>
  <si>
    <t>D5CFC6_ENTCC</t>
  </si>
  <si>
    <t>D5CFC6</t>
  </si>
  <si>
    <t>D5CMQ3_SIDLE</t>
  </si>
  <si>
    <t>D5CMQ3</t>
  </si>
  <si>
    <t>D5CSW8_SIDLE</t>
  </si>
  <si>
    <t>D5CSW8</t>
  </si>
  <si>
    <t>D5CTP8_SIDLE</t>
  </si>
  <si>
    <t>D5CTP8</t>
  </si>
  <si>
    <t>D5D0I9_ECOKI</t>
  </si>
  <si>
    <t>D5D0I9</t>
  </si>
  <si>
    <t>D5D2A7_ECOKI</t>
  </si>
  <si>
    <t>D5D2A7</t>
  </si>
  <si>
    <t>D5D2V2_ECOKI</t>
  </si>
  <si>
    <t>D5D2V2</t>
  </si>
  <si>
    <t>D5EJR2_CORAD</t>
  </si>
  <si>
    <t>D5EJR2</t>
  </si>
  <si>
    <t>PB012087</t>
  </si>
  <si>
    <t>D5MFD7_9BACT</t>
  </si>
  <si>
    <t>D5MFD7</t>
  </si>
  <si>
    <t>D5MJG7_9BACT</t>
  </si>
  <si>
    <t>D5MJG7</t>
  </si>
  <si>
    <t>PB001511</t>
  </si>
  <si>
    <t>D5RD04_FUSNC</t>
  </si>
  <si>
    <t>D5RD04</t>
  </si>
  <si>
    <t>D5SWA7_PLAL2</t>
  </si>
  <si>
    <t>D5SWA7</t>
  </si>
  <si>
    <t>PB018843</t>
  </si>
  <si>
    <t>D5SZ97_PLAL2</t>
  </si>
  <si>
    <t>D5SZ97</t>
  </si>
  <si>
    <t>PB008281</t>
  </si>
  <si>
    <t>D5TB78_LEGP2</t>
  </si>
  <si>
    <t>D5TB78</t>
  </si>
  <si>
    <t>D5TCR2_LEGP2</t>
  </si>
  <si>
    <t>D5TCR2</t>
  </si>
  <si>
    <t>D5VDE3_MORCR</t>
  </si>
  <si>
    <t>D5VDE3</t>
  </si>
  <si>
    <t>D5W5L0_BURSC</t>
  </si>
  <si>
    <t>D5W5L0</t>
  </si>
  <si>
    <t>D5W742_BURSC</t>
  </si>
  <si>
    <t>D5W742</t>
  </si>
  <si>
    <t>D5X6D8_THIK1</t>
  </si>
  <si>
    <t>D5X6D8</t>
  </si>
  <si>
    <t>D6BG38_9FUSO</t>
  </si>
  <si>
    <t>D6BG38</t>
  </si>
  <si>
    <t>D6CKU1_THIS3</t>
  </si>
  <si>
    <t>D6CKU1</t>
  </si>
  <si>
    <t>D6CMY6_THIS3</t>
  </si>
  <si>
    <t>D6CMY6</t>
  </si>
  <si>
    <t>PB045545</t>
  </si>
  <si>
    <t>PB474893</t>
  </si>
  <si>
    <t>D6DUQ8_ENTCL</t>
  </si>
  <si>
    <t>D6DUQ8</t>
  </si>
  <si>
    <t>D6GK88_9ENTR</t>
  </si>
  <si>
    <t>D6GK88</t>
  </si>
  <si>
    <t>D6GMC5_9ENTR</t>
  </si>
  <si>
    <t>D6GMC5</t>
  </si>
  <si>
    <t>D6HA76_NEIGO</t>
  </si>
  <si>
    <t>D6HA76</t>
  </si>
  <si>
    <t>D6I0V6_ECOLX</t>
  </si>
  <si>
    <t>D6I0V6</t>
  </si>
  <si>
    <t>D6I269_ECOLX</t>
  </si>
  <si>
    <t>D6I269</t>
  </si>
  <si>
    <t>D6IDP0_ECOLX</t>
  </si>
  <si>
    <t>D6IDP0</t>
  </si>
  <si>
    <t>D6IES3_ECOLX</t>
  </si>
  <si>
    <t>D6IES3</t>
  </si>
  <si>
    <t>D6IT03_ECOLX</t>
  </si>
  <si>
    <t>D6IT03</t>
  </si>
  <si>
    <t>D6IVD1_ECOLX</t>
  </si>
  <si>
    <t>D6IVD1</t>
  </si>
  <si>
    <t>D6JFA4_ECOLX</t>
  </si>
  <si>
    <t>D6JFA4</t>
  </si>
  <si>
    <t>D6JFW6_ECOLX</t>
  </si>
  <si>
    <t>D6JFW6</t>
  </si>
  <si>
    <t>D6JGA8_ECOLX</t>
  </si>
  <si>
    <t>D6JGA8</t>
  </si>
  <si>
    <t>D6JIE1_NEIGO</t>
  </si>
  <si>
    <t>D6JIE1</t>
  </si>
  <si>
    <t>D6JV46_ACIG3</t>
  </si>
  <si>
    <t>D6JV46</t>
  </si>
  <si>
    <t>D6JWX9_ACIG3</t>
  </si>
  <si>
    <t>D6JWX9</t>
  </si>
  <si>
    <t>D6KY03_9NEIS</t>
  </si>
  <si>
    <t>D6KY03</t>
  </si>
  <si>
    <t>D6L8B5_9FUSO</t>
  </si>
  <si>
    <t>D6L8B5</t>
  </si>
  <si>
    <t>D6SKS4_9DELT</t>
  </si>
  <si>
    <t>D6SKS4</t>
  </si>
  <si>
    <t>D6SQ95_9DELT</t>
  </si>
  <si>
    <t>D6SQ95</t>
  </si>
  <si>
    <t>D6SRQ0_9DELT</t>
  </si>
  <si>
    <t>D6SRQ0</t>
  </si>
  <si>
    <t>D6YEA7_CHLT5</t>
  </si>
  <si>
    <t>D6YEA7</t>
  </si>
  <si>
    <t>D6YGF1_CHLT7</t>
  </si>
  <si>
    <t>D6YGF1</t>
  </si>
  <si>
    <t>D6YJ19_CHLT0</t>
  </si>
  <si>
    <t>D6YJ19</t>
  </si>
  <si>
    <t>D6YLP2_CHLTG</t>
  </si>
  <si>
    <t>D6YLP2</t>
  </si>
  <si>
    <t>D6YNF3_CHLT1</t>
  </si>
  <si>
    <t>D6YNF3</t>
  </si>
  <si>
    <t>D6YZ30_CHLT9</t>
  </si>
  <si>
    <t>D6YZ30</t>
  </si>
  <si>
    <t>D6Z6F6_DESAT</t>
  </si>
  <si>
    <t>D6Z6F6</t>
  </si>
  <si>
    <t>PB190572</t>
  </si>
  <si>
    <t>PB002183</t>
  </si>
  <si>
    <t>D6Z764_DESAT</t>
  </si>
  <si>
    <t>D6Z764</t>
  </si>
  <si>
    <t>D7AE76_GEOSK</t>
  </si>
  <si>
    <t>D7AE76</t>
  </si>
  <si>
    <t>D7AJK9_GEOSK</t>
  </si>
  <si>
    <t>D7AJK9</t>
  </si>
  <si>
    <t>D7AKM1_GEOSK</t>
  </si>
  <si>
    <t>D7AKM1</t>
  </si>
  <si>
    <t>PB002664</t>
  </si>
  <si>
    <t>PB086565</t>
  </si>
  <si>
    <t>D7DEE7_CHLTD</t>
  </si>
  <si>
    <t>D7DEE7</t>
  </si>
  <si>
    <t>D7DF46_CHLTL</t>
  </si>
  <si>
    <t>D7DF46</t>
  </si>
  <si>
    <t>D7DJ68_METS0</t>
  </si>
  <si>
    <t>D7DJ68</t>
  </si>
  <si>
    <t>D7DMD9_METS0</t>
  </si>
  <si>
    <t>D7DMD9</t>
  </si>
  <si>
    <t>D7DNC0_METS0</t>
  </si>
  <si>
    <t>D7DNC0</t>
  </si>
  <si>
    <t>D7DNU8_METS0</t>
  </si>
  <si>
    <t>D7DNU8</t>
  </si>
  <si>
    <t>D7DZF0_NOSA0</t>
  </si>
  <si>
    <t>D7DZF0</t>
  </si>
  <si>
    <t>D7HFR1_VIBCL</t>
  </si>
  <si>
    <t>D7HFR1</t>
  </si>
  <si>
    <t>D7HG14_VIBCL</t>
  </si>
  <si>
    <t>D7HG14</t>
  </si>
  <si>
    <t>D7HQR1_VIBCL</t>
  </si>
  <si>
    <t>D7HQR1</t>
  </si>
  <si>
    <t>D7HR06_VIBCL</t>
  </si>
  <si>
    <t>D7HR06</t>
  </si>
  <si>
    <t>D7HUI3_PSESS</t>
  </si>
  <si>
    <t>D7HUI3</t>
  </si>
  <si>
    <t>D7JVL9_ECOLX</t>
  </si>
  <si>
    <t>D7JVL9</t>
  </si>
  <si>
    <t>D7N365_9NEIS</t>
  </si>
  <si>
    <t>D7N365</t>
  </si>
  <si>
    <t>D7X8U2_ECOLX</t>
  </si>
  <si>
    <t>D7X8U2</t>
  </si>
  <si>
    <t>D7XCE2_ECOLX</t>
  </si>
  <si>
    <t>D7XCE2</t>
  </si>
  <si>
    <t>D7XL12_ECOLX</t>
  </si>
  <si>
    <t>D7XL12</t>
  </si>
  <si>
    <t>D7XS65_ECOLX</t>
  </si>
  <si>
    <t>D7XS65</t>
  </si>
  <si>
    <t>D7XWD0_ECOLX</t>
  </si>
  <si>
    <t>D7XWD0</t>
  </si>
  <si>
    <t>D7Y3E5_ECOLX</t>
  </si>
  <si>
    <t>D7Y3E5</t>
  </si>
  <si>
    <t>D7Y635_ECOLX</t>
  </si>
  <si>
    <t>D7Y635</t>
  </si>
  <si>
    <t>D7YQN1_ECOLX</t>
  </si>
  <si>
    <t>D7YQN1</t>
  </si>
  <si>
    <t>D7YTR5_ECOLX</t>
  </si>
  <si>
    <t>D7YTR5</t>
  </si>
  <si>
    <t>D7YUH4_ECOLX</t>
  </si>
  <si>
    <t>D7YUH4</t>
  </si>
  <si>
    <t>D7YXL9_ECOLX</t>
  </si>
  <si>
    <t>D7YXL9</t>
  </si>
  <si>
    <t>D7ZAI2_ECOLX</t>
  </si>
  <si>
    <t>D7ZAI2</t>
  </si>
  <si>
    <t>D7ZWZ7_ECOLX</t>
  </si>
  <si>
    <t>D7ZWZ7</t>
  </si>
  <si>
    <t>D7ZZ04_ECOLX</t>
  </si>
  <si>
    <t>D7ZZ04</t>
  </si>
  <si>
    <t>D8A010_ECOLX</t>
  </si>
  <si>
    <t>D8A010</t>
  </si>
  <si>
    <t>D8A6W0_ECOLX</t>
  </si>
  <si>
    <t>D8A6W0</t>
  </si>
  <si>
    <t>D8AHI2_ECOLX</t>
  </si>
  <si>
    <t>D8AHI2</t>
  </si>
  <si>
    <t>D8AIC9_ECOLX</t>
  </si>
  <si>
    <t>D8AIC9</t>
  </si>
  <si>
    <t>D8ATP2_ECOLX</t>
  </si>
  <si>
    <t>D8ATP2</t>
  </si>
  <si>
    <t>D8AYK1_ECOLX</t>
  </si>
  <si>
    <t>D8AYK1</t>
  </si>
  <si>
    <t>D8B3R6_ECOLX</t>
  </si>
  <si>
    <t>D8B3R6</t>
  </si>
  <si>
    <t>D8B810_ECOLX</t>
  </si>
  <si>
    <t>D8B810</t>
  </si>
  <si>
    <t>D8BBN5_ECOLX</t>
  </si>
  <si>
    <t>D8BBN5</t>
  </si>
  <si>
    <t>D8BJE0_ECOLX</t>
  </si>
  <si>
    <t>D8BJE0</t>
  </si>
  <si>
    <t>D8BMI4_ECOLX</t>
  </si>
  <si>
    <t>D8BMI4</t>
  </si>
  <si>
    <t>D8BSW5_ECOLX</t>
  </si>
  <si>
    <t>D8BSW5</t>
  </si>
  <si>
    <t>D8BTZ5_ECOLX</t>
  </si>
  <si>
    <t>D8BTZ5</t>
  </si>
  <si>
    <t>D8BVZ0_ECOLX</t>
  </si>
  <si>
    <t>D8BVZ0</t>
  </si>
  <si>
    <t>D8C7I2_ECOLX</t>
  </si>
  <si>
    <t>D8C7I2</t>
  </si>
  <si>
    <t>D8CD70_ECOLX</t>
  </si>
  <si>
    <t>D8CD70</t>
  </si>
  <si>
    <t>D8CJ01_ECOLX</t>
  </si>
  <si>
    <t>D8CJ01</t>
  </si>
  <si>
    <t>D8D126_COMTE</t>
  </si>
  <si>
    <t>D8D126</t>
  </si>
  <si>
    <t>D8D172_COMTE</t>
  </si>
  <si>
    <t>D8D172</t>
  </si>
  <si>
    <t>D8E876_ECOLX</t>
  </si>
  <si>
    <t>D8E876</t>
  </si>
  <si>
    <t>D8EBL4_ECOLX</t>
  </si>
  <si>
    <t>D8EBL4</t>
  </si>
  <si>
    <t>D8EGA2_ECOLX</t>
  </si>
  <si>
    <t>D8EGA2</t>
  </si>
  <si>
    <t>D8EYG8_9DELT</t>
  </si>
  <si>
    <t>D8EYG8</t>
  </si>
  <si>
    <t>D8FE25_9DELT</t>
  </si>
  <si>
    <t>D8FE25</t>
  </si>
  <si>
    <t>D8G3K2_9CYAN</t>
  </si>
  <si>
    <t>D8G3K2</t>
  </si>
  <si>
    <t>D8ITM3_HERSS</t>
  </si>
  <si>
    <t>D8ITM3</t>
  </si>
  <si>
    <t>D8JHU9_ACISD</t>
  </si>
  <si>
    <t>D8JHU9</t>
  </si>
  <si>
    <t>D8JM84_ACISD</t>
  </si>
  <si>
    <t>D8JM84</t>
  </si>
  <si>
    <t>D8K932_NITWC</t>
  </si>
  <si>
    <t>D8K932</t>
  </si>
  <si>
    <t>D8K9N0_NITWC</t>
  </si>
  <si>
    <t>D8K9N0</t>
  </si>
  <si>
    <t>D8N0L7_RALSL</t>
  </si>
  <si>
    <t>D8N0L7</t>
  </si>
  <si>
    <t>D8N4I6_RALSL</t>
  </si>
  <si>
    <t>D8N4I6</t>
  </si>
  <si>
    <t>D8N5A8_RALSL</t>
  </si>
  <si>
    <t>D8N5A8</t>
  </si>
  <si>
    <t>D8N926_RALSL</t>
  </si>
  <si>
    <t>D8N926</t>
  </si>
  <si>
    <t>D8NHX7_RALSL</t>
  </si>
  <si>
    <t>D8NHX7</t>
  </si>
  <si>
    <t>D8NLM9_RALSL</t>
  </si>
  <si>
    <t>D8NLM9</t>
  </si>
  <si>
    <t>D8NMU8_RALSL</t>
  </si>
  <si>
    <t>D8NMU8</t>
  </si>
  <si>
    <t>D8NWE1_RALSL</t>
  </si>
  <si>
    <t>D8NWE1</t>
  </si>
  <si>
    <t>D8NX63_RALSL</t>
  </si>
  <si>
    <t>D8NX63</t>
  </si>
  <si>
    <t>D8P150_RALSL</t>
  </si>
  <si>
    <t>D8P150</t>
  </si>
  <si>
    <t>PB398302</t>
  </si>
  <si>
    <t>PB004527</t>
  </si>
  <si>
    <t>D8P4A9_RALSL</t>
  </si>
  <si>
    <t>D8P4A9</t>
  </si>
  <si>
    <t>D8P793_RALSL</t>
  </si>
  <si>
    <t>D8P793</t>
  </si>
  <si>
    <t>D8PCZ3_9BACT</t>
  </si>
  <si>
    <t>D8PCZ3</t>
  </si>
  <si>
    <t>D8PGZ8_9BACT</t>
  </si>
  <si>
    <t>D8PGZ8</t>
  </si>
  <si>
    <t>D9PI01_9ZZZZ</t>
  </si>
  <si>
    <t>D9PI01</t>
  </si>
  <si>
    <t>D9QKT7_BRESC</t>
  </si>
  <si>
    <t>D9QKT7</t>
  </si>
  <si>
    <t>D9SIF0_GALCS</t>
  </si>
  <si>
    <t>D9SIF0</t>
  </si>
  <si>
    <t>E0IW35_ECOLW</t>
  </si>
  <si>
    <t>E0IW35</t>
  </si>
  <si>
    <t>E0IZY4_ECOLW</t>
  </si>
  <si>
    <t>E0IZY4</t>
  </si>
  <si>
    <t>E0NB01_NEIME</t>
  </si>
  <si>
    <t>E0NB01</t>
  </si>
  <si>
    <t>E0R626_ECOLX</t>
  </si>
  <si>
    <t>E0R626</t>
  </si>
  <si>
    <t>E0R687_ECOLX</t>
  </si>
  <si>
    <t>E0R687</t>
  </si>
  <si>
    <t>E0R6N2_ECOLX</t>
  </si>
  <si>
    <t>E0R6N2</t>
  </si>
  <si>
    <t>E0SG47_DICD3</t>
  </si>
  <si>
    <t>E0SG47</t>
  </si>
  <si>
    <t>E0SJR8_DICD3</t>
  </si>
  <si>
    <t>E0SJR8</t>
  </si>
  <si>
    <t>E0TBQ0_PARBH</t>
  </si>
  <si>
    <t>E0TBQ0</t>
  </si>
  <si>
    <t>E0UHF2_CYAP2</t>
  </si>
  <si>
    <t>E0UHF2</t>
  </si>
  <si>
    <t>PB317641</t>
  </si>
  <si>
    <t>E0WF82_9BURK</t>
  </si>
  <si>
    <t>E0WF82</t>
  </si>
  <si>
    <t>PB478245</t>
  </si>
  <si>
    <t>E0XQJ4_9GAMM</t>
  </si>
  <si>
    <t>E0XQJ4</t>
  </si>
  <si>
    <t>E1CTL3_VIBPA</t>
  </si>
  <si>
    <t>E1CTL3</t>
  </si>
  <si>
    <t>E1CXI6_VIBPA</t>
  </si>
  <si>
    <t>E1CXI6</t>
  </si>
  <si>
    <t>E1DDN4_VIBPA</t>
  </si>
  <si>
    <t>E1DDN4</t>
  </si>
  <si>
    <t>E1DFD1_VIBPA</t>
  </si>
  <si>
    <t>E1DFD1</t>
  </si>
  <si>
    <t>E1DL81_VIBPA</t>
  </si>
  <si>
    <t>E1DL81</t>
  </si>
  <si>
    <t>E1DQT9_VIBPA</t>
  </si>
  <si>
    <t>E1DQT9</t>
  </si>
  <si>
    <t>E1EI61_VIBPA</t>
  </si>
  <si>
    <t>E1EI61</t>
  </si>
  <si>
    <t>E1EL77_VIBPA</t>
  </si>
  <si>
    <t>E1EL77</t>
  </si>
  <si>
    <t>E1HHM3_ECOLX</t>
  </si>
  <si>
    <t>E1HHM3</t>
  </si>
  <si>
    <t>E1HMY0_ECOLX</t>
  </si>
  <si>
    <t>E1HMY0</t>
  </si>
  <si>
    <t>E1I088_ECOLX</t>
  </si>
  <si>
    <t>E1I088</t>
  </si>
  <si>
    <t>E1I6S7_ECOLX</t>
  </si>
  <si>
    <t>E1I6S7</t>
  </si>
  <si>
    <t>E1IM93_ECOLX</t>
  </si>
  <si>
    <t>E1IM93</t>
  </si>
  <si>
    <t>E1INX8_ECOLX</t>
  </si>
  <si>
    <t>E1INX8</t>
  </si>
  <si>
    <t>E1J1U3_ECOLX</t>
  </si>
  <si>
    <t>E1J1U3</t>
  </si>
  <si>
    <t>E1J748_ECOLX</t>
  </si>
  <si>
    <t>E1J748</t>
  </si>
  <si>
    <t>E1JB20_ECOLX</t>
  </si>
  <si>
    <t>E1JB20</t>
  </si>
  <si>
    <t>E1K0G3_DESFR</t>
  </si>
  <si>
    <t>E1K0G3</t>
  </si>
  <si>
    <t>E1K103_DESFR</t>
  </si>
  <si>
    <t>E1K103</t>
  </si>
  <si>
    <t>E1PD40_ECOAB</t>
  </si>
  <si>
    <t>E1PD40</t>
  </si>
  <si>
    <t>E1PGU0_ECOAB</t>
  </si>
  <si>
    <t>E1PGU0</t>
  </si>
  <si>
    <t>E1PHJ3_ECOAB</t>
  </si>
  <si>
    <t>E1PHJ3</t>
  </si>
  <si>
    <t>E1QGM3_DESB2</t>
  </si>
  <si>
    <t>E1QGM3</t>
  </si>
  <si>
    <t>E1RL09_XYLFG</t>
  </si>
  <si>
    <t>E1RL09</t>
  </si>
  <si>
    <t>E1RL80_XYLFG</t>
  </si>
  <si>
    <t>E1RL80</t>
  </si>
  <si>
    <t>E1RYH8_ECOUM</t>
  </si>
  <si>
    <t>E1RYH8</t>
  </si>
  <si>
    <t>E1S472_ECOUM</t>
  </si>
  <si>
    <t>E1S472</t>
  </si>
  <si>
    <t>E1S536_ECOUM</t>
  </si>
  <si>
    <t>E1S536</t>
  </si>
  <si>
    <t>E1SL34_FERBD</t>
  </si>
  <si>
    <t>E1SL34</t>
  </si>
  <si>
    <t>E1SMH9_FERBD</t>
  </si>
  <si>
    <t>E1SMH9</t>
  </si>
  <si>
    <t>E1T3W0_BURSG</t>
  </si>
  <si>
    <t>E1T3W0</t>
  </si>
  <si>
    <t>E1TI62_BURSG</t>
  </si>
  <si>
    <t>E1TI62</t>
  </si>
  <si>
    <t>E1V3H5_HALED</t>
  </si>
  <si>
    <t>E1V3H5</t>
  </si>
  <si>
    <t>PB464561</t>
  </si>
  <si>
    <t>E1V5E8_HALED</t>
  </si>
  <si>
    <t>E1V5E8</t>
  </si>
  <si>
    <t>E1V8I4_HALED</t>
  </si>
  <si>
    <t>E1V8I4</t>
  </si>
  <si>
    <t>E1VGP8_9GAMM</t>
  </si>
  <si>
    <t>E1VGP8</t>
  </si>
  <si>
    <t>E1VM75_9GAMM</t>
  </si>
  <si>
    <t>E1VM75</t>
  </si>
  <si>
    <t>E1WIR5_SALTS</t>
  </si>
  <si>
    <t>E1WIR5</t>
  </si>
  <si>
    <t>E1WZ47_BACMS</t>
  </si>
  <si>
    <t>E1WZ47</t>
  </si>
  <si>
    <t>E1X2B3_BACMS</t>
  </si>
  <si>
    <t>E1X2B3</t>
  </si>
  <si>
    <t>E1Y1X6_LEGPN</t>
  </si>
  <si>
    <t>E1Y1X6</t>
  </si>
  <si>
    <t>E1YBG2_9DELT</t>
  </si>
  <si>
    <t>E1YBG2</t>
  </si>
  <si>
    <t>E1YCT3_9DELT</t>
  </si>
  <si>
    <t>E1YCT3</t>
  </si>
  <si>
    <t>E1YDR4_9DELT</t>
  </si>
  <si>
    <t>E1YDR4</t>
  </si>
  <si>
    <t>E1YJQ2_9DELT</t>
  </si>
  <si>
    <t>E1YJQ2</t>
  </si>
  <si>
    <t>E2JW10_ECO57</t>
  </si>
  <si>
    <t>E2JW10</t>
  </si>
  <si>
    <t>E2K5E9_ECO57</t>
  </si>
  <si>
    <t>E2K5E9</t>
  </si>
  <si>
    <t>E2K9H6_ECO57</t>
  </si>
  <si>
    <t>E2K9H6</t>
  </si>
  <si>
    <t>E2KKS7_ECO57</t>
  </si>
  <si>
    <t>E2KKS7</t>
  </si>
  <si>
    <t>E2KLQ4_ECO57</t>
  </si>
  <si>
    <t>E2KLQ4</t>
  </si>
  <si>
    <t>E2L0P8_ECO57</t>
  </si>
  <si>
    <t>E2L0P8</t>
  </si>
  <si>
    <t>E2MF84_PSEUB</t>
  </si>
  <si>
    <t>E2MF84</t>
  </si>
  <si>
    <t>E2MH24_PSEUB</t>
  </si>
  <si>
    <t>E2MH24</t>
  </si>
  <si>
    <t>PB057853</t>
  </si>
  <si>
    <t>E2PGA3_NEIPO</t>
  </si>
  <si>
    <t>E2PGA3</t>
  </si>
  <si>
    <t>E2QDX9_ECOLX</t>
  </si>
  <si>
    <t>E2QDX9</t>
  </si>
  <si>
    <t>E2QFI2_ECOLX</t>
  </si>
  <si>
    <t>E2QFI2</t>
  </si>
  <si>
    <t>E2QFP1_ECOLX</t>
  </si>
  <si>
    <t>E2QFP1</t>
  </si>
  <si>
    <t>E2SXQ3_9RALS</t>
  </si>
  <si>
    <t>E2SXQ3</t>
  </si>
  <si>
    <t>E2T4B2_9RALS</t>
  </si>
  <si>
    <t>E2T4B2</t>
  </si>
  <si>
    <t>E2WX08_ECOLX</t>
  </si>
  <si>
    <t>E2WX08</t>
  </si>
  <si>
    <t>E2WX76_ECOLX</t>
  </si>
  <si>
    <t>E2WX76</t>
  </si>
  <si>
    <t>E2WYK7_ECOLX</t>
  </si>
  <si>
    <t>E2WYK7</t>
  </si>
  <si>
    <t>E2X6X7_SHIDY</t>
  </si>
  <si>
    <t>E2X6X7</t>
  </si>
  <si>
    <t>E2XK37_PSEFL</t>
  </si>
  <si>
    <t>E2XK37</t>
  </si>
  <si>
    <t>E2XUX6_PSEFL</t>
  </si>
  <si>
    <t>E2XUX6</t>
  </si>
  <si>
    <t>E2XZF3_PSEFL</t>
  </si>
  <si>
    <t>E2XZF3</t>
  </si>
  <si>
    <t>PB337500</t>
  </si>
  <si>
    <t>E2ZWJ8_PSEAI</t>
  </si>
  <si>
    <t>E2ZWJ8</t>
  </si>
  <si>
    <t>E3A0Z6_PSEAI</t>
  </si>
  <si>
    <t>E3A0Z6</t>
  </si>
  <si>
    <t>E3A2C6_PSEAI</t>
  </si>
  <si>
    <t>E3A2C6</t>
  </si>
  <si>
    <t>E3BIX5_9VIBR</t>
  </si>
  <si>
    <t>E3BIX5</t>
  </si>
  <si>
    <t>E3D2C8_NEIM7</t>
  </si>
  <si>
    <t>E3D2C8</t>
  </si>
  <si>
    <t>E3DDK5_ERWSE</t>
  </si>
  <si>
    <t>E3DDK5</t>
  </si>
  <si>
    <t>E3G250_ENTCS</t>
  </si>
  <si>
    <t>E3G250</t>
  </si>
  <si>
    <t>E3HR19_ACHXA</t>
  </si>
  <si>
    <t>E3HR19</t>
  </si>
  <si>
    <t>E3IL63_DESVR</t>
  </si>
  <si>
    <t>E3IL63</t>
  </si>
  <si>
    <t>E3PJ86_ECOH1</t>
  </si>
  <si>
    <t>E3PJ86</t>
  </si>
  <si>
    <t>E3PL09_ECOH1</t>
  </si>
  <si>
    <t>E3PL09</t>
  </si>
  <si>
    <t>E3PLJ8_ECOH1</t>
  </si>
  <si>
    <t>E3PLJ8</t>
  </si>
  <si>
    <t>E3PZM6_YEREN</t>
  </si>
  <si>
    <t>E3PZM6</t>
  </si>
  <si>
    <t>E3XSY0_ECOLX</t>
  </si>
  <si>
    <t>E3XSY0</t>
  </si>
  <si>
    <t>E3XU00_ECOLX</t>
  </si>
  <si>
    <t>E3XU00</t>
  </si>
  <si>
    <t>E3Y8A3_SHIFL</t>
  </si>
  <si>
    <t>E3Y8A3</t>
  </si>
  <si>
    <t>E4L8M3_9FIRM</t>
  </si>
  <si>
    <t>E4L8M3</t>
  </si>
  <si>
    <t>E4P7Z7_ECO8N</t>
  </si>
  <si>
    <t>E4P7Z7</t>
  </si>
  <si>
    <t>E4PBK0_ECO8N</t>
  </si>
  <si>
    <t>E4PBK0</t>
  </si>
  <si>
    <t>E4PC72_ECO8N</t>
  </si>
  <si>
    <t>E4PC72</t>
  </si>
  <si>
    <t>E4PGK8_MARAH</t>
  </si>
  <si>
    <t>E4PGK8</t>
  </si>
  <si>
    <t>E4PMW4_MARAH</t>
  </si>
  <si>
    <t>E4PMW4</t>
  </si>
  <si>
    <t>E4QM10_METS6</t>
  </si>
  <si>
    <t>E4QM10</t>
  </si>
  <si>
    <t>E4QMQ6_METS6</t>
  </si>
  <si>
    <t>E4QMQ6</t>
  </si>
  <si>
    <t>E4R6I5_PSEPB</t>
  </si>
  <si>
    <t>E4R6I5</t>
  </si>
  <si>
    <t>E4RA92_PSEPB</t>
  </si>
  <si>
    <t>E4RA92</t>
  </si>
  <si>
    <t>E4RAK5_PSEPB</t>
  </si>
  <si>
    <t>E4RAK5</t>
  </si>
  <si>
    <t>E4TEL1_CALNY</t>
  </si>
  <si>
    <t>E4TEL1</t>
  </si>
  <si>
    <t>E4ZF17_NEIL0</t>
  </si>
  <si>
    <t>E4ZF17</t>
  </si>
  <si>
    <t>E5AGQ9_CHLP1</t>
  </si>
  <si>
    <t>E5AGQ9</t>
  </si>
  <si>
    <t>E5AKF9_BURRH</t>
  </si>
  <si>
    <t>E5AKF9</t>
  </si>
  <si>
    <t>E5APR7_BURRH</t>
  </si>
  <si>
    <t>E5APR7</t>
  </si>
  <si>
    <t>E5AVH3_BURRH</t>
  </si>
  <si>
    <t>E5AVH3</t>
  </si>
  <si>
    <t>E5B8E8_ERWAM</t>
  </si>
  <si>
    <t>E5B8E8</t>
  </si>
  <si>
    <t>E5BA25_ERWAM</t>
  </si>
  <si>
    <t>E5BA25</t>
  </si>
  <si>
    <t>E5FR43_9GAMM</t>
  </si>
  <si>
    <t>E5FR43</t>
  </si>
  <si>
    <t>PB217742</t>
  </si>
  <si>
    <t>PB104645</t>
  </si>
  <si>
    <t>E5U1N3_ALCXX</t>
  </si>
  <si>
    <t>E5U1N3</t>
  </si>
  <si>
    <t>E5UM74_NEIMU</t>
  </si>
  <si>
    <t>E5UM74</t>
  </si>
  <si>
    <t>E5Y4E7_BILWA</t>
  </si>
  <si>
    <t>E5Y4E7</t>
  </si>
  <si>
    <t>E5YBJ4_BILWA</t>
  </si>
  <si>
    <t>E5YBJ4</t>
  </si>
  <si>
    <t>E5YM16_9ENTR</t>
  </si>
  <si>
    <t>E5YM16</t>
  </si>
  <si>
    <t>E5ZQ82_ECOLX</t>
  </si>
  <si>
    <t>E5ZQ82</t>
  </si>
  <si>
    <t>E5ZXR2_ECOLX</t>
  </si>
  <si>
    <t>E5ZXR2</t>
  </si>
  <si>
    <t>E6A1Q8_ECOLX</t>
  </si>
  <si>
    <t>E6A1Q8</t>
  </si>
  <si>
    <t>E6AAU2_ECOLX</t>
  </si>
  <si>
    <t>E6AAU2</t>
  </si>
  <si>
    <t>E6ACW1_ECOLX</t>
  </si>
  <si>
    <t>E6ACW1</t>
  </si>
  <si>
    <t>E6ADV8_ECOLX</t>
  </si>
  <si>
    <t>E6ADV8</t>
  </si>
  <si>
    <t>E6ANZ7_ECOLX</t>
  </si>
  <si>
    <t>E6ANZ7</t>
  </si>
  <si>
    <t>E6ARQ3_ECOLX</t>
  </si>
  <si>
    <t>E6ARQ3</t>
  </si>
  <si>
    <t>E6AWL4_ECOLX</t>
  </si>
  <si>
    <t>E6AWL4</t>
  </si>
  <si>
    <t>E6B0B4_ECOLX</t>
  </si>
  <si>
    <t>E6B0B4</t>
  </si>
  <si>
    <t>E6B0I2_ECOLX</t>
  </si>
  <si>
    <t>E6B0I2</t>
  </si>
  <si>
    <t>E6BI73_ECOLX</t>
  </si>
  <si>
    <t>E6BI73</t>
  </si>
  <si>
    <t>E6BIE4_ECOLX</t>
  </si>
  <si>
    <t>E6BIE4</t>
  </si>
  <si>
    <t>E6BR09_ECOLX</t>
  </si>
  <si>
    <t>E6BR09</t>
  </si>
  <si>
    <t>E6NZ79_ECOD1</t>
  </si>
  <si>
    <t>E6NZ79</t>
  </si>
  <si>
    <t>E6PDF3_9ZZZZ</t>
  </si>
  <si>
    <t>E6PDF3</t>
  </si>
  <si>
    <t>PB274652</t>
  </si>
  <si>
    <t>E6PE13_9ZZZZ</t>
  </si>
  <si>
    <t>E6PE13</t>
  </si>
  <si>
    <t>E6PE21_9ZZZZ</t>
  </si>
  <si>
    <t>E6PE21</t>
  </si>
  <si>
    <t>E6PK02_9ZZZZ</t>
  </si>
  <si>
    <t>E6PK02</t>
  </si>
  <si>
    <t>E6PVG3_9ZZZZ</t>
  </si>
  <si>
    <t>E6PVG3</t>
  </si>
  <si>
    <t>E6Q303_9ZZZZ</t>
  </si>
  <si>
    <t>E6Q303</t>
  </si>
  <si>
    <t>E6Q9P0_9ZZZZ</t>
  </si>
  <si>
    <t>E6Q9P0</t>
  </si>
  <si>
    <t>E6QGP7_9ZZZZ</t>
  </si>
  <si>
    <t>E6QGP7</t>
  </si>
  <si>
    <t>Secretin_N_2</t>
  </si>
  <si>
    <t>PF07655.8 Secretin N-terminal domain</t>
  </si>
  <si>
    <t>E6QIQ4_9ZZZZ</t>
  </si>
  <si>
    <t>E6QIQ4</t>
  </si>
  <si>
    <t>E6RJA6_PSEU9</t>
  </si>
  <si>
    <t>E6RJA6</t>
  </si>
  <si>
    <t>E6RMX1_PSEU9</t>
  </si>
  <si>
    <t>E6RMX1</t>
  </si>
  <si>
    <t>E6SZI2_SHEB6</t>
  </si>
  <si>
    <t>E6SZI2</t>
  </si>
  <si>
    <t>E6T7A3_SHEB6</t>
  </si>
  <si>
    <t>E6T7A3</t>
  </si>
  <si>
    <t>E6UWS7_VARPE</t>
  </si>
  <si>
    <t>E6UWS7</t>
  </si>
  <si>
    <t>E6UY13_VARPE</t>
  </si>
  <si>
    <t>E6UY13</t>
  </si>
  <si>
    <t>E6W543_DESIS</t>
  </si>
  <si>
    <t>E6W543</t>
  </si>
  <si>
    <t>E6WR54_PSEUU</t>
  </si>
  <si>
    <t>E6WR54</t>
  </si>
  <si>
    <t>E6WR98_PSEUU</t>
  </si>
  <si>
    <t>E6WR98</t>
  </si>
  <si>
    <t>E6WY71_NITSE</t>
  </si>
  <si>
    <t>E6WY71</t>
  </si>
  <si>
    <t>E6XGB2_SHEP2</t>
  </si>
  <si>
    <t>E6XGB2</t>
  </si>
  <si>
    <t>E6XHV2_SHEP2</t>
  </si>
  <si>
    <t>E6XHV2</t>
  </si>
  <si>
    <t>E7B3F1_YERE1</t>
  </si>
  <si>
    <t>E7B3F1</t>
  </si>
  <si>
    <t>E7B831_YERE1</t>
  </si>
  <si>
    <t>E7B831</t>
  </si>
  <si>
    <t>E7BAZ3_YERE1</t>
  </si>
  <si>
    <t>E7BAZ3</t>
  </si>
  <si>
    <t>E7BEF8_NEIMW</t>
  </si>
  <si>
    <t>E7BEF8</t>
  </si>
  <si>
    <t>E7HHB8_ECOLX</t>
  </si>
  <si>
    <t>E7HHB8</t>
  </si>
  <si>
    <t>E7HR31_ECOLX</t>
  </si>
  <si>
    <t>E7HR31</t>
  </si>
  <si>
    <t>E7I6S3_ECOLX</t>
  </si>
  <si>
    <t>E7I6S3</t>
  </si>
  <si>
    <t>E7I9H0_ECOLX</t>
  </si>
  <si>
    <t>E7I9H0</t>
  </si>
  <si>
    <t>E7IPX0_ECOLX</t>
  </si>
  <si>
    <t>E7IPX0</t>
  </si>
  <si>
    <t>E7IQJ4_ECOLX</t>
  </si>
  <si>
    <t>E7IQJ4</t>
  </si>
  <si>
    <t>E7J8L1_ECOLX</t>
  </si>
  <si>
    <t>E7J8L1</t>
  </si>
  <si>
    <t>E7J9X4_ECOLX</t>
  </si>
  <si>
    <t>E7J9X4</t>
  </si>
  <si>
    <t>E7JLQ3_ECOLX</t>
  </si>
  <si>
    <t>E7JLQ3</t>
  </si>
  <si>
    <t>E7JMQ7_ECOLX</t>
  </si>
  <si>
    <t>E7JMQ7</t>
  </si>
  <si>
    <t>E7K607_SHISO</t>
  </si>
  <si>
    <t>E7K607</t>
  </si>
  <si>
    <t>E7P4A6_PSESG</t>
  </si>
  <si>
    <t>E7P4A6</t>
  </si>
  <si>
    <t>E7P6Z2_PSESG</t>
  </si>
  <si>
    <t>E7P6Z2</t>
  </si>
  <si>
    <t>E7PBX9_PSESG</t>
  </si>
  <si>
    <t>E7PBX9</t>
  </si>
  <si>
    <t>E7PHV5_PSESG</t>
  </si>
  <si>
    <t>E7PHV5</t>
  </si>
  <si>
    <t>E7PN21_PSESG</t>
  </si>
  <si>
    <t>E7PN21</t>
  </si>
  <si>
    <t>E7PQN1_PSESG</t>
  </si>
  <si>
    <t>E7PQN1</t>
  </si>
  <si>
    <t>E7RWU0_9BURK</t>
  </si>
  <si>
    <t>E7RWU0</t>
  </si>
  <si>
    <t>E7RYV3_9BURK</t>
  </si>
  <si>
    <t>E7RYV3</t>
  </si>
  <si>
    <t>E7SI31_SHIDY</t>
  </si>
  <si>
    <t>E7SI31</t>
  </si>
  <si>
    <t>E7SMN2_SHIDY</t>
  </si>
  <si>
    <t>E7SMN2</t>
  </si>
  <si>
    <t>E7STV3_SHIBO</t>
  </si>
  <si>
    <t>E7STV3</t>
  </si>
  <si>
    <t>E7SWN7_SHIBO</t>
  </si>
  <si>
    <t>E7SWN7</t>
  </si>
  <si>
    <t>E7SYX8_SHIBO</t>
  </si>
  <si>
    <t>E7SYX8</t>
  </si>
  <si>
    <t>E7T960_SHIFL</t>
  </si>
  <si>
    <t>E7T960</t>
  </si>
  <si>
    <t>E7TFZ2_SHIFL</t>
  </si>
  <si>
    <t>E7TFZ2</t>
  </si>
  <si>
    <t>E7TRR1_ECO57</t>
  </si>
  <si>
    <t>E7TRR1</t>
  </si>
  <si>
    <t>E7U068_ECO57</t>
  </si>
  <si>
    <t>E7U068</t>
  </si>
  <si>
    <t>E7U1D4_ECOLX</t>
  </si>
  <si>
    <t>E7U1D4</t>
  </si>
  <si>
    <t>E7U8L6_ECOLX</t>
  </si>
  <si>
    <t>E7U8L6</t>
  </si>
  <si>
    <t>E7UEH5_ECOLX</t>
  </si>
  <si>
    <t>E7UEH5</t>
  </si>
  <si>
    <t>E7ULR5_ECOLX</t>
  </si>
  <si>
    <t>E7ULR5</t>
  </si>
  <si>
    <t>E7USE8_SALTM</t>
  </si>
  <si>
    <t>E7USE8</t>
  </si>
  <si>
    <t>E7VDB2_SALMO</t>
  </si>
  <si>
    <t>E7VDB2</t>
  </si>
  <si>
    <t>E7VRJ2_SALMO</t>
  </si>
  <si>
    <t>E7VRJ2</t>
  </si>
  <si>
    <t>E7VV72_SALMO</t>
  </si>
  <si>
    <t>E7VV72</t>
  </si>
  <si>
    <t>E7W5U2_SALMO</t>
  </si>
  <si>
    <t>E7W5U2</t>
  </si>
  <si>
    <t>E7WP85_SALMO</t>
  </si>
  <si>
    <t>E7WP85</t>
  </si>
  <si>
    <t>E7WZS3_SALMO</t>
  </si>
  <si>
    <t>E7WZS3</t>
  </si>
  <si>
    <t>E7X539_SALMO</t>
  </si>
  <si>
    <t>E7X539</t>
  </si>
  <si>
    <t>E7XPV7_SALMO</t>
  </si>
  <si>
    <t>E7XPV7</t>
  </si>
  <si>
    <t>E7XW55_SALMO</t>
  </si>
  <si>
    <t>E7XW55</t>
  </si>
  <si>
    <t>E7YBB2_SALMO</t>
  </si>
  <si>
    <t>E7YBB2</t>
  </si>
  <si>
    <t>E7YPE3_SALMO</t>
  </si>
  <si>
    <t>E7YPE3</t>
  </si>
  <si>
    <t>E7Z1A5_SALMO</t>
  </si>
  <si>
    <t>E7Z1A5</t>
  </si>
  <si>
    <t>E7Z9Y2_SALMO</t>
  </si>
  <si>
    <t>E7Z9Y2</t>
  </si>
  <si>
    <t>E7ZIK1_SALMO</t>
  </si>
  <si>
    <t>E7ZIK1</t>
  </si>
  <si>
    <t>E7ZWL0_SALMO</t>
  </si>
  <si>
    <t>E7ZWL0</t>
  </si>
  <si>
    <t>E8A8L2_SALMO</t>
  </si>
  <si>
    <t>E8A8L2</t>
  </si>
  <si>
    <t>E8ASR9_SALMO</t>
  </si>
  <si>
    <t>E8ASR9</t>
  </si>
  <si>
    <t>E8B4V4_SALMO</t>
  </si>
  <si>
    <t>E8B4V4</t>
  </si>
  <si>
    <t>E8BIU5_SALMO</t>
  </si>
  <si>
    <t>E8BIU5</t>
  </si>
  <si>
    <t>E8BT62_SALMO</t>
  </si>
  <si>
    <t>E8BT62</t>
  </si>
  <si>
    <t>E8CDY1_SALMO</t>
  </si>
  <si>
    <t>E8CDY1</t>
  </si>
  <si>
    <t>E8CQM7_SALMO</t>
  </si>
  <si>
    <t>E8CQM7</t>
  </si>
  <si>
    <t>E8D0Q5_SALMO</t>
  </si>
  <si>
    <t>E8D0Q5</t>
  </si>
  <si>
    <t>E8DCA0_SALMO</t>
  </si>
  <si>
    <t>E8DCA0</t>
  </si>
  <si>
    <t>E8DXP5_SALMO</t>
  </si>
  <si>
    <t>E8DXP5</t>
  </si>
  <si>
    <t>E8E8M2_SALMO</t>
  </si>
  <si>
    <t>E8E8M2</t>
  </si>
  <si>
    <t>E8EK74_SALMO</t>
  </si>
  <si>
    <t>E8EK74</t>
  </si>
  <si>
    <t>E8ERZ3_SALMO</t>
  </si>
  <si>
    <t>E8ERZ3</t>
  </si>
  <si>
    <t>E8F9E4_SALMO</t>
  </si>
  <si>
    <t>E8F9E4</t>
  </si>
  <si>
    <t>E8FKZ4_SALMO</t>
  </si>
  <si>
    <t>E8FKZ4</t>
  </si>
  <si>
    <t>E8FXA6_SALMO</t>
  </si>
  <si>
    <t>E8FXA6</t>
  </si>
  <si>
    <t>E8G782_SALMO</t>
  </si>
  <si>
    <t>E8G782</t>
  </si>
  <si>
    <t>E8GE01_SALMO</t>
  </si>
  <si>
    <t>E8GE01</t>
  </si>
  <si>
    <t>E8H0Z0_SALMO</t>
  </si>
  <si>
    <t>E8H0Z0</t>
  </si>
  <si>
    <t>E8H7S0_ECO57</t>
  </si>
  <si>
    <t>E8H7S0</t>
  </si>
  <si>
    <t>E8HLS6_ECOLX</t>
  </si>
  <si>
    <t>E8HLS6</t>
  </si>
  <si>
    <t>E8I0E4_ECOLX</t>
  </si>
  <si>
    <t>E8I0E4</t>
  </si>
  <si>
    <t>E8ID26_ECOLX</t>
  </si>
  <si>
    <t>E8ID26</t>
  </si>
  <si>
    <t>E8IEJ3_ECOLX</t>
  </si>
  <si>
    <t>E8IEJ3</t>
  </si>
  <si>
    <t>E8IRC6_ECOLX</t>
  </si>
  <si>
    <t>E8IRC6</t>
  </si>
  <si>
    <t>E8ISG2_ECOLX</t>
  </si>
  <si>
    <t>E8ISG2</t>
  </si>
  <si>
    <t>E8J5W9_ECO57</t>
  </si>
  <si>
    <t>E8J5W9</t>
  </si>
  <si>
    <t>E8J7H9_ECO57</t>
  </si>
  <si>
    <t>E8J7H9</t>
  </si>
  <si>
    <t>E8LY79_9VIBR</t>
  </si>
  <si>
    <t>E8LY79</t>
  </si>
  <si>
    <t>E8M4Z5_9VIBR</t>
  </si>
  <si>
    <t>E8M4Z5</t>
  </si>
  <si>
    <t>E8M832_9VIBR</t>
  </si>
  <si>
    <t>E8M832</t>
  </si>
  <si>
    <t>E8NSN8_SALET</t>
  </si>
  <si>
    <t>E8NSN8</t>
  </si>
  <si>
    <t>E8P058_YERPH</t>
  </si>
  <si>
    <t>E8P058</t>
  </si>
  <si>
    <t>E8P9E4_ACIB1</t>
  </si>
  <si>
    <t>E8P9E4</t>
  </si>
  <si>
    <t>E8PEJ4_ACIB1</t>
  </si>
  <si>
    <t>E8PEJ4</t>
  </si>
  <si>
    <t>E8PNE0_THESS</t>
  </si>
  <si>
    <t>E8PNE0</t>
  </si>
  <si>
    <t>E8PSQ8_YERPE</t>
  </si>
  <si>
    <t>E8PSQ8</t>
  </si>
  <si>
    <t>E8RD42_DESPD</t>
  </si>
  <si>
    <t>E8RD42</t>
  </si>
  <si>
    <t>PB004732</t>
  </si>
  <si>
    <t>TPR_11</t>
  </si>
  <si>
    <t>PF13414.1 TPR repeat</t>
  </si>
  <si>
    <t>PB005234</t>
  </si>
  <si>
    <t>E8SR52_NEIGO</t>
  </si>
  <si>
    <t>E8SR52</t>
  </si>
  <si>
    <t>E8T1W8_THEA1</t>
  </si>
  <si>
    <t>E8T1W8</t>
  </si>
  <si>
    <t>PB004541</t>
  </si>
  <si>
    <t>PB487309</t>
  </si>
  <si>
    <t>PB099701</t>
  </si>
  <si>
    <t>E8TJS4_MESCW</t>
  </si>
  <si>
    <t>E8TJS4</t>
  </si>
  <si>
    <t>E8TY27_ALIDB</t>
  </si>
  <si>
    <t>E8TY27</t>
  </si>
  <si>
    <t>E8TZL0_ALIDB</t>
  </si>
  <si>
    <t>E8TZL0</t>
  </si>
  <si>
    <t>E8TZR2_ALIDB</t>
  </si>
  <si>
    <t>E8TZR2</t>
  </si>
  <si>
    <t>E8U800_DEIML</t>
  </si>
  <si>
    <t>E8U800</t>
  </si>
  <si>
    <t>E8VSY4_VIBVM</t>
  </si>
  <si>
    <t>E8VSY4</t>
  </si>
  <si>
    <t>E8VTK1_VIBVM</t>
  </si>
  <si>
    <t>E8VTK1</t>
  </si>
  <si>
    <t>E8WMW3_GEOS8</t>
  </si>
  <si>
    <t>E8WMW3</t>
  </si>
  <si>
    <t>E8WQF0_GEOS8</t>
  </si>
  <si>
    <t>E8WQF0</t>
  </si>
  <si>
    <t>PB161575</t>
  </si>
  <si>
    <t>E8WQU7_GEOS8</t>
  </si>
  <si>
    <t>E8WQU7</t>
  </si>
  <si>
    <t>E8WX82_ACISM</t>
  </si>
  <si>
    <t>E8WX82</t>
  </si>
  <si>
    <t>E8XEJ1_SALT4</t>
  </si>
  <si>
    <t>E8XEJ1</t>
  </si>
  <si>
    <t>E8XV31_RAHSY</t>
  </si>
  <si>
    <t>E8XV31</t>
  </si>
  <si>
    <t>E8XVX0_RAHSY</t>
  </si>
  <si>
    <t>E8XVX0</t>
  </si>
  <si>
    <t>E8Y4Z5_ECOKO</t>
  </si>
  <si>
    <t>E8Y4Z5</t>
  </si>
  <si>
    <t>E8YDS8_ECOKO</t>
  </si>
  <si>
    <t>E8YDS8</t>
  </si>
  <si>
    <t>E8YJV2_9BURK</t>
  </si>
  <si>
    <t>E8YJV2</t>
  </si>
  <si>
    <t>E8YR09_9BURK</t>
  </si>
  <si>
    <t>E8YR09</t>
  </si>
  <si>
    <t>E9A7E8_SALET</t>
  </si>
  <si>
    <t>E9A7E8</t>
  </si>
  <si>
    <t>E9CMW5_9ENTR</t>
  </si>
  <si>
    <t>E9CMW5</t>
  </si>
  <si>
    <t>E9TFP2_ECOLX</t>
  </si>
  <si>
    <t>E9TFP2</t>
  </si>
  <si>
    <t>E9THH3_ECOLX</t>
  </si>
  <si>
    <t>E9THH3</t>
  </si>
  <si>
    <t>E9TNX8_ECOLX</t>
  </si>
  <si>
    <t>E9TNX8</t>
  </si>
  <si>
    <t>E9TRI6_ECOLX</t>
  </si>
  <si>
    <t>E9TRI6</t>
  </si>
  <si>
    <t>E9TSE2_ECOLX</t>
  </si>
  <si>
    <t>E9TSE2</t>
  </si>
  <si>
    <t>E9U082_ECOLX</t>
  </si>
  <si>
    <t>E9U082</t>
  </si>
  <si>
    <t>E9U787_ECOLX</t>
  </si>
  <si>
    <t>E9U787</t>
  </si>
  <si>
    <t>E9U8E6_ECOLX</t>
  </si>
  <si>
    <t>E9U8E6</t>
  </si>
  <si>
    <t>E9UIK1_ECOLX</t>
  </si>
  <si>
    <t>E9UIK1</t>
  </si>
  <si>
    <t>E9V9A9_ECOLX</t>
  </si>
  <si>
    <t>E9V9A9</t>
  </si>
  <si>
    <t>E9VDJ0_ECOLX</t>
  </si>
  <si>
    <t>E9VDJ0</t>
  </si>
  <si>
    <t>E9VDQ3_ECOLX</t>
  </si>
  <si>
    <t>E9VDQ3</t>
  </si>
  <si>
    <t>E9VLN4_ECOLX</t>
  </si>
  <si>
    <t>E9VLN4</t>
  </si>
  <si>
    <t>E9VUU6_ECOLX</t>
  </si>
  <si>
    <t>E9VUU6</t>
  </si>
  <si>
    <t>E9VV08_ECOLX</t>
  </si>
  <si>
    <t>E9VV08</t>
  </si>
  <si>
    <t>E9VYK6_ECOLX</t>
  </si>
  <si>
    <t>E9VYK6</t>
  </si>
  <si>
    <t>E9W7X8_ECOLX</t>
  </si>
  <si>
    <t>E9W7X8</t>
  </si>
  <si>
    <t>E9WMF1_ECOLX</t>
  </si>
  <si>
    <t>E9WMF1</t>
  </si>
  <si>
    <t>E9WMM0_ECOLX</t>
  </si>
  <si>
    <t>E9WMM0</t>
  </si>
  <si>
    <t>E9WU08_ECOLX</t>
  </si>
  <si>
    <t>E9WU08</t>
  </si>
  <si>
    <t>E9X0N3_ECOLX</t>
  </si>
  <si>
    <t>E9X0N3</t>
  </si>
  <si>
    <t>E9X0U5_ECOLX</t>
  </si>
  <si>
    <t>E9X0U5</t>
  </si>
  <si>
    <t>E9X748_ECOLX</t>
  </si>
  <si>
    <t>E9X748</t>
  </si>
  <si>
    <t>E9XDM0_ECOLX</t>
  </si>
  <si>
    <t>E9XDM0</t>
  </si>
  <si>
    <t>E9XGV9_ECOLX</t>
  </si>
  <si>
    <t>E9XGV9</t>
  </si>
  <si>
    <t>E9XTC9_ECOLX</t>
  </si>
  <si>
    <t>E9XTC9</t>
  </si>
  <si>
    <t>E9Y2X8_ECOLX</t>
  </si>
  <si>
    <t>E9Y2X8</t>
  </si>
  <si>
    <t>E9Y6G0_ECOLX</t>
  </si>
  <si>
    <t>E9Y6G0</t>
  </si>
  <si>
    <t>E9Y6N0_ECOLX</t>
  </si>
  <si>
    <t>E9Y6N0</t>
  </si>
  <si>
    <t>E9YEX0_ECOLX</t>
  </si>
  <si>
    <t>E9YEX0</t>
  </si>
  <si>
    <t>E9YJM2_ECOLX</t>
  </si>
  <si>
    <t>E9YJM2</t>
  </si>
  <si>
    <t>E9YJU4_ECOLX</t>
  </si>
  <si>
    <t>E9YJU4</t>
  </si>
  <si>
    <t>E9YU71_ECOLX</t>
  </si>
  <si>
    <t>E9YU71</t>
  </si>
  <si>
    <t>E9YVB5_ECOLX</t>
  </si>
  <si>
    <t>E9YVB5</t>
  </si>
  <si>
    <t>E9Z3C3_ESCFE</t>
  </si>
  <si>
    <t>E9Z3C3</t>
  </si>
  <si>
    <t>F0A1W9_NEIME</t>
  </si>
  <si>
    <t>F0A1W9</t>
  </si>
  <si>
    <t>F0A7C7_NEIME</t>
  </si>
  <si>
    <t>F0A7C7</t>
  </si>
  <si>
    <t>F0AD74_NEIME</t>
  </si>
  <si>
    <t>F0AD74</t>
  </si>
  <si>
    <t>F0AIT6_NEIME</t>
  </si>
  <si>
    <t>F0AIT6</t>
  </si>
  <si>
    <t>F0APL2_NEIME</t>
  </si>
  <si>
    <t>F0APL2</t>
  </si>
  <si>
    <t>F0AUZ8_NEIME</t>
  </si>
  <si>
    <t>F0AUZ8</t>
  </si>
  <si>
    <t>F0B0M3_NEIME</t>
  </si>
  <si>
    <t>F0B0M3</t>
  </si>
  <si>
    <t>F0B6D3_NEIME</t>
  </si>
  <si>
    <t>F0B6D3</t>
  </si>
  <si>
    <t>F0B8P9_9XANT</t>
  </si>
  <si>
    <t>F0B8P9</t>
  </si>
  <si>
    <t>F0BB12_9XANT</t>
  </si>
  <si>
    <t>F0BB12</t>
  </si>
  <si>
    <t>F0BHW4_9XANT</t>
  </si>
  <si>
    <t>F0BHW4</t>
  </si>
  <si>
    <t>F0BPE8_9XANT</t>
  </si>
  <si>
    <t>F0BPE8</t>
  </si>
  <si>
    <t>F0BRM4_9XANT</t>
  </si>
  <si>
    <t>F0BRM4</t>
  </si>
  <si>
    <t>F0BV00_9XANT</t>
  </si>
  <si>
    <t>F0BV00</t>
  </si>
  <si>
    <t>F0C7T6_9XANT</t>
  </si>
  <si>
    <t>F0C7T6</t>
  </si>
  <si>
    <t>F0C808_9XANT</t>
  </si>
  <si>
    <t>F0C808</t>
  </si>
  <si>
    <t>F0CCU0_9XANT</t>
  </si>
  <si>
    <t>F0CCU0</t>
  </si>
  <si>
    <t>F0E8W2_9PSED</t>
  </si>
  <si>
    <t>F0E8W2</t>
  </si>
  <si>
    <t>F0E8X6_9PSED</t>
  </si>
  <si>
    <t>F0E8X6</t>
  </si>
  <si>
    <t>F0EW58_9NEIS</t>
  </si>
  <si>
    <t>F0EW58</t>
  </si>
  <si>
    <t>F0FXF2_9BURK</t>
  </si>
  <si>
    <t>F0FXF2</t>
  </si>
  <si>
    <t>F0GDK8_9BURK</t>
  </si>
  <si>
    <t>F0GDK8</t>
  </si>
  <si>
    <t>F0J6B3_ACIMA</t>
  </si>
  <si>
    <t>F0J6B3</t>
  </si>
  <si>
    <t>F0JQB3_ESCFE</t>
  </si>
  <si>
    <t>F0JQB3</t>
  </si>
  <si>
    <t>F0KG12_ACICP</t>
  </si>
  <si>
    <t>F0KG12</t>
  </si>
  <si>
    <t>F0KKP0_ACICP</t>
  </si>
  <si>
    <t>F0KKP0</t>
  </si>
  <si>
    <t>F0KVM5_YERE3</t>
  </si>
  <si>
    <t>F0KVM5</t>
  </si>
  <si>
    <t>F0KYU3_YERE3</t>
  </si>
  <si>
    <t>F0KYU3</t>
  </si>
  <si>
    <t>F0L1E2_YERE3</t>
  </si>
  <si>
    <t>F0L1E2</t>
  </si>
  <si>
    <t>F0LRD8_VIBFN</t>
  </si>
  <si>
    <t>F0LRD8</t>
  </si>
  <si>
    <t>F0LRY4_VIBFN</t>
  </si>
  <si>
    <t>F0LRY4</t>
  </si>
  <si>
    <t>F0MF00_NEIMG</t>
  </si>
  <si>
    <t>F0MF00</t>
  </si>
  <si>
    <t>F0MP41_NEIMM</t>
  </si>
  <si>
    <t>F0MP41</t>
  </si>
  <si>
    <t>F0N028_NEIMP</t>
  </si>
  <si>
    <t>F0N028</t>
  </si>
  <si>
    <t>F0N533_NEIMO</t>
  </si>
  <si>
    <t>F0N533</t>
  </si>
  <si>
    <t>F0N9R2_NEIMN</t>
  </si>
  <si>
    <t>F0N9R2</t>
  </si>
  <si>
    <t>F0Q480_ACIAP</t>
  </si>
  <si>
    <t>F0Q480</t>
  </si>
  <si>
    <t>PB064327</t>
  </si>
  <si>
    <t>F0Q9I5_ACIAP</t>
  </si>
  <si>
    <t>F0Q9I5</t>
  </si>
  <si>
    <t>F0QAG0_ACIAP</t>
  </si>
  <si>
    <t>F0QAG0</t>
  </si>
  <si>
    <t>F0QIC7_ACIBD</t>
  </si>
  <si>
    <t>F0QIC7</t>
  </si>
  <si>
    <t>F0QLU2_ACIBD</t>
  </si>
  <si>
    <t>F0QLU2</t>
  </si>
  <si>
    <t>F0RLE2_DEIPM</t>
  </si>
  <si>
    <t>F0RLE2</t>
  </si>
  <si>
    <t>F0S2G2_DESTD</t>
  </si>
  <si>
    <t>F0S2G2</t>
  </si>
  <si>
    <t>F0S2G9_DESTD</t>
  </si>
  <si>
    <t>F0S2G9</t>
  </si>
  <si>
    <t>F0SJG6_PLABD</t>
  </si>
  <si>
    <t>F0SJG6</t>
  </si>
  <si>
    <t>LTXXQ</t>
  </si>
  <si>
    <t>PF07813.7 LTXXQ motif family protein</t>
  </si>
  <si>
    <t>F0SJH6_PLABD</t>
  </si>
  <si>
    <t>F0SJH6</t>
  </si>
  <si>
    <t>F0T5K5_CHLP6</t>
  </si>
  <si>
    <t>F0T5K5</t>
  </si>
  <si>
    <t>F1VSE6_MORCA</t>
  </si>
  <si>
    <t>F1VSE6</t>
  </si>
  <si>
    <t>F1VU14_9BURK</t>
  </si>
  <si>
    <t>F1VU14</t>
  </si>
  <si>
    <t>F1WAD8_MORCA</t>
  </si>
  <si>
    <t>F1WAD8</t>
  </si>
  <si>
    <t>F1WEV1_MORCA</t>
  </si>
  <si>
    <t>F1WEV1</t>
  </si>
  <si>
    <t>F1WKT1_MORCA</t>
  </si>
  <si>
    <t>F1WKT1</t>
  </si>
  <si>
    <t>F1WMG1_MORCA</t>
  </si>
  <si>
    <t>F1WMG1</t>
  </si>
  <si>
    <t>F1WUB5_MORCA</t>
  </si>
  <si>
    <t>F1WUB5</t>
  </si>
  <si>
    <t>F1X198_MORCA</t>
  </si>
  <si>
    <t>F1X198</t>
  </si>
  <si>
    <t>F1X6X8_MORCA</t>
  </si>
  <si>
    <t>F1X6X8</t>
  </si>
  <si>
    <t>F1XCR5_MORCA</t>
  </si>
  <si>
    <t>F1XCR5</t>
  </si>
  <si>
    <t>F1XGL8_MORCA</t>
  </si>
  <si>
    <t>F1XGL8</t>
  </si>
  <si>
    <t>F1XIW3_ECO57</t>
  </si>
  <si>
    <t>F1XIW3</t>
  </si>
  <si>
    <t>F1XX73_ECO57</t>
  </si>
  <si>
    <t>F1XX73</t>
  </si>
  <si>
    <t>F1Y264_ECO57</t>
  </si>
  <si>
    <t>F1Y264</t>
  </si>
  <si>
    <t>F1YDJ3_ECO57</t>
  </si>
  <si>
    <t>F1YDJ3</t>
  </si>
  <si>
    <t>F1ZM70_ECOLX</t>
  </si>
  <si>
    <t>F1ZM70</t>
  </si>
  <si>
    <t>F1ZNB9_ECOLX</t>
  </si>
  <si>
    <t>F1ZNB9</t>
  </si>
  <si>
    <t>F2AKY8_RHOBT</t>
  </si>
  <si>
    <t>F2AKY8</t>
  </si>
  <si>
    <t>PB273255</t>
  </si>
  <si>
    <t>PB273261</t>
  </si>
  <si>
    <t>F2AU89_RHOBT</t>
  </si>
  <si>
    <t>F2AU89</t>
  </si>
  <si>
    <t>PB479599</t>
  </si>
  <si>
    <t>F2AXC6_RHOBT</t>
  </si>
  <si>
    <t>F2AXC6</t>
  </si>
  <si>
    <t>F2AXU2_RHOBT</t>
  </si>
  <si>
    <t>F2AXU2</t>
  </si>
  <si>
    <t>F2BG89_9NEIS</t>
  </si>
  <si>
    <t>F2BG89</t>
  </si>
  <si>
    <t>F2BXV8_9FIRM</t>
  </si>
  <si>
    <t>F2BXV8</t>
  </si>
  <si>
    <t>F2FVM0_SALGL</t>
  </si>
  <si>
    <t>F2FVM0</t>
  </si>
  <si>
    <t>F2G6J3_ALTMD</t>
  </si>
  <si>
    <t>F2G6J3</t>
  </si>
  <si>
    <t>F2GBL1_ALTMD</t>
  </si>
  <si>
    <t>F2GBL1</t>
  </si>
  <si>
    <t>F2INB4_VIBCL</t>
  </si>
  <si>
    <t>F2INB4</t>
  </si>
  <si>
    <t>F2IRE2_VIBCL</t>
  </si>
  <si>
    <t>F2IRE2</t>
  </si>
  <si>
    <t>PB005094</t>
  </si>
  <si>
    <t>F2K4U3_MARM1</t>
  </si>
  <si>
    <t>F2K4U3</t>
  </si>
  <si>
    <t>F2KDE9_PSEBN</t>
  </si>
  <si>
    <t>F2KDE9</t>
  </si>
  <si>
    <t>F2KI22_PSEBN</t>
  </si>
  <si>
    <t>F2KI22</t>
  </si>
  <si>
    <t>F2LH25_BURGS</t>
  </si>
  <si>
    <t>F2LH25</t>
  </si>
  <si>
    <t>F2LHD5_BURGS</t>
  </si>
  <si>
    <t>F2LHD5</t>
  </si>
  <si>
    <t>F2LHW4_BURGS</t>
  </si>
  <si>
    <t>F2LHW4</t>
  </si>
  <si>
    <t>F2LI97_BURGS</t>
  </si>
  <si>
    <t>F2LI97</t>
  </si>
  <si>
    <t>F2LWW3_HIPMA</t>
  </si>
  <si>
    <t>F2LWW3</t>
  </si>
  <si>
    <t>F2MY15_PSEU6</t>
  </si>
  <si>
    <t>F2MY15</t>
  </si>
  <si>
    <t>F2N221_PSEU6</t>
  </si>
  <si>
    <t>F2N221</t>
  </si>
  <si>
    <t>PB000084</t>
  </si>
  <si>
    <t>F2P4Z0_PHOMO</t>
  </si>
  <si>
    <t>F2P4Z0</t>
  </si>
  <si>
    <t>F2PBA3_PHOMO</t>
  </si>
  <si>
    <t>F2PBA3</t>
  </si>
  <si>
    <t>F2ZF20_9PSED</t>
  </si>
  <si>
    <t>F2ZF20</t>
  </si>
  <si>
    <t>F2ZNV3_9PSED</t>
  </si>
  <si>
    <t>F2ZNV3</t>
  </si>
  <si>
    <t>F3BFG6_PSEHA</t>
  </si>
  <si>
    <t>F3BFG6</t>
  </si>
  <si>
    <t>F3BNA5_PSEHA</t>
  </si>
  <si>
    <t>F3BNA5</t>
  </si>
  <si>
    <t>F3BYF7_PSESG</t>
  </si>
  <si>
    <t>F3BYF7</t>
  </si>
  <si>
    <t>F3CA36_PSESG</t>
  </si>
  <si>
    <t>F3CA36</t>
  </si>
  <si>
    <t>F3CBN4_PSESG</t>
  </si>
  <si>
    <t>F3CBN4</t>
  </si>
  <si>
    <t>F3D7Y3_9PSED</t>
  </si>
  <si>
    <t>F3D7Y3</t>
  </si>
  <si>
    <t>F3DBB2_9PSED</t>
  </si>
  <si>
    <t>F3DBB2</t>
  </si>
  <si>
    <t>F3DVL7_9PSED</t>
  </si>
  <si>
    <t>F3DVL7</t>
  </si>
  <si>
    <t>F3E090_9PSED</t>
  </si>
  <si>
    <t>F3E090</t>
  </si>
  <si>
    <t>F3E9K0_PSESL</t>
  </si>
  <si>
    <t>F3E9K0</t>
  </si>
  <si>
    <t>F3EII1_PSESL</t>
  </si>
  <si>
    <t>F3EII1</t>
  </si>
  <si>
    <t>F3EMZ3_PSESL</t>
  </si>
  <si>
    <t>F3EMZ3</t>
  </si>
  <si>
    <t>F3EQ50_9PSED</t>
  </si>
  <si>
    <t>F3EQ50</t>
  </si>
  <si>
    <t>F3EWP7_9PSED</t>
  </si>
  <si>
    <t>F3EWP7</t>
  </si>
  <si>
    <t>F3F4W1_9PSED</t>
  </si>
  <si>
    <t>F3F4W1</t>
  </si>
  <si>
    <t>F3FP45_PSESX</t>
  </si>
  <si>
    <t>F3FP45</t>
  </si>
  <si>
    <t>F3G550_PSESJ</t>
  </si>
  <si>
    <t>F3G550</t>
  </si>
  <si>
    <t>F3G8H6_PSESJ</t>
  </si>
  <si>
    <t>F3G8H6</t>
  </si>
  <si>
    <t>F3GJM7_PSESJ</t>
  </si>
  <si>
    <t>F3GJM7</t>
  </si>
  <si>
    <t>F3GKT8_PSESJ</t>
  </si>
  <si>
    <t>F3GKT8</t>
  </si>
  <si>
    <t>F3GWW0_PSESX</t>
  </si>
  <si>
    <t>F3GWW0</t>
  </si>
  <si>
    <t>F3H898_PSESX</t>
  </si>
  <si>
    <t>F3H898</t>
  </si>
  <si>
    <t>F3H8R1_PSESX</t>
  </si>
  <si>
    <t>F3H8R1</t>
  </si>
  <si>
    <t>F3H9J7_PSESX</t>
  </si>
  <si>
    <t>F3H9J7</t>
  </si>
  <si>
    <t>F3HD89_PSEYM</t>
  </si>
  <si>
    <t>F3HD89</t>
  </si>
  <si>
    <t>F3HGL6_PSEYM</t>
  </si>
  <si>
    <t>F3HGL6</t>
  </si>
  <si>
    <t>F3HGW5_PSEYM</t>
  </si>
  <si>
    <t>F3HGW5</t>
  </si>
  <si>
    <t>PB002034</t>
  </si>
  <si>
    <t>F3I078_PSESF</t>
  </si>
  <si>
    <t>F3I078</t>
  </si>
  <si>
    <t>F3I4N7_PSESF</t>
  </si>
  <si>
    <t>F3I4N7</t>
  </si>
  <si>
    <t>F3IG62_PSESL</t>
  </si>
  <si>
    <t>F3IG62</t>
  </si>
  <si>
    <t>F3IJF2_PSESL</t>
  </si>
  <si>
    <t>F3IJF2</t>
  </si>
  <si>
    <t>F3IY83_PSEAP</t>
  </si>
  <si>
    <t>F3IY83</t>
  </si>
  <si>
    <t>F3J561_PSEAP</t>
  </si>
  <si>
    <t>F3J561</t>
  </si>
  <si>
    <t>F3JIX8_PSESX</t>
  </si>
  <si>
    <t>F3JIX8</t>
  </si>
  <si>
    <t>F3JM40_PSESX</t>
  </si>
  <si>
    <t>F3JM40</t>
  </si>
  <si>
    <t>F3JXK5_PSESZ</t>
  </si>
  <si>
    <t>F3JXK5</t>
  </si>
  <si>
    <t>F3K1A4_PSESZ</t>
  </si>
  <si>
    <t>F3K1A4</t>
  </si>
  <si>
    <t>F3KS43_9BURK</t>
  </si>
  <si>
    <t>F3KS43</t>
  </si>
  <si>
    <t>F3KWC1_9BURK</t>
  </si>
  <si>
    <t>F3KWC1</t>
  </si>
  <si>
    <t>F3L021_9GAMM</t>
  </si>
  <si>
    <t>F3L021</t>
  </si>
  <si>
    <t>F3L1F7_9GAMM</t>
  </si>
  <si>
    <t>F3L1F7</t>
  </si>
  <si>
    <t>F3LEQ6_9GAMM</t>
  </si>
  <si>
    <t>F3LEQ6</t>
  </si>
  <si>
    <t>F3LGF3_9GAMM</t>
  </si>
  <si>
    <t>F3LGF3</t>
  </si>
  <si>
    <t>F3LKL4_9BURK</t>
  </si>
  <si>
    <t>F3LKL4</t>
  </si>
  <si>
    <t>F3LRC5_9BURK</t>
  </si>
  <si>
    <t>F3LRC5</t>
  </si>
  <si>
    <t>PB096401</t>
  </si>
  <si>
    <t>F3NU79_CHLPS</t>
  </si>
  <si>
    <t>F3NU79</t>
  </si>
  <si>
    <t>F3QBJ4_9ENTR</t>
  </si>
  <si>
    <t>F3QBJ4</t>
  </si>
  <si>
    <t>F3QD86_9ENTR</t>
  </si>
  <si>
    <t>F3QD86</t>
  </si>
  <si>
    <t>F3RU56_VIBPA</t>
  </si>
  <si>
    <t>F3RU56</t>
  </si>
  <si>
    <t>F3RUM7_VIBPA</t>
  </si>
  <si>
    <t>F3RUM7</t>
  </si>
  <si>
    <t>F3U5K9_ECOLX</t>
  </si>
  <si>
    <t>F3U5K9</t>
  </si>
  <si>
    <t>F3U6U4_ECOLX</t>
  </si>
  <si>
    <t>F3U6U4</t>
  </si>
  <si>
    <t>F3VBI2_SHIDY</t>
  </si>
  <si>
    <t>F3VBI2</t>
  </si>
  <si>
    <t>F3VBP4_SHIDY</t>
  </si>
  <si>
    <t>F3VBP4</t>
  </si>
  <si>
    <t>F3W237_SHIBO</t>
  </si>
  <si>
    <t>F3W237</t>
  </si>
  <si>
    <t>F3W340_SHIBO</t>
  </si>
  <si>
    <t>F3W340</t>
  </si>
  <si>
    <t>F3WNT3_SHIBO</t>
  </si>
  <si>
    <t>F3WNT3</t>
  </si>
  <si>
    <t>F3WXH4_9SPHN</t>
  </si>
  <si>
    <t>F3WXH4</t>
  </si>
  <si>
    <t>PB281110</t>
  </si>
  <si>
    <t>F3YUZ2_DESAF</t>
  </si>
  <si>
    <t>F3YUZ2</t>
  </si>
  <si>
    <t>F3YVH6_DESAF</t>
  </si>
  <si>
    <t>F3YVH6</t>
  </si>
  <si>
    <t>F3YYC8_DESAF</t>
  </si>
  <si>
    <t>F3YYC8</t>
  </si>
  <si>
    <t>F4AHI3_GLAS4</t>
  </si>
  <si>
    <t>F4AHI3</t>
  </si>
  <si>
    <t>F4ANH5_GLAS4</t>
  </si>
  <si>
    <t>F4ANH5</t>
  </si>
  <si>
    <t>F4D7W8_AERVB</t>
  </si>
  <si>
    <t>F4D7W8</t>
  </si>
  <si>
    <t>F4DC85_AERVB</t>
  </si>
  <si>
    <t>F4DC85</t>
  </si>
  <si>
    <t>F4DKG1_CHLPE</t>
  </si>
  <si>
    <t>F4DKG1</t>
  </si>
  <si>
    <t>F4DMG5_PSEMN</t>
  </si>
  <si>
    <t>F4DMG5</t>
  </si>
  <si>
    <t>F4DZZ5_PSEMN</t>
  </si>
  <si>
    <t>F4DZZ5</t>
  </si>
  <si>
    <t>F4G6Z8_ALIDK</t>
  </si>
  <si>
    <t>F4G6Z8</t>
  </si>
  <si>
    <t>F4G7R3_ALIDK</t>
  </si>
  <si>
    <t>F4G7R3</t>
  </si>
  <si>
    <t>F4GSU2_PUSST</t>
  </si>
  <si>
    <t>F4GSU2</t>
  </si>
  <si>
    <t>F4LZ88_ECOLX</t>
  </si>
  <si>
    <t>F4LZ88</t>
  </si>
  <si>
    <t>F4M462_ECOLX</t>
  </si>
  <si>
    <t>F4M462</t>
  </si>
  <si>
    <t>F4M4D3_ECOLX</t>
  </si>
  <si>
    <t>F4M4D3</t>
  </si>
  <si>
    <t>F4N1X7_YEREN</t>
  </si>
  <si>
    <t>F4N1X7</t>
  </si>
  <si>
    <t>F4N3E0_YEREN</t>
  </si>
  <si>
    <t>F4N3E0</t>
  </si>
  <si>
    <t>F4N6D0_YEREN</t>
  </si>
  <si>
    <t>F4N6D0</t>
  </si>
  <si>
    <t>F4NIG9_9ENTR</t>
  </si>
  <si>
    <t>F4NIG9</t>
  </si>
  <si>
    <t>F4NNA2_9ENTR</t>
  </si>
  <si>
    <t>F4NNA2</t>
  </si>
  <si>
    <t>F4R207_BREDI</t>
  </si>
  <si>
    <t>F4R207</t>
  </si>
  <si>
    <t>F4SQ52_ECOLX</t>
  </si>
  <si>
    <t>F4SQ52</t>
  </si>
  <si>
    <t>F4SQC1_ECOLX</t>
  </si>
  <si>
    <t>F4SQC1</t>
  </si>
  <si>
    <t>F4T2X6_ECOLX</t>
  </si>
  <si>
    <t>F4T2X6</t>
  </si>
  <si>
    <t>F4T4L1_ECOLX</t>
  </si>
  <si>
    <t>F4T4L1</t>
  </si>
  <si>
    <t>F4T4S5_ECOLX</t>
  </si>
  <si>
    <t>F4T4S5</t>
  </si>
  <si>
    <t>F4TIN5_ECOLX</t>
  </si>
  <si>
    <t>F4TIN5</t>
  </si>
  <si>
    <t>F4TLD0_ECOLX</t>
  </si>
  <si>
    <t>F4TLD0</t>
  </si>
  <si>
    <t>F4TX59_ECOLX</t>
  </si>
  <si>
    <t>F4TX59</t>
  </si>
  <si>
    <t>F4TZ55_ECOLX</t>
  </si>
  <si>
    <t>F4TZ55</t>
  </si>
  <si>
    <t>F4TZB9_ECOLX</t>
  </si>
  <si>
    <t>F4TZB9</t>
  </si>
  <si>
    <t>F4UCK1_ECOLX</t>
  </si>
  <si>
    <t>F4UCK1</t>
  </si>
  <si>
    <t>F4UEM3_ECOLX</t>
  </si>
  <si>
    <t>F4UEM3</t>
  </si>
  <si>
    <t>F4USX4_ECOLX</t>
  </si>
  <si>
    <t>F4USX4</t>
  </si>
  <si>
    <t>F4UUC9_ECOLX</t>
  </si>
  <si>
    <t>F4UUC9</t>
  </si>
  <si>
    <t>F4V735_ECOLX</t>
  </si>
  <si>
    <t>F4V735</t>
  </si>
  <si>
    <t>F4VIV9_ECOLX</t>
  </si>
  <si>
    <t>F4VIV9</t>
  </si>
  <si>
    <t>F4VK23_ECOLX</t>
  </si>
  <si>
    <t>F4VK23</t>
  </si>
  <si>
    <t>F4VZK1_ECOLX</t>
  </si>
  <si>
    <t>F4VZK1</t>
  </si>
  <si>
    <t>F4W0K5_ECOLX</t>
  </si>
  <si>
    <t>F4W0K5</t>
  </si>
  <si>
    <t>F4W0R6_ECOLX</t>
  </si>
  <si>
    <t>F4W0R6</t>
  </si>
  <si>
    <t>F4Y0D2_9CYAN</t>
  </si>
  <si>
    <t>F4Y0D2</t>
  </si>
  <si>
    <t>F5HWA3_ACIBA</t>
  </si>
  <si>
    <t>F5HWA3</t>
  </si>
  <si>
    <t>F5HWF9_ACIBA</t>
  </si>
  <si>
    <t>F5HWF9</t>
  </si>
  <si>
    <t>F5I789_ACIBA</t>
  </si>
  <si>
    <t>F5I789</t>
  </si>
  <si>
    <t>F5IAI5_ACIBA</t>
  </si>
  <si>
    <t>F5IAI5</t>
  </si>
  <si>
    <t>F5IK17_ACIBA</t>
  </si>
  <si>
    <t>F5IK17</t>
  </si>
  <si>
    <t>F5IN03_ACIBA</t>
  </si>
  <si>
    <t>F5IN03</t>
  </si>
  <si>
    <t>F5JSI3_ACIBA</t>
  </si>
  <si>
    <t>F5JSI3</t>
  </si>
  <si>
    <t>F5JT30_ACIBA</t>
  </si>
  <si>
    <t>F5JT30</t>
  </si>
  <si>
    <t>F5K6P7_PSEAI</t>
  </si>
  <si>
    <t>F5K6P7</t>
  </si>
  <si>
    <t>F5K734_PSEAI</t>
  </si>
  <si>
    <t>F5K734</t>
  </si>
  <si>
    <t>F5KC28_PSEAI</t>
  </si>
  <si>
    <t>F5KC28</t>
  </si>
  <si>
    <t>F5KCA6_PSEAI</t>
  </si>
  <si>
    <t>F5KCA6</t>
  </si>
  <si>
    <t>F5KEB4_PSEAI</t>
  </si>
  <si>
    <t>F5KEB4</t>
  </si>
  <si>
    <t>F5KLL1_PSEAI</t>
  </si>
  <si>
    <t>F5KLL1</t>
  </si>
  <si>
    <t>F5KR28_PSEAI</t>
  </si>
  <si>
    <t>F5KR28</t>
  </si>
  <si>
    <t>F5KX19_PSEAI</t>
  </si>
  <si>
    <t>F5KX19</t>
  </si>
  <si>
    <t>F5MUB1_SHIFL</t>
  </si>
  <si>
    <t>F5MUB1</t>
  </si>
  <si>
    <t>F5NA67_SHIFL</t>
  </si>
  <si>
    <t>F5NA67</t>
  </si>
  <si>
    <t>F5NP60_SHIFL</t>
  </si>
  <si>
    <t>F5NP60</t>
  </si>
  <si>
    <t>F5P344_SHIFL</t>
  </si>
  <si>
    <t>F5P344</t>
  </si>
  <si>
    <t>F5PJD5_SHIFL</t>
  </si>
  <si>
    <t>F5PJD5</t>
  </si>
  <si>
    <t>F5PYV6_SHIFL</t>
  </si>
  <si>
    <t>F5PYV6</t>
  </si>
  <si>
    <t>F5QDQ5_SHIFL</t>
  </si>
  <si>
    <t>F5QDQ5</t>
  </si>
  <si>
    <t>F5QRX8_SHIFL</t>
  </si>
  <si>
    <t>F5QRX8</t>
  </si>
  <si>
    <t>F5R671_SHIFL</t>
  </si>
  <si>
    <t>F5R671</t>
  </si>
  <si>
    <t>F5R9B9_9RHOO</t>
  </si>
  <si>
    <t>F5R9B9</t>
  </si>
  <si>
    <t>TPR_19</t>
  </si>
  <si>
    <t>PF14559.1 Tetratricopeptide repeat</t>
  </si>
  <si>
    <t>F5RCD9_9RHOO</t>
  </si>
  <si>
    <t>F5RCD9</t>
  </si>
  <si>
    <t>F5RTL6_9ENTR</t>
  </si>
  <si>
    <t>F5RTL6</t>
  </si>
  <si>
    <t>F5S5N6_9NEIS</t>
  </si>
  <si>
    <t>F5S5N6</t>
  </si>
  <si>
    <t>F5SUW6_9GAMM</t>
  </si>
  <si>
    <t>F5SUW6</t>
  </si>
  <si>
    <t>F5SY08_9GAMM</t>
  </si>
  <si>
    <t>F5SY08</t>
  </si>
  <si>
    <t>F5T062_9GAMM</t>
  </si>
  <si>
    <t>F5T062</t>
  </si>
  <si>
    <t>F5ULS5_9CYAN</t>
  </si>
  <si>
    <t>F5ULS5</t>
  </si>
  <si>
    <t>F5XY88_RAMTT</t>
  </si>
  <si>
    <t>F5XY88</t>
  </si>
  <si>
    <t>F5Y0R0_RAMTT</t>
  </si>
  <si>
    <t>F5Y0R0</t>
  </si>
  <si>
    <t>PB096209</t>
  </si>
  <si>
    <t>F5Z595_ALTSS</t>
  </si>
  <si>
    <t>F5Z595</t>
  </si>
  <si>
    <t>F5ZFZ9_ALTSS</t>
  </si>
  <si>
    <t>F5ZFZ9</t>
  </si>
  <si>
    <t>F5ZXC2_SALTU</t>
  </si>
  <si>
    <t>F5ZXC2</t>
  </si>
  <si>
    <t>F6AGT0_PSEF1</t>
  </si>
  <si>
    <t>F6AGT0</t>
  </si>
  <si>
    <t>F6ATS6_DELSC</t>
  </si>
  <si>
    <t>F6ATS6</t>
  </si>
  <si>
    <t>F6AVS0_DELSC</t>
  </si>
  <si>
    <t>F6AVS0</t>
  </si>
  <si>
    <t>F6AWM0_DELSC</t>
  </si>
  <si>
    <t>F6AWM0</t>
  </si>
  <si>
    <t>F6DD37_THICA</t>
  </si>
  <si>
    <t>F6DD37</t>
  </si>
  <si>
    <t>F6DIG7_THETG</t>
  </si>
  <si>
    <t>F6DIG7</t>
  </si>
  <si>
    <t>F6EWJ7_SPHCR</t>
  </si>
  <si>
    <t>F6EWJ7</t>
  </si>
  <si>
    <t>F6F4F7_CHLPS</t>
  </si>
  <si>
    <t>F6F4F7</t>
  </si>
  <si>
    <t>F6F9W7_CHLPS</t>
  </si>
  <si>
    <t>F6F9W7</t>
  </si>
  <si>
    <t>F6FCD7_CHLPS</t>
  </si>
  <si>
    <t>F6FCD7</t>
  </si>
  <si>
    <t>F6FEV4_CHLPS</t>
  </si>
  <si>
    <t>F6FEV4</t>
  </si>
  <si>
    <t>F6FXU8_RALS8</t>
  </si>
  <si>
    <t>F6FXU8</t>
  </si>
  <si>
    <t>F6FZS2_RALS8</t>
  </si>
  <si>
    <t>F6FZS2</t>
  </si>
  <si>
    <t>F6G6Y0_RALS8</t>
  </si>
  <si>
    <t>F6G6Y0</t>
  </si>
  <si>
    <t>F6G827_RALS8</t>
  </si>
  <si>
    <t>F6G827</t>
  </si>
  <si>
    <t>F6GB99_RALS8</t>
  </si>
  <si>
    <t>F6GB99</t>
  </si>
  <si>
    <t>F7L3G0_9FUSO</t>
  </si>
  <si>
    <t>F7L3G0</t>
  </si>
  <si>
    <t>F7MIC1_9FUSO</t>
  </si>
  <si>
    <t>F7MIC1</t>
  </si>
  <si>
    <t>F7N0U8_ECOLX</t>
  </si>
  <si>
    <t>F7N0U8</t>
  </si>
  <si>
    <t>F7N205_ECOLX</t>
  </si>
  <si>
    <t>F7N205</t>
  </si>
  <si>
    <t>F7N9D8_XYLFA</t>
  </si>
  <si>
    <t>F7N9D8</t>
  </si>
  <si>
    <t>F7NAZ8_XYLFA</t>
  </si>
  <si>
    <t>F7NAZ8</t>
  </si>
  <si>
    <t>PB011441</t>
  </si>
  <si>
    <t>F7NYC9_9GAMM</t>
  </si>
  <si>
    <t>F7NYC9</t>
  </si>
  <si>
    <t>F7P0P4_9GAMM</t>
  </si>
  <si>
    <t>F7P0P4</t>
  </si>
  <si>
    <t>F7Q2Y0_9GAMM</t>
  </si>
  <si>
    <t>F7Q2Y0</t>
  </si>
  <si>
    <t>F7Q667_9GAMM</t>
  </si>
  <si>
    <t>F7Q667</t>
  </si>
  <si>
    <t>F7RG12_SHIFL</t>
  </si>
  <si>
    <t>F7RG12</t>
  </si>
  <si>
    <t>F7RID7_9GAMM</t>
  </si>
  <si>
    <t>F7RID7</t>
  </si>
  <si>
    <t>F7RTG5_9GAMM</t>
  </si>
  <si>
    <t>F7RTG5</t>
  </si>
  <si>
    <t>F7S076_9GAMM</t>
  </si>
  <si>
    <t>F7S076</t>
  </si>
  <si>
    <t>F7S778_9PROT</t>
  </si>
  <si>
    <t>F7S778</t>
  </si>
  <si>
    <t>F7SKA6_9GAMM</t>
  </si>
  <si>
    <t>F7SKA6</t>
  </si>
  <si>
    <t>F7T603_ALCXX</t>
  </si>
  <si>
    <t>F7T603</t>
  </si>
  <si>
    <t>F7TJP6_PASMD</t>
  </si>
  <si>
    <t>F7TJP6</t>
  </si>
  <si>
    <t>F7UQN9_SYNYG</t>
  </si>
  <si>
    <t>F7UQN9</t>
  </si>
  <si>
    <t>F7YK64_VIBA7</t>
  </si>
  <si>
    <t>F7YK64</t>
  </si>
  <si>
    <t>F7YPM3_VIBA7</t>
  </si>
  <si>
    <t>F7YPM3</t>
  </si>
  <si>
    <t>F8AB26_THEID</t>
  </si>
  <si>
    <t>F8AB26</t>
  </si>
  <si>
    <t>F8CPK5_MYXFH</t>
  </si>
  <si>
    <t>F8CPK5</t>
  </si>
  <si>
    <t>F8E9E9_FLESM</t>
  </si>
  <si>
    <t>F8E9E9</t>
  </si>
  <si>
    <t>F8FWQ6_PSEPU</t>
  </si>
  <si>
    <t>F8FWQ6</t>
  </si>
  <si>
    <t>F8FYK3_PSEPU</t>
  </si>
  <si>
    <t>F8FYK3</t>
  </si>
  <si>
    <t>F8FZ38_PSEPU</t>
  </si>
  <si>
    <t>F8FZ38</t>
  </si>
  <si>
    <t>F8H7B0_PSEUT</t>
  </si>
  <si>
    <t>F8H7B0</t>
  </si>
  <si>
    <t>F8H949_PSEUT</t>
  </si>
  <si>
    <t>F8H949</t>
  </si>
  <si>
    <t>F8JG20_HYPSM</t>
  </si>
  <si>
    <t>F8JG20</t>
  </si>
  <si>
    <t>F8KX54_PARAV</t>
  </si>
  <si>
    <t>F8KX54</t>
  </si>
  <si>
    <t>F8KX56_PARAV</t>
  </si>
  <si>
    <t>F8KX56</t>
  </si>
  <si>
    <t>F8XD47_ECOLX</t>
  </si>
  <si>
    <t>F8XD47</t>
  </si>
  <si>
    <t>F8XUS5_9GAMM</t>
  </si>
  <si>
    <t>F8XUS5</t>
  </si>
  <si>
    <t>F8YK76_ECOLX</t>
  </si>
  <si>
    <t>F8YK76</t>
  </si>
  <si>
    <t>F8YKU5_ECOLX</t>
  </si>
  <si>
    <t>F8YKU5</t>
  </si>
  <si>
    <t>F8Z1S8_VIBCL</t>
  </si>
  <si>
    <t>F8Z1S8</t>
  </si>
  <si>
    <t>F8Z205_VIBCL</t>
  </si>
  <si>
    <t>F8Z205</t>
  </si>
  <si>
    <t>F8ZCK0_VIBCL</t>
  </si>
  <si>
    <t>F8ZCK0</t>
  </si>
  <si>
    <t>F8ZCW2_VIBCL</t>
  </si>
  <si>
    <t>F8ZCW2</t>
  </si>
  <si>
    <t>F8ZN75_VIBCL</t>
  </si>
  <si>
    <t>F8ZN75</t>
  </si>
  <si>
    <t>F8ZNH5_VIBCL</t>
  </si>
  <si>
    <t>F8ZNH5</t>
  </si>
  <si>
    <t>F8ZYV2_VIBCL</t>
  </si>
  <si>
    <t>F8ZYV2</t>
  </si>
  <si>
    <t>F8ZZ54_VIBCL</t>
  </si>
  <si>
    <t>F8ZZ54</t>
  </si>
  <si>
    <t>F9A9F8_VIBCL</t>
  </si>
  <si>
    <t>F9A9F8</t>
  </si>
  <si>
    <t>F9A9Q9_VIBCL</t>
  </si>
  <si>
    <t>F9A9Q9</t>
  </si>
  <si>
    <t>F9AJI9_VIBCL</t>
  </si>
  <si>
    <t>F9AJI9</t>
  </si>
  <si>
    <t>F9AJT7_VIBCL</t>
  </si>
  <si>
    <t>F9AJT7</t>
  </si>
  <si>
    <t>F9AUN8_VIBCL</t>
  </si>
  <si>
    <t>F9AUN8</t>
  </si>
  <si>
    <t>F9AUZ6_VIBCL</t>
  </si>
  <si>
    <t>F9AUZ6</t>
  </si>
  <si>
    <t>F9AW39_VIBCL</t>
  </si>
  <si>
    <t>F9AW39</t>
  </si>
  <si>
    <t>F9B5S2_VIBCL</t>
  </si>
  <si>
    <t>F9B5S2</t>
  </si>
  <si>
    <t>F9B634_VIBCL</t>
  </si>
  <si>
    <t>F9B634</t>
  </si>
  <si>
    <t>F9BEG1_VIBCL</t>
  </si>
  <si>
    <t>F9BEG1</t>
  </si>
  <si>
    <t>F9BER2_VIBCL</t>
  </si>
  <si>
    <t>F9BER2</t>
  </si>
  <si>
    <t>F9BPY0_VIBCL</t>
  </si>
  <si>
    <t>F9BPY0</t>
  </si>
  <si>
    <t>F9BQ13_VIBCL</t>
  </si>
  <si>
    <t>F9BQ13</t>
  </si>
  <si>
    <t>F9C228_VIBCL</t>
  </si>
  <si>
    <t>F9C228</t>
  </si>
  <si>
    <t>F9C2C9_VIBCL</t>
  </si>
  <si>
    <t>F9C2C9</t>
  </si>
  <si>
    <t>F9C9Z3_VIBCL</t>
  </si>
  <si>
    <t>F9C9Z3</t>
  </si>
  <si>
    <t>F9CAB3_VIBCL</t>
  </si>
  <si>
    <t>F9CAB3</t>
  </si>
  <si>
    <t>F9CMF9_ECOLX</t>
  </si>
  <si>
    <t>F9CMF9</t>
  </si>
  <si>
    <t>F9CMQ8_ECOLX</t>
  </si>
  <si>
    <t>F9CMQ8</t>
  </si>
  <si>
    <t>F9EQI8_FUSNU</t>
  </si>
  <si>
    <t>F9EQI8</t>
  </si>
  <si>
    <t>F9ET01_9NEIS</t>
  </si>
  <si>
    <t>F9ET01</t>
  </si>
  <si>
    <t>F9HXZ3_ECOLX</t>
  </si>
  <si>
    <t>F9HXZ3</t>
  </si>
  <si>
    <t>F9I0D2_ECOLX</t>
  </si>
  <si>
    <t>F9I0D2</t>
  </si>
  <si>
    <t>F9ICE1_ACIBA</t>
  </si>
  <si>
    <t>F9ICE1</t>
  </si>
  <si>
    <t>F9IFP7_ACIBA</t>
  </si>
  <si>
    <t>F9IFP7</t>
  </si>
  <si>
    <t>F9IQA8_ACIBA</t>
  </si>
  <si>
    <t>F9IQA8</t>
  </si>
  <si>
    <t>F9J1Z2_ACIBA</t>
  </si>
  <si>
    <t>F9J1Z2</t>
  </si>
  <si>
    <t>F9J2S5_ACIBA</t>
  </si>
  <si>
    <t>F9J2S5</t>
  </si>
  <si>
    <t>F9JDD6_ACIBA</t>
  </si>
  <si>
    <t>F9JDD6</t>
  </si>
  <si>
    <t>F9Q8M7_9PAST</t>
  </si>
  <si>
    <t>F9Q8M7</t>
  </si>
  <si>
    <t>F9QZR8_ECOLX</t>
  </si>
  <si>
    <t>F9QZR8</t>
  </si>
  <si>
    <t>F9R456_ECOLX</t>
  </si>
  <si>
    <t>F9R456</t>
  </si>
  <si>
    <t>F9RCV9_9VIBR</t>
  </si>
  <si>
    <t>F9RCV9</t>
  </si>
  <si>
    <t>F9RDL0_9VIBR</t>
  </si>
  <si>
    <t>F9RDL0</t>
  </si>
  <si>
    <t>F9RQV5_9VIBR</t>
  </si>
  <si>
    <t>F9RQV5</t>
  </si>
  <si>
    <t>F9RRB6_9VIBR</t>
  </si>
  <si>
    <t>F9RRB6</t>
  </si>
  <si>
    <t>F9S5E3_9VIBR</t>
  </si>
  <si>
    <t>F9S5E3</t>
  </si>
  <si>
    <t>F9S8J7_9VIBR</t>
  </si>
  <si>
    <t>F9S8J7</t>
  </si>
  <si>
    <t>F9S9Z1_VIBSP</t>
  </si>
  <si>
    <t>F9S9Z1</t>
  </si>
  <si>
    <t>F9SJD9_VIBSP</t>
  </si>
  <si>
    <t>F9SJD9</t>
  </si>
  <si>
    <t>F9SQD3_VIBOR</t>
  </si>
  <si>
    <t>F9SQD3</t>
  </si>
  <si>
    <t>F9T1K5_9VIBR</t>
  </si>
  <si>
    <t>F9T1K5</t>
  </si>
  <si>
    <t>F9T8L2_9VIBR</t>
  </si>
  <si>
    <t>F9T8L2</t>
  </si>
  <si>
    <t>F9TNP5_9VIBR</t>
  </si>
  <si>
    <t>F9TNP5</t>
  </si>
  <si>
    <t>F9TPR2_9VIBR</t>
  </si>
  <si>
    <t>F9TPR2</t>
  </si>
  <si>
    <t>F9TZJ8_MARPU</t>
  </si>
  <si>
    <t>F9TZJ8</t>
  </si>
  <si>
    <t>F9U4C9_MARPU</t>
  </si>
  <si>
    <t>F9U4C9</t>
  </si>
  <si>
    <t>F9UC91_9GAMM</t>
  </si>
  <si>
    <t>F9UC91</t>
  </si>
  <si>
    <t>F9UC98_9GAMM</t>
  </si>
  <si>
    <t>F9UC98</t>
  </si>
  <si>
    <t>F9YC11_CHLTC</t>
  </si>
  <si>
    <t>F9YC11</t>
  </si>
  <si>
    <t>F9ZP46_ACICS</t>
  </si>
  <si>
    <t>F9ZP46</t>
  </si>
  <si>
    <t>F9ZZS6_METMM</t>
  </si>
  <si>
    <t>F9ZZS6</t>
  </si>
  <si>
    <t>G0A037_METMM</t>
  </si>
  <si>
    <t>G0A037</t>
  </si>
  <si>
    <t>G0A6N9_METMM</t>
  </si>
  <si>
    <t>G0A6N9</t>
  </si>
  <si>
    <t>G0AE23_COLFT</t>
  </si>
  <si>
    <t>G0AE23</t>
  </si>
  <si>
    <t>G0AFR3_COLFT</t>
  </si>
  <si>
    <t>G0AFR3</t>
  </si>
  <si>
    <t>G0AGG4_COLFT</t>
  </si>
  <si>
    <t>G0AGG4</t>
  </si>
  <si>
    <t>G0ARE4_9GAMM</t>
  </si>
  <si>
    <t>G0ARE4</t>
  </si>
  <si>
    <t>G0ASD8_9GAMM</t>
  </si>
  <si>
    <t>G0ASD8</t>
  </si>
  <si>
    <t>PB233308</t>
  </si>
  <si>
    <t>G0CCN0_XANCA</t>
  </si>
  <si>
    <t>G0CCN0</t>
  </si>
  <si>
    <t>G0CEF8_XANCA</t>
  </si>
  <si>
    <t>G0CEF8</t>
  </si>
  <si>
    <t>G0CFV5_XANCA</t>
  </si>
  <si>
    <t>G0CFV5</t>
  </si>
  <si>
    <t>G0D3A2_ECOLX</t>
  </si>
  <si>
    <t>G0D3A2</t>
  </si>
  <si>
    <t>G0D493_ECOLX</t>
  </si>
  <si>
    <t>G0D493</t>
  </si>
  <si>
    <t>G0DCM1_ECOLX</t>
  </si>
  <si>
    <t>G0DCM1</t>
  </si>
  <si>
    <t>G0DFE9_9GAMM</t>
  </si>
  <si>
    <t>G0DFE9</t>
  </si>
  <si>
    <t>G0DGD3_9GAMM</t>
  </si>
  <si>
    <t>G0DGD3</t>
  </si>
  <si>
    <t>G0E5V1_ENTAK</t>
  </si>
  <si>
    <t>G0E5V1</t>
  </si>
  <si>
    <t>G0EYN4_CUPNN</t>
  </si>
  <si>
    <t>G0EYN4</t>
  </si>
  <si>
    <t>G0EZE4_CUPNN</t>
  </si>
  <si>
    <t>G0EZE4</t>
  </si>
  <si>
    <t>PB290301</t>
  </si>
  <si>
    <t>G0F434_ECOLX</t>
  </si>
  <si>
    <t>G0F434</t>
  </si>
  <si>
    <t>G0F5U3_ECOLX</t>
  </si>
  <si>
    <t>G0F5U3</t>
  </si>
  <si>
    <t>G0F613_ECOLX</t>
  </si>
  <si>
    <t>G0F613</t>
  </si>
  <si>
    <t>G0GLF5_KLEPN</t>
  </si>
  <si>
    <t>G0GLF5</t>
  </si>
  <si>
    <t>G0GLR9_KLEPN</t>
  </si>
  <si>
    <t>G0GLR9</t>
  </si>
  <si>
    <t>G0JH47_YERPE</t>
  </si>
  <si>
    <t>G0JH47</t>
  </si>
  <si>
    <t>G0JN63_9GAMM</t>
  </si>
  <si>
    <t>G0JN63</t>
  </si>
  <si>
    <t>G0JX15_STEMA</t>
  </si>
  <si>
    <t>G0JX15</t>
  </si>
  <si>
    <t>G0K1B2_STEMA</t>
  </si>
  <si>
    <t>G0K1B2</t>
  </si>
  <si>
    <t>G0K2F2_STEMA</t>
  </si>
  <si>
    <t>G0K2F2</t>
  </si>
  <si>
    <t>G0SPK1_VIBMI</t>
  </si>
  <si>
    <t>G0SPK1</t>
  </si>
  <si>
    <t>G0SPV1_VIBMI</t>
  </si>
  <si>
    <t>G0SPV1</t>
  </si>
  <si>
    <t>G0VL41_MEGEL</t>
  </si>
  <si>
    <t>G0VL41</t>
  </si>
  <si>
    <t>G1V8G1_9DELT</t>
  </si>
  <si>
    <t>G1V8G1</t>
  </si>
  <si>
    <t>G1V8V6_9DELT</t>
  </si>
  <si>
    <t>G1V8V6</t>
  </si>
  <si>
    <t>G1XXP4_9PROT</t>
  </si>
  <si>
    <t>G1XXP4</t>
  </si>
  <si>
    <t>G1YDE2_ECOLX</t>
  </si>
  <si>
    <t>G1YDE2</t>
  </si>
  <si>
    <t>G1YF73_ECOLX</t>
  </si>
  <si>
    <t>G1YF73</t>
  </si>
  <si>
    <t>G1YV02_ECOLX</t>
  </si>
  <si>
    <t>G1YV02</t>
  </si>
  <si>
    <t>G1YVS5_ECOLX</t>
  </si>
  <si>
    <t>G1YVS5</t>
  </si>
  <si>
    <t>G1Z9I9_ECOLX</t>
  </si>
  <si>
    <t>G1Z9I9</t>
  </si>
  <si>
    <t>G1ZAQ9_ECOLX</t>
  </si>
  <si>
    <t>G1ZAQ9</t>
  </si>
  <si>
    <t>G1ZNN0_ECOLX</t>
  </si>
  <si>
    <t>G1ZNN0</t>
  </si>
  <si>
    <t>G1ZPT9_ECOLX</t>
  </si>
  <si>
    <t>G1ZPT9</t>
  </si>
  <si>
    <t>G2A426_ECOLX</t>
  </si>
  <si>
    <t>G2A426</t>
  </si>
  <si>
    <t>G2A5A7_ECOLX</t>
  </si>
  <si>
    <t>G2A5A7</t>
  </si>
  <si>
    <t>G2AKG7_ECOLX</t>
  </si>
  <si>
    <t>G2AKG7</t>
  </si>
  <si>
    <t>G2ALK2_ECOLX</t>
  </si>
  <si>
    <t>G2ALK2</t>
  </si>
  <si>
    <t>G2B0H1_ECOLX</t>
  </si>
  <si>
    <t>G2B0H1</t>
  </si>
  <si>
    <t>G2B0M9_ECOLX</t>
  </si>
  <si>
    <t>G2B0M9</t>
  </si>
  <si>
    <t>G2BEM2_ECOLX</t>
  </si>
  <si>
    <t>G2BEM2</t>
  </si>
  <si>
    <t>G2BET9_ECOLX</t>
  </si>
  <si>
    <t>G2BET9</t>
  </si>
  <si>
    <t>G2BTT9_ECOLX</t>
  </si>
  <si>
    <t>G2BTT9</t>
  </si>
  <si>
    <t>G2BVJ0_ECOLX</t>
  </si>
  <si>
    <t>G2BVJ0</t>
  </si>
  <si>
    <t>G2C948_ECOLX</t>
  </si>
  <si>
    <t>G2C948</t>
  </si>
  <si>
    <t>G2CA43_ECOLX</t>
  </si>
  <si>
    <t>G2CA43</t>
  </si>
  <si>
    <t>G2CQ37_ECOLX</t>
  </si>
  <si>
    <t>G2CQ37</t>
  </si>
  <si>
    <t>G2CR61_ECOLX</t>
  </si>
  <si>
    <t>G2CR61</t>
  </si>
  <si>
    <t>G2CRD0_ECOLX</t>
  </si>
  <si>
    <t>G2CRD0</t>
  </si>
  <si>
    <t>G2D3G8_ECOLX</t>
  </si>
  <si>
    <t>G2D3G8</t>
  </si>
  <si>
    <t>G2D4P5_ECOLX</t>
  </si>
  <si>
    <t>G2D4P5</t>
  </si>
  <si>
    <t>G2D4W3_ECOLX</t>
  </si>
  <si>
    <t>G2D4W3</t>
  </si>
  <si>
    <t>G2D920_9GAMM</t>
  </si>
  <si>
    <t>G2D920</t>
  </si>
  <si>
    <t>PB333957</t>
  </si>
  <si>
    <t>G2DA82_9GAMM</t>
  </si>
  <si>
    <t>G2DA82</t>
  </si>
  <si>
    <t>G2DEY5_9GAMM</t>
  </si>
  <si>
    <t>G2DEY5</t>
  </si>
  <si>
    <t>G2DNQ0_9NEIS</t>
  </si>
  <si>
    <t>G2DNQ0</t>
  </si>
  <si>
    <t>G2DSV5_9NEIS</t>
  </si>
  <si>
    <t>G2DSV5</t>
  </si>
  <si>
    <t>G2E1M3_9GAMM</t>
  </si>
  <si>
    <t>G2E1M3</t>
  </si>
  <si>
    <t>G2E599_9GAMM</t>
  </si>
  <si>
    <t>G2E599</t>
  </si>
  <si>
    <t>G2F4A7_ECOLX</t>
  </si>
  <si>
    <t>G2F4A7</t>
  </si>
  <si>
    <t>G2F7Y9_ECOLX</t>
  </si>
  <si>
    <t>G2F7Y9</t>
  </si>
  <si>
    <t>G2FHJ0_9GAMM</t>
  </si>
  <si>
    <t>G2FHJ0</t>
  </si>
  <si>
    <t>G2FHZ9_9GAMM</t>
  </si>
  <si>
    <t>G2FHZ9</t>
  </si>
  <si>
    <t>G2FIB0_9GAMM</t>
  </si>
  <si>
    <t>G2FIB0</t>
  </si>
  <si>
    <t>G2H5Y1_9DELT</t>
  </si>
  <si>
    <t>G2H5Y1</t>
  </si>
  <si>
    <t>G2HYK2_9PROT</t>
  </si>
  <si>
    <t>G2HYK2</t>
  </si>
  <si>
    <t>G2IRI4_9SPHN</t>
  </si>
  <si>
    <t>G2IRI4</t>
  </si>
  <si>
    <t>PB271402</t>
  </si>
  <si>
    <t>G2IXH9_PSEUL</t>
  </si>
  <si>
    <t>G2IXH9</t>
  </si>
  <si>
    <t>G2J0D9_PSEUL</t>
  </si>
  <si>
    <t>G2J0D9</t>
  </si>
  <si>
    <t>G2JAB6_9BURK</t>
  </si>
  <si>
    <t>G2JAB6</t>
  </si>
  <si>
    <t>G2JCJ5_ACIBA</t>
  </si>
  <si>
    <t>G2JCJ5</t>
  </si>
  <si>
    <t>G2JKY9_ACIBA</t>
  </si>
  <si>
    <t>G2JKY9</t>
  </si>
  <si>
    <t>G2L0P8_PSEAI</t>
  </si>
  <si>
    <t>G2L0P8</t>
  </si>
  <si>
    <t>G2L7A0_PSEAI</t>
  </si>
  <si>
    <t>G2L7A0</t>
  </si>
  <si>
    <t>G2L7X2_PSEAI</t>
  </si>
  <si>
    <t>G2L7X2</t>
  </si>
  <si>
    <t>G2L880_PSEAI</t>
  </si>
  <si>
    <t>G2L880</t>
  </si>
  <si>
    <t>G2LGT1_CHLTF</t>
  </si>
  <si>
    <t>G2LGT1</t>
  </si>
  <si>
    <t>G2LIR3_CHLTF</t>
  </si>
  <si>
    <t>G2LIR3</t>
  </si>
  <si>
    <t>G2LRS1_9XANT</t>
  </si>
  <si>
    <t>G2LRS1</t>
  </si>
  <si>
    <t>G2LS53_9XANT</t>
  </si>
  <si>
    <t>G2LS53</t>
  </si>
  <si>
    <t>G2LTH7_9XANT</t>
  </si>
  <si>
    <t>G2LTH7</t>
  </si>
  <si>
    <t>G2S4V7_ENTAL</t>
  </si>
  <si>
    <t>G2S4V7</t>
  </si>
  <si>
    <t>G2U7D4_PSEAI</t>
  </si>
  <si>
    <t>G2U7D4</t>
  </si>
  <si>
    <t>G2UDN6_PSEAI</t>
  </si>
  <si>
    <t>G2UDN6</t>
  </si>
  <si>
    <t>G2UGM3_PSEAI</t>
  </si>
  <si>
    <t>G2UGM3</t>
  </si>
  <si>
    <t>G2UJV5_PSEAI</t>
  </si>
  <si>
    <t>G2UJV5</t>
  </si>
  <si>
    <t>G2ZK01_9RALS</t>
  </si>
  <si>
    <t>G2ZK01</t>
  </si>
  <si>
    <t>G2ZM60_9RALS</t>
  </si>
  <si>
    <t>G2ZM60</t>
  </si>
  <si>
    <t>G2ZQM1_9RALS</t>
  </si>
  <si>
    <t>G2ZQM1</t>
  </si>
  <si>
    <t>G2ZY05_9RALS</t>
  </si>
  <si>
    <t>G2ZY05</t>
  </si>
  <si>
    <t>G2ZYD1_9RALS</t>
  </si>
  <si>
    <t>G2ZYD1</t>
  </si>
  <si>
    <t>G3A240_9RALS</t>
  </si>
  <si>
    <t>G3A240</t>
  </si>
  <si>
    <t>G3A9N7_9RALS</t>
  </si>
  <si>
    <t>G3A9N7</t>
  </si>
  <si>
    <t>G3AAH6_9RALS</t>
  </si>
  <si>
    <t>G3AAH6</t>
  </si>
  <si>
    <t>G3AAY0_9RALS</t>
  </si>
  <si>
    <t>G3AAY0</t>
  </si>
  <si>
    <t>PB390879</t>
  </si>
  <si>
    <t>G3ISA9_9GAMM</t>
  </si>
  <si>
    <t>G3ISA9</t>
  </si>
  <si>
    <t>G3YN69_9RALS</t>
  </si>
  <si>
    <t>G3YN69</t>
  </si>
  <si>
    <t>G3YTM3_9RALS</t>
  </si>
  <si>
    <t>G3YTM3</t>
  </si>
  <si>
    <t>G3Z0M4_9NEIS</t>
  </si>
  <si>
    <t>G3Z0M4</t>
  </si>
  <si>
    <t>G4AG42_AGGAC</t>
  </si>
  <si>
    <t>G4AG42</t>
  </si>
  <si>
    <t>G4AXA9_AGGAC</t>
  </si>
  <si>
    <t>G4AXA9</t>
  </si>
  <si>
    <t>G4B8Y6_AGGAC</t>
  </si>
  <si>
    <t>G4B8Y6</t>
  </si>
  <si>
    <t>G4C7F0_SALIN</t>
  </si>
  <si>
    <t>G4C7F0</t>
  </si>
  <si>
    <t>G4CES8_9NEIS</t>
  </si>
  <si>
    <t>G4CES8</t>
  </si>
  <si>
    <t>G4CTB2_9NEIS</t>
  </si>
  <si>
    <t>G4CTB2</t>
  </si>
  <si>
    <t>G4DE67_9GAMM</t>
  </si>
  <si>
    <t>G4DE67</t>
  </si>
  <si>
    <t>G4DGK2_9GAMM</t>
  </si>
  <si>
    <t>G4DGK2</t>
  </si>
  <si>
    <t>G4DKB8_9GAMM</t>
  </si>
  <si>
    <t>G4DKB8</t>
  </si>
  <si>
    <t>G4DNS4_9GAMM</t>
  </si>
  <si>
    <t>G4DNS4</t>
  </si>
  <si>
    <t>G4DNT2_9GAMM</t>
  </si>
  <si>
    <t>G4DNT2</t>
  </si>
  <si>
    <t>G4E3L3_9GAMM</t>
  </si>
  <si>
    <t>G4E3L3</t>
  </si>
  <si>
    <t>G4E4A2_9GAMM</t>
  </si>
  <si>
    <t>G4E4A2</t>
  </si>
  <si>
    <t>G4E4N3_9GAMM</t>
  </si>
  <si>
    <t>G4E4N3</t>
  </si>
  <si>
    <t>G4F9B0_9GAMM</t>
  </si>
  <si>
    <t>G4F9B0</t>
  </si>
  <si>
    <t>G4FZU7_9GAMM</t>
  </si>
  <si>
    <t>G4FZU7</t>
  </si>
  <si>
    <t>G4G0J0_9GAMM</t>
  </si>
  <si>
    <t>G4G0J0</t>
  </si>
  <si>
    <t>PB013293</t>
  </si>
  <si>
    <t>G4KCC3_YEREN</t>
  </si>
  <si>
    <t>G4KCC3</t>
  </si>
  <si>
    <t>G4LDU9_PSEAI</t>
  </si>
  <si>
    <t>G4LDU9</t>
  </si>
  <si>
    <t>G4LF32_PSEAI</t>
  </si>
  <si>
    <t>G4LF32</t>
  </si>
  <si>
    <t>G4LML9_PSEAI</t>
  </si>
  <si>
    <t>G4LML9</t>
  </si>
  <si>
    <t>G4LPS7_PSEAI</t>
  </si>
  <si>
    <t>G4LPS7</t>
  </si>
  <si>
    <t>G4MJT4_9BURK</t>
  </si>
  <si>
    <t>G4MJT4</t>
  </si>
  <si>
    <t>G4NN61_CHLT4</t>
  </si>
  <si>
    <t>G4NN61</t>
  </si>
  <si>
    <t>G4PNJ1_ECOLX</t>
  </si>
  <si>
    <t>G4PNJ1</t>
  </si>
  <si>
    <t>G4PT50_ECOLX</t>
  </si>
  <si>
    <t>G4PT50</t>
  </si>
  <si>
    <t>G4QFK0_GLANF</t>
  </si>
  <si>
    <t>G4QFK0</t>
  </si>
  <si>
    <t>PB008535</t>
  </si>
  <si>
    <t>G4QNE2_GLANF</t>
  </si>
  <si>
    <t>G4QNE2</t>
  </si>
  <si>
    <t>G4T490_META2</t>
  </si>
  <si>
    <t>G4T490</t>
  </si>
  <si>
    <t>G5FNS9_9PSED</t>
  </si>
  <si>
    <t>G5FNS9</t>
  </si>
  <si>
    <t>G5FS01_9PSED</t>
  </si>
  <si>
    <t>G5FS01</t>
  </si>
  <si>
    <t>G5FT27_9PSED</t>
  </si>
  <si>
    <t>G5FT27</t>
  </si>
  <si>
    <t>G5FWS4_9PSED</t>
  </si>
  <si>
    <t>G5FWS4</t>
  </si>
  <si>
    <t>G5JAI5_CROWT</t>
  </si>
  <si>
    <t>G5JAI5</t>
  </si>
  <si>
    <t>G5KSD4_ECOLX</t>
  </si>
  <si>
    <t>G5KSD4</t>
  </si>
  <si>
    <t>G5KTE6_ECOLX</t>
  </si>
  <si>
    <t>G5KTE6</t>
  </si>
  <si>
    <t>G5KTK8_ECOLX</t>
  </si>
  <si>
    <t>G5KTK8</t>
  </si>
  <si>
    <t>G5N3P5_SALET</t>
  </si>
  <si>
    <t>G5N3P5</t>
  </si>
  <si>
    <t>G5RLR0_SALET</t>
  </si>
  <si>
    <t>G5RLR0</t>
  </si>
  <si>
    <t>G5T3V2_ECOLX</t>
  </si>
  <si>
    <t>G5T3V2</t>
  </si>
  <si>
    <t>G5TMZ3_ECOLX</t>
  </si>
  <si>
    <t>G5TMZ3</t>
  </si>
  <si>
    <t>G5TPD7_ECOLX</t>
  </si>
  <si>
    <t>G5TPD7</t>
  </si>
  <si>
    <t>G5U2C4_ECOLX</t>
  </si>
  <si>
    <t>G5U2C4</t>
  </si>
  <si>
    <t>G5U3K3_ECOLX</t>
  </si>
  <si>
    <t>G5U3K3</t>
  </si>
  <si>
    <t>G5UCS6_ECOLX</t>
  </si>
  <si>
    <t>G5UCS6</t>
  </si>
  <si>
    <t>G5UDV8_ECOLX</t>
  </si>
  <si>
    <t>G5UDV8</t>
  </si>
  <si>
    <t>G5UW97_ECOLX</t>
  </si>
  <si>
    <t>G5UW97</t>
  </si>
  <si>
    <t>G5UXM1_ECOLX</t>
  </si>
  <si>
    <t>G5UXM1</t>
  </si>
  <si>
    <t>G5VE45_ECOLX</t>
  </si>
  <si>
    <t>G5VE45</t>
  </si>
  <si>
    <t>G5VF52_ECOLX</t>
  </si>
  <si>
    <t>G5VF52</t>
  </si>
  <si>
    <t>G5VTU5_ECOLX</t>
  </si>
  <si>
    <t>G5VTU5</t>
  </si>
  <si>
    <t>G5VUZ1_ECOLX</t>
  </si>
  <si>
    <t>G5VUZ1</t>
  </si>
  <si>
    <t>G5WAF6_ECOLX</t>
  </si>
  <si>
    <t>G5WAF6</t>
  </si>
  <si>
    <t>G5WBL2_ECOLX</t>
  </si>
  <si>
    <t>G5WBL2</t>
  </si>
  <si>
    <t>G5WIM0_ECOLX</t>
  </si>
  <si>
    <t>G5WIM0</t>
  </si>
  <si>
    <t>G5WJR5_ECOLX</t>
  </si>
  <si>
    <t>G5WJR5</t>
  </si>
  <si>
    <t>G5WYK6_ECOLX</t>
  </si>
  <si>
    <t>G5WYK6</t>
  </si>
  <si>
    <t>G5WZV2_ECOLX</t>
  </si>
  <si>
    <t>G5WZV2</t>
  </si>
  <si>
    <t>G5XHL2_ECOLX</t>
  </si>
  <si>
    <t>G5XHL2</t>
  </si>
  <si>
    <t>G5XIS4_ECOLX</t>
  </si>
  <si>
    <t>G5XIS4</t>
  </si>
  <si>
    <t>G5Y1E6_ECOLX</t>
  </si>
  <si>
    <t>G5Y1E6</t>
  </si>
  <si>
    <t>G5Y2J2_ECOLX</t>
  </si>
  <si>
    <t>G5Y2J2</t>
  </si>
  <si>
    <t>G5Y731_ECOLX</t>
  </si>
  <si>
    <t>G5Y731</t>
  </si>
  <si>
    <t>G5Y8N5_ECOLX</t>
  </si>
  <si>
    <t>G5Y8N5</t>
  </si>
  <si>
    <t>G6C2P9_9FUSO</t>
  </si>
  <si>
    <t>G6C2P9</t>
  </si>
  <si>
    <t>G6DVU7_9GAMM</t>
  </si>
  <si>
    <t>G6DVU7</t>
  </si>
  <si>
    <t>G6DX50_9GAMM</t>
  </si>
  <si>
    <t>G6DX50</t>
  </si>
  <si>
    <t>G6FUX3_9CYAN</t>
  </si>
  <si>
    <t>G6FUX3</t>
  </si>
  <si>
    <t>G6GQL6_9CHRO</t>
  </si>
  <si>
    <t>G6GQL6</t>
  </si>
  <si>
    <t>G6IFH4_9DELT</t>
  </si>
  <si>
    <t>G6IFH4</t>
  </si>
  <si>
    <t>PB013798</t>
  </si>
  <si>
    <t>G6IIW8_9DELT</t>
  </si>
  <si>
    <t>G6IIW8</t>
  </si>
  <si>
    <t>G6YPX5_9ALTE</t>
  </si>
  <si>
    <t>G6YPX5</t>
  </si>
  <si>
    <t>G6YQQ0_9ALTE</t>
  </si>
  <si>
    <t>G6YQQ0</t>
  </si>
  <si>
    <t>G6Z9L8_VIBCL</t>
  </si>
  <si>
    <t>G6Z9L8</t>
  </si>
  <si>
    <t>G6Z9W8_VIBCL</t>
  </si>
  <si>
    <t>G6Z9W8</t>
  </si>
  <si>
    <t>G6ZI48_VIBCL</t>
  </si>
  <si>
    <t>G6ZI48</t>
  </si>
  <si>
    <t>G6ZIF0_VIBCL</t>
  </si>
  <si>
    <t>G6ZIF0</t>
  </si>
  <si>
    <t>G6ZVP5_VIBCL</t>
  </si>
  <si>
    <t>G6ZVP5</t>
  </si>
  <si>
    <t>G6ZVZ8_VIBCL</t>
  </si>
  <si>
    <t>G6ZVZ8</t>
  </si>
  <si>
    <t>G7A681_VIBCL</t>
  </si>
  <si>
    <t>G7A681</t>
  </si>
  <si>
    <t>G7A6I2_VIBCL</t>
  </si>
  <si>
    <t>G7A6I2</t>
  </si>
  <si>
    <t>G7AFV8_VIBCL</t>
  </si>
  <si>
    <t>G7AFV8</t>
  </si>
  <si>
    <t>G7AG60_VIBCL</t>
  </si>
  <si>
    <t>G7AG60</t>
  </si>
  <si>
    <t>G7AS73_VIBCL</t>
  </si>
  <si>
    <t>G7AS73</t>
  </si>
  <si>
    <t>G7ASH5_VIBCL</t>
  </si>
  <si>
    <t>G7ASH5</t>
  </si>
  <si>
    <t>G7B0V9_VIBCL</t>
  </si>
  <si>
    <t>G7B0V9</t>
  </si>
  <si>
    <t>G7B160_VIBCL</t>
  </si>
  <si>
    <t>G7B160</t>
  </si>
  <si>
    <t>G7BAM6_VIBCL</t>
  </si>
  <si>
    <t>G7BAM6</t>
  </si>
  <si>
    <t>G7BAX8_VIBCL</t>
  </si>
  <si>
    <t>G7BAX8</t>
  </si>
  <si>
    <t>G7BP17_VIBCL</t>
  </si>
  <si>
    <t>G7BP17</t>
  </si>
  <si>
    <t>G7BPB8_VIBCL</t>
  </si>
  <si>
    <t>G7BPB8</t>
  </si>
  <si>
    <t>G7BZH1_VIBCL</t>
  </si>
  <si>
    <t>G7BZH1</t>
  </si>
  <si>
    <t>G7BZS0_VIBCL</t>
  </si>
  <si>
    <t>G7BZS0</t>
  </si>
  <si>
    <t>G7C9L6_VIBCL</t>
  </si>
  <si>
    <t>G7C9L6</t>
  </si>
  <si>
    <t>G7C9W6_VIBCL</t>
  </si>
  <si>
    <t>G7C9W6</t>
  </si>
  <si>
    <t>G7CVG9_AERSA</t>
  </si>
  <si>
    <t>G7CVG9</t>
  </si>
  <si>
    <t>G7CWS1_AERSA</t>
  </si>
  <si>
    <t>G7CWS1</t>
  </si>
  <si>
    <t>G7D0L9_AERSA</t>
  </si>
  <si>
    <t>G7D0L9</t>
  </si>
  <si>
    <t>G7DN71_BRAJP</t>
  </si>
  <si>
    <t>G7DN71</t>
  </si>
  <si>
    <t>G7EFT9_9GAMM</t>
  </si>
  <si>
    <t>G7EFT9</t>
  </si>
  <si>
    <t>G7EIY1_9GAMM</t>
  </si>
  <si>
    <t>G7EIY1</t>
  </si>
  <si>
    <t>G7EV36_9GAMM</t>
  </si>
  <si>
    <t>G7EV36</t>
  </si>
  <si>
    <t>G7EXD1_9GAMM</t>
  </si>
  <si>
    <t>G7EXD1</t>
  </si>
  <si>
    <t>G7F878_9GAMM</t>
  </si>
  <si>
    <t>G7F878</t>
  </si>
  <si>
    <t>G7F8R0_9GAMM</t>
  </si>
  <si>
    <t>G7F8R0</t>
  </si>
  <si>
    <t>G7FBM0_9GAMM</t>
  </si>
  <si>
    <t>G7FBM0</t>
  </si>
  <si>
    <t>G7FF25_9GAMM</t>
  </si>
  <si>
    <t>G7FF25</t>
  </si>
  <si>
    <t>G7FQG1_9GAMM</t>
  </si>
  <si>
    <t>G7FQG1</t>
  </si>
  <si>
    <t>G7FTR1_9GAMM</t>
  </si>
  <si>
    <t>G7FTR1</t>
  </si>
  <si>
    <t>G7G203_9GAMM</t>
  </si>
  <si>
    <t>G7G203</t>
  </si>
  <si>
    <t>G7G573_9GAMM</t>
  </si>
  <si>
    <t>G7G573</t>
  </si>
  <si>
    <t>G7GBM4_9GAMM</t>
  </si>
  <si>
    <t>G7GBM4</t>
  </si>
  <si>
    <t>G7GCJ0_9GAMM</t>
  </si>
  <si>
    <t>G7GCJ0</t>
  </si>
  <si>
    <t>G7H9F5_9BURK</t>
  </si>
  <si>
    <t>G7H9F5</t>
  </si>
  <si>
    <t>G7HH93_9BURK</t>
  </si>
  <si>
    <t>G7HH93</t>
  </si>
  <si>
    <t>G7LV60_9ENTR</t>
  </si>
  <si>
    <t>G7LV60</t>
  </si>
  <si>
    <t>G7Q8W6_9DELT</t>
  </si>
  <si>
    <t>G7Q8W6</t>
  </si>
  <si>
    <t>G7QM83_LEPII</t>
  </si>
  <si>
    <t>G7QM83</t>
  </si>
  <si>
    <t>G7R9G0_ECOC2</t>
  </si>
  <si>
    <t>G7R9G0</t>
  </si>
  <si>
    <t>G7RDY0_ECOC2</t>
  </si>
  <si>
    <t>G7RDY0</t>
  </si>
  <si>
    <t>G7REM1_ECOC2</t>
  </si>
  <si>
    <t>G7REM1</t>
  </si>
  <si>
    <t>G7RHX4_ECOC1</t>
  </si>
  <si>
    <t>G7RHX4</t>
  </si>
  <si>
    <t>G7RLQ8_ECOC1</t>
  </si>
  <si>
    <t>G7RLQ8</t>
  </si>
  <si>
    <t>G7RMH7_ECOC1</t>
  </si>
  <si>
    <t>G7RMH7</t>
  </si>
  <si>
    <t>G7SYR3_SALPS</t>
  </si>
  <si>
    <t>G7SYR3</t>
  </si>
  <si>
    <t>G7TF19_9XANT</t>
  </si>
  <si>
    <t>G7TF19</t>
  </si>
  <si>
    <t>G7TGD7_9XANT</t>
  </si>
  <si>
    <t>G7TGD7</t>
  </si>
  <si>
    <t>G7TQY6_VIBCL</t>
  </si>
  <si>
    <t>G7TQY6</t>
  </si>
  <si>
    <t>G7TRG9_VIBCL</t>
  </si>
  <si>
    <t>G7TRG9</t>
  </si>
  <si>
    <t>G7UPM4_PSEUP</t>
  </si>
  <si>
    <t>G7UPM4</t>
  </si>
  <si>
    <t>G7UPW0_PSEUP</t>
  </si>
  <si>
    <t>G7UPW0</t>
  </si>
  <si>
    <t>G7UW87_PSEUP</t>
  </si>
  <si>
    <t>G7UW87</t>
  </si>
  <si>
    <t>G8LGV2_ENTCL</t>
  </si>
  <si>
    <t>G8LGV2</t>
  </si>
  <si>
    <t>G8M8S6_9BURK</t>
  </si>
  <si>
    <t>G8M8S6</t>
  </si>
  <si>
    <t>G8MB45_9BURK</t>
  </si>
  <si>
    <t>G8MB45</t>
  </si>
  <si>
    <t>G8MJU2_9BURK</t>
  </si>
  <si>
    <t>G8MJU2</t>
  </si>
  <si>
    <t>G8NAI6_9DEIN</t>
  </si>
  <si>
    <t>G8NAI6</t>
  </si>
  <si>
    <t>G8PML0_PSEUV</t>
  </si>
  <si>
    <t>G8PML0</t>
  </si>
  <si>
    <t>G8Q2N0_PSEFL</t>
  </si>
  <si>
    <t>G8Q2N0</t>
  </si>
  <si>
    <t>G8Q2P1_PSEFL</t>
  </si>
  <si>
    <t>G8Q2P1</t>
  </si>
  <si>
    <t>G8QCI1_PSEFL</t>
  </si>
  <si>
    <t>G8QCI1</t>
  </si>
  <si>
    <t>G8QKY8_AZOSU</t>
  </si>
  <si>
    <t>G8QKY8</t>
  </si>
  <si>
    <t>PB212014</t>
  </si>
  <si>
    <t>G8UUN9_LEGPN</t>
  </si>
  <si>
    <t>G8UUN9</t>
  </si>
  <si>
    <t>G8UUV0_LEGPN</t>
  </si>
  <si>
    <t>G8UUV0</t>
  </si>
  <si>
    <t>G8VXJ5_KLEPN</t>
  </si>
  <si>
    <t>G8VXJ5</t>
  </si>
  <si>
    <t>G8W333_KLEPN</t>
  </si>
  <si>
    <t>G8W333</t>
  </si>
  <si>
    <t>G8WCD5_KLEOK</t>
  </si>
  <si>
    <t>G8WCD5</t>
  </si>
  <si>
    <t>G8WKZ5_KLEOK</t>
  </si>
  <si>
    <t>G8WKZ5</t>
  </si>
  <si>
    <t>G8WM43_KLEOK</t>
  </si>
  <si>
    <t>G8WM43</t>
  </si>
  <si>
    <t>G9AB91_RHIFH</t>
  </si>
  <si>
    <t>G9AB91</t>
  </si>
  <si>
    <t>G9E8U9_9GAMM</t>
  </si>
  <si>
    <t>G9E8U9</t>
  </si>
  <si>
    <t>G9EMI6_9GAMM</t>
  </si>
  <si>
    <t>G9EMI6</t>
  </si>
  <si>
    <t>G9EU69_9GAMM</t>
  </si>
  <si>
    <t>G9EU69</t>
  </si>
  <si>
    <t>G9PZL4_9BACT</t>
  </si>
  <si>
    <t>G9PZL4</t>
  </si>
  <si>
    <t>G9RFH3_9ENTR</t>
  </si>
  <si>
    <t>G9RFH3</t>
  </si>
  <si>
    <t>G9RIT2_9ENTR</t>
  </si>
  <si>
    <t>G9RIT2</t>
  </si>
  <si>
    <t>G9SBC2_CITFR</t>
  </si>
  <si>
    <t>G9SBC2</t>
  </si>
  <si>
    <t>G9T7I6_SALMO</t>
  </si>
  <si>
    <t>G9T7I6</t>
  </si>
  <si>
    <t>G9TLI4_SALMO</t>
  </si>
  <si>
    <t>G9TLI4</t>
  </si>
  <si>
    <t>G9U575_SALMO</t>
  </si>
  <si>
    <t>G9U575</t>
  </si>
  <si>
    <t>G9U790_SALMO</t>
  </si>
  <si>
    <t>G9U790</t>
  </si>
  <si>
    <t>G9URI5_SALMO</t>
  </si>
  <si>
    <t>G9URI5</t>
  </si>
  <si>
    <t>G9V7U7_SALMO</t>
  </si>
  <si>
    <t>G9V7U7</t>
  </si>
  <si>
    <t>G9VAP5_SALMO</t>
  </si>
  <si>
    <t>G9VAP5</t>
  </si>
  <si>
    <t>G9VPL8_SALMO</t>
  </si>
  <si>
    <t>G9VPL8</t>
  </si>
  <si>
    <t>G9WB07_SALET</t>
  </si>
  <si>
    <t>G9WB07</t>
  </si>
  <si>
    <t>G9Y406_HAFAL</t>
  </si>
  <si>
    <t>G9Y406</t>
  </si>
  <si>
    <t>G9YZX5_9ENTR</t>
  </si>
  <si>
    <t>G9YZX5</t>
  </si>
  <si>
    <t>G9ZGK9_9GAMM</t>
  </si>
  <si>
    <t>G9ZGK9</t>
  </si>
  <si>
    <t>GSPD1_ERWCH</t>
  </si>
  <si>
    <t>P31700</t>
  </si>
  <si>
    <t>GSPD2_DICD3</t>
  </si>
  <si>
    <t>Q01565</t>
  </si>
  <si>
    <t>GSPD_AERHY</t>
  </si>
  <si>
    <t>P31780</t>
  </si>
  <si>
    <t>GSPD_AERSA</t>
  </si>
  <si>
    <t>P45778</t>
  </si>
  <si>
    <t>GSPD_ECOLI</t>
  </si>
  <si>
    <t>P45758</t>
  </si>
  <si>
    <t>GSPD_KLEPN</t>
  </si>
  <si>
    <t>P15644</t>
  </si>
  <si>
    <t>GSPD_PECCC</t>
  </si>
  <si>
    <t>P31701</t>
  </si>
  <si>
    <t>GSPD_PSEAE</t>
  </si>
  <si>
    <t>P35818</t>
  </si>
  <si>
    <t>GSPD_VIBCH</t>
  </si>
  <si>
    <t>P45779</t>
  </si>
  <si>
    <t>GSPD_XANCP</t>
  </si>
  <si>
    <t>P29041</t>
  </si>
  <si>
    <t>H0BSZ8_9BURK</t>
  </si>
  <si>
    <t>H0BSZ8</t>
  </si>
  <si>
    <t>H0BYQ6_9BURK</t>
  </si>
  <si>
    <t>H0BYQ6</t>
  </si>
  <si>
    <t>H0BZT1_9BURK</t>
  </si>
  <si>
    <t>H0BZT1</t>
  </si>
  <si>
    <t>H0F1U5_9BURK</t>
  </si>
  <si>
    <t>H0F1U5</t>
  </si>
  <si>
    <t>H0IZJ8_9GAMM</t>
  </si>
  <si>
    <t>H0IZJ8</t>
  </si>
  <si>
    <t>H0JFZ1_9PSED</t>
  </si>
  <si>
    <t>H0JFZ1</t>
  </si>
  <si>
    <t>H0JI92_9PSED</t>
  </si>
  <si>
    <t>H0JI92</t>
  </si>
  <si>
    <t>PB197584</t>
  </si>
  <si>
    <t>H0L1W4_SALMO</t>
  </si>
  <si>
    <t>H0L1W4</t>
  </si>
  <si>
    <t>H0LDI2_SALMO</t>
  </si>
  <si>
    <t>H0LDI2</t>
  </si>
  <si>
    <t>H0LS85_SALMO</t>
  </si>
  <si>
    <t>H0LS85</t>
  </si>
  <si>
    <t>H0M1X8_SALMO</t>
  </si>
  <si>
    <t>H0M1X8</t>
  </si>
  <si>
    <t>H0MLP0_SALMO</t>
  </si>
  <si>
    <t>H0MLP0</t>
  </si>
  <si>
    <t>H0MYX4_SALMO</t>
  </si>
  <si>
    <t>H0MYX4</t>
  </si>
  <si>
    <t>H0N868_SALET</t>
  </si>
  <si>
    <t>H0N868</t>
  </si>
  <si>
    <t>H0P655_9SYNC</t>
  </si>
  <si>
    <t>H0P655</t>
  </si>
  <si>
    <t>H0P9I7_9SYNC</t>
  </si>
  <si>
    <t>H0P9I7</t>
  </si>
  <si>
    <t>H0PNI9_9SYNC</t>
  </si>
  <si>
    <t>H0PNI9</t>
  </si>
  <si>
    <t>H0PWJ7_9RHOO</t>
  </si>
  <si>
    <t>H0PWJ7</t>
  </si>
  <si>
    <t>H0Q7D3_ECOLI</t>
  </si>
  <si>
    <t>H0Q7D3</t>
  </si>
  <si>
    <t>H0SKP9_9BRAD</t>
  </si>
  <si>
    <t>H0SKP9</t>
  </si>
  <si>
    <t>PB040939</t>
  </si>
  <si>
    <t>H0SKU6_9BRAD</t>
  </si>
  <si>
    <t>H0SKU6</t>
  </si>
  <si>
    <t>H0SNS2_9BRAD</t>
  </si>
  <si>
    <t>H0SNS2</t>
  </si>
  <si>
    <t>H0T1N9_9BRAD</t>
  </si>
  <si>
    <t>H0T1N9</t>
  </si>
  <si>
    <t>H0TIB0_9BRAD</t>
  </si>
  <si>
    <t>H0TIB0</t>
  </si>
  <si>
    <t>H0TJ54_9BRAD</t>
  </si>
  <si>
    <t>H0TJ54</t>
  </si>
  <si>
    <t>H0UIP7_9BACT</t>
  </si>
  <si>
    <t>H0UIP7</t>
  </si>
  <si>
    <t>H1ADG7_9GAMM</t>
  </si>
  <si>
    <t>H1ADG7</t>
  </si>
  <si>
    <t>H1ADH1_9GAMM</t>
  </si>
  <si>
    <t>H1ADH1</t>
  </si>
  <si>
    <t>H1BWR6_ECOLX</t>
  </si>
  <si>
    <t>H1BWR6</t>
  </si>
  <si>
    <t>H1C0L6_ECOLX</t>
  </si>
  <si>
    <t>H1C0L6</t>
  </si>
  <si>
    <t>H1DMD0_ECOLX</t>
  </si>
  <si>
    <t>H1DMD0</t>
  </si>
  <si>
    <t>H1DV96_ECOLX</t>
  </si>
  <si>
    <t>H1DV96</t>
  </si>
  <si>
    <t>H1E4B3_ECOLX</t>
  </si>
  <si>
    <t>H1E4B3</t>
  </si>
  <si>
    <t>H1E4V8_ECOLX</t>
  </si>
  <si>
    <t>H1E4V8</t>
  </si>
  <si>
    <t>H1EPX6_ECOLX</t>
  </si>
  <si>
    <t>H1EPX6</t>
  </si>
  <si>
    <t>H1EQX5_ECOLX</t>
  </si>
  <si>
    <t>H1EQX5</t>
  </si>
  <si>
    <t>H1ER36_ECOLX</t>
  </si>
  <si>
    <t>H1ER36</t>
  </si>
  <si>
    <t>H1F7K6_ECOLX</t>
  </si>
  <si>
    <t>H1F7K6</t>
  </si>
  <si>
    <t>H1F9T9_ECOLX</t>
  </si>
  <si>
    <t>H1F9T9</t>
  </si>
  <si>
    <t>H1FE32_ECOLX</t>
  </si>
  <si>
    <t>H1FE32</t>
  </si>
  <si>
    <t>H1FKZ8_ECOLX</t>
  </si>
  <si>
    <t>H1FKZ8</t>
  </si>
  <si>
    <t>H1FL61_ECOLX</t>
  </si>
  <si>
    <t>H1FL61</t>
  </si>
  <si>
    <t>H1G0L1_9GAMM</t>
  </si>
  <si>
    <t>H1G0L1</t>
  </si>
  <si>
    <t>H1G3D0_9GAMM</t>
  </si>
  <si>
    <t>H1G3D0</t>
  </si>
  <si>
    <t>H1HGD6_FUSNU</t>
  </si>
  <si>
    <t>H1HGD6</t>
  </si>
  <si>
    <t>H1IVE6_9BACT</t>
  </si>
  <si>
    <t>H1IVE6</t>
  </si>
  <si>
    <t>H1L5B3_GEOME</t>
  </si>
  <si>
    <t>H1L5B3</t>
  </si>
  <si>
    <t>PB495844</t>
  </si>
  <si>
    <t>H1LAE3_GEOME</t>
  </si>
  <si>
    <t>H1LAE3</t>
  </si>
  <si>
    <t>H1P0D9_9BACT</t>
  </si>
  <si>
    <t>H1P0D9</t>
  </si>
  <si>
    <t>PB079093</t>
  </si>
  <si>
    <t>H1QBD0_9ACTO</t>
  </si>
  <si>
    <t>H1QBD0</t>
  </si>
  <si>
    <t>PB064588</t>
  </si>
  <si>
    <t>Pro_Al_protease</t>
  </si>
  <si>
    <t>PF02983.9 Alpha-lytic protease prodomain</t>
  </si>
  <si>
    <t>Trypsin</t>
  </si>
  <si>
    <t>PF00089.21 Trypsin</t>
  </si>
  <si>
    <t>H1R1P9_VIBFI</t>
  </si>
  <si>
    <t>H1R1P9</t>
  </si>
  <si>
    <t>H1R276_VIBFI</t>
  </si>
  <si>
    <t>H1R276</t>
  </si>
  <si>
    <t>H1RAX1_SALMO</t>
  </si>
  <si>
    <t>H1RAX1</t>
  </si>
  <si>
    <t>H1RM14_COMTE</t>
  </si>
  <si>
    <t>H1RM14</t>
  </si>
  <si>
    <t>H1RM60_COMTE</t>
  </si>
  <si>
    <t>H1RM60</t>
  </si>
  <si>
    <t>H1S033_9BURK</t>
  </si>
  <si>
    <t>H1S033</t>
  </si>
  <si>
    <t>H1SA94_9BURK</t>
  </si>
  <si>
    <t>H1SA94</t>
  </si>
  <si>
    <t>H1WHK3_9CYAN</t>
  </si>
  <si>
    <t>H1WHK3</t>
  </si>
  <si>
    <t>H1XC19_9XANT</t>
  </si>
  <si>
    <t>H1XC19</t>
  </si>
  <si>
    <t>H1XKK9_9XANT</t>
  </si>
  <si>
    <t>H1XKK9</t>
  </si>
  <si>
    <t>H1XM36_9XANT</t>
  </si>
  <si>
    <t>H1XM36</t>
  </si>
  <si>
    <t>H1XYG1_9BACT</t>
  </si>
  <si>
    <t>H1XYG1</t>
  </si>
  <si>
    <t>H1YR11_9GAMM</t>
  </si>
  <si>
    <t>H1YR11</t>
  </si>
  <si>
    <t>H1YSK7_9GAMM</t>
  </si>
  <si>
    <t>H1YSK7</t>
  </si>
  <si>
    <t>H2FUJ4_OCESG</t>
  </si>
  <si>
    <t>H2FUJ4</t>
  </si>
  <si>
    <t>H2IBR6_9VIBR</t>
  </si>
  <si>
    <t>H2IBR6</t>
  </si>
  <si>
    <t>H2IDI4_9VIBR</t>
  </si>
  <si>
    <t>H2IDI4</t>
  </si>
  <si>
    <t>H2IQH2_RAHAC</t>
  </si>
  <si>
    <t>H2IQH2</t>
  </si>
  <si>
    <t>H2IRA1_RAHAC</t>
  </si>
  <si>
    <t>H2IRA1</t>
  </si>
  <si>
    <t>H3KTU2_ECOLX</t>
  </si>
  <si>
    <t>H3KTU2</t>
  </si>
  <si>
    <t>H3KUQ8_ECOLX</t>
  </si>
  <si>
    <t>H3KUQ8</t>
  </si>
  <si>
    <t>H3LE43_KLEOX</t>
  </si>
  <si>
    <t>H3LE43</t>
  </si>
  <si>
    <t>H3LHS1_KLEOX</t>
  </si>
  <si>
    <t>H3LHS1</t>
  </si>
  <si>
    <t>H3LUT1_KLEOX</t>
  </si>
  <si>
    <t>H3LUT1</t>
  </si>
  <si>
    <t>H3LWR4_KLEOX</t>
  </si>
  <si>
    <t>H3LWR4</t>
  </si>
  <si>
    <t>H3M040_KLEOX</t>
  </si>
  <si>
    <t>H3M040</t>
  </si>
  <si>
    <t>H3MBX5_KLEOX</t>
  </si>
  <si>
    <t>H3MBX5</t>
  </si>
  <si>
    <t>H3MHN5_KLEOX</t>
  </si>
  <si>
    <t>H3MHN5</t>
  </si>
  <si>
    <t>H3MTC3_KLEOX</t>
  </si>
  <si>
    <t>H3MTC3</t>
  </si>
  <si>
    <t>H3N3W0_KLEOX</t>
  </si>
  <si>
    <t>H3N3W0</t>
  </si>
  <si>
    <t>H3N8Q7_KLEOX</t>
  </si>
  <si>
    <t>H3N8Q7</t>
  </si>
  <si>
    <t>H3NY31_9GAMM</t>
  </si>
  <si>
    <t>H3NY31</t>
  </si>
  <si>
    <t>H3RKR5_ERWST</t>
  </si>
  <si>
    <t>H3RKR5</t>
  </si>
  <si>
    <t>H3SSQ7_PSEAE</t>
  </si>
  <si>
    <t>H3SSQ7</t>
  </si>
  <si>
    <t>H3SXJ5_PSEAE</t>
  </si>
  <si>
    <t>H3SXJ5</t>
  </si>
  <si>
    <t>H3SZP5_PSEAE</t>
  </si>
  <si>
    <t>H3SZP5</t>
  </si>
  <si>
    <t>H3T3L7_PSEAE</t>
  </si>
  <si>
    <t>H3T3L7</t>
  </si>
  <si>
    <t>H3TEU9_PSEAE</t>
  </si>
  <si>
    <t>H3TEU9</t>
  </si>
  <si>
    <t>H3TJY4_PSEAE</t>
  </si>
  <si>
    <t>H3TJY4</t>
  </si>
  <si>
    <t>H3TLP1_PSEAE</t>
  </si>
  <si>
    <t>H3TLP1</t>
  </si>
  <si>
    <t>H3TMV0_PSEAE</t>
  </si>
  <si>
    <t>H3TMV0</t>
  </si>
  <si>
    <t>H3ZCS0_9ALTE</t>
  </si>
  <si>
    <t>H3ZCS0</t>
  </si>
  <si>
    <t>H3ZF42_9ALTE</t>
  </si>
  <si>
    <t>H3ZF42</t>
  </si>
  <si>
    <t>H4FIY8_ECOLX</t>
  </si>
  <si>
    <t>H4FIY8</t>
  </si>
  <si>
    <t>H4I0X7_ECOLX</t>
  </si>
  <si>
    <t>H4I0X7</t>
  </si>
  <si>
    <t>H4I234_ECOLX</t>
  </si>
  <si>
    <t>H4I234</t>
  </si>
  <si>
    <t>H4IG67_ECOLX</t>
  </si>
  <si>
    <t>H4IG67</t>
  </si>
  <si>
    <t>H4IH50_ECOLX</t>
  </si>
  <si>
    <t>H4IH50</t>
  </si>
  <si>
    <t>H4IWX4_ECOLX</t>
  </si>
  <si>
    <t>H4IWX4</t>
  </si>
  <si>
    <t>H4IY30_ECOLX</t>
  </si>
  <si>
    <t>H4IY30</t>
  </si>
  <si>
    <t>H4JCZ6_ECOLX</t>
  </si>
  <si>
    <t>H4JCZ6</t>
  </si>
  <si>
    <t>H4JDZ0_ECOLX</t>
  </si>
  <si>
    <t>H4JDZ0</t>
  </si>
  <si>
    <t>H4JRY6_ECOLX</t>
  </si>
  <si>
    <t>H4JRY6</t>
  </si>
  <si>
    <t>H4JT40_ECOLX</t>
  </si>
  <si>
    <t>H4JT40</t>
  </si>
  <si>
    <t>H4K705_ECOLX</t>
  </si>
  <si>
    <t>H4K705</t>
  </si>
  <si>
    <t>H4K8H6_ECOLX</t>
  </si>
  <si>
    <t>H4K8H6</t>
  </si>
  <si>
    <t>H4KLT1_ECOLX</t>
  </si>
  <si>
    <t>H4KLT1</t>
  </si>
  <si>
    <t>H4KMY5_ECOLX</t>
  </si>
  <si>
    <t>H4KMY5</t>
  </si>
  <si>
    <t>H4L2W4_ECOLX</t>
  </si>
  <si>
    <t>H4L2W4</t>
  </si>
  <si>
    <t>H4L3T6_ECOLX</t>
  </si>
  <si>
    <t>H4L3T6</t>
  </si>
  <si>
    <t>H4LH03_ECOLX</t>
  </si>
  <si>
    <t>H4LH03</t>
  </si>
  <si>
    <t>H4LHX5_ECOLX</t>
  </si>
  <si>
    <t>H4LHX5</t>
  </si>
  <si>
    <t>H4LM16_ECOLX</t>
  </si>
  <si>
    <t>H4LM16</t>
  </si>
  <si>
    <t>H4LZ96_ECOLX</t>
  </si>
  <si>
    <t>H4LZ96</t>
  </si>
  <si>
    <t>H4M8D5_ECOLX</t>
  </si>
  <si>
    <t>H4M8D5</t>
  </si>
  <si>
    <t>H4MEK5_ECOLX</t>
  </si>
  <si>
    <t>H4MEK5</t>
  </si>
  <si>
    <t>H4MN53_ECOLX</t>
  </si>
  <si>
    <t>H4MN53</t>
  </si>
  <si>
    <t>H4MX88_ECOLX</t>
  </si>
  <si>
    <t>H4MX88</t>
  </si>
  <si>
    <t>H4N8J0_ECOLX</t>
  </si>
  <si>
    <t>H4N8J0</t>
  </si>
  <si>
    <t>H4NDI6_ECOLX</t>
  </si>
  <si>
    <t>H4NDI6</t>
  </si>
  <si>
    <t>H4NDX9_ECOLX</t>
  </si>
  <si>
    <t>H4NDX9</t>
  </si>
  <si>
    <t>H4NM56_ECOLX</t>
  </si>
  <si>
    <t>H4NM56</t>
  </si>
  <si>
    <t>H4NUH2_ECOLX</t>
  </si>
  <si>
    <t>H4NUH2</t>
  </si>
  <si>
    <t>H4PAY9_ECOLX</t>
  </si>
  <si>
    <t>H4PAY9</t>
  </si>
  <si>
    <t>H4PJK9_ECOLX</t>
  </si>
  <si>
    <t>H4PJK9</t>
  </si>
  <si>
    <t>H4PNS2_ECOLX</t>
  </si>
  <si>
    <t>H4PNS2</t>
  </si>
  <si>
    <t>H4PR05_ECOLX</t>
  </si>
  <si>
    <t>H4PR05</t>
  </si>
  <si>
    <t>H4Q6S4_ECOLX</t>
  </si>
  <si>
    <t>H4Q6S4</t>
  </si>
  <si>
    <t>H4Q8Q4_ECOLX</t>
  </si>
  <si>
    <t>H4Q8Q4</t>
  </si>
  <si>
    <t>H4QGY9_ECOLX</t>
  </si>
  <si>
    <t>H4QGY9</t>
  </si>
  <si>
    <t>H4QNN4_ECOLX</t>
  </si>
  <si>
    <t>H4QNN4</t>
  </si>
  <si>
    <t>H4QW30_ECOLX</t>
  </si>
  <si>
    <t>H4QW30</t>
  </si>
  <si>
    <t>H4R5T7_ECOLX</t>
  </si>
  <si>
    <t>H4R5T7</t>
  </si>
  <si>
    <t>H4RCZ4_ECOLX</t>
  </si>
  <si>
    <t>H4RCZ4</t>
  </si>
  <si>
    <t>H4RLF6_ECOLX</t>
  </si>
  <si>
    <t>H4RLF6</t>
  </si>
  <si>
    <t>H4RSD8_ECOLX</t>
  </si>
  <si>
    <t>H4RSD8</t>
  </si>
  <si>
    <t>H4S1T0_ECOLX</t>
  </si>
  <si>
    <t>H4S1T0</t>
  </si>
  <si>
    <t>H4SG37_ECOLX</t>
  </si>
  <si>
    <t>H4SG37</t>
  </si>
  <si>
    <t>H4SG71_ECOLX</t>
  </si>
  <si>
    <t>H4SG71</t>
  </si>
  <si>
    <t>H4SHB5_ECOLX</t>
  </si>
  <si>
    <t>H4SHB5</t>
  </si>
  <si>
    <t>H4SXB3_ECOLX</t>
  </si>
  <si>
    <t>H4SXB3</t>
  </si>
  <si>
    <t>H4SYG3_ECOLX</t>
  </si>
  <si>
    <t>H4SYG3</t>
  </si>
  <si>
    <t>H4T1Y0_ECOLX</t>
  </si>
  <si>
    <t>H4T1Y0</t>
  </si>
  <si>
    <t>H4TCL3_ECOLX</t>
  </si>
  <si>
    <t>H4TCL3</t>
  </si>
  <si>
    <t>H4TDU1_ECOLX</t>
  </si>
  <si>
    <t>H4TDU1</t>
  </si>
  <si>
    <t>H4TSZ5_ECOLX</t>
  </si>
  <si>
    <t>H4TSZ5</t>
  </si>
  <si>
    <t>H4TU50_ECOLX</t>
  </si>
  <si>
    <t>H4TU50</t>
  </si>
  <si>
    <t>H4U9F1_ECOLX</t>
  </si>
  <si>
    <t>H4U9F1</t>
  </si>
  <si>
    <t>H4UDG2_ECOLX</t>
  </si>
  <si>
    <t>H4UDG2</t>
  </si>
  <si>
    <t>H4UP10_ECOLX</t>
  </si>
  <si>
    <t>H4UP10</t>
  </si>
  <si>
    <t>H4UQ29_ECOLX</t>
  </si>
  <si>
    <t>H4UQ29</t>
  </si>
  <si>
    <t>H4UQA2_ECOLX</t>
  </si>
  <si>
    <t>H4UQA2</t>
  </si>
  <si>
    <t>H4UVM9_ECOLX</t>
  </si>
  <si>
    <t>H4UVM9</t>
  </si>
  <si>
    <t>H4V5S1_ECOLX</t>
  </si>
  <si>
    <t>H4V5S1</t>
  </si>
  <si>
    <t>H4V6T2_ECOLX</t>
  </si>
  <si>
    <t>H4V6T2</t>
  </si>
  <si>
    <t>H4V703_ECOLX</t>
  </si>
  <si>
    <t>H4V703</t>
  </si>
  <si>
    <t>H4VM02_ECOLX</t>
  </si>
  <si>
    <t>H4VM02</t>
  </si>
  <si>
    <t>H4VM74_ECOLX</t>
  </si>
  <si>
    <t>H4VM74</t>
  </si>
  <si>
    <t>H4W272_ECOLX</t>
  </si>
  <si>
    <t>H4W272</t>
  </si>
  <si>
    <t>H4W2E4_ECOLX</t>
  </si>
  <si>
    <t>H4W2E4</t>
  </si>
  <si>
    <t>PB489477</t>
  </si>
  <si>
    <t>H4WGJ8_ECOLX</t>
  </si>
  <si>
    <t>H4WGJ8</t>
  </si>
  <si>
    <t>H4WGR1_ECOLX</t>
  </si>
  <si>
    <t>H4WGR1</t>
  </si>
  <si>
    <t>H4WWF7_ECOLX</t>
  </si>
  <si>
    <t>H4WWF7</t>
  </si>
  <si>
    <t>H4WWY4_ECOLX</t>
  </si>
  <si>
    <t>H4WWY4</t>
  </si>
  <si>
    <t>H4WX53_ECOLX</t>
  </si>
  <si>
    <t>H4WX53</t>
  </si>
  <si>
    <t>H4XAH8_ECOLX</t>
  </si>
  <si>
    <t>H4XAH8</t>
  </si>
  <si>
    <t>H4XAP9_ECOLX</t>
  </si>
  <si>
    <t>H4XAP9</t>
  </si>
  <si>
    <t>H4XPX7_ECOLX</t>
  </si>
  <si>
    <t>H4XPX7</t>
  </si>
  <si>
    <t>H4XRC5_ECOLX</t>
  </si>
  <si>
    <t>H4XRC5</t>
  </si>
  <si>
    <t>H4XRJ5_ECOLX</t>
  </si>
  <si>
    <t>H4XRJ5</t>
  </si>
  <si>
    <t>H4Y640_ECOLX</t>
  </si>
  <si>
    <t>H4Y640</t>
  </si>
  <si>
    <t>H4Y741_ECOLX</t>
  </si>
  <si>
    <t>H4Y741</t>
  </si>
  <si>
    <t>H4Y7B1_ECOLX</t>
  </si>
  <si>
    <t>H4Y7B1</t>
  </si>
  <si>
    <t>H4YK73_ECOLX</t>
  </si>
  <si>
    <t>H4YK73</t>
  </si>
  <si>
    <t>H4YLI2_ECOLX</t>
  </si>
  <si>
    <t>H4YLI2</t>
  </si>
  <si>
    <t>H4YM09_ECOLX</t>
  </si>
  <si>
    <t>H4YM09</t>
  </si>
  <si>
    <t>H4Z0Z4_ECOLX</t>
  </si>
  <si>
    <t>H4Z0Z4</t>
  </si>
  <si>
    <t>H4Z279_ECOLX</t>
  </si>
  <si>
    <t>H4Z279</t>
  </si>
  <si>
    <t>H4ZJA5_ECOLX</t>
  </si>
  <si>
    <t>H4ZJA5</t>
  </si>
  <si>
    <t>H4ZK37_ECOLX</t>
  </si>
  <si>
    <t>H4ZK37</t>
  </si>
  <si>
    <t>H5A380_ECOLX</t>
  </si>
  <si>
    <t>H5A380</t>
  </si>
  <si>
    <t>H5AJM4_ECOLX</t>
  </si>
  <si>
    <t>H5AJM4</t>
  </si>
  <si>
    <t>H5AZY9_ECOLX</t>
  </si>
  <si>
    <t>H5AZY9</t>
  </si>
  <si>
    <t>H5B173_ECOLX</t>
  </si>
  <si>
    <t>H5B173</t>
  </si>
  <si>
    <t>H5BF16_ECOLX</t>
  </si>
  <si>
    <t>H5BF16</t>
  </si>
  <si>
    <t>H5BGF5_ECOLX</t>
  </si>
  <si>
    <t>H5BGF5</t>
  </si>
  <si>
    <t>H5BVY7_ECOLX</t>
  </si>
  <si>
    <t>H5BVY7</t>
  </si>
  <si>
    <t>H5BX27_ECOLX</t>
  </si>
  <si>
    <t>H5BX27</t>
  </si>
  <si>
    <t>H5CB07_ECOLX</t>
  </si>
  <si>
    <t>H5CB07</t>
  </si>
  <si>
    <t>H5CC58_ECOLX</t>
  </si>
  <si>
    <t>H5CC58</t>
  </si>
  <si>
    <t>H5CRG7_ECOLX</t>
  </si>
  <si>
    <t>H5CRG7</t>
  </si>
  <si>
    <t>H5CT12_ECOLX</t>
  </si>
  <si>
    <t>H5CT12</t>
  </si>
  <si>
    <t>H5D830_ECOLX</t>
  </si>
  <si>
    <t>H5D830</t>
  </si>
  <si>
    <t>H5D9E4_ECOLX</t>
  </si>
  <si>
    <t>H5D9E4</t>
  </si>
  <si>
    <t>H5DQE7_ECOLX</t>
  </si>
  <si>
    <t>H5DQE7</t>
  </si>
  <si>
    <t>H5E7Z7_ECOLX</t>
  </si>
  <si>
    <t>H5E7Z7</t>
  </si>
  <si>
    <t>H5EPY6_ECOLX</t>
  </si>
  <si>
    <t>H5EPY6</t>
  </si>
  <si>
    <t>H5F710_ECOLX</t>
  </si>
  <si>
    <t>H5F710</t>
  </si>
  <si>
    <t>H5FJ84_ECOLX</t>
  </si>
  <si>
    <t>H5FJ84</t>
  </si>
  <si>
    <t>H5FKF6_ECOLX</t>
  </si>
  <si>
    <t>H5FKF6</t>
  </si>
  <si>
    <t>H5G1V5_ECOLX</t>
  </si>
  <si>
    <t>H5G1V5</t>
  </si>
  <si>
    <t>H5G362_ECOLX</t>
  </si>
  <si>
    <t>H5G362</t>
  </si>
  <si>
    <t>H5GGS8_ECOLX</t>
  </si>
  <si>
    <t>H5GGS8</t>
  </si>
  <si>
    <t>H5GI02_ECOLX</t>
  </si>
  <si>
    <t>H5GI02</t>
  </si>
  <si>
    <t>H5GWI7_ECOLX</t>
  </si>
  <si>
    <t>H5GWI7</t>
  </si>
  <si>
    <t>H5GXZ1_ECOLX</t>
  </si>
  <si>
    <t>H5GXZ1</t>
  </si>
  <si>
    <t>H5HDL2_ECOLX</t>
  </si>
  <si>
    <t>H5HDL2</t>
  </si>
  <si>
    <t>H5HVH5_ECOLX</t>
  </si>
  <si>
    <t>H5HVH5</t>
  </si>
  <si>
    <t>H5I9R7_ECOLX</t>
  </si>
  <si>
    <t>H5I9R7</t>
  </si>
  <si>
    <t>H5IQ20_ECOLX</t>
  </si>
  <si>
    <t>H5IQ20</t>
  </si>
  <si>
    <t>H5J7M2_ECOLX</t>
  </si>
  <si>
    <t>H5J7M2</t>
  </si>
  <si>
    <t>H5JPC5_ECOLX</t>
  </si>
  <si>
    <t>H5JPC5</t>
  </si>
  <si>
    <t>H5K4T2_ECOLX</t>
  </si>
  <si>
    <t>H5K4T2</t>
  </si>
  <si>
    <t>H5KK90_ECOLX</t>
  </si>
  <si>
    <t>H5KK90</t>
  </si>
  <si>
    <t>H5KYG7_ECOLX</t>
  </si>
  <si>
    <t>H5KYG7</t>
  </si>
  <si>
    <t>H5KZP4_ECOLX</t>
  </si>
  <si>
    <t>H5KZP4</t>
  </si>
  <si>
    <t>H5LB49_ECOLX</t>
  </si>
  <si>
    <t>H5LB49</t>
  </si>
  <si>
    <t>H5LC95_ECOLX</t>
  </si>
  <si>
    <t>H5LC95</t>
  </si>
  <si>
    <t>H5LRD5_ECOLX</t>
  </si>
  <si>
    <t>H5LRD5</t>
  </si>
  <si>
    <t>H5LSQ5_ECOLX</t>
  </si>
  <si>
    <t>H5LSQ5</t>
  </si>
  <si>
    <t>H5M5N4_ECOLX</t>
  </si>
  <si>
    <t>H5M5N4</t>
  </si>
  <si>
    <t>H5M6U3_ECOLX</t>
  </si>
  <si>
    <t>H5M6U3</t>
  </si>
  <si>
    <t>H5MK53_ECOLX</t>
  </si>
  <si>
    <t>H5MK53</t>
  </si>
  <si>
    <t>H5MLI6_ECOLX</t>
  </si>
  <si>
    <t>H5MLI6</t>
  </si>
  <si>
    <t>H5MYM7_ECOLX</t>
  </si>
  <si>
    <t>H5MYM7</t>
  </si>
  <si>
    <t>H5MZW5_ECOLX</t>
  </si>
  <si>
    <t>H5MZW5</t>
  </si>
  <si>
    <t>H5NE41_ECOLX</t>
  </si>
  <si>
    <t>H5NE41</t>
  </si>
  <si>
    <t>H5NFB0_ECOLX</t>
  </si>
  <si>
    <t>H5NFB0</t>
  </si>
  <si>
    <t>H5NUI1_ECOLX</t>
  </si>
  <si>
    <t>H5NUI1</t>
  </si>
  <si>
    <t>H5NW32_ECOLX</t>
  </si>
  <si>
    <t>H5NW32</t>
  </si>
  <si>
    <t>H5P918_ECOLX</t>
  </si>
  <si>
    <t>H5P918</t>
  </si>
  <si>
    <t>H5PA99_ECOLX</t>
  </si>
  <si>
    <t>H5PA99</t>
  </si>
  <si>
    <t>H5PPF7_ECOLX</t>
  </si>
  <si>
    <t>H5PPF7</t>
  </si>
  <si>
    <t>H5PQM3_ECOLX</t>
  </si>
  <si>
    <t>H5PQM3</t>
  </si>
  <si>
    <t>H5Q407_ECOLX</t>
  </si>
  <si>
    <t>H5Q407</t>
  </si>
  <si>
    <t>H5Q536_ECOLX</t>
  </si>
  <si>
    <t>H5Q536</t>
  </si>
  <si>
    <t>H5QIW3_ECOLX</t>
  </si>
  <si>
    <t>H5QIW3</t>
  </si>
  <si>
    <t>H5QKL5_ECOLX</t>
  </si>
  <si>
    <t>H5QKL5</t>
  </si>
  <si>
    <t>H5QXN8_ECOLX</t>
  </si>
  <si>
    <t>H5QXN8</t>
  </si>
  <si>
    <t>H5R090_ECOLX</t>
  </si>
  <si>
    <t>H5R090</t>
  </si>
  <si>
    <t>H5RE83_ECOLX</t>
  </si>
  <si>
    <t>H5RE83</t>
  </si>
  <si>
    <t>H5RFE2_ECOLX</t>
  </si>
  <si>
    <t>H5RFE2</t>
  </si>
  <si>
    <t>H5SKW3_9ZZZZ</t>
  </si>
  <si>
    <t>H5SKW3</t>
  </si>
  <si>
    <t>H5TAS9_9ALTE</t>
  </si>
  <si>
    <t>H5TAS9</t>
  </si>
  <si>
    <t>H5TF08_9ALTE</t>
  </si>
  <si>
    <t>H5TF08</t>
  </si>
  <si>
    <t>H5V3C3_ESCHE</t>
  </si>
  <si>
    <t>H5V3C3</t>
  </si>
  <si>
    <t>H5VIT7_SALSE</t>
  </si>
  <si>
    <t>H5VIT7</t>
  </si>
  <si>
    <t>H5W454_SALEN</t>
  </si>
  <si>
    <t>H5W454</t>
  </si>
  <si>
    <t>H5WE82_RALSL</t>
  </si>
  <si>
    <t>H5WE82</t>
  </si>
  <si>
    <t>H5WHD3_9BURK</t>
  </si>
  <si>
    <t>H5WHD3</t>
  </si>
  <si>
    <t>H5WJ69_9BURK</t>
  </si>
  <si>
    <t>H5WJ69</t>
  </si>
  <si>
    <t>H5WSF8_9BURK</t>
  </si>
  <si>
    <t>H5WSF8</t>
  </si>
  <si>
    <t>H6MA21_ECOLX</t>
  </si>
  <si>
    <t>H6MA21</t>
  </si>
  <si>
    <t>H6MHZ4_ECOLX</t>
  </si>
  <si>
    <t>H6MHZ4</t>
  </si>
  <si>
    <t>H6MMJ1_ECOLX</t>
  </si>
  <si>
    <t>H6MMJ1</t>
  </si>
  <si>
    <t>H6NZH1_SALTI</t>
  </si>
  <si>
    <t>H6NZH1</t>
  </si>
  <si>
    <t>H7CR99_ECO57</t>
  </si>
  <si>
    <t>H7CR99</t>
  </si>
  <si>
    <t>H7EE13_SALHO</t>
  </si>
  <si>
    <t>H7EE13</t>
  </si>
  <si>
    <t>H7EWU1_PSEST</t>
  </si>
  <si>
    <t>H7EWU1</t>
  </si>
  <si>
    <t>H7F0F0_PSEST</t>
  </si>
  <si>
    <t>H7F0F0</t>
  </si>
  <si>
    <t>H7GH40_9DEIN</t>
  </si>
  <si>
    <t>H7GH40</t>
  </si>
  <si>
    <t>H8DCM7_ECOLX</t>
  </si>
  <si>
    <t>H8DCM7</t>
  </si>
  <si>
    <t>H8DDX5_ECOLX</t>
  </si>
  <si>
    <t>H8DDX5</t>
  </si>
  <si>
    <t>H8DE34_ECOLX</t>
  </si>
  <si>
    <t>H8DE34</t>
  </si>
  <si>
    <t>H8DS22_9ENTR</t>
  </si>
  <si>
    <t>H8DS22</t>
  </si>
  <si>
    <t>H8DVZ6_9NEIS</t>
  </si>
  <si>
    <t>H8DVZ6</t>
  </si>
  <si>
    <t>H8FAY5_XANCI</t>
  </si>
  <si>
    <t>H8FAY5</t>
  </si>
  <si>
    <t>H8FFN6_XANCI</t>
  </si>
  <si>
    <t>H8FFN6</t>
  </si>
  <si>
    <t>H8FLH8_XANCI</t>
  </si>
  <si>
    <t>H8FLH8</t>
  </si>
  <si>
    <t>H8GIF8_METAL</t>
  </si>
  <si>
    <t>H8GIF8</t>
  </si>
  <si>
    <t>H8GZ59_DEIGI</t>
  </si>
  <si>
    <t>H8GZ59</t>
  </si>
  <si>
    <t>H8JT40_VIBCL</t>
  </si>
  <si>
    <t>H8JT40</t>
  </si>
  <si>
    <t>H8JTJ7_VIBCL</t>
  </si>
  <si>
    <t>H8JTJ7</t>
  </si>
  <si>
    <t>H8L076_FRAAD</t>
  </si>
  <si>
    <t>H8L076</t>
  </si>
  <si>
    <t>H8L0J1_FRAAD</t>
  </si>
  <si>
    <t>H8L0J1</t>
  </si>
  <si>
    <t>H8M1Q7_SALTM</t>
  </si>
  <si>
    <t>H8M1Q7</t>
  </si>
  <si>
    <t>H8MQ39_CORCM</t>
  </si>
  <si>
    <t>H8MQ39</t>
  </si>
  <si>
    <t>H8N0S0_CORCM</t>
  </si>
  <si>
    <t>H8N0S0</t>
  </si>
  <si>
    <t>H8NP86_RAHAQ</t>
  </si>
  <si>
    <t>H8NP86</t>
  </si>
  <si>
    <t>H8NR01_RAHAQ</t>
  </si>
  <si>
    <t>H8NR01</t>
  </si>
  <si>
    <t>H8W5G4_MARHY</t>
  </si>
  <si>
    <t>H8W5G4</t>
  </si>
  <si>
    <t>PB465432</t>
  </si>
  <si>
    <t>H8WAD6_MARHY</t>
  </si>
  <si>
    <t>H8WAD6</t>
  </si>
  <si>
    <t>H8WJB3_CHLTH</t>
  </si>
  <si>
    <t>H8WJB3</t>
  </si>
  <si>
    <t>H8WKX6_CHLTH</t>
  </si>
  <si>
    <t>H8WKX6</t>
  </si>
  <si>
    <t>H8WPD3_CHLTH</t>
  </si>
  <si>
    <t>H8WPD3</t>
  </si>
  <si>
    <t>H8YY22_9GAMM</t>
  </si>
  <si>
    <t>H8YY22</t>
  </si>
  <si>
    <t>H8Z2P9_9GAMM</t>
  </si>
  <si>
    <t>H8Z2P9</t>
  </si>
  <si>
    <t>H9BTR4_STEMA</t>
  </si>
  <si>
    <t>H9BTR4</t>
  </si>
  <si>
    <t>H9UWK5_ECOLX</t>
  </si>
  <si>
    <t>H9UWK5</t>
  </si>
  <si>
    <t>H9UXK6_ECOLX</t>
  </si>
  <si>
    <t>H9UXK6</t>
  </si>
  <si>
    <t>H9UXR7_ECOLX</t>
  </si>
  <si>
    <t>H9UXR7</t>
  </si>
  <si>
    <t>H9Y703_ECOLW</t>
  </si>
  <si>
    <t>H9Y703</t>
  </si>
  <si>
    <t>H9YDY5_ECOKO</t>
  </si>
  <si>
    <t>H9YDY5</t>
  </si>
  <si>
    <t>H9ZQG0_THETH</t>
  </si>
  <si>
    <t>H9ZQG0</t>
  </si>
  <si>
    <t>HOFQ_ECOLI</t>
  </si>
  <si>
    <t>P34749</t>
  </si>
  <si>
    <t>HRPA_RALSO</t>
  </si>
  <si>
    <t>Q52498</t>
  </si>
  <si>
    <t>I0AE79_SALET</t>
  </si>
  <si>
    <t>I0AE79</t>
  </si>
  <si>
    <t>I0HMA1_RUBGE</t>
  </si>
  <si>
    <t>I0HMA1</t>
  </si>
  <si>
    <t>I0HMC6_RUBGE</t>
  </si>
  <si>
    <t>I0HMC6</t>
  </si>
  <si>
    <t>I0IE74_9BACT</t>
  </si>
  <si>
    <t>I0IE74</t>
  </si>
  <si>
    <t>I0IEA7_9BACT</t>
  </si>
  <si>
    <t>I0IEA7</t>
  </si>
  <si>
    <t>I0KJD8_STEMA</t>
  </si>
  <si>
    <t>I0KJD8</t>
  </si>
  <si>
    <t>I0KPF9_STEMA</t>
  </si>
  <si>
    <t>I0KPF9</t>
  </si>
  <si>
    <t>I0KS99_STEMA</t>
  </si>
  <si>
    <t>I0KS99</t>
  </si>
  <si>
    <t>I0LWM4_SALET</t>
  </si>
  <si>
    <t>I0LWM4</t>
  </si>
  <si>
    <t>I0M3V6_SALET</t>
  </si>
  <si>
    <t>I0M3V6</t>
  </si>
  <si>
    <t>I0MGA4_SALET</t>
  </si>
  <si>
    <t>I0MGA4</t>
  </si>
  <si>
    <t>I0NE21_SALET</t>
  </si>
  <si>
    <t>I0NE21</t>
  </si>
  <si>
    <t>I0P3T9_SALET</t>
  </si>
  <si>
    <t>I0P3T9</t>
  </si>
  <si>
    <t>PB091437</t>
  </si>
  <si>
    <t>I0VHR5_SHIFL</t>
  </si>
  <si>
    <t>I0VHR5</t>
  </si>
  <si>
    <t>I0VUG9_ECOLX</t>
  </si>
  <si>
    <t>I0VUG9</t>
  </si>
  <si>
    <t>I0VVV7_ECOLX</t>
  </si>
  <si>
    <t>I0VVV7</t>
  </si>
  <si>
    <t>I0XS03_9LEPT</t>
  </si>
  <si>
    <t>I0XS03</t>
  </si>
  <si>
    <t>I0XZY6_9BURK</t>
  </si>
  <si>
    <t>I0XZY6</t>
  </si>
  <si>
    <t>I0Y204_9BURK</t>
  </si>
  <si>
    <t>I0Y204</t>
  </si>
  <si>
    <t>I0YFN7_9BURK</t>
  </si>
  <si>
    <t>I0YFN7</t>
  </si>
  <si>
    <t>I0ZX72_ECOLX</t>
  </si>
  <si>
    <t>I0ZX72</t>
  </si>
  <si>
    <t>I0ZXE3_ECOLX</t>
  </si>
  <si>
    <t>I0ZXE3</t>
  </si>
  <si>
    <t>I1ACZ7_PSEAI</t>
  </si>
  <si>
    <t>I1ACZ7</t>
  </si>
  <si>
    <t>I1ALC2_PSEAI</t>
  </si>
  <si>
    <t>I1ALC2</t>
  </si>
  <si>
    <t>I1ALU3_PSEAI</t>
  </si>
  <si>
    <t>I1ALU3</t>
  </si>
  <si>
    <t>I1ANS3_PSEAI</t>
  </si>
  <si>
    <t>I1ANS3</t>
  </si>
  <si>
    <t>I1B076_9RHOB</t>
  </si>
  <si>
    <t>I1B076</t>
  </si>
  <si>
    <t>I1B624_ECOLX</t>
  </si>
  <si>
    <t>I1B624</t>
  </si>
  <si>
    <t>I1BFV5_ECOLX</t>
  </si>
  <si>
    <t>I1BFV5</t>
  </si>
  <si>
    <t>I1DJ01_9VIBR</t>
  </si>
  <si>
    <t>I1DJ01</t>
  </si>
  <si>
    <t>I1DLI2_9VIBR</t>
  </si>
  <si>
    <t>I1DLI2</t>
  </si>
  <si>
    <t>I1DT16_9GAMM</t>
  </si>
  <si>
    <t>I1DT16</t>
  </si>
  <si>
    <t>I1E159_9GAMM</t>
  </si>
  <si>
    <t>I1E159</t>
  </si>
  <si>
    <t>O32566_ECOLX</t>
  </si>
  <si>
    <t>O32566</t>
  </si>
  <si>
    <t>O52657_PSEAI</t>
  </si>
  <si>
    <t>O52657</t>
  </si>
  <si>
    <t>O67320_AQUAE</t>
  </si>
  <si>
    <t>O67320</t>
  </si>
  <si>
    <t>O84681_CHLTR</t>
  </si>
  <si>
    <t>O84681</t>
  </si>
  <si>
    <t>O85391_COXBE</t>
  </si>
  <si>
    <t>O85391</t>
  </si>
  <si>
    <t>P74189_SYNY3</t>
  </si>
  <si>
    <t>P74189</t>
  </si>
  <si>
    <t>PILQ_NEIG1</t>
  </si>
  <si>
    <t>Q5FAD2</t>
  </si>
  <si>
    <t>PILQ_NEIGO</t>
  </si>
  <si>
    <t>P35819</t>
  </si>
  <si>
    <t>PILQ_NEIMA</t>
  </si>
  <si>
    <t>Q9JVW4</t>
  </si>
  <si>
    <t>PILQ_NEIMB</t>
  </si>
  <si>
    <t>Q70M91</t>
  </si>
  <si>
    <t>PILQ_NEIMH</t>
  </si>
  <si>
    <t>Q9ZHF3</t>
  </si>
  <si>
    <t>PILQ_PSEAE</t>
  </si>
  <si>
    <t>P34750</t>
  </si>
  <si>
    <t>PB004310</t>
  </si>
  <si>
    <t>Q02EX7_PSEAB</t>
  </si>
  <si>
    <t>Q02EX7</t>
  </si>
  <si>
    <t>Q02HH7_PSEAB</t>
  </si>
  <si>
    <t>Q02HH7</t>
  </si>
  <si>
    <t>Q02L15_PSEAB</t>
  </si>
  <si>
    <t>Q02L15</t>
  </si>
  <si>
    <t>Q02PR8_PSEAB</t>
  </si>
  <si>
    <t>Q02PR8</t>
  </si>
  <si>
    <t>Q04SX5_LEPBJ</t>
  </si>
  <si>
    <t>Q04SX5</t>
  </si>
  <si>
    <t>Q050Z9_LEPBL</t>
  </si>
  <si>
    <t>Q050Z9</t>
  </si>
  <si>
    <t>Q07N78_RHOP5</t>
  </si>
  <si>
    <t>Q07N78</t>
  </si>
  <si>
    <t>Q088S8_SHEFN</t>
  </si>
  <si>
    <t>Q088S8</t>
  </si>
  <si>
    <t>Q089U7_SHEFN</t>
  </si>
  <si>
    <t>Q089U7</t>
  </si>
  <si>
    <t>Q08NT3_STIAD</t>
  </si>
  <si>
    <t>Q08NT3</t>
  </si>
  <si>
    <t>Q08Z02_STIAD</t>
  </si>
  <si>
    <t>Q08Z02</t>
  </si>
  <si>
    <t>Q09D83_STIAD</t>
  </si>
  <si>
    <t>Q09D83</t>
  </si>
  <si>
    <t>Q0A4Y8_ALHEH</t>
  </si>
  <si>
    <t>Q0A4Y8</t>
  </si>
  <si>
    <t>Q0A5Z6_ALHEH</t>
  </si>
  <si>
    <t>Q0A5Z6</t>
  </si>
  <si>
    <t>Q0AKZ0_MARMM</t>
  </si>
  <si>
    <t>Q0AKZ0</t>
  </si>
  <si>
    <t>Q0ASR3_MARMM</t>
  </si>
  <si>
    <t>Q0ASR3</t>
  </si>
  <si>
    <t>PB000444</t>
  </si>
  <si>
    <t>Q0B359_BURCM</t>
  </si>
  <si>
    <t>Q0B359</t>
  </si>
  <si>
    <t>Q0BFS7_BURCM</t>
  </si>
  <si>
    <t>Q0BFS7</t>
  </si>
  <si>
    <t>Q0BJ03_BURCM</t>
  </si>
  <si>
    <t>Q0BJ03</t>
  </si>
  <si>
    <t>Q0BJR0_BURCM</t>
  </si>
  <si>
    <t>Q0BJR0</t>
  </si>
  <si>
    <t>Q0BZ85_HYPNA</t>
  </si>
  <si>
    <t>Q0BZ85</t>
  </si>
  <si>
    <t>PB005123</t>
  </si>
  <si>
    <t>Q0C127_HYPNA</t>
  </si>
  <si>
    <t>Q0C127</t>
  </si>
  <si>
    <t>Q0EXA5_9PROT</t>
  </si>
  <si>
    <t>Q0EXA5</t>
  </si>
  <si>
    <t>Q0HDV5_SHESM</t>
  </si>
  <si>
    <t>Q0HDV5</t>
  </si>
  <si>
    <t>Q0HNY0_SHESM</t>
  </si>
  <si>
    <t>Q0HNY0</t>
  </si>
  <si>
    <t>Q0I054_SHESR</t>
  </si>
  <si>
    <t>Q0I054</t>
  </si>
  <si>
    <t>Q0I0E8_SHESR</t>
  </si>
  <si>
    <t>Q0I0E8</t>
  </si>
  <si>
    <t>Q0K5W9_CUPNH</t>
  </si>
  <si>
    <t>Q0K5W9</t>
  </si>
  <si>
    <t>Q0K667_CUPNH</t>
  </si>
  <si>
    <t>Q0K667</t>
  </si>
  <si>
    <t>Q0SZS7_SHIF8</t>
  </si>
  <si>
    <t>Q0SZS7</t>
  </si>
  <si>
    <t>Q0TC76_ECOL5</t>
  </si>
  <si>
    <t>Q0TC76</t>
  </si>
  <si>
    <t>Q0TCD6_ECOL5</t>
  </si>
  <si>
    <t>Q0TCD6</t>
  </si>
  <si>
    <t>Q0TDF0_ECOL5</t>
  </si>
  <si>
    <t>Q0TDF0</t>
  </si>
  <si>
    <t>Q0VMB7_ALCBS</t>
  </si>
  <si>
    <t>Q0VMB7</t>
  </si>
  <si>
    <t>Q0VSG7_ALCBS</t>
  </si>
  <si>
    <t>Q0VSG7</t>
  </si>
  <si>
    <t>Q0WIL8_YERPE</t>
  </si>
  <si>
    <t>Q0WIL8</t>
  </si>
  <si>
    <t>Q115D6_TRIEI</t>
  </si>
  <si>
    <t>Q115D6</t>
  </si>
  <si>
    <t>Q12DW3_POLSJ</t>
  </si>
  <si>
    <t>Q12DW3</t>
  </si>
  <si>
    <t>Q12FF1_POLSJ</t>
  </si>
  <si>
    <t>Q12FF1</t>
  </si>
  <si>
    <t>Q12SM0_SHEDO</t>
  </si>
  <si>
    <t>Q12SM0</t>
  </si>
  <si>
    <t>Q12T08_SHEDO</t>
  </si>
  <si>
    <t>Q12T08</t>
  </si>
  <si>
    <t>Q13SK8_BURXL</t>
  </si>
  <si>
    <t>Q13SK8</t>
  </si>
  <si>
    <t>Q13TL4_BURXL</t>
  </si>
  <si>
    <t>Q13TL4</t>
  </si>
  <si>
    <t>Q15Y42_PSEA6</t>
  </si>
  <si>
    <t>Q15Y42</t>
  </si>
  <si>
    <t>Q15ZC5_PSEA6</t>
  </si>
  <si>
    <t>Q15ZC5</t>
  </si>
  <si>
    <t>Q1BZN1_BURCA</t>
  </si>
  <si>
    <t>Q1BZN1</t>
  </si>
  <si>
    <t>Q1BZW4_YERPA</t>
  </si>
  <si>
    <t>Q1BZW4</t>
  </si>
  <si>
    <t>Q1CAV1_YERPA</t>
  </si>
  <si>
    <t>Q1CAV1</t>
  </si>
  <si>
    <t>Q1CF83_YERPN</t>
  </si>
  <si>
    <t>Q1CF83</t>
  </si>
  <si>
    <t>Q1D0B4_MYXXD</t>
  </si>
  <si>
    <t>Q1D0B4</t>
  </si>
  <si>
    <t>Q1D9E0_MYXXD</t>
  </si>
  <si>
    <t>Q1D9E0</t>
  </si>
  <si>
    <t>PB005631</t>
  </si>
  <si>
    <t>Q1EHA6_AERHY</t>
  </si>
  <si>
    <t>Q1EHA6</t>
  </si>
  <si>
    <t>Q1GWD4_SPHAL</t>
  </si>
  <si>
    <t>Q1GWD4</t>
  </si>
  <si>
    <t>Q1GYG5_METFK</t>
  </si>
  <si>
    <t>Q1GYG5</t>
  </si>
  <si>
    <t>Q1GYK8_METFK</t>
  </si>
  <si>
    <t>Q1GYK8</t>
  </si>
  <si>
    <t>Q1H1N3_METFK</t>
  </si>
  <si>
    <t>Q1H1N3</t>
  </si>
  <si>
    <t>Q1I5W7_PSEE4</t>
  </si>
  <si>
    <t>Q1I5W7</t>
  </si>
  <si>
    <t>Q1I9Q3_PSEE4</t>
  </si>
  <si>
    <t>Q1I9Q3</t>
  </si>
  <si>
    <t>Q1IB24_PSEE4</t>
  </si>
  <si>
    <t>Q1IB24</t>
  </si>
  <si>
    <t>Q1IGA9_PSEE4</t>
  </si>
  <si>
    <t>Q1IGA9</t>
  </si>
  <si>
    <t>Q1IQ52_KORVE</t>
  </si>
  <si>
    <t>Q1IQ52</t>
  </si>
  <si>
    <t>PB084385</t>
  </si>
  <si>
    <t>Q1IRM5_KORVE</t>
  </si>
  <si>
    <t>Q1IRM5</t>
  </si>
  <si>
    <t>PB405233</t>
  </si>
  <si>
    <t>Q1IXL0_DEIGD</t>
  </si>
  <si>
    <t>Q1IXL0</t>
  </si>
  <si>
    <t>Q1JVV5_DESAC</t>
  </si>
  <si>
    <t>Q1JVV5</t>
  </si>
  <si>
    <t>PB531552</t>
  </si>
  <si>
    <t>Q1K2X4_DESAC</t>
  </si>
  <si>
    <t>Q1K2X4</t>
  </si>
  <si>
    <t>Q1LE58_RALME</t>
  </si>
  <si>
    <t>Q1LE58</t>
  </si>
  <si>
    <t>Q1LHW2_RALME</t>
  </si>
  <si>
    <t>Q1LHW2</t>
  </si>
  <si>
    <t>Q1LI86_RALME</t>
  </si>
  <si>
    <t>Q1LI86</t>
  </si>
  <si>
    <t>Q1N1M8_9GAMM</t>
  </si>
  <si>
    <t>Q1N1M8</t>
  </si>
  <si>
    <t>Q1N2I4_9GAMM</t>
  </si>
  <si>
    <t>Q1N2I4</t>
  </si>
  <si>
    <t>PB066439</t>
  </si>
  <si>
    <t>Q1NDQ6_9SPHN</t>
  </si>
  <si>
    <t>Q1NDQ6</t>
  </si>
  <si>
    <t>Q1Q6E1_9BACT</t>
  </si>
  <si>
    <t>Q1Q6E1</t>
  </si>
  <si>
    <t>Q1Q8Q7_PSYCK</t>
  </si>
  <si>
    <t>Q1Q8Q7</t>
  </si>
  <si>
    <t>Q1Q9C2_PSYCK</t>
  </si>
  <si>
    <t>Q1Q9C2</t>
  </si>
  <si>
    <t>Q1QZY4_CHRSD</t>
  </si>
  <si>
    <t>Q1QZY4</t>
  </si>
  <si>
    <t>Q1R5P6_ECOUT</t>
  </si>
  <si>
    <t>Q1R5P6</t>
  </si>
  <si>
    <t>Q1R5Z7_ECOUT</t>
  </si>
  <si>
    <t>Q1R5Z7</t>
  </si>
  <si>
    <t>Q1R732_ECOUT</t>
  </si>
  <si>
    <t>Q1R732</t>
  </si>
  <si>
    <t>Q1V0G7_PELUQ</t>
  </si>
  <si>
    <t>Q1V0G7</t>
  </si>
  <si>
    <t>Q1V6H5_VIBAL</t>
  </si>
  <si>
    <t>Q1V6H5</t>
  </si>
  <si>
    <t>Q1VAQ6_VIBAL</t>
  </si>
  <si>
    <t>Q1VAQ6</t>
  </si>
  <si>
    <t>Q1YQU4_9GAMM</t>
  </si>
  <si>
    <t>Q1YQU4</t>
  </si>
  <si>
    <t>Q1YS04_9GAMM</t>
  </si>
  <si>
    <t>Q1YS04</t>
  </si>
  <si>
    <t>Q1YWZ3_PHOPR</t>
  </si>
  <si>
    <t>Q1YWZ3</t>
  </si>
  <si>
    <t>Q1Z014_PHOPR</t>
  </si>
  <si>
    <t>Q1Z014</t>
  </si>
  <si>
    <t>Q1ZHL1_9GAMM</t>
  </si>
  <si>
    <t>Q1ZHL1</t>
  </si>
  <si>
    <t>Q1ZJ00_9GAMM</t>
  </si>
  <si>
    <t>Q1ZJ00</t>
  </si>
  <si>
    <t>Q1ZL65_PHOAS</t>
  </si>
  <si>
    <t>Q1ZL65</t>
  </si>
  <si>
    <t>Q1ZLT8_PHOAS</t>
  </si>
  <si>
    <t>Q1ZLT8</t>
  </si>
  <si>
    <t>Q212Y1_RHOPB</t>
  </si>
  <si>
    <t>Q212Y1</t>
  </si>
  <si>
    <t>Q21EP4_SACD2</t>
  </si>
  <si>
    <t>Q21EP4</t>
  </si>
  <si>
    <t>Q21H82_SACD2</t>
  </si>
  <si>
    <t>Q21H82</t>
  </si>
  <si>
    <t>Q21UB9_RHOFD</t>
  </si>
  <si>
    <t>Q21UB9</t>
  </si>
  <si>
    <t>Q221L0_RHOFD</t>
  </si>
  <si>
    <t>Q221L0</t>
  </si>
  <si>
    <t>Q252Q1_CHLFF</t>
  </si>
  <si>
    <t>Q252Q1</t>
  </si>
  <si>
    <t>Q256F0_CHLFF</t>
  </si>
  <si>
    <t>Q256F0</t>
  </si>
  <si>
    <t>Q27RH9_AERS4</t>
  </si>
  <si>
    <t>Q27RH9</t>
  </si>
  <si>
    <t>Q2BLX9_9GAMM</t>
  </si>
  <si>
    <t>Q2BLX9</t>
  </si>
  <si>
    <t>Q2C0P1_9GAMM</t>
  </si>
  <si>
    <t>Q2C0P1</t>
  </si>
  <si>
    <t>Q2C2L5_9GAMM</t>
  </si>
  <si>
    <t>Q2C2L5</t>
  </si>
  <si>
    <t>Q2G4Y4_NOVAD</t>
  </si>
  <si>
    <t>Q2G4Y4</t>
  </si>
  <si>
    <t>Q2INN8_ANADE</t>
  </si>
  <si>
    <t>Q2INN8</t>
  </si>
  <si>
    <t>Q2INS9_ANADE</t>
  </si>
  <si>
    <t>Q2INS9</t>
  </si>
  <si>
    <t>Q2JP24_SYNJB</t>
  </si>
  <si>
    <t>Q2JP24</t>
  </si>
  <si>
    <t>Q2JVP0_SYNJA</t>
  </si>
  <si>
    <t>Q2JVP0</t>
  </si>
  <si>
    <t>Q2KZP0_BORA1</t>
  </si>
  <si>
    <t>Q2KZP0</t>
  </si>
  <si>
    <t>Q2LVJ8_SYNAS</t>
  </si>
  <si>
    <t>Q2LVJ8</t>
  </si>
  <si>
    <t>PB008090</t>
  </si>
  <si>
    <t>Q2P6L4_XANOM</t>
  </si>
  <si>
    <t>Q2P6L4</t>
  </si>
  <si>
    <t>Q2P7E1_XANOM</t>
  </si>
  <si>
    <t>Q2P7E1</t>
  </si>
  <si>
    <t>Q2S9Q4_HAHCH</t>
  </si>
  <si>
    <t>Q2S9Q4</t>
  </si>
  <si>
    <t>Q2SDG3_HAHCH</t>
  </si>
  <si>
    <t>Q2SDG3</t>
  </si>
  <si>
    <t>Q2SU70_BURTA</t>
  </si>
  <si>
    <t>Q2SU70</t>
  </si>
  <si>
    <t>Q2T2J7_BURTA</t>
  </si>
  <si>
    <t>Q2T2J7</t>
  </si>
  <si>
    <t>Q2T785_BURTA</t>
  </si>
  <si>
    <t>Q2T785</t>
  </si>
  <si>
    <t>Q2Y7S4_NITMU</t>
  </si>
  <si>
    <t>Q2Y7S4</t>
  </si>
  <si>
    <t>Q31J27_THICR</t>
  </si>
  <si>
    <t>Q31J27</t>
  </si>
  <si>
    <t>Q31KD9_SYNE7</t>
  </si>
  <si>
    <t>Q31KD9</t>
  </si>
  <si>
    <t>Q31VP3_SHIBS</t>
  </si>
  <si>
    <t>Q31VP3</t>
  </si>
  <si>
    <t>Q32C46_SHIDS</t>
  </si>
  <si>
    <t>Q32C46</t>
  </si>
  <si>
    <t>Q39KC6_BURS3</t>
  </si>
  <si>
    <t>Q39KC6</t>
  </si>
  <si>
    <t>Q39L20_BURS3</t>
  </si>
  <si>
    <t>Q39L20</t>
  </si>
  <si>
    <t>Q39Q98_GEOMG</t>
  </si>
  <si>
    <t>Q39Q98</t>
  </si>
  <si>
    <t>Q39X07_GEOMG</t>
  </si>
  <si>
    <t>Q39X07</t>
  </si>
  <si>
    <t>Q3A2N4_PELCD</t>
  </si>
  <si>
    <t>Q3A2N4</t>
  </si>
  <si>
    <t>Q3BPC4_XANC5</t>
  </si>
  <si>
    <t>Q3BPC4</t>
  </si>
  <si>
    <t>Q3BPT5_XANC5</t>
  </si>
  <si>
    <t>Q3BPT5</t>
  </si>
  <si>
    <t>Q3BXM6_XANC5</t>
  </si>
  <si>
    <t>Q3BXM6</t>
  </si>
  <si>
    <t>Q3IJC4_PSEHT</t>
  </si>
  <si>
    <t>Q3IJC4</t>
  </si>
  <si>
    <t>Q3ILP0_PSEHT</t>
  </si>
  <si>
    <t>Q3ILP0</t>
  </si>
  <si>
    <t>Q3JD22_NITOC</t>
  </si>
  <si>
    <t>Q3JD22</t>
  </si>
  <si>
    <t>Q3JEG5_NITOC</t>
  </si>
  <si>
    <t>Q3JEG5</t>
  </si>
  <si>
    <t>Q3JKT5_BURP1</t>
  </si>
  <si>
    <t>Q3JKT5</t>
  </si>
  <si>
    <t>Q3JLH6_BURP1</t>
  </si>
  <si>
    <t>Q3JLH6</t>
  </si>
  <si>
    <t>Q3JMV9_BURP1</t>
  </si>
  <si>
    <t>Q3JMV9</t>
  </si>
  <si>
    <t>Q3JXR7_BURP1</t>
  </si>
  <si>
    <t>Q3JXR7</t>
  </si>
  <si>
    <t>Q3KBE1_PSEPF</t>
  </si>
  <si>
    <t>Q3KBE1</t>
  </si>
  <si>
    <t>Q3KES6_PSEPF</t>
  </si>
  <si>
    <t>Q3KES6</t>
  </si>
  <si>
    <t>Q3KJA3_PSEPF</t>
  </si>
  <si>
    <t>Q3KJA3</t>
  </si>
  <si>
    <t>Q3KL20_CHLTA</t>
  </si>
  <si>
    <t>Q3KL20</t>
  </si>
  <si>
    <t>Q3M6U1_ANAVT</t>
  </si>
  <si>
    <t>Q3M6U1</t>
  </si>
  <si>
    <t>Q3R206_XYLFA</t>
  </si>
  <si>
    <t>Q3R206</t>
  </si>
  <si>
    <t>Q3R4G9_XYLFA</t>
  </si>
  <si>
    <t>Q3R4G9</t>
  </si>
  <si>
    <t>Q3R638_XYLFA</t>
  </si>
  <si>
    <t>Q3R638</t>
  </si>
  <si>
    <t>Q3RCE2_XYLFA</t>
  </si>
  <si>
    <t>Q3RCE2</t>
  </si>
  <si>
    <t>Q3RHI8_XYLFA</t>
  </si>
  <si>
    <t>Q3RHI8</t>
  </si>
  <si>
    <t>Q3SM90_THIDA</t>
  </si>
  <si>
    <t>Q3SM90</t>
  </si>
  <si>
    <t>Q3YWN2_SHISS</t>
  </si>
  <si>
    <t>Q3YWN2</t>
  </si>
  <si>
    <t>Q46W94_CUPPJ</t>
  </si>
  <si>
    <t>Q46W94</t>
  </si>
  <si>
    <t>Q46WJ2_CUPPJ</t>
  </si>
  <si>
    <t>Q46WJ2</t>
  </si>
  <si>
    <t>Q47423_ECOLX</t>
  </si>
  <si>
    <t>Q47423</t>
  </si>
  <si>
    <t>Q47B35_DECAR</t>
  </si>
  <si>
    <t>Q47B35</t>
  </si>
  <si>
    <t>Q47JK8_DECAR</t>
  </si>
  <si>
    <t>Q47JK8</t>
  </si>
  <si>
    <t>Q47VD4_COLP3</t>
  </si>
  <si>
    <t>Q47VD4</t>
  </si>
  <si>
    <t>Q489N5_COLP3</t>
  </si>
  <si>
    <t>Q489N5</t>
  </si>
  <si>
    <t>PB126156</t>
  </si>
  <si>
    <t>Q48HA3_PSE14</t>
  </si>
  <si>
    <t>Q48HA3</t>
  </si>
  <si>
    <t>Q48JN3_PSE14</t>
  </si>
  <si>
    <t>Q48JN3</t>
  </si>
  <si>
    <t>Q48PH2_PSE14</t>
  </si>
  <si>
    <t>Q48PH2</t>
  </si>
  <si>
    <t>Q4ACE9_EDWTA</t>
  </si>
  <si>
    <t>Q4ACE9</t>
  </si>
  <si>
    <t>Q4FPL7_PELUB</t>
  </si>
  <si>
    <t>Q4FPL7</t>
  </si>
  <si>
    <t>Q4FQI1_PSYA2</t>
  </si>
  <si>
    <t>Q4FQI1</t>
  </si>
  <si>
    <t>Q4KD20_PSEF5</t>
  </si>
  <si>
    <t>Q4KD20</t>
  </si>
  <si>
    <t>Q4KJJ0_PSEF5</t>
  </si>
  <si>
    <t>Q4KJJ0</t>
  </si>
  <si>
    <t>Q4UQR7_XANC8</t>
  </si>
  <si>
    <t>Q4UQR7</t>
  </si>
  <si>
    <t>Q4UY62_XANC8</t>
  </si>
  <si>
    <t>Q4UY62</t>
  </si>
  <si>
    <t>Q4UYQ6_XANC8</t>
  </si>
  <si>
    <t>Q4UYQ6</t>
  </si>
  <si>
    <t>Q4W475_AERSA</t>
  </si>
  <si>
    <t>Q4W475</t>
  </si>
  <si>
    <t>Q4ZRP9_PSEU2</t>
  </si>
  <si>
    <t>Q4ZRP9</t>
  </si>
  <si>
    <t>Q4ZZE5_PSEU2</t>
  </si>
  <si>
    <t>Q4ZZE5</t>
  </si>
  <si>
    <t>Q52291_PSEPU</t>
  </si>
  <si>
    <t>Q52291</t>
  </si>
  <si>
    <t>Q56974_YERPE</t>
  </si>
  <si>
    <t>Q56974</t>
  </si>
  <si>
    <t>Q57IY6_SALCH</t>
  </si>
  <si>
    <t>Q57IY6</t>
  </si>
  <si>
    <t>Q5E1X7_VIBF1</t>
  </si>
  <si>
    <t>Q5E1X7</t>
  </si>
  <si>
    <t>Q5E2F8_VIBF1</t>
  </si>
  <si>
    <t>Q5E2F8</t>
  </si>
  <si>
    <t>Q5H3Q6_XANOR</t>
  </si>
  <si>
    <t>Q5H3Q6</t>
  </si>
  <si>
    <t>Q5H4L0_XANOR</t>
  </si>
  <si>
    <t>Q5H4L0</t>
  </si>
  <si>
    <t>Q5L769_CHLAB</t>
  </si>
  <si>
    <t>Q5L769</t>
  </si>
  <si>
    <t>Q5N1H4_SYNP6</t>
  </si>
  <si>
    <t>Q5N1H4</t>
  </si>
  <si>
    <t>Q5P193_AROAE</t>
  </si>
  <si>
    <t>Q5P193</t>
  </si>
  <si>
    <t>Q5P5P1_AROAE</t>
  </si>
  <si>
    <t>Q5P5P1</t>
  </si>
  <si>
    <t>Q5P6R4_AROAE</t>
  </si>
  <si>
    <t>Q5P6R4</t>
  </si>
  <si>
    <t>Q5PLX0_SALPA</t>
  </si>
  <si>
    <t>Q5PLX0</t>
  </si>
  <si>
    <t>Q5QYA4_IDILO</t>
  </si>
  <si>
    <t>Q5QYA4</t>
  </si>
  <si>
    <t>Q5SII6_THET8</t>
  </si>
  <si>
    <t>Q5SII6</t>
  </si>
  <si>
    <t>Q5URQ7_MORCA</t>
  </si>
  <si>
    <t>Q5URQ7</t>
  </si>
  <si>
    <t>Q5WX25_LEGPL</t>
  </si>
  <si>
    <t>Q5WX25</t>
  </si>
  <si>
    <t>Q5WXX7_LEGPL</t>
  </si>
  <si>
    <t>Q5WXX7</t>
  </si>
  <si>
    <t>Q5X5P5_LEGPA</t>
  </si>
  <si>
    <t>Q5X5P5</t>
  </si>
  <si>
    <t>Q5X6H2_LEGPA</t>
  </si>
  <si>
    <t>Q5X6H2</t>
  </si>
  <si>
    <t>Q5ZVW8_LEGPH</t>
  </si>
  <si>
    <t>Q5ZVW8</t>
  </si>
  <si>
    <t>Q5ZX02_LEGPH</t>
  </si>
  <si>
    <t>Q5ZX02</t>
  </si>
  <si>
    <t>Q60BY4_METCA</t>
  </si>
  <si>
    <t>Q60BY4</t>
  </si>
  <si>
    <t>Q62AT7_BURMA</t>
  </si>
  <si>
    <t>Q62AT7</t>
  </si>
  <si>
    <t>Q62G71_BURMA</t>
  </si>
  <si>
    <t>Q62G71</t>
  </si>
  <si>
    <t>Q62GA8_BURMA</t>
  </si>
  <si>
    <t>Q62GA8</t>
  </si>
  <si>
    <t>Q63JW1_BURPS</t>
  </si>
  <si>
    <t>Q63JW1</t>
  </si>
  <si>
    <t>Q63KH0_BURPS</t>
  </si>
  <si>
    <t>Q63KH0</t>
  </si>
  <si>
    <t>Q63Q55_BURPS</t>
  </si>
  <si>
    <t>Q63Q55</t>
  </si>
  <si>
    <t>Q63Z30_BURPS</t>
  </si>
  <si>
    <t>Q63Z30</t>
  </si>
  <si>
    <t>Q663I7_YERPS</t>
  </si>
  <si>
    <t>Q663I7</t>
  </si>
  <si>
    <t>Q667C8_YERPS</t>
  </si>
  <si>
    <t>Q667C8</t>
  </si>
  <si>
    <t>Q699Q1_AERHY</t>
  </si>
  <si>
    <t>Q699Q1</t>
  </si>
  <si>
    <t>Q69GY9_RALSL</t>
  </si>
  <si>
    <t>Q69GY9</t>
  </si>
  <si>
    <t>Q6CZQ7_ERWCT</t>
  </si>
  <si>
    <t>Q6CZQ7</t>
  </si>
  <si>
    <t>Q6D2I6_ERWCT</t>
  </si>
  <si>
    <t>Q6D2I6</t>
  </si>
  <si>
    <t>Q6F7E3_ACIAD</t>
  </si>
  <si>
    <t>Q6F7E3</t>
  </si>
  <si>
    <t>Q6FFA1_ACIAD</t>
  </si>
  <si>
    <t>Q6FFA1</t>
  </si>
  <si>
    <t>Q6LLS6_PHOPR</t>
  </si>
  <si>
    <t>Q6LLS6</t>
  </si>
  <si>
    <t>Q6LVF7_PHOPR</t>
  </si>
  <si>
    <t>Q6LVF7</t>
  </si>
  <si>
    <t>Q6MMM9_BDEBA</t>
  </si>
  <si>
    <t>Q6MMM9</t>
  </si>
  <si>
    <t>Q6MPI6_BDEBA</t>
  </si>
  <si>
    <t>Q6MPI6</t>
  </si>
  <si>
    <t>Q6VY32_LEGPN</t>
  </si>
  <si>
    <t>Q6VY32</t>
  </si>
  <si>
    <t>Q703K3_BURPE</t>
  </si>
  <si>
    <t>Q703K3</t>
  </si>
  <si>
    <t>Q707C1_ECOLX</t>
  </si>
  <si>
    <t>Q707C1</t>
  </si>
  <si>
    <t>Q72CL0_DESVH</t>
  </si>
  <si>
    <t>Q72CL0</t>
  </si>
  <si>
    <t>Q72IW4_THET2</t>
  </si>
  <si>
    <t>Q72IW4</t>
  </si>
  <si>
    <t>Q72S17_LEPIC</t>
  </si>
  <si>
    <t>Q72S17</t>
  </si>
  <si>
    <t>Q74BL3_GEOSL</t>
  </si>
  <si>
    <t>Q74BL3</t>
  </si>
  <si>
    <t>Q74C96_GEOSL</t>
  </si>
  <si>
    <t>Q74C96</t>
  </si>
  <si>
    <t>Q74GB7_GEOSL</t>
  </si>
  <si>
    <t>Q74GB7</t>
  </si>
  <si>
    <t>Q7BRZ9_YEREN</t>
  </si>
  <si>
    <t>Q7BRZ9</t>
  </si>
  <si>
    <t>Q7DKW3_ECO57</t>
  </si>
  <si>
    <t>Q7DKW3</t>
  </si>
  <si>
    <t>Q7MH82_VIBVY</t>
  </si>
  <si>
    <t>Q7MH82</t>
  </si>
  <si>
    <t>Q7MPZ6_VIBVY</t>
  </si>
  <si>
    <t>Q7MPZ6</t>
  </si>
  <si>
    <t>Q7N0V1_PHOLL</t>
  </si>
  <si>
    <t>Q7N0V1</t>
  </si>
  <si>
    <t>Q7NHU7_GLOVI</t>
  </si>
  <si>
    <t>Q7NHU7</t>
  </si>
  <si>
    <t>Q7NRG7_CHRVO</t>
  </si>
  <si>
    <t>Q7NRG7</t>
  </si>
  <si>
    <t>Q7NZU2_CHRVO</t>
  </si>
  <si>
    <t>Q7NZU2</t>
  </si>
  <si>
    <t>Q7P6X8_FUSNV</t>
  </si>
  <si>
    <t>Q7P6X8</t>
  </si>
  <si>
    <t>Q7UET9_RHOBA</t>
  </si>
  <si>
    <t>Q7UET9</t>
  </si>
  <si>
    <t>Q7ULN3_RHOBA</t>
  </si>
  <si>
    <t>Q7ULN3</t>
  </si>
  <si>
    <t>Q7UU67_RHOBA</t>
  </si>
  <si>
    <t>Q7UU67</t>
  </si>
  <si>
    <t>Q7UX59_RHOBA</t>
  </si>
  <si>
    <t>Q7UX59</t>
  </si>
  <si>
    <t>Q7WTN7_ERWCR</t>
  </si>
  <si>
    <t>Q7WTN7</t>
  </si>
  <si>
    <t>Q824U9_CHLCV</t>
  </si>
  <si>
    <t>Q824U9</t>
  </si>
  <si>
    <t>Q82WH1_NITEU</t>
  </si>
  <si>
    <t>Q82WH1</t>
  </si>
  <si>
    <t>Q83PW9_SHIFL</t>
  </si>
  <si>
    <t>Q83PW9</t>
  </si>
  <si>
    <t>Q84H05_PHOLU</t>
  </si>
  <si>
    <t>Q84H05</t>
  </si>
  <si>
    <t>Q87AX2_XYLFT</t>
  </si>
  <si>
    <t>Q87AX2</t>
  </si>
  <si>
    <t>Q87DE3_XYLFT</t>
  </si>
  <si>
    <t>Q87DE3</t>
  </si>
  <si>
    <t>Q87L66_VIBPA</t>
  </si>
  <si>
    <t>Q87L66</t>
  </si>
  <si>
    <t>Q87TD7_VIBPA</t>
  </si>
  <si>
    <t>Q87TD7</t>
  </si>
  <si>
    <t>Q87V13_PSESM</t>
  </si>
  <si>
    <t>Q87V13</t>
  </si>
  <si>
    <t>Q87ZW5_PSESM</t>
  </si>
  <si>
    <t>Q87ZW5</t>
  </si>
  <si>
    <t>Q88CV0_PSEPK</t>
  </si>
  <si>
    <t>Q88CV0</t>
  </si>
  <si>
    <t>Q88H83_PSEPK</t>
  </si>
  <si>
    <t>Q88H83</t>
  </si>
  <si>
    <t>Q88P07_PSEPK</t>
  </si>
  <si>
    <t>Q88P07</t>
  </si>
  <si>
    <t>Q89HG9_BRAJA</t>
  </si>
  <si>
    <t>Q89HG9</t>
  </si>
  <si>
    <t>Q8CVM9_ECOL6</t>
  </si>
  <si>
    <t>Q8CVM9</t>
  </si>
  <si>
    <t>Q8CVN5_ECOL6</t>
  </si>
  <si>
    <t>Q8CVN5</t>
  </si>
  <si>
    <t>Q8CZX3_YERPE</t>
  </si>
  <si>
    <t>Q8CZX3</t>
  </si>
  <si>
    <t>Q8DCM2_VIBVU</t>
  </si>
  <si>
    <t>Q8DCM2</t>
  </si>
  <si>
    <t>Q8DDT0_VIBVU</t>
  </si>
  <si>
    <t>Q8DDT0</t>
  </si>
  <si>
    <t>Q8DGH3_THEEB</t>
  </si>
  <si>
    <t>Q8DGH3</t>
  </si>
  <si>
    <t>Q8EK21_SHEON</t>
  </si>
  <si>
    <t>Q8EK21</t>
  </si>
  <si>
    <t>Q8EKC9_SHEON</t>
  </si>
  <si>
    <t>Q8EKC9</t>
  </si>
  <si>
    <t>Q8F3M6_LEPIN</t>
  </si>
  <si>
    <t>Q8F3M6</t>
  </si>
  <si>
    <t>Q8GBE6_YEREN</t>
  </si>
  <si>
    <t>Q8GBE6</t>
  </si>
  <si>
    <t>Q8KZ81_GLUDI</t>
  </si>
  <si>
    <t>Q8KZ81</t>
  </si>
  <si>
    <t>Q8P5B6_XANCP</t>
  </si>
  <si>
    <t>Q8P5B6</t>
  </si>
  <si>
    <t>Q8P5V7_XANCP</t>
  </si>
  <si>
    <t>Q8P5V7</t>
  </si>
  <si>
    <t>Q8PGT2_XANAC</t>
  </si>
  <si>
    <t>Q8PGT2</t>
  </si>
  <si>
    <t>Q8PH78_XANAC</t>
  </si>
  <si>
    <t>Q8PH78</t>
  </si>
  <si>
    <t>Q8PPJ1_XANAC</t>
  </si>
  <si>
    <t>Q8PPJ1</t>
  </si>
  <si>
    <t>Q8RTI3_9GAMM</t>
  </si>
  <si>
    <t>Q8RTI3</t>
  </si>
  <si>
    <t>Q8VPC8_ECOLX</t>
  </si>
  <si>
    <t>Q8VPC8</t>
  </si>
  <si>
    <t>Q8VRL4_THETH</t>
  </si>
  <si>
    <t>Q8VRL4</t>
  </si>
  <si>
    <t>Q8VRN0_ECOLX</t>
  </si>
  <si>
    <t>Q8VRN0</t>
  </si>
  <si>
    <t>Q8X818_ECO57</t>
  </si>
  <si>
    <t>Q8X818</t>
  </si>
  <si>
    <t>Q8XSJ8_RALSO</t>
  </si>
  <si>
    <t>Q8XSJ8</t>
  </si>
  <si>
    <t>Q8XTG8_RALSO</t>
  </si>
  <si>
    <t>Q8XTG8</t>
  </si>
  <si>
    <t>Q8XUS1_RALSO</t>
  </si>
  <si>
    <t>Q8XUS1</t>
  </si>
  <si>
    <t>Q8XV60_RALSO</t>
  </si>
  <si>
    <t>Q8XV60</t>
  </si>
  <si>
    <t>Q8XX15_RALSO</t>
  </si>
  <si>
    <t>Q8XX15</t>
  </si>
  <si>
    <t>Q8YY21_NOSS1</t>
  </si>
  <si>
    <t>Q8YY21</t>
  </si>
  <si>
    <t>Q8Z206_SALTI</t>
  </si>
  <si>
    <t>Q8Z206</t>
  </si>
  <si>
    <t>Q8ZLK2_SALTY</t>
  </si>
  <si>
    <t>Q8ZLK2</t>
  </si>
  <si>
    <t>Q93KT1_YEREN</t>
  </si>
  <si>
    <t>Q93KT1</t>
  </si>
  <si>
    <t>Q93L02_BURPE</t>
  </si>
  <si>
    <t>Q93L02</t>
  </si>
  <si>
    <t>Q988A3_RHILO</t>
  </si>
  <si>
    <t>Q988A3</t>
  </si>
  <si>
    <t>Q9ABQ3_CAUCR</t>
  </si>
  <si>
    <t>Q9ABQ3</t>
  </si>
  <si>
    <t>Q9AGM8_LEGPN</t>
  </si>
  <si>
    <t>Q9AGM8</t>
  </si>
  <si>
    <t>PB111522</t>
  </si>
  <si>
    <t>Q9AM59_9GAMM</t>
  </si>
  <si>
    <t>Q9AM59</t>
  </si>
  <si>
    <t>Q9F1Q1_BURCE</t>
  </si>
  <si>
    <t>Q9F1Q1</t>
  </si>
  <si>
    <t>Q9I2M7_PSEAE</t>
  </si>
  <si>
    <t>Q9I2M7</t>
  </si>
  <si>
    <t>Q9I5P0_PSEAE</t>
  </si>
  <si>
    <t>Q9I5P0</t>
  </si>
  <si>
    <t>Q9KNV0_VIBCH</t>
  </si>
  <si>
    <t>Q9KNV0</t>
  </si>
  <si>
    <t>Q9PD52_XYLFA</t>
  </si>
  <si>
    <t>Q9PD52</t>
  </si>
  <si>
    <t>Q9PGC9_XYLFA</t>
  </si>
  <si>
    <t>Q9PGC9</t>
  </si>
  <si>
    <t>Q9PLQ0_CHLMU</t>
  </si>
  <si>
    <t>Q9PLQ0</t>
  </si>
  <si>
    <t>Q9RW95_DEIRA</t>
  </si>
  <si>
    <t>Q9RW95</t>
  </si>
  <si>
    <t>Q9Z7K3_CHLPN</t>
  </si>
  <si>
    <t>Q9Z7K3</t>
  </si>
  <si>
    <t>Q9ZF86_BURPE</t>
  </si>
  <si>
    <t>Q9ZF86</t>
  </si>
  <si>
    <t>Q9ZFG1_MYXXD</t>
  </si>
  <si>
    <t>Q9ZFG1</t>
  </si>
  <si>
    <t>Q9ZFY0_PSEAC</t>
  </si>
  <si>
    <t>Q9ZFY0</t>
  </si>
  <si>
    <t>Q9ZGU0_ECO57</t>
  </si>
  <si>
    <t>Q9ZGU0</t>
  </si>
  <si>
    <t>VG430_BPPF3</t>
  </si>
  <si>
    <t>P03668</t>
  </si>
  <si>
    <t>YSCC_YEREN</t>
  </si>
  <si>
    <t>Q01244</t>
  </si>
  <si>
    <t>Length</t>
  </si>
  <si>
    <t>Мнемоника1</t>
  </si>
  <si>
    <t>Мнемоника2</t>
  </si>
  <si>
    <t>Proteobacteria</t>
  </si>
  <si>
    <t>Gammaproteobacteria</t>
  </si>
  <si>
    <t>Enterobacteriales</t>
  </si>
  <si>
    <t>Pseudomonadales</t>
  </si>
  <si>
    <t>Vibrionales</t>
  </si>
  <si>
    <t>ssDNAviruses</t>
  </si>
  <si>
    <t>Inoviridae</t>
  </si>
  <si>
    <t>Inovirus.</t>
  </si>
  <si>
    <t>Betaproteobacteria</t>
  </si>
  <si>
    <t>Burkholderiales</t>
  </si>
  <si>
    <t>Xanthomonadales</t>
  </si>
  <si>
    <t>Aeromonadales</t>
  </si>
  <si>
    <t>Chlamydiae</t>
  </si>
  <si>
    <t>Chlamydiales</t>
  </si>
  <si>
    <t>Chlamydiaceae</t>
  </si>
  <si>
    <t>Chlamydia/Chlamydophilagroup</t>
  </si>
  <si>
    <t>Pasteurellales</t>
  </si>
  <si>
    <t>Fusobacteria</t>
  </si>
  <si>
    <t>Fusobacteriales</t>
  </si>
  <si>
    <t>Fusobacteriaceae</t>
  </si>
  <si>
    <t>Planctomycetes</t>
  </si>
  <si>
    <t>Planctomycetia</t>
  </si>
  <si>
    <t>Planctomycetales</t>
  </si>
  <si>
    <t>Neisseriales</t>
  </si>
  <si>
    <t>Parachlamydiaceae</t>
  </si>
  <si>
    <t>CandidatusProtochlamydia.</t>
  </si>
  <si>
    <t>Deltaproteobacteria</t>
  </si>
  <si>
    <t>Desulfovibrionales</t>
  </si>
  <si>
    <t>Rhodocyclales</t>
  </si>
  <si>
    <t>Alteromonadales</t>
  </si>
  <si>
    <t>Methylococcales</t>
  </si>
  <si>
    <t>Thiotrichales</t>
  </si>
  <si>
    <t>Desulfuromonadales</t>
  </si>
  <si>
    <t>Chromatiales</t>
  </si>
  <si>
    <t>Oceanospirillales</t>
  </si>
  <si>
    <t>Alphaproteobacteria</t>
  </si>
  <si>
    <t>Rhizobiales</t>
  </si>
  <si>
    <t>Sphingomonadales</t>
  </si>
  <si>
    <t>Syntrophobacterales</t>
  </si>
  <si>
    <t>Rhodobacterales</t>
  </si>
  <si>
    <t>Rhodospirillales</t>
  </si>
  <si>
    <t>Spirochaetes</t>
  </si>
  <si>
    <t>Spirochaetales</t>
  </si>
  <si>
    <t>Leptospiraceae</t>
  </si>
  <si>
    <t>Leptospira.</t>
  </si>
  <si>
    <t>Acidobacteria</t>
  </si>
  <si>
    <t>Solibacteres</t>
  </si>
  <si>
    <t>Solibacterales</t>
  </si>
  <si>
    <t>Nitrospirae</t>
  </si>
  <si>
    <t>Nitrospirales</t>
  </si>
  <si>
    <t>Nitrospiraceae</t>
  </si>
  <si>
    <t>Leptospirillum.</t>
  </si>
  <si>
    <t>Cyanobacteria</t>
  </si>
  <si>
    <t>Oscillatoriophycideae</t>
  </si>
  <si>
    <t>Chroococcales</t>
  </si>
  <si>
    <t>OMGgroup</t>
  </si>
  <si>
    <t>OM60clade</t>
  </si>
  <si>
    <t>Epsilonproteobacteria</t>
  </si>
  <si>
    <t>Nautiliales</t>
  </si>
  <si>
    <t>Campylobacterales</t>
  </si>
  <si>
    <t>Legionellales</t>
  </si>
  <si>
    <t>Thermotogae</t>
  </si>
  <si>
    <t>Thermotogales</t>
  </si>
  <si>
    <t>Thermotogaceae</t>
  </si>
  <si>
    <t>Petrotoga.</t>
  </si>
  <si>
    <t>unclassifiedsequences</t>
  </si>
  <si>
    <t>environmentalsamples.</t>
  </si>
  <si>
    <t>Verrucomicrobia</t>
  </si>
  <si>
    <t>Spartobacteria</t>
  </si>
  <si>
    <t>Chthoniobacter.</t>
  </si>
  <si>
    <t>Aquificae</t>
  </si>
  <si>
    <t>Aquificales</t>
  </si>
  <si>
    <t>Aquificaceae</t>
  </si>
  <si>
    <t>Hydrogenobaculum.</t>
  </si>
  <si>
    <t>Verrucomicrobiae</t>
  </si>
  <si>
    <t>Verrucomicrobiales.</t>
  </si>
  <si>
    <t>SAR11cluster</t>
  </si>
  <si>
    <t>CandidatusPelagibacter.</t>
  </si>
  <si>
    <t>OM60clade.</t>
  </si>
  <si>
    <t>Desulfobacterales</t>
  </si>
  <si>
    <t>Gammaproteobacteria.</t>
  </si>
  <si>
    <t>Viridiplantae</t>
  </si>
  <si>
    <t>Streptophyta</t>
  </si>
  <si>
    <t>Embryophyta</t>
  </si>
  <si>
    <t>Tracheophyta</t>
  </si>
  <si>
    <t>Verrucomicrobiales</t>
  </si>
  <si>
    <t>Verrucomicrobiasubdivision3</t>
  </si>
  <si>
    <t>Firmicutes</t>
  </si>
  <si>
    <t>Negativicutes</t>
  </si>
  <si>
    <t>Selenomonadales</t>
  </si>
  <si>
    <t>Veillonellaceae</t>
  </si>
  <si>
    <t>Methylophilales</t>
  </si>
  <si>
    <t>Fibrobacteres</t>
  </si>
  <si>
    <t>Fibrobacterales</t>
  </si>
  <si>
    <t>Fibrobacteraceae</t>
  </si>
  <si>
    <t>SAR11cluster.</t>
  </si>
  <si>
    <t>Parachlamydia.</t>
  </si>
  <si>
    <t>Hydrogenobacter.</t>
  </si>
  <si>
    <t>Deferribacteres</t>
  </si>
  <si>
    <t>Deferribacterales</t>
  </si>
  <si>
    <t>Deferribacteraceae</t>
  </si>
  <si>
    <t>Deinococcus-Thermus</t>
  </si>
  <si>
    <t>Deinococci</t>
  </si>
  <si>
    <t>Thermales</t>
  </si>
  <si>
    <t>Thermaceae</t>
  </si>
  <si>
    <t>Synergistetes</t>
  </si>
  <si>
    <t>Synergistia</t>
  </si>
  <si>
    <t>Synergistales</t>
  </si>
  <si>
    <t>Synergistaceae</t>
  </si>
  <si>
    <t>Opitutae</t>
  </si>
  <si>
    <t>Puniceicoccales</t>
  </si>
  <si>
    <t>Waddliaceae</t>
  </si>
  <si>
    <t>Waddlia.</t>
  </si>
  <si>
    <t>Deinococcales</t>
  </si>
  <si>
    <t>metagenomes</t>
  </si>
  <si>
    <t>ecologicalmetagenomes.</t>
  </si>
  <si>
    <t>Deferribacteraceae.</t>
  </si>
  <si>
    <t>Caulobacterales</t>
  </si>
  <si>
    <t>Desulfurobacteriaceae</t>
  </si>
  <si>
    <t>Thermovibrio.</t>
  </si>
  <si>
    <t>Spirochaetaceae</t>
  </si>
  <si>
    <t>Treponema.</t>
  </si>
  <si>
    <t>Thermodesulfobacteria</t>
  </si>
  <si>
    <t>Thermodesulfobacteriales</t>
  </si>
  <si>
    <t>Thermodesulfatator.</t>
  </si>
  <si>
    <t>Thermodesulfobacterium.</t>
  </si>
  <si>
    <t>Simkaniaceae</t>
  </si>
  <si>
    <t>Simkania.</t>
  </si>
  <si>
    <t>Bacteroidetes</t>
  </si>
  <si>
    <t>Bacteroidia</t>
  </si>
  <si>
    <t>Bacteroidales</t>
  </si>
  <si>
    <t>Leptonema.</t>
  </si>
  <si>
    <t>Burkholderiales.</t>
  </si>
  <si>
    <t>N</t>
  </si>
  <si>
    <t>A0Q708_FRATN/276-344</t>
  </si>
  <si>
    <t>A1JQA8_YERE8/188-310</t>
  </si>
  <si>
    <t>A1U3Z5_MARAV/366-470</t>
  </si>
  <si>
    <t>A1U6E2_MARAV/33-93</t>
  </si>
  <si>
    <t>A1WZA7_HALHL/43-107</t>
  </si>
  <si>
    <t>A2P3G4_VIBCL/143-251</t>
  </si>
  <si>
    <t>A2PTR9_VIBCL/1-73</t>
  </si>
  <si>
    <t>A3D3Y7_SHEB5/178-268</t>
  </si>
  <si>
    <t>A3KSS6_PSEAI/178-273</t>
  </si>
  <si>
    <t>A3KV29_PSEAI/26-85</t>
  </si>
  <si>
    <t>A3LAT9_PSEAI/26-85</t>
  </si>
  <si>
    <t>A3LBM9_PSEAI/178-273</t>
  </si>
  <si>
    <t>A3MYS2_ACTP2/112-177</t>
  </si>
  <si>
    <t>A3WKJ7_9GAMM/105-169</t>
  </si>
  <si>
    <t>A4A5L7_9GAMM/243-315</t>
  </si>
  <si>
    <t>A4C8H8_9GAMM/349-436</t>
  </si>
  <si>
    <t>A4IYJ1_FRATW/276-344</t>
  </si>
  <si>
    <t>A4MY69_HAEIF/122-187</t>
  </si>
  <si>
    <t>A4N2N3_HAEIF/122-187</t>
  </si>
  <si>
    <t>A4N928_HAEIF/78-143</t>
  </si>
  <si>
    <t>A4NE71_HAEIF/122-187</t>
  </si>
  <si>
    <t>A4NJD0_HAEIF/122-187</t>
  </si>
  <si>
    <t>A4NR60_HAEIF/122-187</t>
  </si>
  <si>
    <t>A4NVM9_HAEIF/122-187</t>
  </si>
  <si>
    <t>A4SKW4_AERS4/340-464</t>
  </si>
  <si>
    <t>A4TGU0_YERPP/156-220</t>
  </si>
  <si>
    <t>A4TS02_YERPP/187-279</t>
  </si>
  <si>
    <t>A4VLW8_PSEU5/22-81</t>
  </si>
  <si>
    <t>A4WFH9_ENT38/33-141</t>
  </si>
  <si>
    <t>A4XN82_PSEMY/174-317</t>
  </si>
  <si>
    <t>A4XUZ6_PSEMY/22-81</t>
  </si>
  <si>
    <t>A5UA54_HAEIE/122-187</t>
  </si>
  <si>
    <t>A5UGU6_HAEIG/122-187</t>
  </si>
  <si>
    <t>A5W195_PSEP1/22-81</t>
  </si>
  <si>
    <t>A6A9B6_VIBCL/149-257</t>
  </si>
  <si>
    <t>A6AM77_VIBHA/188-293</t>
  </si>
  <si>
    <t>A6AXF0_VIBPA/169-278</t>
  </si>
  <si>
    <t>A6AY08_VIBPA/184-294</t>
  </si>
  <si>
    <t>A6BVN8_YERPE/205-297</t>
  </si>
  <si>
    <t>A6BW24_YERPE/80-144</t>
  </si>
  <si>
    <t>A6F5I2_9ALTE/30-90</t>
  </si>
  <si>
    <t>A6V4F3_PSEA7/26-85</t>
  </si>
  <si>
    <t>A6VM64_ACTSZ/131-196</t>
  </si>
  <si>
    <t>A7BV51_9GAMM/61-138</t>
  </si>
  <si>
    <t>A7FNF6_YERP3/187-279</t>
  </si>
  <si>
    <t>A7FNT7_YERP3/164-228</t>
  </si>
  <si>
    <t>A7JD20_FRATL/276-344</t>
  </si>
  <si>
    <t>A7JID2_FRANO/277-345</t>
  </si>
  <si>
    <t>A7JMH4_FRANO/276-344</t>
  </si>
  <si>
    <t>A7JQ17_PASHA/122-187</t>
  </si>
  <si>
    <t>A7K002_VIBSE/189-294</t>
  </si>
  <si>
    <t>A7K3T2_VIBSE/167-240</t>
  </si>
  <si>
    <t>A7MKL7_CROS8/93-158</t>
  </si>
  <si>
    <t>A7MTE9_VIBHB/188-293</t>
  </si>
  <si>
    <t>A7NBG8_FRATF/276-344</t>
  </si>
  <si>
    <t>A7YTA9_FRATU/276-344</t>
  </si>
  <si>
    <t>A8GKQ9_SERP5/117-182</t>
  </si>
  <si>
    <t>A8PP54_9COXI/132-197</t>
  </si>
  <si>
    <t>A8T5N9_9VIBR/188-293</t>
  </si>
  <si>
    <t>A8WB48_9XANT/186-368</t>
  </si>
  <si>
    <t>A9L1Z9_SHEB9/178-268</t>
  </si>
  <si>
    <t>A9MEM4_SALAR/164-255</t>
  </si>
  <si>
    <t>A9MF76_SALAR/180-304</t>
  </si>
  <si>
    <t>A9MMD7_SALAR/107-168</t>
  </si>
  <si>
    <t>A9N119_SALPB/177-268</t>
  </si>
  <si>
    <t>A9N1D8_SALPB/171-294</t>
  </si>
  <si>
    <t>A9NB79_COXBR/37-102</t>
  </si>
  <si>
    <t>A9R4B1_YERPG/206-270</t>
  </si>
  <si>
    <t>A9Z3R7_YERPE/206-270</t>
  </si>
  <si>
    <t>A9Z4B6_YERPE/187-279</t>
  </si>
  <si>
    <t>A9ZJE1_COXBE/37-102</t>
  </si>
  <si>
    <t>B0A0Z9_YERPE/205-297</t>
  </si>
  <si>
    <t>B0A4I9_YERPE/156-220</t>
  </si>
  <si>
    <t>B0BSK3_ACTPJ/112-177</t>
  </si>
  <si>
    <t>B0GE36_YERPE/206-270</t>
  </si>
  <si>
    <t>B0GMA1_YERPE/205-297</t>
  </si>
  <si>
    <t>B0GP11_YERPE/187-279</t>
  </si>
  <si>
    <t>B0GPB4_YERPE/206-270</t>
  </si>
  <si>
    <t>B0H7F5_YERPE/206-270</t>
  </si>
  <si>
    <t>B0H8W4_YERPE/187-279</t>
  </si>
  <si>
    <t>B0HKE8_YERPE/206-270</t>
  </si>
  <si>
    <t>B0HM43_YERPE/187-279</t>
  </si>
  <si>
    <t>B0HW38_YERPE/187-279</t>
  </si>
  <si>
    <t>B0HWE2_YERPE/156-220</t>
  </si>
  <si>
    <t>B0KMX3_PSEPG/22-81</t>
  </si>
  <si>
    <t>B0QUD6_HAEPR/110-175</t>
  </si>
  <si>
    <t>B0RX63_XANCB/187-366</t>
  </si>
  <si>
    <t>B0TXQ7_FRAP2/278-346</t>
  </si>
  <si>
    <t>B0UTE8_HAES2/58-123</t>
  </si>
  <si>
    <t>B1A4E7_PECCC/194-321</t>
  </si>
  <si>
    <t>T</t>
  </si>
  <si>
    <t>B1EH66_9ESCH/180-275</t>
  </si>
  <si>
    <t>B1JBC4_PSEPW/22-81</t>
  </si>
  <si>
    <t>B1JIQ2_YERPY/166-230</t>
  </si>
  <si>
    <t>B1JNK0_YERPY/187-279</t>
  </si>
  <si>
    <t>B2CRX2_PSESG/174-319</t>
  </si>
  <si>
    <t>B2D7W1_VIBCL/60-126</t>
  </si>
  <si>
    <t>B2K143_YERPB/187-279</t>
  </si>
  <si>
    <t>B2K5T6_YERPB/206-270</t>
  </si>
  <si>
    <t>B2NKH0_ECO57/180-275</t>
  </si>
  <si>
    <t>B2NTX6_ECO57/178-306</t>
  </si>
  <si>
    <t>B2P1Q5_ECO57/178-306</t>
  </si>
  <si>
    <t>B2P478_ECO57/180-275</t>
  </si>
  <si>
    <t>B2PEU5_ECO57/178-306</t>
  </si>
  <si>
    <t>B2PHT3_ECO57/180-275</t>
  </si>
  <si>
    <t>B2Q5I7_PROST/187-309</t>
  </si>
  <si>
    <t>B2Q5V4_PROST/45-126</t>
  </si>
  <si>
    <t>B2SGC7_FRATM/276-344</t>
  </si>
  <si>
    <t>B2SVR2_XANOP/172-352</t>
  </si>
  <si>
    <t>B2TSZ6_SHIB3/183-300</t>
  </si>
  <si>
    <t>B2VEF5_ERWT9/200-333</t>
  </si>
  <si>
    <t>B2VGC0_ERWT9/178-307</t>
  </si>
  <si>
    <t>B2VJW9_ERWT9/27-152</t>
  </si>
  <si>
    <t>B2XU25_ECOLX/178-306</t>
  </si>
  <si>
    <t>B3A291_ECO57/180-275</t>
  </si>
  <si>
    <t>B3A2N7_ECO57/178-306</t>
  </si>
  <si>
    <t>B3AGQ8_ECO57/180-275</t>
  </si>
  <si>
    <t>B3AIE0_ECO57/178-306</t>
  </si>
  <si>
    <t>B3AXB1_ECO57/180-275</t>
  </si>
  <si>
    <t>B3AXP9_ECO57/178-306</t>
  </si>
  <si>
    <t>B3BDB3_ECO57/180-275</t>
  </si>
  <si>
    <t>B3BDJ8_ECO57/178-306</t>
  </si>
  <si>
    <t>B3BUZ9_ECO57/180-275</t>
  </si>
  <si>
    <t>B3BXX9_ECO57/178-306</t>
  </si>
  <si>
    <t>B3H043_ACTP7/112-177</t>
  </si>
  <si>
    <t>B3HXZ9_ECOLX/128-191</t>
  </si>
  <si>
    <t>B3I095_ECOLX/180-275</t>
  </si>
  <si>
    <t>B3INZ0_ECOLX/180-275</t>
  </si>
  <si>
    <t>B3IXG5_PSECI/175-300</t>
  </si>
  <si>
    <t>B3IXJ7_PSEVI/175-299</t>
  </si>
  <si>
    <t>B3WHC7_ECOLX/180-275</t>
  </si>
  <si>
    <t>B3X705_SHIDY/183-300</t>
  </si>
  <si>
    <t>B3Y1C6_ECO11/180-275</t>
  </si>
  <si>
    <t>B3Y9Q3_SALET/177-268</t>
  </si>
  <si>
    <t>B3YJ50_SALET/132-255</t>
  </si>
  <si>
    <t>B4A0M4_SALNE/177-268</t>
  </si>
  <si>
    <t>B4A287_SALNE/132-255</t>
  </si>
  <si>
    <t>B4AR20_FRANO/276-344</t>
  </si>
  <si>
    <t>B4EYE1_PROMH/201-320</t>
  </si>
  <si>
    <t>B4F035_PROMH/60-125</t>
  </si>
  <si>
    <t>B4T425_SALNS/132-255</t>
  </si>
  <si>
    <t>B4T4T5_SALNS/177-268</t>
  </si>
  <si>
    <t>B4TFT7_SALHS/174-297</t>
  </si>
  <si>
    <t>B4TH37_SALHS/177-268</t>
  </si>
  <si>
    <t>B4TTT2_SALSV/132-255</t>
  </si>
  <si>
    <t>B4TUV5_SALSV/177-268</t>
  </si>
  <si>
    <t>B5B9Z7_SALPK/177-268</t>
  </si>
  <si>
    <t>B5BEV6_SALPK/180-303</t>
  </si>
  <si>
    <t>B5BYY3_SALET/132-255</t>
  </si>
  <si>
    <t>B5BZV2_SALET/177-268</t>
  </si>
  <si>
    <t>B5CBN7_SALET/132-255</t>
  </si>
  <si>
    <t>B5CJD6_SALET/177-268</t>
  </si>
  <si>
    <t>B5F3X9_SALA4/132-255</t>
  </si>
  <si>
    <t>B5F7A5_SALA4/177-268</t>
  </si>
  <si>
    <t>B5FIK5_SALDC/177-268</t>
  </si>
  <si>
    <t>B5FT47_SALDC/132-255</t>
  </si>
  <si>
    <t>B5MK32_SALET/132-255</t>
  </si>
  <si>
    <t>B5MNE6_SALET/177-268</t>
  </si>
  <si>
    <t>B5N2K5_SALET/174-297</t>
  </si>
  <si>
    <t>B5NAM7_SALET/177-268</t>
  </si>
  <si>
    <t>B5NBM8_SALET/132-255</t>
  </si>
  <si>
    <t>B5NNS5_SALET/132-255</t>
  </si>
  <si>
    <t>B5NV49_SALET/177-268</t>
  </si>
  <si>
    <t>B5NZJ4_SALET/177-268</t>
  </si>
  <si>
    <t>B5P3Q2_SALET/174-297</t>
  </si>
  <si>
    <t>B5PGN9_SALET/174-297</t>
  </si>
  <si>
    <t>B5PL35_SALET/177-268</t>
  </si>
  <si>
    <t>B5PUE0_SALHA/132-255</t>
  </si>
  <si>
    <t>B5PZ13_SALHA/177-268</t>
  </si>
  <si>
    <t>B5Q7M0_SALVI/132-255</t>
  </si>
  <si>
    <t>B5QCG9_SALVI/177-268</t>
  </si>
  <si>
    <t>B5QV63_SALEP/177-268</t>
  </si>
  <si>
    <t>B5QVY8_SALEP/180-303</t>
  </si>
  <si>
    <t>B5RAR3_SALG2/177-268</t>
  </si>
  <si>
    <t>B5RDM2_SALG2/180-303</t>
  </si>
  <si>
    <t>B5YX49_ECO5E/180-275</t>
  </si>
  <si>
    <t>B5Z4J1_ECO5E/178-306</t>
  </si>
  <si>
    <t>B6BYK0_9GAMM/26-85</t>
  </si>
  <si>
    <t>B6J4A2_COXB1/41-106</t>
  </si>
  <si>
    <t>B6XAV2_9ENTR/32-120</t>
  </si>
  <si>
    <t>B6XHE6_9ENTR/187-314</t>
  </si>
  <si>
    <t>B6ZQS6_ECO57/180-275</t>
  </si>
  <si>
    <t>B6ZVS6_ECO57/178-306</t>
  </si>
  <si>
    <t>B7LS92_ESCF3/133-194</t>
  </si>
  <si>
    <t>B7N7A7_ECOLU/178-306</t>
  </si>
  <si>
    <t>B7S1V0_9GAMM/251-320</t>
  </si>
  <si>
    <t>B7UMB3_ECO27/180-275</t>
  </si>
  <si>
    <t>B7VAR9_PSEA8/26-85</t>
  </si>
  <si>
    <t>B7VBG3_PSEA8/178-273</t>
  </si>
  <si>
    <t>B8F8R6_HAEPS/110-175</t>
  </si>
  <si>
    <t>B8KWZ1_9GAMM/7-81</t>
  </si>
  <si>
    <t>B8Y8I1_SALCE/180-303</t>
  </si>
  <si>
    <t>B8ZYA7_ECOLX/180-275</t>
  </si>
  <si>
    <t>B9A7Y0_VIBPA/169-277</t>
  </si>
  <si>
    <t>C0ATX0_9ENTR/54-119</t>
  </si>
  <si>
    <t>C0PWU1_SALPC/150-273</t>
  </si>
  <si>
    <t>C0Q5Y6_SALPC/177-268</t>
  </si>
  <si>
    <t>C1DRT4_AZOVD/356-471</t>
  </si>
  <si>
    <t>C2C9D6_VIBCL/169-278</t>
  </si>
  <si>
    <t>C2IUG5_VIBCL/169-278</t>
  </si>
  <si>
    <t>C2LEH3_PROMI/60-125</t>
  </si>
  <si>
    <t>C2LLV3_PROMI/201-320</t>
  </si>
  <si>
    <t>C3JY73_PSEFS/22-81</t>
  </si>
  <si>
    <t>C3K019_PSEFS/175-259</t>
  </si>
  <si>
    <t>C3KCR0_PSEFS/195-330</t>
  </si>
  <si>
    <t>C4EZF6_HAEIF/122-187</t>
  </si>
  <si>
    <t>C4F3P7_HAEIF/122-187</t>
  </si>
  <si>
    <t>C4GYD3_YERPN/205-297</t>
  </si>
  <si>
    <t>C4H0E3_YERPE/206-270</t>
  </si>
  <si>
    <t>C4H0X9_YERPE/205-297</t>
  </si>
  <si>
    <t>C4HH49_YERPE/206-270</t>
  </si>
  <si>
    <t>C4HHU7_YERPE/205-297</t>
  </si>
  <si>
    <t>C4HQW7_YERPE/205-297</t>
  </si>
  <si>
    <t>C4K6C8_HAMD5/178-305</t>
  </si>
  <si>
    <t>C4K8E9_HAMD5/126-191</t>
  </si>
  <si>
    <t>C4K8T3_HAMD5/177-270</t>
  </si>
  <si>
    <t>C4RXP4_YERBE/113-175</t>
  </si>
  <si>
    <t>C4S5B9_YERBE/175-267</t>
  </si>
  <si>
    <t>C4S9D4_YERMO/180-303</t>
  </si>
  <si>
    <t>C4SCP4_YERMO/113-176</t>
  </si>
  <si>
    <t>C4SL36_YERFR/163-255</t>
  </si>
  <si>
    <t>C4SQD7_YERFR/82-146</t>
  </si>
  <si>
    <t>C4T154_YERIN/111-176</t>
  </si>
  <si>
    <t>C4T2C4_YERIN/168-260</t>
  </si>
  <si>
    <t>C4TYB6_YERKR/154-218</t>
  </si>
  <si>
    <t>C4TZ09_YERKR/163-255</t>
  </si>
  <si>
    <t>C4U6B1_YERAL/166-255</t>
  </si>
  <si>
    <t>C4U8S4_YERAL/143-207</t>
  </si>
  <si>
    <t>C4UAP8_YERAL/181-304</t>
  </si>
  <si>
    <t>C4UME3_YERRU/179-301</t>
  </si>
  <si>
    <t>C4UUL4_YERRO/82-146</t>
  </si>
  <si>
    <t>C4UY14_YERRO/168-260</t>
  </si>
  <si>
    <t>C5B9Q4_EDWI9/177-271</t>
  </si>
  <si>
    <t>C5BGQ6_EDWI9/107-171</t>
  </si>
  <si>
    <t>C5IJF6_PSESZ/174-319</t>
  </si>
  <si>
    <t>C5S307_9PAST/119-184</t>
  </si>
  <si>
    <t>C6ALC5_AGGAN/134-199</t>
  </si>
  <si>
    <t>C6CGU4_DICZE/183-324</t>
  </si>
  <si>
    <t>C6DI58_PECCP/194-321</t>
  </si>
  <si>
    <t>C6EGE1_ECOBD/127-189</t>
  </si>
  <si>
    <t>C6USW9_ECO5T/178-306</t>
  </si>
  <si>
    <t>C6UYN2_ECO5T/180-275</t>
  </si>
  <si>
    <t>C6YQG5_FRATL/276-344</t>
  </si>
  <si>
    <t>C6YWH7_9GAMM/278-346</t>
  </si>
  <si>
    <t>C7BJN3_PHOAA/170-279</t>
  </si>
  <si>
    <t>C7BU04_PHOAA/51-115</t>
  </si>
  <si>
    <t>C7E4S8_ERWST/209-346</t>
  </si>
  <si>
    <t>C8BNV5_PSESY/174-316</t>
  </si>
  <si>
    <t>C8KY17_9PAST/118-183</t>
  </si>
  <si>
    <t>C8TCC8_KLEPR/38-99</t>
  </si>
  <si>
    <t>C8TNS3_ECO26/180-275</t>
  </si>
  <si>
    <t>C8TWN6_ECO10/180-275</t>
  </si>
  <si>
    <t>C8UFM2_ECO1A/180-275</t>
  </si>
  <si>
    <t>C9MC86_HAEIF/122-187</t>
  </si>
  <si>
    <t>C9MHA1_HAEIF/122-187</t>
  </si>
  <si>
    <t>C9NP33_9VIBR/185-310</t>
  </si>
  <si>
    <t>C9NX86_9VIBR/178-262</t>
  </si>
  <si>
    <t>C9PM32_9PAST/19-186</t>
  </si>
  <si>
    <t>C9R226_AGGAD/130-195</t>
  </si>
  <si>
    <t>C9XET4_SALTD/180-303</t>
  </si>
  <si>
    <t>C9XGH4_SALTD/177-268</t>
  </si>
  <si>
    <t>COME_HAEIN/122-187</t>
  </si>
  <si>
    <t>D0FT06_ERWPE/199-332</t>
  </si>
  <si>
    <t>D0FW09_ERWPE/178-307</t>
  </si>
  <si>
    <t>D0FX01_ERWPE/110-174</t>
  </si>
  <si>
    <t>D0HB85_VIBMI/352-470</t>
  </si>
  <si>
    <t>D0I695_VIBHO/169-278</t>
  </si>
  <si>
    <t>D0JD82_YERPD/205-297</t>
  </si>
  <si>
    <t>D0JMA4_YERPD/47-144</t>
  </si>
  <si>
    <t>D0JMQ6_YERP1/205-297</t>
  </si>
  <si>
    <t>D0JXF3_YERP1/80-144</t>
  </si>
  <si>
    <t>D0M1W1_VIBSE/169-274</t>
  </si>
  <si>
    <t>D0M276_VIBSE/62-135</t>
  </si>
  <si>
    <t>D0VFJ6_VIBAL/189-294</t>
  </si>
  <si>
    <t>D0X003_VIBAL/189-294</t>
  </si>
  <si>
    <t>D0X356_VIBAL/159-232</t>
  </si>
  <si>
    <t>D0X4T6_VIBHA/381-471</t>
  </si>
  <si>
    <t>D0XFK8_VIBHA/188-293</t>
  </si>
  <si>
    <t>D0Z4V5_LISDA/188-293</t>
  </si>
  <si>
    <t>D0ZDK4_EDWTE/177-271</t>
  </si>
  <si>
    <t>D0ZFZ5_EDWTE/107-171</t>
  </si>
  <si>
    <t>D0ZV35_SALT1/180-303</t>
  </si>
  <si>
    <t>D1P0E2_9ENTR/34-122</t>
  </si>
  <si>
    <t>D1P129_9ENTR/187-314</t>
  </si>
  <si>
    <t>D1Q2T2_YERPN/206-270</t>
  </si>
  <si>
    <t>D1Q3Y4_YERPE/206-270</t>
  </si>
  <si>
    <t>D1RYD3_SEROD/118-183</t>
  </si>
  <si>
    <t>D1TW15_YERPE/156-220</t>
  </si>
  <si>
    <t>D1U1S6_YERPE/187-279</t>
  </si>
  <si>
    <t>D2AJK2_SHIF2/183-300</t>
  </si>
  <si>
    <t>D2ANW0_FRATE/276-344</t>
  </si>
  <si>
    <t>D2BZ70_DICD5/183-323</t>
  </si>
  <si>
    <t>D2T744_ERWP6/178-307</t>
  </si>
  <si>
    <t>D2T9A4_ERWP6/118-182</t>
  </si>
  <si>
    <t>D2TC81_ERWP6/199-332</t>
  </si>
  <si>
    <t>D2TKG2_CITRI/180-275</t>
  </si>
  <si>
    <t>D2TLP7_CITRI/119-180</t>
  </si>
  <si>
    <t>D2TXN1_9ENTR/184-278</t>
  </si>
  <si>
    <t>D2TZ48_9ENTR/183-296</t>
  </si>
  <si>
    <t>D2TZR7_9ENTR/179-264</t>
  </si>
  <si>
    <t>D2TZV1_9ENTR/194-301</t>
  </si>
  <si>
    <t>D2U379_9ENTR/55-120</t>
  </si>
  <si>
    <t>D2ZIP8_9ENTR/110-171</t>
  </si>
  <si>
    <t>D3GTM7_ECO44/178-306</t>
  </si>
  <si>
    <t>D3QQI7_ECOCB/178-306</t>
  </si>
  <si>
    <t>D3QW36_ECOCB/180-275</t>
  </si>
  <si>
    <t>D3UY33_XENBS/68-133</t>
  </si>
  <si>
    <t>D3VG62_XENNA/32-97</t>
  </si>
  <si>
    <t>D4BKF1_9ENTR/182-279</t>
  </si>
  <si>
    <t>D4C201_PRORE/187-314</t>
  </si>
  <si>
    <t>D4C258_PRORE/32-133</t>
  </si>
  <si>
    <t>D4DYM6_SEROD/116-180</t>
  </si>
  <si>
    <t>D4FA77_EDWTA/54-175</t>
  </si>
  <si>
    <t>D4GCM5_PANAM/110-175</t>
  </si>
  <si>
    <t>D4HVP2_ERWAC/178-307</t>
  </si>
  <si>
    <t>D4HX36_ERWAC/198-334</t>
  </si>
  <si>
    <t>D4I1N7_ERWAC/199-332</t>
  </si>
  <si>
    <t>D4I9H2_ERWAE/193-329</t>
  </si>
  <si>
    <t>D4IAU8_ERWAE/178-307</t>
  </si>
  <si>
    <t>D4IBA4_ERWAE/199-332</t>
  </si>
  <si>
    <t>D4SV07_9XANT/186-368</t>
  </si>
  <si>
    <t>D4T6N4_9XANT/186-368</t>
  </si>
  <si>
    <t>D4ZKN2_SHEVD/178-268</t>
  </si>
  <si>
    <t>D5AYL1_YERPZ/80-144</t>
  </si>
  <si>
    <t>D5AYV4_YERPZ/205-297</t>
  </si>
  <si>
    <t>D5BXU0_NITHN/34-93</t>
  </si>
  <si>
    <t>D6ICU9_ECOLX/178-306</t>
  </si>
  <si>
    <t>D6IDJ1_ECOLX/179-306</t>
  </si>
  <si>
    <t>D6IUK6_ECOLX/178-306</t>
  </si>
  <si>
    <t>D6JEK3_ECOLX/178-306</t>
  </si>
  <si>
    <t>D7HWX3_PSESS/174-319</t>
  </si>
  <si>
    <t>D7I1E3_PSESS/26-85</t>
  </si>
  <si>
    <t>D7JRZ8_ECOLX/178-306</t>
  </si>
  <si>
    <t>D7X1W2_ECOLX/178-306</t>
  </si>
  <si>
    <t>D7ZME4_ECOLX/178-306</t>
  </si>
  <si>
    <t>D8A3Y3_ECOLX/178-306</t>
  </si>
  <si>
    <t>D8BB64_ECOLX/128-191</t>
  </si>
  <si>
    <t>D8K4U8_NITWC/26-85</t>
  </si>
  <si>
    <t>D8MY15_ERWBE/26-156</t>
  </si>
  <si>
    <t>D9P3J6_ACTPL/97-162</t>
  </si>
  <si>
    <t>D9PC50_ACTPL/97-162</t>
  </si>
  <si>
    <t>E0E613_ACTPL/109-174</t>
  </si>
  <si>
    <t>E0EC41_ACTPL/109-174</t>
  </si>
  <si>
    <t>E0EIA8_ACTPL/109-174</t>
  </si>
  <si>
    <t>E0EPK6_ACTPL/109-174</t>
  </si>
  <si>
    <t>E0EVX1_ACTPL/109-174</t>
  </si>
  <si>
    <t>E0F267_ACTPL/109-174</t>
  </si>
  <si>
    <t>E0F8B5_ACTPL/112-177</t>
  </si>
  <si>
    <t>E0FEK4_ACTPL/112-177</t>
  </si>
  <si>
    <t>E0FKF0_ACTPL/109-174</t>
  </si>
  <si>
    <t>E0M0M9_9ENTR/120-185</t>
  </si>
  <si>
    <t>E0SE43_DICD3/183-322</t>
  </si>
  <si>
    <t>E0T2A2_EDWTF/177-271</t>
  </si>
  <si>
    <t>E0T9Z3_EDWTF/107-171</t>
  </si>
  <si>
    <t>E0WUZ2_9ENTR/175-266</t>
  </si>
  <si>
    <t>E0WV24_9ENTR/27-91</t>
  </si>
  <si>
    <t>E1CS22_VIBPA/184-294</t>
  </si>
  <si>
    <t>E1CT31_VIBPA/169-278</t>
  </si>
  <si>
    <t>E1D5R2_VIBPA/169-277</t>
  </si>
  <si>
    <t>E1D902_VIBPA/184-294</t>
  </si>
  <si>
    <t>E1DR60_VIBPA/188-298</t>
  </si>
  <si>
    <t>E1DTA1_VIBPA/169-278</t>
  </si>
  <si>
    <t>E1ED02_VIBPA/169-278</t>
  </si>
  <si>
    <t>E1EJ06_VIBPA/164-274</t>
  </si>
  <si>
    <t>E1S291_ECOUM/128-191</t>
  </si>
  <si>
    <t>E1SGT9_PANVC/120-185</t>
  </si>
  <si>
    <t>E1VLB9_9GAMM/184-339</t>
  </si>
  <si>
    <t>E1W3H6_HAEP3/131-196</t>
  </si>
  <si>
    <t>E1WAE2_SALTS/180-303</t>
  </si>
  <si>
    <t>E1WFR0_SALTS/177-268</t>
  </si>
  <si>
    <t>E1XA68_HAEI1/122-187</t>
  </si>
  <si>
    <t>E2JR38_ECO57/180-275</t>
  </si>
  <si>
    <t>E2JXA5_ECO57/178-306</t>
  </si>
  <si>
    <t>E2K5Z8_ECO57/180-275</t>
  </si>
  <si>
    <t>E2KAA2_ECO57/178-306</t>
  </si>
  <si>
    <t>E2KNI5_ECO57/180-275</t>
  </si>
  <si>
    <t>E2KU65_ECO57/178-306</t>
  </si>
  <si>
    <t>E2MBW7_PSEUB/175-319</t>
  </si>
  <si>
    <t>E2MGX0_PSEUB/26-85</t>
  </si>
  <si>
    <t>E2MQX3_FRANO/276-344</t>
  </si>
  <si>
    <t>E2P373_PASHA/122-187</t>
  </si>
  <si>
    <t>E2P9F0_PASHA/122-187</t>
  </si>
  <si>
    <t>E2XL67_PSEFL/195-332</t>
  </si>
  <si>
    <t>E2XU98_PSEFL/22-81</t>
  </si>
  <si>
    <t>E2XWH4_PSEFL/179-263</t>
  </si>
  <si>
    <t>E2ZUX0_PSEAI/26-85</t>
  </si>
  <si>
    <t>E3A1V6_PSEAI/182-277</t>
  </si>
  <si>
    <t>E3BEJ0_9VIBR/178-263</t>
  </si>
  <si>
    <t>E3BIQ0_9VIBR/110-176</t>
  </si>
  <si>
    <t>E3BLS8_9VIBR/185-289</t>
  </si>
  <si>
    <t>E3DEG9_ERWSE/199-332</t>
  </si>
  <si>
    <t>E3DFN5_ERWSE/178-307</t>
  </si>
  <si>
    <t>E3DIP5_ERWSE/118-182</t>
  </si>
  <si>
    <t>E3GBR2_ENTCS/120-180</t>
  </si>
  <si>
    <t>E3GRS2_HAEI2/122-187</t>
  </si>
  <si>
    <t>E3U4F5_SALGL/177-268</t>
  </si>
  <si>
    <t>E3XRW9_ECOLX/180-275</t>
  </si>
  <si>
    <t>E4QVQ6_HAEI6/122-187</t>
  </si>
  <si>
    <t>E4RED7_PSEPB/24-83</t>
  </si>
  <si>
    <t>E5B1L6_ERWAM/179-308</t>
  </si>
  <si>
    <t>E5B2C8_ERWAM/198-334</t>
  </si>
  <si>
    <t>E5B4P1_ERWAM/128-261</t>
  </si>
  <si>
    <t>E5KBP0_PSEFL/201-335</t>
  </si>
  <si>
    <t>E6B453_ECOLX/180-275</t>
  </si>
  <si>
    <t>E6KVL9_9PAST/130-195</t>
  </si>
  <si>
    <t>E6SXF1_SHEB6/178-268</t>
  </si>
  <si>
    <t>E6WGZ2_PANSA/117-181</t>
  </si>
  <si>
    <t>E7A793_HAEIF/122-187</t>
  </si>
  <si>
    <t>E7AF75_HAEIF/122-187</t>
  </si>
  <si>
    <t>E7B6B1_YERE1/175-267</t>
  </si>
  <si>
    <t>E7HIC8_ECOLX/104-199</t>
  </si>
  <si>
    <t>E7HPX5_ECOLX/180-275</t>
  </si>
  <si>
    <t>E7IR76_ECOLX/180-275</t>
  </si>
  <si>
    <t>E7IZR9_ECOLX/4-101</t>
  </si>
  <si>
    <t>E7JK26_ECOLX/180-275</t>
  </si>
  <si>
    <t>E7K241_SHISO/93-210</t>
  </si>
  <si>
    <t>E7P746_PSESG/26-85</t>
  </si>
  <si>
    <t>E7P9C5_PSESG/174-319</t>
  </si>
  <si>
    <t>E7PKU5_PSESG/174-319</t>
  </si>
  <si>
    <t>E7PQT3_PSESG/26-85</t>
  </si>
  <si>
    <t>E7TT06_ECO57/180-275</t>
  </si>
  <si>
    <t>E7UAY8_ECOLX/180-275</t>
  </si>
  <si>
    <t>E7UGC2_ECOLX/180-275</t>
  </si>
  <si>
    <t>E7UY53_SALTM/177-268</t>
  </si>
  <si>
    <t>E7V232_SALTM/132-255</t>
  </si>
  <si>
    <t>E7VAE9_SALMO/177-268</t>
  </si>
  <si>
    <t>E7VCH8_SALMO/180-303</t>
  </si>
  <si>
    <t>E7VGY6_SALMO/180-303</t>
  </si>
  <si>
    <t>E7VLH2_SALMO/177-268</t>
  </si>
  <si>
    <t>E7VYI1_SALMO/180-303</t>
  </si>
  <si>
    <t>E7W908_SALMO/180-303</t>
  </si>
  <si>
    <t>E7WBM3_SALMO/177-268</t>
  </si>
  <si>
    <t>E7WL61_SALMO/180-303</t>
  </si>
  <si>
    <t>E7WM49_SALMO/177-268</t>
  </si>
  <si>
    <t>E7X0U9_SALMO/180-303</t>
  </si>
  <si>
    <t>E7XAA3_SALMO/177-268</t>
  </si>
  <si>
    <t>E7XEM1_SALMO/180-303</t>
  </si>
  <si>
    <t>E7XIN9_SALMO/74-197</t>
  </si>
  <si>
    <t>E7XP90_SALMO/177-268</t>
  </si>
  <si>
    <t>E7XY53_SALMO/180-303</t>
  </si>
  <si>
    <t>E7XZ83_SALMO/177-268</t>
  </si>
  <si>
    <t>E7Y8Q9_SALMO/177-268</t>
  </si>
  <si>
    <t>E7YBW5_SALMO/180-303</t>
  </si>
  <si>
    <t>E7YLJ4_SALMO/177-268</t>
  </si>
  <si>
    <t>E7YPJ4_SALMO/180-303</t>
  </si>
  <si>
    <t>E7YWK3_SALMO/177-268</t>
  </si>
  <si>
    <t>E7YYP2_SALMO/180-303</t>
  </si>
  <si>
    <t>E7Z7G0_SALMO/177-268</t>
  </si>
  <si>
    <t>E7ZB38_SALMO/180-303</t>
  </si>
  <si>
    <t>E7ZKP7_SALMO/180-303</t>
  </si>
  <si>
    <t>E7ZL39_SALMO/177-268</t>
  </si>
  <si>
    <t>E7ZXR3_SALMO/180-303</t>
  </si>
  <si>
    <t>E7ZZW7_SALMO/177-268</t>
  </si>
  <si>
    <t>E8ABJ3_SALMO/180-303</t>
  </si>
  <si>
    <t>E8AFN3_SALMO/177-268</t>
  </si>
  <si>
    <t>E8AJW9_SALMO/177-268</t>
  </si>
  <si>
    <t>E8ATK0_SALMO/180-303</t>
  </si>
  <si>
    <t>E8B0V6_SALMO/180-303</t>
  </si>
  <si>
    <t>E8B1N5_SALMO/177-268</t>
  </si>
  <si>
    <t>E8B7Q3_SALMO/180-303</t>
  </si>
  <si>
    <t>E8BCC9_SALMO/177-268</t>
  </si>
  <si>
    <t>E8BPH7_SALMO/74-197</t>
  </si>
  <si>
    <t>E8BQ94_SALMO/109-200</t>
  </si>
  <si>
    <t>E8CGF5_SALMO/177-268</t>
  </si>
  <si>
    <t>E8CJB2_SALMO/180-303</t>
  </si>
  <si>
    <t>E8CN97_SALMO/177-268</t>
  </si>
  <si>
    <t>E8CS29_SALMO/180-303</t>
  </si>
  <si>
    <t>E8D404_SALMO/180-303</t>
  </si>
  <si>
    <t>E8D9W6_SALMO/177-268</t>
  </si>
  <si>
    <t>E8DDK3_SALMO/180-303</t>
  </si>
  <si>
    <t>E8DME3_SALMO/177-268</t>
  </si>
  <si>
    <t>E8DSH8_SALMO/180-303</t>
  </si>
  <si>
    <t>E8E421_SALMO/180-303</t>
  </si>
  <si>
    <t>E8EBY2_SALMO/177-268</t>
  </si>
  <si>
    <t>E8EEL7_SALMO/180-303</t>
  </si>
  <si>
    <t>E8ETF3_SALMO/177-268</t>
  </si>
  <si>
    <t>E8EXX2_SALMO/180-303</t>
  </si>
  <si>
    <t>E8F358_SALMO/180-303</t>
  </si>
  <si>
    <t>E8F9Z4_SALMO/177-268</t>
  </si>
  <si>
    <t>E8FGT8_SALMO/177-268</t>
  </si>
  <si>
    <t>E8FK11_SALMO/180-303</t>
  </si>
  <si>
    <t>E8FWP6_SALMO/180-303</t>
  </si>
  <si>
    <t>E8FYZ5_SALMO/177-268</t>
  </si>
  <si>
    <t>E8G277_SALMO/180-303</t>
  </si>
  <si>
    <t>E8GAN7_SALMO/177-268</t>
  </si>
  <si>
    <t>E8GFY5_SALMO/177-268</t>
  </si>
  <si>
    <t>E8GN09_SALMO/180-303</t>
  </si>
  <si>
    <t>E8GSQ1_SALMO/177-268</t>
  </si>
  <si>
    <t>E8GTY9_SALMO/180-303</t>
  </si>
  <si>
    <t>E8H6F5_ECO57/178-306</t>
  </si>
  <si>
    <t>E8H8Y2_ECO57/180-275</t>
  </si>
  <si>
    <t>E8HJY1_ECOLX/178-306</t>
  </si>
  <si>
    <t>E8HMC7_ECOLX/180-275</t>
  </si>
  <si>
    <t>E8HYZ3_ECOLX/178-306</t>
  </si>
  <si>
    <t>E8I1R4_ECOLX/180-275</t>
  </si>
  <si>
    <t>E8ICF9_ECOLX/178-306</t>
  </si>
  <si>
    <t>E8IFI5_ECOLX/180-275</t>
  </si>
  <si>
    <t>E8IQV7_ECOLX/178-306</t>
  </si>
  <si>
    <t>E8ITQ8_ECOLX/180-275</t>
  </si>
  <si>
    <t>E8J5F4_ECO57/116-244</t>
  </si>
  <si>
    <t>E8J7Z7_ECO57/180-275</t>
  </si>
  <si>
    <t>E8KIV5_9PAST/111-176</t>
  </si>
  <si>
    <t>E8LIT7_9GAMM/177-309</t>
  </si>
  <si>
    <t>E8LYX8_9VIBR/81-144</t>
  </si>
  <si>
    <t>E8NNE1_SALET/177-268</t>
  </si>
  <si>
    <t>E8NRF2_SALET/180-303</t>
  </si>
  <si>
    <t>E8NY63_YERPH/205-297</t>
  </si>
  <si>
    <t>E8P3L6_YERPH/206-270</t>
  </si>
  <si>
    <t>E8XH89_SALT4/177-268</t>
  </si>
  <si>
    <t>E8XL26_SALT4/180-303</t>
  </si>
  <si>
    <t>E9A259_SALET/177-268</t>
  </si>
  <si>
    <t>E9A661_SALET/180-303</t>
  </si>
  <si>
    <t>E9XHK5_ECOLX/178-306</t>
  </si>
  <si>
    <t>E9YTV4_ECOLX/178-306</t>
  </si>
  <si>
    <t>E9ZCG5_ESCFE/119-180</t>
  </si>
  <si>
    <t>F0BG79_9XANT/187-367</t>
  </si>
  <si>
    <t>F0BUC9_9XANT/186-368</t>
  </si>
  <si>
    <t>F0C756_9XANT/187-367</t>
  </si>
  <si>
    <t>F0CGI4_SALMO/177-268</t>
  </si>
  <si>
    <t>F0CIQ0_SALMO/177-268</t>
  </si>
  <si>
    <t>F0CV14_SALMO/177-268</t>
  </si>
  <si>
    <t>F0CWJ1_SALMO/177-268</t>
  </si>
  <si>
    <t>F0E6Q0_9PSED/44-103</t>
  </si>
  <si>
    <t>F0EQ82_HAEPA/131-196</t>
  </si>
  <si>
    <t>F0JU40_ESCFE/92-153</t>
  </si>
  <si>
    <t>F0KSK3_YERE3/128-191</t>
  </si>
  <si>
    <t>F0KY12_YERE3/175-267</t>
  </si>
  <si>
    <t>F1BCH0_PSEFL/195-332</t>
  </si>
  <si>
    <t>F1XXJ6_ECO57/180-275</t>
  </si>
  <si>
    <t>F1Y708_ECO57/180-275</t>
  </si>
  <si>
    <t>F1ZLU8_ECOLX/116-244</t>
  </si>
  <si>
    <t>F2BYU4_HAEAE/122-187</t>
  </si>
  <si>
    <t>F2EWI5_PANAA/120-185</t>
  </si>
  <si>
    <t>F2FH21_SALDU/180-303</t>
  </si>
  <si>
    <t>F2FIE1_SALDU/177-268</t>
  </si>
  <si>
    <t>F2FX24_SALGL/180-303</t>
  </si>
  <si>
    <t>F2FZF1_SALGL/177-268</t>
  </si>
  <si>
    <t>F2JTC0_MARM1/195-328</t>
  </si>
  <si>
    <t>F2K6F3_PSEBN/201-335</t>
  </si>
  <si>
    <t>F2KIP2_PSEBN/22-81</t>
  </si>
  <si>
    <t>F2N4L9_PSEU6/356-467</t>
  </si>
  <si>
    <t>F2N5T2_PSEU6/22-81</t>
  </si>
  <si>
    <t>F2ZKG7_9PSED/175-320</t>
  </si>
  <si>
    <t>F2ZM24_9PSED/24-83</t>
  </si>
  <si>
    <t>F2ZNV4_9PSED/1-61</t>
  </si>
  <si>
    <t>F3C857_PSESG/28-87</t>
  </si>
  <si>
    <t>F3DB59_9PSED/28-87</t>
  </si>
  <si>
    <t>F3DNU2_9PSED/174-319</t>
  </si>
  <si>
    <t>F3DQ14_9PSED/175-319</t>
  </si>
  <si>
    <t>F3DVG0_9PSED/26-85</t>
  </si>
  <si>
    <t>F3EA78_PSESL/174-323</t>
  </si>
  <si>
    <t>F3EIN6_PSESL/26-85</t>
  </si>
  <si>
    <t>F3EWJ1_9PSED/28-87</t>
  </si>
  <si>
    <t>F3EYC7_9PSED/37-168</t>
  </si>
  <si>
    <t>F3FA81_9PSED/174-323</t>
  </si>
  <si>
    <t>F3FD50_PSESX/113-260</t>
  </si>
  <si>
    <t>F3FP99_PSESX/28-87</t>
  </si>
  <si>
    <t>F3G8T5_PSESJ/28-87</t>
  </si>
  <si>
    <t>F3H662_PSESX/28-87</t>
  </si>
  <si>
    <t>F3H6C4_PSESX/4-84</t>
  </si>
  <si>
    <t>F3HEH7_PSEYM/174-323</t>
  </si>
  <si>
    <t>F3HGF8_PSEYM/24-83</t>
  </si>
  <si>
    <t>F3HVE9_PSESF/175-319</t>
  </si>
  <si>
    <t>F3I2N3_PSESF/26-85</t>
  </si>
  <si>
    <t>F3IDR0_PSESL/175-319</t>
  </si>
  <si>
    <t>F3IJF1_PSESL/5-89</t>
  </si>
  <si>
    <t>F3IJK9_PSESL/26-85</t>
  </si>
  <si>
    <t>F3IUV0_PSEAP/174-322</t>
  </si>
  <si>
    <t>F3J500_PSEAP/26-85</t>
  </si>
  <si>
    <t>F3JBF6_PSESX/174-320</t>
  </si>
  <si>
    <t>F3JM98_PSESX/26-85</t>
  </si>
  <si>
    <t>F3JWB0_PSESZ/174-319</t>
  </si>
  <si>
    <t>F3K0U5_PSESZ/26-85</t>
  </si>
  <si>
    <t>F3KFS3_9GAMM/30-94</t>
  </si>
  <si>
    <t>F3RZZ5_VIBPA/169-277</t>
  </si>
  <si>
    <t>F3S1L8_VIBPA/188-298</t>
  </si>
  <si>
    <t>F4BC67_FRACF/276-344</t>
  </si>
  <si>
    <t>F4BG81_FRACN/276-344</t>
  </si>
  <si>
    <t>F4DT84_PSEMN/22-81</t>
  </si>
  <si>
    <t>F4HBD9_GALAU/50-115</t>
  </si>
  <si>
    <t>F4TKE0_ECOLX/178-306</t>
  </si>
  <si>
    <t>F4UD19_ECOLX/178-306</t>
  </si>
  <si>
    <t>F4V5J6_ECOLX/178-306</t>
  </si>
  <si>
    <t>F5JWT6_PSEAI/26-85</t>
  </si>
  <si>
    <t>F5K2T9_PSEAI/178-273</t>
  </si>
  <si>
    <t>F5KFT6_PSEAI/26-85</t>
  </si>
  <si>
    <t>F5KIH5_PSEAI/178-273</t>
  </si>
  <si>
    <t>F5MNT7_SHIFL/183-300</t>
  </si>
  <si>
    <t>F5P4F2_SHIFL/183-300</t>
  </si>
  <si>
    <t>F5P8D7_SHIFL/183-300</t>
  </si>
  <si>
    <t>F5PKJ3_SHIFL/183-300</t>
  </si>
  <si>
    <t>F5S2W5_9ENTR/119-180</t>
  </si>
  <si>
    <t>F5SPD0_9GAMM/236-343</t>
  </si>
  <si>
    <t>F5VLA2_ENTSA/40-105</t>
  </si>
  <si>
    <t>F5ZPH4_SALTU/177-268</t>
  </si>
  <si>
    <t>F5ZTR4_SALTU/180-303</t>
  </si>
  <si>
    <t>F6ACA2_PSEF1/21-80</t>
  </si>
  <si>
    <t>F7N0C9_ECOLX/178-306</t>
  </si>
  <si>
    <t>F7N0U7_ECOLX/18-96</t>
  </si>
  <si>
    <t>F8G688_PSEPU/32-91</t>
  </si>
  <si>
    <t>F8G753_FRAST/278-346</t>
  </si>
  <si>
    <t>F8H024_PSEUT/22-81</t>
  </si>
  <si>
    <t>F8VHY6_SALBC/180-304</t>
  </si>
  <si>
    <t>F8VKU2_SALBC/119-180</t>
  </si>
  <si>
    <t>F9GLD0_HAEHA/122-187</t>
  </si>
  <si>
    <t>F9GNA8_HAEHA/122-187</t>
  </si>
  <si>
    <t>F9GTY5_HAEHA/122-187</t>
  </si>
  <si>
    <t>F9H207_HAEHA/122-187</t>
  </si>
  <si>
    <t>F9H4Z7_HAEHA/122-187</t>
  </si>
  <si>
    <t>F9S7V4_9VIBR/152-225</t>
  </si>
  <si>
    <t>F9T7C4_9VIBR/182-288</t>
  </si>
  <si>
    <t>G0AVF1_9GAMM/170-278</t>
  </si>
  <si>
    <t>G0B1E2_9GAMM/178-268</t>
  </si>
  <si>
    <t>G0BAE3_SERSA/118-183</t>
  </si>
  <si>
    <t>G0BS89_9ENTR/118-183</t>
  </si>
  <si>
    <t>G0C5D4_9ENTR/118-183</t>
  </si>
  <si>
    <t>G0CIS7_XANCA/172-351</t>
  </si>
  <si>
    <t>G0DGS5_9GAMM/178-268</t>
  </si>
  <si>
    <t>G0DM84_9GAMM/170-278</t>
  </si>
  <si>
    <t>G0J9F6_YERPE/187-279</t>
  </si>
  <si>
    <t>G0JBB1_YERPE/80-144</t>
  </si>
  <si>
    <t>G1YU48_ECOLX/178-306</t>
  </si>
  <si>
    <t>G1Z4K2_ECOLX/180-275</t>
  </si>
  <si>
    <t>G1ZT05_ECOLX/180-275</t>
  </si>
  <si>
    <t>G2BWE4_ECOLX/182-277</t>
  </si>
  <si>
    <t>G2C8F4_ECOLX/178-306</t>
  </si>
  <si>
    <t>G2GX33_9ENTR/175-266</t>
  </si>
  <si>
    <t>G2GYL8_9ENTR/177-240</t>
  </si>
  <si>
    <t>G2GYW6_9ENTR/182-326</t>
  </si>
  <si>
    <t>G2KX65_PSEAI/26-85</t>
  </si>
  <si>
    <t>G2LA31_PSEAI/178-273</t>
  </si>
  <si>
    <t>G2M1I5_9XANT/186-368</t>
  </si>
  <si>
    <t>G2S2G3_ENTAL/110-171</t>
  </si>
  <si>
    <t>G2U9B7_PSEAI/26-85</t>
  </si>
  <si>
    <t>G2UIY6_PSEAI/178-273</t>
  </si>
  <si>
    <t>G3IWA7_9GAMM/330-436</t>
  </si>
  <si>
    <t>G3ZE15_AGGAC/149-214</t>
  </si>
  <si>
    <t>G3ZFG0_AGGAC/130-195</t>
  </si>
  <si>
    <t>G3ZT71_AGGAC/1-41</t>
  </si>
  <si>
    <t>G4A381_AGGAC/130-195</t>
  </si>
  <si>
    <t>G4A5J9_AGGAC/130-195</t>
  </si>
  <si>
    <t>G4AL88_AGGAC/130-195</t>
  </si>
  <si>
    <t>G4AS12_AGGAC/130-195</t>
  </si>
  <si>
    <t>G4BG75_HAEAP/112-177</t>
  </si>
  <si>
    <t>G4C5P4_SALIN/180-303</t>
  </si>
  <si>
    <t>G4C6T6_SALIN/177-268</t>
  </si>
  <si>
    <t>G4K954_YEREN/175-267</t>
  </si>
  <si>
    <t>G4LCG1_PSEAI/182-277</t>
  </si>
  <si>
    <t>G4LKT6_PSEAI/26-85</t>
  </si>
  <si>
    <t>G4Q0Z7_ECOLX/178-306</t>
  </si>
  <si>
    <t>G4QIQ2_GLANF/342-445</t>
  </si>
  <si>
    <t>G4T156_META2/334-453</t>
  </si>
  <si>
    <t>G5FQ91_9PSED/26-85</t>
  </si>
  <si>
    <t>G5FTJ1_9PSED/178-273</t>
  </si>
  <si>
    <t>G5G6K9_HAEAP/134-199</t>
  </si>
  <si>
    <t>G5L4W6_SALET/119-242</t>
  </si>
  <si>
    <t>G5L9R7_SALET/125-216</t>
  </si>
  <si>
    <t>G5LPD7_SALET/181-272</t>
  </si>
  <si>
    <t>G5LST8_SALET/1-34</t>
  </si>
  <si>
    <t>G5M429_SALET/177-268</t>
  </si>
  <si>
    <t>G5MJ11_SALET/181-272</t>
  </si>
  <si>
    <t>G5MMG1_SALET/70-193</t>
  </si>
  <si>
    <t>G5MYC8_SALET/181-272</t>
  </si>
  <si>
    <t>G5N1H0_SALET/121-244</t>
  </si>
  <si>
    <t>G5NDK0_SALET/177-268</t>
  </si>
  <si>
    <t>G5NHB1_SALET/1-50</t>
  </si>
  <si>
    <t>G5NUT4_SALET/181-272</t>
  </si>
  <si>
    <t>G5NXR9_SALET/180-303</t>
  </si>
  <si>
    <t>G5P9S2_SALET/181-272</t>
  </si>
  <si>
    <t>G5PCZ4_SALET/174-297</t>
  </si>
  <si>
    <t>G5PNR1_SALET/177-268</t>
  </si>
  <si>
    <t>G5PRY0_SALET/120-243</t>
  </si>
  <si>
    <t>G5Q3C5_SALMO/141-232</t>
  </si>
  <si>
    <t>G5QJK1_SALRU/175-266</t>
  </si>
  <si>
    <t>G5QNN4_SALRU/119-242</t>
  </si>
  <si>
    <t>G5R0P4_SALSE/181-272</t>
  </si>
  <si>
    <t>G5R4L0_SALSE/198-321</t>
  </si>
  <si>
    <t>G5RG72_SALET/181-272</t>
  </si>
  <si>
    <t>G5RJQ1_SALET/180-303</t>
  </si>
  <si>
    <t>G5RVX3_SALET/177-268</t>
  </si>
  <si>
    <t>G5RZR3_SALET/70-193</t>
  </si>
  <si>
    <t>G5SCF8_SALET/181-272</t>
  </si>
  <si>
    <t>G5SG00_SALET/189-312</t>
  </si>
  <si>
    <t>G7CYQ9_AERSA/242-366</t>
  </si>
  <si>
    <t>G7LWR5_9ENTR/194-321</t>
  </si>
  <si>
    <t>G7SVI5_PASMD/117-182</t>
  </si>
  <si>
    <t>G7T0F0_SALPS/177-268</t>
  </si>
  <si>
    <t>G7T6V9_SALPS/132-255</t>
  </si>
  <si>
    <t>G7TAB0_9XANT/186-368</t>
  </si>
  <si>
    <t>G7UBG0_PANAN/120-185</t>
  </si>
  <si>
    <t>G7ZK44_PSESS/174-319</t>
  </si>
  <si>
    <t>G7ZK71_PSESS/174-319</t>
  </si>
  <si>
    <t>G7ZK98_PSESS/174-319</t>
  </si>
  <si>
    <t>G8LI98_ENTCL/93-154</t>
  </si>
  <si>
    <t>G8MW65_AGGAC/130-195</t>
  </si>
  <si>
    <t>G8Q324_PSEFL/159-285</t>
  </si>
  <si>
    <t>G8Q4N3_PSEFL/201-335</t>
  </si>
  <si>
    <t>G8Q8N4_PSEFL/22-81</t>
  </si>
  <si>
    <t>G9AVL1_PANAN/120-185</t>
  </si>
  <si>
    <t>G9TB50_SALMO/177-268</t>
  </si>
  <si>
    <t>G9TDB7_SALMO/180-303</t>
  </si>
  <si>
    <t>G9TJZ4_SALMO/180-303</t>
  </si>
  <si>
    <t>G9TSQ6_SALMO/177-268</t>
  </si>
  <si>
    <t>G9TZS7_SALMO/177-268</t>
  </si>
  <si>
    <t>G9U2L1_SALMO/180-303</t>
  </si>
  <si>
    <t>G9UBS3_SALMO/177-268</t>
  </si>
  <si>
    <t>G9UD61_SALMO/128-191</t>
  </si>
  <si>
    <t>G9UDV8_SALMO/180-303</t>
  </si>
  <si>
    <t>G9UML2_SALMO/180-303</t>
  </si>
  <si>
    <t>G9UP17_SALMO/177-268</t>
  </si>
  <si>
    <t>G9V590_SALMO/180-303</t>
  </si>
  <si>
    <t>G9V5Z5_SALMO/177-268</t>
  </si>
  <si>
    <t>G9V9D4_SALMO/180-303</t>
  </si>
  <si>
    <t>G9VHM2_SALMO/177-268</t>
  </si>
  <si>
    <t>G9VNS1_SALMO/180-303</t>
  </si>
  <si>
    <t>G9VVJ0_SALMO/177-268</t>
  </si>
  <si>
    <t>G9W682_SALET/181-260</t>
  </si>
  <si>
    <t>G9W8Z4_SALET/174-297</t>
  </si>
  <si>
    <t>G9Z0N3_9ENTR/106-166</t>
  </si>
  <si>
    <t>G9Z8A3_9ENTR/177-266</t>
  </si>
  <si>
    <t>G9Z934_9ENTR/199-335</t>
  </si>
  <si>
    <t>H0J844_9PSED/21-80</t>
  </si>
  <si>
    <t>H0KDV3_AGGAC/130-195</t>
  </si>
  <si>
    <t>H0KZ15_SALMO/180-303</t>
  </si>
  <si>
    <t>H0L9N0_SALMO/177-268</t>
  </si>
  <si>
    <t>H0LEI5_SALMO/177-268</t>
  </si>
  <si>
    <t>H0LG57_SALMO/119-242</t>
  </si>
  <si>
    <t>H0LPF2_SALMO/180-303</t>
  </si>
  <si>
    <t>H0LVG3_SALMO/177-268</t>
  </si>
  <si>
    <t>H0M5K4_SALMO/177-268</t>
  </si>
  <si>
    <t>H0MB67_SALMO/180-303</t>
  </si>
  <si>
    <t>H0MGT6_SALMO/177-268</t>
  </si>
  <si>
    <t>H0MN81_SALMO/180-303</t>
  </si>
  <si>
    <t>H0N1Q7_SALMO/177-268</t>
  </si>
  <si>
    <t>H0N2Y7_SALMO/180-303</t>
  </si>
  <si>
    <t>H0N7E1_SALET/180-303</t>
  </si>
  <si>
    <t>H0NFN7_SALET/177-268</t>
  </si>
  <si>
    <t>H1BV51_ECOLX/178-306</t>
  </si>
  <si>
    <t>H1E5X6_ECOLX/178-306</t>
  </si>
  <si>
    <t>H1FEG0_ECOLX/178-306</t>
  </si>
  <si>
    <t>H1LMZ4_9PAST/122-187</t>
  </si>
  <si>
    <t>H1R9D3_SALMO/180-303</t>
  </si>
  <si>
    <t>H1RFU6_SALMO/177-268</t>
  </si>
  <si>
    <t>H1XG74_9XANT/167-349</t>
  </si>
  <si>
    <t>H1YLZ0_9GAMM/170-278</t>
  </si>
  <si>
    <t>H1YRT8_9GAMM/178-268</t>
  </si>
  <si>
    <t>H2G0V2_OCESG/339-437</t>
  </si>
  <si>
    <t>H3KNB5_ECOLX/117-204</t>
  </si>
  <si>
    <t>H3KVR8_ECOLX/182-277</t>
  </si>
  <si>
    <t>H3RK02_ERWST/118-248</t>
  </si>
  <si>
    <t>H3RKX0_ERWST/188-277</t>
  </si>
  <si>
    <t>H3RKZ7_ERWST/194-331</t>
  </si>
  <si>
    <t>H3SQY4_PSEAE/272-400</t>
  </si>
  <si>
    <t>H3SWF8_PSEAE/26-85</t>
  </si>
  <si>
    <t>H3SXM3_PSEAE/178-273</t>
  </si>
  <si>
    <t>H3TBI3_PSEAE/26-85</t>
  </si>
  <si>
    <t>H3TDS8_PSEAE/178-273</t>
  </si>
  <si>
    <t>H3TIX4_PSEAE/272-400</t>
  </si>
  <si>
    <t>H4I356_ECOLX/180-275</t>
  </si>
  <si>
    <t>H4IAY4_ECOLX/84-171</t>
  </si>
  <si>
    <t>H4II65_ECOLX/182-277</t>
  </si>
  <si>
    <t>H4IZ50_ECOLX/180-275</t>
  </si>
  <si>
    <t>H4JF77_ECOLX/180-275</t>
  </si>
  <si>
    <t>H4JLN8_ECOLX/117-204</t>
  </si>
  <si>
    <t>H4JTP6_ECOLX/180-275</t>
  </si>
  <si>
    <t>H4K2R1_ECOLX/117-204</t>
  </si>
  <si>
    <t>H4K9I7_ECOLX/180-275</t>
  </si>
  <si>
    <t>H4KGD7_ECOLX/117-204</t>
  </si>
  <si>
    <t>H4KP05_ECOLX/182-277</t>
  </si>
  <si>
    <t>H4KXG7_ECOLX/84-171</t>
  </si>
  <si>
    <t>H4L4U4_ECOLX/180-275</t>
  </si>
  <si>
    <t>H4LBH3_ECOLX/117-204</t>
  </si>
  <si>
    <t>H4LJ74_ECOLX/180-275</t>
  </si>
  <si>
    <t>H4LXN6_ECOLX/178-306</t>
  </si>
  <si>
    <t>H4M0B7_ECOLX/180-275</t>
  </si>
  <si>
    <t>H4MFS4_ECOLX/178-306</t>
  </si>
  <si>
    <t>H4MG07_ECOLX/182-277</t>
  </si>
  <si>
    <t>H4MVV8_ECOLX/178-306</t>
  </si>
  <si>
    <t>H4MY52_ECOLX/118-213</t>
  </si>
  <si>
    <t>H4NBC5_ECOLX/178-306</t>
  </si>
  <si>
    <t>H4NT04_ECOLX/178-306</t>
  </si>
  <si>
    <t>H4NVM6_ECOLX/180-275</t>
  </si>
  <si>
    <t>H4P9X7_ECOLX/178-306</t>
  </si>
  <si>
    <t>H4PC16_ECOLX/180-275</t>
  </si>
  <si>
    <t>H4PRH3_ECOLX/182-277</t>
  </si>
  <si>
    <t>H4Q5P5_ECOLX/178-306</t>
  </si>
  <si>
    <t>H4Q871_ECOLX/182-277</t>
  </si>
  <si>
    <t>H4QM53_ECOLX/178-306</t>
  </si>
  <si>
    <t>H4QQ70_ECOLX/182-277</t>
  </si>
  <si>
    <t>H4R3M9_ECOLX/178-306</t>
  </si>
  <si>
    <t>H4R684_ECOLX/182-277</t>
  </si>
  <si>
    <t>H4RJU3_ECOLX/178-306</t>
  </si>
  <si>
    <t>H4RMH7_ECOLX/182-277</t>
  </si>
  <si>
    <t>H4S086_ECOLX/178-306</t>
  </si>
  <si>
    <t>H4S2V4_ECOLX/182-277</t>
  </si>
  <si>
    <t>H4SF05_ECOLX/178-306</t>
  </si>
  <si>
    <t>H4SIF1_ECOLX/180-275</t>
  </si>
  <si>
    <t>H4SWI4_ECOLX/178-306</t>
  </si>
  <si>
    <t>H4SZK5_ECOLX/180-275</t>
  </si>
  <si>
    <t>H4TC39_ECOLX/178-306</t>
  </si>
  <si>
    <t>H4TEU8_ECOLX/180-275</t>
  </si>
  <si>
    <t>H4TSG0_ECOLX/178-306</t>
  </si>
  <si>
    <t>H4TV24_ECOLX/182-277</t>
  </si>
  <si>
    <t>H4U6C6_ECOLX/178-306</t>
  </si>
  <si>
    <t>H4U8W3_ECOLX/182-277</t>
  </si>
  <si>
    <t>H4W9T6_ECOLX/122-211</t>
  </si>
  <si>
    <t>H4Z5K2_ECOLX/83-178</t>
  </si>
  <si>
    <t>H4ZJ49_ECOLX/43-138</t>
  </si>
  <si>
    <t>H5A1B9_ECOLX/182-277</t>
  </si>
  <si>
    <t>H5ALL9_ECOLX/182-277</t>
  </si>
  <si>
    <t>H5AZV7_ECOLX/180-275</t>
  </si>
  <si>
    <t>H5BIV1_ECOLX/180-275</t>
  </si>
  <si>
    <t>H5BZF8_ECOLX/180-275</t>
  </si>
  <si>
    <t>H5CED9_ECOLX/182-277</t>
  </si>
  <si>
    <t>H5CVH6_ECOLX/180-275</t>
  </si>
  <si>
    <t>H5DBM9_ECOLX/182-277</t>
  </si>
  <si>
    <t>H5DSY0_ECOLX/180-275</t>
  </si>
  <si>
    <t>H5E9Z8_ECOLX/118-213</t>
  </si>
  <si>
    <t>H5ERX3_ECOLX/182-277</t>
  </si>
  <si>
    <t>H5F7S8_ECOLX/182-277</t>
  </si>
  <si>
    <t>H5G5C3_ECOLX/118-213</t>
  </si>
  <si>
    <t>H5GGP1_ECOLX/180-275</t>
  </si>
  <si>
    <t>H5GWX5_ECOLX/180-275</t>
  </si>
  <si>
    <t>H5HC41_ECOLX/182-277</t>
  </si>
  <si>
    <t>H5HIQ6_ECOLX/182-277</t>
  </si>
  <si>
    <t>H5I8H2_ECOLX/180-275</t>
  </si>
  <si>
    <t>H5INR5_ECOLX/182-277</t>
  </si>
  <si>
    <t>H5J0F3_ECOLX/22-109</t>
  </si>
  <si>
    <t>H5J6E1_ECOLX/180-275</t>
  </si>
  <si>
    <t>H5JBF6_ECOLX/1-62</t>
  </si>
  <si>
    <t>H5K7F6_ECOLX/180-275</t>
  </si>
  <si>
    <t>H5KFW7_ECOLX/182-277</t>
  </si>
  <si>
    <t>H5TF72_9ALTE/346-452</t>
  </si>
  <si>
    <t>H5VHA7_SALSE/177-268</t>
  </si>
  <si>
    <t>H5VPM7_SALSE/180-303</t>
  </si>
  <si>
    <t>H6LVE3_FRATU/276-344</t>
  </si>
  <si>
    <t>H6M1T9_FRATU/276-344</t>
  </si>
  <si>
    <t>H6MAB5_ECOLX/180-275</t>
  </si>
  <si>
    <t>H6MIM5_ECOLX/178-306</t>
  </si>
  <si>
    <t>H6NVJ2_SALTI/177-268</t>
  </si>
  <si>
    <t>H6NZ91_SALTI/132-255</t>
  </si>
  <si>
    <t>H7E5B3_SALHO/177-268</t>
  </si>
  <si>
    <t>H7EBE6_SALHO/180-304</t>
  </si>
  <si>
    <t>H7EUL7_PSEST/22-81</t>
  </si>
  <si>
    <t>H8FF49_XANCI/167-349</t>
  </si>
  <si>
    <t>H8IDJ4_PASMH/117-182</t>
  </si>
  <si>
    <t>H8LXX2_SALTM/171-294</t>
  </si>
  <si>
    <t>H8M424_SALTM/177-268</t>
  </si>
  <si>
    <t>H8W6N0_MARHY/42-102</t>
  </si>
  <si>
    <t>H8YV71_SALPU/177-268</t>
  </si>
  <si>
    <t>H9L495_SALTY/177-268</t>
  </si>
  <si>
    <t>HRPA1_XANEU/186-368</t>
  </si>
  <si>
    <t>HRPH_PSESY/174-321</t>
  </si>
  <si>
    <t>I0A8R4_SALET/177-268</t>
  </si>
  <si>
    <t>I0ACK2_SALET/132-255</t>
  </si>
  <si>
    <t>I0BVX2_PSECA/174-323</t>
  </si>
  <si>
    <t>I0DU09_PROST/187-309</t>
  </si>
  <si>
    <t>I0DU56_PROST/57-123</t>
  </si>
  <si>
    <t>I0LPN5_SALET/180-303</t>
  </si>
  <si>
    <t>I0LYS6_SALET/180-303</t>
  </si>
  <si>
    <t>I0M5S1_SALET/177-268</t>
  </si>
  <si>
    <t>I0MQU4_SALET/177-268</t>
  </si>
  <si>
    <t>I0MUJ2_SALET/177-268</t>
  </si>
  <si>
    <t>I0N0L3_SALET/180-303</t>
  </si>
  <si>
    <t>I0N3A4_SALET/177-268</t>
  </si>
  <si>
    <t>I0NCK0_SALET/177-268</t>
  </si>
  <si>
    <t>I0NN07_SALET/180-303</t>
  </si>
  <si>
    <t>I0NNB0_SALET/180-303</t>
  </si>
  <si>
    <t>I0QWZ5_9ENTR/164-229</t>
  </si>
  <si>
    <t>I1ADF5_PSEAI/182-277</t>
  </si>
  <si>
    <t>I1AJI8_PSEAI/26-85</t>
  </si>
  <si>
    <t>I1DG81_9VIBR/182-288</t>
  </si>
  <si>
    <t>I1SB56_XANOR/186-366</t>
  </si>
  <si>
    <t>I1SBB8_ERWCT/194-321</t>
  </si>
  <si>
    <t>INVG_SALTY/180-303</t>
  </si>
  <si>
    <t>MXID_SHIFL/183-300</t>
  </si>
  <si>
    <t>MXID_SHISO/183-300</t>
  </si>
  <si>
    <t>O52135_ECOLX/180-275</t>
  </si>
  <si>
    <t>O85636_ECOLX/180-275</t>
  </si>
  <si>
    <t>O87441_PSEUB/175-319</t>
  </si>
  <si>
    <t>P74864_SALTM/177-268</t>
  </si>
  <si>
    <t>P94767_ERWCH/183-324</t>
  </si>
  <si>
    <t>P95431_PSEAI/178-273</t>
  </si>
  <si>
    <t>Q02KK7_PSEAB/178-273</t>
  </si>
  <si>
    <t>Q02NC5_PSEAB/26-85</t>
  </si>
  <si>
    <t>Q09WI1_FRANO/276-344</t>
  </si>
  <si>
    <t>Q0BMF6_FRATO/276-344</t>
  </si>
  <si>
    <t>Q0I434_HAES1/58-123</t>
  </si>
  <si>
    <t>Q14H71_FRAT1/276-344</t>
  </si>
  <si>
    <t>Q1AC98_EDWIC/177-271</t>
  </si>
  <si>
    <t>Q1C0N4_YERPA/187-279</t>
  </si>
  <si>
    <t>Q1C2P1_YERPA/156-220</t>
  </si>
  <si>
    <t>Q1CCN8_YERPN/80-144</t>
  </si>
  <si>
    <t>Q1CE41_YERPN/187-279</t>
  </si>
  <si>
    <t>Q1I803_PSEE4/22-81</t>
  </si>
  <si>
    <t>Q1VC73_VIBAL/189-294</t>
  </si>
  <si>
    <t>Q1Z2M9_PHOPR/113-184</t>
  </si>
  <si>
    <t>Q1Z9G5_PHOPR/113-184</t>
  </si>
  <si>
    <t>Q20IN2_PSECI/175-300</t>
  </si>
  <si>
    <t>Q2A420_FRATH/276-344</t>
  </si>
  <si>
    <t>Q2LJ15_9PSED/175-319</t>
  </si>
  <si>
    <t>Q2NR59_SODGM/182-294</t>
  </si>
  <si>
    <t>Q2NTG8_SODGM/178-267</t>
  </si>
  <si>
    <t>Q2NVI9_SODGM/193-331</t>
  </si>
  <si>
    <t>Q2P9E0_XANOM/186-366</t>
  </si>
  <si>
    <t>Q2SC13_HAHCH/177-287</t>
  </si>
  <si>
    <t>Q2SH74_HAHCH/179-311</t>
  </si>
  <si>
    <t>Q2SNI0_HAHCH/24-84</t>
  </si>
  <si>
    <t>Q2TJ84_ECOLX/178-306</t>
  </si>
  <si>
    <t>Q326R2_SHIDS/183-300</t>
  </si>
  <si>
    <t>Q3BYJ7_XANC5/186-368</t>
  </si>
  <si>
    <t>Q3HY27_ERWPY/178-307</t>
  </si>
  <si>
    <t>Q3J9C9_NITOC/26-85</t>
  </si>
  <si>
    <t>Q3KA65_PSEPF/22-81</t>
  </si>
  <si>
    <t>Q3YTN5_SHISS/183-300</t>
  </si>
  <si>
    <t>Q44076_AERHY/358-463</t>
  </si>
  <si>
    <t>Q45N95_VIBCL/169-278</t>
  </si>
  <si>
    <t>Q46625_ERWAM/178-307</t>
  </si>
  <si>
    <t>Q47631_ECOLX/180-275</t>
  </si>
  <si>
    <t>Q48H56_PSE14/26-85</t>
  </si>
  <si>
    <t>Q48M33_PSE14/174-319</t>
  </si>
  <si>
    <t>Q4G4D6_EDWTA/177-271</t>
  </si>
  <si>
    <t>Q4K9T7_PSEF5/22-81</t>
  </si>
  <si>
    <t>Q4QNB0_HAEI8/122-187</t>
  </si>
  <si>
    <t>Q4USC2_XANC8/187-366</t>
  </si>
  <si>
    <t>Q4ZRJ5_PSEU2/26-85</t>
  </si>
  <si>
    <t>Q4ZX68_PSEU2/174-320</t>
  </si>
  <si>
    <t>Q57KM6_SALCH/180-303</t>
  </si>
  <si>
    <t>Q57PP0_SALCH/177-268</t>
  </si>
  <si>
    <t>Q58S62_9XANT/186-368</t>
  </si>
  <si>
    <t>Q5D8D5_HAEIF/122-187</t>
  </si>
  <si>
    <t>Q5NFR9_FRATT/276-344</t>
  </si>
  <si>
    <t>Q5PEC6_SALPA/180-303</t>
  </si>
  <si>
    <t>Q5PH50_SALPA/177-268</t>
  </si>
  <si>
    <t>Q5QV49_IDILO/127-192</t>
  </si>
  <si>
    <t>Q5WME2_ECOLX/180-275</t>
  </si>
  <si>
    <t>Q5XKZ5_AERHY/192-286</t>
  </si>
  <si>
    <t>Q609V4_METCA/152-213</t>
  </si>
  <si>
    <t>Q65R33_MANSM/150-215</t>
  </si>
  <si>
    <t>Q664L8_YERPS/161-225</t>
  </si>
  <si>
    <t>Q66FM4_YERPS/205-297</t>
  </si>
  <si>
    <t>Q6BEN8_PSESZ/174-319</t>
  </si>
  <si>
    <t>Q6QQC3_PSESH/174-319</t>
  </si>
  <si>
    <t>Q6R8B7_SODGL/182-294</t>
  </si>
  <si>
    <t>Q6R8D8_SODGL/107-245</t>
  </si>
  <si>
    <t>Q6RBZ7_PSESH/174-319</t>
  </si>
  <si>
    <t>Q6RK40_ERWCR/194-321</t>
  </si>
  <si>
    <t>Q6WEH1_PECCC/194-321</t>
  </si>
  <si>
    <t>Q6XDA4_PSESS/174-319</t>
  </si>
  <si>
    <t>Q6XVX2_SHIFL/183-300</t>
  </si>
  <si>
    <t>Q7CFW4_YERPE/80-144</t>
  </si>
  <si>
    <t>Q7CKS5_YERPE/205-297</t>
  </si>
  <si>
    <t>Q7DB64_ECO57/180-275</t>
  </si>
  <si>
    <t>Q7NA54_PHOLL/52-115</t>
  </si>
  <si>
    <t>Q7VNQ3_HAEDU/109-176</t>
  </si>
  <si>
    <t>Q83AJ4_COXBU/41-106</t>
  </si>
  <si>
    <t>Q83XF7_9XANT/186-368</t>
  </si>
  <si>
    <t>Q84ET8_PSEFL/152-297</t>
  </si>
  <si>
    <t>Q87GH7_VIBPA/169-278</t>
  </si>
  <si>
    <t>Q87P22_VIBPA/192-302</t>
  </si>
  <si>
    <t>Q87ZR1_PSESM/26-85</t>
  </si>
  <si>
    <t>Q887C1_PSESM/175-319</t>
  </si>
  <si>
    <t>Q88FI1_PSEPK/45-104</t>
  </si>
  <si>
    <t>Q8PB84_XANCP/187-366</t>
  </si>
  <si>
    <t>Q8PQB3_XANAC/186-368</t>
  </si>
  <si>
    <t>Q8X6D6_ECO57/178-306</t>
  </si>
  <si>
    <t>Q8Z489_SALTI/180-303</t>
  </si>
  <si>
    <t>Q8Z6L1_SALTI/177-268</t>
  </si>
  <si>
    <t>Q93FL4_CITRO/180-275</t>
  </si>
  <si>
    <t>Q93NK9_YEREN/188-311</t>
  </si>
  <si>
    <t>Q93PY6_PSEFL/195-330</t>
  </si>
  <si>
    <t>Q9AJ21_ECOLX/180-275</t>
  </si>
  <si>
    <t>Q9CLK3_PASMU/117-182</t>
  </si>
  <si>
    <t>Q9FCZ1_ERWST/178-308</t>
  </si>
  <si>
    <t>Q9I0K5_PSEAE/26-85</t>
  </si>
  <si>
    <t>Q9I319_PSEAE/178-273</t>
  </si>
  <si>
    <t>Q9I3W2_PSEAE/362-490</t>
  </si>
  <si>
    <t>Q9KKH8_YEREN/188-311</t>
  </si>
  <si>
    <t>Q9LBJ2_XANOO/186-366</t>
  </si>
  <si>
    <t>Q9ZIJ4_XANOO/186-366</t>
  </si>
  <si>
    <t>SPIA_SALT1/177-268</t>
  </si>
  <si>
    <t>Selected?</t>
  </si>
  <si>
    <t>Y</t>
  </si>
  <si>
    <t>Congregibacter</t>
  </si>
  <si>
    <t>Selenomonas</t>
  </si>
  <si>
    <t>Mitsuokella</t>
  </si>
  <si>
    <t>Dialister</t>
  </si>
  <si>
    <t>Meiothermus</t>
  </si>
  <si>
    <t>Aminobacterium</t>
  </si>
  <si>
    <t>Megasphaera</t>
  </si>
  <si>
    <t>Aminomonas</t>
  </si>
  <si>
    <t>Oceanithermus</t>
  </si>
  <si>
    <t>Marinithermus</t>
  </si>
  <si>
    <t>Centipeda</t>
  </si>
  <si>
    <t>Acetonema</t>
  </si>
  <si>
    <t>Anaeroglobus</t>
  </si>
  <si>
    <t>Family</t>
  </si>
  <si>
    <t>Genus</t>
  </si>
  <si>
    <t>Erwinia</t>
  </si>
  <si>
    <t>Pseudomonas</t>
  </si>
  <si>
    <t>Dickeya</t>
  </si>
  <si>
    <t>Pectobacterium</t>
  </si>
  <si>
    <t>Vibrio</t>
  </si>
  <si>
    <t>Brenneria</t>
  </si>
  <si>
    <t>Burkholderia</t>
  </si>
  <si>
    <t>Escherichia</t>
  </si>
  <si>
    <t>Yersinia</t>
  </si>
  <si>
    <t>Xanthomonas</t>
  </si>
  <si>
    <t>Pantoea</t>
  </si>
  <si>
    <t>Aeromonas</t>
  </si>
  <si>
    <t>Citrobacter</t>
  </si>
  <si>
    <t>Chlamydia</t>
  </si>
  <si>
    <t>Pasteurella</t>
  </si>
  <si>
    <t>Bordetella</t>
  </si>
  <si>
    <t>Chlamydophila</t>
  </si>
  <si>
    <t>Haemophilus</t>
  </si>
  <si>
    <t>Rhodopirellula</t>
  </si>
  <si>
    <t>Chromobacterium</t>
  </si>
  <si>
    <t>Photorhabdus</t>
  </si>
  <si>
    <t>Sodalis</t>
  </si>
  <si>
    <t>Shigella</t>
  </si>
  <si>
    <t>Desulfovibrio</t>
  </si>
  <si>
    <t>Aromatoleum</t>
  </si>
  <si>
    <t>Salmonella</t>
  </si>
  <si>
    <t>Idiomarina</t>
  </si>
  <si>
    <t>Methylococcus</t>
  </si>
  <si>
    <t>Francisella</t>
  </si>
  <si>
    <t>Basfia</t>
  </si>
  <si>
    <t>Acidovorax</t>
  </si>
  <si>
    <t>Edwardsiella</t>
  </si>
  <si>
    <t>Pelobacter</t>
  </si>
  <si>
    <t>Nitrosococcus</t>
  </si>
  <si>
    <t>Hahella</t>
  </si>
  <si>
    <t>Nitrobacter</t>
  </si>
  <si>
    <t>Photobacterium</t>
  </si>
  <si>
    <t>Sphingomonas</t>
  </si>
  <si>
    <t>Lawsonia</t>
  </si>
  <si>
    <t>Syntrophus</t>
  </si>
  <si>
    <t>Histophilus</t>
  </si>
  <si>
    <t>Labrenzia</t>
  </si>
  <si>
    <t>Granulibacter</t>
  </si>
  <si>
    <t>CandidatusSolibacter</t>
  </si>
  <si>
    <t>Marinobacter</t>
  </si>
  <si>
    <t>Halorhodospira</t>
  </si>
  <si>
    <t>Shewanella</t>
  </si>
  <si>
    <t>Actinobacillus</t>
  </si>
  <si>
    <t>Oceanicaulis</t>
  </si>
  <si>
    <t>Pseudoalteromonas</t>
  </si>
  <si>
    <t>Enterobacter</t>
  </si>
  <si>
    <t>Bradyrhizobium</t>
  </si>
  <si>
    <t>Caminibacter</t>
  </si>
  <si>
    <t>Limnobacter</t>
  </si>
  <si>
    <t>Beggiatoa</t>
  </si>
  <si>
    <t>Mannheimia</t>
  </si>
  <si>
    <t>Cronobacter</t>
  </si>
  <si>
    <t>Arcobacter</t>
  </si>
  <si>
    <t>Serratia</t>
  </si>
  <si>
    <t>Rickettsiella</t>
  </si>
  <si>
    <t>Delftia</t>
  </si>
  <si>
    <t>Gluconacetobacter</t>
  </si>
  <si>
    <t>Coxiella</t>
  </si>
  <si>
    <t>Methylobacterium</t>
  </si>
  <si>
    <t>Beijerinckia</t>
  </si>
  <si>
    <t>Providencia</t>
  </si>
  <si>
    <t>Ralstonia</t>
  </si>
  <si>
    <t>Cupriavidus</t>
  </si>
  <si>
    <t>Proteus</t>
  </si>
  <si>
    <t>Desulfatibacillum</t>
  </si>
  <si>
    <t>Nautilia</t>
  </si>
  <si>
    <t>Pedosphaera</t>
  </si>
  <si>
    <t>Desulfobacterium</t>
  </si>
  <si>
    <t>Acidaminococcus</t>
  </si>
  <si>
    <t>Azotobacter</t>
  </si>
  <si>
    <t>aphidsecondarysymbionts</t>
  </si>
  <si>
    <t>Aurantimonas</t>
  </si>
  <si>
    <t>Aggregatibacter</t>
  </si>
  <si>
    <t>Methylotenera</t>
  </si>
  <si>
    <t>Methylovorus</t>
  </si>
  <si>
    <t>Klebsiella</t>
  </si>
  <si>
    <t>Citreicella</t>
  </si>
  <si>
    <t>Grimontia</t>
  </si>
  <si>
    <t>Neisseria</t>
  </si>
  <si>
    <t>Arsenophonus</t>
  </si>
  <si>
    <t>Xenorhabdus</t>
  </si>
  <si>
    <t>Achromobacter</t>
  </si>
  <si>
    <t>Coraliomargarita</t>
  </si>
  <si>
    <t>Methylosinus</t>
  </si>
  <si>
    <t>Truepera</t>
  </si>
  <si>
    <t>Herbaspirillum</t>
  </si>
  <si>
    <t>Hyphomicrobium</t>
  </si>
  <si>
    <t>Sulfurimonas</t>
  </si>
  <si>
    <t>Sulfuricurvum</t>
  </si>
  <si>
    <t>Bilophila</t>
  </si>
  <si>
    <t>Variovorax</t>
  </si>
  <si>
    <t>Methylocystis</t>
  </si>
  <si>
    <t>Phascolarctobacterium</t>
  </si>
  <si>
    <t>Succinatimonas</t>
  </si>
  <si>
    <t>Asticcacaulis</t>
  </si>
  <si>
    <t>Deinococcus</t>
  </si>
  <si>
    <t>Desulfobacca</t>
  </si>
  <si>
    <t>Gallibacterium</t>
  </si>
  <si>
    <t>Psychrobacter</t>
  </si>
  <si>
    <t>Ramlibacter</t>
  </si>
  <si>
    <t>Odoribacter</t>
  </si>
  <si>
    <t>Azospirillum</t>
  </si>
  <si>
    <t>CandidatusGlomeribacter</t>
  </si>
  <si>
    <t>Methylobacter</t>
  </si>
  <si>
    <t>Glaciecola</t>
  </si>
  <si>
    <t>Methylomicrobium</t>
  </si>
  <si>
    <t>Azospira</t>
  </si>
  <si>
    <t>Yokenella</t>
  </si>
  <si>
    <t>Azoarcus</t>
  </si>
  <si>
    <t>Oceanimonas</t>
  </si>
  <si>
    <t>Rhizobium/Agrobacteriumgroup</t>
  </si>
  <si>
    <t>N_Thi_Fra_A0Q708</t>
  </si>
  <si>
    <t>N_Ent_Yer_A1JQA8</t>
  </si>
  <si>
    <t>N_Alt_Mar_A1U3Z5</t>
  </si>
  <si>
    <t>N_Alt_Mar_A1U6E2</t>
  </si>
  <si>
    <t>N_Chr_Hal_A1WZA7</t>
  </si>
  <si>
    <t>N_Vib_Vib_A2P3G4</t>
  </si>
  <si>
    <t>N_Vib_Vib_A2PTR9</t>
  </si>
  <si>
    <t>N_Alt_She_A3D3Y7</t>
  </si>
  <si>
    <t>N_Pse_Pse_A3KSS6</t>
  </si>
  <si>
    <t>N_Pse_Pse_A3KV29</t>
  </si>
  <si>
    <t>N_Pse_Pse_A3LAT9</t>
  </si>
  <si>
    <t>N_Pse_Pse_A3LBM9</t>
  </si>
  <si>
    <t>N_Pas_Act_A3MYS2</t>
  </si>
  <si>
    <t>N_Alt_Idi_A3WKJ7</t>
  </si>
  <si>
    <t>N_OMG_Con_A4A5L7</t>
  </si>
  <si>
    <t>N_Alt_Pse_A4C8H8</t>
  </si>
  <si>
    <t>N_Thi_Fra_A4IYJ1</t>
  </si>
  <si>
    <t>N_Pas_Hae_A4MY69</t>
  </si>
  <si>
    <t>N_Pas_Hae_A4N2N3</t>
  </si>
  <si>
    <t>N_Pas_Hae_A4N928</t>
  </si>
  <si>
    <t>N_Pas_Hae_A4NE71</t>
  </si>
  <si>
    <t>N_Pas_Hae_A4NJD0</t>
  </si>
  <si>
    <t>N_Pas_Hae_A4NR60</t>
  </si>
  <si>
    <t>N_Pas_Hae_A4NVM9</t>
  </si>
  <si>
    <t>N_Aer_Aer_A4SKW4</t>
  </si>
  <si>
    <t>N_Ent_Yer_A4TGU0</t>
  </si>
  <si>
    <t>N_Ent_Yer_A4TS02</t>
  </si>
  <si>
    <t>N_Pse_Pse_A4VLW8</t>
  </si>
  <si>
    <t>N_Ent_Ent_A4WFH9</t>
  </si>
  <si>
    <t>N_Pse_Pse_A4XN82</t>
  </si>
  <si>
    <t>N_Pse_Pse_A4XUZ6</t>
  </si>
  <si>
    <t>N_Pas_Hae_A5UA54</t>
  </si>
  <si>
    <t>N_Pas_Hae_A5UGU6</t>
  </si>
  <si>
    <t>N_Pse_Pse_A5W195</t>
  </si>
  <si>
    <t>N_Vib_Vib_A6A9B6</t>
  </si>
  <si>
    <t>N_Vib_Vib_A6AM77</t>
  </si>
  <si>
    <t>N_Vib_Vib_A6AXF0</t>
  </si>
  <si>
    <t>N_Vib_Vib_A6AY08</t>
  </si>
  <si>
    <t>N_Ent_Yer_A6BVN8</t>
  </si>
  <si>
    <t>N_Ent_Yer_A6BW24</t>
  </si>
  <si>
    <t>N_Alt_Mar_A6F5I2</t>
  </si>
  <si>
    <t>N_Pse_Pse_A6V4F3</t>
  </si>
  <si>
    <t>N_Pas_Act_A6VM64</t>
  </si>
  <si>
    <t>N_Thi_Beg_A7BV51</t>
  </si>
  <si>
    <t>N_Ent_Yer_A7FNF6</t>
  </si>
  <si>
    <t>N_Ent_Yer_A7FNT7</t>
  </si>
  <si>
    <t>N_Thi_Fra_A7JD20</t>
  </si>
  <si>
    <t>N_Thi_Fra_A7JID2</t>
  </si>
  <si>
    <t>N_Thi_Fra_A7JMH4</t>
  </si>
  <si>
    <t>N_Pas_Man_A7JQ17</t>
  </si>
  <si>
    <t>N_Vib_Vib_A7K002</t>
  </si>
  <si>
    <t>N_Vib_Vib_A7K3T2</t>
  </si>
  <si>
    <t>N_Ent_Cro_A7MKL7</t>
  </si>
  <si>
    <t>N_Vib_Vib_A7MTE9</t>
  </si>
  <si>
    <t>N_Thi_Fra_A7NBG8</t>
  </si>
  <si>
    <t>N_Thi_Fra_A7YTA9</t>
  </si>
  <si>
    <t>N_Ent_Ser_A8GKQ9</t>
  </si>
  <si>
    <t>N_Leg_Ric_A8PP54</t>
  </si>
  <si>
    <t>N_Vib_Vib_A8T5N9</t>
  </si>
  <si>
    <t>N_Xan_Xan_A8WB48</t>
  </si>
  <si>
    <t>N_Alt_She_A9L1Z9</t>
  </si>
  <si>
    <t>N_Ent_Sal_A9MEM4</t>
  </si>
  <si>
    <t>N_Ent_Sal_A9MF76</t>
  </si>
  <si>
    <t>N_Ent_Sal_A9MMD7</t>
  </si>
  <si>
    <t>N_Ent_Sal_A9N119</t>
  </si>
  <si>
    <t>N_Ent_Sal_A9N1D8</t>
  </si>
  <si>
    <t>N_Leg_Cox_A9NB79</t>
  </si>
  <si>
    <t>N_Ent_Yer_A9R4B1</t>
  </si>
  <si>
    <t>N_Ent_Yer_A9Z3R7</t>
  </si>
  <si>
    <t>N_Ent_Yer_A9Z4B6</t>
  </si>
  <si>
    <t>N_Leg_Cox_A9ZJE1</t>
  </si>
  <si>
    <t>N_Ent_Yer_B0A0Z9</t>
  </si>
  <si>
    <t>N_Ent_Yer_B0A4I9</t>
  </si>
  <si>
    <t>N_Pas_Act_B0BSK3</t>
  </si>
  <si>
    <t>N_Ent_Yer_B0GE36</t>
  </si>
  <si>
    <t>N_Ent_Yer_B0GMA1</t>
  </si>
  <si>
    <t>N_Ent_Yer_B0GP11</t>
  </si>
  <si>
    <t>N_Ent_Yer_B0GPB4</t>
  </si>
  <si>
    <t>N_Ent_Yer_B0H7F5</t>
  </si>
  <si>
    <t>N_Ent_Yer_B0H8W4</t>
  </si>
  <si>
    <t>N_Ent_Yer_B0HKE8</t>
  </si>
  <si>
    <t>N_Ent_Yer_B0HM43</t>
  </si>
  <si>
    <t>N_Ent_Yer_B0HW38</t>
  </si>
  <si>
    <t>N_Ent_Yer_B0HWE2</t>
  </si>
  <si>
    <t>N_Pse_Pse_B0KMX3</t>
  </si>
  <si>
    <t>N_Pas_Hae_B0QUD6</t>
  </si>
  <si>
    <t>N_Xan_Xan_B0RX63</t>
  </si>
  <si>
    <t>N_Thi_Fra_B0TXQ7</t>
  </si>
  <si>
    <t>N_Pas_His_B0UTE8</t>
  </si>
  <si>
    <t>T_Ent_Pec_B1A4E7</t>
  </si>
  <si>
    <t>N_Ent_Esc_B1EH66</t>
  </si>
  <si>
    <t>N_Pse_Pse_B1JBC4</t>
  </si>
  <si>
    <t>N_Ent_Yer_B1JIQ2</t>
  </si>
  <si>
    <t>N_Ent_Yer_B1JNK0</t>
  </si>
  <si>
    <t>N_Pse_Pse_B2CRX2</t>
  </si>
  <si>
    <t>N_Vib_Vib_B2D7W1</t>
  </si>
  <si>
    <t>N_Ent_Yer_B2K143</t>
  </si>
  <si>
    <t>N_Ent_Yer_B2K5T6</t>
  </si>
  <si>
    <t>N_Ent_Esc_B2NKH0</t>
  </si>
  <si>
    <t>N_Ent_Esc_B2NTX6</t>
  </si>
  <si>
    <t>N_Ent_Esc_B2P1Q5</t>
  </si>
  <si>
    <t>N_Ent_Esc_B2P478</t>
  </si>
  <si>
    <t>N_Ent_Esc_B2PEU5</t>
  </si>
  <si>
    <t>N_Ent_Esc_B2PHT3</t>
  </si>
  <si>
    <t>N_Ent_Pro_B2Q5I7</t>
  </si>
  <si>
    <t>N_Ent_Pro_B2Q5V4</t>
  </si>
  <si>
    <t>N_Thi_Fra_B2SGC7</t>
  </si>
  <si>
    <t>N_Xan_Xan_B2SVR2</t>
  </si>
  <si>
    <t>N_Ent_Shi_B2TSZ6</t>
  </si>
  <si>
    <t>N_Ent_Erw_B2VEF5</t>
  </si>
  <si>
    <t>T_Ent_Erw_B2VGC0</t>
  </si>
  <si>
    <t>N_Ent_Erw_B2VJW9</t>
  </si>
  <si>
    <t>N_Ent_Esc_B2XU25</t>
  </si>
  <si>
    <t>N_Ent_Esc_B3A291</t>
  </si>
  <si>
    <t>N_Ent_Esc_B3A2N7</t>
  </si>
  <si>
    <t>N_Ent_Esc_B3AGQ8</t>
  </si>
  <si>
    <t>N_Ent_Esc_B3AIE0</t>
  </si>
  <si>
    <t>N_Ent_Esc_B3AXB1</t>
  </si>
  <si>
    <t>N_Ent_Esc_B3AXP9</t>
  </si>
  <si>
    <t>N_Ent_Esc_B3BDB3</t>
  </si>
  <si>
    <t>N_Ent_Esc_B3BDJ8</t>
  </si>
  <si>
    <t>N_Ent_Esc_B3BUZ9</t>
  </si>
  <si>
    <t>N_Ent_Esc_B3BXX9</t>
  </si>
  <si>
    <t>N_Pas_Act_B3H043</t>
  </si>
  <si>
    <t>N_Ent_Esc_B3HXZ9</t>
  </si>
  <si>
    <t>N_Ent_Esc_B3I095</t>
  </si>
  <si>
    <t>N_Ent_Esc_B3INZ0</t>
  </si>
  <si>
    <t>N_Pse_Pse_B3IXG5</t>
  </si>
  <si>
    <t>N_Pse_Pse_B3IXJ7</t>
  </si>
  <si>
    <t>N_Ent_Esc_B3WHC7</t>
  </si>
  <si>
    <t>N_Ent_Shi_B3X705</t>
  </si>
  <si>
    <t>N_Ent_Esc_B3Y1C6</t>
  </si>
  <si>
    <t>N_Ent_Sal_B3Y9Q3</t>
  </si>
  <si>
    <t>N_Ent_Sal_B3YJ50</t>
  </si>
  <si>
    <t>N_Ent_Sal_B4A0M4</t>
  </si>
  <si>
    <t>N_Ent_Sal_B4A287</t>
  </si>
  <si>
    <t>N_Thi_Fra_B4AR20</t>
  </si>
  <si>
    <t>N_Ent_Pro_B4EYE1</t>
  </si>
  <si>
    <t>N_Ent_Pro_B4F035</t>
  </si>
  <si>
    <t>N_Ent_Sal_B4T425</t>
  </si>
  <si>
    <t>N_Ent_Sal_B4T4T5</t>
  </si>
  <si>
    <t>N_Ent_Sal_B4TFT7</t>
  </si>
  <si>
    <t>N_Ent_Sal_B4TH37</t>
  </si>
  <si>
    <t>N_Ent_Sal_B4TTT2</t>
  </si>
  <si>
    <t>N_Ent_Sal_B4TUV5</t>
  </si>
  <si>
    <t>N_Ent_Sal_B5B9Z7</t>
  </si>
  <si>
    <t>N_Ent_Sal_B5BEV6</t>
  </si>
  <si>
    <t>N_Ent_Sal_B5BYY3</t>
  </si>
  <si>
    <t>N_Ent_Sal_B5BZV2</t>
  </si>
  <si>
    <t>N_Ent_Sal_B5CBN7</t>
  </si>
  <si>
    <t>N_Ent_Sal_B5CJD6</t>
  </si>
  <si>
    <t>N_Ent_Sal_B5F3X9</t>
  </si>
  <si>
    <t>N_Ent_Sal_B5F7A5</t>
  </si>
  <si>
    <t>N_Ent_Sal_B5FIK5</t>
  </si>
  <si>
    <t>N_Ent_Sal_B5FT47</t>
  </si>
  <si>
    <t>N_Ent_Sal_B5MK32</t>
  </si>
  <si>
    <t>N_Ent_Sal_B5MNE6</t>
  </si>
  <si>
    <t>N_Ent_Sal_B5N2K5</t>
  </si>
  <si>
    <t>N_Ent_Sal_B5NAM7</t>
  </si>
  <si>
    <t>N_Ent_Sal_B5NBM8</t>
  </si>
  <si>
    <t>N_Ent_Sal_B5NNS5</t>
  </si>
  <si>
    <t>N_Ent_Sal_B5NV49</t>
  </si>
  <si>
    <t>N_Ent_Sal_B5NZJ4</t>
  </si>
  <si>
    <t>N_Ent_Sal_B5P3Q2</t>
  </si>
  <si>
    <t>N_Ent_Sal_B5PGN9</t>
  </si>
  <si>
    <t>N_Ent_Sal_B5PL35</t>
  </si>
  <si>
    <t>N_Ent_Sal_B5PUE0</t>
  </si>
  <si>
    <t>N_Ent_Sal_B5PZ13</t>
  </si>
  <si>
    <t>N_Ent_Sal_B5Q7M0</t>
  </si>
  <si>
    <t>N_Ent_Sal_B5QCG9</t>
  </si>
  <si>
    <t>N_Ent_Sal_B5QV63</t>
  </si>
  <si>
    <t>N_Ent_Sal_B5QVY8</t>
  </si>
  <si>
    <t>N_Ent_Sal_B5RAR3</t>
  </si>
  <si>
    <t>N_Ent_Sal_B5RDM2</t>
  </si>
  <si>
    <t>N_Ent_Esc_B5YX49</t>
  </si>
  <si>
    <t>N_Ent_Esc_B5Z4J1</t>
  </si>
  <si>
    <t>N_Chr_Nit_B6BYK0</t>
  </si>
  <si>
    <t>N_Leg_Cox_B6J4A2</t>
  </si>
  <si>
    <t>N_Ent_Pro_B6XAV2</t>
  </si>
  <si>
    <t>N_Ent_Pro_B6XHE6</t>
  </si>
  <si>
    <t>N_Ent_Esc_B6ZQS6</t>
  </si>
  <si>
    <t>N_Ent_Esc_B6ZVS6</t>
  </si>
  <si>
    <t>N_Ent_Esc_B7LS92</t>
  </si>
  <si>
    <t>N_Ent_Esc_B7N7A7</t>
  </si>
  <si>
    <t>N_OMG_0_B7S1V0</t>
  </si>
  <si>
    <t>N_Ent_Esc_B7UMB3</t>
  </si>
  <si>
    <t>N_Pse_Pse_B7VAR9</t>
  </si>
  <si>
    <t>N_Pse_Pse_B7VBG3</t>
  </si>
  <si>
    <t>N_Pas_Hae_B8F8R6</t>
  </si>
  <si>
    <t>N_0_0_B8KWZ1</t>
  </si>
  <si>
    <t>N_Ent_Sal_B8Y8I1</t>
  </si>
  <si>
    <t>N_Ent_Esc_B8ZYA7</t>
  </si>
  <si>
    <t>N_Vib_Vib_B9A7Y0</t>
  </si>
  <si>
    <t>N_Ent_Pro_C0ATX0</t>
  </si>
  <si>
    <t>N_Ent_Sal_C0PWU1</t>
  </si>
  <si>
    <t>N_Ent_Sal_C0Q5Y6</t>
  </si>
  <si>
    <t>N_Pse_Azo_C1DRT4</t>
  </si>
  <si>
    <t>N_Vib_Vib_C2C9D6</t>
  </si>
  <si>
    <t>N_Vib_Vib_C2IUG5</t>
  </si>
  <si>
    <t>N_Ent_Pro_C2LEH3</t>
  </si>
  <si>
    <t>N_Ent_Pro_C2LLV3</t>
  </si>
  <si>
    <t>N_Pse_Pse_C3JY73</t>
  </si>
  <si>
    <t>N_Pse_Pse_C3K019</t>
  </si>
  <si>
    <t>T_Pse_Pse_C3KCR0</t>
  </si>
  <si>
    <t>N_Pas_Hae_C4EZF6</t>
  </si>
  <si>
    <t>N_Pas_Hae_C4F3P7</t>
  </si>
  <si>
    <t>N_Ent_Yer_C4GYD3</t>
  </si>
  <si>
    <t>N_Ent_Yer_C4H0E3</t>
  </si>
  <si>
    <t>N_Ent_Yer_C4H0X9</t>
  </si>
  <si>
    <t>N_Ent_Yer_C4HH49</t>
  </si>
  <si>
    <t>N_Ent_Yer_C4HHU7</t>
  </si>
  <si>
    <t>N_Ent_Yer_C4HQW7</t>
  </si>
  <si>
    <t>N_Ent_aph_C4K6C8</t>
  </si>
  <si>
    <t>N_Ent_aph_C4K8E9</t>
  </si>
  <si>
    <t>N_Ent_aph_C4K8T3</t>
  </si>
  <si>
    <t>N_Ent_Yer_C4RXP4</t>
  </si>
  <si>
    <t>N_Ent_Yer_C4S5B9</t>
  </si>
  <si>
    <t>N_Ent_Yer_C4S9D4</t>
  </si>
  <si>
    <t>N_Ent_Yer_C4SCP4</t>
  </si>
  <si>
    <t>N_Ent_Yer_C4SL36</t>
  </si>
  <si>
    <t>N_Ent_Yer_C4SQD7</t>
  </si>
  <si>
    <t>N_Ent_Yer_C4T154</t>
  </si>
  <si>
    <t>N_Ent_Yer_C4T2C4</t>
  </si>
  <si>
    <t>N_Ent_Yer_C4TYB6</t>
  </si>
  <si>
    <t>N_Ent_Yer_C4TZ09</t>
  </si>
  <si>
    <t>N_Ent_Yer_C4U6B1</t>
  </si>
  <si>
    <t>N_Ent_Yer_C4U8S4</t>
  </si>
  <si>
    <t>N_Ent_Yer_C4UAP8</t>
  </si>
  <si>
    <t>N_Ent_Yer_C4UME3</t>
  </si>
  <si>
    <t>N_Ent_Yer_C4UUL4</t>
  </si>
  <si>
    <t>N_Ent_Yer_C4UY14</t>
  </si>
  <si>
    <t>N_Ent_Edw_C5B9Q4</t>
  </si>
  <si>
    <t>N_Ent_Edw_C5BGQ6</t>
  </si>
  <si>
    <t>N_Pse_Pse_C5IJF6</t>
  </si>
  <si>
    <t>N_Pas_Act_C5S307</t>
  </si>
  <si>
    <t>N_Pas_Agg_C6ALC5</t>
  </si>
  <si>
    <t>T_Ent_Dic_C6CGU4</t>
  </si>
  <si>
    <t>T_Ent_Pec_C6DI58</t>
  </si>
  <si>
    <t>N_Ent_Esc_C6EGE1</t>
  </si>
  <si>
    <t>N_Ent_Esc_C6USW9</t>
  </si>
  <si>
    <t>N_Ent_Esc_C6UYN2</t>
  </si>
  <si>
    <t>N_Thi_Fra_C6YQG5</t>
  </si>
  <si>
    <t>N_Thi_Fra_C6YWH7</t>
  </si>
  <si>
    <t>N_Ent_Pho_C7BJN3</t>
  </si>
  <si>
    <t>N_Ent_Pho_C7BU04</t>
  </si>
  <si>
    <t>N_Ent_Pan_C7E4S8</t>
  </si>
  <si>
    <t>N_Pse_Pse_C8BNV5</t>
  </si>
  <si>
    <t>N_Pas_Act_C8KY17</t>
  </si>
  <si>
    <t>N_Ent_Kle_C8TCC8</t>
  </si>
  <si>
    <t>N_Ent_Esc_C8TNS3</t>
  </si>
  <si>
    <t>N_Ent_Esc_C8TWN6</t>
  </si>
  <si>
    <t>N_Ent_Esc_C8UFM2</t>
  </si>
  <si>
    <t>N_Pas_Hae_C9MC86</t>
  </si>
  <si>
    <t>N_Pas_Hae_C9MHA1</t>
  </si>
  <si>
    <t>T_Vib_Vib_C9NP33</t>
  </si>
  <si>
    <t>N_Vib_Vib_C9NX86</t>
  </si>
  <si>
    <t>N_Pas_Pas_C9PM32</t>
  </si>
  <si>
    <t>N_Pas_Agg_C9R226</t>
  </si>
  <si>
    <t>N_Ent_Sal_C9XET4</t>
  </si>
  <si>
    <t>N_Ent_Sal_C9XGH4</t>
  </si>
  <si>
    <t>N_Pas_Hae_P31772</t>
  </si>
  <si>
    <t>N_Ent_Erw_D0FT06</t>
  </si>
  <si>
    <t>T_Ent_Erw_D0FW09</t>
  </si>
  <si>
    <t>N_Ent_Erw_D0FX01</t>
  </si>
  <si>
    <t>N_Vib_Vib_D0HB85</t>
  </si>
  <si>
    <t>N_Vib_Gri_D0I695</t>
  </si>
  <si>
    <t>N_Ent_Yer_D0JD82</t>
  </si>
  <si>
    <t>N_Ent_Yer_D0JMA4</t>
  </si>
  <si>
    <t>N_Ent_Yer_D0JMQ6</t>
  </si>
  <si>
    <t>N_Ent_Yer_D0JXF3</t>
  </si>
  <si>
    <t>N_Vib_Vib_D0M1W1</t>
  </si>
  <si>
    <t>N_Vib_Vib_D0M276</t>
  </si>
  <si>
    <t>N_Vib_Vib_D0VFJ6</t>
  </si>
  <si>
    <t>N_Vib_Vib_D0X003</t>
  </si>
  <si>
    <t>N_Vib_Vib_D0X356</t>
  </si>
  <si>
    <t>N_Vib_Vib_D0X4T6</t>
  </si>
  <si>
    <t>N_Vib_Vib_D0XFK8</t>
  </si>
  <si>
    <t>N_Vib_Pho_D0Z4V5</t>
  </si>
  <si>
    <t>N_Ent_Edw_D0ZDK4</t>
  </si>
  <si>
    <t>N_Ent_Edw_D0ZFZ5</t>
  </si>
  <si>
    <t>N_Ent_Sal_D0ZV35</t>
  </si>
  <si>
    <t>N_Ent_Pro_D1P0E2</t>
  </si>
  <si>
    <t>N_Ent_Pro_D1P129</t>
  </si>
  <si>
    <t>N_Ent_Yer_D1Q2T2</t>
  </si>
  <si>
    <t>N_Ent_Yer_D1Q3Y4</t>
  </si>
  <si>
    <t>N_Ent_Ser_D1RYD3</t>
  </si>
  <si>
    <t>N_Ent_Yer_D1TW15</t>
  </si>
  <si>
    <t>N_Ent_Yer_D1U1S6</t>
  </si>
  <si>
    <t>N_Ent_Shi_D2AJK2</t>
  </si>
  <si>
    <t>N_Thi_Fra_D2ANW0</t>
  </si>
  <si>
    <t>T_Ent_Dic_D2BZ70</t>
  </si>
  <si>
    <t>T_Ent_Erw_D2T744</t>
  </si>
  <si>
    <t>N_Ent_Erw_D2T9A4</t>
  </si>
  <si>
    <t>N_Ent_Erw_D2TC81</t>
  </si>
  <si>
    <t>N_Ent_Cit_D2TKG2</t>
  </si>
  <si>
    <t>N_Ent_Cit_D2TLP7</t>
  </si>
  <si>
    <t>N_Ent_Ars_D2TXN1</t>
  </si>
  <si>
    <t>N_Ent_Ars_D2TZ48</t>
  </si>
  <si>
    <t>N_Ent_Ars_D2TZR7</t>
  </si>
  <si>
    <t>N_Ent_Ars_D2TZV1</t>
  </si>
  <si>
    <t>N_Ent_Ars_D2U379</t>
  </si>
  <si>
    <t>N_Ent_Ent_D2ZIP8</t>
  </si>
  <si>
    <t>N_Ent_Esc_D3GTM7</t>
  </si>
  <si>
    <t>N_Ent_Esc_D3QQI7</t>
  </si>
  <si>
    <t>N_Ent_Esc_D3QW36</t>
  </si>
  <si>
    <t>N_Ent_Xen_D3UY33</t>
  </si>
  <si>
    <t>N_Ent_Xen_D3VG62</t>
  </si>
  <si>
    <t>N_Ent_Cit_D4BKF1</t>
  </si>
  <si>
    <t>N_Ent_Pro_D4C201</t>
  </si>
  <si>
    <t>N_Ent_Pro_D4C258</t>
  </si>
  <si>
    <t>N_Ent_Ser_D4DYM6</t>
  </si>
  <si>
    <t>N_Ent_Edw_D4FA77</t>
  </si>
  <si>
    <t>N_Ent_Pan_D4GCM5</t>
  </si>
  <si>
    <t>T_Ent_Erw_D4HVP2</t>
  </si>
  <si>
    <t>N_Ent_Erw_D4HX36</t>
  </si>
  <si>
    <t>N_Ent_Erw_D4I1N7</t>
  </si>
  <si>
    <t>N_Ent_Erw_D4I9H2</t>
  </si>
  <si>
    <t>T_Ent_Erw_D4IAU8</t>
  </si>
  <si>
    <t>N_Ent_Erw_D4IBA4</t>
  </si>
  <si>
    <t>N_Xan_Xan_D4SV07</t>
  </si>
  <si>
    <t>N_Xan_Xan_D4T6N4</t>
  </si>
  <si>
    <t>N_Alt_She_D4ZKN2</t>
  </si>
  <si>
    <t>N_Ent_Yer_D5AYL1</t>
  </si>
  <si>
    <t>N_Ent_Yer_D5AYV4</t>
  </si>
  <si>
    <t>N_Chr_Nit_D5BXU0</t>
  </si>
  <si>
    <t>N_Ent_Esc_D6ICU9</t>
  </si>
  <si>
    <t>N_Ent_Esc_D6IDJ1</t>
  </si>
  <si>
    <t>N_Ent_Esc_D6IUK6</t>
  </si>
  <si>
    <t>N_Ent_Esc_D6JEK3</t>
  </si>
  <si>
    <t>N_Pse_Pse_D7HWX3</t>
  </si>
  <si>
    <t>N_Pse_Pse_D7I1E3</t>
  </si>
  <si>
    <t>N_Ent_Esc_D7JRZ8</t>
  </si>
  <si>
    <t>N_Ent_Esc_D7X1W2</t>
  </si>
  <si>
    <t>N_Ent_Esc_D7ZME4</t>
  </si>
  <si>
    <t>N_Ent_Esc_D8A3Y3</t>
  </si>
  <si>
    <t>N_Ent_Esc_D8BB64</t>
  </si>
  <si>
    <t>N_Chr_Nit_D8K4U8</t>
  </si>
  <si>
    <t>N_Ent_Erw_D8MY15</t>
  </si>
  <si>
    <t>N_Pas_Act_D9P3J6</t>
  </si>
  <si>
    <t>N_Pas_Act_D9PC50</t>
  </si>
  <si>
    <t>N_Pas_Act_E0E613</t>
  </si>
  <si>
    <t>N_Pas_Act_E0EC41</t>
  </si>
  <si>
    <t>N_Pas_Act_E0EIA8</t>
  </si>
  <si>
    <t>N_Pas_Act_E0EPK6</t>
  </si>
  <si>
    <t>N_Pas_Act_E0EVX1</t>
  </si>
  <si>
    <t>N_Pas_Act_E0F267</t>
  </si>
  <si>
    <t>N_Pas_Act_E0F8B5</t>
  </si>
  <si>
    <t>N_Pas_Act_E0FEK4</t>
  </si>
  <si>
    <t>N_Pas_Act_E0FKF0</t>
  </si>
  <si>
    <t>N_Ent_Pan_E0M0M9</t>
  </si>
  <si>
    <t>T_Ent_Dic_E0SE43</t>
  </si>
  <si>
    <t>N_Ent_Edw_E0T2A2</t>
  </si>
  <si>
    <t>N_Ent_Edw_E0T9Z3</t>
  </si>
  <si>
    <t>N_Ent_aph_E0WUZ2</t>
  </si>
  <si>
    <t>N_Ent_aph_E0WV24</t>
  </si>
  <si>
    <t>N_Vib_Vib_E1CS22</t>
  </si>
  <si>
    <t>N_Vib_Vib_E1CT31</t>
  </si>
  <si>
    <t>N_Vib_Vib_E1D5R2</t>
  </si>
  <si>
    <t>N_Vib_Vib_E1D902</t>
  </si>
  <si>
    <t>N_Vib_Vib_E1DR60</t>
  </si>
  <si>
    <t>N_Vib_Vib_E1DTA1</t>
  </si>
  <si>
    <t>N_Vib_Vib_E1ED02</t>
  </si>
  <si>
    <t>N_Vib_Vib_E1EJ06</t>
  </si>
  <si>
    <t>N_Ent_Esc_E1S291</t>
  </si>
  <si>
    <t>N_Ent_Pan_E1SGT9</t>
  </si>
  <si>
    <t>N_0_0_E1VLB9</t>
  </si>
  <si>
    <t>N_Pas_Hae_E1W3H6</t>
  </si>
  <si>
    <t>N_Ent_Sal_E1WAE2</t>
  </si>
  <si>
    <t>N_Ent_Sal_E1WFR0</t>
  </si>
  <si>
    <t>N_Pas_Hae_E1XA68</t>
  </si>
  <si>
    <t>N_Ent_Esc_E2JR38</t>
  </si>
  <si>
    <t>N_Ent_Esc_E2JXA5</t>
  </si>
  <si>
    <t>N_Ent_Esc_E2K5Z8</t>
  </si>
  <si>
    <t>N_Ent_Esc_E2KAA2</t>
  </si>
  <si>
    <t>N_Ent_Esc_E2KNI5</t>
  </si>
  <si>
    <t>N_Ent_Esc_E2KU65</t>
  </si>
  <si>
    <t>N_Pse_Pse_E2MBW7</t>
  </si>
  <si>
    <t>N_Pse_Pse_E2MGX0</t>
  </si>
  <si>
    <t>N_Thi_Fra_E2MQX3</t>
  </si>
  <si>
    <t>N_Pas_Man_E2P373</t>
  </si>
  <si>
    <t>N_Pas_Man_E2P9F0</t>
  </si>
  <si>
    <t>T_Pse_Pse_E2XL67</t>
  </si>
  <si>
    <t>N_Pse_Pse_E2XU98</t>
  </si>
  <si>
    <t>N_Pse_Pse_E2XWH4</t>
  </si>
  <si>
    <t>N_Pse_Pse_E2ZUX0</t>
  </si>
  <si>
    <t>N_Pse_Pse_E3A1V6</t>
  </si>
  <si>
    <t>N_Vib_Vib_E3BEJ0</t>
  </si>
  <si>
    <t>N_Vib_Vib_E3BIQ0</t>
  </si>
  <si>
    <t>N_Vib_Vib_E3BLS8</t>
  </si>
  <si>
    <t>N_Ent_Erw_E3DEG9</t>
  </si>
  <si>
    <t>T_Ent_Erw_E3DFN5</t>
  </si>
  <si>
    <t>N_Ent_Erw_E3DIP5</t>
  </si>
  <si>
    <t>N_Ent_Ent_E3GBR2</t>
  </si>
  <si>
    <t>N_Pas_Hae_E3GRS2</t>
  </si>
  <si>
    <t>N_Ent_Sal_E3U4F5</t>
  </si>
  <si>
    <t>N_Ent_Esc_E3XRW9</t>
  </si>
  <si>
    <t>N_Pas_Hae_E4QVQ6</t>
  </si>
  <si>
    <t>N_Pse_Pse_E4RED7</t>
  </si>
  <si>
    <t>T_Ent_Erw_E5B1L6</t>
  </si>
  <si>
    <t>N_Ent_Erw_E5B2C8</t>
  </si>
  <si>
    <t>N_Ent_Erw_E5B4P1</t>
  </si>
  <si>
    <t>N_Pse_Pse_E5KBP0</t>
  </si>
  <si>
    <t>N_Ent_Esc_E6B453</t>
  </si>
  <si>
    <t>N_Pas_Agg_E6KVL9</t>
  </si>
  <si>
    <t>N_Alt_She_E6SXF1</t>
  </si>
  <si>
    <t>N_Ent_Pan_E6WGZ2</t>
  </si>
  <si>
    <t>N_Pas_Hae_E7A793</t>
  </si>
  <si>
    <t>N_Pas_Hae_E7AF75</t>
  </si>
  <si>
    <t>N_Ent_Yer_E7B6B1</t>
  </si>
  <si>
    <t>N_Ent_Esc_E7HIC8</t>
  </si>
  <si>
    <t>N_Ent_Esc_E7HPX5</t>
  </si>
  <si>
    <t>N_Ent_Esc_E7IR76</t>
  </si>
  <si>
    <t>N_Ent_Esc_E7IZR9</t>
  </si>
  <si>
    <t>N_Ent_Esc_E7JK26</t>
  </si>
  <si>
    <t>N_Ent_Shi_E7K241</t>
  </si>
  <si>
    <t>N_Pse_Pse_E7P746</t>
  </si>
  <si>
    <t>N_Pse_Pse_E7P9C5</t>
  </si>
  <si>
    <t>N_Pse_Pse_E7PKU5</t>
  </si>
  <si>
    <t>N_Pse_Pse_E7PQT3</t>
  </si>
  <si>
    <t>N_Ent_Esc_E7TT06</t>
  </si>
  <si>
    <t>N_Ent_Esc_E7UAY8</t>
  </si>
  <si>
    <t>N_Ent_Esc_E7UGC2</t>
  </si>
  <si>
    <t>N_Ent_Sal_E7UY53</t>
  </si>
  <si>
    <t>N_Ent_Sal_E7V232</t>
  </si>
  <si>
    <t>N_Ent_Sal_E7VAE9</t>
  </si>
  <si>
    <t>N_Ent_Sal_E7VCH8</t>
  </si>
  <si>
    <t>N_Ent_Sal_E7VGY6</t>
  </si>
  <si>
    <t>N_Ent_Sal_E7VLH2</t>
  </si>
  <si>
    <t>N_Ent_Sal_E7VYI1</t>
  </si>
  <si>
    <t>N_Ent_Sal_E7W908</t>
  </si>
  <si>
    <t>N_Ent_Sal_E7WBM3</t>
  </si>
  <si>
    <t>N_Ent_Sal_E7WL61</t>
  </si>
  <si>
    <t>N_Ent_Sal_E7WM49</t>
  </si>
  <si>
    <t>N_Ent_Sal_E7X0U9</t>
  </si>
  <si>
    <t>N_Ent_Sal_E7XAA3</t>
  </si>
  <si>
    <t>N_Ent_Sal_E7XEM1</t>
  </si>
  <si>
    <t>N_Ent_Sal_E7XIN9</t>
  </si>
  <si>
    <t>N_Ent_Sal_E7XP90</t>
  </si>
  <si>
    <t>N_Ent_Sal_E7XY53</t>
  </si>
  <si>
    <t>N_Ent_Sal_E7XZ83</t>
  </si>
  <si>
    <t>N_Ent_Sal_E7Y8Q9</t>
  </si>
  <si>
    <t>N_Ent_Sal_E7YBW5</t>
  </si>
  <si>
    <t>N_Ent_Sal_E7YLJ4</t>
  </si>
  <si>
    <t>N_Ent_Sal_E7YPJ4</t>
  </si>
  <si>
    <t>N_Ent_Sal_E7YWK3</t>
  </si>
  <si>
    <t>N_Ent_Sal_E7YYP2</t>
  </si>
  <si>
    <t>N_Ent_Sal_E7Z7G0</t>
  </si>
  <si>
    <t>N_Ent_Sal_E7ZB38</t>
  </si>
  <si>
    <t>N_Ent_Sal_E7ZKP7</t>
  </si>
  <si>
    <t>N_Ent_Sal_E7ZL39</t>
  </si>
  <si>
    <t>N_Ent_Sal_E7ZXR3</t>
  </si>
  <si>
    <t>N_Ent_Sal_E7ZZW7</t>
  </si>
  <si>
    <t>N_Ent_Sal_E8ABJ3</t>
  </si>
  <si>
    <t>N_Ent_Sal_E8AFN3</t>
  </si>
  <si>
    <t>N_Ent_Sal_E8AJW9</t>
  </si>
  <si>
    <t>N_Ent_Sal_E8ATK0</t>
  </si>
  <si>
    <t>N_Ent_Sal_E8B0V6</t>
  </si>
  <si>
    <t>N_Ent_Sal_E8B1N5</t>
  </si>
  <si>
    <t>N_Ent_Sal_E8B7Q3</t>
  </si>
  <si>
    <t>N_Ent_Sal_E8BCC9</t>
  </si>
  <si>
    <t>N_Ent_Sal_E8BPH7</t>
  </si>
  <si>
    <t>N_Ent_Sal_E8BQ94</t>
  </si>
  <si>
    <t>N_Ent_Sal_E8CGF5</t>
  </si>
  <si>
    <t>N_Ent_Sal_E8CJB2</t>
  </si>
  <si>
    <t>N_Ent_Sal_E8CN97</t>
  </si>
  <si>
    <t>N_Ent_Sal_E8CS29</t>
  </si>
  <si>
    <t>N_Ent_Sal_E8D404</t>
  </si>
  <si>
    <t>N_Ent_Sal_E8D9W6</t>
  </si>
  <si>
    <t>N_Ent_Sal_E8DDK3</t>
  </si>
  <si>
    <t>N_Ent_Sal_E8DME3</t>
  </si>
  <si>
    <t>N_Ent_Sal_E8DSH8</t>
  </si>
  <si>
    <t>N_Ent_Sal_E8E421</t>
  </si>
  <si>
    <t>N_Ent_Sal_E8EBY2</t>
  </si>
  <si>
    <t>N_Ent_Sal_E8EEL7</t>
  </si>
  <si>
    <t>N_Ent_Sal_E8ETF3</t>
  </si>
  <si>
    <t>N_Ent_Sal_E8EXX2</t>
  </si>
  <si>
    <t>N_Ent_Sal_E8F358</t>
  </si>
  <si>
    <t>N_Ent_Sal_E8F9Z4</t>
  </si>
  <si>
    <t>N_Ent_Sal_E8FGT8</t>
  </si>
  <si>
    <t>N_Ent_Sal_E8FK11</t>
  </si>
  <si>
    <t>N_Ent_Sal_E8FWP6</t>
  </si>
  <si>
    <t>N_Ent_Sal_E8FYZ5</t>
  </si>
  <si>
    <t>N_Ent_Sal_E8G277</t>
  </si>
  <si>
    <t>N_Ent_Sal_E8GAN7</t>
  </si>
  <si>
    <t>N_Ent_Sal_E8GFY5</t>
  </si>
  <si>
    <t>N_Ent_Sal_E8GN09</t>
  </si>
  <si>
    <t>N_Ent_Sal_E8GSQ1</t>
  </si>
  <si>
    <t>N_Ent_Sal_E8GTY9</t>
  </si>
  <si>
    <t>N_Ent_Esc_E8H6F5</t>
  </si>
  <si>
    <t>N_Ent_Esc_E8H8Y2</t>
  </si>
  <si>
    <t>N_Ent_Esc_E8HJY1</t>
  </si>
  <si>
    <t>N_Ent_Esc_E8HMC7</t>
  </si>
  <si>
    <t>N_Ent_Esc_E8HYZ3</t>
  </si>
  <si>
    <t>N_Ent_Esc_E8I1R4</t>
  </si>
  <si>
    <t>N_Ent_Esc_E8ICF9</t>
  </si>
  <si>
    <t>N_Ent_Esc_E8IFI5</t>
  </si>
  <si>
    <t>N_Ent_Esc_E8IQV7</t>
  </si>
  <si>
    <t>N_Ent_Esc_E8ITQ8</t>
  </si>
  <si>
    <t>N_Ent_Esc_E8J5F4</t>
  </si>
  <si>
    <t>N_Ent_Esc_E8J7Z7</t>
  </si>
  <si>
    <t>N_Pas_Act_E8KIV5</t>
  </si>
  <si>
    <t>N_Aer_Suc_E8LIT7</t>
  </si>
  <si>
    <t>N_Vib_Vib_E8LYX8</t>
  </si>
  <si>
    <t>N_Ent_Sal_E8NNE1</t>
  </si>
  <si>
    <t>N_Ent_Sal_E8NRF2</t>
  </si>
  <si>
    <t>N_Ent_Yer_E8NY63</t>
  </si>
  <si>
    <t>N_Ent_Yer_E8P3L6</t>
  </si>
  <si>
    <t>N_Ent_Sal_E8XH89</t>
  </si>
  <si>
    <t>N_Ent_Sal_E8XL26</t>
  </si>
  <si>
    <t>N_Ent_Sal_E9A259</t>
  </si>
  <si>
    <t>N_Ent_Sal_E9A661</t>
  </si>
  <si>
    <t>N_Ent_Esc_E9XHK5</t>
  </si>
  <si>
    <t>N_Ent_Esc_E9YTV4</t>
  </si>
  <si>
    <t>N_Ent_Esc_E9ZCG5</t>
  </si>
  <si>
    <t>N_Xan_Xan_F0BG79</t>
  </si>
  <si>
    <t>N_Xan_Xan_F0BUC9</t>
  </si>
  <si>
    <t>N_Xan_Xan_F0C756</t>
  </si>
  <si>
    <t>N_Ent_Sal_F0CGI4</t>
  </si>
  <si>
    <t>N_Ent_Sal_F0CIQ0</t>
  </si>
  <si>
    <t>N_Ent_Sal_F0CV14</t>
  </si>
  <si>
    <t>N_Ent_Sal_F0CWJ1</t>
  </si>
  <si>
    <t>N_Pse_Pse_F0E6Q0</t>
  </si>
  <si>
    <t>N_Pas_Hae_F0EQ82</t>
  </si>
  <si>
    <t>N_Ent_Esc_F0JU40</t>
  </si>
  <si>
    <t>N_Ent_Yer_F0KSK3</t>
  </si>
  <si>
    <t>N_Ent_Yer_F0KY12</t>
  </si>
  <si>
    <t>T_Pse_Pse_F1BCH0</t>
  </si>
  <si>
    <t>N_Ent_Esc_F1XXJ6</t>
  </si>
  <si>
    <t>N_Ent_Esc_F1Y708</t>
  </si>
  <si>
    <t>N_Ent_Esc_F1ZLU8</t>
  </si>
  <si>
    <t>N_Pas_Hae_F2BYU4</t>
  </si>
  <si>
    <t>N_Ent_Pan_F2EWI5</t>
  </si>
  <si>
    <t>N_Ent_Sal_F2FH21</t>
  </si>
  <si>
    <t>N_Ent_Sal_F2FIE1</t>
  </si>
  <si>
    <t>N_Ent_Sal_F2FX24</t>
  </si>
  <si>
    <t>N_Ent_Sal_F2FZF1</t>
  </si>
  <si>
    <t>N_Oce_0_F2JTC0</t>
  </si>
  <si>
    <t>N_Pse_Pse_F2K6F3</t>
  </si>
  <si>
    <t>N_Pse_Pse_F2KIP2</t>
  </si>
  <si>
    <t>N_Pse_Pse_F2N4L9</t>
  </si>
  <si>
    <t>N_Pse_Pse_F2N5T2</t>
  </si>
  <si>
    <t>N_Pse_Pse_F2ZKG7</t>
  </si>
  <si>
    <t>N_Pse_Pse_F2ZM24</t>
  </si>
  <si>
    <t>N_Pse_Pse_F2ZNV4</t>
  </si>
  <si>
    <t>N_Pse_Pse_F3C857</t>
  </si>
  <si>
    <t>N_Pse_Pse_F3DB59</t>
  </si>
  <si>
    <t>N_Pse_Pse_F3DNU2</t>
  </si>
  <si>
    <t>N_Pse_Pse_F3DQ14</t>
  </si>
  <si>
    <t>N_Pse_Pse_F3DVG0</t>
  </si>
  <si>
    <t>N_Pse_Pse_F3EA78</t>
  </si>
  <si>
    <t>N_Pse_Pse_F3EIN6</t>
  </si>
  <si>
    <t>N_Pse_Pse_F3EWJ1</t>
  </si>
  <si>
    <t>N_Pse_Pse_F3EYC7</t>
  </si>
  <si>
    <t>N_Pse_Pse_F3FA81</t>
  </si>
  <si>
    <t>N_Pse_Pse_F3FD50</t>
  </si>
  <si>
    <t>N_Pse_Pse_F3FP99</t>
  </si>
  <si>
    <t>N_Pse_Pse_F3G8T5</t>
  </si>
  <si>
    <t>N_Pse_Pse_F3H662</t>
  </si>
  <si>
    <t>N_Pse_Pse_F3H6C4</t>
  </si>
  <si>
    <t>N_Pse_Pse_F3HEH7</t>
  </si>
  <si>
    <t>N_Pse_Pse_F3HGF8</t>
  </si>
  <si>
    <t>N_Pse_Pse_F3HVE9</t>
  </si>
  <si>
    <t>N_Pse_Pse_F3I2N3</t>
  </si>
  <si>
    <t>N_Pse_Pse_F3IDR0</t>
  </si>
  <si>
    <t>N_Pse_Pse_F3IJF1</t>
  </si>
  <si>
    <t>N_Pse_Pse_F3IJK9</t>
  </si>
  <si>
    <t>N_Pse_Pse_F3IUV0</t>
  </si>
  <si>
    <t>N_Pse_Pse_F3J500</t>
  </si>
  <si>
    <t>N_Pse_Pse_F3JBF6</t>
  </si>
  <si>
    <t>N_Pse_Pse_F3JM98</t>
  </si>
  <si>
    <t>N_Pse_Pse_F3JWB0</t>
  </si>
  <si>
    <t>N_Pse_Pse_F3K0U5</t>
  </si>
  <si>
    <t>N_0_0_F3KFS3</t>
  </si>
  <si>
    <t>N_Vib_Vib_F3RZZ5</t>
  </si>
  <si>
    <t>N_Vib_Vib_F3S1L8</t>
  </si>
  <si>
    <t>N_Thi_Fra_F4BC67</t>
  </si>
  <si>
    <t>N_Thi_Fra_F4BG81</t>
  </si>
  <si>
    <t>N_Pse_Pse_F4DT84</t>
  </si>
  <si>
    <t>N_Pas_Gal_F4HBD9</t>
  </si>
  <si>
    <t>N_Ent_Esc_F4TKE0</t>
  </si>
  <si>
    <t>N_Ent_Esc_F4UD19</t>
  </si>
  <si>
    <t>N_Ent_Esc_F4V5J6</t>
  </si>
  <si>
    <t>N_Pse_Pse_F5JWT6</t>
  </si>
  <si>
    <t>N_Pse_Pse_F5K2T9</t>
  </si>
  <si>
    <t>N_Pse_Pse_F5KFT6</t>
  </si>
  <si>
    <t>N_Pse_Pse_F5KIH5</t>
  </si>
  <si>
    <t>N_Ent_Shi_F5MNT7</t>
  </si>
  <si>
    <t>N_Ent_Shi_F5P4F2</t>
  </si>
  <si>
    <t>N_Ent_Shi_F5P8D7</t>
  </si>
  <si>
    <t>N_Ent_Shi_F5PKJ3</t>
  </si>
  <si>
    <t>N_Ent_Ent_F5S2W5</t>
  </si>
  <si>
    <t>N_Pse_Psy_F5SPD0</t>
  </si>
  <si>
    <t>N_Ent_Cro_F5VLA2</t>
  </si>
  <si>
    <t>N_Ent_Sal_F5ZPH4</t>
  </si>
  <si>
    <t>N_Ent_Sal_F5ZTR4</t>
  </si>
  <si>
    <t>N_Pse_Pse_F6ACA2</t>
  </si>
  <si>
    <t>N_Ent_Esc_F7N0C9</t>
  </si>
  <si>
    <t>N_Ent_Esc_F7N0U7</t>
  </si>
  <si>
    <t>N_Pse_Pse_F8G688</t>
  </si>
  <si>
    <t>N_Thi_Fra_F8G753</t>
  </si>
  <si>
    <t>N_Pse_Pse_F8H024</t>
  </si>
  <si>
    <t>N_Ent_Sal_F8VHY6</t>
  </si>
  <si>
    <t>N_Ent_Sal_F8VKU2</t>
  </si>
  <si>
    <t>N_Pas_Hae_F9GLD0</t>
  </si>
  <si>
    <t>N_Pas_Hae_F9GNA8</t>
  </si>
  <si>
    <t>N_Pas_Hae_F9GTY5</t>
  </si>
  <si>
    <t>N_Pas_Hae_F9H207</t>
  </si>
  <si>
    <t>N_Pas_Hae_F9H4Z7</t>
  </si>
  <si>
    <t>N_Vib_Vib_F9S7V4</t>
  </si>
  <si>
    <t>N_Vib_Vib_F9T7C4</t>
  </si>
  <si>
    <t>N_Alt_She_G0AVF1</t>
  </si>
  <si>
    <t>N_Alt_She_G0B1E2</t>
  </si>
  <si>
    <t>N_Ent_Ser_G0BAE3</t>
  </si>
  <si>
    <t>N_Ent_Ser_G0BS89</t>
  </si>
  <si>
    <t>N_Ent_Ser_G0C5D4</t>
  </si>
  <si>
    <t>N_Xan_Xan_G0CIS7</t>
  </si>
  <si>
    <t>N_Alt_She_G0DGS5</t>
  </si>
  <si>
    <t>N_Alt_She_G0DM84</t>
  </si>
  <si>
    <t>N_Ent_Yer_G0J9F6</t>
  </si>
  <si>
    <t>N_Ent_Yer_G0JBB1</t>
  </si>
  <si>
    <t>N_Ent_Esc_G1YU48</t>
  </si>
  <si>
    <t>N_Ent_Esc_G1Z4K2</t>
  </si>
  <si>
    <t>N_Ent_Esc_G1ZT05</t>
  </si>
  <si>
    <t>N_Ent_Esc_G2BWE4</t>
  </si>
  <si>
    <t>N_Ent_Esc_G2C8F4</t>
  </si>
  <si>
    <t>N_Ent_aph_G2GX33</t>
  </si>
  <si>
    <t>N_Ent_aph_G2GYL8</t>
  </si>
  <si>
    <t>N_Ent_aph_G2GYW6</t>
  </si>
  <si>
    <t>N_Pse_Pse_G2KX65</t>
  </si>
  <si>
    <t>N_Pse_Pse_G2LA31</t>
  </si>
  <si>
    <t>N_Xan_Xan_G2M1I5</t>
  </si>
  <si>
    <t>N_Ent_Ent_G2S2G3</t>
  </si>
  <si>
    <t>N_Pse_Pse_G2U9B7</t>
  </si>
  <si>
    <t>N_Pse_Pse_G2UIY6</t>
  </si>
  <si>
    <t>N_Met_Met_G3IWA7</t>
  </si>
  <si>
    <t>N_Pas_Agg_G3ZE15</t>
  </si>
  <si>
    <t>N_Pas_Agg_G3ZFG0</t>
  </si>
  <si>
    <t>N_Pas_Agg_G3ZT71</t>
  </si>
  <si>
    <t>N_Pas_Agg_G4A381</t>
  </si>
  <si>
    <t>N_Pas_Agg_G4A5J9</t>
  </si>
  <si>
    <t>N_Pas_Agg_G4AL88</t>
  </si>
  <si>
    <t>N_Pas_Agg_G4AS12</t>
  </si>
  <si>
    <t>N_Pas_Agg_G4BG75</t>
  </si>
  <si>
    <t>N_Ent_Sal_G4C5P4</t>
  </si>
  <si>
    <t>N_Ent_Sal_G4C6T6</t>
  </si>
  <si>
    <t>N_Ent_Yer_G4K954</t>
  </si>
  <si>
    <t>N_Pse_Pse_G4LCG1</t>
  </si>
  <si>
    <t>N_Pse_Pse_G4LKT6</t>
  </si>
  <si>
    <t>N_Ent_Esc_G4Q0Z7</t>
  </si>
  <si>
    <t>N_Alt_Gla_G4QIQ2</t>
  </si>
  <si>
    <t>N_Met_Met_G4T156</t>
  </si>
  <si>
    <t>N_Pse_Pse_G5FQ91</t>
  </si>
  <si>
    <t>N_Pse_Pse_G5FTJ1</t>
  </si>
  <si>
    <t>N_Pas_Agg_G5G6K9</t>
  </si>
  <si>
    <t>N_Ent_Sal_G5L4W6</t>
  </si>
  <si>
    <t>N_Ent_Sal_G5L9R7</t>
  </si>
  <si>
    <t>N_Ent_Sal_G5LPD7</t>
  </si>
  <si>
    <t>N_Ent_Sal_G5LST8</t>
  </si>
  <si>
    <t>N_Ent_Sal_G5M429</t>
  </si>
  <si>
    <t>N_Ent_Sal_G5MJ11</t>
  </si>
  <si>
    <t>N_Ent_Sal_G5MMG1</t>
  </si>
  <si>
    <t>N_Ent_Sal_G5MYC8</t>
  </si>
  <si>
    <t>N_Ent_Sal_G5N1H0</t>
  </si>
  <si>
    <t>N_Ent_Sal_G5NDK0</t>
  </si>
  <si>
    <t>N_Ent_Sal_G5NHB1</t>
  </si>
  <si>
    <t>N_Ent_Sal_G5NUT4</t>
  </si>
  <si>
    <t>N_Ent_Sal_G5NXR9</t>
  </si>
  <si>
    <t>N_Ent_Sal_G5P9S2</t>
  </si>
  <si>
    <t>N_Ent_Sal_G5PCZ4</t>
  </si>
  <si>
    <t>N_Ent_Sal_G5PNR1</t>
  </si>
  <si>
    <t>N_Ent_Sal_G5PRY0</t>
  </si>
  <si>
    <t>N_Ent_Sal_G5Q3C5</t>
  </si>
  <si>
    <t>N_Ent_Sal_G5QJK1</t>
  </si>
  <si>
    <t>N_Ent_Sal_G5QNN4</t>
  </si>
  <si>
    <t>N_Ent_Sal_G5R0P4</t>
  </si>
  <si>
    <t>N_Ent_Sal_G5R4L0</t>
  </si>
  <si>
    <t>N_Ent_Sal_G5RG72</t>
  </si>
  <si>
    <t>N_Ent_Sal_G5RJQ1</t>
  </si>
  <si>
    <t>N_Ent_Sal_G5RVX3</t>
  </si>
  <si>
    <t>N_Ent_Sal_G5RZR3</t>
  </si>
  <si>
    <t>N_Ent_Sal_G5SCF8</t>
  </si>
  <si>
    <t>N_Ent_Sal_G5SG00</t>
  </si>
  <si>
    <t>N_Aer_Aer_G7CYQ9</t>
  </si>
  <si>
    <t>T_Ent_Bre_G7LWR5</t>
  </si>
  <si>
    <t>N_Pas_Pas_G7SVI5</t>
  </si>
  <si>
    <t>N_Ent_Sal_G7T0F0</t>
  </si>
  <si>
    <t>N_Ent_Sal_G7T6V9</t>
  </si>
  <si>
    <t>N_Xan_Xan_G7TAB0</t>
  </si>
  <si>
    <t>N_Ent_Pan_G7UBG0</t>
  </si>
  <si>
    <t>N_Pse_Pse_G7ZK44</t>
  </si>
  <si>
    <t>N_Pse_Pse_G7ZK71</t>
  </si>
  <si>
    <t>N_Pse_Pse_G7ZK98</t>
  </si>
  <si>
    <t>N_Ent_Ent_G8LI98</t>
  </si>
  <si>
    <t>N_Pas_Agg_G8MW65</t>
  </si>
  <si>
    <t>N_Pse_Pse_G8Q324</t>
  </si>
  <si>
    <t>N_Pse_Pse_G8Q4N3</t>
  </si>
  <si>
    <t>N_Pse_Pse_G8Q8N4</t>
  </si>
  <si>
    <t>N_Ent_Pan_G9AVL1</t>
  </si>
  <si>
    <t>N_Ent_Sal_G9TB50</t>
  </si>
  <si>
    <t>N_Ent_Sal_G9TDB7</t>
  </si>
  <si>
    <t>N_Ent_Sal_G9TJZ4</t>
  </si>
  <si>
    <t>N_Ent_Sal_G9TSQ6</t>
  </si>
  <si>
    <t>N_Ent_Sal_G9TZS7</t>
  </si>
  <si>
    <t>N_Ent_Sal_G9U2L1</t>
  </si>
  <si>
    <t>N_Ent_Sal_G9UBS3</t>
  </si>
  <si>
    <t>N_Ent_Sal_G9UD61</t>
  </si>
  <si>
    <t>N_Ent_Sal_G9UDV8</t>
  </si>
  <si>
    <t>N_Ent_Sal_G9UML2</t>
  </si>
  <si>
    <t>N_Ent_Sal_G9UP17</t>
  </si>
  <si>
    <t>N_Ent_Sal_G9V590</t>
  </si>
  <si>
    <t>N_Ent_Sal_G9V5Z5</t>
  </si>
  <si>
    <t>N_Ent_Sal_G9V9D4</t>
  </si>
  <si>
    <t>N_Ent_Sal_G9VHM2</t>
  </si>
  <si>
    <t>N_Ent_Sal_G9VNS1</t>
  </si>
  <si>
    <t>N_Ent_Sal_G9VVJ0</t>
  </si>
  <si>
    <t>N_Ent_Sal_G9W682</t>
  </si>
  <si>
    <t>N_Ent_Sal_G9W8Z4</t>
  </si>
  <si>
    <t>N_Ent_Yok_G9Z0N3</t>
  </si>
  <si>
    <t>N_Ent_Yok_G9Z8A3</t>
  </si>
  <si>
    <t>N_Ent_Yok_G9Z934</t>
  </si>
  <si>
    <t>N_Pse_Pse_H0J844</t>
  </si>
  <si>
    <t>N_Pas_Agg_H0KDV3</t>
  </si>
  <si>
    <t>N_Ent_Sal_H0KZ15</t>
  </si>
  <si>
    <t>N_Ent_Sal_H0L9N0</t>
  </si>
  <si>
    <t>N_Ent_Sal_H0LEI5</t>
  </si>
  <si>
    <t>N_Ent_Sal_H0LG57</t>
  </si>
  <si>
    <t>N_Ent_Sal_H0LPF2</t>
  </si>
  <si>
    <t>N_Ent_Sal_H0LVG3</t>
  </si>
  <si>
    <t>N_Ent_Sal_H0M5K4</t>
  </si>
  <si>
    <t>N_Ent_Sal_H0MB67</t>
  </si>
  <si>
    <t>N_Ent_Sal_H0MGT6</t>
  </si>
  <si>
    <t>N_Ent_Sal_H0MN81</t>
  </si>
  <si>
    <t>N_Ent_Sal_H0N1Q7</t>
  </si>
  <si>
    <t>N_Ent_Sal_H0N2Y7</t>
  </si>
  <si>
    <t>N_Ent_Sal_H0N7E1</t>
  </si>
  <si>
    <t>N_Ent_Sal_H0NFN7</t>
  </si>
  <si>
    <t>N_Ent_Esc_H1BV51</t>
  </si>
  <si>
    <t>N_Ent_Esc_H1E5X6</t>
  </si>
  <si>
    <t>N_Ent_Esc_H1FEG0</t>
  </si>
  <si>
    <t>N_Pas_Hae_H1LMZ4</t>
  </si>
  <si>
    <t>N_Ent_Sal_H1R9D3</t>
  </si>
  <si>
    <t>N_Ent_Sal_H1RFU6</t>
  </si>
  <si>
    <t>N_Xan_Xan_H1XG74</t>
  </si>
  <si>
    <t>N_Alt_She_H1YLZ0</t>
  </si>
  <si>
    <t>N_Alt_She_H1YRT8</t>
  </si>
  <si>
    <t>N_Aer_Oce_H2G0V2</t>
  </si>
  <si>
    <t>N_Ent_Esc_H3KNB5</t>
  </si>
  <si>
    <t>N_Ent_Esc_H3KVR8</t>
  </si>
  <si>
    <t>N_Ent_Pan_H3RK02</t>
  </si>
  <si>
    <t>N_Ent_Pan_H3RKX0</t>
  </si>
  <si>
    <t>N_Ent_Pan_H3RKZ7</t>
  </si>
  <si>
    <t>N_Pse_Pse_H3SQY4</t>
  </si>
  <si>
    <t>N_Pse_Pse_H3SWF8</t>
  </si>
  <si>
    <t>N_Pse_Pse_H3SXM3</t>
  </si>
  <si>
    <t>N_Pse_Pse_H3TBI3</t>
  </si>
  <si>
    <t>N_Pse_Pse_H3TDS8</t>
  </si>
  <si>
    <t>N_Pse_Pse_H3TIX4</t>
  </si>
  <si>
    <t>N_Ent_Esc_H4I356</t>
  </si>
  <si>
    <t>N_Ent_Esc_H4IAY4</t>
  </si>
  <si>
    <t>N_Ent_Esc_H4II65</t>
  </si>
  <si>
    <t>N_Ent_Esc_H4IZ50</t>
  </si>
  <si>
    <t>N_Ent_Esc_H4JF77</t>
  </si>
  <si>
    <t>N_Ent_Esc_H4JLN8</t>
  </si>
  <si>
    <t>N_Ent_Esc_H4JTP6</t>
  </si>
  <si>
    <t>N_Ent_Esc_H4K2R1</t>
  </si>
  <si>
    <t>N_Ent_Esc_H4K9I7</t>
  </si>
  <si>
    <t>N_Ent_Esc_H4KGD7</t>
  </si>
  <si>
    <t>N_Ent_Esc_H4KP05</t>
  </si>
  <si>
    <t>N_Ent_Esc_H4KXG7</t>
  </si>
  <si>
    <t>N_Ent_Esc_H4L4U4</t>
  </si>
  <si>
    <t>N_Ent_Esc_H4LBH3</t>
  </si>
  <si>
    <t>N_Ent_Esc_H4LJ74</t>
  </si>
  <si>
    <t>N_Ent_Esc_H4LXN6</t>
  </si>
  <si>
    <t>N_Ent_Esc_H4M0B7</t>
  </si>
  <si>
    <t>N_Ent_Esc_H4MFS4</t>
  </si>
  <si>
    <t>N_Ent_Esc_H4MG07</t>
  </si>
  <si>
    <t>N_Ent_Esc_H4MVV8</t>
  </si>
  <si>
    <t>N_Ent_Esc_H4MY52</t>
  </si>
  <si>
    <t>N_Ent_Esc_H4NBC5</t>
  </si>
  <si>
    <t>N_Ent_Esc_H4NT04</t>
  </si>
  <si>
    <t>N_Ent_Esc_H4NVM6</t>
  </si>
  <si>
    <t>N_Ent_Esc_H4P9X7</t>
  </si>
  <si>
    <t>N_Ent_Esc_H4PC16</t>
  </si>
  <si>
    <t>N_Ent_Esc_H4PRH3</t>
  </si>
  <si>
    <t>N_Ent_Esc_H4Q5P5</t>
  </si>
  <si>
    <t>N_Ent_Esc_H4Q871</t>
  </si>
  <si>
    <t>N_Ent_Esc_H4QM53</t>
  </si>
  <si>
    <t>N_Ent_Esc_H4QQ70</t>
  </si>
  <si>
    <t>N_Ent_Esc_H4R3M9</t>
  </si>
  <si>
    <t>N_Ent_Esc_H4R684</t>
  </si>
  <si>
    <t>N_Ent_Esc_H4RJU3</t>
  </si>
  <si>
    <t>N_Ent_Esc_H4RMH7</t>
  </si>
  <si>
    <t>N_Ent_Esc_H4S086</t>
  </si>
  <si>
    <t>N_Ent_Esc_H4S2V4</t>
  </si>
  <si>
    <t>N_Ent_Esc_H4SF05</t>
  </si>
  <si>
    <t>N_Ent_Esc_H4SIF1</t>
  </si>
  <si>
    <t>N_Ent_Esc_H4SWI4</t>
  </si>
  <si>
    <t>N_Ent_Esc_H4SZK5</t>
  </si>
  <si>
    <t>N_Ent_Esc_H4TC39</t>
  </si>
  <si>
    <t>N_Ent_Esc_H4TEU8</t>
  </si>
  <si>
    <t>N_Ent_Esc_H4TSG0</t>
  </si>
  <si>
    <t>N_Ent_Esc_H4TV24</t>
  </si>
  <si>
    <t>N_Ent_Esc_H4U6C6</t>
  </si>
  <si>
    <t>N_Ent_Esc_H4U8W3</t>
  </si>
  <si>
    <t>N_Ent_Esc_H4W9T6</t>
  </si>
  <si>
    <t>N_Ent_Esc_H4Z5K2</t>
  </si>
  <si>
    <t>N_Ent_Esc_H4ZJ49</t>
  </si>
  <si>
    <t>N_Ent_Esc_H5A1B9</t>
  </si>
  <si>
    <t>N_Ent_Esc_H5ALL9</t>
  </si>
  <si>
    <t>N_Ent_Esc_H5AZV7</t>
  </si>
  <si>
    <t>N_Ent_Esc_H5BIV1</t>
  </si>
  <si>
    <t>N_Ent_Esc_H5BZF8</t>
  </si>
  <si>
    <t>N_Ent_Esc_H5CED9</t>
  </si>
  <si>
    <t>N_Ent_Esc_H5CVH6</t>
  </si>
  <si>
    <t>N_Ent_Esc_H5DBM9</t>
  </si>
  <si>
    <t>N_Ent_Esc_H5DSY0</t>
  </si>
  <si>
    <t>N_Ent_Esc_H5E9Z8</t>
  </si>
  <si>
    <t>N_Ent_Esc_H5ERX3</t>
  </si>
  <si>
    <t>N_Ent_Esc_H5F7S8</t>
  </si>
  <si>
    <t>N_Ent_Esc_H5G5C3</t>
  </si>
  <si>
    <t>N_Ent_Esc_H5GGP1</t>
  </si>
  <si>
    <t>N_Ent_Esc_H5GWX5</t>
  </si>
  <si>
    <t>N_Ent_Esc_H5HC41</t>
  </si>
  <si>
    <t>N_Ent_Esc_H5HIQ6</t>
  </si>
  <si>
    <t>N_Ent_Esc_H5I8H2</t>
  </si>
  <si>
    <t>N_Ent_Esc_H5INR5</t>
  </si>
  <si>
    <t>N_Ent_Esc_H5J0F3</t>
  </si>
  <si>
    <t>N_Ent_Esc_H5J6E1</t>
  </si>
  <si>
    <t>N_Ent_Esc_H5JBF6</t>
  </si>
  <si>
    <t>N_Ent_Esc_H5K7F6</t>
  </si>
  <si>
    <t>N_Ent_Esc_H5KFW7</t>
  </si>
  <si>
    <t>N_Alt_Gla_H5TF72</t>
  </si>
  <si>
    <t>N_Ent_Sal_H5VHA7</t>
  </si>
  <si>
    <t>N_Ent_Sal_H5VPM7</t>
  </si>
  <si>
    <t>N_Thi_Fra_H6LVE3</t>
  </si>
  <si>
    <t>N_Thi_Fra_H6M1T9</t>
  </si>
  <si>
    <t>N_Ent_Esc_H6MAB5</t>
  </si>
  <si>
    <t>N_Ent_Esc_H6MIM5</t>
  </si>
  <si>
    <t>N_Ent_Sal_H6NVJ2</t>
  </si>
  <si>
    <t>N_Ent_Sal_H6NZ91</t>
  </si>
  <si>
    <t>N_Ent_Sal_H7E5B3</t>
  </si>
  <si>
    <t>N_Ent_Sal_H7EBE6</t>
  </si>
  <si>
    <t>N_Pse_Pse_H7EUL7</t>
  </si>
  <si>
    <t>N_Xan_Xan_H8FF49</t>
  </si>
  <si>
    <t>N_Pas_Pas_H8IDJ4</t>
  </si>
  <si>
    <t>N_Ent_Sal_H8LXX2</t>
  </si>
  <si>
    <t>N_Ent_Sal_H8M424</t>
  </si>
  <si>
    <t>N_Alt_Mar_H8W6N0</t>
  </si>
  <si>
    <t>N_Ent_Sal_H8YV71</t>
  </si>
  <si>
    <t>N_Ent_Sal_H9L495</t>
  </si>
  <si>
    <t>N_Xan_Xan_P80151</t>
  </si>
  <si>
    <t>N_Pse_Pse_Q01723</t>
  </si>
  <si>
    <t>N_Ent_Sal_I0A8R4</t>
  </si>
  <si>
    <t>N_Ent_Sal_I0ACK2</t>
  </si>
  <si>
    <t>N_Pse_Pse_I0BVX2</t>
  </si>
  <si>
    <t>N_Ent_Pro_I0DU09</t>
  </si>
  <si>
    <t>N_Ent_Pro_I0DU56</t>
  </si>
  <si>
    <t>N_Ent_Sal_I0LPN5</t>
  </si>
  <si>
    <t>N_Ent_Sal_I0LYS6</t>
  </si>
  <si>
    <t>N_Ent_Sal_I0M5S1</t>
  </si>
  <si>
    <t>N_Ent_Sal_I0MQU4</t>
  </si>
  <si>
    <t>N_Ent_Sal_I0MUJ2</t>
  </si>
  <si>
    <t>N_Ent_Sal_I0N0L3</t>
  </si>
  <si>
    <t>N_Ent_Sal_I0N3A4</t>
  </si>
  <si>
    <t>N_Ent_Sal_I0NCK0</t>
  </si>
  <si>
    <t>N_Ent_Sal_I0NN07</t>
  </si>
  <si>
    <t>N_Ent_Sal_I0NNB0</t>
  </si>
  <si>
    <t>N_Ent_Ser_I0QWZ5</t>
  </si>
  <si>
    <t>N_Pse_Pse_I1ADF5</t>
  </si>
  <si>
    <t>N_Pse_Pse_I1AJI8</t>
  </si>
  <si>
    <t>N_Vib_Vib_I1DG81</t>
  </si>
  <si>
    <t>N_Xan_Xan_I1SB56</t>
  </si>
  <si>
    <t>T_Ent_Pec_I1SBB8</t>
  </si>
  <si>
    <t>N_Ent_Sal_P35672</t>
  </si>
  <si>
    <t>N_Ent_Shi_Q04641</t>
  </si>
  <si>
    <t>N_Ent_Shi_Q55293</t>
  </si>
  <si>
    <t>N_Ent_Esc_O52135</t>
  </si>
  <si>
    <t>N_Ent_Esc_O85636</t>
  </si>
  <si>
    <t>N_Pse_Pse_O87441</t>
  </si>
  <si>
    <t>N_Ent_Sal_P74864</t>
  </si>
  <si>
    <t>T_Ent_Dic_P94767</t>
  </si>
  <si>
    <t>N_Pse_Pse_P95431</t>
  </si>
  <si>
    <t>N_Pse_Pse_Q02KK7</t>
  </si>
  <si>
    <t>N_Pse_Pse_Q02NC5</t>
  </si>
  <si>
    <t>N_Thi_Fra_Q09WI1</t>
  </si>
  <si>
    <t>N_Thi_Fra_Q0BMF6</t>
  </si>
  <si>
    <t>N_Pas_His_Q0I434</t>
  </si>
  <si>
    <t>N_Thi_Fra_Q14H71</t>
  </si>
  <si>
    <t>N_Ent_Edw_Q1AC98</t>
  </si>
  <si>
    <t>N_Ent_Yer_Q1C0N4</t>
  </si>
  <si>
    <t>N_Ent_Yer_Q1C2P1</t>
  </si>
  <si>
    <t>N_Ent_Yer_Q1CCN8</t>
  </si>
  <si>
    <t>N_Ent_Yer_Q1CE41</t>
  </si>
  <si>
    <t>N_Pse_Pse_Q1I803</t>
  </si>
  <si>
    <t>N_Vib_Vib_Q1VC73</t>
  </si>
  <si>
    <t>N_Vib_Pho_Q1Z2M9</t>
  </si>
  <si>
    <t>N_Vib_Pho_Q1Z9G5</t>
  </si>
  <si>
    <t>N_Pse_Pse_Q20IN2</t>
  </si>
  <si>
    <t>N_Thi_Fra_Q2A420</t>
  </si>
  <si>
    <t>N_Pse_Pse_Q2LJ15</t>
  </si>
  <si>
    <t>N_Ent_Sod_Q2NR59</t>
  </si>
  <si>
    <t>N_Ent_Sod_Q2NTG8</t>
  </si>
  <si>
    <t>N_Ent_Sod_Q2NVI9</t>
  </si>
  <si>
    <t>N_Xan_Xan_Q2P9E0</t>
  </si>
  <si>
    <t>N_Oce_Hah_Q2SC13</t>
  </si>
  <si>
    <t>N_Oce_Hah_Q2SH74</t>
  </si>
  <si>
    <t>N_Oce_Hah_Q2SNI0</t>
  </si>
  <si>
    <t>N_Ent_Esc_Q2TJ84</t>
  </si>
  <si>
    <t>N_Ent_Shi_Q326R2</t>
  </si>
  <si>
    <t>N_Xan_Xan_Q3BYJ7</t>
  </si>
  <si>
    <t>T_Ent_Erw_Q3HY27</t>
  </si>
  <si>
    <t>N_Chr_Nit_Q3J9C9</t>
  </si>
  <si>
    <t>N_Pse_Pse_Q3KA65</t>
  </si>
  <si>
    <t>N_Ent_Shi_Q3YTN5</t>
  </si>
  <si>
    <t>N_Aer_Aer_Q44076</t>
  </si>
  <si>
    <t>N_Vib_Vib_Q45N95</t>
  </si>
  <si>
    <t>T_Ent_Erw_Q46625</t>
  </si>
  <si>
    <t>N_Ent_Esc_Q47631</t>
  </si>
  <si>
    <t>N_Pse_Pse_Q48H56</t>
  </si>
  <si>
    <t>N_Pse_Pse_Q48M33</t>
  </si>
  <si>
    <t>N_Ent_Edw_Q4G4D6</t>
  </si>
  <si>
    <t>N_Pse_Pse_Q4K9T7</t>
  </si>
  <si>
    <t>N_Pas_Hae_Q4QNB0</t>
  </si>
  <si>
    <t>N_Xan_Xan_Q4USC2</t>
  </si>
  <si>
    <t>N_Pse_Pse_Q4ZRJ5</t>
  </si>
  <si>
    <t>N_Pse_Pse_Q4ZX68</t>
  </si>
  <si>
    <t>N_Ent_Sal_Q57KM6</t>
  </si>
  <si>
    <t>N_Ent_Sal_Q57PP0</t>
  </si>
  <si>
    <t>N_Xan_Xan_Q58S62</t>
  </si>
  <si>
    <t>N_Pas_Hae_Q5D8D5</t>
  </si>
  <si>
    <t>N_Thi_Fra_Q5NFR9</t>
  </si>
  <si>
    <t>N_Ent_Sal_Q5PEC6</t>
  </si>
  <si>
    <t>N_Ent_Sal_Q5PH50</t>
  </si>
  <si>
    <t>N_Alt_Idi_Q5QV49</t>
  </si>
  <si>
    <t>N_Ent_Esc_Q5WME2</t>
  </si>
  <si>
    <t>N_Aer_Aer_Q5XKZ5</t>
  </si>
  <si>
    <t>N_Met_Met_Q609V4</t>
  </si>
  <si>
    <t>N_Pas_Bas_Q65R33</t>
  </si>
  <si>
    <t>N_Ent_Yer_Q664L8</t>
  </si>
  <si>
    <t>N_Ent_Yer_Q66FM4</t>
  </si>
  <si>
    <t>N_Pse_Pse_Q6BEN8</t>
  </si>
  <si>
    <t>N_Pse_Pse_Q6QQC3</t>
  </si>
  <si>
    <t>N_Ent_Sod_Q6R8B7</t>
  </si>
  <si>
    <t>N_Ent_Sod_Q6R8D8</t>
  </si>
  <si>
    <t>N_Pse_Pse_Q6RBZ7</t>
  </si>
  <si>
    <t>T_Ent_Pec_Q6RK40</t>
  </si>
  <si>
    <t>T_Ent_Pec_Q6WEH1</t>
  </si>
  <si>
    <t>N_Pse_Pse_Q6XDA4</t>
  </si>
  <si>
    <t>N_Ent_Shi_Q6XVX2</t>
  </si>
  <si>
    <t>N_Ent_Yer_Q7CFW4</t>
  </si>
  <si>
    <t>N_Ent_Yer_Q7CKS5</t>
  </si>
  <si>
    <t>N_Ent_Esc_Q7DB64</t>
  </si>
  <si>
    <t>N_Ent_Pho_Q7NA54</t>
  </si>
  <si>
    <t>N_Pas_Hae_Q7VNQ3</t>
  </si>
  <si>
    <t>N_Leg_Cox_Q83AJ4</t>
  </si>
  <si>
    <t>N_Xan_Xan_Q83XF7</t>
  </si>
  <si>
    <t>N_Pse_Pse_Q84ET8</t>
  </si>
  <si>
    <t>N_Vib_Vib_Q87GH7</t>
  </si>
  <si>
    <t>N_Vib_Vib_Q87P22</t>
  </si>
  <si>
    <t>N_Pse_Pse_Q87ZR1</t>
  </si>
  <si>
    <t>N_Pse_Pse_Q887C1</t>
  </si>
  <si>
    <t>N_Pse_Pse_Q88FI1</t>
  </si>
  <si>
    <t>N_Xan_Xan_Q8PB84</t>
  </si>
  <si>
    <t>N_Xan_Xan_Q8PQB3</t>
  </si>
  <si>
    <t>N_Ent_Esc_Q8X6D6</t>
  </si>
  <si>
    <t>N_Ent_Sal_Q8Z489</t>
  </si>
  <si>
    <t>N_Ent_Sal_Q8Z6L1</t>
  </si>
  <si>
    <t>N_Ent_Cit_Q93FL4</t>
  </si>
  <si>
    <t>N_Ent_Yer_Q93NK9</t>
  </si>
  <si>
    <t>T_Pse_Pse_Q93PY6</t>
  </si>
  <si>
    <t>N_Ent_Esc_Q9AJ21</t>
  </si>
  <si>
    <t>N_Pas_Pas_Q9CLK3</t>
  </si>
  <si>
    <t>N_Ent_Pan_Q9FCZ1</t>
  </si>
  <si>
    <t>N_Pse_Pse_Q9I0K5</t>
  </si>
  <si>
    <t>N_Pse_Pse_Q9I319</t>
  </si>
  <si>
    <t>N_Pse_Pse_Q9I3W2</t>
  </si>
  <si>
    <t>N_Ent_Yer_Q9KKH8</t>
  </si>
  <si>
    <t>N_Xan_Xan_Q9LBJ2</t>
  </si>
  <si>
    <t>N_Xan_Xan_Q9ZIJ4</t>
  </si>
  <si>
    <t>N_Ent_Sal_D0ZWR9</t>
  </si>
  <si>
    <t>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</si>
</sst>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04"/>
      <scheme val="minor"/>
    </font>
    <font>
      <sz val="10"/>
      <color rgb="FF000000"/>
      <name val="Arial Unicode MS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 applyAlignment="1">
      <alignment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03"/>
  <sheetViews>
    <sheetView workbookViewId="0">
      <selection activeCell="C2" sqref="C2"/>
    </sheetView>
  </sheetViews>
  <sheetFormatPr defaultRowHeight="15" x14ac:dyDescent="0.25"/>
  <cols>
    <col min="1" max="1" width="14.5703125" customWidth="1"/>
    <col min="2" max="2" width="16.42578125" bestFit="1" customWidth="1"/>
    <col min="3" max="3" width="24.28515625" bestFit="1" customWidth="1"/>
  </cols>
  <sheetData>
    <row r="1" spans="1:3" x14ac:dyDescent="0.25">
      <c r="A1" t="s">
        <v>26</v>
      </c>
      <c r="B1" t="s">
        <v>25</v>
      </c>
      <c r="C1" t="s">
        <v>27</v>
      </c>
    </row>
    <row r="2" spans="1:3" x14ac:dyDescent="0.25">
      <c r="A2" t="str">
        <f>VLOOKUP(LEFT(B2,6),'Uniprot mapping'!A:B,2,FALSE)</f>
        <v>Q46625</v>
      </c>
      <c r="B2" t="s">
        <v>0</v>
      </c>
      <c r="C2" t="s">
        <v>24</v>
      </c>
    </row>
    <row r="3" spans="1:3" x14ac:dyDescent="0.25">
      <c r="A3" t="str">
        <f>VLOOKUP(LEFT(B3,6),'Uniprot mapping'!A:B,2,FALSE)</f>
        <v>Q93PY6</v>
      </c>
      <c r="B3" t="s">
        <v>1</v>
      </c>
      <c r="C3" t="s">
        <v>24</v>
      </c>
    </row>
    <row r="4" spans="1:3" x14ac:dyDescent="0.25">
      <c r="A4" t="str">
        <f>VLOOKUP(LEFT(B4,6),'Uniprot mapping'!A:B,2,FALSE)</f>
        <v>P94767</v>
      </c>
      <c r="B4" t="s">
        <v>2</v>
      </c>
      <c r="C4" t="s">
        <v>24</v>
      </c>
    </row>
    <row r="5" spans="1:3" x14ac:dyDescent="0.25">
      <c r="A5" t="str">
        <f>VLOOKUP(LEFT(B5,6),'Uniprot mapping'!A:B,2,FALSE)</f>
        <v>Q6RK40</v>
      </c>
      <c r="B5" t="s">
        <v>3</v>
      </c>
      <c r="C5" t="s">
        <v>24</v>
      </c>
    </row>
    <row r="6" spans="1:3" x14ac:dyDescent="0.25">
      <c r="A6" t="str">
        <f>VLOOKUP(LEFT(B6,6),'Uniprot mapping'!A:B,2,FALSE)</f>
        <v>Q6WEH1</v>
      </c>
      <c r="B6" t="s">
        <v>4</v>
      </c>
      <c r="C6" t="s">
        <v>24</v>
      </c>
    </row>
    <row r="7" spans="1:3" x14ac:dyDescent="0.25">
      <c r="A7" t="str">
        <f>VLOOKUP(LEFT(B7,6),'Uniprot mapping'!A:B,2,FALSE)</f>
        <v>B1A4E7</v>
      </c>
      <c r="B7" t="s">
        <v>5</v>
      </c>
      <c r="C7" t="s">
        <v>24</v>
      </c>
    </row>
    <row r="8" spans="1:3" x14ac:dyDescent="0.25">
      <c r="A8" t="str">
        <f>VLOOKUP(LEFT(B8,6),'Uniprot mapping'!A:B,2,FALSE)</f>
        <v>B2VGC0</v>
      </c>
      <c r="B8" t="s">
        <v>6</v>
      </c>
      <c r="C8" t="s">
        <v>24</v>
      </c>
    </row>
    <row r="9" spans="1:3" x14ac:dyDescent="0.25">
      <c r="A9" t="str">
        <f>VLOOKUP(LEFT(B9,6),'Uniprot mapping'!A:B,2,FALSE)</f>
        <v>C3KCR0</v>
      </c>
      <c r="B9" t="s">
        <v>7</v>
      </c>
      <c r="C9" t="s">
        <v>24</v>
      </c>
    </row>
    <row r="10" spans="1:3" x14ac:dyDescent="0.25">
      <c r="A10" t="str">
        <f>VLOOKUP(LEFT(B10,6),'Uniprot mapping'!A:B,2,FALSE)</f>
        <v>C6CGU4</v>
      </c>
      <c r="B10" t="s">
        <v>8</v>
      </c>
      <c r="C10" t="s">
        <v>24</v>
      </c>
    </row>
    <row r="11" spans="1:3" x14ac:dyDescent="0.25">
      <c r="A11" t="str">
        <f>VLOOKUP(LEFT(B11,6),'Uniprot mapping'!A:B,2,FALSE)</f>
        <v>C6DI58</v>
      </c>
      <c r="B11" t="s">
        <v>9</v>
      </c>
      <c r="C11" t="s">
        <v>24</v>
      </c>
    </row>
    <row r="12" spans="1:3" x14ac:dyDescent="0.25">
      <c r="A12" t="str">
        <f>VLOOKUP(LEFT(B12,6),'Uniprot mapping'!A:B,2,FALSE)</f>
        <v>C9NP33</v>
      </c>
      <c r="B12" t="s">
        <v>10</v>
      </c>
      <c r="C12" t="s">
        <v>24</v>
      </c>
    </row>
    <row r="13" spans="1:3" x14ac:dyDescent="0.25">
      <c r="A13" t="str">
        <f>VLOOKUP(LEFT(B13,6),'Uniprot mapping'!A:B,2,FALSE)</f>
        <v>D0FW09</v>
      </c>
      <c r="B13" t="s">
        <v>11</v>
      </c>
      <c r="C13" t="s">
        <v>24</v>
      </c>
    </row>
    <row r="14" spans="1:3" x14ac:dyDescent="0.25">
      <c r="A14" t="str">
        <f>VLOOKUP(LEFT(B14,6),'Uniprot mapping'!A:B,2,FALSE)</f>
        <v>D2BZ70</v>
      </c>
      <c r="B14" t="s">
        <v>12</v>
      </c>
      <c r="C14" t="s">
        <v>24</v>
      </c>
    </row>
    <row r="15" spans="1:3" x14ac:dyDescent="0.25">
      <c r="A15" t="str">
        <f>VLOOKUP(LEFT(B15,6),'Uniprot mapping'!A:B,2,FALSE)</f>
        <v>D2T744</v>
      </c>
      <c r="B15" t="s">
        <v>13</v>
      </c>
      <c r="C15" t="s">
        <v>24</v>
      </c>
    </row>
    <row r="16" spans="1:3" x14ac:dyDescent="0.25">
      <c r="A16" t="str">
        <f>VLOOKUP(LEFT(B16,6),'Uniprot mapping'!A:B,2,FALSE)</f>
        <v>D4HVP2</v>
      </c>
      <c r="B16" t="s">
        <v>14</v>
      </c>
      <c r="C16" t="s">
        <v>24</v>
      </c>
    </row>
    <row r="17" spans="1:3" x14ac:dyDescent="0.25">
      <c r="A17" t="str">
        <f>VLOOKUP(LEFT(B17,6),'Uniprot mapping'!A:B,2,FALSE)</f>
        <v>D4IAU8</v>
      </c>
      <c r="B17" t="s">
        <v>15</v>
      </c>
      <c r="C17" t="s">
        <v>24</v>
      </c>
    </row>
    <row r="18" spans="1:3" x14ac:dyDescent="0.25">
      <c r="A18" t="str">
        <f>VLOOKUP(LEFT(B18,6),'Uniprot mapping'!A:B,2,FALSE)</f>
        <v>Q3HY27</v>
      </c>
      <c r="B18" t="s">
        <v>16</v>
      </c>
      <c r="C18" t="s">
        <v>24</v>
      </c>
    </row>
    <row r="19" spans="1:3" x14ac:dyDescent="0.25">
      <c r="A19" t="str">
        <f>VLOOKUP(LEFT(B19,6),'Uniprot mapping'!A:B,2,FALSE)</f>
        <v>E0SE43</v>
      </c>
      <c r="B19" t="s">
        <v>17</v>
      </c>
      <c r="C19" t="s">
        <v>24</v>
      </c>
    </row>
    <row r="20" spans="1:3" x14ac:dyDescent="0.25">
      <c r="A20" t="str">
        <f>VLOOKUP(LEFT(B20,6),'Uniprot mapping'!A:B,2,FALSE)</f>
        <v>E2XL67</v>
      </c>
      <c r="B20" t="s">
        <v>18</v>
      </c>
      <c r="C20" t="s">
        <v>24</v>
      </c>
    </row>
    <row r="21" spans="1:3" x14ac:dyDescent="0.25">
      <c r="A21" t="str">
        <f>VLOOKUP(LEFT(B21,6),'Uniprot mapping'!A:B,2,FALSE)</f>
        <v>E3DFN5</v>
      </c>
      <c r="B21" t="s">
        <v>19</v>
      </c>
      <c r="C21" t="s">
        <v>24</v>
      </c>
    </row>
    <row r="22" spans="1:3" x14ac:dyDescent="0.25">
      <c r="A22" t="str">
        <f>VLOOKUP(LEFT(B22,6),'Uniprot mapping'!A:B,2,FALSE)</f>
        <v>E5B1L6</v>
      </c>
      <c r="B22" t="s">
        <v>20</v>
      </c>
      <c r="C22" t="s">
        <v>24</v>
      </c>
    </row>
    <row r="23" spans="1:3" x14ac:dyDescent="0.25">
      <c r="A23" t="str">
        <f>VLOOKUP(LEFT(B23,6),'Uniprot mapping'!A:B,2,FALSE)</f>
        <v>F1BCH0</v>
      </c>
      <c r="B23" t="s">
        <v>21</v>
      </c>
      <c r="C23" t="s">
        <v>24</v>
      </c>
    </row>
    <row r="24" spans="1:3" x14ac:dyDescent="0.25">
      <c r="A24" t="str">
        <f>VLOOKUP(LEFT(B24,6),'Uniprot mapping'!A:B,2,FALSE)</f>
        <v>G7LWR5</v>
      </c>
      <c r="B24" t="s">
        <v>22</v>
      </c>
      <c r="C24" t="s">
        <v>24</v>
      </c>
    </row>
    <row r="25" spans="1:3" x14ac:dyDescent="0.25">
      <c r="A25" t="str">
        <f>VLOOKUP(LEFT(B25,6),'Uniprot mapping'!A:B,2,FALSE)</f>
        <v>I1SBB8</v>
      </c>
      <c r="B25" t="s">
        <v>23</v>
      </c>
      <c r="C25" t="s">
        <v>24</v>
      </c>
    </row>
    <row r="26" spans="1:3" x14ac:dyDescent="0.25">
      <c r="A26" t="str">
        <f>VLOOKUP(LEFT(B26,6),'Uniprot mapping'!A:B,2,FALSE)</f>
        <v>O80264</v>
      </c>
      <c r="B26" t="s">
        <v>28</v>
      </c>
      <c r="C26" t="s">
        <v>1304</v>
      </c>
    </row>
    <row r="27" spans="1:3" x14ac:dyDescent="0.25">
      <c r="A27" t="str">
        <f>VLOOKUP(LEFT(B27,6),'Uniprot mapping'!A:B,2,FALSE)</f>
        <v>O87441</v>
      </c>
      <c r="B27" t="s">
        <v>29</v>
      </c>
      <c r="C27" t="s">
        <v>1304</v>
      </c>
    </row>
    <row r="28" spans="1:3" x14ac:dyDescent="0.25">
      <c r="A28" t="str">
        <f>VLOOKUP(LEFT(B28,6),'Uniprot mapping'!A:B,2,FALSE)</f>
        <v>Q8VP21</v>
      </c>
      <c r="B28" t="s">
        <v>30</v>
      </c>
      <c r="C28" t="s">
        <v>1304</v>
      </c>
    </row>
    <row r="29" spans="1:3" x14ac:dyDescent="0.25">
      <c r="A29" t="str">
        <f>VLOOKUP(LEFT(B29,6),'Uniprot mapping'!A:B,2,FALSE)</f>
        <v>O52135</v>
      </c>
      <c r="B29" t="s">
        <v>31</v>
      </c>
      <c r="C29" t="s">
        <v>1304</v>
      </c>
    </row>
    <row r="30" spans="1:3" x14ac:dyDescent="0.25">
      <c r="A30" t="str">
        <f>VLOOKUP(LEFT(B30,6),'Uniprot mapping'!A:B,2,FALSE)</f>
        <v>Q9KKH8</v>
      </c>
      <c r="B30" t="s">
        <v>32</v>
      </c>
      <c r="C30" t="s">
        <v>1304</v>
      </c>
    </row>
    <row r="31" spans="1:3" x14ac:dyDescent="0.25">
      <c r="A31" t="str">
        <f>VLOOKUP(LEFT(B31,6),'Uniprot mapping'!A:B,2,FALSE)</f>
        <v>Q9ZIJ4</v>
      </c>
      <c r="B31" t="s">
        <v>33</v>
      </c>
      <c r="C31" t="s">
        <v>1304</v>
      </c>
    </row>
    <row r="32" spans="1:3" x14ac:dyDescent="0.25">
      <c r="A32" t="str">
        <f>VLOOKUP(LEFT(B32,6),'Uniprot mapping'!A:B,2,FALSE)</f>
        <v>Q9FCZ1</v>
      </c>
      <c r="B32" t="s">
        <v>34</v>
      </c>
      <c r="C32" t="s">
        <v>1304</v>
      </c>
    </row>
    <row r="33" spans="1:3" x14ac:dyDescent="0.25">
      <c r="A33" t="str">
        <f>VLOOKUP(LEFT(B33,6),'Uniprot mapping'!A:B,2,FALSE)</f>
        <v>P95431</v>
      </c>
      <c r="B33" t="s">
        <v>35</v>
      </c>
      <c r="C33" t="s">
        <v>1304</v>
      </c>
    </row>
    <row r="34" spans="1:3" x14ac:dyDescent="0.25">
      <c r="A34" t="str">
        <f>VLOOKUP(LEFT(B34,6),'Uniprot mapping'!A:B,2,FALSE)</f>
        <v>Q44076</v>
      </c>
      <c r="B34" t="s">
        <v>36</v>
      </c>
      <c r="C34" t="s">
        <v>1304</v>
      </c>
    </row>
    <row r="35" spans="1:3" x14ac:dyDescent="0.25">
      <c r="A35" t="str">
        <f>VLOOKUP(LEFT(B35,6),'Uniprot mapping'!A:B,2,FALSE)</f>
        <v>Q93FL4</v>
      </c>
      <c r="B35" t="s">
        <v>37</v>
      </c>
      <c r="C35" t="s">
        <v>1304</v>
      </c>
    </row>
    <row r="36" spans="1:3" x14ac:dyDescent="0.25">
      <c r="A36" t="str">
        <f>VLOOKUP(LEFT(B36,6),'Uniprot mapping'!A:B,2,FALSE)</f>
        <v>Q47631</v>
      </c>
      <c r="B36" t="s">
        <v>38</v>
      </c>
      <c r="C36" t="s">
        <v>1304</v>
      </c>
    </row>
    <row r="37" spans="1:3" x14ac:dyDescent="0.25">
      <c r="A37" t="str">
        <f>VLOOKUP(LEFT(B37,6),'Uniprot mapping'!A:B,2,FALSE)</f>
        <v>Q9LBJ2</v>
      </c>
      <c r="B37" t="s">
        <v>39</v>
      </c>
      <c r="C37" t="s">
        <v>1304</v>
      </c>
    </row>
    <row r="38" spans="1:3" x14ac:dyDescent="0.25">
      <c r="A38" t="str">
        <f>VLOOKUP(LEFT(B38,6),'Uniprot mapping'!A:B,2,FALSE)</f>
        <v>Q9AJ21</v>
      </c>
      <c r="B38" t="s">
        <v>40</v>
      </c>
      <c r="C38" t="s">
        <v>1304</v>
      </c>
    </row>
    <row r="39" spans="1:3" x14ac:dyDescent="0.25">
      <c r="A39" t="str">
        <f>VLOOKUP(LEFT(B39,6),'Uniprot mapping'!A:B,2,FALSE)</f>
        <v>Q93NK9</v>
      </c>
      <c r="B39" t="s">
        <v>41</v>
      </c>
      <c r="C39" t="s">
        <v>1304</v>
      </c>
    </row>
    <row r="40" spans="1:3" x14ac:dyDescent="0.25">
      <c r="A40" t="str">
        <f>VLOOKUP(LEFT(B40,6),'Uniprot mapping'!A:B,2,FALSE)</f>
        <v>Q9PJG8</v>
      </c>
      <c r="B40" t="s">
        <v>42</v>
      </c>
      <c r="C40" t="s">
        <v>1304</v>
      </c>
    </row>
    <row r="41" spans="1:3" x14ac:dyDescent="0.25">
      <c r="A41" t="str">
        <f>VLOOKUP(LEFT(B41,6),'Uniprot mapping'!A:B,2,FALSE)</f>
        <v>Q9I3W2</v>
      </c>
      <c r="B41" t="s">
        <v>43</v>
      </c>
      <c r="C41" t="s">
        <v>1304</v>
      </c>
    </row>
    <row r="42" spans="1:3" x14ac:dyDescent="0.25">
      <c r="A42" t="str">
        <f>VLOOKUP(LEFT(B42,6),'Uniprot mapping'!A:B,2,FALSE)</f>
        <v>Q9I319</v>
      </c>
      <c r="B42" t="s">
        <v>44</v>
      </c>
      <c r="C42" t="s">
        <v>1304</v>
      </c>
    </row>
    <row r="43" spans="1:3" x14ac:dyDescent="0.25">
      <c r="A43" t="str">
        <f>VLOOKUP(LEFT(B43,6),'Uniprot mapping'!A:B,2,FALSE)</f>
        <v>Q9I0K5</v>
      </c>
      <c r="B43" t="s">
        <v>45</v>
      </c>
      <c r="C43" t="s">
        <v>1304</v>
      </c>
    </row>
    <row r="44" spans="1:3" x14ac:dyDescent="0.25">
      <c r="A44" t="str">
        <f>VLOOKUP(LEFT(B44,6),'Uniprot mapping'!A:B,2,FALSE)</f>
        <v>Q9CLK3</v>
      </c>
      <c r="B44" t="s">
        <v>46</v>
      </c>
      <c r="C44" t="s">
        <v>1304</v>
      </c>
    </row>
    <row r="45" spans="1:3" x14ac:dyDescent="0.25">
      <c r="A45" t="str">
        <f>VLOOKUP(LEFT(B45,6),'Uniprot mapping'!A:B,2,FALSE)</f>
        <v>Q9JSA1</v>
      </c>
      <c r="B45" t="s">
        <v>47</v>
      </c>
      <c r="C45" t="s">
        <v>1304</v>
      </c>
    </row>
    <row r="46" spans="1:3" x14ac:dyDescent="0.25">
      <c r="A46" t="str">
        <f>VLOOKUP(LEFT(B46,6),'Uniprot mapping'!A:B,2,FALSE)</f>
        <v>O85636</v>
      </c>
      <c r="B46" t="s">
        <v>48</v>
      </c>
      <c r="C46" t="s">
        <v>1304</v>
      </c>
    </row>
    <row r="47" spans="1:3" x14ac:dyDescent="0.25">
      <c r="A47" t="str">
        <f>VLOOKUP(LEFT(B47,6),'Uniprot mapping'!A:B,2,FALSE)</f>
        <v>Q8X6D6</v>
      </c>
      <c r="B47" t="s">
        <v>49</v>
      </c>
      <c r="C47" t="s">
        <v>1304</v>
      </c>
    </row>
    <row r="48" spans="1:3" x14ac:dyDescent="0.25">
      <c r="A48" t="str">
        <f>VLOOKUP(LEFT(B48,6),'Uniprot mapping'!A:B,2,FALSE)</f>
        <v>O84576</v>
      </c>
      <c r="B48" t="s">
        <v>50</v>
      </c>
      <c r="C48" t="s">
        <v>1304</v>
      </c>
    </row>
    <row r="49" spans="1:3" x14ac:dyDescent="0.25">
      <c r="A49" t="str">
        <f>VLOOKUP(LEFT(B49,6),'Uniprot mapping'!A:B,2,FALSE)</f>
        <v>Q9Z791</v>
      </c>
      <c r="B49" t="s">
        <v>51</v>
      </c>
      <c r="C49" t="s">
        <v>1304</v>
      </c>
    </row>
    <row r="50" spans="1:3" x14ac:dyDescent="0.25">
      <c r="A50" t="str">
        <f>VLOOKUP(LEFT(B50,6),'Uniprot mapping'!A:B,2,FALSE)</f>
        <v>Q8RHF1</v>
      </c>
      <c r="B50" t="s">
        <v>52</v>
      </c>
      <c r="C50" t="s">
        <v>1304</v>
      </c>
    </row>
    <row r="51" spans="1:3" x14ac:dyDescent="0.25">
      <c r="A51" t="str">
        <f>VLOOKUP(LEFT(B51,6),'Uniprot mapping'!A:B,2,FALSE)</f>
        <v>Q8PQB3</v>
      </c>
      <c r="B51" t="s">
        <v>53</v>
      </c>
      <c r="C51" t="s">
        <v>1304</v>
      </c>
    </row>
    <row r="52" spans="1:3" x14ac:dyDescent="0.25">
      <c r="A52" t="str">
        <f>VLOOKUP(LEFT(B52,6),'Uniprot mapping'!A:B,2,FALSE)</f>
        <v>Q8PB84</v>
      </c>
      <c r="B52" t="s">
        <v>54</v>
      </c>
      <c r="C52" t="s">
        <v>1304</v>
      </c>
    </row>
    <row r="53" spans="1:3" x14ac:dyDescent="0.25">
      <c r="A53" t="str">
        <f>VLOOKUP(LEFT(B53,6),'Uniprot mapping'!A:B,2,FALSE)</f>
        <v>Q88FI1</v>
      </c>
      <c r="B53" t="s">
        <v>55</v>
      </c>
      <c r="C53" t="s">
        <v>1304</v>
      </c>
    </row>
    <row r="54" spans="1:3" x14ac:dyDescent="0.25">
      <c r="A54" t="str">
        <f>VLOOKUP(LEFT(B54,6),'Uniprot mapping'!A:B,2,FALSE)</f>
        <v>Q887C1</v>
      </c>
      <c r="B54" t="s">
        <v>56</v>
      </c>
      <c r="C54" t="s">
        <v>1304</v>
      </c>
    </row>
    <row r="55" spans="1:3" x14ac:dyDescent="0.25">
      <c r="A55" t="str">
        <f>VLOOKUP(LEFT(B55,6),'Uniprot mapping'!A:B,2,FALSE)</f>
        <v>Q87ZR1</v>
      </c>
      <c r="B55" t="s">
        <v>57</v>
      </c>
      <c r="C55" t="s">
        <v>1304</v>
      </c>
    </row>
    <row r="56" spans="1:3" x14ac:dyDescent="0.25">
      <c r="A56" t="str">
        <f>VLOOKUP(LEFT(B56,6),'Uniprot mapping'!A:B,2,FALSE)</f>
        <v>Q87P22</v>
      </c>
      <c r="B56" t="s">
        <v>58</v>
      </c>
      <c r="C56" t="s">
        <v>1304</v>
      </c>
    </row>
    <row r="57" spans="1:3" x14ac:dyDescent="0.25">
      <c r="A57" t="str">
        <f>VLOOKUP(LEFT(B57,6),'Uniprot mapping'!A:B,2,FALSE)</f>
        <v>Q87GH7</v>
      </c>
      <c r="B57" t="s">
        <v>59</v>
      </c>
      <c r="C57" t="s">
        <v>1304</v>
      </c>
    </row>
    <row r="58" spans="1:3" x14ac:dyDescent="0.25">
      <c r="A58" t="str">
        <f>VLOOKUP(LEFT(B58,6),'Uniprot mapping'!A:B,2,FALSE)</f>
        <v>Q84ET8</v>
      </c>
      <c r="B58" t="s">
        <v>60</v>
      </c>
      <c r="C58" t="s">
        <v>1304</v>
      </c>
    </row>
    <row r="59" spans="1:3" x14ac:dyDescent="0.25">
      <c r="A59" t="str">
        <f>VLOOKUP(LEFT(B59,6),'Uniprot mapping'!A:B,2,FALSE)</f>
        <v>Q84CQ8</v>
      </c>
      <c r="B59" t="s">
        <v>61</v>
      </c>
      <c r="C59" t="s">
        <v>1304</v>
      </c>
    </row>
    <row r="60" spans="1:3" x14ac:dyDescent="0.25">
      <c r="A60" t="str">
        <f>VLOOKUP(LEFT(B60,6),'Uniprot mapping'!A:B,2,FALSE)</f>
        <v>Q83XF7</v>
      </c>
      <c r="B60" t="s">
        <v>62</v>
      </c>
      <c r="C60" t="s">
        <v>1304</v>
      </c>
    </row>
    <row r="61" spans="1:3" x14ac:dyDescent="0.25">
      <c r="A61" t="str">
        <f>VLOOKUP(LEFT(B61,6),'Uniprot mapping'!A:B,2,FALSE)</f>
        <v>Q821J2</v>
      </c>
      <c r="B61" t="s">
        <v>63</v>
      </c>
      <c r="C61" t="s">
        <v>1304</v>
      </c>
    </row>
    <row r="62" spans="1:3" x14ac:dyDescent="0.25">
      <c r="A62" t="str">
        <f>VLOOKUP(LEFT(B62,6),'Uniprot mapping'!A:B,2,FALSE)</f>
        <v>Q7WLV8</v>
      </c>
      <c r="B62" t="s">
        <v>64</v>
      </c>
      <c r="C62" t="s">
        <v>1304</v>
      </c>
    </row>
    <row r="63" spans="1:3" x14ac:dyDescent="0.25">
      <c r="A63" t="str">
        <f>VLOOKUP(LEFT(B63,6),'Uniprot mapping'!A:B,2,FALSE)</f>
        <v>Q7W899</v>
      </c>
      <c r="B63" t="s">
        <v>65</v>
      </c>
      <c r="C63" t="s">
        <v>1304</v>
      </c>
    </row>
    <row r="64" spans="1:3" x14ac:dyDescent="0.25">
      <c r="A64" t="str">
        <f>VLOOKUP(LEFT(B64,6),'Uniprot mapping'!A:B,2,FALSE)</f>
        <v>Q7VNQ3</v>
      </c>
      <c r="B64" t="s">
        <v>66</v>
      </c>
      <c r="C64" t="s">
        <v>1304</v>
      </c>
    </row>
    <row r="65" spans="1:3" x14ac:dyDescent="0.25">
      <c r="A65" t="str">
        <f>VLOOKUP(LEFT(B65,6),'Uniprot mapping'!A:B,2,FALSE)</f>
        <v>Q7UHD1</v>
      </c>
      <c r="B65" t="s">
        <v>67</v>
      </c>
      <c r="C65" t="s">
        <v>1304</v>
      </c>
    </row>
    <row r="66" spans="1:3" x14ac:dyDescent="0.25">
      <c r="A66" t="str">
        <f>VLOOKUP(LEFT(B66,6),'Uniprot mapping'!A:B,2,FALSE)</f>
        <v>Q7NUV0</v>
      </c>
      <c r="B66" t="s">
        <v>68</v>
      </c>
      <c r="C66" t="s">
        <v>1304</v>
      </c>
    </row>
    <row r="67" spans="1:3" x14ac:dyDescent="0.25">
      <c r="A67" t="str">
        <f>VLOOKUP(LEFT(B67,6),'Uniprot mapping'!A:B,2,FALSE)</f>
        <v>Q7NUR5</v>
      </c>
      <c r="B67" t="s">
        <v>69</v>
      </c>
      <c r="C67" t="s">
        <v>1304</v>
      </c>
    </row>
    <row r="68" spans="1:3" x14ac:dyDescent="0.25">
      <c r="A68" t="str">
        <f>VLOOKUP(LEFT(B68,6),'Uniprot mapping'!A:B,2,FALSE)</f>
        <v>Q7NA54</v>
      </c>
      <c r="B68" t="s">
        <v>70</v>
      </c>
      <c r="C68" t="s">
        <v>1304</v>
      </c>
    </row>
    <row r="69" spans="1:3" x14ac:dyDescent="0.25">
      <c r="A69" t="str">
        <f>VLOOKUP(LEFT(B69,6),'Uniprot mapping'!A:B,2,FALSE)</f>
        <v>Q6M9X7</v>
      </c>
      <c r="B69" t="s">
        <v>71</v>
      </c>
      <c r="C69" t="s">
        <v>1304</v>
      </c>
    </row>
    <row r="70" spans="1:3" x14ac:dyDescent="0.25">
      <c r="A70" t="str">
        <f>VLOOKUP(LEFT(B70,6),'Uniprot mapping'!A:B,2,FALSE)</f>
        <v>Q6QQC3</v>
      </c>
      <c r="B70" t="s">
        <v>72</v>
      </c>
      <c r="C70" t="s">
        <v>1304</v>
      </c>
    </row>
    <row r="71" spans="1:3" x14ac:dyDescent="0.25">
      <c r="A71" t="str">
        <f>VLOOKUP(LEFT(B71,6),'Uniprot mapping'!A:B,2,FALSE)</f>
        <v>Q6R8B7</v>
      </c>
      <c r="B71" t="s">
        <v>73</v>
      </c>
      <c r="C71" t="s">
        <v>1304</v>
      </c>
    </row>
    <row r="72" spans="1:3" x14ac:dyDescent="0.25">
      <c r="A72" t="str">
        <f>VLOOKUP(LEFT(B72,6),'Uniprot mapping'!A:B,2,FALSE)</f>
        <v>Q6R8D8</v>
      </c>
      <c r="B72" t="s">
        <v>74</v>
      </c>
      <c r="C72" t="s">
        <v>1304</v>
      </c>
    </row>
    <row r="73" spans="1:3" x14ac:dyDescent="0.25">
      <c r="A73" t="str">
        <f>VLOOKUP(LEFT(B73,6),'Uniprot mapping'!A:B,2,FALSE)</f>
        <v>Q6RBZ7</v>
      </c>
      <c r="B73" t="s">
        <v>75</v>
      </c>
      <c r="C73" t="s">
        <v>1304</v>
      </c>
    </row>
    <row r="74" spans="1:3" x14ac:dyDescent="0.25">
      <c r="A74" t="str">
        <f>VLOOKUP(LEFT(B74,6),'Uniprot mapping'!A:B,2,FALSE)</f>
        <v>Q6XVX2</v>
      </c>
      <c r="B74" t="s">
        <v>76</v>
      </c>
      <c r="C74" t="s">
        <v>1304</v>
      </c>
    </row>
    <row r="75" spans="1:3" x14ac:dyDescent="0.25">
      <c r="A75" t="str">
        <f>VLOOKUP(LEFT(B75,6),'Uniprot mapping'!A:B,2,FALSE)</f>
        <v>Q702S9</v>
      </c>
      <c r="B75" t="s">
        <v>77</v>
      </c>
      <c r="C75" t="s">
        <v>1304</v>
      </c>
    </row>
    <row r="76" spans="1:3" x14ac:dyDescent="0.25">
      <c r="A76" t="str">
        <f>VLOOKUP(LEFT(B76,6),'Uniprot mapping'!A:B,2,FALSE)</f>
        <v>Q703J5</v>
      </c>
      <c r="B76" t="s">
        <v>78</v>
      </c>
      <c r="C76" t="s">
        <v>1304</v>
      </c>
    </row>
    <row r="77" spans="1:3" x14ac:dyDescent="0.25">
      <c r="A77" t="str">
        <f>VLOOKUP(LEFT(B77,6),'Uniprot mapping'!A:B,2,FALSE)</f>
        <v>Q703J7</v>
      </c>
      <c r="B77" t="s">
        <v>79</v>
      </c>
      <c r="C77" t="s">
        <v>1304</v>
      </c>
    </row>
    <row r="78" spans="1:3" x14ac:dyDescent="0.25">
      <c r="A78" t="str">
        <f>VLOOKUP(LEFT(B78,6),'Uniprot mapping'!A:B,2,FALSE)</f>
        <v>Q703K1</v>
      </c>
      <c r="B78" t="s">
        <v>80</v>
      </c>
      <c r="C78" t="s">
        <v>1304</v>
      </c>
    </row>
    <row r="79" spans="1:3" x14ac:dyDescent="0.25">
      <c r="A79" t="str">
        <f>VLOOKUP(LEFT(B79,6),'Uniprot mapping'!A:B,2,FALSE)</f>
        <v>Q703K2</v>
      </c>
      <c r="B79" t="s">
        <v>81</v>
      </c>
      <c r="C79" t="s">
        <v>1304</v>
      </c>
    </row>
    <row r="80" spans="1:3" x14ac:dyDescent="0.25">
      <c r="A80" t="str">
        <f>VLOOKUP(LEFT(B80,6),'Uniprot mapping'!A:B,2,FALSE)</f>
        <v>Q703K4</v>
      </c>
      <c r="B80" t="s">
        <v>82</v>
      </c>
      <c r="C80" t="s">
        <v>1304</v>
      </c>
    </row>
    <row r="81" spans="1:3" x14ac:dyDescent="0.25">
      <c r="A81" t="str">
        <f>VLOOKUP(LEFT(B81,6),'Uniprot mapping'!A:B,2,FALSE)</f>
        <v>Q703K5</v>
      </c>
      <c r="B81" t="s">
        <v>83</v>
      </c>
      <c r="C81" t="s">
        <v>1304</v>
      </c>
    </row>
    <row r="82" spans="1:3" x14ac:dyDescent="0.25">
      <c r="A82" t="str">
        <f>VLOOKUP(LEFT(B82,6),'Uniprot mapping'!A:B,2,FALSE)</f>
        <v>Q703K6</v>
      </c>
      <c r="B82" t="s">
        <v>84</v>
      </c>
      <c r="C82" t="s">
        <v>1304</v>
      </c>
    </row>
    <row r="83" spans="1:3" x14ac:dyDescent="0.25">
      <c r="A83" t="str">
        <f>VLOOKUP(LEFT(B83,6),'Uniprot mapping'!A:B,2,FALSE)</f>
        <v>Q7DB64</v>
      </c>
      <c r="B83" t="s">
        <v>85</v>
      </c>
      <c r="C83" t="s">
        <v>1304</v>
      </c>
    </row>
    <row r="84" spans="1:3" x14ac:dyDescent="0.25">
      <c r="A84" t="str">
        <f>VLOOKUP(LEFT(B84,6),'Uniprot mapping'!A:B,2,FALSE)</f>
        <v>Q72WH7</v>
      </c>
      <c r="B84" t="s">
        <v>86</v>
      </c>
      <c r="C84" t="s">
        <v>1304</v>
      </c>
    </row>
    <row r="85" spans="1:3" x14ac:dyDescent="0.25">
      <c r="A85" t="str">
        <f>VLOOKUP(LEFT(B85,6),'Uniprot mapping'!A:B,2,FALSE)</f>
        <v>Q6H264</v>
      </c>
      <c r="B85" t="s">
        <v>87</v>
      </c>
      <c r="C85" t="s">
        <v>1304</v>
      </c>
    </row>
    <row r="86" spans="1:3" x14ac:dyDescent="0.25">
      <c r="A86" t="str">
        <f>VLOOKUP(LEFT(B86,6),'Uniprot mapping'!A:B,2,FALSE)</f>
        <v>Q6BEN8</v>
      </c>
      <c r="B86" t="s">
        <v>88</v>
      </c>
      <c r="C86" t="s">
        <v>1304</v>
      </c>
    </row>
    <row r="87" spans="1:3" x14ac:dyDescent="0.25">
      <c r="A87" t="str">
        <f>VLOOKUP(LEFT(B87,6),'Uniprot mapping'!A:B,2,FALSE)</f>
        <v>Q5P7D0</v>
      </c>
      <c r="B87" t="s">
        <v>89</v>
      </c>
      <c r="C87" t="s">
        <v>1304</v>
      </c>
    </row>
    <row r="88" spans="1:3" x14ac:dyDescent="0.25">
      <c r="A88" t="str">
        <f>VLOOKUP(LEFT(B88,6),'Uniprot mapping'!A:B,2,FALSE)</f>
        <v>Q5PEC6</v>
      </c>
      <c r="B88" t="s">
        <v>90</v>
      </c>
      <c r="C88" t="s">
        <v>1304</v>
      </c>
    </row>
    <row r="89" spans="1:3" x14ac:dyDescent="0.25">
      <c r="A89" t="str">
        <f>VLOOKUP(LEFT(B89,6),'Uniprot mapping'!A:B,2,FALSE)</f>
        <v>Q5PH50</v>
      </c>
      <c r="B89" t="s">
        <v>91</v>
      </c>
      <c r="C89" t="s">
        <v>1304</v>
      </c>
    </row>
    <row r="90" spans="1:3" x14ac:dyDescent="0.25">
      <c r="A90" t="str">
        <f>VLOOKUP(LEFT(B90,6),'Uniprot mapping'!A:B,2,FALSE)</f>
        <v>Q5QV49</v>
      </c>
      <c r="B90" t="s">
        <v>92</v>
      </c>
      <c r="C90" t="s">
        <v>1304</v>
      </c>
    </row>
    <row r="91" spans="1:3" x14ac:dyDescent="0.25">
      <c r="A91" t="str">
        <f>VLOOKUP(LEFT(B91,6),'Uniprot mapping'!A:B,2,FALSE)</f>
        <v>Q5WME2</v>
      </c>
      <c r="B91" t="s">
        <v>93</v>
      </c>
      <c r="C91" t="s">
        <v>1304</v>
      </c>
    </row>
    <row r="92" spans="1:3" x14ac:dyDescent="0.25">
      <c r="A92" t="str">
        <f>VLOOKUP(LEFT(B92,6),'Uniprot mapping'!A:B,2,FALSE)</f>
        <v>Q5XKZ5</v>
      </c>
      <c r="B92" t="s">
        <v>94</v>
      </c>
      <c r="C92" t="s">
        <v>1304</v>
      </c>
    </row>
    <row r="93" spans="1:3" x14ac:dyDescent="0.25">
      <c r="A93" t="str">
        <f>VLOOKUP(LEFT(B93,6),'Uniprot mapping'!A:B,2,FALSE)</f>
        <v>Q609V4</v>
      </c>
      <c r="B93" t="s">
        <v>95</v>
      </c>
      <c r="C93" t="s">
        <v>1304</v>
      </c>
    </row>
    <row r="94" spans="1:3" x14ac:dyDescent="0.25">
      <c r="A94" t="str">
        <f>VLOOKUP(LEFT(B94,6),'Uniprot mapping'!A:B,2,FALSE)</f>
        <v>Q5NFR9</v>
      </c>
      <c r="B94" t="s">
        <v>96</v>
      </c>
      <c r="C94" t="s">
        <v>1304</v>
      </c>
    </row>
    <row r="95" spans="1:3" x14ac:dyDescent="0.25">
      <c r="A95" t="str">
        <f>VLOOKUP(LEFT(B95,6),'Uniprot mapping'!A:B,2,FALSE)</f>
        <v>Q62AU6</v>
      </c>
      <c r="B95" t="s">
        <v>97</v>
      </c>
      <c r="C95" t="s">
        <v>1304</v>
      </c>
    </row>
    <row r="96" spans="1:3" x14ac:dyDescent="0.25">
      <c r="A96" t="str">
        <f>VLOOKUP(LEFT(B96,6),'Uniprot mapping'!A:B,2,FALSE)</f>
        <v>Q62AZ5</v>
      </c>
      <c r="B96" t="s">
        <v>98</v>
      </c>
      <c r="C96" t="s">
        <v>1304</v>
      </c>
    </row>
    <row r="97" spans="1:3" x14ac:dyDescent="0.25">
      <c r="A97" t="str">
        <f>VLOOKUP(LEFT(B97,6),'Uniprot mapping'!A:B,2,FALSE)</f>
        <v>Q63JX2</v>
      </c>
      <c r="B97" t="s">
        <v>99</v>
      </c>
      <c r="C97" t="s">
        <v>1304</v>
      </c>
    </row>
    <row r="98" spans="1:3" x14ac:dyDescent="0.25">
      <c r="A98" t="str">
        <f>VLOOKUP(LEFT(B98,6),'Uniprot mapping'!A:B,2,FALSE)</f>
        <v>Q63K21</v>
      </c>
      <c r="B98" t="s">
        <v>100</v>
      </c>
      <c r="C98" t="s">
        <v>1304</v>
      </c>
    </row>
    <row r="99" spans="1:3" x14ac:dyDescent="0.25">
      <c r="A99" t="str">
        <f>VLOOKUP(LEFT(B99,6),'Uniprot mapping'!A:B,2,FALSE)</f>
        <v>Q65R33</v>
      </c>
      <c r="B99" t="s">
        <v>101</v>
      </c>
      <c r="C99" t="s">
        <v>1304</v>
      </c>
    </row>
    <row r="100" spans="1:3" x14ac:dyDescent="0.25">
      <c r="A100" t="str">
        <f>VLOOKUP(LEFT(B100,6),'Uniprot mapping'!A:B,2,FALSE)</f>
        <v>Q664L8</v>
      </c>
      <c r="B100" t="s">
        <v>102</v>
      </c>
      <c r="C100" t="s">
        <v>1304</v>
      </c>
    </row>
    <row r="101" spans="1:3" x14ac:dyDescent="0.25">
      <c r="A101" t="str">
        <f>VLOOKUP(LEFT(B101,6),'Uniprot mapping'!A:B,2,FALSE)</f>
        <v>Q66FM4</v>
      </c>
      <c r="B101" t="s">
        <v>103</v>
      </c>
      <c r="C101" t="s">
        <v>1304</v>
      </c>
    </row>
    <row r="102" spans="1:3" x14ac:dyDescent="0.25">
      <c r="A102" t="str">
        <f>VLOOKUP(LEFT(B102,6),'Uniprot mapping'!A:B,2,FALSE)</f>
        <v>Q58S62</v>
      </c>
      <c r="B102" t="s">
        <v>104</v>
      </c>
      <c r="C102" t="s">
        <v>1304</v>
      </c>
    </row>
    <row r="103" spans="1:3" x14ac:dyDescent="0.25">
      <c r="A103" t="str">
        <f>VLOOKUP(LEFT(B103,6),'Uniprot mapping'!A:B,2,FALSE)</f>
        <v>Q5D8D5</v>
      </c>
      <c r="B103" t="s">
        <v>105</v>
      </c>
      <c r="C103" t="s">
        <v>1304</v>
      </c>
    </row>
    <row r="104" spans="1:3" x14ac:dyDescent="0.25">
      <c r="A104" t="str">
        <f>VLOOKUP(LEFT(B104,6),'Uniprot mapping'!A:B,2,FALSE)</f>
        <v>Q5EF66</v>
      </c>
      <c r="B104" t="s">
        <v>106</v>
      </c>
      <c r="C104" t="s">
        <v>1304</v>
      </c>
    </row>
    <row r="105" spans="1:3" x14ac:dyDescent="0.25">
      <c r="A105" t="str">
        <f>VLOOKUP(LEFT(B105,6),'Uniprot mapping'!A:B,2,FALSE)</f>
        <v>Q4G4D6</v>
      </c>
      <c r="B105" t="s">
        <v>107</v>
      </c>
      <c r="C105" t="s">
        <v>1304</v>
      </c>
    </row>
    <row r="106" spans="1:3" x14ac:dyDescent="0.25">
      <c r="A106" t="str">
        <f>VLOOKUP(LEFT(B106,6),'Uniprot mapping'!A:B,2,FALSE)</f>
        <v>Q48M33</v>
      </c>
      <c r="B106" t="s">
        <v>108</v>
      </c>
      <c r="C106" t="s">
        <v>1304</v>
      </c>
    </row>
    <row r="107" spans="1:3" x14ac:dyDescent="0.25">
      <c r="A107" t="str">
        <f>VLOOKUP(LEFT(B107,6),'Uniprot mapping'!A:B,2,FALSE)</f>
        <v>Q45N95</v>
      </c>
      <c r="B107" t="s">
        <v>109</v>
      </c>
      <c r="C107" t="s">
        <v>1304</v>
      </c>
    </row>
    <row r="108" spans="1:3" x14ac:dyDescent="0.25">
      <c r="A108" t="str">
        <f>VLOOKUP(LEFT(B108,6),'Uniprot mapping'!A:B,2,FALSE)</f>
        <v>Q48H56</v>
      </c>
      <c r="B108" t="s">
        <v>110</v>
      </c>
      <c r="C108" t="s">
        <v>1304</v>
      </c>
    </row>
    <row r="109" spans="1:3" x14ac:dyDescent="0.25">
      <c r="A109" t="str">
        <f>VLOOKUP(LEFT(B109,6),'Uniprot mapping'!A:B,2,FALSE)</f>
        <v>Q4USC2</v>
      </c>
      <c r="B109" t="s">
        <v>111</v>
      </c>
      <c r="C109" t="s">
        <v>1304</v>
      </c>
    </row>
    <row r="110" spans="1:3" x14ac:dyDescent="0.25">
      <c r="A110" t="str">
        <f>VLOOKUP(LEFT(B110,6),'Uniprot mapping'!A:B,2,FALSE)</f>
        <v>Q4ZRJ5</v>
      </c>
      <c r="B110" t="s">
        <v>112</v>
      </c>
      <c r="C110" t="s">
        <v>1304</v>
      </c>
    </row>
    <row r="111" spans="1:3" x14ac:dyDescent="0.25">
      <c r="A111" t="str">
        <f>VLOOKUP(LEFT(B111,6),'Uniprot mapping'!A:B,2,FALSE)</f>
        <v>Q4ZX68</v>
      </c>
      <c r="B111" t="s">
        <v>113</v>
      </c>
      <c r="C111" t="s">
        <v>1304</v>
      </c>
    </row>
    <row r="112" spans="1:3" x14ac:dyDescent="0.25">
      <c r="A112" t="str">
        <f>VLOOKUP(LEFT(B112,6),'Uniprot mapping'!A:B,2,FALSE)</f>
        <v>Q3YTN5</v>
      </c>
      <c r="B112" t="s">
        <v>114</v>
      </c>
      <c r="C112" t="s">
        <v>1304</v>
      </c>
    </row>
    <row r="113" spans="1:3" x14ac:dyDescent="0.25">
      <c r="A113" t="str">
        <f>VLOOKUP(LEFT(B113,6),'Uniprot mapping'!A:B,2,FALSE)</f>
        <v>Q4QNB0</v>
      </c>
      <c r="B113" t="s">
        <v>115</v>
      </c>
      <c r="C113" t="s">
        <v>1304</v>
      </c>
    </row>
    <row r="114" spans="1:3" x14ac:dyDescent="0.25">
      <c r="A114" t="str">
        <f>VLOOKUP(LEFT(B114,6),'Uniprot mapping'!A:B,2,FALSE)</f>
        <v>Q5L4U0</v>
      </c>
      <c r="B114" t="s">
        <v>116</v>
      </c>
      <c r="C114" t="s">
        <v>1304</v>
      </c>
    </row>
    <row r="115" spans="1:3" x14ac:dyDescent="0.25">
      <c r="A115" t="str">
        <f>VLOOKUP(LEFT(B115,6),'Uniprot mapping'!A:B,2,FALSE)</f>
        <v>Q3JL08</v>
      </c>
      <c r="B115" t="s">
        <v>117</v>
      </c>
      <c r="C115" t="s">
        <v>1304</v>
      </c>
    </row>
    <row r="116" spans="1:3" x14ac:dyDescent="0.25">
      <c r="A116" t="str">
        <f>VLOOKUP(LEFT(B116,6),'Uniprot mapping'!A:B,2,FALSE)</f>
        <v>Q3KA65</v>
      </c>
      <c r="B116" t="s">
        <v>118</v>
      </c>
      <c r="C116" t="s">
        <v>1304</v>
      </c>
    </row>
    <row r="117" spans="1:3" x14ac:dyDescent="0.25">
      <c r="A117" t="str">
        <f>VLOOKUP(LEFT(B117,6),'Uniprot mapping'!A:B,2,FALSE)</f>
        <v>Q326R2</v>
      </c>
      <c r="B117" t="s">
        <v>119</v>
      </c>
      <c r="C117" t="s">
        <v>1304</v>
      </c>
    </row>
    <row r="118" spans="1:3" x14ac:dyDescent="0.25">
      <c r="A118" t="str">
        <f>VLOOKUP(LEFT(B118,6),'Uniprot mapping'!A:B,2,FALSE)</f>
        <v>Q3A3Y5</v>
      </c>
      <c r="B118" t="s">
        <v>120</v>
      </c>
      <c r="C118" t="s">
        <v>1304</v>
      </c>
    </row>
    <row r="119" spans="1:3" x14ac:dyDescent="0.25">
      <c r="A119" t="str">
        <f>VLOOKUP(LEFT(B119,6),'Uniprot mapping'!A:B,2,FALSE)</f>
        <v>Q3BYJ7</v>
      </c>
      <c r="B119" t="s">
        <v>121</v>
      </c>
      <c r="C119" t="s">
        <v>1304</v>
      </c>
    </row>
    <row r="120" spans="1:3" x14ac:dyDescent="0.25">
      <c r="A120" t="str">
        <f>VLOOKUP(LEFT(B120,6),'Uniprot mapping'!A:B,2,FALSE)</f>
        <v>Q3J9C9</v>
      </c>
      <c r="B120" t="s">
        <v>122</v>
      </c>
      <c r="C120" t="s">
        <v>1304</v>
      </c>
    </row>
    <row r="121" spans="1:3" x14ac:dyDescent="0.25">
      <c r="A121" t="str">
        <f>VLOOKUP(LEFT(B121,6),'Uniprot mapping'!A:B,2,FALSE)</f>
        <v>Q3JKU6</v>
      </c>
      <c r="B121" t="s">
        <v>123</v>
      </c>
      <c r="C121" t="s">
        <v>1304</v>
      </c>
    </row>
    <row r="122" spans="1:3" x14ac:dyDescent="0.25">
      <c r="A122" t="str">
        <f>VLOOKUP(LEFT(B122,6),'Uniprot mapping'!A:B,2,FALSE)</f>
        <v>Q3KLC5</v>
      </c>
      <c r="B122" t="s">
        <v>124</v>
      </c>
      <c r="C122" t="s">
        <v>1304</v>
      </c>
    </row>
    <row r="123" spans="1:3" x14ac:dyDescent="0.25">
      <c r="A123" t="str">
        <f>VLOOKUP(LEFT(B123,6),'Uniprot mapping'!A:B,2,FALSE)</f>
        <v>Q2SC13</v>
      </c>
      <c r="B123" t="s">
        <v>125</v>
      </c>
      <c r="C123" t="s">
        <v>1304</v>
      </c>
    </row>
    <row r="124" spans="1:3" x14ac:dyDescent="0.25">
      <c r="A124" t="str">
        <f>VLOOKUP(LEFT(B124,6),'Uniprot mapping'!A:B,2,FALSE)</f>
        <v>Q2SH74</v>
      </c>
      <c r="B124" t="s">
        <v>126</v>
      </c>
      <c r="C124" t="s">
        <v>1304</v>
      </c>
    </row>
    <row r="125" spans="1:3" x14ac:dyDescent="0.25">
      <c r="A125" t="str">
        <f>VLOOKUP(LEFT(B125,6),'Uniprot mapping'!A:B,2,FALSE)</f>
        <v>Q2SNI0</v>
      </c>
      <c r="B125" t="s">
        <v>127</v>
      </c>
      <c r="C125" t="s">
        <v>1304</v>
      </c>
    </row>
    <row r="126" spans="1:3" x14ac:dyDescent="0.25">
      <c r="A126" t="str">
        <f>VLOOKUP(LEFT(B126,6),'Uniprot mapping'!A:B,2,FALSE)</f>
        <v>Q2T724</v>
      </c>
      <c r="B126" t="s">
        <v>128</v>
      </c>
      <c r="C126" t="s">
        <v>1304</v>
      </c>
    </row>
    <row r="127" spans="1:3" x14ac:dyDescent="0.25">
      <c r="A127" t="str">
        <f>VLOOKUP(LEFT(B127,6),'Uniprot mapping'!A:B,2,FALSE)</f>
        <v>Q2T775</v>
      </c>
      <c r="B127" t="s">
        <v>129</v>
      </c>
      <c r="C127" t="s">
        <v>1304</v>
      </c>
    </row>
    <row r="128" spans="1:3" x14ac:dyDescent="0.25">
      <c r="A128" t="str">
        <f>VLOOKUP(LEFT(B128,6),'Uniprot mapping'!A:B,2,FALSE)</f>
        <v>Q2TJ84</v>
      </c>
      <c r="B128" t="s">
        <v>130</v>
      </c>
      <c r="C128" t="s">
        <v>1304</v>
      </c>
    </row>
    <row r="129" spans="1:3" x14ac:dyDescent="0.25">
      <c r="A129" t="str">
        <f>VLOOKUP(LEFT(B129,6),'Uniprot mapping'!A:B,2,FALSE)</f>
        <v>Q1QQ72</v>
      </c>
      <c r="B129" t="s">
        <v>131</v>
      </c>
      <c r="C129" t="s">
        <v>1304</v>
      </c>
    </row>
    <row r="130" spans="1:3" x14ac:dyDescent="0.25">
      <c r="A130" t="str">
        <f>VLOOKUP(LEFT(B130,6),'Uniprot mapping'!A:B,2,FALSE)</f>
        <v>Q20IN2</v>
      </c>
      <c r="B130" t="s">
        <v>132</v>
      </c>
      <c r="C130" t="s">
        <v>1304</v>
      </c>
    </row>
    <row r="131" spans="1:3" x14ac:dyDescent="0.25">
      <c r="A131" t="str">
        <f>VLOOKUP(LEFT(B131,6),'Uniprot mapping'!A:B,2,FALSE)</f>
        <v>Q2ACA3</v>
      </c>
      <c r="B131" t="s">
        <v>133</v>
      </c>
      <c r="C131" t="s">
        <v>1304</v>
      </c>
    </row>
    <row r="132" spans="1:3" x14ac:dyDescent="0.25">
      <c r="A132" t="str">
        <f>VLOOKUP(LEFT(B132,6),'Uniprot mapping'!A:B,2,FALSE)</f>
        <v>Q2AC71</v>
      </c>
      <c r="B132" t="s">
        <v>134</v>
      </c>
      <c r="C132" t="s">
        <v>1304</v>
      </c>
    </row>
    <row r="133" spans="1:3" x14ac:dyDescent="0.25">
      <c r="A133" t="str">
        <f>VLOOKUP(LEFT(B133,6),'Uniprot mapping'!A:B,2,FALSE)</f>
        <v>Q1Z9G5</v>
      </c>
      <c r="B133" t="s">
        <v>135</v>
      </c>
      <c r="C133" t="s">
        <v>1304</v>
      </c>
    </row>
    <row r="134" spans="1:3" x14ac:dyDescent="0.25">
      <c r="A134" t="str">
        <f>VLOOKUP(LEFT(B134,6),'Uniprot mapping'!A:B,2,FALSE)</f>
        <v>Q2A420</v>
      </c>
      <c r="B134" t="s">
        <v>136</v>
      </c>
      <c r="C134" t="s">
        <v>1304</v>
      </c>
    </row>
    <row r="135" spans="1:3" x14ac:dyDescent="0.25">
      <c r="A135" t="str">
        <f>VLOOKUP(LEFT(B135,6),'Uniprot mapping'!A:B,2,FALSE)</f>
        <v>Q1Z2M9</v>
      </c>
      <c r="B135" t="s">
        <v>137</v>
      </c>
      <c r="C135" t="s">
        <v>1304</v>
      </c>
    </row>
    <row r="136" spans="1:3" x14ac:dyDescent="0.25">
      <c r="A136" t="str">
        <f>VLOOKUP(LEFT(B136,6),'Uniprot mapping'!A:B,2,FALSE)</f>
        <v>Q1VC73</v>
      </c>
      <c r="B136" t="s">
        <v>138</v>
      </c>
      <c r="C136" t="s">
        <v>1304</v>
      </c>
    </row>
    <row r="137" spans="1:3" x14ac:dyDescent="0.25">
      <c r="A137" t="str">
        <f>VLOOKUP(LEFT(B137,6),'Uniprot mapping'!A:B,2,FALSE)</f>
        <v>Q2LJ15</v>
      </c>
      <c r="B137" t="s">
        <v>139</v>
      </c>
      <c r="C137" t="s">
        <v>1304</v>
      </c>
    </row>
    <row r="138" spans="1:3" x14ac:dyDescent="0.25">
      <c r="A138" t="str">
        <f>VLOOKUP(LEFT(B138,6),'Uniprot mapping'!A:B,2,FALSE)</f>
        <v>Q1NCU4</v>
      </c>
      <c r="B138" t="s">
        <v>140</v>
      </c>
      <c r="C138" t="s">
        <v>1304</v>
      </c>
    </row>
    <row r="139" spans="1:3" x14ac:dyDescent="0.25">
      <c r="A139" t="str">
        <f>VLOOKUP(LEFT(B139,6),'Uniprot mapping'!A:B,2,FALSE)</f>
        <v>Q1MP63</v>
      </c>
      <c r="B139" t="s">
        <v>141</v>
      </c>
      <c r="C139" t="s">
        <v>1304</v>
      </c>
    </row>
    <row r="140" spans="1:3" x14ac:dyDescent="0.25">
      <c r="A140" t="str">
        <f>VLOOKUP(LEFT(B140,6),'Uniprot mapping'!A:B,2,FALSE)</f>
        <v>Q7CKS5</v>
      </c>
      <c r="B140" t="s">
        <v>142</v>
      </c>
      <c r="C140" t="s">
        <v>1304</v>
      </c>
    </row>
    <row r="141" spans="1:3" x14ac:dyDescent="0.25">
      <c r="A141" t="str">
        <f>VLOOKUP(LEFT(B141,6),'Uniprot mapping'!A:B,2,FALSE)</f>
        <v>Q7CFW4</v>
      </c>
      <c r="B141" t="s">
        <v>143</v>
      </c>
      <c r="C141" t="s">
        <v>1304</v>
      </c>
    </row>
    <row r="142" spans="1:3" x14ac:dyDescent="0.25">
      <c r="A142" t="str">
        <f>VLOOKUP(LEFT(B142,6),'Uniprot mapping'!A:B,2,FALSE)</f>
        <v>Q2LUV6</v>
      </c>
      <c r="B142" t="s">
        <v>144</v>
      </c>
      <c r="C142" t="s">
        <v>1304</v>
      </c>
    </row>
    <row r="143" spans="1:3" x14ac:dyDescent="0.25">
      <c r="A143" t="str">
        <f>VLOOKUP(LEFT(B143,6),'Uniprot mapping'!A:B,2,FALSE)</f>
        <v>Q2NTG8</v>
      </c>
      <c r="B143" t="s">
        <v>145</v>
      </c>
      <c r="C143" t="s">
        <v>1304</v>
      </c>
    </row>
    <row r="144" spans="1:3" x14ac:dyDescent="0.25">
      <c r="A144" t="str">
        <f>VLOOKUP(LEFT(B144,6),'Uniprot mapping'!A:B,2,FALSE)</f>
        <v>Q2NVI9</v>
      </c>
      <c r="B144" t="s">
        <v>146</v>
      </c>
      <c r="C144" t="s">
        <v>1304</v>
      </c>
    </row>
    <row r="145" spans="1:3" x14ac:dyDescent="0.25">
      <c r="A145" t="str">
        <f>VLOOKUP(LEFT(B145,6),'Uniprot mapping'!A:B,2,FALSE)</f>
        <v>Q2P9E0</v>
      </c>
      <c r="B145" t="s">
        <v>147</v>
      </c>
      <c r="C145" t="s">
        <v>1304</v>
      </c>
    </row>
    <row r="146" spans="1:3" x14ac:dyDescent="0.25">
      <c r="A146" t="str">
        <f>VLOOKUP(LEFT(B146,6),'Uniprot mapping'!A:B,2,FALSE)</f>
        <v>Q2NR59</v>
      </c>
      <c r="B146" t="s">
        <v>148</v>
      </c>
      <c r="C146" t="s">
        <v>1304</v>
      </c>
    </row>
    <row r="147" spans="1:3" x14ac:dyDescent="0.25">
      <c r="A147" t="str">
        <f>VLOOKUP(LEFT(B147,6),'Uniprot mapping'!A:B,2,FALSE)</f>
        <v>Q0I434</v>
      </c>
      <c r="B147" t="s">
        <v>149</v>
      </c>
      <c r="C147" t="s">
        <v>1304</v>
      </c>
    </row>
    <row r="148" spans="1:3" x14ac:dyDescent="0.25">
      <c r="A148" t="str">
        <f>VLOOKUP(LEFT(B148,6),'Uniprot mapping'!A:B,2,FALSE)</f>
        <v>Q141Z2</v>
      </c>
      <c r="B148" t="s">
        <v>150</v>
      </c>
      <c r="C148" t="s">
        <v>1304</v>
      </c>
    </row>
    <row r="149" spans="1:3" x14ac:dyDescent="0.25">
      <c r="A149" t="str">
        <f>VLOOKUP(LEFT(B149,6),'Uniprot mapping'!A:B,2,FALSE)</f>
        <v>Q1AC98</v>
      </c>
      <c r="B149" t="s">
        <v>151</v>
      </c>
      <c r="C149" t="s">
        <v>1304</v>
      </c>
    </row>
    <row r="150" spans="1:3" x14ac:dyDescent="0.25">
      <c r="A150" t="str">
        <f>VLOOKUP(LEFT(B150,6),'Uniprot mapping'!A:B,2,FALSE)</f>
        <v>Q1BPP9</v>
      </c>
      <c r="B150" t="s">
        <v>152</v>
      </c>
      <c r="C150" t="s">
        <v>1304</v>
      </c>
    </row>
    <row r="151" spans="1:3" x14ac:dyDescent="0.25">
      <c r="A151" t="str">
        <f>VLOOKUP(LEFT(B151,6),'Uniprot mapping'!A:B,2,FALSE)</f>
        <v>Q1BRZ1</v>
      </c>
      <c r="B151" t="s">
        <v>153</v>
      </c>
      <c r="C151" t="s">
        <v>1304</v>
      </c>
    </row>
    <row r="152" spans="1:3" x14ac:dyDescent="0.25">
      <c r="A152" t="str">
        <f>VLOOKUP(LEFT(B152,6),'Uniprot mapping'!A:B,2,FALSE)</f>
        <v>Q1C0N4</v>
      </c>
      <c r="B152" t="s">
        <v>154</v>
      </c>
      <c r="C152" t="s">
        <v>1304</v>
      </c>
    </row>
    <row r="153" spans="1:3" x14ac:dyDescent="0.25">
      <c r="A153" t="str">
        <f>VLOOKUP(LEFT(B153,6),'Uniprot mapping'!A:B,2,FALSE)</f>
        <v>Q1CE41</v>
      </c>
      <c r="B153" t="s">
        <v>155</v>
      </c>
      <c r="C153" t="s">
        <v>1304</v>
      </c>
    </row>
    <row r="154" spans="1:3" x14ac:dyDescent="0.25">
      <c r="A154" t="str">
        <f>VLOOKUP(LEFT(B154,6),'Uniprot mapping'!A:B,2,FALSE)</f>
        <v>A0P0N8</v>
      </c>
      <c r="B154" t="s">
        <v>156</v>
      </c>
      <c r="C154" t="s">
        <v>1304</v>
      </c>
    </row>
    <row r="155" spans="1:3" x14ac:dyDescent="0.25">
      <c r="A155" t="str">
        <f>VLOOKUP(LEFT(B155,6),'Uniprot mapping'!A:B,2,FALSE)</f>
        <v>Q1I803</v>
      </c>
      <c r="B155" t="s">
        <v>157</v>
      </c>
      <c r="C155" t="s">
        <v>1304</v>
      </c>
    </row>
    <row r="156" spans="1:3" x14ac:dyDescent="0.25">
      <c r="A156" t="str">
        <f>VLOOKUP(LEFT(B156,6),'Uniprot mapping'!A:B,2,FALSE)</f>
        <v>Q02KK7</v>
      </c>
      <c r="B156" t="s">
        <v>158</v>
      </c>
      <c r="C156" t="s">
        <v>1304</v>
      </c>
    </row>
    <row r="157" spans="1:3" x14ac:dyDescent="0.25">
      <c r="A157" t="str">
        <f>VLOOKUP(LEFT(B157,6),'Uniprot mapping'!A:B,2,FALSE)</f>
        <v>Q0BR89</v>
      </c>
      <c r="B157" t="s">
        <v>159</v>
      </c>
      <c r="C157" t="s">
        <v>1304</v>
      </c>
    </row>
    <row r="158" spans="1:3" x14ac:dyDescent="0.25">
      <c r="A158" t="str">
        <f>VLOOKUP(LEFT(B158,6),'Uniprot mapping'!A:B,2,FALSE)</f>
        <v>Q14H71</v>
      </c>
      <c r="B158" t="s">
        <v>160</v>
      </c>
      <c r="C158" t="s">
        <v>1304</v>
      </c>
    </row>
    <row r="159" spans="1:3" x14ac:dyDescent="0.25">
      <c r="A159" t="str">
        <f>VLOOKUP(LEFT(B159,6),'Uniprot mapping'!A:B,2,FALSE)</f>
        <v>Q09WI1</v>
      </c>
      <c r="B159" t="s">
        <v>161</v>
      </c>
      <c r="C159" t="s">
        <v>1304</v>
      </c>
    </row>
    <row r="160" spans="1:3" x14ac:dyDescent="0.25">
      <c r="A160" t="str">
        <f>VLOOKUP(LEFT(B160,6),'Uniprot mapping'!A:B,2,FALSE)</f>
        <v>Q0B356</v>
      </c>
      <c r="B160" t="s">
        <v>162</v>
      </c>
      <c r="C160" t="s">
        <v>1304</v>
      </c>
    </row>
    <row r="161" spans="1:3" x14ac:dyDescent="0.25">
      <c r="A161" t="str">
        <f>VLOOKUP(LEFT(B161,6),'Uniprot mapping'!A:B,2,FALSE)</f>
        <v>Q0B7U2</v>
      </c>
      <c r="B161" t="s">
        <v>163</v>
      </c>
      <c r="C161" t="s">
        <v>1304</v>
      </c>
    </row>
    <row r="162" spans="1:3" x14ac:dyDescent="0.25">
      <c r="A162" t="str">
        <f>VLOOKUP(LEFT(B162,6),'Uniprot mapping'!A:B,2,FALSE)</f>
        <v>Q1HG78</v>
      </c>
      <c r="B162" t="s">
        <v>164</v>
      </c>
      <c r="C162" t="s">
        <v>1304</v>
      </c>
    </row>
    <row r="163" spans="1:3" x14ac:dyDescent="0.25">
      <c r="A163" t="str">
        <f>VLOOKUP(LEFT(B163,6),'Uniprot mapping'!A:B,2,FALSE)</f>
        <v>Q0BMF6</v>
      </c>
      <c r="B163" t="s">
        <v>165</v>
      </c>
      <c r="C163" t="s">
        <v>1304</v>
      </c>
    </row>
    <row r="164" spans="1:3" x14ac:dyDescent="0.25">
      <c r="A164" t="str">
        <f>VLOOKUP(LEFT(B164,6),'Uniprot mapping'!A:B,2,FALSE)</f>
        <v>Q1C2P1</v>
      </c>
      <c r="B164" t="s">
        <v>166</v>
      </c>
      <c r="C164" t="s">
        <v>1304</v>
      </c>
    </row>
    <row r="165" spans="1:3" x14ac:dyDescent="0.25">
      <c r="A165" t="str">
        <f>VLOOKUP(LEFT(B165,6),'Uniprot mapping'!A:B,2,FALSE)</f>
        <v>Q01NT3</v>
      </c>
      <c r="B165" t="s">
        <v>167</v>
      </c>
      <c r="C165" t="s">
        <v>1304</v>
      </c>
    </row>
    <row r="166" spans="1:3" x14ac:dyDescent="0.25">
      <c r="A166" t="str">
        <f>VLOOKUP(LEFT(B166,6),'Uniprot mapping'!A:B,2,FALSE)</f>
        <v>Q1CCN8</v>
      </c>
      <c r="B166" t="s">
        <v>168</v>
      </c>
      <c r="C166" t="s">
        <v>1304</v>
      </c>
    </row>
    <row r="167" spans="1:3" x14ac:dyDescent="0.25">
      <c r="A167" t="str">
        <f>VLOOKUP(LEFT(B167,6),'Uniprot mapping'!A:B,2,FALSE)</f>
        <v>A0B1R2</v>
      </c>
      <c r="B167" t="s">
        <v>169</v>
      </c>
      <c r="C167" t="s">
        <v>1304</v>
      </c>
    </row>
    <row r="168" spans="1:3" x14ac:dyDescent="0.25">
      <c r="A168" t="str">
        <f>VLOOKUP(LEFT(B168,6),'Uniprot mapping'!A:B,2,FALSE)</f>
        <v>Q02NC5</v>
      </c>
      <c r="B168" t="s">
        <v>170</v>
      </c>
      <c r="C168" t="s">
        <v>1304</v>
      </c>
    </row>
    <row r="169" spans="1:3" x14ac:dyDescent="0.25">
      <c r="A169" t="str">
        <f>VLOOKUP(LEFT(B169,6),'Uniprot mapping'!A:B,2,FALSE)</f>
        <v>A1JQA8</v>
      </c>
      <c r="B169" t="s">
        <v>171</v>
      </c>
      <c r="C169" t="s">
        <v>1304</v>
      </c>
    </row>
    <row r="170" spans="1:3" x14ac:dyDescent="0.25">
      <c r="A170" t="str">
        <f>VLOOKUP(LEFT(B170,6),'Uniprot mapping'!A:B,2,FALSE)</f>
        <v>A0Q708</v>
      </c>
      <c r="B170" t="s">
        <v>172</v>
      </c>
      <c r="C170" t="s">
        <v>1304</v>
      </c>
    </row>
    <row r="171" spans="1:3" x14ac:dyDescent="0.25">
      <c r="A171" t="str">
        <f>VLOOKUP(LEFT(B171,6),'Uniprot mapping'!A:B,2,FALSE)</f>
        <v>A1TJE3</v>
      </c>
      <c r="B171" t="s">
        <v>173</v>
      </c>
      <c r="C171" t="s">
        <v>1304</v>
      </c>
    </row>
    <row r="172" spans="1:3" x14ac:dyDescent="0.25">
      <c r="A172" t="str">
        <f>VLOOKUP(LEFT(B172,6),'Uniprot mapping'!A:B,2,FALSE)</f>
        <v>A1U3Z5</v>
      </c>
      <c r="B172" t="s">
        <v>174</v>
      </c>
      <c r="C172" t="s">
        <v>1304</v>
      </c>
    </row>
    <row r="173" spans="1:3" x14ac:dyDescent="0.25">
      <c r="A173" t="str">
        <f>VLOOKUP(LEFT(B173,6),'Uniprot mapping'!A:B,2,FALSE)</f>
        <v>A1U6E2</v>
      </c>
      <c r="B173" t="s">
        <v>175</v>
      </c>
      <c r="C173" t="s">
        <v>1304</v>
      </c>
    </row>
    <row r="174" spans="1:3" x14ac:dyDescent="0.25">
      <c r="A174" t="str">
        <f>VLOOKUP(LEFT(B174,6),'Uniprot mapping'!A:B,2,FALSE)</f>
        <v>A1VHU2</v>
      </c>
      <c r="B174" t="s">
        <v>176</v>
      </c>
      <c r="C174" t="s">
        <v>1304</v>
      </c>
    </row>
    <row r="175" spans="1:3" x14ac:dyDescent="0.25">
      <c r="A175" t="str">
        <f>VLOOKUP(LEFT(B175,6),'Uniprot mapping'!A:B,2,FALSE)</f>
        <v>A1WZA7</v>
      </c>
      <c r="B175" t="s">
        <v>177</v>
      </c>
      <c r="C175" t="s">
        <v>1304</v>
      </c>
    </row>
    <row r="176" spans="1:3" x14ac:dyDescent="0.25">
      <c r="A176" t="str">
        <f>VLOOKUP(LEFT(B176,6),'Uniprot mapping'!A:B,2,FALSE)</f>
        <v>A2P3G4</v>
      </c>
      <c r="B176" t="s">
        <v>178</v>
      </c>
      <c r="C176" t="s">
        <v>1304</v>
      </c>
    </row>
    <row r="177" spans="1:3" x14ac:dyDescent="0.25">
      <c r="A177" t="str">
        <f>VLOOKUP(LEFT(B177,6),'Uniprot mapping'!A:B,2,FALSE)</f>
        <v>A2PTR9</v>
      </c>
      <c r="B177" t="s">
        <v>179</v>
      </c>
      <c r="C177" t="s">
        <v>1304</v>
      </c>
    </row>
    <row r="178" spans="1:3" x14ac:dyDescent="0.25">
      <c r="A178" t="str">
        <f>VLOOKUP(LEFT(B178,6),'Uniprot mapping'!A:B,2,FALSE)</f>
        <v>A2W3Z2</v>
      </c>
      <c r="B178" t="s">
        <v>180</v>
      </c>
      <c r="C178" t="s">
        <v>1304</v>
      </c>
    </row>
    <row r="179" spans="1:3" x14ac:dyDescent="0.25">
      <c r="A179" t="str">
        <f>VLOOKUP(LEFT(B179,6),'Uniprot mapping'!A:B,2,FALSE)</f>
        <v>A2WDZ3</v>
      </c>
      <c r="B179" t="s">
        <v>181</v>
      </c>
      <c r="C179" t="s">
        <v>1304</v>
      </c>
    </row>
    <row r="180" spans="1:3" x14ac:dyDescent="0.25">
      <c r="A180" t="str">
        <f>VLOOKUP(LEFT(B180,6),'Uniprot mapping'!A:B,2,FALSE)</f>
        <v>A2WFU2</v>
      </c>
      <c r="B180" t="s">
        <v>182</v>
      </c>
      <c r="C180" t="s">
        <v>1304</v>
      </c>
    </row>
    <row r="181" spans="1:3" x14ac:dyDescent="0.25">
      <c r="A181" t="str">
        <f>VLOOKUP(LEFT(B181,6),'Uniprot mapping'!A:B,2,FALSE)</f>
        <v>A2WHU1</v>
      </c>
      <c r="B181" t="s">
        <v>183</v>
      </c>
      <c r="C181" t="s">
        <v>1304</v>
      </c>
    </row>
    <row r="182" spans="1:3" x14ac:dyDescent="0.25">
      <c r="A182" t="str">
        <f>VLOOKUP(LEFT(B182,6),'Uniprot mapping'!A:B,2,FALSE)</f>
        <v>A3D3Y7</v>
      </c>
      <c r="B182" t="s">
        <v>184</v>
      </c>
      <c r="C182" t="s">
        <v>1304</v>
      </c>
    </row>
    <row r="183" spans="1:3" x14ac:dyDescent="0.25">
      <c r="A183" t="str">
        <f>VLOOKUP(LEFT(B183,6),'Uniprot mapping'!A:B,2,FALSE)</f>
        <v>A3ERG1</v>
      </c>
      <c r="B183" t="s">
        <v>185</v>
      </c>
      <c r="C183" t="s">
        <v>1304</v>
      </c>
    </row>
    <row r="184" spans="1:3" x14ac:dyDescent="0.25">
      <c r="A184" t="str">
        <f>VLOOKUP(LEFT(B184,6),'Uniprot mapping'!A:B,2,FALSE)</f>
        <v>A3ISW6</v>
      </c>
      <c r="B184" t="s">
        <v>186</v>
      </c>
      <c r="C184" t="s">
        <v>1304</v>
      </c>
    </row>
    <row r="185" spans="1:3" x14ac:dyDescent="0.25">
      <c r="A185" t="str">
        <f>VLOOKUP(LEFT(B185,6),'Uniprot mapping'!A:B,2,FALSE)</f>
        <v>A3KSS6</v>
      </c>
      <c r="B185" t="s">
        <v>187</v>
      </c>
      <c r="C185" t="s">
        <v>1304</v>
      </c>
    </row>
    <row r="186" spans="1:3" x14ac:dyDescent="0.25">
      <c r="A186" t="str">
        <f>VLOOKUP(LEFT(B186,6),'Uniprot mapping'!A:B,2,FALSE)</f>
        <v>A3KV29</v>
      </c>
      <c r="B186" t="s">
        <v>188</v>
      </c>
      <c r="C186" t="s">
        <v>1304</v>
      </c>
    </row>
    <row r="187" spans="1:3" x14ac:dyDescent="0.25">
      <c r="A187" t="str">
        <f>VLOOKUP(LEFT(B187,6),'Uniprot mapping'!A:B,2,FALSE)</f>
        <v>A3LAT9</v>
      </c>
      <c r="B187" t="s">
        <v>189</v>
      </c>
      <c r="C187" t="s">
        <v>1304</v>
      </c>
    </row>
    <row r="188" spans="1:3" x14ac:dyDescent="0.25">
      <c r="A188" t="str">
        <f>VLOOKUP(LEFT(B188,6),'Uniprot mapping'!A:B,2,FALSE)</f>
        <v>A3LBM9</v>
      </c>
      <c r="B188" t="s">
        <v>190</v>
      </c>
      <c r="C188" t="s">
        <v>1304</v>
      </c>
    </row>
    <row r="189" spans="1:3" x14ac:dyDescent="0.25">
      <c r="A189" t="str">
        <f>VLOOKUP(LEFT(B189,6),'Uniprot mapping'!A:B,2,FALSE)</f>
        <v>A3MC81</v>
      </c>
      <c r="B189" t="s">
        <v>191</v>
      </c>
      <c r="C189" t="s">
        <v>1304</v>
      </c>
    </row>
    <row r="190" spans="1:3" x14ac:dyDescent="0.25">
      <c r="A190" t="str">
        <f>VLOOKUP(LEFT(B190,6),'Uniprot mapping'!A:B,2,FALSE)</f>
        <v>A3MCF5</v>
      </c>
      <c r="B190" t="s">
        <v>192</v>
      </c>
      <c r="C190" t="s">
        <v>1304</v>
      </c>
    </row>
    <row r="191" spans="1:3" x14ac:dyDescent="0.25">
      <c r="A191" t="str">
        <f>VLOOKUP(LEFT(B191,6),'Uniprot mapping'!A:B,2,FALSE)</f>
        <v>A3MYS2</v>
      </c>
      <c r="B191" t="s">
        <v>193</v>
      </c>
      <c r="C191" t="s">
        <v>1304</v>
      </c>
    </row>
    <row r="192" spans="1:3" x14ac:dyDescent="0.25">
      <c r="A192" t="str">
        <f>VLOOKUP(LEFT(B192,6),'Uniprot mapping'!A:B,2,FALSE)</f>
        <v>A3NLE8</v>
      </c>
      <c r="B192" t="s">
        <v>194</v>
      </c>
      <c r="C192" t="s">
        <v>1304</v>
      </c>
    </row>
    <row r="193" spans="1:3" x14ac:dyDescent="0.25">
      <c r="A193" t="str">
        <f>VLOOKUP(LEFT(B193,6),'Uniprot mapping'!A:B,2,FALSE)</f>
        <v>A3NLM2</v>
      </c>
      <c r="B193" t="s">
        <v>195</v>
      </c>
      <c r="C193" t="s">
        <v>1304</v>
      </c>
    </row>
    <row r="194" spans="1:3" x14ac:dyDescent="0.25">
      <c r="A194" t="str">
        <f>VLOOKUP(LEFT(B194,6),'Uniprot mapping'!A:B,2,FALSE)</f>
        <v>A3P710</v>
      </c>
      <c r="B194" t="s">
        <v>196</v>
      </c>
      <c r="C194" t="s">
        <v>1304</v>
      </c>
    </row>
    <row r="195" spans="1:3" x14ac:dyDescent="0.25">
      <c r="A195" t="str">
        <f>VLOOKUP(LEFT(B195,6),'Uniprot mapping'!A:B,2,FALSE)</f>
        <v>A3P788</v>
      </c>
      <c r="B195" t="s">
        <v>197</v>
      </c>
      <c r="C195" t="s">
        <v>1304</v>
      </c>
    </row>
    <row r="196" spans="1:3" x14ac:dyDescent="0.25">
      <c r="A196" t="str">
        <f>VLOOKUP(LEFT(B196,6),'Uniprot mapping'!A:B,2,FALSE)</f>
        <v>A3UDE6</v>
      </c>
      <c r="B196" t="s">
        <v>198</v>
      </c>
      <c r="C196" t="s">
        <v>1304</v>
      </c>
    </row>
    <row r="197" spans="1:3" x14ac:dyDescent="0.25">
      <c r="A197" t="str">
        <f>VLOOKUP(LEFT(B197,6),'Uniprot mapping'!A:B,2,FALSE)</f>
        <v>A3UH04</v>
      </c>
      <c r="B197" t="s">
        <v>199</v>
      </c>
      <c r="C197" t="s">
        <v>1304</v>
      </c>
    </row>
    <row r="198" spans="1:3" x14ac:dyDescent="0.25">
      <c r="A198" t="str">
        <f>VLOOKUP(LEFT(B198,6),'Uniprot mapping'!A:B,2,FALSE)</f>
        <v>A3WKJ7</v>
      </c>
      <c r="B198" t="s">
        <v>200</v>
      </c>
      <c r="C198" t="s">
        <v>1304</v>
      </c>
    </row>
    <row r="199" spans="1:3" x14ac:dyDescent="0.25">
      <c r="A199" t="str">
        <f>VLOOKUP(LEFT(B199,6),'Uniprot mapping'!A:B,2,FALSE)</f>
        <v>A3YUA7</v>
      </c>
      <c r="B199" t="s">
        <v>201</v>
      </c>
      <c r="C199" t="s">
        <v>1304</v>
      </c>
    </row>
    <row r="200" spans="1:3" x14ac:dyDescent="0.25">
      <c r="A200" t="str">
        <f>VLOOKUP(LEFT(B200,6),'Uniprot mapping'!A:B,2,FALSE)</f>
        <v>A3Z3C6</v>
      </c>
      <c r="B200" t="s">
        <v>202</v>
      </c>
      <c r="C200" t="s">
        <v>1304</v>
      </c>
    </row>
    <row r="201" spans="1:3" x14ac:dyDescent="0.25">
      <c r="A201" t="str">
        <f>VLOOKUP(LEFT(B201,6),'Uniprot mapping'!A:B,2,FALSE)</f>
        <v>A4A5L7</v>
      </c>
      <c r="B201" t="s">
        <v>203</v>
      </c>
      <c r="C201" t="s">
        <v>1304</v>
      </c>
    </row>
    <row r="202" spans="1:3" x14ac:dyDescent="0.25">
      <c r="A202" t="str">
        <f>VLOOKUP(LEFT(B202,6),'Uniprot mapping'!A:B,2,FALSE)</f>
        <v>A4C8H8</v>
      </c>
      <c r="B202" t="s">
        <v>204</v>
      </c>
      <c r="C202" t="s">
        <v>1304</v>
      </c>
    </row>
    <row r="203" spans="1:3" x14ac:dyDescent="0.25">
      <c r="A203" t="str">
        <f>VLOOKUP(LEFT(B203,6),'Uniprot mapping'!A:B,2,FALSE)</f>
        <v>A4CY28</v>
      </c>
      <c r="B203" t="s">
        <v>205</v>
      </c>
      <c r="C203" t="s">
        <v>1304</v>
      </c>
    </row>
    <row r="204" spans="1:3" x14ac:dyDescent="0.25">
      <c r="A204" t="str">
        <f>VLOOKUP(LEFT(B204,6),'Uniprot mapping'!A:B,2,FALSE)</f>
        <v>A4IYJ1</v>
      </c>
      <c r="B204" t="s">
        <v>206</v>
      </c>
      <c r="C204" t="s">
        <v>1304</v>
      </c>
    </row>
    <row r="205" spans="1:3" x14ac:dyDescent="0.25">
      <c r="A205" t="str">
        <f>VLOOKUP(LEFT(B205,6),'Uniprot mapping'!A:B,2,FALSE)</f>
        <v>A4JPT7</v>
      </c>
      <c r="B205" t="s">
        <v>207</v>
      </c>
      <c r="C205" t="s">
        <v>1304</v>
      </c>
    </row>
    <row r="206" spans="1:3" x14ac:dyDescent="0.25">
      <c r="A206" t="str">
        <f>VLOOKUP(LEFT(B206,6),'Uniprot mapping'!A:B,2,FALSE)</f>
        <v>A4LPG7</v>
      </c>
      <c r="B206" t="s">
        <v>208</v>
      </c>
      <c r="C206" t="s">
        <v>1304</v>
      </c>
    </row>
    <row r="207" spans="1:3" x14ac:dyDescent="0.25">
      <c r="A207" t="str">
        <f>VLOOKUP(LEFT(B207,6),'Uniprot mapping'!A:B,2,FALSE)</f>
        <v>A4LPT0</v>
      </c>
      <c r="B207" t="s">
        <v>209</v>
      </c>
      <c r="C207" t="s">
        <v>1304</v>
      </c>
    </row>
    <row r="208" spans="1:3" x14ac:dyDescent="0.25">
      <c r="A208" t="str">
        <f>VLOOKUP(LEFT(B208,6),'Uniprot mapping'!A:B,2,FALSE)</f>
        <v>A4MY69</v>
      </c>
      <c r="B208" t="s">
        <v>210</v>
      </c>
      <c r="C208" t="s">
        <v>1304</v>
      </c>
    </row>
    <row r="209" spans="1:3" x14ac:dyDescent="0.25">
      <c r="A209" t="str">
        <f>VLOOKUP(LEFT(B209,6),'Uniprot mapping'!A:B,2,FALSE)</f>
        <v>A4N2N3</v>
      </c>
      <c r="B209" t="s">
        <v>211</v>
      </c>
      <c r="C209" t="s">
        <v>1304</v>
      </c>
    </row>
    <row r="210" spans="1:3" x14ac:dyDescent="0.25">
      <c r="A210" t="str">
        <f>VLOOKUP(LEFT(B210,6),'Uniprot mapping'!A:B,2,FALSE)</f>
        <v>A4N928</v>
      </c>
      <c r="B210" t="s">
        <v>212</v>
      </c>
      <c r="C210" t="s">
        <v>1304</v>
      </c>
    </row>
    <row r="211" spans="1:3" x14ac:dyDescent="0.25">
      <c r="A211" t="str">
        <f>VLOOKUP(LEFT(B211,6),'Uniprot mapping'!A:B,2,FALSE)</f>
        <v>A4NE71</v>
      </c>
      <c r="B211" t="s">
        <v>213</v>
      </c>
      <c r="C211" t="s">
        <v>1304</v>
      </c>
    </row>
    <row r="212" spans="1:3" x14ac:dyDescent="0.25">
      <c r="A212" t="str">
        <f>VLOOKUP(LEFT(B212,6),'Uniprot mapping'!A:B,2,FALSE)</f>
        <v>A4NJD0</v>
      </c>
      <c r="B212" t="s">
        <v>214</v>
      </c>
      <c r="C212" t="s">
        <v>1304</v>
      </c>
    </row>
    <row r="213" spans="1:3" x14ac:dyDescent="0.25">
      <c r="A213" t="str">
        <f>VLOOKUP(LEFT(B213,6),'Uniprot mapping'!A:B,2,FALSE)</f>
        <v>A4NR60</v>
      </c>
      <c r="B213" t="s">
        <v>215</v>
      </c>
      <c r="C213" t="s">
        <v>1304</v>
      </c>
    </row>
    <row r="214" spans="1:3" x14ac:dyDescent="0.25">
      <c r="A214" t="str">
        <f>VLOOKUP(LEFT(B214,6),'Uniprot mapping'!A:B,2,FALSE)</f>
        <v>A4NVM9</v>
      </c>
      <c r="B214" t="s">
        <v>216</v>
      </c>
      <c r="C214" t="s">
        <v>1304</v>
      </c>
    </row>
    <row r="215" spans="1:3" x14ac:dyDescent="0.25">
      <c r="A215" t="str">
        <f>VLOOKUP(LEFT(B215,6),'Uniprot mapping'!A:B,2,FALSE)</f>
        <v>A4SKW4</v>
      </c>
      <c r="B215" t="s">
        <v>217</v>
      </c>
      <c r="C215" t="s">
        <v>1304</v>
      </c>
    </row>
    <row r="216" spans="1:3" x14ac:dyDescent="0.25">
      <c r="A216" t="str">
        <f>VLOOKUP(LEFT(B216,6),'Uniprot mapping'!A:B,2,FALSE)</f>
        <v>A4TGU0</v>
      </c>
      <c r="B216" t="s">
        <v>218</v>
      </c>
      <c r="C216" t="s">
        <v>1304</v>
      </c>
    </row>
    <row r="217" spans="1:3" x14ac:dyDescent="0.25">
      <c r="A217" t="str">
        <f>VLOOKUP(LEFT(B217,6),'Uniprot mapping'!A:B,2,FALSE)</f>
        <v>A4TS02</v>
      </c>
      <c r="B217" t="s">
        <v>219</v>
      </c>
      <c r="C217" t="s">
        <v>1304</v>
      </c>
    </row>
    <row r="218" spans="1:3" x14ac:dyDescent="0.25">
      <c r="A218" t="str">
        <f>VLOOKUP(LEFT(B218,6),'Uniprot mapping'!A:B,2,FALSE)</f>
        <v>A4VLW8</v>
      </c>
      <c r="B218" t="s">
        <v>220</v>
      </c>
      <c r="C218" t="s">
        <v>1304</v>
      </c>
    </row>
    <row r="219" spans="1:3" x14ac:dyDescent="0.25">
      <c r="A219" t="str">
        <f>VLOOKUP(LEFT(B219,6),'Uniprot mapping'!A:B,2,FALSE)</f>
        <v>A4WFH9</v>
      </c>
      <c r="B219" t="s">
        <v>221</v>
      </c>
      <c r="C219" t="s">
        <v>1304</v>
      </c>
    </row>
    <row r="220" spans="1:3" x14ac:dyDescent="0.25">
      <c r="A220" t="str">
        <f>VLOOKUP(LEFT(B220,6),'Uniprot mapping'!A:B,2,FALSE)</f>
        <v>A4XN82</v>
      </c>
      <c r="B220" t="s">
        <v>222</v>
      </c>
      <c r="C220" t="s">
        <v>1304</v>
      </c>
    </row>
    <row r="221" spans="1:3" x14ac:dyDescent="0.25">
      <c r="A221" t="str">
        <f>VLOOKUP(LEFT(B221,6),'Uniprot mapping'!A:B,2,FALSE)</f>
        <v>A4XUZ6</v>
      </c>
      <c r="B221" t="s">
        <v>223</v>
      </c>
      <c r="C221" t="s">
        <v>1304</v>
      </c>
    </row>
    <row r="222" spans="1:3" x14ac:dyDescent="0.25">
      <c r="A222" t="str">
        <f>VLOOKUP(LEFT(B222,6),'Uniprot mapping'!A:B,2,FALSE)</f>
        <v>A4YQ61</v>
      </c>
      <c r="B222" t="s">
        <v>224</v>
      </c>
      <c r="C222" t="s">
        <v>1304</v>
      </c>
    </row>
    <row r="223" spans="1:3" x14ac:dyDescent="0.25">
      <c r="A223" t="str">
        <f>VLOOKUP(LEFT(B223,6),'Uniprot mapping'!A:B,2,FALSE)</f>
        <v>A4Z1F8</v>
      </c>
      <c r="B223" t="s">
        <v>225</v>
      </c>
      <c r="C223" t="s">
        <v>1304</v>
      </c>
    </row>
    <row r="224" spans="1:3" x14ac:dyDescent="0.25">
      <c r="A224" t="str">
        <f>VLOOKUP(LEFT(B224,6),'Uniprot mapping'!A:B,2,FALSE)</f>
        <v>A5EF12</v>
      </c>
      <c r="B224" t="s">
        <v>226</v>
      </c>
      <c r="C224" t="s">
        <v>1304</v>
      </c>
    </row>
    <row r="225" spans="1:3" x14ac:dyDescent="0.25">
      <c r="A225" t="str">
        <f>VLOOKUP(LEFT(B225,6),'Uniprot mapping'!A:B,2,FALSE)</f>
        <v>A5GPC5</v>
      </c>
      <c r="B225" t="s">
        <v>227</v>
      </c>
      <c r="C225" t="s">
        <v>1304</v>
      </c>
    </row>
    <row r="226" spans="1:3" x14ac:dyDescent="0.25">
      <c r="A226" t="str">
        <f>VLOOKUP(LEFT(B226,6),'Uniprot mapping'!A:B,2,FALSE)</f>
        <v>A5GRG2</v>
      </c>
      <c r="B226" t="s">
        <v>228</v>
      </c>
      <c r="C226" t="s">
        <v>1304</v>
      </c>
    </row>
    <row r="227" spans="1:3" x14ac:dyDescent="0.25">
      <c r="A227" t="str">
        <f>VLOOKUP(LEFT(B227,6),'Uniprot mapping'!A:B,2,FALSE)</f>
        <v>A5J4B8</v>
      </c>
      <c r="B227" t="s">
        <v>229</v>
      </c>
      <c r="C227" t="s">
        <v>1304</v>
      </c>
    </row>
    <row r="228" spans="1:3" x14ac:dyDescent="0.25">
      <c r="A228" t="str">
        <f>VLOOKUP(LEFT(B228,6),'Uniprot mapping'!A:B,2,FALSE)</f>
        <v>A5TMW0</v>
      </c>
      <c r="B228" t="s">
        <v>230</v>
      </c>
      <c r="C228" t="s">
        <v>1304</v>
      </c>
    </row>
    <row r="229" spans="1:3" x14ac:dyDescent="0.25">
      <c r="A229" t="str">
        <f>VLOOKUP(LEFT(B229,6),'Uniprot mapping'!A:B,2,FALSE)</f>
        <v>A5TN23</v>
      </c>
      <c r="B229" t="s">
        <v>231</v>
      </c>
      <c r="C229" t="s">
        <v>1304</v>
      </c>
    </row>
    <row r="230" spans="1:3" x14ac:dyDescent="0.25">
      <c r="A230" t="str">
        <f>VLOOKUP(LEFT(B230,6),'Uniprot mapping'!A:B,2,FALSE)</f>
        <v>A5UA54</v>
      </c>
      <c r="B230" t="s">
        <v>232</v>
      </c>
      <c r="C230" t="s">
        <v>1304</v>
      </c>
    </row>
    <row r="231" spans="1:3" x14ac:dyDescent="0.25">
      <c r="A231" t="str">
        <f>VLOOKUP(LEFT(B231,6),'Uniprot mapping'!A:B,2,FALSE)</f>
        <v>A5UGU6</v>
      </c>
      <c r="B231" t="s">
        <v>233</v>
      </c>
      <c r="C231" t="s">
        <v>1304</v>
      </c>
    </row>
    <row r="232" spans="1:3" x14ac:dyDescent="0.25">
      <c r="A232" t="str">
        <f>VLOOKUP(LEFT(B232,6),'Uniprot mapping'!A:B,2,FALSE)</f>
        <v>A5W195</v>
      </c>
      <c r="B232" t="s">
        <v>234</v>
      </c>
      <c r="C232" t="s">
        <v>1304</v>
      </c>
    </row>
    <row r="233" spans="1:3" x14ac:dyDescent="0.25">
      <c r="A233" t="str">
        <f>VLOOKUP(LEFT(B233,6),'Uniprot mapping'!A:B,2,FALSE)</f>
        <v>A5XLD5</v>
      </c>
      <c r="B233" t="s">
        <v>235</v>
      </c>
      <c r="C233" t="s">
        <v>1304</v>
      </c>
    </row>
    <row r="234" spans="1:3" x14ac:dyDescent="0.25">
      <c r="A234" t="str">
        <f>VLOOKUP(LEFT(B234,6),'Uniprot mapping'!A:B,2,FALSE)</f>
        <v>A6A9B6</v>
      </c>
      <c r="B234" t="s">
        <v>236</v>
      </c>
      <c r="C234" t="s">
        <v>1304</v>
      </c>
    </row>
    <row r="235" spans="1:3" x14ac:dyDescent="0.25">
      <c r="A235" t="str">
        <f>VLOOKUP(LEFT(B235,6),'Uniprot mapping'!A:B,2,FALSE)</f>
        <v>A6AM77</v>
      </c>
      <c r="B235" t="s">
        <v>237</v>
      </c>
      <c r="C235" t="s">
        <v>1304</v>
      </c>
    </row>
    <row r="236" spans="1:3" x14ac:dyDescent="0.25">
      <c r="A236" t="str">
        <f>VLOOKUP(LEFT(B236,6),'Uniprot mapping'!A:B,2,FALSE)</f>
        <v>A6AXF0</v>
      </c>
      <c r="B236" t="s">
        <v>238</v>
      </c>
      <c r="C236" t="s">
        <v>1304</v>
      </c>
    </row>
    <row r="237" spans="1:3" x14ac:dyDescent="0.25">
      <c r="A237" t="str">
        <f>VLOOKUP(LEFT(B237,6),'Uniprot mapping'!A:B,2,FALSE)</f>
        <v>A6AY08</v>
      </c>
      <c r="B237" t="s">
        <v>239</v>
      </c>
      <c r="C237" t="s">
        <v>1304</v>
      </c>
    </row>
    <row r="238" spans="1:3" x14ac:dyDescent="0.25">
      <c r="A238" t="str">
        <f>VLOOKUP(LEFT(B238,6),'Uniprot mapping'!A:B,2,FALSE)</f>
        <v>A6BVN8</v>
      </c>
      <c r="B238" t="s">
        <v>240</v>
      </c>
      <c r="C238" t="s">
        <v>1304</v>
      </c>
    </row>
    <row r="239" spans="1:3" x14ac:dyDescent="0.25">
      <c r="A239" t="str">
        <f>VLOOKUP(LEFT(B239,6),'Uniprot mapping'!A:B,2,FALSE)</f>
        <v>A6BW24</v>
      </c>
      <c r="B239" t="s">
        <v>241</v>
      </c>
      <c r="C239" t="s">
        <v>1304</v>
      </c>
    </row>
    <row r="240" spans="1:3" x14ac:dyDescent="0.25">
      <c r="A240" t="str">
        <f>VLOOKUP(LEFT(B240,6),'Uniprot mapping'!A:B,2,FALSE)</f>
        <v>A6DDM8</v>
      </c>
      <c r="B240" t="s">
        <v>242</v>
      </c>
      <c r="C240" t="s">
        <v>1304</v>
      </c>
    </row>
    <row r="241" spans="1:3" x14ac:dyDescent="0.25">
      <c r="A241" t="str">
        <f>VLOOKUP(LEFT(B241,6),'Uniprot mapping'!A:B,2,FALSE)</f>
        <v>A6F5I2</v>
      </c>
      <c r="B241" t="s">
        <v>243</v>
      </c>
      <c r="C241" t="s">
        <v>1304</v>
      </c>
    </row>
    <row r="242" spans="1:3" x14ac:dyDescent="0.25">
      <c r="A242" t="str">
        <f>VLOOKUP(LEFT(B242,6),'Uniprot mapping'!A:B,2,FALSE)</f>
        <v>A6GN13</v>
      </c>
      <c r="B242" t="s">
        <v>244</v>
      </c>
      <c r="C242" t="s">
        <v>1304</v>
      </c>
    </row>
    <row r="243" spans="1:3" x14ac:dyDescent="0.25">
      <c r="A243" t="str">
        <f>VLOOKUP(LEFT(B243,6),'Uniprot mapping'!A:B,2,FALSE)</f>
        <v>A6V4F3</v>
      </c>
      <c r="B243" t="s">
        <v>245</v>
      </c>
      <c r="C243" t="s">
        <v>1304</v>
      </c>
    </row>
    <row r="244" spans="1:3" x14ac:dyDescent="0.25">
      <c r="A244" t="str">
        <f>VLOOKUP(LEFT(B244,6),'Uniprot mapping'!A:B,2,FALSE)</f>
        <v>A6VM64</v>
      </c>
      <c r="B244" t="s">
        <v>246</v>
      </c>
      <c r="C244" t="s">
        <v>1304</v>
      </c>
    </row>
    <row r="245" spans="1:3" x14ac:dyDescent="0.25">
      <c r="A245" t="str">
        <f>VLOOKUP(LEFT(B245,6),'Uniprot mapping'!A:B,2,FALSE)</f>
        <v>A7BV51</v>
      </c>
      <c r="B245" t="s">
        <v>247</v>
      </c>
      <c r="C245" t="s">
        <v>1304</v>
      </c>
    </row>
    <row r="246" spans="1:3" x14ac:dyDescent="0.25">
      <c r="A246" t="str">
        <f>VLOOKUP(LEFT(B246,6),'Uniprot mapping'!A:B,2,FALSE)</f>
        <v>A7FNF6</v>
      </c>
      <c r="B246" t="s">
        <v>248</v>
      </c>
      <c r="C246" t="s">
        <v>1304</v>
      </c>
    </row>
    <row r="247" spans="1:3" x14ac:dyDescent="0.25">
      <c r="A247" t="str">
        <f>VLOOKUP(LEFT(B247,6),'Uniprot mapping'!A:B,2,FALSE)</f>
        <v>A7FNT7</v>
      </c>
      <c r="B247" t="s">
        <v>249</v>
      </c>
      <c r="C247" t="s">
        <v>1304</v>
      </c>
    </row>
    <row r="248" spans="1:3" x14ac:dyDescent="0.25">
      <c r="A248" t="str">
        <f>VLOOKUP(LEFT(B248,6),'Uniprot mapping'!A:B,2,FALSE)</f>
        <v>A7JD20</v>
      </c>
      <c r="B248" t="s">
        <v>250</v>
      </c>
      <c r="C248" t="s">
        <v>1304</v>
      </c>
    </row>
    <row r="249" spans="1:3" x14ac:dyDescent="0.25">
      <c r="A249" t="str">
        <f>VLOOKUP(LEFT(B249,6),'Uniprot mapping'!A:B,2,FALSE)</f>
        <v>A7JID2</v>
      </c>
      <c r="B249" t="s">
        <v>251</v>
      </c>
      <c r="C249" t="s">
        <v>1304</v>
      </c>
    </row>
    <row r="250" spans="1:3" x14ac:dyDescent="0.25">
      <c r="A250" t="str">
        <f>VLOOKUP(LEFT(B250,6),'Uniprot mapping'!A:B,2,FALSE)</f>
        <v>A7JMH4</v>
      </c>
      <c r="B250" t="s">
        <v>252</v>
      </c>
      <c r="C250" t="s">
        <v>1304</v>
      </c>
    </row>
    <row r="251" spans="1:3" x14ac:dyDescent="0.25">
      <c r="A251" t="str">
        <f>VLOOKUP(LEFT(B251,6),'Uniprot mapping'!A:B,2,FALSE)</f>
        <v>A7JQ17</v>
      </c>
      <c r="B251" t="s">
        <v>253</v>
      </c>
      <c r="C251" t="s">
        <v>1304</v>
      </c>
    </row>
    <row r="252" spans="1:3" x14ac:dyDescent="0.25">
      <c r="A252" t="str">
        <f>VLOOKUP(LEFT(B252,6),'Uniprot mapping'!A:B,2,FALSE)</f>
        <v>A7K002</v>
      </c>
      <c r="B252" t="s">
        <v>254</v>
      </c>
      <c r="C252" t="s">
        <v>1304</v>
      </c>
    </row>
    <row r="253" spans="1:3" x14ac:dyDescent="0.25">
      <c r="A253" t="str">
        <f>VLOOKUP(LEFT(B253,6),'Uniprot mapping'!A:B,2,FALSE)</f>
        <v>A7K3T2</v>
      </c>
      <c r="B253" t="s">
        <v>255</v>
      </c>
      <c r="C253" t="s">
        <v>1304</v>
      </c>
    </row>
    <row r="254" spans="1:3" x14ac:dyDescent="0.25">
      <c r="A254" t="str">
        <f>VLOOKUP(LEFT(B254,6),'Uniprot mapping'!A:B,2,FALSE)</f>
        <v>A7MKL7</v>
      </c>
      <c r="B254" t="s">
        <v>256</v>
      </c>
      <c r="C254" t="s">
        <v>1304</v>
      </c>
    </row>
    <row r="255" spans="1:3" x14ac:dyDescent="0.25">
      <c r="A255" t="str">
        <f>VLOOKUP(LEFT(B255,6),'Uniprot mapping'!A:B,2,FALSE)</f>
        <v>A7MTE9</v>
      </c>
      <c r="B255" t="s">
        <v>257</v>
      </c>
      <c r="C255" t="s">
        <v>1304</v>
      </c>
    </row>
    <row r="256" spans="1:3" x14ac:dyDescent="0.25">
      <c r="A256" t="str">
        <f>VLOOKUP(LEFT(B256,6),'Uniprot mapping'!A:B,2,FALSE)</f>
        <v>A7NBG8</v>
      </c>
      <c r="B256" t="s">
        <v>258</v>
      </c>
      <c r="C256" t="s">
        <v>1304</v>
      </c>
    </row>
    <row r="257" spans="1:3" x14ac:dyDescent="0.25">
      <c r="A257" t="str">
        <f>VLOOKUP(LEFT(B257,6),'Uniprot mapping'!A:B,2,FALSE)</f>
        <v>A7YTA9</v>
      </c>
      <c r="B257" t="s">
        <v>259</v>
      </c>
      <c r="C257" t="s">
        <v>1304</v>
      </c>
    </row>
    <row r="258" spans="1:3" x14ac:dyDescent="0.25">
      <c r="A258" t="str">
        <f>VLOOKUP(LEFT(B258,6),'Uniprot mapping'!A:B,2,FALSE)</f>
        <v>A8EPE6</v>
      </c>
      <c r="B258" t="s">
        <v>260</v>
      </c>
      <c r="C258" t="s">
        <v>1304</v>
      </c>
    </row>
    <row r="259" spans="1:3" x14ac:dyDescent="0.25">
      <c r="A259" t="str">
        <f>VLOOKUP(LEFT(B259,6),'Uniprot mapping'!A:B,2,FALSE)</f>
        <v>A8EPK1</v>
      </c>
      <c r="B259" t="s">
        <v>261</v>
      </c>
      <c r="C259" t="s">
        <v>1304</v>
      </c>
    </row>
    <row r="260" spans="1:3" x14ac:dyDescent="0.25">
      <c r="A260" t="str">
        <f>VLOOKUP(LEFT(B260,6),'Uniprot mapping'!A:B,2,FALSE)</f>
        <v>A8EVV0</v>
      </c>
      <c r="B260" t="s">
        <v>262</v>
      </c>
      <c r="C260" t="s">
        <v>1304</v>
      </c>
    </row>
    <row r="261" spans="1:3" x14ac:dyDescent="0.25">
      <c r="A261" t="str">
        <f>VLOOKUP(LEFT(B261,6),'Uniprot mapping'!A:B,2,FALSE)</f>
        <v>A8GKQ9</v>
      </c>
      <c r="B261" t="s">
        <v>263</v>
      </c>
      <c r="C261" t="s">
        <v>1304</v>
      </c>
    </row>
    <row r="262" spans="1:3" x14ac:dyDescent="0.25">
      <c r="A262" t="str">
        <f>VLOOKUP(LEFT(B262,6),'Uniprot mapping'!A:B,2,FALSE)</f>
        <v>A8KGH5</v>
      </c>
      <c r="B262" t="s">
        <v>264</v>
      </c>
      <c r="C262" t="s">
        <v>1304</v>
      </c>
    </row>
    <row r="263" spans="1:3" x14ac:dyDescent="0.25">
      <c r="A263" t="str">
        <f>VLOOKUP(LEFT(B263,6),'Uniprot mapping'!A:B,2,FALSE)</f>
        <v>A8KGN6</v>
      </c>
      <c r="B263" t="s">
        <v>265</v>
      </c>
      <c r="C263" t="s">
        <v>1304</v>
      </c>
    </row>
    <row r="264" spans="1:3" x14ac:dyDescent="0.25">
      <c r="A264" t="str">
        <f>VLOOKUP(LEFT(B264,6),'Uniprot mapping'!A:B,2,FALSE)</f>
        <v>A8PP54</v>
      </c>
      <c r="B264" t="s">
        <v>266</v>
      </c>
      <c r="C264" t="s">
        <v>1304</v>
      </c>
    </row>
    <row r="265" spans="1:3" x14ac:dyDescent="0.25">
      <c r="A265" t="str">
        <f>VLOOKUP(LEFT(B265,6),'Uniprot mapping'!A:B,2,FALSE)</f>
        <v>A8T5N9</v>
      </c>
      <c r="B265" t="s">
        <v>267</v>
      </c>
      <c r="C265" t="s">
        <v>1304</v>
      </c>
    </row>
    <row r="266" spans="1:3" x14ac:dyDescent="0.25">
      <c r="A266" t="str">
        <f>VLOOKUP(LEFT(B266,6),'Uniprot mapping'!A:B,2,FALSE)</f>
        <v>A8WB48</v>
      </c>
      <c r="B266" t="s">
        <v>268</v>
      </c>
      <c r="C266" t="s">
        <v>1304</v>
      </c>
    </row>
    <row r="267" spans="1:3" x14ac:dyDescent="0.25">
      <c r="A267" t="str">
        <f>VLOOKUP(LEFT(B267,6),'Uniprot mapping'!A:B,2,FALSE)</f>
        <v>A8YG18</v>
      </c>
      <c r="B267" t="s">
        <v>269</v>
      </c>
      <c r="C267" t="s">
        <v>1304</v>
      </c>
    </row>
    <row r="268" spans="1:3" x14ac:dyDescent="0.25">
      <c r="A268" t="str">
        <f>VLOOKUP(LEFT(B268,6),'Uniprot mapping'!A:B,2,FALSE)</f>
        <v>A9AP14</v>
      </c>
      <c r="B268" t="s">
        <v>270</v>
      </c>
      <c r="C268" t="s">
        <v>1304</v>
      </c>
    </row>
    <row r="269" spans="1:3" x14ac:dyDescent="0.25">
      <c r="A269" t="str">
        <f>VLOOKUP(LEFT(B269,6),'Uniprot mapping'!A:B,2,FALSE)</f>
        <v>A9BGU5</v>
      </c>
      <c r="B269" t="s">
        <v>271</v>
      </c>
      <c r="C269" t="s">
        <v>1304</v>
      </c>
    </row>
    <row r="270" spans="1:3" x14ac:dyDescent="0.25">
      <c r="A270" t="str">
        <f>VLOOKUP(LEFT(B270,6),'Uniprot mapping'!A:B,2,FALSE)</f>
        <v>A9BY18</v>
      </c>
      <c r="B270" t="s">
        <v>272</v>
      </c>
      <c r="C270" t="s">
        <v>1304</v>
      </c>
    </row>
    <row r="271" spans="1:3" x14ac:dyDescent="0.25">
      <c r="A271" t="str">
        <f>VLOOKUP(LEFT(B271,6),'Uniprot mapping'!A:B,2,FALSE)</f>
        <v>A9H699</v>
      </c>
      <c r="B271" t="s">
        <v>273</v>
      </c>
      <c r="C271" t="s">
        <v>1304</v>
      </c>
    </row>
    <row r="272" spans="1:3" x14ac:dyDescent="0.25">
      <c r="A272" t="str">
        <f>VLOOKUP(LEFT(B272,6),'Uniprot mapping'!A:B,2,FALSE)</f>
        <v>A9K4U4</v>
      </c>
      <c r="B272" t="s">
        <v>274</v>
      </c>
      <c r="C272" t="s">
        <v>1304</v>
      </c>
    </row>
    <row r="273" spans="1:3" x14ac:dyDescent="0.25">
      <c r="A273" t="str">
        <f>VLOOKUP(LEFT(B273,6),'Uniprot mapping'!A:B,2,FALSE)</f>
        <v>A9K507</v>
      </c>
      <c r="B273" t="s">
        <v>275</v>
      </c>
      <c r="C273" t="s">
        <v>1304</v>
      </c>
    </row>
    <row r="274" spans="1:3" x14ac:dyDescent="0.25">
      <c r="A274" t="str">
        <f>VLOOKUP(LEFT(B274,6),'Uniprot mapping'!A:B,2,FALSE)</f>
        <v>A9L1Z9</v>
      </c>
      <c r="B274" t="s">
        <v>276</v>
      </c>
      <c r="C274" t="s">
        <v>1304</v>
      </c>
    </row>
    <row r="275" spans="1:3" x14ac:dyDescent="0.25">
      <c r="A275" t="str">
        <f>VLOOKUP(LEFT(B275,6),'Uniprot mapping'!A:B,2,FALSE)</f>
        <v>A9MEM4</v>
      </c>
      <c r="B275" t="s">
        <v>277</v>
      </c>
      <c r="C275" t="s">
        <v>1304</v>
      </c>
    </row>
    <row r="276" spans="1:3" x14ac:dyDescent="0.25">
      <c r="A276" t="str">
        <f>VLOOKUP(LEFT(B276,6),'Uniprot mapping'!A:B,2,FALSE)</f>
        <v>A9MF76</v>
      </c>
      <c r="B276" t="s">
        <v>278</v>
      </c>
      <c r="C276" t="s">
        <v>1304</v>
      </c>
    </row>
    <row r="277" spans="1:3" x14ac:dyDescent="0.25">
      <c r="A277" t="str">
        <f>VLOOKUP(LEFT(B277,6),'Uniprot mapping'!A:B,2,FALSE)</f>
        <v>A9MMD7</v>
      </c>
      <c r="B277" t="s">
        <v>279</v>
      </c>
      <c r="C277" t="s">
        <v>1304</v>
      </c>
    </row>
    <row r="278" spans="1:3" x14ac:dyDescent="0.25">
      <c r="A278" t="str">
        <f>VLOOKUP(LEFT(B278,6),'Uniprot mapping'!A:B,2,FALSE)</f>
        <v>A9N119</v>
      </c>
      <c r="B278" t="s">
        <v>280</v>
      </c>
      <c r="C278" t="s">
        <v>1304</v>
      </c>
    </row>
    <row r="279" spans="1:3" x14ac:dyDescent="0.25">
      <c r="A279" t="str">
        <f>VLOOKUP(LEFT(B279,6),'Uniprot mapping'!A:B,2,FALSE)</f>
        <v>A9N1D8</v>
      </c>
      <c r="B279" t="s">
        <v>281</v>
      </c>
      <c r="C279" t="s">
        <v>1304</v>
      </c>
    </row>
    <row r="280" spans="1:3" x14ac:dyDescent="0.25">
      <c r="A280" t="str">
        <f>VLOOKUP(LEFT(B280,6),'Uniprot mapping'!A:B,2,FALSE)</f>
        <v>A9NB79</v>
      </c>
      <c r="B280" t="s">
        <v>282</v>
      </c>
      <c r="C280" t="s">
        <v>1304</v>
      </c>
    </row>
    <row r="281" spans="1:3" x14ac:dyDescent="0.25">
      <c r="A281" t="str">
        <f>VLOOKUP(LEFT(B281,6),'Uniprot mapping'!A:B,2,FALSE)</f>
        <v>A9R4B1</v>
      </c>
      <c r="B281" t="s">
        <v>283</v>
      </c>
      <c r="C281" t="s">
        <v>1304</v>
      </c>
    </row>
    <row r="282" spans="1:3" x14ac:dyDescent="0.25">
      <c r="A282" t="str">
        <f>VLOOKUP(LEFT(B282,6),'Uniprot mapping'!A:B,2,FALSE)</f>
        <v>A9W796</v>
      </c>
      <c r="B282" t="s">
        <v>284</v>
      </c>
      <c r="C282" t="s">
        <v>1304</v>
      </c>
    </row>
    <row r="283" spans="1:3" x14ac:dyDescent="0.25">
      <c r="A283" t="str">
        <f>VLOOKUP(LEFT(B283,6),'Uniprot mapping'!A:B,2,FALSE)</f>
        <v>A9Z3R7</v>
      </c>
      <c r="B283" t="s">
        <v>285</v>
      </c>
      <c r="C283" t="s">
        <v>1304</v>
      </c>
    </row>
    <row r="284" spans="1:3" x14ac:dyDescent="0.25">
      <c r="A284" t="str">
        <f>VLOOKUP(LEFT(B284,6),'Uniprot mapping'!A:B,2,FALSE)</f>
        <v>A9Z4B6</v>
      </c>
      <c r="B284" t="s">
        <v>286</v>
      </c>
      <c r="C284" t="s">
        <v>1304</v>
      </c>
    </row>
    <row r="285" spans="1:3" x14ac:dyDescent="0.25">
      <c r="A285" t="str">
        <f>VLOOKUP(LEFT(B285,6),'Uniprot mapping'!A:B,2,FALSE)</f>
        <v>A9ZJE1</v>
      </c>
      <c r="B285" t="s">
        <v>287</v>
      </c>
      <c r="C285" t="s">
        <v>1304</v>
      </c>
    </row>
    <row r="286" spans="1:3" x14ac:dyDescent="0.25">
      <c r="A286" t="str">
        <f>VLOOKUP(LEFT(B286,6),'Uniprot mapping'!A:B,2,FALSE)</f>
        <v>B0A0Z9</v>
      </c>
      <c r="B286" t="s">
        <v>288</v>
      </c>
      <c r="C286" t="s">
        <v>1304</v>
      </c>
    </row>
    <row r="287" spans="1:3" x14ac:dyDescent="0.25">
      <c r="A287" t="str">
        <f>VLOOKUP(LEFT(B287,6),'Uniprot mapping'!A:B,2,FALSE)</f>
        <v>B0A4I9</v>
      </c>
      <c r="B287" t="s">
        <v>289</v>
      </c>
      <c r="C287" t="s">
        <v>1304</v>
      </c>
    </row>
    <row r="288" spans="1:3" x14ac:dyDescent="0.25">
      <c r="A288" t="str">
        <f>VLOOKUP(LEFT(B288,6),'Uniprot mapping'!A:B,2,FALSE)</f>
        <v>B0B8E6</v>
      </c>
      <c r="B288" t="s">
        <v>290</v>
      </c>
      <c r="C288" t="s">
        <v>1304</v>
      </c>
    </row>
    <row r="289" spans="1:3" x14ac:dyDescent="0.25">
      <c r="A289" t="str">
        <f>VLOOKUP(LEFT(B289,6),'Uniprot mapping'!A:B,2,FALSE)</f>
        <v>B0BA25</v>
      </c>
      <c r="B289" t="s">
        <v>291</v>
      </c>
      <c r="C289" t="s">
        <v>1304</v>
      </c>
    </row>
    <row r="290" spans="1:3" x14ac:dyDescent="0.25">
      <c r="A290" t="str">
        <f>VLOOKUP(LEFT(B290,6),'Uniprot mapping'!A:B,2,FALSE)</f>
        <v>B0BSK3</v>
      </c>
      <c r="B290" t="s">
        <v>292</v>
      </c>
      <c r="C290" t="s">
        <v>1304</v>
      </c>
    </row>
    <row r="291" spans="1:3" x14ac:dyDescent="0.25">
      <c r="A291" t="str">
        <f>VLOOKUP(LEFT(B291,6),'Uniprot mapping'!A:B,2,FALSE)</f>
        <v>B0GE36</v>
      </c>
      <c r="B291" t="s">
        <v>293</v>
      </c>
      <c r="C291" t="s">
        <v>1304</v>
      </c>
    </row>
    <row r="292" spans="1:3" x14ac:dyDescent="0.25">
      <c r="A292" t="str">
        <f>VLOOKUP(LEFT(B292,6),'Uniprot mapping'!A:B,2,FALSE)</f>
        <v>B0GMA1</v>
      </c>
      <c r="B292" t="s">
        <v>294</v>
      </c>
      <c r="C292" t="s">
        <v>1304</v>
      </c>
    </row>
    <row r="293" spans="1:3" x14ac:dyDescent="0.25">
      <c r="A293" t="str">
        <f>VLOOKUP(LEFT(B293,6),'Uniprot mapping'!A:B,2,FALSE)</f>
        <v>B0GP11</v>
      </c>
      <c r="B293" t="s">
        <v>295</v>
      </c>
      <c r="C293" t="s">
        <v>1304</v>
      </c>
    </row>
    <row r="294" spans="1:3" x14ac:dyDescent="0.25">
      <c r="A294" t="str">
        <f>VLOOKUP(LEFT(B294,6),'Uniprot mapping'!A:B,2,FALSE)</f>
        <v>B0GPB4</v>
      </c>
      <c r="B294" t="s">
        <v>296</v>
      </c>
      <c r="C294" t="s">
        <v>1304</v>
      </c>
    </row>
    <row r="295" spans="1:3" x14ac:dyDescent="0.25">
      <c r="A295" t="str">
        <f>VLOOKUP(LEFT(B295,6),'Uniprot mapping'!A:B,2,FALSE)</f>
        <v>B0H7F5</v>
      </c>
      <c r="B295" t="s">
        <v>297</v>
      </c>
      <c r="C295" t="s">
        <v>1304</v>
      </c>
    </row>
    <row r="296" spans="1:3" x14ac:dyDescent="0.25">
      <c r="A296" t="str">
        <f>VLOOKUP(LEFT(B296,6),'Uniprot mapping'!A:B,2,FALSE)</f>
        <v>B0H8W4</v>
      </c>
      <c r="B296" t="s">
        <v>298</v>
      </c>
      <c r="C296" t="s">
        <v>1304</v>
      </c>
    </row>
    <row r="297" spans="1:3" x14ac:dyDescent="0.25">
      <c r="A297" t="str">
        <f>VLOOKUP(LEFT(B297,6),'Uniprot mapping'!A:B,2,FALSE)</f>
        <v>B0HKE8</v>
      </c>
      <c r="B297" t="s">
        <v>299</v>
      </c>
      <c r="C297" t="s">
        <v>1304</v>
      </c>
    </row>
    <row r="298" spans="1:3" x14ac:dyDescent="0.25">
      <c r="A298" t="str">
        <f>VLOOKUP(LEFT(B298,6),'Uniprot mapping'!A:B,2,FALSE)</f>
        <v>B0HM43</v>
      </c>
      <c r="B298" t="s">
        <v>300</v>
      </c>
      <c r="C298" t="s">
        <v>1304</v>
      </c>
    </row>
    <row r="299" spans="1:3" x14ac:dyDescent="0.25">
      <c r="A299" t="str">
        <f>VLOOKUP(LEFT(B299,6),'Uniprot mapping'!A:B,2,FALSE)</f>
        <v>B0HW38</v>
      </c>
      <c r="B299" t="s">
        <v>301</v>
      </c>
      <c r="C299" t="s">
        <v>1304</v>
      </c>
    </row>
    <row r="300" spans="1:3" x14ac:dyDescent="0.25">
      <c r="A300" t="str">
        <f>VLOOKUP(LEFT(B300,6),'Uniprot mapping'!A:B,2,FALSE)</f>
        <v>B0HWE2</v>
      </c>
      <c r="B300" t="s">
        <v>302</v>
      </c>
      <c r="C300" t="s">
        <v>1304</v>
      </c>
    </row>
    <row r="301" spans="1:3" x14ac:dyDescent="0.25">
      <c r="A301" t="str">
        <f>VLOOKUP(LEFT(B301,6),'Uniprot mapping'!A:B,2,FALSE)</f>
        <v>B0KMX3</v>
      </c>
      <c r="B301" t="s">
        <v>303</v>
      </c>
      <c r="C301" t="s">
        <v>1304</v>
      </c>
    </row>
    <row r="302" spans="1:3" x14ac:dyDescent="0.25">
      <c r="A302" t="str">
        <f>VLOOKUP(LEFT(B302,6),'Uniprot mapping'!A:B,2,FALSE)</f>
        <v>B0QUD6</v>
      </c>
      <c r="B302" t="s">
        <v>304</v>
      </c>
      <c r="C302" t="s">
        <v>1304</v>
      </c>
    </row>
    <row r="303" spans="1:3" x14ac:dyDescent="0.25">
      <c r="A303" t="str">
        <f>VLOOKUP(LEFT(B303,6),'Uniprot mapping'!A:B,2,FALSE)</f>
        <v>B0RX63</v>
      </c>
      <c r="B303" t="s">
        <v>305</v>
      </c>
      <c r="C303" t="s">
        <v>1304</v>
      </c>
    </row>
    <row r="304" spans="1:3" x14ac:dyDescent="0.25">
      <c r="A304" t="str">
        <f>VLOOKUP(LEFT(B304,6),'Uniprot mapping'!A:B,2,FALSE)</f>
        <v>B0S8Q2</v>
      </c>
      <c r="B304" t="s">
        <v>306</v>
      </c>
      <c r="C304" t="s">
        <v>1304</v>
      </c>
    </row>
    <row r="305" spans="1:3" x14ac:dyDescent="0.25">
      <c r="A305" t="str">
        <f>VLOOKUP(LEFT(B305,6),'Uniprot mapping'!A:B,2,FALSE)</f>
        <v>B0SR81</v>
      </c>
      <c r="B305" t="s">
        <v>307</v>
      </c>
      <c r="C305" t="s">
        <v>1304</v>
      </c>
    </row>
    <row r="306" spans="1:3" x14ac:dyDescent="0.25">
      <c r="A306" t="str">
        <f>VLOOKUP(LEFT(B306,6),'Uniprot mapping'!A:B,2,FALSE)</f>
        <v>B0TXQ7</v>
      </c>
      <c r="B306" t="s">
        <v>308</v>
      </c>
      <c r="C306" t="s">
        <v>1304</v>
      </c>
    </row>
    <row r="307" spans="1:3" x14ac:dyDescent="0.25">
      <c r="A307" t="str">
        <f>VLOOKUP(LEFT(B307,6),'Uniprot mapping'!A:B,2,FALSE)</f>
        <v>B0UFJ1</v>
      </c>
      <c r="B307" t="s">
        <v>309</v>
      </c>
      <c r="C307" t="s">
        <v>1304</v>
      </c>
    </row>
    <row r="308" spans="1:3" x14ac:dyDescent="0.25">
      <c r="A308" t="str">
        <f>VLOOKUP(LEFT(B308,6),'Uniprot mapping'!A:B,2,FALSE)</f>
        <v>B0UTE8</v>
      </c>
      <c r="B308" t="s">
        <v>310</v>
      </c>
      <c r="C308" t="s">
        <v>1304</v>
      </c>
    </row>
    <row r="309" spans="1:3" x14ac:dyDescent="0.25">
      <c r="A309" t="str">
        <f>VLOOKUP(LEFT(B309,6),'Uniprot mapping'!A:B,2,FALSE)</f>
        <v>B1EH66</v>
      </c>
      <c r="B309" t="s">
        <v>311</v>
      </c>
      <c r="C309" t="s">
        <v>1304</v>
      </c>
    </row>
    <row r="310" spans="1:3" x14ac:dyDescent="0.25">
      <c r="A310" t="str">
        <f>VLOOKUP(LEFT(B310,6),'Uniprot mapping'!A:B,2,FALSE)</f>
        <v>B1FB85</v>
      </c>
      <c r="B310" t="s">
        <v>312</v>
      </c>
      <c r="C310" t="s">
        <v>1304</v>
      </c>
    </row>
    <row r="311" spans="1:3" x14ac:dyDescent="0.25">
      <c r="A311" t="str">
        <f>VLOOKUP(LEFT(B311,6),'Uniprot mapping'!A:B,2,FALSE)</f>
        <v>B1FBU7</v>
      </c>
      <c r="B311" t="s">
        <v>313</v>
      </c>
      <c r="C311" t="s">
        <v>1304</v>
      </c>
    </row>
    <row r="312" spans="1:3" x14ac:dyDescent="0.25">
      <c r="A312" t="str">
        <f>VLOOKUP(LEFT(B312,6),'Uniprot mapping'!A:B,2,FALSE)</f>
        <v>B1FET0</v>
      </c>
      <c r="B312" t="s">
        <v>314</v>
      </c>
      <c r="C312" t="s">
        <v>1304</v>
      </c>
    </row>
    <row r="313" spans="1:3" x14ac:dyDescent="0.25">
      <c r="A313" t="str">
        <f>VLOOKUP(LEFT(B313,6),'Uniprot mapping'!A:B,2,FALSE)</f>
        <v>B1G8L9</v>
      </c>
      <c r="B313" t="s">
        <v>315</v>
      </c>
      <c r="C313" t="s">
        <v>1304</v>
      </c>
    </row>
    <row r="314" spans="1:3" x14ac:dyDescent="0.25">
      <c r="A314" t="str">
        <f>VLOOKUP(LEFT(B314,6),'Uniprot mapping'!A:B,2,FALSE)</f>
        <v>B1H786</v>
      </c>
      <c r="B314" t="s">
        <v>316</v>
      </c>
      <c r="C314" t="s">
        <v>1304</v>
      </c>
    </row>
    <row r="315" spans="1:3" x14ac:dyDescent="0.25">
      <c r="A315" t="str">
        <f>VLOOKUP(LEFT(B315,6),'Uniprot mapping'!A:B,2,FALSE)</f>
        <v>B1JBC4</v>
      </c>
      <c r="B315" t="s">
        <v>317</v>
      </c>
      <c r="C315" t="s">
        <v>1304</v>
      </c>
    </row>
    <row r="316" spans="1:3" x14ac:dyDescent="0.25">
      <c r="A316" t="str">
        <f>VLOOKUP(LEFT(B316,6),'Uniprot mapping'!A:B,2,FALSE)</f>
        <v>B1JIQ2</v>
      </c>
      <c r="B316" t="s">
        <v>318</v>
      </c>
      <c r="C316" t="s">
        <v>1304</v>
      </c>
    </row>
    <row r="317" spans="1:3" x14ac:dyDescent="0.25">
      <c r="A317" t="str">
        <f>VLOOKUP(LEFT(B317,6),'Uniprot mapping'!A:B,2,FALSE)</f>
        <v>B1JNK0</v>
      </c>
      <c r="B317" t="s">
        <v>319</v>
      </c>
      <c r="C317" t="s">
        <v>1304</v>
      </c>
    </row>
    <row r="318" spans="1:3" x14ac:dyDescent="0.25">
      <c r="A318" t="str">
        <f>VLOOKUP(LEFT(B318,6),'Uniprot mapping'!A:B,2,FALSE)</f>
        <v>B1K4U4</v>
      </c>
      <c r="B318" t="s">
        <v>320</v>
      </c>
      <c r="C318" t="s">
        <v>1304</v>
      </c>
    </row>
    <row r="319" spans="1:3" x14ac:dyDescent="0.25">
      <c r="A319" t="str">
        <f>VLOOKUP(LEFT(B319,6),'Uniprot mapping'!A:B,2,FALSE)</f>
        <v>B1K8K7</v>
      </c>
      <c r="B319" t="s">
        <v>321</v>
      </c>
      <c r="C319" t="s">
        <v>1304</v>
      </c>
    </row>
    <row r="320" spans="1:3" x14ac:dyDescent="0.25">
      <c r="A320" t="str">
        <f>VLOOKUP(LEFT(B320,6),'Uniprot mapping'!A:B,2,FALSE)</f>
        <v>B1T0P5</v>
      </c>
      <c r="B320" t="s">
        <v>322</v>
      </c>
      <c r="C320" t="s">
        <v>1304</v>
      </c>
    </row>
    <row r="321" spans="1:3" x14ac:dyDescent="0.25">
      <c r="A321" t="str">
        <f>VLOOKUP(LEFT(B321,6),'Uniprot mapping'!A:B,2,FALSE)</f>
        <v>B1T6U2</v>
      </c>
      <c r="B321" t="s">
        <v>323</v>
      </c>
      <c r="C321" t="s">
        <v>1304</v>
      </c>
    </row>
    <row r="322" spans="1:3" x14ac:dyDescent="0.25">
      <c r="A322" t="str">
        <f>VLOOKUP(LEFT(B322,6),'Uniprot mapping'!A:B,2,FALSE)</f>
        <v>B1T9A8</v>
      </c>
      <c r="B322" t="s">
        <v>324</v>
      </c>
      <c r="C322" t="s">
        <v>1304</v>
      </c>
    </row>
    <row r="323" spans="1:3" x14ac:dyDescent="0.25">
      <c r="A323" t="str">
        <f>VLOOKUP(LEFT(B323,6),'Uniprot mapping'!A:B,2,FALSE)</f>
        <v>B1T9V0</v>
      </c>
      <c r="B323" t="s">
        <v>325</v>
      </c>
      <c r="C323" t="s">
        <v>1304</v>
      </c>
    </row>
    <row r="324" spans="1:3" x14ac:dyDescent="0.25">
      <c r="A324" t="str">
        <f>VLOOKUP(LEFT(B324,6),'Uniprot mapping'!A:B,2,FALSE)</f>
        <v>B1WXU4</v>
      </c>
      <c r="B324" t="s">
        <v>326</v>
      </c>
      <c r="C324" t="s">
        <v>1304</v>
      </c>
    </row>
    <row r="325" spans="1:3" x14ac:dyDescent="0.25">
      <c r="A325" t="str">
        <f>VLOOKUP(LEFT(B325,6),'Uniprot mapping'!A:B,2,FALSE)</f>
        <v>B1Y6L5</v>
      </c>
      <c r="B325" t="s">
        <v>327</v>
      </c>
      <c r="C325" t="s">
        <v>1304</v>
      </c>
    </row>
    <row r="326" spans="1:3" x14ac:dyDescent="0.25">
      <c r="A326" t="str">
        <f>VLOOKUP(LEFT(B326,6),'Uniprot mapping'!A:B,2,FALSE)</f>
        <v>B1YYG9</v>
      </c>
      <c r="B326" t="s">
        <v>328</v>
      </c>
      <c r="C326" t="s">
        <v>1304</v>
      </c>
    </row>
    <row r="327" spans="1:3" x14ac:dyDescent="0.25">
      <c r="A327" t="str">
        <f>VLOOKUP(LEFT(B327,6),'Uniprot mapping'!A:B,2,FALSE)</f>
        <v>B1Z5Q1</v>
      </c>
      <c r="B327" t="s">
        <v>329</v>
      </c>
      <c r="C327" t="s">
        <v>1304</v>
      </c>
    </row>
    <row r="328" spans="1:3" x14ac:dyDescent="0.25">
      <c r="A328" t="str">
        <f>VLOOKUP(LEFT(B328,6),'Uniprot mapping'!A:B,2,FALSE)</f>
        <v>B2CRX2</v>
      </c>
      <c r="B328" t="s">
        <v>330</v>
      </c>
      <c r="C328" t="s">
        <v>1304</v>
      </c>
    </row>
    <row r="329" spans="1:3" x14ac:dyDescent="0.25">
      <c r="A329" t="str">
        <f>VLOOKUP(LEFT(B329,6),'Uniprot mapping'!A:B,2,FALSE)</f>
        <v>B2D7W1</v>
      </c>
      <c r="B329" t="s">
        <v>331</v>
      </c>
      <c r="C329" t="s">
        <v>1304</v>
      </c>
    </row>
    <row r="330" spans="1:3" x14ac:dyDescent="0.25">
      <c r="A330" t="str">
        <f>VLOOKUP(LEFT(B330,6),'Uniprot mapping'!A:B,2,FALSE)</f>
        <v>B2HC91</v>
      </c>
      <c r="B330" t="s">
        <v>332</v>
      </c>
      <c r="C330" t="s">
        <v>1304</v>
      </c>
    </row>
    <row r="331" spans="1:3" x14ac:dyDescent="0.25">
      <c r="A331" t="str">
        <f>VLOOKUP(LEFT(B331,6),'Uniprot mapping'!A:B,2,FALSE)</f>
        <v>B2HCE9</v>
      </c>
      <c r="B331" t="s">
        <v>333</v>
      </c>
      <c r="C331" t="s">
        <v>1304</v>
      </c>
    </row>
    <row r="332" spans="1:3" x14ac:dyDescent="0.25">
      <c r="A332" t="str">
        <f>VLOOKUP(LEFT(B332,6),'Uniprot mapping'!A:B,2,FALSE)</f>
        <v>B2IBD5</v>
      </c>
      <c r="B332" t="s">
        <v>334</v>
      </c>
      <c r="C332" t="s">
        <v>1304</v>
      </c>
    </row>
    <row r="333" spans="1:3" x14ac:dyDescent="0.25">
      <c r="A333" t="str">
        <f>VLOOKUP(LEFT(B333,6),'Uniprot mapping'!A:B,2,FALSE)</f>
        <v>B2IBK3</v>
      </c>
      <c r="B333" t="s">
        <v>335</v>
      </c>
      <c r="C333" t="s">
        <v>1304</v>
      </c>
    </row>
    <row r="334" spans="1:3" x14ac:dyDescent="0.25">
      <c r="A334" t="str">
        <f>VLOOKUP(LEFT(B334,6),'Uniprot mapping'!A:B,2,FALSE)</f>
        <v>B2K143</v>
      </c>
      <c r="B334" t="s">
        <v>336</v>
      </c>
      <c r="C334" t="s">
        <v>1304</v>
      </c>
    </row>
    <row r="335" spans="1:3" x14ac:dyDescent="0.25">
      <c r="A335" t="str">
        <f>VLOOKUP(LEFT(B335,6),'Uniprot mapping'!A:B,2,FALSE)</f>
        <v>B2K5T6</v>
      </c>
      <c r="B335" t="s">
        <v>337</v>
      </c>
      <c r="C335" t="s">
        <v>1304</v>
      </c>
    </row>
    <row r="336" spans="1:3" x14ac:dyDescent="0.25">
      <c r="A336" t="str">
        <f>VLOOKUP(LEFT(B336,6),'Uniprot mapping'!A:B,2,FALSE)</f>
        <v>B2NKH0</v>
      </c>
      <c r="B336" t="s">
        <v>338</v>
      </c>
      <c r="C336" t="s">
        <v>1304</v>
      </c>
    </row>
    <row r="337" spans="1:3" x14ac:dyDescent="0.25">
      <c r="A337" t="str">
        <f>VLOOKUP(LEFT(B337,6),'Uniprot mapping'!A:B,2,FALSE)</f>
        <v>B2NTX6</v>
      </c>
      <c r="B337" t="s">
        <v>339</v>
      </c>
      <c r="C337" t="s">
        <v>1304</v>
      </c>
    </row>
    <row r="338" spans="1:3" x14ac:dyDescent="0.25">
      <c r="A338" t="str">
        <f>VLOOKUP(LEFT(B338,6),'Uniprot mapping'!A:B,2,FALSE)</f>
        <v>B2P1Q5</v>
      </c>
      <c r="B338" t="s">
        <v>340</v>
      </c>
      <c r="C338" t="s">
        <v>1304</v>
      </c>
    </row>
    <row r="339" spans="1:3" x14ac:dyDescent="0.25">
      <c r="A339" t="str">
        <f>VLOOKUP(LEFT(B339,6),'Uniprot mapping'!A:B,2,FALSE)</f>
        <v>B2P478</v>
      </c>
      <c r="B339" t="s">
        <v>341</v>
      </c>
      <c r="C339" t="s">
        <v>1304</v>
      </c>
    </row>
    <row r="340" spans="1:3" x14ac:dyDescent="0.25">
      <c r="A340" t="str">
        <f>VLOOKUP(LEFT(B340,6),'Uniprot mapping'!A:B,2,FALSE)</f>
        <v>B2PEU5</v>
      </c>
      <c r="B340" t="s">
        <v>342</v>
      </c>
      <c r="C340" t="s">
        <v>1304</v>
      </c>
    </row>
    <row r="341" spans="1:3" x14ac:dyDescent="0.25">
      <c r="A341" t="str">
        <f>VLOOKUP(LEFT(B341,6),'Uniprot mapping'!A:B,2,FALSE)</f>
        <v>B2PHT3</v>
      </c>
      <c r="B341" t="s">
        <v>343</v>
      </c>
      <c r="C341" t="s">
        <v>1304</v>
      </c>
    </row>
    <row r="342" spans="1:3" x14ac:dyDescent="0.25">
      <c r="A342" t="str">
        <f>VLOOKUP(LEFT(B342,6),'Uniprot mapping'!A:B,2,FALSE)</f>
        <v>B2Q5I7</v>
      </c>
      <c r="B342" t="s">
        <v>344</v>
      </c>
      <c r="C342" t="s">
        <v>1304</v>
      </c>
    </row>
    <row r="343" spans="1:3" x14ac:dyDescent="0.25">
      <c r="A343" t="str">
        <f>VLOOKUP(LEFT(B343,6),'Uniprot mapping'!A:B,2,FALSE)</f>
        <v>B2Q5V4</v>
      </c>
      <c r="B343" t="s">
        <v>345</v>
      </c>
      <c r="C343" t="s">
        <v>1304</v>
      </c>
    </row>
    <row r="344" spans="1:3" x14ac:dyDescent="0.25">
      <c r="A344" t="str">
        <f>VLOOKUP(LEFT(B344,6),'Uniprot mapping'!A:B,2,FALSE)</f>
        <v>B2SGC7</v>
      </c>
      <c r="B344" t="s">
        <v>346</v>
      </c>
      <c r="C344" t="s">
        <v>1304</v>
      </c>
    </row>
    <row r="345" spans="1:3" x14ac:dyDescent="0.25">
      <c r="A345" t="str">
        <f>VLOOKUP(LEFT(B345,6),'Uniprot mapping'!A:B,2,FALSE)</f>
        <v>B2SVR2</v>
      </c>
      <c r="B345" t="s">
        <v>347</v>
      </c>
      <c r="C345" t="s">
        <v>1304</v>
      </c>
    </row>
    <row r="346" spans="1:3" x14ac:dyDescent="0.25">
      <c r="A346" t="str">
        <f>VLOOKUP(LEFT(B346,6),'Uniprot mapping'!A:B,2,FALSE)</f>
        <v>B2TD05</v>
      </c>
      <c r="B346" t="s">
        <v>348</v>
      </c>
      <c r="C346" t="s">
        <v>1304</v>
      </c>
    </row>
    <row r="347" spans="1:3" x14ac:dyDescent="0.25">
      <c r="A347" t="str">
        <f>VLOOKUP(LEFT(B347,6),'Uniprot mapping'!A:B,2,FALSE)</f>
        <v>B2TSZ6</v>
      </c>
      <c r="B347" t="s">
        <v>349</v>
      </c>
      <c r="C347" t="s">
        <v>1304</v>
      </c>
    </row>
    <row r="348" spans="1:3" x14ac:dyDescent="0.25">
      <c r="A348" t="str">
        <f>VLOOKUP(LEFT(B348,6),'Uniprot mapping'!A:B,2,FALSE)</f>
        <v>B2UCM0</v>
      </c>
      <c r="B348" t="s">
        <v>350</v>
      </c>
      <c r="C348" t="s">
        <v>1304</v>
      </c>
    </row>
    <row r="349" spans="1:3" x14ac:dyDescent="0.25">
      <c r="A349" t="str">
        <f>VLOOKUP(LEFT(B349,6),'Uniprot mapping'!A:B,2,FALSE)</f>
        <v>B2VEF5</v>
      </c>
      <c r="B349" t="s">
        <v>351</v>
      </c>
      <c r="C349" t="s">
        <v>1304</v>
      </c>
    </row>
    <row r="350" spans="1:3" x14ac:dyDescent="0.25">
      <c r="A350" t="str">
        <f>VLOOKUP(LEFT(B350,6),'Uniprot mapping'!A:B,2,FALSE)</f>
        <v>B2VJW9</v>
      </c>
      <c r="B350" t="s">
        <v>352</v>
      </c>
      <c r="C350" t="s">
        <v>1304</v>
      </c>
    </row>
    <row r="351" spans="1:3" x14ac:dyDescent="0.25">
      <c r="A351" t="str">
        <f>VLOOKUP(LEFT(B351,6),'Uniprot mapping'!A:B,2,FALSE)</f>
        <v>B2XU25</v>
      </c>
      <c r="B351" t="s">
        <v>353</v>
      </c>
      <c r="C351" t="s">
        <v>1304</v>
      </c>
    </row>
    <row r="352" spans="1:3" x14ac:dyDescent="0.25">
      <c r="A352" t="str">
        <f>VLOOKUP(LEFT(B352,6),'Uniprot mapping'!A:B,2,FALSE)</f>
        <v>B3A291</v>
      </c>
      <c r="B352" t="s">
        <v>354</v>
      </c>
      <c r="C352" t="s">
        <v>1304</v>
      </c>
    </row>
    <row r="353" spans="1:3" x14ac:dyDescent="0.25">
      <c r="A353" t="str">
        <f>VLOOKUP(LEFT(B353,6),'Uniprot mapping'!A:B,2,FALSE)</f>
        <v>B3A2N7</v>
      </c>
      <c r="B353" t="s">
        <v>355</v>
      </c>
      <c r="C353" t="s">
        <v>1304</v>
      </c>
    </row>
    <row r="354" spans="1:3" x14ac:dyDescent="0.25">
      <c r="A354" t="str">
        <f>VLOOKUP(LEFT(B354,6),'Uniprot mapping'!A:B,2,FALSE)</f>
        <v>B3AGQ8</v>
      </c>
      <c r="B354" t="s">
        <v>356</v>
      </c>
      <c r="C354" t="s">
        <v>1304</v>
      </c>
    </row>
    <row r="355" spans="1:3" x14ac:dyDescent="0.25">
      <c r="A355" t="str">
        <f>VLOOKUP(LEFT(B355,6),'Uniprot mapping'!A:B,2,FALSE)</f>
        <v>B3AIE0</v>
      </c>
      <c r="B355" t="s">
        <v>357</v>
      </c>
      <c r="C355" t="s">
        <v>1304</v>
      </c>
    </row>
    <row r="356" spans="1:3" x14ac:dyDescent="0.25">
      <c r="A356" t="str">
        <f>VLOOKUP(LEFT(B356,6),'Uniprot mapping'!A:B,2,FALSE)</f>
        <v>B3AXB1</v>
      </c>
      <c r="B356" t="s">
        <v>358</v>
      </c>
      <c r="C356" t="s">
        <v>1304</v>
      </c>
    </row>
    <row r="357" spans="1:3" x14ac:dyDescent="0.25">
      <c r="A357" t="str">
        <f>VLOOKUP(LEFT(B357,6),'Uniprot mapping'!A:B,2,FALSE)</f>
        <v>B3AXP9</v>
      </c>
      <c r="B357" t="s">
        <v>359</v>
      </c>
      <c r="C357" t="s">
        <v>1304</v>
      </c>
    </row>
    <row r="358" spans="1:3" x14ac:dyDescent="0.25">
      <c r="A358" t="str">
        <f>VLOOKUP(LEFT(B358,6),'Uniprot mapping'!A:B,2,FALSE)</f>
        <v>B3BDB3</v>
      </c>
      <c r="B358" t="s">
        <v>360</v>
      </c>
      <c r="C358" t="s">
        <v>1304</v>
      </c>
    </row>
    <row r="359" spans="1:3" x14ac:dyDescent="0.25">
      <c r="A359" t="str">
        <f>VLOOKUP(LEFT(B359,6),'Uniprot mapping'!A:B,2,FALSE)</f>
        <v>B3BDJ8</v>
      </c>
      <c r="B359" t="s">
        <v>361</v>
      </c>
      <c r="C359" t="s">
        <v>1304</v>
      </c>
    </row>
    <row r="360" spans="1:3" x14ac:dyDescent="0.25">
      <c r="A360" t="str">
        <f>VLOOKUP(LEFT(B360,6),'Uniprot mapping'!A:B,2,FALSE)</f>
        <v>B3BUZ9</v>
      </c>
      <c r="B360" t="s">
        <v>362</v>
      </c>
      <c r="C360" t="s">
        <v>1304</v>
      </c>
    </row>
    <row r="361" spans="1:3" x14ac:dyDescent="0.25">
      <c r="A361" t="str">
        <f>VLOOKUP(LEFT(B361,6),'Uniprot mapping'!A:B,2,FALSE)</f>
        <v>B3BXX9</v>
      </c>
      <c r="B361" t="s">
        <v>363</v>
      </c>
      <c r="C361" t="s">
        <v>1304</v>
      </c>
    </row>
    <row r="362" spans="1:3" x14ac:dyDescent="0.25">
      <c r="A362" t="str">
        <f>VLOOKUP(LEFT(B362,6),'Uniprot mapping'!A:B,2,FALSE)</f>
        <v>B3H043</v>
      </c>
      <c r="B362" t="s">
        <v>364</v>
      </c>
      <c r="C362" t="s">
        <v>1304</v>
      </c>
    </row>
    <row r="363" spans="1:3" x14ac:dyDescent="0.25">
      <c r="A363" t="str">
        <f>VLOOKUP(LEFT(B363,6),'Uniprot mapping'!A:B,2,FALSE)</f>
        <v>B3HXZ9</v>
      </c>
      <c r="B363" t="s">
        <v>365</v>
      </c>
      <c r="C363" t="s">
        <v>1304</v>
      </c>
    </row>
    <row r="364" spans="1:3" x14ac:dyDescent="0.25">
      <c r="A364" t="str">
        <f>VLOOKUP(LEFT(B364,6),'Uniprot mapping'!A:B,2,FALSE)</f>
        <v>B3I095</v>
      </c>
      <c r="B364" t="s">
        <v>366</v>
      </c>
      <c r="C364" t="s">
        <v>1304</v>
      </c>
    </row>
    <row r="365" spans="1:3" x14ac:dyDescent="0.25">
      <c r="A365" t="str">
        <f>VLOOKUP(LEFT(B365,6),'Uniprot mapping'!A:B,2,FALSE)</f>
        <v>B3INZ0</v>
      </c>
      <c r="B365" t="s">
        <v>367</v>
      </c>
      <c r="C365" t="s">
        <v>1304</v>
      </c>
    </row>
    <row r="366" spans="1:3" x14ac:dyDescent="0.25">
      <c r="A366" t="str">
        <f>VLOOKUP(LEFT(B366,6),'Uniprot mapping'!A:B,2,FALSE)</f>
        <v>B3IXG5</v>
      </c>
      <c r="B366" t="s">
        <v>368</v>
      </c>
      <c r="C366" t="s">
        <v>1304</v>
      </c>
    </row>
    <row r="367" spans="1:3" x14ac:dyDescent="0.25">
      <c r="A367" t="str">
        <f>VLOOKUP(LEFT(B367,6),'Uniprot mapping'!A:B,2,FALSE)</f>
        <v>B3IXJ7</v>
      </c>
      <c r="B367" t="s">
        <v>369</v>
      </c>
      <c r="C367" t="s">
        <v>1304</v>
      </c>
    </row>
    <row r="368" spans="1:3" x14ac:dyDescent="0.25">
      <c r="A368" t="str">
        <f>VLOOKUP(LEFT(B368,6),'Uniprot mapping'!A:B,2,FALSE)</f>
        <v>B3RAD6</v>
      </c>
      <c r="B368" t="s">
        <v>370</v>
      </c>
      <c r="C368" t="s">
        <v>1304</v>
      </c>
    </row>
    <row r="369" spans="1:3" x14ac:dyDescent="0.25">
      <c r="A369" t="str">
        <f>VLOOKUP(LEFT(B369,6),'Uniprot mapping'!A:B,2,FALSE)</f>
        <v>B3T1Q1</v>
      </c>
      <c r="B369" t="s">
        <v>371</v>
      </c>
      <c r="C369" t="s">
        <v>1304</v>
      </c>
    </row>
    <row r="370" spans="1:3" x14ac:dyDescent="0.25">
      <c r="A370" t="str">
        <f>VLOOKUP(LEFT(B370,6),'Uniprot mapping'!A:B,2,FALSE)</f>
        <v>B3WHC7</v>
      </c>
      <c r="B370" t="s">
        <v>372</v>
      </c>
      <c r="C370" t="s">
        <v>1304</v>
      </c>
    </row>
    <row r="371" spans="1:3" x14ac:dyDescent="0.25">
      <c r="A371" t="str">
        <f>VLOOKUP(LEFT(B371,6),'Uniprot mapping'!A:B,2,FALSE)</f>
        <v>B3X705</v>
      </c>
      <c r="B371" t="s">
        <v>373</v>
      </c>
      <c r="C371" t="s">
        <v>1304</v>
      </c>
    </row>
    <row r="372" spans="1:3" x14ac:dyDescent="0.25">
      <c r="A372" t="str">
        <f>VLOOKUP(LEFT(B372,6),'Uniprot mapping'!A:B,2,FALSE)</f>
        <v>B3Y1C6</v>
      </c>
      <c r="B372" t="s">
        <v>374</v>
      </c>
      <c r="C372" t="s">
        <v>1304</v>
      </c>
    </row>
    <row r="373" spans="1:3" x14ac:dyDescent="0.25">
      <c r="A373" t="str">
        <f>VLOOKUP(LEFT(B373,6),'Uniprot mapping'!A:B,2,FALSE)</f>
        <v>B3Y9Q3</v>
      </c>
      <c r="B373" t="s">
        <v>375</v>
      </c>
      <c r="C373" t="s">
        <v>1304</v>
      </c>
    </row>
    <row r="374" spans="1:3" x14ac:dyDescent="0.25">
      <c r="A374" t="str">
        <f>VLOOKUP(LEFT(B374,6),'Uniprot mapping'!A:B,2,FALSE)</f>
        <v>B3YJ50</v>
      </c>
      <c r="B374" t="s">
        <v>376</v>
      </c>
      <c r="C374" t="s">
        <v>1304</v>
      </c>
    </row>
    <row r="375" spans="1:3" x14ac:dyDescent="0.25">
      <c r="A375" t="str">
        <f>VLOOKUP(LEFT(B375,6),'Uniprot mapping'!A:B,2,FALSE)</f>
        <v>B4A0M4</v>
      </c>
      <c r="B375" t="s">
        <v>377</v>
      </c>
      <c r="C375" t="s">
        <v>1304</v>
      </c>
    </row>
    <row r="376" spans="1:3" x14ac:dyDescent="0.25">
      <c r="A376" t="str">
        <f>VLOOKUP(LEFT(B376,6),'Uniprot mapping'!A:B,2,FALSE)</f>
        <v>B4A287</v>
      </c>
      <c r="B376" t="s">
        <v>378</v>
      </c>
      <c r="C376" t="s">
        <v>1304</v>
      </c>
    </row>
    <row r="377" spans="1:3" x14ac:dyDescent="0.25">
      <c r="A377" t="str">
        <f>VLOOKUP(LEFT(B377,6),'Uniprot mapping'!A:B,2,FALSE)</f>
        <v>B4AR20</v>
      </c>
      <c r="B377" t="s">
        <v>379</v>
      </c>
      <c r="C377" t="s">
        <v>1304</v>
      </c>
    </row>
    <row r="378" spans="1:3" x14ac:dyDescent="0.25">
      <c r="A378" t="str">
        <f>VLOOKUP(LEFT(B378,6),'Uniprot mapping'!A:B,2,FALSE)</f>
        <v>B4D845</v>
      </c>
      <c r="B378" t="s">
        <v>380</v>
      </c>
      <c r="C378" t="s">
        <v>1304</v>
      </c>
    </row>
    <row r="379" spans="1:3" x14ac:dyDescent="0.25">
      <c r="A379" t="str">
        <f>VLOOKUP(LEFT(B379,6),'Uniprot mapping'!A:B,2,FALSE)</f>
        <v>B4EN98</v>
      </c>
      <c r="B379" t="s">
        <v>381</v>
      </c>
      <c r="C379" t="s">
        <v>1304</v>
      </c>
    </row>
    <row r="380" spans="1:3" x14ac:dyDescent="0.25">
      <c r="A380" t="str">
        <f>VLOOKUP(LEFT(B380,6),'Uniprot mapping'!A:B,2,FALSE)</f>
        <v>B4EYE1</v>
      </c>
      <c r="B380" t="s">
        <v>382</v>
      </c>
      <c r="C380" t="s">
        <v>1304</v>
      </c>
    </row>
    <row r="381" spans="1:3" x14ac:dyDescent="0.25">
      <c r="A381" t="str">
        <f>VLOOKUP(LEFT(B381,6),'Uniprot mapping'!A:B,2,FALSE)</f>
        <v>B4F035</v>
      </c>
      <c r="B381" t="s">
        <v>383</v>
      </c>
      <c r="C381" t="s">
        <v>1304</v>
      </c>
    </row>
    <row r="382" spans="1:3" x14ac:dyDescent="0.25">
      <c r="A382" t="str">
        <f>VLOOKUP(LEFT(B382,6),'Uniprot mapping'!A:B,2,FALSE)</f>
        <v>B4T425</v>
      </c>
      <c r="B382" t="s">
        <v>384</v>
      </c>
      <c r="C382" t="s">
        <v>1304</v>
      </c>
    </row>
    <row r="383" spans="1:3" x14ac:dyDescent="0.25">
      <c r="A383" t="str">
        <f>VLOOKUP(LEFT(B383,6),'Uniprot mapping'!A:B,2,FALSE)</f>
        <v>B4T4T5</v>
      </c>
      <c r="B383" t="s">
        <v>385</v>
      </c>
      <c r="C383" t="s">
        <v>1304</v>
      </c>
    </row>
    <row r="384" spans="1:3" x14ac:dyDescent="0.25">
      <c r="A384" t="str">
        <f>VLOOKUP(LEFT(B384,6),'Uniprot mapping'!A:B,2,FALSE)</f>
        <v>B4TFT7</v>
      </c>
      <c r="B384" t="s">
        <v>386</v>
      </c>
      <c r="C384" t="s">
        <v>1304</v>
      </c>
    </row>
    <row r="385" spans="1:3" x14ac:dyDescent="0.25">
      <c r="A385" t="str">
        <f>VLOOKUP(LEFT(B385,6),'Uniprot mapping'!A:B,2,FALSE)</f>
        <v>B4TH37</v>
      </c>
      <c r="B385" t="s">
        <v>387</v>
      </c>
      <c r="C385" t="s">
        <v>1304</v>
      </c>
    </row>
    <row r="386" spans="1:3" x14ac:dyDescent="0.25">
      <c r="A386" t="str">
        <f>VLOOKUP(LEFT(B386,6),'Uniprot mapping'!A:B,2,FALSE)</f>
        <v>B4TTT2</v>
      </c>
      <c r="B386" t="s">
        <v>388</v>
      </c>
      <c r="C386" t="s">
        <v>1304</v>
      </c>
    </row>
    <row r="387" spans="1:3" x14ac:dyDescent="0.25">
      <c r="A387" t="str">
        <f>VLOOKUP(LEFT(B387,6),'Uniprot mapping'!A:B,2,FALSE)</f>
        <v>B4TUV5</v>
      </c>
      <c r="B387" t="s">
        <v>389</v>
      </c>
      <c r="C387" t="s">
        <v>1304</v>
      </c>
    </row>
    <row r="388" spans="1:3" x14ac:dyDescent="0.25">
      <c r="A388" t="str">
        <f>VLOOKUP(LEFT(B388,6),'Uniprot mapping'!A:B,2,FALSE)</f>
        <v>B4U6K2</v>
      </c>
      <c r="B388" t="s">
        <v>390</v>
      </c>
      <c r="C388" t="s">
        <v>1304</v>
      </c>
    </row>
    <row r="389" spans="1:3" x14ac:dyDescent="0.25">
      <c r="A389" t="str">
        <f>VLOOKUP(LEFT(B389,6),'Uniprot mapping'!A:B,2,FALSE)</f>
        <v>B5B9Z7</v>
      </c>
      <c r="B389" t="s">
        <v>391</v>
      </c>
      <c r="C389" t="s">
        <v>1304</v>
      </c>
    </row>
    <row r="390" spans="1:3" x14ac:dyDescent="0.25">
      <c r="A390" t="str">
        <f>VLOOKUP(LEFT(B390,6),'Uniprot mapping'!A:B,2,FALSE)</f>
        <v>B5BEV6</v>
      </c>
      <c r="B390" t="s">
        <v>392</v>
      </c>
      <c r="C390" t="s">
        <v>1304</v>
      </c>
    </row>
    <row r="391" spans="1:3" x14ac:dyDescent="0.25">
      <c r="A391" t="str">
        <f>VLOOKUP(LEFT(B391,6),'Uniprot mapping'!A:B,2,FALSE)</f>
        <v>B5BYY3</v>
      </c>
      <c r="B391" t="s">
        <v>393</v>
      </c>
      <c r="C391" t="s">
        <v>1304</v>
      </c>
    </row>
    <row r="392" spans="1:3" x14ac:dyDescent="0.25">
      <c r="A392" t="str">
        <f>VLOOKUP(LEFT(B392,6),'Uniprot mapping'!A:B,2,FALSE)</f>
        <v>B5BZV2</v>
      </c>
      <c r="B392" t="s">
        <v>394</v>
      </c>
      <c r="C392" t="s">
        <v>1304</v>
      </c>
    </row>
    <row r="393" spans="1:3" x14ac:dyDescent="0.25">
      <c r="A393" t="str">
        <f>VLOOKUP(LEFT(B393,6),'Uniprot mapping'!A:B,2,FALSE)</f>
        <v>B5CBN7</v>
      </c>
      <c r="B393" t="s">
        <v>395</v>
      </c>
      <c r="C393" t="s">
        <v>1304</v>
      </c>
    </row>
    <row r="394" spans="1:3" x14ac:dyDescent="0.25">
      <c r="A394" t="str">
        <f>VLOOKUP(LEFT(B394,6),'Uniprot mapping'!A:B,2,FALSE)</f>
        <v>B5CJD6</v>
      </c>
      <c r="B394" t="s">
        <v>396</v>
      </c>
      <c r="C394" t="s">
        <v>1304</v>
      </c>
    </row>
    <row r="395" spans="1:3" x14ac:dyDescent="0.25">
      <c r="A395" t="str">
        <f>VLOOKUP(LEFT(B395,6),'Uniprot mapping'!A:B,2,FALSE)</f>
        <v>B5F3X9</v>
      </c>
      <c r="B395" t="s">
        <v>397</v>
      </c>
      <c r="C395" t="s">
        <v>1304</v>
      </c>
    </row>
    <row r="396" spans="1:3" x14ac:dyDescent="0.25">
      <c r="A396" t="str">
        <f>VLOOKUP(LEFT(B396,6),'Uniprot mapping'!A:B,2,FALSE)</f>
        <v>B5F7A5</v>
      </c>
      <c r="B396" t="s">
        <v>398</v>
      </c>
      <c r="C396" t="s">
        <v>1304</v>
      </c>
    </row>
    <row r="397" spans="1:3" x14ac:dyDescent="0.25">
      <c r="A397" t="str">
        <f>VLOOKUP(LEFT(B397,6),'Uniprot mapping'!A:B,2,FALSE)</f>
        <v>B5FIK5</v>
      </c>
      <c r="B397" t="s">
        <v>399</v>
      </c>
      <c r="C397" t="s">
        <v>1304</v>
      </c>
    </row>
    <row r="398" spans="1:3" x14ac:dyDescent="0.25">
      <c r="A398" t="str">
        <f>VLOOKUP(LEFT(B398,6),'Uniprot mapping'!A:B,2,FALSE)</f>
        <v>B5FT47</v>
      </c>
      <c r="B398" t="s">
        <v>400</v>
      </c>
      <c r="C398" t="s">
        <v>1304</v>
      </c>
    </row>
    <row r="399" spans="1:3" x14ac:dyDescent="0.25">
      <c r="A399" t="str">
        <f>VLOOKUP(LEFT(B399,6),'Uniprot mapping'!A:B,2,FALSE)</f>
        <v>B5JQS4</v>
      </c>
      <c r="B399" t="s">
        <v>401</v>
      </c>
      <c r="C399" t="s">
        <v>1304</v>
      </c>
    </row>
    <row r="400" spans="1:3" x14ac:dyDescent="0.25">
      <c r="A400" t="str">
        <f>VLOOKUP(LEFT(B400,6),'Uniprot mapping'!A:B,2,FALSE)</f>
        <v>B5MK32</v>
      </c>
      <c r="B400" t="s">
        <v>402</v>
      </c>
      <c r="C400" t="s">
        <v>1304</v>
      </c>
    </row>
    <row r="401" spans="1:3" x14ac:dyDescent="0.25">
      <c r="A401" t="str">
        <f>VLOOKUP(LEFT(B401,6),'Uniprot mapping'!A:B,2,FALSE)</f>
        <v>B5MNE6</v>
      </c>
      <c r="B401" t="s">
        <v>403</v>
      </c>
      <c r="C401" t="s">
        <v>1304</v>
      </c>
    </row>
    <row r="402" spans="1:3" x14ac:dyDescent="0.25">
      <c r="A402" t="str">
        <f>VLOOKUP(LEFT(B402,6),'Uniprot mapping'!A:B,2,FALSE)</f>
        <v>B5N2K5</v>
      </c>
      <c r="B402" t="s">
        <v>404</v>
      </c>
      <c r="C402" t="s">
        <v>1304</v>
      </c>
    </row>
    <row r="403" spans="1:3" x14ac:dyDescent="0.25">
      <c r="A403" t="str">
        <f>VLOOKUP(LEFT(B403,6),'Uniprot mapping'!A:B,2,FALSE)</f>
        <v>B5NAM7</v>
      </c>
      <c r="B403" t="s">
        <v>405</v>
      </c>
      <c r="C403" t="s">
        <v>1304</v>
      </c>
    </row>
    <row r="404" spans="1:3" x14ac:dyDescent="0.25">
      <c r="A404" t="str">
        <f>VLOOKUP(LEFT(B404,6),'Uniprot mapping'!A:B,2,FALSE)</f>
        <v>B5NBM8</v>
      </c>
      <c r="B404" t="s">
        <v>406</v>
      </c>
      <c r="C404" t="s">
        <v>1304</v>
      </c>
    </row>
    <row r="405" spans="1:3" x14ac:dyDescent="0.25">
      <c r="A405" t="str">
        <f>VLOOKUP(LEFT(B405,6),'Uniprot mapping'!A:B,2,FALSE)</f>
        <v>B5NNS5</v>
      </c>
      <c r="B405" t="s">
        <v>407</v>
      </c>
      <c r="C405" t="s">
        <v>1304</v>
      </c>
    </row>
    <row r="406" spans="1:3" x14ac:dyDescent="0.25">
      <c r="A406" t="str">
        <f>VLOOKUP(LEFT(B406,6),'Uniprot mapping'!A:B,2,FALSE)</f>
        <v>B5NV49</v>
      </c>
      <c r="B406" t="s">
        <v>408</v>
      </c>
      <c r="C406" t="s">
        <v>1304</v>
      </c>
    </row>
    <row r="407" spans="1:3" x14ac:dyDescent="0.25">
      <c r="A407" t="str">
        <f>VLOOKUP(LEFT(B407,6),'Uniprot mapping'!A:B,2,FALSE)</f>
        <v>B5NZJ4</v>
      </c>
      <c r="B407" t="s">
        <v>409</v>
      </c>
      <c r="C407" t="s">
        <v>1304</v>
      </c>
    </row>
    <row r="408" spans="1:3" x14ac:dyDescent="0.25">
      <c r="A408" t="str">
        <f>VLOOKUP(LEFT(B408,6),'Uniprot mapping'!A:B,2,FALSE)</f>
        <v>B5P3Q2</v>
      </c>
      <c r="B408" t="s">
        <v>410</v>
      </c>
      <c r="C408" t="s">
        <v>1304</v>
      </c>
    </row>
    <row r="409" spans="1:3" x14ac:dyDescent="0.25">
      <c r="A409" t="str">
        <f>VLOOKUP(LEFT(B409,6),'Uniprot mapping'!A:B,2,FALSE)</f>
        <v>B5PGN9</v>
      </c>
      <c r="B409" t="s">
        <v>411</v>
      </c>
      <c r="C409" t="s">
        <v>1304</v>
      </c>
    </row>
    <row r="410" spans="1:3" x14ac:dyDescent="0.25">
      <c r="A410" t="str">
        <f>VLOOKUP(LEFT(B410,6),'Uniprot mapping'!A:B,2,FALSE)</f>
        <v>B5PL35</v>
      </c>
      <c r="B410" t="s">
        <v>412</v>
      </c>
      <c r="C410" t="s">
        <v>1304</v>
      </c>
    </row>
    <row r="411" spans="1:3" x14ac:dyDescent="0.25">
      <c r="A411" t="str">
        <f>VLOOKUP(LEFT(B411,6),'Uniprot mapping'!A:B,2,FALSE)</f>
        <v>B5PUE0</v>
      </c>
      <c r="B411" t="s">
        <v>413</v>
      </c>
      <c r="C411" t="s">
        <v>1304</v>
      </c>
    </row>
    <row r="412" spans="1:3" x14ac:dyDescent="0.25">
      <c r="A412" t="str">
        <f>VLOOKUP(LEFT(B412,6),'Uniprot mapping'!A:B,2,FALSE)</f>
        <v>B5PZ13</v>
      </c>
      <c r="B412" t="s">
        <v>414</v>
      </c>
      <c r="C412" t="s">
        <v>1304</v>
      </c>
    </row>
    <row r="413" spans="1:3" x14ac:dyDescent="0.25">
      <c r="A413" t="str">
        <f>VLOOKUP(LEFT(B413,6),'Uniprot mapping'!A:B,2,FALSE)</f>
        <v>B5Q7M0</v>
      </c>
      <c r="B413" t="s">
        <v>415</v>
      </c>
      <c r="C413" t="s">
        <v>1304</v>
      </c>
    </row>
    <row r="414" spans="1:3" x14ac:dyDescent="0.25">
      <c r="A414" t="str">
        <f>VLOOKUP(LEFT(B414,6),'Uniprot mapping'!A:B,2,FALSE)</f>
        <v>B5QCG9</v>
      </c>
      <c r="B414" t="s">
        <v>416</v>
      </c>
      <c r="C414" t="s">
        <v>1304</v>
      </c>
    </row>
    <row r="415" spans="1:3" x14ac:dyDescent="0.25">
      <c r="A415" t="str">
        <f>VLOOKUP(LEFT(B415,6),'Uniprot mapping'!A:B,2,FALSE)</f>
        <v>B5QV63</v>
      </c>
      <c r="B415" t="s">
        <v>417</v>
      </c>
      <c r="C415" t="s">
        <v>1304</v>
      </c>
    </row>
    <row r="416" spans="1:3" x14ac:dyDescent="0.25">
      <c r="A416" t="str">
        <f>VLOOKUP(LEFT(B416,6),'Uniprot mapping'!A:B,2,FALSE)</f>
        <v>B5QVY8</v>
      </c>
      <c r="B416" t="s">
        <v>418</v>
      </c>
      <c r="C416" t="s">
        <v>1304</v>
      </c>
    </row>
    <row r="417" spans="1:3" x14ac:dyDescent="0.25">
      <c r="A417" t="str">
        <f>VLOOKUP(LEFT(B417,6),'Uniprot mapping'!A:B,2,FALSE)</f>
        <v>B5RAR3</v>
      </c>
      <c r="B417" t="s">
        <v>419</v>
      </c>
      <c r="C417" t="s">
        <v>1304</v>
      </c>
    </row>
    <row r="418" spans="1:3" x14ac:dyDescent="0.25">
      <c r="A418" t="str">
        <f>VLOOKUP(LEFT(B418,6),'Uniprot mapping'!A:B,2,FALSE)</f>
        <v>B5RDM2</v>
      </c>
      <c r="B418" t="s">
        <v>420</v>
      </c>
      <c r="C418" t="s">
        <v>1304</v>
      </c>
    </row>
    <row r="419" spans="1:3" x14ac:dyDescent="0.25">
      <c r="A419" t="e">
        <f>VLOOKUP(B419,'Uniprot mapping'!A:B,2,FALSE)</f>
        <v>#N/A</v>
      </c>
      <c r="B419" t="s">
        <v>421</v>
      </c>
      <c r="C419" t="s">
        <v>1304</v>
      </c>
    </row>
    <row r="420" spans="1:3" x14ac:dyDescent="0.25">
      <c r="A420" t="str">
        <f>VLOOKUP(LEFT(B420,6),'Uniprot mapping'!A:B,2,FALSE)</f>
        <v>B5YX49</v>
      </c>
      <c r="B420" t="s">
        <v>422</v>
      </c>
      <c r="C420" t="s">
        <v>1304</v>
      </c>
    </row>
    <row r="421" spans="1:3" x14ac:dyDescent="0.25">
      <c r="A421" t="str">
        <f>VLOOKUP(LEFT(B421,6),'Uniprot mapping'!A:B,2,FALSE)</f>
        <v>B5Z4J1</v>
      </c>
      <c r="B421" t="s">
        <v>423</v>
      </c>
      <c r="C421" t="s">
        <v>1304</v>
      </c>
    </row>
    <row r="422" spans="1:3" x14ac:dyDescent="0.25">
      <c r="A422" t="str">
        <f>VLOOKUP(LEFT(B422,6),'Uniprot mapping'!A:B,2,FALSE)</f>
        <v>B6AQX4</v>
      </c>
      <c r="B422" t="s">
        <v>424</v>
      </c>
      <c r="C422" t="s">
        <v>1304</v>
      </c>
    </row>
    <row r="423" spans="1:3" x14ac:dyDescent="0.25">
      <c r="A423" t="str">
        <f>VLOOKUP(LEFT(B423,6),'Uniprot mapping'!A:B,2,FALSE)</f>
        <v>B6BQP5</v>
      </c>
      <c r="B423" t="s">
        <v>425</v>
      </c>
      <c r="C423" t="s">
        <v>1304</v>
      </c>
    </row>
    <row r="424" spans="1:3" x14ac:dyDescent="0.25">
      <c r="A424" t="str">
        <f>VLOOKUP(LEFT(B424,6),'Uniprot mapping'!A:B,2,FALSE)</f>
        <v>B6BYK0</v>
      </c>
      <c r="B424" t="s">
        <v>426</v>
      </c>
      <c r="C424" t="s">
        <v>1304</v>
      </c>
    </row>
    <row r="425" spans="1:3" x14ac:dyDescent="0.25">
      <c r="A425" t="str">
        <f>VLOOKUP(LEFT(B425,6),'Uniprot mapping'!A:B,2,FALSE)</f>
        <v>B6J4A2</v>
      </c>
      <c r="B425" t="s">
        <v>427</v>
      </c>
      <c r="C425" t="s">
        <v>1304</v>
      </c>
    </row>
    <row r="426" spans="1:3" x14ac:dyDescent="0.25">
      <c r="A426" t="str">
        <f>VLOOKUP(LEFT(B426,6),'Uniprot mapping'!A:B,2,FALSE)</f>
        <v>B6WRK6</v>
      </c>
      <c r="B426" t="s">
        <v>428</v>
      </c>
      <c r="C426" t="s">
        <v>1304</v>
      </c>
    </row>
    <row r="427" spans="1:3" x14ac:dyDescent="0.25">
      <c r="A427" t="str">
        <f>VLOOKUP(LEFT(B427,6),'Uniprot mapping'!A:B,2,FALSE)</f>
        <v>B6XAV2</v>
      </c>
      <c r="B427" t="s">
        <v>429</v>
      </c>
      <c r="C427" t="s">
        <v>1304</v>
      </c>
    </row>
    <row r="428" spans="1:3" x14ac:dyDescent="0.25">
      <c r="A428" t="str">
        <f>VLOOKUP(LEFT(B428,6),'Uniprot mapping'!A:B,2,FALSE)</f>
        <v>B6XHE6</v>
      </c>
      <c r="B428" t="s">
        <v>430</v>
      </c>
      <c r="C428" t="s">
        <v>1304</v>
      </c>
    </row>
    <row r="429" spans="1:3" x14ac:dyDescent="0.25">
      <c r="A429" t="str">
        <f>VLOOKUP(LEFT(B429,6),'Uniprot mapping'!A:B,2,FALSE)</f>
        <v>B6ZQS6</v>
      </c>
      <c r="B429" t="s">
        <v>431</v>
      </c>
      <c r="C429" t="s">
        <v>1304</v>
      </c>
    </row>
    <row r="430" spans="1:3" x14ac:dyDescent="0.25">
      <c r="A430" t="str">
        <f>VLOOKUP(LEFT(B430,6),'Uniprot mapping'!A:B,2,FALSE)</f>
        <v>B6ZVS6</v>
      </c>
      <c r="B430" t="s">
        <v>432</v>
      </c>
      <c r="C430" t="s">
        <v>1304</v>
      </c>
    </row>
    <row r="431" spans="1:3" x14ac:dyDescent="0.25">
      <c r="A431" t="str">
        <f>VLOOKUP(LEFT(B431,6),'Uniprot mapping'!A:B,2,FALSE)</f>
        <v>B7CZ07</v>
      </c>
      <c r="B431" t="s">
        <v>433</v>
      </c>
      <c r="C431" t="s">
        <v>1304</v>
      </c>
    </row>
    <row r="432" spans="1:3" x14ac:dyDescent="0.25">
      <c r="A432" t="str">
        <f>VLOOKUP(LEFT(B432,6),'Uniprot mapping'!A:B,2,FALSE)</f>
        <v>B7CZ87</v>
      </c>
      <c r="B432" t="s">
        <v>434</v>
      </c>
      <c r="C432" t="s">
        <v>1304</v>
      </c>
    </row>
    <row r="433" spans="1:3" x14ac:dyDescent="0.25">
      <c r="A433" t="str">
        <f>VLOOKUP(LEFT(B433,6),'Uniprot mapping'!A:B,2,FALSE)</f>
        <v>B7LS92</v>
      </c>
      <c r="B433" t="s">
        <v>435</v>
      </c>
      <c r="C433" t="s">
        <v>1304</v>
      </c>
    </row>
    <row r="434" spans="1:3" x14ac:dyDescent="0.25">
      <c r="A434" t="str">
        <f>VLOOKUP(LEFT(B434,6),'Uniprot mapping'!A:B,2,FALSE)</f>
        <v>B7N7A7</v>
      </c>
      <c r="B434" t="s">
        <v>436</v>
      </c>
      <c r="C434" t="s">
        <v>1304</v>
      </c>
    </row>
    <row r="435" spans="1:3" x14ac:dyDescent="0.25">
      <c r="A435" t="str">
        <f>VLOOKUP(LEFT(B435,6),'Uniprot mapping'!A:B,2,FALSE)</f>
        <v>B7S1V0</v>
      </c>
      <c r="B435" t="s">
        <v>437</v>
      </c>
      <c r="C435" t="s">
        <v>1304</v>
      </c>
    </row>
    <row r="436" spans="1:3" x14ac:dyDescent="0.25">
      <c r="A436" t="str">
        <f>VLOOKUP(LEFT(B436,6),'Uniprot mapping'!A:B,2,FALSE)</f>
        <v>B7UMB3</v>
      </c>
      <c r="B436" t="s">
        <v>438</v>
      </c>
      <c r="C436" t="s">
        <v>1304</v>
      </c>
    </row>
    <row r="437" spans="1:3" x14ac:dyDescent="0.25">
      <c r="A437" t="str">
        <f>VLOOKUP(LEFT(B437,6),'Uniprot mapping'!A:B,2,FALSE)</f>
        <v>B7VAR9</v>
      </c>
      <c r="B437" t="s">
        <v>439</v>
      </c>
      <c r="C437" t="s">
        <v>1304</v>
      </c>
    </row>
    <row r="438" spans="1:3" x14ac:dyDescent="0.25">
      <c r="A438" t="str">
        <f>VLOOKUP(LEFT(B438,6),'Uniprot mapping'!A:B,2,FALSE)</f>
        <v>B7VBG3</v>
      </c>
      <c r="B438" t="s">
        <v>440</v>
      </c>
      <c r="C438" t="s">
        <v>1304</v>
      </c>
    </row>
    <row r="439" spans="1:3" x14ac:dyDescent="0.25">
      <c r="A439" t="str">
        <f>VLOOKUP(LEFT(B439,6),'Uniprot mapping'!A:B,2,FALSE)</f>
        <v>B8DMS7</v>
      </c>
      <c r="B439" t="s">
        <v>441</v>
      </c>
      <c r="C439" t="s">
        <v>1304</v>
      </c>
    </row>
    <row r="440" spans="1:3" x14ac:dyDescent="0.25">
      <c r="A440" t="str">
        <f>VLOOKUP(LEFT(B440,6),'Uniprot mapping'!A:B,2,FALSE)</f>
        <v>B8F8R6</v>
      </c>
      <c r="B440" t="s">
        <v>442</v>
      </c>
      <c r="C440" t="s">
        <v>1304</v>
      </c>
    </row>
    <row r="441" spans="1:3" x14ac:dyDescent="0.25">
      <c r="A441" t="str">
        <f>VLOOKUP(LEFT(B441,6),'Uniprot mapping'!A:B,2,FALSE)</f>
        <v>B8FD61</v>
      </c>
      <c r="B441" t="s">
        <v>443</v>
      </c>
      <c r="C441" t="s">
        <v>1304</v>
      </c>
    </row>
    <row r="442" spans="1:3" x14ac:dyDescent="0.25">
      <c r="A442" t="str">
        <f>VLOOKUP(LEFT(B442,6),'Uniprot mapping'!A:B,2,FALSE)</f>
        <v>B8FKS8</v>
      </c>
      <c r="B442" t="s">
        <v>444</v>
      </c>
      <c r="C442" t="s">
        <v>1304</v>
      </c>
    </row>
    <row r="443" spans="1:3" x14ac:dyDescent="0.25">
      <c r="A443" t="str">
        <f>VLOOKUP(LEFT(B443,6),'Uniprot mapping'!A:B,2,FALSE)</f>
        <v>B8KWZ1</v>
      </c>
      <c r="B443" t="s">
        <v>445</v>
      </c>
      <c r="C443" t="s">
        <v>1304</v>
      </c>
    </row>
    <row r="444" spans="1:3" x14ac:dyDescent="0.25">
      <c r="A444" t="str">
        <f>VLOOKUP(LEFT(B444,6),'Uniprot mapping'!A:B,2,FALSE)</f>
        <v>B8Y8I1</v>
      </c>
      <c r="B444" t="s">
        <v>446</v>
      </c>
      <c r="C444" t="s">
        <v>1304</v>
      </c>
    </row>
    <row r="445" spans="1:3" x14ac:dyDescent="0.25">
      <c r="A445" t="str">
        <f>VLOOKUP(LEFT(B445,6),'Uniprot mapping'!A:B,2,FALSE)</f>
        <v>B8ZYA7</v>
      </c>
      <c r="B445" t="s">
        <v>447</v>
      </c>
      <c r="C445" t="s">
        <v>1304</v>
      </c>
    </row>
    <row r="446" spans="1:3" x14ac:dyDescent="0.25">
      <c r="A446" t="str">
        <f>VLOOKUP(LEFT(B446,6),'Uniprot mapping'!A:B,2,FALSE)</f>
        <v>B9A7Y0</v>
      </c>
      <c r="B446" t="s">
        <v>448</v>
      </c>
      <c r="C446" t="s">
        <v>1304</v>
      </c>
    </row>
    <row r="447" spans="1:3" x14ac:dyDescent="0.25">
      <c r="A447" t="str">
        <f>VLOOKUP(LEFT(B447,6),'Uniprot mapping'!A:B,2,FALSE)</f>
        <v>B9AZ06</v>
      </c>
      <c r="B447" t="s">
        <v>449</v>
      </c>
      <c r="C447" t="s">
        <v>1304</v>
      </c>
    </row>
    <row r="448" spans="1:3" x14ac:dyDescent="0.25">
      <c r="A448" t="str">
        <f>VLOOKUP(LEFT(B448,6),'Uniprot mapping'!A:B,2,FALSE)</f>
        <v>B9BSA8</v>
      </c>
      <c r="B448" t="s">
        <v>450</v>
      </c>
      <c r="C448" t="s">
        <v>1304</v>
      </c>
    </row>
    <row r="449" spans="1:3" x14ac:dyDescent="0.25">
      <c r="A449" t="str">
        <f>VLOOKUP(LEFT(B449,6),'Uniprot mapping'!A:B,2,FALSE)</f>
        <v>B9CE55</v>
      </c>
      <c r="B449" t="s">
        <v>451</v>
      </c>
      <c r="C449" t="s">
        <v>1304</v>
      </c>
    </row>
    <row r="450" spans="1:3" x14ac:dyDescent="0.25">
      <c r="A450" t="str">
        <f>VLOOKUP(LEFT(B450,6),'Uniprot mapping'!A:B,2,FALSE)</f>
        <v>B9L741</v>
      </c>
      <c r="B450" t="s">
        <v>452</v>
      </c>
      <c r="C450" t="s">
        <v>1304</v>
      </c>
    </row>
    <row r="451" spans="1:3" x14ac:dyDescent="0.25">
      <c r="A451" t="str">
        <f>VLOOKUP(LEFT(B451,6),'Uniprot mapping'!A:B,2,FALSE)</f>
        <v>B9TLH2</v>
      </c>
      <c r="B451" t="s">
        <v>453</v>
      </c>
      <c r="C451" t="s">
        <v>1304</v>
      </c>
    </row>
    <row r="452" spans="1:3" x14ac:dyDescent="0.25">
      <c r="A452" t="str">
        <f>VLOOKUP(LEFT(B452,6),'Uniprot mapping'!A:B,2,FALSE)</f>
        <v>B9TP47</v>
      </c>
      <c r="B452" t="s">
        <v>454</v>
      </c>
      <c r="C452" t="s">
        <v>1304</v>
      </c>
    </row>
    <row r="453" spans="1:3" x14ac:dyDescent="0.25">
      <c r="A453" t="str">
        <f>VLOOKUP(LEFT(B453,6),'Uniprot mapping'!A:B,2,FALSE)</f>
        <v>B9XBV8</v>
      </c>
      <c r="B453" t="s">
        <v>455</v>
      </c>
      <c r="C453" t="s">
        <v>1304</v>
      </c>
    </row>
    <row r="454" spans="1:3" x14ac:dyDescent="0.25">
      <c r="A454" t="str">
        <f>VLOOKUP(LEFT(B454,6),'Uniprot mapping'!A:B,2,FALSE)</f>
        <v>B9XM19</v>
      </c>
      <c r="B454" t="s">
        <v>456</v>
      </c>
      <c r="C454" t="s">
        <v>1304</v>
      </c>
    </row>
    <row r="455" spans="1:3" x14ac:dyDescent="0.25">
      <c r="A455" t="str">
        <f>VLOOKUP(LEFT(B455,6),'Uniprot mapping'!A:B,2,FALSE)</f>
        <v>C0ATX0</v>
      </c>
      <c r="B455" t="s">
        <v>457</v>
      </c>
      <c r="C455" t="s">
        <v>1304</v>
      </c>
    </row>
    <row r="456" spans="1:3" x14ac:dyDescent="0.25">
      <c r="A456" t="str">
        <f>VLOOKUP(LEFT(B456,6),'Uniprot mapping'!A:B,2,FALSE)</f>
        <v>C0PWU1</v>
      </c>
      <c r="B456" t="s">
        <v>458</v>
      </c>
      <c r="C456" t="s">
        <v>1304</v>
      </c>
    </row>
    <row r="457" spans="1:3" x14ac:dyDescent="0.25">
      <c r="A457" t="str">
        <f>VLOOKUP(LEFT(B457,6),'Uniprot mapping'!A:B,2,FALSE)</f>
        <v>C0Q5Y6</v>
      </c>
      <c r="B457" t="s">
        <v>459</v>
      </c>
      <c r="C457" t="s">
        <v>1304</v>
      </c>
    </row>
    <row r="458" spans="1:3" x14ac:dyDescent="0.25">
      <c r="A458" t="str">
        <f>VLOOKUP(LEFT(B458,6),'Uniprot mapping'!A:B,2,FALSE)</f>
        <v>C0QK68</v>
      </c>
      <c r="B458" t="s">
        <v>460</v>
      </c>
      <c r="C458" t="s">
        <v>1304</v>
      </c>
    </row>
    <row r="459" spans="1:3" x14ac:dyDescent="0.25">
      <c r="A459" t="str">
        <f>VLOOKUP(LEFT(B459,6),'Uniprot mapping'!A:B,2,FALSE)</f>
        <v>C0WCH6</v>
      </c>
      <c r="B459" t="s">
        <v>461</v>
      </c>
      <c r="C459" t="s">
        <v>1304</v>
      </c>
    </row>
    <row r="460" spans="1:3" x14ac:dyDescent="0.25">
      <c r="A460" t="str">
        <f>VLOOKUP(LEFT(B460,6),'Uniprot mapping'!A:B,2,FALSE)</f>
        <v>C0Y4I5</v>
      </c>
      <c r="B460" t="s">
        <v>462</v>
      </c>
      <c r="C460" t="s">
        <v>1304</v>
      </c>
    </row>
    <row r="461" spans="1:3" x14ac:dyDescent="0.25">
      <c r="A461" t="str">
        <f>VLOOKUP(LEFT(B461,6),'Uniprot mapping'!A:B,2,FALSE)</f>
        <v>C0YB84</v>
      </c>
      <c r="B461" t="s">
        <v>463</v>
      </c>
      <c r="C461" t="s">
        <v>1304</v>
      </c>
    </row>
    <row r="462" spans="1:3" x14ac:dyDescent="0.25">
      <c r="A462" t="str">
        <f>VLOOKUP(LEFT(B462,6),'Uniprot mapping'!A:B,2,FALSE)</f>
        <v>C1DRT4</v>
      </c>
      <c r="B462" t="s">
        <v>464</v>
      </c>
      <c r="C462" t="s">
        <v>1304</v>
      </c>
    </row>
    <row r="463" spans="1:3" x14ac:dyDescent="0.25">
      <c r="A463" t="str">
        <f>VLOOKUP(LEFT(B463,6),'Uniprot mapping'!A:B,2,FALSE)</f>
        <v>C2C9D6</v>
      </c>
      <c r="B463" t="s">
        <v>465</v>
      </c>
      <c r="C463" t="s">
        <v>1304</v>
      </c>
    </row>
    <row r="464" spans="1:3" x14ac:dyDescent="0.25">
      <c r="A464" t="str">
        <f>VLOOKUP(LEFT(B464,6),'Uniprot mapping'!A:B,2,FALSE)</f>
        <v>C2IUG5</v>
      </c>
      <c r="B464" t="s">
        <v>466</v>
      </c>
      <c r="C464" t="s">
        <v>1304</v>
      </c>
    </row>
    <row r="465" spans="1:3" x14ac:dyDescent="0.25">
      <c r="A465" t="str">
        <f>VLOOKUP(LEFT(B465,6),'Uniprot mapping'!A:B,2,FALSE)</f>
        <v>C2LEH3</v>
      </c>
      <c r="B465" t="s">
        <v>467</v>
      </c>
      <c r="C465" t="s">
        <v>1304</v>
      </c>
    </row>
    <row r="466" spans="1:3" x14ac:dyDescent="0.25">
      <c r="A466" t="str">
        <f>VLOOKUP(LEFT(B466,6),'Uniprot mapping'!A:B,2,FALSE)</f>
        <v>C2LLV3</v>
      </c>
      <c r="B466" t="s">
        <v>468</v>
      </c>
      <c r="C466" t="s">
        <v>1304</v>
      </c>
    </row>
    <row r="467" spans="1:3" x14ac:dyDescent="0.25">
      <c r="A467" t="str">
        <f>VLOOKUP(LEFT(B467,6),'Uniprot mapping'!A:B,2,FALSE)</f>
        <v>C3JY73</v>
      </c>
      <c r="B467" t="s">
        <v>469</v>
      </c>
      <c r="C467" t="s">
        <v>1304</v>
      </c>
    </row>
    <row r="468" spans="1:3" x14ac:dyDescent="0.25">
      <c r="A468" t="str">
        <f>VLOOKUP(LEFT(B468,6),'Uniprot mapping'!A:B,2,FALSE)</f>
        <v>C3K019</v>
      </c>
      <c r="B468" t="s">
        <v>470</v>
      </c>
      <c r="C468" t="s">
        <v>1304</v>
      </c>
    </row>
    <row r="469" spans="1:3" x14ac:dyDescent="0.25">
      <c r="A469" t="str">
        <f>VLOOKUP(LEFT(B469,6),'Uniprot mapping'!A:B,2,FALSE)</f>
        <v>C3WML3</v>
      </c>
      <c r="B469" t="s">
        <v>471</v>
      </c>
      <c r="C469" t="s">
        <v>1304</v>
      </c>
    </row>
    <row r="470" spans="1:3" x14ac:dyDescent="0.25">
      <c r="A470" t="str">
        <f>VLOOKUP(LEFT(B470,6),'Uniprot mapping'!A:B,2,FALSE)</f>
        <v>C3WTU4</v>
      </c>
      <c r="B470" t="s">
        <v>472</v>
      </c>
      <c r="C470" t="s">
        <v>1304</v>
      </c>
    </row>
    <row r="471" spans="1:3" x14ac:dyDescent="0.25">
      <c r="A471" t="str">
        <f>VLOOKUP(LEFT(B471,6),'Uniprot mapping'!A:B,2,FALSE)</f>
        <v>C4B2V1</v>
      </c>
      <c r="B471" t="s">
        <v>473</v>
      </c>
      <c r="C471" t="s">
        <v>1304</v>
      </c>
    </row>
    <row r="472" spans="1:3" x14ac:dyDescent="0.25">
      <c r="A472" t="str">
        <f>VLOOKUP(LEFT(B472,6),'Uniprot mapping'!A:B,2,FALSE)</f>
        <v>C4B391</v>
      </c>
      <c r="B472" t="s">
        <v>474</v>
      </c>
      <c r="C472" t="s">
        <v>1304</v>
      </c>
    </row>
    <row r="473" spans="1:3" x14ac:dyDescent="0.25">
      <c r="A473" t="str">
        <f>VLOOKUP(LEFT(B473,6),'Uniprot mapping'!A:B,2,FALSE)</f>
        <v>C4EZF6</v>
      </c>
      <c r="B473" t="s">
        <v>475</v>
      </c>
      <c r="C473" t="s">
        <v>1304</v>
      </c>
    </row>
    <row r="474" spans="1:3" x14ac:dyDescent="0.25">
      <c r="A474" t="str">
        <f>VLOOKUP(LEFT(B474,6),'Uniprot mapping'!A:B,2,FALSE)</f>
        <v>C4F3P7</v>
      </c>
      <c r="B474" t="s">
        <v>476</v>
      </c>
      <c r="C474" t="s">
        <v>1304</v>
      </c>
    </row>
    <row r="475" spans="1:3" x14ac:dyDescent="0.25">
      <c r="A475" t="str">
        <f>VLOOKUP(LEFT(B475,6),'Uniprot mapping'!A:B,2,FALSE)</f>
        <v>C4GYD3</v>
      </c>
      <c r="B475" t="s">
        <v>477</v>
      </c>
      <c r="C475" t="s">
        <v>1304</v>
      </c>
    </row>
    <row r="476" spans="1:3" x14ac:dyDescent="0.25">
      <c r="A476" t="str">
        <f>VLOOKUP(LEFT(B476,6),'Uniprot mapping'!A:B,2,FALSE)</f>
        <v>C4H0E3</v>
      </c>
      <c r="B476" t="s">
        <v>478</v>
      </c>
      <c r="C476" t="s">
        <v>1304</v>
      </c>
    </row>
    <row r="477" spans="1:3" x14ac:dyDescent="0.25">
      <c r="A477" t="str">
        <f>VLOOKUP(LEFT(B477,6),'Uniprot mapping'!A:B,2,FALSE)</f>
        <v>C4H0X9</v>
      </c>
      <c r="B477" t="s">
        <v>479</v>
      </c>
      <c r="C477" t="s">
        <v>1304</v>
      </c>
    </row>
    <row r="478" spans="1:3" x14ac:dyDescent="0.25">
      <c r="A478" t="str">
        <f>VLOOKUP(LEFT(B478,6),'Uniprot mapping'!A:B,2,FALSE)</f>
        <v>C4HH49</v>
      </c>
      <c r="B478" t="s">
        <v>480</v>
      </c>
      <c r="C478" t="s">
        <v>1304</v>
      </c>
    </row>
    <row r="479" spans="1:3" x14ac:dyDescent="0.25">
      <c r="A479" t="str">
        <f>VLOOKUP(LEFT(B479,6),'Uniprot mapping'!A:B,2,FALSE)</f>
        <v>C4HHU7</v>
      </c>
      <c r="B479" t="s">
        <v>481</v>
      </c>
      <c r="C479" t="s">
        <v>1304</v>
      </c>
    </row>
    <row r="480" spans="1:3" x14ac:dyDescent="0.25">
      <c r="A480" t="str">
        <f>VLOOKUP(LEFT(B480,6),'Uniprot mapping'!A:B,2,FALSE)</f>
        <v>C4HQW7</v>
      </c>
      <c r="B480" t="s">
        <v>482</v>
      </c>
      <c r="C480" t="s">
        <v>1304</v>
      </c>
    </row>
    <row r="481" spans="1:3" x14ac:dyDescent="0.25">
      <c r="A481" t="str">
        <f>VLOOKUP(LEFT(B481,6),'Uniprot mapping'!A:B,2,FALSE)</f>
        <v>C4I6L6</v>
      </c>
      <c r="B481" t="s">
        <v>483</v>
      </c>
      <c r="C481" t="s">
        <v>1304</v>
      </c>
    </row>
    <row r="482" spans="1:3" x14ac:dyDescent="0.25">
      <c r="A482" t="str">
        <f>VLOOKUP(LEFT(B482,6),'Uniprot mapping'!A:B,2,FALSE)</f>
        <v>C4I782</v>
      </c>
      <c r="B482" t="s">
        <v>484</v>
      </c>
      <c r="C482" t="s">
        <v>1304</v>
      </c>
    </row>
    <row r="483" spans="1:3" x14ac:dyDescent="0.25">
      <c r="A483" t="str">
        <f>VLOOKUP(LEFT(B483,6),'Uniprot mapping'!A:B,2,FALSE)</f>
        <v>C4K6C8</v>
      </c>
      <c r="B483" t="s">
        <v>485</v>
      </c>
      <c r="C483" t="s">
        <v>1304</v>
      </c>
    </row>
    <row r="484" spans="1:3" x14ac:dyDescent="0.25">
      <c r="A484" t="str">
        <f>VLOOKUP(LEFT(B484,6),'Uniprot mapping'!A:B,2,FALSE)</f>
        <v>C4K8E9</v>
      </c>
      <c r="B484" t="s">
        <v>486</v>
      </c>
      <c r="C484" t="s">
        <v>1304</v>
      </c>
    </row>
    <row r="485" spans="1:3" x14ac:dyDescent="0.25">
      <c r="A485" t="str">
        <f>VLOOKUP(LEFT(B485,6),'Uniprot mapping'!A:B,2,FALSE)</f>
        <v>C4K8T3</v>
      </c>
      <c r="B485" t="s">
        <v>487</v>
      </c>
      <c r="C485" t="s">
        <v>1304</v>
      </c>
    </row>
    <row r="486" spans="1:3" x14ac:dyDescent="0.25">
      <c r="A486" t="str">
        <f>VLOOKUP(LEFT(B486,6),'Uniprot mapping'!A:B,2,FALSE)</f>
        <v>C4PN83</v>
      </c>
      <c r="B486" t="s">
        <v>488</v>
      </c>
      <c r="C486" t="s">
        <v>1304</v>
      </c>
    </row>
    <row r="487" spans="1:3" x14ac:dyDescent="0.25">
      <c r="A487" t="str">
        <f>VLOOKUP(LEFT(B487,6),'Uniprot mapping'!A:B,2,FALSE)</f>
        <v>C4PPV8</v>
      </c>
      <c r="B487" t="s">
        <v>489</v>
      </c>
      <c r="C487" t="s">
        <v>1304</v>
      </c>
    </row>
    <row r="488" spans="1:3" x14ac:dyDescent="0.25">
      <c r="A488" t="str">
        <f>VLOOKUP(LEFT(B488,6),'Uniprot mapping'!A:B,2,FALSE)</f>
        <v>C4RXP4</v>
      </c>
      <c r="B488" t="s">
        <v>490</v>
      </c>
      <c r="C488" t="s">
        <v>1304</v>
      </c>
    </row>
    <row r="489" spans="1:3" x14ac:dyDescent="0.25">
      <c r="A489" t="str">
        <f>VLOOKUP(LEFT(B489,6),'Uniprot mapping'!A:B,2,FALSE)</f>
        <v>C4S5B9</v>
      </c>
      <c r="B489" t="s">
        <v>491</v>
      </c>
      <c r="C489" t="s">
        <v>1304</v>
      </c>
    </row>
    <row r="490" spans="1:3" x14ac:dyDescent="0.25">
      <c r="A490" t="str">
        <f>VLOOKUP(LEFT(B490,6),'Uniprot mapping'!A:B,2,FALSE)</f>
        <v>C4S9D4</v>
      </c>
      <c r="B490" t="s">
        <v>492</v>
      </c>
      <c r="C490" t="s">
        <v>1304</v>
      </c>
    </row>
    <row r="491" spans="1:3" x14ac:dyDescent="0.25">
      <c r="A491" t="str">
        <f>VLOOKUP(LEFT(B491,6),'Uniprot mapping'!A:B,2,FALSE)</f>
        <v>C4SCP4</v>
      </c>
      <c r="B491" t="s">
        <v>493</v>
      </c>
      <c r="C491" t="s">
        <v>1304</v>
      </c>
    </row>
    <row r="492" spans="1:3" x14ac:dyDescent="0.25">
      <c r="A492" t="str">
        <f>VLOOKUP(LEFT(B492,6),'Uniprot mapping'!A:B,2,FALSE)</f>
        <v>C4SL36</v>
      </c>
      <c r="B492" t="s">
        <v>494</v>
      </c>
      <c r="C492" t="s">
        <v>1304</v>
      </c>
    </row>
    <row r="493" spans="1:3" x14ac:dyDescent="0.25">
      <c r="A493" t="str">
        <f>VLOOKUP(LEFT(B493,6),'Uniprot mapping'!A:B,2,FALSE)</f>
        <v>C4SQD7</v>
      </c>
      <c r="B493" t="s">
        <v>495</v>
      </c>
      <c r="C493" t="s">
        <v>1304</v>
      </c>
    </row>
    <row r="494" spans="1:3" x14ac:dyDescent="0.25">
      <c r="A494" t="str">
        <f>VLOOKUP(LEFT(B494,6),'Uniprot mapping'!A:B,2,FALSE)</f>
        <v>C4T154</v>
      </c>
      <c r="B494" t="s">
        <v>496</v>
      </c>
      <c r="C494" t="s">
        <v>1304</v>
      </c>
    </row>
    <row r="495" spans="1:3" x14ac:dyDescent="0.25">
      <c r="A495" t="str">
        <f>VLOOKUP(LEFT(B495,6),'Uniprot mapping'!A:B,2,FALSE)</f>
        <v>C4T2C4</v>
      </c>
      <c r="B495" t="s">
        <v>497</v>
      </c>
      <c r="C495" t="s">
        <v>1304</v>
      </c>
    </row>
    <row r="496" spans="1:3" x14ac:dyDescent="0.25">
      <c r="A496" t="str">
        <f>VLOOKUP(LEFT(B496,6),'Uniprot mapping'!A:B,2,FALSE)</f>
        <v>C4TYB6</v>
      </c>
      <c r="B496" t="s">
        <v>498</v>
      </c>
      <c r="C496" t="s">
        <v>1304</v>
      </c>
    </row>
    <row r="497" spans="1:3" x14ac:dyDescent="0.25">
      <c r="A497" t="str">
        <f>VLOOKUP(LEFT(B497,6),'Uniprot mapping'!A:B,2,FALSE)</f>
        <v>C4TZ09</v>
      </c>
      <c r="B497" t="s">
        <v>499</v>
      </c>
      <c r="C497" t="s">
        <v>1304</v>
      </c>
    </row>
    <row r="498" spans="1:3" x14ac:dyDescent="0.25">
      <c r="A498" t="str">
        <f>VLOOKUP(LEFT(B498,6),'Uniprot mapping'!A:B,2,FALSE)</f>
        <v>C4U6B1</v>
      </c>
      <c r="B498" t="s">
        <v>500</v>
      </c>
      <c r="C498" t="s">
        <v>1304</v>
      </c>
    </row>
    <row r="499" spans="1:3" x14ac:dyDescent="0.25">
      <c r="A499" t="str">
        <f>VLOOKUP(LEFT(B499,6),'Uniprot mapping'!A:B,2,FALSE)</f>
        <v>C4U8S4</v>
      </c>
      <c r="B499" t="s">
        <v>501</v>
      </c>
      <c r="C499" t="s">
        <v>1304</v>
      </c>
    </row>
    <row r="500" spans="1:3" x14ac:dyDescent="0.25">
      <c r="A500" t="str">
        <f>VLOOKUP(LEFT(B500,6),'Uniprot mapping'!A:B,2,FALSE)</f>
        <v>C4UAP8</v>
      </c>
      <c r="B500" t="s">
        <v>502</v>
      </c>
      <c r="C500" t="s">
        <v>1304</v>
      </c>
    </row>
    <row r="501" spans="1:3" x14ac:dyDescent="0.25">
      <c r="A501" t="str">
        <f>VLOOKUP(LEFT(B501,6),'Uniprot mapping'!A:B,2,FALSE)</f>
        <v>C4UME3</v>
      </c>
      <c r="B501" t="s">
        <v>503</v>
      </c>
      <c r="C501" t="s">
        <v>1304</v>
      </c>
    </row>
    <row r="502" spans="1:3" x14ac:dyDescent="0.25">
      <c r="A502" t="str">
        <f>VLOOKUP(LEFT(B502,6),'Uniprot mapping'!A:B,2,FALSE)</f>
        <v>C4UUL4</v>
      </c>
      <c r="B502" t="s">
        <v>504</v>
      </c>
      <c r="C502" t="s">
        <v>1304</v>
      </c>
    </row>
    <row r="503" spans="1:3" x14ac:dyDescent="0.25">
      <c r="A503" t="str">
        <f>VLOOKUP(LEFT(B503,6),'Uniprot mapping'!A:B,2,FALSE)</f>
        <v>C4UY14</v>
      </c>
      <c r="B503" t="s">
        <v>505</v>
      </c>
      <c r="C503" t="s">
        <v>1304</v>
      </c>
    </row>
    <row r="504" spans="1:3" x14ac:dyDescent="0.25">
      <c r="A504" t="str">
        <f>VLOOKUP(LEFT(B504,6),'Uniprot mapping'!A:B,2,FALSE)</f>
        <v>C4V5Y4</v>
      </c>
      <c r="B504" t="s">
        <v>506</v>
      </c>
      <c r="C504" t="s">
        <v>1304</v>
      </c>
    </row>
    <row r="505" spans="1:3" x14ac:dyDescent="0.25">
      <c r="A505" t="str">
        <f>VLOOKUP(LEFT(B505,6),'Uniprot mapping'!A:B,2,FALSE)</f>
        <v>C5APL9</v>
      </c>
      <c r="B505" t="s">
        <v>507</v>
      </c>
      <c r="C505" t="s">
        <v>1304</v>
      </c>
    </row>
    <row r="506" spans="1:3" x14ac:dyDescent="0.25">
      <c r="A506" t="str">
        <f>VLOOKUP(LEFT(B506,6),'Uniprot mapping'!A:B,2,FALSE)</f>
        <v>C5B9Q4</v>
      </c>
      <c r="B506" t="s">
        <v>508</v>
      </c>
      <c r="C506" t="s">
        <v>1304</v>
      </c>
    </row>
    <row r="507" spans="1:3" x14ac:dyDescent="0.25">
      <c r="A507" t="str">
        <f>VLOOKUP(LEFT(B507,6),'Uniprot mapping'!A:B,2,FALSE)</f>
        <v>C5BGQ6</v>
      </c>
      <c r="B507" t="s">
        <v>509</v>
      </c>
      <c r="C507" t="s">
        <v>1304</v>
      </c>
    </row>
    <row r="508" spans="1:3" x14ac:dyDescent="0.25">
      <c r="A508" t="str">
        <f>VLOOKUP(LEFT(B508,6),'Uniprot mapping'!A:B,2,FALSE)</f>
        <v>C5IJF6</v>
      </c>
      <c r="B508" t="s">
        <v>510</v>
      </c>
      <c r="C508" t="s">
        <v>1304</v>
      </c>
    </row>
    <row r="509" spans="1:3" x14ac:dyDescent="0.25">
      <c r="A509" t="str">
        <f>VLOOKUP(B509,'Uniprot mapping'!A:B,2,FALSE)</f>
        <v>P35672</v>
      </c>
      <c r="B509" t="s">
        <v>2592</v>
      </c>
      <c r="C509" t="s">
        <v>1304</v>
      </c>
    </row>
    <row r="510" spans="1:3" x14ac:dyDescent="0.25">
      <c r="A510" t="str">
        <f>VLOOKUP(LEFT(B510,6),'Uniprot mapping'!A:B,2,FALSE)</f>
        <v>P74864</v>
      </c>
      <c r="B510" t="s">
        <v>511</v>
      </c>
      <c r="C510" t="s">
        <v>1304</v>
      </c>
    </row>
    <row r="511" spans="1:3" x14ac:dyDescent="0.25">
      <c r="A511" t="str">
        <f>VLOOKUP(LEFT(B511,6),'Uniprot mapping'!A:B,2,FALSE)</f>
        <v>Q1YMS0</v>
      </c>
      <c r="B511" t="s">
        <v>512</v>
      </c>
      <c r="C511" t="s">
        <v>1304</v>
      </c>
    </row>
    <row r="512" spans="1:3" x14ac:dyDescent="0.25">
      <c r="A512" t="str">
        <f>VLOOKUP(LEFT(B512,6),'Uniprot mapping'!A:B,2,FALSE)</f>
        <v>Q57KM6</v>
      </c>
      <c r="B512" t="s">
        <v>513</v>
      </c>
      <c r="C512" t="s">
        <v>1304</v>
      </c>
    </row>
    <row r="513" spans="1:3" x14ac:dyDescent="0.25">
      <c r="A513" t="str">
        <f>VLOOKUP(LEFT(B513,6),'Uniprot mapping'!A:B,2,FALSE)</f>
        <v>Q57PP0</v>
      </c>
      <c r="B513" t="s">
        <v>514</v>
      </c>
      <c r="C513" t="s">
        <v>1304</v>
      </c>
    </row>
    <row r="514" spans="1:3" x14ac:dyDescent="0.25">
      <c r="A514" t="str">
        <f>VLOOKUP(LEFT(B514,6),'Uniprot mapping'!A:B,2,FALSE)</f>
        <v>Q6XDA4</v>
      </c>
      <c r="B514" t="s">
        <v>515</v>
      </c>
      <c r="C514" t="s">
        <v>1304</v>
      </c>
    </row>
    <row r="515" spans="1:3" x14ac:dyDescent="0.25">
      <c r="A515" t="str">
        <f>VLOOKUP(LEFT(B515,6),'Uniprot mapping'!A:B,2,FALSE)</f>
        <v>Q83AJ4</v>
      </c>
      <c r="B515" t="s">
        <v>516</v>
      </c>
      <c r="C515" t="s">
        <v>1304</v>
      </c>
    </row>
    <row r="516" spans="1:3" x14ac:dyDescent="0.25">
      <c r="A516" t="str">
        <f>VLOOKUP(LEFT(B516,6),'Uniprot mapping'!A:B,2,FALSE)</f>
        <v>Q8Z489</v>
      </c>
      <c r="B516" t="s">
        <v>517</v>
      </c>
      <c r="C516" t="s">
        <v>1304</v>
      </c>
    </row>
    <row r="517" spans="1:3" x14ac:dyDescent="0.25">
      <c r="A517" t="str">
        <f>VLOOKUP(LEFT(B517,6),'Uniprot mapping'!A:B,2,FALSE)</f>
        <v>Q8Z6L1</v>
      </c>
      <c r="B517" t="s">
        <v>518</v>
      </c>
      <c r="C517" t="s">
        <v>1304</v>
      </c>
    </row>
    <row r="518" spans="1:3" x14ac:dyDescent="0.25">
      <c r="A518" t="str">
        <f>VLOOKUP(LEFT(B518,6),'Uniprot mapping'!A:B,2,FALSE)</f>
        <v>A2S1G2</v>
      </c>
      <c r="B518" t="s">
        <v>519</v>
      </c>
      <c r="C518" t="s">
        <v>1304</v>
      </c>
    </row>
    <row r="519" spans="1:3" x14ac:dyDescent="0.25">
      <c r="A519" t="str">
        <f>VLOOKUP(LEFT(B519,6),'Uniprot mapping'!A:B,2,FALSE)</f>
        <v>C5NJK4</v>
      </c>
      <c r="B519" t="s">
        <v>520</v>
      </c>
      <c r="C519" t="s">
        <v>1304</v>
      </c>
    </row>
    <row r="520" spans="1:3" x14ac:dyDescent="0.25">
      <c r="A520" t="str">
        <f>VLOOKUP(LEFT(B520,6),'Uniprot mapping'!A:B,2,FALSE)</f>
        <v>C5S307</v>
      </c>
      <c r="B520" t="s">
        <v>521</v>
      </c>
      <c r="C520" t="s">
        <v>1304</v>
      </c>
    </row>
    <row r="521" spans="1:3" x14ac:dyDescent="0.25">
      <c r="A521" t="str">
        <f>VLOOKUP(LEFT(B521,6),'Uniprot mapping'!A:B,2,FALSE)</f>
        <v>C5TCV4</v>
      </c>
      <c r="B521" t="s">
        <v>522</v>
      </c>
      <c r="C521" t="s">
        <v>1304</v>
      </c>
    </row>
    <row r="522" spans="1:3" x14ac:dyDescent="0.25">
      <c r="A522" t="str">
        <f>VLOOKUP(LEFT(B522,6),'Uniprot mapping'!A:B,2,FALSE)</f>
        <v>C5ZU35</v>
      </c>
      <c r="B522" t="s">
        <v>523</v>
      </c>
      <c r="C522" t="s">
        <v>1304</v>
      </c>
    </row>
    <row r="523" spans="1:3" x14ac:dyDescent="0.25">
      <c r="A523" t="str">
        <f>VLOOKUP(LEFT(B523,6),'Uniprot mapping'!A:B,2,FALSE)</f>
        <v>C5ZUP9</v>
      </c>
      <c r="B523" t="s">
        <v>524</v>
      </c>
      <c r="C523" t="s">
        <v>1304</v>
      </c>
    </row>
    <row r="524" spans="1:3" x14ac:dyDescent="0.25">
      <c r="A524" t="str">
        <f>VLOOKUP(LEFT(B524,6),'Uniprot mapping'!A:B,2,FALSE)</f>
        <v>C6ALC5</v>
      </c>
      <c r="B524" t="s">
        <v>525</v>
      </c>
      <c r="C524" t="s">
        <v>1304</v>
      </c>
    </row>
    <row r="525" spans="1:3" x14ac:dyDescent="0.25">
      <c r="A525" t="str">
        <f>VLOOKUP(LEFT(B525,6),'Uniprot mapping'!A:B,2,FALSE)</f>
        <v>C6BQR7</v>
      </c>
      <c r="B525" t="s">
        <v>526</v>
      </c>
      <c r="C525" t="s">
        <v>1304</v>
      </c>
    </row>
    <row r="526" spans="1:3" x14ac:dyDescent="0.25">
      <c r="A526" t="str">
        <f>VLOOKUP(LEFT(B526,6),'Uniprot mapping'!A:B,2,FALSE)</f>
        <v>C6BTY5</v>
      </c>
      <c r="B526" t="s">
        <v>527</v>
      </c>
      <c r="C526" t="s">
        <v>1304</v>
      </c>
    </row>
    <row r="527" spans="1:3" x14ac:dyDescent="0.25">
      <c r="A527" t="str">
        <f>VLOOKUP(LEFT(B527,6),'Uniprot mapping'!A:B,2,FALSE)</f>
        <v>C6EGE1</v>
      </c>
      <c r="B527" t="s">
        <v>528</v>
      </c>
      <c r="C527" t="s">
        <v>1304</v>
      </c>
    </row>
    <row r="528" spans="1:3" x14ac:dyDescent="0.25">
      <c r="A528" t="str">
        <f>VLOOKUP(LEFT(B528,6),'Uniprot mapping'!A:B,2,FALSE)</f>
        <v>C6HW33</v>
      </c>
      <c r="B528" t="s">
        <v>529</v>
      </c>
      <c r="C528" t="s">
        <v>1304</v>
      </c>
    </row>
    <row r="529" spans="1:3" x14ac:dyDescent="0.25">
      <c r="A529" t="str">
        <f>VLOOKUP(LEFT(B529,6),'Uniprot mapping'!A:B,2,FALSE)</f>
        <v>C6U6G4</v>
      </c>
      <c r="B529" t="s">
        <v>530</v>
      </c>
      <c r="C529" t="s">
        <v>1304</v>
      </c>
    </row>
    <row r="530" spans="1:3" x14ac:dyDescent="0.25">
      <c r="A530" t="str">
        <f>VLOOKUP(LEFT(B530,6),'Uniprot mapping'!A:B,2,FALSE)</f>
        <v>C6U734</v>
      </c>
      <c r="B530" t="s">
        <v>531</v>
      </c>
      <c r="C530" t="s">
        <v>1304</v>
      </c>
    </row>
    <row r="531" spans="1:3" x14ac:dyDescent="0.25">
      <c r="A531" t="str">
        <f>VLOOKUP(LEFT(B531,6),'Uniprot mapping'!A:B,2,FALSE)</f>
        <v>C6USW9</v>
      </c>
      <c r="B531" t="s">
        <v>532</v>
      </c>
      <c r="C531" t="s">
        <v>1304</v>
      </c>
    </row>
    <row r="532" spans="1:3" x14ac:dyDescent="0.25">
      <c r="A532" t="str">
        <f>VLOOKUP(LEFT(B532,6),'Uniprot mapping'!A:B,2,FALSE)</f>
        <v>C6UYN2</v>
      </c>
      <c r="B532" t="s">
        <v>533</v>
      </c>
      <c r="C532" t="s">
        <v>1304</v>
      </c>
    </row>
    <row r="533" spans="1:3" x14ac:dyDescent="0.25">
      <c r="A533" t="str">
        <f>VLOOKUP(LEFT(B533,6),'Uniprot mapping'!A:B,2,FALSE)</f>
        <v>C6WYD3</v>
      </c>
      <c r="B533" t="s">
        <v>534</v>
      </c>
      <c r="C533" t="s">
        <v>1304</v>
      </c>
    </row>
    <row r="534" spans="1:3" x14ac:dyDescent="0.25">
      <c r="A534" t="str">
        <f>VLOOKUP(LEFT(B534,6),'Uniprot mapping'!A:B,2,FALSE)</f>
        <v>C6X6Q5</v>
      </c>
      <c r="B534" t="s">
        <v>535</v>
      </c>
      <c r="C534" t="s">
        <v>1304</v>
      </c>
    </row>
    <row r="535" spans="1:3" x14ac:dyDescent="0.25">
      <c r="A535" t="str">
        <f>VLOOKUP(LEFT(B535,6),'Uniprot mapping'!A:B,2,FALSE)</f>
        <v>C6YQG5</v>
      </c>
      <c r="B535" t="s">
        <v>536</v>
      </c>
      <c r="C535" t="s">
        <v>1304</v>
      </c>
    </row>
    <row r="536" spans="1:3" x14ac:dyDescent="0.25">
      <c r="A536" t="str">
        <f>VLOOKUP(LEFT(B536,6),'Uniprot mapping'!A:B,2,FALSE)</f>
        <v>C6YWH7</v>
      </c>
      <c r="B536" t="s">
        <v>537</v>
      </c>
      <c r="C536" t="s">
        <v>1304</v>
      </c>
    </row>
    <row r="537" spans="1:3" x14ac:dyDescent="0.25">
      <c r="A537" t="str">
        <f>VLOOKUP(LEFT(B537,6),'Uniprot mapping'!A:B,2,FALSE)</f>
        <v>C7BJN3</v>
      </c>
      <c r="B537" t="s">
        <v>538</v>
      </c>
      <c r="C537" t="s">
        <v>1304</v>
      </c>
    </row>
    <row r="538" spans="1:3" x14ac:dyDescent="0.25">
      <c r="A538" t="str">
        <f>VLOOKUP(LEFT(B538,6),'Uniprot mapping'!A:B,2,FALSE)</f>
        <v>C7BU04</v>
      </c>
      <c r="B538" t="s">
        <v>539</v>
      </c>
      <c r="C538" t="s">
        <v>1304</v>
      </c>
    </row>
    <row r="539" spans="1:3" x14ac:dyDescent="0.25">
      <c r="A539" t="str">
        <f>VLOOKUP(LEFT(B539,6),'Uniprot mapping'!A:B,2,FALSE)</f>
        <v>C7C6I6</v>
      </c>
      <c r="B539" t="s">
        <v>540</v>
      </c>
      <c r="C539" t="s">
        <v>1304</v>
      </c>
    </row>
    <row r="540" spans="1:3" x14ac:dyDescent="0.25">
      <c r="A540" t="str">
        <f>VLOOKUP(LEFT(B540,6),'Uniprot mapping'!A:B,2,FALSE)</f>
        <v>C7E4S8</v>
      </c>
      <c r="B540" t="s">
        <v>541</v>
      </c>
      <c r="C540" t="s">
        <v>1304</v>
      </c>
    </row>
    <row r="541" spans="1:3" x14ac:dyDescent="0.25">
      <c r="A541" t="str">
        <f>VLOOKUP(LEFT(B541,6),'Uniprot mapping'!A:B,2,FALSE)</f>
        <v>C8BNV5</v>
      </c>
      <c r="B541" t="s">
        <v>542</v>
      </c>
      <c r="C541" t="s">
        <v>1304</v>
      </c>
    </row>
    <row r="542" spans="1:3" x14ac:dyDescent="0.25">
      <c r="A542" t="str">
        <f>VLOOKUP(LEFT(B542,6),'Uniprot mapping'!A:B,2,FALSE)</f>
        <v>C8KY17</v>
      </c>
      <c r="B542" t="s">
        <v>543</v>
      </c>
      <c r="C542" t="s">
        <v>1304</v>
      </c>
    </row>
    <row r="543" spans="1:3" x14ac:dyDescent="0.25">
      <c r="A543" t="str">
        <f>VLOOKUP(LEFT(B543,6),'Uniprot mapping'!A:B,2,FALSE)</f>
        <v>C8TCC8</v>
      </c>
      <c r="B543" t="s">
        <v>544</v>
      </c>
      <c r="C543" t="s">
        <v>1304</v>
      </c>
    </row>
    <row r="544" spans="1:3" x14ac:dyDescent="0.25">
      <c r="A544" t="str">
        <f>VLOOKUP(LEFT(B544,6),'Uniprot mapping'!A:B,2,FALSE)</f>
        <v>C8TNS3</v>
      </c>
      <c r="B544" t="s">
        <v>545</v>
      </c>
      <c r="C544" t="s">
        <v>1304</v>
      </c>
    </row>
    <row r="545" spans="1:3" x14ac:dyDescent="0.25">
      <c r="A545" t="str">
        <f>VLOOKUP(LEFT(B545,6),'Uniprot mapping'!A:B,2,FALSE)</f>
        <v>C8TWN6</v>
      </c>
      <c r="B545" t="s">
        <v>546</v>
      </c>
      <c r="C545" t="s">
        <v>1304</v>
      </c>
    </row>
    <row r="546" spans="1:3" x14ac:dyDescent="0.25">
      <c r="A546" t="str">
        <f>VLOOKUP(LEFT(B546,6),'Uniprot mapping'!A:B,2,FALSE)</f>
        <v>C8UFM2</v>
      </c>
      <c r="B546" t="s">
        <v>547</v>
      </c>
      <c r="C546" t="s">
        <v>1304</v>
      </c>
    </row>
    <row r="547" spans="1:3" x14ac:dyDescent="0.25">
      <c r="A547" t="str">
        <f>VLOOKUP(LEFT(B547,6),'Uniprot mapping'!A:B,2,FALSE)</f>
        <v>C9KL82</v>
      </c>
      <c r="B547" t="s">
        <v>548</v>
      </c>
      <c r="C547" t="s">
        <v>1304</v>
      </c>
    </row>
    <row r="548" spans="1:3" x14ac:dyDescent="0.25">
      <c r="A548" t="str">
        <f>VLOOKUP(LEFT(B548,6),'Uniprot mapping'!A:B,2,FALSE)</f>
        <v>C9LMV3</v>
      </c>
      <c r="B548" t="s">
        <v>549</v>
      </c>
      <c r="C548" t="s">
        <v>1304</v>
      </c>
    </row>
    <row r="549" spans="1:3" x14ac:dyDescent="0.25">
      <c r="A549" t="str">
        <f>VLOOKUP(LEFT(B549,6),'Uniprot mapping'!A:B,2,FALSE)</f>
        <v>C9LRH4</v>
      </c>
      <c r="B549" t="s">
        <v>550</v>
      </c>
      <c r="C549" t="s">
        <v>1304</v>
      </c>
    </row>
    <row r="550" spans="1:3" x14ac:dyDescent="0.25">
      <c r="A550" t="str">
        <f>VLOOKUP(LEFT(B550,6),'Uniprot mapping'!A:B,2,FALSE)</f>
        <v>C9MC86</v>
      </c>
      <c r="B550" t="s">
        <v>551</v>
      </c>
      <c r="C550" t="s">
        <v>1304</v>
      </c>
    </row>
    <row r="551" spans="1:3" x14ac:dyDescent="0.25">
      <c r="A551" t="str">
        <f>VLOOKUP(LEFT(B551,6),'Uniprot mapping'!A:B,2,FALSE)</f>
        <v>C9MHA1</v>
      </c>
      <c r="B551" t="s">
        <v>552</v>
      </c>
      <c r="C551" t="s">
        <v>1304</v>
      </c>
    </row>
    <row r="552" spans="1:3" x14ac:dyDescent="0.25">
      <c r="A552" t="str">
        <f>VLOOKUP(LEFT(B552,6),'Uniprot mapping'!A:B,2,FALSE)</f>
        <v>C9NX86</v>
      </c>
      <c r="B552" t="s">
        <v>553</v>
      </c>
      <c r="C552" t="s">
        <v>1304</v>
      </c>
    </row>
    <row r="553" spans="1:3" x14ac:dyDescent="0.25">
      <c r="A553" t="str">
        <f>VLOOKUP(LEFT(B553,6),'Uniprot mapping'!A:B,2,FALSE)</f>
        <v>C9PM32</v>
      </c>
      <c r="B553" t="s">
        <v>554</v>
      </c>
      <c r="C553" t="s">
        <v>1304</v>
      </c>
    </row>
    <row r="554" spans="1:3" x14ac:dyDescent="0.25">
      <c r="A554" t="str">
        <f>VLOOKUP(LEFT(B554,6),'Uniprot mapping'!A:B,2,FALSE)</f>
        <v>C9R226</v>
      </c>
      <c r="B554" t="s">
        <v>555</v>
      </c>
      <c r="C554" t="s">
        <v>1304</v>
      </c>
    </row>
    <row r="555" spans="1:3" x14ac:dyDescent="0.25">
      <c r="A555" t="str">
        <f>VLOOKUP(LEFT(B555,6),'Uniprot mapping'!A:B,2,FALSE)</f>
        <v>C9RLY9</v>
      </c>
      <c r="B555" t="s">
        <v>556</v>
      </c>
      <c r="C555" t="s">
        <v>1304</v>
      </c>
    </row>
    <row r="556" spans="1:3" x14ac:dyDescent="0.25">
      <c r="A556" t="str">
        <f>VLOOKUP(LEFT(B556,6),'Uniprot mapping'!A:B,2,FALSE)</f>
        <v>C9XET4</v>
      </c>
      <c r="B556" t="s">
        <v>557</v>
      </c>
      <c r="C556" t="s">
        <v>1304</v>
      </c>
    </row>
    <row r="557" spans="1:3" x14ac:dyDescent="0.25">
      <c r="A557" t="str">
        <f>VLOOKUP(LEFT(B557,6),'Uniprot mapping'!A:B,2,FALSE)</f>
        <v>C9XGH4</v>
      </c>
      <c r="B557" t="s">
        <v>558</v>
      </c>
      <c r="C557" t="s">
        <v>1304</v>
      </c>
    </row>
    <row r="558" spans="1:3" x14ac:dyDescent="0.25">
      <c r="A558" t="str">
        <f>VLOOKUP(LEFT(B558,6),'Uniprot mapping'!A:B,2,FALSE)</f>
        <v>D0D8V3</v>
      </c>
      <c r="B558" t="s">
        <v>559</v>
      </c>
      <c r="C558" t="s">
        <v>1304</v>
      </c>
    </row>
    <row r="559" spans="1:3" x14ac:dyDescent="0.25">
      <c r="A559" t="str">
        <f>VLOOKUP(LEFT(B559,6),'Uniprot mapping'!A:B,2,FALSE)</f>
        <v>D0FT06</v>
      </c>
      <c r="B559" t="s">
        <v>560</v>
      </c>
      <c r="C559" t="s">
        <v>1304</v>
      </c>
    </row>
    <row r="560" spans="1:3" x14ac:dyDescent="0.25">
      <c r="A560" t="str">
        <f>VLOOKUP(LEFT(B560,6),'Uniprot mapping'!A:B,2,FALSE)</f>
        <v>D0FX01</v>
      </c>
      <c r="B560" t="s">
        <v>561</v>
      </c>
      <c r="C560" t="s">
        <v>1304</v>
      </c>
    </row>
    <row r="561" spans="1:3" x14ac:dyDescent="0.25">
      <c r="A561" t="str">
        <f>VLOOKUP(LEFT(B561,6),'Uniprot mapping'!A:B,2,FALSE)</f>
        <v>D0HB85</v>
      </c>
      <c r="B561" t="s">
        <v>562</v>
      </c>
      <c r="C561" t="s">
        <v>1304</v>
      </c>
    </row>
    <row r="562" spans="1:3" x14ac:dyDescent="0.25">
      <c r="A562" t="str">
        <f>VLOOKUP(LEFT(B562,6),'Uniprot mapping'!A:B,2,FALSE)</f>
        <v>D0I695</v>
      </c>
      <c r="B562" t="s">
        <v>563</v>
      </c>
      <c r="C562" t="s">
        <v>1304</v>
      </c>
    </row>
    <row r="563" spans="1:3" x14ac:dyDescent="0.25">
      <c r="A563" t="str">
        <f>VLOOKUP(LEFT(B563,6),'Uniprot mapping'!A:B,2,FALSE)</f>
        <v>D0JD82</v>
      </c>
      <c r="B563" t="s">
        <v>564</v>
      </c>
      <c r="C563" t="s">
        <v>1304</v>
      </c>
    </row>
    <row r="564" spans="1:3" x14ac:dyDescent="0.25">
      <c r="A564" t="str">
        <f>VLOOKUP(LEFT(B564,6),'Uniprot mapping'!A:B,2,FALSE)</f>
        <v>D0JMA4</v>
      </c>
      <c r="B564" t="s">
        <v>565</v>
      </c>
      <c r="C564" t="s">
        <v>1304</v>
      </c>
    </row>
    <row r="565" spans="1:3" x14ac:dyDescent="0.25">
      <c r="A565" t="str">
        <f>VLOOKUP(LEFT(B565,6),'Uniprot mapping'!A:B,2,FALSE)</f>
        <v>D0JMQ6</v>
      </c>
      <c r="B565" t="s">
        <v>566</v>
      </c>
      <c r="C565" t="s">
        <v>1304</v>
      </c>
    </row>
    <row r="566" spans="1:3" x14ac:dyDescent="0.25">
      <c r="A566" t="str">
        <f>VLOOKUP(LEFT(B566,6),'Uniprot mapping'!A:B,2,FALSE)</f>
        <v>D0JXF3</v>
      </c>
      <c r="B566" t="s">
        <v>567</v>
      </c>
      <c r="C566" t="s">
        <v>1304</v>
      </c>
    </row>
    <row r="567" spans="1:3" x14ac:dyDescent="0.25">
      <c r="A567" t="str">
        <f>VLOOKUP(LEFT(B567,6),'Uniprot mapping'!A:B,2,FALSE)</f>
        <v>D0M1W1</v>
      </c>
      <c r="B567" t="s">
        <v>568</v>
      </c>
      <c r="C567" t="s">
        <v>1304</v>
      </c>
    </row>
    <row r="568" spans="1:3" x14ac:dyDescent="0.25">
      <c r="A568" t="str">
        <f>VLOOKUP(LEFT(B568,6),'Uniprot mapping'!A:B,2,FALSE)</f>
        <v>D0M276</v>
      </c>
      <c r="B568" t="s">
        <v>569</v>
      </c>
      <c r="C568" t="s">
        <v>1304</v>
      </c>
    </row>
    <row r="569" spans="1:3" x14ac:dyDescent="0.25">
      <c r="A569" t="str">
        <f>VLOOKUP(LEFT(B569,6),'Uniprot mapping'!A:B,2,FALSE)</f>
        <v>D0RPC3</v>
      </c>
      <c r="B569" t="s">
        <v>570</v>
      </c>
      <c r="C569" t="s">
        <v>1304</v>
      </c>
    </row>
    <row r="570" spans="1:3" x14ac:dyDescent="0.25">
      <c r="A570" t="str">
        <f>VLOOKUP(LEFT(B570,6),'Uniprot mapping'!A:B,2,FALSE)</f>
        <v>D0VFJ6</v>
      </c>
      <c r="B570" t="s">
        <v>571</v>
      </c>
      <c r="C570" t="s">
        <v>1304</v>
      </c>
    </row>
    <row r="571" spans="1:3" x14ac:dyDescent="0.25">
      <c r="A571" t="str">
        <f>VLOOKUP(LEFT(B571,6),'Uniprot mapping'!A:B,2,FALSE)</f>
        <v>D0W2X7</v>
      </c>
      <c r="B571" t="s">
        <v>572</v>
      </c>
      <c r="C571" t="s">
        <v>1304</v>
      </c>
    </row>
    <row r="572" spans="1:3" x14ac:dyDescent="0.25">
      <c r="A572" t="str">
        <f>VLOOKUP(LEFT(B572,6),'Uniprot mapping'!A:B,2,FALSE)</f>
        <v>D0X003</v>
      </c>
      <c r="B572" t="s">
        <v>573</v>
      </c>
      <c r="C572" t="s">
        <v>1304</v>
      </c>
    </row>
    <row r="573" spans="1:3" x14ac:dyDescent="0.25">
      <c r="A573" t="str">
        <f>VLOOKUP(LEFT(B573,6),'Uniprot mapping'!A:B,2,FALSE)</f>
        <v>D0X356</v>
      </c>
      <c r="B573" t="s">
        <v>574</v>
      </c>
      <c r="C573" t="s">
        <v>1304</v>
      </c>
    </row>
    <row r="574" spans="1:3" x14ac:dyDescent="0.25">
      <c r="A574" t="str">
        <f>VLOOKUP(LEFT(B574,6),'Uniprot mapping'!A:B,2,FALSE)</f>
        <v>D0X4T6</v>
      </c>
      <c r="B574" t="s">
        <v>575</v>
      </c>
      <c r="C574" t="s">
        <v>1304</v>
      </c>
    </row>
    <row r="575" spans="1:3" x14ac:dyDescent="0.25">
      <c r="A575" t="str">
        <f>VLOOKUP(LEFT(B575,6),'Uniprot mapping'!A:B,2,FALSE)</f>
        <v>D0XFK8</v>
      </c>
      <c r="B575" t="s">
        <v>576</v>
      </c>
      <c r="C575" t="s">
        <v>1304</v>
      </c>
    </row>
    <row r="576" spans="1:3" x14ac:dyDescent="0.25">
      <c r="A576" t="str">
        <f>VLOOKUP(LEFT(B576,6),'Uniprot mapping'!A:B,2,FALSE)</f>
        <v>D0Z4V5</v>
      </c>
      <c r="B576" t="s">
        <v>577</v>
      </c>
      <c r="C576" t="s">
        <v>1304</v>
      </c>
    </row>
    <row r="577" spans="1:3" x14ac:dyDescent="0.25">
      <c r="A577" t="str">
        <f>VLOOKUP(LEFT(B577,6),'Uniprot mapping'!A:B,2,FALSE)</f>
        <v>D0ZDK4</v>
      </c>
      <c r="B577" t="s">
        <v>578</v>
      </c>
      <c r="C577" t="s">
        <v>1304</v>
      </c>
    </row>
    <row r="578" spans="1:3" x14ac:dyDescent="0.25">
      <c r="A578" t="str">
        <f>VLOOKUP(LEFT(B578,6),'Uniprot mapping'!A:B,2,FALSE)</f>
        <v>D0ZFZ5</v>
      </c>
      <c r="B578" t="s">
        <v>579</v>
      </c>
      <c r="C578" t="s">
        <v>1304</v>
      </c>
    </row>
    <row r="579" spans="1:3" x14ac:dyDescent="0.25">
      <c r="A579" t="str">
        <f>VLOOKUP(LEFT(B579,6),'Uniprot mapping'!A:B,2,FALSE)</f>
        <v>D0ZV35</v>
      </c>
      <c r="B579" t="s">
        <v>580</v>
      </c>
      <c r="C579" t="s">
        <v>1304</v>
      </c>
    </row>
    <row r="580" spans="1:3" x14ac:dyDescent="0.25">
      <c r="A580" t="str">
        <f>VLOOKUP(B580,'Uniprot mapping'!A:B,2,FALSE)</f>
        <v>D0ZWR9</v>
      </c>
      <c r="B580" t="s">
        <v>2593</v>
      </c>
      <c r="C580" t="s">
        <v>1304</v>
      </c>
    </row>
    <row r="581" spans="1:3" x14ac:dyDescent="0.25">
      <c r="A581" t="str">
        <f>VLOOKUP(LEFT(B581,6),'Uniprot mapping'!A:B,2,FALSE)</f>
        <v>D0ZZL7</v>
      </c>
      <c r="B581" t="s">
        <v>581</v>
      </c>
      <c r="C581" t="s">
        <v>1304</v>
      </c>
    </row>
    <row r="582" spans="1:3" x14ac:dyDescent="0.25">
      <c r="A582" t="str">
        <f>VLOOKUP(LEFT(B582,6),'Uniprot mapping'!A:B,2,FALSE)</f>
        <v>D1P0E2</v>
      </c>
      <c r="B582" t="s">
        <v>582</v>
      </c>
      <c r="C582" t="s">
        <v>1304</v>
      </c>
    </row>
    <row r="583" spans="1:3" x14ac:dyDescent="0.25">
      <c r="A583" t="str">
        <f>VLOOKUP(LEFT(B583,6),'Uniprot mapping'!A:B,2,FALSE)</f>
        <v>D1P129</v>
      </c>
      <c r="B583" t="s">
        <v>583</v>
      </c>
      <c r="C583" t="s">
        <v>1304</v>
      </c>
    </row>
    <row r="584" spans="1:3" x14ac:dyDescent="0.25">
      <c r="A584" t="str">
        <f>VLOOKUP(LEFT(B584,6),'Uniprot mapping'!A:B,2,FALSE)</f>
        <v>D1Q2T2</v>
      </c>
      <c r="B584" t="s">
        <v>584</v>
      </c>
      <c r="C584" t="s">
        <v>1304</v>
      </c>
    </row>
    <row r="585" spans="1:3" x14ac:dyDescent="0.25">
      <c r="A585" t="str">
        <f>VLOOKUP(LEFT(B585,6),'Uniprot mapping'!A:B,2,FALSE)</f>
        <v>D1Q3Y4</v>
      </c>
      <c r="B585" t="s">
        <v>585</v>
      </c>
      <c r="C585" t="s">
        <v>1304</v>
      </c>
    </row>
    <row r="586" spans="1:3" x14ac:dyDescent="0.25">
      <c r="A586" t="str">
        <f>VLOOKUP(LEFT(B586,6),'Uniprot mapping'!A:B,2,FALSE)</f>
        <v>D1RBB3</v>
      </c>
      <c r="B586" t="s">
        <v>586</v>
      </c>
      <c r="C586" t="s">
        <v>1304</v>
      </c>
    </row>
    <row r="587" spans="1:3" x14ac:dyDescent="0.25">
      <c r="A587" t="str">
        <f>VLOOKUP(LEFT(B587,6),'Uniprot mapping'!A:B,2,FALSE)</f>
        <v>D1RYD3</v>
      </c>
      <c r="B587" t="s">
        <v>587</v>
      </c>
      <c r="C587" t="s">
        <v>1304</v>
      </c>
    </row>
    <row r="588" spans="1:3" x14ac:dyDescent="0.25">
      <c r="A588" t="str">
        <f>VLOOKUP(LEFT(B588,6),'Uniprot mapping'!A:B,2,FALSE)</f>
        <v>D1TW15</v>
      </c>
      <c r="B588" t="s">
        <v>588</v>
      </c>
      <c r="C588" t="s">
        <v>1304</v>
      </c>
    </row>
    <row r="589" spans="1:3" x14ac:dyDescent="0.25">
      <c r="A589" t="str">
        <f>VLOOKUP(LEFT(B589,6),'Uniprot mapping'!A:B,2,FALSE)</f>
        <v>D1U1S6</v>
      </c>
      <c r="B589" t="s">
        <v>589</v>
      </c>
      <c r="C589" t="s">
        <v>1304</v>
      </c>
    </row>
    <row r="590" spans="1:3" x14ac:dyDescent="0.25">
      <c r="A590" t="str">
        <f>VLOOKUP(LEFT(B590,6),'Uniprot mapping'!A:B,2,FALSE)</f>
        <v>D2AJK2</v>
      </c>
      <c r="B590" t="s">
        <v>590</v>
      </c>
      <c r="C590" t="s">
        <v>1304</v>
      </c>
    </row>
    <row r="591" spans="1:3" x14ac:dyDescent="0.25">
      <c r="A591" t="str">
        <f>VLOOKUP(LEFT(B591,6),'Uniprot mapping'!A:B,2,FALSE)</f>
        <v>D2ANW0</v>
      </c>
      <c r="B591" t="s">
        <v>591</v>
      </c>
      <c r="C591" t="s">
        <v>1304</v>
      </c>
    </row>
    <row r="592" spans="1:3" x14ac:dyDescent="0.25">
      <c r="A592" t="str">
        <f>VLOOKUP(LEFT(B592,6),'Uniprot mapping'!A:B,2,FALSE)</f>
        <v>D2T9A4</v>
      </c>
      <c r="B592" t="s">
        <v>592</v>
      </c>
      <c r="C592" t="s">
        <v>1304</v>
      </c>
    </row>
    <row r="593" spans="1:3" x14ac:dyDescent="0.25">
      <c r="A593" t="str">
        <f>VLOOKUP(LEFT(B593,6),'Uniprot mapping'!A:B,2,FALSE)</f>
        <v>D2TC81</v>
      </c>
      <c r="B593" t="s">
        <v>593</v>
      </c>
      <c r="C593" t="s">
        <v>1304</v>
      </c>
    </row>
    <row r="594" spans="1:3" x14ac:dyDescent="0.25">
      <c r="A594" t="str">
        <f>VLOOKUP(LEFT(B594,6),'Uniprot mapping'!A:B,2,FALSE)</f>
        <v>D2TKG2</v>
      </c>
      <c r="B594" t="s">
        <v>594</v>
      </c>
      <c r="C594" t="s">
        <v>1304</v>
      </c>
    </row>
    <row r="595" spans="1:3" x14ac:dyDescent="0.25">
      <c r="A595" t="str">
        <f>VLOOKUP(LEFT(B595,6),'Uniprot mapping'!A:B,2,FALSE)</f>
        <v>D2TLP7</v>
      </c>
      <c r="B595" t="s">
        <v>595</v>
      </c>
      <c r="C595" t="s">
        <v>1304</v>
      </c>
    </row>
    <row r="596" spans="1:3" x14ac:dyDescent="0.25">
      <c r="A596" t="str">
        <f>VLOOKUP(LEFT(B596,6),'Uniprot mapping'!A:B,2,FALSE)</f>
        <v>D2TXN1</v>
      </c>
      <c r="B596" t="s">
        <v>596</v>
      </c>
      <c r="C596" t="s">
        <v>1304</v>
      </c>
    </row>
    <row r="597" spans="1:3" x14ac:dyDescent="0.25">
      <c r="A597" t="str">
        <f>VLOOKUP(LEFT(B597,6),'Uniprot mapping'!A:B,2,FALSE)</f>
        <v>D2TZ48</v>
      </c>
      <c r="B597" t="s">
        <v>597</v>
      </c>
      <c r="C597" t="s">
        <v>1304</v>
      </c>
    </row>
    <row r="598" spans="1:3" x14ac:dyDescent="0.25">
      <c r="A598" t="str">
        <f>VLOOKUP(LEFT(B598,6),'Uniprot mapping'!A:B,2,FALSE)</f>
        <v>D2TZR7</v>
      </c>
      <c r="B598" t="s">
        <v>598</v>
      </c>
      <c r="C598" t="s">
        <v>1304</v>
      </c>
    </row>
    <row r="599" spans="1:3" x14ac:dyDescent="0.25">
      <c r="A599" t="str">
        <f>VLOOKUP(LEFT(B599,6),'Uniprot mapping'!A:B,2,FALSE)</f>
        <v>D2TZV1</v>
      </c>
      <c r="B599" t="s">
        <v>599</v>
      </c>
      <c r="C599" t="s">
        <v>1304</v>
      </c>
    </row>
    <row r="600" spans="1:3" x14ac:dyDescent="0.25">
      <c r="A600" t="str">
        <f>VLOOKUP(LEFT(B600,6),'Uniprot mapping'!A:B,2,FALSE)</f>
        <v>D2U379</v>
      </c>
      <c r="B600" t="s">
        <v>600</v>
      </c>
      <c r="C600" t="s">
        <v>1304</v>
      </c>
    </row>
    <row r="601" spans="1:3" x14ac:dyDescent="0.25">
      <c r="A601" t="str">
        <f>VLOOKUP(LEFT(B601,6),'Uniprot mapping'!A:B,2,FALSE)</f>
        <v>D2ZIP8</v>
      </c>
      <c r="B601" t="s">
        <v>601</v>
      </c>
      <c r="C601" t="s">
        <v>1304</v>
      </c>
    </row>
    <row r="602" spans="1:3" x14ac:dyDescent="0.25">
      <c r="A602" t="str">
        <f>VLOOKUP(LEFT(B602,6),'Uniprot mapping'!A:B,2,FALSE)</f>
        <v>D3DGE2</v>
      </c>
      <c r="B602" t="s">
        <v>602</v>
      </c>
      <c r="C602" t="s">
        <v>1304</v>
      </c>
    </row>
    <row r="603" spans="1:3" x14ac:dyDescent="0.25">
      <c r="A603" t="str">
        <f>VLOOKUP(LEFT(B603,6),'Uniprot mapping'!A:B,2,FALSE)</f>
        <v>D3DIT1</v>
      </c>
      <c r="B603" t="s">
        <v>603</v>
      </c>
      <c r="C603" t="s">
        <v>1304</v>
      </c>
    </row>
    <row r="604" spans="1:3" x14ac:dyDescent="0.25">
      <c r="A604" t="str">
        <f>VLOOKUP(LEFT(B604,6),'Uniprot mapping'!A:B,2,FALSE)</f>
        <v>D3GTM7</v>
      </c>
      <c r="B604" t="s">
        <v>604</v>
      </c>
      <c r="C604" t="s">
        <v>1304</v>
      </c>
    </row>
    <row r="605" spans="1:3" x14ac:dyDescent="0.25">
      <c r="A605" t="str">
        <f>VLOOKUP(LEFT(B605,6),'Uniprot mapping'!A:B,2,FALSE)</f>
        <v>D3PDQ0</v>
      </c>
      <c r="B605" t="s">
        <v>605</v>
      </c>
      <c r="C605" t="s">
        <v>1304</v>
      </c>
    </row>
    <row r="606" spans="1:3" x14ac:dyDescent="0.25">
      <c r="A606" t="str">
        <f>VLOOKUP(LEFT(B606,6),'Uniprot mapping'!A:B,2,FALSE)</f>
        <v>D3PNU6</v>
      </c>
      <c r="B606" t="s">
        <v>606</v>
      </c>
      <c r="C606" t="s">
        <v>1304</v>
      </c>
    </row>
    <row r="607" spans="1:3" x14ac:dyDescent="0.25">
      <c r="A607" t="str">
        <f>VLOOKUP(LEFT(B607,6),'Uniprot mapping'!A:B,2,FALSE)</f>
        <v>D3QQI7</v>
      </c>
      <c r="B607" t="s">
        <v>607</v>
      </c>
      <c r="C607" t="s">
        <v>1304</v>
      </c>
    </row>
    <row r="608" spans="1:3" x14ac:dyDescent="0.25">
      <c r="A608" t="str">
        <f>VLOOKUP(LEFT(B608,6),'Uniprot mapping'!A:B,2,FALSE)</f>
        <v>D3QW36</v>
      </c>
      <c r="B608" t="s">
        <v>608</v>
      </c>
      <c r="C608" t="s">
        <v>1304</v>
      </c>
    </row>
    <row r="609" spans="1:3" x14ac:dyDescent="0.25">
      <c r="A609" t="str">
        <f>VLOOKUP(LEFT(B609,6),'Uniprot mapping'!A:B,2,FALSE)</f>
        <v>D3UV40</v>
      </c>
      <c r="B609" t="s">
        <v>609</v>
      </c>
      <c r="C609" t="s">
        <v>1304</v>
      </c>
    </row>
    <row r="610" spans="1:3" x14ac:dyDescent="0.25">
      <c r="A610" t="str">
        <f>VLOOKUP(LEFT(B610,6),'Uniprot mapping'!A:B,2,FALSE)</f>
        <v>D3UY33</v>
      </c>
      <c r="B610" t="s">
        <v>610</v>
      </c>
      <c r="C610" t="s">
        <v>1304</v>
      </c>
    </row>
    <row r="611" spans="1:3" x14ac:dyDescent="0.25">
      <c r="A611" t="str">
        <f>VLOOKUP(LEFT(B611,6),'Uniprot mapping'!A:B,2,FALSE)</f>
        <v>D3VG62</v>
      </c>
      <c r="B611" t="s">
        <v>611</v>
      </c>
      <c r="C611" t="s">
        <v>1304</v>
      </c>
    </row>
    <row r="612" spans="1:3" x14ac:dyDescent="0.25">
      <c r="A612" t="str">
        <f>VLOOKUP(LEFT(B612,6),'Uniprot mapping'!A:B,2,FALSE)</f>
        <v>D4BKF1</v>
      </c>
      <c r="B612" t="s">
        <v>612</v>
      </c>
      <c r="C612" t="s">
        <v>1304</v>
      </c>
    </row>
    <row r="613" spans="1:3" x14ac:dyDescent="0.25">
      <c r="A613" t="str">
        <f>VLOOKUP(LEFT(B613,6),'Uniprot mapping'!A:B,2,FALSE)</f>
        <v>D4C201</v>
      </c>
      <c r="B613" t="s">
        <v>613</v>
      </c>
      <c r="C613" t="s">
        <v>1304</v>
      </c>
    </row>
    <row r="614" spans="1:3" x14ac:dyDescent="0.25">
      <c r="A614" t="str">
        <f>VLOOKUP(LEFT(B614,6),'Uniprot mapping'!A:B,2,FALSE)</f>
        <v>D4C258</v>
      </c>
      <c r="B614" t="s">
        <v>614</v>
      </c>
      <c r="C614" t="s">
        <v>1304</v>
      </c>
    </row>
    <row r="615" spans="1:3" x14ac:dyDescent="0.25">
      <c r="A615" t="str">
        <f>VLOOKUP(LEFT(B615,6),'Uniprot mapping'!A:B,2,FALSE)</f>
        <v>D4DYM6</v>
      </c>
      <c r="B615" t="s">
        <v>615</v>
      </c>
      <c r="C615" t="s">
        <v>1304</v>
      </c>
    </row>
    <row r="616" spans="1:3" x14ac:dyDescent="0.25">
      <c r="A616" t="e">
        <f>VLOOKUP(B616,'Uniprot mapping'!A:B,2,FALSE)</f>
        <v>#N/A</v>
      </c>
      <c r="B616" t="s">
        <v>616</v>
      </c>
      <c r="C616" t="s">
        <v>1304</v>
      </c>
    </row>
    <row r="617" spans="1:3" x14ac:dyDescent="0.25">
      <c r="A617" t="str">
        <f>VLOOKUP(LEFT(B617,6),'Uniprot mapping'!A:B,2,FALSE)</f>
        <v>D4FA77</v>
      </c>
      <c r="B617" t="s">
        <v>617</v>
      </c>
      <c r="C617" t="s">
        <v>1304</v>
      </c>
    </row>
    <row r="618" spans="1:3" x14ac:dyDescent="0.25">
      <c r="A618" t="str">
        <f>VLOOKUP(LEFT(B618,6),'Uniprot mapping'!A:B,2,FALSE)</f>
        <v>D4GCM5</v>
      </c>
      <c r="B618" t="s">
        <v>618</v>
      </c>
      <c r="C618" t="s">
        <v>1304</v>
      </c>
    </row>
    <row r="619" spans="1:3" x14ac:dyDescent="0.25">
      <c r="A619" t="str">
        <f>VLOOKUP(LEFT(B619,6),'Uniprot mapping'!A:B,2,FALSE)</f>
        <v>D4HX36</v>
      </c>
      <c r="B619" t="s">
        <v>619</v>
      </c>
      <c r="C619" t="s">
        <v>1304</v>
      </c>
    </row>
    <row r="620" spans="1:3" x14ac:dyDescent="0.25">
      <c r="A620" t="str">
        <f>VLOOKUP(LEFT(B620,6),'Uniprot mapping'!A:B,2,FALSE)</f>
        <v>D4I1N7</v>
      </c>
      <c r="B620" t="s">
        <v>620</v>
      </c>
      <c r="C620" t="s">
        <v>1304</v>
      </c>
    </row>
    <row r="621" spans="1:3" x14ac:dyDescent="0.25">
      <c r="A621" t="str">
        <f>VLOOKUP(LEFT(B621,6),'Uniprot mapping'!A:B,2,FALSE)</f>
        <v>D4I9H2</v>
      </c>
      <c r="B621" t="s">
        <v>621</v>
      </c>
      <c r="C621" t="s">
        <v>1304</v>
      </c>
    </row>
    <row r="622" spans="1:3" x14ac:dyDescent="0.25">
      <c r="A622" t="str">
        <f>VLOOKUP(LEFT(B622,6),'Uniprot mapping'!A:B,2,FALSE)</f>
        <v>D4IBA4</v>
      </c>
      <c r="B622" t="s">
        <v>622</v>
      </c>
      <c r="C622" t="s">
        <v>1304</v>
      </c>
    </row>
    <row r="623" spans="1:3" x14ac:dyDescent="0.25">
      <c r="A623" t="str">
        <f>VLOOKUP(LEFT(B623,6),'Uniprot mapping'!A:B,2,FALSE)</f>
        <v>D4S700</v>
      </c>
      <c r="B623" t="s">
        <v>623</v>
      </c>
      <c r="C623" t="s">
        <v>1304</v>
      </c>
    </row>
    <row r="624" spans="1:3" x14ac:dyDescent="0.25">
      <c r="A624" t="str">
        <f>VLOOKUP(LEFT(B624,6),'Uniprot mapping'!A:B,2,FALSE)</f>
        <v>D4SV07</v>
      </c>
      <c r="B624" t="s">
        <v>624</v>
      </c>
      <c r="C624" t="s">
        <v>1304</v>
      </c>
    </row>
    <row r="625" spans="1:3" x14ac:dyDescent="0.25">
      <c r="A625" t="str">
        <f>VLOOKUP(LEFT(B625,6),'Uniprot mapping'!A:B,2,FALSE)</f>
        <v>D4T6N4</v>
      </c>
      <c r="B625" t="s">
        <v>625</v>
      </c>
      <c r="C625" t="s">
        <v>1304</v>
      </c>
    </row>
    <row r="626" spans="1:3" x14ac:dyDescent="0.25">
      <c r="A626" t="str">
        <f>VLOOKUP(LEFT(B626,6),'Uniprot mapping'!A:B,2,FALSE)</f>
        <v>D4X8D7</v>
      </c>
      <c r="B626" t="s">
        <v>626</v>
      </c>
      <c r="C626" t="s">
        <v>1304</v>
      </c>
    </row>
    <row r="627" spans="1:3" x14ac:dyDescent="0.25">
      <c r="A627" t="str">
        <f>VLOOKUP(LEFT(B627,6),'Uniprot mapping'!A:B,2,FALSE)</f>
        <v>D4ZKN2</v>
      </c>
      <c r="B627" t="s">
        <v>627</v>
      </c>
      <c r="C627" t="s">
        <v>1304</v>
      </c>
    </row>
    <row r="628" spans="1:3" x14ac:dyDescent="0.25">
      <c r="A628" t="str">
        <f>VLOOKUP(LEFT(B628,6),'Uniprot mapping'!A:B,2,FALSE)</f>
        <v>D5AYL1</v>
      </c>
      <c r="B628" t="s">
        <v>628</v>
      </c>
      <c r="C628" t="s">
        <v>1304</v>
      </c>
    </row>
    <row r="629" spans="1:3" x14ac:dyDescent="0.25">
      <c r="A629" t="str">
        <f>VLOOKUP(LEFT(B629,6),'Uniprot mapping'!A:B,2,FALSE)</f>
        <v>D5AYV4</v>
      </c>
      <c r="B629" t="s">
        <v>629</v>
      </c>
      <c r="C629" t="s">
        <v>1304</v>
      </c>
    </row>
    <row r="630" spans="1:3" x14ac:dyDescent="0.25">
      <c r="A630" t="str">
        <f>VLOOKUP(LEFT(B630,6),'Uniprot mapping'!A:B,2,FALSE)</f>
        <v>D5BXU0</v>
      </c>
      <c r="B630" t="s">
        <v>630</v>
      </c>
      <c r="C630" t="s">
        <v>1304</v>
      </c>
    </row>
    <row r="631" spans="1:3" x14ac:dyDescent="0.25">
      <c r="A631" t="str">
        <f>VLOOKUP(LEFT(B631,6),'Uniprot mapping'!A:B,2,FALSE)</f>
        <v>D5EEC7</v>
      </c>
      <c r="B631" t="s">
        <v>631</v>
      </c>
      <c r="C631" t="s">
        <v>1304</v>
      </c>
    </row>
    <row r="632" spans="1:3" x14ac:dyDescent="0.25">
      <c r="A632" t="str">
        <f>VLOOKUP(LEFT(B632,6),'Uniprot mapping'!A:B,2,FALSE)</f>
        <v>D5EMQ7</v>
      </c>
      <c r="B632" t="s">
        <v>632</v>
      </c>
      <c r="C632" t="s">
        <v>1304</v>
      </c>
    </row>
    <row r="633" spans="1:3" x14ac:dyDescent="0.25">
      <c r="A633" t="str">
        <f>VLOOKUP(LEFT(B633,6),'Uniprot mapping'!A:B,2,FALSE)</f>
        <v>D5ERB3</v>
      </c>
      <c r="B633" t="s">
        <v>633</v>
      </c>
      <c r="C633" t="s">
        <v>1304</v>
      </c>
    </row>
    <row r="634" spans="1:3" x14ac:dyDescent="0.25">
      <c r="A634" t="str">
        <f>VLOOKUP(LEFT(B634,6),'Uniprot mapping'!A:B,2,FALSE)</f>
        <v>D5QPT5</v>
      </c>
      <c r="B634" t="s">
        <v>634</v>
      </c>
      <c r="C634" t="s">
        <v>1304</v>
      </c>
    </row>
    <row r="635" spans="1:3" x14ac:dyDescent="0.25">
      <c r="A635" t="str">
        <f>VLOOKUP(LEFT(B635,6),'Uniprot mapping'!A:B,2,FALSE)</f>
        <v>D5V0Y8</v>
      </c>
      <c r="B635" t="s">
        <v>635</v>
      </c>
      <c r="C635" t="s">
        <v>1304</v>
      </c>
    </row>
    <row r="636" spans="1:3" x14ac:dyDescent="0.25">
      <c r="A636" t="str">
        <f>VLOOKUP(LEFT(B636,6),'Uniprot mapping'!A:B,2,FALSE)</f>
        <v>D6ICU9</v>
      </c>
      <c r="B636" t="s">
        <v>636</v>
      </c>
      <c r="C636" t="s">
        <v>1304</v>
      </c>
    </row>
    <row r="637" spans="1:3" x14ac:dyDescent="0.25">
      <c r="A637" t="str">
        <f>VLOOKUP(LEFT(B637,6),'Uniprot mapping'!A:B,2,FALSE)</f>
        <v>D6IDJ1</v>
      </c>
      <c r="B637" t="s">
        <v>637</v>
      </c>
      <c r="C637" t="s">
        <v>1304</v>
      </c>
    </row>
    <row r="638" spans="1:3" x14ac:dyDescent="0.25">
      <c r="A638" t="str">
        <f>VLOOKUP(LEFT(B638,6),'Uniprot mapping'!A:B,2,FALSE)</f>
        <v>D6IUK6</v>
      </c>
      <c r="B638" t="s">
        <v>638</v>
      </c>
      <c r="C638" t="s">
        <v>1304</v>
      </c>
    </row>
    <row r="639" spans="1:3" x14ac:dyDescent="0.25">
      <c r="A639" t="str">
        <f>VLOOKUP(LEFT(B639,6),'Uniprot mapping'!A:B,2,FALSE)</f>
        <v>D6JEK3</v>
      </c>
      <c r="B639" t="s">
        <v>639</v>
      </c>
      <c r="C639" t="s">
        <v>1304</v>
      </c>
    </row>
    <row r="640" spans="1:3" x14ac:dyDescent="0.25">
      <c r="A640" t="str">
        <f>VLOOKUP(LEFT(B640,6),'Uniprot mapping'!A:B,2,FALSE)</f>
        <v>D6LDH7</v>
      </c>
      <c r="B640" t="s">
        <v>640</v>
      </c>
      <c r="C640" t="s">
        <v>1304</v>
      </c>
    </row>
    <row r="641" spans="1:3" x14ac:dyDescent="0.25">
      <c r="A641" t="str">
        <f>VLOOKUP(LEFT(B641,6),'Uniprot mapping'!A:B,2,FALSE)</f>
        <v>D6PCB8</v>
      </c>
      <c r="B641" t="s">
        <v>641</v>
      </c>
      <c r="C641" t="s">
        <v>1304</v>
      </c>
    </row>
    <row r="642" spans="1:3" x14ac:dyDescent="0.25">
      <c r="A642" t="str">
        <f>VLOOKUP(LEFT(B642,6),'Uniprot mapping'!A:B,2,FALSE)</f>
        <v>D6YDZ7</v>
      </c>
      <c r="B642" t="s">
        <v>642</v>
      </c>
      <c r="C642" t="s">
        <v>1304</v>
      </c>
    </row>
    <row r="643" spans="1:3" x14ac:dyDescent="0.25">
      <c r="A643" t="str">
        <f>VLOOKUP(LEFT(B643,6),'Uniprot mapping'!A:B,2,FALSE)</f>
        <v>D6YG42</v>
      </c>
      <c r="B643" t="s">
        <v>643</v>
      </c>
      <c r="C643" t="s">
        <v>1304</v>
      </c>
    </row>
    <row r="644" spans="1:3" x14ac:dyDescent="0.25">
      <c r="A644" t="str">
        <f>VLOOKUP(LEFT(B644,6),'Uniprot mapping'!A:B,2,FALSE)</f>
        <v>D6YIR0</v>
      </c>
      <c r="B644" t="s">
        <v>644</v>
      </c>
      <c r="C644" t="s">
        <v>1304</v>
      </c>
    </row>
    <row r="645" spans="1:3" x14ac:dyDescent="0.25">
      <c r="A645" t="str">
        <f>VLOOKUP(LEFT(B645,6),'Uniprot mapping'!A:B,2,FALSE)</f>
        <v>D6YLD3</v>
      </c>
      <c r="B645" t="s">
        <v>645</v>
      </c>
      <c r="C645" t="s">
        <v>1304</v>
      </c>
    </row>
    <row r="646" spans="1:3" x14ac:dyDescent="0.25">
      <c r="A646" t="str">
        <f>VLOOKUP(LEFT(B646,6),'Uniprot mapping'!A:B,2,FALSE)</f>
        <v>D6YN45</v>
      </c>
      <c r="B646" t="s">
        <v>646</v>
      </c>
      <c r="C646" t="s">
        <v>1304</v>
      </c>
    </row>
    <row r="647" spans="1:3" x14ac:dyDescent="0.25">
      <c r="A647" t="str">
        <f>VLOOKUP(LEFT(B647,6),'Uniprot mapping'!A:B,2,FALSE)</f>
        <v>D6YT56</v>
      </c>
      <c r="B647" t="s">
        <v>647</v>
      </c>
      <c r="C647" t="s">
        <v>1304</v>
      </c>
    </row>
    <row r="648" spans="1:3" x14ac:dyDescent="0.25">
      <c r="A648" t="str">
        <f>VLOOKUP(LEFT(B648,6),'Uniprot mapping'!A:B,2,FALSE)</f>
        <v>D6YYS1</v>
      </c>
      <c r="B648" t="s">
        <v>648</v>
      </c>
      <c r="C648" t="s">
        <v>1304</v>
      </c>
    </row>
    <row r="649" spans="1:3" x14ac:dyDescent="0.25">
      <c r="A649" t="str">
        <f>VLOOKUP(LEFT(B649,6),'Uniprot mapping'!A:B,2,FALSE)</f>
        <v>D7BEI2</v>
      </c>
      <c r="B649" t="s">
        <v>649</v>
      </c>
      <c r="C649" t="s">
        <v>1304</v>
      </c>
    </row>
    <row r="650" spans="1:3" x14ac:dyDescent="0.25">
      <c r="A650" t="str">
        <f>VLOOKUP(LEFT(B650,6),'Uniprot mapping'!A:B,2,FALSE)</f>
        <v>D7BJM4</v>
      </c>
      <c r="B650" t="s">
        <v>650</v>
      </c>
      <c r="C650" t="s">
        <v>1304</v>
      </c>
    </row>
    <row r="651" spans="1:3" x14ac:dyDescent="0.25">
      <c r="A651" t="str">
        <f>VLOOKUP(LEFT(B651,6),'Uniprot mapping'!A:B,2,FALSE)</f>
        <v>D7CWU4</v>
      </c>
      <c r="B651" t="s">
        <v>651</v>
      </c>
      <c r="C651" t="s">
        <v>1304</v>
      </c>
    </row>
    <row r="652" spans="1:3" x14ac:dyDescent="0.25">
      <c r="A652" t="str">
        <f>VLOOKUP(LEFT(B652,6),'Uniprot mapping'!A:B,2,FALSE)</f>
        <v>D7DE44</v>
      </c>
      <c r="B652" t="s">
        <v>652</v>
      </c>
      <c r="C652" t="s">
        <v>1304</v>
      </c>
    </row>
    <row r="653" spans="1:3" x14ac:dyDescent="0.25">
      <c r="A653" t="str">
        <f>VLOOKUP(LEFT(B653,6),'Uniprot mapping'!A:B,2,FALSE)</f>
        <v>D7DHB3</v>
      </c>
      <c r="B653" t="s">
        <v>653</v>
      </c>
      <c r="C653" t="s">
        <v>1304</v>
      </c>
    </row>
    <row r="654" spans="1:3" x14ac:dyDescent="0.25">
      <c r="A654" t="str">
        <f>VLOOKUP(LEFT(B654,6),'Uniprot mapping'!A:B,2,FALSE)</f>
        <v>D7DM37</v>
      </c>
      <c r="B654" t="s">
        <v>654</v>
      </c>
      <c r="C654" t="s">
        <v>1304</v>
      </c>
    </row>
    <row r="655" spans="1:3" x14ac:dyDescent="0.25">
      <c r="A655" t="str">
        <f>VLOOKUP(LEFT(B655,6),'Uniprot mapping'!A:B,2,FALSE)</f>
        <v>D7HWX3</v>
      </c>
      <c r="B655" t="s">
        <v>655</v>
      </c>
      <c r="C655" t="s">
        <v>1304</v>
      </c>
    </row>
    <row r="656" spans="1:3" x14ac:dyDescent="0.25">
      <c r="A656" t="str">
        <f>VLOOKUP(LEFT(B656,6),'Uniprot mapping'!A:B,2,FALSE)</f>
        <v>D7I1E3</v>
      </c>
      <c r="B656" t="s">
        <v>656</v>
      </c>
      <c r="C656" t="s">
        <v>1304</v>
      </c>
    </row>
    <row r="657" spans="1:3" x14ac:dyDescent="0.25">
      <c r="A657" t="str">
        <f>VLOOKUP(LEFT(B657,6),'Uniprot mapping'!A:B,2,FALSE)</f>
        <v>D7JRZ8</v>
      </c>
      <c r="B657" t="s">
        <v>657</v>
      </c>
      <c r="C657" t="s">
        <v>1304</v>
      </c>
    </row>
    <row r="658" spans="1:3" x14ac:dyDescent="0.25">
      <c r="A658" t="str">
        <f>VLOOKUP(LEFT(B658,6),'Uniprot mapping'!A:B,2,FALSE)</f>
        <v>D7X1W2</v>
      </c>
      <c r="B658" t="s">
        <v>658</v>
      </c>
      <c r="C658" t="s">
        <v>1304</v>
      </c>
    </row>
    <row r="659" spans="1:3" x14ac:dyDescent="0.25">
      <c r="A659" t="str">
        <f>VLOOKUP(LEFT(B659,6),'Uniprot mapping'!A:B,2,FALSE)</f>
        <v>D7ZME4</v>
      </c>
      <c r="B659" t="s">
        <v>659</v>
      </c>
      <c r="C659" t="s">
        <v>1304</v>
      </c>
    </row>
    <row r="660" spans="1:3" x14ac:dyDescent="0.25">
      <c r="A660" t="str">
        <f>VLOOKUP(LEFT(B660,6),'Uniprot mapping'!A:B,2,FALSE)</f>
        <v>D8A3Y3</v>
      </c>
      <c r="B660" t="s">
        <v>660</v>
      </c>
      <c r="C660" t="s">
        <v>1304</v>
      </c>
    </row>
    <row r="661" spans="1:3" x14ac:dyDescent="0.25">
      <c r="A661" t="str">
        <f>VLOOKUP(LEFT(B661,6),'Uniprot mapping'!A:B,2,FALSE)</f>
        <v>D8BB64</v>
      </c>
      <c r="B661" t="s">
        <v>661</v>
      </c>
      <c r="C661" t="s">
        <v>1304</v>
      </c>
    </row>
    <row r="662" spans="1:3" x14ac:dyDescent="0.25">
      <c r="A662" t="str">
        <f>VLOOKUP(LEFT(B662,6),'Uniprot mapping'!A:B,2,FALSE)</f>
        <v>D8IZY7</v>
      </c>
      <c r="B662" t="s">
        <v>662</v>
      </c>
      <c r="C662" t="s">
        <v>1304</v>
      </c>
    </row>
    <row r="663" spans="1:3" x14ac:dyDescent="0.25">
      <c r="A663" t="str">
        <f>VLOOKUP(LEFT(B663,6),'Uniprot mapping'!A:B,2,FALSE)</f>
        <v>D8JQK1</v>
      </c>
      <c r="B663" t="s">
        <v>663</v>
      </c>
      <c r="C663" t="s">
        <v>1304</v>
      </c>
    </row>
    <row r="664" spans="1:3" x14ac:dyDescent="0.25">
      <c r="A664" t="str">
        <f>VLOOKUP(LEFT(B664,6),'Uniprot mapping'!A:B,2,FALSE)</f>
        <v>D8K4U8</v>
      </c>
      <c r="B664" t="s">
        <v>664</v>
      </c>
      <c r="C664" t="s">
        <v>1304</v>
      </c>
    </row>
    <row r="665" spans="1:3" x14ac:dyDescent="0.25">
      <c r="A665" t="str">
        <f>VLOOKUP(LEFT(B665,6),'Uniprot mapping'!A:B,2,FALSE)</f>
        <v>D8MY15</v>
      </c>
      <c r="B665" t="s">
        <v>665</v>
      </c>
      <c r="C665" t="s">
        <v>1304</v>
      </c>
    </row>
    <row r="666" spans="1:3" x14ac:dyDescent="0.25">
      <c r="A666" t="str">
        <f>VLOOKUP(LEFT(B666,6),'Uniprot mapping'!A:B,2,FALSE)</f>
        <v>D9P3J6</v>
      </c>
      <c r="B666" t="s">
        <v>666</v>
      </c>
      <c r="C666" t="s">
        <v>1304</v>
      </c>
    </row>
    <row r="667" spans="1:3" x14ac:dyDescent="0.25">
      <c r="A667" t="str">
        <f>VLOOKUP(LEFT(B667,6),'Uniprot mapping'!A:B,2,FALSE)</f>
        <v>D9PC50</v>
      </c>
      <c r="B667" t="s">
        <v>667</v>
      </c>
      <c r="C667" t="s">
        <v>1304</v>
      </c>
    </row>
    <row r="668" spans="1:3" x14ac:dyDescent="0.25">
      <c r="A668" t="str">
        <f>VLOOKUP(LEFT(B668,6),'Uniprot mapping'!A:B,2,FALSE)</f>
        <v>D9PI02</v>
      </c>
      <c r="B668" t="s">
        <v>668</v>
      </c>
      <c r="C668" t="s">
        <v>1304</v>
      </c>
    </row>
    <row r="669" spans="1:3" x14ac:dyDescent="0.25">
      <c r="A669" t="str">
        <f>VLOOKUP(LEFT(B669,6),'Uniprot mapping'!A:B,2,FALSE)</f>
        <v>D9S8W0</v>
      </c>
      <c r="B669" t="s">
        <v>669</v>
      </c>
      <c r="C669" t="s">
        <v>1304</v>
      </c>
    </row>
    <row r="670" spans="1:3" x14ac:dyDescent="0.25">
      <c r="A670" t="str">
        <f>VLOOKUP(LEFT(B670,6),'Uniprot mapping'!A:B,2,FALSE)</f>
        <v>E0E613</v>
      </c>
      <c r="B670" t="s">
        <v>670</v>
      </c>
      <c r="C670" t="s">
        <v>1304</v>
      </c>
    </row>
    <row r="671" spans="1:3" x14ac:dyDescent="0.25">
      <c r="A671" t="str">
        <f>VLOOKUP(LEFT(B671,6),'Uniprot mapping'!A:B,2,FALSE)</f>
        <v>E0EC41</v>
      </c>
      <c r="B671" t="s">
        <v>671</v>
      </c>
      <c r="C671" t="s">
        <v>1304</v>
      </c>
    </row>
    <row r="672" spans="1:3" x14ac:dyDescent="0.25">
      <c r="A672" t="str">
        <f>VLOOKUP(LEFT(B672,6),'Uniprot mapping'!A:B,2,FALSE)</f>
        <v>E0EIA8</v>
      </c>
      <c r="B672" t="s">
        <v>672</v>
      </c>
      <c r="C672" t="s">
        <v>1304</v>
      </c>
    </row>
    <row r="673" spans="1:3" x14ac:dyDescent="0.25">
      <c r="A673" t="str">
        <f>VLOOKUP(LEFT(B673,6),'Uniprot mapping'!A:B,2,FALSE)</f>
        <v>E0EPK6</v>
      </c>
      <c r="B673" t="s">
        <v>673</v>
      </c>
      <c r="C673" t="s">
        <v>1304</v>
      </c>
    </row>
    <row r="674" spans="1:3" x14ac:dyDescent="0.25">
      <c r="A674" t="str">
        <f>VLOOKUP(LEFT(B674,6),'Uniprot mapping'!A:B,2,FALSE)</f>
        <v>E0EVX1</v>
      </c>
      <c r="B674" t="s">
        <v>674</v>
      </c>
      <c r="C674" t="s">
        <v>1304</v>
      </c>
    </row>
    <row r="675" spans="1:3" x14ac:dyDescent="0.25">
      <c r="A675" t="str">
        <f>VLOOKUP(LEFT(B675,6),'Uniprot mapping'!A:B,2,FALSE)</f>
        <v>E0F267</v>
      </c>
      <c r="B675" t="s">
        <v>675</v>
      </c>
      <c r="C675" t="s">
        <v>1304</v>
      </c>
    </row>
    <row r="676" spans="1:3" x14ac:dyDescent="0.25">
      <c r="A676" t="str">
        <f>VLOOKUP(LEFT(B676,6),'Uniprot mapping'!A:B,2,FALSE)</f>
        <v>E0F8B5</v>
      </c>
      <c r="B676" t="s">
        <v>676</v>
      </c>
      <c r="C676" t="s">
        <v>1304</v>
      </c>
    </row>
    <row r="677" spans="1:3" x14ac:dyDescent="0.25">
      <c r="A677" t="str">
        <f>VLOOKUP(LEFT(B677,6),'Uniprot mapping'!A:B,2,FALSE)</f>
        <v>E0FEK4</v>
      </c>
      <c r="B677" t="s">
        <v>677</v>
      </c>
      <c r="C677" t="s">
        <v>1304</v>
      </c>
    </row>
    <row r="678" spans="1:3" x14ac:dyDescent="0.25">
      <c r="A678" t="str">
        <f>VLOOKUP(LEFT(B678,6),'Uniprot mapping'!A:B,2,FALSE)</f>
        <v>E0FKF0</v>
      </c>
      <c r="B678" t="s">
        <v>678</v>
      </c>
      <c r="C678" t="s">
        <v>1304</v>
      </c>
    </row>
    <row r="679" spans="1:3" x14ac:dyDescent="0.25">
      <c r="A679" t="str">
        <f>VLOOKUP(LEFT(B679,6),'Uniprot mapping'!A:B,2,FALSE)</f>
        <v>E0M0M9</v>
      </c>
      <c r="B679" t="s">
        <v>679</v>
      </c>
      <c r="C679" t="s">
        <v>1304</v>
      </c>
    </row>
    <row r="680" spans="1:3" x14ac:dyDescent="0.25">
      <c r="A680" t="str">
        <f>VLOOKUP(LEFT(B680,6),'Uniprot mapping'!A:B,2,FALSE)</f>
        <v>E0P2K3</v>
      </c>
      <c r="B680" t="s">
        <v>680</v>
      </c>
      <c r="C680" t="s">
        <v>1304</v>
      </c>
    </row>
    <row r="681" spans="1:3" x14ac:dyDescent="0.25">
      <c r="A681" t="str">
        <f>VLOOKUP(LEFT(B681,6),'Uniprot mapping'!A:B,2,FALSE)</f>
        <v>E0T2A2</v>
      </c>
      <c r="B681" t="s">
        <v>681</v>
      </c>
      <c r="C681" t="s">
        <v>1304</v>
      </c>
    </row>
    <row r="682" spans="1:3" x14ac:dyDescent="0.25">
      <c r="A682" t="str">
        <f>VLOOKUP(LEFT(B682,6),'Uniprot mapping'!A:B,2,FALSE)</f>
        <v>E0T9Z3</v>
      </c>
      <c r="B682" t="s">
        <v>682</v>
      </c>
      <c r="C682" t="s">
        <v>1304</v>
      </c>
    </row>
    <row r="683" spans="1:3" x14ac:dyDescent="0.25">
      <c r="A683" t="str">
        <f>VLOOKUP(LEFT(B683,6),'Uniprot mapping'!A:B,2,FALSE)</f>
        <v>E0UU16</v>
      </c>
      <c r="B683" t="s">
        <v>683</v>
      </c>
      <c r="C683" t="s">
        <v>1304</v>
      </c>
    </row>
    <row r="684" spans="1:3" x14ac:dyDescent="0.25">
      <c r="A684" t="str">
        <f>VLOOKUP(LEFT(B684,6),'Uniprot mapping'!A:B,2,FALSE)</f>
        <v>E0WUZ2</v>
      </c>
      <c r="B684" t="s">
        <v>684</v>
      </c>
      <c r="C684" t="s">
        <v>1304</v>
      </c>
    </row>
    <row r="685" spans="1:3" x14ac:dyDescent="0.25">
      <c r="A685" t="str">
        <f>VLOOKUP(LEFT(B685,6),'Uniprot mapping'!A:B,2,FALSE)</f>
        <v>E0WV24</v>
      </c>
      <c r="B685" t="s">
        <v>685</v>
      </c>
      <c r="C685" t="s">
        <v>1304</v>
      </c>
    </row>
    <row r="686" spans="1:3" x14ac:dyDescent="0.25">
      <c r="A686" t="str">
        <f>VLOOKUP(LEFT(B686,6),'Uniprot mapping'!A:B,2,FALSE)</f>
        <v>E1CS22</v>
      </c>
      <c r="B686" t="s">
        <v>686</v>
      </c>
      <c r="C686" t="s">
        <v>1304</v>
      </c>
    </row>
    <row r="687" spans="1:3" x14ac:dyDescent="0.25">
      <c r="A687" t="str">
        <f>VLOOKUP(LEFT(B687,6),'Uniprot mapping'!A:B,2,FALSE)</f>
        <v>E1CT31</v>
      </c>
      <c r="B687" t="s">
        <v>687</v>
      </c>
      <c r="C687" t="s">
        <v>1304</v>
      </c>
    </row>
    <row r="688" spans="1:3" x14ac:dyDescent="0.25">
      <c r="A688" t="str">
        <f>VLOOKUP(LEFT(B688,6),'Uniprot mapping'!A:B,2,FALSE)</f>
        <v>E1D5R2</v>
      </c>
      <c r="B688" t="s">
        <v>688</v>
      </c>
      <c r="C688" t="s">
        <v>1304</v>
      </c>
    </row>
    <row r="689" spans="1:3" x14ac:dyDescent="0.25">
      <c r="A689" t="str">
        <f>VLOOKUP(LEFT(B689,6),'Uniprot mapping'!A:B,2,FALSE)</f>
        <v>E1D902</v>
      </c>
      <c r="B689" t="s">
        <v>689</v>
      </c>
      <c r="C689" t="s">
        <v>1304</v>
      </c>
    </row>
    <row r="690" spans="1:3" x14ac:dyDescent="0.25">
      <c r="A690" t="str">
        <f>VLOOKUP(LEFT(B690,6),'Uniprot mapping'!A:B,2,FALSE)</f>
        <v>E1DR60</v>
      </c>
      <c r="B690" t="s">
        <v>690</v>
      </c>
      <c r="C690" t="s">
        <v>1304</v>
      </c>
    </row>
    <row r="691" spans="1:3" x14ac:dyDescent="0.25">
      <c r="A691" t="str">
        <f>VLOOKUP(LEFT(B691,6),'Uniprot mapping'!A:B,2,FALSE)</f>
        <v>E1DTA1</v>
      </c>
      <c r="B691" t="s">
        <v>691</v>
      </c>
      <c r="C691" t="s">
        <v>1304</v>
      </c>
    </row>
    <row r="692" spans="1:3" x14ac:dyDescent="0.25">
      <c r="A692" t="str">
        <f>VLOOKUP(LEFT(B692,6),'Uniprot mapping'!A:B,2,FALSE)</f>
        <v>E1ED02</v>
      </c>
      <c r="B692" t="s">
        <v>692</v>
      </c>
      <c r="C692" t="s">
        <v>1304</v>
      </c>
    </row>
    <row r="693" spans="1:3" x14ac:dyDescent="0.25">
      <c r="A693" t="str">
        <f>VLOOKUP(LEFT(B693,6),'Uniprot mapping'!A:B,2,FALSE)</f>
        <v>E1EJ06</v>
      </c>
      <c r="B693" t="s">
        <v>693</v>
      </c>
      <c r="C693" t="s">
        <v>1304</v>
      </c>
    </row>
    <row r="694" spans="1:3" x14ac:dyDescent="0.25">
      <c r="A694" t="str">
        <f>VLOOKUP(LEFT(B694,6),'Uniprot mapping'!A:B,2,FALSE)</f>
        <v>E1S291</v>
      </c>
      <c r="B694" t="s">
        <v>694</v>
      </c>
      <c r="C694" t="s">
        <v>1304</v>
      </c>
    </row>
    <row r="695" spans="1:3" x14ac:dyDescent="0.25">
      <c r="A695" t="str">
        <f>VLOOKUP(LEFT(B695,6),'Uniprot mapping'!A:B,2,FALSE)</f>
        <v>E1SGT9</v>
      </c>
      <c r="B695" t="s">
        <v>695</v>
      </c>
      <c r="C695" t="s">
        <v>1304</v>
      </c>
    </row>
    <row r="696" spans="1:3" x14ac:dyDescent="0.25">
      <c r="A696" t="str">
        <f>VLOOKUP(LEFT(B696,6),'Uniprot mapping'!A:B,2,FALSE)</f>
        <v>E1TBB0</v>
      </c>
      <c r="B696" t="s">
        <v>696</v>
      </c>
      <c r="C696" t="s">
        <v>1304</v>
      </c>
    </row>
    <row r="697" spans="1:3" x14ac:dyDescent="0.25">
      <c r="A697" t="str">
        <f>VLOOKUP(LEFT(B697,6),'Uniprot mapping'!A:B,2,FALSE)</f>
        <v>E1VLB9</v>
      </c>
      <c r="B697" t="s">
        <v>697</v>
      </c>
      <c r="C697" t="s">
        <v>1304</v>
      </c>
    </row>
    <row r="698" spans="1:3" x14ac:dyDescent="0.25">
      <c r="A698" t="str">
        <f>VLOOKUP(LEFT(B698,6),'Uniprot mapping'!A:B,2,FALSE)</f>
        <v>E1W3H6</v>
      </c>
      <c r="B698" t="s">
        <v>698</v>
      </c>
      <c r="C698" t="s">
        <v>1304</v>
      </c>
    </row>
    <row r="699" spans="1:3" x14ac:dyDescent="0.25">
      <c r="A699" t="str">
        <f>VLOOKUP(LEFT(B699,6),'Uniprot mapping'!A:B,2,FALSE)</f>
        <v>E1WAE2</v>
      </c>
      <c r="B699" t="s">
        <v>699</v>
      </c>
      <c r="C699" t="s">
        <v>1304</v>
      </c>
    </row>
    <row r="700" spans="1:3" x14ac:dyDescent="0.25">
      <c r="A700" t="str">
        <f>VLOOKUP(LEFT(B700,6),'Uniprot mapping'!A:B,2,FALSE)</f>
        <v>E1WFR0</v>
      </c>
      <c r="B700" t="s">
        <v>700</v>
      </c>
      <c r="C700" t="s">
        <v>1304</v>
      </c>
    </row>
    <row r="701" spans="1:3" x14ac:dyDescent="0.25">
      <c r="A701" t="str">
        <f>VLOOKUP(LEFT(B701,6),'Uniprot mapping'!A:B,2,FALSE)</f>
        <v>E1XA68</v>
      </c>
      <c r="B701" t="s">
        <v>701</v>
      </c>
      <c r="C701" t="s">
        <v>1304</v>
      </c>
    </row>
    <row r="702" spans="1:3" x14ac:dyDescent="0.25">
      <c r="A702" t="str">
        <f>VLOOKUP(LEFT(B702,6),'Uniprot mapping'!A:B,2,FALSE)</f>
        <v>E1YDL1</v>
      </c>
      <c r="B702" t="s">
        <v>702</v>
      </c>
      <c r="C702" t="s">
        <v>1304</v>
      </c>
    </row>
    <row r="703" spans="1:3" x14ac:dyDescent="0.25">
      <c r="A703" t="str">
        <f>VLOOKUP(LEFT(B703,6),'Uniprot mapping'!A:B,2,FALSE)</f>
        <v>E1YM24</v>
      </c>
      <c r="B703" t="s">
        <v>703</v>
      </c>
      <c r="C703" t="s">
        <v>1304</v>
      </c>
    </row>
    <row r="704" spans="1:3" x14ac:dyDescent="0.25">
      <c r="A704" t="str">
        <f>VLOOKUP(LEFT(B704,6),'Uniprot mapping'!A:B,2,FALSE)</f>
        <v>E2JR38</v>
      </c>
      <c r="B704" t="s">
        <v>704</v>
      </c>
      <c r="C704" t="s">
        <v>1304</v>
      </c>
    </row>
    <row r="705" spans="1:3" x14ac:dyDescent="0.25">
      <c r="A705" t="str">
        <f>VLOOKUP(LEFT(B705,6),'Uniprot mapping'!A:B,2,FALSE)</f>
        <v>E2JXA5</v>
      </c>
      <c r="B705" t="s">
        <v>705</v>
      </c>
      <c r="C705" t="s">
        <v>1304</v>
      </c>
    </row>
    <row r="706" spans="1:3" x14ac:dyDescent="0.25">
      <c r="A706" t="str">
        <f>VLOOKUP(LEFT(B706,6),'Uniprot mapping'!A:B,2,FALSE)</f>
        <v>E2K5Z8</v>
      </c>
      <c r="B706" t="s">
        <v>706</v>
      </c>
      <c r="C706" t="s">
        <v>1304</v>
      </c>
    </row>
    <row r="707" spans="1:3" x14ac:dyDescent="0.25">
      <c r="A707" t="str">
        <f>VLOOKUP(LEFT(B707,6),'Uniprot mapping'!A:B,2,FALSE)</f>
        <v>E2KAA2</v>
      </c>
      <c r="B707" t="s">
        <v>707</v>
      </c>
      <c r="C707" t="s">
        <v>1304</v>
      </c>
    </row>
    <row r="708" spans="1:3" x14ac:dyDescent="0.25">
      <c r="A708" t="str">
        <f>VLOOKUP(LEFT(B708,6),'Uniprot mapping'!A:B,2,FALSE)</f>
        <v>E2KNI5</v>
      </c>
      <c r="B708" t="s">
        <v>708</v>
      </c>
      <c r="C708" t="s">
        <v>1304</v>
      </c>
    </row>
    <row r="709" spans="1:3" x14ac:dyDescent="0.25">
      <c r="A709" t="str">
        <f>VLOOKUP(LEFT(B709,6),'Uniprot mapping'!A:B,2,FALSE)</f>
        <v>E2KU65</v>
      </c>
      <c r="B709" t="s">
        <v>709</v>
      </c>
      <c r="C709" t="s">
        <v>1304</v>
      </c>
    </row>
    <row r="710" spans="1:3" x14ac:dyDescent="0.25">
      <c r="A710" t="str">
        <f>VLOOKUP(LEFT(B710,6),'Uniprot mapping'!A:B,2,FALSE)</f>
        <v>E2MBW7</v>
      </c>
      <c r="B710" t="s">
        <v>710</v>
      </c>
      <c r="C710" t="s">
        <v>1304</v>
      </c>
    </row>
    <row r="711" spans="1:3" x14ac:dyDescent="0.25">
      <c r="A711" t="str">
        <f>VLOOKUP(LEFT(B711,6),'Uniprot mapping'!A:B,2,FALSE)</f>
        <v>E2MGX0</v>
      </c>
      <c r="B711" t="s">
        <v>711</v>
      </c>
      <c r="C711" t="s">
        <v>1304</v>
      </c>
    </row>
    <row r="712" spans="1:3" x14ac:dyDescent="0.25">
      <c r="A712" t="str">
        <f>VLOOKUP(LEFT(B712,6),'Uniprot mapping'!A:B,2,FALSE)</f>
        <v>E2MQX3</v>
      </c>
      <c r="B712" t="s">
        <v>712</v>
      </c>
      <c r="C712" t="s">
        <v>1304</v>
      </c>
    </row>
    <row r="713" spans="1:3" x14ac:dyDescent="0.25">
      <c r="A713" t="str">
        <f>VLOOKUP(LEFT(B713,6),'Uniprot mapping'!A:B,2,FALSE)</f>
        <v>E2P373</v>
      </c>
      <c r="B713" t="s">
        <v>713</v>
      </c>
      <c r="C713" t="s">
        <v>1304</v>
      </c>
    </row>
    <row r="714" spans="1:3" x14ac:dyDescent="0.25">
      <c r="A714" t="str">
        <f>VLOOKUP(LEFT(B714,6),'Uniprot mapping'!A:B,2,FALSE)</f>
        <v>E2P9F0</v>
      </c>
      <c r="B714" t="s">
        <v>714</v>
      </c>
      <c r="C714" t="s">
        <v>1304</v>
      </c>
    </row>
    <row r="715" spans="1:3" x14ac:dyDescent="0.25">
      <c r="A715" t="str">
        <f>VLOOKUP(LEFT(B715,6),'Uniprot mapping'!A:B,2,FALSE)</f>
        <v>E2XU98</v>
      </c>
      <c r="B715" t="s">
        <v>715</v>
      </c>
      <c r="C715" t="s">
        <v>1304</v>
      </c>
    </row>
    <row r="716" spans="1:3" x14ac:dyDescent="0.25">
      <c r="A716" t="str">
        <f>VLOOKUP(LEFT(B716,6),'Uniprot mapping'!A:B,2,FALSE)</f>
        <v>E2XWH4</v>
      </c>
      <c r="B716" t="s">
        <v>716</v>
      </c>
      <c r="C716" t="s">
        <v>1304</v>
      </c>
    </row>
    <row r="717" spans="1:3" x14ac:dyDescent="0.25">
      <c r="A717" t="str">
        <f>VLOOKUP(LEFT(B717,6),'Uniprot mapping'!A:B,2,FALSE)</f>
        <v>E2ZA45</v>
      </c>
      <c r="B717" t="s">
        <v>717</v>
      </c>
      <c r="C717" t="s">
        <v>1304</v>
      </c>
    </row>
    <row r="718" spans="1:3" x14ac:dyDescent="0.25">
      <c r="A718" t="str">
        <f>VLOOKUP(LEFT(B718,6),'Uniprot mapping'!A:B,2,FALSE)</f>
        <v>E2ZUX0</v>
      </c>
      <c r="B718" t="s">
        <v>718</v>
      </c>
      <c r="C718" t="s">
        <v>1304</v>
      </c>
    </row>
    <row r="719" spans="1:3" x14ac:dyDescent="0.25">
      <c r="A719" t="str">
        <f>VLOOKUP(LEFT(B719,6),'Uniprot mapping'!A:B,2,FALSE)</f>
        <v>E3A1V6</v>
      </c>
      <c r="B719" t="s">
        <v>719</v>
      </c>
      <c r="C719" t="s">
        <v>1304</v>
      </c>
    </row>
    <row r="720" spans="1:3" x14ac:dyDescent="0.25">
      <c r="A720" t="str">
        <f>VLOOKUP(LEFT(B720,6),'Uniprot mapping'!A:B,2,FALSE)</f>
        <v>E3BEJ0</v>
      </c>
      <c r="B720" t="s">
        <v>720</v>
      </c>
      <c r="C720" t="s">
        <v>1304</v>
      </c>
    </row>
    <row r="721" spans="1:3" x14ac:dyDescent="0.25">
      <c r="A721" t="str">
        <f>VLOOKUP(LEFT(B721,6),'Uniprot mapping'!A:B,2,FALSE)</f>
        <v>E3BIQ0</v>
      </c>
      <c r="B721" t="s">
        <v>721</v>
      </c>
      <c r="C721" t="s">
        <v>1304</v>
      </c>
    </row>
    <row r="722" spans="1:3" x14ac:dyDescent="0.25">
      <c r="A722" t="str">
        <f>VLOOKUP(LEFT(B722,6),'Uniprot mapping'!A:B,2,FALSE)</f>
        <v>E3BLS8</v>
      </c>
      <c r="B722" t="s">
        <v>722</v>
      </c>
      <c r="C722" t="s">
        <v>1304</v>
      </c>
    </row>
    <row r="723" spans="1:3" x14ac:dyDescent="0.25">
      <c r="A723" t="str">
        <f>VLOOKUP(LEFT(B723,6),'Uniprot mapping'!A:B,2,FALSE)</f>
        <v>E3CXB4</v>
      </c>
      <c r="B723" t="s">
        <v>723</v>
      </c>
      <c r="C723" t="s">
        <v>1304</v>
      </c>
    </row>
    <row r="724" spans="1:3" x14ac:dyDescent="0.25">
      <c r="A724" t="str">
        <f>VLOOKUP(LEFT(B724,6),'Uniprot mapping'!A:B,2,FALSE)</f>
        <v>E3DEG9</v>
      </c>
      <c r="B724" t="s">
        <v>724</v>
      </c>
      <c r="C724" t="s">
        <v>1304</v>
      </c>
    </row>
    <row r="725" spans="1:3" x14ac:dyDescent="0.25">
      <c r="A725" t="str">
        <f>VLOOKUP(LEFT(B725,6),'Uniprot mapping'!A:B,2,FALSE)</f>
        <v>E3DIP5</v>
      </c>
      <c r="B725" t="s">
        <v>725</v>
      </c>
      <c r="C725" t="s">
        <v>1304</v>
      </c>
    </row>
    <row r="726" spans="1:3" x14ac:dyDescent="0.25">
      <c r="A726" t="str">
        <f>VLOOKUP(LEFT(B726,6),'Uniprot mapping'!A:B,2,FALSE)</f>
        <v>E3GBR2</v>
      </c>
      <c r="B726" t="s">
        <v>726</v>
      </c>
      <c r="C726" t="s">
        <v>1304</v>
      </c>
    </row>
    <row r="727" spans="1:3" x14ac:dyDescent="0.25">
      <c r="A727" t="str">
        <f>VLOOKUP(LEFT(B727,6),'Uniprot mapping'!A:B,2,FALSE)</f>
        <v>E3GRS2</v>
      </c>
      <c r="B727" t="s">
        <v>727</v>
      </c>
      <c r="C727" t="s">
        <v>1304</v>
      </c>
    </row>
    <row r="728" spans="1:3" x14ac:dyDescent="0.25">
      <c r="A728" t="str">
        <f>VLOOKUP(LEFT(B728,6),'Uniprot mapping'!A:B,2,FALSE)</f>
        <v>E3ITD8</v>
      </c>
      <c r="B728" t="s">
        <v>728</v>
      </c>
      <c r="C728" t="s">
        <v>1304</v>
      </c>
    </row>
    <row r="729" spans="1:3" x14ac:dyDescent="0.25">
      <c r="A729" t="str">
        <f>VLOOKUP(LEFT(B729,6),'Uniprot mapping'!A:B,2,FALSE)</f>
        <v>E3U4F5</v>
      </c>
      <c r="B729" t="s">
        <v>729</v>
      </c>
      <c r="C729" t="s">
        <v>1304</v>
      </c>
    </row>
    <row r="730" spans="1:3" x14ac:dyDescent="0.25">
      <c r="A730" t="str">
        <f>VLOOKUP(LEFT(B730,6),'Uniprot mapping'!A:B,2,FALSE)</f>
        <v>E3XRW9</v>
      </c>
      <c r="B730" t="s">
        <v>730</v>
      </c>
      <c r="C730" t="s">
        <v>1304</v>
      </c>
    </row>
    <row r="731" spans="1:3" x14ac:dyDescent="0.25">
      <c r="A731" t="str">
        <f>VLOOKUP(LEFT(B731,6),'Uniprot mapping'!A:B,2,FALSE)</f>
        <v>E4LIF2</v>
      </c>
      <c r="B731" t="s">
        <v>731</v>
      </c>
      <c r="C731" t="s">
        <v>1304</v>
      </c>
    </row>
    <row r="732" spans="1:3" x14ac:dyDescent="0.25">
      <c r="A732" t="str">
        <f>VLOOKUP(LEFT(B732,6),'Uniprot mapping'!A:B,2,FALSE)</f>
        <v>E4QJ50</v>
      </c>
      <c r="B732" t="s">
        <v>732</v>
      </c>
      <c r="C732" t="s">
        <v>1304</v>
      </c>
    </row>
    <row r="733" spans="1:3" x14ac:dyDescent="0.25">
      <c r="A733" t="str">
        <f>VLOOKUP(LEFT(B733,6),'Uniprot mapping'!A:B,2,FALSE)</f>
        <v>E4QVQ6</v>
      </c>
      <c r="B733" t="s">
        <v>733</v>
      </c>
      <c r="C733" t="s">
        <v>1304</v>
      </c>
    </row>
    <row r="734" spans="1:3" x14ac:dyDescent="0.25">
      <c r="A734" t="str">
        <f>VLOOKUP(LEFT(B734,6),'Uniprot mapping'!A:B,2,FALSE)</f>
        <v>E4RED7</v>
      </c>
      <c r="B734" t="s">
        <v>734</v>
      </c>
      <c r="C734" t="s">
        <v>1304</v>
      </c>
    </row>
    <row r="735" spans="1:3" x14ac:dyDescent="0.25">
      <c r="A735" t="str">
        <f>VLOOKUP(LEFT(B735,6),'Uniprot mapping'!A:B,2,FALSE)</f>
        <v>E4TEJ0</v>
      </c>
      <c r="B735" t="s">
        <v>735</v>
      </c>
      <c r="C735" t="s">
        <v>1304</v>
      </c>
    </row>
    <row r="736" spans="1:3" x14ac:dyDescent="0.25">
      <c r="A736" t="str">
        <f>VLOOKUP(LEFT(B736,6),'Uniprot mapping'!A:B,2,FALSE)</f>
        <v>E4TXH7</v>
      </c>
      <c r="B736" t="s">
        <v>736</v>
      </c>
      <c r="C736" t="s">
        <v>1304</v>
      </c>
    </row>
    <row r="737" spans="1:3" x14ac:dyDescent="0.25">
      <c r="A737" t="str">
        <f>VLOOKUP(LEFT(B737,6),'Uniprot mapping'!A:B,2,FALSE)</f>
        <v>E4U918</v>
      </c>
      <c r="B737" t="s">
        <v>737</v>
      </c>
      <c r="C737" t="s">
        <v>1304</v>
      </c>
    </row>
    <row r="738" spans="1:3" x14ac:dyDescent="0.25">
      <c r="A738" t="str">
        <f>VLOOKUP(LEFT(B738,6),'Uniprot mapping'!A:B,2,FALSE)</f>
        <v>E4UAN4</v>
      </c>
      <c r="B738" t="s">
        <v>738</v>
      </c>
      <c r="C738" t="s">
        <v>1304</v>
      </c>
    </row>
    <row r="739" spans="1:3" x14ac:dyDescent="0.25">
      <c r="A739" t="str">
        <f>VLOOKUP(LEFT(B739,6),'Uniprot mapping'!A:B,2,FALSE)</f>
        <v>E5AJ60</v>
      </c>
      <c r="B739" t="s">
        <v>739</v>
      </c>
      <c r="C739" t="s">
        <v>1304</v>
      </c>
    </row>
    <row r="740" spans="1:3" x14ac:dyDescent="0.25">
      <c r="A740" t="str">
        <f>VLOOKUP(LEFT(B740,6),'Uniprot mapping'!A:B,2,FALSE)</f>
        <v>E5B2C8</v>
      </c>
      <c r="B740" t="s">
        <v>740</v>
      </c>
      <c r="C740" t="s">
        <v>1304</v>
      </c>
    </row>
    <row r="741" spans="1:3" x14ac:dyDescent="0.25">
      <c r="A741" t="str">
        <f>VLOOKUP(LEFT(B741,6),'Uniprot mapping'!A:B,2,FALSE)</f>
        <v>E5B4P1</v>
      </c>
      <c r="B741" t="s">
        <v>741</v>
      </c>
      <c r="C741" t="s">
        <v>1304</v>
      </c>
    </row>
    <row r="742" spans="1:3" x14ac:dyDescent="0.25">
      <c r="A742" t="str">
        <f>VLOOKUP(LEFT(B742,6),'Uniprot mapping'!A:B,2,FALSE)</f>
        <v>E5KBP0</v>
      </c>
      <c r="B742" t="s">
        <v>742</v>
      </c>
      <c r="C742" t="s">
        <v>1304</v>
      </c>
    </row>
    <row r="743" spans="1:3" x14ac:dyDescent="0.25">
      <c r="A743" t="str">
        <f>VLOOKUP(LEFT(B743,6),'Uniprot mapping'!A:B,2,FALSE)</f>
        <v>E5U010</v>
      </c>
      <c r="B743" t="s">
        <v>743</v>
      </c>
      <c r="C743" t="s">
        <v>1304</v>
      </c>
    </row>
    <row r="744" spans="1:3" x14ac:dyDescent="0.25">
      <c r="A744" t="str">
        <f>VLOOKUP(LEFT(B744,6),'Uniprot mapping'!A:B,2,FALSE)</f>
        <v>E5Y9W9</v>
      </c>
      <c r="B744" t="s">
        <v>744</v>
      </c>
      <c r="C744" t="s">
        <v>1304</v>
      </c>
    </row>
    <row r="745" spans="1:3" x14ac:dyDescent="0.25">
      <c r="A745" t="str">
        <f>VLOOKUP(LEFT(B745,6),'Uniprot mapping'!A:B,2,FALSE)</f>
        <v>E6B453</v>
      </c>
      <c r="B745" t="s">
        <v>745</v>
      </c>
      <c r="C745" t="s">
        <v>1304</v>
      </c>
    </row>
    <row r="746" spans="1:3" x14ac:dyDescent="0.25">
      <c r="A746" t="str">
        <f>VLOOKUP(LEFT(B746,6),'Uniprot mapping'!A:B,2,FALSE)</f>
        <v>E6KVL9</v>
      </c>
      <c r="B746" t="s">
        <v>746</v>
      </c>
      <c r="C746" t="s">
        <v>1304</v>
      </c>
    </row>
    <row r="747" spans="1:3" x14ac:dyDescent="0.25">
      <c r="A747" t="str">
        <f>VLOOKUP(LEFT(B747,6),'Uniprot mapping'!A:B,2,FALSE)</f>
        <v>E6L3P0</v>
      </c>
      <c r="B747" t="s">
        <v>747</v>
      </c>
      <c r="C747" t="s">
        <v>1304</v>
      </c>
    </row>
    <row r="748" spans="1:3" x14ac:dyDescent="0.25">
      <c r="A748" t="str">
        <f>VLOOKUP(LEFT(B748,6),'Uniprot mapping'!A:B,2,FALSE)</f>
        <v>E6PER5</v>
      </c>
      <c r="B748" t="s">
        <v>748</v>
      </c>
      <c r="C748" t="s">
        <v>1304</v>
      </c>
    </row>
    <row r="749" spans="1:3" x14ac:dyDescent="0.25">
      <c r="A749" t="str">
        <f>VLOOKUP(LEFT(B749,6),'Uniprot mapping'!A:B,2,FALSE)</f>
        <v>E6SXF1</v>
      </c>
      <c r="B749" t="s">
        <v>749</v>
      </c>
      <c r="C749" t="s">
        <v>1304</v>
      </c>
    </row>
    <row r="750" spans="1:3" x14ac:dyDescent="0.25">
      <c r="A750" t="str">
        <f>VLOOKUP(LEFT(B750,6),'Uniprot mapping'!A:B,2,FALSE)</f>
        <v>E6V262</v>
      </c>
      <c r="B750" t="s">
        <v>750</v>
      </c>
      <c r="C750" t="s">
        <v>1304</v>
      </c>
    </row>
    <row r="751" spans="1:3" x14ac:dyDescent="0.25">
      <c r="A751" t="str">
        <f>VLOOKUP(LEFT(B751,6),'Uniprot mapping'!A:B,2,FALSE)</f>
        <v>E6WGZ2</v>
      </c>
      <c r="B751" t="s">
        <v>751</v>
      </c>
      <c r="C751" t="s">
        <v>1304</v>
      </c>
    </row>
    <row r="752" spans="1:3" x14ac:dyDescent="0.25">
      <c r="A752" t="str">
        <f>VLOOKUP(LEFT(B752,6),'Uniprot mapping'!A:B,2,FALSE)</f>
        <v>E7A793</v>
      </c>
      <c r="B752" t="s">
        <v>752</v>
      </c>
      <c r="C752" t="s">
        <v>1304</v>
      </c>
    </row>
    <row r="753" spans="1:3" x14ac:dyDescent="0.25">
      <c r="A753" t="str">
        <f>VLOOKUP(LEFT(B753,6),'Uniprot mapping'!A:B,2,FALSE)</f>
        <v>E7AF75</v>
      </c>
      <c r="B753" t="s">
        <v>753</v>
      </c>
      <c r="C753" t="s">
        <v>1304</v>
      </c>
    </row>
    <row r="754" spans="1:3" x14ac:dyDescent="0.25">
      <c r="A754" t="str">
        <f>VLOOKUP(LEFT(B754,6),'Uniprot mapping'!A:B,2,FALSE)</f>
        <v>E7B6B1</v>
      </c>
      <c r="B754" t="s">
        <v>754</v>
      </c>
      <c r="C754" t="s">
        <v>1304</v>
      </c>
    </row>
    <row r="755" spans="1:3" x14ac:dyDescent="0.25">
      <c r="A755" t="str">
        <f>VLOOKUP(LEFT(B755,6),'Uniprot mapping'!A:B,2,FALSE)</f>
        <v>E7HIC8</v>
      </c>
      <c r="B755" t="s">
        <v>755</v>
      </c>
      <c r="C755" t="s">
        <v>1304</v>
      </c>
    </row>
    <row r="756" spans="1:3" x14ac:dyDescent="0.25">
      <c r="A756" t="str">
        <f>VLOOKUP(LEFT(B756,6),'Uniprot mapping'!A:B,2,FALSE)</f>
        <v>E7HPX5</v>
      </c>
      <c r="B756" t="s">
        <v>756</v>
      </c>
      <c r="C756" t="s">
        <v>1304</v>
      </c>
    </row>
    <row r="757" spans="1:3" x14ac:dyDescent="0.25">
      <c r="A757" t="str">
        <f>VLOOKUP(LEFT(B757,6),'Uniprot mapping'!A:B,2,FALSE)</f>
        <v>E7IR76</v>
      </c>
      <c r="B757" t="s">
        <v>757</v>
      </c>
      <c r="C757" t="s">
        <v>1304</v>
      </c>
    </row>
    <row r="758" spans="1:3" x14ac:dyDescent="0.25">
      <c r="A758" t="str">
        <f>VLOOKUP(LEFT(B758,6),'Uniprot mapping'!A:B,2,FALSE)</f>
        <v>E7IZR9</v>
      </c>
      <c r="B758" t="s">
        <v>758</v>
      </c>
      <c r="C758" t="s">
        <v>1304</v>
      </c>
    </row>
    <row r="759" spans="1:3" x14ac:dyDescent="0.25">
      <c r="A759" t="str">
        <f>VLOOKUP(LEFT(B759,6),'Uniprot mapping'!A:B,2,FALSE)</f>
        <v>E7JK26</v>
      </c>
      <c r="B759" t="s">
        <v>759</v>
      </c>
      <c r="C759" t="s">
        <v>1304</v>
      </c>
    </row>
    <row r="760" spans="1:3" x14ac:dyDescent="0.25">
      <c r="A760" t="str">
        <f>VLOOKUP(LEFT(B760,6),'Uniprot mapping'!A:B,2,FALSE)</f>
        <v>E7K241</v>
      </c>
      <c r="B760" t="s">
        <v>760</v>
      </c>
      <c r="C760" t="s">
        <v>1304</v>
      </c>
    </row>
    <row r="761" spans="1:3" x14ac:dyDescent="0.25">
      <c r="A761" t="str">
        <f>VLOOKUP(LEFT(B761,6),'Uniprot mapping'!A:B,2,FALSE)</f>
        <v>E7N1Z9</v>
      </c>
      <c r="B761" t="s">
        <v>761</v>
      </c>
      <c r="C761" t="s">
        <v>1304</v>
      </c>
    </row>
    <row r="762" spans="1:3" x14ac:dyDescent="0.25">
      <c r="A762" t="str">
        <f>VLOOKUP(LEFT(B762,6),'Uniprot mapping'!A:B,2,FALSE)</f>
        <v>E7P746</v>
      </c>
      <c r="B762" t="s">
        <v>762</v>
      </c>
      <c r="C762" t="s">
        <v>1304</v>
      </c>
    </row>
    <row r="763" spans="1:3" x14ac:dyDescent="0.25">
      <c r="A763" t="str">
        <f>VLOOKUP(LEFT(B763,6),'Uniprot mapping'!A:B,2,FALSE)</f>
        <v>E7P9C5</v>
      </c>
      <c r="B763" t="s">
        <v>763</v>
      </c>
      <c r="C763" t="s">
        <v>1304</v>
      </c>
    </row>
    <row r="764" spans="1:3" x14ac:dyDescent="0.25">
      <c r="A764" t="str">
        <f>VLOOKUP(LEFT(B764,6),'Uniprot mapping'!A:B,2,FALSE)</f>
        <v>E7PKU5</v>
      </c>
      <c r="B764" t="s">
        <v>764</v>
      </c>
      <c r="C764" t="s">
        <v>1304</v>
      </c>
    </row>
    <row r="765" spans="1:3" x14ac:dyDescent="0.25">
      <c r="A765" t="str">
        <f>VLOOKUP(LEFT(B765,6),'Uniprot mapping'!A:B,2,FALSE)</f>
        <v>E7PQT3</v>
      </c>
      <c r="B765" t="s">
        <v>765</v>
      </c>
      <c r="C765" t="s">
        <v>1304</v>
      </c>
    </row>
    <row r="766" spans="1:3" x14ac:dyDescent="0.25">
      <c r="A766" t="str">
        <f>VLOOKUP(LEFT(B766,6),'Uniprot mapping'!A:B,2,FALSE)</f>
        <v>E7TT06</v>
      </c>
      <c r="B766" t="s">
        <v>766</v>
      </c>
      <c r="C766" t="s">
        <v>1304</v>
      </c>
    </row>
    <row r="767" spans="1:3" x14ac:dyDescent="0.25">
      <c r="A767" t="str">
        <f>VLOOKUP(LEFT(B767,6),'Uniprot mapping'!A:B,2,FALSE)</f>
        <v>E7UAY8</v>
      </c>
      <c r="B767" t="s">
        <v>767</v>
      </c>
      <c r="C767" t="s">
        <v>1304</v>
      </c>
    </row>
    <row r="768" spans="1:3" x14ac:dyDescent="0.25">
      <c r="A768" t="str">
        <f>VLOOKUP(LEFT(B768,6),'Uniprot mapping'!A:B,2,FALSE)</f>
        <v>E7UGC2</v>
      </c>
      <c r="B768" t="s">
        <v>768</v>
      </c>
      <c r="C768" t="s">
        <v>1304</v>
      </c>
    </row>
    <row r="769" spans="1:3" x14ac:dyDescent="0.25">
      <c r="A769" t="str">
        <f>VLOOKUP(LEFT(B769,6),'Uniprot mapping'!A:B,2,FALSE)</f>
        <v>E7UY53</v>
      </c>
      <c r="B769" t="s">
        <v>769</v>
      </c>
      <c r="C769" t="s">
        <v>1304</v>
      </c>
    </row>
    <row r="770" spans="1:3" x14ac:dyDescent="0.25">
      <c r="A770" t="str">
        <f>VLOOKUP(LEFT(B770,6),'Uniprot mapping'!A:B,2,FALSE)</f>
        <v>E7V232</v>
      </c>
      <c r="B770" t="s">
        <v>770</v>
      </c>
      <c r="C770" t="s">
        <v>1304</v>
      </c>
    </row>
    <row r="771" spans="1:3" x14ac:dyDescent="0.25">
      <c r="A771" t="str">
        <f>VLOOKUP(LEFT(B771,6),'Uniprot mapping'!A:B,2,FALSE)</f>
        <v>E7VAE9</v>
      </c>
      <c r="B771" t="s">
        <v>771</v>
      </c>
      <c r="C771" t="s">
        <v>1304</v>
      </c>
    </row>
    <row r="772" spans="1:3" x14ac:dyDescent="0.25">
      <c r="A772" t="str">
        <f>VLOOKUP(LEFT(B772,6),'Uniprot mapping'!A:B,2,FALSE)</f>
        <v>E7VCH8</v>
      </c>
      <c r="B772" t="s">
        <v>772</v>
      </c>
      <c r="C772" t="s">
        <v>1304</v>
      </c>
    </row>
    <row r="773" spans="1:3" x14ac:dyDescent="0.25">
      <c r="A773" t="str">
        <f>VLOOKUP(LEFT(B773,6),'Uniprot mapping'!A:B,2,FALSE)</f>
        <v>E7VGY6</v>
      </c>
      <c r="B773" t="s">
        <v>773</v>
      </c>
      <c r="C773" t="s">
        <v>1304</v>
      </c>
    </row>
    <row r="774" spans="1:3" x14ac:dyDescent="0.25">
      <c r="A774" t="str">
        <f>VLOOKUP(LEFT(B774,6),'Uniprot mapping'!A:B,2,FALSE)</f>
        <v>E7VLH2</v>
      </c>
      <c r="B774" t="s">
        <v>774</v>
      </c>
      <c r="C774" t="s">
        <v>1304</v>
      </c>
    </row>
    <row r="775" spans="1:3" x14ac:dyDescent="0.25">
      <c r="A775" t="str">
        <f>VLOOKUP(LEFT(B775,6),'Uniprot mapping'!A:B,2,FALSE)</f>
        <v>E7VYI1</v>
      </c>
      <c r="B775" t="s">
        <v>775</v>
      </c>
      <c r="C775" t="s">
        <v>1304</v>
      </c>
    </row>
    <row r="776" spans="1:3" x14ac:dyDescent="0.25">
      <c r="A776" t="str">
        <f>VLOOKUP(LEFT(B776,6),'Uniprot mapping'!A:B,2,FALSE)</f>
        <v>E7W908</v>
      </c>
      <c r="B776" t="s">
        <v>776</v>
      </c>
      <c r="C776" t="s">
        <v>1304</v>
      </c>
    </row>
    <row r="777" spans="1:3" x14ac:dyDescent="0.25">
      <c r="A777" t="str">
        <f>VLOOKUP(LEFT(B777,6),'Uniprot mapping'!A:B,2,FALSE)</f>
        <v>E7WBM3</v>
      </c>
      <c r="B777" t="s">
        <v>777</v>
      </c>
      <c r="C777" t="s">
        <v>1304</v>
      </c>
    </row>
    <row r="778" spans="1:3" x14ac:dyDescent="0.25">
      <c r="A778" t="str">
        <f>VLOOKUP(LEFT(B778,6),'Uniprot mapping'!A:B,2,FALSE)</f>
        <v>E7WL61</v>
      </c>
      <c r="B778" t="s">
        <v>778</v>
      </c>
      <c r="C778" t="s">
        <v>1304</v>
      </c>
    </row>
    <row r="779" spans="1:3" x14ac:dyDescent="0.25">
      <c r="A779" t="str">
        <f>VLOOKUP(LEFT(B779,6),'Uniprot mapping'!A:B,2,FALSE)</f>
        <v>E7WM49</v>
      </c>
      <c r="B779" t="s">
        <v>779</v>
      </c>
      <c r="C779" t="s">
        <v>1304</v>
      </c>
    </row>
    <row r="780" spans="1:3" x14ac:dyDescent="0.25">
      <c r="A780" t="str">
        <f>VLOOKUP(LEFT(B780,6),'Uniprot mapping'!A:B,2,FALSE)</f>
        <v>E7X0U9</v>
      </c>
      <c r="B780" t="s">
        <v>780</v>
      </c>
      <c r="C780" t="s">
        <v>1304</v>
      </c>
    </row>
    <row r="781" spans="1:3" x14ac:dyDescent="0.25">
      <c r="A781" t="str">
        <f>VLOOKUP(LEFT(B781,6),'Uniprot mapping'!A:B,2,FALSE)</f>
        <v>E7XAA3</v>
      </c>
      <c r="B781" t="s">
        <v>781</v>
      </c>
      <c r="C781" t="s">
        <v>1304</v>
      </c>
    </row>
    <row r="782" spans="1:3" x14ac:dyDescent="0.25">
      <c r="A782" t="str">
        <f>VLOOKUP(LEFT(B782,6),'Uniprot mapping'!A:B,2,FALSE)</f>
        <v>E7XEM1</v>
      </c>
      <c r="B782" t="s">
        <v>782</v>
      </c>
      <c r="C782" t="s">
        <v>1304</v>
      </c>
    </row>
    <row r="783" spans="1:3" x14ac:dyDescent="0.25">
      <c r="A783" t="str">
        <f>VLOOKUP(LEFT(B783,6),'Uniprot mapping'!A:B,2,FALSE)</f>
        <v>E7XIN9</v>
      </c>
      <c r="B783" t="s">
        <v>783</v>
      </c>
      <c r="C783" t="s">
        <v>1304</v>
      </c>
    </row>
    <row r="784" spans="1:3" x14ac:dyDescent="0.25">
      <c r="A784" t="str">
        <f>VLOOKUP(LEFT(B784,6),'Uniprot mapping'!A:B,2,FALSE)</f>
        <v>E7XP90</v>
      </c>
      <c r="B784" t="s">
        <v>784</v>
      </c>
      <c r="C784" t="s">
        <v>1304</v>
      </c>
    </row>
    <row r="785" spans="1:3" x14ac:dyDescent="0.25">
      <c r="A785" t="str">
        <f>VLOOKUP(LEFT(B785,6),'Uniprot mapping'!A:B,2,FALSE)</f>
        <v>E7XY53</v>
      </c>
      <c r="B785" t="s">
        <v>785</v>
      </c>
      <c r="C785" t="s">
        <v>1304</v>
      </c>
    </row>
    <row r="786" spans="1:3" x14ac:dyDescent="0.25">
      <c r="A786" t="str">
        <f>VLOOKUP(LEFT(B786,6),'Uniprot mapping'!A:B,2,FALSE)</f>
        <v>E7XZ83</v>
      </c>
      <c r="B786" t="s">
        <v>786</v>
      </c>
      <c r="C786" t="s">
        <v>1304</v>
      </c>
    </row>
    <row r="787" spans="1:3" x14ac:dyDescent="0.25">
      <c r="A787" t="str">
        <f>VLOOKUP(LEFT(B787,6),'Uniprot mapping'!A:B,2,FALSE)</f>
        <v>E7Y8Q9</v>
      </c>
      <c r="B787" t="s">
        <v>787</v>
      </c>
      <c r="C787" t="s">
        <v>1304</v>
      </c>
    </row>
    <row r="788" spans="1:3" x14ac:dyDescent="0.25">
      <c r="A788" t="str">
        <f>VLOOKUP(LEFT(B788,6),'Uniprot mapping'!A:B,2,FALSE)</f>
        <v>E7YBW5</v>
      </c>
      <c r="B788" t="s">
        <v>788</v>
      </c>
      <c r="C788" t="s">
        <v>1304</v>
      </c>
    </row>
    <row r="789" spans="1:3" x14ac:dyDescent="0.25">
      <c r="A789" t="str">
        <f>VLOOKUP(LEFT(B789,6),'Uniprot mapping'!A:B,2,FALSE)</f>
        <v>E7YLJ4</v>
      </c>
      <c r="B789" t="s">
        <v>789</v>
      </c>
      <c r="C789" t="s">
        <v>1304</v>
      </c>
    </row>
    <row r="790" spans="1:3" x14ac:dyDescent="0.25">
      <c r="A790" t="str">
        <f>VLOOKUP(LEFT(B790,6),'Uniprot mapping'!A:B,2,FALSE)</f>
        <v>E7YPJ4</v>
      </c>
      <c r="B790" t="s">
        <v>790</v>
      </c>
      <c r="C790" t="s">
        <v>1304</v>
      </c>
    </row>
    <row r="791" spans="1:3" x14ac:dyDescent="0.25">
      <c r="A791" t="str">
        <f>VLOOKUP(LEFT(B791,6),'Uniprot mapping'!A:B,2,FALSE)</f>
        <v>E7YWK3</v>
      </c>
      <c r="B791" t="s">
        <v>791</v>
      </c>
      <c r="C791" t="s">
        <v>1304</v>
      </c>
    </row>
    <row r="792" spans="1:3" x14ac:dyDescent="0.25">
      <c r="A792" t="str">
        <f>VLOOKUP(LEFT(B792,6),'Uniprot mapping'!A:B,2,FALSE)</f>
        <v>E7YYP2</v>
      </c>
      <c r="B792" t="s">
        <v>792</v>
      </c>
      <c r="C792" t="s">
        <v>1304</v>
      </c>
    </row>
    <row r="793" spans="1:3" x14ac:dyDescent="0.25">
      <c r="A793" t="str">
        <f>VLOOKUP(LEFT(B793,6),'Uniprot mapping'!A:B,2,FALSE)</f>
        <v>E7Z7G0</v>
      </c>
      <c r="B793" t="s">
        <v>793</v>
      </c>
      <c r="C793" t="s">
        <v>1304</v>
      </c>
    </row>
    <row r="794" spans="1:3" x14ac:dyDescent="0.25">
      <c r="A794" t="str">
        <f>VLOOKUP(LEFT(B794,6),'Uniprot mapping'!A:B,2,FALSE)</f>
        <v>E7ZB38</v>
      </c>
      <c r="B794" t="s">
        <v>794</v>
      </c>
      <c r="C794" t="s">
        <v>1304</v>
      </c>
    </row>
    <row r="795" spans="1:3" x14ac:dyDescent="0.25">
      <c r="A795" t="str">
        <f>VLOOKUP(LEFT(B795,6),'Uniprot mapping'!A:B,2,FALSE)</f>
        <v>E7ZKP7</v>
      </c>
      <c r="B795" t="s">
        <v>795</v>
      </c>
      <c r="C795" t="s">
        <v>1304</v>
      </c>
    </row>
    <row r="796" spans="1:3" x14ac:dyDescent="0.25">
      <c r="A796" t="str">
        <f>VLOOKUP(LEFT(B796,6),'Uniprot mapping'!A:B,2,FALSE)</f>
        <v>E7ZL39</v>
      </c>
      <c r="B796" t="s">
        <v>796</v>
      </c>
      <c r="C796" t="s">
        <v>1304</v>
      </c>
    </row>
    <row r="797" spans="1:3" x14ac:dyDescent="0.25">
      <c r="A797" t="str">
        <f>VLOOKUP(LEFT(B797,6),'Uniprot mapping'!A:B,2,FALSE)</f>
        <v>E7ZXR3</v>
      </c>
      <c r="B797" t="s">
        <v>797</v>
      </c>
      <c r="C797" t="s">
        <v>1304</v>
      </c>
    </row>
    <row r="798" spans="1:3" x14ac:dyDescent="0.25">
      <c r="A798" t="str">
        <f>VLOOKUP(LEFT(B798,6),'Uniprot mapping'!A:B,2,FALSE)</f>
        <v>E7ZZW7</v>
      </c>
      <c r="B798" t="s">
        <v>798</v>
      </c>
      <c r="C798" t="s">
        <v>1304</v>
      </c>
    </row>
    <row r="799" spans="1:3" x14ac:dyDescent="0.25">
      <c r="A799" t="str">
        <f>VLOOKUP(LEFT(B799,6),'Uniprot mapping'!A:B,2,FALSE)</f>
        <v>E8ABJ3</v>
      </c>
      <c r="B799" t="s">
        <v>799</v>
      </c>
      <c r="C799" t="s">
        <v>1304</v>
      </c>
    </row>
    <row r="800" spans="1:3" x14ac:dyDescent="0.25">
      <c r="A800" t="str">
        <f>VLOOKUP(LEFT(B800,6),'Uniprot mapping'!A:B,2,FALSE)</f>
        <v>E8AFN3</v>
      </c>
      <c r="B800" t="s">
        <v>800</v>
      </c>
      <c r="C800" t="s">
        <v>1304</v>
      </c>
    </row>
    <row r="801" spans="1:3" x14ac:dyDescent="0.25">
      <c r="A801" t="str">
        <f>VLOOKUP(LEFT(B801,6),'Uniprot mapping'!A:B,2,FALSE)</f>
        <v>E8AJW9</v>
      </c>
      <c r="B801" t="s">
        <v>801</v>
      </c>
      <c r="C801" t="s">
        <v>1304</v>
      </c>
    </row>
    <row r="802" spans="1:3" x14ac:dyDescent="0.25">
      <c r="A802" t="str">
        <f>VLOOKUP(LEFT(B802,6),'Uniprot mapping'!A:B,2,FALSE)</f>
        <v>E8ATK0</v>
      </c>
      <c r="B802" t="s">
        <v>802</v>
      </c>
      <c r="C802" t="s">
        <v>1304</v>
      </c>
    </row>
    <row r="803" spans="1:3" x14ac:dyDescent="0.25">
      <c r="A803" t="str">
        <f>VLOOKUP(LEFT(B803,6),'Uniprot mapping'!A:B,2,FALSE)</f>
        <v>E8B0V6</v>
      </c>
      <c r="B803" t="s">
        <v>803</v>
      </c>
      <c r="C803" t="s">
        <v>1304</v>
      </c>
    </row>
    <row r="804" spans="1:3" x14ac:dyDescent="0.25">
      <c r="A804" t="str">
        <f>VLOOKUP(LEFT(B804,6),'Uniprot mapping'!A:B,2,FALSE)</f>
        <v>E8B1N5</v>
      </c>
      <c r="B804" t="s">
        <v>804</v>
      </c>
      <c r="C804" t="s">
        <v>1304</v>
      </c>
    </row>
    <row r="805" spans="1:3" x14ac:dyDescent="0.25">
      <c r="A805" t="str">
        <f>VLOOKUP(LEFT(B805,6),'Uniprot mapping'!A:B,2,FALSE)</f>
        <v>E8B7Q3</v>
      </c>
      <c r="B805" t="s">
        <v>805</v>
      </c>
      <c r="C805" t="s">
        <v>1304</v>
      </c>
    </row>
    <row r="806" spans="1:3" x14ac:dyDescent="0.25">
      <c r="A806" t="str">
        <f>VLOOKUP(LEFT(B806,6),'Uniprot mapping'!A:B,2,FALSE)</f>
        <v>E8BCC9</v>
      </c>
      <c r="B806" t="s">
        <v>806</v>
      </c>
      <c r="C806" t="s">
        <v>1304</v>
      </c>
    </row>
    <row r="807" spans="1:3" x14ac:dyDescent="0.25">
      <c r="A807" t="str">
        <f>VLOOKUP(LEFT(B807,6),'Uniprot mapping'!A:B,2,FALSE)</f>
        <v>E8BPH7</v>
      </c>
      <c r="B807" t="s">
        <v>807</v>
      </c>
      <c r="C807" t="s">
        <v>1304</v>
      </c>
    </row>
    <row r="808" spans="1:3" x14ac:dyDescent="0.25">
      <c r="A808" t="str">
        <f>VLOOKUP(LEFT(B808,6),'Uniprot mapping'!A:B,2,FALSE)</f>
        <v>E8BQ94</v>
      </c>
      <c r="B808" t="s">
        <v>808</v>
      </c>
      <c r="C808" t="s">
        <v>1304</v>
      </c>
    </row>
    <row r="809" spans="1:3" x14ac:dyDescent="0.25">
      <c r="A809" t="str">
        <f>VLOOKUP(LEFT(B809,6),'Uniprot mapping'!A:B,2,FALSE)</f>
        <v>E8CGF5</v>
      </c>
      <c r="B809" t="s">
        <v>809</v>
      </c>
      <c r="C809" t="s">
        <v>1304</v>
      </c>
    </row>
    <row r="810" spans="1:3" x14ac:dyDescent="0.25">
      <c r="A810" t="str">
        <f>VLOOKUP(LEFT(B810,6),'Uniprot mapping'!A:B,2,FALSE)</f>
        <v>E8CJB2</v>
      </c>
      <c r="B810" t="s">
        <v>810</v>
      </c>
      <c r="C810" t="s">
        <v>1304</v>
      </c>
    </row>
    <row r="811" spans="1:3" x14ac:dyDescent="0.25">
      <c r="A811" t="str">
        <f>VLOOKUP(LEFT(B811,6),'Uniprot mapping'!A:B,2,FALSE)</f>
        <v>E8CN97</v>
      </c>
      <c r="B811" t="s">
        <v>811</v>
      </c>
      <c r="C811" t="s">
        <v>1304</v>
      </c>
    </row>
    <row r="812" spans="1:3" x14ac:dyDescent="0.25">
      <c r="A812" t="str">
        <f>VLOOKUP(LEFT(B812,6),'Uniprot mapping'!A:B,2,FALSE)</f>
        <v>E8CS29</v>
      </c>
      <c r="B812" t="s">
        <v>812</v>
      </c>
      <c r="C812" t="s">
        <v>1304</v>
      </c>
    </row>
    <row r="813" spans="1:3" x14ac:dyDescent="0.25">
      <c r="A813" t="str">
        <f>VLOOKUP(LEFT(B813,6),'Uniprot mapping'!A:B,2,FALSE)</f>
        <v>E8D404</v>
      </c>
      <c r="B813" t="s">
        <v>813</v>
      </c>
      <c r="C813" t="s">
        <v>1304</v>
      </c>
    </row>
    <row r="814" spans="1:3" x14ac:dyDescent="0.25">
      <c r="A814" t="str">
        <f>VLOOKUP(LEFT(B814,6),'Uniprot mapping'!A:B,2,FALSE)</f>
        <v>E8D9W6</v>
      </c>
      <c r="B814" t="s">
        <v>814</v>
      </c>
      <c r="C814" t="s">
        <v>1304</v>
      </c>
    </row>
    <row r="815" spans="1:3" x14ac:dyDescent="0.25">
      <c r="A815" t="str">
        <f>VLOOKUP(LEFT(B815,6),'Uniprot mapping'!A:B,2,FALSE)</f>
        <v>E8DDK3</v>
      </c>
      <c r="B815" t="s">
        <v>815</v>
      </c>
      <c r="C815" t="s">
        <v>1304</v>
      </c>
    </row>
    <row r="816" spans="1:3" x14ac:dyDescent="0.25">
      <c r="A816" t="str">
        <f>VLOOKUP(LEFT(B816,6),'Uniprot mapping'!A:B,2,FALSE)</f>
        <v>E8DME3</v>
      </c>
      <c r="B816" t="s">
        <v>816</v>
      </c>
      <c r="C816" t="s">
        <v>1304</v>
      </c>
    </row>
    <row r="817" spans="1:3" x14ac:dyDescent="0.25">
      <c r="A817" t="str">
        <f>VLOOKUP(LEFT(B817,6),'Uniprot mapping'!A:B,2,FALSE)</f>
        <v>E8DSH8</v>
      </c>
      <c r="B817" t="s">
        <v>817</v>
      </c>
      <c r="C817" t="s">
        <v>1304</v>
      </c>
    </row>
    <row r="818" spans="1:3" x14ac:dyDescent="0.25">
      <c r="A818" t="str">
        <f>VLOOKUP(LEFT(B818,6),'Uniprot mapping'!A:B,2,FALSE)</f>
        <v>E8E421</v>
      </c>
      <c r="B818" t="s">
        <v>818</v>
      </c>
      <c r="C818" t="s">
        <v>1304</v>
      </c>
    </row>
    <row r="819" spans="1:3" x14ac:dyDescent="0.25">
      <c r="A819" t="str">
        <f>VLOOKUP(LEFT(B819,6),'Uniprot mapping'!A:B,2,FALSE)</f>
        <v>E8EBY2</v>
      </c>
      <c r="B819" t="s">
        <v>819</v>
      </c>
      <c r="C819" t="s">
        <v>1304</v>
      </c>
    </row>
    <row r="820" spans="1:3" x14ac:dyDescent="0.25">
      <c r="A820" t="str">
        <f>VLOOKUP(LEFT(B820,6),'Uniprot mapping'!A:B,2,FALSE)</f>
        <v>E8EEL7</v>
      </c>
      <c r="B820" t="s">
        <v>820</v>
      </c>
      <c r="C820" t="s">
        <v>1304</v>
      </c>
    </row>
    <row r="821" spans="1:3" x14ac:dyDescent="0.25">
      <c r="A821" t="str">
        <f>VLOOKUP(LEFT(B821,6),'Uniprot mapping'!A:B,2,FALSE)</f>
        <v>E8ETF3</v>
      </c>
      <c r="B821" t="s">
        <v>821</v>
      </c>
      <c r="C821" t="s">
        <v>1304</v>
      </c>
    </row>
    <row r="822" spans="1:3" x14ac:dyDescent="0.25">
      <c r="A822" t="str">
        <f>VLOOKUP(LEFT(B822,6),'Uniprot mapping'!A:B,2,FALSE)</f>
        <v>E8EXX2</v>
      </c>
      <c r="B822" t="s">
        <v>822</v>
      </c>
      <c r="C822" t="s">
        <v>1304</v>
      </c>
    </row>
    <row r="823" spans="1:3" x14ac:dyDescent="0.25">
      <c r="A823" t="str">
        <f>VLOOKUP(LEFT(B823,6),'Uniprot mapping'!A:B,2,FALSE)</f>
        <v>E8F358</v>
      </c>
      <c r="B823" t="s">
        <v>823</v>
      </c>
      <c r="C823" t="s">
        <v>1304</v>
      </c>
    </row>
    <row r="824" spans="1:3" x14ac:dyDescent="0.25">
      <c r="A824" t="str">
        <f>VLOOKUP(LEFT(B824,6),'Uniprot mapping'!A:B,2,FALSE)</f>
        <v>E8F9Z4</v>
      </c>
      <c r="B824" t="s">
        <v>824</v>
      </c>
      <c r="C824" t="s">
        <v>1304</v>
      </c>
    </row>
    <row r="825" spans="1:3" x14ac:dyDescent="0.25">
      <c r="A825" t="str">
        <f>VLOOKUP(LEFT(B825,6),'Uniprot mapping'!A:B,2,FALSE)</f>
        <v>E8FGT8</v>
      </c>
      <c r="B825" t="s">
        <v>825</v>
      </c>
      <c r="C825" t="s">
        <v>1304</v>
      </c>
    </row>
    <row r="826" spans="1:3" x14ac:dyDescent="0.25">
      <c r="A826" t="str">
        <f>VLOOKUP(LEFT(B826,6),'Uniprot mapping'!A:B,2,FALSE)</f>
        <v>E8FK11</v>
      </c>
      <c r="B826" t="s">
        <v>826</v>
      </c>
      <c r="C826" t="s">
        <v>1304</v>
      </c>
    </row>
    <row r="827" spans="1:3" x14ac:dyDescent="0.25">
      <c r="A827" t="str">
        <f>VLOOKUP(LEFT(B827,6),'Uniprot mapping'!A:B,2,FALSE)</f>
        <v>E8FWP6</v>
      </c>
      <c r="B827" t="s">
        <v>827</v>
      </c>
      <c r="C827" t="s">
        <v>1304</v>
      </c>
    </row>
    <row r="828" spans="1:3" x14ac:dyDescent="0.25">
      <c r="A828" t="str">
        <f>VLOOKUP(LEFT(B828,6),'Uniprot mapping'!A:B,2,FALSE)</f>
        <v>E8FYZ5</v>
      </c>
      <c r="B828" t="s">
        <v>828</v>
      </c>
      <c r="C828" t="s">
        <v>1304</v>
      </c>
    </row>
    <row r="829" spans="1:3" x14ac:dyDescent="0.25">
      <c r="A829" t="str">
        <f>VLOOKUP(LEFT(B829,6),'Uniprot mapping'!A:B,2,FALSE)</f>
        <v>E8G277</v>
      </c>
      <c r="B829" t="s">
        <v>829</v>
      </c>
      <c r="C829" t="s">
        <v>1304</v>
      </c>
    </row>
    <row r="830" spans="1:3" x14ac:dyDescent="0.25">
      <c r="A830" t="str">
        <f>VLOOKUP(LEFT(B830,6),'Uniprot mapping'!A:B,2,FALSE)</f>
        <v>E8GAN7</v>
      </c>
      <c r="B830" t="s">
        <v>830</v>
      </c>
      <c r="C830" t="s">
        <v>1304</v>
      </c>
    </row>
    <row r="831" spans="1:3" x14ac:dyDescent="0.25">
      <c r="A831" t="str">
        <f>VLOOKUP(LEFT(B831,6),'Uniprot mapping'!A:B,2,FALSE)</f>
        <v>E8GFY5</v>
      </c>
      <c r="B831" t="s">
        <v>831</v>
      </c>
      <c r="C831" t="s">
        <v>1304</v>
      </c>
    </row>
    <row r="832" spans="1:3" x14ac:dyDescent="0.25">
      <c r="A832" t="str">
        <f>VLOOKUP(LEFT(B832,6),'Uniprot mapping'!A:B,2,FALSE)</f>
        <v>E8GN09</v>
      </c>
      <c r="B832" t="s">
        <v>832</v>
      </c>
      <c r="C832" t="s">
        <v>1304</v>
      </c>
    </row>
    <row r="833" spans="1:3" x14ac:dyDescent="0.25">
      <c r="A833" t="str">
        <f>VLOOKUP(LEFT(B833,6),'Uniprot mapping'!A:B,2,FALSE)</f>
        <v>E8GSQ1</v>
      </c>
      <c r="B833" t="s">
        <v>833</v>
      </c>
      <c r="C833" t="s">
        <v>1304</v>
      </c>
    </row>
    <row r="834" spans="1:3" x14ac:dyDescent="0.25">
      <c r="A834" t="str">
        <f>VLOOKUP(LEFT(B834,6),'Uniprot mapping'!A:B,2,FALSE)</f>
        <v>E8GTY9</v>
      </c>
      <c r="B834" t="s">
        <v>834</v>
      </c>
      <c r="C834" t="s">
        <v>1304</v>
      </c>
    </row>
    <row r="835" spans="1:3" x14ac:dyDescent="0.25">
      <c r="A835" t="str">
        <f>VLOOKUP(LEFT(B835,6),'Uniprot mapping'!A:B,2,FALSE)</f>
        <v>E8H6F5</v>
      </c>
      <c r="B835" t="s">
        <v>835</v>
      </c>
      <c r="C835" t="s">
        <v>1304</v>
      </c>
    </row>
    <row r="836" spans="1:3" x14ac:dyDescent="0.25">
      <c r="A836" t="str">
        <f>VLOOKUP(LEFT(B836,6),'Uniprot mapping'!A:B,2,FALSE)</f>
        <v>E8H8Y2</v>
      </c>
      <c r="B836" t="s">
        <v>836</v>
      </c>
      <c r="C836" t="s">
        <v>1304</v>
      </c>
    </row>
    <row r="837" spans="1:3" x14ac:dyDescent="0.25">
      <c r="A837" t="str">
        <f>VLOOKUP(LEFT(B837,6),'Uniprot mapping'!A:B,2,FALSE)</f>
        <v>E8HJY1</v>
      </c>
      <c r="B837" t="s">
        <v>837</v>
      </c>
      <c r="C837" t="s">
        <v>1304</v>
      </c>
    </row>
    <row r="838" spans="1:3" x14ac:dyDescent="0.25">
      <c r="A838" t="str">
        <f>VLOOKUP(LEFT(B838,6),'Uniprot mapping'!A:B,2,FALSE)</f>
        <v>E8HMC7</v>
      </c>
      <c r="B838" t="s">
        <v>838</v>
      </c>
      <c r="C838" t="s">
        <v>1304</v>
      </c>
    </row>
    <row r="839" spans="1:3" x14ac:dyDescent="0.25">
      <c r="A839" t="str">
        <f>VLOOKUP(LEFT(B839,6),'Uniprot mapping'!A:B,2,FALSE)</f>
        <v>E8HYZ3</v>
      </c>
      <c r="B839" t="s">
        <v>839</v>
      </c>
      <c r="C839" t="s">
        <v>1304</v>
      </c>
    </row>
    <row r="840" spans="1:3" x14ac:dyDescent="0.25">
      <c r="A840" t="str">
        <f>VLOOKUP(LEFT(B840,6),'Uniprot mapping'!A:B,2,FALSE)</f>
        <v>E8I1R4</v>
      </c>
      <c r="B840" t="s">
        <v>840</v>
      </c>
      <c r="C840" t="s">
        <v>1304</v>
      </c>
    </row>
    <row r="841" spans="1:3" x14ac:dyDescent="0.25">
      <c r="A841" t="str">
        <f>VLOOKUP(LEFT(B841,6),'Uniprot mapping'!A:B,2,FALSE)</f>
        <v>E8ICF9</v>
      </c>
      <c r="B841" t="s">
        <v>841</v>
      </c>
      <c r="C841" t="s">
        <v>1304</v>
      </c>
    </row>
    <row r="842" spans="1:3" x14ac:dyDescent="0.25">
      <c r="A842" t="str">
        <f>VLOOKUP(LEFT(B842,6),'Uniprot mapping'!A:B,2,FALSE)</f>
        <v>E8IFI5</v>
      </c>
      <c r="B842" t="s">
        <v>842</v>
      </c>
      <c r="C842" t="s">
        <v>1304</v>
      </c>
    </row>
    <row r="843" spans="1:3" x14ac:dyDescent="0.25">
      <c r="A843" t="str">
        <f>VLOOKUP(LEFT(B843,6),'Uniprot mapping'!A:B,2,FALSE)</f>
        <v>E8IQV7</v>
      </c>
      <c r="B843" t="s">
        <v>843</v>
      </c>
      <c r="C843" t="s">
        <v>1304</v>
      </c>
    </row>
    <row r="844" spans="1:3" x14ac:dyDescent="0.25">
      <c r="A844" t="str">
        <f>VLOOKUP(LEFT(B844,6),'Uniprot mapping'!A:B,2,FALSE)</f>
        <v>E8ITQ8</v>
      </c>
      <c r="B844" t="s">
        <v>844</v>
      </c>
      <c r="C844" t="s">
        <v>1304</v>
      </c>
    </row>
    <row r="845" spans="1:3" x14ac:dyDescent="0.25">
      <c r="A845" t="str">
        <f>VLOOKUP(LEFT(B845,6),'Uniprot mapping'!A:B,2,FALSE)</f>
        <v>E8J5F4</v>
      </c>
      <c r="B845" t="s">
        <v>845</v>
      </c>
      <c r="C845" t="s">
        <v>1304</v>
      </c>
    </row>
    <row r="846" spans="1:3" x14ac:dyDescent="0.25">
      <c r="A846" t="str">
        <f>VLOOKUP(LEFT(B846,6),'Uniprot mapping'!A:B,2,FALSE)</f>
        <v>E8J7Z7</v>
      </c>
      <c r="B846" t="s">
        <v>846</v>
      </c>
      <c r="C846" t="s">
        <v>1304</v>
      </c>
    </row>
    <row r="847" spans="1:3" x14ac:dyDescent="0.25">
      <c r="A847" t="str">
        <f>VLOOKUP(LEFT(B847,6),'Uniprot mapping'!A:B,2,FALSE)</f>
        <v>E8KIV5</v>
      </c>
      <c r="B847" t="s">
        <v>847</v>
      </c>
      <c r="C847" t="s">
        <v>1304</v>
      </c>
    </row>
    <row r="848" spans="1:3" x14ac:dyDescent="0.25">
      <c r="A848" t="str">
        <f>VLOOKUP(LEFT(B848,6),'Uniprot mapping'!A:B,2,FALSE)</f>
        <v>E8KZ29</v>
      </c>
      <c r="B848" t="s">
        <v>848</v>
      </c>
      <c r="C848" t="s">
        <v>1304</v>
      </c>
    </row>
    <row r="849" spans="1:3" x14ac:dyDescent="0.25">
      <c r="A849" t="str">
        <f>VLOOKUP(LEFT(B849,6),'Uniprot mapping'!A:B,2,FALSE)</f>
        <v>E8LG62</v>
      </c>
      <c r="B849" t="s">
        <v>849</v>
      </c>
      <c r="C849" t="s">
        <v>1304</v>
      </c>
    </row>
    <row r="850" spans="1:3" x14ac:dyDescent="0.25">
      <c r="A850" t="str">
        <f>VLOOKUP(LEFT(B850,6),'Uniprot mapping'!A:B,2,FALSE)</f>
        <v>E8LIT7</v>
      </c>
      <c r="B850" t="s">
        <v>850</v>
      </c>
      <c r="C850" t="s">
        <v>1304</v>
      </c>
    </row>
    <row r="851" spans="1:3" x14ac:dyDescent="0.25">
      <c r="A851" t="str">
        <f>VLOOKUP(LEFT(B851,6),'Uniprot mapping'!A:B,2,FALSE)</f>
        <v>E8LYX8</v>
      </c>
      <c r="B851" t="s">
        <v>851</v>
      </c>
      <c r="C851" t="s">
        <v>1304</v>
      </c>
    </row>
    <row r="852" spans="1:3" x14ac:dyDescent="0.25">
      <c r="A852" t="str">
        <f>VLOOKUP(LEFT(B852,6),'Uniprot mapping'!A:B,2,FALSE)</f>
        <v>E8NNE1</v>
      </c>
      <c r="B852" t="s">
        <v>852</v>
      </c>
      <c r="C852" t="s">
        <v>1304</v>
      </c>
    </row>
    <row r="853" spans="1:3" x14ac:dyDescent="0.25">
      <c r="A853" t="str">
        <f>VLOOKUP(LEFT(B853,6),'Uniprot mapping'!A:B,2,FALSE)</f>
        <v>E8NRF2</v>
      </c>
      <c r="B853" t="s">
        <v>853</v>
      </c>
      <c r="C853" t="s">
        <v>1304</v>
      </c>
    </row>
    <row r="854" spans="1:3" x14ac:dyDescent="0.25">
      <c r="A854" t="str">
        <f>VLOOKUP(LEFT(B854,6),'Uniprot mapping'!A:B,2,FALSE)</f>
        <v>E8NY63</v>
      </c>
      <c r="B854" t="s">
        <v>854</v>
      </c>
      <c r="C854" t="s">
        <v>1304</v>
      </c>
    </row>
    <row r="855" spans="1:3" x14ac:dyDescent="0.25">
      <c r="A855" t="str">
        <f>VLOOKUP(LEFT(B855,6),'Uniprot mapping'!A:B,2,FALSE)</f>
        <v>E8P3L6</v>
      </c>
      <c r="B855" t="s">
        <v>855</v>
      </c>
      <c r="C855" t="s">
        <v>1304</v>
      </c>
    </row>
    <row r="856" spans="1:3" x14ac:dyDescent="0.25">
      <c r="A856" t="str">
        <f>VLOOKUP(LEFT(B856,6),'Uniprot mapping'!A:B,2,FALSE)</f>
        <v>E8RVR9</v>
      </c>
      <c r="B856" t="s">
        <v>856</v>
      </c>
      <c r="C856" t="s">
        <v>1304</v>
      </c>
    </row>
    <row r="857" spans="1:3" x14ac:dyDescent="0.25">
      <c r="A857" t="str">
        <f>VLOOKUP(LEFT(B857,6),'Uniprot mapping'!A:B,2,FALSE)</f>
        <v>E8T1X5</v>
      </c>
      <c r="B857" t="s">
        <v>857</v>
      </c>
      <c r="C857" t="s">
        <v>1304</v>
      </c>
    </row>
    <row r="858" spans="1:3" x14ac:dyDescent="0.25">
      <c r="A858" t="str">
        <f>VLOOKUP(LEFT(B858,6),'Uniprot mapping'!A:B,2,FALSE)</f>
        <v>E8XH89</v>
      </c>
      <c r="B858" t="s">
        <v>858</v>
      </c>
      <c r="C858" t="s">
        <v>1304</v>
      </c>
    </row>
    <row r="859" spans="1:3" x14ac:dyDescent="0.25">
      <c r="A859" t="str">
        <f>VLOOKUP(LEFT(B859,6),'Uniprot mapping'!A:B,2,FALSE)</f>
        <v>E8XL26</v>
      </c>
      <c r="B859" t="s">
        <v>859</v>
      </c>
      <c r="C859" t="s">
        <v>1304</v>
      </c>
    </row>
    <row r="860" spans="1:3" x14ac:dyDescent="0.25">
      <c r="A860" t="str">
        <f>VLOOKUP(LEFT(B860,6),'Uniprot mapping'!A:B,2,FALSE)</f>
        <v>E8YGQ8</v>
      </c>
      <c r="B860" t="s">
        <v>860</v>
      </c>
      <c r="C860" t="s">
        <v>1304</v>
      </c>
    </row>
    <row r="861" spans="1:3" x14ac:dyDescent="0.25">
      <c r="A861" t="str">
        <f>VLOOKUP(LEFT(B861,6),'Uniprot mapping'!A:B,2,FALSE)</f>
        <v>E9A259</v>
      </c>
      <c r="B861" t="s">
        <v>861</v>
      </c>
      <c r="C861" t="s">
        <v>1304</v>
      </c>
    </row>
    <row r="862" spans="1:3" x14ac:dyDescent="0.25">
      <c r="A862" t="str">
        <f>VLOOKUP(LEFT(B862,6),'Uniprot mapping'!A:B,2,FALSE)</f>
        <v>E9A661</v>
      </c>
      <c r="B862" t="s">
        <v>862</v>
      </c>
      <c r="C862" t="s">
        <v>1304</v>
      </c>
    </row>
    <row r="863" spans="1:3" x14ac:dyDescent="0.25">
      <c r="A863" t="str">
        <f>VLOOKUP(LEFT(B863,6),'Uniprot mapping'!A:B,2,FALSE)</f>
        <v>E9XHK5</v>
      </c>
      <c r="B863" t="s">
        <v>863</v>
      </c>
      <c r="C863" t="s">
        <v>1304</v>
      </c>
    </row>
    <row r="864" spans="1:3" x14ac:dyDescent="0.25">
      <c r="A864" t="str">
        <f>VLOOKUP(LEFT(B864,6),'Uniprot mapping'!A:B,2,FALSE)</f>
        <v>E9YTV4</v>
      </c>
      <c r="B864" t="s">
        <v>864</v>
      </c>
      <c r="C864" t="s">
        <v>1304</v>
      </c>
    </row>
    <row r="865" spans="1:3" x14ac:dyDescent="0.25">
      <c r="A865" t="str">
        <f>VLOOKUP(LEFT(B865,6),'Uniprot mapping'!A:B,2,FALSE)</f>
        <v>E9ZCG5</v>
      </c>
      <c r="B865" t="s">
        <v>865</v>
      </c>
      <c r="C865" t="s">
        <v>1304</v>
      </c>
    </row>
    <row r="866" spans="1:3" x14ac:dyDescent="0.25">
      <c r="A866" t="str">
        <f>VLOOKUP(LEFT(B866,6),'Uniprot mapping'!A:B,2,FALSE)</f>
        <v>F0BG79</v>
      </c>
      <c r="B866" t="s">
        <v>866</v>
      </c>
      <c r="C866" t="s">
        <v>1304</v>
      </c>
    </row>
    <row r="867" spans="1:3" x14ac:dyDescent="0.25">
      <c r="A867" t="str">
        <f>VLOOKUP(LEFT(B867,6),'Uniprot mapping'!A:B,2,FALSE)</f>
        <v>F0BUC9</v>
      </c>
      <c r="B867" t="s">
        <v>867</v>
      </c>
      <c r="C867" t="s">
        <v>1304</v>
      </c>
    </row>
    <row r="868" spans="1:3" x14ac:dyDescent="0.25">
      <c r="A868" t="str">
        <f>VLOOKUP(LEFT(B868,6),'Uniprot mapping'!A:B,2,FALSE)</f>
        <v>F0C756</v>
      </c>
      <c r="B868" t="s">
        <v>868</v>
      </c>
      <c r="C868" t="s">
        <v>1304</v>
      </c>
    </row>
    <row r="869" spans="1:3" x14ac:dyDescent="0.25">
      <c r="A869" t="str">
        <f>VLOOKUP(LEFT(B869,6),'Uniprot mapping'!A:B,2,FALSE)</f>
        <v>F0CGI4</v>
      </c>
      <c r="B869" t="s">
        <v>869</v>
      </c>
      <c r="C869" t="s">
        <v>1304</v>
      </c>
    </row>
    <row r="870" spans="1:3" x14ac:dyDescent="0.25">
      <c r="A870" t="str">
        <f>VLOOKUP(LEFT(B870,6),'Uniprot mapping'!A:B,2,FALSE)</f>
        <v>F0CIQ0</v>
      </c>
      <c r="B870" t="s">
        <v>870</v>
      </c>
      <c r="C870" t="s">
        <v>1304</v>
      </c>
    </row>
    <row r="871" spans="1:3" x14ac:dyDescent="0.25">
      <c r="A871" t="str">
        <f>VLOOKUP(LEFT(B871,6),'Uniprot mapping'!A:B,2,FALSE)</f>
        <v>F0CV14</v>
      </c>
      <c r="B871" t="s">
        <v>871</v>
      </c>
      <c r="C871" t="s">
        <v>1304</v>
      </c>
    </row>
    <row r="872" spans="1:3" x14ac:dyDescent="0.25">
      <c r="A872" t="str">
        <f>VLOOKUP(LEFT(B872,6),'Uniprot mapping'!A:B,2,FALSE)</f>
        <v>F0CWJ1</v>
      </c>
      <c r="B872" t="s">
        <v>872</v>
      </c>
      <c r="C872" t="s">
        <v>1304</v>
      </c>
    </row>
    <row r="873" spans="1:3" x14ac:dyDescent="0.25">
      <c r="A873" t="str">
        <f>VLOOKUP(LEFT(B873,6),'Uniprot mapping'!A:B,2,FALSE)</f>
        <v>F0E6Q0</v>
      </c>
      <c r="B873" t="s">
        <v>873</v>
      </c>
      <c r="C873" t="s">
        <v>1304</v>
      </c>
    </row>
    <row r="874" spans="1:3" x14ac:dyDescent="0.25">
      <c r="A874" t="str">
        <f>VLOOKUP(LEFT(B874,6),'Uniprot mapping'!A:B,2,FALSE)</f>
        <v>F0EQ82</v>
      </c>
      <c r="B874" t="s">
        <v>874</v>
      </c>
      <c r="C874" t="s">
        <v>1304</v>
      </c>
    </row>
    <row r="875" spans="1:3" x14ac:dyDescent="0.25">
      <c r="A875" t="str">
        <f>VLOOKUP(LEFT(B875,6),'Uniprot mapping'!A:B,2,FALSE)</f>
        <v>F0JU40</v>
      </c>
      <c r="B875" t="s">
        <v>875</v>
      </c>
      <c r="C875" t="s">
        <v>1304</v>
      </c>
    </row>
    <row r="876" spans="1:3" x14ac:dyDescent="0.25">
      <c r="A876" t="str">
        <f>VLOOKUP(LEFT(B876,6),'Uniprot mapping'!A:B,2,FALSE)</f>
        <v>F0KSK3</v>
      </c>
      <c r="B876" t="s">
        <v>876</v>
      </c>
      <c r="C876" t="s">
        <v>1304</v>
      </c>
    </row>
    <row r="877" spans="1:3" x14ac:dyDescent="0.25">
      <c r="A877" t="str">
        <f>VLOOKUP(LEFT(B877,6),'Uniprot mapping'!A:B,2,FALSE)</f>
        <v>F0KY12</v>
      </c>
      <c r="B877" t="s">
        <v>877</v>
      </c>
      <c r="C877" t="s">
        <v>1304</v>
      </c>
    </row>
    <row r="878" spans="1:3" x14ac:dyDescent="0.25">
      <c r="A878" t="str">
        <f>VLOOKUP(LEFT(B878,6),'Uniprot mapping'!A:B,2,FALSE)</f>
        <v>F0Q638</v>
      </c>
      <c r="B878" t="s">
        <v>878</v>
      </c>
      <c r="C878" t="s">
        <v>1304</v>
      </c>
    </row>
    <row r="879" spans="1:3" x14ac:dyDescent="0.25">
      <c r="A879" t="str">
        <f>VLOOKUP(LEFT(B879,6),'Uniprot mapping'!A:B,2,FALSE)</f>
        <v>F0RQL2</v>
      </c>
      <c r="B879" t="s">
        <v>879</v>
      </c>
      <c r="C879" t="s">
        <v>1304</v>
      </c>
    </row>
    <row r="880" spans="1:3" x14ac:dyDescent="0.25">
      <c r="A880" t="str">
        <f>VLOOKUP(LEFT(B880,6),'Uniprot mapping'!A:B,2,FALSE)</f>
        <v>F0T5A2</v>
      </c>
      <c r="B880" t="s">
        <v>880</v>
      </c>
      <c r="C880" t="s">
        <v>1304</v>
      </c>
    </row>
    <row r="881" spans="1:3" x14ac:dyDescent="0.25">
      <c r="A881" t="str">
        <f>VLOOKUP(LEFT(B881,6),'Uniprot mapping'!A:B,2,FALSE)</f>
        <v>F1VU91</v>
      </c>
      <c r="B881" t="s">
        <v>881</v>
      </c>
      <c r="C881" t="s">
        <v>1304</v>
      </c>
    </row>
    <row r="882" spans="1:3" x14ac:dyDescent="0.25">
      <c r="A882" t="str">
        <f>VLOOKUP(LEFT(B882,6),'Uniprot mapping'!A:B,2,FALSE)</f>
        <v>F1VYM7</v>
      </c>
      <c r="B882" t="s">
        <v>882</v>
      </c>
      <c r="C882" t="s">
        <v>1304</v>
      </c>
    </row>
    <row r="883" spans="1:3" x14ac:dyDescent="0.25">
      <c r="A883" t="str">
        <f>VLOOKUP(LEFT(B883,6),'Uniprot mapping'!A:B,2,FALSE)</f>
        <v>F1XXJ6</v>
      </c>
      <c r="B883" t="s">
        <v>883</v>
      </c>
      <c r="C883" t="s">
        <v>1304</v>
      </c>
    </row>
    <row r="884" spans="1:3" x14ac:dyDescent="0.25">
      <c r="A884" t="str">
        <f>VLOOKUP(LEFT(B884,6),'Uniprot mapping'!A:B,2,FALSE)</f>
        <v>F1Y708</v>
      </c>
      <c r="B884" t="s">
        <v>884</v>
      </c>
      <c r="C884" t="s">
        <v>1304</v>
      </c>
    </row>
    <row r="885" spans="1:3" x14ac:dyDescent="0.25">
      <c r="A885" t="str">
        <f>VLOOKUP(LEFT(B885,6),'Uniprot mapping'!A:B,2,FALSE)</f>
        <v>F1ZLU8</v>
      </c>
      <c r="B885" t="s">
        <v>885</v>
      </c>
      <c r="C885" t="s">
        <v>1304</v>
      </c>
    </row>
    <row r="886" spans="1:3" x14ac:dyDescent="0.25">
      <c r="A886" t="str">
        <f>VLOOKUP(LEFT(B886,6),'Uniprot mapping'!A:B,2,FALSE)</f>
        <v>F2AZP2</v>
      </c>
      <c r="B886" t="s">
        <v>886</v>
      </c>
      <c r="C886" t="s">
        <v>1304</v>
      </c>
    </row>
    <row r="887" spans="1:3" x14ac:dyDescent="0.25">
      <c r="A887" t="str">
        <f>VLOOKUP(LEFT(B887,6),'Uniprot mapping'!A:B,2,FALSE)</f>
        <v>F2BYU4</v>
      </c>
      <c r="B887" t="s">
        <v>887</v>
      </c>
      <c r="C887" t="s">
        <v>1304</v>
      </c>
    </row>
    <row r="888" spans="1:3" x14ac:dyDescent="0.25">
      <c r="A888" t="str">
        <f>VLOOKUP(LEFT(B888,6),'Uniprot mapping'!A:B,2,FALSE)</f>
        <v>F2EWI5</v>
      </c>
      <c r="B888" t="s">
        <v>888</v>
      </c>
      <c r="C888" t="s">
        <v>1304</v>
      </c>
    </row>
    <row r="889" spans="1:3" x14ac:dyDescent="0.25">
      <c r="A889" t="str">
        <f>VLOOKUP(LEFT(B889,6),'Uniprot mapping'!A:B,2,FALSE)</f>
        <v>F2FH21</v>
      </c>
      <c r="B889" t="s">
        <v>889</v>
      </c>
      <c r="C889" t="s">
        <v>1304</v>
      </c>
    </row>
    <row r="890" spans="1:3" x14ac:dyDescent="0.25">
      <c r="A890" t="str">
        <f>VLOOKUP(LEFT(B890,6),'Uniprot mapping'!A:B,2,FALSE)</f>
        <v>F2FIE1</v>
      </c>
      <c r="B890" t="s">
        <v>890</v>
      </c>
      <c r="C890" t="s">
        <v>1304</v>
      </c>
    </row>
    <row r="891" spans="1:3" x14ac:dyDescent="0.25">
      <c r="A891" t="str">
        <f>VLOOKUP(LEFT(B891,6),'Uniprot mapping'!A:B,2,FALSE)</f>
        <v>F2FX24</v>
      </c>
      <c r="B891" t="s">
        <v>891</v>
      </c>
      <c r="C891" t="s">
        <v>1304</v>
      </c>
    </row>
    <row r="892" spans="1:3" x14ac:dyDescent="0.25">
      <c r="A892" t="str">
        <f>VLOOKUP(LEFT(B892,6),'Uniprot mapping'!A:B,2,FALSE)</f>
        <v>F2FZF1</v>
      </c>
      <c r="B892" t="s">
        <v>892</v>
      </c>
      <c r="C892" t="s">
        <v>1304</v>
      </c>
    </row>
    <row r="893" spans="1:3" x14ac:dyDescent="0.25">
      <c r="A893" t="str">
        <f>VLOOKUP(LEFT(B893,6),'Uniprot mapping'!A:B,2,FALSE)</f>
        <v>F2I3P6</v>
      </c>
      <c r="B893" t="s">
        <v>893</v>
      </c>
      <c r="C893" t="s">
        <v>1304</v>
      </c>
    </row>
    <row r="894" spans="1:3" x14ac:dyDescent="0.25">
      <c r="A894" t="str">
        <f>VLOOKUP(LEFT(B894,6),'Uniprot mapping'!A:B,2,FALSE)</f>
        <v>F2JTC0</v>
      </c>
      <c r="B894" t="s">
        <v>894</v>
      </c>
      <c r="C894" t="s">
        <v>1304</v>
      </c>
    </row>
    <row r="895" spans="1:3" x14ac:dyDescent="0.25">
      <c r="A895" t="str">
        <f>VLOOKUP(LEFT(B895,6),'Uniprot mapping'!A:B,2,FALSE)</f>
        <v>F2K6F3</v>
      </c>
      <c r="B895" t="s">
        <v>895</v>
      </c>
      <c r="C895" t="s">
        <v>1304</v>
      </c>
    </row>
    <row r="896" spans="1:3" x14ac:dyDescent="0.25">
      <c r="A896" t="str">
        <f>VLOOKUP(LEFT(B896,6),'Uniprot mapping'!A:B,2,FALSE)</f>
        <v>F2KIP2</v>
      </c>
      <c r="B896" t="s">
        <v>896</v>
      </c>
      <c r="C896" t="s">
        <v>1304</v>
      </c>
    </row>
    <row r="897" spans="1:3" x14ac:dyDescent="0.25">
      <c r="A897" t="str">
        <f>VLOOKUP(LEFT(B897,6),'Uniprot mapping'!A:B,2,FALSE)</f>
        <v>F2LL56</v>
      </c>
      <c r="B897" t="s">
        <v>897</v>
      </c>
      <c r="C897" t="s">
        <v>1304</v>
      </c>
    </row>
    <row r="898" spans="1:3" x14ac:dyDescent="0.25">
      <c r="A898" t="str">
        <f>VLOOKUP(LEFT(B898,6),'Uniprot mapping'!A:B,2,FALSE)</f>
        <v>F2N4L9</v>
      </c>
      <c r="B898" t="s">
        <v>898</v>
      </c>
      <c r="C898" t="s">
        <v>1304</v>
      </c>
    </row>
    <row r="899" spans="1:3" x14ac:dyDescent="0.25">
      <c r="A899" t="str">
        <f>VLOOKUP(LEFT(B899,6),'Uniprot mapping'!A:B,2,FALSE)</f>
        <v>F2N5T2</v>
      </c>
      <c r="B899" t="s">
        <v>899</v>
      </c>
      <c r="C899" t="s">
        <v>1304</v>
      </c>
    </row>
    <row r="900" spans="1:3" x14ac:dyDescent="0.25">
      <c r="A900" t="str">
        <f>VLOOKUP(LEFT(B900,6),'Uniprot mapping'!A:B,2,FALSE)</f>
        <v>F2NGR3</v>
      </c>
      <c r="B900" t="s">
        <v>900</v>
      </c>
      <c r="C900" t="s">
        <v>1304</v>
      </c>
    </row>
    <row r="901" spans="1:3" x14ac:dyDescent="0.25">
      <c r="A901" t="str">
        <f>VLOOKUP(LEFT(B901,6),'Uniprot mapping'!A:B,2,FALSE)</f>
        <v>F2NQQ9</v>
      </c>
      <c r="B901" t="s">
        <v>901</v>
      </c>
      <c r="C901" t="s">
        <v>1304</v>
      </c>
    </row>
    <row r="902" spans="1:3" x14ac:dyDescent="0.25">
      <c r="A902" t="str">
        <f>VLOOKUP(LEFT(B902,6),'Uniprot mapping'!A:B,2,FALSE)</f>
        <v>F2ZKG7</v>
      </c>
      <c r="B902" t="s">
        <v>902</v>
      </c>
      <c r="C902" t="s">
        <v>1304</v>
      </c>
    </row>
    <row r="903" spans="1:3" x14ac:dyDescent="0.25">
      <c r="A903" t="str">
        <f>VLOOKUP(LEFT(B903,6),'Uniprot mapping'!A:B,2,FALSE)</f>
        <v>F2ZM24</v>
      </c>
      <c r="B903" t="s">
        <v>903</v>
      </c>
      <c r="C903" t="s">
        <v>1304</v>
      </c>
    </row>
    <row r="904" spans="1:3" x14ac:dyDescent="0.25">
      <c r="A904" t="str">
        <f>VLOOKUP(LEFT(B904,6),'Uniprot mapping'!A:B,2,FALSE)</f>
        <v>F2ZNV4</v>
      </c>
      <c r="B904" t="s">
        <v>904</v>
      </c>
      <c r="C904" t="s">
        <v>1304</v>
      </c>
    </row>
    <row r="905" spans="1:3" x14ac:dyDescent="0.25">
      <c r="A905" t="str">
        <f>VLOOKUP(LEFT(B905,6),'Uniprot mapping'!A:B,2,FALSE)</f>
        <v>F3C857</v>
      </c>
      <c r="B905" t="s">
        <v>905</v>
      </c>
      <c r="C905" t="s">
        <v>1304</v>
      </c>
    </row>
    <row r="906" spans="1:3" x14ac:dyDescent="0.25">
      <c r="A906" t="str">
        <f>VLOOKUP(LEFT(B906,6),'Uniprot mapping'!A:B,2,FALSE)</f>
        <v>F3DB59</v>
      </c>
      <c r="B906" t="s">
        <v>906</v>
      </c>
      <c r="C906" t="s">
        <v>1304</v>
      </c>
    </row>
    <row r="907" spans="1:3" x14ac:dyDescent="0.25">
      <c r="A907" t="str">
        <f>VLOOKUP(LEFT(B907,6),'Uniprot mapping'!A:B,2,FALSE)</f>
        <v>F3DNU2</v>
      </c>
      <c r="B907" t="s">
        <v>907</v>
      </c>
      <c r="C907" t="s">
        <v>1304</v>
      </c>
    </row>
    <row r="908" spans="1:3" x14ac:dyDescent="0.25">
      <c r="A908" t="str">
        <f>VLOOKUP(LEFT(B908,6),'Uniprot mapping'!A:B,2,FALSE)</f>
        <v>F3DQ14</v>
      </c>
      <c r="B908" t="s">
        <v>908</v>
      </c>
      <c r="C908" t="s">
        <v>1304</v>
      </c>
    </row>
    <row r="909" spans="1:3" x14ac:dyDescent="0.25">
      <c r="A909" t="str">
        <f>VLOOKUP(LEFT(B909,6),'Uniprot mapping'!A:B,2,FALSE)</f>
        <v>F3DVG0</v>
      </c>
      <c r="B909" t="s">
        <v>909</v>
      </c>
      <c r="C909" t="s">
        <v>1304</v>
      </c>
    </row>
    <row r="910" spans="1:3" x14ac:dyDescent="0.25">
      <c r="A910" t="str">
        <f>VLOOKUP(LEFT(B910,6),'Uniprot mapping'!A:B,2,FALSE)</f>
        <v>F3EA78</v>
      </c>
      <c r="B910" t="s">
        <v>910</v>
      </c>
      <c r="C910" t="s">
        <v>1304</v>
      </c>
    </row>
    <row r="911" spans="1:3" x14ac:dyDescent="0.25">
      <c r="A911" t="str">
        <f>VLOOKUP(LEFT(B911,6),'Uniprot mapping'!A:B,2,FALSE)</f>
        <v>F3EIN6</v>
      </c>
      <c r="B911" t="s">
        <v>911</v>
      </c>
      <c r="C911" t="s">
        <v>1304</v>
      </c>
    </row>
    <row r="912" spans="1:3" x14ac:dyDescent="0.25">
      <c r="A912" t="str">
        <f>VLOOKUP(LEFT(B912,6),'Uniprot mapping'!A:B,2,FALSE)</f>
        <v>F3EWJ1</v>
      </c>
      <c r="B912" t="s">
        <v>912</v>
      </c>
      <c r="C912" t="s">
        <v>1304</v>
      </c>
    </row>
    <row r="913" spans="1:3" x14ac:dyDescent="0.25">
      <c r="A913" t="str">
        <f>VLOOKUP(LEFT(B913,6),'Uniprot mapping'!A:B,2,FALSE)</f>
        <v>F3EYC7</v>
      </c>
      <c r="B913" t="s">
        <v>913</v>
      </c>
      <c r="C913" t="s">
        <v>1304</v>
      </c>
    </row>
    <row r="914" spans="1:3" x14ac:dyDescent="0.25">
      <c r="A914" t="str">
        <f>VLOOKUP(LEFT(B914,6),'Uniprot mapping'!A:B,2,FALSE)</f>
        <v>F3FA81</v>
      </c>
      <c r="B914" t="s">
        <v>914</v>
      </c>
      <c r="C914" t="s">
        <v>1304</v>
      </c>
    </row>
    <row r="915" spans="1:3" x14ac:dyDescent="0.25">
      <c r="A915" t="str">
        <f>VLOOKUP(LEFT(B915,6),'Uniprot mapping'!A:B,2,FALSE)</f>
        <v>F3FD50</v>
      </c>
      <c r="B915" t="s">
        <v>915</v>
      </c>
      <c r="C915" t="s">
        <v>1304</v>
      </c>
    </row>
    <row r="916" spans="1:3" x14ac:dyDescent="0.25">
      <c r="A916" t="str">
        <f>VLOOKUP(LEFT(B916,6),'Uniprot mapping'!A:B,2,FALSE)</f>
        <v>F3FP99</v>
      </c>
      <c r="B916" t="s">
        <v>916</v>
      </c>
      <c r="C916" t="s">
        <v>1304</v>
      </c>
    </row>
    <row r="917" spans="1:3" x14ac:dyDescent="0.25">
      <c r="A917" t="str">
        <f>VLOOKUP(LEFT(B917,6),'Uniprot mapping'!A:B,2,FALSE)</f>
        <v>F3G8T5</v>
      </c>
      <c r="B917" t="s">
        <v>917</v>
      </c>
      <c r="C917" t="s">
        <v>1304</v>
      </c>
    </row>
    <row r="918" spans="1:3" x14ac:dyDescent="0.25">
      <c r="A918" t="str">
        <f>VLOOKUP(LEFT(B918,6),'Uniprot mapping'!A:B,2,FALSE)</f>
        <v>F3H662</v>
      </c>
      <c r="B918" t="s">
        <v>918</v>
      </c>
      <c r="C918" t="s">
        <v>1304</v>
      </c>
    </row>
    <row r="919" spans="1:3" x14ac:dyDescent="0.25">
      <c r="A919" t="str">
        <f>VLOOKUP(LEFT(B919,6),'Uniprot mapping'!A:B,2,FALSE)</f>
        <v>F3H6C4</v>
      </c>
      <c r="B919" t="s">
        <v>919</v>
      </c>
      <c r="C919" t="s">
        <v>1304</v>
      </c>
    </row>
    <row r="920" spans="1:3" x14ac:dyDescent="0.25">
      <c r="A920" t="str">
        <f>VLOOKUP(LEFT(B920,6),'Uniprot mapping'!A:B,2,FALSE)</f>
        <v>F3HEH7</v>
      </c>
      <c r="B920" t="s">
        <v>920</v>
      </c>
      <c r="C920" t="s">
        <v>1304</v>
      </c>
    </row>
    <row r="921" spans="1:3" x14ac:dyDescent="0.25">
      <c r="A921" t="str">
        <f>VLOOKUP(LEFT(B921,6),'Uniprot mapping'!A:B,2,FALSE)</f>
        <v>F3HGF8</v>
      </c>
      <c r="B921" t="s">
        <v>921</v>
      </c>
      <c r="C921" t="s">
        <v>1304</v>
      </c>
    </row>
    <row r="922" spans="1:3" x14ac:dyDescent="0.25">
      <c r="A922" t="str">
        <f>VLOOKUP(LEFT(B922,6),'Uniprot mapping'!A:B,2,FALSE)</f>
        <v>F3HVE9</v>
      </c>
      <c r="B922" t="s">
        <v>922</v>
      </c>
      <c r="C922" t="s">
        <v>1304</v>
      </c>
    </row>
    <row r="923" spans="1:3" x14ac:dyDescent="0.25">
      <c r="A923" t="str">
        <f>VLOOKUP(LEFT(B923,6),'Uniprot mapping'!A:B,2,FALSE)</f>
        <v>F3I2N3</v>
      </c>
      <c r="B923" t="s">
        <v>923</v>
      </c>
      <c r="C923" t="s">
        <v>1304</v>
      </c>
    </row>
    <row r="924" spans="1:3" x14ac:dyDescent="0.25">
      <c r="A924" t="str">
        <f>VLOOKUP(LEFT(B924,6),'Uniprot mapping'!A:B,2,FALSE)</f>
        <v>F3IDR0</v>
      </c>
      <c r="B924" t="s">
        <v>924</v>
      </c>
      <c r="C924" t="s">
        <v>1304</v>
      </c>
    </row>
    <row r="925" spans="1:3" x14ac:dyDescent="0.25">
      <c r="A925" t="str">
        <f>VLOOKUP(LEFT(B925,6),'Uniprot mapping'!A:B,2,FALSE)</f>
        <v>F3IJF1</v>
      </c>
      <c r="B925" t="s">
        <v>925</v>
      </c>
      <c r="C925" t="s">
        <v>1304</v>
      </c>
    </row>
    <row r="926" spans="1:3" x14ac:dyDescent="0.25">
      <c r="A926" t="str">
        <f>VLOOKUP(LEFT(B926,6),'Uniprot mapping'!A:B,2,FALSE)</f>
        <v>F3IJK9</v>
      </c>
      <c r="B926" t="s">
        <v>926</v>
      </c>
      <c r="C926" t="s">
        <v>1304</v>
      </c>
    </row>
    <row r="927" spans="1:3" x14ac:dyDescent="0.25">
      <c r="A927" t="str">
        <f>VLOOKUP(LEFT(B927,6),'Uniprot mapping'!A:B,2,FALSE)</f>
        <v>F3IUV0</v>
      </c>
      <c r="B927" t="s">
        <v>927</v>
      </c>
      <c r="C927" t="s">
        <v>1304</v>
      </c>
    </row>
    <row r="928" spans="1:3" x14ac:dyDescent="0.25">
      <c r="A928" t="str">
        <f>VLOOKUP(LEFT(B928,6),'Uniprot mapping'!A:B,2,FALSE)</f>
        <v>F3J500</v>
      </c>
      <c r="B928" t="s">
        <v>928</v>
      </c>
      <c r="C928" t="s">
        <v>1304</v>
      </c>
    </row>
    <row r="929" spans="1:3" x14ac:dyDescent="0.25">
      <c r="A929" t="str">
        <f>VLOOKUP(LEFT(B929,6),'Uniprot mapping'!A:B,2,FALSE)</f>
        <v>F3JBF6</v>
      </c>
      <c r="B929" t="s">
        <v>929</v>
      </c>
      <c r="C929" t="s">
        <v>1304</v>
      </c>
    </row>
    <row r="930" spans="1:3" x14ac:dyDescent="0.25">
      <c r="A930" t="str">
        <f>VLOOKUP(LEFT(B930,6),'Uniprot mapping'!A:B,2,FALSE)</f>
        <v>F3JM98</v>
      </c>
      <c r="B930" t="s">
        <v>930</v>
      </c>
      <c r="C930" t="s">
        <v>1304</v>
      </c>
    </row>
    <row r="931" spans="1:3" x14ac:dyDescent="0.25">
      <c r="A931" t="str">
        <f>VLOOKUP(LEFT(B931,6),'Uniprot mapping'!A:B,2,FALSE)</f>
        <v>F3JWB0</v>
      </c>
      <c r="B931" t="s">
        <v>931</v>
      </c>
      <c r="C931" t="s">
        <v>1304</v>
      </c>
    </row>
    <row r="932" spans="1:3" x14ac:dyDescent="0.25">
      <c r="A932" t="str">
        <f>VLOOKUP(LEFT(B932,6),'Uniprot mapping'!A:B,2,FALSE)</f>
        <v>F3K0U5</v>
      </c>
      <c r="B932" t="s">
        <v>932</v>
      </c>
      <c r="C932" t="s">
        <v>1304</v>
      </c>
    </row>
    <row r="933" spans="1:3" x14ac:dyDescent="0.25">
      <c r="A933" t="str">
        <f>VLOOKUP(LEFT(B933,6),'Uniprot mapping'!A:B,2,FALSE)</f>
        <v>F3KFS3</v>
      </c>
      <c r="B933" t="s">
        <v>933</v>
      </c>
      <c r="C933" t="s">
        <v>1304</v>
      </c>
    </row>
    <row r="934" spans="1:3" x14ac:dyDescent="0.25">
      <c r="A934" t="str">
        <f>VLOOKUP(LEFT(B934,6),'Uniprot mapping'!A:B,2,FALSE)</f>
        <v>F3LQT2</v>
      </c>
      <c r="B934" t="s">
        <v>934</v>
      </c>
      <c r="C934" t="s">
        <v>1304</v>
      </c>
    </row>
    <row r="935" spans="1:3" x14ac:dyDescent="0.25">
      <c r="A935" t="str">
        <f>VLOOKUP(LEFT(B935,6),'Uniprot mapping'!A:B,2,FALSE)</f>
        <v>F3LUN8</v>
      </c>
      <c r="B935" t="s">
        <v>935</v>
      </c>
      <c r="C935" t="s">
        <v>1304</v>
      </c>
    </row>
    <row r="936" spans="1:3" x14ac:dyDescent="0.25">
      <c r="A936" t="str">
        <f>VLOOKUP(LEFT(B936,6),'Uniprot mapping'!A:B,2,FALSE)</f>
        <v>F3NWN8</v>
      </c>
      <c r="B936" t="s">
        <v>936</v>
      </c>
      <c r="C936" t="s">
        <v>1304</v>
      </c>
    </row>
    <row r="937" spans="1:3" x14ac:dyDescent="0.25">
      <c r="A937" t="str">
        <f>VLOOKUP(LEFT(B937,6),'Uniprot mapping'!A:B,2,FALSE)</f>
        <v>F3RZZ5</v>
      </c>
      <c r="B937" t="s">
        <v>937</v>
      </c>
      <c r="C937" t="s">
        <v>1304</v>
      </c>
    </row>
    <row r="938" spans="1:3" x14ac:dyDescent="0.25">
      <c r="A938" t="str">
        <f>VLOOKUP(LEFT(B938,6),'Uniprot mapping'!A:B,2,FALSE)</f>
        <v>F3S1L8</v>
      </c>
      <c r="B938" t="s">
        <v>938</v>
      </c>
      <c r="C938" t="s">
        <v>1304</v>
      </c>
    </row>
    <row r="939" spans="1:3" x14ac:dyDescent="0.25">
      <c r="A939" t="str">
        <f>VLOOKUP(LEFT(B939,6),'Uniprot mapping'!A:B,2,FALSE)</f>
        <v>F4BC67</v>
      </c>
      <c r="B939" t="s">
        <v>939</v>
      </c>
      <c r="C939" t="s">
        <v>1304</v>
      </c>
    </row>
    <row r="940" spans="1:3" x14ac:dyDescent="0.25">
      <c r="A940" t="str">
        <f>VLOOKUP(LEFT(B940,6),'Uniprot mapping'!A:B,2,FALSE)</f>
        <v>F4BG81</v>
      </c>
      <c r="B940" t="s">
        <v>940</v>
      </c>
      <c r="C940" t="s">
        <v>1304</v>
      </c>
    </row>
    <row r="941" spans="1:3" x14ac:dyDescent="0.25">
      <c r="A941" t="str">
        <f>VLOOKUP(LEFT(B941,6),'Uniprot mapping'!A:B,2,FALSE)</f>
        <v>F4DK55</v>
      </c>
      <c r="B941" t="s">
        <v>941</v>
      </c>
      <c r="C941" t="s">
        <v>1304</v>
      </c>
    </row>
    <row r="942" spans="1:3" x14ac:dyDescent="0.25">
      <c r="A942" t="str">
        <f>VLOOKUP(LEFT(B942,6),'Uniprot mapping'!A:B,2,FALSE)</f>
        <v>F4DT84</v>
      </c>
      <c r="B942" t="s">
        <v>942</v>
      </c>
      <c r="C942" t="s">
        <v>1304</v>
      </c>
    </row>
    <row r="943" spans="1:3" x14ac:dyDescent="0.25">
      <c r="A943" t="str">
        <f>VLOOKUP(LEFT(B943,6),'Uniprot mapping'!A:B,2,FALSE)</f>
        <v>F4EWZ7</v>
      </c>
      <c r="B943" t="s">
        <v>943</v>
      </c>
      <c r="C943" t="s">
        <v>1304</v>
      </c>
    </row>
    <row r="944" spans="1:3" x14ac:dyDescent="0.25">
      <c r="A944" t="str">
        <f>VLOOKUP(LEFT(B944,6),'Uniprot mapping'!A:B,2,FALSE)</f>
        <v>F4HBD9</v>
      </c>
      <c r="B944" t="s">
        <v>944</v>
      </c>
      <c r="C944" t="s">
        <v>1304</v>
      </c>
    </row>
    <row r="945" spans="1:3" x14ac:dyDescent="0.25">
      <c r="A945" t="str">
        <f>VLOOKUP(LEFT(B945,6),'Uniprot mapping'!A:B,2,FALSE)</f>
        <v>F4LEH3</v>
      </c>
      <c r="B945" t="s">
        <v>945</v>
      </c>
      <c r="C945" t="s">
        <v>1304</v>
      </c>
    </row>
    <row r="946" spans="1:3" x14ac:dyDescent="0.25">
      <c r="A946" t="str">
        <f>VLOOKUP(LEFT(B946,6),'Uniprot mapping'!A:B,2,FALSE)</f>
        <v>F4QHZ3</v>
      </c>
      <c r="B946" t="s">
        <v>946</v>
      </c>
      <c r="C946" t="s">
        <v>1304</v>
      </c>
    </row>
    <row r="947" spans="1:3" x14ac:dyDescent="0.25">
      <c r="A947" t="str">
        <f>VLOOKUP(LEFT(B947,6),'Uniprot mapping'!A:B,2,FALSE)</f>
        <v>F4TKE0</v>
      </c>
      <c r="B947" t="s">
        <v>947</v>
      </c>
      <c r="C947" t="s">
        <v>1304</v>
      </c>
    </row>
    <row r="948" spans="1:3" x14ac:dyDescent="0.25">
      <c r="A948" t="str">
        <f>VLOOKUP(LEFT(B948,6),'Uniprot mapping'!A:B,2,FALSE)</f>
        <v>F4UD19</v>
      </c>
      <c r="B948" t="s">
        <v>948</v>
      </c>
      <c r="C948" t="s">
        <v>1304</v>
      </c>
    </row>
    <row r="949" spans="1:3" x14ac:dyDescent="0.25">
      <c r="A949" t="str">
        <f>VLOOKUP(LEFT(B949,6),'Uniprot mapping'!A:B,2,FALSE)</f>
        <v>F4V5J6</v>
      </c>
      <c r="B949" t="s">
        <v>949</v>
      </c>
      <c r="C949" t="s">
        <v>1304</v>
      </c>
    </row>
    <row r="950" spans="1:3" x14ac:dyDescent="0.25">
      <c r="A950" t="str">
        <f>VLOOKUP(LEFT(B950,6),'Uniprot mapping'!A:B,2,FALSE)</f>
        <v>F5JWT6</v>
      </c>
      <c r="B950" t="s">
        <v>950</v>
      </c>
      <c r="C950" t="s">
        <v>1304</v>
      </c>
    </row>
    <row r="951" spans="1:3" x14ac:dyDescent="0.25">
      <c r="A951" t="str">
        <f>VLOOKUP(LEFT(B951,6),'Uniprot mapping'!A:B,2,FALSE)</f>
        <v>F5K2T9</v>
      </c>
      <c r="B951" t="s">
        <v>951</v>
      </c>
      <c r="C951" t="s">
        <v>1304</v>
      </c>
    </row>
    <row r="952" spans="1:3" x14ac:dyDescent="0.25">
      <c r="A952" t="str">
        <f>VLOOKUP(LEFT(B952,6),'Uniprot mapping'!A:B,2,FALSE)</f>
        <v>F5KFT6</v>
      </c>
      <c r="B952" t="s">
        <v>952</v>
      </c>
      <c r="C952" t="s">
        <v>1304</v>
      </c>
    </row>
    <row r="953" spans="1:3" x14ac:dyDescent="0.25">
      <c r="A953" t="str">
        <f>VLOOKUP(LEFT(B953,6),'Uniprot mapping'!A:B,2,FALSE)</f>
        <v>F5KIH5</v>
      </c>
      <c r="B953" t="s">
        <v>953</v>
      </c>
      <c r="C953" t="s">
        <v>1304</v>
      </c>
    </row>
    <row r="954" spans="1:3" x14ac:dyDescent="0.25">
      <c r="A954" t="str">
        <f>VLOOKUP(LEFT(B954,6),'Uniprot mapping'!A:B,2,FALSE)</f>
        <v>F5MNT7</v>
      </c>
      <c r="B954" t="s">
        <v>954</v>
      </c>
      <c r="C954" t="s">
        <v>1304</v>
      </c>
    </row>
    <row r="955" spans="1:3" x14ac:dyDescent="0.25">
      <c r="A955" t="str">
        <f>VLOOKUP(LEFT(B955,6),'Uniprot mapping'!A:B,2,FALSE)</f>
        <v>F5P4F2</v>
      </c>
      <c r="B955" t="s">
        <v>955</v>
      </c>
      <c r="C955" t="s">
        <v>1304</v>
      </c>
    </row>
    <row r="956" spans="1:3" x14ac:dyDescent="0.25">
      <c r="A956" t="str">
        <f>VLOOKUP(LEFT(B956,6),'Uniprot mapping'!A:B,2,FALSE)</f>
        <v>F5P8D7</v>
      </c>
      <c r="B956" t="s">
        <v>956</v>
      </c>
      <c r="C956" t="s">
        <v>1304</v>
      </c>
    </row>
    <row r="957" spans="1:3" x14ac:dyDescent="0.25">
      <c r="A957" t="str">
        <f>VLOOKUP(LEFT(B957,6),'Uniprot mapping'!A:B,2,FALSE)</f>
        <v>F5PKJ3</v>
      </c>
      <c r="B957" t="s">
        <v>957</v>
      </c>
      <c r="C957" t="s">
        <v>1304</v>
      </c>
    </row>
    <row r="958" spans="1:3" x14ac:dyDescent="0.25">
      <c r="A958" t="str">
        <f>VLOOKUP(LEFT(B958,6),'Uniprot mapping'!A:B,2,FALSE)</f>
        <v>F5RKY5</v>
      </c>
      <c r="B958" t="s">
        <v>958</v>
      </c>
      <c r="C958" t="s">
        <v>1304</v>
      </c>
    </row>
    <row r="959" spans="1:3" x14ac:dyDescent="0.25">
      <c r="A959" t="str">
        <f>VLOOKUP(LEFT(B959,6),'Uniprot mapping'!A:B,2,FALSE)</f>
        <v>F5S2W5</v>
      </c>
      <c r="B959" t="s">
        <v>959</v>
      </c>
      <c r="C959" t="s">
        <v>1304</v>
      </c>
    </row>
    <row r="960" spans="1:3" x14ac:dyDescent="0.25">
      <c r="A960" t="str">
        <f>VLOOKUP(LEFT(B960,6),'Uniprot mapping'!A:B,2,FALSE)</f>
        <v>F5SPD0</v>
      </c>
      <c r="B960" t="s">
        <v>960</v>
      </c>
      <c r="C960" t="s">
        <v>1304</v>
      </c>
    </row>
    <row r="961" spans="1:3" x14ac:dyDescent="0.25">
      <c r="A961" t="str">
        <f>VLOOKUP(LEFT(B961,6),'Uniprot mapping'!A:B,2,FALSE)</f>
        <v>F5VLA2</v>
      </c>
      <c r="B961" t="s">
        <v>961</v>
      </c>
      <c r="C961" t="s">
        <v>1304</v>
      </c>
    </row>
    <row r="962" spans="1:3" x14ac:dyDescent="0.25">
      <c r="A962" t="str">
        <f>VLOOKUP(LEFT(B962,6),'Uniprot mapping'!A:B,2,FALSE)</f>
        <v>F5XVZ4</v>
      </c>
      <c r="B962" t="s">
        <v>962</v>
      </c>
      <c r="C962" t="s">
        <v>1304</v>
      </c>
    </row>
    <row r="963" spans="1:3" x14ac:dyDescent="0.25">
      <c r="A963" t="str">
        <f>VLOOKUP(LEFT(B963,6),'Uniprot mapping'!A:B,2,FALSE)</f>
        <v>F5Y2H8</v>
      </c>
      <c r="B963" t="s">
        <v>963</v>
      </c>
      <c r="C963" t="s">
        <v>1304</v>
      </c>
    </row>
    <row r="964" spans="1:3" x14ac:dyDescent="0.25">
      <c r="A964" t="str">
        <f>VLOOKUP(LEFT(B964,6),'Uniprot mapping'!A:B,2,FALSE)</f>
        <v>F5YQP4</v>
      </c>
      <c r="B964" t="s">
        <v>964</v>
      </c>
      <c r="C964" t="s">
        <v>1304</v>
      </c>
    </row>
    <row r="965" spans="1:3" x14ac:dyDescent="0.25">
      <c r="A965" t="str">
        <f>VLOOKUP(LEFT(B965,6),'Uniprot mapping'!A:B,2,FALSE)</f>
        <v>F5ZPH4</v>
      </c>
      <c r="B965" t="s">
        <v>965</v>
      </c>
      <c r="C965" t="s">
        <v>1304</v>
      </c>
    </row>
    <row r="966" spans="1:3" x14ac:dyDescent="0.25">
      <c r="A966" t="str">
        <f>VLOOKUP(LEFT(B966,6),'Uniprot mapping'!A:B,2,FALSE)</f>
        <v>F5ZTR4</v>
      </c>
      <c r="B966" t="s">
        <v>966</v>
      </c>
      <c r="C966" t="s">
        <v>1304</v>
      </c>
    </row>
    <row r="967" spans="1:3" x14ac:dyDescent="0.25">
      <c r="A967" t="str">
        <f>VLOOKUP(LEFT(B967,6),'Uniprot mapping'!A:B,2,FALSE)</f>
        <v>F6ACA2</v>
      </c>
      <c r="B967" t="s">
        <v>967</v>
      </c>
      <c r="C967" t="s">
        <v>1304</v>
      </c>
    </row>
    <row r="968" spans="1:3" x14ac:dyDescent="0.25">
      <c r="A968" t="str">
        <f>VLOOKUP(LEFT(B968,6),'Uniprot mapping'!A:B,2,FALSE)</f>
        <v>F6F6Y1</v>
      </c>
      <c r="B968" t="s">
        <v>968</v>
      </c>
      <c r="C968" t="s">
        <v>1304</v>
      </c>
    </row>
    <row r="969" spans="1:3" x14ac:dyDescent="0.25">
      <c r="A969" t="str">
        <f>VLOOKUP(LEFT(B969,6),'Uniprot mapping'!A:B,2,FALSE)</f>
        <v>F6F9L3</v>
      </c>
      <c r="B969" t="s">
        <v>969</v>
      </c>
      <c r="C969" t="s">
        <v>1304</v>
      </c>
    </row>
    <row r="970" spans="1:3" x14ac:dyDescent="0.25">
      <c r="A970" t="str">
        <f>VLOOKUP(LEFT(B970,6),'Uniprot mapping'!A:B,2,FALSE)</f>
        <v>F6FC33</v>
      </c>
      <c r="B970" t="s">
        <v>970</v>
      </c>
      <c r="C970" t="s">
        <v>1304</v>
      </c>
    </row>
    <row r="971" spans="1:3" x14ac:dyDescent="0.25">
      <c r="A971" t="str">
        <f>VLOOKUP(LEFT(B971,6),'Uniprot mapping'!A:B,2,FALSE)</f>
        <v>F6FEK0</v>
      </c>
      <c r="B971" t="s">
        <v>971</v>
      </c>
      <c r="C971" t="s">
        <v>1304</v>
      </c>
    </row>
    <row r="972" spans="1:3" x14ac:dyDescent="0.25">
      <c r="A972" t="str">
        <f>VLOOKUP(LEFT(B972,6),'Uniprot mapping'!A:B,2,FALSE)</f>
        <v>F7N0C9</v>
      </c>
      <c r="B972" t="s">
        <v>972</v>
      </c>
      <c r="C972" t="s">
        <v>1304</v>
      </c>
    </row>
    <row r="973" spans="1:3" x14ac:dyDescent="0.25">
      <c r="A973" t="str">
        <f>VLOOKUP(LEFT(B973,6),'Uniprot mapping'!A:B,2,FALSE)</f>
        <v>F7N0U7</v>
      </c>
      <c r="B973" t="s">
        <v>973</v>
      </c>
      <c r="C973" t="s">
        <v>1304</v>
      </c>
    </row>
    <row r="974" spans="1:3" x14ac:dyDescent="0.25">
      <c r="A974" t="str">
        <f>VLOOKUP(LEFT(B974,6),'Uniprot mapping'!A:B,2,FALSE)</f>
        <v>F7NPQ9</v>
      </c>
      <c r="B974" t="s">
        <v>974</v>
      </c>
      <c r="C974" t="s">
        <v>1304</v>
      </c>
    </row>
    <row r="975" spans="1:3" x14ac:dyDescent="0.25">
      <c r="A975" t="str">
        <f>VLOOKUP(LEFT(B975,6),'Uniprot mapping'!A:B,2,FALSE)</f>
        <v>F7T1M7</v>
      </c>
      <c r="B975" t="s">
        <v>975</v>
      </c>
      <c r="C975" t="s">
        <v>1304</v>
      </c>
    </row>
    <row r="976" spans="1:3" x14ac:dyDescent="0.25">
      <c r="A976" t="str">
        <f>VLOOKUP(LEFT(B976,6),'Uniprot mapping'!A:B,2,FALSE)</f>
        <v>F8ADG4</v>
      </c>
      <c r="B976" t="s">
        <v>976</v>
      </c>
      <c r="C976" t="s">
        <v>1304</v>
      </c>
    </row>
    <row r="977" spans="1:3" x14ac:dyDescent="0.25">
      <c r="A977" t="str">
        <f>VLOOKUP(LEFT(B977,6),'Uniprot mapping'!A:B,2,FALSE)</f>
        <v>F8C1X1</v>
      </c>
      <c r="B977" t="s">
        <v>977</v>
      </c>
      <c r="C977" t="s">
        <v>1304</v>
      </c>
    </row>
    <row r="978" spans="1:3" x14ac:dyDescent="0.25">
      <c r="A978" t="str">
        <f>VLOOKUP(LEFT(B978,6),'Uniprot mapping'!A:B,2,FALSE)</f>
        <v>F8E4T4</v>
      </c>
      <c r="B978" t="s">
        <v>978</v>
      </c>
      <c r="C978" t="s">
        <v>1304</v>
      </c>
    </row>
    <row r="979" spans="1:3" x14ac:dyDescent="0.25">
      <c r="A979" t="str">
        <f>VLOOKUP(LEFT(B979,6),'Uniprot mapping'!A:B,2,FALSE)</f>
        <v>F8G688</v>
      </c>
      <c r="B979" t="s">
        <v>979</v>
      </c>
      <c r="C979" t="s">
        <v>1304</v>
      </c>
    </row>
    <row r="980" spans="1:3" x14ac:dyDescent="0.25">
      <c r="A980" t="str">
        <f>VLOOKUP(LEFT(B980,6),'Uniprot mapping'!A:B,2,FALSE)</f>
        <v>F8G753</v>
      </c>
      <c r="B980" t="s">
        <v>980</v>
      </c>
      <c r="C980" t="s">
        <v>1304</v>
      </c>
    </row>
    <row r="981" spans="1:3" x14ac:dyDescent="0.25">
      <c r="A981" t="str">
        <f>VLOOKUP(LEFT(B981,6),'Uniprot mapping'!A:B,2,FALSE)</f>
        <v>F8H024</v>
      </c>
      <c r="B981" t="s">
        <v>981</v>
      </c>
      <c r="C981" t="s">
        <v>1304</v>
      </c>
    </row>
    <row r="982" spans="1:3" x14ac:dyDescent="0.25">
      <c r="A982" t="str">
        <f>VLOOKUP(LEFT(B982,6),'Uniprot mapping'!A:B,2,FALSE)</f>
        <v>F8L2J7</v>
      </c>
      <c r="B982" t="s">
        <v>982</v>
      </c>
      <c r="C982" t="s">
        <v>1304</v>
      </c>
    </row>
    <row r="983" spans="1:3" x14ac:dyDescent="0.25">
      <c r="A983" t="str">
        <f>VLOOKUP(LEFT(B983,6),'Uniprot mapping'!A:B,2,FALSE)</f>
        <v>F8L3M9</v>
      </c>
      <c r="B983" t="s">
        <v>983</v>
      </c>
      <c r="C983" t="s">
        <v>1304</v>
      </c>
    </row>
    <row r="984" spans="1:3" x14ac:dyDescent="0.25">
      <c r="A984" t="str">
        <f>VLOOKUP(LEFT(B984,6),'Uniprot mapping'!A:B,2,FALSE)</f>
        <v>F8L829</v>
      </c>
      <c r="B984" t="s">
        <v>984</v>
      </c>
      <c r="C984" t="s">
        <v>1304</v>
      </c>
    </row>
    <row r="985" spans="1:3" x14ac:dyDescent="0.25">
      <c r="A985" t="str">
        <f>VLOOKUP(LEFT(B985,6),'Uniprot mapping'!A:B,2,FALSE)</f>
        <v>F8LDS7</v>
      </c>
      <c r="B985" t="s">
        <v>985</v>
      </c>
      <c r="C985" t="s">
        <v>1304</v>
      </c>
    </row>
    <row r="986" spans="1:3" x14ac:dyDescent="0.25">
      <c r="A986" t="str">
        <f>VLOOKUP(LEFT(B986,6),'Uniprot mapping'!A:B,2,FALSE)</f>
        <v>F8VHY6</v>
      </c>
      <c r="B986" t="s">
        <v>986</v>
      </c>
      <c r="C986" t="s">
        <v>1304</v>
      </c>
    </row>
    <row r="987" spans="1:3" x14ac:dyDescent="0.25">
      <c r="A987" t="str">
        <f>VLOOKUP(LEFT(B987,6),'Uniprot mapping'!A:B,2,FALSE)</f>
        <v>F8VKU2</v>
      </c>
      <c r="B987" t="s">
        <v>987</v>
      </c>
      <c r="C987" t="s">
        <v>1304</v>
      </c>
    </row>
    <row r="988" spans="1:3" x14ac:dyDescent="0.25">
      <c r="A988" t="str">
        <f>VLOOKUP(LEFT(B988,6),'Uniprot mapping'!A:B,2,FALSE)</f>
        <v>F9GLD0</v>
      </c>
      <c r="B988" t="s">
        <v>988</v>
      </c>
      <c r="C988" t="s">
        <v>1304</v>
      </c>
    </row>
    <row r="989" spans="1:3" x14ac:dyDescent="0.25">
      <c r="A989" t="str">
        <f>VLOOKUP(LEFT(B989,6),'Uniprot mapping'!A:B,2,FALSE)</f>
        <v>F9GNA8</v>
      </c>
      <c r="B989" t="s">
        <v>989</v>
      </c>
      <c r="C989" t="s">
        <v>1304</v>
      </c>
    </row>
    <row r="990" spans="1:3" x14ac:dyDescent="0.25">
      <c r="A990" t="str">
        <f>VLOOKUP(LEFT(B990,6),'Uniprot mapping'!A:B,2,FALSE)</f>
        <v>F9GTY5</v>
      </c>
      <c r="B990" t="s">
        <v>990</v>
      </c>
      <c r="C990" t="s">
        <v>1304</v>
      </c>
    </row>
    <row r="991" spans="1:3" x14ac:dyDescent="0.25">
      <c r="A991" t="str">
        <f>VLOOKUP(LEFT(B991,6),'Uniprot mapping'!A:B,2,FALSE)</f>
        <v>F9H207</v>
      </c>
      <c r="B991" t="s">
        <v>991</v>
      </c>
      <c r="C991" t="s">
        <v>1304</v>
      </c>
    </row>
    <row r="992" spans="1:3" x14ac:dyDescent="0.25">
      <c r="A992" t="str">
        <f>VLOOKUP(LEFT(B992,6),'Uniprot mapping'!A:B,2,FALSE)</f>
        <v>F9H4Z7</v>
      </c>
      <c r="B992" t="s">
        <v>992</v>
      </c>
      <c r="C992" t="s">
        <v>1304</v>
      </c>
    </row>
    <row r="993" spans="1:3" x14ac:dyDescent="0.25">
      <c r="A993" t="str">
        <f>VLOOKUP(LEFT(B993,6),'Uniprot mapping'!A:B,2,FALSE)</f>
        <v>F9MMD3</v>
      </c>
      <c r="B993" t="s">
        <v>993</v>
      </c>
      <c r="C993" t="s">
        <v>1304</v>
      </c>
    </row>
    <row r="994" spans="1:3" x14ac:dyDescent="0.25">
      <c r="A994" t="str">
        <f>VLOOKUP(LEFT(B994,6),'Uniprot mapping'!A:B,2,FALSE)</f>
        <v>F9S7V4</v>
      </c>
      <c r="B994" t="s">
        <v>994</v>
      </c>
      <c r="C994" t="s">
        <v>1304</v>
      </c>
    </row>
    <row r="995" spans="1:3" x14ac:dyDescent="0.25">
      <c r="A995" t="str">
        <f>VLOOKUP(LEFT(B995,6),'Uniprot mapping'!A:B,2,FALSE)</f>
        <v>F9T7C4</v>
      </c>
      <c r="B995" t="s">
        <v>995</v>
      </c>
      <c r="C995" t="s">
        <v>1304</v>
      </c>
    </row>
    <row r="996" spans="1:3" x14ac:dyDescent="0.25">
      <c r="A996" t="str">
        <f>VLOOKUP(LEFT(B996,6),'Uniprot mapping'!A:B,2,FALSE)</f>
        <v>F9YCM8</v>
      </c>
      <c r="B996" t="s">
        <v>996</v>
      </c>
      <c r="C996" t="s">
        <v>1304</v>
      </c>
    </row>
    <row r="997" spans="1:3" x14ac:dyDescent="0.25">
      <c r="A997" t="str">
        <f>VLOOKUP(LEFT(B997,6),'Uniprot mapping'!A:B,2,FALSE)</f>
        <v>F9Z4E5</v>
      </c>
      <c r="B997" t="s">
        <v>997</v>
      </c>
      <c r="C997" t="s">
        <v>1304</v>
      </c>
    </row>
    <row r="998" spans="1:3" x14ac:dyDescent="0.25">
      <c r="A998" t="str">
        <f>VLOOKUP(LEFT(B998,6),'Uniprot mapping'!A:B,2,FALSE)</f>
        <v>G0AVF1</v>
      </c>
      <c r="B998" t="s">
        <v>998</v>
      </c>
      <c r="C998" t="s">
        <v>1304</v>
      </c>
    </row>
    <row r="999" spans="1:3" x14ac:dyDescent="0.25">
      <c r="A999" t="str">
        <f>VLOOKUP(LEFT(B999,6),'Uniprot mapping'!A:B,2,FALSE)</f>
        <v>G0B1E2</v>
      </c>
      <c r="B999" t="s">
        <v>999</v>
      </c>
      <c r="C999" t="s">
        <v>1304</v>
      </c>
    </row>
    <row r="1000" spans="1:3" x14ac:dyDescent="0.25">
      <c r="A1000" t="str">
        <f>VLOOKUP(LEFT(B1000,6),'Uniprot mapping'!A:B,2,FALSE)</f>
        <v>G0BAE3</v>
      </c>
      <c r="B1000" t="s">
        <v>1000</v>
      </c>
      <c r="C1000" t="s">
        <v>1304</v>
      </c>
    </row>
    <row r="1001" spans="1:3" x14ac:dyDescent="0.25">
      <c r="A1001" t="str">
        <f>VLOOKUP(LEFT(B1001,6),'Uniprot mapping'!A:B,2,FALSE)</f>
        <v>G0BS89</v>
      </c>
      <c r="B1001" t="s">
        <v>1001</v>
      </c>
      <c r="C1001" t="s">
        <v>1304</v>
      </c>
    </row>
    <row r="1002" spans="1:3" x14ac:dyDescent="0.25">
      <c r="A1002" t="str">
        <f>VLOOKUP(LEFT(B1002,6),'Uniprot mapping'!A:B,2,FALSE)</f>
        <v>G0C5D4</v>
      </c>
      <c r="B1002" t="s">
        <v>1002</v>
      </c>
      <c r="C1002" t="s">
        <v>1304</v>
      </c>
    </row>
    <row r="1003" spans="1:3" x14ac:dyDescent="0.25">
      <c r="A1003" t="str">
        <f>VLOOKUP(LEFT(B1003,6),'Uniprot mapping'!A:B,2,FALSE)</f>
        <v>G0CIS7</v>
      </c>
      <c r="B1003" t="s">
        <v>1003</v>
      </c>
      <c r="C1003" t="s">
        <v>1304</v>
      </c>
    </row>
    <row r="1004" spans="1:3" x14ac:dyDescent="0.25">
      <c r="A1004" t="str">
        <f>VLOOKUP(LEFT(B1004,6),'Uniprot mapping'!A:B,2,FALSE)</f>
        <v>G0DGS5</v>
      </c>
      <c r="B1004" t="s">
        <v>1004</v>
      </c>
      <c r="C1004" t="s">
        <v>1304</v>
      </c>
    </row>
    <row r="1005" spans="1:3" x14ac:dyDescent="0.25">
      <c r="A1005" t="str">
        <f>VLOOKUP(LEFT(B1005,6),'Uniprot mapping'!A:B,2,FALSE)</f>
        <v>G0DM84</v>
      </c>
      <c r="B1005" t="s">
        <v>1005</v>
      </c>
      <c r="C1005" t="s">
        <v>1304</v>
      </c>
    </row>
    <row r="1006" spans="1:3" x14ac:dyDescent="0.25">
      <c r="A1006" t="str">
        <f>VLOOKUP(LEFT(B1006,6),'Uniprot mapping'!A:B,2,FALSE)</f>
        <v>G0J9F6</v>
      </c>
      <c r="B1006" t="s">
        <v>1006</v>
      </c>
      <c r="C1006" t="s">
        <v>1304</v>
      </c>
    </row>
    <row r="1007" spans="1:3" x14ac:dyDescent="0.25">
      <c r="A1007" t="str">
        <f>VLOOKUP(LEFT(B1007,6),'Uniprot mapping'!A:B,2,FALSE)</f>
        <v>G0JBB1</v>
      </c>
      <c r="B1007" t="s">
        <v>1007</v>
      </c>
      <c r="C1007" t="s">
        <v>1304</v>
      </c>
    </row>
    <row r="1008" spans="1:3" x14ac:dyDescent="0.25">
      <c r="A1008" t="str">
        <f>VLOOKUP(LEFT(B1008,6),'Uniprot mapping'!A:B,2,FALSE)</f>
        <v>G1V0K5</v>
      </c>
      <c r="B1008" t="s">
        <v>1008</v>
      </c>
      <c r="C1008" t="s">
        <v>1304</v>
      </c>
    </row>
    <row r="1009" spans="1:3" x14ac:dyDescent="0.25">
      <c r="A1009" t="str">
        <f>VLOOKUP(LEFT(B1009,6),'Uniprot mapping'!A:B,2,FALSE)</f>
        <v>G1XVJ6</v>
      </c>
      <c r="B1009" t="s">
        <v>1009</v>
      </c>
      <c r="C1009" t="s">
        <v>1304</v>
      </c>
    </row>
    <row r="1010" spans="1:3" x14ac:dyDescent="0.25">
      <c r="A1010" t="str">
        <f>VLOOKUP(LEFT(B1010,6),'Uniprot mapping'!A:B,2,FALSE)</f>
        <v>G1Y435</v>
      </c>
      <c r="B1010" t="s">
        <v>1010</v>
      </c>
      <c r="C1010" t="s">
        <v>1304</v>
      </c>
    </row>
    <row r="1011" spans="1:3" x14ac:dyDescent="0.25">
      <c r="A1011" t="str">
        <f>VLOOKUP(LEFT(B1011,6),'Uniprot mapping'!A:B,2,FALSE)</f>
        <v>G1YU48</v>
      </c>
      <c r="B1011" t="s">
        <v>1011</v>
      </c>
      <c r="C1011" t="s">
        <v>1304</v>
      </c>
    </row>
    <row r="1012" spans="1:3" x14ac:dyDescent="0.25">
      <c r="A1012" t="str">
        <f>VLOOKUP(LEFT(B1012,6),'Uniprot mapping'!A:B,2,FALSE)</f>
        <v>G1Z4K2</v>
      </c>
      <c r="B1012" t="s">
        <v>1012</v>
      </c>
      <c r="C1012" t="s">
        <v>1304</v>
      </c>
    </row>
    <row r="1013" spans="1:3" x14ac:dyDescent="0.25">
      <c r="A1013" t="str">
        <f>VLOOKUP(LEFT(B1013,6),'Uniprot mapping'!A:B,2,FALSE)</f>
        <v>G1ZT05</v>
      </c>
      <c r="B1013" t="s">
        <v>1013</v>
      </c>
      <c r="C1013" t="s">
        <v>1304</v>
      </c>
    </row>
    <row r="1014" spans="1:3" x14ac:dyDescent="0.25">
      <c r="A1014" t="str">
        <f>VLOOKUP(LEFT(B1014,6),'Uniprot mapping'!A:B,2,FALSE)</f>
        <v>G2BWE4</v>
      </c>
      <c r="B1014" t="s">
        <v>1014</v>
      </c>
      <c r="C1014" t="s">
        <v>1304</v>
      </c>
    </row>
    <row r="1015" spans="1:3" x14ac:dyDescent="0.25">
      <c r="A1015" t="str">
        <f>VLOOKUP(LEFT(B1015,6),'Uniprot mapping'!A:B,2,FALSE)</f>
        <v>G2C8F4</v>
      </c>
      <c r="B1015" t="s">
        <v>1015</v>
      </c>
      <c r="C1015" t="s">
        <v>1304</v>
      </c>
    </row>
    <row r="1016" spans="1:3" x14ac:dyDescent="0.25">
      <c r="A1016" t="str">
        <f>VLOOKUP(LEFT(B1016,6),'Uniprot mapping'!A:B,2,FALSE)</f>
        <v>G2GX33</v>
      </c>
      <c r="B1016" t="s">
        <v>1016</v>
      </c>
      <c r="C1016" t="s">
        <v>1304</v>
      </c>
    </row>
    <row r="1017" spans="1:3" x14ac:dyDescent="0.25">
      <c r="A1017" t="str">
        <f>VLOOKUP(LEFT(B1017,6),'Uniprot mapping'!A:B,2,FALSE)</f>
        <v>G2GYL8</v>
      </c>
      <c r="B1017" t="s">
        <v>1017</v>
      </c>
      <c r="C1017" t="s">
        <v>1304</v>
      </c>
    </row>
    <row r="1018" spans="1:3" x14ac:dyDescent="0.25">
      <c r="A1018" t="str">
        <f>VLOOKUP(LEFT(B1018,6),'Uniprot mapping'!A:B,2,FALSE)</f>
        <v>G2GYW6</v>
      </c>
      <c r="B1018" t="s">
        <v>1018</v>
      </c>
      <c r="C1018" t="s">
        <v>1304</v>
      </c>
    </row>
    <row r="1019" spans="1:3" x14ac:dyDescent="0.25">
      <c r="A1019" t="str">
        <f>VLOOKUP(LEFT(B1019,6),'Uniprot mapping'!A:B,2,FALSE)</f>
        <v>G2HPW0</v>
      </c>
      <c r="B1019" t="s">
        <v>1019</v>
      </c>
      <c r="C1019" t="s">
        <v>1304</v>
      </c>
    </row>
    <row r="1020" spans="1:3" x14ac:dyDescent="0.25">
      <c r="A1020" t="str">
        <f>VLOOKUP(LEFT(B1020,6),'Uniprot mapping'!A:B,2,FALSE)</f>
        <v>G2J8Z5</v>
      </c>
      <c r="B1020" t="s">
        <v>1020</v>
      </c>
      <c r="C1020" t="s">
        <v>1304</v>
      </c>
    </row>
    <row r="1021" spans="1:3" x14ac:dyDescent="0.25">
      <c r="A1021" t="str">
        <f>VLOOKUP(LEFT(B1021,6),'Uniprot mapping'!A:B,2,FALSE)</f>
        <v>G2KX65</v>
      </c>
      <c r="B1021" t="s">
        <v>1021</v>
      </c>
      <c r="C1021" t="s">
        <v>1304</v>
      </c>
    </row>
    <row r="1022" spans="1:3" x14ac:dyDescent="0.25">
      <c r="A1022" t="str">
        <f>VLOOKUP(LEFT(B1022,6),'Uniprot mapping'!A:B,2,FALSE)</f>
        <v>G2LA31</v>
      </c>
      <c r="B1022" t="s">
        <v>1022</v>
      </c>
      <c r="C1022" t="s">
        <v>1304</v>
      </c>
    </row>
    <row r="1023" spans="1:3" x14ac:dyDescent="0.25">
      <c r="A1023" t="str">
        <f>VLOOKUP(LEFT(B1023,6),'Uniprot mapping'!A:B,2,FALSE)</f>
        <v>G2M1I5</v>
      </c>
      <c r="B1023" t="s">
        <v>1023</v>
      </c>
      <c r="C1023" t="s">
        <v>1304</v>
      </c>
    </row>
    <row r="1024" spans="1:3" x14ac:dyDescent="0.25">
      <c r="A1024" t="str">
        <f>VLOOKUP(LEFT(B1024,6),'Uniprot mapping'!A:B,2,FALSE)</f>
        <v>G2S2G3</v>
      </c>
      <c r="B1024" t="s">
        <v>1024</v>
      </c>
      <c r="C1024" t="s">
        <v>1304</v>
      </c>
    </row>
    <row r="1025" spans="1:3" x14ac:dyDescent="0.25">
      <c r="A1025" t="str">
        <f>VLOOKUP(LEFT(B1025,6),'Uniprot mapping'!A:B,2,FALSE)</f>
        <v>G2U9B7</v>
      </c>
      <c r="B1025" t="s">
        <v>1025</v>
      </c>
      <c r="C1025" t="s">
        <v>1304</v>
      </c>
    </row>
    <row r="1026" spans="1:3" x14ac:dyDescent="0.25">
      <c r="A1026" t="str">
        <f>VLOOKUP(LEFT(B1026,6),'Uniprot mapping'!A:B,2,FALSE)</f>
        <v>G2UIY6</v>
      </c>
      <c r="B1026" t="s">
        <v>1026</v>
      </c>
      <c r="C1026" t="s">
        <v>1304</v>
      </c>
    </row>
    <row r="1027" spans="1:3" x14ac:dyDescent="0.25">
      <c r="A1027" t="str">
        <f>VLOOKUP(LEFT(B1027,6),'Uniprot mapping'!A:B,2,FALSE)</f>
        <v>G3IWA7</v>
      </c>
      <c r="B1027" t="s">
        <v>1027</v>
      </c>
      <c r="C1027" t="s">
        <v>1304</v>
      </c>
    </row>
    <row r="1028" spans="1:3" x14ac:dyDescent="0.25">
      <c r="A1028" t="str">
        <f>VLOOKUP(LEFT(B1028,6),'Uniprot mapping'!A:B,2,FALSE)</f>
        <v>G3ZE15</v>
      </c>
      <c r="B1028" t="s">
        <v>1028</v>
      </c>
      <c r="C1028" t="s">
        <v>1304</v>
      </c>
    </row>
    <row r="1029" spans="1:3" x14ac:dyDescent="0.25">
      <c r="A1029" t="str">
        <f>VLOOKUP(LEFT(B1029,6),'Uniprot mapping'!A:B,2,FALSE)</f>
        <v>G3ZFG0</v>
      </c>
      <c r="B1029" t="s">
        <v>1029</v>
      </c>
      <c r="C1029" t="s">
        <v>1304</v>
      </c>
    </row>
    <row r="1030" spans="1:3" x14ac:dyDescent="0.25">
      <c r="A1030" t="str">
        <f>VLOOKUP(LEFT(B1030,6),'Uniprot mapping'!A:B,2,FALSE)</f>
        <v>G3ZT71</v>
      </c>
      <c r="B1030" t="s">
        <v>1030</v>
      </c>
      <c r="C1030" t="s">
        <v>1304</v>
      </c>
    </row>
    <row r="1031" spans="1:3" x14ac:dyDescent="0.25">
      <c r="A1031" t="str">
        <f>VLOOKUP(LEFT(B1031,6),'Uniprot mapping'!A:B,2,FALSE)</f>
        <v>G4A381</v>
      </c>
      <c r="B1031" t="s">
        <v>1031</v>
      </c>
      <c r="C1031" t="s">
        <v>1304</v>
      </c>
    </row>
    <row r="1032" spans="1:3" x14ac:dyDescent="0.25">
      <c r="A1032" t="str">
        <f>VLOOKUP(LEFT(B1032,6),'Uniprot mapping'!A:B,2,FALSE)</f>
        <v>G4A5J9</v>
      </c>
      <c r="B1032" t="s">
        <v>1032</v>
      </c>
      <c r="C1032" t="s">
        <v>1304</v>
      </c>
    </row>
    <row r="1033" spans="1:3" x14ac:dyDescent="0.25">
      <c r="A1033" t="str">
        <f>VLOOKUP(LEFT(B1033,6),'Uniprot mapping'!A:B,2,FALSE)</f>
        <v>G4AL88</v>
      </c>
      <c r="B1033" t="s">
        <v>1033</v>
      </c>
      <c r="C1033" t="s">
        <v>1304</v>
      </c>
    </row>
    <row r="1034" spans="1:3" x14ac:dyDescent="0.25">
      <c r="A1034" t="str">
        <f>VLOOKUP(LEFT(B1034,6),'Uniprot mapping'!A:B,2,FALSE)</f>
        <v>G4AS12</v>
      </c>
      <c r="B1034" t="s">
        <v>1034</v>
      </c>
      <c r="C1034" t="s">
        <v>1304</v>
      </c>
    </row>
    <row r="1035" spans="1:3" x14ac:dyDescent="0.25">
      <c r="A1035" t="str">
        <f>VLOOKUP(LEFT(B1035,6),'Uniprot mapping'!A:B,2,FALSE)</f>
        <v>G4BG75</v>
      </c>
      <c r="B1035" t="s">
        <v>1035</v>
      </c>
      <c r="C1035" t="s">
        <v>1304</v>
      </c>
    </row>
    <row r="1036" spans="1:3" x14ac:dyDescent="0.25">
      <c r="A1036" t="str">
        <f>VLOOKUP(LEFT(B1036,6),'Uniprot mapping'!A:B,2,FALSE)</f>
        <v>G4C5P4</v>
      </c>
      <c r="B1036" t="s">
        <v>1036</v>
      </c>
      <c r="C1036" t="s">
        <v>1304</v>
      </c>
    </row>
    <row r="1037" spans="1:3" x14ac:dyDescent="0.25">
      <c r="A1037" t="str">
        <f>VLOOKUP(LEFT(B1037,6),'Uniprot mapping'!A:B,2,FALSE)</f>
        <v>G4C6T6</v>
      </c>
      <c r="B1037" t="s">
        <v>1037</v>
      </c>
      <c r="C1037" t="s">
        <v>1304</v>
      </c>
    </row>
    <row r="1038" spans="1:3" x14ac:dyDescent="0.25">
      <c r="A1038" t="str">
        <f>VLOOKUP(LEFT(B1038,6),'Uniprot mapping'!A:B,2,FALSE)</f>
        <v>G4K954</v>
      </c>
      <c r="B1038" t="s">
        <v>1038</v>
      </c>
      <c r="C1038" t="s">
        <v>1304</v>
      </c>
    </row>
    <row r="1039" spans="1:3" x14ac:dyDescent="0.25">
      <c r="A1039" t="str">
        <f>VLOOKUP(LEFT(B1039,6),'Uniprot mapping'!A:B,2,FALSE)</f>
        <v>G4LCG1</v>
      </c>
      <c r="B1039" t="s">
        <v>1039</v>
      </c>
      <c r="C1039" t="s">
        <v>1304</v>
      </c>
    </row>
    <row r="1040" spans="1:3" x14ac:dyDescent="0.25">
      <c r="A1040" t="str">
        <f>VLOOKUP(LEFT(B1040,6),'Uniprot mapping'!A:B,2,FALSE)</f>
        <v>G4LKT6</v>
      </c>
      <c r="B1040" t="s">
        <v>1040</v>
      </c>
      <c r="C1040" t="s">
        <v>1304</v>
      </c>
    </row>
    <row r="1041" spans="1:3" x14ac:dyDescent="0.25">
      <c r="A1041" t="str">
        <f>VLOOKUP(LEFT(B1041,6),'Uniprot mapping'!A:B,2,FALSE)</f>
        <v>G4NML3</v>
      </c>
      <c r="B1041" t="s">
        <v>1041</v>
      </c>
      <c r="C1041" t="s">
        <v>1304</v>
      </c>
    </row>
    <row r="1042" spans="1:3" x14ac:dyDescent="0.25">
      <c r="A1042" t="str">
        <f>VLOOKUP(LEFT(B1042,6),'Uniprot mapping'!A:B,2,FALSE)</f>
        <v>G4Q0Z7</v>
      </c>
      <c r="B1042" t="s">
        <v>1042</v>
      </c>
      <c r="C1042" t="s">
        <v>1304</v>
      </c>
    </row>
    <row r="1043" spans="1:3" x14ac:dyDescent="0.25">
      <c r="A1043" t="str">
        <f>VLOOKUP(LEFT(B1043,6),'Uniprot mapping'!A:B,2,FALSE)</f>
        <v>G4Q6J3</v>
      </c>
      <c r="B1043" t="s">
        <v>1043</v>
      </c>
      <c r="C1043" t="s">
        <v>1304</v>
      </c>
    </row>
    <row r="1044" spans="1:3" x14ac:dyDescent="0.25">
      <c r="A1044" t="str">
        <f>VLOOKUP(LEFT(B1044,6),'Uniprot mapping'!A:B,2,FALSE)</f>
        <v>G4QIQ2</v>
      </c>
      <c r="B1044" t="s">
        <v>1044</v>
      </c>
      <c r="C1044" t="s">
        <v>1304</v>
      </c>
    </row>
    <row r="1045" spans="1:3" x14ac:dyDescent="0.25">
      <c r="A1045" t="str">
        <f>VLOOKUP(LEFT(B1045,6),'Uniprot mapping'!A:B,2,FALSE)</f>
        <v>G4T156</v>
      </c>
      <c r="B1045" t="s">
        <v>1045</v>
      </c>
      <c r="C1045" t="s">
        <v>1304</v>
      </c>
    </row>
    <row r="1046" spans="1:3" x14ac:dyDescent="0.25">
      <c r="A1046" t="str">
        <f>VLOOKUP(LEFT(B1046,6),'Uniprot mapping'!A:B,2,FALSE)</f>
        <v>G5FQ91</v>
      </c>
      <c r="B1046" t="s">
        <v>1046</v>
      </c>
      <c r="C1046" t="s">
        <v>1304</v>
      </c>
    </row>
    <row r="1047" spans="1:3" x14ac:dyDescent="0.25">
      <c r="A1047" t="str">
        <f>VLOOKUP(LEFT(B1047,6),'Uniprot mapping'!A:B,2,FALSE)</f>
        <v>G5FTJ1</v>
      </c>
      <c r="B1047" t="s">
        <v>1047</v>
      </c>
      <c r="C1047" t="s">
        <v>1304</v>
      </c>
    </row>
    <row r="1048" spans="1:3" x14ac:dyDescent="0.25">
      <c r="A1048" t="str">
        <f>VLOOKUP(LEFT(B1048,6),'Uniprot mapping'!A:B,2,FALSE)</f>
        <v>G5G6K9</v>
      </c>
      <c r="B1048" t="s">
        <v>1048</v>
      </c>
      <c r="C1048" t="s">
        <v>1304</v>
      </c>
    </row>
    <row r="1049" spans="1:3" x14ac:dyDescent="0.25">
      <c r="A1049" t="str">
        <f>VLOOKUP(LEFT(B1049,6),'Uniprot mapping'!A:B,2,FALSE)</f>
        <v>G5GRL7</v>
      </c>
      <c r="B1049" t="s">
        <v>1049</v>
      </c>
      <c r="C1049" t="s">
        <v>1304</v>
      </c>
    </row>
    <row r="1050" spans="1:3" x14ac:dyDescent="0.25">
      <c r="A1050" t="str">
        <f>VLOOKUP(LEFT(B1050,6),'Uniprot mapping'!A:B,2,FALSE)</f>
        <v>G5GXH2</v>
      </c>
      <c r="B1050" t="s">
        <v>1050</v>
      </c>
      <c r="C1050" t="s">
        <v>1304</v>
      </c>
    </row>
    <row r="1051" spans="1:3" x14ac:dyDescent="0.25">
      <c r="A1051" t="str">
        <f>VLOOKUP(LEFT(B1051,6),'Uniprot mapping'!A:B,2,FALSE)</f>
        <v>G5H3P1</v>
      </c>
      <c r="B1051" t="s">
        <v>1051</v>
      </c>
      <c r="C1051" t="s">
        <v>1304</v>
      </c>
    </row>
    <row r="1052" spans="1:3" x14ac:dyDescent="0.25">
      <c r="A1052" t="str">
        <f>VLOOKUP(LEFT(B1052,6),'Uniprot mapping'!A:B,2,FALSE)</f>
        <v>G5L4W6</v>
      </c>
      <c r="B1052" t="s">
        <v>1052</v>
      </c>
      <c r="C1052" t="s">
        <v>1304</v>
      </c>
    </row>
    <row r="1053" spans="1:3" x14ac:dyDescent="0.25">
      <c r="A1053" t="str">
        <f>VLOOKUP(LEFT(B1053,6),'Uniprot mapping'!A:B,2,FALSE)</f>
        <v>G5L9R7</v>
      </c>
      <c r="B1053" t="s">
        <v>1053</v>
      </c>
      <c r="C1053" t="s">
        <v>1304</v>
      </c>
    </row>
    <row r="1054" spans="1:3" x14ac:dyDescent="0.25">
      <c r="A1054" t="str">
        <f>VLOOKUP(LEFT(B1054,6),'Uniprot mapping'!A:B,2,FALSE)</f>
        <v>G5LPD7</v>
      </c>
      <c r="B1054" t="s">
        <v>1054</v>
      </c>
      <c r="C1054" t="s">
        <v>1304</v>
      </c>
    </row>
    <row r="1055" spans="1:3" x14ac:dyDescent="0.25">
      <c r="A1055" t="str">
        <f>VLOOKUP(LEFT(B1055,6),'Uniprot mapping'!A:B,2,FALSE)</f>
        <v>G5LST8</v>
      </c>
      <c r="B1055" t="s">
        <v>1055</v>
      </c>
      <c r="C1055" t="s">
        <v>1304</v>
      </c>
    </row>
    <row r="1056" spans="1:3" x14ac:dyDescent="0.25">
      <c r="A1056" t="str">
        <f>VLOOKUP(LEFT(B1056,6),'Uniprot mapping'!A:B,2,FALSE)</f>
        <v>G5M429</v>
      </c>
      <c r="B1056" t="s">
        <v>1056</v>
      </c>
      <c r="C1056" t="s">
        <v>1304</v>
      </c>
    </row>
    <row r="1057" spans="1:3" x14ac:dyDescent="0.25">
      <c r="A1057" t="str">
        <f>VLOOKUP(LEFT(B1057,6),'Uniprot mapping'!A:B,2,FALSE)</f>
        <v>G5MJ11</v>
      </c>
      <c r="B1057" t="s">
        <v>1057</v>
      </c>
      <c r="C1057" t="s">
        <v>1304</v>
      </c>
    </row>
    <row r="1058" spans="1:3" x14ac:dyDescent="0.25">
      <c r="A1058" t="str">
        <f>VLOOKUP(LEFT(B1058,6),'Uniprot mapping'!A:B,2,FALSE)</f>
        <v>G5MMG1</v>
      </c>
      <c r="B1058" t="s">
        <v>1058</v>
      </c>
      <c r="C1058" t="s">
        <v>1304</v>
      </c>
    </row>
    <row r="1059" spans="1:3" x14ac:dyDescent="0.25">
      <c r="A1059" t="str">
        <f>VLOOKUP(LEFT(B1059,6),'Uniprot mapping'!A:B,2,FALSE)</f>
        <v>G5MYC8</v>
      </c>
      <c r="B1059" t="s">
        <v>1059</v>
      </c>
      <c r="C1059" t="s">
        <v>1304</v>
      </c>
    </row>
    <row r="1060" spans="1:3" x14ac:dyDescent="0.25">
      <c r="A1060" t="str">
        <f>VLOOKUP(LEFT(B1060,6),'Uniprot mapping'!A:B,2,FALSE)</f>
        <v>G5N1H0</v>
      </c>
      <c r="B1060" t="s">
        <v>1060</v>
      </c>
      <c r="C1060" t="s">
        <v>1304</v>
      </c>
    </row>
    <row r="1061" spans="1:3" x14ac:dyDescent="0.25">
      <c r="A1061" t="str">
        <f>VLOOKUP(LEFT(B1061,6),'Uniprot mapping'!A:B,2,FALSE)</f>
        <v>G5NDK0</v>
      </c>
      <c r="B1061" t="s">
        <v>1061</v>
      </c>
      <c r="C1061" t="s">
        <v>1304</v>
      </c>
    </row>
    <row r="1062" spans="1:3" x14ac:dyDescent="0.25">
      <c r="A1062" t="str">
        <f>VLOOKUP(LEFT(B1062,6),'Uniprot mapping'!A:B,2,FALSE)</f>
        <v>G5NHB1</v>
      </c>
      <c r="B1062" t="s">
        <v>1062</v>
      </c>
      <c r="C1062" t="s">
        <v>1304</v>
      </c>
    </row>
    <row r="1063" spans="1:3" x14ac:dyDescent="0.25">
      <c r="A1063" t="str">
        <f>VLOOKUP(LEFT(B1063,6),'Uniprot mapping'!A:B,2,FALSE)</f>
        <v>G5NUT4</v>
      </c>
      <c r="B1063" t="s">
        <v>1063</v>
      </c>
      <c r="C1063" t="s">
        <v>1304</v>
      </c>
    </row>
    <row r="1064" spans="1:3" x14ac:dyDescent="0.25">
      <c r="A1064" t="str">
        <f>VLOOKUP(LEFT(B1064,6),'Uniprot mapping'!A:B,2,FALSE)</f>
        <v>G5NXR9</v>
      </c>
      <c r="B1064" t="s">
        <v>1064</v>
      </c>
      <c r="C1064" t="s">
        <v>1304</v>
      </c>
    </row>
    <row r="1065" spans="1:3" x14ac:dyDescent="0.25">
      <c r="A1065" t="str">
        <f>VLOOKUP(LEFT(B1065,6),'Uniprot mapping'!A:B,2,FALSE)</f>
        <v>G5P9S2</v>
      </c>
      <c r="B1065" t="s">
        <v>1065</v>
      </c>
      <c r="C1065" t="s">
        <v>1304</v>
      </c>
    </row>
    <row r="1066" spans="1:3" x14ac:dyDescent="0.25">
      <c r="A1066" t="str">
        <f>VLOOKUP(LEFT(B1066,6),'Uniprot mapping'!A:B,2,FALSE)</f>
        <v>G5PCZ4</v>
      </c>
      <c r="B1066" t="s">
        <v>1066</v>
      </c>
      <c r="C1066" t="s">
        <v>1304</v>
      </c>
    </row>
    <row r="1067" spans="1:3" x14ac:dyDescent="0.25">
      <c r="A1067" t="str">
        <f>VLOOKUP(LEFT(B1067,6),'Uniprot mapping'!A:B,2,FALSE)</f>
        <v>G5PNR1</v>
      </c>
      <c r="B1067" t="s">
        <v>1067</v>
      </c>
      <c r="C1067" t="s">
        <v>1304</v>
      </c>
    </row>
    <row r="1068" spans="1:3" x14ac:dyDescent="0.25">
      <c r="A1068" t="str">
        <f>VLOOKUP(LEFT(B1068,6),'Uniprot mapping'!A:B,2,FALSE)</f>
        <v>G5PRY0</v>
      </c>
      <c r="B1068" t="s">
        <v>1068</v>
      </c>
      <c r="C1068" t="s">
        <v>1304</v>
      </c>
    </row>
    <row r="1069" spans="1:3" x14ac:dyDescent="0.25">
      <c r="A1069" t="str">
        <f>VLOOKUP(LEFT(B1069,6),'Uniprot mapping'!A:B,2,FALSE)</f>
        <v>G5Q3C5</v>
      </c>
      <c r="B1069" t="s">
        <v>1069</v>
      </c>
      <c r="C1069" t="s">
        <v>1304</v>
      </c>
    </row>
    <row r="1070" spans="1:3" x14ac:dyDescent="0.25">
      <c r="A1070" t="str">
        <f>VLOOKUP(LEFT(B1070,6),'Uniprot mapping'!A:B,2,FALSE)</f>
        <v>G5QJK1</v>
      </c>
      <c r="B1070" t="s">
        <v>1070</v>
      </c>
      <c r="C1070" t="s">
        <v>1304</v>
      </c>
    </row>
    <row r="1071" spans="1:3" x14ac:dyDescent="0.25">
      <c r="A1071" t="str">
        <f>VLOOKUP(LEFT(B1071,6),'Uniprot mapping'!A:B,2,FALSE)</f>
        <v>G5QNN4</v>
      </c>
      <c r="B1071" t="s">
        <v>1071</v>
      </c>
      <c r="C1071" t="s">
        <v>1304</v>
      </c>
    </row>
    <row r="1072" spans="1:3" x14ac:dyDescent="0.25">
      <c r="A1072" t="str">
        <f>VLOOKUP(LEFT(B1072,6),'Uniprot mapping'!A:B,2,FALSE)</f>
        <v>G5R0P4</v>
      </c>
      <c r="B1072" t="s">
        <v>1072</v>
      </c>
      <c r="C1072" t="s">
        <v>1304</v>
      </c>
    </row>
    <row r="1073" spans="1:3" x14ac:dyDescent="0.25">
      <c r="A1073" t="str">
        <f>VLOOKUP(LEFT(B1073,6),'Uniprot mapping'!A:B,2,FALSE)</f>
        <v>G5R4L0</v>
      </c>
      <c r="B1073" t="s">
        <v>1073</v>
      </c>
      <c r="C1073" t="s">
        <v>1304</v>
      </c>
    </row>
    <row r="1074" spans="1:3" x14ac:dyDescent="0.25">
      <c r="A1074" t="str">
        <f>VLOOKUP(LEFT(B1074,6),'Uniprot mapping'!A:B,2,FALSE)</f>
        <v>G5RG72</v>
      </c>
      <c r="B1074" t="s">
        <v>1074</v>
      </c>
      <c r="C1074" t="s">
        <v>1304</v>
      </c>
    </row>
    <row r="1075" spans="1:3" x14ac:dyDescent="0.25">
      <c r="A1075" t="str">
        <f>VLOOKUP(LEFT(B1075,6),'Uniprot mapping'!A:B,2,FALSE)</f>
        <v>G5RJQ1</v>
      </c>
      <c r="B1075" t="s">
        <v>1075</v>
      </c>
      <c r="C1075" t="s">
        <v>1304</v>
      </c>
    </row>
    <row r="1076" spans="1:3" x14ac:dyDescent="0.25">
      <c r="A1076" t="str">
        <f>VLOOKUP(LEFT(B1076,6),'Uniprot mapping'!A:B,2,FALSE)</f>
        <v>G5RVX3</v>
      </c>
      <c r="B1076" t="s">
        <v>1076</v>
      </c>
      <c r="C1076" t="s">
        <v>1304</v>
      </c>
    </row>
    <row r="1077" spans="1:3" x14ac:dyDescent="0.25">
      <c r="A1077" t="str">
        <f>VLOOKUP(LEFT(B1077,6),'Uniprot mapping'!A:B,2,FALSE)</f>
        <v>G5RZR3</v>
      </c>
      <c r="B1077" t="s">
        <v>1077</v>
      </c>
      <c r="C1077" t="s">
        <v>1304</v>
      </c>
    </row>
    <row r="1078" spans="1:3" x14ac:dyDescent="0.25">
      <c r="A1078" t="str">
        <f>VLOOKUP(LEFT(B1078,6),'Uniprot mapping'!A:B,2,FALSE)</f>
        <v>G5SCF8</v>
      </c>
      <c r="B1078" t="s">
        <v>1078</v>
      </c>
      <c r="C1078" t="s">
        <v>1304</v>
      </c>
    </row>
    <row r="1079" spans="1:3" x14ac:dyDescent="0.25">
      <c r="A1079" t="str">
        <f>VLOOKUP(LEFT(B1079,6),'Uniprot mapping'!A:B,2,FALSE)</f>
        <v>G5SG00</v>
      </c>
      <c r="B1079" t="s">
        <v>1079</v>
      </c>
      <c r="C1079" t="s">
        <v>1304</v>
      </c>
    </row>
    <row r="1080" spans="1:3" x14ac:dyDescent="0.25">
      <c r="A1080" t="str">
        <f>VLOOKUP(LEFT(B1080,6),'Uniprot mapping'!A:B,2,FALSE)</f>
        <v>G7CYQ9</v>
      </c>
      <c r="B1080" t="s">
        <v>1080</v>
      </c>
      <c r="C1080" t="s">
        <v>1304</v>
      </c>
    </row>
    <row r="1081" spans="1:3" x14ac:dyDescent="0.25">
      <c r="A1081" t="str">
        <f>VLOOKUP(LEFT(B1081,6),'Uniprot mapping'!A:B,2,FALSE)</f>
        <v>G7HTC3</v>
      </c>
      <c r="B1081" t="s">
        <v>1081</v>
      </c>
      <c r="C1081" t="s">
        <v>1304</v>
      </c>
    </row>
    <row r="1082" spans="1:3" x14ac:dyDescent="0.25">
      <c r="A1082" t="str">
        <f>VLOOKUP(LEFT(B1082,6),'Uniprot mapping'!A:B,2,FALSE)</f>
        <v>G7Q655</v>
      </c>
      <c r="B1082" t="s">
        <v>1082</v>
      </c>
      <c r="C1082" t="s">
        <v>1304</v>
      </c>
    </row>
    <row r="1083" spans="1:3" x14ac:dyDescent="0.25">
      <c r="A1083" t="str">
        <f>VLOOKUP(LEFT(B1083,6),'Uniprot mapping'!A:B,2,FALSE)</f>
        <v>G7SVI5</v>
      </c>
      <c r="B1083" t="s">
        <v>1083</v>
      </c>
      <c r="C1083" t="s">
        <v>1304</v>
      </c>
    </row>
    <row r="1084" spans="1:3" x14ac:dyDescent="0.25">
      <c r="A1084" t="str">
        <f>VLOOKUP(LEFT(B1084,6),'Uniprot mapping'!A:B,2,FALSE)</f>
        <v>G7T0F0</v>
      </c>
      <c r="B1084" t="s">
        <v>1084</v>
      </c>
      <c r="C1084" t="s">
        <v>1304</v>
      </c>
    </row>
    <row r="1085" spans="1:3" x14ac:dyDescent="0.25">
      <c r="A1085" t="str">
        <f>VLOOKUP(LEFT(B1085,6),'Uniprot mapping'!A:B,2,FALSE)</f>
        <v>G7T6V9</v>
      </c>
      <c r="B1085" t="s">
        <v>1085</v>
      </c>
      <c r="C1085" t="s">
        <v>1304</v>
      </c>
    </row>
    <row r="1086" spans="1:3" x14ac:dyDescent="0.25">
      <c r="A1086" t="str">
        <f>VLOOKUP(LEFT(B1086,6),'Uniprot mapping'!A:B,2,FALSE)</f>
        <v>G7TAB0</v>
      </c>
      <c r="B1086" t="s">
        <v>1086</v>
      </c>
      <c r="C1086" t="s">
        <v>1304</v>
      </c>
    </row>
    <row r="1087" spans="1:3" x14ac:dyDescent="0.25">
      <c r="A1087" t="str">
        <f>VLOOKUP(LEFT(B1087,6),'Uniprot mapping'!A:B,2,FALSE)</f>
        <v>G7UBG0</v>
      </c>
      <c r="B1087" t="s">
        <v>1087</v>
      </c>
      <c r="C1087" t="s">
        <v>1304</v>
      </c>
    </row>
    <row r="1088" spans="1:3" x14ac:dyDescent="0.25">
      <c r="A1088" t="str">
        <f>VLOOKUP(LEFT(B1088,6),'Uniprot mapping'!A:B,2,FALSE)</f>
        <v>G7ZK44</v>
      </c>
      <c r="B1088" t="s">
        <v>1088</v>
      </c>
      <c r="C1088" t="s">
        <v>1304</v>
      </c>
    </row>
    <row r="1089" spans="1:3" x14ac:dyDescent="0.25">
      <c r="A1089" t="str">
        <f>VLOOKUP(LEFT(B1089,6),'Uniprot mapping'!A:B,2,FALSE)</f>
        <v>G7ZK71</v>
      </c>
      <c r="B1089" t="s">
        <v>1089</v>
      </c>
      <c r="C1089" t="s">
        <v>1304</v>
      </c>
    </row>
    <row r="1090" spans="1:3" x14ac:dyDescent="0.25">
      <c r="A1090" t="str">
        <f>VLOOKUP(LEFT(B1090,6),'Uniprot mapping'!A:B,2,FALSE)</f>
        <v>G7ZK98</v>
      </c>
      <c r="B1090" t="s">
        <v>1090</v>
      </c>
      <c r="C1090" t="s">
        <v>1304</v>
      </c>
    </row>
    <row r="1091" spans="1:3" x14ac:dyDescent="0.25">
      <c r="A1091" t="str">
        <f>VLOOKUP(LEFT(B1091,6),'Uniprot mapping'!A:B,2,FALSE)</f>
        <v>G8LI98</v>
      </c>
      <c r="B1091" t="s">
        <v>1091</v>
      </c>
      <c r="C1091" t="s">
        <v>1304</v>
      </c>
    </row>
    <row r="1092" spans="1:3" x14ac:dyDescent="0.25">
      <c r="A1092" t="str">
        <f>VLOOKUP(LEFT(B1092,6),'Uniprot mapping'!A:B,2,FALSE)</f>
        <v>G8MW65</v>
      </c>
      <c r="B1092" t="s">
        <v>1092</v>
      </c>
      <c r="C1092" t="s">
        <v>1304</v>
      </c>
    </row>
    <row r="1093" spans="1:3" x14ac:dyDescent="0.25">
      <c r="A1093" t="str">
        <f>VLOOKUP(LEFT(B1093,6),'Uniprot mapping'!A:B,2,FALSE)</f>
        <v>G8Q324</v>
      </c>
      <c r="B1093" t="s">
        <v>1093</v>
      </c>
      <c r="C1093" t="s">
        <v>1304</v>
      </c>
    </row>
    <row r="1094" spans="1:3" x14ac:dyDescent="0.25">
      <c r="A1094" t="str">
        <f>VLOOKUP(LEFT(B1094,6),'Uniprot mapping'!A:B,2,FALSE)</f>
        <v>G8Q4N3</v>
      </c>
      <c r="B1094" t="s">
        <v>1094</v>
      </c>
      <c r="C1094" t="s">
        <v>1304</v>
      </c>
    </row>
    <row r="1095" spans="1:3" x14ac:dyDescent="0.25">
      <c r="A1095" t="str">
        <f>VLOOKUP(LEFT(B1095,6),'Uniprot mapping'!A:B,2,FALSE)</f>
        <v>G8Q8N4</v>
      </c>
      <c r="B1095" t="s">
        <v>1095</v>
      </c>
      <c r="C1095" t="s">
        <v>1304</v>
      </c>
    </row>
    <row r="1096" spans="1:3" x14ac:dyDescent="0.25">
      <c r="A1096" t="str">
        <f>VLOOKUP(LEFT(B1096,6),'Uniprot mapping'!A:B,2,FALSE)</f>
        <v>G8QKA2</v>
      </c>
      <c r="B1096" t="s">
        <v>1096</v>
      </c>
      <c r="C1096" t="s">
        <v>1304</v>
      </c>
    </row>
    <row r="1097" spans="1:3" x14ac:dyDescent="0.25">
      <c r="A1097" t="str">
        <f>VLOOKUP(LEFT(B1097,6),'Uniprot mapping'!A:B,2,FALSE)</f>
        <v>G9AVL1</v>
      </c>
      <c r="B1097" t="s">
        <v>1097</v>
      </c>
      <c r="C1097" t="s">
        <v>1304</v>
      </c>
    </row>
    <row r="1098" spans="1:3" x14ac:dyDescent="0.25">
      <c r="A1098" t="str">
        <f>VLOOKUP(LEFT(B1098,6),'Uniprot mapping'!A:B,2,FALSE)</f>
        <v>G9TB50</v>
      </c>
      <c r="B1098" t="s">
        <v>1098</v>
      </c>
      <c r="C1098" t="s">
        <v>1304</v>
      </c>
    </row>
    <row r="1099" spans="1:3" x14ac:dyDescent="0.25">
      <c r="A1099" t="str">
        <f>VLOOKUP(LEFT(B1099,6),'Uniprot mapping'!A:B,2,FALSE)</f>
        <v>G9TDB7</v>
      </c>
      <c r="B1099" t="s">
        <v>1099</v>
      </c>
      <c r="C1099" t="s">
        <v>1304</v>
      </c>
    </row>
    <row r="1100" spans="1:3" x14ac:dyDescent="0.25">
      <c r="A1100" t="str">
        <f>VLOOKUP(LEFT(B1100,6),'Uniprot mapping'!A:B,2,FALSE)</f>
        <v>G9TJZ4</v>
      </c>
      <c r="B1100" t="s">
        <v>1100</v>
      </c>
      <c r="C1100" t="s">
        <v>1304</v>
      </c>
    </row>
    <row r="1101" spans="1:3" x14ac:dyDescent="0.25">
      <c r="A1101" t="str">
        <f>VLOOKUP(LEFT(B1101,6),'Uniprot mapping'!A:B,2,FALSE)</f>
        <v>G9TSQ6</v>
      </c>
      <c r="B1101" t="s">
        <v>1101</v>
      </c>
      <c r="C1101" t="s">
        <v>1304</v>
      </c>
    </row>
    <row r="1102" spans="1:3" x14ac:dyDescent="0.25">
      <c r="A1102" t="str">
        <f>VLOOKUP(LEFT(B1102,6),'Uniprot mapping'!A:B,2,FALSE)</f>
        <v>G9TZS7</v>
      </c>
      <c r="B1102" t="s">
        <v>1102</v>
      </c>
      <c r="C1102" t="s">
        <v>1304</v>
      </c>
    </row>
    <row r="1103" spans="1:3" x14ac:dyDescent="0.25">
      <c r="A1103" t="str">
        <f>VLOOKUP(LEFT(B1103,6),'Uniprot mapping'!A:B,2,FALSE)</f>
        <v>G9U2L1</v>
      </c>
      <c r="B1103" t="s">
        <v>1103</v>
      </c>
      <c r="C1103" t="s">
        <v>1304</v>
      </c>
    </row>
    <row r="1104" spans="1:3" x14ac:dyDescent="0.25">
      <c r="A1104" t="str">
        <f>VLOOKUP(LEFT(B1104,6),'Uniprot mapping'!A:B,2,FALSE)</f>
        <v>G9UBS3</v>
      </c>
      <c r="B1104" t="s">
        <v>1104</v>
      </c>
      <c r="C1104" t="s">
        <v>1304</v>
      </c>
    </row>
    <row r="1105" spans="1:3" x14ac:dyDescent="0.25">
      <c r="A1105" t="str">
        <f>VLOOKUP(LEFT(B1105,6),'Uniprot mapping'!A:B,2,FALSE)</f>
        <v>G9UD61</v>
      </c>
      <c r="B1105" t="s">
        <v>1105</v>
      </c>
      <c r="C1105" t="s">
        <v>1304</v>
      </c>
    </row>
    <row r="1106" spans="1:3" x14ac:dyDescent="0.25">
      <c r="A1106" t="str">
        <f>VLOOKUP(LEFT(B1106,6),'Uniprot mapping'!A:B,2,FALSE)</f>
        <v>G9UDV8</v>
      </c>
      <c r="B1106" t="s">
        <v>1106</v>
      </c>
      <c r="C1106" t="s">
        <v>1304</v>
      </c>
    </row>
    <row r="1107" spans="1:3" x14ac:dyDescent="0.25">
      <c r="A1107" t="str">
        <f>VLOOKUP(LEFT(B1107,6),'Uniprot mapping'!A:B,2,FALSE)</f>
        <v>G9UML2</v>
      </c>
      <c r="B1107" t="s">
        <v>1107</v>
      </c>
      <c r="C1107" t="s">
        <v>1304</v>
      </c>
    </row>
    <row r="1108" spans="1:3" x14ac:dyDescent="0.25">
      <c r="A1108" t="str">
        <f>VLOOKUP(LEFT(B1108,6),'Uniprot mapping'!A:B,2,FALSE)</f>
        <v>G9UP17</v>
      </c>
      <c r="B1108" t="s">
        <v>1108</v>
      </c>
      <c r="C1108" t="s">
        <v>1304</v>
      </c>
    </row>
    <row r="1109" spans="1:3" x14ac:dyDescent="0.25">
      <c r="A1109" t="str">
        <f>VLOOKUP(LEFT(B1109,6),'Uniprot mapping'!A:B,2,FALSE)</f>
        <v>G9V590</v>
      </c>
      <c r="B1109" t="s">
        <v>1109</v>
      </c>
      <c r="C1109" t="s">
        <v>1304</v>
      </c>
    </row>
    <row r="1110" spans="1:3" x14ac:dyDescent="0.25">
      <c r="A1110" t="str">
        <f>VLOOKUP(LEFT(B1110,6),'Uniprot mapping'!A:B,2,FALSE)</f>
        <v>G9V5Z5</v>
      </c>
      <c r="B1110" t="s">
        <v>1110</v>
      </c>
      <c r="C1110" t="s">
        <v>1304</v>
      </c>
    </row>
    <row r="1111" spans="1:3" x14ac:dyDescent="0.25">
      <c r="A1111" t="str">
        <f>VLOOKUP(LEFT(B1111,6),'Uniprot mapping'!A:B,2,FALSE)</f>
        <v>G9V9D4</v>
      </c>
      <c r="B1111" t="s">
        <v>1111</v>
      </c>
      <c r="C1111" t="s">
        <v>1304</v>
      </c>
    </row>
    <row r="1112" spans="1:3" x14ac:dyDescent="0.25">
      <c r="A1112" t="str">
        <f>VLOOKUP(LEFT(B1112,6),'Uniprot mapping'!A:B,2,FALSE)</f>
        <v>G9VHM2</v>
      </c>
      <c r="B1112" t="s">
        <v>1112</v>
      </c>
      <c r="C1112" t="s">
        <v>1304</v>
      </c>
    </row>
    <row r="1113" spans="1:3" x14ac:dyDescent="0.25">
      <c r="A1113" t="str">
        <f>VLOOKUP(LEFT(B1113,6),'Uniprot mapping'!A:B,2,FALSE)</f>
        <v>G9VNS1</v>
      </c>
      <c r="B1113" t="s">
        <v>1113</v>
      </c>
      <c r="C1113" t="s">
        <v>1304</v>
      </c>
    </row>
    <row r="1114" spans="1:3" x14ac:dyDescent="0.25">
      <c r="A1114" t="str">
        <f>VLOOKUP(LEFT(B1114,6),'Uniprot mapping'!A:B,2,FALSE)</f>
        <v>G9VVJ0</v>
      </c>
      <c r="B1114" t="s">
        <v>1114</v>
      </c>
      <c r="C1114" t="s">
        <v>1304</v>
      </c>
    </row>
    <row r="1115" spans="1:3" x14ac:dyDescent="0.25">
      <c r="A1115" t="str">
        <f>VLOOKUP(LEFT(B1115,6),'Uniprot mapping'!A:B,2,FALSE)</f>
        <v>G9W682</v>
      </c>
      <c r="B1115" t="s">
        <v>1115</v>
      </c>
      <c r="C1115" t="s">
        <v>1304</v>
      </c>
    </row>
    <row r="1116" spans="1:3" x14ac:dyDescent="0.25">
      <c r="A1116" t="str">
        <f>VLOOKUP(LEFT(B1116,6),'Uniprot mapping'!A:B,2,FALSE)</f>
        <v>G9W8Z4</v>
      </c>
      <c r="B1116" t="s">
        <v>1116</v>
      </c>
      <c r="C1116" t="s">
        <v>1304</v>
      </c>
    </row>
    <row r="1117" spans="1:3" x14ac:dyDescent="0.25">
      <c r="A1117" t="str">
        <f>VLOOKUP(LEFT(B1117,6),'Uniprot mapping'!A:B,2,FALSE)</f>
        <v>G9YFX0</v>
      </c>
      <c r="B1117" t="s">
        <v>1117</v>
      </c>
      <c r="C1117" t="s">
        <v>1304</v>
      </c>
    </row>
    <row r="1118" spans="1:3" x14ac:dyDescent="0.25">
      <c r="A1118" t="str">
        <f>VLOOKUP(LEFT(B1118,6),'Uniprot mapping'!A:B,2,FALSE)</f>
        <v>G9Z0N3</v>
      </c>
      <c r="B1118" t="s">
        <v>1118</v>
      </c>
      <c r="C1118" t="s">
        <v>1304</v>
      </c>
    </row>
    <row r="1119" spans="1:3" x14ac:dyDescent="0.25">
      <c r="A1119" t="str">
        <f>VLOOKUP(LEFT(B1119,6),'Uniprot mapping'!A:B,2,FALSE)</f>
        <v>G9Z8A3</v>
      </c>
      <c r="B1119" t="s">
        <v>1119</v>
      </c>
      <c r="C1119" t="s">
        <v>1304</v>
      </c>
    </row>
    <row r="1120" spans="1:3" x14ac:dyDescent="0.25">
      <c r="A1120" t="str">
        <f>VLOOKUP(LEFT(B1120,6),'Uniprot mapping'!A:B,2,FALSE)</f>
        <v>G9Z934</v>
      </c>
      <c r="B1120" t="s">
        <v>1120</v>
      </c>
      <c r="C1120" t="s">
        <v>1304</v>
      </c>
    </row>
    <row r="1121" spans="1:3" x14ac:dyDescent="0.25">
      <c r="A1121" t="str">
        <f>VLOOKUP(LEFT(B1121,6),'Uniprot mapping'!A:B,2,FALSE)</f>
        <v>H0F7U2</v>
      </c>
      <c r="B1121" t="s">
        <v>1121</v>
      </c>
      <c r="C1121" t="s">
        <v>1304</v>
      </c>
    </row>
    <row r="1122" spans="1:3" x14ac:dyDescent="0.25">
      <c r="A1122" t="str">
        <f>VLOOKUP(LEFT(B1122,6),'Uniprot mapping'!A:B,2,FALSE)</f>
        <v>H0J844</v>
      </c>
      <c r="B1122" t="s">
        <v>1122</v>
      </c>
      <c r="C1122" t="s">
        <v>1304</v>
      </c>
    </row>
    <row r="1123" spans="1:3" x14ac:dyDescent="0.25">
      <c r="A1123" t="str">
        <f>VLOOKUP(LEFT(B1123,6),'Uniprot mapping'!A:B,2,FALSE)</f>
        <v>H0KDV3</v>
      </c>
      <c r="B1123" t="s">
        <v>1123</v>
      </c>
      <c r="C1123" t="s">
        <v>1304</v>
      </c>
    </row>
    <row r="1124" spans="1:3" x14ac:dyDescent="0.25">
      <c r="A1124" t="str">
        <f>VLOOKUP(LEFT(B1124,6),'Uniprot mapping'!A:B,2,FALSE)</f>
        <v>H0KZ15</v>
      </c>
      <c r="B1124" t="s">
        <v>1124</v>
      </c>
      <c r="C1124" t="s">
        <v>1304</v>
      </c>
    </row>
    <row r="1125" spans="1:3" x14ac:dyDescent="0.25">
      <c r="A1125" t="str">
        <f>VLOOKUP(LEFT(B1125,6),'Uniprot mapping'!A:B,2,FALSE)</f>
        <v>H0L9N0</v>
      </c>
      <c r="B1125" t="s">
        <v>1125</v>
      </c>
      <c r="C1125" t="s">
        <v>1304</v>
      </c>
    </row>
    <row r="1126" spans="1:3" x14ac:dyDescent="0.25">
      <c r="A1126" t="str">
        <f>VLOOKUP(LEFT(B1126,6),'Uniprot mapping'!A:B,2,FALSE)</f>
        <v>H0LEI5</v>
      </c>
      <c r="B1126" t="s">
        <v>1126</v>
      </c>
      <c r="C1126" t="s">
        <v>1304</v>
      </c>
    </row>
    <row r="1127" spans="1:3" x14ac:dyDescent="0.25">
      <c r="A1127" t="str">
        <f>VLOOKUP(LEFT(B1127,6),'Uniprot mapping'!A:B,2,FALSE)</f>
        <v>H0LG57</v>
      </c>
      <c r="B1127" t="s">
        <v>1127</v>
      </c>
      <c r="C1127" t="s">
        <v>1304</v>
      </c>
    </row>
    <row r="1128" spans="1:3" x14ac:dyDescent="0.25">
      <c r="A1128" t="str">
        <f>VLOOKUP(LEFT(B1128,6),'Uniprot mapping'!A:B,2,FALSE)</f>
        <v>H0LPF2</v>
      </c>
      <c r="B1128" t="s">
        <v>1128</v>
      </c>
      <c r="C1128" t="s">
        <v>1304</v>
      </c>
    </row>
    <row r="1129" spans="1:3" x14ac:dyDescent="0.25">
      <c r="A1129" t="str">
        <f>VLOOKUP(LEFT(B1129,6),'Uniprot mapping'!A:B,2,FALSE)</f>
        <v>H0LVG3</v>
      </c>
      <c r="B1129" t="s">
        <v>1129</v>
      </c>
      <c r="C1129" t="s">
        <v>1304</v>
      </c>
    </row>
    <row r="1130" spans="1:3" x14ac:dyDescent="0.25">
      <c r="A1130" t="str">
        <f>VLOOKUP(LEFT(B1130,6),'Uniprot mapping'!A:B,2,FALSE)</f>
        <v>H0M5K4</v>
      </c>
      <c r="B1130" t="s">
        <v>1130</v>
      </c>
      <c r="C1130" t="s">
        <v>1304</v>
      </c>
    </row>
    <row r="1131" spans="1:3" x14ac:dyDescent="0.25">
      <c r="A1131" t="str">
        <f>VLOOKUP(LEFT(B1131,6),'Uniprot mapping'!A:B,2,FALSE)</f>
        <v>H0MB67</v>
      </c>
      <c r="B1131" t="s">
        <v>1131</v>
      </c>
      <c r="C1131" t="s">
        <v>1304</v>
      </c>
    </row>
    <row r="1132" spans="1:3" x14ac:dyDescent="0.25">
      <c r="A1132" t="str">
        <f>VLOOKUP(LEFT(B1132,6),'Uniprot mapping'!A:B,2,FALSE)</f>
        <v>H0MGT6</v>
      </c>
      <c r="B1132" t="s">
        <v>1132</v>
      </c>
      <c r="C1132" t="s">
        <v>1304</v>
      </c>
    </row>
    <row r="1133" spans="1:3" x14ac:dyDescent="0.25">
      <c r="A1133" t="str">
        <f>VLOOKUP(LEFT(B1133,6),'Uniprot mapping'!A:B,2,FALSE)</f>
        <v>H0MN81</v>
      </c>
      <c r="B1133" t="s">
        <v>1133</v>
      </c>
      <c r="C1133" t="s">
        <v>1304</v>
      </c>
    </row>
    <row r="1134" spans="1:3" x14ac:dyDescent="0.25">
      <c r="A1134" t="str">
        <f>VLOOKUP(LEFT(B1134,6),'Uniprot mapping'!A:B,2,FALSE)</f>
        <v>H0N1Q7</v>
      </c>
      <c r="B1134" t="s">
        <v>1134</v>
      </c>
      <c r="C1134" t="s">
        <v>1304</v>
      </c>
    </row>
    <row r="1135" spans="1:3" x14ac:dyDescent="0.25">
      <c r="A1135" t="str">
        <f>VLOOKUP(LEFT(B1135,6),'Uniprot mapping'!A:B,2,FALSE)</f>
        <v>H0N2Y7</v>
      </c>
      <c r="B1135" t="s">
        <v>1135</v>
      </c>
      <c r="C1135" t="s">
        <v>1304</v>
      </c>
    </row>
    <row r="1136" spans="1:3" x14ac:dyDescent="0.25">
      <c r="A1136" t="str">
        <f>VLOOKUP(LEFT(B1136,6),'Uniprot mapping'!A:B,2,FALSE)</f>
        <v>H0N7E1</v>
      </c>
      <c r="B1136" t="s">
        <v>1136</v>
      </c>
      <c r="C1136" t="s">
        <v>1304</v>
      </c>
    </row>
    <row r="1137" spans="1:3" x14ac:dyDescent="0.25">
      <c r="A1137" t="str">
        <f>VLOOKUP(LEFT(B1137,6),'Uniprot mapping'!A:B,2,FALSE)</f>
        <v>H0NFN7</v>
      </c>
      <c r="B1137" t="s">
        <v>1137</v>
      </c>
      <c r="C1137" t="s">
        <v>1304</v>
      </c>
    </row>
    <row r="1138" spans="1:3" x14ac:dyDescent="0.25">
      <c r="A1138" t="str">
        <f>VLOOKUP(LEFT(B1138,6),'Uniprot mapping'!A:B,2,FALSE)</f>
        <v>H0PY89</v>
      </c>
      <c r="B1138" t="s">
        <v>1138</v>
      </c>
      <c r="C1138" t="s">
        <v>1304</v>
      </c>
    </row>
    <row r="1139" spans="1:3" x14ac:dyDescent="0.25">
      <c r="A1139" t="str">
        <f>VLOOKUP(LEFT(B1139,6),'Uniprot mapping'!A:B,2,FALSE)</f>
        <v>H0S5X5</v>
      </c>
      <c r="B1139" t="s">
        <v>1139</v>
      </c>
      <c r="C1139" t="s">
        <v>1304</v>
      </c>
    </row>
    <row r="1140" spans="1:3" x14ac:dyDescent="0.25">
      <c r="A1140" t="str">
        <f>VLOOKUP(LEFT(B1140,6),'Uniprot mapping'!A:B,2,FALSE)</f>
        <v>H0S5Z5</v>
      </c>
      <c r="B1140" t="s">
        <v>1140</v>
      </c>
      <c r="C1140" t="s">
        <v>1304</v>
      </c>
    </row>
    <row r="1141" spans="1:3" x14ac:dyDescent="0.25">
      <c r="A1141" t="str">
        <f>VLOOKUP(LEFT(B1141,6),'Uniprot mapping'!A:B,2,FALSE)</f>
        <v>H0T2M5</v>
      </c>
      <c r="B1141" t="s">
        <v>1141</v>
      </c>
      <c r="C1141" t="s">
        <v>1304</v>
      </c>
    </row>
    <row r="1142" spans="1:3" x14ac:dyDescent="0.25">
      <c r="A1142" t="str">
        <f>VLOOKUP(LEFT(B1142,6),'Uniprot mapping'!A:B,2,FALSE)</f>
        <v>H0T9K7</v>
      </c>
      <c r="B1142" t="s">
        <v>1142</v>
      </c>
      <c r="C1142" t="s">
        <v>1304</v>
      </c>
    </row>
    <row r="1143" spans="1:3" x14ac:dyDescent="0.25">
      <c r="A1143" t="str">
        <f>VLOOKUP(LEFT(B1143,6),'Uniprot mapping'!A:B,2,FALSE)</f>
        <v>H0TXQ7</v>
      </c>
      <c r="B1143" t="s">
        <v>1143</v>
      </c>
      <c r="C1143" t="s">
        <v>1304</v>
      </c>
    </row>
    <row r="1144" spans="1:3" x14ac:dyDescent="0.25">
      <c r="A1144" t="str">
        <f>VLOOKUP(LEFT(B1144,6),'Uniprot mapping'!A:B,2,FALSE)</f>
        <v>H1BV51</v>
      </c>
      <c r="B1144" t="s">
        <v>1144</v>
      </c>
      <c r="C1144" t="s">
        <v>1304</v>
      </c>
    </row>
    <row r="1145" spans="1:3" x14ac:dyDescent="0.25">
      <c r="A1145" t="str">
        <f>VLOOKUP(LEFT(B1145,6),'Uniprot mapping'!A:B,2,FALSE)</f>
        <v>H1D1S9</v>
      </c>
      <c r="B1145" t="s">
        <v>1145</v>
      </c>
      <c r="C1145" t="s">
        <v>1304</v>
      </c>
    </row>
    <row r="1146" spans="1:3" x14ac:dyDescent="0.25">
      <c r="A1146" t="str">
        <f>VLOOKUP(LEFT(B1146,6),'Uniprot mapping'!A:B,2,FALSE)</f>
        <v>H1E5X6</v>
      </c>
      <c r="B1146" t="s">
        <v>1146</v>
      </c>
      <c r="C1146" t="s">
        <v>1304</v>
      </c>
    </row>
    <row r="1147" spans="1:3" x14ac:dyDescent="0.25">
      <c r="A1147" t="str">
        <f>VLOOKUP(LEFT(B1147,6),'Uniprot mapping'!A:B,2,FALSE)</f>
        <v>H1FEG0</v>
      </c>
      <c r="B1147" t="s">
        <v>1147</v>
      </c>
      <c r="C1147" t="s">
        <v>1304</v>
      </c>
    </row>
    <row r="1148" spans="1:3" x14ac:dyDescent="0.25">
      <c r="A1148" t="str">
        <f>VLOOKUP(LEFT(B1148,6),'Uniprot mapping'!A:B,2,FALSE)</f>
        <v>H1KUR3</v>
      </c>
      <c r="B1148" t="s">
        <v>1148</v>
      </c>
      <c r="C1148" t="s">
        <v>1304</v>
      </c>
    </row>
    <row r="1149" spans="1:3" x14ac:dyDescent="0.25">
      <c r="A1149" t="str">
        <f>VLOOKUP(LEFT(B1149,6),'Uniprot mapping'!A:B,2,FALSE)</f>
        <v>H1LMZ4</v>
      </c>
      <c r="B1149" t="s">
        <v>1149</v>
      </c>
      <c r="C1149" t="s">
        <v>1304</v>
      </c>
    </row>
    <row r="1150" spans="1:3" x14ac:dyDescent="0.25">
      <c r="A1150" t="str">
        <f>VLOOKUP(LEFT(B1150,6),'Uniprot mapping'!A:B,2,FALSE)</f>
        <v>H1R9D3</v>
      </c>
      <c r="B1150" t="s">
        <v>1150</v>
      </c>
      <c r="C1150" t="s">
        <v>1304</v>
      </c>
    </row>
    <row r="1151" spans="1:3" x14ac:dyDescent="0.25">
      <c r="A1151" t="str">
        <f>VLOOKUP(LEFT(B1151,6),'Uniprot mapping'!A:B,2,FALSE)</f>
        <v>H1RFU6</v>
      </c>
      <c r="B1151" t="s">
        <v>1151</v>
      </c>
      <c r="C1151" t="s">
        <v>1304</v>
      </c>
    </row>
    <row r="1152" spans="1:3" x14ac:dyDescent="0.25">
      <c r="A1152" t="e">
        <f>VLOOKUP(B1152,'Uniprot mapping'!A:B,2,FALSE)</f>
        <v>#N/A</v>
      </c>
      <c r="B1152" t="s">
        <v>1152</v>
      </c>
      <c r="C1152" t="s">
        <v>1304</v>
      </c>
    </row>
    <row r="1153" spans="1:3" x14ac:dyDescent="0.25">
      <c r="A1153" t="str">
        <f>VLOOKUP(LEFT(B1153,6),'Uniprot mapping'!A:B,2,FALSE)</f>
        <v>H1XG74</v>
      </c>
      <c r="B1153" t="s">
        <v>1153</v>
      </c>
      <c r="C1153" t="s">
        <v>1304</v>
      </c>
    </row>
    <row r="1154" spans="1:3" x14ac:dyDescent="0.25">
      <c r="A1154" t="str">
        <f>VLOOKUP(LEFT(B1154,6),'Uniprot mapping'!A:B,2,FALSE)</f>
        <v>H1YLZ0</v>
      </c>
      <c r="B1154" t="s">
        <v>1154</v>
      </c>
      <c r="C1154" t="s">
        <v>1304</v>
      </c>
    </row>
    <row r="1155" spans="1:3" x14ac:dyDescent="0.25">
      <c r="A1155" t="str">
        <f>VLOOKUP(LEFT(B1155,6),'Uniprot mapping'!A:B,2,FALSE)</f>
        <v>H1YRT8</v>
      </c>
      <c r="B1155" t="s">
        <v>1155</v>
      </c>
      <c r="C1155" t="s">
        <v>1304</v>
      </c>
    </row>
    <row r="1156" spans="1:3" x14ac:dyDescent="0.25">
      <c r="A1156" t="str">
        <f>VLOOKUP(LEFT(B1156,6),'Uniprot mapping'!A:B,2,FALSE)</f>
        <v>H1ZNL2</v>
      </c>
      <c r="B1156" t="s">
        <v>1156</v>
      </c>
      <c r="C1156" t="s">
        <v>1304</v>
      </c>
    </row>
    <row r="1157" spans="1:3" x14ac:dyDescent="0.25">
      <c r="A1157" t="str">
        <f>VLOOKUP(LEFT(B1157,6),'Uniprot mapping'!A:B,2,FALSE)</f>
        <v>H2CHM6</v>
      </c>
      <c r="B1157" t="s">
        <v>1157</v>
      </c>
      <c r="C1157" t="s">
        <v>1304</v>
      </c>
    </row>
    <row r="1158" spans="1:3" x14ac:dyDescent="0.25">
      <c r="A1158" t="str">
        <f>VLOOKUP(LEFT(B1158,6),'Uniprot mapping'!A:B,2,FALSE)</f>
        <v>H2CYI1</v>
      </c>
      <c r="B1158" t="s">
        <v>1158</v>
      </c>
      <c r="C1158" t="s">
        <v>1304</v>
      </c>
    </row>
    <row r="1159" spans="1:3" x14ac:dyDescent="0.25">
      <c r="A1159" t="str">
        <f>VLOOKUP(LEFT(B1159,6),'Uniprot mapping'!A:B,2,FALSE)</f>
        <v>H2G0V2</v>
      </c>
      <c r="B1159" t="s">
        <v>1159</v>
      </c>
      <c r="C1159" t="s">
        <v>1304</v>
      </c>
    </row>
    <row r="1160" spans="1:3" x14ac:dyDescent="0.25">
      <c r="A1160" t="str">
        <f>VLOOKUP(LEFT(B1160,6),'Uniprot mapping'!A:B,2,FALSE)</f>
        <v>H3KNB5</v>
      </c>
      <c r="B1160" t="s">
        <v>1160</v>
      </c>
      <c r="C1160" t="s">
        <v>1304</v>
      </c>
    </row>
    <row r="1161" spans="1:3" x14ac:dyDescent="0.25">
      <c r="A1161" t="str">
        <f>VLOOKUP(LEFT(B1161,6),'Uniprot mapping'!A:B,2,FALSE)</f>
        <v>H3KVR8</v>
      </c>
      <c r="B1161" t="s">
        <v>1161</v>
      </c>
      <c r="C1161" t="s">
        <v>1304</v>
      </c>
    </row>
    <row r="1162" spans="1:3" x14ac:dyDescent="0.25">
      <c r="A1162" t="str">
        <f>VLOOKUP(LEFT(B1162,6),'Uniprot mapping'!A:B,2,FALSE)</f>
        <v>H3RK02</v>
      </c>
      <c r="B1162" t="s">
        <v>1162</v>
      </c>
      <c r="C1162" t="s">
        <v>1304</v>
      </c>
    </row>
    <row r="1163" spans="1:3" x14ac:dyDescent="0.25">
      <c r="A1163" t="str">
        <f>VLOOKUP(LEFT(B1163,6),'Uniprot mapping'!A:B,2,FALSE)</f>
        <v>H3RKX0</v>
      </c>
      <c r="B1163" t="s">
        <v>1163</v>
      </c>
      <c r="C1163" t="s">
        <v>1304</v>
      </c>
    </row>
    <row r="1164" spans="1:3" x14ac:dyDescent="0.25">
      <c r="A1164" t="str">
        <f>VLOOKUP(LEFT(B1164,6),'Uniprot mapping'!A:B,2,FALSE)</f>
        <v>H3RKZ7</v>
      </c>
      <c r="B1164" t="s">
        <v>1164</v>
      </c>
      <c r="C1164" t="s">
        <v>1304</v>
      </c>
    </row>
    <row r="1165" spans="1:3" x14ac:dyDescent="0.25">
      <c r="A1165" t="str">
        <f>VLOOKUP(LEFT(B1165,6),'Uniprot mapping'!A:B,2,FALSE)</f>
        <v>H3SQY4</v>
      </c>
      <c r="B1165" t="s">
        <v>1165</v>
      </c>
      <c r="C1165" t="s">
        <v>1304</v>
      </c>
    </row>
    <row r="1166" spans="1:3" x14ac:dyDescent="0.25">
      <c r="A1166" t="str">
        <f>VLOOKUP(LEFT(B1166,6),'Uniprot mapping'!A:B,2,FALSE)</f>
        <v>H3SWF8</v>
      </c>
      <c r="B1166" t="s">
        <v>1166</v>
      </c>
      <c r="C1166" t="s">
        <v>1304</v>
      </c>
    </row>
    <row r="1167" spans="1:3" x14ac:dyDescent="0.25">
      <c r="A1167" t="str">
        <f>VLOOKUP(LEFT(B1167,6),'Uniprot mapping'!A:B,2,FALSE)</f>
        <v>H3SXM3</v>
      </c>
      <c r="B1167" t="s">
        <v>1167</v>
      </c>
      <c r="C1167" t="s">
        <v>1304</v>
      </c>
    </row>
    <row r="1168" spans="1:3" x14ac:dyDescent="0.25">
      <c r="A1168" t="str">
        <f>VLOOKUP(LEFT(B1168,6),'Uniprot mapping'!A:B,2,FALSE)</f>
        <v>H3TBI3</v>
      </c>
      <c r="B1168" t="s">
        <v>1168</v>
      </c>
      <c r="C1168" t="s">
        <v>1304</v>
      </c>
    </row>
    <row r="1169" spans="1:3" x14ac:dyDescent="0.25">
      <c r="A1169" t="str">
        <f>VLOOKUP(LEFT(B1169,6),'Uniprot mapping'!A:B,2,FALSE)</f>
        <v>H3TDS8</v>
      </c>
      <c r="B1169" t="s">
        <v>1169</v>
      </c>
      <c r="C1169" t="s">
        <v>1304</v>
      </c>
    </row>
    <row r="1170" spans="1:3" x14ac:dyDescent="0.25">
      <c r="A1170" t="str">
        <f>VLOOKUP(LEFT(B1170,6),'Uniprot mapping'!A:B,2,FALSE)</f>
        <v>H3TIX4</v>
      </c>
      <c r="B1170" t="s">
        <v>1170</v>
      </c>
      <c r="C1170" t="s">
        <v>1304</v>
      </c>
    </row>
    <row r="1171" spans="1:3" x14ac:dyDescent="0.25">
      <c r="A1171" t="str">
        <f>VLOOKUP(LEFT(B1171,6),'Uniprot mapping'!A:B,2,FALSE)</f>
        <v>H4F3L2</v>
      </c>
      <c r="B1171" t="s">
        <v>1171</v>
      </c>
      <c r="C1171" t="s">
        <v>1304</v>
      </c>
    </row>
    <row r="1172" spans="1:3" x14ac:dyDescent="0.25">
      <c r="A1172" t="str">
        <f>VLOOKUP(LEFT(B1172,6),'Uniprot mapping'!A:B,2,FALSE)</f>
        <v>H4I356</v>
      </c>
      <c r="B1172" t="s">
        <v>1172</v>
      </c>
      <c r="C1172" t="s">
        <v>1304</v>
      </c>
    </row>
    <row r="1173" spans="1:3" x14ac:dyDescent="0.25">
      <c r="A1173" t="str">
        <f>VLOOKUP(LEFT(B1173,6),'Uniprot mapping'!A:B,2,FALSE)</f>
        <v>H4IAY4</v>
      </c>
      <c r="B1173" t="s">
        <v>1173</v>
      </c>
      <c r="C1173" t="s">
        <v>1304</v>
      </c>
    </row>
    <row r="1174" spans="1:3" x14ac:dyDescent="0.25">
      <c r="A1174" t="str">
        <f>VLOOKUP(LEFT(B1174,6),'Uniprot mapping'!A:B,2,FALSE)</f>
        <v>H4II65</v>
      </c>
      <c r="B1174" t="s">
        <v>1174</v>
      </c>
      <c r="C1174" t="s">
        <v>1304</v>
      </c>
    </row>
    <row r="1175" spans="1:3" x14ac:dyDescent="0.25">
      <c r="A1175" t="str">
        <f>VLOOKUP(LEFT(B1175,6),'Uniprot mapping'!A:B,2,FALSE)</f>
        <v>H4IZ50</v>
      </c>
      <c r="B1175" t="s">
        <v>1175</v>
      </c>
      <c r="C1175" t="s">
        <v>1304</v>
      </c>
    </row>
    <row r="1176" spans="1:3" x14ac:dyDescent="0.25">
      <c r="A1176" t="str">
        <f>VLOOKUP(LEFT(B1176,6),'Uniprot mapping'!A:B,2,FALSE)</f>
        <v>H4JF77</v>
      </c>
      <c r="B1176" t="s">
        <v>1176</v>
      </c>
      <c r="C1176" t="s">
        <v>1304</v>
      </c>
    </row>
    <row r="1177" spans="1:3" x14ac:dyDescent="0.25">
      <c r="A1177" t="str">
        <f>VLOOKUP(LEFT(B1177,6),'Uniprot mapping'!A:B,2,FALSE)</f>
        <v>H4JLN8</v>
      </c>
      <c r="B1177" t="s">
        <v>1177</v>
      </c>
      <c r="C1177" t="s">
        <v>1304</v>
      </c>
    </row>
    <row r="1178" spans="1:3" x14ac:dyDescent="0.25">
      <c r="A1178" t="str">
        <f>VLOOKUP(LEFT(B1178,6),'Uniprot mapping'!A:B,2,FALSE)</f>
        <v>H4JTP6</v>
      </c>
      <c r="B1178" t="s">
        <v>1178</v>
      </c>
      <c r="C1178" t="s">
        <v>1304</v>
      </c>
    </row>
    <row r="1179" spans="1:3" x14ac:dyDescent="0.25">
      <c r="A1179" t="str">
        <f>VLOOKUP(LEFT(B1179,6),'Uniprot mapping'!A:B,2,FALSE)</f>
        <v>H4K2R1</v>
      </c>
      <c r="B1179" t="s">
        <v>1179</v>
      </c>
      <c r="C1179" t="s">
        <v>1304</v>
      </c>
    </row>
    <row r="1180" spans="1:3" x14ac:dyDescent="0.25">
      <c r="A1180" t="str">
        <f>VLOOKUP(LEFT(B1180,6),'Uniprot mapping'!A:B,2,FALSE)</f>
        <v>H4K9I7</v>
      </c>
      <c r="B1180" t="s">
        <v>1180</v>
      </c>
      <c r="C1180" t="s">
        <v>1304</v>
      </c>
    </row>
    <row r="1181" spans="1:3" x14ac:dyDescent="0.25">
      <c r="A1181" t="str">
        <f>VLOOKUP(LEFT(B1181,6),'Uniprot mapping'!A:B,2,FALSE)</f>
        <v>H4KGD7</v>
      </c>
      <c r="B1181" t="s">
        <v>1181</v>
      </c>
      <c r="C1181" t="s">
        <v>1304</v>
      </c>
    </row>
    <row r="1182" spans="1:3" x14ac:dyDescent="0.25">
      <c r="A1182" t="str">
        <f>VLOOKUP(LEFT(B1182,6),'Uniprot mapping'!A:B,2,FALSE)</f>
        <v>H4KP05</v>
      </c>
      <c r="B1182" t="s">
        <v>1182</v>
      </c>
      <c r="C1182" t="s">
        <v>1304</v>
      </c>
    </row>
    <row r="1183" spans="1:3" x14ac:dyDescent="0.25">
      <c r="A1183" t="str">
        <f>VLOOKUP(LEFT(B1183,6),'Uniprot mapping'!A:B,2,FALSE)</f>
        <v>H4KXG7</v>
      </c>
      <c r="B1183" t="s">
        <v>1183</v>
      </c>
      <c r="C1183" t="s">
        <v>1304</v>
      </c>
    </row>
    <row r="1184" spans="1:3" x14ac:dyDescent="0.25">
      <c r="A1184" t="str">
        <f>VLOOKUP(LEFT(B1184,6),'Uniprot mapping'!A:B,2,FALSE)</f>
        <v>H4L4U4</v>
      </c>
      <c r="B1184" t="s">
        <v>1184</v>
      </c>
      <c r="C1184" t="s">
        <v>1304</v>
      </c>
    </row>
    <row r="1185" spans="1:3" x14ac:dyDescent="0.25">
      <c r="A1185" t="str">
        <f>VLOOKUP(LEFT(B1185,6),'Uniprot mapping'!A:B,2,FALSE)</f>
        <v>H4LBH3</v>
      </c>
      <c r="B1185" t="s">
        <v>1185</v>
      </c>
      <c r="C1185" t="s">
        <v>1304</v>
      </c>
    </row>
    <row r="1186" spans="1:3" x14ac:dyDescent="0.25">
      <c r="A1186" t="str">
        <f>VLOOKUP(LEFT(B1186,6),'Uniprot mapping'!A:B,2,FALSE)</f>
        <v>H4LJ74</v>
      </c>
      <c r="B1186" t="s">
        <v>1186</v>
      </c>
      <c r="C1186" t="s">
        <v>1304</v>
      </c>
    </row>
    <row r="1187" spans="1:3" x14ac:dyDescent="0.25">
      <c r="A1187" t="str">
        <f>VLOOKUP(LEFT(B1187,6),'Uniprot mapping'!A:B,2,FALSE)</f>
        <v>H4LXN6</v>
      </c>
      <c r="B1187" t="s">
        <v>1187</v>
      </c>
      <c r="C1187" t="s">
        <v>1304</v>
      </c>
    </row>
    <row r="1188" spans="1:3" x14ac:dyDescent="0.25">
      <c r="A1188" t="str">
        <f>VLOOKUP(LEFT(B1188,6),'Uniprot mapping'!A:B,2,FALSE)</f>
        <v>H4M0B7</v>
      </c>
      <c r="B1188" t="s">
        <v>1188</v>
      </c>
      <c r="C1188" t="s">
        <v>1304</v>
      </c>
    </row>
    <row r="1189" spans="1:3" x14ac:dyDescent="0.25">
      <c r="A1189" t="str">
        <f>VLOOKUP(LEFT(B1189,6),'Uniprot mapping'!A:B,2,FALSE)</f>
        <v>H4MFS4</v>
      </c>
      <c r="B1189" t="s">
        <v>1189</v>
      </c>
      <c r="C1189" t="s">
        <v>1304</v>
      </c>
    </row>
    <row r="1190" spans="1:3" x14ac:dyDescent="0.25">
      <c r="A1190" t="str">
        <f>VLOOKUP(LEFT(B1190,6),'Uniprot mapping'!A:B,2,FALSE)</f>
        <v>H4MG07</v>
      </c>
      <c r="B1190" t="s">
        <v>1190</v>
      </c>
      <c r="C1190" t="s">
        <v>1304</v>
      </c>
    </row>
    <row r="1191" spans="1:3" x14ac:dyDescent="0.25">
      <c r="A1191" t="str">
        <f>VLOOKUP(LEFT(B1191,6),'Uniprot mapping'!A:B,2,FALSE)</f>
        <v>H4MVV8</v>
      </c>
      <c r="B1191" t="s">
        <v>1191</v>
      </c>
      <c r="C1191" t="s">
        <v>1304</v>
      </c>
    </row>
    <row r="1192" spans="1:3" x14ac:dyDescent="0.25">
      <c r="A1192" t="str">
        <f>VLOOKUP(LEFT(B1192,6),'Uniprot mapping'!A:B,2,FALSE)</f>
        <v>H4MY52</v>
      </c>
      <c r="B1192" t="s">
        <v>1192</v>
      </c>
      <c r="C1192" t="s">
        <v>1304</v>
      </c>
    </row>
    <row r="1193" spans="1:3" x14ac:dyDescent="0.25">
      <c r="A1193" t="str">
        <f>VLOOKUP(LEFT(B1193,6),'Uniprot mapping'!A:B,2,FALSE)</f>
        <v>H4NBC5</v>
      </c>
      <c r="B1193" t="s">
        <v>1193</v>
      </c>
      <c r="C1193" t="s">
        <v>1304</v>
      </c>
    </row>
    <row r="1194" spans="1:3" x14ac:dyDescent="0.25">
      <c r="A1194" t="str">
        <f>VLOOKUP(LEFT(B1194,6),'Uniprot mapping'!A:B,2,FALSE)</f>
        <v>H4NT04</v>
      </c>
      <c r="B1194" t="s">
        <v>1194</v>
      </c>
      <c r="C1194" t="s">
        <v>1304</v>
      </c>
    </row>
    <row r="1195" spans="1:3" x14ac:dyDescent="0.25">
      <c r="A1195" t="str">
        <f>VLOOKUP(LEFT(B1195,6),'Uniprot mapping'!A:B,2,FALSE)</f>
        <v>H4NVM6</v>
      </c>
      <c r="B1195" t="s">
        <v>1195</v>
      </c>
      <c r="C1195" t="s">
        <v>1304</v>
      </c>
    </row>
    <row r="1196" spans="1:3" x14ac:dyDescent="0.25">
      <c r="A1196" t="str">
        <f>VLOOKUP(LEFT(B1196,6),'Uniprot mapping'!A:B,2,FALSE)</f>
        <v>H4P9X7</v>
      </c>
      <c r="B1196" t="s">
        <v>1196</v>
      </c>
      <c r="C1196" t="s">
        <v>1304</v>
      </c>
    </row>
    <row r="1197" spans="1:3" x14ac:dyDescent="0.25">
      <c r="A1197" t="str">
        <f>VLOOKUP(LEFT(B1197,6),'Uniprot mapping'!A:B,2,FALSE)</f>
        <v>H4PC16</v>
      </c>
      <c r="B1197" t="s">
        <v>1197</v>
      </c>
      <c r="C1197" t="s">
        <v>1304</v>
      </c>
    </row>
    <row r="1198" spans="1:3" x14ac:dyDescent="0.25">
      <c r="A1198" t="str">
        <f>VLOOKUP(LEFT(B1198,6),'Uniprot mapping'!A:B,2,FALSE)</f>
        <v>H4PRH3</v>
      </c>
      <c r="B1198" t="s">
        <v>1198</v>
      </c>
      <c r="C1198" t="s">
        <v>1304</v>
      </c>
    </row>
    <row r="1199" spans="1:3" x14ac:dyDescent="0.25">
      <c r="A1199" t="str">
        <f>VLOOKUP(LEFT(B1199,6),'Uniprot mapping'!A:B,2,FALSE)</f>
        <v>H4Q5P5</v>
      </c>
      <c r="B1199" t="s">
        <v>1199</v>
      </c>
      <c r="C1199" t="s">
        <v>1304</v>
      </c>
    </row>
    <row r="1200" spans="1:3" x14ac:dyDescent="0.25">
      <c r="A1200" t="str">
        <f>VLOOKUP(LEFT(B1200,6),'Uniprot mapping'!A:B,2,FALSE)</f>
        <v>H4Q871</v>
      </c>
      <c r="B1200" t="s">
        <v>1200</v>
      </c>
      <c r="C1200" t="s">
        <v>1304</v>
      </c>
    </row>
    <row r="1201" spans="1:3" x14ac:dyDescent="0.25">
      <c r="A1201" t="str">
        <f>VLOOKUP(LEFT(B1201,6),'Uniprot mapping'!A:B,2,FALSE)</f>
        <v>H4QM53</v>
      </c>
      <c r="B1201" t="s">
        <v>1201</v>
      </c>
      <c r="C1201" t="s">
        <v>1304</v>
      </c>
    </row>
    <row r="1202" spans="1:3" x14ac:dyDescent="0.25">
      <c r="A1202" t="str">
        <f>VLOOKUP(LEFT(B1202,6),'Uniprot mapping'!A:B,2,FALSE)</f>
        <v>H4QQ70</v>
      </c>
      <c r="B1202" t="s">
        <v>1202</v>
      </c>
      <c r="C1202" t="s">
        <v>1304</v>
      </c>
    </row>
    <row r="1203" spans="1:3" x14ac:dyDescent="0.25">
      <c r="A1203" t="str">
        <f>VLOOKUP(LEFT(B1203,6),'Uniprot mapping'!A:B,2,FALSE)</f>
        <v>H4R3M9</v>
      </c>
      <c r="B1203" t="s">
        <v>1203</v>
      </c>
      <c r="C1203" t="s">
        <v>1304</v>
      </c>
    </row>
    <row r="1204" spans="1:3" x14ac:dyDescent="0.25">
      <c r="A1204" t="str">
        <f>VLOOKUP(LEFT(B1204,6),'Uniprot mapping'!A:B,2,FALSE)</f>
        <v>H4R684</v>
      </c>
      <c r="B1204" t="s">
        <v>1204</v>
      </c>
      <c r="C1204" t="s">
        <v>1304</v>
      </c>
    </row>
    <row r="1205" spans="1:3" x14ac:dyDescent="0.25">
      <c r="A1205" t="str">
        <f>VLOOKUP(LEFT(B1205,6),'Uniprot mapping'!A:B,2,FALSE)</f>
        <v>H4RJU3</v>
      </c>
      <c r="B1205" t="s">
        <v>1205</v>
      </c>
      <c r="C1205" t="s">
        <v>1304</v>
      </c>
    </row>
    <row r="1206" spans="1:3" x14ac:dyDescent="0.25">
      <c r="A1206" t="str">
        <f>VLOOKUP(LEFT(B1206,6),'Uniprot mapping'!A:B,2,FALSE)</f>
        <v>H4RMH7</v>
      </c>
      <c r="B1206" t="s">
        <v>1206</v>
      </c>
      <c r="C1206" t="s">
        <v>1304</v>
      </c>
    </row>
    <row r="1207" spans="1:3" x14ac:dyDescent="0.25">
      <c r="A1207" t="str">
        <f>VLOOKUP(LEFT(B1207,6),'Uniprot mapping'!A:B,2,FALSE)</f>
        <v>H4S086</v>
      </c>
      <c r="B1207" t="s">
        <v>1207</v>
      </c>
      <c r="C1207" t="s">
        <v>1304</v>
      </c>
    </row>
    <row r="1208" spans="1:3" x14ac:dyDescent="0.25">
      <c r="A1208" t="str">
        <f>VLOOKUP(LEFT(B1208,6),'Uniprot mapping'!A:B,2,FALSE)</f>
        <v>H4S2V4</v>
      </c>
      <c r="B1208" t="s">
        <v>1208</v>
      </c>
      <c r="C1208" t="s">
        <v>1304</v>
      </c>
    </row>
    <row r="1209" spans="1:3" x14ac:dyDescent="0.25">
      <c r="A1209" t="str">
        <f>VLOOKUP(LEFT(B1209,6),'Uniprot mapping'!A:B,2,FALSE)</f>
        <v>H4SF05</v>
      </c>
      <c r="B1209" t="s">
        <v>1209</v>
      </c>
      <c r="C1209" t="s">
        <v>1304</v>
      </c>
    </row>
    <row r="1210" spans="1:3" x14ac:dyDescent="0.25">
      <c r="A1210" t="str">
        <f>VLOOKUP(LEFT(B1210,6),'Uniprot mapping'!A:B,2,FALSE)</f>
        <v>H4SIF1</v>
      </c>
      <c r="B1210" t="s">
        <v>1210</v>
      </c>
      <c r="C1210" t="s">
        <v>1304</v>
      </c>
    </row>
    <row r="1211" spans="1:3" x14ac:dyDescent="0.25">
      <c r="A1211" t="str">
        <f>VLOOKUP(LEFT(B1211,6),'Uniprot mapping'!A:B,2,FALSE)</f>
        <v>H4SWI4</v>
      </c>
      <c r="B1211" t="s">
        <v>1211</v>
      </c>
      <c r="C1211" t="s">
        <v>1304</v>
      </c>
    </row>
    <row r="1212" spans="1:3" x14ac:dyDescent="0.25">
      <c r="A1212" t="str">
        <f>VLOOKUP(LEFT(B1212,6),'Uniprot mapping'!A:B,2,FALSE)</f>
        <v>H4SZK5</v>
      </c>
      <c r="B1212" t="s">
        <v>1212</v>
      </c>
      <c r="C1212" t="s">
        <v>1304</v>
      </c>
    </row>
    <row r="1213" spans="1:3" x14ac:dyDescent="0.25">
      <c r="A1213" t="str">
        <f>VLOOKUP(LEFT(B1213,6),'Uniprot mapping'!A:B,2,FALSE)</f>
        <v>H4TC39</v>
      </c>
      <c r="B1213" t="s">
        <v>1213</v>
      </c>
      <c r="C1213" t="s">
        <v>1304</v>
      </c>
    </row>
    <row r="1214" spans="1:3" x14ac:dyDescent="0.25">
      <c r="A1214" t="str">
        <f>VLOOKUP(LEFT(B1214,6),'Uniprot mapping'!A:B,2,FALSE)</f>
        <v>H4TEU8</v>
      </c>
      <c r="B1214" t="s">
        <v>1214</v>
      </c>
      <c r="C1214" t="s">
        <v>1304</v>
      </c>
    </row>
    <row r="1215" spans="1:3" x14ac:dyDescent="0.25">
      <c r="A1215" t="str">
        <f>VLOOKUP(LEFT(B1215,6),'Uniprot mapping'!A:B,2,FALSE)</f>
        <v>H4TSG0</v>
      </c>
      <c r="B1215" t="s">
        <v>1215</v>
      </c>
      <c r="C1215" t="s">
        <v>1304</v>
      </c>
    </row>
    <row r="1216" spans="1:3" x14ac:dyDescent="0.25">
      <c r="A1216" t="str">
        <f>VLOOKUP(LEFT(B1216,6),'Uniprot mapping'!A:B,2,FALSE)</f>
        <v>H4TV24</v>
      </c>
      <c r="B1216" t="s">
        <v>1216</v>
      </c>
      <c r="C1216" t="s">
        <v>1304</v>
      </c>
    </row>
    <row r="1217" spans="1:3" x14ac:dyDescent="0.25">
      <c r="A1217" t="str">
        <f>VLOOKUP(LEFT(B1217,6),'Uniprot mapping'!A:B,2,FALSE)</f>
        <v>H4U6C6</v>
      </c>
      <c r="B1217" t="s">
        <v>1217</v>
      </c>
      <c r="C1217" t="s">
        <v>1304</v>
      </c>
    </row>
    <row r="1218" spans="1:3" x14ac:dyDescent="0.25">
      <c r="A1218" t="str">
        <f>VLOOKUP(LEFT(B1218,6),'Uniprot mapping'!A:B,2,FALSE)</f>
        <v>H4U8W3</v>
      </c>
      <c r="B1218" t="s">
        <v>1218</v>
      </c>
      <c r="C1218" t="s">
        <v>1304</v>
      </c>
    </row>
    <row r="1219" spans="1:3" x14ac:dyDescent="0.25">
      <c r="A1219" t="str">
        <f>VLOOKUP(LEFT(B1219,6),'Uniprot mapping'!A:B,2,FALSE)</f>
        <v>H4W9T6</v>
      </c>
      <c r="B1219" t="s">
        <v>1219</v>
      </c>
      <c r="C1219" t="s">
        <v>1304</v>
      </c>
    </row>
    <row r="1220" spans="1:3" x14ac:dyDescent="0.25">
      <c r="A1220" t="str">
        <f>VLOOKUP(LEFT(B1220,6),'Uniprot mapping'!A:B,2,FALSE)</f>
        <v>H4Z5K2</v>
      </c>
      <c r="B1220" t="s">
        <v>1220</v>
      </c>
      <c r="C1220" t="s">
        <v>1304</v>
      </c>
    </row>
    <row r="1221" spans="1:3" x14ac:dyDescent="0.25">
      <c r="A1221" t="str">
        <f>VLOOKUP(LEFT(B1221,6),'Uniprot mapping'!A:B,2,FALSE)</f>
        <v>H4ZJ49</v>
      </c>
      <c r="B1221" t="s">
        <v>1221</v>
      </c>
      <c r="C1221" t="s">
        <v>1304</v>
      </c>
    </row>
    <row r="1222" spans="1:3" x14ac:dyDescent="0.25">
      <c r="A1222" t="str">
        <f>VLOOKUP(LEFT(B1222,6),'Uniprot mapping'!A:B,2,FALSE)</f>
        <v>H5A1B9</v>
      </c>
      <c r="B1222" t="s">
        <v>1222</v>
      </c>
      <c r="C1222" t="s">
        <v>1304</v>
      </c>
    </row>
    <row r="1223" spans="1:3" x14ac:dyDescent="0.25">
      <c r="A1223" t="str">
        <f>VLOOKUP(LEFT(B1223,6),'Uniprot mapping'!A:B,2,FALSE)</f>
        <v>H5ALL9</v>
      </c>
      <c r="B1223" t="s">
        <v>1223</v>
      </c>
      <c r="C1223" t="s">
        <v>1304</v>
      </c>
    </row>
    <row r="1224" spans="1:3" x14ac:dyDescent="0.25">
      <c r="A1224" t="str">
        <f>VLOOKUP(LEFT(B1224,6),'Uniprot mapping'!A:B,2,FALSE)</f>
        <v>H5AZV7</v>
      </c>
      <c r="B1224" t="s">
        <v>1224</v>
      </c>
      <c r="C1224" t="s">
        <v>1304</v>
      </c>
    </row>
    <row r="1225" spans="1:3" x14ac:dyDescent="0.25">
      <c r="A1225" t="str">
        <f>VLOOKUP(LEFT(B1225,6),'Uniprot mapping'!A:B,2,FALSE)</f>
        <v>H5BIV1</v>
      </c>
      <c r="B1225" t="s">
        <v>1225</v>
      </c>
      <c r="C1225" t="s">
        <v>1304</v>
      </c>
    </row>
    <row r="1226" spans="1:3" x14ac:dyDescent="0.25">
      <c r="A1226" t="str">
        <f>VLOOKUP(LEFT(B1226,6),'Uniprot mapping'!A:B,2,FALSE)</f>
        <v>H5BZF8</v>
      </c>
      <c r="B1226" t="s">
        <v>1226</v>
      </c>
      <c r="C1226" t="s">
        <v>1304</v>
      </c>
    </row>
    <row r="1227" spans="1:3" x14ac:dyDescent="0.25">
      <c r="A1227" t="str">
        <f>VLOOKUP(LEFT(B1227,6),'Uniprot mapping'!A:B,2,FALSE)</f>
        <v>H5CED9</v>
      </c>
      <c r="B1227" t="s">
        <v>1227</v>
      </c>
      <c r="C1227" t="s">
        <v>1304</v>
      </c>
    </row>
    <row r="1228" spans="1:3" x14ac:dyDescent="0.25">
      <c r="A1228" t="str">
        <f>VLOOKUP(LEFT(B1228,6),'Uniprot mapping'!A:B,2,FALSE)</f>
        <v>H5CVH6</v>
      </c>
      <c r="B1228" t="s">
        <v>1228</v>
      </c>
      <c r="C1228" t="s">
        <v>1304</v>
      </c>
    </row>
    <row r="1229" spans="1:3" x14ac:dyDescent="0.25">
      <c r="A1229" t="str">
        <f>VLOOKUP(LEFT(B1229,6),'Uniprot mapping'!A:B,2,FALSE)</f>
        <v>H5DBM9</v>
      </c>
      <c r="B1229" t="s">
        <v>1229</v>
      </c>
      <c r="C1229" t="s">
        <v>1304</v>
      </c>
    </row>
    <row r="1230" spans="1:3" x14ac:dyDescent="0.25">
      <c r="A1230" t="str">
        <f>VLOOKUP(LEFT(B1230,6),'Uniprot mapping'!A:B,2,FALSE)</f>
        <v>H5DSY0</v>
      </c>
      <c r="B1230" t="s">
        <v>1230</v>
      </c>
      <c r="C1230" t="s">
        <v>1304</v>
      </c>
    </row>
    <row r="1231" spans="1:3" x14ac:dyDescent="0.25">
      <c r="A1231" t="str">
        <f>VLOOKUP(LEFT(B1231,6),'Uniprot mapping'!A:B,2,FALSE)</f>
        <v>H5E9Z8</v>
      </c>
      <c r="B1231" t="s">
        <v>1231</v>
      </c>
      <c r="C1231" t="s">
        <v>1304</v>
      </c>
    </row>
    <row r="1232" spans="1:3" x14ac:dyDescent="0.25">
      <c r="A1232" t="str">
        <f>VLOOKUP(LEFT(B1232,6),'Uniprot mapping'!A:B,2,FALSE)</f>
        <v>H5ERX3</v>
      </c>
      <c r="B1232" t="s">
        <v>1232</v>
      </c>
      <c r="C1232" t="s">
        <v>1304</v>
      </c>
    </row>
    <row r="1233" spans="1:3" x14ac:dyDescent="0.25">
      <c r="A1233" t="str">
        <f>VLOOKUP(LEFT(B1233,6),'Uniprot mapping'!A:B,2,FALSE)</f>
        <v>H5F7S8</v>
      </c>
      <c r="B1233" t="s">
        <v>1233</v>
      </c>
      <c r="C1233" t="s">
        <v>1304</v>
      </c>
    </row>
    <row r="1234" spans="1:3" x14ac:dyDescent="0.25">
      <c r="A1234" t="str">
        <f>VLOOKUP(LEFT(B1234,6),'Uniprot mapping'!A:B,2,FALSE)</f>
        <v>H5G5C3</v>
      </c>
      <c r="B1234" t="s">
        <v>1234</v>
      </c>
      <c r="C1234" t="s">
        <v>1304</v>
      </c>
    </row>
    <row r="1235" spans="1:3" x14ac:dyDescent="0.25">
      <c r="A1235" t="str">
        <f>VLOOKUP(LEFT(B1235,6),'Uniprot mapping'!A:B,2,FALSE)</f>
        <v>H5GGP1</v>
      </c>
      <c r="B1235" t="s">
        <v>1235</v>
      </c>
      <c r="C1235" t="s">
        <v>1304</v>
      </c>
    </row>
    <row r="1236" spans="1:3" x14ac:dyDescent="0.25">
      <c r="A1236" t="str">
        <f>VLOOKUP(LEFT(B1236,6),'Uniprot mapping'!A:B,2,FALSE)</f>
        <v>H5GWX5</v>
      </c>
      <c r="B1236" t="s">
        <v>1236</v>
      </c>
      <c r="C1236" t="s">
        <v>1304</v>
      </c>
    </row>
    <row r="1237" spans="1:3" x14ac:dyDescent="0.25">
      <c r="A1237" t="str">
        <f>VLOOKUP(LEFT(B1237,6),'Uniprot mapping'!A:B,2,FALSE)</f>
        <v>H5HC41</v>
      </c>
      <c r="B1237" t="s">
        <v>1237</v>
      </c>
      <c r="C1237" t="s">
        <v>1304</v>
      </c>
    </row>
    <row r="1238" spans="1:3" x14ac:dyDescent="0.25">
      <c r="A1238" t="str">
        <f>VLOOKUP(LEFT(B1238,6),'Uniprot mapping'!A:B,2,FALSE)</f>
        <v>H5HIQ6</v>
      </c>
      <c r="B1238" t="s">
        <v>1238</v>
      </c>
      <c r="C1238" t="s">
        <v>1304</v>
      </c>
    </row>
    <row r="1239" spans="1:3" x14ac:dyDescent="0.25">
      <c r="A1239" t="str">
        <f>VLOOKUP(LEFT(B1239,6),'Uniprot mapping'!A:B,2,FALSE)</f>
        <v>H5I8H2</v>
      </c>
      <c r="B1239" t="s">
        <v>1239</v>
      </c>
      <c r="C1239" t="s">
        <v>1304</v>
      </c>
    </row>
    <row r="1240" spans="1:3" x14ac:dyDescent="0.25">
      <c r="A1240" t="str">
        <f>VLOOKUP(LEFT(B1240,6),'Uniprot mapping'!A:B,2,FALSE)</f>
        <v>H5INR5</v>
      </c>
      <c r="B1240" t="s">
        <v>1240</v>
      </c>
      <c r="C1240" t="s">
        <v>1304</v>
      </c>
    </row>
    <row r="1241" spans="1:3" x14ac:dyDescent="0.25">
      <c r="A1241" t="str">
        <f>VLOOKUP(LEFT(B1241,6),'Uniprot mapping'!A:B,2,FALSE)</f>
        <v>H5J0F3</v>
      </c>
      <c r="B1241" t="s">
        <v>1241</v>
      </c>
      <c r="C1241" t="s">
        <v>1304</v>
      </c>
    </row>
    <row r="1242" spans="1:3" x14ac:dyDescent="0.25">
      <c r="A1242" t="str">
        <f>VLOOKUP(LEFT(B1242,6),'Uniprot mapping'!A:B,2,FALSE)</f>
        <v>H5J6E1</v>
      </c>
      <c r="B1242" t="s">
        <v>1242</v>
      </c>
      <c r="C1242" t="s">
        <v>1304</v>
      </c>
    </row>
    <row r="1243" spans="1:3" x14ac:dyDescent="0.25">
      <c r="A1243" t="str">
        <f>VLOOKUP(LEFT(B1243,6),'Uniprot mapping'!A:B,2,FALSE)</f>
        <v>H5JBF6</v>
      </c>
      <c r="B1243" t="s">
        <v>1243</v>
      </c>
      <c r="C1243" t="s">
        <v>1304</v>
      </c>
    </row>
    <row r="1244" spans="1:3" x14ac:dyDescent="0.25">
      <c r="A1244" t="str">
        <f>VLOOKUP(LEFT(B1244,6),'Uniprot mapping'!A:B,2,FALSE)</f>
        <v>H5K7F6</v>
      </c>
      <c r="B1244" t="s">
        <v>1244</v>
      </c>
      <c r="C1244" t="s">
        <v>1304</v>
      </c>
    </row>
    <row r="1245" spans="1:3" x14ac:dyDescent="0.25">
      <c r="A1245" t="str">
        <f>VLOOKUP(LEFT(B1245,6),'Uniprot mapping'!A:B,2,FALSE)</f>
        <v>H5KFW7</v>
      </c>
      <c r="B1245" t="s">
        <v>1245</v>
      </c>
      <c r="C1245" t="s">
        <v>1304</v>
      </c>
    </row>
    <row r="1246" spans="1:3" x14ac:dyDescent="0.25">
      <c r="A1246" t="str">
        <f>VLOOKUP(LEFT(B1246,6),'Uniprot mapping'!A:B,2,FALSE)</f>
        <v>H5TF72</v>
      </c>
      <c r="B1246" t="s">
        <v>1246</v>
      </c>
      <c r="C1246" t="s">
        <v>1304</v>
      </c>
    </row>
    <row r="1247" spans="1:3" x14ac:dyDescent="0.25">
      <c r="A1247" t="str">
        <f>VLOOKUP(LEFT(B1247,6),'Uniprot mapping'!A:B,2,FALSE)</f>
        <v>H5VHA7</v>
      </c>
      <c r="B1247" t="s">
        <v>1247</v>
      </c>
      <c r="C1247" t="s">
        <v>1304</v>
      </c>
    </row>
    <row r="1248" spans="1:3" x14ac:dyDescent="0.25">
      <c r="A1248" t="str">
        <f>VLOOKUP(LEFT(B1248,6),'Uniprot mapping'!A:B,2,FALSE)</f>
        <v>H5VPM7</v>
      </c>
      <c r="B1248" t="s">
        <v>1248</v>
      </c>
      <c r="C1248" t="s">
        <v>1304</v>
      </c>
    </row>
    <row r="1249" spans="1:3" x14ac:dyDescent="0.25">
      <c r="A1249" t="e">
        <f>VLOOKUP(B1249,'Uniprot mapping'!A:B,2,FALSE)</f>
        <v>#N/A</v>
      </c>
      <c r="B1249" t="s">
        <v>1249</v>
      </c>
      <c r="C1249" t="s">
        <v>1304</v>
      </c>
    </row>
    <row r="1250" spans="1:3" x14ac:dyDescent="0.25">
      <c r="A1250" t="e">
        <f>VLOOKUP(B1250,'Uniprot mapping'!A:B,2,FALSE)</f>
        <v>#N/A</v>
      </c>
      <c r="B1250" t="s">
        <v>1250</v>
      </c>
      <c r="C1250" t="s">
        <v>1304</v>
      </c>
    </row>
    <row r="1251" spans="1:3" x14ac:dyDescent="0.25">
      <c r="A1251" t="str">
        <f>VLOOKUP(LEFT(B1251,6),'Uniprot mapping'!A:B,2,FALSE)</f>
        <v>H5WDQ5</v>
      </c>
      <c r="B1251" t="s">
        <v>1251</v>
      </c>
      <c r="C1251" t="s">
        <v>1304</v>
      </c>
    </row>
    <row r="1252" spans="1:3" x14ac:dyDescent="0.25">
      <c r="A1252" t="str">
        <f>VLOOKUP(LEFT(B1252,6),'Uniprot mapping'!A:B,2,FALSE)</f>
        <v>H5WLU3</v>
      </c>
      <c r="B1252" t="s">
        <v>1252</v>
      </c>
      <c r="C1252" t="s">
        <v>1304</v>
      </c>
    </row>
    <row r="1253" spans="1:3" x14ac:dyDescent="0.25">
      <c r="A1253" t="str">
        <f>VLOOKUP(LEFT(B1253,6),'Uniprot mapping'!A:B,2,FALSE)</f>
        <v>H6LVE3</v>
      </c>
      <c r="B1253" t="s">
        <v>1253</v>
      </c>
      <c r="C1253" t="s">
        <v>1304</v>
      </c>
    </row>
    <row r="1254" spans="1:3" x14ac:dyDescent="0.25">
      <c r="A1254" t="str">
        <f>VLOOKUP(LEFT(B1254,6),'Uniprot mapping'!A:B,2,FALSE)</f>
        <v>H6M1T9</v>
      </c>
      <c r="B1254" t="s">
        <v>1254</v>
      </c>
      <c r="C1254" t="s">
        <v>1304</v>
      </c>
    </row>
    <row r="1255" spans="1:3" x14ac:dyDescent="0.25">
      <c r="A1255" t="str">
        <f>VLOOKUP(LEFT(B1255,6),'Uniprot mapping'!A:B,2,FALSE)</f>
        <v>H6MAB5</v>
      </c>
      <c r="B1255" t="s">
        <v>1255</v>
      </c>
      <c r="C1255" t="s">
        <v>1304</v>
      </c>
    </row>
    <row r="1256" spans="1:3" x14ac:dyDescent="0.25">
      <c r="A1256" t="str">
        <f>VLOOKUP(LEFT(B1256,6),'Uniprot mapping'!A:B,2,FALSE)</f>
        <v>H6MIM5</v>
      </c>
      <c r="B1256" t="s">
        <v>1256</v>
      </c>
      <c r="C1256" t="s">
        <v>1304</v>
      </c>
    </row>
    <row r="1257" spans="1:3" x14ac:dyDescent="0.25">
      <c r="A1257" t="str">
        <f>VLOOKUP(LEFT(B1257,6),'Uniprot mapping'!A:B,2,FALSE)</f>
        <v>H6NVJ2</v>
      </c>
      <c r="B1257" t="s">
        <v>1257</v>
      </c>
      <c r="C1257" t="s">
        <v>1304</v>
      </c>
    </row>
    <row r="1258" spans="1:3" x14ac:dyDescent="0.25">
      <c r="A1258" t="str">
        <f>VLOOKUP(LEFT(B1258,6),'Uniprot mapping'!A:B,2,FALSE)</f>
        <v>H6NZ91</v>
      </c>
      <c r="B1258" t="s">
        <v>1258</v>
      </c>
      <c r="C1258" t="s">
        <v>1304</v>
      </c>
    </row>
    <row r="1259" spans="1:3" x14ac:dyDescent="0.25">
      <c r="A1259" t="str">
        <f>VLOOKUP(LEFT(B1259,6),'Uniprot mapping'!A:B,2,FALSE)</f>
        <v>H7E5B3</v>
      </c>
      <c r="B1259" t="s">
        <v>1259</v>
      </c>
      <c r="C1259" t="s">
        <v>1304</v>
      </c>
    </row>
    <row r="1260" spans="1:3" x14ac:dyDescent="0.25">
      <c r="A1260" t="str">
        <f>VLOOKUP(LEFT(B1260,6),'Uniprot mapping'!A:B,2,FALSE)</f>
        <v>H7EBE6</v>
      </c>
      <c r="B1260" t="s">
        <v>1260</v>
      </c>
      <c r="C1260" t="s">
        <v>1304</v>
      </c>
    </row>
    <row r="1261" spans="1:3" x14ac:dyDescent="0.25">
      <c r="A1261" t="str">
        <f>VLOOKUP(LEFT(B1261,6),'Uniprot mapping'!A:B,2,FALSE)</f>
        <v>H7EUL7</v>
      </c>
      <c r="B1261" t="s">
        <v>1261</v>
      </c>
      <c r="C1261" t="s">
        <v>1304</v>
      </c>
    </row>
    <row r="1262" spans="1:3" x14ac:dyDescent="0.25">
      <c r="A1262" t="str">
        <f>VLOOKUP(LEFT(B1262,6),'Uniprot mapping'!A:B,2,FALSE)</f>
        <v>H8FF49</v>
      </c>
      <c r="B1262" t="s">
        <v>1262</v>
      </c>
      <c r="C1262" t="s">
        <v>1304</v>
      </c>
    </row>
    <row r="1263" spans="1:3" x14ac:dyDescent="0.25">
      <c r="A1263" t="str">
        <f>VLOOKUP(LEFT(B1263,6),'Uniprot mapping'!A:B,2,FALSE)</f>
        <v>H8IDJ4</v>
      </c>
      <c r="B1263" t="s">
        <v>1263</v>
      </c>
      <c r="C1263" t="s">
        <v>1304</v>
      </c>
    </row>
    <row r="1264" spans="1:3" x14ac:dyDescent="0.25">
      <c r="A1264" t="str">
        <f>VLOOKUP(LEFT(B1264,6),'Uniprot mapping'!A:B,2,FALSE)</f>
        <v>H8LXX2</v>
      </c>
      <c r="B1264" t="s">
        <v>1264</v>
      </c>
      <c r="C1264" t="s">
        <v>1304</v>
      </c>
    </row>
    <row r="1265" spans="1:3" x14ac:dyDescent="0.25">
      <c r="A1265" t="str">
        <f>VLOOKUP(LEFT(B1265,6),'Uniprot mapping'!A:B,2,FALSE)</f>
        <v>H8M424</v>
      </c>
      <c r="B1265" t="s">
        <v>1265</v>
      </c>
      <c r="C1265" t="s">
        <v>1304</v>
      </c>
    </row>
    <row r="1266" spans="1:3" x14ac:dyDescent="0.25">
      <c r="A1266" t="str">
        <f>VLOOKUP(LEFT(B1266,6),'Uniprot mapping'!A:B,2,FALSE)</f>
        <v>H8W6N0</v>
      </c>
      <c r="B1266" t="s">
        <v>1266</v>
      </c>
      <c r="C1266" t="s">
        <v>1304</v>
      </c>
    </row>
    <row r="1267" spans="1:3" x14ac:dyDescent="0.25">
      <c r="A1267" t="str">
        <f>VLOOKUP(LEFT(B1267,6),'Uniprot mapping'!A:B,2,FALSE)</f>
        <v>H8WJ10</v>
      </c>
      <c r="B1267" t="s">
        <v>1267</v>
      </c>
      <c r="C1267" t="s">
        <v>1304</v>
      </c>
    </row>
    <row r="1268" spans="1:3" x14ac:dyDescent="0.25">
      <c r="A1268" t="str">
        <f>VLOOKUP(LEFT(B1268,6),'Uniprot mapping'!A:B,2,FALSE)</f>
        <v>H8WKM3</v>
      </c>
      <c r="B1268" t="s">
        <v>1268</v>
      </c>
      <c r="C1268" t="s">
        <v>1304</v>
      </c>
    </row>
    <row r="1269" spans="1:3" x14ac:dyDescent="0.25">
      <c r="A1269" t="str">
        <f>VLOOKUP(LEFT(B1269,6),'Uniprot mapping'!A:B,2,FALSE)</f>
        <v>H8WP30</v>
      </c>
      <c r="B1269" t="s">
        <v>1269</v>
      </c>
      <c r="C1269" t="s">
        <v>1304</v>
      </c>
    </row>
    <row r="1270" spans="1:3" x14ac:dyDescent="0.25">
      <c r="A1270" t="str">
        <f>VLOOKUP(LEFT(B1270,6),'Uniprot mapping'!A:B,2,FALSE)</f>
        <v>H8YV71</v>
      </c>
      <c r="B1270" t="s">
        <v>1270</v>
      </c>
      <c r="C1270" t="s">
        <v>1304</v>
      </c>
    </row>
    <row r="1271" spans="1:3" x14ac:dyDescent="0.25">
      <c r="A1271" t="str">
        <f>VLOOKUP(LEFT(B1271,6),'Uniprot mapping'!A:B,2,FALSE)</f>
        <v>H9L495</v>
      </c>
      <c r="B1271" t="s">
        <v>1271</v>
      </c>
      <c r="C1271" t="s">
        <v>1304</v>
      </c>
    </row>
    <row r="1272" spans="1:3" x14ac:dyDescent="0.25">
      <c r="A1272" t="str">
        <f>VLOOKUP(LEFT(B1272,6),'Uniprot mapping'!A:B,2,FALSE)</f>
        <v>I0A8R4</v>
      </c>
      <c r="B1272" t="s">
        <v>1272</v>
      </c>
      <c r="C1272" t="s">
        <v>1304</v>
      </c>
    </row>
    <row r="1273" spans="1:3" x14ac:dyDescent="0.25">
      <c r="A1273" t="str">
        <f>VLOOKUP(LEFT(B1273,6),'Uniprot mapping'!A:B,2,FALSE)</f>
        <v>I0ACK2</v>
      </c>
      <c r="B1273" t="s">
        <v>1273</v>
      </c>
      <c r="C1273" t="s">
        <v>1304</v>
      </c>
    </row>
    <row r="1274" spans="1:3" x14ac:dyDescent="0.25">
      <c r="A1274" t="str">
        <f>VLOOKUP(LEFT(B1274,6),'Uniprot mapping'!A:B,2,FALSE)</f>
        <v>I0BVX2</v>
      </c>
      <c r="B1274" t="s">
        <v>1274</v>
      </c>
      <c r="C1274" t="s">
        <v>1304</v>
      </c>
    </row>
    <row r="1275" spans="1:3" x14ac:dyDescent="0.25">
      <c r="A1275" t="str">
        <f>VLOOKUP(LEFT(B1275,6),'Uniprot mapping'!A:B,2,FALSE)</f>
        <v>I0DU09</v>
      </c>
      <c r="B1275" t="s">
        <v>1275</v>
      </c>
      <c r="C1275" t="s">
        <v>1304</v>
      </c>
    </row>
    <row r="1276" spans="1:3" x14ac:dyDescent="0.25">
      <c r="A1276" t="str">
        <f>VLOOKUP(LEFT(B1276,6),'Uniprot mapping'!A:B,2,FALSE)</f>
        <v>I0DU56</v>
      </c>
      <c r="B1276" t="s">
        <v>1276</v>
      </c>
      <c r="C1276" t="s">
        <v>1304</v>
      </c>
    </row>
    <row r="1277" spans="1:3" x14ac:dyDescent="0.25">
      <c r="A1277" t="str">
        <f>VLOOKUP(LEFT(B1277,6),'Uniprot mapping'!A:B,2,FALSE)</f>
        <v>I0GTK7</v>
      </c>
      <c r="B1277" t="s">
        <v>1277</v>
      </c>
      <c r="C1277" t="s">
        <v>1304</v>
      </c>
    </row>
    <row r="1278" spans="1:3" x14ac:dyDescent="0.25">
      <c r="A1278" t="str">
        <f>VLOOKUP(LEFT(B1278,6),'Uniprot mapping'!A:B,2,FALSE)</f>
        <v>I0IQ01</v>
      </c>
      <c r="B1278" t="s">
        <v>1278</v>
      </c>
      <c r="C1278" t="s">
        <v>1304</v>
      </c>
    </row>
    <row r="1279" spans="1:3" x14ac:dyDescent="0.25">
      <c r="A1279" t="str">
        <f>VLOOKUP(LEFT(B1279,6),'Uniprot mapping'!A:B,2,FALSE)</f>
        <v>I0LPN5</v>
      </c>
      <c r="B1279" t="s">
        <v>1279</v>
      </c>
      <c r="C1279" t="s">
        <v>1304</v>
      </c>
    </row>
    <row r="1280" spans="1:3" x14ac:dyDescent="0.25">
      <c r="A1280" t="str">
        <f>VLOOKUP(LEFT(B1280,6),'Uniprot mapping'!A:B,2,FALSE)</f>
        <v>I0LYS6</v>
      </c>
      <c r="B1280" t="s">
        <v>1280</v>
      </c>
      <c r="C1280" t="s">
        <v>1304</v>
      </c>
    </row>
    <row r="1281" spans="1:3" x14ac:dyDescent="0.25">
      <c r="A1281" t="str">
        <f>VLOOKUP(LEFT(B1281,6),'Uniprot mapping'!A:B,2,FALSE)</f>
        <v>I0M5S1</v>
      </c>
      <c r="B1281" t="s">
        <v>1281</v>
      </c>
      <c r="C1281" t="s">
        <v>1304</v>
      </c>
    </row>
    <row r="1282" spans="1:3" x14ac:dyDescent="0.25">
      <c r="A1282" t="str">
        <f>VLOOKUP(LEFT(B1282,6),'Uniprot mapping'!A:B,2,FALSE)</f>
        <v>I0MQU4</v>
      </c>
      <c r="B1282" t="s">
        <v>1282</v>
      </c>
      <c r="C1282" t="s">
        <v>1304</v>
      </c>
    </row>
    <row r="1283" spans="1:3" x14ac:dyDescent="0.25">
      <c r="A1283" t="str">
        <f>VLOOKUP(LEFT(B1283,6),'Uniprot mapping'!A:B,2,FALSE)</f>
        <v>I0MUJ2</v>
      </c>
      <c r="B1283" t="s">
        <v>1283</v>
      </c>
      <c r="C1283" t="s">
        <v>1304</v>
      </c>
    </row>
    <row r="1284" spans="1:3" x14ac:dyDescent="0.25">
      <c r="A1284" t="str">
        <f>VLOOKUP(LEFT(B1284,6),'Uniprot mapping'!A:B,2,FALSE)</f>
        <v>I0N0L3</v>
      </c>
      <c r="B1284" t="s">
        <v>1284</v>
      </c>
      <c r="C1284" t="s">
        <v>1304</v>
      </c>
    </row>
    <row r="1285" spans="1:3" x14ac:dyDescent="0.25">
      <c r="A1285" t="str">
        <f>VLOOKUP(LEFT(B1285,6),'Uniprot mapping'!A:B,2,FALSE)</f>
        <v>I0N3A4</v>
      </c>
      <c r="B1285" t="s">
        <v>1285</v>
      </c>
      <c r="C1285" t="s">
        <v>1304</v>
      </c>
    </row>
    <row r="1286" spans="1:3" x14ac:dyDescent="0.25">
      <c r="A1286" t="str">
        <f>VLOOKUP(LEFT(B1286,6),'Uniprot mapping'!A:B,2,FALSE)</f>
        <v>I0NCK0</v>
      </c>
      <c r="B1286" t="s">
        <v>1286</v>
      </c>
      <c r="C1286" t="s">
        <v>1304</v>
      </c>
    </row>
    <row r="1287" spans="1:3" x14ac:dyDescent="0.25">
      <c r="A1287" t="str">
        <f>VLOOKUP(LEFT(B1287,6),'Uniprot mapping'!A:B,2,FALSE)</f>
        <v>I0NN07</v>
      </c>
      <c r="B1287" t="s">
        <v>1287</v>
      </c>
      <c r="C1287" t="s">
        <v>1304</v>
      </c>
    </row>
    <row r="1288" spans="1:3" x14ac:dyDescent="0.25">
      <c r="A1288" t="str">
        <f>VLOOKUP(LEFT(B1288,6),'Uniprot mapping'!A:B,2,FALSE)</f>
        <v>I0NNB0</v>
      </c>
      <c r="B1288" t="s">
        <v>1288</v>
      </c>
      <c r="C1288" t="s">
        <v>1304</v>
      </c>
    </row>
    <row r="1289" spans="1:3" x14ac:dyDescent="0.25">
      <c r="A1289" t="str">
        <f>VLOOKUP(LEFT(B1289,6),'Uniprot mapping'!A:B,2,FALSE)</f>
        <v>I0QWZ5</v>
      </c>
      <c r="B1289" t="s">
        <v>1289</v>
      </c>
      <c r="C1289" t="s">
        <v>1304</v>
      </c>
    </row>
    <row r="1290" spans="1:3" x14ac:dyDescent="0.25">
      <c r="A1290" t="e">
        <f>VLOOKUP(B1290,'Uniprot mapping'!A:B,2,FALSE)</f>
        <v>#N/A</v>
      </c>
      <c r="B1290" t="s">
        <v>1290</v>
      </c>
      <c r="C1290" t="s">
        <v>1304</v>
      </c>
    </row>
    <row r="1291" spans="1:3" x14ac:dyDescent="0.25">
      <c r="A1291" t="str">
        <f>VLOOKUP(LEFT(B1291,6),'Uniprot mapping'!A:B,2,FALSE)</f>
        <v>I1ADF5</v>
      </c>
      <c r="B1291" t="s">
        <v>1291</v>
      </c>
      <c r="C1291" t="s">
        <v>1304</v>
      </c>
    </row>
    <row r="1292" spans="1:3" x14ac:dyDescent="0.25">
      <c r="A1292" t="str">
        <f>VLOOKUP(LEFT(B1292,6),'Uniprot mapping'!A:B,2,FALSE)</f>
        <v>I1AJI8</v>
      </c>
      <c r="B1292" t="s">
        <v>1292</v>
      </c>
      <c r="C1292" t="s">
        <v>1304</v>
      </c>
    </row>
    <row r="1293" spans="1:3" x14ac:dyDescent="0.25">
      <c r="A1293" t="str">
        <f>VLOOKUP(LEFT(B1293,6),'Uniprot mapping'!A:B,2,FALSE)</f>
        <v>I1DG81</v>
      </c>
      <c r="B1293" t="s">
        <v>1293</v>
      </c>
      <c r="C1293" t="s">
        <v>1304</v>
      </c>
    </row>
    <row r="1294" spans="1:3" x14ac:dyDescent="0.25">
      <c r="A1294" t="str">
        <f>VLOOKUP(LEFT(B1294,6),'Uniprot mapping'!A:B,2,FALSE)</f>
        <v>I1SB56</v>
      </c>
      <c r="B1294" t="s">
        <v>1294</v>
      </c>
      <c r="C1294" t="s">
        <v>1304</v>
      </c>
    </row>
    <row r="1295" spans="1:3" x14ac:dyDescent="0.25">
      <c r="A1295" t="str">
        <f>VLOOKUP(LEFT(B1295,6),'Uniprot mapping'!A:B,2,FALSE)</f>
        <v>Q4K9T7</v>
      </c>
      <c r="B1295" t="s">
        <v>1295</v>
      </c>
      <c r="C1295" t="s">
        <v>1304</v>
      </c>
    </row>
    <row r="1296" spans="1:3" x14ac:dyDescent="0.25">
      <c r="A1296" t="str">
        <f>VLOOKUP(LEFT(B1296,6),'Uniprot mapping'!A:B,2,FALSE)</f>
        <v>Q79GR8</v>
      </c>
      <c r="B1296" t="s">
        <v>1296</v>
      </c>
      <c r="C1296" t="s">
        <v>1304</v>
      </c>
    </row>
    <row r="1297" spans="1:3" x14ac:dyDescent="0.25">
      <c r="A1297" t="str">
        <f>VLOOKUP(B1297,'Uniprot mapping'!A:B,2,FALSE)</f>
        <v>P31772</v>
      </c>
      <c r="B1297" t="s">
        <v>1297</v>
      </c>
      <c r="C1297" t="s">
        <v>1304</v>
      </c>
    </row>
    <row r="1298" spans="1:3" x14ac:dyDescent="0.25">
      <c r="A1298" t="str">
        <f>VLOOKUP(B1298,'Uniprot mapping'!A:B,2,FALSE)</f>
        <v>P80151</v>
      </c>
      <c r="B1298" t="s">
        <v>1298</v>
      </c>
      <c r="C1298" t="s">
        <v>1304</v>
      </c>
    </row>
    <row r="1299" spans="1:3" x14ac:dyDescent="0.25">
      <c r="A1299" t="str">
        <f>VLOOKUP(B1299,'Uniprot mapping'!A:B,2,FALSE)</f>
        <v>Q01723</v>
      </c>
      <c r="B1299" t="s">
        <v>1299</v>
      </c>
      <c r="C1299" t="s">
        <v>1304</v>
      </c>
    </row>
    <row r="1300" spans="1:3" x14ac:dyDescent="0.25">
      <c r="A1300" t="str">
        <f>VLOOKUP(B1300,'Uniprot mapping'!A:B,2,FALSE)</f>
        <v>Q04641</v>
      </c>
      <c r="B1300" t="s">
        <v>1300</v>
      </c>
      <c r="C1300" t="s">
        <v>1304</v>
      </c>
    </row>
    <row r="1301" spans="1:3" x14ac:dyDescent="0.25">
      <c r="A1301" t="str">
        <f>VLOOKUP(B1301,'Uniprot mapping'!A:B,2,FALSE)</f>
        <v>Q55293</v>
      </c>
      <c r="B1301" t="s">
        <v>1301</v>
      </c>
      <c r="C1301" t="s">
        <v>1304</v>
      </c>
    </row>
    <row r="1302" spans="1:3" x14ac:dyDescent="0.25">
      <c r="A1302" t="str">
        <f>VLOOKUP(B1302,'Uniprot mapping'!A:B,2,FALSE)</f>
        <v>P15420</v>
      </c>
      <c r="B1302" t="s">
        <v>1302</v>
      </c>
      <c r="C1302" t="s">
        <v>1304</v>
      </c>
    </row>
    <row r="1303" spans="1:3" x14ac:dyDescent="0.25">
      <c r="A1303" t="str">
        <f>VLOOKUP(B1303,'Uniprot mapping'!A:B,2,FALSE)</f>
        <v>P03667</v>
      </c>
      <c r="B1303" t="s">
        <v>1303</v>
      </c>
      <c r="C1303" t="s">
        <v>1304</v>
      </c>
    </row>
  </sheetData>
  <autoFilter ref="A1:C130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99"/>
  <sheetViews>
    <sheetView workbookViewId="0">
      <selection activeCell="E24" sqref="E24"/>
    </sheetView>
  </sheetViews>
  <sheetFormatPr defaultRowHeight="15" x14ac:dyDescent="0.25"/>
  <cols>
    <col min="1" max="1" width="14.140625" bestFit="1" customWidth="1"/>
  </cols>
  <sheetData>
    <row r="1" spans="1:5" x14ac:dyDescent="0.25">
      <c r="A1" t="s">
        <v>2603</v>
      </c>
      <c r="B1" t="s">
        <v>2604</v>
      </c>
      <c r="E1" t="s">
        <v>2605</v>
      </c>
    </row>
    <row r="2" spans="1:5" x14ac:dyDescent="0.25">
      <c r="A2" t="s">
        <v>1305</v>
      </c>
      <c r="B2" t="s">
        <v>1305</v>
      </c>
      <c r="E2" s="1" t="s">
        <v>2606</v>
      </c>
    </row>
    <row r="3" spans="1:5" x14ac:dyDescent="0.25">
      <c r="A3" t="s">
        <v>1306</v>
      </c>
      <c r="B3" t="s">
        <v>1306</v>
      </c>
      <c r="E3" s="1" t="s">
        <v>2607</v>
      </c>
    </row>
    <row r="4" spans="1:5" x14ac:dyDescent="0.25">
      <c r="A4" t="s">
        <v>1307</v>
      </c>
      <c r="B4" t="s">
        <v>1307</v>
      </c>
      <c r="E4" s="1" t="s">
        <v>2608</v>
      </c>
    </row>
    <row r="5" spans="1:5" x14ac:dyDescent="0.25">
      <c r="A5" t="s">
        <v>1308</v>
      </c>
      <c r="B5" t="s">
        <v>1308</v>
      </c>
      <c r="E5" s="1" t="s">
        <v>2609</v>
      </c>
    </row>
    <row r="6" spans="1:5" x14ac:dyDescent="0.25">
      <c r="A6" t="s">
        <v>1309</v>
      </c>
      <c r="B6" t="s">
        <v>1309</v>
      </c>
      <c r="E6" s="1" t="s">
        <v>2610</v>
      </c>
    </row>
    <row r="7" spans="1:5" x14ac:dyDescent="0.25">
      <c r="A7" t="s">
        <v>1310</v>
      </c>
      <c r="B7" t="s">
        <v>1310</v>
      </c>
      <c r="E7" s="1" t="s">
        <v>2611</v>
      </c>
    </row>
    <row r="8" spans="1:5" x14ac:dyDescent="0.25">
      <c r="A8" t="s">
        <v>1311</v>
      </c>
      <c r="B8" t="s">
        <v>1311</v>
      </c>
    </row>
    <row r="9" spans="1:5" x14ac:dyDescent="0.25">
      <c r="A9" t="s">
        <v>1312</v>
      </c>
      <c r="B9" t="s">
        <v>1312</v>
      </c>
    </row>
    <row r="10" spans="1:5" x14ac:dyDescent="0.25">
      <c r="A10" t="s">
        <v>1313</v>
      </c>
      <c r="B10" t="s">
        <v>1313</v>
      </c>
    </row>
    <row r="11" spans="1:5" x14ac:dyDescent="0.25">
      <c r="A11" t="s">
        <v>1314</v>
      </c>
      <c r="B11" t="s">
        <v>1314</v>
      </c>
    </row>
    <row r="12" spans="1:5" x14ac:dyDescent="0.25">
      <c r="A12" t="s">
        <v>1315</v>
      </c>
      <c r="B12" t="s">
        <v>1315</v>
      </c>
    </row>
    <row r="13" spans="1:5" x14ac:dyDescent="0.25">
      <c r="A13" t="s">
        <v>1316</v>
      </c>
      <c r="B13" t="s">
        <v>1316</v>
      </c>
    </row>
    <row r="14" spans="1:5" x14ac:dyDescent="0.25">
      <c r="A14" t="s">
        <v>1317</v>
      </c>
      <c r="B14" t="s">
        <v>1317</v>
      </c>
    </row>
    <row r="15" spans="1:5" x14ac:dyDescent="0.25">
      <c r="A15" t="s">
        <v>1318</v>
      </c>
      <c r="B15" t="s">
        <v>1318</v>
      </c>
    </row>
    <row r="16" spans="1:5" x14ac:dyDescent="0.25">
      <c r="A16" t="s">
        <v>1319</v>
      </c>
      <c r="B16" t="s">
        <v>1319</v>
      </c>
    </row>
    <row r="17" spans="1:2" x14ac:dyDescent="0.25">
      <c r="A17" t="s">
        <v>1320</v>
      </c>
      <c r="B17" t="s">
        <v>1320</v>
      </c>
    </row>
    <row r="18" spans="1:2" x14ac:dyDescent="0.25">
      <c r="A18" t="s">
        <v>1321</v>
      </c>
      <c r="B18" t="s">
        <v>1321</v>
      </c>
    </row>
    <row r="19" spans="1:2" x14ac:dyDescent="0.25">
      <c r="A19" t="s">
        <v>1322</v>
      </c>
      <c r="B19" t="s">
        <v>1322</v>
      </c>
    </row>
    <row r="20" spans="1:2" x14ac:dyDescent="0.25">
      <c r="A20" t="s">
        <v>1323</v>
      </c>
      <c r="B20" t="s">
        <v>1323</v>
      </c>
    </row>
    <row r="21" spans="1:2" x14ac:dyDescent="0.25">
      <c r="A21" t="s">
        <v>1324</v>
      </c>
      <c r="B21" t="s">
        <v>1324</v>
      </c>
    </row>
    <row r="22" spans="1:2" x14ac:dyDescent="0.25">
      <c r="A22" t="s">
        <v>1325</v>
      </c>
      <c r="B22" t="s">
        <v>1325</v>
      </c>
    </row>
    <row r="23" spans="1:2" x14ac:dyDescent="0.25">
      <c r="A23" t="s">
        <v>1326</v>
      </c>
      <c r="B23" t="s">
        <v>1326</v>
      </c>
    </row>
    <row r="24" spans="1:2" x14ac:dyDescent="0.25">
      <c r="A24" t="s">
        <v>1327</v>
      </c>
      <c r="B24" t="s">
        <v>1327</v>
      </c>
    </row>
    <row r="25" spans="1:2" x14ac:dyDescent="0.25">
      <c r="A25" t="s">
        <v>1328</v>
      </c>
      <c r="B25" t="s">
        <v>1328</v>
      </c>
    </row>
    <row r="26" spans="1:2" x14ac:dyDescent="0.25">
      <c r="A26" t="s">
        <v>1329</v>
      </c>
      <c r="B26" t="s">
        <v>1329</v>
      </c>
    </row>
    <row r="27" spans="1:2" x14ac:dyDescent="0.25">
      <c r="A27" t="s">
        <v>1330</v>
      </c>
      <c r="B27" t="s">
        <v>1330</v>
      </c>
    </row>
    <row r="28" spans="1:2" x14ac:dyDescent="0.25">
      <c r="A28" t="s">
        <v>1331</v>
      </c>
      <c r="B28" t="s">
        <v>1331</v>
      </c>
    </row>
    <row r="29" spans="1:2" x14ac:dyDescent="0.25">
      <c r="A29" t="s">
        <v>1332</v>
      </c>
      <c r="B29" t="s">
        <v>1332</v>
      </c>
    </row>
    <row r="30" spans="1:2" x14ac:dyDescent="0.25">
      <c r="A30" t="s">
        <v>1333</v>
      </c>
      <c r="B30" t="s">
        <v>1333</v>
      </c>
    </row>
    <row r="31" spans="1:2" x14ac:dyDescent="0.25">
      <c r="A31" t="s">
        <v>1334</v>
      </c>
      <c r="B31" t="s">
        <v>1334</v>
      </c>
    </row>
    <row r="32" spans="1:2" x14ac:dyDescent="0.25">
      <c r="A32" t="s">
        <v>1335</v>
      </c>
      <c r="B32" t="s">
        <v>1335</v>
      </c>
    </row>
    <row r="33" spans="1:2" x14ac:dyDescent="0.25">
      <c r="A33" t="s">
        <v>1336</v>
      </c>
      <c r="B33" t="s">
        <v>1336</v>
      </c>
    </row>
    <row r="34" spans="1:2" x14ac:dyDescent="0.25">
      <c r="A34" t="s">
        <v>1337</v>
      </c>
      <c r="B34" t="s">
        <v>1337</v>
      </c>
    </row>
    <row r="35" spans="1:2" x14ac:dyDescent="0.25">
      <c r="A35" t="s">
        <v>1338</v>
      </c>
      <c r="B35" t="s">
        <v>1338</v>
      </c>
    </row>
    <row r="36" spans="1:2" x14ac:dyDescent="0.25">
      <c r="A36" t="s">
        <v>1339</v>
      </c>
      <c r="B36" t="s">
        <v>1339</v>
      </c>
    </row>
    <row r="37" spans="1:2" x14ac:dyDescent="0.25">
      <c r="A37" t="s">
        <v>1340</v>
      </c>
      <c r="B37" t="s">
        <v>1340</v>
      </c>
    </row>
    <row r="38" spans="1:2" x14ac:dyDescent="0.25">
      <c r="A38" t="s">
        <v>1341</v>
      </c>
      <c r="B38" t="s">
        <v>1341</v>
      </c>
    </row>
    <row r="39" spans="1:2" x14ac:dyDescent="0.25">
      <c r="A39" t="s">
        <v>1342</v>
      </c>
      <c r="B39" t="s">
        <v>1342</v>
      </c>
    </row>
    <row r="40" spans="1:2" x14ac:dyDescent="0.25">
      <c r="A40" t="s">
        <v>1343</v>
      </c>
      <c r="B40" t="s">
        <v>1343</v>
      </c>
    </row>
    <row r="41" spans="1:2" x14ac:dyDescent="0.25">
      <c r="A41" t="s">
        <v>1344</v>
      </c>
      <c r="B41" t="s">
        <v>1344</v>
      </c>
    </row>
    <row r="42" spans="1:2" x14ac:dyDescent="0.25">
      <c r="A42" t="s">
        <v>1345</v>
      </c>
      <c r="B42" t="s">
        <v>1345</v>
      </c>
    </row>
    <row r="43" spans="1:2" x14ac:dyDescent="0.25">
      <c r="A43" t="s">
        <v>1346</v>
      </c>
      <c r="B43" t="s">
        <v>1346</v>
      </c>
    </row>
    <row r="44" spans="1:2" x14ac:dyDescent="0.25">
      <c r="A44" t="s">
        <v>1347</v>
      </c>
      <c r="B44" t="s">
        <v>1347</v>
      </c>
    </row>
    <row r="45" spans="1:2" x14ac:dyDescent="0.25">
      <c r="A45" t="s">
        <v>1348</v>
      </c>
      <c r="B45" t="s">
        <v>1348</v>
      </c>
    </row>
    <row r="46" spans="1:2" x14ac:dyDescent="0.25">
      <c r="A46" t="s">
        <v>1349</v>
      </c>
      <c r="B46" t="s">
        <v>1349</v>
      </c>
    </row>
    <row r="47" spans="1:2" x14ac:dyDescent="0.25">
      <c r="A47" t="s">
        <v>1350</v>
      </c>
      <c r="B47" t="s">
        <v>1350</v>
      </c>
    </row>
    <row r="48" spans="1:2" x14ac:dyDescent="0.25">
      <c r="A48" t="s">
        <v>1351</v>
      </c>
      <c r="B48" t="s">
        <v>1351</v>
      </c>
    </row>
    <row r="49" spans="1:2" x14ac:dyDescent="0.25">
      <c r="A49" t="s">
        <v>1352</v>
      </c>
      <c r="B49" t="s">
        <v>1352</v>
      </c>
    </row>
    <row r="50" spans="1:2" x14ac:dyDescent="0.25">
      <c r="A50" t="s">
        <v>1353</v>
      </c>
      <c r="B50" t="s">
        <v>1353</v>
      </c>
    </row>
    <row r="51" spans="1:2" x14ac:dyDescent="0.25">
      <c r="A51" t="s">
        <v>1354</v>
      </c>
      <c r="B51" t="s">
        <v>1354</v>
      </c>
    </row>
    <row r="52" spans="1:2" x14ac:dyDescent="0.25">
      <c r="A52" t="s">
        <v>1355</v>
      </c>
      <c r="B52" t="s">
        <v>1355</v>
      </c>
    </row>
    <row r="53" spans="1:2" x14ac:dyDescent="0.25">
      <c r="A53" t="s">
        <v>1356</v>
      </c>
      <c r="B53" t="s">
        <v>1356</v>
      </c>
    </row>
    <row r="54" spans="1:2" x14ac:dyDescent="0.25">
      <c r="A54" t="s">
        <v>1357</v>
      </c>
      <c r="B54" t="s">
        <v>1357</v>
      </c>
    </row>
    <row r="55" spans="1:2" x14ac:dyDescent="0.25">
      <c r="A55" t="s">
        <v>1358</v>
      </c>
      <c r="B55" t="s">
        <v>1358</v>
      </c>
    </row>
    <row r="56" spans="1:2" x14ac:dyDescent="0.25">
      <c r="A56" t="s">
        <v>1359</v>
      </c>
      <c r="B56" t="s">
        <v>1359</v>
      </c>
    </row>
    <row r="57" spans="1:2" x14ac:dyDescent="0.25">
      <c r="A57" t="s">
        <v>1360</v>
      </c>
      <c r="B57" t="s">
        <v>1360</v>
      </c>
    </row>
    <row r="58" spans="1:2" x14ac:dyDescent="0.25">
      <c r="A58" t="s">
        <v>1361</v>
      </c>
      <c r="B58" t="s">
        <v>1361</v>
      </c>
    </row>
    <row r="59" spans="1:2" x14ac:dyDescent="0.25">
      <c r="A59" t="s">
        <v>1362</v>
      </c>
      <c r="B59" t="s">
        <v>1362</v>
      </c>
    </row>
    <row r="60" spans="1:2" x14ac:dyDescent="0.25">
      <c r="A60" t="s">
        <v>1363</v>
      </c>
      <c r="B60" t="s">
        <v>1363</v>
      </c>
    </row>
    <row r="61" spans="1:2" x14ac:dyDescent="0.25">
      <c r="A61" t="s">
        <v>1364</v>
      </c>
      <c r="B61" t="s">
        <v>1364</v>
      </c>
    </row>
    <row r="62" spans="1:2" x14ac:dyDescent="0.25">
      <c r="A62" t="s">
        <v>1365</v>
      </c>
      <c r="B62" t="s">
        <v>1365</v>
      </c>
    </row>
    <row r="63" spans="1:2" x14ac:dyDescent="0.25">
      <c r="A63" t="s">
        <v>1366</v>
      </c>
      <c r="B63" t="s">
        <v>1366</v>
      </c>
    </row>
    <row r="64" spans="1:2" x14ac:dyDescent="0.25">
      <c r="A64" t="s">
        <v>1367</v>
      </c>
      <c r="B64" t="s">
        <v>1367</v>
      </c>
    </row>
    <row r="65" spans="1:2" x14ac:dyDescent="0.25">
      <c r="A65" t="s">
        <v>1368</v>
      </c>
      <c r="B65" t="s">
        <v>1368</v>
      </c>
    </row>
    <row r="66" spans="1:2" x14ac:dyDescent="0.25">
      <c r="A66" t="s">
        <v>1369</v>
      </c>
      <c r="B66" t="s">
        <v>1369</v>
      </c>
    </row>
    <row r="67" spans="1:2" x14ac:dyDescent="0.25">
      <c r="A67" t="s">
        <v>1370</v>
      </c>
      <c r="B67" t="s">
        <v>1370</v>
      </c>
    </row>
    <row r="68" spans="1:2" x14ac:dyDescent="0.25">
      <c r="A68" t="s">
        <v>1371</v>
      </c>
      <c r="B68" t="s">
        <v>1371</v>
      </c>
    </row>
    <row r="69" spans="1:2" x14ac:dyDescent="0.25">
      <c r="A69" t="s">
        <v>1372</v>
      </c>
      <c r="B69" t="s">
        <v>1372</v>
      </c>
    </row>
    <row r="70" spans="1:2" x14ac:dyDescent="0.25">
      <c r="A70" t="s">
        <v>1373</v>
      </c>
      <c r="B70" t="s">
        <v>1373</v>
      </c>
    </row>
    <row r="71" spans="1:2" x14ac:dyDescent="0.25">
      <c r="A71" t="s">
        <v>1374</v>
      </c>
      <c r="B71" t="s">
        <v>1374</v>
      </c>
    </row>
    <row r="72" spans="1:2" x14ac:dyDescent="0.25">
      <c r="A72" t="s">
        <v>1375</v>
      </c>
      <c r="B72" t="s">
        <v>1375</v>
      </c>
    </row>
    <row r="73" spans="1:2" x14ac:dyDescent="0.25">
      <c r="A73" t="s">
        <v>1376</v>
      </c>
      <c r="B73" t="s">
        <v>1376</v>
      </c>
    </row>
    <row r="74" spans="1:2" x14ac:dyDescent="0.25">
      <c r="A74" t="s">
        <v>1377</v>
      </c>
      <c r="B74" t="s">
        <v>1377</v>
      </c>
    </row>
    <row r="75" spans="1:2" x14ac:dyDescent="0.25">
      <c r="A75" t="s">
        <v>1378</v>
      </c>
      <c r="B75" t="s">
        <v>1378</v>
      </c>
    </row>
    <row r="76" spans="1:2" x14ac:dyDescent="0.25">
      <c r="A76" t="s">
        <v>1379</v>
      </c>
      <c r="B76" t="s">
        <v>1379</v>
      </c>
    </row>
    <row r="77" spans="1:2" x14ac:dyDescent="0.25">
      <c r="A77" t="s">
        <v>1380</v>
      </c>
      <c r="B77" t="s">
        <v>1380</v>
      </c>
    </row>
    <row r="78" spans="1:2" x14ac:dyDescent="0.25">
      <c r="A78" t="s">
        <v>1381</v>
      </c>
      <c r="B78" t="s">
        <v>1381</v>
      </c>
    </row>
    <row r="79" spans="1:2" x14ac:dyDescent="0.25">
      <c r="A79" t="s">
        <v>1382</v>
      </c>
      <c r="B79" t="s">
        <v>1382</v>
      </c>
    </row>
    <row r="80" spans="1:2" x14ac:dyDescent="0.25">
      <c r="A80" t="s">
        <v>1383</v>
      </c>
      <c r="B80" t="s">
        <v>1383</v>
      </c>
    </row>
    <row r="81" spans="1:2" x14ac:dyDescent="0.25">
      <c r="A81" t="s">
        <v>1384</v>
      </c>
      <c r="B81" t="s">
        <v>1384</v>
      </c>
    </row>
    <row r="82" spans="1:2" x14ac:dyDescent="0.25">
      <c r="A82" t="s">
        <v>1385</v>
      </c>
      <c r="B82" t="s">
        <v>1385</v>
      </c>
    </row>
    <row r="83" spans="1:2" x14ac:dyDescent="0.25">
      <c r="A83" t="s">
        <v>1386</v>
      </c>
      <c r="B83" t="s">
        <v>1386</v>
      </c>
    </row>
    <row r="84" spans="1:2" x14ac:dyDescent="0.25">
      <c r="A84" t="s">
        <v>1387</v>
      </c>
      <c r="B84" t="s">
        <v>1387</v>
      </c>
    </row>
    <row r="85" spans="1:2" x14ac:dyDescent="0.25">
      <c r="A85" t="s">
        <v>1388</v>
      </c>
      <c r="B85" t="s">
        <v>1388</v>
      </c>
    </row>
    <row r="86" spans="1:2" x14ac:dyDescent="0.25">
      <c r="A86" t="s">
        <v>1389</v>
      </c>
      <c r="B86" t="s">
        <v>1389</v>
      </c>
    </row>
    <row r="87" spans="1:2" x14ac:dyDescent="0.25">
      <c r="A87" t="s">
        <v>1390</v>
      </c>
      <c r="B87" t="s">
        <v>1390</v>
      </c>
    </row>
    <row r="88" spans="1:2" x14ac:dyDescent="0.25">
      <c r="A88" t="s">
        <v>1391</v>
      </c>
      <c r="B88" t="s">
        <v>1391</v>
      </c>
    </row>
    <row r="89" spans="1:2" x14ac:dyDescent="0.25">
      <c r="A89" t="s">
        <v>1392</v>
      </c>
      <c r="B89" t="s">
        <v>1392</v>
      </c>
    </row>
    <row r="90" spans="1:2" x14ac:dyDescent="0.25">
      <c r="A90" t="s">
        <v>1393</v>
      </c>
      <c r="B90" t="s">
        <v>1393</v>
      </c>
    </row>
    <row r="91" spans="1:2" x14ac:dyDescent="0.25">
      <c r="A91" t="s">
        <v>1394</v>
      </c>
      <c r="B91" t="s">
        <v>1394</v>
      </c>
    </row>
    <row r="92" spans="1:2" x14ac:dyDescent="0.25">
      <c r="A92" t="s">
        <v>1395</v>
      </c>
      <c r="B92" t="s">
        <v>1395</v>
      </c>
    </row>
    <row r="93" spans="1:2" x14ac:dyDescent="0.25">
      <c r="A93" t="s">
        <v>1396</v>
      </c>
      <c r="B93" t="s">
        <v>1396</v>
      </c>
    </row>
    <row r="94" spans="1:2" x14ac:dyDescent="0.25">
      <c r="A94" t="s">
        <v>1397</v>
      </c>
      <c r="B94" t="s">
        <v>1397</v>
      </c>
    </row>
    <row r="95" spans="1:2" x14ac:dyDescent="0.25">
      <c r="A95" t="s">
        <v>1398</v>
      </c>
      <c r="B95" t="s">
        <v>1398</v>
      </c>
    </row>
    <row r="96" spans="1:2" x14ac:dyDescent="0.25">
      <c r="A96" t="s">
        <v>1399</v>
      </c>
      <c r="B96" t="s">
        <v>1399</v>
      </c>
    </row>
    <row r="97" spans="1:2" x14ac:dyDescent="0.25">
      <c r="A97" t="s">
        <v>1400</v>
      </c>
      <c r="B97" t="s">
        <v>1400</v>
      </c>
    </row>
    <row r="98" spans="1:2" x14ac:dyDescent="0.25">
      <c r="A98" t="s">
        <v>1401</v>
      </c>
      <c r="B98" t="s">
        <v>1401</v>
      </c>
    </row>
    <row r="99" spans="1:2" x14ac:dyDescent="0.25">
      <c r="A99" t="s">
        <v>1402</v>
      </c>
      <c r="B99" t="s">
        <v>1402</v>
      </c>
    </row>
    <row r="100" spans="1:2" x14ac:dyDescent="0.25">
      <c r="A100" t="s">
        <v>1403</v>
      </c>
      <c r="B100" t="s">
        <v>1403</v>
      </c>
    </row>
    <row r="101" spans="1:2" x14ac:dyDescent="0.25">
      <c r="A101" t="s">
        <v>1404</v>
      </c>
      <c r="B101" t="s">
        <v>1404</v>
      </c>
    </row>
    <row r="102" spans="1:2" x14ac:dyDescent="0.25">
      <c r="A102" t="s">
        <v>1405</v>
      </c>
      <c r="B102" t="s">
        <v>1405</v>
      </c>
    </row>
    <row r="103" spans="1:2" x14ac:dyDescent="0.25">
      <c r="A103" t="s">
        <v>1406</v>
      </c>
      <c r="B103" t="s">
        <v>1406</v>
      </c>
    </row>
    <row r="104" spans="1:2" x14ac:dyDescent="0.25">
      <c r="A104" t="s">
        <v>1407</v>
      </c>
      <c r="B104" t="s">
        <v>1407</v>
      </c>
    </row>
    <row r="105" spans="1:2" x14ac:dyDescent="0.25">
      <c r="A105" t="s">
        <v>1408</v>
      </c>
      <c r="B105" t="s">
        <v>1408</v>
      </c>
    </row>
    <row r="106" spans="1:2" x14ac:dyDescent="0.25">
      <c r="A106" t="s">
        <v>1409</v>
      </c>
      <c r="B106" t="s">
        <v>1409</v>
      </c>
    </row>
    <row r="107" spans="1:2" x14ac:dyDescent="0.25">
      <c r="A107" t="s">
        <v>1410</v>
      </c>
      <c r="B107" t="s">
        <v>1410</v>
      </c>
    </row>
    <row r="108" spans="1:2" x14ac:dyDescent="0.25">
      <c r="A108" t="s">
        <v>1411</v>
      </c>
      <c r="B108" t="s">
        <v>1411</v>
      </c>
    </row>
    <row r="109" spans="1:2" x14ac:dyDescent="0.25">
      <c r="A109" t="s">
        <v>1412</v>
      </c>
      <c r="B109" t="s">
        <v>1412</v>
      </c>
    </row>
    <row r="110" spans="1:2" x14ac:dyDescent="0.25">
      <c r="A110" t="s">
        <v>1413</v>
      </c>
      <c r="B110" t="s">
        <v>1413</v>
      </c>
    </row>
    <row r="111" spans="1:2" x14ac:dyDescent="0.25">
      <c r="A111" t="s">
        <v>1414</v>
      </c>
      <c r="B111" t="s">
        <v>1414</v>
      </c>
    </row>
    <row r="112" spans="1:2" x14ac:dyDescent="0.25">
      <c r="A112" t="s">
        <v>1415</v>
      </c>
      <c r="B112" t="s">
        <v>1415</v>
      </c>
    </row>
    <row r="113" spans="1:2" x14ac:dyDescent="0.25">
      <c r="A113" t="s">
        <v>1416</v>
      </c>
      <c r="B113" t="s">
        <v>1416</v>
      </c>
    </row>
    <row r="114" spans="1:2" x14ac:dyDescent="0.25">
      <c r="A114" t="s">
        <v>1417</v>
      </c>
      <c r="B114" t="s">
        <v>1417</v>
      </c>
    </row>
    <row r="115" spans="1:2" x14ac:dyDescent="0.25">
      <c r="A115" t="s">
        <v>1418</v>
      </c>
      <c r="B115" t="s">
        <v>1418</v>
      </c>
    </row>
    <row r="116" spans="1:2" x14ac:dyDescent="0.25">
      <c r="A116" t="s">
        <v>1419</v>
      </c>
      <c r="B116" t="s">
        <v>1419</v>
      </c>
    </row>
    <row r="117" spans="1:2" x14ac:dyDescent="0.25">
      <c r="A117" t="s">
        <v>1420</v>
      </c>
      <c r="B117" t="s">
        <v>1420</v>
      </c>
    </row>
    <row r="118" spans="1:2" x14ac:dyDescent="0.25">
      <c r="A118" t="s">
        <v>1421</v>
      </c>
      <c r="B118" t="s">
        <v>1421</v>
      </c>
    </row>
    <row r="119" spans="1:2" x14ac:dyDescent="0.25">
      <c r="A119" t="s">
        <v>1422</v>
      </c>
      <c r="B119" t="s">
        <v>1422</v>
      </c>
    </row>
    <row r="120" spans="1:2" x14ac:dyDescent="0.25">
      <c r="A120" t="s">
        <v>1423</v>
      </c>
      <c r="B120" t="s">
        <v>1423</v>
      </c>
    </row>
    <row r="121" spans="1:2" x14ac:dyDescent="0.25">
      <c r="A121" t="s">
        <v>1424</v>
      </c>
      <c r="B121" t="s">
        <v>1424</v>
      </c>
    </row>
    <row r="122" spans="1:2" x14ac:dyDescent="0.25">
      <c r="A122" t="s">
        <v>1425</v>
      </c>
      <c r="B122" t="s">
        <v>1425</v>
      </c>
    </row>
    <row r="123" spans="1:2" x14ac:dyDescent="0.25">
      <c r="A123" t="s">
        <v>1426</v>
      </c>
      <c r="B123" t="s">
        <v>1426</v>
      </c>
    </row>
    <row r="124" spans="1:2" x14ac:dyDescent="0.25">
      <c r="A124" t="s">
        <v>1427</v>
      </c>
      <c r="B124" t="s">
        <v>1427</v>
      </c>
    </row>
    <row r="125" spans="1:2" x14ac:dyDescent="0.25">
      <c r="A125" t="s">
        <v>1428</v>
      </c>
      <c r="B125" t="s">
        <v>1428</v>
      </c>
    </row>
    <row r="126" spans="1:2" x14ac:dyDescent="0.25">
      <c r="A126" t="s">
        <v>1429</v>
      </c>
      <c r="B126" t="s">
        <v>1429</v>
      </c>
    </row>
    <row r="127" spans="1:2" x14ac:dyDescent="0.25">
      <c r="A127" t="s">
        <v>1430</v>
      </c>
      <c r="B127" t="s">
        <v>1430</v>
      </c>
    </row>
    <row r="128" spans="1:2" x14ac:dyDescent="0.25">
      <c r="A128" t="s">
        <v>1431</v>
      </c>
      <c r="B128" t="s">
        <v>1431</v>
      </c>
    </row>
    <row r="129" spans="1:2" x14ac:dyDescent="0.25">
      <c r="A129" t="s">
        <v>1432</v>
      </c>
      <c r="B129" t="s">
        <v>1432</v>
      </c>
    </row>
    <row r="130" spans="1:2" x14ac:dyDescent="0.25">
      <c r="A130" t="s">
        <v>1433</v>
      </c>
      <c r="B130" t="s">
        <v>1433</v>
      </c>
    </row>
    <row r="131" spans="1:2" x14ac:dyDescent="0.25">
      <c r="A131" t="s">
        <v>1434</v>
      </c>
      <c r="B131" t="s">
        <v>1434</v>
      </c>
    </row>
    <row r="132" spans="1:2" x14ac:dyDescent="0.25">
      <c r="A132" t="s">
        <v>1435</v>
      </c>
      <c r="B132" t="s">
        <v>1435</v>
      </c>
    </row>
    <row r="133" spans="1:2" x14ac:dyDescent="0.25">
      <c r="A133" t="s">
        <v>1436</v>
      </c>
      <c r="B133" t="s">
        <v>1436</v>
      </c>
    </row>
    <row r="134" spans="1:2" x14ac:dyDescent="0.25">
      <c r="A134" t="s">
        <v>1437</v>
      </c>
      <c r="B134" t="s">
        <v>1437</v>
      </c>
    </row>
    <row r="135" spans="1:2" x14ac:dyDescent="0.25">
      <c r="A135" t="s">
        <v>1438</v>
      </c>
      <c r="B135" t="s">
        <v>1438</v>
      </c>
    </row>
    <row r="136" spans="1:2" x14ac:dyDescent="0.25">
      <c r="A136" t="s">
        <v>1439</v>
      </c>
      <c r="B136" t="s">
        <v>1439</v>
      </c>
    </row>
    <row r="137" spans="1:2" x14ac:dyDescent="0.25">
      <c r="A137" t="s">
        <v>1440</v>
      </c>
      <c r="B137" t="s">
        <v>1440</v>
      </c>
    </row>
    <row r="138" spans="1:2" x14ac:dyDescent="0.25">
      <c r="A138" t="s">
        <v>1441</v>
      </c>
      <c r="B138" t="s">
        <v>1441</v>
      </c>
    </row>
    <row r="139" spans="1:2" x14ac:dyDescent="0.25">
      <c r="A139" t="s">
        <v>1442</v>
      </c>
      <c r="B139" t="s">
        <v>1442</v>
      </c>
    </row>
    <row r="140" spans="1:2" x14ac:dyDescent="0.25">
      <c r="A140" t="s">
        <v>1443</v>
      </c>
      <c r="B140" t="s">
        <v>1443</v>
      </c>
    </row>
    <row r="141" spans="1:2" x14ac:dyDescent="0.25">
      <c r="A141" t="s">
        <v>1444</v>
      </c>
      <c r="B141" t="s">
        <v>1444</v>
      </c>
    </row>
    <row r="142" spans="1:2" x14ac:dyDescent="0.25">
      <c r="A142" t="s">
        <v>1445</v>
      </c>
      <c r="B142" t="s">
        <v>1445</v>
      </c>
    </row>
    <row r="143" spans="1:2" x14ac:dyDescent="0.25">
      <c r="A143" t="s">
        <v>1446</v>
      </c>
      <c r="B143" t="s">
        <v>1446</v>
      </c>
    </row>
    <row r="144" spans="1:2" x14ac:dyDescent="0.25">
      <c r="A144" t="s">
        <v>1447</v>
      </c>
      <c r="B144" t="s">
        <v>1447</v>
      </c>
    </row>
    <row r="145" spans="1:2" x14ac:dyDescent="0.25">
      <c r="A145" t="s">
        <v>1448</v>
      </c>
      <c r="B145" t="s">
        <v>1448</v>
      </c>
    </row>
    <row r="146" spans="1:2" x14ac:dyDescent="0.25">
      <c r="A146" t="s">
        <v>1449</v>
      </c>
      <c r="B146" t="s">
        <v>1449</v>
      </c>
    </row>
    <row r="147" spans="1:2" x14ac:dyDescent="0.25">
      <c r="A147" t="s">
        <v>1450</v>
      </c>
      <c r="B147" t="s">
        <v>1450</v>
      </c>
    </row>
    <row r="148" spans="1:2" x14ac:dyDescent="0.25">
      <c r="A148" t="s">
        <v>1451</v>
      </c>
      <c r="B148" t="s">
        <v>1451</v>
      </c>
    </row>
    <row r="149" spans="1:2" x14ac:dyDescent="0.25">
      <c r="A149" t="s">
        <v>1452</v>
      </c>
      <c r="B149" t="s">
        <v>1452</v>
      </c>
    </row>
    <row r="150" spans="1:2" x14ac:dyDescent="0.25">
      <c r="A150" t="s">
        <v>1453</v>
      </c>
      <c r="B150" t="s">
        <v>1453</v>
      </c>
    </row>
    <row r="151" spans="1:2" x14ac:dyDescent="0.25">
      <c r="A151" t="s">
        <v>1454</v>
      </c>
      <c r="B151" t="s">
        <v>1454</v>
      </c>
    </row>
    <row r="152" spans="1:2" x14ac:dyDescent="0.25">
      <c r="A152" t="s">
        <v>1455</v>
      </c>
      <c r="B152" t="s">
        <v>1455</v>
      </c>
    </row>
    <row r="153" spans="1:2" x14ac:dyDescent="0.25">
      <c r="A153" t="s">
        <v>1456</v>
      </c>
      <c r="B153" t="s">
        <v>1456</v>
      </c>
    </row>
    <row r="154" spans="1:2" x14ac:dyDescent="0.25">
      <c r="A154" t="s">
        <v>1457</v>
      </c>
      <c r="B154" t="s">
        <v>1457</v>
      </c>
    </row>
    <row r="155" spans="1:2" x14ac:dyDescent="0.25">
      <c r="A155" t="s">
        <v>1458</v>
      </c>
      <c r="B155" t="s">
        <v>1458</v>
      </c>
    </row>
    <row r="156" spans="1:2" x14ac:dyDescent="0.25">
      <c r="A156" t="s">
        <v>1459</v>
      </c>
      <c r="B156" t="s">
        <v>1459</v>
      </c>
    </row>
    <row r="157" spans="1:2" x14ac:dyDescent="0.25">
      <c r="A157" t="s">
        <v>1460</v>
      </c>
      <c r="B157" t="s">
        <v>1460</v>
      </c>
    </row>
    <row r="158" spans="1:2" x14ac:dyDescent="0.25">
      <c r="A158" t="s">
        <v>1461</v>
      </c>
      <c r="B158" t="s">
        <v>1461</v>
      </c>
    </row>
    <row r="159" spans="1:2" x14ac:dyDescent="0.25">
      <c r="A159" t="s">
        <v>1462</v>
      </c>
      <c r="B159" t="s">
        <v>1462</v>
      </c>
    </row>
    <row r="160" spans="1:2" x14ac:dyDescent="0.25">
      <c r="A160" t="s">
        <v>1463</v>
      </c>
      <c r="B160" t="s">
        <v>1463</v>
      </c>
    </row>
    <row r="161" spans="1:2" x14ac:dyDescent="0.25">
      <c r="A161" t="s">
        <v>1464</v>
      </c>
      <c r="B161" t="s">
        <v>1464</v>
      </c>
    </row>
    <row r="162" spans="1:2" x14ac:dyDescent="0.25">
      <c r="A162" t="s">
        <v>1465</v>
      </c>
      <c r="B162" t="s">
        <v>1465</v>
      </c>
    </row>
    <row r="163" spans="1:2" x14ac:dyDescent="0.25">
      <c r="A163" t="s">
        <v>1466</v>
      </c>
      <c r="B163" t="s">
        <v>1466</v>
      </c>
    </row>
    <row r="164" spans="1:2" x14ac:dyDescent="0.25">
      <c r="A164" t="s">
        <v>1467</v>
      </c>
      <c r="B164" t="s">
        <v>1467</v>
      </c>
    </row>
    <row r="165" spans="1:2" x14ac:dyDescent="0.25">
      <c r="A165" t="s">
        <v>1468</v>
      </c>
      <c r="B165" t="s">
        <v>1468</v>
      </c>
    </row>
    <row r="166" spans="1:2" x14ac:dyDescent="0.25">
      <c r="A166" t="s">
        <v>1469</v>
      </c>
      <c r="B166" t="s">
        <v>1469</v>
      </c>
    </row>
    <row r="167" spans="1:2" x14ac:dyDescent="0.25">
      <c r="A167" t="s">
        <v>1470</v>
      </c>
      <c r="B167" t="s">
        <v>1470</v>
      </c>
    </row>
    <row r="168" spans="1:2" x14ac:dyDescent="0.25">
      <c r="A168" t="s">
        <v>1471</v>
      </c>
      <c r="B168" t="s">
        <v>1471</v>
      </c>
    </row>
    <row r="169" spans="1:2" x14ac:dyDescent="0.25">
      <c r="A169" t="s">
        <v>1472</v>
      </c>
      <c r="B169" t="s">
        <v>1472</v>
      </c>
    </row>
    <row r="170" spans="1:2" x14ac:dyDescent="0.25">
      <c r="A170" t="s">
        <v>1473</v>
      </c>
      <c r="B170" t="s">
        <v>1473</v>
      </c>
    </row>
    <row r="171" spans="1:2" x14ac:dyDescent="0.25">
      <c r="A171" t="s">
        <v>1474</v>
      </c>
      <c r="B171" t="s">
        <v>1474</v>
      </c>
    </row>
    <row r="172" spans="1:2" x14ac:dyDescent="0.25">
      <c r="A172" t="s">
        <v>1475</v>
      </c>
      <c r="B172" t="s">
        <v>1475</v>
      </c>
    </row>
    <row r="173" spans="1:2" x14ac:dyDescent="0.25">
      <c r="A173" t="s">
        <v>1476</v>
      </c>
      <c r="B173" t="s">
        <v>1476</v>
      </c>
    </row>
    <row r="174" spans="1:2" x14ac:dyDescent="0.25">
      <c r="A174" t="s">
        <v>1477</v>
      </c>
      <c r="B174" t="s">
        <v>1477</v>
      </c>
    </row>
    <row r="175" spans="1:2" x14ac:dyDescent="0.25">
      <c r="A175" t="s">
        <v>1478</v>
      </c>
      <c r="B175" t="s">
        <v>1478</v>
      </c>
    </row>
    <row r="176" spans="1:2" x14ac:dyDescent="0.25">
      <c r="A176" t="s">
        <v>1479</v>
      </c>
      <c r="B176" t="s">
        <v>1479</v>
      </c>
    </row>
    <row r="177" spans="1:2" x14ac:dyDescent="0.25">
      <c r="A177" t="s">
        <v>1480</v>
      </c>
      <c r="B177" t="s">
        <v>1480</v>
      </c>
    </row>
    <row r="178" spans="1:2" x14ac:dyDescent="0.25">
      <c r="A178" t="s">
        <v>1481</v>
      </c>
      <c r="B178" t="s">
        <v>1481</v>
      </c>
    </row>
    <row r="179" spans="1:2" x14ac:dyDescent="0.25">
      <c r="A179" t="s">
        <v>1482</v>
      </c>
      <c r="B179" t="s">
        <v>1482</v>
      </c>
    </row>
    <row r="180" spans="1:2" x14ac:dyDescent="0.25">
      <c r="A180" t="s">
        <v>1483</v>
      </c>
      <c r="B180" t="s">
        <v>1483</v>
      </c>
    </row>
    <row r="181" spans="1:2" x14ac:dyDescent="0.25">
      <c r="A181" t="s">
        <v>1484</v>
      </c>
      <c r="B181" t="s">
        <v>1484</v>
      </c>
    </row>
    <row r="182" spans="1:2" x14ac:dyDescent="0.25">
      <c r="A182" t="s">
        <v>1485</v>
      </c>
      <c r="B182" t="s">
        <v>1485</v>
      </c>
    </row>
    <row r="183" spans="1:2" x14ac:dyDescent="0.25">
      <c r="A183" t="s">
        <v>1486</v>
      </c>
      <c r="B183" t="s">
        <v>1486</v>
      </c>
    </row>
    <row r="184" spans="1:2" x14ac:dyDescent="0.25">
      <c r="A184" t="s">
        <v>1487</v>
      </c>
      <c r="B184" t="s">
        <v>1487</v>
      </c>
    </row>
    <row r="185" spans="1:2" x14ac:dyDescent="0.25">
      <c r="A185" t="s">
        <v>1488</v>
      </c>
      <c r="B185" t="s">
        <v>1488</v>
      </c>
    </row>
    <row r="186" spans="1:2" x14ac:dyDescent="0.25">
      <c r="A186" t="s">
        <v>1489</v>
      </c>
      <c r="B186" t="s">
        <v>1489</v>
      </c>
    </row>
    <row r="187" spans="1:2" x14ac:dyDescent="0.25">
      <c r="A187" t="s">
        <v>1490</v>
      </c>
      <c r="B187" t="s">
        <v>1490</v>
      </c>
    </row>
    <row r="188" spans="1:2" x14ac:dyDescent="0.25">
      <c r="A188" t="s">
        <v>1491</v>
      </c>
      <c r="B188" t="s">
        <v>1491</v>
      </c>
    </row>
    <row r="189" spans="1:2" x14ac:dyDescent="0.25">
      <c r="A189" t="s">
        <v>1492</v>
      </c>
      <c r="B189" t="s">
        <v>1492</v>
      </c>
    </row>
    <row r="190" spans="1:2" x14ac:dyDescent="0.25">
      <c r="A190" t="s">
        <v>1493</v>
      </c>
      <c r="B190" t="s">
        <v>1493</v>
      </c>
    </row>
    <row r="191" spans="1:2" x14ac:dyDescent="0.25">
      <c r="A191" t="s">
        <v>1494</v>
      </c>
      <c r="B191" t="s">
        <v>1494</v>
      </c>
    </row>
    <row r="192" spans="1:2" x14ac:dyDescent="0.25">
      <c r="A192" t="s">
        <v>1495</v>
      </c>
      <c r="B192" t="s">
        <v>1495</v>
      </c>
    </row>
    <row r="193" spans="1:2" x14ac:dyDescent="0.25">
      <c r="A193" t="s">
        <v>1496</v>
      </c>
      <c r="B193" t="s">
        <v>1496</v>
      </c>
    </row>
    <row r="194" spans="1:2" x14ac:dyDescent="0.25">
      <c r="A194" t="s">
        <v>1497</v>
      </c>
      <c r="B194" t="s">
        <v>1497</v>
      </c>
    </row>
    <row r="195" spans="1:2" x14ac:dyDescent="0.25">
      <c r="A195" t="s">
        <v>1498</v>
      </c>
      <c r="B195" t="s">
        <v>1498</v>
      </c>
    </row>
    <row r="196" spans="1:2" x14ac:dyDescent="0.25">
      <c r="A196" t="s">
        <v>1499</v>
      </c>
      <c r="B196" t="s">
        <v>1499</v>
      </c>
    </row>
    <row r="197" spans="1:2" x14ac:dyDescent="0.25">
      <c r="A197" t="s">
        <v>1500</v>
      </c>
      <c r="B197" t="s">
        <v>1500</v>
      </c>
    </row>
    <row r="198" spans="1:2" x14ac:dyDescent="0.25">
      <c r="A198" t="s">
        <v>1501</v>
      </c>
      <c r="B198" t="s">
        <v>1501</v>
      </c>
    </row>
    <row r="199" spans="1:2" x14ac:dyDescent="0.25">
      <c r="A199" t="s">
        <v>1502</v>
      </c>
      <c r="B199" t="s">
        <v>1502</v>
      </c>
    </row>
    <row r="200" spans="1:2" x14ac:dyDescent="0.25">
      <c r="A200" t="s">
        <v>1503</v>
      </c>
      <c r="B200" t="s">
        <v>1503</v>
      </c>
    </row>
    <row r="201" spans="1:2" x14ac:dyDescent="0.25">
      <c r="A201" t="s">
        <v>1504</v>
      </c>
      <c r="B201" t="s">
        <v>1504</v>
      </c>
    </row>
    <row r="202" spans="1:2" x14ac:dyDescent="0.25">
      <c r="A202" t="s">
        <v>1505</v>
      </c>
      <c r="B202" t="s">
        <v>1505</v>
      </c>
    </row>
    <row r="203" spans="1:2" x14ac:dyDescent="0.25">
      <c r="A203" t="s">
        <v>1506</v>
      </c>
      <c r="B203" t="s">
        <v>1506</v>
      </c>
    </row>
    <row r="204" spans="1:2" x14ac:dyDescent="0.25">
      <c r="A204" t="s">
        <v>1507</v>
      </c>
      <c r="B204" t="s">
        <v>1507</v>
      </c>
    </row>
    <row r="205" spans="1:2" x14ac:dyDescent="0.25">
      <c r="A205" t="s">
        <v>1508</v>
      </c>
      <c r="B205" t="s">
        <v>1508</v>
      </c>
    </row>
    <row r="206" spans="1:2" x14ac:dyDescent="0.25">
      <c r="A206" t="s">
        <v>1509</v>
      </c>
      <c r="B206" t="s">
        <v>1509</v>
      </c>
    </row>
    <row r="207" spans="1:2" x14ac:dyDescent="0.25">
      <c r="A207" t="s">
        <v>1510</v>
      </c>
      <c r="B207" t="s">
        <v>1510</v>
      </c>
    </row>
    <row r="208" spans="1:2" x14ac:dyDescent="0.25">
      <c r="A208" t="s">
        <v>1511</v>
      </c>
      <c r="B208" t="s">
        <v>1511</v>
      </c>
    </row>
    <row r="209" spans="1:2" x14ac:dyDescent="0.25">
      <c r="A209" t="s">
        <v>1512</v>
      </c>
      <c r="B209" t="s">
        <v>1512</v>
      </c>
    </row>
    <row r="210" spans="1:2" x14ac:dyDescent="0.25">
      <c r="A210" t="s">
        <v>1513</v>
      </c>
      <c r="B210" t="s">
        <v>1513</v>
      </c>
    </row>
    <row r="211" spans="1:2" x14ac:dyDescent="0.25">
      <c r="A211" t="s">
        <v>1514</v>
      </c>
      <c r="B211" t="s">
        <v>1514</v>
      </c>
    </row>
    <row r="212" spans="1:2" x14ac:dyDescent="0.25">
      <c r="A212" t="s">
        <v>1515</v>
      </c>
      <c r="B212" t="s">
        <v>1515</v>
      </c>
    </row>
    <row r="213" spans="1:2" x14ac:dyDescent="0.25">
      <c r="A213" t="s">
        <v>1516</v>
      </c>
      <c r="B213" t="s">
        <v>1516</v>
      </c>
    </row>
    <row r="214" spans="1:2" x14ac:dyDescent="0.25">
      <c r="A214" t="s">
        <v>1517</v>
      </c>
      <c r="B214" t="s">
        <v>1517</v>
      </c>
    </row>
    <row r="215" spans="1:2" x14ac:dyDescent="0.25">
      <c r="A215" t="s">
        <v>1518</v>
      </c>
      <c r="B215" t="s">
        <v>1518</v>
      </c>
    </row>
    <row r="216" spans="1:2" x14ac:dyDescent="0.25">
      <c r="A216" t="s">
        <v>1519</v>
      </c>
      <c r="B216" t="s">
        <v>1519</v>
      </c>
    </row>
    <row r="217" spans="1:2" x14ac:dyDescent="0.25">
      <c r="A217" t="s">
        <v>1520</v>
      </c>
      <c r="B217" t="s">
        <v>1520</v>
      </c>
    </row>
    <row r="218" spans="1:2" x14ac:dyDescent="0.25">
      <c r="A218" t="s">
        <v>1521</v>
      </c>
      <c r="B218" t="s">
        <v>1521</v>
      </c>
    </row>
    <row r="219" spans="1:2" x14ac:dyDescent="0.25">
      <c r="A219" t="s">
        <v>1522</v>
      </c>
      <c r="B219" t="s">
        <v>1522</v>
      </c>
    </row>
    <row r="220" spans="1:2" x14ac:dyDescent="0.25">
      <c r="A220" t="s">
        <v>1523</v>
      </c>
      <c r="B220" t="s">
        <v>1523</v>
      </c>
    </row>
    <row r="221" spans="1:2" x14ac:dyDescent="0.25">
      <c r="A221" t="s">
        <v>1524</v>
      </c>
      <c r="B221" t="s">
        <v>1524</v>
      </c>
    </row>
    <row r="222" spans="1:2" x14ac:dyDescent="0.25">
      <c r="A222" t="s">
        <v>1525</v>
      </c>
      <c r="B222" t="s">
        <v>1525</v>
      </c>
    </row>
    <row r="223" spans="1:2" x14ac:dyDescent="0.25">
      <c r="A223" t="s">
        <v>1526</v>
      </c>
      <c r="B223" t="s">
        <v>1526</v>
      </c>
    </row>
    <row r="224" spans="1:2" x14ac:dyDescent="0.25">
      <c r="A224" t="s">
        <v>1527</v>
      </c>
      <c r="B224" t="s">
        <v>1527</v>
      </c>
    </row>
    <row r="225" spans="1:2" x14ac:dyDescent="0.25">
      <c r="A225" t="s">
        <v>1528</v>
      </c>
      <c r="B225" t="s">
        <v>1528</v>
      </c>
    </row>
    <row r="226" spans="1:2" x14ac:dyDescent="0.25">
      <c r="A226" t="s">
        <v>1529</v>
      </c>
      <c r="B226" t="s">
        <v>1529</v>
      </c>
    </row>
    <row r="227" spans="1:2" x14ac:dyDescent="0.25">
      <c r="A227" t="s">
        <v>1530</v>
      </c>
      <c r="B227" t="s">
        <v>1530</v>
      </c>
    </row>
    <row r="228" spans="1:2" x14ac:dyDescent="0.25">
      <c r="A228" t="s">
        <v>1531</v>
      </c>
      <c r="B228" t="s">
        <v>1531</v>
      </c>
    </row>
    <row r="229" spans="1:2" x14ac:dyDescent="0.25">
      <c r="A229" t="s">
        <v>1532</v>
      </c>
      <c r="B229" t="s">
        <v>1532</v>
      </c>
    </row>
    <row r="230" spans="1:2" x14ac:dyDescent="0.25">
      <c r="A230" t="s">
        <v>1533</v>
      </c>
      <c r="B230" t="s">
        <v>1533</v>
      </c>
    </row>
    <row r="231" spans="1:2" x14ac:dyDescent="0.25">
      <c r="A231" t="s">
        <v>1534</v>
      </c>
      <c r="B231" t="s">
        <v>1534</v>
      </c>
    </row>
    <row r="232" spans="1:2" x14ac:dyDescent="0.25">
      <c r="A232" t="s">
        <v>1535</v>
      </c>
      <c r="B232" t="s">
        <v>1535</v>
      </c>
    </row>
    <row r="233" spans="1:2" x14ac:dyDescent="0.25">
      <c r="A233" t="s">
        <v>1536</v>
      </c>
      <c r="B233" t="s">
        <v>1536</v>
      </c>
    </row>
    <row r="234" spans="1:2" x14ac:dyDescent="0.25">
      <c r="A234" t="s">
        <v>1537</v>
      </c>
      <c r="B234" t="s">
        <v>1537</v>
      </c>
    </row>
    <row r="235" spans="1:2" x14ac:dyDescent="0.25">
      <c r="A235" t="s">
        <v>1538</v>
      </c>
      <c r="B235" t="s">
        <v>1538</v>
      </c>
    </row>
    <row r="236" spans="1:2" x14ac:dyDescent="0.25">
      <c r="A236" t="s">
        <v>1539</v>
      </c>
      <c r="B236" t="s">
        <v>1539</v>
      </c>
    </row>
    <row r="237" spans="1:2" x14ac:dyDescent="0.25">
      <c r="A237" t="s">
        <v>1540</v>
      </c>
      <c r="B237" t="s">
        <v>1540</v>
      </c>
    </row>
    <row r="238" spans="1:2" x14ac:dyDescent="0.25">
      <c r="A238" t="s">
        <v>1541</v>
      </c>
      <c r="B238" t="s">
        <v>1541</v>
      </c>
    </row>
    <row r="239" spans="1:2" x14ac:dyDescent="0.25">
      <c r="A239" t="s">
        <v>1542</v>
      </c>
      <c r="B239" t="s">
        <v>1542</v>
      </c>
    </row>
    <row r="240" spans="1:2" x14ac:dyDescent="0.25">
      <c r="A240" t="s">
        <v>1543</v>
      </c>
      <c r="B240" t="s">
        <v>1543</v>
      </c>
    </row>
    <row r="241" spans="1:2" x14ac:dyDescent="0.25">
      <c r="A241" t="s">
        <v>1544</v>
      </c>
      <c r="B241" t="s">
        <v>1544</v>
      </c>
    </row>
    <row r="242" spans="1:2" x14ac:dyDescent="0.25">
      <c r="A242" t="s">
        <v>1545</v>
      </c>
      <c r="B242" t="s">
        <v>1545</v>
      </c>
    </row>
    <row r="243" spans="1:2" x14ac:dyDescent="0.25">
      <c r="A243" t="s">
        <v>1546</v>
      </c>
      <c r="B243" t="s">
        <v>1546</v>
      </c>
    </row>
    <row r="244" spans="1:2" x14ac:dyDescent="0.25">
      <c r="A244" t="s">
        <v>1547</v>
      </c>
      <c r="B244" t="s">
        <v>1547</v>
      </c>
    </row>
    <row r="245" spans="1:2" x14ac:dyDescent="0.25">
      <c r="A245" t="s">
        <v>1548</v>
      </c>
      <c r="B245" t="s">
        <v>1548</v>
      </c>
    </row>
    <row r="246" spans="1:2" x14ac:dyDescent="0.25">
      <c r="A246" t="s">
        <v>1549</v>
      </c>
      <c r="B246" t="s">
        <v>1549</v>
      </c>
    </row>
    <row r="247" spans="1:2" x14ac:dyDescent="0.25">
      <c r="A247" t="s">
        <v>1550</v>
      </c>
      <c r="B247" t="s">
        <v>1550</v>
      </c>
    </row>
    <row r="248" spans="1:2" x14ac:dyDescent="0.25">
      <c r="A248" t="s">
        <v>1551</v>
      </c>
      <c r="B248" t="s">
        <v>1551</v>
      </c>
    </row>
    <row r="249" spans="1:2" x14ac:dyDescent="0.25">
      <c r="A249" t="s">
        <v>1552</v>
      </c>
      <c r="B249" t="s">
        <v>1552</v>
      </c>
    </row>
    <row r="250" spans="1:2" x14ac:dyDescent="0.25">
      <c r="A250" t="s">
        <v>1553</v>
      </c>
      <c r="B250" t="s">
        <v>1553</v>
      </c>
    </row>
    <row r="251" spans="1:2" x14ac:dyDescent="0.25">
      <c r="A251" t="s">
        <v>1554</v>
      </c>
      <c r="B251" t="s">
        <v>1554</v>
      </c>
    </row>
    <row r="252" spans="1:2" x14ac:dyDescent="0.25">
      <c r="A252" t="s">
        <v>1555</v>
      </c>
      <c r="B252" t="s">
        <v>1555</v>
      </c>
    </row>
    <row r="253" spans="1:2" x14ac:dyDescent="0.25">
      <c r="A253" t="s">
        <v>1556</v>
      </c>
      <c r="B253" t="s">
        <v>1556</v>
      </c>
    </row>
    <row r="254" spans="1:2" x14ac:dyDescent="0.25">
      <c r="A254" t="s">
        <v>1557</v>
      </c>
      <c r="B254" t="s">
        <v>1557</v>
      </c>
    </row>
    <row r="255" spans="1:2" x14ac:dyDescent="0.25">
      <c r="A255" t="s">
        <v>1558</v>
      </c>
      <c r="B255" t="s">
        <v>1558</v>
      </c>
    </row>
    <row r="256" spans="1:2" x14ac:dyDescent="0.25">
      <c r="A256" t="s">
        <v>1559</v>
      </c>
      <c r="B256" t="s">
        <v>1559</v>
      </c>
    </row>
    <row r="257" spans="1:2" x14ac:dyDescent="0.25">
      <c r="A257" t="s">
        <v>1560</v>
      </c>
      <c r="B257" t="s">
        <v>1560</v>
      </c>
    </row>
    <row r="258" spans="1:2" x14ac:dyDescent="0.25">
      <c r="A258" t="s">
        <v>1561</v>
      </c>
      <c r="B258" t="s">
        <v>1561</v>
      </c>
    </row>
    <row r="259" spans="1:2" x14ac:dyDescent="0.25">
      <c r="A259" t="s">
        <v>1562</v>
      </c>
      <c r="B259" t="s">
        <v>1562</v>
      </c>
    </row>
    <row r="260" spans="1:2" x14ac:dyDescent="0.25">
      <c r="A260" t="s">
        <v>1563</v>
      </c>
      <c r="B260" t="s">
        <v>1563</v>
      </c>
    </row>
    <row r="261" spans="1:2" x14ac:dyDescent="0.25">
      <c r="A261" t="s">
        <v>1564</v>
      </c>
      <c r="B261" t="s">
        <v>1564</v>
      </c>
    </row>
    <row r="262" spans="1:2" x14ac:dyDescent="0.25">
      <c r="A262" t="s">
        <v>1565</v>
      </c>
      <c r="B262" t="s">
        <v>1565</v>
      </c>
    </row>
    <row r="263" spans="1:2" x14ac:dyDescent="0.25">
      <c r="A263" t="s">
        <v>1566</v>
      </c>
      <c r="B263" t="s">
        <v>1566</v>
      </c>
    </row>
    <row r="264" spans="1:2" x14ac:dyDescent="0.25">
      <c r="A264" t="s">
        <v>1567</v>
      </c>
      <c r="B264" t="s">
        <v>1567</v>
      </c>
    </row>
    <row r="265" spans="1:2" x14ac:dyDescent="0.25">
      <c r="A265" t="s">
        <v>1568</v>
      </c>
      <c r="B265" t="s">
        <v>1568</v>
      </c>
    </row>
    <row r="266" spans="1:2" x14ac:dyDescent="0.25">
      <c r="A266" t="s">
        <v>1569</v>
      </c>
      <c r="B266" t="s">
        <v>1569</v>
      </c>
    </row>
    <row r="267" spans="1:2" x14ac:dyDescent="0.25">
      <c r="A267" t="s">
        <v>1570</v>
      </c>
      <c r="B267" t="s">
        <v>1570</v>
      </c>
    </row>
    <row r="268" spans="1:2" x14ac:dyDescent="0.25">
      <c r="A268" t="s">
        <v>1571</v>
      </c>
      <c r="B268" t="s">
        <v>1571</v>
      </c>
    </row>
    <row r="269" spans="1:2" x14ac:dyDescent="0.25">
      <c r="A269" t="s">
        <v>1572</v>
      </c>
      <c r="B269" t="s">
        <v>1572</v>
      </c>
    </row>
    <row r="270" spans="1:2" x14ac:dyDescent="0.25">
      <c r="A270" t="s">
        <v>1573</v>
      </c>
      <c r="B270" t="s">
        <v>1573</v>
      </c>
    </row>
    <row r="271" spans="1:2" x14ac:dyDescent="0.25">
      <c r="A271" t="s">
        <v>1574</v>
      </c>
      <c r="B271" t="s">
        <v>1574</v>
      </c>
    </row>
    <row r="272" spans="1:2" x14ac:dyDescent="0.25">
      <c r="A272" t="s">
        <v>1575</v>
      </c>
      <c r="B272" t="s">
        <v>1575</v>
      </c>
    </row>
    <row r="273" spans="1:2" x14ac:dyDescent="0.25">
      <c r="A273" t="s">
        <v>1576</v>
      </c>
      <c r="B273" t="s">
        <v>1576</v>
      </c>
    </row>
    <row r="274" spans="1:2" x14ac:dyDescent="0.25">
      <c r="A274" t="s">
        <v>1577</v>
      </c>
      <c r="B274" t="s">
        <v>1577</v>
      </c>
    </row>
    <row r="275" spans="1:2" x14ac:dyDescent="0.25">
      <c r="A275" t="s">
        <v>1578</v>
      </c>
      <c r="B275" t="s">
        <v>1578</v>
      </c>
    </row>
    <row r="276" spans="1:2" x14ac:dyDescent="0.25">
      <c r="A276" t="s">
        <v>1579</v>
      </c>
      <c r="B276" t="s">
        <v>1579</v>
      </c>
    </row>
    <row r="277" spans="1:2" x14ac:dyDescent="0.25">
      <c r="A277" t="s">
        <v>1580</v>
      </c>
      <c r="B277" t="s">
        <v>1580</v>
      </c>
    </row>
    <row r="278" spans="1:2" x14ac:dyDescent="0.25">
      <c r="A278" t="s">
        <v>1581</v>
      </c>
      <c r="B278" t="s">
        <v>1581</v>
      </c>
    </row>
    <row r="279" spans="1:2" x14ac:dyDescent="0.25">
      <c r="A279" t="s">
        <v>1582</v>
      </c>
      <c r="B279" t="s">
        <v>1582</v>
      </c>
    </row>
    <row r="280" spans="1:2" x14ac:dyDescent="0.25">
      <c r="A280" t="s">
        <v>1583</v>
      </c>
      <c r="B280" t="s">
        <v>1583</v>
      </c>
    </row>
    <row r="281" spans="1:2" x14ac:dyDescent="0.25">
      <c r="A281" t="s">
        <v>1584</v>
      </c>
      <c r="B281" t="s">
        <v>1584</v>
      </c>
    </row>
    <row r="282" spans="1:2" x14ac:dyDescent="0.25">
      <c r="A282" t="s">
        <v>1585</v>
      </c>
      <c r="B282" t="s">
        <v>1585</v>
      </c>
    </row>
    <row r="283" spans="1:2" x14ac:dyDescent="0.25">
      <c r="A283" t="s">
        <v>1586</v>
      </c>
      <c r="B283" t="s">
        <v>1586</v>
      </c>
    </row>
    <row r="284" spans="1:2" x14ac:dyDescent="0.25">
      <c r="A284" t="s">
        <v>1587</v>
      </c>
      <c r="B284" t="s">
        <v>1587</v>
      </c>
    </row>
    <row r="285" spans="1:2" x14ac:dyDescent="0.25">
      <c r="A285" t="s">
        <v>1588</v>
      </c>
      <c r="B285" t="s">
        <v>1588</v>
      </c>
    </row>
    <row r="286" spans="1:2" x14ac:dyDescent="0.25">
      <c r="A286" t="s">
        <v>1589</v>
      </c>
      <c r="B286" t="s">
        <v>1589</v>
      </c>
    </row>
    <row r="287" spans="1:2" x14ac:dyDescent="0.25">
      <c r="A287" t="s">
        <v>1590</v>
      </c>
      <c r="B287" t="s">
        <v>1590</v>
      </c>
    </row>
    <row r="288" spans="1:2" x14ac:dyDescent="0.25">
      <c r="A288" t="s">
        <v>1591</v>
      </c>
      <c r="B288" t="s">
        <v>1591</v>
      </c>
    </row>
    <row r="289" spans="1:2" x14ac:dyDescent="0.25">
      <c r="A289" t="s">
        <v>1592</v>
      </c>
      <c r="B289" t="s">
        <v>1592</v>
      </c>
    </row>
    <row r="290" spans="1:2" x14ac:dyDescent="0.25">
      <c r="A290" t="s">
        <v>1593</v>
      </c>
      <c r="B290" t="s">
        <v>1593</v>
      </c>
    </row>
    <row r="291" spans="1:2" x14ac:dyDescent="0.25">
      <c r="A291" t="s">
        <v>1594</v>
      </c>
      <c r="B291" t="s">
        <v>1594</v>
      </c>
    </row>
    <row r="292" spans="1:2" x14ac:dyDescent="0.25">
      <c r="A292" t="s">
        <v>1595</v>
      </c>
      <c r="B292" t="s">
        <v>1595</v>
      </c>
    </row>
    <row r="293" spans="1:2" x14ac:dyDescent="0.25">
      <c r="A293" t="s">
        <v>1596</v>
      </c>
      <c r="B293" t="s">
        <v>1596</v>
      </c>
    </row>
    <row r="294" spans="1:2" x14ac:dyDescent="0.25">
      <c r="A294" t="s">
        <v>1597</v>
      </c>
      <c r="B294" t="s">
        <v>1597</v>
      </c>
    </row>
    <row r="295" spans="1:2" x14ac:dyDescent="0.25">
      <c r="A295" t="s">
        <v>1598</v>
      </c>
      <c r="B295" t="s">
        <v>1598</v>
      </c>
    </row>
    <row r="296" spans="1:2" x14ac:dyDescent="0.25">
      <c r="A296" t="s">
        <v>1599</v>
      </c>
      <c r="B296" t="s">
        <v>1599</v>
      </c>
    </row>
    <row r="297" spans="1:2" x14ac:dyDescent="0.25">
      <c r="A297" t="s">
        <v>1600</v>
      </c>
      <c r="B297" t="s">
        <v>1600</v>
      </c>
    </row>
    <row r="298" spans="1:2" x14ac:dyDescent="0.25">
      <c r="A298" t="s">
        <v>1601</v>
      </c>
      <c r="B298" t="s">
        <v>1601</v>
      </c>
    </row>
    <row r="299" spans="1:2" x14ac:dyDescent="0.25">
      <c r="A299" t="s">
        <v>1602</v>
      </c>
      <c r="B299" t="s">
        <v>1602</v>
      </c>
    </row>
    <row r="300" spans="1:2" x14ac:dyDescent="0.25">
      <c r="A300" t="s">
        <v>1603</v>
      </c>
      <c r="B300" t="s">
        <v>1603</v>
      </c>
    </row>
    <row r="301" spans="1:2" x14ac:dyDescent="0.25">
      <c r="A301" t="s">
        <v>1604</v>
      </c>
      <c r="B301" t="s">
        <v>1604</v>
      </c>
    </row>
    <row r="302" spans="1:2" x14ac:dyDescent="0.25">
      <c r="A302" t="s">
        <v>1605</v>
      </c>
      <c r="B302" t="s">
        <v>1605</v>
      </c>
    </row>
    <row r="303" spans="1:2" x14ac:dyDescent="0.25">
      <c r="A303" t="s">
        <v>1606</v>
      </c>
      <c r="B303" t="s">
        <v>1606</v>
      </c>
    </row>
    <row r="304" spans="1:2" x14ac:dyDescent="0.25">
      <c r="A304" t="s">
        <v>1607</v>
      </c>
      <c r="B304" t="s">
        <v>1607</v>
      </c>
    </row>
    <row r="305" spans="1:2" x14ac:dyDescent="0.25">
      <c r="A305" t="s">
        <v>1608</v>
      </c>
      <c r="B305" t="s">
        <v>1608</v>
      </c>
    </row>
    <row r="306" spans="1:2" x14ac:dyDescent="0.25">
      <c r="A306" t="s">
        <v>1609</v>
      </c>
      <c r="B306" t="s">
        <v>1609</v>
      </c>
    </row>
    <row r="307" spans="1:2" x14ac:dyDescent="0.25">
      <c r="A307" t="s">
        <v>1610</v>
      </c>
      <c r="B307" t="s">
        <v>1610</v>
      </c>
    </row>
    <row r="308" spans="1:2" x14ac:dyDescent="0.25">
      <c r="A308" t="s">
        <v>1611</v>
      </c>
      <c r="B308" t="s">
        <v>1611</v>
      </c>
    </row>
    <row r="309" spans="1:2" x14ac:dyDescent="0.25">
      <c r="A309" t="s">
        <v>1612</v>
      </c>
      <c r="B309" t="s">
        <v>1612</v>
      </c>
    </row>
    <row r="310" spans="1:2" x14ac:dyDescent="0.25">
      <c r="A310" t="s">
        <v>1613</v>
      </c>
      <c r="B310" t="s">
        <v>1613</v>
      </c>
    </row>
    <row r="311" spans="1:2" x14ac:dyDescent="0.25">
      <c r="A311" t="s">
        <v>1614</v>
      </c>
      <c r="B311" t="s">
        <v>1614</v>
      </c>
    </row>
    <row r="312" spans="1:2" x14ac:dyDescent="0.25">
      <c r="A312" t="s">
        <v>1615</v>
      </c>
      <c r="B312" t="s">
        <v>1615</v>
      </c>
    </row>
    <row r="313" spans="1:2" x14ac:dyDescent="0.25">
      <c r="A313" t="s">
        <v>1616</v>
      </c>
      <c r="B313" t="s">
        <v>1616</v>
      </c>
    </row>
    <row r="314" spans="1:2" x14ac:dyDescent="0.25">
      <c r="A314" t="s">
        <v>1617</v>
      </c>
      <c r="B314" t="s">
        <v>1617</v>
      </c>
    </row>
    <row r="315" spans="1:2" x14ac:dyDescent="0.25">
      <c r="A315" t="s">
        <v>1618</v>
      </c>
      <c r="B315" t="s">
        <v>1618</v>
      </c>
    </row>
    <row r="316" spans="1:2" x14ac:dyDescent="0.25">
      <c r="A316" t="s">
        <v>1619</v>
      </c>
      <c r="B316" t="s">
        <v>1619</v>
      </c>
    </row>
    <row r="317" spans="1:2" x14ac:dyDescent="0.25">
      <c r="A317" t="s">
        <v>1620</v>
      </c>
      <c r="B317" t="s">
        <v>1620</v>
      </c>
    </row>
    <row r="318" spans="1:2" x14ac:dyDescent="0.25">
      <c r="A318" t="s">
        <v>1621</v>
      </c>
      <c r="B318" t="s">
        <v>1621</v>
      </c>
    </row>
    <row r="319" spans="1:2" x14ac:dyDescent="0.25">
      <c r="A319" t="s">
        <v>1622</v>
      </c>
      <c r="B319" t="s">
        <v>1622</v>
      </c>
    </row>
    <row r="320" spans="1:2" x14ac:dyDescent="0.25">
      <c r="A320" t="s">
        <v>1623</v>
      </c>
      <c r="B320" t="s">
        <v>1623</v>
      </c>
    </row>
    <row r="321" spans="1:2" x14ac:dyDescent="0.25">
      <c r="A321" t="s">
        <v>1624</v>
      </c>
      <c r="B321" t="s">
        <v>1624</v>
      </c>
    </row>
    <row r="322" spans="1:2" x14ac:dyDescent="0.25">
      <c r="A322" t="s">
        <v>1625</v>
      </c>
      <c r="B322" t="s">
        <v>1625</v>
      </c>
    </row>
    <row r="323" spans="1:2" x14ac:dyDescent="0.25">
      <c r="A323" t="s">
        <v>1626</v>
      </c>
      <c r="B323" t="s">
        <v>1626</v>
      </c>
    </row>
    <row r="324" spans="1:2" x14ac:dyDescent="0.25">
      <c r="A324" t="s">
        <v>1627</v>
      </c>
      <c r="B324" t="s">
        <v>1627</v>
      </c>
    </row>
    <row r="325" spans="1:2" x14ac:dyDescent="0.25">
      <c r="A325" t="s">
        <v>1628</v>
      </c>
      <c r="B325" t="s">
        <v>1628</v>
      </c>
    </row>
    <row r="326" spans="1:2" x14ac:dyDescent="0.25">
      <c r="A326" t="s">
        <v>1629</v>
      </c>
      <c r="B326" t="s">
        <v>1629</v>
      </c>
    </row>
    <row r="327" spans="1:2" x14ac:dyDescent="0.25">
      <c r="A327" t="s">
        <v>1630</v>
      </c>
      <c r="B327" t="s">
        <v>1630</v>
      </c>
    </row>
    <row r="328" spans="1:2" x14ac:dyDescent="0.25">
      <c r="A328" t="s">
        <v>1631</v>
      </c>
      <c r="B328" t="s">
        <v>1631</v>
      </c>
    </row>
    <row r="329" spans="1:2" x14ac:dyDescent="0.25">
      <c r="A329" t="s">
        <v>1632</v>
      </c>
      <c r="B329" t="s">
        <v>1632</v>
      </c>
    </row>
    <row r="330" spans="1:2" x14ac:dyDescent="0.25">
      <c r="A330" t="s">
        <v>1633</v>
      </c>
      <c r="B330" t="s">
        <v>1633</v>
      </c>
    </row>
    <row r="331" spans="1:2" x14ac:dyDescent="0.25">
      <c r="A331" t="s">
        <v>1634</v>
      </c>
      <c r="B331" t="s">
        <v>1634</v>
      </c>
    </row>
    <row r="332" spans="1:2" x14ac:dyDescent="0.25">
      <c r="A332" t="s">
        <v>1635</v>
      </c>
      <c r="B332" t="s">
        <v>1635</v>
      </c>
    </row>
    <row r="333" spans="1:2" x14ac:dyDescent="0.25">
      <c r="A333" t="s">
        <v>1636</v>
      </c>
      <c r="B333" t="s">
        <v>1636</v>
      </c>
    </row>
    <row r="334" spans="1:2" x14ac:dyDescent="0.25">
      <c r="A334" t="s">
        <v>1637</v>
      </c>
      <c r="B334" t="s">
        <v>1637</v>
      </c>
    </row>
    <row r="335" spans="1:2" x14ac:dyDescent="0.25">
      <c r="A335" t="s">
        <v>1638</v>
      </c>
      <c r="B335" t="s">
        <v>1638</v>
      </c>
    </row>
    <row r="336" spans="1:2" x14ac:dyDescent="0.25">
      <c r="A336" t="s">
        <v>1639</v>
      </c>
      <c r="B336" t="s">
        <v>1639</v>
      </c>
    </row>
    <row r="337" spans="1:2" x14ac:dyDescent="0.25">
      <c r="A337" t="s">
        <v>1640</v>
      </c>
      <c r="B337" t="s">
        <v>1640</v>
      </c>
    </row>
    <row r="338" spans="1:2" x14ac:dyDescent="0.25">
      <c r="A338" t="s">
        <v>1641</v>
      </c>
      <c r="B338" t="s">
        <v>1641</v>
      </c>
    </row>
    <row r="339" spans="1:2" x14ac:dyDescent="0.25">
      <c r="A339" t="s">
        <v>1642</v>
      </c>
      <c r="B339" t="s">
        <v>1642</v>
      </c>
    </row>
    <row r="340" spans="1:2" x14ac:dyDescent="0.25">
      <c r="A340" t="s">
        <v>1643</v>
      </c>
      <c r="B340" t="s">
        <v>1643</v>
      </c>
    </row>
    <row r="341" spans="1:2" x14ac:dyDescent="0.25">
      <c r="A341" t="s">
        <v>1644</v>
      </c>
      <c r="B341" t="s">
        <v>1644</v>
      </c>
    </row>
    <row r="342" spans="1:2" x14ac:dyDescent="0.25">
      <c r="A342" t="s">
        <v>1645</v>
      </c>
      <c r="B342" t="s">
        <v>1645</v>
      </c>
    </row>
    <row r="343" spans="1:2" x14ac:dyDescent="0.25">
      <c r="A343" t="s">
        <v>1646</v>
      </c>
      <c r="B343" t="s">
        <v>1646</v>
      </c>
    </row>
    <row r="344" spans="1:2" x14ac:dyDescent="0.25">
      <c r="A344" t="s">
        <v>1647</v>
      </c>
      <c r="B344" t="s">
        <v>1647</v>
      </c>
    </row>
    <row r="345" spans="1:2" x14ac:dyDescent="0.25">
      <c r="A345" t="s">
        <v>1648</v>
      </c>
      <c r="B345" t="s">
        <v>1648</v>
      </c>
    </row>
    <row r="346" spans="1:2" x14ac:dyDescent="0.25">
      <c r="A346" t="s">
        <v>1649</v>
      </c>
      <c r="B346" t="s">
        <v>1649</v>
      </c>
    </row>
    <row r="347" spans="1:2" x14ac:dyDescent="0.25">
      <c r="A347" t="s">
        <v>1650</v>
      </c>
      <c r="B347" t="s">
        <v>1650</v>
      </c>
    </row>
    <row r="348" spans="1:2" x14ac:dyDescent="0.25">
      <c r="A348" t="s">
        <v>1651</v>
      </c>
      <c r="B348" t="s">
        <v>1651</v>
      </c>
    </row>
    <row r="349" spans="1:2" x14ac:dyDescent="0.25">
      <c r="A349" t="s">
        <v>1652</v>
      </c>
      <c r="B349" t="s">
        <v>1652</v>
      </c>
    </row>
    <row r="350" spans="1:2" x14ac:dyDescent="0.25">
      <c r="A350" t="s">
        <v>1653</v>
      </c>
      <c r="B350" t="s">
        <v>1653</v>
      </c>
    </row>
    <row r="351" spans="1:2" x14ac:dyDescent="0.25">
      <c r="A351" t="s">
        <v>1654</v>
      </c>
      <c r="B351" t="s">
        <v>1654</v>
      </c>
    </row>
    <row r="352" spans="1:2" x14ac:dyDescent="0.25">
      <c r="A352" t="s">
        <v>1655</v>
      </c>
      <c r="B352" t="s">
        <v>1655</v>
      </c>
    </row>
    <row r="353" spans="1:2" x14ac:dyDescent="0.25">
      <c r="A353" t="s">
        <v>1656</v>
      </c>
      <c r="B353" t="s">
        <v>1656</v>
      </c>
    </row>
    <row r="354" spans="1:2" x14ac:dyDescent="0.25">
      <c r="A354" t="s">
        <v>1657</v>
      </c>
      <c r="B354" t="s">
        <v>1657</v>
      </c>
    </row>
    <row r="355" spans="1:2" x14ac:dyDescent="0.25">
      <c r="A355" t="s">
        <v>1658</v>
      </c>
      <c r="B355" t="s">
        <v>1658</v>
      </c>
    </row>
    <row r="356" spans="1:2" x14ac:dyDescent="0.25">
      <c r="A356" t="s">
        <v>1659</v>
      </c>
      <c r="B356" t="s">
        <v>1659</v>
      </c>
    </row>
    <row r="357" spans="1:2" x14ac:dyDescent="0.25">
      <c r="A357" t="s">
        <v>1660</v>
      </c>
      <c r="B357" t="s">
        <v>1660</v>
      </c>
    </row>
    <row r="358" spans="1:2" x14ac:dyDescent="0.25">
      <c r="A358" t="s">
        <v>1661</v>
      </c>
      <c r="B358" t="s">
        <v>1661</v>
      </c>
    </row>
    <row r="359" spans="1:2" x14ac:dyDescent="0.25">
      <c r="A359" t="s">
        <v>1662</v>
      </c>
      <c r="B359" t="s">
        <v>1662</v>
      </c>
    </row>
    <row r="360" spans="1:2" x14ac:dyDescent="0.25">
      <c r="A360" t="s">
        <v>1663</v>
      </c>
      <c r="B360" t="s">
        <v>1663</v>
      </c>
    </row>
    <row r="361" spans="1:2" x14ac:dyDescent="0.25">
      <c r="A361" t="s">
        <v>1664</v>
      </c>
      <c r="B361" t="s">
        <v>1664</v>
      </c>
    </row>
    <row r="362" spans="1:2" x14ac:dyDescent="0.25">
      <c r="A362" t="s">
        <v>1665</v>
      </c>
      <c r="B362" t="s">
        <v>1665</v>
      </c>
    </row>
    <row r="363" spans="1:2" x14ac:dyDescent="0.25">
      <c r="A363" t="s">
        <v>1666</v>
      </c>
      <c r="B363" t="s">
        <v>1666</v>
      </c>
    </row>
    <row r="364" spans="1:2" x14ac:dyDescent="0.25">
      <c r="A364" t="s">
        <v>1667</v>
      </c>
      <c r="B364" t="s">
        <v>1667</v>
      </c>
    </row>
    <row r="365" spans="1:2" x14ac:dyDescent="0.25">
      <c r="A365" t="s">
        <v>1668</v>
      </c>
      <c r="B365" t="s">
        <v>1668</v>
      </c>
    </row>
    <row r="366" spans="1:2" x14ac:dyDescent="0.25">
      <c r="A366" t="s">
        <v>1669</v>
      </c>
      <c r="B366" t="s">
        <v>1669</v>
      </c>
    </row>
    <row r="367" spans="1:2" x14ac:dyDescent="0.25">
      <c r="A367" t="s">
        <v>1670</v>
      </c>
      <c r="B367" t="s">
        <v>1670</v>
      </c>
    </row>
    <row r="368" spans="1:2" x14ac:dyDescent="0.25">
      <c r="A368" t="s">
        <v>1671</v>
      </c>
      <c r="B368" t="s">
        <v>1671</v>
      </c>
    </row>
    <row r="369" spans="1:2" x14ac:dyDescent="0.25">
      <c r="A369" t="s">
        <v>1672</v>
      </c>
      <c r="B369" t="s">
        <v>1672</v>
      </c>
    </row>
    <row r="370" spans="1:2" x14ac:dyDescent="0.25">
      <c r="A370" t="s">
        <v>1673</v>
      </c>
      <c r="B370" t="s">
        <v>1673</v>
      </c>
    </row>
    <row r="371" spans="1:2" x14ac:dyDescent="0.25">
      <c r="A371" t="s">
        <v>1674</v>
      </c>
      <c r="B371" t="s">
        <v>1674</v>
      </c>
    </row>
    <row r="372" spans="1:2" x14ac:dyDescent="0.25">
      <c r="A372" t="s">
        <v>1675</v>
      </c>
      <c r="B372" t="s">
        <v>1675</v>
      </c>
    </row>
    <row r="373" spans="1:2" x14ac:dyDescent="0.25">
      <c r="A373" t="s">
        <v>1676</v>
      </c>
      <c r="B373" t="s">
        <v>1676</v>
      </c>
    </row>
    <row r="374" spans="1:2" x14ac:dyDescent="0.25">
      <c r="A374" t="s">
        <v>1677</v>
      </c>
      <c r="B374" t="s">
        <v>1677</v>
      </c>
    </row>
    <row r="375" spans="1:2" x14ac:dyDescent="0.25">
      <c r="A375" t="s">
        <v>1678</v>
      </c>
      <c r="B375" t="s">
        <v>1678</v>
      </c>
    </row>
    <row r="376" spans="1:2" x14ac:dyDescent="0.25">
      <c r="A376" t="s">
        <v>1679</v>
      </c>
      <c r="B376" t="s">
        <v>1679</v>
      </c>
    </row>
    <row r="377" spans="1:2" x14ac:dyDescent="0.25">
      <c r="A377" t="s">
        <v>1680</v>
      </c>
      <c r="B377" t="s">
        <v>1680</v>
      </c>
    </row>
    <row r="378" spans="1:2" x14ac:dyDescent="0.25">
      <c r="A378" t="s">
        <v>1681</v>
      </c>
      <c r="B378" t="s">
        <v>1681</v>
      </c>
    </row>
    <row r="379" spans="1:2" x14ac:dyDescent="0.25">
      <c r="A379" t="s">
        <v>1682</v>
      </c>
      <c r="B379" t="s">
        <v>1682</v>
      </c>
    </row>
    <row r="380" spans="1:2" x14ac:dyDescent="0.25">
      <c r="A380" t="s">
        <v>1683</v>
      </c>
      <c r="B380" t="s">
        <v>1683</v>
      </c>
    </row>
    <row r="381" spans="1:2" x14ac:dyDescent="0.25">
      <c r="A381" t="s">
        <v>1684</v>
      </c>
      <c r="B381" t="s">
        <v>1684</v>
      </c>
    </row>
    <row r="382" spans="1:2" x14ac:dyDescent="0.25">
      <c r="A382" t="s">
        <v>1685</v>
      </c>
      <c r="B382" t="s">
        <v>1685</v>
      </c>
    </row>
    <row r="383" spans="1:2" x14ac:dyDescent="0.25">
      <c r="A383" t="s">
        <v>1686</v>
      </c>
      <c r="B383" t="s">
        <v>1686</v>
      </c>
    </row>
    <row r="384" spans="1:2" x14ac:dyDescent="0.25">
      <c r="A384" t="s">
        <v>1687</v>
      </c>
      <c r="B384" t="s">
        <v>1687</v>
      </c>
    </row>
    <row r="385" spans="1:2" x14ac:dyDescent="0.25">
      <c r="A385" t="s">
        <v>1688</v>
      </c>
      <c r="B385" t="s">
        <v>1688</v>
      </c>
    </row>
    <row r="386" spans="1:2" x14ac:dyDescent="0.25">
      <c r="A386" t="s">
        <v>1689</v>
      </c>
      <c r="B386" t="s">
        <v>1689</v>
      </c>
    </row>
    <row r="387" spans="1:2" x14ac:dyDescent="0.25">
      <c r="A387" t="s">
        <v>1690</v>
      </c>
      <c r="B387" t="s">
        <v>1690</v>
      </c>
    </row>
    <row r="388" spans="1:2" x14ac:dyDescent="0.25">
      <c r="A388" t="s">
        <v>1691</v>
      </c>
      <c r="B388" t="s">
        <v>1691</v>
      </c>
    </row>
    <row r="389" spans="1:2" x14ac:dyDescent="0.25">
      <c r="A389" t="s">
        <v>1692</v>
      </c>
      <c r="B389" t="s">
        <v>1692</v>
      </c>
    </row>
    <row r="390" spans="1:2" x14ac:dyDescent="0.25">
      <c r="A390" t="s">
        <v>1693</v>
      </c>
      <c r="B390" t="s">
        <v>1693</v>
      </c>
    </row>
    <row r="391" spans="1:2" x14ac:dyDescent="0.25">
      <c r="A391" t="s">
        <v>1694</v>
      </c>
      <c r="B391" t="s">
        <v>1694</v>
      </c>
    </row>
    <row r="392" spans="1:2" x14ac:dyDescent="0.25">
      <c r="A392" t="s">
        <v>1695</v>
      </c>
      <c r="B392" t="s">
        <v>1695</v>
      </c>
    </row>
    <row r="393" spans="1:2" x14ac:dyDescent="0.25">
      <c r="A393" t="s">
        <v>1696</v>
      </c>
      <c r="B393" t="s">
        <v>1696</v>
      </c>
    </row>
    <row r="394" spans="1:2" x14ac:dyDescent="0.25">
      <c r="A394" t="s">
        <v>1697</v>
      </c>
      <c r="B394" t="s">
        <v>1697</v>
      </c>
    </row>
    <row r="395" spans="1:2" x14ac:dyDescent="0.25">
      <c r="A395" t="s">
        <v>1698</v>
      </c>
      <c r="B395" t="s">
        <v>1698</v>
      </c>
    </row>
    <row r="396" spans="1:2" x14ac:dyDescent="0.25">
      <c r="A396" t="s">
        <v>1699</v>
      </c>
      <c r="B396" t="s">
        <v>1699</v>
      </c>
    </row>
    <row r="397" spans="1:2" x14ac:dyDescent="0.25">
      <c r="A397" t="s">
        <v>1700</v>
      </c>
      <c r="B397" t="s">
        <v>1700</v>
      </c>
    </row>
    <row r="398" spans="1:2" x14ac:dyDescent="0.25">
      <c r="A398" t="s">
        <v>1701</v>
      </c>
      <c r="B398" t="s">
        <v>1701</v>
      </c>
    </row>
    <row r="399" spans="1:2" x14ac:dyDescent="0.25">
      <c r="A399" t="s">
        <v>1702</v>
      </c>
      <c r="B399" t="s">
        <v>1702</v>
      </c>
    </row>
    <row r="400" spans="1:2" x14ac:dyDescent="0.25">
      <c r="A400" t="s">
        <v>1703</v>
      </c>
      <c r="B400" t="s">
        <v>1703</v>
      </c>
    </row>
    <row r="401" spans="1:2" x14ac:dyDescent="0.25">
      <c r="A401" t="s">
        <v>1704</v>
      </c>
      <c r="B401" t="s">
        <v>1704</v>
      </c>
    </row>
    <row r="402" spans="1:2" x14ac:dyDescent="0.25">
      <c r="A402" t="s">
        <v>1705</v>
      </c>
      <c r="B402" t="s">
        <v>1705</v>
      </c>
    </row>
    <row r="403" spans="1:2" x14ac:dyDescent="0.25">
      <c r="A403" t="s">
        <v>1706</v>
      </c>
      <c r="B403" t="s">
        <v>1706</v>
      </c>
    </row>
    <row r="404" spans="1:2" x14ac:dyDescent="0.25">
      <c r="A404" t="s">
        <v>1707</v>
      </c>
      <c r="B404" t="s">
        <v>1707</v>
      </c>
    </row>
    <row r="405" spans="1:2" x14ac:dyDescent="0.25">
      <c r="A405" t="s">
        <v>1708</v>
      </c>
      <c r="B405" t="s">
        <v>1708</v>
      </c>
    </row>
    <row r="406" spans="1:2" x14ac:dyDescent="0.25">
      <c r="A406" t="s">
        <v>1709</v>
      </c>
      <c r="B406" t="s">
        <v>1709</v>
      </c>
    </row>
    <row r="407" spans="1:2" x14ac:dyDescent="0.25">
      <c r="A407" t="s">
        <v>1710</v>
      </c>
      <c r="B407" t="s">
        <v>1710</v>
      </c>
    </row>
    <row r="408" spans="1:2" x14ac:dyDescent="0.25">
      <c r="A408" t="s">
        <v>1711</v>
      </c>
      <c r="B408" t="s">
        <v>1711</v>
      </c>
    </row>
    <row r="409" spans="1:2" x14ac:dyDescent="0.25">
      <c r="A409" t="s">
        <v>1712</v>
      </c>
      <c r="B409" t="s">
        <v>1712</v>
      </c>
    </row>
    <row r="410" spans="1:2" x14ac:dyDescent="0.25">
      <c r="A410" t="s">
        <v>1713</v>
      </c>
      <c r="B410" t="s">
        <v>1713</v>
      </c>
    </row>
    <row r="411" spans="1:2" x14ac:dyDescent="0.25">
      <c r="A411" t="s">
        <v>1714</v>
      </c>
      <c r="B411" t="s">
        <v>1714</v>
      </c>
    </row>
    <row r="412" spans="1:2" x14ac:dyDescent="0.25">
      <c r="A412" t="s">
        <v>1715</v>
      </c>
      <c r="B412" t="s">
        <v>1715</v>
      </c>
    </row>
    <row r="413" spans="1:2" x14ac:dyDescent="0.25">
      <c r="A413" t="s">
        <v>1716</v>
      </c>
      <c r="B413" t="s">
        <v>1716</v>
      </c>
    </row>
    <row r="414" spans="1:2" x14ac:dyDescent="0.25">
      <c r="A414" t="s">
        <v>1717</v>
      </c>
      <c r="B414" t="s">
        <v>1717</v>
      </c>
    </row>
    <row r="415" spans="1:2" x14ac:dyDescent="0.25">
      <c r="A415" t="s">
        <v>1718</v>
      </c>
      <c r="B415" t="s">
        <v>1718</v>
      </c>
    </row>
    <row r="416" spans="1:2" x14ac:dyDescent="0.25">
      <c r="A416" t="s">
        <v>1719</v>
      </c>
      <c r="B416" t="s">
        <v>1719</v>
      </c>
    </row>
    <row r="417" spans="1:2" x14ac:dyDescent="0.25">
      <c r="A417" t="s">
        <v>1720</v>
      </c>
      <c r="B417" t="s">
        <v>1720</v>
      </c>
    </row>
    <row r="418" spans="1:2" x14ac:dyDescent="0.25">
      <c r="A418" t="s">
        <v>1721</v>
      </c>
      <c r="B418" t="s">
        <v>1721</v>
      </c>
    </row>
    <row r="419" spans="1:2" x14ac:dyDescent="0.25">
      <c r="A419" t="s">
        <v>1722</v>
      </c>
      <c r="B419" t="s">
        <v>1722</v>
      </c>
    </row>
    <row r="420" spans="1:2" x14ac:dyDescent="0.25">
      <c r="A420" t="s">
        <v>1723</v>
      </c>
      <c r="B420" t="s">
        <v>1723</v>
      </c>
    </row>
    <row r="421" spans="1:2" x14ac:dyDescent="0.25">
      <c r="A421" t="s">
        <v>1724</v>
      </c>
      <c r="B421" t="s">
        <v>1724</v>
      </c>
    </row>
    <row r="422" spans="1:2" x14ac:dyDescent="0.25">
      <c r="A422" t="s">
        <v>1725</v>
      </c>
      <c r="B422" t="s">
        <v>1725</v>
      </c>
    </row>
    <row r="423" spans="1:2" x14ac:dyDescent="0.25">
      <c r="A423" t="s">
        <v>1726</v>
      </c>
      <c r="B423" t="s">
        <v>1726</v>
      </c>
    </row>
    <row r="424" spans="1:2" x14ac:dyDescent="0.25">
      <c r="A424" t="s">
        <v>1727</v>
      </c>
      <c r="B424" t="s">
        <v>1727</v>
      </c>
    </row>
    <row r="425" spans="1:2" x14ac:dyDescent="0.25">
      <c r="A425" t="s">
        <v>1728</v>
      </c>
      <c r="B425" t="s">
        <v>1728</v>
      </c>
    </row>
    <row r="426" spans="1:2" x14ac:dyDescent="0.25">
      <c r="A426" t="s">
        <v>1729</v>
      </c>
      <c r="B426" t="s">
        <v>1729</v>
      </c>
    </row>
    <row r="427" spans="1:2" x14ac:dyDescent="0.25">
      <c r="A427" t="s">
        <v>1730</v>
      </c>
      <c r="B427" t="s">
        <v>1730</v>
      </c>
    </row>
    <row r="428" spans="1:2" x14ac:dyDescent="0.25">
      <c r="A428" t="s">
        <v>1731</v>
      </c>
      <c r="B428" t="s">
        <v>1731</v>
      </c>
    </row>
    <row r="429" spans="1:2" x14ac:dyDescent="0.25">
      <c r="A429" t="s">
        <v>1732</v>
      </c>
      <c r="B429" t="s">
        <v>1732</v>
      </c>
    </row>
    <row r="430" spans="1:2" x14ac:dyDescent="0.25">
      <c r="A430" t="s">
        <v>1733</v>
      </c>
      <c r="B430" t="s">
        <v>1733</v>
      </c>
    </row>
    <row r="431" spans="1:2" x14ac:dyDescent="0.25">
      <c r="A431" t="s">
        <v>1734</v>
      </c>
      <c r="B431" t="s">
        <v>1734</v>
      </c>
    </row>
    <row r="432" spans="1:2" x14ac:dyDescent="0.25">
      <c r="A432" t="s">
        <v>1735</v>
      </c>
      <c r="B432" t="s">
        <v>1735</v>
      </c>
    </row>
    <row r="433" spans="1:2" x14ac:dyDescent="0.25">
      <c r="A433" t="s">
        <v>1736</v>
      </c>
      <c r="B433" t="s">
        <v>1736</v>
      </c>
    </row>
    <row r="434" spans="1:2" x14ac:dyDescent="0.25">
      <c r="A434" t="s">
        <v>1737</v>
      </c>
      <c r="B434" t="s">
        <v>1737</v>
      </c>
    </row>
    <row r="435" spans="1:2" x14ac:dyDescent="0.25">
      <c r="A435" t="s">
        <v>1738</v>
      </c>
      <c r="B435" t="s">
        <v>1738</v>
      </c>
    </row>
    <row r="436" spans="1:2" x14ac:dyDescent="0.25">
      <c r="A436" t="s">
        <v>1739</v>
      </c>
      <c r="B436" t="s">
        <v>1739</v>
      </c>
    </row>
    <row r="437" spans="1:2" x14ac:dyDescent="0.25">
      <c r="A437" t="s">
        <v>1740</v>
      </c>
      <c r="B437" t="s">
        <v>1740</v>
      </c>
    </row>
    <row r="438" spans="1:2" x14ac:dyDescent="0.25">
      <c r="A438" t="s">
        <v>1741</v>
      </c>
      <c r="B438" t="s">
        <v>1741</v>
      </c>
    </row>
    <row r="439" spans="1:2" x14ac:dyDescent="0.25">
      <c r="A439" t="s">
        <v>1742</v>
      </c>
      <c r="B439" t="s">
        <v>1742</v>
      </c>
    </row>
    <row r="440" spans="1:2" x14ac:dyDescent="0.25">
      <c r="A440" t="s">
        <v>1743</v>
      </c>
      <c r="B440" t="s">
        <v>1743</v>
      </c>
    </row>
    <row r="441" spans="1:2" x14ac:dyDescent="0.25">
      <c r="A441" t="s">
        <v>1744</v>
      </c>
      <c r="B441" t="s">
        <v>1744</v>
      </c>
    </row>
    <row r="442" spans="1:2" x14ac:dyDescent="0.25">
      <c r="A442" t="s">
        <v>1745</v>
      </c>
      <c r="B442" t="s">
        <v>1745</v>
      </c>
    </row>
    <row r="443" spans="1:2" x14ac:dyDescent="0.25">
      <c r="A443" t="s">
        <v>1746</v>
      </c>
      <c r="B443" t="s">
        <v>1746</v>
      </c>
    </row>
    <row r="444" spans="1:2" x14ac:dyDescent="0.25">
      <c r="A444" t="s">
        <v>1747</v>
      </c>
      <c r="B444" t="s">
        <v>1747</v>
      </c>
    </row>
    <row r="445" spans="1:2" x14ac:dyDescent="0.25">
      <c r="A445" t="s">
        <v>1748</v>
      </c>
      <c r="B445" t="s">
        <v>1748</v>
      </c>
    </row>
    <row r="446" spans="1:2" x14ac:dyDescent="0.25">
      <c r="A446" t="s">
        <v>1749</v>
      </c>
      <c r="B446" t="s">
        <v>1749</v>
      </c>
    </row>
    <row r="447" spans="1:2" x14ac:dyDescent="0.25">
      <c r="A447" t="s">
        <v>1750</v>
      </c>
      <c r="B447" t="s">
        <v>1750</v>
      </c>
    </row>
    <row r="448" spans="1:2" x14ac:dyDescent="0.25">
      <c r="A448" t="s">
        <v>1751</v>
      </c>
      <c r="B448" t="s">
        <v>1751</v>
      </c>
    </row>
    <row r="449" spans="1:2" x14ac:dyDescent="0.25">
      <c r="A449" t="s">
        <v>1752</v>
      </c>
      <c r="B449" t="s">
        <v>1752</v>
      </c>
    </row>
    <row r="450" spans="1:2" x14ac:dyDescent="0.25">
      <c r="A450" t="s">
        <v>1753</v>
      </c>
      <c r="B450" t="s">
        <v>1753</v>
      </c>
    </row>
    <row r="451" spans="1:2" x14ac:dyDescent="0.25">
      <c r="A451" t="s">
        <v>1754</v>
      </c>
      <c r="B451" t="s">
        <v>1754</v>
      </c>
    </row>
    <row r="452" spans="1:2" x14ac:dyDescent="0.25">
      <c r="A452" t="s">
        <v>1755</v>
      </c>
      <c r="B452" t="s">
        <v>1755</v>
      </c>
    </row>
    <row r="453" spans="1:2" x14ac:dyDescent="0.25">
      <c r="A453" t="s">
        <v>1756</v>
      </c>
      <c r="B453" t="s">
        <v>1756</v>
      </c>
    </row>
    <row r="454" spans="1:2" x14ac:dyDescent="0.25">
      <c r="A454" t="s">
        <v>1757</v>
      </c>
      <c r="B454" t="s">
        <v>1757</v>
      </c>
    </row>
    <row r="455" spans="1:2" x14ac:dyDescent="0.25">
      <c r="A455" t="s">
        <v>1758</v>
      </c>
      <c r="B455" t="s">
        <v>1758</v>
      </c>
    </row>
    <row r="456" spans="1:2" x14ac:dyDescent="0.25">
      <c r="A456" t="s">
        <v>1759</v>
      </c>
      <c r="B456" t="s">
        <v>1759</v>
      </c>
    </row>
    <row r="457" spans="1:2" x14ac:dyDescent="0.25">
      <c r="A457" t="s">
        <v>1760</v>
      </c>
      <c r="B457" t="s">
        <v>1760</v>
      </c>
    </row>
    <row r="458" spans="1:2" x14ac:dyDescent="0.25">
      <c r="A458" t="s">
        <v>1761</v>
      </c>
      <c r="B458" t="s">
        <v>1761</v>
      </c>
    </row>
    <row r="459" spans="1:2" x14ac:dyDescent="0.25">
      <c r="A459" t="s">
        <v>1762</v>
      </c>
      <c r="B459" t="s">
        <v>1762</v>
      </c>
    </row>
    <row r="460" spans="1:2" x14ac:dyDescent="0.25">
      <c r="A460" t="s">
        <v>1763</v>
      </c>
      <c r="B460" t="s">
        <v>1763</v>
      </c>
    </row>
    <row r="461" spans="1:2" x14ac:dyDescent="0.25">
      <c r="A461" t="s">
        <v>1764</v>
      </c>
      <c r="B461" t="s">
        <v>1764</v>
      </c>
    </row>
    <row r="462" spans="1:2" x14ac:dyDescent="0.25">
      <c r="A462" t="s">
        <v>1765</v>
      </c>
      <c r="B462" t="s">
        <v>1765</v>
      </c>
    </row>
    <row r="463" spans="1:2" x14ac:dyDescent="0.25">
      <c r="A463" t="s">
        <v>1766</v>
      </c>
      <c r="B463" t="s">
        <v>1766</v>
      </c>
    </row>
    <row r="464" spans="1:2" x14ac:dyDescent="0.25">
      <c r="A464" t="s">
        <v>1767</v>
      </c>
      <c r="B464" t="s">
        <v>1767</v>
      </c>
    </row>
    <row r="465" spans="1:2" x14ac:dyDescent="0.25">
      <c r="A465" t="s">
        <v>1768</v>
      </c>
      <c r="B465" t="s">
        <v>1768</v>
      </c>
    </row>
    <row r="466" spans="1:2" x14ac:dyDescent="0.25">
      <c r="A466" t="s">
        <v>1769</v>
      </c>
      <c r="B466" t="s">
        <v>1769</v>
      </c>
    </row>
    <row r="467" spans="1:2" x14ac:dyDescent="0.25">
      <c r="A467" t="s">
        <v>1770</v>
      </c>
      <c r="B467" t="s">
        <v>1770</v>
      </c>
    </row>
    <row r="468" spans="1:2" x14ac:dyDescent="0.25">
      <c r="A468" t="s">
        <v>1771</v>
      </c>
      <c r="B468" t="s">
        <v>1771</v>
      </c>
    </row>
    <row r="469" spans="1:2" x14ac:dyDescent="0.25">
      <c r="A469" t="s">
        <v>1772</v>
      </c>
      <c r="B469" t="s">
        <v>1772</v>
      </c>
    </row>
    <row r="470" spans="1:2" x14ac:dyDescent="0.25">
      <c r="A470" t="s">
        <v>1773</v>
      </c>
      <c r="B470" t="s">
        <v>1773</v>
      </c>
    </row>
    <row r="471" spans="1:2" x14ac:dyDescent="0.25">
      <c r="A471" t="s">
        <v>1774</v>
      </c>
      <c r="B471" t="s">
        <v>1774</v>
      </c>
    </row>
    <row r="472" spans="1:2" x14ac:dyDescent="0.25">
      <c r="A472" t="s">
        <v>1775</v>
      </c>
      <c r="B472" t="s">
        <v>1775</v>
      </c>
    </row>
    <row r="473" spans="1:2" x14ac:dyDescent="0.25">
      <c r="A473" t="s">
        <v>1776</v>
      </c>
      <c r="B473" t="s">
        <v>1776</v>
      </c>
    </row>
    <row r="474" spans="1:2" x14ac:dyDescent="0.25">
      <c r="A474" t="s">
        <v>1777</v>
      </c>
      <c r="B474" t="s">
        <v>1777</v>
      </c>
    </row>
    <row r="475" spans="1:2" x14ac:dyDescent="0.25">
      <c r="A475" t="s">
        <v>1778</v>
      </c>
      <c r="B475" t="s">
        <v>1778</v>
      </c>
    </row>
    <row r="476" spans="1:2" x14ac:dyDescent="0.25">
      <c r="A476" t="s">
        <v>1779</v>
      </c>
      <c r="B476" t="s">
        <v>1779</v>
      </c>
    </row>
    <row r="477" spans="1:2" x14ac:dyDescent="0.25">
      <c r="A477" t="s">
        <v>1780</v>
      </c>
      <c r="B477" t="s">
        <v>1780</v>
      </c>
    </row>
    <row r="478" spans="1:2" x14ac:dyDescent="0.25">
      <c r="A478" t="s">
        <v>1781</v>
      </c>
      <c r="B478" t="s">
        <v>1781</v>
      </c>
    </row>
    <row r="479" spans="1:2" x14ac:dyDescent="0.25">
      <c r="A479" t="s">
        <v>1782</v>
      </c>
      <c r="B479" t="s">
        <v>1782</v>
      </c>
    </row>
    <row r="480" spans="1:2" x14ac:dyDescent="0.25">
      <c r="A480" t="s">
        <v>1783</v>
      </c>
      <c r="B480" t="s">
        <v>1783</v>
      </c>
    </row>
    <row r="481" spans="1:2" x14ac:dyDescent="0.25">
      <c r="A481" t="s">
        <v>1784</v>
      </c>
      <c r="B481" t="s">
        <v>1784</v>
      </c>
    </row>
    <row r="482" spans="1:2" x14ac:dyDescent="0.25">
      <c r="A482" t="s">
        <v>1785</v>
      </c>
      <c r="B482" t="s">
        <v>1785</v>
      </c>
    </row>
    <row r="483" spans="1:2" x14ac:dyDescent="0.25">
      <c r="A483" t="s">
        <v>1786</v>
      </c>
      <c r="B483" t="s">
        <v>1786</v>
      </c>
    </row>
    <row r="484" spans="1:2" x14ac:dyDescent="0.25">
      <c r="A484" t="s">
        <v>1787</v>
      </c>
      <c r="B484" t="s">
        <v>1787</v>
      </c>
    </row>
    <row r="485" spans="1:2" x14ac:dyDescent="0.25">
      <c r="A485" t="s">
        <v>1788</v>
      </c>
      <c r="B485" t="s">
        <v>1788</v>
      </c>
    </row>
    <row r="486" spans="1:2" x14ac:dyDescent="0.25">
      <c r="A486" t="s">
        <v>1789</v>
      </c>
      <c r="B486" t="s">
        <v>1789</v>
      </c>
    </row>
    <row r="487" spans="1:2" x14ac:dyDescent="0.25">
      <c r="A487" t="s">
        <v>1790</v>
      </c>
      <c r="B487" t="s">
        <v>1790</v>
      </c>
    </row>
    <row r="488" spans="1:2" x14ac:dyDescent="0.25">
      <c r="A488" t="s">
        <v>1791</v>
      </c>
      <c r="B488" t="s">
        <v>1791</v>
      </c>
    </row>
    <row r="489" spans="1:2" x14ac:dyDescent="0.25">
      <c r="A489" t="s">
        <v>1792</v>
      </c>
      <c r="B489" t="s">
        <v>1792</v>
      </c>
    </row>
    <row r="490" spans="1:2" x14ac:dyDescent="0.25">
      <c r="A490" t="s">
        <v>1793</v>
      </c>
      <c r="B490" t="s">
        <v>1793</v>
      </c>
    </row>
    <row r="491" spans="1:2" x14ac:dyDescent="0.25">
      <c r="A491" t="s">
        <v>1794</v>
      </c>
      <c r="B491" t="s">
        <v>1794</v>
      </c>
    </row>
    <row r="492" spans="1:2" x14ac:dyDescent="0.25">
      <c r="A492" t="s">
        <v>1795</v>
      </c>
      <c r="B492" t="s">
        <v>1795</v>
      </c>
    </row>
    <row r="493" spans="1:2" x14ac:dyDescent="0.25">
      <c r="A493" t="s">
        <v>1796</v>
      </c>
      <c r="B493" t="s">
        <v>1796</v>
      </c>
    </row>
    <row r="494" spans="1:2" x14ac:dyDescent="0.25">
      <c r="A494" t="s">
        <v>1797</v>
      </c>
      <c r="B494" t="s">
        <v>1797</v>
      </c>
    </row>
    <row r="495" spans="1:2" x14ac:dyDescent="0.25">
      <c r="A495" t="s">
        <v>1798</v>
      </c>
      <c r="B495" t="s">
        <v>1798</v>
      </c>
    </row>
    <row r="496" spans="1:2" x14ac:dyDescent="0.25">
      <c r="A496" t="s">
        <v>1799</v>
      </c>
      <c r="B496" t="s">
        <v>1799</v>
      </c>
    </row>
    <row r="497" spans="1:2" x14ac:dyDescent="0.25">
      <c r="A497" t="s">
        <v>1800</v>
      </c>
      <c r="B497" t="s">
        <v>1800</v>
      </c>
    </row>
    <row r="498" spans="1:2" x14ac:dyDescent="0.25">
      <c r="A498" t="s">
        <v>1801</v>
      </c>
      <c r="B498" t="s">
        <v>1801</v>
      </c>
    </row>
    <row r="499" spans="1:2" x14ac:dyDescent="0.25">
      <c r="A499" t="s">
        <v>1802</v>
      </c>
      <c r="B499" t="s">
        <v>1802</v>
      </c>
    </row>
    <row r="500" spans="1:2" x14ac:dyDescent="0.25">
      <c r="A500" t="s">
        <v>1803</v>
      </c>
      <c r="B500" t="s">
        <v>1803</v>
      </c>
    </row>
    <row r="501" spans="1:2" x14ac:dyDescent="0.25">
      <c r="A501" t="s">
        <v>1804</v>
      </c>
      <c r="B501" t="s">
        <v>1804</v>
      </c>
    </row>
    <row r="502" spans="1:2" x14ac:dyDescent="0.25">
      <c r="A502" t="s">
        <v>1805</v>
      </c>
      <c r="B502" t="s">
        <v>1805</v>
      </c>
    </row>
    <row r="503" spans="1:2" x14ac:dyDescent="0.25">
      <c r="A503" t="s">
        <v>1806</v>
      </c>
      <c r="B503" t="s">
        <v>1806</v>
      </c>
    </row>
    <row r="504" spans="1:2" x14ac:dyDescent="0.25">
      <c r="A504" t="s">
        <v>1807</v>
      </c>
      <c r="B504" t="s">
        <v>1807</v>
      </c>
    </row>
    <row r="505" spans="1:2" x14ac:dyDescent="0.25">
      <c r="A505" t="s">
        <v>1808</v>
      </c>
      <c r="B505" t="s">
        <v>1808</v>
      </c>
    </row>
    <row r="506" spans="1:2" x14ac:dyDescent="0.25">
      <c r="A506" t="s">
        <v>1809</v>
      </c>
      <c r="B506" t="s">
        <v>1809</v>
      </c>
    </row>
    <row r="507" spans="1:2" x14ac:dyDescent="0.25">
      <c r="A507" t="s">
        <v>1810</v>
      </c>
      <c r="B507" t="s">
        <v>1810</v>
      </c>
    </row>
    <row r="508" spans="1:2" x14ac:dyDescent="0.25">
      <c r="A508" t="s">
        <v>1811</v>
      </c>
      <c r="B508" t="s">
        <v>1811</v>
      </c>
    </row>
    <row r="509" spans="1:2" x14ac:dyDescent="0.25">
      <c r="A509" t="s">
        <v>1812</v>
      </c>
      <c r="B509" t="s">
        <v>1812</v>
      </c>
    </row>
    <row r="510" spans="1:2" x14ac:dyDescent="0.25">
      <c r="A510" t="s">
        <v>1813</v>
      </c>
      <c r="B510" t="s">
        <v>1813</v>
      </c>
    </row>
    <row r="511" spans="1:2" x14ac:dyDescent="0.25">
      <c r="A511" t="s">
        <v>1814</v>
      </c>
      <c r="B511" t="s">
        <v>1814</v>
      </c>
    </row>
    <row r="512" spans="1:2" x14ac:dyDescent="0.25">
      <c r="A512" t="s">
        <v>1815</v>
      </c>
      <c r="B512" t="s">
        <v>1815</v>
      </c>
    </row>
    <row r="513" spans="1:2" x14ac:dyDescent="0.25">
      <c r="A513" t="s">
        <v>1816</v>
      </c>
      <c r="B513" t="s">
        <v>1816</v>
      </c>
    </row>
    <row r="514" spans="1:2" x14ac:dyDescent="0.25">
      <c r="A514" t="s">
        <v>1817</v>
      </c>
      <c r="B514" t="s">
        <v>1817</v>
      </c>
    </row>
    <row r="515" spans="1:2" x14ac:dyDescent="0.25">
      <c r="A515" t="s">
        <v>1818</v>
      </c>
      <c r="B515" t="s">
        <v>1818</v>
      </c>
    </row>
    <row r="516" spans="1:2" x14ac:dyDescent="0.25">
      <c r="A516" t="s">
        <v>1819</v>
      </c>
      <c r="B516" t="s">
        <v>1819</v>
      </c>
    </row>
    <row r="517" spans="1:2" x14ac:dyDescent="0.25">
      <c r="A517" t="s">
        <v>1820</v>
      </c>
      <c r="B517" t="s">
        <v>1820</v>
      </c>
    </row>
    <row r="518" spans="1:2" x14ac:dyDescent="0.25">
      <c r="A518" t="s">
        <v>1821</v>
      </c>
      <c r="B518" t="s">
        <v>1821</v>
      </c>
    </row>
    <row r="519" spans="1:2" x14ac:dyDescent="0.25">
      <c r="A519" t="s">
        <v>1822</v>
      </c>
      <c r="B519" t="s">
        <v>1822</v>
      </c>
    </row>
    <row r="520" spans="1:2" x14ac:dyDescent="0.25">
      <c r="A520" t="s">
        <v>1823</v>
      </c>
      <c r="B520" t="s">
        <v>1823</v>
      </c>
    </row>
    <row r="521" spans="1:2" x14ac:dyDescent="0.25">
      <c r="A521" t="s">
        <v>1824</v>
      </c>
      <c r="B521" t="s">
        <v>1824</v>
      </c>
    </row>
    <row r="522" spans="1:2" x14ac:dyDescent="0.25">
      <c r="A522" t="s">
        <v>1825</v>
      </c>
      <c r="B522" t="s">
        <v>1825</v>
      </c>
    </row>
    <row r="523" spans="1:2" x14ac:dyDescent="0.25">
      <c r="A523" t="s">
        <v>1826</v>
      </c>
      <c r="B523" t="s">
        <v>1826</v>
      </c>
    </row>
    <row r="524" spans="1:2" x14ac:dyDescent="0.25">
      <c r="A524" t="s">
        <v>1827</v>
      </c>
      <c r="B524" t="s">
        <v>1827</v>
      </c>
    </row>
    <row r="525" spans="1:2" x14ac:dyDescent="0.25">
      <c r="A525" t="s">
        <v>1828</v>
      </c>
      <c r="B525" t="s">
        <v>1828</v>
      </c>
    </row>
    <row r="526" spans="1:2" x14ac:dyDescent="0.25">
      <c r="A526" t="s">
        <v>1829</v>
      </c>
      <c r="B526" t="s">
        <v>1829</v>
      </c>
    </row>
    <row r="527" spans="1:2" x14ac:dyDescent="0.25">
      <c r="A527" t="s">
        <v>1830</v>
      </c>
      <c r="B527" t="s">
        <v>1830</v>
      </c>
    </row>
    <row r="528" spans="1:2" x14ac:dyDescent="0.25">
      <c r="A528" t="s">
        <v>1831</v>
      </c>
      <c r="B528" t="s">
        <v>1831</v>
      </c>
    </row>
    <row r="529" spans="1:2" x14ac:dyDescent="0.25">
      <c r="A529" t="s">
        <v>1832</v>
      </c>
      <c r="B529" t="s">
        <v>1832</v>
      </c>
    </row>
    <row r="530" spans="1:2" x14ac:dyDescent="0.25">
      <c r="A530" t="s">
        <v>1833</v>
      </c>
      <c r="B530" t="s">
        <v>1833</v>
      </c>
    </row>
    <row r="531" spans="1:2" x14ac:dyDescent="0.25">
      <c r="A531" t="s">
        <v>1834</v>
      </c>
      <c r="B531" t="s">
        <v>1834</v>
      </c>
    </row>
    <row r="532" spans="1:2" x14ac:dyDescent="0.25">
      <c r="A532" t="s">
        <v>1835</v>
      </c>
      <c r="B532" t="s">
        <v>1835</v>
      </c>
    </row>
    <row r="533" spans="1:2" x14ac:dyDescent="0.25">
      <c r="A533" t="s">
        <v>1836</v>
      </c>
      <c r="B533" t="s">
        <v>1836</v>
      </c>
    </row>
    <row r="534" spans="1:2" x14ac:dyDescent="0.25">
      <c r="A534" t="s">
        <v>1837</v>
      </c>
      <c r="B534" t="s">
        <v>1837</v>
      </c>
    </row>
    <row r="535" spans="1:2" x14ac:dyDescent="0.25">
      <c r="A535" t="s">
        <v>1838</v>
      </c>
      <c r="B535" t="s">
        <v>1838</v>
      </c>
    </row>
    <row r="536" spans="1:2" x14ac:dyDescent="0.25">
      <c r="A536" t="s">
        <v>1839</v>
      </c>
      <c r="B536" t="s">
        <v>1839</v>
      </c>
    </row>
    <row r="537" spans="1:2" x14ac:dyDescent="0.25">
      <c r="A537" t="s">
        <v>1840</v>
      </c>
      <c r="B537" t="s">
        <v>1840</v>
      </c>
    </row>
    <row r="538" spans="1:2" x14ac:dyDescent="0.25">
      <c r="A538" t="s">
        <v>1841</v>
      </c>
      <c r="B538" t="s">
        <v>1841</v>
      </c>
    </row>
    <row r="539" spans="1:2" x14ac:dyDescent="0.25">
      <c r="A539" t="s">
        <v>1842</v>
      </c>
      <c r="B539" t="s">
        <v>1842</v>
      </c>
    </row>
    <row r="540" spans="1:2" x14ac:dyDescent="0.25">
      <c r="A540" t="s">
        <v>1843</v>
      </c>
      <c r="B540" t="s">
        <v>1843</v>
      </c>
    </row>
    <row r="541" spans="1:2" x14ac:dyDescent="0.25">
      <c r="A541" t="s">
        <v>1844</v>
      </c>
      <c r="B541" t="s">
        <v>1844</v>
      </c>
    </row>
    <row r="542" spans="1:2" x14ac:dyDescent="0.25">
      <c r="A542" t="s">
        <v>1845</v>
      </c>
      <c r="B542" t="s">
        <v>1845</v>
      </c>
    </row>
    <row r="543" spans="1:2" x14ac:dyDescent="0.25">
      <c r="A543" t="s">
        <v>1846</v>
      </c>
      <c r="B543" t="s">
        <v>1846</v>
      </c>
    </row>
    <row r="544" spans="1:2" x14ac:dyDescent="0.25">
      <c r="A544" t="s">
        <v>1847</v>
      </c>
      <c r="B544" t="s">
        <v>1847</v>
      </c>
    </row>
    <row r="545" spans="1:2" x14ac:dyDescent="0.25">
      <c r="A545" t="s">
        <v>1848</v>
      </c>
      <c r="B545" t="s">
        <v>1848</v>
      </c>
    </row>
    <row r="546" spans="1:2" x14ac:dyDescent="0.25">
      <c r="A546" t="s">
        <v>1849</v>
      </c>
      <c r="B546" t="s">
        <v>1849</v>
      </c>
    </row>
    <row r="547" spans="1:2" x14ac:dyDescent="0.25">
      <c r="A547" t="s">
        <v>1850</v>
      </c>
      <c r="B547" t="s">
        <v>1850</v>
      </c>
    </row>
    <row r="548" spans="1:2" x14ac:dyDescent="0.25">
      <c r="A548" t="s">
        <v>1851</v>
      </c>
      <c r="B548" t="s">
        <v>1851</v>
      </c>
    </row>
    <row r="549" spans="1:2" x14ac:dyDescent="0.25">
      <c r="A549" t="s">
        <v>1852</v>
      </c>
      <c r="B549" t="s">
        <v>1852</v>
      </c>
    </row>
    <row r="550" spans="1:2" x14ac:dyDescent="0.25">
      <c r="A550" t="s">
        <v>1853</v>
      </c>
      <c r="B550" t="s">
        <v>1853</v>
      </c>
    </row>
    <row r="551" spans="1:2" x14ac:dyDescent="0.25">
      <c r="A551" t="s">
        <v>1854</v>
      </c>
      <c r="B551" t="s">
        <v>1854</v>
      </c>
    </row>
    <row r="552" spans="1:2" x14ac:dyDescent="0.25">
      <c r="A552" t="s">
        <v>1855</v>
      </c>
      <c r="B552" t="s">
        <v>1855</v>
      </c>
    </row>
    <row r="553" spans="1:2" x14ac:dyDescent="0.25">
      <c r="A553" t="s">
        <v>1856</v>
      </c>
      <c r="B553" t="s">
        <v>1856</v>
      </c>
    </row>
    <row r="554" spans="1:2" x14ac:dyDescent="0.25">
      <c r="A554" t="s">
        <v>1857</v>
      </c>
      <c r="B554" t="s">
        <v>1857</v>
      </c>
    </row>
    <row r="555" spans="1:2" x14ac:dyDescent="0.25">
      <c r="A555" t="s">
        <v>1858</v>
      </c>
      <c r="B555" t="s">
        <v>1858</v>
      </c>
    </row>
    <row r="556" spans="1:2" x14ac:dyDescent="0.25">
      <c r="A556" t="s">
        <v>1859</v>
      </c>
      <c r="B556" t="s">
        <v>1859</v>
      </c>
    </row>
    <row r="557" spans="1:2" x14ac:dyDescent="0.25">
      <c r="A557" t="s">
        <v>1860</v>
      </c>
      <c r="B557" t="s">
        <v>1860</v>
      </c>
    </row>
    <row r="558" spans="1:2" x14ac:dyDescent="0.25">
      <c r="A558" t="s">
        <v>1861</v>
      </c>
      <c r="B558" t="s">
        <v>1861</v>
      </c>
    </row>
    <row r="559" spans="1:2" x14ac:dyDescent="0.25">
      <c r="A559" t="s">
        <v>1862</v>
      </c>
      <c r="B559" t="s">
        <v>1862</v>
      </c>
    </row>
    <row r="560" spans="1:2" x14ac:dyDescent="0.25">
      <c r="A560" t="s">
        <v>1863</v>
      </c>
      <c r="B560" t="s">
        <v>1863</v>
      </c>
    </row>
    <row r="561" spans="1:2" x14ac:dyDescent="0.25">
      <c r="A561" t="s">
        <v>1864</v>
      </c>
      <c r="B561" t="s">
        <v>1864</v>
      </c>
    </row>
    <row r="562" spans="1:2" x14ac:dyDescent="0.25">
      <c r="A562" t="s">
        <v>1865</v>
      </c>
      <c r="B562" t="s">
        <v>1865</v>
      </c>
    </row>
    <row r="563" spans="1:2" x14ac:dyDescent="0.25">
      <c r="A563" t="s">
        <v>1866</v>
      </c>
      <c r="B563" t="s">
        <v>1866</v>
      </c>
    </row>
    <row r="564" spans="1:2" x14ac:dyDescent="0.25">
      <c r="A564" t="s">
        <v>1867</v>
      </c>
      <c r="B564" t="s">
        <v>1867</v>
      </c>
    </row>
    <row r="565" spans="1:2" x14ac:dyDescent="0.25">
      <c r="A565" t="s">
        <v>1868</v>
      </c>
      <c r="B565" t="s">
        <v>1868</v>
      </c>
    </row>
    <row r="566" spans="1:2" x14ac:dyDescent="0.25">
      <c r="A566" t="s">
        <v>1869</v>
      </c>
      <c r="B566" t="s">
        <v>1869</v>
      </c>
    </row>
    <row r="567" spans="1:2" x14ac:dyDescent="0.25">
      <c r="A567" t="s">
        <v>1870</v>
      </c>
      <c r="B567" t="s">
        <v>1870</v>
      </c>
    </row>
    <row r="568" spans="1:2" x14ac:dyDescent="0.25">
      <c r="A568" t="s">
        <v>1871</v>
      </c>
      <c r="B568" t="s">
        <v>1871</v>
      </c>
    </row>
    <row r="569" spans="1:2" x14ac:dyDescent="0.25">
      <c r="A569" t="s">
        <v>1872</v>
      </c>
      <c r="B569" t="s">
        <v>1872</v>
      </c>
    </row>
    <row r="570" spans="1:2" x14ac:dyDescent="0.25">
      <c r="A570" t="s">
        <v>1873</v>
      </c>
      <c r="B570" t="s">
        <v>1873</v>
      </c>
    </row>
    <row r="571" spans="1:2" x14ac:dyDescent="0.25">
      <c r="A571" t="s">
        <v>1874</v>
      </c>
      <c r="B571" t="s">
        <v>1874</v>
      </c>
    </row>
    <row r="572" spans="1:2" x14ac:dyDescent="0.25">
      <c r="A572" t="s">
        <v>1875</v>
      </c>
      <c r="B572" t="s">
        <v>1875</v>
      </c>
    </row>
    <row r="573" spans="1:2" x14ac:dyDescent="0.25">
      <c r="A573" t="s">
        <v>1876</v>
      </c>
      <c r="B573" t="s">
        <v>1876</v>
      </c>
    </row>
    <row r="574" spans="1:2" x14ac:dyDescent="0.25">
      <c r="A574" t="s">
        <v>1877</v>
      </c>
      <c r="B574" t="s">
        <v>1877</v>
      </c>
    </row>
    <row r="575" spans="1:2" x14ac:dyDescent="0.25">
      <c r="A575" t="s">
        <v>1878</v>
      </c>
      <c r="B575" t="s">
        <v>1878</v>
      </c>
    </row>
    <row r="576" spans="1:2" x14ac:dyDescent="0.25">
      <c r="A576" t="s">
        <v>1879</v>
      </c>
      <c r="B576" t="s">
        <v>1879</v>
      </c>
    </row>
    <row r="577" spans="1:2" x14ac:dyDescent="0.25">
      <c r="A577" t="s">
        <v>1880</v>
      </c>
      <c r="B577" t="s">
        <v>1880</v>
      </c>
    </row>
    <row r="578" spans="1:2" x14ac:dyDescent="0.25">
      <c r="A578" t="s">
        <v>1881</v>
      </c>
      <c r="B578" t="s">
        <v>1881</v>
      </c>
    </row>
    <row r="579" spans="1:2" x14ac:dyDescent="0.25">
      <c r="A579" t="s">
        <v>1882</v>
      </c>
      <c r="B579" t="s">
        <v>1882</v>
      </c>
    </row>
    <row r="580" spans="1:2" x14ac:dyDescent="0.25">
      <c r="A580" t="s">
        <v>1883</v>
      </c>
      <c r="B580" t="s">
        <v>1883</v>
      </c>
    </row>
    <row r="581" spans="1:2" x14ac:dyDescent="0.25">
      <c r="A581" t="s">
        <v>1884</v>
      </c>
      <c r="B581" t="s">
        <v>1884</v>
      </c>
    </row>
    <row r="582" spans="1:2" x14ac:dyDescent="0.25">
      <c r="A582" t="s">
        <v>1885</v>
      </c>
      <c r="B582" t="s">
        <v>1885</v>
      </c>
    </row>
    <row r="583" spans="1:2" x14ac:dyDescent="0.25">
      <c r="A583" t="s">
        <v>1886</v>
      </c>
      <c r="B583" t="s">
        <v>1886</v>
      </c>
    </row>
    <row r="584" spans="1:2" x14ac:dyDescent="0.25">
      <c r="A584" t="s">
        <v>1887</v>
      </c>
      <c r="B584" t="s">
        <v>1887</v>
      </c>
    </row>
    <row r="585" spans="1:2" x14ac:dyDescent="0.25">
      <c r="A585" t="s">
        <v>1888</v>
      </c>
      <c r="B585" t="s">
        <v>1888</v>
      </c>
    </row>
    <row r="586" spans="1:2" x14ac:dyDescent="0.25">
      <c r="A586" t="s">
        <v>1889</v>
      </c>
      <c r="B586" t="s">
        <v>1889</v>
      </c>
    </row>
    <row r="587" spans="1:2" x14ac:dyDescent="0.25">
      <c r="A587" t="s">
        <v>1890</v>
      </c>
      <c r="B587" t="s">
        <v>1890</v>
      </c>
    </row>
    <row r="588" spans="1:2" x14ac:dyDescent="0.25">
      <c r="A588" t="s">
        <v>1891</v>
      </c>
      <c r="B588" t="s">
        <v>1891</v>
      </c>
    </row>
    <row r="589" spans="1:2" x14ac:dyDescent="0.25">
      <c r="A589" t="s">
        <v>1892</v>
      </c>
      <c r="B589" t="s">
        <v>1892</v>
      </c>
    </row>
    <row r="590" spans="1:2" x14ac:dyDescent="0.25">
      <c r="A590" t="s">
        <v>1893</v>
      </c>
      <c r="B590" t="s">
        <v>1893</v>
      </c>
    </row>
    <row r="591" spans="1:2" x14ac:dyDescent="0.25">
      <c r="A591" t="s">
        <v>1894</v>
      </c>
      <c r="B591" t="s">
        <v>1894</v>
      </c>
    </row>
    <row r="592" spans="1:2" x14ac:dyDescent="0.25">
      <c r="A592" t="s">
        <v>1895</v>
      </c>
      <c r="B592" t="s">
        <v>1895</v>
      </c>
    </row>
    <row r="593" spans="1:2" x14ac:dyDescent="0.25">
      <c r="A593" t="s">
        <v>1896</v>
      </c>
      <c r="B593" t="s">
        <v>1896</v>
      </c>
    </row>
    <row r="594" spans="1:2" x14ac:dyDescent="0.25">
      <c r="A594" t="s">
        <v>1897</v>
      </c>
      <c r="B594" t="s">
        <v>1897</v>
      </c>
    </row>
    <row r="595" spans="1:2" x14ac:dyDescent="0.25">
      <c r="A595" t="s">
        <v>1898</v>
      </c>
      <c r="B595" t="s">
        <v>1898</v>
      </c>
    </row>
    <row r="596" spans="1:2" x14ac:dyDescent="0.25">
      <c r="A596" t="s">
        <v>1899</v>
      </c>
      <c r="B596" t="s">
        <v>1899</v>
      </c>
    </row>
    <row r="597" spans="1:2" x14ac:dyDescent="0.25">
      <c r="A597" t="s">
        <v>1900</v>
      </c>
      <c r="B597" t="s">
        <v>1900</v>
      </c>
    </row>
    <row r="598" spans="1:2" x14ac:dyDescent="0.25">
      <c r="A598" t="s">
        <v>1901</v>
      </c>
      <c r="B598" t="s">
        <v>1901</v>
      </c>
    </row>
    <row r="599" spans="1:2" x14ac:dyDescent="0.25">
      <c r="A599" t="s">
        <v>1902</v>
      </c>
      <c r="B599" t="s">
        <v>1902</v>
      </c>
    </row>
    <row r="600" spans="1:2" x14ac:dyDescent="0.25">
      <c r="A600" t="s">
        <v>1903</v>
      </c>
      <c r="B600" t="s">
        <v>1903</v>
      </c>
    </row>
    <row r="601" spans="1:2" x14ac:dyDescent="0.25">
      <c r="A601" t="s">
        <v>1904</v>
      </c>
      <c r="B601" t="s">
        <v>1904</v>
      </c>
    </row>
    <row r="602" spans="1:2" x14ac:dyDescent="0.25">
      <c r="A602" t="s">
        <v>1905</v>
      </c>
      <c r="B602" t="s">
        <v>1905</v>
      </c>
    </row>
    <row r="603" spans="1:2" x14ac:dyDescent="0.25">
      <c r="A603" t="s">
        <v>1906</v>
      </c>
      <c r="B603" t="s">
        <v>1906</v>
      </c>
    </row>
    <row r="604" spans="1:2" x14ac:dyDescent="0.25">
      <c r="A604" t="s">
        <v>1907</v>
      </c>
      <c r="B604" t="s">
        <v>1907</v>
      </c>
    </row>
    <row r="605" spans="1:2" x14ac:dyDescent="0.25">
      <c r="A605" t="s">
        <v>1908</v>
      </c>
      <c r="B605" t="s">
        <v>1908</v>
      </c>
    </row>
    <row r="606" spans="1:2" x14ac:dyDescent="0.25">
      <c r="A606" t="s">
        <v>1909</v>
      </c>
      <c r="B606" t="s">
        <v>1909</v>
      </c>
    </row>
    <row r="607" spans="1:2" x14ac:dyDescent="0.25">
      <c r="A607" t="s">
        <v>1910</v>
      </c>
      <c r="B607" t="s">
        <v>1910</v>
      </c>
    </row>
    <row r="608" spans="1:2" x14ac:dyDescent="0.25">
      <c r="A608" t="s">
        <v>1911</v>
      </c>
      <c r="B608" t="s">
        <v>1911</v>
      </c>
    </row>
    <row r="609" spans="1:2" x14ac:dyDescent="0.25">
      <c r="A609" t="s">
        <v>1912</v>
      </c>
      <c r="B609" t="s">
        <v>1912</v>
      </c>
    </row>
    <row r="610" spans="1:2" x14ac:dyDescent="0.25">
      <c r="A610" t="s">
        <v>1913</v>
      </c>
      <c r="B610" t="s">
        <v>1913</v>
      </c>
    </row>
    <row r="611" spans="1:2" x14ac:dyDescent="0.25">
      <c r="A611" t="s">
        <v>1914</v>
      </c>
      <c r="B611" t="s">
        <v>1914</v>
      </c>
    </row>
    <row r="612" spans="1:2" x14ac:dyDescent="0.25">
      <c r="A612" t="s">
        <v>1915</v>
      </c>
      <c r="B612" t="s">
        <v>1915</v>
      </c>
    </row>
    <row r="613" spans="1:2" x14ac:dyDescent="0.25">
      <c r="A613" t="s">
        <v>1916</v>
      </c>
      <c r="B613" t="s">
        <v>1916</v>
      </c>
    </row>
    <row r="614" spans="1:2" x14ac:dyDescent="0.25">
      <c r="A614" t="s">
        <v>1917</v>
      </c>
      <c r="B614" t="s">
        <v>1917</v>
      </c>
    </row>
    <row r="615" spans="1:2" x14ac:dyDescent="0.25">
      <c r="A615" t="s">
        <v>1918</v>
      </c>
      <c r="B615" t="s">
        <v>1918</v>
      </c>
    </row>
    <row r="616" spans="1:2" x14ac:dyDescent="0.25">
      <c r="A616" t="s">
        <v>1919</v>
      </c>
      <c r="B616" t="s">
        <v>1919</v>
      </c>
    </row>
    <row r="617" spans="1:2" x14ac:dyDescent="0.25">
      <c r="A617" t="s">
        <v>1920</v>
      </c>
      <c r="B617" t="s">
        <v>1920</v>
      </c>
    </row>
    <row r="618" spans="1:2" x14ac:dyDescent="0.25">
      <c r="A618" t="s">
        <v>1921</v>
      </c>
      <c r="B618" t="s">
        <v>1921</v>
      </c>
    </row>
    <row r="619" spans="1:2" x14ac:dyDescent="0.25">
      <c r="A619" t="s">
        <v>1922</v>
      </c>
      <c r="B619" t="s">
        <v>1922</v>
      </c>
    </row>
    <row r="620" spans="1:2" x14ac:dyDescent="0.25">
      <c r="A620" t="s">
        <v>1923</v>
      </c>
      <c r="B620" t="s">
        <v>1923</v>
      </c>
    </row>
    <row r="621" spans="1:2" x14ac:dyDescent="0.25">
      <c r="A621" t="s">
        <v>1924</v>
      </c>
      <c r="B621" t="s">
        <v>1924</v>
      </c>
    </row>
    <row r="622" spans="1:2" x14ac:dyDescent="0.25">
      <c r="A622" t="s">
        <v>1925</v>
      </c>
      <c r="B622" t="s">
        <v>1925</v>
      </c>
    </row>
    <row r="623" spans="1:2" x14ac:dyDescent="0.25">
      <c r="A623" t="s">
        <v>1926</v>
      </c>
      <c r="B623" t="s">
        <v>1926</v>
      </c>
    </row>
    <row r="624" spans="1:2" x14ac:dyDescent="0.25">
      <c r="A624" t="s">
        <v>1927</v>
      </c>
      <c r="B624" t="s">
        <v>1927</v>
      </c>
    </row>
    <row r="625" spans="1:2" x14ac:dyDescent="0.25">
      <c r="A625" t="s">
        <v>1928</v>
      </c>
      <c r="B625" t="s">
        <v>1928</v>
      </c>
    </row>
    <row r="626" spans="1:2" x14ac:dyDescent="0.25">
      <c r="A626" t="s">
        <v>1929</v>
      </c>
      <c r="B626" t="s">
        <v>1929</v>
      </c>
    </row>
    <row r="627" spans="1:2" x14ac:dyDescent="0.25">
      <c r="A627" t="s">
        <v>1930</v>
      </c>
      <c r="B627" t="s">
        <v>1930</v>
      </c>
    </row>
    <row r="628" spans="1:2" x14ac:dyDescent="0.25">
      <c r="A628" t="s">
        <v>1931</v>
      </c>
      <c r="B628" t="s">
        <v>1931</v>
      </c>
    </row>
    <row r="629" spans="1:2" x14ac:dyDescent="0.25">
      <c r="A629" t="s">
        <v>1932</v>
      </c>
      <c r="B629" t="s">
        <v>1932</v>
      </c>
    </row>
    <row r="630" spans="1:2" x14ac:dyDescent="0.25">
      <c r="A630" t="s">
        <v>1933</v>
      </c>
      <c r="B630" t="s">
        <v>1933</v>
      </c>
    </row>
    <row r="631" spans="1:2" x14ac:dyDescent="0.25">
      <c r="A631" t="s">
        <v>1934</v>
      </c>
      <c r="B631" t="s">
        <v>1934</v>
      </c>
    </row>
    <row r="632" spans="1:2" x14ac:dyDescent="0.25">
      <c r="A632" t="s">
        <v>1935</v>
      </c>
      <c r="B632" t="s">
        <v>1935</v>
      </c>
    </row>
    <row r="633" spans="1:2" x14ac:dyDescent="0.25">
      <c r="A633" t="s">
        <v>1936</v>
      </c>
      <c r="B633" t="s">
        <v>1936</v>
      </c>
    </row>
    <row r="634" spans="1:2" x14ac:dyDescent="0.25">
      <c r="A634" t="s">
        <v>1937</v>
      </c>
      <c r="B634" t="s">
        <v>1937</v>
      </c>
    </row>
    <row r="635" spans="1:2" x14ac:dyDescent="0.25">
      <c r="A635" t="s">
        <v>1938</v>
      </c>
      <c r="B635" t="s">
        <v>1938</v>
      </c>
    </row>
    <row r="636" spans="1:2" x14ac:dyDescent="0.25">
      <c r="A636" t="s">
        <v>1939</v>
      </c>
      <c r="B636" t="s">
        <v>1939</v>
      </c>
    </row>
    <row r="637" spans="1:2" x14ac:dyDescent="0.25">
      <c r="A637" t="s">
        <v>1940</v>
      </c>
      <c r="B637" t="s">
        <v>1940</v>
      </c>
    </row>
    <row r="638" spans="1:2" x14ac:dyDescent="0.25">
      <c r="A638" t="s">
        <v>1941</v>
      </c>
      <c r="B638" t="s">
        <v>1941</v>
      </c>
    </row>
    <row r="639" spans="1:2" x14ac:dyDescent="0.25">
      <c r="A639" t="s">
        <v>1942</v>
      </c>
      <c r="B639" t="s">
        <v>1942</v>
      </c>
    </row>
    <row r="640" spans="1:2" x14ac:dyDescent="0.25">
      <c r="A640" t="s">
        <v>1943</v>
      </c>
      <c r="B640" t="s">
        <v>1943</v>
      </c>
    </row>
    <row r="641" spans="1:2" x14ac:dyDescent="0.25">
      <c r="A641" t="s">
        <v>1944</v>
      </c>
      <c r="B641" t="s">
        <v>1944</v>
      </c>
    </row>
    <row r="642" spans="1:2" x14ac:dyDescent="0.25">
      <c r="A642" t="s">
        <v>1945</v>
      </c>
      <c r="B642" t="s">
        <v>1945</v>
      </c>
    </row>
    <row r="643" spans="1:2" x14ac:dyDescent="0.25">
      <c r="A643" t="s">
        <v>1946</v>
      </c>
      <c r="B643" t="s">
        <v>1946</v>
      </c>
    </row>
    <row r="644" spans="1:2" x14ac:dyDescent="0.25">
      <c r="A644" t="s">
        <v>1947</v>
      </c>
      <c r="B644" t="s">
        <v>1947</v>
      </c>
    </row>
    <row r="645" spans="1:2" x14ac:dyDescent="0.25">
      <c r="A645" t="s">
        <v>1948</v>
      </c>
      <c r="B645" t="s">
        <v>1948</v>
      </c>
    </row>
    <row r="646" spans="1:2" x14ac:dyDescent="0.25">
      <c r="A646" t="s">
        <v>1949</v>
      </c>
      <c r="B646" t="s">
        <v>1949</v>
      </c>
    </row>
    <row r="647" spans="1:2" x14ac:dyDescent="0.25">
      <c r="A647" t="s">
        <v>1950</v>
      </c>
      <c r="B647" t="s">
        <v>1950</v>
      </c>
    </row>
    <row r="648" spans="1:2" x14ac:dyDescent="0.25">
      <c r="A648" t="s">
        <v>1951</v>
      </c>
      <c r="B648" t="s">
        <v>1951</v>
      </c>
    </row>
    <row r="649" spans="1:2" x14ac:dyDescent="0.25">
      <c r="A649" t="s">
        <v>1952</v>
      </c>
      <c r="B649" t="s">
        <v>1952</v>
      </c>
    </row>
    <row r="650" spans="1:2" x14ac:dyDescent="0.25">
      <c r="A650" t="s">
        <v>1953</v>
      </c>
      <c r="B650" t="s">
        <v>1953</v>
      </c>
    </row>
    <row r="651" spans="1:2" x14ac:dyDescent="0.25">
      <c r="A651" t="s">
        <v>1954</v>
      </c>
      <c r="B651" t="s">
        <v>1954</v>
      </c>
    </row>
    <row r="652" spans="1:2" x14ac:dyDescent="0.25">
      <c r="A652" t="s">
        <v>1955</v>
      </c>
      <c r="B652" t="s">
        <v>1955</v>
      </c>
    </row>
    <row r="653" spans="1:2" x14ac:dyDescent="0.25">
      <c r="A653" t="s">
        <v>1956</v>
      </c>
      <c r="B653" t="s">
        <v>1956</v>
      </c>
    </row>
    <row r="654" spans="1:2" x14ac:dyDescent="0.25">
      <c r="A654" t="s">
        <v>1957</v>
      </c>
      <c r="B654" t="s">
        <v>1957</v>
      </c>
    </row>
    <row r="655" spans="1:2" x14ac:dyDescent="0.25">
      <c r="A655" t="s">
        <v>1958</v>
      </c>
      <c r="B655" t="s">
        <v>1958</v>
      </c>
    </row>
    <row r="656" spans="1:2" x14ac:dyDescent="0.25">
      <c r="A656" t="s">
        <v>1959</v>
      </c>
      <c r="B656" t="s">
        <v>1959</v>
      </c>
    </row>
    <row r="657" spans="1:2" x14ac:dyDescent="0.25">
      <c r="A657" t="s">
        <v>1960</v>
      </c>
      <c r="B657" t="s">
        <v>1960</v>
      </c>
    </row>
    <row r="658" spans="1:2" x14ac:dyDescent="0.25">
      <c r="A658" t="s">
        <v>1961</v>
      </c>
      <c r="B658" t="s">
        <v>1961</v>
      </c>
    </row>
    <row r="659" spans="1:2" x14ac:dyDescent="0.25">
      <c r="A659" t="s">
        <v>1962</v>
      </c>
      <c r="B659" t="s">
        <v>1962</v>
      </c>
    </row>
    <row r="660" spans="1:2" x14ac:dyDescent="0.25">
      <c r="A660" t="s">
        <v>1963</v>
      </c>
      <c r="B660" t="s">
        <v>1963</v>
      </c>
    </row>
    <row r="661" spans="1:2" x14ac:dyDescent="0.25">
      <c r="A661" t="s">
        <v>1964</v>
      </c>
      <c r="B661" t="s">
        <v>1964</v>
      </c>
    </row>
    <row r="662" spans="1:2" x14ac:dyDescent="0.25">
      <c r="A662" t="s">
        <v>1965</v>
      </c>
      <c r="B662" t="s">
        <v>1965</v>
      </c>
    </row>
    <row r="663" spans="1:2" x14ac:dyDescent="0.25">
      <c r="A663" t="s">
        <v>1966</v>
      </c>
      <c r="B663" t="s">
        <v>1966</v>
      </c>
    </row>
    <row r="664" spans="1:2" x14ac:dyDescent="0.25">
      <c r="A664" t="s">
        <v>1967</v>
      </c>
      <c r="B664" t="s">
        <v>1967</v>
      </c>
    </row>
    <row r="665" spans="1:2" x14ac:dyDescent="0.25">
      <c r="A665" t="s">
        <v>1968</v>
      </c>
      <c r="B665" t="s">
        <v>1968</v>
      </c>
    </row>
    <row r="666" spans="1:2" x14ac:dyDescent="0.25">
      <c r="A666" t="s">
        <v>1969</v>
      </c>
      <c r="B666" t="s">
        <v>1969</v>
      </c>
    </row>
    <row r="667" spans="1:2" x14ac:dyDescent="0.25">
      <c r="A667" t="s">
        <v>1970</v>
      </c>
      <c r="B667" t="s">
        <v>1970</v>
      </c>
    </row>
    <row r="668" spans="1:2" x14ac:dyDescent="0.25">
      <c r="A668" t="s">
        <v>1971</v>
      </c>
      <c r="B668" t="s">
        <v>1971</v>
      </c>
    </row>
    <row r="669" spans="1:2" x14ac:dyDescent="0.25">
      <c r="A669" t="s">
        <v>1972</v>
      </c>
      <c r="B669" t="s">
        <v>1972</v>
      </c>
    </row>
    <row r="670" spans="1:2" x14ac:dyDescent="0.25">
      <c r="A670" t="s">
        <v>1973</v>
      </c>
      <c r="B670" t="s">
        <v>1973</v>
      </c>
    </row>
    <row r="671" spans="1:2" x14ac:dyDescent="0.25">
      <c r="A671" t="s">
        <v>1974</v>
      </c>
      <c r="B671" t="s">
        <v>1974</v>
      </c>
    </row>
    <row r="672" spans="1:2" x14ac:dyDescent="0.25">
      <c r="A672" t="s">
        <v>1975</v>
      </c>
      <c r="B672" t="s">
        <v>1975</v>
      </c>
    </row>
    <row r="673" spans="1:2" x14ac:dyDescent="0.25">
      <c r="A673" t="s">
        <v>1976</v>
      </c>
      <c r="B673" t="s">
        <v>1976</v>
      </c>
    </row>
    <row r="674" spans="1:2" x14ac:dyDescent="0.25">
      <c r="A674" t="s">
        <v>1977</v>
      </c>
      <c r="B674" t="s">
        <v>1977</v>
      </c>
    </row>
    <row r="675" spans="1:2" x14ac:dyDescent="0.25">
      <c r="A675" t="s">
        <v>1978</v>
      </c>
      <c r="B675" t="s">
        <v>1978</v>
      </c>
    </row>
    <row r="676" spans="1:2" x14ac:dyDescent="0.25">
      <c r="A676" t="s">
        <v>1979</v>
      </c>
      <c r="B676" t="s">
        <v>1979</v>
      </c>
    </row>
    <row r="677" spans="1:2" x14ac:dyDescent="0.25">
      <c r="A677" t="s">
        <v>1980</v>
      </c>
      <c r="B677" t="s">
        <v>1980</v>
      </c>
    </row>
    <row r="678" spans="1:2" x14ac:dyDescent="0.25">
      <c r="A678" t="s">
        <v>1981</v>
      </c>
      <c r="B678" t="s">
        <v>1981</v>
      </c>
    </row>
    <row r="679" spans="1:2" x14ac:dyDescent="0.25">
      <c r="A679" t="s">
        <v>1982</v>
      </c>
      <c r="B679" t="s">
        <v>1982</v>
      </c>
    </row>
    <row r="680" spans="1:2" x14ac:dyDescent="0.25">
      <c r="A680" t="s">
        <v>1983</v>
      </c>
      <c r="B680" t="s">
        <v>1983</v>
      </c>
    </row>
    <row r="681" spans="1:2" x14ac:dyDescent="0.25">
      <c r="A681" t="s">
        <v>1984</v>
      </c>
      <c r="B681" t="s">
        <v>1984</v>
      </c>
    </row>
    <row r="682" spans="1:2" x14ac:dyDescent="0.25">
      <c r="A682" t="s">
        <v>1985</v>
      </c>
      <c r="B682" t="s">
        <v>1985</v>
      </c>
    </row>
    <row r="683" spans="1:2" x14ac:dyDescent="0.25">
      <c r="A683" t="s">
        <v>1986</v>
      </c>
      <c r="B683" t="s">
        <v>1986</v>
      </c>
    </row>
    <row r="684" spans="1:2" x14ac:dyDescent="0.25">
      <c r="A684" t="s">
        <v>1987</v>
      </c>
      <c r="B684" t="s">
        <v>1987</v>
      </c>
    </row>
    <row r="685" spans="1:2" x14ac:dyDescent="0.25">
      <c r="A685" t="s">
        <v>1988</v>
      </c>
      <c r="B685" t="s">
        <v>1988</v>
      </c>
    </row>
    <row r="686" spans="1:2" x14ac:dyDescent="0.25">
      <c r="A686" t="s">
        <v>1989</v>
      </c>
      <c r="B686" t="s">
        <v>1989</v>
      </c>
    </row>
    <row r="687" spans="1:2" x14ac:dyDescent="0.25">
      <c r="A687" t="s">
        <v>1990</v>
      </c>
      <c r="B687" t="s">
        <v>1990</v>
      </c>
    </row>
    <row r="688" spans="1:2" x14ac:dyDescent="0.25">
      <c r="A688" t="s">
        <v>1991</v>
      </c>
      <c r="B688" t="s">
        <v>1991</v>
      </c>
    </row>
    <row r="689" spans="1:2" x14ac:dyDescent="0.25">
      <c r="A689" t="s">
        <v>1992</v>
      </c>
      <c r="B689" t="s">
        <v>1992</v>
      </c>
    </row>
    <row r="690" spans="1:2" x14ac:dyDescent="0.25">
      <c r="A690" t="s">
        <v>1993</v>
      </c>
      <c r="B690" t="s">
        <v>1993</v>
      </c>
    </row>
    <row r="691" spans="1:2" x14ac:dyDescent="0.25">
      <c r="A691" t="s">
        <v>1994</v>
      </c>
      <c r="B691" t="s">
        <v>1994</v>
      </c>
    </row>
    <row r="692" spans="1:2" x14ac:dyDescent="0.25">
      <c r="A692" t="s">
        <v>1995</v>
      </c>
      <c r="B692" t="s">
        <v>1995</v>
      </c>
    </row>
    <row r="693" spans="1:2" x14ac:dyDescent="0.25">
      <c r="A693" t="s">
        <v>1996</v>
      </c>
      <c r="B693" t="s">
        <v>1996</v>
      </c>
    </row>
    <row r="694" spans="1:2" x14ac:dyDescent="0.25">
      <c r="A694" t="s">
        <v>1997</v>
      </c>
      <c r="B694" t="s">
        <v>1997</v>
      </c>
    </row>
    <row r="695" spans="1:2" x14ac:dyDescent="0.25">
      <c r="A695" t="s">
        <v>1998</v>
      </c>
      <c r="B695" t="s">
        <v>1998</v>
      </c>
    </row>
    <row r="696" spans="1:2" x14ac:dyDescent="0.25">
      <c r="A696" t="s">
        <v>1999</v>
      </c>
      <c r="B696" t="s">
        <v>1999</v>
      </c>
    </row>
    <row r="697" spans="1:2" x14ac:dyDescent="0.25">
      <c r="A697" t="s">
        <v>2000</v>
      </c>
      <c r="B697" t="s">
        <v>2000</v>
      </c>
    </row>
    <row r="698" spans="1:2" x14ac:dyDescent="0.25">
      <c r="A698" t="s">
        <v>2001</v>
      </c>
      <c r="B698" t="s">
        <v>2001</v>
      </c>
    </row>
    <row r="699" spans="1:2" x14ac:dyDescent="0.25">
      <c r="A699" t="s">
        <v>2002</v>
      </c>
      <c r="B699" t="s">
        <v>2002</v>
      </c>
    </row>
    <row r="700" spans="1:2" x14ac:dyDescent="0.25">
      <c r="A700" t="s">
        <v>2003</v>
      </c>
      <c r="B700" t="s">
        <v>2003</v>
      </c>
    </row>
    <row r="701" spans="1:2" x14ac:dyDescent="0.25">
      <c r="A701" t="s">
        <v>2004</v>
      </c>
      <c r="B701" t="s">
        <v>2004</v>
      </c>
    </row>
    <row r="702" spans="1:2" x14ac:dyDescent="0.25">
      <c r="A702" t="s">
        <v>2005</v>
      </c>
      <c r="B702" t="s">
        <v>2005</v>
      </c>
    </row>
    <row r="703" spans="1:2" x14ac:dyDescent="0.25">
      <c r="A703" t="s">
        <v>2006</v>
      </c>
      <c r="B703" t="s">
        <v>2006</v>
      </c>
    </row>
    <row r="704" spans="1:2" x14ac:dyDescent="0.25">
      <c r="A704" t="s">
        <v>2007</v>
      </c>
      <c r="B704" t="s">
        <v>2007</v>
      </c>
    </row>
    <row r="705" spans="1:2" x14ac:dyDescent="0.25">
      <c r="A705" t="s">
        <v>2008</v>
      </c>
      <c r="B705" t="s">
        <v>2008</v>
      </c>
    </row>
    <row r="706" spans="1:2" x14ac:dyDescent="0.25">
      <c r="A706" t="s">
        <v>2009</v>
      </c>
      <c r="B706" t="s">
        <v>2009</v>
      </c>
    </row>
    <row r="707" spans="1:2" x14ac:dyDescent="0.25">
      <c r="A707" t="s">
        <v>2010</v>
      </c>
      <c r="B707" t="s">
        <v>2010</v>
      </c>
    </row>
    <row r="708" spans="1:2" x14ac:dyDescent="0.25">
      <c r="A708" t="s">
        <v>2011</v>
      </c>
      <c r="B708" t="s">
        <v>2011</v>
      </c>
    </row>
    <row r="709" spans="1:2" x14ac:dyDescent="0.25">
      <c r="A709" t="s">
        <v>2012</v>
      </c>
      <c r="B709" t="s">
        <v>2012</v>
      </c>
    </row>
    <row r="710" spans="1:2" x14ac:dyDescent="0.25">
      <c r="A710" t="s">
        <v>2013</v>
      </c>
      <c r="B710" t="s">
        <v>2013</v>
      </c>
    </row>
    <row r="711" spans="1:2" x14ac:dyDescent="0.25">
      <c r="A711" t="s">
        <v>2014</v>
      </c>
      <c r="B711" t="s">
        <v>2014</v>
      </c>
    </row>
    <row r="712" spans="1:2" x14ac:dyDescent="0.25">
      <c r="A712" t="s">
        <v>2015</v>
      </c>
      <c r="B712" t="s">
        <v>2015</v>
      </c>
    </row>
    <row r="713" spans="1:2" x14ac:dyDescent="0.25">
      <c r="A713" t="s">
        <v>2016</v>
      </c>
      <c r="B713" t="s">
        <v>2016</v>
      </c>
    </row>
    <row r="714" spans="1:2" x14ac:dyDescent="0.25">
      <c r="A714" t="s">
        <v>2017</v>
      </c>
      <c r="B714" t="s">
        <v>2017</v>
      </c>
    </row>
    <row r="715" spans="1:2" x14ac:dyDescent="0.25">
      <c r="A715" t="s">
        <v>2018</v>
      </c>
      <c r="B715" t="s">
        <v>2018</v>
      </c>
    </row>
    <row r="716" spans="1:2" x14ac:dyDescent="0.25">
      <c r="A716" t="s">
        <v>2019</v>
      </c>
      <c r="B716" t="s">
        <v>2019</v>
      </c>
    </row>
    <row r="717" spans="1:2" x14ac:dyDescent="0.25">
      <c r="A717" t="s">
        <v>2020</v>
      </c>
      <c r="B717" t="s">
        <v>2020</v>
      </c>
    </row>
    <row r="718" spans="1:2" x14ac:dyDescent="0.25">
      <c r="A718" t="s">
        <v>2021</v>
      </c>
      <c r="B718" t="s">
        <v>2021</v>
      </c>
    </row>
    <row r="719" spans="1:2" x14ac:dyDescent="0.25">
      <c r="A719" t="s">
        <v>2022</v>
      </c>
      <c r="B719" t="s">
        <v>2022</v>
      </c>
    </row>
    <row r="720" spans="1:2" x14ac:dyDescent="0.25">
      <c r="A720" t="s">
        <v>2023</v>
      </c>
      <c r="B720" t="s">
        <v>2023</v>
      </c>
    </row>
    <row r="721" spans="1:2" x14ac:dyDescent="0.25">
      <c r="A721" t="s">
        <v>2024</v>
      </c>
      <c r="B721" t="s">
        <v>2024</v>
      </c>
    </row>
    <row r="722" spans="1:2" x14ac:dyDescent="0.25">
      <c r="A722" t="s">
        <v>2025</v>
      </c>
      <c r="B722" t="s">
        <v>2025</v>
      </c>
    </row>
    <row r="723" spans="1:2" x14ac:dyDescent="0.25">
      <c r="A723" t="s">
        <v>2026</v>
      </c>
      <c r="B723" t="s">
        <v>2026</v>
      </c>
    </row>
    <row r="724" spans="1:2" x14ac:dyDescent="0.25">
      <c r="A724" t="s">
        <v>2027</v>
      </c>
      <c r="B724" t="s">
        <v>2027</v>
      </c>
    </row>
    <row r="725" spans="1:2" x14ac:dyDescent="0.25">
      <c r="A725" t="s">
        <v>2028</v>
      </c>
      <c r="B725" t="s">
        <v>2028</v>
      </c>
    </row>
    <row r="726" spans="1:2" x14ac:dyDescent="0.25">
      <c r="A726" t="s">
        <v>2029</v>
      </c>
      <c r="B726" t="s">
        <v>2029</v>
      </c>
    </row>
    <row r="727" spans="1:2" x14ac:dyDescent="0.25">
      <c r="A727" t="s">
        <v>2030</v>
      </c>
      <c r="B727" t="s">
        <v>2030</v>
      </c>
    </row>
    <row r="728" spans="1:2" x14ac:dyDescent="0.25">
      <c r="A728" t="s">
        <v>2031</v>
      </c>
      <c r="B728" t="s">
        <v>2031</v>
      </c>
    </row>
    <row r="729" spans="1:2" x14ac:dyDescent="0.25">
      <c r="A729" t="s">
        <v>2032</v>
      </c>
      <c r="B729" t="s">
        <v>2032</v>
      </c>
    </row>
    <row r="730" spans="1:2" x14ac:dyDescent="0.25">
      <c r="A730" t="s">
        <v>2033</v>
      </c>
      <c r="B730" t="s">
        <v>2033</v>
      </c>
    </row>
    <row r="731" spans="1:2" x14ac:dyDescent="0.25">
      <c r="A731" t="s">
        <v>2034</v>
      </c>
      <c r="B731" t="s">
        <v>2034</v>
      </c>
    </row>
    <row r="732" spans="1:2" x14ac:dyDescent="0.25">
      <c r="A732" t="s">
        <v>2035</v>
      </c>
      <c r="B732" t="s">
        <v>2035</v>
      </c>
    </row>
    <row r="733" spans="1:2" x14ac:dyDescent="0.25">
      <c r="A733" t="s">
        <v>2036</v>
      </c>
      <c r="B733" t="s">
        <v>2036</v>
      </c>
    </row>
    <row r="734" spans="1:2" x14ac:dyDescent="0.25">
      <c r="A734" t="s">
        <v>2037</v>
      </c>
      <c r="B734" t="s">
        <v>2037</v>
      </c>
    </row>
    <row r="735" spans="1:2" x14ac:dyDescent="0.25">
      <c r="A735" t="s">
        <v>2038</v>
      </c>
      <c r="B735" t="s">
        <v>2038</v>
      </c>
    </row>
    <row r="736" spans="1:2" x14ac:dyDescent="0.25">
      <c r="A736" t="s">
        <v>2039</v>
      </c>
      <c r="B736" t="s">
        <v>2039</v>
      </c>
    </row>
    <row r="737" spans="1:2" x14ac:dyDescent="0.25">
      <c r="A737" t="s">
        <v>2040</v>
      </c>
      <c r="B737" t="s">
        <v>2040</v>
      </c>
    </row>
    <row r="738" spans="1:2" x14ac:dyDescent="0.25">
      <c r="A738" t="s">
        <v>2041</v>
      </c>
      <c r="B738" t="s">
        <v>2041</v>
      </c>
    </row>
    <row r="739" spans="1:2" x14ac:dyDescent="0.25">
      <c r="A739" t="s">
        <v>2042</v>
      </c>
      <c r="B739" t="s">
        <v>2042</v>
      </c>
    </row>
    <row r="740" spans="1:2" x14ac:dyDescent="0.25">
      <c r="A740" t="s">
        <v>2043</v>
      </c>
      <c r="B740" t="s">
        <v>2043</v>
      </c>
    </row>
    <row r="741" spans="1:2" x14ac:dyDescent="0.25">
      <c r="A741" t="s">
        <v>2044</v>
      </c>
      <c r="B741" t="s">
        <v>2044</v>
      </c>
    </row>
    <row r="742" spans="1:2" x14ac:dyDescent="0.25">
      <c r="A742" t="s">
        <v>2045</v>
      </c>
      <c r="B742" t="s">
        <v>2045</v>
      </c>
    </row>
    <row r="743" spans="1:2" x14ac:dyDescent="0.25">
      <c r="A743" t="s">
        <v>2046</v>
      </c>
      <c r="B743" t="s">
        <v>2046</v>
      </c>
    </row>
    <row r="744" spans="1:2" x14ac:dyDescent="0.25">
      <c r="A744" t="s">
        <v>2047</v>
      </c>
      <c r="B744" t="s">
        <v>2047</v>
      </c>
    </row>
    <row r="745" spans="1:2" x14ac:dyDescent="0.25">
      <c r="A745" t="s">
        <v>2048</v>
      </c>
      <c r="B745" t="s">
        <v>2048</v>
      </c>
    </row>
    <row r="746" spans="1:2" x14ac:dyDescent="0.25">
      <c r="A746" t="s">
        <v>2049</v>
      </c>
      <c r="B746" t="s">
        <v>2049</v>
      </c>
    </row>
    <row r="747" spans="1:2" x14ac:dyDescent="0.25">
      <c r="A747" t="s">
        <v>2050</v>
      </c>
      <c r="B747" t="s">
        <v>2050</v>
      </c>
    </row>
    <row r="748" spans="1:2" x14ac:dyDescent="0.25">
      <c r="A748" t="s">
        <v>2051</v>
      </c>
      <c r="B748" t="s">
        <v>2051</v>
      </c>
    </row>
    <row r="749" spans="1:2" x14ac:dyDescent="0.25">
      <c r="A749" t="s">
        <v>2052</v>
      </c>
      <c r="B749" t="s">
        <v>2052</v>
      </c>
    </row>
    <row r="750" spans="1:2" x14ac:dyDescent="0.25">
      <c r="A750" t="s">
        <v>2053</v>
      </c>
      <c r="B750" t="s">
        <v>2053</v>
      </c>
    </row>
    <row r="751" spans="1:2" x14ac:dyDescent="0.25">
      <c r="A751" t="s">
        <v>2054</v>
      </c>
      <c r="B751" t="s">
        <v>2054</v>
      </c>
    </row>
    <row r="752" spans="1:2" x14ac:dyDescent="0.25">
      <c r="A752" t="s">
        <v>2055</v>
      </c>
      <c r="B752" t="s">
        <v>2055</v>
      </c>
    </row>
    <row r="753" spans="1:2" x14ac:dyDescent="0.25">
      <c r="A753" t="s">
        <v>2056</v>
      </c>
      <c r="B753" t="s">
        <v>2056</v>
      </c>
    </row>
    <row r="754" spans="1:2" x14ac:dyDescent="0.25">
      <c r="A754" t="s">
        <v>2057</v>
      </c>
      <c r="B754" t="s">
        <v>2057</v>
      </c>
    </row>
    <row r="755" spans="1:2" x14ac:dyDescent="0.25">
      <c r="A755" t="s">
        <v>2058</v>
      </c>
      <c r="B755" t="s">
        <v>2058</v>
      </c>
    </row>
    <row r="756" spans="1:2" x14ac:dyDescent="0.25">
      <c r="A756" t="s">
        <v>2059</v>
      </c>
      <c r="B756" t="s">
        <v>2059</v>
      </c>
    </row>
    <row r="757" spans="1:2" x14ac:dyDescent="0.25">
      <c r="A757" t="s">
        <v>2060</v>
      </c>
      <c r="B757" t="s">
        <v>2060</v>
      </c>
    </row>
    <row r="758" spans="1:2" x14ac:dyDescent="0.25">
      <c r="A758" t="s">
        <v>2061</v>
      </c>
      <c r="B758" t="s">
        <v>2061</v>
      </c>
    </row>
    <row r="759" spans="1:2" x14ac:dyDescent="0.25">
      <c r="A759" t="s">
        <v>2062</v>
      </c>
      <c r="B759" t="s">
        <v>2062</v>
      </c>
    </row>
    <row r="760" spans="1:2" x14ac:dyDescent="0.25">
      <c r="A760" t="s">
        <v>2063</v>
      </c>
      <c r="B760" t="s">
        <v>2063</v>
      </c>
    </row>
    <row r="761" spans="1:2" x14ac:dyDescent="0.25">
      <c r="A761" t="s">
        <v>2064</v>
      </c>
      <c r="B761" t="s">
        <v>2064</v>
      </c>
    </row>
    <row r="762" spans="1:2" x14ac:dyDescent="0.25">
      <c r="A762" t="s">
        <v>2065</v>
      </c>
      <c r="B762" t="s">
        <v>2065</v>
      </c>
    </row>
    <row r="763" spans="1:2" x14ac:dyDescent="0.25">
      <c r="A763" t="s">
        <v>2066</v>
      </c>
      <c r="B763" t="s">
        <v>2066</v>
      </c>
    </row>
    <row r="764" spans="1:2" x14ac:dyDescent="0.25">
      <c r="A764" t="s">
        <v>2067</v>
      </c>
      <c r="B764" t="s">
        <v>2067</v>
      </c>
    </row>
    <row r="765" spans="1:2" x14ac:dyDescent="0.25">
      <c r="A765" t="s">
        <v>2068</v>
      </c>
      <c r="B765" t="s">
        <v>2068</v>
      </c>
    </row>
    <row r="766" spans="1:2" x14ac:dyDescent="0.25">
      <c r="A766" t="s">
        <v>2069</v>
      </c>
      <c r="B766" t="s">
        <v>2069</v>
      </c>
    </row>
    <row r="767" spans="1:2" x14ac:dyDescent="0.25">
      <c r="A767" t="s">
        <v>2070</v>
      </c>
      <c r="B767" t="s">
        <v>2070</v>
      </c>
    </row>
    <row r="768" spans="1:2" x14ac:dyDescent="0.25">
      <c r="A768" t="s">
        <v>2071</v>
      </c>
      <c r="B768" t="s">
        <v>2071</v>
      </c>
    </row>
    <row r="769" spans="1:2" x14ac:dyDescent="0.25">
      <c r="A769" t="s">
        <v>2072</v>
      </c>
      <c r="B769" t="s">
        <v>2072</v>
      </c>
    </row>
    <row r="770" spans="1:2" x14ac:dyDescent="0.25">
      <c r="A770" t="s">
        <v>2073</v>
      </c>
      <c r="B770" t="s">
        <v>2073</v>
      </c>
    </row>
    <row r="771" spans="1:2" x14ac:dyDescent="0.25">
      <c r="A771" t="s">
        <v>2074</v>
      </c>
      <c r="B771" t="s">
        <v>2074</v>
      </c>
    </row>
    <row r="772" spans="1:2" x14ac:dyDescent="0.25">
      <c r="A772" t="s">
        <v>2075</v>
      </c>
      <c r="B772" t="s">
        <v>2075</v>
      </c>
    </row>
    <row r="773" spans="1:2" x14ac:dyDescent="0.25">
      <c r="A773" t="s">
        <v>2076</v>
      </c>
      <c r="B773" t="s">
        <v>2076</v>
      </c>
    </row>
    <row r="774" spans="1:2" x14ac:dyDescent="0.25">
      <c r="A774" t="s">
        <v>2077</v>
      </c>
      <c r="B774" t="s">
        <v>2077</v>
      </c>
    </row>
    <row r="775" spans="1:2" x14ac:dyDescent="0.25">
      <c r="A775" t="s">
        <v>2078</v>
      </c>
      <c r="B775" t="s">
        <v>2078</v>
      </c>
    </row>
    <row r="776" spans="1:2" x14ac:dyDescent="0.25">
      <c r="A776" t="s">
        <v>2079</v>
      </c>
      <c r="B776" t="s">
        <v>2079</v>
      </c>
    </row>
    <row r="777" spans="1:2" x14ac:dyDescent="0.25">
      <c r="A777" t="s">
        <v>2080</v>
      </c>
      <c r="B777" t="s">
        <v>2080</v>
      </c>
    </row>
    <row r="778" spans="1:2" x14ac:dyDescent="0.25">
      <c r="A778" t="s">
        <v>2081</v>
      </c>
      <c r="B778" t="s">
        <v>2081</v>
      </c>
    </row>
    <row r="779" spans="1:2" x14ac:dyDescent="0.25">
      <c r="A779" t="s">
        <v>2082</v>
      </c>
      <c r="B779" t="s">
        <v>2082</v>
      </c>
    </row>
    <row r="780" spans="1:2" x14ac:dyDescent="0.25">
      <c r="A780" t="s">
        <v>2083</v>
      </c>
      <c r="B780" t="s">
        <v>2083</v>
      </c>
    </row>
    <row r="781" spans="1:2" x14ac:dyDescent="0.25">
      <c r="A781" t="s">
        <v>2084</v>
      </c>
      <c r="B781" t="s">
        <v>2084</v>
      </c>
    </row>
    <row r="782" spans="1:2" x14ac:dyDescent="0.25">
      <c r="A782" t="s">
        <v>2085</v>
      </c>
      <c r="B782" t="s">
        <v>2085</v>
      </c>
    </row>
    <row r="783" spans="1:2" x14ac:dyDescent="0.25">
      <c r="A783" t="s">
        <v>2086</v>
      </c>
      <c r="B783" t="s">
        <v>2086</v>
      </c>
    </row>
    <row r="784" spans="1:2" x14ac:dyDescent="0.25">
      <c r="A784" t="s">
        <v>2087</v>
      </c>
      <c r="B784" t="s">
        <v>2087</v>
      </c>
    </row>
    <row r="785" spans="1:2" x14ac:dyDescent="0.25">
      <c r="A785" t="s">
        <v>2088</v>
      </c>
      <c r="B785" t="s">
        <v>2088</v>
      </c>
    </row>
    <row r="786" spans="1:2" x14ac:dyDescent="0.25">
      <c r="A786" t="s">
        <v>2089</v>
      </c>
      <c r="B786" t="s">
        <v>2089</v>
      </c>
    </row>
    <row r="787" spans="1:2" x14ac:dyDescent="0.25">
      <c r="A787" t="s">
        <v>2090</v>
      </c>
      <c r="B787" t="s">
        <v>2090</v>
      </c>
    </row>
    <row r="788" spans="1:2" x14ac:dyDescent="0.25">
      <c r="A788" t="s">
        <v>2091</v>
      </c>
      <c r="B788" t="s">
        <v>2091</v>
      </c>
    </row>
    <row r="789" spans="1:2" x14ac:dyDescent="0.25">
      <c r="A789" t="s">
        <v>2092</v>
      </c>
      <c r="B789" t="s">
        <v>2092</v>
      </c>
    </row>
    <row r="790" spans="1:2" x14ac:dyDescent="0.25">
      <c r="A790" t="s">
        <v>2093</v>
      </c>
      <c r="B790" t="s">
        <v>2093</v>
      </c>
    </row>
    <row r="791" spans="1:2" x14ac:dyDescent="0.25">
      <c r="A791" t="s">
        <v>2094</v>
      </c>
      <c r="B791" t="s">
        <v>2094</v>
      </c>
    </row>
    <row r="792" spans="1:2" x14ac:dyDescent="0.25">
      <c r="A792" t="s">
        <v>2095</v>
      </c>
      <c r="B792" t="s">
        <v>2095</v>
      </c>
    </row>
    <row r="793" spans="1:2" x14ac:dyDescent="0.25">
      <c r="A793" t="s">
        <v>2096</v>
      </c>
      <c r="B793" t="s">
        <v>2096</v>
      </c>
    </row>
    <row r="794" spans="1:2" x14ac:dyDescent="0.25">
      <c r="A794" t="s">
        <v>2097</v>
      </c>
      <c r="B794" t="s">
        <v>2097</v>
      </c>
    </row>
    <row r="795" spans="1:2" x14ac:dyDescent="0.25">
      <c r="A795" t="s">
        <v>2098</v>
      </c>
      <c r="B795" t="s">
        <v>2098</v>
      </c>
    </row>
    <row r="796" spans="1:2" x14ac:dyDescent="0.25">
      <c r="A796" t="s">
        <v>2099</v>
      </c>
      <c r="B796" t="s">
        <v>2099</v>
      </c>
    </row>
    <row r="797" spans="1:2" x14ac:dyDescent="0.25">
      <c r="A797" t="s">
        <v>2100</v>
      </c>
      <c r="B797" t="s">
        <v>2100</v>
      </c>
    </row>
    <row r="798" spans="1:2" x14ac:dyDescent="0.25">
      <c r="A798" t="s">
        <v>2101</v>
      </c>
      <c r="B798" t="s">
        <v>2101</v>
      </c>
    </row>
    <row r="799" spans="1:2" x14ac:dyDescent="0.25">
      <c r="A799" t="s">
        <v>2102</v>
      </c>
      <c r="B799" t="s">
        <v>2102</v>
      </c>
    </row>
    <row r="800" spans="1:2" x14ac:dyDescent="0.25">
      <c r="A800" t="s">
        <v>2103</v>
      </c>
      <c r="B800" t="s">
        <v>2103</v>
      </c>
    </row>
    <row r="801" spans="1:2" x14ac:dyDescent="0.25">
      <c r="A801" t="s">
        <v>2104</v>
      </c>
      <c r="B801" t="s">
        <v>2104</v>
      </c>
    </row>
    <row r="802" spans="1:2" x14ac:dyDescent="0.25">
      <c r="A802" t="s">
        <v>2105</v>
      </c>
      <c r="B802" t="s">
        <v>2105</v>
      </c>
    </row>
    <row r="803" spans="1:2" x14ac:dyDescent="0.25">
      <c r="A803" t="s">
        <v>2106</v>
      </c>
      <c r="B803" t="s">
        <v>2106</v>
      </c>
    </row>
    <row r="804" spans="1:2" x14ac:dyDescent="0.25">
      <c r="A804" t="s">
        <v>2107</v>
      </c>
      <c r="B804" t="s">
        <v>2107</v>
      </c>
    </row>
    <row r="805" spans="1:2" x14ac:dyDescent="0.25">
      <c r="A805" t="s">
        <v>2108</v>
      </c>
      <c r="B805" t="s">
        <v>2108</v>
      </c>
    </row>
    <row r="806" spans="1:2" x14ac:dyDescent="0.25">
      <c r="A806" t="s">
        <v>2109</v>
      </c>
      <c r="B806" t="s">
        <v>2109</v>
      </c>
    </row>
    <row r="807" spans="1:2" x14ac:dyDescent="0.25">
      <c r="A807" t="s">
        <v>2110</v>
      </c>
      <c r="B807" t="s">
        <v>2110</v>
      </c>
    </row>
    <row r="808" spans="1:2" x14ac:dyDescent="0.25">
      <c r="A808" t="s">
        <v>2111</v>
      </c>
      <c r="B808" t="s">
        <v>2111</v>
      </c>
    </row>
    <row r="809" spans="1:2" x14ac:dyDescent="0.25">
      <c r="A809" t="s">
        <v>2112</v>
      </c>
      <c r="B809" t="s">
        <v>2112</v>
      </c>
    </row>
    <row r="810" spans="1:2" x14ac:dyDescent="0.25">
      <c r="A810" t="s">
        <v>2113</v>
      </c>
      <c r="B810" t="s">
        <v>2113</v>
      </c>
    </row>
    <row r="811" spans="1:2" x14ac:dyDescent="0.25">
      <c r="A811" t="s">
        <v>2114</v>
      </c>
      <c r="B811" t="s">
        <v>2114</v>
      </c>
    </row>
    <row r="812" spans="1:2" x14ac:dyDescent="0.25">
      <c r="A812" t="s">
        <v>2115</v>
      </c>
      <c r="B812" t="s">
        <v>2115</v>
      </c>
    </row>
    <row r="813" spans="1:2" x14ac:dyDescent="0.25">
      <c r="A813" t="s">
        <v>2116</v>
      </c>
      <c r="B813" t="s">
        <v>2116</v>
      </c>
    </row>
    <row r="814" spans="1:2" x14ac:dyDescent="0.25">
      <c r="A814" t="s">
        <v>2117</v>
      </c>
      <c r="B814" t="s">
        <v>2117</v>
      </c>
    </row>
    <row r="815" spans="1:2" x14ac:dyDescent="0.25">
      <c r="A815" t="s">
        <v>2118</v>
      </c>
      <c r="B815" t="s">
        <v>2118</v>
      </c>
    </row>
    <row r="816" spans="1:2" x14ac:dyDescent="0.25">
      <c r="A816" t="s">
        <v>2119</v>
      </c>
      <c r="B816" t="s">
        <v>2119</v>
      </c>
    </row>
    <row r="817" spans="1:2" x14ac:dyDescent="0.25">
      <c r="A817" t="s">
        <v>2120</v>
      </c>
      <c r="B817" t="s">
        <v>2120</v>
      </c>
    </row>
    <row r="818" spans="1:2" x14ac:dyDescent="0.25">
      <c r="A818" t="s">
        <v>2121</v>
      </c>
      <c r="B818" t="s">
        <v>2121</v>
      </c>
    </row>
    <row r="819" spans="1:2" x14ac:dyDescent="0.25">
      <c r="A819" t="s">
        <v>2122</v>
      </c>
      <c r="B819" t="s">
        <v>2122</v>
      </c>
    </row>
    <row r="820" spans="1:2" x14ac:dyDescent="0.25">
      <c r="A820" t="s">
        <v>2123</v>
      </c>
      <c r="B820" t="s">
        <v>2123</v>
      </c>
    </row>
    <row r="821" spans="1:2" x14ac:dyDescent="0.25">
      <c r="A821" t="s">
        <v>2124</v>
      </c>
      <c r="B821" t="s">
        <v>2124</v>
      </c>
    </row>
    <row r="822" spans="1:2" x14ac:dyDescent="0.25">
      <c r="A822" t="s">
        <v>2125</v>
      </c>
      <c r="B822" t="s">
        <v>2125</v>
      </c>
    </row>
    <row r="823" spans="1:2" x14ac:dyDescent="0.25">
      <c r="A823" t="s">
        <v>2126</v>
      </c>
      <c r="B823" t="s">
        <v>2126</v>
      </c>
    </row>
    <row r="824" spans="1:2" x14ac:dyDescent="0.25">
      <c r="A824" t="s">
        <v>2127</v>
      </c>
      <c r="B824" t="s">
        <v>2127</v>
      </c>
    </row>
    <row r="825" spans="1:2" x14ac:dyDescent="0.25">
      <c r="A825" t="s">
        <v>2128</v>
      </c>
      <c r="B825" t="s">
        <v>2128</v>
      </c>
    </row>
    <row r="826" spans="1:2" x14ac:dyDescent="0.25">
      <c r="A826" t="s">
        <v>2129</v>
      </c>
      <c r="B826" t="s">
        <v>2129</v>
      </c>
    </row>
    <row r="827" spans="1:2" x14ac:dyDescent="0.25">
      <c r="A827" t="s">
        <v>2130</v>
      </c>
      <c r="B827" t="s">
        <v>2130</v>
      </c>
    </row>
    <row r="828" spans="1:2" x14ac:dyDescent="0.25">
      <c r="A828" t="s">
        <v>2131</v>
      </c>
      <c r="B828" t="s">
        <v>2131</v>
      </c>
    </row>
    <row r="829" spans="1:2" x14ac:dyDescent="0.25">
      <c r="A829" t="s">
        <v>2132</v>
      </c>
      <c r="B829" t="s">
        <v>2132</v>
      </c>
    </row>
    <row r="830" spans="1:2" x14ac:dyDescent="0.25">
      <c r="A830" t="s">
        <v>2133</v>
      </c>
      <c r="B830" t="s">
        <v>2133</v>
      </c>
    </row>
    <row r="831" spans="1:2" x14ac:dyDescent="0.25">
      <c r="A831" t="s">
        <v>2134</v>
      </c>
      <c r="B831" t="s">
        <v>2134</v>
      </c>
    </row>
    <row r="832" spans="1:2" x14ac:dyDescent="0.25">
      <c r="A832" t="s">
        <v>2135</v>
      </c>
      <c r="B832" t="s">
        <v>2135</v>
      </c>
    </row>
    <row r="833" spans="1:2" x14ac:dyDescent="0.25">
      <c r="A833" t="s">
        <v>2136</v>
      </c>
      <c r="B833" t="s">
        <v>2136</v>
      </c>
    </row>
    <row r="834" spans="1:2" x14ac:dyDescent="0.25">
      <c r="A834" t="s">
        <v>2137</v>
      </c>
      <c r="B834" t="s">
        <v>2137</v>
      </c>
    </row>
    <row r="835" spans="1:2" x14ac:dyDescent="0.25">
      <c r="A835" t="s">
        <v>2138</v>
      </c>
      <c r="B835" t="s">
        <v>2138</v>
      </c>
    </row>
    <row r="836" spans="1:2" x14ac:dyDescent="0.25">
      <c r="A836" t="s">
        <v>2139</v>
      </c>
      <c r="B836" t="s">
        <v>2139</v>
      </c>
    </row>
    <row r="837" spans="1:2" x14ac:dyDescent="0.25">
      <c r="A837" t="s">
        <v>2140</v>
      </c>
      <c r="B837" t="s">
        <v>2140</v>
      </c>
    </row>
    <row r="838" spans="1:2" x14ac:dyDescent="0.25">
      <c r="A838" t="s">
        <v>2141</v>
      </c>
      <c r="B838" t="s">
        <v>2141</v>
      </c>
    </row>
    <row r="839" spans="1:2" x14ac:dyDescent="0.25">
      <c r="A839" t="s">
        <v>2142</v>
      </c>
      <c r="B839" t="s">
        <v>2142</v>
      </c>
    </row>
    <row r="840" spans="1:2" x14ac:dyDescent="0.25">
      <c r="A840" t="s">
        <v>2143</v>
      </c>
      <c r="B840" t="s">
        <v>2143</v>
      </c>
    </row>
    <row r="841" spans="1:2" x14ac:dyDescent="0.25">
      <c r="A841" t="s">
        <v>2144</v>
      </c>
      <c r="B841" t="s">
        <v>2144</v>
      </c>
    </row>
    <row r="842" spans="1:2" x14ac:dyDescent="0.25">
      <c r="A842" t="s">
        <v>2145</v>
      </c>
      <c r="B842" t="s">
        <v>2145</v>
      </c>
    </row>
    <row r="843" spans="1:2" x14ac:dyDescent="0.25">
      <c r="A843" t="s">
        <v>2146</v>
      </c>
      <c r="B843" t="s">
        <v>2146</v>
      </c>
    </row>
    <row r="844" spans="1:2" x14ac:dyDescent="0.25">
      <c r="A844" t="s">
        <v>2147</v>
      </c>
      <c r="B844" t="s">
        <v>2147</v>
      </c>
    </row>
    <row r="845" spans="1:2" x14ac:dyDescent="0.25">
      <c r="A845" t="s">
        <v>2148</v>
      </c>
      <c r="B845" t="s">
        <v>2148</v>
      </c>
    </row>
    <row r="846" spans="1:2" x14ac:dyDescent="0.25">
      <c r="A846" t="s">
        <v>2149</v>
      </c>
      <c r="B846" t="s">
        <v>2149</v>
      </c>
    </row>
    <row r="847" spans="1:2" x14ac:dyDescent="0.25">
      <c r="A847" t="s">
        <v>2150</v>
      </c>
      <c r="B847" t="s">
        <v>2150</v>
      </c>
    </row>
    <row r="848" spans="1:2" x14ac:dyDescent="0.25">
      <c r="A848" t="s">
        <v>2151</v>
      </c>
      <c r="B848" t="s">
        <v>2151</v>
      </c>
    </row>
    <row r="849" spans="1:2" x14ac:dyDescent="0.25">
      <c r="A849" t="s">
        <v>2152</v>
      </c>
      <c r="B849" t="s">
        <v>2152</v>
      </c>
    </row>
    <row r="850" spans="1:2" x14ac:dyDescent="0.25">
      <c r="A850" t="s">
        <v>2153</v>
      </c>
      <c r="B850" t="s">
        <v>2153</v>
      </c>
    </row>
    <row r="851" spans="1:2" x14ac:dyDescent="0.25">
      <c r="A851" t="s">
        <v>2154</v>
      </c>
      <c r="B851" t="s">
        <v>2154</v>
      </c>
    </row>
    <row r="852" spans="1:2" x14ac:dyDescent="0.25">
      <c r="A852" t="s">
        <v>2155</v>
      </c>
      <c r="B852" t="s">
        <v>2155</v>
      </c>
    </row>
    <row r="853" spans="1:2" x14ac:dyDescent="0.25">
      <c r="A853" t="s">
        <v>2156</v>
      </c>
      <c r="B853" t="s">
        <v>2156</v>
      </c>
    </row>
    <row r="854" spans="1:2" x14ac:dyDescent="0.25">
      <c r="A854" t="s">
        <v>2157</v>
      </c>
      <c r="B854" t="s">
        <v>2157</v>
      </c>
    </row>
    <row r="855" spans="1:2" x14ac:dyDescent="0.25">
      <c r="A855" t="s">
        <v>2158</v>
      </c>
      <c r="B855" t="s">
        <v>2158</v>
      </c>
    </row>
    <row r="856" spans="1:2" x14ac:dyDescent="0.25">
      <c r="A856" t="s">
        <v>2159</v>
      </c>
      <c r="B856" t="s">
        <v>2159</v>
      </c>
    </row>
    <row r="857" spans="1:2" x14ac:dyDescent="0.25">
      <c r="A857" t="s">
        <v>2160</v>
      </c>
      <c r="B857" t="s">
        <v>2160</v>
      </c>
    </row>
    <row r="858" spans="1:2" x14ac:dyDescent="0.25">
      <c r="A858" t="s">
        <v>2161</v>
      </c>
      <c r="B858" t="s">
        <v>2161</v>
      </c>
    </row>
    <row r="859" spans="1:2" x14ac:dyDescent="0.25">
      <c r="A859" t="s">
        <v>2162</v>
      </c>
      <c r="B859" t="s">
        <v>2162</v>
      </c>
    </row>
    <row r="860" spans="1:2" x14ac:dyDescent="0.25">
      <c r="A860" t="s">
        <v>2163</v>
      </c>
      <c r="B860" t="s">
        <v>2163</v>
      </c>
    </row>
    <row r="861" spans="1:2" x14ac:dyDescent="0.25">
      <c r="A861" t="s">
        <v>2164</v>
      </c>
      <c r="B861" t="s">
        <v>2164</v>
      </c>
    </row>
    <row r="862" spans="1:2" x14ac:dyDescent="0.25">
      <c r="A862" t="s">
        <v>2165</v>
      </c>
      <c r="B862" t="s">
        <v>2165</v>
      </c>
    </row>
    <row r="863" spans="1:2" x14ac:dyDescent="0.25">
      <c r="A863" t="s">
        <v>2166</v>
      </c>
      <c r="B863" t="s">
        <v>2166</v>
      </c>
    </row>
    <row r="864" spans="1:2" x14ac:dyDescent="0.25">
      <c r="A864" t="s">
        <v>2167</v>
      </c>
      <c r="B864" t="s">
        <v>2167</v>
      </c>
    </row>
    <row r="865" spans="1:2" x14ac:dyDescent="0.25">
      <c r="A865" t="s">
        <v>2168</v>
      </c>
      <c r="B865" t="s">
        <v>2168</v>
      </c>
    </row>
    <row r="866" spans="1:2" x14ac:dyDescent="0.25">
      <c r="A866" t="s">
        <v>2169</v>
      </c>
      <c r="B866" t="s">
        <v>2169</v>
      </c>
    </row>
    <row r="867" spans="1:2" x14ac:dyDescent="0.25">
      <c r="A867" t="s">
        <v>2170</v>
      </c>
      <c r="B867" t="s">
        <v>2170</v>
      </c>
    </row>
    <row r="868" spans="1:2" x14ac:dyDescent="0.25">
      <c r="A868" t="s">
        <v>2171</v>
      </c>
      <c r="B868" t="s">
        <v>2171</v>
      </c>
    </row>
    <row r="869" spans="1:2" x14ac:dyDescent="0.25">
      <c r="A869" t="s">
        <v>2172</v>
      </c>
      <c r="B869" t="s">
        <v>2172</v>
      </c>
    </row>
    <row r="870" spans="1:2" x14ac:dyDescent="0.25">
      <c r="A870" t="s">
        <v>2173</v>
      </c>
      <c r="B870" t="s">
        <v>2173</v>
      </c>
    </row>
    <row r="871" spans="1:2" x14ac:dyDescent="0.25">
      <c r="A871" t="s">
        <v>2174</v>
      </c>
      <c r="B871" t="s">
        <v>2174</v>
      </c>
    </row>
    <row r="872" spans="1:2" x14ac:dyDescent="0.25">
      <c r="A872" t="s">
        <v>2175</v>
      </c>
      <c r="B872" t="s">
        <v>2175</v>
      </c>
    </row>
    <row r="873" spans="1:2" x14ac:dyDescent="0.25">
      <c r="A873" t="s">
        <v>2176</v>
      </c>
      <c r="B873" t="s">
        <v>2176</v>
      </c>
    </row>
    <row r="874" spans="1:2" x14ac:dyDescent="0.25">
      <c r="A874" t="s">
        <v>2177</v>
      </c>
      <c r="B874" t="s">
        <v>2177</v>
      </c>
    </row>
    <row r="875" spans="1:2" x14ac:dyDescent="0.25">
      <c r="A875" t="s">
        <v>2178</v>
      </c>
      <c r="B875" t="s">
        <v>2178</v>
      </c>
    </row>
    <row r="876" spans="1:2" x14ac:dyDescent="0.25">
      <c r="A876" t="s">
        <v>2179</v>
      </c>
      <c r="B876" t="s">
        <v>2179</v>
      </c>
    </row>
    <row r="877" spans="1:2" x14ac:dyDescent="0.25">
      <c r="A877" t="s">
        <v>2180</v>
      </c>
      <c r="B877" t="s">
        <v>2180</v>
      </c>
    </row>
    <row r="878" spans="1:2" x14ac:dyDescent="0.25">
      <c r="A878" t="s">
        <v>2181</v>
      </c>
      <c r="B878" t="s">
        <v>2181</v>
      </c>
    </row>
    <row r="879" spans="1:2" x14ac:dyDescent="0.25">
      <c r="A879" t="s">
        <v>2182</v>
      </c>
      <c r="B879" t="s">
        <v>2182</v>
      </c>
    </row>
    <row r="880" spans="1:2" x14ac:dyDescent="0.25">
      <c r="A880" t="s">
        <v>2183</v>
      </c>
      <c r="B880" t="s">
        <v>2183</v>
      </c>
    </row>
    <row r="881" spans="1:2" x14ac:dyDescent="0.25">
      <c r="A881" t="s">
        <v>2184</v>
      </c>
      <c r="B881" t="s">
        <v>2184</v>
      </c>
    </row>
    <row r="882" spans="1:2" x14ac:dyDescent="0.25">
      <c r="A882" t="s">
        <v>2185</v>
      </c>
      <c r="B882" t="s">
        <v>2185</v>
      </c>
    </row>
    <row r="883" spans="1:2" x14ac:dyDescent="0.25">
      <c r="A883" t="s">
        <v>2186</v>
      </c>
      <c r="B883" t="s">
        <v>2186</v>
      </c>
    </row>
    <row r="884" spans="1:2" x14ac:dyDescent="0.25">
      <c r="A884" t="s">
        <v>2187</v>
      </c>
      <c r="B884" t="s">
        <v>2187</v>
      </c>
    </row>
    <row r="885" spans="1:2" x14ac:dyDescent="0.25">
      <c r="A885" t="s">
        <v>2188</v>
      </c>
      <c r="B885" t="s">
        <v>2188</v>
      </c>
    </row>
    <row r="886" spans="1:2" x14ac:dyDescent="0.25">
      <c r="A886" t="s">
        <v>2189</v>
      </c>
      <c r="B886" t="s">
        <v>2189</v>
      </c>
    </row>
    <row r="887" spans="1:2" x14ac:dyDescent="0.25">
      <c r="A887" t="s">
        <v>2190</v>
      </c>
      <c r="B887" t="s">
        <v>2190</v>
      </c>
    </row>
    <row r="888" spans="1:2" x14ac:dyDescent="0.25">
      <c r="A888" t="s">
        <v>2191</v>
      </c>
      <c r="B888" t="s">
        <v>2191</v>
      </c>
    </row>
    <row r="889" spans="1:2" x14ac:dyDescent="0.25">
      <c r="A889" t="s">
        <v>2192</v>
      </c>
      <c r="B889" t="s">
        <v>2192</v>
      </c>
    </row>
    <row r="890" spans="1:2" x14ac:dyDescent="0.25">
      <c r="A890" t="s">
        <v>2193</v>
      </c>
      <c r="B890" t="s">
        <v>2193</v>
      </c>
    </row>
    <row r="891" spans="1:2" x14ac:dyDescent="0.25">
      <c r="A891" t="s">
        <v>2194</v>
      </c>
      <c r="B891" t="s">
        <v>2194</v>
      </c>
    </row>
    <row r="892" spans="1:2" x14ac:dyDescent="0.25">
      <c r="A892" t="s">
        <v>2195</v>
      </c>
      <c r="B892" t="s">
        <v>2195</v>
      </c>
    </row>
    <row r="893" spans="1:2" x14ac:dyDescent="0.25">
      <c r="A893" t="s">
        <v>2196</v>
      </c>
      <c r="B893" t="s">
        <v>2196</v>
      </c>
    </row>
    <row r="894" spans="1:2" x14ac:dyDescent="0.25">
      <c r="A894" t="s">
        <v>2197</v>
      </c>
      <c r="B894" t="s">
        <v>2197</v>
      </c>
    </row>
    <row r="895" spans="1:2" x14ac:dyDescent="0.25">
      <c r="A895" t="s">
        <v>2198</v>
      </c>
      <c r="B895" t="s">
        <v>2198</v>
      </c>
    </row>
    <row r="896" spans="1:2" x14ac:dyDescent="0.25">
      <c r="A896" t="s">
        <v>2199</v>
      </c>
      <c r="B896" t="s">
        <v>2199</v>
      </c>
    </row>
    <row r="897" spans="1:2" x14ac:dyDescent="0.25">
      <c r="A897" t="s">
        <v>2200</v>
      </c>
      <c r="B897" t="s">
        <v>2200</v>
      </c>
    </row>
    <row r="898" spans="1:2" x14ac:dyDescent="0.25">
      <c r="A898" t="s">
        <v>2201</v>
      </c>
      <c r="B898" t="s">
        <v>2201</v>
      </c>
    </row>
    <row r="899" spans="1:2" x14ac:dyDescent="0.25">
      <c r="A899" t="s">
        <v>2202</v>
      </c>
      <c r="B899" t="s">
        <v>2202</v>
      </c>
    </row>
    <row r="900" spans="1:2" x14ac:dyDescent="0.25">
      <c r="A900" t="s">
        <v>2203</v>
      </c>
      <c r="B900" t="s">
        <v>2203</v>
      </c>
    </row>
    <row r="901" spans="1:2" x14ac:dyDescent="0.25">
      <c r="A901" t="s">
        <v>2204</v>
      </c>
      <c r="B901" t="s">
        <v>2204</v>
      </c>
    </row>
    <row r="902" spans="1:2" x14ac:dyDescent="0.25">
      <c r="A902" t="s">
        <v>2205</v>
      </c>
      <c r="B902" t="s">
        <v>2205</v>
      </c>
    </row>
    <row r="903" spans="1:2" x14ac:dyDescent="0.25">
      <c r="A903" t="s">
        <v>2206</v>
      </c>
      <c r="B903" t="s">
        <v>2206</v>
      </c>
    </row>
    <row r="904" spans="1:2" x14ac:dyDescent="0.25">
      <c r="A904" t="s">
        <v>2207</v>
      </c>
      <c r="B904" t="s">
        <v>2207</v>
      </c>
    </row>
    <row r="905" spans="1:2" x14ac:dyDescent="0.25">
      <c r="A905" t="s">
        <v>2208</v>
      </c>
      <c r="B905" t="s">
        <v>2208</v>
      </c>
    </row>
    <row r="906" spans="1:2" x14ac:dyDescent="0.25">
      <c r="A906" t="s">
        <v>2209</v>
      </c>
      <c r="B906" t="s">
        <v>2209</v>
      </c>
    </row>
    <row r="907" spans="1:2" x14ac:dyDescent="0.25">
      <c r="A907" t="s">
        <v>2210</v>
      </c>
      <c r="B907" t="s">
        <v>2210</v>
      </c>
    </row>
    <row r="908" spans="1:2" x14ac:dyDescent="0.25">
      <c r="A908" t="s">
        <v>2211</v>
      </c>
      <c r="B908" t="s">
        <v>2211</v>
      </c>
    </row>
    <row r="909" spans="1:2" x14ac:dyDescent="0.25">
      <c r="A909" t="s">
        <v>2212</v>
      </c>
      <c r="B909" t="s">
        <v>2212</v>
      </c>
    </row>
    <row r="910" spans="1:2" x14ac:dyDescent="0.25">
      <c r="A910" t="s">
        <v>2213</v>
      </c>
      <c r="B910" t="s">
        <v>2213</v>
      </c>
    </row>
    <row r="911" spans="1:2" x14ac:dyDescent="0.25">
      <c r="A911" t="s">
        <v>2214</v>
      </c>
      <c r="B911" t="s">
        <v>2214</v>
      </c>
    </row>
    <row r="912" spans="1:2" x14ac:dyDescent="0.25">
      <c r="A912" t="s">
        <v>2215</v>
      </c>
      <c r="B912" t="s">
        <v>2215</v>
      </c>
    </row>
    <row r="913" spans="1:2" x14ac:dyDescent="0.25">
      <c r="A913" t="s">
        <v>2216</v>
      </c>
      <c r="B913" t="s">
        <v>2216</v>
      </c>
    </row>
    <row r="914" spans="1:2" x14ac:dyDescent="0.25">
      <c r="A914" t="s">
        <v>2217</v>
      </c>
      <c r="B914" t="s">
        <v>2217</v>
      </c>
    </row>
    <row r="915" spans="1:2" x14ac:dyDescent="0.25">
      <c r="A915" t="s">
        <v>2218</v>
      </c>
      <c r="B915" t="s">
        <v>2218</v>
      </c>
    </row>
    <row r="916" spans="1:2" x14ac:dyDescent="0.25">
      <c r="A916" t="s">
        <v>2219</v>
      </c>
      <c r="B916" t="s">
        <v>2219</v>
      </c>
    </row>
    <row r="917" spans="1:2" x14ac:dyDescent="0.25">
      <c r="A917" t="s">
        <v>2220</v>
      </c>
      <c r="B917" t="s">
        <v>2220</v>
      </c>
    </row>
    <row r="918" spans="1:2" x14ac:dyDescent="0.25">
      <c r="A918" t="s">
        <v>2221</v>
      </c>
      <c r="B918" t="s">
        <v>2221</v>
      </c>
    </row>
    <row r="919" spans="1:2" x14ac:dyDescent="0.25">
      <c r="A919" t="s">
        <v>2222</v>
      </c>
      <c r="B919" t="s">
        <v>2222</v>
      </c>
    </row>
    <row r="920" spans="1:2" x14ac:dyDescent="0.25">
      <c r="A920" t="s">
        <v>2223</v>
      </c>
      <c r="B920" t="s">
        <v>2223</v>
      </c>
    </row>
    <row r="921" spans="1:2" x14ac:dyDescent="0.25">
      <c r="A921" t="s">
        <v>2224</v>
      </c>
      <c r="B921" t="s">
        <v>2224</v>
      </c>
    </row>
    <row r="922" spans="1:2" x14ac:dyDescent="0.25">
      <c r="A922" t="s">
        <v>2225</v>
      </c>
      <c r="B922" t="s">
        <v>2225</v>
      </c>
    </row>
    <row r="923" spans="1:2" x14ac:dyDescent="0.25">
      <c r="A923" t="s">
        <v>2226</v>
      </c>
      <c r="B923" t="s">
        <v>2226</v>
      </c>
    </row>
    <row r="924" spans="1:2" x14ac:dyDescent="0.25">
      <c r="A924" t="s">
        <v>2227</v>
      </c>
      <c r="B924" t="s">
        <v>2227</v>
      </c>
    </row>
    <row r="925" spans="1:2" x14ac:dyDescent="0.25">
      <c r="A925" t="s">
        <v>2228</v>
      </c>
      <c r="B925" t="s">
        <v>2228</v>
      </c>
    </row>
    <row r="926" spans="1:2" x14ac:dyDescent="0.25">
      <c r="A926" t="s">
        <v>2229</v>
      </c>
      <c r="B926" t="s">
        <v>2229</v>
      </c>
    </row>
    <row r="927" spans="1:2" x14ac:dyDescent="0.25">
      <c r="A927" t="s">
        <v>2230</v>
      </c>
      <c r="B927" t="s">
        <v>2230</v>
      </c>
    </row>
    <row r="928" spans="1:2" x14ac:dyDescent="0.25">
      <c r="A928" t="s">
        <v>2231</v>
      </c>
      <c r="B928" t="s">
        <v>2231</v>
      </c>
    </row>
    <row r="929" spans="1:2" x14ac:dyDescent="0.25">
      <c r="A929" t="s">
        <v>2232</v>
      </c>
      <c r="B929" t="s">
        <v>2232</v>
      </c>
    </row>
    <row r="930" spans="1:2" x14ac:dyDescent="0.25">
      <c r="A930" t="s">
        <v>2233</v>
      </c>
      <c r="B930" t="s">
        <v>2233</v>
      </c>
    </row>
    <row r="931" spans="1:2" x14ac:dyDescent="0.25">
      <c r="A931" t="s">
        <v>2234</v>
      </c>
      <c r="B931" t="s">
        <v>2234</v>
      </c>
    </row>
    <row r="932" spans="1:2" x14ac:dyDescent="0.25">
      <c r="A932" t="s">
        <v>2235</v>
      </c>
      <c r="B932" t="s">
        <v>2235</v>
      </c>
    </row>
    <row r="933" spans="1:2" x14ac:dyDescent="0.25">
      <c r="A933" t="s">
        <v>2236</v>
      </c>
      <c r="B933" t="s">
        <v>2236</v>
      </c>
    </row>
    <row r="934" spans="1:2" x14ac:dyDescent="0.25">
      <c r="A934" t="s">
        <v>2237</v>
      </c>
      <c r="B934" t="s">
        <v>2237</v>
      </c>
    </row>
    <row r="935" spans="1:2" x14ac:dyDescent="0.25">
      <c r="A935" t="s">
        <v>2238</v>
      </c>
      <c r="B935" t="s">
        <v>2238</v>
      </c>
    </row>
    <row r="936" spans="1:2" x14ac:dyDescent="0.25">
      <c r="A936" t="s">
        <v>2239</v>
      </c>
      <c r="B936" t="s">
        <v>2239</v>
      </c>
    </row>
    <row r="937" spans="1:2" x14ac:dyDescent="0.25">
      <c r="A937" t="s">
        <v>2240</v>
      </c>
      <c r="B937" t="s">
        <v>2240</v>
      </c>
    </row>
    <row r="938" spans="1:2" x14ac:dyDescent="0.25">
      <c r="A938" t="s">
        <v>2241</v>
      </c>
      <c r="B938" t="s">
        <v>2241</v>
      </c>
    </row>
    <row r="939" spans="1:2" x14ac:dyDescent="0.25">
      <c r="A939" t="s">
        <v>2242</v>
      </c>
      <c r="B939" t="s">
        <v>2242</v>
      </c>
    </row>
    <row r="940" spans="1:2" x14ac:dyDescent="0.25">
      <c r="A940" t="s">
        <v>2243</v>
      </c>
      <c r="B940" t="s">
        <v>2243</v>
      </c>
    </row>
    <row r="941" spans="1:2" x14ac:dyDescent="0.25">
      <c r="A941" t="s">
        <v>2244</v>
      </c>
      <c r="B941" t="s">
        <v>2244</v>
      </c>
    </row>
    <row r="942" spans="1:2" x14ac:dyDescent="0.25">
      <c r="A942" t="s">
        <v>2245</v>
      </c>
      <c r="B942" t="s">
        <v>2245</v>
      </c>
    </row>
    <row r="943" spans="1:2" x14ac:dyDescent="0.25">
      <c r="A943" t="s">
        <v>2246</v>
      </c>
      <c r="B943" t="s">
        <v>2246</v>
      </c>
    </row>
    <row r="944" spans="1:2" x14ac:dyDescent="0.25">
      <c r="A944" t="s">
        <v>2247</v>
      </c>
      <c r="B944" t="s">
        <v>2247</v>
      </c>
    </row>
    <row r="945" spans="1:2" x14ac:dyDescent="0.25">
      <c r="A945" t="s">
        <v>2248</v>
      </c>
      <c r="B945" t="s">
        <v>2248</v>
      </c>
    </row>
    <row r="946" spans="1:2" x14ac:dyDescent="0.25">
      <c r="A946" t="s">
        <v>2249</v>
      </c>
      <c r="B946" t="s">
        <v>2249</v>
      </c>
    </row>
    <row r="947" spans="1:2" x14ac:dyDescent="0.25">
      <c r="A947" t="s">
        <v>2250</v>
      </c>
      <c r="B947" t="s">
        <v>2250</v>
      </c>
    </row>
    <row r="948" spans="1:2" x14ac:dyDescent="0.25">
      <c r="A948" t="s">
        <v>2251</v>
      </c>
      <c r="B948" t="s">
        <v>2251</v>
      </c>
    </row>
    <row r="949" spans="1:2" x14ac:dyDescent="0.25">
      <c r="A949" t="s">
        <v>2252</v>
      </c>
      <c r="B949" t="s">
        <v>2252</v>
      </c>
    </row>
    <row r="950" spans="1:2" x14ac:dyDescent="0.25">
      <c r="A950" t="s">
        <v>2253</v>
      </c>
      <c r="B950" t="s">
        <v>2253</v>
      </c>
    </row>
    <row r="951" spans="1:2" x14ac:dyDescent="0.25">
      <c r="A951" t="s">
        <v>2254</v>
      </c>
      <c r="B951" t="s">
        <v>2254</v>
      </c>
    </row>
    <row r="952" spans="1:2" x14ac:dyDescent="0.25">
      <c r="A952" t="s">
        <v>2255</v>
      </c>
      <c r="B952" t="s">
        <v>2255</v>
      </c>
    </row>
    <row r="953" spans="1:2" x14ac:dyDescent="0.25">
      <c r="A953" t="s">
        <v>2256</v>
      </c>
      <c r="B953" t="s">
        <v>2256</v>
      </c>
    </row>
    <row r="954" spans="1:2" x14ac:dyDescent="0.25">
      <c r="A954" t="s">
        <v>2257</v>
      </c>
      <c r="B954" t="s">
        <v>2257</v>
      </c>
    </row>
    <row r="955" spans="1:2" x14ac:dyDescent="0.25">
      <c r="A955" t="s">
        <v>2258</v>
      </c>
      <c r="B955" t="s">
        <v>2258</v>
      </c>
    </row>
    <row r="956" spans="1:2" x14ac:dyDescent="0.25">
      <c r="A956" t="s">
        <v>2259</v>
      </c>
      <c r="B956" t="s">
        <v>2259</v>
      </c>
    </row>
    <row r="957" spans="1:2" x14ac:dyDescent="0.25">
      <c r="A957" t="s">
        <v>2260</v>
      </c>
      <c r="B957" t="s">
        <v>2260</v>
      </c>
    </row>
    <row r="958" spans="1:2" x14ac:dyDescent="0.25">
      <c r="A958" t="s">
        <v>2261</v>
      </c>
      <c r="B958" t="s">
        <v>2261</v>
      </c>
    </row>
    <row r="959" spans="1:2" x14ac:dyDescent="0.25">
      <c r="A959" t="s">
        <v>2262</v>
      </c>
      <c r="B959" t="s">
        <v>2262</v>
      </c>
    </row>
    <row r="960" spans="1:2" x14ac:dyDescent="0.25">
      <c r="A960" t="s">
        <v>2263</v>
      </c>
      <c r="B960" t="s">
        <v>2263</v>
      </c>
    </row>
    <row r="961" spans="1:2" x14ac:dyDescent="0.25">
      <c r="A961" t="s">
        <v>2264</v>
      </c>
      <c r="B961" t="s">
        <v>2264</v>
      </c>
    </row>
    <row r="962" spans="1:2" x14ac:dyDescent="0.25">
      <c r="A962" t="s">
        <v>2265</v>
      </c>
      <c r="B962" t="s">
        <v>2265</v>
      </c>
    </row>
    <row r="963" spans="1:2" x14ac:dyDescent="0.25">
      <c r="A963" t="s">
        <v>2266</v>
      </c>
      <c r="B963" t="s">
        <v>2266</v>
      </c>
    </row>
    <row r="964" spans="1:2" x14ac:dyDescent="0.25">
      <c r="A964" t="s">
        <v>2267</v>
      </c>
      <c r="B964" t="s">
        <v>2267</v>
      </c>
    </row>
    <row r="965" spans="1:2" x14ac:dyDescent="0.25">
      <c r="A965" t="s">
        <v>2268</v>
      </c>
      <c r="B965" t="s">
        <v>2268</v>
      </c>
    </row>
    <row r="966" spans="1:2" x14ac:dyDescent="0.25">
      <c r="A966" t="s">
        <v>2269</v>
      </c>
      <c r="B966" t="s">
        <v>2269</v>
      </c>
    </row>
    <row r="967" spans="1:2" x14ac:dyDescent="0.25">
      <c r="A967" t="s">
        <v>2270</v>
      </c>
      <c r="B967" t="s">
        <v>2270</v>
      </c>
    </row>
    <row r="968" spans="1:2" x14ac:dyDescent="0.25">
      <c r="A968" t="s">
        <v>2271</v>
      </c>
      <c r="B968" t="s">
        <v>2271</v>
      </c>
    </row>
    <row r="969" spans="1:2" x14ac:dyDescent="0.25">
      <c r="A969" t="s">
        <v>2272</v>
      </c>
      <c r="B969" t="s">
        <v>2272</v>
      </c>
    </row>
    <row r="970" spans="1:2" x14ac:dyDescent="0.25">
      <c r="A970" t="s">
        <v>2273</v>
      </c>
      <c r="B970" t="s">
        <v>2273</v>
      </c>
    </row>
    <row r="971" spans="1:2" x14ac:dyDescent="0.25">
      <c r="A971" t="s">
        <v>2274</v>
      </c>
      <c r="B971" t="s">
        <v>2274</v>
      </c>
    </row>
    <row r="972" spans="1:2" x14ac:dyDescent="0.25">
      <c r="A972" t="s">
        <v>2275</v>
      </c>
      <c r="B972" t="s">
        <v>2275</v>
      </c>
    </row>
    <row r="973" spans="1:2" x14ac:dyDescent="0.25">
      <c r="A973" t="s">
        <v>2276</v>
      </c>
      <c r="B973" t="s">
        <v>2276</v>
      </c>
    </row>
    <row r="974" spans="1:2" x14ac:dyDescent="0.25">
      <c r="A974" t="s">
        <v>2277</v>
      </c>
      <c r="B974" t="s">
        <v>2277</v>
      </c>
    </row>
    <row r="975" spans="1:2" x14ac:dyDescent="0.25">
      <c r="A975" t="s">
        <v>2278</v>
      </c>
      <c r="B975" t="s">
        <v>2278</v>
      </c>
    </row>
    <row r="976" spans="1:2" x14ac:dyDescent="0.25">
      <c r="A976" t="s">
        <v>2279</v>
      </c>
      <c r="B976" t="s">
        <v>2279</v>
      </c>
    </row>
    <row r="977" spans="1:2" x14ac:dyDescent="0.25">
      <c r="A977" t="s">
        <v>2280</v>
      </c>
      <c r="B977" t="s">
        <v>2280</v>
      </c>
    </row>
    <row r="978" spans="1:2" x14ac:dyDescent="0.25">
      <c r="A978" t="s">
        <v>2281</v>
      </c>
      <c r="B978" t="s">
        <v>2281</v>
      </c>
    </row>
    <row r="979" spans="1:2" x14ac:dyDescent="0.25">
      <c r="A979" t="s">
        <v>2282</v>
      </c>
      <c r="B979" t="s">
        <v>2282</v>
      </c>
    </row>
    <row r="980" spans="1:2" x14ac:dyDescent="0.25">
      <c r="A980" t="s">
        <v>2283</v>
      </c>
      <c r="B980" t="s">
        <v>2283</v>
      </c>
    </row>
    <row r="981" spans="1:2" x14ac:dyDescent="0.25">
      <c r="A981" t="s">
        <v>2284</v>
      </c>
      <c r="B981" t="s">
        <v>2284</v>
      </c>
    </row>
    <row r="982" spans="1:2" x14ac:dyDescent="0.25">
      <c r="A982" t="s">
        <v>2285</v>
      </c>
      <c r="B982" t="s">
        <v>2285</v>
      </c>
    </row>
    <row r="983" spans="1:2" x14ac:dyDescent="0.25">
      <c r="A983" t="s">
        <v>2286</v>
      </c>
      <c r="B983" t="s">
        <v>2286</v>
      </c>
    </row>
    <row r="984" spans="1:2" x14ac:dyDescent="0.25">
      <c r="A984" t="s">
        <v>2287</v>
      </c>
      <c r="B984" t="s">
        <v>2287</v>
      </c>
    </row>
    <row r="985" spans="1:2" x14ac:dyDescent="0.25">
      <c r="A985" t="s">
        <v>2288</v>
      </c>
      <c r="B985" t="s">
        <v>2288</v>
      </c>
    </row>
    <row r="986" spans="1:2" x14ac:dyDescent="0.25">
      <c r="A986" t="s">
        <v>2289</v>
      </c>
      <c r="B986" t="s">
        <v>2289</v>
      </c>
    </row>
    <row r="987" spans="1:2" x14ac:dyDescent="0.25">
      <c r="A987" t="s">
        <v>2290</v>
      </c>
      <c r="B987" t="s">
        <v>2290</v>
      </c>
    </row>
    <row r="988" spans="1:2" x14ac:dyDescent="0.25">
      <c r="A988" t="s">
        <v>2291</v>
      </c>
      <c r="B988" t="s">
        <v>2291</v>
      </c>
    </row>
    <row r="989" spans="1:2" x14ac:dyDescent="0.25">
      <c r="A989" t="s">
        <v>2292</v>
      </c>
      <c r="B989" t="s">
        <v>2292</v>
      </c>
    </row>
    <row r="990" spans="1:2" x14ac:dyDescent="0.25">
      <c r="A990" t="s">
        <v>2293</v>
      </c>
      <c r="B990" t="s">
        <v>2293</v>
      </c>
    </row>
    <row r="991" spans="1:2" x14ac:dyDescent="0.25">
      <c r="A991" t="s">
        <v>2294</v>
      </c>
      <c r="B991" t="s">
        <v>2294</v>
      </c>
    </row>
    <row r="992" spans="1:2" x14ac:dyDescent="0.25">
      <c r="A992" t="s">
        <v>2295</v>
      </c>
      <c r="B992" t="s">
        <v>2295</v>
      </c>
    </row>
    <row r="993" spans="1:2" x14ac:dyDescent="0.25">
      <c r="A993" t="s">
        <v>2296</v>
      </c>
      <c r="B993" t="s">
        <v>2296</v>
      </c>
    </row>
    <row r="994" spans="1:2" x14ac:dyDescent="0.25">
      <c r="A994" t="s">
        <v>2297</v>
      </c>
      <c r="B994" t="s">
        <v>2297</v>
      </c>
    </row>
    <row r="995" spans="1:2" x14ac:dyDescent="0.25">
      <c r="A995" t="s">
        <v>2298</v>
      </c>
      <c r="B995" t="s">
        <v>2298</v>
      </c>
    </row>
    <row r="996" spans="1:2" x14ac:dyDescent="0.25">
      <c r="A996" t="s">
        <v>2299</v>
      </c>
      <c r="B996" t="s">
        <v>2299</v>
      </c>
    </row>
    <row r="997" spans="1:2" x14ac:dyDescent="0.25">
      <c r="A997" t="s">
        <v>2300</v>
      </c>
      <c r="B997" t="s">
        <v>2300</v>
      </c>
    </row>
    <row r="998" spans="1:2" x14ac:dyDescent="0.25">
      <c r="A998" t="s">
        <v>2301</v>
      </c>
      <c r="B998" t="s">
        <v>2301</v>
      </c>
    </row>
    <row r="999" spans="1:2" x14ac:dyDescent="0.25">
      <c r="A999" t="s">
        <v>2302</v>
      </c>
      <c r="B999" t="s">
        <v>2302</v>
      </c>
    </row>
    <row r="1000" spans="1:2" x14ac:dyDescent="0.25">
      <c r="A1000" t="s">
        <v>2303</v>
      </c>
      <c r="B1000" t="s">
        <v>2303</v>
      </c>
    </row>
    <row r="1001" spans="1:2" x14ac:dyDescent="0.25">
      <c r="A1001" t="s">
        <v>2304</v>
      </c>
      <c r="B1001" t="s">
        <v>2304</v>
      </c>
    </row>
    <row r="1002" spans="1:2" x14ac:dyDescent="0.25">
      <c r="A1002" t="s">
        <v>2305</v>
      </c>
      <c r="B1002" t="s">
        <v>2305</v>
      </c>
    </row>
    <row r="1003" spans="1:2" x14ac:dyDescent="0.25">
      <c r="A1003" t="s">
        <v>2306</v>
      </c>
      <c r="B1003" t="s">
        <v>2306</v>
      </c>
    </row>
    <row r="1004" spans="1:2" x14ac:dyDescent="0.25">
      <c r="A1004" t="s">
        <v>2307</v>
      </c>
      <c r="B1004" t="s">
        <v>2307</v>
      </c>
    </row>
    <row r="1005" spans="1:2" x14ac:dyDescent="0.25">
      <c r="A1005" t="s">
        <v>2308</v>
      </c>
      <c r="B1005" t="s">
        <v>2308</v>
      </c>
    </row>
    <row r="1006" spans="1:2" x14ac:dyDescent="0.25">
      <c r="A1006" t="s">
        <v>2309</v>
      </c>
      <c r="B1006" t="s">
        <v>2309</v>
      </c>
    </row>
    <row r="1007" spans="1:2" x14ac:dyDescent="0.25">
      <c r="A1007" t="s">
        <v>2310</v>
      </c>
      <c r="B1007" t="s">
        <v>2310</v>
      </c>
    </row>
    <row r="1008" spans="1:2" x14ac:dyDescent="0.25">
      <c r="A1008" t="s">
        <v>2311</v>
      </c>
      <c r="B1008" t="s">
        <v>2311</v>
      </c>
    </row>
    <row r="1009" spans="1:2" x14ac:dyDescent="0.25">
      <c r="A1009" t="s">
        <v>2312</v>
      </c>
      <c r="B1009" t="s">
        <v>2312</v>
      </c>
    </row>
    <row r="1010" spans="1:2" x14ac:dyDescent="0.25">
      <c r="A1010" t="s">
        <v>2313</v>
      </c>
      <c r="B1010" t="s">
        <v>2313</v>
      </c>
    </row>
    <row r="1011" spans="1:2" x14ac:dyDescent="0.25">
      <c r="A1011" t="s">
        <v>2314</v>
      </c>
      <c r="B1011" t="s">
        <v>2314</v>
      </c>
    </row>
    <row r="1012" spans="1:2" x14ac:dyDescent="0.25">
      <c r="A1012" t="s">
        <v>2315</v>
      </c>
      <c r="B1012" t="s">
        <v>2315</v>
      </c>
    </row>
    <row r="1013" spans="1:2" x14ac:dyDescent="0.25">
      <c r="A1013" t="s">
        <v>2316</v>
      </c>
      <c r="B1013" t="s">
        <v>2316</v>
      </c>
    </row>
    <row r="1014" spans="1:2" x14ac:dyDescent="0.25">
      <c r="A1014" t="s">
        <v>2317</v>
      </c>
      <c r="B1014" t="s">
        <v>2317</v>
      </c>
    </row>
    <row r="1015" spans="1:2" x14ac:dyDescent="0.25">
      <c r="A1015" t="s">
        <v>2318</v>
      </c>
      <c r="B1015" t="s">
        <v>2318</v>
      </c>
    </row>
    <row r="1016" spans="1:2" x14ac:dyDescent="0.25">
      <c r="A1016" t="s">
        <v>2319</v>
      </c>
      <c r="B1016" t="s">
        <v>2319</v>
      </c>
    </row>
    <row r="1017" spans="1:2" x14ac:dyDescent="0.25">
      <c r="A1017" t="s">
        <v>2320</v>
      </c>
      <c r="B1017" t="s">
        <v>2320</v>
      </c>
    </row>
    <row r="1018" spans="1:2" x14ac:dyDescent="0.25">
      <c r="A1018" t="s">
        <v>2321</v>
      </c>
      <c r="B1018" t="s">
        <v>2321</v>
      </c>
    </row>
    <row r="1019" spans="1:2" x14ac:dyDescent="0.25">
      <c r="A1019" t="s">
        <v>2322</v>
      </c>
      <c r="B1019" t="s">
        <v>2322</v>
      </c>
    </row>
    <row r="1020" spans="1:2" x14ac:dyDescent="0.25">
      <c r="A1020" t="s">
        <v>2323</v>
      </c>
      <c r="B1020" t="s">
        <v>2323</v>
      </c>
    </row>
    <row r="1021" spans="1:2" x14ac:dyDescent="0.25">
      <c r="A1021" t="s">
        <v>2324</v>
      </c>
      <c r="B1021" t="s">
        <v>2324</v>
      </c>
    </row>
    <row r="1022" spans="1:2" x14ac:dyDescent="0.25">
      <c r="A1022" t="s">
        <v>2325</v>
      </c>
      <c r="B1022" t="s">
        <v>2325</v>
      </c>
    </row>
    <row r="1023" spans="1:2" x14ac:dyDescent="0.25">
      <c r="A1023" t="s">
        <v>2326</v>
      </c>
      <c r="B1023" t="s">
        <v>2326</v>
      </c>
    </row>
    <row r="1024" spans="1:2" x14ac:dyDescent="0.25">
      <c r="A1024" t="s">
        <v>2327</v>
      </c>
      <c r="B1024" t="s">
        <v>2327</v>
      </c>
    </row>
    <row r="1025" spans="1:2" x14ac:dyDescent="0.25">
      <c r="A1025" t="s">
        <v>2328</v>
      </c>
      <c r="B1025" t="s">
        <v>2328</v>
      </c>
    </row>
    <row r="1026" spans="1:2" x14ac:dyDescent="0.25">
      <c r="A1026" t="s">
        <v>2329</v>
      </c>
      <c r="B1026" t="s">
        <v>2329</v>
      </c>
    </row>
    <row r="1027" spans="1:2" x14ac:dyDescent="0.25">
      <c r="A1027" t="s">
        <v>2330</v>
      </c>
      <c r="B1027" t="s">
        <v>2330</v>
      </c>
    </row>
    <row r="1028" spans="1:2" x14ac:dyDescent="0.25">
      <c r="A1028" t="s">
        <v>2331</v>
      </c>
      <c r="B1028" t="s">
        <v>2331</v>
      </c>
    </row>
    <row r="1029" spans="1:2" x14ac:dyDescent="0.25">
      <c r="A1029" t="s">
        <v>2332</v>
      </c>
      <c r="B1029" t="s">
        <v>2332</v>
      </c>
    </row>
    <row r="1030" spans="1:2" x14ac:dyDescent="0.25">
      <c r="A1030" t="s">
        <v>2333</v>
      </c>
      <c r="B1030" t="s">
        <v>2333</v>
      </c>
    </row>
    <row r="1031" spans="1:2" x14ac:dyDescent="0.25">
      <c r="A1031" t="s">
        <v>2334</v>
      </c>
      <c r="B1031" t="s">
        <v>2334</v>
      </c>
    </row>
    <row r="1032" spans="1:2" x14ac:dyDescent="0.25">
      <c r="A1032" t="s">
        <v>2335</v>
      </c>
      <c r="B1032" t="s">
        <v>2335</v>
      </c>
    </row>
    <row r="1033" spans="1:2" x14ac:dyDescent="0.25">
      <c r="A1033" t="s">
        <v>2336</v>
      </c>
      <c r="B1033" t="s">
        <v>2336</v>
      </c>
    </row>
    <row r="1034" spans="1:2" x14ac:dyDescent="0.25">
      <c r="A1034" t="s">
        <v>2337</v>
      </c>
      <c r="B1034" t="s">
        <v>2337</v>
      </c>
    </row>
    <row r="1035" spans="1:2" x14ac:dyDescent="0.25">
      <c r="A1035" t="s">
        <v>2338</v>
      </c>
      <c r="B1035" t="s">
        <v>2338</v>
      </c>
    </row>
    <row r="1036" spans="1:2" x14ac:dyDescent="0.25">
      <c r="A1036" t="s">
        <v>2339</v>
      </c>
      <c r="B1036" t="s">
        <v>2339</v>
      </c>
    </row>
    <row r="1037" spans="1:2" x14ac:dyDescent="0.25">
      <c r="A1037" t="s">
        <v>2340</v>
      </c>
      <c r="B1037" t="s">
        <v>2340</v>
      </c>
    </row>
    <row r="1038" spans="1:2" x14ac:dyDescent="0.25">
      <c r="A1038" t="s">
        <v>2341</v>
      </c>
      <c r="B1038" t="s">
        <v>2341</v>
      </c>
    </row>
    <row r="1039" spans="1:2" x14ac:dyDescent="0.25">
      <c r="A1039" t="s">
        <v>2342</v>
      </c>
      <c r="B1039" t="s">
        <v>2342</v>
      </c>
    </row>
    <row r="1040" spans="1:2" x14ac:dyDescent="0.25">
      <c r="A1040" t="s">
        <v>2343</v>
      </c>
      <c r="B1040" t="s">
        <v>2343</v>
      </c>
    </row>
    <row r="1041" spans="1:2" x14ac:dyDescent="0.25">
      <c r="A1041" t="s">
        <v>2344</v>
      </c>
      <c r="B1041" t="s">
        <v>2344</v>
      </c>
    </row>
    <row r="1042" spans="1:2" x14ac:dyDescent="0.25">
      <c r="A1042" t="s">
        <v>2345</v>
      </c>
      <c r="B1042" t="s">
        <v>2345</v>
      </c>
    </row>
    <row r="1043" spans="1:2" x14ac:dyDescent="0.25">
      <c r="A1043" t="s">
        <v>2346</v>
      </c>
      <c r="B1043" t="s">
        <v>2346</v>
      </c>
    </row>
    <row r="1044" spans="1:2" x14ac:dyDescent="0.25">
      <c r="A1044" t="s">
        <v>2347</v>
      </c>
      <c r="B1044" t="s">
        <v>2347</v>
      </c>
    </row>
    <row r="1045" spans="1:2" x14ac:dyDescent="0.25">
      <c r="A1045" t="s">
        <v>2348</v>
      </c>
      <c r="B1045" t="s">
        <v>2348</v>
      </c>
    </row>
    <row r="1046" spans="1:2" x14ac:dyDescent="0.25">
      <c r="A1046" t="s">
        <v>2349</v>
      </c>
      <c r="B1046" t="s">
        <v>2349</v>
      </c>
    </row>
    <row r="1047" spans="1:2" x14ac:dyDescent="0.25">
      <c r="A1047" t="s">
        <v>2350</v>
      </c>
      <c r="B1047" t="s">
        <v>2350</v>
      </c>
    </row>
    <row r="1048" spans="1:2" x14ac:dyDescent="0.25">
      <c r="A1048" t="s">
        <v>2351</v>
      </c>
      <c r="B1048" t="s">
        <v>2351</v>
      </c>
    </row>
    <row r="1049" spans="1:2" x14ac:dyDescent="0.25">
      <c r="A1049" t="s">
        <v>2352</v>
      </c>
      <c r="B1049" t="s">
        <v>2352</v>
      </c>
    </row>
    <row r="1050" spans="1:2" x14ac:dyDescent="0.25">
      <c r="A1050" t="s">
        <v>2353</v>
      </c>
      <c r="B1050" t="s">
        <v>2353</v>
      </c>
    </row>
    <row r="1051" spans="1:2" x14ac:dyDescent="0.25">
      <c r="A1051" t="s">
        <v>2354</v>
      </c>
      <c r="B1051" t="s">
        <v>2354</v>
      </c>
    </row>
    <row r="1052" spans="1:2" x14ac:dyDescent="0.25">
      <c r="A1052" t="s">
        <v>2355</v>
      </c>
      <c r="B1052" t="s">
        <v>2355</v>
      </c>
    </row>
    <row r="1053" spans="1:2" x14ac:dyDescent="0.25">
      <c r="A1053" t="s">
        <v>2356</v>
      </c>
      <c r="B1053" t="s">
        <v>2356</v>
      </c>
    </row>
    <row r="1054" spans="1:2" x14ac:dyDescent="0.25">
      <c r="A1054" t="s">
        <v>2357</v>
      </c>
      <c r="B1054" t="s">
        <v>2357</v>
      </c>
    </row>
    <row r="1055" spans="1:2" x14ac:dyDescent="0.25">
      <c r="A1055" t="s">
        <v>2358</v>
      </c>
      <c r="B1055" t="s">
        <v>2358</v>
      </c>
    </row>
    <row r="1056" spans="1:2" x14ac:dyDescent="0.25">
      <c r="A1056" t="s">
        <v>2359</v>
      </c>
      <c r="B1056" t="s">
        <v>2359</v>
      </c>
    </row>
    <row r="1057" spans="1:2" x14ac:dyDescent="0.25">
      <c r="A1057" t="s">
        <v>2360</v>
      </c>
      <c r="B1057" t="s">
        <v>2360</v>
      </c>
    </row>
    <row r="1058" spans="1:2" x14ac:dyDescent="0.25">
      <c r="A1058" t="s">
        <v>2361</v>
      </c>
      <c r="B1058" t="s">
        <v>2361</v>
      </c>
    </row>
    <row r="1059" spans="1:2" x14ac:dyDescent="0.25">
      <c r="A1059" t="s">
        <v>2362</v>
      </c>
      <c r="B1059" t="s">
        <v>2362</v>
      </c>
    </row>
    <row r="1060" spans="1:2" x14ac:dyDescent="0.25">
      <c r="A1060" t="s">
        <v>2363</v>
      </c>
      <c r="B1060" t="s">
        <v>2363</v>
      </c>
    </row>
    <row r="1061" spans="1:2" x14ac:dyDescent="0.25">
      <c r="A1061" t="s">
        <v>2364</v>
      </c>
      <c r="B1061" t="s">
        <v>2364</v>
      </c>
    </row>
    <row r="1062" spans="1:2" x14ac:dyDescent="0.25">
      <c r="A1062" t="s">
        <v>2365</v>
      </c>
      <c r="B1062" t="s">
        <v>2365</v>
      </c>
    </row>
    <row r="1063" spans="1:2" x14ac:dyDescent="0.25">
      <c r="A1063" t="s">
        <v>2366</v>
      </c>
      <c r="B1063" t="s">
        <v>2366</v>
      </c>
    </row>
    <row r="1064" spans="1:2" x14ac:dyDescent="0.25">
      <c r="A1064" t="s">
        <v>2367</v>
      </c>
      <c r="B1064" t="s">
        <v>2367</v>
      </c>
    </row>
    <row r="1065" spans="1:2" x14ac:dyDescent="0.25">
      <c r="A1065" t="s">
        <v>2368</v>
      </c>
      <c r="B1065" t="s">
        <v>2368</v>
      </c>
    </row>
    <row r="1066" spans="1:2" x14ac:dyDescent="0.25">
      <c r="A1066" t="s">
        <v>2369</v>
      </c>
      <c r="B1066" t="s">
        <v>2369</v>
      </c>
    </row>
    <row r="1067" spans="1:2" x14ac:dyDescent="0.25">
      <c r="A1067" t="s">
        <v>2370</v>
      </c>
      <c r="B1067" t="s">
        <v>2370</v>
      </c>
    </row>
    <row r="1068" spans="1:2" x14ac:dyDescent="0.25">
      <c r="A1068" t="s">
        <v>2371</v>
      </c>
      <c r="B1068" t="s">
        <v>2371</v>
      </c>
    </row>
    <row r="1069" spans="1:2" x14ac:dyDescent="0.25">
      <c r="A1069" t="s">
        <v>2372</v>
      </c>
      <c r="B1069" t="s">
        <v>2372</v>
      </c>
    </row>
    <row r="1070" spans="1:2" x14ac:dyDescent="0.25">
      <c r="A1070" t="s">
        <v>2373</v>
      </c>
      <c r="B1070" t="s">
        <v>2373</v>
      </c>
    </row>
    <row r="1071" spans="1:2" x14ac:dyDescent="0.25">
      <c r="A1071" t="s">
        <v>2374</v>
      </c>
      <c r="B1071" t="s">
        <v>2374</v>
      </c>
    </row>
    <row r="1072" spans="1:2" x14ac:dyDescent="0.25">
      <c r="A1072" t="s">
        <v>2375</v>
      </c>
      <c r="B1072" t="s">
        <v>2375</v>
      </c>
    </row>
    <row r="1073" spans="1:2" x14ac:dyDescent="0.25">
      <c r="A1073" t="s">
        <v>2376</v>
      </c>
      <c r="B1073" t="s">
        <v>2376</v>
      </c>
    </row>
    <row r="1074" spans="1:2" x14ac:dyDescent="0.25">
      <c r="A1074" t="s">
        <v>2377</v>
      </c>
      <c r="B1074" t="s">
        <v>2377</v>
      </c>
    </row>
    <row r="1075" spans="1:2" x14ac:dyDescent="0.25">
      <c r="A1075" t="s">
        <v>2378</v>
      </c>
      <c r="B1075" t="s">
        <v>2378</v>
      </c>
    </row>
    <row r="1076" spans="1:2" x14ac:dyDescent="0.25">
      <c r="A1076" t="s">
        <v>2379</v>
      </c>
      <c r="B1076" t="s">
        <v>2379</v>
      </c>
    </row>
    <row r="1077" spans="1:2" x14ac:dyDescent="0.25">
      <c r="A1077" t="s">
        <v>2380</v>
      </c>
      <c r="B1077" t="s">
        <v>2380</v>
      </c>
    </row>
    <row r="1078" spans="1:2" x14ac:dyDescent="0.25">
      <c r="A1078" t="s">
        <v>2381</v>
      </c>
      <c r="B1078" t="s">
        <v>2381</v>
      </c>
    </row>
    <row r="1079" spans="1:2" x14ac:dyDescent="0.25">
      <c r="A1079" t="s">
        <v>2382</v>
      </c>
      <c r="B1079" t="s">
        <v>2382</v>
      </c>
    </row>
    <row r="1080" spans="1:2" x14ac:dyDescent="0.25">
      <c r="A1080" t="s">
        <v>2383</v>
      </c>
      <c r="B1080" t="s">
        <v>2383</v>
      </c>
    </row>
    <row r="1081" spans="1:2" x14ac:dyDescent="0.25">
      <c r="A1081" t="s">
        <v>2384</v>
      </c>
      <c r="B1081" t="s">
        <v>2384</v>
      </c>
    </row>
    <row r="1082" spans="1:2" x14ac:dyDescent="0.25">
      <c r="A1082" t="s">
        <v>2385</v>
      </c>
      <c r="B1082" t="s">
        <v>2385</v>
      </c>
    </row>
    <row r="1083" spans="1:2" x14ac:dyDescent="0.25">
      <c r="A1083" t="s">
        <v>2386</v>
      </c>
      <c r="B1083" t="s">
        <v>2386</v>
      </c>
    </row>
    <row r="1084" spans="1:2" x14ac:dyDescent="0.25">
      <c r="A1084" t="s">
        <v>2387</v>
      </c>
      <c r="B1084" t="s">
        <v>2387</v>
      </c>
    </row>
    <row r="1085" spans="1:2" x14ac:dyDescent="0.25">
      <c r="A1085" t="s">
        <v>2388</v>
      </c>
      <c r="B1085" t="s">
        <v>2388</v>
      </c>
    </row>
    <row r="1086" spans="1:2" x14ac:dyDescent="0.25">
      <c r="A1086" t="s">
        <v>2389</v>
      </c>
      <c r="B1086" t="s">
        <v>2389</v>
      </c>
    </row>
    <row r="1087" spans="1:2" x14ac:dyDescent="0.25">
      <c r="A1087" t="s">
        <v>2390</v>
      </c>
      <c r="B1087" t="s">
        <v>2390</v>
      </c>
    </row>
    <row r="1088" spans="1:2" x14ac:dyDescent="0.25">
      <c r="A1088" t="s">
        <v>2391</v>
      </c>
      <c r="B1088" t="s">
        <v>2391</v>
      </c>
    </row>
    <row r="1089" spans="1:2" x14ac:dyDescent="0.25">
      <c r="A1089" t="s">
        <v>2392</v>
      </c>
      <c r="B1089" t="s">
        <v>2392</v>
      </c>
    </row>
    <row r="1090" spans="1:2" x14ac:dyDescent="0.25">
      <c r="A1090" t="s">
        <v>2393</v>
      </c>
      <c r="B1090" t="s">
        <v>2393</v>
      </c>
    </row>
    <row r="1091" spans="1:2" x14ac:dyDescent="0.25">
      <c r="A1091" t="s">
        <v>2394</v>
      </c>
      <c r="B1091" t="s">
        <v>2394</v>
      </c>
    </row>
    <row r="1092" spans="1:2" x14ac:dyDescent="0.25">
      <c r="A1092" t="s">
        <v>2395</v>
      </c>
      <c r="B1092" t="s">
        <v>2395</v>
      </c>
    </row>
    <row r="1093" spans="1:2" x14ac:dyDescent="0.25">
      <c r="A1093" t="s">
        <v>2396</v>
      </c>
      <c r="B1093" t="s">
        <v>2396</v>
      </c>
    </row>
    <row r="1094" spans="1:2" x14ac:dyDescent="0.25">
      <c r="A1094" t="s">
        <v>2397</v>
      </c>
      <c r="B1094" t="s">
        <v>2397</v>
      </c>
    </row>
    <row r="1095" spans="1:2" x14ac:dyDescent="0.25">
      <c r="A1095" t="s">
        <v>2398</v>
      </c>
      <c r="B1095" t="s">
        <v>2398</v>
      </c>
    </row>
    <row r="1096" spans="1:2" x14ac:dyDescent="0.25">
      <c r="A1096" t="s">
        <v>2399</v>
      </c>
      <c r="B1096" t="s">
        <v>2399</v>
      </c>
    </row>
    <row r="1097" spans="1:2" x14ac:dyDescent="0.25">
      <c r="A1097" t="s">
        <v>2400</v>
      </c>
      <c r="B1097" t="s">
        <v>2400</v>
      </c>
    </row>
    <row r="1098" spans="1:2" x14ac:dyDescent="0.25">
      <c r="A1098" t="s">
        <v>2401</v>
      </c>
      <c r="B1098" t="s">
        <v>2401</v>
      </c>
    </row>
    <row r="1099" spans="1:2" x14ac:dyDescent="0.25">
      <c r="A1099" t="s">
        <v>2402</v>
      </c>
      <c r="B1099" t="s">
        <v>2402</v>
      </c>
    </row>
    <row r="1100" spans="1:2" x14ac:dyDescent="0.25">
      <c r="A1100" t="s">
        <v>2403</v>
      </c>
      <c r="B1100" t="s">
        <v>2403</v>
      </c>
    </row>
    <row r="1101" spans="1:2" x14ac:dyDescent="0.25">
      <c r="A1101" t="s">
        <v>2404</v>
      </c>
      <c r="B1101" t="s">
        <v>2404</v>
      </c>
    </row>
    <row r="1102" spans="1:2" x14ac:dyDescent="0.25">
      <c r="A1102" t="s">
        <v>2405</v>
      </c>
      <c r="B1102" t="s">
        <v>2405</v>
      </c>
    </row>
    <row r="1103" spans="1:2" x14ac:dyDescent="0.25">
      <c r="A1103" t="s">
        <v>2406</v>
      </c>
      <c r="B1103" t="s">
        <v>2406</v>
      </c>
    </row>
    <row r="1104" spans="1:2" x14ac:dyDescent="0.25">
      <c r="A1104" t="s">
        <v>2407</v>
      </c>
      <c r="B1104" t="s">
        <v>2407</v>
      </c>
    </row>
    <row r="1105" spans="1:2" x14ac:dyDescent="0.25">
      <c r="A1105" t="s">
        <v>2408</v>
      </c>
      <c r="B1105" t="s">
        <v>2408</v>
      </c>
    </row>
    <row r="1106" spans="1:2" x14ac:dyDescent="0.25">
      <c r="A1106" t="s">
        <v>2409</v>
      </c>
      <c r="B1106" t="s">
        <v>2409</v>
      </c>
    </row>
    <row r="1107" spans="1:2" x14ac:dyDescent="0.25">
      <c r="A1107" t="s">
        <v>2410</v>
      </c>
      <c r="B1107" t="s">
        <v>2410</v>
      </c>
    </row>
    <row r="1108" spans="1:2" x14ac:dyDescent="0.25">
      <c r="A1108" t="s">
        <v>2411</v>
      </c>
      <c r="B1108" t="s">
        <v>2411</v>
      </c>
    </row>
    <row r="1109" spans="1:2" x14ac:dyDescent="0.25">
      <c r="A1109" t="s">
        <v>2412</v>
      </c>
      <c r="B1109" t="s">
        <v>2412</v>
      </c>
    </row>
    <row r="1110" spans="1:2" x14ac:dyDescent="0.25">
      <c r="A1110" t="s">
        <v>2413</v>
      </c>
      <c r="B1110" t="s">
        <v>2413</v>
      </c>
    </row>
    <row r="1111" spans="1:2" x14ac:dyDescent="0.25">
      <c r="A1111" t="s">
        <v>2414</v>
      </c>
      <c r="B1111" t="s">
        <v>2414</v>
      </c>
    </row>
    <row r="1112" spans="1:2" x14ac:dyDescent="0.25">
      <c r="A1112" t="s">
        <v>2415</v>
      </c>
      <c r="B1112" t="s">
        <v>2415</v>
      </c>
    </row>
    <row r="1113" spans="1:2" x14ac:dyDescent="0.25">
      <c r="A1113" t="s">
        <v>2416</v>
      </c>
      <c r="B1113" t="s">
        <v>2416</v>
      </c>
    </row>
    <row r="1114" spans="1:2" x14ac:dyDescent="0.25">
      <c r="A1114" t="s">
        <v>2417</v>
      </c>
      <c r="B1114" t="s">
        <v>2417</v>
      </c>
    </row>
    <row r="1115" spans="1:2" x14ac:dyDescent="0.25">
      <c r="A1115" t="s">
        <v>2418</v>
      </c>
      <c r="B1115" t="s">
        <v>2418</v>
      </c>
    </row>
    <row r="1116" spans="1:2" x14ac:dyDescent="0.25">
      <c r="A1116" t="s">
        <v>2419</v>
      </c>
      <c r="B1116" t="s">
        <v>2419</v>
      </c>
    </row>
    <row r="1117" spans="1:2" x14ac:dyDescent="0.25">
      <c r="A1117" t="s">
        <v>2420</v>
      </c>
      <c r="B1117" t="s">
        <v>2420</v>
      </c>
    </row>
    <row r="1118" spans="1:2" x14ac:dyDescent="0.25">
      <c r="A1118" t="s">
        <v>2421</v>
      </c>
      <c r="B1118" t="s">
        <v>2421</v>
      </c>
    </row>
    <row r="1119" spans="1:2" x14ac:dyDescent="0.25">
      <c r="A1119" t="s">
        <v>2422</v>
      </c>
      <c r="B1119" t="s">
        <v>2422</v>
      </c>
    </row>
    <row r="1120" spans="1:2" x14ac:dyDescent="0.25">
      <c r="A1120" t="s">
        <v>2423</v>
      </c>
      <c r="B1120" t="s">
        <v>2423</v>
      </c>
    </row>
    <row r="1121" spans="1:2" x14ac:dyDescent="0.25">
      <c r="A1121" t="s">
        <v>2424</v>
      </c>
      <c r="B1121" t="s">
        <v>2424</v>
      </c>
    </row>
    <row r="1122" spans="1:2" x14ac:dyDescent="0.25">
      <c r="A1122" t="s">
        <v>2425</v>
      </c>
      <c r="B1122" t="s">
        <v>2425</v>
      </c>
    </row>
    <row r="1123" spans="1:2" x14ac:dyDescent="0.25">
      <c r="A1123" t="s">
        <v>2426</v>
      </c>
      <c r="B1123" t="s">
        <v>2426</v>
      </c>
    </row>
    <row r="1124" spans="1:2" x14ac:dyDescent="0.25">
      <c r="A1124" t="s">
        <v>2427</v>
      </c>
      <c r="B1124" t="s">
        <v>2427</v>
      </c>
    </row>
    <row r="1125" spans="1:2" x14ac:dyDescent="0.25">
      <c r="A1125" t="s">
        <v>2428</v>
      </c>
      <c r="B1125" t="s">
        <v>2428</v>
      </c>
    </row>
    <row r="1126" spans="1:2" x14ac:dyDescent="0.25">
      <c r="A1126" t="s">
        <v>2429</v>
      </c>
      <c r="B1126" t="s">
        <v>2429</v>
      </c>
    </row>
    <row r="1127" spans="1:2" x14ac:dyDescent="0.25">
      <c r="A1127" t="s">
        <v>2430</v>
      </c>
      <c r="B1127" t="s">
        <v>2430</v>
      </c>
    </row>
    <row r="1128" spans="1:2" x14ac:dyDescent="0.25">
      <c r="A1128" t="s">
        <v>2431</v>
      </c>
      <c r="B1128" t="s">
        <v>2431</v>
      </c>
    </row>
    <row r="1129" spans="1:2" x14ac:dyDescent="0.25">
      <c r="A1129" t="s">
        <v>2432</v>
      </c>
      <c r="B1129" t="s">
        <v>2432</v>
      </c>
    </row>
    <row r="1130" spans="1:2" x14ac:dyDescent="0.25">
      <c r="A1130" t="s">
        <v>2433</v>
      </c>
      <c r="B1130" t="s">
        <v>2433</v>
      </c>
    </row>
    <row r="1131" spans="1:2" x14ac:dyDescent="0.25">
      <c r="A1131" t="s">
        <v>2434</v>
      </c>
      <c r="B1131" t="s">
        <v>2434</v>
      </c>
    </row>
    <row r="1132" spans="1:2" x14ac:dyDescent="0.25">
      <c r="A1132" t="s">
        <v>2435</v>
      </c>
      <c r="B1132" t="s">
        <v>2435</v>
      </c>
    </row>
    <row r="1133" spans="1:2" x14ac:dyDescent="0.25">
      <c r="A1133" t="s">
        <v>2436</v>
      </c>
      <c r="B1133" t="s">
        <v>2436</v>
      </c>
    </row>
    <row r="1134" spans="1:2" x14ac:dyDescent="0.25">
      <c r="A1134" t="s">
        <v>2437</v>
      </c>
      <c r="B1134" t="s">
        <v>2437</v>
      </c>
    </row>
    <row r="1135" spans="1:2" x14ac:dyDescent="0.25">
      <c r="A1135" t="s">
        <v>2438</v>
      </c>
      <c r="B1135" t="s">
        <v>2438</v>
      </c>
    </row>
    <row r="1136" spans="1:2" x14ac:dyDescent="0.25">
      <c r="A1136" t="s">
        <v>2439</v>
      </c>
      <c r="B1136" t="s">
        <v>2439</v>
      </c>
    </row>
    <row r="1137" spans="1:2" x14ac:dyDescent="0.25">
      <c r="A1137" t="s">
        <v>2440</v>
      </c>
      <c r="B1137" t="s">
        <v>2440</v>
      </c>
    </row>
    <row r="1138" spans="1:2" x14ac:dyDescent="0.25">
      <c r="A1138" t="s">
        <v>2441</v>
      </c>
      <c r="B1138" t="s">
        <v>2441</v>
      </c>
    </row>
    <row r="1139" spans="1:2" x14ac:dyDescent="0.25">
      <c r="A1139" t="s">
        <v>2442</v>
      </c>
      <c r="B1139" t="s">
        <v>2442</v>
      </c>
    </row>
    <row r="1140" spans="1:2" x14ac:dyDescent="0.25">
      <c r="A1140" t="s">
        <v>2443</v>
      </c>
      <c r="B1140" t="s">
        <v>2443</v>
      </c>
    </row>
    <row r="1141" spans="1:2" x14ac:dyDescent="0.25">
      <c r="A1141" t="s">
        <v>2444</v>
      </c>
      <c r="B1141" t="s">
        <v>2444</v>
      </c>
    </row>
    <row r="1142" spans="1:2" x14ac:dyDescent="0.25">
      <c r="A1142" t="s">
        <v>2445</v>
      </c>
      <c r="B1142" t="s">
        <v>2445</v>
      </c>
    </row>
    <row r="1143" spans="1:2" x14ac:dyDescent="0.25">
      <c r="A1143" t="s">
        <v>2446</v>
      </c>
      <c r="B1143" t="s">
        <v>2446</v>
      </c>
    </row>
    <row r="1144" spans="1:2" x14ac:dyDescent="0.25">
      <c r="A1144" t="s">
        <v>2447</v>
      </c>
      <c r="B1144" t="s">
        <v>2447</v>
      </c>
    </row>
    <row r="1145" spans="1:2" x14ac:dyDescent="0.25">
      <c r="A1145" t="s">
        <v>2448</v>
      </c>
      <c r="B1145" t="s">
        <v>2448</v>
      </c>
    </row>
    <row r="1146" spans="1:2" x14ac:dyDescent="0.25">
      <c r="A1146" t="s">
        <v>2449</v>
      </c>
      <c r="B1146" t="s">
        <v>2449</v>
      </c>
    </row>
    <row r="1147" spans="1:2" x14ac:dyDescent="0.25">
      <c r="A1147" t="s">
        <v>2450</v>
      </c>
      <c r="B1147" t="s">
        <v>2450</v>
      </c>
    </row>
    <row r="1148" spans="1:2" x14ac:dyDescent="0.25">
      <c r="A1148" t="s">
        <v>2451</v>
      </c>
      <c r="B1148" t="s">
        <v>2451</v>
      </c>
    </row>
    <row r="1149" spans="1:2" x14ac:dyDescent="0.25">
      <c r="A1149" t="s">
        <v>2452</v>
      </c>
      <c r="B1149" t="s">
        <v>2452</v>
      </c>
    </row>
    <row r="1150" spans="1:2" x14ac:dyDescent="0.25">
      <c r="A1150" t="s">
        <v>2453</v>
      </c>
      <c r="B1150" t="s">
        <v>2453</v>
      </c>
    </row>
    <row r="1151" spans="1:2" x14ac:dyDescent="0.25">
      <c r="A1151" t="s">
        <v>2454</v>
      </c>
      <c r="B1151" t="s">
        <v>2454</v>
      </c>
    </row>
    <row r="1152" spans="1:2" x14ac:dyDescent="0.25">
      <c r="A1152" t="s">
        <v>2455</v>
      </c>
      <c r="B1152" t="s">
        <v>2455</v>
      </c>
    </row>
    <row r="1153" spans="1:2" x14ac:dyDescent="0.25">
      <c r="A1153" t="s">
        <v>2456</v>
      </c>
      <c r="B1153" t="s">
        <v>2456</v>
      </c>
    </row>
    <row r="1154" spans="1:2" x14ac:dyDescent="0.25">
      <c r="A1154" t="s">
        <v>2457</v>
      </c>
      <c r="B1154" t="s">
        <v>2457</v>
      </c>
    </row>
    <row r="1155" spans="1:2" x14ac:dyDescent="0.25">
      <c r="A1155" t="s">
        <v>2458</v>
      </c>
      <c r="B1155" t="s">
        <v>2458</v>
      </c>
    </row>
    <row r="1156" spans="1:2" x14ac:dyDescent="0.25">
      <c r="A1156" t="s">
        <v>2459</v>
      </c>
      <c r="B1156" t="s">
        <v>2459</v>
      </c>
    </row>
    <row r="1157" spans="1:2" x14ac:dyDescent="0.25">
      <c r="A1157" t="s">
        <v>2460</v>
      </c>
      <c r="B1157" t="s">
        <v>2460</v>
      </c>
    </row>
    <row r="1158" spans="1:2" x14ac:dyDescent="0.25">
      <c r="A1158" t="s">
        <v>2461</v>
      </c>
      <c r="B1158" t="s">
        <v>2461</v>
      </c>
    </row>
    <row r="1159" spans="1:2" x14ac:dyDescent="0.25">
      <c r="A1159" t="s">
        <v>2462</v>
      </c>
      <c r="B1159" t="s">
        <v>2462</v>
      </c>
    </row>
    <row r="1160" spans="1:2" x14ac:dyDescent="0.25">
      <c r="A1160" t="s">
        <v>2463</v>
      </c>
      <c r="B1160" t="s">
        <v>2463</v>
      </c>
    </row>
    <row r="1161" spans="1:2" x14ac:dyDescent="0.25">
      <c r="A1161" t="s">
        <v>2464</v>
      </c>
      <c r="B1161" t="s">
        <v>2464</v>
      </c>
    </row>
    <row r="1162" spans="1:2" x14ac:dyDescent="0.25">
      <c r="A1162" t="s">
        <v>2465</v>
      </c>
      <c r="B1162" t="s">
        <v>2465</v>
      </c>
    </row>
    <row r="1163" spans="1:2" x14ac:dyDescent="0.25">
      <c r="A1163" t="s">
        <v>2466</v>
      </c>
      <c r="B1163" t="s">
        <v>2466</v>
      </c>
    </row>
    <row r="1164" spans="1:2" x14ac:dyDescent="0.25">
      <c r="A1164" t="s">
        <v>2467</v>
      </c>
      <c r="B1164" t="s">
        <v>2467</v>
      </c>
    </row>
    <row r="1165" spans="1:2" x14ac:dyDescent="0.25">
      <c r="A1165" t="s">
        <v>2468</v>
      </c>
      <c r="B1165" t="s">
        <v>2468</v>
      </c>
    </row>
    <row r="1166" spans="1:2" x14ac:dyDescent="0.25">
      <c r="A1166" t="s">
        <v>2469</v>
      </c>
      <c r="B1166" t="s">
        <v>2469</v>
      </c>
    </row>
    <row r="1167" spans="1:2" x14ac:dyDescent="0.25">
      <c r="A1167" t="s">
        <v>2470</v>
      </c>
      <c r="B1167" t="s">
        <v>2470</v>
      </c>
    </row>
    <row r="1168" spans="1:2" x14ac:dyDescent="0.25">
      <c r="A1168" t="s">
        <v>2471</v>
      </c>
      <c r="B1168" t="s">
        <v>2471</v>
      </c>
    </row>
    <row r="1169" spans="1:2" x14ac:dyDescent="0.25">
      <c r="A1169" t="s">
        <v>2472</v>
      </c>
      <c r="B1169" t="s">
        <v>2472</v>
      </c>
    </row>
    <row r="1170" spans="1:2" x14ac:dyDescent="0.25">
      <c r="A1170" t="s">
        <v>2473</v>
      </c>
      <c r="B1170" t="s">
        <v>2473</v>
      </c>
    </row>
    <row r="1171" spans="1:2" x14ac:dyDescent="0.25">
      <c r="A1171" t="s">
        <v>2474</v>
      </c>
      <c r="B1171" t="s">
        <v>2474</v>
      </c>
    </row>
    <row r="1172" spans="1:2" x14ac:dyDescent="0.25">
      <c r="A1172" t="s">
        <v>2475</v>
      </c>
      <c r="B1172" t="s">
        <v>2475</v>
      </c>
    </row>
    <row r="1173" spans="1:2" x14ac:dyDescent="0.25">
      <c r="A1173" t="s">
        <v>2476</v>
      </c>
      <c r="B1173" t="s">
        <v>2476</v>
      </c>
    </row>
    <row r="1174" spans="1:2" x14ac:dyDescent="0.25">
      <c r="A1174" t="s">
        <v>2477</v>
      </c>
      <c r="B1174" t="s">
        <v>2477</v>
      </c>
    </row>
    <row r="1175" spans="1:2" x14ac:dyDescent="0.25">
      <c r="A1175" t="s">
        <v>2478</v>
      </c>
      <c r="B1175" t="s">
        <v>2478</v>
      </c>
    </row>
    <row r="1176" spans="1:2" x14ac:dyDescent="0.25">
      <c r="A1176" t="s">
        <v>2479</v>
      </c>
      <c r="B1176" t="s">
        <v>2479</v>
      </c>
    </row>
    <row r="1177" spans="1:2" x14ac:dyDescent="0.25">
      <c r="A1177" t="s">
        <v>2480</v>
      </c>
      <c r="B1177" t="s">
        <v>2480</v>
      </c>
    </row>
    <row r="1178" spans="1:2" x14ac:dyDescent="0.25">
      <c r="A1178" t="s">
        <v>2481</v>
      </c>
      <c r="B1178" t="s">
        <v>2481</v>
      </c>
    </row>
    <row r="1179" spans="1:2" x14ac:dyDescent="0.25">
      <c r="A1179" t="s">
        <v>2482</v>
      </c>
      <c r="B1179" t="s">
        <v>2482</v>
      </c>
    </row>
    <row r="1180" spans="1:2" x14ac:dyDescent="0.25">
      <c r="A1180" t="s">
        <v>2483</v>
      </c>
      <c r="B1180" t="s">
        <v>2483</v>
      </c>
    </row>
    <row r="1181" spans="1:2" x14ac:dyDescent="0.25">
      <c r="A1181" t="s">
        <v>2484</v>
      </c>
      <c r="B1181" t="s">
        <v>2484</v>
      </c>
    </row>
    <row r="1182" spans="1:2" x14ac:dyDescent="0.25">
      <c r="A1182" t="s">
        <v>2485</v>
      </c>
      <c r="B1182" t="s">
        <v>2485</v>
      </c>
    </row>
    <row r="1183" spans="1:2" x14ac:dyDescent="0.25">
      <c r="A1183" t="s">
        <v>2486</v>
      </c>
      <c r="B1183" t="s">
        <v>2486</v>
      </c>
    </row>
    <row r="1184" spans="1:2" x14ac:dyDescent="0.25">
      <c r="A1184" t="s">
        <v>2487</v>
      </c>
      <c r="B1184" t="s">
        <v>2487</v>
      </c>
    </row>
    <row r="1185" spans="1:2" x14ac:dyDescent="0.25">
      <c r="A1185" t="s">
        <v>2488</v>
      </c>
      <c r="B1185" t="s">
        <v>2488</v>
      </c>
    </row>
    <row r="1186" spans="1:2" x14ac:dyDescent="0.25">
      <c r="A1186" t="s">
        <v>2489</v>
      </c>
      <c r="B1186" t="s">
        <v>2489</v>
      </c>
    </row>
    <row r="1187" spans="1:2" x14ac:dyDescent="0.25">
      <c r="A1187" t="s">
        <v>2490</v>
      </c>
      <c r="B1187" t="s">
        <v>2490</v>
      </c>
    </row>
    <row r="1188" spans="1:2" x14ac:dyDescent="0.25">
      <c r="A1188" t="s">
        <v>2491</v>
      </c>
      <c r="B1188" t="s">
        <v>2491</v>
      </c>
    </row>
    <row r="1189" spans="1:2" x14ac:dyDescent="0.25">
      <c r="A1189" t="s">
        <v>2492</v>
      </c>
      <c r="B1189" t="s">
        <v>2492</v>
      </c>
    </row>
    <row r="1190" spans="1:2" x14ac:dyDescent="0.25">
      <c r="A1190" t="s">
        <v>2493</v>
      </c>
      <c r="B1190" t="s">
        <v>2493</v>
      </c>
    </row>
    <row r="1191" spans="1:2" x14ac:dyDescent="0.25">
      <c r="A1191" t="s">
        <v>2494</v>
      </c>
      <c r="B1191" t="s">
        <v>2494</v>
      </c>
    </row>
    <row r="1192" spans="1:2" x14ac:dyDescent="0.25">
      <c r="A1192" t="s">
        <v>2495</v>
      </c>
      <c r="B1192" t="s">
        <v>2495</v>
      </c>
    </row>
    <row r="1193" spans="1:2" x14ac:dyDescent="0.25">
      <c r="A1193" t="s">
        <v>2496</v>
      </c>
      <c r="B1193" t="s">
        <v>2496</v>
      </c>
    </row>
    <row r="1194" spans="1:2" x14ac:dyDescent="0.25">
      <c r="A1194" t="s">
        <v>2497</v>
      </c>
      <c r="B1194" t="s">
        <v>2497</v>
      </c>
    </row>
    <row r="1195" spans="1:2" x14ac:dyDescent="0.25">
      <c r="A1195" t="s">
        <v>2498</v>
      </c>
      <c r="B1195" t="s">
        <v>2498</v>
      </c>
    </row>
    <row r="1196" spans="1:2" x14ac:dyDescent="0.25">
      <c r="A1196" t="s">
        <v>2499</v>
      </c>
      <c r="B1196" t="s">
        <v>2499</v>
      </c>
    </row>
    <row r="1197" spans="1:2" x14ac:dyDescent="0.25">
      <c r="A1197" t="s">
        <v>2500</v>
      </c>
      <c r="B1197" t="s">
        <v>2500</v>
      </c>
    </row>
    <row r="1198" spans="1:2" x14ac:dyDescent="0.25">
      <c r="A1198" t="s">
        <v>2501</v>
      </c>
      <c r="B1198" t="s">
        <v>2501</v>
      </c>
    </row>
    <row r="1199" spans="1:2" x14ac:dyDescent="0.25">
      <c r="A1199" t="s">
        <v>2502</v>
      </c>
      <c r="B1199" t="s">
        <v>2502</v>
      </c>
    </row>
    <row r="1200" spans="1:2" x14ac:dyDescent="0.25">
      <c r="A1200" t="s">
        <v>2503</v>
      </c>
      <c r="B1200" t="s">
        <v>2503</v>
      </c>
    </row>
    <row r="1201" spans="1:2" x14ac:dyDescent="0.25">
      <c r="A1201" t="s">
        <v>2504</v>
      </c>
      <c r="B1201" t="s">
        <v>2504</v>
      </c>
    </row>
    <row r="1202" spans="1:2" x14ac:dyDescent="0.25">
      <c r="A1202" t="s">
        <v>2505</v>
      </c>
      <c r="B1202" t="s">
        <v>2505</v>
      </c>
    </row>
    <row r="1203" spans="1:2" x14ac:dyDescent="0.25">
      <c r="A1203" t="s">
        <v>2506</v>
      </c>
      <c r="B1203" t="s">
        <v>2506</v>
      </c>
    </row>
    <row r="1204" spans="1:2" x14ac:dyDescent="0.25">
      <c r="A1204" t="s">
        <v>2507</v>
      </c>
      <c r="B1204" t="s">
        <v>2507</v>
      </c>
    </row>
    <row r="1205" spans="1:2" x14ac:dyDescent="0.25">
      <c r="A1205" t="s">
        <v>2508</v>
      </c>
      <c r="B1205" t="s">
        <v>2508</v>
      </c>
    </row>
    <row r="1206" spans="1:2" x14ac:dyDescent="0.25">
      <c r="A1206" t="s">
        <v>2509</v>
      </c>
      <c r="B1206" t="s">
        <v>2509</v>
      </c>
    </row>
    <row r="1207" spans="1:2" x14ac:dyDescent="0.25">
      <c r="A1207" t="s">
        <v>2510</v>
      </c>
      <c r="B1207" t="s">
        <v>2510</v>
      </c>
    </row>
    <row r="1208" spans="1:2" x14ac:dyDescent="0.25">
      <c r="A1208" t="s">
        <v>2511</v>
      </c>
      <c r="B1208" t="s">
        <v>2511</v>
      </c>
    </row>
    <row r="1209" spans="1:2" x14ac:dyDescent="0.25">
      <c r="A1209" t="s">
        <v>2512</v>
      </c>
      <c r="B1209" t="s">
        <v>2512</v>
      </c>
    </row>
    <row r="1210" spans="1:2" x14ac:dyDescent="0.25">
      <c r="A1210" t="s">
        <v>2513</v>
      </c>
      <c r="B1210" t="s">
        <v>2513</v>
      </c>
    </row>
    <row r="1211" spans="1:2" x14ac:dyDescent="0.25">
      <c r="A1211" t="s">
        <v>2514</v>
      </c>
      <c r="B1211" t="s">
        <v>2514</v>
      </c>
    </row>
    <row r="1212" spans="1:2" x14ac:dyDescent="0.25">
      <c r="A1212" t="s">
        <v>2515</v>
      </c>
      <c r="B1212" t="s">
        <v>2515</v>
      </c>
    </row>
    <row r="1213" spans="1:2" x14ac:dyDescent="0.25">
      <c r="A1213" t="s">
        <v>2516</v>
      </c>
      <c r="B1213" t="s">
        <v>2516</v>
      </c>
    </row>
    <row r="1214" spans="1:2" x14ac:dyDescent="0.25">
      <c r="A1214" t="s">
        <v>2517</v>
      </c>
      <c r="B1214" t="s">
        <v>2517</v>
      </c>
    </row>
    <row r="1215" spans="1:2" x14ac:dyDescent="0.25">
      <c r="A1215" t="s">
        <v>2518</v>
      </c>
      <c r="B1215" t="s">
        <v>2518</v>
      </c>
    </row>
    <row r="1216" spans="1:2" x14ac:dyDescent="0.25">
      <c r="A1216" t="s">
        <v>2519</v>
      </c>
      <c r="B1216" t="s">
        <v>2519</v>
      </c>
    </row>
    <row r="1217" spans="1:2" x14ac:dyDescent="0.25">
      <c r="A1217" t="s">
        <v>2520</v>
      </c>
      <c r="B1217" t="s">
        <v>2520</v>
      </c>
    </row>
    <row r="1218" spans="1:2" x14ac:dyDescent="0.25">
      <c r="A1218" t="s">
        <v>2521</v>
      </c>
      <c r="B1218" t="s">
        <v>2521</v>
      </c>
    </row>
    <row r="1219" spans="1:2" x14ac:dyDescent="0.25">
      <c r="A1219" t="s">
        <v>2522</v>
      </c>
      <c r="B1219" t="s">
        <v>2522</v>
      </c>
    </row>
    <row r="1220" spans="1:2" x14ac:dyDescent="0.25">
      <c r="A1220" t="s">
        <v>2523</v>
      </c>
      <c r="B1220" t="s">
        <v>2523</v>
      </c>
    </row>
    <row r="1221" spans="1:2" x14ac:dyDescent="0.25">
      <c r="A1221" t="s">
        <v>2524</v>
      </c>
      <c r="B1221" t="s">
        <v>2524</v>
      </c>
    </row>
    <row r="1222" spans="1:2" x14ac:dyDescent="0.25">
      <c r="A1222" t="s">
        <v>2525</v>
      </c>
      <c r="B1222" t="s">
        <v>2525</v>
      </c>
    </row>
    <row r="1223" spans="1:2" x14ac:dyDescent="0.25">
      <c r="A1223" t="s">
        <v>2526</v>
      </c>
      <c r="B1223" t="s">
        <v>2526</v>
      </c>
    </row>
    <row r="1224" spans="1:2" x14ac:dyDescent="0.25">
      <c r="A1224" t="s">
        <v>2527</v>
      </c>
      <c r="B1224" t="s">
        <v>2527</v>
      </c>
    </row>
    <row r="1225" spans="1:2" x14ac:dyDescent="0.25">
      <c r="A1225" t="s">
        <v>2528</v>
      </c>
      <c r="B1225" t="s">
        <v>2528</v>
      </c>
    </row>
    <row r="1226" spans="1:2" x14ac:dyDescent="0.25">
      <c r="A1226" t="s">
        <v>2529</v>
      </c>
      <c r="B1226" t="s">
        <v>2529</v>
      </c>
    </row>
    <row r="1227" spans="1:2" x14ac:dyDescent="0.25">
      <c r="A1227" t="s">
        <v>2530</v>
      </c>
      <c r="B1227" t="s">
        <v>2530</v>
      </c>
    </row>
    <row r="1228" spans="1:2" x14ac:dyDescent="0.25">
      <c r="A1228" t="s">
        <v>2531</v>
      </c>
      <c r="B1228" t="s">
        <v>2531</v>
      </c>
    </row>
    <row r="1229" spans="1:2" x14ac:dyDescent="0.25">
      <c r="A1229" t="s">
        <v>2532</v>
      </c>
      <c r="B1229" t="s">
        <v>2532</v>
      </c>
    </row>
    <row r="1230" spans="1:2" x14ac:dyDescent="0.25">
      <c r="A1230" t="s">
        <v>2533</v>
      </c>
      <c r="B1230" t="s">
        <v>2533</v>
      </c>
    </row>
    <row r="1231" spans="1:2" x14ac:dyDescent="0.25">
      <c r="A1231" t="s">
        <v>2534</v>
      </c>
      <c r="B1231" t="s">
        <v>2534</v>
      </c>
    </row>
    <row r="1232" spans="1:2" x14ac:dyDescent="0.25">
      <c r="A1232" t="s">
        <v>2535</v>
      </c>
      <c r="B1232" t="s">
        <v>2535</v>
      </c>
    </row>
    <row r="1233" spans="1:2" x14ac:dyDescent="0.25">
      <c r="A1233" t="s">
        <v>2536</v>
      </c>
      <c r="B1233" t="s">
        <v>2536</v>
      </c>
    </row>
    <row r="1234" spans="1:2" x14ac:dyDescent="0.25">
      <c r="A1234" t="s">
        <v>2537</v>
      </c>
      <c r="B1234" t="s">
        <v>2537</v>
      </c>
    </row>
    <row r="1235" spans="1:2" x14ac:dyDescent="0.25">
      <c r="A1235" t="s">
        <v>2538</v>
      </c>
      <c r="B1235" t="s">
        <v>2538</v>
      </c>
    </row>
    <row r="1236" spans="1:2" x14ac:dyDescent="0.25">
      <c r="A1236" t="s">
        <v>2539</v>
      </c>
      <c r="B1236" t="s">
        <v>2539</v>
      </c>
    </row>
    <row r="1237" spans="1:2" x14ac:dyDescent="0.25">
      <c r="A1237" t="s">
        <v>2540</v>
      </c>
      <c r="B1237" t="s">
        <v>2540</v>
      </c>
    </row>
    <row r="1238" spans="1:2" x14ac:dyDescent="0.25">
      <c r="A1238" t="s">
        <v>2541</v>
      </c>
      <c r="B1238" t="s">
        <v>2541</v>
      </c>
    </row>
    <row r="1239" spans="1:2" x14ac:dyDescent="0.25">
      <c r="A1239" t="s">
        <v>2542</v>
      </c>
      <c r="B1239" t="s">
        <v>2542</v>
      </c>
    </row>
    <row r="1240" spans="1:2" x14ac:dyDescent="0.25">
      <c r="A1240" t="s">
        <v>2543</v>
      </c>
      <c r="B1240" t="s">
        <v>2543</v>
      </c>
    </row>
    <row r="1241" spans="1:2" x14ac:dyDescent="0.25">
      <c r="A1241" t="s">
        <v>2544</v>
      </c>
      <c r="B1241" t="s">
        <v>2544</v>
      </c>
    </row>
    <row r="1242" spans="1:2" x14ac:dyDescent="0.25">
      <c r="A1242" t="s">
        <v>2545</v>
      </c>
      <c r="B1242" t="s">
        <v>2545</v>
      </c>
    </row>
    <row r="1243" spans="1:2" x14ac:dyDescent="0.25">
      <c r="A1243" t="s">
        <v>2546</v>
      </c>
      <c r="B1243" t="s">
        <v>2546</v>
      </c>
    </row>
    <row r="1244" spans="1:2" x14ac:dyDescent="0.25">
      <c r="A1244" t="s">
        <v>2547</v>
      </c>
      <c r="B1244" t="s">
        <v>2547</v>
      </c>
    </row>
    <row r="1245" spans="1:2" x14ac:dyDescent="0.25">
      <c r="A1245" t="s">
        <v>2548</v>
      </c>
      <c r="B1245" t="s">
        <v>2548</v>
      </c>
    </row>
    <row r="1246" spans="1:2" x14ac:dyDescent="0.25">
      <c r="A1246" t="s">
        <v>2549</v>
      </c>
      <c r="B1246" t="s">
        <v>2549</v>
      </c>
    </row>
    <row r="1247" spans="1:2" x14ac:dyDescent="0.25">
      <c r="A1247" t="s">
        <v>2550</v>
      </c>
      <c r="B1247" t="s">
        <v>2550</v>
      </c>
    </row>
    <row r="1248" spans="1:2" x14ac:dyDescent="0.25">
      <c r="A1248" t="s">
        <v>2551</v>
      </c>
      <c r="B1248" t="s">
        <v>2551</v>
      </c>
    </row>
    <row r="1249" spans="1:2" x14ac:dyDescent="0.25">
      <c r="A1249" t="s">
        <v>2552</v>
      </c>
      <c r="B1249" t="s">
        <v>2552</v>
      </c>
    </row>
    <row r="1250" spans="1:2" x14ac:dyDescent="0.25">
      <c r="A1250" t="s">
        <v>2553</v>
      </c>
      <c r="B1250" t="s">
        <v>2553</v>
      </c>
    </row>
    <row r="1251" spans="1:2" x14ac:dyDescent="0.25">
      <c r="A1251" t="s">
        <v>2554</v>
      </c>
      <c r="B1251" t="s">
        <v>2554</v>
      </c>
    </row>
    <row r="1252" spans="1:2" x14ac:dyDescent="0.25">
      <c r="A1252" t="s">
        <v>2555</v>
      </c>
      <c r="B1252" t="s">
        <v>2555</v>
      </c>
    </row>
    <row r="1253" spans="1:2" x14ac:dyDescent="0.25">
      <c r="A1253" t="s">
        <v>2556</v>
      </c>
      <c r="B1253" t="s">
        <v>2556</v>
      </c>
    </row>
    <row r="1254" spans="1:2" x14ac:dyDescent="0.25">
      <c r="A1254" t="s">
        <v>2557</v>
      </c>
      <c r="B1254" t="s">
        <v>2557</v>
      </c>
    </row>
    <row r="1255" spans="1:2" x14ac:dyDescent="0.25">
      <c r="A1255" t="s">
        <v>2558</v>
      </c>
      <c r="B1255" t="s">
        <v>2558</v>
      </c>
    </row>
    <row r="1256" spans="1:2" x14ac:dyDescent="0.25">
      <c r="A1256" t="s">
        <v>2559</v>
      </c>
      <c r="B1256" t="s">
        <v>2559</v>
      </c>
    </row>
    <row r="1257" spans="1:2" x14ac:dyDescent="0.25">
      <c r="A1257" t="s">
        <v>2560</v>
      </c>
      <c r="B1257" t="s">
        <v>2560</v>
      </c>
    </row>
    <row r="1258" spans="1:2" x14ac:dyDescent="0.25">
      <c r="A1258" t="s">
        <v>2561</v>
      </c>
      <c r="B1258" t="s">
        <v>2561</v>
      </c>
    </row>
    <row r="1259" spans="1:2" x14ac:dyDescent="0.25">
      <c r="A1259" t="s">
        <v>2562</v>
      </c>
      <c r="B1259" t="s">
        <v>2562</v>
      </c>
    </row>
    <row r="1260" spans="1:2" x14ac:dyDescent="0.25">
      <c r="A1260" t="s">
        <v>2563</v>
      </c>
      <c r="B1260" t="s">
        <v>2563</v>
      </c>
    </row>
    <row r="1261" spans="1:2" x14ac:dyDescent="0.25">
      <c r="A1261" t="s">
        <v>2564</v>
      </c>
      <c r="B1261" t="s">
        <v>2564</v>
      </c>
    </row>
    <row r="1262" spans="1:2" x14ac:dyDescent="0.25">
      <c r="A1262" t="s">
        <v>2565</v>
      </c>
      <c r="B1262" t="s">
        <v>2565</v>
      </c>
    </row>
    <row r="1263" spans="1:2" x14ac:dyDescent="0.25">
      <c r="A1263" t="s">
        <v>2566</v>
      </c>
      <c r="B1263" t="s">
        <v>2566</v>
      </c>
    </row>
    <row r="1264" spans="1:2" x14ac:dyDescent="0.25">
      <c r="A1264" t="s">
        <v>2567</v>
      </c>
      <c r="B1264" t="s">
        <v>2567</v>
      </c>
    </row>
    <row r="1265" spans="1:2" x14ac:dyDescent="0.25">
      <c r="A1265" t="s">
        <v>2568</v>
      </c>
      <c r="B1265" t="s">
        <v>2568</v>
      </c>
    </row>
    <row r="1266" spans="1:2" x14ac:dyDescent="0.25">
      <c r="A1266" t="s">
        <v>2569</v>
      </c>
      <c r="B1266" t="s">
        <v>2569</v>
      </c>
    </row>
    <row r="1267" spans="1:2" x14ac:dyDescent="0.25">
      <c r="A1267" t="s">
        <v>2570</v>
      </c>
      <c r="B1267" t="s">
        <v>2570</v>
      </c>
    </row>
    <row r="1268" spans="1:2" x14ac:dyDescent="0.25">
      <c r="A1268" t="s">
        <v>2571</v>
      </c>
      <c r="B1268" t="s">
        <v>2571</v>
      </c>
    </row>
    <row r="1269" spans="1:2" x14ac:dyDescent="0.25">
      <c r="A1269" t="s">
        <v>2572</v>
      </c>
      <c r="B1269" t="s">
        <v>2572</v>
      </c>
    </row>
    <row r="1270" spans="1:2" x14ac:dyDescent="0.25">
      <c r="A1270" t="s">
        <v>2573</v>
      </c>
      <c r="B1270" t="s">
        <v>2573</v>
      </c>
    </row>
    <row r="1271" spans="1:2" x14ac:dyDescent="0.25">
      <c r="A1271" t="s">
        <v>2574</v>
      </c>
      <c r="B1271" t="s">
        <v>2574</v>
      </c>
    </row>
    <row r="1272" spans="1:2" x14ac:dyDescent="0.25">
      <c r="A1272" t="s">
        <v>2575</v>
      </c>
      <c r="B1272" t="s">
        <v>2575</v>
      </c>
    </row>
    <row r="1273" spans="1:2" x14ac:dyDescent="0.25">
      <c r="A1273" t="s">
        <v>2576</v>
      </c>
      <c r="B1273" t="s">
        <v>2576</v>
      </c>
    </row>
    <row r="1274" spans="1:2" x14ac:dyDescent="0.25">
      <c r="A1274" t="s">
        <v>2577</v>
      </c>
      <c r="B1274" t="s">
        <v>2577</v>
      </c>
    </row>
    <row r="1275" spans="1:2" x14ac:dyDescent="0.25">
      <c r="A1275" t="s">
        <v>2578</v>
      </c>
      <c r="B1275" t="s">
        <v>2578</v>
      </c>
    </row>
    <row r="1276" spans="1:2" x14ac:dyDescent="0.25">
      <c r="A1276" t="s">
        <v>2579</v>
      </c>
      <c r="B1276" t="s">
        <v>2579</v>
      </c>
    </row>
    <row r="1277" spans="1:2" x14ac:dyDescent="0.25">
      <c r="A1277" t="s">
        <v>2580</v>
      </c>
      <c r="B1277" t="s">
        <v>2580</v>
      </c>
    </row>
    <row r="1278" spans="1:2" x14ac:dyDescent="0.25">
      <c r="A1278" t="s">
        <v>2581</v>
      </c>
      <c r="B1278" t="s">
        <v>2581</v>
      </c>
    </row>
    <row r="1279" spans="1:2" x14ac:dyDescent="0.25">
      <c r="A1279" t="s">
        <v>2582</v>
      </c>
      <c r="B1279" t="s">
        <v>2582</v>
      </c>
    </row>
    <row r="1280" spans="1:2" x14ac:dyDescent="0.25">
      <c r="A1280" t="s">
        <v>2583</v>
      </c>
      <c r="B1280" t="s">
        <v>2583</v>
      </c>
    </row>
    <row r="1281" spans="1:2" x14ac:dyDescent="0.25">
      <c r="A1281" t="s">
        <v>2584</v>
      </c>
      <c r="B1281" t="s">
        <v>2584</v>
      </c>
    </row>
    <row r="1282" spans="1:2" x14ac:dyDescent="0.25">
      <c r="A1282" t="s">
        <v>2585</v>
      </c>
      <c r="B1282" t="s">
        <v>2585</v>
      </c>
    </row>
    <row r="1283" spans="1:2" x14ac:dyDescent="0.25">
      <c r="A1283" t="s">
        <v>2586</v>
      </c>
      <c r="B1283" t="s">
        <v>2586</v>
      </c>
    </row>
    <row r="1284" spans="1:2" x14ac:dyDescent="0.25">
      <c r="A1284" t="s">
        <v>2587</v>
      </c>
      <c r="B1284" t="s">
        <v>2587</v>
      </c>
    </row>
    <row r="1285" spans="1:2" x14ac:dyDescent="0.25">
      <c r="A1285" t="s">
        <v>2588</v>
      </c>
      <c r="B1285" t="s">
        <v>2588</v>
      </c>
    </row>
    <row r="1286" spans="1:2" x14ac:dyDescent="0.25">
      <c r="A1286" t="s">
        <v>2589</v>
      </c>
      <c r="B1286" t="s">
        <v>2589</v>
      </c>
    </row>
    <row r="1287" spans="1:2" x14ac:dyDescent="0.25">
      <c r="A1287" t="s">
        <v>2590</v>
      </c>
      <c r="B1287" t="s">
        <v>2590</v>
      </c>
    </row>
    <row r="1288" spans="1:2" x14ac:dyDescent="0.25">
      <c r="A1288" t="s">
        <v>2591</v>
      </c>
      <c r="B1288" t="s">
        <v>2591</v>
      </c>
    </row>
    <row r="1289" spans="1:2" x14ac:dyDescent="0.25">
      <c r="A1289" t="s">
        <v>1297</v>
      </c>
      <c r="B1289" t="s">
        <v>2594</v>
      </c>
    </row>
    <row r="1290" spans="1:2" x14ac:dyDescent="0.25">
      <c r="A1290" t="s">
        <v>1298</v>
      </c>
      <c r="B1290" t="s">
        <v>2595</v>
      </c>
    </row>
    <row r="1291" spans="1:2" x14ac:dyDescent="0.25">
      <c r="A1291" t="s">
        <v>1299</v>
      </c>
      <c r="B1291" t="s">
        <v>2596</v>
      </c>
    </row>
    <row r="1292" spans="1:2" x14ac:dyDescent="0.25">
      <c r="A1292" t="s">
        <v>1300</v>
      </c>
      <c r="B1292" t="s">
        <v>2597</v>
      </c>
    </row>
    <row r="1293" spans="1:2" x14ac:dyDescent="0.25">
      <c r="A1293" t="s">
        <v>1301</v>
      </c>
      <c r="B1293" t="s">
        <v>2598</v>
      </c>
    </row>
    <row r="1294" spans="1:2" x14ac:dyDescent="0.25">
      <c r="A1294" t="s">
        <v>1302</v>
      </c>
      <c r="B1294" t="s">
        <v>2599</v>
      </c>
    </row>
    <row r="1295" spans="1:2" x14ac:dyDescent="0.25">
      <c r="A1295" t="s">
        <v>2592</v>
      </c>
      <c r="B1295" t="s">
        <v>2600</v>
      </c>
    </row>
    <row r="1296" spans="1:2" x14ac:dyDescent="0.25">
      <c r="A1296" t="s">
        <v>2593</v>
      </c>
      <c r="B1296" t="s">
        <v>2601</v>
      </c>
    </row>
    <row r="1297" spans="1:2" x14ac:dyDescent="0.25">
      <c r="A1297" t="s">
        <v>1303</v>
      </c>
      <c r="B1297" t="s">
        <v>2602</v>
      </c>
    </row>
    <row r="1298" spans="1:2" x14ac:dyDescent="0.25">
      <c r="A1298" t="s">
        <v>2592</v>
      </c>
      <c r="B1298" t="s">
        <v>2600</v>
      </c>
    </row>
    <row r="1299" spans="1:2" x14ac:dyDescent="0.25">
      <c r="A1299" t="s">
        <v>2593</v>
      </c>
      <c r="B1299" t="s">
        <v>2601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97"/>
  <sheetViews>
    <sheetView topLeftCell="A22" workbookViewId="0">
      <selection activeCell="I22" sqref="I1:I1048576"/>
    </sheetView>
  </sheetViews>
  <sheetFormatPr defaultRowHeight="15" x14ac:dyDescent="0.25"/>
  <cols>
    <col min="3" max="3" width="35.140625" customWidth="1"/>
  </cols>
  <sheetData>
    <row r="1" spans="1:9" x14ac:dyDescent="0.25">
      <c r="A1" t="s">
        <v>25</v>
      </c>
      <c r="B1" t="s">
        <v>2612</v>
      </c>
      <c r="C1" t="s">
        <v>2613</v>
      </c>
      <c r="D1" t="s">
        <v>3617</v>
      </c>
      <c r="E1" t="s">
        <v>3618</v>
      </c>
      <c r="F1" t="s">
        <v>3619</v>
      </c>
      <c r="G1" t="s">
        <v>3620</v>
      </c>
      <c r="H1" t="s">
        <v>10117</v>
      </c>
      <c r="I1" t="s">
        <v>10118</v>
      </c>
    </row>
    <row r="2" spans="1:9" x14ac:dyDescent="0.25">
      <c r="A2" t="s">
        <v>0</v>
      </c>
      <c r="B2" t="s">
        <v>1305</v>
      </c>
      <c r="C2" t="s">
        <v>2614</v>
      </c>
      <c r="D2" t="s">
        <v>2615</v>
      </c>
      <c r="E2" t="s">
        <v>8987</v>
      </c>
      <c r="F2" t="s">
        <v>8988</v>
      </c>
      <c r="G2" t="s">
        <v>8989</v>
      </c>
      <c r="H2" t="s">
        <v>2616</v>
      </c>
      <c r="I2" t="s">
        <v>10119</v>
      </c>
    </row>
    <row r="3" spans="1:9" x14ac:dyDescent="0.25">
      <c r="A3" t="s">
        <v>1</v>
      </c>
      <c r="B3" t="s">
        <v>1306</v>
      </c>
      <c r="C3" t="s">
        <v>2617</v>
      </c>
      <c r="D3" t="s">
        <v>2615</v>
      </c>
      <c r="E3" t="s">
        <v>8987</v>
      </c>
      <c r="F3" t="s">
        <v>8988</v>
      </c>
      <c r="G3" t="s">
        <v>8990</v>
      </c>
      <c r="H3" t="s">
        <v>2618</v>
      </c>
      <c r="I3" t="s">
        <v>10120</v>
      </c>
    </row>
    <row r="4" spans="1:9" x14ac:dyDescent="0.25">
      <c r="A4" t="s">
        <v>2</v>
      </c>
      <c r="B4" t="s">
        <v>1307</v>
      </c>
      <c r="C4" t="s">
        <v>2619</v>
      </c>
      <c r="D4" t="s">
        <v>2615</v>
      </c>
      <c r="E4" t="s">
        <v>8987</v>
      </c>
      <c r="F4" t="s">
        <v>8988</v>
      </c>
      <c r="G4" t="s">
        <v>8989</v>
      </c>
      <c r="H4" t="s">
        <v>2616</v>
      </c>
      <c r="I4" t="s">
        <v>10121</v>
      </c>
    </row>
    <row r="5" spans="1:9" x14ac:dyDescent="0.25">
      <c r="A5" t="s">
        <v>3</v>
      </c>
      <c r="B5" t="s">
        <v>1308</v>
      </c>
      <c r="C5" t="s">
        <v>2620</v>
      </c>
      <c r="D5" t="s">
        <v>2615</v>
      </c>
      <c r="E5" t="s">
        <v>8987</v>
      </c>
      <c r="F5" t="s">
        <v>8988</v>
      </c>
      <c r="G5" t="s">
        <v>8989</v>
      </c>
      <c r="H5" t="s">
        <v>2616</v>
      </c>
      <c r="I5" t="s">
        <v>10122</v>
      </c>
    </row>
    <row r="6" spans="1:9" x14ac:dyDescent="0.25">
      <c r="A6" t="s">
        <v>4</v>
      </c>
      <c r="B6" t="s">
        <v>1309</v>
      </c>
      <c r="C6" t="s">
        <v>2621</v>
      </c>
      <c r="D6" t="s">
        <v>2615</v>
      </c>
      <c r="E6" t="s">
        <v>8987</v>
      </c>
      <c r="F6" t="s">
        <v>8988</v>
      </c>
      <c r="G6" t="s">
        <v>8989</v>
      </c>
      <c r="H6" t="s">
        <v>2616</v>
      </c>
      <c r="I6" t="s">
        <v>10122</v>
      </c>
    </row>
    <row r="7" spans="1:9" x14ac:dyDescent="0.25">
      <c r="A7" t="s">
        <v>5</v>
      </c>
      <c r="B7" t="s">
        <v>1310</v>
      </c>
      <c r="C7" t="s">
        <v>2621</v>
      </c>
      <c r="D7" t="s">
        <v>2615</v>
      </c>
      <c r="E7" t="s">
        <v>8987</v>
      </c>
      <c r="F7" t="s">
        <v>8988</v>
      </c>
      <c r="G7" t="s">
        <v>8989</v>
      </c>
      <c r="H7" t="s">
        <v>2616</v>
      </c>
      <c r="I7" t="s">
        <v>10122</v>
      </c>
    </row>
    <row r="8" spans="1:9" x14ac:dyDescent="0.25">
      <c r="A8" t="s">
        <v>6</v>
      </c>
      <c r="B8" t="s">
        <v>1311</v>
      </c>
      <c r="C8" t="s">
        <v>2622</v>
      </c>
      <c r="D8" t="s">
        <v>2615</v>
      </c>
      <c r="E8" t="s">
        <v>8987</v>
      </c>
      <c r="F8" t="s">
        <v>8988</v>
      </c>
      <c r="G8" t="s">
        <v>8989</v>
      </c>
      <c r="H8" t="s">
        <v>2616</v>
      </c>
      <c r="I8" t="s">
        <v>10119</v>
      </c>
    </row>
    <row r="9" spans="1:9" x14ac:dyDescent="0.25">
      <c r="A9" t="s">
        <v>7</v>
      </c>
      <c r="B9" t="s">
        <v>1312</v>
      </c>
      <c r="C9" t="s">
        <v>2623</v>
      </c>
      <c r="D9" t="s">
        <v>2615</v>
      </c>
      <c r="E9" t="s">
        <v>8987</v>
      </c>
      <c r="F9" t="s">
        <v>8988</v>
      </c>
      <c r="G9" t="s">
        <v>8990</v>
      </c>
      <c r="H9" t="s">
        <v>2618</v>
      </c>
      <c r="I9" t="s">
        <v>10120</v>
      </c>
    </row>
    <row r="10" spans="1:9" x14ac:dyDescent="0.25">
      <c r="A10" t="s">
        <v>8</v>
      </c>
      <c r="B10" t="s">
        <v>1313</v>
      </c>
      <c r="C10" t="s">
        <v>2624</v>
      </c>
      <c r="D10" t="s">
        <v>2615</v>
      </c>
      <c r="E10" t="s">
        <v>8987</v>
      </c>
      <c r="F10" t="s">
        <v>8988</v>
      </c>
      <c r="G10" t="s">
        <v>8989</v>
      </c>
      <c r="H10" t="s">
        <v>2616</v>
      </c>
      <c r="I10" t="s">
        <v>10121</v>
      </c>
    </row>
    <row r="11" spans="1:9" x14ac:dyDescent="0.25">
      <c r="A11" t="s">
        <v>9</v>
      </c>
      <c r="B11" t="s">
        <v>1314</v>
      </c>
      <c r="C11" t="s">
        <v>2625</v>
      </c>
      <c r="D11" t="s">
        <v>2615</v>
      </c>
      <c r="E11" t="s">
        <v>8987</v>
      </c>
      <c r="F11" t="s">
        <v>8988</v>
      </c>
      <c r="G11" t="s">
        <v>8989</v>
      </c>
      <c r="H11" t="s">
        <v>2616</v>
      </c>
      <c r="I11" t="s">
        <v>10122</v>
      </c>
    </row>
    <row r="12" spans="1:9" x14ac:dyDescent="0.25">
      <c r="A12" t="s">
        <v>10</v>
      </c>
      <c r="B12" t="s">
        <v>1315</v>
      </c>
      <c r="C12" t="s">
        <v>2626</v>
      </c>
      <c r="D12" t="s">
        <v>2615</v>
      </c>
      <c r="E12" t="s">
        <v>8987</v>
      </c>
      <c r="F12" t="s">
        <v>8988</v>
      </c>
      <c r="G12" t="s">
        <v>8991</v>
      </c>
      <c r="H12" t="s">
        <v>2627</v>
      </c>
      <c r="I12" t="s">
        <v>10123</v>
      </c>
    </row>
    <row r="13" spans="1:9" x14ac:dyDescent="0.25">
      <c r="A13" t="s">
        <v>11</v>
      </c>
      <c r="B13" t="s">
        <v>1316</v>
      </c>
      <c r="C13" t="s">
        <v>2628</v>
      </c>
      <c r="D13" t="s">
        <v>2615</v>
      </c>
      <c r="E13" t="s">
        <v>8987</v>
      </c>
      <c r="F13" t="s">
        <v>8988</v>
      </c>
      <c r="G13" t="s">
        <v>8989</v>
      </c>
      <c r="H13" t="s">
        <v>2616</v>
      </c>
      <c r="I13" t="s">
        <v>10119</v>
      </c>
    </row>
    <row r="14" spans="1:9" x14ac:dyDescent="0.25">
      <c r="A14" t="s">
        <v>12</v>
      </c>
      <c r="B14" t="s">
        <v>1317</v>
      </c>
      <c r="C14" t="s">
        <v>2629</v>
      </c>
      <c r="D14" t="s">
        <v>2615</v>
      </c>
      <c r="E14" t="s">
        <v>8987</v>
      </c>
      <c r="F14" t="s">
        <v>8988</v>
      </c>
      <c r="G14" t="s">
        <v>8989</v>
      </c>
      <c r="H14" t="s">
        <v>2616</v>
      </c>
      <c r="I14" t="s">
        <v>10121</v>
      </c>
    </row>
    <row r="15" spans="1:9" x14ac:dyDescent="0.25">
      <c r="A15" t="s">
        <v>13</v>
      </c>
      <c r="B15" t="s">
        <v>1318</v>
      </c>
      <c r="C15" t="s">
        <v>2630</v>
      </c>
      <c r="D15" t="s">
        <v>2615</v>
      </c>
      <c r="E15" t="s">
        <v>8987</v>
      </c>
      <c r="F15" t="s">
        <v>8988</v>
      </c>
      <c r="G15" t="s">
        <v>8989</v>
      </c>
      <c r="H15" t="s">
        <v>2616</v>
      </c>
      <c r="I15" t="s">
        <v>10119</v>
      </c>
    </row>
    <row r="16" spans="1:9" x14ac:dyDescent="0.25">
      <c r="A16" t="s">
        <v>14</v>
      </c>
      <c r="B16" t="s">
        <v>1319</v>
      </c>
      <c r="C16" t="s">
        <v>2631</v>
      </c>
      <c r="D16" t="s">
        <v>2615</v>
      </c>
      <c r="E16" t="s">
        <v>8987</v>
      </c>
      <c r="F16" t="s">
        <v>8988</v>
      </c>
      <c r="G16" t="s">
        <v>8989</v>
      </c>
      <c r="H16" t="s">
        <v>2616</v>
      </c>
      <c r="I16" t="s">
        <v>10119</v>
      </c>
    </row>
    <row r="17" spans="1:10" x14ac:dyDescent="0.25">
      <c r="A17" t="s">
        <v>15</v>
      </c>
      <c r="B17" t="s">
        <v>1320</v>
      </c>
      <c r="C17" t="s">
        <v>2632</v>
      </c>
      <c r="D17" t="s">
        <v>2615</v>
      </c>
      <c r="E17" t="s">
        <v>8987</v>
      </c>
      <c r="F17" t="s">
        <v>8988</v>
      </c>
      <c r="G17" t="s">
        <v>8989</v>
      </c>
      <c r="H17" t="s">
        <v>2616</v>
      </c>
      <c r="I17" t="s">
        <v>10119</v>
      </c>
    </row>
    <row r="18" spans="1:10" x14ac:dyDescent="0.25">
      <c r="A18" t="s">
        <v>16</v>
      </c>
      <c r="B18" t="s">
        <v>1321</v>
      </c>
      <c r="C18" t="s">
        <v>2633</v>
      </c>
      <c r="D18" t="s">
        <v>2615</v>
      </c>
      <c r="E18" t="s">
        <v>8987</v>
      </c>
      <c r="F18" t="s">
        <v>8988</v>
      </c>
      <c r="G18" t="s">
        <v>8989</v>
      </c>
      <c r="H18" t="s">
        <v>2616</v>
      </c>
      <c r="I18" t="s">
        <v>10119</v>
      </c>
    </row>
    <row r="19" spans="1:10" x14ac:dyDescent="0.25">
      <c r="A19" t="s">
        <v>17</v>
      </c>
      <c r="B19" t="s">
        <v>1322</v>
      </c>
      <c r="C19" t="s">
        <v>2634</v>
      </c>
      <c r="D19" t="s">
        <v>2615</v>
      </c>
      <c r="E19" t="s">
        <v>8987</v>
      </c>
      <c r="F19" t="s">
        <v>8988</v>
      </c>
      <c r="G19" t="s">
        <v>8989</v>
      </c>
      <c r="H19" t="s">
        <v>2616</v>
      </c>
      <c r="I19" t="s">
        <v>10121</v>
      </c>
    </row>
    <row r="20" spans="1:10" x14ac:dyDescent="0.25">
      <c r="A20" t="s">
        <v>18</v>
      </c>
      <c r="B20" t="s">
        <v>1323</v>
      </c>
      <c r="C20" t="s">
        <v>2635</v>
      </c>
      <c r="D20" t="s">
        <v>2615</v>
      </c>
      <c r="E20" t="s">
        <v>8987</v>
      </c>
      <c r="F20" t="s">
        <v>8988</v>
      </c>
      <c r="G20" t="s">
        <v>8990</v>
      </c>
      <c r="H20" t="s">
        <v>2618</v>
      </c>
      <c r="I20" t="s">
        <v>10120</v>
      </c>
    </row>
    <row r="21" spans="1:10" x14ac:dyDescent="0.25">
      <c r="A21" t="s">
        <v>19</v>
      </c>
      <c r="B21" t="s">
        <v>1324</v>
      </c>
      <c r="C21" t="s">
        <v>2636</v>
      </c>
      <c r="D21" t="s">
        <v>2615</v>
      </c>
      <c r="E21" t="s">
        <v>8987</v>
      </c>
      <c r="F21" t="s">
        <v>8988</v>
      </c>
      <c r="G21" t="s">
        <v>8989</v>
      </c>
      <c r="H21" t="s">
        <v>2616</v>
      </c>
      <c r="I21" t="s">
        <v>10119</v>
      </c>
    </row>
    <row r="22" spans="1:10" x14ac:dyDescent="0.25">
      <c r="A22" t="s">
        <v>20</v>
      </c>
      <c r="B22" t="s">
        <v>1325</v>
      </c>
      <c r="C22" t="s">
        <v>2637</v>
      </c>
      <c r="D22" t="s">
        <v>2615</v>
      </c>
      <c r="E22" t="s">
        <v>8987</v>
      </c>
      <c r="F22" t="s">
        <v>8988</v>
      </c>
      <c r="G22" t="s">
        <v>8989</v>
      </c>
      <c r="H22" t="s">
        <v>2616</v>
      </c>
      <c r="I22" t="s">
        <v>10119</v>
      </c>
    </row>
    <row r="23" spans="1:10" x14ac:dyDescent="0.25">
      <c r="A23" t="s">
        <v>21</v>
      </c>
      <c r="B23" t="s">
        <v>1326</v>
      </c>
      <c r="C23" t="s">
        <v>2617</v>
      </c>
      <c r="D23" t="s">
        <v>2615</v>
      </c>
      <c r="E23" t="s">
        <v>8987</v>
      </c>
      <c r="F23" t="s">
        <v>8988</v>
      </c>
      <c r="G23" t="s">
        <v>8990</v>
      </c>
      <c r="H23" t="s">
        <v>2618</v>
      </c>
      <c r="I23" t="s">
        <v>10120</v>
      </c>
    </row>
    <row r="24" spans="1:10" x14ac:dyDescent="0.25">
      <c r="A24" t="s">
        <v>22</v>
      </c>
      <c r="B24" t="s">
        <v>1327</v>
      </c>
      <c r="C24" t="s">
        <v>2638</v>
      </c>
      <c r="D24" t="s">
        <v>2615</v>
      </c>
      <c r="E24" t="s">
        <v>8987</v>
      </c>
      <c r="F24" t="s">
        <v>8988</v>
      </c>
      <c r="G24" t="s">
        <v>8989</v>
      </c>
      <c r="H24" t="s">
        <v>2616</v>
      </c>
      <c r="I24" t="s">
        <v>10124</v>
      </c>
    </row>
    <row r="25" spans="1:10" x14ac:dyDescent="0.25">
      <c r="A25" t="s">
        <v>23</v>
      </c>
      <c r="B25" t="s">
        <v>1328</v>
      </c>
      <c r="C25" t="s">
        <v>2639</v>
      </c>
      <c r="D25" t="s">
        <v>2615</v>
      </c>
      <c r="E25" t="s">
        <v>8987</v>
      </c>
      <c r="F25" t="s">
        <v>8988</v>
      </c>
      <c r="G25" t="s">
        <v>8989</v>
      </c>
      <c r="H25" t="s">
        <v>2616</v>
      </c>
      <c r="I25" t="s">
        <v>10122</v>
      </c>
    </row>
    <row r="26" spans="1:10" x14ac:dyDescent="0.25">
      <c r="A26" t="s">
        <v>28</v>
      </c>
      <c r="B26" t="s">
        <v>1329</v>
      </c>
      <c r="C26" t="s">
        <v>2640</v>
      </c>
      <c r="D26" t="s">
        <v>2641</v>
      </c>
      <c r="E26" t="s">
        <v>8992</v>
      </c>
      <c r="F26" t="s">
        <v>8993</v>
      </c>
      <c r="G26" t="s">
        <v>8994</v>
      </c>
    </row>
    <row r="27" spans="1:10" x14ac:dyDescent="0.25">
      <c r="A27" t="s">
        <v>29</v>
      </c>
      <c r="B27" t="s">
        <v>1330</v>
      </c>
      <c r="C27" t="s">
        <v>2642</v>
      </c>
      <c r="D27" t="s">
        <v>2615</v>
      </c>
      <c r="E27" t="s">
        <v>8987</v>
      </c>
      <c r="F27" t="s">
        <v>8988</v>
      </c>
      <c r="G27" t="s">
        <v>8990</v>
      </c>
      <c r="H27" t="s">
        <v>2618</v>
      </c>
      <c r="I27" t="s">
        <v>10120</v>
      </c>
    </row>
    <row r="28" spans="1:10" x14ac:dyDescent="0.25">
      <c r="A28" t="s">
        <v>30</v>
      </c>
      <c r="B28" t="s">
        <v>1331</v>
      </c>
      <c r="C28" t="s">
        <v>2643</v>
      </c>
      <c r="D28" t="s">
        <v>2615</v>
      </c>
      <c r="E28" t="s">
        <v>8987</v>
      </c>
      <c r="F28" t="s">
        <v>8995</v>
      </c>
      <c r="G28" t="s">
        <v>8996</v>
      </c>
      <c r="H28" t="s">
        <v>2644</v>
      </c>
      <c r="I28" t="s">
        <v>10125</v>
      </c>
      <c r="J28" t="s">
        <v>2645</v>
      </c>
    </row>
    <row r="29" spans="1:10" x14ac:dyDescent="0.25">
      <c r="A29" t="s">
        <v>31</v>
      </c>
      <c r="B29" t="s">
        <v>1332</v>
      </c>
      <c r="C29" t="s">
        <v>2646</v>
      </c>
      <c r="D29" t="s">
        <v>2615</v>
      </c>
      <c r="E29" t="s">
        <v>8987</v>
      </c>
      <c r="F29" t="s">
        <v>8988</v>
      </c>
      <c r="G29" t="s">
        <v>8989</v>
      </c>
      <c r="H29" t="s">
        <v>2616</v>
      </c>
      <c r="I29" t="s">
        <v>10126</v>
      </c>
    </row>
    <row r="30" spans="1:10" x14ac:dyDescent="0.25">
      <c r="A30" t="s">
        <v>32</v>
      </c>
      <c r="B30" t="s">
        <v>1333</v>
      </c>
      <c r="C30" t="s">
        <v>2647</v>
      </c>
      <c r="D30" t="s">
        <v>2615</v>
      </c>
      <c r="E30" t="s">
        <v>8987</v>
      </c>
      <c r="F30" t="s">
        <v>8988</v>
      </c>
      <c r="G30" t="s">
        <v>8989</v>
      </c>
      <c r="H30" t="s">
        <v>2616</v>
      </c>
      <c r="I30" t="s">
        <v>10127</v>
      </c>
    </row>
    <row r="31" spans="1:10" x14ac:dyDescent="0.25">
      <c r="A31" t="s">
        <v>33</v>
      </c>
      <c r="B31" t="s">
        <v>1334</v>
      </c>
      <c r="C31" t="s">
        <v>2648</v>
      </c>
      <c r="D31" t="s">
        <v>2615</v>
      </c>
      <c r="E31" t="s">
        <v>8987</v>
      </c>
      <c r="F31" t="s">
        <v>8988</v>
      </c>
      <c r="G31" t="s">
        <v>8997</v>
      </c>
      <c r="H31" t="s">
        <v>2649</v>
      </c>
      <c r="I31" t="s">
        <v>10128</v>
      </c>
    </row>
    <row r="32" spans="1:10" x14ac:dyDescent="0.25">
      <c r="A32" t="s">
        <v>34</v>
      </c>
      <c r="B32" t="s">
        <v>1335</v>
      </c>
      <c r="C32" t="s">
        <v>2650</v>
      </c>
      <c r="D32" t="s">
        <v>2615</v>
      </c>
      <c r="E32" t="s">
        <v>8987</v>
      </c>
      <c r="F32" t="s">
        <v>8988</v>
      </c>
      <c r="G32" t="s">
        <v>8989</v>
      </c>
      <c r="H32" t="s">
        <v>2616</v>
      </c>
      <c r="I32" t="s">
        <v>10129</v>
      </c>
    </row>
    <row r="33" spans="1:9" x14ac:dyDescent="0.25">
      <c r="A33" t="s">
        <v>35</v>
      </c>
      <c r="B33" t="s">
        <v>1336</v>
      </c>
      <c r="C33" t="s">
        <v>2651</v>
      </c>
      <c r="D33" t="s">
        <v>2615</v>
      </c>
      <c r="E33" t="s">
        <v>8987</v>
      </c>
      <c r="F33" t="s">
        <v>8988</v>
      </c>
      <c r="G33" t="s">
        <v>8990</v>
      </c>
      <c r="H33" t="s">
        <v>2618</v>
      </c>
      <c r="I33" t="s">
        <v>10120</v>
      </c>
    </row>
    <row r="34" spans="1:9" x14ac:dyDescent="0.25">
      <c r="A34" t="s">
        <v>36</v>
      </c>
      <c r="B34" t="s">
        <v>1337</v>
      </c>
      <c r="C34" t="s">
        <v>2652</v>
      </c>
      <c r="D34" t="s">
        <v>2615</v>
      </c>
      <c r="E34" t="s">
        <v>8987</v>
      </c>
      <c r="F34" t="s">
        <v>8988</v>
      </c>
      <c r="G34" t="s">
        <v>8998</v>
      </c>
      <c r="H34" t="s">
        <v>2653</v>
      </c>
      <c r="I34" t="s">
        <v>10130</v>
      </c>
    </row>
    <row r="35" spans="1:9" x14ac:dyDescent="0.25">
      <c r="A35" t="s">
        <v>37</v>
      </c>
      <c r="B35" t="s">
        <v>1338</v>
      </c>
      <c r="C35" t="s">
        <v>2654</v>
      </c>
      <c r="D35" t="s">
        <v>2615</v>
      </c>
      <c r="E35" t="s">
        <v>8987</v>
      </c>
      <c r="F35" t="s">
        <v>8988</v>
      </c>
      <c r="G35" t="s">
        <v>8989</v>
      </c>
      <c r="H35" t="s">
        <v>2616</v>
      </c>
      <c r="I35" t="s">
        <v>10131</v>
      </c>
    </row>
    <row r="36" spans="1:9" x14ac:dyDescent="0.25">
      <c r="A36" t="s">
        <v>38</v>
      </c>
      <c r="B36" t="s">
        <v>1339</v>
      </c>
      <c r="C36" t="s">
        <v>2646</v>
      </c>
      <c r="D36" t="s">
        <v>2615</v>
      </c>
      <c r="E36" t="s">
        <v>8987</v>
      </c>
      <c r="F36" t="s">
        <v>8988</v>
      </c>
      <c r="G36" t="s">
        <v>8989</v>
      </c>
      <c r="H36" t="s">
        <v>2616</v>
      </c>
      <c r="I36" t="s">
        <v>10126</v>
      </c>
    </row>
    <row r="37" spans="1:9" x14ac:dyDescent="0.25">
      <c r="A37" t="s">
        <v>39</v>
      </c>
      <c r="B37" t="s">
        <v>1340</v>
      </c>
      <c r="C37" t="s">
        <v>2648</v>
      </c>
      <c r="D37" t="s">
        <v>2615</v>
      </c>
      <c r="E37" t="s">
        <v>8987</v>
      </c>
      <c r="F37" t="s">
        <v>8988</v>
      </c>
      <c r="G37" t="s">
        <v>8997</v>
      </c>
      <c r="H37" t="s">
        <v>2649</v>
      </c>
      <c r="I37" t="s">
        <v>10128</v>
      </c>
    </row>
    <row r="38" spans="1:9" x14ac:dyDescent="0.25">
      <c r="A38" t="s">
        <v>40</v>
      </c>
      <c r="B38" t="s">
        <v>1341</v>
      </c>
      <c r="C38" t="s">
        <v>2646</v>
      </c>
      <c r="D38" t="s">
        <v>2615</v>
      </c>
      <c r="E38" t="s">
        <v>8987</v>
      </c>
      <c r="F38" t="s">
        <v>8988</v>
      </c>
      <c r="G38" t="s">
        <v>8989</v>
      </c>
      <c r="H38" t="s">
        <v>2616</v>
      </c>
      <c r="I38" t="s">
        <v>10126</v>
      </c>
    </row>
    <row r="39" spans="1:9" x14ac:dyDescent="0.25">
      <c r="A39" t="s">
        <v>41</v>
      </c>
      <c r="B39" t="s">
        <v>1342</v>
      </c>
      <c r="C39" t="s">
        <v>2647</v>
      </c>
      <c r="D39" t="s">
        <v>2615</v>
      </c>
      <c r="E39" t="s">
        <v>8987</v>
      </c>
      <c r="F39" t="s">
        <v>8988</v>
      </c>
      <c r="G39" t="s">
        <v>8989</v>
      </c>
      <c r="H39" t="s">
        <v>2616</v>
      </c>
      <c r="I39" t="s">
        <v>10127</v>
      </c>
    </row>
    <row r="40" spans="1:9" x14ac:dyDescent="0.25">
      <c r="A40" t="s">
        <v>42</v>
      </c>
      <c r="B40" t="s">
        <v>1343</v>
      </c>
      <c r="C40" t="s">
        <v>2655</v>
      </c>
      <c r="D40" t="s">
        <v>2615</v>
      </c>
      <c r="E40" t="s">
        <v>8999</v>
      </c>
      <c r="F40" t="s">
        <v>9000</v>
      </c>
      <c r="G40" t="s">
        <v>9001</v>
      </c>
      <c r="H40" t="s">
        <v>9002</v>
      </c>
      <c r="I40" t="s">
        <v>10132</v>
      </c>
    </row>
    <row r="41" spans="1:9" x14ac:dyDescent="0.25">
      <c r="A41" t="s">
        <v>43</v>
      </c>
      <c r="B41" t="s">
        <v>1344</v>
      </c>
      <c r="C41" t="s">
        <v>2656</v>
      </c>
      <c r="D41" t="s">
        <v>2615</v>
      </c>
      <c r="E41" t="s">
        <v>8987</v>
      </c>
      <c r="F41" t="s">
        <v>8988</v>
      </c>
      <c r="G41" t="s">
        <v>8990</v>
      </c>
      <c r="H41" t="s">
        <v>2618</v>
      </c>
      <c r="I41" t="s">
        <v>10120</v>
      </c>
    </row>
    <row r="42" spans="1:9" x14ac:dyDescent="0.25">
      <c r="A42" t="s">
        <v>44</v>
      </c>
      <c r="B42" t="s">
        <v>1345</v>
      </c>
      <c r="C42" t="s">
        <v>2656</v>
      </c>
      <c r="D42" t="s">
        <v>2615</v>
      </c>
      <c r="E42" t="s">
        <v>8987</v>
      </c>
      <c r="F42" t="s">
        <v>8988</v>
      </c>
      <c r="G42" t="s">
        <v>8990</v>
      </c>
      <c r="H42" t="s">
        <v>2618</v>
      </c>
      <c r="I42" t="s">
        <v>10120</v>
      </c>
    </row>
    <row r="43" spans="1:9" x14ac:dyDescent="0.25">
      <c r="A43" t="s">
        <v>45</v>
      </c>
      <c r="B43" t="s">
        <v>1346</v>
      </c>
      <c r="C43" t="s">
        <v>2656</v>
      </c>
      <c r="D43" t="s">
        <v>2615</v>
      </c>
      <c r="E43" t="s">
        <v>8987</v>
      </c>
      <c r="F43" t="s">
        <v>8988</v>
      </c>
      <c r="G43" t="s">
        <v>8990</v>
      </c>
      <c r="H43" t="s">
        <v>2618</v>
      </c>
      <c r="I43" t="s">
        <v>10120</v>
      </c>
    </row>
    <row r="44" spans="1:9" x14ac:dyDescent="0.25">
      <c r="A44" t="s">
        <v>46</v>
      </c>
      <c r="B44" t="s">
        <v>1347</v>
      </c>
      <c r="C44" t="s">
        <v>2657</v>
      </c>
      <c r="D44" t="s">
        <v>2615</v>
      </c>
      <c r="E44" t="s">
        <v>8987</v>
      </c>
      <c r="F44" t="s">
        <v>8988</v>
      </c>
      <c r="G44" t="s">
        <v>9003</v>
      </c>
      <c r="H44" t="s">
        <v>2658</v>
      </c>
      <c r="I44" t="s">
        <v>10133</v>
      </c>
    </row>
    <row r="45" spans="1:9" x14ac:dyDescent="0.25">
      <c r="A45" t="s">
        <v>47</v>
      </c>
      <c r="B45" t="s">
        <v>1348</v>
      </c>
      <c r="C45" t="s">
        <v>2659</v>
      </c>
      <c r="D45" t="s">
        <v>2615</v>
      </c>
      <c r="E45" t="s">
        <v>8999</v>
      </c>
      <c r="F45" t="s">
        <v>9000</v>
      </c>
      <c r="G45" t="s">
        <v>9001</v>
      </c>
      <c r="H45" t="s">
        <v>9002</v>
      </c>
      <c r="I45" t="s">
        <v>10132</v>
      </c>
    </row>
    <row r="46" spans="1:9" x14ac:dyDescent="0.25">
      <c r="A46" t="s">
        <v>48</v>
      </c>
      <c r="B46" t="s">
        <v>1349</v>
      </c>
      <c r="C46" t="s">
        <v>2646</v>
      </c>
      <c r="D46" t="s">
        <v>2615</v>
      </c>
      <c r="E46" t="s">
        <v>8987</v>
      </c>
      <c r="F46" t="s">
        <v>8988</v>
      </c>
      <c r="G46" t="s">
        <v>8989</v>
      </c>
      <c r="H46" t="s">
        <v>2616</v>
      </c>
      <c r="I46" t="s">
        <v>10126</v>
      </c>
    </row>
    <row r="47" spans="1:9" x14ac:dyDescent="0.25">
      <c r="A47" t="s">
        <v>49</v>
      </c>
      <c r="B47" t="s">
        <v>1350</v>
      </c>
      <c r="C47" t="s">
        <v>2660</v>
      </c>
      <c r="D47" t="s">
        <v>2615</v>
      </c>
      <c r="E47" t="s">
        <v>8987</v>
      </c>
      <c r="F47" t="s">
        <v>8988</v>
      </c>
      <c r="G47" t="s">
        <v>8989</v>
      </c>
      <c r="H47" t="s">
        <v>2616</v>
      </c>
      <c r="I47" t="s">
        <v>10126</v>
      </c>
    </row>
    <row r="48" spans="1:9" x14ac:dyDescent="0.25">
      <c r="A48" t="s">
        <v>50</v>
      </c>
      <c r="B48" t="s">
        <v>1351</v>
      </c>
      <c r="C48" t="s">
        <v>2661</v>
      </c>
      <c r="D48" t="s">
        <v>2615</v>
      </c>
      <c r="E48" t="s">
        <v>8999</v>
      </c>
      <c r="F48" t="s">
        <v>9000</v>
      </c>
      <c r="G48" t="s">
        <v>9001</v>
      </c>
      <c r="H48" t="s">
        <v>9002</v>
      </c>
      <c r="I48" t="s">
        <v>10132</v>
      </c>
    </row>
    <row r="49" spans="1:9" x14ac:dyDescent="0.25">
      <c r="A49" t="s">
        <v>51</v>
      </c>
      <c r="B49" t="s">
        <v>1352</v>
      </c>
      <c r="C49" t="s">
        <v>2659</v>
      </c>
      <c r="D49" t="s">
        <v>2615</v>
      </c>
      <c r="E49" t="s">
        <v>8999</v>
      </c>
      <c r="F49" t="s">
        <v>9000</v>
      </c>
      <c r="G49" t="s">
        <v>9001</v>
      </c>
      <c r="H49" t="s">
        <v>9002</v>
      </c>
      <c r="I49" t="s">
        <v>10132</v>
      </c>
    </row>
    <row r="50" spans="1:9" x14ac:dyDescent="0.25">
      <c r="A50" t="s">
        <v>52</v>
      </c>
      <c r="B50" t="s">
        <v>1353</v>
      </c>
      <c r="C50" t="s">
        <v>2662</v>
      </c>
      <c r="D50" t="s">
        <v>2615</v>
      </c>
      <c r="E50" t="s">
        <v>9004</v>
      </c>
      <c r="F50" t="s">
        <v>9005</v>
      </c>
      <c r="G50" t="s">
        <v>9006</v>
      </c>
      <c r="H50" t="s">
        <v>2663</v>
      </c>
    </row>
    <row r="51" spans="1:9" x14ac:dyDescent="0.25">
      <c r="A51" t="s">
        <v>53</v>
      </c>
      <c r="B51" t="s">
        <v>1354</v>
      </c>
      <c r="C51" t="s">
        <v>2664</v>
      </c>
      <c r="D51" t="s">
        <v>2615</v>
      </c>
      <c r="E51" t="s">
        <v>8987</v>
      </c>
      <c r="F51" t="s">
        <v>8988</v>
      </c>
      <c r="G51" t="s">
        <v>8997</v>
      </c>
      <c r="H51" t="s">
        <v>2649</v>
      </c>
      <c r="I51" t="s">
        <v>10128</v>
      </c>
    </row>
    <row r="52" spans="1:9" x14ac:dyDescent="0.25">
      <c r="A52" t="s">
        <v>54</v>
      </c>
      <c r="B52" t="s">
        <v>1355</v>
      </c>
      <c r="C52" t="s">
        <v>2665</v>
      </c>
      <c r="D52" t="s">
        <v>2615</v>
      </c>
      <c r="E52" t="s">
        <v>8987</v>
      </c>
      <c r="F52" t="s">
        <v>8988</v>
      </c>
      <c r="G52" t="s">
        <v>8997</v>
      </c>
      <c r="H52" t="s">
        <v>2649</v>
      </c>
      <c r="I52" t="s">
        <v>10128</v>
      </c>
    </row>
    <row r="53" spans="1:9" x14ac:dyDescent="0.25">
      <c r="A53" t="s">
        <v>55</v>
      </c>
      <c r="B53" t="s">
        <v>1356</v>
      </c>
      <c r="C53" t="s">
        <v>2666</v>
      </c>
      <c r="D53" t="s">
        <v>2615</v>
      </c>
      <c r="E53" t="s">
        <v>8987</v>
      </c>
      <c r="F53" t="s">
        <v>8988</v>
      </c>
      <c r="G53" t="s">
        <v>8990</v>
      </c>
      <c r="H53" t="s">
        <v>2618</v>
      </c>
      <c r="I53" t="s">
        <v>10120</v>
      </c>
    </row>
    <row r="54" spans="1:9" x14ac:dyDescent="0.25">
      <c r="A54" t="s">
        <v>56</v>
      </c>
      <c r="B54" t="s">
        <v>1357</v>
      </c>
      <c r="C54" t="s">
        <v>2667</v>
      </c>
      <c r="D54" t="s">
        <v>2615</v>
      </c>
      <c r="E54" t="s">
        <v>8987</v>
      </c>
      <c r="F54" t="s">
        <v>8988</v>
      </c>
      <c r="G54" t="s">
        <v>8990</v>
      </c>
      <c r="H54" t="s">
        <v>2618</v>
      </c>
      <c r="I54" t="s">
        <v>10120</v>
      </c>
    </row>
    <row r="55" spans="1:9" x14ac:dyDescent="0.25">
      <c r="A55" t="s">
        <v>57</v>
      </c>
      <c r="B55" t="s">
        <v>1358</v>
      </c>
      <c r="C55" t="s">
        <v>2667</v>
      </c>
      <c r="D55" t="s">
        <v>2615</v>
      </c>
      <c r="E55" t="s">
        <v>8987</v>
      </c>
      <c r="F55" t="s">
        <v>8988</v>
      </c>
      <c r="G55" t="s">
        <v>8990</v>
      </c>
      <c r="H55" t="s">
        <v>2618</v>
      </c>
      <c r="I55" t="s">
        <v>10120</v>
      </c>
    </row>
    <row r="56" spans="1:9" x14ac:dyDescent="0.25">
      <c r="A56" t="s">
        <v>58</v>
      </c>
      <c r="B56" t="s">
        <v>1359</v>
      </c>
      <c r="C56" t="s">
        <v>2668</v>
      </c>
      <c r="D56" t="s">
        <v>2615</v>
      </c>
      <c r="E56" t="s">
        <v>8987</v>
      </c>
      <c r="F56" t="s">
        <v>8988</v>
      </c>
      <c r="G56" t="s">
        <v>8991</v>
      </c>
      <c r="H56" t="s">
        <v>2627</v>
      </c>
      <c r="I56" t="s">
        <v>10123</v>
      </c>
    </row>
    <row r="57" spans="1:9" x14ac:dyDescent="0.25">
      <c r="A57" t="s">
        <v>59</v>
      </c>
      <c r="B57" t="s">
        <v>1360</v>
      </c>
      <c r="C57" t="s">
        <v>2668</v>
      </c>
      <c r="D57" t="s">
        <v>2615</v>
      </c>
      <c r="E57" t="s">
        <v>8987</v>
      </c>
      <c r="F57" t="s">
        <v>8988</v>
      </c>
      <c r="G57" t="s">
        <v>8991</v>
      </c>
      <c r="H57" t="s">
        <v>2627</v>
      </c>
      <c r="I57" t="s">
        <v>10123</v>
      </c>
    </row>
    <row r="58" spans="1:9" x14ac:dyDescent="0.25">
      <c r="A58" t="s">
        <v>60</v>
      </c>
      <c r="B58" t="s">
        <v>1361</v>
      </c>
      <c r="C58" t="s">
        <v>2617</v>
      </c>
      <c r="D58" t="s">
        <v>2615</v>
      </c>
      <c r="E58" t="s">
        <v>8987</v>
      </c>
      <c r="F58" t="s">
        <v>8988</v>
      </c>
      <c r="G58" t="s">
        <v>8990</v>
      </c>
      <c r="H58" t="s">
        <v>2618</v>
      </c>
      <c r="I58" t="s">
        <v>10120</v>
      </c>
    </row>
    <row r="59" spans="1:9" x14ac:dyDescent="0.25">
      <c r="A59" t="s">
        <v>61</v>
      </c>
      <c r="B59" t="s">
        <v>1362</v>
      </c>
      <c r="C59" t="s">
        <v>2669</v>
      </c>
      <c r="D59" t="s">
        <v>2615</v>
      </c>
      <c r="E59" t="s">
        <v>8987</v>
      </c>
      <c r="F59" t="s">
        <v>8995</v>
      </c>
      <c r="G59" t="s">
        <v>8996</v>
      </c>
      <c r="H59" t="s">
        <v>2670</v>
      </c>
      <c r="I59" t="s">
        <v>10134</v>
      </c>
    </row>
    <row r="60" spans="1:9" x14ac:dyDescent="0.25">
      <c r="A60" t="s">
        <v>62</v>
      </c>
      <c r="B60" t="s">
        <v>1363</v>
      </c>
      <c r="C60" t="s">
        <v>2671</v>
      </c>
      <c r="D60" t="s">
        <v>2615</v>
      </c>
      <c r="E60" t="s">
        <v>8987</v>
      </c>
      <c r="F60" t="s">
        <v>8988</v>
      </c>
      <c r="G60" t="s">
        <v>8997</v>
      </c>
      <c r="H60" t="s">
        <v>2649</v>
      </c>
      <c r="I60" t="s">
        <v>10128</v>
      </c>
    </row>
    <row r="61" spans="1:9" x14ac:dyDescent="0.25">
      <c r="A61" t="s">
        <v>63</v>
      </c>
      <c r="B61" t="s">
        <v>1364</v>
      </c>
      <c r="C61" t="s">
        <v>2672</v>
      </c>
      <c r="D61" t="s">
        <v>2615</v>
      </c>
      <c r="E61" t="s">
        <v>8999</v>
      </c>
      <c r="F61" t="s">
        <v>9000</v>
      </c>
      <c r="G61" t="s">
        <v>9001</v>
      </c>
      <c r="H61" t="s">
        <v>9002</v>
      </c>
      <c r="I61" t="s">
        <v>10135</v>
      </c>
    </row>
    <row r="62" spans="1:9" x14ac:dyDescent="0.25">
      <c r="A62" t="s">
        <v>64</v>
      </c>
      <c r="B62" t="s">
        <v>1365</v>
      </c>
      <c r="C62" t="s">
        <v>2673</v>
      </c>
      <c r="D62" t="s">
        <v>2615</v>
      </c>
      <c r="E62" t="s">
        <v>8987</v>
      </c>
      <c r="F62" t="s">
        <v>8995</v>
      </c>
      <c r="G62" t="s">
        <v>8996</v>
      </c>
      <c r="H62" t="s">
        <v>2670</v>
      </c>
      <c r="I62" t="s">
        <v>10134</v>
      </c>
    </row>
    <row r="63" spans="1:9" x14ac:dyDescent="0.25">
      <c r="A63" t="s">
        <v>65</v>
      </c>
      <c r="B63" t="s">
        <v>1366</v>
      </c>
      <c r="C63" t="s">
        <v>2674</v>
      </c>
      <c r="D63" t="s">
        <v>2615</v>
      </c>
      <c r="E63" t="s">
        <v>8987</v>
      </c>
      <c r="F63" t="s">
        <v>8995</v>
      </c>
      <c r="G63" t="s">
        <v>8996</v>
      </c>
      <c r="H63" t="s">
        <v>2670</v>
      </c>
      <c r="I63" t="s">
        <v>10134</v>
      </c>
    </row>
    <row r="64" spans="1:9" x14ac:dyDescent="0.25">
      <c r="A64" t="s">
        <v>66</v>
      </c>
      <c r="B64" t="s">
        <v>1367</v>
      </c>
      <c r="C64" t="s">
        <v>2675</v>
      </c>
      <c r="D64" t="s">
        <v>2615</v>
      </c>
      <c r="E64" t="s">
        <v>8987</v>
      </c>
      <c r="F64" t="s">
        <v>8988</v>
      </c>
      <c r="G64" t="s">
        <v>9003</v>
      </c>
      <c r="H64" t="s">
        <v>2658</v>
      </c>
      <c r="I64" t="s">
        <v>10136</v>
      </c>
    </row>
    <row r="65" spans="1:10" x14ac:dyDescent="0.25">
      <c r="A65" t="s">
        <v>67</v>
      </c>
      <c r="B65" t="s">
        <v>1368</v>
      </c>
      <c r="C65" t="s">
        <v>2676</v>
      </c>
      <c r="D65" t="s">
        <v>2615</v>
      </c>
      <c r="E65" t="s">
        <v>9007</v>
      </c>
      <c r="F65" t="s">
        <v>9008</v>
      </c>
      <c r="G65" t="s">
        <v>9009</v>
      </c>
      <c r="H65" t="s">
        <v>2677</v>
      </c>
      <c r="I65" t="s">
        <v>10137</v>
      </c>
    </row>
    <row r="66" spans="1:10" x14ac:dyDescent="0.25">
      <c r="A66" t="s">
        <v>68</v>
      </c>
      <c r="B66" t="s">
        <v>1369</v>
      </c>
      <c r="C66" t="s">
        <v>2678</v>
      </c>
      <c r="D66" t="s">
        <v>2615</v>
      </c>
      <c r="E66" t="s">
        <v>8987</v>
      </c>
      <c r="F66" t="s">
        <v>8995</v>
      </c>
      <c r="G66" t="s">
        <v>9010</v>
      </c>
      <c r="H66" t="s">
        <v>2679</v>
      </c>
      <c r="I66" t="s">
        <v>10138</v>
      </c>
    </row>
    <row r="67" spans="1:10" x14ac:dyDescent="0.25">
      <c r="A67" t="s">
        <v>69</v>
      </c>
      <c r="B67" t="s">
        <v>1370</v>
      </c>
      <c r="C67" t="s">
        <v>2678</v>
      </c>
      <c r="D67" t="s">
        <v>2615</v>
      </c>
      <c r="E67" t="s">
        <v>8987</v>
      </c>
      <c r="F67" t="s">
        <v>8995</v>
      </c>
      <c r="G67" t="s">
        <v>9010</v>
      </c>
      <c r="H67" t="s">
        <v>2679</v>
      </c>
      <c r="I67" t="s">
        <v>10138</v>
      </c>
    </row>
    <row r="68" spans="1:10" x14ac:dyDescent="0.25">
      <c r="A68" t="s">
        <v>70</v>
      </c>
      <c r="B68" t="s">
        <v>1371</v>
      </c>
      <c r="C68" t="s">
        <v>2680</v>
      </c>
      <c r="D68" t="s">
        <v>2615</v>
      </c>
      <c r="E68" t="s">
        <v>8987</v>
      </c>
      <c r="F68" t="s">
        <v>8988</v>
      </c>
      <c r="G68" t="s">
        <v>8989</v>
      </c>
      <c r="H68" t="s">
        <v>2616</v>
      </c>
      <c r="I68" t="s">
        <v>10139</v>
      </c>
    </row>
    <row r="69" spans="1:10" x14ac:dyDescent="0.25">
      <c r="A69" t="s">
        <v>71</v>
      </c>
      <c r="B69" t="s">
        <v>1372</v>
      </c>
      <c r="C69" t="s">
        <v>2681</v>
      </c>
      <c r="D69" t="s">
        <v>2615</v>
      </c>
      <c r="E69" t="s">
        <v>8999</v>
      </c>
      <c r="F69" t="s">
        <v>9000</v>
      </c>
      <c r="G69" t="s">
        <v>9011</v>
      </c>
      <c r="H69" t="s">
        <v>9012</v>
      </c>
    </row>
    <row r="70" spans="1:10" x14ac:dyDescent="0.25">
      <c r="A70" t="s">
        <v>72</v>
      </c>
      <c r="B70" t="s">
        <v>1373</v>
      </c>
      <c r="C70" t="s">
        <v>2682</v>
      </c>
      <c r="D70" t="s">
        <v>2615</v>
      </c>
      <c r="E70" t="s">
        <v>8987</v>
      </c>
      <c r="F70" t="s">
        <v>8988</v>
      </c>
      <c r="G70" t="s">
        <v>8990</v>
      </c>
      <c r="H70" t="s">
        <v>2618</v>
      </c>
      <c r="I70" t="s">
        <v>10120</v>
      </c>
    </row>
    <row r="71" spans="1:10" x14ac:dyDescent="0.25">
      <c r="A71" t="s">
        <v>73</v>
      </c>
      <c r="B71" t="s">
        <v>1374</v>
      </c>
      <c r="C71" t="s">
        <v>2683</v>
      </c>
      <c r="D71" t="s">
        <v>2615</v>
      </c>
      <c r="E71" t="s">
        <v>8987</v>
      </c>
      <c r="F71" t="s">
        <v>8988</v>
      </c>
      <c r="G71" t="s">
        <v>8989</v>
      </c>
      <c r="H71" t="s">
        <v>2616</v>
      </c>
      <c r="I71" t="s">
        <v>10140</v>
      </c>
    </row>
    <row r="72" spans="1:10" x14ac:dyDescent="0.25">
      <c r="A72" t="s">
        <v>74</v>
      </c>
      <c r="B72" t="s">
        <v>1375</v>
      </c>
      <c r="C72" t="s">
        <v>2683</v>
      </c>
      <c r="D72" t="s">
        <v>2615</v>
      </c>
      <c r="E72" t="s">
        <v>8987</v>
      </c>
      <c r="F72" t="s">
        <v>8988</v>
      </c>
      <c r="G72" t="s">
        <v>8989</v>
      </c>
      <c r="H72" t="s">
        <v>2616</v>
      </c>
      <c r="I72" t="s">
        <v>10140</v>
      </c>
    </row>
    <row r="73" spans="1:10" x14ac:dyDescent="0.25">
      <c r="A73" t="s">
        <v>75</v>
      </c>
      <c r="B73" t="s">
        <v>1376</v>
      </c>
      <c r="C73" t="s">
        <v>2682</v>
      </c>
      <c r="D73" t="s">
        <v>2615</v>
      </c>
      <c r="E73" t="s">
        <v>8987</v>
      </c>
      <c r="F73" t="s">
        <v>8988</v>
      </c>
      <c r="G73" t="s">
        <v>8990</v>
      </c>
      <c r="H73" t="s">
        <v>2618</v>
      </c>
      <c r="I73" t="s">
        <v>10120</v>
      </c>
    </row>
    <row r="74" spans="1:10" x14ac:dyDescent="0.25">
      <c r="A74" t="s">
        <v>76</v>
      </c>
      <c r="B74" t="s">
        <v>1377</v>
      </c>
      <c r="C74" t="s">
        <v>2684</v>
      </c>
      <c r="D74" t="s">
        <v>2615</v>
      </c>
      <c r="E74" t="s">
        <v>8987</v>
      </c>
      <c r="F74" t="s">
        <v>8988</v>
      </c>
      <c r="G74" t="s">
        <v>8989</v>
      </c>
      <c r="H74" t="s">
        <v>2616</v>
      </c>
      <c r="I74" t="s">
        <v>10141</v>
      </c>
    </row>
    <row r="75" spans="1:10" x14ac:dyDescent="0.25">
      <c r="A75" t="s">
        <v>77</v>
      </c>
      <c r="B75" t="s">
        <v>1378</v>
      </c>
      <c r="C75" t="s">
        <v>2685</v>
      </c>
      <c r="D75" t="s">
        <v>2615</v>
      </c>
      <c r="E75" t="s">
        <v>8987</v>
      </c>
      <c r="F75" t="s">
        <v>8995</v>
      </c>
      <c r="G75" t="s">
        <v>8996</v>
      </c>
      <c r="H75" t="s">
        <v>2644</v>
      </c>
      <c r="I75" t="s">
        <v>10125</v>
      </c>
      <c r="J75" t="s">
        <v>2686</v>
      </c>
    </row>
    <row r="76" spans="1:10" x14ac:dyDescent="0.25">
      <c r="A76" t="s">
        <v>78</v>
      </c>
      <c r="B76" t="s">
        <v>1379</v>
      </c>
      <c r="C76" t="s">
        <v>2687</v>
      </c>
      <c r="D76" t="s">
        <v>2615</v>
      </c>
      <c r="E76" t="s">
        <v>8987</v>
      </c>
      <c r="F76" t="s">
        <v>8995</v>
      </c>
      <c r="G76" t="s">
        <v>8996</v>
      </c>
      <c r="H76" t="s">
        <v>2644</v>
      </c>
      <c r="I76" t="s">
        <v>10125</v>
      </c>
      <c r="J76" t="s">
        <v>2686</v>
      </c>
    </row>
    <row r="77" spans="1:10" x14ac:dyDescent="0.25">
      <c r="A77" t="s">
        <v>79</v>
      </c>
      <c r="B77" t="s">
        <v>1380</v>
      </c>
      <c r="C77" t="s">
        <v>2687</v>
      </c>
      <c r="D77" t="s">
        <v>2615</v>
      </c>
      <c r="E77" t="s">
        <v>8987</v>
      </c>
      <c r="F77" t="s">
        <v>8995</v>
      </c>
      <c r="G77" t="s">
        <v>8996</v>
      </c>
      <c r="H77" t="s">
        <v>2644</v>
      </c>
      <c r="I77" t="s">
        <v>10125</v>
      </c>
      <c r="J77" t="s">
        <v>2686</v>
      </c>
    </row>
    <row r="78" spans="1:10" x14ac:dyDescent="0.25">
      <c r="A78" t="s">
        <v>80</v>
      </c>
      <c r="B78" t="s">
        <v>1381</v>
      </c>
      <c r="C78" t="s">
        <v>2685</v>
      </c>
      <c r="D78" t="s">
        <v>2615</v>
      </c>
      <c r="E78" t="s">
        <v>8987</v>
      </c>
      <c r="F78" t="s">
        <v>8995</v>
      </c>
      <c r="G78" t="s">
        <v>8996</v>
      </c>
      <c r="H78" t="s">
        <v>2644</v>
      </c>
      <c r="I78" t="s">
        <v>10125</v>
      </c>
      <c r="J78" t="s">
        <v>2686</v>
      </c>
    </row>
    <row r="79" spans="1:10" x14ac:dyDescent="0.25">
      <c r="A79" t="s">
        <v>81</v>
      </c>
      <c r="B79" t="s">
        <v>1382</v>
      </c>
      <c r="C79" t="s">
        <v>2688</v>
      </c>
      <c r="D79" t="s">
        <v>2615</v>
      </c>
      <c r="E79" t="s">
        <v>8987</v>
      </c>
      <c r="F79" t="s">
        <v>8995</v>
      </c>
      <c r="G79" t="s">
        <v>8996</v>
      </c>
      <c r="H79" t="s">
        <v>2644</v>
      </c>
      <c r="I79" t="s">
        <v>10125</v>
      </c>
      <c r="J79" t="s">
        <v>2686</v>
      </c>
    </row>
    <row r="80" spans="1:10" x14ac:dyDescent="0.25">
      <c r="A80" t="s">
        <v>82</v>
      </c>
      <c r="B80" t="s">
        <v>1383</v>
      </c>
      <c r="C80" t="s">
        <v>2688</v>
      </c>
      <c r="D80" t="s">
        <v>2615</v>
      </c>
      <c r="E80" t="s">
        <v>8987</v>
      </c>
      <c r="F80" t="s">
        <v>8995</v>
      </c>
      <c r="G80" t="s">
        <v>8996</v>
      </c>
      <c r="H80" t="s">
        <v>2644</v>
      </c>
      <c r="I80" t="s">
        <v>10125</v>
      </c>
      <c r="J80" t="s">
        <v>2686</v>
      </c>
    </row>
    <row r="81" spans="1:10" x14ac:dyDescent="0.25">
      <c r="A81" t="s">
        <v>83</v>
      </c>
      <c r="B81" t="s">
        <v>1384</v>
      </c>
      <c r="C81" t="s">
        <v>2687</v>
      </c>
      <c r="D81" t="s">
        <v>2615</v>
      </c>
      <c r="E81" t="s">
        <v>8987</v>
      </c>
      <c r="F81" t="s">
        <v>8995</v>
      </c>
      <c r="G81" t="s">
        <v>8996</v>
      </c>
      <c r="H81" t="s">
        <v>2644</v>
      </c>
      <c r="I81" t="s">
        <v>10125</v>
      </c>
      <c r="J81" t="s">
        <v>2686</v>
      </c>
    </row>
    <row r="82" spans="1:10" x14ac:dyDescent="0.25">
      <c r="A82" t="s">
        <v>84</v>
      </c>
      <c r="B82" t="s">
        <v>1385</v>
      </c>
      <c r="C82" t="s">
        <v>2687</v>
      </c>
      <c r="D82" t="s">
        <v>2615</v>
      </c>
      <c r="E82" t="s">
        <v>8987</v>
      </c>
      <c r="F82" t="s">
        <v>8995</v>
      </c>
      <c r="G82" t="s">
        <v>8996</v>
      </c>
      <c r="H82" t="s">
        <v>2644</v>
      </c>
      <c r="I82" t="s">
        <v>10125</v>
      </c>
      <c r="J82" t="s">
        <v>2686</v>
      </c>
    </row>
    <row r="83" spans="1:10" x14ac:dyDescent="0.25">
      <c r="A83" t="s">
        <v>85</v>
      </c>
      <c r="B83" t="s">
        <v>1386</v>
      </c>
      <c r="C83" t="s">
        <v>2660</v>
      </c>
      <c r="D83" t="s">
        <v>2615</v>
      </c>
      <c r="E83" t="s">
        <v>8987</v>
      </c>
      <c r="F83" t="s">
        <v>8988</v>
      </c>
      <c r="G83" t="s">
        <v>8989</v>
      </c>
      <c r="H83" t="s">
        <v>2616</v>
      </c>
      <c r="I83" t="s">
        <v>10126</v>
      </c>
    </row>
    <row r="84" spans="1:10" x14ac:dyDescent="0.25">
      <c r="A84" t="s">
        <v>86</v>
      </c>
      <c r="B84" t="s">
        <v>1387</v>
      </c>
      <c r="C84" t="s">
        <v>2689</v>
      </c>
      <c r="D84" t="s">
        <v>2615</v>
      </c>
      <c r="E84" t="s">
        <v>8987</v>
      </c>
      <c r="F84" t="s">
        <v>9013</v>
      </c>
      <c r="G84" t="s">
        <v>9014</v>
      </c>
      <c r="H84" t="s">
        <v>2690</v>
      </c>
      <c r="I84" t="s">
        <v>10142</v>
      </c>
    </row>
    <row r="85" spans="1:10" x14ac:dyDescent="0.25">
      <c r="A85" t="s">
        <v>87</v>
      </c>
      <c r="B85" t="s">
        <v>1388</v>
      </c>
      <c r="C85" t="s">
        <v>2691</v>
      </c>
      <c r="D85" t="s">
        <v>2615</v>
      </c>
      <c r="E85" t="s">
        <v>8987</v>
      </c>
      <c r="F85" t="s">
        <v>8995</v>
      </c>
      <c r="G85" t="s">
        <v>8996</v>
      </c>
      <c r="H85" t="s">
        <v>2644</v>
      </c>
      <c r="I85" t="s">
        <v>10125</v>
      </c>
      <c r="J85" t="s">
        <v>2645</v>
      </c>
    </row>
    <row r="86" spans="1:10" x14ac:dyDescent="0.25">
      <c r="A86" t="s">
        <v>88</v>
      </c>
      <c r="B86" t="s">
        <v>1389</v>
      </c>
      <c r="C86" t="s">
        <v>2692</v>
      </c>
      <c r="D86" t="s">
        <v>2615</v>
      </c>
      <c r="E86" t="s">
        <v>8987</v>
      </c>
      <c r="F86" t="s">
        <v>8988</v>
      </c>
      <c r="G86" t="s">
        <v>8990</v>
      </c>
      <c r="H86" t="s">
        <v>2618</v>
      </c>
      <c r="I86" t="s">
        <v>10120</v>
      </c>
      <c r="J86" t="s">
        <v>2693</v>
      </c>
    </row>
    <row r="87" spans="1:10" x14ac:dyDescent="0.25">
      <c r="A87" t="s">
        <v>89</v>
      </c>
      <c r="B87" t="s">
        <v>1390</v>
      </c>
      <c r="C87" t="s">
        <v>2694</v>
      </c>
      <c r="D87" t="s">
        <v>2615</v>
      </c>
      <c r="E87" t="s">
        <v>8987</v>
      </c>
      <c r="F87" t="s">
        <v>8995</v>
      </c>
      <c r="G87" t="s">
        <v>9015</v>
      </c>
      <c r="H87" t="s">
        <v>2695</v>
      </c>
      <c r="I87" t="s">
        <v>10143</v>
      </c>
    </row>
    <row r="88" spans="1:10" x14ac:dyDescent="0.25">
      <c r="A88" t="s">
        <v>90</v>
      </c>
      <c r="B88" t="s">
        <v>1391</v>
      </c>
      <c r="C88" t="s">
        <v>2696</v>
      </c>
      <c r="D88" t="s">
        <v>2615</v>
      </c>
      <c r="E88" t="s">
        <v>8987</v>
      </c>
      <c r="F88" t="s">
        <v>8988</v>
      </c>
      <c r="G88" t="s">
        <v>8989</v>
      </c>
      <c r="H88" t="s">
        <v>2616</v>
      </c>
      <c r="I88" t="s">
        <v>10144</v>
      </c>
    </row>
    <row r="89" spans="1:10" x14ac:dyDescent="0.25">
      <c r="A89" t="s">
        <v>91</v>
      </c>
      <c r="B89" t="s">
        <v>1392</v>
      </c>
      <c r="C89" t="s">
        <v>2696</v>
      </c>
      <c r="D89" t="s">
        <v>2615</v>
      </c>
      <c r="E89" t="s">
        <v>8987</v>
      </c>
      <c r="F89" t="s">
        <v>8988</v>
      </c>
      <c r="G89" t="s">
        <v>8989</v>
      </c>
      <c r="H89" t="s">
        <v>2616</v>
      </c>
      <c r="I89" t="s">
        <v>10144</v>
      </c>
    </row>
    <row r="90" spans="1:10" x14ac:dyDescent="0.25">
      <c r="A90" t="s">
        <v>92</v>
      </c>
      <c r="B90" t="s">
        <v>1393</v>
      </c>
      <c r="C90" t="s">
        <v>2697</v>
      </c>
      <c r="D90" t="s">
        <v>2615</v>
      </c>
      <c r="E90" t="s">
        <v>8987</v>
      </c>
      <c r="F90" t="s">
        <v>8988</v>
      </c>
      <c r="G90" t="s">
        <v>9016</v>
      </c>
      <c r="H90" t="s">
        <v>2698</v>
      </c>
      <c r="I90" t="s">
        <v>10145</v>
      </c>
    </row>
    <row r="91" spans="1:10" x14ac:dyDescent="0.25">
      <c r="A91" t="s">
        <v>93</v>
      </c>
      <c r="B91" t="s">
        <v>1394</v>
      </c>
      <c r="C91" t="s">
        <v>2646</v>
      </c>
      <c r="D91" t="s">
        <v>2615</v>
      </c>
      <c r="E91" t="s">
        <v>8987</v>
      </c>
      <c r="F91" t="s">
        <v>8988</v>
      </c>
      <c r="G91" t="s">
        <v>8989</v>
      </c>
      <c r="H91" t="s">
        <v>2616</v>
      </c>
      <c r="I91" t="s">
        <v>10126</v>
      </c>
    </row>
    <row r="92" spans="1:10" x14ac:dyDescent="0.25">
      <c r="A92" t="s">
        <v>94</v>
      </c>
      <c r="B92" t="s">
        <v>1395</v>
      </c>
      <c r="C92" t="s">
        <v>2652</v>
      </c>
      <c r="D92" t="s">
        <v>2615</v>
      </c>
      <c r="E92" t="s">
        <v>8987</v>
      </c>
      <c r="F92" t="s">
        <v>8988</v>
      </c>
      <c r="G92" t="s">
        <v>8998</v>
      </c>
      <c r="H92" t="s">
        <v>2653</v>
      </c>
      <c r="I92" t="s">
        <v>10130</v>
      </c>
    </row>
    <row r="93" spans="1:10" x14ac:dyDescent="0.25">
      <c r="A93" t="s">
        <v>95</v>
      </c>
      <c r="B93" t="s">
        <v>1396</v>
      </c>
      <c r="C93" t="s">
        <v>2699</v>
      </c>
      <c r="D93" t="s">
        <v>2615</v>
      </c>
      <c r="E93" t="s">
        <v>8987</v>
      </c>
      <c r="F93" t="s">
        <v>8988</v>
      </c>
      <c r="G93" t="s">
        <v>9017</v>
      </c>
      <c r="H93" t="s">
        <v>2700</v>
      </c>
      <c r="I93" t="s">
        <v>10146</v>
      </c>
    </row>
    <row r="94" spans="1:10" x14ac:dyDescent="0.25">
      <c r="A94" t="s">
        <v>96</v>
      </c>
      <c r="B94" t="s">
        <v>1397</v>
      </c>
      <c r="C94" t="s">
        <v>2701</v>
      </c>
      <c r="D94" t="s">
        <v>2615</v>
      </c>
      <c r="E94" t="s">
        <v>8987</v>
      </c>
      <c r="F94" t="s">
        <v>8988</v>
      </c>
      <c r="G94" t="s">
        <v>9018</v>
      </c>
      <c r="H94" t="s">
        <v>2702</v>
      </c>
      <c r="I94" t="s">
        <v>10147</v>
      </c>
    </row>
    <row r="95" spans="1:10" x14ac:dyDescent="0.25">
      <c r="A95" t="s">
        <v>97</v>
      </c>
      <c r="B95" t="s">
        <v>1398</v>
      </c>
      <c r="C95" t="s">
        <v>2703</v>
      </c>
      <c r="D95" t="s">
        <v>2615</v>
      </c>
      <c r="E95" t="s">
        <v>8987</v>
      </c>
      <c r="F95" t="s">
        <v>8995</v>
      </c>
      <c r="G95" t="s">
        <v>8996</v>
      </c>
      <c r="H95" t="s">
        <v>2644</v>
      </c>
      <c r="I95" t="s">
        <v>10125</v>
      </c>
      <c r="J95" t="s">
        <v>2686</v>
      </c>
    </row>
    <row r="96" spans="1:10" x14ac:dyDescent="0.25">
      <c r="A96" t="s">
        <v>98</v>
      </c>
      <c r="B96" t="s">
        <v>1399</v>
      </c>
      <c r="C96" t="s">
        <v>2703</v>
      </c>
      <c r="D96" t="s">
        <v>2615</v>
      </c>
      <c r="E96" t="s">
        <v>8987</v>
      </c>
      <c r="F96" t="s">
        <v>8995</v>
      </c>
      <c r="G96" t="s">
        <v>8996</v>
      </c>
      <c r="H96" t="s">
        <v>2644</v>
      </c>
      <c r="I96" t="s">
        <v>10125</v>
      </c>
      <c r="J96" t="s">
        <v>2686</v>
      </c>
    </row>
    <row r="97" spans="1:10" x14ac:dyDescent="0.25">
      <c r="A97" t="s">
        <v>99</v>
      </c>
      <c r="B97" t="s">
        <v>1400</v>
      </c>
      <c r="C97" t="s">
        <v>2704</v>
      </c>
      <c r="D97" t="s">
        <v>2615</v>
      </c>
      <c r="E97" t="s">
        <v>8987</v>
      </c>
      <c r="F97" t="s">
        <v>8995</v>
      </c>
      <c r="G97" t="s">
        <v>8996</v>
      </c>
      <c r="H97" t="s">
        <v>2644</v>
      </c>
      <c r="I97" t="s">
        <v>10125</v>
      </c>
      <c r="J97" t="s">
        <v>2686</v>
      </c>
    </row>
    <row r="98" spans="1:10" x14ac:dyDescent="0.25">
      <c r="A98" t="s">
        <v>100</v>
      </c>
      <c r="B98" t="s">
        <v>1401</v>
      </c>
      <c r="C98" t="s">
        <v>2704</v>
      </c>
      <c r="D98" t="s">
        <v>2615</v>
      </c>
      <c r="E98" t="s">
        <v>8987</v>
      </c>
      <c r="F98" t="s">
        <v>8995</v>
      </c>
      <c r="G98" t="s">
        <v>8996</v>
      </c>
      <c r="H98" t="s">
        <v>2644</v>
      </c>
      <c r="I98" t="s">
        <v>10125</v>
      </c>
      <c r="J98" t="s">
        <v>2686</v>
      </c>
    </row>
    <row r="99" spans="1:10" x14ac:dyDescent="0.25">
      <c r="A99" t="s">
        <v>101</v>
      </c>
      <c r="B99" t="s">
        <v>1402</v>
      </c>
      <c r="C99" t="s">
        <v>2705</v>
      </c>
      <c r="D99" t="s">
        <v>2615</v>
      </c>
      <c r="E99" t="s">
        <v>8987</v>
      </c>
      <c r="F99" t="s">
        <v>8988</v>
      </c>
      <c r="G99" t="s">
        <v>9003</v>
      </c>
      <c r="H99" t="s">
        <v>2658</v>
      </c>
      <c r="I99" t="s">
        <v>10148</v>
      </c>
    </row>
    <row r="100" spans="1:10" x14ac:dyDescent="0.25">
      <c r="A100" t="s">
        <v>102</v>
      </c>
      <c r="B100" t="s">
        <v>1403</v>
      </c>
      <c r="C100" t="s">
        <v>2706</v>
      </c>
      <c r="D100" t="s">
        <v>2615</v>
      </c>
      <c r="E100" t="s">
        <v>8987</v>
      </c>
      <c r="F100" t="s">
        <v>8988</v>
      </c>
      <c r="G100" t="s">
        <v>8989</v>
      </c>
      <c r="H100" t="s">
        <v>2616</v>
      </c>
      <c r="I100" t="s">
        <v>10127</v>
      </c>
    </row>
    <row r="101" spans="1:10" x14ac:dyDescent="0.25">
      <c r="A101" t="s">
        <v>103</v>
      </c>
      <c r="B101" t="s">
        <v>1404</v>
      </c>
      <c r="C101" t="s">
        <v>2706</v>
      </c>
      <c r="D101" t="s">
        <v>2615</v>
      </c>
      <c r="E101" t="s">
        <v>8987</v>
      </c>
      <c r="F101" t="s">
        <v>8988</v>
      </c>
      <c r="G101" t="s">
        <v>8989</v>
      </c>
      <c r="H101" t="s">
        <v>2616</v>
      </c>
      <c r="I101" t="s">
        <v>10127</v>
      </c>
    </row>
    <row r="102" spans="1:10" x14ac:dyDescent="0.25">
      <c r="A102" t="s">
        <v>104</v>
      </c>
      <c r="B102" t="s">
        <v>1405</v>
      </c>
      <c r="C102" t="s">
        <v>2707</v>
      </c>
      <c r="D102" t="s">
        <v>2615</v>
      </c>
      <c r="E102" t="s">
        <v>8987</v>
      </c>
      <c r="F102" t="s">
        <v>8988</v>
      </c>
      <c r="G102" t="s">
        <v>8997</v>
      </c>
      <c r="H102" t="s">
        <v>2649</v>
      </c>
      <c r="I102" t="s">
        <v>10128</v>
      </c>
    </row>
    <row r="103" spans="1:10" x14ac:dyDescent="0.25">
      <c r="A103" t="s">
        <v>105</v>
      </c>
      <c r="B103" t="s">
        <v>1406</v>
      </c>
      <c r="C103" t="s">
        <v>2708</v>
      </c>
      <c r="D103" t="s">
        <v>2615</v>
      </c>
      <c r="E103" t="s">
        <v>8987</v>
      </c>
      <c r="F103" t="s">
        <v>8988</v>
      </c>
      <c r="G103" t="s">
        <v>9003</v>
      </c>
      <c r="H103" t="s">
        <v>2658</v>
      </c>
      <c r="I103" t="s">
        <v>10136</v>
      </c>
    </row>
    <row r="104" spans="1:10" x14ac:dyDescent="0.25">
      <c r="A104" t="s">
        <v>106</v>
      </c>
      <c r="B104" t="s">
        <v>1407</v>
      </c>
      <c r="C104" t="s">
        <v>2709</v>
      </c>
      <c r="D104" t="s">
        <v>2615</v>
      </c>
      <c r="E104" t="s">
        <v>8987</v>
      </c>
      <c r="F104" t="s">
        <v>8995</v>
      </c>
      <c r="G104" t="s">
        <v>8996</v>
      </c>
      <c r="H104" t="s">
        <v>2710</v>
      </c>
      <c r="I104" t="s">
        <v>10149</v>
      </c>
    </row>
    <row r="105" spans="1:10" x14ac:dyDescent="0.25">
      <c r="A105" t="s">
        <v>107</v>
      </c>
      <c r="B105" t="s">
        <v>1408</v>
      </c>
      <c r="C105" t="s">
        <v>2711</v>
      </c>
      <c r="D105" t="s">
        <v>2615</v>
      </c>
      <c r="E105" t="s">
        <v>8987</v>
      </c>
      <c r="F105" t="s">
        <v>8988</v>
      </c>
      <c r="G105" t="s">
        <v>8989</v>
      </c>
      <c r="H105" t="s">
        <v>2616</v>
      </c>
      <c r="I105" t="s">
        <v>10150</v>
      </c>
    </row>
    <row r="106" spans="1:10" x14ac:dyDescent="0.25">
      <c r="A106" t="s">
        <v>108</v>
      </c>
      <c r="B106" t="s">
        <v>1409</v>
      </c>
      <c r="C106" t="s">
        <v>2712</v>
      </c>
      <c r="D106" t="s">
        <v>2615</v>
      </c>
      <c r="E106" t="s">
        <v>8987</v>
      </c>
      <c r="F106" t="s">
        <v>8988</v>
      </c>
      <c r="G106" t="s">
        <v>8990</v>
      </c>
      <c r="H106" t="s">
        <v>2618</v>
      </c>
      <c r="I106" t="s">
        <v>10120</v>
      </c>
    </row>
    <row r="107" spans="1:10" x14ac:dyDescent="0.25">
      <c r="A107" t="s">
        <v>109</v>
      </c>
      <c r="B107" t="s">
        <v>1410</v>
      </c>
      <c r="C107" t="s">
        <v>2713</v>
      </c>
      <c r="D107" t="s">
        <v>2615</v>
      </c>
      <c r="E107" t="s">
        <v>8987</v>
      </c>
      <c r="F107" t="s">
        <v>8988</v>
      </c>
      <c r="G107" t="s">
        <v>8991</v>
      </c>
      <c r="H107" t="s">
        <v>2627</v>
      </c>
      <c r="I107" t="s">
        <v>10123</v>
      </c>
    </row>
    <row r="108" spans="1:10" x14ac:dyDescent="0.25">
      <c r="A108" t="s">
        <v>110</v>
      </c>
      <c r="B108" t="s">
        <v>1411</v>
      </c>
      <c r="C108" t="s">
        <v>2712</v>
      </c>
      <c r="D108" t="s">
        <v>2615</v>
      </c>
      <c r="E108" t="s">
        <v>8987</v>
      </c>
      <c r="F108" t="s">
        <v>8988</v>
      </c>
      <c r="G108" t="s">
        <v>8990</v>
      </c>
      <c r="H108" t="s">
        <v>2618</v>
      </c>
      <c r="I108" t="s">
        <v>10120</v>
      </c>
    </row>
    <row r="109" spans="1:10" x14ac:dyDescent="0.25">
      <c r="A109" t="s">
        <v>111</v>
      </c>
      <c r="B109" t="s">
        <v>1412</v>
      </c>
      <c r="C109" t="s">
        <v>2714</v>
      </c>
      <c r="D109" t="s">
        <v>2615</v>
      </c>
      <c r="E109" t="s">
        <v>8987</v>
      </c>
      <c r="F109" t="s">
        <v>8988</v>
      </c>
      <c r="G109" t="s">
        <v>8997</v>
      </c>
      <c r="H109" t="s">
        <v>2649</v>
      </c>
      <c r="I109" t="s">
        <v>10128</v>
      </c>
    </row>
    <row r="110" spans="1:10" x14ac:dyDescent="0.25">
      <c r="A110" t="s">
        <v>112</v>
      </c>
      <c r="B110" t="s">
        <v>1413</v>
      </c>
      <c r="C110" t="s">
        <v>2715</v>
      </c>
      <c r="D110" t="s">
        <v>2615</v>
      </c>
      <c r="E110" t="s">
        <v>8987</v>
      </c>
      <c r="F110" t="s">
        <v>8988</v>
      </c>
      <c r="G110" t="s">
        <v>8990</v>
      </c>
      <c r="H110" t="s">
        <v>2618</v>
      </c>
      <c r="I110" t="s">
        <v>10120</v>
      </c>
      <c r="J110" t="s">
        <v>2716</v>
      </c>
    </row>
    <row r="111" spans="1:10" x14ac:dyDescent="0.25">
      <c r="A111" t="s">
        <v>113</v>
      </c>
      <c r="B111" t="s">
        <v>1414</v>
      </c>
      <c r="C111" t="s">
        <v>2715</v>
      </c>
      <c r="D111" t="s">
        <v>2615</v>
      </c>
      <c r="E111" t="s">
        <v>8987</v>
      </c>
      <c r="F111" t="s">
        <v>8988</v>
      </c>
      <c r="G111" t="s">
        <v>8990</v>
      </c>
      <c r="H111" t="s">
        <v>2618</v>
      </c>
      <c r="I111" t="s">
        <v>10120</v>
      </c>
      <c r="J111" t="s">
        <v>2716</v>
      </c>
    </row>
    <row r="112" spans="1:10" x14ac:dyDescent="0.25">
      <c r="A112" t="s">
        <v>114</v>
      </c>
      <c r="B112" t="s">
        <v>1415</v>
      </c>
      <c r="C112" t="s">
        <v>2717</v>
      </c>
      <c r="D112" t="s">
        <v>2615</v>
      </c>
      <c r="E112" t="s">
        <v>8987</v>
      </c>
      <c r="F112" t="s">
        <v>8988</v>
      </c>
      <c r="G112" t="s">
        <v>8989</v>
      </c>
      <c r="H112" t="s">
        <v>2616</v>
      </c>
      <c r="I112" t="s">
        <v>10141</v>
      </c>
    </row>
    <row r="113" spans="1:10" x14ac:dyDescent="0.25">
      <c r="A113" t="s">
        <v>115</v>
      </c>
      <c r="B113" t="s">
        <v>1416</v>
      </c>
      <c r="C113" t="s">
        <v>2718</v>
      </c>
      <c r="D113" t="s">
        <v>2615</v>
      </c>
      <c r="E113" t="s">
        <v>8987</v>
      </c>
      <c r="F113" t="s">
        <v>8988</v>
      </c>
      <c r="G113" t="s">
        <v>9003</v>
      </c>
      <c r="H113" t="s">
        <v>2658</v>
      </c>
      <c r="I113" t="s">
        <v>10136</v>
      </c>
    </row>
    <row r="114" spans="1:10" x14ac:dyDescent="0.25">
      <c r="A114" t="s">
        <v>116</v>
      </c>
      <c r="B114" t="s">
        <v>1417</v>
      </c>
      <c r="C114" t="s">
        <v>2719</v>
      </c>
      <c r="D114" t="s">
        <v>2615</v>
      </c>
      <c r="E114" t="s">
        <v>8999</v>
      </c>
      <c r="F114" t="s">
        <v>9000</v>
      </c>
      <c r="G114" t="s">
        <v>9001</v>
      </c>
      <c r="H114" t="s">
        <v>9002</v>
      </c>
      <c r="I114" t="s">
        <v>10135</v>
      </c>
    </row>
    <row r="115" spans="1:10" x14ac:dyDescent="0.25">
      <c r="A115" t="s">
        <v>117</v>
      </c>
      <c r="B115" t="s">
        <v>1418</v>
      </c>
      <c r="C115" t="s">
        <v>2720</v>
      </c>
      <c r="D115" t="s">
        <v>2615</v>
      </c>
      <c r="E115" t="s">
        <v>8987</v>
      </c>
      <c r="F115" t="s">
        <v>8995</v>
      </c>
      <c r="G115" t="s">
        <v>8996</v>
      </c>
      <c r="H115" t="s">
        <v>2644</v>
      </c>
      <c r="I115" t="s">
        <v>10125</v>
      </c>
      <c r="J115" t="s">
        <v>2686</v>
      </c>
    </row>
    <row r="116" spans="1:10" x14ac:dyDescent="0.25">
      <c r="A116" t="s">
        <v>118</v>
      </c>
      <c r="B116" t="s">
        <v>1419</v>
      </c>
      <c r="C116" t="s">
        <v>2721</v>
      </c>
      <c r="D116" t="s">
        <v>2615</v>
      </c>
      <c r="E116" t="s">
        <v>8987</v>
      </c>
      <c r="F116" t="s">
        <v>8988</v>
      </c>
      <c r="G116" t="s">
        <v>8990</v>
      </c>
      <c r="H116" t="s">
        <v>2618</v>
      </c>
      <c r="I116" t="s">
        <v>10120</v>
      </c>
    </row>
    <row r="117" spans="1:10" x14ac:dyDescent="0.25">
      <c r="A117" t="s">
        <v>119</v>
      </c>
      <c r="B117" t="s">
        <v>1420</v>
      </c>
      <c r="C117" t="s">
        <v>2722</v>
      </c>
      <c r="D117" t="s">
        <v>2615</v>
      </c>
      <c r="E117" t="s">
        <v>8987</v>
      </c>
      <c r="F117" t="s">
        <v>8988</v>
      </c>
      <c r="G117" t="s">
        <v>8989</v>
      </c>
      <c r="H117" t="s">
        <v>2616</v>
      </c>
      <c r="I117" t="s">
        <v>10141</v>
      </c>
    </row>
    <row r="118" spans="1:10" x14ac:dyDescent="0.25">
      <c r="A118" t="s">
        <v>120</v>
      </c>
      <c r="B118" t="s">
        <v>1421</v>
      </c>
      <c r="C118" t="s">
        <v>2723</v>
      </c>
      <c r="D118" t="s">
        <v>2615</v>
      </c>
      <c r="E118" t="s">
        <v>8987</v>
      </c>
      <c r="F118" t="s">
        <v>9013</v>
      </c>
      <c r="G118" t="s">
        <v>9019</v>
      </c>
      <c r="H118" t="s">
        <v>2724</v>
      </c>
      <c r="I118" t="s">
        <v>10151</v>
      </c>
    </row>
    <row r="119" spans="1:10" x14ac:dyDescent="0.25">
      <c r="A119" t="s">
        <v>121</v>
      </c>
      <c r="B119" t="s">
        <v>1422</v>
      </c>
      <c r="C119" t="s">
        <v>2725</v>
      </c>
      <c r="D119" t="s">
        <v>2615</v>
      </c>
      <c r="E119" t="s">
        <v>8987</v>
      </c>
      <c r="F119" t="s">
        <v>8988</v>
      </c>
      <c r="G119" t="s">
        <v>8997</v>
      </c>
      <c r="H119" t="s">
        <v>2649</v>
      </c>
      <c r="I119" t="s">
        <v>10128</v>
      </c>
    </row>
    <row r="120" spans="1:10" x14ac:dyDescent="0.25">
      <c r="A120" t="s">
        <v>122</v>
      </c>
      <c r="B120" t="s">
        <v>1423</v>
      </c>
      <c r="C120" t="s">
        <v>2726</v>
      </c>
      <c r="D120" t="s">
        <v>2615</v>
      </c>
      <c r="E120" t="s">
        <v>8987</v>
      </c>
      <c r="F120" t="s">
        <v>8988</v>
      </c>
      <c r="G120" t="s">
        <v>9020</v>
      </c>
      <c r="H120" t="s">
        <v>2727</v>
      </c>
      <c r="I120" t="s">
        <v>10152</v>
      </c>
    </row>
    <row r="121" spans="1:10" x14ac:dyDescent="0.25">
      <c r="A121" t="s">
        <v>123</v>
      </c>
      <c r="B121" t="s">
        <v>1424</v>
      </c>
      <c r="C121" t="s">
        <v>2720</v>
      </c>
      <c r="D121" t="s">
        <v>2615</v>
      </c>
      <c r="E121" t="s">
        <v>8987</v>
      </c>
      <c r="F121" t="s">
        <v>8995</v>
      </c>
      <c r="G121" t="s">
        <v>8996</v>
      </c>
      <c r="H121" t="s">
        <v>2644</v>
      </c>
      <c r="I121" t="s">
        <v>10125</v>
      </c>
      <c r="J121" t="s">
        <v>2686</v>
      </c>
    </row>
    <row r="122" spans="1:10" x14ac:dyDescent="0.25">
      <c r="A122" t="s">
        <v>124</v>
      </c>
      <c r="B122" t="s">
        <v>1425</v>
      </c>
      <c r="C122" t="s">
        <v>2728</v>
      </c>
      <c r="D122" t="s">
        <v>2615</v>
      </c>
      <c r="E122" t="s">
        <v>8999</v>
      </c>
      <c r="F122" t="s">
        <v>9000</v>
      </c>
      <c r="G122" t="s">
        <v>9001</v>
      </c>
      <c r="H122" t="s">
        <v>9002</v>
      </c>
      <c r="I122" t="s">
        <v>10132</v>
      </c>
    </row>
    <row r="123" spans="1:10" x14ac:dyDescent="0.25">
      <c r="A123" t="s">
        <v>125</v>
      </c>
      <c r="B123" t="s">
        <v>1426</v>
      </c>
      <c r="C123" t="s">
        <v>2729</v>
      </c>
      <c r="D123" t="s">
        <v>2615</v>
      </c>
      <c r="E123" t="s">
        <v>8987</v>
      </c>
      <c r="F123" t="s">
        <v>8988</v>
      </c>
      <c r="G123" t="s">
        <v>9021</v>
      </c>
      <c r="H123" t="s">
        <v>2730</v>
      </c>
      <c r="I123" t="s">
        <v>10153</v>
      </c>
    </row>
    <row r="124" spans="1:10" x14ac:dyDescent="0.25">
      <c r="A124" t="s">
        <v>126</v>
      </c>
      <c r="B124" t="s">
        <v>1427</v>
      </c>
      <c r="C124" t="s">
        <v>2729</v>
      </c>
      <c r="D124" t="s">
        <v>2615</v>
      </c>
      <c r="E124" t="s">
        <v>8987</v>
      </c>
      <c r="F124" t="s">
        <v>8988</v>
      </c>
      <c r="G124" t="s">
        <v>9021</v>
      </c>
      <c r="H124" t="s">
        <v>2730</v>
      </c>
      <c r="I124" t="s">
        <v>10153</v>
      </c>
    </row>
    <row r="125" spans="1:10" x14ac:dyDescent="0.25">
      <c r="A125" t="s">
        <v>127</v>
      </c>
      <c r="B125" t="s">
        <v>1428</v>
      </c>
      <c r="C125" t="s">
        <v>2729</v>
      </c>
      <c r="D125" t="s">
        <v>2615</v>
      </c>
      <c r="E125" t="s">
        <v>8987</v>
      </c>
      <c r="F125" t="s">
        <v>8988</v>
      </c>
      <c r="G125" t="s">
        <v>9021</v>
      </c>
      <c r="H125" t="s">
        <v>2730</v>
      </c>
      <c r="I125" t="s">
        <v>10153</v>
      </c>
    </row>
    <row r="126" spans="1:10" x14ac:dyDescent="0.25">
      <c r="A126" t="s">
        <v>128</v>
      </c>
      <c r="B126" t="s">
        <v>1429</v>
      </c>
      <c r="C126" t="s">
        <v>2731</v>
      </c>
      <c r="D126" t="s">
        <v>2615</v>
      </c>
      <c r="E126" t="s">
        <v>8987</v>
      </c>
      <c r="F126" t="s">
        <v>8995</v>
      </c>
      <c r="G126" t="s">
        <v>8996</v>
      </c>
      <c r="H126" t="s">
        <v>2644</v>
      </c>
      <c r="I126" t="s">
        <v>10125</v>
      </c>
      <c r="J126" t="s">
        <v>2686</v>
      </c>
    </row>
    <row r="127" spans="1:10" x14ac:dyDescent="0.25">
      <c r="A127" t="s">
        <v>129</v>
      </c>
      <c r="B127" t="s">
        <v>1430</v>
      </c>
      <c r="C127" t="s">
        <v>2731</v>
      </c>
      <c r="D127" t="s">
        <v>2615</v>
      </c>
      <c r="E127" t="s">
        <v>8987</v>
      </c>
      <c r="F127" t="s">
        <v>8995</v>
      </c>
      <c r="G127" t="s">
        <v>8996</v>
      </c>
      <c r="H127" t="s">
        <v>2644</v>
      </c>
      <c r="I127" t="s">
        <v>10125</v>
      </c>
      <c r="J127" t="s">
        <v>2686</v>
      </c>
    </row>
    <row r="128" spans="1:10" x14ac:dyDescent="0.25">
      <c r="A128" t="s">
        <v>130</v>
      </c>
      <c r="B128" t="s">
        <v>1431</v>
      </c>
      <c r="C128" t="s">
        <v>2646</v>
      </c>
      <c r="D128" t="s">
        <v>2615</v>
      </c>
      <c r="E128" t="s">
        <v>8987</v>
      </c>
      <c r="F128" t="s">
        <v>8988</v>
      </c>
      <c r="G128" t="s">
        <v>8989</v>
      </c>
      <c r="H128" t="s">
        <v>2616</v>
      </c>
      <c r="I128" t="s">
        <v>10126</v>
      </c>
    </row>
    <row r="129" spans="1:9" x14ac:dyDescent="0.25">
      <c r="A129" t="s">
        <v>131</v>
      </c>
      <c r="B129" t="s">
        <v>1432</v>
      </c>
      <c r="C129" t="s">
        <v>2732</v>
      </c>
      <c r="D129" t="s">
        <v>2615</v>
      </c>
      <c r="E129" t="s">
        <v>8987</v>
      </c>
      <c r="F129" t="s">
        <v>9022</v>
      </c>
      <c r="G129" t="s">
        <v>9023</v>
      </c>
      <c r="H129" t="s">
        <v>2733</v>
      </c>
      <c r="I129" t="s">
        <v>10154</v>
      </c>
    </row>
    <row r="130" spans="1:9" x14ac:dyDescent="0.25">
      <c r="A130" t="s">
        <v>132</v>
      </c>
      <c r="B130" t="s">
        <v>1433</v>
      </c>
      <c r="C130" t="s">
        <v>2734</v>
      </c>
      <c r="D130" t="s">
        <v>2615</v>
      </c>
      <c r="E130" t="s">
        <v>8987</v>
      </c>
      <c r="F130" t="s">
        <v>8988</v>
      </c>
      <c r="G130" t="s">
        <v>8990</v>
      </c>
      <c r="H130" t="s">
        <v>2618</v>
      </c>
      <c r="I130" t="s">
        <v>10120</v>
      </c>
    </row>
    <row r="131" spans="1:9" x14ac:dyDescent="0.25">
      <c r="A131" t="s">
        <v>133</v>
      </c>
      <c r="B131" t="s">
        <v>1434</v>
      </c>
      <c r="C131" t="s">
        <v>2735</v>
      </c>
      <c r="D131" t="s">
        <v>2615</v>
      </c>
      <c r="E131" t="s">
        <v>8987</v>
      </c>
      <c r="F131" t="s">
        <v>8995</v>
      </c>
      <c r="G131" t="s">
        <v>8996</v>
      </c>
      <c r="H131" t="s">
        <v>2710</v>
      </c>
      <c r="I131" t="s">
        <v>10149</v>
      </c>
    </row>
    <row r="132" spans="1:9" x14ac:dyDescent="0.25">
      <c r="A132" t="s">
        <v>134</v>
      </c>
      <c r="B132" t="s">
        <v>1435</v>
      </c>
      <c r="C132" t="s">
        <v>2735</v>
      </c>
      <c r="D132" t="s">
        <v>2615</v>
      </c>
      <c r="E132" t="s">
        <v>8987</v>
      </c>
      <c r="F132" t="s">
        <v>8995</v>
      </c>
      <c r="G132" t="s">
        <v>8996</v>
      </c>
      <c r="H132" t="s">
        <v>2710</v>
      </c>
      <c r="I132" t="s">
        <v>10149</v>
      </c>
    </row>
    <row r="133" spans="1:9" x14ac:dyDescent="0.25">
      <c r="A133" t="s">
        <v>135</v>
      </c>
      <c r="B133" t="s">
        <v>1436</v>
      </c>
      <c r="C133" t="s">
        <v>2736</v>
      </c>
      <c r="D133" t="s">
        <v>2615</v>
      </c>
      <c r="E133" t="s">
        <v>8987</v>
      </c>
      <c r="F133" t="s">
        <v>8988</v>
      </c>
      <c r="G133" t="s">
        <v>8991</v>
      </c>
      <c r="H133" t="s">
        <v>2627</v>
      </c>
      <c r="I133" t="s">
        <v>10155</v>
      </c>
    </row>
    <row r="134" spans="1:9" x14ac:dyDescent="0.25">
      <c r="A134" t="s">
        <v>136</v>
      </c>
      <c r="B134" t="s">
        <v>1437</v>
      </c>
      <c r="C134" t="s">
        <v>2737</v>
      </c>
      <c r="D134" t="s">
        <v>2615</v>
      </c>
      <c r="E134" t="s">
        <v>8987</v>
      </c>
      <c r="F134" t="s">
        <v>8988</v>
      </c>
      <c r="G134" t="s">
        <v>9018</v>
      </c>
      <c r="H134" t="s">
        <v>2702</v>
      </c>
      <c r="I134" t="s">
        <v>10147</v>
      </c>
    </row>
    <row r="135" spans="1:9" x14ac:dyDescent="0.25">
      <c r="A135" t="s">
        <v>137</v>
      </c>
      <c r="B135" t="s">
        <v>1438</v>
      </c>
      <c r="C135" t="s">
        <v>2736</v>
      </c>
      <c r="D135" t="s">
        <v>2615</v>
      </c>
      <c r="E135" t="s">
        <v>8987</v>
      </c>
      <c r="F135" t="s">
        <v>8988</v>
      </c>
      <c r="G135" t="s">
        <v>8991</v>
      </c>
      <c r="H135" t="s">
        <v>2627</v>
      </c>
      <c r="I135" t="s">
        <v>10155</v>
      </c>
    </row>
    <row r="136" spans="1:9" x14ac:dyDescent="0.25">
      <c r="A136" t="s">
        <v>138</v>
      </c>
      <c r="B136" t="s">
        <v>1439</v>
      </c>
      <c r="C136" t="s">
        <v>2738</v>
      </c>
      <c r="D136" t="s">
        <v>2615</v>
      </c>
      <c r="E136" t="s">
        <v>8987</v>
      </c>
      <c r="F136" t="s">
        <v>8988</v>
      </c>
      <c r="G136" t="s">
        <v>8991</v>
      </c>
      <c r="H136" t="s">
        <v>2627</v>
      </c>
      <c r="I136" t="s">
        <v>10123</v>
      </c>
    </row>
    <row r="137" spans="1:9" x14ac:dyDescent="0.25">
      <c r="A137" t="s">
        <v>139</v>
      </c>
      <c r="B137" t="s">
        <v>1440</v>
      </c>
      <c r="C137" t="s">
        <v>2739</v>
      </c>
      <c r="D137" t="s">
        <v>2615</v>
      </c>
      <c r="E137" t="s">
        <v>8987</v>
      </c>
      <c r="F137" t="s">
        <v>8988</v>
      </c>
      <c r="G137" t="s">
        <v>8990</v>
      </c>
      <c r="H137" t="s">
        <v>2618</v>
      </c>
      <c r="I137" t="s">
        <v>10120</v>
      </c>
    </row>
    <row r="138" spans="1:9" x14ac:dyDescent="0.25">
      <c r="A138" t="s">
        <v>140</v>
      </c>
      <c r="B138" t="s">
        <v>1441</v>
      </c>
      <c r="C138" t="s">
        <v>2740</v>
      </c>
      <c r="D138" t="s">
        <v>2615</v>
      </c>
      <c r="E138" t="s">
        <v>8987</v>
      </c>
      <c r="F138" t="s">
        <v>9022</v>
      </c>
      <c r="G138" t="s">
        <v>9024</v>
      </c>
      <c r="H138" t="s">
        <v>2741</v>
      </c>
      <c r="I138" t="s">
        <v>10156</v>
      </c>
    </row>
    <row r="139" spans="1:9" x14ac:dyDescent="0.25">
      <c r="A139" t="s">
        <v>141</v>
      </c>
      <c r="B139" t="s">
        <v>1442</v>
      </c>
      <c r="C139" t="s">
        <v>2742</v>
      </c>
      <c r="D139" t="s">
        <v>2615</v>
      </c>
      <c r="E139" t="s">
        <v>8987</v>
      </c>
      <c r="F139" t="s">
        <v>9013</v>
      </c>
      <c r="G139" t="s">
        <v>9014</v>
      </c>
      <c r="H139" t="s">
        <v>2690</v>
      </c>
      <c r="I139" t="s">
        <v>10157</v>
      </c>
    </row>
    <row r="140" spans="1:9" x14ac:dyDescent="0.25">
      <c r="A140" t="s">
        <v>142</v>
      </c>
      <c r="B140" t="s">
        <v>1443</v>
      </c>
      <c r="C140" t="s">
        <v>2743</v>
      </c>
      <c r="D140" t="s">
        <v>2615</v>
      </c>
      <c r="E140" t="s">
        <v>8987</v>
      </c>
      <c r="F140" t="s">
        <v>8988</v>
      </c>
      <c r="G140" t="s">
        <v>8989</v>
      </c>
      <c r="H140" t="s">
        <v>2616</v>
      </c>
      <c r="I140" t="s">
        <v>10127</v>
      </c>
    </row>
    <row r="141" spans="1:9" x14ac:dyDescent="0.25">
      <c r="A141" t="s">
        <v>143</v>
      </c>
      <c r="B141" t="s">
        <v>1444</v>
      </c>
      <c r="C141" t="s">
        <v>2743</v>
      </c>
      <c r="D141" t="s">
        <v>2615</v>
      </c>
      <c r="E141" t="s">
        <v>8987</v>
      </c>
      <c r="F141" t="s">
        <v>8988</v>
      </c>
      <c r="G141" t="s">
        <v>8989</v>
      </c>
      <c r="H141" t="s">
        <v>2616</v>
      </c>
      <c r="I141" t="s">
        <v>10127</v>
      </c>
    </row>
    <row r="142" spans="1:9" x14ac:dyDescent="0.25">
      <c r="A142" t="s">
        <v>144</v>
      </c>
      <c r="B142" t="s">
        <v>1445</v>
      </c>
      <c r="C142" t="s">
        <v>2744</v>
      </c>
      <c r="D142" t="s">
        <v>2615</v>
      </c>
      <c r="E142" t="s">
        <v>8987</v>
      </c>
      <c r="F142" t="s">
        <v>9013</v>
      </c>
      <c r="G142" t="s">
        <v>9025</v>
      </c>
      <c r="H142" t="s">
        <v>2745</v>
      </c>
      <c r="I142" t="s">
        <v>10158</v>
      </c>
    </row>
    <row r="143" spans="1:9" x14ac:dyDescent="0.25">
      <c r="A143" t="s">
        <v>145</v>
      </c>
      <c r="B143" t="s">
        <v>1446</v>
      </c>
      <c r="C143" t="s">
        <v>2746</v>
      </c>
      <c r="D143" t="s">
        <v>2615</v>
      </c>
      <c r="E143" t="s">
        <v>8987</v>
      </c>
      <c r="F143" t="s">
        <v>8988</v>
      </c>
      <c r="G143" t="s">
        <v>8989</v>
      </c>
      <c r="H143" t="s">
        <v>2616</v>
      </c>
      <c r="I143" t="s">
        <v>10140</v>
      </c>
    </row>
    <row r="144" spans="1:9" x14ac:dyDescent="0.25">
      <c r="A144" t="s">
        <v>146</v>
      </c>
      <c r="B144" t="s">
        <v>1447</v>
      </c>
      <c r="C144" t="s">
        <v>2746</v>
      </c>
      <c r="D144" t="s">
        <v>2615</v>
      </c>
      <c r="E144" t="s">
        <v>8987</v>
      </c>
      <c r="F144" t="s">
        <v>8988</v>
      </c>
      <c r="G144" t="s">
        <v>8989</v>
      </c>
      <c r="H144" t="s">
        <v>2616</v>
      </c>
      <c r="I144" t="s">
        <v>10140</v>
      </c>
    </row>
    <row r="145" spans="1:10" x14ac:dyDescent="0.25">
      <c r="A145" t="s">
        <v>147</v>
      </c>
      <c r="B145" t="s">
        <v>1448</v>
      </c>
      <c r="C145" t="s">
        <v>2747</v>
      </c>
      <c r="D145" t="s">
        <v>2615</v>
      </c>
      <c r="E145" t="s">
        <v>8987</v>
      </c>
      <c r="F145" t="s">
        <v>8988</v>
      </c>
      <c r="G145" t="s">
        <v>8997</v>
      </c>
      <c r="H145" t="s">
        <v>2649</v>
      </c>
      <c r="I145" t="s">
        <v>10128</v>
      </c>
    </row>
    <row r="146" spans="1:10" x14ac:dyDescent="0.25">
      <c r="A146" t="s">
        <v>148</v>
      </c>
      <c r="B146" t="s">
        <v>1449</v>
      </c>
      <c r="C146" t="s">
        <v>2746</v>
      </c>
      <c r="D146" t="s">
        <v>2615</v>
      </c>
      <c r="E146" t="s">
        <v>8987</v>
      </c>
      <c r="F146" t="s">
        <v>8988</v>
      </c>
      <c r="G146" t="s">
        <v>8989</v>
      </c>
      <c r="H146" t="s">
        <v>2616</v>
      </c>
      <c r="I146" t="s">
        <v>10140</v>
      </c>
    </row>
    <row r="147" spans="1:10" x14ac:dyDescent="0.25">
      <c r="A147" t="s">
        <v>149</v>
      </c>
      <c r="B147" t="s">
        <v>1450</v>
      </c>
      <c r="C147" t="s">
        <v>2748</v>
      </c>
      <c r="D147" t="s">
        <v>2615</v>
      </c>
      <c r="E147" t="s">
        <v>8987</v>
      </c>
      <c r="F147" t="s">
        <v>8988</v>
      </c>
      <c r="G147" t="s">
        <v>9003</v>
      </c>
      <c r="H147" t="s">
        <v>2658</v>
      </c>
      <c r="I147" t="s">
        <v>10159</v>
      </c>
    </row>
    <row r="148" spans="1:10" x14ac:dyDescent="0.25">
      <c r="A148" t="s">
        <v>150</v>
      </c>
      <c r="B148" t="s">
        <v>1451</v>
      </c>
      <c r="C148" t="s">
        <v>2749</v>
      </c>
      <c r="D148" t="s">
        <v>2615</v>
      </c>
      <c r="E148" t="s">
        <v>8987</v>
      </c>
      <c r="F148" t="s">
        <v>8995</v>
      </c>
      <c r="G148" t="s">
        <v>8996</v>
      </c>
      <c r="H148" t="s">
        <v>2644</v>
      </c>
      <c r="I148" t="s">
        <v>10125</v>
      </c>
    </row>
    <row r="149" spans="1:10" x14ac:dyDescent="0.25">
      <c r="A149" t="s">
        <v>151</v>
      </c>
      <c r="B149" t="s">
        <v>1452</v>
      </c>
      <c r="C149" t="s">
        <v>2750</v>
      </c>
      <c r="D149" t="s">
        <v>2615</v>
      </c>
      <c r="E149" t="s">
        <v>8987</v>
      </c>
      <c r="F149" t="s">
        <v>8988</v>
      </c>
      <c r="G149" t="s">
        <v>8989</v>
      </c>
      <c r="H149" t="s">
        <v>2616</v>
      </c>
      <c r="I149" t="s">
        <v>10150</v>
      </c>
    </row>
    <row r="150" spans="1:10" x14ac:dyDescent="0.25">
      <c r="A150" t="s">
        <v>152</v>
      </c>
      <c r="B150" t="s">
        <v>1453</v>
      </c>
      <c r="C150" t="s">
        <v>2751</v>
      </c>
      <c r="D150" t="s">
        <v>2615</v>
      </c>
      <c r="E150" t="s">
        <v>8987</v>
      </c>
      <c r="F150" t="s">
        <v>8995</v>
      </c>
      <c r="G150" t="s">
        <v>8996</v>
      </c>
      <c r="H150" t="s">
        <v>2644</v>
      </c>
      <c r="I150" t="s">
        <v>10125</v>
      </c>
      <c r="J150" t="s">
        <v>2645</v>
      </c>
    </row>
    <row r="151" spans="1:10" x14ac:dyDescent="0.25">
      <c r="A151" t="s">
        <v>153</v>
      </c>
      <c r="B151" t="s">
        <v>1454</v>
      </c>
      <c r="C151" t="s">
        <v>2751</v>
      </c>
      <c r="D151" t="s">
        <v>2615</v>
      </c>
      <c r="E151" t="s">
        <v>8987</v>
      </c>
      <c r="F151" t="s">
        <v>8995</v>
      </c>
      <c r="G151" t="s">
        <v>8996</v>
      </c>
      <c r="H151" t="s">
        <v>2644</v>
      </c>
      <c r="I151" t="s">
        <v>10125</v>
      </c>
      <c r="J151" t="s">
        <v>2645</v>
      </c>
    </row>
    <row r="152" spans="1:10" x14ac:dyDescent="0.25">
      <c r="A152" t="s">
        <v>154</v>
      </c>
      <c r="B152" t="s">
        <v>1455</v>
      </c>
      <c r="C152" t="s">
        <v>2752</v>
      </c>
      <c r="D152" t="s">
        <v>2615</v>
      </c>
      <c r="E152" t="s">
        <v>8987</v>
      </c>
      <c r="F152" t="s">
        <v>8988</v>
      </c>
      <c r="G152" t="s">
        <v>8989</v>
      </c>
      <c r="H152" t="s">
        <v>2616</v>
      </c>
      <c r="I152" t="s">
        <v>10127</v>
      </c>
    </row>
    <row r="153" spans="1:10" x14ac:dyDescent="0.25">
      <c r="A153" t="s">
        <v>155</v>
      </c>
      <c r="B153" t="s">
        <v>1456</v>
      </c>
      <c r="C153" t="s">
        <v>2753</v>
      </c>
      <c r="D153" t="s">
        <v>2615</v>
      </c>
      <c r="E153" t="s">
        <v>8987</v>
      </c>
      <c r="F153" t="s">
        <v>8988</v>
      </c>
      <c r="G153" t="s">
        <v>8989</v>
      </c>
      <c r="H153" t="s">
        <v>2616</v>
      </c>
      <c r="I153" t="s">
        <v>10127</v>
      </c>
    </row>
    <row r="154" spans="1:10" x14ac:dyDescent="0.25">
      <c r="A154" t="s">
        <v>156</v>
      </c>
      <c r="B154" t="s">
        <v>1457</v>
      </c>
      <c r="C154" t="s">
        <v>2754</v>
      </c>
      <c r="D154" t="s">
        <v>2615</v>
      </c>
      <c r="E154" t="s">
        <v>8987</v>
      </c>
      <c r="F154" t="s">
        <v>9022</v>
      </c>
      <c r="G154" t="s">
        <v>9026</v>
      </c>
      <c r="H154" t="s">
        <v>2755</v>
      </c>
      <c r="I154" t="s">
        <v>10160</v>
      </c>
    </row>
    <row r="155" spans="1:10" x14ac:dyDescent="0.25">
      <c r="A155" t="s">
        <v>157</v>
      </c>
      <c r="B155" t="s">
        <v>1458</v>
      </c>
      <c r="C155" t="s">
        <v>2756</v>
      </c>
      <c r="D155" t="s">
        <v>2615</v>
      </c>
      <c r="E155" t="s">
        <v>8987</v>
      </c>
      <c r="F155" t="s">
        <v>8988</v>
      </c>
      <c r="G155" t="s">
        <v>8990</v>
      </c>
      <c r="H155" t="s">
        <v>2618</v>
      </c>
      <c r="I155" t="s">
        <v>10120</v>
      </c>
    </row>
    <row r="156" spans="1:10" x14ac:dyDescent="0.25">
      <c r="A156" t="s">
        <v>158</v>
      </c>
      <c r="B156" t="s">
        <v>1459</v>
      </c>
      <c r="C156" t="s">
        <v>2757</v>
      </c>
      <c r="D156" t="s">
        <v>2615</v>
      </c>
      <c r="E156" t="s">
        <v>8987</v>
      </c>
      <c r="F156" t="s">
        <v>8988</v>
      </c>
      <c r="G156" t="s">
        <v>8990</v>
      </c>
      <c r="H156" t="s">
        <v>2618</v>
      </c>
      <c r="I156" t="s">
        <v>10120</v>
      </c>
    </row>
    <row r="157" spans="1:10" x14ac:dyDescent="0.25">
      <c r="A157" t="s">
        <v>159</v>
      </c>
      <c r="B157" t="s">
        <v>1460</v>
      </c>
      <c r="C157" t="s">
        <v>2758</v>
      </c>
      <c r="D157" t="s">
        <v>2615</v>
      </c>
      <c r="E157" t="s">
        <v>8987</v>
      </c>
      <c r="F157" t="s">
        <v>9022</v>
      </c>
      <c r="G157" t="s">
        <v>9027</v>
      </c>
      <c r="H157" t="s">
        <v>2759</v>
      </c>
      <c r="I157" t="s">
        <v>10161</v>
      </c>
    </row>
    <row r="158" spans="1:10" x14ac:dyDescent="0.25">
      <c r="A158" t="s">
        <v>160</v>
      </c>
      <c r="B158" t="s">
        <v>1461</v>
      </c>
      <c r="C158" t="s">
        <v>2760</v>
      </c>
      <c r="D158" t="s">
        <v>2615</v>
      </c>
      <c r="E158" t="s">
        <v>8987</v>
      </c>
      <c r="F158" t="s">
        <v>8988</v>
      </c>
      <c r="G158" t="s">
        <v>9018</v>
      </c>
      <c r="H158" t="s">
        <v>2702</v>
      </c>
      <c r="I158" t="s">
        <v>10147</v>
      </c>
    </row>
    <row r="159" spans="1:10" x14ac:dyDescent="0.25">
      <c r="A159" t="s">
        <v>161</v>
      </c>
      <c r="B159" t="s">
        <v>1462</v>
      </c>
      <c r="C159" t="s">
        <v>2761</v>
      </c>
      <c r="D159" t="s">
        <v>2615</v>
      </c>
      <c r="E159" t="s">
        <v>8987</v>
      </c>
      <c r="F159" t="s">
        <v>8988</v>
      </c>
      <c r="G159" t="s">
        <v>9018</v>
      </c>
      <c r="H159" t="s">
        <v>2702</v>
      </c>
      <c r="I159" t="s">
        <v>10147</v>
      </c>
    </row>
    <row r="160" spans="1:10" x14ac:dyDescent="0.25">
      <c r="A160" t="s">
        <v>162</v>
      </c>
      <c r="B160" t="s">
        <v>1463</v>
      </c>
      <c r="C160" t="s">
        <v>2762</v>
      </c>
      <c r="D160" t="s">
        <v>2615</v>
      </c>
      <c r="E160" t="s">
        <v>8987</v>
      </c>
      <c r="F160" t="s">
        <v>8995</v>
      </c>
      <c r="G160" t="s">
        <v>8996</v>
      </c>
      <c r="H160" t="s">
        <v>2644</v>
      </c>
      <c r="I160" t="s">
        <v>10125</v>
      </c>
      <c r="J160" t="s">
        <v>2645</v>
      </c>
    </row>
    <row r="161" spans="1:10" x14ac:dyDescent="0.25">
      <c r="A161" t="s">
        <v>163</v>
      </c>
      <c r="B161" t="s">
        <v>1464</v>
      </c>
      <c r="C161" t="s">
        <v>2762</v>
      </c>
      <c r="D161" t="s">
        <v>2615</v>
      </c>
      <c r="E161" t="s">
        <v>8987</v>
      </c>
      <c r="F161" t="s">
        <v>8995</v>
      </c>
      <c r="G161" t="s">
        <v>8996</v>
      </c>
      <c r="H161" t="s">
        <v>2644</v>
      </c>
      <c r="I161" t="s">
        <v>10125</v>
      </c>
      <c r="J161" t="s">
        <v>2645</v>
      </c>
    </row>
    <row r="162" spans="1:10" x14ac:dyDescent="0.25">
      <c r="A162" t="s">
        <v>164</v>
      </c>
      <c r="B162" t="s">
        <v>1465</v>
      </c>
      <c r="C162" t="s">
        <v>2763</v>
      </c>
      <c r="D162" t="s">
        <v>2615</v>
      </c>
      <c r="E162" t="s">
        <v>9028</v>
      </c>
      <c r="F162" t="s">
        <v>9029</v>
      </c>
      <c r="G162" t="s">
        <v>9030</v>
      </c>
      <c r="H162" t="s">
        <v>9031</v>
      </c>
    </row>
    <row r="163" spans="1:10" x14ac:dyDescent="0.25">
      <c r="A163" t="s">
        <v>165</v>
      </c>
      <c r="B163" t="s">
        <v>1466</v>
      </c>
      <c r="C163" t="s">
        <v>2764</v>
      </c>
      <c r="D163" t="s">
        <v>2615</v>
      </c>
      <c r="E163" t="s">
        <v>8987</v>
      </c>
      <c r="F163" t="s">
        <v>8988</v>
      </c>
      <c r="G163" t="s">
        <v>9018</v>
      </c>
      <c r="H163" t="s">
        <v>2702</v>
      </c>
      <c r="I163" t="s">
        <v>10147</v>
      </c>
    </row>
    <row r="164" spans="1:10" x14ac:dyDescent="0.25">
      <c r="A164" t="s">
        <v>166</v>
      </c>
      <c r="B164" t="s">
        <v>1467</v>
      </c>
      <c r="C164" t="s">
        <v>2752</v>
      </c>
      <c r="D164" t="s">
        <v>2615</v>
      </c>
      <c r="E164" t="s">
        <v>8987</v>
      </c>
      <c r="F164" t="s">
        <v>8988</v>
      </c>
      <c r="G164" t="s">
        <v>8989</v>
      </c>
      <c r="H164" t="s">
        <v>2616</v>
      </c>
      <c r="I164" t="s">
        <v>10127</v>
      </c>
    </row>
    <row r="165" spans="1:10" x14ac:dyDescent="0.25">
      <c r="A165" t="s">
        <v>167</v>
      </c>
      <c r="B165" t="s">
        <v>1468</v>
      </c>
      <c r="C165" t="s">
        <v>2765</v>
      </c>
      <c r="D165" t="s">
        <v>2615</v>
      </c>
      <c r="E165" t="s">
        <v>9032</v>
      </c>
      <c r="F165" t="s">
        <v>9033</v>
      </c>
      <c r="G165" t="s">
        <v>9034</v>
      </c>
      <c r="H165" t="s">
        <v>2766</v>
      </c>
      <c r="I165" t="s">
        <v>10162</v>
      </c>
    </row>
    <row r="166" spans="1:10" x14ac:dyDescent="0.25">
      <c r="A166" t="s">
        <v>168</v>
      </c>
      <c r="B166" t="s">
        <v>1469</v>
      </c>
      <c r="C166" t="s">
        <v>2753</v>
      </c>
      <c r="D166" t="s">
        <v>2615</v>
      </c>
      <c r="E166" t="s">
        <v>8987</v>
      </c>
      <c r="F166" t="s">
        <v>8988</v>
      </c>
      <c r="G166" t="s">
        <v>8989</v>
      </c>
      <c r="H166" t="s">
        <v>2616</v>
      </c>
      <c r="I166" t="s">
        <v>10127</v>
      </c>
    </row>
    <row r="167" spans="1:10" x14ac:dyDescent="0.25">
      <c r="A167" t="s">
        <v>169</v>
      </c>
      <c r="B167" t="s">
        <v>1470</v>
      </c>
      <c r="C167" t="s">
        <v>2767</v>
      </c>
      <c r="D167" t="s">
        <v>2615</v>
      </c>
      <c r="E167" t="s">
        <v>8987</v>
      </c>
      <c r="F167" t="s">
        <v>8995</v>
      </c>
      <c r="G167" t="s">
        <v>8996</v>
      </c>
      <c r="H167" t="s">
        <v>2644</v>
      </c>
      <c r="I167" t="s">
        <v>10125</v>
      </c>
      <c r="J167" t="s">
        <v>2645</v>
      </c>
    </row>
    <row r="168" spans="1:10" x14ac:dyDescent="0.25">
      <c r="A168" t="s">
        <v>170</v>
      </c>
      <c r="B168" t="s">
        <v>1471</v>
      </c>
      <c r="C168" t="s">
        <v>2757</v>
      </c>
      <c r="D168" t="s">
        <v>2615</v>
      </c>
      <c r="E168" t="s">
        <v>8987</v>
      </c>
      <c r="F168" t="s">
        <v>8988</v>
      </c>
      <c r="G168" t="s">
        <v>8990</v>
      </c>
      <c r="H168" t="s">
        <v>2618</v>
      </c>
      <c r="I168" t="s">
        <v>10120</v>
      </c>
    </row>
    <row r="169" spans="1:10" x14ac:dyDescent="0.25">
      <c r="A169" t="s">
        <v>171</v>
      </c>
      <c r="B169" t="s">
        <v>1472</v>
      </c>
      <c r="C169" t="s">
        <v>2768</v>
      </c>
      <c r="D169" t="s">
        <v>2615</v>
      </c>
      <c r="E169" t="s">
        <v>8987</v>
      </c>
      <c r="F169" t="s">
        <v>8988</v>
      </c>
      <c r="G169" t="s">
        <v>8989</v>
      </c>
      <c r="H169" t="s">
        <v>2616</v>
      </c>
      <c r="I169" t="s">
        <v>10127</v>
      </c>
    </row>
    <row r="170" spans="1:10" x14ac:dyDescent="0.25">
      <c r="A170" t="s">
        <v>172</v>
      </c>
      <c r="B170" t="s">
        <v>1473</v>
      </c>
      <c r="C170" t="s">
        <v>2769</v>
      </c>
      <c r="D170" t="s">
        <v>2615</v>
      </c>
      <c r="E170" t="s">
        <v>8987</v>
      </c>
      <c r="F170" t="s">
        <v>8988</v>
      </c>
      <c r="G170" t="s">
        <v>9018</v>
      </c>
      <c r="H170" t="s">
        <v>2702</v>
      </c>
      <c r="I170" t="s">
        <v>10147</v>
      </c>
    </row>
    <row r="171" spans="1:10" x14ac:dyDescent="0.25">
      <c r="A171" t="s">
        <v>173</v>
      </c>
      <c r="B171" t="s">
        <v>1474</v>
      </c>
      <c r="C171" t="s">
        <v>2770</v>
      </c>
      <c r="D171" t="s">
        <v>2615</v>
      </c>
      <c r="E171" t="s">
        <v>8987</v>
      </c>
      <c r="F171" t="s">
        <v>8995</v>
      </c>
      <c r="G171" t="s">
        <v>8996</v>
      </c>
      <c r="H171" t="s">
        <v>2710</v>
      </c>
      <c r="I171" t="s">
        <v>10149</v>
      </c>
    </row>
    <row r="172" spans="1:10" x14ac:dyDescent="0.25">
      <c r="A172" t="s">
        <v>174</v>
      </c>
      <c r="B172" t="s">
        <v>1475</v>
      </c>
      <c r="C172" t="s">
        <v>2771</v>
      </c>
      <c r="D172" t="s">
        <v>2615</v>
      </c>
      <c r="E172" t="s">
        <v>8987</v>
      </c>
      <c r="F172" t="s">
        <v>8988</v>
      </c>
      <c r="G172" t="s">
        <v>9016</v>
      </c>
      <c r="H172" t="s">
        <v>2772</v>
      </c>
      <c r="I172" t="s">
        <v>10163</v>
      </c>
    </row>
    <row r="173" spans="1:10" x14ac:dyDescent="0.25">
      <c r="A173" t="s">
        <v>175</v>
      </c>
      <c r="B173" t="s">
        <v>1476</v>
      </c>
      <c r="C173" t="s">
        <v>2771</v>
      </c>
      <c r="D173" t="s">
        <v>2615</v>
      </c>
      <c r="E173" t="s">
        <v>8987</v>
      </c>
      <c r="F173" t="s">
        <v>8988</v>
      </c>
      <c r="G173" t="s">
        <v>9016</v>
      </c>
      <c r="H173" t="s">
        <v>2772</v>
      </c>
      <c r="I173" t="s">
        <v>10163</v>
      </c>
    </row>
    <row r="174" spans="1:10" x14ac:dyDescent="0.25">
      <c r="A174" t="s">
        <v>176</v>
      </c>
      <c r="B174" t="s">
        <v>1477</v>
      </c>
      <c r="C174" t="s">
        <v>2773</v>
      </c>
      <c r="D174" t="s">
        <v>2615</v>
      </c>
      <c r="E174" t="s">
        <v>8987</v>
      </c>
      <c r="F174" t="s">
        <v>9013</v>
      </c>
      <c r="G174" t="s">
        <v>9014</v>
      </c>
      <c r="H174" t="s">
        <v>2690</v>
      </c>
      <c r="I174" t="s">
        <v>10142</v>
      </c>
    </row>
    <row r="175" spans="1:10" x14ac:dyDescent="0.25">
      <c r="A175" t="s">
        <v>177</v>
      </c>
      <c r="B175" t="s">
        <v>1478</v>
      </c>
      <c r="C175" t="s">
        <v>2774</v>
      </c>
      <c r="D175" t="s">
        <v>2615</v>
      </c>
      <c r="E175" t="s">
        <v>8987</v>
      </c>
      <c r="F175" t="s">
        <v>8988</v>
      </c>
      <c r="G175" t="s">
        <v>9020</v>
      </c>
      <c r="H175" t="s">
        <v>2775</v>
      </c>
      <c r="I175" t="s">
        <v>10164</v>
      </c>
    </row>
    <row r="176" spans="1:10" x14ac:dyDescent="0.25">
      <c r="A176" t="s">
        <v>178</v>
      </c>
      <c r="B176" t="s">
        <v>1479</v>
      </c>
      <c r="C176" t="s">
        <v>2776</v>
      </c>
      <c r="D176" t="s">
        <v>2615</v>
      </c>
      <c r="E176" t="s">
        <v>8987</v>
      </c>
      <c r="F176" t="s">
        <v>8988</v>
      </c>
      <c r="G176" t="s">
        <v>8991</v>
      </c>
      <c r="H176" t="s">
        <v>2627</v>
      </c>
      <c r="I176" t="s">
        <v>10123</v>
      </c>
    </row>
    <row r="177" spans="1:10" x14ac:dyDescent="0.25">
      <c r="A177" t="s">
        <v>179</v>
      </c>
      <c r="B177" t="s">
        <v>1480</v>
      </c>
      <c r="C177" t="s">
        <v>2777</v>
      </c>
      <c r="D177" t="s">
        <v>2615</v>
      </c>
      <c r="E177" t="s">
        <v>8987</v>
      </c>
      <c r="F177" t="s">
        <v>8988</v>
      </c>
      <c r="G177" t="s">
        <v>8991</v>
      </c>
      <c r="H177" t="s">
        <v>2627</v>
      </c>
      <c r="I177" t="s">
        <v>10123</v>
      </c>
    </row>
    <row r="178" spans="1:10" x14ac:dyDescent="0.25">
      <c r="A178" t="s">
        <v>180</v>
      </c>
      <c r="B178" t="s">
        <v>1481</v>
      </c>
      <c r="C178" t="s">
        <v>2778</v>
      </c>
      <c r="D178" t="s">
        <v>2615</v>
      </c>
      <c r="E178" t="s">
        <v>8987</v>
      </c>
      <c r="F178" t="s">
        <v>8995</v>
      </c>
      <c r="G178" t="s">
        <v>8996</v>
      </c>
      <c r="H178" t="s">
        <v>2644</v>
      </c>
      <c r="I178" t="s">
        <v>10125</v>
      </c>
      <c r="J178" t="s">
        <v>2645</v>
      </c>
    </row>
    <row r="179" spans="1:10" x14ac:dyDescent="0.25">
      <c r="A179" t="s">
        <v>181</v>
      </c>
      <c r="B179" t="s">
        <v>1482</v>
      </c>
      <c r="C179" t="s">
        <v>2779</v>
      </c>
      <c r="D179" t="s">
        <v>2615</v>
      </c>
      <c r="E179" t="s">
        <v>8987</v>
      </c>
      <c r="F179" t="s">
        <v>8995</v>
      </c>
      <c r="G179" t="s">
        <v>8996</v>
      </c>
      <c r="H179" t="s">
        <v>2644</v>
      </c>
      <c r="I179" t="s">
        <v>10125</v>
      </c>
      <c r="J179" t="s">
        <v>2645</v>
      </c>
    </row>
    <row r="180" spans="1:10" x14ac:dyDescent="0.25">
      <c r="A180" t="s">
        <v>182</v>
      </c>
      <c r="B180" t="s">
        <v>1483</v>
      </c>
      <c r="C180" t="s">
        <v>2779</v>
      </c>
      <c r="D180" t="s">
        <v>2615</v>
      </c>
      <c r="E180" t="s">
        <v>8987</v>
      </c>
      <c r="F180" t="s">
        <v>8995</v>
      </c>
      <c r="G180" t="s">
        <v>8996</v>
      </c>
      <c r="H180" t="s">
        <v>2644</v>
      </c>
      <c r="I180" t="s">
        <v>10125</v>
      </c>
      <c r="J180" t="s">
        <v>2645</v>
      </c>
    </row>
    <row r="181" spans="1:10" x14ac:dyDescent="0.25">
      <c r="A181" t="s">
        <v>183</v>
      </c>
      <c r="B181" t="s">
        <v>1484</v>
      </c>
      <c r="C181" t="s">
        <v>2779</v>
      </c>
      <c r="D181" t="s">
        <v>2615</v>
      </c>
      <c r="E181" t="s">
        <v>8987</v>
      </c>
      <c r="F181" t="s">
        <v>8995</v>
      </c>
      <c r="G181" t="s">
        <v>8996</v>
      </c>
      <c r="H181" t="s">
        <v>2644</v>
      </c>
      <c r="I181" t="s">
        <v>10125</v>
      </c>
      <c r="J181" t="s">
        <v>2645</v>
      </c>
    </row>
    <row r="182" spans="1:10" x14ac:dyDescent="0.25">
      <c r="A182" t="s">
        <v>184</v>
      </c>
      <c r="B182" t="s">
        <v>1485</v>
      </c>
      <c r="C182" t="s">
        <v>2780</v>
      </c>
      <c r="D182" t="s">
        <v>2615</v>
      </c>
      <c r="E182" t="s">
        <v>8987</v>
      </c>
      <c r="F182" t="s">
        <v>8988</v>
      </c>
      <c r="G182" t="s">
        <v>9016</v>
      </c>
      <c r="H182" t="s">
        <v>2781</v>
      </c>
      <c r="I182" t="s">
        <v>10165</v>
      </c>
    </row>
    <row r="183" spans="1:10" x14ac:dyDescent="0.25">
      <c r="A183" t="s">
        <v>185</v>
      </c>
      <c r="B183" t="s">
        <v>1486</v>
      </c>
      <c r="C183" t="s">
        <v>2782</v>
      </c>
      <c r="D183" t="s">
        <v>2615</v>
      </c>
      <c r="E183" t="s">
        <v>9035</v>
      </c>
      <c r="F183" t="s">
        <v>9036</v>
      </c>
      <c r="G183" t="s">
        <v>9037</v>
      </c>
      <c r="H183" t="s">
        <v>9038</v>
      </c>
    </row>
    <row r="184" spans="1:10" x14ac:dyDescent="0.25">
      <c r="A184" t="s">
        <v>186</v>
      </c>
      <c r="B184" t="s">
        <v>1487</v>
      </c>
      <c r="C184" t="s">
        <v>2783</v>
      </c>
      <c r="D184" t="s">
        <v>2615</v>
      </c>
      <c r="E184" t="s">
        <v>9039</v>
      </c>
      <c r="F184" t="s">
        <v>9040</v>
      </c>
      <c r="G184" t="s">
        <v>9041</v>
      </c>
      <c r="H184" t="s">
        <v>2784</v>
      </c>
    </row>
    <row r="185" spans="1:10" x14ac:dyDescent="0.25">
      <c r="A185" t="s">
        <v>187</v>
      </c>
      <c r="B185" t="s">
        <v>1488</v>
      </c>
      <c r="C185" t="s">
        <v>2785</v>
      </c>
      <c r="D185" t="s">
        <v>2615</v>
      </c>
      <c r="E185" t="s">
        <v>8987</v>
      </c>
      <c r="F185" t="s">
        <v>8988</v>
      </c>
      <c r="G185" t="s">
        <v>8990</v>
      </c>
      <c r="H185" t="s">
        <v>2618</v>
      </c>
      <c r="I185" t="s">
        <v>10120</v>
      </c>
    </row>
    <row r="186" spans="1:10" x14ac:dyDescent="0.25">
      <c r="A186" t="s">
        <v>188</v>
      </c>
      <c r="B186" t="s">
        <v>1489</v>
      </c>
      <c r="C186" t="s">
        <v>2785</v>
      </c>
      <c r="D186" t="s">
        <v>2615</v>
      </c>
      <c r="E186" t="s">
        <v>8987</v>
      </c>
      <c r="F186" t="s">
        <v>8988</v>
      </c>
      <c r="G186" t="s">
        <v>8990</v>
      </c>
      <c r="H186" t="s">
        <v>2618</v>
      </c>
      <c r="I186" t="s">
        <v>10120</v>
      </c>
    </row>
    <row r="187" spans="1:10" x14ac:dyDescent="0.25">
      <c r="A187" t="s">
        <v>189</v>
      </c>
      <c r="B187" t="s">
        <v>1490</v>
      </c>
      <c r="C187" t="s">
        <v>2786</v>
      </c>
      <c r="D187" t="s">
        <v>2615</v>
      </c>
      <c r="E187" t="s">
        <v>8987</v>
      </c>
      <c r="F187" t="s">
        <v>8988</v>
      </c>
      <c r="G187" t="s">
        <v>8990</v>
      </c>
      <c r="H187" t="s">
        <v>2618</v>
      </c>
      <c r="I187" t="s">
        <v>10120</v>
      </c>
    </row>
    <row r="188" spans="1:10" x14ac:dyDescent="0.25">
      <c r="A188" t="s">
        <v>190</v>
      </c>
      <c r="B188" t="s">
        <v>1491</v>
      </c>
      <c r="C188" t="s">
        <v>2786</v>
      </c>
      <c r="D188" t="s">
        <v>2615</v>
      </c>
      <c r="E188" t="s">
        <v>8987</v>
      </c>
      <c r="F188" t="s">
        <v>8988</v>
      </c>
      <c r="G188" t="s">
        <v>8990</v>
      </c>
      <c r="H188" t="s">
        <v>2618</v>
      </c>
      <c r="I188" t="s">
        <v>10120</v>
      </c>
    </row>
    <row r="189" spans="1:10" x14ac:dyDescent="0.25">
      <c r="A189" t="s">
        <v>191</v>
      </c>
      <c r="B189" t="s">
        <v>1492</v>
      </c>
      <c r="C189" t="s">
        <v>2787</v>
      </c>
      <c r="D189" t="s">
        <v>2615</v>
      </c>
      <c r="E189" t="s">
        <v>8987</v>
      </c>
      <c r="F189" t="s">
        <v>8995</v>
      </c>
      <c r="G189" t="s">
        <v>8996</v>
      </c>
      <c r="H189" t="s">
        <v>2644</v>
      </c>
      <c r="I189" t="s">
        <v>10125</v>
      </c>
      <c r="J189" t="s">
        <v>2686</v>
      </c>
    </row>
    <row r="190" spans="1:10" x14ac:dyDescent="0.25">
      <c r="A190" t="s">
        <v>192</v>
      </c>
      <c r="B190" t="s">
        <v>1493</v>
      </c>
      <c r="C190" t="s">
        <v>2787</v>
      </c>
      <c r="D190" t="s">
        <v>2615</v>
      </c>
      <c r="E190" t="s">
        <v>8987</v>
      </c>
      <c r="F190" t="s">
        <v>8995</v>
      </c>
      <c r="G190" t="s">
        <v>8996</v>
      </c>
      <c r="H190" t="s">
        <v>2644</v>
      </c>
      <c r="I190" t="s">
        <v>10125</v>
      </c>
      <c r="J190" t="s">
        <v>2686</v>
      </c>
    </row>
    <row r="191" spans="1:10" x14ac:dyDescent="0.25">
      <c r="A191" t="s">
        <v>193</v>
      </c>
      <c r="B191" t="s">
        <v>1494</v>
      </c>
      <c r="C191" t="s">
        <v>2788</v>
      </c>
      <c r="D191" t="s">
        <v>2615</v>
      </c>
      <c r="E191" t="s">
        <v>8987</v>
      </c>
      <c r="F191" t="s">
        <v>8988</v>
      </c>
      <c r="G191" t="s">
        <v>9003</v>
      </c>
      <c r="H191" t="s">
        <v>2658</v>
      </c>
      <c r="I191" t="s">
        <v>10166</v>
      </c>
    </row>
    <row r="192" spans="1:10" x14ac:dyDescent="0.25">
      <c r="A192" t="s">
        <v>194</v>
      </c>
      <c r="B192" t="s">
        <v>1495</v>
      </c>
      <c r="C192" t="s">
        <v>2789</v>
      </c>
      <c r="D192" t="s">
        <v>2615</v>
      </c>
      <c r="E192" t="s">
        <v>8987</v>
      </c>
      <c r="F192" t="s">
        <v>8995</v>
      </c>
      <c r="G192" t="s">
        <v>8996</v>
      </c>
      <c r="H192" t="s">
        <v>2644</v>
      </c>
      <c r="I192" t="s">
        <v>10125</v>
      </c>
      <c r="J192" t="s">
        <v>2686</v>
      </c>
    </row>
    <row r="193" spans="1:10" x14ac:dyDescent="0.25">
      <c r="A193" t="s">
        <v>195</v>
      </c>
      <c r="B193" t="s">
        <v>1496</v>
      </c>
      <c r="C193" t="s">
        <v>2789</v>
      </c>
      <c r="D193" t="s">
        <v>2615</v>
      </c>
      <c r="E193" t="s">
        <v>8987</v>
      </c>
      <c r="F193" t="s">
        <v>8995</v>
      </c>
      <c r="G193" t="s">
        <v>8996</v>
      </c>
      <c r="H193" t="s">
        <v>2644</v>
      </c>
      <c r="I193" t="s">
        <v>10125</v>
      </c>
      <c r="J193" t="s">
        <v>2686</v>
      </c>
    </row>
    <row r="194" spans="1:10" x14ac:dyDescent="0.25">
      <c r="A194" t="s">
        <v>196</v>
      </c>
      <c r="B194" t="s">
        <v>1497</v>
      </c>
      <c r="C194" t="s">
        <v>2790</v>
      </c>
      <c r="D194" t="s">
        <v>2615</v>
      </c>
      <c r="E194" t="s">
        <v>8987</v>
      </c>
      <c r="F194" t="s">
        <v>8995</v>
      </c>
      <c r="G194" t="s">
        <v>8996</v>
      </c>
      <c r="H194" t="s">
        <v>2644</v>
      </c>
      <c r="I194" t="s">
        <v>10125</v>
      </c>
      <c r="J194" t="s">
        <v>2686</v>
      </c>
    </row>
    <row r="195" spans="1:10" x14ac:dyDescent="0.25">
      <c r="A195" t="s">
        <v>197</v>
      </c>
      <c r="B195" t="s">
        <v>1498</v>
      </c>
      <c r="C195" t="s">
        <v>2790</v>
      </c>
      <c r="D195" t="s">
        <v>2615</v>
      </c>
      <c r="E195" t="s">
        <v>8987</v>
      </c>
      <c r="F195" t="s">
        <v>8995</v>
      </c>
      <c r="G195" t="s">
        <v>8996</v>
      </c>
      <c r="H195" t="s">
        <v>2644</v>
      </c>
      <c r="I195" t="s">
        <v>10125</v>
      </c>
      <c r="J195" t="s">
        <v>2686</v>
      </c>
    </row>
    <row r="196" spans="1:10" x14ac:dyDescent="0.25">
      <c r="A196" t="s">
        <v>198</v>
      </c>
      <c r="B196" t="s">
        <v>1499</v>
      </c>
      <c r="C196" t="s">
        <v>2791</v>
      </c>
      <c r="D196" t="s">
        <v>2615</v>
      </c>
      <c r="E196" t="s">
        <v>8987</v>
      </c>
      <c r="F196" t="s">
        <v>9022</v>
      </c>
      <c r="G196" t="s">
        <v>9026</v>
      </c>
      <c r="H196" t="s">
        <v>2792</v>
      </c>
      <c r="I196" t="s">
        <v>10167</v>
      </c>
    </row>
    <row r="197" spans="1:10" x14ac:dyDescent="0.25">
      <c r="A197" t="s">
        <v>199</v>
      </c>
      <c r="B197" t="s">
        <v>1500</v>
      </c>
      <c r="C197" t="s">
        <v>2791</v>
      </c>
      <c r="D197" t="s">
        <v>2615</v>
      </c>
      <c r="E197" t="s">
        <v>8987</v>
      </c>
      <c r="F197" t="s">
        <v>9022</v>
      </c>
      <c r="G197" t="s">
        <v>9026</v>
      </c>
      <c r="H197" t="s">
        <v>2792</v>
      </c>
      <c r="I197" t="s">
        <v>10167</v>
      </c>
    </row>
    <row r="198" spans="1:10" x14ac:dyDescent="0.25">
      <c r="A198" t="s">
        <v>200</v>
      </c>
      <c r="B198" t="s">
        <v>1501</v>
      </c>
      <c r="C198" t="s">
        <v>2793</v>
      </c>
      <c r="D198" t="s">
        <v>2615</v>
      </c>
      <c r="E198" t="s">
        <v>8987</v>
      </c>
      <c r="F198" t="s">
        <v>8988</v>
      </c>
      <c r="G198" t="s">
        <v>9016</v>
      </c>
      <c r="H198" t="s">
        <v>2698</v>
      </c>
      <c r="I198" t="s">
        <v>10145</v>
      </c>
    </row>
    <row r="199" spans="1:10" x14ac:dyDescent="0.25">
      <c r="A199" t="s">
        <v>201</v>
      </c>
      <c r="B199" t="s">
        <v>1502</v>
      </c>
      <c r="C199" t="s">
        <v>2794</v>
      </c>
      <c r="D199" t="s">
        <v>2615</v>
      </c>
      <c r="E199" t="s">
        <v>9039</v>
      </c>
      <c r="F199" t="s">
        <v>9040</v>
      </c>
      <c r="G199" t="s">
        <v>9041</v>
      </c>
      <c r="H199" t="s">
        <v>2795</v>
      </c>
    </row>
    <row r="200" spans="1:10" x14ac:dyDescent="0.25">
      <c r="A200" t="s">
        <v>202</v>
      </c>
      <c r="B200" t="s">
        <v>1503</v>
      </c>
      <c r="C200" t="s">
        <v>2796</v>
      </c>
      <c r="D200" t="s">
        <v>2615</v>
      </c>
      <c r="E200" t="s">
        <v>9039</v>
      </c>
      <c r="F200" t="s">
        <v>9040</v>
      </c>
      <c r="G200" t="s">
        <v>9041</v>
      </c>
      <c r="H200" t="s">
        <v>2795</v>
      </c>
    </row>
    <row r="201" spans="1:10" x14ac:dyDescent="0.25">
      <c r="A201" t="s">
        <v>203</v>
      </c>
      <c r="B201" t="s">
        <v>1504</v>
      </c>
      <c r="C201" t="s">
        <v>2797</v>
      </c>
      <c r="D201" t="s">
        <v>2615</v>
      </c>
      <c r="E201" t="s">
        <v>8987</v>
      </c>
      <c r="F201" t="s">
        <v>8988</v>
      </c>
      <c r="G201" t="s">
        <v>9042</v>
      </c>
      <c r="H201" t="s">
        <v>9043</v>
      </c>
      <c r="I201" t="s">
        <v>10104</v>
      </c>
    </row>
    <row r="202" spans="1:10" x14ac:dyDescent="0.25">
      <c r="A202" t="s">
        <v>204</v>
      </c>
      <c r="B202" t="s">
        <v>1505</v>
      </c>
      <c r="C202" t="s">
        <v>2798</v>
      </c>
      <c r="D202" t="s">
        <v>2615</v>
      </c>
      <c r="E202" t="s">
        <v>8987</v>
      </c>
      <c r="F202" t="s">
        <v>8988</v>
      </c>
      <c r="G202" t="s">
        <v>9016</v>
      </c>
      <c r="H202" t="s">
        <v>2799</v>
      </c>
      <c r="I202" t="s">
        <v>10168</v>
      </c>
    </row>
    <row r="203" spans="1:10" x14ac:dyDescent="0.25">
      <c r="A203" t="s">
        <v>205</v>
      </c>
      <c r="B203" t="s">
        <v>1506</v>
      </c>
      <c r="C203" t="s">
        <v>2800</v>
      </c>
      <c r="D203" t="s">
        <v>2615</v>
      </c>
      <c r="E203" t="s">
        <v>9039</v>
      </c>
      <c r="F203" t="s">
        <v>9040</v>
      </c>
      <c r="G203" t="s">
        <v>9041</v>
      </c>
      <c r="H203" t="s">
        <v>2795</v>
      </c>
    </row>
    <row r="204" spans="1:10" x14ac:dyDescent="0.25">
      <c r="A204" t="s">
        <v>206</v>
      </c>
      <c r="B204" t="s">
        <v>1507</v>
      </c>
      <c r="C204" t="s">
        <v>2801</v>
      </c>
      <c r="D204" t="s">
        <v>2615</v>
      </c>
      <c r="E204" t="s">
        <v>8987</v>
      </c>
      <c r="F204" t="s">
        <v>8988</v>
      </c>
      <c r="G204" t="s">
        <v>9018</v>
      </c>
      <c r="H204" t="s">
        <v>2702</v>
      </c>
      <c r="I204" t="s">
        <v>10147</v>
      </c>
    </row>
    <row r="205" spans="1:10" x14ac:dyDescent="0.25">
      <c r="A205" t="s">
        <v>207</v>
      </c>
      <c r="B205" t="s">
        <v>1508</v>
      </c>
      <c r="C205" t="s">
        <v>2802</v>
      </c>
      <c r="D205" t="s">
        <v>2615</v>
      </c>
      <c r="E205" t="s">
        <v>8987</v>
      </c>
      <c r="F205" t="s">
        <v>8995</v>
      </c>
      <c r="G205" t="s">
        <v>8996</v>
      </c>
      <c r="H205" t="s">
        <v>2644</v>
      </c>
      <c r="I205" t="s">
        <v>10125</v>
      </c>
      <c r="J205" t="s">
        <v>2645</v>
      </c>
    </row>
    <row r="206" spans="1:10" x14ac:dyDescent="0.25">
      <c r="A206" t="s">
        <v>208</v>
      </c>
      <c r="B206" t="s">
        <v>1509</v>
      </c>
      <c r="C206" t="s">
        <v>2803</v>
      </c>
      <c r="D206" t="s">
        <v>2615</v>
      </c>
      <c r="E206" t="s">
        <v>8987</v>
      </c>
      <c r="F206" t="s">
        <v>8995</v>
      </c>
      <c r="G206" t="s">
        <v>8996</v>
      </c>
      <c r="H206" t="s">
        <v>2644</v>
      </c>
      <c r="I206" t="s">
        <v>10125</v>
      </c>
      <c r="J206" t="s">
        <v>2686</v>
      </c>
    </row>
    <row r="207" spans="1:10" x14ac:dyDescent="0.25">
      <c r="A207" t="s">
        <v>209</v>
      </c>
      <c r="B207" t="s">
        <v>1510</v>
      </c>
      <c r="C207" t="s">
        <v>2803</v>
      </c>
      <c r="D207" t="s">
        <v>2615</v>
      </c>
      <c r="E207" t="s">
        <v>8987</v>
      </c>
      <c r="F207" t="s">
        <v>8995</v>
      </c>
      <c r="G207" t="s">
        <v>8996</v>
      </c>
      <c r="H207" t="s">
        <v>2644</v>
      </c>
      <c r="I207" t="s">
        <v>10125</v>
      </c>
      <c r="J207" t="s">
        <v>2686</v>
      </c>
    </row>
    <row r="208" spans="1:10" x14ac:dyDescent="0.25">
      <c r="A208" t="s">
        <v>210</v>
      </c>
      <c r="B208" t="s">
        <v>1511</v>
      </c>
      <c r="C208" t="s">
        <v>2804</v>
      </c>
      <c r="D208" t="s">
        <v>2615</v>
      </c>
      <c r="E208" t="s">
        <v>8987</v>
      </c>
      <c r="F208" t="s">
        <v>8988</v>
      </c>
      <c r="G208" t="s">
        <v>9003</v>
      </c>
      <c r="H208" t="s">
        <v>2658</v>
      </c>
      <c r="I208" t="s">
        <v>10136</v>
      </c>
    </row>
    <row r="209" spans="1:9" x14ac:dyDescent="0.25">
      <c r="A209" t="s">
        <v>211</v>
      </c>
      <c r="B209" t="s">
        <v>1512</v>
      </c>
      <c r="C209" t="s">
        <v>2805</v>
      </c>
      <c r="D209" t="s">
        <v>2615</v>
      </c>
      <c r="E209" t="s">
        <v>8987</v>
      </c>
      <c r="F209" t="s">
        <v>8988</v>
      </c>
      <c r="G209" t="s">
        <v>9003</v>
      </c>
      <c r="H209" t="s">
        <v>2658</v>
      </c>
      <c r="I209" t="s">
        <v>10136</v>
      </c>
    </row>
    <row r="210" spans="1:9" x14ac:dyDescent="0.25">
      <c r="A210" t="s">
        <v>212</v>
      </c>
      <c r="B210" t="s">
        <v>1513</v>
      </c>
      <c r="C210" t="s">
        <v>2806</v>
      </c>
      <c r="D210" t="s">
        <v>2615</v>
      </c>
      <c r="E210" t="s">
        <v>8987</v>
      </c>
      <c r="F210" t="s">
        <v>8988</v>
      </c>
      <c r="G210" t="s">
        <v>9003</v>
      </c>
      <c r="H210" t="s">
        <v>2658</v>
      </c>
      <c r="I210" t="s">
        <v>10136</v>
      </c>
    </row>
    <row r="211" spans="1:9" x14ac:dyDescent="0.25">
      <c r="A211" t="s">
        <v>213</v>
      </c>
      <c r="B211" t="s">
        <v>1514</v>
      </c>
      <c r="C211" t="s">
        <v>2807</v>
      </c>
      <c r="D211" t="s">
        <v>2615</v>
      </c>
      <c r="E211" t="s">
        <v>8987</v>
      </c>
      <c r="F211" t="s">
        <v>8988</v>
      </c>
      <c r="G211" t="s">
        <v>9003</v>
      </c>
      <c r="H211" t="s">
        <v>2658</v>
      </c>
      <c r="I211" t="s">
        <v>10136</v>
      </c>
    </row>
    <row r="212" spans="1:9" x14ac:dyDescent="0.25">
      <c r="A212" t="s">
        <v>214</v>
      </c>
      <c r="B212" t="s">
        <v>1515</v>
      </c>
      <c r="C212" t="s">
        <v>2808</v>
      </c>
      <c r="D212" t="s">
        <v>2615</v>
      </c>
      <c r="E212" t="s">
        <v>8987</v>
      </c>
      <c r="F212" t="s">
        <v>8988</v>
      </c>
      <c r="G212" t="s">
        <v>9003</v>
      </c>
      <c r="H212" t="s">
        <v>2658</v>
      </c>
      <c r="I212" t="s">
        <v>10136</v>
      </c>
    </row>
    <row r="213" spans="1:9" x14ac:dyDescent="0.25">
      <c r="A213" t="s">
        <v>215</v>
      </c>
      <c r="B213" t="s">
        <v>1516</v>
      </c>
      <c r="C213" t="s">
        <v>2809</v>
      </c>
      <c r="D213" t="s">
        <v>2615</v>
      </c>
      <c r="E213" t="s">
        <v>8987</v>
      </c>
      <c r="F213" t="s">
        <v>8988</v>
      </c>
      <c r="G213" t="s">
        <v>9003</v>
      </c>
      <c r="H213" t="s">
        <v>2658</v>
      </c>
      <c r="I213" t="s">
        <v>10136</v>
      </c>
    </row>
    <row r="214" spans="1:9" x14ac:dyDescent="0.25">
      <c r="A214" t="s">
        <v>216</v>
      </c>
      <c r="B214" t="s">
        <v>1517</v>
      </c>
      <c r="C214" t="s">
        <v>2810</v>
      </c>
      <c r="D214" t="s">
        <v>2615</v>
      </c>
      <c r="E214" t="s">
        <v>8987</v>
      </c>
      <c r="F214" t="s">
        <v>8988</v>
      </c>
      <c r="G214" t="s">
        <v>9003</v>
      </c>
      <c r="H214" t="s">
        <v>2658</v>
      </c>
      <c r="I214" t="s">
        <v>10136</v>
      </c>
    </row>
    <row r="215" spans="1:9" x14ac:dyDescent="0.25">
      <c r="A215" t="s">
        <v>217</v>
      </c>
      <c r="B215" t="s">
        <v>1518</v>
      </c>
      <c r="C215" t="s">
        <v>2811</v>
      </c>
      <c r="D215" t="s">
        <v>2615</v>
      </c>
      <c r="E215" t="s">
        <v>8987</v>
      </c>
      <c r="F215" t="s">
        <v>8988</v>
      </c>
      <c r="G215" t="s">
        <v>8998</v>
      </c>
      <c r="H215" t="s">
        <v>2653</v>
      </c>
      <c r="I215" t="s">
        <v>10130</v>
      </c>
    </row>
    <row r="216" spans="1:9" x14ac:dyDescent="0.25">
      <c r="A216" t="s">
        <v>218</v>
      </c>
      <c r="B216" t="s">
        <v>1519</v>
      </c>
      <c r="C216" t="s">
        <v>2812</v>
      </c>
      <c r="D216" t="s">
        <v>2615</v>
      </c>
      <c r="E216" t="s">
        <v>8987</v>
      </c>
      <c r="F216" t="s">
        <v>8988</v>
      </c>
      <c r="G216" t="s">
        <v>8989</v>
      </c>
      <c r="H216" t="s">
        <v>2616</v>
      </c>
      <c r="I216" t="s">
        <v>10127</v>
      </c>
    </row>
    <row r="217" spans="1:9" x14ac:dyDescent="0.25">
      <c r="A217" t="s">
        <v>219</v>
      </c>
      <c r="B217" t="s">
        <v>1520</v>
      </c>
      <c r="C217" t="s">
        <v>2812</v>
      </c>
      <c r="D217" t="s">
        <v>2615</v>
      </c>
      <c r="E217" t="s">
        <v>8987</v>
      </c>
      <c r="F217" t="s">
        <v>8988</v>
      </c>
      <c r="G217" t="s">
        <v>8989</v>
      </c>
      <c r="H217" t="s">
        <v>2616</v>
      </c>
      <c r="I217" t="s">
        <v>10127</v>
      </c>
    </row>
    <row r="218" spans="1:9" x14ac:dyDescent="0.25">
      <c r="A218" t="s">
        <v>220</v>
      </c>
      <c r="B218" t="s">
        <v>1521</v>
      </c>
      <c r="C218" t="s">
        <v>2813</v>
      </c>
      <c r="D218" t="s">
        <v>2615</v>
      </c>
      <c r="E218" t="s">
        <v>8987</v>
      </c>
      <c r="F218" t="s">
        <v>8988</v>
      </c>
      <c r="G218" t="s">
        <v>8990</v>
      </c>
      <c r="H218" t="s">
        <v>2618</v>
      </c>
      <c r="I218" t="s">
        <v>10120</v>
      </c>
    </row>
    <row r="219" spans="1:9" x14ac:dyDescent="0.25">
      <c r="A219" t="s">
        <v>221</v>
      </c>
      <c r="B219" t="s">
        <v>1522</v>
      </c>
      <c r="C219" t="s">
        <v>2814</v>
      </c>
      <c r="D219" t="s">
        <v>2615</v>
      </c>
      <c r="E219" t="s">
        <v>8987</v>
      </c>
      <c r="F219" t="s">
        <v>8988</v>
      </c>
      <c r="G219" t="s">
        <v>8989</v>
      </c>
      <c r="H219" t="s">
        <v>2616</v>
      </c>
      <c r="I219" t="s">
        <v>10169</v>
      </c>
    </row>
    <row r="220" spans="1:9" x14ac:dyDescent="0.25">
      <c r="A220" t="s">
        <v>222</v>
      </c>
      <c r="B220" t="s">
        <v>1523</v>
      </c>
      <c r="C220" t="s">
        <v>2815</v>
      </c>
      <c r="D220" t="s">
        <v>2615</v>
      </c>
      <c r="E220" t="s">
        <v>8987</v>
      </c>
      <c r="F220" t="s">
        <v>8988</v>
      </c>
      <c r="G220" t="s">
        <v>8990</v>
      </c>
      <c r="H220" t="s">
        <v>2618</v>
      </c>
      <c r="I220" t="s">
        <v>10120</v>
      </c>
    </row>
    <row r="221" spans="1:9" x14ac:dyDescent="0.25">
      <c r="A221" t="s">
        <v>223</v>
      </c>
      <c r="B221" t="s">
        <v>1524</v>
      </c>
      <c r="C221" t="s">
        <v>2815</v>
      </c>
      <c r="D221" t="s">
        <v>2615</v>
      </c>
      <c r="E221" t="s">
        <v>8987</v>
      </c>
      <c r="F221" t="s">
        <v>8988</v>
      </c>
      <c r="G221" t="s">
        <v>8990</v>
      </c>
      <c r="H221" t="s">
        <v>2618</v>
      </c>
      <c r="I221" t="s">
        <v>10120</v>
      </c>
    </row>
    <row r="222" spans="1:9" x14ac:dyDescent="0.25">
      <c r="A222" t="s">
        <v>224</v>
      </c>
      <c r="B222" t="s">
        <v>1525</v>
      </c>
      <c r="C222" t="s">
        <v>2816</v>
      </c>
      <c r="D222" t="s">
        <v>2615</v>
      </c>
      <c r="E222" t="s">
        <v>8987</v>
      </c>
      <c r="F222" t="s">
        <v>9022</v>
      </c>
      <c r="G222" t="s">
        <v>9023</v>
      </c>
      <c r="H222" t="s">
        <v>2733</v>
      </c>
      <c r="I222" t="s">
        <v>10170</v>
      </c>
    </row>
    <row r="223" spans="1:9" x14ac:dyDescent="0.25">
      <c r="A223" t="s">
        <v>225</v>
      </c>
      <c r="B223" t="s">
        <v>1526</v>
      </c>
      <c r="C223" t="s">
        <v>2816</v>
      </c>
      <c r="D223" t="s">
        <v>2615</v>
      </c>
      <c r="E223" t="s">
        <v>8987</v>
      </c>
      <c r="F223" t="s">
        <v>9022</v>
      </c>
      <c r="G223" t="s">
        <v>9023</v>
      </c>
      <c r="H223" t="s">
        <v>2733</v>
      </c>
      <c r="I223" t="s">
        <v>10170</v>
      </c>
    </row>
    <row r="224" spans="1:9" x14ac:dyDescent="0.25">
      <c r="A224" t="s">
        <v>226</v>
      </c>
      <c r="B224" t="s">
        <v>1527</v>
      </c>
      <c r="C224" t="s">
        <v>2817</v>
      </c>
      <c r="D224" t="s">
        <v>2615</v>
      </c>
      <c r="E224" t="s">
        <v>8987</v>
      </c>
      <c r="F224" t="s">
        <v>9022</v>
      </c>
      <c r="G224" t="s">
        <v>9023</v>
      </c>
      <c r="H224" t="s">
        <v>2733</v>
      </c>
      <c r="I224" t="s">
        <v>10170</v>
      </c>
    </row>
    <row r="225" spans="1:10" x14ac:dyDescent="0.25">
      <c r="A225" t="s">
        <v>227</v>
      </c>
      <c r="B225" t="s">
        <v>1528</v>
      </c>
      <c r="C225" t="s">
        <v>2818</v>
      </c>
      <c r="D225" t="s">
        <v>2615</v>
      </c>
      <c r="E225" t="s">
        <v>9039</v>
      </c>
      <c r="F225" t="s">
        <v>9040</v>
      </c>
      <c r="G225" t="s">
        <v>9041</v>
      </c>
      <c r="H225" t="s">
        <v>2795</v>
      </c>
    </row>
    <row r="226" spans="1:10" x14ac:dyDescent="0.25">
      <c r="A226" t="s">
        <v>228</v>
      </c>
      <c r="B226" t="s">
        <v>1529</v>
      </c>
      <c r="C226" t="s">
        <v>2819</v>
      </c>
      <c r="D226" t="s">
        <v>2615</v>
      </c>
      <c r="E226" t="s">
        <v>9039</v>
      </c>
      <c r="F226" t="s">
        <v>9040</v>
      </c>
      <c r="G226" t="s">
        <v>9041</v>
      </c>
      <c r="H226" t="s">
        <v>2795</v>
      </c>
    </row>
    <row r="227" spans="1:10" x14ac:dyDescent="0.25">
      <c r="A227" t="s">
        <v>229</v>
      </c>
      <c r="B227" t="s">
        <v>1530</v>
      </c>
      <c r="C227" t="s">
        <v>2820</v>
      </c>
      <c r="D227" t="s">
        <v>2615</v>
      </c>
      <c r="E227" t="s">
        <v>8987</v>
      </c>
      <c r="F227" t="s">
        <v>8995</v>
      </c>
      <c r="G227" t="s">
        <v>8996</v>
      </c>
      <c r="H227" t="s">
        <v>2644</v>
      </c>
      <c r="I227" t="s">
        <v>10125</v>
      </c>
      <c r="J227" t="s">
        <v>2686</v>
      </c>
    </row>
    <row r="228" spans="1:10" x14ac:dyDescent="0.25">
      <c r="A228" t="s">
        <v>230</v>
      </c>
      <c r="B228" t="s">
        <v>1531</v>
      </c>
      <c r="C228" t="s">
        <v>2821</v>
      </c>
      <c r="D228" t="s">
        <v>2615</v>
      </c>
      <c r="E228" t="s">
        <v>8987</v>
      </c>
      <c r="F228" t="s">
        <v>8995</v>
      </c>
      <c r="G228" t="s">
        <v>8996</v>
      </c>
      <c r="H228" t="s">
        <v>2644</v>
      </c>
      <c r="I228" t="s">
        <v>10125</v>
      </c>
      <c r="J228" t="s">
        <v>2686</v>
      </c>
    </row>
    <row r="229" spans="1:10" x14ac:dyDescent="0.25">
      <c r="A229" t="s">
        <v>231</v>
      </c>
      <c r="B229" t="s">
        <v>1532</v>
      </c>
      <c r="C229" t="s">
        <v>2821</v>
      </c>
      <c r="D229" t="s">
        <v>2615</v>
      </c>
      <c r="E229" t="s">
        <v>8987</v>
      </c>
      <c r="F229" t="s">
        <v>8995</v>
      </c>
      <c r="G229" t="s">
        <v>8996</v>
      </c>
      <c r="H229" t="s">
        <v>2644</v>
      </c>
      <c r="I229" t="s">
        <v>10125</v>
      </c>
      <c r="J229" t="s">
        <v>2686</v>
      </c>
    </row>
    <row r="230" spans="1:10" x14ac:dyDescent="0.25">
      <c r="A230" t="s">
        <v>232</v>
      </c>
      <c r="B230" t="s">
        <v>1533</v>
      </c>
      <c r="C230" t="s">
        <v>2822</v>
      </c>
      <c r="D230" t="s">
        <v>2615</v>
      </c>
      <c r="E230" t="s">
        <v>8987</v>
      </c>
      <c r="F230" t="s">
        <v>8988</v>
      </c>
      <c r="G230" t="s">
        <v>9003</v>
      </c>
      <c r="H230" t="s">
        <v>2658</v>
      </c>
      <c r="I230" t="s">
        <v>10136</v>
      </c>
    </row>
    <row r="231" spans="1:10" x14ac:dyDescent="0.25">
      <c r="A231" t="s">
        <v>233</v>
      </c>
      <c r="B231" t="s">
        <v>1534</v>
      </c>
      <c r="C231" t="s">
        <v>2823</v>
      </c>
      <c r="D231" t="s">
        <v>2615</v>
      </c>
      <c r="E231" t="s">
        <v>8987</v>
      </c>
      <c r="F231" t="s">
        <v>8988</v>
      </c>
      <c r="G231" t="s">
        <v>9003</v>
      </c>
      <c r="H231" t="s">
        <v>2658</v>
      </c>
      <c r="I231" t="s">
        <v>10136</v>
      </c>
    </row>
    <row r="232" spans="1:10" x14ac:dyDescent="0.25">
      <c r="A232" t="s">
        <v>234</v>
      </c>
      <c r="B232" t="s">
        <v>1535</v>
      </c>
      <c r="C232" t="s">
        <v>2824</v>
      </c>
      <c r="D232" t="s">
        <v>2615</v>
      </c>
      <c r="E232" t="s">
        <v>8987</v>
      </c>
      <c r="F232" t="s">
        <v>8988</v>
      </c>
      <c r="G232" t="s">
        <v>8990</v>
      </c>
      <c r="H232" t="s">
        <v>2618</v>
      </c>
      <c r="I232" t="s">
        <v>10120</v>
      </c>
    </row>
    <row r="233" spans="1:10" x14ac:dyDescent="0.25">
      <c r="A233" t="s">
        <v>235</v>
      </c>
      <c r="B233" t="s">
        <v>1536</v>
      </c>
      <c r="C233" t="s">
        <v>2825</v>
      </c>
      <c r="D233" t="s">
        <v>2615</v>
      </c>
      <c r="E233" t="s">
        <v>8987</v>
      </c>
      <c r="F233" t="s">
        <v>8995</v>
      </c>
      <c r="G233" t="s">
        <v>8996</v>
      </c>
      <c r="H233" t="s">
        <v>2644</v>
      </c>
      <c r="I233" t="s">
        <v>10125</v>
      </c>
      <c r="J233" t="s">
        <v>2686</v>
      </c>
    </row>
    <row r="234" spans="1:10" x14ac:dyDescent="0.25">
      <c r="A234" t="s">
        <v>236</v>
      </c>
      <c r="B234" t="s">
        <v>1537</v>
      </c>
      <c r="C234" t="s">
        <v>2826</v>
      </c>
      <c r="D234" t="s">
        <v>2615</v>
      </c>
      <c r="E234" t="s">
        <v>8987</v>
      </c>
      <c r="F234" t="s">
        <v>8988</v>
      </c>
      <c r="G234" t="s">
        <v>8991</v>
      </c>
      <c r="H234" t="s">
        <v>2627</v>
      </c>
      <c r="I234" t="s">
        <v>10123</v>
      </c>
    </row>
    <row r="235" spans="1:10" x14ac:dyDescent="0.25">
      <c r="A235" t="s">
        <v>237</v>
      </c>
      <c r="B235" t="s">
        <v>1538</v>
      </c>
      <c r="C235" t="s">
        <v>2827</v>
      </c>
      <c r="D235" t="s">
        <v>2615</v>
      </c>
      <c r="E235" t="s">
        <v>8987</v>
      </c>
      <c r="F235" t="s">
        <v>8988</v>
      </c>
      <c r="G235" t="s">
        <v>8991</v>
      </c>
      <c r="H235" t="s">
        <v>2627</v>
      </c>
      <c r="I235" t="s">
        <v>10123</v>
      </c>
    </row>
    <row r="236" spans="1:10" x14ac:dyDescent="0.25">
      <c r="A236" t="s">
        <v>2828</v>
      </c>
      <c r="B236" t="s">
        <v>1539</v>
      </c>
      <c r="C236" t="s">
        <v>2829</v>
      </c>
      <c r="D236" t="s">
        <v>2615</v>
      </c>
      <c r="E236" t="s">
        <v>8987</v>
      </c>
      <c r="F236" t="s">
        <v>8988</v>
      </c>
      <c r="G236" t="s">
        <v>8991</v>
      </c>
      <c r="H236" t="s">
        <v>2627</v>
      </c>
      <c r="I236" t="s">
        <v>10123</v>
      </c>
    </row>
    <row r="237" spans="1:10" x14ac:dyDescent="0.25">
      <c r="A237" t="s">
        <v>2830</v>
      </c>
      <c r="B237" t="s">
        <v>1540</v>
      </c>
      <c r="C237" t="s">
        <v>2829</v>
      </c>
      <c r="D237" t="s">
        <v>2615</v>
      </c>
      <c r="E237" t="s">
        <v>8987</v>
      </c>
      <c r="F237" t="s">
        <v>8988</v>
      </c>
      <c r="G237" t="s">
        <v>8991</v>
      </c>
      <c r="H237" t="s">
        <v>2627</v>
      </c>
      <c r="I237" t="s">
        <v>10123</v>
      </c>
    </row>
    <row r="238" spans="1:10" x14ac:dyDescent="0.25">
      <c r="A238" t="s">
        <v>240</v>
      </c>
      <c r="B238" t="s">
        <v>1541</v>
      </c>
      <c r="C238" t="s">
        <v>2831</v>
      </c>
      <c r="D238" t="s">
        <v>2615</v>
      </c>
      <c r="E238" t="s">
        <v>8987</v>
      </c>
      <c r="F238" t="s">
        <v>8988</v>
      </c>
      <c r="G238" t="s">
        <v>8989</v>
      </c>
      <c r="H238" t="s">
        <v>2616</v>
      </c>
      <c r="I238" t="s">
        <v>10127</v>
      </c>
    </row>
    <row r="239" spans="1:10" x14ac:dyDescent="0.25">
      <c r="A239" t="s">
        <v>241</v>
      </c>
      <c r="B239" t="s">
        <v>1542</v>
      </c>
      <c r="C239" t="s">
        <v>2831</v>
      </c>
      <c r="D239" t="s">
        <v>2615</v>
      </c>
      <c r="E239" t="s">
        <v>8987</v>
      </c>
      <c r="F239" t="s">
        <v>8988</v>
      </c>
      <c r="G239" t="s">
        <v>8989</v>
      </c>
      <c r="H239" t="s">
        <v>2616</v>
      </c>
      <c r="I239" t="s">
        <v>10127</v>
      </c>
    </row>
    <row r="240" spans="1:10" x14ac:dyDescent="0.25">
      <c r="A240" t="s">
        <v>242</v>
      </c>
      <c r="B240" t="s">
        <v>1543</v>
      </c>
      <c r="C240" t="s">
        <v>2832</v>
      </c>
      <c r="D240" t="s">
        <v>2615</v>
      </c>
      <c r="E240" t="s">
        <v>8987</v>
      </c>
      <c r="F240" t="s">
        <v>9044</v>
      </c>
      <c r="G240" t="s">
        <v>9045</v>
      </c>
      <c r="H240" t="s">
        <v>2833</v>
      </c>
      <c r="I240" t="s">
        <v>10171</v>
      </c>
    </row>
    <row r="241" spans="1:9" x14ac:dyDescent="0.25">
      <c r="A241" t="s">
        <v>243</v>
      </c>
      <c r="B241" t="s">
        <v>1544</v>
      </c>
      <c r="C241" t="s">
        <v>2834</v>
      </c>
      <c r="D241" t="s">
        <v>2615</v>
      </c>
      <c r="E241" t="s">
        <v>8987</v>
      </c>
      <c r="F241" t="s">
        <v>8988</v>
      </c>
      <c r="G241" t="s">
        <v>9016</v>
      </c>
      <c r="H241" t="s">
        <v>2772</v>
      </c>
      <c r="I241" t="s">
        <v>10163</v>
      </c>
    </row>
    <row r="242" spans="1:9" x14ac:dyDescent="0.25">
      <c r="A242" t="s">
        <v>244</v>
      </c>
      <c r="B242" t="s">
        <v>1545</v>
      </c>
      <c r="C242" t="s">
        <v>2835</v>
      </c>
      <c r="D242" t="s">
        <v>2615</v>
      </c>
      <c r="E242" t="s">
        <v>8987</v>
      </c>
      <c r="F242" t="s">
        <v>8995</v>
      </c>
      <c r="G242" t="s">
        <v>8996</v>
      </c>
      <c r="H242" t="s">
        <v>2644</v>
      </c>
      <c r="I242" t="s">
        <v>10172</v>
      </c>
    </row>
    <row r="243" spans="1:9" x14ac:dyDescent="0.25">
      <c r="A243" t="s">
        <v>245</v>
      </c>
      <c r="B243" t="s">
        <v>1546</v>
      </c>
      <c r="C243" t="s">
        <v>2836</v>
      </c>
      <c r="D243" t="s">
        <v>2615</v>
      </c>
      <c r="E243" t="s">
        <v>8987</v>
      </c>
      <c r="F243" t="s">
        <v>8988</v>
      </c>
      <c r="G243" t="s">
        <v>8990</v>
      </c>
      <c r="H243" t="s">
        <v>2618</v>
      </c>
      <c r="I243" t="s">
        <v>10120</v>
      </c>
    </row>
    <row r="244" spans="1:9" x14ac:dyDescent="0.25">
      <c r="A244" t="s">
        <v>246</v>
      </c>
      <c r="B244" t="s">
        <v>1547</v>
      </c>
      <c r="C244" t="s">
        <v>2837</v>
      </c>
      <c r="D244" t="s">
        <v>2615</v>
      </c>
      <c r="E244" t="s">
        <v>8987</v>
      </c>
      <c r="F244" t="s">
        <v>8988</v>
      </c>
      <c r="G244" t="s">
        <v>9003</v>
      </c>
      <c r="H244" t="s">
        <v>2658</v>
      </c>
      <c r="I244" t="s">
        <v>10166</v>
      </c>
    </row>
    <row r="245" spans="1:9" x14ac:dyDescent="0.25">
      <c r="A245" t="s">
        <v>247</v>
      </c>
      <c r="B245" t="s">
        <v>1548</v>
      </c>
      <c r="C245" t="s">
        <v>2838</v>
      </c>
      <c r="D245" t="s">
        <v>2615</v>
      </c>
      <c r="E245" t="s">
        <v>8987</v>
      </c>
      <c r="F245" t="s">
        <v>8988</v>
      </c>
      <c r="G245" t="s">
        <v>9018</v>
      </c>
      <c r="H245" t="s">
        <v>2839</v>
      </c>
      <c r="I245" t="s">
        <v>10173</v>
      </c>
    </row>
    <row r="246" spans="1:9" x14ac:dyDescent="0.25">
      <c r="A246" t="s">
        <v>248</v>
      </c>
      <c r="B246" t="s">
        <v>1549</v>
      </c>
      <c r="C246" t="s">
        <v>2840</v>
      </c>
      <c r="D246" t="s">
        <v>2615</v>
      </c>
      <c r="E246" t="s">
        <v>8987</v>
      </c>
      <c r="F246" t="s">
        <v>8988</v>
      </c>
      <c r="G246" t="s">
        <v>8989</v>
      </c>
      <c r="H246" t="s">
        <v>2616</v>
      </c>
      <c r="I246" t="s">
        <v>10127</v>
      </c>
    </row>
    <row r="247" spans="1:9" x14ac:dyDescent="0.25">
      <c r="A247" t="s">
        <v>249</v>
      </c>
      <c r="B247" t="s">
        <v>1550</v>
      </c>
      <c r="C247" t="s">
        <v>2840</v>
      </c>
      <c r="D247" t="s">
        <v>2615</v>
      </c>
      <c r="E247" t="s">
        <v>8987</v>
      </c>
      <c r="F247" t="s">
        <v>8988</v>
      </c>
      <c r="G247" t="s">
        <v>8989</v>
      </c>
      <c r="H247" t="s">
        <v>2616</v>
      </c>
      <c r="I247" t="s">
        <v>10127</v>
      </c>
    </row>
    <row r="248" spans="1:9" x14ac:dyDescent="0.25">
      <c r="A248" t="s">
        <v>250</v>
      </c>
      <c r="B248" t="s">
        <v>1551</v>
      </c>
      <c r="C248" t="s">
        <v>2841</v>
      </c>
      <c r="D248" t="s">
        <v>2615</v>
      </c>
      <c r="E248" t="s">
        <v>8987</v>
      </c>
      <c r="F248" t="s">
        <v>8988</v>
      </c>
      <c r="G248" t="s">
        <v>9018</v>
      </c>
      <c r="H248" t="s">
        <v>2702</v>
      </c>
      <c r="I248" t="s">
        <v>10147</v>
      </c>
    </row>
    <row r="249" spans="1:9" x14ac:dyDescent="0.25">
      <c r="A249" t="s">
        <v>251</v>
      </c>
      <c r="B249" t="s">
        <v>1552</v>
      </c>
      <c r="C249" t="s">
        <v>2842</v>
      </c>
      <c r="D249" t="s">
        <v>2615</v>
      </c>
      <c r="E249" t="s">
        <v>8987</v>
      </c>
      <c r="F249" t="s">
        <v>8988</v>
      </c>
      <c r="G249" t="s">
        <v>9018</v>
      </c>
      <c r="H249" t="s">
        <v>2702</v>
      </c>
      <c r="I249" t="s">
        <v>10147</v>
      </c>
    </row>
    <row r="250" spans="1:9" x14ac:dyDescent="0.25">
      <c r="A250" t="s">
        <v>252</v>
      </c>
      <c r="B250" t="s">
        <v>1553</v>
      </c>
      <c r="C250" t="s">
        <v>2843</v>
      </c>
      <c r="D250" t="s">
        <v>2615</v>
      </c>
      <c r="E250" t="s">
        <v>8987</v>
      </c>
      <c r="F250" t="s">
        <v>8988</v>
      </c>
      <c r="G250" t="s">
        <v>9018</v>
      </c>
      <c r="H250" t="s">
        <v>2702</v>
      </c>
      <c r="I250" t="s">
        <v>10147</v>
      </c>
    </row>
    <row r="251" spans="1:9" x14ac:dyDescent="0.25">
      <c r="A251" t="s">
        <v>253</v>
      </c>
      <c r="B251" t="s">
        <v>1554</v>
      </c>
      <c r="C251" t="s">
        <v>2844</v>
      </c>
      <c r="D251" t="s">
        <v>2615</v>
      </c>
      <c r="E251" t="s">
        <v>8987</v>
      </c>
      <c r="F251" t="s">
        <v>8988</v>
      </c>
      <c r="G251" t="s">
        <v>9003</v>
      </c>
      <c r="H251" t="s">
        <v>2658</v>
      </c>
      <c r="I251" t="s">
        <v>10174</v>
      </c>
    </row>
    <row r="252" spans="1:9" x14ac:dyDescent="0.25">
      <c r="A252" t="s">
        <v>254</v>
      </c>
      <c r="B252" t="s">
        <v>1555</v>
      </c>
      <c r="C252" t="s">
        <v>2845</v>
      </c>
      <c r="D252" t="s">
        <v>2615</v>
      </c>
      <c r="E252" t="s">
        <v>8987</v>
      </c>
      <c r="F252" t="s">
        <v>8988</v>
      </c>
      <c r="G252" t="s">
        <v>8991</v>
      </c>
      <c r="H252" t="s">
        <v>2627</v>
      </c>
      <c r="I252" t="s">
        <v>10123</v>
      </c>
    </row>
    <row r="253" spans="1:9" x14ac:dyDescent="0.25">
      <c r="A253" t="s">
        <v>255</v>
      </c>
      <c r="B253" t="s">
        <v>1556</v>
      </c>
      <c r="C253" t="s">
        <v>2845</v>
      </c>
      <c r="D253" t="s">
        <v>2615</v>
      </c>
      <c r="E253" t="s">
        <v>8987</v>
      </c>
      <c r="F253" t="s">
        <v>8988</v>
      </c>
      <c r="G253" t="s">
        <v>8991</v>
      </c>
      <c r="H253" t="s">
        <v>2627</v>
      </c>
      <c r="I253" t="s">
        <v>10123</v>
      </c>
    </row>
    <row r="254" spans="1:9" x14ac:dyDescent="0.25">
      <c r="A254" t="s">
        <v>256</v>
      </c>
      <c r="B254" t="s">
        <v>1557</v>
      </c>
      <c r="C254" t="s">
        <v>2846</v>
      </c>
      <c r="D254" t="s">
        <v>2615</v>
      </c>
      <c r="E254" t="s">
        <v>8987</v>
      </c>
      <c r="F254" t="s">
        <v>8988</v>
      </c>
      <c r="G254" t="s">
        <v>8989</v>
      </c>
      <c r="H254" t="s">
        <v>2616</v>
      </c>
      <c r="I254" t="s">
        <v>10175</v>
      </c>
    </row>
    <row r="255" spans="1:9" x14ac:dyDescent="0.25">
      <c r="A255" t="s">
        <v>257</v>
      </c>
      <c r="B255" t="s">
        <v>1558</v>
      </c>
      <c r="C255" t="s">
        <v>2847</v>
      </c>
      <c r="D255" t="s">
        <v>2615</v>
      </c>
      <c r="E255" t="s">
        <v>8987</v>
      </c>
      <c r="F255" t="s">
        <v>8988</v>
      </c>
      <c r="G255" t="s">
        <v>8991</v>
      </c>
      <c r="H255" t="s">
        <v>2627</v>
      </c>
      <c r="I255" t="s">
        <v>10123</v>
      </c>
    </row>
    <row r="256" spans="1:9" x14ac:dyDescent="0.25">
      <c r="A256" t="s">
        <v>258</v>
      </c>
      <c r="B256" t="s">
        <v>1559</v>
      </c>
      <c r="C256" t="s">
        <v>2848</v>
      </c>
      <c r="D256" t="s">
        <v>2615</v>
      </c>
      <c r="E256" t="s">
        <v>8987</v>
      </c>
      <c r="F256" t="s">
        <v>8988</v>
      </c>
      <c r="G256" t="s">
        <v>9018</v>
      </c>
      <c r="H256" t="s">
        <v>2702</v>
      </c>
      <c r="I256" t="s">
        <v>10147</v>
      </c>
    </row>
    <row r="257" spans="1:10" x14ac:dyDescent="0.25">
      <c r="A257" t="s">
        <v>259</v>
      </c>
      <c r="B257" t="s">
        <v>1560</v>
      </c>
      <c r="C257" t="s">
        <v>2849</v>
      </c>
      <c r="D257" t="s">
        <v>2615</v>
      </c>
      <c r="E257" t="s">
        <v>8987</v>
      </c>
      <c r="F257" t="s">
        <v>8988</v>
      </c>
      <c r="G257" t="s">
        <v>9018</v>
      </c>
      <c r="H257" t="s">
        <v>2702</v>
      </c>
      <c r="I257" t="s">
        <v>10147</v>
      </c>
    </row>
    <row r="258" spans="1:10" x14ac:dyDescent="0.25">
      <c r="A258" t="s">
        <v>260</v>
      </c>
      <c r="B258" t="s">
        <v>1561</v>
      </c>
      <c r="C258" t="s">
        <v>2850</v>
      </c>
      <c r="D258" t="s">
        <v>2615</v>
      </c>
      <c r="E258" t="s">
        <v>8987</v>
      </c>
      <c r="F258" t="s">
        <v>8995</v>
      </c>
      <c r="G258" t="s">
        <v>8996</v>
      </c>
      <c r="H258" t="s">
        <v>2644</v>
      </c>
      <c r="I258" t="s">
        <v>10125</v>
      </c>
      <c r="J258" t="s">
        <v>2686</v>
      </c>
    </row>
    <row r="259" spans="1:10" x14ac:dyDescent="0.25">
      <c r="A259" t="s">
        <v>261</v>
      </c>
      <c r="B259" t="s">
        <v>1562</v>
      </c>
      <c r="C259" t="s">
        <v>2850</v>
      </c>
      <c r="D259" t="s">
        <v>2615</v>
      </c>
      <c r="E259" t="s">
        <v>8987</v>
      </c>
      <c r="F259" t="s">
        <v>8995</v>
      </c>
      <c r="G259" t="s">
        <v>8996</v>
      </c>
      <c r="H259" t="s">
        <v>2644</v>
      </c>
      <c r="I259" t="s">
        <v>10125</v>
      </c>
      <c r="J259" t="s">
        <v>2686</v>
      </c>
    </row>
    <row r="260" spans="1:10" x14ac:dyDescent="0.25">
      <c r="A260" t="s">
        <v>262</v>
      </c>
      <c r="B260" t="s">
        <v>1563</v>
      </c>
      <c r="C260" t="s">
        <v>2851</v>
      </c>
      <c r="D260" t="s">
        <v>2615</v>
      </c>
      <c r="E260" t="s">
        <v>8987</v>
      </c>
      <c r="F260" t="s">
        <v>9044</v>
      </c>
      <c r="G260" t="s">
        <v>9046</v>
      </c>
      <c r="H260" t="s">
        <v>2852</v>
      </c>
      <c r="I260" t="s">
        <v>10176</v>
      </c>
    </row>
    <row r="261" spans="1:10" x14ac:dyDescent="0.25">
      <c r="A261" t="s">
        <v>263</v>
      </c>
      <c r="B261" t="s">
        <v>1564</v>
      </c>
      <c r="C261" t="s">
        <v>2853</v>
      </c>
      <c r="D261" t="s">
        <v>2615</v>
      </c>
      <c r="E261" t="s">
        <v>8987</v>
      </c>
      <c r="F261" t="s">
        <v>8988</v>
      </c>
      <c r="G261" t="s">
        <v>8989</v>
      </c>
      <c r="H261" t="s">
        <v>2616</v>
      </c>
      <c r="I261" t="s">
        <v>10177</v>
      </c>
    </row>
    <row r="262" spans="1:10" x14ac:dyDescent="0.25">
      <c r="A262" t="s">
        <v>264</v>
      </c>
      <c r="B262" t="s">
        <v>1565</v>
      </c>
      <c r="C262" t="s">
        <v>2854</v>
      </c>
      <c r="D262" t="s">
        <v>2615</v>
      </c>
      <c r="E262" t="s">
        <v>8987</v>
      </c>
      <c r="F262" t="s">
        <v>8995</v>
      </c>
      <c r="G262" t="s">
        <v>8996</v>
      </c>
      <c r="H262" t="s">
        <v>2644</v>
      </c>
      <c r="I262" t="s">
        <v>10125</v>
      </c>
      <c r="J262" t="s">
        <v>2686</v>
      </c>
    </row>
    <row r="263" spans="1:10" x14ac:dyDescent="0.25">
      <c r="A263" t="s">
        <v>265</v>
      </c>
      <c r="B263" t="s">
        <v>1566</v>
      </c>
      <c r="C263" t="s">
        <v>2854</v>
      </c>
      <c r="D263" t="s">
        <v>2615</v>
      </c>
      <c r="E263" t="s">
        <v>8987</v>
      </c>
      <c r="F263" t="s">
        <v>8995</v>
      </c>
      <c r="G263" t="s">
        <v>8996</v>
      </c>
      <c r="H263" t="s">
        <v>2644</v>
      </c>
      <c r="I263" t="s">
        <v>10125</v>
      </c>
      <c r="J263" t="s">
        <v>2686</v>
      </c>
    </row>
    <row r="264" spans="1:10" x14ac:dyDescent="0.25">
      <c r="A264" t="s">
        <v>266</v>
      </c>
      <c r="B264" t="s">
        <v>1567</v>
      </c>
      <c r="C264" t="s">
        <v>2855</v>
      </c>
      <c r="D264" t="s">
        <v>2615</v>
      </c>
      <c r="E264" t="s">
        <v>8987</v>
      </c>
      <c r="F264" t="s">
        <v>8988</v>
      </c>
      <c r="G264" t="s">
        <v>9047</v>
      </c>
      <c r="H264" t="s">
        <v>2856</v>
      </c>
      <c r="I264" t="s">
        <v>10178</v>
      </c>
    </row>
    <row r="265" spans="1:10" x14ac:dyDescent="0.25">
      <c r="A265" t="s">
        <v>267</v>
      </c>
      <c r="B265" t="s">
        <v>1568</v>
      </c>
      <c r="C265" t="s">
        <v>2857</v>
      </c>
      <c r="D265" t="s">
        <v>2615</v>
      </c>
      <c r="E265" t="s">
        <v>8987</v>
      </c>
      <c r="F265" t="s">
        <v>8988</v>
      </c>
      <c r="G265" t="s">
        <v>8991</v>
      </c>
      <c r="H265" t="s">
        <v>2627</v>
      </c>
      <c r="I265" t="s">
        <v>10123</v>
      </c>
    </row>
    <row r="266" spans="1:10" x14ac:dyDescent="0.25">
      <c r="A266" t="s">
        <v>268</v>
      </c>
      <c r="B266" t="s">
        <v>1569</v>
      </c>
      <c r="C266" t="s">
        <v>2858</v>
      </c>
      <c r="D266" t="s">
        <v>2615</v>
      </c>
      <c r="E266" t="s">
        <v>8987</v>
      </c>
      <c r="F266" t="s">
        <v>8988</v>
      </c>
      <c r="G266" t="s">
        <v>8997</v>
      </c>
      <c r="H266" t="s">
        <v>2649</v>
      </c>
      <c r="I266" t="s">
        <v>10128</v>
      </c>
    </row>
    <row r="267" spans="1:10" x14ac:dyDescent="0.25">
      <c r="A267" t="s">
        <v>269</v>
      </c>
      <c r="B267" t="s">
        <v>1570</v>
      </c>
      <c r="C267" t="s">
        <v>2859</v>
      </c>
      <c r="D267" t="s">
        <v>2615</v>
      </c>
      <c r="E267" t="s">
        <v>9039</v>
      </c>
      <c r="F267" t="s">
        <v>9040</v>
      </c>
      <c r="G267" t="s">
        <v>9041</v>
      </c>
      <c r="H267" t="s">
        <v>2860</v>
      </c>
    </row>
    <row r="268" spans="1:10" x14ac:dyDescent="0.25">
      <c r="A268" t="s">
        <v>270</v>
      </c>
      <c r="B268" t="s">
        <v>1571</v>
      </c>
      <c r="C268" t="s">
        <v>2861</v>
      </c>
      <c r="D268" t="s">
        <v>2615</v>
      </c>
      <c r="E268" t="s">
        <v>8987</v>
      </c>
      <c r="F268" t="s">
        <v>8995</v>
      </c>
      <c r="G268" t="s">
        <v>8996</v>
      </c>
      <c r="H268" t="s">
        <v>2644</v>
      </c>
      <c r="I268" t="s">
        <v>10125</v>
      </c>
      <c r="J268" t="s">
        <v>2645</v>
      </c>
    </row>
    <row r="269" spans="1:10" x14ac:dyDescent="0.25">
      <c r="A269" t="s">
        <v>271</v>
      </c>
      <c r="B269" t="s">
        <v>1572</v>
      </c>
      <c r="C269" t="s">
        <v>2862</v>
      </c>
      <c r="D269" t="s">
        <v>2615</v>
      </c>
      <c r="E269" t="s">
        <v>9048</v>
      </c>
      <c r="F269" t="s">
        <v>9049</v>
      </c>
      <c r="G269" t="s">
        <v>9050</v>
      </c>
      <c r="H269" t="s">
        <v>9051</v>
      </c>
    </row>
    <row r="270" spans="1:10" x14ac:dyDescent="0.25">
      <c r="A270" t="s">
        <v>272</v>
      </c>
      <c r="B270" t="s">
        <v>1573</v>
      </c>
      <c r="C270" t="s">
        <v>2863</v>
      </c>
      <c r="D270" t="s">
        <v>2615</v>
      </c>
      <c r="E270" t="s">
        <v>8987</v>
      </c>
      <c r="F270" t="s">
        <v>8995</v>
      </c>
      <c r="G270" t="s">
        <v>8996</v>
      </c>
      <c r="H270" t="s">
        <v>2710</v>
      </c>
      <c r="I270" t="s">
        <v>10179</v>
      </c>
    </row>
    <row r="271" spans="1:10" x14ac:dyDescent="0.25">
      <c r="A271" t="s">
        <v>273</v>
      </c>
      <c r="B271" t="s">
        <v>1574</v>
      </c>
      <c r="C271" t="s">
        <v>2864</v>
      </c>
      <c r="D271" t="s">
        <v>2615</v>
      </c>
      <c r="E271" t="s">
        <v>8987</v>
      </c>
      <c r="F271" t="s">
        <v>9022</v>
      </c>
      <c r="G271" t="s">
        <v>9027</v>
      </c>
      <c r="H271" t="s">
        <v>2759</v>
      </c>
      <c r="I271" t="s">
        <v>10180</v>
      </c>
    </row>
    <row r="272" spans="1:10" x14ac:dyDescent="0.25">
      <c r="A272" t="s">
        <v>274</v>
      </c>
      <c r="B272" t="s">
        <v>1575</v>
      </c>
      <c r="C272" t="s">
        <v>2865</v>
      </c>
      <c r="D272" t="s">
        <v>2615</v>
      </c>
      <c r="E272" t="s">
        <v>8987</v>
      </c>
      <c r="F272" t="s">
        <v>8995</v>
      </c>
      <c r="G272" t="s">
        <v>8996</v>
      </c>
      <c r="H272" t="s">
        <v>2644</v>
      </c>
      <c r="I272" t="s">
        <v>10125</v>
      </c>
      <c r="J272" t="s">
        <v>2686</v>
      </c>
    </row>
    <row r="273" spans="1:10" x14ac:dyDescent="0.25">
      <c r="A273" t="s">
        <v>275</v>
      </c>
      <c r="B273" t="s">
        <v>1576</v>
      </c>
      <c r="C273" t="s">
        <v>2865</v>
      </c>
      <c r="D273" t="s">
        <v>2615</v>
      </c>
      <c r="E273" t="s">
        <v>8987</v>
      </c>
      <c r="F273" t="s">
        <v>8995</v>
      </c>
      <c r="G273" t="s">
        <v>8996</v>
      </c>
      <c r="H273" t="s">
        <v>2644</v>
      </c>
      <c r="I273" t="s">
        <v>10125</v>
      </c>
      <c r="J273" t="s">
        <v>2686</v>
      </c>
    </row>
    <row r="274" spans="1:10" x14ac:dyDescent="0.25">
      <c r="A274" t="s">
        <v>276</v>
      </c>
      <c r="B274" t="s">
        <v>1577</v>
      </c>
      <c r="C274" t="s">
        <v>2866</v>
      </c>
      <c r="D274" t="s">
        <v>2615</v>
      </c>
      <c r="E274" t="s">
        <v>8987</v>
      </c>
      <c r="F274" t="s">
        <v>8988</v>
      </c>
      <c r="G274" t="s">
        <v>9016</v>
      </c>
      <c r="H274" t="s">
        <v>2781</v>
      </c>
      <c r="I274" t="s">
        <v>10165</v>
      </c>
    </row>
    <row r="275" spans="1:10" x14ac:dyDescent="0.25">
      <c r="A275" t="s">
        <v>277</v>
      </c>
      <c r="B275" t="s">
        <v>1578</v>
      </c>
      <c r="C275" t="s">
        <v>2867</v>
      </c>
      <c r="D275" t="s">
        <v>2615</v>
      </c>
      <c r="E275" t="s">
        <v>8987</v>
      </c>
      <c r="F275" t="s">
        <v>8988</v>
      </c>
      <c r="G275" t="s">
        <v>8989</v>
      </c>
      <c r="H275" t="s">
        <v>2616</v>
      </c>
      <c r="I275" t="s">
        <v>10144</v>
      </c>
    </row>
    <row r="276" spans="1:10" x14ac:dyDescent="0.25">
      <c r="A276" t="s">
        <v>278</v>
      </c>
      <c r="B276" t="s">
        <v>1579</v>
      </c>
      <c r="C276" t="s">
        <v>2867</v>
      </c>
      <c r="D276" t="s">
        <v>2615</v>
      </c>
      <c r="E276" t="s">
        <v>8987</v>
      </c>
      <c r="F276" t="s">
        <v>8988</v>
      </c>
      <c r="G276" t="s">
        <v>8989</v>
      </c>
      <c r="H276" t="s">
        <v>2616</v>
      </c>
      <c r="I276" t="s">
        <v>10144</v>
      </c>
    </row>
    <row r="277" spans="1:10" x14ac:dyDescent="0.25">
      <c r="A277" t="s">
        <v>279</v>
      </c>
      <c r="B277" t="s">
        <v>1580</v>
      </c>
      <c r="C277" t="s">
        <v>2867</v>
      </c>
      <c r="D277" t="s">
        <v>2615</v>
      </c>
      <c r="E277" t="s">
        <v>8987</v>
      </c>
      <c r="F277" t="s">
        <v>8988</v>
      </c>
      <c r="G277" t="s">
        <v>8989</v>
      </c>
      <c r="H277" t="s">
        <v>2616</v>
      </c>
      <c r="I277" t="s">
        <v>10144</v>
      </c>
    </row>
    <row r="278" spans="1:10" x14ac:dyDescent="0.25">
      <c r="A278" t="s">
        <v>280</v>
      </c>
      <c r="B278" t="s">
        <v>1581</v>
      </c>
      <c r="C278" t="s">
        <v>2868</v>
      </c>
      <c r="D278" t="s">
        <v>2615</v>
      </c>
      <c r="E278" t="s">
        <v>8987</v>
      </c>
      <c r="F278" t="s">
        <v>8988</v>
      </c>
      <c r="G278" t="s">
        <v>8989</v>
      </c>
      <c r="H278" t="s">
        <v>2616</v>
      </c>
      <c r="I278" t="s">
        <v>10144</v>
      </c>
    </row>
    <row r="279" spans="1:10" x14ac:dyDescent="0.25">
      <c r="A279" t="s">
        <v>281</v>
      </c>
      <c r="B279" t="s">
        <v>1582</v>
      </c>
      <c r="C279" t="s">
        <v>2868</v>
      </c>
      <c r="D279" t="s">
        <v>2615</v>
      </c>
      <c r="E279" t="s">
        <v>8987</v>
      </c>
      <c r="F279" t="s">
        <v>8988</v>
      </c>
      <c r="G279" t="s">
        <v>8989</v>
      </c>
      <c r="H279" t="s">
        <v>2616</v>
      </c>
      <c r="I279" t="s">
        <v>10144</v>
      </c>
    </row>
    <row r="280" spans="1:10" x14ac:dyDescent="0.25">
      <c r="A280" t="s">
        <v>282</v>
      </c>
      <c r="B280" t="s">
        <v>1583</v>
      </c>
      <c r="C280" t="s">
        <v>2869</v>
      </c>
      <c r="D280" t="s">
        <v>2615</v>
      </c>
      <c r="E280" t="s">
        <v>8987</v>
      </c>
      <c r="F280" t="s">
        <v>8988</v>
      </c>
      <c r="G280" t="s">
        <v>9047</v>
      </c>
      <c r="H280" t="s">
        <v>2856</v>
      </c>
      <c r="I280" t="s">
        <v>10181</v>
      </c>
    </row>
    <row r="281" spans="1:10" x14ac:dyDescent="0.25">
      <c r="A281" t="s">
        <v>283</v>
      </c>
      <c r="B281" t="s">
        <v>1584</v>
      </c>
      <c r="C281" t="s">
        <v>2870</v>
      </c>
      <c r="D281" t="s">
        <v>2615</v>
      </c>
      <c r="E281" t="s">
        <v>8987</v>
      </c>
      <c r="F281" t="s">
        <v>8988</v>
      </c>
      <c r="G281" t="s">
        <v>8989</v>
      </c>
      <c r="H281" t="s">
        <v>2616</v>
      </c>
      <c r="I281" t="s">
        <v>10127</v>
      </c>
    </row>
    <row r="282" spans="1:10" x14ac:dyDescent="0.25">
      <c r="A282" t="s">
        <v>284</v>
      </c>
      <c r="B282" t="s">
        <v>1585</v>
      </c>
      <c r="C282" t="s">
        <v>2871</v>
      </c>
      <c r="D282" t="s">
        <v>2615</v>
      </c>
      <c r="E282" t="s">
        <v>8987</v>
      </c>
      <c r="F282" t="s">
        <v>9022</v>
      </c>
      <c r="G282" t="s">
        <v>9023</v>
      </c>
      <c r="H282" t="s">
        <v>2872</v>
      </c>
      <c r="I282" t="s">
        <v>10182</v>
      </c>
    </row>
    <row r="283" spans="1:10" x14ac:dyDescent="0.25">
      <c r="A283" t="s">
        <v>285</v>
      </c>
      <c r="B283" t="s">
        <v>1586</v>
      </c>
      <c r="C283" t="s">
        <v>2873</v>
      </c>
      <c r="D283" t="s">
        <v>2615</v>
      </c>
      <c r="E283" t="s">
        <v>8987</v>
      </c>
      <c r="F283" t="s">
        <v>8988</v>
      </c>
      <c r="G283" t="s">
        <v>8989</v>
      </c>
      <c r="H283" t="s">
        <v>2616</v>
      </c>
      <c r="I283" t="s">
        <v>10127</v>
      </c>
    </row>
    <row r="284" spans="1:10" x14ac:dyDescent="0.25">
      <c r="A284" t="s">
        <v>286</v>
      </c>
      <c r="B284" t="s">
        <v>1587</v>
      </c>
      <c r="C284" t="s">
        <v>2873</v>
      </c>
      <c r="D284" t="s">
        <v>2615</v>
      </c>
      <c r="E284" t="s">
        <v>8987</v>
      </c>
      <c r="F284" t="s">
        <v>8988</v>
      </c>
      <c r="G284" t="s">
        <v>8989</v>
      </c>
      <c r="H284" t="s">
        <v>2616</v>
      </c>
      <c r="I284" t="s">
        <v>10127</v>
      </c>
    </row>
    <row r="285" spans="1:10" x14ac:dyDescent="0.25">
      <c r="A285" t="s">
        <v>287</v>
      </c>
      <c r="B285" t="s">
        <v>1588</v>
      </c>
      <c r="C285" t="s">
        <v>2874</v>
      </c>
      <c r="D285" t="s">
        <v>2615</v>
      </c>
      <c r="E285" t="s">
        <v>8987</v>
      </c>
      <c r="F285" t="s">
        <v>8988</v>
      </c>
      <c r="G285" t="s">
        <v>9047</v>
      </c>
      <c r="H285" t="s">
        <v>2856</v>
      </c>
      <c r="I285" t="s">
        <v>10181</v>
      </c>
    </row>
    <row r="286" spans="1:10" x14ac:dyDescent="0.25">
      <c r="A286" t="s">
        <v>288</v>
      </c>
      <c r="B286" t="s">
        <v>1589</v>
      </c>
      <c r="C286" t="s">
        <v>2875</v>
      </c>
      <c r="D286" t="s">
        <v>2615</v>
      </c>
      <c r="E286" t="s">
        <v>8987</v>
      </c>
      <c r="F286" t="s">
        <v>8988</v>
      </c>
      <c r="G286" t="s">
        <v>8989</v>
      </c>
      <c r="H286" t="s">
        <v>2616</v>
      </c>
      <c r="I286" t="s">
        <v>10127</v>
      </c>
    </row>
    <row r="287" spans="1:10" x14ac:dyDescent="0.25">
      <c r="A287" t="s">
        <v>289</v>
      </c>
      <c r="B287" t="s">
        <v>1590</v>
      </c>
      <c r="C287" t="s">
        <v>2875</v>
      </c>
      <c r="D287" t="s">
        <v>2615</v>
      </c>
      <c r="E287" t="s">
        <v>8987</v>
      </c>
      <c r="F287" t="s">
        <v>8988</v>
      </c>
      <c r="G287" t="s">
        <v>8989</v>
      </c>
      <c r="H287" t="s">
        <v>2616</v>
      </c>
      <c r="I287" t="s">
        <v>10127</v>
      </c>
    </row>
    <row r="288" spans="1:10" x14ac:dyDescent="0.25">
      <c r="A288" t="s">
        <v>290</v>
      </c>
      <c r="B288" t="s">
        <v>1591</v>
      </c>
      <c r="C288" t="s">
        <v>2876</v>
      </c>
      <c r="D288" t="s">
        <v>2615</v>
      </c>
      <c r="E288" t="s">
        <v>8999</v>
      </c>
      <c r="F288" t="s">
        <v>9000</v>
      </c>
      <c r="G288" t="s">
        <v>9001</v>
      </c>
      <c r="H288" t="s">
        <v>9002</v>
      </c>
      <c r="I288" t="s">
        <v>10132</v>
      </c>
    </row>
    <row r="289" spans="1:9" x14ac:dyDescent="0.25">
      <c r="A289" t="s">
        <v>291</v>
      </c>
      <c r="B289" t="s">
        <v>1592</v>
      </c>
      <c r="C289" t="s">
        <v>2877</v>
      </c>
      <c r="D289" t="s">
        <v>2615</v>
      </c>
      <c r="E289" t="s">
        <v>8999</v>
      </c>
      <c r="F289" t="s">
        <v>9000</v>
      </c>
      <c r="G289" t="s">
        <v>9001</v>
      </c>
      <c r="H289" t="s">
        <v>9002</v>
      </c>
      <c r="I289" t="s">
        <v>10132</v>
      </c>
    </row>
    <row r="290" spans="1:9" x14ac:dyDescent="0.25">
      <c r="A290" t="s">
        <v>292</v>
      </c>
      <c r="B290" t="s">
        <v>1593</v>
      </c>
      <c r="C290" t="s">
        <v>2878</v>
      </c>
      <c r="D290" t="s">
        <v>2615</v>
      </c>
      <c r="E290" t="s">
        <v>8987</v>
      </c>
      <c r="F290" t="s">
        <v>8988</v>
      </c>
      <c r="G290" t="s">
        <v>9003</v>
      </c>
      <c r="H290" t="s">
        <v>2658</v>
      </c>
      <c r="I290" t="s">
        <v>10166</v>
      </c>
    </row>
    <row r="291" spans="1:9" x14ac:dyDescent="0.25">
      <c r="A291" t="s">
        <v>293</v>
      </c>
      <c r="B291" t="s">
        <v>1594</v>
      </c>
      <c r="C291" t="s">
        <v>2879</v>
      </c>
      <c r="D291" t="s">
        <v>2615</v>
      </c>
      <c r="E291" t="s">
        <v>8987</v>
      </c>
      <c r="F291" t="s">
        <v>8988</v>
      </c>
      <c r="G291" t="s">
        <v>8989</v>
      </c>
      <c r="H291" t="s">
        <v>2616</v>
      </c>
      <c r="I291" t="s">
        <v>10127</v>
      </c>
    </row>
    <row r="292" spans="1:9" x14ac:dyDescent="0.25">
      <c r="A292" t="s">
        <v>294</v>
      </c>
      <c r="B292" t="s">
        <v>1595</v>
      </c>
      <c r="C292" t="s">
        <v>2879</v>
      </c>
      <c r="D292" t="s">
        <v>2615</v>
      </c>
      <c r="E292" t="s">
        <v>8987</v>
      </c>
      <c r="F292" t="s">
        <v>8988</v>
      </c>
      <c r="G292" t="s">
        <v>8989</v>
      </c>
      <c r="H292" t="s">
        <v>2616</v>
      </c>
      <c r="I292" t="s">
        <v>10127</v>
      </c>
    </row>
    <row r="293" spans="1:9" x14ac:dyDescent="0.25">
      <c r="A293" t="s">
        <v>295</v>
      </c>
      <c r="B293" t="s">
        <v>1596</v>
      </c>
      <c r="C293" t="s">
        <v>2880</v>
      </c>
      <c r="D293" t="s">
        <v>2615</v>
      </c>
      <c r="E293" t="s">
        <v>8987</v>
      </c>
      <c r="F293" t="s">
        <v>8988</v>
      </c>
      <c r="G293" t="s">
        <v>8989</v>
      </c>
      <c r="H293" t="s">
        <v>2616</v>
      </c>
      <c r="I293" t="s">
        <v>10127</v>
      </c>
    </row>
    <row r="294" spans="1:9" x14ac:dyDescent="0.25">
      <c r="A294" t="s">
        <v>296</v>
      </c>
      <c r="B294" t="s">
        <v>1597</v>
      </c>
      <c r="C294" t="s">
        <v>2880</v>
      </c>
      <c r="D294" t="s">
        <v>2615</v>
      </c>
      <c r="E294" t="s">
        <v>8987</v>
      </c>
      <c r="F294" t="s">
        <v>8988</v>
      </c>
      <c r="G294" t="s">
        <v>8989</v>
      </c>
      <c r="H294" t="s">
        <v>2616</v>
      </c>
      <c r="I294" t="s">
        <v>10127</v>
      </c>
    </row>
    <row r="295" spans="1:9" x14ac:dyDescent="0.25">
      <c r="A295" t="s">
        <v>297</v>
      </c>
      <c r="B295" t="s">
        <v>1598</v>
      </c>
      <c r="C295" t="s">
        <v>2881</v>
      </c>
      <c r="D295" t="s">
        <v>2615</v>
      </c>
      <c r="E295" t="s">
        <v>8987</v>
      </c>
      <c r="F295" t="s">
        <v>8988</v>
      </c>
      <c r="G295" t="s">
        <v>8989</v>
      </c>
      <c r="H295" t="s">
        <v>2616</v>
      </c>
      <c r="I295" t="s">
        <v>10127</v>
      </c>
    </row>
    <row r="296" spans="1:9" x14ac:dyDescent="0.25">
      <c r="A296" t="s">
        <v>298</v>
      </c>
      <c r="B296" t="s">
        <v>1599</v>
      </c>
      <c r="C296" t="s">
        <v>2881</v>
      </c>
      <c r="D296" t="s">
        <v>2615</v>
      </c>
      <c r="E296" t="s">
        <v>8987</v>
      </c>
      <c r="F296" t="s">
        <v>8988</v>
      </c>
      <c r="G296" t="s">
        <v>8989</v>
      </c>
      <c r="H296" t="s">
        <v>2616</v>
      </c>
      <c r="I296" t="s">
        <v>10127</v>
      </c>
    </row>
    <row r="297" spans="1:9" x14ac:dyDescent="0.25">
      <c r="A297" t="s">
        <v>299</v>
      </c>
      <c r="B297" t="s">
        <v>1600</v>
      </c>
      <c r="C297" t="s">
        <v>2882</v>
      </c>
      <c r="D297" t="s">
        <v>2615</v>
      </c>
      <c r="E297" t="s">
        <v>8987</v>
      </c>
      <c r="F297" t="s">
        <v>8988</v>
      </c>
      <c r="G297" t="s">
        <v>8989</v>
      </c>
      <c r="H297" t="s">
        <v>2616</v>
      </c>
      <c r="I297" t="s">
        <v>10127</v>
      </c>
    </row>
    <row r="298" spans="1:9" x14ac:dyDescent="0.25">
      <c r="A298" t="s">
        <v>300</v>
      </c>
      <c r="B298" t="s">
        <v>1601</v>
      </c>
      <c r="C298" t="s">
        <v>2882</v>
      </c>
      <c r="D298" t="s">
        <v>2615</v>
      </c>
      <c r="E298" t="s">
        <v>8987</v>
      </c>
      <c r="F298" t="s">
        <v>8988</v>
      </c>
      <c r="G298" t="s">
        <v>8989</v>
      </c>
      <c r="H298" t="s">
        <v>2616</v>
      </c>
      <c r="I298" t="s">
        <v>10127</v>
      </c>
    </row>
    <row r="299" spans="1:9" x14ac:dyDescent="0.25">
      <c r="A299" t="s">
        <v>301</v>
      </c>
      <c r="B299" t="s">
        <v>1602</v>
      </c>
      <c r="C299" t="s">
        <v>2883</v>
      </c>
      <c r="D299" t="s">
        <v>2615</v>
      </c>
      <c r="E299" t="s">
        <v>8987</v>
      </c>
      <c r="F299" t="s">
        <v>8988</v>
      </c>
      <c r="G299" t="s">
        <v>8989</v>
      </c>
      <c r="H299" t="s">
        <v>2616</v>
      </c>
      <c r="I299" t="s">
        <v>10127</v>
      </c>
    </row>
    <row r="300" spans="1:9" x14ac:dyDescent="0.25">
      <c r="A300" t="s">
        <v>302</v>
      </c>
      <c r="B300" t="s">
        <v>1603</v>
      </c>
      <c r="C300" t="s">
        <v>2883</v>
      </c>
      <c r="D300" t="s">
        <v>2615</v>
      </c>
      <c r="E300" t="s">
        <v>8987</v>
      </c>
      <c r="F300" t="s">
        <v>8988</v>
      </c>
      <c r="G300" t="s">
        <v>8989</v>
      </c>
      <c r="H300" t="s">
        <v>2616</v>
      </c>
      <c r="I300" t="s">
        <v>10127</v>
      </c>
    </row>
    <row r="301" spans="1:9" x14ac:dyDescent="0.25">
      <c r="A301" t="s">
        <v>303</v>
      </c>
      <c r="B301" t="s">
        <v>1604</v>
      </c>
      <c r="C301" t="s">
        <v>2884</v>
      </c>
      <c r="D301" t="s">
        <v>2615</v>
      </c>
      <c r="E301" t="s">
        <v>8987</v>
      </c>
      <c r="F301" t="s">
        <v>8988</v>
      </c>
      <c r="G301" t="s">
        <v>8990</v>
      </c>
      <c r="H301" t="s">
        <v>2618</v>
      </c>
      <c r="I301" t="s">
        <v>10120</v>
      </c>
    </row>
    <row r="302" spans="1:9" x14ac:dyDescent="0.25">
      <c r="A302" t="s">
        <v>304</v>
      </c>
      <c r="B302" t="s">
        <v>1605</v>
      </c>
      <c r="C302" t="s">
        <v>2885</v>
      </c>
      <c r="D302" t="s">
        <v>2615</v>
      </c>
      <c r="E302" t="s">
        <v>8987</v>
      </c>
      <c r="F302" t="s">
        <v>8988</v>
      </c>
      <c r="G302" t="s">
        <v>9003</v>
      </c>
      <c r="H302" t="s">
        <v>2658</v>
      </c>
      <c r="I302" t="s">
        <v>10136</v>
      </c>
    </row>
    <row r="303" spans="1:9" x14ac:dyDescent="0.25">
      <c r="A303" t="s">
        <v>305</v>
      </c>
      <c r="B303" t="s">
        <v>1606</v>
      </c>
      <c r="C303" t="s">
        <v>2886</v>
      </c>
      <c r="D303" t="s">
        <v>2615</v>
      </c>
      <c r="E303" t="s">
        <v>8987</v>
      </c>
      <c r="F303" t="s">
        <v>8988</v>
      </c>
      <c r="G303" t="s">
        <v>8997</v>
      </c>
      <c r="H303" t="s">
        <v>2649</v>
      </c>
      <c r="I303" t="s">
        <v>10128</v>
      </c>
    </row>
    <row r="304" spans="1:9" x14ac:dyDescent="0.25">
      <c r="A304" t="s">
        <v>306</v>
      </c>
      <c r="B304" t="s">
        <v>1607</v>
      </c>
      <c r="C304" t="s">
        <v>2887</v>
      </c>
      <c r="D304" t="s">
        <v>2615</v>
      </c>
      <c r="E304" t="s">
        <v>9028</v>
      </c>
      <c r="F304" t="s">
        <v>9029</v>
      </c>
      <c r="G304" t="s">
        <v>9030</v>
      </c>
      <c r="H304" t="s">
        <v>9031</v>
      </c>
    </row>
    <row r="305" spans="1:10" x14ac:dyDescent="0.25">
      <c r="A305" t="s">
        <v>307</v>
      </c>
      <c r="B305" t="s">
        <v>1608</v>
      </c>
      <c r="C305" t="s">
        <v>2888</v>
      </c>
      <c r="D305" t="s">
        <v>2615</v>
      </c>
      <c r="E305" t="s">
        <v>9028</v>
      </c>
      <c r="F305" t="s">
        <v>9029</v>
      </c>
      <c r="G305" t="s">
        <v>9030</v>
      </c>
      <c r="H305" t="s">
        <v>9031</v>
      </c>
    </row>
    <row r="306" spans="1:10" x14ac:dyDescent="0.25">
      <c r="A306" t="s">
        <v>308</v>
      </c>
      <c r="B306" t="s">
        <v>1609</v>
      </c>
      <c r="C306" t="s">
        <v>2889</v>
      </c>
      <c r="D306" t="s">
        <v>2615</v>
      </c>
      <c r="E306" t="s">
        <v>8987</v>
      </c>
      <c r="F306" t="s">
        <v>8988</v>
      </c>
      <c r="G306" t="s">
        <v>9018</v>
      </c>
      <c r="H306" t="s">
        <v>2702</v>
      </c>
      <c r="I306" t="s">
        <v>10147</v>
      </c>
    </row>
    <row r="307" spans="1:10" x14ac:dyDescent="0.25">
      <c r="A307" t="s">
        <v>309</v>
      </c>
      <c r="B307" t="s">
        <v>1610</v>
      </c>
      <c r="C307" t="s">
        <v>2890</v>
      </c>
      <c r="D307" t="s">
        <v>2615</v>
      </c>
      <c r="E307" t="s">
        <v>8987</v>
      </c>
      <c r="F307" t="s">
        <v>9022</v>
      </c>
      <c r="G307" t="s">
        <v>9023</v>
      </c>
      <c r="H307" t="s">
        <v>2872</v>
      </c>
      <c r="I307" t="s">
        <v>10182</v>
      </c>
    </row>
    <row r="308" spans="1:10" x14ac:dyDescent="0.25">
      <c r="A308" t="s">
        <v>310</v>
      </c>
      <c r="B308" t="s">
        <v>1611</v>
      </c>
      <c r="C308" t="s">
        <v>2891</v>
      </c>
      <c r="D308" t="s">
        <v>2615</v>
      </c>
      <c r="E308" t="s">
        <v>8987</v>
      </c>
      <c r="F308" t="s">
        <v>8988</v>
      </c>
      <c r="G308" t="s">
        <v>9003</v>
      </c>
      <c r="H308" t="s">
        <v>2658</v>
      </c>
      <c r="I308" t="s">
        <v>10159</v>
      </c>
    </row>
    <row r="309" spans="1:10" x14ac:dyDescent="0.25">
      <c r="A309" t="s">
        <v>311</v>
      </c>
      <c r="B309" t="s">
        <v>1612</v>
      </c>
      <c r="C309" t="s">
        <v>2892</v>
      </c>
      <c r="D309" t="s">
        <v>2615</v>
      </c>
      <c r="E309" t="s">
        <v>8987</v>
      </c>
      <c r="F309" t="s">
        <v>8988</v>
      </c>
      <c r="G309" t="s">
        <v>8989</v>
      </c>
      <c r="H309" t="s">
        <v>2616</v>
      </c>
      <c r="I309" t="s">
        <v>10126</v>
      </c>
    </row>
    <row r="310" spans="1:10" x14ac:dyDescent="0.25">
      <c r="A310" t="s">
        <v>312</v>
      </c>
      <c r="B310" t="s">
        <v>1613</v>
      </c>
      <c r="C310" t="s">
        <v>2893</v>
      </c>
      <c r="D310" t="s">
        <v>2615</v>
      </c>
      <c r="E310" t="s">
        <v>8987</v>
      </c>
      <c r="F310" t="s">
        <v>8995</v>
      </c>
      <c r="G310" t="s">
        <v>8996</v>
      </c>
      <c r="H310" t="s">
        <v>2644</v>
      </c>
      <c r="I310" t="s">
        <v>10125</v>
      </c>
      <c r="J310" t="s">
        <v>2645</v>
      </c>
    </row>
    <row r="311" spans="1:10" x14ac:dyDescent="0.25">
      <c r="A311" t="s">
        <v>313</v>
      </c>
      <c r="B311" t="s">
        <v>1614</v>
      </c>
      <c r="C311" t="s">
        <v>2893</v>
      </c>
      <c r="D311" t="s">
        <v>2615</v>
      </c>
      <c r="E311" t="s">
        <v>8987</v>
      </c>
      <c r="F311" t="s">
        <v>8995</v>
      </c>
      <c r="G311" t="s">
        <v>8996</v>
      </c>
      <c r="H311" t="s">
        <v>2644</v>
      </c>
      <c r="I311" t="s">
        <v>10125</v>
      </c>
      <c r="J311" t="s">
        <v>2645</v>
      </c>
    </row>
    <row r="312" spans="1:10" x14ac:dyDescent="0.25">
      <c r="A312" t="s">
        <v>314</v>
      </c>
      <c r="B312" t="s">
        <v>1615</v>
      </c>
      <c r="C312" t="s">
        <v>2893</v>
      </c>
      <c r="D312" t="s">
        <v>2615</v>
      </c>
      <c r="E312" t="s">
        <v>8987</v>
      </c>
      <c r="F312" t="s">
        <v>8995</v>
      </c>
      <c r="G312" t="s">
        <v>8996</v>
      </c>
      <c r="H312" t="s">
        <v>2644</v>
      </c>
      <c r="I312" t="s">
        <v>10125</v>
      </c>
      <c r="J312" t="s">
        <v>2645</v>
      </c>
    </row>
    <row r="313" spans="1:10" x14ac:dyDescent="0.25">
      <c r="A313" t="s">
        <v>315</v>
      </c>
      <c r="B313" t="s">
        <v>1616</v>
      </c>
      <c r="C313" t="s">
        <v>2894</v>
      </c>
      <c r="D313" t="s">
        <v>2615</v>
      </c>
      <c r="E313" t="s">
        <v>8987</v>
      </c>
      <c r="F313" t="s">
        <v>8995</v>
      </c>
      <c r="G313" t="s">
        <v>8996</v>
      </c>
      <c r="H313" t="s">
        <v>2644</v>
      </c>
      <c r="I313" t="s">
        <v>10125</v>
      </c>
    </row>
    <row r="314" spans="1:10" x14ac:dyDescent="0.25">
      <c r="A314" t="s">
        <v>316</v>
      </c>
      <c r="B314" t="s">
        <v>1617</v>
      </c>
      <c r="C314" t="s">
        <v>2895</v>
      </c>
      <c r="D314" t="s">
        <v>2615</v>
      </c>
      <c r="E314" t="s">
        <v>8987</v>
      </c>
      <c r="F314" t="s">
        <v>8995</v>
      </c>
      <c r="G314" t="s">
        <v>8996</v>
      </c>
      <c r="H314" t="s">
        <v>2644</v>
      </c>
      <c r="I314" t="s">
        <v>10125</v>
      </c>
      <c r="J314" t="s">
        <v>2686</v>
      </c>
    </row>
    <row r="315" spans="1:10" x14ac:dyDescent="0.25">
      <c r="A315" t="s">
        <v>317</v>
      </c>
      <c r="B315" t="s">
        <v>1618</v>
      </c>
      <c r="C315" t="s">
        <v>2896</v>
      </c>
      <c r="D315" t="s">
        <v>2615</v>
      </c>
      <c r="E315" t="s">
        <v>8987</v>
      </c>
      <c r="F315" t="s">
        <v>8988</v>
      </c>
      <c r="G315" t="s">
        <v>8990</v>
      </c>
      <c r="H315" t="s">
        <v>2618</v>
      </c>
      <c r="I315" t="s">
        <v>10120</v>
      </c>
    </row>
    <row r="316" spans="1:10" x14ac:dyDescent="0.25">
      <c r="A316" t="s">
        <v>318</v>
      </c>
      <c r="B316" t="s">
        <v>1619</v>
      </c>
      <c r="C316" t="s">
        <v>2897</v>
      </c>
      <c r="D316" t="s">
        <v>2615</v>
      </c>
      <c r="E316" t="s">
        <v>8987</v>
      </c>
      <c r="F316" t="s">
        <v>8988</v>
      </c>
      <c r="G316" t="s">
        <v>8989</v>
      </c>
      <c r="H316" t="s">
        <v>2616</v>
      </c>
      <c r="I316" t="s">
        <v>10127</v>
      </c>
    </row>
    <row r="317" spans="1:10" x14ac:dyDescent="0.25">
      <c r="A317" t="s">
        <v>319</v>
      </c>
      <c r="B317" t="s">
        <v>1620</v>
      </c>
      <c r="C317" t="s">
        <v>2897</v>
      </c>
      <c r="D317" t="s">
        <v>2615</v>
      </c>
      <c r="E317" t="s">
        <v>8987</v>
      </c>
      <c r="F317" t="s">
        <v>8988</v>
      </c>
      <c r="G317" t="s">
        <v>8989</v>
      </c>
      <c r="H317" t="s">
        <v>2616</v>
      </c>
      <c r="I317" t="s">
        <v>10127</v>
      </c>
    </row>
    <row r="318" spans="1:10" x14ac:dyDescent="0.25">
      <c r="A318" t="s">
        <v>320</v>
      </c>
      <c r="B318" t="s">
        <v>1621</v>
      </c>
      <c r="C318" t="s">
        <v>2898</v>
      </c>
      <c r="D318" t="s">
        <v>2615</v>
      </c>
      <c r="E318" t="s">
        <v>8987</v>
      </c>
      <c r="F318" t="s">
        <v>8995</v>
      </c>
      <c r="G318" t="s">
        <v>8996</v>
      </c>
      <c r="H318" t="s">
        <v>2644</v>
      </c>
      <c r="I318" t="s">
        <v>10125</v>
      </c>
      <c r="J318" t="s">
        <v>2645</v>
      </c>
    </row>
    <row r="319" spans="1:10" x14ac:dyDescent="0.25">
      <c r="A319" t="s">
        <v>321</v>
      </c>
      <c r="B319" t="s">
        <v>1622</v>
      </c>
      <c r="C319" t="s">
        <v>2898</v>
      </c>
      <c r="D319" t="s">
        <v>2615</v>
      </c>
      <c r="E319" t="s">
        <v>8987</v>
      </c>
      <c r="F319" t="s">
        <v>8995</v>
      </c>
      <c r="G319" t="s">
        <v>8996</v>
      </c>
      <c r="H319" t="s">
        <v>2644</v>
      </c>
      <c r="I319" t="s">
        <v>10125</v>
      </c>
      <c r="J319" t="s">
        <v>2645</v>
      </c>
    </row>
    <row r="320" spans="1:10" x14ac:dyDescent="0.25">
      <c r="A320" t="s">
        <v>322</v>
      </c>
      <c r="B320" t="s">
        <v>1623</v>
      </c>
      <c r="C320" t="s">
        <v>2899</v>
      </c>
      <c r="D320" t="s">
        <v>2615</v>
      </c>
      <c r="E320" t="s">
        <v>8987</v>
      </c>
      <c r="F320" t="s">
        <v>8995</v>
      </c>
      <c r="G320" t="s">
        <v>8996</v>
      </c>
      <c r="H320" t="s">
        <v>2644</v>
      </c>
      <c r="I320" t="s">
        <v>10125</v>
      </c>
      <c r="J320" t="s">
        <v>2645</v>
      </c>
    </row>
    <row r="321" spans="1:10" x14ac:dyDescent="0.25">
      <c r="A321" t="s">
        <v>323</v>
      </c>
      <c r="B321" t="s">
        <v>1624</v>
      </c>
      <c r="C321" t="s">
        <v>2899</v>
      </c>
      <c r="D321" t="s">
        <v>2615</v>
      </c>
      <c r="E321" t="s">
        <v>8987</v>
      </c>
      <c r="F321" t="s">
        <v>8995</v>
      </c>
      <c r="G321" t="s">
        <v>8996</v>
      </c>
      <c r="H321" t="s">
        <v>2644</v>
      </c>
      <c r="I321" t="s">
        <v>10125</v>
      </c>
      <c r="J321" t="s">
        <v>2645</v>
      </c>
    </row>
    <row r="322" spans="1:10" x14ac:dyDescent="0.25">
      <c r="A322" t="s">
        <v>324</v>
      </c>
      <c r="B322" t="s">
        <v>1625</v>
      </c>
      <c r="C322" t="s">
        <v>2899</v>
      </c>
      <c r="D322" t="s">
        <v>2615</v>
      </c>
      <c r="E322" t="s">
        <v>8987</v>
      </c>
      <c r="F322" t="s">
        <v>8995</v>
      </c>
      <c r="G322" t="s">
        <v>8996</v>
      </c>
      <c r="H322" t="s">
        <v>2644</v>
      </c>
      <c r="I322" t="s">
        <v>10125</v>
      </c>
      <c r="J322" t="s">
        <v>2645</v>
      </c>
    </row>
    <row r="323" spans="1:10" x14ac:dyDescent="0.25">
      <c r="A323" t="s">
        <v>325</v>
      </c>
      <c r="B323" t="s">
        <v>1626</v>
      </c>
      <c r="C323" t="s">
        <v>2899</v>
      </c>
      <c r="D323" t="s">
        <v>2615</v>
      </c>
      <c r="E323" t="s">
        <v>8987</v>
      </c>
      <c r="F323" t="s">
        <v>8995</v>
      </c>
      <c r="G323" t="s">
        <v>8996</v>
      </c>
      <c r="H323" t="s">
        <v>2644</v>
      </c>
      <c r="I323" t="s">
        <v>10125</v>
      </c>
      <c r="J323" t="s">
        <v>2645</v>
      </c>
    </row>
    <row r="324" spans="1:10" x14ac:dyDescent="0.25">
      <c r="A324" t="s">
        <v>326</v>
      </c>
      <c r="B324" t="s">
        <v>1627</v>
      </c>
      <c r="C324" t="s">
        <v>2900</v>
      </c>
      <c r="D324" t="s">
        <v>2615</v>
      </c>
      <c r="E324" t="s">
        <v>9039</v>
      </c>
      <c r="F324" t="s">
        <v>9040</v>
      </c>
      <c r="G324" t="s">
        <v>9041</v>
      </c>
      <c r="H324" t="s">
        <v>2784</v>
      </c>
    </row>
    <row r="325" spans="1:10" x14ac:dyDescent="0.25">
      <c r="A325" t="s">
        <v>327</v>
      </c>
      <c r="B325" t="s">
        <v>1628</v>
      </c>
      <c r="C325" t="s">
        <v>2901</v>
      </c>
      <c r="D325" t="s">
        <v>2615</v>
      </c>
      <c r="E325" t="s">
        <v>8987</v>
      </c>
      <c r="F325" t="s">
        <v>8995</v>
      </c>
      <c r="G325" t="s">
        <v>8996</v>
      </c>
      <c r="H325" t="s">
        <v>2902</v>
      </c>
    </row>
    <row r="326" spans="1:10" x14ac:dyDescent="0.25">
      <c r="A326" t="s">
        <v>328</v>
      </c>
      <c r="B326" t="s">
        <v>1629</v>
      </c>
      <c r="C326" t="s">
        <v>2903</v>
      </c>
      <c r="D326" t="s">
        <v>2615</v>
      </c>
      <c r="E326" t="s">
        <v>8987</v>
      </c>
      <c r="F326" t="s">
        <v>8995</v>
      </c>
      <c r="G326" t="s">
        <v>8996</v>
      </c>
      <c r="H326" t="s">
        <v>2644</v>
      </c>
      <c r="I326" t="s">
        <v>10125</v>
      </c>
      <c r="J326" t="s">
        <v>2645</v>
      </c>
    </row>
    <row r="327" spans="1:10" x14ac:dyDescent="0.25">
      <c r="A327" t="s">
        <v>329</v>
      </c>
      <c r="B327" t="s">
        <v>1630</v>
      </c>
      <c r="C327" t="s">
        <v>2903</v>
      </c>
      <c r="D327" t="s">
        <v>2615</v>
      </c>
      <c r="E327" t="s">
        <v>8987</v>
      </c>
      <c r="F327" t="s">
        <v>8995</v>
      </c>
      <c r="G327" t="s">
        <v>8996</v>
      </c>
      <c r="H327" t="s">
        <v>2644</v>
      </c>
      <c r="I327" t="s">
        <v>10125</v>
      </c>
      <c r="J327" t="s">
        <v>2645</v>
      </c>
    </row>
    <row r="328" spans="1:10" x14ac:dyDescent="0.25">
      <c r="A328" t="s">
        <v>330</v>
      </c>
      <c r="B328" t="s">
        <v>1631</v>
      </c>
      <c r="C328" t="s">
        <v>2904</v>
      </c>
      <c r="D328" t="s">
        <v>2615</v>
      </c>
      <c r="E328" t="s">
        <v>8987</v>
      </c>
      <c r="F328" t="s">
        <v>8988</v>
      </c>
      <c r="G328" t="s">
        <v>8990</v>
      </c>
      <c r="H328" t="s">
        <v>2618</v>
      </c>
      <c r="I328" t="s">
        <v>10120</v>
      </c>
    </row>
    <row r="329" spans="1:10" x14ac:dyDescent="0.25">
      <c r="A329" t="s">
        <v>331</v>
      </c>
      <c r="B329" t="s">
        <v>1632</v>
      </c>
      <c r="C329" t="s">
        <v>2777</v>
      </c>
      <c r="D329" t="s">
        <v>2615</v>
      </c>
      <c r="E329" t="s">
        <v>8987</v>
      </c>
      <c r="F329" t="s">
        <v>8988</v>
      </c>
      <c r="G329" t="s">
        <v>8991</v>
      </c>
      <c r="H329" t="s">
        <v>2627</v>
      </c>
      <c r="I329" t="s">
        <v>10123</v>
      </c>
    </row>
    <row r="330" spans="1:10" x14ac:dyDescent="0.25">
      <c r="A330" t="s">
        <v>332</v>
      </c>
      <c r="B330" t="s">
        <v>1633</v>
      </c>
      <c r="C330" t="s">
        <v>2905</v>
      </c>
      <c r="D330" t="s">
        <v>2615</v>
      </c>
      <c r="E330" t="s">
        <v>8987</v>
      </c>
      <c r="F330" t="s">
        <v>8995</v>
      </c>
      <c r="G330" t="s">
        <v>8996</v>
      </c>
      <c r="H330" t="s">
        <v>2644</v>
      </c>
      <c r="I330" t="s">
        <v>10125</v>
      </c>
      <c r="J330" t="s">
        <v>2686</v>
      </c>
    </row>
    <row r="331" spans="1:10" x14ac:dyDescent="0.25">
      <c r="A331" t="s">
        <v>333</v>
      </c>
      <c r="B331" t="s">
        <v>1634</v>
      </c>
      <c r="C331" t="s">
        <v>2905</v>
      </c>
      <c r="D331" t="s">
        <v>2615</v>
      </c>
      <c r="E331" t="s">
        <v>8987</v>
      </c>
      <c r="F331" t="s">
        <v>8995</v>
      </c>
      <c r="G331" t="s">
        <v>8996</v>
      </c>
      <c r="H331" t="s">
        <v>2644</v>
      </c>
      <c r="I331" t="s">
        <v>10125</v>
      </c>
      <c r="J331" t="s">
        <v>2686</v>
      </c>
    </row>
    <row r="332" spans="1:10" x14ac:dyDescent="0.25">
      <c r="A332" t="s">
        <v>334</v>
      </c>
      <c r="B332" t="s">
        <v>1635</v>
      </c>
      <c r="C332" t="s">
        <v>2906</v>
      </c>
      <c r="D332" t="s">
        <v>2615</v>
      </c>
      <c r="E332" t="s">
        <v>8987</v>
      </c>
      <c r="F332" t="s">
        <v>9022</v>
      </c>
      <c r="G332" t="s">
        <v>9023</v>
      </c>
      <c r="H332" t="s">
        <v>2907</v>
      </c>
      <c r="I332" t="s">
        <v>10183</v>
      </c>
    </row>
    <row r="333" spans="1:10" x14ac:dyDescent="0.25">
      <c r="A333" t="s">
        <v>335</v>
      </c>
      <c r="B333" t="s">
        <v>1636</v>
      </c>
      <c r="C333" t="s">
        <v>2906</v>
      </c>
      <c r="D333" t="s">
        <v>2615</v>
      </c>
      <c r="E333" t="s">
        <v>8987</v>
      </c>
      <c r="F333" t="s">
        <v>9022</v>
      </c>
      <c r="G333" t="s">
        <v>9023</v>
      </c>
      <c r="H333" t="s">
        <v>2907</v>
      </c>
      <c r="I333" t="s">
        <v>10183</v>
      </c>
    </row>
    <row r="334" spans="1:10" x14ac:dyDescent="0.25">
      <c r="A334" t="s">
        <v>336</v>
      </c>
      <c r="B334" t="s">
        <v>1637</v>
      </c>
      <c r="C334" t="s">
        <v>2908</v>
      </c>
      <c r="D334" t="s">
        <v>2615</v>
      </c>
      <c r="E334" t="s">
        <v>8987</v>
      </c>
      <c r="F334" t="s">
        <v>8988</v>
      </c>
      <c r="G334" t="s">
        <v>8989</v>
      </c>
      <c r="H334" t="s">
        <v>2616</v>
      </c>
      <c r="I334" t="s">
        <v>10127</v>
      </c>
    </row>
    <row r="335" spans="1:10" x14ac:dyDescent="0.25">
      <c r="A335" t="s">
        <v>337</v>
      </c>
      <c r="B335" t="s">
        <v>1638</v>
      </c>
      <c r="C335" t="s">
        <v>2908</v>
      </c>
      <c r="D335" t="s">
        <v>2615</v>
      </c>
      <c r="E335" t="s">
        <v>8987</v>
      </c>
      <c r="F335" t="s">
        <v>8988</v>
      </c>
      <c r="G335" t="s">
        <v>8989</v>
      </c>
      <c r="H335" t="s">
        <v>2616</v>
      </c>
      <c r="I335" t="s">
        <v>10127</v>
      </c>
    </row>
    <row r="336" spans="1:10" x14ac:dyDescent="0.25">
      <c r="A336" t="s">
        <v>338</v>
      </c>
      <c r="B336" t="s">
        <v>1639</v>
      </c>
      <c r="C336" t="s">
        <v>2909</v>
      </c>
      <c r="D336" t="s">
        <v>2615</v>
      </c>
      <c r="E336" t="s">
        <v>8987</v>
      </c>
      <c r="F336" t="s">
        <v>8988</v>
      </c>
      <c r="G336" t="s">
        <v>8989</v>
      </c>
      <c r="H336" t="s">
        <v>2616</v>
      </c>
      <c r="I336" t="s">
        <v>10126</v>
      </c>
    </row>
    <row r="337" spans="1:9" x14ac:dyDescent="0.25">
      <c r="A337" t="s">
        <v>339</v>
      </c>
      <c r="B337" t="s">
        <v>1640</v>
      </c>
      <c r="C337" t="s">
        <v>2909</v>
      </c>
      <c r="D337" t="s">
        <v>2615</v>
      </c>
      <c r="E337" t="s">
        <v>8987</v>
      </c>
      <c r="F337" t="s">
        <v>8988</v>
      </c>
      <c r="G337" t="s">
        <v>8989</v>
      </c>
      <c r="H337" t="s">
        <v>2616</v>
      </c>
      <c r="I337" t="s">
        <v>10126</v>
      </c>
    </row>
    <row r="338" spans="1:9" x14ac:dyDescent="0.25">
      <c r="A338" t="s">
        <v>340</v>
      </c>
      <c r="B338" t="s">
        <v>1641</v>
      </c>
      <c r="C338" t="s">
        <v>2910</v>
      </c>
      <c r="D338" t="s">
        <v>2615</v>
      </c>
      <c r="E338" t="s">
        <v>8987</v>
      </c>
      <c r="F338" t="s">
        <v>8988</v>
      </c>
      <c r="G338" t="s">
        <v>8989</v>
      </c>
      <c r="H338" t="s">
        <v>2616</v>
      </c>
      <c r="I338" t="s">
        <v>10126</v>
      </c>
    </row>
    <row r="339" spans="1:9" x14ac:dyDescent="0.25">
      <c r="A339" t="s">
        <v>341</v>
      </c>
      <c r="B339" t="s">
        <v>1642</v>
      </c>
      <c r="C339" t="s">
        <v>2910</v>
      </c>
      <c r="D339" t="s">
        <v>2615</v>
      </c>
      <c r="E339" t="s">
        <v>8987</v>
      </c>
      <c r="F339" t="s">
        <v>8988</v>
      </c>
      <c r="G339" t="s">
        <v>8989</v>
      </c>
      <c r="H339" t="s">
        <v>2616</v>
      </c>
      <c r="I339" t="s">
        <v>10126</v>
      </c>
    </row>
    <row r="340" spans="1:9" x14ac:dyDescent="0.25">
      <c r="A340" t="s">
        <v>342</v>
      </c>
      <c r="B340" t="s">
        <v>1643</v>
      </c>
      <c r="C340" t="s">
        <v>2911</v>
      </c>
      <c r="D340" t="s">
        <v>2615</v>
      </c>
      <c r="E340" t="s">
        <v>8987</v>
      </c>
      <c r="F340" t="s">
        <v>8988</v>
      </c>
      <c r="G340" t="s">
        <v>8989</v>
      </c>
      <c r="H340" t="s">
        <v>2616</v>
      </c>
      <c r="I340" t="s">
        <v>10126</v>
      </c>
    </row>
    <row r="341" spans="1:9" x14ac:dyDescent="0.25">
      <c r="A341" t="s">
        <v>343</v>
      </c>
      <c r="B341" t="s">
        <v>1644</v>
      </c>
      <c r="C341" t="s">
        <v>2911</v>
      </c>
      <c r="D341" t="s">
        <v>2615</v>
      </c>
      <c r="E341" t="s">
        <v>8987</v>
      </c>
      <c r="F341" t="s">
        <v>8988</v>
      </c>
      <c r="G341" t="s">
        <v>8989</v>
      </c>
      <c r="H341" t="s">
        <v>2616</v>
      </c>
      <c r="I341" t="s">
        <v>10126</v>
      </c>
    </row>
    <row r="342" spans="1:9" x14ac:dyDescent="0.25">
      <c r="A342" t="s">
        <v>344</v>
      </c>
      <c r="B342" t="s">
        <v>1645</v>
      </c>
      <c r="C342" t="s">
        <v>2912</v>
      </c>
      <c r="D342" t="s">
        <v>2615</v>
      </c>
      <c r="E342" t="s">
        <v>8987</v>
      </c>
      <c r="F342" t="s">
        <v>8988</v>
      </c>
      <c r="G342" t="s">
        <v>8989</v>
      </c>
      <c r="H342" t="s">
        <v>2616</v>
      </c>
      <c r="I342" t="s">
        <v>10184</v>
      </c>
    </row>
    <row r="343" spans="1:9" x14ac:dyDescent="0.25">
      <c r="A343" t="s">
        <v>345</v>
      </c>
      <c r="B343" t="s">
        <v>1646</v>
      </c>
      <c r="C343" t="s">
        <v>2912</v>
      </c>
      <c r="D343" t="s">
        <v>2615</v>
      </c>
      <c r="E343" t="s">
        <v>8987</v>
      </c>
      <c r="F343" t="s">
        <v>8988</v>
      </c>
      <c r="G343" t="s">
        <v>8989</v>
      </c>
      <c r="H343" t="s">
        <v>2616</v>
      </c>
      <c r="I343" t="s">
        <v>10184</v>
      </c>
    </row>
    <row r="344" spans="1:9" x14ac:dyDescent="0.25">
      <c r="A344" t="s">
        <v>346</v>
      </c>
      <c r="B344" t="s">
        <v>1647</v>
      </c>
      <c r="C344" t="s">
        <v>2913</v>
      </c>
      <c r="D344" t="s">
        <v>2615</v>
      </c>
      <c r="E344" t="s">
        <v>8987</v>
      </c>
      <c r="F344" t="s">
        <v>8988</v>
      </c>
      <c r="G344" t="s">
        <v>9018</v>
      </c>
      <c r="H344" t="s">
        <v>2702</v>
      </c>
      <c r="I344" t="s">
        <v>10147</v>
      </c>
    </row>
    <row r="345" spans="1:9" x14ac:dyDescent="0.25">
      <c r="A345" t="s">
        <v>347</v>
      </c>
      <c r="B345" t="s">
        <v>1648</v>
      </c>
      <c r="C345" t="s">
        <v>2914</v>
      </c>
      <c r="D345" t="s">
        <v>2615</v>
      </c>
      <c r="E345" t="s">
        <v>8987</v>
      </c>
      <c r="F345" t="s">
        <v>8988</v>
      </c>
      <c r="G345" t="s">
        <v>8997</v>
      </c>
      <c r="H345" t="s">
        <v>2649</v>
      </c>
      <c r="I345" t="s">
        <v>10128</v>
      </c>
    </row>
    <row r="346" spans="1:9" x14ac:dyDescent="0.25">
      <c r="A346" t="s">
        <v>348</v>
      </c>
      <c r="B346" t="s">
        <v>1649</v>
      </c>
      <c r="C346" t="s">
        <v>2915</v>
      </c>
      <c r="D346" t="s">
        <v>2615</v>
      </c>
      <c r="E346" t="s">
        <v>8987</v>
      </c>
      <c r="F346" t="s">
        <v>8995</v>
      </c>
      <c r="G346" t="s">
        <v>8996</v>
      </c>
      <c r="H346" t="s">
        <v>2644</v>
      </c>
      <c r="I346" t="s">
        <v>10125</v>
      </c>
    </row>
    <row r="347" spans="1:9" x14ac:dyDescent="0.25">
      <c r="A347" t="s">
        <v>349</v>
      </c>
      <c r="B347" t="s">
        <v>1650</v>
      </c>
      <c r="C347" t="s">
        <v>2916</v>
      </c>
      <c r="D347" t="s">
        <v>2615</v>
      </c>
      <c r="E347" t="s">
        <v>8987</v>
      </c>
      <c r="F347" t="s">
        <v>8988</v>
      </c>
      <c r="G347" t="s">
        <v>8989</v>
      </c>
      <c r="H347" t="s">
        <v>2616</v>
      </c>
      <c r="I347" t="s">
        <v>10141</v>
      </c>
    </row>
    <row r="348" spans="1:9" x14ac:dyDescent="0.25">
      <c r="A348" t="s">
        <v>350</v>
      </c>
      <c r="B348" t="s">
        <v>1651</v>
      </c>
      <c r="C348" t="s">
        <v>2917</v>
      </c>
      <c r="D348" t="s">
        <v>2615</v>
      </c>
      <c r="E348" t="s">
        <v>8987</v>
      </c>
      <c r="F348" t="s">
        <v>8995</v>
      </c>
      <c r="G348" t="s">
        <v>8996</v>
      </c>
      <c r="H348" t="s">
        <v>2644</v>
      </c>
      <c r="I348" t="s">
        <v>10185</v>
      </c>
    </row>
    <row r="349" spans="1:9" x14ac:dyDescent="0.25">
      <c r="A349" t="s">
        <v>351</v>
      </c>
      <c r="B349" t="s">
        <v>1652</v>
      </c>
      <c r="C349" t="s">
        <v>2622</v>
      </c>
      <c r="D349" t="s">
        <v>2615</v>
      </c>
      <c r="E349" t="s">
        <v>8987</v>
      </c>
      <c r="F349" t="s">
        <v>8988</v>
      </c>
      <c r="G349" t="s">
        <v>8989</v>
      </c>
      <c r="H349" t="s">
        <v>2616</v>
      </c>
      <c r="I349" t="s">
        <v>10119</v>
      </c>
    </row>
    <row r="350" spans="1:9" x14ac:dyDescent="0.25">
      <c r="A350" t="s">
        <v>352</v>
      </c>
      <c r="B350" t="s">
        <v>1653</v>
      </c>
      <c r="C350" t="s">
        <v>2622</v>
      </c>
      <c r="D350" t="s">
        <v>2615</v>
      </c>
      <c r="E350" t="s">
        <v>8987</v>
      </c>
      <c r="F350" t="s">
        <v>8988</v>
      </c>
      <c r="G350" t="s">
        <v>8989</v>
      </c>
      <c r="H350" t="s">
        <v>2616</v>
      </c>
      <c r="I350" t="s">
        <v>10119</v>
      </c>
    </row>
    <row r="351" spans="1:9" x14ac:dyDescent="0.25">
      <c r="A351" t="s">
        <v>353</v>
      </c>
      <c r="B351" t="s">
        <v>1654</v>
      </c>
      <c r="C351" t="s">
        <v>2646</v>
      </c>
      <c r="D351" t="s">
        <v>2615</v>
      </c>
      <c r="E351" t="s">
        <v>8987</v>
      </c>
      <c r="F351" t="s">
        <v>8988</v>
      </c>
      <c r="G351" t="s">
        <v>8989</v>
      </c>
      <c r="H351" t="s">
        <v>2616</v>
      </c>
      <c r="I351" t="s">
        <v>10126</v>
      </c>
    </row>
    <row r="352" spans="1:9" x14ac:dyDescent="0.25">
      <c r="A352" t="s">
        <v>354</v>
      </c>
      <c r="B352" t="s">
        <v>1655</v>
      </c>
      <c r="C352" t="s">
        <v>2918</v>
      </c>
      <c r="D352" t="s">
        <v>2615</v>
      </c>
      <c r="E352" t="s">
        <v>8987</v>
      </c>
      <c r="F352" t="s">
        <v>8988</v>
      </c>
      <c r="G352" t="s">
        <v>8989</v>
      </c>
      <c r="H352" t="s">
        <v>2616</v>
      </c>
      <c r="I352" t="s">
        <v>10126</v>
      </c>
    </row>
    <row r="353" spans="1:9" x14ac:dyDescent="0.25">
      <c r="A353" t="s">
        <v>355</v>
      </c>
      <c r="B353" t="s">
        <v>1656</v>
      </c>
      <c r="C353" t="s">
        <v>2918</v>
      </c>
      <c r="D353" t="s">
        <v>2615</v>
      </c>
      <c r="E353" t="s">
        <v>8987</v>
      </c>
      <c r="F353" t="s">
        <v>8988</v>
      </c>
      <c r="G353" t="s">
        <v>8989</v>
      </c>
      <c r="H353" t="s">
        <v>2616</v>
      </c>
      <c r="I353" t="s">
        <v>10126</v>
      </c>
    </row>
    <row r="354" spans="1:9" x14ac:dyDescent="0.25">
      <c r="A354" t="s">
        <v>356</v>
      </c>
      <c r="B354" t="s">
        <v>1657</v>
      </c>
      <c r="C354" t="s">
        <v>2919</v>
      </c>
      <c r="D354" t="s">
        <v>2615</v>
      </c>
      <c r="E354" t="s">
        <v>8987</v>
      </c>
      <c r="F354" t="s">
        <v>8988</v>
      </c>
      <c r="G354" t="s">
        <v>8989</v>
      </c>
      <c r="H354" t="s">
        <v>2616</v>
      </c>
      <c r="I354" t="s">
        <v>10126</v>
      </c>
    </row>
    <row r="355" spans="1:9" x14ac:dyDescent="0.25">
      <c r="A355" t="s">
        <v>357</v>
      </c>
      <c r="B355" t="s">
        <v>1658</v>
      </c>
      <c r="C355" t="s">
        <v>2919</v>
      </c>
      <c r="D355" t="s">
        <v>2615</v>
      </c>
      <c r="E355" t="s">
        <v>8987</v>
      </c>
      <c r="F355" t="s">
        <v>8988</v>
      </c>
      <c r="G355" t="s">
        <v>8989</v>
      </c>
      <c r="H355" t="s">
        <v>2616</v>
      </c>
      <c r="I355" t="s">
        <v>10126</v>
      </c>
    </row>
    <row r="356" spans="1:9" x14ac:dyDescent="0.25">
      <c r="A356" t="s">
        <v>358</v>
      </c>
      <c r="B356" t="s">
        <v>1659</v>
      </c>
      <c r="C356" t="s">
        <v>2920</v>
      </c>
      <c r="D356" t="s">
        <v>2615</v>
      </c>
      <c r="E356" t="s">
        <v>8987</v>
      </c>
      <c r="F356" t="s">
        <v>8988</v>
      </c>
      <c r="G356" t="s">
        <v>8989</v>
      </c>
      <c r="H356" t="s">
        <v>2616</v>
      </c>
      <c r="I356" t="s">
        <v>10126</v>
      </c>
    </row>
    <row r="357" spans="1:9" x14ac:dyDescent="0.25">
      <c r="A357" t="s">
        <v>359</v>
      </c>
      <c r="B357" t="s">
        <v>1660</v>
      </c>
      <c r="C357" t="s">
        <v>2920</v>
      </c>
      <c r="D357" t="s">
        <v>2615</v>
      </c>
      <c r="E357" t="s">
        <v>8987</v>
      </c>
      <c r="F357" t="s">
        <v>8988</v>
      </c>
      <c r="G357" t="s">
        <v>8989</v>
      </c>
      <c r="H357" t="s">
        <v>2616</v>
      </c>
      <c r="I357" t="s">
        <v>10126</v>
      </c>
    </row>
    <row r="358" spans="1:9" x14ac:dyDescent="0.25">
      <c r="A358" t="s">
        <v>360</v>
      </c>
      <c r="B358" t="s">
        <v>1661</v>
      </c>
      <c r="C358" t="s">
        <v>2921</v>
      </c>
      <c r="D358" t="s">
        <v>2615</v>
      </c>
      <c r="E358" t="s">
        <v>8987</v>
      </c>
      <c r="F358" t="s">
        <v>8988</v>
      </c>
      <c r="G358" t="s">
        <v>8989</v>
      </c>
      <c r="H358" t="s">
        <v>2616</v>
      </c>
      <c r="I358" t="s">
        <v>10126</v>
      </c>
    </row>
    <row r="359" spans="1:9" x14ac:dyDescent="0.25">
      <c r="A359" t="s">
        <v>361</v>
      </c>
      <c r="B359" t="s">
        <v>1662</v>
      </c>
      <c r="C359" t="s">
        <v>2921</v>
      </c>
      <c r="D359" t="s">
        <v>2615</v>
      </c>
      <c r="E359" t="s">
        <v>8987</v>
      </c>
      <c r="F359" t="s">
        <v>8988</v>
      </c>
      <c r="G359" t="s">
        <v>8989</v>
      </c>
      <c r="H359" t="s">
        <v>2616</v>
      </c>
      <c r="I359" t="s">
        <v>10126</v>
      </c>
    </row>
    <row r="360" spans="1:9" x14ac:dyDescent="0.25">
      <c r="A360" t="s">
        <v>362</v>
      </c>
      <c r="B360" t="s">
        <v>1663</v>
      </c>
      <c r="C360" t="s">
        <v>2922</v>
      </c>
      <c r="D360" t="s">
        <v>2615</v>
      </c>
      <c r="E360" t="s">
        <v>8987</v>
      </c>
      <c r="F360" t="s">
        <v>8988</v>
      </c>
      <c r="G360" t="s">
        <v>8989</v>
      </c>
      <c r="H360" t="s">
        <v>2616</v>
      </c>
      <c r="I360" t="s">
        <v>10126</v>
      </c>
    </row>
    <row r="361" spans="1:9" x14ac:dyDescent="0.25">
      <c r="A361" t="s">
        <v>363</v>
      </c>
      <c r="B361" t="s">
        <v>1664</v>
      </c>
      <c r="C361" t="s">
        <v>2922</v>
      </c>
      <c r="D361" t="s">
        <v>2615</v>
      </c>
      <c r="E361" t="s">
        <v>8987</v>
      </c>
      <c r="F361" t="s">
        <v>8988</v>
      </c>
      <c r="G361" t="s">
        <v>8989</v>
      </c>
      <c r="H361" t="s">
        <v>2616</v>
      </c>
      <c r="I361" t="s">
        <v>10126</v>
      </c>
    </row>
    <row r="362" spans="1:9" x14ac:dyDescent="0.25">
      <c r="A362" t="s">
        <v>364</v>
      </c>
      <c r="B362" t="s">
        <v>1665</v>
      </c>
      <c r="C362" t="s">
        <v>2923</v>
      </c>
      <c r="D362" t="s">
        <v>2615</v>
      </c>
      <c r="E362" t="s">
        <v>8987</v>
      </c>
      <c r="F362" t="s">
        <v>8988</v>
      </c>
      <c r="G362" t="s">
        <v>9003</v>
      </c>
      <c r="H362" t="s">
        <v>2658</v>
      </c>
      <c r="I362" t="s">
        <v>10166</v>
      </c>
    </row>
    <row r="363" spans="1:9" x14ac:dyDescent="0.25">
      <c r="A363" t="s">
        <v>365</v>
      </c>
      <c r="B363" t="s">
        <v>1666</v>
      </c>
      <c r="C363" t="s">
        <v>2924</v>
      </c>
      <c r="D363" t="s">
        <v>2615</v>
      </c>
      <c r="E363" t="s">
        <v>8987</v>
      </c>
      <c r="F363" t="s">
        <v>8988</v>
      </c>
      <c r="G363" t="s">
        <v>8989</v>
      </c>
      <c r="H363" t="s">
        <v>2616</v>
      </c>
      <c r="I363" t="s">
        <v>10126</v>
      </c>
    </row>
    <row r="364" spans="1:9" x14ac:dyDescent="0.25">
      <c r="A364" t="s">
        <v>366</v>
      </c>
      <c r="B364" t="s">
        <v>1667</v>
      </c>
      <c r="C364" t="s">
        <v>2925</v>
      </c>
      <c r="D364" t="s">
        <v>2615</v>
      </c>
      <c r="E364" t="s">
        <v>8987</v>
      </c>
      <c r="F364" t="s">
        <v>8988</v>
      </c>
      <c r="G364" t="s">
        <v>8989</v>
      </c>
      <c r="H364" t="s">
        <v>2616</v>
      </c>
      <c r="I364" t="s">
        <v>10126</v>
      </c>
    </row>
    <row r="365" spans="1:9" x14ac:dyDescent="0.25">
      <c r="A365" t="s">
        <v>367</v>
      </c>
      <c r="B365" t="s">
        <v>1668</v>
      </c>
      <c r="C365" t="s">
        <v>2926</v>
      </c>
      <c r="D365" t="s">
        <v>2615</v>
      </c>
      <c r="E365" t="s">
        <v>8987</v>
      </c>
      <c r="F365" t="s">
        <v>8988</v>
      </c>
      <c r="G365" t="s">
        <v>8989</v>
      </c>
      <c r="H365" t="s">
        <v>2616</v>
      </c>
      <c r="I365" t="s">
        <v>10126</v>
      </c>
    </row>
    <row r="366" spans="1:9" x14ac:dyDescent="0.25">
      <c r="A366" t="s">
        <v>368</v>
      </c>
      <c r="B366" t="s">
        <v>1669</v>
      </c>
      <c r="C366" t="s">
        <v>2734</v>
      </c>
      <c r="D366" t="s">
        <v>2615</v>
      </c>
      <c r="E366" t="s">
        <v>8987</v>
      </c>
      <c r="F366" t="s">
        <v>8988</v>
      </c>
      <c r="G366" t="s">
        <v>8990</v>
      </c>
      <c r="H366" t="s">
        <v>2618</v>
      </c>
      <c r="I366" t="s">
        <v>10120</v>
      </c>
    </row>
    <row r="367" spans="1:9" x14ac:dyDescent="0.25">
      <c r="A367" t="s">
        <v>369</v>
      </c>
      <c r="B367" t="s">
        <v>1670</v>
      </c>
      <c r="C367" t="s">
        <v>2927</v>
      </c>
      <c r="D367" t="s">
        <v>2615</v>
      </c>
      <c r="E367" t="s">
        <v>8987</v>
      </c>
      <c r="F367" t="s">
        <v>8988</v>
      </c>
      <c r="G367" t="s">
        <v>8990</v>
      </c>
      <c r="H367" t="s">
        <v>2618</v>
      </c>
      <c r="I367" t="s">
        <v>10120</v>
      </c>
    </row>
    <row r="368" spans="1:9" x14ac:dyDescent="0.25">
      <c r="A368" t="s">
        <v>370</v>
      </c>
      <c r="B368" t="s">
        <v>1671</v>
      </c>
      <c r="C368" t="s">
        <v>2928</v>
      </c>
      <c r="D368" t="s">
        <v>2615</v>
      </c>
      <c r="E368" t="s">
        <v>8987</v>
      </c>
      <c r="F368" t="s">
        <v>8995</v>
      </c>
      <c r="G368" t="s">
        <v>8996</v>
      </c>
      <c r="H368" t="s">
        <v>2644</v>
      </c>
      <c r="I368" t="s">
        <v>10186</v>
      </c>
    </row>
    <row r="369" spans="1:10" x14ac:dyDescent="0.25">
      <c r="A369" t="s">
        <v>371</v>
      </c>
      <c r="B369" t="s">
        <v>1672</v>
      </c>
      <c r="C369" t="s">
        <v>2929</v>
      </c>
      <c r="D369" t="s">
        <v>9052</v>
      </c>
      <c r="E369" t="s">
        <v>9053</v>
      </c>
    </row>
    <row r="370" spans="1:10" x14ac:dyDescent="0.25">
      <c r="A370" t="s">
        <v>372</v>
      </c>
      <c r="B370" t="s">
        <v>1673</v>
      </c>
      <c r="C370" t="s">
        <v>2931</v>
      </c>
      <c r="D370" t="s">
        <v>2615</v>
      </c>
      <c r="E370" t="s">
        <v>8987</v>
      </c>
      <c r="F370" t="s">
        <v>8988</v>
      </c>
      <c r="G370" t="s">
        <v>8989</v>
      </c>
      <c r="H370" t="s">
        <v>2616</v>
      </c>
      <c r="I370" t="s">
        <v>10126</v>
      </c>
    </row>
    <row r="371" spans="1:10" x14ac:dyDescent="0.25">
      <c r="A371" t="s">
        <v>373</v>
      </c>
      <c r="B371" t="s">
        <v>1674</v>
      </c>
      <c r="C371" t="s">
        <v>2932</v>
      </c>
      <c r="D371" t="s">
        <v>2615</v>
      </c>
      <c r="E371" t="s">
        <v>8987</v>
      </c>
      <c r="F371" t="s">
        <v>8988</v>
      </c>
      <c r="G371" t="s">
        <v>8989</v>
      </c>
      <c r="H371" t="s">
        <v>2616</v>
      </c>
      <c r="I371" t="s">
        <v>10141</v>
      </c>
    </row>
    <row r="372" spans="1:10" x14ac:dyDescent="0.25">
      <c r="A372" t="s">
        <v>374</v>
      </c>
      <c r="B372" t="s">
        <v>1675</v>
      </c>
      <c r="C372" t="s">
        <v>2933</v>
      </c>
      <c r="D372" t="s">
        <v>2615</v>
      </c>
      <c r="E372" t="s">
        <v>8987</v>
      </c>
      <c r="F372" t="s">
        <v>8988</v>
      </c>
      <c r="G372" t="s">
        <v>8989</v>
      </c>
      <c r="H372" t="s">
        <v>2616</v>
      </c>
      <c r="I372" t="s">
        <v>10126</v>
      </c>
    </row>
    <row r="373" spans="1:10" x14ac:dyDescent="0.25">
      <c r="A373" t="s">
        <v>375</v>
      </c>
      <c r="B373" t="s">
        <v>1676</v>
      </c>
      <c r="C373" t="s">
        <v>2934</v>
      </c>
      <c r="D373" t="s">
        <v>2615</v>
      </c>
      <c r="E373" t="s">
        <v>8987</v>
      </c>
      <c r="F373" t="s">
        <v>8988</v>
      </c>
      <c r="G373" t="s">
        <v>8989</v>
      </c>
      <c r="H373" t="s">
        <v>2616</v>
      </c>
      <c r="I373" t="s">
        <v>10144</v>
      </c>
    </row>
    <row r="374" spans="1:10" x14ac:dyDescent="0.25">
      <c r="A374" t="s">
        <v>376</v>
      </c>
      <c r="B374" t="s">
        <v>1677</v>
      </c>
      <c r="C374" t="s">
        <v>2934</v>
      </c>
      <c r="D374" t="s">
        <v>2615</v>
      </c>
      <c r="E374" t="s">
        <v>8987</v>
      </c>
      <c r="F374" t="s">
        <v>8988</v>
      </c>
      <c r="G374" t="s">
        <v>8989</v>
      </c>
      <c r="H374" t="s">
        <v>2616</v>
      </c>
      <c r="I374" t="s">
        <v>10144</v>
      </c>
    </row>
    <row r="375" spans="1:10" x14ac:dyDescent="0.25">
      <c r="A375" t="s">
        <v>377</v>
      </c>
      <c r="B375" t="s">
        <v>1678</v>
      </c>
      <c r="C375" t="s">
        <v>2935</v>
      </c>
      <c r="D375" t="s">
        <v>2615</v>
      </c>
      <c r="E375" t="s">
        <v>8987</v>
      </c>
      <c r="F375" t="s">
        <v>8988</v>
      </c>
      <c r="G375" t="s">
        <v>8989</v>
      </c>
      <c r="H375" t="s">
        <v>2616</v>
      </c>
      <c r="I375" t="s">
        <v>10144</v>
      </c>
    </row>
    <row r="376" spans="1:10" x14ac:dyDescent="0.25">
      <c r="A376" t="s">
        <v>378</v>
      </c>
      <c r="B376" t="s">
        <v>1679</v>
      </c>
      <c r="C376" t="s">
        <v>2935</v>
      </c>
      <c r="D376" t="s">
        <v>2615</v>
      </c>
      <c r="E376" t="s">
        <v>8987</v>
      </c>
      <c r="F376" t="s">
        <v>8988</v>
      </c>
      <c r="G376" t="s">
        <v>8989</v>
      </c>
      <c r="H376" t="s">
        <v>2616</v>
      </c>
      <c r="I376" t="s">
        <v>10144</v>
      </c>
    </row>
    <row r="377" spans="1:10" x14ac:dyDescent="0.25">
      <c r="A377" t="s">
        <v>379</v>
      </c>
      <c r="B377" t="s">
        <v>1680</v>
      </c>
      <c r="C377" t="s">
        <v>2936</v>
      </c>
      <c r="D377" t="s">
        <v>2615</v>
      </c>
      <c r="E377" t="s">
        <v>8987</v>
      </c>
      <c r="F377" t="s">
        <v>8988</v>
      </c>
      <c r="G377" t="s">
        <v>9018</v>
      </c>
      <c r="H377" t="s">
        <v>2702</v>
      </c>
      <c r="I377" t="s">
        <v>10147</v>
      </c>
    </row>
    <row r="378" spans="1:10" x14ac:dyDescent="0.25">
      <c r="A378" t="s">
        <v>380</v>
      </c>
      <c r="B378" t="s">
        <v>1681</v>
      </c>
      <c r="C378" t="s">
        <v>2937</v>
      </c>
      <c r="D378" t="s">
        <v>2615</v>
      </c>
      <c r="E378" t="s">
        <v>9054</v>
      </c>
      <c r="F378" t="s">
        <v>9055</v>
      </c>
      <c r="G378" t="s">
        <v>9056</v>
      </c>
    </row>
    <row r="379" spans="1:10" x14ac:dyDescent="0.25">
      <c r="A379" t="s">
        <v>381</v>
      </c>
      <c r="B379" t="s">
        <v>1682</v>
      </c>
      <c r="C379" t="s">
        <v>2938</v>
      </c>
      <c r="D379" t="s">
        <v>2615</v>
      </c>
      <c r="E379" t="s">
        <v>8987</v>
      </c>
      <c r="F379" t="s">
        <v>8995</v>
      </c>
      <c r="G379" t="s">
        <v>8996</v>
      </c>
      <c r="H379" t="s">
        <v>2644</v>
      </c>
      <c r="I379" t="s">
        <v>10125</v>
      </c>
      <c r="J379" t="s">
        <v>2645</v>
      </c>
    </row>
    <row r="380" spans="1:10" x14ac:dyDescent="0.25">
      <c r="A380" t="s">
        <v>382</v>
      </c>
      <c r="B380" t="s">
        <v>1683</v>
      </c>
      <c r="C380" t="s">
        <v>2939</v>
      </c>
      <c r="D380" t="s">
        <v>2615</v>
      </c>
      <c r="E380" t="s">
        <v>8987</v>
      </c>
      <c r="F380" t="s">
        <v>8988</v>
      </c>
      <c r="G380" t="s">
        <v>8989</v>
      </c>
      <c r="H380" t="s">
        <v>2616</v>
      </c>
      <c r="I380" t="s">
        <v>10187</v>
      </c>
    </row>
    <row r="381" spans="1:10" x14ac:dyDescent="0.25">
      <c r="A381" t="s">
        <v>383</v>
      </c>
      <c r="B381" t="s">
        <v>1684</v>
      </c>
      <c r="C381" t="s">
        <v>2939</v>
      </c>
      <c r="D381" t="s">
        <v>2615</v>
      </c>
      <c r="E381" t="s">
        <v>8987</v>
      </c>
      <c r="F381" t="s">
        <v>8988</v>
      </c>
      <c r="G381" t="s">
        <v>8989</v>
      </c>
      <c r="H381" t="s">
        <v>2616</v>
      </c>
      <c r="I381" t="s">
        <v>10187</v>
      </c>
    </row>
    <row r="382" spans="1:10" x14ac:dyDescent="0.25">
      <c r="A382" t="s">
        <v>384</v>
      </c>
      <c r="B382" t="s">
        <v>1685</v>
      </c>
      <c r="C382" t="s">
        <v>2940</v>
      </c>
      <c r="D382" t="s">
        <v>2615</v>
      </c>
      <c r="E382" t="s">
        <v>8987</v>
      </c>
      <c r="F382" t="s">
        <v>8988</v>
      </c>
      <c r="G382" t="s">
        <v>8989</v>
      </c>
      <c r="H382" t="s">
        <v>2616</v>
      </c>
      <c r="I382" t="s">
        <v>10144</v>
      </c>
    </row>
    <row r="383" spans="1:10" x14ac:dyDescent="0.25">
      <c r="A383" t="s">
        <v>385</v>
      </c>
      <c r="B383" t="s">
        <v>1686</v>
      </c>
      <c r="C383" t="s">
        <v>2940</v>
      </c>
      <c r="D383" t="s">
        <v>2615</v>
      </c>
      <c r="E383" t="s">
        <v>8987</v>
      </c>
      <c r="F383" t="s">
        <v>8988</v>
      </c>
      <c r="G383" t="s">
        <v>8989</v>
      </c>
      <c r="H383" t="s">
        <v>2616</v>
      </c>
      <c r="I383" t="s">
        <v>10144</v>
      </c>
    </row>
    <row r="384" spans="1:10" x14ac:dyDescent="0.25">
      <c r="A384" t="s">
        <v>386</v>
      </c>
      <c r="B384" t="s">
        <v>1687</v>
      </c>
      <c r="C384" t="s">
        <v>2941</v>
      </c>
      <c r="D384" t="s">
        <v>2615</v>
      </c>
      <c r="E384" t="s">
        <v>8987</v>
      </c>
      <c r="F384" t="s">
        <v>8988</v>
      </c>
      <c r="G384" t="s">
        <v>8989</v>
      </c>
      <c r="H384" t="s">
        <v>2616</v>
      </c>
      <c r="I384" t="s">
        <v>10144</v>
      </c>
    </row>
    <row r="385" spans="1:9" x14ac:dyDescent="0.25">
      <c r="A385" t="s">
        <v>387</v>
      </c>
      <c r="B385" t="s">
        <v>1688</v>
      </c>
      <c r="C385" t="s">
        <v>2941</v>
      </c>
      <c r="D385" t="s">
        <v>2615</v>
      </c>
      <c r="E385" t="s">
        <v>8987</v>
      </c>
      <c r="F385" t="s">
        <v>8988</v>
      </c>
      <c r="G385" t="s">
        <v>8989</v>
      </c>
      <c r="H385" t="s">
        <v>2616</v>
      </c>
      <c r="I385" t="s">
        <v>10144</v>
      </c>
    </row>
    <row r="386" spans="1:9" x14ac:dyDescent="0.25">
      <c r="A386" t="s">
        <v>388</v>
      </c>
      <c r="B386" t="s">
        <v>1689</v>
      </c>
      <c r="C386" t="s">
        <v>2942</v>
      </c>
      <c r="D386" t="s">
        <v>2615</v>
      </c>
      <c r="E386" t="s">
        <v>8987</v>
      </c>
      <c r="F386" t="s">
        <v>8988</v>
      </c>
      <c r="G386" t="s">
        <v>8989</v>
      </c>
      <c r="H386" t="s">
        <v>2616</v>
      </c>
      <c r="I386" t="s">
        <v>10144</v>
      </c>
    </row>
    <row r="387" spans="1:9" x14ac:dyDescent="0.25">
      <c r="A387" t="s">
        <v>389</v>
      </c>
      <c r="B387" t="s">
        <v>1690</v>
      </c>
      <c r="C387" t="s">
        <v>2942</v>
      </c>
      <c r="D387" t="s">
        <v>2615</v>
      </c>
      <c r="E387" t="s">
        <v>8987</v>
      </c>
      <c r="F387" t="s">
        <v>8988</v>
      </c>
      <c r="G387" t="s">
        <v>8989</v>
      </c>
      <c r="H387" t="s">
        <v>2616</v>
      </c>
      <c r="I387" t="s">
        <v>10144</v>
      </c>
    </row>
    <row r="388" spans="1:9" x14ac:dyDescent="0.25">
      <c r="A388" t="s">
        <v>390</v>
      </c>
      <c r="B388" t="s">
        <v>1691</v>
      </c>
      <c r="C388" t="s">
        <v>2943</v>
      </c>
      <c r="D388" t="s">
        <v>2615</v>
      </c>
      <c r="E388" t="s">
        <v>9057</v>
      </c>
      <c r="F388" t="s">
        <v>9058</v>
      </c>
      <c r="G388" t="s">
        <v>9059</v>
      </c>
      <c r="H388" t="s">
        <v>9060</v>
      </c>
    </row>
    <row r="389" spans="1:9" x14ac:dyDescent="0.25">
      <c r="A389" t="s">
        <v>391</v>
      </c>
      <c r="B389" t="s">
        <v>1692</v>
      </c>
      <c r="C389" t="s">
        <v>2944</v>
      </c>
      <c r="D389" t="s">
        <v>2615</v>
      </c>
      <c r="E389" t="s">
        <v>8987</v>
      </c>
      <c r="F389" t="s">
        <v>8988</v>
      </c>
      <c r="G389" t="s">
        <v>8989</v>
      </c>
      <c r="H389" t="s">
        <v>2616</v>
      </c>
      <c r="I389" t="s">
        <v>10144</v>
      </c>
    </row>
    <row r="390" spans="1:9" x14ac:dyDescent="0.25">
      <c r="A390" t="s">
        <v>392</v>
      </c>
      <c r="B390" t="s">
        <v>1693</v>
      </c>
      <c r="C390" t="s">
        <v>2944</v>
      </c>
      <c r="D390" t="s">
        <v>2615</v>
      </c>
      <c r="E390" t="s">
        <v>8987</v>
      </c>
      <c r="F390" t="s">
        <v>8988</v>
      </c>
      <c r="G390" t="s">
        <v>8989</v>
      </c>
      <c r="H390" t="s">
        <v>2616</v>
      </c>
      <c r="I390" t="s">
        <v>10144</v>
      </c>
    </row>
    <row r="391" spans="1:9" x14ac:dyDescent="0.25">
      <c r="A391" t="s">
        <v>393</v>
      </c>
      <c r="B391" t="s">
        <v>1694</v>
      </c>
      <c r="C391" t="s">
        <v>2945</v>
      </c>
      <c r="D391" t="s">
        <v>2615</v>
      </c>
      <c r="E391" t="s">
        <v>8987</v>
      </c>
      <c r="F391" t="s">
        <v>8988</v>
      </c>
      <c r="G391" t="s">
        <v>8989</v>
      </c>
      <c r="H391" t="s">
        <v>2616</v>
      </c>
      <c r="I391" t="s">
        <v>10144</v>
      </c>
    </row>
    <row r="392" spans="1:9" x14ac:dyDescent="0.25">
      <c r="A392" t="s">
        <v>394</v>
      </c>
      <c r="B392" t="s">
        <v>1695</v>
      </c>
      <c r="C392" t="s">
        <v>2945</v>
      </c>
      <c r="D392" t="s">
        <v>2615</v>
      </c>
      <c r="E392" t="s">
        <v>8987</v>
      </c>
      <c r="F392" t="s">
        <v>8988</v>
      </c>
      <c r="G392" t="s">
        <v>8989</v>
      </c>
      <c r="H392" t="s">
        <v>2616</v>
      </c>
      <c r="I392" t="s">
        <v>10144</v>
      </c>
    </row>
    <row r="393" spans="1:9" x14ac:dyDescent="0.25">
      <c r="A393" t="s">
        <v>395</v>
      </c>
      <c r="B393" t="s">
        <v>1696</v>
      </c>
      <c r="C393" t="s">
        <v>2946</v>
      </c>
      <c r="D393" t="s">
        <v>2615</v>
      </c>
      <c r="E393" t="s">
        <v>8987</v>
      </c>
      <c r="F393" t="s">
        <v>8988</v>
      </c>
      <c r="G393" t="s">
        <v>8989</v>
      </c>
      <c r="H393" t="s">
        <v>2616</v>
      </c>
      <c r="I393" t="s">
        <v>10144</v>
      </c>
    </row>
    <row r="394" spans="1:9" x14ac:dyDescent="0.25">
      <c r="A394" t="s">
        <v>396</v>
      </c>
      <c r="B394" t="s">
        <v>1697</v>
      </c>
      <c r="C394" t="s">
        <v>2946</v>
      </c>
      <c r="D394" t="s">
        <v>2615</v>
      </c>
      <c r="E394" t="s">
        <v>8987</v>
      </c>
      <c r="F394" t="s">
        <v>8988</v>
      </c>
      <c r="G394" t="s">
        <v>8989</v>
      </c>
      <c r="H394" t="s">
        <v>2616</v>
      </c>
      <c r="I394" t="s">
        <v>10144</v>
      </c>
    </row>
    <row r="395" spans="1:9" x14ac:dyDescent="0.25">
      <c r="A395" t="s">
        <v>397</v>
      </c>
      <c r="B395" t="s">
        <v>1698</v>
      </c>
      <c r="C395" t="s">
        <v>2947</v>
      </c>
      <c r="D395" t="s">
        <v>2615</v>
      </c>
      <c r="E395" t="s">
        <v>8987</v>
      </c>
      <c r="F395" t="s">
        <v>8988</v>
      </c>
      <c r="G395" t="s">
        <v>8989</v>
      </c>
      <c r="H395" t="s">
        <v>2616</v>
      </c>
      <c r="I395" t="s">
        <v>10144</v>
      </c>
    </row>
    <row r="396" spans="1:9" x14ac:dyDescent="0.25">
      <c r="A396" t="s">
        <v>398</v>
      </c>
      <c r="B396" t="s">
        <v>1699</v>
      </c>
      <c r="C396" t="s">
        <v>2947</v>
      </c>
      <c r="D396" t="s">
        <v>2615</v>
      </c>
      <c r="E396" t="s">
        <v>8987</v>
      </c>
      <c r="F396" t="s">
        <v>8988</v>
      </c>
      <c r="G396" t="s">
        <v>8989</v>
      </c>
      <c r="H396" t="s">
        <v>2616</v>
      </c>
      <c r="I396" t="s">
        <v>10144</v>
      </c>
    </row>
    <row r="397" spans="1:9" x14ac:dyDescent="0.25">
      <c r="A397" t="s">
        <v>399</v>
      </c>
      <c r="B397" t="s">
        <v>1700</v>
      </c>
      <c r="C397" t="s">
        <v>2948</v>
      </c>
      <c r="D397" t="s">
        <v>2615</v>
      </c>
      <c r="E397" t="s">
        <v>8987</v>
      </c>
      <c r="F397" t="s">
        <v>8988</v>
      </c>
      <c r="G397" t="s">
        <v>8989</v>
      </c>
      <c r="H397" t="s">
        <v>2616</v>
      </c>
      <c r="I397" t="s">
        <v>10144</v>
      </c>
    </row>
    <row r="398" spans="1:9" x14ac:dyDescent="0.25">
      <c r="A398" t="s">
        <v>400</v>
      </c>
      <c r="B398" t="s">
        <v>1701</v>
      </c>
      <c r="C398" t="s">
        <v>2948</v>
      </c>
      <c r="D398" t="s">
        <v>2615</v>
      </c>
      <c r="E398" t="s">
        <v>8987</v>
      </c>
      <c r="F398" t="s">
        <v>8988</v>
      </c>
      <c r="G398" t="s">
        <v>8989</v>
      </c>
      <c r="H398" t="s">
        <v>2616</v>
      </c>
      <c r="I398" t="s">
        <v>10144</v>
      </c>
    </row>
    <row r="399" spans="1:9" x14ac:dyDescent="0.25">
      <c r="A399" t="s">
        <v>401</v>
      </c>
      <c r="B399" t="s">
        <v>1702</v>
      </c>
      <c r="C399" t="s">
        <v>2949</v>
      </c>
      <c r="D399" t="s">
        <v>2615</v>
      </c>
      <c r="E399" t="s">
        <v>9054</v>
      </c>
      <c r="F399" t="s">
        <v>9061</v>
      </c>
      <c r="G399" t="s">
        <v>9062</v>
      </c>
    </row>
    <row r="400" spans="1:9" x14ac:dyDescent="0.25">
      <c r="A400" t="s">
        <v>402</v>
      </c>
      <c r="B400" t="s">
        <v>1703</v>
      </c>
      <c r="C400" t="s">
        <v>2950</v>
      </c>
      <c r="D400" t="s">
        <v>2615</v>
      </c>
      <c r="E400" t="s">
        <v>8987</v>
      </c>
      <c r="F400" t="s">
        <v>8988</v>
      </c>
      <c r="G400" t="s">
        <v>8989</v>
      </c>
      <c r="H400" t="s">
        <v>2616</v>
      </c>
      <c r="I400" t="s">
        <v>10144</v>
      </c>
    </row>
    <row r="401" spans="1:9" x14ac:dyDescent="0.25">
      <c r="A401" t="s">
        <v>403</v>
      </c>
      <c r="B401" t="s">
        <v>1704</v>
      </c>
      <c r="C401" t="s">
        <v>2950</v>
      </c>
      <c r="D401" t="s">
        <v>2615</v>
      </c>
      <c r="E401" t="s">
        <v>8987</v>
      </c>
      <c r="F401" t="s">
        <v>8988</v>
      </c>
      <c r="G401" t="s">
        <v>8989</v>
      </c>
      <c r="H401" t="s">
        <v>2616</v>
      </c>
      <c r="I401" t="s">
        <v>10144</v>
      </c>
    </row>
    <row r="402" spans="1:9" x14ac:dyDescent="0.25">
      <c r="A402" t="s">
        <v>404</v>
      </c>
      <c r="B402" t="s">
        <v>1705</v>
      </c>
      <c r="C402" t="s">
        <v>2951</v>
      </c>
      <c r="D402" t="s">
        <v>2615</v>
      </c>
      <c r="E402" t="s">
        <v>8987</v>
      </c>
      <c r="F402" t="s">
        <v>8988</v>
      </c>
      <c r="G402" t="s">
        <v>8989</v>
      </c>
      <c r="H402" t="s">
        <v>2616</v>
      </c>
      <c r="I402" t="s">
        <v>10144</v>
      </c>
    </row>
    <row r="403" spans="1:9" x14ac:dyDescent="0.25">
      <c r="A403" t="s">
        <v>405</v>
      </c>
      <c r="B403" t="s">
        <v>1706</v>
      </c>
      <c r="C403" t="s">
        <v>2952</v>
      </c>
      <c r="D403" t="s">
        <v>2615</v>
      </c>
      <c r="E403" t="s">
        <v>8987</v>
      </c>
      <c r="F403" t="s">
        <v>8988</v>
      </c>
      <c r="G403" t="s">
        <v>8989</v>
      </c>
      <c r="H403" t="s">
        <v>2616</v>
      </c>
      <c r="I403" t="s">
        <v>10144</v>
      </c>
    </row>
    <row r="404" spans="1:9" x14ac:dyDescent="0.25">
      <c r="A404" t="s">
        <v>406</v>
      </c>
      <c r="B404" t="s">
        <v>1707</v>
      </c>
      <c r="C404" t="s">
        <v>2952</v>
      </c>
      <c r="D404" t="s">
        <v>2615</v>
      </c>
      <c r="E404" t="s">
        <v>8987</v>
      </c>
      <c r="F404" t="s">
        <v>8988</v>
      </c>
      <c r="G404" t="s">
        <v>8989</v>
      </c>
      <c r="H404" t="s">
        <v>2616</v>
      </c>
      <c r="I404" t="s">
        <v>10144</v>
      </c>
    </row>
    <row r="405" spans="1:9" x14ac:dyDescent="0.25">
      <c r="A405" t="s">
        <v>407</v>
      </c>
      <c r="B405" t="s">
        <v>1708</v>
      </c>
      <c r="C405" t="s">
        <v>2953</v>
      </c>
      <c r="D405" t="s">
        <v>2615</v>
      </c>
      <c r="E405" t="s">
        <v>8987</v>
      </c>
      <c r="F405" t="s">
        <v>8988</v>
      </c>
      <c r="G405" t="s">
        <v>8989</v>
      </c>
      <c r="H405" t="s">
        <v>2616</v>
      </c>
      <c r="I405" t="s">
        <v>10144</v>
      </c>
    </row>
    <row r="406" spans="1:9" x14ac:dyDescent="0.25">
      <c r="A406" t="s">
        <v>408</v>
      </c>
      <c r="B406" t="s">
        <v>1709</v>
      </c>
      <c r="C406" t="s">
        <v>2953</v>
      </c>
      <c r="D406" t="s">
        <v>2615</v>
      </c>
      <c r="E406" t="s">
        <v>8987</v>
      </c>
      <c r="F406" t="s">
        <v>8988</v>
      </c>
      <c r="G406" t="s">
        <v>8989</v>
      </c>
      <c r="H406" t="s">
        <v>2616</v>
      </c>
      <c r="I406" t="s">
        <v>10144</v>
      </c>
    </row>
    <row r="407" spans="1:9" x14ac:dyDescent="0.25">
      <c r="A407" t="s">
        <v>409</v>
      </c>
      <c r="B407" t="s">
        <v>1710</v>
      </c>
      <c r="C407" t="s">
        <v>2954</v>
      </c>
      <c r="D407" t="s">
        <v>2615</v>
      </c>
      <c r="E407" t="s">
        <v>8987</v>
      </c>
      <c r="F407" t="s">
        <v>8988</v>
      </c>
      <c r="G407" t="s">
        <v>8989</v>
      </c>
      <c r="H407" t="s">
        <v>2616</v>
      </c>
      <c r="I407" t="s">
        <v>10144</v>
      </c>
    </row>
    <row r="408" spans="1:9" x14ac:dyDescent="0.25">
      <c r="A408" t="s">
        <v>410</v>
      </c>
      <c r="B408" t="s">
        <v>1711</v>
      </c>
      <c r="C408" t="s">
        <v>2954</v>
      </c>
      <c r="D408" t="s">
        <v>2615</v>
      </c>
      <c r="E408" t="s">
        <v>8987</v>
      </c>
      <c r="F408" t="s">
        <v>8988</v>
      </c>
      <c r="G408" t="s">
        <v>8989</v>
      </c>
      <c r="H408" t="s">
        <v>2616</v>
      </c>
      <c r="I408" t="s">
        <v>10144</v>
      </c>
    </row>
    <row r="409" spans="1:9" x14ac:dyDescent="0.25">
      <c r="A409" t="s">
        <v>411</v>
      </c>
      <c r="B409" t="s">
        <v>1712</v>
      </c>
      <c r="C409" t="s">
        <v>2955</v>
      </c>
      <c r="D409" t="s">
        <v>2615</v>
      </c>
      <c r="E409" t="s">
        <v>8987</v>
      </c>
      <c r="F409" t="s">
        <v>8988</v>
      </c>
      <c r="G409" t="s">
        <v>8989</v>
      </c>
      <c r="H409" t="s">
        <v>2616</v>
      </c>
      <c r="I409" t="s">
        <v>10144</v>
      </c>
    </row>
    <row r="410" spans="1:9" x14ac:dyDescent="0.25">
      <c r="A410" t="s">
        <v>412</v>
      </c>
      <c r="B410" t="s">
        <v>1713</v>
      </c>
      <c r="C410" t="s">
        <v>2955</v>
      </c>
      <c r="D410" t="s">
        <v>2615</v>
      </c>
      <c r="E410" t="s">
        <v>8987</v>
      </c>
      <c r="F410" t="s">
        <v>8988</v>
      </c>
      <c r="G410" t="s">
        <v>8989</v>
      </c>
      <c r="H410" t="s">
        <v>2616</v>
      </c>
      <c r="I410" t="s">
        <v>10144</v>
      </c>
    </row>
    <row r="411" spans="1:9" x14ac:dyDescent="0.25">
      <c r="A411" t="s">
        <v>413</v>
      </c>
      <c r="B411" t="s">
        <v>1714</v>
      </c>
      <c r="C411" t="s">
        <v>2956</v>
      </c>
      <c r="D411" t="s">
        <v>2615</v>
      </c>
      <c r="E411" t="s">
        <v>8987</v>
      </c>
      <c r="F411" t="s">
        <v>8988</v>
      </c>
      <c r="G411" t="s">
        <v>8989</v>
      </c>
      <c r="H411" t="s">
        <v>2616</v>
      </c>
      <c r="I411" t="s">
        <v>10144</v>
      </c>
    </row>
    <row r="412" spans="1:9" x14ac:dyDescent="0.25">
      <c r="A412" t="s">
        <v>414</v>
      </c>
      <c r="B412" t="s">
        <v>1715</v>
      </c>
      <c r="C412" t="s">
        <v>2956</v>
      </c>
      <c r="D412" t="s">
        <v>2615</v>
      </c>
      <c r="E412" t="s">
        <v>8987</v>
      </c>
      <c r="F412" t="s">
        <v>8988</v>
      </c>
      <c r="G412" t="s">
        <v>8989</v>
      </c>
      <c r="H412" t="s">
        <v>2616</v>
      </c>
      <c r="I412" t="s">
        <v>10144</v>
      </c>
    </row>
    <row r="413" spans="1:9" x14ac:dyDescent="0.25">
      <c r="A413" t="s">
        <v>415</v>
      </c>
      <c r="B413" t="s">
        <v>1716</v>
      </c>
      <c r="C413" t="s">
        <v>2957</v>
      </c>
      <c r="D413" t="s">
        <v>2615</v>
      </c>
      <c r="E413" t="s">
        <v>8987</v>
      </c>
      <c r="F413" t="s">
        <v>8988</v>
      </c>
      <c r="G413" t="s">
        <v>8989</v>
      </c>
      <c r="H413" t="s">
        <v>2616</v>
      </c>
      <c r="I413" t="s">
        <v>10144</v>
      </c>
    </row>
    <row r="414" spans="1:9" x14ac:dyDescent="0.25">
      <c r="A414" t="s">
        <v>416</v>
      </c>
      <c r="B414" t="s">
        <v>1717</v>
      </c>
      <c r="C414" t="s">
        <v>2957</v>
      </c>
      <c r="D414" t="s">
        <v>2615</v>
      </c>
      <c r="E414" t="s">
        <v>8987</v>
      </c>
      <c r="F414" t="s">
        <v>8988</v>
      </c>
      <c r="G414" t="s">
        <v>8989</v>
      </c>
      <c r="H414" t="s">
        <v>2616</v>
      </c>
      <c r="I414" t="s">
        <v>10144</v>
      </c>
    </row>
    <row r="415" spans="1:9" x14ac:dyDescent="0.25">
      <c r="A415" t="s">
        <v>417</v>
      </c>
      <c r="B415" t="s">
        <v>1718</v>
      </c>
      <c r="C415" t="s">
        <v>2958</v>
      </c>
      <c r="D415" t="s">
        <v>2615</v>
      </c>
      <c r="E415" t="s">
        <v>8987</v>
      </c>
      <c r="F415" t="s">
        <v>8988</v>
      </c>
      <c r="G415" t="s">
        <v>8989</v>
      </c>
      <c r="H415" t="s">
        <v>2616</v>
      </c>
      <c r="I415" t="s">
        <v>10144</v>
      </c>
    </row>
    <row r="416" spans="1:9" x14ac:dyDescent="0.25">
      <c r="A416" t="s">
        <v>418</v>
      </c>
      <c r="B416" t="s">
        <v>1719</v>
      </c>
      <c r="C416" t="s">
        <v>2958</v>
      </c>
      <c r="D416" t="s">
        <v>2615</v>
      </c>
      <c r="E416" t="s">
        <v>8987</v>
      </c>
      <c r="F416" t="s">
        <v>8988</v>
      </c>
      <c r="G416" t="s">
        <v>8989</v>
      </c>
      <c r="H416" t="s">
        <v>2616</v>
      </c>
      <c r="I416" t="s">
        <v>10144</v>
      </c>
    </row>
    <row r="417" spans="1:10" x14ac:dyDescent="0.25">
      <c r="A417" t="s">
        <v>419</v>
      </c>
      <c r="B417" t="s">
        <v>1720</v>
      </c>
      <c r="C417" t="s">
        <v>2959</v>
      </c>
      <c r="D417" t="s">
        <v>2615</v>
      </c>
      <c r="E417" t="s">
        <v>8987</v>
      </c>
      <c r="F417" t="s">
        <v>8988</v>
      </c>
      <c r="G417" t="s">
        <v>8989</v>
      </c>
      <c r="H417" t="s">
        <v>2616</v>
      </c>
      <c r="I417" t="s">
        <v>10144</v>
      </c>
    </row>
    <row r="418" spans="1:10" x14ac:dyDescent="0.25">
      <c r="A418" t="s">
        <v>420</v>
      </c>
      <c r="B418" t="s">
        <v>1721</v>
      </c>
      <c r="C418" t="s">
        <v>2959</v>
      </c>
      <c r="D418" t="s">
        <v>2615</v>
      </c>
      <c r="E418" t="s">
        <v>8987</v>
      </c>
      <c r="F418" t="s">
        <v>8988</v>
      </c>
      <c r="G418" t="s">
        <v>8989</v>
      </c>
      <c r="H418" t="s">
        <v>2616</v>
      </c>
      <c r="I418" t="s">
        <v>10144</v>
      </c>
    </row>
    <row r="419" spans="1:10" x14ac:dyDescent="0.25">
      <c r="A419" t="s">
        <v>422</v>
      </c>
      <c r="B419" t="s">
        <v>1722</v>
      </c>
      <c r="C419" t="s">
        <v>2960</v>
      </c>
      <c r="D419" t="s">
        <v>2615</v>
      </c>
      <c r="E419" t="s">
        <v>8987</v>
      </c>
      <c r="F419" t="s">
        <v>8988</v>
      </c>
      <c r="G419" t="s">
        <v>8989</v>
      </c>
      <c r="H419" t="s">
        <v>2616</v>
      </c>
      <c r="I419" t="s">
        <v>10126</v>
      </c>
    </row>
    <row r="420" spans="1:10" x14ac:dyDescent="0.25">
      <c r="A420" t="s">
        <v>423</v>
      </c>
      <c r="B420" t="s">
        <v>1723</v>
      </c>
      <c r="C420" t="s">
        <v>2960</v>
      </c>
      <c r="D420" t="s">
        <v>2615</v>
      </c>
      <c r="E420" t="s">
        <v>8987</v>
      </c>
      <c r="F420" t="s">
        <v>8988</v>
      </c>
      <c r="G420" t="s">
        <v>8989</v>
      </c>
      <c r="H420" t="s">
        <v>2616</v>
      </c>
      <c r="I420" t="s">
        <v>10126</v>
      </c>
    </row>
    <row r="421" spans="1:10" x14ac:dyDescent="0.25">
      <c r="A421" t="s">
        <v>424</v>
      </c>
      <c r="B421" t="s">
        <v>1724</v>
      </c>
      <c r="C421" t="s">
        <v>2961</v>
      </c>
      <c r="D421" t="s">
        <v>2615</v>
      </c>
      <c r="E421" t="s">
        <v>9035</v>
      </c>
      <c r="F421" t="s">
        <v>9036</v>
      </c>
      <c r="G421" t="s">
        <v>9037</v>
      </c>
      <c r="H421" t="s">
        <v>9038</v>
      </c>
    </row>
    <row r="422" spans="1:10" x14ac:dyDescent="0.25">
      <c r="A422" t="s">
        <v>425</v>
      </c>
      <c r="B422" t="s">
        <v>1725</v>
      </c>
      <c r="C422" t="s">
        <v>2962</v>
      </c>
      <c r="D422" t="s">
        <v>2615</v>
      </c>
      <c r="E422" t="s">
        <v>8987</v>
      </c>
      <c r="F422" t="s">
        <v>9022</v>
      </c>
      <c r="G422" t="s">
        <v>9063</v>
      </c>
      <c r="H422" t="s">
        <v>9064</v>
      </c>
    </row>
    <row r="423" spans="1:10" x14ac:dyDescent="0.25">
      <c r="A423" t="s">
        <v>426</v>
      </c>
      <c r="B423" t="s">
        <v>1726</v>
      </c>
      <c r="C423" t="s">
        <v>2963</v>
      </c>
      <c r="D423" t="s">
        <v>2615</v>
      </c>
      <c r="E423" t="s">
        <v>8987</v>
      </c>
      <c r="F423" t="s">
        <v>8988</v>
      </c>
      <c r="G423" t="s">
        <v>9020</v>
      </c>
      <c r="H423" t="s">
        <v>2727</v>
      </c>
      <c r="I423" t="s">
        <v>10152</v>
      </c>
    </row>
    <row r="424" spans="1:10" x14ac:dyDescent="0.25">
      <c r="A424" t="s">
        <v>427</v>
      </c>
      <c r="B424" t="s">
        <v>1727</v>
      </c>
      <c r="C424" t="s">
        <v>2964</v>
      </c>
      <c r="D424" t="s">
        <v>2615</v>
      </c>
      <c r="E424" t="s">
        <v>8987</v>
      </c>
      <c r="F424" t="s">
        <v>8988</v>
      </c>
      <c r="G424" t="s">
        <v>9047</v>
      </c>
      <c r="H424" t="s">
        <v>2856</v>
      </c>
      <c r="I424" t="s">
        <v>10181</v>
      </c>
    </row>
    <row r="425" spans="1:10" x14ac:dyDescent="0.25">
      <c r="A425" t="s">
        <v>428</v>
      </c>
      <c r="B425" t="s">
        <v>1728</v>
      </c>
      <c r="C425" t="s">
        <v>2965</v>
      </c>
      <c r="D425" t="s">
        <v>2615</v>
      </c>
      <c r="E425" t="s">
        <v>8987</v>
      </c>
      <c r="F425" t="s">
        <v>9013</v>
      </c>
      <c r="G425" t="s">
        <v>9014</v>
      </c>
      <c r="H425" t="s">
        <v>2690</v>
      </c>
      <c r="I425" t="s">
        <v>10142</v>
      </c>
    </row>
    <row r="426" spans="1:10" x14ac:dyDescent="0.25">
      <c r="A426" t="s">
        <v>429</v>
      </c>
      <c r="B426" t="s">
        <v>1729</v>
      </c>
      <c r="C426" t="s">
        <v>2966</v>
      </c>
      <c r="D426" t="s">
        <v>2615</v>
      </c>
      <c r="E426" t="s">
        <v>8987</v>
      </c>
      <c r="F426" t="s">
        <v>8988</v>
      </c>
      <c r="G426" t="s">
        <v>8989</v>
      </c>
      <c r="H426" t="s">
        <v>2616</v>
      </c>
      <c r="I426" t="s">
        <v>10184</v>
      </c>
    </row>
    <row r="427" spans="1:10" x14ac:dyDescent="0.25">
      <c r="A427" t="s">
        <v>430</v>
      </c>
      <c r="B427" t="s">
        <v>1730</v>
      </c>
      <c r="C427" t="s">
        <v>2966</v>
      </c>
      <c r="D427" t="s">
        <v>2615</v>
      </c>
      <c r="E427" t="s">
        <v>8987</v>
      </c>
      <c r="F427" t="s">
        <v>8988</v>
      </c>
      <c r="G427" t="s">
        <v>8989</v>
      </c>
      <c r="H427" t="s">
        <v>2616</v>
      </c>
      <c r="I427" t="s">
        <v>10184</v>
      </c>
    </row>
    <row r="428" spans="1:10" x14ac:dyDescent="0.25">
      <c r="A428" t="s">
        <v>431</v>
      </c>
      <c r="B428" t="s">
        <v>1731</v>
      </c>
      <c r="C428" t="s">
        <v>2967</v>
      </c>
      <c r="D428" t="s">
        <v>2615</v>
      </c>
      <c r="E428" t="s">
        <v>8987</v>
      </c>
      <c r="F428" t="s">
        <v>8988</v>
      </c>
      <c r="G428" t="s">
        <v>8989</v>
      </c>
      <c r="H428" t="s">
        <v>2616</v>
      </c>
      <c r="I428" t="s">
        <v>10126</v>
      </c>
    </row>
    <row r="429" spans="1:10" x14ac:dyDescent="0.25">
      <c r="A429" t="s">
        <v>432</v>
      </c>
      <c r="B429" t="s">
        <v>1732</v>
      </c>
      <c r="C429" t="s">
        <v>2967</v>
      </c>
      <c r="D429" t="s">
        <v>2615</v>
      </c>
      <c r="E429" t="s">
        <v>8987</v>
      </c>
      <c r="F429" t="s">
        <v>8988</v>
      </c>
      <c r="G429" t="s">
        <v>8989</v>
      </c>
      <c r="H429" t="s">
        <v>2616</v>
      </c>
      <c r="I429" t="s">
        <v>10126</v>
      </c>
    </row>
    <row r="430" spans="1:10" x14ac:dyDescent="0.25">
      <c r="A430" t="s">
        <v>433</v>
      </c>
      <c r="B430" t="s">
        <v>1733</v>
      </c>
      <c r="C430" t="s">
        <v>2968</v>
      </c>
      <c r="D430" t="s">
        <v>2615</v>
      </c>
      <c r="E430" t="s">
        <v>8987</v>
      </c>
      <c r="F430" t="s">
        <v>8995</v>
      </c>
      <c r="G430" t="s">
        <v>8996</v>
      </c>
      <c r="H430" t="s">
        <v>2644</v>
      </c>
      <c r="I430" t="s">
        <v>10125</v>
      </c>
      <c r="J430" t="s">
        <v>2686</v>
      </c>
    </row>
    <row r="431" spans="1:10" x14ac:dyDescent="0.25">
      <c r="A431" t="s">
        <v>434</v>
      </c>
      <c r="B431" t="s">
        <v>1734</v>
      </c>
      <c r="C431" t="s">
        <v>2968</v>
      </c>
      <c r="D431" t="s">
        <v>2615</v>
      </c>
      <c r="E431" t="s">
        <v>8987</v>
      </c>
      <c r="F431" t="s">
        <v>8995</v>
      </c>
      <c r="G431" t="s">
        <v>8996</v>
      </c>
      <c r="H431" t="s">
        <v>2644</v>
      </c>
      <c r="I431" t="s">
        <v>10125</v>
      </c>
      <c r="J431" t="s">
        <v>2686</v>
      </c>
    </row>
    <row r="432" spans="1:10" x14ac:dyDescent="0.25">
      <c r="A432" t="s">
        <v>435</v>
      </c>
      <c r="B432" t="s">
        <v>1735</v>
      </c>
      <c r="C432" t="s">
        <v>2969</v>
      </c>
      <c r="D432" t="s">
        <v>2615</v>
      </c>
      <c r="E432" t="s">
        <v>8987</v>
      </c>
      <c r="F432" t="s">
        <v>8988</v>
      </c>
      <c r="G432" t="s">
        <v>8989</v>
      </c>
      <c r="H432" t="s">
        <v>2616</v>
      </c>
      <c r="I432" t="s">
        <v>10126</v>
      </c>
    </row>
    <row r="433" spans="1:10" x14ac:dyDescent="0.25">
      <c r="A433" t="s">
        <v>436</v>
      </c>
      <c r="B433" t="s">
        <v>1736</v>
      </c>
      <c r="C433" t="s">
        <v>2970</v>
      </c>
      <c r="D433" t="s">
        <v>2615</v>
      </c>
      <c r="E433" t="s">
        <v>8987</v>
      </c>
      <c r="F433" t="s">
        <v>8988</v>
      </c>
      <c r="G433" t="s">
        <v>8989</v>
      </c>
      <c r="H433" t="s">
        <v>2616</v>
      </c>
      <c r="I433" t="s">
        <v>10126</v>
      </c>
    </row>
    <row r="434" spans="1:10" x14ac:dyDescent="0.25">
      <c r="A434" t="s">
        <v>437</v>
      </c>
      <c r="B434" t="s">
        <v>1737</v>
      </c>
      <c r="C434" t="s">
        <v>2971</v>
      </c>
      <c r="D434" t="s">
        <v>2615</v>
      </c>
      <c r="E434" t="s">
        <v>8987</v>
      </c>
      <c r="F434" t="s">
        <v>8988</v>
      </c>
      <c r="G434" t="s">
        <v>9042</v>
      </c>
      <c r="H434" t="s">
        <v>9065</v>
      </c>
    </row>
    <row r="435" spans="1:10" x14ac:dyDescent="0.25">
      <c r="A435" t="s">
        <v>438</v>
      </c>
      <c r="B435" t="s">
        <v>1738</v>
      </c>
      <c r="C435" t="s">
        <v>2972</v>
      </c>
      <c r="D435" t="s">
        <v>2615</v>
      </c>
      <c r="E435" t="s">
        <v>8987</v>
      </c>
      <c r="F435" t="s">
        <v>8988</v>
      </c>
      <c r="G435" t="s">
        <v>8989</v>
      </c>
      <c r="H435" t="s">
        <v>2616</v>
      </c>
      <c r="I435" t="s">
        <v>10126</v>
      </c>
    </row>
    <row r="436" spans="1:10" x14ac:dyDescent="0.25">
      <c r="A436" t="s">
        <v>439</v>
      </c>
      <c r="B436" t="s">
        <v>1739</v>
      </c>
      <c r="C436" t="s">
        <v>2973</v>
      </c>
      <c r="D436" t="s">
        <v>2615</v>
      </c>
      <c r="E436" t="s">
        <v>8987</v>
      </c>
      <c r="F436" t="s">
        <v>8988</v>
      </c>
      <c r="G436" t="s">
        <v>8990</v>
      </c>
      <c r="H436" t="s">
        <v>2618</v>
      </c>
      <c r="I436" t="s">
        <v>10120</v>
      </c>
    </row>
    <row r="437" spans="1:10" x14ac:dyDescent="0.25">
      <c r="A437" t="s">
        <v>440</v>
      </c>
      <c r="B437" t="s">
        <v>1740</v>
      </c>
      <c r="C437" t="s">
        <v>2973</v>
      </c>
      <c r="D437" t="s">
        <v>2615</v>
      </c>
      <c r="E437" t="s">
        <v>8987</v>
      </c>
      <c r="F437" t="s">
        <v>8988</v>
      </c>
      <c r="G437" t="s">
        <v>8990</v>
      </c>
      <c r="H437" t="s">
        <v>2618</v>
      </c>
      <c r="I437" t="s">
        <v>10120</v>
      </c>
    </row>
    <row r="438" spans="1:10" x14ac:dyDescent="0.25">
      <c r="A438" t="s">
        <v>441</v>
      </c>
      <c r="B438" t="s">
        <v>1741</v>
      </c>
      <c r="C438" t="s">
        <v>2974</v>
      </c>
      <c r="D438" t="s">
        <v>2615</v>
      </c>
      <c r="E438" t="s">
        <v>8987</v>
      </c>
      <c r="F438" t="s">
        <v>9013</v>
      </c>
      <c r="G438" t="s">
        <v>9014</v>
      </c>
      <c r="H438" t="s">
        <v>2690</v>
      </c>
      <c r="I438" t="s">
        <v>10142</v>
      </c>
    </row>
    <row r="439" spans="1:10" x14ac:dyDescent="0.25">
      <c r="A439" t="s">
        <v>442</v>
      </c>
      <c r="B439" t="s">
        <v>1742</v>
      </c>
      <c r="C439" t="s">
        <v>2975</v>
      </c>
      <c r="D439" t="s">
        <v>2615</v>
      </c>
      <c r="E439" t="s">
        <v>8987</v>
      </c>
      <c r="F439" t="s">
        <v>8988</v>
      </c>
      <c r="G439" t="s">
        <v>9003</v>
      </c>
      <c r="H439" t="s">
        <v>2658</v>
      </c>
      <c r="I439" t="s">
        <v>10136</v>
      </c>
    </row>
    <row r="440" spans="1:10" x14ac:dyDescent="0.25">
      <c r="A440" t="s">
        <v>443</v>
      </c>
      <c r="B440" t="s">
        <v>1743</v>
      </c>
      <c r="C440" t="s">
        <v>2976</v>
      </c>
      <c r="D440" t="s">
        <v>2615</v>
      </c>
      <c r="E440" t="s">
        <v>8987</v>
      </c>
      <c r="F440" t="s">
        <v>9013</v>
      </c>
      <c r="G440" t="s">
        <v>9066</v>
      </c>
      <c r="H440" t="s">
        <v>2977</v>
      </c>
      <c r="I440" t="s">
        <v>10188</v>
      </c>
    </row>
    <row r="441" spans="1:10" x14ac:dyDescent="0.25">
      <c r="A441" t="s">
        <v>444</v>
      </c>
      <c r="B441" t="s">
        <v>1744</v>
      </c>
      <c r="C441" t="s">
        <v>2976</v>
      </c>
      <c r="D441" t="s">
        <v>2615</v>
      </c>
      <c r="E441" t="s">
        <v>8987</v>
      </c>
      <c r="F441" t="s">
        <v>9013</v>
      </c>
      <c r="G441" t="s">
        <v>9066</v>
      </c>
      <c r="H441" t="s">
        <v>2977</v>
      </c>
      <c r="I441" t="s">
        <v>10188</v>
      </c>
    </row>
    <row r="442" spans="1:10" x14ac:dyDescent="0.25">
      <c r="A442" t="s">
        <v>445</v>
      </c>
      <c r="B442" t="s">
        <v>1745</v>
      </c>
      <c r="C442" t="s">
        <v>2978</v>
      </c>
      <c r="D442" t="s">
        <v>2615</v>
      </c>
      <c r="E442" t="s">
        <v>8987</v>
      </c>
      <c r="F442" t="s">
        <v>9067</v>
      </c>
    </row>
    <row r="443" spans="1:10" x14ac:dyDescent="0.25">
      <c r="A443" t="s">
        <v>446</v>
      </c>
      <c r="B443" t="s">
        <v>1746</v>
      </c>
      <c r="C443" t="s">
        <v>2979</v>
      </c>
      <c r="D443" t="s">
        <v>2615</v>
      </c>
      <c r="E443" t="s">
        <v>8987</v>
      </c>
      <c r="F443" t="s">
        <v>8988</v>
      </c>
      <c r="G443" t="s">
        <v>8989</v>
      </c>
      <c r="H443" t="s">
        <v>2616</v>
      </c>
      <c r="I443" t="s">
        <v>10144</v>
      </c>
    </row>
    <row r="444" spans="1:10" x14ac:dyDescent="0.25">
      <c r="A444" t="s">
        <v>447</v>
      </c>
      <c r="B444" t="s">
        <v>1747</v>
      </c>
      <c r="C444" t="s">
        <v>2646</v>
      </c>
      <c r="D444" t="s">
        <v>2615</v>
      </c>
      <c r="E444" t="s">
        <v>8987</v>
      </c>
      <c r="F444" t="s">
        <v>8988</v>
      </c>
      <c r="G444" t="s">
        <v>8989</v>
      </c>
      <c r="H444" t="s">
        <v>2616</v>
      </c>
      <c r="I444" t="s">
        <v>10126</v>
      </c>
    </row>
    <row r="445" spans="1:10" x14ac:dyDescent="0.25">
      <c r="A445" t="s">
        <v>2980</v>
      </c>
      <c r="B445" t="s">
        <v>1748</v>
      </c>
      <c r="C445" t="s">
        <v>2981</v>
      </c>
      <c r="D445" t="s">
        <v>2615</v>
      </c>
      <c r="E445" t="s">
        <v>8987</v>
      </c>
      <c r="F445" t="s">
        <v>8988</v>
      </c>
      <c r="G445" t="s">
        <v>8991</v>
      </c>
      <c r="H445" t="s">
        <v>2627</v>
      </c>
      <c r="I445" t="s">
        <v>10123</v>
      </c>
    </row>
    <row r="446" spans="1:10" x14ac:dyDescent="0.25">
      <c r="A446" t="s">
        <v>449</v>
      </c>
      <c r="B446" t="s">
        <v>1749</v>
      </c>
      <c r="C446" t="s">
        <v>2982</v>
      </c>
      <c r="D446" t="s">
        <v>2615</v>
      </c>
      <c r="E446" t="s">
        <v>8987</v>
      </c>
      <c r="F446" t="s">
        <v>8995</v>
      </c>
      <c r="G446" t="s">
        <v>8996</v>
      </c>
      <c r="H446" t="s">
        <v>2644</v>
      </c>
      <c r="I446" t="s">
        <v>10125</v>
      </c>
      <c r="J446" t="s">
        <v>2645</v>
      </c>
    </row>
    <row r="447" spans="1:10" x14ac:dyDescent="0.25">
      <c r="A447" t="s">
        <v>450</v>
      </c>
      <c r="B447" t="s">
        <v>1750</v>
      </c>
      <c r="C447" t="s">
        <v>2983</v>
      </c>
      <c r="D447" t="s">
        <v>2615</v>
      </c>
      <c r="E447" t="s">
        <v>8987</v>
      </c>
      <c r="F447" t="s">
        <v>8995</v>
      </c>
      <c r="G447" t="s">
        <v>8996</v>
      </c>
      <c r="H447" t="s">
        <v>2644</v>
      </c>
      <c r="I447" t="s">
        <v>10125</v>
      </c>
      <c r="J447" t="s">
        <v>2645</v>
      </c>
    </row>
    <row r="448" spans="1:10" x14ac:dyDescent="0.25">
      <c r="A448" t="s">
        <v>451</v>
      </c>
      <c r="B448" t="s">
        <v>1751</v>
      </c>
      <c r="C448" t="s">
        <v>2984</v>
      </c>
      <c r="D448" t="s">
        <v>2615</v>
      </c>
      <c r="E448" t="s">
        <v>8987</v>
      </c>
      <c r="F448" t="s">
        <v>8995</v>
      </c>
      <c r="G448" t="s">
        <v>8996</v>
      </c>
      <c r="H448" t="s">
        <v>2644</v>
      </c>
      <c r="I448" t="s">
        <v>10125</v>
      </c>
      <c r="J448" t="s">
        <v>2645</v>
      </c>
    </row>
    <row r="449" spans="1:10" x14ac:dyDescent="0.25">
      <c r="A449" t="s">
        <v>452</v>
      </c>
      <c r="B449" t="s">
        <v>1752</v>
      </c>
      <c r="C449" t="s">
        <v>2985</v>
      </c>
      <c r="D449" t="s">
        <v>2615</v>
      </c>
      <c r="E449" t="s">
        <v>8987</v>
      </c>
      <c r="F449" t="s">
        <v>9044</v>
      </c>
      <c r="G449" t="s">
        <v>9045</v>
      </c>
      <c r="H449" t="s">
        <v>2833</v>
      </c>
      <c r="I449" t="s">
        <v>10189</v>
      </c>
    </row>
    <row r="450" spans="1:10" x14ac:dyDescent="0.25">
      <c r="A450" t="s">
        <v>453</v>
      </c>
      <c r="B450" t="s">
        <v>1753</v>
      </c>
      <c r="C450" t="s">
        <v>2986</v>
      </c>
      <c r="D450" t="s">
        <v>2987</v>
      </c>
      <c r="E450" t="s">
        <v>9068</v>
      </c>
      <c r="F450" t="s">
        <v>9069</v>
      </c>
      <c r="G450" t="s">
        <v>9070</v>
      </c>
      <c r="H450" t="s">
        <v>9071</v>
      </c>
      <c r="I450" t="s">
        <v>2988</v>
      </c>
      <c r="J450" t="s">
        <v>2989</v>
      </c>
    </row>
    <row r="451" spans="1:10" x14ac:dyDescent="0.25">
      <c r="A451" t="s">
        <v>454</v>
      </c>
      <c r="B451" t="s">
        <v>1754</v>
      </c>
      <c r="C451" t="s">
        <v>2986</v>
      </c>
      <c r="D451" t="s">
        <v>2987</v>
      </c>
      <c r="E451" t="s">
        <v>9068</v>
      </c>
      <c r="F451" t="s">
        <v>9069</v>
      </c>
      <c r="G451" t="s">
        <v>9070</v>
      </c>
      <c r="H451" t="s">
        <v>9071</v>
      </c>
      <c r="I451" t="s">
        <v>2988</v>
      </c>
      <c r="J451" t="s">
        <v>2989</v>
      </c>
    </row>
    <row r="452" spans="1:10" x14ac:dyDescent="0.25">
      <c r="A452" t="s">
        <v>455</v>
      </c>
      <c r="B452" t="s">
        <v>1755</v>
      </c>
      <c r="C452" t="s">
        <v>2990</v>
      </c>
      <c r="D452" t="s">
        <v>2615</v>
      </c>
      <c r="E452" t="s">
        <v>9054</v>
      </c>
      <c r="F452" t="s">
        <v>9061</v>
      </c>
      <c r="G452" t="s">
        <v>9072</v>
      </c>
      <c r="H452" t="s">
        <v>9073</v>
      </c>
      <c r="I452" t="s">
        <v>10190</v>
      </c>
    </row>
    <row r="453" spans="1:10" x14ac:dyDescent="0.25">
      <c r="A453" t="s">
        <v>456</v>
      </c>
      <c r="B453" t="s">
        <v>1756</v>
      </c>
      <c r="C453" t="s">
        <v>2990</v>
      </c>
      <c r="D453" t="s">
        <v>2615</v>
      </c>
      <c r="E453" t="s">
        <v>9054</v>
      </c>
      <c r="F453" t="s">
        <v>9061</v>
      </c>
      <c r="G453" t="s">
        <v>9072</v>
      </c>
      <c r="H453" t="s">
        <v>9073</v>
      </c>
      <c r="I453" t="s">
        <v>10190</v>
      </c>
    </row>
    <row r="454" spans="1:10" x14ac:dyDescent="0.25">
      <c r="A454" t="s">
        <v>457</v>
      </c>
      <c r="B454" t="s">
        <v>1757</v>
      </c>
      <c r="C454" t="s">
        <v>2991</v>
      </c>
      <c r="D454" t="s">
        <v>2615</v>
      </c>
      <c r="E454" t="s">
        <v>8987</v>
      </c>
      <c r="F454" t="s">
        <v>8988</v>
      </c>
      <c r="G454" t="s">
        <v>8989</v>
      </c>
      <c r="H454" t="s">
        <v>2616</v>
      </c>
      <c r="I454" t="s">
        <v>10187</v>
      </c>
    </row>
    <row r="455" spans="1:10" x14ac:dyDescent="0.25">
      <c r="A455" t="s">
        <v>458</v>
      </c>
      <c r="B455" t="s">
        <v>1758</v>
      </c>
      <c r="C455" t="s">
        <v>2992</v>
      </c>
      <c r="D455" t="s">
        <v>2615</v>
      </c>
      <c r="E455" t="s">
        <v>8987</v>
      </c>
      <c r="F455" t="s">
        <v>8988</v>
      </c>
      <c r="G455" t="s">
        <v>8989</v>
      </c>
      <c r="H455" t="s">
        <v>2616</v>
      </c>
      <c r="I455" t="s">
        <v>10144</v>
      </c>
    </row>
    <row r="456" spans="1:10" x14ac:dyDescent="0.25">
      <c r="A456" t="s">
        <v>459</v>
      </c>
      <c r="B456" t="s">
        <v>1759</v>
      </c>
      <c r="C456" t="s">
        <v>2992</v>
      </c>
      <c r="D456" t="s">
        <v>2615</v>
      </c>
      <c r="E456" t="s">
        <v>8987</v>
      </c>
      <c r="F456" t="s">
        <v>8988</v>
      </c>
      <c r="G456" t="s">
        <v>8989</v>
      </c>
      <c r="H456" t="s">
        <v>2616</v>
      </c>
      <c r="I456" t="s">
        <v>10144</v>
      </c>
    </row>
    <row r="457" spans="1:10" x14ac:dyDescent="0.25">
      <c r="A457" t="s">
        <v>460</v>
      </c>
      <c r="B457" t="s">
        <v>1760</v>
      </c>
      <c r="C457" t="s">
        <v>2993</v>
      </c>
      <c r="D457" t="s">
        <v>2615</v>
      </c>
      <c r="E457" t="s">
        <v>8987</v>
      </c>
      <c r="F457" t="s">
        <v>9013</v>
      </c>
      <c r="G457" t="s">
        <v>9066</v>
      </c>
      <c r="H457" t="s">
        <v>2977</v>
      </c>
      <c r="I457" t="s">
        <v>10191</v>
      </c>
    </row>
    <row r="458" spans="1:10" x14ac:dyDescent="0.25">
      <c r="A458" t="s">
        <v>461</v>
      </c>
      <c r="B458" t="s">
        <v>1761</v>
      </c>
      <c r="C458" t="s">
        <v>2994</v>
      </c>
      <c r="D458" t="s">
        <v>2615</v>
      </c>
      <c r="E458" t="s">
        <v>9074</v>
      </c>
      <c r="F458" t="s">
        <v>9075</v>
      </c>
      <c r="G458" t="s">
        <v>9076</v>
      </c>
      <c r="H458" t="s">
        <v>2995</v>
      </c>
      <c r="I458" t="s">
        <v>10192</v>
      </c>
    </row>
    <row r="459" spans="1:10" x14ac:dyDescent="0.25">
      <c r="A459" t="s">
        <v>462</v>
      </c>
      <c r="B459" t="s">
        <v>1762</v>
      </c>
      <c r="C459" t="s">
        <v>2996</v>
      </c>
      <c r="D459" t="s">
        <v>2615</v>
      </c>
      <c r="E459" t="s">
        <v>8987</v>
      </c>
      <c r="F459" t="s">
        <v>8995</v>
      </c>
      <c r="G459" t="s">
        <v>8996</v>
      </c>
      <c r="H459" t="s">
        <v>2644</v>
      </c>
      <c r="I459" t="s">
        <v>10125</v>
      </c>
      <c r="J459" t="s">
        <v>2686</v>
      </c>
    </row>
    <row r="460" spans="1:10" x14ac:dyDescent="0.25">
      <c r="A460" t="s">
        <v>463</v>
      </c>
      <c r="B460" t="s">
        <v>1763</v>
      </c>
      <c r="C460" t="s">
        <v>2996</v>
      </c>
      <c r="D460" t="s">
        <v>2615</v>
      </c>
      <c r="E460" t="s">
        <v>8987</v>
      </c>
      <c r="F460" t="s">
        <v>8995</v>
      </c>
      <c r="G460" t="s">
        <v>8996</v>
      </c>
      <c r="H460" t="s">
        <v>2644</v>
      </c>
      <c r="I460" t="s">
        <v>10125</v>
      </c>
      <c r="J460" t="s">
        <v>2686</v>
      </c>
    </row>
    <row r="461" spans="1:10" x14ac:dyDescent="0.25">
      <c r="A461" t="s">
        <v>464</v>
      </c>
      <c r="B461" t="s">
        <v>1764</v>
      </c>
      <c r="C461" t="s">
        <v>2997</v>
      </c>
      <c r="D461" t="s">
        <v>2615</v>
      </c>
      <c r="E461" t="s">
        <v>8987</v>
      </c>
      <c r="F461" t="s">
        <v>8988</v>
      </c>
      <c r="G461" t="s">
        <v>8990</v>
      </c>
      <c r="H461" t="s">
        <v>2618</v>
      </c>
      <c r="I461" t="s">
        <v>10193</v>
      </c>
    </row>
    <row r="462" spans="1:10" x14ac:dyDescent="0.25">
      <c r="A462" t="s">
        <v>465</v>
      </c>
      <c r="B462" t="s">
        <v>1765</v>
      </c>
      <c r="C462" t="s">
        <v>2998</v>
      </c>
      <c r="D462" t="s">
        <v>2615</v>
      </c>
      <c r="E462" t="s">
        <v>8987</v>
      </c>
      <c r="F462" t="s">
        <v>8988</v>
      </c>
      <c r="G462" t="s">
        <v>8991</v>
      </c>
      <c r="H462" t="s">
        <v>2627</v>
      </c>
      <c r="I462" t="s">
        <v>10123</v>
      </c>
    </row>
    <row r="463" spans="1:10" x14ac:dyDescent="0.25">
      <c r="A463" t="s">
        <v>466</v>
      </c>
      <c r="B463" t="s">
        <v>1766</v>
      </c>
      <c r="C463" t="s">
        <v>2999</v>
      </c>
      <c r="D463" t="s">
        <v>2615</v>
      </c>
      <c r="E463" t="s">
        <v>8987</v>
      </c>
      <c r="F463" t="s">
        <v>8988</v>
      </c>
      <c r="G463" t="s">
        <v>8991</v>
      </c>
      <c r="H463" t="s">
        <v>2627</v>
      </c>
      <c r="I463" t="s">
        <v>10123</v>
      </c>
    </row>
    <row r="464" spans="1:10" x14ac:dyDescent="0.25">
      <c r="A464" t="s">
        <v>467</v>
      </c>
      <c r="B464" t="s">
        <v>1767</v>
      </c>
      <c r="C464" t="s">
        <v>3000</v>
      </c>
      <c r="D464" t="s">
        <v>2615</v>
      </c>
      <c r="E464" t="s">
        <v>8987</v>
      </c>
      <c r="F464" t="s">
        <v>8988</v>
      </c>
      <c r="G464" t="s">
        <v>8989</v>
      </c>
      <c r="H464" t="s">
        <v>2616</v>
      </c>
      <c r="I464" t="s">
        <v>10187</v>
      </c>
    </row>
    <row r="465" spans="1:10" x14ac:dyDescent="0.25">
      <c r="A465" t="s">
        <v>468</v>
      </c>
      <c r="B465" t="s">
        <v>1768</v>
      </c>
      <c r="C465" t="s">
        <v>3000</v>
      </c>
      <c r="D465" t="s">
        <v>2615</v>
      </c>
      <c r="E465" t="s">
        <v>8987</v>
      </c>
      <c r="F465" t="s">
        <v>8988</v>
      </c>
      <c r="G465" t="s">
        <v>8989</v>
      </c>
      <c r="H465" t="s">
        <v>2616</v>
      </c>
      <c r="I465" t="s">
        <v>10187</v>
      </c>
    </row>
    <row r="466" spans="1:10" x14ac:dyDescent="0.25">
      <c r="A466" t="s">
        <v>469</v>
      </c>
      <c r="B466" t="s">
        <v>1769</v>
      </c>
      <c r="C466" t="s">
        <v>2623</v>
      </c>
      <c r="D466" t="s">
        <v>2615</v>
      </c>
      <c r="E466" t="s">
        <v>8987</v>
      </c>
      <c r="F466" t="s">
        <v>8988</v>
      </c>
      <c r="G466" t="s">
        <v>8990</v>
      </c>
      <c r="H466" t="s">
        <v>2618</v>
      </c>
      <c r="I466" t="s">
        <v>10120</v>
      </c>
    </row>
    <row r="467" spans="1:10" x14ac:dyDescent="0.25">
      <c r="A467" t="s">
        <v>470</v>
      </c>
      <c r="B467" t="s">
        <v>1770</v>
      </c>
      <c r="C467" t="s">
        <v>2623</v>
      </c>
      <c r="D467" t="s">
        <v>2615</v>
      </c>
      <c r="E467" t="s">
        <v>8987</v>
      </c>
      <c r="F467" t="s">
        <v>8988</v>
      </c>
      <c r="G467" t="s">
        <v>8990</v>
      </c>
      <c r="H467" t="s">
        <v>2618</v>
      </c>
      <c r="I467" t="s">
        <v>10120</v>
      </c>
    </row>
    <row r="468" spans="1:10" x14ac:dyDescent="0.25">
      <c r="A468" t="s">
        <v>471</v>
      </c>
      <c r="B468" t="s">
        <v>1771</v>
      </c>
      <c r="C468" t="s">
        <v>3001</v>
      </c>
      <c r="D468" t="s">
        <v>2615</v>
      </c>
      <c r="E468" t="s">
        <v>9004</v>
      </c>
      <c r="F468" t="s">
        <v>9005</v>
      </c>
      <c r="G468" t="s">
        <v>9006</v>
      </c>
      <c r="H468" t="s">
        <v>2663</v>
      </c>
    </row>
    <row r="469" spans="1:10" x14ac:dyDescent="0.25">
      <c r="A469" t="s">
        <v>472</v>
      </c>
      <c r="B469" t="s">
        <v>1772</v>
      </c>
      <c r="C469" t="s">
        <v>3002</v>
      </c>
      <c r="D469" t="s">
        <v>2615</v>
      </c>
      <c r="E469" t="s">
        <v>9004</v>
      </c>
      <c r="F469" t="s">
        <v>9005</v>
      </c>
      <c r="G469" t="s">
        <v>9006</v>
      </c>
      <c r="H469" t="s">
        <v>2663</v>
      </c>
    </row>
    <row r="470" spans="1:10" x14ac:dyDescent="0.25">
      <c r="A470" t="s">
        <v>473</v>
      </c>
      <c r="B470" t="s">
        <v>1773</v>
      </c>
      <c r="C470" t="s">
        <v>3003</v>
      </c>
      <c r="D470" t="s">
        <v>2615</v>
      </c>
      <c r="E470" t="s">
        <v>8987</v>
      </c>
      <c r="F470" t="s">
        <v>8995</v>
      </c>
      <c r="G470" t="s">
        <v>8996</v>
      </c>
      <c r="H470" t="s">
        <v>2644</v>
      </c>
      <c r="I470" t="s">
        <v>10125</v>
      </c>
      <c r="J470" t="s">
        <v>2686</v>
      </c>
    </row>
    <row r="471" spans="1:10" x14ac:dyDescent="0.25">
      <c r="A471" t="s">
        <v>474</v>
      </c>
      <c r="B471" t="s">
        <v>1774</v>
      </c>
      <c r="C471" t="s">
        <v>3003</v>
      </c>
      <c r="D471" t="s">
        <v>2615</v>
      </c>
      <c r="E471" t="s">
        <v>8987</v>
      </c>
      <c r="F471" t="s">
        <v>8995</v>
      </c>
      <c r="G471" t="s">
        <v>8996</v>
      </c>
      <c r="H471" t="s">
        <v>2644</v>
      </c>
      <c r="I471" t="s">
        <v>10125</v>
      </c>
      <c r="J471" t="s">
        <v>2686</v>
      </c>
    </row>
    <row r="472" spans="1:10" x14ac:dyDescent="0.25">
      <c r="A472" t="s">
        <v>475</v>
      </c>
      <c r="B472" t="s">
        <v>1775</v>
      </c>
      <c r="C472" t="s">
        <v>3004</v>
      </c>
      <c r="D472" t="s">
        <v>2615</v>
      </c>
      <c r="E472" t="s">
        <v>8987</v>
      </c>
      <c r="F472" t="s">
        <v>8988</v>
      </c>
      <c r="G472" t="s">
        <v>9003</v>
      </c>
      <c r="H472" t="s">
        <v>2658</v>
      </c>
      <c r="I472" t="s">
        <v>10136</v>
      </c>
    </row>
    <row r="473" spans="1:10" x14ac:dyDescent="0.25">
      <c r="A473" t="s">
        <v>476</v>
      </c>
      <c r="B473" t="s">
        <v>1776</v>
      </c>
      <c r="C473" t="s">
        <v>3005</v>
      </c>
      <c r="D473" t="s">
        <v>2615</v>
      </c>
      <c r="E473" t="s">
        <v>8987</v>
      </c>
      <c r="F473" t="s">
        <v>8988</v>
      </c>
      <c r="G473" t="s">
        <v>9003</v>
      </c>
      <c r="H473" t="s">
        <v>2658</v>
      </c>
      <c r="I473" t="s">
        <v>10136</v>
      </c>
    </row>
    <row r="474" spans="1:10" x14ac:dyDescent="0.25">
      <c r="A474" t="s">
        <v>477</v>
      </c>
      <c r="B474" t="s">
        <v>1777</v>
      </c>
      <c r="C474" t="s">
        <v>2753</v>
      </c>
      <c r="D474" t="s">
        <v>2615</v>
      </c>
      <c r="E474" t="s">
        <v>8987</v>
      </c>
      <c r="F474" t="s">
        <v>8988</v>
      </c>
      <c r="G474" t="s">
        <v>8989</v>
      </c>
      <c r="H474" t="s">
        <v>2616</v>
      </c>
      <c r="I474" t="s">
        <v>10127</v>
      </c>
    </row>
    <row r="475" spans="1:10" x14ac:dyDescent="0.25">
      <c r="A475" t="s">
        <v>478</v>
      </c>
      <c r="B475" t="s">
        <v>1778</v>
      </c>
      <c r="C475" t="s">
        <v>3006</v>
      </c>
      <c r="D475" t="s">
        <v>2615</v>
      </c>
      <c r="E475" t="s">
        <v>8987</v>
      </c>
      <c r="F475" t="s">
        <v>8988</v>
      </c>
      <c r="G475" t="s">
        <v>8989</v>
      </c>
      <c r="H475" t="s">
        <v>2616</v>
      </c>
      <c r="I475" t="s">
        <v>10127</v>
      </c>
    </row>
    <row r="476" spans="1:10" x14ac:dyDescent="0.25">
      <c r="A476" t="s">
        <v>479</v>
      </c>
      <c r="B476" t="s">
        <v>1779</v>
      </c>
      <c r="C476" t="s">
        <v>3006</v>
      </c>
      <c r="D476" t="s">
        <v>2615</v>
      </c>
      <c r="E476" t="s">
        <v>8987</v>
      </c>
      <c r="F476" t="s">
        <v>8988</v>
      </c>
      <c r="G476" t="s">
        <v>8989</v>
      </c>
      <c r="H476" t="s">
        <v>2616</v>
      </c>
      <c r="I476" t="s">
        <v>10127</v>
      </c>
    </row>
    <row r="477" spans="1:10" x14ac:dyDescent="0.25">
      <c r="A477" t="s">
        <v>480</v>
      </c>
      <c r="B477" t="s">
        <v>1780</v>
      </c>
      <c r="C477" t="s">
        <v>3007</v>
      </c>
      <c r="D477" t="s">
        <v>2615</v>
      </c>
      <c r="E477" t="s">
        <v>8987</v>
      </c>
      <c r="F477" t="s">
        <v>8988</v>
      </c>
      <c r="G477" t="s">
        <v>8989</v>
      </c>
      <c r="H477" t="s">
        <v>2616</v>
      </c>
      <c r="I477" t="s">
        <v>10127</v>
      </c>
    </row>
    <row r="478" spans="1:10" x14ac:dyDescent="0.25">
      <c r="A478" t="s">
        <v>481</v>
      </c>
      <c r="B478" t="s">
        <v>1781</v>
      </c>
      <c r="C478" t="s">
        <v>3007</v>
      </c>
      <c r="D478" t="s">
        <v>2615</v>
      </c>
      <c r="E478" t="s">
        <v>8987</v>
      </c>
      <c r="F478" t="s">
        <v>8988</v>
      </c>
      <c r="G478" t="s">
        <v>8989</v>
      </c>
      <c r="H478" t="s">
        <v>2616</v>
      </c>
      <c r="I478" t="s">
        <v>10127</v>
      </c>
    </row>
    <row r="479" spans="1:10" x14ac:dyDescent="0.25">
      <c r="A479" t="s">
        <v>482</v>
      </c>
      <c r="B479" t="s">
        <v>1782</v>
      </c>
      <c r="C479" t="s">
        <v>3008</v>
      </c>
      <c r="D479" t="s">
        <v>2615</v>
      </c>
      <c r="E479" t="s">
        <v>8987</v>
      </c>
      <c r="F479" t="s">
        <v>8988</v>
      </c>
      <c r="G479" t="s">
        <v>8989</v>
      </c>
      <c r="H479" t="s">
        <v>2616</v>
      </c>
      <c r="I479" t="s">
        <v>10127</v>
      </c>
    </row>
    <row r="480" spans="1:10" x14ac:dyDescent="0.25">
      <c r="A480" t="s">
        <v>483</v>
      </c>
      <c r="B480" t="s">
        <v>1783</v>
      </c>
      <c r="C480" t="s">
        <v>3009</v>
      </c>
      <c r="D480" t="s">
        <v>2615</v>
      </c>
      <c r="E480" t="s">
        <v>8987</v>
      </c>
      <c r="F480" t="s">
        <v>8995</v>
      </c>
      <c r="G480" t="s">
        <v>8996</v>
      </c>
      <c r="H480" t="s">
        <v>2644</v>
      </c>
      <c r="I480" t="s">
        <v>10125</v>
      </c>
      <c r="J480" t="s">
        <v>2686</v>
      </c>
    </row>
    <row r="481" spans="1:10" x14ac:dyDescent="0.25">
      <c r="A481" t="s">
        <v>484</v>
      </c>
      <c r="B481" t="s">
        <v>1784</v>
      </c>
      <c r="C481" t="s">
        <v>3009</v>
      </c>
      <c r="D481" t="s">
        <v>2615</v>
      </c>
      <c r="E481" t="s">
        <v>8987</v>
      </c>
      <c r="F481" t="s">
        <v>8995</v>
      </c>
      <c r="G481" t="s">
        <v>8996</v>
      </c>
      <c r="H481" t="s">
        <v>2644</v>
      </c>
      <c r="I481" t="s">
        <v>10125</v>
      </c>
      <c r="J481" t="s">
        <v>2686</v>
      </c>
    </row>
    <row r="482" spans="1:10" x14ac:dyDescent="0.25">
      <c r="A482" t="s">
        <v>485</v>
      </c>
      <c r="B482" t="s">
        <v>1785</v>
      </c>
      <c r="C482" t="s">
        <v>3010</v>
      </c>
      <c r="D482" t="s">
        <v>2615</v>
      </c>
      <c r="E482" t="s">
        <v>8987</v>
      </c>
      <c r="F482" t="s">
        <v>8988</v>
      </c>
      <c r="G482" t="s">
        <v>8989</v>
      </c>
      <c r="H482" t="s">
        <v>2616</v>
      </c>
      <c r="I482" t="s">
        <v>10194</v>
      </c>
      <c r="J482" t="s">
        <v>3011</v>
      </c>
    </row>
    <row r="483" spans="1:10" x14ac:dyDescent="0.25">
      <c r="A483" t="s">
        <v>486</v>
      </c>
      <c r="B483" t="s">
        <v>1786</v>
      </c>
      <c r="C483" t="s">
        <v>3010</v>
      </c>
      <c r="D483" t="s">
        <v>2615</v>
      </c>
      <c r="E483" t="s">
        <v>8987</v>
      </c>
      <c r="F483" t="s">
        <v>8988</v>
      </c>
      <c r="G483" t="s">
        <v>8989</v>
      </c>
      <c r="H483" t="s">
        <v>2616</v>
      </c>
      <c r="I483" t="s">
        <v>10194</v>
      </c>
      <c r="J483" t="s">
        <v>3011</v>
      </c>
    </row>
    <row r="484" spans="1:10" x14ac:dyDescent="0.25">
      <c r="A484" t="s">
        <v>487</v>
      </c>
      <c r="B484" t="s">
        <v>1787</v>
      </c>
      <c r="C484" t="s">
        <v>3010</v>
      </c>
      <c r="D484" t="s">
        <v>2615</v>
      </c>
      <c r="E484" t="s">
        <v>8987</v>
      </c>
      <c r="F484" t="s">
        <v>8988</v>
      </c>
      <c r="G484" t="s">
        <v>8989</v>
      </c>
      <c r="H484" t="s">
        <v>2616</v>
      </c>
      <c r="I484" t="s">
        <v>10194</v>
      </c>
      <c r="J484" t="s">
        <v>3011</v>
      </c>
    </row>
    <row r="485" spans="1:10" x14ac:dyDescent="0.25">
      <c r="A485" t="s">
        <v>488</v>
      </c>
      <c r="B485" t="s">
        <v>1788</v>
      </c>
      <c r="C485" t="s">
        <v>3012</v>
      </c>
      <c r="D485" t="s">
        <v>2615</v>
      </c>
      <c r="E485" t="s">
        <v>8999</v>
      </c>
      <c r="F485" t="s">
        <v>9000</v>
      </c>
      <c r="G485" t="s">
        <v>9001</v>
      </c>
      <c r="H485" t="s">
        <v>9002</v>
      </c>
      <c r="I485" t="s">
        <v>10132</v>
      </c>
    </row>
    <row r="486" spans="1:10" x14ac:dyDescent="0.25">
      <c r="A486" t="s">
        <v>489</v>
      </c>
      <c r="B486" t="s">
        <v>1789</v>
      </c>
      <c r="C486" t="s">
        <v>3013</v>
      </c>
      <c r="D486" t="s">
        <v>2615</v>
      </c>
      <c r="E486" t="s">
        <v>8999</v>
      </c>
      <c r="F486" t="s">
        <v>9000</v>
      </c>
      <c r="G486" t="s">
        <v>9001</v>
      </c>
      <c r="H486" t="s">
        <v>9002</v>
      </c>
      <c r="I486" t="s">
        <v>10132</v>
      </c>
    </row>
    <row r="487" spans="1:10" x14ac:dyDescent="0.25">
      <c r="A487" t="s">
        <v>490</v>
      </c>
      <c r="B487" t="s">
        <v>1790</v>
      </c>
      <c r="C487" t="s">
        <v>3014</v>
      </c>
      <c r="D487" t="s">
        <v>2615</v>
      </c>
      <c r="E487" t="s">
        <v>8987</v>
      </c>
      <c r="F487" t="s">
        <v>8988</v>
      </c>
      <c r="G487" t="s">
        <v>8989</v>
      </c>
      <c r="H487" t="s">
        <v>2616</v>
      </c>
      <c r="I487" t="s">
        <v>10127</v>
      </c>
    </row>
    <row r="488" spans="1:10" x14ac:dyDescent="0.25">
      <c r="A488" t="s">
        <v>491</v>
      </c>
      <c r="B488" t="s">
        <v>1791</v>
      </c>
      <c r="C488" t="s">
        <v>3014</v>
      </c>
      <c r="D488" t="s">
        <v>2615</v>
      </c>
      <c r="E488" t="s">
        <v>8987</v>
      </c>
      <c r="F488" t="s">
        <v>8988</v>
      </c>
      <c r="G488" t="s">
        <v>8989</v>
      </c>
      <c r="H488" t="s">
        <v>2616</v>
      </c>
      <c r="I488" t="s">
        <v>10127</v>
      </c>
    </row>
    <row r="489" spans="1:10" x14ac:dyDescent="0.25">
      <c r="A489" t="s">
        <v>492</v>
      </c>
      <c r="B489" t="s">
        <v>1792</v>
      </c>
      <c r="C489" t="s">
        <v>3015</v>
      </c>
      <c r="D489" t="s">
        <v>2615</v>
      </c>
      <c r="E489" t="s">
        <v>8987</v>
      </c>
      <c r="F489" t="s">
        <v>8988</v>
      </c>
      <c r="G489" t="s">
        <v>8989</v>
      </c>
      <c r="H489" t="s">
        <v>2616</v>
      </c>
      <c r="I489" t="s">
        <v>10127</v>
      </c>
    </row>
    <row r="490" spans="1:10" x14ac:dyDescent="0.25">
      <c r="A490" t="s">
        <v>493</v>
      </c>
      <c r="B490" t="s">
        <v>1793</v>
      </c>
      <c r="C490" t="s">
        <v>3015</v>
      </c>
      <c r="D490" t="s">
        <v>2615</v>
      </c>
      <c r="E490" t="s">
        <v>8987</v>
      </c>
      <c r="F490" t="s">
        <v>8988</v>
      </c>
      <c r="G490" t="s">
        <v>8989</v>
      </c>
      <c r="H490" t="s">
        <v>2616</v>
      </c>
      <c r="I490" t="s">
        <v>10127</v>
      </c>
    </row>
    <row r="491" spans="1:10" x14ac:dyDescent="0.25">
      <c r="A491" t="s">
        <v>494</v>
      </c>
      <c r="B491" t="s">
        <v>1794</v>
      </c>
      <c r="C491" t="s">
        <v>3016</v>
      </c>
      <c r="D491" t="s">
        <v>2615</v>
      </c>
      <c r="E491" t="s">
        <v>8987</v>
      </c>
      <c r="F491" t="s">
        <v>8988</v>
      </c>
      <c r="G491" t="s">
        <v>8989</v>
      </c>
      <c r="H491" t="s">
        <v>2616</v>
      </c>
      <c r="I491" t="s">
        <v>10127</v>
      </c>
    </row>
    <row r="492" spans="1:10" x14ac:dyDescent="0.25">
      <c r="A492" t="s">
        <v>495</v>
      </c>
      <c r="B492" t="s">
        <v>1795</v>
      </c>
      <c r="C492" t="s">
        <v>3016</v>
      </c>
      <c r="D492" t="s">
        <v>2615</v>
      </c>
      <c r="E492" t="s">
        <v>8987</v>
      </c>
      <c r="F492" t="s">
        <v>8988</v>
      </c>
      <c r="G492" t="s">
        <v>8989</v>
      </c>
      <c r="H492" t="s">
        <v>2616</v>
      </c>
      <c r="I492" t="s">
        <v>10127</v>
      </c>
    </row>
    <row r="493" spans="1:10" x14ac:dyDescent="0.25">
      <c r="A493" t="s">
        <v>496</v>
      </c>
      <c r="B493" t="s">
        <v>1796</v>
      </c>
      <c r="C493" t="s">
        <v>3017</v>
      </c>
      <c r="D493" t="s">
        <v>2615</v>
      </c>
      <c r="E493" t="s">
        <v>8987</v>
      </c>
      <c r="F493" t="s">
        <v>8988</v>
      </c>
      <c r="G493" t="s">
        <v>8989</v>
      </c>
      <c r="H493" t="s">
        <v>2616</v>
      </c>
      <c r="I493" t="s">
        <v>10127</v>
      </c>
    </row>
    <row r="494" spans="1:10" x14ac:dyDescent="0.25">
      <c r="A494" t="s">
        <v>497</v>
      </c>
      <c r="B494" t="s">
        <v>1797</v>
      </c>
      <c r="C494" t="s">
        <v>3017</v>
      </c>
      <c r="D494" t="s">
        <v>2615</v>
      </c>
      <c r="E494" t="s">
        <v>8987</v>
      </c>
      <c r="F494" t="s">
        <v>8988</v>
      </c>
      <c r="G494" t="s">
        <v>8989</v>
      </c>
      <c r="H494" t="s">
        <v>2616</v>
      </c>
      <c r="I494" t="s">
        <v>10127</v>
      </c>
    </row>
    <row r="495" spans="1:10" x14ac:dyDescent="0.25">
      <c r="A495" t="s">
        <v>498</v>
      </c>
      <c r="B495" t="s">
        <v>1798</v>
      </c>
      <c r="C495" t="s">
        <v>3018</v>
      </c>
      <c r="D495" t="s">
        <v>2615</v>
      </c>
      <c r="E495" t="s">
        <v>8987</v>
      </c>
      <c r="F495" t="s">
        <v>8988</v>
      </c>
      <c r="G495" t="s">
        <v>8989</v>
      </c>
      <c r="H495" t="s">
        <v>2616</v>
      </c>
      <c r="I495" t="s">
        <v>10127</v>
      </c>
    </row>
    <row r="496" spans="1:10" x14ac:dyDescent="0.25">
      <c r="A496" t="s">
        <v>499</v>
      </c>
      <c r="B496" t="s">
        <v>1799</v>
      </c>
      <c r="C496" t="s">
        <v>3018</v>
      </c>
      <c r="D496" t="s">
        <v>2615</v>
      </c>
      <c r="E496" t="s">
        <v>8987</v>
      </c>
      <c r="F496" t="s">
        <v>8988</v>
      </c>
      <c r="G496" t="s">
        <v>8989</v>
      </c>
      <c r="H496" t="s">
        <v>2616</v>
      </c>
      <c r="I496" t="s">
        <v>10127</v>
      </c>
    </row>
    <row r="497" spans="1:10" x14ac:dyDescent="0.25">
      <c r="A497" t="s">
        <v>500</v>
      </c>
      <c r="B497" t="s">
        <v>1800</v>
      </c>
      <c r="C497" t="s">
        <v>3019</v>
      </c>
      <c r="D497" t="s">
        <v>2615</v>
      </c>
      <c r="E497" t="s">
        <v>8987</v>
      </c>
      <c r="F497" t="s">
        <v>8988</v>
      </c>
      <c r="G497" t="s">
        <v>8989</v>
      </c>
      <c r="H497" t="s">
        <v>2616</v>
      </c>
      <c r="I497" t="s">
        <v>10127</v>
      </c>
    </row>
    <row r="498" spans="1:10" x14ac:dyDescent="0.25">
      <c r="A498" t="s">
        <v>501</v>
      </c>
      <c r="B498" t="s">
        <v>1801</v>
      </c>
      <c r="C498" t="s">
        <v>3019</v>
      </c>
      <c r="D498" t="s">
        <v>2615</v>
      </c>
      <c r="E498" t="s">
        <v>8987</v>
      </c>
      <c r="F498" t="s">
        <v>8988</v>
      </c>
      <c r="G498" t="s">
        <v>8989</v>
      </c>
      <c r="H498" t="s">
        <v>2616</v>
      </c>
      <c r="I498" t="s">
        <v>10127</v>
      </c>
    </row>
    <row r="499" spans="1:10" x14ac:dyDescent="0.25">
      <c r="A499" t="s">
        <v>502</v>
      </c>
      <c r="B499" t="s">
        <v>1802</v>
      </c>
      <c r="C499" t="s">
        <v>3019</v>
      </c>
      <c r="D499" t="s">
        <v>2615</v>
      </c>
      <c r="E499" t="s">
        <v>8987</v>
      </c>
      <c r="F499" t="s">
        <v>8988</v>
      </c>
      <c r="G499" t="s">
        <v>8989</v>
      </c>
      <c r="H499" t="s">
        <v>2616</v>
      </c>
      <c r="I499" t="s">
        <v>10127</v>
      </c>
    </row>
    <row r="500" spans="1:10" x14ac:dyDescent="0.25">
      <c r="A500" t="s">
        <v>503</v>
      </c>
      <c r="B500" t="s">
        <v>1803</v>
      </c>
      <c r="C500" t="s">
        <v>3020</v>
      </c>
      <c r="D500" t="s">
        <v>2615</v>
      </c>
      <c r="E500" t="s">
        <v>8987</v>
      </c>
      <c r="F500" t="s">
        <v>8988</v>
      </c>
      <c r="G500" t="s">
        <v>8989</v>
      </c>
      <c r="H500" t="s">
        <v>2616</v>
      </c>
      <c r="I500" t="s">
        <v>10127</v>
      </c>
    </row>
    <row r="501" spans="1:10" x14ac:dyDescent="0.25">
      <c r="A501" t="s">
        <v>504</v>
      </c>
      <c r="B501" t="s">
        <v>1804</v>
      </c>
      <c r="C501" t="s">
        <v>3021</v>
      </c>
      <c r="D501" t="s">
        <v>2615</v>
      </c>
      <c r="E501" t="s">
        <v>8987</v>
      </c>
      <c r="F501" t="s">
        <v>8988</v>
      </c>
      <c r="G501" t="s">
        <v>8989</v>
      </c>
      <c r="H501" t="s">
        <v>2616</v>
      </c>
      <c r="I501" t="s">
        <v>10127</v>
      </c>
    </row>
    <row r="502" spans="1:10" x14ac:dyDescent="0.25">
      <c r="A502" t="s">
        <v>505</v>
      </c>
      <c r="B502" t="s">
        <v>1805</v>
      </c>
      <c r="C502" t="s">
        <v>3021</v>
      </c>
      <c r="D502" t="s">
        <v>2615</v>
      </c>
      <c r="E502" t="s">
        <v>8987</v>
      </c>
      <c r="F502" t="s">
        <v>8988</v>
      </c>
      <c r="G502" t="s">
        <v>8989</v>
      </c>
      <c r="H502" t="s">
        <v>2616</v>
      </c>
      <c r="I502" t="s">
        <v>10127</v>
      </c>
    </row>
    <row r="503" spans="1:10" x14ac:dyDescent="0.25">
      <c r="A503" t="s">
        <v>506</v>
      </c>
      <c r="B503" t="s">
        <v>1806</v>
      </c>
      <c r="C503" t="s">
        <v>3022</v>
      </c>
      <c r="D503" t="s">
        <v>2615</v>
      </c>
      <c r="E503" t="s">
        <v>9074</v>
      </c>
      <c r="F503" t="s">
        <v>9075</v>
      </c>
      <c r="G503" t="s">
        <v>9076</v>
      </c>
      <c r="H503" t="s">
        <v>9077</v>
      </c>
      <c r="I503" t="s">
        <v>10105</v>
      </c>
    </row>
    <row r="504" spans="1:10" x14ac:dyDescent="0.25">
      <c r="A504" t="s">
        <v>507</v>
      </c>
      <c r="B504" t="s">
        <v>1807</v>
      </c>
      <c r="C504" t="s">
        <v>3023</v>
      </c>
      <c r="D504" t="s">
        <v>2615</v>
      </c>
      <c r="E504" t="s">
        <v>8987</v>
      </c>
      <c r="F504" t="s">
        <v>9022</v>
      </c>
      <c r="G504" t="s">
        <v>9023</v>
      </c>
      <c r="H504" t="s">
        <v>2872</v>
      </c>
      <c r="I504" t="s">
        <v>10182</v>
      </c>
    </row>
    <row r="505" spans="1:10" x14ac:dyDescent="0.25">
      <c r="A505" t="s">
        <v>508</v>
      </c>
      <c r="B505" t="s">
        <v>1808</v>
      </c>
      <c r="C505" t="s">
        <v>3024</v>
      </c>
      <c r="D505" t="s">
        <v>2615</v>
      </c>
      <c r="E505" t="s">
        <v>8987</v>
      </c>
      <c r="F505" t="s">
        <v>8988</v>
      </c>
      <c r="G505" t="s">
        <v>8989</v>
      </c>
      <c r="H505" t="s">
        <v>2616</v>
      </c>
      <c r="I505" t="s">
        <v>10150</v>
      </c>
    </row>
    <row r="506" spans="1:10" x14ac:dyDescent="0.25">
      <c r="A506" t="s">
        <v>509</v>
      </c>
      <c r="B506" t="s">
        <v>1809</v>
      </c>
      <c r="C506" t="s">
        <v>3024</v>
      </c>
      <c r="D506" t="s">
        <v>2615</v>
      </c>
      <c r="E506" t="s">
        <v>8987</v>
      </c>
      <c r="F506" t="s">
        <v>8988</v>
      </c>
      <c r="G506" t="s">
        <v>8989</v>
      </c>
      <c r="H506" t="s">
        <v>2616</v>
      </c>
      <c r="I506" t="s">
        <v>10150</v>
      </c>
    </row>
    <row r="507" spans="1:10" x14ac:dyDescent="0.25">
      <c r="A507" t="s">
        <v>510</v>
      </c>
      <c r="B507" t="s">
        <v>1810</v>
      </c>
      <c r="C507" t="s">
        <v>2692</v>
      </c>
      <c r="D507" t="s">
        <v>2615</v>
      </c>
      <c r="E507" t="s">
        <v>8987</v>
      </c>
      <c r="F507" t="s">
        <v>8988</v>
      </c>
      <c r="G507" t="s">
        <v>8990</v>
      </c>
      <c r="H507" t="s">
        <v>2618</v>
      </c>
      <c r="I507" t="s">
        <v>10120</v>
      </c>
      <c r="J507" t="s">
        <v>2693</v>
      </c>
    </row>
    <row r="508" spans="1:10" x14ac:dyDescent="0.25">
      <c r="A508" t="s">
        <v>511</v>
      </c>
      <c r="B508" t="s">
        <v>1811</v>
      </c>
      <c r="C508" t="s">
        <v>3025</v>
      </c>
      <c r="D508" t="s">
        <v>2615</v>
      </c>
      <c r="E508" t="s">
        <v>8987</v>
      </c>
      <c r="F508" t="s">
        <v>8988</v>
      </c>
      <c r="G508" t="s">
        <v>8989</v>
      </c>
      <c r="H508" t="s">
        <v>2616</v>
      </c>
      <c r="I508" t="s">
        <v>10144</v>
      </c>
    </row>
    <row r="509" spans="1:10" x14ac:dyDescent="0.25">
      <c r="A509" t="s">
        <v>512</v>
      </c>
      <c r="B509" t="s">
        <v>1812</v>
      </c>
      <c r="C509" t="s">
        <v>3026</v>
      </c>
      <c r="D509" t="s">
        <v>2615</v>
      </c>
      <c r="E509" t="s">
        <v>8987</v>
      </c>
      <c r="F509" t="s">
        <v>9022</v>
      </c>
      <c r="G509" t="s">
        <v>9023</v>
      </c>
      <c r="H509" t="s">
        <v>3027</v>
      </c>
      <c r="I509" t="s">
        <v>10195</v>
      </c>
    </row>
    <row r="510" spans="1:10" x14ac:dyDescent="0.25">
      <c r="A510" t="s">
        <v>513</v>
      </c>
      <c r="B510" t="s">
        <v>1813</v>
      </c>
      <c r="C510" t="s">
        <v>3028</v>
      </c>
      <c r="D510" t="s">
        <v>2615</v>
      </c>
      <c r="E510" t="s">
        <v>8987</v>
      </c>
      <c r="F510" t="s">
        <v>8988</v>
      </c>
      <c r="G510" t="s">
        <v>8989</v>
      </c>
      <c r="H510" t="s">
        <v>2616</v>
      </c>
      <c r="I510" t="s">
        <v>10144</v>
      </c>
    </row>
    <row r="511" spans="1:10" x14ac:dyDescent="0.25">
      <c r="A511" t="s">
        <v>514</v>
      </c>
      <c r="B511" t="s">
        <v>1814</v>
      </c>
      <c r="C511" t="s">
        <v>3028</v>
      </c>
      <c r="D511" t="s">
        <v>2615</v>
      </c>
      <c r="E511" t="s">
        <v>8987</v>
      </c>
      <c r="F511" t="s">
        <v>8988</v>
      </c>
      <c r="G511" t="s">
        <v>8989</v>
      </c>
      <c r="H511" t="s">
        <v>2616</v>
      </c>
      <c r="I511" t="s">
        <v>10144</v>
      </c>
    </row>
    <row r="512" spans="1:10" x14ac:dyDescent="0.25">
      <c r="A512" t="s">
        <v>515</v>
      </c>
      <c r="B512" t="s">
        <v>1815</v>
      </c>
      <c r="C512" t="s">
        <v>3029</v>
      </c>
      <c r="D512" t="s">
        <v>2615</v>
      </c>
      <c r="E512" t="s">
        <v>8987</v>
      </c>
      <c r="F512" t="s">
        <v>8988</v>
      </c>
      <c r="G512" t="s">
        <v>8990</v>
      </c>
      <c r="H512" t="s">
        <v>2618</v>
      </c>
      <c r="I512" t="s">
        <v>10120</v>
      </c>
    </row>
    <row r="513" spans="1:10" x14ac:dyDescent="0.25">
      <c r="A513" t="s">
        <v>516</v>
      </c>
      <c r="B513" t="s">
        <v>1816</v>
      </c>
      <c r="C513" t="s">
        <v>3030</v>
      </c>
      <c r="D513" t="s">
        <v>2615</v>
      </c>
      <c r="E513" t="s">
        <v>8987</v>
      </c>
      <c r="F513" t="s">
        <v>8988</v>
      </c>
      <c r="G513" t="s">
        <v>9047</v>
      </c>
      <c r="H513" t="s">
        <v>2856</v>
      </c>
      <c r="I513" t="s">
        <v>10181</v>
      </c>
    </row>
    <row r="514" spans="1:10" x14ac:dyDescent="0.25">
      <c r="A514" t="s">
        <v>517</v>
      </c>
      <c r="B514" t="s">
        <v>1817</v>
      </c>
      <c r="C514" t="s">
        <v>3031</v>
      </c>
      <c r="D514" t="s">
        <v>2615</v>
      </c>
      <c r="E514" t="s">
        <v>8987</v>
      </c>
      <c r="F514" t="s">
        <v>8988</v>
      </c>
      <c r="G514" t="s">
        <v>8989</v>
      </c>
      <c r="H514" t="s">
        <v>2616</v>
      </c>
      <c r="I514" t="s">
        <v>10144</v>
      </c>
    </row>
    <row r="515" spans="1:10" x14ac:dyDescent="0.25">
      <c r="A515" t="s">
        <v>518</v>
      </c>
      <c r="B515" t="s">
        <v>1818</v>
      </c>
      <c r="C515" t="s">
        <v>3031</v>
      </c>
      <c r="D515" t="s">
        <v>2615</v>
      </c>
      <c r="E515" t="s">
        <v>8987</v>
      </c>
      <c r="F515" t="s">
        <v>8988</v>
      </c>
      <c r="G515" t="s">
        <v>8989</v>
      </c>
      <c r="H515" t="s">
        <v>2616</v>
      </c>
      <c r="I515" t="s">
        <v>10144</v>
      </c>
    </row>
    <row r="516" spans="1:10" x14ac:dyDescent="0.25">
      <c r="A516" t="s">
        <v>519</v>
      </c>
      <c r="B516" t="s">
        <v>1819</v>
      </c>
      <c r="C516" t="s">
        <v>3032</v>
      </c>
      <c r="D516" t="s">
        <v>2615</v>
      </c>
      <c r="E516" t="s">
        <v>8987</v>
      </c>
      <c r="F516" t="s">
        <v>8995</v>
      </c>
      <c r="G516" t="s">
        <v>8996</v>
      </c>
      <c r="H516" t="s">
        <v>2644</v>
      </c>
      <c r="I516" t="s">
        <v>10125</v>
      </c>
      <c r="J516" t="s">
        <v>2686</v>
      </c>
    </row>
    <row r="517" spans="1:10" x14ac:dyDescent="0.25">
      <c r="A517" t="s">
        <v>520</v>
      </c>
      <c r="B517" t="s">
        <v>1820</v>
      </c>
      <c r="C517" t="s">
        <v>3033</v>
      </c>
      <c r="D517" t="s">
        <v>2615</v>
      </c>
      <c r="E517" t="s">
        <v>8987</v>
      </c>
      <c r="F517" t="s">
        <v>8995</v>
      </c>
      <c r="G517" t="s">
        <v>8996</v>
      </c>
      <c r="H517" t="s">
        <v>2644</v>
      </c>
      <c r="I517" t="s">
        <v>10125</v>
      </c>
      <c r="J517" t="s">
        <v>2686</v>
      </c>
    </row>
    <row r="518" spans="1:10" x14ac:dyDescent="0.25">
      <c r="A518" t="s">
        <v>521</v>
      </c>
      <c r="B518" t="s">
        <v>1821</v>
      </c>
      <c r="C518" t="s">
        <v>3034</v>
      </c>
      <c r="D518" t="s">
        <v>2615</v>
      </c>
      <c r="E518" t="s">
        <v>8987</v>
      </c>
      <c r="F518" t="s">
        <v>8988</v>
      </c>
      <c r="G518" t="s">
        <v>9003</v>
      </c>
      <c r="H518" t="s">
        <v>2658</v>
      </c>
      <c r="I518" t="s">
        <v>10166</v>
      </c>
    </row>
    <row r="519" spans="1:10" x14ac:dyDescent="0.25">
      <c r="A519" t="s">
        <v>522</v>
      </c>
      <c r="B519" t="s">
        <v>1822</v>
      </c>
      <c r="C519" t="s">
        <v>3035</v>
      </c>
      <c r="D519" t="s">
        <v>2615</v>
      </c>
      <c r="E519" t="s">
        <v>8987</v>
      </c>
      <c r="F519" t="s">
        <v>8995</v>
      </c>
      <c r="G519" t="s">
        <v>8996</v>
      </c>
      <c r="H519" t="s">
        <v>2710</v>
      </c>
      <c r="I519" t="s">
        <v>10149</v>
      </c>
    </row>
    <row r="520" spans="1:10" x14ac:dyDescent="0.25">
      <c r="A520" t="s">
        <v>523</v>
      </c>
      <c r="B520" t="s">
        <v>1823</v>
      </c>
      <c r="C520" t="s">
        <v>3036</v>
      </c>
      <c r="D520" t="s">
        <v>2615</v>
      </c>
      <c r="E520" t="s">
        <v>8987</v>
      </c>
      <c r="F520" t="s">
        <v>8995</v>
      </c>
      <c r="G520" t="s">
        <v>8996</v>
      </c>
      <c r="H520" t="s">
        <v>2644</v>
      </c>
      <c r="I520" t="s">
        <v>10125</v>
      </c>
      <c r="J520" t="s">
        <v>2686</v>
      </c>
    </row>
    <row r="521" spans="1:10" x14ac:dyDescent="0.25">
      <c r="A521" t="s">
        <v>524</v>
      </c>
      <c r="B521" t="s">
        <v>1824</v>
      </c>
      <c r="C521" t="s">
        <v>3036</v>
      </c>
      <c r="D521" t="s">
        <v>2615</v>
      </c>
      <c r="E521" t="s">
        <v>8987</v>
      </c>
      <c r="F521" t="s">
        <v>8995</v>
      </c>
      <c r="G521" t="s">
        <v>8996</v>
      </c>
      <c r="H521" t="s">
        <v>2644</v>
      </c>
      <c r="I521" t="s">
        <v>10125</v>
      </c>
      <c r="J521" t="s">
        <v>2686</v>
      </c>
    </row>
    <row r="522" spans="1:10" x14ac:dyDescent="0.25">
      <c r="A522" t="s">
        <v>525</v>
      </c>
      <c r="B522" t="s">
        <v>1825</v>
      </c>
      <c r="C522" t="s">
        <v>3037</v>
      </c>
      <c r="D522" t="s">
        <v>2615</v>
      </c>
      <c r="E522" t="s">
        <v>8987</v>
      </c>
      <c r="F522" t="s">
        <v>8988</v>
      </c>
      <c r="G522" t="s">
        <v>9003</v>
      </c>
      <c r="H522" t="s">
        <v>2658</v>
      </c>
      <c r="I522" t="s">
        <v>10196</v>
      </c>
    </row>
    <row r="523" spans="1:10" x14ac:dyDescent="0.25">
      <c r="A523" t="s">
        <v>526</v>
      </c>
      <c r="B523" t="s">
        <v>1826</v>
      </c>
      <c r="C523" t="s">
        <v>3038</v>
      </c>
      <c r="D523" t="s">
        <v>2615</v>
      </c>
      <c r="E523" t="s">
        <v>8987</v>
      </c>
      <c r="F523" t="s">
        <v>8995</v>
      </c>
      <c r="G523" t="s">
        <v>8996</v>
      </c>
      <c r="H523" t="s">
        <v>2644</v>
      </c>
      <c r="I523" t="s">
        <v>10185</v>
      </c>
    </row>
    <row r="524" spans="1:10" x14ac:dyDescent="0.25">
      <c r="A524" t="s">
        <v>527</v>
      </c>
      <c r="B524" t="s">
        <v>1827</v>
      </c>
      <c r="C524" t="s">
        <v>3039</v>
      </c>
      <c r="D524" t="s">
        <v>2615</v>
      </c>
      <c r="E524" t="s">
        <v>8987</v>
      </c>
      <c r="F524" t="s">
        <v>9013</v>
      </c>
      <c r="G524" t="s">
        <v>9014</v>
      </c>
      <c r="H524" t="s">
        <v>2690</v>
      </c>
      <c r="I524" t="s">
        <v>10142</v>
      </c>
    </row>
    <row r="525" spans="1:10" x14ac:dyDescent="0.25">
      <c r="A525" t="s">
        <v>528</v>
      </c>
      <c r="B525" t="s">
        <v>1828</v>
      </c>
      <c r="C525" t="s">
        <v>3040</v>
      </c>
      <c r="D525" t="s">
        <v>2615</v>
      </c>
      <c r="E525" t="s">
        <v>8987</v>
      </c>
      <c r="F525" t="s">
        <v>8988</v>
      </c>
      <c r="G525" t="s">
        <v>8989</v>
      </c>
      <c r="H525" t="s">
        <v>2616</v>
      </c>
      <c r="I525" t="s">
        <v>10126</v>
      </c>
    </row>
    <row r="526" spans="1:10" x14ac:dyDescent="0.25">
      <c r="A526" t="s">
        <v>529</v>
      </c>
      <c r="B526" t="s">
        <v>1829</v>
      </c>
      <c r="C526" t="s">
        <v>3041</v>
      </c>
      <c r="D526" t="s">
        <v>2615</v>
      </c>
      <c r="E526" t="s">
        <v>9035</v>
      </c>
      <c r="F526" t="s">
        <v>9036</v>
      </c>
      <c r="G526" t="s">
        <v>9037</v>
      </c>
      <c r="H526" t="s">
        <v>9038</v>
      </c>
    </row>
    <row r="527" spans="1:10" x14ac:dyDescent="0.25">
      <c r="A527" t="s">
        <v>530</v>
      </c>
      <c r="B527" t="s">
        <v>1830</v>
      </c>
      <c r="C527" t="s">
        <v>3042</v>
      </c>
      <c r="D527" t="s">
        <v>2615</v>
      </c>
      <c r="E527" t="s">
        <v>8987</v>
      </c>
      <c r="F527" t="s">
        <v>8995</v>
      </c>
      <c r="G527" t="s">
        <v>8996</v>
      </c>
      <c r="H527" t="s">
        <v>2644</v>
      </c>
      <c r="I527" t="s">
        <v>10125</v>
      </c>
      <c r="J527" t="s">
        <v>2686</v>
      </c>
    </row>
    <row r="528" spans="1:10" x14ac:dyDescent="0.25">
      <c r="A528" t="s">
        <v>531</v>
      </c>
      <c r="B528" t="s">
        <v>1831</v>
      </c>
      <c r="C528" t="s">
        <v>3042</v>
      </c>
      <c r="D528" t="s">
        <v>2615</v>
      </c>
      <c r="E528" t="s">
        <v>8987</v>
      </c>
      <c r="F528" t="s">
        <v>8995</v>
      </c>
      <c r="G528" t="s">
        <v>8996</v>
      </c>
      <c r="H528" t="s">
        <v>2644</v>
      </c>
      <c r="I528" t="s">
        <v>10125</v>
      </c>
      <c r="J528" t="s">
        <v>2686</v>
      </c>
    </row>
    <row r="529" spans="1:10" x14ac:dyDescent="0.25">
      <c r="A529" t="s">
        <v>532</v>
      </c>
      <c r="B529" t="s">
        <v>1832</v>
      </c>
      <c r="C529" t="s">
        <v>3043</v>
      </c>
      <c r="D529" t="s">
        <v>2615</v>
      </c>
      <c r="E529" t="s">
        <v>8987</v>
      </c>
      <c r="F529" t="s">
        <v>8988</v>
      </c>
      <c r="G529" t="s">
        <v>8989</v>
      </c>
      <c r="H529" t="s">
        <v>2616</v>
      </c>
      <c r="I529" t="s">
        <v>10126</v>
      </c>
    </row>
    <row r="530" spans="1:10" x14ac:dyDescent="0.25">
      <c r="A530" t="s">
        <v>533</v>
      </c>
      <c r="B530" t="s">
        <v>1833</v>
      </c>
      <c r="C530" t="s">
        <v>3043</v>
      </c>
      <c r="D530" t="s">
        <v>2615</v>
      </c>
      <c r="E530" t="s">
        <v>8987</v>
      </c>
      <c r="F530" t="s">
        <v>8988</v>
      </c>
      <c r="G530" t="s">
        <v>8989</v>
      </c>
      <c r="H530" t="s">
        <v>2616</v>
      </c>
      <c r="I530" t="s">
        <v>10126</v>
      </c>
    </row>
    <row r="531" spans="1:10" x14ac:dyDescent="0.25">
      <c r="A531" t="s">
        <v>534</v>
      </c>
      <c r="B531" t="s">
        <v>1834</v>
      </c>
      <c r="C531" t="s">
        <v>3044</v>
      </c>
      <c r="D531" t="s">
        <v>2615</v>
      </c>
      <c r="E531" t="s">
        <v>8987</v>
      </c>
      <c r="F531" t="s">
        <v>8995</v>
      </c>
      <c r="G531" t="s">
        <v>9078</v>
      </c>
      <c r="H531" t="s">
        <v>3045</v>
      </c>
      <c r="I531" t="s">
        <v>10197</v>
      </c>
    </row>
    <row r="532" spans="1:10" x14ac:dyDescent="0.25">
      <c r="A532" t="s">
        <v>535</v>
      </c>
      <c r="B532" t="s">
        <v>1835</v>
      </c>
      <c r="C532" t="s">
        <v>3046</v>
      </c>
      <c r="D532" t="s">
        <v>2615</v>
      </c>
      <c r="E532" t="s">
        <v>8987</v>
      </c>
      <c r="F532" t="s">
        <v>8995</v>
      </c>
      <c r="G532" t="s">
        <v>9078</v>
      </c>
      <c r="H532" t="s">
        <v>3045</v>
      </c>
      <c r="I532" t="s">
        <v>10198</v>
      </c>
    </row>
    <row r="533" spans="1:10" x14ac:dyDescent="0.25">
      <c r="A533" t="s">
        <v>536</v>
      </c>
      <c r="B533" t="s">
        <v>1836</v>
      </c>
      <c r="C533" t="s">
        <v>3047</v>
      </c>
      <c r="D533" t="s">
        <v>2615</v>
      </c>
      <c r="E533" t="s">
        <v>8987</v>
      </c>
      <c r="F533" t="s">
        <v>8988</v>
      </c>
      <c r="G533" t="s">
        <v>9018</v>
      </c>
      <c r="H533" t="s">
        <v>2702</v>
      </c>
      <c r="I533" t="s">
        <v>10147</v>
      </c>
    </row>
    <row r="534" spans="1:10" x14ac:dyDescent="0.25">
      <c r="A534" t="s">
        <v>537</v>
      </c>
      <c r="B534" t="s">
        <v>1837</v>
      </c>
      <c r="C534" t="s">
        <v>3048</v>
      </c>
      <c r="D534" t="s">
        <v>2615</v>
      </c>
      <c r="E534" t="s">
        <v>8987</v>
      </c>
      <c r="F534" t="s">
        <v>8988</v>
      </c>
      <c r="G534" t="s">
        <v>9018</v>
      </c>
      <c r="H534" t="s">
        <v>2702</v>
      </c>
      <c r="I534" t="s">
        <v>10147</v>
      </c>
    </row>
    <row r="535" spans="1:10" x14ac:dyDescent="0.25">
      <c r="A535" t="s">
        <v>538</v>
      </c>
      <c r="B535" t="s">
        <v>1838</v>
      </c>
      <c r="C535" t="s">
        <v>3049</v>
      </c>
      <c r="D535" t="s">
        <v>2615</v>
      </c>
      <c r="E535" t="s">
        <v>8987</v>
      </c>
      <c r="F535" t="s">
        <v>8988</v>
      </c>
      <c r="G535" t="s">
        <v>8989</v>
      </c>
      <c r="H535" t="s">
        <v>2616</v>
      </c>
      <c r="I535" t="s">
        <v>10139</v>
      </c>
    </row>
    <row r="536" spans="1:10" x14ac:dyDescent="0.25">
      <c r="A536" t="s">
        <v>539</v>
      </c>
      <c r="B536" t="s">
        <v>1839</v>
      </c>
      <c r="C536" t="s">
        <v>3049</v>
      </c>
      <c r="D536" t="s">
        <v>2615</v>
      </c>
      <c r="E536" t="s">
        <v>8987</v>
      </c>
      <c r="F536" t="s">
        <v>8988</v>
      </c>
      <c r="G536" t="s">
        <v>8989</v>
      </c>
      <c r="H536" t="s">
        <v>2616</v>
      </c>
      <c r="I536" t="s">
        <v>10139</v>
      </c>
    </row>
    <row r="537" spans="1:10" x14ac:dyDescent="0.25">
      <c r="A537" t="s">
        <v>540</v>
      </c>
      <c r="B537" t="s">
        <v>1840</v>
      </c>
      <c r="C537" t="s">
        <v>3050</v>
      </c>
      <c r="D537" t="s">
        <v>2615</v>
      </c>
      <c r="E537" t="s">
        <v>8987</v>
      </c>
      <c r="F537" t="s">
        <v>9022</v>
      </c>
      <c r="G537" t="s">
        <v>9023</v>
      </c>
      <c r="H537" t="s">
        <v>2872</v>
      </c>
      <c r="I537" t="s">
        <v>10182</v>
      </c>
    </row>
    <row r="538" spans="1:10" x14ac:dyDescent="0.25">
      <c r="A538" t="s">
        <v>541</v>
      </c>
      <c r="B538" t="s">
        <v>1841</v>
      </c>
      <c r="C538" t="s">
        <v>3051</v>
      </c>
      <c r="D538" t="s">
        <v>2615</v>
      </c>
      <c r="E538" t="s">
        <v>8987</v>
      </c>
      <c r="F538" t="s">
        <v>8988</v>
      </c>
      <c r="G538" t="s">
        <v>8989</v>
      </c>
      <c r="H538" t="s">
        <v>2616</v>
      </c>
      <c r="I538" t="s">
        <v>10129</v>
      </c>
    </row>
    <row r="539" spans="1:10" x14ac:dyDescent="0.25">
      <c r="A539" t="s">
        <v>542</v>
      </c>
      <c r="B539" t="s">
        <v>1842</v>
      </c>
      <c r="C539" t="s">
        <v>3052</v>
      </c>
      <c r="D539" t="s">
        <v>2615</v>
      </c>
      <c r="E539" t="s">
        <v>8987</v>
      </c>
      <c r="F539" t="s">
        <v>8988</v>
      </c>
      <c r="G539" t="s">
        <v>8990</v>
      </c>
      <c r="H539" t="s">
        <v>2618</v>
      </c>
      <c r="I539" t="s">
        <v>10120</v>
      </c>
      <c r="J539" t="s">
        <v>2716</v>
      </c>
    </row>
    <row r="540" spans="1:10" x14ac:dyDescent="0.25">
      <c r="A540" t="s">
        <v>543</v>
      </c>
      <c r="B540" t="s">
        <v>1843</v>
      </c>
      <c r="C540" t="s">
        <v>3053</v>
      </c>
      <c r="D540" t="s">
        <v>2615</v>
      </c>
      <c r="E540" t="s">
        <v>8987</v>
      </c>
      <c r="F540" t="s">
        <v>8988</v>
      </c>
      <c r="G540" t="s">
        <v>9003</v>
      </c>
      <c r="H540" t="s">
        <v>2658</v>
      </c>
      <c r="I540" t="s">
        <v>10166</v>
      </c>
    </row>
    <row r="541" spans="1:10" x14ac:dyDescent="0.25">
      <c r="A541" t="s">
        <v>544</v>
      </c>
      <c r="B541" t="s">
        <v>1844</v>
      </c>
      <c r="C541" t="s">
        <v>3054</v>
      </c>
      <c r="D541" t="s">
        <v>2615</v>
      </c>
      <c r="E541" t="s">
        <v>8987</v>
      </c>
      <c r="F541" t="s">
        <v>8988</v>
      </c>
      <c r="G541" t="s">
        <v>8989</v>
      </c>
      <c r="H541" t="s">
        <v>2616</v>
      </c>
      <c r="I541" t="s">
        <v>10199</v>
      </c>
    </row>
    <row r="542" spans="1:10" x14ac:dyDescent="0.25">
      <c r="A542" t="s">
        <v>545</v>
      </c>
      <c r="B542" t="s">
        <v>1845</v>
      </c>
      <c r="C542" t="s">
        <v>3055</v>
      </c>
      <c r="D542" t="s">
        <v>2615</v>
      </c>
      <c r="E542" t="s">
        <v>8987</v>
      </c>
      <c r="F542" t="s">
        <v>8988</v>
      </c>
      <c r="G542" t="s">
        <v>8989</v>
      </c>
      <c r="H542" t="s">
        <v>2616</v>
      </c>
      <c r="I542" t="s">
        <v>10126</v>
      </c>
    </row>
    <row r="543" spans="1:10" x14ac:dyDescent="0.25">
      <c r="A543" t="s">
        <v>546</v>
      </c>
      <c r="B543" t="s">
        <v>1846</v>
      </c>
      <c r="C543" t="s">
        <v>3056</v>
      </c>
      <c r="D543" t="s">
        <v>2615</v>
      </c>
      <c r="E543" t="s">
        <v>8987</v>
      </c>
      <c r="F543" t="s">
        <v>8988</v>
      </c>
      <c r="G543" t="s">
        <v>8989</v>
      </c>
      <c r="H543" t="s">
        <v>2616</v>
      </c>
      <c r="I543" t="s">
        <v>10126</v>
      </c>
    </row>
    <row r="544" spans="1:10" x14ac:dyDescent="0.25">
      <c r="A544" t="s">
        <v>547</v>
      </c>
      <c r="B544" t="s">
        <v>1847</v>
      </c>
      <c r="C544" t="s">
        <v>3057</v>
      </c>
      <c r="D544" t="s">
        <v>2615</v>
      </c>
      <c r="E544" t="s">
        <v>8987</v>
      </c>
      <c r="F544" t="s">
        <v>8988</v>
      </c>
      <c r="G544" t="s">
        <v>8989</v>
      </c>
      <c r="H544" t="s">
        <v>2616</v>
      </c>
      <c r="I544" t="s">
        <v>10126</v>
      </c>
    </row>
    <row r="545" spans="1:9" x14ac:dyDescent="0.25">
      <c r="A545" t="s">
        <v>548</v>
      </c>
      <c r="B545" t="s">
        <v>1848</v>
      </c>
      <c r="C545" t="s">
        <v>3058</v>
      </c>
      <c r="D545" t="s">
        <v>2615</v>
      </c>
      <c r="E545" t="s">
        <v>9074</v>
      </c>
      <c r="F545" t="s">
        <v>9075</v>
      </c>
      <c r="G545" t="s">
        <v>9076</v>
      </c>
      <c r="H545" t="s">
        <v>9077</v>
      </c>
      <c r="I545" t="s">
        <v>10106</v>
      </c>
    </row>
    <row r="546" spans="1:9" x14ac:dyDescent="0.25">
      <c r="A546" t="s">
        <v>549</v>
      </c>
      <c r="B546" t="s">
        <v>1849</v>
      </c>
      <c r="C546" t="s">
        <v>3059</v>
      </c>
      <c r="D546" t="s">
        <v>2615</v>
      </c>
      <c r="E546" t="s">
        <v>9074</v>
      </c>
      <c r="F546" t="s">
        <v>9075</v>
      </c>
      <c r="G546" t="s">
        <v>9076</v>
      </c>
      <c r="H546" t="s">
        <v>9077</v>
      </c>
      <c r="I546" t="s">
        <v>10107</v>
      </c>
    </row>
    <row r="547" spans="1:9" x14ac:dyDescent="0.25">
      <c r="A547" t="s">
        <v>3060</v>
      </c>
      <c r="B547" t="s">
        <v>1850</v>
      </c>
      <c r="C547" t="s">
        <v>3061</v>
      </c>
      <c r="D547" t="s">
        <v>2615</v>
      </c>
      <c r="E547" t="s">
        <v>9074</v>
      </c>
      <c r="F547" t="s">
        <v>9075</v>
      </c>
      <c r="G547" t="s">
        <v>9076</v>
      </c>
      <c r="H547" t="s">
        <v>9077</v>
      </c>
      <c r="I547" t="s">
        <v>10105</v>
      </c>
    </row>
    <row r="548" spans="1:9" x14ac:dyDescent="0.25">
      <c r="A548" t="s">
        <v>551</v>
      </c>
      <c r="B548" t="s">
        <v>1851</v>
      </c>
      <c r="C548" t="s">
        <v>3062</v>
      </c>
      <c r="D548" t="s">
        <v>2615</v>
      </c>
      <c r="E548" t="s">
        <v>8987</v>
      </c>
      <c r="F548" t="s">
        <v>8988</v>
      </c>
      <c r="G548" t="s">
        <v>9003</v>
      </c>
      <c r="H548" t="s">
        <v>2658</v>
      </c>
      <c r="I548" t="s">
        <v>10136</v>
      </c>
    </row>
    <row r="549" spans="1:9" x14ac:dyDescent="0.25">
      <c r="A549" t="s">
        <v>552</v>
      </c>
      <c r="B549" t="s">
        <v>1852</v>
      </c>
      <c r="C549" t="s">
        <v>3063</v>
      </c>
      <c r="D549" t="s">
        <v>2615</v>
      </c>
      <c r="E549" t="s">
        <v>8987</v>
      </c>
      <c r="F549" t="s">
        <v>8988</v>
      </c>
      <c r="G549" t="s">
        <v>9003</v>
      </c>
      <c r="H549" t="s">
        <v>2658</v>
      </c>
      <c r="I549" t="s">
        <v>10136</v>
      </c>
    </row>
    <row r="550" spans="1:9" x14ac:dyDescent="0.25">
      <c r="A550" t="s">
        <v>553</v>
      </c>
      <c r="B550" t="s">
        <v>1853</v>
      </c>
      <c r="C550" t="s">
        <v>2626</v>
      </c>
      <c r="D550" t="s">
        <v>2615</v>
      </c>
      <c r="E550" t="s">
        <v>8987</v>
      </c>
      <c r="F550" t="s">
        <v>8988</v>
      </c>
      <c r="G550" t="s">
        <v>8991</v>
      </c>
      <c r="H550" t="s">
        <v>2627</v>
      </c>
      <c r="I550" t="s">
        <v>10123</v>
      </c>
    </row>
    <row r="551" spans="1:9" x14ac:dyDescent="0.25">
      <c r="A551" t="s">
        <v>554</v>
      </c>
      <c r="B551" t="s">
        <v>1854</v>
      </c>
      <c r="C551" t="s">
        <v>3064</v>
      </c>
      <c r="D551" t="s">
        <v>2615</v>
      </c>
      <c r="E551" t="s">
        <v>8987</v>
      </c>
      <c r="F551" t="s">
        <v>8988</v>
      </c>
      <c r="G551" t="s">
        <v>9003</v>
      </c>
      <c r="H551" t="s">
        <v>2658</v>
      </c>
      <c r="I551" t="s">
        <v>10133</v>
      </c>
    </row>
    <row r="552" spans="1:9" x14ac:dyDescent="0.25">
      <c r="A552" t="s">
        <v>555</v>
      </c>
      <c r="B552" t="s">
        <v>1855</v>
      </c>
      <c r="C552" t="s">
        <v>3065</v>
      </c>
      <c r="D552" t="s">
        <v>2615</v>
      </c>
      <c r="E552" t="s">
        <v>8987</v>
      </c>
      <c r="F552" t="s">
        <v>8988</v>
      </c>
      <c r="G552" t="s">
        <v>9003</v>
      </c>
      <c r="H552" t="s">
        <v>2658</v>
      </c>
      <c r="I552" t="s">
        <v>10196</v>
      </c>
    </row>
    <row r="553" spans="1:9" x14ac:dyDescent="0.25">
      <c r="A553" t="s">
        <v>556</v>
      </c>
      <c r="B553" t="s">
        <v>1856</v>
      </c>
      <c r="C553" t="s">
        <v>3066</v>
      </c>
      <c r="D553" t="s">
        <v>2615</v>
      </c>
      <c r="E553" t="s">
        <v>9079</v>
      </c>
      <c r="F553" t="s">
        <v>9080</v>
      </c>
      <c r="G553" t="s">
        <v>9081</v>
      </c>
      <c r="H553" t="s">
        <v>3067</v>
      </c>
    </row>
    <row r="554" spans="1:9" x14ac:dyDescent="0.25">
      <c r="A554" t="s">
        <v>557</v>
      </c>
      <c r="B554" t="s">
        <v>1857</v>
      </c>
      <c r="C554" t="s">
        <v>3068</v>
      </c>
      <c r="D554" t="s">
        <v>2615</v>
      </c>
      <c r="E554" t="s">
        <v>8987</v>
      </c>
      <c r="F554" t="s">
        <v>8988</v>
      </c>
      <c r="G554" t="s">
        <v>8989</v>
      </c>
      <c r="H554" t="s">
        <v>2616</v>
      </c>
      <c r="I554" t="s">
        <v>10144</v>
      </c>
    </row>
    <row r="555" spans="1:9" x14ac:dyDescent="0.25">
      <c r="A555" t="s">
        <v>558</v>
      </c>
      <c r="B555" t="s">
        <v>1858</v>
      </c>
      <c r="C555" t="s">
        <v>3068</v>
      </c>
      <c r="D555" t="s">
        <v>2615</v>
      </c>
      <c r="E555" t="s">
        <v>8987</v>
      </c>
      <c r="F555" t="s">
        <v>8988</v>
      </c>
      <c r="G555" t="s">
        <v>8989</v>
      </c>
      <c r="H555" t="s">
        <v>2616</v>
      </c>
      <c r="I555" t="s">
        <v>10144</v>
      </c>
    </row>
    <row r="556" spans="1:9" x14ac:dyDescent="0.25">
      <c r="A556" t="s">
        <v>559</v>
      </c>
      <c r="B556" t="s">
        <v>1859</v>
      </c>
      <c r="C556" t="s">
        <v>3069</v>
      </c>
      <c r="D556" t="s">
        <v>2615</v>
      </c>
      <c r="E556" t="s">
        <v>8987</v>
      </c>
      <c r="F556" t="s">
        <v>9022</v>
      </c>
      <c r="G556" t="s">
        <v>9026</v>
      </c>
      <c r="H556" t="s">
        <v>2755</v>
      </c>
      <c r="I556" t="s">
        <v>10200</v>
      </c>
    </row>
    <row r="557" spans="1:9" x14ac:dyDescent="0.25">
      <c r="A557" t="s">
        <v>560</v>
      </c>
      <c r="B557" t="s">
        <v>1860</v>
      </c>
      <c r="C557" t="s">
        <v>2628</v>
      </c>
      <c r="D557" t="s">
        <v>2615</v>
      </c>
      <c r="E557" t="s">
        <v>8987</v>
      </c>
      <c r="F557" t="s">
        <v>8988</v>
      </c>
      <c r="G557" t="s">
        <v>8989</v>
      </c>
      <c r="H557" t="s">
        <v>2616</v>
      </c>
      <c r="I557" t="s">
        <v>10119</v>
      </c>
    </row>
    <row r="558" spans="1:9" x14ac:dyDescent="0.25">
      <c r="A558" t="s">
        <v>561</v>
      </c>
      <c r="B558" t="s">
        <v>1861</v>
      </c>
      <c r="C558" t="s">
        <v>2628</v>
      </c>
      <c r="D558" t="s">
        <v>2615</v>
      </c>
      <c r="E558" t="s">
        <v>8987</v>
      </c>
      <c r="F558" t="s">
        <v>8988</v>
      </c>
      <c r="G558" t="s">
        <v>8989</v>
      </c>
      <c r="H558" t="s">
        <v>2616</v>
      </c>
      <c r="I558" t="s">
        <v>10119</v>
      </c>
    </row>
    <row r="559" spans="1:9" x14ac:dyDescent="0.25">
      <c r="A559" t="s">
        <v>562</v>
      </c>
      <c r="B559" t="s">
        <v>1862</v>
      </c>
      <c r="C559" t="s">
        <v>3070</v>
      </c>
      <c r="D559" t="s">
        <v>2615</v>
      </c>
      <c r="E559" t="s">
        <v>8987</v>
      </c>
      <c r="F559" t="s">
        <v>8988</v>
      </c>
      <c r="G559" t="s">
        <v>8991</v>
      </c>
      <c r="H559" t="s">
        <v>2627</v>
      </c>
      <c r="I559" t="s">
        <v>10123</v>
      </c>
    </row>
    <row r="560" spans="1:9" x14ac:dyDescent="0.25">
      <c r="A560" t="s">
        <v>563</v>
      </c>
      <c r="B560" t="s">
        <v>1863</v>
      </c>
      <c r="C560" t="s">
        <v>3071</v>
      </c>
      <c r="D560" t="s">
        <v>2615</v>
      </c>
      <c r="E560" t="s">
        <v>8987</v>
      </c>
      <c r="F560" t="s">
        <v>8988</v>
      </c>
      <c r="G560" t="s">
        <v>8991</v>
      </c>
      <c r="H560" t="s">
        <v>2627</v>
      </c>
      <c r="I560" t="s">
        <v>10201</v>
      </c>
    </row>
    <row r="561" spans="1:9" x14ac:dyDescent="0.25">
      <c r="A561" t="s">
        <v>564</v>
      </c>
      <c r="B561" t="s">
        <v>1864</v>
      </c>
      <c r="C561" t="s">
        <v>3072</v>
      </c>
      <c r="D561" t="s">
        <v>2615</v>
      </c>
      <c r="E561" t="s">
        <v>8987</v>
      </c>
      <c r="F561" t="s">
        <v>8988</v>
      </c>
      <c r="G561" t="s">
        <v>8989</v>
      </c>
      <c r="H561" t="s">
        <v>2616</v>
      </c>
      <c r="I561" t="s">
        <v>10127</v>
      </c>
    </row>
    <row r="562" spans="1:9" x14ac:dyDescent="0.25">
      <c r="A562" t="s">
        <v>565</v>
      </c>
      <c r="B562" t="s">
        <v>1865</v>
      </c>
      <c r="C562" t="s">
        <v>3072</v>
      </c>
      <c r="D562" t="s">
        <v>2615</v>
      </c>
      <c r="E562" t="s">
        <v>8987</v>
      </c>
      <c r="F562" t="s">
        <v>8988</v>
      </c>
      <c r="G562" t="s">
        <v>8989</v>
      </c>
      <c r="H562" t="s">
        <v>2616</v>
      </c>
      <c r="I562" t="s">
        <v>10127</v>
      </c>
    </row>
    <row r="563" spans="1:9" x14ac:dyDescent="0.25">
      <c r="A563" t="s">
        <v>566</v>
      </c>
      <c r="B563" t="s">
        <v>1866</v>
      </c>
      <c r="C563" t="s">
        <v>3073</v>
      </c>
      <c r="D563" t="s">
        <v>2615</v>
      </c>
      <c r="E563" t="s">
        <v>8987</v>
      </c>
      <c r="F563" t="s">
        <v>8988</v>
      </c>
      <c r="G563" t="s">
        <v>8989</v>
      </c>
      <c r="H563" t="s">
        <v>2616</v>
      </c>
      <c r="I563" t="s">
        <v>10127</v>
      </c>
    </row>
    <row r="564" spans="1:9" x14ac:dyDescent="0.25">
      <c r="A564" t="s">
        <v>567</v>
      </c>
      <c r="B564" t="s">
        <v>1867</v>
      </c>
      <c r="C564" t="s">
        <v>3073</v>
      </c>
      <c r="D564" t="s">
        <v>2615</v>
      </c>
      <c r="E564" t="s">
        <v>8987</v>
      </c>
      <c r="F564" t="s">
        <v>8988</v>
      </c>
      <c r="G564" t="s">
        <v>8989</v>
      </c>
      <c r="H564" t="s">
        <v>2616</v>
      </c>
      <c r="I564" t="s">
        <v>10127</v>
      </c>
    </row>
    <row r="565" spans="1:9" x14ac:dyDescent="0.25">
      <c r="A565" t="s">
        <v>568</v>
      </c>
      <c r="B565" t="s">
        <v>1868</v>
      </c>
      <c r="C565" t="s">
        <v>2845</v>
      </c>
      <c r="D565" t="s">
        <v>2615</v>
      </c>
      <c r="E565" t="s">
        <v>8987</v>
      </c>
      <c r="F565" t="s">
        <v>8988</v>
      </c>
      <c r="G565" t="s">
        <v>8991</v>
      </c>
      <c r="H565" t="s">
        <v>2627</v>
      </c>
      <c r="I565" t="s">
        <v>10123</v>
      </c>
    </row>
    <row r="566" spans="1:9" x14ac:dyDescent="0.25">
      <c r="A566" t="s">
        <v>569</v>
      </c>
      <c r="B566" t="s">
        <v>1869</v>
      </c>
      <c r="C566" t="s">
        <v>2845</v>
      </c>
      <c r="D566" t="s">
        <v>2615</v>
      </c>
      <c r="E566" t="s">
        <v>8987</v>
      </c>
      <c r="F566" t="s">
        <v>8988</v>
      </c>
      <c r="G566" t="s">
        <v>8991</v>
      </c>
      <c r="H566" t="s">
        <v>2627</v>
      </c>
      <c r="I566" t="s">
        <v>10123</v>
      </c>
    </row>
    <row r="567" spans="1:9" x14ac:dyDescent="0.25">
      <c r="A567" t="s">
        <v>570</v>
      </c>
      <c r="B567" t="s">
        <v>1870</v>
      </c>
      <c r="C567" t="s">
        <v>3074</v>
      </c>
      <c r="D567" t="s">
        <v>2615</v>
      </c>
      <c r="E567" t="s">
        <v>8987</v>
      </c>
      <c r="F567" t="s">
        <v>9022</v>
      </c>
      <c r="G567" t="s">
        <v>9082</v>
      </c>
    </row>
    <row r="568" spans="1:9" x14ac:dyDescent="0.25">
      <c r="A568" t="s">
        <v>571</v>
      </c>
      <c r="B568" t="s">
        <v>1871</v>
      </c>
      <c r="C568" t="s">
        <v>3075</v>
      </c>
      <c r="D568" t="s">
        <v>2615</v>
      </c>
      <c r="E568" t="s">
        <v>8987</v>
      </c>
      <c r="F568" t="s">
        <v>8988</v>
      </c>
      <c r="G568" t="s">
        <v>8991</v>
      </c>
      <c r="H568" t="s">
        <v>2627</v>
      </c>
      <c r="I568" t="s">
        <v>10123</v>
      </c>
    </row>
    <row r="569" spans="1:9" x14ac:dyDescent="0.25">
      <c r="A569" t="s">
        <v>572</v>
      </c>
      <c r="B569" t="s">
        <v>1872</v>
      </c>
      <c r="C569" t="s">
        <v>3076</v>
      </c>
      <c r="D569" t="s">
        <v>2615</v>
      </c>
      <c r="E569" t="s">
        <v>8987</v>
      </c>
      <c r="F569" t="s">
        <v>8995</v>
      </c>
      <c r="G569" t="s">
        <v>9010</v>
      </c>
      <c r="H569" t="s">
        <v>2679</v>
      </c>
      <c r="I569" t="s">
        <v>10202</v>
      </c>
    </row>
    <row r="570" spans="1:9" x14ac:dyDescent="0.25">
      <c r="A570" t="s">
        <v>573</v>
      </c>
      <c r="B570" t="s">
        <v>1873</v>
      </c>
      <c r="C570" t="s">
        <v>3077</v>
      </c>
      <c r="D570" t="s">
        <v>2615</v>
      </c>
      <c r="E570" t="s">
        <v>8987</v>
      </c>
      <c r="F570" t="s">
        <v>8988</v>
      </c>
      <c r="G570" t="s">
        <v>8991</v>
      </c>
      <c r="H570" t="s">
        <v>2627</v>
      </c>
      <c r="I570" t="s">
        <v>10123</v>
      </c>
    </row>
    <row r="571" spans="1:9" x14ac:dyDescent="0.25">
      <c r="A571" t="s">
        <v>574</v>
      </c>
      <c r="B571" t="s">
        <v>1874</v>
      </c>
      <c r="C571" t="s">
        <v>3077</v>
      </c>
      <c r="D571" t="s">
        <v>2615</v>
      </c>
      <c r="E571" t="s">
        <v>8987</v>
      </c>
      <c r="F571" t="s">
        <v>8988</v>
      </c>
      <c r="G571" t="s">
        <v>8991</v>
      </c>
      <c r="H571" t="s">
        <v>2627</v>
      </c>
      <c r="I571" t="s">
        <v>10123</v>
      </c>
    </row>
    <row r="572" spans="1:9" x14ac:dyDescent="0.25">
      <c r="A572" t="s">
        <v>575</v>
      </c>
      <c r="B572" t="s">
        <v>1875</v>
      </c>
      <c r="C572" t="s">
        <v>3078</v>
      </c>
      <c r="D572" t="s">
        <v>2615</v>
      </c>
      <c r="E572" t="s">
        <v>8987</v>
      </c>
      <c r="F572" t="s">
        <v>8988</v>
      </c>
      <c r="G572" t="s">
        <v>8991</v>
      </c>
      <c r="H572" t="s">
        <v>2627</v>
      </c>
      <c r="I572" t="s">
        <v>10123</v>
      </c>
    </row>
    <row r="573" spans="1:9" x14ac:dyDescent="0.25">
      <c r="A573" t="s">
        <v>576</v>
      </c>
      <c r="B573" t="s">
        <v>1876</v>
      </c>
      <c r="C573" t="s">
        <v>3078</v>
      </c>
      <c r="D573" t="s">
        <v>2615</v>
      </c>
      <c r="E573" t="s">
        <v>8987</v>
      </c>
      <c r="F573" t="s">
        <v>8988</v>
      </c>
      <c r="G573" t="s">
        <v>8991</v>
      </c>
      <c r="H573" t="s">
        <v>2627</v>
      </c>
      <c r="I573" t="s">
        <v>10123</v>
      </c>
    </row>
    <row r="574" spans="1:9" x14ac:dyDescent="0.25">
      <c r="A574" t="s">
        <v>577</v>
      </c>
      <c r="B574" t="s">
        <v>1877</v>
      </c>
      <c r="C574" t="s">
        <v>3079</v>
      </c>
      <c r="D574" t="s">
        <v>2615</v>
      </c>
      <c r="E574" t="s">
        <v>8987</v>
      </c>
      <c r="F574" t="s">
        <v>8988</v>
      </c>
      <c r="G574" t="s">
        <v>8991</v>
      </c>
      <c r="H574" t="s">
        <v>2627</v>
      </c>
      <c r="I574" t="s">
        <v>10155</v>
      </c>
    </row>
    <row r="575" spans="1:9" x14ac:dyDescent="0.25">
      <c r="A575" t="s">
        <v>578</v>
      </c>
      <c r="B575" t="s">
        <v>1878</v>
      </c>
      <c r="C575" t="s">
        <v>3080</v>
      </c>
      <c r="D575" t="s">
        <v>2615</v>
      </c>
      <c r="E575" t="s">
        <v>8987</v>
      </c>
      <c r="F575" t="s">
        <v>8988</v>
      </c>
      <c r="G575" t="s">
        <v>8989</v>
      </c>
      <c r="H575" t="s">
        <v>2616</v>
      </c>
      <c r="I575" t="s">
        <v>10150</v>
      </c>
    </row>
    <row r="576" spans="1:9" x14ac:dyDescent="0.25">
      <c r="A576" t="s">
        <v>579</v>
      </c>
      <c r="B576" t="s">
        <v>1879</v>
      </c>
      <c r="C576" t="s">
        <v>3080</v>
      </c>
      <c r="D576" t="s">
        <v>2615</v>
      </c>
      <c r="E576" t="s">
        <v>8987</v>
      </c>
      <c r="F576" t="s">
        <v>8988</v>
      </c>
      <c r="G576" t="s">
        <v>8989</v>
      </c>
      <c r="H576" t="s">
        <v>2616</v>
      </c>
      <c r="I576" t="s">
        <v>10150</v>
      </c>
    </row>
    <row r="577" spans="1:9" x14ac:dyDescent="0.25">
      <c r="A577" t="s">
        <v>580</v>
      </c>
      <c r="B577" t="s">
        <v>1880</v>
      </c>
      <c r="C577" t="s">
        <v>3081</v>
      </c>
      <c r="D577" t="s">
        <v>2615</v>
      </c>
      <c r="E577" t="s">
        <v>8987</v>
      </c>
      <c r="F577" t="s">
        <v>8988</v>
      </c>
      <c r="G577" t="s">
        <v>8989</v>
      </c>
      <c r="H577" t="s">
        <v>2616</v>
      </c>
      <c r="I577" t="s">
        <v>10144</v>
      </c>
    </row>
    <row r="578" spans="1:9" x14ac:dyDescent="0.25">
      <c r="A578" t="s">
        <v>581</v>
      </c>
      <c r="B578" t="s">
        <v>1881</v>
      </c>
      <c r="C578" t="s">
        <v>3082</v>
      </c>
      <c r="D578" t="s">
        <v>2615</v>
      </c>
      <c r="E578" t="s">
        <v>8999</v>
      </c>
      <c r="F578" t="s">
        <v>9000</v>
      </c>
      <c r="G578" t="s">
        <v>9001</v>
      </c>
      <c r="H578" t="s">
        <v>9002</v>
      </c>
      <c r="I578" t="s">
        <v>10132</v>
      </c>
    </row>
    <row r="579" spans="1:9" x14ac:dyDescent="0.25">
      <c r="A579" t="s">
        <v>582</v>
      </c>
      <c r="B579" t="s">
        <v>1882</v>
      </c>
      <c r="C579" t="s">
        <v>3083</v>
      </c>
      <c r="D579" t="s">
        <v>2615</v>
      </c>
      <c r="E579" t="s">
        <v>8987</v>
      </c>
      <c r="F579" t="s">
        <v>8988</v>
      </c>
      <c r="G579" t="s">
        <v>8989</v>
      </c>
      <c r="H579" t="s">
        <v>2616</v>
      </c>
      <c r="I579" t="s">
        <v>10184</v>
      </c>
    </row>
    <row r="580" spans="1:9" x14ac:dyDescent="0.25">
      <c r="A580" t="s">
        <v>583</v>
      </c>
      <c r="B580" t="s">
        <v>1883</v>
      </c>
      <c r="C580" t="s">
        <v>3083</v>
      </c>
      <c r="D580" t="s">
        <v>2615</v>
      </c>
      <c r="E580" t="s">
        <v>8987</v>
      </c>
      <c r="F580" t="s">
        <v>8988</v>
      </c>
      <c r="G580" t="s">
        <v>8989</v>
      </c>
      <c r="H580" t="s">
        <v>2616</v>
      </c>
      <c r="I580" t="s">
        <v>10184</v>
      </c>
    </row>
    <row r="581" spans="1:9" x14ac:dyDescent="0.25">
      <c r="A581" t="s">
        <v>584</v>
      </c>
      <c r="B581" t="s">
        <v>1884</v>
      </c>
      <c r="C581" t="s">
        <v>2753</v>
      </c>
      <c r="D581" t="s">
        <v>2615</v>
      </c>
      <c r="E581" t="s">
        <v>8987</v>
      </c>
      <c r="F581" t="s">
        <v>8988</v>
      </c>
      <c r="G581" t="s">
        <v>8989</v>
      </c>
      <c r="H581" t="s">
        <v>2616</v>
      </c>
      <c r="I581" t="s">
        <v>10127</v>
      </c>
    </row>
    <row r="582" spans="1:9" x14ac:dyDescent="0.25">
      <c r="A582" t="s">
        <v>585</v>
      </c>
      <c r="B582" t="s">
        <v>1885</v>
      </c>
      <c r="C582" t="s">
        <v>3008</v>
      </c>
      <c r="D582" t="s">
        <v>2615</v>
      </c>
      <c r="E582" t="s">
        <v>8987</v>
      </c>
      <c r="F582" t="s">
        <v>8988</v>
      </c>
      <c r="G582" t="s">
        <v>8989</v>
      </c>
      <c r="H582" t="s">
        <v>2616</v>
      </c>
      <c r="I582" t="s">
        <v>10127</v>
      </c>
    </row>
    <row r="583" spans="1:9" x14ac:dyDescent="0.25">
      <c r="A583" t="s">
        <v>586</v>
      </c>
      <c r="B583" t="s">
        <v>1886</v>
      </c>
      <c r="C583" t="s">
        <v>3084</v>
      </c>
      <c r="D583" t="s">
        <v>2615</v>
      </c>
      <c r="E583" t="s">
        <v>8999</v>
      </c>
      <c r="F583" t="s">
        <v>9000</v>
      </c>
      <c r="G583" t="s">
        <v>9011</v>
      </c>
      <c r="H583" t="s">
        <v>9083</v>
      </c>
    </row>
    <row r="584" spans="1:9" x14ac:dyDescent="0.25">
      <c r="A584" t="s">
        <v>587</v>
      </c>
      <c r="B584" t="s">
        <v>1887</v>
      </c>
      <c r="C584" t="s">
        <v>3085</v>
      </c>
      <c r="D584" t="s">
        <v>2615</v>
      </c>
      <c r="E584" t="s">
        <v>8987</v>
      </c>
      <c r="F584" t="s">
        <v>8988</v>
      </c>
      <c r="G584" t="s">
        <v>8989</v>
      </c>
      <c r="H584" t="s">
        <v>2616</v>
      </c>
      <c r="I584" t="s">
        <v>10177</v>
      </c>
    </row>
    <row r="585" spans="1:9" x14ac:dyDescent="0.25">
      <c r="A585" t="s">
        <v>588</v>
      </c>
      <c r="B585" t="s">
        <v>1888</v>
      </c>
      <c r="C585" t="s">
        <v>3086</v>
      </c>
      <c r="D585" t="s">
        <v>2615</v>
      </c>
      <c r="E585" t="s">
        <v>8987</v>
      </c>
      <c r="F585" t="s">
        <v>8988</v>
      </c>
      <c r="G585" t="s">
        <v>8989</v>
      </c>
      <c r="H585" t="s">
        <v>2616</v>
      </c>
      <c r="I585" t="s">
        <v>10127</v>
      </c>
    </row>
    <row r="586" spans="1:9" x14ac:dyDescent="0.25">
      <c r="A586" t="s">
        <v>589</v>
      </c>
      <c r="B586" t="s">
        <v>1889</v>
      </c>
      <c r="C586" t="s">
        <v>3086</v>
      </c>
      <c r="D586" t="s">
        <v>2615</v>
      </c>
      <c r="E586" t="s">
        <v>8987</v>
      </c>
      <c r="F586" t="s">
        <v>8988</v>
      </c>
      <c r="G586" t="s">
        <v>8989</v>
      </c>
      <c r="H586" t="s">
        <v>2616</v>
      </c>
      <c r="I586" t="s">
        <v>10127</v>
      </c>
    </row>
    <row r="587" spans="1:9" x14ac:dyDescent="0.25">
      <c r="A587" t="s">
        <v>590</v>
      </c>
      <c r="B587" t="s">
        <v>1890</v>
      </c>
      <c r="C587" t="s">
        <v>3087</v>
      </c>
      <c r="D587" t="s">
        <v>2615</v>
      </c>
      <c r="E587" t="s">
        <v>8987</v>
      </c>
      <c r="F587" t="s">
        <v>8988</v>
      </c>
      <c r="G587" t="s">
        <v>8989</v>
      </c>
      <c r="H587" t="s">
        <v>2616</v>
      </c>
      <c r="I587" t="s">
        <v>10141</v>
      </c>
    </row>
    <row r="588" spans="1:9" x14ac:dyDescent="0.25">
      <c r="A588" t="s">
        <v>591</v>
      </c>
      <c r="B588" t="s">
        <v>1891</v>
      </c>
      <c r="C588" t="s">
        <v>3088</v>
      </c>
      <c r="D588" t="s">
        <v>2615</v>
      </c>
      <c r="E588" t="s">
        <v>8987</v>
      </c>
      <c r="F588" t="s">
        <v>8988</v>
      </c>
      <c r="G588" t="s">
        <v>9018</v>
      </c>
      <c r="H588" t="s">
        <v>2702</v>
      </c>
      <c r="I588" t="s">
        <v>10147</v>
      </c>
    </row>
    <row r="589" spans="1:9" x14ac:dyDescent="0.25">
      <c r="A589" t="s">
        <v>592</v>
      </c>
      <c r="B589" t="s">
        <v>1892</v>
      </c>
      <c r="C589" t="s">
        <v>2630</v>
      </c>
      <c r="D589" t="s">
        <v>2615</v>
      </c>
      <c r="E589" t="s">
        <v>8987</v>
      </c>
      <c r="F589" t="s">
        <v>8988</v>
      </c>
      <c r="G589" t="s">
        <v>8989</v>
      </c>
      <c r="H589" t="s">
        <v>2616</v>
      </c>
      <c r="I589" t="s">
        <v>10119</v>
      </c>
    </row>
    <row r="590" spans="1:9" x14ac:dyDescent="0.25">
      <c r="A590" t="s">
        <v>593</v>
      </c>
      <c r="B590" t="s">
        <v>1893</v>
      </c>
      <c r="C590" t="s">
        <v>2630</v>
      </c>
      <c r="D590" t="s">
        <v>2615</v>
      </c>
      <c r="E590" t="s">
        <v>8987</v>
      </c>
      <c r="F590" t="s">
        <v>8988</v>
      </c>
      <c r="G590" t="s">
        <v>8989</v>
      </c>
      <c r="H590" t="s">
        <v>2616</v>
      </c>
      <c r="I590" t="s">
        <v>10119</v>
      </c>
    </row>
    <row r="591" spans="1:9" x14ac:dyDescent="0.25">
      <c r="A591" t="s">
        <v>594</v>
      </c>
      <c r="B591" t="s">
        <v>1894</v>
      </c>
      <c r="C591" t="s">
        <v>3089</v>
      </c>
      <c r="D591" t="s">
        <v>2615</v>
      </c>
      <c r="E591" t="s">
        <v>8987</v>
      </c>
      <c r="F591" t="s">
        <v>8988</v>
      </c>
      <c r="G591" t="s">
        <v>8989</v>
      </c>
      <c r="H591" t="s">
        <v>2616</v>
      </c>
      <c r="I591" t="s">
        <v>10131</v>
      </c>
    </row>
    <row r="592" spans="1:9" x14ac:dyDescent="0.25">
      <c r="A592" t="s">
        <v>595</v>
      </c>
      <c r="B592" t="s">
        <v>1895</v>
      </c>
      <c r="C592" t="s">
        <v>3089</v>
      </c>
      <c r="D592" t="s">
        <v>2615</v>
      </c>
      <c r="E592" t="s">
        <v>8987</v>
      </c>
      <c r="F592" t="s">
        <v>8988</v>
      </c>
      <c r="G592" t="s">
        <v>8989</v>
      </c>
      <c r="H592" t="s">
        <v>2616</v>
      </c>
      <c r="I592" t="s">
        <v>10131</v>
      </c>
    </row>
    <row r="593" spans="1:9" x14ac:dyDescent="0.25">
      <c r="A593" t="s">
        <v>596</v>
      </c>
      <c r="B593" t="s">
        <v>1896</v>
      </c>
      <c r="C593" t="s">
        <v>3090</v>
      </c>
      <c r="D593" t="s">
        <v>2615</v>
      </c>
      <c r="E593" t="s">
        <v>8987</v>
      </c>
      <c r="F593" t="s">
        <v>8988</v>
      </c>
      <c r="G593" t="s">
        <v>8989</v>
      </c>
      <c r="H593" t="s">
        <v>2616</v>
      </c>
      <c r="I593" t="s">
        <v>10203</v>
      </c>
    </row>
    <row r="594" spans="1:9" x14ac:dyDescent="0.25">
      <c r="A594" t="s">
        <v>597</v>
      </c>
      <c r="B594" t="s">
        <v>1897</v>
      </c>
      <c r="C594" t="s">
        <v>3090</v>
      </c>
      <c r="D594" t="s">
        <v>2615</v>
      </c>
      <c r="E594" t="s">
        <v>8987</v>
      </c>
      <c r="F594" t="s">
        <v>8988</v>
      </c>
      <c r="G594" t="s">
        <v>8989</v>
      </c>
      <c r="H594" t="s">
        <v>2616</v>
      </c>
      <c r="I594" t="s">
        <v>10203</v>
      </c>
    </row>
    <row r="595" spans="1:9" x14ac:dyDescent="0.25">
      <c r="A595" t="s">
        <v>598</v>
      </c>
      <c r="B595" t="s">
        <v>1898</v>
      </c>
      <c r="C595" t="s">
        <v>3090</v>
      </c>
      <c r="D595" t="s">
        <v>2615</v>
      </c>
      <c r="E595" t="s">
        <v>8987</v>
      </c>
      <c r="F595" t="s">
        <v>8988</v>
      </c>
      <c r="G595" t="s">
        <v>8989</v>
      </c>
      <c r="H595" t="s">
        <v>2616</v>
      </c>
      <c r="I595" t="s">
        <v>10203</v>
      </c>
    </row>
    <row r="596" spans="1:9" x14ac:dyDescent="0.25">
      <c r="A596" t="s">
        <v>599</v>
      </c>
      <c r="B596" t="s">
        <v>1899</v>
      </c>
      <c r="C596" t="s">
        <v>3090</v>
      </c>
      <c r="D596" t="s">
        <v>2615</v>
      </c>
      <c r="E596" t="s">
        <v>8987</v>
      </c>
      <c r="F596" t="s">
        <v>8988</v>
      </c>
      <c r="G596" t="s">
        <v>8989</v>
      </c>
      <c r="H596" t="s">
        <v>2616</v>
      </c>
      <c r="I596" t="s">
        <v>10203</v>
      </c>
    </row>
    <row r="597" spans="1:9" x14ac:dyDescent="0.25">
      <c r="A597" t="s">
        <v>600</v>
      </c>
      <c r="B597" t="s">
        <v>1900</v>
      </c>
      <c r="C597" t="s">
        <v>3090</v>
      </c>
      <c r="D597" t="s">
        <v>2615</v>
      </c>
      <c r="E597" t="s">
        <v>8987</v>
      </c>
      <c r="F597" t="s">
        <v>8988</v>
      </c>
      <c r="G597" t="s">
        <v>8989</v>
      </c>
      <c r="H597" t="s">
        <v>2616</v>
      </c>
      <c r="I597" t="s">
        <v>10203</v>
      </c>
    </row>
    <row r="598" spans="1:9" x14ac:dyDescent="0.25">
      <c r="A598" t="s">
        <v>601</v>
      </c>
      <c r="B598" t="s">
        <v>1901</v>
      </c>
      <c r="C598" t="s">
        <v>3091</v>
      </c>
      <c r="D598" t="s">
        <v>2615</v>
      </c>
      <c r="E598" t="s">
        <v>8987</v>
      </c>
      <c r="F598" t="s">
        <v>8988</v>
      </c>
      <c r="G598" t="s">
        <v>8989</v>
      </c>
      <c r="H598" t="s">
        <v>2616</v>
      </c>
      <c r="I598" t="s">
        <v>10169</v>
      </c>
    </row>
    <row r="599" spans="1:9" x14ac:dyDescent="0.25">
      <c r="A599" t="s">
        <v>602</v>
      </c>
      <c r="B599" t="s">
        <v>1902</v>
      </c>
      <c r="C599" t="s">
        <v>3092</v>
      </c>
      <c r="D599" t="s">
        <v>2615</v>
      </c>
      <c r="E599" t="s">
        <v>9057</v>
      </c>
      <c r="F599" t="s">
        <v>9058</v>
      </c>
      <c r="G599" t="s">
        <v>9059</v>
      </c>
      <c r="H599" t="s">
        <v>9084</v>
      </c>
    </row>
    <row r="600" spans="1:9" x14ac:dyDescent="0.25">
      <c r="A600" t="s">
        <v>603</v>
      </c>
      <c r="B600" t="s">
        <v>1903</v>
      </c>
      <c r="C600" t="s">
        <v>3092</v>
      </c>
      <c r="D600" t="s">
        <v>2615</v>
      </c>
      <c r="E600" t="s">
        <v>9057</v>
      </c>
      <c r="F600" t="s">
        <v>9058</v>
      </c>
      <c r="G600" t="s">
        <v>9059</v>
      </c>
      <c r="H600" t="s">
        <v>9084</v>
      </c>
    </row>
    <row r="601" spans="1:9" x14ac:dyDescent="0.25">
      <c r="A601" t="s">
        <v>604</v>
      </c>
      <c r="B601" t="s">
        <v>1904</v>
      </c>
      <c r="C601" t="s">
        <v>3093</v>
      </c>
      <c r="D601" t="s">
        <v>2615</v>
      </c>
      <c r="E601" t="s">
        <v>8987</v>
      </c>
      <c r="F601" t="s">
        <v>8988</v>
      </c>
      <c r="G601" t="s">
        <v>8989</v>
      </c>
      <c r="H601" t="s">
        <v>2616</v>
      </c>
      <c r="I601" t="s">
        <v>10126</v>
      </c>
    </row>
    <row r="602" spans="1:9" x14ac:dyDescent="0.25">
      <c r="A602" t="s">
        <v>605</v>
      </c>
      <c r="B602" t="s">
        <v>1905</v>
      </c>
      <c r="C602" t="s">
        <v>3094</v>
      </c>
      <c r="D602" t="s">
        <v>2615</v>
      </c>
      <c r="E602" t="s">
        <v>9085</v>
      </c>
      <c r="F602" t="s">
        <v>9086</v>
      </c>
      <c r="G602" t="s">
        <v>9087</v>
      </c>
      <c r="H602" t="s">
        <v>3095</v>
      </c>
    </row>
    <row r="603" spans="1:9" x14ac:dyDescent="0.25">
      <c r="A603" t="s">
        <v>606</v>
      </c>
      <c r="B603" t="s">
        <v>1906</v>
      </c>
      <c r="C603" t="s">
        <v>3096</v>
      </c>
      <c r="D603" t="s">
        <v>2615</v>
      </c>
      <c r="E603" t="s">
        <v>9088</v>
      </c>
      <c r="F603" t="s">
        <v>9089</v>
      </c>
      <c r="G603" t="s">
        <v>9090</v>
      </c>
      <c r="H603" t="s">
        <v>9091</v>
      </c>
      <c r="I603" t="s">
        <v>10108</v>
      </c>
    </row>
    <row r="604" spans="1:9" x14ac:dyDescent="0.25">
      <c r="A604" t="s">
        <v>607</v>
      </c>
      <c r="B604" t="s">
        <v>1907</v>
      </c>
      <c r="C604" t="s">
        <v>3097</v>
      </c>
      <c r="D604" t="s">
        <v>2615</v>
      </c>
      <c r="E604" t="s">
        <v>8987</v>
      </c>
      <c r="F604" t="s">
        <v>8988</v>
      </c>
      <c r="G604" t="s">
        <v>8989</v>
      </c>
      <c r="H604" t="s">
        <v>2616</v>
      </c>
      <c r="I604" t="s">
        <v>10126</v>
      </c>
    </row>
    <row r="605" spans="1:9" x14ac:dyDescent="0.25">
      <c r="A605" t="s">
        <v>608</v>
      </c>
      <c r="B605" t="s">
        <v>1908</v>
      </c>
      <c r="C605" t="s">
        <v>3097</v>
      </c>
      <c r="D605" t="s">
        <v>2615</v>
      </c>
      <c r="E605" t="s">
        <v>8987</v>
      </c>
      <c r="F605" t="s">
        <v>8988</v>
      </c>
      <c r="G605" t="s">
        <v>8989</v>
      </c>
      <c r="H605" t="s">
        <v>2616</v>
      </c>
      <c r="I605" t="s">
        <v>10126</v>
      </c>
    </row>
    <row r="606" spans="1:9" x14ac:dyDescent="0.25">
      <c r="A606" t="s">
        <v>609</v>
      </c>
      <c r="B606" t="s">
        <v>1909</v>
      </c>
      <c r="C606" t="s">
        <v>3098</v>
      </c>
      <c r="D606" t="s">
        <v>2615</v>
      </c>
      <c r="E606" t="s">
        <v>8999</v>
      </c>
      <c r="F606" t="s">
        <v>9000</v>
      </c>
      <c r="G606" t="s">
        <v>9001</v>
      </c>
      <c r="H606" t="s">
        <v>9002</v>
      </c>
      <c r="I606" t="s">
        <v>10132</v>
      </c>
    </row>
    <row r="607" spans="1:9" x14ac:dyDescent="0.25">
      <c r="A607" t="s">
        <v>610</v>
      </c>
      <c r="B607" t="s">
        <v>1910</v>
      </c>
      <c r="C607" t="s">
        <v>3099</v>
      </c>
      <c r="D607" t="s">
        <v>2615</v>
      </c>
      <c r="E607" t="s">
        <v>8987</v>
      </c>
      <c r="F607" t="s">
        <v>8988</v>
      </c>
      <c r="G607" t="s">
        <v>8989</v>
      </c>
      <c r="H607" t="s">
        <v>2616</v>
      </c>
      <c r="I607" t="s">
        <v>10204</v>
      </c>
    </row>
    <row r="608" spans="1:9" x14ac:dyDescent="0.25">
      <c r="A608" t="s">
        <v>611</v>
      </c>
      <c r="B608" t="s">
        <v>1911</v>
      </c>
      <c r="C608" t="s">
        <v>3100</v>
      </c>
      <c r="D608" t="s">
        <v>2615</v>
      </c>
      <c r="E608" t="s">
        <v>8987</v>
      </c>
      <c r="F608" t="s">
        <v>8988</v>
      </c>
      <c r="G608" t="s">
        <v>8989</v>
      </c>
      <c r="H608" t="s">
        <v>2616</v>
      </c>
      <c r="I608" t="s">
        <v>10204</v>
      </c>
    </row>
    <row r="609" spans="1:9" x14ac:dyDescent="0.25">
      <c r="A609" t="s">
        <v>612</v>
      </c>
      <c r="B609" t="s">
        <v>1912</v>
      </c>
      <c r="C609" t="s">
        <v>3101</v>
      </c>
      <c r="D609" t="s">
        <v>2615</v>
      </c>
      <c r="E609" t="s">
        <v>8987</v>
      </c>
      <c r="F609" t="s">
        <v>8988</v>
      </c>
      <c r="G609" t="s">
        <v>8989</v>
      </c>
      <c r="H609" t="s">
        <v>2616</v>
      </c>
      <c r="I609" t="s">
        <v>10131</v>
      </c>
    </row>
    <row r="610" spans="1:9" x14ac:dyDescent="0.25">
      <c r="A610" t="s">
        <v>613</v>
      </c>
      <c r="B610" t="s">
        <v>1913</v>
      </c>
      <c r="C610" t="s">
        <v>3102</v>
      </c>
      <c r="D610" t="s">
        <v>2615</v>
      </c>
      <c r="E610" t="s">
        <v>8987</v>
      </c>
      <c r="F610" t="s">
        <v>8988</v>
      </c>
      <c r="G610" t="s">
        <v>8989</v>
      </c>
      <c r="H610" t="s">
        <v>2616</v>
      </c>
      <c r="I610" t="s">
        <v>10184</v>
      </c>
    </row>
    <row r="611" spans="1:9" x14ac:dyDescent="0.25">
      <c r="A611" t="s">
        <v>614</v>
      </c>
      <c r="B611" t="s">
        <v>1914</v>
      </c>
      <c r="C611" t="s">
        <v>3102</v>
      </c>
      <c r="D611" t="s">
        <v>2615</v>
      </c>
      <c r="E611" t="s">
        <v>8987</v>
      </c>
      <c r="F611" t="s">
        <v>8988</v>
      </c>
      <c r="G611" t="s">
        <v>8989</v>
      </c>
      <c r="H611" t="s">
        <v>2616</v>
      </c>
      <c r="I611" t="s">
        <v>10184</v>
      </c>
    </row>
    <row r="612" spans="1:9" x14ac:dyDescent="0.25">
      <c r="A612" t="s">
        <v>615</v>
      </c>
      <c r="B612" t="s">
        <v>1915</v>
      </c>
      <c r="C612" t="s">
        <v>3103</v>
      </c>
      <c r="D612" t="s">
        <v>2615</v>
      </c>
      <c r="E612" t="s">
        <v>8987</v>
      </c>
      <c r="F612" t="s">
        <v>8988</v>
      </c>
      <c r="G612" t="s">
        <v>8989</v>
      </c>
      <c r="H612" t="s">
        <v>2616</v>
      </c>
      <c r="I612" t="s">
        <v>10177</v>
      </c>
    </row>
    <row r="613" spans="1:9" x14ac:dyDescent="0.25">
      <c r="A613" t="s">
        <v>617</v>
      </c>
      <c r="B613" t="s">
        <v>1916</v>
      </c>
      <c r="C613" t="s">
        <v>3104</v>
      </c>
      <c r="D613" t="s">
        <v>2615</v>
      </c>
      <c r="E613" t="s">
        <v>8987</v>
      </c>
      <c r="F613" t="s">
        <v>8988</v>
      </c>
      <c r="G613" t="s">
        <v>8989</v>
      </c>
      <c r="H613" t="s">
        <v>2616</v>
      </c>
      <c r="I613" t="s">
        <v>10150</v>
      </c>
    </row>
    <row r="614" spans="1:9" x14ac:dyDescent="0.25">
      <c r="A614" t="s">
        <v>618</v>
      </c>
      <c r="B614" t="s">
        <v>1917</v>
      </c>
      <c r="C614" t="s">
        <v>3105</v>
      </c>
      <c r="D614" t="s">
        <v>2615</v>
      </c>
      <c r="E614" t="s">
        <v>8987</v>
      </c>
      <c r="F614" t="s">
        <v>8988</v>
      </c>
      <c r="G614" t="s">
        <v>8989</v>
      </c>
      <c r="H614" t="s">
        <v>2616</v>
      </c>
      <c r="I614" t="s">
        <v>10129</v>
      </c>
    </row>
    <row r="615" spans="1:9" x14ac:dyDescent="0.25">
      <c r="A615" t="s">
        <v>619</v>
      </c>
      <c r="B615" t="s">
        <v>1918</v>
      </c>
      <c r="C615" t="s">
        <v>2631</v>
      </c>
      <c r="D615" t="s">
        <v>2615</v>
      </c>
      <c r="E615" t="s">
        <v>8987</v>
      </c>
      <c r="F615" t="s">
        <v>8988</v>
      </c>
      <c r="G615" t="s">
        <v>8989</v>
      </c>
      <c r="H615" t="s">
        <v>2616</v>
      </c>
      <c r="I615" t="s">
        <v>10119</v>
      </c>
    </row>
    <row r="616" spans="1:9" x14ac:dyDescent="0.25">
      <c r="A616" t="s">
        <v>620</v>
      </c>
      <c r="B616" t="s">
        <v>1919</v>
      </c>
      <c r="C616" t="s">
        <v>2631</v>
      </c>
      <c r="D616" t="s">
        <v>2615</v>
      </c>
      <c r="E616" t="s">
        <v>8987</v>
      </c>
      <c r="F616" t="s">
        <v>8988</v>
      </c>
      <c r="G616" t="s">
        <v>8989</v>
      </c>
      <c r="H616" t="s">
        <v>2616</v>
      </c>
      <c r="I616" t="s">
        <v>10119</v>
      </c>
    </row>
    <row r="617" spans="1:9" x14ac:dyDescent="0.25">
      <c r="A617" t="s">
        <v>621</v>
      </c>
      <c r="B617" t="s">
        <v>1920</v>
      </c>
      <c r="C617" t="s">
        <v>2632</v>
      </c>
      <c r="D617" t="s">
        <v>2615</v>
      </c>
      <c r="E617" t="s">
        <v>8987</v>
      </c>
      <c r="F617" t="s">
        <v>8988</v>
      </c>
      <c r="G617" t="s">
        <v>8989</v>
      </c>
      <c r="H617" t="s">
        <v>2616</v>
      </c>
      <c r="I617" t="s">
        <v>10119</v>
      </c>
    </row>
    <row r="618" spans="1:9" x14ac:dyDescent="0.25">
      <c r="A618" t="s">
        <v>622</v>
      </c>
      <c r="B618" t="s">
        <v>1921</v>
      </c>
      <c r="C618" t="s">
        <v>2632</v>
      </c>
      <c r="D618" t="s">
        <v>2615</v>
      </c>
      <c r="E618" t="s">
        <v>8987</v>
      </c>
      <c r="F618" t="s">
        <v>8988</v>
      </c>
      <c r="G618" t="s">
        <v>8989</v>
      </c>
      <c r="H618" t="s">
        <v>2616</v>
      </c>
      <c r="I618" t="s">
        <v>10119</v>
      </c>
    </row>
    <row r="619" spans="1:9" x14ac:dyDescent="0.25">
      <c r="A619" t="s">
        <v>623</v>
      </c>
      <c r="B619" t="s">
        <v>1922</v>
      </c>
      <c r="C619" t="s">
        <v>3106</v>
      </c>
      <c r="D619" t="s">
        <v>2615</v>
      </c>
      <c r="E619" t="s">
        <v>9074</v>
      </c>
      <c r="F619" t="s">
        <v>9075</v>
      </c>
      <c r="G619" t="s">
        <v>9076</v>
      </c>
      <c r="H619" t="s">
        <v>9077</v>
      </c>
      <c r="I619" t="s">
        <v>10105</v>
      </c>
    </row>
    <row r="620" spans="1:9" x14ac:dyDescent="0.25">
      <c r="A620" t="s">
        <v>624</v>
      </c>
      <c r="B620" t="s">
        <v>1923</v>
      </c>
      <c r="C620" t="s">
        <v>3107</v>
      </c>
      <c r="D620" t="s">
        <v>2615</v>
      </c>
      <c r="E620" t="s">
        <v>8987</v>
      </c>
      <c r="F620" t="s">
        <v>8988</v>
      </c>
      <c r="G620" t="s">
        <v>8997</v>
      </c>
      <c r="H620" t="s">
        <v>2649</v>
      </c>
      <c r="I620" t="s">
        <v>10128</v>
      </c>
    </row>
    <row r="621" spans="1:9" x14ac:dyDescent="0.25">
      <c r="A621" t="s">
        <v>625</v>
      </c>
      <c r="B621" t="s">
        <v>1924</v>
      </c>
      <c r="C621" t="s">
        <v>3108</v>
      </c>
      <c r="D621" t="s">
        <v>2615</v>
      </c>
      <c r="E621" t="s">
        <v>8987</v>
      </c>
      <c r="F621" t="s">
        <v>8988</v>
      </c>
      <c r="G621" t="s">
        <v>8997</v>
      </c>
      <c r="H621" t="s">
        <v>2649</v>
      </c>
      <c r="I621" t="s">
        <v>10128</v>
      </c>
    </row>
    <row r="622" spans="1:9" x14ac:dyDescent="0.25">
      <c r="A622" t="s">
        <v>626</v>
      </c>
      <c r="B622" t="s">
        <v>1925</v>
      </c>
      <c r="C622" t="s">
        <v>3109</v>
      </c>
      <c r="D622" t="s">
        <v>2615</v>
      </c>
      <c r="E622" t="s">
        <v>8987</v>
      </c>
      <c r="F622" t="s">
        <v>8995</v>
      </c>
      <c r="G622" t="s">
        <v>8996</v>
      </c>
      <c r="H622" t="s">
        <v>2670</v>
      </c>
      <c r="I622" t="s">
        <v>10205</v>
      </c>
    </row>
    <row r="623" spans="1:9" x14ac:dyDescent="0.25">
      <c r="A623" t="s">
        <v>627</v>
      </c>
      <c r="B623" t="s">
        <v>1926</v>
      </c>
      <c r="C623" t="s">
        <v>3110</v>
      </c>
      <c r="D623" t="s">
        <v>2615</v>
      </c>
      <c r="E623" t="s">
        <v>8987</v>
      </c>
      <c r="F623" t="s">
        <v>8988</v>
      </c>
      <c r="G623" t="s">
        <v>9016</v>
      </c>
      <c r="H623" t="s">
        <v>2781</v>
      </c>
      <c r="I623" t="s">
        <v>10165</v>
      </c>
    </row>
    <row r="624" spans="1:9" x14ac:dyDescent="0.25">
      <c r="A624" t="s">
        <v>628</v>
      </c>
      <c r="B624" t="s">
        <v>1927</v>
      </c>
      <c r="C624" t="s">
        <v>3111</v>
      </c>
      <c r="D624" t="s">
        <v>2615</v>
      </c>
      <c r="E624" t="s">
        <v>8987</v>
      </c>
      <c r="F624" t="s">
        <v>8988</v>
      </c>
      <c r="G624" t="s">
        <v>8989</v>
      </c>
      <c r="H624" t="s">
        <v>2616</v>
      </c>
      <c r="I624" t="s">
        <v>10127</v>
      </c>
    </row>
    <row r="625" spans="1:9" x14ac:dyDescent="0.25">
      <c r="A625" t="s">
        <v>629</v>
      </c>
      <c r="B625" t="s">
        <v>1928</v>
      </c>
      <c r="C625" t="s">
        <v>3111</v>
      </c>
      <c r="D625" t="s">
        <v>2615</v>
      </c>
      <c r="E625" t="s">
        <v>8987</v>
      </c>
      <c r="F625" t="s">
        <v>8988</v>
      </c>
      <c r="G625" t="s">
        <v>8989</v>
      </c>
      <c r="H625" t="s">
        <v>2616</v>
      </c>
      <c r="I625" t="s">
        <v>10127</v>
      </c>
    </row>
    <row r="626" spans="1:9" x14ac:dyDescent="0.25">
      <c r="A626" t="s">
        <v>630</v>
      </c>
      <c r="B626" t="s">
        <v>1929</v>
      </c>
      <c r="C626" t="s">
        <v>3112</v>
      </c>
      <c r="D626" t="s">
        <v>2615</v>
      </c>
      <c r="E626" t="s">
        <v>8987</v>
      </c>
      <c r="F626" t="s">
        <v>8988</v>
      </c>
      <c r="G626" t="s">
        <v>9020</v>
      </c>
      <c r="H626" t="s">
        <v>2727</v>
      </c>
      <c r="I626" t="s">
        <v>10152</v>
      </c>
    </row>
    <row r="627" spans="1:9" x14ac:dyDescent="0.25">
      <c r="A627" t="s">
        <v>631</v>
      </c>
      <c r="B627" t="s">
        <v>1930</v>
      </c>
      <c r="C627" t="s">
        <v>3113</v>
      </c>
      <c r="D627" t="s">
        <v>2615</v>
      </c>
      <c r="E627" t="s">
        <v>9092</v>
      </c>
      <c r="F627" t="s">
        <v>9093</v>
      </c>
      <c r="G627" t="s">
        <v>9094</v>
      </c>
      <c r="H627" t="s">
        <v>9095</v>
      </c>
      <c r="I627" t="s">
        <v>10109</v>
      </c>
    </row>
    <row r="628" spans="1:9" x14ac:dyDescent="0.25">
      <c r="A628" t="s">
        <v>632</v>
      </c>
      <c r="B628" t="s">
        <v>1931</v>
      </c>
      <c r="C628" t="s">
        <v>3114</v>
      </c>
      <c r="D628" t="s">
        <v>2615</v>
      </c>
      <c r="E628" t="s">
        <v>9054</v>
      </c>
      <c r="F628" t="s">
        <v>9096</v>
      </c>
      <c r="G628" t="s">
        <v>9097</v>
      </c>
      <c r="H628" t="s">
        <v>3115</v>
      </c>
      <c r="I628" t="s">
        <v>10206</v>
      </c>
    </row>
    <row r="629" spans="1:9" x14ac:dyDescent="0.25">
      <c r="A629" t="s">
        <v>633</v>
      </c>
      <c r="B629" t="s">
        <v>1932</v>
      </c>
      <c r="C629" t="s">
        <v>3114</v>
      </c>
      <c r="D629" t="s">
        <v>2615</v>
      </c>
      <c r="E629" t="s">
        <v>9054</v>
      </c>
      <c r="F629" t="s">
        <v>9096</v>
      </c>
      <c r="G629" t="s">
        <v>9097</v>
      </c>
      <c r="H629" t="s">
        <v>3115</v>
      </c>
      <c r="I629" t="s">
        <v>10206</v>
      </c>
    </row>
    <row r="630" spans="1:9" x14ac:dyDescent="0.25">
      <c r="A630" t="s">
        <v>634</v>
      </c>
      <c r="B630" t="s">
        <v>1933</v>
      </c>
      <c r="C630" t="s">
        <v>3116</v>
      </c>
      <c r="D630" t="s">
        <v>2615</v>
      </c>
      <c r="E630" t="s">
        <v>8987</v>
      </c>
      <c r="F630" t="s">
        <v>9022</v>
      </c>
      <c r="G630" t="s">
        <v>9023</v>
      </c>
      <c r="H630" t="s">
        <v>3117</v>
      </c>
      <c r="I630" t="s">
        <v>10207</v>
      </c>
    </row>
    <row r="631" spans="1:9" x14ac:dyDescent="0.25">
      <c r="A631" t="s">
        <v>635</v>
      </c>
      <c r="B631" t="s">
        <v>1934</v>
      </c>
      <c r="C631" t="s">
        <v>3118</v>
      </c>
      <c r="D631" t="s">
        <v>2615</v>
      </c>
      <c r="E631" t="s">
        <v>8987</v>
      </c>
      <c r="F631" t="s">
        <v>9044</v>
      </c>
      <c r="G631" t="s">
        <v>9046</v>
      </c>
      <c r="H631" t="s">
        <v>2852</v>
      </c>
      <c r="I631" t="s">
        <v>10176</v>
      </c>
    </row>
    <row r="632" spans="1:9" x14ac:dyDescent="0.25">
      <c r="A632" t="s">
        <v>636</v>
      </c>
      <c r="B632" t="s">
        <v>1935</v>
      </c>
      <c r="C632" t="s">
        <v>3119</v>
      </c>
      <c r="D632" t="s">
        <v>2615</v>
      </c>
      <c r="E632" t="s">
        <v>8987</v>
      </c>
      <c r="F632" t="s">
        <v>8988</v>
      </c>
      <c r="G632" t="s">
        <v>8989</v>
      </c>
      <c r="H632" t="s">
        <v>2616</v>
      </c>
      <c r="I632" t="s">
        <v>10126</v>
      </c>
    </row>
    <row r="633" spans="1:9" x14ac:dyDescent="0.25">
      <c r="A633" t="s">
        <v>637</v>
      </c>
      <c r="B633" t="s">
        <v>1936</v>
      </c>
      <c r="C633" t="s">
        <v>3119</v>
      </c>
      <c r="D633" t="s">
        <v>2615</v>
      </c>
      <c r="E633" t="s">
        <v>8987</v>
      </c>
      <c r="F633" t="s">
        <v>8988</v>
      </c>
      <c r="G633" t="s">
        <v>8989</v>
      </c>
      <c r="H633" t="s">
        <v>2616</v>
      </c>
      <c r="I633" t="s">
        <v>10126</v>
      </c>
    </row>
    <row r="634" spans="1:9" x14ac:dyDescent="0.25">
      <c r="A634" t="s">
        <v>638</v>
      </c>
      <c r="B634" t="s">
        <v>1937</v>
      </c>
      <c r="C634" t="s">
        <v>3120</v>
      </c>
      <c r="D634" t="s">
        <v>2615</v>
      </c>
      <c r="E634" t="s">
        <v>8987</v>
      </c>
      <c r="F634" t="s">
        <v>8988</v>
      </c>
      <c r="G634" t="s">
        <v>8989</v>
      </c>
      <c r="H634" t="s">
        <v>2616</v>
      </c>
      <c r="I634" t="s">
        <v>10126</v>
      </c>
    </row>
    <row r="635" spans="1:9" x14ac:dyDescent="0.25">
      <c r="A635" t="s">
        <v>639</v>
      </c>
      <c r="B635" t="s">
        <v>1938</v>
      </c>
      <c r="C635" t="s">
        <v>3121</v>
      </c>
      <c r="D635" t="s">
        <v>2615</v>
      </c>
      <c r="E635" t="s">
        <v>8987</v>
      </c>
      <c r="F635" t="s">
        <v>8988</v>
      </c>
      <c r="G635" t="s">
        <v>8989</v>
      </c>
      <c r="H635" t="s">
        <v>2616</v>
      </c>
      <c r="I635" t="s">
        <v>10126</v>
      </c>
    </row>
    <row r="636" spans="1:9" x14ac:dyDescent="0.25">
      <c r="A636" t="s">
        <v>640</v>
      </c>
      <c r="B636" t="s">
        <v>1939</v>
      </c>
      <c r="C636" t="s">
        <v>3122</v>
      </c>
      <c r="D636" t="s">
        <v>2615</v>
      </c>
      <c r="E636" t="s">
        <v>9004</v>
      </c>
      <c r="F636" t="s">
        <v>9005</v>
      </c>
      <c r="G636" t="s">
        <v>9006</v>
      </c>
      <c r="H636" t="s">
        <v>2663</v>
      </c>
    </row>
    <row r="637" spans="1:9" x14ac:dyDescent="0.25">
      <c r="A637" t="s">
        <v>641</v>
      </c>
      <c r="B637" t="s">
        <v>1940</v>
      </c>
      <c r="C637" t="s">
        <v>3123</v>
      </c>
      <c r="D637" t="s">
        <v>2615</v>
      </c>
      <c r="E637" t="s">
        <v>9053</v>
      </c>
    </row>
    <row r="638" spans="1:9" x14ac:dyDescent="0.25">
      <c r="A638" t="s">
        <v>642</v>
      </c>
      <c r="B638" t="s">
        <v>1941</v>
      </c>
      <c r="C638" t="s">
        <v>3124</v>
      </c>
      <c r="D638" t="s">
        <v>2615</v>
      </c>
      <c r="E638" t="s">
        <v>8999</v>
      </c>
      <c r="F638" t="s">
        <v>9000</v>
      </c>
      <c r="G638" t="s">
        <v>9001</v>
      </c>
      <c r="H638" t="s">
        <v>9002</v>
      </c>
      <c r="I638" t="s">
        <v>10132</v>
      </c>
    </row>
    <row r="639" spans="1:9" x14ac:dyDescent="0.25">
      <c r="A639" t="s">
        <v>643</v>
      </c>
      <c r="B639" t="s">
        <v>1942</v>
      </c>
      <c r="C639" t="s">
        <v>3125</v>
      </c>
      <c r="D639" t="s">
        <v>2615</v>
      </c>
      <c r="E639" t="s">
        <v>8999</v>
      </c>
      <c r="F639" t="s">
        <v>9000</v>
      </c>
      <c r="G639" t="s">
        <v>9001</v>
      </c>
      <c r="H639" t="s">
        <v>9002</v>
      </c>
      <c r="I639" t="s">
        <v>10132</v>
      </c>
    </row>
    <row r="640" spans="1:9" x14ac:dyDescent="0.25">
      <c r="A640" t="s">
        <v>644</v>
      </c>
      <c r="B640" t="s">
        <v>1943</v>
      </c>
      <c r="C640" t="s">
        <v>3126</v>
      </c>
      <c r="D640" t="s">
        <v>2615</v>
      </c>
      <c r="E640" t="s">
        <v>8999</v>
      </c>
      <c r="F640" t="s">
        <v>9000</v>
      </c>
      <c r="G640" t="s">
        <v>9001</v>
      </c>
      <c r="H640" t="s">
        <v>9002</v>
      </c>
      <c r="I640" t="s">
        <v>10132</v>
      </c>
    </row>
    <row r="641" spans="1:9" x14ac:dyDescent="0.25">
      <c r="A641" t="s">
        <v>645</v>
      </c>
      <c r="B641" t="s">
        <v>1944</v>
      </c>
      <c r="C641" t="s">
        <v>3127</v>
      </c>
      <c r="D641" t="s">
        <v>2615</v>
      </c>
      <c r="E641" t="s">
        <v>8999</v>
      </c>
      <c r="F641" t="s">
        <v>9000</v>
      </c>
      <c r="G641" t="s">
        <v>9001</v>
      </c>
      <c r="H641" t="s">
        <v>9002</v>
      </c>
      <c r="I641" t="s">
        <v>10132</v>
      </c>
    </row>
    <row r="642" spans="1:9" x14ac:dyDescent="0.25">
      <c r="A642" t="s">
        <v>646</v>
      </c>
      <c r="B642" t="s">
        <v>1945</v>
      </c>
      <c r="C642" t="s">
        <v>3128</v>
      </c>
      <c r="D642" t="s">
        <v>2615</v>
      </c>
      <c r="E642" t="s">
        <v>8999</v>
      </c>
      <c r="F642" t="s">
        <v>9000</v>
      </c>
      <c r="G642" t="s">
        <v>9001</v>
      </c>
      <c r="H642" t="s">
        <v>9002</v>
      </c>
      <c r="I642" t="s">
        <v>10132</v>
      </c>
    </row>
    <row r="643" spans="1:9" x14ac:dyDescent="0.25">
      <c r="A643" t="s">
        <v>647</v>
      </c>
      <c r="B643" t="s">
        <v>1946</v>
      </c>
      <c r="C643" t="s">
        <v>3129</v>
      </c>
      <c r="D643" t="s">
        <v>2615</v>
      </c>
      <c r="E643" t="s">
        <v>8999</v>
      </c>
      <c r="F643" t="s">
        <v>9000</v>
      </c>
      <c r="G643" t="s">
        <v>9098</v>
      </c>
      <c r="H643" t="s">
        <v>9099</v>
      </c>
    </row>
    <row r="644" spans="1:9" x14ac:dyDescent="0.25">
      <c r="A644" t="s">
        <v>648</v>
      </c>
      <c r="B644" t="s">
        <v>1947</v>
      </c>
      <c r="C644" t="s">
        <v>3130</v>
      </c>
      <c r="D644" t="s">
        <v>2615</v>
      </c>
      <c r="E644" t="s">
        <v>8999</v>
      </c>
      <c r="F644" t="s">
        <v>9000</v>
      </c>
      <c r="G644" t="s">
        <v>9001</v>
      </c>
      <c r="H644" t="s">
        <v>9002</v>
      </c>
      <c r="I644" t="s">
        <v>10132</v>
      </c>
    </row>
    <row r="645" spans="1:9" x14ac:dyDescent="0.25">
      <c r="A645" t="s">
        <v>649</v>
      </c>
      <c r="B645" t="s">
        <v>1948</v>
      </c>
      <c r="C645" t="s">
        <v>3131</v>
      </c>
      <c r="D645" t="s">
        <v>2615</v>
      </c>
      <c r="E645" t="s">
        <v>9088</v>
      </c>
      <c r="F645" t="s">
        <v>9089</v>
      </c>
      <c r="G645" t="s">
        <v>9090</v>
      </c>
      <c r="H645" t="s">
        <v>9091</v>
      </c>
      <c r="I645" t="s">
        <v>10108</v>
      </c>
    </row>
    <row r="646" spans="1:9" x14ac:dyDescent="0.25">
      <c r="A646" t="s">
        <v>650</v>
      </c>
      <c r="B646" t="s">
        <v>1949</v>
      </c>
      <c r="C646" t="s">
        <v>3131</v>
      </c>
      <c r="D646" t="s">
        <v>2615</v>
      </c>
      <c r="E646" t="s">
        <v>9088</v>
      </c>
      <c r="F646" t="s">
        <v>9089</v>
      </c>
      <c r="G646" t="s">
        <v>9090</v>
      </c>
      <c r="H646" t="s">
        <v>9091</v>
      </c>
      <c r="I646" t="s">
        <v>10108</v>
      </c>
    </row>
    <row r="647" spans="1:9" x14ac:dyDescent="0.25">
      <c r="A647" t="s">
        <v>651</v>
      </c>
      <c r="B647" t="s">
        <v>1950</v>
      </c>
      <c r="C647" t="s">
        <v>3132</v>
      </c>
      <c r="D647" t="s">
        <v>2615</v>
      </c>
      <c r="E647" t="s">
        <v>9088</v>
      </c>
      <c r="F647" t="s">
        <v>9089</v>
      </c>
      <c r="G647" t="s">
        <v>9100</v>
      </c>
      <c r="H647" t="s">
        <v>3133</v>
      </c>
      <c r="I647" t="s">
        <v>10208</v>
      </c>
    </row>
    <row r="648" spans="1:9" x14ac:dyDescent="0.25">
      <c r="A648" t="s">
        <v>652</v>
      </c>
      <c r="B648" t="s">
        <v>1951</v>
      </c>
      <c r="C648" t="s">
        <v>3134</v>
      </c>
      <c r="D648" t="s">
        <v>2615</v>
      </c>
      <c r="E648" t="s">
        <v>8999</v>
      </c>
      <c r="F648" t="s">
        <v>9000</v>
      </c>
      <c r="G648" t="s">
        <v>9001</v>
      </c>
      <c r="H648" t="s">
        <v>9002</v>
      </c>
      <c r="I648" t="s">
        <v>10132</v>
      </c>
    </row>
    <row r="649" spans="1:9" x14ac:dyDescent="0.25">
      <c r="A649" t="s">
        <v>653</v>
      </c>
      <c r="B649" t="s">
        <v>1952</v>
      </c>
      <c r="C649" t="s">
        <v>3135</v>
      </c>
      <c r="D649" t="s">
        <v>2615</v>
      </c>
      <c r="E649" t="s">
        <v>8999</v>
      </c>
      <c r="F649" t="s">
        <v>9000</v>
      </c>
      <c r="G649" t="s">
        <v>9001</v>
      </c>
      <c r="H649" t="s">
        <v>9002</v>
      </c>
      <c r="I649" t="s">
        <v>10132</v>
      </c>
    </row>
    <row r="650" spans="1:9" x14ac:dyDescent="0.25">
      <c r="A650" t="s">
        <v>654</v>
      </c>
      <c r="B650" t="s">
        <v>1953</v>
      </c>
      <c r="C650" t="s">
        <v>3136</v>
      </c>
      <c r="D650" t="s">
        <v>2615</v>
      </c>
      <c r="E650" t="s">
        <v>8987</v>
      </c>
      <c r="F650" t="s">
        <v>8995</v>
      </c>
      <c r="G650" t="s">
        <v>9078</v>
      </c>
      <c r="H650" t="s">
        <v>3045</v>
      </c>
      <c r="I650" t="s">
        <v>10197</v>
      </c>
    </row>
    <row r="651" spans="1:9" x14ac:dyDescent="0.25">
      <c r="A651" t="s">
        <v>655</v>
      </c>
      <c r="B651" t="s">
        <v>1954</v>
      </c>
      <c r="C651" t="s">
        <v>3137</v>
      </c>
      <c r="D651" t="s">
        <v>2615</v>
      </c>
      <c r="E651" t="s">
        <v>8987</v>
      </c>
      <c r="F651" t="s">
        <v>8988</v>
      </c>
      <c r="G651" t="s">
        <v>8990</v>
      </c>
      <c r="H651" t="s">
        <v>2618</v>
      </c>
      <c r="I651" t="s">
        <v>10120</v>
      </c>
    </row>
    <row r="652" spans="1:9" x14ac:dyDescent="0.25">
      <c r="A652" t="s">
        <v>656</v>
      </c>
      <c r="B652" t="s">
        <v>1955</v>
      </c>
      <c r="C652" t="s">
        <v>3137</v>
      </c>
      <c r="D652" t="s">
        <v>2615</v>
      </c>
      <c r="E652" t="s">
        <v>8987</v>
      </c>
      <c r="F652" t="s">
        <v>8988</v>
      </c>
      <c r="G652" t="s">
        <v>8990</v>
      </c>
      <c r="H652" t="s">
        <v>2618</v>
      </c>
      <c r="I652" t="s">
        <v>10120</v>
      </c>
    </row>
    <row r="653" spans="1:9" x14ac:dyDescent="0.25">
      <c r="A653" t="s">
        <v>657</v>
      </c>
      <c r="B653" t="s">
        <v>1956</v>
      </c>
      <c r="C653" t="s">
        <v>3138</v>
      </c>
      <c r="D653" t="s">
        <v>2615</v>
      </c>
      <c r="E653" t="s">
        <v>8987</v>
      </c>
      <c r="F653" t="s">
        <v>8988</v>
      </c>
      <c r="G653" t="s">
        <v>8989</v>
      </c>
      <c r="H653" t="s">
        <v>2616</v>
      </c>
      <c r="I653" t="s">
        <v>10126</v>
      </c>
    </row>
    <row r="654" spans="1:9" x14ac:dyDescent="0.25">
      <c r="A654" t="s">
        <v>658</v>
      </c>
      <c r="B654" t="s">
        <v>1957</v>
      </c>
      <c r="C654" t="s">
        <v>3139</v>
      </c>
      <c r="D654" t="s">
        <v>2615</v>
      </c>
      <c r="E654" t="s">
        <v>8987</v>
      </c>
      <c r="F654" t="s">
        <v>8988</v>
      </c>
      <c r="G654" t="s">
        <v>8989</v>
      </c>
      <c r="H654" t="s">
        <v>2616</v>
      </c>
      <c r="I654" t="s">
        <v>10126</v>
      </c>
    </row>
    <row r="655" spans="1:9" x14ac:dyDescent="0.25">
      <c r="A655" t="s">
        <v>659</v>
      </c>
      <c r="B655" t="s">
        <v>1958</v>
      </c>
      <c r="C655" t="s">
        <v>3140</v>
      </c>
      <c r="D655" t="s">
        <v>2615</v>
      </c>
      <c r="E655" t="s">
        <v>8987</v>
      </c>
      <c r="F655" t="s">
        <v>8988</v>
      </c>
      <c r="G655" t="s">
        <v>8989</v>
      </c>
      <c r="H655" t="s">
        <v>2616</v>
      </c>
      <c r="I655" t="s">
        <v>10126</v>
      </c>
    </row>
    <row r="656" spans="1:9" x14ac:dyDescent="0.25">
      <c r="A656" t="s">
        <v>660</v>
      </c>
      <c r="B656" t="s">
        <v>1959</v>
      </c>
      <c r="C656" t="s">
        <v>3141</v>
      </c>
      <c r="D656" t="s">
        <v>2615</v>
      </c>
      <c r="E656" t="s">
        <v>8987</v>
      </c>
      <c r="F656" t="s">
        <v>8988</v>
      </c>
      <c r="G656" t="s">
        <v>8989</v>
      </c>
      <c r="H656" t="s">
        <v>2616</v>
      </c>
      <c r="I656" t="s">
        <v>10126</v>
      </c>
    </row>
    <row r="657" spans="1:9" x14ac:dyDescent="0.25">
      <c r="A657" t="s">
        <v>661</v>
      </c>
      <c r="B657" t="s">
        <v>1960</v>
      </c>
      <c r="C657" t="s">
        <v>3142</v>
      </c>
      <c r="D657" t="s">
        <v>2615</v>
      </c>
      <c r="E657" t="s">
        <v>8987</v>
      </c>
      <c r="F657" t="s">
        <v>8988</v>
      </c>
      <c r="G657" t="s">
        <v>8989</v>
      </c>
      <c r="H657" t="s">
        <v>2616</v>
      </c>
      <c r="I657" t="s">
        <v>10126</v>
      </c>
    </row>
    <row r="658" spans="1:9" x14ac:dyDescent="0.25">
      <c r="A658" t="s">
        <v>662</v>
      </c>
      <c r="B658" t="s">
        <v>1961</v>
      </c>
      <c r="C658" t="s">
        <v>3143</v>
      </c>
      <c r="D658" t="s">
        <v>2615</v>
      </c>
      <c r="E658" t="s">
        <v>8987</v>
      </c>
      <c r="F658" t="s">
        <v>8995</v>
      </c>
      <c r="G658" t="s">
        <v>8996</v>
      </c>
      <c r="H658" t="s">
        <v>3144</v>
      </c>
      <c r="I658" t="s">
        <v>10209</v>
      </c>
    </row>
    <row r="659" spans="1:9" x14ac:dyDescent="0.25">
      <c r="A659" t="s">
        <v>663</v>
      </c>
      <c r="B659" t="s">
        <v>1962</v>
      </c>
      <c r="C659" t="s">
        <v>3145</v>
      </c>
      <c r="D659" t="s">
        <v>2615</v>
      </c>
      <c r="E659" t="s">
        <v>8987</v>
      </c>
      <c r="F659" t="s">
        <v>9022</v>
      </c>
      <c r="G659" t="s">
        <v>9023</v>
      </c>
      <c r="H659" t="s">
        <v>3146</v>
      </c>
      <c r="I659" t="s">
        <v>10210</v>
      </c>
    </row>
    <row r="660" spans="1:9" x14ac:dyDescent="0.25">
      <c r="A660" t="s">
        <v>664</v>
      </c>
      <c r="B660" t="s">
        <v>1963</v>
      </c>
      <c r="C660" t="s">
        <v>3147</v>
      </c>
      <c r="D660" t="s">
        <v>2615</v>
      </c>
      <c r="E660" t="s">
        <v>8987</v>
      </c>
      <c r="F660" t="s">
        <v>8988</v>
      </c>
      <c r="G660" t="s">
        <v>9020</v>
      </c>
      <c r="H660" t="s">
        <v>2727</v>
      </c>
      <c r="I660" t="s">
        <v>10152</v>
      </c>
    </row>
    <row r="661" spans="1:9" x14ac:dyDescent="0.25">
      <c r="A661" t="s">
        <v>665</v>
      </c>
      <c r="B661" t="s">
        <v>1964</v>
      </c>
      <c r="C661" t="s">
        <v>3148</v>
      </c>
      <c r="D661" t="s">
        <v>2615</v>
      </c>
      <c r="E661" t="s">
        <v>8987</v>
      </c>
      <c r="F661" t="s">
        <v>8988</v>
      </c>
      <c r="G661" t="s">
        <v>8989</v>
      </c>
      <c r="H661" t="s">
        <v>2616</v>
      </c>
      <c r="I661" t="s">
        <v>10119</v>
      </c>
    </row>
    <row r="662" spans="1:9" x14ac:dyDescent="0.25">
      <c r="A662" t="s">
        <v>666</v>
      </c>
      <c r="B662" t="s">
        <v>1965</v>
      </c>
      <c r="C662" t="s">
        <v>3149</v>
      </c>
      <c r="D662" t="s">
        <v>2615</v>
      </c>
      <c r="E662" t="s">
        <v>8987</v>
      </c>
      <c r="F662" t="s">
        <v>8988</v>
      </c>
      <c r="G662" t="s">
        <v>9003</v>
      </c>
      <c r="H662" t="s">
        <v>2658</v>
      </c>
      <c r="I662" t="s">
        <v>10166</v>
      </c>
    </row>
    <row r="663" spans="1:9" x14ac:dyDescent="0.25">
      <c r="A663" t="s">
        <v>667</v>
      </c>
      <c r="B663" t="s">
        <v>1966</v>
      </c>
      <c r="C663" t="s">
        <v>3150</v>
      </c>
      <c r="D663" t="s">
        <v>2615</v>
      </c>
      <c r="E663" t="s">
        <v>8987</v>
      </c>
      <c r="F663" t="s">
        <v>8988</v>
      </c>
      <c r="G663" t="s">
        <v>9003</v>
      </c>
      <c r="H663" t="s">
        <v>2658</v>
      </c>
      <c r="I663" t="s">
        <v>10166</v>
      </c>
    </row>
    <row r="664" spans="1:9" x14ac:dyDescent="0.25">
      <c r="A664" t="s">
        <v>668</v>
      </c>
      <c r="B664" t="s">
        <v>1967</v>
      </c>
      <c r="C664" t="s">
        <v>3151</v>
      </c>
      <c r="D664" t="s">
        <v>9052</v>
      </c>
      <c r="E664" t="s">
        <v>9101</v>
      </c>
      <c r="F664" t="s">
        <v>9102</v>
      </c>
    </row>
    <row r="665" spans="1:9" x14ac:dyDescent="0.25">
      <c r="A665" t="s">
        <v>669</v>
      </c>
      <c r="B665" t="s">
        <v>1968</v>
      </c>
      <c r="C665" t="s">
        <v>3066</v>
      </c>
      <c r="D665" t="s">
        <v>2615</v>
      </c>
      <c r="E665" t="s">
        <v>9079</v>
      </c>
      <c r="F665" t="s">
        <v>9080</v>
      </c>
      <c r="G665" t="s">
        <v>9081</v>
      </c>
      <c r="H665" t="s">
        <v>3067</v>
      </c>
    </row>
    <row r="666" spans="1:9" x14ac:dyDescent="0.25">
      <c r="A666" t="s">
        <v>670</v>
      </c>
      <c r="B666" t="s">
        <v>1969</v>
      </c>
      <c r="C666" t="s">
        <v>3152</v>
      </c>
      <c r="D666" t="s">
        <v>2615</v>
      </c>
      <c r="E666" t="s">
        <v>8987</v>
      </c>
      <c r="F666" t="s">
        <v>8988</v>
      </c>
      <c r="G666" t="s">
        <v>9003</v>
      </c>
      <c r="H666" t="s">
        <v>2658</v>
      </c>
      <c r="I666" t="s">
        <v>10166</v>
      </c>
    </row>
    <row r="667" spans="1:9" x14ac:dyDescent="0.25">
      <c r="A667" t="s">
        <v>671</v>
      </c>
      <c r="B667" t="s">
        <v>1970</v>
      </c>
      <c r="C667" t="s">
        <v>3153</v>
      </c>
      <c r="D667" t="s">
        <v>2615</v>
      </c>
      <c r="E667" t="s">
        <v>8987</v>
      </c>
      <c r="F667" t="s">
        <v>8988</v>
      </c>
      <c r="G667" t="s">
        <v>9003</v>
      </c>
      <c r="H667" t="s">
        <v>2658</v>
      </c>
      <c r="I667" t="s">
        <v>10166</v>
      </c>
    </row>
    <row r="668" spans="1:9" x14ac:dyDescent="0.25">
      <c r="A668" t="s">
        <v>672</v>
      </c>
      <c r="B668" t="s">
        <v>1971</v>
      </c>
      <c r="C668" t="s">
        <v>3154</v>
      </c>
      <c r="D668" t="s">
        <v>2615</v>
      </c>
      <c r="E668" t="s">
        <v>8987</v>
      </c>
      <c r="F668" t="s">
        <v>8988</v>
      </c>
      <c r="G668" t="s">
        <v>9003</v>
      </c>
      <c r="H668" t="s">
        <v>2658</v>
      </c>
      <c r="I668" t="s">
        <v>10166</v>
      </c>
    </row>
    <row r="669" spans="1:9" x14ac:dyDescent="0.25">
      <c r="A669" t="s">
        <v>673</v>
      </c>
      <c r="B669" t="s">
        <v>1972</v>
      </c>
      <c r="C669" t="s">
        <v>3150</v>
      </c>
      <c r="D669" t="s">
        <v>2615</v>
      </c>
      <c r="E669" t="s">
        <v>8987</v>
      </c>
      <c r="F669" t="s">
        <v>8988</v>
      </c>
      <c r="G669" t="s">
        <v>9003</v>
      </c>
      <c r="H669" t="s">
        <v>2658</v>
      </c>
      <c r="I669" t="s">
        <v>10166</v>
      </c>
    </row>
    <row r="670" spans="1:9" x14ac:dyDescent="0.25">
      <c r="A670" t="s">
        <v>674</v>
      </c>
      <c r="B670" t="s">
        <v>1973</v>
      </c>
      <c r="C670" t="s">
        <v>3155</v>
      </c>
      <c r="D670" t="s">
        <v>2615</v>
      </c>
      <c r="E670" t="s">
        <v>8987</v>
      </c>
      <c r="F670" t="s">
        <v>8988</v>
      </c>
      <c r="G670" t="s">
        <v>9003</v>
      </c>
      <c r="H670" t="s">
        <v>2658</v>
      </c>
      <c r="I670" t="s">
        <v>10166</v>
      </c>
    </row>
    <row r="671" spans="1:9" x14ac:dyDescent="0.25">
      <c r="A671" t="s">
        <v>675</v>
      </c>
      <c r="B671" t="s">
        <v>1974</v>
      </c>
      <c r="C671" t="s">
        <v>3156</v>
      </c>
      <c r="D671" t="s">
        <v>2615</v>
      </c>
      <c r="E671" t="s">
        <v>8987</v>
      </c>
      <c r="F671" t="s">
        <v>8988</v>
      </c>
      <c r="G671" t="s">
        <v>9003</v>
      </c>
      <c r="H671" t="s">
        <v>2658</v>
      </c>
      <c r="I671" t="s">
        <v>10166</v>
      </c>
    </row>
    <row r="672" spans="1:9" x14ac:dyDescent="0.25">
      <c r="A672" t="s">
        <v>676</v>
      </c>
      <c r="B672" t="s">
        <v>1975</v>
      </c>
      <c r="C672" t="s">
        <v>3157</v>
      </c>
      <c r="D672" t="s">
        <v>2615</v>
      </c>
      <c r="E672" t="s">
        <v>8987</v>
      </c>
      <c r="F672" t="s">
        <v>8988</v>
      </c>
      <c r="G672" t="s">
        <v>9003</v>
      </c>
      <c r="H672" t="s">
        <v>2658</v>
      </c>
      <c r="I672" t="s">
        <v>10166</v>
      </c>
    </row>
    <row r="673" spans="1:10" x14ac:dyDescent="0.25">
      <c r="A673" t="s">
        <v>677</v>
      </c>
      <c r="B673" t="s">
        <v>1976</v>
      </c>
      <c r="C673" t="s">
        <v>3158</v>
      </c>
      <c r="D673" t="s">
        <v>2615</v>
      </c>
      <c r="E673" t="s">
        <v>8987</v>
      </c>
      <c r="F673" t="s">
        <v>8988</v>
      </c>
      <c r="G673" t="s">
        <v>9003</v>
      </c>
      <c r="H673" t="s">
        <v>2658</v>
      </c>
      <c r="I673" t="s">
        <v>10166</v>
      </c>
    </row>
    <row r="674" spans="1:10" x14ac:dyDescent="0.25">
      <c r="A674" t="s">
        <v>678</v>
      </c>
      <c r="B674" t="s">
        <v>1977</v>
      </c>
      <c r="C674" t="s">
        <v>3159</v>
      </c>
      <c r="D674" t="s">
        <v>2615</v>
      </c>
      <c r="E674" t="s">
        <v>8987</v>
      </c>
      <c r="F674" t="s">
        <v>8988</v>
      </c>
      <c r="G674" t="s">
        <v>9003</v>
      </c>
      <c r="H674" t="s">
        <v>2658</v>
      </c>
      <c r="I674" t="s">
        <v>10166</v>
      </c>
    </row>
    <row r="675" spans="1:10" x14ac:dyDescent="0.25">
      <c r="A675" t="s">
        <v>679</v>
      </c>
      <c r="B675" t="s">
        <v>1978</v>
      </c>
      <c r="C675" t="s">
        <v>3160</v>
      </c>
      <c r="D675" t="s">
        <v>2615</v>
      </c>
      <c r="E675" t="s">
        <v>8987</v>
      </c>
      <c r="F675" t="s">
        <v>8988</v>
      </c>
      <c r="G675" t="s">
        <v>8989</v>
      </c>
      <c r="H675" t="s">
        <v>2616</v>
      </c>
      <c r="I675" t="s">
        <v>10129</v>
      </c>
    </row>
    <row r="676" spans="1:10" x14ac:dyDescent="0.25">
      <c r="A676" t="s">
        <v>680</v>
      </c>
      <c r="B676" t="s">
        <v>1979</v>
      </c>
      <c r="C676" t="s">
        <v>3161</v>
      </c>
      <c r="D676" t="s">
        <v>2615</v>
      </c>
      <c r="E676" t="s">
        <v>9074</v>
      </c>
      <c r="F676" t="s">
        <v>9075</v>
      </c>
      <c r="G676" t="s">
        <v>9076</v>
      </c>
      <c r="H676" t="s">
        <v>9077</v>
      </c>
      <c r="I676" t="s">
        <v>10105</v>
      </c>
    </row>
    <row r="677" spans="1:10" x14ac:dyDescent="0.25">
      <c r="A677" t="s">
        <v>681</v>
      </c>
      <c r="B677" t="s">
        <v>1980</v>
      </c>
      <c r="C677" t="s">
        <v>3162</v>
      </c>
      <c r="D677" t="s">
        <v>2615</v>
      </c>
      <c r="E677" t="s">
        <v>8987</v>
      </c>
      <c r="F677" t="s">
        <v>8988</v>
      </c>
      <c r="G677" t="s">
        <v>8989</v>
      </c>
      <c r="H677" t="s">
        <v>2616</v>
      </c>
      <c r="I677" t="s">
        <v>10150</v>
      </c>
    </row>
    <row r="678" spans="1:10" x14ac:dyDescent="0.25">
      <c r="A678" t="s">
        <v>682</v>
      </c>
      <c r="B678" t="s">
        <v>1981</v>
      </c>
      <c r="C678" t="s">
        <v>3162</v>
      </c>
      <c r="D678" t="s">
        <v>2615</v>
      </c>
      <c r="E678" t="s">
        <v>8987</v>
      </c>
      <c r="F678" t="s">
        <v>8988</v>
      </c>
      <c r="G678" t="s">
        <v>8989</v>
      </c>
      <c r="H678" t="s">
        <v>2616</v>
      </c>
      <c r="I678" t="s">
        <v>10150</v>
      </c>
    </row>
    <row r="679" spans="1:10" x14ac:dyDescent="0.25">
      <c r="A679" t="s">
        <v>683</v>
      </c>
      <c r="B679" t="s">
        <v>1982</v>
      </c>
      <c r="C679" t="s">
        <v>3163</v>
      </c>
      <c r="D679" t="s">
        <v>2615</v>
      </c>
      <c r="E679" t="s">
        <v>8987</v>
      </c>
      <c r="F679" t="s">
        <v>9044</v>
      </c>
      <c r="G679" t="s">
        <v>9046</v>
      </c>
      <c r="H679" t="s">
        <v>3164</v>
      </c>
      <c r="I679" t="s">
        <v>10211</v>
      </c>
    </row>
    <row r="680" spans="1:10" x14ac:dyDescent="0.25">
      <c r="A680" t="s">
        <v>684</v>
      </c>
      <c r="B680" t="s">
        <v>1983</v>
      </c>
      <c r="C680" t="s">
        <v>3165</v>
      </c>
      <c r="D680" t="s">
        <v>2615</v>
      </c>
      <c r="E680" t="s">
        <v>8987</v>
      </c>
      <c r="F680" t="s">
        <v>8988</v>
      </c>
      <c r="G680" t="s">
        <v>8989</v>
      </c>
      <c r="H680" t="s">
        <v>2616</v>
      </c>
      <c r="I680" t="s">
        <v>10194</v>
      </c>
      <c r="J680" t="s">
        <v>3166</v>
      </c>
    </row>
    <row r="681" spans="1:10" x14ac:dyDescent="0.25">
      <c r="A681" t="s">
        <v>685</v>
      </c>
      <c r="B681" t="s">
        <v>1984</v>
      </c>
      <c r="C681" t="s">
        <v>3165</v>
      </c>
      <c r="D681" t="s">
        <v>2615</v>
      </c>
      <c r="E681" t="s">
        <v>8987</v>
      </c>
      <c r="F681" t="s">
        <v>8988</v>
      </c>
      <c r="G681" t="s">
        <v>8989</v>
      </c>
      <c r="H681" t="s">
        <v>2616</v>
      </c>
      <c r="I681" t="s">
        <v>10194</v>
      </c>
      <c r="J681" t="s">
        <v>3166</v>
      </c>
    </row>
    <row r="682" spans="1:10" x14ac:dyDescent="0.25">
      <c r="A682" t="s">
        <v>3167</v>
      </c>
      <c r="B682" t="s">
        <v>1985</v>
      </c>
      <c r="C682" t="s">
        <v>3168</v>
      </c>
      <c r="D682" t="s">
        <v>2615</v>
      </c>
      <c r="E682" t="s">
        <v>8987</v>
      </c>
      <c r="F682" t="s">
        <v>8988</v>
      </c>
      <c r="G682" t="s">
        <v>8991</v>
      </c>
      <c r="H682" t="s">
        <v>2627</v>
      </c>
      <c r="I682" t="s">
        <v>10123</v>
      </c>
    </row>
    <row r="683" spans="1:10" x14ac:dyDescent="0.25">
      <c r="A683" t="s">
        <v>3169</v>
      </c>
      <c r="B683" t="s">
        <v>1986</v>
      </c>
      <c r="C683" t="s">
        <v>3168</v>
      </c>
      <c r="D683" t="s">
        <v>2615</v>
      </c>
      <c r="E683" t="s">
        <v>8987</v>
      </c>
      <c r="F683" t="s">
        <v>8988</v>
      </c>
      <c r="G683" t="s">
        <v>8991</v>
      </c>
      <c r="H683" t="s">
        <v>2627</v>
      </c>
      <c r="I683" t="s">
        <v>10123</v>
      </c>
    </row>
    <row r="684" spans="1:10" x14ac:dyDescent="0.25">
      <c r="A684" t="s">
        <v>3170</v>
      </c>
      <c r="B684" t="s">
        <v>1987</v>
      </c>
      <c r="C684" t="s">
        <v>3171</v>
      </c>
      <c r="D684" t="s">
        <v>2615</v>
      </c>
      <c r="E684" t="s">
        <v>8987</v>
      </c>
      <c r="F684" t="s">
        <v>8988</v>
      </c>
      <c r="G684" t="s">
        <v>8991</v>
      </c>
      <c r="H684" t="s">
        <v>2627</v>
      </c>
      <c r="I684" t="s">
        <v>10123</v>
      </c>
    </row>
    <row r="685" spans="1:10" x14ac:dyDescent="0.25">
      <c r="A685" t="s">
        <v>3172</v>
      </c>
      <c r="B685" t="s">
        <v>1988</v>
      </c>
      <c r="C685" t="s">
        <v>3171</v>
      </c>
      <c r="D685" t="s">
        <v>2615</v>
      </c>
      <c r="E685" t="s">
        <v>8987</v>
      </c>
      <c r="F685" t="s">
        <v>8988</v>
      </c>
      <c r="G685" t="s">
        <v>8991</v>
      </c>
      <c r="H685" t="s">
        <v>2627</v>
      </c>
      <c r="I685" t="s">
        <v>10123</v>
      </c>
    </row>
    <row r="686" spans="1:10" x14ac:dyDescent="0.25">
      <c r="A686" t="s">
        <v>3173</v>
      </c>
      <c r="B686" t="s">
        <v>1989</v>
      </c>
      <c r="C686" t="s">
        <v>3174</v>
      </c>
      <c r="D686" t="s">
        <v>2615</v>
      </c>
      <c r="E686" t="s">
        <v>8987</v>
      </c>
      <c r="F686" t="s">
        <v>8988</v>
      </c>
      <c r="G686" t="s">
        <v>8991</v>
      </c>
      <c r="H686" t="s">
        <v>2627</v>
      </c>
      <c r="I686" t="s">
        <v>10123</v>
      </c>
    </row>
    <row r="687" spans="1:10" x14ac:dyDescent="0.25">
      <c r="A687" t="s">
        <v>3175</v>
      </c>
      <c r="B687" t="s">
        <v>1990</v>
      </c>
      <c r="C687" t="s">
        <v>3174</v>
      </c>
      <c r="D687" t="s">
        <v>2615</v>
      </c>
      <c r="E687" t="s">
        <v>8987</v>
      </c>
      <c r="F687" t="s">
        <v>8988</v>
      </c>
      <c r="G687" t="s">
        <v>8991</v>
      </c>
      <c r="H687" t="s">
        <v>2627</v>
      </c>
      <c r="I687" t="s">
        <v>10123</v>
      </c>
    </row>
    <row r="688" spans="1:10" x14ac:dyDescent="0.25">
      <c r="A688" t="s">
        <v>3176</v>
      </c>
      <c r="B688" t="s">
        <v>1991</v>
      </c>
      <c r="C688" t="s">
        <v>3177</v>
      </c>
      <c r="D688" t="s">
        <v>2615</v>
      </c>
      <c r="E688" t="s">
        <v>8987</v>
      </c>
      <c r="F688" t="s">
        <v>8988</v>
      </c>
      <c r="G688" t="s">
        <v>8991</v>
      </c>
      <c r="H688" t="s">
        <v>2627</v>
      </c>
      <c r="I688" t="s">
        <v>10123</v>
      </c>
    </row>
    <row r="689" spans="1:10" x14ac:dyDescent="0.25">
      <c r="A689" t="s">
        <v>3178</v>
      </c>
      <c r="B689" t="s">
        <v>1992</v>
      </c>
      <c r="C689" t="s">
        <v>3177</v>
      </c>
      <c r="D689" t="s">
        <v>2615</v>
      </c>
      <c r="E689" t="s">
        <v>8987</v>
      </c>
      <c r="F689" t="s">
        <v>8988</v>
      </c>
      <c r="G689" t="s">
        <v>8991</v>
      </c>
      <c r="H689" t="s">
        <v>2627</v>
      </c>
      <c r="I689" t="s">
        <v>10123</v>
      </c>
    </row>
    <row r="690" spans="1:10" x14ac:dyDescent="0.25">
      <c r="A690" t="s">
        <v>694</v>
      </c>
      <c r="B690" t="s">
        <v>1993</v>
      </c>
      <c r="C690" t="s">
        <v>3179</v>
      </c>
      <c r="D690" t="s">
        <v>2615</v>
      </c>
      <c r="E690" t="s">
        <v>8987</v>
      </c>
      <c r="F690" t="s">
        <v>8988</v>
      </c>
      <c r="G690" t="s">
        <v>8989</v>
      </c>
      <c r="H690" t="s">
        <v>2616</v>
      </c>
      <c r="I690" t="s">
        <v>10126</v>
      </c>
    </row>
    <row r="691" spans="1:10" x14ac:dyDescent="0.25">
      <c r="A691" t="s">
        <v>695</v>
      </c>
      <c r="B691" t="s">
        <v>1994</v>
      </c>
      <c r="C691" t="s">
        <v>3180</v>
      </c>
      <c r="D691" t="s">
        <v>2615</v>
      </c>
      <c r="E691" t="s">
        <v>8987</v>
      </c>
      <c r="F691" t="s">
        <v>8988</v>
      </c>
      <c r="G691" t="s">
        <v>8989</v>
      </c>
      <c r="H691" t="s">
        <v>2616</v>
      </c>
      <c r="I691" t="s">
        <v>10129</v>
      </c>
    </row>
    <row r="692" spans="1:10" x14ac:dyDescent="0.25">
      <c r="A692" t="s">
        <v>696</v>
      </c>
      <c r="B692" t="s">
        <v>1995</v>
      </c>
      <c r="C692" t="s">
        <v>3181</v>
      </c>
      <c r="D692" t="s">
        <v>2615</v>
      </c>
      <c r="E692" t="s">
        <v>8987</v>
      </c>
      <c r="F692" t="s">
        <v>8995</v>
      </c>
      <c r="G692" t="s">
        <v>8996</v>
      </c>
      <c r="H692" t="s">
        <v>2644</v>
      </c>
      <c r="I692" t="s">
        <v>10125</v>
      </c>
    </row>
    <row r="693" spans="1:10" x14ac:dyDescent="0.25">
      <c r="A693" t="s">
        <v>697</v>
      </c>
      <c r="B693" t="s">
        <v>1996</v>
      </c>
      <c r="C693" t="s">
        <v>3182</v>
      </c>
      <c r="D693" t="s">
        <v>2615</v>
      </c>
      <c r="E693" t="s">
        <v>8987</v>
      </c>
      <c r="F693" t="s">
        <v>9067</v>
      </c>
    </row>
    <row r="694" spans="1:10" x14ac:dyDescent="0.25">
      <c r="A694" t="s">
        <v>698</v>
      </c>
      <c r="B694" t="s">
        <v>1997</v>
      </c>
      <c r="C694" t="s">
        <v>3183</v>
      </c>
      <c r="D694" t="s">
        <v>2615</v>
      </c>
      <c r="E694" t="s">
        <v>8987</v>
      </c>
      <c r="F694" t="s">
        <v>8988</v>
      </c>
      <c r="G694" t="s">
        <v>9003</v>
      </c>
      <c r="H694" t="s">
        <v>2658</v>
      </c>
      <c r="I694" t="s">
        <v>10136</v>
      </c>
    </row>
    <row r="695" spans="1:10" x14ac:dyDescent="0.25">
      <c r="A695" t="s">
        <v>699</v>
      </c>
      <c r="B695" t="s">
        <v>1998</v>
      </c>
      <c r="C695" t="s">
        <v>3184</v>
      </c>
      <c r="D695" t="s">
        <v>2615</v>
      </c>
      <c r="E695" t="s">
        <v>8987</v>
      </c>
      <c r="F695" t="s">
        <v>8988</v>
      </c>
      <c r="G695" t="s">
        <v>8989</v>
      </c>
      <c r="H695" t="s">
        <v>2616</v>
      </c>
      <c r="I695" t="s">
        <v>10144</v>
      </c>
    </row>
    <row r="696" spans="1:10" x14ac:dyDescent="0.25">
      <c r="A696" t="s">
        <v>700</v>
      </c>
      <c r="B696" t="s">
        <v>1999</v>
      </c>
      <c r="C696" t="s">
        <v>3184</v>
      </c>
      <c r="D696" t="s">
        <v>2615</v>
      </c>
      <c r="E696" t="s">
        <v>8987</v>
      </c>
      <c r="F696" t="s">
        <v>8988</v>
      </c>
      <c r="G696" t="s">
        <v>8989</v>
      </c>
      <c r="H696" t="s">
        <v>2616</v>
      </c>
      <c r="I696" t="s">
        <v>10144</v>
      </c>
    </row>
    <row r="697" spans="1:10" x14ac:dyDescent="0.25">
      <c r="A697" t="s">
        <v>701</v>
      </c>
      <c r="B697" t="s">
        <v>2000</v>
      </c>
      <c r="C697" t="s">
        <v>3185</v>
      </c>
      <c r="D697" t="s">
        <v>2615</v>
      </c>
      <c r="E697" t="s">
        <v>8987</v>
      </c>
      <c r="F697" t="s">
        <v>8988</v>
      </c>
      <c r="G697" t="s">
        <v>9003</v>
      </c>
      <c r="H697" t="s">
        <v>2658</v>
      </c>
      <c r="I697" t="s">
        <v>10136</v>
      </c>
    </row>
    <row r="698" spans="1:10" x14ac:dyDescent="0.25">
      <c r="A698" t="s">
        <v>702</v>
      </c>
      <c r="B698" t="s">
        <v>2001</v>
      </c>
      <c r="C698" t="s">
        <v>3186</v>
      </c>
      <c r="D698" t="s">
        <v>2615</v>
      </c>
      <c r="E698" t="s">
        <v>8987</v>
      </c>
      <c r="F698" t="s">
        <v>9013</v>
      </c>
      <c r="G698" t="s">
        <v>9066</v>
      </c>
      <c r="H698" t="s">
        <v>2977</v>
      </c>
      <c r="I698" t="s">
        <v>10191</v>
      </c>
      <c r="J698" t="s">
        <v>2930</v>
      </c>
    </row>
    <row r="699" spans="1:10" x14ac:dyDescent="0.25">
      <c r="A699" t="s">
        <v>703</v>
      </c>
      <c r="B699" t="s">
        <v>2002</v>
      </c>
      <c r="C699" t="s">
        <v>3186</v>
      </c>
      <c r="D699" t="s">
        <v>2615</v>
      </c>
      <c r="E699" t="s">
        <v>8987</v>
      </c>
      <c r="F699" t="s">
        <v>9013</v>
      </c>
      <c r="G699" t="s">
        <v>9066</v>
      </c>
      <c r="H699" t="s">
        <v>2977</v>
      </c>
      <c r="I699" t="s">
        <v>10191</v>
      </c>
      <c r="J699" t="s">
        <v>2930</v>
      </c>
    </row>
    <row r="700" spans="1:10" x14ac:dyDescent="0.25">
      <c r="A700" t="s">
        <v>704</v>
      </c>
      <c r="B700" t="s">
        <v>2003</v>
      </c>
      <c r="C700" t="s">
        <v>3187</v>
      </c>
      <c r="D700" t="s">
        <v>2615</v>
      </c>
      <c r="E700" t="s">
        <v>8987</v>
      </c>
      <c r="F700" t="s">
        <v>8988</v>
      </c>
      <c r="G700" t="s">
        <v>8989</v>
      </c>
      <c r="H700" t="s">
        <v>2616</v>
      </c>
      <c r="I700" t="s">
        <v>10126</v>
      </c>
    </row>
    <row r="701" spans="1:10" x14ac:dyDescent="0.25">
      <c r="A701" t="s">
        <v>705</v>
      </c>
      <c r="B701" t="s">
        <v>2004</v>
      </c>
      <c r="C701" t="s">
        <v>3187</v>
      </c>
      <c r="D701" t="s">
        <v>2615</v>
      </c>
      <c r="E701" t="s">
        <v>8987</v>
      </c>
      <c r="F701" t="s">
        <v>8988</v>
      </c>
      <c r="G701" t="s">
        <v>8989</v>
      </c>
      <c r="H701" t="s">
        <v>2616</v>
      </c>
      <c r="I701" t="s">
        <v>10126</v>
      </c>
    </row>
    <row r="702" spans="1:10" x14ac:dyDescent="0.25">
      <c r="A702" t="s">
        <v>706</v>
      </c>
      <c r="B702" t="s">
        <v>2005</v>
      </c>
      <c r="C702" t="s">
        <v>3188</v>
      </c>
      <c r="D702" t="s">
        <v>2615</v>
      </c>
      <c r="E702" t="s">
        <v>8987</v>
      </c>
      <c r="F702" t="s">
        <v>8988</v>
      </c>
      <c r="G702" t="s">
        <v>8989</v>
      </c>
      <c r="H702" t="s">
        <v>2616</v>
      </c>
      <c r="I702" t="s">
        <v>10126</v>
      </c>
    </row>
    <row r="703" spans="1:10" x14ac:dyDescent="0.25">
      <c r="A703" t="s">
        <v>707</v>
      </c>
      <c r="B703" t="s">
        <v>2006</v>
      </c>
      <c r="C703" t="s">
        <v>3188</v>
      </c>
      <c r="D703" t="s">
        <v>2615</v>
      </c>
      <c r="E703" t="s">
        <v>8987</v>
      </c>
      <c r="F703" t="s">
        <v>8988</v>
      </c>
      <c r="G703" t="s">
        <v>8989</v>
      </c>
      <c r="H703" t="s">
        <v>2616</v>
      </c>
      <c r="I703" t="s">
        <v>10126</v>
      </c>
    </row>
    <row r="704" spans="1:10" x14ac:dyDescent="0.25">
      <c r="A704" t="s">
        <v>708</v>
      </c>
      <c r="B704" t="s">
        <v>2007</v>
      </c>
      <c r="C704" t="s">
        <v>3189</v>
      </c>
      <c r="D704" t="s">
        <v>2615</v>
      </c>
      <c r="E704" t="s">
        <v>8987</v>
      </c>
      <c r="F704" t="s">
        <v>8988</v>
      </c>
      <c r="G704" t="s">
        <v>8989</v>
      </c>
      <c r="H704" t="s">
        <v>2616</v>
      </c>
      <c r="I704" t="s">
        <v>10126</v>
      </c>
    </row>
    <row r="705" spans="1:9" x14ac:dyDescent="0.25">
      <c r="A705" t="s">
        <v>709</v>
      </c>
      <c r="B705" t="s">
        <v>2008</v>
      </c>
      <c r="C705" t="s">
        <v>3189</v>
      </c>
      <c r="D705" t="s">
        <v>2615</v>
      </c>
      <c r="E705" t="s">
        <v>8987</v>
      </c>
      <c r="F705" t="s">
        <v>8988</v>
      </c>
      <c r="G705" t="s">
        <v>8989</v>
      </c>
      <c r="H705" t="s">
        <v>2616</v>
      </c>
      <c r="I705" t="s">
        <v>10126</v>
      </c>
    </row>
    <row r="706" spans="1:9" x14ac:dyDescent="0.25">
      <c r="A706" t="s">
        <v>710</v>
      </c>
      <c r="B706" t="s">
        <v>2009</v>
      </c>
      <c r="C706" t="s">
        <v>3190</v>
      </c>
      <c r="D706" t="s">
        <v>2615</v>
      </c>
      <c r="E706" t="s">
        <v>8987</v>
      </c>
      <c r="F706" t="s">
        <v>8988</v>
      </c>
      <c r="G706" t="s">
        <v>8990</v>
      </c>
      <c r="H706" t="s">
        <v>2618</v>
      </c>
      <c r="I706" t="s">
        <v>10120</v>
      </c>
    </row>
    <row r="707" spans="1:9" x14ac:dyDescent="0.25">
      <c r="A707" t="s">
        <v>711</v>
      </c>
      <c r="B707" t="s">
        <v>2010</v>
      </c>
      <c r="C707" t="s">
        <v>3190</v>
      </c>
      <c r="D707" t="s">
        <v>2615</v>
      </c>
      <c r="E707" t="s">
        <v>8987</v>
      </c>
      <c r="F707" t="s">
        <v>8988</v>
      </c>
      <c r="G707" t="s">
        <v>8990</v>
      </c>
      <c r="H707" t="s">
        <v>2618</v>
      </c>
      <c r="I707" t="s">
        <v>10120</v>
      </c>
    </row>
    <row r="708" spans="1:9" x14ac:dyDescent="0.25">
      <c r="A708" t="s">
        <v>712</v>
      </c>
      <c r="B708" t="s">
        <v>2011</v>
      </c>
      <c r="C708" t="s">
        <v>3191</v>
      </c>
      <c r="D708" t="s">
        <v>2615</v>
      </c>
      <c r="E708" t="s">
        <v>8987</v>
      </c>
      <c r="F708" t="s">
        <v>8988</v>
      </c>
      <c r="G708" t="s">
        <v>9018</v>
      </c>
      <c r="H708" t="s">
        <v>2702</v>
      </c>
      <c r="I708" t="s">
        <v>10147</v>
      </c>
    </row>
    <row r="709" spans="1:9" x14ac:dyDescent="0.25">
      <c r="A709" t="s">
        <v>713</v>
      </c>
      <c r="B709" t="s">
        <v>2012</v>
      </c>
      <c r="C709" t="s">
        <v>3192</v>
      </c>
      <c r="D709" t="s">
        <v>2615</v>
      </c>
      <c r="E709" t="s">
        <v>8987</v>
      </c>
      <c r="F709" t="s">
        <v>8988</v>
      </c>
      <c r="G709" t="s">
        <v>9003</v>
      </c>
      <c r="H709" t="s">
        <v>2658</v>
      </c>
      <c r="I709" t="s">
        <v>10174</v>
      </c>
    </row>
    <row r="710" spans="1:9" x14ac:dyDescent="0.25">
      <c r="A710" t="s">
        <v>714</v>
      </c>
      <c r="B710" t="s">
        <v>2013</v>
      </c>
      <c r="C710" t="s">
        <v>3193</v>
      </c>
      <c r="D710" t="s">
        <v>2615</v>
      </c>
      <c r="E710" t="s">
        <v>8987</v>
      </c>
      <c r="F710" t="s">
        <v>8988</v>
      </c>
      <c r="G710" t="s">
        <v>9003</v>
      </c>
      <c r="H710" t="s">
        <v>2658</v>
      </c>
      <c r="I710" t="s">
        <v>10174</v>
      </c>
    </row>
    <row r="711" spans="1:9" x14ac:dyDescent="0.25">
      <c r="A711" t="s">
        <v>715</v>
      </c>
      <c r="B711" t="s">
        <v>2014</v>
      </c>
      <c r="C711" t="s">
        <v>2635</v>
      </c>
      <c r="D711" t="s">
        <v>2615</v>
      </c>
      <c r="E711" t="s">
        <v>8987</v>
      </c>
      <c r="F711" t="s">
        <v>8988</v>
      </c>
      <c r="G711" t="s">
        <v>8990</v>
      </c>
      <c r="H711" t="s">
        <v>2618</v>
      </c>
      <c r="I711" t="s">
        <v>10120</v>
      </c>
    </row>
    <row r="712" spans="1:9" x14ac:dyDescent="0.25">
      <c r="A712" t="s">
        <v>716</v>
      </c>
      <c r="B712" t="s">
        <v>2015</v>
      </c>
      <c r="C712" t="s">
        <v>2635</v>
      </c>
      <c r="D712" t="s">
        <v>2615</v>
      </c>
      <c r="E712" t="s">
        <v>8987</v>
      </c>
      <c r="F712" t="s">
        <v>8988</v>
      </c>
      <c r="G712" t="s">
        <v>8990</v>
      </c>
      <c r="H712" t="s">
        <v>2618</v>
      </c>
      <c r="I712" t="s">
        <v>10120</v>
      </c>
    </row>
    <row r="713" spans="1:9" x14ac:dyDescent="0.25">
      <c r="A713" t="s">
        <v>717</v>
      </c>
      <c r="B713" t="s">
        <v>2016</v>
      </c>
      <c r="C713" t="s">
        <v>3194</v>
      </c>
      <c r="D713" t="s">
        <v>2615</v>
      </c>
      <c r="E713" t="s">
        <v>9074</v>
      </c>
      <c r="F713" t="s">
        <v>9075</v>
      </c>
      <c r="G713" t="s">
        <v>9076</v>
      </c>
      <c r="H713" t="s">
        <v>9077</v>
      </c>
      <c r="I713" t="s">
        <v>10110</v>
      </c>
    </row>
    <row r="714" spans="1:9" x14ac:dyDescent="0.25">
      <c r="A714" t="s">
        <v>718</v>
      </c>
      <c r="B714" t="s">
        <v>2017</v>
      </c>
      <c r="C714" t="s">
        <v>3195</v>
      </c>
      <c r="D714" t="s">
        <v>2615</v>
      </c>
      <c r="E714" t="s">
        <v>8987</v>
      </c>
      <c r="F714" t="s">
        <v>8988</v>
      </c>
      <c r="G714" t="s">
        <v>8990</v>
      </c>
      <c r="H714" t="s">
        <v>2618</v>
      </c>
      <c r="I714" t="s">
        <v>10120</v>
      </c>
    </row>
    <row r="715" spans="1:9" x14ac:dyDescent="0.25">
      <c r="A715" t="s">
        <v>719</v>
      </c>
      <c r="B715" t="s">
        <v>2018</v>
      </c>
      <c r="C715" t="s">
        <v>3195</v>
      </c>
      <c r="D715" t="s">
        <v>2615</v>
      </c>
      <c r="E715" t="s">
        <v>8987</v>
      </c>
      <c r="F715" t="s">
        <v>8988</v>
      </c>
      <c r="G715" t="s">
        <v>8990</v>
      </c>
      <c r="H715" t="s">
        <v>2618</v>
      </c>
      <c r="I715" t="s">
        <v>10120</v>
      </c>
    </row>
    <row r="716" spans="1:9" x14ac:dyDescent="0.25">
      <c r="A716" t="s">
        <v>720</v>
      </c>
      <c r="B716" t="s">
        <v>2019</v>
      </c>
      <c r="C716" t="s">
        <v>3196</v>
      </c>
      <c r="D716" t="s">
        <v>2615</v>
      </c>
      <c r="E716" t="s">
        <v>8987</v>
      </c>
      <c r="F716" t="s">
        <v>8988</v>
      </c>
      <c r="G716" t="s">
        <v>8991</v>
      </c>
      <c r="H716" t="s">
        <v>2627</v>
      </c>
      <c r="I716" t="s">
        <v>10123</v>
      </c>
    </row>
    <row r="717" spans="1:9" x14ac:dyDescent="0.25">
      <c r="A717" t="s">
        <v>721</v>
      </c>
      <c r="B717" t="s">
        <v>2020</v>
      </c>
      <c r="C717" t="s">
        <v>3196</v>
      </c>
      <c r="D717" t="s">
        <v>2615</v>
      </c>
      <c r="E717" t="s">
        <v>8987</v>
      </c>
      <c r="F717" t="s">
        <v>8988</v>
      </c>
      <c r="G717" t="s">
        <v>8991</v>
      </c>
      <c r="H717" t="s">
        <v>2627</v>
      </c>
      <c r="I717" t="s">
        <v>10123</v>
      </c>
    </row>
    <row r="718" spans="1:9" x14ac:dyDescent="0.25">
      <c r="A718" t="s">
        <v>722</v>
      </c>
      <c r="B718" t="s">
        <v>2021</v>
      </c>
      <c r="C718" t="s">
        <v>3196</v>
      </c>
      <c r="D718" t="s">
        <v>2615</v>
      </c>
      <c r="E718" t="s">
        <v>8987</v>
      </c>
      <c r="F718" t="s">
        <v>8988</v>
      </c>
      <c r="G718" t="s">
        <v>8991</v>
      </c>
      <c r="H718" t="s">
        <v>2627</v>
      </c>
      <c r="I718" t="s">
        <v>10123</v>
      </c>
    </row>
    <row r="719" spans="1:9" x14ac:dyDescent="0.25">
      <c r="A719" t="s">
        <v>723</v>
      </c>
      <c r="B719" t="s">
        <v>2022</v>
      </c>
      <c r="C719" t="s">
        <v>3197</v>
      </c>
      <c r="D719" t="s">
        <v>2615</v>
      </c>
      <c r="E719" t="s">
        <v>9092</v>
      </c>
      <c r="F719" t="s">
        <v>9093</v>
      </c>
      <c r="G719" t="s">
        <v>9094</v>
      </c>
      <c r="H719" t="s">
        <v>9095</v>
      </c>
      <c r="I719" t="s">
        <v>10111</v>
      </c>
    </row>
    <row r="720" spans="1:9" x14ac:dyDescent="0.25">
      <c r="A720" t="s">
        <v>724</v>
      </c>
      <c r="B720" t="s">
        <v>2023</v>
      </c>
      <c r="C720" t="s">
        <v>2636</v>
      </c>
      <c r="D720" t="s">
        <v>2615</v>
      </c>
      <c r="E720" t="s">
        <v>8987</v>
      </c>
      <c r="F720" t="s">
        <v>8988</v>
      </c>
      <c r="G720" t="s">
        <v>8989</v>
      </c>
      <c r="H720" t="s">
        <v>2616</v>
      </c>
      <c r="I720" t="s">
        <v>10119</v>
      </c>
    </row>
    <row r="721" spans="1:10" x14ac:dyDescent="0.25">
      <c r="A721" t="s">
        <v>725</v>
      </c>
      <c r="B721" t="s">
        <v>2024</v>
      </c>
      <c r="C721" t="s">
        <v>2636</v>
      </c>
      <c r="D721" t="s">
        <v>2615</v>
      </c>
      <c r="E721" t="s">
        <v>8987</v>
      </c>
      <c r="F721" t="s">
        <v>8988</v>
      </c>
      <c r="G721" t="s">
        <v>8989</v>
      </c>
      <c r="H721" t="s">
        <v>2616</v>
      </c>
      <c r="I721" t="s">
        <v>10119</v>
      </c>
    </row>
    <row r="722" spans="1:10" x14ac:dyDescent="0.25">
      <c r="A722" t="s">
        <v>726</v>
      </c>
      <c r="B722" t="s">
        <v>2025</v>
      </c>
      <c r="C722" t="s">
        <v>3198</v>
      </c>
      <c r="D722" t="s">
        <v>2615</v>
      </c>
      <c r="E722" t="s">
        <v>8987</v>
      </c>
      <c r="F722" t="s">
        <v>8988</v>
      </c>
      <c r="G722" t="s">
        <v>8989</v>
      </c>
      <c r="H722" t="s">
        <v>2616</v>
      </c>
      <c r="I722" t="s">
        <v>10169</v>
      </c>
      <c r="J722" t="s">
        <v>3199</v>
      </c>
    </row>
    <row r="723" spans="1:10" x14ac:dyDescent="0.25">
      <c r="A723" t="s">
        <v>727</v>
      </c>
      <c r="B723" t="s">
        <v>2026</v>
      </c>
      <c r="C723" t="s">
        <v>3200</v>
      </c>
      <c r="D723" t="s">
        <v>2615</v>
      </c>
      <c r="E723" t="s">
        <v>8987</v>
      </c>
      <c r="F723" t="s">
        <v>8988</v>
      </c>
      <c r="G723" t="s">
        <v>9003</v>
      </c>
      <c r="H723" t="s">
        <v>2658</v>
      </c>
      <c r="I723" t="s">
        <v>10136</v>
      </c>
    </row>
    <row r="724" spans="1:10" x14ac:dyDescent="0.25">
      <c r="A724" t="s">
        <v>728</v>
      </c>
      <c r="B724" t="s">
        <v>2027</v>
      </c>
      <c r="C724" t="s">
        <v>3201</v>
      </c>
      <c r="D724" t="s">
        <v>2615</v>
      </c>
      <c r="E724" t="s">
        <v>8987</v>
      </c>
      <c r="F724" t="s">
        <v>9013</v>
      </c>
      <c r="G724" t="s">
        <v>9014</v>
      </c>
      <c r="H724" t="s">
        <v>2690</v>
      </c>
      <c r="I724" t="s">
        <v>10142</v>
      </c>
    </row>
    <row r="725" spans="1:10" x14ac:dyDescent="0.25">
      <c r="A725" t="s">
        <v>729</v>
      </c>
      <c r="B725" t="s">
        <v>2028</v>
      </c>
      <c r="C725" t="s">
        <v>3202</v>
      </c>
      <c r="D725" t="s">
        <v>2615</v>
      </c>
      <c r="E725" t="s">
        <v>8987</v>
      </c>
      <c r="F725" t="s">
        <v>8988</v>
      </c>
      <c r="G725" t="s">
        <v>8989</v>
      </c>
      <c r="H725" t="s">
        <v>2616</v>
      </c>
      <c r="I725" t="s">
        <v>10144</v>
      </c>
    </row>
    <row r="726" spans="1:10" x14ac:dyDescent="0.25">
      <c r="A726" t="s">
        <v>730</v>
      </c>
      <c r="B726" t="s">
        <v>2029</v>
      </c>
      <c r="C726" t="s">
        <v>3203</v>
      </c>
      <c r="D726" t="s">
        <v>2615</v>
      </c>
      <c r="E726" t="s">
        <v>8987</v>
      </c>
      <c r="F726" t="s">
        <v>8988</v>
      </c>
      <c r="G726" t="s">
        <v>8989</v>
      </c>
      <c r="H726" t="s">
        <v>2616</v>
      </c>
      <c r="I726" t="s">
        <v>10126</v>
      </c>
    </row>
    <row r="727" spans="1:10" x14ac:dyDescent="0.25">
      <c r="A727" t="s">
        <v>731</v>
      </c>
      <c r="B727" t="s">
        <v>2030</v>
      </c>
      <c r="C727" t="s">
        <v>3204</v>
      </c>
      <c r="D727" t="s">
        <v>2615</v>
      </c>
      <c r="E727" t="s">
        <v>9074</v>
      </c>
      <c r="F727" t="s">
        <v>9075</v>
      </c>
      <c r="G727" t="s">
        <v>9076</v>
      </c>
      <c r="H727" t="s">
        <v>9077</v>
      </c>
      <c r="I727" t="s">
        <v>10105</v>
      </c>
    </row>
    <row r="728" spans="1:10" x14ac:dyDescent="0.25">
      <c r="A728" t="s">
        <v>732</v>
      </c>
      <c r="B728" t="s">
        <v>2031</v>
      </c>
      <c r="C728" t="s">
        <v>3205</v>
      </c>
      <c r="D728" t="s">
        <v>2615</v>
      </c>
      <c r="E728" t="s">
        <v>8987</v>
      </c>
      <c r="F728" t="s">
        <v>8995</v>
      </c>
      <c r="G728" t="s">
        <v>9078</v>
      </c>
      <c r="H728" t="s">
        <v>3045</v>
      </c>
      <c r="I728" t="s">
        <v>10198</v>
      </c>
    </row>
    <row r="729" spans="1:10" x14ac:dyDescent="0.25">
      <c r="A729" t="s">
        <v>733</v>
      </c>
      <c r="B729" t="s">
        <v>2032</v>
      </c>
      <c r="C729" t="s">
        <v>3206</v>
      </c>
      <c r="D729" t="s">
        <v>2615</v>
      </c>
      <c r="E729" t="s">
        <v>8987</v>
      </c>
      <c r="F729" t="s">
        <v>8988</v>
      </c>
      <c r="G729" t="s">
        <v>9003</v>
      </c>
      <c r="H729" t="s">
        <v>2658</v>
      </c>
      <c r="I729" t="s">
        <v>10136</v>
      </c>
    </row>
    <row r="730" spans="1:10" x14ac:dyDescent="0.25">
      <c r="A730" t="s">
        <v>734</v>
      </c>
      <c r="B730" t="s">
        <v>2033</v>
      </c>
      <c r="C730" t="s">
        <v>3207</v>
      </c>
      <c r="D730" t="s">
        <v>2615</v>
      </c>
      <c r="E730" t="s">
        <v>8987</v>
      </c>
      <c r="F730" t="s">
        <v>8988</v>
      </c>
      <c r="G730" t="s">
        <v>8990</v>
      </c>
      <c r="H730" t="s">
        <v>2618</v>
      </c>
      <c r="I730" t="s">
        <v>10120</v>
      </c>
    </row>
    <row r="731" spans="1:10" x14ac:dyDescent="0.25">
      <c r="A731" t="s">
        <v>735</v>
      </c>
      <c r="B731" t="s">
        <v>2034</v>
      </c>
      <c r="C731" t="s">
        <v>3208</v>
      </c>
      <c r="D731" t="s">
        <v>2615</v>
      </c>
      <c r="E731" t="s">
        <v>9085</v>
      </c>
      <c r="F731" t="s">
        <v>9086</v>
      </c>
      <c r="G731" t="s">
        <v>9103</v>
      </c>
    </row>
    <row r="732" spans="1:10" x14ac:dyDescent="0.25">
      <c r="A732" t="s">
        <v>736</v>
      </c>
      <c r="B732" t="s">
        <v>2035</v>
      </c>
      <c r="C732" t="s">
        <v>3209</v>
      </c>
      <c r="D732" t="s">
        <v>2615</v>
      </c>
      <c r="E732" t="s">
        <v>8987</v>
      </c>
      <c r="F732" t="s">
        <v>9044</v>
      </c>
      <c r="G732" t="s">
        <v>9046</v>
      </c>
      <c r="H732" t="s">
        <v>3164</v>
      </c>
      <c r="I732" t="s">
        <v>10212</v>
      </c>
    </row>
    <row r="733" spans="1:10" x14ac:dyDescent="0.25">
      <c r="A733" t="s">
        <v>737</v>
      </c>
      <c r="B733" t="s">
        <v>2036</v>
      </c>
      <c r="C733" t="s">
        <v>3210</v>
      </c>
      <c r="D733" t="s">
        <v>2615</v>
      </c>
      <c r="E733" t="s">
        <v>9088</v>
      </c>
      <c r="F733" t="s">
        <v>9089</v>
      </c>
      <c r="G733" t="s">
        <v>9090</v>
      </c>
      <c r="H733" t="s">
        <v>9091</v>
      </c>
      <c r="I733" t="s">
        <v>10112</v>
      </c>
    </row>
    <row r="734" spans="1:10" x14ac:dyDescent="0.25">
      <c r="A734" t="s">
        <v>738</v>
      </c>
      <c r="B734" t="s">
        <v>2037</v>
      </c>
      <c r="C734" t="s">
        <v>3210</v>
      </c>
      <c r="D734" t="s">
        <v>2615</v>
      </c>
      <c r="E734" t="s">
        <v>9088</v>
      </c>
      <c r="F734" t="s">
        <v>9089</v>
      </c>
      <c r="G734" t="s">
        <v>9090</v>
      </c>
      <c r="H734" t="s">
        <v>9091</v>
      </c>
      <c r="I734" t="s">
        <v>10112</v>
      </c>
    </row>
    <row r="735" spans="1:10" x14ac:dyDescent="0.25">
      <c r="A735" t="s">
        <v>739</v>
      </c>
      <c r="B735" t="s">
        <v>2038</v>
      </c>
      <c r="C735" t="s">
        <v>3211</v>
      </c>
      <c r="D735" t="s">
        <v>2615</v>
      </c>
      <c r="E735" t="s">
        <v>8999</v>
      </c>
      <c r="F735" t="s">
        <v>9000</v>
      </c>
      <c r="G735" t="s">
        <v>9001</v>
      </c>
      <c r="H735" t="s">
        <v>9002</v>
      </c>
      <c r="I735" t="s">
        <v>10132</v>
      </c>
    </row>
    <row r="736" spans="1:10" x14ac:dyDescent="0.25">
      <c r="A736" t="s">
        <v>740</v>
      </c>
      <c r="B736" t="s">
        <v>2039</v>
      </c>
      <c r="C736" t="s">
        <v>2637</v>
      </c>
      <c r="D736" t="s">
        <v>2615</v>
      </c>
      <c r="E736" t="s">
        <v>8987</v>
      </c>
      <c r="F736" t="s">
        <v>8988</v>
      </c>
      <c r="G736" t="s">
        <v>8989</v>
      </c>
      <c r="H736" t="s">
        <v>2616</v>
      </c>
      <c r="I736" t="s">
        <v>10119</v>
      </c>
    </row>
    <row r="737" spans="1:9" x14ac:dyDescent="0.25">
      <c r="A737" t="s">
        <v>741</v>
      </c>
      <c r="B737" t="s">
        <v>2040</v>
      </c>
      <c r="C737" t="s">
        <v>2637</v>
      </c>
      <c r="D737" t="s">
        <v>2615</v>
      </c>
      <c r="E737" t="s">
        <v>8987</v>
      </c>
      <c r="F737" t="s">
        <v>8988</v>
      </c>
      <c r="G737" t="s">
        <v>8989</v>
      </c>
      <c r="H737" t="s">
        <v>2616</v>
      </c>
      <c r="I737" t="s">
        <v>10119</v>
      </c>
    </row>
    <row r="738" spans="1:9" x14ac:dyDescent="0.25">
      <c r="A738" t="s">
        <v>742</v>
      </c>
      <c r="B738" t="s">
        <v>2041</v>
      </c>
      <c r="C738" t="s">
        <v>2617</v>
      </c>
      <c r="D738" t="s">
        <v>2615</v>
      </c>
      <c r="E738" t="s">
        <v>8987</v>
      </c>
      <c r="F738" t="s">
        <v>8988</v>
      </c>
      <c r="G738" t="s">
        <v>8990</v>
      </c>
      <c r="H738" t="s">
        <v>2618</v>
      </c>
      <c r="I738" t="s">
        <v>10120</v>
      </c>
    </row>
    <row r="739" spans="1:9" x14ac:dyDescent="0.25">
      <c r="A739" t="s">
        <v>743</v>
      </c>
      <c r="B739" t="s">
        <v>2042</v>
      </c>
      <c r="C739" t="s">
        <v>3212</v>
      </c>
      <c r="D739" t="s">
        <v>2615</v>
      </c>
      <c r="E739" t="s">
        <v>8987</v>
      </c>
      <c r="F739" t="s">
        <v>8995</v>
      </c>
      <c r="G739" t="s">
        <v>8996</v>
      </c>
      <c r="H739" t="s">
        <v>2670</v>
      </c>
      <c r="I739" t="s">
        <v>10205</v>
      </c>
    </row>
    <row r="740" spans="1:9" x14ac:dyDescent="0.25">
      <c r="A740" t="s">
        <v>744</v>
      </c>
      <c r="B740" t="s">
        <v>2043</v>
      </c>
      <c r="C740" t="s">
        <v>3213</v>
      </c>
      <c r="D740" t="s">
        <v>2615</v>
      </c>
      <c r="E740" t="s">
        <v>8987</v>
      </c>
      <c r="F740" t="s">
        <v>9013</v>
      </c>
      <c r="G740" t="s">
        <v>9014</v>
      </c>
      <c r="H740" t="s">
        <v>2690</v>
      </c>
      <c r="I740" t="s">
        <v>10213</v>
      </c>
    </row>
    <row r="741" spans="1:9" x14ac:dyDescent="0.25">
      <c r="A741" t="s">
        <v>745</v>
      </c>
      <c r="B741" t="s">
        <v>2044</v>
      </c>
      <c r="C741" t="s">
        <v>3214</v>
      </c>
      <c r="D741" t="s">
        <v>2615</v>
      </c>
      <c r="E741" t="s">
        <v>8987</v>
      </c>
      <c r="F741" t="s">
        <v>8988</v>
      </c>
      <c r="G741" t="s">
        <v>8989</v>
      </c>
      <c r="H741" t="s">
        <v>2616</v>
      </c>
      <c r="I741" t="s">
        <v>10126</v>
      </c>
    </row>
    <row r="742" spans="1:9" x14ac:dyDescent="0.25">
      <c r="A742" t="s">
        <v>746</v>
      </c>
      <c r="B742" t="s">
        <v>2045</v>
      </c>
      <c r="C742" t="s">
        <v>3215</v>
      </c>
      <c r="D742" t="s">
        <v>2615</v>
      </c>
      <c r="E742" t="s">
        <v>8987</v>
      </c>
      <c r="F742" t="s">
        <v>8988</v>
      </c>
      <c r="G742" t="s">
        <v>9003</v>
      </c>
      <c r="H742" t="s">
        <v>2658</v>
      </c>
      <c r="I742" t="s">
        <v>10196</v>
      </c>
    </row>
    <row r="743" spans="1:9" x14ac:dyDescent="0.25">
      <c r="A743" t="s">
        <v>747</v>
      </c>
      <c r="B743" t="s">
        <v>2046</v>
      </c>
      <c r="C743" t="s">
        <v>3216</v>
      </c>
      <c r="D743" t="s">
        <v>2615</v>
      </c>
      <c r="E743" t="s">
        <v>8987</v>
      </c>
      <c r="F743" t="s">
        <v>9044</v>
      </c>
      <c r="G743" t="s">
        <v>9046</v>
      </c>
      <c r="H743" t="s">
        <v>2852</v>
      </c>
      <c r="I743" t="s">
        <v>10176</v>
      </c>
    </row>
    <row r="744" spans="1:9" x14ac:dyDescent="0.25">
      <c r="A744" t="s">
        <v>748</v>
      </c>
      <c r="B744" t="s">
        <v>2047</v>
      </c>
      <c r="C744" t="s">
        <v>3217</v>
      </c>
      <c r="D744" t="s">
        <v>9052</v>
      </c>
      <c r="E744" t="s">
        <v>9101</v>
      </c>
      <c r="F744" t="s">
        <v>9102</v>
      </c>
    </row>
    <row r="745" spans="1:9" x14ac:dyDescent="0.25">
      <c r="A745" t="s">
        <v>749</v>
      </c>
      <c r="B745" t="s">
        <v>2048</v>
      </c>
      <c r="C745" t="s">
        <v>3218</v>
      </c>
      <c r="D745" t="s">
        <v>2615</v>
      </c>
      <c r="E745" t="s">
        <v>8987</v>
      </c>
      <c r="F745" t="s">
        <v>8988</v>
      </c>
      <c r="G745" t="s">
        <v>9016</v>
      </c>
      <c r="H745" t="s">
        <v>2781</v>
      </c>
      <c r="I745" t="s">
        <v>10165</v>
      </c>
    </row>
    <row r="746" spans="1:9" x14ac:dyDescent="0.25">
      <c r="A746" t="s">
        <v>750</v>
      </c>
      <c r="B746" t="s">
        <v>2049</v>
      </c>
      <c r="C746" t="s">
        <v>3219</v>
      </c>
      <c r="D746" t="s">
        <v>2615</v>
      </c>
      <c r="E746" t="s">
        <v>8987</v>
      </c>
      <c r="F746" t="s">
        <v>8995</v>
      </c>
      <c r="G746" t="s">
        <v>8996</v>
      </c>
      <c r="H746" t="s">
        <v>2710</v>
      </c>
      <c r="I746" t="s">
        <v>10214</v>
      </c>
    </row>
    <row r="747" spans="1:9" x14ac:dyDescent="0.25">
      <c r="A747" t="s">
        <v>751</v>
      </c>
      <c r="B747" t="s">
        <v>2050</v>
      </c>
      <c r="C747" t="s">
        <v>3220</v>
      </c>
      <c r="D747" t="s">
        <v>2615</v>
      </c>
      <c r="E747" t="s">
        <v>8987</v>
      </c>
      <c r="F747" t="s">
        <v>8988</v>
      </c>
      <c r="G747" t="s">
        <v>8989</v>
      </c>
      <c r="H747" t="s">
        <v>2616</v>
      </c>
      <c r="I747" t="s">
        <v>10129</v>
      </c>
    </row>
    <row r="748" spans="1:9" x14ac:dyDescent="0.25">
      <c r="A748" t="s">
        <v>752</v>
      </c>
      <c r="B748" t="s">
        <v>2051</v>
      </c>
      <c r="C748" t="s">
        <v>3221</v>
      </c>
      <c r="D748" t="s">
        <v>2615</v>
      </c>
      <c r="E748" t="s">
        <v>8987</v>
      </c>
      <c r="F748" t="s">
        <v>8988</v>
      </c>
      <c r="G748" t="s">
        <v>9003</v>
      </c>
      <c r="H748" t="s">
        <v>2658</v>
      </c>
      <c r="I748" t="s">
        <v>10136</v>
      </c>
    </row>
    <row r="749" spans="1:9" x14ac:dyDescent="0.25">
      <c r="A749" t="s">
        <v>753</v>
      </c>
      <c r="B749" t="s">
        <v>2052</v>
      </c>
      <c r="C749" t="s">
        <v>3222</v>
      </c>
      <c r="D749" t="s">
        <v>2615</v>
      </c>
      <c r="E749" t="s">
        <v>8987</v>
      </c>
      <c r="F749" t="s">
        <v>8988</v>
      </c>
      <c r="G749" t="s">
        <v>9003</v>
      </c>
      <c r="H749" t="s">
        <v>2658</v>
      </c>
      <c r="I749" t="s">
        <v>10136</v>
      </c>
    </row>
    <row r="750" spans="1:9" x14ac:dyDescent="0.25">
      <c r="A750" t="s">
        <v>754</v>
      </c>
      <c r="B750" t="s">
        <v>2053</v>
      </c>
      <c r="C750" t="s">
        <v>3223</v>
      </c>
      <c r="D750" t="s">
        <v>2615</v>
      </c>
      <c r="E750" t="s">
        <v>8987</v>
      </c>
      <c r="F750" t="s">
        <v>8988</v>
      </c>
      <c r="G750" t="s">
        <v>8989</v>
      </c>
      <c r="H750" t="s">
        <v>2616</v>
      </c>
      <c r="I750" t="s">
        <v>10127</v>
      </c>
    </row>
    <row r="751" spans="1:9" x14ac:dyDescent="0.25">
      <c r="A751" t="s">
        <v>755</v>
      </c>
      <c r="B751" t="s">
        <v>2054</v>
      </c>
      <c r="C751" t="s">
        <v>3224</v>
      </c>
      <c r="D751" t="s">
        <v>2615</v>
      </c>
      <c r="E751" t="s">
        <v>8987</v>
      </c>
      <c r="F751" t="s">
        <v>8988</v>
      </c>
      <c r="G751" t="s">
        <v>8989</v>
      </c>
      <c r="H751" t="s">
        <v>2616</v>
      </c>
      <c r="I751" t="s">
        <v>10126</v>
      </c>
    </row>
    <row r="752" spans="1:9" x14ac:dyDescent="0.25">
      <c r="A752" t="s">
        <v>756</v>
      </c>
      <c r="B752" t="s">
        <v>2055</v>
      </c>
      <c r="C752" t="s">
        <v>3225</v>
      </c>
      <c r="D752" t="s">
        <v>2615</v>
      </c>
      <c r="E752" t="s">
        <v>8987</v>
      </c>
      <c r="F752" t="s">
        <v>8988</v>
      </c>
      <c r="G752" t="s">
        <v>8989</v>
      </c>
      <c r="H752" t="s">
        <v>2616</v>
      </c>
      <c r="I752" t="s">
        <v>10126</v>
      </c>
    </row>
    <row r="753" spans="1:9" x14ac:dyDescent="0.25">
      <c r="A753" t="s">
        <v>757</v>
      </c>
      <c r="B753" t="s">
        <v>2056</v>
      </c>
      <c r="C753" t="s">
        <v>3226</v>
      </c>
      <c r="D753" t="s">
        <v>2615</v>
      </c>
      <c r="E753" t="s">
        <v>8987</v>
      </c>
      <c r="F753" t="s">
        <v>8988</v>
      </c>
      <c r="G753" t="s">
        <v>8989</v>
      </c>
      <c r="H753" t="s">
        <v>2616</v>
      </c>
      <c r="I753" t="s">
        <v>10126</v>
      </c>
    </row>
    <row r="754" spans="1:9" x14ac:dyDescent="0.25">
      <c r="A754" t="s">
        <v>758</v>
      </c>
      <c r="B754" t="s">
        <v>2057</v>
      </c>
      <c r="C754" t="s">
        <v>3227</v>
      </c>
      <c r="D754" t="s">
        <v>2615</v>
      </c>
      <c r="E754" t="s">
        <v>8987</v>
      </c>
      <c r="F754" t="s">
        <v>8988</v>
      </c>
      <c r="G754" t="s">
        <v>8989</v>
      </c>
      <c r="H754" t="s">
        <v>2616</v>
      </c>
      <c r="I754" t="s">
        <v>10126</v>
      </c>
    </row>
    <row r="755" spans="1:9" x14ac:dyDescent="0.25">
      <c r="A755" t="s">
        <v>759</v>
      </c>
      <c r="B755" t="s">
        <v>2058</v>
      </c>
      <c r="C755" t="s">
        <v>3228</v>
      </c>
      <c r="D755" t="s">
        <v>2615</v>
      </c>
      <c r="E755" t="s">
        <v>8987</v>
      </c>
      <c r="F755" t="s">
        <v>8988</v>
      </c>
      <c r="G755" t="s">
        <v>8989</v>
      </c>
      <c r="H755" t="s">
        <v>2616</v>
      </c>
      <c r="I755" t="s">
        <v>10126</v>
      </c>
    </row>
    <row r="756" spans="1:9" x14ac:dyDescent="0.25">
      <c r="A756" t="s">
        <v>760</v>
      </c>
      <c r="B756" t="s">
        <v>2059</v>
      </c>
      <c r="C756" t="s">
        <v>3229</v>
      </c>
      <c r="D756" t="s">
        <v>2615</v>
      </c>
      <c r="E756" t="s">
        <v>8987</v>
      </c>
      <c r="F756" t="s">
        <v>8988</v>
      </c>
      <c r="G756" t="s">
        <v>8989</v>
      </c>
      <c r="H756" t="s">
        <v>2616</v>
      </c>
      <c r="I756" t="s">
        <v>10141</v>
      </c>
    </row>
    <row r="757" spans="1:9" x14ac:dyDescent="0.25">
      <c r="A757" t="s">
        <v>761</v>
      </c>
      <c r="B757" t="s">
        <v>2060</v>
      </c>
      <c r="C757" t="s">
        <v>3230</v>
      </c>
      <c r="D757" t="s">
        <v>2615</v>
      </c>
      <c r="E757" t="s">
        <v>9074</v>
      </c>
      <c r="F757" t="s">
        <v>9075</v>
      </c>
      <c r="G757" t="s">
        <v>9076</v>
      </c>
      <c r="H757" t="s">
        <v>9077</v>
      </c>
      <c r="I757" t="s">
        <v>10105</v>
      </c>
    </row>
    <row r="758" spans="1:9" x14ac:dyDescent="0.25">
      <c r="A758" t="s">
        <v>762</v>
      </c>
      <c r="B758" t="s">
        <v>2061</v>
      </c>
      <c r="C758" t="s">
        <v>3231</v>
      </c>
      <c r="D758" t="s">
        <v>2615</v>
      </c>
      <c r="E758" t="s">
        <v>8987</v>
      </c>
      <c r="F758" t="s">
        <v>8988</v>
      </c>
      <c r="G758" t="s">
        <v>8990</v>
      </c>
      <c r="H758" t="s">
        <v>2618</v>
      </c>
      <c r="I758" t="s">
        <v>10120</v>
      </c>
    </row>
    <row r="759" spans="1:9" x14ac:dyDescent="0.25">
      <c r="A759" t="s">
        <v>763</v>
      </c>
      <c r="B759" t="s">
        <v>2062</v>
      </c>
      <c r="C759" t="s">
        <v>3231</v>
      </c>
      <c r="D759" t="s">
        <v>2615</v>
      </c>
      <c r="E759" t="s">
        <v>8987</v>
      </c>
      <c r="F759" t="s">
        <v>8988</v>
      </c>
      <c r="G759" t="s">
        <v>8990</v>
      </c>
      <c r="H759" t="s">
        <v>2618</v>
      </c>
      <c r="I759" t="s">
        <v>10120</v>
      </c>
    </row>
    <row r="760" spans="1:9" x14ac:dyDescent="0.25">
      <c r="A760" t="s">
        <v>764</v>
      </c>
      <c r="B760" t="s">
        <v>2063</v>
      </c>
      <c r="C760" t="s">
        <v>3232</v>
      </c>
      <c r="D760" t="s">
        <v>2615</v>
      </c>
      <c r="E760" t="s">
        <v>8987</v>
      </c>
      <c r="F760" t="s">
        <v>8988</v>
      </c>
      <c r="G760" t="s">
        <v>8990</v>
      </c>
      <c r="H760" t="s">
        <v>2618</v>
      </c>
      <c r="I760" t="s">
        <v>10120</v>
      </c>
    </row>
    <row r="761" spans="1:9" x14ac:dyDescent="0.25">
      <c r="A761" t="s">
        <v>765</v>
      </c>
      <c r="B761" t="s">
        <v>2064</v>
      </c>
      <c r="C761" t="s">
        <v>3232</v>
      </c>
      <c r="D761" t="s">
        <v>2615</v>
      </c>
      <c r="E761" t="s">
        <v>8987</v>
      </c>
      <c r="F761" t="s">
        <v>8988</v>
      </c>
      <c r="G761" t="s">
        <v>8990</v>
      </c>
      <c r="H761" t="s">
        <v>2618</v>
      </c>
      <c r="I761" t="s">
        <v>10120</v>
      </c>
    </row>
    <row r="762" spans="1:9" x14ac:dyDescent="0.25">
      <c r="A762" t="s">
        <v>766</v>
      </c>
      <c r="B762" t="s">
        <v>2065</v>
      </c>
      <c r="C762" t="s">
        <v>3233</v>
      </c>
      <c r="D762" t="s">
        <v>2615</v>
      </c>
      <c r="E762" t="s">
        <v>8987</v>
      </c>
      <c r="F762" t="s">
        <v>8988</v>
      </c>
      <c r="G762" t="s">
        <v>8989</v>
      </c>
      <c r="H762" t="s">
        <v>2616</v>
      </c>
      <c r="I762" t="s">
        <v>10126</v>
      </c>
    </row>
    <row r="763" spans="1:9" x14ac:dyDescent="0.25">
      <c r="A763" t="s">
        <v>767</v>
      </c>
      <c r="B763" t="s">
        <v>2066</v>
      </c>
      <c r="C763" t="s">
        <v>3234</v>
      </c>
      <c r="D763" t="s">
        <v>2615</v>
      </c>
      <c r="E763" t="s">
        <v>8987</v>
      </c>
      <c r="F763" t="s">
        <v>8988</v>
      </c>
      <c r="G763" t="s">
        <v>8989</v>
      </c>
      <c r="H763" t="s">
        <v>2616</v>
      </c>
      <c r="I763" t="s">
        <v>10126</v>
      </c>
    </row>
    <row r="764" spans="1:9" x14ac:dyDescent="0.25">
      <c r="A764" t="s">
        <v>768</v>
      </c>
      <c r="B764" t="s">
        <v>2067</v>
      </c>
      <c r="C764" t="s">
        <v>3235</v>
      </c>
      <c r="D764" t="s">
        <v>2615</v>
      </c>
      <c r="E764" t="s">
        <v>8987</v>
      </c>
      <c r="F764" t="s">
        <v>8988</v>
      </c>
      <c r="G764" t="s">
        <v>8989</v>
      </c>
      <c r="H764" t="s">
        <v>2616</v>
      </c>
      <c r="I764" t="s">
        <v>10126</v>
      </c>
    </row>
    <row r="765" spans="1:9" x14ac:dyDescent="0.25">
      <c r="A765" t="s">
        <v>769</v>
      </c>
      <c r="B765" t="s">
        <v>2068</v>
      </c>
      <c r="C765" t="s">
        <v>3236</v>
      </c>
      <c r="D765" t="s">
        <v>2615</v>
      </c>
      <c r="E765" t="s">
        <v>8987</v>
      </c>
      <c r="F765" t="s">
        <v>8988</v>
      </c>
      <c r="G765" t="s">
        <v>8989</v>
      </c>
      <c r="H765" t="s">
        <v>2616</v>
      </c>
      <c r="I765" t="s">
        <v>10144</v>
      </c>
    </row>
    <row r="766" spans="1:9" x14ac:dyDescent="0.25">
      <c r="A766" t="s">
        <v>770</v>
      </c>
      <c r="B766" t="s">
        <v>2069</v>
      </c>
      <c r="C766" t="s">
        <v>3236</v>
      </c>
      <c r="D766" t="s">
        <v>2615</v>
      </c>
      <c r="E766" t="s">
        <v>8987</v>
      </c>
      <c r="F766" t="s">
        <v>8988</v>
      </c>
      <c r="G766" t="s">
        <v>8989</v>
      </c>
      <c r="H766" t="s">
        <v>2616</v>
      </c>
      <c r="I766" t="s">
        <v>10144</v>
      </c>
    </row>
    <row r="767" spans="1:9" x14ac:dyDescent="0.25">
      <c r="A767" t="s">
        <v>771</v>
      </c>
      <c r="B767" t="s">
        <v>2070</v>
      </c>
      <c r="C767" t="s">
        <v>3237</v>
      </c>
      <c r="D767" t="s">
        <v>2615</v>
      </c>
      <c r="E767" t="s">
        <v>8987</v>
      </c>
      <c r="F767" t="s">
        <v>8988</v>
      </c>
      <c r="G767" t="s">
        <v>8989</v>
      </c>
      <c r="H767" t="s">
        <v>2616</v>
      </c>
      <c r="I767" t="s">
        <v>10144</v>
      </c>
    </row>
    <row r="768" spans="1:9" x14ac:dyDescent="0.25">
      <c r="A768" t="s">
        <v>772</v>
      </c>
      <c r="B768" t="s">
        <v>2071</v>
      </c>
      <c r="C768" t="s">
        <v>3237</v>
      </c>
      <c r="D768" t="s">
        <v>2615</v>
      </c>
      <c r="E768" t="s">
        <v>8987</v>
      </c>
      <c r="F768" t="s">
        <v>8988</v>
      </c>
      <c r="G768" t="s">
        <v>8989</v>
      </c>
      <c r="H768" t="s">
        <v>2616</v>
      </c>
      <c r="I768" t="s">
        <v>10144</v>
      </c>
    </row>
    <row r="769" spans="1:9" x14ac:dyDescent="0.25">
      <c r="A769" t="s">
        <v>773</v>
      </c>
      <c r="B769" t="s">
        <v>2072</v>
      </c>
      <c r="C769" t="s">
        <v>3238</v>
      </c>
      <c r="D769" t="s">
        <v>2615</v>
      </c>
      <c r="E769" t="s">
        <v>8987</v>
      </c>
      <c r="F769" t="s">
        <v>8988</v>
      </c>
      <c r="G769" t="s">
        <v>8989</v>
      </c>
      <c r="H769" t="s">
        <v>2616</v>
      </c>
      <c r="I769" t="s">
        <v>10144</v>
      </c>
    </row>
    <row r="770" spans="1:9" x14ac:dyDescent="0.25">
      <c r="A770" t="s">
        <v>774</v>
      </c>
      <c r="B770" t="s">
        <v>2073</v>
      </c>
      <c r="C770" t="s">
        <v>3238</v>
      </c>
      <c r="D770" t="s">
        <v>2615</v>
      </c>
      <c r="E770" t="s">
        <v>8987</v>
      </c>
      <c r="F770" t="s">
        <v>8988</v>
      </c>
      <c r="G770" t="s">
        <v>8989</v>
      </c>
      <c r="H770" t="s">
        <v>2616</v>
      </c>
      <c r="I770" t="s">
        <v>10144</v>
      </c>
    </row>
    <row r="771" spans="1:9" x14ac:dyDescent="0.25">
      <c r="A771" t="s">
        <v>775</v>
      </c>
      <c r="B771" t="s">
        <v>2074</v>
      </c>
      <c r="C771" t="s">
        <v>3239</v>
      </c>
      <c r="D771" t="s">
        <v>2615</v>
      </c>
      <c r="E771" t="s">
        <v>8987</v>
      </c>
      <c r="F771" t="s">
        <v>8988</v>
      </c>
      <c r="G771" t="s">
        <v>8989</v>
      </c>
      <c r="H771" t="s">
        <v>2616</v>
      </c>
      <c r="I771" t="s">
        <v>10144</v>
      </c>
    </row>
    <row r="772" spans="1:9" x14ac:dyDescent="0.25">
      <c r="A772" t="s">
        <v>776</v>
      </c>
      <c r="B772" t="s">
        <v>2075</v>
      </c>
      <c r="C772" t="s">
        <v>3240</v>
      </c>
      <c r="D772" t="s">
        <v>2615</v>
      </c>
      <c r="E772" t="s">
        <v>8987</v>
      </c>
      <c r="F772" t="s">
        <v>8988</v>
      </c>
      <c r="G772" t="s">
        <v>8989</v>
      </c>
      <c r="H772" t="s">
        <v>2616</v>
      </c>
      <c r="I772" t="s">
        <v>10144</v>
      </c>
    </row>
    <row r="773" spans="1:9" x14ac:dyDescent="0.25">
      <c r="A773" t="s">
        <v>777</v>
      </c>
      <c r="B773" t="s">
        <v>2076</v>
      </c>
      <c r="C773" t="s">
        <v>3240</v>
      </c>
      <c r="D773" t="s">
        <v>2615</v>
      </c>
      <c r="E773" t="s">
        <v>8987</v>
      </c>
      <c r="F773" t="s">
        <v>8988</v>
      </c>
      <c r="G773" t="s">
        <v>8989</v>
      </c>
      <c r="H773" t="s">
        <v>2616</v>
      </c>
      <c r="I773" t="s">
        <v>10144</v>
      </c>
    </row>
    <row r="774" spans="1:9" x14ac:dyDescent="0.25">
      <c r="A774" t="s">
        <v>778</v>
      </c>
      <c r="B774" t="s">
        <v>2077</v>
      </c>
      <c r="C774" t="s">
        <v>3241</v>
      </c>
      <c r="D774" t="s">
        <v>2615</v>
      </c>
      <c r="E774" t="s">
        <v>8987</v>
      </c>
      <c r="F774" t="s">
        <v>8988</v>
      </c>
      <c r="G774" t="s">
        <v>8989</v>
      </c>
      <c r="H774" t="s">
        <v>2616</v>
      </c>
      <c r="I774" t="s">
        <v>10144</v>
      </c>
    </row>
    <row r="775" spans="1:9" x14ac:dyDescent="0.25">
      <c r="A775" t="s">
        <v>779</v>
      </c>
      <c r="B775" t="s">
        <v>2078</v>
      </c>
      <c r="C775" t="s">
        <v>3241</v>
      </c>
      <c r="D775" t="s">
        <v>2615</v>
      </c>
      <c r="E775" t="s">
        <v>8987</v>
      </c>
      <c r="F775" t="s">
        <v>8988</v>
      </c>
      <c r="G775" t="s">
        <v>8989</v>
      </c>
      <c r="H775" t="s">
        <v>2616</v>
      </c>
      <c r="I775" t="s">
        <v>10144</v>
      </c>
    </row>
    <row r="776" spans="1:9" x14ac:dyDescent="0.25">
      <c r="A776" t="s">
        <v>780</v>
      </c>
      <c r="B776" t="s">
        <v>2079</v>
      </c>
      <c r="C776" t="s">
        <v>3242</v>
      </c>
      <c r="D776" t="s">
        <v>2615</v>
      </c>
      <c r="E776" t="s">
        <v>8987</v>
      </c>
      <c r="F776" t="s">
        <v>8988</v>
      </c>
      <c r="G776" t="s">
        <v>8989</v>
      </c>
      <c r="H776" t="s">
        <v>2616</v>
      </c>
      <c r="I776" t="s">
        <v>10144</v>
      </c>
    </row>
    <row r="777" spans="1:9" x14ac:dyDescent="0.25">
      <c r="A777" t="s">
        <v>781</v>
      </c>
      <c r="B777" t="s">
        <v>2080</v>
      </c>
      <c r="C777" t="s">
        <v>3243</v>
      </c>
      <c r="D777" t="s">
        <v>2615</v>
      </c>
      <c r="E777" t="s">
        <v>8987</v>
      </c>
      <c r="F777" t="s">
        <v>8988</v>
      </c>
      <c r="G777" t="s">
        <v>8989</v>
      </c>
      <c r="H777" t="s">
        <v>2616</v>
      </c>
      <c r="I777" t="s">
        <v>10144</v>
      </c>
    </row>
    <row r="778" spans="1:9" x14ac:dyDescent="0.25">
      <c r="A778" t="s">
        <v>782</v>
      </c>
      <c r="B778" t="s">
        <v>2081</v>
      </c>
      <c r="C778" t="s">
        <v>3243</v>
      </c>
      <c r="D778" t="s">
        <v>2615</v>
      </c>
      <c r="E778" t="s">
        <v>8987</v>
      </c>
      <c r="F778" t="s">
        <v>8988</v>
      </c>
      <c r="G778" t="s">
        <v>8989</v>
      </c>
      <c r="H778" t="s">
        <v>2616</v>
      </c>
      <c r="I778" t="s">
        <v>10144</v>
      </c>
    </row>
    <row r="779" spans="1:9" x14ac:dyDescent="0.25">
      <c r="A779" t="s">
        <v>783</v>
      </c>
      <c r="B779" t="s">
        <v>2082</v>
      </c>
      <c r="C779" t="s">
        <v>3244</v>
      </c>
      <c r="D779" t="s">
        <v>2615</v>
      </c>
      <c r="E779" t="s">
        <v>8987</v>
      </c>
      <c r="F779" t="s">
        <v>8988</v>
      </c>
      <c r="G779" t="s">
        <v>8989</v>
      </c>
      <c r="H779" t="s">
        <v>2616</v>
      </c>
      <c r="I779" t="s">
        <v>10144</v>
      </c>
    </row>
    <row r="780" spans="1:9" x14ac:dyDescent="0.25">
      <c r="A780" t="s">
        <v>784</v>
      </c>
      <c r="B780" t="s">
        <v>2083</v>
      </c>
      <c r="C780" t="s">
        <v>3244</v>
      </c>
      <c r="D780" t="s">
        <v>2615</v>
      </c>
      <c r="E780" t="s">
        <v>8987</v>
      </c>
      <c r="F780" t="s">
        <v>8988</v>
      </c>
      <c r="G780" t="s">
        <v>8989</v>
      </c>
      <c r="H780" t="s">
        <v>2616</v>
      </c>
      <c r="I780" t="s">
        <v>10144</v>
      </c>
    </row>
    <row r="781" spans="1:9" x14ac:dyDescent="0.25">
      <c r="A781" t="s">
        <v>785</v>
      </c>
      <c r="B781" t="s">
        <v>2084</v>
      </c>
      <c r="C781" t="s">
        <v>3245</v>
      </c>
      <c r="D781" t="s">
        <v>2615</v>
      </c>
      <c r="E781" t="s">
        <v>8987</v>
      </c>
      <c r="F781" t="s">
        <v>8988</v>
      </c>
      <c r="G781" t="s">
        <v>8989</v>
      </c>
      <c r="H781" t="s">
        <v>2616</v>
      </c>
      <c r="I781" t="s">
        <v>10144</v>
      </c>
    </row>
    <row r="782" spans="1:9" x14ac:dyDescent="0.25">
      <c r="A782" t="s">
        <v>786</v>
      </c>
      <c r="B782" t="s">
        <v>2085</v>
      </c>
      <c r="C782" t="s">
        <v>3245</v>
      </c>
      <c r="D782" t="s">
        <v>2615</v>
      </c>
      <c r="E782" t="s">
        <v>8987</v>
      </c>
      <c r="F782" t="s">
        <v>8988</v>
      </c>
      <c r="G782" t="s">
        <v>8989</v>
      </c>
      <c r="H782" t="s">
        <v>2616</v>
      </c>
      <c r="I782" t="s">
        <v>10144</v>
      </c>
    </row>
    <row r="783" spans="1:9" x14ac:dyDescent="0.25">
      <c r="A783" t="s">
        <v>787</v>
      </c>
      <c r="B783" t="s">
        <v>2086</v>
      </c>
      <c r="C783" t="s">
        <v>3246</v>
      </c>
      <c r="D783" t="s">
        <v>2615</v>
      </c>
      <c r="E783" t="s">
        <v>8987</v>
      </c>
      <c r="F783" t="s">
        <v>8988</v>
      </c>
      <c r="G783" t="s">
        <v>8989</v>
      </c>
      <c r="H783" t="s">
        <v>2616</v>
      </c>
      <c r="I783" t="s">
        <v>10144</v>
      </c>
    </row>
    <row r="784" spans="1:9" x14ac:dyDescent="0.25">
      <c r="A784" t="s">
        <v>788</v>
      </c>
      <c r="B784" t="s">
        <v>2087</v>
      </c>
      <c r="C784" t="s">
        <v>3246</v>
      </c>
      <c r="D784" t="s">
        <v>2615</v>
      </c>
      <c r="E784" t="s">
        <v>8987</v>
      </c>
      <c r="F784" t="s">
        <v>8988</v>
      </c>
      <c r="G784" t="s">
        <v>8989</v>
      </c>
      <c r="H784" t="s">
        <v>2616</v>
      </c>
      <c r="I784" t="s">
        <v>10144</v>
      </c>
    </row>
    <row r="785" spans="1:9" x14ac:dyDescent="0.25">
      <c r="A785" t="s">
        <v>789</v>
      </c>
      <c r="B785" t="s">
        <v>2088</v>
      </c>
      <c r="C785" t="s">
        <v>3247</v>
      </c>
      <c r="D785" t="s">
        <v>2615</v>
      </c>
      <c r="E785" t="s">
        <v>8987</v>
      </c>
      <c r="F785" t="s">
        <v>8988</v>
      </c>
      <c r="G785" t="s">
        <v>8989</v>
      </c>
      <c r="H785" t="s">
        <v>2616</v>
      </c>
      <c r="I785" t="s">
        <v>10144</v>
      </c>
    </row>
    <row r="786" spans="1:9" x14ac:dyDescent="0.25">
      <c r="A786" t="s">
        <v>790</v>
      </c>
      <c r="B786" t="s">
        <v>2089</v>
      </c>
      <c r="C786" t="s">
        <v>3247</v>
      </c>
      <c r="D786" t="s">
        <v>2615</v>
      </c>
      <c r="E786" t="s">
        <v>8987</v>
      </c>
      <c r="F786" t="s">
        <v>8988</v>
      </c>
      <c r="G786" t="s">
        <v>8989</v>
      </c>
      <c r="H786" t="s">
        <v>2616</v>
      </c>
      <c r="I786" t="s">
        <v>10144</v>
      </c>
    </row>
    <row r="787" spans="1:9" x14ac:dyDescent="0.25">
      <c r="A787" t="s">
        <v>791</v>
      </c>
      <c r="B787" t="s">
        <v>2090</v>
      </c>
      <c r="C787" t="s">
        <v>3248</v>
      </c>
      <c r="D787" t="s">
        <v>2615</v>
      </c>
      <c r="E787" t="s">
        <v>8987</v>
      </c>
      <c r="F787" t="s">
        <v>8988</v>
      </c>
      <c r="G787" t="s">
        <v>8989</v>
      </c>
      <c r="H787" t="s">
        <v>2616</v>
      </c>
      <c r="I787" t="s">
        <v>10144</v>
      </c>
    </row>
    <row r="788" spans="1:9" x14ac:dyDescent="0.25">
      <c r="A788" t="s">
        <v>792</v>
      </c>
      <c r="B788" t="s">
        <v>2091</v>
      </c>
      <c r="C788" t="s">
        <v>3248</v>
      </c>
      <c r="D788" t="s">
        <v>2615</v>
      </c>
      <c r="E788" t="s">
        <v>8987</v>
      </c>
      <c r="F788" t="s">
        <v>8988</v>
      </c>
      <c r="G788" t="s">
        <v>8989</v>
      </c>
      <c r="H788" t="s">
        <v>2616</v>
      </c>
      <c r="I788" t="s">
        <v>10144</v>
      </c>
    </row>
    <row r="789" spans="1:9" x14ac:dyDescent="0.25">
      <c r="A789" t="s">
        <v>793</v>
      </c>
      <c r="B789" t="s">
        <v>2092</v>
      </c>
      <c r="C789" t="s">
        <v>3249</v>
      </c>
      <c r="D789" t="s">
        <v>2615</v>
      </c>
      <c r="E789" t="s">
        <v>8987</v>
      </c>
      <c r="F789" t="s">
        <v>8988</v>
      </c>
      <c r="G789" t="s">
        <v>8989</v>
      </c>
      <c r="H789" t="s">
        <v>2616</v>
      </c>
      <c r="I789" t="s">
        <v>10144</v>
      </c>
    </row>
    <row r="790" spans="1:9" x14ac:dyDescent="0.25">
      <c r="A790" t="s">
        <v>794</v>
      </c>
      <c r="B790" t="s">
        <v>2093</v>
      </c>
      <c r="C790" t="s">
        <v>3249</v>
      </c>
      <c r="D790" t="s">
        <v>2615</v>
      </c>
      <c r="E790" t="s">
        <v>8987</v>
      </c>
      <c r="F790" t="s">
        <v>8988</v>
      </c>
      <c r="G790" t="s">
        <v>8989</v>
      </c>
      <c r="H790" t="s">
        <v>2616</v>
      </c>
      <c r="I790" t="s">
        <v>10144</v>
      </c>
    </row>
    <row r="791" spans="1:9" x14ac:dyDescent="0.25">
      <c r="A791" t="s">
        <v>795</v>
      </c>
      <c r="B791" t="s">
        <v>2094</v>
      </c>
      <c r="C791" t="s">
        <v>3250</v>
      </c>
      <c r="D791" t="s">
        <v>2615</v>
      </c>
      <c r="E791" t="s">
        <v>8987</v>
      </c>
      <c r="F791" t="s">
        <v>8988</v>
      </c>
      <c r="G791" t="s">
        <v>8989</v>
      </c>
      <c r="H791" t="s">
        <v>2616</v>
      </c>
      <c r="I791" t="s">
        <v>10144</v>
      </c>
    </row>
    <row r="792" spans="1:9" x14ac:dyDescent="0.25">
      <c r="A792" t="s">
        <v>796</v>
      </c>
      <c r="B792" t="s">
        <v>2095</v>
      </c>
      <c r="C792" t="s">
        <v>3250</v>
      </c>
      <c r="D792" t="s">
        <v>2615</v>
      </c>
      <c r="E792" t="s">
        <v>8987</v>
      </c>
      <c r="F792" t="s">
        <v>8988</v>
      </c>
      <c r="G792" t="s">
        <v>8989</v>
      </c>
      <c r="H792" t="s">
        <v>2616</v>
      </c>
      <c r="I792" t="s">
        <v>10144</v>
      </c>
    </row>
    <row r="793" spans="1:9" x14ac:dyDescent="0.25">
      <c r="A793" t="s">
        <v>797</v>
      </c>
      <c r="B793" t="s">
        <v>2096</v>
      </c>
      <c r="C793" t="s">
        <v>3251</v>
      </c>
      <c r="D793" t="s">
        <v>2615</v>
      </c>
      <c r="E793" t="s">
        <v>8987</v>
      </c>
      <c r="F793" t="s">
        <v>8988</v>
      </c>
      <c r="G793" t="s">
        <v>8989</v>
      </c>
      <c r="H793" t="s">
        <v>2616</v>
      </c>
      <c r="I793" t="s">
        <v>10144</v>
      </c>
    </row>
    <row r="794" spans="1:9" x14ac:dyDescent="0.25">
      <c r="A794" t="s">
        <v>798</v>
      </c>
      <c r="B794" t="s">
        <v>2097</v>
      </c>
      <c r="C794" t="s">
        <v>3251</v>
      </c>
      <c r="D794" t="s">
        <v>2615</v>
      </c>
      <c r="E794" t="s">
        <v>8987</v>
      </c>
      <c r="F794" t="s">
        <v>8988</v>
      </c>
      <c r="G794" t="s">
        <v>8989</v>
      </c>
      <c r="H794" t="s">
        <v>2616</v>
      </c>
      <c r="I794" t="s">
        <v>10144</v>
      </c>
    </row>
    <row r="795" spans="1:9" x14ac:dyDescent="0.25">
      <c r="A795" t="s">
        <v>799</v>
      </c>
      <c r="B795" t="s">
        <v>2098</v>
      </c>
      <c r="C795" t="s">
        <v>3252</v>
      </c>
      <c r="D795" t="s">
        <v>2615</v>
      </c>
      <c r="E795" t="s">
        <v>8987</v>
      </c>
      <c r="F795" t="s">
        <v>8988</v>
      </c>
      <c r="G795" t="s">
        <v>8989</v>
      </c>
      <c r="H795" t="s">
        <v>2616</v>
      </c>
      <c r="I795" t="s">
        <v>10144</v>
      </c>
    </row>
    <row r="796" spans="1:9" x14ac:dyDescent="0.25">
      <c r="A796" t="s">
        <v>800</v>
      </c>
      <c r="B796" t="s">
        <v>2099</v>
      </c>
      <c r="C796" t="s">
        <v>3252</v>
      </c>
      <c r="D796" t="s">
        <v>2615</v>
      </c>
      <c r="E796" t="s">
        <v>8987</v>
      </c>
      <c r="F796" t="s">
        <v>8988</v>
      </c>
      <c r="G796" t="s">
        <v>8989</v>
      </c>
      <c r="H796" t="s">
        <v>2616</v>
      </c>
      <c r="I796" t="s">
        <v>10144</v>
      </c>
    </row>
    <row r="797" spans="1:9" x14ac:dyDescent="0.25">
      <c r="A797" t="s">
        <v>801</v>
      </c>
      <c r="B797" t="s">
        <v>2100</v>
      </c>
      <c r="C797" t="s">
        <v>3253</v>
      </c>
      <c r="D797" t="s">
        <v>2615</v>
      </c>
      <c r="E797" t="s">
        <v>8987</v>
      </c>
      <c r="F797" t="s">
        <v>8988</v>
      </c>
      <c r="G797" t="s">
        <v>8989</v>
      </c>
      <c r="H797" t="s">
        <v>2616</v>
      </c>
      <c r="I797" t="s">
        <v>10144</v>
      </c>
    </row>
    <row r="798" spans="1:9" x14ac:dyDescent="0.25">
      <c r="A798" t="s">
        <v>802</v>
      </c>
      <c r="B798" t="s">
        <v>2101</v>
      </c>
      <c r="C798" t="s">
        <v>3253</v>
      </c>
      <c r="D798" t="s">
        <v>2615</v>
      </c>
      <c r="E798" t="s">
        <v>8987</v>
      </c>
      <c r="F798" t="s">
        <v>8988</v>
      </c>
      <c r="G798" t="s">
        <v>8989</v>
      </c>
      <c r="H798" t="s">
        <v>2616</v>
      </c>
      <c r="I798" t="s">
        <v>10144</v>
      </c>
    </row>
    <row r="799" spans="1:9" x14ac:dyDescent="0.25">
      <c r="A799" t="s">
        <v>803</v>
      </c>
      <c r="B799" t="s">
        <v>2102</v>
      </c>
      <c r="C799" t="s">
        <v>3254</v>
      </c>
      <c r="D799" t="s">
        <v>2615</v>
      </c>
      <c r="E799" t="s">
        <v>8987</v>
      </c>
      <c r="F799" t="s">
        <v>8988</v>
      </c>
      <c r="G799" t="s">
        <v>8989</v>
      </c>
      <c r="H799" t="s">
        <v>2616</v>
      </c>
      <c r="I799" t="s">
        <v>10144</v>
      </c>
    </row>
    <row r="800" spans="1:9" x14ac:dyDescent="0.25">
      <c r="A800" t="s">
        <v>804</v>
      </c>
      <c r="B800" t="s">
        <v>2103</v>
      </c>
      <c r="C800" t="s">
        <v>3254</v>
      </c>
      <c r="D800" t="s">
        <v>2615</v>
      </c>
      <c r="E800" t="s">
        <v>8987</v>
      </c>
      <c r="F800" t="s">
        <v>8988</v>
      </c>
      <c r="G800" t="s">
        <v>8989</v>
      </c>
      <c r="H800" t="s">
        <v>2616</v>
      </c>
      <c r="I800" t="s">
        <v>10144</v>
      </c>
    </row>
    <row r="801" spans="1:9" x14ac:dyDescent="0.25">
      <c r="A801" t="s">
        <v>805</v>
      </c>
      <c r="B801" t="s">
        <v>2104</v>
      </c>
      <c r="C801" t="s">
        <v>3255</v>
      </c>
      <c r="D801" t="s">
        <v>2615</v>
      </c>
      <c r="E801" t="s">
        <v>8987</v>
      </c>
      <c r="F801" t="s">
        <v>8988</v>
      </c>
      <c r="G801" t="s">
        <v>8989</v>
      </c>
      <c r="H801" t="s">
        <v>2616</v>
      </c>
      <c r="I801" t="s">
        <v>10144</v>
      </c>
    </row>
    <row r="802" spans="1:9" x14ac:dyDescent="0.25">
      <c r="A802" t="s">
        <v>806</v>
      </c>
      <c r="B802" t="s">
        <v>2105</v>
      </c>
      <c r="C802" t="s">
        <v>3255</v>
      </c>
      <c r="D802" t="s">
        <v>2615</v>
      </c>
      <c r="E802" t="s">
        <v>8987</v>
      </c>
      <c r="F802" t="s">
        <v>8988</v>
      </c>
      <c r="G802" t="s">
        <v>8989</v>
      </c>
      <c r="H802" t="s">
        <v>2616</v>
      </c>
      <c r="I802" t="s">
        <v>10144</v>
      </c>
    </row>
    <row r="803" spans="1:9" x14ac:dyDescent="0.25">
      <c r="A803" t="s">
        <v>807</v>
      </c>
      <c r="B803" t="s">
        <v>2106</v>
      </c>
      <c r="C803" t="s">
        <v>3256</v>
      </c>
      <c r="D803" t="s">
        <v>2615</v>
      </c>
      <c r="E803" t="s">
        <v>8987</v>
      </c>
      <c r="F803" t="s">
        <v>8988</v>
      </c>
      <c r="G803" t="s">
        <v>8989</v>
      </c>
      <c r="H803" t="s">
        <v>2616</v>
      </c>
      <c r="I803" t="s">
        <v>10144</v>
      </c>
    </row>
    <row r="804" spans="1:9" x14ac:dyDescent="0.25">
      <c r="A804" t="s">
        <v>808</v>
      </c>
      <c r="B804" t="s">
        <v>2107</v>
      </c>
      <c r="C804" t="s">
        <v>3256</v>
      </c>
      <c r="D804" t="s">
        <v>2615</v>
      </c>
      <c r="E804" t="s">
        <v>8987</v>
      </c>
      <c r="F804" t="s">
        <v>8988</v>
      </c>
      <c r="G804" t="s">
        <v>8989</v>
      </c>
      <c r="H804" t="s">
        <v>2616</v>
      </c>
      <c r="I804" t="s">
        <v>10144</v>
      </c>
    </row>
    <row r="805" spans="1:9" x14ac:dyDescent="0.25">
      <c r="A805" t="s">
        <v>809</v>
      </c>
      <c r="B805" t="s">
        <v>2108</v>
      </c>
      <c r="C805" t="s">
        <v>3257</v>
      </c>
      <c r="D805" t="s">
        <v>2615</v>
      </c>
      <c r="E805" t="s">
        <v>8987</v>
      </c>
      <c r="F805" t="s">
        <v>8988</v>
      </c>
      <c r="G805" t="s">
        <v>8989</v>
      </c>
      <c r="H805" t="s">
        <v>2616</v>
      </c>
      <c r="I805" t="s">
        <v>10144</v>
      </c>
    </row>
    <row r="806" spans="1:9" x14ac:dyDescent="0.25">
      <c r="A806" t="s">
        <v>810</v>
      </c>
      <c r="B806" t="s">
        <v>2109</v>
      </c>
      <c r="C806" t="s">
        <v>3257</v>
      </c>
      <c r="D806" t="s">
        <v>2615</v>
      </c>
      <c r="E806" t="s">
        <v>8987</v>
      </c>
      <c r="F806" t="s">
        <v>8988</v>
      </c>
      <c r="G806" t="s">
        <v>8989</v>
      </c>
      <c r="H806" t="s">
        <v>2616</v>
      </c>
      <c r="I806" t="s">
        <v>10144</v>
      </c>
    </row>
    <row r="807" spans="1:9" x14ac:dyDescent="0.25">
      <c r="A807" t="s">
        <v>811</v>
      </c>
      <c r="B807" t="s">
        <v>2110</v>
      </c>
      <c r="C807" t="s">
        <v>3258</v>
      </c>
      <c r="D807" t="s">
        <v>2615</v>
      </c>
      <c r="E807" t="s">
        <v>8987</v>
      </c>
      <c r="F807" t="s">
        <v>8988</v>
      </c>
      <c r="G807" t="s">
        <v>8989</v>
      </c>
      <c r="H807" t="s">
        <v>2616</v>
      </c>
      <c r="I807" t="s">
        <v>10144</v>
      </c>
    </row>
    <row r="808" spans="1:9" x14ac:dyDescent="0.25">
      <c r="A808" t="s">
        <v>812</v>
      </c>
      <c r="B808" t="s">
        <v>2111</v>
      </c>
      <c r="C808" t="s">
        <v>3258</v>
      </c>
      <c r="D808" t="s">
        <v>2615</v>
      </c>
      <c r="E808" t="s">
        <v>8987</v>
      </c>
      <c r="F808" t="s">
        <v>8988</v>
      </c>
      <c r="G808" t="s">
        <v>8989</v>
      </c>
      <c r="H808" t="s">
        <v>2616</v>
      </c>
      <c r="I808" t="s">
        <v>10144</v>
      </c>
    </row>
    <row r="809" spans="1:9" x14ac:dyDescent="0.25">
      <c r="A809" t="s">
        <v>813</v>
      </c>
      <c r="B809" t="s">
        <v>2112</v>
      </c>
      <c r="C809" t="s">
        <v>3259</v>
      </c>
      <c r="D809" t="s">
        <v>2615</v>
      </c>
      <c r="E809" t="s">
        <v>8987</v>
      </c>
      <c r="F809" t="s">
        <v>8988</v>
      </c>
      <c r="G809" t="s">
        <v>8989</v>
      </c>
      <c r="H809" t="s">
        <v>2616</v>
      </c>
      <c r="I809" t="s">
        <v>10144</v>
      </c>
    </row>
    <row r="810" spans="1:9" x14ac:dyDescent="0.25">
      <c r="A810" t="s">
        <v>814</v>
      </c>
      <c r="B810" t="s">
        <v>2113</v>
      </c>
      <c r="C810" t="s">
        <v>3259</v>
      </c>
      <c r="D810" t="s">
        <v>2615</v>
      </c>
      <c r="E810" t="s">
        <v>8987</v>
      </c>
      <c r="F810" t="s">
        <v>8988</v>
      </c>
      <c r="G810" t="s">
        <v>8989</v>
      </c>
      <c r="H810" t="s">
        <v>2616</v>
      </c>
      <c r="I810" t="s">
        <v>10144</v>
      </c>
    </row>
    <row r="811" spans="1:9" x14ac:dyDescent="0.25">
      <c r="A811" t="s">
        <v>815</v>
      </c>
      <c r="B811" t="s">
        <v>2114</v>
      </c>
      <c r="C811" t="s">
        <v>3260</v>
      </c>
      <c r="D811" t="s">
        <v>2615</v>
      </c>
      <c r="E811" t="s">
        <v>8987</v>
      </c>
      <c r="F811" t="s">
        <v>8988</v>
      </c>
      <c r="G811" t="s">
        <v>8989</v>
      </c>
      <c r="H811" t="s">
        <v>2616</v>
      </c>
      <c r="I811" t="s">
        <v>10144</v>
      </c>
    </row>
    <row r="812" spans="1:9" x14ac:dyDescent="0.25">
      <c r="A812" t="s">
        <v>816</v>
      </c>
      <c r="B812" t="s">
        <v>2115</v>
      </c>
      <c r="C812" t="s">
        <v>3260</v>
      </c>
      <c r="D812" t="s">
        <v>2615</v>
      </c>
      <c r="E812" t="s">
        <v>8987</v>
      </c>
      <c r="F812" t="s">
        <v>8988</v>
      </c>
      <c r="G812" t="s">
        <v>8989</v>
      </c>
      <c r="H812" t="s">
        <v>2616</v>
      </c>
      <c r="I812" t="s">
        <v>10144</v>
      </c>
    </row>
    <row r="813" spans="1:9" x14ac:dyDescent="0.25">
      <c r="A813" t="s">
        <v>817</v>
      </c>
      <c r="B813" t="s">
        <v>2116</v>
      </c>
      <c r="C813" t="s">
        <v>3261</v>
      </c>
      <c r="D813" t="s">
        <v>2615</v>
      </c>
      <c r="E813" t="s">
        <v>8987</v>
      </c>
      <c r="F813" t="s">
        <v>8988</v>
      </c>
      <c r="G813" t="s">
        <v>8989</v>
      </c>
      <c r="H813" t="s">
        <v>2616</v>
      </c>
      <c r="I813" t="s">
        <v>10144</v>
      </c>
    </row>
    <row r="814" spans="1:9" x14ac:dyDescent="0.25">
      <c r="A814" t="s">
        <v>818</v>
      </c>
      <c r="B814" t="s">
        <v>2117</v>
      </c>
      <c r="C814" t="s">
        <v>3262</v>
      </c>
      <c r="D814" t="s">
        <v>2615</v>
      </c>
      <c r="E814" t="s">
        <v>8987</v>
      </c>
      <c r="F814" t="s">
        <v>8988</v>
      </c>
      <c r="G814" t="s">
        <v>8989</v>
      </c>
      <c r="H814" t="s">
        <v>2616</v>
      </c>
      <c r="I814" t="s">
        <v>10144</v>
      </c>
    </row>
    <row r="815" spans="1:9" x14ac:dyDescent="0.25">
      <c r="A815" t="s">
        <v>819</v>
      </c>
      <c r="B815" t="s">
        <v>2118</v>
      </c>
      <c r="C815" t="s">
        <v>3263</v>
      </c>
      <c r="D815" t="s">
        <v>2615</v>
      </c>
      <c r="E815" t="s">
        <v>8987</v>
      </c>
      <c r="F815" t="s">
        <v>8988</v>
      </c>
      <c r="G815" t="s">
        <v>8989</v>
      </c>
      <c r="H815" t="s">
        <v>2616</v>
      </c>
      <c r="I815" t="s">
        <v>10144</v>
      </c>
    </row>
    <row r="816" spans="1:9" x14ac:dyDescent="0.25">
      <c r="A816" t="s">
        <v>820</v>
      </c>
      <c r="B816" t="s">
        <v>2119</v>
      </c>
      <c r="C816" t="s">
        <v>3263</v>
      </c>
      <c r="D816" t="s">
        <v>2615</v>
      </c>
      <c r="E816" t="s">
        <v>8987</v>
      </c>
      <c r="F816" t="s">
        <v>8988</v>
      </c>
      <c r="G816" t="s">
        <v>8989</v>
      </c>
      <c r="H816" t="s">
        <v>2616</v>
      </c>
      <c r="I816" t="s">
        <v>10144</v>
      </c>
    </row>
    <row r="817" spans="1:9" x14ac:dyDescent="0.25">
      <c r="A817" t="s">
        <v>821</v>
      </c>
      <c r="B817" t="s">
        <v>2120</v>
      </c>
      <c r="C817" t="s">
        <v>3264</v>
      </c>
      <c r="D817" t="s">
        <v>2615</v>
      </c>
      <c r="E817" t="s">
        <v>8987</v>
      </c>
      <c r="F817" t="s">
        <v>8988</v>
      </c>
      <c r="G817" t="s">
        <v>8989</v>
      </c>
      <c r="H817" t="s">
        <v>2616</v>
      </c>
      <c r="I817" t="s">
        <v>10144</v>
      </c>
    </row>
    <row r="818" spans="1:9" x14ac:dyDescent="0.25">
      <c r="A818" t="s">
        <v>822</v>
      </c>
      <c r="B818" t="s">
        <v>2121</v>
      </c>
      <c r="C818" t="s">
        <v>3264</v>
      </c>
      <c r="D818" t="s">
        <v>2615</v>
      </c>
      <c r="E818" t="s">
        <v>8987</v>
      </c>
      <c r="F818" t="s">
        <v>8988</v>
      </c>
      <c r="G818" t="s">
        <v>8989</v>
      </c>
      <c r="H818" t="s">
        <v>2616</v>
      </c>
      <c r="I818" t="s">
        <v>10144</v>
      </c>
    </row>
    <row r="819" spans="1:9" x14ac:dyDescent="0.25">
      <c r="A819" t="s">
        <v>823</v>
      </c>
      <c r="B819" t="s">
        <v>2122</v>
      </c>
      <c r="C819" t="s">
        <v>3265</v>
      </c>
      <c r="D819" t="s">
        <v>2615</v>
      </c>
      <c r="E819" t="s">
        <v>8987</v>
      </c>
      <c r="F819" t="s">
        <v>8988</v>
      </c>
      <c r="G819" t="s">
        <v>8989</v>
      </c>
      <c r="H819" t="s">
        <v>2616</v>
      </c>
      <c r="I819" t="s">
        <v>10144</v>
      </c>
    </row>
    <row r="820" spans="1:9" x14ac:dyDescent="0.25">
      <c r="A820" t="s">
        <v>824</v>
      </c>
      <c r="B820" t="s">
        <v>2123</v>
      </c>
      <c r="C820" t="s">
        <v>3265</v>
      </c>
      <c r="D820" t="s">
        <v>2615</v>
      </c>
      <c r="E820" t="s">
        <v>8987</v>
      </c>
      <c r="F820" t="s">
        <v>8988</v>
      </c>
      <c r="G820" t="s">
        <v>8989</v>
      </c>
      <c r="H820" t="s">
        <v>2616</v>
      </c>
      <c r="I820" t="s">
        <v>10144</v>
      </c>
    </row>
    <row r="821" spans="1:9" x14ac:dyDescent="0.25">
      <c r="A821" t="s">
        <v>825</v>
      </c>
      <c r="B821" t="s">
        <v>2124</v>
      </c>
      <c r="C821" t="s">
        <v>3266</v>
      </c>
      <c r="D821" t="s">
        <v>2615</v>
      </c>
      <c r="E821" t="s">
        <v>8987</v>
      </c>
      <c r="F821" t="s">
        <v>8988</v>
      </c>
      <c r="G821" t="s">
        <v>8989</v>
      </c>
      <c r="H821" t="s">
        <v>2616</v>
      </c>
      <c r="I821" t="s">
        <v>10144</v>
      </c>
    </row>
    <row r="822" spans="1:9" x14ac:dyDescent="0.25">
      <c r="A822" t="s">
        <v>826</v>
      </c>
      <c r="B822" t="s">
        <v>2125</v>
      </c>
      <c r="C822" t="s">
        <v>3266</v>
      </c>
      <c r="D822" t="s">
        <v>2615</v>
      </c>
      <c r="E822" t="s">
        <v>8987</v>
      </c>
      <c r="F822" t="s">
        <v>8988</v>
      </c>
      <c r="G822" t="s">
        <v>8989</v>
      </c>
      <c r="H822" t="s">
        <v>2616</v>
      </c>
      <c r="I822" t="s">
        <v>10144</v>
      </c>
    </row>
    <row r="823" spans="1:9" x14ac:dyDescent="0.25">
      <c r="A823" t="s">
        <v>827</v>
      </c>
      <c r="B823" t="s">
        <v>2126</v>
      </c>
      <c r="C823" t="s">
        <v>3267</v>
      </c>
      <c r="D823" t="s">
        <v>2615</v>
      </c>
      <c r="E823" t="s">
        <v>8987</v>
      </c>
      <c r="F823" t="s">
        <v>8988</v>
      </c>
      <c r="G823" t="s">
        <v>8989</v>
      </c>
      <c r="H823" t="s">
        <v>2616</v>
      </c>
      <c r="I823" t="s">
        <v>10144</v>
      </c>
    </row>
    <row r="824" spans="1:9" x14ac:dyDescent="0.25">
      <c r="A824" t="s">
        <v>828</v>
      </c>
      <c r="B824" t="s">
        <v>2127</v>
      </c>
      <c r="C824" t="s">
        <v>3267</v>
      </c>
      <c r="D824" t="s">
        <v>2615</v>
      </c>
      <c r="E824" t="s">
        <v>8987</v>
      </c>
      <c r="F824" t="s">
        <v>8988</v>
      </c>
      <c r="G824" t="s">
        <v>8989</v>
      </c>
      <c r="H824" t="s">
        <v>2616</v>
      </c>
      <c r="I824" t="s">
        <v>10144</v>
      </c>
    </row>
    <row r="825" spans="1:9" x14ac:dyDescent="0.25">
      <c r="A825" t="s">
        <v>829</v>
      </c>
      <c r="B825" t="s">
        <v>2128</v>
      </c>
      <c r="C825" t="s">
        <v>3268</v>
      </c>
      <c r="D825" t="s">
        <v>2615</v>
      </c>
      <c r="E825" t="s">
        <v>8987</v>
      </c>
      <c r="F825" t="s">
        <v>8988</v>
      </c>
      <c r="G825" t="s">
        <v>8989</v>
      </c>
      <c r="H825" t="s">
        <v>2616</v>
      </c>
      <c r="I825" t="s">
        <v>10144</v>
      </c>
    </row>
    <row r="826" spans="1:9" x14ac:dyDescent="0.25">
      <c r="A826" t="s">
        <v>830</v>
      </c>
      <c r="B826" t="s">
        <v>2129</v>
      </c>
      <c r="C826" t="s">
        <v>3268</v>
      </c>
      <c r="D826" t="s">
        <v>2615</v>
      </c>
      <c r="E826" t="s">
        <v>8987</v>
      </c>
      <c r="F826" t="s">
        <v>8988</v>
      </c>
      <c r="G826" t="s">
        <v>8989</v>
      </c>
      <c r="H826" t="s">
        <v>2616</v>
      </c>
      <c r="I826" t="s">
        <v>10144</v>
      </c>
    </row>
    <row r="827" spans="1:9" x14ac:dyDescent="0.25">
      <c r="A827" t="s">
        <v>831</v>
      </c>
      <c r="B827" t="s">
        <v>2130</v>
      </c>
      <c r="C827" t="s">
        <v>3269</v>
      </c>
      <c r="D827" t="s">
        <v>2615</v>
      </c>
      <c r="E827" t="s">
        <v>8987</v>
      </c>
      <c r="F827" t="s">
        <v>8988</v>
      </c>
      <c r="G827" t="s">
        <v>8989</v>
      </c>
      <c r="H827" t="s">
        <v>2616</v>
      </c>
      <c r="I827" t="s">
        <v>10144</v>
      </c>
    </row>
    <row r="828" spans="1:9" x14ac:dyDescent="0.25">
      <c r="A828" t="s">
        <v>832</v>
      </c>
      <c r="B828" t="s">
        <v>2131</v>
      </c>
      <c r="C828" t="s">
        <v>3269</v>
      </c>
      <c r="D828" t="s">
        <v>2615</v>
      </c>
      <c r="E828" t="s">
        <v>8987</v>
      </c>
      <c r="F828" t="s">
        <v>8988</v>
      </c>
      <c r="G828" t="s">
        <v>8989</v>
      </c>
      <c r="H828" t="s">
        <v>2616</v>
      </c>
      <c r="I828" t="s">
        <v>10144</v>
      </c>
    </row>
    <row r="829" spans="1:9" x14ac:dyDescent="0.25">
      <c r="A829" t="s">
        <v>833</v>
      </c>
      <c r="B829" t="s">
        <v>2132</v>
      </c>
      <c r="C829" t="s">
        <v>3270</v>
      </c>
      <c r="D829" t="s">
        <v>2615</v>
      </c>
      <c r="E829" t="s">
        <v>8987</v>
      </c>
      <c r="F829" t="s">
        <v>8988</v>
      </c>
      <c r="G829" t="s">
        <v>8989</v>
      </c>
      <c r="H829" t="s">
        <v>2616</v>
      </c>
      <c r="I829" t="s">
        <v>10144</v>
      </c>
    </row>
    <row r="830" spans="1:9" x14ac:dyDescent="0.25">
      <c r="A830" t="s">
        <v>834</v>
      </c>
      <c r="B830" t="s">
        <v>2133</v>
      </c>
      <c r="C830" t="s">
        <v>3270</v>
      </c>
      <c r="D830" t="s">
        <v>2615</v>
      </c>
      <c r="E830" t="s">
        <v>8987</v>
      </c>
      <c r="F830" t="s">
        <v>8988</v>
      </c>
      <c r="G830" t="s">
        <v>8989</v>
      </c>
      <c r="H830" t="s">
        <v>2616</v>
      </c>
      <c r="I830" t="s">
        <v>10144</v>
      </c>
    </row>
    <row r="831" spans="1:9" x14ac:dyDescent="0.25">
      <c r="A831" t="s">
        <v>835</v>
      </c>
      <c r="B831" t="s">
        <v>2134</v>
      </c>
      <c r="C831" t="s">
        <v>3271</v>
      </c>
      <c r="D831" t="s">
        <v>2615</v>
      </c>
      <c r="E831" t="s">
        <v>8987</v>
      </c>
      <c r="F831" t="s">
        <v>8988</v>
      </c>
      <c r="G831" t="s">
        <v>8989</v>
      </c>
      <c r="H831" t="s">
        <v>2616</v>
      </c>
      <c r="I831" t="s">
        <v>10126</v>
      </c>
    </row>
    <row r="832" spans="1:9" x14ac:dyDescent="0.25">
      <c r="A832" t="s">
        <v>836</v>
      </c>
      <c r="B832" t="s">
        <v>2135</v>
      </c>
      <c r="C832" t="s">
        <v>3271</v>
      </c>
      <c r="D832" t="s">
        <v>2615</v>
      </c>
      <c r="E832" t="s">
        <v>8987</v>
      </c>
      <c r="F832" t="s">
        <v>8988</v>
      </c>
      <c r="G832" t="s">
        <v>8989</v>
      </c>
      <c r="H832" t="s">
        <v>2616</v>
      </c>
      <c r="I832" t="s">
        <v>10126</v>
      </c>
    </row>
    <row r="833" spans="1:9" x14ac:dyDescent="0.25">
      <c r="A833" t="s">
        <v>837</v>
      </c>
      <c r="B833" t="s">
        <v>2136</v>
      </c>
      <c r="C833" t="s">
        <v>3272</v>
      </c>
      <c r="D833" t="s">
        <v>2615</v>
      </c>
      <c r="E833" t="s">
        <v>8987</v>
      </c>
      <c r="F833" t="s">
        <v>8988</v>
      </c>
      <c r="G833" t="s">
        <v>8989</v>
      </c>
      <c r="H833" t="s">
        <v>2616</v>
      </c>
      <c r="I833" t="s">
        <v>10126</v>
      </c>
    </row>
    <row r="834" spans="1:9" x14ac:dyDescent="0.25">
      <c r="A834" t="s">
        <v>838</v>
      </c>
      <c r="B834" t="s">
        <v>2137</v>
      </c>
      <c r="C834" t="s">
        <v>3272</v>
      </c>
      <c r="D834" t="s">
        <v>2615</v>
      </c>
      <c r="E834" t="s">
        <v>8987</v>
      </c>
      <c r="F834" t="s">
        <v>8988</v>
      </c>
      <c r="G834" t="s">
        <v>8989</v>
      </c>
      <c r="H834" t="s">
        <v>2616</v>
      </c>
      <c r="I834" t="s">
        <v>10126</v>
      </c>
    </row>
    <row r="835" spans="1:9" x14ac:dyDescent="0.25">
      <c r="A835" t="s">
        <v>839</v>
      </c>
      <c r="B835" t="s">
        <v>2138</v>
      </c>
      <c r="C835" t="s">
        <v>3273</v>
      </c>
      <c r="D835" t="s">
        <v>2615</v>
      </c>
      <c r="E835" t="s">
        <v>8987</v>
      </c>
      <c r="F835" t="s">
        <v>8988</v>
      </c>
      <c r="G835" t="s">
        <v>8989</v>
      </c>
      <c r="H835" t="s">
        <v>2616</v>
      </c>
      <c r="I835" t="s">
        <v>10126</v>
      </c>
    </row>
    <row r="836" spans="1:9" x14ac:dyDescent="0.25">
      <c r="A836" t="s">
        <v>840</v>
      </c>
      <c r="B836" t="s">
        <v>2139</v>
      </c>
      <c r="C836" t="s">
        <v>3273</v>
      </c>
      <c r="D836" t="s">
        <v>2615</v>
      </c>
      <c r="E836" t="s">
        <v>8987</v>
      </c>
      <c r="F836" t="s">
        <v>8988</v>
      </c>
      <c r="G836" t="s">
        <v>8989</v>
      </c>
      <c r="H836" t="s">
        <v>2616</v>
      </c>
      <c r="I836" t="s">
        <v>10126</v>
      </c>
    </row>
    <row r="837" spans="1:9" x14ac:dyDescent="0.25">
      <c r="A837" t="s">
        <v>841</v>
      </c>
      <c r="B837" t="s">
        <v>2140</v>
      </c>
      <c r="C837" t="s">
        <v>3274</v>
      </c>
      <c r="D837" t="s">
        <v>2615</v>
      </c>
      <c r="E837" t="s">
        <v>8987</v>
      </c>
      <c r="F837" t="s">
        <v>8988</v>
      </c>
      <c r="G837" t="s">
        <v>8989</v>
      </c>
      <c r="H837" t="s">
        <v>2616</v>
      </c>
      <c r="I837" t="s">
        <v>10126</v>
      </c>
    </row>
    <row r="838" spans="1:9" x14ac:dyDescent="0.25">
      <c r="A838" t="s">
        <v>842</v>
      </c>
      <c r="B838" t="s">
        <v>2141</v>
      </c>
      <c r="C838" t="s">
        <v>3274</v>
      </c>
      <c r="D838" t="s">
        <v>2615</v>
      </c>
      <c r="E838" t="s">
        <v>8987</v>
      </c>
      <c r="F838" t="s">
        <v>8988</v>
      </c>
      <c r="G838" t="s">
        <v>8989</v>
      </c>
      <c r="H838" t="s">
        <v>2616</v>
      </c>
      <c r="I838" t="s">
        <v>10126</v>
      </c>
    </row>
    <row r="839" spans="1:9" x14ac:dyDescent="0.25">
      <c r="A839" t="s">
        <v>843</v>
      </c>
      <c r="B839" t="s">
        <v>2142</v>
      </c>
      <c r="C839" t="s">
        <v>3275</v>
      </c>
      <c r="D839" t="s">
        <v>2615</v>
      </c>
      <c r="E839" t="s">
        <v>8987</v>
      </c>
      <c r="F839" t="s">
        <v>8988</v>
      </c>
      <c r="G839" t="s">
        <v>8989</v>
      </c>
      <c r="H839" t="s">
        <v>2616</v>
      </c>
      <c r="I839" t="s">
        <v>10126</v>
      </c>
    </row>
    <row r="840" spans="1:9" x14ac:dyDescent="0.25">
      <c r="A840" t="s">
        <v>844</v>
      </c>
      <c r="B840" t="s">
        <v>2143</v>
      </c>
      <c r="C840" t="s">
        <v>3275</v>
      </c>
      <c r="D840" t="s">
        <v>2615</v>
      </c>
      <c r="E840" t="s">
        <v>8987</v>
      </c>
      <c r="F840" t="s">
        <v>8988</v>
      </c>
      <c r="G840" t="s">
        <v>8989</v>
      </c>
      <c r="H840" t="s">
        <v>2616</v>
      </c>
      <c r="I840" t="s">
        <v>10126</v>
      </c>
    </row>
    <row r="841" spans="1:9" x14ac:dyDescent="0.25">
      <c r="A841" t="s">
        <v>845</v>
      </c>
      <c r="B841" t="s">
        <v>2144</v>
      </c>
      <c r="C841" t="s">
        <v>3276</v>
      </c>
      <c r="D841" t="s">
        <v>2615</v>
      </c>
      <c r="E841" t="s">
        <v>8987</v>
      </c>
      <c r="F841" t="s">
        <v>8988</v>
      </c>
      <c r="G841" t="s">
        <v>8989</v>
      </c>
      <c r="H841" t="s">
        <v>2616</v>
      </c>
      <c r="I841" t="s">
        <v>10126</v>
      </c>
    </row>
    <row r="842" spans="1:9" x14ac:dyDescent="0.25">
      <c r="A842" t="s">
        <v>846</v>
      </c>
      <c r="B842" t="s">
        <v>2145</v>
      </c>
      <c r="C842" t="s">
        <v>3276</v>
      </c>
      <c r="D842" t="s">
        <v>2615</v>
      </c>
      <c r="E842" t="s">
        <v>8987</v>
      </c>
      <c r="F842" t="s">
        <v>8988</v>
      </c>
      <c r="G842" t="s">
        <v>8989</v>
      </c>
      <c r="H842" t="s">
        <v>2616</v>
      </c>
      <c r="I842" t="s">
        <v>10126</v>
      </c>
    </row>
    <row r="843" spans="1:9" x14ac:dyDescent="0.25">
      <c r="A843" t="s">
        <v>847</v>
      </c>
      <c r="B843" t="s">
        <v>2146</v>
      </c>
      <c r="C843" t="s">
        <v>3277</v>
      </c>
      <c r="D843" t="s">
        <v>2615</v>
      </c>
      <c r="E843" t="s">
        <v>8987</v>
      </c>
      <c r="F843" t="s">
        <v>8988</v>
      </c>
      <c r="G843" t="s">
        <v>9003</v>
      </c>
      <c r="H843" t="s">
        <v>2658</v>
      </c>
      <c r="I843" t="s">
        <v>10166</v>
      </c>
    </row>
    <row r="844" spans="1:9" x14ac:dyDescent="0.25">
      <c r="A844" t="s">
        <v>848</v>
      </c>
      <c r="B844" t="s">
        <v>2147</v>
      </c>
      <c r="C844" t="s">
        <v>3278</v>
      </c>
      <c r="D844" t="s">
        <v>2615</v>
      </c>
      <c r="E844" t="s">
        <v>8987</v>
      </c>
      <c r="F844" t="s">
        <v>9022</v>
      </c>
      <c r="G844" t="s">
        <v>9023</v>
      </c>
      <c r="H844" t="s">
        <v>3117</v>
      </c>
      <c r="I844" t="s">
        <v>10215</v>
      </c>
    </row>
    <row r="845" spans="1:9" x14ac:dyDescent="0.25">
      <c r="A845" t="s">
        <v>849</v>
      </c>
      <c r="B845" t="s">
        <v>2148</v>
      </c>
      <c r="C845" t="s">
        <v>3279</v>
      </c>
      <c r="D845" t="s">
        <v>2615</v>
      </c>
      <c r="E845" t="s">
        <v>9074</v>
      </c>
      <c r="F845" t="s">
        <v>9075</v>
      </c>
      <c r="G845" t="s">
        <v>9076</v>
      </c>
      <c r="H845" t="s">
        <v>2995</v>
      </c>
      <c r="I845" t="s">
        <v>10216</v>
      </c>
    </row>
    <row r="846" spans="1:9" x14ac:dyDescent="0.25">
      <c r="A846" t="s">
        <v>850</v>
      </c>
      <c r="B846" t="s">
        <v>2149</v>
      </c>
      <c r="C846" t="s">
        <v>3280</v>
      </c>
      <c r="D846" t="s">
        <v>2615</v>
      </c>
      <c r="E846" t="s">
        <v>8987</v>
      </c>
      <c r="F846" t="s">
        <v>8988</v>
      </c>
      <c r="G846" t="s">
        <v>8998</v>
      </c>
      <c r="H846" t="s">
        <v>3281</v>
      </c>
      <c r="I846" t="s">
        <v>10217</v>
      </c>
    </row>
    <row r="847" spans="1:9" x14ac:dyDescent="0.25">
      <c r="A847" t="s">
        <v>851</v>
      </c>
      <c r="B847" t="s">
        <v>2150</v>
      </c>
      <c r="C847" t="s">
        <v>3282</v>
      </c>
      <c r="D847" t="s">
        <v>2615</v>
      </c>
      <c r="E847" t="s">
        <v>8987</v>
      </c>
      <c r="F847" t="s">
        <v>8988</v>
      </c>
      <c r="G847" t="s">
        <v>8991</v>
      </c>
      <c r="H847" t="s">
        <v>2627</v>
      </c>
      <c r="I847" t="s">
        <v>10123</v>
      </c>
    </row>
    <row r="848" spans="1:9" x14ac:dyDescent="0.25">
      <c r="A848" t="s">
        <v>852</v>
      </c>
      <c r="B848" t="s">
        <v>2151</v>
      </c>
      <c r="C848" t="s">
        <v>3283</v>
      </c>
      <c r="D848" t="s">
        <v>2615</v>
      </c>
      <c r="E848" t="s">
        <v>8987</v>
      </c>
      <c r="F848" t="s">
        <v>8988</v>
      </c>
      <c r="G848" t="s">
        <v>8989</v>
      </c>
      <c r="H848" t="s">
        <v>2616</v>
      </c>
      <c r="I848" t="s">
        <v>10144</v>
      </c>
    </row>
    <row r="849" spans="1:9" x14ac:dyDescent="0.25">
      <c r="A849" t="s">
        <v>853</v>
      </c>
      <c r="B849" t="s">
        <v>2152</v>
      </c>
      <c r="C849" t="s">
        <v>3283</v>
      </c>
      <c r="D849" t="s">
        <v>2615</v>
      </c>
      <c r="E849" t="s">
        <v>8987</v>
      </c>
      <c r="F849" t="s">
        <v>8988</v>
      </c>
      <c r="G849" t="s">
        <v>8989</v>
      </c>
      <c r="H849" t="s">
        <v>2616</v>
      </c>
      <c r="I849" t="s">
        <v>10144</v>
      </c>
    </row>
    <row r="850" spans="1:9" x14ac:dyDescent="0.25">
      <c r="A850" t="s">
        <v>854</v>
      </c>
      <c r="B850" t="s">
        <v>2153</v>
      </c>
      <c r="C850" t="s">
        <v>3284</v>
      </c>
      <c r="D850" t="s">
        <v>2615</v>
      </c>
      <c r="E850" t="s">
        <v>8987</v>
      </c>
      <c r="F850" t="s">
        <v>8988</v>
      </c>
      <c r="G850" t="s">
        <v>8989</v>
      </c>
      <c r="H850" t="s">
        <v>2616</v>
      </c>
      <c r="I850" t="s">
        <v>10127</v>
      </c>
    </row>
    <row r="851" spans="1:9" x14ac:dyDescent="0.25">
      <c r="A851" t="s">
        <v>855</v>
      </c>
      <c r="B851" t="s">
        <v>2154</v>
      </c>
      <c r="C851" t="s">
        <v>3284</v>
      </c>
      <c r="D851" t="s">
        <v>2615</v>
      </c>
      <c r="E851" t="s">
        <v>8987</v>
      </c>
      <c r="F851" t="s">
        <v>8988</v>
      </c>
      <c r="G851" t="s">
        <v>8989</v>
      </c>
      <c r="H851" t="s">
        <v>2616</v>
      </c>
      <c r="I851" t="s">
        <v>10127</v>
      </c>
    </row>
    <row r="852" spans="1:9" x14ac:dyDescent="0.25">
      <c r="A852" t="s">
        <v>856</v>
      </c>
      <c r="B852" t="s">
        <v>2155</v>
      </c>
      <c r="C852" t="s">
        <v>3285</v>
      </c>
      <c r="D852" t="s">
        <v>2615</v>
      </c>
      <c r="E852" t="s">
        <v>8987</v>
      </c>
      <c r="F852" t="s">
        <v>9022</v>
      </c>
      <c r="G852" t="s">
        <v>9104</v>
      </c>
      <c r="H852" t="s">
        <v>3286</v>
      </c>
      <c r="I852" t="s">
        <v>10218</v>
      </c>
    </row>
    <row r="853" spans="1:9" x14ac:dyDescent="0.25">
      <c r="A853" t="s">
        <v>857</v>
      </c>
      <c r="B853" t="s">
        <v>2156</v>
      </c>
      <c r="C853" t="s">
        <v>3287</v>
      </c>
      <c r="D853" t="s">
        <v>2615</v>
      </c>
      <c r="E853" t="s">
        <v>9057</v>
      </c>
      <c r="F853" t="s">
        <v>9058</v>
      </c>
      <c r="G853" t="s">
        <v>9105</v>
      </c>
      <c r="H853" t="s">
        <v>9106</v>
      </c>
    </row>
    <row r="854" spans="1:9" x14ac:dyDescent="0.25">
      <c r="A854" t="s">
        <v>858</v>
      </c>
      <c r="B854" t="s">
        <v>2157</v>
      </c>
      <c r="C854" t="s">
        <v>3288</v>
      </c>
      <c r="D854" t="s">
        <v>2615</v>
      </c>
      <c r="E854" t="s">
        <v>8987</v>
      </c>
      <c r="F854" t="s">
        <v>8988</v>
      </c>
      <c r="G854" t="s">
        <v>8989</v>
      </c>
      <c r="H854" t="s">
        <v>2616</v>
      </c>
      <c r="I854" t="s">
        <v>10144</v>
      </c>
    </row>
    <row r="855" spans="1:9" x14ac:dyDescent="0.25">
      <c r="A855" t="s">
        <v>859</v>
      </c>
      <c r="B855" t="s">
        <v>2158</v>
      </c>
      <c r="C855" t="s">
        <v>3288</v>
      </c>
      <c r="D855" t="s">
        <v>2615</v>
      </c>
      <c r="E855" t="s">
        <v>8987</v>
      </c>
      <c r="F855" t="s">
        <v>8988</v>
      </c>
      <c r="G855" t="s">
        <v>8989</v>
      </c>
      <c r="H855" t="s">
        <v>2616</v>
      </c>
      <c r="I855" t="s">
        <v>10144</v>
      </c>
    </row>
    <row r="856" spans="1:9" x14ac:dyDescent="0.25">
      <c r="A856" t="s">
        <v>860</v>
      </c>
      <c r="B856" t="s">
        <v>2159</v>
      </c>
      <c r="C856" t="s">
        <v>3289</v>
      </c>
      <c r="D856" t="s">
        <v>2615</v>
      </c>
      <c r="E856" t="s">
        <v>8987</v>
      </c>
      <c r="F856" t="s">
        <v>8995</v>
      </c>
      <c r="G856" t="s">
        <v>8996</v>
      </c>
      <c r="H856" t="s">
        <v>2644</v>
      </c>
      <c r="I856" t="s">
        <v>10125</v>
      </c>
    </row>
    <row r="857" spans="1:9" x14ac:dyDescent="0.25">
      <c r="A857" t="s">
        <v>861</v>
      </c>
      <c r="B857" t="s">
        <v>2160</v>
      </c>
      <c r="C857" t="s">
        <v>3290</v>
      </c>
      <c r="D857" t="s">
        <v>2615</v>
      </c>
      <c r="E857" t="s">
        <v>8987</v>
      </c>
      <c r="F857" t="s">
        <v>8988</v>
      </c>
      <c r="G857" t="s">
        <v>8989</v>
      </c>
      <c r="H857" t="s">
        <v>2616</v>
      </c>
      <c r="I857" t="s">
        <v>10144</v>
      </c>
    </row>
    <row r="858" spans="1:9" x14ac:dyDescent="0.25">
      <c r="A858" t="s">
        <v>862</v>
      </c>
      <c r="B858" t="s">
        <v>2161</v>
      </c>
      <c r="C858" t="s">
        <v>3290</v>
      </c>
      <c r="D858" t="s">
        <v>2615</v>
      </c>
      <c r="E858" t="s">
        <v>8987</v>
      </c>
      <c r="F858" t="s">
        <v>8988</v>
      </c>
      <c r="G858" t="s">
        <v>8989</v>
      </c>
      <c r="H858" t="s">
        <v>2616</v>
      </c>
      <c r="I858" t="s">
        <v>10144</v>
      </c>
    </row>
    <row r="859" spans="1:9" x14ac:dyDescent="0.25">
      <c r="A859" t="s">
        <v>863</v>
      </c>
      <c r="B859" t="s">
        <v>2162</v>
      </c>
      <c r="C859" t="s">
        <v>3291</v>
      </c>
      <c r="D859" t="s">
        <v>2615</v>
      </c>
      <c r="E859" t="s">
        <v>8987</v>
      </c>
      <c r="F859" t="s">
        <v>8988</v>
      </c>
      <c r="G859" t="s">
        <v>8989</v>
      </c>
      <c r="H859" t="s">
        <v>2616</v>
      </c>
      <c r="I859" t="s">
        <v>10126</v>
      </c>
    </row>
    <row r="860" spans="1:9" x14ac:dyDescent="0.25">
      <c r="A860" t="s">
        <v>864</v>
      </c>
      <c r="B860" t="s">
        <v>2163</v>
      </c>
      <c r="C860" t="s">
        <v>3292</v>
      </c>
      <c r="D860" t="s">
        <v>2615</v>
      </c>
      <c r="E860" t="s">
        <v>8987</v>
      </c>
      <c r="F860" t="s">
        <v>8988</v>
      </c>
      <c r="G860" t="s">
        <v>8989</v>
      </c>
      <c r="H860" t="s">
        <v>2616</v>
      </c>
      <c r="I860" t="s">
        <v>10126</v>
      </c>
    </row>
    <row r="861" spans="1:9" x14ac:dyDescent="0.25">
      <c r="A861" t="s">
        <v>865</v>
      </c>
      <c r="B861" t="s">
        <v>2164</v>
      </c>
      <c r="C861" t="s">
        <v>3293</v>
      </c>
      <c r="D861" t="s">
        <v>2615</v>
      </c>
      <c r="E861" t="s">
        <v>8987</v>
      </c>
      <c r="F861" t="s">
        <v>8988</v>
      </c>
      <c r="G861" t="s">
        <v>8989</v>
      </c>
      <c r="H861" t="s">
        <v>2616</v>
      </c>
      <c r="I861" t="s">
        <v>10126</v>
      </c>
    </row>
    <row r="862" spans="1:9" x14ac:dyDescent="0.25">
      <c r="A862" t="s">
        <v>866</v>
      </c>
      <c r="B862" t="s">
        <v>2165</v>
      </c>
      <c r="C862" t="s">
        <v>3294</v>
      </c>
      <c r="D862" t="s">
        <v>2615</v>
      </c>
      <c r="E862" t="s">
        <v>8987</v>
      </c>
      <c r="F862" t="s">
        <v>8988</v>
      </c>
      <c r="G862" t="s">
        <v>8997</v>
      </c>
      <c r="H862" t="s">
        <v>2649</v>
      </c>
      <c r="I862" t="s">
        <v>10128</v>
      </c>
    </row>
    <row r="863" spans="1:9" x14ac:dyDescent="0.25">
      <c r="A863" t="s">
        <v>867</v>
      </c>
      <c r="B863" t="s">
        <v>2166</v>
      </c>
      <c r="C863" t="s">
        <v>3295</v>
      </c>
      <c r="D863" t="s">
        <v>2615</v>
      </c>
      <c r="E863" t="s">
        <v>8987</v>
      </c>
      <c r="F863" t="s">
        <v>8988</v>
      </c>
      <c r="G863" t="s">
        <v>8997</v>
      </c>
      <c r="H863" t="s">
        <v>2649</v>
      </c>
      <c r="I863" t="s">
        <v>10128</v>
      </c>
    </row>
    <row r="864" spans="1:9" x14ac:dyDescent="0.25">
      <c r="A864" t="s">
        <v>868</v>
      </c>
      <c r="B864" t="s">
        <v>2167</v>
      </c>
      <c r="C864" t="s">
        <v>3296</v>
      </c>
      <c r="D864" t="s">
        <v>2615</v>
      </c>
      <c r="E864" t="s">
        <v>8987</v>
      </c>
      <c r="F864" t="s">
        <v>8988</v>
      </c>
      <c r="G864" t="s">
        <v>8997</v>
      </c>
      <c r="H864" t="s">
        <v>2649</v>
      </c>
      <c r="I864" t="s">
        <v>10128</v>
      </c>
    </row>
    <row r="865" spans="1:9" x14ac:dyDescent="0.25">
      <c r="A865" t="s">
        <v>869</v>
      </c>
      <c r="B865" t="s">
        <v>2168</v>
      </c>
      <c r="C865" t="s">
        <v>3239</v>
      </c>
      <c r="D865" t="s">
        <v>2615</v>
      </c>
      <c r="E865" t="s">
        <v>8987</v>
      </c>
      <c r="F865" t="s">
        <v>8988</v>
      </c>
      <c r="G865" t="s">
        <v>8989</v>
      </c>
      <c r="H865" t="s">
        <v>2616</v>
      </c>
      <c r="I865" t="s">
        <v>10144</v>
      </c>
    </row>
    <row r="866" spans="1:9" x14ac:dyDescent="0.25">
      <c r="A866" t="s">
        <v>870</v>
      </c>
      <c r="B866" t="s">
        <v>2169</v>
      </c>
      <c r="C866" t="s">
        <v>3242</v>
      </c>
      <c r="D866" t="s">
        <v>2615</v>
      </c>
      <c r="E866" t="s">
        <v>8987</v>
      </c>
      <c r="F866" t="s">
        <v>8988</v>
      </c>
      <c r="G866" t="s">
        <v>8989</v>
      </c>
      <c r="H866" t="s">
        <v>2616</v>
      </c>
      <c r="I866" t="s">
        <v>10144</v>
      </c>
    </row>
    <row r="867" spans="1:9" x14ac:dyDescent="0.25">
      <c r="A867" t="s">
        <v>871</v>
      </c>
      <c r="B867" t="s">
        <v>2170</v>
      </c>
      <c r="C867" t="s">
        <v>3261</v>
      </c>
      <c r="D867" t="s">
        <v>2615</v>
      </c>
      <c r="E867" t="s">
        <v>8987</v>
      </c>
      <c r="F867" t="s">
        <v>8988</v>
      </c>
      <c r="G867" t="s">
        <v>8989</v>
      </c>
      <c r="H867" t="s">
        <v>2616</v>
      </c>
      <c r="I867" t="s">
        <v>10144</v>
      </c>
    </row>
    <row r="868" spans="1:9" x14ac:dyDescent="0.25">
      <c r="A868" t="s">
        <v>872</v>
      </c>
      <c r="B868" t="s">
        <v>2171</v>
      </c>
      <c r="C868" t="s">
        <v>3262</v>
      </c>
      <c r="D868" t="s">
        <v>2615</v>
      </c>
      <c r="E868" t="s">
        <v>8987</v>
      </c>
      <c r="F868" t="s">
        <v>8988</v>
      </c>
      <c r="G868" t="s">
        <v>8989</v>
      </c>
      <c r="H868" t="s">
        <v>2616</v>
      </c>
      <c r="I868" t="s">
        <v>10144</v>
      </c>
    </row>
    <row r="869" spans="1:9" x14ac:dyDescent="0.25">
      <c r="A869" t="s">
        <v>873</v>
      </c>
      <c r="B869" t="s">
        <v>2172</v>
      </c>
      <c r="C869" t="s">
        <v>3297</v>
      </c>
      <c r="D869" t="s">
        <v>2615</v>
      </c>
      <c r="E869" t="s">
        <v>8987</v>
      </c>
      <c r="F869" t="s">
        <v>8988</v>
      </c>
      <c r="G869" t="s">
        <v>8990</v>
      </c>
      <c r="H869" t="s">
        <v>2618</v>
      </c>
      <c r="I869" t="s">
        <v>10120</v>
      </c>
    </row>
    <row r="870" spans="1:9" x14ac:dyDescent="0.25">
      <c r="A870" t="s">
        <v>874</v>
      </c>
      <c r="B870" t="s">
        <v>2173</v>
      </c>
      <c r="C870" t="s">
        <v>3298</v>
      </c>
      <c r="D870" t="s">
        <v>2615</v>
      </c>
      <c r="E870" t="s">
        <v>8987</v>
      </c>
      <c r="F870" t="s">
        <v>8988</v>
      </c>
      <c r="G870" t="s">
        <v>9003</v>
      </c>
      <c r="H870" t="s">
        <v>2658</v>
      </c>
      <c r="I870" t="s">
        <v>10136</v>
      </c>
    </row>
    <row r="871" spans="1:9" x14ac:dyDescent="0.25">
      <c r="A871" t="s">
        <v>875</v>
      </c>
      <c r="B871" t="s">
        <v>2174</v>
      </c>
      <c r="C871" t="s">
        <v>3299</v>
      </c>
      <c r="D871" t="s">
        <v>2615</v>
      </c>
      <c r="E871" t="s">
        <v>8987</v>
      </c>
      <c r="F871" t="s">
        <v>8988</v>
      </c>
      <c r="G871" t="s">
        <v>8989</v>
      </c>
      <c r="H871" t="s">
        <v>2616</v>
      </c>
      <c r="I871" t="s">
        <v>10126</v>
      </c>
    </row>
    <row r="872" spans="1:9" x14ac:dyDescent="0.25">
      <c r="A872" t="s">
        <v>876</v>
      </c>
      <c r="B872" t="s">
        <v>2175</v>
      </c>
      <c r="C872" t="s">
        <v>3300</v>
      </c>
      <c r="D872" t="s">
        <v>2615</v>
      </c>
      <c r="E872" t="s">
        <v>8987</v>
      </c>
      <c r="F872" t="s">
        <v>8988</v>
      </c>
      <c r="G872" t="s">
        <v>8989</v>
      </c>
      <c r="H872" t="s">
        <v>2616</v>
      </c>
      <c r="I872" t="s">
        <v>10127</v>
      </c>
    </row>
    <row r="873" spans="1:9" x14ac:dyDescent="0.25">
      <c r="A873" t="s">
        <v>877</v>
      </c>
      <c r="B873" t="s">
        <v>2176</v>
      </c>
      <c r="C873" t="s">
        <v>3300</v>
      </c>
      <c r="D873" t="s">
        <v>2615</v>
      </c>
      <c r="E873" t="s">
        <v>8987</v>
      </c>
      <c r="F873" t="s">
        <v>8988</v>
      </c>
      <c r="G873" t="s">
        <v>8989</v>
      </c>
      <c r="H873" t="s">
        <v>2616</v>
      </c>
      <c r="I873" t="s">
        <v>10127</v>
      </c>
    </row>
    <row r="874" spans="1:9" x14ac:dyDescent="0.25">
      <c r="A874" t="s">
        <v>878</v>
      </c>
      <c r="B874" t="s">
        <v>2177</v>
      </c>
      <c r="C874" t="s">
        <v>3301</v>
      </c>
      <c r="D874" t="s">
        <v>2615</v>
      </c>
      <c r="E874" t="s">
        <v>8987</v>
      </c>
      <c r="F874" t="s">
        <v>8995</v>
      </c>
      <c r="G874" t="s">
        <v>8996</v>
      </c>
      <c r="H874" t="s">
        <v>2710</v>
      </c>
      <c r="I874" t="s">
        <v>10149</v>
      </c>
    </row>
    <row r="875" spans="1:9" x14ac:dyDescent="0.25">
      <c r="A875" t="s">
        <v>879</v>
      </c>
      <c r="B875" t="s">
        <v>2178</v>
      </c>
      <c r="C875" t="s">
        <v>3302</v>
      </c>
      <c r="D875" t="s">
        <v>2615</v>
      </c>
      <c r="E875" t="s">
        <v>9088</v>
      </c>
      <c r="F875" t="s">
        <v>9089</v>
      </c>
      <c r="G875" t="s">
        <v>9100</v>
      </c>
      <c r="H875" t="s">
        <v>3303</v>
      </c>
      <c r="I875" t="s">
        <v>10219</v>
      </c>
    </row>
    <row r="876" spans="1:9" x14ac:dyDescent="0.25">
      <c r="A876" t="s">
        <v>880</v>
      </c>
      <c r="B876" t="s">
        <v>2179</v>
      </c>
      <c r="C876" t="s">
        <v>3304</v>
      </c>
      <c r="D876" t="s">
        <v>2615</v>
      </c>
      <c r="E876" t="s">
        <v>8999</v>
      </c>
      <c r="F876" t="s">
        <v>9000</v>
      </c>
      <c r="G876" t="s">
        <v>9001</v>
      </c>
      <c r="H876" t="s">
        <v>9002</v>
      </c>
      <c r="I876" t="s">
        <v>10132</v>
      </c>
    </row>
    <row r="877" spans="1:9" x14ac:dyDescent="0.25">
      <c r="A877" t="s">
        <v>881</v>
      </c>
      <c r="B877" t="s">
        <v>2180</v>
      </c>
      <c r="C877" t="s">
        <v>3305</v>
      </c>
      <c r="D877" t="s">
        <v>2615</v>
      </c>
      <c r="E877" t="s">
        <v>8987</v>
      </c>
      <c r="F877" t="s">
        <v>8995</v>
      </c>
      <c r="G877" t="s">
        <v>8996</v>
      </c>
      <c r="H877" t="s">
        <v>3306</v>
      </c>
    </row>
    <row r="878" spans="1:9" x14ac:dyDescent="0.25">
      <c r="A878" t="s">
        <v>882</v>
      </c>
      <c r="B878" t="s">
        <v>2181</v>
      </c>
      <c r="C878" t="s">
        <v>3305</v>
      </c>
      <c r="D878" t="s">
        <v>2615</v>
      </c>
      <c r="E878" t="s">
        <v>8987</v>
      </c>
      <c r="F878" t="s">
        <v>8995</v>
      </c>
      <c r="G878" t="s">
        <v>8996</v>
      </c>
      <c r="H878" t="s">
        <v>3306</v>
      </c>
    </row>
    <row r="879" spans="1:9" x14ac:dyDescent="0.25">
      <c r="A879" t="s">
        <v>883</v>
      </c>
      <c r="B879" t="s">
        <v>2182</v>
      </c>
      <c r="C879" t="s">
        <v>3307</v>
      </c>
      <c r="D879" t="s">
        <v>2615</v>
      </c>
      <c r="E879" t="s">
        <v>8987</v>
      </c>
      <c r="F879" t="s">
        <v>8988</v>
      </c>
      <c r="G879" t="s">
        <v>8989</v>
      </c>
      <c r="H879" t="s">
        <v>2616</v>
      </c>
      <c r="I879" t="s">
        <v>10126</v>
      </c>
    </row>
    <row r="880" spans="1:9" x14ac:dyDescent="0.25">
      <c r="A880" t="s">
        <v>884</v>
      </c>
      <c r="B880" t="s">
        <v>2183</v>
      </c>
      <c r="C880" t="s">
        <v>3308</v>
      </c>
      <c r="D880" t="s">
        <v>2615</v>
      </c>
      <c r="E880" t="s">
        <v>8987</v>
      </c>
      <c r="F880" t="s">
        <v>8988</v>
      </c>
      <c r="G880" t="s">
        <v>8989</v>
      </c>
      <c r="H880" t="s">
        <v>2616</v>
      </c>
      <c r="I880" t="s">
        <v>10126</v>
      </c>
    </row>
    <row r="881" spans="1:9" x14ac:dyDescent="0.25">
      <c r="A881" t="s">
        <v>885</v>
      </c>
      <c r="B881" t="s">
        <v>2184</v>
      </c>
      <c r="C881" t="s">
        <v>3309</v>
      </c>
      <c r="D881" t="s">
        <v>2615</v>
      </c>
      <c r="E881" t="s">
        <v>8987</v>
      </c>
      <c r="F881" t="s">
        <v>8988</v>
      </c>
      <c r="G881" t="s">
        <v>8989</v>
      </c>
      <c r="H881" t="s">
        <v>2616</v>
      </c>
      <c r="I881" t="s">
        <v>10126</v>
      </c>
    </row>
    <row r="882" spans="1:9" x14ac:dyDescent="0.25">
      <c r="A882" t="s">
        <v>886</v>
      </c>
      <c r="B882" t="s">
        <v>2185</v>
      </c>
      <c r="C882" t="s">
        <v>3310</v>
      </c>
      <c r="D882" t="s">
        <v>2615</v>
      </c>
      <c r="E882" t="s">
        <v>9007</v>
      </c>
      <c r="F882" t="s">
        <v>9008</v>
      </c>
      <c r="G882" t="s">
        <v>9009</v>
      </c>
      <c r="H882" t="s">
        <v>2677</v>
      </c>
      <c r="I882" t="s">
        <v>10137</v>
      </c>
    </row>
    <row r="883" spans="1:9" x14ac:dyDescent="0.25">
      <c r="A883" t="s">
        <v>887</v>
      </c>
      <c r="B883" t="s">
        <v>2186</v>
      </c>
      <c r="C883" t="s">
        <v>3311</v>
      </c>
      <c r="D883" t="s">
        <v>2615</v>
      </c>
      <c r="E883" t="s">
        <v>8987</v>
      </c>
      <c r="F883" t="s">
        <v>8988</v>
      </c>
      <c r="G883" t="s">
        <v>9003</v>
      </c>
      <c r="H883" t="s">
        <v>2658</v>
      </c>
      <c r="I883" t="s">
        <v>10136</v>
      </c>
    </row>
    <row r="884" spans="1:9" x14ac:dyDescent="0.25">
      <c r="A884" t="s">
        <v>888</v>
      </c>
      <c r="B884" t="s">
        <v>2187</v>
      </c>
      <c r="C884" t="s">
        <v>3312</v>
      </c>
      <c r="D884" t="s">
        <v>2615</v>
      </c>
      <c r="E884" t="s">
        <v>8987</v>
      </c>
      <c r="F884" t="s">
        <v>8988</v>
      </c>
      <c r="G884" t="s">
        <v>8989</v>
      </c>
      <c r="H884" t="s">
        <v>2616</v>
      </c>
      <c r="I884" t="s">
        <v>10129</v>
      </c>
    </row>
    <row r="885" spans="1:9" x14ac:dyDescent="0.25">
      <c r="A885" t="s">
        <v>889</v>
      </c>
      <c r="B885" t="s">
        <v>2188</v>
      </c>
      <c r="C885" t="s">
        <v>3313</v>
      </c>
      <c r="D885" t="s">
        <v>2615</v>
      </c>
      <c r="E885" t="s">
        <v>8987</v>
      </c>
      <c r="F885" t="s">
        <v>8988</v>
      </c>
      <c r="G885" t="s">
        <v>8989</v>
      </c>
      <c r="H885" t="s">
        <v>2616</v>
      </c>
      <c r="I885" t="s">
        <v>10144</v>
      </c>
    </row>
    <row r="886" spans="1:9" x14ac:dyDescent="0.25">
      <c r="A886" t="s">
        <v>890</v>
      </c>
      <c r="B886" t="s">
        <v>2189</v>
      </c>
      <c r="C886" t="s">
        <v>3313</v>
      </c>
      <c r="D886" t="s">
        <v>2615</v>
      </c>
      <c r="E886" t="s">
        <v>8987</v>
      </c>
      <c r="F886" t="s">
        <v>8988</v>
      </c>
      <c r="G886" t="s">
        <v>8989</v>
      </c>
      <c r="H886" t="s">
        <v>2616</v>
      </c>
      <c r="I886" t="s">
        <v>10144</v>
      </c>
    </row>
    <row r="887" spans="1:9" x14ac:dyDescent="0.25">
      <c r="A887" t="s">
        <v>891</v>
      </c>
      <c r="B887" t="s">
        <v>2190</v>
      </c>
      <c r="C887" t="s">
        <v>3314</v>
      </c>
      <c r="D887" t="s">
        <v>2615</v>
      </c>
      <c r="E887" t="s">
        <v>8987</v>
      </c>
      <c r="F887" t="s">
        <v>8988</v>
      </c>
      <c r="G887" t="s">
        <v>8989</v>
      </c>
      <c r="H887" t="s">
        <v>2616</v>
      </c>
      <c r="I887" t="s">
        <v>10144</v>
      </c>
    </row>
    <row r="888" spans="1:9" x14ac:dyDescent="0.25">
      <c r="A888" t="s">
        <v>892</v>
      </c>
      <c r="B888" t="s">
        <v>2191</v>
      </c>
      <c r="C888" t="s">
        <v>3314</v>
      </c>
      <c r="D888" t="s">
        <v>2615</v>
      </c>
      <c r="E888" t="s">
        <v>8987</v>
      </c>
      <c r="F888" t="s">
        <v>8988</v>
      </c>
      <c r="G888" t="s">
        <v>8989</v>
      </c>
      <c r="H888" t="s">
        <v>2616</v>
      </c>
      <c r="I888" t="s">
        <v>10144</v>
      </c>
    </row>
    <row r="889" spans="1:9" x14ac:dyDescent="0.25">
      <c r="A889" t="s">
        <v>893</v>
      </c>
      <c r="B889" t="s">
        <v>2192</v>
      </c>
      <c r="C889" t="s">
        <v>3315</v>
      </c>
      <c r="D889" t="s">
        <v>2615</v>
      </c>
      <c r="E889" t="s">
        <v>8987</v>
      </c>
      <c r="F889" t="s">
        <v>9022</v>
      </c>
      <c r="G889" t="s">
        <v>9063</v>
      </c>
      <c r="H889" t="s">
        <v>9064</v>
      </c>
    </row>
    <row r="890" spans="1:9" x14ac:dyDescent="0.25">
      <c r="A890" t="s">
        <v>894</v>
      </c>
      <c r="B890" t="s">
        <v>2193</v>
      </c>
      <c r="C890" t="s">
        <v>3316</v>
      </c>
      <c r="D890" t="s">
        <v>2615</v>
      </c>
      <c r="E890" t="s">
        <v>8987</v>
      </c>
      <c r="F890" t="s">
        <v>8988</v>
      </c>
      <c r="G890" t="s">
        <v>9021</v>
      </c>
      <c r="H890" t="s">
        <v>3317</v>
      </c>
    </row>
    <row r="891" spans="1:9" x14ac:dyDescent="0.25">
      <c r="A891" t="s">
        <v>895</v>
      </c>
      <c r="B891" t="s">
        <v>2194</v>
      </c>
      <c r="C891" t="s">
        <v>3318</v>
      </c>
      <c r="D891" t="s">
        <v>2615</v>
      </c>
      <c r="E891" t="s">
        <v>8987</v>
      </c>
      <c r="F891" t="s">
        <v>8988</v>
      </c>
      <c r="G891" t="s">
        <v>8990</v>
      </c>
      <c r="H891" t="s">
        <v>2618</v>
      </c>
      <c r="I891" t="s">
        <v>10120</v>
      </c>
    </row>
    <row r="892" spans="1:9" x14ac:dyDescent="0.25">
      <c r="A892" t="s">
        <v>896</v>
      </c>
      <c r="B892" t="s">
        <v>2195</v>
      </c>
      <c r="C892" t="s">
        <v>3318</v>
      </c>
      <c r="D892" t="s">
        <v>2615</v>
      </c>
      <c r="E892" t="s">
        <v>8987</v>
      </c>
      <c r="F892" t="s">
        <v>8988</v>
      </c>
      <c r="G892" t="s">
        <v>8990</v>
      </c>
      <c r="H892" t="s">
        <v>2618</v>
      </c>
      <c r="I892" t="s">
        <v>10120</v>
      </c>
    </row>
    <row r="893" spans="1:9" x14ac:dyDescent="0.25">
      <c r="A893" t="s">
        <v>897</v>
      </c>
      <c r="B893" t="s">
        <v>2196</v>
      </c>
      <c r="C893" t="s">
        <v>3319</v>
      </c>
      <c r="D893" t="s">
        <v>2615</v>
      </c>
      <c r="E893" t="s">
        <v>8987</v>
      </c>
      <c r="F893" t="s">
        <v>8995</v>
      </c>
      <c r="G893" t="s">
        <v>8996</v>
      </c>
      <c r="H893" t="s">
        <v>2644</v>
      </c>
      <c r="I893" t="s">
        <v>10125</v>
      </c>
    </row>
    <row r="894" spans="1:9" x14ac:dyDescent="0.25">
      <c r="A894" t="s">
        <v>898</v>
      </c>
      <c r="B894" t="s">
        <v>2197</v>
      </c>
      <c r="C894" t="s">
        <v>3320</v>
      </c>
      <c r="D894" t="s">
        <v>2615</v>
      </c>
      <c r="E894" t="s">
        <v>8987</v>
      </c>
      <c r="F894" t="s">
        <v>8988</v>
      </c>
      <c r="G894" t="s">
        <v>8990</v>
      </c>
      <c r="H894" t="s">
        <v>2618</v>
      </c>
      <c r="I894" t="s">
        <v>10120</v>
      </c>
    </row>
    <row r="895" spans="1:9" x14ac:dyDescent="0.25">
      <c r="A895" t="s">
        <v>899</v>
      </c>
      <c r="B895" t="s">
        <v>2198</v>
      </c>
      <c r="C895" t="s">
        <v>3320</v>
      </c>
      <c r="D895" t="s">
        <v>2615</v>
      </c>
      <c r="E895" t="s">
        <v>8987</v>
      </c>
      <c r="F895" t="s">
        <v>8988</v>
      </c>
      <c r="G895" t="s">
        <v>8990</v>
      </c>
      <c r="H895" t="s">
        <v>2618</v>
      </c>
      <c r="I895" t="s">
        <v>10120</v>
      </c>
    </row>
    <row r="896" spans="1:9" x14ac:dyDescent="0.25">
      <c r="A896" t="s">
        <v>900</v>
      </c>
      <c r="B896" t="s">
        <v>2199</v>
      </c>
      <c r="C896" t="s">
        <v>3321</v>
      </c>
      <c r="D896" t="s">
        <v>2615</v>
      </c>
      <c r="E896" t="s">
        <v>8987</v>
      </c>
      <c r="F896" t="s">
        <v>9013</v>
      </c>
      <c r="G896" t="s">
        <v>9025</v>
      </c>
      <c r="H896" t="s">
        <v>2745</v>
      </c>
      <c r="I896" t="s">
        <v>10220</v>
      </c>
    </row>
    <row r="897" spans="1:10" x14ac:dyDescent="0.25">
      <c r="A897" t="s">
        <v>901</v>
      </c>
      <c r="B897" t="s">
        <v>2200</v>
      </c>
      <c r="C897" t="s">
        <v>3322</v>
      </c>
      <c r="D897" t="s">
        <v>2615</v>
      </c>
      <c r="E897" t="s">
        <v>9088</v>
      </c>
      <c r="F897" t="s">
        <v>9089</v>
      </c>
      <c r="G897" t="s">
        <v>9090</v>
      </c>
      <c r="H897" t="s">
        <v>9091</v>
      </c>
      <c r="I897" t="s">
        <v>10113</v>
      </c>
    </row>
    <row r="898" spans="1:10" x14ac:dyDescent="0.25">
      <c r="A898" t="s">
        <v>902</v>
      </c>
      <c r="B898" t="s">
        <v>2201</v>
      </c>
      <c r="C898" t="s">
        <v>3323</v>
      </c>
      <c r="D898" t="s">
        <v>2615</v>
      </c>
      <c r="E898" t="s">
        <v>8987</v>
      </c>
      <c r="F898" t="s">
        <v>8988</v>
      </c>
      <c r="G898" t="s">
        <v>8990</v>
      </c>
      <c r="H898" t="s">
        <v>2618</v>
      </c>
      <c r="I898" t="s">
        <v>10120</v>
      </c>
      <c r="J898" t="s">
        <v>3324</v>
      </c>
    </row>
    <row r="899" spans="1:10" x14ac:dyDescent="0.25">
      <c r="A899" t="s">
        <v>903</v>
      </c>
      <c r="B899" t="s">
        <v>2202</v>
      </c>
      <c r="C899" t="s">
        <v>3323</v>
      </c>
      <c r="D899" t="s">
        <v>2615</v>
      </c>
      <c r="E899" t="s">
        <v>8987</v>
      </c>
      <c r="F899" t="s">
        <v>8988</v>
      </c>
      <c r="G899" t="s">
        <v>8990</v>
      </c>
      <c r="H899" t="s">
        <v>2618</v>
      </c>
      <c r="I899" t="s">
        <v>10120</v>
      </c>
      <c r="J899" t="s">
        <v>3324</v>
      </c>
    </row>
    <row r="900" spans="1:10" x14ac:dyDescent="0.25">
      <c r="A900" t="s">
        <v>904</v>
      </c>
      <c r="B900" t="s">
        <v>2203</v>
      </c>
      <c r="C900" t="s">
        <v>3323</v>
      </c>
      <c r="D900" t="s">
        <v>2615</v>
      </c>
      <c r="E900" t="s">
        <v>8987</v>
      </c>
      <c r="F900" t="s">
        <v>8988</v>
      </c>
      <c r="G900" t="s">
        <v>8990</v>
      </c>
      <c r="H900" t="s">
        <v>2618</v>
      </c>
      <c r="I900" t="s">
        <v>10120</v>
      </c>
      <c r="J900" t="s">
        <v>3324</v>
      </c>
    </row>
    <row r="901" spans="1:10" x14ac:dyDescent="0.25">
      <c r="A901" t="s">
        <v>905</v>
      </c>
      <c r="B901" t="s">
        <v>2204</v>
      </c>
      <c r="C901" t="s">
        <v>3232</v>
      </c>
      <c r="D901" t="s">
        <v>2615</v>
      </c>
      <c r="E901" t="s">
        <v>8987</v>
      </c>
      <c r="F901" t="s">
        <v>8988</v>
      </c>
      <c r="G901" t="s">
        <v>8990</v>
      </c>
      <c r="H901" t="s">
        <v>2618</v>
      </c>
      <c r="I901" t="s">
        <v>10120</v>
      </c>
    </row>
    <row r="902" spans="1:10" x14ac:dyDescent="0.25">
      <c r="A902" t="s">
        <v>906</v>
      </c>
      <c r="B902" t="s">
        <v>2205</v>
      </c>
      <c r="C902" t="s">
        <v>3325</v>
      </c>
      <c r="D902" t="s">
        <v>2615</v>
      </c>
      <c r="E902" t="s">
        <v>8987</v>
      </c>
      <c r="F902" t="s">
        <v>8988</v>
      </c>
      <c r="G902" t="s">
        <v>8990</v>
      </c>
      <c r="H902" t="s">
        <v>2618</v>
      </c>
      <c r="I902" t="s">
        <v>10120</v>
      </c>
      <c r="J902" t="s">
        <v>2693</v>
      </c>
    </row>
    <row r="903" spans="1:10" x14ac:dyDescent="0.25">
      <c r="A903" t="s">
        <v>907</v>
      </c>
      <c r="B903" t="s">
        <v>2206</v>
      </c>
      <c r="C903" t="s">
        <v>3325</v>
      </c>
      <c r="D903" t="s">
        <v>2615</v>
      </c>
      <c r="E903" t="s">
        <v>8987</v>
      </c>
      <c r="F903" t="s">
        <v>8988</v>
      </c>
      <c r="G903" t="s">
        <v>8990</v>
      </c>
      <c r="H903" t="s">
        <v>2618</v>
      </c>
      <c r="I903" t="s">
        <v>10120</v>
      </c>
      <c r="J903" t="s">
        <v>2693</v>
      </c>
    </row>
    <row r="904" spans="1:10" x14ac:dyDescent="0.25">
      <c r="A904" t="s">
        <v>908</v>
      </c>
      <c r="B904" t="s">
        <v>2207</v>
      </c>
      <c r="C904" t="s">
        <v>3326</v>
      </c>
      <c r="D904" t="s">
        <v>2615</v>
      </c>
      <c r="E904" t="s">
        <v>8987</v>
      </c>
      <c r="F904" t="s">
        <v>8988</v>
      </c>
      <c r="G904" t="s">
        <v>8990</v>
      </c>
      <c r="H904" t="s">
        <v>2618</v>
      </c>
      <c r="I904" t="s">
        <v>10120</v>
      </c>
      <c r="J904" t="s">
        <v>2693</v>
      </c>
    </row>
    <row r="905" spans="1:10" x14ac:dyDescent="0.25">
      <c r="A905" t="s">
        <v>909</v>
      </c>
      <c r="B905" t="s">
        <v>2208</v>
      </c>
      <c r="C905" t="s">
        <v>3326</v>
      </c>
      <c r="D905" t="s">
        <v>2615</v>
      </c>
      <c r="E905" t="s">
        <v>8987</v>
      </c>
      <c r="F905" t="s">
        <v>8988</v>
      </c>
      <c r="G905" t="s">
        <v>8990</v>
      </c>
      <c r="H905" t="s">
        <v>2618</v>
      </c>
      <c r="I905" t="s">
        <v>10120</v>
      </c>
      <c r="J905" t="s">
        <v>2693</v>
      </c>
    </row>
    <row r="906" spans="1:10" x14ac:dyDescent="0.25">
      <c r="A906" t="s">
        <v>910</v>
      </c>
      <c r="B906" t="s">
        <v>2209</v>
      </c>
      <c r="C906" t="s">
        <v>3327</v>
      </c>
      <c r="D906" t="s">
        <v>2615</v>
      </c>
      <c r="E906" t="s">
        <v>8987</v>
      </c>
      <c r="F906" t="s">
        <v>8988</v>
      </c>
      <c r="G906" t="s">
        <v>8990</v>
      </c>
      <c r="H906" t="s">
        <v>2618</v>
      </c>
      <c r="I906" t="s">
        <v>10120</v>
      </c>
      <c r="J906" t="s">
        <v>2693</v>
      </c>
    </row>
    <row r="907" spans="1:10" x14ac:dyDescent="0.25">
      <c r="A907" t="s">
        <v>911</v>
      </c>
      <c r="B907" t="s">
        <v>2210</v>
      </c>
      <c r="C907" t="s">
        <v>3327</v>
      </c>
      <c r="D907" t="s">
        <v>2615</v>
      </c>
      <c r="E907" t="s">
        <v>8987</v>
      </c>
      <c r="F907" t="s">
        <v>8988</v>
      </c>
      <c r="G907" t="s">
        <v>8990</v>
      </c>
      <c r="H907" t="s">
        <v>2618</v>
      </c>
      <c r="I907" t="s">
        <v>10120</v>
      </c>
      <c r="J907" t="s">
        <v>2693</v>
      </c>
    </row>
    <row r="908" spans="1:10" x14ac:dyDescent="0.25">
      <c r="A908" t="s">
        <v>912</v>
      </c>
      <c r="B908" t="s">
        <v>2211</v>
      </c>
      <c r="C908" t="s">
        <v>3328</v>
      </c>
      <c r="D908" t="s">
        <v>2615</v>
      </c>
      <c r="E908" t="s">
        <v>8987</v>
      </c>
      <c r="F908" t="s">
        <v>8988</v>
      </c>
      <c r="G908" t="s">
        <v>8990</v>
      </c>
      <c r="H908" t="s">
        <v>2618</v>
      </c>
      <c r="I908" t="s">
        <v>10120</v>
      </c>
      <c r="J908" t="s">
        <v>2693</v>
      </c>
    </row>
    <row r="909" spans="1:10" x14ac:dyDescent="0.25">
      <c r="A909" t="s">
        <v>913</v>
      </c>
      <c r="B909" t="s">
        <v>2212</v>
      </c>
      <c r="C909" t="s">
        <v>3328</v>
      </c>
      <c r="D909" t="s">
        <v>2615</v>
      </c>
      <c r="E909" t="s">
        <v>8987</v>
      </c>
      <c r="F909" t="s">
        <v>8988</v>
      </c>
      <c r="G909" t="s">
        <v>8990</v>
      </c>
      <c r="H909" t="s">
        <v>2618</v>
      </c>
      <c r="I909" t="s">
        <v>10120</v>
      </c>
      <c r="J909" t="s">
        <v>2693</v>
      </c>
    </row>
    <row r="910" spans="1:10" x14ac:dyDescent="0.25">
      <c r="A910" t="s">
        <v>914</v>
      </c>
      <c r="B910" t="s">
        <v>2213</v>
      </c>
      <c r="C910" t="s">
        <v>3328</v>
      </c>
      <c r="D910" t="s">
        <v>2615</v>
      </c>
      <c r="E910" t="s">
        <v>8987</v>
      </c>
      <c r="F910" t="s">
        <v>8988</v>
      </c>
      <c r="G910" t="s">
        <v>8990</v>
      </c>
      <c r="H910" t="s">
        <v>2618</v>
      </c>
      <c r="I910" t="s">
        <v>10120</v>
      </c>
      <c r="J910" t="s">
        <v>2693</v>
      </c>
    </row>
    <row r="911" spans="1:10" x14ac:dyDescent="0.25">
      <c r="A911" t="s">
        <v>915</v>
      </c>
      <c r="B911" t="s">
        <v>2214</v>
      </c>
      <c r="C911" t="s">
        <v>3329</v>
      </c>
      <c r="D911" t="s">
        <v>2615</v>
      </c>
      <c r="E911" t="s">
        <v>8987</v>
      </c>
      <c r="F911" t="s">
        <v>8988</v>
      </c>
      <c r="G911" t="s">
        <v>8990</v>
      </c>
      <c r="H911" t="s">
        <v>2618</v>
      </c>
      <c r="I911" t="s">
        <v>10120</v>
      </c>
      <c r="J911" t="s">
        <v>2716</v>
      </c>
    </row>
    <row r="912" spans="1:10" x14ac:dyDescent="0.25">
      <c r="A912" t="s">
        <v>916</v>
      </c>
      <c r="B912" t="s">
        <v>2215</v>
      </c>
      <c r="C912" t="s">
        <v>3329</v>
      </c>
      <c r="D912" t="s">
        <v>2615</v>
      </c>
      <c r="E912" t="s">
        <v>8987</v>
      </c>
      <c r="F912" t="s">
        <v>8988</v>
      </c>
      <c r="G912" t="s">
        <v>8990</v>
      </c>
      <c r="H912" t="s">
        <v>2618</v>
      </c>
      <c r="I912" t="s">
        <v>10120</v>
      </c>
      <c r="J912" t="s">
        <v>2716</v>
      </c>
    </row>
    <row r="913" spans="1:10" x14ac:dyDescent="0.25">
      <c r="A913" t="s">
        <v>917</v>
      </c>
      <c r="B913" t="s">
        <v>2216</v>
      </c>
      <c r="C913" t="s">
        <v>3330</v>
      </c>
      <c r="D913" t="s">
        <v>2615</v>
      </c>
      <c r="E913" t="s">
        <v>8987</v>
      </c>
      <c r="F913" t="s">
        <v>8988</v>
      </c>
      <c r="G913" t="s">
        <v>8990</v>
      </c>
      <c r="H913" t="s">
        <v>2618</v>
      </c>
      <c r="I913" t="s">
        <v>10120</v>
      </c>
      <c r="J913" t="s">
        <v>2716</v>
      </c>
    </row>
    <row r="914" spans="1:10" x14ac:dyDescent="0.25">
      <c r="A914" t="s">
        <v>918</v>
      </c>
      <c r="B914" t="s">
        <v>2217</v>
      </c>
      <c r="C914" t="s">
        <v>3331</v>
      </c>
      <c r="D914" t="s">
        <v>2615</v>
      </c>
      <c r="E914" t="s">
        <v>8987</v>
      </c>
      <c r="F914" t="s">
        <v>8988</v>
      </c>
      <c r="G914" t="s">
        <v>8990</v>
      </c>
      <c r="H914" t="s">
        <v>2618</v>
      </c>
      <c r="I914" t="s">
        <v>10120</v>
      </c>
      <c r="J914" t="s">
        <v>2716</v>
      </c>
    </row>
    <row r="915" spans="1:10" x14ac:dyDescent="0.25">
      <c r="A915" t="s">
        <v>919</v>
      </c>
      <c r="B915" t="s">
        <v>2218</v>
      </c>
      <c r="C915" t="s">
        <v>3331</v>
      </c>
      <c r="D915" t="s">
        <v>2615</v>
      </c>
      <c r="E915" t="s">
        <v>8987</v>
      </c>
      <c r="F915" t="s">
        <v>8988</v>
      </c>
      <c r="G915" t="s">
        <v>8990</v>
      </c>
      <c r="H915" t="s">
        <v>2618</v>
      </c>
      <c r="I915" t="s">
        <v>10120</v>
      </c>
      <c r="J915" t="s">
        <v>2716</v>
      </c>
    </row>
    <row r="916" spans="1:10" x14ac:dyDescent="0.25">
      <c r="A916" t="s">
        <v>920</v>
      </c>
      <c r="B916" t="s">
        <v>2219</v>
      </c>
      <c r="C916" t="s">
        <v>3332</v>
      </c>
      <c r="D916" t="s">
        <v>2615</v>
      </c>
      <c r="E916" t="s">
        <v>8987</v>
      </c>
      <c r="F916" t="s">
        <v>8988</v>
      </c>
      <c r="G916" t="s">
        <v>8990</v>
      </c>
      <c r="H916" t="s">
        <v>2618</v>
      </c>
      <c r="I916" t="s">
        <v>10120</v>
      </c>
    </row>
    <row r="917" spans="1:10" x14ac:dyDescent="0.25">
      <c r="A917" t="s">
        <v>921</v>
      </c>
      <c r="B917" t="s">
        <v>2220</v>
      </c>
      <c r="C917" t="s">
        <v>3332</v>
      </c>
      <c r="D917" t="s">
        <v>2615</v>
      </c>
      <c r="E917" t="s">
        <v>8987</v>
      </c>
      <c r="F917" t="s">
        <v>8988</v>
      </c>
      <c r="G917" t="s">
        <v>8990</v>
      </c>
      <c r="H917" t="s">
        <v>2618</v>
      </c>
      <c r="I917" t="s">
        <v>10120</v>
      </c>
    </row>
    <row r="918" spans="1:10" x14ac:dyDescent="0.25">
      <c r="A918" t="s">
        <v>922</v>
      </c>
      <c r="B918" t="s">
        <v>2221</v>
      </c>
      <c r="C918" t="s">
        <v>3333</v>
      </c>
      <c r="D918" t="s">
        <v>2615</v>
      </c>
      <c r="E918" t="s">
        <v>8987</v>
      </c>
      <c r="F918" t="s">
        <v>8988</v>
      </c>
      <c r="G918" t="s">
        <v>8990</v>
      </c>
      <c r="H918" t="s">
        <v>2618</v>
      </c>
      <c r="I918" t="s">
        <v>10120</v>
      </c>
      <c r="J918" t="s">
        <v>2716</v>
      </c>
    </row>
    <row r="919" spans="1:10" x14ac:dyDescent="0.25">
      <c r="A919" t="s">
        <v>923</v>
      </c>
      <c r="B919" t="s">
        <v>2222</v>
      </c>
      <c r="C919" t="s">
        <v>3333</v>
      </c>
      <c r="D919" t="s">
        <v>2615</v>
      </c>
      <c r="E919" t="s">
        <v>8987</v>
      </c>
      <c r="F919" t="s">
        <v>8988</v>
      </c>
      <c r="G919" t="s">
        <v>8990</v>
      </c>
      <c r="H919" t="s">
        <v>2618</v>
      </c>
      <c r="I919" t="s">
        <v>10120</v>
      </c>
      <c r="J919" t="s">
        <v>2716</v>
      </c>
    </row>
    <row r="920" spans="1:10" x14ac:dyDescent="0.25">
      <c r="A920" t="s">
        <v>924</v>
      </c>
      <c r="B920" t="s">
        <v>2223</v>
      </c>
      <c r="C920" t="s">
        <v>3334</v>
      </c>
      <c r="D920" t="s">
        <v>2615</v>
      </c>
      <c r="E920" t="s">
        <v>8987</v>
      </c>
      <c r="F920" t="s">
        <v>8988</v>
      </c>
      <c r="G920" t="s">
        <v>8990</v>
      </c>
      <c r="H920" t="s">
        <v>2618</v>
      </c>
      <c r="I920" t="s">
        <v>10120</v>
      </c>
      <c r="J920" t="s">
        <v>2693</v>
      </c>
    </row>
    <row r="921" spans="1:10" x14ac:dyDescent="0.25">
      <c r="A921" t="s">
        <v>925</v>
      </c>
      <c r="B921" t="s">
        <v>2224</v>
      </c>
      <c r="C921" t="s">
        <v>3334</v>
      </c>
      <c r="D921" t="s">
        <v>2615</v>
      </c>
      <c r="E921" t="s">
        <v>8987</v>
      </c>
      <c r="F921" t="s">
        <v>8988</v>
      </c>
      <c r="G921" t="s">
        <v>8990</v>
      </c>
      <c r="H921" t="s">
        <v>2618</v>
      </c>
      <c r="I921" t="s">
        <v>10120</v>
      </c>
      <c r="J921" t="s">
        <v>2693</v>
      </c>
    </row>
    <row r="922" spans="1:10" x14ac:dyDescent="0.25">
      <c r="A922" t="s">
        <v>926</v>
      </c>
      <c r="B922" t="s">
        <v>2225</v>
      </c>
      <c r="C922" t="s">
        <v>3334</v>
      </c>
      <c r="D922" t="s">
        <v>2615</v>
      </c>
      <c r="E922" t="s">
        <v>8987</v>
      </c>
      <c r="F922" t="s">
        <v>8988</v>
      </c>
      <c r="G922" t="s">
        <v>8990</v>
      </c>
      <c r="H922" t="s">
        <v>2618</v>
      </c>
      <c r="I922" t="s">
        <v>10120</v>
      </c>
      <c r="J922" t="s">
        <v>2693</v>
      </c>
    </row>
    <row r="923" spans="1:10" x14ac:dyDescent="0.25">
      <c r="A923" t="s">
        <v>927</v>
      </c>
      <c r="B923" t="s">
        <v>2226</v>
      </c>
      <c r="C923" t="s">
        <v>3335</v>
      </c>
      <c r="D923" t="s">
        <v>2615</v>
      </c>
      <c r="E923" t="s">
        <v>8987</v>
      </c>
      <c r="F923" t="s">
        <v>8988</v>
      </c>
      <c r="G923" t="s">
        <v>8990</v>
      </c>
      <c r="H923" t="s">
        <v>2618</v>
      </c>
      <c r="I923" t="s">
        <v>10120</v>
      </c>
      <c r="J923" t="s">
        <v>2716</v>
      </c>
    </row>
    <row r="924" spans="1:10" x14ac:dyDescent="0.25">
      <c r="A924" t="s">
        <v>928</v>
      </c>
      <c r="B924" t="s">
        <v>2227</v>
      </c>
      <c r="C924" t="s">
        <v>3335</v>
      </c>
      <c r="D924" t="s">
        <v>2615</v>
      </c>
      <c r="E924" t="s">
        <v>8987</v>
      </c>
      <c r="F924" t="s">
        <v>8988</v>
      </c>
      <c r="G924" t="s">
        <v>8990</v>
      </c>
      <c r="H924" t="s">
        <v>2618</v>
      </c>
      <c r="I924" t="s">
        <v>10120</v>
      </c>
      <c r="J924" t="s">
        <v>2716</v>
      </c>
    </row>
    <row r="925" spans="1:10" x14ac:dyDescent="0.25">
      <c r="A925" t="s">
        <v>929</v>
      </c>
      <c r="B925" t="s">
        <v>2228</v>
      </c>
      <c r="C925" t="s">
        <v>3336</v>
      </c>
      <c r="D925" t="s">
        <v>2615</v>
      </c>
      <c r="E925" t="s">
        <v>8987</v>
      </c>
      <c r="F925" t="s">
        <v>8988</v>
      </c>
      <c r="G925" t="s">
        <v>8990</v>
      </c>
      <c r="H925" t="s">
        <v>2618</v>
      </c>
      <c r="I925" t="s">
        <v>10120</v>
      </c>
      <c r="J925" t="s">
        <v>2716</v>
      </c>
    </row>
    <row r="926" spans="1:10" x14ac:dyDescent="0.25">
      <c r="A926" t="s">
        <v>930</v>
      </c>
      <c r="B926" t="s">
        <v>2229</v>
      </c>
      <c r="C926" t="s">
        <v>3336</v>
      </c>
      <c r="D926" t="s">
        <v>2615</v>
      </c>
      <c r="E926" t="s">
        <v>8987</v>
      </c>
      <c r="F926" t="s">
        <v>8988</v>
      </c>
      <c r="G926" t="s">
        <v>8990</v>
      </c>
      <c r="H926" t="s">
        <v>2618</v>
      </c>
      <c r="I926" t="s">
        <v>10120</v>
      </c>
      <c r="J926" t="s">
        <v>2716</v>
      </c>
    </row>
    <row r="927" spans="1:10" x14ac:dyDescent="0.25">
      <c r="A927" t="s">
        <v>931</v>
      </c>
      <c r="B927" t="s">
        <v>2230</v>
      </c>
      <c r="C927" t="s">
        <v>3337</v>
      </c>
      <c r="D927" t="s">
        <v>2615</v>
      </c>
      <c r="E927" t="s">
        <v>8987</v>
      </c>
      <c r="F927" t="s">
        <v>8988</v>
      </c>
      <c r="G927" t="s">
        <v>8990</v>
      </c>
      <c r="H927" t="s">
        <v>2618</v>
      </c>
      <c r="I927" t="s">
        <v>10120</v>
      </c>
      <c r="J927" t="s">
        <v>2693</v>
      </c>
    </row>
    <row r="928" spans="1:10" x14ac:dyDescent="0.25">
      <c r="A928" t="s">
        <v>932</v>
      </c>
      <c r="B928" t="s">
        <v>2231</v>
      </c>
      <c r="C928" t="s">
        <v>3337</v>
      </c>
      <c r="D928" t="s">
        <v>2615</v>
      </c>
      <c r="E928" t="s">
        <v>8987</v>
      </c>
      <c r="F928" t="s">
        <v>8988</v>
      </c>
      <c r="G928" t="s">
        <v>8990</v>
      </c>
      <c r="H928" t="s">
        <v>2618</v>
      </c>
      <c r="I928" t="s">
        <v>10120</v>
      </c>
      <c r="J928" t="s">
        <v>2693</v>
      </c>
    </row>
    <row r="929" spans="1:9" x14ac:dyDescent="0.25">
      <c r="A929" t="s">
        <v>933</v>
      </c>
      <c r="B929" t="s">
        <v>2232</v>
      </c>
      <c r="C929" t="s">
        <v>3338</v>
      </c>
      <c r="D929" t="s">
        <v>2615</v>
      </c>
      <c r="E929" t="s">
        <v>8987</v>
      </c>
      <c r="F929" t="s">
        <v>9067</v>
      </c>
    </row>
    <row r="930" spans="1:9" x14ac:dyDescent="0.25">
      <c r="A930" t="s">
        <v>934</v>
      </c>
      <c r="B930" t="s">
        <v>2233</v>
      </c>
      <c r="C930" t="s">
        <v>3339</v>
      </c>
      <c r="D930" t="s">
        <v>2615</v>
      </c>
      <c r="E930" t="s">
        <v>8987</v>
      </c>
      <c r="F930" t="s">
        <v>8995</v>
      </c>
      <c r="G930" t="s">
        <v>8996</v>
      </c>
      <c r="H930" t="s">
        <v>3340</v>
      </c>
    </row>
    <row r="931" spans="1:9" x14ac:dyDescent="0.25">
      <c r="A931" t="s">
        <v>935</v>
      </c>
      <c r="B931" t="s">
        <v>2234</v>
      </c>
      <c r="C931" t="s">
        <v>3339</v>
      </c>
      <c r="D931" t="s">
        <v>2615</v>
      </c>
      <c r="E931" t="s">
        <v>8987</v>
      </c>
      <c r="F931" t="s">
        <v>8995</v>
      </c>
      <c r="G931" t="s">
        <v>8996</v>
      </c>
      <c r="H931" t="s">
        <v>3340</v>
      </c>
    </row>
    <row r="932" spans="1:9" x14ac:dyDescent="0.25">
      <c r="A932" t="s">
        <v>936</v>
      </c>
      <c r="B932" t="s">
        <v>2235</v>
      </c>
      <c r="C932" t="s">
        <v>3341</v>
      </c>
      <c r="D932" t="s">
        <v>2615</v>
      </c>
      <c r="E932" t="s">
        <v>8999</v>
      </c>
      <c r="F932" t="s">
        <v>9000</v>
      </c>
      <c r="G932" t="s">
        <v>9001</v>
      </c>
      <c r="H932" t="s">
        <v>9002</v>
      </c>
      <c r="I932" t="s">
        <v>10132</v>
      </c>
    </row>
    <row r="933" spans="1:9" x14ac:dyDescent="0.25">
      <c r="A933" t="s">
        <v>3342</v>
      </c>
      <c r="B933" t="s">
        <v>2236</v>
      </c>
      <c r="C933" t="s">
        <v>3343</v>
      </c>
      <c r="D933" t="s">
        <v>2615</v>
      </c>
      <c r="E933" t="s">
        <v>8987</v>
      </c>
      <c r="F933" t="s">
        <v>8988</v>
      </c>
      <c r="G933" t="s">
        <v>8991</v>
      </c>
      <c r="H933" t="s">
        <v>2627</v>
      </c>
      <c r="I933" t="s">
        <v>10123</v>
      </c>
    </row>
    <row r="934" spans="1:9" x14ac:dyDescent="0.25">
      <c r="A934" t="s">
        <v>3344</v>
      </c>
      <c r="B934" t="s">
        <v>2237</v>
      </c>
      <c r="C934" t="s">
        <v>3343</v>
      </c>
      <c r="D934" t="s">
        <v>2615</v>
      </c>
      <c r="E934" t="s">
        <v>8987</v>
      </c>
      <c r="F934" t="s">
        <v>8988</v>
      </c>
      <c r="G934" t="s">
        <v>8991</v>
      </c>
      <c r="H934" t="s">
        <v>2627</v>
      </c>
      <c r="I934" t="s">
        <v>10123</v>
      </c>
    </row>
    <row r="935" spans="1:9" x14ac:dyDescent="0.25">
      <c r="A935" t="s">
        <v>939</v>
      </c>
      <c r="B935" t="s">
        <v>2238</v>
      </c>
      <c r="C935" t="s">
        <v>3345</v>
      </c>
      <c r="D935" t="s">
        <v>2615</v>
      </c>
      <c r="E935" t="s">
        <v>8987</v>
      </c>
      <c r="F935" t="s">
        <v>8988</v>
      </c>
      <c r="G935" t="s">
        <v>9018</v>
      </c>
      <c r="H935" t="s">
        <v>2702</v>
      </c>
      <c r="I935" t="s">
        <v>10147</v>
      </c>
    </row>
    <row r="936" spans="1:9" x14ac:dyDescent="0.25">
      <c r="A936" t="s">
        <v>940</v>
      </c>
      <c r="B936" t="s">
        <v>2239</v>
      </c>
      <c r="C936" t="s">
        <v>3346</v>
      </c>
      <c r="D936" t="s">
        <v>2615</v>
      </c>
      <c r="E936" t="s">
        <v>8987</v>
      </c>
      <c r="F936" t="s">
        <v>8988</v>
      </c>
      <c r="G936" t="s">
        <v>9018</v>
      </c>
      <c r="H936" t="s">
        <v>2702</v>
      </c>
      <c r="I936" t="s">
        <v>10147</v>
      </c>
    </row>
    <row r="937" spans="1:9" x14ac:dyDescent="0.25">
      <c r="A937" t="s">
        <v>941</v>
      </c>
      <c r="B937" t="s">
        <v>2240</v>
      </c>
      <c r="C937" t="s">
        <v>3347</v>
      </c>
      <c r="D937" t="s">
        <v>2615</v>
      </c>
      <c r="E937" t="s">
        <v>8999</v>
      </c>
      <c r="F937" t="s">
        <v>9000</v>
      </c>
      <c r="G937" t="s">
        <v>9001</v>
      </c>
      <c r="H937" t="s">
        <v>9002</v>
      </c>
      <c r="I937" t="s">
        <v>10132</v>
      </c>
    </row>
    <row r="938" spans="1:9" x14ac:dyDescent="0.25">
      <c r="A938" t="s">
        <v>942</v>
      </c>
      <c r="B938" t="s">
        <v>2241</v>
      </c>
      <c r="C938" t="s">
        <v>3348</v>
      </c>
      <c r="D938" t="s">
        <v>2615</v>
      </c>
      <c r="E938" t="s">
        <v>8987</v>
      </c>
      <c r="F938" t="s">
        <v>8988</v>
      </c>
      <c r="G938" t="s">
        <v>8990</v>
      </c>
      <c r="H938" t="s">
        <v>2618</v>
      </c>
      <c r="I938" t="s">
        <v>10120</v>
      </c>
    </row>
    <row r="939" spans="1:9" x14ac:dyDescent="0.25">
      <c r="A939" t="s">
        <v>3349</v>
      </c>
      <c r="B939" t="s">
        <v>2242</v>
      </c>
      <c r="C939" t="s">
        <v>3061</v>
      </c>
      <c r="D939" t="s">
        <v>2615</v>
      </c>
      <c r="E939" t="s">
        <v>9074</v>
      </c>
      <c r="F939" t="s">
        <v>9075</v>
      </c>
      <c r="G939" t="s">
        <v>9076</v>
      </c>
      <c r="H939" t="s">
        <v>9077</v>
      </c>
      <c r="I939" t="s">
        <v>10105</v>
      </c>
    </row>
    <row r="940" spans="1:9" x14ac:dyDescent="0.25">
      <c r="A940" t="s">
        <v>944</v>
      </c>
      <c r="B940" t="s">
        <v>2243</v>
      </c>
      <c r="C940" t="s">
        <v>3350</v>
      </c>
      <c r="D940" t="s">
        <v>2615</v>
      </c>
      <c r="E940" t="s">
        <v>8987</v>
      </c>
      <c r="F940" t="s">
        <v>8988</v>
      </c>
      <c r="G940" t="s">
        <v>9003</v>
      </c>
      <c r="H940" t="s">
        <v>2658</v>
      </c>
      <c r="I940" t="s">
        <v>10221</v>
      </c>
    </row>
    <row r="941" spans="1:9" x14ac:dyDescent="0.25">
      <c r="A941" t="s">
        <v>945</v>
      </c>
      <c r="B941" t="s">
        <v>2244</v>
      </c>
      <c r="C941" t="s">
        <v>3351</v>
      </c>
      <c r="D941" t="s">
        <v>2615</v>
      </c>
      <c r="E941" t="s">
        <v>8987</v>
      </c>
      <c r="F941" t="s">
        <v>8995</v>
      </c>
      <c r="G941" t="s">
        <v>8996</v>
      </c>
      <c r="H941" t="s">
        <v>2670</v>
      </c>
      <c r="I941" t="s">
        <v>10134</v>
      </c>
    </row>
    <row r="942" spans="1:9" x14ac:dyDescent="0.25">
      <c r="A942" t="s">
        <v>946</v>
      </c>
      <c r="B942" t="s">
        <v>2245</v>
      </c>
      <c r="C942" t="s">
        <v>3352</v>
      </c>
      <c r="D942" t="s">
        <v>2615</v>
      </c>
      <c r="E942" t="s">
        <v>8987</v>
      </c>
      <c r="F942" t="s">
        <v>9022</v>
      </c>
      <c r="G942" t="s">
        <v>9104</v>
      </c>
      <c r="H942" t="s">
        <v>3286</v>
      </c>
      <c r="I942" t="s">
        <v>10218</v>
      </c>
    </row>
    <row r="943" spans="1:9" x14ac:dyDescent="0.25">
      <c r="A943" t="s">
        <v>947</v>
      </c>
      <c r="B943" t="s">
        <v>2246</v>
      </c>
      <c r="C943" t="s">
        <v>3353</v>
      </c>
      <c r="D943" t="s">
        <v>2615</v>
      </c>
      <c r="E943" t="s">
        <v>8987</v>
      </c>
      <c r="F943" t="s">
        <v>8988</v>
      </c>
      <c r="G943" t="s">
        <v>8989</v>
      </c>
      <c r="H943" t="s">
        <v>2616</v>
      </c>
      <c r="I943" t="s">
        <v>10126</v>
      </c>
    </row>
    <row r="944" spans="1:9" x14ac:dyDescent="0.25">
      <c r="A944" t="s">
        <v>948</v>
      </c>
      <c r="B944" t="s">
        <v>2247</v>
      </c>
      <c r="C944" t="s">
        <v>3354</v>
      </c>
      <c r="D944" t="s">
        <v>2615</v>
      </c>
      <c r="E944" t="s">
        <v>8987</v>
      </c>
      <c r="F944" t="s">
        <v>8988</v>
      </c>
      <c r="G944" t="s">
        <v>8989</v>
      </c>
      <c r="H944" t="s">
        <v>2616</v>
      </c>
      <c r="I944" t="s">
        <v>10126</v>
      </c>
    </row>
    <row r="945" spans="1:10" x14ac:dyDescent="0.25">
      <c r="A945" t="s">
        <v>949</v>
      </c>
      <c r="B945" t="s">
        <v>2248</v>
      </c>
      <c r="C945" t="s">
        <v>3355</v>
      </c>
      <c r="D945" t="s">
        <v>2615</v>
      </c>
      <c r="E945" t="s">
        <v>8987</v>
      </c>
      <c r="F945" t="s">
        <v>8988</v>
      </c>
      <c r="G945" t="s">
        <v>8989</v>
      </c>
      <c r="H945" t="s">
        <v>2616</v>
      </c>
      <c r="I945" t="s">
        <v>10126</v>
      </c>
    </row>
    <row r="946" spans="1:10" x14ac:dyDescent="0.25">
      <c r="A946" t="s">
        <v>950</v>
      </c>
      <c r="B946" t="s">
        <v>2249</v>
      </c>
      <c r="C946" t="s">
        <v>3356</v>
      </c>
      <c r="D946" t="s">
        <v>2615</v>
      </c>
      <c r="E946" t="s">
        <v>8987</v>
      </c>
      <c r="F946" t="s">
        <v>8988</v>
      </c>
      <c r="G946" t="s">
        <v>8990</v>
      </c>
      <c r="H946" t="s">
        <v>2618</v>
      </c>
      <c r="I946" t="s">
        <v>10120</v>
      </c>
    </row>
    <row r="947" spans="1:10" x14ac:dyDescent="0.25">
      <c r="A947" t="s">
        <v>951</v>
      </c>
      <c r="B947" t="s">
        <v>2250</v>
      </c>
      <c r="C947" t="s">
        <v>3356</v>
      </c>
      <c r="D947" t="s">
        <v>2615</v>
      </c>
      <c r="E947" t="s">
        <v>8987</v>
      </c>
      <c r="F947" t="s">
        <v>8988</v>
      </c>
      <c r="G947" t="s">
        <v>8990</v>
      </c>
      <c r="H947" t="s">
        <v>2618</v>
      </c>
      <c r="I947" t="s">
        <v>10120</v>
      </c>
    </row>
    <row r="948" spans="1:10" x14ac:dyDescent="0.25">
      <c r="A948" t="s">
        <v>952</v>
      </c>
      <c r="B948" t="s">
        <v>2251</v>
      </c>
      <c r="C948" t="s">
        <v>3357</v>
      </c>
      <c r="D948" t="s">
        <v>2615</v>
      </c>
      <c r="E948" t="s">
        <v>8987</v>
      </c>
      <c r="F948" t="s">
        <v>8988</v>
      </c>
      <c r="G948" t="s">
        <v>8990</v>
      </c>
      <c r="H948" t="s">
        <v>2618</v>
      </c>
      <c r="I948" t="s">
        <v>10120</v>
      </c>
    </row>
    <row r="949" spans="1:10" x14ac:dyDescent="0.25">
      <c r="A949" t="s">
        <v>953</v>
      </c>
      <c r="B949" t="s">
        <v>2252</v>
      </c>
      <c r="C949" t="s">
        <v>3357</v>
      </c>
      <c r="D949" t="s">
        <v>2615</v>
      </c>
      <c r="E949" t="s">
        <v>8987</v>
      </c>
      <c r="F949" t="s">
        <v>8988</v>
      </c>
      <c r="G949" t="s">
        <v>8990</v>
      </c>
      <c r="H949" t="s">
        <v>2618</v>
      </c>
      <c r="I949" t="s">
        <v>10120</v>
      </c>
    </row>
    <row r="950" spans="1:10" x14ac:dyDescent="0.25">
      <c r="A950" t="s">
        <v>954</v>
      </c>
      <c r="B950" t="s">
        <v>2253</v>
      </c>
      <c r="C950" t="s">
        <v>3358</v>
      </c>
      <c r="D950" t="s">
        <v>2615</v>
      </c>
      <c r="E950" t="s">
        <v>8987</v>
      </c>
      <c r="F950" t="s">
        <v>8988</v>
      </c>
      <c r="G950" t="s">
        <v>8989</v>
      </c>
      <c r="H950" t="s">
        <v>2616</v>
      </c>
      <c r="I950" t="s">
        <v>10141</v>
      </c>
    </row>
    <row r="951" spans="1:10" x14ac:dyDescent="0.25">
      <c r="A951" t="s">
        <v>955</v>
      </c>
      <c r="B951" t="s">
        <v>2254</v>
      </c>
      <c r="C951" t="s">
        <v>3359</v>
      </c>
      <c r="D951" t="s">
        <v>2615</v>
      </c>
      <c r="E951" t="s">
        <v>8987</v>
      </c>
      <c r="F951" t="s">
        <v>8988</v>
      </c>
      <c r="G951" t="s">
        <v>8989</v>
      </c>
      <c r="H951" t="s">
        <v>2616</v>
      </c>
      <c r="I951" t="s">
        <v>10141</v>
      </c>
    </row>
    <row r="952" spans="1:10" x14ac:dyDescent="0.25">
      <c r="A952" t="s">
        <v>956</v>
      </c>
      <c r="B952" t="s">
        <v>2255</v>
      </c>
      <c r="C952" t="s">
        <v>3360</v>
      </c>
      <c r="D952" t="s">
        <v>2615</v>
      </c>
      <c r="E952" t="s">
        <v>8987</v>
      </c>
      <c r="F952" t="s">
        <v>8988</v>
      </c>
      <c r="G952" t="s">
        <v>8989</v>
      </c>
      <c r="H952" t="s">
        <v>2616</v>
      </c>
      <c r="I952" t="s">
        <v>10141</v>
      </c>
    </row>
    <row r="953" spans="1:10" x14ac:dyDescent="0.25">
      <c r="A953" t="s">
        <v>957</v>
      </c>
      <c r="B953" t="s">
        <v>2256</v>
      </c>
      <c r="C953" t="s">
        <v>3361</v>
      </c>
      <c r="D953" t="s">
        <v>2615</v>
      </c>
      <c r="E953" t="s">
        <v>8987</v>
      </c>
      <c r="F953" t="s">
        <v>8988</v>
      </c>
      <c r="G953" t="s">
        <v>8989</v>
      </c>
      <c r="H953" t="s">
        <v>2616</v>
      </c>
      <c r="I953" t="s">
        <v>10141</v>
      </c>
    </row>
    <row r="954" spans="1:10" x14ac:dyDescent="0.25">
      <c r="A954" t="s">
        <v>958</v>
      </c>
      <c r="B954" t="s">
        <v>2257</v>
      </c>
      <c r="C954" t="s">
        <v>3362</v>
      </c>
      <c r="D954" t="s">
        <v>2615</v>
      </c>
      <c r="E954" t="s">
        <v>9074</v>
      </c>
      <c r="F954" t="s">
        <v>9075</v>
      </c>
      <c r="G954" t="s">
        <v>9076</v>
      </c>
      <c r="H954" t="s">
        <v>9077</v>
      </c>
      <c r="I954" t="s">
        <v>10114</v>
      </c>
    </row>
    <row r="955" spans="1:10" x14ac:dyDescent="0.25">
      <c r="A955" t="s">
        <v>959</v>
      </c>
      <c r="B955" t="s">
        <v>2258</v>
      </c>
      <c r="C955" t="s">
        <v>3363</v>
      </c>
      <c r="D955" t="s">
        <v>2615</v>
      </c>
      <c r="E955" t="s">
        <v>8987</v>
      </c>
      <c r="F955" t="s">
        <v>8988</v>
      </c>
      <c r="G955" t="s">
        <v>8989</v>
      </c>
      <c r="H955" t="s">
        <v>2616</v>
      </c>
      <c r="I955" t="s">
        <v>10169</v>
      </c>
      <c r="J955" t="s">
        <v>3199</v>
      </c>
    </row>
    <row r="956" spans="1:10" x14ac:dyDescent="0.25">
      <c r="A956" t="s">
        <v>960</v>
      </c>
      <c r="B956" t="s">
        <v>2259</v>
      </c>
      <c r="C956" t="s">
        <v>3364</v>
      </c>
      <c r="D956" t="s">
        <v>2615</v>
      </c>
      <c r="E956" t="s">
        <v>8987</v>
      </c>
      <c r="F956" t="s">
        <v>8988</v>
      </c>
      <c r="G956" t="s">
        <v>8990</v>
      </c>
      <c r="H956" t="s">
        <v>3365</v>
      </c>
      <c r="I956" t="s">
        <v>10222</v>
      </c>
    </row>
    <row r="957" spans="1:10" x14ac:dyDescent="0.25">
      <c r="A957" t="s">
        <v>3366</v>
      </c>
      <c r="B957" t="s">
        <v>2260</v>
      </c>
      <c r="C957" t="s">
        <v>3367</v>
      </c>
      <c r="D957" t="s">
        <v>2615</v>
      </c>
      <c r="E957" t="s">
        <v>8987</v>
      </c>
      <c r="F957" t="s">
        <v>8988</v>
      </c>
      <c r="G957" t="s">
        <v>8989</v>
      </c>
      <c r="H957" t="s">
        <v>2616</v>
      </c>
      <c r="I957" t="s">
        <v>10175</v>
      </c>
    </row>
    <row r="958" spans="1:10" x14ac:dyDescent="0.25">
      <c r="A958" t="s">
        <v>962</v>
      </c>
      <c r="B958" t="s">
        <v>2261</v>
      </c>
      <c r="C958" t="s">
        <v>3368</v>
      </c>
      <c r="D958" t="s">
        <v>2615</v>
      </c>
      <c r="E958" t="s">
        <v>8987</v>
      </c>
      <c r="F958" t="s">
        <v>8995</v>
      </c>
      <c r="G958" t="s">
        <v>8996</v>
      </c>
      <c r="H958" t="s">
        <v>2710</v>
      </c>
      <c r="I958" t="s">
        <v>10223</v>
      </c>
    </row>
    <row r="959" spans="1:10" x14ac:dyDescent="0.25">
      <c r="A959" t="s">
        <v>963</v>
      </c>
      <c r="B959" t="s">
        <v>2262</v>
      </c>
      <c r="C959" t="s">
        <v>3368</v>
      </c>
      <c r="D959" t="s">
        <v>2615</v>
      </c>
      <c r="E959" t="s">
        <v>8987</v>
      </c>
      <c r="F959" t="s">
        <v>8995</v>
      </c>
      <c r="G959" t="s">
        <v>8996</v>
      </c>
      <c r="H959" t="s">
        <v>2710</v>
      </c>
      <c r="I959" t="s">
        <v>10223</v>
      </c>
    </row>
    <row r="960" spans="1:10" x14ac:dyDescent="0.25">
      <c r="A960" t="s">
        <v>964</v>
      </c>
      <c r="B960" t="s">
        <v>2263</v>
      </c>
      <c r="C960" t="s">
        <v>3369</v>
      </c>
      <c r="D960" t="s">
        <v>2615</v>
      </c>
      <c r="E960" t="s">
        <v>9028</v>
      </c>
      <c r="F960" t="s">
        <v>9029</v>
      </c>
      <c r="G960" t="s">
        <v>9107</v>
      </c>
      <c r="H960" t="s">
        <v>9108</v>
      </c>
    </row>
    <row r="961" spans="1:9" x14ac:dyDescent="0.25">
      <c r="A961" t="s">
        <v>965</v>
      </c>
      <c r="B961" t="s">
        <v>2264</v>
      </c>
      <c r="C961" t="s">
        <v>3370</v>
      </c>
      <c r="D961" t="s">
        <v>2615</v>
      </c>
      <c r="E961" t="s">
        <v>8987</v>
      </c>
      <c r="F961" t="s">
        <v>8988</v>
      </c>
      <c r="G961" t="s">
        <v>8989</v>
      </c>
      <c r="H961" t="s">
        <v>2616</v>
      </c>
      <c r="I961" t="s">
        <v>10144</v>
      </c>
    </row>
    <row r="962" spans="1:9" x14ac:dyDescent="0.25">
      <c r="A962" t="s">
        <v>966</v>
      </c>
      <c r="B962" t="s">
        <v>2265</v>
      </c>
      <c r="C962" t="s">
        <v>3370</v>
      </c>
      <c r="D962" t="s">
        <v>2615</v>
      </c>
      <c r="E962" t="s">
        <v>8987</v>
      </c>
      <c r="F962" t="s">
        <v>8988</v>
      </c>
      <c r="G962" t="s">
        <v>8989</v>
      </c>
      <c r="H962" t="s">
        <v>2616</v>
      </c>
      <c r="I962" t="s">
        <v>10144</v>
      </c>
    </row>
    <row r="963" spans="1:9" x14ac:dyDescent="0.25">
      <c r="A963" t="s">
        <v>967</v>
      </c>
      <c r="B963" t="s">
        <v>2266</v>
      </c>
      <c r="C963" t="s">
        <v>3371</v>
      </c>
      <c r="D963" t="s">
        <v>2615</v>
      </c>
      <c r="E963" t="s">
        <v>8987</v>
      </c>
      <c r="F963" t="s">
        <v>8988</v>
      </c>
      <c r="G963" t="s">
        <v>8990</v>
      </c>
      <c r="H963" t="s">
        <v>2618</v>
      </c>
      <c r="I963" t="s">
        <v>10120</v>
      </c>
    </row>
    <row r="964" spans="1:9" x14ac:dyDescent="0.25">
      <c r="A964" t="s">
        <v>968</v>
      </c>
      <c r="B964" t="s">
        <v>2267</v>
      </c>
      <c r="C964" t="s">
        <v>3372</v>
      </c>
      <c r="D964" t="s">
        <v>2615</v>
      </c>
      <c r="E964" t="s">
        <v>8999</v>
      </c>
      <c r="F964" t="s">
        <v>9000</v>
      </c>
      <c r="G964" t="s">
        <v>9001</v>
      </c>
      <c r="H964" t="s">
        <v>9002</v>
      </c>
      <c r="I964" t="s">
        <v>10132</v>
      </c>
    </row>
    <row r="965" spans="1:9" x14ac:dyDescent="0.25">
      <c r="A965" t="s">
        <v>969</v>
      </c>
      <c r="B965" t="s">
        <v>2268</v>
      </c>
      <c r="C965" t="s">
        <v>3373</v>
      </c>
      <c r="D965" t="s">
        <v>2615</v>
      </c>
      <c r="E965" t="s">
        <v>8999</v>
      </c>
      <c r="F965" t="s">
        <v>9000</v>
      </c>
      <c r="G965" t="s">
        <v>9001</v>
      </c>
      <c r="H965" t="s">
        <v>9002</v>
      </c>
      <c r="I965" t="s">
        <v>10132</v>
      </c>
    </row>
    <row r="966" spans="1:9" x14ac:dyDescent="0.25">
      <c r="A966" t="s">
        <v>970</v>
      </c>
      <c r="B966" t="s">
        <v>2269</v>
      </c>
      <c r="C966" t="s">
        <v>3374</v>
      </c>
      <c r="D966" t="s">
        <v>2615</v>
      </c>
      <c r="E966" t="s">
        <v>8999</v>
      </c>
      <c r="F966" t="s">
        <v>9000</v>
      </c>
      <c r="G966" t="s">
        <v>9001</v>
      </c>
      <c r="H966" t="s">
        <v>9002</v>
      </c>
      <c r="I966" t="s">
        <v>10132</v>
      </c>
    </row>
    <row r="967" spans="1:9" x14ac:dyDescent="0.25">
      <c r="A967" t="s">
        <v>971</v>
      </c>
      <c r="B967" t="s">
        <v>2270</v>
      </c>
      <c r="C967" t="s">
        <v>3375</v>
      </c>
      <c r="D967" t="s">
        <v>2615</v>
      </c>
      <c r="E967" t="s">
        <v>8999</v>
      </c>
      <c r="F967" t="s">
        <v>9000</v>
      </c>
      <c r="G967" t="s">
        <v>9001</v>
      </c>
      <c r="H967" t="s">
        <v>9002</v>
      </c>
      <c r="I967" t="s">
        <v>10132</v>
      </c>
    </row>
    <row r="968" spans="1:9" x14ac:dyDescent="0.25">
      <c r="A968" t="s">
        <v>972</v>
      </c>
      <c r="B968" t="s">
        <v>2271</v>
      </c>
      <c r="C968" t="s">
        <v>3376</v>
      </c>
      <c r="D968" t="s">
        <v>2615</v>
      </c>
      <c r="E968" t="s">
        <v>8987</v>
      </c>
      <c r="F968" t="s">
        <v>8988</v>
      </c>
      <c r="G968" t="s">
        <v>8989</v>
      </c>
      <c r="H968" t="s">
        <v>2616</v>
      </c>
      <c r="I968" t="s">
        <v>10126</v>
      </c>
    </row>
    <row r="969" spans="1:9" x14ac:dyDescent="0.25">
      <c r="A969" t="s">
        <v>973</v>
      </c>
      <c r="B969" t="s">
        <v>2272</v>
      </c>
      <c r="C969" t="s">
        <v>3376</v>
      </c>
      <c r="D969" t="s">
        <v>2615</v>
      </c>
      <c r="E969" t="s">
        <v>8987</v>
      </c>
      <c r="F969" t="s">
        <v>8988</v>
      </c>
      <c r="G969" t="s">
        <v>8989</v>
      </c>
      <c r="H969" t="s">
        <v>2616</v>
      </c>
      <c r="I969" t="s">
        <v>10126</v>
      </c>
    </row>
    <row r="970" spans="1:9" x14ac:dyDescent="0.25">
      <c r="A970" t="s">
        <v>974</v>
      </c>
      <c r="B970" t="s">
        <v>2273</v>
      </c>
      <c r="C970" t="s">
        <v>3377</v>
      </c>
      <c r="D970" t="s">
        <v>2615</v>
      </c>
      <c r="E970" t="s">
        <v>9074</v>
      </c>
      <c r="F970" t="s">
        <v>9075</v>
      </c>
      <c r="G970" t="s">
        <v>9076</v>
      </c>
      <c r="H970" t="s">
        <v>9077</v>
      </c>
      <c r="I970" t="s">
        <v>10115</v>
      </c>
    </row>
    <row r="971" spans="1:9" x14ac:dyDescent="0.25">
      <c r="A971" t="s">
        <v>975</v>
      </c>
      <c r="B971" t="s">
        <v>2274</v>
      </c>
      <c r="C971" t="s">
        <v>3378</v>
      </c>
      <c r="D971" t="s">
        <v>2615</v>
      </c>
      <c r="E971" t="s">
        <v>8987</v>
      </c>
      <c r="F971" t="s">
        <v>8995</v>
      </c>
      <c r="G971" t="s">
        <v>8996</v>
      </c>
      <c r="H971" t="s">
        <v>2670</v>
      </c>
      <c r="I971" t="s">
        <v>10205</v>
      </c>
    </row>
    <row r="972" spans="1:9" x14ac:dyDescent="0.25">
      <c r="A972" t="s">
        <v>976</v>
      </c>
      <c r="B972" t="s">
        <v>2275</v>
      </c>
      <c r="C972" t="s">
        <v>3379</v>
      </c>
      <c r="D972" t="s">
        <v>2615</v>
      </c>
      <c r="E972" t="s">
        <v>9109</v>
      </c>
      <c r="F972" t="s">
        <v>9110</v>
      </c>
      <c r="G972" t="s">
        <v>3380</v>
      </c>
      <c r="H972" t="s">
        <v>9111</v>
      </c>
    </row>
    <row r="973" spans="1:9" x14ac:dyDescent="0.25">
      <c r="A973" t="s">
        <v>977</v>
      </c>
      <c r="B973" t="s">
        <v>2276</v>
      </c>
      <c r="C973" t="s">
        <v>3381</v>
      </c>
      <c r="D973" t="s">
        <v>2615</v>
      </c>
      <c r="E973" t="s">
        <v>9109</v>
      </c>
      <c r="F973" t="s">
        <v>9110</v>
      </c>
      <c r="G973" t="s">
        <v>3380</v>
      </c>
      <c r="H973" t="s">
        <v>9112</v>
      </c>
    </row>
    <row r="974" spans="1:9" x14ac:dyDescent="0.25">
      <c r="A974" t="s">
        <v>978</v>
      </c>
      <c r="B974" t="s">
        <v>2277</v>
      </c>
      <c r="C974" t="s">
        <v>3382</v>
      </c>
      <c r="D974" t="s">
        <v>2615</v>
      </c>
      <c r="E974" t="s">
        <v>9085</v>
      </c>
      <c r="F974" t="s">
        <v>9086</v>
      </c>
      <c r="G974" t="s">
        <v>9087</v>
      </c>
      <c r="H974" t="s">
        <v>3383</v>
      </c>
    </row>
    <row r="975" spans="1:9" x14ac:dyDescent="0.25">
      <c r="A975" t="s">
        <v>979</v>
      </c>
      <c r="B975" t="s">
        <v>2278</v>
      </c>
      <c r="C975" t="s">
        <v>3384</v>
      </c>
      <c r="D975" t="s">
        <v>2615</v>
      </c>
      <c r="E975" t="s">
        <v>8987</v>
      </c>
      <c r="F975" t="s">
        <v>8988</v>
      </c>
      <c r="G975" t="s">
        <v>8990</v>
      </c>
      <c r="H975" t="s">
        <v>2618</v>
      </c>
      <c r="I975" t="s">
        <v>10120</v>
      </c>
    </row>
    <row r="976" spans="1:9" x14ac:dyDescent="0.25">
      <c r="A976" t="s">
        <v>980</v>
      </c>
      <c r="B976" t="s">
        <v>2279</v>
      </c>
      <c r="C976" t="s">
        <v>3385</v>
      </c>
      <c r="D976" t="s">
        <v>2615</v>
      </c>
      <c r="E976" t="s">
        <v>8987</v>
      </c>
      <c r="F976" t="s">
        <v>8988</v>
      </c>
      <c r="G976" t="s">
        <v>9018</v>
      </c>
      <c r="H976" t="s">
        <v>2702</v>
      </c>
      <c r="I976" t="s">
        <v>10147</v>
      </c>
    </row>
    <row r="977" spans="1:9" x14ac:dyDescent="0.25">
      <c r="A977" t="s">
        <v>981</v>
      </c>
      <c r="B977" t="s">
        <v>2280</v>
      </c>
      <c r="C977" t="s">
        <v>3386</v>
      </c>
      <c r="D977" t="s">
        <v>2615</v>
      </c>
      <c r="E977" t="s">
        <v>8987</v>
      </c>
      <c r="F977" t="s">
        <v>8988</v>
      </c>
      <c r="G977" t="s">
        <v>8990</v>
      </c>
      <c r="H977" t="s">
        <v>2618</v>
      </c>
      <c r="I977" t="s">
        <v>10120</v>
      </c>
    </row>
    <row r="978" spans="1:9" x14ac:dyDescent="0.25">
      <c r="A978" t="s">
        <v>982</v>
      </c>
      <c r="B978" t="s">
        <v>2281</v>
      </c>
      <c r="C978" t="s">
        <v>3387</v>
      </c>
      <c r="D978" t="s">
        <v>2615</v>
      </c>
      <c r="E978" t="s">
        <v>8999</v>
      </c>
      <c r="F978" t="s">
        <v>9000</v>
      </c>
      <c r="G978" t="s">
        <v>9011</v>
      </c>
      <c r="H978" t="s">
        <v>9083</v>
      </c>
    </row>
    <row r="979" spans="1:9" x14ac:dyDescent="0.25">
      <c r="A979" t="s">
        <v>983</v>
      </c>
      <c r="B979" t="s">
        <v>2282</v>
      </c>
      <c r="C979" t="s">
        <v>3388</v>
      </c>
      <c r="D979" t="s">
        <v>2615</v>
      </c>
      <c r="E979" t="s">
        <v>8999</v>
      </c>
      <c r="F979" t="s">
        <v>9000</v>
      </c>
      <c r="G979" t="s">
        <v>9113</v>
      </c>
      <c r="H979" t="s">
        <v>9114</v>
      </c>
    </row>
    <row r="980" spans="1:9" x14ac:dyDescent="0.25">
      <c r="A980" t="s">
        <v>984</v>
      </c>
      <c r="B980" t="s">
        <v>2283</v>
      </c>
      <c r="C980" t="s">
        <v>3388</v>
      </c>
      <c r="D980" t="s">
        <v>2615</v>
      </c>
      <c r="E980" t="s">
        <v>8999</v>
      </c>
      <c r="F980" t="s">
        <v>9000</v>
      </c>
      <c r="G980" t="s">
        <v>9113</v>
      </c>
      <c r="H980" t="s">
        <v>9114</v>
      </c>
    </row>
    <row r="981" spans="1:9" x14ac:dyDescent="0.25">
      <c r="A981" t="s">
        <v>985</v>
      </c>
      <c r="B981" t="s">
        <v>2284</v>
      </c>
      <c r="C981" t="s">
        <v>3389</v>
      </c>
      <c r="D981" t="s">
        <v>2615</v>
      </c>
      <c r="E981" t="s">
        <v>8999</v>
      </c>
      <c r="F981" t="s">
        <v>9000</v>
      </c>
      <c r="G981" t="s">
        <v>9098</v>
      </c>
      <c r="H981" t="s">
        <v>9099</v>
      </c>
    </row>
    <row r="982" spans="1:9" x14ac:dyDescent="0.25">
      <c r="A982" t="s">
        <v>986</v>
      </c>
      <c r="B982" t="s">
        <v>2285</v>
      </c>
      <c r="C982" t="s">
        <v>3390</v>
      </c>
      <c r="D982" t="s">
        <v>2615</v>
      </c>
      <c r="E982" t="s">
        <v>8987</v>
      </c>
      <c r="F982" t="s">
        <v>8988</v>
      </c>
      <c r="G982" t="s">
        <v>8989</v>
      </c>
      <c r="H982" t="s">
        <v>2616</v>
      </c>
      <c r="I982" t="s">
        <v>10144</v>
      </c>
    </row>
    <row r="983" spans="1:9" x14ac:dyDescent="0.25">
      <c r="A983" t="s">
        <v>987</v>
      </c>
      <c r="B983" t="s">
        <v>2286</v>
      </c>
      <c r="C983" t="s">
        <v>3390</v>
      </c>
      <c r="D983" t="s">
        <v>2615</v>
      </c>
      <c r="E983" t="s">
        <v>8987</v>
      </c>
      <c r="F983" t="s">
        <v>8988</v>
      </c>
      <c r="G983" t="s">
        <v>8989</v>
      </c>
      <c r="H983" t="s">
        <v>2616</v>
      </c>
      <c r="I983" t="s">
        <v>10144</v>
      </c>
    </row>
    <row r="984" spans="1:9" x14ac:dyDescent="0.25">
      <c r="A984" t="s">
        <v>988</v>
      </c>
      <c r="B984" t="s">
        <v>2287</v>
      </c>
      <c r="C984" t="s">
        <v>3391</v>
      </c>
      <c r="D984" t="s">
        <v>2615</v>
      </c>
      <c r="E984" t="s">
        <v>8987</v>
      </c>
      <c r="F984" t="s">
        <v>8988</v>
      </c>
      <c r="G984" t="s">
        <v>9003</v>
      </c>
      <c r="H984" t="s">
        <v>2658</v>
      </c>
      <c r="I984" t="s">
        <v>10136</v>
      </c>
    </row>
    <row r="985" spans="1:9" x14ac:dyDescent="0.25">
      <c r="A985" t="s">
        <v>989</v>
      </c>
      <c r="B985" t="s">
        <v>2288</v>
      </c>
      <c r="C985" t="s">
        <v>3392</v>
      </c>
      <c r="D985" t="s">
        <v>2615</v>
      </c>
      <c r="E985" t="s">
        <v>8987</v>
      </c>
      <c r="F985" t="s">
        <v>8988</v>
      </c>
      <c r="G985" t="s">
        <v>9003</v>
      </c>
      <c r="H985" t="s">
        <v>2658</v>
      </c>
      <c r="I985" t="s">
        <v>10136</v>
      </c>
    </row>
    <row r="986" spans="1:9" x14ac:dyDescent="0.25">
      <c r="A986" t="s">
        <v>990</v>
      </c>
      <c r="B986" t="s">
        <v>2289</v>
      </c>
      <c r="C986" t="s">
        <v>3393</v>
      </c>
      <c r="D986" t="s">
        <v>2615</v>
      </c>
      <c r="E986" t="s">
        <v>8987</v>
      </c>
      <c r="F986" t="s">
        <v>8988</v>
      </c>
      <c r="G986" t="s">
        <v>9003</v>
      </c>
      <c r="H986" t="s">
        <v>2658</v>
      </c>
      <c r="I986" t="s">
        <v>10136</v>
      </c>
    </row>
    <row r="987" spans="1:9" x14ac:dyDescent="0.25">
      <c r="A987" t="s">
        <v>991</v>
      </c>
      <c r="B987" t="s">
        <v>2290</v>
      </c>
      <c r="C987" t="s">
        <v>3394</v>
      </c>
      <c r="D987" t="s">
        <v>2615</v>
      </c>
      <c r="E987" t="s">
        <v>8987</v>
      </c>
      <c r="F987" t="s">
        <v>8988</v>
      </c>
      <c r="G987" t="s">
        <v>9003</v>
      </c>
      <c r="H987" t="s">
        <v>2658</v>
      </c>
      <c r="I987" t="s">
        <v>10136</v>
      </c>
    </row>
    <row r="988" spans="1:9" x14ac:dyDescent="0.25">
      <c r="A988" t="s">
        <v>992</v>
      </c>
      <c r="B988" t="s">
        <v>2291</v>
      </c>
      <c r="C988" t="s">
        <v>3395</v>
      </c>
      <c r="D988" t="s">
        <v>2615</v>
      </c>
      <c r="E988" t="s">
        <v>8987</v>
      </c>
      <c r="F988" t="s">
        <v>8988</v>
      </c>
      <c r="G988" t="s">
        <v>9003</v>
      </c>
      <c r="H988" t="s">
        <v>2658</v>
      </c>
      <c r="I988" t="s">
        <v>10136</v>
      </c>
    </row>
    <row r="989" spans="1:9" x14ac:dyDescent="0.25">
      <c r="A989" t="s">
        <v>993</v>
      </c>
      <c r="B989" t="s">
        <v>2292</v>
      </c>
      <c r="C989" t="s">
        <v>3396</v>
      </c>
      <c r="D989" t="s">
        <v>2615</v>
      </c>
      <c r="E989" t="s">
        <v>9074</v>
      </c>
      <c r="F989" t="s">
        <v>9075</v>
      </c>
      <c r="G989" t="s">
        <v>9076</v>
      </c>
      <c r="H989" t="s">
        <v>9077</v>
      </c>
      <c r="I989" t="s">
        <v>10110</v>
      </c>
    </row>
    <row r="990" spans="1:9" x14ac:dyDescent="0.25">
      <c r="A990" t="s">
        <v>994</v>
      </c>
      <c r="B990" t="s">
        <v>2293</v>
      </c>
      <c r="C990" t="s">
        <v>3397</v>
      </c>
      <c r="D990" t="s">
        <v>2615</v>
      </c>
      <c r="E990" t="s">
        <v>8987</v>
      </c>
      <c r="F990" t="s">
        <v>8988</v>
      </c>
      <c r="G990" t="s">
        <v>8991</v>
      </c>
      <c r="H990" t="s">
        <v>2627</v>
      </c>
      <c r="I990" t="s">
        <v>10123</v>
      </c>
    </row>
    <row r="991" spans="1:9" x14ac:dyDescent="0.25">
      <c r="A991" t="s">
        <v>995</v>
      </c>
      <c r="B991" t="s">
        <v>2294</v>
      </c>
      <c r="C991" t="s">
        <v>3398</v>
      </c>
      <c r="D991" t="s">
        <v>2615</v>
      </c>
      <c r="E991" t="s">
        <v>8987</v>
      </c>
      <c r="F991" t="s">
        <v>8988</v>
      </c>
      <c r="G991" t="s">
        <v>8991</v>
      </c>
      <c r="H991" t="s">
        <v>2627</v>
      </c>
      <c r="I991" t="s">
        <v>10123</v>
      </c>
    </row>
    <row r="992" spans="1:9" x14ac:dyDescent="0.25">
      <c r="A992" t="s">
        <v>996</v>
      </c>
      <c r="B992" t="s">
        <v>2295</v>
      </c>
      <c r="C992" t="s">
        <v>3399</v>
      </c>
      <c r="D992" t="s">
        <v>2615</v>
      </c>
      <c r="E992" t="s">
        <v>8999</v>
      </c>
      <c r="F992" t="s">
        <v>9000</v>
      </c>
      <c r="G992" t="s">
        <v>9001</v>
      </c>
      <c r="H992" t="s">
        <v>9002</v>
      </c>
      <c r="I992" t="s">
        <v>10132</v>
      </c>
    </row>
    <row r="993" spans="1:9" x14ac:dyDescent="0.25">
      <c r="A993" t="s">
        <v>997</v>
      </c>
      <c r="B993" t="s">
        <v>2296</v>
      </c>
      <c r="C993" t="s">
        <v>3400</v>
      </c>
      <c r="D993" t="s">
        <v>2615</v>
      </c>
      <c r="E993" t="s">
        <v>9115</v>
      </c>
      <c r="F993" t="s">
        <v>9116</v>
      </c>
      <c r="G993" t="s">
        <v>9117</v>
      </c>
      <c r="H993" t="s">
        <v>3401</v>
      </c>
      <c r="I993" t="s">
        <v>10224</v>
      </c>
    </row>
    <row r="994" spans="1:9" x14ac:dyDescent="0.25">
      <c r="A994" t="s">
        <v>998</v>
      </c>
      <c r="B994" t="s">
        <v>2297</v>
      </c>
      <c r="C994" t="s">
        <v>3402</v>
      </c>
      <c r="D994" t="s">
        <v>2615</v>
      </c>
      <c r="E994" t="s">
        <v>8987</v>
      </c>
      <c r="F994" t="s">
        <v>8988</v>
      </c>
      <c r="G994" t="s">
        <v>9016</v>
      </c>
      <c r="H994" t="s">
        <v>2781</v>
      </c>
      <c r="I994" t="s">
        <v>10165</v>
      </c>
    </row>
    <row r="995" spans="1:9" x14ac:dyDescent="0.25">
      <c r="A995" t="s">
        <v>999</v>
      </c>
      <c r="B995" t="s">
        <v>2298</v>
      </c>
      <c r="C995" t="s">
        <v>3402</v>
      </c>
      <c r="D995" t="s">
        <v>2615</v>
      </c>
      <c r="E995" t="s">
        <v>8987</v>
      </c>
      <c r="F995" t="s">
        <v>8988</v>
      </c>
      <c r="G995" t="s">
        <v>9016</v>
      </c>
      <c r="H995" t="s">
        <v>2781</v>
      </c>
      <c r="I995" t="s">
        <v>10165</v>
      </c>
    </row>
    <row r="996" spans="1:9" x14ac:dyDescent="0.25">
      <c r="A996" t="s">
        <v>1000</v>
      </c>
      <c r="B996" t="s">
        <v>2299</v>
      </c>
      <c r="C996" t="s">
        <v>3403</v>
      </c>
      <c r="D996" t="s">
        <v>2615</v>
      </c>
      <c r="E996" t="s">
        <v>8987</v>
      </c>
      <c r="F996" t="s">
        <v>8988</v>
      </c>
      <c r="G996" t="s">
        <v>8989</v>
      </c>
      <c r="H996" t="s">
        <v>2616</v>
      </c>
      <c r="I996" t="s">
        <v>10177</v>
      </c>
    </row>
    <row r="997" spans="1:9" x14ac:dyDescent="0.25">
      <c r="A997" t="s">
        <v>1001</v>
      </c>
      <c r="B997" t="s">
        <v>2300</v>
      </c>
      <c r="C997" t="s">
        <v>3404</v>
      </c>
      <c r="D997" t="s">
        <v>2615</v>
      </c>
      <c r="E997" t="s">
        <v>8987</v>
      </c>
      <c r="F997" t="s">
        <v>8988</v>
      </c>
      <c r="G997" t="s">
        <v>8989</v>
      </c>
      <c r="H997" t="s">
        <v>2616</v>
      </c>
      <c r="I997" t="s">
        <v>10177</v>
      </c>
    </row>
    <row r="998" spans="1:9" x14ac:dyDescent="0.25">
      <c r="A998" t="s">
        <v>1002</v>
      </c>
      <c r="B998" t="s">
        <v>2301</v>
      </c>
      <c r="C998" t="s">
        <v>3405</v>
      </c>
      <c r="D998" t="s">
        <v>2615</v>
      </c>
      <c r="E998" t="s">
        <v>8987</v>
      </c>
      <c r="F998" t="s">
        <v>8988</v>
      </c>
      <c r="G998" t="s">
        <v>8989</v>
      </c>
      <c r="H998" t="s">
        <v>2616</v>
      </c>
      <c r="I998" t="s">
        <v>10177</v>
      </c>
    </row>
    <row r="999" spans="1:9" x14ac:dyDescent="0.25">
      <c r="A999" t="s">
        <v>1003</v>
      </c>
      <c r="B999" t="s">
        <v>2302</v>
      </c>
      <c r="C999" t="s">
        <v>3406</v>
      </c>
      <c r="D999" t="s">
        <v>2615</v>
      </c>
      <c r="E999" t="s">
        <v>8987</v>
      </c>
      <c r="F999" t="s">
        <v>8988</v>
      </c>
      <c r="G999" t="s">
        <v>8997</v>
      </c>
      <c r="H999" t="s">
        <v>2649</v>
      </c>
      <c r="I999" t="s">
        <v>10128</v>
      </c>
    </row>
    <row r="1000" spans="1:9" x14ac:dyDescent="0.25">
      <c r="A1000" t="s">
        <v>1004</v>
      </c>
      <c r="B1000" t="s">
        <v>2303</v>
      </c>
      <c r="C1000" t="s">
        <v>3407</v>
      </c>
      <c r="D1000" t="s">
        <v>2615</v>
      </c>
      <c r="E1000" t="s">
        <v>8987</v>
      </c>
      <c r="F1000" t="s">
        <v>8988</v>
      </c>
      <c r="G1000" t="s">
        <v>9016</v>
      </c>
      <c r="H1000" t="s">
        <v>2781</v>
      </c>
      <c r="I1000" t="s">
        <v>10165</v>
      </c>
    </row>
    <row r="1001" spans="1:9" x14ac:dyDescent="0.25">
      <c r="A1001" t="s">
        <v>1005</v>
      </c>
      <c r="B1001" t="s">
        <v>2304</v>
      </c>
      <c r="C1001" t="s">
        <v>3407</v>
      </c>
      <c r="D1001" t="s">
        <v>2615</v>
      </c>
      <c r="E1001" t="s">
        <v>8987</v>
      </c>
      <c r="F1001" t="s">
        <v>8988</v>
      </c>
      <c r="G1001" t="s">
        <v>9016</v>
      </c>
      <c r="H1001" t="s">
        <v>2781</v>
      </c>
      <c r="I1001" t="s">
        <v>10165</v>
      </c>
    </row>
    <row r="1002" spans="1:9" x14ac:dyDescent="0.25">
      <c r="A1002" t="s">
        <v>1006</v>
      </c>
      <c r="B1002" t="s">
        <v>2305</v>
      </c>
      <c r="C1002" t="s">
        <v>3408</v>
      </c>
      <c r="D1002" t="s">
        <v>2615</v>
      </c>
      <c r="E1002" t="s">
        <v>8987</v>
      </c>
      <c r="F1002" t="s">
        <v>8988</v>
      </c>
      <c r="G1002" t="s">
        <v>8989</v>
      </c>
      <c r="H1002" t="s">
        <v>2616</v>
      </c>
      <c r="I1002" t="s">
        <v>10127</v>
      </c>
    </row>
    <row r="1003" spans="1:9" x14ac:dyDescent="0.25">
      <c r="A1003" t="s">
        <v>1007</v>
      </c>
      <c r="B1003" t="s">
        <v>2306</v>
      </c>
      <c r="C1003" t="s">
        <v>3408</v>
      </c>
      <c r="D1003" t="s">
        <v>2615</v>
      </c>
      <c r="E1003" t="s">
        <v>8987</v>
      </c>
      <c r="F1003" t="s">
        <v>8988</v>
      </c>
      <c r="G1003" t="s">
        <v>8989</v>
      </c>
      <c r="H1003" t="s">
        <v>2616</v>
      </c>
      <c r="I1003" t="s">
        <v>10127</v>
      </c>
    </row>
    <row r="1004" spans="1:9" x14ac:dyDescent="0.25">
      <c r="A1004" t="s">
        <v>1008</v>
      </c>
      <c r="B1004" t="s">
        <v>2307</v>
      </c>
      <c r="C1004" t="s">
        <v>3409</v>
      </c>
      <c r="D1004" t="s">
        <v>2615</v>
      </c>
      <c r="E1004" t="s">
        <v>8987</v>
      </c>
      <c r="F1004" t="s">
        <v>9013</v>
      </c>
      <c r="G1004" t="s">
        <v>9014</v>
      </c>
      <c r="H1004" t="s">
        <v>2690</v>
      </c>
      <c r="I1004" t="s">
        <v>10213</v>
      </c>
    </row>
    <row r="1005" spans="1:9" x14ac:dyDescent="0.25">
      <c r="A1005" t="s">
        <v>1009</v>
      </c>
      <c r="B1005" t="s">
        <v>2308</v>
      </c>
      <c r="C1005" t="s">
        <v>3410</v>
      </c>
      <c r="D1005" t="s">
        <v>2615</v>
      </c>
      <c r="E1005" t="s">
        <v>8987</v>
      </c>
      <c r="F1005" t="s">
        <v>9022</v>
      </c>
      <c r="G1005" t="s">
        <v>9027</v>
      </c>
      <c r="H1005" t="s">
        <v>3411</v>
      </c>
      <c r="I1005" t="s">
        <v>10225</v>
      </c>
    </row>
    <row r="1006" spans="1:9" x14ac:dyDescent="0.25">
      <c r="A1006" t="s">
        <v>1010</v>
      </c>
      <c r="B1006" t="s">
        <v>2309</v>
      </c>
      <c r="C1006" t="s">
        <v>3410</v>
      </c>
      <c r="D1006" t="s">
        <v>2615</v>
      </c>
      <c r="E1006" t="s">
        <v>8987</v>
      </c>
      <c r="F1006" t="s">
        <v>9022</v>
      </c>
      <c r="G1006" t="s">
        <v>9027</v>
      </c>
      <c r="H1006" t="s">
        <v>3411</v>
      </c>
      <c r="I1006" t="s">
        <v>10225</v>
      </c>
    </row>
    <row r="1007" spans="1:9" x14ac:dyDescent="0.25">
      <c r="A1007" t="s">
        <v>1011</v>
      </c>
      <c r="B1007" t="s">
        <v>2310</v>
      </c>
      <c r="C1007" t="s">
        <v>3412</v>
      </c>
      <c r="D1007" t="s">
        <v>2615</v>
      </c>
      <c r="E1007" t="s">
        <v>8987</v>
      </c>
      <c r="F1007" t="s">
        <v>8988</v>
      </c>
      <c r="G1007" t="s">
        <v>8989</v>
      </c>
      <c r="H1007" t="s">
        <v>2616</v>
      </c>
      <c r="I1007" t="s">
        <v>10126</v>
      </c>
    </row>
    <row r="1008" spans="1:9" x14ac:dyDescent="0.25">
      <c r="A1008" t="s">
        <v>1012</v>
      </c>
      <c r="B1008" t="s">
        <v>2311</v>
      </c>
      <c r="C1008" t="s">
        <v>3413</v>
      </c>
      <c r="D1008" t="s">
        <v>2615</v>
      </c>
      <c r="E1008" t="s">
        <v>8987</v>
      </c>
      <c r="F1008" t="s">
        <v>8988</v>
      </c>
      <c r="G1008" t="s">
        <v>8989</v>
      </c>
      <c r="H1008" t="s">
        <v>2616</v>
      </c>
      <c r="I1008" t="s">
        <v>10126</v>
      </c>
    </row>
    <row r="1009" spans="1:10" x14ac:dyDescent="0.25">
      <c r="A1009" t="s">
        <v>1013</v>
      </c>
      <c r="B1009" t="s">
        <v>2312</v>
      </c>
      <c r="C1009" t="s">
        <v>3414</v>
      </c>
      <c r="D1009" t="s">
        <v>2615</v>
      </c>
      <c r="E1009" t="s">
        <v>8987</v>
      </c>
      <c r="F1009" t="s">
        <v>8988</v>
      </c>
      <c r="G1009" t="s">
        <v>8989</v>
      </c>
      <c r="H1009" t="s">
        <v>2616</v>
      </c>
      <c r="I1009" t="s">
        <v>10126</v>
      </c>
    </row>
    <row r="1010" spans="1:10" x14ac:dyDescent="0.25">
      <c r="A1010" t="s">
        <v>1014</v>
      </c>
      <c r="B1010" t="s">
        <v>2313</v>
      </c>
      <c r="C1010" t="s">
        <v>3415</v>
      </c>
      <c r="D1010" t="s">
        <v>2615</v>
      </c>
      <c r="E1010" t="s">
        <v>8987</v>
      </c>
      <c r="F1010" t="s">
        <v>8988</v>
      </c>
      <c r="G1010" t="s">
        <v>8989</v>
      </c>
      <c r="H1010" t="s">
        <v>2616</v>
      </c>
      <c r="I1010" t="s">
        <v>10126</v>
      </c>
    </row>
    <row r="1011" spans="1:10" x14ac:dyDescent="0.25">
      <c r="A1011" t="s">
        <v>1015</v>
      </c>
      <c r="B1011" t="s">
        <v>2314</v>
      </c>
      <c r="C1011" t="s">
        <v>3416</v>
      </c>
      <c r="D1011" t="s">
        <v>2615</v>
      </c>
      <c r="E1011" t="s">
        <v>8987</v>
      </c>
      <c r="F1011" t="s">
        <v>8988</v>
      </c>
      <c r="G1011" t="s">
        <v>8989</v>
      </c>
      <c r="H1011" t="s">
        <v>2616</v>
      </c>
      <c r="I1011" t="s">
        <v>10126</v>
      </c>
    </row>
    <row r="1012" spans="1:10" x14ac:dyDescent="0.25">
      <c r="A1012" t="s">
        <v>1016</v>
      </c>
      <c r="B1012" t="s">
        <v>2315</v>
      </c>
      <c r="C1012" t="s">
        <v>3417</v>
      </c>
      <c r="D1012" t="s">
        <v>2615</v>
      </c>
      <c r="E1012" t="s">
        <v>8987</v>
      </c>
      <c r="F1012" t="s">
        <v>8988</v>
      </c>
      <c r="G1012" t="s">
        <v>8989</v>
      </c>
      <c r="H1012" t="s">
        <v>2616</v>
      </c>
      <c r="I1012" t="s">
        <v>10194</v>
      </c>
      <c r="J1012" t="s">
        <v>3166</v>
      </c>
    </row>
    <row r="1013" spans="1:10" x14ac:dyDescent="0.25">
      <c r="A1013" t="s">
        <v>1017</v>
      </c>
      <c r="B1013" t="s">
        <v>2316</v>
      </c>
      <c r="C1013" t="s">
        <v>3417</v>
      </c>
      <c r="D1013" t="s">
        <v>2615</v>
      </c>
      <c r="E1013" t="s">
        <v>8987</v>
      </c>
      <c r="F1013" t="s">
        <v>8988</v>
      </c>
      <c r="G1013" t="s">
        <v>8989</v>
      </c>
      <c r="H1013" t="s">
        <v>2616</v>
      </c>
      <c r="I1013" t="s">
        <v>10194</v>
      </c>
      <c r="J1013" t="s">
        <v>3166</v>
      </c>
    </row>
    <row r="1014" spans="1:10" x14ac:dyDescent="0.25">
      <c r="A1014" t="s">
        <v>1018</v>
      </c>
      <c r="B1014" t="s">
        <v>2317</v>
      </c>
      <c r="C1014" t="s">
        <v>3417</v>
      </c>
      <c r="D1014" t="s">
        <v>2615</v>
      </c>
      <c r="E1014" t="s">
        <v>8987</v>
      </c>
      <c r="F1014" t="s">
        <v>8988</v>
      </c>
      <c r="G1014" t="s">
        <v>8989</v>
      </c>
      <c r="H1014" t="s">
        <v>2616</v>
      </c>
      <c r="I1014" t="s">
        <v>10194</v>
      </c>
      <c r="J1014" t="s">
        <v>3166</v>
      </c>
    </row>
    <row r="1015" spans="1:10" x14ac:dyDescent="0.25">
      <c r="A1015" t="s">
        <v>1019</v>
      </c>
      <c r="B1015" t="s">
        <v>2318</v>
      </c>
      <c r="C1015" t="s">
        <v>3418</v>
      </c>
      <c r="D1015" t="s">
        <v>2615</v>
      </c>
      <c r="E1015" t="s">
        <v>8987</v>
      </c>
      <c r="F1015" t="s">
        <v>9044</v>
      </c>
      <c r="G1015" t="s">
        <v>9046</v>
      </c>
      <c r="H1015" t="s">
        <v>2852</v>
      </c>
      <c r="I1015" t="s">
        <v>10176</v>
      </c>
    </row>
    <row r="1016" spans="1:10" x14ac:dyDescent="0.25">
      <c r="A1016" t="s">
        <v>1020</v>
      </c>
      <c r="B1016" t="s">
        <v>2319</v>
      </c>
      <c r="C1016" t="s">
        <v>3419</v>
      </c>
      <c r="D1016" t="s">
        <v>2615</v>
      </c>
      <c r="E1016" t="s">
        <v>8987</v>
      </c>
      <c r="F1016" t="s">
        <v>8995</v>
      </c>
      <c r="G1016" t="s">
        <v>8996</v>
      </c>
      <c r="H1016" t="s">
        <v>2644</v>
      </c>
      <c r="I1016" t="s">
        <v>10226</v>
      </c>
    </row>
    <row r="1017" spans="1:10" x14ac:dyDescent="0.25">
      <c r="A1017" t="s">
        <v>1021</v>
      </c>
      <c r="B1017" t="s">
        <v>2320</v>
      </c>
      <c r="C1017" t="s">
        <v>3420</v>
      </c>
      <c r="D1017" t="s">
        <v>2615</v>
      </c>
      <c r="E1017" t="s">
        <v>8987</v>
      </c>
      <c r="F1017" t="s">
        <v>8988</v>
      </c>
      <c r="G1017" t="s">
        <v>8990</v>
      </c>
      <c r="H1017" t="s">
        <v>2618</v>
      </c>
      <c r="I1017" t="s">
        <v>10120</v>
      </c>
    </row>
    <row r="1018" spans="1:10" x14ac:dyDescent="0.25">
      <c r="A1018" t="s">
        <v>1022</v>
      </c>
      <c r="B1018" t="s">
        <v>2321</v>
      </c>
      <c r="C1018" t="s">
        <v>3420</v>
      </c>
      <c r="D1018" t="s">
        <v>2615</v>
      </c>
      <c r="E1018" t="s">
        <v>8987</v>
      </c>
      <c r="F1018" t="s">
        <v>8988</v>
      </c>
      <c r="G1018" t="s">
        <v>8990</v>
      </c>
      <c r="H1018" t="s">
        <v>2618</v>
      </c>
      <c r="I1018" t="s">
        <v>10120</v>
      </c>
    </row>
    <row r="1019" spans="1:10" x14ac:dyDescent="0.25">
      <c r="A1019" t="s">
        <v>1023</v>
      </c>
      <c r="B1019" t="s">
        <v>2322</v>
      </c>
      <c r="C1019" t="s">
        <v>3421</v>
      </c>
      <c r="D1019" t="s">
        <v>2615</v>
      </c>
      <c r="E1019" t="s">
        <v>8987</v>
      </c>
      <c r="F1019" t="s">
        <v>8988</v>
      </c>
      <c r="G1019" t="s">
        <v>8997</v>
      </c>
      <c r="H1019" t="s">
        <v>2649</v>
      </c>
      <c r="I1019" t="s">
        <v>10128</v>
      </c>
    </row>
    <row r="1020" spans="1:10" x14ac:dyDescent="0.25">
      <c r="A1020" t="s">
        <v>1024</v>
      </c>
      <c r="B1020" t="s">
        <v>2323</v>
      </c>
      <c r="C1020" t="s">
        <v>3422</v>
      </c>
      <c r="D1020" t="s">
        <v>2615</v>
      </c>
      <c r="E1020" t="s">
        <v>8987</v>
      </c>
      <c r="F1020" t="s">
        <v>8988</v>
      </c>
      <c r="G1020" t="s">
        <v>8989</v>
      </c>
      <c r="H1020" t="s">
        <v>2616</v>
      </c>
      <c r="I1020" t="s">
        <v>10169</v>
      </c>
      <c r="J1020" t="s">
        <v>3199</v>
      </c>
    </row>
    <row r="1021" spans="1:10" x14ac:dyDescent="0.25">
      <c r="A1021" t="s">
        <v>1025</v>
      </c>
      <c r="B1021" t="s">
        <v>2324</v>
      </c>
      <c r="C1021" t="s">
        <v>3423</v>
      </c>
      <c r="D1021" t="s">
        <v>2615</v>
      </c>
      <c r="E1021" t="s">
        <v>8987</v>
      </c>
      <c r="F1021" t="s">
        <v>8988</v>
      </c>
      <c r="G1021" t="s">
        <v>8990</v>
      </c>
      <c r="H1021" t="s">
        <v>2618</v>
      </c>
      <c r="I1021" t="s">
        <v>10120</v>
      </c>
    </row>
    <row r="1022" spans="1:10" x14ac:dyDescent="0.25">
      <c r="A1022" t="s">
        <v>1026</v>
      </c>
      <c r="B1022" t="s">
        <v>2325</v>
      </c>
      <c r="C1022" t="s">
        <v>3423</v>
      </c>
      <c r="D1022" t="s">
        <v>2615</v>
      </c>
      <c r="E1022" t="s">
        <v>8987</v>
      </c>
      <c r="F1022" t="s">
        <v>8988</v>
      </c>
      <c r="G1022" t="s">
        <v>8990</v>
      </c>
      <c r="H1022" t="s">
        <v>2618</v>
      </c>
      <c r="I1022" t="s">
        <v>10120</v>
      </c>
    </row>
    <row r="1023" spans="1:10" x14ac:dyDescent="0.25">
      <c r="A1023" t="s">
        <v>1027</v>
      </c>
      <c r="B1023" t="s">
        <v>2326</v>
      </c>
      <c r="C1023" t="s">
        <v>3424</v>
      </c>
      <c r="D1023" t="s">
        <v>2615</v>
      </c>
      <c r="E1023" t="s">
        <v>8987</v>
      </c>
      <c r="F1023" t="s">
        <v>8988</v>
      </c>
      <c r="G1023" t="s">
        <v>9017</v>
      </c>
      <c r="H1023" t="s">
        <v>2700</v>
      </c>
      <c r="I1023" t="s">
        <v>10227</v>
      </c>
    </row>
    <row r="1024" spans="1:10" x14ac:dyDescent="0.25">
      <c r="A1024" t="s">
        <v>1028</v>
      </c>
      <c r="B1024" t="s">
        <v>2327</v>
      </c>
      <c r="C1024" t="s">
        <v>3425</v>
      </c>
      <c r="D1024" t="s">
        <v>2615</v>
      </c>
      <c r="E1024" t="s">
        <v>8987</v>
      </c>
      <c r="F1024" t="s">
        <v>8988</v>
      </c>
      <c r="G1024" t="s">
        <v>9003</v>
      </c>
      <c r="H1024" t="s">
        <v>2658</v>
      </c>
      <c r="I1024" t="s">
        <v>10196</v>
      </c>
    </row>
    <row r="1025" spans="1:9" x14ac:dyDescent="0.25">
      <c r="A1025" t="s">
        <v>1029</v>
      </c>
      <c r="B1025" t="s">
        <v>2328</v>
      </c>
      <c r="C1025" t="s">
        <v>3426</v>
      </c>
      <c r="D1025" t="s">
        <v>2615</v>
      </c>
      <c r="E1025" t="s">
        <v>8987</v>
      </c>
      <c r="F1025" t="s">
        <v>8988</v>
      </c>
      <c r="G1025" t="s">
        <v>9003</v>
      </c>
      <c r="H1025" t="s">
        <v>2658</v>
      </c>
      <c r="I1025" t="s">
        <v>10196</v>
      </c>
    </row>
    <row r="1026" spans="1:9" x14ac:dyDescent="0.25">
      <c r="A1026" t="s">
        <v>1030</v>
      </c>
      <c r="B1026" t="s">
        <v>2329</v>
      </c>
      <c r="C1026" t="s">
        <v>3427</v>
      </c>
      <c r="D1026" t="s">
        <v>2615</v>
      </c>
      <c r="E1026" t="s">
        <v>8987</v>
      </c>
      <c r="F1026" t="s">
        <v>8988</v>
      </c>
      <c r="G1026" t="s">
        <v>9003</v>
      </c>
      <c r="H1026" t="s">
        <v>2658</v>
      </c>
      <c r="I1026" t="s">
        <v>10196</v>
      </c>
    </row>
    <row r="1027" spans="1:9" x14ac:dyDescent="0.25">
      <c r="A1027" t="s">
        <v>1031</v>
      </c>
      <c r="B1027" t="s">
        <v>2330</v>
      </c>
      <c r="C1027" t="s">
        <v>3428</v>
      </c>
      <c r="D1027" t="s">
        <v>2615</v>
      </c>
      <c r="E1027" t="s">
        <v>8987</v>
      </c>
      <c r="F1027" t="s">
        <v>8988</v>
      </c>
      <c r="G1027" t="s">
        <v>9003</v>
      </c>
      <c r="H1027" t="s">
        <v>2658</v>
      </c>
      <c r="I1027" t="s">
        <v>10196</v>
      </c>
    </row>
    <row r="1028" spans="1:9" x14ac:dyDescent="0.25">
      <c r="A1028" t="s">
        <v>1032</v>
      </c>
      <c r="B1028" t="s">
        <v>2331</v>
      </c>
      <c r="C1028" t="s">
        <v>3429</v>
      </c>
      <c r="D1028" t="s">
        <v>2615</v>
      </c>
      <c r="E1028" t="s">
        <v>8987</v>
      </c>
      <c r="F1028" t="s">
        <v>8988</v>
      </c>
      <c r="G1028" t="s">
        <v>9003</v>
      </c>
      <c r="H1028" t="s">
        <v>2658</v>
      </c>
      <c r="I1028" t="s">
        <v>10196</v>
      </c>
    </row>
    <row r="1029" spans="1:9" x14ac:dyDescent="0.25">
      <c r="A1029" t="s">
        <v>1033</v>
      </c>
      <c r="B1029" t="s">
        <v>2332</v>
      </c>
      <c r="C1029" t="s">
        <v>3430</v>
      </c>
      <c r="D1029" t="s">
        <v>2615</v>
      </c>
      <c r="E1029" t="s">
        <v>8987</v>
      </c>
      <c r="F1029" t="s">
        <v>8988</v>
      </c>
      <c r="G1029" t="s">
        <v>9003</v>
      </c>
      <c r="H1029" t="s">
        <v>2658</v>
      </c>
      <c r="I1029" t="s">
        <v>10196</v>
      </c>
    </row>
    <row r="1030" spans="1:9" x14ac:dyDescent="0.25">
      <c r="A1030" t="s">
        <v>1034</v>
      </c>
      <c r="B1030" t="s">
        <v>2333</v>
      </c>
      <c r="C1030" t="s">
        <v>3431</v>
      </c>
      <c r="D1030" t="s">
        <v>2615</v>
      </c>
      <c r="E1030" t="s">
        <v>8987</v>
      </c>
      <c r="F1030" t="s">
        <v>8988</v>
      </c>
      <c r="G1030" t="s">
        <v>9003</v>
      </c>
      <c r="H1030" t="s">
        <v>2658</v>
      </c>
      <c r="I1030" t="s">
        <v>10196</v>
      </c>
    </row>
    <row r="1031" spans="1:9" x14ac:dyDescent="0.25">
      <c r="A1031" t="s">
        <v>1035</v>
      </c>
      <c r="B1031" t="s">
        <v>2334</v>
      </c>
      <c r="C1031" t="s">
        <v>3432</v>
      </c>
      <c r="D1031" t="s">
        <v>2615</v>
      </c>
      <c r="E1031" t="s">
        <v>8987</v>
      </c>
      <c r="F1031" t="s">
        <v>8988</v>
      </c>
      <c r="G1031" t="s">
        <v>9003</v>
      </c>
      <c r="H1031" t="s">
        <v>2658</v>
      </c>
      <c r="I1031" t="s">
        <v>10196</v>
      </c>
    </row>
    <row r="1032" spans="1:9" x14ac:dyDescent="0.25">
      <c r="A1032" t="s">
        <v>1036</v>
      </c>
      <c r="B1032" t="s">
        <v>2335</v>
      </c>
      <c r="C1032" t="s">
        <v>3433</v>
      </c>
      <c r="D1032" t="s">
        <v>2615</v>
      </c>
      <c r="E1032" t="s">
        <v>8987</v>
      </c>
      <c r="F1032" t="s">
        <v>8988</v>
      </c>
      <c r="G1032" t="s">
        <v>8989</v>
      </c>
      <c r="H1032" t="s">
        <v>2616</v>
      </c>
      <c r="I1032" t="s">
        <v>10144</v>
      </c>
    </row>
    <row r="1033" spans="1:9" x14ac:dyDescent="0.25">
      <c r="A1033" t="s">
        <v>1037</v>
      </c>
      <c r="B1033" t="s">
        <v>2336</v>
      </c>
      <c r="C1033" t="s">
        <v>3433</v>
      </c>
      <c r="D1033" t="s">
        <v>2615</v>
      </c>
      <c r="E1033" t="s">
        <v>8987</v>
      </c>
      <c r="F1033" t="s">
        <v>8988</v>
      </c>
      <c r="G1033" t="s">
        <v>8989</v>
      </c>
      <c r="H1033" t="s">
        <v>2616</v>
      </c>
      <c r="I1033" t="s">
        <v>10144</v>
      </c>
    </row>
    <row r="1034" spans="1:9" x14ac:dyDescent="0.25">
      <c r="A1034" t="s">
        <v>1038</v>
      </c>
      <c r="B1034" t="s">
        <v>2337</v>
      </c>
      <c r="C1034" t="s">
        <v>3434</v>
      </c>
      <c r="D1034" t="s">
        <v>2615</v>
      </c>
      <c r="E1034" t="s">
        <v>8987</v>
      </c>
      <c r="F1034" t="s">
        <v>8988</v>
      </c>
      <c r="G1034" t="s">
        <v>8989</v>
      </c>
      <c r="H1034" t="s">
        <v>2616</v>
      </c>
      <c r="I1034" t="s">
        <v>10127</v>
      </c>
    </row>
    <row r="1035" spans="1:9" x14ac:dyDescent="0.25">
      <c r="A1035" t="s">
        <v>1039</v>
      </c>
      <c r="B1035" t="s">
        <v>2338</v>
      </c>
      <c r="C1035" t="s">
        <v>3435</v>
      </c>
      <c r="D1035" t="s">
        <v>2615</v>
      </c>
      <c r="E1035" t="s">
        <v>8987</v>
      </c>
      <c r="F1035" t="s">
        <v>8988</v>
      </c>
      <c r="G1035" t="s">
        <v>8990</v>
      </c>
      <c r="H1035" t="s">
        <v>2618</v>
      </c>
      <c r="I1035" t="s">
        <v>10120</v>
      </c>
    </row>
    <row r="1036" spans="1:9" x14ac:dyDescent="0.25">
      <c r="A1036" t="s">
        <v>1040</v>
      </c>
      <c r="B1036" t="s">
        <v>2339</v>
      </c>
      <c r="C1036" t="s">
        <v>3435</v>
      </c>
      <c r="D1036" t="s">
        <v>2615</v>
      </c>
      <c r="E1036" t="s">
        <v>8987</v>
      </c>
      <c r="F1036" t="s">
        <v>8988</v>
      </c>
      <c r="G1036" t="s">
        <v>8990</v>
      </c>
      <c r="H1036" t="s">
        <v>2618</v>
      </c>
      <c r="I1036" t="s">
        <v>10120</v>
      </c>
    </row>
    <row r="1037" spans="1:9" x14ac:dyDescent="0.25">
      <c r="A1037" t="s">
        <v>1041</v>
      </c>
      <c r="B1037" t="s">
        <v>2340</v>
      </c>
      <c r="C1037" t="s">
        <v>3436</v>
      </c>
      <c r="D1037" t="s">
        <v>2615</v>
      </c>
      <c r="E1037" t="s">
        <v>8999</v>
      </c>
      <c r="F1037" t="s">
        <v>9000</v>
      </c>
      <c r="G1037" t="s">
        <v>9001</v>
      </c>
      <c r="H1037" t="s">
        <v>9002</v>
      </c>
      <c r="I1037" t="s">
        <v>10132</v>
      </c>
    </row>
    <row r="1038" spans="1:9" x14ac:dyDescent="0.25">
      <c r="A1038" t="s">
        <v>1042</v>
      </c>
      <c r="B1038" t="s">
        <v>2341</v>
      </c>
      <c r="C1038" t="s">
        <v>3437</v>
      </c>
      <c r="D1038" t="s">
        <v>2615</v>
      </c>
      <c r="E1038" t="s">
        <v>8987</v>
      </c>
      <c r="F1038" t="s">
        <v>8988</v>
      </c>
      <c r="G1038" t="s">
        <v>8989</v>
      </c>
      <c r="H1038" t="s">
        <v>2616</v>
      </c>
      <c r="I1038" t="s">
        <v>10126</v>
      </c>
    </row>
    <row r="1039" spans="1:9" x14ac:dyDescent="0.25">
      <c r="A1039" t="s">
        <v>1043</v>
      </c>
      <c r="B1039" t="s">
        <v>2342</v>
      </c>
      <c r="C1039" t="s">
        <v>3438</v>
      </c>
      <c r="D1039" t="s">
        <v>2615</v>
      </c>
      <c r="E1039" t="s">
        <v>9074</v>
      </c>
      <c r="F1039" t="s">
        <v>9075</v>
      </c>
      <c r="G1039" t="s">
        <v>9076</v>
      </c>
      <c r="H1039" t="s">
        <v>2995</v>
      </c>
      <c r="I1039" t="s">
        <v>10192</v>
      </c>
    </row>
    <row r="1040" spans="1:9" x14ac:dyDescent="0.25">
      <c r="A1040" t="s">
        <v>1044</v>
      </c>
      <c r="B1040" t="s">
        <v>2343</v>
      </c>
      <c r="C1040" t="s">
        <v>3439</v>
      </c>
      <c r="D1040" t="s">
        <v>2615</v>
      </c>
      <c r="E1040" t="s">
        <v>8987</v>
      </c>
      <c r="F1040" t="s">
        <v>8988</v>
      </c>
      <c r="G1040" t="s">
        <v>9016</v>
      </c>
      <c r="H1040" t="s">
        <v>2772</v>
      </c>
      <c r="I1040" t="s">
        <v>10228</v>
      </c>
    </row>
    <row r="1041" spans="1:9" x14ac:dyDescent="0.25">
      <c r="A1041" t="s">
        <v>1045</v>
      </c>
      <c r="B1041" t="s">
        <v>2344</v>
      </c>
      <c r="C1041" t="s">
        <v>3440</v>
      </c>
      <c r="D1041" t="s">
        <v>2615</v>
      </c>
      <c r="E1041" t="s">
        <v>8987</v>
      </c>
      <c r="F1041" t="s">
        <v>8988</v>
      </c>
      <c r="G1041" t="s">
        <v>9017</v>
      </c>
      <c r="H1041" t="s">
        <v>2700</v>
      </c>
      <c r="I1041" t="s">
        <v>10229</v>
      </c>
    </row>
    <row r="1042" spans="1:9" x14ac:dyDescent="0.25">
      <c r="A1042" t="s">
        <v>1046</v>
      </c>
      <c r="B1042" t="s">
        <v>2345</v>
      </c>
      <c r="C1042" t="s">
        <v>3441</v>
      </c>
      <c r="D1042" t="s">
        <v>2615</v>
      </c>
      <c r="E1042" t="s">
        <v>8987</v>
      </c>
      <c r="F1042" t="s">
        <v>8988</v>
      </c>
      <c r="G1042" t="s">
        <v>8990</v>
      </c>
      <c r="H1042" t="s">
        <v>2618</v>
      </c>
      <c r="I1042" t="s">
        <v>10120</v>
      </c>
    </row>
    <row r="1043" spans="1:9" x14ac:dyDescent="0.25">
      <c r="A1043" t="s">
        <v>1047</v>
      </c>
      <c r="B1043" t="s">
        <v>2346</v>
      </c>
      <c r="C1043" t="s">
        <v>3441</v>
      </c>
      <c r="D1043" t="s">
        <v>2615</v>
      </c>
      <c r="E1043" t="s">
        <v>8987</v>
      </c>
      <c r="F1043" t="s">
        <v>8988</v>
      </c>
      <c r="G1043" t="s">
        <v>8990</v>
      </c>
      <c r="H1043" t="s">
        <v>2618</v>
      </c>
      <c r="I1043" t="s">
        <v>10120</v>
      </c>
    </row>
    <row r="1044" spans="1:9" x14ac:dyDescent="0.25">
      <c r="A1044" t="s">
        <v>1048</v>
      </c>
      <c r="B1044" t="s">
        <v>2347</v>
      </c>
      <c r="C1044" t="s">
        <v>3442</v>
      </c>
      <c r="D1044" t="s">
        <v>2615</v>
      </c>
      <c r="E1044" t="s">
        <v>8987</v>
      </c>
      <c r="F1044" t="s">
        <v>8988</v>
      </c>
      <c r="G1044" t="s">
        <v>9003</v>
      </c>
      <c r="H1044" t="s">
        <v>2658</v>
      </c>
      <c r="I1044" t="s">
        <v>10196</v>
      </c>
    </row>
    <row r="1045" spans="1:9" x14ac:dyDescent="0.25">
      <c r="A1045" t="s">
        <v>1049</v>
      </c>
      <c r="B1045" t="s">
        <v>2348</v>
      </c>
      <c r="C1045" t="s">
        <v>3443</v>
      </c>
      <c r="D1045" t="s">
        <v>2615</v>
      </c>
      <c r="E1045" t="s">
        <v>9074</v>
      </c>
      <c r="F1045" t="s">
        <v>9075</v>
      </c>
      <c r="G1045" t="s">
        <v>9076</v>
      </c>
      <c r="H1045" t="s">
        <v>9077</v>
      </c>
      <c r="I1045" t="s">
        <v>10105</v>
      </c>
    </row>
    <row r="1046" spans="1:9" x14ac:dyDescent="0.25">
      <c r="A1046" t="s">
        <v>1050</v>
      </c>
      <c r="B1046" t="s">
        <v>2349</v>
      </c>
      <c r="C1046" t="s">
        <v>3444</v>
      </c>
      <c r="D1046" t="s">
        <v>2615</v>
      </c>
      <c r="E1046" t="s">
        <v>9004</v>
      </c>
      <c r="F1046" t="s">
        <v>9005</v>
      </c>
      <c r="G1046" t="s">
        <v>9006</v>
      </c>
      <c r="H1046" t="s">
        <v>2663</v>
      </c>
    </row>
    <row r="1047" spans="1:9" x14ac:dyDescent="0.25">
      <c r="A1047" t="s">
        <v>1051</v>
      </c>
      <c r="B1047" t="s">
        <v>2350</v>
      </c>
      <c r="C1047" t="s">
        <v>3445</v>
      </c>
      <c r="D1047" t="s">
        <v>2615</v>
      </c>
      <c r="E1047" t="s">
        <v>9074</v>
      </c>
      <c r="F1047" t="s">
        <v>9075</v>
      </c>
      <c r="G1047" t="s">
        <v>9076</v>
      </c>
      <c r="H1047" t="s">
        <v>9077</v>
      </c>
      <c r="I1047" t="s">
        <v>10105</v>
      </c>
    </row>
    <row r="1048" spans="1:9" x14ac:dyDescent="0.25">
      <c r="A1048" t="s">
        <v>1052</v>
      </c>
      <c r="B1048" t="s">
        <v>2351</v>
      </c>
      <c r="C1048" t="s">
        <v>3446</v>
      </c>
      <c r="D1048" t="s">
        <v>2615</v>
      </c>
      <c r="E1048" t="s">
        <v>8987</v>
      </c>
      <c r="F1048" t="s">
        <v>8988</v>
      </c>
      <c r="G1048" t="s">
        <v>8989</v>
      </c>
      <c r="H1048" t="s">
        <v>2616</v>
      </c>
      <c r="I1048" t="s">
        <v>10144</v>
      </c>
    </row>
    <row r="1049" spans="1:9" x14ac:dyDescent="0.25">
      <c r="A1049" t="s">
        <v>1053</v>
      </c>
      <c r="B1049" t="s">
        <v>2352</v>
      </c>
      <c r="C1049" t="s">
        <v>3446</v>
      </c>
      <c r="D1049" t="s">
        <v>2615</v>
      </c>
      <c r="E1049" t="s">
        <v>8987</v>
      </c>
      <c r="F1049" t="s">
        <v>8988</v>
      </c>
      <c r="G1049" t="s">
        <v>8989</v>
      </c>
      <c r="H1049" t="s">
        <v>2616</v>
      </c>
      <c r="I1049" t="s">
        <v>10144</v>
      </c>
    </row>
    <row r="1050" spans="1:9" x14ac:dyDescent="0.25">
      <c r="A1050" t="s">
        <v>1054</v>
      </c>
      <c r="B1050" t="s">
        <v>2353</v>
      </c>
      <c r="C1050" t="s">
        <v>3447</v>
      </c>
      <c r="D1050" t="s">
        <v>2615</v>
      </c>
      <c r="E1050" t="s">
        <v>8987</v>
      </c>
      <c r="F1050" t="s">
        <v>8988</v>
      </c>
      <c r="G1050" t="s">
        <v>8989</v>
      </c>
      <c r="H1050" t="s">
        <v>2616</v>
      </c>
      <c r="I1050" t="s">
        <v>10144</v>
      </c>
    </row>
    <row r="1051" spans="1:9" x14ac:dyDescent="0.25">
      <c r="A1051" t="s">
        <v>1055</v>
      </c>
      <c r="B1051" t="s">
        <v>2354</v>
      </c>
      <c r="C1051" t="s">
        <v>3447</v>
      </c>
      <c r="D1051" t="s">
        <v>2615</v>
      </c>
      <c r="E1051" t="s">
        <v>8987</v>
      </c>
      <c r="F1051" t="s">
        <v>8988</v>
      </c>
      <c r="G1051" t="s">
        <v>8989</v>
      </c>
      <c r="H1051" t="s">
        <v>2616</v>
      </c>
      <c r="I1051" t="s">
        <v>10144</v>
      </c>
    </row>
    <row r="1052" spans="1:9" x14ac:dyDescent="0.25">
      <c r="A1052" t="s">
        <v>1056</v>
      </c>
      <c r="B1052" t="s">
        <v>2355</v>
      </c>
      <c r="C1052" t="s">
        <v>3448</v>
      </c>
      <c r="D1052" t="s">
        <v>2615</v>
      </c>
      <c r="E1052" t="s">
        <v>8987</v>
      </c>
      <c r="F1052" t="s">
        <v>8988</v>
      </c>
      <c r="G1052" t="s">
        <v>8989</v>
      </c>
      <c r="H1052" t="s">
        <v>2616</v>
      </c>
      <c r="I1052" t="s">
        <v>10144</v>
      </c>
    </row>
    <row r="1053" spans="1:9" x14ac:dyDescent="0.25">
      <c r="A1053" t="s">
        <v>1057</v>
      </c>
      <c r="B1053" t="s">
        <v>2356</v>
      </c>
      <c r="C1053" t="s">
        <v>3449</v>
      </c>
      <c r="D1053" t="s">
        <v>2615</v>
      </c>
      <c r="E1053" t="s">
        <v>8987</v>
      </c>
      <c r="F1053" t="s">
        <v>8988</v>
      </c>
      <c r="G1053" t="s">
        <v>8989</v>
      </c>
      <c r="H1053" t="s">
        <v>2616</v>
      </c>
      <c r="I1053" t="s">
        <v>10144</v>
      </c>
    </row>
    <row r="1054" spans="1:9" x14ac:dyDescent="0.25">
      <c r="A1054" t="s">
        <v>1058</v>
      </c>
      <c r="B1054" t="s">
        <v>2357</v>
      </c>
      <c r="C1054" t="s">
        <v>3449</v>
      </c>
      <c r="D1054" t="s">
        <v>2615</v>
      </c>
      <c r="E1054" t="s">
        <v>8987</v>
      </c>
      <c r="F1054" t="s">
        <v>8988</v>
      </c>
      <c r="G1054" t="s">
        <v>8989</v>
      </c>
      <c r="H1054" t="s">
        <v>2616</v>
      </c>
      <c r="I1054" t="s">
        <v>10144</v>
      </c>
    </row>
    <row r="1055" spans="1:9" x14ac:dyDescent="0.25">
      <c r="A1055" t="s">
        <v>1059</v>
      </c>
      <c r="B1055" t="s">
        <v>2358</v>
      </c>
      <c r="C1055" t="s">
        <v>3450</v>
      </c>
      <c r="D1055" t="s">
        <v>2615</v>
      </c>
      <c r="E1055" t="s">
        <v>8987</v>
      </c>
      <c r="F1055" t="s">
        <v>8988</v>
      </c>
      <c r="G1055" t="s">
        <v>8989</v>
      </c>
      <c r="H1055" t="s">
        <v>2616</v>
      </c>
      <c r="I1055" t="s">
        <v>10144</v>
      </c>
    </row>
    <row r="1056" spans="1:9" x14ac:dyDescent="0.25">
      <c r="A1056" t="s">
        <v>1060</v>
      </c>
      <c r="B1056" t="s">
        <v>2359</v>
      </c>
      <c r="C1056" t="s">
        <v>3450</v>
      </c>
      <c r="D1056" t="s">
        <v>2615</v>
      </c>
      <c r="E1056" t="s">
        <v>8987</v>
      </c>
      <c r="F1056" t="s">
        <v>8988</v>
      </c>
      <c r="G1056" t="s">
        <v>8989</v>
      </c>
      <c r="H1056" t="s">
        <v>2616</v>
      </c>
      <c r="I1056" t="s">
        <v>10144</v>
      </c>
    </row>
    <row r="1057" spans="1:9" x14ac:dyDescent="0.25">
      <c r="A1057" t="s">
        <v>1061</v>
      </c>
      <c r="B1057" t="s">
        <v>2360</v>
      </c>
      <c r="C1057" t="s">
        <v>3451</v>
      </c>
      <c r="D1057" t="s">
        <v>2615</v>
      </c>
      <c r="E1057" t="s">
        <v>8987</v>
      </c>
      <c r="F1057" t="s">
        <v>8988</v>
      </c>
      <c r="G1057" t="s">
        <v>8989</v>
      </c>
      <c r="H1057" t="s">
        <v>2616</v>
      </c>
      <c r="I1057" t="s">
        <v>10144</v>
      </c>
    </row>
    <row r="1058" spans="1:9" x14ac:dyDescent="0.25">
      <c r="A1058" t="s">
        <v>1062</v>
      </c>
      <c r="B1058" t="s">
        <v>2361</v>
      </c>
      <c r="C1058" t="s">
        <v>3451</v>
      </c>
      <c r="D1058" t="s">
        <v>2615</v>
      </c>
      <c r="E1058" t="s">
        <v>8987</v>
      </c>
      <c r="F1058" t="s">
        <v>8988</v>
      </c>
      <c r="G1058" t="s">
        <v>8989</v>
      </c>
      <c r="H1058" t="s">
        <v>2616</v>
      </c>
      <c r="I1058" t="s">
        <v>10144</v>
      </c>
    </row>
    <row r="1059" spans="1:9" x14ac:dyDescent="0.25">
      <c r="A1059" t="s">
        <v>1063</v>
      </c>
      <c r="B1059" t="s">
        <v>2362</v>
      </c>
      <c r="C1059" t="s">
        <v>3452</v>
      </c>
      <c r="D1059" t="s">
        <v>2615</v>
      </c>
      <c r="E1059" t="s">
        <v>8987</v>
      </c>
      <c r="F1059" t="s">
        <v>8988</v>
      </c>
      <c r="G1059" t="s">
        <v>8989</v>
      </c>
      <c r="H1059" t="s">
        <v>2616</v>
      </c>
      <c r="I1059" t="s">
        <v>10144</v>
      </c>
    </row>
    <row r="1060" spans="1:9" x14ac:dyDescent="0.25">
      <c r="A1060" t="s">
        <v>1064</v>
      </c>
      <c r="B1060" t="s">
        <v>2363</v>
      </c>
      <c r="C1060" t="s">
        <v>3452</v>
      </c>
      <c r="D1060" t="s">
        <v>2615</v>
      </c>
      <c r="E1060" t="s">
        <v>8987</v>
      </c>
      <c r="F1060" t="s">
        <v>8988</v>
      </c>
      <c r="G1060" t="s">
        <v>8989</v>
      </c>
      <c r="H1060" t="s">
        <v>2616</v>
      </c>
      <c r="I1060" t="s">
        <v>10144</v>
      </c>
    </row>
    <row r="1061" spans="1:9" x14ac:dyDescent="0.25">
      <c r="A1061" t="s">
        <v>1065</v>
      </c>
      <c r="B1061" t="s">
        <v>2364</v>
      </c>
      <c r="C1061" t="s">
        <v>3453</v>
      </c>
      <c r="D1061" t="s">
        <v>2615</v>
      </c>
      <c r="E1061" t="s">
        <v>8987</v>
      </c>
      <c r="F1061" t="s">
        <v>8988</v>
      </c>
      <c r="G1061" t="s">
        <v>8989</v>
      </c>
      <c r="H1061" t="s">
        <v>2616</v>
      </c>
      <c r="I1061" t="s">
        <v>10144</v>
      </c>
    </row>
    <row r="1062" spans="1:9" x14ac:dyDescent="0.25">
      <c r="A1062" t="s">
        <v>1066</v>
      </c>
      <c r="B1062" t="s">
        <v>2365</v>
      </c>
      <c r="C1062" t="s">
        <v>3453</v>
      </c>
      <c r="D1062" t="s">
        <v>2615</v>
      </c>
      <c r="E1062" t="s">
        <v>8987</v>
      </c>
      <c r="F1062" t="s">
        <v>8988</v>
      </c>
      <c r="G1062" t="s">
        <v>8989</v>
      </c>
      <c r="H1062" t="s">
        <v>2616</v>
      </c>
      <c r="I1062" t="s">
        <v>10144</v>
      </c>
    </row>
    <row r="1063" spans="1:9" x14ac:dyDescent="0.25">
      <c r="A1063" t="s">
        <v>1067</v>
      </c>
      <c r="B1063" t="s">
        <v>2366</v>
      </c>
      <c r="C1063" t="s">
        <v>3454</v>
      </c>
      <c r="D1063" t="s">
        <v>2615</v>
      </c>
      <c r="E1063" t="s">
        <v>8987</v>
      </c>
      <c r="F1063" t="s">
        <v>8988</v>
      </c>
      <c r="G1063" t="s">
        <v>8989</v>
      </c>
      <c r="H1063" t="s">
        <v>2616</v>
      </c>
      <c r="I1063" t="s">
        <v>10144</v>
      </c>
    </row>
    <row r="1064" spans="1:9" x14ac:dyDescent="0.25">
      <c r="A1064" t="s">
        <v>1068</v>
      </c>
      <c r="B1064" t="s">
        <v>2367</v>
      </c>
      <c r="C1064" t="s">
        <v>3454</v>
      </c>
      <c r="D1064" t="s">
        <v>2615</v>
      </c>
      <c r="E1064" t="s">
        <v>8987</v>
      </c>
      <c r="F1064" t="s">
        <v>8988</v>
      </c>
      <c r="G1064" t="s">
        <v>8989</v>
      </c>
      <c r="H1064" t="s">
        <v>2616</v>
      </c>
      <c r="I1064" t="s">
        <v>10144</v>
      </c>
    </row>
    <row r="1065" spans="1:9" x14ac:dyDescent="0.25">
      <c r="A1065" t="s">
        <v>1069</v>
      </c>
      <c r="B1065" t="s">
        <v>2368</v>
      </c>
      <c r="C1065" t="s">
        <v>3455</v>
      </c>
      <c r="D1065" t="s">
        <v>2615</v>
      </c>
      <c r="E1065" t="s">
        <v>8987</v>
      </c>
      <c r="F1065" t="s">
        <v>8988</v>
      </c>
      <c r="G1065" t="s">
        <v>8989</v>
      </c>
      <c r="H1065" t="s">
        <v>2616</v>
      </c>
      <c r="I1065" t="s">
        <v>10144</v>
      </c>
    </row>
    <row r="1066" spans="1:9" x14ac:dyDescent="0.25">
      <c r="A1066" t="s">
        <v>1070</v>
      </c>
      <c r="B1066" t="s">
        <v>2369</v>
      </c>
      <c r="C1066" t="s">
        <v>3456</v>
      </c>
      <c r="D1066" t="s">
        <v>2615</v>
      </c>
      <c r="E1066" t="s">
        <v>8987</v>
      </c>
      <c r="F1066" t="s">
        <v>8988</v>
      </c>
      <c r="G1066" t="s">
        <v>8989</v>
      </c>
      <c r="H1066" t="s">
        <v>2616</v>
      </c>
      <c r="I1066" t="s">
        <v>10144</v>
      </c>
    </row>
    <row r="1067" spans="1:9" x14ac:dyDescent="0.25">
      <c r="A1067" t="s">
        <v>1071</v>
      </c>
      <c r="B1067" t="s">
        <v>2370</v>
      </c>
      <c r="C1067" t="s">
        <v>3456</v>
      </c>
      <c r="D1067" t="s">
        <v>2615</v>
      </c>
      <c r="E1067" t="s">
        <v>8987</v>
      </c>
      <c r="F1067" t="s">
        <v>8988</v>
      </c>
      <c r="G1067" t="s">
        <v>8989</v>
      </c>
      <c r="H1067" t="s">
        <v>2616</v>
      </c>
      <c r="I1067" t="s">
        <v>10144</v>
      </c>
    </row>
    <row r="1068" spans="1:9" x14ac:dyDescent="0.25">
      <c r="A1068" t="s">
        <v>1072</v>
      </c>
      <c r="B1068" t="s">
        <v>2371</v>
      </c>
      <c r="C1068" t="s">
        <v>3457</v>
      </c>
      <c r="D1068" t="s">
        <v>2615</v>
      </c>
      <c r="E1068" t="s">
        <v>8987</v>
      </c>
      <c r="F1068" t="s">
        <v>8988</v>
      </c>
      <c r="G1068" t="s">
        <v>8989</v>
      </c>
      <c r="H1068" t="s">
        <v>2616</v>
      </c>
      <c r="I1068" t="s">
        <v>10144</v>
      </c>
    </row>
    <row r="1069" spans="1:9" x14ac:dyDescent="0.25">
      <c r="A1069" t="s">
        <v>1073</v>
      </c>
      <c r="B1069" t="s">
        <v>2372</v>
      </c>
      <c r="C1069" t="s">
        <v>3457</v>
      </c>
      <c r="D1069" t="s">
        <v>2615</v>
      </c>
      <c r="E1069" t="s">
        <v>8987</v>
      </c>
      <c r="F1069" t="s">
        <v>8988</v>
      </c>
      <c r="G1069" t="s">
        <v>8989</v>
      </c>
      <c r="H1069" t="s">
        <v>2616</v>
      </c>
      <c r="I1069" t="s">
        <v>10144</v>
      </c>
    </row>
    <row r="1070" spans="1:9" x14ac:dyDescent="0.25">
      <c r="A1070" t="s">
        <v>1074</v>
      </c>
      <c r="B1070" t="s">
        <v>2373</v>
      </c>
      <c r="C1070" t="s">
        <v>3458</v>
      </c>
      <c r="D1070" t="s">
        <v>2615</v>
      </c>
      <c r="E1070" t="s">
        <v>8987</v>
      </c>
      <c r="F1070" t="s">
        <v>8988</v>
      </c>
      <c r="G1070" t="s">
        <v>8989</v>
      </c>
      <c r="H1070" t="s">
        <v>2616</v>
      </c>
      <c r="I1070" t="s">
        <v>10144</v>
      </c>
    </row>
    <row r="1071" spans="1:9" x14ac:dyDescent="0.25">
      <c r="A1071" t="s">
        <v>1075</v>
      </c>
      <c r="B1071" t="s">
        <v>2374</v>
      </c>
      <c r="C1071" t="s">
        <v>3458</v>
      </c>
      <c r="D1071" t="s">
        <v>2615</v>
      </c>
      <c r="E1071" t="s">
        <v>8987</v>
      </c>
      <c r="F1071" t="s">
        <v>8988</v>
      </c>
      <c r="G1071" t="s">
        <v>8989</v>
      </c>
      <c r="H1071" t="s">
        <v>2616</v>
      </c>
      <c r="I1071" t="s">
        <v>10144</v>
      </c>
    </row>
    <row r="1072" spans="1:9" x14ac:dyDescent="0.25">
      <c r="A1072" t="s">
        <v>1076</v>
      </c>
      <c r="B1072" t="s">
        <v>2375</v>
      </c>
      <c r="C1072" t="s">
        <v>3459</v>
      </c>
      <c r="D1072" t="s">
        <v>2615</v>
      </c>
      <c r="E1072" t="s">
        <v>8987</v>
      </c>
      <c r="F1072" t="s">
        <v>8988</v>
      </c>
      <c r="G1072" t="s">
        <v>8989</v>
      </c>
      <c r="H1072" t="s">
        <v>2616</v>
      </c>
      <c r="I1072" t="s">
        <v>10144</v>
      </c>
    </row>
    <row r="1073" spans="1:10" x14ac:dyDescent="0.25">
      <c r="A1073" t="s">
        <v>1077</v>
      </c>
      <c r="B1073" t="s">
        <v>2376</v>
      </c>
      <c r="C1073" t="s">
        <v>3459</v>
      </c>
      <c r="D1073" t="s">
        <v>2615</v>
      </c>
      <c r="E1073" t="s">
        <v>8987</v>
      </c>
      <c r="F1073" t="s">
        <v>8988</v>
      </c>
      <c r="G1073" t="s">
        <v>8989</v>
      </c>
      <c r="H1073" t="s">
        <v>2616</v>
      </c>
      <c r="I1073" t="s">
        <v>10144</v>
      </c>
    </row>
    <row r="1074" spans="1:10" x14ac:dyDescent="0.25">
      <c r="A1074" t="s">
        <v>1078</v>
      </c>
      <c r="B1074" t="s">
        <v>2377</v>
      </c>
      <c r="C1074" t="s">
        <v>3460</v>
      </c>
      <c r="D1074" t="s">
        <v>2615</v>
      </c>
      <c r="E1074" t="s">
        <v>8987</v>
      </c>
      <c r="F1074" t="s">
        <v>8988</v>
      </c>
      <c r="G1074" t="s">
        <v>8989</v>
      </c>
      <c r="H1074" t="s">
        <v>2616</v>
      </c>
      <c r="I1074" t="s">
        <v>10144</v>
      </c>
    </row>
    <row r="1075" spans="1:10" x14ac:dyDescent="0.25">
      <c r="A1075" t="s">
        <v>1079</v>
      </c>
      <c r="B1075" t="s">
        <v>2378</v>
      </c>
      <c r="C1075" t="s">
        <v>3460</v>
      </c>
      <c r="D1075" t="s">
        <v>2615</v>
      </c>
      <c r="E1075" t="s">
        <v>8987</v>
      </c>
      <c r="F1075" t="s">
        <v>8988</v>
      </c>
      <c r="G1075" t="s">
        <v>8989</v>
      </c>
      <c r="H1075" t="s">
        <v>2616</v>
      </c>
      <c r="I1075" t="s">
        <v>10144</v>
      </c>
    </row>
    <row r="1076" spans="1:10" x14ac:dyDescent="0.25">
      <c r="A1076" t="s">
        <v>1080</v>
      </c>
      <c r="B1076" t="s">
        <v>2379</v>
      </c>
      <c r="C1076" t="s">
        <v>3461</v>
      </c>
      <c r="D1076" t="s">
        <v>2615</v>
      </c>
      <c r="E1076" t="s">
        <v>8987</v>
      </c>
      <c r="F1076" t="s">
        <v>8988</v>
      </c>
      <c r="G1076" t="s">
        <v>8998</v>
      </c>
      <c r="H1076" t="s">
        <v>2653</v>
      </c>
      <c r="I1076" t="s">
        <v>10130</v>
      </c>
    </row>
    <row r="1077" spans="1:10" x14ac:dyDescent="0.25">
      <c r="A1077" t="s">
        <v>1081</v>
      </c>
      <c r="B1077" t="s">
        <v>2380</v>
      </c>
      <c r="C1077" t="s">
        <v>3462</v>
      </c>
      <c r="D1077" t="s">
        <v>2615</v>
      </c>
      <c r="E1077" t="s">
        <v>8987</v>
      </c>
      <c r="F1077" t="s">
        <v>8995</v>
      </c>
      <c r="G1077" t="s">
        <v>8996</v>
      </c>
      <c r="H1077" t="s">
        <v>2644</v>
      </c>
      <c r="I1077" t="s">
        <v>10125</v>
      </c>
      <c r="J1077" t="s">
        <v>2645</v>
      </c>
    </row>
    <row r="1078" spans="1:10" x14ac:dyDescent="0.25">
      <c r="A1078" t="s">
        <v>1082</v>
      </c>
      <c r="B1078" t="s">
        <v>2381</v>
      </c>
      <c r="C1078" t="s">
        <v>3463</v>
      </c>
      <c r="D1078" t="s">
        <v>2615</v>
      </c>
      <c r="E1078" t="s">
        <v>8987</v>
      </c>
      <c r="F1078" t="s">
        <v>9013</v>
      </c>
      <c r="G1078" t="s">
        <v>9014</v>
      </c>
      <c r="H1078" t="s">
        <v>2690</v>
      </c>
      <c r="I1078" t="s">
        <v>10142</v>
      </c>
    </row>
    <row r="1079" spans="1:10" x14ac:dyDescent="0.25">
      <c r="A1079" t="s">
        <v>1083</v>
      </c>
      <c r="B1079" t="s">
        <v>2382</v>
      </c>
      <c r="C1079" t="s">
        <v>3464</v>
      </c>
      <c r="D1079" t="s">
        <v>2615</v>
      </c>
      <c r="E1079" t="s">
        <v>8987</v>
      </c>
      <c r="F1079" t="s">
        <v>8988</v>
      </c>
      <c r="G1079" t="s">
        <v>9003</v>
      </c>
      <c r="H1079" t="s">
        <v>2658</v>
      </c>
      <c r="I1079" t="s">
        <v>10133</v>
      </c>
    </row>
    <row r="1080" spans="1:10" x14ac:dyDescent="0.25">
      <c r="A1080" t="s">
        <v>1084</v>
      </c>
      <c r="B1080" t="s">
        <v>2383</v>
      </c>
      <c r="C1080" t="s">
        <v>3465</v>
      </c>
      <c r="D1080" t="s">
        <v>2615</v>
      </c>
      <c r="E1080" t="s">
        <v>8987</v>
      </c>
      <c r="F1080" t="s">
        <v>8988</v>
      </c>
      <c r="G1080" t="s">
        <v>8989</v>
      </c>
      <c r="H1080" t="s">
        <v>2616</v>
      </c>
      <c r="I1080" t="s">
        <v>10144</v>
      </c>
    </row>
    <row r="1081" spans="1:10" x14ac:dyDescent="0.25">
      <c r="A1081" t="s">
        <v>1085</v>
      </c>
      <c r="B1081" t="s">
        <v>2384</v>
      </c>
      <c r="C1081" t="s">
        <v>3465</v>
      </c>
      <c r="D1081" t="s">
        <v>2615</v>
      </c>
      <c r="E1081" t="s">
        <v>8987</v>
      </c>
      <c r="F1081" t="s">
        <v>8988</v>
      </c>
      <c r="G1081" t="s">
        <v>8989</v>
      </c>
      <c r="H1081" t="s">
        <v>2616</v>
      </c>
      <c r="I1081" t="s">
        <v>10144</v>
      </c>
    </row>
    <row r="1082" spans="1:10" x14ac:dyDescent="0.25">
      <c r="A1082" t="s">
        <v>1086</v>
      </c>
      <c r="B1082" t="s">
        <v>2385</v>
      </c>
      <c r="C1082" t="s">
        <v>3466</v>
      </c>
      <c r="D1082" t="s">
        <v>2615</v>
      </c>
      <c r="E1082" t="s">
        <v>8987</v>
      </c>
      <c r="F1082" t="s">
        <v>8988</v>
      </c>
      <c r="G1082" t="s">
        <v>8997</v>
      </c>
      <c r="H1082" t="s">
        <v>2649</v>
      </c>
      <c r="I1082" t="s">
        <v>10128</v>
      </c>
    </row>
    <row r="1083" spans="1:10" x14ac:dyDescent="0.25">
      <c r="A1083" t="s">
        <v>1087</v>
      </c>
      <c r="B1083" t="s">
        <v>2386</v>
      </c>
      <c r="C1083" t="s">
        <v>3467</v>
      </c>
      <c r="D1083" t="s">
        <v>2615</v>
      </c>
      <c r="E1083" t="s">
        <v>8987</v>
      </c>
      <c r="F1083" t="s">
        <v>8988</v>
      </c>
      <c r="G1083" t="s">
        <v>8989</v>
      </c>
      <c r="H1083" t="s">
        <v>2616</v>
      </c>
      <c r="I1083" t="s">
        <v>10129</v>
      </c>
    </row>
    <row r="1084" spans="1:10" x14ac:dyDescent="0.25">
      <c r="A1084" t="s">
        <v>1088</v>
      </c>
      <c r="B1084" t="s">
        <v>2387</v>
      </c>
      <c r="C1084" t="s">
        <v>3468</v>
      </c>
      <c r="D1084" t="s">
        <v>2615</v>
      </c>
      <c r="E1084" t="s">
        <v>8987</v>
      </c>
      <c r="F1084" t="s">
        <v>8988</v>
      </c>
      <c r="G1084" t="s">
        <v>8990</v>
      </c>
      <c r="H1084" t="s">
        <v>2618</v>
      </c>
      <c r="I1084" t="s">
        <v>10120</v>
      </c>
    </row>
    <row r="1085" spans="1:10" x14ac:dyDescent="0.25">
      <c r="A1085" t="s">
        <v>1089</v>
      </c>
      <c r="B1085" t="s">
        <v>2388</v>
      </c>
      <c r="C1085" t="s">
        <v>3469</v>
      </c>
      <c r="D1085" t="s">
        <v>2615</v>
      </c>
      <c r="E1085" t="s">
        <v>8987</v>
      </c>
      <c r="F1085" t="s">
        <v>8988</v>
      </c>
      <c r="G1085" t="s">
        <v>8990</v>
      </c>
      <c r="H1085" t="s">
        <v>2618</v>
      </c>
      <c r="I1085" t="s">
        <v>10120</v>
      </c>
    </row>
    <row r="1086" spans="1:10" x14ac:dyDescent="0.25">
      <c r="A1086" t="s">
        <v>1090</v>
      </c>
      <c r="B1086" t="s">
        <v>2389</v>
      </c>
      <c r="C1086" t="s">
        <v>3470</v>
      </c>
      <c r="D1086" t="s">
        <v>2615</v>
      </c>
      <c r="E1086" t="s">
        <v>8987</v>
      </c>
      <c r="F1086" t="s">
        <v>8988</v>
      </c>
      <c r="G1086" t="s">
        <v>8990</v>
      </c>
      <c r="H1086" t="s">
        <v>2618</v>
      </c>
      <c r="I1086" t="s">
        <v>10120</v>
      </c>
    </row>
    <row r="1087" spans="1:10" x14ac:dyDescent="0.25">
      <c r="A1087" t="s">
        <v>1091</v>
      </c>
      <c r="B1087" t="s">
        <v>2390</v>
      </c>
      <c r="C1087" t="s">
        <v>3471</v>
      </c>
      <c r="D1087" t="s">
        <v>2615</v>
      </c>
      <c r="E1087" t="s">
        <v>8987</v>
      </c>
      <c r="F1087" t="s">
        <v>8988</v>
      </c>
      <c r="G1087" t="s">
        <v>8989</v>
      </c>
      <c r="H1087" t="s">
        <v>2616</v>
      </c>
      <c r="I1087" t="s">
        <v>10169</v>
      </c>
      <c r="J1087" t="s">
        <v>3199</v>
      </c>
    </row>
    <row r="1088" spans="1:10" x14ac:dyDescent="0.25">
      <c r="A1088" t="s">
        <v>1092</v>
      </c>
      <c r="B1088" t="s">
        <v>2391</v>
      </c>
      <c r="C1088" t="s">
        <v>3472</v>
      </c>
      <c r="D1088" t="s">
        <v>2615</v>
      </c>
      <c r="E1088" t="s">
        <v>8987</v>
      </c>
      <c r="F1088" t="s">
        <v>8988</v>
      </c>
      <c r="G1088" t="s">
        <v>9003</v>
      </c>
      <c r="H1088" t="s">
        <v>2658</v>
      </c>
      <c r="I1088" t="s">
        <v>10196</v>
      </c>
    </row>
    <row r="1089" spans="1:9" x14ac:dyDescent="0.25">
      <c r="A1089" t="s">
        <v>1093</v>
      </c>
      <c r="B1089" t="s">
        <v>2392</v>
      </c>
      <c r="C1089" t="s">
        <v>3473</v>
      </c>
      <c r="D1089" t="s">
        <v>2615</v>
      </c>
      <c r="E1089" t="s">
        <v>8987</v>
      </c>
      <c r="F1089" t="s">
        <v>8988</v>
      </c>
      <c r="G1089" t="s">
        <v>8990</v>
      </c>
      <c r="H1089" t="s">
        <v>2618</v>
      </c>
      <c r="I1089" t="s">
        <v>10120</v>
      </c>
    </row>
    <row r="1090" spans="1:9" x14ac:dyDescent="0.25">
      <c r="A1090" t="s">
        <v>1094</v>
      </c>
      <c r="B1090" t="s">
        <v>2393</v>
      </c>
      <c r="C1090" t="s">
        <v>3473</v>
      </c>
      <c r="D1090" t="s">
        <v>2615</v>
      </c>
      <c r="E1090" t="s">
        <v>8987</v>
      </c>
      <c r="F1090" t="s">
        <v>8988</v>
      </c>
      <c r="G1090" t="s">
        <v>8990</v>
      </c>
      <c r="H1090" t="s">
        <v>2618</v>
      </c>
      <c r="I1090" t="s">
        <v>10120</v>
      </c>
    </row>
    <row r="1091" spans="1:9" x14ac:dyDescent="0.25">
      <c r="A1091" t="s">
        <v>1095</v>
      </c>
      <c r="B1091" t="s">
        <v>2394</v>
      </c>
      <c r="C1091" t="s">
        <v>3473</v>
      </c>
      <c r="D1091" t="s">
        <v>2615</v>
      </c>
      <c r="E1091" t="s">
        <v>8987</v>
      </c>
      <c r="F1091" t="s">
        <v>8988</v>
      </c>
      <c r="G1091" t="s">
        <v>8990</v>
      </c>
      <c r="H1091" t="s">
        <v>2618</v>
      </c>
      <c r="I1091" t="s">
        <v>10120</v>
      </c>
    </row>
    <row r="1092" spans="1:9" x14ac:dyDescent="0.25">
      <c r="A1092" t="s">
        <v>1096</v>
      </c>
      <c r="B1092" t="s">
        <v>2395</v>
      </c>
      <c r="C1092" t="s">
        <v>3474</v>
      </c>
      <c r="D1092" t="s">
        <v>2615</v>
      </c>
      <c r="E1092" t="s">
        <v>8987</v>
      </c>
      <c r="F1092" t="s">
        <v>8995</v>
      </c>
      <c r="G1092" t="s">
        <v>9015</v>
      </c>
      <c r="H1092" t="s">
        <v>2695</v>
      </c>
      <c r="I1092" t="s">
        <v>10230</v>
      </c>
    </row>
    <row r="1093" spans="1:9" x14ac:dyDescent="0.25">
      <c r="A1093" t="s">
        <v>1097</v>
      </c>
      <c r="B1093" t="s">
        <v>2396</v>
      </c>
      <c r="C1093" t="s">
        <v>3475</v>
      </c>
      <c r="D1093" t="s">
        <v>2615</v>
      </c>
      <c r="E1093" t="s">
        <v>8987</v>
      </c>
      <c r="F1093" t="s">
        <v>8988</v>
      </c>
      <c r="G1093" t="s">
        <v>8989</v>
      </c>
      <c r="H1093" t="s">
        <v>2616</v>
      </c>
      <c r="I1093" t="s">
        <v>10129</v>
      </c>
    </row>
    <row r="1094" spans="1:9" x14ac:dyDescent="0.25">
      <c r="A1094" t="s">
        <v>1098</v>
      </c>
      <c r="B1094" t="s">
        <v>2397</v>
      </c>
      <c r="C1094" t="s">
        <v>3476</v>
      </c>
      <c r="D1094" t="s">
        <v>2615</v>
      </c>
      <c r="E1094" t="s">
        <v>8987</v>
      </c>
      <c r="F1094" t="s">
        <v>8988</v>
      </c>
      <c r="G1094" t="s">
        <v>8989</v>
      </c>
      <c r="H1094" t="s">
        <v>2616</v>
      </c>
      <c r="I1094" t="s">
        <v>10144</v>
      </c>
    </row>
    <row r="1095" spans="1:9" x14ac:dyDescent="0.25">
      <c r="A1095" t="s">
        <v>1099</v>
      </c>
      <c r="B1095" t="s">
        <v>2398</v>
      </c>
      <c r="C1095" t="s">
        <v>3476</v>
      </c>
      <c r="D1095" t="s">
        <v>2615</v>
      </c>
      <c r="E1095" t="s">
        <v>8987</v>
      </c>
      <c r="F1095" t="s">
        <v>8988</v>
      </c>
      <c r="G1095" t="s">
        <v>8989</v>
      </c>
      <c r="H1095" t="s">
        <v>2616</v>
      </c>
      <c r="I1095" t="s">
        <v>10144</v>
      </c>
    </row>
    <row r="1096" spans="1:9" x14ac:dyDescent="0.25">
      <c r="A1096" t="s">
        <v>1100</v>
      </c>
      <c r="B1096" t="s">
        <v>2399</v>
      </c>
      <c r="C1096" t="s">
        <v>3477</v>
      </c>
      <c r="D1096" t="s">
        <v>2615</v>
      </c>
      <c r="E1096" t="s">
        <v>8987</v>
      </c>
      <c r="F1096" t="s">
        <v>8988</v>
      </c>
      <c r="G1096" t="s">
        <v>8989</v>
      </c>
      <c r="H1096" t="s">
        <v>2616</v>
      </c>
      <c r="I1096" t="s">
        <v>10144</v>
      </c>
    </row>
    <row r="1097" spans="1:9" x14ac:dyDescent="0.25">
      <c r="A1097" t="s">
        <v>1101</v>
      </c>
      <c r="B1097" t="s">
        <v>2400</v>
      </c>
      <c r="C1097" t="s">
        <v>3477</v>
      </c>
      <c r="D1097" t="s">
        <v>2615</v>
      </c>
      <c r="E1097" t="s">
        <v>8987</v>
      </c>
      <c r="F1097" t="s">
        <v>8988</v>
      </c>
      <c r="G1097" t="s">
        <v>8989</v>
      </c>
      <c r="H1097" t="s">
        <v>2616</v>
      </c>
      <c r="I1097" t="s">
        <v>10144</v>
      </c>
    </row>
    <row r="1098" spans="1:9" x14ac:dyDescent="0.25">
      <c r="A1098" t="s">
        <v>1102</v>
      </c>
      <c r="B1098" t="s">
        <v>2401</v>
      </c>
      <c r="C1098" t="s">
        <v>3478</v>
      </c>
      <c r="D1098" t="s">
        <v>2615</v>
      </c>
      <c r="E1098" t="s">
        <v>8987</v>
      </c>
      <c r="F1098" t="s">
        <v>8988</v>
      </c>
      <c r="G1098" t="s">
        <v>8989</v>
      </c>
      <c r="H1098" t="s">
        <v>2616</v>
      </c>
      <c r="I1098" t="s">
        <v>10144</v>
      </c>
    </row>
    <row r="1099" spans="1:9" x14ac:dyDescent="0.25">
      <c r="A1099" t="s">
        <v>1103</v>
      </c>
      <c r="B1099" t="s">
        <v>2402</v>
      </c>
      <c r="C1099" t="s">
        <v>3478</v>
      </c>
      <c r="D1099" t="s">
        <v>2615</v>
      </c>
      <c r="E1099" t="s">
        <v>8987</v>
      </c>
      <c r="F1099" t="s">
        <v>8988</v>
      </c>
      <c r="G1099" t="s">
        <v>8989</v>
      </c>
      <c r="H1099" t="s">
        <v>2616</v>
      </c>
      <c r="I1099" t="s">
        <v>10144</v>
      </c>
    </row>
    <row r="1100" spans="1:9" x14ac:dyDescent="0.25">
      <c r="A1100" t="s">
        <v>1104</v>
      </c>
      <c r="B1100" t="s">
        <v>2403</v>
      </c>
      <c r="C1100" t="s">
        <v>3479</v>
      </c>
      <c r="D1100" t="s">
        <v>2615</v>
      </c>
      <c r="E1100" t="s">
        <v>8987</v>
      </c>
      <c r="F1100" t="s">
        <v>8988</v>
      </c>
      <c r="G1100" t="s">
        <v>8989</v>
      </c>
      <c r="H1100" t="s">
        <v>2616</v>
      </c>
      <c r="I1100" t="s">
        <v>10144</v>
      </c>
    </row>
    <row r="1101" spans="1:9" x14ac:dyDescent="0.25">
      <c r="A1101" t="s">
        <v>1105</v>
      </c>
      <c r="B1101" t="s">
        <v>2404</v>
      </c>
      <c r="C1101" t="s">
        <v>3479</v>
      </c>
      <c r="D1101" t="s">
        <v>2615</v>
      </c>
      <c r="E1101" t="s">
        <v>8987</v>
      </c>
      <c r="F1101" t="s">
        <v>8988</v>
      </c>
      <c r="G1101" t="s">
        <v>8989</v>
      </c>
      <c r="H1101" t="s">
        <v>2616</v>
      </c>
      <c r="I1101" t="s">
        <v>10144</v>
      </c>
    </row>
    <row r="1102" spans="1:9" x14ac:dyDescent="0.25">
      <c r="A1102" t="s">
        <v>1106</v>
      </c>
      <c r="B1102" t="s">
        <v>2405</v>
      </c>
      <c r="C1102" t="s">
        <v>3479</v>
      </c>
      <c r="D1102" t="s">
        <v>2615</v>
      </c>
      <c r="E1102" t="s">
        <v>8987</v>
      </c>
      <c r="F1102" t="s">
        <v>8988</v>
      </c>
      <c r="G1102" t="s">
        <v>8989</v>
      </c>
      <c r="H1102" t="s">
        <v>2616</v>
      </c>
      <c r="I1102" t="s">
        <v>10144</v>
      </c>
    </row>
    <row r="1103" spans="1:9" x14ac:dyDescent="0.25">
      <c r="A1103" t="s">
        <v>1107</v>
      </c>
      <c r="B1103" t="s">
        <v>2406</v>
      </c>
      <c r="C1103" t="s">
        <v>3480</v>
      </c>
      <c r="D1103" t="s">
        <v>2615</v>
      </c>
      <c r="E1103" t="s">
        <v>8987</v>
      </c>
      <c r="F1103" t="s">
        <v>8988</v>
      </c>
      <c r="G1103" t="s">
        <v>8989</v>
      </c>
      <c r="H1103" t="s">
        <v>2616</v>
      </c>
      <c r="I1103" t="s">
        <v>10144</v>
      </c>
    </row>
    <row r="1104" spans="1:9" x14ac:dyDescent="0.25">
      <c r="A1104" t="s">
        <v>1108</v>
      </c>
      <c r="B1104" t="s">
        <v>2407</v>
      </c>
      <c r="C1104" t="s">
        <v>3480</v>
      </c>
      <c r="D1104" t="s">
        <v>2615</v>
      </c>
      <c r="E1104" t="s">
        <v>8987</v>
      </c>
      <c r="F1104" t="s">
        <v>8988</v>
      </c>
      <c r="G1104" t="s">
        <v>8989</v>
      </c>
      <c r="H1104" t="s">
        <v>2616</v>
      </c>
      <c r="I1104" t="s">
        <v>10144</v>
      </c>
    </row>
    <row r="1105" spans="1:9" x14ac:dyDescent="0.25">
      <c r="A1105" t="s">
        <v>1109</v>
      </c>
      <c r="B1105" t="s">
        <v>2408</v>
      </c>
      <c r="C1105" t="s">
        <v>3481</v>
      </c>
      <c r="D1105" t="s">
        <v>2615</v>
      </c>
      <c r="E1105" t="s">
        <v>8987</v>
      </c>
      <c r="F1105" t="s">
        <v>8988</v>
      </c>
      <c r="G1105" t="s">
        <v>8989</v>
      </c>
      <c r="H1105" t="s">
        <v>2616</v>
      </c>
      <c r="I1105" t="s">
        <v>10144</v>
      </c>
    </row>
    <row r="1106" spans="1:9" x14ac:dyDescent="0.25">
      <c r="A1106" t="s">
        <v>1110</v>
      </c>
      <c r="B1106" t="s">
        <v>2409</v>
      </c>
      <c r="C1106" t="s">
        <v>3481</v>
      </c>
      <c r="D1106" t="s">
        <v>2615</v>
      </c>
      <c r="E1106" t="s">
        <v>8987</v>
      </c>
      <c r="F1106" t="s">
        <v>8988</v>
      </c>
      <c r="G1106" t="s">
        <v>8989</v>
      </c>
      <c r="H1106" t="s">
        <v>2616</v>
      </c>
      <c r="I1106" t="s">
        <v>10144</v>
      </c>
    </row>
    <row r="1107" spans="1:9" x14ac:dyDescent="0.25">
      <c r="A1107" t="s">
        <v>1111</v>
      </c>
      <c r="B1107" t="s">
        <v>2410</v>
      </c>
      <c r="C1107" t="s">
        <v>3482</v>
      </c>
      <c r="D1107" t="s">
        <v>2615</v>
      </c>
      <c r="E1107" t="s">
        <v>8987</v>
      </c>
      <c r="F1107" t="s">
        <v>8988</v>
      </c>
      <c r="G1107" t="s">
        <v>8989</v>
      </c>
      <c r="H1107" t="s">
        <v>2616</v>
      </c>
      <c r="I1107" t="s">
        <v>10144</v>
      </c>
    </row>
    <row r="1108" spans="1:9" x14ac:dyDescent="0.25">
      <c r="A1108" t="s">
        <v>1112</v>
      </c>
      <c r="B1108" t="s">
        <v>2411</v>
      </c>
      <c r="C1108" t="s">
        <v>3482</v>
      </c>
      <c r="D1108" t="s">
        <v>2615</v>
      </c>
      <c r="E1108" t="s">
        <v>8987</v>
      </c>
      <c r="F1108" t="s">
        <v>8988</v>
      </c>
      <c r="G1108" t="s">
        <v>8989</v>
      </c>
      <c r="H1108" t="s">
        <v>2616</v>
      </c>
      <c r="I1108" t="s">
        <v>10144</v>
      </c>
    </row>
    <row r="1109" spans="1:9" x14ac:dyDescent="0.25">
      <c r="A1109" t="s">
        <v>1113</v>
      </c>
      <c r="B1109" t="s">
        <v>2412</v>
      </c>
      <c r="C1109" t="s">
        <v>3483</v>
      </c>
      <c r="D1109" t="s">
        <v>2615</v>
      </c>
      <c r="E1109" t="s">
        <v>8987</v>
      </c>
      <c r="F1109" t="s">
        <v>8988</v>
      </c>
      <c r="G1109" t="s">
        <v>8989</v>
      </c>
      <c r="H1109" t="s">
        <v>2616</v>
      </c>
      <c r="I1109" t="s">
        <v>10144</v>
      </c>
    </row>
    <row r="1110" spans="1:9" x14ac:dyDescent="0.25">
      <c r="A1110" t="s">
        <v>1114</v>
      </c>
      <c r="B1110" t="s">
        <v>2413</v>
      </c>
      <c r="C1110" t="s">
        <v>3483</v>
      </c>
      <c r="D1110" t="s">
        <v>2615</v>
      </c>
      <c r="E1110" t="s">
        <v>8987</v>
      </c>
      <c r="F1110" t="s">
        <v>8988</v>
      </c>
      <c r="G1110" t="s">
        <v>8989</v>
      </c>
      <c r="H1110" t="s">
        <v>2616</v>
      </c>
      <c r="I1110" t="s">
        <v>10144</v>
      </c>
    </row>
    <row r="1111" spans="1:9" x14ac:dyDescent="0.25">
      <c r="A1111" t="s">
        <v>1115</v>
      </c>
      <c r="B1111" t="s">
        <v>2414</v>
      </c>
      <c r="C1111" t="s">
        <v>3484</v>
      </c>
      <c r="D1111" t="s">
        <v>2615</v>
      </c>
      <c r="E1111" t="s">
        <v>8987</v>
      </c>
      <c r="F1111" t="s">
        <v>8988</v>
      </c>
      <c r="G1111" t="s">
        <v>8989</v>
      </c>
      <c r="H1111" t="s">
        <v>2616</v>
      </c>
      <c r="I1111" t="s">
        <v>10144</v>
      </c>
    </row>
    <row r="1112" spans="1:9" x14ac:dyDescent="0.25">
      <c r="A1112" t="s">
        <v>1116</v>
      </c>
      <c r="B1112" t="s">
        <v>2415</v>
      </c>
      <c r="C1112" t="s">
        <v>3484</v>
      </c>
      <c r="D1112" t="s">
        <v>2615</v>
      </c>
      <c r="E1112" t="s">
        <v>8987</v>
      </c>
      <c r="F1112" t="s">
        <v>8988</v>
      </c>
      <c r="G1112" t="s">
        <v>8989</v>
      </c>
      <c r="H1112" t="s">
        <v>2616</v>
      </c>
      <c r="I1112" t="s">
        <v>10144</v>
      </c>
    </row>
    <row r="1113" spans="1:9" x14ac:dyDescent="0.25">
      <c r="A1113" t="s">
        <v>1117</v>
      </c>
      <c r="B1113" t="s">
        <v>2416</v>
      </c>
      <c r="C1113" t="s">
        <v>3485</v>
      </c>
      <c r="D1113" t="s">
        <v>2615</v>
      </c>
      <c r="E1113" t="s">
        <v>9074</v>
      </c>
      <c r="F1113" t="s">
        <v>9075</v>
      </c>
      <c r="G1113" t="s">
        <v>9076</v>
      </c>
      <c r="H1113" t="s">
        <v>9077</v>
      </c>
      <c r="I1113" t="s">
        <v>10116</v>
      </c>
    </row>
    <row r="1114" spans="1:9" x14ac:dyDescent="0.25">
      <c r="A1114" t="s">
        <v>1118</v>
      </c>
      <c r="B1114" t="s">
        <v>2417</v>
      </c>
      <c r="C1114" t="s">
        <v>3486</v>
      </c>
      <c r="D1114" t="s">
        <v>2615</v>
      </c>
      <c r="E1114" t="s">
        <v>8987</v>
      </c>
      <c r="F1114" t="s">
        <v>8988</v>
      </c>
      <c r="G1114" t="s">
        <v>8989</v>
      </c>
      <c r="H1114" t="s">
        <v>2616</v>
      </c>
      <c r="I1114" t="s">
        <v>10231</v>
      </c>
    </row>
    <row r="1115" spans="1:9" x14ac:dyDescent="0.25">
      <c r="A1115" t="s">
        <v>1119</v>
      </c>
      <c r="B1115" t="s">
        <v>2418</v>
      </c>
      <c r="C1115" t="s">
        <v>3486</v>
      </c>
      <c r="D1115" t="s">
        <v>2615</v>
      </c>
      <c r="E1115" t="s">
        <v>8987</v>
      </c>
      <c r="F1115" t="s">
        <v>8988</v>
      </c>
      <c r="G1115" t="s">
        <v>8989</v>
      </c>
      <c r="H1115" t="s">
        <v>2616</v>
      </c>
      <c r="I1115" t="s">
        <v>10231</v>
      </c>
    </row>
    <row r="1116" spans="1:9" x14ac:dyDescent="0.25">
      <c r="A1116" t="s">
        <v>1120</v>
      </c>
      <c r="B1116" t="s">
        <v>2419</v>
      </c>
      <c r="C1116" t="s">
        <v>3486</v>
      </c>
      <c r="D1116" t="s">
        <v>2615</v>
      </c>
      <c r="E1116" t="s">
        <v>8987</v>
      </c>
      <c r="F1116" t="s">
        <v>8988</v>
      </c>
      <c r="G1116" t="s">
        <v>8989</v>
      </c>
      <c r="H1116" t="s">
        <v>2616</v>
      </c>
      <c r="I1116" t="s">
        <v>10231</v>
      </c>
    </row>
    <row r="1117" spans="1:9" x14ac:dyDescent="0.25">
      <c r="A1117" t="s">
        <v>1121</v>
      </c>
      <c r="B1117" t="s">
        <v>2420</v>
      </c>
      <c r="C1117" t="s">
        <v>3487</v>
      </c>
      <c r="D1117" t="s">
        <v>2615</v>
      </c>
      <c r="E1117" t="s">
        <v>8987</v>
      </c>
      <c r="F1117" t="s">
        <v>8995</v>
      </c>
      <c r="G1117" t="s">
        <v>8996</v>
      </c>
      <c r="H1117" t="s">
        <v>2670</v>
      </c>
      <c r="I1117" t="s">
        <v>10205</v>
      </c>
    </row>
    <row r="1118" spans="1:9" x14ac:dyDescent="0.25">
      <c r="A1118" t="s">
        <v>1122</v>
      </c>
      <c r="B1118" t="s">
        <v>2421</v>
      </c>
      <c r="C1118" t="s">
        <v>3488</v>
      </c>
      <c r="D1118" t="s">
        <v>2615</v>
      </c>
      <c r="E1118" t="s">
        <v>8987</v>
      </c>
      <c r="F1118" t="s">
        <v>8988</v>
      </c>
      <c r="G1118" t="s">
        <v>8990</v>
      </c>
      <c r="H1118" t="s">
        <v>2618</v>
      </c>
      <c r="I1118" t="s">
        <v>10120</v>
      </c>
    </row>
    <row r="1119" spans="1:9" x14ac:dyDescent="0.25">
      <c r="A1119" t="s">
        <v>1123</v>
      </c>
      <c r="B1119" t="s">
        <v>2422</v>
      </c>
      <c r="C1119" t="s">
        <v>3489</v>
      </c>
      <c r="D1119" t="s">
        <v>2615</v>
      </c>
      <c r="E1119" t="s">
        <v>8987</v>
      </c>
      <c r="F1119" t="s">
        <v>8988</v>
      </c>
      <c r="G1119" t="s">
        <v>9003</v>
      </c>
      <c r="H1119" t="s">
        <v>2658</v>
      </c>
      <c r="I1119" t="s">
        <v>10196</v>
      </c>
    </row>
    <row r="1120" spans="1:9" x14ac:dyDescent="0.25">
      <c r="A1120" t="s">
        <v>1124</v>
      </c>
      <c r="B1120" t="s">
        <v>2423</v>
      </c>
      <c r="C1120" t="s">
        <v>3490</v>
      </c>
      <c r="D1120" t="s">
        <v>2615</v>
      </c>
      <c r="E1120" t="s">
        <v>8987</v>
      </c>
      <c r="F1120" t="s">
        <v>8988</v>
      </c>
      <c r="G1120" t="s">
        <v>8989</v>
      </c>
      <c r="H1120" t="s">
        <v>2616</v>
      </c>
      <c r="I1120" t="s">
        <v>10144</v>
      </c>
    </row>
    <row r="1121" spans="1:9" x14ac:dyDescent="0.25">
      <c r="A1121" t="s">
        <v>1125</v>
      </c>
      <c r="B1121" t="s">
        <v>2424</v>
      </c>
      <c r="C1121" t="s">
        <v>3490</v>
      </c>
      <c r="D1121" t="s">
        <v>2615</v>
      </c>
      <c r="E1121" t="s">
        <v>8987</v>
      </c>
      <c r="F1121" t="s">
        <v>8988</v>
      </c>
      <c r="G1121" t="s">
        <v>8989</v>
      </c>
      <c r="H1121" t="s">
        <v>2616</v>
      </c>
      <c r="I1121" t="s">
        <v>10144</v>
      </c>
    </row>
    <row r="1122" spans="1:9" x14ac:dyDescent="0.25">
      <c r="A1122" t="s">
        <v>1126</v>
      </c>
      <c r="B1122" t="s">
        <v>2425</v>
      </c>
      <c r="C1122" t="s">
        <v>3491</v>
      </c>
      <c r="D1122" t="s">
        <v>2615</v>
      </c>
      <c r="E1122" t="s">
        <v>8987</v>
      </c>
      <c r="F1122" t="s">
        <v>8988</v>
      </c>
      <c r="G1122" t="s">
        <v>8989</v>
      </c>
      <c r="H1122" t="s">
        <v>2616</v>
      </c>
      <c r="I1122" t="s">
        <v>10144</v>
      </c>
    </row>
    <row r="1123" spans="1:9" x14ac:dyDescent="0.25">
      <c r="A1123" t="s">
        <v>1127</v>
      </c>
      <c r="B1123" t="s">
        <v>2426</v>
      </c>
      <c r="C1123" t="s">
        <v>3491</v>
      </c>
      <c r="D1123" t="s">
        <v>2615</v>
      </c>
      <c r="E1123" t="s">
        <v>8987</v>
      </c>
      <c r="F1123" t="s">
        <v>8988</v>
      </c>
      <c r="G1123" t="s">
        <v>8989</v>
      </c>
      <c r="H1123" t="s">
        <v>2616</v>
      </c>
      <c r="I1123" t="s">
        <v>10144</v>
      </c>
    </row>
    <row r="1124" spans="1:9" x14ac:dyDescent="0.25">
      <c r="A1124" t="s">
        <v>1128</v>
      </c>
      <c r="B1124" t="s">
        <v>2427</v>
      </c>
      <c r="C1124" t="s">
        <v>3492</v>
      </c>
      <c r="D1124" t="s">
        <v>2615</v>
      </c>
      <c r="E1124" t="s">
        <v>8987</v>
      </c>
      <c r="F1124" t="s">
        <v>8988</v>
      </c>
      <c r="G1124" t="s">
        <v>8989</v>
      </c>
      <c r="H1124" t="s">
        <v>2616</v>
      </c>
      <c r="I1124" t="s">
        <v>10144</v>
      </c>
    </row>
    <row r="1125" spans="1:9" x14ac:dyDescent="0.25">
      <c r="A1125" t="s">
        <v>1129</v>
      </c>
      <c r="B1125" t="s">
        <v>2428</v>
      </c>
      <c r="C1125" t="s">
        <v>3492</v>
      </c>
      <c r="D1125" t="s">
        <v>2615</v>
      </c>
      <c r="E1125" t="s">
        <v>8987</v>
      </c>
      <c r="F1125" t="s">
        <v>8988</v>
      </c>
      <c r="G1125" t="s">
        <v>8989</v>
      </c>
      <c r="H1125" t="s">
        <v>2616</v>
      </c>
      <c r="I1125" t="s">
        <v>10144</v>
      </c>
    </row>
    <row r="1126" spans="1:9" x14ac:dyDescent="0.25">
      <c r="A1126" t="s">
        <v>1130</v>
      </c>
      <c r="B1126" t="s">
        <v>2429</v>
      </c>
      <c r="C1126" t="s">
        <v>3493</v>
      </c>
      <c r="D1126" t="s">
        <v>2615</v>
      </c>
      <c r="E1126" t="s">
        <v>8987</v>
      </c>
      <c r="F1126" t="s">
        <v>8988</v>
      </c>
      <c r="G1126" t="s">
        <v>8989</v>
      </c>
      <c r="H1126" t="s">
        <v>2616</v>
      </c>
      <c r="I1126" t="s">
        <v>10144</v>
      </c>
    </row>
    <row r="1127" spans="1:9" x14ac:dyDescent="0.25">
      <c r="A1127" t="s">
        <v>1131</v>
      </c>
      <c r="B1127" t="s">
        <v>2430</v>
      </c>
      <c r="C1127" t="s">
        <v>3493</v>
      </c>
      <c r="D1127" t="s">
        <v>2615</v>
      </c>
      <c r="E1127" t="s">
        <v>8987</v>
      </c>
      <c r="F1127" t="s">
        <v>8988</v>
      </c>
      <c r="G1127" t="s">
        <v>8989</v>
      </c>
      <c r="H1127" t="s">
        <v>2616</v>
      </c>
      <c r="I1127" t="s">
        <v>10144</v>
      </c>
    </row>
    <row r="1128" spans="1:9" x14ac:dyDescent="0.25">
      <c r="A1128" t="s">
        <v>1132</v>
      </c>
      <c r="B1128" t="s">
        <v>2431</v>
      </c>
      <c r="C1128" t="s">
        <v>3494</v>
      </c>
      <c r="D1128" t="s">
        <v>2615</v>
      </c>
      <c r="E1128" t="s">
        <v>8987</v>
      </c>
      <c r="F1128" t="s">
        <v>8988</v>
      </c>
      <c r="G1128" t="s">
        <v>8989</v>
      </c>
      <c r="H1128" t="s">
        <v>2616</v>
      </c>
      <c r="I1128" t="s">
        <v>10144</v>
      </c>
    </row>
    <row r="1129" spans="1:9" x14ac:dyDescent="0.25">
      <c r="A1129" t="s">
        <v>1133</v>
      </c>
      <c r="B1129" t="s">
        <v>2432</v>
      </c>
      <c r="C1129" t="s">
        <v>3494</v>
      </c>
      <c r="D1129" t="s">
        <v>2615</v>
      </c>
      <c r="E1129" t="s">
        <v>8987</v>
      </c>
      <c r="F1129" t="s">
        <v>8988</v>
      </c>
      <c r="G1129" t="s">
        <v>8989</v>
      </c>
      <c r="H1129" t="s">
        <v>2616</v>
      </c>
      <c r="I1129" t="s">
        <v>10144</v>
      </c>
    </row>
    <row r="1130" spans="1:9" x14ac:dyDescent="0.25">
      <c r="A1130" t="s">
        <v>1134</v>
      </c>
      <c r="B1130" t="s">
        <v>2433</v>
      </c>
      <c r="C1130" t="s">
        <v>3495</v>
      </c>
      <c r="D1130" t="s">
        <v>2615</v>
      </c>
      <c r="E1130" t="s">
        <v>8987</v>
      </c>
      <c r="F1130" t="s">
        <v>8988</v>
      </c>
      <c r="G1130" t="s">
        <v>8989</v>
      </c>
      <c r="H1130" t="s">
        <v>2616</v>
      </c>
      <c r="I1130" t="s">
        <v>10144</v>
      </c>
    </row>
    <row r="1131" spans="1:9" x14ac:dyDescent="0.25">
      <c r="A1131" t="s">
        <v>1135</v>
      </c>
      <c r="B1131" t="s">
        <v>2434</v>
      </c>
      <c r="C1131" t="s">
        <v>3495</v>
      </c>
      <c r="D1131" t="s">
        <v>2615</v>
      </c>
      <c r="E1131" t="s">
        <v>8987</v>
      </c>
      <c r="F1131" t="s">
        <v>8988</v>
      </c>
      <c r="G1131" t="s">
        <v>8989</v>
      </c>
      <c r="H1131" t="s">
        <v>2616</v>
      </c>
      <c r="I1131" t="s">
        <v>10144</v>
      </c>
    </row>
    <row r="1132" spans="1:9" x14ac:dyDescent="0.25">
      <c r="A1132" t="s">
        <v>1136</v>
      </c>
      <c r="B1132" t="s">
        <v>2435</v>
      </c>
      <c r="C1132" t="s">
        <v>3496</v>
      </c>
      <c r="D1132" t="s">
        <v>2615</v>
      </c>
      <c r="E1132" t="s">
        <v>8987</v>
      </c>
      <c r="F1132" t="s">
        <v>8988</v>
      </c>
      <c r="G1132" t="s">
        <v>8989</v>
      </c>
      <c r="H1132" t="s">
        <v>2616</v>
      </c>
      <c r="I1132" t="s">
        <v>10144</v>
      </c>
    </row>
    <row r="1133" spans="1:9" x14ac:dyDescent="0.25">
      <c r="A1133" t="s">
        <v>1137</v>
      </c>
      <c r="B1133" t="s">
        <v>2436</v>
      </c>
      <c r="C1133" t="s">
        <v>3496</v>
      </c>
      <c r="D1133" t="s">
        <v>2615</v>
      </c>
      <c r="E1133" t="s">
        <v>8987</v>
      </c>
      <c r="F1133" t="s">
        <v>8988</v>
      </c>
      <c r="G1133" t="s">
        <v>8989</v>
      </c>
      <c r="H1133" t="s">
        <v>2616</v>
      </c>
      <c r="I1133" t="s">
        <v>10144</v>
      </c>
    </row>
    <row r="1134" spans="1:9" x14ac:dyDescent="0.25">
      <c r="A1134" t="s">
        <v>1138</v>
      </c>
      <c r="B1134" t="s">
        <v>2437</v>
      </c>
      <c r="C1134" t="s">
        <v>3497</v>
      </c>
      <c r="D1134" t="s">
        <v>2615</v>
      </c>
      <c r="E1134" t="s">
        <v>8987</v>
      </c>
      <c r="F1134" t="s">
        <v>8995</v>
      </c>
      <c r="G1134" t="s">
        <v>9015</v>
      </c>
      <c r="H1134" t="s">
        <v>2695</v>
      </c>
      <c r="I1134" t="s">
        <v>10232</v>
      </c>
    </row>
    <row r="1135" spans="1:9" x14ac:dyDescent="0.25">
      <c r="A1135" t="s">
        <v>1139</v>
      </c>
      <c r="B1135" t="s">
        <v>2438</v>
      </c>
      <c r="C1135" t="s">
        <v>3498</v>
      </c>
      <c r="D1135" t="s">
        <v>2615</v>
      </c>
      <c r="E1135" t="s">
        <v>8987</v>
      </c>
      <c r="F1135" t="s">
        <v>9022</v>
      </c>
      <c r="G1135" t="s">
        <v>9023</v>
      </c>
      <c r="H1135" t="s">
        <v>2733</v>
      </c>
      <c r="I1135" t="s">
        <v>10170</v>
      </c>
    </row>
    <row r="1136" spans="1:9" x14ac:dyDescent="0.25">
      <c r="A1136" t="s">
        <v>1140</v>
      </c>
      <c r="B1136" t="s">
        <v>2439</v>
      </c>
      <c r="C1136" t="s">
        <v>3498</v>
      </c>
      <c r="D1136" t="s">
        <v>2615</v>
      </c>
      <c r="E1136" t="s">
        <v>8987</v>
      </c>
      <c r="F1136" t="s">
        <v>9022</v>
      </c>
      <c r="G1136" t="s">
        <v>9023</v>
      </c>
      <c r="H1136" t="s">
        <v>2733</v>
      </c>
      <c r="I1136" t="s">
        <v>10170</v>
      </c>
    </row>
    <row r="1137" spans="1:9" x14ac:dyDescent="0.25">
      <c r="A1137" t="s">
        <v>1141</v>
      </c>
      <c r="B1137" t="s">
        <v>2440</v>
      </c>
      <c r="C1137" t="s">
        <v>3499</v>
      </c>
      <c r="D1137" t="s">
        <v>2615</v>
      </c>
      <c r="E1137" t="s">
        <v>8987</v>
      </c>
      <c r="F1137" t="s">
        <v>9022</v>
      </c>
      <c r="G1137" t="s">
        <v>9023</v>
      </c>
      <c r="H1137" t="s">
        <v>2733</v>
      </c>
      <c r="I1137" t="s">
        <v>10170</v>
      </c>
    </row>
    <row r="1138" spans="1:9" x14ac:dyDescent="0.25">
      <c r="A1138" t="s">
        <v>1142</v>
      </c>
      <c r="B1138" t="s">
        <v>2441</v>
      </c>
      <c r="C1138" t="s">
        <v>3499</v>
      </c>
      <c r="D1138" t="s">
        <v>2615</v>
      </c>
      <c r="E1138" t="s">
        <v>8987</v>
      </c>
      <c r="F1138" t="s">
        <v>9022</v>
      </c>
      <c r="G1138" t="s">
        <v>9023</v>
      </c>
      <c r="H1138" t="s">
        <v>2733</v>
      </c>
      <c r="I1138" t="s">
        <v>10170</v>
      </c>
    </row>
    <row r="1139" spans="1:9" x14ac:dyDescent="0.25">
      <c r="A1139" t="s">
        <v>1143</v>
      </c>
      <c r="B1139" t="s">
        <v>2442</v>
      </c>
      <c r="C1139" t="s">
        <v>3500</v>
      </c>
      <c r="D1139" t="s">
        <v>2615</v>
      </c>
      <c r="E1139" t="s">
        <v>8987</v>
      </c>
      <c r="F1139" t="s">
        <v>9022</v>
      </c>
      <c r="G1139" t="s">
        <v>9023</v>
      </c>
      <c r="H1139" t="s">
        <v>2733</v>
      </c>
      <c r="I1139" t="s">
        <v>10170</v>
      </c>
    </row>
    <row r="1140" spans="1:9" x14ac:dyDescent="0.25">
      <c r="A1140" t="s">
        <v>1144</v>
      </c>
      <c r="B1140" t="s">
        <v>2443</v>
      </c>
      <c r="C1140" t="s">
        <v>3501</v>
      </c>
      <c r="D1140" t="s">
        <v>2615</v>
      </c>
      <c r="E1140" t="s">
        <v>8987</v>
      </c>
      <c r="F1140" t="s">
        <v>8988</v>
      </c>
      <c r="G1140" t="s">
        <v>8989</v>
      </c>
      <c r="H1140" t="s">
        <v>2616</v>
      </c>
      <c r="I1140" t="s">
        <v>10126</v>
      </c>
    </row>
    <row r="1141" spans="1:9" x14ac:dyDescent="0.25">
      <c r="A1141" t="s">
        <v>1145</v>
      </c>
      <c r="B1141" t="s">
        <v>2444</v>
      </c>
      <c r="C1141" t="s">
        <v>3502</v>
      </c>
      <c r="D1141" t="s">
        <v>2615</v>
      </c>
      <c r="E1141" t="s">
        <v>9074</v>
      </c>
      <c r="F1141" t="s">
        <v>9075</v>
      </c>
      <c r="G1141" t="s">
        <v>9076</v>
      </c>
      <c r="H1141" t="s">
        <v>9077</v>
      </c>
      <c r="I1141" t="s">
        <v>10107</v>
      </c>
    </row>
    <row r="1142" spans="1:9" x14ac:dyDescent="0.25">
      <c r="A1142" t="s">
        <v>1146</v>
      </c>
      <c r="B1142" t="s">
        <v>2445</v>
      </c>
      <c r="C1142" t="s">
        <v>3503</v>
      </c>
      <c r="D1142" t="s">
        <v>2615</v>
      </c>
      <c r="E1142" t="s">
        <v>8987</v>
      </c>
      <c r="F1142" t="s">
        <v>8988</v>
      </c>
      <c r="G1142" t="s">
        <v>8989</v>
      </c>
      <c r="H1142" t="s">
        <v>2616</v>
      </c>
      <c r="I1142" t="s">
        <v>10126</v>
      </c>
    </row>
    <row r="1143" spans="1:9" x14ac:dyDescent="0.25">
      <c r="A1143" t="s">
        <v>1147</v>
      </c>
      <c r="B1143" t="s">
        <v>2446</v>
      </c>
      <c r="C1143" t="s">
        <v>3504</v>
      </c>
      <c r="D1143" t="s">
        <v>2615</v>
      </c>
      <c r="E1143" t="s">
        <v>8987</v>
      </c>
      <c r="F1143" t="s">
        <v>8988</v>
      </c>
      <c r="G1143" t="s">
        <v>8989</v>
      </c>
      <c r="H1143" t="s">
        <v>2616</v>
      </c>
      <c r="I1143" t="s">
        <v>10126</v>
      </c>
    </row>
    <row r="1144" spans="1:9" x14ac:dyDescent="0.25">
      <c r="A1144" t="s">
        <v>1148</v>
      </c>
      <c r="B1144" t="s">
        <v>2447</v>
      </c>
      <c r="C1144" t="s">
        <v>3505</v>
      </c>
      <c r="D1144" t="s">
        <v>2615</v>
      </c>
      <c r="E1144" t="s">
        <v>8987</v>
      </c>
      <c r="F1144" t="s">
        <v>9022</v>
      </c>
      <c r="G1144" t="s">
        <v>9023</v>
      </c>
      <c r="H1144" t="s">
        <v>2872</v>
      </c>
      <c r="I1144" t="s">
        <v>10182</v>
      </c>
    </row>
    <row r="1145" spans="1:9" x14ac:dyDescent="0.25">
      <c r="A1145" t="s">
        <v>1149</v>
      </c>
      <c r="B1145" t="s">
        <v>2448</v>
      </c>
      <c r="C1145" t="s">
        <v>3506</v>
      </c>
      <c r="D1145" t="s">
        <v>2615</v>
      </c>
      <c r="E1145" t="s">
        <v>8987</v>
      </c>
      <c r="F1145" t="s">
        <v>8988</v>
      </c>
      <c r="G1145" t="s">
        <v>9003</v>
      </c>
      <c r="H1145" t="s">
        <v>2658</v>
      </c>
      <c r="I1145" t="s">
        <v>10136</v>
      </c>
    </row>
    <row r="1146" spans="1:9" x14ac:dyDescent="0.25">
      <c r="A1146" t="s">
        <v>1150</v>
      </c>
      <c r="B1146" t="s">
        <v>2449</v>
      </c>
      <c r="C1146" t="s">
        <v>3507</v>
      </c>
      <c r="D1146" t="s">
        <v>2615</v>
      </c>
      <c r="E1146" t="s">
        <v>8987</v>
      </c>
      <c r="F1146" t="s">
        <v>8988</v>
      </c>
      <c r="G1146" t="s">
        <v>8989</v>
      </c>
      <c r="H1146" t="s">
        <v>2616</v>
      </c>
      <c r="I1146" t="s">
        <v>10144</v>
      </c>
    </row>
    <row r="1147" spans="1:9" x14ac:dyDescent="0.25">
      <c r="A1147" t="s">
        <v>1151</v>
      </c>
      <c r="B1147" t="s">
        <v>2450</v>
      </c>
      <c r="C1147" t="s">
        <v>3507</v>
      </c>
      <c r="D1147" t="s">
        <v>2615</v>
      </c>
      <c r="E1147" t="s">
        <v>8987</v>
      </c>
      <c r="F1147" t="s">
        <v>8988</v>
      </c>
      <c r="G1147" t="s">
        <v>8989</v>
      </c>
      <c r="H1147" t="s">
        <v>2616</v>
      </c>
      <c r="I1147" t="s">
        <v>10144</v>
      </c>
    </row>
    <row r="1148" spans="1:9" x14ac:dyDescent="0.25">
      <c r="A1148" t="s">
        <v>1153</v>
      </c>
      <c r="B1148" t="s">
        <v>2451</v>
      </c>
      <c r="C1148" t="s">
        <v>3508</v>
      </c>
      <c r="D1148" t="s">
        <v>2615</v>
      </c>
      <c r="E1148" t="s">
        <v>8987</v>
      </c>
      <c r="F1148" t="s">
        <v>8988</v>
      </c>
      <c r="G1148" t="s">
        <v>8997</v>
      </c>
      <c r="H1148" t="s">
        <v>2649</v>
      </c>
      <c r="I1148" t="s">
        <v>10128</v>
      </c>
    </row>
    <row r="1149" spans="1:9" x14ac:dyDescent="0.25">
      <c r="A1149" t="s">
        <v>1154</v>
      </c>
      <c r="B1149" t="s">
        <v>2452</v>
      </c>
      <c r="C1149" t="s">
        <v>3509</v>
      </c>
      <c r="D1149" t="s">
        <v>2615</v>
      </c>
      <c r="E1149" t="s">
        <v>8987</v>
      </c>
      <c r="F1149" t="s">
        <v>8988</v>
      </c>
      <c r="G1149" t="s">
        <v>9016</v>
      </c>
      <c r="H1149" t="s">
        <v>2781</v>
      </c>
      <c r="I1149" t="s">
        <v>10165</v>
      </c>
    </row>
    <row r="1150" spans="1:9" x14ac:dyDescent="0.25">
      <c r="A1150" t="s">
        <v>1155</v>
      </c>
      <c r="B1150" t="s">
        <v>2453</v>
      </c>
      <c r="C1150" t="s">
        <v>3509</v>
      </c>
      <c r="D1150" t="s">
        <v>2615</v>
      </c>
      <c r="E1150" t="s">
        <v>8987</v>
      </c>
      <c r="F1150" t="s">
        <v>8988</v>
      </c>
      <c r="G1150" t="s">
        <v>9016</v>
      </c>
      <c r="H1150" t="s">
        <v>2781</v>
      </c>
      <c r="I1150" t="s">
        <v>10165</v>
      </c>
    </row>
    <row r="1151" spans="1:9" x14ac:dyDescent="0.25">
      <c r="A1151" t="s">
        <v>1156</v>
      </c>
      <c r="B1151" t="s">
        <v>2454</v>
      </c>
      <c r="C1151" t="s">
        <v>3436</v>
      </c>
      <c r="D1151" t="s">
        <v>2615</v>
      </c>
      <c r="E1151" t="s">
        <v>8999</v>
      </c>
      <c r="F1151" t="s">
        <v>9000</v>
      </c>
      <c r="G1151" t="s">
        <v>9001</v>
      </c>
      <c r="H1151" t="s">
        <v>9002</v>
      </c>
      <c r="I1151" t="s">
        <v>10132</v>
      </c>
    </row>
    <row r="1152" spans="1:9" x14ac:dyDescent="0.25">
      <c r="A1152" t="s">
        <v>1157</v>
      </c>
      <c r="B1152" t="s">
        <v>2455</v>
      </c>
      <c r="C1152" t="s">
        <v>3510</v>
      </c>
      <c r="D1152" t="s">
        <v>2615</v>
      </c>
      <c r="E1152" t="s">
        <v>9028</v>
      </c>
      <c r="F1152" t="s">
        <v>9029</v>
      </c>
      <c r="G1152" t="s">
        <v>9030</v>
      </c>
      <c r="H1152" t="s">
        <v>9118</v>
      </c>
    </row>
    <row r="1153" spans="1:10" x14ac:dyDescent="0.25">
      <c r="A1153" t="s">
        <v>1158</v>
      </c>
      <c r="B1153" t="s">
        <v>2456</v>
      </c>
      <c r="C1153" t="s">
        <v>3511</v>
      </c>
      <c r="D1153" t="s">
        <v>2615</v>
      </c>
      <c r="E1153" t="s">
        <v>8987</v>
      </c>
      <c r="F1153" t="s">
        <v>8995</v>
      </c>
      <c r="G1153" t="s">
        <v>8996</v>
      </c>
      <c r="H1153" t="s">
        <v>3144</v>
      </c>
      <c r="I1153" t="s">
        <v>10209</v>
      </c>
    </row>
    <row r="1154" spans="1:10" x14ac:dyDescent="0.25">
      <c r="A1154" t="s">
        <v>1159</v>
      </c>
      <c r="B1154" t="s">
        <v>2457</v>
      </c>
      <c r="C1154" t="s">
        <v>3512</v>
      </c>
      <c r="D1154" t="s">
        <v>2615</v>
      </c>
      <c r="E1154" t="s">
        <v>8987</v>
      </c>
      <c r="F1154" t="s">
        <v>8988</v>
      </c>
      <c r="G1154" t="s">
        <v>8998</v>
      </c>
      <c r="H1154" t="s">
        <v>2653</v>
      </c>
      <c r="I1154" t="s">
        <v>10233</v>
      </c>
    </row>
    <row r="1155" spans="1:10" x14ac:dyDescent="0.25">
      <c r="A1155" t="s">
        <v>1160</v>
      </c>
      <c r="B1155" t="s">
        <v>2458</v>
      </c>
      <c r="C1155" t="s">
        <v>3513</v>
      </c>
      <c r="D1155" t="s">
        <v>2615</v>
      </c>
      <c r="E1155" t="s">
        <v>8987</v>
      </c>
      <c r="F1155" t="s">
        <v>8988</v>
      </c>
      <c r="G1155" t="s">
        <v>8989</v>
      </c>
      <c r="H1155" t="s">
        <v>2616</v>
      </c>
      <c r="I1155" t="s">
        <v>10126</v>
      </c>
    </row>
    <row r="1156" spans="1:10" x14ac:dyDescent="0.25">
      <c r="A1156" t="s">
        <v>1161</v>
      </c>
      <c r="B1156" t="s">
        <v>2459</v>
      </c>
      <c r="C1156" t="s">
        <v>3513</v>
      </c>
      <c r="D1156" t="s">
        <v>2615</v>
      </c>
      <c r="E1156" t="s">
        <v>8987</v>
      </c>
      <c r="F1156" t="s">
        <v>8988</v>
      </c>
      <c r="G1156" t="s">
        <v>8989</v>
      </c>
      <c r="H1156" t="s">
        <v>2616</v>
      </c>
      <c r="I1156" t="s">
        <v>10126</v>
      </c>
    </row>
    <row r="1157" spans="1:10" x14ac:dyDescent="0.25">
      <c r="A1157" t="s">
        <v>1162</v>
      </c>
      <c r="B1157" t="s">
        <v>2460</v>
      </c>
      <c r="C1157" t="s">
        <v>3051</v>
      </c>
      <c r="D1157" t="s">
        <v>2615</v>
      </c>
      <c r="E1157" t="s">
        <v>8987</v>
      </c>
      <c r="F1157" t="s">
        <v>8988</v>
      </c>
      <c r="G1157" t="s">
        <v>8989</v>
      </c>
      <c r="H1157" t="s">
        <v>2616</v>
      </c>
      <c r="I1157" t="s">
        <v>10129</v>
      </c>
    </row>
    <row r="1158" spans="1:10" x14ac:dyDescent="0.25">
      <c r="A1158" t="s">
        <v>1163</v>
      </c>
      <c r="B1158" t="s">
        <v>2461</v>
      </c>
      <c r="C1158" t="s">
        <v>3051</v>
      </c>
      <c r="D1158" t="s">
        <v>2615</v>
      </c>
      <c r="E1158" t="s">
        <v>8987</v>
      </c>
      <c r="F1158" t="s">
        <v>8988</v>
      </c>
      <c r="G1158" t="s">
        <v>8989</v>
      </c>
      <c r="H1158" t="s">
        <v>2616</v>
      </c>
      <c r="I1158" t="s">
        <v>10129</v>
      </c>
    </row>
    <row r="1159" spans="1:10" x14ac:dyDescent="0.25">
      <c r="A1159" t="s">
        <v>1164</v>
      </c>
      <c r="B1159" t="s">
        <v>2462</v>
      </c>
      <c r="C1159" t="s">
        <v>3051</v>
      </c>
      <c r="D1159" t="s">
        <v>2615</v>
      </c>
      <c r="E1159" t="s">
        <v>8987</v>
      </c>
      <c r="F1159" t="s">
        <v>8988</v>
      </c>
      <c r="G1159" t="s">
        <v>8989</v>
      </c>
      <c r="H1159" t="s">
        <v>2616</v>
      </c>
      <c r="I1159" t="s">
        <v>10129</v>
      </c>
    </row>
    <row r="1160" spans="1:10" x14ac:dyDescent="0.25">
      <c r="A1160" t="s">
        <v>1165</v>
      </c>
      <c r="B1160" t="s">
        <v>2463</v>
      </c>
      <c r="C1160" t="s">
        <v>3514</v>
      </c>
      <c r="D1160" t="s">
        <v>2615</v>
      </c>
      <c r="E1160" t="s">
        <v>8987</v>
      </c>
      <c r="F1160" t="s">
        <v>8988</v>
      </c>
      <c r="G1160" t="s">
        <v>8990</v>
      </c>
      <c r="H1160" t="s">
        <v>2618</v>
      </c>
      <c r="I1160" t="s">
        <v>10120</v>
      </c>
    </row>
    <row r="1161" spans="1:10" x14ac:dyDescent="0.25">
      <c r="A1161" t="s">
        <v>1166</v>
      </c>
      <c r="B1161" t="s">
        <v>2464</v>
      </c>
      <c r="C1161" t="s">
        <v>3514</v>
      </c>
      <c r="D1161" t="s">
        <v>2615</v>
      </c>
      <c r="E1161" t="s">
        <v>8987</v>
      </c>
      <c r="F1161" t="s">
        <v>8988</v>
      </c>
      <c r="G1161" t="s">
        <v>8990</v>
      </c>
      <c r="H1161" t="s">
        <v>2618</v>
      </c>
      <c r="I1161" t="s">
        <v>10120</v>
      </c>
    </row>
    <row r="1162" spans="1:10" x14ac:dyDescent="0.25">
      <c r="A1162" t="s">
        <v>1167</v>
      </c>
      <c r="B1162" t="s">
        <v>2465</v>
      </c>
      <c r="C1162" t="s">
        <v>3514</v>
      </c>
      <c r="D1162" t="s">
        <v>2615</v>
      </c>
      <c r="E1162" t="s">
        <v>8987</v>
      </c>
      <c r="F1162" t="s">
        <v>8988</v>
      </c>
      <c r="G1162" t="s">
        <v>8990</v>
      </c>
      <c r="H1162" t="s">
        <v>2618</v>
      </c>
      <c r="I1162" t="s">
        <v>10120</v>
      </c>
    </row>
    <row r="1163" spans="1:10" x14ac:dyDescent="0.25">
      <c r="A1163" t="s">
        <v>1168</v>
      </c>
      <c r="B1163" t="s">
        <v>2466</v>
      </c>
      <c r="C1163" t="s">
        <v>3515</v>
      </c>
      <c r="D1163" t="s">
        <v>2615</v>
      </c>
      <c r="E1163" t="s">
        <v>8987</v>
      </c>
      <c r="F1163" t="s">
        <v>8988</v>
      </c>
      <c r="G1163" t="s">
        <v>8990</v>
      </c>
      <c r="H1163" t="s">
        <v>2618</v>
      </c>
      <c r="I1163" t="s">
        <v>10120</v>
      </c>
    </row>
    <row r="1164" spans="1:10" x14ac:dyDescent="0.25">
      <c r="A1164" t="s">
        <v>1169</v>
      </c>
      <c r="B1164" t="s">
        <v>2467</v>
      </c>
      <c r="C1164" t="s">
        <v>3515</v>
      </c>
      <c r="D1164" t="s">
        <v>2615</v>
      </c>
      <c r="E1164" t="s">
        <v>8987</v>
      </c>
      <c r="F1164" t="s">
        <v>8988</v>
      </c>
      <c r="G1164" t="s">
        <v>8990</v>
      </c>
      <c r="H1164" t="s">
        <v>2618</v>
      </c>
      <c r="I1164" t="s">
        <v>10120</v>
      </c>
    </row>
    <row r="1165" spans="1:10" x14ac:dyDescent="0.25">
      <c r="A1165" t="s">
        <v>1170</v>
      </c>
      <c r="B1165" t="s">
        <v>2468</v>
      </c>
      <c r="C1165" t="s">
        <v>3515</v>
      </c>
      <c r="D1165" t="s">
        <v>2615</v>
      </c>
      <c r="E1165" t="s">
        <v>8987</v>
      </c>
      <c r="F1165" t="s">
        <v>8988</v>
      </c>
      <c r="G1165" t="s">
        <v>8990</v>
      </c>
      <c r="H1165" t="s">
        <v>2618</v>
      </c>
      <c r="I1165" t="s">
        <v>10120</v>
      </c>
    </row>
    <row r="1166" spans="1:10" x14ac:dyDescent="0.25">
      <c r="A1166" t="s">
        <v>1171</v>
      </c>
      <c r="B1166" t="s">
        <v>2469</v>
      </c>
      <c r="C1166" t="s">
        <v>3516</v>
      </c>
      <c r="D1166" t="s">
        <v>2615</v>
      </c>
      <c r="E1166" t="s">
        <v>8987</v>
      </c>
      <c r="F1166" t="s">
        <v>9022</v>
      </c>
      <c r="G1166" t="s">
        <v>9023</v>
      </c>
      <c r="H1166" t="s">
        <v>3517</v>
      </c>
      <c r="I1166" t="s">
        <v>10234</v>
      </c>
      <c r="J1166" t="s">
        <v>3518</v>
      </c>
    </row>
    <row r="1167" spans="1:10" x14ac:dyDescent="0.25">
      <c r="A1167" t="s">
        <v>1172</v>
      </c>
      <c r="B1167" t="s">
        <v>2470</v>
      </c>
      <c r="C1167" t="s">
        <v>3519</v>
      </c>
      <c r="D1167" t="s">
        <v>2615</v>
      </c>
      <c r="E1167" t="s">
        <v>8987</v>
      </c>
      <c r="F1167" t="s">
        <v>8988</v>
      </c>
      <c r="G1167" t="s">
        <v>8989</v>
      </c>
      <c r="H1167" t="s">
        <v>2616</v>
      </c>
      <c r="I1167" t="s">
        <v>10126</v>
      </c>
    </row>
    <row r="1168" spans="1:10" x14ac:dyDescent="0.25">
      <c r="A1168" t="s">
        <v>1173</v>
      </c>
      <c r="B1168" t="s">
        <v>2471</v>
      </c>
      <c r="C1168" t="s">
        <v>3520</v>
      </c>
      <c r="D1168" t="s">
        <v>2615</v>
      </c>
      <c r="E1168" t="s">
        <v>8987</v>
      </c>
      <c r="F1168" t="s">
        <v>8988</v>
      </c>
      <c r="G1168" t="s">
        <v>8989</v>
      </c>
      <c r="H1168" t="s">
        <v>2616</v>
      </c>
      <c r="I1168" t="s">
        <v>10126</v>
      </c>
    </row>
    <row r="1169" spans="1:9" x14ac:dyDescent="0.25">
      <c r="A1169" t="s">
        <v>1174</v>
      </c>
      <c r="B1169" t="s">
        <v>2472</v>
      </c>
      <c r="C1169" t="s">
        <v>3520</v>
      </c>
      <c r="D1169" t="s">
        <v>2615</v>
      </c>
      <c r="E1169" t="s">
        <v>8987</v>
      </c>
      <c r="F1169" t="s">
        <v>8988</v>
      </c>
      <c r="G1169" t="s">
        <v>8989</v>
      </c>
      <c r="H1169" t="s">
        <v>2616</v>
      </c>
      <c r="I1169" t="s">
        <v>10126</v>
      </c>
    </row>
    <row r="1170" spans="1:9" x14ac:dyDescent="0.25">
      <c r="A1170" t="s">
        <v>1175</v>
      </c>
      <c r="B1170" t="s">
        <v>2473</v>
      </c>
      <c r="C1170" t="s">
        <v>3521</v>
      </c>
      <c r="D1170" t="s">
        <v>2615</v>
      </c>
      <c r="E1170" t="s">
        <v>8987</v>
      </c>
      <c r="F1170" t="s">
        <v>8988</v>
      </c>
      <c r="G1170" t="s">
        <v>8989</v>
      </c>
      <c r="H1170" t="s">
        <v>2616</v>
      </c>
      <c r="I1170" t="s">
        <v>10126</v>
      </c>
    </row>
    <row r="1171" spans="1:9" x14ac:dyDescent="0.25">
      <c r="A1171" t="s">
        <v>1176</v>
      </c>
      <c r="B1171" t="s">
        <v>2474</v>
      </c>
      <c r="C1171" t="s">
        <v>3522</v>
      </c>
      <c r="D1171" t="s">
        <v>2615</v>
      </c>
      <c r="E1171" t="s">
        <v>8987</v>
      </c>
      <c r="F1171" t="s">
        <v>8988</v>
      </c>
      <c r="G1171" t="s">
        <v>8989</v>
      </c>
      <c r="H1171" t="s">
        <v>2616</v>
      </c>
      <c r="I1171" t="s">
        <v>10126</v>
      </c>
    </row>
    <row r="1172" spans="1:9" x14ac:dyDescent="0.25">
      <c r="A1172" t="s">
        <v>1177</v>
      </c>
      <c r="B1172" t="s">
        <v>2475</v>
      </c>
      <c r="C1172" t="s">
        <v>3523</v>
      </c>
      <c r="D1172" t="s">
        <v>2615</v>
      </c>
      <c r="E1172" t="s">
        <v>8987</v>
      </c>
      <c r="F1172" t="s">
        <v>8988</v>
      </c>
      <c r="G1172" t="s">
        <v>8989</v>
      </c>
      <c r="H1172" t="s">
        <v>2616</v>
      </c>
      <c r="I1172" t="s">
        <v>10126</v>
      </c>
    </row>
    <row r="1173" spans="1:9" x14ac:dyDescent="0.25">
      <c r="A1173" t="s">
        <v>1178</v>
      </c>
      <c r="B1173" t="s">
        <v>2476</v>
      </c>
      <c r="C1173" t="s">
        <v>3523</v>
      </c>
      <c r="D1173" t="s">
        <v>2615</v>
      </c>
      <c r="E1173" t="s">
        <v>8987</v>
      </c>
      <c r="F1173" t="s">
        <v>8988</v>
      </c>
      <c r="G1173" t="s">
        <v>8989</v>
      </c>
      <c r="H1173" t="s">
        <v>2616</v>
      </c>
      <c r="I1173" t="s">
        <v>10126</v>
      </c>
    </row>
    <row r="1174" spans="1:9" x14ac:dyDescent="0.25">
      <c r="A1174" t="s">
        <v>1179</v>
      </c>
      <c r="B1174" t="s">
        <v>2477</v>
      </c>
      <c r="C1174" t="s">
        <v>3524</v>
      </c>
      <c r="D1174" t="s">
        <v>2615</v>
      </c>
      <c r="E1174" t="s">
        <v>8987</v>
      </c>
      <c r="F1174" t="s">
        <v>8988</v>
      </c>
      <c r="G1174" t="s">
        <v>8989</v>
      </c>
      <c r="H1174" t="s">
        <v>2616</v>
      </c>
      <c r="I1174" t="s">
        <v>10126</v>
      </c>
    </row>
    <row r="1175" spans="1:9" x14ac:dyDescent="0.25">
      <c r="A1175" t="s">
        <v>1180</v>
      </c>
      <c r="B1175" t="s">
        <v>2478</v>
      </c>
      <c r="C1175" t="s">
        <v>3524</v>
      </c>
      <c r="D1175" t="s">
        <v>2615</v>
      </c>
      <c r="E1175" t="s">
        <v>8987</v>
      </c>
      <c r="F1175" t="s">
        <v>8988</v>
      </c>
      <c r="G1175" t="s">
        <v>8989</v>
      </c>
      <c r="H1175" t="s">
        <v>2616</v>
      </c>
      <c r="I1175" t="s">
        <v>10126</v>
      </c>
    </row>
    <row r="1176" spans="1:9" x14ac:dyDescent="0.25">
      <c r="A1176" t="s">
        <v>1181</v>
      </c>
      <c r="B1176" t="s">
        <v>2479</v>
      </c>
      <c r="C1176" t="s">
        <v>3525</v>
      </c>
      <c r="D1176" t="s">
        <v>2615</v>
      </c>
      <c r="E1176" t="s">
        <v>8987</v>
      </c>
      <c r="F1176" t="s">
        <v>8988</v>
      </c>
      <c r="G1176" t="s">
        <v>8989</v>
      </c>
      <c r="H1176" t="s">
        <v>2616</v>
      </c>
      <c r="I1176" t="s">
        <v>10126</v>
      </c>
    </row>
    <row r="1177" spans="1:9" x14ac:dyDescent="0.25">
      <c r="A1177" t="s">
        <v>1182</v>
      </c>
      <c r="B1177" t="s">
        <v>2480</v>
      </c>
      <c r="C1177" t="s">
        <v>3525</v>
      </c>
      <c r="D1177" t="s">
        <v>2615</v>
      </c>
      <c r="E1177" t="s">
        <v>8987</v>
      </c>
      <c r="F1177" t="s">
        <v>8988</v>
      </c>
      <c r="G1177" t="s">
        <v>8989</v>
      </c>
      <c r="H1177" t="s">
        <v>2616</v>
      </c>
      <c r="I1177" t="s">
        <v>10126</v>
      </c>
    </row>
    <row r="1178" spans="1:9" x14ac:dyDescent="0.25">
      <c r="A1178" t="s">
        <v>1183</v>
      </c>
      <c r="B1178" t="s">
        <v>2481</v>
      </c>
      <c r="C1178" t="s">
        <v>3526</v>
      </c>
      <c r="D1178" t="s">
        <v>2615</v>
      </c>
      <c r="E1178" t="s">
        <v>8987</v>
      </c>
      <c r="F1178" t="s">
        <v>8988</v>
      </c>
      <c r="G1178" t="s">
        <v>8989</v>
      </c>
      <c r="H1178" t="s">
        <v>2616</v>
      </c>
      <c r="I1178" t="s">
        <v>10126</v>
      </c>
    </row>
    <row r="1179" spans="1:9" x14ac:dyDescent="0.25">
      <c r="A1179" t="s">
        <v>1184</v>
      </c>
      <c r="B1179" t="s">
        <v>2482</v>
      </c>
      <c r="C1179" t="s">
        <v>3526</v>
      </c>
      <c r="D1179" t="s">
        <v>2615</v>
      </c>
      <c r="E1179" t="s">
        <v>8987</v>
      </c>
      <c r="F1179" t="s">
        <v>8988</v>
      </c>
      <c r="G1179" t="s">
        <v>8989</v>
      </c>
      <c r="H1179" t="s">
        <v>2616</v>
      </c>
      <c r="I1179" t="s">
        <v>10126</v>
      </c>
    </row>
    <row r="1180" spans="1:9" x14ac:dyDescent="0.25">
      <c r="A1180" t="s">
        <v>1185</v>
      </c>
      <c r="B1180" t="s">
        <v>2483</v>
      </c>
      <c r="C1180" t="s">
        <v>3527</v>
      </c>
      <c r="D1180" t="s">
        <v>2615</v>
      </c>
      <c r="E1180" t="s">
        <v>8987</v>
      </c>
      <c r="F1180" t="s">
        <v>8988</v>
      </c>
      <c r="G1180" t="s">
        <v>8989</v>
      </c>
      <c r="H1180" t="s">
        <v>2616</v>
      </c>
      <c r="I1180" t="s">
        <v>10126</v>
      </c>
    </row>
    <row r="1181" spans="1:9" x14ac:dyDescent="0.25">
      <c r="A1181" t="s">
        <v>1186</v>
      </c>
      <c r="B1181" t="s">
        <v>2484</v>
      </c>
      <c r="C1181" t="s">
        <v>3527</v>
      </c>
      <c r="D1181" t="s">
        <v>2615</v>
      </c>
      <c r="E1181" t="s">
        <v>8987</v>
      </c>
      <c r="F1181" t="s">
        <v>8988</v>
      </c>
      <c r="G1181" t="s">
        <v>8989</v>
      </c>
      <c r="H1181" t="s">
        <v>2616</v>
      </c>
      <c r="I1181" t="s">
        <v>10126</v>
      </c>
    </row>
    <row r="1182" spans="1:9" x14ac:dyDescent="0.25">
      <c r="A1182" t="s">
        <v>1187</v>
      </c>
      <c r="B1182" t="s">
        <v>2485</v>
      </c>
      <c r="C1182" t="s">
        <v>3528</v>
      </c>
      <c r="D1182" t="s">
        <v>2615</v>
      </c>
      <c r="E1182" t="s">
        <v>8987</v>
      </c>
      <c r="F1182" t="s">
        <v>8988</v>
      </c>
      <c r="G1182" t="s">
        <v>8989</v>
      </c>
      <c r="H1182" t="s">
        <v>2616</v>
      </c>
      <c r="I1182" t="s">
        <v>10126</v>
      </c>
    </row>
    <row r="1183" spans="1:9" x14ac:dyDescent="0.25">
      <c r="A1183" t="s">
        <v>1188</v>
      </c>
      <c r="B1183" t="s">
        <v>2486</v>
      </c>
      <c r="C1183" t="s">
        <v>3528</v>
      </c>
      <c r="D1183" t="s">
        <v>2615</v>
      </c>
      <c r="E1183" t="s">
        <v>8987</v>
      </c>
      <c r="F1183" t="s">
        <v>8988</v>
      </c>
      <c r="G1183" t="s">
        <v>8989</v>
      </c>
      <c r="H1183" t="s">
        <v>2616</v>
      </c>
      <c r="I1183" t="s">
        <v>10126</v>
      </c>
    </row>
    <row r="1184" spans="1:9" x14ac:dyDescent="0.25">
      <c r="A1184" t="s">
        <v>1189</v>
      </c>
      <c r="B1184" t="s">
        <v>2487</v>
      </c>
      <c r="C1184" t="s">
        <v>3529</v>
      </c>
      <c r="D1184" t="s">
        <v>2615</v>
      </c>
      <c r="E1184" t="s">
        <v>8987</v>
      </c>
      <c r="F1184" t="s">
        <v>8988</v>
      </c>
      <c r="G1184" t="s">
        <v>8989</v>
      </c>
      <c r="H1184" t="s">
        <v>2616</v>
      </c>
      <c r="I1184" t="s">
        <v>10126</v>
      </c>
    </row>
    <row r="1185" spans="1:9" x14ac:dyDescent="0.25">
      <c r="A1185" t="s">
        <v>1190</v>
      </c>
      <c r="B1185" t="s">
        <v>2488</v>
      </c>
      <c r="C1185" t="s">
        <v>3529</v>
      </c>
      <c r="D1185" t="s">
        <v>2615</v>
      </c>
      <c r="E1185" t="s">
        <v>8987</v>
      </c>
      <c r="F1185" t="s">
        <v>8988</v>
      </c>
      <c r="G1185" t="s">
        <v>8989</v>
      </c>
      <c r="H1185" t="s">
        <v>2616</v>
      </c>
      <c r="I1185" t="s">
        <v>10126</v>
      </c>
    </row>
    <row r="1186" spans="1:9" x14ac:dyDescent="0.25">
      <c r="A1186" t="s">
        <v>1191</v>
      </c>
      <c r="B1186" t="s">
        <v>2489</v>
      </c>
      <c r="C1186" t="s">
        <v>3530</v>
      </c>
      <c r="D1186" t="s">
        <v>2615</v>
      </c>
      <c r="E1186" t="s">
        <v>8987</v>
      </c>
      <c r="F1186" t="s">
        <v>8988</v>
      </c>
      <c r="G1186" t="s">
        <v>8989</v>
      </c>
      <c r="H1186" t="s">
        <v>2616</v>
      </c>
      <c r="I1186" t="s">
        <v>10126</v>
      </c>
    </row>
    <row r="1187" spans="1:9" x14ac:dyDescent="0.25">
      <c r="A1187" t="s">
        <v>1192</v>
      </c>
      <c r="B1187" t="s">
        <v>2490</v>
      </c>
      <c r="C1187" t="s">
        <v>3530</v>
      </c>
      <c r="D1187" t="s">
        <v>2615</v>
      </c>
      <c r="E1187" t="s">
        <v>8987</v>
      </c>
      <c r="F1187" t="s">
        <v>8988</v>
      </c>
      <c r="G1187" t="s">
        <v>8989</v>
      </c>
      <c r="H1187" t="s">
        <v>2616</v>
      </c>
      <c r="I1187" t="s">
        <v>10126</v>
      </c>
    </row>
    <row r="1188" spans="1:9" x14ac:dyDescent="0.25">
      <c r="A1188" t="s">
        <v>1193</v>
      </c>
      <c r="B1188" t="s">
        <v>2491</v>
      </c>
      <c r="C1188" t="s">
        <v>3531</v>
      </c>
      <c r="D1188" t="s">
        <v>2615</v>
      </c>
      <c r="E1188" t="s">
        <v>8987</v>
      </c>
      <c r="F1188" t="s">
        <v>8988</v>
      </c>
      <c r="G1188" t="s">
        <v>8989</v>
      </c>
      <c r="H1188" t="s">
        <v>2616</v>
      </c>
      <c r="I1188" t="s">
        <v>10126</v>
      </c>
    </row>
    <row r="1189" spans="1:9" x14ac:dyDescent="0.25">
      <c r="A1189" t="s">
        <v>1194</v>
      </c>
      <c r="B1189" t="s">
        <v>2492</v>
      </c>
      <c r="C1189" t="s">
        <v>3532</v>
      </c>
      <c r="D1189" t="s">
        <v>2615</v>
      </c>
      <c r="E1189" t="s">
        <v>8987</v>
      </c>
      <c r="F1189" t="s">
        <v>8988</v>
      </c>
      <c r="G1189" t="s">
        <v>8989</v>
      </c>
      <c r="H1189" t="s">
        <v>2616</v>
      </c>
      <c r="I1189" t="s">
        <v>10126</v>
      </c>
    </row>
    <row r="1190" spans="1:9" x14ac:dyDescent="0.25">
      <c r="A1190" t="s">
        <v>1195</v>
      </c>
      <c r="B1190" t="s">
        <v>2493</v>
      </c>
      <c r="C1190" t="s">
        <v>3532</v>
      </c>
      <c r="D1190" t="s">
        <v>2615</v>
      </c>
      <c r="E1190" t="s">
        <v>8987</v>
      </c>
      <c r="F1190" t="s">
        <v>8988</v>
      </c>
      <c r="G1190" t="s">
        <v>8989</v>
      </c>
      <c r="H1190" t="s">
        <v>2616</v>
      </c>
      <c r="I1190" t="s">
        <v>10126</v>
      </c>
    </row>
    <row r="1191" spans="1:9" x14ac:dyDescent="0.25">
      <c r="A1191" t="s">
        <v>1196</v>
      </c>
      <c r="B1191" t="s">
        <v>2494</v>
      </c>
      <c r="C1191" t="s">
        <v>3533</v>
      </c>
      <c r="D1191" t="s">
        <v>2615</v>
      </c>
      <c r="E1191" t="s">
        <v>8987</v>
      </c>
      <c r="F1191" t="s">
        <v>8988</v>
      </c>
      <c r="G1191" t="s">
        <v>8989</v>
      </c>
      <c r="H1191" t="s">
        <v>2616</v>
      </c>
      <c r="I1191" t="s">
        <v>10126</v>
      </c>
    </row>
    <row r="1192" spans="1:9" x14ac:dyDescent="0.25">
      <c r="A1192" t="s">
        <v>1197</v>
      </c>
      <c r="B1192" t="s">
        <v>2495</v>
      </c>
      <c r="C1192" t="s">
        <v>3533</v>
      </c>
      <c r="D1192" t="s">
        <v>2615</v>
      </c>
      <c r="E1192" t="s">
        <v>8987</v>
      </c>
      <c r="F1192" t="s">
        <v>8988</v>
      </c>
      <c r="G1192" t="s">
        <v>8989</v>
      </c>
      <c r="H1192" t="s">
        <v>2616</v>
      </c>
      <c r="I1192" t="s">
        <v>10126</v>
      </c>
    </row>
    <row r="1193" spans="1:9" x14ac:dyDescent="0.25">
      <c r="A1193" t="s">
        <v>1198</v>
      </c>
      <c r="B1193" t="s">
        <v>2496</v>
      </c>
      <c r="C1193" t="s">
        <v>3534</v>
      </c>
      <c r="D1193" t="s">
        <v>2615</v>
      </c>
      <c r="E1193" t="s">
        <v>8987</v>
      </c>
      <c r="F1193" t="s">
        <v>8988</v>
      </c>
      <c r="G1193" t="s">
        <v>8989</v>
      </c>
      <c r="H1193" t="s">
        <v>2616</v>
      </c>
      <c r="I1193" t="s">
        <v>10126</v>
      </c>
    </row>
    <row r="1194" spans="1:9" x14ac:dyDescent="0.25">
      <c r="A1194" t="s">
        <v>1199</v>
      </c>
      <c r="B1194" t="s">
        <v>2497</v>
      </c>
      <c r="C1194" t="s">
        <v>3535</v>
      </c>
      <c r="D1194" t="s">
        <v>2615</v>
      </c>
      <c r="E1194" t="s">
        <v>8987</v>
      </c>
      <c r="F1194" t="s">
        <v>8988</v>
      </c>
      <c r="G1194" t="s">
        <v>8989</v>
      </c>
      <c r="H1194" t="s">
        <v>2616</v>
      </c>
      <c r="I1194" t="s">
        <v>10126</v>
      </c>
    </row>
    <row r="1195" spans="1:9" x14ac:dyDescent="0.25">
      <c r="A1195" t="s">
        <v>1200</v>
      </c>
      <c r="B1195" t="s">
        <v>2498</v>
      </c>
      <c r="C1195" t="s">
        <v>3535</v>
      </c>
      <c r="D1195" t="s">
        <v>2615</v>
      </c>
      <c r="E1195" t="s">
        <v>8987</v>
      </c>
      <c r="F1195" t="s">
        <v>8988</v>
      </c>
      <c r="G1195" t="s">
        <v>8989</v>
      </c>
      <c r="H1195" t="s">
        <v>2616</v>
      </c>
      <c r="I1195" t="s">
        <v>10126</v>
      </c>
    </row>
    <row r="1196" spans="1:9" x14ac:dyDescent="0.25">
      <c r="A1196" t="s">
        <v>1201</v>
      </c>
      <c r="B1196" t="s">
        <v>2499</v>
      </c>
      <c r="C1196" t="s">
        <v>3536</v>
      </c>
      <c r="D1196" t="s">
        <v>2615</v>
      </c>
      <c r="E1196" t="s">
        <v>8987</v>
      </c>
      <c r="F1196" t="s">
        <v>8988</v>
      </c>
      <c r="G1196" t="s">
        <v>8989</v>
      </c>
      <c r="H1196" t="s">
        <v>2616</v>
      </c>
      <c r="I1196" t="s">
        <v>10126</v>
      </c>
    </row>
    <row r="1197" spans="1:9" x14ac:dyDescent="0.25">
      <c r="A1197" t="s">
        <v>1202</v>
      </c>
      <c r="B1197" t="s">
        <v>2500</v>
      </c>
      <c r="C1197" t="s">
        <v>3536</v>
      </c>
      <c r="D1197" t="s">
        <v>2615</v>
      </c>
      <c r="E1197" t="s">
        <v>8987</v>
      </c>
      <c r="F1197" t="s">
        <v>8988</v>
      </c>
      <c r="G1197" t="s">
        <v>8989</v>
      </c>
      <c r="H1197" t="s">
        <v>2616</v>
      </c>
      <c r="I1197" t="s">
        <v>10126</v>
      </c>
    </row>
    <row r="1198" spans="1:9" x14ac:dyDescent="0.25">
      <c r="A1198" t="s">
        <v>1203</v>
      </c>
      <c r="B1198" t="s">
        <v>2501</v>
      </c>
      <c r="C1198" t="s">
        <v>3537</v>
      </c>
      <c r="D1198" t="s">
        <v>2615</v>
      </c>
      <c r="E1198" t="s">
        <v>8987</v>
      </c>
      <c r="F1198" t="s">
        <v>8988</v>
      </c>
      <c r="G1198" t="s">
        <v>8989</v>
      </c>
      <c r="H1198" t="s">
        <v>2616</v>
      </c>
      <c r="I1198" t="s">
        <v>10126</v>
      </c>
    </row>
    <row r="1199" spans="1:9" x14ac:dyDescent="0.25">
      <c r="A1199" t="s">
        <v>1204</v>
      </c>
      <c r="B1199" t="s">
        <v>2502</v>
      </c>
      <c r="C1199" t="s">
        <v>3537</v>
      </c>
      <c r="D1199" t="s">
        <v>2615</v>
      </c>
      <c r="E1199" t="s">
        <v>8987</v>
      </c>
      <c r="F1199" t="s">
        <v>8988</v>
      </c>
      <c r="G1199" t="s">
        <v>8989</v>
      </c>
      <c r="H1199" t="s">
        <v>2616</v>
      </c>
      <c r="I1199" t="s">
        <v>10126</v>
      </c>
    </row>
    <row r="1200" spans="1:9" x14ac:dyDescent="0.25">
      <c r="A1200" t="s">
        <v>1205</v>
      </c>
      <c r="B1200" t="s">
        <v>2503</v>
      </c>
      <c r="C1200" t="s">
        <v>3538</v>
      </c>
      <c r="D1200" t="s">
        <v>2615</v>
      </c>
      <c r="E1200" t="s">
        <v>8987</v>
      </c>
      <c r="F1200" t="s">
        <v>8988</v>
      </c>
      <c r="G1200" t="s">
        <v>8989</v>
      </c>
      <c r="H1200" t="s">
        <v>2616</v>
      </c>
      <c r="I1200" t="s">
        <v>10126</v>
      </c>
    </row>
    <row r="1201" spans="1:9" x14ac:dyDescent="0.25">
      <c r="A1201" t="s">
        <v>1206</v>
      </c>
      <c r="B1201" t="s">
        <v>2504</v>
      </c>
      <c r="C1201" t="s">
        <v>3538</v>
      </c>
      <c r="D1201" t="s">
        <v>2615</v>
      </c>
      <c r="E1201" t="s">
        <v>8987</v>
      </c>
      <c r="F1201" t="s">
        <v>8988</v>
      </c>
      <c r="G1201" t="s">
        <v>8989</v>
      </c>
      <c r="H1201" t="s">
        <v>2616</v>
      </c>
      <c r="I1201" t="s">
        <v>10126</v>
      </c>
    </row>
    <row r="1202" spans="1:9" x14ac:dyDescent="0.25">
      <c r="A1202" t="s">
        <v>1207</v>
      </c>
      <c r="B1202" t="s">
        <v>2505</v>
      </c>
      <c r="C1202" t="s">
        <v>3539</v>
      </c>
      <c r="D1202" t="s">
        <v>2615</v>
      </c>
      <c r="E1202" t="s">
        <v>8987</v>
      </c>
      <c r="F1202" t="s">
        <v>8988</v>
      </c>
      <c r="G1202" t="s">
        <v>8989</v>
      </c>
      <c r="H1202" t="s">
        <v>2616</v>
      </c>
      <c r="I1202" t="s">
        <v>10126</v>
      </c>
    </row>
    <row r="1203" spans="1:9" x14ac:dyDescent="0.25">
      <c r="A1203" t="s">
        <v>1208</v>
      </c>
      <c r="B1203" t="s">
        <v>2506</v>
      </c>
      <c r="C1203" t="s">
        <v>3539</v>
      </c>
      <c r="D1203" t="s">
        <v>2615</v>
      </c>
      <c r="E1203" t="s">
        <v>8987</v>
      </c>
      <c r="F1203" t="s">
        <v>8988</v>
      </c>
      <c r="G1203" t="s">
        <v>8989</v>
      </c>
      <c r="H1203" t="s">
        <v>2616</v>
      </c>
      <c r="I1203" t="s">
        <v>10126</v>
      </c>
    </row>
    <row r="1204" spans="1:9" x14ac:dyDescent="0.25">
      <c r="A1204" t="s">
        <v>1209</v>
      </c>
      <c r="B1204" t="s">
        <v>2507</v>
      </c>
      <c r="C1204" t="s">
        <v>3540</v>
      </c>
      <c r="D1204" t="s">
        <v>2615</v>
      </c>
      <c r="E1204" t="s">
        <v>8987</v>
      </c>
      <c r="F1204" t="s">
        <v>8988</v>
      </c>
      <c r="G1204" t="s">
        <v>8989</v>
      </c>
      <c r="H1204" t="s">
        <v>2616</v>
      </c>
      <c r="I1204" t="s">
        <v>10126</v>
      </c>
    </row>
    <row r="1205" spans="1:9" x14ac:dyDescent="0.25">
      <c r="A1205" t="s">
        <v>1210</v>
      </c>
      <c r="B1205" t="s">
        <v>2508</v>
      </c>
      <c r="C1205" t="s">
        <v>3540</v>
      </c>
      <c r="D1205" t="s">
        <v>2615</v>
      </c>
      <c r="E1205" t="s">
        <v>8987</v>
      </c>
      <c r="F1205" t="s">
        <v>8988</v>
      </c>
      <c r="G1205" t="s">
        <v>8989</v>
      </c>
      <c r="H1205" t="s">
        <v>2616</v>
      </c>
      <c r="I1205" t="s">
        <v>10126</v>
      </c>
    </row>
    <row r="1206" spans="1:9" x14ac:dyDescent="0.25">
      <c r="A1206" t="s">
        <v>1211</v>
      </c>
      <c r="B1206" t="s">
        <v>2509</v>
      </c>
      <c r="C1206" t="s">
        <v>3541</v>
      </c>
      <c r="D1206" t="s">
        <v>2615</v>
      </c>
      <c r="E1206" t="s">
        <v>8987</v>
      </c>
      <c r="F1206" t="s">
        <v>8988</v>
      </c>
      <c r="G1206" t="s">
        <v>8989</v>
      </c>
      <c r="H1206" t="s">
        <v>2616</v>
      </c>
      <c r="I1206" t="s">
        <v>10126</v>
      </c>
    </row>
    <row r="1207" spans="1:9" x14ac:dyDescent="0.25">
      <c r="A1207" t="s">
        <v>1212</v>
      </c>
      <c r="B1207" t="s">
        <v>2510</v>
      </c>
      <c r="C1207" t="s">
        <v>3541</v>
      </c>
      <c r="D1207" t="s">
        <v>2615</v>
      </c>
      <c r="E1207" t="s">
        <v>8987</v>
      </c>
      <c r="F1207" t="s">
        <v>8988</v>
      </c>
      <c r="G1207" t="s">
        <v>8989</v>
      </c>
      <c r="H1207" t="s">
        <v>2616</v>
      </c>
      <c r="I1207" t="s">
        <v>10126</v>
      </c>
    </row>
    <row r="1208" spans="1:9" x14ac:dyDescent="0.25">
      <c r="A1208" t="s">
        <v>1213</v>
      </c>
      <c r="B1208" t="s">
        <v>2511</v>
      </c>
      <c r="C1208" t="s">
        <v>3542</v>
      </c>
      <c r="D1208" t="s">
        <v>2615</v>
      </c>
      <c r="E1208" t="s">
        <v>8987</v>
      </c>
      <c r="F1208" t="s">
        <v>8988</v>
      </c>
      <c r="G1208" t="s">
        <v>8989</v>
      </c>
      <c r="H1208" t="s">
        <v>2616</v>
      </c>
      <c r="I1208" t="s">
        <v>10126</v>
      </c>
    </row>
    <row r="1209" spans="1:9" x14ac:dyDescent="0.25">
      <c r="A1209" t="s">
        <v>1214</v>
      </c>
      <c r="B1209" t="s">
        <v>2512</v>
      </c>
      <c r="C1209" t="s">
        <v>3542</v>
      </c>
      <c r="D1209" t="s">
        <v>2615</v>
      </c>
      <c r="E1209" t="s">
        <v>8987</v>
      </c>
      <c r="F1209" t="s">
        <v>8988</v>
      </c>
      <c r="G1209" t="s">
        <v>8989</v>
      </c>
      <c r="H1209" t="s">
        <v>2616</v>
      </c>
      <c r="I1209" t="s">
        <v>10126</v>
      </c>
    </row>
    <row r="1210" spans="1:9" x14ac:dyDescent="0.25">
      <c r="A1210" t="s">
        <v>1215</v>
      </c>
      <c r="B1210" t="s">
        <v>2513</v>
      </c>
      <c r="C1210" t="s">
        <v>3543</v>
      </c>
      <c r="D1210" t="s">
        <v>2615</v>
      </c>
      <c r="E1210" t="s">
        <v>8987</v>
      </c>
      <c r="F1210" t="s">
        <v>8988</v>
      </c>
      <c r="G1210" t="s">
        <v>8989</v>
      </c>
      <c r="H1210" t="s">
        <v>2616</v>
      </c>
      <c r="I1210" t="s">
        <v>10126</v>
      </c>
    </row>
    <row r="1211" spans="1:9" x14ac:dyDescent="0.25">
      <c r="A1211" t="s">
        <v>1216</v>
      </c>
      <c r="B1211" t="s">
        <v>2514</v>
      </c>
      <c r="C1211" t="s">
        <v>3543</v>
      </c>
      <c r="D1211" t="s">
        <v>2615</v>
      </c>
      <c r="E1211" t="s">
        <v>8987</v>
      </c>
      <c r="F1211" t="s">
        <v>8988</v>
      </c>
      <c r="G1211" t="s">
        <v>8989</v>
      </c>
      <c r="H1211" t="s">
        <v>2616</v>
      </c>
      <c r="I1211" t="s">
        <v>10126</v>
      </c>
    </row>
    <row r="1212" spans="1:9" x14ac:dyDescent="0.25">
      <c r="A1212" t="s">
        <v>1217</v>
      </c>
      <c r="B1212" t="s">
        <v>2515</v>
      </c>
      <c r="C1212" t="s">
        <v>3544</v>
      </c>
      <c r="D1212" t="s">
        <v>2615</v>
      </c>
      <c r="E1212" t="s">
        <v>8987</v>
      </c>
      <c r="F1212" t="s">
        <v>8988</v>
      </c>
      <c r="G1212" t="s">
        <v>8989</v>
      </c>
      <c r="H1212" t="s">
        <v>2616</v>
      </c>
      <c r="I1212" t="s">
        <v>10126</v>
      </c>
    </row>
    <row r="1213" spans="1:9" x14ac:dyDescent="0.25">
      <c r="A1213" t="s">
        <v>1218</v>
      </c>
      <c r="B1213" t="s">
        <v>2516</v>
      </c>
      <c r="C1213" t="s">
        <v>3544</v>
      </c>
      <c r="D1213" t="s">
        <v>2615</v>
      </c>
      <c r="E1213" t="s">
        <v>8987</v>
      </c>
      <c r="F1213" t="s">
        <v>8988</v>
      </c>
      <c r="G1213" t="s">
        <v>8989</v>
      </c>
      <c r="H1213" t="s">
        <v>2616</v>
      </c>
      <c r="I1213" t="s">
        <v>10126</v>
      </c>
    </row>
    <row r="1214" spans="1:9" x14ac:dyDescent="0.25">
      <c r="A1214" t="s">
        <v>1219</v>
      </c>
      <c r="B1214" t="s">
        <v>2517</v>
      </c>
      <c r="C1214" t="s">
        <v>3545</v>
      </c>
      <c r="D1214" t="s">
        <v>2615</v>
      </c>
      <c r="E1214" t="s">
        <v>8987</v>
      </c>
      <c r="F1214" t="s">
        <v>8988</v>
      </c>
      <c r="G1214" t="s">
        <v>8989</v>
      </c>
      <c r="H1214" t="s">
        <v>2616</v>
      </c>
      <c r="I1214" t="s">
        <v>10126</v>
      </c>
    </row>
    <row r="1215" spans="1:9" x14ac:dyDescent="0.25">
      <c r="A1215" t="s">
        <v>1220</v>
      </c>
      <c r="B1215" t="s">
        <v>2518</v>
      </c>
      <c r="C1215" t="s">
        <v>3546</v>
      </c>
      <c r="D1215" t="s">
        <v>2615</v>
      </c>
      <c r="E1215" t="s">
        <v>8987</v>
      </c>
      <c r="F1215" t="s">
        <v>8988</v>
      </c>
      <c r="G1215" t="s">
        <v>8989</v>
      </c>
      <c r="H1215" t="s">
        <v>2616</v>
      </c>
      <c r="I1215" t="s">
        <v>10126</v>
      </c>
    </row>
    <row r="1216" spans="1:9" x14ac:dyDescent="0.25">
      <c r="A1216" t="s">
        <v>1221</v>
      </c>
      <c r="B1216" t="s">
        <v>2519</v>
      </c>
      <c r="C1216" t="s">
        <v>3547</v>
      </c>
      <c r="D1216" t="s">
        <v>2615</v>
      </c>
      <c r="E1216" t="s">
        <v>8987</v>
      </c>
      <c r="F1216" t="s">
        <v>8988</v>
      </c>
      <c r="G1216" t="s">
        <v>8989</v>
      </c>
      <c r="H1216" t="s">
        <v>2616</v>
      </c>
      <c r="I1216" t="s">
        <v>10126</v>
      </c>
    </row>
    <row r="1217" spans="1:9" x14ac:dyDescent="0.25">
      <c r="A1217" t="s">
        <v>1222</v>
      </c>
      <c r="B1217" t="s">
        <v>2520</v>
      </c>
      <c r="C1217" t="s">
        <v>3548</v>
      </c>
      <c r="D1217" t="s">
        <v>2615</v>
      </c>
      <c r="E1217" t="s">
        <v>8987</v>
      </c>
      <c r="F1217" t="s">
        <v>8988</v>
      </c>
      <c r="G1217" t="s">
        <v>8989</v>
      </c>
      <c r="H1217" t="s">
        <v>2616</v>
      </c>
      <c r="I1217" t="s">
        <v>10126</v>
      </c>
    </row>
    <row r="1218" spans="1:9" x14ac:dyDescent="0.25">
      <c r="A1218" t="s">
        <v>1223</v>
      </c>
      <c r="B1218" t="s">
        <v>2521</v>
      </c>
      <c r="C1218" t="s">
        <v>3549</v>
      </c>
      <c r="D1218" t="s">
        <v>2615</v>
      </c>
      <c r="E1218" t="s">
        <v>8987</v>
      </c>
      <c r="F1218" t="s">
        <v>8988</v>
      </c>
      <c r="G1218" t="s">
        <v>8989</v>
      </c>
      <c r="H1218" t="s">
        <v>2616</v>
      </c>
      <c r="I1218" t="s">
        <v>10126</v>
      </c>
    </row>
    <row r="1219" spans="1:9" x14ac:dyDescent="0.25">
      <c r="A1219" t="s">
        <v>1224</v>
      </c>
      <c r="B1219" t="s">
        <v>2522</v>
      </c>
      <c r="C1219" t="s">
        <v>3550</v>
      </c>
      <c r="D1219" t="s">
        <v>2615</v>
      </c>
      <c r="E1219" t="s">
        <v>8987</v>
      </c>
      <c r="F1219" t="s">
        <v>8988</v>
      </c>
      <c r="G1219" t="s">
        <v>8989</v>
      </c>
      <c r="H1219" t="s">
        <v>2616</v>
      </c>
      <c r="I1219" t="s">
        <v>10126</v>
      </c>
    </row>
    <row r="1220" spans="1:9" x14ac:dyDescent="0.25">
      <c r="A1220" t="s">
        <v>1225</v>
      </c>
      <c r="B1220" t="s">
        <v>2523</v>
      </c>
      <c r="C1220" t="s">
        <v>3551</v>
      </c>
      <c r="D1220" t="s">
        <v>2615</v>
      </c>
      <c r="E1220" t="s">
        <v>8987</v>
      </c>
      <c r="F1220" t="s">
        <v>8988</v>
      </c>
      <c r="G1220" t="s">
        <v>8989</v>
      </c>
      <c r="H1220" t="s">
        <v>2616</v>
      </c>
      <c r="I1220" t="s">
        <v>10126</v>
      </c>
    </row>
    <row r="1221" spans="1:9" x14ac:dyDescent="0.25">
      <c r="A1221" t="s">
        <v>1226</v>
      </c>
      <c r="B1221" t="s">
        <v>2524</v>
      </c>
      <c r="C1221" t="s">
        <v>3552</v>
      </c>
      <c r="D1221" t="s">
        <v>2615</v>
      </c>
      <c r="E1221" t="s">
        <v>8987</v>
      </c>
      <c r="F1221" t="s">
        <v>8988</v>
      </c>
      <c r="G1221" t="s">
        <v>8989</v>
      </c>
      <c r="H1221" t="s">
        <v>2616</v>
      </c>
      <c r="I1221" t="s">
        <v>10126</v>
      </c>
    </row>
    <row r="1222" spans="1:9" x14ac:dyDescent="0.25">
      <c r="A1222" t="s">
        <v>1227</v>
      </c>
      <c r="B1222" t="s">
        <v>2525</v>
      </c>
      <c r="C1222" t="s">
        <v>3553</v>
      </c>
      <c r="D1222" t="s">
        <v>2615</v>
      </c>
      <c r="E1222" t="s">
        <v>8987</v>
      </c>
      <c r="F1222" t="s">
        <v>8988</v>
      </c>
      <c r="G1222" t="s">
        <v>8989</v>
      </c>
      <c r="H1222" t="s">
        <v>2616</v>
      </c>
      <c r="I1222" t="s">
        <v>10126</v>
      </c>
    </row>
    <row r="1223" spans="1:9" x14ac:dyDescent="0.25">
      <c r="A1223" t="s">
        <v>1228</v>
      </c>
      <c r="B1223" t="s">
        <v>2526</v>
      </c>
      <c r="C1223" t="s">
        <v>3554</v>
      </c>
      <c r="D1223" t="s">
        <v>2615</v>
      </c>
      <c r="E1223" t="s">
        <v>8987</v>
      </c>
      <c r="F1223" t="s">
        <v>8988</v>
      </c>
      <c r="G1223" t="s">
        <v>8989</v>
      </c>
      <c r="H1223" t="s">
        <v>2616</v>
      </c>
      <c r="I1223" t="s">
        <v>10126</v>
      </c>
    </row>
    <row r="1224" spans="1:9" x14ac:dyDescent="0.25">
      <c r="A1224" t="s">
        <v>1229</v>
      </c>
      <c r="B1224" t="s">
        <v>2527</v>
      </c>
      <c r="C1224" t="s">
        <v>3555</v>
      </c>
      <c r="D1224" t="s">
        <v>2615</v>
      </c>
      <c r="E1224" t="s">
        <v>8987</v>
      </c>
      <c r="F1224" t="s">
        <v>8988</v>
      </c>
      <c r="G1224" t="s">
        <v>8989</v>
      </c>
      <c r="H1224" t="s">
        <v>2616</v>
      </c>
      <c r="I1224" t="s">
        <v>10126</v>
      </c>
    </row>
    <row r="1225" spans="1:9" x14ac:dyDescent="0.25">
      <c r="A1225" t="s">
        <v>1230</v>
      </c>
      <c r="B1225" t="s">
        <v>2528</v>
      </c>
      <c r="C1225" t="s">
        <v>3556</v>
      </c>
      <c r="D1225" t="s">
        <v>2615</v>
      </c>
      <c r="E1225" t="s">
        <v>8987</v>
      </c>
      <c r="F1225" t="s">
        <v>8988</v>
      </c>
      <c r="G1225" t="s">
        <v>8989</v>
      </c>
      <c r="H1225" t="s">
        <v>2616</v>
      </c>
      <c r="I1225" t="s">
        <v>10126</v>
      </c>
    </row>
    <row r="1226" spans="1:9" x14ac:dyDescent="0.25">
      <c r="A1226" t="s">
        <v>1231</v>
      </c>
      <c r="B1226" t="s">
        <v>2529</v>
      </c>
      <c r="C1226" t="s">
        <v>3557</v>
      </c>
      <c r="D1226" t="s">
        <v>2615</v>
      </c>
      <c r="E1226" t="s">
        <v>8987</v>
      </c>
      <c r="F1226" t="s">
        <v>8988</v>
      </c>
      <c r="G1226" t="s">
        <v>8989</v>
      </c>
      <c r="H1226" t="s">
        <v>2616</v>
      </c>
      <c r="I1226" t="s">
        <v>10126</v>
      </c>
    </row>
    <row r="1227" spans="1:9" x14ac:dyDescent="0.25">
      <c r="A1227" t="s">
        <v>1232</v>
      </c>
      <c r="B1227" t="s">
        <v>2530</v>
      </c>
      <c r="C1227" t="s">
        <v>3558</v>
      </c>
      <c r="D1227" t="s">
        <v>2615</v>
      </c>
      <c r="E1227" t="s">
        <v>8987</v>
      </c>
      <c r="F1227" t="s">
        <v>8988</v>
      </c>
      <c r="G1227" t="s">
        <v>8989</v>
      </c>
      <c r="H1227" t="s">
        <v>2616</v>
      </c>
      <c r="I1227" t="s">
        <v>10126</v>
      </c>
    </row>
    <row r="1228" spans="1:9" x14ac:dyDescent="0.25">
      <c r="A1228" t="s">
        <v>1233</v>
      </c>
      <c r="B1228" t="s">
        <v>2531</v>
      </c>
      <c r="C1228" t="s">
        <v>3559</v>
      </c>
      <c r="D1228" t="s">
        <v>2615</v>
      </c>
      <c r="E1228" t="s">
        <v>8987</v>
      </c>
      <c r="F1228" t="s">
        <v>8988</v>
      </c>
      <c r="G1228" t="s">
        <v>8989</v>
      </c>
      <c r="H1228" t="s">
        <v>2616</v>
      </c>
      <c r="I1228" t="s">
        <v>10126</v>
      </c>
    </row>
    <row r="1229" spans="1:9" x14ac:dyDescent="0.25">
      <c r="A1229" t="s">
        <v>1234</v>
      </c>
      <c r="B1229" t="s">
        <v>2532</v>
      </c>
      <c r="C1229" t="s">
        <v>3560</v>
      </c>
      <c r="D1229" t="s">
        <v>2615</v>
      </c>
      <c r="E1229" t="s">
        <v>8987</v>
      </c>
      <c r="F1229" t="s">
        <v>8988</v>
      </c>
      <c r="G1229" t="s">
        <v>8989</v>
      </c>
      <c r="H1229" t="s">
        <v>2616</v>
      </c>
      <c r="I1229" t="s">
        <v>10126</v>
      </c>
    </row>
    <row r="1230" spans="1:9" x14ac:dyDescent="0.25">
      <c r="A1230" t="s">
        <v>1235</v>
      </c>
      <c r="B1230" t="s">
        <v>2533</v>
      </c>
      <c r="C1230" t="s">
        <v>3561</v>
      </c>
      <c r="D1230" t="s">
        <v>2615</v>
      </c>
      <c r="E1230" t="s">
        <v>8987</v>
      </c>
      <c r="F1230" t="s">
        <v>8988</v>
      </c>
      <c r="G1230" t="s">
        <v>8989</v>
      </c>
      <c r="H1230" t="s">
        <v>2616</v>
      </c>
      <c r="I1230" t="s">
        <v>10126</v>
      </c>
    </row>
    <row r="1231" spans="1:9" x14ac:dyDescent="0.25">
      <c r="A1231" t="s">
        <v>1236</v>
      </c>
      <c r="B1231" t="s">
        <v>2534</v>
      </c>
      <c r="C1231" t="s">
        <v>3562</v>
      </c>
      <c r="D1231" t="s">
        <v>2615</v>
      </c>
      <c r="E1231" t="s">
        <v>8987</v>
      </c>
      <c r="F1231" t="s">
        <v>8988</v>
      </c>
      <c r="G1231" t="s">
        <v>8989</v>
      </c>
      <c r="H1231" t="s">
        <v>2616</v>
      </c>
      <c r="I1231" t="s">
        <v>10126</v>
      </c>
    </row>
    <row r="1232" spans="1:9" x14ac:dyDescent="0.25">
      <c r="A1232" t="s">
        <v>1237</v>
      </c>
      <c r="B1232" t="s">
        <v>2535</v>
      </c>
      <c r="C1232" t="s">
        <v>3563</v>
      </c>
      <c r="D1232" t="s">
        <v>2615</v>
      </c>
      <c r="E1232" t="s">
        <v>8987</v>
      </c>
      <c r="F1232" t="s">
        <v>8988</v>
      </c>
      <c r="G1232" t="s">
        <v>8989</v>
      </c>
      <c r="H1232" t="s">
        <v>2616</v>
      </c>
      <c r="I1232" t="s">
        <v>10126</v>
      </c>
    </row>
    <row r="1233" spans="1:9" x14ac:dyDescent="0.25">
      <c r="A1233" t="s">
        <v>1238</v>
      </c>
      <c r="B1233" t="s">
        <v>2536</v>
      </c>
      <c r="C1233" t="s">
        <v>3564</v>
      </c>
      <c r="D1233" t="s">
        <v>2615</v>
      </c>
      <c r="E1233" t="s">
        <v>8987</v>
      </c>
      <c r="F1233" t="s">
        <v>8988</v>
      </c>
      <c r="G1233" t="s">
        <v>8989</v>
      </c>
      <c r="H1233" t="s">
        <v>2616</v>
      </c>
      <c r="I1233" t="s">
        <v>10126</v>
      </c>
    </row>
    <row r="1234" spans="1:9" x14ac:dyDescent="0.25">
      <c r="A1234" t="s">
        <v>1239</v>
      </c>
      <c r="B1234" t="s">
        <v>2537</v>
      </c>
      <c r="C1234" t="s">
        <v>3565</v>
      </c>
      <c r="D1234" t="s">
        <v>2615</v>
      </c>
      <c r="E1234" t="s">
        <v>8987</v>
      </c>
      <c r="F1234" t="s">
        <v>8988</v>
      </c>
      <c r="G1234" t="s">
        <v>8989</v>
      </c>
      <c r="H1234" t="s">
        <v>2616</v>
      </c>
      <c r="I1234" t="s">
        <v>10126</v>
      </c>
    </row>
    <row r="1235" spans="1:9" x14ac:dyDescent="0.25">
      <c r="A1235" t="s">
        <v>1240</v>
      </c>
      <c r="B1235" t="s">
        <v>2538</v>
      </c>
      <c r="C1235" t="s">
        <v>3566</v>
      </c>
      <c r="D1235" t="s">
        <v>2615</v>
      </c>
      <c r="E1235" t="s">
        <v>8987</v>
      </c>
      <c r="F1235" t="s">
        <v>8988</v>
      </c>
      <c r="G1235" t="s">
        <v>8989</v>
      </c>
      <c r="H1235" t="s">
        <v>2616</v>
      </c>
      <c r="I1235" t="s">
        <v>10126</v>
      </c>
    </row>
    <row r="1236" spans="1:9" x14ac:dyDescent="0.25">
      <c r="A1236" t="s">
        <v>1241</v>
      </c>
      <c r="B1236" t="s">
        <v>2539</v>
      </c>
      <c r="C1236" t="s">
        <v>3567</v>
      </c>
      <c r="D1236" t="s">
        <v>2615</v>
      </c>
      <c r="E1236" t="s">
        <v>8987</v>
      </c>
      <c r="F1236" t="s">
        <v>8988</v>
      </c>
      <c r="G1236" t="s">
        <v>8989</v>
      </c>
      <c r="H1236" t="s">
        <v>2616</v>
      </c>
      <c r="I1236" t="s">
        <v>10126</v>
      </c>
    </row>
    <row r="1237" spans="1:9" x14ac:dyDescent="0.25">
      <c r="A1237" t="s">
        <v>1242</v>
      </c>
      <c r="B1237" t="s">
        <v>2540</v>
      </c>
      <c r="C1237" t="s">
        <v>3567</v>
      </c>
      <c r="D1237" t="s">
        <v>2615</v>
      </c>
      <c r="E1237" t="s">
        <v>8987</v>
      </c>
      <c r="F1237" t="s">
        <v>8988</v>
      </c>
      <c r="G1237" t="s">
        <v>8989</v>
      </c>
      <c r="H1237" t="s">
        <v>2616</v>
      </c>
      <c r="I1237" t="s">
        <v>10126</v>
      </c>
    </row>
    <row r="1238" spans="1:9" x14ac:dyDescent="0.25">
      <c r="A1238" t="s">
        <v>1243</v>
      </c>
      <c r="B1238" t="s">
        <v>2541</v>
      </c>
      <c r="C1238" t="s">
        <v>3568</v>
      </c>
      <c r="D1238" t="s">
        <v>2615</v>
      </c>
      <c r="E1238" t="s">
        <v>8987</v>
      </c>
      <c r="F1238" t="s">
        <v>8988</v>
      </c>
      <c r="G1238" t="s">
        <v>8989</v>
      </c>
      <c r="H1238" t="s">
        <v>2616</v>
      </c>
      <c r="I1238" t="s">
        <v>10126</v>
      </c>
    </row>
    <row r="1239" spans="1:9" x14ac:dyDescent="0.25">
      <c r="A1239" t="s">
        <v>1244</v>
      </c>
      <c r="B1239" t="s">
        <v>2542</v>
      </c>
      <c r="C1239" t="s">
        <v>3569</v>
      </c>
      <c r="D1239" t="s">
        <v>2615</v>
      </c>
      <c r="E1239" t="s">
        <v>8987</v>
      </c>
      <c r="F1239" t="s">
        <v>8988</v>
      </c>
      <c r="G1239" t="s">
        <v>8989</v>
      </c>
      <c r="H1239" t="s">
        <v>2616</v>
      </c>
      <c r="I1239" t="s">
        <v>10126</v>
      </c>
    </row>
    <row r="1240" spans="1:9" x14ac:dyDescent="0.25">
      <c r="A1240" t="s">
        <v>1245</v>
      </c>
      <c r="B1240" t="s">
        <v>2543</v>
      </c>
      <c r="C1240" t="s">
        <v>3570</v>
      </c>
      <c r="D1240" t="s">
        <v>2615</v>
      </c>
      <c r="E1240" t="s">
        <v>8987</v>
      </c>
      <c r="F1240" t="s">
        <v>8988</v>
      </c>
      <c r="G1240" t="s">
        <v>8989</v>
      </c>
      <c r="H1240" t="s">
        <v>2616</v>
      </c>
      <c r="I1240" t="s">
        <v>10126</v>
      </c>
    </row>
    <row r="1241" spans="1:9" x14ac:dyDescent="0.25">
      <c r="A1241" t="s">
        <v>1246</v>
      </c>
      <c r="B1241" t="s">
        <v>2544</v>
      </c>
      <c r="C1241" t="s">
        <v>3571</v>
      </c>
      <c r="D1241" t="s">
        <v>2615</v>
      </c>
      <c r="E1241" t="s">
        <v>8987</v>
      </c>
      <c r="F1241" t="s">
        <v>8988</v>
      </c>
      <c r="G1241" t="s">
        <v>9016</v>
      </c>
      <c r="H1241" t="s">
        <v>2772</v>
      </c>
      <c r="I1241" t="s">
        <v>10228</v>
      </c>
    </row>
    <row r="1242" spans="1:9" x14ac:dyDescent="0.25">
      <c r="A1242" t="s">
        <v>1247</v>
      </c>
      <c r="B1242" t="s">
        <v>2545</v>
      </c>
      <c r="C1242" t="s">
        <v>3572</v>
      </c>
      <c r="D1242" t="s">
        <v>2615</v>
      </c>
      <c r="E1242" t="s">
        <v>8987</v>
      </c>
      <c r="F1242" t="s">
        <v>8988</v>
      </c>
      <c r="G1242" t="s">
        <v>8989</v>
      </c>
      <c r="H1242" t="s">
        <v>2616</v>
      </c>
      <c r="I1242" t="s">
        <v>10144</v>
      </c>
    </row>
    <row r="1243" spans="1:9" x14ac:dyDescent="0.25">
      <c r="A1243" t="s">
        <v>1248</v>
      </c>
      <c r="B1243" t="s">
        <v>2546</v>
      </c>
      <c r="C1243" t="s">
        <v>3572</v>
      </c>
      <c r="D1243" t="s">
        <v>2615</v>
      </c>
      <c r="E1243" t="s">
        <v>8987</v>
      </c>
      <c r="F1243" t="s">
        <v>8988</v>
      </c>
      <c r="G1243" t="s">
        <v>8989</v>
      </c>
      <c r="H1243" t="s">
        <v>2616</v>
      </c>
      <c r="I1243" t="s">
        <v>10144</v>
      </c>
    </row>
    <row r="1244" spans="1:9" x14ac:dyDescent="0.25">
      <c r="A1244" t="s">
        <v>1251</v>
      </c>
      <c r="B1244" t="s">
        <v>2547</v>
      </c>
      <c r="C1244" t="s">
        <v>3573</v>
      </c>
      <c r="D1244" t="s">
        <v>2615</v>
      </c>
      <c r="E1244" t="s">
        <v>8987</v>
      </c>
      <c r="F1244" t="s">
        <v>8995</v>
      </c>
      <c r="G1244" t="s">
        <v>8996</v>
      </c>
      <c r="H1244" t="s">
        <v>2644</v>
      </c>
      <c r="I1244" t="s">
        <v>10185</v>
      </c>
    </row>
    <row r="1245" spans="1:9" x14ac:dyDescent="0.25">
      <c r="A1245" t="s">
        <v>1252</v>
      </c>
      <c r="B1245" t="s">
        <v>2548</v>
      </c>
      <c r="C1245" t="s">
        <v>3574</v>
      </c>
      <c r="D1245" t="s">
        <v>2615</v>
      </c>
      <c r="E1245" t="s">
        <v>8987</v>
      </c>
      <c r="F1245" t="s">
        <v>8995</v>
      </c>
      <c r="G1245" t="s">
        <v>9119</v>
      </c>
    </row>
    <row r="1246" spans="1:9" x14ac:dyDescent="0.25">
      <c r="A1246" t="s">
        <v>3575</v>
      </c>
      <c r="B1246" t="s">
        <v>2549</v>
      </c>
      <c r="C1246" t="s">
        <v>3576</v>
      </c>
      <c r="D1246" t="s">
        <v>2615</v>
      </c>
      <c r="E1246" t="s">
        <v>8987</v>
      </c>
      <c r="F1246" t="s">
        <v>8988</v>
      </c>
      <c r="G1246" t="s">
        <v>9018</v>
      </c>
      <c r="H1246" t="s">
        <v>2702</v>
      </c>
      <c r="I1246" t="s">
        <v>10147</v>
      </c>
    </row>
    <row r="1247" spans="1:9" x14ac:dyDescent="0.25">
      <c r="A1247" t="s">
        <v>3577</v>
      </c>
      <c r="B1247" t="s">
        <v>2550</v>
      </c>
      <c r="C1247" t="s">
        <v>3578</v>
      </c>
      <c r="D1247" t="s">
        <v>2615</v>
      </c>
      <c r="E1247" t="s">
        <v>8987</v>
      </c>
      <c r="F1247" t="s">
        <v>8988</v>
      </c>
      <c r="G1247" t="s">
        <v>9018</v>
      </c>
      <c r="H1247" t="s">
        <v>2702</v>
      </c>
      <c r="I1247" t="s">
        <v>10147</v>
      </c>
    </row>
    <row r="1248" spans="1:9" x14ac:dyDescent="0.25">
      <c r="A1248" t="s">
        <v>1255</v>
      </c>
      <c r="B1248" t="s">
        <v>2551</v>
      </c>
      <c r="C1248" t="s">
        <v>3579</v>
      </c>
      <c r="D1248" t="s">
        <v>2615</v>
      </c>
      <c r="E1248" t="s">
        <v>8987</v>
      </c>
      <c r="F1248" t="s">
        <v>8988</v>
      </c>
      <c r="G1248" t="s">
        <v>8989</v>
      </c>
      <c r="H1248" t="s">
        <v>2616</v>
      </c>
      <c r="I1248" t="s">
        <v>10126</v>
      </c>
    </row>
    <row r="1249" spans="1:9" x14ac:dyDescent="0.25">
      <c r="A1249" t="s">
        <v>1256</v>
      </c>
      <c r="B1249" t="s">
        <v>2552</v>
      </c>
      <c r="C1249" t="s">
        <v>3579</v>
      </c>
      <c r="D1249" t="s">
        <v>2615</v>
      </c>
      <c r="E1249" t="s">
        <v>8987</v>
      </c>
      <c r="F1249" t="s">
        <v>8988</v>
      </c>
      <c r="G1249" t="s">
        <v>8989</v>
      </c>
      <c r="H1249" t="s">
        <v>2616</v>
      </c>
      <c r="I1249" t="s">
        <v>10126</v>
      </c>
    </row>
    <row r="1250" spans="1:9" x14ac:dyDescent="0.25">
      <c r="A1250" t="s">
        <v>1257</v>
      </c>
      <c r="B1250" t="s">
        <v>2553</v>
      </c>
      <c r="C1250" t="s">
        <v>3580</v>
      </c>
      <c r="D1250" t="s">
        <v>2615</v>
      </c>
      <c r="E1250" t="s">
        <v>8987</v>
      </c>
      <c r="F1250" t="s">
        <v>8988</v>
      </c>
      <c r="G1250" t="s">
        <v>8989</v>
      </c>
      <c r="H1250" t="s">
        <v>2616</v>
      </c>
      <c r="I1250" t="s">
        <v>10144</v>
      </c>
    </row>
    <row r="1251" spans="1:9" x14ac:dyDescent="0.25">
      <c r="A1251" t="s">
        <v>1258</v>
      </c>
      <c r="B1251" t="s">
        <v>2554</v>
      </c>
      <c r="C1251" t="s">
        <v>3580</v>
      </c>
      <c r="D1251" t="s">
        <v>2615</v>
      </c>
      <c r="E1251" t="s">
        <v>8987</v>
      </c>
      <c r="F1251" t="s">
        <v>8988</v>
      </c>
      <c r="G1251" t="s">
        <v>8989</v>
      </c>
      <c r="H1251" t="s">
        <v>2616</v>
      </c>
      <c r="I1251" t="s">
        <v>10144</v>
      </c>
    </row>
    <row r="1252" spans="1:9" x14ac:dyDescent="0.25">
      <c r="A1252" t="s">
        <v>1259</v>
      </c>
      <c r="B1252" t="s">
        <v>2555</v>
      </c>
      <c r="C1252" t="s">
        <v>3581</v>
      </c>
      <c r="D1252" t="s">
        <v>2615</v>
      </c>
      <c r="E1252" t="s">
        <v>8987</v>
      </c>
      <c r="F1252" t="s">
        <v>8988</v>
      </c>
      <c r="G1252" t="s">
        <v>8989</v>
      </c>
      <c r="H1252" t="s">
        <v>2616</v>
      </c>
      <c r="I1252" t="s">
        <v>10144</v>
      </c>
    </row>
    <row r="1253" spans="1:9" x14ac:dyDescent="0.25">
      <c r="A1253" t="s">
        <v>1260</v>
      </c>
      <c r="B1253" t="s">
        <v>2556</v>
      </c>
      <c r="C1253" t="s">
        <v>3581</v>
      </c>
      <c r="D1253" t="s">
        <v>2615</v>
      </c>
      <c r="E1253" t="s">
        <v>8987</v>
      </c>
      <c r="F1253" t="s">
        <v>8988</v>
      </c>
      <c r="G1253" t="s">
        <v>8989</v>
      </c>
      <c r="H1253" t="s">
        <v>2616</v>
      </c>
      <c r="I1253" t="s">
        <v>10144</v>
      </c>
    </row>
    <row r="1254" spans="1:9" x14ac:dyDescent="0.25">
      <c r="A1254" t="s">
        <v>1261</v>
      </c>
      <c r="B1254" t="s">
        <v>2557</v>
      </c>
      <c r="C1254" t="s">
        <v>3582</v>
      </c>
      <c r="D1254" t="s">
        <v>2615</v>
      </c>
      <c r="E1254" t="s">
        <v>8987</v>
      </c>
      <c r="F1254" t="s">
        <v>8988</v>
      </c>
      <c r="G1254" t="s">
        <v>8990</v>
      </c>
      <c r="H1254" t="s">
        <v>2618</v>
      </c>
      <c r="I1254" t="s">
        <v>10120</v>
      </c>
    </row>
    <row r="1255" spans="1:9" x14ac:dyDescent="0.25">
      <c r="A1255" t="s">
        <v>1262</v>
      </c>
      <c r="B1255" t="s">
        <v>2558</v>
      </c>
      <c r="C1255" t="s">
        <v>3583</v>
      </c>
      <c r="D1255" t="s">
        <v>2615</v>
      </c>
      <c r="E1255" t="s">
        <v>8987</v>
      </c>
      <c r="F1255" t="s">
        <v>8988</v>
      </c>
      <c r="G1255" t="s">
        <v>8997</v>
      </c>
      <c r="H1255" t="s">
        <v>2649</v>
      </c>
      <c r="I1255" t="s">
        <v>10128</v>
      </c>
    </row>
    <row r="1256" spans="1:9" x14ac:dyDescent="0.25">
      <c r="A1256" t="s">
        <v>1263</v>
      </c>
      <c r="B1256" t="s">
        <v>2559</v>
      </c>
      <c r="C1256" t="s">
        <v>3584</v>
      </c>
      <c r="D1256" t="s">
        <v>2615</v>
      </c>
      <c r="E1256" t="s">
        <v>8987</v>
      </c>
      <c r="F1256" t="s">
        <v>8988</v>
      </c>
      <c r="G1256" t="s">
        <v>9003</v>
      </c>
      <c r="H1256" t="s">
        <v>2658</v>
      </c>
      <c r="I1256" t="s">
        <v>10133</v>
      </c>
    </row>
    <row r="1257" spans="1:9" x14ac:dyDescent="0.25">
      <c r="A1257" t="s">
        <v>1264</v>
      </c>
      <c r="B1257" t="s">
        <v>2560</v>
      </c>
      <c r="C1257" t="s">
        <v>3585</v>
      </c>
      <c r="D1257" t="s">
        <v>2615</v>
      </c>
      <c r="E1257" t="s">
        <v>8987</v>
      </c>
      <c r="F1257" t="s">
        <v>8988</v>
      </c>
      <c r="G1257" t="s">
        <v>8989</v>
      </c>
      <c r="H1257" t="s">
        <v>2616</v>
      </c>
      <c r="I1257" t="s">
        <v>10144</v>
      </c>
    </row>
    <row r="1258" spans="1:9" x14ac:dyDescent="0.25">
      <c r="A1258" t="s">
        <v>1265</v>
      </c>
      <c r="B1258" t="s">
        <v>2561</v>
      </c>
      <c r="C1258" t="s">
        <v>3585</v>
      </c>
      <c r="D1258" t="s">
        <v>2615</v>
      </c>
      <c r="E1258" t="s">
        <v>8987</v>
      </c>
      <c r="F1258" t="s">
        <v>8988</v>
      </c>
      <c r="G1258" t="s">
        <v>8989</v>
      </c>
      <c r="H1258" t="s">
        <v>2616</v>
      </c>
      <c r="I1258" t="s">
        <v>10144</v>
      </c>
    </row>
    <row r="1259" spans="1:9" x14ac:dyDescent="0.25">
      <c r="A1259" t="s">
        <v>1266</v>
      </c>
      <c r="B1259" t="s">
        <v>2562</v>
      </c>
      <c r="C1259" t="s">
        <v>3586</v>
      </c>
      <c r="D1259" t="s">
        <v>2615</v>
      </c>
      <c r="E1259" t="s">
        <v>8987</v>
      </c>
      <c r="F1259" t="s">
        <v>8988</v>
      </c>
      <c r="G1259" t="s">
        <v>9016</v>
      </c>
      <c r="H1259" t="s">
        <v>2772</v>
      </c>
      <c r="I1259" t="s">
        <v>10163</v>
      </c>
    </row>
    <row r="1260" spans="1:9" x14ac:dyDescent="0.25">
      <c r="A1260" t="s">
        <v>1267</v>
      </c>
      <c r="B1260" t="s">
        <v>2563</v>
      </c>
      <c r="C1260" t="s">
        <v>3587</v>
      </c>
      <c r="D1260" t="s">
        <v>2615</v>
      </c>
      <c r="E1260" t="s">
        <v>8999</v>
      </c>
      <c r="F1260" t="s">
        <v>9000</v>
      </c>
      <c r="G1260" t="s">
        <v>9001</v>
      </c>
      <c r="H1260" t="s">
        <v>9002</v>
      </c>
      <c r="I1260" t="s">
        <v>10132</v>
      </c>
    </row>
    <row r="1261" spans="1:9" x14ac:dyDescent="0.25">
      <c r="A1261" t="s">
        <v>1268</v>
      </c>
      <c r="B1261" t="s">
        <v>2564</v>
      </c>
      <c r="C1261" t="s">
        <v>3588</v>
      </c>
      <c r="D1261" t="s">
        <v>2615</v>
      </c>
      <c r="E1261" t="s">
        <v>8999</v>
      </c>
      <c r="F1261" t="s">
        <v>9000</v>
      </c>
      <c r="G1261" t="s">
        <v>9001</v>
      </c>
      <c r="H1261" t="s">
        <v>9002</v>
      </c>
      <c r="I1261" t="s">
        <v>10132</v>
      </c>
    </row>
    <row r="1262" spans="1:9" x14ac:dyDescent="0.25">
      <c r="A1262" t="s">
        <v>1269</v>
      </c>
      <c r="B1262" t="s">
        <v>2565</v>
      </c>
      <c r="C1262" t="s">
        <v>3589</v>
      </c>
      <c r="D1262" t="s">
        <v>2615</v>
      </c>
      <c r="E1262" t="s">
        <v>8999</v>
      </c>
      <c r="F1262" t="s">
        <v>9000</v>
      </c>
      <c r="G1262" t="s">
        <v>9001</v>
      </c>
      <c r="H1262" t="s">
        <v>9002</v>
      </c>
      <c r="I1262" t="s">
        <v>10132</v>
      </c>
    </row>
    <row r="1263" spans="1:9" x14ac:dyDescent="0.25">
      <c r="A1263" t="s">
        <v>1270</v>
      </c>
      <c r="B1263" t="s">
        <v>2566</v>
      </c>
      <c r="C1263" t="s">
        <v>3590</v>
      </c>
      <c r="D1263" t="s">
        <v>2615</v>
      </c>
      <c r="E1263" t="s">
        <v>8987</v>
      </c>
      <c r="F1263" t="s">
        <v>8988</v>
      </c>
      <c r="G1263" t="s">
        <v>8989</v>
      </c>
      <c r="H1263" t="s">
        <v>2616</v>
      </c>
      <c r="I1263" t="s">
        <v>10144</v>
      </c>
    </row>
    <row r="1264" spans="1:9" x14ac:dyDescent="0.25">
      <c r="A1264" t="s">
        <v>1271</v>
      </c>
      <c r="B1264" t="s">
        <v>2567</v>
      </c>
      <c r="C1264" t="s">
        <v>3591</v>
      </c>
      <c r="D1264" t="s">
        <v>2615</v>
      </c>
      <c r="E1264" t="s">
        <v>8987</v>
      </c>
      <c r="F1264" t="s">
        <v>8988</v>
      </c>
      <c r="G1264" t="s">
        <v>8989</v>
      </c>
      <c r="H1264" t="s">
        <v>2616</v>
      </c>
      <c r="I1264" t="s">
        <v>10144</v>
      </c>
    </row>
    <row r="1265" spans="1:9" x14ac:dyDescent="0.25">
      <c r="A1265" t="s">
        <v>1272</v>
      </c>
      <c r="B1265" t="s">
        <v>2568</v>
      </c>
      <c r="C1265" t="s">
        <v>3592</v>
      </c>
      <c r="D1265" t="s">
        <v>2615</v>
      </c>
      <c r="E1265" t="s">
        <v>8987</v>
      </c>
      <c r="F1265" t="s">
        <v>8988</v>
      </c>
      <c r="G1265" t="s">
        <v>8989</v>
      </c>
      <c r="H1265" t="s">
        <v>2616</v>
      </c>
      <c r="I1265" t="s">
        <v>10144</v>
      </c>
    </row>
    <row r="1266" spans="1:9" x14ac:dyDescent="0.25">
      <c r="A1266" t="s">
        <v>1273</v>
      </c>
      <c r="B1266" t="s">
        <v>2569</v>
      </c>
      <c r="C1266" t="s">
        <v>3592</v>
      </c>
      <c r="D1266" t="s">
        <v>2615</v>
      </c>
      <c r="E1266" t="s">
        <v>8987</v>
      </c>
      <c r="F1266" t="s">
        <v>8988</v>
      </c>
      <c r="G1266" t="s">
        <v>8989</v>
      </c>
      <c r="H1266" t="s">
        <v>2616</v>
      </c>
      <c r="I1266" t="s">
        <v>10144</v>
      </c>
    </row>
    <row r="1267" spans="1:9" x14ac:dyDescent="0.25">
      <c r="A1267" t="s">
        <v>1274</v>
      </c>
      <c r="B1267" t="s">
        <v>2570</v>
      </c>
      <c r="C1267" t="s">
        <v>3593</v>
      </c>
      <c r="D1267" t="s">
        <v>2615</v>
      </c>
      <c r="E1267" t="s">
        <v>8987</v>
      </c>
      <c r="F1267" t="s">
        <v>8988</v>
      </c>
      <c r="G1267" t="s">
        <v>8990</v>
      </c>
      <c r="H1267" t="s">
        <v>2618</v>
      </c>
      <c r="I1267" t="s">
        <v>10120</v>
      </c>
    </row>
    <row r="1268" spans="1:9" x14ac:dyDescent="0.25">
      <c r="A1268" t="s">
        <v>3594</v>
      </c>
      <c r="B1268" t="s">
        <v>2571</v>
      </c>
      <c r="C1268" t="s">
        <v>3595</v>
      </c>
      <c r="D1268" t="s">
        <v>2615</v>
      </c>
      <c r="E1268" t="s">
        <v>8987</v>
      </c>
      <c r="F1268" t="s">
        <v>8988</v>
      </c>
      <c r="G1268" t="s">
        <v>8989</v>
      </c>
      <c r="H1268" t="s">
        <v>2616</v>
      </c>
      <c r="I1268" t="s">
        <v>10184</v>
      </c>
    </row>
    <row r="1269" spans="1:9" x14ac:dyDescent="0.25">
      <c r="A1269" t="s">
        <v>3596</v>
      </c>
      <c r="B1269" t="s">
        <v>2572</v>
      </c>
      <c r="C1269" t="s">
        <v>3595</v>
      </c>
      <c r="D1269" t="s">
        <v>2615</v>
      </c>
      <c r="E1269" t="s">
        <v>8987</v>
      </c>
      <c r="F1269" t="s">
        <v>8988</v>
      </c>
      <c r="G1269" t="s">
        <v>8989</v>
      </c>
      <c r="H1269" t="s">
        <v>2616</v>
      </c>
      <c r="I1269" t="s">
        <v>10184</v>
      </c>
    </row>
    <row r="1270" spans="1:9" x14ac:dyDescent="0.25">
      <c r="A1270" t="s">
        <v>3597</v>
      </c>
      <c r="B1270" t="s">
        <v>2573</v>
      </c>
      <c r="C1270" t="s">
        <v>3598</v>
      </c>
      <c r="D1270" t="s">
        <v>2615</v>
      </c>
      <c r="E1270" t="s">
        <v>9074</v>
      </c>
      <c r="F1270" t="s">
        <v>9075</v>
      </c>
      <c r="G1270" t="s">
        <v>9076</v>
      </c>
      <c r="H1270" t="s">
        <v>9077</v>
      </c>
      <c r="I1270" t="s">
        <v>10105</v>
      </c>
    </row>
    <row r="1271" spans="1:9" x14ac:dyDescent="0.25">
      <c r="A1271" t="s">
        <v>3599</v>
      </c>
      <c r="B1271" t="s">
        <v>2574</v>
      </c>
      <c r="C1271" t="s">
        <v>3600</v>
      </c>
      <c r="D1271" t="s">
        <v>2615</v>
      </c>
      <c r="E1271" t="s">
        <v>9035</v>
      </c>
      <c r="F1271" t="s">
        <v>9036</v>
      </c>
      <c r="G1271" t="s">
        <v>9037</v>
      </c>
      <c r="H1271" t="s">
        <v>9038</v>
      </c>
    </row>
    <row r="1272" spans="1:9" x14ac:dyDescent="0.25">
      <c r="A1272" t="s">
        <v>1279</v>
      </c>
      <c r="B1272" t="s">
        <v>2575</v>
      </c>
      <c r="C1272" t="s">
        <v>3601</v>
      </c>
      <c r="D1272" t="s">
        <v>2615</v>
      </c>
      <c r="E1272" t="s">
        <v>8987</v>
      </c>
      <c r="F1272" t="s">
        <v>8988</v>
      </c>
      <c r="G1272" t="s">
        <v>8989</v>
      </c>
      <c r="H1272" t="s">
        <v>2616</v>
      </c>
      <c r="I1272" t="s">
        <v>10144</v>
      </c>
    </row>
    <row r="1273" spans="1:9" x14ac:dyDescent="0.25">
      <c r="A1273" t="s">
        <v>1280</v>
      </c>
      <c r="B1273" t="s">
        <v>2576</v>
      </c>
      <c r="C1273" t="s">
        <v>3602</v>
      </c>
      <c r="D1273" t="s">
        <v>2615</v>
      </c>
      <c r="E1273" t="s">
        <v>8987</v>
      </c>
      <c r="F1273" t="s">
        <v>8988</v>
      </c>
      <c r="G1273" t="s">
        <v>8989</v>
      </c>
      <c r="H1273" t="s">
        <v>2616</v>
      </c>
      <c r="I1273" t="s">
        <v>10144</v>
      </c>
    </row>
    <row r="1274" spans="1:9" x14ac:dyDescent="0.25">
      <c r="A1274" t="s">
        <v>1281</v>
      </c>
      <c r="B1274" t="s">
        <v>2577</v>
      </c>
      <c r="C1274" t="s">
        <v>3601</v>
      </c>
      <c r="D1274" t="s">
        <v>2615</v>
      </c>
      <c r="E1274" t="s">
        <v>8987</v>
      </c>
      <c r="F1274" t="s">
        <v>8988</v>
      </c>
      <c r="G1274" t="s">
        <v>8989</v>
      </c>
      <c r="H1274" t="s">
        <v>2616</v>
      </c>
      <c r="I1274" t="s">
        <v>10144</v>
      </c>
    </row>
    <row r="1275" spans="1:9" x14ac:dyDescent="0.25">
      <c r="A1275" t="s">
        <v>1282</v>
      </c>
      <c r="B1275" t="s">
        <v>2578</v>
      </c>
      <c r="C1275" t="s">
        <v>3602</v>
      </c>
      <c r="D1275" t="s">
        <v>2615</v>
      </c>
      <c r="E1275" t="s">
        <v>8987</v>
      </c>
      <c r="F1275" t="s">
        <v>8988</v>
      </c>
      <c r="G1275" t="s">
        <v>8989</v>
      </c>
      <c r="H1275" t="s">
        <v>2616</v>
      </c>
      <c r="I1275" t="s">
        <v>10144</v>
      </c>
    </row>
    <row r="1276" spans="1:9" x14ac:dyDescent="0.25">
      <c r="A1276" t="s">
        <v>1283</v>
      </c>
      <c r="B1276" t="s">
        <v>2579</v>
      </c>
      <c r="C1276" t="s">
        <v>3603</v>
      </c>
      <c r="D1276" t="s">
        <v>2615</v>
      </c>
      <c r="E1276" t="s">
        <v>8987</v>
      </c>
      <c r="F1276" t="s">
        <v>8988</v>
      </c>
      <c r="G1276" t="s">
        <v>8989</v>
      </c>
      <c r="H1276" t="s">
        <v>2616</v>
      </c>
      <c r="I1276" t="s">
        <v>10144</v>
      </c>
    </row>
    <row r="1277" spans="1:9" x14ac:dyDescent="0.25">
      <c r="A1277" t="s">
        <v>1284</v>
      </c>
      <c r="B1277" t="s">
        <v>2580</v>
      </c>
      <c r="C1277" t="s">
        <v>3603</v>
      </c>
      <c r="D1277" t="s">
        <v>2615</v>
      </c>
      <c r="E1277" t="s">
        <v>8987</v>
      </c>
      <c r="F1277" t="s">
        <v>8988</v>
      </c>
      <c r="G1277" t="s">
        <v>8989</v>
      </c>
      <c r="H1277" t="s">
        <v>2616</v>
      </c>
      <c r="I1277" t="s">
        <v>10144</v>
      </c>
    </row>
    <row r="1278" spans="1:9" x14ac:dyDescent="0.25">
      <c r="A1278" t="s">
        <v>1285</v>
      </c>
      <c r="B1278" t="s">
        <v>2581</v>
      </c>
      <c r="C1278" t="s">
        <v>3604</v>
      </c>
      <c r="D1278" t="s">
        <v>2615</v>
      </c>
      <c r="E1278" t="s">
        <v>8987</v>
      </c>
      <c r="F1278" t="s">
        <v>8988</v>
      </c>
      <c r="G1278" t="s">
        <v>8989</v>
      </c>
      <c r="H1278" t="s">
        <v>2616</v>
      </c>
      <c r="I1278" t="s">
        <v>10144</v>
      </c>
    </row>
    <row r="1279" spans="1:9" x14ac:dyDescent="0.25">
      <c r="A1279" t="s">
        <v>1286</v>
      </c>
      <c r="B1279" t="s">
        <v>2582</v>
      </c>
      <c r="C1279" t="s">
        <v>3605</v>
      </c>
      <c r="D1279" t="s">
        <v>2615</v>
      </c>
      <c r="E1279" t="s">
        <v>8987</v>
      </c>
      <c r="F1279" t="s">
        <v>8988</v>
      </c>
      <c r="G1279" t="s">
        <v>8989</v>
      </c>
      <c r="H1279" t="s">
        <v>2616</v>
      </c>
      <c r="I1279" t="s">
        <v>10144</v>
      </c>
    </row>
    <row r="1280" spans="1:9" x14ac:dyDescent="0.25">
      <c r="A1280" t="s">
        <v>1287</v>
      </c>
      <c r="B1280" t="s">
        <v>2583</v>
      </c>
      <c r="C1280" t="s">
        <v>3605</v>
      </c>
      <c r="D1280" t="s">
        <v>2615</v>
      </c>
      <c r="E1280" t="s">
        <v>8987</v>
      </c>
      <c r="F1280" t="s">
        <v>8988</v>
      </c>
      <c r="G1280" t="s">
        <v>8989</v>
      </c>
      <c r="H1280" t="s">
        <v>2616</v>
      </c>
      <c r="I1280" t="s">
        <v>10144</v>
      </c>
    </row>
    <row r="1281" spans="1:10" x14ac:dyDescent="0.25">
      <c r="A1281" t="s">
        <v>1288</v>
      </c>
      <c r="B1281" t="s">
        <v>2584</v>
      </c>
      <c r="C1281" t="s">
        <v>3604</v>
      </c>
      <c r="D1281" t="s">
        <v>2615</v>
      </c>
      <c r="E1281" t="s">
        <v>8987</v>
      </c>
      <c r="F1281" t="s">
        <v>8988</v>
      </c>
      <c r="G1281" t="s">
        <v>8989</v>
      </c>
      <c r="H1281" t="s">
        <v>2616</v>
      </c>
      <c r="I1281" t="s">
        <v>10144</v>
      </c>
    </row>
    <row r="1282" spans="1:10" x14ac:dyDescent="0.25">
      <c r="A1282" t="s">
        <v>1289</v>
      </c>
      <c r="B1282" t="s">
        <v>2585</v>
      </c>
      <c r="C1282" t="s">
        <v>3606</v>
      </c>
      <c r="D1282" t="s">
        <v>2615</v>
      </c>
      <c r="E1282" t="s">
        <v>8987</v>
      </c>
      <c r="F1282" t="s">
        <v>8988</v>
      </c>
      <c r="G1282" t="s">
        <v>8989</v>
      </c>
      <c r="H1282" t="s">
        <v>2616</v>
      </c>
      <c r="I1282" t="s">
        <v>10177</v>
      </c>
    </row>
    <row r="1283" spans="1:10" x14ac:dyDescent="0.25">
      <c r="A1283" t="s">
        <v>1291</v>
      </c>
      <c r="B1283" t="s">
        <v>2586</v>
      </c>
      <c r="C1283" t="s">
        <v>3607</v>
      </c>
      <c r="D1283" t="s">
        <v>2615</v>
      </c>
      <c r="E1283" t="s">
        <v>8987</v>
      </c>
      <c r="F1283" t="s">
        <v>8988</v>
      </c>
      <c r="G1283" t="s">
        <v>8990</v>
      </c>
      <c r="H1283" t="s">
        <v>2618</v>
      </c>
      <c r="I1283" t="s">
        <v>10120</v>
      </c>
    </row>
    <row r="1284" spans="1:10" x14ac:dyDescent="0.25">
      <c r="A1284" t="s">
        <v>1292</v>
      </c>
      <c r="B1284" t="s">
        <v>2587</v>
      </c>
      <c r="C1284" t="s">
        <v>3607</v>
      </c>
      <c r="D1284" t="s">
        <v>2615</v>
      </c>
      <c r="E1284" t="s">
        <v>8987</v>
      </c>
      <c r="F1284" t="s">
        <v>8988</v>
      </c>
      <c r="G1284" t="s">
        <v>8990</v>
      </c>
      <c r="H1284" t="s">
        <v>2618</v>
      </c>
      <c r="I1284" t="s">
        <v>10120</v>
      </c>
    </row>
    <row r="1285" spans="1:10" x14ac:dyDescent="0.25">
      <c r="A1285" t="s">
        <v>1293</v>
      </c>
      <c r="B1285" t="s">
        <v>2588</v>
      </c>
      <c r="C1285" t="s">
        <v>3608</v>
      </c>
      <c r="D1285" t="s">
        <v>2615</v>
      </c>
      <c r="E1285" t="s">
        <v>8987</v>
      </c>
      <c r="F1285" t="s">
        <v>8988</v>
      </c>
      <c r="G1285" t="s">
        <v>8991</v>
      </c>
      <c r="H1285" t="s">
        <v>2627</v>
      </c>
      <c r="I1285" t="s">
        <v>10123</v>
      </c>
    </row>
    <row r="1286" spans="1:10" x14ac:dyDescent="0.25">
      <c r="A1286" t="s">
        <v>1294</v>
      </c>
      <c r="B1286" t="s">
        <v>2589</v>
      </c>
      <c r="C1286" t="s">
        <v>3609</v>
      </c>
      <c r="D1286" t="s">
        <v>2615</v>
      </c>
      <c r="E1286" t="s">
        <v>8987</v>
      </c>
      <c r="F1286" t="s">
        <v>8988</v>
      </c>
      <c r="G1286" t="s">
        <v>8997</v>
      </c>
      <c r="H1286" t="s">
        <v>2649</v>
      </c>
      <c r="I1286" t="s">
        <v>10128</v>
      </c>
    </row>
    <row r="1287" spans="1:10" x14ac:dyDescent="0.25">
      <c r="A1287" t="s">
        <v>1295</v>
      </c>
      <c r="B1287" t="s">
        <v>2590</v>
      </c>
      <c r="C1287" t="s">
        <v>3610</v>
      </c>
      <c r="D1287" t="s">
        <v>2615</v>
      </c>
      <c r="E1287" t="s">
        <v>8987</v>
      </c>
      <c r="F1287" t="s">
        <v>8988</v>
      </c>
      <c r="G1287" t="s">
        <v>8990</v>
      </c>
      <c r="H1287" t="s">
        <v>2618</v>
      </c>
      <c r="I1287" t="s">
        <v>10120</v>
      </c>
    </row>
    <row r="1288" spans="1:10" x14ac:dyDescent="0.25">
      <c r="A1288" t="s">
        <v>1296</v>
      </c>
      <c r="B1288" t="s">
        <v>2591</v>
      </c>
      <c r="C1288" t="s">
        <v>3611</v>
      </c>
      <c r="D1288" t="s">
        <v>2615</v>
      </c>
      <c r="E1288" t="s">
        <v>8987</v>
      </c>
      <c r="F1288" t="s">
        <v>8995</v>
      </c>
      <c r="G1288" t="s">
        <v>8996</v>
      </c>
      <c r="H1288" t="s">
        <v>2670</v>
      </c>
      <c r="I1288" t="s">
        <v>10134</v>
      </c>
    </row>
    <row r="1289" spans="1:10" x14ac:dyDescent="0.25">
      <c r="A1289" t="s">
        <v>1297</v>
      </c>
      <c r="B1289" t="s">
        <v>2594</v>
      </c>
      <c r="C1289" t="s">
        <v>3612</v>
      </c>
      <c r="D1289" t="s">
        <v>2615</v>
      </c>
      <c r="E1289" t="s">
        <v>8987</v>
      </c>
      <c r="F1289" t="s">
        <v>8988</v>
      </c>
      <c r="G1289" t="s">
        <v>9003</v>
      </c>
      <c r="H1289" t="s">
        <v>2658</v>
      </c>
      <c r="I1289" t="s">
        <v>10136</v>
      </c>
    </row>
    <row r="1290" spans="1:10" x14ac:dyDescent="0.25">
      <c r="A1290" t="s">
        <v>1298</v>
      </c>
      <c r="B1290" t="s">
        <v>2595</v>
      </c>
      <c r="C1290" t="s">
        <v>3613</v>
      </c>
      <c r="D1290" t="s">
        <v>2615</v>
      </c>
      <c r="E1290" t="s">
        <v>8987</v>
      </c>
      <c r="F1290" t="s">
        <v>8988</v>
      </c>
      <c r="G1290" t="s">
        <v>8997</v>
      </c>
      <c r="H1290" t="s">
        <v>2649</v>
      </c>
      <c r="I1290" t="s">
        <v>10128</v>
      </c>
    </row>
    <row r="1291" spans="1:10" x14ac:dyDescent="0.25">
      <c r="A1291" t="s">
        <v>1299</v>
      </c>
      <c r="B1291" t="s">
        <v>2596</v>
      </c>
      <c r="C1291" t="s">
        <v>3052</v>
      </c>
      <c r="D1291" t="s">
        <v>2615</v>
      </c>
      <c r="E1291" t="s">
        <v>8987</v>
      </c>
      <c r="F1291" t="s">
        <v>8988</v>
      </c>
      <c r="G1291" t="s">
        <v>8990</v>
      </c>
      <c r="H1291" t="s">
        <v>2618</v>
      </c>
      <c r="I1291" t="s">
        <v>10120</v>
      </c>
      <c r="J1291" t="s">
        <v>2716</v>
      </c>
    </row>
    <row r="1292" spans="1:10" x14ac:dyDescent="0.25">
      <c r="A1292" t="s">
        <v>1300</v>
      </c>
      <c r="B1292" t="s">
        <v>2597</v>
      </c>
      <c r="C1292" t="s">
        <v>2684</v>
      </c>
      <c r="D1292" t="s">
        <v>2615</v>
      </c>
      <c r="E1292" t="s">
        <v>8987</v>
      </c>
      <c r="F1292" t="s">
        <v>8988</v>
      </c>
      <c r="G1292" t="s">
        <v>8989</v>
      </c>
      <c r="H1292" t="s">
        <v>2616</v>
      </c>
      <c r="I1292" t="s">
        <v>10141</v>
      </c>
    </row>
    <row r="1293" spans="1:10" x14ac:dyDescent="0.25">
      <c r="A1293" t="s">
        <v>1301</v>
      </c>
      <c r="B1293" t="s">
        <v>2598</v>
      </c>
      <c r="C1293" t="s">
        <v>3614</v>
      </c>
      <c r="D1293" t="s">
        <v>2615</v>
      </c>
      <c r="E1293" t="s">
        <v>8987</v>
      </c>
      <c r="F1293" t="s">
        <v>8988</v>
      </c>
      <c r="G1293" t="s">
        <v>8989</v>
      </c>
      <c r="H1293" t="s">
        <v>2616</v>
      </c>
      <c r="I1293" t="s">
        <v>10141</v>
      </c>
    </row>
    <row r="1294" spans="1:10" x14ac:dyDescent="0.25">
      <c r="A1294" t="s">
        <v>1302</v>
      </c>
      <c r="B1294" t="s">
        <v>2599</v>
      </c>
      <c r="C1294" t="s">
        <v>3615</v>
      </c>
      <c r="D1294" t="s">
        <v>2641</v>
      </c>
      <c r="E1294" t="s">
        <v>8992</v>
      </c>
      <c r="F1294" t="s">
        <v>8993</v>
      </c>
      <c r="G1294" t="s">
        <v>8994</v>
      </c>
    </row>
    <row r="1295" spans="1:10" x14ac:dyDescent="0.25">
      <c r="A1295" t="s">
        <v>2592</v>
      </c>
      <c r="B1295" t="s">
        <v>2600</v>
      </c>
      <c r="C1295" t="s">
        <v>3591</v>
      </c>
      <c r="D1295" t="s">
        <v>2615</v>
      </c>
      <c r="E1295" t="s">
        <v>8987</v>
      </c>
      <c r="F1295" t="s">
        <v>8988</v>
      </c>
      <c r="G1295" t="s">
        <v>8989</v>
      </c>
      <c r="H1295" t="s">
        <v>2616</v>
      </c>
      <c r="I1295" t="s">
        <v>10144</v>
      </c>
    </row>
    <row r="1296" spans="1:10" x14ac:dyDescent="0.25">
      <c r="A1296" t="s">
        <v>2593</v>
      </c>
      <c r="B1296" t="s">
        <v>2601</v>
      </c>
      <c r="C1296" t="s">
        <v>3081</v>
      </c>
      <c r="D1296" t="s">
        <v>2615</v>
      </c>
      <c r="E1296" t="s">
        <v>8987</v>
      </c>
      <c r="F1296" t="s">
        <v>8988</v>
      </c>
      <c r="G1296" t="s">
        <v>8989</v>
      </c>
      <c r="H1296" t="s">
        <v>2616</v>
      </c>
      <c r="I1296" t="s">
        <v>10144</v>
      </c>
    </row>
    <row r="1297" spans="1:7" x14ac:dyDescent="0.25">
      <c r="A1297" t="s">
        <v>1303</v>
      </c>
      <c r="B1297" t="s">
        <v>2602</v>
      </c>
      <c r="C1297" t="s">
        <v>3616</v>
      </c>
      <c r="D1297" t="s">
        <v>2641</v>
      </c>
      <c r="E1297" t="s">
        <v>8992</v>
      </c>
      <c r="F1297" t="s">
        <v>8993</v>
      </c>
      <c r="G1297" t="s">
        <v>8994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13055"/>
  <sheetViews>
    <sheetView workbookViewId="0">
      <selection activeCell="D60" sqref="D60"/>
    </sheetView>
  </sheetViews>
  <sheetFormatPr defaultRowHeight="15" x14ac:dyDescent="0.25"/>
  <cols>
    <col min="4" max="4" width="16.5703125" bestFit="1" customWidth="1"/>
  </cols>
  <sheetData>
    <row r="1" spans="1:8" x14ac:dyDescent="0.25">
      <c r="A1" t="s">
        <v>3621</v>
      </c>
      <c r="B1" t="s">
        <v>3622</v>
      </c>
      <c r="C1" t="s">
        <v>3623</v>
      </c>
      <c r="D1" t="s">
        <v>3624</v>
      </c>
      <c r="E1" t="s">
        <v>3625</v>
      </c>
      <c r="F1" t="s">
        <v>3626</v>
      </c>
      <c r="G1" t="s">
        <v>3627</v>
      </c>
      <c r="H1" t="s">
        <v>3628</v>
      </c>
    </row>
    <row r="2" spans="1:8" hidden="1" x14ac:dyDescent="0.25">
      <c r="A2" t="s">
        <v>169</v>
      </c>
      <c r="B2" t="s">
        <v>1470</v>
      </c>
      <c r="C2">
        <v>681</v>
      </c>
      <c r="D2" t="s">
        <v>3629</v>
      </c>
      <c r="E2">
        <v>1</v>
      </c>
      <c r="F2">
        <v>129</v>
      </c>
      <c r="G2">
        <v>18</v>
      </c>
    </row>
    <row r="3" spans="1:8" hidden="1" x14ac:dyDescent="0.25">
      <c r="A3" t="s">
        <v>169</v>
      </c>
      <c r="B3" t="s">
        <v>1470</v>
      </c>
      <c r="C3">
        <v>681</v>
      </c>
      <c r="D3" t="s">
        <v>3630</v>
      </c>
      <c r="E3">
        <v>433</v>
      </c>
      <c r="F3">
        <v>601</v>
      </c>
      <c r="G3">
        <v>5833</v>
      </c>
      <c r="H3" t="s">
        <v>3631</v>
      </c>
    </row>
    <row r="4" spans="1:8" x14ac:dyDescent="0.25">
      <c r="A4" t="s">
        <v>169</v>
      </c>
      <c r="B4" t="s">
        <v>1470</v>
      </c>
      <c r="C4">
        <v>681</v>
      </c>
      <c r="D4" t="s">
        <v>3632</v>
      </c>
      <c r="E4">
        <v>195</v>
      </c>
      <c r="F4">
        <v>339</v>
      </c>
      <c r="G4">
        <v>6199</v>
      </c>
      <c r="H4" t="s">
        <v>3633</v>
      </c>
    </row>
    <row r="5" spans="1:8" hidden="1" x14ac:dyDescent="0.25">
      <c r="A5" t="s">
        <v>3634</v>
      </c>
      <c r="B5" t="s">
        <v>3635</v>
      </c>
      <c r="C5">
        <v>774</v>
      </c>
      <c r="D5" t="s">
        <v>3630</v>
      </c>
      <c r="E5">
        <v>501</v>
      </c>
      <c r="F5">
        <v>667</v>
      </c>
      <c r="G5">
        <v>5833</v>
      </c>
      <c r="H5" t="s">
        <v>3631</v>
      </c>
    </row>
    <row r="6" spans="1:8" x14ac:dyDescent="0.25">
      <c r="A6" t="s">
        <v>3634</v>
      </c>
      <c r="B6" t="s">
        <v>3635</v>
      </c>
      <c r="C6">
        <v>774</v>
      </c>
      <c r="D6" t="s">
        <v>3632</v>
      </c>
      <c r="E6">
        <v>129</v>
      </c>
      <c r="F6">
        <v>189</v>
      </c>
      <c r="G6">
        <v>6199</v>
      </c>
      <c r="H6" t="s">
        <v>3633</v>
      </c>
    </row>
    <row r="7" spans="1:8" x14ac:dyDescent="0.25">
      <c r="A7" t="s">
        <v>3634</v>
      </c>
      <c r="B7" t="s">
        <v>3635</v>
      </c>
      <c r="C7">
        <v>774</v>
      </c>
      <c r="D7" t="s">
        <v>3632</v>
      </c>
      <c r="E7">
        <v>192</v>
      </c>
      <c r="F7">
        <v>264</v>
      </c>
      <c r="G7">
        <v>6199</v>
      </c>
      <c r="H7" t="s">
        <v>3633</v>
      </c>
    </row>
    <row r="8" spans="1:8" x14ac:dyDescent="0.25">
      <c r="A8" t="s">
        <v>3634</v>
      </c>
      <c r="B8" t="s">
        <v>3635</v>
      </c>
      <c r="C8">
        <v>774</v>
      </c>
      <c r="D8" t="s">
        <v>3632</v>
      </c>
      <c r="E8">
        <v>268</v>
      </c>
      <c r="F8">
        <v>410</v>
      </c>
      <c r="G8">
        <v>6199</v>
      </c>
      <c r="H8" t="s">
        <v>3633</v>
      </c>
    </row>
    <row r="9" spans="1:8" hidden="1" x14ac:dyDescent="0.25">
      <c r="A9" t="s">
        <v>3636</v>
      </c>
      <c r="B9" t="s">
        <v>3637</v>
      </c>
      <c r="C9">
        <v>543</v>
      </c>
      <c r="D9" t="s">
        <v>3638</v>
      </c>
      <c r="E9">
        <v>90</v>
      </c>
      <c r="F9">
        <v>129</v>
      </c>
      <c r="G9">
        <v>16</v>
      </c>
    </row>
    <row r="10" spans="1:8" hidden="1" x14ac:dyDescent="0.25">
      <c r="A10" t="s">
        <v>3636</v>
      </c>
      <c r="B10" t="s">
        <v>3637</v>
      </c>
      <c r="C10">
        <v>543</v>
      </c>
      <c r="D10" t="s">
        <v>3639</v>
      </c>
      <c r="E10">
        <v>137</v>
      </c>
      <c r="F10">
        <v>185</v>
      </c>
      <c r="G10">
        <v>4169</v>
      </c>
      <c r="H10" t="s">
        <v>3640</v>
      </c>
    </row>
    <row r="11" spans="1:8" hidden="1" x14ac:dyDescent="0.25">
      <c r="A11" t="s">
        <v>3636</v>
      </c>
      <c r="B11" t="s">
        <v>3637</v>
      </c>
      <c r="C11">
        <v>543</v>
      </c>
      <c r="D11" t="s">
        <v>3630</v>
      </c>
      <c r="E11">
        <v>356</v>
      </c>
      <c r="F11">
        <v>511</v>
      </c>
      <c r="G11">
        <v>5833</v>
      </c>
      <c r="H11" t="s">
        <v>3631</v>
      </c>
    </row>
    <row r="12" spans="1:8" x14ac:dyDescent="0.25">
      <c r="A12" t="s">
        <v>3636</v>
      </c>
      <c r="B12" t="s">
        <v>3637</v>
      </c>
      <c r="C12">
        <v>543</v>
      </c>
      <c r="D12" t="s">
        <v>3632</v>
      </c>
      <c r="E12">
        <v>210</v>
      </c>
      <c r="F12">
        <v>276</v>
      </c>
      <c r="G12">
        <v>6199</v>
      </c>
      <c r="H12" t="s">
        <v>3633</v>
      </c>
    </row>
    <row r="13" spans="1:8" hidden="1" x14ac:dyDescent="0.25">
      <c r="A13" t="s">
        <v>3641</v>
      </c>
      <c r="B13" t="s">
        <v>3642</v>
      </c>
      <c r="C13">
        <v>677</v>
      </c>
      <c r="D13" t="s">
        <v>3630</v>
      </c>
      <c r="E13">
        <v>436</v>
      </c>
      <c r="F13">
        <v>602</v>
      </c>
      <c r="G13">
        <v>5833</v>
      </c>
      <c r="H13" t="s">
        <v>3631</v>
      </c>
    </row>
    <row r="14" spans="1:8" x14ac:dyDescent="0.25">
      <c r="A14" t="s">
        <v>3641</v>
      </c>
      <c r="B14" t="s">
        <v>3642</v>
      </c>
      <c r="C14">
        <v>677</v>
      </c>
      <c r="D14" t="s">
        <v>3632</v>
      </c>
      <c r="E14">
        <v>127</v>
      </c>
      <c r="F14">
        <v>190</v>
      </c>
      <c r="G14">
        <v>6199</v>
      </c>
      <c r="H14" t="s">
        <v>3633</v>
      </c>
    </row>
    <row r="15" spans="1:8" x14ac:dyDescent="0.25">
      <c r="A15" t="s">
        <v>3641</v>
      </c>
      <c r="B15" t="s">
        <v>3642</v>
      </c>
      <c r="C15">
        <v>677</v>
      </c>
      <c r="D15" t="s">
        <v>3632</v>
      </c>
      <c r="E15">
        <v>192</v>
      </c>
      <c r="F15">
        <v>264</v>
      </c>
      <c r="G15">
        <v>6199</v>
      </c>
      <c r="H15" t="s">
        <v>3633</v>
      </c>
    </row>
    <row r="16" spans="1:8" x14ac:dyDescent="0.25">
      <c r="A16" t="s">
        <v>3641</v>
      </c>
      <c r="B16" t="s">
        <v>3642</v>
      </c>
      <c r="C16">
        <v>677</v>
      </c>
      <c r="D16" t="s">
        <v>3632</v>
      </c>
      <c r="E16">
        <v>269</v>
      </c>
      <c r="F16">
        <v>353</v>
      </c>
      <c r="G16">
        <v>6199</v>
      </c>
      <c r="H16" t="s">
        <v>3633</v>
      </c>
    </row>
    <row r="17" spans="1:8" hidden="1" x14ac:dyDescent="0.25">
      <c r="A17" t="s">
        <v>3643</v>
      </c>
      <c r="B17" t="s">
        <v>3644</v>
      </c>
      <c r="C17">
        <v>733</v>
      </c>
      <c r="D17" t="s">
        <v>3639</v>
      </c>
      <c r="E17">
        <v>339</v>
      </c>
      <c r="F17">
        <v>387</v>
      </c>
      <c r="G17">
        <v>4169</v>
      </c>
      <c r="H17" t="s">
        <v>3640</v>
      </c>
    </row>
    <row r="18" spans="1:8" hidden="1" x14ac:dyDescent="0.25">
      <c r="A18" t="s">
        <v>3643</v>
      </c>
      <c r="B18" t="s">
        <v>3644</v>
      </c>
      <c r="C18">
        <v>733</v>
      </c>
      <c r="D18" t="s">
        <v>3630</v>
      </c>
      <c r="E18">
        <v>571</v>
      </c>
      <c r="F18">
        <v>730</v>
      </c>
      <c r="G18">
        <v>5833</v>
      </c>
      <c r="H18" t="s">
        <v>3631</v>
      </c>
    </row>
    <row r="19" spans="1:8" x14ac:dyDescent="0.25">
      <c r="A19" t="s">
        <v>3643</v>
      </c>
      <c r="B19" t="s">
        <v>3644</v>
      </c>
      <c r="C19">
        <v>733</v>
      </c>
      <c r="D19" t="s">
        <v>3632</v>
      </c>
      <c r="E19">
        <v>412</v>
      </c>
      <c r="F19">
        <v>477</v>
      </c>
      <c r="G19">
        <v>6199</v>
      </c>
      <c r="H19" t="s">
        <v>3633</v>
      </c>
    </row>
    <row r="20" spans="1:8" hidden="1" x14ac:dyDescent="0.25">
      <c r="A20" t="s">
        <v>3645</v>
      </c>
      <c r="B20" t="s">
        <v>3646</v>
      </c>
      <c r="C20">
        <v>702</v>
      </c>
      <c r="D20" t="s">
        <v>3630</v>
      </c>
      <c r="E20">
        <v>452</v>
      </c>
      <c r="F20">
        <v>613</v>
      </c>
      <c r="G20">
        <v>5833</v>
      </c>
      <c r="H20" t="s">
        <v>3631</v>
      </c>
    </row>
    <row r="21" spans="1:8" x14ac:dyDescent="0.25">
      <c r="A21" t="s">
        <v>3645</v>
      </c>
      <c r="B21" t="s">
        <v>3646</v>
      </c>
      <c r="C21">
        <v>702</v>
      </c>
      <c r="D21" t="s">
        <v>3632</v>
      </c>
      <c r="E21">
        <v>130</v>
      </c>
      <c r="F21">
        <v>193</v>
      </c>
      <c r="G21">
        <v>6199</v>
      </c>
      <c r="H21" t="s">
        <v>3633</v>
      </c>
    </row>
    <row r="22" spans="1:8" x14ac:dyDescent="0.25">
      <c r="A22" t="s">
        <v>3645</v>
      </c>
      <c r="B22" t="s">
        <v>3646</v>
      </c>
      <c r="C22">
        <v>702</v>
      </c>
      <c r="D22" t="s">
        <v>3632</v>
      </c>
      <c r="E22">
        <v>195</v>
      </c>
      <c r="F22">
        <v>266</v>
      </c>
      <c r="G22">
        <v>6199</v>
      </c>
      <c r="H22" t="s">
        <v>3633</v>
      </c>
    </row>
    <row r="23" spans="1:8" x14ac:dyDescent="0.25">
      <c r="A23" t="s">
        <v>3645</v>
      </c>
      <c r="B23" t="s">
        <v>3646</v>
      </c>
      <c r="C23">
        <v>702</v>
      </c>
      <c r="D23" t="s">
        <v>3632</v>
      </c>
      <c r="E23">
        <v>270</v>
      </c>
      <c r="F23">
        <v>348</v>
      </c>
      <c r="G23">
        <v>6199</v>
      </c>
      <c r="H23" t="s">
        <v>3633</v>
      </c>
    </row>
    <row r="24" spans="1:8" hidden="1" x14ac:dyDescent="0.25">
      <c r="A24" t="s">
        <v>3647</v>
      </c>
      <c r="B24" t="s">
        <v>3648</v>
      </c>
      <c r="C24">
        <v>684</v>
      </c>
      <c r="D24" t="s">
        <v>3649</v>
      </c>
      <c r="E24">
        <v>121</v>
      </c>
      <c r="F24">
        <v>201</v>
      </c>
      <c r="G24">
        <v>265</v>
      </c>
    </row>
    <row r="25" spans="1:8" hidden="1" x14ac:dyDescent="0.25">
      <c r="A25" t="s">
        <v>3647</v>
      </c>
      <c r="B25" t="s">
        <v>3648</v>
      </c>
      <c r="C25">
        <v>684</v>
      </c>
      <c r="D25" t="s">
        <v>3650</v>
      </c>
      <c r="E25">
        <v>203</v>
      </c>
      <c r="F25">
        <v>280</v>
      </c>
      <c r="G25">
        <v>51</v>
      </c>
    </row>
    <row r="26" spans="1:8" hidden="1" x14ac:dyDescent="0.25">
      <c r="A26" t="s">
        <v>3647</v>
      </c>
      <c r="B26" t="s">
        <v>3648</v>
      </c>
      <c r="C26">
        <v>684</v>
      </c>
      <c r="D26" t="s">
        <v>3639</v>
      </c>
      <c r="E26">
        <v>296</v>
      </c>
      <c r="F26">
        <v>344</v>
      </c>
      <c r="G26">
        <v>4169</v>
      </c>
      <c r="H26" t="s">
        <v>3640</v>
      </c>
    </row>
    <row r="27" spans="1:8" hidden="1" x14ac:dyDescent="0.25">
      <c r="A27" t="s">
        <v>3647</v>
      </c>
      <c r="B27" t="s">
        <v>3648</v>
      </c>
      <c r="C27">
        <v>684</v>
      </c>
      <c r="D27" t="s">
        <v>3630</v>
      </c>
      <c r="E27">
        <v>522</v>
      </c>
      <c r="F27">
        <v>681</v>
      </c>
      <c r="G27">
        <v>5833</v>
      </c>
      <c r="H27" t="s">
        <v>3631</v>
      </c>
    </row>
    <row r="28" spans="1:8" x14ac:dyDescent="0.25">
      <c r="A28" t="s">
        <v>3647</v>
      </c>
      <c r="B28" t="s">
        <v>3648</v>
      </c>
      <c r="C28">
        <v>684</v>
      </c>
      <c r="D28" t="s">
        <v>3632</v>
      </c>
      <c r="E28">
        <v>369</v>
      </c>
      <c r="F28">
        <v>434</v>
      </c>
      <c r="G28">
        <v>6199</v>
      </c>
      <c r="H28" t="s">
        <v>3633</v>
      </c>
    </row>
    <row r="29" spans="1:8" hidden="1" x14ac:dyDescent="0.25">
      <c r="A29" t="s">
        <v>3651</v>
      </c>
      <c r="B29" t="s">
        <v>3652</v>
      </c>
      <c r="C29">
        <v>636</v>
      </c>
      <c r="D29" t="s">
        <v>3639</v>
      </c>
      <c r="E29">
        <v>256</v>
      </c>
      <c r="F29">
        <v>304</v>
      </c>
      <c r="G29">
        <v>4169</v>
      </c>
      <c r="H29" t="s">
        <v>3640</v>
      </c>
    </row>
    <row r="30" spans="1:8" hidden="1" x14ac:dyDescent="0.25">
      <c r="A30" t="s">
        <v>3651</v>
      </c>
      <c r="B30" t="s">
        <v>3652</v>
      </c>
      <c r="C30">
        <v>636</v>
      </c>
      <c r="D30" t="s">
        <v>3630</v>
      </c>
      <c r="E30">
        <v>468</v>
      </c>
      <c r="F30">
        <v>628</v>
      </c>
      <c r="G30">
        <v>5833</v>
      </c>
      <c r="H30" t="s">
        <v>3631</v>
      </c>
    </row>
    <row r="31" spans="1:8" x14ac:dyDescent="0.25">
      <c r="A31" t="s">
        <v>3651</v>
      </c>
      <c r="B31" t="s">
        <v>3652</v>
      </c>
      <c r="C31">
        <v>636</v>
      </c>
      <c r="D31" t="s">
        <v>3632</v>
      </c>
      <c r="E31">
        <v>336</v>
      </c>
      <c r="F31">
        <v>397</v>
      </c>
      <c r="G31">
        <v>6199</v>
      </c>
      <c r="H31" t="s">
        <v>3633</v>
      </c>
    </row>
    <row r="32" spans="1:8" hidden="1" x14ac:dyDescent="0.25">
      <c r="A32" t="s">
        <v>156</v>
      </c>
      <c r="B32" t="s">
        <v>1457</v>
      </c>
      <c r="C32">
        <v>789</v>
      </c>
      <c r="D32" t="s">
        <v>3630</v>
      </c>
      <c r="E32">
        <v>566</v>
      </c>
      <c r="F32">
        <v>732</v>
      </c>
      <c r="G32">
        <v>5833</v>
      </c>
      <c r="H32" t="s">
        <v>3631</v>
      </c>
    </row>
    <row r="33" spans="1:8" x14ac:dyDescent="0.25">
      <c r="A33" t="s">
        <v>156</v>
      </c>
      <c r="B33" t="s">
        <v>1457</v>
      </c>
      <c r="C33">
        <v>789</v>
      </c>
      <c r="D33" t="s">
        <v>3632</v>
      </c>
      <c r="E33">
        <v>356</v>
      </c>
      <c r="F33">
        <v>499</v>
      </c>
      <c r="G33">
        <v>6199</v>
      </c>
      <c r="H33" t="s">
        <v>3633</v>
      </c>
    </row>
    <row r="34" spans="1:8" hidden="1" x14ac:dyDescent="0.25">
      <c r="A34" t="s">
        <v>172</v>
      </c>
      <c r="B34" t="s">
        <v>1473</v>
      </c>
      <c r="C34">
        <v>594</v>
      </c>
      <c r="D34" t="s">
        <v>3653</v>
      </c>
      <c r="E34">
        <v>1</v>
      </c>
      <c r="F34">
        <v>119</v>
      </c>
      <c r="G34">
        <v>31</v>
      </c>
    </row>
    <row r="35" spans="1:8" hidden="1" x14ac:dyDescent="0.25">
      <c r="A35" t="s">
        <v>172</v>
      </c>
      <c r="B35" t="s">
        <v>1473</v>
      </c>
      <c r="C35">
        <v>594</v>
      </c>
      <c r="D35" t="s">
        <v>3654</v>
      </c>
      <c r="E35">
        <v>121</v>
      </c>
      <c r="F35">
        <v>169</v>
      </c>
      <c r="G35">
        <v>24</v>
      </c>
    </row>
    <row r="36" spans="1:8" hidden="1" x14ac:dyDescent="0.25">
      <c r="A36" t="s">
        <v>172</v>
      </c>
      <c r="B36" t="s">
        <v>1473</v>
      </c>
      <c r="C36">
        <v>594</v>
      </c>
      <c r="D36" t="s">
        <v>3630</v>
      </c>
      <c r="E36">
        <v>427</v>
      </c>
      <c r="F36">
        <v>589</v>
      </c>
      <c r="G36">
        <v>5833</v>
      </c>
      <c r="H36" t="s">
        <v>3631</v>
      </c>
    </row>
    <row r="37" spans="1:8" x14ac:dyDescent="0.25">
      <c r="A37" t="s">
        <v>172</v>
      </c>
      <c r="B37" t="s">
        <v>1473</v>
      </c>
      <c r="C37">
        <v>594</v>
      </c>
      <c r="D37" t="s">
        <v>3632</v>
      </c>
      <c r="E37">
        <v>276</v>
      </c>
      <c r="F37">
        <v>344</v>
      </c>
      <c r="G37">
        <v>6199</v>
      </c>
      <c r="H37" t="s">
        <v>3633</v>
      </c>
    </row>
    <row r="38" spans="1:8" hidden="1" x14ac:dyDescent="0.25">
      <c r="A38" t="s">
        <v>3655</v>
      </c>
      <c r="B38" t="s">
        <v>3656</v>
      </c>
      <c r="C38">
        <v>697</v>
      </c>
      <c r="D38" t="s">
        <v>3657</v>
      </c>
      <c r="E38">
        <v>48</v>
      </c>
      <c r="F38">
        <v>143</v>
      </c>
      <c r="G38">
        <v>2653</v>
      </c>
      <c r="H38" t="s">
        <v>3658</v>
      </c>
    </row>
    <row r="39" spans="1:8" hidden="1" x14ac:dyDescent="0.25">
      <c r="A39" t="s">
        <v>3655</v>
      </c>
      <c r="B39" t="s">
        <v>3656</v>
      </c>
      <c r="C39">
        <v>697</v>
      </c>
      <c r="D39" t="s">
        <v>3659</v>
      </c>
      <c r="E39">
        <v>210</v>
      </c>
      <c r="F39">
        <v>242</v>
      </c>
      <c r="G39">
        <v>109</v>
      </c>
    </row>
    <row r="40" spans="1:8" hidden="1" x14ac:dyDescent="0.25">
      <c r="A40" t="s">
        <v>3655</v>
      </c>
      <c r="B40" t="s">
        <v>3656</v>
      </c>
      <c r="C40">
        <v>697</v>
      </c>
      <c r="D40" t="s">
        <v>3639</v>
      </c>
      <c r="E40">
        <v>312</v>
      </c>
      <c r="F40">
        <v>360</v>
      </c>
      <c r="G40">
        <v>4169</v>
      </c>
      <c r="H40" t="s">
        <v>3640</v>
      </c>
    </row>
    <row r="41" spans="1:8" hidden="1" x14ac:dyDescent="0.25">
      <c r="A41" t="s">
        <v>3655</v>
      </c>
      <c r="B41" t="s">
        <v>3656</v>
      </c>
      <c r="C41">
        <v>697</v>
      </c>
      <c r="D41" t="s">
        <v>3630</v>
      </c>
      <c r="E41">
        <v>537</v>
      </c>
      <c r="F41">
        <v>696</v>
      </c>
      <c r="G41">
        <v>5833</v>
      </c>
      <c r="H41" t="s">
        <v>3631</v>
      </c>
    </row>
    <row r="42" spans="1:8" x14ac:dyDescent="0.25">
      <c r="A42" t="s">
        <v>3655</v>
      </c>
      <c r="B42" t="s">
        <v>3656</v>
      </c>
      <c r="C42">
        <v>697</v>
      </c>
      <c r="D42" t="s">
        <v>3632</v>
      </c>
      <c r="E42">
        <v>385</v>
      </c>
      <c r="F42">
        <v>450</v>
      </c>
      <c r="G42">
        <v>6199</v>
      </c>
      <c r="H42" t="s">
        <v>3633</v>
      </c>
    </row>
    <row r="43" spans="1:8" hidden="1" x14ac:dyDescent="0.25">
      <c r="A43" t="s">
        <v>3660</v>
      </c>
      <c r="B43" t="s">
        <v>3661</v>
      </c>
      <c r="C43">
        <v>687</v>
      </c>
      <c r="D43" t="s">
        <v>3630</v>
      </c>
      <c r="E43">
        <v>459</v>
      </c>
      <c r="F43">
        <v>620</v>
      </c>
      <c r="G43">
        <v>5833</v>
      </c>
      <c r="H43" t="s">
        <v>3631</v>
      </c>
    </row>
    <row r="44" spans="1:8" x14ac:dyDescent="0.25">
      <c r="A44" t="s">
        <v>3660</v>
      </c>
      <c r="B44" t="s">
        <v>3661</v>
      </c>
      <c r="C44">
        <v>687</v>
      </c>
      <c r="D44" t="s">
        <v>3632</v>
      </c>
      <c r="E44">
        <v>199</v>
      </c>
      <c r="F44">
        <v>268</v>
      </c>
      <c r="G44">
        <v>6199</v>
      </c>
      <c r="H44" t="s">
        <v>3633</v>
      </c>
    </row>
    <row r="45" spans="1:8" x14ac:dyDescent="0.25">
      <c r="A45" t="s">
        <v>3660</v>
      </c>
      <c r="B45" t="s">
        <v>3661</v>
      </c>
      <c r="C45">
        <v>687</v>
      </c>
      <c r="D45" t="s">
        <v>3632</v>
      </c>
      <c r="E45">
        <v>274</v>
      </c>
      <c r="F45">
        <v>353</v>
      </c>
      <c r="G45">
        <v>6199</v>
      </c>
      <c r="H45" t="s">
        <v>3633</v>
      </c>
    </row>
    <row r="46" spans="1:8" hidden="1" x14ac:dyDescent="0.25">
      <c r="A46" t="s">
        <v>3662</v>
      </c>
      <c r="B46" t="s">
        <v>3663</v>
      </c>
      <c r="C46">
        <v>733</v>
      </c>
      <c r="D46" t="s">
        <v>3657</v>
      </c>
      <c r="E46">
        <v>48</v>
      </c>
      <c r="F46">
        <v>142</v>
      </c>
      <c r="G46">
        <v>2653</v>
      </c>
      <c r="H46" t="s">
        <v>3658</v>
      </c>
    </row>
    <row r="47" spans="1:8" hidden="1" x14ac:dyDescent="0.25">
      <c r="A47" t="s">
        <v>3662</v>
      </c>
      <c r="B47" t="s">
        <v>3663</v>
      </c>
      <c r="C47">
        <v>733</v>
      </c>
      <c r="D47" t="s">
        <v>3639</v>
      </c>
      <c r="E47">
        <v>317</v>
      </c>
      <c r="F47">
        <v>365</v>
      </c>
      <c r="G47">
        <v>4169</v>
      </c>
      <c r="H47" t="s">
        <v>3640</v>
      </c>
    </row>
    <row r="48" spans="1:8" hidden="1" x14ac:dyDescent="0.25">
      <c r="A48" t="s">
        <v>3662</v>
      </c>
      <c r="B48" t="s">
        <v>3663</v>
      </c>
      <c r="C48">
        <v>733</v>
      </c>
      <c r="D48" t="s">
        <v>3630</v>
      </c>
      <c r="E48">
        <v>568</v>
      </c>
      <c r="F48">
        <v>728</v>
      </c>
      <c r="G48">
        <v>5833</v>
      </c>
      <c r="H48" t="s">
        <v>3631</v>
      </c>
    </row>
    <row r="49" spans="1:8" x14ac:dyDescent="0.25">
      <c r="A49" t="s">
        <v>3662</v>
      </c>
      <c r="B49" t="s">
        <v>3663</v>
      </c>
      <c r="C49">
        <v>733</v>
      </c>
      <c r="D49" t="s">
        <v>3632</v>
      </c>
      <c r="E49">
        <v>390</v>
      </c>
      <c r="F49">
        <v>463</v>
      </c>
      <c r="G49">
        <v>6199</v>
      </c>
      <c r="H49" t="s">
        <v>3633</v>
      </c>
    </row>
    <row r="50" spans="1:8" hidden="1" x14ac:dyDescent="0.25">
      <c r="A50" t="s">
        <v>3664</v>
      </c>
      <c r="B50" t="s">
        <v>3665</v>
      </c>
      <c r="C50">
        <v>630</v>
      </c>
      <c r="D50" t="s">
        <v>3630</v>
      </c>
      <c r="E50">
        <v>412</v>
      </c>
      <c r="F50">
        <v>577</v>
      </c>
      <c r="G50">
        <v>5833</v>
      </c>
      <c r="H50" t="s">
        <v>3631</v>
      </c>
    </row>
    <row r="51" spans="1:8" x14ac:dyDescent="0.25">
      <c r="A51" t="s">
        <v>3664</v>
      </c>
      <c r="B51" t="s">
        <v>3665</v>
      </c>
      <c r="C51">
        <v>630</v>
      </c>
      <c r="D51" t="s">
        <v>3632</v>
      </c>
      <c r="E51">
        <v>129</v>
      </c>
      <c r="F51">
        <v>190</v>
      </c>
      <c r="G51">
        <v>6199</v>
      </c>
      <c r="H51" t="s">
        <v>3633</v>
      </c>
    </row>
    <row r="52" spans="1:8" x14ac:dyDescent="0.25">
      <c r="A52" t="s">
        <v>3664</v>
      </c>
      <c r="B52" t="s">
        <v>3665</v>
      </c>
      <c r="C52">
        <v>630</v>
      </c>
      <c r="D52" t="s">
        <v>3632</v>
      </c>
      <c r="E52">
        <v>192</v>
      </c>
      <c r="F52">
        <v>260</v>
      </c>
      <c r="G52">
        <v>6199</v>
      </c>
      <c r="H52" t="s">
        <v>3633</v>
      </c>
    </row>
    <row r="53" spans="1:8" x14ac:dyDescent="0.25">
      <c r="A53" t="s">
        <v>3664</v>
      </c>
      <c r="B53" t="s">
        <v>3665</v>
      </c>
      <c r="C53">
        <v>630</v>
      </c>
      <c r="D53" t="s">
        <v>3632</v>
      </c>
      <c r="E53">
        <v>265</v>
      </c>
      <c r="F53">
        <v>336</v>
      </c>
      <c r="G53">
        <v>6199</v>
      </c>
      <c r="H53" t="s">
        <v>3633</v>
      </c>
    </row>
    <row r="54" spans="1:8" hidden="1" x14ac:dyDescent="0.25">
      <c r="A54" t="s">
        <v>3666</v>
      </c>
      <c r="B54" t="s">
        <v>3667</v>
      </c>
      <c r="C54">
        <v>617</v>
      </c>
      <c r="D54" t="s">
        <v>3630</v>
      </c>
      <c r="E54">
        <v>405</v>
      </c>
      <c r="F54">
        <v>570</v>
      </c>
      <c r="G54">
        <v>5833</v>
      </c>
      <c r="H54" t="s">
        <v>3631</v>
      </c>
    </row>
    <row r="55" spans="1:8" x14ac:dyDescent="0.25">
      <c r="A55" t="s">
        <v>3666</v>
      </c>
      <c r="B55" t="s">
        <v>3667</v>
      </c>
      <c r="C55">
        <v>617</v>
      </c>
      <c r="D55" t="s">
        <v>3632</v>
      </c>
      <c r="E55">
        <v>128</v>
      </c>
      <c r="F55">
        <v>188</v>
      </c>
      <c r="G55">
        <v>6199</v>
      </c>
      <c r="H55" t="s">
        <v>3633</v>
      </c>
    </row>
    <row r="56" spans="1:8" x14ac:dyDescent="0.25">
      <c r="A56" t="s">
        <v>3666</v>
      </c>
      <c r="B56" t="s">
        <v>3667</v>
      </c>
      <c r="C56">
        <v>617</v>
      </c>
      <c r="D56" t="s">
        <v>3632</v>
      </c>
      <c r="E56">
        <v>191</v>
      </c>
      <c r="F56">
        <v>255</v>
      </c>
      <c r="G56">
        <v>6199</v>
      </c>
      <c r="H56" t="s">
        <v>3633</v>
      </c>
    </row>
    <row r="57" spans="1:8" x14ac:dyDescent="0.25">
      <c r="A57" t="s">
        <v>3666</v>
      </c>
      <c r="B57" t="s">
        <v>3667</v>
      </c>
      <c r="C57">
        <v>617</v>
      </c>
      <c r="D57" t="s">
        <v>3632</v>
      </c>
      <c r="E57">
        <v>260</v>
      </c>
      <c r="F57">
        <v>333</v>
      </c>
      <c r="G57">
        <v>6199</v>
      </c>
      <c r="H57" t="s">
        <v>3633</v>
      </c>
    </row>
    <row r="58" spans="1:8" hidden="1" x14ac:dyDescent="0.25">
      <c r="A58" t="s">
        <v>3668</v>
      </c>
      <c r="B58" t="s">
        <v>3669</v>
      </c>
      <c r="C58">
        <v>689</v>
      </c>
      <c r="D58" t="s">
        <v>3670</v>
      </c>
      <c r="E58">
        <v>48</v>
      </c>
      <c r="F58">
        <v>123</v>
      </c>
      <c r="G58">
        <v>16</v>
      </c>
    </row>
    <row r="59" spans="1:8" hidden="1" x14ac:dyDescent="0.25">
      <c r="A59" t="s">
        <v>3668</v>
      </c>
      <c r="B59" t="s">
        <v>3669</v>
      </c>
      <c r="C59">
        <v>689</v>
      </c>
      <c r="D59" t="s">
        <v>3630</v>
      </c>
      <c r="E59">
        <v>454</v>
      </c>
      <c r="F59">
        <v>623</v>
      </c>
      <c r="G59">
        <v>5833</v>
      </c>
      <c r="H59" t="s">
        <v>3631</v>
      </c>
    </row>
    <row r="60" spans="1:8" x14ac:dyDescent="0.25">
      <c r="A60" t="s">
        <v>3668</v>
      </c>
      <c r="B60" t="s">
        <v>3669</v>
      </c>
      <c r="C60">
        <v>689</v>
      </c>
      <c r="D60" t="s">
        <v>3632</v>
      </c>
      <c r="E60">
        <v>146</v>
      </c>
      <c r="F60">
        <v>205</v>
      </c>
      <c r="G60">
        <v>6199</v>
      </c>
      <c r="H60" t="s">
        <v>3633</v>
      </c>
    </row>
    <row r="61" spans="1:8" x14ac:dyDescent="0.25">
      <c r="A61" t="s">
        <v>3668</v>
      </c>
      <c r="B61" t="s">
        <v>3669</v>
      </c>
      <c r="C61">
        <v>689</v>
      </c>
      <c r="D61" t="s">
        <v>3632</v>
      </c>
      <c r="E61">
        <v>209</v>
      </c>
      <c r="F61">
        <v>280</v>
      </c>
      <c r="G61">
        <v>6199</v>
      </c>
      <c r="H61" t="s">
        <v>3633</v>
      </c>
    </row>
    <row r="62" spans="1:8" x14ac:dyDescent="0.25">
      <c r="A62" t="s">
        <v>3668</v>
      </c>
      <c r="B62" t="s">
        <v>3669</v>
      </c>
      <c r="C62">
        <v>689</v>
      </c>
      <c r="D62" t="s">
        <v>3632</v>
      </c>
      <c r="E62">
        <v>284</v>
      </c>
      <c r="F62">
        <v>362</v>
      </c>
      <c r="G62">
        <v>6199</v>
      </c>
      <c r="H62" t="s">
        <v>3633</v>
      </c>
    </row>
    <row r="63" spans="1:8" hidden="1" x14ac:dyDescent="0.25">
      <c r="A63" t="s">
        <v>3671</v>
      </c>
      <c r="B63" t="s">
        <v>3672</v>
      </c>
      <c r="C63">
        <v>743</v>
      </c>
      <c r="D63" t="s">
        <v>3673</v>
      </c>
      <c r="E63">
        <v>80</v>
      </c>
      <c r="F63">
        <v>171</v>
      </c>
      <c r="G63">
        <v>2</v>
      </c>
    </row>
    <row r="64" spans="1:8" hidden="1" x14ac:dyDescent="0.25">
      <c r="A64" t="s">
        <v>3671</v>
      </c>
      <c r="B64" t="s">
        <v>3672</v>
      </c>
      <c r="C64">
        <v>743</v>
      </c>
      <c r="D64" t="s">
        <v>3630</v>
      </c>
      <c r="E64">
        <v>558</v>
      </c>
      <c r="F64">
        <v>719</v>
      </c>
      <c r="G64">
        <v>5833</v>
      </c>
      <c r="H64" t="s">
        <v>3631</v>
      </c>
    </row>
    <row r="65" spans="1:8" x14ac:dyDescent="0.25">
      <c r="A65" t="s">
        <v>3671</v>
      </c>
      <c r="B65" t="s">
        <v>3672</v>
      </c>
      <c r="C65">
        <v>743</v>
      </c>
      <c r="D65" t="s">
        <v>3632</v>
      </c>
      <c r="E65">
        <v>266</v>
      </c>
      <c r="F65">
        <v>340</v>
      </c>
      <c r="G65">
        <v>6199</v>
      </c>
      <c r="H65" t="s">
        <v>3633</v>
      </c>
    </row>
    <row r="66" spans="1:8" x14ac:dyDescent="0.25">
      <c r="A66" t="s">
        <v>3671</v>
      </c>
      <c r="B66" t="s">
        <v>3672</v>
      </c>
      <c r="C66">
        <v>743</v>
      </c>
      <c r="D66" t="s">
        <v>3632</v>
      </c>
      <c r="E66">
        <v>346</v>
      </c>
      <c r="F66">
        <v>483</v>
      </c>
      <c r="G66">
        <v>6199</v>
      </c>
      <c r="H66" t="s">
        <v>3633</v>
      </c>
    </row>
    <row r="67" spans="1:8" hidden="1" x14ac:dyDescent="0.25">
      <c r="A67" t="s">
        <v>3674</v>
      </c>
      <c r="B67" t="s">
        <v>3675</v>
      </c>
      <c r="C67">
        <v>696</v>
      </c>
      <c r="D67" t="s">
        <v>3670</v>
      </c>
      <c r="E67">
        <v>1</v>
      </c>
      <c r="F67">
        <v>129</v>
      </c>
      <c r="G67">
        <v>16</v>
      </c>
    </row>
    <row r="68" spans="1:8" hidden="1" x14ac:dyDescent="0.25">
      <c r="A68" t="s">
        <v>3674</v>
      </c>
      <c r="B68" t="s">
        <v>3675</v>
      </c>
      <c r="C68">
        <v>696</v>
      </c>
      <c r="D68" t="s">
        <v>3630</v>
      </c>
      <c r="E68">
        <v>462</v>
      </c>
      <c r="F68">
        <v>629</v>
      </c>
      <c r="G68">
        <v>5833</v>
      </c>
      <c r="H68" t="s">
        <v>3631</v>
      </c>
    </row>
    <row r="69" spans="1:8" x14ac:dyDescent="0.25">
      <c r="A69" t="s">
        <v>3674</v>
      </c>
      <c r="B69" t="s">
        <v>3675</v>
      </c>
      <c r="C69">
        <v>696</v>
      </c>
      <c r="D69" t="s">
        <v>3632</v>
      </c>
      <c r="E69">
        <v>151</v>
      </c>
      <c r="F69">
        <v>212</v>
      </c>
      <c r="G69">
        <v>6199</v>
      </c>
      <c r="H69" t="s">
        <v>3633</v>
      </c>
    </row>
    <row r="70" spans="1:8" x14ac:dyDescent="0.25">
      <c r="A70" t="s">
        <v>3674</v>
      </c>
      <c r="B70" t="s">
        <v>3675</v>
      </c>
      <c r="C70">
        <v>696</v>
      </c>
      <c r="D70" t="s">
        <v>3632</v>
      </c>
      <c r="E70">
        <v>214</v>
      </c>
      <c r="F70">
        <v>285</v>
      </c>
      <c r="G70">
        <v>6199</v>
      </c>
      <c r="H70" t="s">
        <v>3633</v>
      </c>
    </row>
    <row r="71" spans="1:8" x14ac:dyDescent="0.25">
      <c r="A71" t="s">
        <v>3674</v>
      </c>
      <c r="B71" t="s">
        <v>3675</v>
      </c>
      <c r="C71">
        <v>696</v>
      </c>
      <c r="D71" t="s">
        <v>3632</v>
      </c>
      <c r="E71">
        <v>289</v>
      </c>
      <c r="F71">
        <v>366</v>
      </c>
      <c r="G71">
        <v>6199</v>
      </c>
      <c r="H71" t="s">
        <v>3633</v>
      </c>
    </row>
    <row r="72" spans="1:8" hidden="1" x14ac:dyDescent="0.25">
      <c r="A72" t="s">
        <v>3676</v>
      </c>
      <c r="B72" t="s">
        <v>3677</v>
      </c>
      <c r="C72">
        <v>723</v>
      </c>
      <c r="D72" t="s">
        <v>3657</v>
      </c>
      <c r="E72">
        <v>30</v>
      </c>
      <c r="F72">
        <v>124</v>
      </c>
      <c r="G72">
        <v>2653</v>
      </c>
      <c r="H72" t="s">
        <v>3658</v>
      </c>
    </row>
    <row r="73" spans="1:8" hidden="1" x14ac:dyDescent="0.25">
      <c r="A73" t="s">
        <v>3676</v>
      </c>
      <c r="B73" t="s">
        <v>3677</v>
      </c>
      <c r="C73">
        <v>723</v>
      </c>
      <c r="D73" t="s">
        <v>3639</v>
      </c>
      <c r="E73">
        <v>298</v>
      </c>
      <c r="F73">
        <v>346</v>
      </c>
      <c r="G73">
        <v>4169</v>
      </c>
      <c r="H73" t="s">
        <v>3640</v>
      </c>
    </row>
    <row r="74" spans="1:8" hidden="1" x14ac:dyDescent="0.25">
      <c r="A74" t="s">
        <v>3676</v>
      </c>
      <c r="B74" t="s">
        <v>3677</v>
      </c>
      <c r="C74">
        <v>723</v>
      </c>
      <c r="D74" t="s">
        <v>3630</v>
      </c>
      <c r="E74">
        <v>558</v>
      </c>
      <c r="F74">
        <v>718</v>
      </c>
      <c r="G74">
        <v>5833</v>
      </c>
      <c r="H74" t="s">
        <v>3631</v>
      </c>
    </row>
    <row r="75" spans="1:8" x14ac:dyDescent="0.25">
      <c r="A75" t="s">
        <v>3676</v>
      </c>
      <c r="B75" t="s">
        <v>3677</v>
      </c>
      <c r="C75">
        <v>723</v>
      </c>
      <c r="D75" t="s">
        <v>3632</v>
      </c>
      <c r="E75">
        <v>371</v>
      </c>
      <c r="F75">
        <v>439</v>
      </c>
      <c r="G75">
        <v>6199</v>
      </c>
      <c r="H75" t="s">
        <v>3633</v>
      </c>
    </row>
    <row r="76" spans="1:8" hidden="1" x14ac:dyDescent="0.25">
      <c r="A76" t="s">
        <v>3678</v>
      </c>
      <c r="B76" t="s">
        <v>3679</v>
      </c>
      <c r="C76">
        <v>686</v>
      </c>
      <c r="D76" t="s">
        <v>3680</v>
      </c>
      <c r="E76">
        <v>1</v>
      </c>
      <c r="F76">
        <v>114</v>
      </c>
      <c r="G76">
        <v>197</v>
      </c>
    </row>
    <row r="77" spans="1:8" hidden="1" x14ac:dyDescent="0.25">
      <c r="A77" t="s">
        <v>3678</v>
      </c>
      <c r="B77" t="s">
        <v>3679</v>
      </c>
      <c r="C77">
        <v>686</v>
      </c>
      <c r="D77" t="s">
        <v>3630</v>
      </c>
      <c r="E77">
        <v>465</v>
      </c>
      <c r="F77">
        <v>626</v>
      </c>
      <c r="G77">
        <v>5833</v>
      </c>
      <c r="H77" t="s">
        <v>3631</v>
      </c>
    </row>
    <row r="78" spans="1:8" x14ac:dyDescent="0.25">
      <c r="A78" t="s">
        <v>3678</v>
      </c>
      <c r="B78" t="s">
        <v>3679</v>
      </c>
      <c r="C78">
        <v>686</v>
      </c>
      <c r="D78" t="s">
        <v>3632</v>
      </c>
      <c r="E78">
        <v>145</v>
      </c>
      <c r="F78">
        <v>208</v>
      </c>
      <c r="G78">
        <v>6199</v>
      </c>
      <c r="H78" t="s">
        <v>3633</v>
      </c>
    </row>
    <row r="79" spans="1:8" x14ac:dyDescent="0.25">
      <c r="A79" t="s">
        <v>3678</v>
      </c>
      <c r="B79" t="s">
        <v>3679</v>
      </c>
      <c r="C79">
        <v>686</v>
      </c>
      <c r="D79" t="s">
        <v>3632</v>
      </c>
      <c r="E79">
        <v>210</v>
      </c>
      <c r="F79">
        <v>280</v>
      </c>
      <c r="G79">
        <v>6199</v>
      </c>
      <c r="H79" t="s">
        <v>3633</v>
      </c>
    </row>
    <row r="80" spans="1:8" x14ac:dyDescent="0.25">
      <c r="A80" t="s">
        <v>3678</v>
      </c>
      <c r="B80" t="s">
        <v>3679</v>
      </c>
      <c r="C80">
        <v>686</v>
      </c>
      <c r="D80" t="s">
        <v>3632</v>
      </c>
      <c r="E80">
        <v>284</v>
      </c>
      <c r="F80">
        <v>362</v>
      </c>
      <c r="G80">
        <v>6199</v>
      </c>
      <c r="H80" t="s">
        <v>3633</v>
      </c>
    </row>
    <row r="81" spans="1:8" hidden="1" x14ac:dyDescent="0.25">
      <c r="A81" t="s">
        <v>3681</v>
      </c>
      <c r="B81" t="s">
        <v>3682</v>
      </c>
      <c r="C81">
        <v>654</v>
      </c>
      <c r="D81" t="s">
        <v>3630</v>
      </c>
      <c r="E81">
        <v>437</v>
      </c>
      <c r="F81">
        <v>599</v>
      </c>
      <c r="G81">
        <v>5833</v>
      </c>
      <c r="H81" t="s">
        <v>3631</v>
      </c>
    </row>
    <row r="82" spans="1:8" x14ac:dyDescent="0.25">
      <c r="A82" t="s">
        <v>3681</v>
      </c>
      <c r="B82" t="s">
        <v>3682</v>
      </c>
      <c r="C82">
        <v>654</v>
      </c>
      <c r="D82" t="s">
        <v>3632</v>
      </c>
      <c r="E82">
        <v>131</v>
      </c>
      <c r="F82">
        <v>193</v>
      </c>
      <c r="G82">
        <v>6199</v>
      </c>
      <c r="H82" t="s">
        <v>3633</v>
      </c>
    </row>
    <row r="83" spans="1:8" x14ac:dyDescent="0.25">
      <c r="A83" t="s">
        <v>3681</v>
      </c>
      <c r="B83" t="s">
        <v>3682</v>
      </c>
      <c r="C83">
        <v>654</v>
      </c>
      <c r="D83" t="s">
        <v>3632</v>
      </c>
      <c r="E83">
        <v>196</v>
      </c>
      <c r="F83">
        <v>268</v>
      </c>
      <c r="G83">
        <v>6199</v>
      </c>
      <c r="H83" t="s">
        <v>3633</v>
      </c>
    </row>
    <row r="84" spans="1:8" x14ac:dyDescent="0.25">
      <c r="A84" t="s">
        <v>3681</v>
      </c>
      <c r="B84" t="s">
        <v>3682</v>
      </c>
      <c r="C84">
        <v>654</v>
      </c>
      <c r="D84" t="s">
        <v>3632</v>
      </c>
      <c r="E84">
        <v>272</v>
      </c>
      <c r="F84">
        <v>351</v>
      </c>
      <c r="G84">
        <v>6199</v>
      </c>
      <c r="H84" t="s">
        <v>3633</v>
      </c>
    </row>
    <row r="85" spans="1:8" hidden="1" x14ac:dyDescent="0.25">
      <c r="A85" t="s">
        <v>3683</v>
      </c>
      <c r="B85" t="s">
        <v>3684</v>
      </c>
      <c r="C85">
        <v>412</v>
      </c>
      <c r="D85" t="s">
        <v>3639</v>
      </c>
      <c r="E85">
        <v>46</v>
      </c>
      <c r="F85">
        <v>91</v>
      </c>
      <c r="G85">
        <v>4169</v>
      </c>
      <c r="H85" t="s">
        <v>3640</v>
      </c>
    </row>
    <row r="86" spans="1:8" hidden="1" x14ac:dyDescent="0.25">
      <c r="A86" t="s">
        <v>3683</v>
      </c>
      <c r="B86" t="s">
        <v>3684</v>
      </c>
      <c r="C86">
        <v>412</v>
      </c>
      <c r="D86" t="s">
        <v>3630</v>
      </c>
      <c r="E86">
        <v>250</v>
      </c>
      <c r="F86">
        <v>410</v>
      </c>
      <c r="G86">
        <v>5833</v>
      </c>
      <c r="H86" t="s">
        <v>3631</v>
      </c>
    </row>
    <row r="87" spans="1:8" x14ac:dyDescent="0.25">
      <c r="A87" t="s">
        <v>3683</v>
      </c>
      <c r="B87" t="s">
        <v>3684</v>
      </c>
      <c r="C87">
        <v>412</v>
      </c>
      <c r="D87" t="s">
        <v>3632</v>
      </c>
      <c r="E87">
        <v>119</v>
      </c>
      <c r="F87">
        <v>180</v>
      </c>
      <c r="G87">
        <v>6199</v>
      </c>
      <c r="H87" t="s">
        <v>3633</v>
      </c>
    </row>
    <row r="88" spans="1:8" hidden="1" x14ac:dyDescent="0.25">
      <c r="A88" t="s">
        <v>3685</v>
      </c>
      <c r="B88" t="s">
        <v>3686</v>
      </c>
      <c r="C88">
        <v>864</v>
      </c>
      <c r="D88" t="s">
        <v>3657</v>
      </c>
      <c r="E88">
        <v>25</v>
      </c>
      <c r="F88">
        <v>124</v>
      </c>
      <c r="G88">
        <v>2653</v>
      </c>
      <c r="H88" t="s">
        <v>3658</v>
      </c>
    </row>
    <row r="89" spans="1:8" hidden="1" x14ac:dyDescent="0.25">
      <c r="A89" t="s">
        <v>3685</v>
      </c>
      <c r="B89" t="s">
        <v>3686</v>
      </c>
      <c r="C89">
        <v>864</v>
      </c>
      <c r="D89" t="s">
        <v>3657</v>
      </c>
      <c r="E89">
        <v>176</v>
      </c>
      <c r="F89">
        <v>269</v>
      </c>
      <c r="G89">
        <v>2653</v>
      </c>
      <c r="H89" t="s">
        <v>3658</v>
      </c>
    </row>
    <row r="90" spans="1:8" hidden="1" x14ac:dyDescent="0.25">
      <c r="A90" t="s">
        <v>3685</v>
      </c>
      <c r="B90" t="s">
        <v>3686</v>
      </c>
      <c r="C90">
        <v>864</v>
      </c>
      <c r="D90" t="s">
        <v>3639</v>
      </c>
      <c r="E90">
        <v>494</v>
      </c>
      <c r="F90">
        <v>542</v>
      </c>
      <c r="G90">
        <v>4169</v>
      </c>
      <c r="H90" t="s">
        <v>3640</v>
      </c>
    </row>
    <row r="91" spans="1:8" hidden="1" x14ac:dyDescent="0.25">
      <c r="A91" t="s">
        <v>3685</v>
      </c>
      <c r="B91" t="s">
        <v>3686</v>
      </c>
      <c r="C91">
        <v>864</v>
      </c>
      <c r="D91" t="s">
        <v>3630</v>
      </c>
      <c r="E91">
        <v>705</v>
      </c>
      <c r="F91">
        <v>861</v>
      </c>
      <c r="G91">
        <v>5833</v>
      </c>
      <c r="H91" t="s">
        <v>3631</v>
      </c>
    </row>
    <row r="92" spans="1:8" x14ac:dyDescent="0.25">
      <c r="A92" t="s">
        <v>3685</v>
      </c>
      <c r="B92" t="s">
        <v>3686</v>
      </c>
      <c r="C92">
        <v>864</v>
      </c>
      <c r="D92" t="s">
        <v>3632</v>
      </c>
      <c r="E92">
        <v>556</v>
      </c>
      <c r="F92">
        <v>623</v>
      </c>
      <c r="G92">
        <v>6199</v>
      </c>
      <c r="H92" t="s">
        <v>3633</v>
      </c>
    </row>
    <row r="93" spans="1:8" hidden="1" x14ac:dyDescent="0.25">
      <c r="A93" t="s">
        <v>3687</v>
      </c>
      <c r="B93" t="s">
        <v>3688</v>
      </c>
      <c r="C93">
        <v>674</v>
      </c>
      <c r="D93" t="s">
        <v>3630</v>
      </c>
      <c r="E93">
        <v>449</v>
      </c>
      <c r="F93">
        <v>611</v>
      </c>
      <c r="G93">
        <v>5833</v>
      </c>
      <c r="H93" t="s">
        <v>3631</v>
      </c>
    </row>
    <row r="94" spans="1:8" x14ac:dyDescent="0.25">
      <c r="A94" t="s">
        <v>3687</v>
      </c>
      <c r="B94" t="s">
        <v>3688</v>
      </c>
      <c r="C94">
        <v>674</v>
      </c>
      <c r="D94" t="s">
        <v>3632</v>
      </c>
      <c r="E94">
        <v>126</v>
      </c>
      <c r="F94">
        <v>189</v>
      </c>
      <c r="G94">
        <v>6199</v>
      </c>
      <c r="H94" t="s">
        <v>3633</v>
      </c>
    </row>
    <row r="95" spans="1:8" x14ac:dyDescent="0.25">
      <c r="A95" t="s">
        <v>3687</v>
      </c>
      <c r="B95" t="s">
        <v>3688</v>
      </c>
      <c r="C95">
        <v>674</v>
      </c>
      <c r="D95" t="s">
        <v>3632</v>
      </c>
      <c r="E95">
        <v>191</v>
      </c>
      <c r="F95">
        <v>262</v>
      </c>
      <c r="G95">
        <v>6199</v>
      </c>
      <c r="H95" t="s">
        <v>3633</v>
      </c>
    </row>
    <row r="96" spans="1:8" x14ac:dyDescent="0.25">
      <c r="A96" t="s">
        <v>3687</v>
      </c>
      <c r="B96" t="s">
        <v>3688</v>
      </c>
      <c r="C96">
        <v>674</v>
      </c>
      <c r="D96" t="s">
        <v>3632</v>
      </c>
      <c r="E96">
        <v>266</v>
      </c>
      <c r="F96">
        <v>343</v>
      </c>
      <c r="G96">
        <v>6199</v>
      </c>
      <c r="H96" t="s">
        <v>3633</v>
      </c>
    </row>
    <row r="97" spans="1:8" hidden="1" x14ac:dyDescent="0.25">
      <c r="A97" t="s">
        <v>3689</v>
      </c>
      <c r="B97" t="s">
        <v>3690</v>
      </c>
      <c r="C97">
        <v>578</v>
      </c>
      <c r="D97" t="s">
        <v>3691</v>
      </c>
      <c r="E97">
        <v>72</v>
      </c>
      <c r="F97">
        <v>120</v>
      </c>
      <c r="G97">
        <v>106</v>
      </c>
    </row>
    <row r="98" spans="1:8" hidden="1" x14ac:dyDescent="0.25">
      <c r="A98" t="s">
        <v>3689</v>
      </c>
      <c r="B98" t="s">
        <v>3690</v>
      </c>
      <c r="C98">
        <v>578</v>
      </c>
      <c r="D98" t="s">
        <v>3639</v>
      </c>
      <c r="E98">
        <v>188</v>
      </c>
      <c r="F98">
        <v>236</v>
      </c>
      <c r="G98">
        <v>4169</v>
      </c>
      <c r="H98" t="s">
        <v>3640</v>
      </c>
    </row>
    <row r="99" spans="1:8" hidden="1" x14ac:dyDescent="0.25">
      <c r="A99" t="s">
        <v>3689</v>
      </c>
      <c r="B99" t="s">
        <v>3690</v>
      </c>
      <c r="C99">
        <v>578</v>
      </c>
      <c r="D99" t="s">
        <v>3630</v>
      </c>
      <c r="E99">
        <v>418</v>
      </c>
      <c r="F99">
        <v>577</v>
      </c>
      <c r="G99">
        <v>5833</v>
      </c>
      <c r="H99" t="s">
        <v>3631</v>
      </c>
    </row>
    <row r="100" spans="1:8" x14ac:dyDescent="0.25">
      <c r="A100" t="s">
        <v>3689</v>
      </c>
      <c r="B100" t="s">
        <v>3690</v>
      </c>
      <c r="C100">
        <v>578</v>
      </c>
      <c r="D100" t="s">
        <v>3632</v>
      </c>
      <c r="E100">
        <v>261</v>
      </c>
      <c r="F100">
        <v>327</v>
      </c>
      <c r="G100">
        <v>6199</v>
      </c>
      <c r="H100" t="s">
        <v>3633</v>
      </c>
    </row>
    <row r="101" spans="1:8" hidden="1" x14ac:dyDescent="0.25">
      <c r="A101" t="s">
        <v>3692</v>
      </c>
      <c r="B101" t="s">
        <v>3693</v>
      </c>
      <c r="C101">
        <v>674</v>
      </c>
      <c r="D101" t="s">
        <v>3630</v>
      </c>
      <c r="E101">
        <v>449</v>
      </c>
      <c r="F101">
        <v>611</v>
      </c>
      <c r="G101">
        <v>5833</v>
      </c>
      <c r="H101" t="s">
        <v>3631</v>
      </c>
    </row>
    <row r="102" spans="1:8" x14ac:dyDescent="0.25">
      <c r="A102" t="s">
        <v>3692</v>
      </c>
      <c r="B102" t="s">
        <v>3693</v>
      </c>
      <c r="C102">
        <v>674</v>
      </c>
      <c r="D102" t="s">
        <v>3632</v>
      </c>
      <c r="E102">
        <v>126</v>
      </c>
      <c r="F102">
        <v>189</v>
      </c>
      <c r="G102">
        <v>6199</v>
      </c>
      <c r="H102" t="s">
        <v>3633</v>
      </c>
    </row>
    <row r="103" spans="1:8" x14ac:dyDescent="0.25">
      <c r="A103" t="s">
        <v>3692</v>
      </c>
      <c r="B103" t="s">
        <v>3693</v>
      </c>
      <c r="C103">
        <v>674</v>
      </c>
      <c r="D103" t="s">
        <v>3632</v>
      </c>
      <c r="E103">
        <v>191</v>
      </c>
      <c r="F103">
        <v>262</v>
      </c>
      <c r="G103">
        <v>6199</v>
      </c>
      <c r="H103" t="s">
        <v>3633</v>
      </c>
    </row>
    <row r="104" spans="1:8" x14ac:dyDescent="0.25">
      <c r="A104" t="s">
        <v>3692</v>
      </c>
      <c r="B104" t="s">
        <v>3693</v>
      </c>
      <c r="C104">
        <v>674</v>
      </c>
      <c r="D104" t="s">
        <v>3632</v>
      </c>
      <c r="E104">
        <v>266</v>
      </c>
      <c r="F104">
        <v>343</v>
      </c>
      <c r="G104">
        <v>6199</v>
      </c>
      <c r="H104" t="s">
        <v>3633</v>
      </c>
    </row>
    <row r="105" spans="1:8" hidden="1" x14ac:dyDescent="0.25">
      <c r="A105" t="s">
        <v>3694</v>
      </c>
      <c r="B105" t="s">
        <v>3695</v>
      </c>
      <c r="C105">
        <v>578</v>
      </c>
      <c r="D105" t="s">
        <v>3691</v>
      </c>
      <c r="E105">
        <v>72</v>
      </c>
      <c r="F105">
        <v>120</v>
      </c>
      <c r="G105">
        <v>106</v>
      </c>
    </row>
    <row r="106" spans="1:8" hidden="1" x14ac:dyDescent="0.25">
      <c r="A106" t="s">
        <v>3694</v>
      </c>
      <c r="B106" t="s">
        <v>3695</v>
      </c>
      <c r="C106">
        <v>578</v>
      </c>
      <c r="D106" t="s">
        <v>3639</v>
      </c>
      <c r="E106">
        <v>188</v>
      </c>
      <c r="F106">
        <v>236</v>
      </c>
      <c r="G106">
        <v>4169</v>
      </c>
      <c r="H106" t="s">
        <v>3640</v>
      </c>
    </row>
    <row r="107" spans="1:8" hidden="1" x14ac:dyDescent="0.25">
      <c r="A107" t="s">
        <v>3694</v>
      </c>
      <c r="B107" t="s">
        <v>3695</v>
      </c>
      <c r="C107">
        <v>578</v>
      </c>
      <c r="D107" t="s">
        <v>3630</v>
      </c>
      <c r="E107">
        <v>418</v>
      </c>
      <c r="F107">
        <v>577</v>
      </c>
      <c r="G107">
        <v>5833</v>
      </c>
      <c r="H107" t="s">
        <v>3631</v>
      </c>
    </row>
    <row r="108" spans="1:8" x14ac:dyDescent="0.25">
      <c r="A108" t="s">
        <v>3694</v>
      </c>
      <c r="B108" t="s">
        <v>3695</v>
      </c>
      <c r="C108">
        <v>578</v>
      </c>
      <c r="D108" t="s">
        <v>3632</v>
      </c>
      <c r="E108">
        <v>261</v>
      </c>
      <c r="F108">
        <v>327</v>
      </c>
      <c r="G108">
        <v>6199</v>
      </c>
      <c r="H108" t="s">
        <v>3633</v>
      </c>
    </row>
    <row r="109" spans="1:8" hidden="1" x14ac:dyDescent="0.25">
      <c r="A109" t="s">
        <v>3696</v>
      </c>
      <c r="B109" t="s">
        <v>3697</v>
      </c>
      <c r="C109">
        <v>414</v>
      </c>
      <c r="D109" t="s">
        <v>3639</v>
      </c>
      <c r="E109">
        <v>66</v>
      </c>
      <c r="F109">
        <v>114</v>
      </c>
      <c r="G109">
        <v>4169</v>
      </c>
      <c r="H109" t="s">
        <v>3640</v>
      </c>
    </row>
    <row r="110" spans="1:8" hidden="1" x14ac:dyDescent="0.25">
      <c r="A110" t="s">
        <v>3696</v>
      </c>
      <c r="B110" t="s">
        <v>3697</v>
      </c>
      <c r="C110">
        <v>414</v>
      </c>
      <c r="D110" t="s">
        <v>3630</v>
      </c>
      <c r="E110">
        <v>255</v>
      </c>
      <c r="F110">
        <v>414</v>
      </c>
      <c r="G110">
        <v>5833</v>
      </c>
      <c r="H110" t="s">
        <v>3631</v>
      </c>
    </row>
    <row r="111" spans="1:8" x14ac:dyDescent="0.25">
      <c r="A111" t="s">
        <v>3696</v>
      </c>
      <c r="B111" t="s">
        <v>3697</v>
      </c>
      <c r="C111">
        <v>414</v>
      </c>
      <c r="D111" t="s">
        <v>3632</v>
      </c>
      <c r="E111">
        <v>124</v>
      </c>
      <c r="F111">
        <v>184</v>
      </c>
      <c r="G111">
        <v>6199</v>
      </c>
      <c r="H111" t="s">
        <v>3633</v>
      </c>
    </row>
    <row r="112" spans="1:8" hidden="1" x14ac:dyDescent="0.25">
      <c r="A112" t="s">
        <v>3698</v>
      </c>
      <c r="B112" t="s">
        <v>3699</v>
      </c>
      <c r="C112">
        <v>648</v>
      </c>
      <c r="D112" t="s">
        <v>3630</v>
      </c>
      <c r="E112">
        <v>423</v>
      </c>
      <c r="F112">
        <v>588</v>
      </c>
      <c r="G112">
        <v>5833</v>
      </c>
      <c r="H112" t="s">
        <v>3631</v>
      </c>
    </row>
    <row r="113" spans="1:8" x14ac:dyDescent="0.25">
      <c r="A113" t="s">
        <v>3698</v>
      </c>
      <c r="B113" t="s">
        <v>3699</v>
      </c>
      <c r="C113">
        <v>648</v>
      </c>
      <c r="D113" t="s">
        <v>3632</v>
      </c>
      <c r="E113">
        <v>134</v>
      </c>
      <c r="F113">
        <v>197</v>
      </c>
      <c r="G113">
        <v>6199</v>
      </c>
      <c r="H113" t="s">
        <v>3633</v>
      </c>
    </row>
    <row r="114" spans="1:8" x14ac:dyDescent="0.25">
      <c r="A114" t="s">
        <v>3698</v>
      </c>
      <c r="B114" t="s">
        <v>3699</v>
      </c>
      <c r="C114">
        <v>648</v>
      </c>
      <c r="D114" t="s">
        <v>3632</v>
      </c>
      <c r="E114">
        <v>199</v>
      </c>
      <c r="F114">
        <v>271</v>
      </c>
      <c r="G114">
        <v>6199</v>
      </c>
      <c r="H114" t="s">
        <v>3633</v>
      </c>
    </row>
    <row r="115" spans="1:8" x14ac:dyDescent="0.25">
      <c r="A115" t="s">
        <v>3698</v>
      </c>
      <c r="B115" t="s">
        <v>3699</v>
      </c>
      <c r="C115">
        <v>648</v>
      </c>
      <c r="D115" t="s">
        <v>3632</v>
      </c>
      <c r="E115">
        <v>275</v>
      </c>
      <c r="F115">
        <v>352</v>
      </c>
      <c r="G115">
        <v>6199</v>
      </c>
      <c r="H115" t="s">
        <v>3633</v>
      </c>
    </row>
    <row r="116" spans="1:8" hidden="1" x14ac:dyDescent="0.25">
      <c r="A116" t="s">
        <v>171</v>
      </c>
      <c r="B116" t="s">
        <v>1472</v>
      </c>
      <c r="C116">
        <v>563</v>
      </c>
      <c r="D116" t="s">
        <v>3700</v>
      </c>
      <c r="E116">
        <v>1</v>
      </c>
      <c r="F116">
        <v>59</v>
      </c>
      <c r="G116">
        <v>26</v>
      </c>
    </row>
    <row r="117" spans="1:8" hidden="1" x14ac:dyDescent="0.25">
      <c r="A117" t="s">
        <v>171</v>
      </c>
      <c r="B117" t="s">
        <v>1472</v>
      </c>
      <c r="C117">
        <v>563</v>
      </c>
      <c r="D117" t="s">
        <v>3701</v>
      </c>
      <c r="E117">
        <v>61</v>
      </c>
      <c r="F117">
        <v>141</v>
      </c>
      <c r="G117">
        <v>10</v>
      </c>
    </row>
    <row r="118" spans="1:8" hidden="1" x14ac:dyDescent="0.25">
      <c r="A118" t="s">
        <v>171</v>
      </c>
      <c r="B118" t="s">
        <v>1472</v>
      </c>
      <c r="C118">
        <v>563</v>
      </c>
      <c r="D118" t="s">
        <v>3630</v>
      </c>
      <c r="E118">
        <v>363</v>
      </c>
      <c r="F118">
        <v>524</v>
      </c>
      <c r="G118">
        <v>5833</v>
      </c>
      <c r="H118" t="s">
        <v>3631</v>
      </c>
    </row>
    <row r="119" spans="1:8" x14ac:dyDescent="0.25">
      <c r="A119" t="s">
        <v>171</v>
      </c>
      <c r="B119" t="s">
        <v>1472</v>
      </c>
      <c r="C119">
        <v>563</v>
      </c>
      <c r="D119" t="s">
        <v>3632</v>
      </c>
      <c r="E119">
        <v>188</v>
      </c>
      <c r="F119">
        <v>310</v>
      </c>
      <c r="G119">
        <v>6199</v>
      </c>
      <c r="H119" t="s">
        <v>3633</v>
      </c>
    </row>
    <row r="120" spans="1:8" hidden="1" x14ac:dyDescent="0.25">
      <c r="A120" t="s">
        <v>3702</v>
      </c>
      <c r="B120" t="s">
        <v>3703</v>
      </c>
      <c r="C120">
        <v>658</v>
      </c>
      <c r="D120" t="s">
        <v>3704</v>
      </c>
      <c r="E120">
        <v>46</v>
      </c>
      <c r="F120">
        <v>85</v>
      </c>
      <c r="G120">
        <v>15</v>
      </c>
    </row>
    <row r="121" spans="1:8" hidden="1" x14ac:dyDescent="0.25">
      <c r="A121" t="s">
        <v>3702</v>
      </c>
      <c r="B121" t="s">
        <v>3703</v>
      </c>
      <c r="C121">
        <v>658</v>
      </c>
      <c r="D121" t="s">
        <v>3630</v>
      </c>
      <c r="E121">
        <v>432</v>
      </c>
      <c r="F121">
        <v>597</v>
      </c>
      <c r="G121">
        <v>5833</v>
      </c>
      <c r="H121" t="s">
        <v>3631</v>
      </c>
    </row>
    <row r="122" spans="1:8" x14ac:dyDescent="0.25">
      <c r="A122" t="s">
        <v>3702</v>
      </c>
      <c r="B122" t="s">
        <v>3703</v>
      </c>
      <c r="C122">
        <v>658</v>
      </c>
      <c r="D122" t="s">
        <v>3632</v>
      </c>
      <c r="E122">
        <v>145</v>
      </c>
      <c r="F122">
        <v>207</v>
      </c>
      <c r="G122">
        <v>6199</v>
      </c>
      <c r="H122" t="s">
        <v>3633</v>
      </c>
    </row>
    <row r="123" spans="1:8" x14ac:dyDescent="0.25">
      <c r="A123" t="s">
        <v>3702</v>
      </c>
      <c r="B123" t="s">
        <v>3703</v>
      </c>
      <c r="C123">
        <v>658</v>
      </c>
      <c r="D123" t="s">
        <v>3632</v>
      </c>
      <c r="E123">
        <v>209</v>
      </c>
      <c r="F123">
        <v>279</v>
      </c>
      <c r="G123">
        <v>6199</v>
      </c>
      <c r="H123" t="s">
        <v>3633</v>
      </c>
    </row>
    <row r="124" spans="1:8" x14ac:dyDescent="0.25">
      <c r="A124" t="s">
        <v>3702</v>
      </c>
      <c r="B124" t="s">
        <v>3703</v>
      </c>
      <c r="C124">
        <v>658</v>
      </c>
      <c r="D124" t="s">
        <v>3632</v>
      </c>
      <c r="E124">
        <v>283</v>
      </c>
      <c r="F124">
        <v>360</v>
      </c>
      <c r="G124">
        <v>6199</v>
      </c>
      <c r="H124" t="s">
        <v>3633</v>
      </c>
    </row>
    <row r="125" spans="1:8" hidden="1" x14ac:dyDescent="0.25">
      <c r="A125" t="s">
        <v>3705</v>
      </c>
      <c r="B125" t="s">
        <v>3706</v>
      </c>
      <c r="C125">
        <v>371</v>
      </c>
      <c r="D125" t="s">
        <v>3639</v>
      </c>
      <c r="E125">
        <v>7</v>
      </c>
      <c r="F125">
        <v>54</v>
      </c>
      <c r="G125">
        <v>4169</v>
      </c>
      <c r="H125" t="s">
        <v>3640</v>
      </c>
    </row>
    <row r="126" spans="1:8" hidden="1" x14ac:dyDescent="0.25">
      <c r="A126" t="s">
        <v>3705</v>
      </c>
      <c r="B126" t="s">
        <v>3706</v>
      </c>
      <c r="C126">
        <v>371</v>
      </c>
      <c r="D126" t="s">
        <v>3630</v>
      </c>
      <c r="E126">
        <v>210</v>
      </c>
      <c r="F126">
        <v>370</v>
      </c>
      <c r="G126">
        <v>5833</v>
      </c>
      <c r="H126" t="s">
        <v>3631</v>
      </c>
    </row>
    <row r="127" spans="1:8" x14ac:dyDescent="0.25">
      <c r="A127" t="s">
        <v>3705</v>
      </c>
      <c r="B127" t="s">
        <v>3706</v>
      </c>
      <c r="C127">
        <v>371</v>
      </c>
      <c r="D127" t="s">
        <v>3632</v>
      </c>
      <c r="E127">
        <v>77</v>
      </c>
      <c r="F127">
        <v>141</v>
      </c>
      <c r="G127">
        <v>6199</v>
      </c>
      <c r="H127" t="s">
        <v>3633</v>
      </c>
    </row>
    <row r="128" spans="1:8" hidden="1" x14ac:dyDescent="0.25">
      <c r="A128" t="s">
        <v>3707</v>
      </c>
      <c r="B128" t="s">
        <v>3708</v>
      </c>
      <c r="C128">
        <v>607</v>
      </c>
      <c r="D128" t="s">
        <v>3709</v>
      </c>
      <c r="E128">
        <v>1</v>
      </c>
      <c r="F128">
        <v>92</v>
      </c>
      <c r="G128">
        <v>88</v>
      </c>
    </row>
    <row r="129" spans="1:8" hidden="1" x14ac:dyDescent="0.25">
      <c r="A129" t="s">
        <v>3707</v>
      </c>
      <c r="B129" t="s">
        <v>3708</v>
      </c>
      <c r="C129">
        <v>607</v>
      </c>
      <c r="D129" t="s">
        <v>3630</v>
      </c>
      <c r="E129">
        <v>350</v>
      </c>
      <c r="F129">
        <v>510</v>
      </c>
      <c r="G129">
        <v>5833</v>
      </c>
      <c r="H129" t="s">
        <v>3631</v>
      </c>
    </row>
    <row r="130" spans="1:8" x14ac:dyDescent="0.25">
      <c r="A130" t="s">
        <v>3707</v>
      </c>
      <c r="B130" t="s">
        <v>3708</v>
      </c>
      <c r="C130">
        <v>607</v>
      </c>
      <c r="D130" t="s">
        <v>3632</v>
      </c>
      <c r="E130">
        <v>111</v>
      </c>
      <c r="F130">
        <v>173</v>
      </c>
      <c r="G130">
        <v>6199</v>
      </c>
      <c r="H130" t="s">
        <v>3633</v>
      </c>
    </row>
    <row r="131" spans="1:8" x14ac:dyDescent="0.25">
      <c r="A131" t="s">
        <v>3707</v>
      </c>
      <c r="B131" t="s">
        <v>3708</v>
      </c>
      <c r="C131">
        <v>607</v>
      </c>
      <c r="D131" t="s">
        <v>3632</v>
      </c>
      <c r="E131">
        <v>184</v>
      </c>
      <c r="F131">
        <v>281</v>
      </c>
      <c r="G131">
        <v>6199</v>
      </c>
      <c r="H131" t="s">
        <v>3633</v>
      </c>
    </row>
    <row r="132" spans="1:8" hidden="1" x14ac:dyDescent="0.25">
      <c r="A132" t="s">
        <v>3710</v>
      </c>
      <c r="B132" t="s">
        <v>3711</v>
      </c>
      <c r="C132">
        <v>675</v>
      </c>
      <c r="D132" t="s">
        <v>3639</v>
      </c>
      <c r="E132">
        <v>209</v>
      </c>
      <c r="F132">
        <v>260</v>
      </c>
      <c r="G132">
        <v>4169</v>
      </c>
      <c r="H132" t="s">
        <v>3640</v>
      </c>
    </row>
    <row r="133" spans="1:8" hidden="1" x14ac:dyDescent="0.25">
      <c r="A133" t="s">
        <v>3710</v>
      </c>
      <c r="B133" t="s">
        <v>3711</v>
      </c>
      <c r="C133">
        <v>675</v>
      </c>
      <c r="D133" t="s">
        <v>3630</v>
      </c>
      <c r="E133">
        <v>414</v>
      </c>
      <c r="F133">
        <v>578</v>
      </c>
      <c r="G133">
        <v>5833</v>
      </c>
      <c r="H133" t="s">
        <v>3631</v>
      </c>
    </row>
    <row r="134" spans="1:8" x14ac:dyDescent="0.25">
      <c r="A134" t="s">
        <v>3710</v>
      </c>
      <c r="B134" t="s">
        <v>3711</v>
      </c>
      <c r="C134">
        <v>675</v>
      </c>
      <c r="D134" t="s">
        <v>3632</v>
      </c>
      <c r="E134">
        <v>273</v>
      </c>
      <c r="F134">
        <v>333</v>
      </c>
      <c r="G134">
        <v>6199</v>
      </c>
      <c r="H134" t="s">
        <v>3633</v>
      </c>
    </row>
    <row r="135" spans="1:8" hidden="1" x14ac:dyDescent="0.25">
      <c r="A135" t="s">
        <v>3712</v>
      </c>
      <c r="B135" t="s">
        <v>3713</v>
      </c>
      <c r="C135">
        <v>707</v>
      </c>
      <c r="D135" t="s">
        <v>3657</v>
      </c>
      <c r="E135">
        <v>41</v>
      </c>
      <c r="F135">
        <v>134</v>
      </c>
      <c r="G135">
        <v>2653</v>
      </c>
      <c r="H135" t="s">
        <v>3658</v>
      </c>
    </row>
    <row r="136" spans="1:8" hidden="1" x14ac:dyDescent="0.25">
      <c r="A136" t="s">
        <v>3712</v>
      </c>
      <c r="B136" t="s">
        <v>3713</v>
      </c>
      <c r="C136">
        <v>707</v>
      </c>
      <c r="D136" t="s">
        <v>3657</v>
      </c>
      <c r="E136">
        <v>167</v>
      </c>
      <c r="F136">
        <v>265</v>
      </c>
      <c r="G136">
        <v>2653</v>
      </c>
      <c r="H136" t="s">
        <v>3658</v>
      </c>
    </row>
    <row r="137" spans="1:8" hidden="1" x14ac:dyDescent="0.25">
      <c r="A137" t="s">
        <v>3712</v>
      </c>
      <c r="B137" t="s">
        <v>3713</v>
      </c>
      <c r="C137">
        <v>707</v>
      </c>
      <c r="D137" t="s">
        <v>3639</v>
      </c>
      <c r="E137">
        <v>308</v>
      </c>
      <c r="F137">
        <v>355</v>
      </c>
      <c r="G137">
        <v>4169</v>
      </c>
      <c r="H137" t="s">
        <v>3640</v>
      </c>
    </row>
    <row r="138" spans="1:8" hidden="1" x14ac:dyDescent="0.25">
      <c r="A138" t="s">
        <v>3712</v>
      </c>
      <c r="B138" t="s">
        <v>3713</v>
      </c>
      <c r="C138">
        <v>707</v>
      </c>
      <c r="D138" t="s">
        <v>3630</v>
      </c>
      <c r="E138">
        <v>544</v>
      </c>
      <c r="F138">
        <v>701</v>
      </c>
      <c r="G138">
        <v>5833</v>
      </c>
      <c r="H138" t="s">
        <v>3631</v>
      </c>
    </row>
    <row r="139" spans="1:8" x14ac:dyDescent="0.25">
      <c r="A139" t="s">
        <v>3712</v>
      </c>
      <c r="B139" t="s">
        <v>3713</v>
      </c>
      <c r="C139">
        <v>707</v>
      </c>
      <c r="D139" t="s">
        <v>3632</v>
      </c>
      <c r="E139">
        <v>381</v>
      </c>
      <c r="F139">
        <v>446</v>
      </c>
      <c r="G139">
        <v>6199</v>
      </c>
      <c r="H139" t="s">
        <v>3633</v>
      </c>
    </row>
    <row r="140" spans="1:8" hidden="1" x14ac:dyDescent="0.25">
      <c r="A140" t="s">
        <v>3714</v>
      </c>
      <c r="B140" t="s">
        <v>3715</v>
      </c>
      <c r="C140">
        <v>589</v>
      </c>
      <c r="D140" t="s">
        <v>3657</v>
      </c>
      <c r="E140">
        <v>29</v>
      </c>
      <c r="F140">
        <v>124</v>
      </c>
      <c r="G140">
        <v>2653</v>
      </c>
      <c r="H140" t="s">
        <v>3658</v>
      </c>
    </row>
    <row r="141" spans="1:8" hidden="1" x14ac:dyDescent="0.25">
      <c r="A141" t="s">
        <v>3714</v>
      </c>
      <c r="B141" t="s">
        <v>3715</v>
      </c>
      <c r="C141">
        <v>589</v>
      </c>
      <c r="D141" t="s">
        <v>3639</v>
      </c>
      <c r="E141">
        <v>190</v>
      </c>
      <c r="F141">
        <v>238</v>
      </c>
      <c r="G141">
        <v>4169</v>
      </c>
      <c r="H141" t="s">
        <v>3640</v>
      </c>
    </row>
    <row r="142" spans="1:8" hidden="1" x14ac:dyDescent="0.25">
      <c r="A142" t="s">
        <v>3714</v>
      </c>
      <c r="B142" t="s">
        <v>3715</v>
      </c>
      <c r="C142">
        <v>589</v>
      </c>
      <c r="D142" t="s">
        <v>3630</v>
      </c>
      <c r="E142">
        <v>420</v>
      </c>
      <c r="F142">
        <v>581</v>
      </c>
      <c r="G142">
        <v>5833</v>
      </c>
      <c r="H142" t="s">
        <v>3631</v>
      </c>
    </row>
    <row r="143" spans="1:8" x14ac:dyDescent="0.25">
      <c r="A143" t="s">
        <v>3714</v>
      </c>
      <c r="B143" t="s">
        <v>3715</v>
      </c>
      <c r="C143">
        <v>589</v>
      </c>
      <c r="D143" t="s">
        <v>3632</v>
      </c>
      <c r="E143">
        <v>263</v>
      </c>
      <c r="F143">
        <v>335</v>
      </c>
      <c r="G143">
        <v>6199</v>
      </c>
      <c r="H143" t="s">
        <v>3633</v>
      </c>
    </row>
    <row r="144" spans="1:8" hidden="1" x14ac:dyDescent="0.25">
      <c r="A144" t="s">
        <v>3716</v>
      </c>
      <c r="B144" t="s">
        <v>3717</v>
      </c>
      <c r="C144">
        <v>705</v>
      </c>
      <c r="D144" t="s">
        <v>3630</v>
      </c>
      <c r="E144">
        <v>454</v>
      </c>
      <c r="F144">
        <v>615</v>
      </c>
      <c r="G144">
        <v>5833</v>
      </c>
      <c r="H144" t="s">
        <v>3631</v>
      </c>
    </row>
    <row r="145" spans="1:8" x14ac:dyDescent="0.25">
      <c r="A145" t="s">
        <v>3716</v>
      </c>
      <c r="B145" t="s">
        <v>3717</v>
      </c>
      <c r="C145">
        <v>705</v>
      </c>
      <c r="D145" t="s">
        <v>3632</v>
      </c>
      <c r="E145">
        <v>130</v>
      </c>
      <c r="F145">
        <v>193</v>
      </c>
      <c r="G145">
        <v>6199</v>
      </c>
      <c r="H145" t="s">
        <v>3633</v>
      </c>
    </row>
    <row r="146" spans="1:8" x14ac:dyDescent="0.25">
      <c r="A146" t="s">
        <v>3716</v>
      </c>
      <c r="B146" t="s">
        <v>3717</v>
      </c>
      <c r="C146">
        <v>705</v>
      </c>
      <c r="D146" t="s">
        <v>3632</v>
      </c>
      <c r="E146">
        <v>195</v>
      </c>
      <c r="F146">
        <v>266</v>
      </c>
      <c r="G146">
        <v>6199</v>
      </c>
      <c r="H146" t="s">
        <v>3633</v>
      </c>
    </row>
    <row r="147" spans="1:8" x14ac:dyDescent="0.25">
      <c r="A147" t="s">
        <v>3716</v>
      </c>
      <c r="B147" t="s">
        <v>3717</v>
      </c>
      <c r="C147">
        <v>705</v>
      </c>
      <c r="D147" t="s">
        <v>3632</v>
      </c>
      <c r="E147">
        <v>270</v>
      </c>
      <c r="F147">
        <v>348</v>
      </c>
      <c r="G147">
        <v>6199</v>
      </c>
      <c r="H147" t="s">
        <v>3633</v>
      </c>
    </row>
    <row r="148" spans="1:8" hidden="1" x14ac:dyDescent="0.25">
      <c r="A148" t="s">
        <v>3718</v>
      </c>
      <c r="B148" t="s">
        <v>3719</v>
      </c>
      <c r="C148">
        <v>683</v>
      </c>
      <c r="D148" t="s">
        <v>3649</v>
      </c>
      <c r="E148">
        <v>119</v>
      </c>
      <c r="F148">
        <v>200</v>
      </c>
      <c r="G148">
        <v>265</v>
      </c>
    </row>
    <row r="149" spans="1:8" hidden="1" x14ac:dyDescent="0.25">
      <c r="A149" t="s">
        <v>3718</v>
      </c>
      <c r="B149" t="s">
        <v>3719</v>
      </c>
      <c r="C149">
        <v>683</v>
      </c>
      <c r="D149" t="s">
        <v>3650</v>
      </c>
      <c r="E149">
        <v>202</v>
      </c>
      <c r="F149">
        <v>279</v>
      </c>
      <c r="G149">
        <v>51</v>
      </c>
    </row>
    <row r="150" spans="1:8" hidden="1" x14ac:dyDescent="0.25">
      <c r="A150" t="s">
        <v>3718</v>
      </c>
      <c r="B150" t="s">
        <v>3719</v>
      </c>
      <c r="C150">
        <v>683</v>
      </c>
      <c r="D150" t="s">
        <v>3639</v>
      </c>
      <c r="E150">
        <v>295</v>
      </c>
      <c r="F150">
        <v>343</v>
      </c>
      <c r="G150">
        <v>4169</v>
      </c>
      <c r="H150" t="s">
        <v>3640</v>
      </c>
    </row>
    <row r="151" spans="1:8" hidden="1" x14ac:dyDescent="0.25">
      <c r="A151" t="s">
        <v>3718</v>
      </c>
      <c r="B151" t="s">
        <v>3719</v>
      </c>
      <c r="C151">
        <v>683</v>
      </c>
      <c r="D151" t="s">
        <v>3630</v>
      </c>
      <c r="E151">
        <v>521</v>
      </c>
      <c r="F151">
        <v>680</v>
      </c>
      <c r="G151">
        <v>5833</v>
      </c>
      <c r="H151" t="s">
        <v>3631</v>
      </c>
    </row>
    <row r="152" spans="1:8" x14ac:dyDescent="0.25">
      <c r="A152" t="s">
        <v>3718</v>
      </c>
      <c r="B152" t="s">
        <v>3719</v>
      </c>
      <c r="C152">
        <v>683</v>
      </c>
      <c r="D152" t="s">
        <v>3632</v>
      </c>
      <c r="E152">
        <v>368</v>
      </c>
      <c r="F152">
        <v>433</v>
      </c>
      <c r="G152">
        <v>6199</v>
      </c>
      <c r="H152" t="s">
        <v>3633</v>
      </c>
    </row>
    <row r="153" spans="1:8" hidden="1" x14ac:dyDescent="0.25">
      <c r="A153" t="s">
        <v>3720</v>
      </c>
      <c r="B153" t="s">
        <v>3721</v>
      </c>
      <c r="C153">
        <v>703</v>
      </c>
      <c r="D153" t="s">
        <v>3630</v>
      </c>
      <c r="E153">
        <v>458</v>
      </c>
      <c r="F153">
        <v>620</v>
      </c>
      <c r="G153">
        <v>5833</v>
      </c>
      <c r="H153" t="s">
        <v>3631</v>
      </c>
    </row>
    <row r="154" spans="1:8" x14ac:dyDescent="0.25">
      <c r="A154" t="s">
        <v>3720</v>
      </c>
      <c r="B154" t="s">
        <v>3721</v>
      </c>
      <c r="C154">
        <v>703</v>
      </c>
      <c r="D154" t="s">
        <v>3632</v>
      </c>
      <c r="E154">
        <v>133</v>
      </c>
      <c r="F154">
        <v>196</v>
      </c>
      <c r="G154">
        <v>6199</v>
      </c>
      <c r="H154" t="s">
        <v>3633</v>
      </c>
    </row>
    <row r="155" spans="1:8" x14ac:dyDescent="0.25">
      <c r="A155" t="s">
        <v>3720</v>
      </c>
      <c r="B155" t="s">
        <v>3721</v>
      </c>
      <c r="C155">
        <v>703</v>
      </c>
      <c r="D155" t="s">
        <v>3632</v>
      </c>
      <c r="E155">
        <v>198</v>
      </c>
      <c r="F155">
        <v>269</v>
      </c>
      <c r="G155">
        <v>6199</v>
      </c>
      <c r="H155" t="s">
        <v>3633</v>
      </c>
    </row>
    <row r="156" spans="1:8" x14ac:dyDescent="0.25">
      <c r="A156" t="s">
        <v>3720</v>
      </c>
      <c r="B156" t="s">
        <v>3721</v>
      </c>
      <c r="C156">
        <v>703</v>
      </c>
      <c r="D156" t="s">
        <v>3632</v>
      </c>
      <c r="E156">
        <v>273</v>
      </c>
      <c r="F156">
        <v>352</v>
      </c>
      <c r="G156">
        <v>6199</v>
      </c>
      <c r="H156" t="s">
        <v>3633</v>
      </c>
    </row>
    <row r="157" spans="1:8" hidden="1" x14ac:dyDescent="0.25">
      <c r="A157" t="s">
        <v>3722</v>
      </c>
      <c r="B157" t="s">
        <v>3723</v>
      </c>
      <c r="C157">
        <v>685</v>
      </c>
      <c r="D157" t="s">
        <v>3649</v>
      </c>
      <c r="E157">
        <v>119</v>
      </c>
      <c r="F157">
        <v>203</v>
      </c>
      <c r="G157">
        <v>265</v>
      </c>
    </row>
    <row r="158" spans="1:8" hidden="1" x14ac:dyDescent="0.25">
      <c r="A158" t="s">
        <v>3722</v>
      </c>
      <c r="B158" t="s">
        <v>3723</v>
      </c>
      <c r="C158">
        <v>685</v>
      </c>
      <c r="D158" t="s">
        <v>3650</v>
      </c>
      <c r="E158">
        <v>205</v>
      </c>
      <c r="F158">
        <v>282</v>
      </c>
      <c r="G158">
        <v>51</v>
      </c>
    </row>
    <row r="159" spans="1:8" hidden="1" x14ac:dyDescent="0.25">
      <c r="A159" t="s">
        <v>3722</v>
      </c>
      <c r="B159" t="s">
        <v>3723</v>
      </c>
      <c r="C159">
        <v>685</v>
      </c>
      <c r="D159" t="s">
        <v>3639</v>
      </c>
      <c r="E159">
        <v>298</v>
      </c>
      <c r="F159">
        <v>346</v>
      </c>
      <c r="G159">
        <v>4169</v>
      </c>
      <c r="H159" t="s">
        <v>3640</v>
      </c>
    </row>
    <row r="160" spans="1:8" hidden="1" x14ac:dyDescent="0.25">
      <c r="A160" t="s">
        <v>3722</v>
      </c>
      <c r="B160" t="s">
        <v>3723</v>
      </c>
      <c r="C160">
        <v>685</v>
      </c>
      <c r="D160" t="s">
        <v>3630</v>
      </c>
      <c r="E160">
        <v>523</v>
      </c>
      <c r="F160">
        <v>682</v>
      </c>
      <c r="G160">
        <v>5833</v>
      </c>
      <c r="H160" t="s">
        <v>3631</v>
      </c>
    </row>
    <row r="161" spans="1:8" x14ac:dyDescent="0.25">
      <c r="A161" t="s">
        <v>3722</v>
      </c>
      <c r="B161" t="s">
        <v>3723</v>
      </c>
      <c r="C161">
        <v>685</v>
      </c>
      <c r="D161" t="s">
        <v>3632</v>
      </c>
      <c r="E161">
        <v>371</v>
      </c>
      <c r="F161">
        <v>436</v>
      </c>
      <c r="G161">
        <v>6199</v>
      </c>
      <c r="H161" t="s">
        <v>3633</v>
      </c>
    </row>
    <row r="162" spans="1:8" hidden="1" x14ac:dyDescent="0.25">
      <c r="A162" t="s">
        <v>3724</v>
      </c>
      <c r="B162" t="s">
        <v>3725</v>
      </c>
      <c r="C162">
        <v>662</v>
      </c>
      <c r="D162" t="s">
        <v>3630</v>
      </c>
      <c r="E162">
        <v>431</v>
      </c>
      <c r="F162">
        <v>593</v>
      </c>
      <c r="G162">
        <v>5833</v>
      </c>
      <c r="H162" t="s">
        <v>3631</v>
      </c>
    </row>
    <row r="163" spans="1:8" x14ac:dyDescent="0.25">
      <c r="A163" t="s">
        <v>3724</v>
      </c>
      <c r="B163" t="s">
        <v>3725</v>
      </c>
      <c r="C163">
        <v>662</v>
      </c>
      <c r="D163" t="s">
        <v>3632</v>
      </c>
      <c r="E163">
        <v>135</v>
      </c>
      <c r="F163">
        <v>198</v>
      </c>
      <c r="G163">
        <v>6199</v>
      </c>
      <c r="H163" t="s">
        <v>3633</v>
      </c>
    </row>
    <row r="164" spans="1:8" x14ac:dyDescent="0.25">
      <c r="A164" t="s">
        <v>3724</v>
      </c>
      <c r="B164" t="s">
        <v>3725</v>
      </c>
      <c r="C164">
        <v>662</v>
      </c>
      <c r="D164" t="s">
        <v>3632</v>
      </c>
      <c r="E164">
        <v>200</v>
      </c>
      <c r="F164">
        <v>271</v>
      </c>
      <c r="G164">
        <v>6199</v>
      </c>
      <c r="H164" t="s">
        <v>3633</v>
      </c>
    </row>
    <row r="165" spans="1:8" x14ac:dyDescent="0.25">
      <c r="A165" t="s">
        <v>3724</v>
      </c>
      <c r="B165" t="s">
        <v>3725</v>
      </c>
      <c r="C165">
        <v>662</v>
      </c>
      <c r="D165" t="s">
        <v>3632</v>
      </c>
      <c r="E165">
        <v>277</v>
      </c>
      <c r="F165">
        <v>355</v>
      </c>
      <c r="G165">
        <v>6199</v>
      </c>
      <c r="H165" t="s">
        <v>3633</v>
      </c>
    </row>
    <row r="166" spans="1:8" hidden="1" x14ac:dyDescent="0.25">
      <c r="A166" t="s">
        <v>3726</v>
      </c>
      <c r="B166" t="s">
        <v>3727</v>
      </c>
      <c r="C166">
        <v>689</v>
      </c>
      <c r="D166" t="s">
        <v>3657</v>
      </c>
      <c r="E166">
        <v>33</v>
      </c>
      <c r="F166">
        <v>127</v>
      </c>
      <c r="G166">
        <v>2653</v>
      </c>
      <c r="H166" t="s">
        <v>3658</v>
      </c>
    </row>
    <row r="167" spans="1:8" hidden="1" x14ac:dyDescent="0.25">
      <c r="A167" t="s">
        <v>3726</v>
      </c>
      <c r="B167" t="s">
        <v>3727</v>
      </c>
      <c r="C167">
        <v>689</v>
      </c>
      <c r="D167" t="s">
        <v>3639</v>
      </c>
      <c r="E167">
        <v>320</v>
      </c>
      <c r="F167">
        <v>368</v>
      </c>
      <c r="G167">
        <v>4169</v>
      </c>
      <c r="H167" t="s">
        <v>3640</v>
      </c>
    </row>
    <row r="168" spans="1:8" hidden="1" x14ac:dyDescent="0.25">
      <c r="A168" t="s">
        <v>3726</v>
      </c>
      <c r="B168" t="s">
        <v>3727</v>
      </c>
      <c r="C168">
        <v>689</v>
      </c>
      <c r="D168" t="s">
        <v>3630</v>
      </c>
      <c r="E168">
        <v>525</v>
      </c>
      <c r="F168">
        <v>684</v>
      </c>
      <c r="G168">
        <v>5833</v>
      </c>
      <c r="H168" t="s">
        <v>3631</v>
      </c>
    </row>
    <row r="169" spans="1:8" x14ac:dyDescent="0.25">
      <c r="A169" t="s">
        <v>3726</v>
      </c>
      <c r="B169" t="s">
        <v>3727</v>
      </c>
      <c r="C169">
        <v>689</v>
      </c>
      <c r="D169" t="s">
        <v>3632</v>
      </c>
      <c r="E169">
        <v>393</v>
      </c>
      <c r="F169">
        <v>458</v>
      </c>
      <c r="G169">
        <v>6199</v>
      </c>
      <c r="H169" t="s">
        <v>3633</v>
      </c>
    </row>
    <row r="170" spans="1:8" hidden="1" x14ac:dyDescent="0.25">
      <c r="A170" t="s">
        <v>173</v>
      </c>
      <c r="B170" t="s">
        <v>1474</v>
      </c>
      <c r="C170">
        <v>683</v>
      </c>
      <c r="D170" t="s">
        <v>3728</v>
      </c>
      <c r="E170">
        <v>1</v>
      </c>
      <c r="F170">
        <v>155</v>
      </c>
      <c r="G170">
        <v>5</v>
      </c>
    </row>
    <row r="171" spans="1:8" hidden="1" x14ac:dyDescent="0.25">
      <c r="A171" t="s">
        <v>173</v>
      </c>
      <c r="B171" t="s">
        <v>1474</v>
      </c>
      <c r="C171">
        <v>683</v>
      </c>
      <c r="D171" t="s">
        <v>3630</v>
      </c>
      <c r="E171">
        <v>508</v>
      </c>
      <c r="F171">
        <v>666</v>
      </c>
      <c r="G171">
        <v>5833</v>
      </c>
      <c r="H171" t="s">
        <v>3631</v>
      </c>
    </row>
    <row r="172" spans="1:8" x14ac:dyDescent="0.25">
      <c r="A172" t="s">
        <v>173</v>
      </c>
      <c r="B172" t="s">
        <v>1474</v>
      </c>
      <c r="C172">
        <v>683</v>
      </c>
      <c r="D172" t="s">
        <v>3632</v>
      </c>
      <c r="E172">
        <v>303</v>
      </c>
      <c r="F172">
        <v>447</v>
      </c>
      <c r="G172">
        <v>6199</v>
      </c>
      <c r="H172" t="s">
        <v>3633</v>
      </c>
    </row>
    <row r="173" spans="1:8" hidden="1" x14ac:dyDescent="0.25">
      <c r="A173" t="s">
        <v>3729</v>
      </c>
      <c r="B173" t="s">
        <v>3730</v>
      </c>
      <c r="C173">
        <v>810</v>
      </c>
      <c r="D173" t="s">
        <v>3630</v>
      </c>
      <c r="E173">
        <v>544</v>
      </c>
      <c r="F173">
        <v>711</v>
      </c>
      <c r="G173">
        <v>5833</v>
      </c>
      <c r="H173" t="s">
        <v>3631</v>
      </c>
    </row>
    <row r="174" spans="1:8" x14ac:dyDescent="0.25">
      <c r="A174" t="s">
        <v>3729</v>
      </c>
      <c r="B174" t="s">
        <v>3730</v>
      </c>
      <c r="C174">
        <v>810</v>
      </c>
      <c r="D174" t="s">
        <v>3632</v>
      </c>
      <c r="E174">
        <v>150</v>
      </c>
      <c r="F174">
        <v>211</v>
      </c>
      <c r="G174">
        <v>6199</v>
      </c>
      <c r="H174" t="s">
        <v>3633</v>
      </c>
    </row>
    <row r="175" spans="1:8" x14ac:dyDescent="0.25">
      <c r="A175" t="s">
        <v>3729</v>
      </c>
      <c r="B175" t="s">
        <v>3730</v>
      </c>
      <c r="C175">
        <v>810</v>
      </c>
      <c r="D175" t="s">
        <v>3632</v>
      </c>
      <c r="E175">
        <v>213</v>
      </c>
      <c r="F175">
        <v>300</v>
      </c>
      <c r="G175">
        <v>6199</v>
      </c>
      <c r="H175" t="s">
        <v>3633</v>
      </c>
    </row>
    <row r="176" spans="1:8" x14ac:dyDescent="0.25">
      <c r="A176" t="s">
        <v>3729</v>
      </c>
      <c r="B176" t="s">
        <v>3730</v>
      </c>
      <c r="C176">
        <v>810</v>
      </c>
      <c r="D176" t="s">
        <v>3632</v>
      </c>
      <c r="E176">
        <v>310</v>
      </c>
      <c r="F176">
        <v>445</v>
      </c>
      <c r="G176">
        <v>6199</v>
      </c>
      <c r="H176" t="s">
        <v>3633</v>
      </c>
    </row>
    <row r="177" spans="1:8" hidden="1" x14ac:dyDescent="0.25">
      <c r="A177" t="s">
        <v>3731</v>
      </c>
      <c r="B177" t="s">
        <v>3732</v>
      </c>
      <c r="C177">
        <v>715</v>
      </c>
      <c r="D177" t="s">
        <v>3657</v>
      </c>
      <c r="E177">
        <v>39</v>
      </c>
      <c r="F177">
        <v>130</v>
      </c>
      <c r="G177">
        <v>2653</v>
      </c>
      <c r="H177" t="s">
        <v>3658</v>
      </c>
    </row>
    <row r="178" spans="1:8" hidden="1" x14ac:dyDescent="0.25">
      <c r="A178" t="s">
        <v>3731</v>
      </c>
      <c r="B178" t="s">
        <v>3732</v>
      </c>
      <c r="C178">
        <v>715</v>
      </c>
      <c r="D178" t="s">
        <v>3639</v>
      </c>
      <c r="E178">
        <v>299</v>
      </c>
      <c r="F178">
        <v>347</v>
      </c>
      <c r="G178">
        <v>4169</v>
      </c>
      <c r="H178" t="s">
        <v>3640</v>
      </c>
    </row>
    <row r="179" spans="1:8" hidden="1" x14ac:dyDescent="0.25">
      <c r="A179" t="s">
        <v>3731</v>
      </c>
      <c r="B179" t="s">
        <v>3732</v>
      </c>
      <c r="C179">
        <v>715</v>
      </c>
      <c r="D179" t="s">
        <v>3630</v>
      </c>
      <c r="E179">
        <v>554</v>
      </c>
      <c r="F179">
        <v>709</v>
      </c>
      <c r="G179">
        <v>5833</v>
      </c>
      <c r="H179" t="s">
        <v>3631</v>
      </c>
    </row>
    <row r="180" spans="1:8" x14ac:dyDescent="0.25">
      <c r="A180" t="s">
        <v>3731</v>
      </c>
      <c r="B180" t="s">
        <v>3732</v>
      </c>
      <c r="C180">
        <v>715</v>
      </c>
      <c r="D180" t="s">
        <v>3632</v>
      </c>
      <c r="E180">
        <v>372</v>
      </c>
      <c r="F180">
        <v>444</v>
      </c>
      <c r="G180">
        <v>6199</v>
      </c>
      <c r="H180" t="s">
        <v>3633</v>
      </c>
    </row>
    <row r="181" spans="1:8" hidden="1" x14ac:dyDescent="0.25">
      <c r="A181" t="s">
        <v>3733</v>
      </c>
      <c r="B181" t="s">
        <v>3734</v>
      </c>
      <c r="C181">
        <v>829</v>
      </c>
      <c r="D181" t="s">
        <v>3735</v>
      </c>
      <c r="E181">
        <v>436</v>
      </c>
      <c r="F181">
        <v>473</v>
      </c>
      <c r="G181">
        <v>196</v>
      </c>
    </row>
    <row r="182" spans="1:8" hidden="1" x14ac:dyDescent="0.25">
      <c r="A182" t="s">
        <v>3733</v>
      </c>
      <c r="B182" t="s">
        <v>3734</v>
      </c>
      <c r="C182">
        <v>829</v>
      </c>
      <c r="D182" t="s">
        <v>3736</v>
      </c>
      <c r="E182">
        <v>519</v>
      </c>
      <c r="F182">
        <v>554</v>
      </c>
      <c r="G182">
        <v>3</v>
      </c>
    </row>
    <row r="183" spans="1:8" hidden="1" x14ac:dyDescent="0.25">
      <c r="A183" t="s">
        <v>3733</v>
      </c>
      <c r="B183" t="s">
        <v>3734</v>
      </c>
      <c r="C183">
        <v>829</v>
      </c>
      <c r="D183" t="s">
        <v>3737</v>
      </c>
      <c r="E183">
        <v>126</v>
      </c>
      <c r="F183">
        <v>165</v>
      </c>
      <c r="G183">
        <v>3</v>
      </c>
    </row>
    <row r="184" spans="1:8" hidden="1" x14ac:dyDescent="0.25">
      <c r="A184" t="s">
        <v>3733</v>
      </c>
      <c r="B184" t="s">
        <v>3734</v>
      </c>
      <c r="C184">
        <v>829</v>
      </c>
      <c r="D184" t="s">
        <v>3738</v>
      </c>
      <c r="E184">
        <v>1</v>
      </c>
      <c r="F184">
        <v>117</v>
      </c>
      <c r="G184">
        <v>2</v>
      </c>
    </row>
    <row r="185" spans="1:8" hidden="1" x14ac:dyDescent="0.25">
      <c r="A185" t="s">
        <v>3733</v>
      </c>
      <c r="B185" t="s">
        <v>3734</v>
      </c>
      <c r="C185">
        <v>829</v>
      </c>
      <c r="D185" t="s">
        <v>3630</v>
      </c>
      <c r="E185">
        <v>615</v>
      </c>
      <c r="F185">
        <v>782</v>
      </c>
      <c r="G185">
        <v>5833</v>
      </c>
      <c r="H185" t="s">
        <v>3631</v>
      </c>
    </row>
    <row r="186" spans="1:8" x14ac:dyDescent="0.25">
      <c r="A186" t="s">
        <v>3733</v>
      </c>
      <c r="B186" t="s">
        <v>3734</v>
      </c>
      <c r="C186">
        <v>829</v>
      </c>
      <c r="D186" t="s">
        <v>3632</v>
      </c>
      <c r="E186">
        <v>199</v>
      </c>
      <c r="F186">
        <v>257</v>
      </c>
      <c r="G186">
        <v>6199</v>
      </c>
      <c r="H186" t="s">
        <v>3633</v>
      </c>
    </row>
    <row r="187" spans="1:8" x14ac:dyDescent="0.25">
      <c r="A187" t="s">
        <v>3733</v>
      </c>
      <c r="B187" t="s">
        <v>3734</v>
      </c>
      <c r="C187">
        <v>829</v>
      </c>
      <c r="D187" t="s">
        <v>3632</v>
      </c>
      <c r="E187">
        <v>263</v>
      </c>
      <c r="F187">
        <v>366</v>
      </c>
      <c r="G187">
        <v>6199</v>
      </c>
      <c r="H187" t="s">
        <v>3633</v>
      </c>
    </row>
    <row r="188" spans="1:8" hidden="1" x14ac:dyDescent="0.25">
      <c r="A188" t="s">
        <v>3739</v>
      </c>
      <c r="B188" t="s">
        <v>3740</v>
      </c>
      <c r="C188">
        <v>704</v>
      </c>
      <c r="D188" t="s">
        <v>3657</v>
      </c>
      <c r="E188">
        <v>48</v>
      </c>
      <c r="F188">
        <v>140</v>
      </c>
      <c r="G188">
        <v>2653</v>
      </c>
      <c r="H188" t="s">
        <v>3658</v>
      </c>
    </row>
    <row r="189" spans="1:8" hidden="1" x14ac:dyDescent="0.25">
      <c r="A189" t="s">
        <v>3739</v>
      </c>
      <c r="B189" t="s">
        <v>3740</v>
      </c>
      <c r="C189">
        <v>704</v>
      </c>
      <c r="D189" t="s">
        <v>3639</v>
      </c>
      <c r="E189">
        <v>312</v>
      </c>
      <c r="F189">
        <v>360</v>
      </c>
      <c r="G189">
        <v>4169</v>
      </c>
      <c r="H189" t="s">
        <v>3640</v>
      </c>
    </row>
    <row r="190" spans="1:8" hidden="1" x14ac:dyDescent="0.25">
      <c r="A190" t="s">
        <v>3739</v>
      </c>
      <c r="B190" t="s">
        <v>3740</v>
      </c>
      <c r="C190">
        <v>704</v>
      </c>
      <c r="D190" t="s">
        <v>3630</v>
      </c>
      <c r="E190">
        <v>544</v>
      </c>
      <c r="F190">
        <v>699</v>
      </c>
      <c r="G190">
        <v>5833</v>
      </c>
      <c r="H190" t="s">
        <v>3631</v>
      </c>
    </row>
    <row r="191" spans="1:8" x14ac:dyDescent="0.25">
      <c r="A191" t="s">
        <v>3739</v>
      </c>
      <c r="B191" t="s">
        <v>3740</v>
      </c>
      <c r="C191">
        <v>704</v>
      </c>
      <c r="D191" t="s">
        <v>3632</v>
      </c>
      <c r="E191">
        <v>385</v>
      </c>
      <c r="F191">
        <v>449</v>
      </c>
      <c r="G191">
        <v>6199</v>
      </c>
      <c r="H191" t="s">
        <v>3633</v>
      </c>
    </row>
    <row r="192" spans="1:8" hidden="1" x14ac:dyDescent="0.25">
      <c r="A192" t="s">
        <v>3741</v>
      </c>
      <c r="B192" t="s">
        <v>3742</v>
      </c>
      <c r="C192">
        <v>649</v>
      </c>
      <c r="D192" t="s">
        <v>3630</v>
      </c>
      <c r="E192">
        <v>436</v>
      </c>
      <c r="F192">
        <v>602</v>
      </c>
      <c r="G192">
        <v>5833</v>
      </c>
      <c r="H192" t="s">
        <v>3631</v>
      </c>
    </row>
    <row r="193" spans="1:8" x14ac:dyDescent="0.25">
      <c r="A193" t="s">
        <v>3741</v>
      </c>
      <c r="B193" t="s">
        <v>3742</v>
      </c>
      <c r="C193">
        <v>649</v>
      </c>
      <c r="D193" t="s">
        <v>3632</v>
      </c>
      <c r="E193">
        <v>128</v>
      </c>
      <c r="F193">
        <v>188</v>
      </c>
      <c r="G193">
        <v>6199</v>
      </c>
      <c r="H193" t="s">
        <v>3633</v>
      </c>
    </row>
    <row r="194" spans="1:8" x14ac:dyDescent="0.25">
      <c r="A194" t="s">
        <v>3741</v>
      </c>
      <c r="B194" t="s">
        <v>3742</v>
      </c>
      <c r="C194">
        <v>649</v>
      </c>
      <c r="D194" t="s">
        <v>3632</v>
      </c>
      <c r="E194">
        <v>191</v>
      </c>
      <c r="F194">
        <v>264</v>
      </c>
      <c r="G194">
        <v>6199</v>
      </c>
      <c r="H194" t="s">
        <v>3633</v>
      </c>
    </row>
    <row r="195" spans="1:8" x14ac:dyDescent="0.25">
      <c r="A195" t="s">
        <v>3741</v>
      </c>
      <c r="B195" t="s">
        <v>3742</v>
      </c>
      <c r="C195">
        <v>649</v>
      </c>
      <c r="D195" t="s">
        <v>3632</v>
      </c>
      <c r="E195">
        <v>268</v>
      </c>
      <c r="F195">
        <v>349</v>
      </c>
      <c r="G195">
        <v>6199</v>
      </c>
      <c r="H195" t="s">
        <v>3633</v>
      </c>
    </row>
    <row r="196" spans="1:8" hidden="1" x14ac:dyDescent="0.25">
      <c r="A196" t="s">
        <v>174</v>
      </c>
      <c r="B196" t="s">
        <v>1475</v>
      </c>
      <c r="C196">
        <v>733</v>
      </c>
      <c r="D196" t="s">
        <v>3630</v>
      </c>
      <c r="E196">
        <v>534</v>
      </c>
      <c r="F196">
        <v>702</v>
      </c>
      <c r="G196">
        <v>5833</v>
      </c>
      <c r="H196" t="s">
        <v>3631</v>
      </c>
    </row>
    <row r="197" spans="1:8" x14ac:dyDescent="0.25">
      <c r="A197" t="s">
        <v>174</v>
      </c>
      <c r="B197" t="s">
        <v>1475</v>
      </c>
      <c r="C197">
        <v>733</v>
      </c>
      <c r="D197" t="s">
        <v>3632</v>
      </c>
      <c r="E197">
        <v>366</v>
      </c>
      <c r="F197">
        <v>470</v>
      </c>
      <c r="G197">
        <v>6199</v>
      </c>
      <c r="H197" t="s">
        <v>3633</v>
      </c>
    </row>
    <row r="198" spans="1:8" hidden="1" x14ac:dyDescent="0.25">
      <c r="A198" t="s">
        <v>175</v>
      </c>
      <c r="B198" t="s">
        <v>1476</v>
      </c>
      <c r="C198">
        <v>264</v>
      </c>
      <c r="D198" t="s">
        <v>3630</v>
      </c>
      <c r="E198">
        <v>127</v>
      </c>
      <c r="F198">
        <v>244</v>
      </c>
      <c r="G198">
        <v>5833</v>
      </c>
      <c r="H198" t="s">
        <v>3631</v>
      </c>
    </row>
    <row r="199" spans="1:8" x14ac:dyDescent="0.25">
      <c r="A199" t="s">
        <v>175</v>
      </c>
      <c r="B199" t="s">
        <v>1476</v>
      </c>
      <c r="C199">
        <v>264</v>
      </c>
      <c r="D199" t="s">
        <v>3632</v>
      </c>
      <c r="E199">
        <v>33</v>
      </c>
      <c r="F199">
        <v>93</v>
      </c>
      <c r="G199">
        <v>6199</v>
      </c>
      <c r="H199" t="s">
        <v>3633</v>
      </c>
    </row>
    <row r="200" spans="1:8" hidden="1" x14ac:dyDescent="0.25">
      <c r="A200" t="s">
        <v>3743</v>
      </c>
      <c r="B200" t="s">
        <v>3744</v>
      </c>
      <c r="C200">
        <v>462</v>
      </c>
      <c r="D200" t="s">
        <v>3639</v>
      </c>
      <c r="E200">
        <v>87</v>
      </c>
      <c r="F200">
        <v>135</v>
      </c>
      <c r="G200">
        <v>4169</v>
      </c>
      <c r="H200" t="s">
        <v>3640</v>
      </c>
    </row>
    <row r="201" spans="1:8" hidden="1" x14ac:dyDescent="0.25">
      <c r="A201" t="s">
        <v>3743</v>
      </c>
      <c r="B201" t="s">
        <v>3744</v>
      </c>
      <c r="C201">
        <v>462</v>
      </c>
      <c r="D201" t="s">
        <v>3630</v>
      </c>
      <c r="E201">
        <v>305</v>
      </c>
      <c r="F201">
        <v>460</v>
      </c>
      <c r="G201">
        <v>5833</v>
      </c>
      <c r="H201" t="s">
        <v>3631</v>
      </c>
    </row>
    <row r="202" spans="1:8" x14ac:dyDescent="0.25">
      <c r="A202" t="s">
        <v>3743</v>
      </c>
      <c r="B202" t="s">
        <v>3744</v>
      </c>
      <c r="C202">
        <v>462</v>
      </c>
      <c r="D202" t="s">
        <v>3632</v>
      </c>
      <c r="E202">
        <v>160</v>
      </c>
      <c r="F202">
        <v>226</v>
      </c>
      <c r="G202">
        <v>6199</v>
      </c>
      <c r="H202" t="s">
        <v>3633</v>
      </c>
    </row>
    <row r="203" spans="1:8" hidden="1" x14ac:dyDescent="0.25">
      <c r="A203" t="s">
        <v>3745</v>
      </c>
      <c r="B203" t="s">
        <v>3746</v>
      </c>
      <c r="C203">
        <v>757</v>
      </c>
      <c r="D203" t="s">
        <v>3630</v>
      </c>
      <c r="E203">
        <v>497</v>
      </c>
      <c r="F203">
        <v>667</v>
      </c>
      <c r="G203">
        <v>5833</v>
      </c>
      <c r="H203" t="s">
        <v>3631</v>
      </c>
    </row>
    <row r="204" spans="1:8" x14ac:dyDescent="0.25">
      <c r="A204" t="s">
        <v>3745</v>
      </c>
      <c r="B204" t="s">
        <v>3746</v>
      </c>
      <c r="C204">
        <v>757</v>
      </c>
      <c r="D204" t="s">
        <v>3632</v>
      </c>
      <c r="E204">
        <v>129</v>
      </c>
      <c r="F204">
        <v>189</v>
      </c>
      <c r="G204">
        <v>6199</v>
      </c>
      <c r="H204" t="s">
        <v>3633</v>
      </c>
    </row>
    <row r="205" spans="1:8" x14ac:dyDescent="0.25">
      <c r="A205" t="s">
        <v>3745</v>
      </c>
      <c r="B205" t="s">
        <v>3746</v>
      </c>
      <c r="C205">
        <v>757</v>
      </c>
      <c r="D205" t="s">
        <v>3632</v>
      </c>
      <c r="E205">
        <v>192</v>
      </c>
      <c r="F205">
        <v>264</v>
      </c>
      <c r="G205">
        <v>6199</v>
      </c>
      <c r="H205" t="s">
        <v>3633</v>
      </c>
    </row>
    <row r="206" spans="1:8" x14ac:dyDescent="0.25">
      <c r="A206" t="s">
        <v>3745</v>
      </c>
      <c r="B206" t="s">
        <v>3746</v>
      </c>
      <c r="C206">
        <v>757</v>
      </c>
      <c r="D206" t="s">
        <v>3632</v>
      </c>
      <c r="E206">
        <v>268</v>
      </c>
      <c r="F206">
        <v>406</v>
      </c>
      <c r="G206">
        <v>6199</v>
      </c>
      <c r="H206" t="s">
        <v>3633</v>
      </c>
    </row>
    <row r="207" spans="1:8" hidden="1" x14ac:dyDescent="0.25">
      <c r="A207" t="s">
        <v>3747</v>
      </c>
      <c r="B207" t="s">
        <v>3748</v>
      </c>
      <c r="C207">
        <v>524</v>
      </c>
      <c r="D207" t="s">
        <v>3639</v>
      </c>
      <c r="E207">
        <v>107</v>
      </c>
      <c r="F207">
        <v>144</v>
      </c>
      <c r="G207">
        <v>4169</v>
      </c>
      <c r="H207" t="s">
        <v>3640</v>
      </c>
    </row>
    <row r="208" spans="1:8" hidden="1" x14ac:dyDescent="0.25">
      <c r="A208" t="s">
        <v>3747</v>
      </c>
      <c r="B208" t="s">
        <v>3748</v>
      </c>
      <c r="C208">
        <v>524</v>
      </c>
      <c r="D208" t="s">
        <v>3630</v>
      </c>
      <c r="E208">
        <v>359</v>
      </c>
      <c r="F208">
        <v>516</v>
      </c>
      <c r="G208">
        <v>5833</v>
      </c>
      <c r="H208" t="s">
        <v>3631</v>
      </c>
    </row>
    <row r="209" spans="1:8" x14ac:dyDescent="0.25">
      <c r="A209" t="s">
        <v>3747</v>
      </c>
      <c r="B209" t="s">
        <v>3748</v>
      </c>
      <c r="C209">
        <v>524</v>
      </c>
      <c r="D209" t="s">
        <v>3632</v>
      </c>
      <c r="E209">
        <v>186</v>
      </c>
      <c r="F209">
        <v>253</v>
      </c>
      <c r="G209">
        <v>6199</v>
      </c>
      <c r="H209" t="s">
        <v>3633</v>
      </c>
    </row>
    <row r="210" spans="1:8" hidden="1" x14ac:dyDescent="0.25">
      <c r="A210" t="s">
        <v>176</v>
      </c>
      <c r="B210" t="s">
        <v>1477</v>
      </c>
      <c r="C210">
        <v>624</v>
      </c>
      <c r="D210" t="s">
        <v>3749</v>
      </c>
      <c r="E210">
        <v>1</v>
      </c>
      <c r="F210">
        <v>47</v>
      </c>
      <c r="G210">
        <v>3</v>
      </c>
    </row>
    <row r="211" spans="1:8" hidden="1" x14ac:dyDescent="0.25">
      <c r="A211" t="s">
        <v>176</v>
      </c>
      <c r="B211" t="s">
        <v>1477</v>
      </c>
      <c r="C211">
        <v>624</v>
      </c>
      <c r="D211" t="s">
        <v>3630</v>
      </c>
      <c r="E211">
        <v>372</v>
      </c>
      <c r="F211">
        <v>537</v>
      </c>
      <c r="G211">
        <v>5833</v>
      </c>
      <c r="H211" t="s">
        <v>3631</v>
      </c>
    </row>
    <row r="212" spans="1:8" x14ac:dyDescent="0.25">
      <c r="A212" t="s">
        <v>176</v>
      </c>
      <c r="B212" t="s">
        <v>1477</v>
      </c>
      <c r="C212">
        <v>624</v>
      </c>
      <c r="D212" t="s">
        <v>3632</v>
      </c>
      <c r="E212">
        <v>162</v>
      </c>
      <c r="F212">
        <v>294</v>
      </c>
      <c r="G212">
        <v>6199</v>
      </c>
      <c r="H212" t="s">
        <v>3633</v>
      </c>
    </row>
    <row r="213" spans="1:8" hidden="1" x14ac:dyDescent="0.25">
      <c r="A213" t="s">
        <v>3750</v>
      </c>
      <c r="B213" t="s">
        <v>3751</v>
      </c>
      <c r="C213">
        <v>712</v>
      </c>
      <c r="D213" t="s">
        <v>3657</v>
      </c>
      <c r="E213">
        <v>56</v>
      </c>
      <c r="F213">
        <v>147</v>
      </c>
      <c r="G213">
        <v>2653</v>
      </c>
      <c r="H213" t="s">
        <v>3658</v>
      </c>
    </row>
    <row r="214" spans="1:8" hidden="1" x14ac:dyDescent="0.25">
      <c r="A214" t="s">
        <v>3750</v>
      </c>
      <c r="B214" t="s">
        <v>3751</v>
      </c>
      <c r="C214">
        <v>712</v>
      </c>
      <c r="D214" t="s">
        <v>3639</v>
      </c>
      <c r="E214">
        <v>315</v>
      </c>
      <c r="F214">
        <v>363</v>
      </c>
      <c r="G214">
        <v>4169</v>
      </c>
      <c r="H214" t="s">
        <v>3640</v>
      </c>
    </row>
    <row r="215" spans="1:8" hidden="1" x14ac:dyDescent="0.25">
      <c r="A215" t="s">
        <v>3750</v>
      </c>
      <c r="B215" t="s">
        <v>3751</v>
      </c>
      <c r="C215">
        <v>712</v>
      </c>
      <c r="D215" t="s">
        <v>3630</v>
      </c>
      <c r="E215">
        <v>551</v>
      </c>
      <c r="F215">
        <v>706</v>
      </c>
      <c r="G215">
        <v>5833</v>
      </c>
      <c r="H215" t="s">
        <v>3631</v>
      </c>
    </row>
    <row r="216" spans="1:8" x14ac:dyDescent="0.25">
      <c r="A216" t="s">
        <v>3750</v>
      </c>
      <c r="B216" t="s">
        <v>3751</v>
      </c>
      <c r="C216">
        <v>712</v>
      </c>
      <c r="D216" t="s">
        <v>3632</v>
      </c>
      <c r="E216">
        <v>388</v>
      </c>
      <c r="F216">
        <v>458</v>
      </c>
      <c r="G216">
        <v>6199</v>
      </c>
      <c r="H216" t="s">
        <v>3633</v>
      </c>
    </row>
    <row r="217" spans="1:8" hidden="1" x14ac:dyDescent="0.25">
      <c r="A217" t="s">
        <v>3752</v>
      </c>
      <c r="B217" t="s">
        <v>3753</v>
      </c>
      <c r="C217">
        <v>738</v>
      </c>
      <c r="D217" t="s">
        <v>3630</v>
      </c>
      <c r="E217">
        <v>497</v>
      </c>
      <c r="F217">
        <v>667</v>
      </c>
      <c r="G217">
        <v>5833</v>
      </c>
      <c r="H217" t="s">
        <v>3631</v>
      </c>
    </row>
    <row r="218" spans="1:8" x14ac:dyDescent="0.25">
      <c r="A218" t="s">
        <v>3752</v>
      </c>
      <c r="B218" t="s">
        <v>3753</v>
      </c>
      <c r="C218">
        <v>738</v>
      </c>
      <c r="D218" t="s">
        <v>3632</v>
      </c>
      <c r="E218">
        <v>151</v>
      </c>
      <c r="F218">
        <v>212</v>
      </c>
      <c r="G218">
        <v>6199</v>
      </c>
      <c r="H218" t="s">
        <v>3633</v>
      </c>
    </row>
    <row r="219" spans="1:8" x14ac:dyDescent="0.25">
      <c r="A219" t="s">
        <v>3752</v>
      </c>
      <c r="B219" t="s">
        <v>3753</v>
      </c>
      <c r="C219">
        <v>738</v>
      </c>
      <c r="D219" t="s">
        <v>3632</v>
      </c>
      <c r="E219">
        <v>214</v>
      </c>
      <c r="F219">
        <v>289</v>
      </c>
      <c r="G219">
        <v>6199</v>
      </c>
      <c r="H219" t="s">
        <v>3633</v>
      </c>
    </row>
    <row r="220" spans="1:8" x14ac:dyDescent="0.25">
      <c r="A220" t="s">
        <v>3752</v>
      </c>
      <c r="B220" t="s">
        <v>3753</v>
      </c>
      <c r="C220">
        <v>738</v>
      </c>
      <c r="D220" t="s">
        <v>3632</v>
      </c>
      <c r="E220">
        <v>298</v>
      </c>
      <c r="F220">
        <v>410</v>
      </c>
      <c r="G220">
        <v>6199</v>
      </c>
      <c r="H220" t="s">
        <v>3633</v>
      </c>
    </row>
    <row r="221" spans="1:8" hidden="1" x14ac:dyDescent="0.25">
      <c r="A221" t="s">
        <v>3754</v>
      </c>
      <c r="B221" t="s">
        <v>3755</v>
      </c>
      <c r="C221">
        <v>781</v>
      </c>
      <c r="D221" t="s">
        <v>3630</v>
      </c>
      <c r="E221">
        <v>526</v>
      </c>
      <c r="F221">
        <v>694</v>
      </c>
      <c r="G221">
        <v>5833</v>
      </c>
      <c r="H221" t="s">
        <v>3631</v>
      </c>
    </row>
    <row r="222" spans="1:8" x14ac:dyDescent="0.25">
      <c r="A222" t="s">
        <v>3754</v>
      </c>
      <c r="B222" t="s">
        <v>3755</v>
      </c>
      <c r="C222">
        <v>781</v>
      </c>
      <c r="D222" t="s">
        <v>3632</v>
      </c>
      <c r="E222">
        <v>149</v>
      </c>
      <c r="F222">
        <v>210</v>
      </c>
      <c r="G222">
        <v>6199</v>
      </c>
      <c r="H222" t="s">
        <v>3633</v>
      </c>
    </row>
    <row r="223" spans="1:8" x14ac:dyDescent="0.25">
      <c r="A223" t="s">
        <v>3754</v>
      </c>
      <c r="B223" t="s">
        <v>3755</v>
      </c>
      <c r="C223">
        <v>781</v>
      </c>
      <c r="D223" t="s">
        <v>3632</v>
      </c>
      <c r="E223">
        <v>212</v>
      </c>
      <c r="F223">
        <v>295</v>
      </c>
      <c r="G223">
        <v>6199</v>
      </c>
      <c r="H223" t="s">
        <v>3633</v>
      </c>
    </row>
    <row r="224" spans="1:8" x14ac:dyDescent="0.25">
      <c r="A224" t="s">
        <v>3754</v>
      </c>
      <c r="B224" t="s">
        <v>3755</v>
      </c>
      <c r="C224">
        <v>781</v>
      </c>
      <c r="D224" t="s">
        <v>3632</v>
      </c>
      <c r="E224">
        <v>304</v>
      </c>
      <c r="F224">
        <v>435</v>
      </c>
      <c r="G224">
        <v>6199</v>
      </c>
      <c r="H224" t="s">
        <v>3633</v>
      </c>
    </row>
    <row r="225" spans="1:8" hidden="1" x14ac:dyDescent="0.25">
      <c r="A225" t="s">
        <v>3756</v>
      </c>
      <c r="B225" t="s">
        <v>3757</v>
      </c>
      <c r="C225">
        <v>696</v>
      </c>
      <c r="D225" t="s">
        <v>3657</v>
      </c>
      <c r="E225">
        <v>40</v>
      </c>
      <c r="F225">
        <v>131</v>
      </c>
      <c r="G225">
        <v>2653</v>
      </c>
      <c r="H225" t="s">
        <v>3658</v>
      </c>
    </row>
    <row r="226" spans="1:8" hidden="1" x14ac:dyDescent="0.25">
      <c r="A226" t="s">
        <v>3756</v>
      </c>
      <c r="B226" t="s">
        <v>3757</v>
      </c>
      <c r="C226">
        <v>696</v>
      </c>
      <c r="D226" t="s">
        <v>3639</v>
      </c>
      <c r="E226">
        <v>300</v>
      </c>
      <c r="F226">
        <v>348</v>
      </c>
      <c r="G226">
        <v>4169</v>
      </c>
      <c r="H226" t="s">
        <v>3640</v>
      </c>
    </row>
    <row r="227" spans="1:8" hidden="1" x14ac:dyDescent="0.25">
      <c r="A227" t="s">
        <v>3756</v>
      </c>
      <c r="B227" t="s">
        <v>3757</v>
      </c>
      <c r="C227">
        <v>696</v>
      </c>
      <c r="D227" t="s">
        <v>3630</v>
      </c>
      <c r="E227">
        <v>535</v>
      </c>
      <c r="F227">
        <v>690</v>
      </c>
      <c r="G227">
        <v>5833</v>
      </c>
      <c r="H227" t="s">
        <v>3631</v>
      </c>
    </row>
    <row r="228" spans="1:8" x14ac:dyDescent="0.25">
      <c r="A228" t="s">
        <v>3756</v>
      </c>
      <c r="B228" t="s">
        <v>3757</v>
      </c>
      <c r="C228">
        <v>696</v>
      </c>
      <c r="D228" t="s">
        <v>3632</v>
      </c>
      <c r="E228">
        <v>373</v>
      </c>
      <c r="F228">
        <v>448</v>
      </c>
      <c r="G228">
        <v>6199</v>
      </c>
      <c r="H228" t="s">
        <v>3633</v>
      </c>
    </row>
    <row r="229" spans="1:8" hidden="1" x14ac:dyDescent="0.25">
      <c r="A229" t="s">
        <v>3758</v>
      </c>
      <c r="B229" t="s">
        <v>3759</v>
      </c>
      <c r="C229">
        <v>712</v>
      </c>
      <c r="D229" t="s">
        <v>3657</v>
      </c>
      <c r="E229">
        <v>44</v>
      </c>
      <c r="F229">
        <v>131</v>
      </c>
      <c r="G229">
        <v>2653</v>
      </c>
      <c r="H229" t="s">
        <v>3658</v>
      </c>
    </row>
    <row r="230" spans="1:8" hidden="1" x14ac:dyDescent="0.25">
      <c r="A230" t="s">
        <v>3758</v>
      </c>
      <c r="B230" t="s">
        <v>3759</v>
      </c>
      <c r="C230">
        <v>712</v>
      </c>
      <c r="D230" t="s">
        <v>3639</v>
      </c>
      <c r="E230">
        <v>300</v>
      </c>
      <c r="F230">
        <v>348</v>
      </c>
      <c r="G230">
        <v>4169</v>
      </c>
      <c r="H230" t="s">
        <v>3640</v>
      </c>
    </row>
    <row r="231" spans="1:8" hidden="1" x14ac:dyDescent="0.25">
      <c r="A231" t="s">
        <v>3758</v>
      </c>
      <c r="B231" t="s">
        <v>3759</v>
      </c>
      <c r="C231">
        <v>712</v>
      </c>
      <c r="D231" t="s">
        <v>3630</v>
      </c>
      <c r="E231">
        <v>551</v>
      </c>
      <c r="F231">
        <v>706</v>
      </c>
      <c r="G231">
        <v>5833</v>
      </c>
      <c r="H231" t="s">
        <v>3631</v>
      </c>
    </row>
    <row r="232" spans="1:8" x14ac:dyDescent="0.25">
      <c r="A232" t="s">
        <v>3758</v>
      </c>
      <c r="B232" t="s">
        <v>3759</v>
      </c>
      <c r="C232">
        <v>712</v>
      </c>
      <c r="D232" t="s">
        <v>3632</v>
      </c>
      <c r="E232">
        <v>373</v>
      </c>
      <c r="F232">
        <v>444</v>
      </c>
      <c r="G232">
        <v>6199</v>
      </c>
      <c r="H232" t="s">
        <v>3633</v>
      </c>
    </row>
    <row r="233" spans="1:8" hidden="1" x14ac:dyDescent="0.25">
      <c r="A233" t="s">
        <v>3760</v>
      </c>
      <c r="B233" t="s">
        <v>3761</v>
      </c>
      <c r="C233">
        <v>720</v>
      </c>
      <c r="D233" t="s">
        <v>3762</v>
      </c>
      <c r="E233">
        <v>1</v>
      </c>
      <c r="F233">
        <v>109</v>
      </c>
      <c r="G233">
        <v>5</v>
      </c>
    </row>
    <row r="234" spans="1:8" hidden="1" x14ac:dyDescent="0.25">
      <c r="A234" t="s">
        <v>3760</v>
      </c>
      <c r="B234" t="s">
        <v>3761</v>
      </c>
      <c r="C234">
        <v>720</v>
      </c>
      <c r="D234" t="s">
        <v>3630</v>
      </c>
      <c r="E234">
        <v>523</v>
      </c>
      <c r="F234">
        <v>686</v>
      </c>
      <c r="G234">
        <v>5833</v>
      </c>
      <c r="H234" t="s">
        <v>3631</v>
      </c>
    </row>
    <row r="235" spans="1:8" x14ac:dyDescent="0.25">
      <c r="A235" t="s">
        <v>3760</v>
      </c>
      <c r="B235" t="s">
        <v>3761</v>
      </c>
      <c r="C235">
        <v>720</v>
      </c>
      <c r="D235" t="s">
        <v>3632</v>
      </c>
      <c r="E235">
        <v>195</v>
      </c>
      <c r="F235">
        <v>298</v>
      </c>
      <c r="G235">
        <v>6199</v>
      </c>
      <c r="H235" t="s">
        <v>3633</v>
      </c>
    </row>
    <row r="236" spans="1:8" x14ac:dyDescent="0.25">
      <c r="A236" t="s">
        <v>3760</v>
      </c>
      <c r="B236" t="s">
        <v>3761</v>
      </c>
      <c r="C236">
        <v>720</v>
      </c>
      <c r="D236" t="s">
        <v>3632</v>
      </c>
      <c r="E236">
        <v>304</v>
      </c>
      <c r="F236">
        <v>449</v>
      </c>
      <c r="G236">
        <v>6199</v>
      </c>
      <c r="H236" t="s">
        <v>3633</v>
      </c>
    </row>
    <row r="237" spans="1:8" hidden="1" x14ac:dyDescent="0.25">
      <c r="A237" t="s">
        <v>3763</v>
      </c>
      <c r="B237" t="s">
        <v>3764</v>
      </c>
      <c r="C237">
        <v>740</v>
      </c>
      <c r="D237" t="s">
        <v>3630</v>
      </c>
      <c r="E237">
        <v>503</v>
      </c>
      <c r="F237">
        <v>670</v>
      </c>
      <c r="G237">
        <v>5833</v>
      </c>
      <c r="H237" t="s">
        <v>3631</v>
      </c>
    </row>
    <row r="238" spans="1:8" x14ac:dyDescent="0.25">
      <c r="A238" t="s">
        <v>3763</v>
      </c>
      <c r="B238" t="s">
        <v>3764</v>
      </c>
      <c r="C238">
        <v>740</v>
      </c>
      <c r="D238" t="s">
        <v>3632</v>
      </c>
      <c r="E238">
        <v>150</v>
      </c>
      <c r="F238">
        <v>211</v>
      </c>
      <c r="G238">
        <v>6199</v>
      </c>
      <c r="H238" t="s">
        <v>3633</v>
      </c>
    </row>
    <row r="239" spans="1:8" x14ac:dyDescent="0.25">
      <c r="A239" t="s">
        <v>3763</v>
      </c>
      <c r="B239" t="s">
        <v>3764</v>
      </c>
      <c r="C239">
        <v>740</v>
      </c>
      <c r="D239" t="s">
        <v>3632</v>
      </c>
      <c r="E239">
        <v>213</v>
      </c>
      <c r="F239">
        <v>292</v>
      </c>
      <c r="G239">
        <v>6199</v>
      </c>
      <c r="H239" t="s">
        <v>3633</v>
      </c>
    </row>
    <row r="240" spans="1:8" x14ac:dyDescent="0.25">
      <c r="A240" t="s">
        <v>3763</v>
      </c>
      <c r="B240" t="s">
        <v>3764</v>
      </c>
      <c r="C240">
        <v>740</v>
      </c>
      <c r="D240" t="s">
        <v>3632</v>
      </c>
      <c r="E240">
        <v>301</v>
      </c>
      <c r="F240">
        <v>409</v>
      </c>
      <c r="G240">
        <v>6199</v>
      </c>
      <c r="H240" t="s">
        <v>3633</v>
      </c>
    </row>
    <row r="241" spans="1:8" hidden="1" x14ac:dyDescent="0.25">
      <c r="A241" t="s">
        <v>177</v>
      </c>
      <c r="B241" t="s">
        <v>1478</v>
      </c>
      <c r="C241">
        <v>372</v>
      </c>
      <c r="D241" t="s">
        <v>3630</v>
      </c>
      <c r="E241">
        <v>188</v>
      </c>
      <c r="F241">
        <v>343</v>
      </c>
      <c r="G241">
        <v>5833</v>
      </c>
      <c r="H241" t="s">
        <v>3631</v>
      </c>
    </row>
    <row r="242" spans="1:8" x14ac:dyDescent="0.25">
      <c r="A242" t="s">
        <v>177</v>
      </c>
      <c r="B242" t="s">
        <v>1478</v>
      </c>
      <c r="C242">
        <v>372</v>
      </c>
      <c r="D242" t="s">
        <v>3632</v>
      </c>
      <c r="E242">
        <v>43</v>
      </c>
      <c r="F242">
        <v>107</v>
      </c>
      <c r="G242">
        <v>6199</v>
      </c>
      <c r="H242" t="s">
        <v>3633</v>
      </c>
    </row>
    <row r="243" spans="1:8" hidden="1" x14ac:dyDescent="0.25">
      <c r="A243" t="s">
        <v>3765</v>
      </c>
      <c r="B243" t="s">
        <v>3766</v>
      </c>
      <c r="C243">
        <v>670</v>
      </c>
      <c r="D243" t="s">
        <v>3630</v>
      </c>
      <c r="E243">
        <v>435</v>
      </c>
      <c r="F243">
        <v>595</v>
      </c>
      <c r="G243">
        <v>5833</v>
      </c>
      <c r="H243" t="s">
        <v>3631</v>
      </c>
    </row>
    <row r="244" spans="1:8" x14ac:dyDescent="0.25">
      <c r="A244" t="s">
        <v>3765</v>
      </c>
      <c r="B244" t="s">
        <v>3766</v>
      </c>
      <c r="C244">
        <v>670</v>
      </c>
      <c r="D244" t="s">
        <v>3632</v>
      </c>
      <c r="E244">
        <v>149</v>
      </c>
      <c r="F244">
        <v>209</v>
      </c>
      <c r="G244">
        <v>6199</v>
      </c>
      <c r="H244" t="s">
        <v>3633</v>
      </c>
    </row>
    <row r="245" spans="1:8" x14ac:dyDescent="0.25">
      <c r="A245" t="s">
        <v>3765</v>
      </c>
      <c r="B245" t="s">
        <v>3766</v>
      </c>
      <c r="C245">
        <v>670</v>
      </c>
      <c r="D245" t="s">
        <v>3632</v>
      </c>
      <c r="E245">
        <v>212</v>
      </c>
      <c r="F245">
        <v>277</v>
      </c>
      <c r="G245">
        <v>6199</v>
      </c>
      <c r="H245" t="s">
        <v>3633</v>
      </c>
    </row>
    <row r="246" spans="1:8" x14ac:dyDescent="0.25">
      <c r="A246" t="s">
        <v>3765</v>
      </c>
      <c r="B246" t="s">
        <v>3766</v>
      </c>
      <c r="C246">
        <v>670</v>
      </c>
      <c r="D246" t="s">
        <v>3632</v>
      </c>
      <c r="E246">
        <v>282</v>
      </c>
      <c r="F246">
        <v>352</v>
      </c>
      <c r="G246">
        <v>6199</v>
      </c>
      <c r="H246" t="s">
        <v>3633</v>
      </c>
    </row>
    <row r="247" spans="1:8" hidden="1" x14ac:dyDescent="0.25">
      <c r="A247" t="s">
        <v>178</v>
      </c>
      <c r="B247" t="s">
        <v>1479</v>
      </c>
      <c r="C247">
        <v>461</v>
      </c>
      <c r="D247" t="s">
        <v>3630</v>
      </c>
      <c r="E247">
        <v>302</v>
      </c>
      <c r="F247">
        <v>461</v>
      </c>
      <c r="G247">
        <v>5833</v>
      </c>
      <c r="H247" t="s">
        <v>3631</v>
      </c>
    </row>
    <row r="248" spans="1:8" x14ac:dyDescent="0.25">
      <c r="A248" t="s">
        <v>178</v>
      </c>
      <c r="B248" t="s">
        <v>1479</v>
      </c>
      <c r="C248">
        <v>461</v>
      </c>
      <c r="D248" t="s">
        <v>3632</v>
      </c>
      <c r="E248">
        <v>143</v>
      </c>
      <c r="F248">
        <v>251</v>
      </c>
      <c r="G248">
        <v>6199</v>
      </c>
      <c r="H248" t="s">
        <v>3633</v>
      </c>
    </row>
    <row r="249" spans="1:8" hidden="1" x14ac:dyDescent="0.25">
      <c r="A249" t="s">
        <v>3767</v>
      </c>
      <c r="B249" t="s">
        <v>3768</v>
      </c>
      <c r="C249">
        <v>674</v>
      </c>
      <c r="D249" t="s">
        <v>3630</v>
      </c>
      <c r="E249">
        <v>449</v>
      </c>
      <c r="F249">
        <v>611</v>
      </c>
      <c r="G249">
        <v>5833</v>
      </c>
      <c r="H249" t="s">
        <v>3631</v>
      </c>
    </row>
    <row r="250" spans="1:8" x14ac:dyDescent="0.25">
      <c r="A250" t="s">
        <v>3767</v>
      </c>
      <c r="B250" t="s">
        <v>3768</v>
      </c>
      <c r="C250">
        <v>674</v>
      </c>
      <c r="D250" t="s">
        <v>3632</v>
      </c>
      <c r="E250">
        <v>126</v>
      </c>
      <c r="F250">
        <v>189</v>
      </c>
      <c r="G250">
        <v>6199</v>
      </c>
      <c r="H250" t="s">
        <v>3633</v>
      </c>
    </row>
    <row r="251" spans="1:8" x14ac:dyDescent="0.25">
      <c r="A251" t="s">
        <v>3767</v>
      </c>
      <c r="B251" t="s">
        <v>3768</v>
      </c>
      <c r="C251">
        <v>674</v>
      </c>
      <c r="D251" t="s">
        <v>3632</v>
      </c>
      <c r="E251">
        <v>191</v>
      </c>
      <c r="F251">
        <v>262</v>
      </c>
      <c r="G251">
        <v>6199</v>
      </c>
      <c r="H251" t="s">
        <v>3633</v>
      </c>
    </row>
    <row r="252" spans="1:8" x14ac:dyDescent="0.25">
      <c r="A252" t="s">
        <v>3767</v>
      </c>
      <c r="B252" t="s">
        <v>3768</v>
      </c>
      <c r="C252">
        <v>674</v>
      </c>
      <c r="D252" t="s">
        <v>3632</v>
      </c>
      <c r="E252">
        <v>266</v>
      </c>
      <c r="F252">
        <v>343</v>
      </c>
      <c r="G252">
        <v>6199</v>
      </c>
      <c r="H252" t="s">
        <v>3633</v>
      </c>
    </row>
    <row r="253" spans="1:8" hidden="1" x14ac:dyDescent="0.25">
      <c r="A253" t="s">
        <v>3769</v>
      </c>
      <c r="B253" t="s">
        <v>3770</v>
      </c>
      <c r="C253">
        <v>578</v>
      </c>
      <c r="D253" t="s">
        <v>3691</v>
      </c>
      <c r="E253">
        <v>72</v>
      </c>
      <c r="F253">
        <v>120</v>
      </c>
      <c r="G253">
        <v>106</v>
      </c>
    </row>
    <row r="254" spans="1:8" hidden="1" x14ac:dyDescent="0.25">
      <c r="A254" t="s">
        <v>3769</v>
      </c>
      <c r="B254" t="s">
        <v>3770</v>
      </c>
      <c r="C254">
        <v>578</v>
      </c>
      <c r="D254" t="s">
        <v>3639</v>
      </c>
      <c r="E254">
        <v>188</v>
      </c>
      <c r="F254">
        <v>236</v>
      </c>
      <c r="G254">
        <v>4169</v>
      </c>
      <c r="H254" t="s">
        <v>3640</v>
      </c>
    </row>
    <row r="255" spans="1:8" hidden="1" x14ac:dyDescent="0.25">
      <c r="A255" t="s">
        <v>3769</v>
      </c>
      <c r="B255" t="s">
        <v>3770</v>
      </c>
      <c r="C255">
        <v>578</v>
      </c>
      <c r="D255" t="s">
        <v>3630</v>
      </c>
      <c r="E255">
        <v>418</v>
      </c>
      <c r="F255">
        <v>577</v>
      </c>
      <c r="G255">
        <v>5833</v>
      </c>
      <c r="H255" t="s">
        <v>3631</v>
      </c>
    </row>
    <row r="256" spans="1:8" x14ac:dyDescent="0.25">
      <c r="A256" t="s">
        <v>3769</v>
      </c>
      <c r="B256" t="s">
        <v>3770</v>
      </c>
      <c r="C256">
        <v>578</v>
      </c>
      <c r="D256" t="s">
        <v>3632</v>
      </c>
      <c r="E256">
        <v>261</v>
      </c>
      <c r="F256">
        <v>327</v>
      </c>
      <c r="G256">
        <v>6199</v>
      </c>
      <c r="H256" t="s">
        <v>3633</v>
      </c>
    </row>
    <row r="257" spans="1:8" hidden="1" x14ac:dyDescent="0.25">
      <c r="A257" t="s">
        <v>179</v>
      </c>
      <c r="B257" t="s">
        <v>1480</v>
      </c>
      <c r="C257">
        <v>404</v>
      </c>
      <c r="D257" t="s">
        <v>3630</v>
      </c>
      <c r="E257">
        <v>179</v>
      </c>
      <c r="F257">
        <v>341</v>
      </c>
      <c r="G257">
        <v>5833</v>
      </c>
      <c r="H257" t="s">
        <v>3631</v>
      </c>
    </row>
    <row r="258" spans="1:8" x14ac:dyDescent="0.25">
      <c r="A258" t="s">
        <v>179</v>
      </c>
      <c r="B258" t="s">
        <v>1480</v>
      </c>
      <c r="C258">
        <v>404</v>
      </c>
      <c r="D258" t="s">
        <v>3632</v>
      </c>
      <c r="E258">
        <v>1</v>
      </c>
      <c r="F258">
        <v>73</v>
      </c>
      <c r="G258">
        <v>6199</v>
      </c>
      <c r="H258" t="s">
        <v>3633</v>
      </c>
    </row>
    <row r="259" spans="1:8" hidden="1" x14ac:dyDescent="0.25">
      <c r="A259" t="s">
        <v>3771</v>
      </c>
      <c r="B259" t="s">
        <v>3772</v>
      </c>
      <c r="C259">
        <v>674</v>
      </c>
      <c r="D259" t="s">
        <v>3630</v>
      </c>
      <c r="E259">
        <v>449</v>
      </c>
      <c r="F259">
        <v>611</v>
      </c>
      <c r="G259">
        <v>5833</v>
      </c>
      <c r="H259" t="s">
        <v>3631</v>
      </c>
    </row>
    <row r="260" spans="1:8" x14ac:dyDescent="0.25">
      <c r="A260" t="s">
        <v>3771</v>
      </c>
      <c r="B260" t="s">
        <v>3772</v>
      </c>
      <c r="C260">
        <v>674</v>
      </c>
      <c r="D260" t="s">
        <v>3632</v>
      </c>
      <c r="E260">
        <v>126</v>
      </c>
      <c r="F260">
        <v>189</v>
      </c>
      <c r="G260">
        <v>6199</v>
      </c>
      <c r="H260" t="s">
        <v>3633</v>
      </c>
    </row>
    <row r="261" spans="1:8" x14ac:dyDescent="0.25">
      <c r="A261" t="s">
        <v>3771</v>
      </c>
      <c r="B261" t="s">
        <v>3772</v>
      </c>
      <c r="C261">
        <v>674</v>
      </c>
      <c r="D261" t="s">
        <v>3632</v>
      </c>
      <c r="E261">
        <v>191</v>
      </c>
      <c r="F261">
        <v>262</v>
      </c>
      <c r="G261">
        <v>6199</v>
      </c>
      <c r="H261" t="s">
        <v>3633</v>
      </c>
    </row>
    <row r="262" spans="1:8" x14ac:dyDescent="0.25">
      <c r="A262" t="s">
        <v>3771</v>
      </c>
      <c r="B262" t="s">
        <v>3772</v>
      </c>
      <c r="C262">
        <v>674</v>
      </c>
      <c r="D262" t="s">
        <v>3632</v>
      </c>
      <c r="E262">
        <v>266</v>
      </c>
      <c r="F262">
        <v>343</v>
      </c>
      <c r="G262">
        <v>6199</v>
      </c>
      <c r="H262" t="s">
        <v>3633</v>
      </c>
    </row>
    <row r="263" spans="1:8" x14ac:dyDescent="0.25">
      <c r="A263" t="s">
        <v>3773</v>
      </c>
      <c r="B263" t="s">
        <v>3774</v>
      </c>
      <c r="C263">
        <v>596</v>
      </c>
      <c r="D263" t="s">
        <v>3632</v>
      </c>
      <c r="E263">
        <v>178</v>
      </c>
      <c r="F263">
        <v>272</v>
      </c>
      <c r="G263">
        <v>6199</v>
      </c>
      <c r="H263" t="s">
        <v>3633</v>
      </c>
    </row>
    <row r="264" spans="1:8" hidden="1" x14ac:dyDescent="0.25">
      <c r="A264" t="s">
        <v>519</v>
      </c>
      <c r="B264" t="s">
        <v>1819</v>
      </c>
      <c r="C264">
        <v>599</v>
      </c>
      <c r="D264" t="s">
        <v>3630</v>
      </c>
      <c r="E264">
        <v>440</v>
      </c>
      <c r="F264">
        <v>598</v>
      </c>
      <c r="G264">
        <v>5833</v>
      </c>
      <c r="H264" t="s">
        <v>3631</v>
      </c>
    </row>
    <row r="265" spans="1:8" x14ac:dyDescent="0.25">
      <c r="A265" t="s">
        <v>519</v>
      </c>
      <c r="B265" t="s">
        <v>1819</v>
      </c>
      <c r="C265">
        <v>599</v>
      </c>
      <c r="D265" t="s">
        <v>3632</v>
      </c>
      <c r="E265">
        <v>175</v>
      </c>
      <c r="F265">
        <v>349</v>
      </c>
      <c r="G265">
        <v>6199</v>
      </c>
      <c r="H265" t="s">
        <v>3633</v>
      </c>
    </row>
    <row r="266" spans="1:8" hidden="1" x14ac:dyDescent="0.25">
      <c r="A266" t="s">
        <v>3775</v>
      </c>
      <c r="B266" t="s">
        <v>3776</v>
      </c>
      <c r="C266">
        <v>616</v>
      </c>
      <c r="D266" t="s">
        <v>3777</v>
      </c>
      <c r="E266">
        <v>1</v>
      </c>
      <c r="F266">
        <v>87</v>
      </c>
      <c r="G266">
        <v>4</v>
      </c>
    </row>
    <row r="267" spans="1:8" hidden="1" x14ac:dyDescent="0.25">
      <c r="A267" t="s">
        <v>3775</v>
      </c>
      <c r="B267" t="s">
        <v>3776</v>
      </c>
      <c r="C267">
        <v>616</v>
      </c>
      <c r="D267" t="s">
        <v>3639</v>
      </c>
      <c r="E267">
        <v>241</v>
      </c>
      <c r="F267">
        <v>289</v>
      </c>
      <c r="G267">
        <v>4169</v>
      </c>
      <c r="H267" t="s">
        <v>3640</v>
      </c>
    </row>
    <row r="268" spans="1:8" hidden="1" x14ac:dyDescent="0.25">
      <c r="A268" t="s">
        <v>3775</v>
      </c>
      <c r="B268" t="s">
        <v>3776</v>
      </c>
      <c r="C268">
        <v>616</v>
      </c>
      <c r="D268" t="s">
        <v>3630</v>
      </c>
      <c r="E268">
        <v>459</v>
      </c>
      <c r="F268">
        <v>614</v>
      </c>
      <c r="G268">
        <v>5833</v>
      </c>
      <c r="H268" t="s">
        <v>3631</v>
      </c>
    </row>
    <row r="269" spans="1:8" x14ac:dyDescent="0.25">
      <c r="A269" t="s">
        <v>3775</v>
      </c>
      <c r="B269" t="s">
        <v>3776</v>
      </c>
      <c r="C269">
        <v>616</v>
      </c>
      <c r="D269" t="s">
        <v>3632</v>
      </c>
      <c r="E269">
        <v>314</v>
      </c>
      <c r="F269">
        <v>380</v>
      </c>
      <c r="G269">
        <v>6199</v>
      </c>
      <c r="H269" t="s">
        <v>3633</v>
      </c>
    </row>
    <row r="270" spans="1:8" hidden="1" x14ac:dyDescent="0.25">
      <c r="A270" t="s">
        <v>3778</v>
      </c>
      <c r="B270" t="s">
        <v>3779</v>
      </c>
      <c r="C270">
        <v>757</v>
      </c>
      <c r="D270" t="s">
        <v>3630</v>
      </c>
      <c r="E270">
        <v>497</v>
      </c>
      <c r="F270">
        <v>667</v>
      </c>
      <c r="G270">
        <v>5833</v>
      </c>
      <c r="H270" t="s">
        <v>3631</v>
      </c>
    </row>
    <row r="271" spans="1:8" x14ac:dyDescent="0.25">
      <c r="A271" t="s">
        <v>3778</v>
      </c>
      <c r="B271" t="s">
        <v>3779</v>
      </c>
      <c r="C271">
        <v>757</v>
      </c>
      <c r="D271" t="s">
        <v>3632</v>
      </c>
      <c r="E271">
        <v>129</v>
      </c>
      <c r="F271">
        <v>189</v>
      </c>
      <c r="G271">
        <v>6199</v>
      </c>
      <c r="H271" t="s">
        <v>3633</v>
      </c>
    </row>
    <row r="272" spans="1:8" x14ac:dyDescent="0.25">
      <c r="A272" t="s">
        <v>3778</v>
      </c>
      <c r="B272" t="s">
        <v>3779</v>
      </c>
      <c r="C272">
        <v>757</v>
      </c>
      <c r="D272" t="s">
        <v>3632</v>
      </c>
      <c r="E272">
        <v>192</v>
      </c>
      <c r="F272">
        <v>264</v>
      </c>
      <c r="G272">
        <v>6199</v>
      </c>
      <c r="H272" t="s">
        <v>3633</v>
      </c>
    </row>
    <row r="273" spans="1:8" x14ac:dyDescent="0.25">
      <c r="A273" t="s">
        <v>3778</v>
      </c>
      <c r="B273" t="s">
        <v>3779</v>
      </c>
      <c r="C273">
        <v>757</v>
      </c>
      <c r="D273" t="s">
        <v>3632</v>
      </c>
      <c r="E273">
        <v>268</v>
      </c>
      <c r="F273">
        <v>406</v>
      </c>
      <c r="G273">
        <v>6199</v>
      </c>
      <c r="H273" t="s">
        <v>3633</v>
      </c>
    </row>
    <row r="274" spans="1:8" hidden="1" x14ac:dyDescent="0.25">
      <c r="A274" t="s">
        <v>3780</v>
      </c>
      <c r="B274" t="s">
        <v>3781</v>
      </c>
      <c r="C274">
        <v>721</v>
      </c>
      <c r="D274" t="s">
        <v>3657</v>
      </c>
      <c r="E274">
        <v>25</v>
      </c>
      <c r="F274">
        <v>123</v>
      </c>
      <c r="G274">
        <v>2653</v>
      </c>
      <c r="H274" t="s">
        <v>3658</v>
      </c>
    </row>
    <row r="275" spans="1:8" hidden="1" x14ac:dyDescent="0.25">
      <c r="A275" t="s">
        <v>3780</v>
      </c>
      <c r="B275" t="s">
        <v>3781</v>
      </c>
      <c r="C275">
        <v>721</v>
      </c>
      <c r="D275" t="s">
        <v>3639</v>
      </c>
      <c r="E275">
        <v>302</v>
      </c>
      <c r="F275">
        <v>350</v>
      </c>
      <c r="G275">
        <v>4169</v>
      </c>
      <c r="H275" t="s">
        <v>3640</v>
      </c>
    </row>
    <row r="276" spans="1:8" hidden="1" x14ac:dyDescent="0.25">
      <c r="A276" t="s">
        <v>3780</v>
      </c>
      <c r="B276" t="s">
        <v>3781</v>
      </c>
      <c r="C276">
        <v>721</v>
      </c>
      <c r="D276" t="s">
        <v>3630</v>
      </c>
      <c r="E276">
        <v>559</v>
      </c>
      <c r="F276">
        <v>714</v>
      </c>
      <c r="G276">
        <v>5833</v>
      </c>
      <c r="H276" t="s">
        <v>3631</v>
      </c>
    </row>
    <row r="277" spans="1:8" x14ac:dyDescent="0.25">
      <c r="A277" t="s">
        <v>3780</v>
      </c>
      <c r="B277" t="s">
        <v>3781</v>
      </c>
      <c r="C277">
        <v>721</v>
      </c>
      <c r="D277" t="s">
        <v>3632</v>
      </c>
      <c r="E277">
        <v>375</v>
      </c>
      <c r="F277">
        <v>455</v>
      </c>
      <c r="G277">
        <v>6199</v>
      </c>
      <c r="H277" t="s">
        <v>3633</v>
      </c>
    </row>
    <row r="278" spans="1:8" hidden="1" x14ac:dyDescent="0.25">
      <c r="A278" t="s">
        <v>3782</v>
      </c>
      <c r="B278" t="s">
        <v>3783</v>
      </c>
      <c r="C278">
        <v>736</v>
      </c>
      <c r="D278" t="s">
        <v>3630</v>
      </c>
      <c r="E278">
        <v>499</v>
      </c>
      <c r="F278">
        <v>672</v>
      </c>
      <c r="G278">
        <v>5833</v>
      </c>
      <c r="H278" t="s">
        <v>3631</v>
      </c>
    </row>
    <row r="279" spans="1:8" x14ac:dyDescent="0.25">
      <c r="A279" t="s">
        <v>3782</v>
      </c>
      <c r="B279" t="s">
        <v>3783</v>
      </c>
      <c r="C279">
        <v>736</v>
      </c>
      <c r="D279" t="s">
        <v>3632</v>
      </c>
      <c r="E279">
        <v>147</v>
      </c>
      <c r="F279">
        <v>207</v>
      </c>
      <c r="G279">
        <v>6199</v>
      </c>
      <c r="H279" t="s">
        <v>3633</v>
      </c>
    </row>
    <row r="280" spans="1:8" x14ac:dyDescent="0.25">
      <c r="A280" t="s">
        <v>3782</v>
      </c>
      <c r="B280" t="s">
        <v>3783</v>
      </c>
      <c r="C280">
        <v>736</v>
      </c>
      <c r="D280" t="s">
        <v>3632</v>
      </c>
      <c r="E280">
        <v>210</v>
      </c>
      <c r="F280">
        <v>287</v>
      </c>
      <c r="G280">
        <v>6199</v>
      </c>
      <c r="H280" t="s">
        <v>3633</v>
      </c>
    </row>
    <row r="281" spans="1:8" x14ac:dyDescent="0.25">
      <c r="A281" t="s">
        <v>3782</v>
      </c>
      <c r="B281" t="s">
        <v>3783</v>
      </c>
      <c r="C281">
        <v>736</v>
      </c>
      <c r="D281" t="s">
        <v>3632</v>
      </c>
      <c r="E281">
        <v>294</v>
      </c>
      <c r="F281">
        <v>408</v>
      </c>
      <c r="G281">
        <v>6199</v>
      </c>
      <c r="H281" t="s">
        <v>3633</v>
      </c>
    </row>
    <row r="282" spans="1:8" hidden="1" x14ac:dyDescent="0.25">
      <c r="A282" t="s">
        <v>3784</v>
      </c>
      <c r="B282" t="s">
        <v>3785</v>
      </c>
      <c r="C282">
        <v>730</v>
      </c>
      <c r="D282" t="s">
        <v>3639</v>
      </c>
      <c r="E282">
        <v>336</v>
      </c>
      <c r="F282">
        <v>384</v>
      </c>
      <c r="G282">
        <v>4169</v>
      </c>
      <c r="H282" t="s">
        <v>3640</v>
      </c>
    </row>
    <row r="283" spans="1:8" hidden="1" x14ac:dyDescent="0.25">
      <c r="A283" t="s">
        <v>3784</v>
      </c>
      <c r="B283" t="s">
        <v>3785</v>
      </c>
      <c r="C283">
        <v>730</v>
      </c>
      <c r="D283" t="s">
        <v>3630</v>
      </c>
      <c r="E283">
        <v>568</v>
      </c>
      <c r="F283">
        <v>727</v>
      </c>
      <c r="G283">
        <v>5833</v>
      </c>
      <c r="H283" t="s">
        <v>3631</v>
      </c>
    </row>
    <row r="284" spans="1:8" x14ac:dyDescent="0.25">
      <c r="A284" t="s">
        <v>3784</v>
      </c>
      <c r="B284" t="s">
        <v>3785</v>
      </c>
      <c r="C284">
        <v>730</v>
      </c>
      <c r="D284" t="s">
        <v>3632</v>
      </c>
      <c r="E284">
        <v>409</v>
      </c>
      <c r="F284">
        <v>474</v>
      </c>
      <c r="G284">
        <v>6199</v>
      </c>
      <c r="H284" t="s">
        <v>3633</v>
      </c>
    </row>
    <row r="285" spans="1:8" hidden="1" x14ac:dyDescent="0.25">
      <c r="A285" t="s">
        <v>3786</v>
      </c>
      <c r="B285" t="s">
        <v>3787</v>
      </c>
      <c r="C285">
        <v>543</v>
      </c>
      <c r="D285" t="s">
        <v>3638</v>
      </c>
      <c r="E285">
        <v>90</v>
      </c>
      <c r="F285">
        <v>129</v>
      </c>
      <c r="G285">
        <v>16</v>
      </c>
    </row>
    <row r="286" spans="1:8" hidden="1" x14ac:dyDescent="0.25">
      <c r="A286" t="s">
        <v>3786</v>
      </c>
      <c r="B286" t="s">
        <v>3787</v>
      </c>
      <c r="C286">
        <v>543</v>
      </c>
      <c r="D286" t="s">
        <v>3639</v>
      </c>
      <c r="E286">
        <v>137</v>
      </c>
      <c r="F286">
        <v>185</v>
      </c>
      <c r="G286">
        <v>4169</v>
      </c>
      <c r="H286" t="s">
        <v>3640</v>
      </c>
    </row>
    <row r="287" spans="1:8" hidden="1" x14ac:dyDescent="0.25">
      <c r="A287" t="s">
        <v>3786</v>
      </c>
      <c r="B287" t="s">
        <v>3787</v>
      </c>
      <c r="C287">
        <v>543</v>
      </c>
      <c r="D287" t="s">
        <v>3630</v>
      </c>
      <c r="E287">
        <v>356</v>
      </c>
      <c r="F287">
        <v>511</v>
      </c>
      <c r="G287">
        <v>5833</v>
      </c>
      <c r="H287" t="s">
        <v>3631</v>
      </c>
    </row>
    <row r="288" spans="1:8" x14ac:dyDescent="0.25">
      <c r="A288" t="s">
        <v>3786</v>
      </c>
      <c r="B288" t="s">
        <v>3787</v>
      </c>
      <c r="C288">
        <v>543</v>
      </c>
      <c r="D288" t="s">
        <v>3632</v>
      </c>
      <c r="E288">
        <v>210</v>
      </c>
      <c r="F288">
        <v>276</v>
      </c>
      <c r="G288">
        <v>6199</v>
      </c>
      <c r="H288" t="s">
        <v>3633</v>
      </c>
    </row>
    <row r="289" spans="1:8" hidden="1" x14ac:dyDescent="0.25">
      <c r="A289" t="s">
        <v>3788</v>
      </c>
      <c r="B289" t="s">
        <v>3789</v>
      </c>
      <c r="C289">
        <v>775</v>
      </c>
      <c r="D289" t="s">
        <v>3630</v>
      </c>
      <c r="E289">
        <v>507</v>
      </c>
      <c r="F289">
        <v>673</v>
      </c>
      <c r="G289">
        <v>5833</v>
      </c>
      <c r="H289" t="s">
        <v>3631</v>
      </c>
    </row>
    <row r="290" spans="1:8" x14ac:dyDescent="0.25">
      <c r="A290" t="s">
        <v>3788</v>
      </c>
      <c r="B290" t="s">
        <v>3789</v>
      </c>
      <c r="C290">
        <v>775</v>
      </c>
      <c r="D290" t="s">
        <v>3632</v>
      </c>
      <c r="E290">
        <v>129</v>
      </c>
      <c r="F290">
        <v>189</v>
      </c>
      <c r="G290">
        <v>6199</v>
      </c>
      <c r="H290" t="s">
        <v>3633</v>
      </c>
    </row>
    <row r="291" spans="1:8" x14ac:dyDescent="0.25">
      <c r="A291" t="s">
        <v>3788</v>
      </c>
      <c r="B291" t="s">
        <v>3789</v>
      </c>
      <c r="C291">
        <v>775</v>
      </c>
      <c r="D291" t="s">
        <v>3632</v>
      </c>
      <c r="E291">
        <v>192</v>
      </c>
      <c r="F291">
        <v>264</v>
      </c>
      <c r="G291">
        <v>6199</v>
      </c>
      <c r="H291" t="s">
        <v>3633</v>
      </c>
    </row>
    <row r="292" spans="1:8" x14ac:dyDescent="0.25">
      <c r="A292" t="s">
        <v>3788</v>
      </c>
      <c r="B292" t="s">
        <v>3789</v>
      </c>
      <c r="C292">
        <v>775</v>
      </c>
      <c r="D292" t="s">
        <v>3632</v>
      </c>
      <c r="E292">
        <v>268</v>
      </c>
      <c r="F292">
        <v>410</v>
      </c>
      <c r="G292">
        <v>6199</v>
      </c>
      <c r="H292" t="s">
        <v>3633</v>
      </c>
    </row>
    <row r="293" spans="1:8" hidden="1" x14ac:dyDescent="0.25">
      <c r="A293" t="s">
        <v>180</v>
      </c>
      <c r="B293" t="s">
        <v>1481</v>
      </c>
      <c r="C293">
        <v>463</v>
      </c>
      <c r="D293" t="s">
        <v>3630</v>
      </c>
      <c r="E293">
        <v>184</v>
      </c>
      <c r="F293">
        <v>352</v>
      </c>
      <c r="G293">
        <v>5833</v>
      </c>
      <c r="H293" t="s">
        <v>3631</v>
      </c>
    </row>
    <row r="294" spans="1:8" x14ac:dyDescent="0.25">
      <c r="A294" t="s">
        <v>180</v>
      </c>
      <c r="B294" t="s">
        <v>1481</v>
      </c>
      <c r="C294">
        <v>463</v>
      </c>
      <c r="D294" t="s">
        <v>3632</v>
      </c>
      <c r="E294">
        <v>31</v>
      </c>
      <c r="F294">
        <v>90</v>
      </c>
      <c r="G294">
        <v>6199</v>
      </c>
      <c r="H294" t="s">
        <v>3633</v>
      </c>
    </row>
    <row r="295" spans="1:8" hidden="1" x14ac:dyDescent="0.25">
      <c r="A295" t="s">
        <v>3790</v>
      </c>
      <c r="B295" t="s">
        <v>3791</v>
      </c>
      <c r="C295">
        <v>780</v>
      </c>
      <c r="D295" t="s">
        <v>3630</v>
      </c>
      <c r="E295">
        <v>506</v>
      </c>
      <c r="F295">
        <v>672</v>
      </c>
      <c r="G295">
        <v>5833</v>
      </c>
      <c r="H295" t="s">
        <v>3631</v>
      </c>
    </row>
    <row r="296" spans="1:8" x14ac:dyDescent="0.25">
      <c r="A296" t="s">
        <v>3790</v>
      </c>
      <c r="B296" t="s">
        <v>3791</v>
      </c>
      <c r="C296">
        <v>780</v>
      </c>
      <c r="D296" t="s">
        <v>3632</v>
      </c>
      <c r="E296">
        <v>129</v>
      </c>
      <c r="F296">
        <v>189</v>
      </c>
      <c r="G296">
        <v>6199</v>
      </c>
      <c r="H296" t="s">
        <v>3633</v>
      </c>
    </row>
    <row r="297" spans="1:8" x14ac:dyDescent="0.25">
      <c r="A297" t="s">
        <v>3790</v>
      </c>
      <c r="B297" t="s">
        <v>3791</v>
      </c>
      <c r="C297">
        <v>780</v>
      </c>
      <c r="D297" t="s">
        <v>3632</v>
      </c>
      <c r="E297">
        <v>192</v>
      </c>
      <c r="F297">
        <v>264</v>
      </c>
      <c r="G297">
        <v>6199</v>
      </c>
      <c r="H297" t="s">
        <v>3633</v>
      </c>
    </row>
    <row r="298" spans="1:8" x14ac:dyDescent="0.25">
      <c r="A298" t="s">
        <v>3790</v>
      </c>
      <c r="B298" t="s">
        <v>3791</v>
      </c>
      <c r="C298">
        <v>780</v>
      </c>
      <c r="D298" t="s">
        <v>3632</v>
      </c>
      <c r="E298">
        <v>268</v>
      </c>
      <c r="F298">
        <v>409</v>
      </c>
      <c r="G298">
        <v>6199</v>
      </c>
      <c r="H298" t="s">
        <v>3633</v>
      </c>
    </row>
    <row r="299" spans="1:8" hidden="1" x14ac:dyDescent="0.25">
      <c r="A299" t="s">
        <v>3792</v>
      </c>
      <c r="B299" t="s">
        <v>3793</v>
      </c>
      <c r="C299">
        <v>549</v>
      </c>
      <c r="D299" t="s">
        <v>3639</v>
      </c>
      <c r="E299">
        <v>143</v>
      </c>
      <c r="F299">
        <v>191</v>
      </c>
      <c r="G299">
        <v>4169</v>
      </c>
      <c r="H299" t="s">
        <v>3640</v>
      </c>
    </row>
    <row r="300" spans="1:8" hidden="1" x14ac:dyDescent="0.25">
      <c r="A300" t="s">
        <v>3792</v>
      </c>
      <c r="B300" t="s">
        <v>3793</v>
      </c>
      <c r="C300">
        <v>549</v>
      </c>
      <c r="D300" t="s">
        <v>3630</v>
      </c>
      <c r="E300">
        <v>362</v>
      </c>
      <c r="F300">
        <v>517</v>
      </c>
      <c r="G300">
        <v>5833</v>
      </c>
      <c r="H300" t="s">
        <v>3631</v>
      </c>
    </row>
    <row r="301" spans="1:8" x14ac:dyDescent="0.25">
      <c r="A301" t="s">
        <v>3792</v>
      </c>
      <c r="B301" t="s">
        <v>3793</v>
      </c>
      <c r="C301">
        <v>549</v>
      </c>
      <c r="D301" t="s">
        <v>3632</v>
      </c>
      <c r="E301">
        <v>216</v>
      </c>
      <c r="F301">
        <v>282</v>
      </c>
      <c r="G301">
        <v>6199</v>
      </c>
      <c r="H301" t="s">
        <v>3633</v>
      </c>
    </row>
    <row r="302" spans="1:8" hidden="1" x14ac:dyDescent="0.25">
      <c r="A302" t="s">
        <v>181</v>
      </c>
      <c r="B302" t="s">
        <v>1482</v>
      </c>
      <c r="C302">
        <v>620</v>
      </c>
      <c r="D302" t="s">
        <v>3630</v>
      </c>
      <c r="E302">
        <v>461</v>
      </c>
      <c r="F302">
        <v>619</v>
      </c>
      <c r="G302">
        <v>5833</v>
      </c>
      <c r="H302" t="s">
        <v>3631</v>
      </c>
    </row>
    <row r="303" spans="1:8" x14ac:dyDescent="0.25">
      <c r="A303" t="s">
        <v>181</v>
      </c>
      <c r="B303" t="s">
        <v>1482</v>
      </c>
      <c r="C303">
        <v>620</v>
      </c>
      <c r="D303" t="s">
        <v>3632</v>
      </c>
      <c r="E303">
        <v>211</v>
      </c>
      <c r="F303">
        <v>373</v>
      </c>
      <c r="G303">
        <v>6199</v>
      </c>
      <c r="H303" t="s">
        <v>3633</v>
      </c>
    </row>
    <row r="304" spans="1:8" x14ac:dyDescent="0.25">
      <c r="A304" t="s">
        <v>3794</v>
      </c>
      <c r="B304" t="s">
        <v>3795</v>
      </c>
      <c r="C304">
        <v>586</v>
      </c>
      <c r="D304" t="s">
        <v>3632</v>
      </c>
      <c r="E304">
        <v>296</v>
      </c>
      <c r="F304">
        <v>392</v>
      </c>
      <c r="G304">
        <v>6199</v>
      </c>
      <c r="H304" t="s">
        <v>3633</v>
      </c>
    </row>
    <row r="305" spans="1:8" hidden="1" x14ac:dyDescent="0.25">
      <c r="A305" t="s">
        <v>3796</v>
      </c>
      <c r="B305" t="s">
        <v>3797</v>
      </c>
      <c r="C305">
        <v>735</v>
      </c>
      <c r="D305" t="s">
        <v>3639</v>
      </c>
      <c r="E305">
        <v>228</v>
      </c>
      <c r="F305">
        <v>279</v>
      </c>
      <c r="G305">
        <v>4169</v>
      </c>
      <c r="H305" t="s">
        <v>3640</v>
      </c>
    </row>
    <row r="306" spans="1:8" hidden="1" x14ac:dyDescent="0.25">
      <c r="A306" t="s">
        <v>3796</v>
      </c>
      <c r="B306" t="s">
        <v>3797</v>
      </c>
      <c r="C306">
        <v>735</v>
      </c>
      <c r="D306" t="s">
        <v>3630</v>
      </c>
      <c r="E306">
        <v>419</v>
      </c>
      <c r="F306">
        <v>582</v>
      </c>
      <c r="G306">
        <v>5833</v>
      </c>
      <c r="H306" t="s">
        <v>3631</v>
      </c>
    </row>
    <row r="307" spans="1:8" x14ac:dyDescent="0.25">
      <c r="A307" t="s">
        <v>3796</v>
      </c>
      <c r="B307" t="s">
        <v>3797</v>
      </c>
      <c r="C307">
        <v>735</v>
      </c>
      <c r="D307" t="s">
        <v>3632</v>
      </c>
      <c r="E307">
        <v>292</v>
      </c>
      <c r="F307">
        <v>352</v>
      </c>
      <c r="G307">
        <v>6199</v>
      </c>
      <c r="H307" t="s">
        <v>3633</v>
      </c>
    </row>
    <row r="308" spans="1:8" hidden="1" x14ac:dyDescent="0.25">
      <c r="A308" t="s">
        <v>182</v>
      </c>
      <c r="B308" t="s">
        <v>1483</v>
      </c>
      <c r="C308">
        <v>702</v>
      </c>
      <c r="D308" t="s">
        <v>3629</v>
      </c>
      <c r="E308">
        <v>1</v>
      </c>
      <c r="F308">
        <v>129</v>
      </c>
      <c r="G308">
        <v>18</v>
      </c>
    </row>
    <row r="309" spans="1:8" hidden="1" x14ac:dyDescent="0.25">
      <c r="A309" t="s">
        <v>182</v>
      </c>
      <c r="B309" t="s">
        <v>1483</v>
      </c>
      <c r="C309">
        <v>702</v>
      </c>
      <c r="D309" t="s">
        <v>3630</v>
      </c>
      <c r="E309">
        <v>431</v>
      </c>
      <c r="F309">
        <v>599</v>
      </c>
      <c r="G309">
        <v>5833</v>
      </c>
      <c r="H309" t="s">
        <v>3631</v>
      </c>
    </row>
    <row r="310" spans="1:8" x14ac:dyDescent="0.25">
      <c r="A310" t="s">
        <v>182</v>
      </c>
      <c r="B310" t="s">
        <v>1483</v>
      </c>
      <c r="C310">
        <v>702</v>
      </c>
      <c r="D310" t="s">
        <v>3632</v>
      </c>
      <c r="E310">
        <v>195</v>
      </c>
      <c r="F310">
        <v>337</v>
      </c>
      <c r="G310">
        <v>6199</v>
      </c>
      <c r="H310" t="s">
        <v>3633</v>
      </c>
    </row>
    <row r="311" spans="1:8" hidden="1" x14ac:dyDescent="0.25">
      <c r="A311" t="s">
        <v>183</v>
      </c>
      <c r="B311" t="s">
        <v>1484</v>
      </c>
      <c r="C311">
        <v>552</v>
      </c>
      <c r="D311" t="s">
        <v>3630</v>
      </c>
      <c r="E311">
        <v>363</v>
      </c>
      <c r="F311">
        <v>520</v>
      </c>
      <c r="G311">
        <v>5833</v>
      </c>
      <c r="H311" t="s">
        <v>3631</v>
      </c>
    </row>
    <row r="312" spans="1:8" x14ac:dyDescent="0.25">
      <c r="A312" t="s">
        <v>183</v>
      </c>
      <c r="B312" t="s">
        <v>1484</v>
      </c>
      <c r="C312">
        <v>552</v>
      </c>
      <c r="D312" t="s">
        <v>3632</v>
      </c>
      <c r="E312">
        <v>179</v>
      </c>
      <c r="F312">
        <v>306</v>
      </c>
      <c r="G312">
        <v>6199</v>
      </c>
      <c r="H312" t="s">
        <v>3633</v>
      </c>
    </row>
    <row r="313" spans="1:8" hidden="1" x14ac:dyDescent="0.25">
      <c r="A313" t="s">
        <v>184</v>
      </c>
      <c r="B313" t="s">
        <v>1485</v>
      </c>
      <c r="C313">
        <v>491</v>
      </c>
      <c r="D313" t="s">
        <v>3798</v>
      </c>
      <c r="E313">
        <v>269</v>
      </c>
      <c r="F313">
        <v>291</v>
      </c>
      <c r="G313">
        <v>132</v>
      </c>
    </row>
    <row r="314" spans="1:8" hidden="1" x14ac:dyDescent="0.25">
      <c r="A314" t="s">
        <v>184</v>
      </c>
      <c r="B314" t="s">
        <v>1485</v>
      </c>
      <c r="C314">
        <v>491</v>
      </c>
      <c r="D314" t="s">
        <v>3630</v>
      </c>
      <c r="E314">
        <v>328</v>
      </c>
      <c r="F314">
        <v>488</v>
      </c>
      <c r="G314">
        <v>5833</v>
      </c>
      <c r="H314" t="s">
        <v>3631</v>
      </c>
    </row>
    <row r="315" spans="1:8" x14ac:dyDescent="0.25">
      <c r="A315" t="s">
        <v>184</v>
      </c>
      <c r="B315" t="s">
        <v>1485</v>
      </c>
      <c r="C315">
        <v>491</v>
      </c>
      <c r="D315" t="s">
        <v>3632</v>
      </c>
      <c r="E315">
        <v>178</v>
      </c>
      <c r="F315">
        <v>268</v>
      </c>
      <c r="G315">
        <v>6199</v>
      </c>
      <c r="H315" t="s">
        <v>3633</v>
      </c>
    </row>
    <row r="316" spans="1:8" hidden="1" x14ac:dyDescent="0.25">
      <c r="A316" t="s">
        <v>3799</v>
      </c>
      <c r="B316" t="s">
        <v>3800</v>
      </c>
      <c r="C316">
        <v>683</v>
      </c>
      <c r="D316" t="s">
        <v>3649</v>
      </c>
      <c r="E316">
        <v>31</v>
      </c>
      <c r="F316">
        <v>200</v>
      </c>
      <c r="G316">
        <v>265</v>
      </c>
    </row>
    <row r="317" spans="1:8" hidden="1" x14ac:dyDescent="0.25">
      <c r="A317" t="s">
        <v>3799</v>
      </c>
      <c r="B317" t="s">
        <v>3800</v>
      </c>
      <c r="C317">
        <v>683</v>
      </c>
      <c r="D317" t="s">
        <v>3650</v>
      </c>
      <c r="E317">
        <v>202</v>
      </c>
      <c r="F317">
        <v>279</v>
      </c>
      <c r="G317">
        <v>51</v>
      </c>
    </row>
    <row r="318" spans="1:8" hidden="1" x14ac:dyDescent="0.25">
      <c r="A318" t="s">
        <v>3799</v>
      </c>
      <c r="B318" t="s">
        <v>3800</v>
      </c>
      <c r="C318">
        <v>683</v>
      </c>
      <c r="D318" t="s">
        <v>3639</v>
      </c>
      <c r="E318">
        <v>295</v>
      </c>
      <c r="F318">
        <v>343</v>
      </c>
      <c r="G318">
        <v>4169</v>
      </c>
      <c r="H318" t="s">
        <v>3640</v>
      </c>
    </row>
    <row r="319" spans="1:8" hidden="1" x14ac:dyDescent="0.25">
      <c r="A319" t="s">
        <v>3799</v>
      </c>
      <c r="B319" t="s">
        <v>3800</v>
      </c>
      <c r="C319">
        <v>683</v>
      </c>
      <c r="D319" t="s">
        <v>3630</v>
      </c>
      <c r="E319">
        <v>521</v>
      </c>
      <c r="F319">
        <v>680</v>
      </c>
      <c r="G319">
        <v>5833</v>
      </c>
      <c r="H319" t="s">
        <v>3631</v>
      </c>
    </row>
    <row r="320" spans="1:8" x14ac:dyDescent="0.25">
      <c r="A320" t="s">
        <v>3799</v>
      </c>
      <c r="B320" t="s">
        <v>3800</v>
      </c>
      <c r="C320">
        <v>683</v>
      </c>
      <c r="D320" t="s">
        <v>3632</v>
      </c>
      <c r="E320">
        <v>368</v>
      </c>
      <c r="F320">
        <v>433</v>
      </c>
      <c r="G320">
        <v>6199</v>
      </c>
      <c r="H320" t="s">
        <v>3633</v>
      </c>
    </row>
    <row r="321" spans="1:8" hidden="1" x14ac:dyDescent="0.25">
      <c r="A321" t="s">
        <v>3801</v>
      </c>
      <c r="B321" t="s">
        <v>3802</v>
      </c>
      <c r="C321">
        <v>705</v>
      </c>
      <c r="D321" t="s">
        <v>3630</v>
      </c>
      <c r="E321">
        <v>454</v>
      </c>
      <c r="F321">
        <v>615</v>
      </c>
      <c r="G321">
        <v>5833</v>
      </c>
      <c r="H321" t="s">
        <v>3631</v>
      </c>
    </row>
    <row r="322" spans="1:8" x14ac:dyDescent="0.25">
      <c r="A322" t="s">
        <v>3801</v>
      </c>
      <c r="B322" t="s">
        <v>3802</v>
      </c>
      <c r="C322">
        <v>705</v>
      </c>
      <c r="D322" t="s">
        <v>3632</v>
      </c>
      <c r="E322">
        <v>130</v>
      </c>
      <c r="F322">
        <v>193</v>
      </c>
      <c r="G322">
        <v>6199</v>
      </c>
      <c r="H322" t="s">
        <v>3633</v>
      </c>
    </row>
    <row r="323" spans="1:8" x14ac:dyDescent="0.25">
      <c r="A323" t="s">
        <v>3801</v>
      </c>
      <c r="B323" t="s">
        <v>3802</v>
      </c>
      <c r="C323">
        <v>705</v>
      </c>
      <c r="D323" t="s">
        <v>3632</v>
      </c>
      <c r="E323">
        <v>195</v>
      </c>
      <c r="F323">
        <v>266</v>
      </c>
      <c r="G323">
        <v>6199</v>
      </c>
      <c r="H323" t="s">
        <v>3633</v>
      </c>
    </row>
    <row r="324" spans="1:8" x14ac:dyDescent="0.25">
      <c r="A324" t="s">
        <v>3801</v>
      </c>
      <c r="B324" t="s">
        <v>3802</v>
      </c>
      <c r="C324">
        <v>705</v>
      </c>
      <c r="D324" t="s">
        <v>3632</v>
      </c>
      <c r="E324">
        <v>270</v>
      </c>
      <c r="F324">
        <v>349</v>
      </c>
      <c r="G324">
        <v>6199</v>
      </c>
      <c r="H324" t="s">
        <v>3633</v>
      </c>
    </row>
    <row r="325" spans="1:8" x14ac:dyDescent="0.25">
      <c r="A325" t="s">
        <v>3803</v>
      </c>
      <c r="B325" t="s">
        <v>3804</v>
      </c>
      <c r="C325">
        <v>405</v>
      </c>
      <c r="D325" t="s">
        <v>3632</v>
      </c>
      <c r="E325">
        <v>169</v>
      </c>
      <c r="F325">
        <v>278</v>
      </c>
      <c r="G325">
        <v>6199</v>
      </c>
      <c r="H325" t="s">
        <v>3633</v>
      </c>
    </row>
    <row r="326" spans="1:8" hidden="1" x14ac:dyDescent="0.25">
      <c r="A326" t="s">
        <v>3805</v>
      </c>
      <c r="B326" t="s">
        <v>3806</v>
      </c>
      <c r="C326">
        <v>578</v>
      </c>
      <c r="D326" t="s">
        <v>3691</v>
      </c>
      <c r="E326">
        <v>72</v>
      </c>
      <c r="F326">
        <v>120</v>
      </c>
      <c r="G326">
        <v>106</v>
      </c>
    </row>
    <row r="327" spans="1:8" hidden="1" x14ac:dyDescent="0.25">
      <c r="A327" t="s">
        <v>3805</v>
      </c>
      <c r="B327" t="s">
        <v>3806</v>
      </c>
      <c r="C327">
        <v>578</v>
      </c>
      <c r="D327" t="s">
        <v>3639</v>
      </c>
      <c r="E327">
        <v>188</v>
      </c>
      <c r="F327">
        <v>236</v>
      </c>
      <c r="G327">
        <v>4169</v>
      </c>
      <c r="H327" t="s">
        <v>3640</v>
      </c>
    </row>
    <row r="328" spans="1:8" hidden="1" x14ac:dyDescent="0.25">
      <c r="A328" t="s">
        <v>3805</v>
      </c>
      <c r="B328" t="s">
        <v>3806</v>
      </c>
      <c r="C328">
        <v>578</v>
      </c>
      <c r="D328" t="s">
        <v>3630</v>
      </c>
      <c r="E328">
        <v>418</v>
      </c>
      <c r="F328">
        <v>577</v>
      </c>
      <c r="G328">
        <v>5833</v>
      </c>
      <c r="H328" t="s">
        <v>3631</v>
      </c>
    </row>
    <row r="329" spans="1:8" x14ac:dyDescent="0.25">
      <c r="A329" t="s">
        <v>3805</v>
      </c>
      <c r="B329" t="s">
        <v>3806</v>
      </c>
      <c r="C329">
        <v>578</v>
      </c>
      <c r="D329" t="s">
        <v>3632</v>
      </c>
      <c r="E329">
        <v>261</v>
      </c>
      <c r="F329">
        <v>327</v>
      </c>
      <c r="G329">
        <v>6199</v>
      </c>
      <c r="H329" t="s">
        <v>3633</v>
      </c>
    </row>
    <row r="330" spans="1:8" hidden="1" x14ac:dyDescent="0.25">
      <c r="A330" t="s">
        <v>3807</v>
      </c>
      <c r="B330" t="s">
        <v>3808</v>
      </c>
      <c r="C330">
        <v>675</v>
      </c>
      <c r="D330" t="s">
        <v>3630</v>
      </c>
      <c r="E330">
        <v>450</v>
      </c>
      <c r="F330">
        <v>612</v>
      </c>
      <c r="G330">
        <v>5833</v>
      </c>
      <c r="H330" t="s">
        <v>3631</v>
      </c>
    </row>
    <row r="331" spans="1:8" x14ac:dyDescent="0.25">
      <c r="A331" t="s">
        <v>3807</v>
      </c>
      <c r="B331" t="s">
        <v>3808</v>
      </c>
      <c r="C331">
        <v>675</v>
      </c>
      <c r="D331" t="s">
        <v>3632</v>
      </c>
      <c r="E331">
        <v>126</v>
      </c>
      <c r="F331">
        <v>189</v>
      </c>
      <c r="G331">
        <v>6199</v>
      </c>
      <c r="H331" t="s">
        <v>3633</v>
      </c>
    </row>
    <row r="332" spans="1:8" x14ac:dyDescent="0.25">
      <c r="A332" t="s">
        <v>3807</v>
      </c>
      <c r="B332" t="s">
        <v>3808</v>
      </c>
      <c r="C332">
        <v>675</v>
      </c>
      <c r="D332" t="s">
        <v>3632</v>
      </c>
      <c r="E332">
        <v>191</v>
      </c>
      <c r="F332">
        <v>262</v>
      </c>
      <c r="G332">
        <v>6199</v>
      </c>
      <c r="H332" t="s">
        <v>3633</v>
      </c>
    </row>
    <row r="333" spans="1:8" x14ac:dyDescent="0.25">
      <c r="A333" t="s">
        <v>3807</v>
      </c>
      <c r="B333" t="s">
        <v>3808</v>
      </c>
      <c r="C333">
        <v>675</v>
      </c>
      <c r="D333" t="s">
        <v>3632</v>
      </c>
      <c r="E333">
        <v>266</v>
      </c>
      <c r="F333">
        <v>343</v>
      </c>
      <c r="G333">
        <v>6199</v>
      </c>
      <c r="H333" t="s">
        <v>3633</v>
      </c>
    </row>
    <row r="334" spans="1:8" hidden="1" x14ac:dyDescent="0.25">
      <c r="A334" t="s">
        <v>185</v>
      </c>
      <c r="B334" t="s">
        <v>1486</v>
      </c>
      <c r="C334">
        <v>555</v>
      </c>
      <c r="D334" t="s">
        <v>3630</v>
      </c>
      <c r="E334">
        <v>332</v>
      </c>
      <c r="F334">
        <v>498</v>
      </c>
      <c r="G334">
        <v>5833</v>
      </c>
      <c r="H334" t="s">
        <v>3631</v>
      </c>
    </row>
    <row r="335" spans="1:8" x14ac:dyDescent="0.25">
      <c r="A335" t="s">
        <v>185</v>
      </c>
      <c r="B335" t="s">
        <v>1486</v>
      </c>
      <c r="C335">
        <v>555</v>
      </c>
      <c r="D335" t="s">
        <v>3632</v>
      </c>
      <c r="E335">
        <v>146</v>
      </c>
      <c r="F335">
        <v>224</v>
      </c>
      <c r="G335">
        <v>6199</v>
      </c>
      <c r="H335" t="s">
        <v>3633</v>
      </c>
    </row>
    <row r="336" spans="1:8" hidden="1" x14ac:dyDescent="0.25">
      <c r="A336" t="s">
        <v>3809</v>
      </c>
      <c r="B336" t="s">
        <v>3810</v>
      </c>
      <c r="C336">
        <v>674</v>
      </c>
      <c r="D336" t="s">
        <v>3630</v>
      </c>
      <c r="E336">
        <v>449</v>
      </c>
      <c r="F336">
        <v>611</v>
      </c>
      <c r="G336">
        <v>5833</v>
      </c>
      <c r="H336" t="s">
        <v>3631</v>
      </c>
    </row>
    <row r="337" spans="1:8" x14ac:dyDescent="0.25">
      <c r="A337" t="s">
        <v>3809</v>
      </c>
      <c r="B337" t="s">
        <v>3810</v>
      </c>
      <c r="C337">
        <v>674</v>
      </c>
      <c r="D337" t="s">
        <v>3632</v>
      </c>
      <c r="E337">
        <v>126</v>
      </c>
      <c r="F337">
        <v>189</v>
      </c>
      <c r="G337">
        <v>6199</v>
      </c>
      <c r="H337" t="s">
        <v>3633</v>
      </c>
    </row>
    <row r="338" spans="1:8" x14ac:dyDescent="0.25">
      <c r="A338" t="s">
        <v>3809</v>
      </c>
      <c r="B338" t="s">
        <v>3810</v>
      </c>
      <c r="C338">
        <v>674</v>
      </c>
      <c r="D338" t="s">
        <v>3632</v>
      </c>
      <c r="E338">
        <v>191</v>
      </c>
      <c r="F338">
        <v>262</v>
      </c>
      <c r="G338">
        <v>6199</v>
      </c>
      <c r="H338" t="s">
        <v>3633</v>
      </c>
    </row>
    <row r="339" spans="1:8" x14ac:dyDescent="0.25">
      <c r="A339" t="s">
        <v>3809</v>
      </c>
      <c r="B339" t="s">
        <v>3810</v>
      </c>
      <c r="C339">
        <v>674</v>
      </c>
      <c r="D339" t="s">
        <v>3632</v>
      </c>
      <c r="E339">
        <v>266</v>
      </c>
      <c r="F339">
        <v>343</v>
      </c>
      <c r="G339">
        <v>6199</v>
      </c>
      <c r="H339" t="s">
        <v>3633</v>
      </c>
    </row>
    <row r="340" spans="1:8" hidden="1" x14ac:dyDescent="0.25">
      <c r="A340" t="s">
        <v>3811</v>
      </c>
      <c r="B340" t="s">
        <v>3812</v>
      </c>
      <c r="C340">
        <v>578</v>
      </c>
      <c r="D340" t="s">
        <v>3691</v>
      </c>
      <c r="E340">
        <v>72</v>
      </c>
      <c r="F340">
        <v>120</v>
      </c>
      <c r="G340">
        <v>106</v>
      </c>
    </row>
    <row r="341" spans="1:8" hidden="1" x14ac:dyDescent="0.25">
      <c r="A341" t="s">
        <v>3811</v>
      </c>
      <c r="B341" t="s">
        <v>3812</v>
      </c>
      <c r="C341">
        <v>578</v>
      </c>
      <c r="D341" t="s">
        <v>3639</v>
      </c>
      <c r="E341">
        <v>188</v>
      </c>
      <c r="F341">
        <v>236</v>
      </c>
      <c r="G341">
        <v>4169</v>
      </c>
      <c r="H341" t="s">
        <v>3640</v>
      </c>
    </row>
    <row r="342" spans="1:8" hidden="1" x14ac:dyDescent="0.25">
      <c r="A342" t="s">
        <v>3811</v>
      </c>
      <c r="B342" t="s">
        <v>3812</v>
      </c>
      <c r="C342">
        <v>578</v>
      </c>
      <c r="D342" t="s">
        <v>3630</v>
      </c>
      <c r="E342">
        <v>418</v>
      </c>
      <c r="F342">
        <v>577</v>
      </c>
      <c r="G342">
        <v>5833</v>
      </c>
      <c r="H342" t="s">
        <v>3631</v>
      </c>
    </row>
    <row r="343" spans="1:8" x14ac:dyDescent="0.25">
      <c r="A343" t="s">
        <v>3811</v>
      </c>
      <c r="B343" t="s">
        <v>3812</v>
      </c>
      <c r="C343">
        <v>578</v>
      </c>
      <c r="D343" t="s">
        <v>3632</v>
      </c>
      <c r="E343">
        <v>261</v>
      </c>
      <c r="F343">
        <v>327</v>
      </c>
      <c r="G343">
        <v>6199</v>
      </c>
      <c r="H343" t="s">
        <v>3633</v>
      </c>
    </row>
    <row r="344" spans="1:8" hidden="1" x14ac:dyDescent="0.25">
      <c r="A344" t="s">
        <v>3813</v>
      </c>
      <c r="B344" t="s">
        <v>3814</v>
      </c>
      <c r="C344">
        <v>674</v>
      </c>
      <c r="D344" t="s">
        <v>3630</v>
      </c>
      <c r="E344">
        <v>449</v>
      </c>
      <c r="F344">
        <v>611</v>
      </c>
      <c r="G344">
        <v>5833</v>
      </c>
      <c r="H344" t="s">
        <v>3631</v>
      </c>
    </row>
    <row r="345" spans="1:8" x14ac:dyDescent="0.25">
      <c r="A345" t="s">
        <v>3813</v>
      </c>
      <c r="B345" t="s">
        <v>3814</v>
      </c>
      <c r="C345">
        <v>674</v>
      </c>
      <c r="D345" t="s">
        <v>3632</v>
      </c>
      <c r="E345">
        <v>126</v>
      </c>
      <c r="F345">
        <v>189</v>
      </c>
      <c r="G345">
        <v>6199</v>
      </c>
      <c r="H345" t="s">
        <v>3633</v>
      </c>
    </row>
    <row r="346" spans="1:8" x14ac:dyDescent="0.25">
      <c r="A346" t="s">
        <v>3813</v>
      </c>
      <c r="B346" t="s">
        <v>3814</v>
      </c>
      <c r="C346">
        <v>674</v>
      </c>
      <c r="D346" t="s">
        <v>3632</v>
      </c>
      <c r="E346">
        <v>191</v>
      </c>
      <c r="F346">
        <v>262</v>
      </c>
      <c r="G346">
        <v>6199</v>
      </c>
      <c r="H346" t="s">
        <v>3633</v>
      </c>
    </row>
    <row r="347" spans="1:8" x14ac:dyDescent="0.25">
      <c r="A347" t="s">
        <v>3813</v>
      </c>
      <c r="B347" t="s">
        <v>3814</v>
      </c>
      <c r="C347">
        <v>674</v>
      </c>
      <c r="D347" t="s">
        <v>3632</v>
      </c>
      <c r="E347">
        <v>266</v>
      </c>
      <c r="F347">
        <v>343</v>
      </c>
      <c r="G347">
        <v>6199</v>
      </c>
      <c r="H347" t="s">
        <v>3633</v>
      </c>
    </row>
    <row r="348" spans="1:8" hidden="1" x14ac:dyDescent="0.25">
      <c r="A348" t="s">
        <v>3815</v>
      </c>
      <c r="B348" t="s">
        <v>3816</v>
      </c>
      <c r="C348">
        <v>578</v>
      </c>
      <c r="D348" t="s">
        <v>3691</v>
      </c>
      <c r="E348">
        <v>72</v>
      </c>
      <c r="F348">
        <v>120</v>
      </c>
      <c r="G348">
        <v>106</v>
      </c>
    </row>
    <row r="349" spans="1:8" hidden="1" x14ac:dyDescent="0.25">
      <c r="A349" t="s">
        <v>3815</v>
      </c>
      <c r="B349" t="s">
        <v>3816</v>
      </c>
      <c r="C349">
        <v>578</v>
      </c>
      <c r="D349" t="s">
        <v>3639</v>
      </c>
      <c r="E349">
        <v>188</v>
      </c>
      <c r="F349">
        <v>236</v>
      </c>
      <c r="G349">
        <v>4169</v>
      </c>
      <c r="H349" t="s">
        <v>3640</v>
      </c>
    </row>
    <row r="350" spans="1:8" hidden="1" x14ac:dyDescent="0.25">
      <c r="A350" t="s">
        <v>3815</v>
      </c>
      <c r="B350" t="s">
        <v>3816</v>
      </c>
      <c r="C350">
        <v>578</v>
      </c>
      <c r="D350" t="s">
        <v>3630</v>
      </c>
      <c r="E350">
        <v>418</v>
      </c>
      <c r="F350">
        <v>577</v>
      </c>
      <c r="G350">
        <v>5833</v>
      </c>
      <c r="H350" t="s">
        <v>3631</v>
      </c>
    </row>
    <row r="351" spans="1:8" x14ac:dyDescent="0.25">
      <c r="A351" t="s">
        <v>3815</v>
      </c>
      <c r="B351" t="s">
        <v>3816</v>
      </c>
      <c r="C351">
        <v>578</v>
      </c>
      <c r="D351" t="s">
        <v>3632</v>
      </c>
      <c r="E351">
        <v>261</v>
      </c>
      <c r="F351">
        <v>327</v>
      </c>
      <c r="G351">
        <v>6199</v>
      </c>
      <c r="H351" t="s">
        <v>3633</v>
      </c>
    </row>
    <row r="352" spans="1:8" hidden="1" x14ac:dyDescent="0.25">
      <c r="A352" t="s">
        <v>186</v>
      </c>
      <c r="B352" t="s">
        <v>1487</v>
      </c>
      <c r="C352">
        <v>743</v>
      </c>
      <c r="D352" t="s">
        <v>3817</v>
      </c>
      <c r="E352">
        <v>46</v>
      </c>
      <c r="F352">
        <v>160</v>
      </c>
      <c r="G352">
        <v>3</v>
      </c>
    </row>
    <row r="353" spans="1:8" hidden="1" x14ac:dyDescent="0.25">
      <c r="A353" t="s">
        <v>186</v>
      </c>
      <c r="B353" t="s">
        <v>1487</v>
      </c>
      <c r="C353">
        <v>743</v>
      </c>
      <c r="D353" t="s">
        <v>3630</v>
      </c>
      <c r="E353">
        <v>540</v>
      </c>
      <c r="F353">
        <v>713</v>
      </c>
      <c r="G353">
        <v>5833</v>
      </c>
      <c r="H353" t="s">
        <v>3631</v>
      </c>
    </row>
    <row r="354" spans="1:8" x14ac:dyDescent="0.25">
      <c r="A354" t="s">
        <v>186</v>
      </c>
      <c r="B354" t="s">
        <v>1487</v>
      </c>
      <c r="C354">
        <v>743</v>
      </c>
      <c r="D354" t="s">
        <v>3632</v>
      </c>
      <c r="E354">
        <v>162</v>
      </c>
      <c r="F354">
        <v>362</v>
      </c>
      <c r="G354">
        <v>6199</v>
      </c>
      <c r="H354" t="s">
        <v>3633</v>
      </c>
    </row>
    <row r="355" spans="1:8" hidden="1" x14ac:dyDescent="0.25">
      <c r="A355" t="s">
        <v>3818</v>
      </c>
      <c r="B355" t="s">
        <v>3819</v>
      </c>
      <c r="C355">
        <v>640</v>
      </c>
      <c r="D355" t="s">
        <v>3630</v>
      </c>
      <c r="E355">
        <v>429</v>
      </c>
      <c r="F355">
        <v>595</v>
      </c>
      <c r="G355">
        <v>5833</v>
      </c>
      <c r="H355" t="s">
        <v>3631</v>
      </c>
    </row>
    <row r="356" spans="1:8" x14ac:dyDescent="0.25">
      <c r="A356" t="s">
        <v>3818</v>
      </c>
      <c r="B356" t="s">
        <v>3819</v>
      </c>
      <c r="C356">
        <v>640</v>
      </c>
      <c r="D356" t="s">
        <v>3632</v>
      </c>
      <c r="E356">
        <v>128</v>
      </c>
      <c r="F356">
        <v>188</v>
      </c>
      <c r="G356">
        <v>6199</v>
      </c>
      <c r="H356" t="s">
        <v>3633</v>
      </c>
    </row>
    <row r="357" spans="1:8" x14ac:dyDescent="0.25">
      <c r="A357" t="s">
        <v>3818</v>
      </c>
      <c r="B357" t="s">
        <v>3819</v>
      </c>
      <c r="C357">
        <v>640</v>
      </c>
      <c r="D357" t="s">
        <v>3632</v>
      </c>
      <c r="E357">
        <v>191</v>
      </c>
      <c r="F357">
        <v>264</v>
      </c>
      <c r="G357">
        <v>6199</v>
      </c>
      <c r="H357" t="s">
        <v>3633</v>
      </c>
    </row>
    <row r="358" spans="1:8" x14ac:dyDescent="0.25">
      <c r="A358" t="s">
        <v>3818</v>
      </c>
      <c r="B358" t="s">
        <v>3819</v>
      </c>
      <c r="C358">
        <v>640</v>
      </c>
      <c r="D358" t="s">
        <v>3632</v>
      </c>
      <c r="E358">
        <v>268</v>
      </c>
      <c r="F358">
        <v>342</v>
      </c>
      <c r="G358">
        <v>6199</v>
      </c>
      <c r="H358" t="s">
        <v>3633</v>
      </c>
    </row>
    <row r="359" spans="1:8" hidden="1" x14ac:dyDescent="0.25">
      <c r="A359" t="s">
        <v>3820</v>
      </c>
      <c r="B359" t="s">
        <v>3821</v>
      </c>
      <c r="C359">
        <v>705</v>
      </c>
      <c r="D359" t="s">
        <v>3657</v>
      </c>
      <c r="E359">
        <v>46</v>
      </c>
      <c r="F359">
        <v>140</v>
      </c>
      <c r="G359">
        <v>2653</v>
      </c>
      <c r="H359" t="s">
        <v>3658</v>
      </c>
    </row>
    <row r="360" spans="1:8" hidden="1" x14ac:dyDescent="0.25">
      <c r="A360" t="s">
        <v>3820</v>
      </c>
      <c r="B360" t="s">
        <v>3821</v>
      </c>
      <c r="C360">
        <v>705</v>
      </c>
      <c r="D360" t="s">
        <v>3639</v>
      </c>
      <c r="E360">
        <v>313</v>
      </c>
      <c r="F360">
        <v>361</v>
      </c>
      <c r="G360">
        <v>4169</v>
      </c>
      <c r="H360" t="s">
        <v>3640</v>
      </c>
    </row>
    <row r="361" spans="1:8" hidden="1" x14ac:dyDescent="0.25">
      <c r="A361" t="s">
        <v>3820</v>
      </c>
      <c r="B361" t="s">
        <v>3821</v>
      </c>
      <c r="C361">
        <v>705</v>
      </c>
      <c r="D361" t="s">
        <v>3630</v>
      </c>
      <c r="E361">
        <v>545</v>
      </c>
      <c r="F361">
        <v>700</v>
      </c>
      <c r="G361">
        <v>5833</v>
      </c>
      <c r="H361" t="s">
        <v>3631</v>
      </c>
    </row>
    <row r="362" spans="1:8" x14ac:dyDescent="0.25">
      <c r="A362" t="s">
        <v>3820</v>
      </c>
      <c r="B362" t="s">
        <v>3821</v>
      </c>
      <c r="C362">
        <v>705</v>
      </c>
      <c r="D362" t="s">
        <v>3632</v>
      </c>
      <c r="E362">
        <v>386</v>
      </c>
      <c r="F362">
        <v>450</v>
      </c>
      <c r="G362">
        <v>6199</v>
      </c>
      <c r="H362" t="s">
        <v>3633</v>
      </c>
    </row>
    <row r="363" spans="1:8" hidden="1" x14ac:dyDescent="0.25">
      <c r="A363" t="s">
        <v>187</v>
      </c>
      <c r="B363" t="s">
        <v>1488</v>
      </c>
      <c r="C363">
        <v>600</v>
      </c>
      <c r="D363" t="s">
        <v>3709</v>
      </c>
      <c r="E363">
        <v>20</v>
      </c>
      <c r="F363">
        <v>86</v>
      </c>
      <c r="G363">
        <v>88</v>
      </c>
    </row>
    <row r="364" spans="1:8" hidden="1" x14ac:dyDescent="0.25">
      <c r="A364" t="s">
        <v>187</v>
      </c>
      <c r="B364" t="s">
        <v>1488</v>
      </c>
      <c r="C364">
        <v>600</v>
      </c>
      <c r="D364" t="s">
        <v>3630</v>
      </c>
      <c r="E364">
        <v>345</v>
      </c>
      <c r="F364">
        <v>505</v>
      </c>
      <c r="G364">
        <v>5833</v>
      </c>
      <c r="H364" t="s">
        <v>3631</v>
      </c>
    </row>
    <row r="365" spans="1:8" x14ac:dyDescent="0.25">
      <c r="A365" t="s">
        <v>187</v>
      </c>
      <c r="B365" t="s">
        <v>1488</v>
      </c>
      <c r="C365">
        <v>600</v>
      </c>
      <c r="D365" t="s">
        <v>3632</v>
      </c>
      <c r="E365">
        <v>178</v>
      </c>
      <c r="F365">
        <v>273</v>
      </c>
      <c r="G365">
        <v>6199</v>
      </c>
      <c r="H365" t="s">
        <v>3633</v>
      </c>
    </row>
    <row r="366" spans="1:8" hidden="1" x14ac:dyDescent="0.25">
      <c r="A366" t="s">
        <v>188</v>
      </c>
      <c r="B366" t="s">
        <v>1489</v>
      </c>
      <c r="C366">
        <v>273</v>
      </c>
      <c r="D366" t="s">
        <v>3630</v>
      </c>
      <c r="E366">
        <v>131</v>
      </c>
      <c r="F366">
        <v>252</v>
      </c>
      <c r="G366">
        <v>5833</v>
      </c>
      <c r="H366" t="s">
        <v>3631</v>
      </c>
    </row>
    <row r="367" spans="1:8" x14ac:dyDescent="0.25">
      <c r="A367" t="s">
        <v>188</v>
      </c>
      <c r="B367" t="s">
        <v>1489</v>
      </c>
      <c r="C367">
        <v>273</v>
      </c>
      <c r="D367" t="s">
        <v>3632</v>
      </c>
      <c r="E367">
        <v>26</v>
      </c>
      <c r="F367">
        <v>85</v>
      </c>
      <c r="G367">
        <v>6199</v>
      </c>
      <c r="H367" t="s">
        <v>3633</v>
      </c>
    </row>
    <row r="368" spans="1:8" hidden="1" x14ac:dyDescent="0.25">
      <c r="A368" t="s">
        <v>3822</v>
      </c>
      <c r="B368" t="s">
        <v>3823</v>
      </c>
      <c r="C368">
        <v>658</v>
      </c>
      <c r="D368" t="s">
        <v>3824</v>
      </c>
      <c r="E368">
        <v>1</v>
      </c>
      <c r="F368">
        <v>99</v>
      </c>
      <c r="G368">
        <v>55</v>
      </c>
    </row>
    <row r="369" spans="1:8" hidden="1" x14ac:dyDescent="0.25">
      <c r="A369" t="s">
        <v>3822</v>
      </c>
      <c r="B369" t="s">
        <v>3823</v>
      </c>
      <c r="C369">
        <v>658</v>
      </c>
      <c r="D369" t="s">
        <v>3630</v>
      </c>
      <c r="E369">
        <v>438</v>
      </c>
      <c r="F369">
        <v>605</v>
      </c>
      <c r="G369">
        <v>5833</v>
      </c>
      <c r="H369" t="s">
        <v>3631</v>
      </c>
    </row>
    <row r="370" spans="1:8" x14ac:dyDescent="0.25">
      <c r="A370" t="s">
        <v>3822</v>
      </c>
      <c r="B370" t="s">
        <v>3823</v>
      </c>
      <c r="C370">
        <v>658</v>
      </c>
      <c r="D370" t="s">
        <v>3632</v>
      </c>
      <c r="E370">
        <v>146</v>
      </c>
      <c r="F370">
        <v>207</v>
      </c>
      <c r="G370">
        <v>6199</v>
      </c>
      <c r="H370" t="s">
        <v>3633</v>
      </c>
    </row>
    <row r="371" spans="1:8" x14ac:dyDescent="0.25">
      <c r="A371" t="s">
        <v>3822</v>
      </c>
      <c r="B371" t="s">
        <v>3823</v>
      </c>
      <c r="C371">
        <v>658</v>
      </c>
      <c r="D371" t="s">
        <v>3632</v>
      </c>
      <c r="E371">
        <v>209</v>
      </c>
      <c r="F371">
        <v>277</v>
      </c>
      <c r="G371">
        <v>6199</v>
      </c>
      <c r="H371" t="s">
        <v>3633</v>
      </c>
    </row>
    <row r="372" spans="1:8" x14ac:dyDescent="0.25">
      <c r="A372" t="s">
        <v>3822</v>
      </c>
      <c r="B372" t="s">
        <v>3823</v>
      </c>
      <c r="C372">
        <v>658</v>
      </c>
      <c r="D372" t="s">
        <v>3632</v>
      </c>
      <c r="E372">
        <v>281</v>
      </c>
      <c r="F372">
        <v>360</v>
      </c>
      <c r="G372">
        <v>6199</v>
      </c>
      <c r="H372" t="s">
        <v>3633</v>
      </c>
    </row>
    <row r="373" spans="1:8" hidden="1" x14ac:dyDescent="0.25">
      <c r="A373" t="s">
        <v>3825</v>
      </c>
      <c r="B373" t="s">
        <v>3826</v>
      </c>
      <c r="C373">
        <v>710</v>
      </c>
      <c r="D373" t="s">
        <v>3657</v>
      </c>
      <c r="E373">
        <v>30</v>
      </c>
      <c r="F373">
        <v>123</v>
      </c>
      <c r="G373">
        <v>2653</v>
      </c>
      <c r="H373" t="s">
        <v>3658</v>
      </c>
    </row>
    <row r="374" spans="1:8" hidden="1" x14ac:dyDescent="0.25">
      <c r="A374" t="s">
        <v>3825</v>
      </c>
      <c r="B374" t="s">
        <v>3826</v>
      </c>
      <c r="C374">
        <v>710</v>
      </c>
      <c r="D374" t="s">
        <v>3639</v>
      </c>
      <c r="E374">
        <v>306</v>
      </c>
      <c r="F374">
        <v>354</v>
      </c>
      <c r="G374">
        <v>4169</v>
      </c>
      <c r="H374" t="s">
        <v>3640</v>
      </c>
    </row>
    <row r="375" spans="1:8" hidden="1" x14ac:dyDescent="0.25">
      <c r="A375" t="s">
        <v>3825</v>
      </c>
      <c r="B375" t="s">
        <v>3826</v>
      </c>
      <c r="C375">
        <v>710</v>
      </c>
      <c r="D375" t="s">
        <v>3630</v>
      </c>
      <c r="E375">
        <v>545</v>
      </c>
      <c r="F375">
        <v>702</v>
      </c>
      <c r="G375">
        <v>5833</v>
      </c>
      <c r="H375" t="s">
        <v>3631</v>
      </c>
    </row>
    <row r="376" spans="1:8" x14ac:dyDescent="0.25">
      <c r="A376" t="s">
        <v>3825</v>
      </c>
      <c r="B376" t="s">
        <v>3826</v>
      </c>
      <c r="C376">
        <v>710</v>
      </c>
      <c r="D376" t="s">
        <v>3632</v>
      </c>
      <c r="E376">
        <v>379</v>
      </c>
      <c r="F376">
        <v>447</v>
      </c>
      <c r="G376">
        <v>6199</v>
      </c>
      <c r="H376" t="s">
        <v>3633</v>
      </c>
    </row>
    <row r="377" spans="1:8" hidden="1" x14ac:dyDescent="0.25">
      <c r="A377" t="s">
        <v>3827</v>
      </c>
      <c r="B377" t="s">
        <v>3828</v>
      </c>
      <c r="C377">
        <v>776</v>
      </c>
      <c r="D377" t="s">
        <v>3824</v>
      </c>
      <c r="E377">
        <v>41</v>
      </c>
      <c r="F377">
        <v>92</v>
      </c>
      <c r="G377">
        <v>55</v>
      </c>
    </row>
    <row r="378" spans="1:8" hidden="1" x14ac:dyDescent="0.25">
      <c r="A378" t="s">
        <v>3827</v>
      </c>
      <c r="B378" t="s">
        <v>3828</v>
      </c>
      <c r="C378">
        <v>776</v>
      </c>
      <c r="D378" t="s">
        <v>3630</v>
      </c>
      <c r="E378">
        <v>429</v>
      </c>
      <c r="F378">
        <v>597</v>
      </c>
      <c r="G378">
        <v>5833</v>
      </c>
      <c r="H378" t="s">
        <v>3631</v>
      </c>
    </row>
    <row r="379" spans="1:8" x14ac:dyDescent="0.25">
      <c r="A379" t="s">
        <v>3827</v>
      </c>
      <c r="B379" t="s">
        <v>3828</v>
      </c>
      <c r="C379">
        <v>776</v>
      </c>
      <c r="D379" t="s">
        <v>3632</v>
      </c>
      <c r="E379">
        <v>141</v>
      </c>
      <c r="F379">
        <v>202</v>
      </c>
      <c r="G379">
        <v>6199</v>
      </c>
      <c r="H379" t="s">
        <v>3633</v>
      </c>
    </row>
    <row r="380" spans="1:8" x14ac:dyDescent="0.25">
      <c r="A380" t="s">
        <v>3827</v>
      </c>
      <c r="B380" t="s">
        <v>3828</v>
      </c>
      <c r="C380">
        <v>776</v>
      </c>
      <c r="D380" t="s">
        <v>3632</v>
      </c>
      <c r="E380">
        <v>204</v>
      </c>
      <c r="F380">
        <v>272</v>
      </c>
      <c r="G380">
        <v>6199</v>
      </c>
      <c r="H380" t="s">
        <v>3633</v>
      </c>
    </row>
    <row r="381" spans="1:8" x14ac:dyDescent="0.25">
      <c r="A381" t="s">
        <v>3827</v>
      </c>
      <c r="B381" t="s">
        <v>3828</v>
      </c>
      <c r="C381">
        <v>776</v>
      </c>
      <c r="D381" t="s">
        <v>3632</v>
      </c>
      <c r="E381">
        <v>276</v>
      </c>
      <c r="F381">
        <v>352</v>
      </c>
      <c r="G381">
        <v>6199</v>
      </c>
      <c r="H381" t="s">
        <v>3633</v>
      </c>
    </row>
    <row r="382" spans="1:8" hidden="1" x14ac:dyDescent="0.25">
      <c r="A382" t="s">
        <v>189</v>
      </c>
      <c r="B382" t="s">
        <v>1490</v>
      </c>
      <c r="C382">
        <v>273</v>
      </c>
      <c r="D382" t="s">
        <v>3630</v>
      </c>
      <c r="E382">
        <v>131</v>
      </c>
      <c r="F382">
        <v>252</v>
      </c>
      <c r="G382">
        <v>5833</v>
      </c>
      <c r="H382" t="s">
        <v>3631</v>
      </c>
    </row>
    <row r="383" spans="1:8" x14ac:dyDescent="0.25">
      <c r="A383" t="s">
        <v>189</v>
      </c>
      <c r="B383" t="s">
        <v>1490</v>
      </c>
      <c r="C383">
        <v>273</v>
      </c>
      <c r="D383" t="s">
        <v>3632</v>
      </c>
      <c r="E383">
        <v>26</v>
      </c>
      <c r="F383">
        <v>85</v>
      </c>
      <c r="G383">
        <v>6199</v>
      </c>
      <c r="H383" t="s">
        <v>3633</v>
      </c>
    </row>
    <row r="384" spans="1:8" hidden="1" x14ac:dyDescent="0.25">
      <c r="A384" t="s">
        <v>190</v>
      </c>
      <c r="B384" t="s">
        <v>1491</v>
      </c>
      <c r="C384">
        <v>600</v>
      </c>
      <c r="D384" t="s">
        <v>3709</v>
      </c>
      <c r="E384">
        <v>20</v>
      </c>
      <c r="F384">
        <v>86</v>
      </c>
      <c r="G384">
        <v>88</v>
      </c>
    </row>
    <row r="385" spans="1:8" hidden="1" x14ac:dyDescent="0.25">
      <c r="A385" t="s">
        <v>190</v>
      </c>
      <c r="B385" t="s">
        <v>1491</v>
      </c>
      <c r="C385">
        <v>600</v>
      </c>
      <c r="D385" t="s">
        <v>3630</v>
      </c>
      <c r="E385">
        <v>345</v>
      </c>
      <c r="F385">
        <v>505</v>
      </c>
      <c r="G385">
        <v>5833</v>
      </c>
      <c r="H385" t="s">
        <v>3631</v>
      </c>
    </row>
    <row r="386" spans="1:8" x14ac:dyDescent="0.25">
      <c r="A386" t="s">
        <v>190</v>
      </c>
      <c r="B386" t="s">
        <v>1491</v>
      </c>
      <c r="C386">
        <v>600</v>
      </c>
      <c r="D386" t="s">
        <v>3632</v>
      </c>
      <c r="E386">
        <v>178</v>
      </c>
      <c r="F386">
        <v>273</v>
      </c>
      <c r="G386">
        <v>6199</v>
      </c>
      <c r="H386" t="s">
        <v>3633</v>
      </c>
    </row>
    <row r="387" spans="1:8" hidden="1" x14ac:dyDescent="0.25">
      <c r="A387" t="s">
        <v>3829</v>
      </c>
      <c r="B387" t="s">
        <v>3830</v>
      </c>
      <c r="C387">
        <v>658</v>
      </c>
      <c r="D387" t="s">
        <v>3824</v>
      </c>
      <c r="E387">
        <v>1</v>
      </c>
      <c r="F387">
        <v>99</v>
      </c>
      <c r="G387">
        <v>55</v>
      </c>
    </row>
    <row r="388" spans="1:8" hidden="1" x14ac:dyDescent="0.25">
      <c r="A388" t="s">
        <v>3829</v>
      </c>
      <c r="B388" t="s">
        <v>3830</v>
      </c>
      <c r="C388">
        <v>658</v>
      </c>
      <c r="D388" t="s">
        <v>3630</v>
      </c>
      <c r="E388">
        <v>438</v>
      </c>
      <c r="F388">
        <v>605</v>
      </c>
      <c r="G388">
        <v>5833</v>
      </c>
      <c r="H388" t="s">
        <v>3631</v>
      </c>
    </row>
    <row r="389" spans="1:8" x14ac:dyDescent="0.25">
      <c r="A389" t="s">
        <v>3829</v>
      </c>
      <c r="B389" t="s">
        <v>3830</v>
      </c>
      <c r="C389">
        <v>658</v>
      </c>
      <c r="D389" t="s">
        <v>3632</v>
      </c>
      <c r="E389">
        <v>146</v>
      </c>
      <c r="F389">
        <v>207</v>
      </c>
      <c r="G389">
        <v>6199</v>
      </c>
      <c r="H389" t="s">
        <v>3633</v>
      </c>
    </row>
    <row r="390" spans="1:8" x14ac:dyDescent="0.25">
      <c r="A390" t="s">
        <v>3829</v>
      </c>
      <c r="B390" t="s">
        <v>3830</v>
      </c>
      <c r="C390">
        <v>658</v>
      </c>
      <c r="D390" t="s">
        <v>3632</v>
      </c>
      <c r="E390">
        <v>209</v>
      </c>
      <c r="F390">
        <v>277</v>
      </c>
      <c r="G390">
        <v>6199</v>
      </c>
      <c r="H390" t="s">
        <v>3633</v>
      </c>
    </row>
    <row r="391" spans="1:8" x14ac:dyDescent="0.25">
      <c r="A391" t="s">
        <v>3829</v>
      </c>
      <c r="B391" t="s">
        <v>3830</v>
      </c>
      <c r="C391">
        <v>658</v>
      </c>
      <c r="D391" t="s">
        <v>3632</v>
      </c>
      <c r="E391">
        <v>281</v>
      </c>
      <c r="F391">
        <v>360</v>
      </c>
      <c r="G391">
        <v>6199</v>
      </c>
      <c r="H391" t="s">
        <v>3633</v>
      </c>
    </row>
    <row r="392" spans="1:8" hidden="1" x14ac:dyDescent="0.25">
      <c r="A392" t="s">
        <v>3831</v>
      </c>
      <c r="B392" t="s">
        <v>3832</v>
      </c>
      <c r="C392">
        <v>714</v>
      </c>
      <c r="D392" t="s">
        <v>3657</v>
      </c>
      <c r="E392">
        <v>30</v>
      </c>
      <c r="F392">
        <v>123</v>
      </c>
      <c r="G392">
        <v>2653</v>
      </c>
      <c r="H392" t="s">
        <v>3658</v>
      </c>
    </row>
    <row r="393" spans="1:8" hidden="1" x14ac:dyDescent="0.25">
      <c r="A393" t="s">
        <v>3831</v>
      </c>
      <c r="B393" t="s">
        <v>3832</v>
      </c>
      <c r="C393">
        <v>714</v>
      </c>
      <c r="D393" t="s">
        <v>3639</v>
      </c>
      <c r="E393">
        <v>306</v>
      </c>
      <c r="F393">
        <v>354</v>
      </c>
      <c r="G393">
        <v>4169</v>
      </c>
      <c r="H393" t="s">
        <v>3640</v>
      </c>
    </row>
    <row r="394" spans="1:8" hidden="1" x14ac:dyDescent="0.25">
      <c r="A394" t="s">
        <v>3831</v>
      </c>
      <c r="B394" t="s">
        <v>3832</v>
      </c>
      <c r="C394">
        <v>714</v>
      </c>
      <c r="D394" t="s">
        <v>3630</v>
      </c>
      <c r="E394">
        <v>549</v>
      </c>
      <c r="F394">
        <v>706</v>
      </c>
      <c r="G394">
        <v>5833</v>
      </c>
      <c r="H394" t="s">
        <v>3631</v>
      </c>
    </row>
    <row r="395" spans="1:8" x14ac:dyDescent="0.25">
      <c r="A395" t="s">
        <v>3831</v>
      </c>
      <c r="B395" t="s">
        <v>3832</v>
      </c>
      <c r="C395">
        <v>714</v>
      </c>
      <c r="D395" t="s">
        <v>3632</v>
      </c>
      <c r="E395">
        <v>379</v>
      </c>
      <c r="F395">
        <v>449</v>
      </c>
      <c r="G395">
        <v>6199</v>
      </c>
      <c r="H395" t="s">
        <v>3633</v>
      </c>
    </row>
    <row r="396" spans="1:8" hidden="1" x14ac:dyDescent="0.25">
      <c r="A396" t="s">
        <v>3833</v>
      </c>
      <c r="B396" t="s">
        <v>3834</v>
      </c>
      <c r="C396">
        <v>803</v>
      </c>
      <c r="D396" t="s">
        <v>3630</v>
      </c>
      <c r="E396">
        <v>566</v>
      </c>
      <c r="F396">
        <v>732</v>
      </c>
      <c r="G396">
        <v>5833</v>
      </c>
      <c r="H396" t="s">
        <v>3631</v>
      </c>
    </row>
    <row r="397" spans="1:8" x14ac:dyDescent="0.25">
      <c r="A397" t="s">
        <v>3833</v>
      </c>
      <c r="B397" t="s">
        <v>3834</v>
      </c>
      <c r="C397">
        <v>803</v>
      </c>
      <c r="D397" t="s">
        <v>3632</v>
      </c>
      <c r="E397">
        <v>199</v>
      </c>
      <c r="F397">
        <v>260</v>
      </c>
      <c r="G397">
        <v>6199</v>
      </c>
      <c r="H397" t="s">
        <v>3633</v>
      </c>
    </row>
    <row r="398" spans="1:8" x14ac:dyDescent="0.25">
      <c r="A398" t="s">
        <v>3833</v>
      </c>
      <c r="B398" t="s">
        <v>3834</v>
      </c>
      <c r="C398">
        <v>803</v>
      </c>
      <c r="D398" t="s">
        <v>3632</v>
      </c>
      <c r="E398">
        <v>262</v>
      </c>
      <c r="F398">
        <v>334</v>
      </c>
      <c r="G398">
        <v>6199</v>
      </c>
      <c r="H398" t="s">
        <v>3633</v>
      </c>
    </row>
    <row r="399" spans="1:8" x14ac:dyDescent="0.25">
      <c r="A399" t="s">
        <v>3833</v>
      </c>
      <c r="B399" t="s">
        <v>3834</v>
      </c>
      <c r="C399">
        <v>803</v>
      </c>
      <c r="D399" t="s">
        <v>3632</v>
      </c>
      <c r="E399">
        <v>338</v>
      </c>
      <c r="F399">
        <v>482</v>
      </c>
      <c r="G399">
        <v>6199</v>
      </c>
      <c r="H399" t="s">
        <v>3633</v>
      </c>
    </row>
    <row r="400" spans="1:8" hidden="1" x14ac:dyDescent="0.25">
      <c r="A400" t="s">
        <v>3835</v>
      </c>
      <c r="B400" t="s">
        <v>3836</v>
      </c>
      <c r="C400">
        <v>758</v>
      </c>
      <c r="D400" t="s">
        <v>3630</v>
      </c>
      <c r="E400">
        <v>486</v>
      </c>
      <c r="F400">
        <v>650</v>
      </c>
      <c r="G400">
        <v>5833</v>
      </c>
      <c r="H400" t="s">
        <v>3631</v>
      </c>
    </row>
    <row r="401" spans="1:8" x14ac:dyDescent="0.25">
      <c r="A401" t="s">
        <v>3835</v>
      </c>
      <c r="B401" t="s">
        <v>3836</v>
      </c>
      <c r="C401">
        <v>758</v>
      </c>
      <c r="D401" t="s">
        <v>3632</v>
      </c>
      <c r="E401">
        <v>129</v>
      </c>
      <c r="F401">
        <v>189</v>
      </c>
      <c r="G401">
        <v>6199</v>
      </c>
      <c r="H401" t="s">
        <v>3633</v>
      </c>
    </row>
    <row r="402" spans="1:8" x14ac:dyDescent="0.25">
      <c r="A402" t="s">
        <v>3835</v>
      </c>
      <c r="B402" t="s">
        <v>3836</v>
      </c>
      <c r="C402">
        <v>758</v>
      </c>
      <c r="D402" t="s">
        <v>3632</v>
      </c>
      <c r="E402">
        <v>192</v>
      </c>
      <c r="F402">
        <v>262</v>
      </c>
      <c r="G402">
        <v>6199</v>
      </c>
      <c r="H402" t="s">
        <v>3633</v>
      </c>
    </row>
    <row r="403" spans="1:8" x14ac:dyDescent="0.25">
      <c r="A403" t="s">
        <v>3835</v>
      </c>
      <c r="B403" t="s">
        <v>3836</v>
      </c>
      <c r="C403">
        <v>758</v>
      </c>
      <c r="D403" t="s">
        <v>3632</v>
      </c>
      <c r="E403">
        <v>267</v>
      </c>
      <c r="F403">
        <v>394</v>
      </c>
      <c r="G403">
        <v>6199</v>
      </c>
      <c r="H403" t="s">
        <v>3633</v>
      </c>
    </row>
    <row r="404" spans="1:8" hidden="1" x14ac:dyDescent="0.25">
      <c r="A404" t="s">
        <v>3837</v>
      </c>
      <c r="B404" t="s">
        <v>3838</v>
      </c>
      <c r="C404">
        <v>721</v>
      </c>
      <c r="D404" t="s">
        <v>3657</v>
      </c>
      <c r="E404">
        <v>33</v>
      </c>
      <c r="F404">
        <v>124</v>
      </c>
      <c r="G404">
        <v>2653</v>
      </c>
      <c r="H404" t="s">
        <v>3658</v>
      </c>
    </row>
    <row r="405" spans="1:8" hidden="1" x14ac:dyDescent="0.25">
      <c r="A405" t="s">
        <v>3837</v>
      </c>
      <c r="B405" t="s">
        <v>3838</v>
      </c>
      <c r="C405">
        <v>721</v>
      </c>
      <c r="D405" t="s">
        <v>3639</v>
      </c>
      <c r="E405">
        <v>286</v>
      </c>
      <c r="F405">
        <v>334</v>
      </c>
      <c r="G405">
        <v>4169</v>
      </c>
      <c r="H405" t="s">
        <v>3640</v>
      </c>
    </row>
    <row r="406" spans="1:8" hidden="1" x14ac:dyDescent="0.25">
      <c r="A406" t="s">
        <v>3837</v>
      </c>
      <c r="B406" t="s">
        <v>3838</v>
      </c>
      <c r="C406">
        <v>721</v>
      </c>
      <c r="D406" t="s">
        <v>3630</v>
      </c>
      <c r="E406">
        <v>555</v>
      </c>
      <c r="F406">
        <v>714</v>
      </c>
      <c r="G406">
        <v>5833</v>
      </c>
      <c r="H406" t="s">
        <v>3631</v>
      </c>
    </row>
    <row r="407" spans="1:8" x14ac:dyDescent="0.25">
      <c r="A407" t="s">
        <v>3837</v>
      </c>
      <c r="B407" t="s">
        <v>3838</v>
      </c>
      <c r="C407">
        <v>721</v>
      </c>
      <c r="D407" t="s">
        <v>3632</v>
      </c>
      <c r="E407">
        <v>359</v>
      </c>
      <c r="F407">
        <v>455</v>
      </c>
      <c r="G407">
        <v>6199</v>
      </c>
      <c r="H407" t="s">
        <v>3633</v>
      </c>
    </row>
    <row r="408" spans="1:8" x14ac:dyDescent="0.25">
      <c r="A408" t="s">
        <v>3839</v>
      </c>
      <c r="B408" t="s">
        <v>3840</v>
      </c>
      <c r="C408">
        <v>596</v>
      </c>
      <c r="D408" t="s">
        <v>3632</v>
      </c>
      <c r="E408">
        <v>178</v>
      </c>
      <c r="F408">
        <v>272</v>
      </c>
      <c r="G408">
        <v>6199</v>
      </c>
      <c r="H408" t="s">
        <v>3633</v>
      </c>
    </row>
    <row r="409" spans="1:8" hidden="1" x14ac:dyDescent="0.25">
      <c r="A409" t="s">
        <v>191</v>
      </c>
      <c r="B409" t="s">
        <v>1492</v>
      </c>
      <c r="C409">
        <v>599</v>
      </c>
      <c r="D409" t="s">
        <v>3630</v>
      </c>
      <c r="E409">
        <v>440</v>
      </c>
      <c r="F409">
        <v>598</v>
      </c>
      <c r="G409">
        <v>5833</v>
      </c>
      <c r="H409" t="s">
        <v>3631</v>
      </c>
    </row>
    <row r="410" spans="1:8" x14ac:dyDescent="0.25">
      <c r="A410" t="s">
        <v>191</v>
      </c>
      <c r="B410" t="s">
        <v>1492</v>
      </c>
      <c r="C410">
        <v>599</v>
      </c>
      <c r="D410" t="s">
        <v>3632</v>
      </c>
      <c r="E410">
        <v>175</v>
      </c>
      <c r="F410">
        <v>349</v>
      </c>
      <c r="G410">
        <v>6199</v>
      </c>
      <c r="H410" t="s">
        <v>3633</v>
      </c>
    </row>
    <row r="411" spans="1:8" hidden="1" x14ac:dyDescent="0.25">
      <c r="A411" t="s">
        <v>192</v>
      </c>
      <c r="B411" t="s">
        <v>1493</v>
      </c>
      <c r="C411">
        <v>625</v>
      </c>
      <c r="D411" t="s">
        <v>3630</v>
      </c>
      <c r="E411">
        <v>424</v>
      </c>
      <c r="F411">
        <v>588</v>
      </c>
      <c r="G411">
        <v>5833</v>
      </c>
      <c r="H411" t="s">
        <v>3631</v>
      </c>
    </row>
    <row r="412" spans="1:8" x14ac:dyDescent="0.25">
      <c r="A412" t="s">
        <v>192</v>
      </c>
      <c r="B412" t="s">
        <v>1493</v>
      </c>
      <c r="C412">
        <v>625</v>
      </c>
      <c r="D412" t="s">
        <v>3632</v>
      </c>
      <c r="E412">
        <v>215</v>
      </c>
      <c r="F412">
        <v>368</v>
      </c>
      <c r="G412">
        <v>6199</v>
      </c>
      <c r="H412" t="s">
        <v>3633</v>
      </c>
    </row>
    <row r="413" spans="1:8" hidden="1" x14ac:dyDescent="0.25">
      <c r="A413" t="s">
        <v>3841</v>
      </c>
      <c r="B413" t="s">
        <v>3842</v>
      </c>
      <c r="C413">
        <v>757</v>
      </c>
      <c r="D413" t="s">
        <v>3630</v>
      </c>
      <c r="E413">
        <v>497</v>
      </c>
      <c r="F413">
        <v>667</v>
      </c>
      <c r="G413">
        <v>5833</v>
      </c>
      <c r="H413" t="s">
        <v>3631</v>
      </c>
    </row>
    <row r="414" spans="1:8" x14ac:dyDescent="0.25">
      <c r="A414" t="s">
        <v>3841</v>
      </c>
      <c r="B414" t="s">
        <v>3842</v>
      </c>
      <c r="C414">
        <v>757</v>
      </c>
      <c r="D414" t="s">
        <v>3632</v>
      </c>
      <c r="E414">
        <v>129</v>
      </c>
      <c r="F414">
        <v>189</v>
      </c>
      <c r="G414">
        <v>6199</v>
      </c>
      <c r="H414" t="s">
        <v>3633</v>
      </c>
    </row>
    <row r="415" spans="1:8" x14ac:dyDescent="0.25">
      <c r="A415" t="s">
        <v>3841</v>
      </c>
      <c r="B415" t="s">
        <v>3842</v>
      </c>
      <c r="C415">
        <v>757</v>
      </c>
      <c r="D415" t="s">
        <v>3632</v>
      </c>
      <c r="E415">
        <v>192</v>
      </c>
      <c r="F415">
        <v>264</v>
      </c>
      <c r="G415">
        <v>6199</v>
      </c>
      <c r="H415" t="s">
        <v>3633</v>
      </c>
    </row>
    <row r="416" spans="1:8" x14ac:dyDescent="0.25">
      <c r="A416" t="s">
        <v>3841</v>
      </c>
      <c r="B416" t="s">
        <v>3842</v>
      </c>
      <c r="C416">
        <v>757</v>
      </c>
      <c r="D416" t="s">
        <v>3632</v>
      </c>
      <c r="E416">
        <v>268</v>
      </c>
      <c r="F416">
        <v>406</v>
      </c>
      <c r="G416">
        <v>6199</v>
      </c>
      <c r="H416" t="s">
        <v>3633</v>
      </c>
    </row>
    <row r="417" spans="1:8" hidden="1" x14ac:dyDescent="0.25">
      <c r="A417" t="s">
        <v>3843</v>
      </c>
      <c r="B417" t="s">
        <v>3844</v>
      </c>
      <c r="C417">
        <v>462</v>
      </c>
      <c r="D417" t="s">
        <v>3639</v>
      </c>
      <c r="E417">
        <v>87</v>
      </c>
      <c r="F417">
        <v>135</v>
      </c>
      <c r="G417">
        <v>4169</v>
      </c>
      <c r="H417" t="s">
        <v>3640</v>
      </c>
    </row>
    <row r="418" spans="1:8" hidden="1" x14ac:dyDescent="0.25">
      <c r="A418" t="s">
        <v>3843</v>
      </c>
      <c r="B418" t="s">
        <v>3844</v>
      </c>
      <c r="C418">
        <v>462</v>
      </c>
      <c r="D418" t="s">
        <v>3630</v>
      </c>
      <c r="E418">
        <v>305</v>
      </c>
      <c r="F418">
        <v>460</v>
      </c>
      <c r="G418">
        <v>5833</v>
      </c>
      <c r="H418" t="s">
        <v>3631</v>
      </c>
    </row>
    <row r="419" spans="1:8" x14ac:dyDescent="0.25">
      <c r="A419" t="s">
        <v>3843</v>
      </c>
      <c r="B419" t="s">
        <v>3844</v>
      </c>
      <c r="C419">
        <v>462</v>
      </c>
      <c r="D419" t="s">
        <v>3632</v>
      </c>
      <c r="E419">
        <v>160</v>
      </c>
      <c r="F419">
        <v>226</v>
      </c>
      <c r="G419">
        <v>6199</v>
      </c>
      <c r="H419" t="s">
        <v>3633</v>
      </c>
    </row>
    <row r="420" spans="1:8" hidden="1" x14ac:dyDescent="0.25">
      <c r="A420" t="s">
        <v>193</v>
      </c>
      <c r="B420" t="s">
        <v>1494</v>
      </c>
      <c r="C420">
        <v>432</v>
      </c>
      <c r="D420" t="s">
        <v>3630</v>
      </c>
      <c r="E420">
        <v>256</v>
      </c>
      <c r="F420">
        <v>415</v>
      </c>
      <c r="G420">
        <v>5833</v>
      </c>
      <c r="H420" t="s">
        <v>3631</v>
      </c>
    </row>
    <row r="421" spans="1:8" x14ac:dyDescent="0.25">
      <c r="A421" t="s">
        <v>193</v>
      </c>
      <c r="B421" t="s">
        <v>1494</v>
      </c>
      <c r="C421">
        <v>432</v>
      </c>
      <c r="D421" t="s">
        <v>3632</v>
      </c>
      <c r="E421">
        <v>112</v>
      </c>
      <c r="F421">
        <v>177</v>
      </c>
      <c r="G421">
        <v>6199</v>
      </c>
      <c r="H421" t="s">
        <v>3633</v>
      </c>
    </row>
    <row r="422" spans="1:8" hidden="1" x14ac:dyDescent="0.25">
      <c r="A422" t="s">
        <v>3845</v>
      </c>
      <c r="B422" t="s">
        <v>3846</v>
      </c>
      <c r="C422">
        <v>757</v>
      </c>
      <c r="D422" t="s">
        <v>3630</v>
      </c>
      <c r="E422">
        <v>497</v>
      </c>
      <c r="F422">
        <v>667</v>
      </c>
      <c r="G422">
        <v>5833</v>
      </c>
      <c r="H422" t="s">
        <v>3631</v>
      </c>
    </row>
    <row r="423" spans="1:8" x14ac:dyDescent="0.25">
      <c r="A423" t="s">
        <v>3845</v>
      </c>
      <c r="B423" t="s">
        <v>3846</v>
      </c>
      <c r="C423">
        <v>757</v>
      </c>
      <c r="D423" t="s">
        <v>3632</v>
      </c>
      <c r="E423">
        <v>129</v>
      </c>
      <c r="F423">
        <v>189</v>
      </c>
      <c r="G423">
        <v>6199</v>
      </c>
      <c r="H423" t="s">
        <v>3633</v>
      </c>
    </row>
    <row r="424" spans="1:8" x14ac:dyDescent="0.25">
      <c r="A424" t="s">
        <v>3845</v>
      </c>
      <c r="B424" t="s">
        <v>3846</v>
      </c>
      <c r="C424">
        <v>757</v>
      </c>
      <c r="D424" t="s">
        <v>3632</v>
      </c>
      <c r="E424">
        <v>192</v>
      </c>
      <c r="F424">
        <v>264</v>
      </c>
      <c r="G424">
        <v>6199</v>
      </c>
      <c r="H424" t="s">
        <v>3633</v>
      </c>
    </row>
    <row r="425" spans="1:8" x14ac:dyDescent="0.25">
      <c r="A425" t="s">
        <v>3845</v>
      </c>
      <c r="B425" t="s">
        <v>3846</v>
      </c>
      <c r="C425">
        <v>757</v>
      </c>
      <c r="D425" t="s">
        <v>3632</v>
      </c>
      <c r="E425">
        <v>268</v>
      </c>
      <c r="F425">
        <v>406</v>
      </c>
      <c r="G425">
        <v>6199</v>
      </c>
      <c r="H425" t="s">
        <v>3633</v>
      </c>
    </row>
    <row r="426" spans="1:8" hidden="1" x14ac:dyDescent="0.25">
      <c r="A426" t="s">
        <v>3847</v>
      </c>
      <c r="B426" t="s">
        <v>3848</v>
      </c>
      <c r="C426">
        <v>462</v>
      </c>
      <c r="D426" t="s">
        <v>3639</v>
      </c>
      <c r="E426">
        <v>87</v>
      </c>
      <c r="F426">
        <v>135</v>
      </c>
      <c r="G426">
        <v>4169</v>
      </c>
      <c r="H426" t="s">
        <v>3640</v>
      </c>
    </row>
    <row r="427" spans="1:8" hidden="1" x14ac:dyDescent="0.25">
      <c r="A427" t="s">
        <v>3847</v>
      </c>
      <c r="B427" t="s">
        <v>3848</v>
      </c>
      <c r="C427">
        <v>462</v>
      </c>
      <c r="D427" t="s">
        <v>3630</v>
      </c>
      <c r="E427">
        <v>305</v>
      </c>
      <c r="F427">
        <v>460</v>
      </c>
      <c r="G427">
        <v>5833</v>
      </c>
      <c r="H427" t="s">
        <v>3631</v>
      </c>
    </row>
    <row r="428" spans="1:8" x14ac:dyDescent="0.25">
      <c r="A428" t="s">
        <v>3847</v>
      </c>
      <c r="B428" t="s">
        <v>3848</v>
      </c>
      <c r="C428">
        <v>462</v>
      </c>
      <c r="D428" t="s">
        <v>3632</v>
      </c>
      <c r="E428">
        <v>160</v>
      </c>
      <c r="F428">
        <v>226</v>
      </c>
      <c r="G428">
        <v>6199</v>
      </c>
      <c r="H428" t="s">
        <v>3633</v>
      </c>
    </row>
    <row r="429" spans="1:8" hidden="1" x14ac:dyDescent="0.25">
      <c r="A429" t="s">
        <v>3849</v>
      </c>
      <c r="B429" t="s">
        <v>3850</v>
      </c>
      <c r="C429">
        <v>588</v>
      </c>
      <c r="D429" t="s">
        <v>3630</v>
      </c>
      <c r="E429">
        <v>427</v>
      </c>
      <c r="F429">
        <v>585</v>
      </c>
      <c r="G429">
        <v>5833</v>
      </c>
      <c r="H429" t="s">
        <v>3631</v>
      </c>
    </row>
    <row r="430" spans="1:8" x14ac:dyDescent="0.25">
      <c r="A430" t="s">
        <v>3849</v>
      </c>
      <c r="B430" t="s">
        <v>3850</v>
      </c>
      <c r="C430">
        <v>588</v>
      </c>
      <c r="D430" t="s">
        <v>3632</v>
      </c>
      <c r="E430">
        <v>110</v>
      </c>
      <c r="F430">
        <v>172</v>
      </c>
      <c r="G430">
        <v>6199</v>
      </c>
      <c r="H430" t="s">
        <v>3633</v>
      </c>
    </row>
    <row r="431" spans="1:8" x14ac:dyDescent="0.25">
      <c r="A431" t="s">
        <v>3849</v>
      </c>
      <c r="B431" t="s">
        <v>3850</v>
      </c>
      <c r="C431">
        <v>588</v>
      </c>
      <c r="D431" t="s">
        <v>3632</v>
      </c>
      <c r="E431">
        <v>179</v>
      </c>
      <c r="F431">
        <v>338</v>
      </c>
      <c r="G431">
        <v>6199</v>
      </c>
      <c r="H431" t="s">
        <v>3633</v>
      </c>
    </row>
    <row r="432" spans="1:8" hidden="1" x14ac:dyDescent="0.25">
      <c r="A432" t="s">
        <v>194</v>
      </c>
      <c r="B432" t="s">
        <v>1495</v>
      </c>
      <c r="C432">
        <v>617</v>
      </c>
      <c r="D432" t="s">
        <v>3630</v>
      </c>
      <c r="E432">
        <v>416</v>
      </c>
      <c r="F432">
        <v>580</v>
      </c>
      <c r="G432">
        <v>5833</v>
      </c>
      <c r="H432" t="s">
        <v>3631</v>
      </c>
    </row>
    <row r="433" spans="1:8" x14ac:dyDescent="0.25">
      <c r="A433" t="s">
        <v>194</v>
      </c>
      <c r="B433" t="s">
        <v>1495</v>
      </c>
      <c r="C433">
        <v>617</v>
      </c>
      <c r="D433" t="s">
        <v>3632</v>
      </c>
      <c r="E433">
        <v>210</v>
      </c>
      <c r="F433">
        <v>360</v>
      </c>
      <c r="G433">
        <v>6199</v>
      </c>
      <c r="H433" t="s">
        <v>3633</v>
      </c>
    </row>
    <row r="434" spans="1:8" hidden="1" x14ac:dyDescent="0.25">
      <c r="A434" t="s">
        <v>195</v>
      </c>
      <c r="B434" t="s">
        <v>1496</v>
      </c>
      <c r="C434">
        <v>601</v>
      </c>
      <c r="D434" t="s">
        <v>3630</v>
      </c>
      <c r="E434">
        <v>442</v>
      </c>
      <c r="F434">
        <v>600</v>
      </c>
      <c r="G434">
        <v>5833</v>
      </c>
      <c r="H434" t="s">
        <v>3631</v>
      </c>
    </row>
    <row r="435" spans="1:8" x14ac:dyDescent="0.25">
      <c r="A435" t="s">
        <v>195</v>
      </c>
      <c r="B435" t="s">
        <v>1496</v>
      </c>
      <c r="C435">
        <v>601</v>
      </c>
      <c r="D435" t="s">
        <v>3632</v>
      </c>
      <c r="E435">
        <v>175</v>
      </c>
      <c r="F435">
        <v>351</v>
      </c>
      <c r="G435">
        <v>6199</v>
      </c>
      <c r="H435" t="s">
        <v>3633</v>
      </c>
    </row>
    <row r="436" spans="1:8" x14ac:dyDescent="0.25">
      <c r="A436" t="s">
        <v>3851</v>
      </c>
      <c r="B436" t="s">
        <v>3852</v>
      </c>
      <c r="C436">
        <v>598</v>
      </c>
      <c r="D436" t="s">
        <v>3632</v>
      </c>
      <c r="E436">
        <v>178</v>
      </c>
      <c r="F436">
        <v>272</v>
      </c>
      <c r="G436">
        <v>6199</v>
      </c>
      <c r="H436" t="s">
        <v>3633</v>
      </c>
    </row>
    <row r="437" spans="1:8" hidden="1" x14ac:dyDescent="0.25">
      <c r="A437" t="s">
        <v>3853</v>
      </c>
      <c r="B437" t="s">
        <v>3854</v>
      </c>
      <c r="C437">
        <v>757</v>
      </c>
      <c r="D437" t="s">
        <v>3630</v>
      </c>
      <c r="E437">
        <v>497</v>
      </c>
      <c r="F437">
        <v>667</v>
      </c>
      <c r="G437">
        <v>5833</v>
      </c>
      <c r="H437" t="s">
        <v>3631</v>
      </c>
    </row>
    <row r="438" spans="1:8" x14ac:dyDescent="0.25">
      <c r="A438" t="s">
        <v>3853</v>
      </c>
      <c r="B438" t="s">
        <v>3854</v>
      </c>
      <c r="C438">
        <v>757</v>
      </c>
      <c r="D438" t="s">
        <v>3632</v>
      </c>
      <c r="E438">
        <v>129</v>
      </c>
      <c r="F438">
        <v>189</v>
      </c>
      <c r="G438">
        <v>6199</v>
      </c>
      <c r="H438" t="s">
        <v>3633</v>
      </c>
    </row>
    <row r="439" spans="1:8" x14ac:dyDescent="0.25">
      <c r="A439" t="s">
        <v>3853</v>
      </c>
      <c r="B439" t="s">
        <v>3854</v>
      </c>
      <c r="C439">
        <v>757</v>
      </c>
      <c r="D439" t="s">
        <v>3632</v>
      </c>
      <c r="E439">
        <v>192</v>
      </c>
      <c r="F439">
        <v>264</v>
      </c>
      <c r="G439">
        <v>6199</v>
      </c>
      <c r="H439" t="s">
        <v>3633</v>
      </c>
    </row>
    <row r="440" spans="1:8" x14ac:dyDescent="0.25">
      <c r="A440" t="s">
        <v>3853</v>
      </c>
      <c r="B440" t="s">
        <v>3854</v>
      </c>
      <c r="C440">
        <v>757</v>
      </c>
      <c r="D440" t="s">
        <v>3632</v>
      </c>
      <c r="E440">
        <v>268</v>
      </c>
      <c r="F440">
        <v>406</v>
      </c>
      <c r="G440">
        <v>6199</v>
      </c>
      <c r="H440" t="s">
        <v>3633</v>
      </c>
    </row>
    <row r="441" spans="1:8" hidden="1" x14ac:dyDescent="0.25">
      <c r="A441" t="s">
        <v>3855</v>
      </c>
      <c r="B441" t="s">
        <v>3856</v>
      </c>
      <c r="C441">
        <v>465</v>
      </c>
      <c r="D441" t="s">
        <v>3639</v>
      </c>
      <c r="E441">
        <v>90</v>
      </c>
      <c r="F441">
        <v>138</v>
      </c>
      <c r="G441">
        <v>4169</v>
      </c>
      <c r="H441" t="s">
        <v>3640</v>
      </c>
    </row>
    <row r="442" spans="1:8" hidden="1" x14ac:dyDescent="0.25">
      <c r="A442" t="s">
        <v>3855</v>
      </c>
      <c r="B442" t="s">
        <v>3856</v>
      </c>
      <c r="C442">
        <v>465</v>
      </c>
      <c r="D442" t="s">
        <v>3630</v>
      </c>
      <c r="E442">
        <v>308</v>
      </c>
      <c r="F442">
        <v>463</v>
      </c>
      <c r="G442">
        <v>5833</v>
      </c>
      <c r="H442" t="s">
        <v>3631</v>
      </c>
    </row>
    <row r="443" spans="1:8" x14ac:dyDescent="0.25">
      <c r="A443" t="s">
        <v>3855</v>
      </c>
      <c r="B443" t="s">
        <v>3856</v>
      </c>
      <c r="C443">
        <v>465</v>
      </c>
      <c r="D443" t="s">
        <v>3632</v>
      </c>
      <c r="E443">
        <v>163</v>
      </c>
      <c r="F443">
        <v>229</v>
      </c>
      <c r="G443">
        <v>6199</v>
      </c>
      <c r="H443" t="s">
        <v>3633</v>
      </c>
    </row>
    <row r="444" spans="1:8" hidden="1" x14ac:dyDescent="0.25">
      <c r="A444" t="s">
        <v>3857</v>
      </c>
      <c r="B444" t="s">
        <v>3858</v>
      </c>
      <c r="C444">
        <v>588</v>
      </c>
      <c r="D444" t="s">
        <v>3630</v>
      </c>
      <c r="E444">
        <v>427</v>
      </c>
      <c r="F444">
        <v>585</v>
      </c>
      <c r="G444">
        <v>5833</v>
      </c>
      <c r="H444" t="s">
        <v>3631</v>
      </c>
    </row>
    <row r="445" spans="1:8" x14ac:dyDescent="0.25">
      <c r="A445" t="s">
        <v>3857</v>
      </c>
      <c r="B445" t="s">
        <v>3858</v>
      </c>
      <c r="C445">
        <v>588</v>
      </c>
      <c r="D445" t="s">
        <v>3632</v>
      </c>
      <c r="E445">
        <v>110</v>
      </c>
      <c r="F445">
        <v>172</v>
      </c>
      <c r="G445">
        <v>6199</v>
      </c>
      <c r="H445" t="s">
        <v>3633</v>
      </c>
    </row>
    <row r="446" spans="1:8" x14ac:dyDescent="0.25">
      <c r="A446" t="s">
        <v>3857</v>
      </c>
      <c r="B446" t="s">
        <v>3858</v>
      </c>
      <c r="C446">
        <v>588</v>
      </c>
      <c r="D446" t="s">
        <v>3632</v>
      </c>
      <c r="E446">
        <v>179</v>
      </c>
      <c r="F446">
        <v>338</v>
      </c>
      <c r="G446">
        <v>6199</v>
      </c>
      <c r="H446" t="s">
        <v>3633</v>
      </c>
    </row>
    <row r="447" spans="1:8" hidden="1" x14ac:dyDescent="0.25">
      <c r="A447" t="s">
        <v>196</v>
      </c>
      <c r="B447" t="s">
        <v>1497</v>
      </c>
      <c r="C447">
        <v>625</v>
      </c>
      <c r="D447" t="s">
        <v>3630</v>
      </c>
      <c r="E447">
        <v>424</v>
      </c>
      <c r="F447">
        <v>588</v>
      </c>
      <c r="G447">
        <v>5833</v>
      </c>
      <c r="H447" t="s">
        <v>3631</v>
      </c>
    </row>
    <row r="448" spans="1:8" x14ac:dyDescent="0.25">
      <c r="A448" t="s">
        <v>196</v>
      </c>
      <c r="B448" t="s">
        <v>1497</v>
      </c>
      <c r="C448">
        <v>625</v>
      </c>
      <c r="D448" t="s">
        <v>3632</v>
      </c>
      <c r="E448">
        <v>215</v>
      </c>
      <c r="F448">
        <v>368</v>
      </c>
      <c r="G448">
        <v>6199</v>
      </c>
      <c r="H448" t="s">
        <v>3633</v>
      </c>
    </row>
    <row r="449" spans="1:8" hidden="1" x14ac:dyDescent="0.25">
      <c r="A449" t="s">
        <v>197</v>
      </c>
      <c r="B449" t="s">
        <v>1498</v>
      </c>
      <c r="C449">
        <v>599</v>
      </c>
      <c r="D449" t="s">
        <v>3630</v>
      </c>
      <c r="E449">
        <v>440</v>
      </c>
      <c r="F449">
        <v>598</v>
      </c>
      <c r="G449">
        <v>5833</v>
      </c>
      <c r="H449" t="s">
        <v>3631</v>
      </c>
    </row>
    <row r="450" spans="1:8" x14ac:dyDescent="0.25">
      <c r="A450" t="s">
        <v>197</v>
      </c>
      <c r="B450" t="s">
        <v>1498</v>
      </c>
      <c r="C450">
        <v>599</v>
      </c>
      <c r="D450" t="s">
        <v>3632</v>
      </c>
      <c r="E450">
        <v>175</v>
      </c>
      <c r="F450">
        <v>349</v>
      </c>
      <c r="G450">
        <v>6199</v>
      </c>
      <c r="H450" t="s">
        <v>3633</v>
      </c>
    </row>
    <row r="451" spans="1:8" x14ac:dyDescent="0.25">
      <c r="A451" t="s">
        <v>3859</v>
      </c>
      <c r="B451" t="s">
        <v>3860</v>
      </c>
      <c r="C451">
        <v>596</v>
      </c>
      <c r="D451" t="s">
        <v>3632</v>
      </c>
      <c r="E451">
        <v>178</v>
      </c>
      <c r="F451">
        <v>272</v>
      </c>
      <c r="G451">
        <v>6199</v>
      </c>
      <c r="H451" t="s">
        <v>3633</v>
      </c>
    </row>
    <row r="452" spans="1:8" hidden="1" x14ac:dyDescent="0.25">
      <c r="A452" t="s">
        <v>3861</v>
      </c>
      <c r="B452" t="s">
        <v>3862</v>
      </c>
      <c r="C452">
        <v>683</v>
      </c>
      <c r="D452" t="s">
        <v>3649</v>
      </c>
      <c r="E452">
        <v>25</v>
      </c>
      <c r="F452">
        <v>57</v>
      </c>
      <c r="G452">
        <v>265</v>
      </c>
    </row>
    <row r="453" spans="1:8" hidden="1" x14ac:dyDescent="0.25">
      <c r="A453" t="s">
        <v>3861</v>
      </c>
      <c r="B453" t="s">
        <v>3862</v>
      </c>
      <c r="C453">
        <v>683</v>
      </c>
      <c r="D453" t="s">
        <v>3649</v>
      </c>
      <c r="E453">
        <v>147</v>
      </c>
      <c r="F453">
        <v>200</v>
      </c>
      <c r="G453">
        <v>265</v>
      </c>
    </row>
    <row r="454" spans="1:8" hidden="1" x14ac:dyDescent="0.25">
      <c r="A454" t="s">
        <v>3861</v>
      </c>
      <c r="B454" t="s">
        <v>3862</v>
      </c>
      <c r="C454">
        <v>683</v>
      </c>
      <c r="D454" t="s">
        <v>3639</v>
      </c>
      <c r="E454">
        <v>295</v>
      </c>
      <c r="F454">
        <v>343</v>
      </c>
      <c r="G454">
        <v>4169</v>
      </c>
      <c r="H454" t="s">
        <v>3640</v>
      </c>
    </row>
    <row r="455" spans="1:8" hidden="1" x14ac:dyDescent="0.25">
      <c r="A455" t="s">
        <v>3861</v>
      </c>
      <c r="B455" t="s">
        <v>3862</v>
      </c>
      <c r="C455">
        <v>683</v>
      </c>
      <c r="D455" t="s">
        <v>3630</v>
      </c>
      <c r="E455">
        <v>521</v>
      </c>
      <c r="F455">
        <v>680</v>
      </c>
      <c r="G455">
        <v>5833</v>
      </c>
      <c r="H455" t="s">
        <v>3631</v>
      </c>
    </row>
    <row r="456" spans="1:8" x14ac:dyDescent="0.25">
      <c r="A456" t="s">
        <v>3861</v>
      </c>
      <c r="B456" t="s">
        <v>3862</v>
      </c>
      <c r="C456">
        <v>683</v>
      </c>
      <c r="D456" t="s">
        <v>3632</v>
      </c>
      <c r="E456">
        <v>368</v>
      </c>
      <c r="F456">
        <v>433</v>
      </c>
      <c r="G456">
        <v>6199</v>
      </c>
      <c r="H456" t="s">
        <v>3633</v>
      </c>
    </row>
    <row r="457" spans="1:8" hidden="1" x14ac:dyDescent="0.25">
      <c r="A457" t="s">
        <v>3863</v>
      </c>
      <c r="B457" t="s">
        <v>3864</v>
      </c>
      <c r="C457">
        <v>707</v>
      </c>
      <c r="D457" t="s">
        <v>3630</v>
      </c>
      <c r="E457">
        <v>455</v>
      </c>
      <c r="F457">
        <v>617</v>
      </c>
      <c r="G457">
        <v>5833</v>
      </c>
      <c r="H457" t="s">
        <v>3631</v>
      </c>
    </row>
    <row r="458" spans="1:8" x14ac:dyDescent="0.25">
      <c r="A458" t="s">
        <v>3863</v>
      </c>
      <c r="B458" t="s">
        <v>3864</v>
      </c>
      <c r="C458">
        <v>707</v>
      </c>
      <c r="D458" t="s">
        <v>3632</v>
      </c>
      <c r="E458">
        <v>130</v>
      </c>
      <c r="F458">
        <v>193</v>
      </c>
      <c r="G458">
        <v>6199</v>
      </c>
      <c r="H458" t="s">
        <v>3633</v>
      </c>
    </row>
    <row r="459" spans="1:8" x14ac:dyDescent="0.25">
      <c r="A459" t="s">
        <v>3863</v>
      </c>
      <c r="B459" t="s">
        <v>3864</v>
      </c>
      <c r="C459">
        <v>707</v>
      </c>
      <c r="D459" t="s">
        <v>3632</v>
      </c>
      <c r="E459">
        <v>195</v>
      </c>
      <c r="F459">
        <v>266</v>
      </c>
      <c r="G459">
        <v>6199</v>
      </c>
      <c r="H459" t="s">
        <v>3633</v>
      </c>
    </row>
    <row r="460" spans="1:8" x14ac:dyDescent="0.25">
      <c r="A460" t="s">
        <v>3863</v>
      </c>
      <c r="B460" t="s">
        <v>3864</v>
      </c>
      <c r="C460">
        <v>707</v>
      </c>
      <c r="D460" t="s">
        <v>3632</v>
      </c>
      <c r="E460">
        <v>270</v>
      </c>
      <c r="F460">
        <v>350</v>
      </c>
      <c r="G460">
        <v>6199</v>
      </c>
      <c r="H460" t="s">
        <v>3633</v>
      </c>
    </row>
    <row r="461" spans="1:8" hidden="1" x14ac:dyDescent="0.25">
      <c r="A461" t="s">
        <v>3865</v>
      </c>
      <c r="B461" t="s">
        <v>3866</v>
      </c>
      <c r="C461">
        <v>809</v>
      </c>
      <c r="D461" t="s">
        <v>3630</v>
      </c>
      <c r="E461">
        <v>538</v>
      </c>
      <c r="F461">
        <v>705</v>
      </c>
      <c r="G461">
        <v>5833</v>
      </c>
      <c r="H461" t="s">
        <v>3631</v>
      </c>
    </row>
    <row r="462" spans="1:8" x14ac:dyDescent="0.25">
      <c r="A462" t="s">
        <v>3865</v>
      </c>
      <c r="B462" t="s">
        <v>3866</v>
      </c>
      <c r="C462">
        <v>809</v>
      </c>
      <c r="D462" t="s">
        <v>3632</v>
      </c>
      <c r="E462">
        <v>154</v>
      </c>
      <c r="F462">
        <v>215</v>
      </c>
      <c r="G462">
        <v>6199</v>
      </c>
      <c r="H462" t="s">
        <v>3633</v>
      </c>
    </row>
    <row r="463" spans="1:8" x14ac:dyDescent="0.25">
      <c r="A463" t="s">
        <v>3865</v>
      </c>
      <c r="B463" t="s">
        <v>3866</v>
      </c>
      <c r="C463">
        <v>809</v>
      </c>
      <c r="D463" t="s">
        <v>3632</v>
      </c>
      <c r="E463">
        <v>217</v>
      </c>
      <c r="F463">
        <v>299</v>
      </c>
      <c r="G463">
        <v>6199</v>
      </c>
      <c r="H463" t="s">
        <v>3633</v>
      </c>
    </row>
    <row r="464" spans="1:8" x14ac:dyDescent="0.25">
      <c r="A464" t="s">
        <v>3865</v>
      </c>
      <c r="B464" t="s">
        <v>3866</v>
      </c>
      <c r="C464">
        <v>809</v>
      </c>
      <c r="D464" t="s">
        <v>3632</v>
      </c>
      <c r="E464">
        <v>303</v>
      </c>
      <c r="F464">
        <v>437</v>
      </c>
      <c r="G464">
        <v>6199</v>
      </c>
      <c r="H464" t="s">
        <v>3633</v>
      </c>
    </row>
    <row r="465" spans="1:8" hidden="1" x14ac:dyDescent="0.25">
      <c r="A465" t="s">
        <v>3867</v>
      </c>
      <c r="B465" t="s">
        <v>3868</v>
      </c>
      <c r="C465">
        <v>567</v>
      </c>
      <c r="D465" t="s">
        <v>3869</v>
      </c>
      <c r="E465">
        <v>323</v>
      </c>
      <c r="F465">
        <v>379</v>
      </c>
      <c r="G465">
        <v>41</v>
      </c>
    </row>
    <row r="466" spans="1:8" hidden="1" x14ac:dyDescent="0.25">
      <c r="A466" t="s">
        <v>3867</v>
      </c>
      <c r="B466" t="s">
        <v>3868</v>
      </c>
      <c r="C466">
        <v>567</v>
      </c>
      <c r="D466" t="s">
        <v>3870</v>
      </c>
      <c r="E466">
        <v>1</v>
      </c>
      <c r="F466">
        <v>65</v>
      </c>
      <c r="G466">
        <v>15</v>
      </c>
    </row>
    <row r="467" spans="1:8" hidden="1" x14ac:dyDescent="0.25">
      <c r="A467" t="s">
        <v>3867</v>
      </c>
      <c r="B467" t="s">
        <v>3868</v>
      </c>
      <c r="C467">
        <v>567</v>
      </c>
      <c r="D467" t="s">
        <v>3630</v>
      </c>
      <c r="E467">
        <v>408</v>
      </c>
      <c r="F467">
        <v>566</v>
      </c>
      <c r="G467">
        <v>5833</v>
      </c>
      <c r="H467" t="s">
        <v>3631</v>
      </c>
    </row>
    <row r="468" spans="1:8" x14ac:dyDescent="0.25">
      <c r="A468" t="s">
        <v>3867</v>
      </c>
      <c r="B468" t="s">
        <v>3868</v>
      </c>
      <c r="C468">
        <v>567</v>
      </c>
      <c r="D468" t="s">
        <v>3632</v>
      </c>
      <c r="E468">
        <v>99</v>
      </c>
      <c r="F468">
        <v>162</v>
      </c>
      <c r="G468">
        <v>6199</v>
      </c>
      <c r="H468" t="s">
        <v>3633</v>
      </c>
    </row>
    <row r="469" spans="1:8" x14ac:dyDescent="0.25">
      <c r="A469" t="s">
        <v>3867</v>
      </c>
      <c r="B469" t="s">
        <v>3868</v>
      </c>
      <c r="C469">
        <v>567</v>
      </c>
      <c r="D469" t="s">
        <v>3632</v>
      </c>
      <c r="E469">
        <v>168</v>
      </c>
      <c r="F469">
        <v>322</v>
      </c>
      <c r="G469">
        <v>6199</v>
      </c>
      <c r="H469" t="s">
        <v>3633</v>
      </c>
    </row>
    <row r="470" spans="1:8" hidden="1" x14ac:dyDescent="0.25">
      <c r="A470" t="s">
        <v>3871</v>
      </c>
      <c r="B470" t="s">
        <v>3872</v>
      </c>
      <c r="C470">
        <v>713</v>
      </c>
      <c r="D470" t="s">
        <v>3657</v>
      </c>
      <c r="E470">
        <v>53</v>
      </c>
      <c r="F470">
        <v>147</v>
      </c>
      <c r="G470">
        <v>2653</v>
      </c>
      <c r="H470" t="s">
        <v>3658</v>
      </c>
    </row>
    <row r="471" spans="1:8" hidden="1" x14ac:dyDescent="0.25">
      <c r="A471" t="s">
        <v>3871</v>
      </c>
      <c r="B471" t="s">
        <v>3872</v>
      </c>
      <c r="C471">
        <v>713</v>
      </c>
      <c r="D471" t="s">
        <v>3639</v>
      </c>
      <c r="E471">
        <v>316</v>
      </c>
      <c r="F471">
        <v>364</v>
      </c>
      <c r="G471">
        <v>4169</v>
      </c>
      <c r="H471" t="s">
        <v>3640</v>
      </c>
    </row>
    <row r="472" spans="1:8" hidden="1" x14ac:dyDescent="0.25">
      <c r="A472" t="s">
        <v>3871</v>
      </c>
      <c r="B472" t="s">
        <v>3872</v>
      </c>
      <c r="C472">
        <v>713</v>
      </c>
      <c r="D472" t="s">
        <v>3630</v>
      </c>
      <c r="E472">
        <v>552</v>
      </c>
      <c r="F472">
        <v>707</v>
      </c>
      <c r="G472">
        <v>5833</v>
      </c>
      <c r="H472" t="s">
        <v>3631</v>
      </c>
    </row>
    <row r="473" spans="1:8" x14ac:dyDescent="0.25">
      <c r="A473" t="s">
        <v>3871</v>
      </c>
      <c r="B473" t="s">
        <v>3872</v>
      </c>
      <c r="C473">
        <v>713</v>
      </c>
      <c r="D473" t="s">
        <v>3632</v>
      </c>
      <c r="E473">
        <v>389</v>
      </c>
      <c r="F473">
        <v>462</v>
      </c>
      <c r="G473">
        <v>6199</v>
      </c>
      <c r="H473" t="s">
        <v>3633</v>
      </c>
    </row>
    <row r="474" spans="1:8" hidden="1" x14ac:dyDescent="0.25">
      <c r="A474" t="s">
        <v>3873</v>
      </c>
      <c r="B474" t="s">
        <v>3874</v>
      </c>
      <c r="C474">
        <v>657</v>
      </c>
      <c r="D474" t="s">
        <v>3875</v>
      </c>
      <c r="E474">
        <v>1</v>
      </c>
      <c r="F474">
        <v>72</v>
      </c>
      <c r="G474">
        <v>7</v>
      </c>
    </row>
    <row r="475" spans="1:8" hidden="1" x14ac:dyDescent="0.25">
      <c r="A475" t="s">
        <v>3873</v>
      </c>
      <c r="B475" t="s">
        <v>3874</v>
      </c>
      <c r="C475">
        <v>657</v>
      </c>
      <c r="D475" t="s">
        <v>3876</v>
      </c>
      <c r="E475">
        <v>118</v>
      </c>
      <c r="F475">
        <v>169</v>
      </c>
      <c r="G475">
        <v>7</v>
      </c>
    </row>
    <row r="476" spans="1:8" hidden="1" x14ac:dyDescent="0.25">
      <c r="A476" t="s">
        <v>3873</v>
      </c>
      <c r="B476" t="s">
        <v>3874</v>
      </c>
      <c r="C476">
        <v>657</v>
      </c>
      <c r="D476" t="s">
        <v>3639</v>
      </c>
      <c r="E476">
        <v>207</v>
      </c>
      <c r="F476">
        <v>258</v>
      </c>
      <c r="G476">
        <v>4169</v>
      </c>
      <c r="H476" t="s">
        <v>3640</v>
      </c>
    </row>
    <row r="477" spans="1:8" hidden="1" x14ac:dyDescent="0.25">
      <c r="A477" t="s">
        <v>3873</v>
      </c>
      <c r="B477" t="s">
        <v>3874</v>
      </c>
      <c r="C477">
        <v>657</v>
      </c>
      <c r="D477" t="s">
        <v>3630</v>
      </c>
      <c r="E477">
        <v>395</v>
      </c>
      <c r="F477">
        <v>558</v>
      </c>
      <c r="G477">
        <v>5833</v>
      </c>
      <c r="H477" t="s">
        <v>3631</v>
      </c>
    </row>
    <row r="478" spans="1:8" x14ac:dyDescent="0.25">
      <c r="A478" t="s">
        <v>3873</v>
      </c>
      <c r="B478" t="s">
        <v>3874</v>
      </c>
      <c r="C478">
        <v>657</v>
      </c>
      <c r="D478" t="s">
        <v>3632</v>
      </c>
      <c r="E478">
        <v>271</v>
      </c>
      <c r="F478">
        <v>330</v>
      </c>
      <c r="G478">
        <v>6199</v>
      </c>
      <c r="H478" t="s">
        <v>3633</v>
      </c>
    </row>
    <row r="479" spans="1:8" hidden="1" x14ac:dyDescent="0.25">
      <c r="A479" t="s">
        <v>3873</v>
      </c>
      <c r="B479" t="s">
        <v>3874</v>
      </c>
      <c r="C479">
        <v>657</v>
      </c>
      <c r="D479" t="s">
        <v>3877</v>
      </c>
      <c r="E479">
        <v>73</v>
      </c>
      <c r="F479">
        <v>117</v>
      </c>
      <c r="G479">
        <v>700</v>
      </c>
      <c r="H479" t="s">
        <v>3878</v>
      </c>
    </row>
    <row r="480" spans="1:8" hidden="1" x14ac:dyDescent="0.25">
      <c r="A480" t="s">
        <v>3879</v>
      </c>
      <c r="B480" t="s">
        <v>3880</v>
      </c>
      <c r="C480">
        <v>631</v>
      </c>
      <c r="D480" t="s">
        <v>3881</v>
      </c>
      <c r="E480">
        <v>1</v>
      </c>
      <c r="F480">
        <v>137</v>
      </c>
      <c r="G480">
        <v>2</v>
      </c>
    </row>
    <row r="481" spans="1:8" hidden="1" x14ac:dyDescent="0.25">
      <c r="A481" t="s">
        <v>3879</v>
      </c>
      <c r="B481" t="s">
        <v>3880</v>
      </c>
      <c r="C481">
        <v>631</v>
      </c>
      <c r="D481" t="s">
        <v>3630</v>
      </c>
      <c r="E481">
        <v>421</v>
      </c>
      <c r="F481">
        <v>586</v>
      </c>
      <c r="G481">
        <v>5833</v>
      </c>
      <c r="H481" t="s">
        <v>3631</v>
      </c>
    </row>
    <row r="482" spans="1:8" x14ac:dyDescent="0.25">
      <c r="A482" t="s">
        <v>3879</v>
      </c>
      <c r="B482" t="s">
        <v>3880</v>
      </c>
      <c r="C482">
        <v>631</v>
      </c>
      <c r="D482" t="s">
        <v>3632</v>
      </c>
      <c r="E482">
        <v>173</v>
      </c>
      <c r="F482">
        <v>237</v>
      </c>
      <c r="G482">
        <v>6199</v>
      </c>
      <c r="H482" t="s">
        <v>3633</v>
      </c>
    </row>
    <row r="483" spans="1:8" x14ac:dyDescent="0.25">
      <c r="A483" t="s">
        <v>3879</v>
      </c>
      <c r="B483" t="s">
        <v>3880</v>
      </c>
      <c r="C483">
        <v>631</v>
      </c>
      <c r="D483" t="s">
        <v>3632</v>
      </c>
      <c r="E483">
        <v>245</v>
      </c>
      <c r="F483">
        <v>341</v>
      </c>
      <c r="G483">
        <v>6199</v>
      </c>
      <c r="H483" t="s">
        <v>3633</v>
      </c>
    </row>
    <row r="484" spans="1:8" hidden="1" x14ac:dyDescent="0.25">
      <c r="A484" t="s">
        <v>198</v>
      </c>
      <c r="B484" t="s">
        <v>1499</v>
      </c>
      <c r="C484">
        <v>658</v>
      </c>
      <c r="D484" t="s">
        <v>3882</v>
      </c>
      <c r="E484">
        <v>51</v>
      </c>
      <c r="F484">
        <v>173</v>
      </c>
      <c r="G484">
        <v>170</v>
      </c>
    </row>
    <row r="485" spans="1:8" hidden="1" x14ac:dyDescent="0.25">
      <c r="A485" t="s">
        <v>198</v>
      </c>
      <c r="B485" t="s">
        <v>1499</v>
      </c>
      <c r="C485">
        <v>658</v>
      </c>
      <c r="D485" t="s">
        <v>3630</v>
      </c>
      <c r="E485">
        <v>465</v>
      </c>
      <c r="F485">
        <v>631</v>
      </c>
      <c r="G485">
        <v>5833</v>
      </c>
      <c r="H485" t="s">
        <v>3631</v>
      </c>
    </row>
    <row r="486" spans="1:8" x14ac:dyDescent="0.25">
      <c r="A486" t="s">
        <v>198</v>
      </c>
      <c r="B486" t="s">
        <v>1499</v>
      </c>
      <c r="C486">
        <v>658</v>
      </c>
      <c r="D486" t="s">
        <v>3632</v>
      </c>
      <c r="E486">
        <v>307</v>
      </c>
      <c r="F486">
        <v>401</v>
      </c>
      <c r="G486">
        <v>6199</v>
      </c>
      <c r="H486" t="s">
        <v>3633</v>
      </c>
    </row>
    <row r="487" spans="1:8" hidden="1" x14ac:dyDescent="0.25">
      <c r="A487" t="s">
        <v>3883</v>
      </c>
      <c r="B487" t="s">
        <v>3884</v>
      </c>
      <c r="C487">
        <v>661</v>
      </c>
      <c r="D487" t="s">
        <v>3630</v>
      </c>
      <c r="E487">
        <v>441</v>
      </c>
      <c r="F487">
        <v>605</v>
      </c>
      <c r="G487">
        <v>5833</v>
      </c>
      <c r="H487" t="s">
        <v>3631</v>
      </c>
    </row>
    <row r="488" spans="1:8" x14ac:dyDescent="0.25">
      <c r="A488" t="s">
        <v>3883</v>
      </c>
      <c r="B488" t="s">
        <v>3884</v>
      </c>
      <c r="C488">
        <v>661</v>
      </c>
      <c r="D488" t="s">
        <v>3632</v>
      </c>
      <c r="E488">
        <v>188</v>
      </c>
      <c r="F488">
        <v>259</v>
      </c>
      <c r="G488">
        <v>6199</v>
      </c>
      <c r="H488" t="s">
        <v>3633</v>
      </c>
    </row>
    <row r="489" spans="1:8" x14ac:dyDescent="0.25">
      <c r="A489" t="s">
        <v>3883</v>
      </c>
      <c r="B489" t="s">
        <v>3884</v>
      </c>
      <c r="C489">
        <v>661</v>
      </c>
      <c r="D489" t="s">
        <v>3632</v>
      </c>
      <c r="E489">
        <v>263</v>
      </c>
      <c r="F489">
        <v>333</v>
      </c>
      <c r="G489">
        <v>6199</v>
      </c>
      <c r="H489" t="s">
        <v>3633</v>
      </c>
    </row>
    <row r="490" spans="1:8" hidden="1" x14ac:dyDescent="0.25">
      <c r="A490" t="s">
        <v>199</v>
      </c>
      <c r="B490" t="s">
        <v>1500</v>
      </c>
      <c r="C490">
        <v>622</v>
      </c>
      <c r="D490" t="s">
        <v>3630</v>
      </c>
      <c r="E490">
        <v>411</v>
      </c>
      <c r="F490">
        <v>579</v>
      </c>
      <c r="G490">
        <v>5833</v>
      </c>
      <c r="H490" t="s">
        <v>3631</v>
      </c>
    </row>
    <row r="491" spans="1:8" x14ac:dyDescent="0.25">
      <c r="A491" t="s">
        <v>199</v>
      </c>
      <c r="B491" t="s">
        <v>1500</v>
      </c>
      <c r="C491">
        <v>622</v>
      </c>
      <c r="D491" t="s">
        <v>3632</v>
      </c>
      <c r="E491">
        <v>266</v>
      </c>
      <c r="F491">
        <v>350</v>
      </c>
      <c r="G491">
        <v>6199</v>
      </c>
      <c r="H491" t="s">
        <v>3633</v>
      </c>
    </row>
    <row r="492" spans="1:8" hidden="1" x14ac:dyDescent="0.25">
      <c r="A492" t="s">
        <v>3885</v>
      </c>
      <c r="B492" t="s">
        <v>3886</v>
      </c>
      <c r="C492">
        <v>674</v>
      </c>
      <c r="D492" t="s">
        <v>3630</v>
      </c>
      <c r="E492">
        <v>450</v>
      </c>
      <c r="F492">
        <v>612</v>
      </c>
      <c r="G492">
        <v>5833</v>
      </c>
      <c r="H492" t="s">
        <v>3631</v>
      </c>
    </row>
    <row r="493" spans="1:8" x14ac:dyDescent="0.25">
      <c r="A493" t="s">
        <v>3885</v>
      </c>
      <c r="B493" t="s">
        <v>3886</v>
      </c>
      <c r="C493">
        <v>674</v>
      </c>
      <c r="D493" t="s">
        <v>3632</v>
      </c>
      <c r="E493">
        <v>126</v>
      </c>
      <c r="F493">
        <v>189</v>
      </c>
      <c r="G493">
        <v>6199</v>
      </c>
      <c r="H493" t="s">
        <v>3633</v>
      </c>
    </row>
    <row r="494" spans="1:8" x14ac:dyDescent="0.25">
      <c r="A494" t="s">
        <v>3885</v>
      </c>
      <c r="B494" t="s">
        <v>3886</v>
      </c>
      <c r="C494">
        <v>674</v>
      </c>
      <c r="D494" t="s">
        <v>3632</v>
      </c>
      <c r="E494">
        <v>191</v>
      </c>
      <c r="F494">
        <v>262</v>
      </c>
      <c r="G494">
        <v>6199</v>
      </c>
      <c r="H494" t="s">
        <v>3633</v>
      </c>
    </row>
    <row r="495" spans="1:8" x14ac:dyDescent="0.25">
      <c r="A495" t="s">
        <v>3885</v>
      </c>
      <c r="B495" t="s">
        <v>3886</v>
      </c>
      <c r="C495">
        <v>674</v>
      </c>
      <c r="D495" t="s">
        <v>3632</v>
      </c>
      <c r="E495">
        <v>266</v>
      </c>
      <c r="F495">
        <v>344</v>
      </c>
      <c r="G495">
        <v>6199</v>
      </c>
      <c r="H495" t="s">
        <v>3633</v>
      </c>
    </row>
    <row r="496" spans="1:8" hidden="1" x14ac:dyDescent="0.25">
      <c r="A496" t="s">
        <v>3887</v>
      </c>
      <c r="B496" t="s">
        <v>3888</v>
      </c>
      <c r="C496">
        <v>564</v>
      </c>
      <c r="D496" t="s">
        <v>3889</v>
      </c>
      <c r="E496">
        <v>27</v>
      </c>
      <c r="F496">
        <v>58</v>
      </c>
      <c r="G496">
        <v>18</v>
      </c>
    </row>
    <row r="497" spans="1:8" hidden="1" x14ac:dyDescent="0.25">
      <c r="A497" t="s">
        <v>3887</v>
      </c>
      <c r="B497" t="s">
        <v>3888</v>
      </c>
      <c r="C497">
        <v>564</v>
      </c>
      <c r="D497" t="s">
        <v>3691</v>
      </c>
      <c r="E497">
        <v>63</v>
      </c>
      <c r="F497">
        <v>162</v>
      </c>
      <c r="G497">
        <v>106</v>
      </c>
    </row>
    <row r="498" spans="1:8" hidden="1" x14ac:dyDescent="0.25">
      <c r="A498" t="s">
        <v>3887</v>
      </c>
      <c r="B498" t="s">
        <v>3888</v>
      </c>
      <c r="C498">
        <v>564</v>
      </c>
      <c r="D498" t="s">
        <v>3639</v>
      </c>
      <c r="E498">
        <v>171</v>
      </c>
      <c r="F498">
        <v>219</v>
      </c>
      <c r="G498">
        <v>4169</v>
      </c>
      <c r="H498" t="s">
        <v>3640</v>
      </c>
    </row>
    <row r="499" spans="1:8" hidden="1" x14ac:dyDescent="0.25">
      <c r="A499" t="s">
        <v>3887</v>
      </c>
      <c r="B499" t="s">
        <v>3888</v>
      </c>
      <c r="C499">
        <v>564</v>
      </c>
      <c r="D499" t="s">
        <v>3630</v>
      </c>
      <c r="E499">
        <v>404</v>
      </c>
      <c r="F499">
        <v>563</v>
      </c>
      <c r="G499">
        <v>5833</v>
      </c>
      <c r="H499" t="s">
        <v>3631</v>
      </c>
    </row>
    <row r="500" spans="1:8" x14ac:dyDescent="0.25">
      <c r="A500" t="s">
        <v>3887</v>
      </c>
      <c r="B500" t="s">
        <v>3888</v>
      </c>
      <c r="C500">
        <v>564</v>
      </c>
      <c r="D500" t="s">
        <v>3632</v>
      </c>
      <c r="E500">
        <v>244</v>
      </c>
      <c r="F500">
        <v>310</v>
      </c>
      <c r="G500">
        <v>6199</v>
      </c>
      <c r="H500" t="s">
        <v>3633</v>
      </c>
    </row>
    <row r="501" spans="1:8" hidden="1" x14ac:dyDescent="0.25">
      <c r="A501" t="s">
        <v>3890</v>
      </c>
      <c r="B501" t="s">
        <v>3891</v>
      </c>
      <c r="C501">
        <v>648</v>
      </c>
      <c r="D501" t="s">
        <v>3892</v>
      </c>
      <c r="E501">
        <v>1</v>
      </c>
      <c r="F501">
        <v>79</v>
      </c>
      <c r="G501">
        <v>555</v>
      </c>
    </row>
    <row r="502" spans="1:8" hidden="1" x14ac:dyDescent="0.25">
      <c r="A502" t="s">
        <v>3890</v>
      </c>
      <c r="B502" t="s">
        <v>3891</v>
      </c>
      <c r="C502">
        <v>648</v>
      </c>
      <c r="D502" t="s">
        <v>3630</v>
      </c>
      <c r="E502">
        <v>405</v>
      </c>
      <c r="F502">
        <v>572</v>
      </c>
      <c r="G502">
        <v>5833</v>
      </c>
      <c r="H502" t="s">
        <v>3631</v>
      </c>
    </row>
    <row r="503" spans="1:8" x14ac:dyDescent="0.25">
      <c r="A503" t="s">
        <v>3890</v>
      </c>
      <c r="B503" t="s">
        <v>3891</v>
      </c>
      <c r="C503">
        <v>648</v>
      </c>
      <c r="D503" t="s">
        <v>3632</v>
      </c>
      <c r="E503">
        <v>120</v>
      </c>
      <c r="F503">
        <v>181</v>
      </c>
      <c r="G503">
        <v>6199</v>
      </c>
      <c r="H503" t="s">
        <v>3633</v>
      </c>
    </row>
    <row r="504" spans="1:8" x14ac:dyDescent="0.25">
      <c r="A504" t="s">
        <v>3890</v>
      </c>
      <c r="B504" t="s">
        <v>3891</v>
      </c>
      <c r="C504">
        <v>648</v>
      </c>
      <c r="D504" t="s">
        <v>3632</v>
      </c>
      <c r="E504">
        <v>183</v>
      </c>
      <c r="F504">
        <v>246</v>
      </c>
      <c r="G504">
        <v>6199</v>
      </c>
      <c r="H504" t="s">
        <v>3633</v>
      </c>
    </row>
    <row r="505" spans="1:8" x14ac:dyDescent="0.25">
      <c r="A505" t="s">
        <v>3890</v>
      </c>
      <c r="B505" t="s">
        <v>3891</v>
      </c>
      <c r="C505">
        <v>648</v>
      </c>
      <c r="D505" t="s">
        <v>3632</v>
      </c>
      <c r="E505">
        <v>249</v>
      </c>
      <c r="F505">
        <v>325</v>
      </c>
      <c r="G505">
        <v>6199</v>
      </c>
      <c r="H505" t="s">
        <v>3633</v>
      </c>
    </row>
    <row r="506" spans="1:8" hidden="1" x14ac:dyDescent="0.25">
      <c r="A506" t="s">
        <v>200</v>
      </c>
      <c r="B506" t="s">
        <v>1501</v>
      </c>
      <c r="C506">
        <v>404</v>
      </c>
      <c r="D506" t="s">
        <v>3630</v>
      </c>
      <c r="E506">
        <v>242</v>
      </c>
      <c r="F506">
        <v>401</v>
      </c>
      <c r="G506">
        <v>5833</v>
      </c>
      <c r="H506" t="s">
        <v>3631</v>
      </c>
    </row>
    <row r="507" spans="1:8" x14ac:dyDescent="0.25">
      <c r="A507" t="s">
        <v>200</v>
      </c>
      <c r="B507" t="s">
        <v>1501</v>
      </c>
      <c r="C507">
        <v>404</v>
      </c>
      <c r="D507" t="s">
        <v>3632</v>
      </c>
      <c r="E507">
        <v>105</v>
      </c>
      <c r="F507">
        <v>169</v>
      </c>
      <c r="G507">
        <v>6199</v>
      </c>
      <c r="H507" t="s">
        <v>3633</v>
      </c>
    </row>
    <row r="508" spans="1:8" hidden="1" x14ac:dyDescent="0.25">
      <c r="A508" t="s">
        <v>3893</v>
      </c>
      <c r="B508" t="s">
        <v>3894</v>
      </c>
      <c r="C508">
        <v>695</v>
      </c>
      <c r="D508" t="s">
        <v>3630</v>
      </c>
      <c r="E508">
        <v>462</v>
      </c>
      <c r="F508">
        <v>623</v>
      </c>
      <c r="G508">
        <v>5833</v>
      </c>
      <c r="H508" t="s">
        <v>3631</v>
      </c>
    </row>
    <row r="509" spans="1:8" x14ac:dyDescent="0.25">
      <c r="A509" t="s">
        <v>3893</v>
      </c>
      <c r="B509" t="s">
        <v>3894</v>
      </c>
      <c r="C509">
        <v>695</v>
      </c>
      <c r="D509" t="s">
        <v>3632</v>
      </c>
      <c r="E509">
        <v>134</v>
      </c>
      <c r="F509">
        <v>197</v>
      </c>
      <c r="G509">
        <v>6199</v>
      </c>
      <c r="H509" t="s">
        <v>3633</v>
      </c>
    </row>
    <row r="510" spans="1:8" x14ac:dyDescent="0.25">
      <c r="A510" t="s">
        <v>3893</v>
      </c>
      <c r="B510" t="s">
        <v>3894</v>
      </c>
      <c r="C510">
        <v>695</v>
      </c>
      <c r="D510" t="s">
        <v>3632</v>
      </c>
      <c r="E510">
        <v>199</v>
      </c>
      <c r="F510">
        <v>269</v>
      </c>
      <c r="G510">
        <v>6199</v>
      </c>
      <c r="H510" t="s">
        <v>3633</v>
      </c>
    </row>
    <row r="511" spans="1:8" x14ac:dyDescent="0.25">
      <c r="A511" t="s">
        <v>3893</v>
      </c>
      <c r="B511" t="s">
        <v>3894</v>
      </c>
      <c r="C511">
        <v>695</v>
      </c>
      <c r="D511" t="s">
        <v>3632</v>
      </c>
      <c r="E511">
        <v>274</v>
      </c>
      <c r="F511">
        <v>355</v>
      </c>
      <c r="G511">
        <v>6199</v>
      </c>
      <c r="H511" t="s">
        <v>3633</v>
      </c>
    </row>
    <row r="512" spans="1:8" hidden="1" x14ac:dyDescent="0.25">
      <c r="A512" t="s">
        <v>3895</v>
      </c>
      <c r="B512" t="s">
        <v>3896</v>
      </c>
      <c r="C512">
        <v>674</v>
      </c>
      <c r="D512" t="s">
        <v>3630</v>
      </c>
      <c r="E512">
        <v>450</v>
      </c>
      <c r="F512">
        <v>612</v>
      </c>
      <c r="G512">
        <v>5833</v>
      </c>
      <c r="H512" t="s">
        <v>3631</v>
      </c>
    </row>
    <row r="513" spans="1:8" x14ac:dyDescent="0.25">
      <c r="A513" t="s">
        <v>3895</v>
      </c>
      <c r="B513" t="s">
        <v>3896</v>
      </c>
      <c r="C513">
        <v>674</v>
      </c>
      <c r="D513" t="s">
        <v>3632</v>
      </c>
      <c r="E513">
        <v>126</v>
      </c>
      <c r="F513">
        <v>189</v>
      </c>
      <c r="G513">
        <v>6199</v>
      </c>
      <c r="H513" t="s">
        <v>3633</v>
      </c>
    </row>
    <row r="514" spans="1:8" x14ac:dyDescent="0.25">
      <c r="A514" t="s">
        <v>3895</v>
      </c>
      <c r="B514" t="s">
        <v>3896</v>
      </c>
      <c r="C514">
        <v>674</v>
      </c>
      <c r="D514" t="s">
        <v>3632</v>
      </c>
      <c r="E514">
        <v>191</v>
      </c>
      <c r="F514">
        <v>262</v>
      </c>
      <c r="G514">
        <v>6199</v>
      </c>
      <c r="H514" t="s">
        <v>3633</v>
      </c>
    </row>
    <row r="515" spans="1:8" x14ac:dyDescent="0.25">
      <c r="A515" t="s">
        <v>3895</v>
      </c>
      <c r="B515" t="s">
        <v>3896</v>
      </c>
      <c r="C515">
        <v>674</v>
      </c>
      <c r="D515" t="s">
        <v>3632</v>
      </c>
      <c r="E515">
        <v>266</v>
      </c>
      <c r="F515">
        <v>344</v>
      </c>
      <c r="G515">
        <v>6199</v>
      </c>
      <c r="H515" t="s">
        <v>3633</v>
      </c>
    </row>
    <row r="516" spans="1:8" hidden="1" x14ac:dyDescent="0.25">
      <c r="A516" t="s">
        <v>3897</v>
      </c>
      <c r="B516" t="s">
        <v>3898</v>
      </c>
      <c r="C516">
        <v>564</v>
      </c>
      <c r="D516" t="s">
        <v>3889</v>
      </c>
      <c r="E516">
        <v>27</v>
      </c>
      <c r="F516">
        <v>58</v>
      </c>
      <c r="G516">
        <v>18</v>
      </c>
    </row>
    <row r="517" spans="1:8" hidden="1" x14ac:dyDescent="0.25">
      <c r="A517" t="s">
        <v>3897</v>
      </c>
      <c r="B517" t="s">
        <v>3898</v>
      </c>
      <c r="C517">
        <v>564</v>
      </c>
      <c r="D517" t="s">
        <v>3691</v>
      </c>
      <c r="E517">
        <v>63</v>
      </c>
      <c r="F517">
        <v>93</v>
      </c>
      <c r="G517">
        <v>106</v>
      </c>
    </row>
    <row r="518" spans="1:8" hidden="1" x14ac:dyDescent="0.25">
      <c r="A518" t="s">
        <v>3897</v>
      </c>
      <c r="B518" t="s">
        <v>3898</v>
      </c>
      <c r="C518">
        <v>564</v>
      </c>
      <c r="D518" t="s">
        <v>3639</v>
      </c>
      <c r="E518">
        <v>171</v>
      </c>
      <c r="F518">
        <v>219</v>
      </c>
      <c r="G518">
        <v>4169</v>
      </c>
      <c r="H518" t="s">
        <v>3640</v>
      </c>
    </row>
    <row r="519" spans="1:8" hidden="1" x14ac:dyDescent="0.25">
      <c r="A519" t="s">
        <v>3897</v>
      </c>
      <c r="B519" t="s">
        <v>3898</v>
      </c>
      <c r="C519">
        <v>564</v>
      </c>
      <c r="D519" t="s">
        <v>3630</v>
      </c>
      <c r="E519">
        <v>404</v>
      </c>
      <c r="F519">
        <v>563</v>
      </c>
      <c r="G519">
        <v>5833</v>
      </c>
      <c r="H519" t="s">
        <v>3631</v>
      </c>
    </row>
    <row r="520" spans="1:8" x14ac:dyDescent="0.25">
      <c r="A520" t="s">
        <v>3897</v>
      </c>
      <c r="B520" t="s">
        <v>3898</v>
      </c>
      <c r="C520">
        <v>564</v>
      </c>
      <c r="D520" t="s">
        <v>3632</v>
      </c>
      <c r="E520">
        <v>244</v>
      </c>
      <c r="F520">
        <v>310</v>
      </c>
      <c r="G520">
        <v>6199</v>
      </c>
      <c r="H520" t="s">
        <v>3633</v>
      </c>
    </row>
    <row r="521" spans="1:8" hidden="1" x14ac:dyDescent="0.25">
      <c r="A521" t="s">
        <v>3899</v>
      </c>
      <c r="B521" t="s">
        <v>3900</v>
      </c>
      <c r="C521">
        <v>616</v>
      </c>
      <c r="D521" t="s">
        <v>3630</v>
      </c>
      <c r="E521">
        <v>413</v>
      </c>
      <c r="F521">
        <v>574</v>
      </c>
      <c r="G521">
        <v>5833</v>
      </c>
      <c r="H521" t="s">
        <v>3631</v>
      </c>
    </row>
    <row r="522" spans="1:8" x14ac:dyDescent="0.25">
      <c r="A522" t="s">
        <v>3899</v>
      </c>
      <c r="B522" t="s">
        <v>3900</v>
      </c>
      <c r="C522">
        <v>616</v>
      </c>
      <c r="D522" t="s">
        <v>3632</v>
      </c>
      <c r="E522">
        <v>126</v>
      </c>
      <c r="F522">
        <v>186</v>
      </c>
      <c r="G522">
        <v>6199</v>
      </c>
      <c r="H522" t="s">
        <v>3633</v>
      </c>
    </row>
    <row r="523" spans="1:8" x14ac:dyDescent="0.25">
      <c r="A523" t="s">
        <v>3899</v>
      </c>
      <c r="B523" t="s">
        <v>3900</v>
      </c>
      <c r="C523">
        <v>616</v>
      </c>
      <c r="D523" t="s">
        <v>3632</v>
      </c>
      <c r="E523">
        <v>189</v>
      </c>
      <c r="F523">
        <v>260</v>
      </c>
      <c r="G523">
        <v>6199</v>
      </c>
      <c r="H523" t="s">
        <v>3633</v>
      </c>
    </row>
    <row r="524" spans="1:8" x14ac:dyDescent="0.25">
      <c r="A524" t="s">
        <v>3899</v>
      </c>
      <c r="B524" t="s">
        <v>3900</v>
      </c>
      <c r="C524">
        <v>616</v>
      </c>
      <c r="D524" t="s">
        <v>3632</v>
      </c>
      <c r="E524">
        <v>264</v>
      </c>
      <c r="F524">
        <v>336</v>
      </c>
      <c r="G524">
        <v>6199</v>
      </c>
      <c r="H524" t="s">
        <v>3633</v>
      </c>
    </row>
    <row r="525" spans="1:8" hidden="1" x14ac:dyDescent="0.25">
      <c r="A525" t="s">
        <v>201</v>
      </c>
      <c r="B525" t="s">
        <v>1502</v>
      </c>
      <c r="C525">
        <v>911</v>
      </c>
      <c r="D525" t="s">
        <v>3901</v>
      </c>
      <c r="E525">
        <v>418</v>
      </c>
      <c r="F525">
        <v>437</v>
      </c>
      <c r="G525">
        <v>7</v>
      </c>
    </row>
    <row r="526" spans="1:8" hidden="1" x14ac:dyDescent="0.25">
      <c r="A526" t="s">
        <v>201</v>
      </c>
      <c r="B526" t="s">
        <v>1502</v>
      </c>
      <c r="C526">
        <v>911</v>
      </c>
      <c r="D526" t="s">
        <v>3902</v>
      </c>
      <c r="E526">
        <v>481</v>
      </c>
      <c r="F526">
        <v>511</v>
      </c>
      <c r="G526">
        <v>43</v>
      </c>
    </row>
    <row r="527" spans="1:8" hidden="1" x14ac:dyDescent="0.25">
      <c r="A527" t="s">
        <v>201</v>
      </c>
      <c r="B527" t="s">
        <v>1502</v>
      </c>
      <c r="C527">
        <v>911</v>
      </c>
      <c r="D527" t="s">
        <v>3903</v>
      </c>
      <c r="E527">
        <v>261</v>
      </c>
      <c r="F527">
        <v>304</v>
      </c>
      <c r="G527">
        <v>4</v>
      </c>
    </row>
    <row r="528" spans="1:8" hidden="1" x14ac:dyDescent="0.25">
      <c r="A528" t="s">
        <v>201</v>
      </c>
      <c r="B528" t="s">
        <v>1502</v>
      </c>
      <c r="C528">
        <v>911</v>
      </c>
      <c r="D528" t="s">
        <v>3904</v>
      </c>
      <c r="E528">
        <v>626</v>
      </c>
      <c r="F528">
        <v>662</v>
      </c>
      <c r="G528">
        <v>12</v>
      </c>
    </row>
    <row r="529" spans="1:8" hidden="1" x14ac:dyDescent="0.25">
      <c r="A529" t="s">
        <v>201</v>
      </c>
      <c r="B529" t="s">
        <v>1502</v>
      </c>
      <c r="C529">
        <v>911</v>
      </c>
      <c r="D529" t="s">
        <v>3630</v>
      </c>
      <c r="E529">
        <v>721</v>
      </c>
      <c r="F529">
        <v>886</v>
      </c>
      <c r="G529">
        <v>5833</v>
      </c>
      <c r="H529" t="s">
        <v>3631</v>
      </c>
    </row>
    <row r="530" spans="1:8" x14ac:dyDescent="0.25">
      <c r="A530" t="s">
        <v>201</v>
      </c>
      <c r="B530" t="s">
        <v>1502</v>
      </c>
      <c r="C530">
        <v>911</v>
      </c>
      <c r="D530" t="s">
        <v>3632</v>
      </c>
      <c r="E530">
        <v>305</v>
      </c>
      <c r="F530">
        <v>417</v>
      </c>
      <c r="G530">
        <v>6199</v>
      </c>
      <c r="H530" t="s">
        <v>3633</v>
      </c>
    </row>
    <row r="531" spans="1:8" hidden="1" x14ac:dyDescent="0.25">
      <c r="A531" t="s">
        <v>202</v>
      </c>
      <c r="B531" t="s">
        <v>1503</v>
      </c>
      <c r="C531">
        <v>771</v>
      </c>
      <c r="D531" t="s">
        <v>3630</v>
      </c>
      <c r="E531">
        <v>556</v>
      </c>
      <c r="F531">
        <v>746</v>
      </c>
      <c r="G531">
        <v>5833</v>
      </c>
      <c r="H531" t="s">
        <v>3631</v>
      </c>
    </row>
    <row r="532" spans="1:8" x14ac:dyDescent="0.25">
      <c r="A532" t="s">
        <v>202</v>
      </c>
      <c r="B532" t="s">
        <v>1503</v>
      </c>
      <c r="C532">
        <v>771</v>
      </c>
      <c r="D532" t="s">
        <v>3632</v>
      </c>
      <c r="E532">
        <v>298</v>
      </c>
      <c r="F532">
        <v>406</v>
      </c>
      <c r="G532">
        <v>6199</v>
      </c>
      <c r="H532" t="s">
        <v>3633</v>
      </c>
    </row>
    <row r="533" spans="1:8" x14ac:dyDescent="0.25">
      <c r="A533" t="s">
        <v>3905</v>
      </c>
      <c r="B533" t="s">
        <v>3906</v>
      </c>
      <c r="C533">
        <v>1140</v>
      </c>
      <c r="D533" t="s">
        <v>3632</v>
      </c>
      <c r="E533">
        <v>417</v>
      </c>
      <c r="F533">
        <v>488</v>
      </c>
      <c r="G533">
        <v>6199</v>
      </c>
      <c r="H533" t="s">
        <v>3633</v>
      </c>
    </row>
    <row r="534" spans="1:8" x14ac:dyDescent="0.25">
      <c r="A534" t="s">
        <v>3905</v>
      </c>
      <c r="B534" t="s">
        <v>3906</v>
      </c>
      <c r="C534">
        <v>1140</v>
      </c>
      <c r="D534" t="s">
        <v>3632</v>
      </c>
      <c r="E534">
        <v>804</v>
      </c>
      <c r="F534">
        <v>911</v>
      </c>
      <c r="G534">
        <v>6199</v>
      </c>
      <c r="H534" t="s">
        <v>3633</v>
      </c>
    </row>
    <row r="535" spans="1:8" x14ac:dyDescent="0.25">
      <c r="A535" t="s">
        <v>3905</v>
      </c>
      <c r="B535" t="s">
        <v>3906</v>
      </c>
      <c r="C535">
        <v>1140</v>
      </c>
      <c r="D535" t="s">
        <v>3632</v>
      </c>
      <c r="E535">
        <v>921</v>
      </c>
      <c r="F535">
        <v>1028</v>
      </c>
      <c r="G535">
        <v>6199</v>
      </c>
      <c r="H535" t="s">
        <v>3633</v>
      </c>
    </row>
    <row r="536" spans="1:8" hidden="1" x14ac:dyDescent="0.25">
      <c r="A536" t="s">
        <v>3907</v>
      </c>
      <c r="B536" t="s">
        <v>3908</v>
      </c>
      <c r="C536">
        <v>960</v>
      </c>
      <c r="D536" t="s">
        <v>3909</v>
      </c>
      <c r="E536">
        <v>1</v>
      </c>
      <c r="F536">
        <v>89</v>
      </c>
      <c r="G536">
        <v>1</v>
      </c>
    </row>
    <row r="537" spans="1:8" x14ac:dyDescent="0.25">
      <c r="A537" t="s">
        <v>3907</v>
      </c>
      <c r="B537" t="s">
        <v>3908</v>
      </c>
      <c r="C537">
        <v>960</v>
      </c>
      <c r="D537" t="s">
        <v>3632</v>
      </c>
      <c r="E537">
        <v>271</v>
      </c>
      <c r="F537">
        <v>380</v>
      </c>
      <c r="G537">
        <v>6199</v>
      </c>
      <c r="H537" t="s">
        <v>3633</v>
      </c>
    </row>
    <row r="538" spans="1:8" x14ac:dyDescent="0.25">
      <c r="A538" t="s">
        <v>3907</v>
      </c>
      <c r="B538" t="s">
        <v>3908</v>
      </c>
      <c r="C538">
        <v>960</v>
      </c>
      <c r="D538" t="s">
        <v>3632</v>
      </c>
      <c r="E538">
        <v>456</v>
      </c>
      <c r="F538">
        <v>544</v>
      </c>
      <c r="G538">
        <v>6199</v>
      </c>
      <c r="H538" t="s">
        <v>3633</v>
      </c>
    </row>
    <row r="539" spans="1:8" x14ac:dyDescent="0.25">
      <c r="A539" t="s">
        <v>3907</v>
      </c>
      <c r="B539" t="s">
        <v>3908</v>
      </c>
      <c r="C539">
        <v>960</v>
      </c>
      <c r="D539" t="s">
        <v>3632</v>
      </c>
      <c r="E539">
        <v>689</v>
      </c>
      <c r="F539">
        <v>784</v>
      </c>
      <c r="G539">
        <v>6199</v>
      </c>
      <c r="H539" t="s">
        <v>3633</v>
      </c>
    </row>
    <row r="540" spans="1:8" hidden="1" x14ac:dyDescent="0.25">
      <c r="A540" t="s">
        <v>3910</v>
      </c>
      <c r="B540" t="s">
        <v>3911</v>
      </c>
      <c r="C540">
        <v>1199</v>
      </c>
      <c r="D540" t="s">
        <v>3630</v>
      </c>
      <c r="E540">
        <v>891</v>
      </c>
      <c r="F540">
        <v>1063</v>
      </c>
      <c r="G540">
        <v>5833</v>
      </c>
      <c r="H540" t="s">
        <v>3631</v>
      </c>
    </row>
    <row r="541" spans="1:8" x14ac:dyDescent="0.25">
      <c r="A541" t="s">
        <v>3910</v>
      </c>
      <c r="B541" t="s">
        <v>3911</v>
      </c>
      <c r="C541">
        <v>1199</v>
      </c>
      <c r="D541" t="s">
        <v>3632</v>
      </c>
      <c r="E541">
        <v>440</v>
      </c>
      <c r="F541">
        <v>507</v>
      </c>
      <c r="G541">
        <v>6199</v>
      </c>
      <c r="H541" t="s">
        <v>3633</v>
      </c>
    </row>
    <row r="542" spans="1:8" x14ac:dyDescent="0.25">
      <c r="A542" t="s">
        <v>3910</v>
      </c>
      <c r="B542" t="s">
        <v>3911</v>
      </c>
      <c r="C542">
        <v>1199</v>
      </c>
      <c r="D542" t="s">
        <v>3632</v>
      </c>
      <c r="E542">
        <v>512</v>
      </c>
      <c r="F542">
        <v>616</v>
      </c>
      <c r="G542">
        <v>6199</v>
      </c>
      <c r="H542" t="s">
        <v>3633</v>
      </c>
    </row>
    <row r="543" spans="1:8" x14ac:dyDescent="0.25">
      <c r="A543" t="s">
        <v>3910</v>
      </c>
      <c r="B543" t="s">
        <v>3911</v>
      </c>
      <c r="C543">
        <v>1199</v>
      </c>
      <c r="D543" t="s">
        <v>3632</v>
      </c>
      <c r="E543">
        <v>620</v>
      </c>
      <c r="F543">
        <v>703</v>
      </c>
      <c r="G543">
        <v>6199</v>
      </c>
      <c r="H543" t="s">
        <v>3633</v>
      </c>
    </row>
    <row r="544" spans="1:8" x14ac:dyDescent="0.25">
      <c r="A544" t="s">
        <v>3910</v>
      </c>
      <c r="B544" t="s">
        <v>3911</v>
      </c>
      <c r="C544">
        <v>1199</v>
      </c>
      <c r="D544" t="s">
        <v>3632</v>
      </c>
      <c r="E544">
        <v>707</v>
      </c>
      <c r="F544">
        <v>788</v>
      </c>
      <c r="G544">
        <v>6199</v>
      </c>
      <c r="H544" t="s">
        <v>3633</v>
      </c>
    </row>
    <row r="545" spans="1:8" hidden="1" x14ac:dyDescent="0.25">
      <c r="A545" t="s">
        <v>3912</v>
      </c>
      <c r="B545" t="s">
        <v>3913</v>
      </c>
      <c r="C545">
        <v>696</v>
      </c>
      <c r="D545" t="s">
        <v>3670</v>
      </c>
      <c r="E545">
        <v>40</v>
      </c>
      <c r="F545">
        <v>123</v>
      </c>
      <c r="G545">
        <v>16</v>
      </c>
    </row>
    <row r="546" spans="1:8" hidden="1" x14ac:dyDescent="0.25">
      <c r="A546" t="s">
        <v>3912</v>
      </c>
      <c r="B546" t="s">
        <v>3913</v>
      </c>
      <c r="C546">
        <v>696</v>
      </c>
      <c r="D546" t="s">
        <v>3630</v>
      </c>
      <c r="E546">
        <v>461</v>
      </c>
      <c r="F546">
        <v>632</v>
      </c>
      <c r="G546">
        <v>5833</v>
      </c>
      <c r="H546" t="s">
        <v>3631</v>
      </c>
    </row>
    <row r="547" spans="1:8" x14ac:dyDescent="0.25">
      <c r="A547" t="s">
        <v>3912</v>
      </c>
      <c r="B547" t="s">
        <v>3913</v>
      </c>
      <c r="C547">
        <v>696</v>
      </c>
      <c r="D547" t="s">
        <v>3632</v>
      </c>
      <c r="E547">
        <v>147</v>
      </c>
      <c r="F547">
        <v>208</v>
      </c>
      <c r="G547">
        <v>6199</v>
      </c>
      <c r="H547" t="s">
        <v>3633</v>
      </c>
    </row>
    <row r="548" spans="1:8" x14ac:dyDescent="0.25">
      <c r="A548" t="s">
        <v>3912</v>
      </c>
      <c r="B548" t="s">
        <v>3913</v>
      </c>
      <c r="C548">
        <v>696</v>
      </c>
      <c r="D548" t="s">
        <v>3632</v>
      </c>
      <c r="E548">
        <v>210</v>
      </c>
      <c r="F548">
        <v>280</v>
      </c>
      <c r="G548">
        <v>6199</v>
      </c>
      <c r="H548" t="s">
        <v>3633</v>
      </c>
    </row>
    <row r="549" spans="1:8" x14ac:dyDescent="0.25">
      <c r="A549" t="s">
        <v>3912</v>
      </c>
      <c r="B549" t="s">
        <v>3913</v>
      </c>
      <c r="C549">
        <v>696</v>
      </c>
      <c r="D549" t="s">
        <v>3632</v>
      </c>
      <c r="E549">
        <v>284</v>
      </c>
      <c r="F549">
        <v>362</v>
      </c>
      <c r="G549">
        <v>6199</v>
      </c>
      <c r="H549" t="s">
        <v>3633</v>
      </c>
    </row>
    <row r="550" spans="1:8" hidden="1" x14ac:dyDescent="0.25">
      <c r="A550" t="s">
        <v>203</v>
      </c>
      <c r="B550" t="s">
        <v>1504</v>
      </c>
      <c r="C550">
        <v>745</v>
      </c>
      <c r="D550" t="s">
        <v>3673</v>
      </c>
      <c r="E550">
        <v>1</v>
      </c>
      <c r="F550">
        <v>229</v>
      </c>
      <c r="G550">
        <v>2</v>
      </c>
    </row>
    <row r="551" spans="1:8" hidden="1" x14ac:dyDescent="0.25">
      <c r="A551" t="s">
        <v>203</v>
      </c>
      <c r="B551" t="s">
        <v>1504</v>
      </c>
      <c r="C551">
        <v>745</v>
      </c>
      <c r="D551" t="s">
        <v>3630</v>
      </c>
      <c r="E551">
        <v>548</v>
      </c>
      <c r="F551">
        <v>710</v>
      </c>
      <c r="G551">
        <v>5833</v>
      </c>
      <c r="H551" t="s">
        <v>3631</v>
      </c>
    </row>
    <row r="552" spans="1:8" x14ac:dyDescent="0.25">
      <c r="A552" t="s">
        <v>203</v>
      </c>
      <c r="B552" t="s">
        <v>1504</v>
      </c>
      <c r="C552">
        <v>745</v>
      </c>
      <c r="D552" t="s">
        <v>3632</v>
      </c>
      <c r="E552">
        <v>243</v>
      </c>
      <c r="F552">
        <v>315</v>
      </c>
      <c r="G552">
        <v>6199</v>
      </c>
      <c r="H552" t="s">
        <v>3633</v>
      </c>
    </row>
    <row r="553" spans="1:8" hidden="1" x14ac:dyDescent="0.25">
      <c r="A553" t="s">
        <v>3914</v>
      </c>
      <c r="B553" t="s">
        <v>3915</v>
      </c>
      <c r="C553">
        <v>728</v>
      </c>
      <c r="D553" t="s">
        <v>3657</v>
      </c>
      <c r="E553">
        <v>62</v>
      </c>
      <c r="F553">
        <v>152</v>
      </c>
      <c r="G553">
        <v>2653</v>
      </c>
      <c r="H553" t="s">
        <v>3658</v>
      </c>
    </row>
    <row r="554" spans="1:8" hidden="1" x14ac:dyDescent="0.25">
      <c r="A554" t="s">
        <v>3914</v>
      </c>
      <c r="B554" t="s">
        <v>3915</v>
      </c>
      <c r="C554">
        <v>728</v>
      </c>
      <c r="D554" t="s">
        <v>3639</v>
      </c>
      <c r="E554">
        <v>326</v>
      </c>
      <c r="F554">
        <v>374</v>
      </c>
      <c r="G554">
        <v>4169</v>
      </c>
      <c r="H554" t="s">
        <v>3640</v>
      </c>
    </row>
    <row r="555" spans="1:8" hidden="1" x14ac:dyDescent="0.25">
      <c r="A555" t="s">
        <v>3914</v>
      </c>
      <c r="B555" t="s">
        <v>3915</v>
      </c>
      <c r="C555">
        <v>728</v>
      </c>
      <c r="D555" t="s">
        <v>3630</v>
      </c>
      <c r="E555">
        <v>563</v>
      </c>
      <c r="F555">
        <v>723</v>
      </c>
      <c r="G555">
        <v>5833</v>
      </c>
      <c r="H555" t="s">
        <v>3631</v>
      </c>
    </row>
    <row r="556" spans="1:8" x14ac:dyDescent="0.25">
      <c r="A556" t="s">
        <v>3914</v>
      </c>
      <c r="B556" t="s">
        <v>3915</v>
      </c>
      <c r="C556">
        <v>728</v>
      </c>
      <c r="D556" t="s">
        <v>3632</v>
      </c>
      <c r="E556">
        <v>399</v>
      </c>
      <c r="F556">
        <v>467</v>
      </c>
      <c r="G556">
        <v>6199</v>
      </c>
      <c r="H556" t="s">
        <v>3633</v>
      </c>
    </row>
    <row r="557" spans="1:8" hidden="1" x14ac:dyDescent="0.25">
      <c r="A557" t="s">
        <v>3916</v>
      </c>
      <c r="B557" t="s">
        <v>3917</v>
      </c>
      <c r="C557">
        <v>709</v>
      </c>
      <c r="D557" t="s">
        <v>3657</v>
      </c>
      <c r="E557">
        <v>27</v>
      </c>
      <c r="F557">
        <v>119</v>
      </c>
      <c r="G557">
        <v>2653</v>
      </c>
      <c r="H557" t="s">
        <v>3658</v>
      </c>
    </row>
    <row r="558" spans="1:8" hidden="1" x14ac:dyDescent="0.25">
      <c r="A558" t="s">
        <v>3916</v>
      </c>
      <c r="B558" t="s">
        <v>3917</v>
      </c>
      <c r="C558">
        <v>709</v>
      </c>
      <c r="D558" t="s">
        <v>3639</v>
      </c>
      <c r="E558">
        <v>301</v>
      </c>
      <c r="F558">
        <v>349</v>
      </c>
      <c r="G558">
        <v>4169</v>
      </c>
      <c r="H558" t="s">
        <v>3640</v>
      </c>
    </row>
    <row r="559" spans="1:8" hidden="1" x14ac:dyDescent="0.25">
      <c r="A559" t="s">
        <v>3916</v>
      </c>
      <c r="B559" t="s">
        <v>3917</v>
      </c>
      <c r="C559">
        <v>709</v>
      </c>
      <c r="D559" t="s">
        <v>3630</v>
      </c>
      <c r="E559">
        <v>555</v>
      </c>
      <c r="F559">
        <v>703</v>
      </c>
      <c r="G559">
        <v>5833</v>
      </c>
      <c r="H559" t="s">
        <v>3631</v>
      </c>
    </row>
    <row r="560" spans="1:8" x14ac:dyDescent="0.25">
      <c r="A560" t="s">
        <v>3916</v>
      </c>
      <c r="B560" t="s">
        <v>3917</v>
      </c>
      <c r="C560">
        <v>709</v>
      </c>
      <c r="D560" t="s">
        <v>3632</v>
      </c>
      <c r="E560">
        <v>374</v>
      </c>
      <c r="F560">
        <v>461</v>
      </c>
      <c r="G560">
        <v>6199</v>
      </c>
      <c r="H560" t="s">
        <v>3633</v>
      </c>
    </row>
    <row r="561" spans="1:8" hidden="1" x14ac:dyDescent="0.25">
      <c r="A561" t="s">
        <v>3918</v>
      </c>
      <c r="B561" t="s">
        <v>3919</v>
      </c>
      <c r="C561">
        <v>653</v>
      </c>
      <c r="D561" t="s">
        <v>3920</v>
      </c>
      <c r="E561">
        <v>57</v>
      </c>
      <c r="F561">
        <v>88</v>
      </c>
      <c r="G561">
        <v>115</v>
      </c>
    </row>
    <row r="562" spans="1:8" hidden="1" x14ac:dyDescent="0.25">
      <c r="A562" t="s">
        <v>3918</v>
      </c>
      <c r="B562" t="s">
        <v>3919</v>
      </c>
      <c r="C562">
        <v>653</v>
      </c>
      <c r="D562" t="s">
        <v>3630</v>
      </c>
      <c r="E562">
        <v>440</v>
      </c>
      <c r="F562">
        <v>601</v>
      </c>
      <c r="G562">
        <v>5833</v>
      </c>
      <c r="H562" t="s">
        <v>3631</v>
      </c>
    </row>
    <row r="563" spans="1:8" x14ac:dyDescent="0.25">
      <c r="A563" t="s">
        <v>3918</v>
      </c>
      <c r="B563" t="s">
        <v>3919</v>
      </c>
      <c r="C563">
        <v>653</v>
      </c>
      <c r="D563" t="s">
        <v>3632</v>
      </c>
      <c r="E563">
        <v>127</v>
      </c>
      <c r="F563">
        <v>188</v>
      </c>
      <c r="G563">
        <v>6199</v>
      </c>
      <c r="H563" t="s">
        <v>3633</v>
      </c>
    </row>
    <row r="564" spans="1:8" x14ac:dyDescent="0.25">
      <c r="A564" t="s">
        <v>3918</v>
      </c>
      <c r="B564" t="s">
        <v>3919</v>
      </c>
      <c r="C564">
        <v>653</v>
      </c>
      <c r="D564" t="s">
        <v>3632</v>
      </c>
      <c r="E564">
        <v>190</v>
      </c>
      <c r="F564">
        <v>266</v>
      </c>
      <c r="G564">
        <v>6199</v>
      </c>
      <c r="H564" t="s">
        <v>3633</v>
      </c>
    </row>
    <row r="565" spans="1:8" x14ac:dyDescent="0.25">
      <c r="A565" t="s">
        <v>3918</v>
      </c>
      <c r="B565" t="s">
        <v>3919</v>
      </c>
      <c r="C565">
        <v>653</v>
      </c>
      <c r="D565" t="s">
        <v>3632</v>
      </c>
      <c r="E565">
        <v>270</v>
      </c>
      <c r="F565">
        <v>344</v>
      </c>
      <c r="G565">
        <v>6199</v>
      </c>
      <c r="H565" t="s">
        <v>3633</v>
      </c>
    </row>
    <row r="566" spans="1:8" hidden="1" x14ac:dyDescent="0.25">
      <c r="A566" t="s">
        <v>3921</v>
      </c>
      <c r="B566" t="s">
        <v>3922</v>
      </c>
      <c r="C566">
        <v>686</v>
      </c>
      <c r="D566" t="s">
        <v>3657</v>
      </c>
      <c r="E566">
        <v>22</v>
      </c>
      <c r="F566">
        <v>116</v>
      </c>
      <c r="G566">
        <v>2653</v>
      </c>
      <c r="H566" t="s">
        <v>3658</v>
      </c>
    </row>
    <row r="567" spans="1:8" hidden="1" x14ac:dyDescent="0.25">
      <c r="A567" t="s">
        <v>3921</v>
      </c>
      <c r="B567" t="s">
        <v>3922</v>
      </c>
      <c r="C567">
        <v>686</v>
      </c>
      <c r="D567" t="s">
        <v>3923</v>
      </c>
      <c r="E567">
        <v>162</v>
      </c>
      <c r="F567">
        <v>204</v>
      </c>
      <c r="G567">
        <v>2</v>
      </c>
    </row>
    <row r="568" spans="1:8" hidden="1" x14ac:dyDescent="0.25">
      <c r="A568" t="s">
        <v>3921</v>
      </c>
      <c r="B568" t="s">
        <v>3922</v>
      </c>
      <c r="C568">
        <v>686</v>
      </c>
      <c r="D568" t="s">
        <v>3639</v>
      </c>
      <c r="E568">
        <v>285</v>
      </c>
      <c r="F568">
        <v>333</v>
      </c>
      <c r="G568">
        <v>4169</v>
      </c>
      <c r="H568" t="s">
        <v>3640</v>
      </c>
    </row>
    <row r="569" spans="1:8" hidden="1" x14ac:dyDescent="0.25">
      <c r="A569" t="s">
        <v>3921</v>
      </c>
      <c r="B569" t="s">
        <v>3922</v>
      </c>
      <c r="C569">
        <v>686</v>
      </c>
      <c r="D569" t="s">
        <v>3630</v>
      </c>
      <c r="E569">
        <v>524</v>
      </c>
      <c r="F569">
        <v>679</v>
      </c>
      <c r="G569">
        <v>5833</v>
      </c>
      <c r="H569" t="s">
        <v>3631</v>
      </c>
    </row>
    <row r="570" spans="1:8" x14ac:dyDescent="0.25">
      <c r="A570" t="s">
        <v>3921</v>
      </c>
      <c r="B570" t="s">
        <v>3922</v>
      </c>
      <c r="C570">
        <v>686</v>
      </c>
      <c r="D570" t="s">
        <v>3632</v>
      </c>
      <c r="E570">
        <v>358</v>
      </c>
      <c r="F570">
        <v>426</v>
      </c>
      <c r="G570">
        <v>6199</v>
      </c>
      <c r="H570" t="s">
        <v>3633</v>
      </c>
    </row>
    <row r="571" spans="1:8" x14ac:dyDescent="0.25">
      <c r="A571" t="s">
        <v>3924</v>
      </c>
      <c r="B571" t="s">
        <v>3925</v>
      </c>
      <c r="C571">
        <v>244</v>
      </c>
      <c r="D571" t="s">
        <v>3632</v>
      </c>
      <c r="E571">
        <v>14</v>
      </c>
      <c r="F571">
        <v>73</v>
      </c>
      <c r="G571">
        <v>6199</v>
      </c>
      <c r="H571" t="s">
        <v>3633</v>
      </c>
    </row>
    <row r="572" spans="1:8" hidden="1" x14ac:dyDescent="0.25">
      <c r="A572" t="s">
        <v>204</v>
      </c>
      <c r="B572" t="s">
        <v>1505</v>
      </c>
      <c r="C572">
        <v>685</v>
      </c>
      <c r="D572" t="s">
        <v>3630</v>
      </c>
      <c r="E572">
        <v>496</v>
      </c>
      <c r="F572">
        <v>661</v>
      </c>
      <c r="G572">
        <v>5833</v>
      </c>
      <c r="H572" t="s">
        <v>3631</v>
      </c>
    </row>
    <row r="573" spans="1:8" x14ac:dyDescent="0.25">
      <c r="A573" t="s">
        <v>204</v>
      </c>
      <c r="B573" t="s">
        <v>1505</v>
      </c>
      <c r="C573">
        <v>685</v>
      </c>
      <c r="D573" t="s">
        <v>3632</v>
      </c>
      <c r="E573">
        <v>349</v>
      </c>
      <c r="F573">
        <v>436</v>
      </c>
      <c r="G573">
        <v>6199</v>
      </c>
      <c r="H573" t="s">
        <v>3633</v>
      </c>
    </row>
    <row r="574" spans="1:8" hidden="1" x14ac:dyDescent="0.25">
      <c r="A574" t="s">
        <v>3926</v>
      </c>
      <c r="B574" t="s">
        <v>3927</v>
      </c>
      <c r="C574">
        <v>659</v>
      </c>
      <c r="D574" t="s">
        <v>3639</v>
      </c>
      <c r="E574">
        <v>274</v>
      </c>
      <c r="F574">
        <v>322</v>
      </c>
      <c r="G574">
        <v>4169</v>
      </c>
      <c r="H574" t="s">
        <v>3640</v>
      </c>
    </row>
    <row r="575" spans="1:8" hidden="1" x14ac:dyDescent="0.25">
      <c r="A575" t="s">
        <v>3926</v>
      </c>
      <c r="B575" t="s">
        <v>3927</v>
      </c>
      <c r="C575">
        <v>659</v>
      </c>
      <c r="D575" t="s">
        <v>3630</v>
      </c>
      <c r="E575">
        <v>499</v>
      </c>
      <c r="F575">
        <v>658</v>
      </c>
      <c r="G575">
        <v>5833</v>
      </c>
      <c r="H575" t="s">
        <v>3631</v>
      </c>
    </row>
    <row r="576" spans="1:8" x14ac:dyDescent="0.25">
      <c r="A576" t="s">
        <v>3926</v>
      </c>
      <c r="B576" t="s">
        <v>3927</v>
      </c>
      <c r="C576">
        <v>659</v>
      </c>
      <c r="D576" t="s">
        <v>3632</v>
      </c>
      <c r="E576">
        <v>347</v>
      </c>
      <c r="F576">
        <v>412</v>
      </c>
      <c r="G576">
        <v>6199</v>
      </c>
      <c r="H576" t="s">
        <v>3633</v>
      </c>
    </row>
    <row r="577" spans="1:8" hidden="1" x14ac:dyDescent="0.25">
      <c r="A577" t="s">
        <v>205</v>
      </c>
      <c r="B577" t="s">
        <v>1506</v>
      </c>
      <c r="C577">
        <v>765</v>
      </c>
      <c r="D577" t="s">
        <v>3901</v>
      </c>
      <c r="E577">
        <v>405</v>
      </c>
      <c r="F577">
        <v>424</v>
      </c>
      <c r="G577">
        <v>7</v>
      </c>
    </row>
    <row r="578" spans="1:8" hidden="1" x14ac:dyDescent="0.25">
      <c r="A578" t="s">
        <v>205</v>
      </c>
      <c r="B578" t="s">
        <v>1506</v>
      </c>
      <c r="C578">
        <v>765</v>
      </c>
      <c r="D578" t="s">
        <v>3928</v>
      </c>
      <c r="E578">
        <v>37</v>
      </c>
      <c r="F578">
        <v>265</v>
      </c>
      <c r="G578">
        <v>222</v>
      </c>
    </row>
    <row r="579" spans="1:8" hidden="1" x14ac:dyDescent="0.25">
      <c r="A579" t="s">
        <v>205</v>
      </c>
      <c r="B579" t="s">
        <v>1506</v>
      </c>
      <c r="C579">
        <v>765</v>
      </c>
      <c r="D579" t="s">
        <v>3630</v>
      </c>
      <c r="E579">
        <v>550</v>
      </c>
      <c r="F579">
        <v>740</v>
      </c>
      <c r="G579">
        <v>5833</v>
      </c>
      <c r="H579" t="s">
        <v>3631</v>
      </c>
    </row>
    <row r="580" spans="1:8" x14ac:dyDescent="0.25">
      <c r="A580" t="s">
        <v>205</v>
      </c>
      <c r="B580" t="s">
        <v>1506</v>
      </c>
      <c r="C580">
        <v>765</v>
      </c>
      <c r="D580" t="s">
        <v>3632</v>
      </c>
      <c r="E580">
        <v>296</v>
      </c>
      <c r="F580">
        <v>404</v>
      </c>
      <c r="G580">
        <v>6199</v>
      </c>
      <c r="H580" t="s">
        <v>3633</v>
      </c>
    </row>
    <row r="581" spans="1:8" hidden="1" x14ac:dyDescent="0.25">
      <c r="A581" t="s">
        <v>3929</v>
      </c>
      <c r="B581" t="s">
        <v>3930</v>
      </c>
      <c r="C581">
        <v>697</v>
      </c>
      <c r="D581" t="s">
        <v>3657</v>
      </c>
      <c r="E581">
        <v>30</v>
      </c>
      <c r="F581">
        <v>124</v>
      </c>
      <c r="G581">
        <v>2653</v>
      </c>
      <c r="H581" t="s">
        <v>3658</v>
      </c>
    </row>
    <row r="582" spans="1:8" hidden="1" x14ac:dyDescent="0.25">
      <c r="A582" t="s">
        <v>3929</v>
      </c>
      <c r="B582" t="s">
        <v>3930</v>
      </c>
      <c r="C582">
        <v>697</v>
      </c>
      <c r="D582" t="s">
        <v>3639</v>
      </c>
      <c r="E582">
        <v>297</v>
      </c>
      <c r="F582">
        <v>345</v>
      </c>
      <c r="G582">
        <v>4169</v>
      </c>
      <c r="H582" t="s">
        <v>3640</v>
      </c>
    </row>
    <row r="583" spans="1:8" hidden="1" x14ac:dyDescent="0.25">
      <c r="A583" t="s">
        <v>3929</v>
      </c>
      <c r="B583" t="s">
        <v>3930</v>
      </c>
      <c r="C583">
        <v>697</v>
      </c>
      <c r="D583" t="s">
        <v>3630</v>
      </c>
      <c r="E583">
        <v>536</v>
      </c>
      <c r="F583">
        <v>691</v>
      </c>
      <c r="G583">
        <v>5833</v>
      </c>
      <c r="H583" t="s">
        <v>3631</v>
      </c>
    </row>
    <row r="584" spans="1:8" x14ac:dyDescent="0.25">
      <c r="A584" t="s">
        <v>3929</v>
      </c>
      <c r="B584" t="s">
        <v>3930</v>
      </c>
      <c r="C584">
        <v>697</v>
      </c>
      <c r="D584" t="s">
        <v>3632</v>
      </c>
      <c r="E584">
        <v>370</v>
      </c>
      <c r="F584">
        <v>440</v>
      </c>
      <c r="G584">
        <v>6199</v>
      </c>
      <c r="H584" t="s">
        <v>3633</v>
      </c>
    </row>
    <row r="585" spans="1:8" hidden="1" x14ac:dyDescent="0.25">
      <c r="A585" t="s">
        <v>206</v>
      </c>
      <c r="B585" t="s">
        <v>1507</v>
      </c>
      <c r="C585">
        <v>590</v>
      </c>
      <c r="D585" t="s">
        <v>3653</v>
      </c>
      <c r="E585">
        <v>1</v>
      </c>
      <c r="F585">
        <v>119</v>
      </c>
      <c r="G585">
        <v>31</v>
      </c>
    </row>
    <row r="586" spans="1:8" hidden="1" x14ac:dyDescent="0.25">
      <c r="A586" t="s">
        <v>206</v>
      </c>
      <c r="B586" t="s">
        <v>1507</v>
      </c>
      <c r="C586">
        <v>590</v>
      </c>
      <c r="D586" t="s">
        <v>3654</v>
      </c>
      <c r="E586">
        <v>121</v>
      </c>
      <c r="F586">
        <v>169</v>
      </c>
      <c r="G586">
        <v>24</v>
      </c>
    </row>
    <row r="587" spans="1:8" hidden="1" x14ac:dyDescent="0.25">
      <c r="A587" t="s">
        <v>206</v>
      </c>
      <c r="B587" t="s">
        <v>1507</v>
      </c>
      <c r="C587">
        <v>590</v>
      </c>
      <c r="D587" t="s">
        <v>3630</v>
      </c>
      <c r="E587">
        <v>423</v>
      </c>
      <c r="F587">
        <v>585</v>
      </c>
      <c r="G587">
        <v>5833</v>
      </c>
      <c r="H587" t="s">
        <v>3631</v>
      </c>
    </row>
    <row r="588" spans="1:8" x14ac:dyDescent="0.25">
      <c r="A588" t="s">
        <v>206</v>
      </c>
      <c r="B588" t="s">
        <v>1507</v>
      </c>
      <c r="C588">
        <v>590</v>
      </c>
      <c r="D588" t="s">
        <v>3632</v>
      </c>
      <c r="E588">
        <v>276</v>
      </c>
      <c r="F588">
        <v>344</v>
      </c>
      <c r="G588">
        <v>6199</v>
      </c>
      <c r="H588" t="s">
        <v>3633</v>
      </c>
    </row>
    <row r="589" spans="1:8" hidden="1" x14ac:dyDescent="0.25">
      <c r="A589" t="s">
        <v>3931</v>
      </c>
      <c r="B589" t="s">
        <v>3932</v>
      </c>
      <c r="C589">
        <v>774</v>
      </c>
      <c r="D589" t="s">
        <v>3630</v>
      </c>
      <c r="E589">
        <v>501</v>
      </c>
      <c r="F589">
        <v>667</v>
      </c>
      <c r="G589">
        <v>5833</v>
      </c>
      <c r="H589" t="s">
        <v>3631</v>
      </c>
    </row>
    <row r="590" spans="1:8" x14ac:dyDescent="0.25">
      <c r="A590" t="s">
        <v>3931</v>
      </c>
      <c r="B590" t="s">
        <v>3932</v>
      </c>
      <c r="C590">
        <v>774</v>
      </c>
      <c r="D590" t="s">
        <v>3632</v>
      </c>
      <c r="E590">
        <v>129</v>
      </c>
      <c r="F590">
        <v>189</v>
      </c>
      <c r="G590">
        <v>6199</v>
      </c>
      <c r="H590" t="s">
        <v>3633</v>
      </c>
    </row>
    <row r="591" spans="1:8" x14ac:dyDescent="0.25">
      <c r="A591" t="s">
        <v>3931</v>
      </c>
      <c r="B591" t="s">
        <v>3932</v>
      </c>
      <c r="C591">
        <v>774</v>
      </c>
      <c r="D591" t="s">
        <v>3632</v>
      </c>
      <c r="E591">
        <v>192</v>
      </c>
      <c r="F591">
        <v>264</v>
      </c>
      <c r="G591">
        <v>6199</v>
      </c>
      <c r="H591" t="s">
        <v>3633</v>
      </c>
    </row>
    <row r="592" spans="1:8" x14ac:dyDescent="0.25">
      <c r="A592" t="s">
        <v>3931</v>
      </c>
      <c r="B592" t="s">
        <v>3932</v>
      </c>
      <c r="C592">
        <v>774</v>
      </c>
      <c r="D592" t="s">
        <v>3632</v>
      </c>
      <c r="E592">
        <v>268</v>
      </c>
      <c r="F592">
        <v>409</v>
      </c>
      <c r="G592">
        <v>6199</v>
      </c>
      <c r="H592" t="s">
        <v>3633</v>
      </c>
    </row>
    <row r="593" spans="1:8" hidden="1" x14ac:dyDescent="0.25">
      <c r="A593" t="s">
        <v>3933</v>
      </c>
      <c r="B593" t="s">
        <v>3934</v>
      </c>
      <c r="C593">
        <v>550</v>
      </c>
      <c r="D593" t="s">
        <v>3639</v>
      </c>
      <c r="E593">
        <v>144</v>
      </c>
      <c r="F593">
        <v>192</v>
      </c>
      <c r="G593">
        <v>4169</v>
      </c>
      <c r="H593" t="s">
        <v>3640</v>
      </c>
    </row>
    <row r="594" spans="1:8" hidden="1" x14ac:dyDescent="0.25">
      <c r="A594" t="s">
        <v>3933</v>
      </c>
      <c r="B594" t="s">
        <v>3934</v>
      </c>
      <c r="C594">
        <v>550</v>
      </c>
      <c r="D594" t="s">
        <v>3630</v>
      </c>
      <c r="E594">
        <v>363</v>
      </c>
      <c r="F594">
        <v>518</v>
      </c>
      <c r="G594">
        <v>5833</v>
      </c>
      <c r="H594" t="s">
        <v>3631</v>
      </c>
    </row>
    <row r="595" spans="1:8" x14ac:dyDescent="0.25">
      <c r="A595" t="s">
        <v>3933</v>
      </c>
      <c r="B595" t="s">
        <v>3934</v>
      </c>
      <c r="C595">
        <v>550</v>
      </c>
      <c r="D595" t="s">
        <v>3632</v>
      </c>
      <c r="E595">
        <v>217</v>
      </c>
      <c r="F595">
        <v>283</v>
      </c>
      <c r="G595">
        <v>6199</v>
      </c>
      <c r="H595" t="s">
        <v>3633</v>
      </c>
    </row>
    <row r="596" spans="1:8" hidden="1" x14ac:dyDescent="0.25">
      <c r="A596" t="s">
        <v>207</v>
      </c>
      <c r="B596" t="s">
        <v>1508</v>
      </c>
      <c r="C596">
        <v>679</v>
      </c>
      <c r="D596" t="s">
        <v>3629</v>
      </c>
      <c r="E596">
        <v>1</v>
      </c>
      <c r="F596">
        <v>129</v>
      </c>
      <c r="G596">
        <v>18</v>
      </c>
    </row>
    <row r="597" spans="1:8" hidden="1" x14ac:dyDescent="0.25">
      <c r="A597" t="s">
        <v>207</v>
      </c>
      <c r="B597" t="s">
        <v>1508</v>
      </c>
      <c r="C597">
        <v>679</v>
      </c>
      <c r="D597" t="s">
        <v>3630</v>
      </c>
      <c r="E597">
        <v>432</v>
      </c>
      <c r="F597">
        <v>600</v>
      </c>
      <c r="G597">
        <v>5833</v>
      </c>
      <c r="H597" t="s">
        <v>3631</v>
      </c>
    </row>
    <row r="598" spans="1:8" x14ac:dyDescent="0.25">
      <c r="A598" t="s">
        <v>207</v>
      </c>
      <c r="B598" t="s">
        <v>1508</v>
      </c>
      <c r="C598">
        <v>679</v>
      </c>
      <c r="D598" t="s">
        <v>3632</v>
      </c>
      <c r="E598">
        <v>195</v>
      </c>
      <c r="F598">
        <v>338</v>
      </c>
      <c r="G598">
        <v>6199</v>
      </c>
      <c r="H598" t="s">
        <v>3633</v>
      </c>
    </row>
    <row r="599" spans="1:8" hidden="1" x14ac:dyDescent="0.25">
      <c r="A599" t="s">
        <v>3935</v>
      </c>
      <c r="B599" t="s">
        <v>3936</v>
      </c>
      <c r="C599">
        <v>757</v>
      </c>
      <c r="D599" t="s">
        <v>3630</v>
      </c>
      <c r="E599">
        <v>497</v>
      </c>
      <c r="F599">
        <v>667</v>
      </c>
      <c r="G599">
        <v>5833</v>
      </c>
      <c r="H599" t="s">
        <v>3631</v>
      </c>
    </row>
    <row r="600" spans="1:8" x14ac:dyDescent="0.25">
      <c r="A600" t="s">
        <v>3935</v>
      </c>
      <c r="B600" t="s">
        <v>3936</v>
      </c>
      <c r="C600">
        <v>757</v>
      </c>
      <c r="D600" t="s">
        <v>3632</v>
      </c>
      <c r="E600">
        <v>129</v>
      </c>
      <c r="F600">
        <v>189</v>
      </c>
      <c r="G600">
        <v>6199</v>
      </c>
      <c r="H600" t="s">
        <v>3633</v>
      </c>
    </row>
    <row r="601" spans="1:8" x14ac:dyDescent="0.25">
      <c r="A601" t="s">
        <v>3935</v>
      </c>
      <c r="B601" t="s">
        <v>3936</v>
      </c>
      <c r="C601">
        <v>757</v>
      </c>
      <c r="D601" t="s">
        <v>3632</v>
      </c>
      <c r="E601">
        <v>192</v>
      </c>
      <c r="F601">
        <v>264</v>
      </c>
      <c r="G601">
        <v>6199</v>
      </c>
      <c r="H601" t="s">
        <v>3633</v>
      </c>
    </row>
    <row r="602" spans="1:8" x14ac:dyDescent="0.25">
      <c r="A602" t="s">
        <v>3935</v>
      </c>
      <c r="B602" t="s">
        <v>3936</v>
      </c>
      <c r="C602">
        <v>757</v>
      </c>
      <c r="D602" t="s">
        <v>3632</v>
      </c>
      <c r="E602">
        <v>268</v>
      </c>
      <c r="F602">
        <v>406</v>
      </c>
      <c r="G602">
        <v>6199</v>
      </c>
      <c r="H602" t="s">
        <v>3633</v>
      </c>
    </row>
    <row r="603" spans="1:8" hidden="1" x14ac:dyDescent="0.25">
      <c r="A603" t="s">
        <v>208</v>
      </c>
      <c r="B603" t="s">
        <v>1509</v>
      </c>
      <c r="C603">
        <v>625</v>
      </c>
      <c r="D603" t="s">
        <v>3630</v>
      </c>
      <c r="E603">
        <v>424</v>
      </c>
      <c r="F603">
        <v>588</v>
      </c>
      <c r="G603">
        <v>5833</v>
      </c>
      <c r="H603" t="s">
        <v>3631</v>
      </c>
    </row>
    <row r="604" spans="1:8" x14ac:dyDescent="0.25">
      <c r="A604" t="s">
        <v>208</v>
      </c>
      <c r="B604" t="s">
        <v>1509</v>
      </c>
      <c r="C604">
        <v>625</v>
      </c>
      <c r="D604" t="s">
        <v>3632</v>
      </c>
      <c r="E604">
        <v>215</v>
      </c>
      <c r="F604">
        <v>368</v>
      </c>
      <c r="G604">
        <v>6199</v>
      </c>
      <c r="H604" t="s">
        <v>3633</v>
      </c>
    </row>
    <row r="605" spans="1:8" hidden="1" x14ac:dyDescent="0.25">
      <c r="A605" t="s">
        <v>209</v>
      </c>
      <c r="B605" t="s">
        <v>1510</v>
      </c>
      <c r="C605">
        <v>601</v>
      </c>
      <c r="D605" t="s">
        <v>3630</v>
      </c>
      <c r="E605">
        <v>442</v>
      </c>
      <c r="F605">
        <v>600</v>
      </c>
      <c r="G605">
        <v>5833</v>
      </c>
      <c r="H605" t="s">
        <v>3631</v>
      </c>
    </row>
    <row r="606" spans="1:8" x14ac:dyDescent="0.25">
      <c r="A606" t="s">
        <v>209</v>
      </c>
      <c r="B606" t="s">
        <v>1510</v>
      </c>
      <c r="C606">
        <v>601</v>
      </c>
      <c r="D606" t="s">
        <v>3632</v>
      </c>
      <c r="E606">
        <v>175</v>
      </c>
      <c r="F606">
        <v>351</v>
      </c>
      <c r="G606">
        <v>6199</v>
      </c>
      <c r="H606" t="s">
        <v>3633</v>
      </c>
    </row>
    <row r="607" spans="1:8" x14ac:dyDescent="0.25">
      <c r="A607" t="s">
        <v>3937</v>
      </c>
      <c r="B607" t="s">
        <v>3938</v>
      </c>
      <c r="C607">
        <v>599</v>
      </c>
      <c r="D607" t="s">
        <v>3632</v>
      </c>
      <c r="E607">
        <v>178</v>
      </c>
      <c r="F607">
        <v>272</v>
      </c>
      <c r="G607">
        <v>6199</v>
      </c>
      <c r="H607" t="s">
        <v>3633</v>
      </c>
    </row>
    <row r="608" spans="1:8" hidden="1" x14ac:dyDescent="0.25">
      <c r="A608" t="s">
        <v>3939</v>
      </c>
      <c r="B608" t="s">
        <v>3940</v>
      </c>
      <c r="C608">
        <v>588</v>
      </c>
      <c r="D608" t="s">
        <v>3630</v>
      </c>
      <c r="E608">
        <v>427</v>
      </c>
      <c r="F608">
        <v>585</v>
      </c>
      <c r="G608">
        <v>5833</v>
      </c>
      <c r="H608" t="s">
        <v>3631</v>
      </c>
    </row>
    <row r="609" spans="1:8" x14ac:dyDescent="0.25">
      <c r="A609" t="s">
        <v>3939</v>
      </c>
      <c r="B609" t="s">
        <v>3940</v>
      </c>
      <c r="C609">
        <v>588</v>
      </c>
      <c r="D609" t="s">
        <v>3632</v>
      </c>
      <c r="E609">
        <v>110</v>
      </c>
      <c r="F609">
        <v>172</v>
      </c>
      <c r="G609">
        <v>6199</v>
      </c>
      <c r="H609" t="s">
        <v>3633</v>
      </c>
    </row>
    <row r="610" spans="1:8" x14ac:dyDescent="0.25">
      <c r="A610" t="s">
        <v>3939</v>
      </c>
      <c r="B610" t="s">
        <v>3940</v>
      </c>
      <c r="C610">
        <v>588</v>
      </c>
      <c r="D610" t="s">
        <v>3632</v>
      </c>
      <c r="E610">
        <v>179</v>
      </c>
      <c r="F610">
        <v>338</v>
      </c>
      <c r="G610">
        <v>6199</v>
      </c>
      <c r="H610" t="s">
        <v>3633</v>
      </c>
    </row>
    <row r="611" spans="1:8" hidden="1" x14ac:dyDescent="0.25">
      <c r="A611" t="s">
        <v>3941</v>
      </c>
      <c r="B611" t="s">
        <v>3942</v>
      </c>
      <c r="C611">
        <v>575</v>
      </c>
      <c r="D611" t="s">
        <v>3777</v>
      </c>
      <c r="E611">
        <v>1</v>
      </c>
      <c r="F611">
        <v>46</v>
      </c>
      <c r="G611">
        <v>4</v>
      </c>
    </row>
    <row r="612" spans="1:8" hidden="1" x14ac:dyDescent="0.25">
      <c r="A612" t="s">
        <v>3941</v>
      </c>
      <c r="B612" t="s">
        <v>3942</v>
      </c>
      <c r="C612">
        <v>575</v>
      </c>
      <c r="D612" t="s">
        <v>3639</v>
      </c>
      <c r="E612">
        <v>200</v>
      </c>
      <c r="F612">
        <v>248</v>
      </c>
      <c r="G612">
        <v>4169</v>
      </c>
      <c r="H612" t="s">
        <v>3640</v>
      </c>
    </row>
    <row r="613" spans="1:8" hidden="1" x14ac:dyDescent="0.25">
      <c r="A613" t="s">
        <v>3941</v>
      </c>
      <c r="B613" t="s">
        <v>3942</v>
      </c>
      <c r="C613">
        <v>575</v>
      </c>
      <c r="D613" t="s">
        <v>3630</v>
      </c>
      <c r="E613">
        <v>418</v>
      </c>
      <c r="F613">
        <v>573</v>
      </c>
      <c r="G613">
        <v>5833</v>
      </c>
      <c r="H613" t="s">
        <v>3631</v>
      </c>
    </row>
    <row r="614" spans="1:8" x14ac:dyDescent="0.25">
      <c r="A614" t="s">
        <v>3941</v>
      </c>
      <c r="B614" t="s">
        <v>3942</v>
      </c>
      <c r="C614">
        <v>575</v>
      </c>
      <c r="D614" t="s">
        <v>3632</v>
      </c>
      <c r="E614">
        <v>273</v>
      </c>
      <c r="F614">
        <v>339</v>
      </c>
      <c r="G614">
        <v>6199</v>
      </c>
      <c r="H614" t="s">
        <v>3633</v>
      </c>
    </row>
    <row r="615" spans="1:8" hidden="1" x14ac:dyDescent="0.25">
      <c r="A615" t="s">
        <v>210</v>
      </c>
      <c r="B615" t="s">
        <v>1511</v>
      </c>
      <c r="C615">
        <v>445</v>
      </c>
      <c r="D615" t="s">
        <v>3630</v>
      </c>
      <c r="E615">
        <v>269</v>
      </c>
      <c r="F615">
        <v>429</v>
      </c>
      <c r="G615">
        <v>5833</v>
      </c>
      <c r="H615" t="s">
        <v>3631</v>
      </c>
    </row>
    <row r="616" spans="1:8" x14ac:dyDescent="0.25">
      <c r="A616" t="s">
        <v>210</v>
      </c>
      <c r="B616" t="s">
        <v>1511</v>
      </c>
      <c r="C616">
        <v>445</v>
      </c>
      <c r="D616" t="s">
        <v>3632</v>
      </c>
      <c r="E616">
        <v>122</v>
      </c>
      <c r="F616">
        <v>187</v>
      </c>
      <c r="G616">
        <v>6199</v>
      </c>
      <c r="H616" t="s">
        <v>3633</v>
      </c>
    </row>
    <row r="617" spans="1:8" hidden="1" x14ac:dyDescent="0.25">
      <c r="A617" t="s">
        <v>211</v>
      </c>
      <c r="B617" t="s">
        <v>1512</v>
      </c>
      <c r="C617">
        <v>447</v>
      </c>
      <c r="D617" t="s">
        <v>3630</v>
      </c>
      <c r="E617">
        <v>269</v>
      </c>
      <c r="F617">
        <v>429</v>
      </c>
      <c r="G617">
        <v>5833</v>
      </c>
      <c r="H617" t="s">
        <v>3631</v>
      </c>
    </row>
    <row r="618" spans="1:8" x14ac:dyDescent="0.25">
      <c r="A618" t="s">
        <v>211</v>
      </c>
      <c r="B618" t="s">
        <v>1512</v>
      </c>
      <c r="C618">
        <v>447</v>
      </c>
      <c r="D618" t="s">
        <v>3632</v>
      </c>
      <c r="E618">
        <v>122</v>
      </c>
      <c r="F618">
        <v>187</v>
      </c>
      <c r="G618">
        <v>6199</v>
      </c>
      <c r="H618" t="s">
        <v>3633</v>
      </c>
    </row>
    <row r="619" spans="1:8" hidden="1" x14ac:dyDescent="0.25">
      <c r="A619" t="s">
        <v>212</v>
      </c>
      <c r="B619" t="s">
        <v>1513</v>
      </c>
      <c r="C619">
        <v>401</v>
      </c>
      <c r="D619" t="s">
        <v>3630</v>
      </c>
      <c r="E619">
        <v>225</v>
      </c>
      <c r="F619">
        <v>385</v>
      </c>
      <c r="G619">
        <v>5833</v>
      </c>
      <c r="H619" t="s">
        <v>3631</v>
      </c>
    </row>
    <row r="620" spans="1:8" x14ac:dyDescent="0.25">
      <c r="A620" t="s">
        <v>212</v>
      </c>
      <c r="B620" t="s">
        <v>1513</v>
      </c>
      <c r="C620">
        <v>401</v>
      </c>
      <c r="D620" t="s">
        <v>3632</v>
      </c>
      <c r="E620">
        <v>78</v>
      </c>
      <c r="F620">
        <v>143</v>
      </c>
      <c r="G620">
        <v>6199</v>
      </c>
      <c r="H620" t="s">
        <v>3633</v>
      </c>
    </row>
    <row r="621" spans="1:8" hidden="1" x14ac:dyDescent="0.25">
      <c r="A621" t="s">
        <v>213</v>
      </c>
      <c r="B621" t="s">
        <v>1514</v>
      </c>
      <c r="C621">
        <v>445</v>
      </c>
      <c r="D621" t="s">
        <v>3630</v>
      </c>
      <c r="E621">
        <v>269</v>
      </c>
      <c r="F621">
        <v>429</v>
      </c>
      <c r="G621">
        <v>5833</v>
      </c>
      <c r="H621" t="s">
        <v>3631</v>
      </c>
    </row>
    <row r="622" spans="1:8" x14ac:dyDescent="0.25">
      <c r="A622" t="s">
        <v>213</v>
      </c>
      <c r="B622" t="s">
        <v>1514</v>
      </c>
      <c r="C622">
        <v>445</v>
      </c>
      <c r="D622" t="s">
        <v>3632</v>
      </c>
      <c r="E622">
        <v>122</v>
      </c>
      <c r="F622">
        <v>187</v>
      </c>
      <c r="G622">
        <v>6199</v>
      </c>
      <c r="H622" t="s">
        <v>3633</v>
      </c>
    </row>
    <row r="623" spans="1:8" hidden="1" x14ac:dyDescent="0.25">
      <c r="A623" t="s">
        <v>214</v>
      </c>
      <c r="B623" t="s">
        <v>1515</v>
      </c>
      <c r="C623">
        <v>445</v>
      </c>
      <c r="D623" t="s">
        <v>3630</v>
      </c>
      <c r="E623">
        <v>269</v>
      </c>
      <c r="F623">
        <v>429</v>
      </c>
      <c r="G623">
        <v>5833</v>
      </c>
      <c r="H623" t="s">
        <v>3631</v>
      </c>
    </row>
    <row r="624" spans="1:8" x14ac:dyDescent="0.25">
      <c r="A624" t="s">
        <v>214</v>
      </c>
      <c r="B624" t="s">
        <v>1515</v>
      </c>
      <c r="C624">
        <v>445</v>
      </c>
      <c r="D624" t="s">
        <v>3632</v>
      </c>
      <c r="E624">
        <v>122</v>
      </c>
      <c r="F624">
        <v>187</v>
      </c>
      <c r="G624">
        <v>6199</v>
      </c>
      <c r="H624" t="s">
        <v>3633</v>
      </c>
    </row>
    <row r="625" spans="1:8" hidden="1" x14ac:dyDescent="0.25">
      <c r="A625" t="s">
        <v>215</v>
      </c>
      <c r="B625" t="s">
        <v>1516</v>
      </c>
      <c r="C625">
        <v>445</v>
      </c>
      <c r="D625" t="s">
        <v>3630</v>
      </c>
      <c r="E625">
        <v>269</v>
      </c>
      <c r="F625">
        <v>429</v>
      </c>
      <c r="G625">
        <v>5833</v>
      </c>
      <c r="H625" t="s">
        <v>3631</v>
      </c>
    </row>
    <row r="626" spans="1:8" x14ac:dyDescent="0.25">
      <c r="A626" t="s">
        <v>215</v>
      </c>
      <c r="B626" t="s">
        <v>1516</v>
      </c>
      <c r="C626">
        <v>445</v>
      </c>
      <c r="D626" t="s">
        <v>3632</v>
      </c>
      <c r="E626">
        <v>122</v>
      </c>
      <c r="F626">
        <v>187</v>
      </c>
      <c r="G626">
        <v>6199</v>
      </c>
      <c r="H626" t="s">
        <v>3633</v>
      </c>
    </row>
    <row r="627" spans="1:8" hidden="1" x14ac:dyDescent="0.25">
      <c r="A627" t="s">
        <v>216</v>
      </c>
      <c r="B627" t="s">
        <v>1517</v>
      </c>
      <c r="C627">
        <v>445</v>
      </c>
      <c r="D627" t="s">
        <v>3630</v>
      </c>
      <c r="E627">
        <v>269</v>
      </c>
      <c r="F627">
        <v>429</v>
      </c>
      <c r="G627">
        <v>5833</v>
      </c>
      <c r="H627" t="s">
        <v>3631</v>
      </c>
    </row>
    <row r="628" spans="1:8" x14ac:dyDescent="0.25">
      <c r="A628" t="s">
        <v>216</v>
      </c>
      <c r="B628" t="s">
        <v>1517</v>
      </c>
      <c r="C628">
        <v>445</v>
      </c>
      <c r="D628" t="s">
        <v>3632</v>
      </c>
      <c r="E628">
        <v>122</v>
      </c>
      <c r="F628">
        <v>187</v>
      </c>
      <c r="G628">
        <v>6199</v>
      </c>
      <c r="H628" t="s">
        <v>3633</v>
      </c>
    </row>
    <row r="629" spans="1:8" hidden="1" x14ac:dyDescent="0.25">
      <c r="A629" t="s">
        <v>3943</v>
      </c>
      <c r="B629" t="s">
        <v>3944</v>
      </c>
      <c r="C629">
        <v>693</v>
      </c>
      <c r="D629" t="s">
        <v>3639</v>
      </c>
      <c r="E629">
        <v>299</v>
      </c>
      <c r="F629">
        <v>347</v>
      </c>
      <c r="G629">
        <v>4169</v>
      </c>
      <c r="H629" t="s">
        <v>3640</v>
      </c>
    </row>
    <row r="630" spans="1:8" hidden="1" x14ac:dyDescent="0.25">
      <c r="A630" t="s">
        <v>3943</v>
      </c>
      <c r="B630" t="s">
        <v>3944</v>
      </c>
      <c r="C630">
        <v>693</v>
      </c>
      <c r="D630" t="s">
        <v>3630</v>
      </c>
      <c r="E630">
        <v>531</v>
      </c>
      <c r="F630">
        <v>690</v>
      </c>
      <c r="G630">
        <v>5833</v>
      </c>
      <c r="H630" t="s">
        <v>3631</v>
      </c>
    </row>
    <row r="631" spans="1:8" x14ac:dyDescent="0.25">
      <c r="A631" t="s">
        <v>3943</v>
      </c>
      <c r="B631" t="s">
        <v>3944</v>
      </c>
      <c r="C631">
        <v>693</v>
      </c>
      <c r="D631" t="s">
        <v>3632</v>
      </c>
      <c r="E631">
        <v>372</v>
      </c>
      <c r="F631">
        <v>437</v>
      </c>
      <c r="G631">
        <v>6199</v>
      </c>
      <c r="H631" t="s">
        <v>3633</v>
      </c>
    </row>
    <row r="632" spans="1:8" hidden="1" x14ac:dyDescent="0.25">
      <c r="A632" t="s">
        <v>217</v>
      </c>
      <c r="B632" t="s">
        <v>1518</v>
      </c>
      <c r="C632">
        <v>719</v>
      </c>
      <c r="D632" t="s">
        <v>3630</v>
      </c>
      <c r="E632">
        <v>522</v>
      </c>
      <c r="F632">
        <v>686</v>
      </c>
      <c r="G632">
        <v>5833</v>
      </c>
      <c r="H632" t="s">
        <v>3631</v>
      </c>
    </row>
    <row r="633" spans="1:8" x14ac:dyDescent="0.25">
      <c r="A633" t="s">
        <v>217</v>
      </c>
      <c r="B633" t="s">
        <v>1518</v>
      </c>
      <c r="C633">
        <v>719</v>
      </c>
      <c r="D633" t="s">
        <v>3632</v>
      </c>
      <c r="E633">
        <v>340</v>
      </c>
      <c r="F633">
        <v>464</v>
      </c>
      <c r="G633">
        <v>6199</v>
      </c>
      <c r="H633" t="s">
        <v>3633</v>
      </c>
    </row>
    <row r="634" spans="1:8" hidden="1" x14ac:dyDescent="0.25">
      <c r="A634" t="s">
        <v>3945</v>
      </c>
      <c r="B634" t="s">
        <v>3946</v>
      </c>
      <c r="C634">
        <v>678</v>
      </c>
      <c r="D634" t="s">
        <v>3630</v>
      </c>
      <c r="E634">
        <v>435</v>
      </c>
      <c r="F634">
        <v>601</v>
      </c>
      <c r="G634">
        <v>5833</v>
      </c>
      <c r="H634" t="s">
        <v>3631</v>
      </c>
    </row>
    <row r="635" spans="1:8" x14ac:dyDescent="0.25">
      <c r="A635" t="s">
        <v>3945</v>
      </c>
      <c r="B635" t="s">
        <v>3946</v>
      </c>
      <c r="C635">
        <v>678</v>
      </c>
      <c r="D635" t="s">
        <v>3632</v>
      </c>
      <c r="E635">
        <v>127</v>
      </c>
      <c r="F635">
        <v>190</v>
      </c>
      <c r="G635">
        <v>6199</v>
      </c>
      <c r="H635" t="s">
        <v>3633</v>
      </c>
    </row>
    <row r="636" spans="1:8" x14ac:dyDescent="0.25">
      <c r="A636" t="s">
        <v>3945</v>
      </c>
      <c r="B636" t="s">
        <v>3946</v>
      </c>
      <c r="C636">
        <v>678</v>
      </c>
      <c r="D636" t="s">
        <v>3632</v>
      </c>
      <c r="E636">
        <v>192</v>
      </c>
      <c r="F636">
        <v>264</v>
      </c>
      <c r="G636">
        <v>6199</v>
      </c>
      <c r="H636" t="s">
        <v>3633</v>
      </c>
    </row>
    <row r="637" spans="1:8" x14ac:dyDescent="0.25">
      <c r="A637" t="s">
        <v>3945</v>
      </c>
      <c r="B637" t="s">
        <v>3946</v>
      </c>
      <c r="C637">
        <v>678</v>
      </c>
      <c r="D637" t="s">
        <v>3632</v>
      </c>
      <c r="E637">
        <v>269</v>
      </c>
      <c r="F637">
        <v>352</v>
      </c>
      <c r="G637">
        <v>6199</v>
      </c>
      <c r="H637" t="s">
        <v>3633</v>
      </c>
    </row>
    <row r="638" spans="1:8" hidden="1" x14ac:dyDescent="0.25">
      <c r="A638" t="s">
        <v>218</v>
      </c>
      <c r="B638" t="s">
        <v>1519</v>
      </c>
      <c r="C638">
        <v>450</v>
      </c>
      <c r="D638" t="s">
        <v>3630</v>
      </c>
      <c r="E638">
        <v>289</v>
      </c>
      <c r="F638">
        <v>449</v>
      </c>
      <c r="G638">
        <v>5833</v>
      </c>
      <c r="H638" t="s">
        <v>3631</v>
      </c>
    </row>
    <row r="639" spans="1:8" x14ac:dyDescent="0.25">
      <c r="A639" t="s">
        <v>218</v>
      </c>
      <c r="B639" t="s">
        <v>1519</v>
      </c>
      <c r="C639">
        <v>450</v>
      </c>
      <c r="D639" t="s">
        <v>3632</v>
      </c>
      <c r="E639">
        <v>156</v>
      </c>
      <c r="F639">
        <v>220</v>
      </c>
      <c r="G639">
        <v>6199</v>
      </c>
      <c r="H639" t="s">
        <v>3633</v>
      </c>
    </row>
    <row r="640" spans="1:8" hidden="1" x14ac:dyDescent="0.25">
      <c r="A640" t="s">
        <v>3947</v>
      </c>
      <c r="B640" t="s">
        <v>3948</v>
      </c>
      <c r="C640">
        <v>640</v>
      </c>
      <c r="D640" t="s">
        <v>3630</v>
      </c>
      <c r="E640">
        <v>416</v>
      </c>
      <c r="F640">
        <v>581</v>
      </c>
      <c r="G640">
        <v>5833</v>
      </c>
      <c r="H640" t="s">
        <v>3631</v>
      </c>
    </row>
    <row r="641" spans="1:8" x14ac:dyDescent="0.25">
      <c r="A641" t="s">
        <v>3947</v>
      </c>
      <c r="B641" t="s">
        <v>3948</v>
      </c>
      <c r="C641">
        <v>640</v>
      </c>
      <c r="D641" t="s">
        <v>3632</v>
      </c>
      <c r="E641">
        <v>130</v>
      </c>
      <c r="F641">
        <v>193</v>
      </c>
      <c r="G641">
        <v>6199</v>
      </c>
      <c r="H641" t="s">
        <v>3633</v>
      </c>
    </row>
    <row r="642" spans="1:8" x14ac:dyDescent="0.25">
      <c r="A642" t="s">
        <v>3947</v>
      </c>
      <c r="B642" t="s">
        <v>3948</v>
      </c>
      <c r="C642">
        <v>640</v>
      </c>
      <c r="D642" t="s">
        <v>3632</v>
      </c>
      <c r="E642">
        <v>195</v>
      </c>
      <c r="F642">
        <v>266</v>
      </c>
      <c r="G642">
        <v>6199</v>
      </c>
      <c r="H642" t="s">
        <v>3633</v>
      </c>
    </row>
    <row r="643" spans="1:8" x14ac:dyDescent="0.25">
      <c r="A643" t="s">
        <v>3947</v>
      </c>
      <c r="B643" t="s">
        <v>3948</v>
      </c>
      <c r="C643">
        <v>640</v>
      </c>
      <c r="D643" t="s">
        <v>3632</v>
      </c>
      <c r="E643">
        <v>270</v>
      </c>
      <c r="F643">
        <v>347</v>
      </c>
      <c r="G643">
        <v>6199</v>
      </c>
      <c r="H643" t="s">
        <v>3633</v>
      </c>
    </row>
    <row r="644" spans="1:8" hidden="1" x14ac:dyDescent="0.25">
      <c r="A644" t="s">
        <v>219</v>
      </c>
      <c r="B644" t="s">
        <v>1520</v>
      </c>
      <c r="C644">
        <v>505</v>
      </c>
      <c r="D644" t="s">
        <v>3630</v>
      </c>
      <c r="E644">
        <v>342</v>
      </c>
      <c r="F644">
        <v>502</v>
      </c>
      <c r="G644">
        <v>5833</v>
      </c>
      <c r="H644" t="s">
        <v>3631</v>
      </c>
    </row>
    <row r="645" spans="1:8" x14ac:dyDescent="0.25">
      <c r="A645" t="s">
        <v>219</v>
      </c>
      <c r="B645" t="s">
        <v>1520</v>
      </c>
      <c r="C645">
        <v>505</v>
      </c>
      <c r="D645" t="s">
        <v>3632</v>
      </c>
      <c r="E645">
        <v>187</v>
      </c>
      <c r="F645">
        <v>279</v>
      </c>
      <c r="G645">
        <v>6199</v>
      </c>
      <c r="H645" t="s">
        <v>3633</v>
      </c>
    </row>
    <row r="646" spans="1:8" hidden="1" x14ac:dyDescent="0.25">
      <c r="A646" t="s">
        <v>3949</v>
      </c>
      <c r="B646" t="s">
        <v>3950</v>
      </c>
      <c r="C646">
        <v>607</v>
      </c>
      <c r="D646" t="s">
        <v>3709</v>
      </c>
      <c r="E646">
        <v>1</v>
      </c>
      <c r="F646">
        <v>92</v>
      </c>
      <c r="G646">
        <v>88</v>
      </c>
    </row>
    <row r="647" spans="1:8" hidden="1" x14ac:dyDescent="0.25">
      <c r="A647" t="s">
        <v>3949</v>
      </c>
      <c r="B647" t="s">
        <v>3950</v>
      </c>
      <c r="C647">
        <v>607</v>
      </c>
      <c r="D647" t="s">
        <v>3630</v>
      </c>
      <c r="E647">
        <v>350</v>
      </c>
      <c r="F647">
        <v>510</v>
      </c>
      <c r="G647">
        <v>5833</v>
      </c>
      <c r="H647" t="s">
        <v>3631</v>
      </c>
    </row>
    <row r="648" spans="1:8" x14ac:dyDescent="0.25">
      <c r="A648" t="s">
        <v>3949</v>
      </c>
      <c r="B648" t="s">
        <v>3950</v>
      </c>
      <c r="C648">
        <v>607</v>
      </c>
      <c r="D648" t="s">
        <v>3632</v>
      </c>
      <c r="E648">
        <v>111</v>
      </c>
      <c r="F648">
        <v>173</v>
      </c>
      <c r="G648">
        <v>6199</v>
      </c>
      <c r="H648" t="s">
        <v>3633</v>
      </c>
    </row>
    <row r="649" spans="1:8" x14ac:dyDescent="0.25">
      <c r="A649" t="s">
        <v>3949</v>
      </c>
      <c r="B649" t="s">
        <v>3950</v>
      </c>
      <c r="C649">
        <v>607</v>
      </c>
      <c r="D649" t="s">
        <v>3632</v>
      </c>
      <c r="E649">
        <v>184</v>
      </c>
      <c r="F649">
        <v>281</v>
      </c>
      <c r="G649">
        <v>6199</v>
      </c>
      <c r="H649" t="s">
        <v>3633</v>
      </c>
    </row>
    <row r="650" spans="1:8" hidden="1" x14ac:dyDescent="0.25">
      <c r="A650" t="s">
        <v>3951</v>
      </c>
      <c r="B650" t="s">
        <v>3952</v>
      </c>
      <c r="C650">
        <v>712</v>
      </c>
      <c r="D650" t="s">
        <v>3657</v>
      </c>
      <c r="E650">
        <v>43</v>
      </c>
      <c r="F650">
        <v>136</v>
      </c>
      <c r="G650">
        <v>2653</v>
      </c>
      <c r="H650" t="s">
        <v>3658</v>
      </c>
    </row>
    <row r="651" spans="1:8" hidden="1" x14ac:dyDescent="0.25">
      <c r="A651" t="s">
        <v>3951</v>
      </c>
      <c r="B651" t="s">
        <v>3952</v>
      </c>
      <c r="C651">
        <v>712</v>
      </c>
      <c r="D651" t="s">
        <v>3639</v>
      </c>
      <c r="E651">
        <v>314</v>
      </c>
      <c r="F651">
        <v>362</v>
      </c>
      <c r="G651">
        <v>4169</v>
      </c>
      <c r="H651" t="s">
        <v>3640</v>
      </c>
    </row>
    <row r="652" spans="1:8" hidden="1" x14ac:dyDescent="0.25">
      <c r="A652" t="s">
        <v>3951</v>
      </c>
      <c r="B652" t="s">
        <v>3952</v>
      </c>
      <c r="C652">
        <v>712</v>
      </c>
      <c r="D652" t="s">
        <v>3630</v>
      </c>
      <c r="E652">
        <v>544</v>
      </c>
      <c r="F652">
        <v>702</v>
      </c>
      <c r="G652">
        <v>5833</v>
      </c>
      <c r="H652" t="s">
        <v>3631</v>
      </c>
    </row>
    <row r="653" spans="1:8" x14ac:dyDescent="0.25">
      <c r="A653" t="s">
        <v>3951</v>
      </c>
      <c r="B653" t="s">
        <v>3952</v>
      </c>
      <c r="C653">
        <v>712</v>
      </c>
      <c r="D653" t="s">
        <v>3632</v>
      </c>
      <c r="E653">
        <v>387</v>
      </c>
      <c r="F653">
        <v>454</v>
      </c>
      <c r="G653">
        <v>6199</v>
      </c>
      <c r="H653" t="s">
        <v>3633</v>
      </c>
    </row>
    <row r="654" spans="1:8" hidden="1" x14ac:dyDescent="0.25">
      <c r="A654" t="s">
        <v>3953</v>
      </c>
      <c r="B654" t="s">
        <v>3954</v>
      </c>
      <c r="C654">
        <v>644</v>
      </c>
      <c r="D654" t="s">
        <v>3824</v>
      </c>
      <c r="E654">
        <v>41</v>
      </c>
      <c r="F654">
        <v>87</v>
      </c>
      <c r="G654">
        <v>55</v>
      </c>
    </row>
    <row r="655" spans="1:8" hidden="1" x14ac:dyDescent="0.25">
      <c r="A655" t="s">
        <v>3953</v>
      </c>
      <c r="B655" t="s">
        <v>3954</v>
      </c>
      <c r="C655">
        <v>644</v>
      </c>
      <c r="D655" t="s">
        <v>3630</v>
      </c>
      <c r="E655">
        <v>425</v>
      </c>
      <c r="F655">
        <v>593</v>
      </c>
      <c r="G655">
        <v>5833</v>
      </c>
      <c r="H655" t="s">
        <v>3631</v>
      </c>
    </row>
    <row r="656" spans="1:8" x14ac:dyDescent="0.25">
      <c r="A656" t="s">
        <v>3953</v>
      </c>
      <c r="B656" t="s">
        <v>3954</v>
      </c>
      <c r="C656">
        <v>644</v>
      </c>
      <c r="D656" t="s">
        <v>3632</v>
      </c>
      <c r="E656">
        <v>134</v>
      </c>
      <c r="F656">
        <v>195</v>
      </c>
      <c r="G656">
        <v>6199</v>
      </c>
      <c r="H656" t="s">
        <v>3633</v>
      </c>
    </row>
    <row r="657" spans="1:8" x14ac:dyDescent="0.25">
      <c r="A657" t="s">
        <v>3953</v>
      </c>
      <c r="B657" t="s">
        <v>3954</v>
      </c>
      <c r="C657">
        <v>644</v>
      </c>
      <c r="D657" t="s">
        <v>3632</v>
      </c>
      <c r="E657">
        <v>197</v>
      </c>
      <c r="F657">
        <v>265</v>
      </c>
      <c r="G657">
        <v>6199</v>
      </c>
      <c r="H657" t="s">
        <v>3633</v>
      </c>
    </row>
    <row r="658" spans="1:8" x14ac:dyDescent="0.25">
      <c r="A658" t="s">
        <v>3953</v>
      </c>
      <c r="B658" t="s">
        <v>3954</v>
      </c>
      <c r="C658">
        <v>644</v>
      </c>
      <c r="D658" t="s">
        <v>3632</v>
      </c>
      <c r="E658">
        <v>269</v>
      </c>
      <c r="F658">
        <v>345</v>
      </c>
      <c r="G658">
        <v>6199</v>
      </c>
      <c r="H658" t="s">
        <v>3633</v>
      </c>
    </row>
    <row r="659" spans="1:8" hidden="1" x14ac:dyDescent="0.25">
      <c r="A659" t="s">
        <v>220</v>
      </c>
      <c r="B659" t="s">
        <v>1521</v>
      </c>
      <c r="C659">
        <v>269</v>
      </c>
      <c r="D659" t="s">
        <v>3630</v>
      </c>
      <c r="E659">
        <v>131</v>
      </c>
      <c r="F659">
        <v>247</v>
      </c>
      <c r="G659">
        <v>5833</v>
      </c>
      <c r="H659" t="s">
        <v>3631</v>
      </c>
    </row>
    <row r="660" spans="1:8" x14ac:dyDescent="0.25">
      <c r="A660" t="s">
        <v>220</v>
      </c>
      <c r="B660" t="s">
        <v>1521</v>
      </c>
      <c r="C660">
        <v>269</v>
      </c>
      <c r="D660" t="s">
        <v>3632</v>
      </c>
      <c r="E660">
        <v>22</v>
      </c>
      <c r="F660">
        <v>81</v>
      </c>
      <c r="G660">
        <v>6199</v>
      </c>
      <c r="H660" t="s">
        <v>3633</v>
      </c>
    </row>
    <row r="661" spans="1:8" hidden="1" x14ac:dyDescent="0.25">
      <c r="A661" t="s">
        <v>221</v>
      </c>
      <c r="B661" t="s">
        <v>1522</v>
      </c>
      <c r="C661">
        <v>373</v>
      </c>
      <c r="D661" t="s">
        <v>3630</v>
      </c>
      <c r="E661">
        <v>211</v>
      </c>
      <c r="F661">
        <v>371</v>
      </c>
      <c r="G661">
        <v>5833</v>
      </c>
      <c r="H661" t="s">
        <v>3631</v>
      </c>
    </row>
    <row r="662" spans="1:8" x14ac:dyDescent="0.25">
      <c r="A662" t="s">
        <v>221</v>
      </c>
      <c r="B662" t="s">
        <v>1522</v>
      </c>
      <c r="C662">
        <v>373</v>
      </c>
      <c r="D662" t="s">
        <v>3632</v>
      </c>
      <c r="E662">
        <v>33</v>
      </c>
      <c r="F662">
        <v>141</v>
      </c>
      <c r="G662">
        <v>6199</v>
      </c>
      <c r="H662" t="s">
        <v>3633</v>
      </c>
    </row>
    <row r="663" spans="1:8" hidden="1" x14ac:dyDescent="0.25">
      <c r="A663" t="s">
        <v>222</v>
      </c>
      <c r="B663" t="s">
        <v>1523</v>
      </c>
      <c r="C663">
        <v>696</v>
      </c>
      <c r="D663" t="s">
        <v>3955</v>
      </c>
      <c r="E663">
        <v>21</v>
      </c>
      <c r="F663">
        <v>169</v>
      </c>
      <c r="G663">
        <v>244</v>
      </c>
    </row>
    <row r="664" spans="1:8" hidden="1" x14ac:dyDescent="0.25">
      <c r="A664" t="s">
        <v>222</v>
      </c>
      <c r="B664" t="s">
        <v>1523</v>
      </c>
      <c r="C664">
        <v>696</v>
      </c>
      <c r="D664" t="s">
        <v>3630</v>
      </c>
      <c r="E664">
        <v>375</v>
      </c>
      <c r="F664">
        <v>535</v>
      </c>
      <c r="G664">
        <v>5833</v>
      </c>
      <c r="H664" t="s">
        <v>3631</v>
      </c>
    </row>
    <row r="665" spans="1:8" x14ac:dyDescent="0.25">
      <c r="A665" t="s">
        <v>222</v>
      </c>
      <c r="B665" t="s">
        <v>1523</v>
      </c>
      <c r="C665">
        <v>696</v>
      </c>
      <c r="D665" t="s">
        <v>3632</v>
      </c>
      <c r="E665">
        <v>174</v>
      </c>
      <c r="F665">
        <v>317</v>
      </c>
      <c r="G665">
        <v>6199</v>
      </c>
      <c r="H665" t="s">
        <v>3633</v>
      </c>
    </row>
    <row r="666" spans="1:8" hidden="1" x14ac:dyDescent="0.25">
      <c r="A666" t="s">
        <v>3956</v>
      </c>
      <c r="B666" t="s">
        <v>3957</v>
      </c>
      <c r="C666">
        <v>706</v>
      </c>
      <c r="D666" t="s">
        <v>3657</v>
      </c>
      <c r="E666">
        <v>30</v>
      </c>
      <c r="F666">
        <v>123</v>
      </c>
      <c r="G666">
        <v>2653</v>
      </c>
      <c r="H666" t="s">
        <v>3658</v>
      </c>
    </row>
    <row r="667" spans="1:8" hidden="1" x14ac:dyDescent="0.25">
      <c r="A667" t="s">
        <v>3956</v>
      </c>
      <c r="B667" t="s">
        <v>3957</v>
      </c>
      <c r="C667">
        <v>706</v>
      </c>
      <c r="D667" t="s">
        <v>3639</v>
      </c>
      <c r="E667">
        <v>300</v>
      </c>
      <c r="F667">
        <v>348</v>
      </c>
      <c r="G667">
        <v>4169</v>
      </c>
      <c r="H667" t="s">
        <v>3640</v>
      </c>
    </row>
    <row r="668" spans="1:8" hidden="1" x14ac:dyDescent="0.25">
      <c r="A668" t="s">
        <v>3956</v>
      </c>
      <c r="B668" t="s">
        <v>3957</v>
      </c>
      <c r="C668">
        <v>706</v>
      </c>
      <c r="D668" t="s">
        <v>3630</v>
      </c>
      <c r="E668">
        <v>541</v>
      </c>
      <c r="F668">
        <v>698</v>
      </c>
      <c r="G668">
        <v>5833</v>
      </c>
      <c r="H668" t="s">
        <v>3631</v>
      </c>
    </row>
    <row r="669" spans="1:8" x14ac:dyDescent="0.25">
      <c r="A669" t="s">
        <v>3956</v>
      </c>
      <c r="B669" t="s">
        <v>3957</v>
      </c>
      <c r="C669">
        <v>706</v>
      </c>
      <c r="D669" t="s">
        <v>3632</v>
      </c>
      <c r="E669">
        <v>373</v>
      </c>
      <c r="F669">
        <v>440</v>
      </c>
      <c r="G669">
        <v>6199</v>
      </c>
      <c r="H669" t="s">
        <v>3633</v>
      </c>
    </row>
    <row r="670" spans="1:8" hidden="1" x14ac:dyDescent="0.25">
      <c r="A670" t="s">
        <v>223</v>
      </c>
      <c r="B670" t="s">
        <v>1524</v>
      </c>
      <c r="C670">
        <v>269</v>
      </c>
      <c r="D670" t="s">
        <v>3630</v>
      </c>
      <c r="E670">
        <v>127</v>
      </c>
      <c r="F670">
        <v>247</v>
      </c>
      <c r="G670">
        <v>5833</v>
      </c>
      <c r="H670" t="s">
        <v>3631</v>
      </c>
    </row>
    <row r="671" spans="1:8" x14ac:dyDescent="0.25">
      <c r="A671" t="s">
        <v>223</v>
      </c>
      <c r="B671" t="s">
        <v>1524</v>
      </c>
      <c r="C671">
        <v>269</v>
      </c>
      <c r="D671" t="s">
        <v>3632</v>
      </c>
      <c r="E671">
        <v>22</v>
      </c>
      <c r="F671">
        <v>81</v>
      </c>
      <c r="G671">
        <v>6199</v>
      </c>
      <c r="H671" t="s">
        <v>3633</v>
      </c>
    </row>
    <row r="672" spans="1:8" hidden="1" x14ac:dyDescent="0.25">
      <c r="A672" t="s">
        <v>3958</v>
      </c>
      <c r="B672" t="s">
        <v>3959</v>
      </c>
      <c r="C672">
        <v>645</v>
      </c>
      <c r="D672" t="s">
        <v>3824</v>
      </c>
      <c r="E672">
        <v>37</v>
      </c>
      <c r="F672">
        <v>88</v>
      </c>
      <c r="G672">
        <v>55</v>
      </c>
    </row>
    <row r="673" spans="1:8" hidden="1" x14ac:dyDescent="0.25">
      <c r="A673" t="s">
        <v>3958</v>
      </c>
      <c r="B673" t="s">
        <v>3959</v>
      </c>
      <c r="C673">
        <v>645</v>
      </c>
      <c r="D673" t="s">
        <v>3630</v>
      </c>
      <c r="E673">
        <v>427</v>
      </c>
      <c r="F673">
        <v>595</v>
      </c>
      <c r="G673">
        <v>5833</v>
      </c>
      <c r="H673" t="s">
        <v>3631</v>
      </c>
    </row>
    <row r="674" spans="1:8" x14ac:dyDescent="0.25">
      <c r="A674" t="s">
        <v>3958</v>
      </c>
      <c r="B674" t="s">
        <v>3959</v>
      </c>
      <c r="C674">
        <v>645</v>
      </c>
      <c r="D674" t="s">
        <v>3632</v>
      </c>
      <c r="E674">
        <v>135</v>
      </c>
      <c r="F674">
        <v>196</v>
      </c>
      <c r="G674">
        <v>6199</v>
      </c>
      <c r="H674" t="s">
        <v>3633</v>
      </c>
    </row>
    <row r="675" spans="1:8" x14ac:dyDescent="0.25">
      <c r="A675" t="s">
        <v>3958</v>
      </c>
      <c r="B675" t="s">
        <v>3959</v>
      </c>
      <c r="C675">
        <v>645</v>
      </c>
      <c r="D675" t="s">
        <v>3632</v>
      </c>
      <c r="E675">
        <v>198</v>
      </c>
      <c r="F675">
        <v>266</v>
      </c>
      <c r="G675">
        <v>6199</v>
      </c>
      <c r="H675" t="s">
        <v>3633</v>
      </c>
    </row>
    <row r="676" spans="1:8" x14ac:dyDescent="0.25">
      <c r="A676" t="s">
        <v>3958</v>
      </c>
      <c r="B676" t="s">
        <v>3959</v>
      </c>
      <c r="C676">
        <v>645</v>
      </c>
      <c r="D676" t="s">
        <v>3632</v>
      </c>
      <c r="E676">
        <v>270</v>
      </c>
      <c r="F676">
        <v>345</v>
      </c>
      <c r="G676">
        <v>6199</v>
      </c>
      <c r="H676" t="s">
        <v>3633</v>
      </c>
    </row>
    <row r="677" spans="1:8" hidden="1" x14ac:dyDescent="0.25">
      <c r="A677" t="s">
        <v>3960</v>
      </c>
      <c r="B677" t="s">
        <v>3961</v>
      </c>
      <c r="C677">
        <v>748</v>
      </c>
      <c r="D677" t="s">
        <v>3824</v>
      </c>
      <c r="E677">
        <v>38</v>
      </c>
      <c r="F677">
        <v>84</v>
      </c>
      <c r="G677">
        <v>55</v>
      </c>
    </row>
    <row r="678" spans="1:8" hidden="1" x14ac:dyDescent="0.25">
      <c r="A678" t="s">
        <v>3960</v>
      </c>
      <c r="B678" t="s">
        <v>3961</v>
      </c>
      <c r="C678">
        <v>748</v>
      </c>
      <c r="D678" t="s">
        <v>3630</v>
      </c>
      <c r="E678">
        <v>414</v>
      </c>
      <c r="F678">
        <v>582</v>
      </c>
      <c r="G678">
        <v>5833</v>
      </c>
      <c r="H678" t="s">
        <v>3631</v>
      </c>
    </row>
    <row r="679" spans="1:8" x14ac:dyDescent="0.25">
      <c r="A679" t="s">
        <v>3960</v>
      </c>
      <c r="B679" t="s">
        <v>3961</v>
      </c>
      <c r="C679">
        <v>748</v>
      </c>
      <c r="D679" t="s">
        <v>3632</v>
      </c>
      <c r="E679">
        <v>127</v>
      </c>
      <c r="F679">
        <v>188</v>
      </c>
      <c r="G679">
        <v>6199</v>
      </c>
      <c r="H679" t="s">
        <v>3633</v>
      </c>
    </row>
    <row r="680" spans="1:8" x14ac:dyDescent="0.25">
      <c r="A680" t="s">
        <v>3960</v>
      </c>
      <c r="B680" t="s">
        <v>3961</v>
      </c>
      <c r="C680">
        <v>748</v>
      </c>
      <c r="D680" t="s">
        <v>3632</v>
      </c>
      <c r="E680">
        <v>190</v>
      </c>
      <c r="F680">
        <v>255</v>
      </c>
      <c r="G680">
        <v>6199</v>
      </c>
      <c r="H680" t="s">
        <v>3633</v>
      </c>
    </row>
    <row r="681" spans="1:8" x14ac:dyDescent="0.25">
      <c r="A681" t="s">
        <v>3960</v>
      </c>
      <c r="B681" t="s">
        <v>3961</v>
      </c>
      <c r="C681">
        <v>748</v>
      </c>
      <c r="D681" t="s">
        <v>3632</v>
      </c>
      <c r="E681">
        <v>259</v>
      </c>
      <c r="F681">
        <v>333</v>
      </c>
      <c r="G681">
        <v>6199</v>
      </c>
      <c r="H681" t="s">
        <v>3633</v>
      </c>
    </row>
    <row r="682" spans="1:8" hidden="1" x14ac:dyDescent="0.25">
      <c r="A682" t="s">
        <v>3962</v>
      </c>
      <c r="B682" t="s">
        <v>3963</v>
      </c>
      <c r="C682">
        <v>703</v>
      </c>
      <c r="D682" t="s">
        <v>3630</v>
      </c>
      <c r="E682">
        <v>452</v>
      </c>
      <c r="F682">
        <v>613</v>
      </c>
      <c r="G682">
        <v>5833</v>
      </c>
      <c r="H682" t="s">
        <v>3631</v>
      </c>
    </row>
    <row r="683" spans="1:8" x14ac:dyDescent="0.25">
      <c r="A683" t="s">
        <v>3962</v>
      </c>
      <c r="B683" t="s">
        <v>3963</v>
      </c>
      <c r="C683">
        <v>703</v>
      </c>
      <c r="D683" t="s">
        <v>3632</v>
      </c>
      <c r="E683">
        <v>130</v>
      </c>
      <c r="F683">
        <v>193</v>
      </c>
      <c r="G683">
        <v>6199</v>
      </c>
      <c r="H683" t="s">
        <v>3633</v>
      </c>
    </row>
    <row r="684" spans="1:8" x14ac:dyDescent="0.25">
      <c r="A684" t="s">
        <v>3962</v>
      </c>
      <c r="B684" t="s">
        <v>3963</v>
      </c>
      <c r="C684">
        <v>703</v>
      </c>
      <c r="D684" t="s">
        <v>3632</v>
      </c>
      <c r="E684">
        <v>195</v>
      </c>
      <c r="F684">
        <v>266</v>
      </c>
      <c r="G684">
        <v>6199</v>
      </c>
      <c r="H684" t="s">
        <v>3633</v>
      </c>
    </row>
    <row r="685" spans="1:8" x14ac:dyDescent="0.25">
      <c r="A685" t="s">
        <v>3962</v>
      </c>
      <c r="B685" t="s">
        <v>3963</v>
      </c>
      <c r="C685">
        <v>703</v>
      </c>
      <c r="D685" t="s">
        <v>3632</v>
      </c>
      <c r="E685">
        <v>270</v>
      </c>
      <c r="F685">
        <v>348</v>
      </c>
      <c r="G685">
        <v>6199</v>
      </c>
      <c r="H685" t="s">
        <v>3633</v>
      </c>
    </row>
    <row r="686" spans="1:8" hidden="1" x14ac:dyDescent="0.25">
      <c r="A686" t="s">
        <v>3964</v>
      </c>
      <c r="B686" t="s">
        <v>3965</v>
      </c>
      <c r="C686">
        <v>683</v>
      </c>
      <c r="D686" t="s">
        <v>3649</v>
      </c>
      <c r="E686">
        <v>119</v>
      </c>
      <c r="F686">
        <v>200</v>
      </c>
      <c r="G686">
        <v>265</v>
      </c>
    </row>
    <row r="687" spans="1:8" hidden="1" x14ac:dyDescent="0.25">
      <c r="A687" t="s">
        <v>3964</v>
      </c>
      <c r="B687" t="s">
        <v>3965</v>
      </c>
      <c r="C687">
        <v>683</v>
      </c>
      <c r="D687" t="s">
        <v>3650</v>
      </c>
      <c r="E687">
        <v>202</v>
      </c>
      <c r="F687">
        <v>279</v>
      </c>
      <c r="G687">
        <v>51</v>
      </c>
    </row>
    <row r="688" spans="1:8" hidden="1" x14ac:dyDescent="0.25">
      <c r="A688" t="s">
        <v>3964</v>
      </c>
      <c r="B688" t="s">
        <v>3965</v>
      </c>
      <c r="C688">
        <v>683</v>
      </c>
      <c r="D688" t="s">
        <v>3639</v>
      </c>
      <c r="E688">
        <v>295</v>
      </c>
      <c r="F688">
        <v>343</v>
      </c>
      <c r="G688">
        <v>4169</v>
      </c>
      <c r="H688" t="s">
        <v>3640</v>
      </c>
    </row>
    <row r="689" spans="1:8" hidden="1" x14ac:dyDescent="0.25">
      <c r="A689" t="s">
        <v>3964</v>
      </c>
      <c r="B689" t="s">
        <v>3965</v>
      </c>
      <c r="C689">
        <v>683</v>
      </c>
      <c r="D689" t="s">
        <v>3630</v>
      </c>
      <c r="E689">
        <v>521</v>
      </c>
      <c r="F689">
        <v>680</v>
      </c>
      <c r="G689">
        <v>5833</v>
      </c>
      <c r="H689" t="s">
        <v>3631</v>
      </c>
    </row>
    <row r="690" spans="1:8" x14ac:dyDescent="0.25">
      <c r="A690" t="s">
        <v>3964</v>
      </c>
      <c r="B690" t="s">
        <v>3965</v>
      </c>
      <c r="C690">
        <v>683</v>
      </c>
      <c r="D690" t="s">
        <v>3632</v>
      </c>
      <c r="E690">
        <v>368</v>
      </c>
      <c r="F690">
        <v>433</v>
      </c>
      <c r="G690">
        <v>6199</v>
      </c>
      <c r="H690" t="s">
        <v>3633</v>
      </c>
    </row>
    <row r="691" spans="1:8" hidden="1" x14ac:dyDescent="0.25">
      <c r="A691" t="s">
        <v>3966</v>
      </c>
      <c r="B691" t="s">
        <v>3967</v>
      </c>
      <c r="C691">
        <v>780</v>
      </c>
      <c r="D691" t="s">
        <v>3630</v>
      </c>
      <c r="E691">
        <v>581</v>
      </c>
      <c r="F691">
        <v>745</v>
      </c>
      <c r="G691">
        <v>5833</v>
      </c>
      <c r="H691" t="s">
        <v>3631</v>
      </c>
    </row>
    <row r="692" spans="1:8" x14ac:dyDescent="0.25">
      <c r="A692" t="s">
        <v>3966</v>
      </c>
      <c r="B692" t="s">
        <v>3967</v>
      </c>
      <c r="C692">
        <v>780</v>
      </c>
      <c r="D692" t="s">
        <v>3632</v>
      </c>
      <c r="E692">
        <v>277</v>
      </c>
      <c r="F692">
        <v>347</v>
      </c>
      <c r="G692">
        <v>6199</v>
      </c>
      <c r="H692" t="s">
        <v>3633</v>
      </c>
    </row>
    <row r="693" spans="1:8" x14ac:dyDescent="0.25">
      <c r="A693" t="s">
        <v>3966</v>
      </c>
      <c r="B693" t="s">
        <v>3967</v>
      </c>
      <c r="C693">
        <v>780</v>
      </c>
      <c r="D693" t="s">
        <v>3632</v>
      </c>
      <c r="E693">
        <v>351</v>
      </c>
      <c r="F693">
        <v>496</v>
      </c>
      <c r="G693">
        <v>6199</v>
      </c>
      <c r="H693" t="s">
        <v>3633</v>
      </c>
    </row>
    <row r="694" spans="1:8" hidden="1" x14ac:dyDescent="0.25">
      <c r="A694" t="s">
        <v>224</v>
      </c>
      <c r="B694" t="s">
        <v>1525</v>
      </c>
      <c r="C694">
        <v>778</v>
      </c>
      <c r="D694" t="s">
        <v>3630</v>
      </c>
      <c r="E694">
        <v>574</v>
      </c>
      <c r="F694">
        <v>744</v>
      </c>
      <c r="G694">
        <v>5833</v>
      </c>
      <c r="H694" t="s">
        <v>3631</v>
      </c>
    </row>
    <row r="695" spans="1:8" x14ac:dyDescent="0.25">
      <c r="A695" t="s">
        <v>224</v>
      </c>
      <c r="B695" t="s">
        <v>1525</v>
      </c>
      <c r="C695">
        <v>778</v>
      </c>
      <c r="D695" t="s">
        <v>3632</v>
      </c>
      <c r="E695">
        <v>334</v>
      </c>
      <c r="F695">
        <v>497</v>
      </c>
      <c r="G695">
        <v>6199</v>
      </c>
      <c r="H695" t="s">
        <v>3633</v>
      </c>
    </row>
    <row r="696" spans="1:8" hidden="1" x14ac:dyDescent="0.25">
      <c r="A696" t="s">
        <v>225</v>
      </c>
      <c r="B696" t="s">
        <v>1526</v>
      </c>
      <c r="C696">
        <v>768</v>
      </c>
      <c r="D696" t="s">
        <v>3630</v>
      </c>
      <c r="E696">
        <v>570</v>
      </c>
      <c r="F696">
        <v>734</v>
      </c>
      <c r="G696">
        <v>5833</v>
      </c>
      <c r="H696" t="s">
        <v>3631</v>
      </c>
    </row>
    <row r="697" spans="1:8" x14ac:dyDescent="0.25">
      <c r="A697" t="s">
        <v>225</v>
      </c>
      <c r="B697" t="s">
        <v>1526</v>
      </c>
      <c r="C697">
        <v>768</v>
      </c>
      <c r="D697" t="s">
        <v>3632</v>
      </c>
      <c r="E697">
        <v>338</v>
      </c>
      <c r="F697">
        <v>488</v>
      </c>
      <c r="G697">
        <v>6199</v>
      </c>
      <c r="H697" t="s">
        <v>3633</v>
      </c>
    </row>
    <row r="698" spans="1:8" hidden="1" x14ac:dyDescent="0.25">
      <c r="A698" t="s">
        <v>3968</v>
      </c>
      <c r="B698" t="s">
        <v>3969</v>
      </c>
      <c r="C698">
        <v>751</v>
      </c>
      <c r="D698" t="s">
        <v>3970</v>
      </c>
      <c r="E698">
        <v>84</v>
      </c>
      <c r="F698">
        <v>151</v>
      </c>
      <c r="G698">
        <v>4</v>
      </c>
    </row>
    <row r="699" spans="1:8" hidden="1" x14ac:dyDescent="0.25">
      <c r="A699" t="s">
        <v>3968</v>
      </c>
      <c r="B699" t="s">
        <v>3969</v>
      </c>
      <c r="C699">
        <v>751</v>
      </c>
      <c r="D699" t="s">
        <v>3630</v>
      </c>
      <c r="E699">
        <v>553</v>
      </c>
      <c r="F699">
        <v>717</v>
      </c>
      <c r="G699">
        <v>5833</v>
      </c>
      <c r="H699" t="s">
        <v>3631</v>
      </c>
    </row>
    <row r="700" spans="1:8" x14ac:dyDescent="0.25">
      <c r="A700" t="s">
        <v>3968</v>
      </c>
      <c r="B700" t="s">
        <v>3969</v>
      </c>
      <c r="C700">
        <v>751</v>
      </c>
      <c r="D700" t="s">
        <v>3632</v>
      </c>
      <c r="E700">
        <v>247</v>
      </c>
      <c r="F700">
        <v>317</v>
      </c>
      <c r="G700">
        <v>6199</v>
      </c>
      <c r="H700" t="s">
        <v>3633</v>
      </c>
    </row>
    <row r="701" spans="1:8" x14ac:dyDescent="0.25">
      <c r="A701" t="s">
        <v>3968</v>
      </c>
      <c r="B701" t="s">
        <v>3969</v>
      </c>
      <c r="C701">
        <v>751</v>
      </c>
      <c r="D701" t="s">
        <v>3632</v>
      </c>
      <c r="E701">
        <v>321</v>
      </c>
      <c r="F701">
        <v>471</v>
      </c>
      <c r="G701">
        <v>6199</v>
      </c>
      <c r="H701" t="s">
        <v>3633</v>
      </c>
    </row>
    <row r="702" spans="1:8" hidden="1" x14ac:dyDescent="0.25">
      <c r="A702" t="s">
        <v>226</v>
      </c>
      <c r="B702" t="s">
        <v>1527</v>
      </c>
      <c r="C702">
        <v>780</v>
      </c>
      <c r="D702" t="s">
        <v>3630</v>
      </c>
      <c r="E702">
        <v>581</v>
      </c>
      <c r="F702">
        <v>745</v>
      </c>
      <c r="G702">
        <v>5833</v>
      </c>
      <c r="H702" t="s">
        <v>3631</v>
      </c>
    </row>
    <row r="703" spans="1:8" x14ac:dyDescent="0.25">
      <c r="A703" t="s">
        <v>226</v>
      </c>
      <c r="B703" t="s">
        <v>1527</v>
      </c>
      <c r="C703">
        <v>780</v>
      </c>
      <c r="D703" t="s">
        <v>3632</v>
      </c>
      <c r="E703">
        <v>352</v>
      </c>
      <c r="F703">
        <v>496</v>
      </c>
      <c r="G703">
        <v>6199</v>
      </c>
      <c r="H703" t="s">
        <v>3633</v>
      </c>
    </row>
    <row r="704" spans="1:8" hidden="1" x14ac:dyDescent="0.25">
      <c r="A704" t="s">
        <v>3971</v>
      </c>
      <c r="B704" t="s">
        <v>3972</v>
      </c>
      <c r="C704">
        <v>734</v>
      </c>
      <c r="D704" t="s">
        <v>3657</v>
      </c>
      <c r="E704">
        <v>24</v>
      </c>
      <c r="F704">
        <v>116</v>
      </c>
      <c r="G704">
        <v>2653</v>
      </c>
      <c r="H704" t="s">
        <v>3658</v>
      </c>
    </row>
    <row r="705" spans="1:8" hidden="1" x14ac:dyDescent="0.25">
      <c r="A705" t="s">
        <v>3971</v>
      </c>
      <c r="B705" t="s">
        <v>3972</v>
      </c>
      <c r="C705">
        <v>734</v>
      </c>
      <c r="D705" t="s">
        <v>3639</v>
      </c>
      <c r="E705">
        <v>309</v>
      </c>
      <c r="F705">
        <v>351</v>
      </c>
      <c r="G705">
        <v>4169</v>
      </c>
      <c r="H705" t="s">
        <v>3640</v>
      </c>
    </row>
    <row r="706" spans="1:8" hidden="1" x14ac:dyDescent="0.25">
      <c r="A706" t="s">
        <v>3971</v>
      </c>
      <c r="B706" t="s">
        <v>3972</v>
      </c>
      <c r="C706">
        <v>734</v>
      </c>
      <c r="D706" t="s">
        <v>3630</v>
      </c>
      <c r="E706">
        <v>562</v>
      </c>
      <c r="F706">
        <v>719</v>
      </c>
      <c r="G706">
        <v>5833</v>
      </c>
      <c r="H706" t="s">
        <v>3631</v>
      </c>
    </row>
    <row r="707" spans="1:8" x14ac:dyDescent="0.25">
      <c r="A707" t="s">
        <v>3971</v>
      </c>
      <c r="B707" t="s">
        <v>3972</v>
      </c>
      <c r="C707">
        <v>734</v>
      </c>
      <c r="D707" t="s">
        <v>3632</v>
      </c>
      <c r="E707">
        <v>387</v>
      </c>
      <c r="F707">
        <v>467</v>
      </c>
      <c r="G707">
        <v>6199</v>
      </c>
      <c r="H707" t="s">
        <v>3633</v>
      </c>
    </row>
    <row r="708" spans="1:8" hidden="1" x14ac:dyDescent="0.25">
      <c r="A708" t="s">
        <v>3973</v>
      </c>
      <c r="B708" t="s">
        <v>3974</v>
      </c>
      <c r="C708">
        <v>674</v>
      </c>
      <c r="D708" t="s">
        <v>3630</v>
      </c>
      <c r="E708">
        <v>449</v>
      </c>
      <c r="F708">
        <v>611</v>
      </c>
      <c r="G708">
        <v>5833</v>
      </c>
      <c r="H708" t="s">
        <v>3631</v>
      </c>
    </row>
    <row r="709" spans="1:8" x14ac:dyDescent="0.25">
      <c r="A709" t="s">
        <v>3973</v>
      </c>
      <c r="B709" t="s">
        <v>3974</v>
      </c>
      <c r="C709">
        <v>674</v>
      </c>
      <c r="D709" t="s">
        <v>3632</v>
      </c>
      <c r="E709">
        <v>126</v>
      </c>
      <c r="F709">
        <v>189</v>
      </c>
      <c r="G709">
        <v>6199</v>
      </c>
      <c r="H709" t="s">
        <v>3633</v>
      </c>
    </row>
    <row r="710" spans="1:8" x14ac:dyDescent="0.25">
      <c r="A710" t="s">
        <v>3973</v>
      </c>
      <c r="B710" t="s">
        <v>3974</v>
      </c>
      <c r="C710">
        <v>674</v>
      </c>
      <c r="D710" t="s">
        <v>3632</v>
      </c>
      <c r="E710">
        <v>191</v>
      </c>
      <c r="F710">
        <v>262</v>
      </c>
      <c r="G710">
        <v>6199</v>
      </c>
      <c r="H710" t="s">
        <v>3633</v>
      </c>
    </row>
    <row r="711" spans="1:8" x14ac:dyDescent="0.25">
      <c r="A711" t="s">
        <v>3973</v>
      </c>
      <c r="B711" t="s">
        <v>3974</v>
      </c>
      <c r="C711">
        <v>674</v>
      </c>
      <c r="D711" t="s">
        <v>3632</v>
      </c>
      <c r="E711">
        <v>266</v>
      </c>
      <c r="F711">
        <v>343</v>
      </c>
      <c r="G711">
        <v>6199</v>
      </c>
      <c r="H711" t="s">
        <v>3633</v>
      </c>
    </row>
    <row r="712" spans="1:8" hidden="1" x14ac:dyDescent="0.25">
      <c r="A712" t="s">
        <v>3975</v>
      </c>
      <c r="B712" t="s">
        <v>3976</v>
      </c>
      <c r="C712">
        <v>578</v>
      </c>
      <c r="D712" t="s">
        <v>3691</v>
      </c>
      <c r="E712">
        <v>72</v>
      </c>
      <c r="F712">
        <v>120</v>
      </c>
      <c r="G712">
        <v>106</v>
      </c>
    </row>
    <row r="713" spans="1:8" hidden="1" x14ac:dyDescent="0.25">
      <c r="A713" t="s">
        <v>3975</v>
      </c>
      <c r="B713" t="s">
        <v>3976</v>
      </c>
      <c r="C713">
        <v>578</v>
      </c>
      <c r="D713" t="s">
        <v>3639</v>
      </c>
      <c r="E713">
        <v>188</v>
      </c>
      <c r="F713">
        <v>236</v>
      </c>
      <c r="G713">
        <v>4169</v>
      </c>
      <c r="H713" t="s">
        <v>3640</v>
      </c>
    </row>
    <row r="714" spans="1:8" hidden="1" x14ac:dyDescent="0.25">
      <c r="A714" t="s">
        <v>3975</v>
      </c>
      <c r="B714" t="s">
        <v>3976</v>
      </c>
      <c r="C714">
        <v>578</v>
      </c>
      <c r="D714" t="s">
        <v>3630</v>
      </c>
      <c r="E714">
        <v>418</v>
      </c>
      <c r="F714">
        <v>577</v>
      </c>
      <c r="G714">
        <v>5833</v>
      </c>
      <c r="H714" t="s">
        <v>3631</v>
      </c>
    </row>
    <row r="715" spans="1:8" x14ac:dyDescent="0.25">
      <c r="A715" t="s">
        <v>3975</v>
      </c>
      <c r="B715" t="s">
        <v>3976</v>
      </c>
      <c r="C715">
        <v>578</v>
      </c>
      <c r="D715" t="s">
        <v>3632</v>
      </c>
      <c r="E715">
        <v>261</v>
      </c>
      <c r="F715">
        <v>327</v>
      </c>
      <c r="G715">
        <v>6199</v>
      </c>
      <c r="H715" t="s">
        <v>3633</v>
      </c>
    </row>
    <row r="716" spans="1:8" hidden="1" x14ac:dyDescent="0.25">
      <c r="A716" t="s">
        <v>3977</v>
      </c>
      <c r="B716" t="s">
        <v>3978</v>
      </c>
      <c r="C716">
        <v>756</v>
      </c>
      <c r="D716" t="s">
        <v>3630</v>
      </c>
      <c r="E716">
        <v>541</v>
      </c>
      <c r="F716">
        <v>708</v>
      </c>
      <c r="G716">
        <v>5833</v>
      </c>
      <c r="H716" t="s">
        <v>3631</v>
      </c>
    </row>
    <row r="717" spans="1:8" x14ac:dyDescent="0.25">
      <c r="A717" t="s">
        <v>3977</v>
      </c>
      <c r="B717" t="s">
        <v>3978</v>
      </c>
      <c r="C717">
        <v>756</v>
      </c>
      <c r="D717" t="s">
        <v>3632</v>
      </c>
      <c r="E717">
        <v>177</v>
      </c>
      <c r="F717">
        <v>237</v>
      </c>
      <c r="G717">
        <v>6199</v>
      </c>
      <c r="H717" t="s">
        <v>3633</v>
      </c>
    </row>
    <row r="718" spans="1:8" x14ac:dyDescent="0.25">
      <c r="A718" t="s">
        <v>3977</v>
      </c>
      <c r="B718" t="s">
        <v>3978</v>
      </c>
      <c r="C718">
        <v>756</v>
      </c>
      <c r="D718" t="s">
        <v>3632</v>
      </c>
      <c r="E718">
        <v>314</v>
      </c>
      <c r="F718">
        <v>477</v>
      </c>
      <c r="G718">
        <v>6199</v>
      </c>
      <c r="H718" t="s">
        <v>3633</v>
      </c>
    </row>
    <row r="719" spans="1:8" hidden="1" x14ac:dyDescent="0.25">
      <c r="A719" t="s">
        <v>3979</v>
      </c>
      <c r="B719" t="s">
        <v>3980</v>
      </c>
      <c r="C719">
        <v>641</v>
      </c>
      <c r="D719" t="s">
        <v>3630</v>
      </c>
      <c r="E719">
        <v>434</v>
      </c>
      <c r="F719">
        <v>598</v>
      </c>
      <c r="G719">
        <v>5833</v>
      </c>
      <c r="H719" t="s">
        <v>3631</v>
      </c>
    </row>
    <row r="720" spans="1:8" x14ac:dyDescent="0.25">
      <c r="A720" t="s">
        <v>3979</v>
      </c>
      <c r="B720" t="s">
        <v>3980</v>
      </c>
      <c r="C720">
        <v>641</v>
      </c>
      <c r="D720" t="s">
        <v>3632</v>
      </c>
      <c r="E720">
        <v>191</v>
      </c>
      <c r="F720">
        <v>265</v>
      </c>
      <c r="G720">
        <v>6199</v>
      </c>
      <c r="H720" t="s">
        <v>3633</v>
      </c>
    </row>
    <row r="721" spans="1:8" x14ac:dyDescent="0.25">
      <c r="A721" t="s">
        <v>3979</v>
      </c>
      <c r="B721" t="s">
        <v>3980</v>
      </c>
      <c r="C721">
        <v>641</v>
      </c>
      <c r="D721" t="s">
        <v>3632</v>
      </c>
      <c r="E721">
        <v>271</v>
      </c>
      <c r="F721">
        <v>356</v>
      </c>
      <c r="G721">
        <v>6199</v>
      </c>
      <c r="H721" t="s">
        <v>3633</v>
      </c>
    </row>
    <row r="722" spans="1:8" hidden="1" x14ac:dyDescent="0.25">
      <c r="A722" t="s">
        <v>3981</v>
      </c>
      <c r="B722" t="s">
        <v>3982</v>
      </c>
      <c r="C722">
        <v>944</v>
      </c>
      <c r="D722" t="s">
        <v>3657</v>
      </c>
      <c r="E722">
        <v>45</v>
      </c>
      <c r="F722">
        <v>145</v>
      </c>
      <c r="G722">
        <v>2653</v>
      </c>
      <c r="H722" t="s">
        <v>3658</v>
      </c>
    </row>
    <row r="723" spans="1:8" hidden="1" x14ac:dyDescent="0.25">
      <c r="A723" t="s">
        <v>3981</v>
      </c>
      <c r="B723" t="s">
        <v>3982</v>
      </c>
      <c r="C723">
        <v>944</v>
      </c>
      <c r="D723" t="s">
        <v>3657</v>
      </c>
      <c r="E723">
        <v>261</v>
      </c>
      <c r="F723">
        <v>353</v>
      </c>
      <c r="G723">
        <v>2653</v>
      </c>
      <c r="H723" t="s">
        <v>3658</v>
      </c>
    </row>
    <row r="724" spans="1:8" hidden="1" x14ac:dyDescent="0.25">
      <c r="A724" t="s">
        <v>3981</v>
      </c>
      <c r="B724" t="s">
        <v>3982</v>
      </c>
      <c r="C724">
        <v>944</v>
      </c>
      <c r="D724" t="s">
        <v>3639</v>
      </c>
      <c r="E724">
        <v>577</v>
      </c>
      <c r="F724">
        <v>625</v>
      </c>
      <c r="G724">
        <v>4169</v>
      </c>
      <c r="H724" t="s">
        <v>3640</v>
      </c>
    </row>
    <row r="725" spans="1:8" hidden="1" x14ac:dyDescent="0.25">
      <c r="A725" t="s">
        <v>3981</v>
      </c>
      <c r="B725" t="s">
        <v>3982</v>
      </c>
      <c r="C725">
        <v>944</v>
      </c>
      <c r="D725" t="s">
        <v>3630</v>
      </c>
      <c r="E725">
        <v>792</v>
      </c>
      <c r="F725">
        <v>944</v>
      </c>
      <c r="G725">
        <v>5833</v>
      </c>
      <c r="H725" t="s">
        <v>3631</v>
      </c>
    </row>
    <row r="726" spans="1:8" x14ac:dyDescent="0.25">
      <c r="A726" t="s">
        <v>3981</v>
      </c>
      <c r="B726" t="s">
        <v>3982</v>
      </c>
      <c r="C726">
        <v>944</v>
      </c>
      <c r="D726" t="s">
        <v>3632</v>
      </c>
      <c r="E726">
        <v>650</v>
      </c>
      <c r="F726">
        <v>711</v>
      </c>
      <c r="G726">
        <v>6199</v>
      </c>
      <c r="H726" t="s">
        <v>3633</v>
      </c>
    </row>
    <row r="727" spans="1:8" hidden="1" x14ac:dyDescent="0.25">
      <c r="A727" t="s">
        <v>227</v>
      </c>
      <c r="B727" t="s">
        <v>1528</v>
      </c>
      <c r="C727">
        <v>773</v>
      </c>
      <c r="D727" t="s">
        <v>3901</v>
      </c>
      <c r="E727">
        <v>405</v>
      </c>
      <c r="F727">
        <v>424</v>
      </c>
      <c r="G727">
        <v>7</v>
      </c>
    </row>
    <row r="728" spans="1:8" hidden="1" x14ac:dyDescent="0.25">
      <c r="A728" t="s">
        <v>227</v>
      </c>
      <c r="B728" t="s">
        <v>1528</v>
      </c>
      <c r="C728">
        <v>773</v>
      </c>
      <c r="D728" t="s">
        <v>3928</v>
      </c>
      <c r="E728">
        <v>37</v>
      </c>
      <c r="F728">
        <v>230</v>
      </c>
      <c r="G728">
        <v>222</v>
      </c>
    </row>
    <row r="729" spans="1:8" hidden="1" x14ac:dyDescent="0.25">
      <c r="A729" t="s">
        <v>227</v>
      </c>
      <c r="B729" t="s">
        <v>1528</v>
      </c>
      <c r="C729">
        <v>773</v>
      </c>
      <c r="D729" t="s">
        <v>3903</v>
      </c>
      <c r="E729">
        <v>249</v>
      </c>
      <c r="F729">
        <v>295</v>
      </c>
      <c r="G729">
        <v>4</v>
      </c>
    </row>
    <row r="730" spans="1:8" hidden="1" x14ac:dyDescent="0.25">
      <c r="A730" t="s">
        <v>227</v>
      </c>
      <c r="B730" t="s">
        <v>1528</v>
      </c>
      <c r="C730">
        <v>773</v>
      </c>
      <c r="D730" t="s">
        <v>3630</v>
      </c>
      <c r="E730">
        <v>557</v>
      </c>
      <c r="F730">
        <v>748</v>
      </c>
      <c r="G730">
        <v>5833</v>
      </c>
      <c r="H730" t="s">
        <v>3631</v>
      </c>
    </row>
    <row r="731" spans="1:8" x14ac:dyDescent="0.25">
      <c r="A731" t="s">
        <v>227</v>
      </c>
      <c r="B731" t="s">
        <v>1528</v>
      </c>
      <c r="C731">
        <v>773</v>
      </c>
      <c r="D731" t="s">
        <v>3632</v>
      </c>
      <c r="E731">
        <v>296</v>
      </c>
      <c r="F731">
        <v>404</v>
      </c>
      <c r="G731">
        <v>6199</v>
      </c>
      <c r="H731" t="s">
        <v>3633</v>
      </c>
    </row>
    <row r="732" spans="1:8" hidden="1" x14ac:dyDescent="0.25">
      <c r="A732" t="s">
        <v>228</v>
      </c>
      <c r="B732" t="s">
        <v>1529</v>
      </c>
      <c r="C732">
        <v>760</v>
      </c>
      <c r="D732" t="s">
        <v>3630</v>
      </c>
      <c r="E732">
        <v>564</v>
      </c>
      <c r="F732">
        <v>735</v>
      </c>
      <c r="G732">
        <v>5833</v>
      </c>
      <c r="H732" t="s">
        <v>3631</v>
      </c>
    </row>
    <row r="733" spans="1:8" x14ac:dyDescent="0.25">
      <c r="A733" t="s">
        <v>228</v>
      </c>
      <c r="B733" t="s">
        <v>1529</v>
      </c>
      <c r="C733">
        <v>760</v>
      </c>
      <c r="D733" t="s">
        <v>3632</v>
      </c>
      <c r="E733">
        <v>277</v>
      </c>
      <c r="F733">
        <v>396</v>
      </c>
      <c r="G733">
        <v>6199</v>
      </c>
      <c r="H733" t="s">
        <v>3633</v>
      </c>
    </row>
    <row r="734" spans="1:8" hidden="1" x14ac:dyDescent="0.25">
      <c r="A734" t="s">
        <v>3983</v>
      </c>
      <c r="B734" t="s">
        <v>3984</v>
      </c>
      <c r="C734">
        <v>791</v>
      </c>
      <c r="D734" t="s">
        <v>3985</v>
      </c>
      <c r="E734">
        <v>31</v>
      </c>
      <c r="F734">
        <v>104</v>
      </c>
      <c r="G734">
        <v>7624</v>
      </c>
      <c r="H734" t="s">
        <v>3986</v>
      </c>
    </row>
    <row r="735" spans="1:8" hidden="1" x14ac:dyDescent="0.25">
      <c r="A735" t="s">
        <v>3983</v>
      </c>
      <c r="B735" t="s">
        <v>3984</v>
      </c>
      <c r="C735">
        <v>791</v>
      </c>
      <c r="D735" t="s">
        <v>3630</v>
      </c>
      <c r="E735">
        <v>558</v>
      </c>
      <c r="F735">
        <v>728</v>
      </c>
      <c r="G735">
        <v>5833</v>
      </c>
      <c r="H735" t="s">
        <v>3631</v>
      </c>
    </row>
    <row r="736" spans="1:8" x14ac:dyDescent="0.25">
      <c r="A736" t="s">
        <v>3983</v>
      </c>
      <c r="B736" t="s">
        <v>3984</v>
      </c>
      <c r="C736">
        <v>791</v>
      </c>
      <c r="D736" t="s">
        <v>3632</v>
      </c>
      <c r="E736">
        <v>232</v>
      </c>
      <c r="F736">
        <v>293</v>
      </c>
      <c r="G736">
        <v>6199</v>
      </c>
      <c r="H736" t="s">
        <v>3633</v>
      </c>
    </row>
    <row r="737" spans="1:8" x14ac:dyDescent="0.25">
      <c r="A737" t="s">
        <v>3983</v>
      </c>
      <c r="B737" t="s">
        <v>3984</v>
      </c>
      <c r="C737">
        <v>791</v>
      </c>
      <c r="D737" t="s">
        <v>3632</v>
      </c>
      <c r="E737">
        <v>295</v>
      </c>
      <c r="F737">
        <v>364</v>
      </c>
      <c r="G737">
        <v>6199</v>
      </c>
      <c r="H737" t="s">
        <v>3633</v>
      </c>
    </row>
    <row r="738" spans="1:8" x14ac:dyDescent="0.25">
      <c r="A738" t="s">
        <v>3983</v>
      </c>
      <c r="B738" t="s">
        <v>3984</v>
      </c>
      <c r="C738">
        <v>791</v>
      </c>
      <c r="D738" t="s">
        <v>3632</v>
      </c>
      <c r="E738">
        <v>370</v>
      </c>
      <c r="F738">
        <v>502</v>
      </c>
      <c r="G738">
        <v>6199</v>
      </c>
      <c r="H738" t="s">
        <v>3633</v>
      </c>
    </row>
    <row r="739" spans="1:8" hidden="1" x14ac:dyDescent="0.25">
      <c r="A739" t="s">
        <v>3987</v>
      </c>
      <c r="B739" t="s">
        <v>3988</v>
      </c>
      <c r="C739">
        <v>698</v>
      </c>
      <c r="D739" t="s">
        <v>3657</v>
      </c>
      <c r="E739">
        <v>28</v>
      </c>
      <c r="F739">
        <v>143</v>
      </c>
      <c r="G739">
        <v>2653</v>
      </c>
      <c r="H739" t="s">
        <v>3658</v>
      </c>
    </row>
    <row r="740" spans="1:8" hidden="1" x14ac:dyDescent="0.25">
      <c r="A740" t="s">
        <v>3987</v>
      </c>
      <c r="B740" t="s">
        <v>3988</v>
      </c>
      <c r="C740">
        <v>698</v>
      </c>
      <c r="D740" t="s">
        <v>3639</v>
      </c>
      <c r="E740">
        <v>295</v>
      </c>
      <c r="F740">
        <v>340</v>
      </c>
      <c r="G740">
        <v>4169</v>
      </c>
      <c r="H740" t="s">
        <v>3640</v>
      </c>
    </row>
    <row r="741" spans="1:8" hidden="1" x14ac:dyDescent="0.25">
      <c r="A741" t="s">
        <v>3987</v>
      </c>
      <c r="B741" t="s">
        <v>3988</v>
      </c>
      <c r="C741">
        <v>698</v>
      </c>
      <c r="D741" t="s">
        <v>3630</v>
      </c>
      <c r="E741">
        <v>525</v>
      </c>
      <c r="F741">
        <v>681</v>
      </c>
      <c r="G741">
        <v>5833</v>
      </c>
      <c r="H741" t="s">
        <v>3631</v>
      </c>
    </row>
    <row r="742" spans="1:8" x14ac:dyDescent="0.25">
      <c r="A742" t="s">
        <v>3987</v>
      </c>
      <c r="B742" t="s">
        <v>3988</v>
      </c>
      <c r="C742">
        <v>698</v>
      </c>
      <c r="D742" t="s">
        <v>3632</v>
      </c>
      <c r="E742">
        <v>368</v>
      </c>
      <c r="F742">
        <v>433</v>
      </c>
      <c r="G742">
        <v>6199</v>
      </c>
      <c r="H742" t="s">
        <v>3633</v>
      </c>
    </row>
    <row r="743" spans="1:8" hidden="1" x14ac:dyDescent="0.25">
      <c r="A743" t="s">
        <v>229</v>
      </c>
      <c r="B743" t="s">
        <v>1530</v>
      </c>
      <c r="C743">
        <v>599</v>
      </c>
      <c r="D743" t="s">
        <v>3630</v>
      </c>
      <c r="E743">
        <v>440</v>
      </c>
      <c r="F743">
        <v>598</v>
      </c>
      <c r="G743">
        <v>5833</v>
      </c>
      <c r="H743" t="s">
        <v>3631</v>
      </c>
    </row>
    <row r="744" spans="1:8" x14ac:dyDescent="0.25">
      <c r="A744" t="s">
        <v>229</v>
      </c>
      <c r="B744" t="s">
        <v>1530</v>
      </c>
      <c r="C744">
        <v>599</v>
      </c>
      <c r="D744" t="s">
        <v>3632</v>
      </c>
      <c r="E744">
        <v>175</v>
      </c>
      <c r="F744">
        <v>349</v>
      </c>
      <c r="G744">
        <v>6199</v>
      </c>
      <c r="H744" t="s">
        <v>3633</v>
      </c>
    </row>
    <row r="745" spans="1:8" hidden="1" x14ac:dyDescent="0.25">
      <c r="A745" t="s">
        <v>3989</v>
      </c>
      <c r="B745" t="s">
        <v>3990</v>
      </c>
      <c r="C745">
        <v>457</v>
      </c>
      <c r="D745" t="s">
        <v>3639</v>
      </c>
      <c r="E745">
        <v>82</v>
      </c>
      <c r="F745">
        <v>130</v>
      </c>
      <c r="G745">
        <v>4169</v>
      </c>
      <c r="H745" t="s">
        <v>3640</v>
      </c>
    </row>
    <row r="746" spans="1:8" hidden="1" x14ac:dyDescent="0.25">
      <c r="A746" t="s">
        <v>3989</v>
      </c>
      <c r="B746" t="s">
        <v>3990</v>
      </c>
      <c r="C746">
        <v>457</v>
      </c>
      <c r="D746" t="s">
        <v>3630</v>
      </c>
      <c r="E746">
        <v>300</v>
      </c>
      <c r="F746">
        <v>455</v>
      </c>
      <c r="G746">
        <v>5833</v>
      </c>
      <c r="H746" t="s">
        <v>3631</v>
      </c>
    </row>
    <row r="747" spans="1:8" x14ac:dyDescent="0.25">
      <c r="A747" t="s">
        <v>3989</v>
      </c>
      <c r="B747" t="s">
        <v>3990</v>
      </c>
      <c r="C747">
        <v>457</v>
      </c>
      <c r="D747" t="s">
        <v>3632</v>
      </c>
      <c r="E747">
        <v>155</v>
      </c>
      <c r="F747">
        <v>221</v>
      </c>
      <c r="G747">
        <v>6199</v>
      </c>
      <c r="H747" t="s">
        <v>3633</v>
      </c>
    </row>
    <row r="748" spans="1:8" hidden="1" x14ac:dyDescent="0.25">
      <c r="A748" t="s">
        <v>3991</v>
      </c>
      <c r="B748" t="s">
        <v>3992</v>
      </c>
      <c r="C748">
        <v>674</v>
      </c>
      <c r="D748" t="s">
        <v>3630</v>
      </c>
      <c r="E748">
        <v>450</v>
      </c>
      <c r="F748">
        <v>612</v>
      </c>
      <c r="G748">
        <v>5833</v>
      </c>
      <c r="H748" t="s">
        <v>3631</v>
      </c>
    </row>
    <row r="749" spans="1:8" x14ac:dyDescent="0.25">
      <c r="A749" t="s">
        <v>3991</v>
      </c>
      <c r="B749" t="s">
        <v>3992</v>
      </c>
      <c r="C749">
        <v>674</v>
      </c>
      <c r="D749" t="s">
        <v>3632</v>
      </c>
      <c r="E749">
        <v>126</v>
      </c>
      <c r="F749">
        <v>189</v>
      </c>
      <c r="G749">
        <v>6199</v>
      </c>
      <c r="H749" t="s">
        <v>3633</v>
      </c>
    </row>
    <row r="750" spans="1:8" x14ac:dyDescent="0.25">
      <c r="A750" t="s">
        <v>3991</v>
      </c>
      <c r="B750" t="s">
        <v>3992</v>
      </c>
      <c r="C750">
        <v>674</v>
      </c>
      <c r="D750" t="s">
        <v>3632</v>
      </c>
      <c r="E750">
        <v>191</v>
      </c>
      <c r="F750">
        <v>262</v>
      </c>
      <c r="G750">
        <v>6199</v>
      </c>
      <c r="H750" t="s">
        <v>3633</v>
      </c>
    </row>
    <row r="751" spans="1:8" x14ac:dyDescent="0.25">
      <c r="A751" t="s">
        <v>3991</v>
      </c>
      <c r="B751" t="s">
        <v>3992</v>
      </c>
      <c r="C751">
        <v>674</v>
      </c>
      <c r="D751" t="s">
        <v>3632</v>
      </c>
      <c r="E751">
        <v>266</v>
      </c>
      <c r="F751">
        <v>344</v>
      </c>
      <c r="G751">
        <v>6199</v>
      </c>
      <c r="H751" t="s">
        <v>3633</v>
      </c>
    </row>
    <row r="752" spans="1:8" hidden="1" x14ac:dyDescent="0.25">
      <c r="A752" t="s">
        <v>3993</v>
      </c>
      <c r="B752" t="s">
        <v>3994</v>
      </c>
      <c r="C752">
        <v>564</v>
      </c>
      <c r="D752" t="s">
        <v>3889</v>
      </c>
      <c r="E752">
        <v>27</v>
      </c>
      <c r="F752">
        <v>58</v>
      </c>
      <c r="G752">
        <v>18</v>
      </c>
    </row>
    <row r="753" spans="1:8" hidden="1" x14ac:dyDescent="0.25">
      <c r="A753" t="s">
        <v>3993</v>
      </c>
      <c r="B753" t="s">
        <v>3994</v>
      </c>
      <c r="C753">
        <v>564</v>
      </c>
      <c r="D753" t="s">
        <v>3691</v>
      </c>
      <c r="E753">
        <v>63</v>
      </c>
      <c r="F753">
        <v>93</v>
      </c>
      <c r="G753">
        <v>106</v>
      </c>
    </row>
    <row r="754" spans="1:8" hidden="1" x14ac:dyDescent="0.25">
      <c r="A754" t="s">
        <v>3993</v>
      </c>
      <c r="B754" t="s">
        <v>3994</v>
      </c>
      <c r="C754">
        <v>564</v>
      </c>
      <c r="D754" t="s">
        <v>3639</v>
      </c>
      <c r="E754">
        <v>171</v>
      </c>
      <c r="F754">
        <v>219</v>
      </c>
      <c r="G754">
        <v>4169</v>
      </c>
      <c r="H754" t="s">
        <v>3640</v>
      </c>
    </row>
    <row r="755" spans="1:8" hidden="1" x14ac:dyDescent="0.25">
      <c r="A755" t="s">
        <v>3993</v>
      </c>
      <c r="B755" t="s">
        <v>3994</v>
      </c>
      <c r="C755">
        <v>564</v>
      </c>
      <c r="D755" t="s">
        <v>3630</v>
      </c>
      <c r="E755">
        <v>404</v>
      </c>
      <c r="F755">
        <v>563</v>
      </c>
      <c r="G755">
        <v>5833</v>
      </c>
      <c r="H755" t="s">
        <v>3631</v>
      </c>
    </row>
    <row r="756" spans="1:8" x14ac:dyDescent="0.25">
      <c r="A756" t="s">
        <v>3993</v>
      </c>
      <c r="B756" t="s">
        <v>3994</v>
      </c>
      <c r="C756">
        <v>564</v>
      </c>
      <c r="D756" t="s">
        <v>3632</v>
      </c>
      <c r="E756">
        <v>244</v>
      </c>
      <c r="F756">
        <v>310</v>
      </c>
      <c r="G756">
        <v>6199</v>
      </c>
      <c r="H756" t="s">
        <v>3633</v>
      </c>
    </row>
    <row r="757" spans="1:8" hidden="1" x14ac:dyDescent="0.25">
      <c r="A757" t="s">
        <v>3995</v>
      </c>
      <c r="B757" t="s">
        <v>3996</v>
      </c>
      <c r="C757">
        <v>552</v>
      </c>
      <c r="D757" t="s">
        <v>3639</v>
      </c>
      <c r="E757">
        <v>177</v>
      </c>
      <c r="F757">
        <v>225</v>
      </c>
      <c r="G757">
        <v>4169</v>
      </c>
      <c r="H757" t="s">
        <v>3640</v>
      </c>
    </row>
    <row r="758" spans="1:8" hidden="1" x14ac:dyDescent="0.25">
      <c r="A758" t="s">
        <v>3995</v>
      </c>
      <c r="B758" t="s">
        <v>3996</v>
      </c>
      <c r="C758">
        <v>552</v>
      </c>
      <c r="D758" t="s">
        <v>3630</v>
      </c>
      <c r="E758">
        <v>395</v>
      </c>
      <c r="F758">
        <v>550</v>
      </c>
      <c r="G758">
        <v>5833</v>
      </c>
      <c r="H758" t="s">
        <v>3631</v>
      </c>
    </row>
    <row r="759" spans="1:8" x14ac:dyDescent="0.25">
      <c r="A759" t="s">
        <v>3995</v>
      </c>
      <c r="B759" t="s">
        <v>3996</v>
      </c>
      <c r="C759">
        <v>552</v>
      </c>
      <c r="D759" t="s">
        <v>3632</v>
      </c>
      <c r="E759">
        <v>250</v>
      </c>
      <c r="F759">
        <v>316</v>
      </c>
      <c r="G759">
        <v>6199</v>
      </c>
      <c r="H759" t="s">
        <v>3633</v>
      </c>
    </row>
    <row r="760" spans="1:8" hidden="1" x14ac:dyDescent="0.25">
      <c r="A760" t="s">
        <v>3997</v>
      </c>
      <c r="B760" t="s">
        <v>3998</v>
      </c>
      <c r="C760">
        <v>750</v>
      </c>
      <c r="D760" t="s">
        <v>3630</v>
      </c>
      <c r="E760">
        <v>490</v>
      </c>
      <c r="F760">
        <v>660</v>
      </c>
      <c r="G760">
        <v>5833</v>
      </c>
      <c r="H760" t="s">
        <v>3631</v>
      </c>
    </row>
    <row r="761" spans="1:8" x14ac:dyDescent="0.25">
      <c r="A761" t="s">
        <v>3997</v>
      </c>
      <c r="B761" t="s">
        <v>3998</v>
      </c>
      <c r="C761">
        <v>750</v>
      </c>
      <c r="D761" t="s">
        <v>3632</v>
      </c>
      <c r="E761">
        <v>122</v>
      </c>
      <c r="F761">
        <v>182</v>
      </c>
      <c r="G761">
        <v>6199</v>
      </c>
      <c r="H761" t="s">
        <v>3633</v>
      </c>
    </row>
    <row r="762" spans="1:8" x14ac:dyDescent="0.25">
      <c r="A762" t="s">
        <v>3997</v>
      </c>
      <c r="B762" t="s">
        <v>3998</v>
      </c>
      <c r="C762">
        <v>750</v>
      </c>
      <c r="D762" t="s">
        <v>3632</v>
      </c>
      <c r="E762">
        <v>185</v>
      </c>
      <c r="F762">
        <v>257</v>
      </c>
      <c r="G762">
        <v>6199</v>
      </c>
      <c r="H762" t="s">
        <v>3633</v>
      </c>
    </row>
    <row r="763" spans="1:8" x14ac:dyDescent="0.25">
      <c r="A763" t="s">
        <v>3997</v>
      </c>
      <c r="B763" t="s">
        <v>3998</v>
      </c>
      <c r="C763">
        <v>750</v>
      </c>
      <c r="D763" t="s">
        <v>3632</v>
      </c>
      <c r="E763">
        <v>261</v>
      </c>
      <c r="F763">
        <v>399</v>
      </c>
      <c r="G763">
        <v>6199</v>
      </c>
      <c r="H763" t="s">
        <v>3633</v>
      </c>
    </row>
    <row r="764" spans="1:8" hidden="1" x14ac:dyDescent="0.25">
      <c r="A764" t="s">
        <v>230</v>
      </c>
      <c r="B764" t="s">
        <v>1531</v>
      </c>
      <c r="C764">
        <v>625</v>
      </c>
      <c r="D764" t="s">
        <v>3630</v>
      </c>
      <c r="E764">
        <v>424</v>
      </c>
      <c r="F764">
        <v>588</v>
      </c>
      <c r="G764">
        <v>5833</v>
      </c>
      <c r="H764" t="s">
        <v>3631</v>
      </c>
    </row>
    <row r="765" spans="1:8" x14ac:dyDescent="0.25">
      <c r="A765" t="s">
        <v>230</v>
      </c>
      <c r="B765" t="s">
        <v>1531</v>
      </c>
      <c r="C765">
        <v>625</v>
      </c>
      <c r="D765" t="s">
        <v>3632</v>
      </c>
      <c r="E765">
        <v>215</v>
      </c>
      <c r="F765">
        <v>368</v>
      </c>
      <c r="G765">
        <v>6199</v>
      </c>
      <c r="H765" t="s">
        <v>3633</v>
      </c>
    </row>
    <row r="766" spans="1:8" hidden="1" x14ac:dyDescent="0.25">
      <c r="A766" t="s">
        <v>231</v>
      </c>
      <c r="B766" t="s">
        <v>1532</v>
      </c>
      <c r="C766">
        <v>599</v>
      </c>
      <c r="D766" t="s">
        <v>3630</v>
      </c>
      <c r="E766">
        <v>440</v>
      </c>
      <c r="F766">
        <v>598</v>
      </c>
      <c r="G766">
        <v>5833</v>
      </c>
      <c r="H766" t="s">
        <v>3631</v>
      </c>
    </row>
    <row r="767" spans="1:8" x14ac:dyDescent="0.25">
      <c r="A767" t="s">
        <v>231</v>
      </c>
      <c r="B767" t="s">
        <v>1532</v>
      </c>
      <c r="C767">
        <v>599</v>
      </c>
      <c r="D767" t="s">
        <v>3632</v>
      </c>
      <c r="E767">
        <v>175</v>
      </c>
      <c r="F767">
        <v>349</v>
      </c>
      <c r="G767">
        <v>6199</v>
      </c>
      <c r="H767" t="s">
        <v>3633</v>
      </c>
    </row>
    <row r="768" spans="1:8" x14ac:dyDescent="0.25">
      <c r="A768" t="s">
        <v>3999</v>
      </c>
      <c r="B768" t="s">
        <v>4000</v>
      </c>
      <c r="C768">
        <v>596</v>
      </c>
      <c r="D768" t="s">
        <v>3632</v>
      </c>
      <c r="E768">
        <v>178</v>
      </c>
      <c r="F768">
        <v>272</v>
      </c>
      <c r="G768">
        <v>6199</v>
      </c>
      <c r="H768" t="s">
        <v>3633</v>
      </c>
    </row>
    <row r="769" spans="1:8" hidden="1" x14ac:dyDescent="0.25">
      <c r="A769" t="s">
        <v>4001</v>
      </c>
      <c r="B769" t="s">
        <v>4002</v>
      </c>
      <c r="C769">
        <v>515</v>
      </c>
      <c r="D769" t="s">
        <v>4003</v>
      </c>
      <c r="E769">
        <v>104</v>
      </c>
      <c r="F769">
        <v>186</v>
      </c>
      <c r="G769">
        <v>11370</v>
      </c>
      <c r="H769" t="s">
        <v>4004</v>
      </c>
    </row>
    <row r="770" spans="1:8" hidden="1" x14ac:dyDescent="0.25">
      <c r="A770" t="s">
        <v>4001</v>
      </c>
      <c r="B770" t="s">
        <v>4002</v>
      </c>
      <c r="C770">
        <v>515</v>
      </c>
      <c r="D770" t="s">
        <v>3630</v>
      </c>
      <c r="E770">
        <v>341</v>
      </c>
      <c r="F770">
        <v>515</v>
      </c>
      <c r="G770">
        <v>5833</v>
      </c>
      <c r="H770" t="s">
        <v>3631</v>
      </c>
    </row>
    <row r="771" spans="1:8" x14ac:dyDescent="0.25">
      <c r="A771" t="s">
        <v>4001</v>
      </c>
      <c r="B771" t="s">
        <v>4002</v>
      </c>
      <c r="C771">
        <v>515</v>
      </c>
      <c r="D771" t="s">
        <v>3632</v>
      </c>
      <c r="E771">
        <v>208</v>
      </c>
      <c r="F771">
        <v>269</v>
      </c>
      <c r="G771">
        <v>6199</v>
      </c>
      <c r="H771" t="s">
        <v>3633</v>
      </c>
    </row>
    <row r="772" spans="1:8" hidden="1" x14ac:dyDescent="0.25">
      <c r="A772" t="s">
        <v>232</v>
      </c>
      <c r="B772" t="s">
        <v>1533</v>
      </c>
      <c r="C772">
        <v>445</v>
      </c>
      <c r="D772" t="s">
        <v>3630</v>
      </c>
      <c r="E772">
        <v>269</v>
      </c>
      <c r="F772">
        <v>429</v>
      </c>
      <c r="G772">
        <v>5833</v>
      </c>
      <c r="H772" t="s">
        <v>3631</v>
      </c>
    </row>
    <row r="773" spans="1:8" x14ac:dyDescent="0.25">
      <c r="A773" t="s">
        <v>232</v>
      </c>
      <c r="B773" t="s">
        <v>1533</v>
      </c>
      <c r="C773">
        <v>445</v>
      </c>
      <c r="D773" t="s">
        <v>3632</v>
      </c>
      <c r="E773">
        <v>122</v>
      </c>
      <c r="F773">
        <v>187</v>
      </c>
      <c r="G773">
        <v>6199</v>
      </c>
      <c r="H773" t="s">
        <v>3633</v>
      </c>
    </row>
    <row r="774" spans="1:8" hidden="1" x14ac:dyDescent="0.25">
      <c r="A774" t="s">
        <v>233</v>
      </c>
      <c r="B774" t="s">
        <v>1534</v>
      </c>
      <c r="C774">
        <v>445</v>
      </c>
      <c r="D774" t="s">
        <v>3630</v>
      </c>
      <c r="E774">
        <v>269</v>
      </c>
      <c r="F774">
        <v>429</v>
      </c>
      <c r="G774">
        <v>5833</v>
      </c>
      <c r="H774" t="s">
        <v>3631</v>
      </c>
    </row>
    <row r="775" spans="1:8" x14ac:dyDescent="0.25">
      <c r="A775" t="s">
        <v>233</v>
      </c>
      <c r="B775" t="s">
        <v>1534</v>
      </c>
      <c r="C775">
        <v>445</v>
      </c>
      <c r="D775" t="s">
        <v>3632</v>
      </c>
      <c r="E775">
        <v>122</v>
      </c>
      <c r="F775">
        <v>187</v>
      </c>
      <c r="G775">
        <v>6199</v>
      </c>
      <c r="H775" t="s">
        <v>3633</v>
      </c>
    </row>
    <row r="776" spans="1:8" hidden="1" x14ac:dyDescent="0.25">
      <c r="A776" t="s">
        <v>4005</v>
      </c>
      <c r="B776" t="s">
        <v>4006</v>
      </c>
      <c r="C776">
        <v>682</v>
      </c>
      <c r="D776" t="s">
        <v>3630</v>
      </c>
      <c r="E776">
        <v>472</v>
      </c>
      <c r="F776">
        <v>636</v>
      </c>
      <c r="G776">
        <v>5833</v>
      </c>
      <c r="H776" t="s">
        <v>3631</v>
      </c>
    </row>
    <row r="777" spans="1:8" x14ac:dyDescent="0.25">
      <c r="A777" t="s">
        <v>4005</v>
      </c>
      <c r="B777" t="s">
        <v>4006</v>
      </c>
      <c r="C777">
        <v>682</v>
      </c>
      <c r="D777" t="s">
        <v>3632</v>
      </c>
      <c r="E777">
        <v>127</v>
      </c>
      <c r="F777">
        <v>187</v>
      </c>
      <c r="G777">
        <v>6199</v>
      </c>
      <c r="H777" t="s">
        <v>3633</v>
      </c>
    </row>
    <row r="778" spans="1:8" x14ac:dyDescent="0.25">
      <c r="A778" t="s">
        <v>4005</v>
      </c>
      <c r="B778" t="s">
        <v>4006</v>
      </c>
      <c r="C778">
        <v>682</v>
      </c>
      <c r="D778" t="s">
        <v>3632</v>
      </c>
      <c r="E778">
        <v>190</v>
      </c>
      <c r="F778">
        <v>256</v>
      </c>
      <c r="G778">
        <v>6199</v>
      </c>
      <c r="H778" t="s">
        <v>3633</v>
      </c>
    </row>
    <row r="779" spans="1:8" x14ac:dyDescent="0.25">
      <c r="A779" t="s">
        <v>4005</v>
      </c>
      <c r="B779" t="s">
        <v>4006</v>
      </c>
      <c r="C779">
        <v>682</v>
      </c>
      <c r="D779" t="s">
        <v>3632</v>
      </c>
      <c r="E779">
        <v>260</v>
      </c>
      <c r="F779">
        <v>390</v>
      </c>
      <c r="G779">
        <v>6199</v>
      </c>
      <c r="H779" t="s">
        <v>3633</v>
      </c>
    </row>
    <row r="780" spans="1:8" hidden="1" x14ac:dyDescent="0.25">
      <c r="A780" t="s">
        <v>4007</v>
      </c>
      <c r="B780" t="s">
        <v>4008</v>
      </c>
      <c r="C780">
        <v>584</v>
      </c>
      <c r="D780" t="s">
        <v>3630</v>
      </c>
      <c r="E780">
        <v>374</v>
      </c>
      <c r="F780">
        <v>535</v>
      </c>
      <c r="G780">
        <v>5833</v>
      </c>
      <c r="H780" t="s">
        <v>3631</v>
      </c>
    </row>
    <row r="781" spans="1:8" x14ac:dyDescent="0.25">
      <c r="A781" t="s">
        <v>4007</v>
      </c>
      <c r="B781" t="s">
        <v>4008</v>
      </c>
      <c r="C781">
        <v>584</v>
      </c>
      <c r="D781" t="s">
        <v>3632</v>
      </c>
      <c r="E781">
        <v>133</v>
      </c>
      <c r="F781">
        <v>195</v>
      </c>
      <c r="G781">
        <v>6199</v>
      </c>
      <c r="H781" t="s">
        <v>3633</v>
      </c>
    </row>
    <row r="782" spans="1:8" x14ac:dyDescent="0.25">
      <c r="A782" t="s">
        <v>4007</v>
      </c>
      <c r="B782" t="s">
        <v>4008</v>
      </c>
      <c r="C782">
        <v>584</v>
      </c>
      <c r="D782" t="s">
        <v>3632</v>
      </c>
      <c r="E782">
        <v>201</v>
      </c>
      <c r="F782">
        <v>287</v>
      </c>
      <c r="G782">
        <v>6199</v>
      </c>
      <c r="H782" t="s">
        <v>3633</v>
      </c>
    </row>
    <row r="783" spans="1:8" hidden="1" x14ac:dyDescent="0.25">
      <c r="A783" t="s">
        <v>234</v>
      </c>
      <c r="B783" t="s">
        <v>1535</v>
      </c>
      <c r="C783">
        <v>244</v>
      </c>
      <c r="D783" t="s">
        <v>3630</v>
      </c>
      <c r="E783">
        <v>114</v>
      </c>
      <c r="F783">
        <v>227</v>
      </c>
      <c r="G783">
        <v>5833</v>
      </c>
      <c r="H783" t="s">
        <v>3631</v>
      </c>
    </row>
    <row r="784" spans="1:8" x14ac:dyDescent="0.25">
      <c r="A784" t="s">
        <v>234</v>
      </c>
      <c r="B784" t="s">
        <v>1535</v>
      </c>
      <c r="C784">
        <v>244</v>
      </c>
      <c r="D784" t="s">
        <v>3632</v>
      </c>
      <c r="E784">
        <v>22</v>
      </c>
      <c r="F784">
        <v>81</v>
      </c>
      <c r="G784">
        <v>6199</v>
      </c>
      <c r="H784" t="s">
        <v>3633</v>
      </c>
    </row>
    <row r="785" spans="1:8" hidden="1" x14ac:dyDescent="0.25">
      <c r="A785" t="s">
        <v>4009</v>
      </c>
      <c r="B785" t="s">
        <v>4010</v>
      </c>
      <c r="C785">
        <v>621</v>
      </c>
      <c r="D785" t="s">
        <v>4011</v>
      </c>
      <c r="E785">
        <v>1</v>
      </c>
      <c r="F785">
        <v>39</v>
      </c>
      <c r="G785">
        <v>13</v>
      </c>
    </row>
    <row r="786" spans="1:8" hidden="1" x14ac:dyDescent="0.25">
      <c r="A786" t="s">
        <v>4009</v>
      </c>
      <c r="B786" t="s">
        <v>4010</v>
      </c>
      <c r="C786">
        <v>621</v>
      </c>
      <c r="D786" t="s">
        <v>3639</v>
      </c>
      <c r="E786">
        <v>210</v>
      </c>
      <c r="F786">
        <v>261</v>
      </c>
      <c r="G786">
        <v>4169</v>
      </c>
      <c r="H786" t="s">
        <v>3640</v>
      </c>
    </row>
    <row r="787" spans="1:8" hidden="1" x14ac:dyDescent="0.25">
      <c r="A787" t="s">
        <v>4009</v>
      </c>
      <c r="B787" t="s">
        <v>4010</v>
      </c>
      <c r="C787">
        <v>621</v>
      </c>
      <c r="D787" t="s">
        <v>3630</v>
      </c>
      <c r="E787">
        <v>394</v>
      </c>
      <c r="F787">
        <v>561</v>
      </c>
      <c r="G787">
        <v>5833</v>
      </c>
      <c r="H787" t="s">
        <v>3631</v>
      </c>
    </row>
    <row r="788" spans="1:8" x14ac:dyDescent="0.25">
      <c r="A788" t="s">
        <v>4009</v>
      </c>
      <c r="B788" t="s">
        <v>4010</v>
      </c>
      <c r="C788">
        <v>621</v>
      </c>
      <c r="D788" t="s">
        <v>3632</v>
      </c>
      <c r="E788">
        <v>274</v>
      </c>
      <c r="F788">
        <v>334</v>
      </c>
      <c r="G788">
        <v>6199</v>
      </c>
      <c r="H788" t="s">
        <v>3633</v>
      </c>
    </row>
    <row r="789" spans="1:8" hidden="1" x14ac:dyDescent="0.25">
      <c r="A789" t="s">
        <v>4009</v>
      </c>
      <c r="B789" t="s">
        <v>4010</v>
      </c>
      <c r="C789">
        <v>621</v>
      </c>
      <c r="D789" t="s">
        <v>4012</v>
      </c>
      <c r="E789">
        <v>126</v>
      </c>
      <c r="F789">
        <v>156</v>
      </c>
      <c r="G789">
        <v>18395</v>
      </c>
      <c r="H789" t="s">
        <v>4013</v>
      </c>
    </row>
    <row r="790" spans="1:8" hidden="1" x14ac:dyDescent="0.25">
      <c r="A790" t="s">
        <v>4014</v>
      </c>
      <c r="B790" t="s">
        <v>4015</v>
      </c>
      <c r="C790">
        <v>420</v>
      </c>
      <c r="D790" t="s">
        <v>3639</v>
      </c>
      <c r="E790">
        <v>50</v>
      </c>
      <c r="F790">
        <v>98</v>
      </c>
      <c r="G790">
        <v>4169</v>
      </c>
      <c r="H790" t="s">
        <v>3640</v>
      </c>
    </row>
    <row r="791" spans="1:8" hidden="1" x14ac:dyDescent="0.25">
      <c r="A791" t="s">
        <v>4014</v>
      </c>
      <c r="B791" t="s">
        <v>4015</v>
      </c>
      <c r="C791">
        <v>420</v>
      </c>
      <c r="D791" t="s">
        <v>3630</v>
      </c>
      <c r="E791">
        <v>255</v>
      </c>
      <c r="F791">
        <v>412</v>
      </c>
      <c r="G791">
        <v>5833</v>
      </c>
      <c r="H791" t="s">
        <v>3631</v>
      </c>
    </row>
    <row r="792" spans="1:8" x14ac:dyDescent="0.25">
      <c r="A792" t="s">
        <v>4014</v>
      </c>
      <c r="B792" t="s">
        <v>4015</v>
      </c>
      <c r="C792">
        <v>420</v>
      </c>
      <c r="D792" t="s">
        <v>3632</v>
      </c>
      <c r="E792">
        <v>123</v>
      </c>
      <c r="F792">
        <v>188</v>
      </c>
      <c r="G792">
        <v>6199</v>
      </c>
      <c r="H792" t="s">
        <v>3633</v>
      </c>
    </row>
    <row r="793" spans="1:8" hidden="1" x14ac:dyDescent="0.25">
      <c r="A793" t="s">
        <v>4016</v>
      </c>
      <c r="B793" t="s">
        <v>4017</v>
      </c>
      <c r="C793">
        <v>642</v>
      </c>
      <c r="D793" t="s">
        <v>3639</v>
      </c>
      <c r="E793">
        <v>203</v>
      </c>
      <c r="F793">
        <v>251</v>
      </c>
      <c r="G793">
        <v>4169</v>
      </c>
      <c r="H793" t="s">
        <v>3640</v>
      </c>
    </row>
    <row r="794" spans="1:8" hidden="1" x14ac:dyDescent="0.25">
      <c r="A794" t="s">
        <v>4016</v>
      </c>
      <c r="B794" t="s">
        <v>4017</v>
      </c>
      <c r="C794">
        <v>642</v>
      </c>
      <c r="D794" t="s">
        <v>3630</v>
      </c>
      <c r="E794">
        <v>485</v>
      </c>
      <c r="F794">
        <v>640</v>
      </c>
      <c r="G794">
        <v>5833</v>
      </c>
      <c r="H794" t="s">
        <v>3631</v>
      </c>
    </row>
    <row r="795" spans="1:8" x14ac:dyDescent="0.25">
      <c r="A795" t="s">
        <v>4016</v>
      </c>
      <c r="B795" t="s">
        <v>4017</v>
      </c>
      <c r="C795">
        <v>642</v>
      </c>
      <c r="D795" t="s">
        <v>3632</v>
      </c>
      <c r="E795">
        <v>276</v>
      </c>
      <c r="F795">
        <v>379</v>
      </c>
      <c r="G795">
        <v>6199</v>
      </c>
      <c r="H795" t="s">
        <v>3633</v>
      </c>
    </row>
    <row r="796" spans="1:8" hidden="1" x14ac:dyDescent="0.25">
      <c r="A796" t="s">
        <v>235</v>
      </c>
      <c r="B796" t="s">
        <v>1536</v>
      </c>
      <c r="C796">
        <v>599</v>
      </c>
      <c r="D796" t="s">
        <v>3630</v>
      </c>
      <c r="E796">
        <v>440</v>
      </c>
      <c r="F796">
        <v>598</v>
      </c>
      <c r="G796">
        <v>5833</v>
      </c>
      <c r="H796" t="s">
        <v>3631</v>
      </c>
    </row>
    <row r="797" spans="1:8" x14ac:dyDescent="0.25">
      <c r="A797" t="s">
        <v>235</v>
      </c>
      <c r="B797" t="s">
        <v>1536</v>
      </c>
      <c r="C797">
        <v>599</v>
      </c>
      <c r="D797" t="s">
        <v>3632</v>
      </c>
      <c r="E797">
        <v>175</v>
      </c>
      <c r="F797">
        <v>349</v>
      </c>
      <c r="G797">
        <v>6199</v>
      </c>
      <c r="H797" t="s">
        <v>3633</v>
      </c>
    </row>
    <row r="798" spans="1:8" hidden="1" x14ac:dyDescent="0.25">
      <c r="A798" t="s">
        <v>4018</v>
      </c>
      <c r="B798" t="s">
        <v>4019</v>
      </c>
      <c r="C798">
        <v>462</v>
      </c>
      <c r="D798" t="s">
        <v>3639</v>
      </c>
      <c r="E798">
        <v>87</v>
      </c>
      <c r="F798">
        <v>135</v>
      </c>
      <c r="G798">
        <v>4169</v>
      </c>
      <c r="H798" t="s">
        <v>3640</v>
      </c>
    </row>
    <row r="799" spans="1:8" hidden="1" x14ac:dyDescent="0.25">
      <c r="A799" t="s">
        <v>4018</v>
      </c>
      <c r="B799" t="s">
        <v>4019</v>
      </c>
      <c r="C799">
        <v>462</v>
      </c>
      <c r="D799" t="s">
        <v>3630</v>
      </c>
      <c r="E799">
        <v>305</v>
      </c>
      <c r="F799">
        <v>460</v>
      </c>
      <c r="G799">
        <v>5833</v>
      </c>
      <c r="H799" t="s">
        <v>3631</v>
      </c>
    </row>
    <row r="800" spans="1:8" x14ac:dyDescent="0.25">
      <c r="A800" t="s">
        <v>4018</v>
      </c>
      <c r="B800" t="s">
        <v>4019</v>
      </c>
      <c r="C800">
        <v>462</v>
      </c>
      <c r="D800" t="s">
        <v>3632</v>
      </c>
      <c r="E800">
        <v>160</v>
      </c>
      <c r="F800">
        <v>226</v>
      </c>
      <c r="G800">
        <v>6199</v>
      </c>
      <c r="H800" t="s">
        <v>3633</v>
      </c>
    </row>
    <row r="801" spans="1:8" hidden="1" x14ac:dyDescent="0.25">
      <c r="A801" t="s">
        <v>4020</v>
      </c>
      <c r="B801" t="s">
        <v>4021</v>
      </c>
      <c r="C801">
        <v>617</v>
      </c>
      <c r="D801" t="s">
        <v>3709</v>
      </c>
      <c r="E801">
        <v>34</v>
      </c>
      <c r="F801">
        <v>100</v>
      </c>
      <c r="G801">
        <v>88</v>
      </c>
    </row>
    <row r="802" spans="1:8" hidden="1" x14ac:dyDescent="0.25">
      <c r="A802" t="s">
        <v>4020</v>
      </c>
      <c r="B802" t="s">
        <v>4021</v>
      </c>
      <c r="C802">
        <v>617</v>
      </c>
      <c r="D802" t="s">
        <v>3630</v>
      </c>
      <c r="E802">
        <v>355</v>
      </c>
      <c r="F802">
        <v>515</v>
      </c>
      <c r="G802">
        <v>5833</v>
      </c>
      <c r="H802" t="s">
        <v>3631</v>
      </c>
    </row>
    <row r="803" spans="1:8" x14ac:dyDescent="0.25">
      <c r="A803" t="s">
        <v>4020</v>
      </c>
      <c r="B803" t="s">
        <v>4021</v>
      </c>
      <c r="C803">
        <v>617</v>
      </c>
      <c r="D803" t="s">
        <v>3632</v>
      </c>
      <c r="E803">
        <v>119</v>
      </c>
      <c r="F803">
        <v>182</v>
      </c>
      <c r="G803">
        <v>6199</v>
      </c>
      <c r="H803" t="s">
        <v>3633</v>
      </c>
    </row>
    <row r="804" spans="1:8" x14ac:dyDescent="0.25">
      <c r="A804" t="s">
        <v>4020</v>
      </c>
      <c r="B804" t="s">
        <v>4021</v>
      </c>
      <c r="C804">
        <v>617</v>
      </c>
      <c r="D804" t="s">
        <v>3632</v>
      </c>
      <c r="E804">
        <v>192</v>
      </c>
      <c r="F804">
        <v>286</v>
      </c>
      <c r="G804">
        <v>6199</v>
      </c>
      <c r="H804" t="s">
        <v>3633</v>
      </c>
    </row>
    <row r="805" spans="1:8" hidden="1" x14ac:dyDescent="0.25">
      <c r="A805" t="s">
        <v>4022</v>
      </c>
      <c r="B805" t="s">
        <v>4023</v>
      </c>
      <c r="C805">
        <v>578</v>
      </c>
      <c r="D805" t="s">
        <v>3691</v>
      </c>
      <c r="E805">
        <v>68</v>
      </c>
      <c r="F805">
        <v>120</v>
      </c>
      <c r="G805">
        <v>106</v>
      </c>
    </row>
    <row r="806" spans="1:8" hidden="1" x14ac:dyDescent="0.25">
      <c r="A806" t="s">
        <v>4022</v>
      </c>
      <c r="B806" t="s">
        <v>4023</v>
      </c>
      <c r="C806">
        <v>578</v>
      </c>
      <c r="D806" t="s">
        <v>3639</v>
      </c>
      <c r="E806">
        <v>188</v>
      </c>
      <c r="F806">
        <v>236</v>
      </c>
      <c r="G806">
        <v>4169</v>
      </c>
      <c r="H806" t="s">
        <v>3640</v>
      </c>
    </row>
    <row r="807" spans="1:8" hidden="1" x14ac:dyDescent="0.25">
      <c r="A807" t="s">
        <v>4022</v>
      </c>
      <c r="B807" t="s">
        <v>4023</v>
      </c>
      <c r="C807">
        <v>578</v>
      </c>
      <c r="D807" t="s">
        <v>3630</v>
      </c>
      <c r="E807">
        <v>418</v>
      </c>
      <c r="F807">
        <v>577</v>
      </c>
      <c r="G807">
        <v>5833</v>
      </c>
      <c r="H807" t="s">
        <v>3631</v>
      </c>
    </row>
    <row r="808" spans="1:8" x14ac:dyDescent="0.25">
      <c r="A808" t="s">
        <v>4022</v>
      </c>
      <c r="B808" t="s">
        <v>4023</v>
      </c>
      <c r="C808">
        <v>578</v>
      </c>
      <c r="D808" t="s">
        <v>3632</v>
      </c>
      <c r="E808">
        <v>261</v>
      </c>
      <c r="F808">
        <v>327</v>
      </c>
      <c r="G808">
        <v>6199</v>
      </c>
      <c r="H808" t="s">
        <v>3633</v>
      </c>
    </row>
    <row r="809" spans="1:8" hidden="1" x14ac:dyDescent="0.25">
      <c r="A809" t="s">
        <v>4024</v>
      </c>
      <c r="B809" t="s">
        <v>4025</v>
      </c>
      <c r="C809">
        <v>674</v>
      </c>
      <c r="D809" t="s">
        <v>3630</v>
      </c>
      <c r="E809">
        <v>449</v>
      </c>
      <c r="F809">
        <v>611</v>
      </c>
      <c r="G809">
        <v>5833</v>
      </c>
      <c r="H809" t="s">
        <v>3631</v>
      </c>
    </row>
    <row r="810" spans="1:8" x14ac:dyDescent="0.25">
      <c r="A810" t="s">
        <v>4024</v>
      </c>
      <c r="B810" t="s">
        <v>4025</v>
      </c>
      <c r="C810">
        <v>674</v>
      </c>
      <c r="D810" t="s">
        <v>3632</v>
      </c>
      <c r="E810">
        <v>126</v>
      </c>
      <c r="F810">
        <v>189</v>
      </c>
      <c r="G810">
        <v>6199</v>
      </c>
      <c r="H810" t="s">
        <v>3633</v>
      </c>
    </row>
    <row r="811" spans="1:8" x14ac:dyDescent="0.25">
      <c r="A811" t="s">
        <v>4024</v>
      </c>
      <c r="B811" t="s">
        <v>4025</v>
      </c>
      <c r="C811">
        <v>674</v>
      </c>
      <c r="D811" t="s">
        <v>3632</v>
      </c>
      <c r="E811">
        <v>191</v>
      </c>
      <c r="F811">
        <v>262</v>
      </c>
      <c r="G811">
        <v>6199</v>
      </c>
      <c r="H811" t="s">
        <v>3633</v>
      </c>
    </row>
    <row r="812" spans="1:8" x14ac:dyDescent="0.25">
      <c r="A812" t="s">
        <v>4024</v>
      </c>
      <c r="B812" t="s">
        <v>4025</v>
      </c>
      <c r="C812">
        <v>674</v>
      </c>
      <c r="D812" t="s">
        <v>3632</v>
      </c>
      <c r="E812">
        <v>266</v>
      </c>
      <c r="F812">
        <v>343</v>
      </c>
      <c r="G812">
        <v>6199</v>
      </c>
      <c r="H812" t="s">
        <v>3633</v>
      </c>
    </row>
    <row r="813" spans="1:8" hidden="1" x14ac:dyDescent="0.25">
      <c r="A813" t="s">
        <v>236</v>
      </c>
      <c r="B813" t="s">
        <v>1537</v>
      </c>
      <c r="C813">
        <v>467</v>
      </c>
      <c r="D813" t="s">
        <v>3630</v>
      </c>
      <c r="E813">
        <v>308</v>
      </c>
      <c r="F813">
        <v>467</v>
      </c>
      <c r="G813">
        <v>5833</v>
      </c>
      <c r="H813" t="s">
        <v>3631</v>
      </c>
    </row>
    <row r="814" spans="1:8" x14ac:dyDescent="0.25">
      <c r="A814" t="s">
        <v>236</v>
      </c>
      <c r="B814" t="s">
        <v>1537</v>
      </c>
      <c r="C814">
        <v>467</v>
      </c>
      <c r="D814" t="s">
        <v>3632</v>
      </c>
      <c r="E814">
        <v>149</v>
      </c>
      <c r="F814">
        <v>257</v>
      </c>
      <c r="G814">
        <v>6199</v>
      </c>
      <c r="H814" t="s">
        <v>3633</v>
      </c>
    </row>
    <row r="815" spans="1:8" hidden="1" x14ac:dyDescent="0.25">
      <c r="A815" t="s">
        <v>4026</v>
      </c>
      <c r="B815" t="s">
        <v>4027</v>
      </c>
      <c r="C815">
        <v>674</v>
      </c>
      <c r="D815" t="s">
        <v>3630</v>
      </c>
      <c r="E815">
        <v>449</v>
      </c>
      <c r="F815">
        <v>611</v>
      </c>
      <c r="G815">
        <v>5833</v>
      </c>
      <c r="H815" t="s">
        <v>3631</v>
      </c>
    </row>
    <row r="816" spans="1:8" x14ac:dyDescent="0.25">
      <c r="A816" t="s">
        <v>4026</v>
      </c>
      <c r="B816" t="s">
        <v>4027</v>
      </c>
      <c r="C816">
        <v>674</v>
      </c>
      <c r="D816" t="s">
        <v>3632</v>
      </c>
      <c r="E816">
        <v>126</v>
      </c>
      <c r="F816">
        <v>189</v>
      </c>
      <c r="G816">
        <v>6199</v>
      </c>
      <c r="H816" t="s">
        <v>3633</v>
      </c>
    </row>
    <row r="817" spans="1:8" x14ac:dyDescent="0.25">
      <c r="A817" t="s">
        <v>4026</v>
      </c>
      <c r="B817" t="s">
        <v>4027</v>
      </c>
      <c r="C817">
        <v>674</v>
      </c>
      <c r="D817" t="s">
        <v>3632</v>
      </c>
      <c r="E817">
        <v>191</v>
      </c>
      <c r="F817">
        <v>262</v>
      </c>
      <c r="G817">
        <v>6199</v>
      </c>
      <c r="H817" t="s">
        <v>3633</v>
      </c>
    </row>
    <row r="818" spans="1:8" x14ac:dyDescent="0.25">
      <c r="A818" t="s">
        <v>4026</v>
      </c>
      <c r="B818" t="s">
        <v>4027</v>
      </c>
      <c r="C818">
        <v>674</v>
      </c>
      <c r="D818" t="s">
        <v>3632</v>
      </c>
      <c r="E818">
        <v>266</v>
      </c>
      <c r="F818">
        <v>343</v>
      </c>
      <c r="G818">
        <v>6199</v>
      </c>
      <c r="H818" t="s">
        <v>3633</v>
      </c>
    </row>
    <row r="819" spans="1:8" hidden="1" x14ac:dyDescent="0.25">
      <c r="A819" t="s">
        <v>4028</v>
      </c>
      <c r="B819" t="s">
        <v>4029</v>
      </c>
      <c r="C819">
        <v>578</v>
      </c>
      <c r="D819" t="s">
        <v>3691</v>
      </c>
      <c r="E819">
        <v>72</v>
      </c>
      <c r="F819">
        <v>120</v>
      </c>
      <c r="G819">
        <v>106</v>
      </c>
    </row>
    <row r="820" spans="1:8" hidden="1" x14ac:dyDescent="0.25">
      <c r="A820" t="s">
        <v>4028</v>
      </c>
      <c r="B820" t="s">
        <v>4029</v>
      </c>
      <c r="C820">
        <v>578</v>
      </c>
      <c r="D820" t="s">
        <v>3639</v>
      </c>
      <c r="E820">
        <v>188</v>
      </c>
      <c r="F820">
        <v>236</v>
      </c>
      <c r="G820">
        <v>4169</v>
      </c>
      <c r="H820" t="s">
        <v>3640</v>
      </c>
    </row>
    <row r="821" spans="1:8" hidden="1" x14ac:dyDescent="0.25">
      <c r="A821" t="s">
        <v>4028</v>
      </c>
      <c r="B821" t="s">
        <v>4029</v>
      </c>
      <c r="C821">
        <v>578</v>
      </c>
      <c r="D821" t="s">
        <v>3630</v>
      </c>
      <c r="E821">
        <v>418</v>
      </c>
      <c r="F821">
        <v>577</v>
      </c>
      <c r="G821">
        <v>5833</v>
      </c>
      <c r="H821" t="s">
        <v>3631</v>
      </c>
    </row>
    <row r="822" spans="1:8" x14ac:dyDescent="0.25">
      <c r="A822" t="s">
        <v>4028</v>
      </c>
      <c r="B822" t="s">
        <v>4029</v>
      </c>
      <c r="C822">
        <v>578</v>
      </c>
      <c r="D822" t="s">
        <v>3632</v>
      </c>
      <c r="E822">
        <v>261</v>
      </c>
      <c r="F822">
        <v>327</v>
      </c>
      <c r="G822">
        <v>6199</v>
      </c>
      <c r="H822" t="s">
        <v>3633</v>
      </c>
    </row>
    <row r="823" spans="1:8" hidden="1" x14ac:dyDescent="0.25">
      <c r="A823" t="s">
        <v>237</v>
      </c>
      <c r="B823" t="s">
        <v>1538</v>
      </c>
      <c r="C823">
        <v>623</v>
      </c>
      <c r="D823" t="s">
        <v>3630</v>
      </c>
      <c r="E823">
        <v>366</v>
      </c>
      <c r="F823">
        <v>527</v>
      </c>
      <c r="G823">
        <v>5833</v>
      </c>
      <c r="H823" t="s">
        <v>3631</v>
      </c>
    </row>
    <row r="824" spans="1:8" x14ac:dyDescent="0.25">
      <c r="A824" t="s">
        <v>237</v>
      </c>
      <c r="B824" t="s">
        <v>1538</v>
      </c>
      <c r="C824">
        <v>623</v>
      </c>
      <c r="D824" t="s">
        <v>3632</v>
      </c>
      <c r="E824">
        <v>188</v>
      </c>
      <c r="F824">
        <v>293</v>
      </c>
      <c r="G824">
        <v>6199</v>
      </c>
      <c r="H824" t="s">
        <v>3633</v>
      </c>
    </row>
    <row r="825" spans="1:8" hidden="1" x14ac:dyDescent="0.25">
      <c r="A825" t="s">
        <v>4030</v>
      </c>
      <c r="B825" t="s">
        <v>4031</v>
      </c>
      <c r="C825">
        <v>681</v>
      </c>
      <c r="D825" t="s">
        <v>3630</v>
      </c>
      <c r="E825">
        <v>455</v>
      </c>
      <c r="F825">
        <v>617</v>
      </c>
      <c r="G825">
        <v>5833</v>
      </c>
      <c r="H825" t="s">
        <v>3631</v>
      </c>
    </row>
    <row r="826" spans="1:8" x14ac:dyDescent="0.25">
      <c r="A826" t="s">
        <v>4030</v>
      </c>
      <c r="B826" t="s">
        <v>4031</v>
      </c>
      <c r="C826">
        <v>681</v>
      </c>
      <c r="D826" t="s">
        <v>3632</v>
      </c>
      <c r="E826">
        <v>125</v>
      </c>
      <c r="F826">
        <v>188</v>
      </c>
      <c r="G826">
        <v>6199</v>
      </c>
      <c r="H826" t="s">
        <v>3633</v>
      </c>
    </row>
    <row r="827" spans="1:8" x14ac:dyDescent="0.25">
      <c r="A827" t="s">
        <v>4030</v>
      </c>
      <c r="B827" t="s">
        <v>4031</v>
      </c>
      <c r="C827">
        <v>681</v>
      </c>
      <c r="D827" t="s">
        <v>3632</v>
      </c>
      <c r="E827">
        <v>190</v>
      </c>
      <c r="F827">
        <v>261</v>
      </c>
      <c r="G827">
        <v>6199</v>
      </c>
      <c r="H827" t="s">
        <v>3633</v>
      </c>
    </row>
    <row r="828" spans="1:8" x14ac:dyDescent="0.25">
      <c r="A828" t="s">
        <v>4030</v>
      </c>
      <c r="B828" t="s">
        <v>4031</v>
      </c>
      <c r="C828">
        <v>681</v>
      </c>
      <c r="D828" t="s">
        <v>3632</v>
      </c>
      <c r="E828">
        <v>265</v>
      </c>
      <c r="F828">
        <v>344</v>
      </c>
      <c r="G828">
        <v>6199</v>
      </c>
      <c r="H828" t="s">
        <v>3633</v>
      </c>
    </row>
    <row r="829" spans="1:8" hidden="1" x14ac:dyDescent="0.25">
      <c r="A829" t="s">
        <v>238</v>
      </c>
      <c r="B829" t="s">
        <v>1539</v>
      </c>
      <c r="C829">
        <v>487</v>
      </c>
      <c r="D829" t="s">
        <v>3630</v>
      </c>
      <c r="E829">
        <v>329</v>
      </c>
      <c r="F829">
        <v>487</v>
      </c>
      <c r="G829">
        <v>5833</v>
      </c>
      <c r="H829" t="s">
        <v>3631</v>
      </c>
    </row>
    <row r="830" spans="1:8" x14ac:dyDescent="0.25">
      <c r="A830" t="s">
        <v>238</v>
      </c>
      <c r="B830" t="s">
        <v>1539</v>
      </c>
      <c r="C830">
        <v>487</v>
      </c>
      <c r="D830" t="s">
        <v>3632</v>
      </c>
      <c r="E830">
        <v>169</v>
      </c>
      <c r="F830">
        <v>278</v>
      </c>
      <c r="G830">
        <v>6199</v>
      </c>
      <c r="H830" t="s">
        <v>3633</v>
      </c>
    </row>
    <row r="831" spans="1:8" hidden="1" x14ac:dyDescent="0.25">
      <c r="A831" t="s">
        <v>239</v>
      </c>
      <c r="B831" t="s">
        <v>1540</v>
      </c>
      <c r="C831">
        <v>624</v>
      </c>
      <c r="D831" t="s">
        <v>3630</v>
      </c>
      <c r="E831">
        <v>367</v>
      </c>
      <c r="F831">
        <v>528</v>
      </c>
      <c r="G831">
        <v>5833</v>
      </c>
      <c r="H831" t="s">
        <v>3631</v>
      </c>
    </row>
    <row r="832" spans="1:8" x14ac:dyDescent="0.25">
      <c r="A832" t="s">
        <v>239</v>
      </c>
      <c r="B832" t="s">
        <v>1540</v>
      </c>
      <c r="C832">
        <v>624</v>
      </c>
      <c r="D832" t="s">
        <v>3632</v>
      </c>
      <c r="E832">
        <v>184</v>
      </c>
      <c r="F832">
        <v>294</v>
      </c>
      <c r="G832">
        <v>6199</v>
      </c>
      <c r="H832" t="s">
        <v>3633</v>
      </c>
    </row>
    <row r="833" spans="1:8" x14ac:dyDescent="0.25">
      <c r="A833" t="s">
        <v>4032</v>
      </c>
      <c r="B833" t="s">
        <v>4033</v>
      </c>
      <c r="C833">
        <v>251</v>
      </c>
      <c r="D833" t="s">
        <v>3632</v>
      </c>
      <c r="E833">
        <v>125</v>
      </c>
      <c r="F833">
        <v>188</v>
      </c>
      <c r="G833">
        <v>6199</v>
      </c>
      <c r="H833" t="s">
        <v>3633</v>
      </c>
    </row>
    <row r="834" spans="1:8" x14ac:dyDescent="0.25">
      <c r="A834" t="s">
        <v>4032</v>
      </c>
      <c r="B834" t="s">
        <v>4033</v>
      </c>
      <c r="C834">
        <v>251</v>
      </c>
      <c r="D834" t="s">
        <v>3632</v>
      </c>
      <c r="E834">
        <v>190</v>
      </c>
      <c r="F834">
        <v>251</v>
      </c>
      <c r="G834">
        <v>6199</v>
      </c>
      <c r="H834" t="s">
        <v>3633</v>
      </c>
    </row>
    <row r="835" spans="1:8" hidden="1" x14ac:dyDescent="0.25">
      <c r="A835" t="s">
        <v>4034</v>
      </c>
      <c r="B835" t="s">
        <v>4035</v>
      </c>
      <c r="C835">
        <v>552</v>
      </c>
      <c r="D835" t="s">
        <v>3630</v>
      </c>
      <c r="E835">
        <v>328</v>
      </c>
      <c r="F835">
        <v>490</v>
      </c>
      <c r="G835">
        <v>5833</v>
      </c>
      <c r="H835" t="s">
        <v>3631</v>
      </c>
    </row>
    <row r="836" spans="1:8" x14ac:dyDescent="0.25">
      <c r="A836" t="s">
        <v>4034</v>
      </c>
      <c r="B836" t="s">
        <v>4035</v>
      </c>
      <c r="C836">
        <v>552</v>
      </c>
      <c r="D836" t="s">
        <v>3632</v>
      </c>
      <c r="E836">
        <v>3</v>
      </c>
      <c r="F836">
        <v>66</v>
      </c>
      <c r="G836">
        <v>6199</v>
      </c>
      <c r="H836" t="s">
        <v>3633</v>
      </c>
    </row>
    <row r="837" spans="1:8" x14ac:dyDescent="0.25">
      <c r="A837" t="s">
        <v>4034</v>
      </c>
      <c r="B837" t="s">
        <v>4035</v>
      </c>
      <c r="C837">
        <v>552</v>
      </c>
      <c r="D837" t="s">
        <v>3632</v>
      </c>
      <c r="E837">
        <v>68</v>
      </c>
      <c r="F837">
        <v>139</v>
      </c>
      <c r="G837">
        <v>6199</v>
      </c>
      <c r="H837" t="s">
        <v>3633</v>
      </c>
    </row>
    <row r="838" spans="1:8" x14ac:dyDescent="0.25">
      <c r="A838" t="s">
        <v>4034</v>
      </c>
      <c r="B838" t="s">
        <v>4035</v>
      </c>
      <c r="C838">
        <v>552</v>
      </c>
      <c r="D838" t="s">
        <v>3632</v>
      </c>
      <c r="E838">
        <v>143</v>
      </c>
      <c r="F838">
        <v>222</v>
      </c>
      <c r="G838">
        <v>6199</v>
      </c>
      <c r="H838" t="s">
        <v>3633</v>
      </c>
    </row>
    <row r="839" spans="1:8" hidden="1" x14ac:dyDescent="0.25">
      <c r="A839" t="s">
        <v>4036</v>
      </c>
      <c r="B839" t="s">
        <v>4037</v>
      </c>
      <c r="C839">
        <v>356</v>
      </c>
      <c r="D839" t="s">
        <v>4038</v>
      </c>
      <c r="E839">
        <v>272</v>
      </c>
      <c r="F839">
        <v>330</v>
      </c>
      <c r="G839">
        <v>15529</v>
      </c>
      <c r="H839" t="s">
        <v>4039</v>
      </c>
    </row>
    <row r="840" spans="1:8" hidden="1" x14ac:dyDescent="0.25">
      <c r="A840" t="s">
        <v>4036</v>
      </c>
      <c r="B840" t="s">
        <v>4037</v>
      </c>
      <c r="C840">
        <v>356</v>
      </c>
      <c r="D840" t="s">
        <v>3630</v>
      </c>
      <c r="E840">
        <v>217</v>
      </c>
      <c r="F840">
        <v>282</v>
      </c>
      <c r="G840">
        <v>5833</v>
      </c>
      <c r="H840" t="s">
        <v>3631</v>
      </c>
    </row>
    <row r="841" spans="1:8" x14ac:dyDescent="0.25">
      <c r="A841" t="s">
        <v>4036</v>
      </c>
      <c r="B841" t="s">
        <v>4037</v>
      </c>
      <c r="C841">
        <v>356</v>
      </c>
      <c r="D841" t="s">
        <v>3632</v>
      </c>
      <c r="E841">
        <v>50</v>
      </c>
      <c r="F841">
        <v>116</v>
      </c>
      <c r="G841">
        <v>6199</v>
      </c>
      <c r="H841" t="s">
        <v>3633</v>
      </c>
    </row>
    <row r="842" spans="1:8" x14ac:dyDescent="0.25">
      <c r="A842" t="s">
        <v>4040</v>
      </c>
      <c r="B842" t="s">
        <v>4041</v>
      </c>
      <c r="C842">
        <v>300</v>
      </c>
      <c r="D842" t="s">
        <v>3632</v>
      </c>
      <c r="E842">
        <v>80</v>
      </c>
      <c r="F842">
        <v>143</v>
      </c>
      <c r="G842">
        <v>6199</v>
      </c>
      <c r="H842" t="s">
        <v>3633</v>
      </c>
    </row>
    <row r="843" spans="1:8" x14ac:dyDescent="0.25">
      <c r="A843" t="s">
        <v>4040</v>
      </c>
      <c r="B843" t="s">
        <v>4041</v>
      </c>
      <c r="C843">
        <v>300</v>
      </c>
      <c r="D843" t="s">
        <v>3632</v>
      </c>
      <c r="E843">
        <v>145</v>
      </c>
      <c r="F843">
        <v>216</v>
      </c>
      <c r="G843">
        <v>6199</v>
      </c>
      <c r="H843" t="s">
        <v>3633</v>
      </c>
    </row>
    <row r="844" spans="1:8" x14ac:dyDescent="0.25">
      <c r="A844" t="s">
        <v>4040</v>
      </c>
      <c r="B844" t="s">
        <v>4041</v>
      </c>
      <c r="C844">
        <v>300</v>
      </c>
      <c r="D844" t="s">
        <v>3632</v>
      </c>
      <c r="E844">
        <v>220</v>
      </c>
      <c r="F844">
        <v>299</v>
      </c>
      <c r="G844">
        <v>6199</v>
      </c>
      <c r="H844" t="s">
        <v>3633</v>
      </c>
    </row>
    <row r="845" spans="1:8" hidden="1" x14ac:dyDescent="0.25">
      <c r="A845" t="s">
        <v>4042</v>
      </c>
      <c r="B845" t="s">
        <v>4043</v>
      </c>
      <c r="C845">
        <v>640</v>
      </c>
      <c r="D845" t="s">
        <v>3630</v>
      </c>
      <c r="E845">
        <v>416</v>
      </c>
      <c r="F845">
        <v>581</v>
      </c>
      <c r="G845">
        <v>5833</v>
      </c>
      <c r="H845" t="s">
        <v>3631</v>
      </c>
    </row>
    <row r="846" spans="1:8" x14ac:dyDescent="0.25">
      <c r="A846" t="s">
        <v>4042</v>
      </c>
      <c r="B846" t="s">
        <v>4043</v>
      </c>
      <c r="C846">
        <v>640</v>
      </c>
      <c r="D846" t="s">
        <v>3632</v>
      </c>
      <c r="E846">
        <v>130</v>
      </c>
      <c r="F846">
        <v>193</v>
      </c>
      <c r="G846">
        <v>6199</v>
      </c>
      <c r="H846" t="s">
        <v>3633</v>
      </c>
    </row>
    <row r="847" spans="1:8" x14ac:dyDescent="0.25">
      <c r="A847" t="s">
        <v>4042</v>
      </c>
      <c r="B847" t="s">
        <v>4043</v>
      </c>
      <c r="C847">
        <v>640</v>
      </c>
      <c r="D847" t="s">
        <v>3632</v>
      </c>
      <c r="E847">
        <v>195</v>
      </c>
      <c r="F847">
        <v>266</v>
      </c>
      <c r="G847">
        <v>6199</v>
      </c>
      <c r="H847" t="s">
        <v>3633</v>
      </c>
    </row>
    <row r="848" spans="1:8" x14ac:dyDescent="0.25">
      <c r="A848" t="s">
        <v>4042</v>
      </c>
      <c r="B848" t="s">
        <v>4043</v>
      </c>
      <c r="C848">
        <v>640</v>
      </c>
      <c r="D848" t="s">
        <v>3632</v>
      </c>
      <c r="E848">
        <v>270</v>
      </c>
      <c r="F848">
        <v>347</v>
      </c>
      <c r="G848">
        <v>6199</v>
      </c>
      <c r="H848" t="s">
        <v>3633</v>
      </c>
    </row>
    <row r="849" spans="1:8" hidden="1" x14ac:dyDescent="0.25">
      <c r="A849" t="s">
        <v>240</v>
      </c>
      <c r="B849" t="s">
        <v>1541</v>
      </c>
      <c r="C849">
        <v>523</v>
      </c>
      <c r="D849" t="s">
        <v>3630</v>
      </c>
      <c r="E849">
        <v>360</v>
      </c>
      <c r="F849">
        <v>520</v>
      </c>
      <c r="G849">
        <v>5833</v>
      </c>
      <c r="H849" t="s">
        <v>3631</v>
      </c>
    </row>
    <row r="850" spans="1:8" x14ac:dyDescent="0.25">
      <c r="A850" t="s">
        <v>240</v>
      </c>
      <c r="B850" t="s">
        <v>1541</v>
      </c>
      <c r="C850">
        <v>523</v>
      </c>
      <c r="D850" t="s">
        <v>3632</v>
      </c>
      <c r="E850">
        <v>205</v>
      </c>
      <c r="F850">
        <v>297</v>
      </c>
      <c r="G850">
        <v>6199</v>
      </c>
      <c r="H850" t="s">
        <v>3633</v>
      </c>
    </row>
    <row r="851" spans="1:8" hidden="1" x14ac:dyDescent="0.25">
      <c r="A851" t="s">
        <v>241</v>
      </c>
      <c r="B851" t="s">
        <v>1542</v>
      </c>
      <c r="C851">
        <v>374</v>
      </c>
      <c r="D851" t="s">
        <v>3630</v>
      </c>
      <c r="E851">
        <v>213</v>
      </c>
      <c r="F851">
        <v>373</v>
      </c>
      <c r="G851">
        <v>5833</v>
      </c>
      <c r="H851" t="s">
        <v>3631</v>
      </c>
    </row>
    <row r="852" spans="1:8" x14ac:dyDescent="0.25">
      <c r="A852" t="s">
        <v>241</v>
      </c>
      <c r="B852" t="s">
        <v>1542</v>
      </c>
      <c r="C852">
        <v>374</v>
      </c>
      <c r="D852" t="s">
        <v>3632</v>
      </c>
      <c r="E852">
        <v>80</v>
      </c>
      <c r="F852">
        <v>144</v>
      </c>
      <c r="G852">
        <v>6199</v>
      </c>
      <c r="H852" t="s">
        <v>3633</v>
      </c>
    </row>
    <row r="853" spans="1:8" hidden="1" x14ac:dyDescent="0.25">
      <c r="A853" t="s">
        <v>4044</v>
      </c>
      <c r="B853" t="s">
        <v>4045</v>
      </c>
      <c r="C853">
        <v>1307</v>
      </c>
      <c r="D853" t="s">
        <v>4046</v>
      </c>
      <c r="E853">
        <v>1</v>
      </c>
      <c r="F853">
        <v>138</v>
      </c>
      <c r="G853">
        <v>23</v>
      </c>
    </row>
    <row r="854" spans="1:8" hidden="1" x14ac:dyDescent="0.25">
      <c r="A854" t="s">
        <v>4044</v>
      </c>
      <c r="B854" t="s">
        <v>4045</v>
      </c>
      <c r="C854">
        <v>1307</v>
      </c>
      <c r="D854" t="s">
        <v>3630</v>
      </c>
      <c r="E854">
        <v>1031</v>
      </c>
      <c r="F854">
        <v>1203</v>
      </c>
      <c r="G854">
        <v>5833</v>
      </c>
      <c r="H854" t="s">
        <v>3631</v>
      </c>
    </row>
    <row r="855" spans="1:8" x14ac:dyDescent="0.25">
      <c r="A855" t="s">
        <v>4044</v>
      </c>
      <c r="B855" t="s">
        <v>4045</v>
      </c>
      <c r="C855">
        <v>1307</v>
      </c>
      <c r="D855" t="s">
        <v>3632</v>
      </c>
      <c r="E855">
        <v>472</v>
      </c>
      <c r="F855">
        <v>545</v>
      </c>
      <c r="G855">
        <v>6199</v>
      </c>
      <c r="H855" t="s">
        <v>3633</v>
      </c>
    </row>
    <row r="856" spans="1:8" x14ac:dyDescent="0.25">
      <c r="A856" t="s">
        <v>4044</v>
      </c>
      <c r="B856" t="s">
        <v>4045</v>
      </c>
      <c r="C856">
        <v>1307</v>
      </c>
      <c r="D856" t="s">
        <v>3632</v>
      </c>
      <c r="E856">
        <v>549</v>
      </c>
      <c r="F856">
        <v>616</v>
      </c>
      <c r="G856">
        <v>6199</v>
      </c>
      <c r="H856" t="s">
        <v>3633</v>
      </c>
    </row>
    <row r="857" spans="1:8" x14ac:dyDescent="0.25">
      <c r="A857" t="s">
        <v>4044</v>
      </c>
      <c r="B857" t="s">
        <v>4045</v>
      </c>
      <c r="C857">
        <v>1307</v>
      </c>
      <c r="D857" t="s">
        <v>3632</v>
      </c>
      <c r="E857">
        <v>621</v>
      </c>
      <c r="F857">
        <v>736</v>
      </c>
      <c r="G857">
        <v>6199</v>
      </c>
      <c r="H857" t="s">
        <v>3633</v>
      </c>
    </row>
    <row r="858" spans="1:8" x14ac:dyDescent="0.25">
      <c r="A858" t="s">
        <v>4044</v>
      </c>
      <c r="B858" t="s">
        <v>4045</v>
      </c>
      <c r="C858">
        <v>1307</v>
      </c>
      <c r="D858" t="s">
        <v>3632</v>
      </c>
      <c r="E858">
        <v>740</v>
      </c>
      <c r="F858">
        <v>823</v>
      </c>
      <c r="G858">
        <v>6199</v>
      </c>
      <c r="H858" t="s">
        <v>3633</v>
      </c>
    </row>
    <row r="859" spans="1:8" x14ac:dyDescent="0.25">
      <c r="A859" t="s">
        <v>4044</v>
      </c>
      <c r="B859" t="s">
        <v>4045</v>
      </c>
      <c r="C859">
        <v>1307</v>
      </c>
      <c r="D859" t="s">
        <v>3632</v>
      </c>
      <c r="E859">
        <v>827</v>
      </c>
      <c r="F859">
        <v>908</v>
      </c>
      <c r="G859">
        <v>6199</v>
      </c>
      <c r="H859" t="s">
        <v>3633</v>
      </c>
    </row>
    <row r="860" spans="1:8" hidden="1" x14ac:dyDescent="0.25">
      <c r="A860" t="s">
        <v>4047</v>
      </c>
      <c r="B860" t="s">
        <v>4048</v>
      </c>
      <c r="C860">
        <v>1281</v>
      </c>
      <c r="D860" t="s">
        <v>4049</v>
      </c>
      <c r="E860">
        <v>1</v>
      </c>
      <c r="F860">
        <v>105</v>
      </c>
      <c r="G860">
        <v>6</v>
      </c>
    </row>
    <row r="861" spans="1:8" hidden="1" x14ac:dyDescent="0.25">
      <c r="A861" t="s">
        <v>4047</v>
      </c>
      <c r="B861" t="s">
        <v>4048</v>
      </c>
      <c r="C861">
        <v>1281</v>
      </c>
      <c r="D861" t="s">
        <v>4050</v>
      </c>
      <c r="E861">
        <v>371</v>
      </c>
      <c r="F861">
        <v>493</v>
      </c>
      <c r="G861">
        <v>86</v>
      </c>
    </row>
    <row r="862" spans="1:8" x14ac:dyDescent="0.25">
      <c r="A862" t="s">
        <v>4047</v>
      </c>
      <c r="B862" t="s">
        <v>4048</v>
      </c>
      <c r="C862">
        <v>1281</v>
      </c>
      <c r="D862" t="s">
        <v>3632</v>
      </c>
      <c r="E862">
        <v>523</v>
      </c>
      <c r="F862">
        <v>624</v>
      </c>
      <c r="G862">
        <v>6199</v>
      </c>
      <c r="H862" t="s">
        <v>3633</v>
      </c>
    </row>
    <row r="863" spans="1:8" x14ac:dyDescent="0.25">
      <c r="A863" t="s">
        <v>4047</v>
      </c>
      <c r="B863" t="s">
        <v>4048</v>
      </c>
      <c r="C863">
        <v>1281</v>
      </c>
      <c r="D863" t="s">
        <v>3632</v>
      </c>
      <c r="E863">
        <v>952</v>
      </c>
      <c r="F863">
        <v>1048</v>
      </c>
      <c r="G863">
        <v>6199</v>
      </c>
      <c r="H863" t="s">
        <v>3633</v>
      </c>
    </row>
    <row r="864" spans="1:8" x14ac:dyDescent="0.25">
      <c r="A864" t="s">
        <v>4047</v>
      </c>
      <c r="B864" t="s">
        <v>4048</v>
      </c>
      <c r="C864">
        <v>1281</v>
      </c>
      <c r="D864" t="s">
        <v>3632</v>
      </c>
      <c r="E864">
        <v>1057</v>
      </c>
      <c r="F864">
        <v>1154</v>
      </c>
      <c r="G864">
        <v>6199</v>
      </c>
      <c r="H864" t="s">
        <v>3633</v>
      </c>
    </row>
    <row r="865" spans="1:8" hidden="1" x14ac:dyDescent="0.25">
      <c r="A865" t="s">
        <v>4051</v>
      </c>
      <c r="B865" t="s">
        <v>4052</v>
      </c>
      <c r="C865">
        <v>550</v>
      </c>
      <c r="D865" t="s">
        <v>3639</v>
      </c>
      <c r="E865">
        <v>161</v>
      </c>
      <c r="F865">
        <v>209</v>
      </c>
      <c r="G865">
        <v>4169</v>
      </c>
      <c r="H865" t="s">
        <v>3640</v>
      </c>
    </row>
    <row r="866" spans="1:8" hidden="1" x14ac:dyDescent="0.25">
      <c r="A866" t="s">
        <v>4051</v>
      </c>
      <c r="B866" t="s">
        <v>4052</v>
      </c>
      <c r="C866">
        <v>550</v>
      </c>
      <c r="D866" t="s">
        <v>3630</v>
      </c>
      <c r="E866">
        <v>390</v>
      </c>
      <c r="F866">
        <v>549</v>
      </c>
      <c r="G866">
        <v>5833</v>
      </c>
      <c r="H866" t="s">
        <v>3631</v>
      </c>
    </row>
    <row r="867" spans="1:8" x14ac:dyDescent="0.25">
      <c r="A867" t="s">
        <v>4051</v>
      </c>
      <c r="B867" t="s">
        <v>4052</v>
      </c>
      <c r="C867">
        <v>550</v>
      </c>
      <c r="D867" t="s">
        <v>3632</v>
      </c>
      <c r="E867">
        <v>234</v>
      </c>
      <c r="F867">
        <v>300</v>
      </c>
      <c r="G867">
        <v>6199</v>
      </c>
      <c r="H867" t="s">
        <v>3633</v>
      </c>
    </row>
    <row r="868" spans="1:8" hidden="1" x14ac:dyDescent="0.25">
      <c r="A868" t="s">
        <v>4053</v>
      </c>
      <c r="B868" t="s">
        <v>4054</v>
      </c>
      <c r="C868">
        <v>674</v>
      </c>
      <c r="D868" t="s">
        <v>3630</v>
      </c>
      <c r="E868">
        <v>450</v>
      </c>
      <c r="F868">
        <v>612</v>
      </c>
      <c r="G868">
        <v>5833</v>
      </c>
      <c r="H868" t="s">
        <v>3631</v>
      </c>
    </row>
    <row r="869" spans="1:8" x14ac:dyDescent="0.25">
      <c r="A869" t="s">
        <v>4053</v>
      </c>
      <c r="B869" t="s">
        <v>4054</v>
      </c>
      <c r="C869">
        <v>674</v>
      </c>
      <c r="D869" t="s">
        <v>3632</v>
      </c>
      <c r="E869">
        <v>126</v>
      </c>
      <c r="F869">
        <v>189</v>
      </c>
      <c r="G869">
        <v>6199</v>
      </c>
      <c r="H869" t="s">
        <v>3633</v>
      </c>
    </row>
    <row r="870" spans="1:8" x14ac:dyDescent="0.25">
      <c r="A870" t="s">
        <v>4053</v>
      </c>
      <c r="B870" t="s">
        <v>4054</v>
      </c>
      <c r="C870">
        <v>674</v>
      </c>
      <c r="D870" t="s">
        <v>3632</v>
      </c>
      <c r="E870">
        <v>191</v>
      </c>
      <c r="F870">
        <v>262</v>
      </c>
      <c r="G870">
        <v>6199</v>
      </c>
      <c r="H870" t="s">
        <v>3633</v>
      </c>
    </row>
    <row r="871" spans="1:8" x14ac:dyDescent="0.25">
      <c r="A871" t="s">
        <v>4053</v>
      </c>
      <c r="B871" t="s">
        <v>4054</v>
      </c>
      <c r="C871">
        <v>674</v>
      </c>
      <c r="D871" t="s">
        <v>3632</v>
      </c>
      <c r="E871">
        <v>266</v>
      </c>
      <c r="F871">
        <v>345</v>
      </c>
      <c r="G871">
        <v>6199</v>
      </c>
      <c r="H871" t="s">
        <v>3633</v>
      </c>
    </row>
    <row r="872" spans="1:8" hidden="1" x14ac:dyDescent="0.25">
      <c r="A872" t="s">
        <v>242</v>
      </c>
      <c r="B872" t="s">
        <v>1543</v>
      </c>
      <c r="C872">
        <v>579</v>
      </c>
      <c r="D872" t="s">
        <v>4055</v>
      </c>
      <c r="E872">
        <v>1</v>
      </c>
      <c r="F872">
        <v>100</v>
      </c>
      <c r="G872">
        <v>400</v>
      </c>
    </row>
    <row r="873" spans="1:8" hidden="1" x14ac:dyDescent="0.25">
      <c r="A873" t="s">
        <v>242</v>
      </c>
      <c r="B873" t="s">
        <v>1543</v>
      </c>
      <c r="C873">
        <v>579</v>
      </c>
      <c r="D873" t="s">
        <v>3630</v>
      </c>
      <c r="E873">
        <v>385</v>
      </c>
      <c r="F873">
        <v>544</v>
      </c>
      <c r="G873">
        <v>5833</v>
      </c>
      <c r="H873" t="s">
        <v>3631</v>
      </c>
    </row>
    <row r="874" spans="1:8" x14ac:dyDescent="0.25">
      <c r="A874" t="s">
        <v>242</v>
      </c>
      <c r="B874" t="s">
        <v>1543</v>
      </c>
      <c r="C874">
        <v>579</v>
      </c>
      <c r="D874" t="s">
        <v>3632</v>
      </c>
      <c r="E874">
        <v>247</v>
      </c>
      <c r="F874">
        <v>313</v>
      </c>
      <c r="G874">
        <v>6199</v>
      </c>
      <c r="H874" t="s">
        <v>3633</v>
      </c>
    </row>
    <row r="875" spans="1:8" hidden="1" x14ac:dyDescent="0.25">
      <c r="A875" t="s">
        <v>4056</v>
      </c>
      <c r="B875" t="s">
        <v>4057</v>
      </c>
      <c r="C875">
        <v>738</v>
      </c>
      <c r="D875" t="s">
        <v>3630</v>
      </c>
      <c r="E875">
        <v>547</v>
      </c>
      <c r="F875">
        <v>712</v>
      </c>
      <c r="G875">
        <v>5833</v>
      </c>
      <c r="H875" t="s">
        <v>3631</v>
      </c>
    </row>
    <row r="876" spans="1:8" x14ac:dyDescent="0.25">
      <c r="A876" t="s">
        <v>4056</v>
      </c>
      <c r="B876" t="s">
        <v>4057</v>
      </c>
      <c r="C876">
        <v>738</v>
      </c>
      <c r="D876" t="s">
        <v>3632</v>
      </c>
      <c r="E876">
        <v>210</v>
      </c>
      <c r="F876">
        <v>271</v>
      </c>
      <c r="G876">
        <v>6199</v>
      </c>
      <c r="H876" t="s">
        <v>3633</v>
      </c>
    </row>
    <row r="877" spans="1:8" x14ac:dyDescent="0.25">
      <c r="A877" t="s">
        <v>4056</v>
      </c>
      <c r="B877" t="s">
        <v>4057</v>
      </c>
      <c r="C877">
        <v>738</v>
      </c>
      <c r="D877" t="s">
        <v>3632</v>
      </c>
      <c r="E877">
        <v>355</v>
      </c>
      <c r="F877">
        <v>470</v>
      </c>
      <c r="G877">
        <v>6199</v>
      </c>
      <c r="H877" t="s">
        <v>3633</v>
      </c>
    </row>
    <row r="878" spans="1:8" hidden="1" x14ac:dyDescent="0.25">
      <c r="A878" t="s">
        <v>4058</v>
      </c>
      <c r="B878" t="s">
        <v>4059</v>
      </c>
      <c r="C878">
        <v>694</v>
      </c>
      <c r="D878" t="s">
        <v>3657</v>
      </c>
      <c r="E878">
        <v>29</v>
      </c>
      <c r="F878">
        <v>123</v>
      </c>
      <c r="G878">
        <v>2653</v>
      </c>
      <c r="H878" t="s">
        <v>3658</v>
      </c>
    </row>
    <row r="879" spans="1:8" hidden="1" x14ac:dyDescent="0.25">
      <c r="A879" t="s">
        <v>4058</v>
      </c>
      <c r="B879" t="s">
        <v>4059</v>
      </c>
      <c r="C879">
        <v>694</v>
      </c>
      <c r="D879" t="s">
        <v>3639</v>
      </c>
      <c r="E879">
        <v>301</v>
      </c>
      <c r="F879">
        <v>349</v>
      </c>
      <c r="G879">
        <v>4169</v>
      </c>
      <c r="H879" t="s">
        <v>3640</v>
      </c>
    </row>
    <row r="880" spans="1:8" hidden="1" x14ac:dyDescent="0.25">
      <c r="A880" t="s">
        <v>4058</v>
      </c>
      <c r="B880" t="s">
        <v>4059</v>
      </c>
      <c r="C880">
        <v>694</v>
      </c>
      <c r="D880" t="s">
        <v>3630</v>
      </c>
      <c r="E880">
        <v>534</v>
      </c>
      <c r="F880">
        <v>689</v>
      </c>
      <c r="G880">
        <v>5833</v>
      </c>
      <c r="H880" t="s">
        <v>3631</v>
      </c>
    </row>
    <row r="881" spans="1:8" x14ac:dyDescent="0.25">
      <c r="A881" t="s">
        <v>4058</v>
      </c>
      <c r="B881" t="s">
        <v>4059</v>
      </c>
      <c r="C881">
        <v>694</v>
      </c>
      <c r="D881" t="s">
        <v>3632</v>
      </c>
      <c r="E881">
        <v>374</v>
      </c>
      <c r="F881">
        <v>438</v>
      </c>
      <c r="G881">
        <v>6199</v>
      </c>
      <c r="H881" t="s">
        <v>3633</v>
      </c>
    </row>
    <row r="882" spans="1:8" hidden="1" x14ac:dyDescent="0.25">
      <c r="A882" t="s">
        <v>243</v>
      </c>
      <c r="B882" t="s">
        <v>1544</v>
      </c>
      <c r="C882">
        <v>261</v>
      </c>
      <c r="D882" t="s">
        <v>3630</v>
      </c>
      <c r="E882">
        <v>121</v>
      </c>
      <c r="F882">
        <v>241</v>
      </c>
      <c r="G882">
        <v>5833</v>
      </c>
      <c r="H882" t="s">
        <v>3631</v>
      </c>
    </row>
    <row r="883" spans="1:8" x14ac:dyDescent="0.25">
      <c r="A883" t="s">
        <v>243</v>
      </c>
      <c r="B883" t="s">
        <v>1544</v>
      </c>
      <c r="C883">
        <v>261</v>
      </c>
      <c r="D883" t="s">
        <v>3632</v>
      </c>
      <c r="E883">
        <v>30</v>
      </c>
      <c r="F883">
        <v>90</v>
      </c>
      <c r="G883">
        <v>6199</v>
      </c>
      <c r="H883" t="s">
        <v>3633</v>
      </c>
    </row>
    <row r="884" spans="1:8" hidden="1" x14ac:dyDescent="0.25">
      <c r="A884" t="s">
        <v>4060</v>
      </c>
      <c r="B884" t="s">
        <v>4061</v>
      </c>
      <c r="C884">
        <v>650</v>
      </c>
      <c r="D884" t="s">
        <v>3630</v>
      </c>
      <c r="E884">
        <v>438</v>
      </c>
      <c r="F884">
        <v>603</v>
      </c>
      <c r="G884">
        <v>5833</v>
      </c>
      <c r="H884" t="s">
        <v>3631</v>
      </c>
    </row>
    <row r="885" spans="1:8" x14ac:dyDescent="0.25">
      <c r="A885" t="s">
        <v>4060</v>
      </c>
      <c r="B885" t="s">
        <v>4061</v>
      </c>
      <c r="C885">
        <v>650</v>
      </c>
      <c r="D885" t="s">
        <v>3632</v>
      </c>
      <c r="E885">
        <v>129</v>
      </c>
      <c r="F885">
        <v>189</v>
      </c>
      <c r="G885">
        <v>6199</v>
      </c>
      <c r="H885" t="s">
        <v>3633</v>
      </c>
    </row>
    <row r="886" spans="1:8" x14ac:dyDescent="0.25">
      <c r="A886" t="s">
        <v>4060</v>
      </c>
      <c r="B886" t="s">
        <v>4061</v>
      </c>
      <c r="C886">
        <v>650</v>
      </c>
      <c r="D886" t="s">
        <v>3632</v>
      </c>
      <c r="E886">
        <v>192</v>
      </c>
      <c r="F886">
        <v>265</v>
      </c>
      <c r="G886">
        <v>6199</v>
      </c>
      <c r="H886" t="s">
        <v>3633</v>
      </c>
    </row>
    <row r="887" spans="1:8" x14ac:dyDescent="0.25">
      <c r="A887" t="s">
        <v>4060</v>
      </c>
      <c r="B887" t="s">
        <v>4061</v>
      </c>
      <c r="C887">
        <v>650</v>
      </c>
      <c r="D887" t="s">
        <v>3632</v>
      </c>
      <c r="E887">
        <v>269</v>
      </c>
      <c r="F887">
        <v>352</v>
      </c>
      <c r="G887">
        <v>6199</v>
      </c>
      <c r="H887" t="s">
        <v>3633</v>
      </c>
    </row>
    <row r="888" spans="1:8" hidden="1" x14ac:dyDescent="0.25">
      <c r="A888" t="s">
        <v>4062</v>
      </c>
      <c r="B888" t="s">
        <v>4063</v>
      </c>
      <c r="C888">
        <v>747</v>
      </c>
      <c r="D888" t="s">
        <v>3639</v>
      </c>
      <c r="E888">
        <v>356</v>
      </c>
      <c r="F888">
        <v>404</v>
      </c>
      <c r="G888">
        <v>4169</v>
      </c>
      <c r="H888" t="s">
        <v>3640</v>
      </c>
    </row>
    <row r="889" spans="1:8" hidden="1" x14ac:dyDescent="0.25">
      <c r="A889" t="s">
        <v>4062</v>
      </c>
      <c r="B889" t="s">
        <v>4063</v>
      </c>
      <c r="C889">
        <v>747</v>
      </c>
      <c r="D889" t="s">
        <v>3630</v>
      </c>
      <c r="E889">
        <v>585</v>
      </c>
      <c r="F889">
        <v>744</v>
      </c>
      <c r="G889">
        <v>5833</v>
      </c>
      <c r="H889" t="s">
        <v>3631</v>
      </c>
    </row>
    <row r="890" spans="1:8" x14ac:dyDescent="0.25">
      <c r="A890" t="s">
        <v>4062</v>
      </c>
      <c r="B890" t="s">
        <v>4063</v>
      </c>
      <c r="C890">
        <v>747</v>
      </c>
      <c r="D890" t="s">
        <v>3632</v>
      </c>
      <c r="E890">
        <v>398</v>
      </c>
      <c r="F890">
        <v>494</v>
      </c>
      <c r="G890">
        <v>6199</v>
      </c>
      <c r="H890" t="s">
        <v>3633</v>
      </c>
    </row>
    <row r="891" spans="1:8" hidden="1" x14ac:dyDescent="0.25">
      <c r="A891" t="s">
        <v>4064</v>
      </c>
      <c r="B891" t="s">
        <v>4065</v>
      </c>
      <c r="C891">
        <v>699</v>
      </c>
      <c r="D891" t="s">
        <v>3630</v>
      </c>
      <c r="E891">
        <v>453</v>
      </c>
      <c r="F891">
        <v>614</v>
      </c>
      <c r="G891">
        <v>5833</v>
      </c>
      <c r="H891" t="s">
        <v>3631</v>
      </c>
    </row>
    <row r="892" spans="1:8" x14ac:dyDescent="0.25">
      <c r="A892" t="s">
        <v>4064</v>
      </c>
      <c r="B892" t="s">
        <v>4065</v>
      </c>
      <c r="C892">
        <v>699</v>
      </c>
      <c r="D892" t="s">
        <v>3632</v>
      </c>
      <c r="E892">
        <v>129</v>
      </c>
      <c r="F892">
        <v>192</v>
      </c>
      <c r="G892">
        <v>6199</v>
      </c>
      <c r="H892" t="s">
        <v>3633</v>
      </c>
    </row>
    <row r="893" spans="1:8" x14ac:dyDescent="0.25">
      <c r="A893" t="s">
        <v>4064</v>
      </c>
      <c r="B893" t="s">
        <v>4065</v>
      </c>
      <c r="C893">
        <v>699</v>
      </c>
      <c r="D893" t="s">
        <v>3632</v>
      </c>
      <c r="E893">
        <v>194</v>
      </c>
      <c r="F893">
        <v>264</v>
      </c>
      <c r="G893">
        <v>6199</v>
      </c>
      <c r="H893" t="s">
        <v>3633</v>
      </c>
    </row>
    <row r="894" spans="1:8" x14ac:dyDescent="0.25">
      <c r="A894" t="s">
        <v>4064</v>
      </c>
      <c r="B894" t="s">
        <v>4065</v>
      </c>
      <c r="C894">
        <v>699</v>
      </c>
      <c r="D894" t="s">
        <v>3632</v>
      </c>
      <c r="E894">
        <v>269</v>
      </c>
      <c r="F894">
        <v>347</v>
      </c>
      <c r="G894">
        <v>6199</v>
      </c>
      <c r="H894" t="s">
        <v>3633</v>
      </c>
    </row>
    <row r="895" spans="1:8" hidden="1" x14ac:dyDescent="0.25">
      <c r="A895" t="s">
        <v>4066</v>
      </c>
      <c r="B895" t="s">
        <v>4067</v>
      </c>
      <c r="C895">
        <v>777</v>
      </c>
      <c r="D895" t="s">
        <v>4068</v>
      </c>
      <c r="E895">
        <v>1</v>
      </c>
      <c r="F895">
        <v>49</v>
      </c>
      <c r="G895">
        <v>27</v>
      </c>
    </row>
    <row r="896" spans="1:8" hidden="1" x14ac:dyDescent="0.25">
      <c r="A896" t="s">
        <v>4066</v>
      </c>
      <c r="B896" t="s">
        <v>4067</v>
      </c>
      <c r="C896">
        <v>777</v>
      </c>
      <c r="D896" t="s">
        <v>3630</v>
      </c>
      <c r="E896">
        <v>505</v>
      </c>
      <c r="F896">
        <v>672</v>
      </c>
      <c r="G896">
        <v>5833</v>
      </c>
      <c r="H896" t="s">
        <v>3631</v>
      </c>
    </row>
    <row r="897" spans="1:8" x14ac:dyDescent="0.25">
      <c r="A897" t="s">
        <v>4066</v>
      </c>
      <c r="B897" t="s">
        <v>4067</v>
      </c>
      <c r="C897">
        <v>777</v>
      </c>
      <c r="D897" t="s">
        <v>3632</v>
      </c>
      <c r="E897">
        <v>240</v>
      </c>
      <c r="F897">
        <v>320</v>
      </c>
      <c r="G897">
        <v>6199</v>
      </c>
      <c r="H897" t="s">
        <v>3633</v>
      </c>
    </row>
    <row r="898" spans="1:8" x14ac:dyDescent="0.25">
      <c r="A898" t="s">
        <v>4066</v>
      </c>
      <c r="B898" t="s">
        <v>4067</v>
      </c>
      <c r="C898">
        <v>777</v>
      </c>
      <c r="D898" t="s">
        <v>3632</v>
      </c>
      <c r="E898">
        <v>326</v>
      </c>
      <c r="F898">
        <v>414</v>
      </c>
      <c r="G898">
        <v>6199</v>
      </c>
      <c r="H898" t="s">
        <v>3633</v>
      </c>
    </row>
    <row r="899" spans="1:8" hidden="1" x14ac:dyDescent="0.25">
      <c r="A899" t="s">
        <v>4069</v>
      </c>
      <c r="B899" t="s">
        <v>4070</v>
      </c>
      <c r="C899">
        <v>1125</v>
      </c>
      <c r="D899" t="s">
        <v>3657</v>
      </c>
      <c r="E899">
        <v>39</v>
      </c>
      <c r="F899">
        <v>136</v>
      </c>
      <c r="G899">
        <v>2653</v>
      </c>
      <c r="H899" t="s">
        <v>3658</v>
      </c>
    </row>
    <row r="900" spans="1:8" hidden="1" x14ac:dyDescent="0.25">
      <c r="A900" t="s">
        <v>4069</v>
      </c>
      <c r="B900" t="s">
        <v>4070</v>
      </c>
      <c r="C900">
        <v>1125</v>
      </c>
      <c r="D900" t="s">
        <v>4071</v>
      </c>
      <c r="E900">
        <v>1</v>
      </c>
      <c r="F900">
        <v>38</v>
      </c>
      <c r="G900">
        <v>2</v>
      </c>
    </row>
    <row r="901" spans="1:8" hidden="1" x14ac:dyDescent="0.25">
      <c r="A901" t="s">
        <v>4069</v>
      </c>
      <c r="B901" t="s">
        <v>4070</v>
      </c>
      <c r="C901">
        <v>1125</v>
      </c>
      <c r="D901" t="s">
        <v>3639</v>
      </c>
      <c r="E901">
        <v>721</v>
      </c>
      <c r="F901">
        <v>769</v>
      </c>
      <c r="G901">
        <v>4169</v>
      </c>
      <c r="H901" t="s">
        <v>3640</v>
      </c>
    </row>
    <row r="902" spans="1:8" hidden="1" x14ac:dyDescent="0.25">
      <c r="A902" t="s">
        <v>4069</v>
      </c>
      <c r="B902" t="s">
        <v>4070</v>
      </c>
      <c r="C902">
        <v>1125</v>
      </c>
      <c r="D902" t="s">
        <v>3630</v>
      </c>
      <c r="E902">
        <v>961</v>
      </c>
      <c r="F902">
        <v>1118</v>
      </c>
      <c r="G902">
        <v>5833</v>
      </c>
      <c r="H902" t="s">
        <v>3631</v>
      </c>
    </row>
    <row r="903" spans="1:8" x14ac:dyDescent="0.25">
      <c r="A903" t="s">
        <v>4069</v>
      </c>
      <c r="B903" t="s">
        <v>4070</v>
      </c>
      <c r="C903">
        <v>1125</v>
      </c>
      <c r="D903" t="s">
        <v>3632</v>
      </c>
      <c r="E903">
        <v>794</v>
      </c>
      <c r="F903">
        <v>855</v>
      </c>
      <c r="G903">
        <v>6199</v>
      </c>
      <c r="H903" t="s">
        <v>3633</v>
      </c>
    </row>
    <row r="904" spans="1:8" hidden="1" x14ac:dyDescent="0.25">
      <c r="A904" t="s">
        <v>4072</v>
      </c>
      <c r="B904" t="s">
        <v>4073</v>
      </c>
      <c r="C904">
        <v>807</v>
      </c>
      <c r="D904" t="s">
        <v>4074</v>
      </c>
      <c r="E904">
        <v>1</v>
      </c>
      <c r="F904">
        <v>106</v>
      </c>
      <c r="G904">
        <v>18</v>
      </c>
    </row>
    <row r="905" spans="1:8" hidden="1" x14ac:dyDescent="0.25">
      <c r="A905" t="s">
        <v>4072</v>
      </c>
      <c r="B905" t="s">
        <v>4073</v>
      </c>
      <c r="C905">
        <v>807</v>
      </c>
      <c r="D905" t="s">
        <v>3630</v>
      </c>
      <c r="E905">
        <v>525</v>
      </c>
      <c r="F905">
        <v>691</v>
      </c>
      <c r="G905">
        <v>5833</v>
      </c>
      <c r="H905" t="s">
        <v>3631</v>
      </c>
    </row>
    <row r="906" spans="1:8" x14ac:dyDescent="0.25">
      <c r="A906" t="s">
        <v>4072</v>
      </c>
      <c r="B906" t="s">
        <v>4073</v>
      </c>
      <c r="C906">
        <v>807</v>
      </c>
      <c r="D906" t="s">
        <v>3632</v>
      </c>
      <c r="E906">
        <v>160</v>
      </c>
      <c r="F906">
        <v>220</v>
      </c>
      <c r="G906">
        <v>6199</v>
      </c>
      <c r="H906" t="s">
        <v>3633</v>
      </c>
    </row>
    <row r="907" spans="1:8" x14ac:dyDescent="0.25">
      <c r="A907" t="s">
        <v>4072</v>
      </c>
      <c r="B907" t="s">
        <v>4073</v>
      </c>
      <c r="C907">
        <v>807</v>
      </c>
      <c r="D907" t="s">
        <v>3632</v>
      </c>
      <c r="E907">
        <v>223</v>
      </c>
      <c r="F907">
        <v>298</v>
      </c>
      <c r="G907">
        <v>6199</v>
      </c>
      <c r="H907" t="s">
        <v>3633</v>
      </c>
    </row>
    <row r="908" spans="1:8" x14ac:dyDescent="0.25">
      <c r="A908" t="s">
        <v>4072</v>
      </c>
      <c r="B908" t="s">
        <v>4073</v>
      </c>
      <c r="C908">
        <v>807</v>
      </c>
      <c r="D908" t="s">
        <v>3632</v>
      </c>
      <c r="E908">
        <v>302</v>
      </c>
      <c r="F908">
        <v>435</v>
      </c>
      <c r="G908">
        <v>6199</v>
      </c>
      <c r="H908" t="s">
        <v>3633</v>
      </c>
    </row>
    <row r="909" spans="1:8" hidden="1" x14ac:dyDescent="0.25">
      <c r="A909" t="s">
        <v>244</v>
      </c>
      <c r="B909" t="s">
        <v>1545</v>
      </c>
      <c r="C909">
        <v>530</v>
      </c>
      <c r="D909" t="s">
        <v>3630</v>
      </c>
      <c r="E909">
        <v>330</v>
      </c>
      <c r="F909">
        <v>489</v>
      </c>
      <c r="G909">
        <v>5833</v>
      </c>
      <c r="H909" t="s">
        <v>3631</v>
      </c>
    </row>
    <row r="910" spans="1:8" x14ac:dyDescent="0.25">
      <c r="A910" t="s">
        <v>244</v>
      </c>
      <c r="B910" t="s">
        <v>1545</v>
      </c>
      <c r="C910">
        <v>530</v>
      </c>
      <c r="D910" t="s">
        <v>3632</v>
      </c>
      <c r="E910">
        <v>132</v>
      </c>
      <c r="F910">
        <v>267</v>
      </c>
      <c r="G910">
        <v>6199</v>
      </c>
      <c r="H910" t="s">
        <v>3633</v>
      </c>
    </row>
    <row r="911" spans="1:8" hidden="1" x14ac:dyDescent="0.25">
      <c r="A911" t="s">
        <v>4075</v>
      </c>
      <c r="B911" t="s">
        <v>4076</v>
      </c>
      <c r="C911">
        <v>681</v>
      </c>
      <c r="D911" t="s">
        <v>3639</v>
      </c>
      <c r="E911">
        <v>312</v>
      </c>
      <c r="F911">
        <v>360</v>
      </c>
      <c r="G911">
        <v>4169</v>
      </c>
      <c r="H911" t="s">
        <v>3640</v>
      </c>
    </row>
    <row r="912" spans="1:8" hidden="1" x14ac:dyDescent="0.25">
      <c r="A912" t="s">
        <v>4075</v>
      </c>
      <c r="B912" t="s">
        <v>4076</v>
      </c>
      <c r="C912">
        <v>681</v>
      </c>
      <c r="D912" t="s">
        <v>3630</v>
      </c>
      <c r="E912">
        <v>524</v>
      </c>
      <c r="F912">
        <v>679</v>
      </c>
      <c r="G912">
        <v>5833</v>
      </c>
      <c r="H912" t="s">
        <v>3631</v>
      </c>
    </row>
    <row r="913" spans="1:8" x14ac:dyDescent="0.25">
      <c r="A913" t="s">
        <v>4075</v>
      </c>
      <c r="B913" t="s">
        <v>4076</v>
      </c>
      <c r="C913">
        <v>681</v>
      </c>
      <c r="D913" t="s">
        <v>3632</v>
      </c>
      <c r="E913">
        <v>384</v>
      </c>
      <c r="F913">
        <v>449</v>
      </c>
      <c r="G913">
        <v>6199</v>
      </c>
      <c r="H913" t="s">
        <v>3633</v>
      </c>
    </row>
    <row r="914" spans="1:8" hidden="1" x14ac:dyDescent="0.25">
      <c r="A914" t="s">
        <v>4077</v>
      </c>
      <c r="B914" t="s">
        <v>4078</v>
      </c>
      <c r="C914">
        <v>607</v>
      </c>
      <c r="D914" t="s">
        <v>3709</v>
      </c>
      <c r="E914">
        <v>1</v>
      </c>
      <c r="F914">
        <v>92</v>
      </c>
      <c r="G914">
        <v>88</v>
      </c>
    </row>
    <row r="915" spans="1:8" hidden="1" x14ac:dyDescent="0.25">
      <c r="A915" t="s">
        <v>4077</v>
      </c>
      <c r="B915" t="s">
        <v>4078</v>
      </c>
      <c r="C915">
        <v>607</v>
      </c>
      <c r="D915" t="s">
        <v>3630</v>
      </c>
      <c r="E915">
        <v>350</v>
      </c>
      <c r="F915">
        <v>510</v>
      </c>
      <c r="G915">
        <v>5833</v>
      </c>
      <c r="H915" t="s">
        <v>3631</v>
      </c>
    </row>
    <row r="916" spans="1:8" x14ac:dyDescent="0.25">
      <c r="A916" t="s">
        <v>4077</v>
      </c>
      <c r="B916" t="s">
        <v>4078</v>
      </c>
      <c r="C916">
        <v>607</v>
      </c>
      <c r="D916" t="s">
        <v>3632</v>
      </c>
      <c r="E916">
        <v>111</v>
      </c>
      <c r="F916">
        <v>173</v>
      </c>
      <c r="G916">
        <v>6199</v>
      </c>
      <c r="H916" t="s">
        <v>3633</v>
      </c>
    </row>
    <row r="917" spans="1:8" x14ac:dyDescent="0.25">
      <c r="A917" t="s">
        <v>4077</v>
      </c>
      <c r="B917" t="s">
        <v>4078</v>
      </c>
      <c r="C917">
        <v>607</v>
      </c>
      <c r="D917" t="s">
        <v>3632</v>
      </c>
      <c r="E917">
        <v>184</v>
      </c>
      <c r="F917">
        <v>281</v>
      </c>
      <c r="G917">
        <v>6199</v>
      </c>
      <c r="H917" t="s">
        <v>3633</v>
      </c>
    </row>
    <row r="918" spans="1:8" hidden="1" x14ac:dyDescent="0.25">
      <c r="A918" t="s">
        <v>4079</v>
      </c>
      <c r="B918" t="s">
        <v>4080</v>
      </c>
      <c r="C918">
        <v>678</v>
      </c>
      <c r="D918" t="s">
        <v>3630</v>
      </c>
      <c r="E918">
        <v>434</v>
      </c>
      <c r="F918">
        <v>600</v>
      </c>
      <c r="G918">
        <v>5833</v>
      </c>
      <c r="H918" t="s">
        <v>3631</v>
      </c>
    </row>
    <row r="919" spans="1:8" x14ac:dyDescent="0.25">
      <c r="A919" t="s">
        <v>4079</v>
      </c>
      <c r="B919" t="s">
        <v>4080</v>
      </c>
      <c r="C919">
        <v>678</v>
      </c>
      <c r="D919" t="s">
        <v>3632</v>
      </c>
      <c r="E919">
        <v>184</v>
      </c>
      <c r="F919">
        <v>253</v>
      </c>
      <c r="G919">
        <v>6199</v>
      </c>
      <c r="H919" t="s">
        <v>3633</v>
      </c>
    </row>
    <row r="920" spans="1:8" x14ac:dyDescent="0.25">
      <c r="A920" t="s">
        <v>4079</v>
      </c>
      <c r="B920" t="s">
        <v>4080</v>
      </c>
      <c r="C920">
        <v>678</v>
      </c>
      <c r="D920" t="s">
        <v>3632</v>
      </c>
      <c r="E920">
        <v>259</v>
      </c>
      <c r="F920">
        <v>337</v>
      </c>
      <c r="G920">
        <v>6199</v>
      </c>
      <c r="H920" t="s">
        <v>3633</v>
      </c>
    </row>
    <row r="921" spans="1:8" hidden="1" x14ac:dyDescent="0.25">
      <c r="A921" t="s">
        <v>4081</v>
      </c>
      <c r="B921" t="s">
        <v>4082</v>
      </c>
      <c r="C921">
        <v>686</v>
      </c>
      <c r="D921" t="s">
        <v>3657</v>
      </c>
      <c r="E921">
        <v>31</v>
      </c>
      <c r="F921">
        <v>125</v>
      </c>
      <c r="G921">
        <v>2653</v>
      </c>
      <c r="H921" t="s">
        <v>3658</v>
      </c>
    </row>
    <row r="922" spans="1:8" hidden="1" x14ac:dyDescent="0.25">
      <c r="A922" t="s">
        <v>4081</v>
      </c>
      <c r="B922" t="s">
        <v>4082</v>
      </c>
      <c r="C922">
        <v>686</v>
      </c>
      <c r="D922" t="s">
        <v>3639</v>
      </c>
      <c r="E922">
        <v>296</v>
      </c>
      <c r="F922">
        <v>344</v>
      </c>
      <c r="G922">
        <v>4169</v>
      </c>
      <c r="H922" t="s">
        <v>3640</v>
      </c>
    </row>
    <row r="923" spans="1:8" hidden="1" x14ac:dyDescent="0.25">
      <c r="A923" t="s">
        <v>4081</v>
      </c>
      <c r="B923" t="s">
        <v>4082</v>
      </c>
      <c r="C923">
        <v>686</v>
      </c>
      <c r="D923" t="s">
        <v>3630</v>
      </c>
      <c r="E923">
        <v>525</v>
      </c>
      <c r="F923">
        <v>680</v>
      </c>
      <c r="G923">
        <v>5833</v>
      </c>
      <c r="H923" t="s">
        <v>3631</v>
      </c>
    </row>
    <row r="924" spans="1:8" x14ac:dyDescent="0.25">
      <c r="A924" t="s">
        <v>4081</v>
      </c>
      <c r="B924" t="s">
        <v>4082</v>
      </c>
      <c r="C924">
        <v>686</v>
      </c>
      <c r="D924" t="s">
        <v>3632</v>
      </c>
      <c r="E924">
        <v>278</v>
      </c>
      <c r="F924">
        <v>436</v>
      </c>
      <c r="G924">
        <v>6199</v>
      </c>
      <c r="H924" t="s">
        <v>3633</v>
      </c>
    </row>
    <row r="925" spans="1:8" hidden="1" x14ac:dyDescent="0.25">
      <c r="A925" t="s">
        <v>4083</v>
      </c>
      <c r="B925" t="s">
        <v>4084</v>
      </c>
      <c r="C925">
        <v>657</v>
      </c>
      <c r="D925" t="s">
        <v>3630</v>
      </c>
      <c r="E925">
        <v>427</v>
      </c>
      <c r="F925">
        <v>592</v>
      </c>
      <c r="G925">
        <v>5833</v>
      </c>
      <c r="H925" t="s">
        <v>3631</v>
      </c>
    </row>
    <row r="926" spans="1:8" x14ac:dyDescent="0.25">
      <c r="A926" t="s">
        <v>4083</v>
      </c>
      <c r="B926" t="s">
        <v>4084</v>
      </c>
      <c r="C926">
        <v>657</v>
      </c>
      <c r="D926" t="s">
        <v>3632</v>
      </c>
      <c r="E926">
        <v>126</v>
      </c>
      <c r="F926">
        <v>189</v>
      </c>
      <c r="G926">
        <v>6199</v>
      </c>
      <c r="H926" t="s">
        <v>3633</v>
      </c>
    </row>
    <row r="927" spans="1:8" x14ac:dyDescent="0.25">
      <c r="A927" t="s">
        <v>4083</v>
      </c>
      <c r="B927" t="s">
        <v>4084</v>
      </c>
      <c r="C927">
        <v>657</v>
      </c>
      <c r="D927" t="s">
        <v>3632</v>
      </c>
      <c r="E927">
        <v>191</v>
      </c>
      <c r="F927">
        <v>262</v>
      </c>
      <c r="G927">
        <v>6199</v>
      </c>
      <c r="H927" t="s">
        <v>3633</v>
      </c>
    </row>
    <row r="928" spans="1:8" x14ac:dyDescent="0.25">
      <c r="A928" t="s">
        <v>4083</v>
      </c>
      <c r="B928" t="s">
        <v>4084</v>
      </c>
      <c r="C928">
        <v>657</v>
      </c>
      <c r="D928" t="s">
        <v>3632</v>
      </c>
      <c r="E928">
        <v>266</v>
      </c>
      <c r="F928">
        <v>343</v>
      </c>
      <c r="G928">
        <v>6199</v>
      </c>
      <c r="H928" t="s">
        <v>3633</v>
      </c>
    </row>
    <row r="929" spans="1:8" hidden="1" x14ac:dyDescent="0.25">
      <c r="A929" t="s">
        <v>4085</v>
      </c>
      <c r="B929" t="s">
        <v>4086</v>
      </c>
      <c r="C929">
        <v>413</v>
      </c>
      <c r="D929" t="s">
        <v>3639</v>
      </c>
      <c r="E929">
        <v>47</v>
      </c>
      <c r="F929">
        <v>91</v>
      </c>
      <c r="G929">
        <v>4169</v>
      </c>
      <c r="H929" t="s">
        <v>3640</v>
      </c>
    </row>
    <row r="930" spans="1:8" hidden="1" x14ac:dyDescent="0.25">
      <c r="A930" t="s">
        <v>4085</v>
      </c>
      <c r="B930" t="s">
        <v>4086</v>
      </c>
      <c r="C930">
        <v>413</v>
      </c>
      <c r="D930" t="s">
        <v>3630</v>
      </c>
      <c r="E930">
        <v>251</v>
      </c>
      <c r="F930">
        <v>411</v>
      </c>
      <c r="G930">
        <v>5833</v>
      </c>
      <c r="H930" t="s">
        <v>3631</v>
      </c>
    </row>
    <row r="931" spans="1:8" x14ac:dyDescent="0.25">
      <c r="A931" t="s">
        <v>4085</v>
      </c>
      <c r="B931" t="s">
        <v>4086</v>
      </c>
      <c r="C931">
        <v>413</v>
      </c>
      <c r="D931" t="s">
        <v>3632</v>
      </c>
      <c r="E931">
        <v>120</v>
      </c>
      <c r="F931">
        <v>181</v>
      </c>
      <c r="G931">
        <v>6199</v>
      </c>
      <c r="H931" t="s">
        <v>3633</v>
      </c>
    </row>
    <row r="932" spans="1:8" hidden="1" x14ac:dyDescent="0.25">
      <c r="A932" t="s">
        <v>4087</v>
      </c>
      <c r="B932" t="s">
        <v>4088</v>
      </c>
      <c r="C932">
        <v>634</v>
      </c>
      <c r="D932" t="s">
        <v>4089</v>
      </c>
      <c r="E932">
        <v>32</v>
      </c>
      <c r="F932">
        <v>82</v>
      </c>
      <c r="G932">
        <v>42</v>
      </c>
    </row>
    <row r="933" spans="1:8" hidden="1" x14ac:dyDescent="0.25">
      <c r="A933" t="s">
        <v>4087</v>
      </c>
      <c r="B933" t="s">
        <v>4088</v>
      </c>
      <c r="C933">
        <v>634</v>
      </c>
      <c r="D933" t="s">
        <v>3630</v>
      </c>
      <c r="E933">
        <v>412</v>
      </c>
      <c r="F933">
        <v>579</v>
      </c>
      <c r="G933">
        <v>5833</v>
      </c>
      <c r="H933" t="s">
        <v>3631</v>
      </c>
    </row>
    <row r="934" spans="1:8" x14ac:dyDescent="0.25">
      <c r="A934" t="s">
        <v>4087</v>
      </c>
      <c r="B934" t="s">
        <v>4088</v>
      </c>
      <c r="C934">
        <v>634</v>
      </c>
      <c r="D934" t="s">
        <v>3632</v>
      </c>
      <c r="E934">
        <v>126</v>
      </c>
      <c r="F934">
        <v>186</v>
      </c>
      <c r="G934">
        <v>6199</v>
      </c>
      <c r="H934" t="s">
        <v>3633</v>
      </c>
    </row>
    <row r="935" spans="1:8" x14ac:dyDescent="0.25">
      <c r="A935" t="s">
        <v>4087</v>
      </c>
      <c r="B935" t="s">
        <v>4088</v>
      </c>
      <c r="C935">
        <v>634</v>
      </c>
      <c r="D935" t="s">
        <v>3632</v>
      </c>
      <c r="E935">
        <v>189</v>
      </c>
      <c r="F935">
        <v>256</v>
      </c>
      <c r="G935">
        <v>6199</v>
      </c>
      <c r="H935" t="s">
        <v>3633</v>
      </c>
    </row>
    <row r="936" spans="1:8" x14ac:dyDescent="0.25">
      <c r="A936" t="s">
        <v>4087</v>
      </c>
      <c r="B936" t="s">
        <v>4088</v>
      </c>
      <c r="C936">
        <v>634</v>
      </c>
      <c r="D936" t="s">
        <v>3632</v>
      </c>
      <c r="E936">
        <v>260</v>
      </c>
      <c r="F936">
        <v>337</v>
      </c>
      <c r="G936">
        <v>6199</v>
      </c>
      <c r="H936" t="s">
        <v>3633</v>
      </c>
    </row>
    <row r="937" spans="1:8" hidden="1" x14ac:dyDescent="0.25">
      <c r="A937" t="s">
        <v>4090</v>
      </c>
      <c r="B937" t="s">
        <v>4091</v>
      </c>
      <c r="C937">
        <v>658</v>
      </c>
      <c r="D937" t="s">
        <v>3824</v>
      </c>
      <c r="E937">
        <v>1</v>
      </c>
      <c r="F937">
        <v>99</v>
      </c>
      <c r="G937">
        <v>55</v>
      </c>
    </row>
    <row r="938" spans="1:8" hidden="1" x14ac:dyDescent="0.25">
      <c r="A938" t="s">
        <v>4090</v>
      </c>
      <c r="B938" t="s">
        <v>4091</v>
      </c>
      <c r="C938">
        <v>658</v>
      </c>
      <c r="D938" t="s">
        <v>3630</v>
      </c>
      <c r="E938">
        <v>438</v>
      </c>
      <c r="F938">
        <v>605</v>
      </c>
      <c r="G938">
        <v>5833</v>
      </c>
      <c r="H938" t="s">
        <v>3631</v>
      </c>
    </row>
    <row r="939" spans="1:8" x14ac:dyDescent="0.25">
      <c r="A939" t="s">
        <v>4090</v>
      </c>
      <c r="B939" t="s">
        <v>4091</v>
      </c>
      <c r="C939">
        <v>658</v>
      </c>
      <c r="D939" t="s">
        <v>3632</v>
      </c>
      <c r="E939">
        <v>146</v>
      </c>
      <c r="F939">
        <v>207</v>
      </c>
      <c r="G939">
        <v>6199</v>
      </c>
      <c r="H939" t="s">
        <v>3633</v>
      </c>
    </row>
    <row r="940" spans="1:8" x14ac:dyDescent="0.25">
      <c r="A940" t="s">
        <v>4090</v>
      </c>
      <c r="B940" t="s">
        <v>4091</v>
      </c>
      <c r="C940">
        <v>658</v>
      </c>
      <c r="D940" t="s">
        <v>3632</v>
      </c>
      <c r="E940">
        <v>209</v>
      </c>
      <c r="F940">
        <v>277</v>
      </c>
      <c r="G940">
        <v>6199</v>
      </c>
      <c r="H940" t="s">
        <v>3633</v>
      </c>
    </row>
    <row r="941" spans="1:8" x14ac:dyDescent="0.25">
      <c r="A941" t="s">
        <v>4090</v>
      </c>
      <c r="B941" t="s">
        <v>4091</v>
      </c>
      <c r="C941">
        <v>658</v>
      </c>
      <c r="D941" t="s">
        <v>3632</v>
      </c>
      <c r="E941">
        <v>281</v>
      </c>
      <c r="F941">
        <v>360</v>
      </c>
      <c r="G941">
        <v>6199</v>
      </c>
      <c r="H941" t="s">
        <v>3633</v>
      </c>
    </row>
    <row r="942" spans="1:8" hidden="1" x14ac:dyDescent="0.25">
      <c r="A942" t="s">
        <v>245</v>
      </c>
      <c r="B942" t="s">
        <v>1546</v>
      </c>
      <c r="C942">
        <v>273</v>
      </c>
      <c r="D942" t="s">
        <v>3630</v>
      </c>
      <c r="E942">
        <v>131</v>
      </c>
      <c r="F942">
        <v>252</v>
      </c>
      <c r="G942">
        <v>5833</v>
      </c>
      <c r="H942" t="s">
        <v>3631</v>
      </c>
    </row>
    <row r="943" spans="1:8" x14ac:dyDescent="0.25">
      <c r="A943" t="s">
        <v>245</v>
      </c>
      <c r="B943" t="s">
        <v>1546</v>
      </c>
      <c r="C943">
        <v>273</v>
      </c>
      <c r="D943" t="s">
        <v>3632</v>
      </c>
      <c r="E943">
        <v>26</v>
      </c>
      <c r="F943">
        <v>85</v>
      </c>
      <c r="G943">
        <v>6199</v>
      </c>
      <c r="H943" t="s">
        <v>3633</v>
      </c>
    </row>
    <row r="944" spans="1:8" hidden="1" x14ac:dyDescent="0.25">
      <c r="A944" t="s">
        <v>4092</v>
      </c>
      <c r="B944" t="s">
        <v>4093</v>
      </c>
      <c r="C944">
        <v>758</v>
      </c>
      <c r="D944" t="s">
        <v>3824</v>
      </c>
      <c r="E944">
        <v>30</v>
      </c>
      <c r="F944">
        <v>81</v>
      </c>
      <c r="G944">
        <v>55</v>
      </c>
    </row>
    <row r="945" spans="1:8" hidden="1" x14ac:dyDescent="0.25">
      <c r="A945" t="s">
        <v>4092</v>
      </c>
      <c r="B945" t="s">
        <v>4093</v>
      </c>
      <c r="C945">
        <v>758</v>
      </c>
      <c r="D945" t="s">
        <v>3630</v>
      </c>
      <c r="E945">
        <v>418</v>
      </c>
      <c r="F945">
        <v>586</v>
      </c>
      <c r="G945">
        <v>5833</v>
      </c>
      <c r="H945" t="s">
        <v>3631</v>
      </c>
    </row>
    <row r="946" spans="1:8" x14ac:dyDescent="0.25">
      <c r="A946" t="s">
        <v>4092</v>
      </c>
      <c r="B946" t="s">
        <v>4093</v>
      </c>
      <c r="C946">
        <v>758</v>
      </c>
      <c r="D946" t="s">
        <v>3632</v>
      </c>
      <c r="E946">
        <v>130</v>
      </c>
      <c r="F946">
        <v>191</v>
      </c>
      <c r="G946">
        <v>6199</v>
      </c>
      <c r="H946" t="s">
        <v>3633</v>
      </c>
    </row>
    <row r="947" spans="1:8" x14ac:dyDescent="0.25">
      <c r="A947" t="s">
        <v>4092</v>
      </c>
      <c r="B947" t="s">
        <v>4093</v>
      </c>
      <c r="C947">
        <v>758</v>
      </c>
      <c r="D947" t="s">
        <v>3632</v>
      </c>
      <c r="E947">
        <v>193</v>
      </c>
      <c r="F947">
        <v>261</v>
      </c>
      <c r="G947">
        <v>6199</v>
      </c>
      <c r="H947" t="s">
        <v>3633</v>
      </c>
    </row>
    <row r="948" spans="1:8" x14ac:dyDescent="0.25">
      <c r="A948" t="s">
        <v>4092</v>
      </c>
      <c r="B948" t="s">
        <v>4093</v>
      </c>
      <c r="C948">
        <v>758</v>
      </c>
      <c r="D948" t="s">
        <v>3632</v>
      </c>
      <c r="E948">
        <v>265</v>
      </c>
      <c r="F948">
        <v>341</v>
      </c>
      <c r="G948">
        <v>6199</v>
      </c>
      <c r="H948" t="s">
        <v>3633</v>
      </c>
    </row>
    <row r="949" spans="1:8" hidden="1" x14ac:dyDescent="0.25">
      <c r="A949" t="s">
        <v>4094</v>
      </c>
      <c r="B949" t="s">
        <v>4095</v>
      </c>
      <c r="C949">
        <v>803</v>
      </c>
      <c r="D949" t="s">
        <v>3630</v>
      </c>
      <c r="E949">
        <v>566</v>
      </c>
      <c r="F949">
        <v>732</v>
      </c>
      <c r="G949">
        <v>5833</v>
      </c>
      <c r="H949" t="s">
        <v>3631</v>
      </c>
    </row>
    <row r="950" spans="1:8" x14ac:dyDescent="0.25">
      <c r="A950" t="s">
        <v>4094</v>
      </c>
      <c r="B950" t="s">
        <v>4095</v>
      </c>
      <c r="C950">
        <v>803</v>
      </c>
      <c r="D950" t="s">
        <v>3632</v>
      </c>
      <c r="E950">
        <v>199</v>
      </c>
      <c r="F950">
        <v>260</v>
      </c>
      <c r="G950">
        <v>6199</v>
      </c>
      <c r="H950" t="s">
        <v>3633</v>
      </c>
    </row>
    <row r="951" spans="1:8" x14ac:dyDescent="0.25">
      <c r="A951" t="s">
        <v>4094</v>
      </c>
      <c r="B951" t="s">
        <v>4095</v>
      </c>
      <c r="C951">
        <v>803</v>
      </c>
      <c r="D951" t="s">
        <v>3632</v>
      </c>
      <c r="E951">
        <v>262</v>
      </c>
      <c r="F951">
        <v>334</v>
      </c>
      <c r="G951">
        <v>6199</v>
      </c>
      <c r="H951" t="s">
        <v>3633</v>
      </c>
    </row>
    <row r="952" spans="1:8" x14ac:dyDescent="0.25">
      <c r="A952" t="s">
        <v>4094</v>
      </c>
      <c r="B952" t="s">
        <v>4095</v>
      </c>
      <c r="C952">
        <v>803</v>
      </c>
      <c r="D952" t="s">
        <v>3632</v>
      </c>
      <c r="E952">
        <v>338</v>
      </c>
      <c r="F952">
        <v>482</v>
      </c>
      <c r="G952">
        <v>6199</v>
      </c>
      <c r="H952" t="s">
        <v>3633</v>
      </c>
    </row>
    <row r="953" spans="1:8" hidden="1" x14ac:dyDescent="0.25">
      <c r="A953" t="s">
        <v>4096</v>
      </c>
      <c r="B953" t="s">
        <v>4097</v>
      </c>
      <c r="C953">
        <v>714</v>
      </c>
      <c r="D953" t="s">
        <v>3657</v>
      </c>
      <c r="E953">
        <v>30</v>
      </c>
      <c r="F953">
        <v>123</v>
      </c>
      <c r="G953">
        <v>2653</v>
      </c>
      <c r="H953" t="s">
        <v>3658</v>
      </c>
    </row>
    <row r="954" spans="1:8" hidden="1" x14ac:dyDescent="0.25">
      <c r="A954" t="s">
        <v>4096</v>
      </c>
      <c r="B954" t="s">
        <v>4097</v>
      </c>
      <c r="C954">
        <v>714</v>
      </c>
      <c r="D954" t="s">
        <v>3639</v>
      </c>
      <c r="E954">
        <v>306</v>
      </c>
      <c r="F954">
        <v>354</v>
      </c>
      <c r="G954">
        <v>4169</v>
      </c>
      <c r="H954" t="s">
        <v>3640</v>
      </c>
    </row>
    <row r="955" spans="1:8" hidden="1" x14ac:dyDescent="0.25">
      <c r="A955" t="s">
        <v>4096</v>
      </c>
      <c r="B955" t="s">
        <v>4097</v>
      </c>
      <c r="C955">
        <v>714</v>
      </c>
      <c r="D955" t="s">
        <v>3630</v>
      </c>
      <c r="E955">
        <v>549</v>
      </c>
      <c r="F955">
        <v>706</v>
      </c>
      <c r="G955">
        <v>5833</v>
      </c>
      <c r="H955" t="s">
        <v>3631</v>
      </c>
    </row>
    <row r="956" spans="1:8" x14ac:dyDescent="0.25">
      <c r="A956" t="s">
        <v>4096</v>
      </c>
      <c r="B956" t="s">
        <v>4097</v>
      </c>
      <c r="C956">
        <v>714</v>
      </c>
      <c r="D956" t="s">
        <v>3632</v>
      </c>
      <c r="E956">
        <v>379</v>
      </c>
      <c r="F956">
        <v>449</v>
      </c>
      <c r="G956">
        <v>6199</v>
      </c>
      <c r="H956" t="s">
        <v>3633</v>
      </c>
    </row>
    <row r="957" spans="1:8" hidden="1" x14ac:dyDescent="0.25">
      <c r="A957" t="s">
        <v>246</v>
      </c>
      <c r="B957" t="s">
        <v>1547</v>
      </c>
      <c r="C957">
        <v>482</v>
      </c>
      <c r="D957" t="s">
        <v>3630</v>
      </c>
      <c r="E957">
        <v>278</v>
      </c>
      <c r="F957">
        <v>439</v>
      </c>
      <c r="G957">
        <v>5833</v>
      </c>
      <c r="H957" t="s">
        <v>3631</v>
      </c>
    </row>
    <row r="958" spans="1:8" x14ac:dyDescent="0.25">
      <c r="A958" t="s">
        <v>246</v>
      </c>
      <c r="B958" t="s">
        <v>1547</v>
      </c>
      <c r="C958">
        <v>482</v>
      </c>
      <c r="D958" t="s">
        <v>3632</v>
      </c>
      <c r="E958">
        <v>131</v>
      </c>
      <c r="F958">
        <v>196</v>
      </c>
      <c r="G958">
        <v>6199</v>
      </c>
      <c r="H958" t="s">
        <v>3633</v>
      </c>
    </row>
    <row r="959" spans="1:8" hidden="1" x14ac:dyDescent="0.25">
      <c r="A959" t="s">
        <v>4098</v>
      </c>
      <c r="B959" t="s">
        <v>4099</v>
      </c>
      <c r="C959">
        <v>704</v>
      </c>
      <c r="D959" t="s">
        <v>3630</v>
      </c>
      <c r="E959">
        <v>453</v>
      </c>
      <c r="F959">
        <v>614</v>
      </c>
      <c r="G959">
        <v>5833</v>
      </c>
      <c r="H959" t="s">
        <v>3631</v>
      </c>
    </row>
    <row r="960" spans="1:8" x14ac:dyDescent="0.25">
      <c r="A960" t="s">
        <v>4098</v>
      </c>
      <c r="B960" t="s">
        <v>4099</v>
      </c>
      <c r="C960">
        <v>704</v>
      </c>
      <c r="D960" t="s">
        <v>3632</v>
      </c>
      <c r="E960">
        <v>130</v>
      </c>
      <c r="F960">
        <v>193</v>
      </c>
      <c r="G960">
        <v>6199</v>
      </c>
      <c r="H960" t="s">
        <v>3633</v>
      </c>
    </row>
    <row r="961" spans="1:8" x14ac:dyDescent="0.25">
      <c r="A961" t="s">
        <v>4098</v>
      </c>
      <c r="B961" t="s">
        <v>4099</v>
      </c>
      <c r="C961">
        <v>704</v>
      </c>
      <c r="D961" t="s">
        <v>3632</v>
      </c>
      <c r="E961">
        <v>195</v>
      </c>
      <c r="F961">
        <v>266</v>
      </c>
      <c r="G961">
        <v>6199</v>
      </c>
      <c r="H961" t="s">
        <v>3633</v>
      </c>
    </row>
    <row r="962" spans="1:8" x14ac:dyDescent="0.25">
      <c r="A962" t="s">
        <v>4098</v>
      </c>
      <c r="B962" t="s">
        <v>4099</v>
      </c>
      <c r="C962">
        <v>704</v>
      </c>
      <c r="D962" t="s">
        <v>3632</v>
      </c>
      <c r="E962">
        <v>270</v>
      </c>
      <c r="F962">
        <v>349</v>
      </c>
      <c r="G962">
        <v>6199</v>
      </c>
      <c r="H962" t="s">
        <v>3633</v>
      </c>
    </row>
    <row r="963" spans="1:8" hidden="1" x14ac:dyDescent="0.25">
      <c r="A963" t="s">
        <v>4100</v>
      </c>
      <c r="B963" t="s">
        <v>4101</v>
      </c>
      <c r="C963">
        <v>683</v>
      </c>
      <c r="D963" t="s">
        <v>3649</v>
      </c>
      <c r="E963">
        <v>31</v>
      </c>
      <c r="F963">
        <v>200</v>
      </c>
      <c r="G963">
        <v>265</v>
      </c>
    </row>
    <row r="964" spans="1:8" hidden="1" x14ac:dyDescent="0.25">
      <c r="A964" t="s">
        <v>4100</v>
      </c>
      <c r="B964" t="s">
        <v>4101</v>
      </c>
      <c r="C964">
        <v>683</v>
      </c>
      <c r="D964" t="s">
        <v>3650</v>
      </c>
      <c r="E964">
        <v>202</v>
      </c>
      <c r="F964">
        <v>279</v>
      </c>
      <c r="G964">
        <v>51</v>
      </c>
    </row>
    <row r="965" spans="1:8" hidden="1" x14ac:dyDescent="0.25">
      <c r="A965" t="s">
        <v>4100</v>
      </c>
      <c r="B965" t="s">
        <v>4101</v>
      </c>
      <c r="C965">
        <v>683</v>
      </c>
      <c r="D965" t="s">
        <v>3639</v>
      </c>
      <c r="E965">
        <v>295</v>
      </c>
      <c r="F965">
        <v>343</v>
      </c>
      <c r="G965">
        <v>4169</v>
      </c>
      <c r="H965" t="s">
        <v>3640</v>
      </c>
    </row>
    <row r="966" spans="1:8" hidden="1" x14ac:dyDescent="0.25">
      <c r="A966" t="s">
        <v>4100</v>
      </c>
      <c r="B966" t="s">
        <v>4101</v>
      </c>
      <c r="C966">
        <v>683</v>
      </c>
      <c r="D966" t="s">
        <v>3630</v>
      </c>
      <c r="E966">
        <v>521</v>
      </c>
      <c r="F966">
        <v>680</v>
      </c>
      <c r="G966">
        <v>5833</v>
      </c>
      <c r="H966" t="s">
        <v>3631</v>
      </c>
    </row>
    <row r="967" spans="1:8" x14ac:dyDescent="0.25">
      <c r="A967" t="s">
        <v>4100</v>
      </c>
      <c r="B967" t="s">
        <v>4101</v>
      </c>
      <c r="C967">
        <v>683</v>
      </c>
      <c r="D967" t="s">
        <v>3632</v>
      </c>
      <c r="E967">
        <v>368</v>
      </c>
      <c r="F967">
        <v>433</v>
      </c>
      <c r="G967">
        <v>6199</v>
      </c>
      <c r="H967" t="s">
        <v>3633</v>
      </c>
    </row>
    <row r="968" spans="1:8" hidden="1" x14ac:dyDescent="0.25">
      <c r="A968" t="s">
        <v>4102</v>
      </c>
      <c r="B968" t="s">
        <v>4103</v>
      </c>
      <c r="C968">
        <v>578</v>
      </c>
      <c r="D968" t="s">
        <v>3691</v>
      </c>
      <c r="E968">
        <v>72</v>
      </c>
      <c r="F968">
        <v>120</v>
      </c>
      <c r="G968">
        <v>106</v>
      </c>
    </row>
    <row r="969" spans="1:8" hidden="1" x14ac:dyDescent="0.25">
      <c r="A969" t="s">
        <v>4102</v>
      </c>
      <c r="B969" t="s">
        <v>4103</v>
      </c>
      <c r="C969">
        <v>578</v>
      </c>
      <c r="D969" t="s">
        <v>3639</v>
      </c>
      <c r="E969">
        <v>188</v>
      </c>
      <c r="F969">
        <v>236</v>
      </c>
      <c r="G969">
        <v>4169</v>
      </c>
      <c r="H969" t="s">
        <v>3640</v>
      </c>
    </row>
    <row r="970" spans="1:8" hidden="1" x14ac:dyDescent="0.25">
      <c r="A970" t="s">
        <v>4102</v>
      </c>
      <c r="B970" t="s">
        <v>4103</v>
      </c>
      <c r="C970">
        <v>578</v>
      </c>
      <c r="D970" t="s">
        <v>3630</v>
      </c>
      <c r="E970">
        <v>418</v>
      </c>
      <c r="F970">
        <v>577</v>
      </c>
      <c r="G970">
        <v>5833</v>
      </c>
      <c r="H970" t="s">
        <v>3631</v>
      </c>
    </row>
    <row r="971" spans="1:8" x14ac:dyDescent="0.25">
      <c r="A971" t="s">
        <v>4102</v>
      </c>
      <c r="B971" t="s">
        <v>4103</v>
      </c>
      <c r="C971">
        <v>578</v>
      </c>
      <c r="D971" t="s">
        <v>3632</v>
      </c>
      <c r="E971">
        <v>261</v>
      </c>
      <c r="F971">
        <v>327</v>
      </c>
      <c r="G971">
        <v>6199</v>
      </c>
      <c r="H971" t="s">
        <v>3633</v>
      </c>
    </row>
    <row r="972" spans="1:8" hidden="1" x14ac:dyDescent="0.25">
      <c r="A972" t="s">
        <v>4104</v>
      </c>
      <c r="B972" t="s">
        <v>4105</v>
      </c>
      <c r="C972">
        <v>674</v>
      </c>
      <c r="D972" t="s">
        <v>3630</v>
      </c>
      <c r="E972">
        <v>449</v>
      </c>
      <c r="F972">
        <v>611</v>
      </c>
      <c r="G972">
        <v>5833</v>
      </c>
      <c r="H972" t="s">
        <v>3631</v>
      </c>
    </row>
    <row r="973" spans="1:8" x14ac:dyDescent="0.25">
      <c r="A973" t="s">
        <v>4104</v>
      </c>
      <c r="B973" t="s">
        <v>4105</v>
      </c>
      <c r="C973">
        <v>674</v>
      </c>
      <c r="D973" t="s">
        <v>3632</v>
      </c>
      <c r="E973">
        <v>126</v>
      </c>
      <c r="F973">
        <v>189</v>
      </c>
      <c r="G973">
        <v>6199</v>
      </c>
      <c r="H973" t="s">
        <v>3633</v>
      </c>
    </row>
    <row r="974" spans="1:8" x14ac:dyDescent="0.25">
      <c r="A974" t="s">
        <v>4104</v>
      </c>
      <c r="B974" t="s">
        <v>4105</v>
      </c>
      <c r="C974">
        <v>674</v>
      </c>
      <c r="D974" t="s">
        <v>3632</v>
      </c>
      <c r="E974">
        <v>191</v>
      </c>
      <c r="F974">
        <v>262</v>
      </c>
      <c r="G974">
        <v>6199</v>
      </c>
      <c r="H974" t="s">
        <v>3633</v>
      </c>
    </row>
    <row r="975" spans="1:8" x14ac:dyDescent="0.25">
      <c r="A975" t="s">
        <v>4104</v>
      </c>
      <c r="B975" t="s">
        <v>4105</v>
      </c>
      <c r="C975">
        <v>674</v>
      </c>
      <c r="D975" t="s">
        <v>3632</v>
      </c>
      <c r="E975">
        <v>266</v>
      </c>
      <c r="F975">
        <v>343</v>
      </c>
      <c r="G975">
        <v>6199</v>
      </c>
      <c r="H975" t="s">
        <v>3633</v>
      </c>
    </row>
    <row r="976" spans="1:8" hidden="1" x14ac:dyDescent="0.25">
      <c r="A976" t="s">
        <v>4106</v>
      </c>
      <c r="B976" t="s">
        <v>4107</v>
      </c>
      <c r="C976">
        <v>698</v>
      </c>
      <c r="D976" t="s">
        <v>3657</v>
      </c>
      <c r="E976">
        <v>9</v>
      </c>
      <c r="F976">
        <v>103</v>
      </c>
      <c r="G976">
        <v>2653</v>
      </c>
      <c r="H976" t="s">
        <v>3658</v>
      </c>
    </row>
    <row r="977" spans="1:8" hidden="1" x14ac:dyDescent="0.25">
      <c r="A977" t="s">
        <v>4106</v>
      </c>
      <c r="B977" t="s">
        <v>4107</v>
      </c>
      <c r="C977">
        <v>698</v>
      </c>
      <c r="D977" t="s">
        <v>3639</v>
      </c>
      <c r="E977">
        <v>299</v>
      </c>
      <c r="F977">
        <v>344</v>
      </c>
      <c r="G977">
        <v>4169</v>
      </c>
      <c r="H977" t="s">
        <v>3640</v>
      </c>
    </row>
    <row r="978" spans="1:8" hidden="1" x14ac:dyDescent="0.25">
      <c r="A978" t="s">
        <v>4106</v>
      </c>
      <c r="B978" t="s">
        <v>4107</v>
      </c>
      <c r="C978">
        <v>698</v>
      </c>
      <c r="D978" t="s">
        <v>3630</v>
      </c>
      <c r="E978">
        <v>539</v>
      </c>
      <c r="F978">
        <v>695</v>
      </c>
      <c r="G978">
        <v>5833</v>
      </c>
      <c r="H978" t="s">
        <v>3631</v>
      </c>
    </row>
    <row r="979" spans="1:8" x14ac:dyDescent="0.25">
      <c r="A979" t="s">
        <v>4106</v>
      </c>
      <c r="B979" t="s">
        <v>4107</v>
      </c>
      <c r="C979">
        <v>698</v>
      </c>
      <c r="D979" t="s">
        <v>3632</v>
      </c>
      <c r="E979">
        <v>372</v>
      </c>
      <c r="F979">
        <v>438</v>
      </c>
      <c r="G979">
        <v>6199</v>
      </c>
      <c r="H979" t="s">
        <v>3633</v>
      </c>
    </row>
    <row r="980" spans="1:8" hidden="1" x14ac:dyDescent="0.25">
      <c r="A980" t="s">
        <v>247</v>
      </c>
      <c r="B980" t="s">
        <v>1548</v>
      </c>
      <c r="C980">
        <v>442</v>
      </c>
      <c r="D980" t="s">
        <v>3630</v>
      </c>
      <c r="E980">
        <v>228</v>
      </c>
      <c r="F980">
        <v>397</v>
      </c>
      <c r="G980">
        <v>5833</v>
      </c>
      <c r="H980" t="s">
        <v>3631</v>
      </c>
    </row>
    <row r="981" spans="1:8" x14ac:dyDescent="0.25">
      <c r="A981" t="s">
        <v>247</v>
      </c>
      <c r="B981" t="s">
        <v>1548</v>
      </c>
      <c r="C981">
        <v>442</v>
      </c>
      <c r="D981" t="s">
        <v>3632</v>
      </c>
      <c r="E981">
        <v>61</v>
      </c>
      <c r="F981">
        <v>138</v>
      </c>
      <c r="G981">
        <v>6199</v>
      </c>
      <c r="H981" t="s">
        <v>3633</v>
      </c>
    </row>
    <row r="982" spans="1:8" x14ac:dyDescent="0.25">
      <c r="A982" t="s">
        <v>4108</v>
      </c>
      <c r="B982" t="s">
        <v>4109</v>
      </c>
      <c r="C982">
        <v>436</v>
      </c>
      <c r="D982" t="s">
        <v>3632</v>
      </c>
      <c r="E982">
        <v>211</v>
      </c>
      <c r="F982">
        <v>273</v>
      </c>
      <c r="G982">
        <v>6199</v>
      </c>
      <c r="H982" t="s">
        <v>3633</v>
      </c>
    </row>
    <row r="983" spans="1:8" hidden="1" x14ac:dyDescent="0.25">
      <c r="A983" t="s">
        <v>4110</v>
      </c>
      <c r="B983" t="s">
        <v>4111</v>
      </c>
      <c r="C983">
        <v>640</v>
      </c>
      <c r="D983" t="s">
        <v>3630</v>
      </c>
      <c r="E983">
        <v>416</v>
      </c>
      <c r="F983">
        <v>581</v>
      </c>
      <c r="G983">
        <v>5833</v>
      </c>
      <c r="H983" t="s">
        <v>3631</v>
      </c>
    </row>
    <row r="984" spans="1:8" x14ac:dyDescent="0.25">
      <c r="A984" t="s">
        <v>4110</v>
      </c>
      <c r="B984" t="s">
        <v>4111</v>
      </c>
      <c r="C984">
        <v>640</v>
      </c>
      <c r="D984" t="s">
        <v>3632</v>
      </c>
      <c r="E984">
        <v>130</v>
      </c>
      <c r="F984">
        <v>193</v>
      </c>
      <c r="G984">
        <v>6199</v>
      </c>
      <c r="H984" t="s">
        <v>3633</v>
      </c>
    </row>
    <row r="985" spans="1:8" x14ac:dyDescent="0.25">
      <c r="A985" t="s">
        <v>4110</v>
      </c>
      <c r="B985" t="s">
        <v>4111</v>
      </c>
      <c r="C985">
        <v>640</v>
      </c>
      <c r="D985" t="s">
        <v>3632</v>
      </c>
      <c r="E985">
        <v>195</v>
      </c>
      <c r="F985">
        <v>266</v>
      </c>
      <c r="G985">
        <v>6199</v>
      </c>
      <c r="H985" t="s">
        <v>3633</v>
      </c>
    </row>
    <row r="986" spans="1:8" x14ac:dyDescent="0.25">
      <c r="A986" t="s">
        <v>4110</v>
      </c>
      <c r="B986" t="s">
        <v>4111</v>
      </c>
      <c r="C986">
        <v>640</v>
      </c>
      <c r="D986" t="s">
        <v>3632</v>
      </c>
      <c r="E986">
        <v>270</v>
      </c>
      <c r="F986">
        <v>347</v>
      </c>
      <c r="G986">
        <v>6199</v>
      </c>
      <c r="H986" t="s">
        <v>3633</v>
      </c>
    </row>
    <row r="987" spans="1:8" hidden="1" x14ac:dyDescent="0.25">
      <c r="A987" t="s">
        <v>248</v>
      </c>
      <c r="B987" t="s">
        <v>1549</v>
      </c>
      <c r="C987">
        <v>505</v>
      </c>
      <c r="D987" t="s">
        <v>3630</v>
      </c>
      <c r="E987">
        <v>342</v>
      </c>
      <c r="F987">
        <v>502</v>
      </c>
      <c r="G987">
        <v>5833</v>
      </c>
      <c r="H987" t="s">
        <v>3631</v>
      </c>
    </row>
    <row r="988" spans="1:8" x14ac:dyDescent="0.25">
      <c r="A988" t="s">
        <v>248</v>
      </c>
      <c r="B988" t="s">
        <v>1549</v>
      </c>
      <c r="C988">
        <v>505</v>
      </c>
      <c r="D988" t="s">
        <v>3632</v>
      </c>
      <c r="E988">
        <v>187</v>
      </c>
      <c r="F988">
        <v>279</v>
      </c>
      <c r="G988">
        <v>6199</v>
      </c>
      <c r="H988" t="s">
        <v>3633</v>
      </c>
    </row>
    <row r="989" spans="1:8" hidden="1" x14ac:dyDescent="0.25">
      <c r="A989" t="s">
        <v>249</v>
      </c>
      <c r="B989" t="s">
        <v>1550</v>
      </c>
      <c r="C989">
        <v>458</v>
      </c>
      <c r="D989" t="s">
        <v>3630</v>
      </c>
      <c r="E989">
        <v>297</v>
      </c>
      <c r="F989">
        <v>457</v>
      </c>
      <c r="G989">
        <v>5833</v>
      </c>
      <c r="H989" t="s">
        <v>3631</v>
      </c>
    </row>
    <row r="990" spans="1:8" x14ac:dyDescent="0.25">
      <c r="A990" t="s">
        <v>249</v>
      </c>
      <c r="B990" t="s">
        <v>1550</v>
      </c>
      <c r="C990">
        <v>458</v>
      </c>
      <c r="D990" t="s">
        <v>3632</v>
      </c>
      <c r="E990">
        <v>164</v>
      </c>
      <c r="F990">
        <v>228</v>
      </c>
      <c r="G990">
        <v>6199</v>
      </c>
      <c r="H990" t="s">
        <v>3633</v>
      </c>
    </row>
    <row r="991" spans="1:8" hidden="1" x14ac:dyDescent="0.25">
      <c r="A991" t="s">
        <v>4112</v>
      </c>
      <c r="B991" t="s">
        <v>4113</v>
      </c>
      <c r="C991">
        <v>893</v>
      </c>
      <c r="D991" t="s">
        <v>3657</v>
      </c>
      <c r="E991">
        <v>31</v>
      </c>
      <c r="F991">
        <v>127</v>
      </c>
      <c r="G991">
        <v>2653</v>
      </c>
      <c r="H991" t="s">
        <v>3658</v>
      </c>
    </row>
    <row r="992" spans="1:8" hidden="1" x14ac:dyDescent="0.25">
      <c r="A992" t="s">
        <v>4112</v>
      </c>
      <c r="B992" t="s">
        <v>4113</v>
      </c>
      <c r="C992">
        <v>893</v>
      </c>
      <c r="D992" t="s">
        <v>3657</v>
      </c>
      <c r="E992">
        <v>199</v>
      </c>
      <c r="F992">
        <v>290</v>
      </c>
      <c r="G992">
        <v>2653</v>
      </c>
      <c r="H992" t="s">
        <v>3658</v>
      </c>
    </row>
    <row r="993" spans="1:8" hidden="1" x14ac:dyDescent="0.25">
      <c r="A993" t="s">
        <v>4112</v>
      </c>
      <c r="B993" t="s">
        <v>4113</v>
      </c>
      <c r="C993">
        <v>893</v>
      </c>
      <c r="D993" t="s">
        <v>3639</v>
      </c>
      <c r="E993">
        <v>493</v>
      </c>
      <c r="F993">
        <v>540</v>
      </c>
      <c r="G993">
        <v>4169</v>
      </c>
      <c r="H993" t="s">
        <v>3640</v>
      </c>
    </row>
    <row r="994" spans="1:8" hidden="1" x14ac:dyDescent="0.25">
      <c r="A994" t="s">
        <v>4112</v>
      </c>
      <c r="B994" t="s">
        <v>4113</v>
      </c>
      <c r="C994">
        <v>893</v>
      </c>
      <c r="D994" t="s">
        <v>3630</v>
      </c>
      <c r="E994">
        <v>726</v>
      </c>
      <c r="F994">
        <v>883</v>
      </c>
      <c r="G994">
        <v>5833</v>
      </c>
      <c r="H994" t="s">
        <v>3631</v>
      </c>
    </row>
    <row r="995" spans="1:8" x14ac:dyDescent="0.25">
      <c r="A995" t="s">
        <v>4112</v>
      </c>
      <c r="B995" t="s">
        <v>4113</v>
      </c>
      <c r="C995">
        <v>893</v>
      </c>
      <c r="D995" t="s">
        <v>3632</v>
      </c>
      <c r="E995">
        <v>566</v>
      </c>
      <c r="F995">
        <v>627</v>
      </c>
      <c r="G995">
        <v>6199</v>
      </c>
      <c r="H995" t="s">
        <v>3633</v>
      </c>
    </row>
    <row r="996" spans="1:8" hidden="1" x14ac:dyDescent="0.25">
      <c r="A996" t="s">
        <v>4114</v>
      </c>
      <c r="B996" t="s">
        <v>4115</v>
      </c>
      <c r="C996">
        <v>892</v>
      </c>
      <c r="D996" t="s">
        <v>4116</v>
      </c>
      <c r="E996">
        <v>86</v>
      </c>
      <c r="F996">
        <v>245</v>
      </c>
      <c r="G996">
        <v>4</v>
      </c>
    </row>
    <row r="997" spans="1:8" hidden="1" x14ac:dyDescent="0.25">
      <c r="A997" t="s">
        <v>4114</v>
      </c>
      <c r="B997" t="s">
        <v>4115</v>
      </c>
      <c r="C997">
        <v>892</v>
      </c>
      <c r="D997" t="s">
        <v>3630</v>
      </c>
      <c r="E997">
        <v>563</v>
      </c>
      <c r="F997">
        <v>743</v>
      </c>
      <c r="G997">
        <v>5833</v>
      </c>
      <c r="H997" t="s">
        <v>3631</v>
      </c>
    </row>
    <row r="998" spans="1:8" x14ac:dyDescent="0.25">
      <c r="A998" t="s">
        <v>4114</v>
      </c>
      <c r="B998" t="s">
        <v>4115</v>
      </c>
      <c r="C998">
        <v>892</v>
      </c>
      <c r="D998" t="s">
        <v>3632</v>
      </c>
      <c r="E998">
        <v>257</v>
      </c>
      <c r="F998">
        <v>358</v>
      </c>
      <c r="G998">
        <v>6199</v>
      </c>
      <c r="H998" t="s">
        <v>3633</v>
      </c>
    </row>
    <row r="999" spans="1:8" x14ac:dyDescent="0.25">
      <c r="A999" t="s">
        <v>4114</v>
      </c>
      <c r="B999" t="s">
        <v>4115</v>
      </c>
      <c r="C999">
        <v>892</v>
      </c>
      <c r="D999" t="s">
        <v>3632</v>
      </c>
      <c r="E999">
        <v>362</v>
      </c>
      <c r="F999">
        <v>474</v>
      </c>
      <c r="G999">
        <v>6199</v>
      </c>
      <c r="H999" t="s">
        <v>3633</v>
      </c>
    </row>
    <row r="1000" spans="1:8" hidden="1" x14ac:dyDescent="0.25">
      <c r="A1000" t="s">
        <v>4117</v>
      </c>
      <c r="B1000" t="s">
        <v>4118</v>
      </c>
      <c r="C1000">
        <v>767</v>
      </c>
      <c r="D1000" t="s">
        <v>3970</v>
      </c>
      <c r="E1000">
        <v>1</v>
      </c>
      <c r="F1000">
        <v>173</v>
      </c>
      <c r="G1000">
        <v>4</v>
      </c>
    </row>
    <row r="1001" spans="1:8" hidden="1" x14ac:dyDescent="0.25">
      <c r="A1001" t="s">
        <v>4117</v>
      </c>
      <c r="B1001" t="s">
        <v>4118</v>
      </c>
      <c r="C1001">
        <v>767</v>
      </c>
      <c r="D1001" t="s">
        <v>3630</v>
      </c>
      <c r="E1001">
        <v>560</v>
      </c>
      <c r="F1001">
        <v>733</v>
      </c>
      <c r="G1001">
        <v>5833</v>
      </c>
      <c r="H1001" t="s">
        <v>3631</v>
      </c>
    </row>
    <row r="1002" spans="1:8" x14ac:dyDescent="0.25">
      <c r="A1002" t="s">
        <v>4117</v>
      </c>
      <c r="B1002" t="s">
        <v>4118</v>
      </c>
      <c r="C1002">
        <v>767</v>
      </c>
      <c r="D1002" t="s">
        <v>3632</v>
      </c>
      <c r="E1002">
        <v>204</v>
      </c>
      <c r="F1002">
        <v>265</v>
      </c>
      <c r="G1002">
        <v>6199</v>
      </c>
      <c r="H1002" t="s">
        <v>3633</v>
      </c>
    </row>
    <row r="1003" spans="1:8" x14ac:dyDescent="0.25">
      <c r="A1003" t="s">
        <v>4117</v>
      </c>
      <c r="B1003" t="s">
        <v>4118</v>
      </c>
      <c r="C1003">
        <v>767</v>
      </c>
      <c r="D1003" t="s">
        <v>3632</v>
      </c>
      <c r="E1003">
        <v>342</v>
      </c>
      <c r="F1003">
        <v>486</v>
      </c>
      <c r="G1003">
        <v>6199</v>
      </c>
      <c r="H1003" t="s">
        <v>3633</v>
      </c>
    </row>
    <row r="1004" spans="1:8" hidden="1" x14ac:dyDescent="0.25">
      <c r="A1004" t="s">
        <v>250</v>
      </c>
      <c r="B1004" t="s">
        <v>1551</v>
      </c>
      <c r="C1004">
        <v>594</v>
      </c>
      <c r="D1004" t="s">
        <v>3653</v>
      </c>
      <c r="E1004">
        <v>1</v>
      </c>
      <c r="F1004">
        <v>119</v>
      </c>
      <c r="G1004">
        <v>31</v>
      </c>
    </row>
    <row r="1005" spans="1:8" hidden="1" x14ac:dyDescent="0.25">
      <c r="A1005" t="s">
        <v>250</v>
      </c>
      <c r="B1005" t="s">
        <v>1551</v>
      </c>
      <c r="C1005">
        <v>594</v>
      </c>
      <c r="D1005" t="s">
        <v>3654</v>
      </c>
      <c r="E1005">
        <v>121</v>
      </c>
      <c r="F1005">
        <v>169</v>
      </c>
      <c r="G1005">
        <v>24</v>
      </c>
    </row>
    <row r="1006" spans="1:8" hidden="1" x14ac:dyDescent="0.25">
      <c r="A1006" t="s">
        <v>250</v>
      </c>
      <c r="B1006" t="s">
        <v>1551</v>
      </c>
      <c r="C1006">
        <v>594</v>
      </c>
      <c r="D1006" t="s">
        <v>3630</v>
      </c>
      <c r="E1006">
        <v>427</v>
      </c>
      <c r="F1006">
        <v>589</v>
      </c>
      <c r="G1006">
        <v>5833</v>
      </c>
      <c r="H1006" t="s">
        <v>3631</v>
      </c>
    </row>
    <row r="1007" spans="1:8" x14ac:dyDescent="0.25">
      <c r="A1007" t="s">
        <v>250</v>
      </c>
      <c r="B1007" t="s">
        <v>1551</v>
      </c>
      <c r="C1007">
        <v>594</v>
      </c>
      <c r="D1007" t="s">
        <v>3632</v>
      </c>
      <c r="E1007">
        <v>276</v>
      </c>
      <c r="F1007">
        <v>344</v>
      </c>
      <c r="G1007">
        <v>6199</v>
      </c>
      <c r="H1007" t="s">
        <v>3633</v>
      </c>
    </row>
    <row r="1008" spans="1:8" hidden="1" x14ac:dyDescent="0.25">
      <c r="A1008" t="s">
        <v>251</v>
      </c>
      <c r="B1008" t="s">
        <v>1552</v>
      </c>
      <c r="C1008">
        <v>593</v>
      </c>
      <c r="D1008" t="s">
        <v>3653</v>
      </c>
      <c r="E1008">
        <v>2</v>
      </c>
      <c r="F1008">
        <v>120</v>
      </c>
      <c r="G1008">
        <v>31</v>
      </c>
    </row>
    <row r="1009" spans="1:8" hidden="1" x14ac:dyDescent="0.25">
      <c r="A1009" t="s">
        <v>251</v>
      </c>
      <c r="B1009" t="s">
        <v>1552</v>
      </c>
      <c r="C1009">
        <v>593</v>
      </c>
      <c r="D1009" t="s">
        <v>3654</v>
      </c>
      <c r="E1009">
        <v>122</v>
      </c>
      <c r="F1009">
        <v>170</v>
      </c>
      <c r="G1009">
        <v>24</v>
      </c>
    </row>
    <row r="1010" spans="1:8" hidden="1" x14ac:dyDescent="0.25">
      <c r="A1010" t="s">
        <v>251</v>
      </c>
      <c r="B1010" t="s">
        <v>1552</v>
      </c>
      <c r="C1010">
        <v>593</v>
      </c>
      <c r="D1010" t="s">
        <v>3630</v>
      </c>
      <c r="E1010">
        <v>426</v>
      </c>
      <c r="F1010">
        <v>588</v>
      </c>
      <c r="G1010">
        <v>5833</v>
      </c>
      <c r="H1010" t="s">
        <v>3631</v>
      </c>
    </row>
    <row r="1011" spans="1:8" x14ac:dyDescent="0.25">
      <c r="A1011" t="s">
        <v>251</v>
      </c>
      <c r="B1011" t="s">
        <v>1552</v>
      </c>
      <c r="C1011">
        <v>593</v>
      </c>
      <c r="D1011" t="s">
        <v>3632</v>
      </c>
      <c r="E1011">
        <v>277</v>
      </c>
      <c r="F1011">
        <v>345</v>
      </c>
      <c r="G1011">
        <v>6199</v>
      </c>
      <c r="H1011" t="s">
        <v>3633</v>
      </c>
    </row>
    <row r="1012" spans="1:8" hidden="1" x14ac:dyDescent="0.25">
      <c r="A1012" t="s">
        <v>252</v>
      </c>
      <c r="B1012" t="s">
        <v>1553</v>
      </c>
      <c r="C1012">
        <v>594</v>
      </c>
      <c r="D1012" t="s">
        <v>3653</v>
      </c>
      <c r="E1012">
        <v>1</v>
      </c>
      <c r="F1012">
        <v>119</v>
      </c>
      <c r="G1012">
        <v>31</v>
      </c>
    </row>
    <row r="1013" spans="1:8" hidden="1" x14ac:dyDescent="0.25">
      <c r="A1013" t="s">
        <v>252</v>
      </c>
      <c r="B1013" t="s">
        <v>1553</v>
      </c>
      <c r="C1013">
        <v>594</v>
      </c>
      <c r="D1013" t="s">
        <v>3654</v>
      </c>
      <c r="E1013">
        <v>121</v>
      </c>
      <c r="F1013">
        <v>169</v>
      </c>
      <c r="G1013">
        <v>24</v>
      </c>
    </row>
    <row r="1014" spans="1:8" hidden="1" x14ac:dyDescent="0.25">
      <c r="A1014" t="s">
        <v>252</v>
      </c>
      <c r="B1014" t="s">
        <v>1553</v>
      </c>
      <c r="C1014">
        <v>594</v>
      </c>
      <c r="D1014" t="s">
        <v>3630</v>
      </c>
      <c r="E1014">
        <v>427</v>
      </c>
      <c r="F1014">
        <v>589</v>
      </c>
      <c r="G1014">
        <v>5833</v>
      </c>
      <c r="H1014" t="s">
        <v>3631</v>
      </c>
    </row>
    <row r="1015" spans="1:8" x14ac:dyDescent="0.25">
      <c r="A1015" t="s">
        <v>252</v>
      </c>
      <c r="B1015" t="s">
        <v>1553</v>
      </c>
      <c r="C1015">
        <v>594</v>
      </c>
      <c r="D1015" t="s">
        <v>3632</v>
      </c>
      <c r="E1015">
        <v>276</v>
      </c>
      <c r="F1015">
        <v>344</v>
      </c>
      <c r="G1015">
        <v>6199</v>
      </c>
      <c r="H1015" t="s">
        <v>3633</v>
      </c>
    </row>
    <row r="1016" spans="1:8" hidden="1" x14ac:dyDescent="0.25">
      <c r="A1016" t="s">
        <v>253</v>
      </c>
      <c r="B1016" t="s">
        <v>1554</v>
      </c>
      <c r="C1016">
        <v>437</v>
      </c>
      <c r="D1016" t="s">
        <v>3630</v>
      </c>
      <c r="E1016">
        <v>267</v>
      </c>
      <c r="F1016">
        <v>425</v>
      </c>
      <c r="G1016">
        <v>5833</v>
      </c>
      <c r="H1016" t="s">
        <v>3631</v>
      </c>
    </row>
    <row r="1017" spans="1:8" x14ac:dyDescent="0.25">
      <c r="A1017" t="s">
        <v>253</v>
      </c>
      <c r="B1017" t="s">
        <v>1554</v>
      </c>
      <c r="C1017">
        <v>437</v>
      </c>
      <c r="D1017" t="s">
        <v>3632</v>
      </c>
      <c r="E1017">
        <v>122</v>
      </c>
      <c r="F1017">
        <v>187</v>
      </c>
      <c r="G1017">
        <v>6199</v>
      </c>
      <c r="H1017" t="s">
        <v>3633</v>
      </c>
    </row>
    <row r="1018" spans="1:8" hidden="1" x14ac:dyDescent="0.25">
      <c r="A1018" t="s">
        <v>254</v>
      </c>
      <c r="B1018" t="s">
        <v>1555</v>
      </c>
      <c r="C1018">
        <v>624</v>
      </c>
      <c r="D1018" t="s">
        <v>3630</v>
      </c>
      <c r="E1018">
        <v>367</v>
      </c>
      <c r="F1018">
        <v>528</v>
      </c>
      <c r="G1018">
        <v>5833</v>
      </c>
      <c r="H1018" t="s">
        <v>3631</v>
      </c>
    </row>
    <row r="1019" spans="1:8" x14ac:dyDescent="0.25">
      <c r="A1019" t="s">
        <v>254</v>
      </c>
      <c r="B1019" t="s">
        <v>1555</v>
      </c>
      <c r="C1019">
        <v>624</v>
      </c>
      <c r="D1019" t="s">
        <v>3632</v>
      </c>
      <c r="E1019">
        <v>189</v>
      </c>
      <c r="F1019">
        <v>294</v>
      </c>
      <c r="G1019">
        <v>6199</v>
      </c>
      <c r="H1019" t="s">
        <v>3633</v>
      </c>
    </row>
    <row r="1020" spans="1:8" hidden="1" x14ac:dyDescent="0.25">
      <c r="A1020" t="s">
        <v>4119</v>
      </c>
      <c r="B1020" t="s">
        <v>4120</v>
      </c>
      <c r="C1020">
        <v>672</v>
      </c>
      <c r="D1020" t="s">
        <v>3630</v>
      </c>
      <c r="E1020">
        <v>448</v>
      </c>
      <c r="F1020">
        <v>610</v>
      </c>
      <c r="G1020">
        <v>5833</v>
      </c>
      <c r="H1020" t="s">
        <v>3631</v>
      </c>
    </row>
    <row r="1021" spans="1:8" x14ac:dyDescent="0.25">
      <c r="A1021" t="s">
        <v>4119</v>
      </c>
      <c r="B1021" t="s">
        <v>4120</v>
      </c>
      <c r="C1021">
        <v>672</v>
      </c>
      <c r="D1021" t="s">
        <v>3632</v>
      </c>
      <c r="E1021">
        <v>125</v>
      </c>
      <c r="F1021">
        <v>188</v>
      </c>
      <c r="G1021">
        <v>6199</v>
      </c>
      <c r="H1021" t="s">
        <v>3633</v>
      </c>
    </row>
    <row r="1022" spans="1:8" x14ac:dyDescent="0.25">
      <c r="A1022" t="s">
        <v>4119</v>
      </c>
      <c r="B1022" t="s">
        <v>4120</v>
      </c>
      <c r="C1022">
        <v>672</v>
      </c>
      <c r="D1022" t="s">
        <v>3632</v>
      </c>
      <c r="E1022">
        <v>190</v>
      </c>
      <c r="F1022">
        <v>261</v>
      </c>
      <c r="G1022">
        <v>6199</v>
      </c>
      <c r="H1022" t="s">
        <v>3633</v>
      </c>
    </row>
    <row r="1023" spans="1:8" x14ac:dyDescent="0.25">
      <c r="A1023" t="s">
        <v>4119</v>
      </c>
      <c r="B1023" t="s">
        <v>4120</v>
      </c>
      <c r="C1023">
        <v>672</v>
      </c>
      <c r="D1023" t="s">
        <v>3632</v>
      </c>
      <c r="E1023">
        <v>265</v>
      </c>
      <c r="F1023">
        <v>343</v>
      </c>
      <c r="G1023">
        <v>6199</v>
      </c>
      <c r="H1023" t="s">
        <v>3633</v>
      </c>
    </row>
    <row r="1024" spans="1:8" hidden="1" x14ac:dyDescent="0.25">
      <c r="A1024" t="s">
        <v>255</v>
      </c>
      <c r="B1024" t="s">
        <v>1556</v>
      </c>
      <c r="C1024">
        <v>458</v>
      </c>
      <c r="D1024" t="s">
        <v>3630</v>
      </c>
      <c r="E1024">
        <v>299</v>
      </c>
      <c r="F1024">
        <v>458</v>
      </c>
      <c r="G1024">
        <v>5833</v>
      </c>
      <c r="H1024" t="s">
        <v>3631</v>
      </c>
    </row>
    <row r="1025" spans="1:8" x14ac:dyDescent="0.25">
      <c r="A1025" t="s">
        <v>255</v>
      </c>
      <c r="B1025" t="s">
        <v>1556</v>
      </c>
      <c r="C1025">
        <v>458</v>
      </c>
      <c r="D1025" t="s">
        <v>3632</v>
      </c>
      <c r="E1025">
        <v>167</v>
      </c>
      <c r="F1025">
        <v>240</v>
      </c>
      <c r="G1025">
        <v>6199</v>
      </c>
      <c r="H1025" t="s">
        <v>3633</v>
      </c>
    </row>
    <row r="1026" spans="1:8" hidden="1" x14ac:dyDescent="0.25">
      <c r="A1026" t="s">
        <v>4121</v>
      </c>
      <c r="B1026" t="s">
        <v>4122</v>
      </c>
      <c r="C1026">
        <v>582</v>
      </c>
      <c r="D1026" t="s">
        <v>3889</v>
      </c>
      <c r="E1026">
        <v>38</v>
      </c>
      <c r="F1026">
        <v>69</v>
      </c>
      <c r="G1026">
        <v>18</v>
      </c>
    </row>
    <row r="1027" spans="1:8" hidden="1" x14ac:dyDescent="0.25">
      <c r="A1027" t="s">
        <v>4121</v>
      </c>
      <c r="B1027" t="s">
        <v>4122</v>
      </c>
      <c r="C1027">
        <v>582</v>
      </c>
      <c r="D1027" t="s">
        <v>3691</v>
      </c>
      <c r="E1027">
        <v>74</v>
      </c>
      <c r="F1027">
        <v>173</v>
      </c>
      <c r="G1027">
        <v>106</v>
      </c>
    </row>
    <row r="1028" spans="1:8" hidden="1" x14ac:dyDescent="0.25">
      <c r="A1028" t="s">
        <v>4121</v>
      </c>
      <c r="B1028" t="s">
        <v>4122</v>
      </c>
      <c r="C1028">
        <v>582</v>
      </c>
      <c r="D1028" t="s">
        <v>3639</v>
      </c>
      <c r="E1028">
        <v>182</v>
      </c>
      <c r="F1028">
        <v>230</v>
      </c>
      <c r="G1028">
        <v>4169</v>
      </c>
      <c r="H1028" t="s">
        <v>3640</v>
      </c>
    </row>
    <row r="1029" spans="1:8" hidden="1" x14ac:dyDescent="0.25">
      <c r="A1029" t="s">
        <v>4121</v>
      </c>
      <c r="B1029" t="s">
        <v>4122</v>
      </c>
      <c r="C1029">
        <v>582</v>
      </c>
      <c r="D1029" t="s">
        <v>3630</v>
      </c>
      <c r="E1029">
        <v>422</v>
      </c>
      <c r="F1029">
        <v>581</v>
      </c>
      <c r="G1029">
        <v>5833</v>
      </c>
      <c r="H1029" t="s">
        <v>3631</v>
      </c>
    </row>
    <row r="1030" spans="1:8" x14ac:dyDescent="0.25">
      <c r="A1030" t="s">
        <v>4121</v>
      </c>
      <c r="B1030" t="s">
        <v>4122</v>
      </c>
      <c r="C1030">
        <v>582</v>
      </c>
      <c r="D1030" t="s">
        <v>3632</v>
      </c>
      <c r="E1030">
        <v>255</v>
      </c>
      <c r="F1030">
        <v>321</v>
      </c>
      <c r="G1030">
        <v>6199</v>
      </c>
      <c r="H1030" t="s">
        <v>3633</v>
      </c>
    </row>
    <row r="1031" spans="1:8" hidden="1" x14ac:dyDescent="0.25">
      <c r="A1031" t="s">
        <v>256</v>
      </c>
      <c r="B1031" t="s">
        <v>1557</v>
      </c>
      <c r="C1031">
        <v>390</v>
      </c>
      <c r="D1031" t="s">
        <v>3630</v>
      </c>
      <c r="E1031">
        <v>228</v>
      </c>
      <c r="F1031">
        <v>388</v>
      </c>
      <c r="G1031">
        <v>5833</v>
      </c>
      <c r="H1031" t="s">
        <v>3631</v>
      </c>
    </row>
    <row r="1032" spans="1:8" x14ac:dyDescent="0.25">
      <c r="A1032" t="s">
        <v>256</v>
      </c>
      <c r="B1032" t="s">
        <v>1557</v>
      </c>
      <c r="C1032">
        <v>390</v>
      </c>
      <c r="D1032" t="s">
        <v>3632</v>
      </c>
      <c r="E1032">
        <v>93</v>
      </c>
      <c r="F1032">
        <v>158</v>
      </c>
      <c r="G1032">
        <v>6199</v>
      </c>
      <c r="H1032" t="s">
        <v>3633</v>
      </c>
    </row>
    <row r="1033" spans="1:8" hidden="1" x14ac:dyDescent="0.25">
      <c r="A1033" t="s">
        <v>257</v>
      </c>
      <c r="B1033" t="s">
        <v>1558</v>
      </c>
      <c r="C1033">
        <v>623</v>
      </c>
      <c r="D1033" t="s">
        <v>3630</v>
      </c>
      <c r="E1033">
        <v>366</v>
      </c>
      <c r="F1033">
        <v>527</v>
      </c>
      <c r="G1033">
        <v>5833</v>
      </c>
      <c r="H1033" t="s">
        <v>3631</v>
      </c>
    </row>
    <row r="1034" spans="1:8" x14ac:dyDescent="0.25">
      <c r="A1034" t="s">
        <v>257</v>
      </c>
      <c r="B1034" t="s">
        <v>1558</v>
      </c>
      <c r="C1034">
        <v>623</v>
      </c>
      <c r="D1034" t="s">
        <v>3632</v>
      </c>
      <c r="E1034">
        <v>188</v>
      </c>
      <c r="F1034">
        <v>293</v>
      </c>
      <c r="G1034">
        <v>6199</v>
      </c>
      <c r="H1034" t="s">
        <v>3633</v>
      </c>
    </row>
    <row r="1035" spans="1:8" hidden="1" x14ac:dyDescent="0.25">
      <c r="A1035" t="s">
        <v>4123</v>
      </c>
      <c r="B1035" t="s">
        <v>4124</v>
      </c>
      <c r="C1035">
        <v>583</v>
      </c>
      <c r="D1035" t="s">
        <v>3889</v>
      </c>
      <c r="E1035">
        <v>39</v>
      </c>
      <c r="F1035">
        <v>70</v>
      </c>
      <c r="G1035">
        <v>18</v>
      </c>
    </row>
    <row r="1036" spans="1:8" hidden="1" x14ac:dyDescent="0.25">
      <c r="A1036" t="s">
        <v>4123</v>
      </c>
      <c r="B1036" t="s">
        <v>4124</v>
      </c>
      <c r="C1036">
        <v>583</v>
      </c>
      <c r="D1036" t="s">
        <v>3639</v>
      </c>
      <c r="E1036">
        <v>183</v>
      </c>
      <c r="F1036">
        <v>231</v>
      </c>
      <c r="G1036">
        <v>4169</v>
      </c>
      <c r="H1036" t="s">
        <v>3640</v>
      </c>
    </row>
    <row r="1037" spans="1:8" hidden="1" x14ac:dyDescent="0.25">
      <c r="A1037" t="s">
        <v>4123</v>
      </c>
      <c r="B1037" t="s">
        <v>4124</v>
      </c>
      <c r="C1037">
        <v>583</v>
      </c>
      <c r="D1037" t="s">
        <v>3630</v>
      </c>
      <c r="E1037">
        <v>423</v>
      </c>
      <c r="F1037">
        <v>582</v>
      </c>
      <c r="G1037">
        <v>5833</v>
      </c>
      <c r="H1037" t="s">
        <v>3631</v>
      </c>
    </row>
    <row r="1038" spans="1:8" x14ac:dyDescent="0.25">
      <c r="A1038" t="s">
        <v>4123</v>
      </c>
      <c r="B1038" t="s">
        <v>4124</v>
      </c>
      <c r="C1038">
        <v>583</v>
      </c>
      <c r="D1038" t="s">
        <v>3632</v>
      </c>
      <c r="E1038">
        <v>256</v>
      </c>
      <c r="F1038">
        <v>322</v>
      </c>
      <c r="G1038">
        <v>6199</v>
      </c>
      <c r="H1038" t="s">
        <v>3633</v>
      </c>
    </row>
    <row r="1039" spans="1:8" hidden="1" x14ac:dyDescent="0.25">
      <c r="A1039" t="s">
        <v>4125</v>
      </c>
      <c r="B1039" t="s">
        <v>4126</v>
      </c>
      <c r="C1039">
        <v>658</v>
      </c>
      <c r="D1039" t="s">
        <v>3630</v>
      </c>
      <c r="E1039">
        <v>432</v>
      </c>
      <c r="F1039">
        <v>594</v>
      </c>
      <c r="G1039">
        <v>5833</v>
      </c>
      <c r="H1039" t="s">
        <v>3631</v>
      </c>
    </row>
    <row r="1040" spans="1:8" x14ac:dyDescent="0.25">
      <c r="A1040" t="s">
        <v>4125</v>
      </c>
      <c r="B1040" t="s">
        <v>4126</v>
      </c>
      <c r="C1040">
        <v>658</v>
      </c>
      <c r="D1040" t="s">
        <v>3632</v>
      </c>
      <c r="E1040">
        <v>103</v>
      </c>
      <c r="F1040">
        <v>166</v>
      </c>
      <c r="G1040">
        <v>6199</v>
      </c>
      <c r="H1040" t="s">
        <v>3633</v>
      </c>
    </row>
    <row r="1041" spans="1:8" x14ac:dyDescent="0.25">
      <c r="A1041" t="s">
        <v>4125</v>
      </c>
      <c r="B1041" t="s">
        <v>4126</v>
      </c>
      <c r="C1041">
        <v>658</v>
      </c>
      <c r="D1041" t="s">
        <v>3632</v>
      </c>
      <c r="E1041">
        <v>168</v>
      </c>
      <c r="F1041">
        <v>239</v>
      </c>
      <c r="G1041">
        <v>6199</v>
      </c>
      <c r="H1041" t="s">
        <v>3633</v>
      </c>
    </row>
    <row r="1042" spans="1:8" x14ac:dyDescent="0.25">
      <c r="A1042" t="s">
        <v>4125</v>
      </c>
      <c r="B1042" t="s">
        <v>4126</v>
      </c>
      <c r="C1042">
        <v>658</v>
      </c>
      <c r="D1042" t="s">
        <v>3632</v>
      </c>
      <c r="E1042">
        <v>243</v>
      </c>
      <c r="F1042">
        <v>322</v>
      </c>
      <c r="G1042">
        <v>6199</v>
      </c>
      <c r="H1042" t="s">
        <v>3633</v>
      </c>
    </row>
    <row r="1043" spans="1:8" hidden="1" x14ac:dyDescent="0.25">
      <c r="A1043" t="s">
        <v>258</v>
      </c>
      <c r="B1043" t="s">
        <v>1559</v>
      </c>
      <c r="C1043">
        <v>590</v>
      </c>
      <c r="D1043" t="s">
        <v>3653</v>
      </c>
      <c r="E1043">
        <v>1</v>
      </c>
      <c r="F1043">
        <v>119</v>
      </c>
      <c r="G1043">
        <v>31</v>
      </c>
    </row>
    <row r="1044" spans="1:8" hidden="1" x14ac:dyDescent="0.25">
      <c r="A1044" t="s">
        <v>258</v>
      </c>
      <c r="B1044" t="s">
        <v>1559</v>
      </c>
      <c r="C1044">
        <v>590</v>
      </c>
      <c r="D1044" t="s">
        <v>3654</v>
      </c>
      <c r="E1044">
        <v>121</v>
      </c>
      <c r="F1044">
        <v>169</v>
      </c>
      <c r="G1044">
        <v>24</v>
      </c>
    </row>
    <row r="1045" spans="1:8" hidden="1" x14ac:dyDescent="0.25">
      <c r="A1045" t="s">
        <v>258</v>
      </c>
      <c r="B1045" t="s">
        <v>1559</v>
      </c>
      <c r="C1045">
        <v>590</v>
      </c>
      <c r="D1045" t="s">
        <v>3630</v>
      </c>
      <c r="E1045">
        <v>423</v>
      </c>
      <c r="F1045">
        <v>585</v>
      </c>
      <c r="G1045">
        <v>5833</v>
      </c>
      <c r="H1045" t="s">
        <v>3631</v>
      </c>
    </row>
    <row r="1046" spans="1:8" x14ac:dyDescent="0.25">
      <c r="A1046" t="s">
        <v>258</v>
      </c>
      <c r="B1046" t="s">
        <v>1559</v>
      </c>
      <c r="C1046">
        <v>590</v>
      </c>
      <c r="D1046" t="s">
        <v>3632</v>
      </c>
      <c r="E1046">
        <v>276</v>
      </c>
      <c r="F1046">
        <v>344</v>
      </c>
      <c r="G1046">
        <v>6199</v>
      </c>
      <c r="H1046" t="s">
        <v>3633</v>
      </c>
    </row>
    <row r="1047" spans="1:8" hidden="1" x14ac:dyDescent="0.25">
      <c r="A1047" t="s">
        <v>259</v>
      </c>
      <c r="B1047" t="s">
        <v>1560</v>
      </c>
      <c r="C1047">
        <v>590</v>
      </c>
      <c r="D1047" t="s">
        <v>3653</v>
      </c>
      <c r="E1047">
        <v>1</v>
      </c>
      <c r="F1047">
        <v>119</v>
      </c>
      <c r="G1047">
        <v>31</v>
      </c>
    </row>
    <row r="1048" spans="1:8" hidden="1" x14ac:dyDescent="0.25">
      <c r="A1048" t="s">
        <v>259</v>
      </c>
      <c r="B1048" t="s">
        <v>1560</v>
      </c>
      <c r="C1048">
        <v>590</v>
      </c>
      <c r="D1048" t="s">
        <v>3654</v>
      </c>
      <c r="E1048">
        <v>121</v>
      </c>
      <c r="F1048">
        <v>169</v>
      </c>
      <c r="G1048">
        <v>24</v>
      </c>
    </row>
    <row r="1049" spans="1:8" hidden="1" x14ac:dyDescent="0.25">
      <c r="A1049" t="s">
        <v>259</v>
      </c>
      <c r="B1049" t="s">
        <v>1560</v>
      </c>
      <c r="C1049">
        <v>590</v>
      </c>
      <c r="D1049" t="s">
        <v>3630</v>
      </c>
      <c r="E1049">
        <v>423</v>
      </c>
      <c r="F1049">
        <v>585</v>
      </c>
      <c r="G1049">
        <v>5833</v>
      </c>
      <c r="H1049" t="s">
        <v>3631</v>
      </c>
    </row>
    <row r="1050" spans="1:8" x14ac:dyDescent="0.25">
      <c r="A1050" t="s">
        <v>259</v>
      </c>
      <c r="B1050" t="s">
        <v>1560</v>
      </c>
      <c r="C1050">
        <v>590</v>
      </c>
      <c r="D1050" t="s">
        <v>3632</v>
      </c>
      <c r="E1050">
        <v>276</v>
      </c>
      <c r="F1050">
        <v>344</v>
      </c>
      <c r="G1050">
        <v>6199</v>
      </c>
      <c r="H1050" t="s">
        <v>3633</v>
      </c>
    </row>
    <row r="1051" spans="1:8" hidden="1" x14ac:dyDescent="0.25">
      <c r="A1051" t="s">
        <v>4127</v>
      </c>
      <c r="B1051" t="s">
        <v>4128</v>
      </c>
      <c r="C1051">
        <v>686</v>
      </c>
      <c r="D1051" t="s">
        <v>3680</v>
      </c>
      <c r="E1051">
        <v>1</v>
      </c>
      <c r="F1051">
        <v>114</v>
      </c>
      <c r="G1051">
        <v>197</v>
      </c>
    </row>
    <row r="1052" spans="1:8" hidden="1" x14ac:dyDescent="0.25">
      <c r="A1052" t="s">
        <v>4127</v>
      </c>
      <c r="B1052" t="s">
        <v>4128</v>
      </c>
      <c r="C1052">
        <v>686</v>
      </c>
      <c r="D1052" t="s">
        <v>3630</v>
      </c>
      <c r="E1052">
        <v>465</v>
      </c>
      <c r="F1052">
        <v>626</v>
      </c>
      <c r="G1052">
        <v>5833</v>
      </c>
      <c r="H1052" t="s">
        <v>3631</v>
      </c>
    </row>
    <row r="1053" spans="1:8" x14ac:dyDescent="0.25">
      <c r="A1053" t="s">
        <v>4127</v>
      </c>
      <c r="B1053" t="s">
        <v>4128</v>
      </c>
      <c r="C1053">
        <v>686</v>
      </c>
      <c r="D1053" t="s">
        <v>3632</v>
      </c>
      <c r="E1053">
        <v>145</v>
      </c>
      <c r="F1053">
        <v>208</v>
      </c>
      <c r="G1053">
        <v>6199</v>
      </c>
      <c r="H1053" t="s">
        <v>3633</v>
      </c>
    </row>
    <row r="1054" spans="1:8" x14ac:dyDescent="0.25">
      <c r="A1054" t="s">
        <v>4127</v>
      </c>
      <c r="B1054" t="s">
        <v>4128</v>
      </c>
      <c r="C1054">
        <v>686</v>
      </c>
      <c r="D1054" t="s">
        <v>3632</v>
      </c>
      <c r="E1054">
        <v>210</v>
      </c>
      <c r="F1054">
        <v>280</v>
      </c>
      <c r="G1054">
        <v>6199</v>
      </c>
      <c r="H1054" t="s">
        <v>3633</v>
      </c>
    </row>
    <row r="1055" spans="1:8" x14ac:dyDescent="0.25">
      <c r="A1055" t="s">
        <v>4127</v>
      </c>
      <c r="B1055" t="s">
        <v>4128</v>
      </c>
      <c r="C1055">
        <v>686</v>
      </c>
      <c r="D1055" t="s">
        <v>3632</v>
      </c>
      <c r="E1055">
        <v>284</v>
      </c>
      <c r="F1055">
        <v>362</v>
      </c>
      <c r="G1055">
        <v>6199</v>
      </c>
      <c r="H1055" t="s">
        <v>3633</v>
      </c>
    </row>
    <row r="1056" spans="1:8" hidden="1" x14ac:dyDescent="0.25">
      <c r="A1056" t="s">
        <v>4129</v>
      </c>
      <c r="B1056" t="s">
        <v>4130</v>
      </c>
      <c r="C1056">
        <v>412</v>
      </c>
      <c r="D1056" t="s">
        <v>3639</v>
      </c>
      <c r="E1056">
        <v>46</v>
      </c>
      <c r="F1056">
        <v>91</v>
      </c>
      <c r="G1056">
        <v>4169</v>
      </c>
      <c r="H1056" t="s">
        <v>3640</v>
      </c>
    </row>
    <row r="1057" spans="1:8" hidden="1" x14ac:dyDescent="0.25">
      <c r="A1057" t="s">
        <v>4129</v>
      </c>
      <c r="B1057" t="s">
        <v>4130</v>
      </c>
      <c r="C1057">
        <v>412</v>
      </c>
      <c r="D1057" t="s">
        <v>3630</v>
      </c>
      <c r="E1057">
        <v>250</v>
      </c>
      <c r="F1057">
        <v>410</v>
      </c>
      <c r="G1057">
        <v>5833</v>
      </c>
      <c r="H1057" t="s">
        <v>3631</v>
      </c>
    </row>
    <row r="1058" spans="1:8" x14ac:dyDescent="0.25">
      <c r="A1058" t="s">
        <v>4129</v>
      </c>
      <c r="B1058" t="s">
        <v>4130</v>
      </c>
      <c r="C1058">
        <v>412</v>
      </c>
      <c r="D1058" t="s">
        <v>3632</v>
      </c>
      <c r="E1058">
        <v>119</v>
      </c>
      <c r="F1058">
        <v>180</v>
      </c>
      <c r="G1058">
        <v>6199</v>
      </c>
      <c r="H1058" t="s">
        <v>3633</v>
      </c>
    </row>
    <row r="1059" spans="1:8" hidden="1" x14ac:dyDescent="0.25">
      <c r="A1059" t="s">
        <v>4131</v>
      </c>
      <c r="B1059" t="s">
        <v>4132</v>
      </c>
      <c r="C1059">
        <v>686</v>
      </c>
      <c r="D1059" t="s">
        <v>3680</v>
      </c>
      <c r="E1059">
        <v>1</v>
      </c>
      <c r="F1059">
        <v>114</v>
      </c>
      <c r="G1059">
        <v>197</v>
      </c>
    </row>
    <row r="1060" spans="1:8" hidden="1" x14ac:dyDescent="0.25">
      <c r="A1060" t="s">
        <v>4131</v>
      </c>
      <c r="B1060" t="s">
        <v>4132</v>
      </c>
      <c r="C1060">
        <v>686</v>
      </c>
      <c r="D1060" t="s">
        <v>3630</v>
      </c>
      <c r="E1060">
        <v>465</v>
      </c>
      <c r="F1060">
        <v>626</v>
      </c>
      <c r="G1060">
        <v>5833</v>
      </c>
      <c r="H1060" t="s">
        <v>3631</v>
      </c>
    </row>
    <row r="1061" spans="1:8" x14ac:dyDescent="0.25">
      <c r="A1061" t="s">
        <v>4131</v>
      </c>
      <c r="B1061" t="s">
        <v>4132</v>
      </c>
      <c r="C1061">
        <v>686</v>
      </c>
      <c r="D1061" t="s">
        <v>3632</v>
      </c>
      <c r="E1061">
        <v>145</v>
      </c>
      <c r="F1061">
        <v>208</v>
      </c>
      <c r="G1061">
        <v>6199</v>
      </c>
      <c r="H1061" t="s">
        <v>3633</v>
      </c>
    </row>
    <row r="1062" spans="1:8" x14ac:dyDescent="0.25">
      <c r="A1062" t="s">
        <v>4131</v>
      </c>
      <c r="B1062" t="s">
        <v>4132</v>
      </c>
      <c r="C1062">
        <v>686</v>
      </c>
      <c r="D1062" t="s">
        <v>3632</v>
      </c>
      <c r="E1062">
        <v>210</v>
      </c>
      <c r="F1062">
        <v>280</v>
      </c>
      <c r="G1062">
        <v>6199</v>
      </c>
      <c r="H1062" t="s">
        <v>3633</v>
      </c>
    </row>
    <row r="1063" spans="1:8" x14ac:dyDescent="0.25">
      <c r="A1063" t="s">
        <v>4131</v>
      </c>
      <c r="B1063" t="s">
        <v>4132</v>
      </c>
      <c r="C1063">
        <v>686</v>
      </c>
      <c r="D1063" t="s">
        <v>3632</v>
      </c>
      <c r="E1063">
        <v>284</v>
      </c>
      <c r="F1063">
        <v>362</v>
      </c>
      <c r="G1063">
        <v>6199</v>
      </c>
      <c r="H1063" t="s">
        <v>3633</v>
      </c>
    </row>
    <row r="1064" spans="1:8" hidden="1" x14ac:dyDescent="0.25">
      <c r="A1064" t="s">
        <v>4133</v>
      </c>
      <c r="B1064" t="s">
        <v>4134</v>
      </c>
      <c r="C1064">
        <v>654</v>
      </c>
      <c r="D1064" t="s">
        <v>3630</v>
      </c>
      <c r="E1064">
        <v>437</v>
      </c>
      <c r="F1064">
        <v>599</v>
      </c>
      <c r="G1064">
        <v>5833</v>
      </c>
      <c r="H1064" t="s">
        <v>3631</v>
      </c>
    </row>
    <row r="1065" spans="1:8" x14ac:dyDescent="0.25">
      <c r="A1065" t="s">
        <v>4133</v>
      </c>
      <c r="B1065" t="s">
        <v>4134</v>
      </c>
      <c r="C1065">
        <v>654</v>
      </c>
      <c r="D1065" t="s">
        <v>3632</v>
      </c>
      <c r="E1065">
        <v>131</v>
      </c>
      <c r="F1065">
        <v>193</v>
      </c>
      <c r="G1065">
        <v>6199</v>
      </c>
      <c r="H1065" t="s">
        <v>3633</v>
      </c>
    </row>
    <row r="1066" spans="1:8" x14ac:dyDescent="0.25">
      <c r="A1066" t="s">
        <v>4133</v>
      </c>
      <c r="B1066" t="s">
        <v>4134</v>
      </c>
      <c r="C1066">
        <v>654</v>
      </c>
      <c r="D1066" t="s">
        <v>3632</v>
      </c>
      <c r="E1066">
        <v>196</v>
      </c>
      <c r="F1066">
        <v>268</v>
      </c>
      <c r="G1066">
        <v>6199</v>
      </c>
      <c r="H1066" t="s">
        <v>3633</v>
      </c>
    </row>
    <row r="1067" spans="1:8" x14ac:dyDescent="0.25">
      <c r="A1067" t="s">
        <v>4133</v>
      </c>
      <c r="B1067" t="s">
        <v>4134</v>
      </c>
      <c r="C1067">
        <v>654</v>
      </c>
      <c r="D1067" t="s">
        <v>3632</v>
      </c>
      <c r="E1067">
        <v>272</v>
      </c>
      <c r="F1067">
        <v>351</v>
      </c>
      <c r="G1067">
        <v>6199</v>
      </c>
      <c r="H1067" t="s">
        <v>3633</v>
      </c>
    </row>
    <row r="1068" spans="1:8" hidden="1" x14ac:dyDescent="0.25">
      <c r="A1068" t="s">
        <v>4135</v>
      </c>
      <c r="B1068" t="s">
        <v>4136</v>
      </c>
      <c r="C1068">
        <v>412</v>
      </c>
      <c r="D1068" t="s">
        <v>3639</v>
      </c>
      <c r="E1068">
        <v>46</v>
      </c>
      <c r="F1068">
        <v>91</v>
      </c>
      <c r="G1068">
        <v>4169</v>
      </c>
      <c r="H1068" t="s">
        <v>3640</v>
      </c>
    </row>
    <row r="1069" spans="1:8" hidden="1" x14ac:dyDescent="0.25">
      <c r="A1069" t="s">
        <v>4135</v>
      </c>
      <c r="B1069" t="s">
        <v>4136</v>
      </c>
      <c r="C1069">
        <v>412</v>
      </c>
      <c r="D1069" t="s">
        <v>3630</v>
      </c>
      <c r="E1069">
        <v>250</v>
      </c>
      <c r="F1069">
        <v>410</v>
      </c>
      <c r="G1069">
        <v>5833</v>
      </c>
      <c r="H1069" t="s">
        <v>3631</v>
      </c>
    </row>
    <row r="1070" spans="1:8" x14ac:dyDescent="0.25">
      <c r="A1070" t="s">
        <v>4135</v>
      </c>
      <c r="B1070" t="s">
        <v>4136</v>
      </c>
      <c r="C1070">
        <v>412</v>
      </c>
      <c r="D1070" t="s">
        <v>3632</v>
      </c>
      <c r="E1070">
        <v>119</v>
      </c>
      <c r="F1070">
        <v>180</v>
      </c>
      <c r="G1070">
        <v>6199</v>
      </c>
      <c r="H1070" t="s">
        <v>3633</v>
      </c>
    </row>
    <row r="1071" spans="1:8" hidden="1" x14ac:dyDescent="0.25">
      <c r="A1071" t="s">
        <v>4137</v>
      </c>
      <c r="B1071" t="s">
        <v>4138</v>
      </c>
      <c r="C1071">
        <v>640</v>
      </c>
      <c r="D1071" t="s">
        <v>3630</v>
      </c>
      <c r="E1071">
        <v>412</v>
      </c>
      <c r="F1071">
        <v>576</v>
      </c>
      <c r="G1071">
        <v>5833</v>
      </c>
      <c r="H1071" t="s">
        <v>3631</v>
      </c>
    </row>
    <row r="1072" spans="1:8" x14ac:dyDescent="0.25">
      <c r="A1072" t="s">
        <v>4137</v>
      </c>
      <c r="B1072" t="s">
        <v>4138</v>
      </c>
      <c r="C1072">
        <v>640</v>
      </c>
      <c r="D1072" t="s">
        <v>3632</v>
      </c>
      <c r="E1072">
        <v>125</v>
      </c>
      <c r="F1072">
        <v>188</v>
      </c>
      <c r="G1072">
        <v>6199</v>
      </c>
      <c r="H1072" t="s">
        <v>3633</v>
      </c>
    </row>
    <row r="1073" spans="1:8" x14ac:dyDescent="0.25">
      <c r="A1073" t="s">
        <v>4137</v>
      </c>
      <c r="B1073" t="s">
        <v>4138</v>
      </c>
      <c r="C1073">
        <v>640</v>
      </c>
      <c r="D1073" t="s">
        <v>3632</v>
      </c>
      <c r="E1073">
        <v>190</v>
      </c>
      <c r="F1073">
        <v>261</v>
      </c>
      <c r="G1073">
        <v>6199</v>
      </c>
      <c r="H1073" t="s">
        <v>3633</v>
      </c>
    </row>
    <row r="1074" spans="1:8" x14ac:dyDescent="0.25">
      <c r="A1074" t="s">
        <v>4137</v>
      </c>
      <c r="B1074" t="s">
        <v>4138</v>
      </c>
      <c r="C1074">
        <v>640</v>
      </c>
      <c r="D1074" t="s">
        <v>3632</v>
      </c>
      <c r="E1074">
        <v>265</v>
      </c>
      <c r="F1074">
        <v>343</v>
      </c>
      <c r="G1074">
        <v>6199</v>
      </c>
      <c r="H1074" t="s">
        <v>3633</v>
      </c>
    </row>
    <row r="1075" spans="1:8" hidden="1" x14ac:dyDescent="0.25">
      <c r="A1075" t="s">
        <v>4139</v>
      </c>
      <c r="B1075" t="s">
        <v>4140</v>
      </c>
      <c r="C1075">
        <v>412</v>
      </c>
      <c r="D1075" t="s">
        <v>3639</v>
      </c>
      <c r="E1075">
        <v>46</v>
      </c>
      <c r="F1075">
        <v>89</v>
      </c>
      <c r="G1075">
        <v>4169</v>
      </c>
      <c r="H1075" t="s">
        <v>3640</v>
      </c>
    </row>
    <row r="1076" spans="1:8" hidden="1" x14ac:dyDescent="0.25">
      <c r="A1076" t="s">
        <v>4139</v>
      </c>
      <c r="B1076" t="s">
        <v>4140</v>
      </c>
      <c r="C1076">
        <v>412</v>
      </c>
      <c r="D1076" t="s">
        <v>3630</v>
      </c>
      <c r="E1076">
        <v>250</v>
      </c>
      <c r="F1076">
        <v>410</v>
      </c>
      <c r="G1076">
        <v>5833</v>
      </c>
      <c r="H1076" t="s">
        <v>3631</v>
      </c>
    </row>
    <row r="1077" spans="1:8" x14ac:dyDescent="0.25">
      <c r="A1077" t="s">
        <v>4139</v>
      </c>
      <c r="B1077" t="s">
        <v>4140</v>
      </c>
      <c r="C1077">
        <v>412</v>
      </c>
      <c r="D1077" t="s">
        <v>3632</v>
      </c>
      <c r="E1077">
        <v>120</v>
      </c>
      <c r="F1077">
        <v>180</v>
      </c>
      <c r="G1077">
        <v>6199</v>
      </c>
      <c r="H1077" t="s">
        <v>3633</v>
      </c>
    </row>
    <row r="1078" spans="1:8" hidden="1" x14ac:dyDescent="0.25">
      <c r="A1078" t="s">
        <v>4141</v>
      </c>
      <c r="B1078" t="s">
        <v>4142</v>
      </c>
      <c r="C1078">
        <v>455</v>
      </c>
      <c r="D1078" t="s">
        <v>3639</v>
      </c>
      <c r="E1078">
        <v>80</v>
      </c>
      <c r="F1078">
        <v>128</v>
      </c>
      <c r="G1078">
        <v>4169</v>
      </c>
      <c r="H1078" t="s">
        <v>3640</v>
      </c>
    </row>
    <row r="1079" spans="1:8" hidden="1" x14ac:dyDescent="0.25">
      <c r="A1079" t="s">
        <v>4141</v>
      </c>
      <c r="B1079" t="s">
        <v>4142</v>
      </c>
      <c r="C1079">
        <v>455</v>
      </c>
      <c r="D1079" t="s">
        <v>3630</v>
      </c>
      <c r="E1079">
        <v>298</v>
      </c>
      <c r="F1079">
        <v>453</v>
      </c>
      <c r="G1079">
        <v>5833</v>
      </c>
      <c r="H1079" t="s">
        <v>3631</v>
      </c>
    </row>
    <row r="1080" spans="1:8" x14ac:dyDescent="0.25">
      <c r="A1080" t="s">
        <v>4141</v>
      </c>
      <c r="B1080" t="s">
        <v>4142</v>
      </c>
      <c r="C1080">
        <v>455</v>
      </c>
      <c r="D1080" t="s">
        <v>3632</v>
      </c>
      <c r="E1080">
        <v>153</v>
      </c>
      <c r="F1080">
        <v>219</v>
      </c>
      <c r="G1080">
        <v>6199</v>
      </c>
      <c r="H1080" t="s">
        <v>3633</v>
      </c>
    </row>
    <row r="1081" spans="1:8" hidden="1" x14ac:dyDescent="0.25">
      <c r="A1081" t="s">
        <v>260</v>
      </c>
      <c r="B1081" t="s">
        <v>1561</v>
      </c>
      <c r="C1081">
        <v>601</v>
      </c>
      <c r="D1081" t="s">
        <v>3630</v>
      </c>
      <c r="E1081">
        <v>442</v>
      </c>
      <c r="F1081">
        <v>600</v>
      </c>
      <c r="G1081">
        <v>5833</v>
      </c>
      <c r="H1081" t="s">
        <v>3631</v>
      </c>
    </row>
    <row r="1082" spans="1:8" x14ac:dyDescent="0.25">
      <c r="A1082" t="s">
        <v>260</v>
      </c>
      <c r="B1082" t="s">
        <v>1561</v>
      </c>
      <c r="C1082">
        <v>601</v>
      </c>
      <c r="D1082" t="s">
        <v>3632</v>
      </c>
      <c r="E1082">
        <v>175</v>
      </c>
      <c r="F1082">
        <v>351</v>
      </c>
      <c r="G1082">
        <v>6199</v>
      </c>
      <c r="H1082" t="s">
        <v>3633</v>
      </c>
    </row>
    <row r="1083" spans="1:8" hidden="1" x14ac:dyDescent="0.25">
      <c r="A1083" t="s">
        <v>261</v>
      </c>
      <c r="B1083" t="s">
        <v>1562</v>
      </c>
      <c r="C1083">
        <v>625</v>
      </c>
      <c r="D1083" t="s">
        <v>3630</v>
      </c>
      <c r="E1083">
        <v>424</v>
      </c>
      <c r="F1083">
        <v>588</v>
      </c>
      <c r="G1083">
        <v>5833</v>
      </c>
      <c r="H1083" t="s">
        <v>3631</v>
      </c>
    </row>
    <row r="1084" spans="1:8" x14ac:dyDescent="0.25">
      <c r="A1084" t="s">
        <v>261</v>
      </c>
      <c r="B1084" t="s">
        <v>1562</v>
      </c>
      <c r="C1084">
        <v>625</v>
      </c>
      <c r="D1084" t="s">
        <v>3632</v>
      </c>
      <c r="E1084">
        <v>215</v>
      </c>
      <c r="F1084">
        <v>368</v>
      </c>
      <c r="G1084">
        <v>6199</v>
      </c>
      <c r="H1084" t="s">
        <v>3633</v>
      </c>
    </row>
    <row r="1085" spans="1:8" hidden="1" x14ac:dyDescent="0.25">
      <c r="A1085" t="s">
        <v>4143</v>
      </c>
      <c r="B1085" t="s">
        <v>4144</v>
      </c>
      <c r="C1085">
        <v>588</v>
      </c>
      <c r="D1085" t="s">
        <v>3630</v>
      </c>
      <c r="E1085">
        <v>427</v>
      </c>
      <c r="F1085">
        <v>585</v>
      </c>
      <c r="G1085">
        <v>5833</v>
      </c>
      <c r="H1085" t="s">
        <v>3631</v>
      </c>
    </row>
    <row r="1086" spans="1:8" x14ac:dyDescent="0.25">
      <c r="A1086" t="s">
        <v>4143</v>
      </c>
      <c r="B1086" t="s">
        <v>4144</v>
      </c>
      <c r="C1086">
        <v>588</v>
      </c>
      <c r="D1086" t="s">
        <v>3632</v>
      </c>
      <c r="E1086">
        <v>110</v>
      </c>
      <c r="F1086">
        <v>172</v>
      </c>
      <c r="G1086">
        <v>6199</v>
      </c>
      <c r="H1086" t="s">
        <v>3633</v>
      </c>
    </row>
    <row r="1087" spans="1:8" x14ac:dyDescent="0.25">
      <c r="A1087" t="s">
        <v>4143</v>
      </c>
      <c r="B1087" t="s">
        <v>4144</v>
      </c>
      <c r="C1087">
        <v>588</v>
      </c>
      <c r="D1087" t="s">
        <v>3632</v>
      </c>
      <c r="E1087">
        <v>179</v>
      </c>
      <c r="F1087">
        <v>338</v>
      </c>
      <c r="G1087">
        <v>6199</v>
      </c>
      <c r="H1087" t="s">
        <v>3633</v>
      </c>
    </row>
    <row r="1088" spans="1:8" hidden="1" x14ac:dyDescent="0.25">
      <c r="A1088" t="s">
        <v>262</v>
      </c>
      <c r="B1088" t="s">
        <v>1563</v>
      </c>
      <c r="C1088">
        <v>478</v>
      </c>
      <c r="D1088" t="s">
        <v>3630</v>
      </c>
      <c r="E1088">
        <v>251</v>
      </c>
      <c r="F1088">
        <v>414</v>
      </c>
      <c r="G1088">
        <v>5833</v>
      </c>
      <c r="H1088" t="s">
        <v>3631</v>
      </c>
    </row>
    <row r="1089" spans="1:8" x14ac:dyDescent="0.25">
      <c r="A1089" t="s">
        <v>262</v>
      </c>
      <c r="B1089" t="s">
        <v>1563</v>
      </c>
      <c r="C1089">
        <v>478</v>
      </c>
      <c r="D1089" t="s">
        <v>3632</v>
      </c>
      <c r="E1089">
        <v>107</v>
      </c>
      <c r="F1089">
        <v>175</v>
      </c>
      <c r="G1089">
        <v>6199</v>
      </c>
      <c r="H1089" t="s">
        <v>3633</v>
      </c>
    </row>
    <row r="1090" spans="1:8" hidden="1" x14ac:dyDescent="0.25">
      <c r="A1090" t="s">
        <v>4145</v>
      </c>
      <c r="B1090" t="s">
        <v>4146</v>
      </c>
      <c r="C1090">
        <v>682</v>
      </c>
      <c r="D1090" t="s">
        <v>3649</v>
      </c>
      <c r="E1090">
        <v>33</v>
      </c>
      <c r="F1090">
        <v>78</v>
      </c>
      <c r="G1090">
        <v>265</v>
      </c>
    </row>
    <row r="1091" spans="1:8" hidden="1" x14ac:dyDescent="0.25">
      <c r="A1091" t="s">
        <v>4145</v>
      </c>
      <c r="B1091" t="s">
        <v>4146</v>
      </c>
      <c r="C1091">
        <v>682</v>
      </c>
      <c r="D1091" t="s">
        <v>3649</v>
      </c>
      <c r="E1091">
        <v>149</v>
      </c>
      <c r="F1091">
        <v>200</v>
      </c>
      <c r="G1091">
        <v>265</v>
      </c>
    </row>
    <row r="1092" spans="1:8" hidden="1" x14ac:dyDescent="0.25">
      <c r="A1092" t="s">
        <v>4145</v>
      </c>
      <c r="B1092" t="s">
        <v>4146</v>
      </c>
      <c r="C1092">
        <v>682</v>
      </c>
      <c r="D1092" t="s">
        <v>3650</v>
      </c>
      <c r="E1092">
        <v>202</v>
      </c>
      <c r="F1092">
        <v>279</v>
      </c>
      <c r="G1092">
        <v>51</v>
      </c>
    </row>
    <row r="1093" spans="1:8" hidden="1" x14ac:dyDescent="0.25">
      <c r="A1093" t="s">
        <v>4145</v>
      </c>
      <c r="B1093" t="s">
        <v>4146</v>
      </c>
      <c r="C1093">
        <v>682</v>
      </c>
      <c r="D1093" t="s">
        <v>3639</v>
      </c>
      <c r="E1093">
        <v>295</v>
      </c>
      <c r="F1093">
        <v>343</v>
      </c>
      <c r="G1093">
        <v>4169</v>
      </c>
      <c r="H1093" t="s">
        <v>3640</v>
      </c>
    </row>
    <row r="1094" spans="1:8" hidden="1" x14ac:dyDescent="0.25">
      <c r="A1094" t="s">
        <v>4145</v>
      </c>
      <c r="B1094" t="s">
        <v>4146</v>
      </c>
      <c r="C1094">
        <v>682</v>
      </c>
      <c r="D1094" t="s">
        <v>3630</v>
      </c>
      <c r="E1094">
        <v>520</v>
      </c>
      <c r="F1094">
        <v>679</v>
      </c>
      <c r="G1094">
        <v>5833</v>
      </c>
      <c r="H1094" t="s">
        <v>3631</v>
      </c>
    </row>
    <row r="1095" spans="1:8" x14ac:dyDescent="0.25">
      <c r="A1095" t="s">
        <v>4145</v>
      </c>
      <c r="B1095" t="s">
        <v>4146</v>
      </c>
      <c r="C1095">
        <v>682</v>
      </c>
      <c r="D1095" t="s">
        <v>3632</v>
      </c>
      <c r="E1095">
        <v>368</v>
      </c>
      <c r="F1095">
        <v>433</v>
      </c>
      <c r="G1095">
        <v>6199</v>
      </c>
      <c r="H1095" t="s">
        <v>3633</v>
      </c>
    </row>
    <row r="1096" spans="1:8" hidden="1" x14ac:dyDescent="0.25">
      <c r="A1096" t="s">
        <v>4147</v>
      </c>
      <c r="B1096" t="s">
        <v>4148</v>
      </c>
      <c r="C1096">
        <v>724</v>
      </c>
      <c r="D1096" t="s">
        <v>3630</v>
      </c>
      <c r="E1096">
        <v>454</v>
      </c>
      <c r="F1096">
        <v>615</v>
      </c>
      <c r="G1096">
        <v>5833</v>
      </c>
      <c r="H1096" t="s">
        <v>3631</v>
      </c>
    </row>
    <row r="1097" spans="1:8" x14ac:dyDescent="0.25">
      <c r="A1097" t="s">
        <v>4147</v>
      </c>
      <c r="B1097" t="s">
        <v>4148</v>
      </c>
      <c r="C1097">
        <v>724</v>
      </c>
      <c r="D1097" t="s">
        <v>3632</v>
      </c>
      <c r="E1097">
        <v>130</v>
      </c>
      <c r="F1097">
        <v>193</v>
      </c>
      <c r="G1097">
        <v>6199</v>
      </c>
      <c r="H1097" t="s">
        <v>3633</v>
      </c>
    </row>
    <row r="1098" spans="1:8" x14ac:dyDescent="0.25">
      <c r="A1098" t="s">
        <v>4147</v>
      </c>
      <c r="B1098" t="s">
        <v>4148</v>
      </c>
      <c r="C1098">
        <v>724</v>
      </c>
      <c r="D1098" t="s">
        <v>3632</v>
      </c>
      <c r="E1098">
        <v>195</v>
      </c>
      <c r="F1098">
        <v>266</v>
      </c>
      <c r="G1098">
        <v>6199</v>
      </c>
      <c r="H1098" t="s">
        <v>3633</v>
      </c>
    </row>
    <row r="1099" spans="1:8" x14ac:dyDescent="0.25">
      <c r="A1099" t="s">
        <v>4147</v>
      </c>
      <c r="B1099" t="s">
        <v>4148</v>
      </c>
      <c r="C1099">
        <v>724</v>
      </c>
      <c r="D1099" t="s">
        <v>3632</v>
      </c>
      <c r="E1099">
        <v>270</v>
      </c>
      <c r="F1099">
        <v>349</v>
      </c>
      <c r="G1099">
        <v>6199</v>
      </c>
      <c r="H1099" t="s">
        <v>3633</v>
      </c>
    </row>
    <row r="1100" spans="1:8" hidden="1" x14ac:dyDescent="0.25">
      <c r="A1100" t="s">
        <v>4149</v>
      </c>
      <c r="B1100" t="s">
        <v>4150</v>
      </c>
      <c r="C1100">
        <v>660</v>
      </c>
      <c r="D1100" t="s">
        <v>3704</v>
      </c>
      <c r="E1100">
        <v>48</v>
      </c>
      <c r="F1100">
        <v>87</v>
      </c>
      <c r="G1100">
        <v>15</v>
      </c>
    </row>
    <row r="1101" spans="1:8" hidden="1" x14ac:dyDescent="0.25">
      <c r="A1101" t="s">
        <v>4149</v>
      </c>
      <c r="B1101" t="s">
        <v>4150</v>
      </c>
      <c r="C1101">
        <v>660</v>
      </c>
      <c r="D1101" t="s">
        <v>3630</v>
      </c>
      <c r="E1101">
        <v>434</v>
      </c>
      <c r="F1101">
        <v>599</v>
      </c>
      <c r="G1101">
        <v>5833</v>
      </c>
      <c r="H1101" t="s">
        <v>3631</v>
      </c>
    </row>
    <row r="1102" spans="1:8" x14ac:dyDescent="0.25">
      <c r="A1102" t="s">
        <v>4149</v>
      </c>
      <c r="B1102" t="s">
        <v>4150</v>
      </c>
      <c r="C1102">
        <v>660</v>
      </c>
      <c r="D1102" t="s">
        <v>3632</v>
      </c>
      <c r="E1102">
        <v>145</v>
      </c>
      <c r="F1102">
        <v>207</v>
      </c>
      <c r="G1102">
        <v>6199</v>
      </c>
      <c r="H1102" t="s">
        <v>3633</v>
      </c>
    </row>
    <row r="1103" spans="1:8" x14ac:dyDescent="0.25">
      <c r="A1103" t="s">
        <v>4149</v>
      </c>
      <c r="B1103" t="s">
        <v>4150</v>
      </c>
      <c r="C1103">
        <v>660</v>
      </c>
      <c r="D1103" t="s">
        <v>3632</v>
      </c>
      <c r="E1103">
        <v>210</v>
      </c>
      <c r="F1103">
        <v>281</v>
      </c>
      <c r="G1103">
        <v>6199</v>
      </c>
      <c r="H1103" t="s">
        <v>3633</v>
      </c>
    </row>
    <row r="1104" spans="1:8" x14ac:dyDescent="0.25">
      <c r="A1104" t="s">
        <v>4149</v>
      </c>
      <c r="B1104" t="s">
        <v>4150</v>
      </c>
      <c r="C1104">
        <v>660</v>
      </c>
      <c r="D1104" t="s">
        <v>3632</v>
      </c>
      <c r="E1104">
        <v>285</v>
      </c>
      <c r="F1104">
        <v>362</v>
      </c>
      <c r="G1104">
        <v>6199</v>
      </c>
      <c r="H1104" t="s">
        <v>3633</v>
      </c>
    </row>
    <row r="1105" spans="1:8" hidden="1" x14ac:dyDescent="0.25">
      <c r="A1105" t="s">
        <v>263</v>
      </c>
      <c r="B1105" t="s">
        <v>1564</v>
      </c>
      <c r="C1105">
        <v>413</v>
      </c>
      <c r="D1105" t="s">
        <v>4151</v>
      </c>
      <c r="E1105">
        <v>27</v>
      </c>
      <c r="F1105">
        <v>93</v>
      </c>
      <c r="G1105">
        <v>5</v>
      </c>
    </row>
    <row r="1106" spans="1:8" hidden="1" x14ac:dyDescent="0.25">
      <c r="A1106" t="s">
        <v>263</v>
      </c>
      <c r="B1106" t="s">
        <v>1564</v>
      </c>
      <c r="C1106">
        <v>413</v>
      </c>
      <c r="D1106" t="s">
        <v>3630</v>
      </c>
      <c r="E1106">
        <v>252</v>
      </c>
      <c r="F1106">
        <v>412</v>
      </c>
      <c r="G1106">
        <v>5833</v>
      </c>
      <c r="H1106" t="s">
        <v>3631</v>
      </c>
    </row>
    <row r="1107" spans="1:8" x14ac:dyDescent="0.25">
      <c r="A1107" t="s">
        <v>263</v>
      </c>
      <c r="B1107" t="s">
        <v>1564</v>
      </c>
      <c r="C1107">
        <v>413</v>
      </c>
      <c r="D1107" t="s">
        <v>3632</v>
      </c>
      <c r="E1107">
        <v>117</v>
      </c>
      <c r="F1107">
        <v>182</v>
      </c>
      <c r="G1107">
        <v>6199</v>
      </c>
      <c r="H1107" t="s">
        <v>3633</v>
      </c>
    </row>
    <row r="1108" spans="1:8" hidden="1" x14ac:dyDescent="0.25">
      <c r="A1108" t="s">
        <v>4152</v>
      </c>
      <c r="B1108" t="s">
        <v>4153</v>
      </c>
      <c r="C1108">
        <v>710</v>
      </c>
      <c r="D1108" t="s">
        <v>3630</v>
      </c>
      <c r="E1108">
        <v>449</v>
      </c>
      <c r="F1108">
        <v>611</v>
      </c>
      <c r="G1108">
        <v>5833</v>
      </c>
      <c r="H1108" t="s">
        <v>3631</v>
      </c>
    </row>
    <row r="1109" spans="1:8" x14ac:dyDescent="0.25">
      <c r="A1109" t="s">
        <v>4152</v>
      </c>
      <c r="B1109" t="s">
        <v>4153</v>
      </c>
      <c r="C1109">
        <v>710</v>
      </c>
      <c r="D1109" t="s">
        <v>3632</v>
      </c>
      <c r="E1109">
        <v>130</v>
      </c>
      <c r="F1109">
        <v>193</v>
      </c>
      <c r="G1109">
        <v>6199</v>
      </c>
      <c r="H1109" t="s">
        <v>3633</v>
      </c>
    </row>
    <row r="1110" spans="1:8" x14ac:dyDescent="0.25">
      <c r="A1110" t="s">
        <v>4152</v>
      </c>
      <c r="B1110" t="s">
        <v>4153</v>
      </c>
      <c r="C1110">
        <v>710</v>
      </c>
      <c r="D1110" t="s">
        <v>3632</v>
      </c>
      <c r="E1110">
        <v>195</v>
      </c>
      <c r="F1110">
        <v>266</v>
      </c>
      <c r="G1110">
        <v>6199</v>
      </c>
      <c r="H1110" t="s">
        <v>3633</v>
      </c>
    </row>
    <row r="1111" spans="1:8" x14ac:dyDescent="0.25">
      <c r="A1111" t="s">
        <v>4152</v>
      </c>
      <c r="B1111" t="s">
        <v>4153</v>
      </c>
      <c r="C1111">
        <v>710</v>
      </c>
      <c r="D1111" t="s">
        <v>3632</v>
      </c>
      <c r="E1111">
        <v>270</v>
      </c>
      <c r="F1111">
        <v>348</v>
      </c>
      <c r="G1111">
        <v>6199</v>
      </c>
      <c r="H1111" t="s">
        <v>3633</v>
      </c>
    </row>
    <row r="1112" spans="1:8" hidden="1" x14ac:dyDescent="0.25">
      <c r="A1112" t="s">
        <v>4154</v>
      </c>
      <c r="B1112" t="s">
        <v>4155</v>
      </c>
      <c r="C1112">
        <v>688</v>
      </c>
      <c r="D1112" t="s">
        <v>3649</v>
      </c>
      <c r="E1112">
        <v>40</v>
      </c>
      <c r="F1112">
        <v>205</v>
      </c>
      <c r="G1112">
        <v>265</v>
      </c>
    </row>
    <row r="1113" spans="1:8" hidden="1" x14ac:dyDescent="0.25">
      <c r="A1113" t="s">
        <v>4154</v>
      </c>
      <c r="B1113" t="s">
        <v>4155</v>
      </c>
      <c r="C1113">
        <v>688</v>
      </c>
      <c r="D1113" t="s">
        <v>3650</v>
      </c>
      <c r="E1113">
        <v>207</v>
      </c>
      <c r="F1113">
        <v>284</v>
      </c>
      <c r="G1113">
        <v>51</v>
      </c>
    </row>
    <row r="1114" spans="1:8" hidden="1" x14ac:dyDescent="0.25">
      <c r="A1114" t="s">
        <v>4154</v>
      </c>
      <c r="B1114" t="s">
        <v>4155</v>
      </c>
      <c r="C1114">
        <v>688</v>
      </c>
      <c r="D1114" t="s">
        <v>3639</v>
      </c>
      <c r="E1114">
        <v>300</v>
      </c>
      <c r="F1114">
        <v>347</v>
      </c>
      <c r="G1114">
        <v>4169</v>
      </c>
      <c r="H1114" t="s">
        <v>3640</v>
      </c>
    </row>
    <row r="1115" spans="1:8" hidden="1" x14ac:dyDescent="0.25">
      <c r="A1115" t="s">
        <v>4154</v>
      </c>
      <c r="B1115" t="s">
        <v>4155</v>
      </c>
      <c r="C1115">
        <v>688</v>
      </c>
      <c r="D1115" t="s">
        <v>3630</v>
      </c>
      <c r="E1115">
        <v>526</v>
      </c>
      <c r="F1115">
        <v>685</v>
      </c>
      <c r="G1115">
        <v>5833</v>
      </c>
      <c r="H1115" t="s">
        <v>3631</v>
      </c>
    </row>
    <row r="1116" spans="1:8" x14ac:dyDescent="0.25">
      <c r="A1116" t="s">
        <v>4154</v>
      </c>
      <c r="B1116" t="s">
        <v>4155</v>
      </c>
      <c r="C1116">
        <v>688</v>
      </c>
      <c r="D1116" t="s">
        <v>3632</v>
      </c>
      <c r="E1116">
        <v>373</v>
      </c>
      <c r="F1116">
        <v>438</v>
      </c>
      <c r="G1116">
        <v>6199</v>
      </c>
      <c r="H1116" t="s">
        <v>3633</v>
      </c>
    </row>
    <row r="1117" spans="1:8" hidden="1" x14ac:dyDescent="0.25">
      <c r="A1117" t="s">
        <v>4156</v>
      </c>
      <c r="B1117" t="s">
        <v>4157</v>
      </c>
      <c r="C1117">
        <v>588</v>
      </c>
      <c r="D1117" t="s">
        <v>3630</v>
      </c>
      <c r="E1117">
        <v>427</v>
      </c>
      <c r="F1117">
        <v>585</v>
      </c>
      <c r="G1117">
        <v>5833</v>
      </c>
      <c r="H1117" t="s">
        <v>3631</v>
      </c>
    </row>
    <row r="1118" spans="1:8" x14ac:dyDescent="0.25">
      <c r="A1118" t="s">
        <v>4156</v>
      </c>
      <c r="B1118" t="s">
        <v>4157</v>
      </c>
      <c r="C1118">
        <v>588</v>
      </c>
      <c r="D1118" t="s">
        <v>3632</v>
      </c>
      <c r="E1118">
        <v>110</v>
      </c>
      <c r="F1118">
        <v>172</v>
      </c>
      <c r="G1118">
        <v>6199</v>
      </c>
      <c r="H1118" t="s">
        <v>3633</v>
      </c>
    </row>
    <row r="1119" spans="1:8" x14ac:dyDescent="0.25">
      <c r="A1119" t="s">
        <v>4156</v>
      </c>
      <c r="B1119" t="s">
        <v>4157</v>
      </c>
      <c r="C1119">
        <v>588</v>
      </c>
      <c r="D1119" t="s">
        <v>3632</v>
      </c>
      <c r="E1119">
        <v>179</v>
      </c>
      <c r="F1119">
        <v>338</v>
      </c>
      <c r="G1119">
        <v>6199</v>
      </c>
      <c r="H1119" t="s">
        <v>3633</v>
      </c>
    </row>
    <row r="1120" spans="1:8" hidden="1" x14ac:dyDescent="0.25">
      <c r="A1120" t="s">
        <v>264</v>
      </c>
      <c r="B1120" t="s">
        <v>1565</v>
      </c>
      <c r="C1120">
        <v>625</v>
      </c>
      <c r="D1120" t="s">
        <v>3630</v>
      </c>
      <c r="E1120">
        <v>424</v>
      </c>
      <c r="F1120">
        <v>588</v>
      </c>
      <c r="G1120">
        <v>5833</v>
      </c>
      <c r="H1120" t="s">
        <v>3631</v>
      </c>
    </row>
    <row r="1121" spans="1:8" x14ac:dyDescent="0.25">
      <c r="A1121" t="s">
        <v>264</v>
      </c>
      <c r="B1121" t="s">
        <v>1565</v>
      </c>
      <c r="C1121">
        <v>625</v>
      </c>
      <c r="D1121" t="s">
        <v>3632</v>
      </c>
      <c r="E1121">
        <v>215</v>
      </c>
      <c r="F1121">
        <v>368</v>
      </c>
      <c r="G1121">
        <v>6199</v>
      </c>
      <c r="H1121" t="s">
        <v>3633</v>
      </c>
    </row>
    <row r="1122" spans="1:8" hidden="1" x14ac:dyDescent="0.25">
      <c r="A1122" t="s">
        <v>265</v>
      </c>
      <c r="B1122" t="s">
        <v>1566</v>
      </c>
      <c r="C1122">
        <v>599</v>
      </c>
      <c r="D1122" t="s">
        <v>3630</v>
      </c>
      <c r="E1122">
        <v>440</v>
      </c>
      <c r="F1122">
        <v>598</v>
      </c>
      <c r="G1122">
        <v>5833</v>
      </c>
      <c r="H1122" t="s">
        <v>3631</v>
      </c>
    </row>
    <row r="1123" spans="1:8" x14ac:dyDescent="0.25">
      <c r="A1123" t="s">
        <v>265</v>
      </c>
      <c r="B1123" t="s">
        <v>1566</v>
      </c>
      <c r="C1123">
        <v>599</v>
      </c>
      <c r="D1123" t="s">
        <v>3632</v>
      </c>
      <c r="E1123">
        <v>175</v>
      </c>
      <c r="F1123">
        <v>349</v>
      </c>
      <c r="G1123">
        <v>6199</v>
      </c>
      <c r="H1123" t="s">
        <v>3633</v>
      </c>
    </row>
    <row r="1124" spans="1:8" hidden="1" x14ac:dyDescent="0.25">
      <c r="A1124" t="s">
        <v>4158</v>
      </c>
      <c r="B1124" t="s">
        <v>4159</v>
      </c>
      <c r="C1124">
        <v>445</v>
      </c>
      <c r="D1124" t="s">
        <v>3639</v>
      </c>
      <c r="E1124">
        <v>70</v>
      </c>
      <c r="F1124">
        <v>118</v>
      </c>
      <c r="G1124">
        <v>4169</v>
      </c>
      <c r="H1124" t="s">
        <v>3640</v>
      </c>
    </row>
    <row r="1125" spans="1:8" hidden="1" x14ac:dyDescent="0.25">
      <c r="A1125" t="s">
        <v>4158</v>
      </c>
      <c r="B1125" t="s">
        <v>4159</v>
      </c>
      <c r="C1125">
        <v>445</v>
      </c>
      <c r="D1125" t="s">
        <v>3630</v>
      </c>
      <c r="E1125">
        <v>288</v>
      </c>
      <c r="F1125">
        <v>443</v>
      </c>
      <c r="G1125">
        <v>5833</v>
      </c>
      <c r="H1125" t="s">
        <v>3631</v>
      </c>
    </row>
    <row r="1126" spans="1:8" x14ac:dyDescent="0.25">
      <c r="A1126" t="s">
        <v>4158</v>
      </c>
      <c r="B1126" t="s">
        <v>4159</v>
      </c>
      <c r="C1126">
        <v>445</v>
      </c>
      <c r="D1126" t="s">
        <v>3632</v>
      </c>
      <c r="E1126">
        <v>143</v>
      </c>
      <c r="F1126">
        <v>209</v>
      </c>
      <c r="G1126">
        <v>6199</v>
      </c>
      <c r="H1126" t="s">
        <v>3633</v>
      </c>
    </row>
    <row r="1127" spans="1:8" hidden="1" x14ac:dyDescent="0.25">
      <c r="A1127" t="s">
        <v>266</v>
      </c>
      <c r="B1127" t="s">
        <v>1567</v>
      </c>
      <c r="C1127">
        <v>442</v>
      </c>
      <c r="D1127" t="s">
        <v>3630</v>
      </c>
      <c r="E1127">
        <v>286</v>
      </c>
      <c r="F1127">
        <v>441</v>
      </c>
      <c r="G1127">
        <v>5833</v>
      </c>
      <c r="H1127" t="s">
        <v>3631</v>
      </c>
    </row>
    <row r="1128" spans="1:8" x14ac:dyDescent="0.25">
      <c r="A1128" t="s">
        <v>266</v>
      </c>
      <c r="B1128" t="s">
        <v>1567</v>
      </c>
      <c r="C1128">
        <v>442</v>
      </c>
      <c r="D1128" t="s">
        <v>3632</v>
      </c>
      <c r="E1128">
        <v>132</v>
      </c>
      <c r="F1128">
        <v>197</v>
      </c>
      <c r="G1128">
        <v>6199</v>
      </c>
      <c r="H1128" t="s">
        <v>3633</v>
      </c>
    </row>
    <row r="1129" spans="1:8" hidden="1" x14ac:dyDescent="0.25">
      <c r="A1129" t="s">
        <v>267</v>
      </c>
      <c r="B1129" t="s">
        <v>1568</v>
      </c>
      <c r="C1129">
        <v>623</v>
      </c>
      <c r="D1129" t="s">
        <v>3630</v>
      </c>
      <c r="E1129">
        <v>366</v>
      </c>
      <c r="F1129">
        <v>527</v>
      </c>
      <c r="G1129">
        <v>5833</v>
      </c>
      <c r="H1129" t="s">
        <v>3631</v>
      </c>
    </row>
    <row r="1130" spans="1:8" x14ac:dyDescent="0.25">
      <c r="A1130" t="s">
        <v>267</v>
      </c>
      <c r="B1130" t="s">
        <v>1568</v>
      </c>
      <c r="C1130">
        <v>623</v>
      </c>
      <c r="D1130" t="s">
        <v>3632</v>
      </c>
      <c r="E1130">
        <v>188</v>
      </c>
      <c r="F1130">
        <v>293</v>
      </c>
      <c r="G1130">
        <v>6199</v>
      </c>
      <c r="H1130" t="s">
        <v>3633</v>
      </c>
    </row>
    <row r="1131" spans="1:8" hidden="1" x14ac:dyDescent="0.25">
      <c r="A1131" t="s">
        <v>4160</v>
      </c>
      <c r="B1131" t="s">
        <v>4161</v>
      </c>
      <c r="C1131">
        <v>675</v>
      </c>
      <c r="D1131" t="s">
        <v>3630</v>
      </c>
      <c r="E1131">
        <v>449</v>
      </c>
      <c r="F1131">
        <v>611</v>
      </c>
      <c r="G1131">
        <v>5833</v>
      </c>
      <c r="H1131" t="s">
        <v>3631</v>
      </c>
    </row>
    <row r="1132" spans="1:8" x14ac:dyDescent="0.25">
      <c r="A1132" t="s">
        <v>4160</v>
      </c>
      <c r="B1132" t="s">
        <v>4161</v>
      </c>
      <c r="C1132">
        <v>675</v>
      </c>
      <c r="D1132" t="s">
        <v>3632</v>
      </c>
      <c r="E1132">
        <v>125</v>
      </c>
      <c r="F1132">
        <v>188</v>
      </c>
      <c r="G1132">
        <v>6199</v>
      </c>
      <c r="H1132" t="s">
        <v>3633</v>
      </c>
    </row>
    <row r="1133" spans="1:8" x14ac:dyDescent="0.25">
      <c r="A1133" t="s">
        <v>4160</v>
      </c>
      <c r="B1133" t="s">
        <v>4161</v>
      </c>
      <c r="C1133">
        <v>675</v>
      </c>
      <c r="D1133" t="s">
        <v>3632</v>
      </c>
      <c r="E1133">
        <v>190</v>
      </c>
      <c r="F1133">
        <v>261</v>
      </c>
      <c r="G1133">
        <v>6199</v>
      </c>
      <c r="H1133" t="s">
        <v>3633</v>
      </c>
    </row>
    <row r="1134" spans="1:8" x14ac:dyDescent="0.25">
      <c r="A1134" t="s">
        <v>4160</v>
      </c>
      <c r="B1134" t="s">
        <v>4161</v>
      </c>
      <c r="C1134">
        <v>675</v>
      </c>
      <c r="D1134" t="s">
        <v>3632</v>
      </c>
      <c r="E1134">
        <v>265</v>
      </c>
      <c r="F1134">
        <v>344</v>
      </c>
      <c r="G1134">
        <v>6199</v>
      </c>
      <c r="H1134" t="s">
        <v>3633</v>
      </c>
    </row>
    <row r="1135" spans="1:8" hidden="1" x14ac:dyDescent="0.25">
      <c r="A1135" t="s">
        <v>4162</v>
      </c>
      <c r="B1135" t="s">
        <v>4163</v>
      </c>
      <c r="C1135">
        <v>559</v>
      </c>
      <c r="D1135" t="s">
        <v>3889</v>
      </c>
      <c r="E1135">
        <v>19</v>
      </c>
      <c r="F1135">
        <v>50</v>
      </c>
      <c r="G1135">
        <v>18</v>
      </c>
    </row>
    <row r="1136" spans="1:8" hidden="1" x14ac:dyDescent="0.25">
      <c r="A1136" t="s">
        <v>4162</v>
      </c>
      <c r="B1136" t="s">
        <v>4163</v>
      </c>
      <c r="C1136">
        <v>559</v>
      </c>
      <c r="D1136" t="s">
        <v>3639</v>
      </c>
      <c r="E1136">
        <v>163</v>
      </c>
      <c r="F1136">
        <v>211</v>
      </c>
      <c r="G1136">
        <v>4169</v>
      </c>
      <c r="H1136" t="s">
        <v>3640</v>
      </c>
    </row>
    <row r="1137" spans="1:8" hidden="1" x14ac:dyDescent="0.25">
      <c r="A1137" t="s">
        <v>4162</v>
      </c>
      <c r="B1137" t="s">
        <v>4163</v>
      </c>
      <c r="C1137">
        <v>559</v>
      </c>
      <c r="D1137" t="s">
        <v>3630</v>
      </c>
      <c r="E1137">
        <v>399</v>
      </c>
      <c r="F1137">
        <v>558</v>
      </c>
      <c r="G1137">
        <v>5833</v>
      </c>
      <c r="H1137" t="s">
        <v>3631</v>
      </c>
    </row>
    <row r="1138" spans="1:8" x14ac:dyDescent="0.25">
      <c r="A1138" t="s">
        <v>4162</v>
      </c>
      <c r="B1138" t="s">
        <v>4163</v>
      </c>
      <c r="C1138">
        <v>559</v>
      </c>
      <c r="D1138" t="s">
        <v>3632</v>
      </c>
      <c r="E1138">
        <v>236</v>
      </c>
      <c r="F1138">
        <v>302</v>
      </c>
      <c r="G1138">
        <v>6199</v>
      </c>
      <c r="H1138" t="s">
        <v>3633</v>
      </c>
    </row>
    <row r="1139" spans="1:8" hidden="1" x14ac:dyDescent="0.25">
      <c r="A1139" t="s">
        <v>4164</v>
      </c>
      <c r="B1139" t="s">
        <v>4165</v>
      </c>
      <c r="C1139">
        <v>663</v>
      </c>
      <c r="D1139" t="s">
        <v>3630</v>
      </c>
      <c r="E1139">
        <v>455</v>
      </c>
      <c r="F1139">
        <v>622</v>
      </c>
      <c r="G1139">
        <v>5833</v>
      </c>
      <c r="H1139" t="s">
        <v>3631</v>
      </c>
    </row>
    <row r="1140" spans="1:8" x14ac:dyDescent="0.25">
      <c r="A1140" t="s">
        <v>4164</v>
      </c>
      <c r="B1140" t="s">
        <v>4165</v>
      </c>
      <c r="C1140">
        <v>663</v>
      </c>
      <c r="D1140" t="s">
        <v>3632</v>
      </c>
      <c r="E1140">
        <v>130</v>
      </c>
      <c r="F1140">
        <v>190</v>
      </c>
      <c r="G1140">
        <v>6199</v>
      </c>
      <c r="H1140" t="s">
        <v>3633</v>
      </c>
    </row>
    <row r="1141" spans="1:8" x14ac:dyDescent="0.25">
      <c r="A1141" t="s">
        <v>4164</v>
      </c>
      <c r="B1141" t="s">
        <v>4165</v>
      </c>
      <c r="C1141">
        <v>663</v>
      </c>
      <c r="D1141" t="s">
        <v>3632</v>
      </c>
      <c r="E1141">
        <v>194</v>
      </c>
      <c r="F1141">
        <v>261</v>
      </c>
      <c r="G1141">
        <v>6199</v>
      </c>
      <c r="H1141" t="s">
        <v>3633</v>
      </c>
    </row>
    <row r="1142" spans="1:8" x14ac:dyDescent="0.25">
      <c r="A1142" t="s">
        <v>4164</v>
      </c>
      <c r="B1142" t="s">
        <v>4165</v>
      </c>
      <c r="C1142">
        <v>663</v>
      </c>
      <c r="D1142" t="s">
        <v>3632</v>
      </c>
      <c r="E1142">
        <v>268</v>
      </c>
      <c r="F1142">
        <v>375</v>
      </c>
      <c r="G1142">
        <v>6199</v>
      </c>
      <c r="H1142" t="s">
        <v>3633</v>
      </c>
    </row>
    <row r="1143" spans="1:8" hidden="1" x14ac:dyDescent="0.25">
      <c r="A1143" t="s">
        <v>4166</v>
      </c>
      <c r="B1143" t="s">
        <v>4167</v>
      </c>
      <c r="C1143">
        <v>363</v>
      </c>
      <c r="D1143" t="s">
        <v>3630</v>
      </c>
      <c r="E1143">
        <v>300</v>
      </c>
      <c r="F1143">
        <v>363</v>
      </c>
      <c r="G1143">
        <v>5833</v>
      </c>
      <c r="H1143" t="s">
        <v>3631</v>
      </c>
    </row>
    <row r="1144" spans="1:8" x14ac:dyDescent="0.25">
      <c r="A1144" t="s">
        <v>4166</v>
      </c>
      <c r="B1144" t="s">
        <v>4167</v>
      </c>
      <c r="C1144">
        <v>363</v>
      </c>
      <c r="D1144" t="s">
        <v>3632</v>
      </c>
      <c r="E1144">
        <v>42</v>
      </c>
      <c r="F1144">
        <v>109</v>
      </c>
      <c r="G1144">
        <v>6199</v>
      </c>
      <c r="H1144" t="s">
        <v>3633</v>
      </c>
    </row>
    <row r="1145" spans="1:8" x14ac:dyDescent="0.25">
      <c r="A1145" t="s">
        <v>4166</v>
      </c>
      <c r="B1145" t="s">
        <v>4167</v>
      </c>
      <c r="C1145">
        <v>363</v>
      </c>
      <c r="D1145" t="s">
        <v>3632</v>
      </c>
      <c r="E1145">
        <v>117</v>
      </c>
      <c r="F1145">
        <v>219</v>
      </c>
      <c r="G1145">
        <v>6199</v>
      </c>
      <c r="H1145" t="s">
        <v>3633</v>
      </c>
    </row>
    <row r="1146" spans="1:8" hidden="1" x14ac:dyDescent="0.25">
      <c r="A1146" t="s">
        <v>268</v>
      </c>
      <c r="B1146" t="s">
        <v>1569</v>
      </c>
      <c r="C1146">
        <v>607</v>
      </c>
      <c r="D1146" t="s">
        <v>3869</v>
      </c>
      <c r="E1146">
        <v>369</v>
      </c>
      <c r="F1146">
        <v>419</v>
      </c>
      <c r="G1146">
        <v>41</v>
      </c>
    </row>
    <row r="1147" spans="1:8" hidden="1" x14ac:dyDescent="0.25">
      <c r="A1147" t="s">
        <v>268</v>
      </c>
      <c r="B1147" t="s">
        <v>1569</v>
      </c>
      <c r="C1147">
        <v>607</v>
      </c>
      <c r="D1147" t="s">
        <v>4168</v>
      </c>
      <c r="E1147">
        <v>1</v>
      </c>
      <c r="F1147">
        <v>116</v>
      </c>
      <c r="G1147">
        <v>27</v>
      </c>
    </row>
    <row r="1148" spans="1:8" hidden="1" x14ac:dyDescent="0.25">
      <c r="A1148" t="s">
        <v>268</v>
      </c>
      <c r="B1148" t="s">
        <v>1569</v>
      </c>
      <c r="C1148">
        <v>607</v>
      </c>
      <c r="D1148" t="s">
        <v>3630</v>
      </c>
      <c r="E1148">
        <v>448</v>
      </c>
      <c r="F1148">
        <v>606</v>
      </c>
      <c r="G1148">
        <v>5833</v>
      </c>
      <c r="H1148" t="s">
        <v>3631</v>
      </c>
    </row>
    <row r="1149" spans="1:8" x14ac:dyDescent="0.25">
      <c r="A1149" t="s">
        <v>268</v>
      </c>
      <c r="B1149" t="s">
        <v>1569</v>
      </c>
      <c r="C1149">
        <v>607</v>
      </c>
      <c r="D1149" t="s">
        <v>3632</v>
      </c>
      <c r="E1149">
        <v>186</v>
      </c>
      <c r="F1149">
        <v>368</v>
      </c>
      <c r="G1149">
        <v>6199</v>
      </c>
      <c r="H1149" t="s">
        <v>3633</v>
      </c>
    </row>
    <row r="1150" spans="1:8" hidden="1" x14ac:dyDescent="0.25">
      <c r="A1150" t="s">
        <v>269</v>
      </c>
      <c r="B1150" t="s">
        <v>1570</v>
      </c>
      <c r="C1150">
        <v>518</v>
      </c>
      <c r="D1150" t="s">
        <v>3630</v>
      </c>
      <c r="E1150">
        <v>312</v>
      </c>
      <c r="F1150">
        <v>486</v>
      </c>
      <c r="G1150">
        <v>5833</v>
      </c>
      <c r="H1150" t="s">
        <v>3631</v>
      </c>
    </row>
    <row r="1151" spans="1:8" x14ac:dyDescent="0.25">
      <c r="A1151" t="s">
        <v>269</v>
      </c>
      <c r="B1151" t="s">
        <v>1570</v>
      </c>
      <c r="C1151">
        <v>518</v>
      </c>
      <c r="D1151" t="s">
        <v>3632</v>
      </c>
      <c r="E1151">
        <v>45</v>
      </c>
      <c r="F1151">
        <v>153</v>
      </c>
      <c r="G1151">
        <v>6199</v>
      </c>
      <c r="H1151" t="s">
        <v>3633</v>
      </c>
    </row>
    <row r="1152" spans="1:8" hidden="1" x14ac:dyDescent="0.25">
      <c r="A1152" t="s">
        <v>4169</v>
      </c>
      <c r="B1152" t="s">
        <v>4170</v>
      </c>
      <c r="C1152">
        <v>987</v>
      </c>
      <c r="D1152" t="s">
        <v>3657</v>
      </c>
      <c r="E1152">
        <v>208</v>
      </c>
      <c r="F1152">
        <v>305</v>
      </c>
      <c r="G1152">
        <v>2653</v>
      </c>
      <c r="H1152" t="s">
        <v>3658</v>
      </c>
    </row>
    <row r="1153" spans="1:8" hidden="1" x14ac:dyDescent="0.25">
      <c r="A1153" t="s">
        <v>4169</v>
      </c>
      <c r="B1153" t="s">
        <v>4170</v>
      </c>
      <c r="C1153">
        <v>987</v>
      </c>
      <c r="D1153" t="s">
        <v>3639</v>
      </c>
      <c r="E1153">
        <v>602</v>
      </c>
      <c r="F1153">
        <v>651</v>
      </c>
      <c r="G1153">
        <v>4169</v>
      </c>
      <c r="H1153" t="s">
        <v>3640</v>
      </c>
    </row>
    <row r="1154" spans="1:8" hidden="1" x14ac:dyDescent="0.25">
      <c r="A1154" t="s">
        <v>4169</v>
      </c>
      <c r="B1154" t="s">
        <v>4170</v>
      </c>
      <c r="C1154">
        <v>987</v>
      </c>
      <c r="D1154" t="s">
        <v>3630</v>
      </c>
      <c r="E1154">
        <v>831</v>
      </c>
      <c r="F1154">
        <v>985</v>
      </c>
      <c r="G1154">
        <v>5833</v>
      </c>
      <c r="H1154" t="s">
        <v>3631</v>
      </c>
    </row>
    <row r="1155" spans="1:8" x14ac:dyDescent="0.25">
      <c r="A1155" t="s">
        <v>4169</v>
      </c>
      <c r="B1155" t="s">
        <v>4170</v>
      </c>
      <c r="C1155">
        <v>987</v>
      </c>
      <c r="D1155" t="s">
        <v>3632</v>
      </c>
      <c r="E1155">
        <v>683</v>
      </c>
      <c r="F1155">
        <v>745</v>
      </c>
      <c r="G1155">
        <v>6199</v>
      </c>
      <c r="H1155" t="s">
        <v>3633</v>
      </c>
    </row>
    <row r="1156" spans="1:8" hidden="1" x14ac:dyDescent="0.25">
      <c r="A1156" t="s">
        <v>4171</v>
      </c>
      <c r="B1156" t="s">
        <v>4172</v>
      </c>
      <c r="C1156">
        <v>799</v>
      </c>
      <c r="D1156" t="s">
        <v>3630</v>
      </c>
      <c r="E1156">
        <v>495</v>
      </c>
      <c r="F1156">
        <v>658</v>
      </c>
      <c r="G1156">
        <v>5833</v>
      </c>
      <c r="H1156" t="s">
        <v>3631</v>
      </c>
    </row>
    <row r="1157" spans="1:8" x14ac:dyDescent="0.25">
      <c r="A1157" t="s">
        <v>4171</v>
      </c>
      <c r="B1157" t="s">
        <v>4172</v>
      </c>
      <c r="C1157">
        <v>799</v>
      </c>
      <c r="D1157" t="s">
        <v>3632</v>
      </c>
      <c r="E1157">
        <v>181</v>
      </c>
      <c r="F1157">
        <v>240</v>
      </c>
      <c r="G1157">
        <v>6199</v>
      </c>
      <c r="H1157" t="s">
        <v>3633</v>
      </c>
    </row>
    <row r="1158" spans="1:8" x14ac:dyDescent="0.25">
      <c r="A1158" t="s">
        <v>4171</v>
      </c>
      <c r="B1158" t="s">
        <v>4172</v>
      </c>
      <c r="C1158">
        <v>799</v>
      </c>
      <c r="D1158" t="s">
        <v>3632</v>
      </c>
      <c r="E1158">
        <v>245</v>
      </c>
      <c r="F1158">
        <v>323</v>
      </c>
      <c r="G1158">
        <v>6199</v>
      </c>
      <c r="H1158" t="s">
        <v>3633</v>
      </c>
    </row>
    <row r="1159" spans="1:8" x14ac:dyDescent="0.25">
      <c r="A1159" t="s">
        <v>4171</v>
      </c>
      <c r="B1159" t="s">
        <v>4172</v>
      </c>
      <c r="C1159">
        <v>799</v>
      </c>
      <c r="D1159" t="s">
        <v>3632</v>
      </c>
      <c r="E1159">
        <v>328</v>
      </c>
      <c r="F1159">
        <v>406</v>
      </c>
      <c r="G1159">
        <v>6199</v>
      </c>
      <c r="H1159" t="s">
        <v>3633</v>
      </c>
    </row>
    <row r="1160" spans="1:8" hidden="1" x14ac:dyDescent="0.25">
      <c r="A1160" t="s">
        <v>4173</v>
      </c>
      <c r="B1160" t="s">
        <v>4174</v>
      </c>
      <c r="C1160">
        <v>538</v>
      </c>
      <c r="D1160" t="s">
        <v>3639</v>
      </c>
      <c r="E1160">
        <v>121</v>
      </c>
      <c r="F1160">
        <v>169</v>
      </c>
      <c r="G1160">
        <v>4169</v>
      </c>
      <c r="H1160" t="s">
        <v>3640</v>
      </c>
    </row>
    <row r="1161" spans="1:8" hidden="1" x14ac:dyDescent="0.25">
      <c r="A1161" t="s">
        <v>4173</v>
      </c>
      <c r="B1161" t="s">
        <v>4174</v>
      </c>
      <c r="C1161">
        <v>538</v>
      </c>
      <c r="D1161" t="s">
        <v>3630</v>
      </c>
      <c r="E1161">
        <v>358</v>
      </c>
      <c r="F1161">
        <v>516</v>
      </c>
      <c r="G1161">
        <v>5833</v>
      </c>
      <c r="H1161" t="s">
        <v>3631</v>
      </c>
    </row>
    <row r="1162" spans="1:8" x14ac:dyDescent="0.25">
      <c r="A1162" t="s">
        <v>4173</v>
      </c>
      <c r="B1162" t="s">
        <v>4174</v>
      </c>
      <c r="C1162">
        <v>538</v>
      </c>
      <c r="D1162" t="s">
        <v>3632</v>
      </c>
      <c r="E1162">
        <v>192</v>
      </c>
      <c r="F1162">
        <v>263</v>
      </c>
      <c r="G1162">
        <v>6199</v>
      </c>
      <c r="H1162" t="s">
        <v>3633</v>
      </c>
    </row>
    <row r="1163" spans="1:8" hidden="1" x14ac:dyDescent="0.25">
      <c r="A1163" t="s">
        <v>4175</v>
      </c>
      <c r="B1163" t="s">
        <v>4176</v>
      </c>
      <c r="C1163">
        <v>573</v>
      </c>
      <c r="D1163" t="s">
        <v>3638</v>
      </c>
      <c r="E1163">
        <v>120</v>
      </c>
      <c r="F1163">
        <v>159</v>
      </c>
      <c r="G1163">
        <v>16</v>
      </c>
    </row>
    <row r="1164" spans="1:8" hidden="1" x14ac:dyDescent="0.25">
      <c r="A1164" t="s">
        <v>4175</v>
      </c>
      <c r="B1164" t="s">
        <v>4176</v>
      </c>
      <c r="C1164">
        <v>573</v>
      </c>
      <c r="D1164" t="s">
        <v>3639</v>
      </c>
      <c r="E1164">
        <v>167</v>
      </c>
      <c r="F1164">
        <v>215</v>
      </c>
      <c r="G1164">
        <v>4169</v>
      </c>
      <c r="H1164" t="s">
        <v>3640</v>
      </c>
    </row>
    <row r="1165" spans="1:8" hidden="1" x14ac:dyDescent="0.25">
      <c r="A1165" t="s">
        <v>4175</v>
      </c>
      <c r="B1165" t="s">
        <v>4176</v>
      </c>
      <c r="C1165">
        <v>573</v>
      </c>
      <c r="D1165" t="s">
        <v>3630</v>
      </c>
      <c r="E1165">
        <v>386</v>
      </c>
      <c r="F1165">
        <v>541</v>
      </c>
      <c r="G1165">
        <v>5833</v>
      </c>
      <c r="H1165" t="s">
        <v>3631</v>
      </c>
    </row>
    <row r="1166" spans="1:8" x14ac:dyDescent="0.25">
      <c r="A1166" t="s">
        <v>4175</v>
      </c>
      <c r="B1166" t="s">
        <v>4176</v>
      </c>
      <c r="C1166">
        <v>573</v>
      </c>
      <c r="D1166" t="s">
        <v>3632</v>
      </c>
      <c r="E1166">
        <v>240</v>
      </c>
      <c r="F1166">
        <v>306</v>
      </c>
      <c r="G1166">
        <v>6199</v>
      </c>
      <c r="H1166" t="s">
        <v>3633</v>
      </c>
    </row>
    <row r="1167" spans="1:8" hidden="1" x14ac:dyDescent="0.25">
      <c r="A1167" t="s">
        <v>4177</v>
      </c>
      <c r="B1167" t="s">
        <v>4178</v>
      </c>
      <c r="C1167">
        <v>775</v>
      </c>
      <c r="D1167" t="s">
        <v>3630</v>
      </c>
      <c r="E1167">
        <v>507</v>
      </c>
      <c r="F1167">
        <v>673</v>
      </c>
      <c r="G1167">
        <v>5833</v>
      </c>
      <c r="H1167" t="s">
        <v>3631</v>
      </c>
    </row>
    <row r="1168" spans="1:8" x14ac:dyDescent="0.25">
      <c r="A1168" t="s">
        <v>4177</v>
      </c>
      <c r="B1168" t="s">
        <v>4178</v>
      </c>
      <c r="C1168">
        <v>775</v>
      </c>
      <c r="D1168" t="s">
        <v>3632</v>
      </c>
      <c r="E1168">
        <v>129</v>
      </c>
      <c r="F1168">
        <v>189</v>
      </c>
      <c r="G1168">
        <v>6199</v>
      </c>
      <c r="H1168" t="s">
        <v>3633</v>
      </c>
    </row>
    <row r="1169" spans="1:8" x14ac:dyDescent="0.25">
      <c r="A1169" t="s">
        <v>4177</v>
      </c>
      <c r="B1169" t="s">
        <v>4178</v>
      </c>
      <c r="C1169">
        <v>775</v>
      </c>
      <c r="D1169" t="s">
        <v>3632</v>
      </c>
      <c r="E1169">
        <v>192</v>
      </c>
      <c r="F1169">
        <v>264</v>
      </c>
      <c r="G1169">
        <v>6199</v>
      </c>
      <c r="H1169" t="s">
        <v>3633</v>
      </c>
    </row>
    <row r="1170" spans="1:8" x14ac:dyDescent="0.25">
      <c r="A1170" t="s">
        <v>4177</v>
      </c>
      <c r="B1170" t="s">
        <v>4178</v>
      </c>
      <c r="C1170">
        <v>775</v>
      </c>
      <c r="D1170" t="s">
        <v>3632</v>
      </c>
      <c r="E1170">
        <v>268</v>
      </c>
      <c r="F1170">
        <v>408</v>
      </c>
      <c r="G1170">
        <v>6199</v>
      </c>
      <c r="H1170" t="s">
        <v>3633</v>
      </c>
    </row>
    <row r="1171" spans="1:8" hidden="1" x14ac:dyDescent="0.25">
      <c r="A1171" t="s">
        <v>270</v>
      </c>
      <c r="B1171" t="s">
        <v>1571</v>
      </c>
      <c r="C1171">
        <v>678</v>
      </c>
      <c r="D1171" t="s">
        <v>3629</v>
      </c>
      <c r="E1171">
        <v>1</v>
      </c>
      <c r="F1171">
        <v>129</v>
      </c>
      <c r="G1171">
        <v>18</v>
      </c>
    </row>
    <row r="1172" spans="1:8" hidden="1" x14ac:dyDescent="0.25">
      <c r="A1172" t="s">
        <v>270</v>
      </c>
      <c r="B1172" t="s">
        <v>1571</v>
      </c>
      <c r="C1172">
        <v>678</v>
      </c>
      <c r="D1172" t="s">
        <v>3630</v>
      </c>
      <c r="E1172">
        <v>430</v>
      </c>
      <c r="F1172">
        <v>598</v>
      </c>
      <c r="G1172">
        <v>5833</v>
      </c>
      <c r="H1172" t="s">
        <v>3631</v>
      </c>
    </row>
    <row r="1173" spans="1:8" x14ac:dyDescent="0.25">
      <c r="A1173" t="s">
        <v>270</v>
      </c>
      <c r="B1173" t="s">
        <v>1571</v>
      </c>
      <c r="C1173">
        <v>678</v>
      </c>
      <c r="D1173" t="s">
        <v>3632</v>
      </c>
      <c r="E1173">
        <v>195</v>
      </c>
      <c r="F1173">
        <v>336</v>
      </c>
      <c r="G1173">
        <v>6199</v>
      </c>
      <c r="H1173" t="s">
        <v>3633</v>
      </c>
    </row>
    <row r="1174" spans="1:8" hidden="1" x14ac:dyDescent="0.25">
      <c r="A1174" t="s">
        <v>271</v>
      </c>
      <c r="B1174" t="s">
        <v>1572</v>
      </c>
      <c r="C1174">
        <v>388</v>
      </c>
      <c r="D1174" t="s">
        <v>3630</v>
      </c>
      <c r="E1174">
        <v>230</v>
      </c>
      <c r="F1174">
        <v>380</v>
      </c>
      <c r="G1174">
        <v>5833</v>
      </c>
      <c r="H1174" t="s">
        <v>3631</v>
      </c>
    </row>
    <row r="1175" spans="1:8" x14ac:dyDescent="0.25">
      <c r="A1175" t="s">
        <v>271</v>
      </c>
      <c r="B1175" t="s">
        <v>1572</v>
      </c>
      <c r="C1175">
        <v>388</v>
      </c>
      <c r="D1175" t="s">
        <v>3632</v>
      </c>
      <c r="E1175">
        <v>116</v>
      </c>
      <c r="F1175">
        <v>174</v>
      </c>
      <c r="G1175">
        <v>6199</v>
      </c>
      <c r="H1175" t="s">
        <v>3633</v>
      </c>
    </row>
    <row r="1176" spans="1:8" hidden="1" x14ac:dyDescent="0.25">
      <c r="A1176" t="s">
        <v>4179</v>
      </c>
      <c r="B1176" t="s">
        <v>4180</v>
      </c>
      <c r="C1176">
        <v>716</v>
      </c>
      <c r="D1176" t="s">
        <v>3657</v>
      </c>
      <c r="E1176">
        <v>39</v>
      </c>
      <c r="F1176">
        <v>130</v>
      </c>
      <c r="G1176">
        <v>2653</v>
      </c>
      <c r="H1176" t="s">
        <v>3658</v>
      </c>
    </row>
    <row r="1177" spans="1:8" hidden="1" x14ac:dyDescent="0.25">
      <c r="A1177" t="s">
        <v>4179</v>
      </c>
      <c r="B1177" t="s">
        <v>4180</v>
      </c>
      <c r="C1177">
        <v>716</v>
      </c>
      <c r="D1177" t="s">
        <v>3639</v>
      </c>
      <c r="E1177">
        <v>302</v>
      </c>
      <c r="F1177">
        <v>350</v>
      </c>
      <c r="G1177">
        <v>4169</v>
      </c>
      <c r="H1177" t="s">
        <v>3640</v>
      </c>
    </row>
    <row r="1178" spans="1:8" hidden="1" x14ac:dyDescent="0.25">
      <c r="A1178" t="s">
        <v>4179</v>
      </c>
      <c r="B1178" t="s">
        <v>4180</v>
      </c>
      <c r="C1178">
        <v>716</v>
      </c>
      <c r="D1178" t="s">
        <v>3630</v>
      </c>
      <c r="E1178">
        <v>556</v>
      </c>
      <c r="F1178">
        <v>711</v>
      </c>
      <c r="G1178">
        <v>5833</v>
      </c>
      <c r="H1178" t="s">
        <v>3631</v>
      </c>
    </row>
    <row r="1179" spans="1:8" x14ac:dyDescent="0.25">
      <c r="A1179" t="s">
        <v>4179</v>
      </c>
      <c r="B1179" t="s">
        <v>4180</v>
      </c>
      <c r="C1179">
        <v>716</v>
      </c>
      <c r="D1179" t="s">
        <v>3632</v>
      </c>
      <c r="E1179">
        <v>375</v>
      </c>
      <c r="F1179">
        <v>450</v>
      </c>
      <c r="G1179">
        <v>6199</v>
      </c>
      <c r="H1179" t="s">
        <v>3633</v>
      </c>
    </row>
    <row r="1180" spans="1:8" hidden="1" x14ac:dyDescent="0.25">
      <c r="A1180" t="s">
        <v>4181</v>
      </c>
      <c r="B1180" t="s">
        <v>4182</v>
      </c>
      <c r="C1180">
        <v>787</v>
      </c>
      <c r="D1180" t="s">
        <v>3630</v>
      </c>
      <c r="E1180">
        <v>532</v>
      </c>
      <c r="F1180">
        <v>699</v>
      </c>
      <c r="G1180">
        <v>5833</v>
      </c>
      <c r="H1180" t="s">
        <v>3631</v>
      </c>
    </row>
    <row r="1181" spans="1:8" x14ac:dyDescent="0.25">
      <c r="A1181" t="s">
        <v>4181</v>
      </c>
      <c r="B1181" t="s">
        <v>4182</v>
      </c>
      <c r="C1181">
        <v>787</v>
      </c>
      <c r="D1181" t="s">
        <v>3632</v>
      </c>
      <c r="E1181">
        <v>149</v>
      </c>
      <c r="F1181">
        <v>210</v>
      </c>
      <c r="G1181">
        <v>6199</v>
      </c>
      <c r="H1181" t="s">
        <v>3633</v>
      </c>
    </row>
    <row r="1182" spans="1:8" x14ac:dyDescent="0.25">
      <c r="A1182" t="s">
        <v>4181</v>
      </c>
      <c r="B1182" t="s">
        <v>4182</v>
      </c>
      <c r="C1182">
        <v>787</v>
      </c>
      <c r="D1182" t="s">
        <v>3632</v>
      </c>
      <c r="E1182">
        <v>212</v>
      </c>
      <c r="F1182">
        <v>299</v>
      </c>
      <c r="G1182">
        <v>6199</v>
      </c>
      <c r="H1182" t="s">
        <v>3633</v>
      </c>
    </row>
    <row r="1183" spans="1:8" x14ac:dyDescent="0.25">
      <c r="A1183" t="s">
        <v>4181</v>
      </c>
      <c r="B1183" t="s">
        <v>4182</v>
      </c>
      <c r="C1183">
        <v>787</v>
      </c>
      <c r="D1183" t="s">
        <v>3632</v>
      </c>
      <c r="E1183">
        <v>307</v>
      </c>
      <c r="F1183">
        <v>436</v>
      </c>
      <c r="G1183">
        <v>6199</v>
      </c>
      <c r="H1183" t="s">
        <v>3633</v>
      </c>
    </row>
    <row r="1184" spans="1:8" hidden="1" x14ac:dyDescent="0.25">
      <c r="A1184" t="s">
        <v>272</v>
      </c>
      <c r="B1184" t="s">
        <v>1573</v>
      </c>
      <c r="C1184">
        <v>819</v>
      </c>
      <c r="D1184" t="s">
        <v>3762</v>
      </c>
      <c r="E1184">
        <v>97</v>
      </c>
      <c r="F1184">
        <v>174</v>
      </c>
      <c r="G1184">
        <v>5</v>
      </c>
    </row>
    <row r="1185" spans="1:8" hidden="1" x14ac:dyDescent="0.25">
      <c r="A1185" t="s">
        <v>272</v>
      </c>
      <c r="B1185" t="s">
        <v>1573</v>
      </c>
      <c r="C1185">
        <v>819</v>
      </c>
      <c r="D1185" t="s">
        <v>3736</v>
      </c>
      <c r="E1185">
        <v>520</v>
      </c>
      <c r="F1185">
        <v>555</v>
      </c>
      <c r="G1185">
        <v>3</v>
      </c>
    </row>
    <row r="1186" spans="1:8" hidden="1" x14ac:dyDescent="0.25">
      <c r="A1186" t="s">
        <v>272</v>
      </c>
      <c r="B1186" t="s">
        <v>1573</v>
      </c>
      <c r="C1186">
        <v>819</v>
      </c>
      <c r="D1186" t="s">
        <v>3630</v>
      </c>
      <c r="E1186">
        <v>613</v>
      </c>
      <c r="F1186">
        <v>777</v>
      </c>
      <c r="G1186">
        <v>5833</v>
      </c>
      <c r="H1186" t="s">
        <v>3631</v>
      </c>
    </row>
    <row r="1187" spans="1:8" x14ac:dyDescent="0.25">
      <c r="A1187" t="s">
        <v>272</v>
      </c>
      <c r="B1187" t="s">
        <v>1573</v>
      </c>
      <c r="C1187">
        <v>819</v>
      </c>
      <c r="D1187" t="s">
        <v>3632</v>
      </c>
      <c r="E1187">
        <v>259</v>
      </c>
      <c r="F1187">
        <v>367</v>
      </c>
      <c r="G1187">
        <v>6199</v>
      </c>
      <c r="H1187" t="s">
        <v>3633</v>
      </c>
    </row>
    <row r="1188" spans="1:8" hidden="1" x14ac:dyDescent="0.25">
      <c r="A1188" t="s">
        <v>4183</v>
      </c>
      <c r="B1188" t="s">
        <v>4184</v>
      </c>
      <c r="C1188">
        <v>711</v>
      </c>
      <c r="D1188" t="s">
        <v>3630</v>
      </c>
      <c r="E1188">
        <v>452</v>
      </c>
      <c r="F1188">
        <v>614</v>
      </c>
      <c r="G1188">
        <v>5833</v>
      </c>
      <c r="H1188" t="s">
        <v>3631</v>
      </c>
    </row>
    <row r="1189" spans="1:8" x14ac:dyDescent="0.25">
      <c r="A1189" t="s">
        <v>4183</v>
      </c>
      <c r="B1189" t="s">
        <v>4184</v>
      </c>
      <c r="C1189">
        <v>711</v>
      </c>
      <c r="D1189" t="s">
        <v>3632</v>
      </c>
      <c r="E1189">
        <v>130</v>
      </c>
      <c r="F1189">
        <v>193</v>
      </c>
      <c r="G1189">
        <v>6199</v>
      </c>
      <c r="H1189" t="s">
        <v>3633</v>
      </c>
    </row>
    <row r="1190" spans="1:8" x14ac:dyDescent="0.25">
      <c r="A1190" t="s">
        <v>4183</v>
      </c>
      <c r="B1190" t="s">
        <v>4184</v>
      </c>
      <c r="C1190">
        <v>711</v>
      </c>
      <c r="D1190" t="s">
        <v>3632</v>
      </c>
      <c r="E1190">
        <v>195</v>
      </c>
      <c r="F1190">
        <v>265</v>
      </c>
      <c r="G1190">
        <v>6199</v>
      </c>
      <c r="H1190" t="s">
        <v>3633</v>
      </c>
    </row>
    <row r="1191" spans="1:8" x14ac:dyDescent="0.25">
      <c r="A1191" t="s">
        <v>4183</v>
      </c>
      <c r="B1191" t="s">
        <v>4184</v>
      </c>
      <c r="C1191">
        <v>711</v>
      </c>
      <c r="D1191" t="s">
        <v>3632</v>
      </c>
      <c r="E1191">
        <v>269</v>
      </c>
      <c r="F1191">
        <v>347</v>
      </c>
      <c r="G1191">
        <v>6199</v>
      </c>
      <c r="H1191" t="s">
        <v>3633</v>
      </c>
    </row>
    <row r="1192" spans="1:8" hidden="1" x14ac:dyDescent="0.25">
      <c r="A1192" t="s">
        <v>4185</v>
      </c>
      <c r="B1192" t="s">
        <v>4186</v>
      </c>
      <c r="C1192">
        <v>681</v>
      </c>
      <c r="D1192" t="s">
        <v>3649</v>
      </c>
      <c r="E1192">
        <v>148</v>
      </c>
      <c r="F1192">
        <v>199</v>
      </c>
      <c r="G1192">
        <v>265</v>
      </c>
    </row>
    <row r="1193" spans="1:8" hidden="1" x14ac:dyDescent="0.25">
      <c r="A1193" t="s">
        <v>4185</v>
      </c>
      <c r="B1193" t="s">
        <v>4186</v>
      </c>
      <c r="C1193">
        <v>681</v>
      </c>
      <c r="D1193" t="s">
        <v>3650</v>
      </c>
      <c r="E1193">
        <v>201</v>
      </c>
      <c r="F1193">
        <v>278</v>
      </c>
      <c r="G1193">
        <v>51</v>
      </c>
    </row>
    <row r="1194" spans="1:8" hidden="1" x14ac:dyDescent="0.25">
      <c r="A1194" t="s">
        <v>4185</v>
      </c>
      <c r="B1194" t="s">
        <v>4186</v>
      </c>
      <c r="C1194">
        <v>681</v>
      </c>
      <c r="D1194" t="s">
        <v>3639</v>
      </c>
      <c r="E1194">
        <v>294</v>
      </c>
      <c r="F1194">
        <v>342</v>
      </c>
      <c r="G1194">
        <v>4169</v>
      </c>
      <c r="H1194" t="s">
        <v>3640</v>
      </c>
    </row>
    <row r="1195" spans="1:8" hidden="1" x14ac:dyDescent="0.25">
      <c r="A1195" t="s">
        <v>4185</v>
      </c>
      <c r="B1195" t="s">
        <v>4186</v>
      </c>
      <c r="C1195">
        <v>681</v>
      </c>
      <c r="D1195" t="s">
        <v>3630</v>
      </c>
      <c r="E1195">
        <v>519</v>
      </c>
      <c r="F1195">
        <v>678</v>
      </c>
      <c r="G1195">
        <v>5833</v>
      </c>
      <c r="H1195" t="s">
        <v>3631</v>
      </c>
    </row>
    <row r="1196" spans="1:8" x14ac:dyDescent="0.25">
      <c r="A1196" t="s">
        <v>4185</v>
      </c>
      <c r="B1196" t="s">
        <v>4186</v>
      </c>
      <c r="C1196">
        <v>681</v>
      </c>
      <c r="D1196" t="s">
        <v>3632</v>
      </c>
      <c r="E1196">
        <v>367</v>
      </c>
      <c r="F1196">
        <v>432</v>
      </c>
      <c r="G1196">
        <v>6199</v>
      </c>
      <c r="H1196" t="s">
        <v>3633</v>
      </c>
    </row>
    <row r="1197" spans="1:8" hidden="1" x14ac:dyDescent="0.25">
      <c r="A1197" t="s">
        <v>4187</v>
      </c>
      <c r="B1197" t="s">
        <v>4188</v>
      </c>
      <c r="C1197">
        <v>864</v>
      </c>
      <c r="D1197" t="s">
        <v>3630</v>
      </c>
      <c r="E1197">
        <v>539</v>
      </c>
      <c r="F1197">
        <v>729</v>
      </c>
      <c r="G1197">
        <v>5833</v>
      </c>
      <c r="H1197" t="s">
        <v>3631</v>
      </c>
    </row>
    <row r="1198" spans="1:8" x14ac:dyDescent="0.25">
      <c r="A1198" t="s">
        <v>4187</v>
      </c>
      <c r="B1198" t="s">
        <v>4188</v>
      </c>
      <c r="C1198">
        <v>864</v>
      </c>
      <c r="D1198" t="s">
        <v>3632</v>
      </c>
      <c r="E1198">
        <v>209</v>
      </c>
      <c r="F1198">
        <v>270</v>
      </c>
      <c r="G1198">
        <v>6199</v>
      </c>
      <c r="H1198" t="s">
        <v>3633</v>
      </c>
    </row>
    <row r="1199" spans="1:8" x14ac:dyDescent="0.25">
      <c r="A1199" t="s">
        <v>4187</v>
      </c>
      <c r="B1199" t="s">
        <v>4188</v>
      </c>
      <c r="C1199">
        <v>864</v>
      </c>
      <c r="D1199" t="s">
        <v>3632</v>
      </c>
      <c r="E1199">
        <v>273</v>
      </c>
      <c r="F1199">
        <v>355</v>
      </c>
      <c r="G1199">
        <v>6199</v>
      </c>
      <c r="H1199" t="s">
        <v>3633</v>
      </c>
    </row>
    <row r="1200" spans="1:8" x14ac:dyDescent="0.25">
      <c r="A1200" t="s">
        <v>4187</v>
      </c>
      <c r="B1200" t="s">
        <v>4188</v>
      </c>
      <c r="C1200">
        <v>864</v>
      </c>
      <c r="D1200" t="s">
        <v>3632</v>
      </c>
      <c r="E1200">
        <v>359</v>
      </c>
      <c r="F1200">
        <v>450</v>
      </c>
      <c r="G1200">
        <v>6199</v>
      </c>
      <c r="H1200" t="s">
        <v>3633</v>
      </c>
    </row>
    <row r="1201" spans="1:8" hidden="1" x14ac:dyDescent="0.25">
      <c r="A1201" t="s">
        <v>4189</v>
      </c>
      <c r="B1201" t="s">
        <v>4190</v>
      </c>
      <c r="C1201">
        <v>774</v>
      </c>
      <c r="D1201" t="s">
        <v>3657</v>
      </c>
      <c r="E1201">
        <v>44</v>
      </c>
      <c r="F1201">
        <v>141</v>
      </c>
      <c r="G1201">
        <v>2653</v>
      </c>
      <c r="H1201" t="s">
        <v>3658</v>
      </c>
    </row>
    <row r="1202" spans="1:8" hidden="1" x14ac:dyDescent="0.25">
      <c r="A1202" t="s">
        <v>4189</v>
      </c>
      <c r="B1202" t="s">
        <v>4190</v>
      </c>
      <c r="C1202">
        <v>774</v>
      </c>
      <c r="D1202" t="s">
        <v>3639</v>
      </c>
      <c r="E1202">
        <v>369</v>
      </c>
      <c r="F1202">
        <v>416</v>
      </c>
      <c r="G1202">
        <v>4169</v>
      </c>
      <c r="H1202" t="s">
        <v>3640</v>
      </c>
    </row>
    <row r="1203" spans="1:8" hidden="1" x14ac:dyDescent="0.25">
      <c r="A1203" t="s">
        <v>4189</v>
      </c>
      <c r="B1203" t="s">
        <v>4190</v>
      </c>
      <c r="C1203">
        <v>774</v>
      </c>
      <c r="D1203" t="s">
        <v>3630</v>
      </c>
      <c r="E1203">
        <v>610</v>
      </c>
      <c r="F1203">
        <v>767</v>
      </c>
      <c r="G1203">
        <v>5833</v>
      </c>
      <c r="H1203" t="s">
        <v>3631</v>
      </c>
    </row>
    <row r="1204" spans="1:8" x14ac:dyDescent="0.25">
      <c r="A1204" t="s">
        <v>4189</v>
      </c>
      <c r="B1204" t="s">
        <v>4190</v>
      </c>
      <c r="C1204">
        <v>774</v>
      </c>
      <c r="D1204" t="s">
        <v>3632</v>
      </c>
      <c r="E1204">
        <v>442</v>
      </c>
      <c r="F1204">
        <v>503</v>
      </c>
      <c r="G1204">
        <v>6199</v>
      </c>
      <c r="H1204" t="s">
        <v>3633</v>
      </c>
    </row>
    <row r="1205" spans="1:8" hidden="1" x14ac:dyDescent="0.25">
      <c r="A1205" t="s">
        <v>273</v>
      </c>
      <c r="B1205" t="s">
        <v>1574</v>
      </c>
      <c r="C1205">
        <v>772</v>
      </c>
      <c r="D1205" t="s">
        <v>3630</v>
      </c>
      <c r="E1205">
        <v>556</v>
      </c>
      <c r="F1205">
        <v>723</v>
      </c>
      <c r="G1205">
        <v>5833</v>
      </c>
      <c r="H1205" t="s">
        <v>3631</v>
      </c>
    </row>
    <row r="1206" spans="1:8" x14ac:dyDescent="0.25">
      <c r="A1206" t="s">
        <v>273</v>
      </c>
      <c r="B1206" t="s">
        <v>1574</v>
      </c>
      <c r="C1206">
        <v>772</v>
      </c>
      <c r="D1206" t="s">
        <v>3632</v>
      </c>
      <c r="E1206">
        <v>193</v>
      </c>
      <c r="F1206">
        <v>253</v>
      </c>
      <c r="G1206">
        <v>6199</v>
      </c>
      <c r="H1206" t="s">
        <v>3633</v>
      </c>
    </row>
    <row r="1207" spans="1:8" hidden="1" x14ac:dyDescent="0.25">
      <c r="A1207" t="s">
        <v>4191</v>
      </c>
      <c r="B1207" t="s">
        <v>4192</v>
      </c>
      <c r="C1207">
        <v>862</v>
      </c>
      <c r="D1207" t="s">
        <v>4193</v>
      </c>
      <c r="E1207">
        <v>743</v>
      </c>
      <c r="F1207">
        <v>860</v>
      </c>
      <c r="G1207">
        <v>6</v>
      </c>
    </row>
    <row r="1208" spans="1:8" hidden="1" x14ac:dyDescent="0.25">
      <c r="A1208" t="s">
        <v>4191</v>
      </c>
      <c r="B1208" t="s">
        <v>4192</v>
      </c>
      <c r="C1208">
        <v>862</v>
      </c>
      <c r="D1208" t="s">
        <v>3630</v>
      </c>
      <c r="E1208">
        <v>506</v>
      </c>
      <c r="F1208">
        <v>673</v>
      </c>
      <c r="G1208">
        <v>5833</v>
      </c>
      <c r="H1208" t="s">
        <v>3631</v>
      </c>
    </row>
    <row r="1209" spans="1:8" x14ac:dyDescent="0.25">
      <c r="A1209" t="s">
        <v>4191</v>
      </c>
      <c r="B1209" t="s">
        <v>4192</v>
      </c>
      <c r="C1209">
        <v>862</v>
      </c>
      <c r="D1209" t="s">
        <v>3632</v>
      </c>
      <c r="E1209">
        <v>148</v>
      </c>
      <c r="F1209">
        <v>209</v>
      </c>
      <c r="G1209">
        <v>6199</v>
      </c>
      <c r="H1209" t="s">
        <v>3633</v>
      </c>
    </row>
    <row r="1210" spans="1:8" x14ac:dyDescent="0.25">
      <c r="A1210" t="s">
        <v>4191</v>
      </c>
      <c r="B1210" t="s">
        <v>4192</v>
      </c>
      <c r="C1210">
        <v>862</v>
      </c>
      <c r="D1210" t="s">
        <v>3632</v>
      </c>
      <c r="E1210">
        <v>211</v>
      </c>
      <c r="F1210">
        <v>280</v>
      </c>
      <c r="G1210">
        <v>6199</v>
      </c>
      <c r="H1210" t="s">
        <v>3633</v>
      </c>
    </row>
    <row r="1211" spans="1:8" x14ac:dyDescent="0.25">
      <c r="A1211" t="s">
        <v>4191</v>
      </c>
      <c r="B1211" t="s">
        <v>4192</v>
      </c>
      <c r="C1211">
        <v>862</v>
      </c>
      <c r="D1211" t="s">
        <v>3632</v>
      </c>
      <c r="E1211">
        <v>284</v>
      </c>
      <c r="F1211">
        <v>419</v>
      </c>
      <c r="G1211">
        <v>6199</v>
      </c>
      <c r="H1211" t="s">
        <v>3633</v>
      </c>
    </row>
    <row r="1212" spans="1:8" hidden="1" x14ac:dyDescent="0.25">
      <c r="A1212" t="s">
        <v>4194</v>
      </c>
      <c r="B1212" t="s">
        <v>4195</v>
      </c>
      <c r="C1212">
        <v>462</v>
      </c>
      <c r="D1212" t="s">
        <v>3639</v>
      </c>
      <c r="E1212">
        <v>87</v>
      </c>
      <c r="F1212">
        <v>135</v>
      </c>
      <c r="G1212">
        <v>4169</v>
      </c>
      <c r="H1212" t="s">
        <v>3640</v>
      </c>
    </row>
    <row r="1213" spans="1:8" hidden="1" x14ac:dyDescent="0.25">
      <c r="A1213" t="s">
        <v>4194</v>
      </c>
      <c r="B1213" t="s">
        <v>4195</v>
      </c>
      <c r="C1213">
        <v>462</v>
      </c>
      <c r="D1213" t="s">
        <v>3630</v>
      </c>
      <c r="E1213">
        <v>305</v>
      </c>
      <c r="F1213">
        <v>460</v>
      </c>
      <c r="G1213">
        <v>5833</v>
      </c>
      <c r="H1213" t="s">
        <v>3631</v>
      </c>
    </row>
    <row r="1214" spans="1:8" x14ac:dyDescent="0.25">
      <c r="A1214" t="s">
        <v>4194</v>
      </c>
      <c r="B1214" t="s">
        <v>4195</v>
      </c>
      <c r="C1214">
        <v>462</v>
      </c>
      <c r="D1214" t="s">
        <v>3632</v>
      </c>
      <c r="E1214">
        <v>160</v>
      </c>
      <c r="F1214">
        <v>226</v>
      </c>
      <c r="G1214">
        <v>6199</v>
      </c>
      <c r="H1214" t="s">
        <v>3633</v>
      </c>
    </row>
    <row r="1215" spans="1:8" hidden="1" x14ac:dyDescent="0.25">
      <c r="A1215" t="s">
        <v>274</v>
      </c>
      <c r="B1215" t="s">
        <v>1575</v>
      </c>
      <c r="C1215">
        <v>599</v>
      </c>
      <c r="D1215" t="s">
        <v>3630</v>
      </c>
      <c r="E1215">
        <v>440</v>
      </c>
      <c r="F1215">
        <v>598</v>
      </c>
      <c r="G1215">
        <v>5833</v>
      </c>
      <c r="H1215" t="s">
        <v>3631</v>
      </c>
    </row>
    <row r="1216" spans="1:8" x14ac:dyDescent="0.25">
      <c r="A1216" t="s">
        <v>274</v>
      </c>
      <c r="B1216" t="s">
        <v>1575</v>
      </c>
      <c r="C1216">
        <v>599</v>
      </c>
      <c r="D1216" t="s">
        <v>3632</v>
      </c>
      <c r="E1216">
        <v>175</v>
      </c>
      <c r="F1216">
        <v>349</v>
      </c>
      <c r="G1216">
        <v>6199</v>
      </c>
      <c r="H1216" t="s">
        <v>3633</v>
      </c>
    </row>
    <row r="1217" spans="1:8" hidden="1" x14ac:dyDescent="0.25">
      <c r="A1217" t="s">
        <v>275</v>
      </c>
      <c r="B1217" t="s">
        <v>1576</v>
      </c>
      <c r="C1217">
        <v>625</v>
      </c>
      <c r="D1217" t="s">
        <v>3630</v>
      </c>
      <c r="E1217">
        <v>424</v>
      </c>
      <c r="F1217">
        <v>588</v>
      </c>
      <c r="G1217">
        <v>5833</v>
      </c>
      <c r="H1217" t="s">
        <v>3631</v>
      </c>
    </row>
    <row r="1218" spans="1:8" x14ac:dyDescent="0.25">
      <c r="A1218" t="s">
        <v>275</v>
      </c>
      <c r="B1218" t="s">
        <v>1576</v>
      </c>
      <c r="C1218">
        <v>625</v>
      </c>
      <c r="D1218" t="s">
        <v>3632</v>
      </c>
      <c r="E1218">
        <v>215</v>
      </c>
      <c r="F1218">
        <v>368</v>
      </c>
      <c r="G1218">
        <v>6199</v>
      </c>
      <c r="H1218" t="s">
        <v>3633</v>
      </c>
    </row>
    <row r="1219" spans="1:8" hidden="1" x14ac:dyDescent="0.25">
      <c r="A1219" t="s">
        <v>4196</v>
      </c>
      <c r="B1219" t="s">
        <v>4197</v>
      </c>
      <c r="C1219">
        <v>705</v>
      </c>
      <c r="D1219" t="s">
        <v>3630</v>
      </c>
      <c r="E1219">
        <v>454</v>
      </c>
      <c r="F1219">
        <v>615</v>
      </c>
      <c r="G1219">
        <v>5833</v>
      </c>
      <c r="H1219" t="s">
        <v>3631</v>
      </c>
    </row>
    <row r="1220" spans="1:8" x14ac:dyDescent="0.25">
      <c r="A1220" t="s">
        <v>4196</v>
      </c>
      <c r="B1220" t="s">
        <v>4197</v>
      </c>
      <c r="C1220">
        <v>705</v>
      </c>
      <c r="D1220" t="s">
        <v>3632</v>
      </c>
      <c r="E1220">
        <v>130</v>
      </c>
      <c r="F1220">
        <v>193</v>
      </c>
      <c r="G1220">
        <v>6199</v>
      </c>
      <c r="H1220" t="s">
        <v>3633</v>
      </c>
    </row>
    <row r="1221" spans="1:8" x14ac:dyDescent="0.25">
      <c r="A1221" t="s">
        <v>4196</v>
      </c>
      <c r="B1221" t="s">
        <v>4197</v>
      </c>
      <c r="C1221">
        <v>705</v>
      </c>
      <c r="D1221" t="s">
        <v>3632</v>
      </c>
      <c r="E1221">
        <v>195</v>
      </c>
      <c r="F1221">
        <v>266</v>
      </c>
      <c r="G1221">
        <v>6199</v>
      </c>
      <c r="H1221" t="s">
        <v>3633</v>
      </c>
    </row>
    <row r="1222" spans="1:8" x14ac:dyDescent="0.25">
      <c r="A1222" t="s">
        <v>4196</v>
      </c>
      <c r="B1222" t="s">
        <v>4197</v>
      </c>
      <c r="C1222">
        <v>705</v>
      </c>
      <c r="D1222" t="s">
        <v>3632</v>
      </c>
      <c r="E1222">
        <v>270</v>
      </c>
      <c r="F1222">
        <v>349</v>
      </c>
      <c r="G1222">
        <v>6199</v>
      </c>
      <c r="H1222" t="s">
        <v>3633</v>
      </c>
    </row>
    <row r="1223" spans="1:8" hidden="1" x14ac:dyDescent="0.25">
      <c r="A1223" t="s">
        <v>276</v>
      </c>
      <c r="B1223" t="s">
        <v>1577</v>
      </c>
      <c r="C1223">
        <v>491</v>
      </c>
      <c r="D1223" t="s">
        <v>3798</v>
      </c>
      <c r="E1223">
        <v>269</v>
      </c>
      <c r="F1223">
        <v>291</v>
      </c>
      <c r="G1223">
        <v>132</v>
      </c>
    </row>
    <row r="1224" spans="1:8" hidden="1" x14ac:dyDescent="0.25">
      <c r="A1224" t="s">
        <v>276</v>
      </c>
      <c r="B1224" t="s">
        <v>1577</v>
      </c>
      <c r="C1224">
        <v>491</v>
      </c>
      <c r="D1224" t="s">
        <v>3630</v>
      </c>
      <c r="E1224">
        <v>328</v>
      </c>
      <c r="F1224">
        <v>488</v>
      </c>
      <c r="G1224">
        <v>5833</v>
      </c>
      <c r="H1224" t="s">
        <v>3631</v>
      </c>
    </row>
    <row r="1225" spans="1:8" x14ac:dyDescent="0.25">
      <c r="A1225" t="s">
        <v>276</v>
      </c>
      <c r="B1225" t="s">
        <v>1577</v>
      </c>
      <c r="C1225">
        <v>491</v>
      </c>
      <c r="D1225" t="s">
        <v>3632</v>
      </c>
      <c r="E1225">
        <v>178</v>
      </c>
      <c r="F1225">
        <v>268</v>
      </c>
      <c r="G1225">
        <v>6199</v>
      </c>
      <c r="H1225" t="s">
        <v>3633</v>
      </c>
    </row>
    <row r="1226" spans="1:8" hidden="1" x14ac:dyDescent="0.25">
      <c r="A1226" t="s">
        <v>4198</v>
      </c>
      <c r="B1226" t="s">
        <v>4199</v>
      </c>
      <c r="C1226">
        <v>683</v>
      </c>
      <c r="D1226" t="s">
        <v>3649</v>
      </c>
      <c r="E1226">
        <v>31</v>
      </c>
      <c r="F1226">
        <v>200</v>
      </c>
      <c r="G1226">
        <v>265</v>
      </c>
    </row>
    <row r="1227" spans="1:8" hidden="1" x14ac:dyDescent="0.25">
      <c r="A1227" t="s">
        <v>4198</v>
      </c>
      <c r="B1227" t="s">
        <v>4199</v>
      </c>
      <c r="C1227">
        <v>683</v>
      </c>
      <c r="D1227" t="s">
        <v>3650</v>
      </c>
      <c r="E1227">
        <v>202</v>
      </c>
      <c r="F1227">
        <v>279</v>
      </c>
      <c r="G1227">
        <v>51</v>
      </c>
    </row>
    <row r="1228" spans="1:8" hidden="1" x14ac:dyDescent="0.25">
      <c r="A1228" t="s">
        <v>4198</v>
      </c>
      <c r="B1228" t="s">
        <v>4199</v>
      </c>
      <c r="C1228">
        <v>683</v>
      </c>
      <c r="D1228" t="s">
        <v>3639</v>
      </c>
      <c r="E1228">
        <v>295</v>
      </c>
      <c r="F1228">
        <v>343</v>
      </c>
      <c r="G1228">
        <v>4169</v>
      </c>
      <c r="H1228" t="s">
        <v>3640</v>
      </c>
    </row>
    <row r="1229" spans="1:8" hidden="1" x14ac:dyDescent="0.25">
      <c r="A1229" t="s">
        <v>4198</v>
      </c>
      <c r="B1229" t="s">
        <v>4199</v>
      </c>
      <c r="C1229">
        <v>683</v>
      </c>
      <c r="D1229" t="s">
        <v>3630</v>
      </c>
      <c r="E1229">
        <v>521</v>
      </c>
      <c r="F1229">
        <v>680</v>
      </c>
      <c r="G1229">
        <v>5833</v>
      </c>
      <c r="H1229" t="s">
        <v>3631</v>
      </c>
    </row>
    <row r="1230" spans="1:8" x14ac:dyDescent="0.25">
      <c r="A1230" t="s">
        <v>4198</v>
      </c>
      <c r="B1230" t="s">
        <v>4199</v>
      </c>
      <c r="C1230">
        <v>683</v>
      </c>
      <c r="D1230" t="s">
        <v>3632</v>
      </c>
      <c r="E1230">
        <v>368</v>
      </c>
      <c r="F1230">
        <v>433</v>
      </c>
      <c r="G1230">
        <v>6199</v>
      </c>
      <c r="H1230" t="s">
        <v>3633</v>
      </c>
    </row>
    <row r="1231" spans="1:8" hidden="1" x14ac:dyDescent="0.25">
      <c r="A1231" t="s">
        <v>4200</v>
      </c>
      <c r="B1231" t="s">
        <v>4201</v>
      </c>
      <c r="C1231">
        <v>761</v>
      </c>
      <c r="D1231" t="s">
        <v>3657</v>
      </c>
      <c r="E1231">
        <v>27</v>
      </c>
      <c r="F1231">
        <v>124</v>
      </c>
      <c r="G1231">
        <v>2653</v>
      </c>
      <c r="H1231" t="s">
        <v>3658</v>
      </c>
    </row>
    <row r="1232" spans="1:8" hidden="1" x14ac:dyDescent="0.25">
      <c r="A1232" t="s">
        <v>4200</v>
      </c>
      <c r="B1232" t="s">
        <v>4201</v>
      </c>
      <c r="C1232">
        <v>761</v>
      </c>
      <c r="D1232" t="s">
        <v>3639</v>
      </c>
      <c r="E1232">
        <v>362</v>
      </c>
      <c r="F1232">
        <v>410</v>
      </c>
      <c r="G1232">
        <v>4169</v>
      </c>
      <c r="H1232" t="s">
        <v>3640</v>
      </c>
    </row>
    <row r="1233" spans="1:8" hidden="1" x14ac:dyDescent="0.25">
      <c r="A1233" t="s">
        <v>4200</v>
      </c>
      <c r="B1233" t="s">
        <v>4201</v>
      </c>
      <c r="C1233">
        <v>761</v>
      </c>
      <c r="D1233" t="s">
        <v>3630</v>
      </c>
      <c r="E1233">
        <v>592</v>
      </c>
      <c r="F1233">
        <v>753</v>
      </c>
      <c r="G1233">
        <v>5833</v>
      </c>
      <c r="H1233" t="s">
        <v>3631</v>
      </c>
    </row>
    <row r="1234" spans="1:8" x14ac:dyDescent="0.25">
      <c r="A1234" t="s">
        <v>4200</v>
      </c>
      <c r="B1234" t="s">
        <v>4201</v>
      </c>
      <c r="C1234">
        <v>761</v>
      </c>
      <c r="D1234" t="s">
        <v>3632</v>
      </c>
      <c r="E1234">
        <v>435</v>
      </c>
      <c r="F1234">
        <v>507</v>
      </c>
      <c r="G1234">
        <v>6199</v>
      </c>
      <c r="H1234" t="s">
        <v>3633</v>
      </c>
    </row>
    <row r="1235" spans="1:8" hidden="1" x14ac:dyDescent="0.25">
      <c r="A1235" t="s">
        <v>277</v>
      </c>
      <c r="B1235" t="s">
        <v>1578</v>
      </c>
      <c r="C1235">
        <v>484</v>
      </c>
      <c r="D1235" t="s">
        <v>3798</v>
      </c>
      <c r="E1235">
        <v>256</v>
      </c>
      <c r="F1235">
        <v>278</v>
      </c>
      <c r="G1235">
        <v>132</v>
      </c>
    </row>
    <row r="1236" spans="1:8" hidden="1" x14ac:dyDescent="0.25">
      <c r="A1236" t="s">
        <v>277</v>
      </c>
      <c r="B1236" t="s">
        <v>1578</v>
      </c>
      <c r="C1236">
        <v>484</v>
      </c>
      <c r="D1236" t="s">
        <v>3630</v>
      </c>
      <c r="E1236">
        <v>318</v>
      </c>
      <c r="F1236">
        <v>478</v>
      </c>
      <c r="G1236">
        <v>5833</v>
      </c>
      <c r="H1236" t="s">
        <v>3631</v>
      </c>
    </row>
    <row r="1237" spans="1:8" x14ac:dyDescent="0.25">
      <c r="A1237" t="s">
        <v>277</v>
      </c>
      <c r="B1237" t="s">
        <v>1578</v>
      </c>
      <c r="C1237">
        <v>484</v>
      </c>
      <c r="D1237" t="s">
        <v>3632</v>
      </c>
      <c r="E1237">
        <v>164</v>
      </c>
      <c r="F1237">
        <v>255</v>
      </c>
      <c r="G1237">
        <v>6199</v>
      </c>
      <c r="H1237" t="s">
        <v>3633</v>
      </c>
    </row>
    <row r="1238" spans="1:8" hidden="1" x14ac:dyDescent="0.25">
      <c r="A1238" t="s">
        <v>278</v>
      </c>
      <c r="B1238" t="s">
        <v>1579</v>
      </c>
      <c r="C1238">
        <v>563</v>
      </c>
      <c r="D1238" t="s">
        <v>4202</v>
      </c>
      <c r="E1238">
        <v>1</v>
      </c>
      <c r="F1238">
        <v>59</v>
      </c>
      <c r="G1238">
        <v>87</v>
      </c>
    </row>
    <row r="1239" spans="1:8" hidden="1" x14ac:dyDescent="0.25">
      <c r="A1239" t="s">
        <v>278</v>
      </c>
      <c r="B1239" t="s">
        <v>1579</v>
      </c>
      <c r="C1239">
        <v>563</v>
      </c>
      <c r="D1239" t="s">
        <v>3630</v>
      </c>
      <c r="E1239">
        <v>359</v>
      </c>
      <c r="F1239">
        <v>520</v>
      </c>
      <c r="G1239">
        <v>5833</v>
      </c>
      <c r="H1239" t="s">
        <v>3631</v>
      </c>
    </row>
    <row r="1240" spans="1:8" x14ac:dyDescent="0.25">
      <c r="A1240" t="s">
        <v>278</v>
      </c>
      <c r="B1240" t="s">
        <v>1579</v>
      </c>
      <c r="C1240">
        <v>563</v>
      </c>
      <c r="D1240" t="s">
        <v>3632</v>
      </c>
      <c r="E1240">
        <v>180</v>
      </c>
      <c r="F1240">
        <v>304</v>
      </c>
      <c r="G1240">
        <v>6199</v>
      </c>
      <c r="H1240" t="s">
        <v>3633</v>
      </c>
    </row>
    <row r="1241" spans="1:8" hidden="1" x14ac:dyDescent="0.25">
      <c r="A1241" t="s">
        <v>279</v>
      </c>
      <c r="B1241" t="s">
        <v>1580</v>
      </c>
      <c r="C1241">
        <v>400</v>
      </c>
      <c r="D1241" t="s">
        <v>3630</v>
      </c>
      <c r="E1241">
        <v>238</v>
      </c>
      <c r="F1241">
        <v>398</v>
      </c>
      <c r="G1241">
        <v>5833</v>
      </c>
      <c r="H1241" t="s">
        <v>3631</v>
      </c>
    </row>
    <row r="1242" spans="1:8" x14ac:dyDescent="0.25">
      <c r="A1242" t="s">
        <v>279</v>
      </c>
      <c r="B1242" t="s">
        <v>1580</v>
      </c>
      <c r="C1242">
        <v>400</v>
      </c>
      <c r="D1242" t="s">
        <v>3632</v>
      </c>
      <c r="E1242">
        <v>107</v>
      </c>
      <c r="F1242">
        <v>168</v>
      </c>
      <c r="G1242">
        <v>6199</v>
      </c>
      <c r="H1242" t="s">
        <v>3633</v>
      </c>
    </row>
    <row r="1243" spans="1:8" hidden="1" x14ac:dyDescent="0.25">
      <c r="A1243" t="s">
        <v>4203</v>
      </c>
      <c r="B1243" t="s">
        <v>4204</v>
      </c>
      <c r="C1243">
        <v>389</v>
      </c>
      <c r="D1243" t="s">
        <v>3639</v>
      </c>
      <c r="E1243">
        <v>23</v>
      </c>
      <c r="F1243">
        <v>66</v>
      </c>
      <c r="G1243">
        <v>4169</v>
      </c>
      <c r="H1243" t="s">
        <v>3640</v>
      </c>
    </row>
    <row r="1244" spans="1:8" hidden="1" x14ac:dyDescent="0.25">
      <c r="A1244" t="s">
        <v>4203</v>
      </c>
      <c r="B1244" t="s">
        <v>4204</v>
      </c>
      <c r="C1244">
        <v>389</v>
      </c>
      <c r="D1244" t="s">
        <v>3630</v>
      </c>
      <c r="E1244">
        <v>227</v>
      </c>
      <c r="F1244">
        <v>387</v>
      </c>
      <c r="G1244">
        <v>5833</v>
      </c>
      <c r="H1244" t="s">
        <v>3631</v>
      </c>
    </row>
    <row r="1245" spans="1:8" x14ac:dyDescent="0.25">
      <c r="A1245" t="s">
        <v>4203</v>
      </c>
      <c r="B1245" t="s">
        <v>4204</v>
      </c>
      <c r="C1245">
        <v>389</v>
      </c>
      <c r="D1245" t="s">
        <v>3632</v>
      </c>
      <c r="E1245">
        <v>96</v>
      </c>
      <c r="F1245">
        <v>157</v>
      </c>
      <c r="G1245">
        <v>6199</v>
      </c>
      <c r="H1245" t="s">
        <v>3633</v>
      </c>
    </row>
    <row r="1246" spans="1:8" hidden="1" x14ac:dyDescent="0.25">
      <c r="A1246" t="s">
        <v>280</v>
      </c>
      <c r="B1246" t="s">
        <v>1581</v>
      </c>
      <c r="C1246">
        <v>497</v>
      </c>
      <c r="D1246" t="s">
        <v>3798</v>
      </c>
      <c r="E1246">
        <v>269</v>
      </c>
      <c r="F1246">
        <v>291</v>
      </c>
      <c r="G1246">
        <v>132</v>
      </c>
    </row>
    <row r="1247" spans="1:8" hidden="1" x14ac:dyDescent="0.25">
      <c r="A1247" t="s">
        <v>280</v>
      </c>
      <c r="B1247" t="s">
        <v>1581</v>
      </c>
      <c r="C1247">
        <v>497</v>
      </c>
      <c r="D1247" t="s">
        <v>3630</v>
      </c>
      <c r="E1247">
        <v>331</v>
      </c>
      <c r="F1247">
        <v>491</v>
      </c>
      <c r="G1247">
        <v>5833</v>
      </c>
      <c r="H1247" t="s">
        <v>3631</v>
      </c>
    </row>
    <row r="1248" spans="1:8" x14ac:dyDescent="0.25">
      <c r="A1248" t="s">
        <v>280</v>
      </c>
      <c r="B1248" t="s">
        <v>1581</v>
      </c>
      <c r="C1248">
        <v>497</v>
      </c>
      <c r="D1248" t="s">
        <v>3632</v>
      </c>
      <c r="E1248">
        <v>177</v>
      </c>
      <c r="F1248">
        <v>268</v>
      </c>
      <c r="G1248">
        <v>6199</v>
      </c>
      <c r="H1248" t="s">
        <v>3633</v>
      </c>
    </row>
    <row r="1249" spans="1:8" hidden="1" x14ac:dyDescent="0.25">
      <c r="A1249" t="s">
        <v>281</v>
      </c>
      <c r="B1249" t="s">
        <v>1582</v>
      </c>
      <c r="C1249">
        <v>553</v>
      </c>
      <c r="D1249" t="s">
        <v>4202</v>
      </c>
      <c r="E1249">
        <v>2</v>
      </c>
      <c r="F1249">
        <v>50</v>
      </c>
      <c r="G1249">
        <v>87</v>
      </c>
    </row>
    <row r="1250" spans="1:8" hidden="1" x14ac:dyDescent="0.25">
      <c r="A1250" t="s">
        <v>281</v>
      </c>
      <c r="B1250" t="s">
        <v>1582</v>
      </c>
      <c r="C1250">
        <v>553</v>
      </c>
      <c r="D1250" t="s">
        <v>3630</v>
      </c>
      <c r="E1250">
        <v>349</v>
      </c>
      <c r="F1250">
        <v>510</v>
      </c>
      <c r="G1250">
        <v>5833</v>
      </c>
      <c r="H1250" t="s">
        <v>3631</v>
      </c>
    </row>
    <row r="1251" spans="1:8" x14ac:dyDescent="0.25">
      <c r="A1251" t="s">
        <v>281</v>
      </c>
      <c r="B1251" t="s">
        <v>1582</v>
      </c>
      <c r="C1251">
        <v>553</v>
      </c>
      <c r="D1251" t="s">
        <v>3632</v>
      </c>
      <c r="E1251">
        <v>171</v>
      </c>
      <c r="F1251">
        <v>294</v>
      </c>
      <c r="G1251">
        <v>6199</v>
      </c>
      <c r="H1251" t="s">
        <v>3633</v>
      </c>
    </row>
    <row r="1252" spans="1:8" hidden="1" x14ac:dyDescent="0.25">
      <c r="A1252" t="s">
        <v>282</v>
      </c>
      <c r="B1252" t="s">
        <v>1583</v>
      </c>
      <c r="C1252">
        <v>349</v>
      </c>
      <c r="D1252" t="s">
        <v>4205</v>
      </c>
      <c r="E1252">
        <v>1</v>
      </c>
      <c r="F1252">
        <v>36</v>
      </c>
      <c r="G1252">
        <v>5</v>
      </c>
    </row>
    <row r="1253" spans="1:8" hidden="1" x14ac:dyDescent="0.25">
      <c r="A1253" t="s">
        <v>282</v>
      </c>
      <c r="B1253" t="s">
        <v>1583</v>
      </c>
      <c r="C1253">
        <v>349</v>
      </c>
      <c r="D1253" t="s">
        <v>3630</v>
      </c>
      <c r="E1253">
        <v>170</v>
      </c>
      <c r="F1253">
        <v>326</v>
      </c>
      <c r="G1253">
        <v>5833</v>
      </c>
      <c r="H1253" t="s">
        <v>3631</v>
      </c>
    </row>
    <row r="1254" spans="1:8" x14ac:dyDescent="0.25">
      <c r="A1254" t="s">
        <v>282</v>
      </c>
      <c r="B1254" t="s">
        <v>1583</v>
      </c>
      <c r="C1254">
        <v>349</v>
      </c>
      <c r="D1254" t="s">
        <v>3632</v>
      </c>
      <c r="E1254">
        <v>37</v>
      </c>
      <c r="F1254">
        <v>102</v>
      </c>
      <c r="G1254">
        <v>6199</v>
      </c>
      <c r="H1254" t="s">
        <v>3633</v>
      </c>
    </row>
    <row r="1255" spans="1:8" hidden="1" x14ac:dyDescent="0.25">
      <c r="A1255" t="s">
        <v>4206</v>
      </c>
      <c r="B1255" t="s">
        <v>4207</v>
      </c>
      <c r="C1255">
        <v>672</v>
      </c>
      <c r="D1255" t="s">
        <v>3630</v>
      </c>
      <c r="E1255">
        <v>455</v>
      </c>
      <c r="F1255">
        <v>617</v>
      </c>
      <c r="G1255">
        <v>5833</v>
      </c>
      <c r="H1255" t="s">
        <v>3631</v>
      </c>
    </row>
    <row r="1256" spans="1:8" x14ac:dyDescent="0.25">
      <c r="A1256" t="s">
        <v>4206</v>
      </c>
      <c r="B1256" t="s">
        <v>4207</v>
      </c>
      <c r="C1256">
        <v>672</v>
      </c>
      <c r="D1256" t="s">
        <v>3632</v>
      </c>
      <c r="E1256">
        <v>116</v>
      </c>
      <c r="F1256">
        <v>177</v>
      </c>
      <c r="G1256">
        <v>6199</v>
      </c>
      <c r="H1256" t="s">
        <v>3633</v>
      </c>
    </row>
    <row r="1257" spans="1:8" x14ac:dyDescent="0.25">
      <c r="A1257" t="s">
        <v>4206</v>
      </c>
      <c r="B1257" t="s">
        <v>4207</v>
      </c>
      <c r="C1257">
        <v>672</v>
      </c>
      <c r="D1257" t="s">
        <v>3632</v>
      </c>
      <c r="E1257">
        <v>180</v>
      </c>
      <c r="F1257">
        <v>246</v>
      </c>
      <c r="G1257">
        <v>6199</v>
      </c>
      <c r="H1257" t="s">
        <v>3633</v>
      </c>
    </row>
    <row r="1258" spans="1:8" x14ac:dyDescent="0.25">
      <c r="A1258" t="s">
        <v>4206</v>
      </c>
      <c r="B1258" t="s">
        <v>4207</v>
      </c>
      <c r="C1258">
        <v>672</v>
      </c>
      <c r="D1258" t="s">
        <v>3632</v>
      </c>
      <c r="E1258">
        <v>272</v>
      </c>
      <c r="F1258">
        <v>347</v>
      </c>
      <c r="G1258">
        <v>6199</v>
      </c>
      <c r="H1258" t="s">
        <v>3633</v>
      </c>
    </row>
    <row r="1259" spans="1:8" hidden="1" x14ac:dyDescent="0.25">
      <c r="A1259" t="s">
        <v>4208</v>
      </c>
      <c r="B1259" t="s">
        <v>4209</v>
      </c>
      <c r="C1259">
        <v>640</v>
      </c>
      <c r="D1259" t="s">
        <v>3630</v>
      </c>
      <c r="E1259">
        <v>416</v>
      </c>
      <c r="F1259">
        <v>581</v>
      </c>
      <c r="G1259">
        <v>5833</v>
      </c>
      <c r="H1259" t="s">
        <v>3631</v>
      </c>
    </row>
    <row r="1260" spans="1:8" x14ac:dyDescent="0.25">
      <c r="A1260" t="s">
        <v>4208</v>
      </c>
      <c r="B1260" t="s">
        <v>4209</v>
      </c>
      <c r="C1260">
        <v>640</v>
      </c>
      <c r="D1260" t="s">
        <v>3632</v>
      </c>
      <c r="E1260">
        <v>130</v>
      </c>
      <c r="F1260">
        <v>193</v>
      </c>
      <c r="G1260">
        <v>6199</v>
      </c>
      <c r="H1260" t="s">
        <v>3633</v>
      </c>
    </row>
    <row r="1261" spans="1:8" x14ac:dyDescent="0.25">
      <c r="A1261" t="s">
        <v>4208</v>
      </c>
      <c r="B1261" t="s">
        <v>4209</v>
      </c>
      <c r="C1261">
        <v>640</v>
      </c>
      <c r="D1261" t="s">
        <v>3632</v>
      </c>
      <c r="E1261">
        <v>195</v>
      </c>
      <c r="F1261">
        <v>266</v>
      </c>
      <c r="G1261">
        <v>6199</v>
      </c>
      <c r="H1261" t="s">
        <v>3633</v>
      </c>
    </row>
    <row r="1262" spans="1:8" x14ac:dyDescent="0.25">
      <c r="A1262" t="s">
        <v>4208</v>
      </c>
      <c r="B1262" t="s">
        <v>4209</v>
      </c>
      <c r="C1262">
        <v>640</v>
      </c>
      <c r="D1262" t="s">
        <v>3632</v>
      </c>
      <c r="E1262">
        <v>270</v>
      </c>
      <c r="F1262">
        <v>347</v>
      </c>
      <c r="G1262">
        <v>6199</v>
      </c>
      <c r="H1262" t="s">
        <v>3633</v>
      </c>
    </row>
    <row r="1263" spans="1:8" hidden="1" x14ac:dyDescent="0.25">
      <c r="A1263" t="s">
        <v>283</v>
      </c>
      <c r="B1263" t="s">
        <v>1584</v>
      </c>
      <c r="C1263">
        <v>500</v>
      </c>
      <c r="D1263" t="s">
        <v>3630</v>
      </c>
      <c r="E1263">
        <v>339</v>
      </c>
      <c r="F1263">
        <v>499</v>
      </c>
      <c r="G1263">
        <v>5833</v>
      </c>
      <c r="H1263" t="s">
        <v>3631</v>
      </c>
    </row>
    <row r="1264" spans="1:8" x14ac:dyDescent="0.25">
      <c r="A1264" t="s">
        <v>283</v>
      </c>
      <c r="B1264" t="s">
        <v>1584</v>
      </c>
      <c r="C1264">
        <v>500</v>
      </c>
      <c r="D1264" t="s">
        <v>3632</v>
      </c>
      <c r="E1264">
        <v>206</v>
      </c>
      <c r="F1264">
        <v>270</v>
      </c>
      <c r="G1264">
        <v>6199</v>
      </c>
      <c r="H1264" t="s">
        <v>3633</v>
      </c>
    </row>
    <row r="1265" spans="1:8" hidden="1" x14ac:dyDescent="0.25">
      <c r="A1265" t="s">
        <v>4210</v>
      </c>
      <c r="B1265" t="s">
        <v>4211</v>
      </c>
      <c r="C1265">
        <v>612</v>
      </c>
      <c r="D1265" t="s">
        <v>3709</v>
      </c>
      <c r="E1265">
        <v>6</v>
      </c>
      <c r="F1265">
        <v>97</v>
      </c>
      <c r="G1265">
        <v>88</v>
      </c>
    </row>
    <row r="1266" spans="1:8" hidden="1" x14ac:dyDescent="0.25">
      <c r="A1266" t="s">
        <v>4210</v>
      </c>
      <c r="B1266" t="s">
        <v>4211</v>
      </c>
      <c r="C1266">
        <v>612</v>
      </c>
      <c r="D1266" t="s">
        <v>3630</v>
      </c>
      <c r="E1266">
        <v>355</v>
      </c>
      <c r="F1266">
        <v>515</v>
      </c>
      <c r="G1266">
        <v>5833</v>
      </c>
      <c r="H1266" t="s">
        <v>3631</v>
      </c>
    </row>
    <row r="1267" spans="1:8" x14ac:dyDescent="0.25">
      <c r="A1267" t="s">
        <v>4210</v>
      </c>
      <c r="B1267" t="s">
        <v>4211</v>
      </c>
      <c r="C1267">
        <v>612</v>
      </c>
      <c r="D1267" t="s">
        <v>3632</v>
      </c>
      <c r="E1267">
        <v>116</v>
      </c>
      <c r="F1267">
        <v>178</v>
      </c>
      <c r="G1267">
        <v>6199</v>
      </c>
      <c r="H1267" t="s">
        <v>3633</v>
      </c>
    </row>
    <row r="1268" spans="1:8" x14ac:dyDescent="0.25">
      <c r="A1268" t="s">
        <v>4210</v>
      </c>
      <c r="B1268" t="s">
        <v>4211</v>
      </c>
      <c r="C1268">
        <v>612</v>
      </c>
      <c r="D1268" t="s">
        <v>3632</v>
      </c>
      <c r="E1268">
        <v>189</v>
      </c>
      <c r="F1268">
        <v>286</v>
      </c>
      <c r="G1268">
        <v>6199</v>
      </c>
      <c r="H1268" t="s">
        <v>3633</v>
      </c>
    </row>
    <row r="1269" spans="1:8" hidden="1" x14ac:dyDescent="0.25">
      <c r="A1269" t="s">
        <v>284</v>
      </c>
      <c r="B1269" t="s">
        <v>1585</v>
      </c>
      <c r="C1269">
        <v>794</v>
      </c>
      <c r="D1269" t="s">
        <v>3630</v>
      </c>
      <c r="E1269">
        <v>581</v>
      </c>
      <c r="F1269">
        <v>747</v>
      </c>
      <c r="G1269">
        <v>5833</v>
      </c>
      <c r="H1269" t="s">
        <v>3631</v>
      </c>
    </row>
    <row r="1270" spans="1:8" x14ac:dyDescent="0.25">
      <c r="A1270" t="s">
        <v>284</v>
      </c>
      <c r="B1270" t="s">
        <v>1585</v>
      </c>
      <c r="C1270">
        <v>794</v>
      </c>
      <c r="D1270" t="s">
        <v>3632</v>
      </c>
      <c r="E1270">
        <v>160</v>
      </c>
      <c r="F1270">
        <v>220</v>
      </c>
      <c r="G1270">
        <v>6199</v>
      </c>
      <c r="H1270" t="s">
        <v>3633</v>
      </c>
    </row>
    <row r="1271" spans="1:8" hidden="1" x14ac:dyDescent="0.25">
      <c r="A1271" t="s">
        <v>4212</v>
      </c>
      <c r="B1271" t="s">
        <v>4213</v>
      </c>
      <c r="C1271">
        <v>757</v>
      </c>
      <c r="D1271" t="s">
        <v>3630</v>
      </c>
      <c r="E1271">
        <v>497</v>
      </c>
      <c r="F1271">
        <v>667</v>
      </c>
      <c r="G1271">
        <v>5833</v>
      </c>
      <c r="H1271" t="s">
        <v>3631</v>
      </c>
    </row>
    <row r="1272" spans="1:8" x14ac:dyDescent="0.25">
      <c r="A1272" t="s">
        <v>4212</v>
      </c>
      <c r="B1272" t="s">
        <v>4213</v>
      </c>
      <c r="C1272">
        <v>757</v>
      </c>
      <c r="D1272" t="s">
        <v>3632</v>
      </c>
      <c r="E1272">
        <v>129</v>
      </c>
      <c r="F1272">
        <v>189</v>
      </c>
      <c r="G1272">
        <v>6199</v>
      </c>
      <c r="H1272" t="s">
        <v>3633</v>
      </c>
    </row>
    <row r="1273" spans="1:8" x14ac:dyDescent="0.25">
      <c r="A1273" t="s">
        <v>4212</v>
      </c>
      <c r="B1273" t="s">
        <v>4213</v>
      </c>
      <c r="C1273">
        <v>757</v>
      </c>
      <c r="D1273" t="s">
        <v>3632</v>
      </c>
      <c r="E1273">
        <v>192</v>
      </c>
      <c r="F1273">
        <v>264</v>
      </c>
      <c r="G1273">
        <v>6199</v>
      </c>
      <c r="H1273" t="s">
        <v>3633</v>
      </c>
    </row>
    <row r="1274" spans="1:8" x14ac:dyDescent="0.25">
      <c r="A1274" t="s">
        <v>4212</v>
      </c>
      <c r="B1274" t="s">
        <v>4213</v>
      </c>
      <c r="C1274">
        <v>757</v>
      </c>
      <c r="D1274" t="s">
        <v>3632</v>
      </c>
      <c r="E1274">
        <v>268</v>
      </c>
      <c r="F1274">
        <v>406</v>
      </c>
      <c r="G1274">
        <v>6199</v>
      </c>
      <c r="H1274" t="s">
        <v>3633</v>
      </c>
    </row>
    <row r="1275" spans="1:8" hidden="1" x14ac:dyDescent="0.25">
      <c r="A1275" t="s">
        <v>285</v>
      </c>
      <c r="B1275" t="s">
        <v>1586</v>
      </c>
      <c r="C1275">
        <v>500</v>
      </c>
      <c r="D1275" t="s">
        <v>3630</v>
      </c>
      <c r="E1275">
        <v>339</v>
      </c>
      <c r="F1275">
        <v>499</v>
      </c>
      <c r="G1275">
        <v>5833</v>
      </c>
      <c r="H1275" t="s">
        <v>3631</v>
      </c>
    </row>
    <row r="1276" spans="1:8" x14ac:dyDescent="0.25">
      <c r="A1276" t="s">
        <v>285</v>
      </c>
      <c r="B1276" t="s">
        <v>1586</v>
      </c>
      <c r="C1276">
        <v>500</v>
      </c>
      <c r="D1276" t="s">
        <v>3632</v>
      </c>
      <c r="E1276">
        <v>206</v>
      </c>
      <c r="F1276">
        <v>270</v>
      </c>
      <c r="G1276">
        <v>6199</v>
      </c>
      <c r="H1276" t="s">
        <v>3633</v>
      </c>
    </row>
    <row r="1277" spans="1:8" hidden="1" x14ac:dyDescent="0.25">
      <c r="A1277" t="s">
        <v>286</v>
      </c>
      <c r="B1277" t="s">
        <v>1587</v>
      </c>
      <c r="C1277">
        <v>505</v>
      </c>
      <c r="D1277" t="s">
        <v>3630</v>
      </c>
      <c r="E1277">
        <v>342</v>
      </c>
      <c r="F1277">
        <v>502</v>
      </c>
      <c r="G1277">
        <v>5833</v>
      </c>
      <c r="H1277" t="s">
        <v>3631</v>
      </c>
    </row>
    <row r="1278" spans="1:8" x14ac:dyDescent="0.25">
      <c r="A1278" t="s">
        <v>286</v>
      </c>
      <c r="B1278" t="s">
        <v>1587</v>
      </c>
      <c r="C1278">
        <v>505</v>
      </c>
      <c r="D1278" t="s">
        <v>3632</v>
      </c>
      <c r="E1278">
        <v>187</v>
      </c>
      <c r="F1278">
        <v>279</v>
      </c>
      <c r="G1278">
        <v>6199</v>
      </c>
      <c r="H1278" t="s">
        <v>3633</v>
      </c>
    </row>
    <row r="1279" spans="1:8" hidden="1" x14ac:dyDescent="0.25">
      <c r="A1279" t="s">
        <v>4214</v>
      </c>
      <c r="B1279" t="s">
        <v>4215</v>
      </c>
      <c r="C1279">
        <v>640</v>
      </c>
      <c r="D1279" t="s">
        <v>3630</v>
      </c>
      <c r="E1279">
        <v>416</v>
      </c>
      <c r="F1279">
        <v>581</v>
      </c>
      <c r="G1279">
        <v>5833</v>
      </c>
      <c r="H1279" t="s">
        <v>3631</v>
      </c>
    </row>
    <row r="1280" spans="1:8" x14ac:dyDescent="0.25">
      <c r="A1280" t="s">
        <v>4214</v>
      </c>
      <c r="B1280" t="s">
        <v>4215</v>
      </c>
      <c r="C1280">
        <v>640</v>
      </c>
      <c r="D1280" t="s">
        <v>3632</v>
      </c>
      <c r="E1280">
        <v>130</v>
      </c>
      <c r="F1280">
        <v>193</v>
      </c>
      <c r="G1280">
        <v>6199</v>
      </c>
      <c r="H1280" t="s">
        <v>3633</v>
      </c>
    </row>
    <row r="1281" spans="1:8" x14ac:dyDescent="0.25">
      <c r="A1281" t="s">
        <v>4214</v>
      </c>
      <c r="B1281" t="s">
        <v>4215</v>
      </c>
      <c r="C1281">
        <v>640</v>
      </c>
      <c r="D1281" t="s">
        <v>3632</v>
      </c>
      <c r="E1281">
        <v>195</v>
      </c>
      <c r="F1281">
        <v>266</v>
      </c>
      <c r="G1281">
        <v>6199</v>
      </c>
      <c r="H1281" t="s">
        <v>3633</v>
      </c>
    </row>
    <row r="1282" spans="1:8" x14ac:dyDescent="0.25">
      <c r="A1282" t="s">
        <v>4214</v>
      </c>
      <c r="B1282" t="s">
        <v>4215</v>
      </c>
      <c r="C1282">
        <v>640</v>
      </c>
      <c r="D1282" t="s">
        <v>3632</v>
      </c>
      <c r="E1282">
        <v>270</v>
      </c>
      <c r="F1282">
        <v>347</v>
      </c>
      <c r="G1282">
        <v>6199</v>
      </c>
      <c r="H1282" t="s">
        <v>3633</v>
      </c>
    </row>
    <row r="1283" spans="1:8" hidden="1" x14ac:dyDescent="0.25">
      <c r="A1283" t="s">
        <v>4216</v>
      </c>
      <c r="B1283" t="s">
        <v>4217</v>
      </c>
      <c r="C1283">
        <v>607</v>
      </c>
      <c r="D1283" t="s">
        <v>3709</v>
      </c>
      <c r="E1283">
        <v>1</v>
      </c>
      <c r="F1283">
        <v>92</v>
      </c>
      <c r="G1283">
        <v>88</v>
      </c>
    </row>
    <row r="1284" spans="1:8" hidden="1" x14ac:dyDescent="0.25">
      <c r="A1284" t="s">
        <v>4216</v>
      </c>
      <c r="B1284" t="s">
        <v>4217</v>
      </c>
      <c r="C1284">
        <v>607</v>
      </c>
      <c r="D1284" t="s">
        <v>3630</v>
      </c>
      <c r="E1284">
        <v>350</v>
      </c>
      <c r="F1284">
        <v>510</v>
      </c>
      <c r="G1284">
        <v>5833</v>
      </c>
      <c r="H1284" t="s">
        <v>3631</v>
      </c>
    </row>
    <row r="1285" spans="1:8" x14ac:dyDescent="0.25">
      <c r="A1285" t="s">
        <v>4216</v>
      </c>
      <c r="B1285" t="s">
        <v>4217</v>
      </c>
      <c r="C1285">
        <v>607</v>
      </c>
      <c r="D1285" t="s">
        <v>3632</v>
      </c>
      <c r="E1285">
        <v>111</v>
      </c>
      <c r="F1285">
        <v>173</v>
      </c>
      <c r="G1285">
        <v>6199</v>
      </c>
      <c r="H1285" t="s">
        <v>3633</v>
      </c>
    </row>
    <row r="1286" spans="1:8" x14ac:dyDescent="0.25">
      <c r="A1286" t="s">
        <v>4216</v>
      </c>
      <c r="B1286" t="s">
        <v>4217</v>
      </c>
      <c r="C1286">
        <v>607</v>
      </c>
      <c r="D1286" t="s">
        <v>3632</v>
      </c>
      <c r="E1286">
        <v>184</v>
      </c>
      <c r="F1286">
        <v>281</v>
      </c>
      <c r="G1286">
        <v>6199</v>
      </c>
      <c r="H1286" t="s">
        <v>3633</v>
      </c>
    </row>
    <row r="1287" spans="1:8" hidden="1" x14ac:dyDescent="0.25">
      <c r="A1287" t="s">
        <v>287</v>
      </c>
      <c r="B1287" t="s">
        <v>1588</v>
      </c>
      <c r="C1287">
        <v>349</v>
      </c>
      <c r="D1287" t="s">
        <v>4205</v>
      </c>
      <c r="E1287">
        <v>1</v>
      </c>
      <c r="F1287">
        <v>36</v>
      </c>
      <c r="G1287">
        <v>5</v>
      </c>
    </row>
    <row r="1288" spans="1:8" hidden="1" x14ac:dyDescent="0.25">
      <c r="A1288" t="s">
        <v>287</v>
      </c>
      <c r="B1288" t="s">
        <v>1588</v>
      </c>
      <c r="C1288">
        <v>349</v>
      </c>
      <c r="D1288" t="s">
        <v>3630</v>
      </c>
      <c r="E1288">
        <v>170</v>
      </c>
      <c r="F1288">
        <v>326</v>
      </c>
      <c r="G1288">
        <v>5833</v>
      </c>
      <c r="H1288" t="s">
        <v>3631</v>
      </c>
    </row>
    <row r="1289" spans="1:8" x14ac:dyDescent="0.25">
      <c r="A1289" t="s">
        <v>287</v>
      </c>
      <c r="B1289" t="s">
        <v>1588</v>
      </c>
      <c r="C1289">
        <v>349</v>
      </c>
      <c r="D1289" t="s">
        <v>3632</v>
      </c>
      <c r="E1289">
        <v>37</v>
      </c>
      <c r="F1289">
        <v>102</v>
      </c>
      <c r="G1289">
        <v>6199</v>
      </c>
      <c r="H1289" t="s">
        <v>3633</v>
      </c>
    </row>
    <row r="1290" spans="1:8" hidden="1" x14ac:dyDescent="0.25">
      <c r="A1290" t="s">
        <v>4218</v>
      </c>
      <c r="B1290" t="s">
        <v>4219</v>
      </c>
      <c r="C1290">
        <v>640</v>
      </c>
      <c r="D1290" t="s">
        <v>3630</v>
      </c>
      <c r="E1290">
        <v>416</v>
      </c>
      <c r="F1290">
        <v>581</v>
      </c>
      <c r="G1290">
        <v>5833</v>
      </c>
      <c r="H1290" t="s">
        <v>3631</v>
      </c>
    </row>
    <row r="1291" spans="1:8" x14ac:dyDescent="0.25">
      <c r="A1291" t="s">
        <v>4218</v>
      </c>
      <c r="B1291" t="s">
        <v>4219</v>
      </c>
      <c r="C1291">
        <v>640</v>
      </c>
      <c r="D1291" t="s">
        <v>3632</v>
      </c>
      <c r="E1291">
        <v>130</v>
      </c>
      <c r="F1291">
        <v>193</v>
      </c>
      <c r="G1291">
        <v>6199</v>
      </c>
      <c r="H1291" t="s">
        <v>3633</v>
      </c>
    </row>
    <row r="1292" spans="1:8" x14ac:dyDescent="0.25">
      <c r="A1292" t="s">
        <v>4218</v>
      </c>
      <c r="B1292" t="s">
        <v>4219</v>
      </c>
      <c r="C1292">
        <v>640</v>
      </c>
      <c r="D1292" t="s">
        <v>3632</v>
      </c>
      <c r="E1292">
        <v>195</v>
      </c>
      <c r="F1292">
        <v>266</v>
      </c>
      <c r="G1292">
        <v>6199</v>
      </c>
      <c r="H1292" t="s">
        <v>3633</v>
      </c>
    </row>
    <row r="1293" spans="1:8" x14ac:dyDescent="0.25">
      <c r="A1293" t="s">
        <v>4218</v>
      </c>
      <c r="B1293" t="s">
        <v>4219</v>
      </c>
      <c r="C1293">
        <v>640</v>
      </c>
      <c r="D1293" t="s">
        <v>3632</v>
      </c>
      <c r="E1293">
        <v>270</v>
      </c>
      <c r="F1293">
        <v>347</v>
      </c>
      <c r="G1293">
        <v>6199</v>
      </c>
      <c r="H1293" t="s">
        <v>3633</v>
      </c>
    </row>
    <row r="1294" spans="1:8" hidden="1" x14ac:dyDescent="0.25">
      <c r="A1294" t="s">
        <v>288</v>
      </c>
      <c r="B1294" t="s">
        <v>1589</v>
      </c>
      <c r="C1294">
        <v>523</v>
      </c>
      <c r="D1294" t="s">
        <v>3630</v>
      </c>
      <c r="E1294">
        <v>360</v>
      </c>
      <c r="F1294">
        <v>520</v>
      </c>
      <c r="G1294">
        <v>5833</v>
      </c>
      <c r="H1294" t="s">
        <v>3631</v>
      </c>
    </row>
    <row r="1295" spans="1:8" x14ac:dyDescent="0.25">
      <c r="A1295" t="s">
        <v>288</v>
      </c>
      <c r="B1295" t="s">
        <v>1589</v>
      </c>
      <c r="C1295">
        <v>523</v>
      </c>
      <c r="D1295" t="s">
        <v>3632</v>
      </c>
      <c r="E1295">
        <v>205</v>
      </c>
      <c r="F1295">
        <v>297</v>
      </c>
      <c r="G1295">
        <v>6199</v>
      </c>
      <c r="H1295" t="s">
        <v>3633</v>
      </c>
    </row>
    <row r="1296" spans="1:8" hidden="1" x14ac:dyDescent="0.25">
      <c r="A1296" t="s">
        <v>4220</v>
      </c>
      <c r="B1296" t="s">
        <v>4221</v>
      </c>
      <c r="C1296">
        <v>607</v>
      </c>
      <c r="D1296" t="s">
        <v>3709</v>
      </c>
      <c r="E1296">
        <v>1</v>
      </c>
      <c r="F1296">
        <v>92</v>
      </c>
      <c r="G1296">
        <v>88</v>
      </c>
    </row>
    <row r="1297" spans="1:8" hidden="1" x14ac:dyDescent="0.25">
      <c r="A1297" t="s">
        <v>4220</v>
      </c>
      <c r="B1297" t="s">
        <v>4221</v>
      </c>
      <c r="C1297">
        <v>607</v>
      </c>
      <c r="D1297" t="s">
        <v>3630</v>
      </c>
      <c r="E1297">
        <v>350</v>
      </c>
      <c r="F1297">
        <v>510</v>
      </c>
      <c r="G1297">
        <v>5833</v>
      </c>
      <c r="H1297" t="s">
        <v>3631</v>
      </c>
    </row>
    <row r="1298" spans="1:8" x14ac:dyDescent="0.25">
      <c r="A1298" t="s">
        <v>4220</v>
      </c>
      <c r="B1298" t="s">
        <v>4221</v>
      </c>
      <c r="C1298">
        <v>607</v>
      </c>
      <c r="D1298" t="s">
        <v>3632</v>
      </c>
      <c r="E1298">
        <v>111</v>
      </c>
      <c r="F1298">
        <v>173</v>
      </c>
      <c r="G1298">
        <v>6199</v>
      </c>
      <c r="H1298" t="s">
        <v>3633</v>
      </c>
    </row>
    <row r="1299" spans="1:8" x14ac:dyDescent="0.25">
      <c r="A1299" t="s">
        <v>4220</v>
      </c>
      <c r="B1299" t="s">
        <v>4221</v>
      </c>
      <c r="C1299">
        <v>607</v>
      </c>
      <c r="D1299" t="s">
        <v>3632</v>
      </c>
      <c r="E1299">
        <v>184</v>
      </c>
      <c r="F1299">
        <v>281</v>
      </c>
      <c r="G1299">
        <v>6199</v>
      </c>
      <c r="H1299" t="s">
        <v>3633</v>
      </c>
    </row>
    <row r="1300" spans="1:8" hidden="1" x14ac:dyDescent="0.25">
      <c r="A1300" t="s">
        <v>289</v>
      </c>
      <c r="B1300" t="s">
        <v>1590</v>
      </c>
      <c r="C1300">
        <v>450</v>
      </c>
      <c r="D1300" t="s">
        <v>3630</v>
      </c>
      <c r="E1300">
        <v>289</v>
      </c>
      <c r="F1300">
        <v>449</v>
      </c>
      <c r="G1300">
        <v>5833</v>
      </c>
      <c r="H1300" t="s">
        <v>3631</v>
      </c>
    </row>
    <row r="1301" spans="1:8" x14ac:dyDescent="0.25">
      <c r="A1301" t="s">
        <v>289</v>
      </c>
      <c r="B1301" t="s">
        <v>1590</v>
      </c>
      <c r="C1301">
        <v>450</v>
      </c>
      <c r="D1301" t="s">
        <v>3632</v>
      </c>
      <c r="E1301">
        <v>156</v>
      </c>
      <c r="F1301">
        <v>220</v>
      </c>
      <c r="G1301">
        <v>6199</v>
      </c>
      <c r="H1301" t="s">
        <v>3633</v>
      </c>
    </row>
    <row r="1302" spans="1:8" hidden="1" x14ac:dyDescent="0.25">
      <c r="A1302" t="s">
        <v>290</v>
      </c>
      <c r="B1302" t="s">
        <v>1591</v>
      </c>
      <c r="C1302">
        <v>760</v>
      </c>
      <c r="D1302" t="s">
        <v>3630</v>
      </c>
      <c r="E1302">
        <v>536</v>
      </c>
      <c r="F1302">
        <v>696</v>
      </c>
      <c r="G1302">
        <v>5833</v>
      </c>
      <c r="H1302" t="s">
        <v>3631</v>
      </c>
    </row>
    <row r="1303" spans="1:8" x14ac:dyDescent="0.25">
      <c r="A1303" t="s">
        <v>290</v>
      </c>
      <c r="B1303" t="s">
        <v>1591</v>
      </c>
      <c r="C1303">
        <v>760</v>
      </c>
      <c r="D1303" t="s">
        <v>3632</v>
      </c>
      <c r="E1303">
        <v>363</v>
      </c>
      <c r="F1303">
        <v>470</v>
      </c>
      <c r="G1303">
        <v>6199</v>
      </c>
      <c r="H1303" t="s">
        <v>3633</v>
      </c>
    </row>
    <row r="1304" spans="1:8" hidden="1" x14ac:dyDescent="0.25">
      <c r="A1304" t="s">
        <v>4222</v>
      </c>
      <c r="B1304" t="s">
        <v>4223</v>
      </c>
      <c r="C1304">
        <v>921</v>
      </c>
      <c r="D1304" t="s">
        <v>4224</v>
      </c>
      <c r="E1304">
        <v>1</v>
      </c>
      <c r="F1304">
        <v>159</v>
      </c>
      <c r="G1304">
        <v>20</v>
      </c>
    </row>
    <row r="1305" spans="1:8" hidden="1" x14ac:dyDescent="0.25">
      <c r="A1305" t="s">
        <v>4222</v>
      </c>
      <c r="B1305" t="s">
        <v>4223</v>
      </c>
      <c r="C1305">
        <v>921</v>
      </c>
      <c r="D1305" t="s">
        <v>3630</v>
      </c>
      <c r="E1305">
        <v>704</v>
      </c>
      <c r="F1305">
        <v>866</v>
      </c>
      <c r="G1305">
        <v>5833</v>
      </c>
      <c r="H1305" t="s">
        <v>3631</v>
      </c>
    </row>
    <row r="1306" spans="1:8" x14ac:dyDescent="0.25">
      <c r="A1306" t="s">
        <v>4222</v>
      </c>
      <c r="B1306" t="s">
        <v>4223</v>
      </c>
      <c r="C1306">
        <v>921</v>
      </c>
      <c r="D1306" t="s">
        <v>3632</v>
      </c>
      <c r="E1306">
        <v>365</v>
      </c>
      <c r="F1306">
        <v>426</v>
      </c>
      <c r="G1306">
        <v>6199</v>
      </c>
      <c r="H1306" t="s">
        <v>3633</v>
      </c>
    </row>
    <row r="1307" spans="1:8" x14ac:dyDescent="0.25">
      <c r="A1307" t="s">
        <v>4222</v>
      </c>
      <c r="B1307" t="s">
        <v>4223</v>
      </c>
      <c r="C1307">
        <v>921</v>
      </c>
      <c r="D1307" t="s">
        <v>3632</v>
      </c>
      <c r="E1307">
        <v>521</v>
      </c>
      <c r="F1307">
        <v>596</v>
      </c>
      <c r="G1307">
        <v>6199</v>
      </c>
      <c r="H1307" t="s">
        <v>3633</v>
      </c>
    </row>
    <row r="1308" spans="1:8" hidden="1" x14ac:dyDescent="0.25">
      <c r="A1308" t="s">
        <v>291</v>
      </c>
      <c r="B1308" t="s">
        <v>1592</v>
      </c>
      <c r="C1308">
        <v>760</v>
      </c>
      <c r="D1308" t="s">
        <v>3630</v>
      </c>
      <c r="E1308">
        <v>536</v>
      </c>
      <c r="F1308">
        <v>696</v>
      </c>
      <c r="G1308">
        <v>5833</v>
      </c>
      <c r="H1308" t="s">
        <v>3631</v>
      </c>
    </row>
    <row r="1309" spans="1:8" x14ac:dyDescent="0.25">
      <c r="A1309" t="s">
        <v>291</v>
      </c>
      <c r="B1309" t="s">
        <v>1592</v>
      </c>
      <c r="C1309">
        <v>760</v>
      </c>
      <c r="D1309" t="s">
        <v>3632</v>
      </c>
      <c r="E1309">
        <v>363</v>
      </c>
      <c r="F1309">
        <v>470</v>
      </c>
      <c r="G1309">
        <v>6199</v>
      </c>
      <c r="H1309" t="s">
        <v>3633</v>
      </c>
    </row>
    <row r="1310" spans="1:8" hidden="1" x14ac:dyDescent="0.25">
      <c r="A1310" t="s">
        <v>4225</v>
      </c>
      <c r="B1310" t="s">
        <v>4226</v>
      </c>
      <c r="C1310">
        <v>921</v>
      </c>
      <c r="D1310" t="s">
        <v>4224</v>
      </c>
      <c r="E1310">
        <v>1</v>
      </c>
      <c r="F1310">
        <v>159</v>
      </c>
      <c r="G1310">
        <v>20</v>
      </c>
    </row>
    <row r="1311" spans="1:8" hidden="1" x14ac:dyDescent="0.25">
      <c r="A1311" t="s">
        <v>4225</v>
      </c>
      <c r="B1311" t="s">
        <v>4226</v>
      </c>
      <c r="C1311">
        <v>921</v>
      </c>
      <c r="D1311" t="s">
        <v>3630</v>
      </c>
      <c r="E1311">
        <v>704</v>
      </c>
      <c r="F1311">
        <v>866</v>
      </c>
      <c r="G1311">
        <v>5833</v>
      </c>
      <c r="H1311" t="s">
        <v>3631</v>
      </c>
    </row>
    <row r="1312" spans="1:8" x14ac:dyDescent="0.25">
      <c r="A1312" t="s">
        <v>4225</v>
      </c>
      <c r="B1312" t="s">
        <v>4226</v>
      </c>
      <c r="C1312">
        <v>921</v>
      </c>
      <c r="D1312" t="s">
        <v>3632</v>
      </c>
      <c r="E1312">
        <v>365</v>
      </c>
      <c r="F1312">
        <v>426</v>
      </c>
      <c r="G1312">
        <v>6199</v>
      </c>
      <c r="H1312" t="s">
        <v>3633</v>
      </c>
    </row>
    <row r="1313" spans="1:8" x14ac:dyDescent="0.25">
      <c r="A1313" t="s">
        <v>4225</v>
      </c>
      <c r="B1313" t="s">
        <v>4226</v>
      </c>
      <c r="C1313">
        <v>921</v>
      </c>
      <c r="D1313" t="s">
        <v>3632</v>
      </c>
      <c r="E1313">
        <v>521</v>
      </c>
      <c r="F1313">
        <v>596</v>
      </c>
      <c r="G1313">
        <v>6199</v>
      </c>
      <c r="H1313" t="s">
        <v>3633</v>
      </c>
    </row>
    <row r="1314" spans="1:8" hidden="1" x14ac:dyDescent="0.25">
      <c r="A1314" t="s">
        <v>292</v>
      </c>
      <c r="B1314" t="s">
        <v>1593</v>
      </c>
      <c r="C1314">
        <v>432</v>
      </c>
      <c r="D1314" t="s">
        <v>3630</v>
      </c>
      <c r="E1314">
        <v>256</v>
      </c>
      <c r="F1314">
        <v>415</v>
      </c>
      <c r="G1314">
        <v>5833</v>
      </c>
      <c r="H1314" t="s">
        <v>3631</v>
      </c>
    </row>
    <row r="1315" spans="1:8" x14ac:dyDescent="0.25">
      <c r="A1315" t="s">
        <v>292</v>
      </c>
      <c r="B1315" t="s">
        <v>1593</v>
      </c>
      <c r="C1315">
        <v>432</v>
      </c>
      <c r="D1315" t="s">
        <v>3632</v>
      </c>
      <c r="E1315">
        <v>112</v>
      </c>
      <c r="F1315">
        <v>177</v>
      </c>
      <c r="G1315">
        <v>6199</v>
      </c>
      <c r="H1315" t="s">
        <v>3633</v>
      </c>
    </row>
    <row r="1316" spans="1:8" hidden="1" x14ac:dyDescent="0.25">
      <c r="A1316" t="s">
        <v>4227</v>
      </c>
      <c r="B1316" t="s">
        <v>4228</v>
      </c>
      <c r="C1316">
        <v>682</v>
      </c>
      <c r="D1316" t="s">
        <v>3657</v>
      </c>
      <c r="E1316">
        <v>36</v>
      </c>
      <c r="F1316">
        <v>134</v>
      </c>
      <c r="G1316">
        <v>2653</v>
      </c>
      <c r="H1316" t="s">
        <v>3658</v>
      </c>
    </row>
    <row r="1317" spans="1:8" hidden="1" x14ac:dyDescent="0.25">
      <c r="A1317" t="s">
        <v>4227</v>
      </c>
      <c r="B1317" t="s">
        <v>4228</v>
      </c>
      <c r="C1317">
        <v>682</v>
      </c>
      <c r="D1317" t="s">
        <v>3639</v>
      </c>
      <c r="E1317">
        <v>230</v>
      </c>
      <c r="F1317">
        <v>277</v>
      </c>
      <c r="G1317">
        <v>4169</v>
      </c>
      <c r="H1317" t="s">
        <v>3640</v>
      </c>
    </row>
    <row r="1318" spans="1:8" hidden="1" x14ac:dyDescent="0.25">
      <c r="A1318" t="s">
        <v>4227</v>
      </c>
      <c r="B1318" t="s">
        <v>4228</v>
      </c>
      <c r="C1318">
        <v>682</v>
      </c>
      <c r="D1318" t="s">
        <v>3630</v>
      </c>
      <c r="E1318">
        <v>482</v>
      </c>
      <c r="F1318">
        <v>659</v>
      </c>
      <c r="G1318">
        <v>5833</v>
      </c>
      <c r="H1318" t="s">
        <v>3631</v>
      </c>
    </row>
    <row r="1319" spans="1:8" x14ac:dyDescent="0.25">
      <c r="A1319" t="s">
        <v>4227</v>
      </c>
      <c r="B1319" t="s">
        <v>4228</v>
      </c>
      <c r="C1319">
        <v>682</v>
      </c>
      <c r="D1319" t="s">
        <v>3632</v>
      </c>
      <c r="E1319">
        <v>202</v>
      </c>
      <c r="F1319">
        <v>409</v>
      </c>
      <c r="G1319">
        <v>6199</v>
      </c>
      <c r="H1319" t="s">
        <v>3633</v>
      </c>
    </row>
    <row r="1320" spans="1:8" hidden="1" x14ac:dyDescent="0.25">
      <c r="A1320" t="s">
        <v>293</v>
      </c>
      <c r="B1320" t="s">
        <v>1594</v>
      </c>
      <c r="C1320">
        <v>500</v>
      </c>
      <c r="D1320" t="s">
        <v>3630</v>
      </c>
      <c r="E1320">
        <v>339</v>
      </c>
      <c r="F1320">
        <v>499</v>
      </c>
      <c r="G1320">
        <v>5833</v>
      </c>
      <c r="H1320" t="s">
        <v>3631</v>
      </c>
    </row>
    <row r="1321" spans="1:8" x14ac:dyDescent="0.25">
      <c r="A1321" t="s">
        <v>293</v>
      </c>
      <c r="B1321" t="s">
        <v>1594</v>
      </c>
      <c r="C1321">
        <v>500</v>
      </c>
      <c r="D1321" t="s">
        <v>3632</v>
      </c>
      <c r="E1321">
        <v>206</v>
      </c>
      <c r="F1321">
        <v>270</v>
      </c>
      <c r="G1321">
        <v>6199</v>
      </c>
      <c r="H1321" t="s">
        <v>3633</v>
      </c>
    </row>
    <row r="1322" spans="1:8" hidden="1" x14ac:dyDescent="0.25">
      <c r="A1322" t="s">
        <v>4229</v>
      </c>
      <c r="B1322" t="s">
        <v>4230</v>
      </c>
      <c r="C1322">
        <v>640</v>
      </c>
      <c r="D1322" t="s">
        <v>3630</v>
      </c>
      <c r="E1322">
        <v>416</v>
      </c>
      <c r="F1322">
        <v>581</v>
      </c>
      <c r="G1322">
        <v>5833</v>
      </c>
      <c r="H1322" t="s">
        <v>3631</v>
      </c>
    </row>
    <row r="1323" spans="1:8" x14ac:dyDescent="0.25">
      <c r="A1323" t="s">
        <v>4229</v>
      </c>
      <c r="B1323" t="s">
        <v>4230</v>
      </c>
      <c r="C1323">
        <v>640</v>
      </c>
      <c r="D1323" t="s">
        <v>3632</v>
      </c>
      <c r="E1323">
        <v>130</v>
      </c>
      <c r="F1323">
        <v>193</v>
      </c>
      <c r="G1323">
        <v>6199</v>
      </c>
      <c r="H1323" t="s">
        <v>3633</v>
      </c>
    </row>
    <row r="1324" spans="1:8" x14ac:dyDescent="0.25">
      <c r="A1324" t="s">
        <v>4229</v>
      </c>
      <c r="B1324" t="s">
        <v>4230</v>
      </c>
      <c r="C1324">
        <v>640</v>
      </c>
      <c r="D1324" t="s">
        <v>3632</v>
      </c>
      <c r="E1324">
        <v>195</v>
      </c>
      <c r="F1324">
        <v>266</v>
      </c>
      <c r="G1324">
        <v>6199</v>
      </c>
      <c r="H1324" t="s">
        <v>3633</v>
      </c>
    </row>
    <row r="1325" spans="1:8" x14ac:dyDescent="0.25">
      <c r="A1325" t="s">
        <v>4229</v>
      </c>
      <c r="B1325" t="s">
        <v>4230</v>
      </c>
      <c r="C1325">
        <v>640</v>
      </c>
      <c r="D1325" t="s">
        <v>3632</v>
      </c>
      <c r="E1325">
        <v>270</v>
      </c>
      <c r="F1325">
        <v>347</v>
      </c>
      <c r="G1325">
        <v>6199</v>
      </c>
      <c r="H1325" t="s">
        <v>3633</v>
      </c>
    </row>
    <row r="1326" spans="1:8" hidden="1" x14ac:dyDescent="0.25">
      <c r="A1326" t="s">
        <v>4231</v>
      </c>
      <c r="B1326" t="s">
        <v>4232</v>
      </c>
      <c r="C1326">
        <v>607</v>
      </c>
      <c r="D1326" t="s">
        <v>3709</v>
      </c>
      <c r="E1326">
        <v>1</v>
      </c>
      <c r="F1326">
        <v>92</v>
      </c>
      <c r="G1326">
        <v>88</v>
      </c>
    </row>
    <row r="1327" spans="1:8" hidden="1" x14ac:dyDescent="0.25">
      <c r="A1327" t="s">
        <v>4231</v>
      </c>
      <c r="B1327" t="s">
        <v>4232</v>
      </c>
      <c r="C1327">
        <v>607</v>
      </c>
      <c r="D1327" t="s">
        <v>3630</v>
      </c>
      <c r="E1327">
        <v>350</v>
      </c>
      <c r="F1327">
        <v>510</v>
      </c>
      <c r="G1327">
        <v>5833</v>
      </c>
      <c r="H1327" t="s">
        <v>3631</v>
      </c>
    </row>
    <row r="1328" spans="1:8" x14ac:dyDescent="0.25">
      <c r="A1328" t="s">
        <v>4231</v>
      </c>
      <c r="B1328" t="s">
        <v>4232</v>
      </c>
      <c r="C1328">
        <v>607</v>
      </c>
      <c r="D1328" t="s">
        <v>3632</v>
      </c>
      <c r="E1328">
        <v>111</v>
      </c>
      <c r="F1328">
        <v>173</v>
      </c>
      <c r="G1328">
        <v>6199</v>
      </c>
      <c r="H1328" t="s">
        <v>3633</v>
      </c>
    </row>
    <row r="1329" spans="1:8" x14ac:dyDescent="0.25">
      <c r="A1329" t="s">
        <v>4231</v>
      </c>
      <c r="B1329" t="s">
        <v>4232</v>
      </c>
      <c r="C1329">
        <v>607</v>
      </c>
      <c r="D1329" t="s">
        <v>3632</v>
      </c>
      <c r="E1329">
        <v>184</v>
      </c>
      <c r="F1329">
        <v>281</v>
      </c>
      <c r="G1329">
        <v>6199</v>
      </c>
      <c r="H1329" t="s">
        <v>3633</v>
      </c>
    </row>
    <row r="1330" spans="1:8" hidden="1" x14ac:dyDescent="0.25">
      <c r="A1330" t="s">
        <v>294</v>
      </c>
      <c r="B1330" t="s">
        <v>1595</v>
      </c>
      <c r="C1330">
        <v>523</v>
      </c>
      <c r="D1330" t="s">
        <v>3630</v>
      </c>
      <c r="E1330">
        <v>360</v>
      </c>
      <c r="F1330">
        <v>520</v>
      </c>
      <c r="G1330">
        <v>5833</v>
      </c>
      <c r="H1330" t="s">
        <v>3631</v>
      </c>
    </row>
    <row r="1331" spans="1:8" x14ac:dyDescent="0.25">
      <c r="A1331" t="s">
        <v>294</v>
      </c>
      <c r="B1331" t="s">
        <v>1595</v>
      </c>
      <c r="C1331">
        <v>523</v>
      </c>
      <c r="D1331" t="s">
        <v>3632</v>
      </c>
      <c r="E1331">
        <v>205</v>
      </c>
      <c r="F1331">
        <v>297</v>
      </c>
      <c r="G1331">
        <v>6199</v>
      </c>
      <c r="H1331" t="s">
        <v>3633</v>
      </c>
    </row>
    <row r="1332" spans="1:8" hidden="1" x14ac:dyDescent="0.25">
      <c r="A1332" t="s">
        <v>4233</v>
      </c>
      <c r="B1332" t="s">
        <v>4234</v>
      </c>
      <c r="C1332">
        <v>640</v>
      </c>
      <c r="D1332" t="s">
        <v>3630</v>
      </c>
      <c r="E1332">
        <v>416</v>
      </c>
      <c r="F1332">
        <v>581</v>
      </c>
      <c r="G1332">
        <v>5833</v>
      </c>
      <c r="H1332" t="s">
        <v>3631</v>
      </c>
    </row>
    <row r="1333" spans="1:8" x14ac:dyDescent="0.25">
      <c r="A1333" t="s">
        <v>4233</v>
      </c>
      <c r="B1333" t="s">
        <v>4234</v>
      </c>
      <c r="C1333">
        <v>640</v>
      </c>
      <c r="D1333" t="s">
        <v>3632</v>
      </c>
      <c r="E1333">
        <v>130</v>
      </c>
      <c r="F1333">
        <v>193</v>
      </c>
      <c r="G1333">
        <v>6199</v>
      </c>
      <c r="H1333" t="s">
        <v>3633</v>
      </c>
    </row>
    <row r="1334" spans="1:8" x14ac:dyDescent="0.25">
      <c r="A1334" t="s">
        <v>4233</v>
      </c>
      <c r="B1334" t="s">
        <v>4234</v>
      </c>
      <c r="C1334">
        <v>640</v>
      </c>
      <c r="D1334" t="s">
        <v>3632</v>
      </c>
      <c r="E1334">
        <v>195</v>
      </c>
      <c r="F1334">
        <v>266</v>
      </c>
      <c r="G1334">
        <v>6199</v>
      </c>
      <c r="H1334" t="s">
        <v>3633</v>
      </c>
    </row>
    <row r="1335" spans="1:8" x14ac:dyDescent="0.25">
      <c r="A1335" t="s">
        <v>4233</v>
      </c>
      <c r="B1335" t="s">
        <v>4234</v>
      </c>
      <c r="C1335">
        <v>640</v>
      </c>
      <c r="D1335" t="s">
        <v>3632</v>
      </c>
      <c r="E1335">
        <v>270</v>
      </c>
      <c r="F1335">
        <v>347</v>
      </c>
      <c r="G1335">
        <v>6199</v>
      </c>
      <c r="H1335" t="s">
        <v>3633</v>
      </c>
    </row>
    <row r="1336" spans="1:8" hidden="1" x14ac:dyDescent="0.25">
      <c r="A1336" t="s">
        <v>295</v>
      </c>
      <c r="B1336" t="s">
        <v>1596</v>
      </c>
      <c r="C1336">
        <v>505</v>
      </c>
      <c r="D1336" t="s">
        <v>3630</v>
      </c>
      <c r="E1336">
        <v>342</v>
      </c>
      <c r="F1336">
        <v>502</v>
      </c>
      <c r="G1336">
        <v>5833</v>
      </c>
      <c r="H1336" t="s">
        <v>3631</v>
      </c>
    </row>
    <row r="1337" spans="1:8" x14ac:dyDescent="0.25">
      <c r="A1337" t="s">
        <v>295</v>
      </c>
      <c r="B1337" t="s">
        <v>1596</v>
      </c>
      <c r="C1337">
        <v>505</v>
      </c>
      <c r="D1337" t="s">
        <v>3632</v>
      </c>
      <c r="E1337">
        <v>187</v>
      </c>
      <c r="F1337">
        <v>279</v>
      </c>
      <c r="G1337">
        <v>6199</v>
      </c>
      <c r="H1337" t="s">
        <v>3633</v>
      </c>
    </row>
    <row r="1338" spans="1:8" hidden="1" x14ac:dyDescent="0.25">
      <c r="A1338" t="s">
        <v>296</v>
      </c>
      <c r="B1338" t="s">
        <v>1597</v>
      </c>
      <c r="C1338">
        <v>500</v>
      </c>
      <c r="D1338" t="s">
        <v>3630</v>
      </c>
      <c r="E1338">
        <v>339</v>
      </c>
      <c r="F1338">
        <v>499</v>
      </c>
      <c r="G1338">
        <v>5833</v>
      </c>
      <c r="H1338" t="s">
        <v>3631</v>
      </c>
    </row>
    <row r="1339" spans="1:8" x14ac:dyDescent="0.25">
      <c r="A1339" t="s">
        <v>296</v>
      </c>
      <c r="B1339" t="s">
        <v>1597</v>
      </c>
      <c r="C1339">
        <v>500</v>
      </c>
      <c r="D1339" t="s">
        <v>3632</v>
      </c>
      <c r="E1339">
        <v>206</v>
      </c>
      <c r="F1339">
        <v>270</v>
      </c>
      <c r="G1339">
        <v>6199</v>
      </c>
      <c r="H1339" t="s">
        <v>3633</v>
      </c>
    </row>
    <row r="1340" spans="1:8" hidden="1" x14ac:dyDescent="0.25">
      <c r="A1340" t="s">
        <v>4235</v>
      </c>
      <c r="B1340" t="s">
        <v>4236</v>
      </c>
      <c r="C1340">
        <v>607</v>
      </c>
      <c r="D1340" t="s">
        <v>3709</v>
      </c>
      <c r="E1340">
        <v>1</v>
      </c>
      <c r="F1340">
        <v>92</v>
      </c>
      <c r="G1340">
        <v>88</v>
      </c>
    </row>
    <row r="1341" spans="1:8" hidden="1" x14ac:dyDescent="0.25">
      <c r="A1341" t="s">
        <v>4235</v>
      </c>
      <c r="B1341" t="s">
        <v>4236</v>
      </c>
      <c r="C1341">
        <v>607</v>
      </c>
      <c r="D1341" t="s">
        <v>3630</v>
      </c>
      <c r="E1341">
        <v>350</v>
      </c>
      <c r="F1341">
        <v>510</v>
      </c>
      <c r="G1341">
        <v>5833</v>
      </c>
      <c r="H1341" t="s">
        <v>3631</v>
      </c>
    </row>
    <row r="1342" spans="1:8" x14ac:dyDescent="0.25">
      <c r="A1342" t="s">
        <v>4235</v>
      </c>
      <c r="B1342" t="s">
        <v>4236</v>
      </c>
      <c r="C1342">
        <v>607</v>
      </c>
      <c r="D1342" t="s">
        <v>3632</v>
      </c>
      <c r="E1342">
        <v>111</v>
      </c>
      <c r="F1342">
        <v>173</v>
      </c>
      <c r="G1342">
        <v>6199</v>
      </c>
      <c r="H1342" t="s">
        <v>3633</v>
      </c>
    </row>
    <row r="1343" spans="1:8" x14ac:dyDescent="0.25">
      <c r="A1343" t="s">
        <v>4235</v>
      </c>
      <c r="B1343" t="s">
        <v>4236</v>
      </c>
      <c r="C1343">
        <v>607</v>
      </c>
      <c r="D1343" t="s">
        <v>3632</v>
      </c>
      <c r="E1343">
        <v>184</v>
      </c>
      <c r="F1343">
        <v>281</v>
      </c>
      <c r="G1343">
        <v>6199</v>
      </c>
      <c r="H1343" t="s">
        <v>3633</v>
      </c>
    </row>
    <row r="1344" spans="1:8" hidden="1" x14ac:dyDescent="0.25">
      <c r="A1344" t="s">
        <v>4237</v>
      </c>
      <c r="B1344" t="s">
        <v>4238</v>
      </c>
      <c r="C1344">
        <v>640</v>
      </c>
      <c r="D1344" t="s">
        <v>3630</v>
      </c>
      <c r="E1344">
        <v>416</v>
      </c>
      <c r="F1344">
        <v>581</v>
      </c>
      <c r="G1344">
        <v>5833</v>
      </c>
      <c r="H1344" t="s">
        <v>3631</v>
      </c>
    </row>
    <row r="1345" spans="1:8" x14ac:dyDescent="0.25">
      <c r="A1345" t="s">
        <v>4237</v>
      </c>
      <c r="B1345" t="s">
        <v>4238</v>
      </c>
      <c r="C1345">
        <v>640</v>
      </c>
      <c r="D1345" t="s">
        <v>3632</v>
      </c>
      <c r="E1345">
        <v>130</v>
      </c>
      <c r="F1345">
        <v>193</v>
      </c>
      <c r="G1345">
        <v>6199</v>
      </c>
      <c r="H1345" t="s">
        <v>3633</v>
      </c>
    </row>
    <row r="1346" spans="1:8" x14ac:dyDescent="0.25">
      <c r="A1346" t="s">
        <v>4237</v>
      </c>
      <c r="B1346" t="s">
        <v>4238</v>
      </c>
      <c r="C1346">
        <v>640</v>
      </c>
      <c r="D1346" t="s">
        <v>3632</v>
      </c>
      <c r="E1346">
        <v>195</v>
      </c>
      <c r="F1346">
        <v>266</v>
      </c>
      <c r="G1346">
        <v>6199</v>
      </c>
      <c r="H1346" t="s">
        <v>3633</v>
      </c>
    </row>
    <row r="1347" spans="1:8" x14ac:dyDescent="0.25">
      <c r="A1347" t="s">
        <v>4237</v>
      </c>
      <c r="B1347" t="s">
        <v>4238</v>
      </c>
      <c r="C1347">
        <v>640</v>
      </c>
      <c r="D1347" t="s">
        <v>3632</v>
      </c>
      <c r="E1347">
        <v>270</v>
      </c>
      <c r="F1347">
        <v>347</v>
      </c>
      <c r="G1347">
        <v>6199</v>
      </c>
      <c r="H1347" t="s">
        <v>3633</v>
      </c>
    </row>
    <row r="1348" spans="1:8" hidden="1" x14ac:dyDescent="0.25">
      <c r="A1348" t="s">
        <v>297</v>
      </c>
      <c r="B1348" t="s">
        <v>1598</v>
      </c>
      <c r="C1348">
        <v>500</v>
      </c>
      <c r="D1348" t="s">
        <v>3630</v>
      </c>
      <c r="E1348">
        <v>339</v>
      </c>
      <c r="F1348">
        <v>499</v>
      </c>
      <c r="G1348">
        <v>5833</v>
      </c>
      <c r="H1348" t="s">
        <v>3631</v>
      </c>
    </row>
    <row r="1349" spans="1:8" x14ac:dyDescent="0.25">
      <c r="A1349" t="s">
        <v>297</v>
      </c>
      <c r="B1349" t="s">
        <v>1598</v>
      </c>
      <c r="C1349">
        <v>500</v>
      </c>
      <c r="D1349" t="s">
        <v>3632</v>
      </c>
      <c r="E1349">
        <v>206</v>
      </c>
      <c r="F1349">
        <v>270</v>
      </c>
      <c r="G1349">
        <v>6199</v>
      </c>
      <c r="H1349" t="s">
        <v>3633</v>
      </c>
    </row>
    <row r="1350" spans="1:8" hidden="1" x14ac:dyDescent="0.25">
      <c r="A1350" t="s">
        <v>298</v>
      </c>
      <c r="B1350" t="s">
        <v>1599</v>
      </c>
      <c r="C1350">
        <v>505</v>
      </c>
      <c r="D1350" t="s">
        <v>3630</v>
      </c>
      <c r="E1350">
        <v>342</v>
      </c>
      <c r="F1350">
        <v>502</v>
      </c>
      <c r="G1350">
        <v>5833</v>
      </c>
      <c r="H1350" t="s">
        <v>3631</v>
      </c>
    </row>
    <row r="1351" spans="1:8" x14ac:dyDescent="0.25">
      <c r="A1351" t="s">
        <v>298</v>
      </c>
      <c r="B1351" t="s">
        <v>1599</v>
      </c>
      <c r="C1351">
        <v>505</v>
      </c>
      <c r="D1351" t="s">
        <v>3632</v>
      </c>
      <c r="E1351">
        <v>187</v>
      </c>
      <c r="F1351">
        <v>279</v>
      </c>
      <c r="G1351">
        <v>6199</v>
      </c>
      <c r="H1351" t="s">
        <v>3633</v>
      </c>
    </row>
    <row r="1352" spans="1:8" hidden="1" x14ac:dyDescent="0.25">
      <c r="A1352" t="s">
        <v>4239</v>
      </c>
      <c r="B1352" t="s">
        <v>4240</v>
      </c>
      <c r="C1352">
        <v>607</v>
      </c>
      <c r="D1352" t="s">
        <v>3709</v>
      </c>
      <c r="E1352">
        <v>1</v>
      </c>
      <c r="F1352">
        <v>92</v>
      </c>
      <c r="G1352">
        <v>88</v>
      </c>
    </row>
    <row r="1353" spans="1:8" hidden="1" x14ac:dyDescent="0.25">
      <c r="A1353" t="s">
        <v>4239</v>
      </c>
      <c r="B1353" t="s">
        <v>4240</v>
      </c>
      <c r="C1353">
        <v>607</v>
      </c>
      <c r="D1353" t="s">
        <v>3630</v>
      </c>
      <c r="E1353">
        <v>350</v>
      </c>
      <c r="F1353">
        <v>510</v>
      </c>
      <c r="G1353">
        <v>5833</v>
      </c>
      <c r="H1353" t="s">
        <v>3631</v>
      </c>
    </row>
    <row r="1354" spans="1:8" x14ac:dyDescent="0.25">
      <c r="A1354" t="s">
        <v>4239</v>
      </c>
      <c r="B1354" t="s">
        <v>4240</v>
      </c>
      <c r="C1354">
        <v>607</v>
      </c>
      <c r="D1354" t="s">
        <v>3632</v>
      </c>
      <c r="E1354">
        <v>111</v>
      </c>
      <c r="F1354">
        <v>173</v>
      </c>
      <c r="G1354">
        <v>6199</v>
      </c>
      <c r="H1354" t="s">
        <v>3633</v>
      </c>
    </row>
    <row r="1355" spans="1:8" x14ac:dyDescent="0.25">
      <c r="A1355" t="s">
        <v>4239</v>
      </c>
      <c r="B1355" t="s">
        <v>4240</v>
      </c>
      <c r="C1355">
        <v>607</v>
      </c>
      <c r="D1355" t="s">
        <v>3632</v>
      </c>
      <c r="E1355">
        <v>184</v>
      </c>
      <c r="F1355">
        <v>281</v>
      </c>
      <c r="G1355">
        <v>6199</v>
      </c>
      <c r="H1355" t="s">
        <v>3633</v>
      </c>
    </row>
    <row r="1356" spans="1:8" hidden="1" x14ac:dyDescent="0.25">
      <c r="A1356" t="s">
        <v>4241</v>
      </c>
      <c r="B1356" t="s">
        <v>4242</v>
      </c>
      <c r="C1356">
        <v>640</v>
      </c>
      <c r="D1356" t="s">
        <v>3630</v>
      </c>
      <c r="E1356">
        <v>416</v>
      </c>
      <c r="F1356">
        <v>581</v>
      </c>
      <c r="G1356">
        <v>5833</v>
      </c>
      <c r="H1356" t="s">
        <v>3631</v>
      </c>
    </row>
    <row r="1357" spans="1:8" x14ac:dyDescent="0.25">
      <c r="A1357" t="s">
        <v>4241</v>
      </c>
      <c r="B1357" t="s">
        <v>4242</v>
      </c>
      <c r="C1357">
        <v>640</v>
      </c>
      <c r="D1357" t="s">
        <v>3632</v>
      </c>
      <c r="E1357">
        <v>130</v>
      </c>
      <c r="F1357">
        <v>193</v>
      </c>
      <c r="G1357">
        <v>6199</v>
      </c>
      <c r="H1357" t="s">
        <v>3633</v>
      </c>
    </row>
    <row r="1358" spans="1:8" x14ac:dyDescent="0.25">
      <c r="A1358" t="s">
        <v>4241</v>
      </c>
      <c r="B1358" t="s">
        <v>4242</v>
      </c>
      <c r="C1358">
        <v>640</v>
      </c>
      <c r="D1358" t="s">
        <v>3632</v>
      </c>
      <c r="E1358">
        <v>195</v>
      </c>
      <c r="F1358">
        <v>266</v>
      </c>
      <c r="G1358">
        <v>6199</v>
      </c>
      <c r="H1358" t="s">
        <v>3633</v>
      </c>
    </row>
    <row r="1359" spans="1:8" x14ac:dyDescent="0.25">
      <c r="A1359" t="s">
        <v>4241</v>
      </c>
      <c r="B1359" t="s">
        <v>4242</v>
      </c>
      <c r="C1359">
        <v>640</v>
      </c>
      <c r="D1359" t="s">
        <v>3632</v>
      </c>
      <c r="E1359">
        <v>270</v>
      </c>
      <c r="F1359">
        <v>347</v>
      </c>
      <c r="G1359">
        <v>6199</v>
      </c>
      <c r="H1359" t="s">
        <v>3633</v>
      </c>
    </row>
    <row r="1360" spans="1:8" hidden="1" x14ac:dyDescent="0.25">
      <c r="A1360" t="s">
        <v>299</v>
      </c>
      <c r="B1360" t="s">
        <v>1600</v>
      </c>
      <c r="C1360">
        <v>500</v>
      </c>
      <c r="D1360" t="s">
        <v>3630</v>
      </c>
      <c r="E1360">
        <v>339</v>
      </c>
      <c r="F1360">
        <v>499</v>
      </c>
      <c r="G1360">
        <v>5833</v>
      </c>
      <c r="H1360" t="s">
        <v>3631</v>
      </c>
    </row>
    <row r="1361" spans="1:8" x14ac:dyDescent="0.25">
      <c r="A1361" t="s">
        <v>299</v>
      </c>
      <c r="B1361" t="s">
        <v>1600</v>
      </c>
      <c r="C1361">
        <v>500</v>
      </c>
      <c r="D1361" t="s">
        <v>3632</v>
      </c>
      <c r="E1361">
        <v>206</v>
      </c>
      <c r="F1361">
        <v>270</v>
      </c>
      <c r="G1361">
        <v>6199</v>
      </c>
      <c r="H1361" t="s">
        <v>3633</v>
      </c>
    </row>
    <row r="1362" spans="1:8" hidden="1" x14ac:dyDescent="0.25">
      <c r="A1362" t="s">
        <v>300</v>
      </c>
      <c r="B1362" t="s">
        <v>1601</v>
      </c>
      <c r="C1362">
        <v>505</v>
      </c>
      <c r="D1362" t="s">
        <v>3630</v>
      </c>
      <c r="E1362">
        <v>342</v>
      </c>
      <c r="F1362">
        <v>502</v>
      </c>
      <c r="G1362">
        <v>5833</v>
      </c>
      <c r="H1362" t="s">
        <v>3631</v>
      </c>
    </row>
    <row r="1363" spans="1:8" x14ac:dyDescent="0.25">
      <c r="A1363" t="s">
        <v>300</v>
      </c>
      <c r="B1363" t="s">
        <v>1601</v>
      </c>
      <c r="C1363">
        <v>505</v>
      </c>
      <c r="D1363" t="s">
        <v>3632</v>
      </c>
      <c r="E1363">
        <v>187</v>
      </c>
      <c r="F1363">
        <v>279</v>
      </c>
      <c r="G1363">
        <v>6199</v>
      </c>
      <c r="H1363" t="s">
        <v>3633</v>
      </c>
    </row>
    <row r="1364" spans="1:8" hidden="1" x14ac:dyDescent="0.25">
      <c r="A1364" t="s">
        <v>4243</v>
      </c>
      <c r="B1364" t="s">
        <v>4244</v>
      </c>
      <c r="C1364">
        <v>607</v>
      </c>
      <c r="D1364" t="s">
        <v>3709</v>
      </c>
      <c r="E1364">
        <v>1</v>
      </c>
      <c r="F1364">
        <v>92</v>
      </c>
      <c r="G1364">
        <v>88</v>
      </c>
    </row>
    <row r="1365" spans="1:8" hidden="1" x14ac:dyDescent="0.25">
      <c r="A1365" t="s">
        <v>4243</v>
      </c>
      <c r="B1365" t="s">
        <v>4244</v>
      </c>
      <c r="C1365">
        <v>607</v>
      </c>
      <c r="D1365" t="s">
        <v>3630</v>
      </c>
      <c r="E1365">
        <v>350</v>
      </c>
      <c r="F1365">
        <v>510</v>
      </c>
      <c r="G1365">
        <v>5833</v>
      </c>
      <c r="H1365" t="s">
        <v>3631</v>
      </c>
    </row>
    <row r="1366" spans="1:8" x14ac:dyDescent="0.25">
      <c r="A1366" t="s">
        <v>4243</v>
      </c>
      <c r="B1366" t="s">
        <v>4244</v>
      </c>
      <c r="C1366">
        <v>607</v>
      </c>
      <c r="D1366" t="s">
        <v>3632</v>
      </c>
      <c r="E1366">
        <v>111</v>
      </c>
      <c r="F1366">
        <v>173</v>
      </c>
      <c r="G1366">
        <v>6199</v>
      </c>
      <c r="H1366" t="s">
        <v>3633</v>
      </c>
    </row>
    <row r="1367" spans="1:8" x14ac:dyDescent="0.25">
      <c r="A1367" t="s">
        <v>4243</v>
      </c>
      <c r="B1367" t="s">
        <v>4244</v>
      </c>
      <c r="C1367">
        <v>607</v>
      </c>
      <c r="D1367" t="s">
        <v>3632</v>
      </c>
      <c r="E1367">
        <v>184</v>
      </c>
      <c r="F1367">
        <v>281</v>
      </c>
      <c r="G1367">
        <v>6199</v>
      </c>
      <c r="H1367" t="s">
        <v>3633</v>
      </c>
    </row>
    <row r="1368" spans="1:8" hidden="1" x14ac:dyDescent="0.25">
      <c r="A1368" t="s">
        <v>4245</v>
      </c>
      <c r="B1368" t="s">
        <v>4246</v>
      </c>
      <c r="C1368">
        <v>640</v>
      </c>
      <c r="D1368" t="s">
        <v>3630</v>
      </c>
      <c r="E1368">
        <v>416</v>
      </c>
      <c r="F1368">
        <v>581</v>
      </c>
      <c r="G1368">
        <v>5833</v>
      </c>
      <c r="H1368" t="s">
        <v>3631</v>
      </c>
    </row>
    <row r="1369" spans="1:8" x14ac:dyDescent="0.25">
      <c r="A1369" t="s">
        <v>4245</v>
      </c>
      <c r="B1369" t="s">
        <v>4246</v>
      </c>
      <c r="C1369">
        <v>640</v>
      </c>
      <c r="D1369" t="s">
        <v>3632</v>
      </c>
      <c r="E1369">
        <v>130</v>
      </c>
      <c r="F1369">
        <v>193</v>
      </c>
      <c r="G1369">
        <v>6199</v>
      </c>
      <c r="H1369" t="s">
        <v>3633</v>
      </c>
    </row>
    <row r="1370" spans="1:8" x14ac:dyDescent="0.25">
      <c r="A1370" t="s">
        <v>4245</v>
      </c>
      <c r="B1370" t="s">
        <v>4246</v>
      </c>
      <c r="C1370">
        <v>640</v>
      </c>
      <c r="D1370" t="s">
        <v>3632</v>
      </c>
      <c r="E1370">
        <v>195</v>
      </c>
      <c r="F1370">
        <v>266</v>
      </c>
      <c r="G1370">
        <v>6199</v>
      </c>
      <c r="H1370" t="s">
        <v>3633</v>
      </c>
    </row>
    <row r="1371" spans="1:8" x14ac:dyDescent="0.25">
      <c r="A1371" t="s">
        <v>4245</v>
      </c>
      <c r="B1371" t="s">
        <v>4246</v>
      </c>
      <c r="C1371">
        <v>640</v>
      </c>
      <c r="D1371" t="s">
        <v>3632</v>
      </c>
      <c r="E1371">
        <v>270</v>
      </c>
      <c r="F1371">
        <v>347</v>
      </c>
      <c r="G1371">
        <v>6199</v>
      </c>
      <c r="H1371" t="s">
        <v>3633</v>
      </c>
    </row>
    <row r="1372" spans="1:8" hidden="1" x14ac:dyDescent="0.25">
      <c r="A1372" t="s">
        <v>301</v>
      </c>
      <c r="B1372" t="s">
        <v>1602</v>
      </c>
      <c r="C1372">
        <v>505</v>
      </c>
      <c r="D1372" t="s">
        <v>3630</v>
      </c>
      <c r="E1372">
        <v>342</v>
      </c>
      <c r="F1372">
        <v>502</v>
      </c>
      <c r="G1372">
        <v>5833</v>
      </c>
      <c r="H1372" t="s">
        <v>3631</v>
      </c>
    </row>
    <row r="1373" spans="1:8" x14ac:dyDescent="0.25">
      <c r="A1373" t="s">
        <v>301</v>
      </c>
      <c r="B1373" t="s">
        <v>1602</v>
      </c>
      <c r="C1373">
        <v>505</v>
      </c>
      <c r="D1373" t="s">
        <v>3632</v>
      </c>
      <c r="E1373">
        <v>187</v>
      </c>
      <c r="F1373">
        <v>279</v>
      </c>
      <c r="G1373">
        <v>6199</v>
      </c>
      <c r="H1373" t="s">
        <v>3633</v>
      </c>
    </row>
    <row r="1374" spans="1:8" hidden="1" x14ac:dyDescent="0.25">
      <c r="A1374" t="s">
        <v>302</v>
      </c>
      <c r="B1374" t="s">
        <v>1603</v>
      </c>
      <c r="C1374">
        <v>450</v>
      </c>
      <c r="D1374" t="s">
        <v>3630</v>
      </c>
      <c r="E1374">
        <v>289</v>
      </c>
      <c r="F1374">
        <v>449</v>
      </c>
      <c r="G1374">
        <v>5833</v>
      </c>
      <c r="H1374" t="s">
        <v>3631</v>
      </c>
    </row>
    <row r="1375" spans="1:8" x14ac:dyDescent="0.25">
      <c r="A1375" t="s">
        <v>302</v>
      </c>
      <c r="B1375" t="s">
        <v>1603</v>
      </c>
      <c r="C1375">
        <v>450</v>
      </c>
      <c r="D1375" t="s">
        <v>3632</v>
      </c>
      <c r="E1375">
        <v>156</v>
      </c>
      <c r="F1375">
        <v>220</v>
      </c>
      <c r="G1375">
        <v>6199</v>
      </c>
      <c r="H1375" t="s">
        <v>3633</v>
      </c>
    </row>
    <row r="1376" spans="1:8" hidden="1" x14ac:dyDescent="0.25">
      <c r="A1376" t="s">
        <v>4247</v>
      </c>
      <c r="B1376" t="s">
        <v>4248</v>
      </c>
      <c r="C1376">
        <v>607</v>
      </c>
      <c r="D1376" t="s">
        <v>3709</v>
      </c>
      <c r="E1376">
        <v>1</v>
      </c>
      <c r="F1376">
        <v>92</v>
      </c>
      <c r="G1376">
        <v>88</v>
      </c>
    </row>
    <row r="1377" spans="1:8" hidden="1" x14ac:dyDescent="0.25">
      <c r="A1377" t="s">
        <v>4247</v>
      </c>
      <c r="B1377" t="s">
        <v>4248</v>
      </c>
      <c r="C1377">
        <v>607</v>
      </c>
      <c r="D1377" t="s">
        <v>3630</v>
      </c>
      <c r="E1377">
        <v>350</v>
      </c>
      <c r="F1377">
        <v>510</v>
      </c>
      <c r="G1377">
        <v>5833</v>
      </c>
      <c r="H1377" t="s">
        <v>3631</v>
      </c>
    </row>
    <row r="1378" spans="1:8" x14ac:dyDescent="0.25">
      <c r="A1378" t="s">
        <v>4247</v>
      </c>
      <c r="B1378" t="s">
        <v>4248</v>
      </c>
      <c r="C1378">
        <v>607</v>
      </c>
      <c r="D1378" t="s">
        <v>3632</v>
      </c>
      <c r="E1378">
        <v>111</v>
      </c>
      <c r="F1378">
        <v>173</v>
      </c>
      <c r="G1378">
        <v>6199</v>
      </c>
      <c r="H1378" t="s">
        <v>3633</v>
      </c>
    </row>
    <row r="1379" spans="1:8" x14ac:dyDescent="0.25">
      <c r="A1379" t="s">
        <v>4247</v>
      </c>
      <c r="B1379" t="s">
        <v>4248</v>
      </c>
      <c r="C1379">
        <v>607</v>
      </c>
      <c r="D1379" t="s">
        <v>3632</v>
      </c>
      <c r="E1379">
        <v>184</v>
      </c>
      <c r="F1379">
        <v>281</v>
      </c>
      <c r="G1379">
        <v>6199</v>
      </c>
      <c r="H1379" t="s">
        <v>3633</v>
      </c>
    </row>
    <row r="1380" spans="1:8" hidden="1" x14ac:dyDescent="0.25">
      <c r="A1380" t="s">
        <v>4249</v>
      </c>
      <c r="B1380" t="s">
        <v>4250</v>
      </c>
      <c r="C1380">
        <v>701</v>
      </c>
      <c r="D1380" t="s">
        <v>3639</v>
      </c>
      <c r="E1380">
        <v>167</v>
      </c>
      <c r="F1380">
        <v>221</v>
      </c>
      <c r="G1380">
        <v>4169</v>
      </c>
      <c r="H1380" t="s">
        <v>3640</v>
      </c>
    </row>
    <row r="1381" spans="1:8" hidden="1" x14ac:dyDescent="0.25">
      <c r="A1381" t="s">
        <v>4249</v>
      </c>
      <c r="B1381" t="s">
        <v>4250</v>
      </c>
      <c r="C1381">
        <v>701</v>
      </c>
      <c r="D1381" t="s">
        <v>3630</v>
      </c>
      <c r="E1381">
        <v>496</v>
      </c>
      <c r="F1381">
        <v>669</v>
      </c>
      <c r="G1381">
        <v>5833</v>
      </c>
      <c r="H1381" t="s">
        <v>3631</v>
      </c>
    </row>
    <row r="1382" spans="1:8" x14ac:dyDescent="0.25">
      <c r="A1382" t="s">
        <v>4249</v>
      </c>
      <c r="B1382" t="s">
        <v>4250</v>
      </c>
      <c r="C1382">
        <v>701</v>
      </c>
      <c r="D1382" t="s">
        <v>3632</v>
      </c>
      <c r="E1382">
        <v>231</v>
      </c>
      <c r="F1382">
        <v>339</v>
      </c>
      <c r="G1382">
        <v>6199</v>
      </c>
      <c r="H1382" t="s">
        <v>3633</v>
      </c>
    </row>
    <row r="1383" spans="1:8" hidden="1" x14ac:dyDescent="0.25">
      <c r="A1383" t="s">
        <v>303</v>
      </c>
      <c r="B1383" t="s">
        <v>1604</v>
      </c>
      <c r="C1383">
        <v>256</v>
      </c>
      <c r="D1383" t="s">
        <v>3630</v>
      </c>
      <c r="E1383">
        <v>114</v>
      </c>
      <c r="F1383">
        <v>224</v>
      </c>
      <c r="G1383">
        <v>5833</v>
      </c>
      <c r="H1383" t="s">
        <v>3631</v>
      </c>
    </row>
    <row r="1384" spans="1:8" x14ac:dyDescent="0.25">
      <c r="A1384" t="s">
        <v>303</v>
      </c>
      <c r="B1384" t="s">
        <v>1604</v>
      </c>
      <c r="C1384">
        <v>256</v>
      </c>
      <c r="D1384" t="s">
        <v>3632</v>
      </c>
      <c r="E1384">
        <v>22</v>
      </c>
      <c r="F1384">
        <v>81</v>
      </c>
      <c r="G1384">
        <v>6199</v>
      </c>
      <c r="H1384" t="s">
        <v>3633</v>
      </c>
    </row>
    <row r="1385" spans="1:8" hidden="1" x14ac:dyDescent="0.25">
      <c r="A1385" t="s">
        <v>4251</v>
      </c>
      <c r="B1385" t="s">
        <v>4252</v>
      </c>
      <c r="C1385">
        <v>420</v>
      </c>
      <c r="D1385" t="s">
        <v>3639</v>
      </c>
      <c r="E1385">
        <v>50</v>
      </c>
      <c r="F1385">
        <v>98</v>
      </c>
      <c r="G1385">
        <v>4169</v>
      </c>
      <c r="H1385" t="s">
        <v>3640</v>
      </c>
    </row>
    <row r="1386" spans="1:8" hidden="1" x14ac:dyDescent="0.25">
      <c r="A1386" t="s">
        <v>4251</v>
      </c>
      <c r="B1386" t="s">
        <v>4252</v>
      </c>
      <c r="C1386">
        <v>420</v>
      </c>
      <c r="D1386" t="s">
        <v>3630</v>
      </c>
      <c r="E1386">
        <v>255</v>
      </c>
      <c r="F1386">
        <v>412</v>
      </c>
      <c r="G1386">
        <v>5833</v>
      </c>
      <c r="H1386" t="s">
        <v>3631</v>
      </c>
    </row>
    <row r="1387" spans="1:8" x14ac:dyDescent="0.25">
      <c r="A1387" t="s">
        <v>4251</v>
      </c>
      <c r="B1387" t="s">
        <v>4252</v>
      </c>
      <c r="C1387">
        <v>420</v>
      </c>
      <c r="D1387" t="s">
        <v>3632</v>
      </c>
      <c r="E1387">
        <v>123</v>
      </c>
      <c r="F1387">
        <v>188</v>
      </c>
      <c r="G1387">
        <v>6199</v>
      </c>
      <c r="H1387" t="s">
        <v>3633</v>
      </c>
    </row>
    <row r="1388" spans="1:8" hidden="1" x14ac:dyDescent="0.25">
      <c r="A1388" t="s">
        <v>4253</v>
      </c>
      <c r="B1388" t="s">
        <v>4254</v>
      </c>
      <c r="C1388">
        <v>621</v>
      </c>
      <c r="D1388" t="s">
        <v>4011</v>
      </c>
      <c r="E1388">
        <v>1</v>
      </c>
      <c r="F1388">
        <v>39</v>
      </c>
      <c r="G1388">
        <v>13</v>
      </c>
    </row>
    <row r="1389" spans="1:8" hidden="1" x14ac:dyDescent="0.25">
      <c r="A1389" t="s">
        <v>4253</v>
      </c>
      <c r="B1389" t="s">
        <v>4254</v>
      </c>
      <c r="C1389">
        <v>621</v>
      </c>
      <c r="D1389" t="s">
        <v>3639</v>
      </c>
      <c r="E1389">
        <v>210</v>
      </c>
      <c r="F1389">
        <v>261</v>
      </c>
      <c r="G1389">
        <v>4169</v>
      </c>
      <c r="H1389" t="s">
        <v>3640</v>
      </c>
    </row>
    <row r="1390" spans="1:8" hidden="1" x14ac:dyDescent="0.25">
      <c r="A1390" t="s">
        <v>4253</v>
      </c>
      <c r="B1390" t="s">
        <v>4254</v>
      </c>
      <c r="C1390">
        <v>621</v>
      </c>
      <c r="D1390" t="s">
        <v>3630</v>
      </c>
      <c r="E1390">
        <v>394</v>
      </c>
      <c r="F1390">
        <v>561</v>
      </c>
      <c r="G1390">
        <v>5833</v>
      </c>
      <c r="H1390" t="s">
        <v>3631</v>
      </c>
    </row>
    <row r="1391" spans="1:8" x14ac:dyDescent="0.25">
      <c r="A1391" t="s">
        <v>4253</v>
      </c>
      <c r="B1391" t="s">
        <v>4254</v>
      </c>
      <c r="C1391">
        <v>621</v>
      </c>
      <c r="D1391" t="s">
        <v>3632</v>
      </c>
      <c r="E1391">
        <v>274</v>
      </c>
      <c r="F1391">
        <v>334</v>
      </c>
      <c r="G1391">
        <v>6199</v>
      </c>
      <c r="H1391" t="s">
        <v>3633</v>
      </c>
    </row>
    <row r="1392" spans="1:8" hidden="1" x14ac:dyDescent="0.25">
      <c r="A1392" t="s">
        <v>4253</v>
      </c>
      <c r="B1392" t="s">
        <v>4254</v>
      </c>
      <c r="C1392">
        <v>621</v>
      </c>
      <c r="D1392" t="s">
        <v>4012</v>
      </c>
      <c r="E1392">
        <v>125</v>
      </c>
      <c r="F1392">
        <v>156</v>
      </c>
      <c r="G1392">
        <v>18395</v>
      </c>
      <c r="H1392" t="s">
        <v>4013</v>
      </c>
    </row>
    <row r="1393" spans="1:8" hidden="1" x14ac:dyDescent="0.25">
      <c r="A1393" t="s">
        <v>4255</v>
      </c>
      <c r="B1393" t="s">
        <v>4256</v>
      </c>
      <c r="C1393">
        <v>584</v>
      </c>
      <c r="D1393" t="s">
        <v>3630</v>
      </c>
      <c r="E1393">
        <v>374</v>
      </c>
      <c r="F1393">
        <v>535</v>
      </c>
      <c r="G1393">
        <v>5833</v>
      </c>
      <c r="H1393" t="s">
        <v>3631</v>
      </c>
    </row>
    <row r="1394" spans="1:8" x14ac:dyDescent="0.25">
      <c r="A1394" t="s">
        <v>4255</v>
      </c>
      <c r="B1394" t="s">
        <v>4256</v>
      </c>
      <c r="C1394">
        <v>584</v>
      </c>
      <c r="D1394" t="s">
        <v>3632</v>
      </c>
      <c r="E1394">
        <v>133</v>
      </c>
      <c r="F1394">
        <v>195</v>
      </c>
      <c r="G1394">
        <v>6199</v>
      </c>
      <c r="H1394" t="s">
        <v>3633</v>
      </c>
    </row>
    <row r="1395" spans="1:8" x14ac:dyDescent="0.25">
      <c r="A1395" t="s">
        <v>4255</v>
      </c>
      <c r="B1395" t="s">
        <v>4256</v>
      </c>
      <c r="C1395">
        <v>584</v>
      </c>
      <c r="D1395" t="s">
        <v>3632</v>
      </c>
      <c r="E1395">
        <v>201</v>
      </c>
      <c r="F1395">
        <v>287</v>
      </c>
      <c r="G1395">
        <v>6199</v>
      </c>
      <c r="H1395" t="s">
        <v>3633</v>
      </c>
    </row>
    <row r="1396" spans="1:8" hidden="1" x14ac:dyDescent="0.25">
      <c r="A1396" t="s">
        <v>304</v>
      </c>
      <c r="B1396" t="s">
        <v>1605</v>
      </c>
      <c r="C1396">
        <v>420</v>
      </c>
      <c r="D1396" t="s">
        <v>3630</v>
      </c>
      <c r="E1396">
        <v>253</v>
      </c>
      <c r="F1396">
        <v>410</v>
      </c>
      <c r="G1396">
        <v>5833</v>
      </c>
      <c r="H1396" t="s">
        <v>3631</v>
      </c>
    </row>
    <row r="1397" spans="1:8" x14ac:dyDescent="0.25">
      <c r="A1397" t="s">
        <v>304</v>
      </c>
      <c r="B1397" t="s">
        <v>1605</v>
      </c>
      <c r="C1397">
        <v>420</v>
      </c>
      <c r="D1397" t="s">
        <v>3632</v>
      </c>
      <c r="E1397">
        <v>110</v>
      </c>
      <c r="F1397">
        <v>175</v>
      </c>
      <c r="G1397">
        <v>6199</v>
      </c>
      <c r="H1397" t="s">
        <v>3633</v>
      </c>
    </row>
    <row r="1398" spans="1:8" hidden="1" x14ac:dyDescent="0.25">
      <c r="A1398" t="s">
        <v>4257</v>
      </c>
      <c r="B1398" t="s">
        <v>4258</v>
      </c>
      <c r="C1398">
        <v>690</v>
      </c>
      <c r="D1398" t="s">
        <v>3630</v>
      </c>
      <c r="E1398">
        <v>459</v>
      </c>
      <c r="F1398">
        <v>623</v>
      </c>
      <c r="G1398">
        <v>5833</v>
      </c>
      <c r="H1398" t="s">
        <v>3631</v>
      </c>
    </row>
    <row r="1399" spans="1:8" x14ac:dyDescent="0.25">
      <c r="A1399" t="s">
        <v>4257</v>
      </c>
      <c r="B1399" t="s">
        <v>4258</v>
      </c>
      <c r="C1399">
        <v>690</v>
      </c>
      <c r="D1399" t="s">
        <v>3632</v>
      </c>
      <c r="E1399">
        <v>126</v>
      </c>
      <c r="F1399">
        <v>187</v>
      </c>
      <c r="G1399">
        <v>6199</v>
      </c>
      <c r="H1399" t="s">
        <v>3633</v>
      </c>
    </row>
    <row r="1400" spans="1:8" x14ac:dyDescent="0.25">
      <c r="A1400" t="s">
        <v>4257</v>
      </c>
      <c r="B1400" t="s">
        <v>4258</v>
      </c>
      <c r="C1400">
        <v>690</v>
      </c>
      <c r="D1400" t="s">
        <v>3632</v>
      </c>
      <c r="E1400">
        <v>188</v>
      </c>
      <c r="F1400">
        <v>255</v>
      </c>
      <c r="G1400">
        <v>6199</v>
      </c>
      <c r="H1400" t="s">
        <v>3633</v>
      </c>
    </row>
    <row r="1401" spans="1:8" x14ac:dyDescent="0.25">
      <c r="A1401" t="s">
        <v>4257</v>
      </c>
      <c r="B1401" t="s">
        <v>4258</v>
      </c>
      <c r="C1401">
        <v>690</v>
      </c>
      <c r="D1401" t="s">
        <v>3632</v>
      </c>
      <c r="E1401">
        <v>259</v>
      </c>
      <c r="F1401">
        <v>357</v>
      </c>
      <c r="G1401">
        <v>6199</v>
      </c>
      <c r="H1401" t="s">
        <v>3633</v>
      </c>
    </row>
    <row r="1402" spans="1:8" hidden="1" x14ac:dyDescent="0.25">
      <c r="A1402" t="s">
        <v>4259</v>
      </c>
      <c r="B1402" t="s">
        <v>4260</v>
      </c>
      <c r="C1402">
        <v>626</v>
      </c>
      <c r="D1402" t="s">
        <v>3639</v>
      </c>
      <c r="E1402">
        <v>211</v>
      </c>
      <c r="F1402">
        <v>259</v>
      </c>
      <c r="G1402">
        <v>4169</v>
      </c>
      <c r="H1402" t="s">
        <v>3640</v>
      </c>
    </row>
    <row r="1403" spans="1:8" hidden="1" x14ac:dyDescent="0.25">
      <c r="A1403" t="s">
        <v>4259</v>
      </c>
      <c r="B1403" t="s">
        <v>4260</v>
      </c>
      <c r="C1403">
        <v>626</v>
      </c>
      <c r="D1403" t="s">
        <v>3630</v>
      </c>
      <c r="E1403">
        <v>455</v>
      </c>
      <c r="F1403">
        <v>620</v>
      </c>
      <c r="G1403">
        <v>5833</v>
      </c>
      <c r="H1403" t="s">
        <v>3631</v>
      </c>
    </row>
    <row r="1404" spans="1:8" x14ac:dyDescent="0.25">
      <c r="A1404" t="s">
        <v>4259</v>
      </c>
      <c r="B1404" t="s">
        <v>4260</v>
      </c>
      <c r="C1404">
        <v>626</v>
      </c>
      <c r="D1404" t="s">
        <v>3632</v>
      </c>
      <c r="E1404">
        <v>284</v>
      </c>
      <c r="F1404">
        <v>368</v>
      </c>
      <c r="G1404">
        <v>6199</v>
      </c>
      <c r="H1404" t="s">
        <v>3633</v>
      </c>
    </row>
    <row r="1405" spans="1:8" hidden="1" x14ac:dyDescent="0.25">
      <c r="A1405" t="s">
        <v>4261</v>
      </c>
      <c r="B1405" t="s">
        <v>4262</v>
      </c>
      <c r="C1405">
        <v>759</v>
      </c>
      <c r="D1405" t="s">
        <v>3630</v>
      </c>
      <c r="E1405">
        <v>557</v>
      </c>
      <c r="F1405">
        <v>733</v>
      </c>
      <c r="G1405">
        <v>5833</v>
      </c>
      <c r="H1405" t="s">
        <v>3631</v>
      </c>
    </row>
    <row r="1406" spans="1:8" x14ac:dyDescent="0.25">
      <c r="A1406" t="s">
        <v>4261</v>
      </c>
      <c r="B1406" t="s">
        <v>4262</v>
      </c>
      <c r="C1406">
        <v>759</v>
      </c>
      <c r="D1406" t="s">
        <v>3632</v>
      </c>
      <c r="E1406">
        <v>192</v>
      </c>
      <c r="F1406">
        <v>252</v>
      </c>
      <c r="G1406">
        <v>6199</v>
      </c>
      <c r="H1406" t="s">
        <v>3633</v>
      </c>
    </row>
    <row r="1407" spans="1:8" x14ac:dyDescent="0.25">
      <c r="A1407" t="s">
        <v>4261</v>
      </c>
      <c r="B1407" t="s">
        <v>4262</v>
      </c>
      <c r="C1407">
        <v>759</v>
      </c>
      <c r="D1407" t="s">
        <v>3632</v>
      </c>
      <c r="E1407">
        <v>257</v>
      </c>
      <c r="F1407">
        <v>326</v>
      </c>
      <c r="G1407">
        <v>6199</v>
      </c>
      <c r="H1407" t="s">
        <v>3633</v>
      </c>
    </row>
    <row r="1408" spans="1:8" x14ac:dyDescent="0.25">
      <c r="A1408" t="s">
        <v>4261</v>
      </c>
      <c r="B1408" t="s">
        <v>4262</v>
      </c>
      <c r="C1408">
        <v>759</v>
      </c>
      <c r="D1408" t="s">
        <v>3632</v>
      </c>
      <c r="E1408">
        <v>330</v>
      </c>
      <c r="F1408">
        <v>479</v>
      </c>
      <c r="G1408">
        <v>6199</v>
      </c>
      <c r="H1408" t="s">
        <v>3633</v>
      </c>
    </row>
    <row r="1409" spans="1:8" hidden="1" x14ac:dyDescent="0.25">
      <c r="A1409" t="s">
        <v>305</v>
      </c>
      <c r="B1409" t="s">
        <v>1606</v>
      </c>
      <c r="C1409">
        <v>605</v>
      </c>
      <c r="D1409" t="s">
        <v>3869</v>
      </c>
      <c r="E1409">
        <v>367</v>
      </c>
      <c r="F1409">
        <v>417</v>
      </c>
      <c r="G1409">
        <v>41</v>
      </c>
    </row>
    <row r="1410" spans="1:8" hidden="1" x14ac:dyDescent="0.25">
      <c r="A1410" t="s">
        <v>305</v>
      </c>
      <c r="B1410" t="s">
        <v>1606</v>
      </c>
      <c r="C1410">
        <v>605</v>
      </c>
      <c r="D1410" t="s">
        <v>4168</v>
      </c>
      <c r="E1410">
        <v>12</v>
      </c>
      <c r="F1410">
        <v>117</v>
      </c>
      <c r="G1410">
        <v>27</v>
      </c>
    </row>
    <row r="1411" spans="1:8" hidden="1" x14ac:dyDescent="0.25">
      <c r="A1411" t="s">
        <v>305</v>
      </c>
      <c r="B1411" t="s">
        <v>1606</v>
      </c>
      <c r="C1411">
        <v>605</v>
      </c>
      <c r="D1411" t="s">
        <v>3630</v>
      </c>
      <c r="E1411">
        <v>446</v>
      </c>
      <c r="F1411">
        <v>604</v>
      </c>
      <c r="G1411">
        <v>5833</v>
      </c>
      <c r="H1411" t="s">
        <v>3631</v>
      </c>
    </row>
    <row r="1412" spans="1:8" x14ac:dyDescent="0.25">
      <c r="A1412" t="s">
        <v>305</v>
      </c>
      <c r="B1412" t="s">
        <v>1606</v>
      </c>
      <c r="C1412">
        <v>605</v>
      </c>
      <c r="D1412" t="s">
        <v>3632</v>
      </c>
      <c r="E1412">
        <v>187</v>
      </c>
      <c r="F1412">
        <v>366</v>
      </c>
      <c r="G1412">
        <v>6199</v>
      </c>
      <c r="H1412" t="s">
        <v>3633</v>
      </c>
    </row>
    <row r="1413" spans="1:8" hidden="1" x14ac:dyDescent="0.25">
      <c r="A1413" t="s">
        <v>306</v>
      </c>
      <c r="B1413" t="s">
        <v>1607</v>
      </c>
      <c r="C1413">
        <v>587</v>
      </c>
      <c r="D1413" t="s">
        <v>4263</v>
      </c>
      <c r="E1413">
        <v>144</v>
      </c>
      <c r="F1413">
        <v>175</v>
      </c>
      <c r="G1413">
        <v>3</v>
      </c>
    </row>
    <row r="1414" spans="1:8" hidden="1" x14ac:dyDescent="0.25">
      <c r="A1414" t="s">
        <v>306</v>
      </c>
      <c r="B1414" t="s">
        <v>1607</v>
      </c>
      <c r="C1414">
        <v>587</v>
      </c>
      <c r="D1414" t="s">
        <v>4264</v>
      </c>
      <c r="E1414">
        <v>39</v>
      </c>
      <c r="F1414">
        <v>143</v>
      </c>
      <c r="G1414">
        <v>9</v>
      </c>
    </row>
    <row r="1415" spans="1:8" hidden="1" x14ac:dyDescent="0.25">
      <c r="A1415" t="s">
        <v>306</v>
      </c>
      <c r="B1415" t="s">
        <v>1607</v>
      </c>
      <c r="C1415">
        <v>587</v>
      </c>
      <c r="D1415" t="s">
        <v>3630</v>
      </c>
      <c r="E1415">
        <v>391</v>
      </c>
      <c r="F1415">
        <v>559</v>
      </c>
      <c r="G1415">
        <v>5833</v>
      </c>
      <c r="H1415" t="s">
        <v>3631</v>
      </c>
    </row>
    <row r="1416" spans="1:8" x14ac:dyDescent="0.25">
      <c r="A1416" t="s">
        <v>306</v>
      </c>
      <c r="B1416" t="s">
        <v>1607</v>
      </c>
      <c r="C1416">
        <v>587</v>
      </c>
      <c r="D1416" t="s">
        <v>3632</v>
      </c>
      <c r="E1416">
        <v>215</v>
      </c>
      <c r="F1416">
        <v>315</v>
      </c>
      <c r="G1416">
        <v>6199</v>
      </c>
      <c r="H1416" t="s">
        <v>3633</v>
      </c>
    </row>
    <row r="1417" spans="1:8" hidden="1" x14ac:dyDescent="0.25">
      <c r="A1417" t="s">
        <v>307</v>
      </c>
      <c r="B1417" t="s">
        <v>1608</v>
      </c>
      <c r="C1417">
        <v>587</v>
      </c>
      <c r="D1417" t="s">
        <v>4263</v>
      </c>
      <c r="E1417">
        <v>144</v>
      </c>
      <c r="F1417">
        <v>175</v>
      </c>
      <c r="G1417">
        <v>3</v>
      </c>
    </row>
    <row r="1418" spans="1:8" hidden="1" x14ac:dyDescent="0.25">
      <c r="A1418" t="s">
        <v>307</v>
      </c>
      <c r="B1418" t="s">
        <v>1608</v>
      </c>
      <c r="C1418">
        <v>587</v>
      </c>
      <c r="D1418" t="s">
        <v>4264</v>
      </c>
      <c r="E1418">
        <v>39</v>
      </c>
      <c r="F1418">
        <v>143</v>
      </c>
      <c r="G1418">
        <v>9</v>
      </c>
    </row>
    <row r="1419" spans="1:8" hidden="1" x14ac:dyDescent="0.25">
      <c r="A1419" t="s">
        <v>307</v>
      </c>
      <c r="B1419" t="s">
        <v>1608</v>
      </c>
      <c r="C1419">
        <v>587</v>
      </c>
      <c r="D1419" t="s">
        <v>3630</v>
      </c>
      <c r="E1419">
        <v>391</v>
      </c>
      <c r="F1419">
        <v>559</v>
      </c>
      <c r="G1419">
        <v>5833</v>
      </c>
      <c r="H1419" t="s">
        <v>3631</v>
      </c>
    </row>
    <row r="1420" spans="1:8" x14ac:dyDescent="0.25">
      <c r="A1420" t="s">
        <v>307</v>
      </c>
      <c r="B1420" t="s">
        <v>1608</v>
      </c>
      <c r="C1420">
        <v>587</v>
      </c>
      <c r="D1420" t="s">
        <v>3632</v>
      </c>
      <c r="E1420">
        <v>215</v>
      </c>
      <c r="F1420">
        <v>315</v>
      </c>
      <c r="G1420">
        <v>6199</v>
      </c>
      <c r="H1420" t="s">
        <v>3633</v>
      </c>
    </row>
    <row r="1421" spans="1:8" hidden="1" x14ac:dyDescent="0.25">
      <c r="A1421" t="s">
        <v>4265</v>
      </c>
      <c r="B1421" t="s">
        <v>4266</v>
      </c>
      <c r="C1421">
        <v>681</v>
      </c>
      <c r="D1421" t="s">
        <v>3630</v>
      </c>
      <c r="E1421">
        <v>491</v>
      </c>
      <c r="F1421">
        <v>653</v>
      </c>
      <c r="G1421">
        <v>5833</v>
      </c>
      <c r="H1421" t="s">
        <v>3631</v>
      </c>
    </row>
    <row r="1422" spans="1:8" x14ac:dyDescent="0.25">
      <c r="A1422" t="s">
        <v>4265</v>
      </c>
      <c r="B1422" t="s">
        <v>4266</v>
      </c>
      <c r="C1422">
        <v>681</v>
      </c>
      <c r="D1422" t="s">
        <v>3632</v>
      </c>
      <c r="E1422">
        <v>174</v>
      </c>
      <c r="F1422">
        <v>233</v>
      </c>
      <c r="G1422">
        <v>6199</v>
      </c>
      <c r="H1422" t="s">
        <v>3633</v>
      </c>
    </row>
    <row r="1423" spans="1:8" x14ac:dyDescent="0.25">
      <c r="A1423" t="s">
        <v>4265</v>
      </c>
      <c r="B1423" t="s">
        <v>4266</v>
      </c>
      <c r="C1423">
        <v>681</v>
      </c>
      <c r="D1423" t="s">
        <v>3632</v>
      </c>
      <c r="E1423">
        <v>312</v>
      </c>
      <c r="F1423">
        <v>428</v>
      </c>
      <c r="G1423">
        <v>6199</v>
      </c>
      <c r="H1423" t="s">
        <v>3633</v>
      </c>
    </row>
    <row r="1424" spans="1:8" hidden="1" x14ac:dyDescent="0.25">
      <c r="A1424" t="s">
        <v>4267</v>
      </c>
      <c r="B1424" t="s">
        <v>4268</v>
      </c>
      <c r="C1424">
        <v>688</v>
      </c>
      <c r="D1424" t="s">
        <v>3649</v>
      </c>
      <c r="E1424">
        <v>40</v>
      </c>
      <c r="F1424">
        <v>205</v>
      </c>
      <c r="G1424">
        <v>265</v>
      </c>
    </row>
    <row r="1425" spans="1:8" hidden="1" x14ac:dyDescent="0.25">
      <c r="A1425" t="s">
        <v>4267</v>
      </c>
      <c r="B1425" t="s">
        <v>4268</v>
      </c>
      <c r="C1425">
        <v>688</v>
      </c>
      <c r="D1425" t="s">
        <v>3650</v>
      </c>
      <c r="E1425">
        <v>207</v>
      </c>
      <c r="F1425">
        <v>284</v>
      </c>
      <c r="G1425">
        <v>51</v>
      </c>
    </row>
    <row r="1426" spans="1:8" hidden="1" x14ac:dyDescent="0.25">
      <c r="A1426" t="s">
        <v>4267</v>
      </c>
      <c r="B1426" t="s">
        <v>4268</v>
      </c>
      <c r="C1426">
        <v>688</v>
      </c>
      <c r="D1426" t="s">
        <v>3639</v>
      </c>
      <c r="E1426">
        <v>300</v>
      </c>
      <c r="F1426">
        <v>348</v>
      </c>
      <c r="G1426">
        <v>4169</v>
      </c>
      <c r="H1426" t="s">
        <v>3640</v>
      </c>
    </row>
    <row r="1427" spans="1:8" hidden="1" x14ac:dyDescent="0.25">
      <c r="A1427" t="s">
        <v>4267</v>
      </c>
      <c r="B1427" t="s">
        <v>4268</v>
      </c>
      <c r="C1427">
        <v>688</v>
      </c>
      <c r="D1427" t="s">
        <v>3630</v>
      </c>
      <c r="E1427">
        <v>526</v>
      </c>
      <c r="F1427">
        <v>685</v>
      </c>
      <c r="G1427">
        <v>5833</v>
      </c>
      <c r="H1427" t="s">
        <v>3631</v>
      </c>
    </row>
    <row r="1428" spans="1:8" x14ac:dyDescent="0.25">
      <c r="A1428" t="s">
        <v>4267</v>
      </c>
      <c r="B1428" t="s">
        <v>4268</v>
      </c>
      <c r="C1428">
        <v>688</v>
      </c>
      <c r="D1428" t="s">
        <v>3632</v>
      </c>
      <c r="E1428">
        <v>373</v>
      </c>
      <c r="F1428">
        <v>438</v>
      </c>
      <c r="G1428">
        <v>6199</v>
      </c>
      <c r="H1428" t="s">
        <v>3633</v>
      </c>
    </row>
    <row r="1429" spans="1:8" hidden="1" x14ac:dyDescent="0.25">
      <c r="A1429" t="s">
        <v>4269</v>
      </c>
      <c r="B1429" t="s">
        <v>4270</v>
      </c>
      <c r="C1429">
        <v>720</v>
      </c>
      <c r="D1429" t="s">
        <v>3630</v>
      </c>
      <c r="E1429">
        <v>449</v>
      </c>
      <c r="F1429">
        <v>611</v>
      </c>
      <c r="G1429">
        <v>5833</v>
      </c>
      <c r="H1429" t="s">
        <v>3631</v>
      </c>
    </row>
    <row r="1430" spans="1:8" x14ac:dyDescent="0.25">
      <c r="A1430" t="s">
        <v>4269</v>
      </c>
      <c r="B1430" t="s">
        <v>4270</v>
      </c>
      <c r="C1430">
        <v>720</v>
      </c>
      <c r="D1430" t="s">
        <v>3632</v>
      </c>
      <c r="E1430">
        <v>130</v>
      </c>
      <c r="F1430">
        <v>193</v>
      </c>
      <c r="G1430">
        <v>6199</v>
      </c>
      <c r="H1430" t="s">
        <v>3633</v>
      </c>
    </row>
    <row r="1431" spans="1:8" x14ac:dyDescent="0.25">
      <c r="A1431" t="s">
        <v>4269</v>
      </c>
      <c r="B1431" t="s">
        <v>4270</v>
      </c>
      <c r="C1431">
        <v>720</v>
      </c>
      <c r="D1431" t="s">
        <v>3632</v>
      </c>
      <c r="E1431">
        <v>195</v>
      </c>
      <c r="F1431">
        <v>266</v>
      </c>
      <c r="G1431">
        <v>6199</v>
      </c>
      <c r="H1431" t="s">
        <v>3633</v>
      </c>
    </row>
    <row r="1432" spans="1:8" x14ac:dyDescent="0.25">
      <c r="A1432" t="s">
        <v>4269</v>
      </c>
      <c r="B1432" t="s">
        <v>4270</v>
      </c>
      <c r="C1432">
        <v>720</v>
      </c>
      <c r="D1432" t="s">
        <v>3632</v>
      </c>
      <c r="E1432">
        <v>270</v>
      </c>
      <c r="F1432">
        <v>348</v>
      </c>
      <c r="G1432">
        <v>6199</v>
      </c>
      <c r="H1432" t="s">
        <v>3633</v>
      </c>
    </row>
    <row r="1433" spans="1:8" hidden="1" x14ac:dyDescent="0.25">
      <c r="A1433" t="s">
        <v>308</v>
      </c>
      <c r="B1433" t="s">
        <v>1609</v>
      </c>
      <c r="C1433">
        <v>582</v>
      </c>
      <c r="D1433" t="s">
        <v>3653</v>
      </c>
      <c r="E1433">
        <v>37</v>
      </c>
      <c r="F1433">
        <v>121</v>
      </c>
      <c r="G1433">
        <v>31</v>
      </c>
    </row>
    <row r="1434" spans="1:8" hidden="1" x14ac:dyDescent="0.25">
      <c r="A1434" t="s">
        <v>308</v>
      </c>
      <c r="B1434" t="s">
        <v>1609</v>
      </c>
      <c r="C1434">
        <v>582</v>
      </c>
      <c r="D1434" t="s">
        <v>3654</v>
      </c>
      <c r="E1434">
        <v>123</v>
      </c>
      <c r="F1434">
        <v>171</v>
      </c>
      <c r="G1434">
        <v>24</v>
      </c>
    </row>
    <row r="1435" spans="1:8" hidden="1" x14ac:dyDescent="0.25">
      <c r="A1435" t="s">
        <v>308</v>
      </c>
      <c r="B1435" t="s">
        <v>1609</v>
      </c>
      <c r="C1435">
        <v>582</v>
      </c>
      <c r="D1435" t="s">
        <v>3630</v>
      </c>
      <c r="E1435">
        <v>415</v>
      </c>
      <c r="F1435">
        <v>577</v>
      </c>
      <c r="G1435">
        <v>5833</v>
      </c>
      <c r="H1435" t="s">
        <v>3631</v>
      </c>
    </row>
    <row r="1436" spans="1:8" x14ac:dyDescent="0.25">
      <c r="A1436" t="s">
        <v>308</v>
      </c>
      <c r="B1436" t="s">
        <v>1609</v>
      </c>
      <c r="C1436">
        <v>582</v>
      </c>
      <c r="D1436" t="s">
        <v>3632</v>
      </c>
      <c r="E1436">
        <v>278</v>
      </c>
      <c r="F1436">
        <v>346</v>
      </c>
      <c r="G1436">
        <v>6199</v>
      </c>
      <c r="H1436" t="s">
        <v>3633</v>
      </c>
    </row>
    <row r="1437" spans="1:8" hidden="1" x14ac:dyDescent="0.25">
      <c r="A1437" t="s">
        <v>4271</v>
      </c>
      <c r="B1437" t="s">
        <v>4272</v>
      </c>
      <c r="C1437">
        <v>630</v>
      </c>
      <c r="D1437" t="s">
        <v>3639</v>
      </c>
      <c r="E1437">
        <v>214</v>
      </c>
      <c r="F1437">
        <v>262</v>
      </c>
      <c r="G1437">
        <v>4169</v>
      </c>
      <c r="H1437" t="s">
        <v>3640</v>
      </c>
    </row>
    <row r="1438" spans="1:8" hidden="1" x14ac:dyDescent="0.25">
      <c r="A1438" t="s">
        <v>4271</v>
      </c>
      <c r="B1438" t="s">
        <v>4272</v>
      </c>
      <c r="C1438">
        <v>630</v>
      </c>
      <c r="D1438" t="s">
        <v>3630</v>
      </c>
      <c r="E1438">
        <v>456</v>
      </c>
      <c r="F1438">
        <v>621</v>
      </c>
      <c r="G1438">
        <v>5833</v>
      </c>
      <c r="H1438" t="s">
        <v>3631</v>
      </c>
    </row>
    <row r="1439" spans="1:8" x14ac:dyDescent="0.25">
      <c r="A1439" t="s">
        <v>4271</v>
      </c>
      <c r="B1439" t="s">
        <v>4272</v>
      </c>
      <c r="C1439">
        <v>630</v>
      </c>
      <c r="D1439" t="s">
        <v>3632</v>
      </c>
      <c r="E1439">
        <v>287</v>
      </c>
      <c r="F1439">
        <v>367</v>
      </c>
      <c r="G1439">
        <v>6199</v>
      </c>
      <c r="H1439" t="s">
        <v>3633</v>
      </c>
    </row>
    <row r="1440" spans="1:8" hidden="1" x14ac:dyDescent="0.25">
      <c r="A1440" t="s">
        <v>4273</v>
      </c>
      <c r="B1440" t="s">
        <v>4274</v>
      </c>
      <c r="C1440">
        <v>775</v>
      </c>
      <c r="D1440" t="s">
        <v>3630</v>
      </c>
      <c r="E1440">
        <v>571</v>
      </c>
      <c r="F1440">
        <v>747</v>
      </c>
      <c r="G1440">
        <v>5833</v>
      </c>
      <c r="H1440" t="s">
        <v>3631</v>
      </c>
    </row>
    <row r="1441" spans="1:8" x14ac:dyDescent="0.25">
      <c r="A1441" t="s">
        <v>4273</v>
      </c>
      <c r="B1441" t="s">
        <v>4274</v>
      </c>
      <c r="C1441">
        <v>775</v>
      </c>
      <c r="D1441" t="s">
        <v>3632</v>
      </c>
      <c r="E1441">
        <v>204</v>
      </c>
      <c r="F1441">
        <v>264</v>
      </c>
      <c r="G1441">
        <v>6199</v>
      </c>
      <c r="H1441" t="s">
        <v>3633</v>
      </c>
    </row>
    <row r="1442" spans="1:8" x14ac:dyDescent="0.25">
      <c r="A1442" t="s">
        <v>4273</v>
      </c>
      <c r="B1442" t="s">
        <v>4274</v>
      </c>
      <c r="C1442">
        <v>775</v>
      </c>
      <c r="D1442" t="s">
        <v>3632</v>
      </c>
      <c r="E1442">
        <v>269</v>
      </c>
      <c r="F1442">
        <v>337</v>
      </c>
      <c r="G1442">
        <v>6199</v>
      </c>
      <c r="H1442" t="s">
        <v>3633</v>
      </c>
    </row>
    <row r="1443" spans="1:8" x14ac:dyDescent="0.25">
      <c r="A1443" t="s">
        <v>4273</v>
      </c>
      <c r="B1443" t="s">
        <v>4274</v>
      </c>
      <c r="C1443">
        <v>775</v>
      </c>
      <c r="D1443" t="s">
        <v>3632</v>
      </c>
      <c r="E1443">
        <v>342</v>
      </c>
      <c r="F1443">
        <v>484</v>
      </c>
      <c r="G1443">
        <v>6199</v>
      </c>
      <c r="H1443" t="s">
        <v>3633</v>
      </c>
    </row>
    <row r="1444" spans="1:8" hidden="1" x14ac:dyDescent="0.25">
      <c r="A1444" t="s">
        <v>309</v>
      </c>
      <c r="B1444" t="s">
        <v>1610</v>
      </c>
      <c r="C1444">
        <v>797</v>
      </c>
      <c r="D1444" t="s">
        <v>3630</v>
      </c>
      <c r="E1444">
        <v>584</v>
      </c>
      <c r="F1444">
        <v>750</v>
      </c>
      <c r="G1444">
        <v>5833</v>
      </c>
      <c r="H1444" t="s">
        <v>3631</v>
      </c>
    </row>
    <row r="1445" spans="1:8" x14ac:dyDescent="0.25">
      <c r="A1445" t="s">
        <v>309</v>
      </c>
      <c r="B1445" t="s">
        <v>1610</v>
      </c>
      <c r="C1445">
        <v>797</v>
      </c>
      <c r="D1445" t="s">
        <v>3632</v>
      </c>
      <c r="E1445">
        <v>169</v>
      </c>
      <c r="F1445">
        <v>230</v>
      </c>
      <c r="G1445">
        <v>6199</v>
      </c>
      <c r="H1445" t="s">
        <v>3633</v>
      </c>
    </row>
    <row r="1446" spans="1:8" hidden="1" x14ac:dyDescent="0.25">
      <c r="A1446" t="s">
        <v>310</v>
      </c>
      <c r="B1446" t="s">
        <v>1611</v>
      </c>
      <c r="C1446">
        <v>377</v>
      </c>
      <c r="D1446" t="s">
        <v>3630</v>
      </c>
      <c r="E1446">
        <v>205</v>
      </c>
      <c r="F1446">
        <v>365</v>
      </c>
      <c r="G1446">
        <v>5833</v>
      </c>
      <c r="H1446" t="s">
        <v>3631</v>
      </c>
    </row>
    <row r="1447" spans="1:8" x14ac:dyDescent="0.25">
      <c r="A1447" t="s">
        <v>310</v>
      </c>
      <c r="B1447" t="s">
        <v>1611</v>
      </c>
      <c r="C1447">
        <v>377</v>
      </c>
      <c r="D1447" t="s">
        <v>3632</v>
      </c>
      <c r="E1447">
        <v>58</v>
      </c>
      <c r="F1447">
        <v>123</v>
      </c>
      <c r="G1447">
        <v>6199</v>
      </c>
      <c r="H1447" t="s">
        <v>3633</v>
      </c>
    </row>
    <row r="1448" spans="1:8" hidden="1" x14ac:dyDescent="0.25">
      <c r="A1448" t="s">
        <v>4275</v>
      </c>
      <c r="B1448" t="s">
        <v>4276</v>
      </c>
      <c r="C1448">
        <v>721</v>
      </c>
      <c r="D1448" t="s">
        <v>3657</v>
      </c>
      <c r="E1448">
        <v>33</v>
      </c>
      <c r="F1448">
        <v>124</v>
      </c>
      <c r="G1448">
        <v>2653</v>
      </c>
      <c r="H1448" t="s">
        <v>3658</v>
      </c>
    </row>
    <row r="1449" spans="1:8" hidden="1" x14ac:dyDescent="0.25">
      <c r="A1449" t="s">
        <v>4275</v>
      </c>
      <c r="B1449" t="s">
        <v>4276</v>
      </c>
      <c r="C1449">
        <v>721</v>
      </c>
      <c r="D1449" t="s">
        <v>3639</v>
      </c>
      <c r="E1449">
        <v>286</v>
      </c>
      <c r="F1449">
        <v>334</v>
      </c>
      <c r="G1449">
        <v>4169</v>
      </c>
      <c r="H1449" t="s">
        <v>3640</v>
      </c>
    </row>
    <row r="1450" spans="1:8" hidden="1" x14ac:dyDescent="0.25">
      <c r="A1450" t="s">
        <v>4275</v>
      </c>
      <c r="B1450" t="s">
        <v>4276</v>
      </c>
      <c r="C1450">
        <v>721</v>
      </c>
      <c r="D1450" t="s">
        <v>3630</v>
      </c>
      <c r="E1450">
        <v>555</v>
      </c>
      <c r="F1450">
        <v>714</v>
      </c>
      <c r="G1450">
        <v>5833</v>
      </c>
      <c r="H1450" t="s">
        <v>3631</v>
      </c>
    </row>
    <row r="1451" spans="1:8" x14ac:dyDescent="0.25">
      <c r="A1451" t="s">
        <v>4275</v>
      </c>
      <c r="B1451" t="s">
        <v>4276</v>
      </c>
      <c r="C1451">
        <v>721</v>
      </c>
      <c r="D1451" t="s">
        <v>3632</v>
      </c>
      <c r="E1451">
        <v>359</v>
      </c>
      <c r="F1451">
        <v>455</v>
      </c>
      <c r="G1451">
        <v>6199</v>
      </c>
      <c r="H1451" t="s">
        <v>3633</v>
      </c>
    </row>
    <row r="1452" spans="1:8" hidden="1" x14ac:dyDescent="0.25">
      <c r="A1452" t="s">
        <v>4277</v>
      </c>
      <c r="B1452" t="s">
        <v>4278</v>
      </c>
      <c r="C1452">
        <v>758</v>
      </c>
      <c r="D1452" t="s">
        <v>3630</v>
      </c>
      <c r="E1452">
        <v>486</v>
      </c>
      <c r="F1452">
        <v>650</v>
      </c>
      <c r="G1452">
        <v>5833</v>
      </c>
      <c r="H1452" t="s">
        <v>3631</v>
      </c>
    </row>
    <row r="1453" spans="1:8" x14ac:dyDescent="0.25">
      <c r="A1453" t="s">
        <v>4277</v>
      </c>
      <c r="B1453" t="s">
        <v>4278</v>
      </c>
      <c r="C1453">
        <v>758</v>
      </c>
      <c r="D1453" t="s">
        <v>3632</v>
      </c>
      <c r="E1453">
        <v>129</v>
      </c>
      <c r="F1453">
        <v>189</v>
      </c>
      <c r="G1453">
        <v>6199</v>
      </c>
      <c r="H1453" t="s">
        <v>3633</v>
      </c>
    </row>
    <row r="1454" spans="1:8" x14ac:dyDescent="0.25">
      <c r="A1454" t="s">
        <v>4277</v>
      </c>
      <c r="B1454" t="s">
        <v>4278</v>
      </c>
      <c r="C1454">
        <v>758</v>
      </c>
      <c r="D1454" t="s">
        <v>3632</v>
      </c>
      <c r="E1454">
        <v>192</v>
      </c>
      <c r="F1454">
        <v>262</v>
      </c>
      <c r="G1454">
        <v>6199</v>
      </c>
      <c r="H1454" t="s">
        <v>3633</v>
      </c>
    </row>
    <row r="1455" spans="1:8" x14ac:dyDescent="0.25">
      <c r="A1455" t="s">
        <v>4277</v>
      </c>
      <c r="B1455" t="s">
        <v>4278</v>
      </c>
      <c r="C1455">
        <v>758</v>
      </c>
      <c r="D1455" t="s">
        <v>3632</v>
      </c>
      <c r="E1455">
        <v>267</v>
      </c>
      <c r="F1455">
        <v>394</v>
      </c>
      <c r="G1455">
        <v>6199</v>
      </c>
      <c r="H1455" t="s">
        <v>3633</v>
      </c>
    </row>
    <row r="1456" spans="1:8" hidden="1" x14ac:dyDescent="0.25">
      <c r="A1456" t="s">
        <v>4279</v>
      </c>
      <c r="B1456" t="s">
        <v>4280</v>
      </c>
      <c r="C1456">
        <v>472</v>
      </c>
      <c r="D1456" t="s">
        <v>3639</v>
      </c>
      <c r="E1456">
        <v>69</v>
      </c>
      <c r="F1456">
        <v>123</v>
      </c>
      <c r="G1456">
        <v>4169</v>
      </c>
      <c r="H1456" t="s">
        <v>3640</v>
      </c>
    </row>
    <row r="1457" spans="1:8" hidden="1" x14ac:dyDescent="0.25">
      <c r="A1457" t="s">
        <v>4279</v>
      </c>
      <c r="B1457" t="s">
        <v>4280</v>
      </c>
      <c r="C1457">
        <v>472</v>
      </c>
      <c r="D1457" t="s">
        <v>3630</v>
      </c>
      <c r="E1457">
        <v>289</v>
      </c>
      <c r="F1457">
        <v>445</v>
      </c>
      <c r="G1457">
        <v>5833</v>
      </c>
      <c r="H1457" t="s">
        <v>3631</v>
      </c>
    </row>
    <row r="1458" spans="1:8" x14ac:dyDescent="0.25">
      <c r="A1458" t="s">
        <v>4279</v>
      </c>
      <c r="B1458" t="s">
        <v>4280</v>
      </c>
      <c r="C1458">
        <v>472</v>
      </c>
      <c r="D1458" t="s">
        <v>3632</v>
      </c>
      <c r="E1458">
        <v>124</v>
      </c>
      <c r="F1458">
        <v>192</v>
      </c>
      <c r="G1458">
        <v>6199</v>
      </c>
      <c r="H1458" t="s">
        <v>3633</v>
      </c>
    </row>
    <row r="1459" spans="1:8" hidden="1" x14ac:dyDescent="0.25">
      <c r="A1459" t="s">
        <v>4281</v>
      </c>
      <c r="B1459" t="s">
        <v>4282</v>
      </c>
      <c r="C1459">
        <v>756</v>
      </c>
      <c r="D1459" t="s">
        <v>3630</v>
      </c>
      <c r="E1459">
        <v>484</v>
      </c>
      <c r="F1459">
        <v>648</v>
      </c>
      <c r="G1459">
        <v>5833</v>
      </c>
      <c r="H1459" t="s">
        <v>3631</v>
      </c>
    </row>
    <row r="1460" spans="1:8" x14ac:dyDescent="0.25">
      <c r="A1460" t="s">
        <v>4281</v>
      </c>
      <c r="B1460" t="s">
        <v>4282</v>
      </c>
      <c r="C1460">
        <v>756</v>
      </c>
      <c r="D1460" t="s">
        <v>3632</v>
      </c>
      <c r="E1460">
        <v>129</v>
      </c>
      <c r="F1460">
        <v>189</v>
      </c>
      <c r="G1460">
        <v>6199</v>
      </c>
      <c r="H1460" t="s">
        <v>3633</v>
      </c>
    </row>
    <row r="1461" spans="1:8" x14ac:dyDescent="0.25">
      <c r="A1461" t="s">
        <v>4281</v>
      </c>
      <c r="B1461" t="s">
        <v>4282</v>
      </c>
      <c r="C1461">
        <v>756</v>
      </c>
      <c r="D1461" t="s">
        <v>3632</v>
      </c>
      <c r="E1461">
        <v>192</v>
      </c>
      <c r="F1461">
        <v>262</v>
      </c>
      <c r="G1461">
        <v>6199</v>
      </c>
      <c r="H1461" t="s">
        <v>3633</v>
      </c>
    </row>
    <row r="1462" spans="1:8" x14ac:dyDescent="0.25">
      <c r="A1462" t="s">
        <v>4281</v>
      </c>
      <c r="B1462" t="s">
        <v>4282</v>
      </c>
      <c r="C1462">
        <v>756</v>
      </c>
      <c r="D1462" t="s">
        <v>3632</v>
      </c>
      <c r="E1462">
        <v>267</v>
      </c>
      <c r="F1462">
        <v>394</v>
      </c>
      <c r="G1462">
        <v>6199</v>
      </c>
      <c r="H1462" t="s">
        <v>3633</v>
      </c>
    </row>
    <row r="1463" spans="1:8" hidden="1" x14ac:dyDescent="0.25">
      <c r="A1463" t="s">
        <v>5</v>
      </c>
      <c r="B1463" t="s">
        <v>1310</v>
      </c>
      <c r="C1463">
        <v>689</v>
      </c>
      <c r="D1463" t="s">
        <v>3630</v>
      </c>
      <c r="E1463">
        <v>377</v>
      </c>
      <c r="F1463">
        <v>535</v>
      </c>
      <c r="G1463">
        <v>5833</v>
      </c>
      <c r="H1463" t="s">
        <v>3631</v>
      </c>
    </row>
    <row r="1464" spans="1:8" x14ac:dyDescent="0.25">
      <c r="A1464" t="s">
        <v>5</v>
      </c>
      <c r="B1464" t="s">
        <v>1310</v>
      </c>
      <c r="C1464">
        <v>689</v>
      </c>
      <c r="D1464" t="s">
        <v>3632</v>
      </c>
      <c r="E1464">
        <v>194</v>
      </c>
      <c r="F1464">
        <v>321</v>
      </c>
      <c r="G1464">
        <v>6199</v>
      </c>
      <c r="H1464" t="s">
        <v>3633</v>
      </c>
    </row>
    <row r="1465" spans="1:8" hidden="1" x14ac:dyDescent="0.25">
      <c r="A1465" t="s">
        <v>5</v>
      </c>
      <c r="B1465" t="s">
        <v>1310</v>
      </c>
      <c r="C1465">
        <v>689</v>
      </c>
      <c r="D1465" t="s">
        <v>4283</v>
      </c>
      <c r="E1465">
        <v>550</v>
      </c>
      <c r="F1465">
        <v>670</v>
      </c>
      <c r="G1465">
        <v>481</v>
      </c>
      <c r="H1465" t="s">
        <v>4284</v>
      </c>
    </row>
    <row r="1466" spans="1:8" hidden="1" x14ac:dyDescent="0.25">
      <c r="A1466" t="s">
        <v>4285</v>
      </c>
      <c r="B1466" t="s">
        <v>4286</v>
      </c>
      <c r="C1466">
        <v>686</v>
      </c>
      <c r="D1466" t="s">
        <v>3680</v>
      </c>
      <c r="E1466">
        <v>1</v>
      </c>
      <c r="F1466">
        <v>114</v>
      </c>
      <c r="G1466">
        <v>197</v>
      </c>
    </row>
    <row r="1467" spans="1:8" hidden="1" x14ac:dyDescent="0.25">
      <c r="A1467" t="s">
        <v>4285</v>
      </c>
      <c r="B1467" t="s">
        <v>4286</v>
      </c>
      <c r="C1467">
        <v>686</v>
      </c>
      <c r="D1467" t="s">
        <v>3630</v>
      </c>
      <c r="E1467">
        <v>465</v>
      </c>
      <c r="F1467">
        <v>626</v>
      </c>
      <c r="G1467">
        <v>5833</v>
      </c>
      <c r="H1467" t="s">
        <v>3631</v>
      </c>
    </row>
    <row r="1468" spans="1:8" x14ac:dyDescent="0.25">
      <c r="A1468" t="s">
        <v>4285</v>
      </c>
      <c r="B1468" t="s">
        <v>4286</v>
      </c>
      <c r="C1468">
        <v>686</v>
      </c>
      <c r="D1468" t="s">
        <v>3632</v>
      </c>
      <c r="E1468">
        <v>145</v>
      </c>
      <c r="F1468">
        <v>208</v>
      </c>
      <c r="G1468">
        <v>6199</v>
      </c>
      <c r="H1468" t="s">
        <v>3633</v>
      </c>
    </row>
    <row r="1469" spans="1:8" x14ac:dyDescent="0.25">
      <c r="A1469" t="s">
        <v>4285</v>
      </c>
      <c r="B1469" t="s">
        <v>4286</v>
      </c>
      <c r="C1469">
        <v>686</v>
      </c>
      <c r="D1469" t="s">
        <v>3632</v>
      </c>
      <c r="E1469">
        <v>210</v>
      </c>
      <c r="F1469">
        <v>280</v>
      </c>
      <c r="G1469">
        <v>6199</v>
      </c>
      <c r="H1469" t="s">
        <v>3633</v>
      </c>
    </row>
    <row r="1470" spans="1:8" x14ac:dyDescent="0.25">
      <c r="A1470" t="s">
        <v>4285</v>
      </c>
      <c r="B1470" t="s">
        <v>4286</v>
      </c>
      <c r="C1470">
        <v>686</v>
      </c>
      <c r="D1470" t="s">
        <v>3632</v>
      </c>
      <c r="E1470">
        <v>284</v>
      </c>
      <c r="F1470">
        <v>362</v>
      </c>
      <c r="G1470">
        <v>6199</v>
      </c>
      <c r="H1470" t="s">
        <v>3633</v>
      </c>
    </row>
    <row r="1471" spans="1:8" hidden="1" x14ac:dyDescent="0.25">
      <c r="A1471" t="s">
        <v>311</v>
      </c>
      <c r="B1471" t="s">
        <v>1612</v>
      </c>
      <c r="C1471">
        <v>512</v>
      </c>
      <c r="D1471" t="s">
        <v>4287</v>
      </c>
      <c r="E1471">
        <v>1</v>
      </c>
      <c r="F1471">
        <v>179</v>
      </c>
      <c r="G1471">
        <v>123</v>
      </c>
    </row>
    <row r="1472" spans="1:8" hidden="1" x14ac:dyDescent="0.25">
      <c r="A1472" t="s">
        <v>311</v>
      </c>
      <c r="B1472" t="s">
        <v>1612</v>
      </c>
      <c r="C1472">
        <v>512</v>
      </c>
      <c r="D1472" t="s">
        <v>3630</v>
      </c>
      <c r="E1472">
        <v>336</v>
      </c>
      <c r="F1472">
        <v>507</v>
      </c>
      <c r="G1472">
        <v>5833</v>
      </c>
      <c r="H1472" t="s">
        <v>3631</v>
      </c>
    </row>
    <row r="1473" spans="1:8" x14ac:dyDescent="0.25">
      <c r="A1473" t="s">
        <v>311</v>
      </c>
      <c r="B1473" t="s">
        <v>1612</v>
      </c>
      <c r="C1473">
        <v>512</v>
      </c>
      <c r="D1473" t="s">
        <v>3632</v>
      </c>
      <c r="E1473">
        <v>180</v>
      </c>
      <c r="F1473">
        <v>275</v>
      </c>
      <c r="G1473">
        <v>6199</v>
      </c>
      <c r="H1473" t="s">
        <v>3633</v>
      </c>
    </row>
    <row r="1474" spans="1:8" hidden="1" x14ac:dyDescent="0.25">
      <c r="A1474" t="s">
        <v>4288</v>
      </c>
      <c r="B1474" t="s">
        <v>4289</v>
      </c>
      <c r="C1474">
        <v>386</v>
      </c>
      <c r="D1474" t="s">
        <v>3639</v>
      </c>
      <c r="E1474">
        <v>20</v>
      </c>
      <c r="F1474">
        <v>65</v>
      </c>
      <c r="G1474">
        <v>4169</v>
      </c>
      <c r="H1474" t="s">
        <v>3640</v>
      </c>
    </row>
    <row r="1475" spans="1:8" hidden="1" x14ac:dyDescent="0.25">
      <c r="A1475" t="s">
        <v>4288</v>
      </c>
      <c r="B1475" t="s">
        <v>4289</v>
      </c>
      <c r="C1475">
        <v>386</v>
      </c>
      <c r="D1475" t="s">
        <v>3630</v>
      </c>
      <c r="E1475">
        <v>224</v>
      </c>
      <c r="F1475">
        <v>384</v>
      </c>
      <c r="G1475">
        <v>5833</v>
      </c>
      <c r="H1475" t="s">
        <v>3631</v>
      </c>
    </row>
    <row r="1476" spans="1:8" x14ac:dyDescent="0.25">
      <c r="A1476" t="s">
        <v>4288</v>
      </c>
      <c r="B1476" t="s">
        <v>4289</v>
      </c>
      <c r="C1476">
        <v>386</v>
      </c>
      <c r="D1476" t="s">
        <v>3632</v>
      </c>
      <c r="E1476">
        <v>93</v>
      </c>
      <c r="F1476">
        <v>154</v>
      </c>
      <c r="G1476">
        <v>6199</v>
      </c>
      <c r="H1476" t="s">
        <v>3633</v>
      </c>
    </row>
    <row r="1477" spans="1:8" hidden="1" x14ac:dyDescent="0.25">
      <c r="A1477" t="s">
        <v>312</v>
      </c>
      <c r="B1477" t="s">
        <v>1613</v>
      </c>
      <c r="C1477">
        <v>619</v>
      </c>
      <c r="D1477" t="s">
        <v>3630</v>
      </c>
      <c r="E1477">
        <v>425</v>
      </c>
      <c r="F1477">
        <v>583</v>
      </c>
      <c r="G1477">
        <v>5833</v>
      </c>
      <c r="H1477" t="s">
        <v>3631</v>
      </c>
    </row>
    <row r="1478" spans="1:8" x14ac:dyDescent="0.25">
      <c r="A1478" t="s">
        <v>312</v>
      </c>
      <c r="B1478" t="s">
        <v>1613</v>
      </c>
      <c r="C1478">
        <v>619</v>
      </c>
      <c r="D1478" t="s">
        <v>3632</v>
      </c>
      <c r="E1478">
        <v>224</v>
      </c>
      <c r="F1478">
        <v>370</v>
      </c>
      <c r="G1478">
        <v>6199</v>
      </c>
      <c r="H1478" t="s">
        <v>3633</v>
      </c>
    </row>
    <row r="1479" spans="1:8" x14ac:dyDescent="0.25">
      <c r="A1479" t="s">
        <v>4290</v>
      </c>
      <c r="B1479" t="s">
        <v>4291</v>
      </c>
      <c r="C1479">
        <v>475</v>
      </c>
      <c r="D1479" t="s">
        <v>3632</v>
      </c>
      <c r="E1479">
        <v>183</v>
      </c>
      <c r="F1479">
        <v>279</v>
      </c>
      <c r="G1479">
        <v>6199</v>
      </c>
      <c r="H1479" t="s">
        <v>3633</v>
      </c>
    </row>
    <row r="1480" spans="1:8" hidden="1" x14ac:dyDescent="0.25">
      <c r="A1480" t="s">
        <v>313</v>
      </c>
      <c r="B1480" t="s">
        <v>1614</v>
      </c>
      <c r="C1480">
        <v>589</v>
      </c>
      <c r="D1480" t="s">
        <v>3869</v>
      </c>
      <c r="E1480">
        <v>343</v>
      </c>
      <c r="F1480">
        <v>388</v>
      </c>
      <c r="G1480">
        <v>41</v>
      </c>
    </row>
    <row r="1481" spans="1:8" hidden="1" x14ac:dyDescent="0.25">
      <c r="A1481" t="s">
        <v>313</v>
      </c>
      <c r="B1481" t="s">
        <v>1614</v>
      </c>
      <c r="C1481">
        <v>589</v>
      </c>
      <c r="D1481" t="s">
        <v>3630</v>
      </c>
      <c r="E1481">
        <v>430</v>
      </c>
      <c r="F1481">
        <v>588</v>
      </c>
      <c r="G1481">
        <v>5833</v>
      </c>
      <c r="H1481" t="s">
        <v>3631</v>
      </c>
    </row>
    <row r="1482" spans="1:8" x14ac:dyDescent="0.25">
      <c r="A1482" t="s">
        <v>313</v>
      </c>
      <c r="B1482" t="s">
        <v>1614</v>
      </c>
      <c r="C1482">
        <v>589</v>
      </c>
      <c r="D1482" t="s">
        <v>3632</v>
      </c>
      <c r="E1482">
        <v>180</v>
      </c>
      <c r="F1482">
        <v>342</v>
      </c>
      <c r="G1482">
        <v>6199</v>
      </c>
      <c r="H1482" t="s">
        <v>3633</v>
      </c>
    </row>
    <row r="1483" spans="1:8" hidden="1" x14ac:dyDescent="0.25">
      <c r="A1483" t="s">
        <v>4292</v>
      </c>
      <c r="B1483" t="s">
        <v>4293</v>
      </c>
      <c r="C1483">
        <v>770</v>
      </c>
      <c r="D1483" t="s">
        <v>3630</v>
      </c>
      <c r="E1483">
        <v>497</v>
      </c>
      <c r="F1483">
        <v>663</v>
      </c>
      <c r="G1483">
        <v>5833</v>
      </c>
      <c r="H1483" t="s">
        <v>3631</v>
      </c>
    </row>
    <row r="1484" spans="1:8" x14ac:dyDescent="0.25">
      <c r="A1484" t="s">
        <v>4292</v>
      </c>
      <c r="B1484" t="s">
        <v>4293</v>
      </c>
      <c r="C1484">
        <v>770</v>
      </c>
      <c r="D1484" t="s">
        <v>3632</v>
      </c>
      <c r="E1484">
        <v>122</v>
      </c>
      <c r="F1484">
        <v>182</v>
      </c>
      <c r="G1484">
        <v>6199</v>
      </c>
      <c r="H1484" t="s">
        <v>3633</v>
      </c>
    </row>
    <row r="1485" spans="1:8" x14ac:dyDescent="0.25">
      <c r="A1485" t="s">
        <v>4292</v>
      </c>
      <c r="B1485" t="s">
        <v>4293</v>
      </c>
      <c r="C1485">
        <v>770</v>
      </c>
      <c r="D1485" t="s">
        <v>3632</v>
      </c>
      <c r="E1485">
        <v>185</v>
      </c>
      <c r="F1485">
        <v>257</v>
      </c>
      <c r="G1485">
        <v>6199</v>
      </c>
      <c r="H1485" t="s">
        <v>3633</v>
      </c>
    </row>
    <row r="1486" spans="1:8" x14ac:dyDescent="0.25">
      <c r="A1486" t="s">
        <v>4292</v>
      </c>
      <c r="B1486" t="s">
        <v>4293</v>
      </c>
      <c r="C1486">
        <v>770</v>
      </c>
      <c r="D1486" t="s">
        <v>3632</v>
      </c>
      <c r="E1486">
        <v>261</v>
      </c>
      <c r="F1486">
        <v>404</v>
      </c>
      <c r="G1486">
        <v>6199</v>
      </c>
      <c r="H1486" t="s">
        <v>3633</v>
      </c>
    </row>
    <row r="1487" spans="1:8" hidden="1" x14ac:dyDescent="0.25">
      <c r="A1487" t="s">
        <v>314</v>
      </c>
      <c r="B1487" t="s">
        <v>1615</v>
      </c>
      <c r="C1487">
        <v>680</v>
      </c>
      <c r="D1487" t="s">
        <v>3629</v>
      </c>
      <c r="E1487">
        <v>1</v>
      </c>
      <c r="F1487">
        <v>129</v>
      </c>
      <c r="G1487">
        <v>18</v>
      </c>
    </row>
    <row r="1488" spans="1:8" hidden="1" x14ac:dyDescent="0.25">
      <c r="A1488" t="s">
        <v>314</v>
      </c>
      <c r="B1488" t="s">
        <v>1615</v>
      </c>
      <c r="C1488">
        <v>680</v>
      </c>
      <c r="D1488" t="s">
        <v>3630</v>
      </c>
      <c r="E1488">
        <v>432</v>
      </c>
      <c r="F1488">
        <v>600</v>
      </c>
      <c r="G1488">
        <v>5833</v>
      </c>
      <c r="H1488" t="s">
        <v>3631</v>
      </c>
    </row>
    <row r="1489" spans="1:8" x14ac:dyDescent="0.25">
      <c r="A1489" t="s">
        <v>314</v>
      </c>
      <c r="B1489" t="s">
        <v>1615</v>
      </c>
      <c r="C1489">
        <v>680</v>
      </c>
      <c r="D1489" t="s">
        <v>3632</v>
      </c>
      <c r="E1489">
        <v>195</v>
      </c>
      <c r="F1489">
        <v>338</v>
      </c>
      <c r="G1489">
        <v>6199</v>
      </c>
      <c r="H1489" t="s">
        <v>3633</v>
      </c>
    </row>
    <row r="1490" spans="1:8" hidden="1" x14ac:dyDescent="0.25">
      <c r="A1490" t="s">
        <v>4294</v>
      </c>
      <c r="B1490" t="s">
        <v>4295</v>
      </c>
      <c r="C1490">
        <v>609</v>
      </c>
      <c r="D1490" t="s">
        <v>3869</v>
      </c>
      <c r="E1490">
        <v>362</v>
      </c>
      <c r="F1490">
        <v>404</v>
      </c>
      <c r="G1490">
        <v>41</v>
      </c>
    </row>
    <row r="1491" spans="1:8" hidden="1" x14ac:dyDescent="0.25">
      <c r="A1491" t="s">
        <v>4294</v>
      </c>
      <c r="B1491" t="s">
        <v>4295</v>
      </c>
      <c r="C1491">
        <v>609</v>
      </c>
      <c r="D1491" t="s">
        <v>3630</v>
      </c>
      <c r="E1491">
        <v>450</v>
      </c>
      <c r="F1491">
        <v>608</v>
      </c>
      <c r="G1491">
        <v>5833</v>
      </c>
      <c r="H1491" t="s">
        <v>3631</v>
      </c>
    </row>
    <row r="1492" spans="1:8" x14ac:dyDescent="0.25">
      <c r="A1492" t="s">
        <v>4294</v>
      </c>
      <c r="B1492" t="s">
        <v>4295</v>
      </c>
      <c r="C1492">
        <v>609</v>
      </c>
      <c r="D1492" t="s">
        <v>3632</v>
      </c>
      <c r="E1492">
        <v>114</v>
      </c>
      <c r="F1492">
        <v>177</v>
      </c>
      <c r="G1492">
        <v>6199</v>
      </c>
      <c r="H1492" t="s">
        <v>3633</v>
      </c>
    </row>
    <row r="1493" spans="1:8" x14ac:dyDescent="0.25">
      <c r="A1493" t="s">
        <v>4294</v>
      </c>
      <c r="B1493" t="s">
        <v>4295</v>
      </c>
      <c r="C1493">
        <v>609</v>
      </c>
      <c r="D1493" t="s">
        <v>3632</v>
      </c>
      <c r="E1493">
        <v>183</v>
      </c>
      <c r="F1493">
        <v>361</v>
      </c>
      <c r="G1493">
        <v>6199</v>
      </c>
      <c r="H1493" t="s">
        <v>3633</v>
      </c>
    </row>
    <row r="1494" spans="1:8" hidden="1" x14ac:dyDescent="0.25">
      <c r="A1494" t="s">
        <v>4296</v>
      </c>
      <c r="B1494" t="s">
        <v>4297</v>
      </c>
      <c r="C1494">
        <v>781</v>
      </c>
      <c r="D1494" t="s">
        <v>3630</v>
      </c>
      <c r="E1494">
        <v>504</v>
      </c>
      <c r="F1494">
        <v>674</v>
      </c>
      <c r="G1494">
        <v>5833</v>
      </c>
      <c r="H1494" t="s">
        <v>3631</v>
      </c>
    </row>
    <row r="1495" spans="1:8" x14ac:dyDescent="0.25">
      <c r="A1495" t="s">
        <v>4296</v>
      </c>
      <c r="B1495" t="s">
        <v>4297</v>
      </c>
      <c r="C1495">
        <v>781</v>
      </c>
      <c r="D1495" t="s">
        <v>3632</v>
      </c>
      <c r="E1495">
        <v>124</v>
      </c>
      <c r="F1495">
        <v>185</v>
      </c>
      <c r="G1495">
        <v>6199</v>
      </c>
      <c r="H1495" t="s">
        <v>3633</v>
      </c>
    </row>
    <row r="1496" spans="1:8" x14ac:dyDescent="0.25">
      <c r="A1496" t="s">
        <v>4296</v>
      </c>
      <c r="B1496" t="s">
        <v>4297</v>
      </c>
      <c r="C1496">
        <v>781</v>
      </c>
      <c r="D1496" t="s">
        <v>3632</v>
      </c>
      <c r="E1496">
        <v>187</v>
      </c>
      <c r="F1496">
        <v>259</v>
      </c>
      <c r="G1496">
        <v>6199</v>
      </c>
      <c r="H1496" t="s">
        <v>3633</v>
      </c>
    </row>
    <row r="1497" spans="1:8" x14ac:dyDescent="0.25">
      <c r="A1497" t="s">
        <v>4296</v>
      </c>
      <c r="B1497" t="s">
        <v>4297</v>
      </c>
      <c r="C1497">
        <v>781</v>
      </c>
      <c r="D1497" t="s">
        <v>3632</v>
      </c>
      <c r="E1497">
        <v>263</v>
      </c>
      <c r="F1497">
        <v>410</v>
      </c>
      <c r="G1497">
        <v>6199</v>
      </c>
      <c r="H1497" t="s">
        <v>3633</v>
      </c>
    </row>
    <row r="1498" spans="1:8" hidden="1" x14ac:dyDescent="0.25">
      <c r="A1498" t="s">
        <v>315</v>
      </c>
      <c r="B1498" t="s">
        <v>1616</v>
      </c>
      <c r="C1498">
        <v>581</v>
      </c>
      <c r="D1498" t="s">
        <v>3638</v>
      </c>
      <c r="E1498">
        <v>157</v>
      </c>
      <c r="F1498">
        <v>198</v>
      </c>
      <c r="G1498">
        <v>16</v>
      </c>
    </row>
    <row r="1499" spans="1:8" hidden="1" x14ac:dyDescent="0.25">
      <c r="A1499" t="s">
        <v>315</v>
      </c>
      <c r="B1499" t="s">
        <v>1616</v>
      </c>
      <c r="C1499">
        <v>581</v>
      </c>
      <c r="D1499" t="s">
        <v>3630</v>
      </c>
      <c r="E1499">
        <v>424</v>
      </c>
      <c r="F1499">
        <v>579</v>
      </c>
      <c r="G1499">
        <v>5833</v>
      </c>
      <c r="H1499" t="s">
        <v>3631</v>
      </c>
    </row>
    <row r="1500" spans="1:8" x14ac:dyDescent="0.25">
      <c r="A1500" t="s">
        <v>315</v>
      </c>
      <c r="B1500" t="s">
        <v>1616</v>
      </c>
      <c r="C1500">
        <v>581</v>
      </c>
      <c r="D1500" t="s">
        <v>3632</v>
      </c>
      <c r="E1500">
        <v>279</v>
      </c>
      <c r="F1500">
        <v>345</v>
      </c>
      <c r="G1500">
        <v>6199</v>
      </c>
      <c r="H1500" t="s">
        <v>3633</v>
      </c>
    </row>
    <row r="1501" spans="1:8" hidden="1" x14ac:dyDescent="0.25">
      <c r="A1501" t="s">
        <v>316</v>
      </c>
      <c r="B1501" t="s">
        <v>1617</v>
      </c>
      <c r="C1501">
        <v>601</v>
      </c>
      <c r="D1501" t="s">
        <v>3630</v>
      </c>
      <c r="E1501">
        <v>442</v>
      </c>
      <c r="F1501">
        <v>600</v>
      </c>
      <c r="G1501">
        <v>5833</v>
      </c>
      <c r="H1501" t="s">
        <v>3631</v>
      </c>
    </row>
    <row r="1502" spans="1:8" x14ac:dyDescent="0.25">
      <c r="A1502" t="s">
        <v>316</v>
      </c>
      <c r="B1502" t="s">
        <v>1617</v>
      </c>
      <c r="C1502">
        <v>601</v>
      </c>
      <c r="D1502" t="s">
        <v>3632</v>
      </c>
      <c r="E1502">
        <v>175</v>
      </c>
      <c r="F1502">
        <v>351</v>
      </c>
      <c r="G1502">
        <v>6199</v>
      </c>
      <c r="H1502" t="s">
        <v>3633</v>
      </c>
    </row>
    <row r="1503" spans="1:8" hidden="1" x14ac:dyDescent="0.25">
      <c r="A1503" t="s">
        <v>4298</v>
      </c>
      <c r="B1503" t="s">
        <v>4299</v>
      </c>
      <c r="C1503">
        <v>588</v>
      </c>
      <c r="D1503" t="s">
        <v>3630</v>
      </c>
      <c r="E1503">
        <v>427</v>
      </c>
      <c r="F1503">
        <v>585</v>
      </c>
      <c r="G1503">
        <v>5833</v>
      </c>
      <c r="H1503" t="s">
        <v>3631</v>
      </c>
    </row>
    <row r="1504" spans="1:8" x14ac:dyDescent="0.25">
      <c r="A1504" t="s">
        <v>4298</v>
      </c>
      <c r="B1504" t="s">
        <v>4299</v>
      </c>
      <c r="C1504">
        <v>588</v>
      </c>
      <c r="D1504" t="s">
        <v>3632</v>
      </c>
      <c r="E1504">
        <v>110</v>
      </c>
      <c r="F1504">
        <v>172</v>
      </c>
      <c r="G1504">
        <v>6199</v>
      </c>
      <c r="H1504" t="s">
        <v>3633</v>
      </c>
    </row>
    <row r="1505" spans="1:8" x14ac:dyDescent="0.25">
      <c r="A1505" t="s">
        <v>4298</v>
      </c>
      <c r="B1505" t="s">
        <v>4299</v>
      </c>
      <c r="C1505">
        <v>588</v>
      </c>
      <c r="D1505" t="s">
        <v>3632</v>
      </c>
      <c r="E1505">
        <v>179</v>
      </c>
      <c r="F1505">
        <v>338</v>
      </c>
      <c r="G1505">
        <v>6199</v>
      </c>
      <c r="H1505" t="s">
        <v>3633</v>
      </c>
    </row>
    <row r="1506" spans="1:8" hidden="1" x14ac:dyDescent="0.25">
      <c r="A1506" t="s">
        <v>4300</v>
      </c>
      <c r="B1506" t="s">
        <v>4301</v>
      </c>
      <c r="C1506">
        <v>750</v>
      </c>
      <c r="D1506" t="s">
        <v>3630</v>
      </c>
      <c r="E1506">
        <v>490</v>
      </c>
      <c r="F1506">
        <v>660</v>
      </c>
      <c r="G1506">
        <v>5833</v>
      </c>
      <c r="H1506" t="s">
        <v>3631</v>
      </c>
    </row>
    <row r="1507" spans="1:8" x14ac:dyDescent="0.25">
      <c r="A1507" t="s">
        <v>4300</v>
      </c>
      <c r="B1507" t="s">
        <v>4301</v>
      </c>
      <c r="C1507">
        <v>750</v>
      </c>
      <c r="D1507" t="s">
        <v>3632</v>
      </c>
      <c r="E1507">
        <v>122</v>
      </c>
      <c r="F1507">
        <v>182</v>
      </c>
      <c r="G1507">
        <v>6199</v>
      </c>
      <c r="H1507" t="s">
        <v>3633</v>
      </c>
    </row>
    <row r="1508" spans="1:8" x14ac:dyDescent="0.25">
      <c r="A1508" t="s">
        <v>4300</v>
      </c>
      <c r="B1508" t="s">
        <v>4301</v>
      </c>
      <c r="C1508">
        <v>750</v>
      </c>
      <c r="D1508" t="s">
        <v>3632</v>
      </c>
      <c r="E1508">
        <v>185</v>
      </c>
      <c r="F1508">
        <v>257</v>
      </c>
      <c r="G1508">
        <v>6199</v>
      </c>
      <c r="H1508" t="s">
        <v>3633</v>
      </c>
    </row>
    <row r="1509" spans="1:8" x14ac:dyDescent="0.25">
      <c r="A1509" t="s">
        <v>4300</v>
      </c>
      <c r="B1509" t="s">
        <v>4301</v>
      </c>
      <c r="C1509">
        <v>750</v>
      </c>
      <c r="D1509" t="s">
        <v>3632</v>
      </c>
      <c r="E1509">
        <v>261</v>
      </c>
      <c r="F1509">
        <v>399</v>
      </c>
      <c r="G1509">
        <v>6199</v>
      </c>
      <c r="H1509" t="s">
        <v>3633</v>
      </c>
    </row>
    <row r="1510" spans="1:8" hidden="1" x14ac:dyDescent="0.25">
      <c r="A1510" t="s">
        <v>4302</v>
      </c>
      <c r="B1510" t="s">
        <v>4303</v>
      </c>
      <c r="C1510">
        <v>457</v>
      </c>
      <c r="D1510" t="s">
        <v>3639</v>
      </c>
      <c r="E1510">
        <v>82</v>
      </c>
      <c r="F1510">
        <v>130</v>
      </c>
      <c r="G1510">
        <v>4169</v>
      </c>
      <c r="H1510" t="s">
        <v>3640</v>
      </c>
    </row>
    <row r="1511" spans="1:8" hidden="1" x14ac:dyDescent="0.25">
      <c r="A1511" t="s">
        <v>4302</v>
      </c>
      <c r="B1511" t="s">
        <v>4303</v>
      </c>
      <c r="C1511">
        <v>457</v>
      </c>
      <c r="D1511" t="s">
        <v>3630</v>
      </c>
      <c r="E1511">
        <v>300</v>
      </c>
      <c r="F1511">
        <v>455</v>
      </c>
      <c r="G1511">
        <v>5833</v>
      </c>
      <c r="H1511" t="s">
        <v>3631</v>
      </c>
    </row>
    <row r="1512" spans="1:8" x14ac:dyDescent="0.25">
      <c r="A1512" t="s">
        <v>4302</v>
      </c>
      <c r="B1512" t="s">
        <v>4303</v>
      </c>
      <c r="C1512">
        <v>457</v>
      </c>
      <c r="D1512" t="s">
        <v>3632</v>
      </c>
      <c r="E1512">
        <v>155</v>
      </c>
      <c r="F1512">
        <v>221</v>
      </c>
      <c r="G1512">
        <v>6199</v>
      </c>
      <c r="H1512" t="s">
        <v>3633</v>
      </c>
    </row>
    <row r="1513" spans="1:8" hidden="1" x14ac:dyDescent="0.25">
      <c r="A1513" t="s">
        <v>4304</v>
      </c>
      <c r="B1513" t="s">
        <v>4305</v>
      </c>
      <c r="C1513">
        <v>386</v>
      </c>
      <c r="D1513" t="s">
        <v>3639</v>
      </c>
      <c r="E1513">
        <v>20</v>
      </c>
      <c r="F1513">
        <v>65</v>
      </c>
      <c r="G1513">
        <v>4169</v>
      </c>
      <c r="H1513" t="s">
        <v>3640</v>
      </c>
    </row>
    <row r="1514" spans="1:8" hidden="1" x14ac:dyDescent="0.25">
      <c r="A1514" t="s">
        <v>4304</v>
      </c>
      <c r="B1514" t="s">
        <v>4305</v>
      </c>
      <c r="C1514">
        <v>386</v>
      </c>
      <c r="D1514" t="s">
        <v>3630</v>
      </c>
      <c r="E1514">
        <v>224</v>
      </c>
      <c r="F1514">
        <v>384</v>
      </c>
      <c r="G1514">
        <v>5833</v>
      </c>
      <c r="H1514" t="s">
        <v>3631</v>
      </c>
    </row>
    <row r="1515" spans="1:8" x14ac:dyDescent="0.25">
      <c r="A1515" t="s">
        <v>4304</v>
      </c>
      <c r="B1515" t="s">
        <v>4305</v>
      </c>
      <c r="C1515">
        <v>386</v>
      </c>
      <c r="D1515" t="s">
        <v>3632</v>
      </c>
      <c r="E1515">
        <v>93</v>
      </c>
      <c r="F1515">
        <v>154</v>
      </c>
      <c r="G1515">
        <v>6199</v>
      </c>
      <c r="H1515" t="s">
        <v>3633</v>
      </c>
    </row>
    <row r="1516" spans="1:8" hidden="1" x14ac:dyDescent="0.25">
      <c r="A1516" t="s">
        <v>4306</v>
      </c>
      <c r="B1516" t="s">
        <v>4307</v>
      </c>
      <c r="C1516">
        <v>654</v>
      </c>
      <c r="D1516" t="s">
        <v>3630</v>
      </c>
      <c r="E1516">
        <v>437</v>
      </c>
      <c r="F1516">
        <v>599</v>
      </c>
      <c r="G1516">
        <v>5833</v>
      </c>
      <c r="H1516" t="s">
        <v>3631</v>
      </c>
    </row>
    <row r="1517" spans="1:8" x14ac:dyDescent="0.25">
      <c r="A1517" t="s">
        <v>4306</v>
      </c>
      <c r="B1517" t="s">
        <v>4307</v>
      </c>
      <c r="C1517">
        <v>654</v>
      </c>
      <c r="D1517" t="s">
        <v>3632</v>
      </c>
      <c r="E1517">
        <v>131</v>
      </c>
      <c r="F1517">
        <v>193</v>
      </c>
      <c r="G1517">
        <v>6199</v>
      </c>
      <c r="H1517" t="s">
        <v>3633</v>
      </c>
    </row>
    <row r="1518" spans="1:8" x14ac:dyDescent="0.25">
      <c r="A1518" t="s">
        <v>4306</v>
      </c>
      <c r="B1518" t="s">
        <v>4307</v>
      </c>
      <c r="C1518">
        <v>654</v>
      </c>
      <c r="D1518" t="s">
        <v>3632</v>
      </c>
      <c r="E1518">
        <v>196</v>
      </c>
      <c r="F1518">
        <v>268</v>
      </c>
      <c r="G1518">
        <v>6199</v>
      </c>
      <c r="H1518" t="s">
        <v>3633</v>
      </c>
    </row>
    <row r="1519" spans="1:8" x14ac:dyDescent="0.25">
      <c r="A1519" t="s">
        <v>4306</v>
      </c>
      <c r="B1519" t="s">
        <v>4307</v>
      </c>
      <c r="C1519">
        <v>654</v>
      </c>
      <c r="D1519" t="s">
        <v>3632</v>
      </c>
      <c r="E1519">
        <v>272</v>
      </c>
      <c r="F1519">
        <v>351</v>
      </c>
      <c r="G1519">
        <v>6199</v>
      </c>
      <c r="H1519" t="s">
        <v>3633</v>
      </c>
    </row>
    <row r="1520" spans="1:8" hidden="1" x14ac:dyDescent="0.25">
      <c r="A1520" t="s">
        <v>4308</v>
      </c>
      <c r="B1520" t="s">
        <v>4309</v>
      </c>
      <c r="C1520">
        <v>422</v>
      </c>
      <c r="D1520" t="s">
        <v>3639</v>
      </c>
      <c r="E1520">
        <v>50</v>
      </c>
      <c r="F1520">
        <v>98</v>
      </c>
      <c r="G1520">
        <v>4169</v>
      </c>
      <c r="H1520" t="s">
        <v>3640</v>
      </c>
    </row>
    <row r="1521" spans="1:8" hidden="1" x14ac:dyDescent="0.25">
      <c r="A1521" t="s">
        <v>4308</v>
      </c>
      <c r="B1521" t="s">
        <v>4309</v>
      </c>
      <c r="C1521">
        <v>422</v>
      </c>
      <c r="D1521" t="s">
        <v>3630</v>
      </c>
      <c r="E1521">
        <v>257</v>
      </c>
      <c r="F1521">
        <v>414</v>
      </c>
      <c r="G1521">
        <v>5833</v>
      </c>
      <c r="H1521" t="s">
        <v>3631</v>
      </c>
    </row>
    <row r="1522" spans="1:8" x14ac:dyDescent="0.25">
      <c r="A1522" t="s">
        <v>4308</v>
      </c>
      <c r="B1522" t="s">
        <v>4309</v>
      </c>
      <c r="C1522">
        <v>422</v>
      </c>
      <c r="D1522" t="s">
        <v>3632</v>
      </c>
      <c r="E1522">
        <v>123</v>
      </c>
      <c r="F1522">
        <v>190</v>
      </c>
      <c r="G1522">
        <v>6199</v>
      </c>
      <c r="H1522" t="s">
        <v>3633</v>
      </c>
    </row>
    <row r="1523" spans="1:8" hidden="1" x14ac:dyDescent="0.25">
      <c r="A1523" t="s">
        <v>4310</v>
      </c>
      <c r="B1523" t="s">
        <v>4311</v>
      </c>
      <c r="C1523">
        <v>745</v>
      </c>
      <c r="D1523" t="s">
        <v>3630</v>
      </c>
      <c r="E1523">
        <v>553</v>
      </c>
      <c r="F1523">
        <v>718</v>
      </c>
      <c r="G1523">
        <v>5833</v>
      </c>
      <c r="H1523" t="s">
        <v>3631</v>
      </c>
    </row>
    <row r="1524" spans="1:8" x14ac:dyDescent="0.25">
      <c r="A1524" t="s">
        <v>4310</v>
      </c>
      <c r="B1524" t="s">
        <v>4311</v>
      </c>
      <c r="C1524">
        <v>745</v>
      </c>
      <c r="D1524" t="s">
        <v>3632</v>
      </c>
      <c r="E1524">
        <v>203</v>
      </c>
      <c r="F1524">
        <v>263</v>
      </c>
      <c r="G1524">
        <v>6199</v>
      </c>
      <c r="H1524" t="s">
        <v>3633</v>
      </c>
    </row>
    <row r="1525" spans="1:8" x14ac:dyDescent="0.25">
      <c r="A1525" t="s">
        <v>4310</v>
      </c>
      <c r="B1525" t="s">
        <v>4311</v>
      </c>
      <c r="C1525">
        <v>745</v>
      </c>
      <c r="D1525" t="s">
        <v>3632</v>
      </c>
      <c r="E1525">
        <v>268</v>
      </c>
      <c r="F1525">
        <v>337</v>
      </c>
      <c r="G1525">
        <v>6199</v>
      </c>
      <c r="H1525" t="s">
        <v>3633</v>
      </c>
    </row>
    <row r="1526" spans="1:8" x14ac:dyDescent="0.25">
      <c r="A1526" t="s">
        <v>4310</v>
      </c>
      <c r="B1526" t="s">
        <v>4311</v>
      </c>
      <c r="C1526">
        <v>745</v>
      </c>
      <c r="D1526" t="s">
        <v>3632</v>
      </c>
      <c r="E1526">
        <v>342</v>
      </c>
      <c r="F1526">
        <v>480</v>
      </c>
      <c r="G1526">
        <v>6199</v>
      </c>
      <c r="H1526" t="s">
        <v>3633</v>
      </c>
    </row>
    <row r="1527" spans="1:8" hidden="1" x14ac:dyDescent="0.25">
      <c r="A1527" t="s">
        <v>4312</v>
      </c>
      <c r="B1527" t="s">
        <v>4313</v>
      </c>
      <c r="C1527">
        <v>625</v>
      </c>
      <c r="D1527" t="s">
        <v>4011</v>
      </c>
      <c r="E1527">
        <v>1</v>
      </c>
      <c r="F1527">
        <v>39</v>
      </c>
      <c r="G1527">
        <v>13</v>
      </c>
    </row>
    <row r="1528" spans="1:8" hidden="1" x14ac:dyDescent="0.25">
      <c r="A1528" t="s">
        <v>4312</v>
      </c>
      <c r="B1528" t="s">
        <v>4313</v>
      </c>
      <c r="C1528">
        <v>625</v>
      </c>
      <c r="D1528" t="s">
        <v>3639</v>
      </c>
      <c r="E1528">
        <v>210</v>
      </c>
      <c r="F1528">
        <v>261</v>
      </c>
      <c r="G1528">
        <v>4169</v>
      </c>
      <c r="H1528" t="s">
        <v>3640</v>
      </c>
    </row>
    <row r="1529" spans="1:8" hidden="1" x14ac:dyDescent="0.25">
      <c r="A1529" t="s">
        <v>4312</v>
      </c>
      <c r="B1529" t="s">
        <v>4313</v>
      </c>
      <c r="C1529">
        <v>625</v>
      </c>
      <c r="D1529" t="s">
        <v>3630</v>
      </c>
      <c r="E1529">
        <v>394</v>
      </c>
      <c r="F1529">
        <v>561</v>
      </c>
      <c r="G1529">
        <v>5833</v>
      </c>
      <c r="H1529" t="s">
        <v>3631</v>
      </c>
    </row>
    <row r="1530" spans="1:8" x14ac:dyDescent="0.25">
      <c r="A1530" t="s">
        <v>4312</v>
      </c>
      <c r="B1530" t="s">
        <v>4313</v>
      </c>
      <c r="C1530">
        <v>625</v>
      </c>
      <c r="D1530" t="s">
        <v>3632</v>
      </c>
      <c r="E1530">
        <v>274</v>
      </c>
      <c r="F1530">
        <v>334</v>
      </c>
      <c r="G1530">
        <v>6199</v>
      </c>
      <c r="H1530" t="s">
        <v>3633</v>
      </c>
    </row>
    <row r="1531" spans="1:8" hidden="1" x14ac:dyDescent="0.25">
      <c r="A1531" t="s">
        <v>4312</v>
      </c>
      <c r="B1531" t="s">
        <v>4313</v>
      </c>
      <c r="C1531">
        <v>625</v>
      </c>
      <c r="D1531" t="s">
        <v>4012</v>
      </c>
      <c r="E1531">
        <v>126</v>
      </c>
      <c r="F1531">
        <v>156</v>
      </c>
      <c r="G1531">
        <v>18395</v>
      </c>
      <c r="H1531" t="s">
        <v>4013</v>
      </c>
    </row>
    <row r="1532" spans="1:8" hidden="1" x14ac:dyDescent="0.25">
      <c r="A1532" t="s">
        <v>317</v>
      </c>
      <c r="B1532" t="s">
        <v>1618</v>
      </c>
      <c r="C1532">
        <v>244</v>
      </c>
      <c r="D1532" t="s">
        <v>3630</v>
      </c>
      <c r="E1532">
        <v>114</v>
      </c>
      <c r="F1532">
        <v>223</v>
      </c>
      <c r="G1532">
        <v>5833</v>
      </c>
      <c r="H1532" t="s">
        <v>3631</v>
      </c>
    </row>
    <row r="1533" spans="1:8" x14ac:dyDescent="0.25">
      <c r="A1533" t="s">
        <v>317</v>
      </c>
      <c r="B1533" t="s">
        <v>1618</v>
      </c>
      <c r="C1533">
        <v>244</v>
      </c>
      <c r="D1533" t="s">
        <v>3632</v>
      </c>
      <c r="E1533">
        <v>22</v>
      </c>
      <c r="F1533">
        <v>81</v>
      </c>
      <c r="G1533">
        <v>6199</v>
      </c>
      <c r="H1533" t="s">
        <v>3633</v>
      </c>
    </row>
    <row r="1534" spans="1:8" hidden="1" x14ac:dyDescent="0.25">
      <c r="A1534" t="s">
        <v>4314</v>
      </c>
      <c r="B1534" t="s">
        <v>4315</v>
      </c>
      <c r="C1534">
        <v>650</v>
      </c>
      <c r="D1534" t="s">
        <v>3630</v>
      </c>
      <c r="E1534">
        <v>440</v>
      </c>
      <c r="F1534">
        <v>601</v>
      </c>
      <c r="G1534">
        <v>5833</v>
      </c>
      <c r="H1534" t="s">
        <v>3631</v>
      </c>
    </row>
    <row r="1535" spans="1:8" x14ac:dyDescent="0.25">
      <c r="A1535" t="s">
        <v>4314</v>
      </c>
      <c r="B1535" t="s">
        <v>4315</v>
      </c>
      <c r="C1535">
        <v>650</v>
      </c>
      <c r="D1535" t="s">
        <v>3632</v>
      </c>
      <c r="E1535">
        <v>134</v>
      </c>
      <c r="F1535">
        <v>196</v>
      </c>
      <c r="G1535">
        <v>6199</v>
      </c>
      <c r="H1535" t="s">
        <v>3633</v>
      </c>
    </row>
    <row r="1536" spans="1:8" x14ac:dyDescent="0.25">
      <c r="A1536" t="s">
        <v>4314</v>
      </c>
      <c r="B1536" t="s">
        <v>4315</v>
      </c>
      <c r="C1536">
        <v>650</v>
      </c>
      <c r="D1536" t="s">
        <v>3632</v>
      </c>
      <c r="E1536">
        <v>198</v>
      </c>
      <c r="F1536">
        <v>261</v>
      </c>
      <c r="G1536">
        <v>6199</v>
      </c>
      <c r="H1536" t="s">
        <v>3633</v>
      </c>
    </row>
    <row r="1537" spans="1:8" x14ac:dyDescent="0.25">
      <c r="A1537" t="s">
        <v>4314</v>
      </c>
      <c r="B1537" t="s">
        <v>4315</v>
      </c>
      <c r="C1537">
        <v>650</v>
      </c>
      <c r="D1537" t="s">
        <v>3632</v>
      </c>
      <c r="E1537">
        <v>267</v>
      </c>
      <c r="F1537">
        <v>353</v>
      </c>
      <c r="G1537">
        <v>6199</v>
      </c>
      <c r="H1537" t="s">
        <v>3633</v>
      </c>
    </row>
    <row r="1538" spans="1:8" hidden="1" x14ac:dyDescent="0.25">
      <c r="A1538" t="s">
        <v>318</v>
      </c>
      <c r="B1538" t="s">
        <v>1619</v>
      </c>
      <c r="C1538">
        <v>460</v>
      </c>
      <c r="D1538" t="s">
        <v>3630</v>
      </c>
      <c r="E1538">
        <v>299</v>
      </c>
      <c r="F1538">
        <v>459</v>
      </c>
      <c r="G1538">
        <v>5833</v>
      </c>
      <c r="H1538" t="s">
        <v>3631</v>
      </c>
    </row>
    <row r="1539" spans="1:8" x14ac:dyDescent="0.25">
      <c r="A1539" t="s">
        <v>318</v>
      </c>
      <c r="B1539" t="s">
        <v>1619</v>
      </c>
      <c r="C1539">
        <v>460</v>
      </c>
      <c r="D1539" t="s">
        <v>3632</v>
      </c>
      <c r="E1539">
        <v>166</v>
      </c>
      <c r="F1539">
        <v>230</v>
      </c>
      <c r="G1539">
        <v>6199</v>
      </c>
      <c r="H1539" t="s">
        <v>3633</v>
      </c>
    </row>
    <row r="1540" spans="1:8" hidden="1" x14ac:dyDescent="0.25">
      <c r="A1540" t="s">
        <v>319</v>
      </c>
      <c r="B1540" t="s">
        <v>1620</v>
      </c>
      <c r="C1540">
        <v>505</v>
      </c>
      <c r="D1540" t="s">
        <v>3630</v>
      </c>
      <c r="E1540">
        <v>342</v>
      </c>
      <c r="F1540">
        <v>502</v>
      </c>
      <c r="G1540">
        <v>5833</v>
      </c>
      <c r="H1540" t="s">
        <v>3631</v>
      </c>
    </row>
    <row r="1541" spans="1:8" x14ac:dyDescent="0.25">
      <c r="A1541" t="s">
        <v>319</v>
      </c>
      <c r="B1541" t="s">
        <v>1620</v>
      </c>
      <c r="C1541">
        <v>505</v>
      </c>
      <c r="D1541" t="s">
        <v>3632</v>
      </c>
      <c r="E1541">
        <v>187</v>
      </c>
      <c r="F1541">
        <v>279</v>
      </c>
      <c r="G1541">
        <v>6199</v>
      </c>
      <c r="H1541" t="s">
        <v>3633</v>
      </c>
    </row>
    <row r="1542" spans="1:8" hidden="1" x14ac:dyDescent="0.25">
      <c r="A1542" t="s">
        <v>4316</v>
      </c>
      <c r="B1542" t="s">
        <v>4317</v>
      </c>
      <c r="C1542">
        <v>640</v>
      </c>
      <c r="D1542" t="s">
        <v>3630</v>
      </c>
      <c r="E1542">
        <v>416</v>
      </c>
      <c r="F1542">
        <v>581</v>
      </c>
      <c r="G1542">
        <v>5833</v>
      </c>
      <c r="H1542" t="s">
        <v>3631</v>
      </c>
    </row>
    <row r="1543" spans="1:8" x14ac:dyDescent="0.25">
      <c r="A1543" t="s">
        <v>4316</v>
      </c>
      <c r="B1543" t="s">
        <v>4317</v>
      </c>
      <c r="C1543">
        <v>640</v>
      </c>
      <c r="D1543" t="s">
        <v>3632</v>
      </c>
      <c r="E1543">
        <v>130</v>
      </c>
      <c r="F1543">
        <v>193</v>
      </c>
      <c r="G1543">
        <v>6199</v>
      </c>
      <c r="H1543" t="s">
        <v>3633</v>
      </c>
    </row>
    <row r="1544" spans="1:8" x14ac:dyDescent="0.25">
      <c r="A1544" t="s">
        <v>4316</v>
      </c>
      <c r="B1544" t="s">
        <v>4317</v>
      </c>
      <c r="C1544">
        <v>640</v>
      </c>
      <c r="D1544" t="s">
        <v>3632</v>
      </c>
      <c r="E1544">
        <v>195</v>
      </c>
      <c r="F1544">
        <v>266</v>
      </c>
      <c r="G1544">
        <v>6199</v>
      </c>
      <c r="H1544" t="s">
        <v>3633</v>
      </c>
    </row>
    <row r="1545" spans="1:8" x14ac:dyDescent="0.25">
      <c r="A1545" t="s">
        <v>4316</v>
      </c>
      <c r="B1545" t="s">
        <v>4317</v>
      </c>
      <c r="C1545">
        <v>640</v>
      </c>
      <c r="D1545" t="s">
        <v>3632</v>
      </c>
      <c r="E1545">
        <v>270</v>
      </c>
      <c r="F1545">
        <v>347</v>
      </c>
      <c r="G1545">
        <v>6199</v>
      </c>
      <c r="H1545" t="s">
        <v>3633</v>
      </c>
    </row>
    <row r="1546" spans="1:8" hidden="1" x14ac:dyDescent="0.25">
      <c r="A1546" t="s">
        <v>4318</v>
      </c>
      <c r="B1546" t="s">
        <v>4319</v>
      </c>
      <c r="C1546">
        <v>543</v>
      </c>
      <c r="D1546" t="s">
        <v>3638</v>
      </c>
      <c r="E1546">
        <v>90</v>
      </c>
      <c r="F1546">
        <v>129</v>
      </c>
      <c r="G1546">
        <v>16</v>
      </c>
    </row>
    <row r="1547" spans="1:8" hidden="1" x14ac:dyDescent="0.25">
      <c r="A1547" t="s">
        <v>4318</v>
      </c>
      <c r="B1547" t="s">
        <v>4319</v>
      </c>
      <c r="C1547">
        <v>543</v>
      </c>
      <c r="D1547" t="s">
        <v>3639</v>
      </c>
      <c r="E1547">
        <v>137</v>
      </c>
      <c r="F1547">
        <v>185</v>
      </c>
      <c r="G1547">
        <v>4169</v>
      </c>
      <c r="H1547" t="s">
        <v>3640</v>
      </c>
    </row>
    <row r="1548" spans="1:8" hidden="1" x14ac:dyDescent="0.25">
      <c r="A1548" t="s">
        <v>4318</v>
      </c>
      <c r="B1548" t="s">
        <v>4319</v>
      </c>
      <c r="C1548">
        <v>543</v>
      </c>
      <c r="D1548" t="s">
        <v>3630</v>
      </c>
      <c r="E1548">
        <v>356</v>
      </c>
      <c r="F1548">
        <v>511</v>
      </c>
      <c r="G1548">
        <v>5833</v>
      </c>
      <c r="H1548" t="s">
        <v>3631</v>
      </c>
    </row>
    <row r="1549" spans="1:8" x14ac:dyDescent="0.25">
      <c r="A1549" t="s">
        <v>4318</v>
      </c>
      <c r="B1549" t="s">
        <v>4319</v>
      </c>
      <c r="C1549">
        <v>543</v>
      </c>
      <c r="D1549" t="s">
        <v>3632</v>
      </c>
      <c r="E1549">
        <v>210</v>
      </c>
      <c r="F1549">
        <v>276</v>
      </c>
      <c r="G1549">
        <v>6199</v>
      </c>
      <c r="H1549" t="s">
        <v>3633</v>
      </c>
    </row>
    <row r="1550" spans="1:8" hidden="1" x14ac:dyDescent="0.25">
      <c r="A1550" t="s">
        <v>4320</v>
      </c>
      <c r="B1550" t="s">
        <v>4321</v>
      </c>
      <c r="C1550">
        <v>780</v>
      </c>
      <c r="D1550" t="s">
        <v>3630</v>
      </c>
      <c r="E1550">
        <v>507</v>
      </c>
      <c r="F1550">
        <v>673</v>
      </c>
      <c r="G1550">
        <v>5833</v>
      </c>
      <c r="H1550" t="s">
        <v>3631</v>
      </c>
    </row>
    <row r="1551" spans="1:8" x14ac:dyDescent="0.25">
      <c r="A1551" t="s">
        <v>4320</v>
      </c>
      <c r="B1551" t="s">
        <v>4321</v>
      </c>
      <c r="C1551">
        <v>780</v>
      </c>
      <c r="D1551" t="s">
        <v>3632</v>
      </c>
      <c r="E1551">
        <v>129</v>
      </c>
      <c r="F1551">
        <v>189</v>
      </c>
      <c r="G1551">
        <v>6199</v>
      </c>
      <c r="H1551" t="s">
        <v>3633</v>
      </c>
    </row>
    <row r="1552" spans="1:8" x14ac:dyDescent="0.25">
      <c r="A1552" t="s">
        <v>4320</v>
      </c>
      <c r="B1552" t="s">
        <v>4321</v>
      </c>
      <c r="C1552">
        <v>780</v>
      </c>
      <c r="D1552" t="s">
        <v>3632</v>
      </c>
      <c r="E1552">
        <v>192</v>
      </c>
      <c r="F1552">
        <v>264</v>
      </c>
      <c r="G1552">
        <v>6199</v>
      </c>
      <c r="H1552" t="s">
        <v>3633</v>
      </c>
    </row>
    <row r="1553" spans="1:8" x14ac:dyDescent="0.25">
      <c r="A1553" t="s">
        <v>4320</v>
      </c>
      <c r="B1553" t="s">
        <v>4321</v>
      </c>
      <c r="C1553">
        <v>780</v>
      </c>
      <c r="D1553" t="s">
        <v>3632</v>
      </c>
      <c r="E1553">
        <v>268</v>
      </c>
      <c r="F1553">
        <v>410</v>
      </c>
      <c r="G1553">
        <v>6199</v>
      </c>
      <c r="H1553" t="s">
        <v>3633</v>
      </c>
    </row>
    <row r="1554" spans="1:8" hidden="1" x14ac:dyDescent="0.25">
      <c r="A1554" t="s">
        <v>320</v>
      </c>
      <c r="B1554" t="s">
        <v>1621</v>
      </c>
      <c r="C1554">
        <v>588</v>
      </c>
      <c r="D1554" t="s">
        <v>3630</v>
      </c>
      <c r="E1554">
        <v>429</v>
      </c>
      <c r="F1554">
        <v>587</v>
      </c>
      <c r="G1554">
        <v>5833</v>
      </c>
      <c r="H1554" t="s">
        <v>3631</v>
      </c>
    </row>
    <row r="1555" spans="1:8" x14ac:dyDescent="0.25">
      <c r="A1555" t="s">
        <v>320</v>
      </c>
      <c r="B1555" t="s">
        <v>1621</v>
      </c>
      <c r="C1555">
        <v>588</v>
      </c>
      <c r="D1555" t="s">
        <v>3632</v>
      </c>
      <c r="E1555">
        <v>176</v>
      </c>
      <c r="F1555">
        <v>341</v>
      </c>
      <c r="G1555">
        <v>6199</v>
      </c>
      <c r="H1555" t="s">
        <v>3633</v>
      </c>
    </row>
    <row r="1556" spans="1:8" x14ac:dyDescent="0.25">
      <c r="A1556" t="s">
        <v>4322</v>
      </c>
      <c r="B1556" t="s">
        <v>4323</v>
      </c>
      <c r="C1556">
        <v>511</v>
      </c>
      <c r="D1556" t="s">
        <v>3632</v>
      </c>
      <c r="E1556">
        <v>228</v>
      </c>
      <c r="F1556">
        <v>317</v>
      </c>
      <c r="G1556">
        <v>6199</v>
      </c>
      <c r="H1556" t="s">
        <v>3633</v>
      </c>
    </row>
    <row r="1557" spans="1:8" hidden="1" x14ac:dyDescent="0.25">
      <c r="A1557" t="s">
        <v>321</v>
      </c>
      <c r="B1557" t="s">
        <v>1622</v>
      </c>
      <c r="C1557">
        <v>681</v>
      </c>
      <c r="D1557" t="s">
        <v>3629</v>
      </c>
      <c r="E1557">
        <v>1</v>
      </c>
      <c r="F1557">
        <v>129</v>
      </c>
      <c r="G1557">
        <v>18</v>
      </c>
    </row>
    <row r="1558" spans="1:8" hidden="1" x14ac:dyDescent="0.25">
      <c r="A1558" t="s">
        <v>321</v>
      </c>
      <c r="B1558" t="s">
        <v>1622</v>
      </c>
      <c r="C1558">
        <v>681</v>
      </c>
      <c r="D1558" t="s">
        <v>3630</v>
      </c>
      <c r="E1558">
        <v>433</v>
      </c>
      <c r="F1558">
        <v>601</v>
      </c>
      <c r="G1558">
        <v>5833</v>
      </c>
      <c r="H1558" t="s">
        <v>3631</v>
      </c>
    </row>
    <row r="1559" spans="1:8" x14ac:dyDescent="0.25">
      <c r="A1559" t="s">
        <v>321</v>
      </c>
      <c r="B1559" t="s">
        <v>1622</v>
      </c>
      <c r="C1559">
        <v>681</v>
      </c>
      <c r="D1559" t="s">
        <v>3632</v>
      </c>
      <c r="E1559">
        <v>195</v>
      </c>
      <c r="F1559">
        <v>339</v>
      </c>
      <c r="G1559">
        <v>6199</v>
      </c>
      <c r="H1559" t="s">
        <v>3633</v>
      </c>
    </row>
    <row r="1560" spans="1:8" hidden="1" x14ac:dyDescent="0.25">
      <c r="A1560" t="s">
        <v>4324</v>
      </c>
      <c r="B1560" t="s">
        <v>4325</v>
      </c>
      <c r="C1560">
        <v>714</v>
      </c>
      <c r="D1560" t="s">
        <v>3630</v>
      </c>
      <c r="E1560">
        <v>455</v>
      </c>
      <c r="F1560">
        <v>617</v>
      </c>
      <c r="G1560">
        <v>5833</v>
      </c>
      <c r="H1560" t="s">
        <v>3631</v>
      </c>
    </row>
    <row r="1561" spans="1:8" x14ac:dyDescent="0.25">
      <c r="A1561" t="s">
        <v>4324</v>
      </c>
      <c r="B1561" t="s">
        <v>4325</v>
      </c>
      <c r="C1561">
        <v>714</v>
      </c>
      <c r="D1561" t="s">
        <v>3632</v>
      </c>
      <c r="E1561">
        <v>130</v>
      </c>
      <c r="F1561">
        <v>193</v>
      </c>
      <c r="G1561">
        <v>6199</v>
      </c>
      <c r="H1561" t="s">
        <v>3633</v>
      </c>
    </row>
    <row r="1562" spans="1:8" x14ac:dyDescent="0.25">
      <c r="A1562" t="s">
        <v>4324</v>
      </c>
      <c r="B1562" t="s">
        <v>4325</v>
      </c>
      <c r="C1562">
        <v>714</v>
      </c>
      <c r="D1562" t="s">
        <v>3632</v>
      </c>
      <c r="E1562">
        <v>195</v>
      </c>
      <c r="F1562">
        <v>266</v>
      </c>
      <c r="G1562">
        <v>6199</v>
      </c>
      <c r="H1562" t="s">
        <v>3633</v>
      </c>
    </row>
    <row r="1563" spans="1:8" x14ac:dyDescent="0.25">
      <c r="A1563" t="s">
        <v>4324</v>
      </c>
      <c r="B1563" t="s">
        <v>4325</v>
      </c>
      <c r="C1563">
        <v>714</v>
      </c>
      <c r="D1563" t="s">
        <v>3632</v>
      </c>
      <c r="E1563">
        <v>270</v>
      </c>
      <c r="F1563">
        <v>350</v>
      </c>
      <c r="G1563">
        <v>6199</v>
      </c>
      <c r="H1563" t="s">
        <v>3633</v>
      </c>
    </row>
    <row r="1564" spans="1:8" hidden="1" x14ac:dyDescent="0.25">
      <c r="A1564" t="s">
        <v>4326</v>
      </c>
      <c r="B1564" t="s">
        <v>4327</v>
      </c>
      <c r="C1564">
        <v>682</v>
      </c>
      <c r="D1564" t="s">
        <v>3657</v>
      </c>
      <c r="E1564">
        <v>42</v>
      </c>
      <c r="F1564">
        <v>137</v>
      </c>
      <c r="G1564">
        <v>2653</v>
      </c>
      <c r="H1564" t="s">
        <v>3658</v>
      </c>
    </row>
    <row r="1565" spans="1:8" hidden="1" x14ac:dyDescent="0.25">
      <c r="A1565" t="s">
        <v>4326</v>
      </c>
      <c r="B1565" t="s">
        <v>4327</v>
      </c>
      <c r="C1565">
        <v>682</v>
      </c>
      <c r="D1565" t="s">
        <v>3649</v>
      </c>
      <c r="E1565">
        <v>149</v>
      </c>
      <c r="F1565">
        <v>200</v>
      </c>
      <c r="G1565">
        <v>265</v>
      </c>
    </row>
    <row r="1566" spans="1:8" hidden="1" x14ac:dyDescent="0.25">
      <c r="A1566" t="s">
        <v>4326</v>
      </c>
      <c r="B1566" t="s">
        <v>4327</v>
      </c>
      <c r="C1566">
        <v>682</v>
      </c>
      <c r="D1566" t="s">
        <v>3650</v>
      </c>
      <c r="E1566">
        <v>202</v>
      </c>
      <c r="F1566">
        <v>279</v>
      </c>
      <c r="G1566">
        <v>51</v>
      </c>
    </row>
    <row r="1567" spans="1:8" hidden="1" x14ac:dyDescent="0.25">
      <c r="A1567" t="s">
        <v>4326</v>
      </c>
      <c r="B1567" t="s">
        <v>4327</v>
      </c>
      <c r="C1567">
        <v>682</v>
      </c>
      <c r="D1567" t="s">
        <v>3639</v>
      </c>
      <c r="E1567">
        <v>295</v>
      </c>
      <c r="F1567">
        <v>343</v>
      </c>
      <c r="G1567">
        <v>4169</v>
      </c>
      <c r="H1567" t="s">
        <v>3640</v>
      </c>
    </row>
    <row r="1568" spans="1:8" hidden="1" x14ac:dyDescent="0.25">
      <c r="A1568" t="s">
        <v>4326</v>
      </c>
      <c r="B1568" t="s">
        <v>4327</v>
      </c>
      <c r="C1568">
        <v>682</v>
      </c>
      <c r="D1568" t="s">
        <v>3630</v>
      </c>
      <c r="E1568">
        <v>520</v>
      </c>
      <c r="F1568">
        <v>679</v>
      </c>
      <c r="G1568">
        <v>5833</v>
      </c>
      <c r="H1568" t="s">
        <v>3631</v>
      </c>
    </row>
    <row r="1569" spans="1:8" x14ac:dyDescent="0.25">
      <c r="A1569" t="s">
        <v>4326</v>
      </c>
      <c r="B1569" t="s">
        <v>4327</v>
      </c>
      <c r="C1569">
        <v>682</v>
      </c>
      <c r="D1569" t="s">
        <v>3632</v>
      </c>
      <c r="E1569">
        <v>368</v>
      </c>
      <c r="F1569">
        <v>433</v>
      </c>
      <c r="G1569">
        <v>6199</v>
      </c>
      <c r="H1569" t="s">
        <v>3633</v>
      </c>
    </row>
    <row r="1570" spans="1:8" hidden="1" x14ac:dyDescent="0.25">
      <c r="A1570" t="s">
        <v>4328</v>
      </c>
      <c r="B1570" t="s">
        <v>4329</v>
      </c>
      <c r="C1570">
        <v>686</v>
      </c>
      <c r="D1570" t="s">
        <v>3680</v>
      </c>
      <c r="E1570">
        <v>1</v>
      </c>
      <c r="F1570">
        <v>114</v>
      </c>
      <c r="G1570">
        <v>197</v>
      </c>
    </row>
    <row r="1571" spans="1:8" hidden="1" x14ac:dyDescent="0.25">
      <c r="A1571" t="s">
        <v>4328</v>
      </c>
      <c r="B1571" t="s">
        <v>4329</v>
      </c>
      <c r="C1571">
        <v>686</v>
      </c>
      <c r="D1571" t="s">
        <v>3630</v>
      </c>
      <c r="E1571">
        <v>465</v>
      </c>
      <c r="F1571">
        <v>626</v>
      </c>
      <c r="G1571">
        <v>5833</v>
      </c>
      <c r="H1571" t="s">
        <v>3631</v>
      </c>
    </row>
    <row r="1572" spans="1:8" x14ac:dyDescent="0.25">
      <c r="A1572" t="s">
        <v>4328</v>
      </c>
      <c r="B1572" t="s">
        <v>4329</v>
      </c>
      <c r="C1572">
        <v>686</v>
      </c>
      <c r="D1572" t="s">
        <v>3632</v>
      </c>
      <c r="E1572">
        <v>145</v>
      </c>
      <c r="F1572">
        <v>208</v>
      </c>
      <c r="G1572">
        <v>6199</v>
      </c>
      <c r="H1572" t="s">
        <v>3633</v>
      </c>
    </row>
    <row r="1573" spans="1:8" x14ac:dyDescent="0.25">
      <c r="A1573" t="s">
        <v>4328</v>
      </c>
      <c r="B1573" t="s">
        <v>4329</v>
      </c>
      <c r="C1573">
        <v>686</v>
      </c>
      <c r="D1573" t="s">
        <v>3632</v>
      </c>
      <c r="E1573">
        <v>210</v>
      </c>
      <c r="F1573">
        <v>280</v>
      </c>
      <c r="G1573">
        <v>6199</v>
      </c>
      <c r="H1573" t="s">
        <v>3633</v>
      </c>
    </row>
    <row r="1574" spans="1:8" x14ac:dyDescent="0.25">
      <c r="A1574" t="s">
        <v>4328</v>
      </c>
      <c r="B1574" t="s">
        <v>4329</v>
      </c>
      <c r="C1574">
        <v>686</v>
      </c>
      <c r="D1574" t="s">
        <v>3632</v>
      </c>
      <c r="E1574">
        <v>284</v>
      </c>
      <c r="F1574">
        <v>362</v>
      </c>
      <c r="G1574">
        <v>6199</v>
      </c>
      <c r="H1574" t="s">
        <v>3633</v>
      </c>
    </row>
    <row r="1575" spans="1:8" hidden="1" x14ac:dyDescent="0.25">
      <c r="A1575" t="s">
        <v>4330</v>
      </c>
      <c r="B1575" t="s">
        <v>4331</v>
      </c>
      <c r="C1575">
        <v>412</v>
      </c>
      <c r="D1575" t="s">
        <v>3639</v>
      </c>
      <c r="E1575">
        <v>46</v>
      </c>
      <c r="F1575">
        <v>91</v>
      </c>
      <c r="G1575">
        <v>4169</v>
      </c>
      <c r="H1575" t="s">
        <v>3640</v>
      </c>
    </row>
    <row r="1576" spans="1:8" hidden="1" x14ac:dyDescent="0.25">
      <c r="A1576" t="s">
        <v>4330</v>
      </c>
      <c r="B1576" t="s">
        <v>4331</v>
      </c>
      <c r="C1576">
        <v>412</v>
      </c>
      <c r="D1576" t="s">
        <v>3630</v>
      </c>
      <c r="E1576">
        <v>250</v>
      </c>
      <c r="F1576">
        <v>410</v>
      </c>
      <c r="G1576">
        <v>5833</v>
      </c>
      <c r="H1576" t="s">
        <v>3631</v>
      </c>
    </row>
    <row r="1577" spans="1:8" x14ac:dyDescent="0.25">
      <c r="A1577" t="s">
        <v>4330</v>
      </c>
      <c r="B1577" t="s">
        <v>4331</v>
      </c>
      <c r="C1577">
        <v>412</v>
      </c>
      <c r="D1577" t="s">
        <v>3632</v>
      </c>
      <c r="E1577">
        <v>119</v>
      </c>
      <c r="F1577">
        <v>180</v>
      </c>
      <c r="G1577">
        <v>6199</v>
      </c>
      <c r="H1577" t="s">
        <v>3633</v>
      </c>
    </row>
    <row r="1578" spans="1:8" hidden="1" x14ac:dyDescent="0.25">
      <c r="A1578" t="s">
        <v>322</v>
      </c>
      <c r="B1578" t="s">
        <v>1623</v>
      </c>
      <c r="C1578">
        <v>598</v>
      </c>
      <c r="D1578" t="s">
        <v>3630</v>
      </c>
      <c r="E1578">
        <v>439</v>
      </c>
      <c r="F1578">
        <v>597</v>
      </c>
      <c r="G1578">
        <v>5833</v>
      </c>
      <c r="H1578" t="s">
        <v>3631</v>
      </c>
    </row>
    <row r="1579" spans="1:8" x14ac:dyDescent="0.25">
      <c r="A1579" t="s">
        <v>322</v>
      </c>
      <c r="B1579" t="s">
        <v>1623</v>
      </c>
      <c r="C1579">
        <v>598</v>
      </c>
      <c r="D1579" t="s">
        <v>3632</v>
      </c>
      <c r="E1579">
        <v>200</v>
      </c>
      <c r="F1579">
        <v>375</v>
      </c>
      <c r="G1579">
        <v>6199</v>
      </c>
      <c r="H1579" t="s">
        <v>3633</v>
      </c>
    </row>
    <row r="1580" spans="1:8" hidden="1" x14ac:dyDescent="0.25">
      <c r="A1580" t="s">
        <v>4332</v>
      </c>
      <c r="B1580" t="s">
        <v>4333</v>
      </c>
      <c r="C1580">
        <v>553</v>
      </c>
      <c r="D1580" t="s">
        <v>3639</v>
      </c>
      <c r="E1580">
        <v>147</v>
      </c>
      <c r="F1580">
        <v>195</v>
      </c>
      <c r="G1580">
        <v>4169</v>
      </c>
      <c r="H1580" t="s">
        <v>3640</v>
      </c>
    </row>
    <row r="1581" spans="1:8" hidden="1" x14ac:dyDescent="0.25">
      <c r="A1581" t="s">
        <v>4332</v>
      </c>
      <c r="B1581" t="s">
        <v>4333</v>
      </c>
      <c r="C1581">
        <v>553</v>
      </c>
      <c r="D1581" t="s">
        <v>3630</v>
      </c>
      <c r="E1581">
        <v>366</v>
      </c>
      <c r="F1581">
        <v>521</v>
      </c>
      <c r="G1581">
        <v>5833</v>
      </c>
      <c r="H1581" t="s">
        <v>3631</v>
      </c>
    </row>
    <row r="1582" spans="1:8" x14ac:dyDescent="0.25">
      <c r="A1582" t="s">
        <v>4332</v>
      </c>
      <c r="B1582" t="s">
        <v>4333</v>
      </c>
      <c r="C1582">
        <v>553</v>
      </c>
      <c r="D1582" t="s">
        <v>3632</v>
      </c>
      <c r="E1582">
        <v>220</v>
      </c>
      <c r="F1582">
        <v>286</v>
      </c>
      <c r="G1582">
        <v>6199</v>
      </c>
      <c r="H1582" t="s">
        <v>3633</v>
      </c>
    </row>
    <row r="1583" spans="1:8" hidden="1" x14ac:dyDescent="0.25">
      <c r="A1583" t="s">
        <v>4334</v>
      </c>
      <c r="B1583" t="s">
        <v>4335</v>
      </c>
      <c r="C1583">
        <v>775</v>
      </c>
      <c r="D1583" t="s">
        <v>3630</v>
      </c>
      <c r="E1583">
        <v>501</v>
      </c>
      <c r="F1583">
        <v>667</v>
      </c>
      <c r="G1583">
        <v>5833</v>
      </c>
      <c r="H1583" t="s">
        <v>3631</v>
      </c>
    </row>
    <row r="1584" spans="1:8" x14ac:dyDescent="0.25">
      <c r="A1584" t="s">
        <v>4334</v>
      </c>
      <c r="B1584" t="s">
        <v>4335</v>
      </c>
      <c r="C1584">
        <v>775</v>
      </c>
      <c r="D1584" t="s">
        <v>3632</v>
      </c>
      <c r="E1584">
        <v>122</v>
      </c>
      <c r="F1584">
        <v>182</v>
      </c>
      <c r="G1584">
        <v>6199</v>
      </c>
      <c r="H1584" t="s">
        <v>3633</v>
      </c>
    </row>
    <row r="1585" spans="1:8" x14ac:dyDescent="0.25">
      <c r="A1585" t="s">
        <v>4334</v>
      </c>
      <c r="B1585" t="s">
        <v>4335</v>
      </c>
      <c r="C1585">
        <v>775</v>
      </c>
      <c r="D1585" t="s">
        <v>3632</v>
      </c>
      <c r="E1585">
        <v>185</v>
      </c>
      <c r="F1585">
        <v>257</v>
      </c>
      <c r="G1585">
        <v>6199</v>
      </c>
      <c r="H1585" t="s">
        <v>3633</v>
      </c>
    </row>
    <row r="1586" spans="1:8" x14ac:dyDescent="0.25">
      <c r="A1586" t="s">
        <v>4334</v>
      </c>
      <c r="B1586" t="s">
        <v>4335</v>
      </c>
      <c r="C1586">
        <v>775</v>
      </c>
      <c r="D1586" t="s">
        <v>3632</v>
      </c>
      <c r="E1586">
        <v>261</v>
      </c>
      <c r="F1586">
        <v>404</v>
      </c>
      <c r="G1586">
        <v>6199</v>
      </c>
      <c r="H1586" t="s">
        <v>3633</v>
      </c>
    </row>
    <row r="1587" spans="1:8" hidden="1" x14ac:dyDescent="0.25">
      <c r="A1587" t="s">
        <v>323</v>
      </c>
      <c r="B1587" t="s">
        <v>1624</v>
      </c>
      <c r="C1587">
        <v>633</v>
      </c>
      <c r="D1587" t="s">
        <v>3630</v>
      </c>
      <c r="E1587">
        <v>403</v>
      </c>
      <c r="F1587">
        <v>562</v>
      </c>
      <c r="G1587">
        <v>5833</v>
      </c>
      <c r="H1587" t="s">
        <v>3631</v>
      </c>
    </row>
    <row r="1588" spans="1:8" x14ac:dyDescent="0.25">
      <c r="A1588" t="s">
        <v>323</v>
      </c>
      <c r="B1588" t="s">
        <v>1624</v>
      </c>
      <c r="C1588">
        <v>633</v>
      </c>
      <c r="D1588" t="s">
        <v>3632</v>
      </c>
      <c r="E1588">
        <v>180</v>
      </c>
      <c r="F1588">
        <v>329</v>
      </c>
      <c r="G1588">
        <v>6199</v>
      </c>
      <c r="H1588" t="s">
        <v>3633</v>
      </c>
    </row>
    <row r="1589" spans="1:8" hidden="1" x14ac:dyDescent="0.25">
      <c r="A1589" t="s">
        <v>324</v>
      </c>
      <c r="B1589" t="s">
        <v>1625</v>
      </c>
      <c r="C1589">
        <v>679</v>
      </c>
      <c r="D1589" t="s">
        <v>3629</v>
      </c>
      <c r="E1589">
        <v>1</v>
      </c>
      <c r="F1589">
        <v>129</v>
      </c>
      <c r="G1589">
        <v>18</v>
      </c>
    </row>
    <row r="1590" spans="1:8" hidden="1" x14ac:dyDescent="0.25">
      <c r="A1590" t="s">
        <v>324</v>
      </c>
      <c r="B1590" t="s">
        <v>1625</v>
      </c>
      <c r="C1590">
        <v>679</v>
      </c>
      <c r="D1590" t="s">
        <v>3630</v>
      </c>
      <c r="E1590">
        <v>432</v>
      </c>
      <c r="F1590">
        <v>600</v>
      </c>
      <c r="G1590">
        <v>5833</v>
      </c>
      <c r="H1590" t="s">
        <v>3631</v>
      </c>
    </row>
    <row r="1591" spans="1:8" x14ac:dyDescent="0.25">
      <c r="A1591" t="s">
        <v>324</v>
      </c>
      <c r="B1591" t="s">
        <v>1625</v>
      </c>
      <c r="C1591">
        <v>679</v>
      </c>
      <c r="D1591" t="s">
        <v>3632</v>
      </c>
      <c r="E1591">
        <v>195</v>
      </c>
      <c r="F1591">
        <v>338</v>
      </c>
      <c r="G1591">
        <v>6199</v>
      </c>
      <c r="H1591" t="s">
        <v>3633</v>
      </c>
    </row>
    <row r="1592" spans="1:8" hidden="1" x14ac:dyDescent="0.25">
      <c r="A1592" t="s">
        <v>325</v>
      </c>
      <c r="B1592" t="s">
        <v>1626</v>
      </c>
      <c r="C1592">
        <v>615</v>
      </c>
      <c r="D1592" t="s">
        <v>3630</v>
      </c>
      <c r="E1592">
        <v>456</v>
      </c>
      <c r="F1592">
        <v>614</v>
      </c>
      <c r="G1592">
        <v>5833</v>
      </c>
      <c r="H1592" t="s">
        <v>3631</v>
      </c>
    </row>
    <row r="1593" spans="1:8" x14ac:dyDescent="0.25">
      <c r="A1593" t="s">
        <v>325</v>
      </c>
      <c r="B1593" t="s">
        <v>1626</v>
      </c>
      <c r="C1593">
        <v>615</v>
      </c>
      <c r="D1593" t="s">
        <v>3632</v>
      </c>
      <c r="E1593">
        <v>175</v>
      </c>
      <c r="F1593">
        <v>365</v>
      </c>
      <c r="G1593">
        <v>6199</v>
      </c>
      <c r="H1593" t="s">
        <v>3633</v>
      </c>
    </row>
    <row r="1594" spans="1:8" hidden="1" x14ac:dyDescent="0.25">
      <c r="A1594" t="s">
        <v>4336</v>
      </c>
      <c r="B1594" t="s">
        <v>4337</v>
      </c>
      <c r="C1594">
        <v>895</v>
      </c>
      <c r="D1594" t="s">
        <v>4338</v>
      </c>
      <c r="E1594">
        <v>730</v>
      </c>
      <c r="F1594">
        <v>760</v>
      </c>
      <c r="G1594">
        <v>9430</v>
      </c>
      <c r="H1594" t="s">
        <v>4339</v>
      </c>
    </row>
    <row r="1595" spans="1:8" hidden="1" x14ac:dyDescent="0.25">
      <c r="A1595" t="s">
        <v>4336</v>
      </c>
      <c r="B1595" t="s">
        <v>4337</v>
      </c>
      <c r="C1595">
        <v>895</v>
      </c>
      <c r="D1595" t="s">
        <v>3630</v>
      </c>
      <c r="E1595">
        <v>402</v>
      </c>
      <c r="F1595">
        <v>565</v>
      </c>
      <c r="G1595">
        <v>5833</v>
      </c>
      <c r="H1595" t="s">
        <v>3631</v>
      </c>
    </row>
    <row r="1596" spans="1:8" x14ac:dyDescent="0.25">
      <c r="A1596" t="s">
        <v>4336</v>
      </c>
      <c r="B1596" t="s">
        <v>4337</v>
      </c>
      <c r="C1596">
        <v>895</v>
      </c>
      <c r="D1596" t="s">
        <v>3632</v>
      </c>
      <c r="E1596">
        <v>275</v>
      </c>
      <c r="F1596">
        <v>335</v>
      </c>
      <c r="G1596">
        <v>6199</v>
      </c>
      <c r="H1596" t="s">
        <v>3633</v>
      </c>
    </row>
    <row r="1597" spans="1:8" hidden="1" x14ac:dyDescent="0.25">
      <c r="A1597" t="s">
        <v>326</v>
      </c>
      <c r="B1597" t="s">
        <v>1627</v>
      </c>
      <c r="C1597">
        <v>778</v>
      </c>
      <c r="D1597" t="s">
        <v>3817</v>
      </c>
      <c r="E1597">
        <v>81</v>
      </c>
      <c r="F1597">
        <v>195</v>
      </c>
      <c r="G1597">
        <v>3</v>
      </c>
    </row>
    <row r="1598" spans="1:8" hidden="1" x14ac:dyDescent="0.25">
      <c r="A1598" t="s">
        <v>326</v>
      </c>
      <c r="B1598" t="s">
        <v>1627</v>
      </c>
      <c r="C1598">
        <v>778</v>
      </c>
      <c r="D1598" t="s">
        <v>3630</v>
      </c>
      <c r="E1598">
        <v>575</v>
      </c>
      <c r="F1598">
        <v>748</v>
      </c>
      <c r="G1598">
        <v>5833</v>
      </c>
      <c r="H1598" t="s">
        <v>3631</v>
      </c>
    </row>
    <row r="1599" spans="1:8" x14ac:dyDescent="0.25">
      <c r="A1599" t="s">
        <v>326</v>
      </c>
      <c r="B1599" t="s">
        <v>1627</v>
      </c>
      <c r="C1599">
        <v>778</v>
      </c>
      <c r="D1599" t="s">
        <v>3632</v>
      </c>
      <c r="E1599">
        <v>196</v>
      </c>
      <c r="F1599">
        <v>395</v>
      </c>
      <c r="G1599">
        <v>6199</v>
      </c>
      <c r="H1599" t="s">
        <v>3633</v>
      </c>
    </row>
    <row r="1600" spans="1:8" hidden="1" x14ac:dyDescent="0.25">
      <c r="A1600" t="s">
        <v>4340</v>
      </c>
      <c r="B1600" t="s">
        <v>4341</v>
      </c>
      <c r="C1600">
        <v>650</v>
      </c>
      <c r="D1600" t="s">
        <v>3630</v>
      </c>
      <c r="E1600">
        <v>433</v>
      </c>
      <c r="F1600">
        <v>595</v>
      </c>
      <c r="G1600">
        <v>5833</v>
      </c>
      <c r="H1600" t="s">
        <v>3631</v>
      </c>
    </row>
    <row r="1601" spans="1:8" x14ac:dyDescent="0.25">
      <c r="A1601" t="s">
        <v>4340</v>
      </c>
      <c r="B1601" t="s">
        <v>4341</v>
      </c>
      <c r="C1601">
        <v>650</v>
      </c>
      <c r="D1601" t="s">
        <v>3632</v>
      </c>
      <c r="E1601">
        <v>127</v>
      </c>
      <c r="F1601">
        <v>189</v>
      </c>
      <c r="G1601">
        <v>6199</v>
      </c>
      <c r="H1601" t="s">
        <v>3633</v>
      </c>
    </row>
    <row r="1602" spans="1:8" x14ac:dyDescent="0.25">
      <c r="A1602" t="s">
        <v>4340</v>
      </c>
      <c r="B1602" t="s">
        <v>4341</v>
      </c>
      <c r="C1602">
        <v>650</v>
      </c>
      <c r="D1602" t="s">
        <v>3632</v>
      </c>
      <c r="E1602">
        <v>192</v>
      </c>
      <c r="F1602">
        <v>264</v>
      </c>
      <c r="G1602">
        <v>6199</v>
      </c>
      <c r="H1602" t="s">
        <v>3633</v>
      </c>
    </row>
    <row r="1603" spans="1:8" x14ac:dyDescent="0.25">
      <c r="A1603" t="s">
        <v>4340</v>
      </c>
      <c r="B1603" t="s">
        <v>4341</v>
      </c>
      <c r="C1603">
        <v>650</v>
      </c>
      <c r="D1603" t="s">
        <v>3632</v>
      </c>
      <c r="E1603">
        <v>268</v>
      </c>
      <c r="F1603">
        <v>347</v>
      </c>
      <c r="G1603">
        <v>6199</v>
      </c>
      <c r="H1603" t="s">
        <v>3633</v>
      </c>
    </row>
    <row r="1604" spans="1:8" hidden="1" x14ac:dyDescent="0.25">
      <c r="A1604" t="s">
        <v>4342</v>
      </c>
      <c r="B1604" t="s">
        <v>4343</v>
      </c>
      <c r="C1604">
        <v>412</v>
      </c>
      <c r="D1604" t="s">
        <v>3639</v>
      </c>
      <c r="E1604">
        <v>46</v>
      </c>
      <c r="F1604">
        <v>91</v>
      </c>
      <c r="G1604">
        <v>4169</v>
      </c>
      <c r="H1604" t="s">
        <v>3640</v>
      </c>
    </row>
    <row r="1605" spans="1:8" hidden="1" x14ac:dyDescent="0.25">
      <c r="A1605" t="s">
        <v>4342</v>
      </c>
      <c r="B1605" t="s">
        <v>4343</v>
      </c>
      <c r="C1605">
        <v>412</v>
      </c>
      <c r="D1605" t="s">
        <v>3630</v>
      </c>
      <c r="E1605">
        <v>250</v>
      </c>
      <c r="F1605">
        <v>410</v>
      </c>
      <c r="G1605">
        <v>5833</v>
      </c>
      <c r="H1605" t="s">
        <v>3631</v>
      </c>
    </row>
    <row r="1606" spans="1:8" x14ac:dyDescent="0.25">
      <c r="A1606" t="s">
        <v>4342</v>
      </c>
      <c r="B1606" t="s">
        <v>4343</v>
      </c>
      <c r="C1606">
        <v>412</v>
      </c>
      <c r="D1606" t="s">
        <v>3632</v>
      </c>
      <c r="E1606">
        <v>119</v>
      </c>
      <c r="F1606">
        <v>180</v>
      </c>
      <c r="G1606">
        <v>6199</v>
      </c>
      <c r="H1606" t="s">
        <v>3633</v>
      </c>
    </row>
    <row r="1607" spans="1:8" hidden="1" x14ac:dyDescent="0.25">
      <c r="A1607" t="s">
        <v>4344</v>
      </c>
      <c r="B1607" t="s">
        <v>4345</v>
      </c>
      <c r="C1607">
        <v>509</v>
      </c>
      <c r="D1607" t="s">
        <v>3639</v>
      </c>
      <c r="E1607">
        <v>115</v>
      </c>
      <c r="F1607">
        <v>165</v>
      </c>
      <c r="G1607">
        <v>4169</v>
      </c>
      <c r="H1607" t="s">
        <v>3640</v>
      </c>
    </row>
    <row r="1608" spans="1:8" hidden="1" x14ac:dyDescent="0.25">
      <c r="A1608" t="s">
        <v>4344</v>
      </c>
      <c r="B1608" t="s">
        <v>4345</v>
      </c>
      <c r="C1608">
        <v>509</v>
      </c>
      <c r="D1608" t="s">
        <v>3630</v>
      </c>
      <c r="E1608">
        <v>354</v>
      </c>
      <c r="F1608">
        <v>509</v>
      </c>
      <c r="G1608">
        <v>5833</v>
      </c>
      <c r="H1608" t="s">
        <v>3631</v>
      </c>
    </row>
    <row r="1609" spans="1:8" x14ac:dyDescent="0.25">
      <c r="A1609" t="s">
        <v>4344</v>
      </c>
      <c r="B1609" t="s">
        <v>4345</v>
      </c>
      <c r="C1609">
        <v>509</v>
      </c>
      <c r="D1609" t="s">
        <v>3632</v>
      </c>
      <c r="E1609">
        <v>197</v>
      </c>
      <c r="F1609">
        <v>273</v>
      </c>
      <c r="G1609">
        <v>6199</v>
      </c>
      <c r="H1609" t="s">
        <v>3633</v>
      </c>
    </row>
    <row r="1610" spans="1:8" hidden="1" x14ac:dyDescent="0.25">
      <c r="A1610" t="s">
        <v>4346</v>
      </c>
      <c r="B1610" t="s">
        <v>4347</v>
      </c>
      <c r="C1610">
        <v>726</v>
      </c>
      <c r="D1610" t="s">
        <v>3657</v>
      </c>
      <c r="E1610">
        <v>38</v>
      </c>
      <c r="F1610">
        <v>133</v>
      </c>
      <c r="G1610">
        <v>2653</v>
      </c>
      <c r="H1610" t="s">
        <v>3658</v>
      </c>
    </row>
    <row r="1611" spans="1:8" hidden="1" x14ac:dyDescent="0.25">
      <c r="A1611" t="s">
        <v>4346</v>
      </c>
      <c r="B1611" t="s">
        <v>4347</v>
      </c>
      <c r="C1611">
        <v>726</v>
      </c>
      <c r="D1611" t="s">
        <v>3639</v>
      </c>
      <c r="E1611">
        <v>304</v>
      </c>
      <c r="F1611">
        <v>352</v>
      </c>
      <c r="G1611">
        <v>4169</v>
      </c>
      <c r="H1611" t="s">
        <v>3640</v>
      </c>
    </row>
    <row r="1612" spans="1:8" hidden="1" x14ac:dyDescent="0.25">
      <c r="A1612" t="s">
        <v>4346</v>
      </c>
      <c r="B1612" t="s">
        <v>4347</v>
      </c>
      <c r="C1612">
        <v>726</v>
      </c>
      <c r="D1612" t="s">
        <v>3630</v>
      </c>
      <c r="E1612">
        <v>562</v>
      </c>
      <c r="F1612">
        <v>718</v>
      </c>
      <c r="G1612">
        <v>5833</v>
      </c>
      <c r="H1612" t="s">
        <v>3631</v>
      </c>
    </row>
    <row r="1613" spans="1:8" x14ac:dyDescent="0.25">
      <c r="A1613" t="s">
        <v>4346</v>
      </c>
      <c r="B1613" t="s">
        <v>4347</v>
      </c>
      <c r="C1613">
        <v>726</v>
      </c>
      <c r="D1613" t="s">
        <v>3632</v>
      </c>
      <c r="E1613">
        <v>377</v>
      </c>
      <c r="F1613">
        <v>454</v>
      </c>
      <c r="G1613">
        <v>6199</v>
      </c>
      <c r="H1613" t="s">
        <v>3633</v>
      </c>
    </row>
    <row r="1614" spans="1:8" hidden="1" x14ac:dyDescent="0.25">
      <c r="A1614" t="s">
        <v>4348</v>
      </c>
      <c r="B1614" t="s">
        <v>4349</v>
      </c>
      <c r="C1614">
        <v>753</v>
      </c>
      <c r="D1614" t="s">
        <v>3630</v>
      </c>
      <c r="E1614">
        <v>495</v>
      </c>
      <c r="F1614">
        <v>663</v>
      </c>
      <c r="G1614">
        <v>5833</v>
      </c>
      <c r="H1614" t="s">
        <v>3631</v>
      </c>
    </row>
    <row r="1615" spans="1:8" x14ac:dyDescent="0.25">
      <c r="A1615" t="s">
        <v>4348</v>
      </c>
      <c r="B1615" t="s">
        <v>4349</v>
      </c>
      <c r="C1615">
        <v>753</v>
      </c>
      <c r="D1615" t="s">
        <v>3632</v>
      </c>
      <c r="E1615">
        <v>154</v>
      </c>
      <c r="F1615">
        <v>215</v>
      </c>
      <c r="G1615">
        <v>6199</v>
      </c>
      <c r="H1615" t="s">
        <v>3633</v>
      </c>
    </row>
    <row r="1616" spans="1:8" x14ac:dyDescent="0.25">
      <c r="A1616" t="s">
        <v>4348</v>
      </c>
      <c r="B1616" t="s">
        <v>4349</v>
      </c>
      <c r="C1616">
        <v>753</v>
      </c>
      <c r="D1616" t="s">
        <v>3632</v>
      </c>
      <c r="E1616">
        <v>217</v>
      </c>
      <c r="F1616">
        <v>292</v>
      </c>
      <c r="G1616">
        <v>6199</v>
      </c>
      <c r="H1616" t="s">
        <v>3633</v>
      </c>
    </row>
    <row r="1617" spans="1:8" x14ac:dyDescent="0.25">
      <c r="A1617" t="s">
        <v>4348</v>
      </c>
      <c r="B1617" t="s">
        <v>4349</v>
      </c>
      <c r="C1617">
        <v>753</v>
      </c>
      <c r="D1617" t="s">
        <v>3632</v>
      </c>
      <c r="E1617">
        <v>299</v>
      </c>
      <c r="F1617">
        <v>409</v>
      </c>
      <c r="G1617">
        <v>6199</v>
      </c>
      <c r="H1617" t="s">
        <v>3633</v>
      </c>
    </row>
    <row r="1618" spans="1:8" hidden="1" x14ac:dyDescent="0.25">
      <c r="A1618" t="s">
        <v>327</v>
      </c>
      <c r="B1618" t="s">
        <v>1628</v>
      </c>
      <c r="C1618">
        <v>596</v>
      </c>
      <c r="D1618" t="s">
        <v>4350</v>
      </c>
      <c r="E1618">
        <v>1</v>
      </c>
      <c r="F1618">
        <v>105</v>
      </c>
      <c r="G1618">
        <v>189</v>
      </c>
    </row>
    <row r="1619" spans="1:8" hidden="1" x14ac:dyDescent="0.25">
      <c r="A1619" t="s">
        <v>327</v>
      </c>
      <c r="B1619" t="s">
        <v>1628</v>
      </c>
      <c r="C1619">
        <v>596</v>
      </c>
      <c r="D1619" t="s">
        <v>3630</v>
      </c>
      <c r="E1619">
        <v>276</v>
      </c>
      <c r="F1619">
        <v>475</v>
      </c>
      <c r="G1619">
        <v>5833</v>
      </c>
      <c r="H1619" t="s">
        <v>3631</v>
      </c>
    </row>
    <row r="1620" spans="1:8" x14ac:dyDescent="0.25">
      <c r="A1620" t="s">
        <v>327</v>
      </c>
      <c r="B1620" t="s">
        <v>1628</v>
      </c>
      <c r="C1620">
        <v>596</v>
      </c>
      <c r="D1620" t="s">
        <v>3632</v>
      </c>
      <c r="E1620">
        <v>156</v>
      </c>
      <c r="F1620">
        <v>215</v>
      </c>
      <c r="G1620">
        <v>6199</v>
      </c>
      <c r="H1620" t="s">
        <v>3633</v>
      </c>
    </row>
    <row r="1621" spans="1:8" hidden="1" x14ac:dyDescent="0.25">
      <c r="A1621" t="s">
        <v>4351</v>
      </c>
      <c r="B1621" t="s">
        <v>4352</v>
      </c>
      <c r="C1621">
        <v>662</v>
      </c>
      <c r="D1621" t="s">
        <v>3639</v>
      </c>
      <c r="E1621">
        <v>212</v>
      </c>
      <c r="F1621">
        <v>263</v>
      </c>
      <c r="G1621">
        <v>4169</v>
      </c>
      <c r="H1621" t="s">
        <v>3640</v>
      </c>
    </row>
    <row r="1622" spans="1:8" hidden="1" x14ac:dyDescent="0.25">
      <c r="A1622" t="s">
        <v>4351</v>
      </c>
      <c r="B1622" t="s">
        <v>4352</v>
      </c>
      <c r="C1622">
        <v>662</v>
      </c>
      <c r="D1622" t="s">
        <v>3630</v>
      </c>
      <c r="E1622">
        <v>395</v>
      </c>
      <c r="F1622">
        <v>563</v>
      </c>
      <c r="G1622">
        <v>5833</v>
      </c>
      <c r="H1622" t="s">
        <v>3631</v>
      </c>
    </row>
    <row r="1623" spans="1:8" x14ac:dyDescent="0.25">
      <c r="A1623" t="s">
        <v>4351</v>
      </c>
      <c r="B1623" t="s">
        <v>4352</v>
      </c>
      <c r="C1623">
        <v>662</v>
      </c>
      <c r="D1623" t="s">
        <v>3632</v>
      </c>
      <c r="E1623">
        <v>276</v>
      </c>
      <c r="F1623">
        <v>336</v>
      </c>
      <c r="G1623">
        <v>6199</v>
      </c>
      <c r="H1623" t="s">
        <v>3633</v>
      </c>
    </row>
    <row r="1624" spans="1:8" hidden="1" x14ac:dyDescent="0.25">
      <c r="A1624" t="s">
        <v>4353</v>
      </c>
      <c r="B1624" t="s">
        <v>4354</v>
      </c>
      <c r="C1624">
        <v>760</v>
      </c>
      <c r="D1624" t="s">
        <v>3639</v>
      </c>
      <c r="E1624">
        <v>205</v>
      </c>
      <c r="F1624">
        <v>256</v>
      </c>
      <c r="G1624">
        <v>4169</v>
      </c>
      <c r="H1624" t="s">
        <v>3640</v>
      </c>
    </row>
    <row r="1625" spans="1:8" hidden="1" x14ac:dyDescent="0.25">
      <c r="A1625" t="s">
        <v>4353</v>
      </c>
      <c r="B1625" t="s">
        <v>4354</v>
      </c>
      <c r="C1625">
        <v>760</v>
      </c>
      <c r="D1625" t="s">
        <v>3630</v>
      </c>
      <c r="E1625">
        <v>386</v>
      </c>
      <c r="F1625">
        <v>558</v>
      </c>
      <c r="G1625">
        <v>5833</v>
      </c>
      <c r="H1625" t="s">
        <v>3631</v>
      </c>
    </row>
    <row r="1626" spans="1:8" x14ac:dyDescent="0.25">
      <c r="A1626" t="s">
        <v>4353</v>
      </c>
      <c r="B1626" t="s">
        <v>4354</v>
      </c>
      <c r="C1626">
        <v>760</v>
      </c>
      <c r="D1626" t="s">
        <v>3632</v>
      </c>
      <c r="E1626">
        <v>269</v>
      </c>
      <c r="F1626">
        <v>329</v>
      </c>
      <c r="G1626">
        <v>6199</v>
      </c>
      <c r="H1626" t="s">
        <v>3633</v>
      </c>
    </row>
    <row r="1627" spans="1:8" hidden="1" x14ac:dyDescent="0.25">
      <c r="A1627" t="s">
        <v>4355</v>
      </c>
      <c r="B1627" t="s">
        <v>4356</v>
      </c>
      <c r="C1627">
        <v>771</v>
      </c>
      <c r="D1627" t="s">
        <v>3630</v>
      </c>
      <c r="E1627">
        <v>497</v>
      </c>
      <c r="F1627">
        <v>663</v>
      </c>
      <c r="G1627">
        <v>5833</v>
      </c>
      <c r="H1627" t="s">
        <v>3631</v>
      </c>
    </row>
    <row r="1628" spans="1:8" x14ac:dyDescent="0.25">
      <c r="A1628" t="s">
        <v>4355</v>
      </c>
      <c r="B1628" t="s">
        <v>4356</v>
      </c>
      <c r="C1628">
        <v>771</v>
      </c>
      <c r="D1628" t="s">
        <v>3632</v>
      </c>
      <c r="E1628">
        <v>122</v>
      </c>
      <c r="F1628">
        <v>182</v>
      </c>
      <c r="G1628">
        <v>6199</v>
      </c>
      <c r="H1628" t="s">
        <v>3633</v>
      </c>
    </row>
    <row r="1629" spans="1:8" x14ac:dyDescent="0.25">
      <c r="A1629" t="s">
        <v>4355</v>
      </c>
      <c r="B1629" t="s">
        <v>4356</v>
      </c>
      <c r="C1629">
        <v>771</v>
      </c>
      <c r="D1629" t="s">
        <v>3632</v>
      </c>
      <c r="E1629">
        <v>185</v>
      </c>
      <c r="F1629">
        <v>257</v>
      </c>
      <c r="G1629">
        <v>6199</v>
      </c>
      <c r="H1629" t="s">
        <v>3633</v>
      </c>
    </row>
    <row r="1630" spans="1:8" x14ac:dyDescent="0.25">
      <c r="A1630" t="s">
        <v>4355</v>
      </c>
      <c r="B1630" t="s">
        <v>4356</v>
      </c>
      <c r="C1630">
        <v>771</v>
      </c>
      <c r="D1630" t="s">
        <v>3632</v>
      </c>
      <c r="E1630">
        <v>261</v>
      </c>
      <c r="F1630">
        <v>404</v>
      </c>
      <c r="G1630">
        <v>6199</v>
      </c>
      <c r="H1630" t="s">
        <v>3633</v>
      </c>
    </row>
    <row r="1631" spans="1:8" hidden="1" x14ac:dyDescent="0.25">
      <c r="A1631" t="s">
        <v>4357</v>
      </c>
      <c r="B1631" t="s">
        <v>4358</v>
      </c>
      <c r="C1631">
        <v>553</v>
      </c>
      <c r="D1631" t="s">
        <v>3639</v>
      </c>
      <c r="E1631">
        <v>147</v>
      </c>
      <c r="F1631">
        <v>195</v>
      </c>
      <c r="G1631">
        <v>4169</v>
      </c>
      <c r="H1631" t="s">
        <v>3640</v>
      </c>
    </row>
    <row r="1632" spans="1:8" hidden="1" x14ac:dyDescent="0.25">
      <c r="A1632" t="s">
        <v>4357</v>
      </c>
      <c r="B1632" t="s">
        <v>4358</v>
      </c>
      <c r="C1632">
        <v>553</v>
      </c>
      <c r="D1632" t="s">
        <v>3630</v>
      </c>
      <c r="E1632">
        <v>366</v>
      </c>
      <c r="F1632">
        <v>521</v>
      </c>
      <c r="G1632">
        <v>5833</v>
      </c>
      <c r="H1632" t="s">
        <v>3631</v>
      </c>
    </row>
    <row r="1633" spans="1:8" x14ac:dyDescent="0.25">
      <c r="A1633" t="s">
        <v>4357</v>
      </c>
      <c r="B1633" t="s">
        <v>4358</v>
      </c>
      <c r="C1633">
        <v>553</v>
      </c>
      <c r="D1633" t="s">
        <v>3632</v>
      </c>
      <c r="E1633">
        <v>220</v>
      </c>
      <c r="F1633">
        <v>286</v>
      </c>
      <c r="G1633">
        <v>6199</v>
      </c>
      <c r="H1633" t="s">
        <v>3633</v>
      </c>
    </row>
    <row r="1634" spans="1:8" hidden="1" x14ac:dyDescent="0.25">
      <c r="A1634" t="s">
        <v>328</v>
      </c>
      <c r="B1634" t="s">
        <v>1629</v>
      </c>
      <c r="C1634">
        <v>680</v>
      </c>
      <c r="D1634" t="s">
        <v>3629</v>
      </c>
      <c r="E1634">
        <v>1</v>
      </c>
      <c r="F1634">
        <v>129</v>
      </c>
      <c r="G1634">
        <v>18</v>
      </c>
    </row>
    <row r="1635" spans="1:8" hidden="1" x14ac:dyDescent="0.25">
      <c r="A1635" t="s">
        <v>328</v>
      </c>
      <c r="B1635" t="s">
        <v>1629</v>
      </c>
      <c r="C1635">
        <v>680</v>
      </c>
      <c r="D1635" t="s">
        <v>3630</v>
      </c>
      <c r="E1635">
        <v>432</v>
      </c>
      <c r="F1635">
        <v>600</v>
      </c>
      <c r="G1635">
        <v>5833</v>
      </c>
      <c r="H1635" t="s">
        <v>3631</v>
      </c>
    </row>
    <row r="1636" spans="1:8" x14ac:dyDescent="0.25">
      <c r="A1636" t="s">
        <v>328</v>
      </c>
      <c r="B1636" t="s">
        <v>1629</v>
      </c>
      <c r="C1636">
        <v>680</v>
      </c>
      <c r="D1636" t="s">
        <v>3632</v>
      </c>
      <c r="E1636">
        <v>195</v>
      </c>
      <c r="F1636">
        <v>338</v>
      </c>
      <c r="G1636">
        <v>6199</v>
      </c>
      <c r="H1636" t="s">
        <v>3633</v>
      </c>
    </row>
    <row r="1637" spans="1:8" x14ac:dyDescent="0.25">
      <c r="A1637" t="s">
        <v>4359</v>
      </c>
      <c r="B1637" t="s">
        <v>4360</v>
      </c>
      <c r="C1637">
        <v>446</v>
      </c>
      <c r="D1637" t="s">
        <v>3632</v>
      </c>
      <c r="E1637">
        <v>154</v>
      </c>
      <c r="F1637">
        <v>250</v>
      </c>
      <c r="G1637">
        <v>6199</v>
      </c>
      <c r="H1637" t="s">
        <v>3633</v>
      </c>
    </row>
    <row r="1638" spans="1:8" hidden="1" x14ac:dyDescent="0.25">
      <c r="A1638" t="s">
        <v>329</v>
      </c>
      <c r="B1638" t="s">
        <v>1630</v>
      </c>
      <c r="C1638">
        <v>589</v>
      </c>
      <c r="D1638" t="s">
        <v>3869</v>
      </c>
      <c r="E1638">
        <v>343</v>
      </c>
      <c r="F1638">
        <v>388</v>
      </c>
      <c r="G1638">
        <v>41</v>
      </c>
    </row>
    <row r="1639" spans="1:8" hidden="1" x14ac:dyDescent="0.25">
      <c r="A1639" t="s">
        <v>329</v>
      </c>
      <c r="B1639" t="s">
        <v>1630</v>
      </c>
      <c r="C1639">
        <v>589</v>
      </c>
      <c r="D1639" t="s">
        <v>3630</v>
      </c>
      <c r="E1639">
        <v>430</v>
      </c>
      <c r="F1639">
        <v>588</v>
      </c>
      <c r="G1639">
        <v>5833</v>
      </c>
      <c r="H1639" t="s">
        <v>3631</v>
      </c>
    </row>
    <row r="1640" spans="1:8" x14ac:dyDescent="0.25">
      <c r="A1640" t="s">
        <v>329</v>
      </c>
      <c r="B1640" t="s">
        <v>1630</v>
      </c>
      <c r="C1640">
        <v>589</v>
      </c>
      <c r="D1640" t="s">
        <v>3632</v>
      </c>
      <c r="E1640">
        <v>180</v>
      </c>
      <c r="F1640">
        <v>342</v>
      </c>
      <c r="G1640">
        <v>6199</v>
      </c>
      <c r="H1640" t="s">
        <v>3633</v>
      </c>
    </row>
    <row r="1641" spans="1:8" hidden="1" x14ac:dyDescent="0.25">
      <c r="A1641" t="s">
        <v>4361</v>
      </c>
      <c r="B1641" t="s">
        <v>4362</v>
      </c>
      <c r="C1641">
        <v>596</v>
      </c>
      <c r="D1641" t="s">
        <v>3639</v>
      </c>
      <c r="E1641">
        <v>98</v>
      </c>
      <c r="F1641">
        <v>146</v>
      </c>
      <c r="G1641">
        <v>4169</v>
      </c>
      <c r="H1641" t="s">
        <v>3640</v>
      </c>
    </row>
    <row r="1642" spans="1:8" hidden="1" x14ac:dyDescent="0.25">
      <c r="A1642" t="s">
        <v>4361</v>
      </c>
      <c r="B1642" t="s">
        <v>4362</v>
      </c>
      <c r="C1642">
        <v>596</v>
      </c>
      <c r="D1642" t="s">
        <v>3630</v>
      </c>
      <c r="E1642">
        <v>371</v>
      </c>
      <c r="F1642">
        <v>541</v>
      </c>
      <c r="G1642">
        <v>5833</v>
      </c>
      <c r="H1642" t="s">
        <v>3631</v>
      </c>
    </row>
    <row r="1643" spans="1:8" x14ac:dyDescent="0.25">
      <c r="A1643" t="s">
        <v>4361</v>
      </c>
      <c r="B1643" t="s">
        <v>4362</v>
      </c>
      <c r="C1643">
        <v>596</v>
      </c>
      <c r="D1643" t="s">
        <v>3632</v>
      </c>
      <c r="E1643">
        <v>156</v>
      </c>
      <c r="F1643">
        <v>219</v>
      </c>
      <c r="G1643">
        <v>6199</v>
      </c>
      <c r="H1643" t="s">
        <v>3633</v>
      </c>
    </row>
    <row r="1644" spans="1:8" hidden="1" x14ac:dyDescent="0.25">
      <c r="A1644" t="s">
        <v>4363</v>
      </c>
      <c r="B1644" t="s">
        <v>4364</v>
      </c>
      <c r="C1644">
        <v>673</v>
      </c>
      <c r="D1644" t="s">
        <v>4365</v>
      </c>
      <c r="E1644">
        <v>83</v>
      </c>
      <c r="F1644">
        <v>130</v>
      </c>
      <c r="G1644">
        <v>4</v>
      </c>
    </row>
    <row r="1645" spans="1:8" hidden="1" x14ac:dyDescent="0.25">
      <c r="A1645" t="s">
        <v>4363</v>
      </c>
      <c r="B1645" t="s">
        <v>4364</v>
      </c>
      <c r="C1645">
        <v>673</v>
      </c>
      <c r="D1645" t="s">
        <v>3630</v>
      </c>
      <c r="E1645">
        <v>460</v>
      </c>
      <c r="F1645">
        <v>632</v>
      </c>
      <c r="G1645">
        <v>5833</v>
      </c>
      <c r="H1645" t="s">
        <v>3631</v>
      </c>
    </row>
    <row r="1646" spans="1:8" x14ac:dyDescent="0.25">
      <c r="A1646" t="s">
        <v>4363</v>
      </c>
      <c r="B1646" t="s">
        <v>4364</v>
      </c>
      <c r="C1646">
        <v>673</v>
      </c>
      <c r="D1646" t="s">
        <v>3632</v>
      </c>
      <c r="E1646">
        <v>142</v>
      </c>
      <c r="F1646">
        <v>205</v>
      </c>
      <c r="G1646">
        <v>6199</v>
      </c>
      <c r="H1646" t="s">
        <v>3633</v>
      </c>
    </row>
    <row r="1647" spans="1:8" x14ac:dyDescent="0.25">
      <c r="A1647" t="s">
        <v>4363</v>
      </c>
      <c r="B1647" t="s">
        <v>4364</v>
      </c>
      <c r="C1647">
        <v>673</v>
      </c>
      <c r="D1647" t="s">
        <v>3632</v>
      </c>
      <c r="E1647">
        <v>209</v>
      </c>
      <c r="F1647">
        <v>278</v>
      </c>
      <c r="G1647">
        <v>6199</v>
      </c>
      <c r="H1647" t="s">
        <v>3633</v>
      </c>
    </row>
    <row r="1648" spans="1:8" x14ac:dyDescent="0.25">
      <c r="A1648" t="s">
        <v>4363</v>
      </c>
      <c r="B1648" t="s">
        <v>4364</v>
      </c>
      <c r="C1648">
        <v>673</v>
      </c>
      <c r="D1648" t="s">
        <v>3632</v>
      </c>
      <c r="E1648">
        <v>282</v>
      </c>
      <c r="F1648">
        <v>392</v>
      </c>
      <c r="G1648">
        <v>6199</v>
      </c>
      <c r="H1648" t="s">
        <v>3633</v>
      </c>
    </row>
    <row r="1649" spans="1:8" hidden="1" x14ac:dyDescent="0.25">
      <c r="A1649" t="s">
        <v>330</v>
      </c>
      <c r="B1649" t="s">
        <v>1631</v>
      </c>
      <c r="C1649">
        <v>699</v>
      </c>
      <c r="D1649" t="s">
        <v>3955</v>
      </c>
      <c r="E1649">
        <v>1</v>
      </c>
      <c r="F1649">
        <v>169</v>
      </c>
      <c r="G1649">
        <v>244</v>
      </c>
    </row>
    <row r="1650" spans="1:8" hidden="1" x14ac:dyDescent="0.25">
      <c r="A1650" t="s">
        <v>330</v>
      </c>
      <c r="B1650" t="s">
        <v>1631</v>
      </c>
      <c r="C1650">
        <v>699</v>
      </c>
      <c r="D1650" t="s">
        <v>3630</v>
      </c>
      <c r="E1650">
        <v>377</v>
      </c>
      <c r="F1650">
        <v>537</v>
      </c>
      <c r="G1650">
        <v>5833</v>
      </c>
      <c r="H1650" t="s">
        <v>3631</v>
      </c>
    </row>
    <row r="1651" spans="1:8" x14ac:dyDescent="0.25">
      <c r="A1651" t="s">
        <v>330</v>
      </c>
      <c r="B1651" t="s">
        <v>1631</v>
      </c>
      <c r="C1651">
        <v>699</v>
      </c>
      <c r="D1651" t="s">
        <v>3632</v>
      </c>
      <c r="E1651">
        <v>174</v>
      </c>
      <c r="F1651">
        <v>319</v>
      </c>
      <c r="G1651">
        <v>6199</v>
      </c>
      <c r="H1651" t="s">
        <v>3633</v>
      </c>
    </row>
    <row r="1652" spans="1:8" hidden="1" x14ac:dyDescent="0.25">
      <c r="A1652" t="s">
        <v>331</v>
      </c>
      <c r="B1652" t="s">
        <v>1632</v>
      </c>
      <c r="C1652">
        <v>377</v>
      </c>
      <c r="D1652" t="s">
        <v>3630</v>
      </c>
      <c r="E1652">
        <v>217</v>
      </c>
      <c r="F1652">
        <v>376</v>
      </c>
      <c r="G1652">
        <v>5833</v>
      </c>
      <c r="H1652" t="s">
        <v>3631</v>
      </c>
    </row>
    <row r="1653" spans="1:8" x14ac:dyDescent="0.25">
      <c r="A1653" t="s">
        <v>331</v>
      </c>
      <c r="B1653" t="s">
        <v>1632</v>
      </c>
      <c r="C1653">
        <v>377</v>
      </c>
      <c r="D1653" t="s">
        <v>3632</v>
      </c>
      <c r="E1653">
        <v>60</v>
      </c>
      <c r="F1653">
        <v>126</v>
      </c>
      <c r="G1653">
        <v>6199</v>
      </c>
      <c r="H1653" t="s">
        <v>3633</v>
      </c>
    </row>
    <row r="1654" spans="1:8" hidden="1" x14ac:dyDescent="0.25">
      <c r="A1654" t="s">
        <v>4366</v>
      </c>
      <c r="B1654" t="s">
        <v>4367</v>
      </c>
      <c r="C1654">
        <v>733</v>
      </c>
      <c r="D1654" t="s">
        <v>3630</v>
      </c>
      <c r="E1654">
        <v>535</v>
      </c>
      <c r="F1654">
        <v>704</v>
      </c>
      <c r="G1654">
        <v>5833</v>
      </c>
      <c r="H1654" t="s">
        <v>3631</v>
      </c>
    </row>
    <row r="1655" spans="1:8" x14ac:dyDescent="0.25">
      <c r="A1655" t="s">
        <v>4366</v>
      </c>
      <c r="B1655" t="s">
        <v>4367</v>
      </c>
      <c r="C1655">
        <v>733</v>
      </c>
      <c r="D1655" t="s">
        <v>3632</v>
      </c>
      <c r="E1655">
        <v>186</v>
      </c>
      <c r="F1655">
        <v>246</v>
      </c>
      <c r="G1655">
        <v>6199</v>
      </c>
      <c r="H1655" t="s">
        <v>3633</v>
      </c>
    </row>
    <row r="1656" spans="1:8" x14ac:dyDescent="0.25">
      <c r="A1656" t="s">
        <v>4366</v>
      </c>
      <c r="B1656" t="s">
        <v>4367</v>
      </c>
      <c r="C1656">
        <v>733</v>
      </c>
      <c r="D1656" t="s">
        <v>3632</v>
      </c>
      <c r="E1656">
        <v>251</v>
      </c>
      <c r="F1656">
        <v>320</v>
      </c>
      <c r="G1656">
        <v>6199</v>
      </c>
      <c r="H1656" t="s">
        <v>3633</v>
      </c>
    </row>
    <row r="1657" spans="1:8" x14ac:dyDescent="0.25">
      <c r="A1657" t="s">
        <v>4366</v>
      </c>
      <c r="B1657" t="s">
        <v>4367</v>
      </c>
      <c r="C1657">
        <v>733</v>
      </c>
      <c r="D1657" t="s">
        <v>3632</v>
      </c>
      <c r="E1657">
        <v>324</v>
      </c>
      <c r="F1657">
        <v>457</v>
      </c>
      <c r="G1657">
        <v>6199</v>
      </c>
      <c r="H1657" t="s">
        <v>3633</v>
      </c>
    </row>
    <row r="1658" spans="1:8" hidden="1" x14ac:dyDescent="0.25">
      <c r="A1658" t="s">
        <v>4368</v>
      </c>
      <c r="B1658" t="s">
        <v>4369</v>
      </c>
      <c r="C1658">
        <v>655</v>
      </c>
      <c r="D1658" t="s">
        <v>3639</v>
      </c>
      <c r="E1658">
        <v>213</v>
      </c>
      <c r="F1658">
        <v>261</v>
      </c>
      <c r="G1658">
        <v>4169</v>
      </c>
      <c r="H1658" t="s">
        <v>3640</v>
      </c>
    </row>
    <row r="1659" spans="1:8" hidden="1" x14ac:dyDescent="0.25">
      <c r="A1659" t="s">
        <v>4368</v>
      </c>
      <c r="B1659" t="s">
        <v>4369</v>
      </c>
      <c r="C1659">
        <v>655</v>
      </c>
      <c r="D1659" t="s">
        <v>3630</v>
      </c>
      <c r="E1659">
        <v>486</v>
      </c>
      <c r="F1659">
        <v>650</v>
      </c>
      <c r="G1659">
        <v>5833</v>
      </c>
      <c r="H1659" t="s">
        <v>3631</v>
      </c>
    </row>
    <row r="1660" spans="1:8" x14ac:dyDescent="0.25">
      <c r="A1660" t="s">
        <v>4368</v>
      </c>
      <c r="B1660" t="s">
        <v>4369</v>
      </c>
      <c r="C1660">
        <v>655</v>
      </c>
      <c r="D1660" t="s">
        <v>3632</v>
      </c>
      <c r="E1660">
        <v>286</v>
      </c>
      <c r="F1660">
        <v>372</v>
      </c>
      <c r="G1660">
        <v>6199</v>
      </c>
      <c r="H1660" t="s">
        <v>3633</v>
      </c>
    </row>
    <row r="1661" spans="1:8" hidden="1" x14ac:dyDescent="0.25">
      <c r="A1661" t="s">
        <v>4370</v>
      </c>
      <c r="B1661" t="s">
        <v>4371</v>
      </c>
      <c r="C1661">
        <v>792</v>
      </c>
      <c r="D1661" t="s">
        <v>4372</v>
      </c>
      <c r="E1661">
        <v>4</v>
      </c>
      <c r="F1661">
        <v>48</v>
      </c>
      <c r="G1661">
        <v>6</v>
      </c>
    </row>
    <row r="1662" spans="1:8" hidden="1" x14ac:dyDescent="0.25">
      <c r="A1662" t="s">
        <v>4370</v>
      </c>
      <c r="B1662" t="s">
        <v>4371</v>
      </c>
      <c r="C1662">
        <v>792</v>
      </c>
      <c r="D1662" t="s">
        <v>4373</v>
      </c>
      <c r="E1662">
        <v>730</v>
      </c>
      <c r="F1662">
        <v>790</v>
      </c>
      <c r="G1662">
        <v>44</v>
      </c>
    </row>
    <row r="1663" spans="1:8" hidden="1" x14ac:dyDescent="0.25">
      <c r="A1663" t="s">
        <v>4370</v>
      </c>
      <c r="B1663" t="s">
        <v>4371</v>
      </c>
      <c r="C1663">
        <v>792</v>
      </c>
      <c r="D1663" t="s">
        <v>3630</v>
      </c>
      <c r="E1663">
        <v>477</v>
      </c>
      <c r="F1663">
        <v>644</v>
      </c>
      <c r="G1663">
        <v>5833</v>
      </c>
      <c r="H1663" t="s">
        <v>3631</v>
      </c>
    </row>
    <row r="1664" spans="1:8" x14ac:dyDescent="0.25">
      <c r="A1664" t="s">
        <v>4370</v>
      </c>
      <c r="B1664" t="s">
        <v>4371</v>
      </c>
      <c r="C1664">
        <v>792</v>
      </c>
      <c r="D1664" t="s">
        <v>3632</v>
      </c>
      <c r="E1664">
        <v>130</v>
      </c>
      <c r="F1664">
        <v>191</v>
      </c>
      <c r="G1664">
        <v>6199</v>
      </c>
      <c r="H1664" t="s">
        <v>3633</v>
      </c>
    </row>
    <row r="1665" spans="1:8" x14ac:dyDescent="0.25">
      <c r="A1665" t="s">
        <v>4370</v>
      </c>
      <c r="B1665" t="s">
        <v>4371</v>
      </c>
      <c r="C1665">
        <v>792</v>
      </c>
      <c r="D1665" t="s">
        <v>3632</v>
      </c>
      <c r="E1665">
        <v>193</v>
      </c>
      <c r="F1665">
        <v>262</v>
      </c>
      <c r="G1665">
        <v>6199</v>
      </c>
      <c r="H1665" t="s">
        <v>3633</v>
      </c>
    </row>
    <row r="1666" spans="1:8" x14ac:dyDescent="0.25">
      <c r="A1666" t="s">
        <v>4370</v>
      </c>
      <c r="B1666" t="s">
        <v>4371</v>
      </c>
      <c r="C1666">
        <v>792</v>
      </c>
      <c r="D1666" t="s">
        <v>3632</v>
      </c>
      <c r="E1666">
        <v>266</v>
      </c>
      <c r="F1666">
        <v>391</v>
      </c>
      <c r="G1666">
        <v>6199</v>
      </c>
      <c r="H1666" t="s">
        <v>3633</v>
      </c>
    </row>
    <row r="1667" spans="1:8" hidden="1" x14ac:dyDescent="0.25">
      <c r="A1667" t="s">
        <v>4374</v>
      </c>
      <c r="B1667" t="s">
        <v>4375</v>
      </c>
      <c r="C1667">
        <v>445</v>
      </c>
      <c r="D1667" t="s">
        <v>3639</v>
      </c>
      <c r="E1667">
        <v>70</v>
      </c>
      <c r="F1667">
        <v>118</v>
      </c>
      <c r="G1667">
        <v>4169</v>
      </c>
      <c r="H1667" t="s">
        <v>3640</v>
      </c>
    </row>
    <row r="1668" spans="1:8" hidden="1" x14ac:dyDescent="0.25">
      <c r="A1668" t="s">
        <v>4374</v>
      </c>
      <c r="B1668" t="s">
        <v>4375</v>
      </c>
      <c r="C1668">
        <v>445</v>
      </c>
      <c r="D1668" t="s">
        <v>3630</v>
      </c>
      <c r="E1668">
        <v>288</v>
      </c>
      <c r="F1668">
        <v>443</v>
      </c>
      <c r="G1668">
        <v>5833</v>
      </c>
      <c r="H1668" t="s">
        <v>3631</v>
      </c>
    </row>
    <row r="1669" spans="1:8" x14ac:dyDescent="0.25">
      <c r="A1669" t="s">
        <v>4374</v>
      </c>
      <c r="B1669" t="s">
        <v>4375</v>
      </c>
      <c r="C1669">
        <v>445</v>
      </c>
      <c r="D1669" t="s">
        <v>3632</v>
      </c>
      <c r="E1669">
        <v>143</v>
      </c>
      <c r="F1669">
        <v>209</v>
      </c>
      <c r="G1669">
        <v>6199</v>
      </c>
      <c r="H1669" t="s">
        <v>3633</v>
      </c>
    </row>
    <row r="1670" spans="1:8" hidden="1" x14ac:dyDescent="0.25">
      <c r="A1670" t="s">
        <v>4376</v>
      </c>
      <c r="B1670" t="s">
        <v>4377</v>
      </c>
      <c r="C1670">
        <v>588</v>
      </c>
      <c r="D1670" t="s">
        <v>3630</v>
      </c>
      <c r="E1670">
        <v>427</v>
      </c>
      <c r="F1670">
        <v>585</v>
      </c>
      <c r="G1670">
        <v>5833</v>
      </c>
      <c r="H1670" t="s">
        <v>3631</v>
      </c>
    </row>
    <row r="1671" spans="1:8" x14ac:dyDescent="0.25">
      <c r="A1671" t="s">
        <v>4376</v>
      </c>
      <c r="B1671" t="s">
        <v>4377</v>
      </c>
      <c r="C1671">
        <v>588</v>
      </c>
      <c r="D1671" t="s">
        <v>3632</v>
      </c>
      <c r="E1671">
        <v>110</v>
      </c>
      <c r="F1671">
        <v>172</v>
      </c>
      <c r="G1671">
        <v>6199</v>
      </c>
      <c r="H1671" t="s">
        <v>3633</v>
      </c>
    </row>
    <row r="1672" spans="1:8" x14ac:dyDescent="0.25">
      <c r="A1672" t="s">
        <v>4376</v>
      </c>
      <c r="B1672" t="s">
        <v>4377</v>
      </c>
      <c r="C1672">
        <v>588</v>
      </c>
      <c r="D1672" t="s">
        <v>3632</v>
      </c>
      <c r="E1672">
        <v>179</v>
      </c>
      <c r="F1672">
        <v>338</v>
      </c>
      <c r="G1672">
        <v>6199</v>
      </c>
      <c r="H1672" t="s">
        <v>3633</v>
      </c>
    </row>
    <row r="1673" spans="1:8" hidden="1" x14ac:dyDescent="0.25">
      <c r="A1673" t="s">
        <v>4378</v>
      </c>
      <c r="B1673" t="s">
        <v>4379</v>
      </c>
      <c r="C1673">
        <v>751</v>
      </c>
      <c r="D1673" t="s">
        <v>3630</v>
      </c>
      <c r="E1673">
        <v>495</v>
      </c>
      <c r="F1673">
        <v>661</v>
      </c>
      <c r="G1673">
        <v>5833</v>
      </c>
      <c r="H1673" t="s">
        <v>3631</v>
      </c>
    </row>
    <row r="1674" spans="1:8" x14ac:dyDescent="0.25">
      <c r="A1674" t="s">
        <v>4378</v>
      </c>
      <c r="B1674" t="s">
        <v>4379</v>
      </c>
      <c r="C1674">
        <v>751</v>
      </c>
      <c r="D1674" t="s">
        <v>3632</v>
      </c>
      <c r="E1674">
        <v>129</v>
      </c>
      <c r="F1674">
        <v>189</v>
      </c>
      <c r="G1674">
        <v>6199</v>
      </c>
      <c r="H1674" t="s">
        <v>3633</v>
      </c>
    </row>
    <row r="1675" spans="1:8" x14ac:dyDescent="0.25">
      <c r="A1675" t="s">
        <v>4378</v>
      </c>
      <c r="B1675" t="s">
        <v>4379</v>
      </c>
      <c r="C1675">
        <v>751</v>
      </c>
      <c r="D1675" t="s">
        <v>3632</v>
      </c>
      <c r="E1675">
        <v>192</v>
      </c>
      <c r="F1675">
        <v>264</v>
      </c>
      <c r="G1675">
        <v>6199</v>
      </c>
      <c r="H1675" t="s">
        <v>3633</v>
      </c>
    </row>
    <row r="1676" spans="1:8" x14ac:dyDescent="0.25">
      <c r="A1676" t="s">
        <v>4378</v>
      </c>
      <c r="B1676" t="s">
        <v>4379</v>
      </c>
      <c r="C1676">
        <v>751</v>
      </c>
      <c r="D1676" t="s">
        <v>3632</v>
      </c>
      <c r="E1676">
        <v>268</v>
      </c>
      <c r="F1676">
        <v>406</v>
      </c>
      <c r="G1676">
        <v>6199</v>
      </c>
      <c r="H1676" t="s">
        <v>3633</v>
      </c>
    </row>
    <row r="1677" spans="1:8" hidden="1" x14ac:dyDescent="0.25">
      <c r="A1677" t="s">
        <v>332</v>
      </c>
      <c r="B1677" t="s">
        <v>1633</v>
      </c>
      <c r="C1677">
        <v>601</v>
      </c>
      <c r="D1677" t="s">
        <v>3630</v>
      </c>
      <c r="E1677">
        <v>442</v>
      </c>
      <c r="F1677">
        <v>600</v>
      </c>
      <c r="G1677">
        <v>5833</v>
      </c>
      <c r="H1677" t="s">
        <v>3631</v>
      </c>
    </row>
    <row r="1678" spans="1:8" x14ac:dyDescent="0.25">
      <c r="A1678" t="s">
        <v>332</v>
      </c>
      <c r="B1678" t="s">
        <v>1633</v>
      </c>
      <c r="C1678">
        <v>601</v>
      </c>
      <c r="D1678" t="s">
        <v>3632</v>
      </c>
      <c r="E1678">
        <v>175</v>
      </c>
      <c r="F1678">
        <v>351</v>
      </c>
      <c r="G1678">
        <v>6199</v>
      </c>
      <c r="H1678" t="s">
        <v>3633</v>
      </c>
    </row>
    <row r="1679" spans="1:8" hidden="1" x14ac:dyDescent="0.25">
      <c r="A1679" t="s">
        <v>333</v>
      </c>
      <c r="B1679" t="s">
        <v>1634</v>
      </c>
      <c r="C1679">
        <v>625</v>
      </c>
      <c r="D1679" t="s">
        <v>3630</v>
      </c>
      <c r="E1679">
        <v>424</v>
      </c>
      <c r="F1679">
        <v>588</v>
      </c>
      <c r="G1679">
        <v>5833</v>
      </c>
      <c r="H1679" t="s">
        <v>3631</v>
      </c>
    </row>
    <row r="1680" spans="1:8" x14ac:dyDescent="0.25">
      <c r="A1680" t="s">
        <v>333</v>
      </c>
      <c r="B1680" t="s">
        <v>1634</v>
      </c>
      <c r="C1680">
        <v>625</v>
      </c>
      <c r="D1680" t="s">
        <v>3632</v>
      </c>
      <c r="E1680">
        <v>215</v>
      </c>
      <c r="F1680">
        <v>368</v>
      </c>
      <c r="G1680">
        <v>6199</v>
      </c>
      <c r="H1680" t="s">
        <v>3633</v>
      </c>
    </row>
    <row r="1681" spans="1:8" hidden="1" x14ac:dyDescent="0.25">
      <c r="A1681" t="s">
        <v>4380</v>
      </c>
      <c r="B1681" t="s">
        <v>4381</v>
      </c>
      <c r="C1681">
        <v>721</v>
      </c>
      <c r="D1681" t="s">
        <v>3657</v>
      </c>
      <c r="E1681">
        <v>33</v>
      </c>
      <c r="F1681">
        <v>124</v>
      </c>
      <c r="G1681">
        <v>2653</v>
      </c>
      <c r="H1681" t="s">
        <v>3658</v>
      </c>
    </row>
    <row r="1682" spans="1:8" hidden="1" x14ac:dyDescent="0.25">
      <c r="A1682" t="s">
        <v>4380</v>
      </c>
      <c r="B1682" t="s">
        <v>4381</v>
      </c>
      <c r="C1682">
        <v>721</v>
      </c>
      <c r="D1682" t="s">
        <v>3639</v>
      </c>
      <c r="E1682">
        <v>286</v>
      </c>
      <c r="F1682">
        <v>334</v>
      </c>
      <c r="G1682">
        <v>4169</v>
      </c>
      <c r="H1682" t="s">
        <v>3640</v>
      </c>
    </row>
    <row r="1683" spans="1:8" hidden="1" x14ac:dyDescent="0.25">
      <c r="A1683" t="s">
        <v>4380</v>
      </c>
      <c r="B1683" t="s">
        <v>4381</v>
      </c>
      <c r="C1683">
        <v>721</v>
      </c>
      <c r="D1683" t="s">
        <v>3630</v>
      </c>
      <c r="E1683">
        <v>555</v>
      </c>
      <c r="F1683">
        <v>714</v>
      </c>
      <c r="G1683">
        <v>5833</v>
      </c>
      <c r="H1683" t="s">
        <v>3631</v>
      </c>
    </row>
    <row r="1684" spans="1:8" x14ac:dyDescent="0.25">
      <c r="A1684" t="s">
        <v>4380</v>
      </c>
      <c r="B1684" t="s">
        <v>4381</v>
      </c>
      <c r="C1684">
        <v>721</v>
      </c>
      <c r="D1684" t="s">
        <v>3632</v>
      </c>
      <c r="E1684">
        <v>359</v>
      </c>
      <c r="F1684">
        <v>455</v>
      </c>
      <c r="G1684">
        <v>6199</v>
      </c>
      <c r="H1684" t="s">
        <v>3633</v>
      </c>
    </row>
    <row r="1685" spans="1:8" hidden="1" x14ac:dyDescent="0.25">
      <c r="A1685" t="s">
        <v>4382</v>
      </c>
      <c r="B1685" t="s">
        <v>4383</v>
      </c>
      <c r="C1685">
        <v>758</v>
      </c>
      <c r="D1685" t="s">
        <v>3630</v>
      </c>
      <c r="E1685">
        <v>486</v>
      </c>
      <c r="F1685">
        <v>650</v>
      </c>
      <c r="G1685">
        <v>5833</v>
      </c>
      <c r="H1685" t="s">
        <v>3631</v>
      </c>
    </row>
    <row r="1686" spans="1:8" x14ac:dyDescent="0.25">
      <c r="A1686" t="s">
        <v>4382</v>
      </c>
      <c r="B1686" t="s">
        <v>4383</v>
      </c>
      <c r="C1686">
        <v>758</v>
      </c>
      <c r="D1686" t="s">
        <v>3632</v>
      </c>
      <c r="E1686">
        <v>129</v>
      </c>
      <c r="F1686">
        <v>189</v>
      </c>
      <c r="G1686">
        <v>6199</v>
      </c>
      <c r="H1686" t="s">
        <v>3633</v>
      </c>
    </row>
    <row r="1687" spans="1:8" x14ac:dyDescent="0.25">
      <c r="A1687" t="s">
        <v>4382</v>
      </c>
      <c r="B1687" t="s">
        <v>4383</v>
      </c>
      <c r="C1687">
        <v>758</v>
      </c>
      <c r="D1687" t="s">
        <v>3632</v>
      </c>
      <c r="E1687">
        <v>192</v>
      </c>
      <c r="F1687">
        <v>262</v>
      </c>
      <c r="G1687">
        <v>6199</v>
      </c>
      <c r="H1687" t="s">
        <v>3633</v>
      </c>
    </row>
    <row r="1688" spans="1:8" x14ac:dyDescent="0.25">
      <c r="A1688" t="s">
        <v>4382</v>
      </c>
      <c r="B1688" t="s">
        <v>4383</v>
      </c>
      <c r="C1688">
        <v>758</v>
      </c>
      <c r="D1688" t="s">
        <v>3632</v>
      </c>
      <c r="E1688">
        <v>267</v>
      </c>
      <c r="F1688">
        <v>394</v>
      </c>
      <c r="G1688">
        <v>6199</v>
      </c>
      <c r="H1688" t="s">
        <v>3633</v>
      </c>
    </row>
    <row r="1689" spans="1:8" hidden="1" x14ac:dyDescent="0.25">
      <c r="A1689" t="s">
        <v>4384</v>
      </c>
      <c r="B1689" t="s">
        <v>4385</v>
      </c>
      <c r="C1689">
        <v>636</v>
      </c>
      <c r="D1689" t="s">
        <v>3639</v>
      </c>
      <c r="E1689">
        <v>221</v>
      </c>
      <c r="F1689">
        <v>269</v>
      </c>
      <c r="G1689">
        <v>4169</v>
      </c>
      <c r="H1689" t="s">
        <v>3640</v>
      </c>
    </row>
    <row r="1690" spans="1:8" hidden="1" x14ac:dyDescent="0.25">
      <c r="A1690" t="s">
        <v>4384</v>
      </c>
      <c r="B1690" t="s">
        <v>4385</v>
      </c>
      <c r="C1690">
        <v>636</v>
      </c>
      <c r="D1690" t="s">
        <v>3630</v>
      </c>
      <c r="E1690">
        <v>462</v>
      </c>
      <c r="F1690">
        <v>627</v>
      </c>
      <c r="G1690">
        <v>5833</v>
      </c>
      <c r="H1690" t="s">
        <v>3631</v>
      </c>
    </row>
    <row r="1691" spans="1:8" x14ac:dyDescent="0.25">
      <c r="A1691" t="s">
        <v>4384</v>
      </c>
      <c r="B1691" t="s">
        <v>4385</v>
      </c>
      <c r="C1691">
        <v>636</v>
      </c>
      <c r="D1691" t="s">
        <v>3632</v>
      </c>
      <c r="E1691">
        <v>294</v>
      </c>
      <c r="F1691">
        <v>374</v>
      </c>
      <c r="G1691">
        <v>6199</v>
      </c>
      <c r="H1691" t="s">
        <v>3633</v>
      </c>
    </row>
    <row r="1692" spans="1:8" hidden="1" x14ac:dyDescent="0.25">
      <c r="A1692" t="s">
        <v>4386</v>
      </c>
      <c r="B1692" t="s">
        <v>4387</v>
      </c>
      <c r="C1692">
        <v>775</v>
      </c>
      <c r="D1692" t="s">
        <v>3630</v>
      </c>
      <c r="E1692">
        <v>571</v>
      </c>
      <c r="F1692">
        <v>747</v>
      </c>
      <c r="G1692">
        <v>5833</v>
      </c>
      <c r="H1692" t="s">
        <v>3631</v>
      </c>
    </row>
    <row r="1693" spans="1:8" x14ac:dyDescent="0.25">
      <c r="A1693" t="s">
        <v>4386</v>
      </c>
      <c r="B1693" t="s">
        <v>4387</v>
      </c>
      <c r="C1693">
        <v>775</v>
      </c>
      <c r="D1693" t="s">
        <v>3632</v>
      </c>
      <c r="E1693">
        <v>204</v>
      </c>
      <c r="F1693">
        <v>264</v>
      </c>
      <c r="G1693">
        <v>6199</v>
      </c>
      <c r="H1693" t="s">
        <v>3633</v>
      </c>
    </row>
    <row r="1694" spans="1:8" x14ac:dyDescent="0.25">
      <c r="A1694" t="s">
        <v>4386</v>
      </c>
      <c r="B1694" t="s">
        <v>4387</v>
      </c>
      <c r="C1694">
        <v>775</v>
      </c>
      <c r="D1694" t="s">
        <v>3632</v>
      </c>
      <c r="E1694">
        <v>269</v>
      </c>
      <c r="F1694">
        <v>337</v>
      </c>
      <c r="G1694">
        <v>6199</v>
      </c>
      <c r="H1694" t="s">
        <v>3633</v>
      </c>
    </row>
    <row r="1695" spans="1:8" x14ac:dyDescent="0.25">
      <c r="A1695" t="s">
        <v>4386</v>
      </c>
      <c r="B1695" t="s">
        <v>4387</v>
      </c>
      <c r="C1695">
        <v>775</v>
      </c>
      <c r="D1695" t="s">
        <v>3632</v>
      </c>
      <c r="E1695">
        <v>342</v>
      </c>
      <c r="F1695">
        <v>484</v>
      </c>
      <c r="G1695">
        <v>6199</v>
      </c>
      <c r="H1695" t="s">
        <v>3633</v>
      </c>
    </row>
    <row r="1696" spans="1:8" hidden="1" x14ac:dyDescent="0.25">
      <c r="A1696" t="s">
        <v>334</v>
      </c>
      <c r="B1696" t="s">
        <v>1635</v>
      </c>
      <c r="C1696">
        <v>801</v>
      </c>
      <c r="D1696" t="s">
        <v>3630</v>
      </c>
      <c r="E1696">
        <v>613</v>
      </c>
      <c r="F1696">
        <v>778</v>
      </c>
      <c r="G1696">
        <v>5833</v>
      </c>
      <c r="H1696" t="s">
        <v>3631</v>
      </c>
    </row>
    <row r="1697" spans="1:8" x14ac:dyDescent="0.25">
      <c r="A1697" t="s">
        <v>334</v>
      </c>
      <c r="B1697" t="s">
        <v>1635</v>
      </c>
      <c r="C1697">
        <v>801</v>
      </c>
      <c r="D1697" t="s">
        <v>3632</v>
      </c>
      <c r="E1697">
        <v>373</v>
      </c>
      <c r="F1697">
        <v>544</v>
      </c>
      <c r="G1697">
        <v>6199</v>
      </c>
      <c r="H1697" t="s">
        <v>3633</v>
      </c>
    </row>
    <row r="1698" spans="1:8" hidden="1" x14ac:dyDescent="0.25">
      <c r="A1698" t="s">
        <v>335</v>
      </c>
      <c r="B1698" t="s">
        <v>1636</v>
      </c>
      <c r="C1698">
        <v>803</v>
      </c>
      <c r="D1698" t="s">
        <v>3630</v>
      </c>
      <c r="E1698">
        <v>615</v>
      </c>
      <c r="F1698">
        <v>780</v>
      </c>
      <c r="G1698">
        <v>5833</v>
      </c>
      <c r="H1698" t="s">
        <v>3631</v>
      </c>
    </row>
    <row r="1699" spans="1:8" x14ac:dyDescent="0.25">
      <c r="A1699" t="s">
        <v>335</v>
      </c>
      <c r="B1699" t="s">
        <v>1636</v>
      </c>
      <c r="C1699">
        <v>803</v>
      </c>
      <c r="D1699" t="s">
        <v>3632</v>
      </c>
      <c r="E1699">
        <v>382</v>
      </c>
      <c r="F1699">
        <v>546</v>
      </c>
      <c r="G1699">
        <v>6199</v>
      </c>
      <c r="H1699" t="s">
        <v>3633</v>
      </c>
    </row>
    <row r="1700" spans="1:8" hidden="1" x14ac:dyDescent="0.25">
      <c r="A1700" t="s">
        <v>4388</v>
      </c>
      <c r="B1700" t="s">
        <v>4389</v>
      </c>
      <c r="C1700">
        <v>792</v>
      </c>
      <c r="D1700" t="s">
        <v>3657</v>
      </c>
      <c r="E1700">
        <v>34</v>
      </c>
      <c r="F1700">
        <v>132</v>
      </c>
      <c r="G1700">
        <v>2653</v>
      </c>
      <c r="H1700" t="s">
        <v>3658</v>
      </c>
    </row>
    <row r="1701" spans="1:8" hidden="1" x14ac:dyDescent="0.25">
      <c r="A1701" t="s">
        <v>4388</v>
      </c>
      <c r="B1701" t="s">
        <v>4389</v>
      </c>
      <c r="C1701">
        <v>792</v>
      </c>
      <c r="D1701" t="s">
        <v>3639</v>
      </c>
      <c r="E1701">
        <v>268</v>
      </c>
      <c r="F1701">
        <v>314</v>
      </c>
      <c r="G1701">
        <v>4169</v>
      </c>
      <c r="H1701" t="s">
        <v>3640</v>
      </c>
    </row>
    <row r="1702" spans="1:8" hidden="1" x14ac:dyDescent="0.25">
      <c r="A1702" t="s">
        <v>4388</v>
      </c>
      <c r="B1702" t="s">
        <v>4389</v>
      </c>
      <c r="C1702">
        <v>792</v>
      </c>
      <c r="D1702" t="s">
        <v>3630</v>
      </c>
      <c r="E1702">
        <v>587</v>
      </c>
      <c r="F1702">
        <v>761</v>
      </c>
      <c r="G1702">
        <v>5833</v>
      </c>
      <c r="H1702" t="s">
        <v>3631</v>
      </c>
    </row>
    <row r="1703" spans="1:8" x14ac:dyDescent="0.25">
      <c r="A1703" t="s">
        <v>4388</v>
      </c>
      <c r="B1703" t="s">
        <v>4389</v>
      </c>
      <c r="C1703">
        <v>792</v>
      </c>
      <c r="D1703" t="s">
        <v>3632</v>
      </c>
      <c r="E1703">
        <v>324</v>
      </c>
      <c r="F1703">
        <v>435</v>
      </c>
      <c r="G1703">
        <v>6199</v>
      </c>
      <c r="H1703" t="s">
        <v>3633</v>
      </c>
    </row>
    <row r="1704" spans="1:8" hidden="1" x14ac:dyDescent="0.25">
      <c r="A1704" t="s">
        <v>4390</v>
      </c>
      <c r="B1704" t="s">
        <v>4391</v>
      </c>
      <c r="C1704">
        <v>523</v>
      </c>
      <c r="D1704" t="s">
        <v>3639</v>
      </c>
      <c r="E1704">
        <v>148</v>
      </c>
      <c r="F1704">
        <v>196</v>
      </c>
      <c r="G1704">
        <v>4169</v>
      </c>
      <c r="H1704" t="s">
        <v>3640</v>
      </c>
    </row>
    <row r="1705" spans="1:8" hidden="1" x14ac:dyDescent="0.25">
      <c r="A1705" t="s">
        <v>4390</v>
      </c>
      <c r="B1705" t="s">
        <v>4391</v>
      </c>
      <c r="C1705">
        <v>523</v>
      </c>
      <c r="D1705" t="s">
        <v>3630</v>
      </c>
      <c r="E1705">
        <v>366</v>
      </c>
      <c r="F1705">
        <v>521</v>
      </c>
      <c r="G1705">
        <v>5833</v>
      </c>
      <c r="H1705" t="s">
        <v>3631</v>
      </c>
    </row>
    <row r="1706" spans="1:8" x14ac:dyDescent="0.25">
      <c r="A1706" t="s">
        <v>4390</v>
      </c>
      <c r="B1706" t="s">
        <v>4391</v>
      </c>
      <c r="C1706">
        <v>523</v>
      </c>
      <c r="D1706" t="s">
        <v>3632</v>
      </c>
      <c r="E1706">
        <v>221</v>
      </c>
      <c r="F1706">
        <v>287</v>
      </c>
      <c r="G1706">
        <v>6199</v>
      </c>
      <c r="H1706" t="s">
        <v>3633</v>
      </c>
    </row>
    <row r="1707" spans="1:8" hidden="1" x14ac:dyDescent="0.25">
      <c r="A1707" t="s">
        <v>4392</v>
      </c>
      <c r="B1707" t="s">
        <v>4393</v>
      </c>
      <c r="C1707">
        <v>787</v>
      </c>
      <c r="D1707" t="s">
        <v>3630</v>
      </c>
      <c r="E1707">
        <v>504</v>
      </c>
      <c r="F1707">
        <v>674</v>
      </c>
      <c r="G1707">
        <v>5833</v>
      </c>
      <c r="H1707" t="s">
        <v>3631</v>
      </c>
    </row>
    <row r="1708" spans="1:8" x14ac:dyDescent="0.25">
      <c r="A1708" t="s">
        <v>4392</v>
      </c>
      <c r="B1708" t="s">
        <v>4393</v>
      </c>
      <c r="C1708">
        <v>787</v>
      </c>
      <c r="D1708" t="s">
        <v>3632</v>
      </c>
      <c r="E1708">
        <v>129</v>
      </c>
      <c r="F1708">
        <v>190</v>
      </c>
      <c r="G1708">
        <v>6199</v>
      </c>
      <c r="H1708" t="s">
        <v>3633</v>
      </c>
    </row>
    <row r="1709" spans="1:8" x14ac:dyDescent="0.25">
      <c r="A1709" t="s">
        <v>4392</v>
      </c>
      <c r="B1709" t="s">
        <v>4393</v>
      </c>
      <c r="C1709">
        <v>787</v>
      </c>
      <c r="D1709" t="s">
        <v>3632</v>
      </c>
      <c r="E1709">
        <v>192</v>
      </c>
      <c r="F1709">
        <v>264</v>
      </c>
      <c r="G1709">
        <v>6199</v>
      </c>
      <c r="H1709" t="s">
        <v>3633</v>
      </c>
    </row>
    <row r="1710" spans="1:8" x14ac:dyDescent="0.25">
      <c r="A1710" t="s">
        <v>4392</v>
      </c>
      <c r="B1710" t="s">
        <v>4393</v>
      </c>
      <c r="C1710">
        <v>787</v>
      </c>
      <c r="D1710" t="s">
        <v>3632</v>
      </c>
      <c r="E1710">
        <v>268</v>
      </c>
      <c r="F1710">
        <v>416</v>
      </c>
      <c r="G1710">
        <v>6199</v>
      </c>
      <c r="H1710" t="s">
        <v>3633</v>
      </c>
    </row>
    <row r="1711" spans="1:8" hidden="1" x14ac:dyDescent="0.25">
      <c r="A1711" t="s">
        <v>4394</v>
      </c>
      <c r="B1711" t="s">
        <v>4395</v>
      </c>
      <c r="C1711">
        <v>717</v>
      </c>
      <c r="D1711" t="s">
        <v>3630</v>
      </c>
      <c r="E1711">
        <v>485</v>
      </c>
      <c r="F1711">
        <v>654</v>
      </c>
      <c r="G1711">
        <v>5833</v>
      </c>
      <c r="H1711" t="s">
        <v>3631</v>
      </c>
    </row>
    <row r="1712" spans="1:8" x14ac:dyDescent="0.25">
      <c r="A1712" t="s">
        <v>4394</v>
      </c>
      <c r="B1712" t="s">
        <v>4395</v>
      </c>
      <c r="C1712">
        <v>717</v>
      </c>
      <c r="D1712" t="s">
        <v>3632</v>
      </c>
      <c r="E1712">
        <v>124</v>
      </c>
      <c r="F1712">
        <v>185</v>
      </c>
      <c r="G1712">
        <v>6199</v>
      </c>
      <c r="H1712" t="s">
        <v>3633</v>
      </c>
    </row>
    <row r="1713" spans="1:8" x14ac:dyDescent="0.25">
      <c r="A1713" t="s">
        <v>4394</v>
      </c>
      <c r="B1713" t="s">
        <v>4395</v>
      </c>
      <c r="C1713">
        <v>717</v>
      </c>
      <c r="D1713" t="s">
        <v>3632</v>
      </c>
      <c r="E1713">
        <v>187</v>
      </c>
      <c r="F1713">
        <v>259</v>
      </c>
      <c r="G1713">
        <v>6199</v>
      </c>
      <c r="H1713" t="s">
        <v>3633</v>
      </c>
    </row>
    <row r="1714" spans="1:8" x14ac:dyDescent="0.25">
      <c r="A1714" t="s">
        <v>4394</v>
      </c>
      <c r="B1714" t="s">
        <v>4395</v>
      </c>
      <c r="C1714">
        <v>717</v>
      </c>
      <c r="D1714" t="s">
        <v>3632</v>
      </c>
      <c r="E1714">
        <v>263</v>
      </c>
      <c r="F1714">
        <v>386</v>
      </c>
      <c r="G1714">
        <v>6199</v>
      </c>
      <c r="H1714" t="s">
        <v>3633</v>
      </c>
    </row>
    <row r="1715" spans="1:8" hidden="1" x14ac:dyDescent="0.25">
      <c r="A1715" t="s">
        <v>4396</v>
      </c>
      <c r="B1715" t="s">
        <v>4397</v>
      </c>
      <c r="C1715">
        <v>640</v>
      </c>
      <c r="D1715" t="s">
        <v>3630</v>
      </c>
      <c r="E1715">
        <v>416</v>
      </c>
      <c r="F1715">
        <v>581</v>
      </c>
      <c r="G1715">
        <v>5833</v>
      </c>
      <c r="H1715" t="s">
        <v>3631</v>
      </c>
    </row>
    <row r="1716" spans="1:8" x14ac:dyDescent="0.25">
      <c r="A1716" t="s">
        <v>4396</v>
      </c>
      <c r="B1716" t="s">
        <v>4397</v>
      </c>
      <c r="C1716">
        <v>640</v>
      </c>
      <c r="D1716" t="s">
        <v>3632</v>
      </c>
      <c r="E1716">
        <v>130</v>
      </c>
      <c r="F1716">
        <v>193</v>
      </c>
      <c r="G1716">
        <v>6199</v>
      </c>
      <c r="H1716" t="s">
        <v>3633</v>
      </c>
    </row>
    <row r="1717" spans="1:8" x14ac:dyDescent="0.25">
      <c r="A1717" t="s">
        <v>4396</v>
      </c>
      <c r="B1717" t="s">
        <v>4397</v>
      </c>
      <c r="C1717">
        <v>640</v>
      </c>
      <c r="D1717" t="s">
        <v>3632</v>
      </c>
      <c r="E1717">
        <v>195</v>
      </c>
      <c r="F1717">
        <v>266</v>
      </c>
      <c r="G1717">
        <v>6199</v>
      </c>
      <c r="H1717" t="s">
        <v>3633</v>
      </c>
    </row>
    <row r="1718" spans="1:8" x14ac:dyDescent="0.25">
      <c r="A1718" t="s">
        <v>4396</v>
      </c>
      <c r="B1718" t="s">
        <v>4397</v>
      </c>
      <c r="C1718">
        <v>640</v>
      </c>
      <c r="D1718" t="s">
        <v>3632</v>
      </c>
      <c r="E1718">
        <v>270</v>
      </c>
      <c r="F1718">
        <v>347</v>
      </c>
      <c r="G1718">
        <v>6199</v>
      </c>
      <c r="H1718" t="s">
        <v>3633</v>
      </c>
    </row>
    <row r="1719" spans="1:8" hidden="1" x14ac:dyDescent="0.25">
      <c r="A1719" t="s">
        <v>336</v>
      </c>
      <c r="B1719" t="s">
        <v>1637</v>
      </c>
      <c r="C1719">
        <v>505</v>
      </c>
      <c r="D1719" t="s">
        <v>3630</v>
      </c>
      <c r="E1719">
        <v>342</v>
      </c>
      <c r="F1719">
        <v>502</v>
      </c>
      <c r="G1719">
        <v>5833</v>
      </c>
      <c r="H1719" t="s">
        <v>3631</v>
      </c>
    </row>
    <row r="1720" spans="1:8" x14ac:dyDescent="0.25">
      <c r="A1720" t="s">
        <v>336</v>
      </c>
      <c r="B1720" t="s">
        <v>1637</v>
      </c>
      <c r="C1720">
        <v>505</v>
      </c>
      <c r="D1720" t="s">
        <v>3632</v>
      </c>
      <c r="E1720">
        <v>187</v>
      </c>
      <c r="F1720">
        <v>279</v>
      </c>
      <c r="G1720">
        <v>6199</v>
      </c>
      <c r="H1720" t="s">
        <v>3633</v>
      </c>
    </row>
    <row r="1721" spans="1:8" hidden="1" x14ac:dyDescent="0.25">
      <c r="A1721" t="s">
        <v>337</v>
      </c>
      <c r="B1721" t="s">
        <v>1638</v>
      </c>
      <c r="C1721">
        <v>500</v>
      </c>
      <c r="D1721" t="s">
        <v>3630</v>
      </c>
      <c r="E1721">
        <v>339</v>
      </c>
      <c r="F1721">
        <v>499</v>
      </c>
      <c r="G1721">
        <v>5833</v>
      </c>
      <c r="H1721" t="s">
        <v>3631</v>
      </c>
    </row>
    <row r="1722" spans="1:8" x14ac:dyDescent="0.25">
      <c r="A1722" t="s">
        <v>337</v>
      </c>
      <c r="B1722" t="s">
        <v>1638</v>
      </c>
      <c r="C1722">
        <v>500</v>
      </c>
      <c r="D1722" t="s">
        <v>3632</v>
      </c>
      <c r="E1722">
        <v>206</v>
      </c>
      <c r="F1722">
        <v>270</v>
      </c>
      <c r="G1722">
        <v>6199</v>
      </c>
      <c r="H1722" t="s">
        <v>3633</v>
      </c>
    </row>
    <row r="1723" spans="1:8" hidden="1" x14ac:dyDescent="0.25">
      <c r="A1723" t="s">
        <v>4398</v>
      </c>
      <c r="B1723" t="s">
        <v>4399</v>
      </c>
      <c r="C1723">
        <v>607</v>
      </c>
      <c r="D1723" t="s">
        <v>3709</v>
      </c>
      <c r="E1723">
        <v>1</v>
      </c>
      <c r="F1723">
        <v>92</v>
      </c>
      <c r="G1723">
        <v>88</v>
      </c>
    </row>
    <row r="1724" spans="1:8" hidden="1" x14ac:dyDescent="0.25">
      <c r="A1724" t="s">
        <v>4398</v>
      </c>
      <c r="B1724" t="s">
        <v>4399</v>
      </c>
      <c r="C1724">
        <v>607</v>
      </c>
      <c r="D1724" t="s">
        <v>3630</v>
      </c>
      <c r="E1724">
        <v>350</v>
      </c>
      <c r="F1724">
        <v>510</v>
      </c>
      <c r="G1724">
        <v>5833</v>
      </c>
      <c r="H1724" t="s">
        <v>3631</v>
      </c>
    </row>
    <row r="1725" spans="1:8" x14ac:dyDescent="0.25">
      <c r="A1725" t="s">
        <v>4398</v>
      </c>
      <c r="B1725" t="s">
        <v>4399</v>
      </c>
      <c r="C1725">
        <v>607</v>
      </c>
      <c r="D1725" t="s">
        <v>3632</v>
      </c>
      <c r="E1725">
        <v>111</v>
      </c>
      <c r="F1725">
        <v>173</v>
      </c>
      <c r="G1725">
        <v>6199</v>
      </c>
      <c r="H1725" t="s">
        <v>3633</v>
      </c>
    </row>
    <row r="1726" spans="1:8" x14ac:dyDescent="0.25">
      <c r="A1726" t="s">
        <v>4398</v>
      </c>
      <c r="B1726" t="s">
        <v>4399</v>
      </c>
      <c r="C1726">
        <v>607</v>
      </c>
      <c r="D1726" t="s">
        <v>3632</v>
      </c>
      <c r="E1726">
        <v>184</v>
      </c>
      <c r="F1726">
        <v>281</v>
      </c>
      <c r="G1726">
        <v>6199</v>
      </c>
      <c r="H1726" t="s">
        <v>3633</v>
      </c>
    </row>
    <row r="1727" spans="1:8" hidden="1" x14ac:dyDescent="0.25">
      <c r="A1727" t="s">
        <v>4400</v>
      </c>
      <c r="B1727" t="s">
        <v>4401</v>
      </c>
      <c r="C1727">
        <v>527</v>
      </c>
      <c r="D1727" t="s">
        <v>3639</v>
      </c>
      <c r="E1727">
        <v>89</v>
      </c>
      <c r="F1727">
        <v>139</v>
      </c>
      <c r="G1727">
        <v>4169</v>
      </c>
      <c r="H1727" t="s">
        <v>3640</v>
      </c>
    </row>
    <row r="1728" spans="1:8" hidden="1" x14ac:dyDescent="0.25">
      <c r="A1728" t="s">
        <v>4400</v>
      </c>
      <c r="B1728" t="s">
        <v>4401</v>
      </c>
      <c r="C1728">
        <v>527</v>
      </c>
      <c r="D1728" t="s">
        <v>3630</v>
      </c>
      <c r="E1728">
        <v>360</v>
      </c>
      <c r="F1728">
        <v>526</v>
      </c>
      <c r="G1728">
        <v>5833</v>
      </c>
      <c r="H1728" t="s">
        <v>3631</v>
      </c>
    </row>
    <row r="1729" spans="1:8" x14ac:dyDescent="0.25">
      <c r="A1729" t="s">
        <v>4400</v>
      </c>
      <c r="B1729" t="s">
        <v>4401</v>
      </c>
      <c r="C1729">
        <v>527</v>
      </c>
      <c r="D1729" t="s">
        <v>3632</v>
      </c>
      <c r="E1729">
        <v>105</v>
      </c>
      <c r="F1729">
        <v>258</v>
      </c>
      <c r="G1729">
        <v>6199</v>
      </c>
      <c r="H1729" t="s">
        <v>3633</v>
      </c>
    </row>
    <row r="1730" spans="1:8" hidden="1" x14ac:dyDescent="0.25">
      <c r="A1730" t="s">
        <v>4402</v>
      </c>
      <c r="B1730" t="s">
        <v>4403</v>
      </c>
      <c r="C1730">
        <v>412</v>
      </c>
      <c r="D1730" t="s">
        <v>3639</v>
      </c>
      <c r="E1730">
        <v>46</v>
      </c>
      <c r="F1730">
        <v>91</v>
      </c>
      <c r="G1730">
        <v>4169</v>
      </c>
      <c r="H1730" t="s">
        <v>3640</v>
      </c>
    </row>
    <row r="1731" spans="1:8" hidden="1" x14ac:dyDescent="0.25">
      <c r="A1731" t="s">
        <v>4402</v>
      </c>
      <c r="B1731" t="s">
        <v>4403</v>
      </c>
      <c r="C1731">
        <v>412</v>
      </c>
      <c r="D1731" t="s">
        <v>3630</v>
      </c>
      <c r="E1731">
        <v>250</v>
      </c>
      <c r="F1731">
        <v>410</v>
      </c>
      <c r="G1731">
        <v>5833</v>
      </c>
      <c r="H1731" t="s">
        <v>3631</v>
      </c>
    </row>
    <row r="1732" spans="1:8" x14ac:dyDescent="0.25">
      <c r="A1732" t="s">
        <v>4402</v>
      </c>
      <c r="B1732" t="s">
        <v>4403</v>
      </c>
      <c r="C1732">
        <v>412</v>
      </c>
      <c r="D1732" t="s">
        <v>3632</v>
      </c>
      <c r="E1732">
        <v>119</v>
      </c>
      <c r="F1732">
        <v>180</v>
      </c>
      <c r="G1732">
        <v>6199</v>
      </c>
      <c r="H1732" t="s">
        <v>3633</v>
      </c>
    </row>
    <row r="1733" spans="1:8" hidden="1" x14ac:dyDescent="0.25">
      <c r="A1733" t="s">
        <v>4404</v>
      </c>
      <c r="B1733" t="s">
        <v>4405</v>
      </c>
      <c r="C1733">
        <v>654</v>
      </c>
      <c r="D1733" t="s">
        <v>3630</v>
      </c>
      <c r="E1733">
        <v>437</v>
      </c>
      <c r="F1733">
        <v>599</v>
      </c>
      <c r="G1733">
        <v>5833</v>
      </c>
      <c r="H1733" t="s">
        <v>3631</v>
      </c>
    </row>
    <row r="1734" spans="1:8" x14ac:dyDescent="0.25">
      <c r="A1734" t="s">
        <v>4404</v>
      </c>
      <c r="B1734" t="s">
        <v>4405</v>
      </c>
      <c r="C1734">
        <v>654</v>
      </c>
      <c r="D1734" t="s">
        <v>3632</v>
      </c>
      <c r="E1734">
        <v>131</v>
      </c>
      <c r="F1734">
        <v>193</v>
      </c>
      <c r="G1734">
        <v>6199</v>
      </c>
      <c r="H1734" t="s">
        <v>3633</v>
      </c>
    </row>
    <row r="1735" spans="1:8" x14ac:dyDescent="0.25">
      <c r="A1735" t="s">
        <v>4404</v>
      </c>
      <c r="B1735" t="s">
        <v>4405</v>
      </c>
      <c r="C1735">
        <v>654</v>
      </c>
      <c r="D1735" t="s">
        <v>3632</v>
      </c>
      <c r="E1735">
        <v>196</v>
      </c>
      <c r="F1735">
        <v>268</v>
      </c>
      <c r="G1735">
        <v>6199</v>
      </c>
      <c r="H1735" t="s">
        <v>3633</v>
      </c>
    </row>
    <row r="1736" spans="1:8" x14ac:dyDescent="0.25">
      <c r="A1736" t="s">
        <v>4404</v>
      </c>
      <c r="B1736" t="s">
        <v>4405</v>
      </c>
      <c r="C1736">
        <v>654</v>
      </c>
      <c r="D1736" t="s">
        <v>3632</v>
      </c>
      <c r="E1736">
        <v>272</v>
      </c>
      <c r="F1736">
        <v>351</v>
      </c>
      <c r="G1736">
        <v>6199</v>
      </c>
      <c r="H1736" t="s">
        <v>3633</v>
      </c>
    </row>
    <row r="1737" spans="1:8" hidden="1" x14ac:dyDescent="0.25">
      <c r="A1737" t="s">
        <v>4406</v>
      </c>
      <c r="B1737" t="s">
        <v>4407</v>
      </c>
      <c r="C1737">
        <v>686</v>
      </c>
      <c r="D1737" t="s">
        <v>3680</v>
      </c>
      <c r="E1737">
        <v>1</v>
      </c>
      <c r="F1737">
        <v>114</v>
      </c>
      <c r="G1737">
        <v>197</v>
      </c>
    </row>
    <row r="1738" spans="1:8" hidden="1" x14ac:dyDescent="0.25">
      <c r="A1738" t="s">
        <v>4406</v>
      </c>
      <c r="B1738" t="s">
        <v>4407</v>
      </c>
      <c r="C1738">
        <v>686</v>
      </c>
      <c r="D1738" t="s">
        <v>3630</v>
      </c>
      <c r="E1738">
        <v>465</v>
      </c>
      <c r="F1738">
        <v>626</v>
      </c>
      <c r="G1738">
        <v>5833</v>
      </c>
      <c r="H1738" t="s">
        <v>3631</v>
      </c>
    </row>
    <row r="1739" spans="1:8" x14ac:dyDescent="0.25">
      <c r="A1739" t="s">
        <v>4406</v>
      </c>
      <c r="B1739" t="s">
        <v>4407</v>
      </c>
      <c r="C1739">
        <v>686</v>
      </c>
      <c r="D1739" t="s">
        <v>3632</v>
      </c>
      <c r="E1739">
        <v>145</v>
      </c>
      <c r="F1739">
        <v>208</v>
      </c>
      <c r="G1739">
        <v>6199</v>
      </c>
      <c r="H1739" t="s">
        <v>3633</v>
      </c>
    </row>
    <row r="1740" spans="1:8" x14ac:dyDescent="0.25">
      <c r="A1740" t="s">
        <v>4406</v>
      </c>
      <c r="B1740" t="s">
        <v>4407</v>
      </c>
      <c r="C1740">
        <v>686</v>
      </c>
      <c r="D1740" t="s">
        <v>3632</v>
      </c>
      <c r="E1740">
        <v>210</v>
      </c>
      <c r="F1740">
        <v>280</v>
      </c>
      <c r="G1740">
        <v>6199</v>
      </c>
      <c r="H1740" t="s">
        <v>3633</v>
      </c>
    </row>
    <row r="1741" spans="1:8" x14ac:dyDescent="0.25">
      <c r="A1741" t="s">
        <v>4406</v>
      </c>
      <c r="B1741" t="s">
        <v>4407</v>
      </c>
      <c r="C1741">
        <v>686</v>
      </c>
      <c r="D1741" t="s">
        <v>3632</v>
      </c>
      <c r="E1741">
        <v>284</v>
      </c>
      <c r="F1741">
        <v>362</v>
      </c>
      <c r="G1741">
        <v>6199</v>
      </c>
      <c r="H1741" t="s">
        <v>3633</v>
      </c>
    </row>
    <row r="1742" spans="1:8" hidden="1" x14ac:dyDescent="0.25">
      <c r="A1742" t="s">
        <v>338</v>
      </c>
      <c r="B1742" t="s">
        <v>1639</v>
      </c>
      <c r="C1742">
        <v>512</v>
      </c>
      <c r="D1742" t="s">
        <v>4287</v>
      </c>
      <c r="E1742">
        <v>1</v>
      </c>
      <c r="F1742">
        <v>179</v>
      </c>
      <c r="G1742">
        <v>123</v>
      </c>
    </row>
    <row r="1743" spans="1:8" hidden="1" x14ac:dyDescent="0.25">
      <c r="A1743" t="s">
        <v>338</v>
      </c>
      <c r="B1743" t="s">
        <v>1639</v>
      </c>
      <c r="C1743">
        <v>512</v>
      </c>
      <c r="D1743" t="s">
        <v>3630</v>
      </c>
      <c r="E1743">
        <v>336</v>
      </c>
      <c r="F1743">
        <v>507</v>
      </c>
      <c r="G1743">
        <v>5833</v>
      </c>
      <c r="H1743" t="s">
        <v>3631</v>
      </c>
    </row>
    <row r="1744" spans="1:8" x14ac:dyDescent="0.25">
      <c r="A1744" t="s">
        <v>338</v>
      </c>
      <c r="B1744" t="s">
        <v>1639</v>
      </c>
      <c r="C1744">
        <v>512</v>
      </c>
      <c r="D1744" t="s">
        <v>3632</v>
      </c>
      <c r="E1744">
        <v>180</v>
      </c>
      <c r="F1744">
        <v>275</v>
      </c>
      <c r="G1744">
        <v>6199</v>
      </c>
      <c r="H1744" t="s">
        <v>3633</v>
      </c>
    </row>
    <row r="1745" spans="1:8" hidden="1" x14ac:dyDescent="0.25">
      <c r="A1745" t="s">
        <v>4408</v>
      </c>
      <c r="B1745" t="s">
        <v>4409</v>
      </c>
      <c r="C1745">
        <v>412</v>
      </c>
      <c r="D1745" t="s">
        <v>3639</v>
      </c>
      <c r="E1745">
        <v>46</v>
      </c>
      <c r="F1745">
        <v>91</v>
      </c>
      <c r="G1745">
        <v>4169</v>
      </c>
      <c r="H1745" t="s">
        <v>3640</v>
      </c>
    </row>
    <row r="1746" spans="1:8" hidden="1" x14ac:dyDescent="0.25">
      <c r="A1746" t="s">
        <v>4408</v>
      </c>
      <c r="B1746" t="s">
        <v>4409</v>
      </c>
      <c r="C1746">
        <v>412</v>
      </c>
      <c r="D1746" t="s">
        <v>3630</v>
      </c>
      <c r="E1746">
        <v>250</v>
      </c>
      <c r="F1746">
        <v>410</v>
      </c>
      <c r="G1746">
        <v>5833</v>
      </c>
      <c r="H1746" t="s">
        <v>3631</v>
      </c>
    </row>
    <row r="1747" spans="1:8" x14ac:dyDescent="0.25">
      <c r="A1747" t="s">
        <v>4408</v>
      </c>
      <c r="B1747" t="s">
        <v>4409</v>
      </c>
      <c r="C1747">
        <v>412</v>
      </c>
      <c r="D1747" t="s">
        <v>3632</v>
      </c>
      <c r="E1747">
        <v>119</v>
      </c>
      <c r="F1747">
        <v>180</v>
      </c>
      <c r="G1747">
        <v>6199</v>
      </c>
      <c r="H1747" t="s">
        <v>3633</v>
      </c>
    </row>
    <row r="1748" spans="1:8" hidden="1" x14ac:dyDescent="0.25">
      <c r="A1748" t="s">
        <v>339</v>
      </c>
      <c r="B1748" t="s">
        <v>1640</v>
      </c>
      <c r="C1748">
        <v>567</v>
      </c>
      <c r="D1748" t="s">
        <v>3630</v>
      </c>
      <c r="E1748">
        <v>362</v>
      </c>
      <c r="F1748">
        <v>520</v>
      </c>
      <c r="G1748">
        <v>5833</v>
      </c>
      <c r="H1748" t="s">
        <v>3631</v>
      </c>
    </row>
    <row r="1749" spans="1:8" x14ac:dyDescent="0.25">
      <c r="A1749" t="s">
        <v>339</v>
      </c>
      <c r="B1749" t="s">
        <v>1640</v>
      </c>
      <c r="C1749">
        <v>567</v>
      </c>
      <c r="D1749" t="s">
        <v>3632</v>
      </c>
      <c r="E1749">
        <v>178</v>
      </c>
      <c r="F1749">
        <v>306</v>
      </c>
      <c r="G1749">
        <v>6199</v>
      </c>
      <c r="H1749" t="s">
        <v>3633</v>
      </c>
    </row>
    <row r="1750" spans="1:8" hidden="1" x14ac:dyDescent="0.25">
      <c r="A1750" t="s">
        <v>4410</v>
      </c>
      <c r="B1750" t="s">
        <v>4411</v>
      </c>
      <c r="C1750">
        <v>650</v>
      </c>
      <c r="D1750" t="s">
        <v>3630</v>
      </c>
      <c r="E1750">
        <v>421</v>
      </c>
      <c r="F1750">
        <v>586</v>
      </c>
      <c r="G1750">
        <v>5833</v>
      </c>
      <c r="H1750" t="s">
        <v>3631</v>
      </c>
    </row>
    <row r="1751" spans="1:8" x14ac:dyDescent="0.25">
      <c r="A1751" t="s">
        <v>4410</v>
      </c>
      <c r="B1751" t="s">
        <v>4411</v>
      </c>
      <c r="C1751">
        <v>650</v>
      </c>
      <c r="D1751" t="s">
        <v>3632</v>
      </c>
      <c r="E1751">
        <v>124</v>
      </c>
      <c r="F1751">
        <v>187</v>
      </c>
      <c r="G1751">
        <v>6199</v>
      </c>
      <c r="H1751" t="s">
        <v>3633</v>
      </c>
    </row>
    <row r="1752" spans="1:8" x14ac:dyDescent="0.25">
      <c r="A1752" t="s">
        <v>4410</v>
      </c>
      <c r="B1752" t="s">
        <v>4411</v>
      </c>
      <c r="C1752">
        <v>650</v>
      </c>
      <c r="D1752" t="s">
        <v>3632</v>
      </c>
      <c r="E1752">
        <v>189</v>
      </c>
      <c r="F1752">
        <v>260</v>
      </c>
      <c r="G1752">
        <v>6199</v>
      </c>
      <c r="H1752" t="s">
        <v>3633</v>
      </c>
    </row>
    <row r="1753" spans="1:8" x14ac:dyDescent="0.25">
      <c r="A1753" t="s">
        <v>4410</v>
      </c>
      <c r="B1753" t="s">
        <v>4411</v>
      </c>
      <c r="C1753">
        <v>650</v>
      </c>
      <c r="D1753" t="s">
        <v>3632</v>
      </c>
      <c r="E1753">
        <v>264</v>
      </c>
      <c r="F1753">
        <v>341</v>
      </c>
      <c r="G1753">
        <v>6199</v>
      </c>
      <c r="H1753" t="s">
        <v>3633</v>
      </c>
    </row>
    <row r="1754" spans="1:8" hidden="1" x14ac:dyDescent="0.25">
      <c r="A1754" t="s">
        <v>4412</v>
      </c>
      <c r="B1754" t="s">
        <v>4413</v>
      </c>
      <c r="C1754">
        <v>412</v>
      </c>
      <c r="D1754" t="s">
        <v>3639</v>
      </c>
      <c r="E1754">
        <v>46</v>
      </c>
      <c r="F1754">
        <v>91</v>
      </c>
      <c r="G1754">
        <v>4169</v>
      </c>
      <c r="H1754" t="s">
        <v>3640</v>
      </c>
    </row>
    <row r="1755" spans="1:8" hidden="1" x14ac:dyDescent="0.25">
      <c r="A1755" t="s">
        <v>4412</v>
      </c>
      <c r="B1755" t="s">
        <v>4413</v>
      </c>
      <c r="C1755">
        <v>412</v>
      </c>
      <c r="D1755" t="s">
        <v>3630</v>
      </c>
      <c r="E1755">
        <v>250</v>
      </c>
      <c r="F1755">
        <v>410</v>
      </c>
      <c r="G1755">
        <v>5833</v>
      </c>
      <c r="H1755" t="s">
        <v>3631</v>
      </c>
    </row>
    <row r="1756" spans="1:8" x14ac:dyDescent="0.25">
      <c r="A1756" t="s">
        <v>4412</v>
      </c>
      <c r="B1756" t="s">
        <v>4413</v>
      </c>
      <c r="C1756">
        <v>412</v>
      </c>
      <c r="D1756" t="s">
        <v>3632</v>
      </c>
      <c r="E1756">
        <v>119</v>
      </c>
      <c r="F1756">
        <v>180</v>
      </c>
      <c r="G1756">
        <v>6199</v>
      </c>
      <c r="H1756" t="s">
        <v>3633</v>
      </c>
    </row>
    <row r="1757" spans="1:8" hidden="1" x14ac:dyDescent="0.25">
      <c r="A1757" t="s">
        <v>340</v>
      </c>
      <c r="B1757" t="s">
        <v>1641</v>
      </c>
      <c r="C1757">
        <v>567</v>
      </c>
      <c r="D1757" t="s">
        <v>3630</v>
      </c>
      <c r="E1757">
        <v>362</v>
      </c>
      <c r="F1757">
        <v>520</v>
      </c>
      <c r="G1757">
        <v>5833</v>
      </c>
      <c r="H1757" t="s">
        <v>3631</v>
      </c>
    </row>
    <row r="1758" spans="1:8" x14ac:dyDescent="0.25">
      <c r="A1758" t="s">
        <v>340</v>
      </c>
      <c r="B1758" t="s">
        <v>1641</v>
      </c>
      <c r="C1758">
        <v>567</v>
      </c>
      <c r="D1758" t="s">
        <v>3632</v>
      </c>
      <c r="E1758">
        <v>178</v>
      </c>
      <c r="F1758">
        <v>306</v>
      </c>
      <c r="G1758">
        <v>6199</v>
      </c>
      <c r="H1758" t="s">
        <v>3633</v>
      </c>
    </row>
    <row r="1759" spans="1:8" hidden="1" x14ac:dyDescent="0.25">
      <c r="A1759" t="s">
        <v>341</v>
      </c>
      <c r="B1759" t="s">
        <v>1642</v>
      </c>
      <c r="C1759">
        <v>512</v>
      </c>
      <c r="D1759" t="s">
        <v>4287</v>
      </c>
      <c r="E1759">
        <v>1</v>
      </c>
      <c r="F1759">
        <v>179</v>
      </c>
      <c r="G1759">
        <v>123</v>
      </c>
    </row>
    <row r="1760" spans="1:8" hidden="1" x14ac:dyDescent="0.25">
      <c r="A1760" t="s">
        <v>341</v>
      </c>
      <c r="B1760" t="s">
        <v>1642</v>
      </c>
      <c r="C1760">
        <v>512</v>
      </c>
      <c r="D1760" t="s">
        <v>3630</v>
      </c>
      <c r="E1760">
        <v>336</v>
      </c>
      <c r="F1760">
        <v>507</v>
      </c>
      <c r="G1760">
        <v>5833</v>
      </c>
      <c r="H1760" t="s">
        <v>3631</v>
      </c>
    </row>
    <row r="1761" spans="1:8" x14ac:dyDescent="0.25">
      <c r="A1761" t="s">
        <v>341</v>
      </c>
      <c r="B1761" t="s">
        <v>1642</v>
      </c>
      <c r="C1761">
        <v>512</v>
      </c>
      <c r="D1761" t="s">
        <v>3632</v>
      </c>
      <c r="E1761">
        <v>180</v>
      </c>
      <c r="F1761">
        <v>275</v>
      </c>
      <c r="G1761">
        <v>6199</v>
      </c>
      <c r="H1761" t="s">
        <v>3633</v>
      </c>
    </row>
    <row r="1762" spans="1:8" hidden="1" x14ac:dyDescent="0.25">
      <c r="A1762" t="s">
        <v>4414</v>
      </c>
      <c r="B1762" t="s">
        <v>4415</v>
      </c>
      <c r="C1762">
        <v>650</v>
      </c>
      <c r="D1762" t="s">
        <v>3630</v>
      </c>
      <c r="E1762">
        <v>421</v>
      </c>
      <c r="F1762">
        <v>586</v>
      </c>
      <c r="G1762">
        <v>5833</v>
      </c>
      <c r="H1762" t="s">
        <v>3631</v>
      </c>
    </row>
    <row r="1763" spans="1:8" x14ac:dyDescent="0.25">
      <c r="A1763" t="s">
        <v>4414</v>
      </c>
      <c r="B1763" t="s">
        <v>4415</v>
      </c>
      <c r="C1763">
        <v>650</v>
      </c>
      <c r="D1763" t="s">
        <v>3632</v>
      </c>
      <c r="E1763">
        <v>124</v>
      </c>
      <c r="F1763">
        <v>187</v>
      </c>
      <c r="G1763">
        <v>6199</v>
      </c>
      <c r="H1763" t="s">
        <v>3633</v>
      </c>
    </row>
    <row r="1764" spans="1:8" x14ac:dyDescent="0.25">
      <c r="A1764" t="s">
        <v>4414</v>
      </c>
      <c r="B1764" t="s">
        <v>4415</v>
      </c>
      <c r="C1764">
        <v>650</v>
      </c>
      <c r="D1764" t="s">
        <v>3632</v>
      </c>
      <c r="E1764">
        <v>189</v>
      </c>
      <c r="F1764">
        <v>260</v>
      </c>
      <c r="G1764">
        <v>6199</v>
      </c>
      <c r="H1764" t="s">
        <v>3633</v>
      </c>
    </row>
    <row r="1765" spans="1:8" x14ac:dyDescent="0.25">
      <c r="A1765" t="s">
        <v>4414</v>
      </c>
      <c r="B1765" t="s">
        <v>4415</v>
      </c>
      <c r="C1765">
        <v>650</v>
      </c>
      <c r="D1765" t="s">
        <v>3632</v>
      </c>
      <c r="E1765">
        <v>264</v>
      </c>
      <c r="F1765">
        <v>341</v>
      </c>
      <c r="G1765">
        <v>6199</v>
      </c>
      <c r="H1765" t="s">
        <v>3633</v>
      </c>
    </row>
    <row r="1766" spans="1:8" hidden="1" x14ac:dyDescent="0.25">
      <c r="A1766" t="s">
        <v>342</v>
      </c>
      <c r="B1766" t="s">
        <v>1643</v>
      </c>
      <c r="C1766">
        <v>567</v>
      </c>
      <c r="D1766" t="s">
        <v>3630</v>
      </c>
      <c r="E1766">
        <v>362</v>
      </c>
      <c r="F1766">
        <v>520</v>
      </c>
      <c r="G1766">
        <v>5833</v>
      </c>
      <c r="H1766" t="s">
        <v>3631</v>
      </c>
    </row>
    <row r="1767" spans="1:8" x14ac:dyDescent="0.25">
      <c r="A1767" t="s">
        <v>342</v>
      </c>
      <c r="B1767" t="s">
        <v>1643</v>
      </c>
      <c r="C1767">
        <v>567</v>
      </c>
      <c r="D1767" t="s">
        <v>3632</v>
      </c>
      <c r="E1767">
        <v>178</v>
      </c>
      <c r="F1767">
        <v>306</v>
      </c>
      <c r="G1767">
        <v>6199</v>
      </c>
      <c r="H1767" t="s">
        <v>3633</v>
      </c>
    </row>
    <row r="1768" spans="1:8" hidden="1" x14ac:dyDescent="0.25">
      <c r="A1768" t="s">
        <v>4416</v>
      </c>
      <c r="B1768" t="s">
        <v>4417</v>
      </c>
      <c r="C1768">
        <v>412</v>
      </c>
      <c r="D1768" t="s">
        <v>3639</v>
      </c>
      <c r="E1768">
        <v>46</v>
      </c>
      <c r="F1768">
        <v>91</v>
      </c>
      <c r="G1768">
        <v>4169</v>
      </c>
      <c r="H1768" t="s">
        <v>3640</v>
      </c>
    </row>
    <row r="1769" spans="1:8" hidden="1" x14ac:dyDescent="0.25">
      <c r="A1769" t="s">
        <v>4416</v>
      </c>
      <c r="B1769" t="s">
        <v>4417</v>
      </c>
      <c r="C1769">
        <v>412</v>
      </c>
      <c r="D1769" t="s">
        <v>3630</v>
      </c>
      <c r="E1769">
        <v>250</v>
      </c>
      <c r="F1769">
        <v>410</v>
      </c>
      <c r="G1769">
        <v>5833</v>
      </c>
      <c r="H1769" t="s">
        <v>3631</v>
      </c>
    </row>
    <row r="1770" spans="1:8" x14ac:dyDescent="0.25">
      <c r="A1770" t="s">
        <v>4416</v>
      </c>
      <c r="B1770" t="s">
        <v>4417</v>
      </c>
      <c r="C1770">
        <v>412</v>
      </c>
      <c r="D1770" t="s">
        <v>3632</v>
      </c>
      <c r="E1770">
        <v>119</v>
      </c>
      <c r="F1770">
        <v>180</v>
      </c>
      <c r="G1770">
        <v>6199</v>
      </c>
      <c r="H1770" t="s">
        <v>3633</v>
      </c>
    </row>
    <row r="1771" spans="1:8" hidden="1" x14ac:dyDescent="0.25">
      <c r="A1771" t="s">
        <v>343</v>
      </c>
      <c r="B1771" t="s">
        <v>1644</v>
      </c>
      <c r="C1771">
        <v>512</v>
      </c>
      <c r="D1771" t="s">
        <v>4287</v>
      </c>
      <c r="E1771">
        <v>1</v>
      </c>
      <c r="F1771">
        <v>179</v>
      </c>
      <c r="G1771">
        <v>123</v>
      </c>
    </row>
    <row r="1772" spans="1:8" hidden="1" x14ac:dyDescent="0.25">
      <c r="A1772" t="s">
        <v>343</v>
      </c>
      <c r="B1772" t="s">
        <v>1644</v>
      </c>
      <c r="C1772">
        <v>512</v>
      </c>
      <c r="D1772" t="s">
        <v>3630</v>
      </c>
      <c r="E1772">
        <v>336</v>
      </c>
      <c r="F1772">
        <v>507</v>
      </c>
      <c r="G1772">
        <v>5833</v>
      </c>
      <c r="H1772" t="s">
        <v>3631</v>
      </c>
    </row>
    <row r="1773" spans="1:8" x14ac:dyDescent="0.25">
      <c r="A1773" t="s">
        <v>343</v>
      </c>
      <c r="B1773" t="s">
        <v>1644</v>
      </c>
      <c r="C1773">
        <v>512</v>
      </c>
      <c r="D1773" t="s">
        <v>3632</v>
      </c>
      <c r="E1773">
        <v>180</v>
      </c>
      <c r="F1773">
        <v>275</v>
      </c>
      <c r="G1773">
        <v>6199</v>
      </c>
      <c r="H1773" t="s">
        <v>3633</v>
      </c>
    </row>
    <row r="1774" spans="1:8" hidden="1" x14ac:dyDescent="0.25">
      <c r="A1774" t="s">
        <v>4418</v>
      </c>
      <c r="B1774" t="s">
        <v>4419</v>
      </c>
      <c r="C1774">
        <v>650</v>
      </c>
      <c r="D1774" t="s">
        <v>3630</v>
      </c>
      <c r="E1774">
        <v>421</v>
      </c>
      <c r="F1774">
        <v>586</v>
      </c>
      <c r="G1774">
        <v>5833</v>
      </c>
      <c r="H1774" t="s">
        <v>3631</v>
      </c>
    </row>
    <row r="1775" spans="1:8" x14ac:dyDescent="0.25">
      <c r="A1775" t="s">
        <v>4418</v>
      </c>
      <c r="B1775" t="s">
        <v>4419</v>
      </c>
      <c r="C1775">
        <v>650</v>
      </c>
      <c r="D1775" t="s">
        <v>3632</v>
      </c>
      <c r="E1775">
        <v>124</v>
      </c>
      <c r="F1775">
        <v>187</v>
      </c>
      <c r="G1775">
        <v>6199</v>
      </c>
      <c r="H1775" t="s">
        <v>3633</v>
      </c>
    </row>
    <row r="1776" spans="1:8" x14ac:dyDescent="0.25">
      <c r="A1776" t="s">
        <v>4418</v>
      </c>
      <c r="B1776" t="s">
        <v>4419</v>
      </c>
      <c r="C1776">
        <v>650</v>
      </c>
      <c r="D1776" t="s">
        <v>3632</v>
      </c>
      <c r="E1776">
        <v>189</v>
      </c>
      <c r="F1776">
        <v>260</v>
      </c>
      <c r="G1776">
        <v>6199</v>
      </c>
      <c r="H1776" t="s">
        <v>3633</v>
      </c>
    </row>
    <row r="1777" spans="1:8" x14ac:dyDescent="0.25">
      <c r="A1777" t="s">
        <v>4418</v>
      </c>
      <c r="B1777" t="s">
        <v>4419</v>
      </c>
      <c r="C1777">
        <v>650</v>
      </c>
      <c r="D1777" t="s">
        <v>3632</v>
      </c>
      <c r="E1777">
        <v>264</v>
      </c>
      <c r="F1777">
        <v>341</v>
      </c>
      <c r="G1777">
        <v>6199</v>
      </c>
      <c r="H1777" t="s">
        <v>3633</v>
      </c>
    </row>
    <row r="1778" spans="1:8" hidden="1" x14ac:dyDescent="0.25">
      <c r="A1778" t="s">
        <v>344</v>
      </c>
      <c r="B1778" t="s">
        <v>1645</v>
      </c>
      <c r="C1778">
        <v>562</v>
      </c>
      <c r="D1778" t="s">
        <v>4420</v>
      </c>
      <c r="E1778">
        <v>111</v>
      </c>
      <c r="F1778">
        <v>186</v>
      </c>
      <c r="G1778">
        <v>6</v>
      </c>
    </row>
    <row r="1779" spans="1:8" hidden="1" x14ac:dyDescent="0.25">
      <c r="A1779" t="s">
        <v>344</v>
      </c>
      <c r="B1779" t="s">
        <v>1645</v>
      </c>
      <c r="C1779">
        <v>562</v>
      </c>
      <c r="D1779" t="s">
        <v>3630</v>
      </c>
      <c r="E1779">
        <v>362</v>
      </c>
      <c r="F1779">
        <v>523</v>
      </c>
      <c r="G1779">
        <v>5833</v>
      </c>
      <c r="H1779" t="s">
        <v>3631</v>
      </c>
    </row>
    <row r="1780" spans="1:8" x14ac:dyDescent="0.25">
      <c r="A1780" t="s">
        <v>344</v>
      </c>
      <c r="B1780" t="s">
        <v>1645</v>
      </c>
      <c r="C1780">
        <v>562</v>
      </c>
      <c r="D1780" t="s">
        <v>3632</v>
      </c>
      <c r="E1780">
        <v>187</v>
      </c>
      <c r="F1780">
        <v>309</v>
      </c>
      <c r="G1780">
        <v>6199</v>
      </c>
      <c r="H1780" t="s">
        <v>3633</v>
      </c>
    </row>
    <row r="1781" spans="1:8" hidden="1" x14ac:dyDescent="0.25">
      <c r="A1781" t="s">
        <v>345</v>
      </c>
      <c r="B1781" t="s">
        <v>1646</v>
      </c>
      <c r="C1781">
        <v>348</v>
      </c>
      <c r="D1781" t="s">
        <v>3630</v>
      </c>
      <c r="E1781">
        <v>189</v>
      </c>
      <c r="F1781">
        <v>347</v>
      </c>
      <c r="G1781">
        <v>5833</v>
      </c>
      <c r="H1781" t="s">
        <v>3631</v>
      </c>
    </row>
    <row r="1782" spans="1:8" x14ac:dyDescent="0.25">
      <c r="A1782" t="s">
        <v>345</v>
      </c>
      <c r="B1782" t="s">
        <v>1646</v>
      </c>
      <c r="C1782">
        <v>348</v>
      </c>
      <c r="D1782" t="s">
        <v>3632</v>
      </c>
      <c r="E1782">
        <v>45</v>
      </c>
      <c r="F1782">
        <v>126</v>
      </c>
      <c r="G1782">
        <v>6199</v>
      </c>
      <c r="H1782" t="s">
        <v>3633</v>
      </c>
    </row>
    <row r="1783" spans="1:8" hidden="1" x14ac:dyDescent="0.25">
      <c r="A1783" t="s">
        <v>346</v>
      </c>
      <c r="B1783" t="s">
        <v>1647</v>
      </c>
      <c r="C1783">
        <v>590</v>
      </c>
      <c r="D1783" t="s">
        <v>3653</v>
      </c>
      <c r="E1783">
        <v>1</v>
      </c>
      <c r="F1783">
        <v>119</v>
      </c>
      <c r="G1783">
        <v>31</v>
      </c>
    </row>
    <row r="1784" spans="1:8" hidden="1" x14ac:dyDescent="0.25">
      <c r="A1784" t="s">
        <v>346</v>
      </c>
      <c r="B1784" t="s">
        <v>1647</v>
      </c>
      <c r="C1784">
        <v>590</v>
      </c>
      <c r="D1784" t="s">
        <v>3654</v>
      </c>
      <c r="E1784">
        <v>121</v>
      </c>
      <c r="F1784">
        <v>169</v>
      </c>
      <c r="G1784">
        <v>24</v>
      </c>
    </row>
    <row r="1785" spans="1:8" hidden="1" x14ac:dyDescent="0.25">
      <c r="A1785" t="s">
        <v>346</v>
      </c>
      <c r="B1785" t="s">
        <v>1647</v>
      </c>
      <c r="C1785">
        <v>590</v>
      </c>
      <c r="D1785" t="s">
        <v>3630</v>
      </c>
      <c r="E1785">
        <v>423</v>
      </c>
      <c r="F1785">
        <v>585</v>
      </c>
      <c r="G1785">
        <v>5833</v>
      </c>
      <c r="H1785" t="s">
        <v>3631</v>
      </c>
    </row>
    <row r="1786" spans="1:8" x14ac:dyDescent="0.25">
      <c r="A1786" t="s">
        <v>346</v>
      </c>
      <c r="B1786" t="s">
        <v>1647</v>
      </c>
      <c r="C1786">
        <v>590</v>
      </c>
      <c r="D1786" t="s">
        <v>3632</v>
      </c>
      <c r="E1786">
        <v>276</v>
      </c>
      <c r="F1786">
        <v>344</v>
      </c>
      <c r="G1786">
        <v>6199</v>
      </c>
      <c r="H1786" t="s">
        <v>3633</v>
      </c>
    </row>
    <row r="1787" spans="1:8" hidden="1" x14ac:dyDescent="0.25">
      <c r="A1787" t="s">
        <v>4421</v>
      </c>
      <c r="B1787" t="s">
        <v>4422</v>
      </c>
      <c r="C1787">
        <v>655</v>
      </c>
      <c r="D1787" t="s">
        <v>3639</v>
      </c>
      <c r="E1787">
        <v>217</v>
      </c>
      <c r="F1787">
        <v>265</v>
      </c>
      <c r="G1787">
        <v>4169</v>
      </c>
      <c r="H1787" t="s">
        <v>3640</v>
      </c>
    </row>
    <row r="1788" spans="1:8" hidden="1" x14ac:dyDescent="0.25">
      <c r="A1788" t="s">
        <v>4421</v>
      </c>
      <c r="B1788" t="s">
        <v>4422</v>
      </c>
      <c r="C1788">
        <v>655</v>
      </c>
      <c r="D1788" t="s">
        <v>3630</v>
      </c>
      <c r="E1788">
        <v>484</v>
      </c>
      <c r="F1788">
        <v>649</v>
      </c>
      <c r="G1788">
        <v>5833</v>
      </c>
      <c r="H1788" t="s">
        <v>3631</v>
      </c>
    </row>
    <row r="1789" spans="1:8" x14ac:dyDescent="0.25">
      <c r="A1789" t="s">
        <v>4421</v>
      </c>
      <c r="B1789" t="s">
        <v>4422</v>
      </c>
      <c r="C1789">
        <v>655</v>
      </c>
      <c r="D1789" t="s">
        <v>3632</v>
      </c>
      <c r="E1789">
        <v>290</v>
      </c>
      <c r="F1789">
        <v>377</v>
      </c>
      <c r="G1789">
        <v>6199</v>
      </c>
      <c r="H1789" t="s">
        <v>3633</v>
      </c>
    </row>
    <row r="1790" spans="1:8" hidden="1" x14ac:dyDescent="0.25">
      <c r="A1790" t="s">
        <v>4423</v>
      </c>
      <c r="B1790" t="s">
        <v>4424</v>
      </c>
      <c r="C1790">
        <v>766</v>
      </c>
      <c r="D1790" t="s">
        <v>3630</v>
      </c>
      <c r="E1790">
        <v>562</v>
      </c>
      <c r="F1790">
        <v>737</v>
      </c>
      <c r="G1790">
        <v>5833</v>
      </c>
      <c r="H1790" t="s">
        <v>3631</v>
      </c>
    </row>
    <row r="1791" spans="1:8" x14ac:dyDescent="0.25">
      <c r="A1791" t="s">
        <v>4423</v>
      </c>
      <c r="B1791" t="s">
        <v>4424</v>
      </c>
      <c r="C1791">
        <v>766</v>
      </c>
      <c r="D1791" t="s">
        <v>3632</v>
      </c>
      <c r="E1791">
        <v>188</v>
      </c>
      <c r="F1791">
        <v>248</v>
      </c>
      <c r="G1791">
        <v>6199</v>
      </c>
      <c r="H1791" t="s">
        <v>3633</v>
      </c>
    </row>
    <row r="1792" spans="1:8" x14ac:dyDescent="0.25">
      <c r="A1792" t="s">
        <v>4423</v>
      </c>
      <c r="B1792" t="s">
        <v>4424</v>
      </c>
      <c r="C1792">
        <v>766</v>
      </c>
      <c r="D1792" t="s">
        <v>3632</v>
      </c>
      <c r="E1792">
        <v>253</v>
      </c>
      <c r="F1792">
        <v>322</v>
      </c>
      <c r="G1792">
        <v>6199</v>
      </c>
      <c r="H1792" t="s">
        <v>3633</v>
      </c>
    </row>
    <row r="1793" spans="1:8" x14ac:dyDescent="0.25">
      <c r="A1793" t="s">
        <v>4423</v>
      </c>
      <c r="B1793" t="s">
        <v>4424</v>
      </c>
      <c r="C1793">
        <v>766</v>
      </c>
      <c r="D1793" t="s">
        <v>3632</v>
      </c>
      <c r="E1793">
        <v>326</v>
      </c>
      <c r="F1793">
        <v>478</v>
      </c>
      <c r="G1793">
        <v>6199</v>
      </c>
      <c r="H1793" t="s">
        <v>3633</v>
      </c>
    </row>
    <row r="1794" spans="1:8" hidden="1" x14ac:dyDescent="0.25">
      <c r="A1794" t="s">
        <v>347</v>
      </c>
      <c r="B1794" t="s">
        <v>1648</v>
      </c>
      <c r="C1794">
        <v>591</v>
      </c>
      <c r="D1794" t="s">
        <v>3869</v>
      </c>
      <c r="E1794">
        <v>353</v>
      </c>
      <c r="F1794">
        <v>403</v>
      </c>
      <c r="G1794">
        <v>41</v>
      </c>
    </row>
    <row r="1795" spans="1:8" hidden="1" x14ac:dyDescent="0.25">
      <c r="A1795" t="s">
        <v>347</v>
      </c>
      <c r="B1795" t="s">
        <v>1648</v>
      </c>
      <c r="C1795">
        <v>591</v>
      </c>
      <c r="D1795" t="s">
        <v>4168</v>
      </c>
      <c r="E1795">
        <v>3</v>
      </c>
      <c r="F1795">
        <v>102</v>
      </c>
      <c r="G1795">
        <v>27</v>
      </c>
    </row>
    <row r="1796" spans="1:8" hidden="1" x14ac:dyDescent="0.25">
      <c r="A1796" t="s">
        <v>347</v>
      </c>
      <c r="B1796" t="s">
        <v>1648</v>
      </c>
      <c r="C1796">
        <v>591</v>
      </c>
      <c r="D1796" t="s">
        <v>3630</v>
      </c>
      <c r="E1796">
        <v>432</v>
      </c>
      <c r="F1796">
        <v>590</v>
      </c>
      <c r="G1796">
        <v>5833</v>
      </c>
      <c r="H1796" t="s">
        <v>3631</v>
      </c>
    </row>
    <row r="1797" spans="1:8" x14ac:dyDescent="0.25">
      <c r="A1797" t="s">
        <v>347</v>
      </c>
      <c r="B1797" t="s">
        <v>1648</v>
      </c>
      <c r="C1797">
        <v>591</v>
      </c>
      <c r="D1797" t="s">
        <v>3632</v>
      </c>
      <c r="E1797">
        <v>172</v>
      </c>
      <c r="F1797">
        <v>352</v>
      </c>
      <c r="G1797">
        <v>6199</v>
      </c>
      <c r="H1797" t="s">
        <v>3633</v>
      </c>
    </row>
    <row r="1798" spans="1:8" hidden="1" x14ac:dyDescent="0.25">
      <c r="A1798" t="s">
        <v>4425</v>
      </c>
      <c r="B1798" t="s">
        <v>4426</v>
      </c>
      <c r="C1798">
        <v>591</v>
      </c>
      <c r="D1798" t="s">
        <v>3639</v>
      </c>
      <c r="E1798">
        <v>220</v>
      </c>
      <c r="F1798">
        <v>267</v>
      </c>
      <c r="G1798">
        <v>4169</v>
      </c>
      <c r="H1798" t="s">
        <v>3640</v>
      </c>
    </row>
    <row r="1799" spans="1:8" hidden="1" x14ac:dyDescent="0.25">
      <c r="A1799" t="s">
        <v>4425</v>
      </c>
      <c r="B1799" t="s">
        <v>4426</v>
      </c>
      <c r="C1799">
        <v>591</v>
      </c>
      <c r="D1799" t="s">
        <v>3630</v>
      </c>
      <c r="E1799">
        <v>434</v>
      </c>
      <c r="F1799">
        <v>589</v>
      </c>
      <c r="G1799">
        <v>5833</v>
      </c>
      <c r="H1799" t="s">
        <v>3631</v>
      </c>
    </row>
    <row r="1800" spans="1:8" x14ac:dyDescent="0.25">
      <c r="A1800" t="s">
        <v>4425</v>
      </c>
      <c r="B1800" t="s">
        <v>4426</v>
      </c>
      <c r="C1800">
        <v>591</v>
      </c>
      <c r="D1800" t="s">
        <v>3632</v>
      </c>
      <c r="E1800">
        <v>293</v>
      </c>
      <c r="F1800">
        <v>359</v>
      </c>
      <c r="G1800">
        <v>6199</v>
      </c>
      <c r="H1800" t="s">
        <v>3633</v>
      </c>
    </row>
    <row r="1801" spans="1:8" hidden="1" x14ac:dyDescent="0.25">
      <c r="A1801" t="s">
        <v>4427</v>
      </c>
      <c r="B1801" t="s">
        <v>4428</v>
      </c>
      <c r="C1801">
        <v>791</v>
      </c>
      <c r="D1801" t="s">
        <v>3630</v>
      </c>
      <c r="E1801">
        <v>504</v>
      </c>
      <c r="F1801">
        <v>674</v>
      </c>
      <c r="G1801">
        <v>5833</v>
      </c>
      <c r="H1801" t="s">
        <v>3631</v>
      </c>
    </row>
    <row r="1802" spans="1:8" x14ac:dyDescent="0.25">
      <c r="A1802" t="s">
        <v>4427</v>
      </c>
      <c r="B1802" t="s">
        <v>4428</v>
      </c>
      <c r="C1802">
        <v>791</v>
      </c>
      <c r="D1802" t="s">
        <v>3632</v>
      </c>
      <c r="E1802">
        <v>129</v>
      </c>
      <c r="F1802">
        <v>190</v>
      </c>
      <c r="G1802">
        <v>6199</v>
      </c>
      <c r="H1802" t="s">
        <v>3633</v>
      </c>
    </row>
    <row r="1803" spans="1:8" x14ac:dyDescent="0.25">
      <c r="A1803" t="s">
        <v>4427</v>
      </c>
      <c r="B1803" t="s">
        <v>4428</v>
      </c>
      <c r="C1803">
        <v>791</v>
      </c>
      <c r="D1803" t="s">
        <v>3632</v>
      </c>
      <c r="E1803">
        <v>192</v>
      </c>
      <c r="F1803">
        <v>264</v>
      </c>
      <c r="G1803">
        <v>6199</v>
      </c>
      <c r="H1803" t="s">
        <v>3633</v>
      </c>
    </row>
    <row r="1804" spans="1:8" x14ac:dyDescent="0.25">
      <c r="A1804" t="s">
        <v>4427</v>
      </c>
      <c r="B1804" t="s">
        <v>4428</v>
      </c>
      <c r="C1804">
        <v>791</v>
      </c>
      <c r="D1804" t="s">
        <v>3632</v>
      </c>
      <c r="E1804">
        <v>268</v>
      </c>
      <c r="F1804">
        <v>412</v>
      </c>
      <c r="G1804">
        <v>6199</v>
      </c>
      <c r="H1804" t="s">
        <v>3633</v>
      </c>
    </row>
    <row r="1805" spans="1:8" hidden="1" x14ac:dyDescent="0.25">
      <c r="A1805" t="s">
        <v>348</v>
      </c>
      <c r="B1805" t="s">
        <v>1649</v>
      </c>
      <c r="C1805">
        <v>637</v>
      </c>
      <c r="D1805" t="s">
        <v>4429</v>
      </c>
      <c r="E1805">
        <v>1</v>
      </c>
      <c r="F1805">
        <v>69</v>
      </c>
      <c r="G1805">
        <v>2</v>
      </c>
    </row>
    <row r="1806" spans="1:8" hidden="1" x14ac:dyDescent="0.25">
      <c r="A1806" t="s">
        <v>348</v>
      </c>
      <c r="B1806" t="s">
        <v>1649</v>
      </c>
      <c r="C1806">
        <v>637</v>
      </c>
      <c r="D1806" t="s">
        <v>3630</v>
      </c>
      <c r="E1806">
        <v>407</v>
      </c>
      <c r="F1806">
        <v>566</v>
      </c>
      <c r="G1806">
        <v>5833</v>
      </c>
      <c r="H1806" t="s">
        <v>3631</v>
      </c>
    </row>
    <row r="1807" spans="1:8" x14ac:dyDescent="0.25">
      <c r="A1807" t="s">
        <v>348</v>
      </c>
      <c r="B1807" t="s">
        <v>1649</v>
      </c>
      <c r="C1807">
        <v>637</v>
      </c>
      <c r="D1807" t="s">
        <v>3632</v>
      </c>
      <c r="E1807">
        <v>197</v>
      </c>
      <c r="F1807">
        <v>334</v>
      </c>
      <c r="G1807">
        <v>6199</v>
      </c>
      <c r="H1807" t="s">
        <v>3633</v>
      </c>
    </row>
    <row r="1808" spans="1:8" hidden="1" x14ac:dyDescent="0.25">
      <c r="A1808" t="s">
        <v>349</v>
      </c>
      <c r="B1808" t="s">
        <v>1650</v>
      </c>
      <c r="C1808">
        <v>566</v>
      </c>
      <c r="D1808" t="s">
        <v>4430</v>
      </c>
      <c r="E1808">
        <v>1</v>
      </c>
      <c r="F1808">
        <v>59</v>
      </c>
      <c r="G1808">
        <v>37</v>
      </c>
    </row>
    <row r="1809" spans="1:8" hidden="1" x14ac:dyDescent="0.25">
      <c r="A1809" t="s">
        <v>349</v>
      </c>
      <c r="B1809" t="s">
        <v>1650</v>
      </c>
      <c r="C1809">
        <v>566</v>
      </c>
      <c r="D1809" t="s">
        <v>3630</v>
      </c>
      <c r="E1809">
        <v>358</v>
      </c>
      <c r="F1809">
        <v>521</v>
      </c>
      <c r="G1809">
        <v>5833</v>
      </c>
      <c r="H1809" t="s">
        <v>3631</v>
      </c>
    </row>
    <row r="1810" spans="1:8" x14ac:dyDescent="0.25">
      <c r="A1810" t="s">
        <v>349</v>
      </c>
      <c r="B1810" t="s">
        <v>1650</v>
      </c>
      <c r="C1810">
        <v>566</v>
      </c>
      <c r="D1810" t="s">
        <v>3632</v>
      </c>
      <c r="E1810">
        <v>183</v>
      </c>
      <c r="F1810">
        <v>300</v>
      </c>
      <c r="G1810">
        <v>6199</v>
      </c>
      <c r="H1810" t="s">
        <v>3633</v>
      </c>
    </row>
    <row r="1811" spans="1:8" hidden="1" x14ac:dyDescent="0.25">
      <c r="A1811" t="s">
        <v>4431</v>
      </c>
      <c r="B1811" t="s">
        <v>4432</v>
      </c>
      <c r="C1811">
        <v>412</v>
      </c>
      <c r="D1811" t="s">
        <v>3639</v>
      </c>
      <c r="E1811">
        <v>46</v>
      </c>
      <c r="F1811">
        <v>91</v>
      </c>
      <c r="G1811">
        <v>4169</v>
      </c>
      <c r="H1811" t="s">
        <v>3640</v>
      </c>
    </row>
    <row r="1812" spans="1:8" hidden="1" x14ac:dyDescent="0.25">
      <c r="A1812" t="s">
        <v>4431</v>
      </c>
      <c r="B1812" t="s">
        <v>4432</v>
      </c>
      <c r="C1812">
        <v>412</v>
      </c>
      <c r="D1812" t="s">
        <v>3630</v>
      </c>
      <c r="E1812">
        <v>250</v>
      </c>
      <c r="F1812">
        <v>410</v>
      </c>
      <c r="G1812">
        <v>5833</v>
      </c>
      <c r="H1812" t="s">
        <v>3631</v>
      </c>
    </row>
    <row r="1813" spans="1:8" x14ac:dyDescent="0.25">
      <c r="A1813" t="s">
        <v>4431</v>
      </c>
      <c r="B1813" t="s">
        <v>4432</v>
      </c>
      <c r="C1813">
        <v>412</v>
      </c>
      <c r="D1813" t="s">
        <v>3632</v>
      </c>
      <c r="E1813">
        <v>119</v>
      </c>
      <c r="F1813">
        <v>180</v>
      </c>
      <c r="G1813">
        <v>6199</v>
      </c>
      <c r="H1813" t="s">
        <v>3633</v>
      </c>
    </row>
    <row r="1814" spans="1:8" hidden="1" x14ac:dyDescent="0.25">
      <c r="A1814" t="s">
        <v>350</v>
      </c>
      <c r="B1814" t="s">
        <v>1651</v>
      </c>
      <c r="C1814">
        <v>563</v>
      </c>
      <c r="D1814" t="s">
        <v>4433</v>
      </c>
      <c r="E1814">
        <v>1</v>
      </c>
      <c r="F1814">
        <v>182</v>
      </c>
      <c r="G1814">
        <v>5</v>
      </c>
    </row>
    <row r="1815" spans="1:8" hidden="1" x14ac:dyDescent="0.25">
      <c r="A1815" t="s">
        <v>350</v>
      </c>
      <c r="B1815" t="s">
        <v>1651</v>
      </c>
      <c r="C1815">
        <v>563</v>
      </c>
      <c r="D1815" t="s">
        <v>3630</v>
      </c>
      <c r="E1815">
        <v>393</v>
      </c>
      <c r="F1815">
        <v>563</v>
      </c>
      <c r="G1815">
        <v>5833</v>
      </c>
      <c r="H1815" t="s">
        <v>3631</v>
      </c>
    </row>
    <row r="1816" spans="1:8" x14ac:dyDescent="0.25">
      <c r="A1816" t="s">
        <v>350</v>
      </c>
      <c r="B1816" t="s">
        <v>1651</v>
      </c>
      <c r="C1816">
        <v>563</v>
      </c>
      <c r="D1816" t="s">
        <v>3632</v>
      </c>
      <c r="E1816">
        <v>218</v>
      </c>
      <c r="F1816">
        <v>317</v>
      </c>
      <c r="G1816">
        <v>6199</v>
      </c>
      <c r="H1816" t="s">
        <v>3633</v>
      </c>
    </row>
    <row r="1817" spans="1:8" hidden="1" x14ac:dyDescent="0.25">
      <c r="A1817" t="s">
        <v>4434</v>
      </c>
      <c r="B1817" t="s">
        <v>4435</v>
      </c>
      <c r="C1817">
        <v>721</v>
      </c>
      <c r="D1817" t="s">
        <v>3657</v>
      </c>
      <c r="E1817">
        <v>55</v>
      </c>
      <c r="F1817">
        <v>149</v>
      </c>
      <c r="G1817">
        <v>2653</v>
      </c>
      <c r="H1817" t="s">
        <v>3658</v>
      </c>
    </row>
    <row r="1818" spans="1:8" hidden="1" x14ac:dyDescent="0.25">
      <c r="A1818" t="s">
        <v>4434</v>
      </c>
      <c r="B1818" t="s">
        <v>4435</v>
      </c>
      <c r="C1818">
        <v>721</v>
      </c>
      <c r="D1818" t="s">
        <v>3639</v>
      </c>
      <c r="E1818">
        <v>318</v>
      </c>
      <c r="F1818">
        <v>366</v>
      </c>
      <c r="G1818">
        <v>4169</v>
      </c>
      <c r="H1818" t="s">
        <v>3640</v>
      </c>
    </row>
    <row r="1819" spans="1:8" hidden="1" x14ac:dyDescent="0.25">
      <c r="A1819" t="s">
        <v>4434</v>
      </c>
      <c r="B1819" t="s">
        <v>4435</v>
      </c>
      <c r="C1819">
        <v>721</v>
      </c>
      <c r="D1819" t="s">
        <v>3630</v>
      </c>
      <c r="E1819">
        <v>560</v>
      </c>
      <c r="F1819">
        <v>715</v>
      </c>
      <c r="G1819">
        <v>5833</v>
      </c>
      <c r="H1819" t="s">
        <v>3631</v>
      </c>
    </row>
    <row r="1820" spans="1:8" x14ac:dyDescent="0.25">
      <c r="A1820" t="s">
        <v>4434</v>
      </c>
      <c r="B1820" t="s">
        <v>4435</v>
      </c>
      <c r="C1820">
        <v>721</v>
      </c>
      <c r="D1820" t="s">
        <v>3632</v>
      </c>
      <c r="E1820">
        <v>391</v>
      </c>
      <c r="F1820">
        <v>470</v>
      </c>
      <c r="G1820">
        <v>6199</v>
      </c>
      <c r="H1820" t="s">
        <v>3633</v>
      </c>
    </row>
    <row r="1821" spans="1:8" hidden="1" x14ac:dyDescent="0.25">
      <c r="A1821" t="s">
        <v>4436</v>
      </c>
      <c r="B1821" t="s">
        <v>4437</v>
      </c>
      <c r="C1821">
        <v>807</v>
      </c>
      <c r="D1821" t="s">
        <v>3630</v>
      </c>
      <c r="E1821">
        <v>534</v>
      </c>
      <c r="F1821">
        <v>701</v>
      </c>
      <c r="G1821">
        <v>5833</v>
      </c>
      <c r="H1821" t="s">
        <v>3631</v>
      </c>
    </row>
    <row r="1822" spans="1:8" x14ac:dyDescent="0.25">
      <c r="A1822" t="s">
        <v>4436</v>
      </c>
      <c r="B1822" t="s">
        <v>4437</v>
      </c>
      <c r="C1822">
        <v>807</v>
      </c>
      <c r="D1822" t="s">
        <v>3632</v>
      </c>
      <c r="E1822">
        <v>153</v>
      </c>
      <c r="F1822">
        <v>214</v>
      </c>
      <c r="G1822">
        <v>6199</v>
      </c>
      <c r="H1822" t="s">
        <v>3633</v>
      </c>
    </row>
    <row r="1823" spans="1:8" x14ac:dyDescent="0.25">
      <c r="A1823" t="s">
        <v>4436</v>
      </c>
      <c r="B1823" t="s">
        <v>4437</v>
      </c>
      <c r="C1823">
        <v>807</v>
      </c>
      <c r="D1823" t="s">
        <v>3632</v>
      </c>
      <c r="E1823">
        <v>216</v>
      </c>
      <c r="F1823">
        <v>298</v>
      </c>
      <c r="G1823">
        <v>6199</v>
      </c>
      <c r="H1823" t="s">
        <v>3633</v>
      </c>
    </row>
    <row r="1824" spans="1:8" x14ac:dyDescent="0.25">
      <c r="A1824" t="s">
        <v>4436</v>
      </c>
      <c r="B1824" t="s">
        <v>4437</v>
      </c>
      <c r="C1824">
        <v>807</v>
      </c>
      <c r="D1824" t="s">
        <v>3632</v>
      </c>
      <c r="E1824">
        <v>302</v>
      </c>
      <c r="F1824">
        <v>434</v>
      </c>
      <c r="G1824">
        <v>6199</v>
      </c>
      <c r="H1824" t="s">
        <v>3633</v>
      </c>
    </row>
    <row r="1825" spans="1:8" hidden="1" x14ac:dyDescent="0.25">
      <c r="A1825" t="s">
        <v>351</v>
      </c>
      <c r="B1825" t="s">
        <v>1652</v>
      </c>
      <c r="C1825">
        <v>592</v>
      </c>
      <c r="D1825" t="s">
        <v>3630</v>
      </c>
      <c r="E1825">
        <v>387</v>
      </c>
      <c r="F1825">
        <v>549</v>
      </c>
      <c r="G1825">
        <v>5833</v>
      </c>
      <c r="H1825" t="s">
        <v>3631</v>
      </c>
    </row>
    <row r="1826" spans="1:8" x14ac:dyDescent="0.25">
      <c r="A1826" t="s">
        <v>351</v>
      </c>
      <c r="B1826" t="s">
        <v>1652</v>
      </c>
      <c r="C1826">
        <v>592</v>
      </c>
      <c r="D1826" t="s">
        <v>3632</v>
      </c>
      <c r="E1826">
        <v>200</v>
      </c>
      <c r="F1826">
        <v>333</v>
      </c>
      <c r="G1826">
        <v>6199</v>
      </c>
      <c r="H1826" t="s">
        <v>3633</v>
      </c>
    </row>
    <row r="1827" spans="1:8" hidden="1" x14ac:dyDescent="0.25">
      <c r="A1827" t="s">
        <v>6</v>
      </c>
      <c r="B1827" t="s">
        <v>1311</v>
      </c>
      <c r="C1827">
        <v>676</v>
      </c>
      <c r="D1827" t="s">
        <v>3630</v>
      </c>
      <c r="E1827">
        <v>363</v>
      </c>
      <c r="F1827">
        <v>521</v>
      </c>
      <c r="G1827">
        <v>5833</v>
      </c>
      <c r="H1827" t="s">
        <v>3631</v>
      </c>
    </row>
    <row r="1828" spans="1:8" x14ac:dyDescent="0.25">
      <c r="A1828" t="s">
        <v>6</v>
      </c>
      <c r="B1828" t="s">
        <v>1311</v>
      </c>
      <c r="C1828">
        <v>676</v>
      </c>
      <c r="D1828" t="s">
        <v>3632</v>
      </c>
      <c r="E1828">
        <v>178</v>
      </c>
      <c r="F1828">
        <v>307</v>
      </c>
      <c r="G1828">
        <v>6199</v>
      </c>
      <c r="H1828" t="s">
        <v>3633</v>
      </c>
    </row>
    <row r="1829" spans="1:8" hidden="1" x14ac:dyDescent="0.25">
      <c r="A1829" t="s">
        <v>6</v>
      </c>
      <c r="B1829" t="s">
        <v>1311</v>
      </c>
      <c r="C1829">
        <v>676</v>
      </c>
      <c r="D1829" t="s">
        <v>4283</v>
      </c>
      <c r="E1829">
        <v>546</v>
      </c>
      <c r="F1829">
        <v>658</v>
      </c>
      <c r="G1829">
        <v>481</v>
      </c>
      <c r="H1829" t="s">
        <v>4284</v>
      </c>
    </row>
    <row r="1830" spans="1:8" hidden="1" x14ac:dyDescent="0.25">
      <c r="A1830" t="s">
        <v>4438</v>
      </c>
      <c r="B1830" t="s">
        <v>4439</v>
      </c>
      <c r="C1830">
        <v>646</v>
      </c>
      <c r="D1830" t="s">
        <v>3630</v>
      </c>
      <c r="E1830">
        <v>421</v>
      </c>
      <c r="F1830">
        <v>584</v>
      </c>
      <c r="G1830">
        <v>5833</v>
      </c>
      <c r="H1830" t="s">
        <v>3631</v>
      </c>
    </row>
    <row r="1831" spans="1:8" x14ac:dyDescent="0.25">
      <c r="A1831" t="s">
        <v>4438</v>
      </c>
      <c r="B1831" t="s">
        <v>4439</v>
      </c>
      <c r="C1831">
        <v>646</v>
      </c>
      <c r="D1831" t="s">
        <v>3632</v>
      </c>
      <c r="E1831">
        <v>133</v>
      </c>
      <c r="F1831">
        <v>195</v>
      </c>
      <c r="G1831">
        <v>6199</v>
      </c>
      <c r="H1831" t="s">
        <v>3633</v>
      </c>
    </row>
    <row r="1832" spans="1:8" x14ac:dyDescent="0.25">
      <c r="A1832" t="s">
        <v>4438</v>
      </c>
      <c r="B1832" t="s">
        <v>4439</v>
      </c>
      <c r="C1832">
        <v>646</v>
      </c>
      <c r="D1832" t="s">
        <v>3632</v>
      </c>
      <c r="E1832">
        <v>197</v>
      </c>
      <c r="F1832">
        <v>267</v>
      </c>
      <c r="G1832">
        <v>6199</v>
      </c>
      <c r="H1832" t="s">
        <v>3633</v>
      </c>
    </row>
    <row r="1833" spans="1:8" x14ac:dyDescent="0.25">
      <c r="A1833" t="s">
        <v>4438</v>
      </c>
      <c r="B1833" t="s">
        <v>4439</v>
      </c>
      <c r="C1833">
        <v>646</v>
      </c>
      <c r="D1833" t="s">
        <v>3632</v>
      </c>
      <c r="E1833">
        <v>271</v>
      </c>
      <c r="F1833">
        <v>349</v>
      </c>
      <c r="G1833">
        <v>6199</v>
      </c>
      <c r="H1833" t="s">
        <v>3633</v>
      </c>
    </row>
    <row r="1834" spans="1:8" hidden="1" x14ac:dyDescent="0.25">
      <c r="A1834" t="s">
        <v>352</v>
      </c>
      <c r="B1834" t="s">
        <v>1653</v>
      </c>
      <c r="C1834">
        <v>384</v>
      </c>
      <c r="D1834" t="s">
        <v>3630</v>
      </c>
      <c r="E1834">
        <v>222</v>
      </c>
      <c r="F1834">
        <v>382</v>
      </c>
      <c r="G1834">
        <v>5833</v>
      </c>
      <c r="H1834" t="s">
        <v>3631</v>
      </c>
    </row>
    <row r="1835" spans="1:8" x14ac:dyDescent="0.25">
      <c r="A1835" t="s">
        <v>352</v>
      </c>
      <c r="B1835" t="s">
        <v>1653</v>
      </c>
      <c r="C1835">
        <v>384</v>
      </c>
      <c r="D1835" t="s">
        <v>3632</v>
      </c>
      <c r="E1835">
        <v>27</v>
      </c>
      <c r="F1835">
        <v>152</v>
      </c>
      <c r="G1835">
        <v>6199</v>
      </c>
      <c r="H1835" t="s">
        <v>3633</v>
      </c>
    </row>
    <row r="1836" spans="1:8" hidden="1" x14ac:dyDescent="0.25">
      <c r="A1836" t="s">
        <v>353</v>
      </c>
      <c r="B1836" t="s">
        <v>1654</v>
      </c>
      <c r="C1836">
        <v>567</v>
      </c>
      <c r="D1836" t="s">
        <v>3630</v>
      </c>
      <c r="E1836">
        <v>362</v>
      </c>
      <c r="F1836">
        <v>520</v>
      </c>
      <c r="G1836">
        <v>5833</v>
      </c>
      <c r="H1836" t="s">
        <v>3631</v>
      </c>
    </row>
    <row r="1837" spans="1:8" x14ac:dyDescent="0.25">
      <c r="A1837" t="s">
        <v>353</v>
      </c>
      <c r="B1837" t="s">
        <v>1654</v>
      </c>
      <c r="C1837">
        <v>567</v>
      </c>
      <c r="D1837" t="s">
        <v>3632</v>
      </c>
      <c r="E1837">
        <v>178</v>
      </c>
      <c r="F1837">
        <v>306</v>
      </c>
      <c r="G1837">
        <v>6199</v>
      </c>
      <c r="H1837" t="s">
        <v>3633</v>
      </c>
    </row>
    <row r="1838" spans="1:8" hidden="1" x14ac:dyDescent="0.25">
      <c r="A1838" t="s">
        <v>4440</v>
      </c>
      <c r="B1838" t="s">
        <v>4441</v>
      </c>
      <c r="C1838">
        <v>412</v>
      </c>
      <c r="D1838" t="s">
        <v>3639</v>
      </c>
      <c r="E1838">
        <v>46</v>
      </c>
      <c r="F1838">
        <v>91</v>
      </c>
      <c r="G1838">
        <v>4169</v>
      </c>
      <c r="H1838" t="s">
        <v>3640</v>
      </c>
    </row>
    <row r="1839" spans="1:8" hidden="1" x14ac:dyDescent="0.25">
      <c r="A1839" t="s">
        <v>4440</v>
      </c>
      <c r="B1839" t="s">
        <v>4441</v>
      </c>
      <c r="C1839">
        <v>412</v>
      </c>
      <c r="D1839" t="s">
        <v>3630</v>
      </c>
      <c r="E1839">
        <v>250</v>
      </c>
      <c r="F1839">
        <v>410</v>
      </c>
      <c r="G1839">
        <v>5833</v>
      </c>
      <c r="H1839" t="s">
        <v>3631</v>
      </c>
    </row>
    <row r="1840" spans="1:8" x14ac:dyDescent="0.25">
      <c r="A1840" t="s">
        <v>4440</v>
      </c>
      <c r="B1840" t="s">
        <v>4441</v>
      </c>
      <c r="C1840">
        <v>412</v>
      </c>
      <c r="D1840" t="s">
        <v>3632</v>
      </c>
      <c r="E1840">
        <v>119</v>
      </c>
      <c r="F1840">
        <v>180</v>
      </c>
      <c r="G1840">
        <v>6199</v>
      </c>
      <c r="H1840" t="s">
        <v>3633</v>
      </c>
    </row>
    <row r="1841" spans="1:8" hidden="1" x14ac:dyDescent="0.25">
      <c r="A1841" t="s">
        <v>354</v>
      </c>
      <c r="B1841" t="s">
        <v>1655</v>
      </c>
      <c r="C1841">
        <v>512</v>
      </c>
      <c r="D1841" t="s">
        <v>4287</v>
      </c>
      <c r="E1841">
        <v>1</v>
      </c>
      <c r="F1841">
        <v>179</v>
      </c>
      <c r="G1841">
        <v>123</v>
      </c>
    </row>
    <row r="1842" spans="1:8" hidden="1" x14ac:dyDescent="0.25">
      <c r="A1842" t="s">
        <v>354</v>
      </c>
      <c r="B1842" t="s">
        <v>1655</v>
      </c>
      <c r="C1842">
        <v>512</v>
      </c>
      <c r="D1842" t="s">
        <v>3630</v>
      </c>
      <c r="E1842">
        <v>336</v>
      </c>
      <c r="F1842">
        <v>507</v>
      </c>
      <c r="G1842">
        <v>5833</v>
      </c>
      <c r="H1842" t="s">
        <v>3631</v>
      </c>
    </row>
    <row r="1843" spans="1:8" x14ac:dyDescent="0.25">
      <c r="A1843" t="s">
        <v>354</v>
      </c>
      <c r="B1843" t="s">
        <v>1655</v>
      </c>
      <c r="C1843">
        <v>512</v>
      </c>
      <c r="D1843" t="s">
        <v>3632</v>
      </c>
      <c r="E1843">
        <v>180</v>
      </c>
      <c r="F1843">
        <v>275</v>
      </c>
      <c r="G1843">
        <v>6199</v>
      </c>
      <c r="H1843" t="s">
        <v>3633</v>
      </c>
    </row>
    <row r="1844" spans="1:8" hidden="1" x14ac:dyDescent="0.25">
      <c r="A1844" t="s">
        <v>355</v>
      </c>
      <c r="B1844" t="s">
        <v>1656</v>
      </c>
      <c r="C1844">
        <v>567</v>
      </c>
      <c r="D1844" t="s">
        <v>3630</v>
      </c>
      <c r="E1844">
        <v>362</v>
      </c>
      <c r="F1844">
        <v>520</v>
      </c>
      <c r="G1844">
        <v>5833</v>
      </c>
      <c r="H1844" t="s">
        <v>3631</v>
      </c>
    </row>
    <row r="1845" spans="1:8" x14ac:dyDescent="0.25">
      <c r="A1845" t="s">
        <v>355</v>
      </c>
      <c r="B1845" t="s">
        <v>1656</v>
      </c>
      <c r="C1845">
        <v>567</v>
      </c>
      <c r="D1845" t="s">
        <v>3632</v>
      </c>
      <c r="E1845">
        <v>178</v>
      </c>
      <c r="F1845">
        <v>306</v>
      </c>
      <c r="G1845">
        <v>6199</v>
      </c>
      <c r="H1845" t="s">
        <v>3633</v>
      </c>
    </row>
    <row r="1846" spans="1:8" hidden="1" x14ac:dyDescent="0.25">
      <c r="A1846" t="s">
        <v>4442</v>
      </c>
      <c r="B1846" t="s">
        <v>4443</v>
      </c>
      <c r="C1846">
        <v>650</v>
      </c>
      <c r="D1846" t="s">
        <v>3630</v>
      </c>
      <c r="E1846">
        <v>421</v>
      </c>
      <c r="F1846">
        <v>586</v>
      </c>
      <c r="G1846">
        <v>5833</v>
      </c>
      <c r="H1846" t="s">
        <v>3631</v>
      </c>
    </row>
    <row r="1847" spans="1:8" x14ac:dyDescent="0.25">
      <c r="A1847" t="s">
        <v>4442</v>
      </c>
      <c r="B1847" t="s">
        <v>4443</v>
      </c>
      <c r="C1847">
        <v>650</v>
      </c>
      <c r="D1847" t="s">
        <v>3632</v>
      </c>
      <c r="E1847">
        <v>124</v>
      </c>
      <c r="F1847">
        <v>187</v>
      </c>
      <c r="G1847">
        <v>6199</v>
      </c>
      <c r="H1847" t="s">
        <v>3633</v>
      </c>
    </row>
    <row r="1848" spans="1:8" x14ac:dyDescent="0.25">
      <c r="A1848" t="s">
        <v>4442</v>
      </c>
      <c r="B1848" t="s">
        <v>4443</v>
      </c>
      <c r="C1848">
        <v>650</v>
      </c>
      <c r="D1848" t="s">
        <v>3632</v>
      </c>
      <c r="E1848">
        <v>189</v>
      </c>
      <c r="F1848">
        <v>260</v>
      </c>
      <c r="G1848">
        <v>6199</v>
      </c>
      <c r="H1848" t="s">
        <v>3633</v>
      </c>
    </row>
    <row r="1849" spans="1:8" x14ac:dyDescent="0.25">
      <c r="A1849" t="s">
        <v>4442</v>
      </c>
      <c r="B1849" t="s">
        <v>4443</v>
      </c>
      <c r="C1849">
        <v>650</v>
      </c>
      <c r="D1849" t="s">
        <v>3632</v>
      </c>
      <c r="E1849">
        <v>264</v>
      </c>
      <c r="F1849">
        <v>341</v>
      </c>
      <c r="G1849">
        <v>6199</v>
      </c>
      <c r="H1849" t="s">
        <v>3633</v>
      </c>
    </row>
    <row r="1850" spans="1:8" hidden="1" x14ac:dyDescent="0.25">
      <c r="A1850" t="s">
        <v>4444</v>
      </c>
      <c r="B1850" t="s">
        <v>4445</v>
      </c>
      <c r="C1850">
        <v>412</v>
      </c>
      <c r="D1850" t="s">
        <v>3639</v>
      </c>
      <c r="E1850">
        <v>46</v>
      </c>
      <c r="F1850">
        <v>91</v>
      </c>
      <c r="G1850">
        <v>4169</v>
      </c>
      <c r="H1850" t="s">
        <v>3640</v>
      </c>
    </row>
    <row r="1851" spans="1:8" hidden="1" x14ac:dyDescent="0.25">
      <c r="A1851" t="s">
        <v>4444</v>
      </c>
      <c r="B1851" t="s">
        <v>4445</v>
      </c>
      <c r="C1851">
        <v>412</v>
      </c>
      <c r="D1851" t="s">
        <v>3630</v>
      </c>
      <c r="E1851">
        <v>250</v>
      </c>
      <c r="F1851">
        <v>410</v>
      </c>
      <c r="G1851">
        <v>5833</v>
      </c>
      <c r="H1851" t="s">
        <v>3631</v>
      </c>
    </row>
    <row r="1852" spans="1:8" x14ac:dyDescent="0.25">
      <c r="A1852" t="s">
        <v>4444</v>
      </c>
      <c r="B1852" t="s">
        <v>4445</v>
      </c>
      <c r="C1852">
        <v>412</v>
      </c>
      <c r="D1852" t="s">
        <v>3632</v>
      </c>
      <c r="E1852">
        <v>119</v>
      </c>
      <c r="F1852">
        <v>180</v>
      </c>
      <c r="G1852">
        <v>6199</v>
      </c>
      <c r="H1852" t="s">
        <v>3633</v>
      </c>
    </row>
    <row r="1853" spans="1:8" hidden="1" x14ac:dyDescent="0.25">
      <c r="A1853" t="s">
        <v>356</v>
      </c>
      <c r="B1853" t="s">
        <v>1657</v>
      </c>
      <c r="C1853">
        <v>512</v>
      </c>
      <c r="D1853" t="s">
        <v>4287</v>
      </c>
      <c r="E1853">
        <v>1</v>
      </c>
      <c r="F1853">
        <v>179</v>
      </c>
      <c r="G1853">
        <v>123</v>
      </c>
    </row>
    <row r="1854" spans="1:8" hidden="1" x14ac:dyDescent="0.25">
      <c r="A1854" t="s">
        <v>356</v>
      </c>
      <c r="B1854" t="s">
        <v>1657</v>
      </c>
      <c r="C1854">
        <v>512</v>
      </c>
      <c r="D1854" t="s">
        <v>3630</v>
      </c>
      <c r="E1854">
        <v>336</v>
      </c>
      <c r="F1854">
        <v>507</v>
      </c>
      <c r="G1854">
        <v>5833</v>
      </c>
      <c r="H1854" t="s">
        <v>3631</v>
      </c>
    </row>
    <row r="1855" spans="1:8" x14ac:dyDescent="0.25">
      <c r="A1855" t="s">
        <v>356</v>
      </c>
      <c r="B1855" t="s">
        <v>1657</v>
      </c>
      <c r="C1855">
        <v>512</v>
      </c>
      <c r="D1855" t="s">
        <v>3632</v>
      </c>
      <c r="E1855">
        <v>180</v>
      </c>
      <c r="F1855">
        <v>275</v>
      </c>
      <c r="G1855">
        <v>6199</v>
      </c>
      <c r="H1855" t="s">
        <v>3633</v>
      </c>
    </row>
    <row r="1856" spans="1:8" hidden="1" x14ac:dyDescent="0.25">
      <c r="A1856" t="s">
        <v>357</v>
      </c>
      <c r="B1856" t="s">
        <v>1658</v>
      </c>
      <c r="C1856">
        <v>567</v>
      </c>
      <c r="D1856" t="s">
        <v>3630</v>
      </c>
      <c r="E1856">
        <v>362</v>
      </c>
      <c r="F1856">
        <v>520</v>
      </c>
      <c r="G1856">
        <v>5833</v>
      </c>
      <c r="H1856" t="s">
        <v>3631</v>
      </c>
    </row>
    <row r="1857" spans="1:8" x14ac:dyDescent="0.25">
      <c r="A1857" t="s">
        <v>357</v>
      </c>
      <c r="B1857" t="s">
        <v>1658</v>
      </c>
      <c r="C1857">
        <v>567</v>
      </c>
      <c r="D1857" t="s">
        <v>3632</v>
      </c>
      <c r="E1857">
        <v>178</v>
      </c>
      <c r="F1857">
        <v>306</v>
      </c>
      <c r="G1857">
        <v>6199</v>
      </c>
      <c r="H1857" t="s">
        <v>3633</v>
      </c>
    </row>
    <row r="1858" spans="1:8" hidden="1" x14ac:dyDescent="0.25">
      <c r="A1858" t="s">
        <v>4446</v>
      </c>
      <c r="B1858" t="s">
        <v>4447</v>
      </c>
      <c r="C1858">
        <v>650</v>
      </c>
      <c r="D1858" t="s">
        <v>3630</v>
      </c>
      <c r="E1858">
        <v>421</v>
      </c>
      <c r="F1858">
        <v>586</v>
      </c>
      <c r="G1858">
        <v>5833</v>
      </c>
      <c r="H1858" t="s">
        <v>3631</v>
      </c>
    </row>
    <row r="1859" spans="1:8" x14ac:dyDescent="0.25">
      <c r="A1859" t="s">
        <v>4446</v>
      </c>
      <c r="B1859" t="s">
        <v>4447</v>
      </c>
      <c r="C1859">
        <v>650</v>
      </c>
      <c r="D1859" t="s">
        <v>3632</v>
      </c>
      <c r="E1859">
        <v>124</v>
      </c>
      <c r="F1859">
        <v>187</v>
      </c>
      <c r="G1859">
        <v>6199</v>
      </c>
      <c r="H1859" t="s">
        <v>3633</v>
      </c>
    </row>
    <row r="1860" spans="1:8" x14ac:dyDescent="0.25">
      <c r="A1860" t="s">
        <v>4446</v>
      </c>
      <c r="B1860" t="s">
        <v>4447</v>
      </c>
      <c r="C1860">
        <v>650</v>
      </c>
      <c r="D1860" t="s">
        <v>3632</v>
      </c>
      <c r="E1860">
        <v>189</v>
      </c>
      <c r="F1860">
        <v>260</v>
      </c>
      <c r="G1860">
        <v>6199</v>
      </c>
      <c r="H1860" t="s">
        <v>3633</v>
      </c>
    </row>
    <row r="1861" spans="1:8" x14ac:dyDescent="0.25">
      <c r="A1861" t="s">
        <v>4446</v>
      </c>
      <c r="B1861" t="s">
        <v>4447</v>
      </c>
      <c r="C1861">
        <v>650</v>
      </c>
      <c r="D1861" t="s">
        <v>3632</v>
      </c>
      <c r="E1861">
        <v>264</v>
      </c>
      <c r="F1861">
        <v>341</v>
      </c>
      <c r="G1861">
        <v>6199</v>
      </c>
      <c r="H1861" t="s">
        <v>3633</v>
      </c>
    </row>
    <row r="1862" spans="1:8" hidden="1" x14ac:dyDescent="0.25">
      <c r="A1862" t="s">
        <v>4448</v>
      </c>
      <c r="B1862" t="s">
        <v>4449</v>
      </c>
      <c r="C1862">
        <v>412</v>
      </c>
      <c r="D1862" t="s">
        <v>3639</v>
      </c>
      <c r="E1862">
        <v>46</v>
      </c>
      <c r="F1862">
        <v>91</v>
      </c>
      <c r="G1862">
        <v>4169</v>
      </c>
      <c r="H1862" t="s">
        <v>3640</v>
      </c>
    </row>
    <row r="1863" spans="1:8" hidden="1" x14ac:dyDescent="0.25">
      <c r="A1863" t="s">
        <v>4448</v>
      </c>
      <c r="B1863" t="s">
        <v>4449</v>
      </c>
      <c r="C1863">
        <v>412</v>
      </c>
      <c r="D1863" t="s">
        <v>3630</v>
      </c>
      <c r="E1863">
        <v>250</v>
      </c>
      <c r="F1863">
        <v>410</v>
      </c>
      <c r="G1863">
        <v>5833</v>
      </c>
      <c r="H1863" t="s">
        <v>3631</v>
      </c>
    </row>
    <row r="1864" spans="1:8" x14ac:dyDescent="0.25">
      <c r="A1864" t="s">
        <v>4448</v>
      </c>
      <c r="B1864" t="s">
        <v>4449</v>
      </c>
      <c r="C1864">
        <v>412</v>
      </c>
      <c r="D1864" t="s">
        <v>3632</v>
      </c>
      <c r="E1864">
        <v>119</v>
      </c>
      <c r="F1864">
        <v>180</v>
      </c>
      <c r="G1864">
        <v>6199</v>
      </c>
      <c r="H1864" t="s">
        <v>3633</v>
      </c>
    </row>
    <row r="1865" spans="1:8" hidden="1" x14ac:dyDescent="0.25">
      <c r="A1865" t="s">
        <v>358</v>
      </c>
      <c r="B1865" t="s">
        <v>1659</v>
      </c>
      <c r="C1865">
        <v>512</v>
      </c>
      <c r="D1865" t="s">
        <v>4287</v>
      </c>
      <c r="E1865">
        <v>1</v>
      </c>
      <c r="F1865">
        <v>179</v>
      </c>
      <c r="G1865">
        <v>123</v>
      </c>
    </row>
    <row r="1866" spans="1:8" hidden="1" x14ac:dyDescent="0.25">
      <c r="A1866" t="s">
        <v>358</v>
      </c>
      <c r="B1866" t="s">
        <v>1659</v>
      </c>
      <c r="C1866">
        <v>512</v>
      </c>
      <c r="D1866" t="s">
        <v>3630</v>
      </c>
      <c r="E1866">
        <v>336</v>
      </c>
      <c r="F1866">
        <v>507</v>
      </c>
      <c r="G1866">
        <v>5833</v>
      </c>
      <c r="H1866" t="s">
        <v>3631</v>
      </c>
    </row>
    <row r="1867" spans="1:8" x14ac:dyDescent="0.25">
      <c r="A1867" t="s">
        <v>358</v>
      </c>
      <c r="B1867" t="s">
        <v>1659</v>
      </c>
      <c r="C1867">
        <v>512</v>
      </c>
      <c r="D1867" t="s">
        <v>3632</v>
      </c>
      <c r="E1867">
        <v>180</v>
      </c>
      <c r="F1867">
        <v>275</v>
      </c>
      <c r="G1867">
        <v>6199</v>
      </c>
      <c r="H1867" t="s">
        <v>3633</v>
      </c>
    </row>
    <row r="1868" spans="1:8" hidden="1" x14ac:dyDescent="0.25">
      <c r="A1868" t="s">
        <v>359</v>
      </c>
      <c r="B1868" t="s">
        <v>1660</v>
      </c>
      <c r="C1868">
        <v>567</v>
      </c>
      <c r="D1868" t="s">
        <v>3630</v>
      </c>
      <c r="E1868">
        <v>362</v>
      </c>
      <c r="F1868">
        <v>520</v>
      </c>
      <c r="G1868">
        <v>5833</v>
      </c>
      <c r="H1868" t="s">
        <v>3631</v>
      </c>
    </row>
    <row r="1869" spans="1:8" x14ac:dyDescent="0.25">
      <c r="A1869" t="s">
        <v>359</v>
      </c>
      <c r="B1869" t="s">
        <v>1660</v>
      </c>
      <c r="C1869">
        <v>567</v>
      </c>
      <c r="D1869" t="s">
        <v>3632</v>
      </c>
      <c r="E1869">
        <v>178</v>
      </c>
      <c r="F1869">
        <v>306</v>
      </c>
      <c r="G1869">
        <v>6199</v>
      </c>
      <c r="H1869" t="s">
        <v>3633</v>
      </c>
    </row>
    <row r="1870" spans="1:8" hidden="1" x14ac:dyDescent="0.25">
      <c r="A1870" t="s">
        <v>4450</v>
      </c>
      <c r="B1870" t="s">
        <v>4451</v>
      </c>
      <c r="C1870">
        <v>650</v>
      </c>
      <c r="D1870" t="s">
        <v>3630</v>
      </c>
      <c r="E1870">
        <v>421</v>
      </c>
      <c r="F1870">
        <v>586</v>
      </c>
      <c r="G1870">
        <v>5833</v>
      </c>
      <c r="H1870" t="s">
        <v>3631</v>
      </c>
    </row>
    <row r="1871" spans="1:8" x14ac:dyDescent="0.25">
      <c r="A1871" t="s">
        <v>4450</v>
      </c>
      <c r="B1871" t="s">
        <v>4451</v>
      </c>
      <c r="C1871">
        <v>650</v>
      </c>
      <c r="D1871" t="s">
        <v>3632</v>
      </c>
      <c r="E1871">
        <v>124</v>
      </c>
      <c r="F1871">
        <v>187</v>
      </c>
      <c r="G1871">
        <v>6199</v>
      </c>
      <c r="H1871" t="s">
        <v>3633</v>
      </c>
    </row>
    <row r="1872" spans="1:8" x14ac:dyDescent="0.25">
      <c r="A1872" t="s">
        <v>4450</v>
      </c>
      <c r="B1872" t="s">
        <v>4451</v>
      </c>
      <c r="C1872">
        <v>650</v>
      </c>
      <c r="D1872" t="s">
        <v>3632</v>
      </c>
      <c r="E1872">
        <v>189</v>
      </c>
      <c r="F1872">
        <v>260</v>
      </c>
      <c r="G1872">
        <v>6199</v>
      </c>
      <c r="H1872" t="s">
        <v>3633</v>
      </c>
    </row>
    <row r="1873" spans="1:8" x14ac:dyDescent="0.25">
      <c r="A1873" t="s">
        <v>4450</v>
      </c>
      <c r="B1873" t="s">
        <v>4451</v>
      </c>
      <c r="C1873">
        <v>650</v>
      </c>
      <c r="D1873" t="s">
        <v>3632</v>
      </c>
      <c r="E1873">
        <v>264</v>
      </c>
      <c r="F1873">
        <v>341</v>
      </c>
      <c r="G1873">
        <v>6199</v>
      </c>
      <c r="H1873" t="s">
        <v>3633</v>
      </c>
    </row>
    <row r="1874" spans="1:8" hidden="1" x14ac:dyDescent="0.25">
      <c r="A1874" t="s">
        <v>4452</v>
      </c>
      <c r="B1874" t="s">
        <v>4453</v>
      </c>
      <c r="C1874">
        <v>412</v>
      </c>
      <c r="D1874" t="s">
        <v>3639</v>
      </c>
      <c r="E1874">
        <v>46</v>
      </c>
      <c r="F1874">
        <v>91</v>
      </c>
      <c r="G1874">
        <v>4169</v>
      </c>
      <c r="H1874" t="s">
        <v>3640</v>
      </c>
    </row>
    <row r="1875" spans="1:8" hidden="1" x14ac:dyDescent="0.25">
      <c r="A1875" t="s">
        <v>4452</v>
      </c>
      <c r="B1875" t="s">
        <v>4453</v>
      </c>
      <c r="C1875">
        <v>412</v>
      </c>
      <c r="D1875" t="s">
        <v>3630</v>
      </c>
      <c r="E1875">
        <v>250</v>
      </c>
      <c r="F1875">
        <v>410</v>
      </c>
      <c r="G1875">
        <v>5833</v>
      </c>
      <c r="H1875" t="s">
        <v>3631</v>
      </c>
    </row>
    <row r="1876" spans="1:8" x14ac:dyDescent="0.25">
      <c r="A1876" t="s">
        <v>4452</v>
      </c>
      <c r="B1876" t="s">
        <v>4453</v>
      </c>
      <c r="C1876">
        <v>412</v>
      </c>
      <c r="D1876" t="s">
        <v>3632</v>
      </c>
      <c r="E1876">
        <v>119</v>
      </c>
      <c r="F1876">
        <v>180</v>
      </c>
      <c r="G1876">
        <v>6199</v>
      </c>
      <c r="H1876" t="s">
        <v>3633</v>
      </c>
    </row>
    <row r="1877" spans="1:8" hidden="1" x14ac:dyDescent="0.25">
      <c r="A1877" t="s">
        <v>360</v>
      </c>
      <c r="B1877" t="s">
        <v>1661</v>
      </c>
      <c r="C1877">
        <v>512</v>
      </c>
      <c r="D1877" t="s">
        <v>4287</v>
      </c>
      <c r="E1877">
        <v>1</v>
      </c>
      <c r="F1877">
        <v>179</v>
      </c>
      <c r="G1877">
        <v>123</v>
      </c>
    </row>
    <row r="1878" spans="1:8" hidden="1" x14ac:dyDescent="0.25">
      <c r="A1878" t="s">
        <v>360</v>
      </c>
      <c r="B1878" t="s">
        <v>1661</v>
      </c>
      <c r="C1878">
        <v>512</v>
      </c>
      <c r="D1878" t="s">
        <v>3630</v>
      </c>
      <c r="E1878">
        <v>336</v>
      </c>
      <c r="F1878">
        <v>507</v>
      </c>
      <c r="G1878">
        <v>5833</v>
      </c>
      <c r="H1878" t="s">
        <v>3631</v>
      </c>
    </row>
    <row r="1879" spans="1:8" x14ac:dyDescent="0.25">
      <c r="A1879" t="s">
        <v>360</v>
      </c>
      <c r="B1879" t="s">
        <v>1661</v>
      </c>
      <c r="C1879">
        <v>512</v>
      </c>
      <c r="D1879" t="s">
        <v>3632</v>
      </c>
      <c r="E1879">
        <v>180</v>
      </c>
      <c r="F1879">
        <v>275</v>
      </c>
      <c r="G1879">
        <v>6199</v>
      </c>
      <c r="H1879" t="s">
        <v>3633</v>
      </c>
    </row>
    <row r="1880" spans="1:8" hidden="1" x14ac:dyDescent="0.25">
      <c r="A1880" t="s">
        <v>361</v>
      </c>
      <c r="B1880" t="s">
        <v>1662</v>
      </c>
      <c r="C1880">
        <v>567</v>
      </c>
      <c r="D1880" t="s">
        <v>3630</v>
      </c>
      <c r="E1880">
        <v>362</v>
      </c>
      <c r="F1880">
        <v>520</v>
      </c>
      <c r="G1880">
        <v>5833</v>
      </c>
      <c r="H1880" t="s">
        <v>3631</v>
      </c>
    </row>
    <row r="1881" spans="1:8" x14ac:dyDescent="0.25">
      <c r="A1881" t="s">
        <v>361</v>
      </c>
      <c r="B1881" t="s">
        <v>1662</v>
      </c>
      <c r="C1881">
        <v>567</v>
      </c>
      <c r="D1881" t="s">
        <v>3632</v>
      </c>
      <c r="E1881">
        <v>178</v>
      </c>
      <c r="F1881">
        <v>306</v>
      </c>
      <c r="G1881">
        <v>6199</v>
      </c>
      <c r="H1881" t="s">
        <v>3633</v>
      </c>
    </row>
    <row r="1882" spans="1:8" hidden="1" x14ac:dyDescent="0.25">
      <c r="A1882" t="s">
        <v>4454</v>
      </c>
      <c r="B1882" t="s">
        <v>4455</v>
      </c>
      <c r="C1882">
        <v>650</v>
      </c>
      <c r="D1882" t="s">
        <v>3630</v>
      </c>
      <c r="E1882">
        <v>421</v>
      </c>
      <c r="F1882">
        <v>586</v>
      </c>
      <c r="G1882">
        <v>5833</v>
      </c>
      <c r="H1882" t="s">
        <v>3631</v>
      </c>
    </row>
    <row r="1883" spans="1:8" x14ac:dyDescent="0.25">
      <c r="A1883" t="s">
        <v>4454</v>
      </c>
      <c r="B1883" t="s">
        <v>4455</v>
      </c>
      <c r="C1883">
        <v>650</v>
      </c>
      <c r="D1883" t="s">
        <v>3632</v>
      </c>
      <c r="E1883">
        <v>124</v>
      </c>
      <c r="F1883">
        <v>187</v>
      </c>
      <c r="G1883">
        <v>6199</v>
      </c>
      <c r="H1883" t="s">
        <v>3633</v>
      </c>
    </row>
    <row r="1884" spans="1:8" x14ac:dyDescent="0.25">
      <c r="A1884" t="s">
        <v>4454</v>
      </c>
      <c r="B1884" t="s">
        <v>4455</v>
      </c>
      <c r="C1884">
        <v>650</v>
      </c>
      <c r="D1884" t="s">
        <v>3632</v>
      </c>
      <c r="E1884">
        <v>189</v>
      </c>
      <c r="F1884">
        <v>260</v>
      </c>
      <c r="G1884">
        <v>6199</v>
      </c>
      <c r="H1884" t="s">
        <v>3633</v>
      </c>
    </row>
    <row r="1885" spans="1:8" x14ac:dyDescent="0.25">
      <c r="A1885" t="s">
        <v>4454</v>
      </c>
      <c r="B1885" t="s">
        <v>4455</v>
      </c>
      <c r="C1885">
        <v>650</v>
      </c>
      <c r="D1885" t="s">
        <v>3632</v>
      </c>
      <c r="E1885">
        <v>264</v>
      </c>
      <c r="F1885">
        <v>341</v>
      </c>
      <c r="G1885">
        <v>6199</v>
      </c>
      <c r="H1885" t="s">
        <v>3633</v>
      </c>
    </row>
    <row r="1886" spans="1:8" hidden="1" x14ac:dyDescent="0.25">
      <c r="A1886" t="s">
        <v>4456</v>
      </c>
      <c r="B1886" t="s">
        <v>4457</v>
      </c>
      <c r="C1886">
        <v>412</v>
      </c>
      <c r="D1886" t="s">
        <v>3639</v>
      </c>
      <c r="E1886">
        <v>46</v>
      </c>
      <c r="F1886">
        <v>91</v>
      </c>
      <c r="G1886">
        <v>4169</v>
      </c>
      <c r="H1886" t="s">
        <v>3640</v>
      </c>
    </row>
    <row r="1887" spans="1:8" hidden="1" x14ac:dyDescent="0.25">
      <c r="A1887" t="s">
        <v>4456</v>
      </c>
      <c r="B1887" t="s">
        <v>4457</v>
      </c>
      <c r="C1887">
        <v>412</v>
      </c>
      <c r="D1887" t="s">
        <v>3630</v>
      </c>
      <c r="E1887">
        <v>250</v>
      </c>
      <c r="F1887">
        <v>410</v>
      </c>
      <c r="G1887">
        <v>5833</v>
      </c>
      <c r="H1887" t="s">
        <v>3631</v>
      </c>
    </row>
    <row r="1888" spans="1:8" x14ac:dyDescent="0.25">
      <c r="A1888" t="s">
        <v>4456</v>
      </c>
      <c r="B1888" t="s">
        <v>4457</v>
      </c>
      <c r="C1888">
        <v>412</v>
      </c>
      <c r="D1888" t="s">
        <v>3632</v>
      </c>
      <c r="E1888">
        <v>119</v>
      </c>
      <c r="F1888">
        <v>180</v>
      </c>
      <c r="G1888">
        <v>6199</v>
      </c>
      <c r="H1888" t="s">
        <v>3633</v>
      </c>
    </row>
    <row r="1889" spans="1:8" hidden="1" x14ac:dyDescent="0.25">
      <c r="A1889" t="s">
        <v>362</v>
      </c>
      <c r="B1889" t="s">
        <v>1663</v>
      </c>
      <c r="C1889">
        <v>512</v>
      </c>
      <c r="D1889" t="s">
        <v>4287</v>
      </c>
      <c r="E1889">
        <v>1</v>
      </c>
      <c r="F1889">
        <v>179</v>
      </c>
      <c r="G1889">
        <v>123</v>
      </c>
    </row>
    <row r="1890" spans="1:8" hidden="1" x14ac:dyDescent="0.25">
      <c r="A1890" t="s">
        <v>362</v>
      </c>
      <c r="B1890" t="s">
        <v>1663</v>
      </c>
      <c r="C1890">
        <v>512</v>
      </c>
      <c r="D1890" t="s">
        <v>3630</v>
      </c>
      <c r="E1890">
        <v>336</v>
      </c>
      <c r="F1890">
        <v>507</v>
      </c>
      <c r="G1890">
        <v>5833</v>
      </c>
      <c r="H1890" t="s">
        <v>3631</v>
      </c>
    </row>
    <row r="1891" spans="1:8" x14ac:dyDescent="0.25">
      <c r="A1891" t="s">
        <v>362</v>
      </c>
      <c r="B1891" t="s">
        <v>1663</v>
      </c>
      <c r="C1891">
        <v>512</v>
      </c>
      <c r="D1891" t="s">
        <v>3632</v>
      </c>
      <c r="E1891">
        <v>180</v>
      </c>
      <c r="F1891">
        <v>275</v>
      </c>
      <c r="G1891">
        <v>6199</v>
      </c>
      <c r="H1891" t="s">
        <v>3633</v>
      </c>
    </row>
    <row r="1892" spans="1:8" hidden="1" x14ac:dyDescent="0.25">
      <c r="A1892" t="s">
        <v>363</v>
      </c>
      <c r="B1892" t="s">
        <v>1664</v>
      </c>
      <c r="C1892">
        <v>567</v>
      </c>
      <c r="D1892" t="s">
        <v>3630</v>
      </c>
      <c r="E1892">
        <v>362</v>
      </c>
      <c r="F1892">
        <v>520</v>
      </c>
      <c r="G1892">
        <v>5833</v>
      </c>
      <c r="H1892" t="s">
        <v>3631</v>
      </c>
    </row>
    <row r="1893" spans="1:8" x14ac:dyDescent="0.25">
      <c r="A1893" t="s">
        <v>363</v>
      </c>
      <c r="B1893" t="s">
        <v>1664</v>
      </c>
      <c r="C1893">
        <v>567</v>
      </c>
      <c r="D1893" t="s">
        <v>3632</v>
      </c>
      <c r="E1893">
        <v>178</v>
      </c>
      <c r="F1893">
        <v>306</v>
      </c>
      <c r="G1893">
        <v>6199</v>
      </c>
      <c r="H1893" t="s">
        <v>3633</v>
      </c>
    </row>
    <row r="1894" spans="1:8" hidden="1" x14ac:dyDescent="0.25">
      <c r="A1894" t="s">
        <v>4458</v>
      </c>
      <c r="B1894" t="s">
        <v>4459</v>
      </c>
      <c r="C1894">
        <v>650</v>
      </c>
      <c r="D1894" t="s">
        <v>3630</v>
      </c>
      <c r="E1894">
        <v>421</v>
      </c>
      <c r="F1894">
        <v>586</v>
      </c>
      <c r="G1894">
        <v>5833</v>
      </c>
      <c r="H1894" t="s">
        <v>3631</v>
      </c>
    </row>
    <row r="1895" spans="1:8" x14ac:dyDescent="0.25">
      <c r="A1895" t="s">
        <v>4458</v>
      </c>
      <c r="B1895" t="s">
        <v>4459</v>
      </c>
      <c r="C1895">
        <v>650</v>
      </c>
      <c r="D1895" t="s">
        <v>3632</v>
      </c>
      <c r="E1895">
        <v>124</v>
      </c>
      <c r="F1895">
        <v>187</v>
      </c>
      <c r="G1895">
        <v>6199</v>
      </c>
      <c r="H1895" t="s">
        <v>3633</v>
      </c>
    </row>
    <row r="1896" spans="1:8" x14ac:dyDescent="0.25">
      <c r="A1896" t="s">
        <v>4458</v>
      </c>
      <c r="B1896" t="s">
        <v>4459</v>
      </c>
      <c r="C1896">
        <v>650</v>
      </c>
      <c r="D1896" t="s">
        <v>3632</v>
      </c>
      <c r="E1896">
        <v>189</v>
      </c>
      <c r="F1896">
        <v>260</v>
      </c>
      <c r="G1896">
        <v>6199</v>
      </c>
      <c r="H1896" t="s">
        <v>3633</v>
      </c>
    </row>
    <row r="1897" spans="1:8" x14ac:dyDescent="0.25">
      <c r="A1897" t="s">
        <v>4458</v>
      </c>
      <c r="B1897" t="s">
        <v>4459</v>
      </c>
      <c r="C1897">
        <v>650</v>
      </c>
      <c r="D1897" t="s">
        <v>3632</v>
      </c>
      <c r="E1897">
        <v>264</v>
      </c>
      <c r="F1897">
        <v>341</v>
      </c>
      <c r="G1897">
        <v>6199</v>
      </c>
      <c r="H1897" t="s">
        <v>3633</v>
      </c>
    </row>
    <row r="1898" spans="1:8" hidden="1" x14ac:dyDescent="0.25">
      <c r="A1898" t="s">
        <v>4460</v>
      </c>
      <c r="B1898" t="s">
        <v>4461</v>
      </c>
      <c r="C1898">
        <v>768</v>
      </c>
      <c r="D1898" t="s">
        <v>3630</v>
      </c>
      <c r="E1898">
        <v>500</v>
      </c>
      <c r="F1898">
        <v>666</v>
      </c>
      <c r="G1898">
        <v>5833</v>
      </c>
      <c r="H1898" t="s">
        <v>3631</v>
      </c>
    </row>
    <row r="1899" spans="1:8" x14ac:dyDescent="0.25">
      <c r="A1899" t="s">
        <v>4460</v>
      </c>
      <c r="B1899" t="s">
        <v>4461</v>
      </c>
      <c r="C1899">
        <v>768</v>
      </c>
      <c r="D1899" t="s">
        <v>3632</v>
      </c>
      <c r="E1899">
        <v>122</v>
      </c>
      <c r="F1899">
        <v>182</v>
      </c>
      <c r="G1899">
        <v>6199</v>
      </c>
      <c r="H1899" t="s">
        <v>3633</v>
      </c>
    </row>
    <row r="1900" spans="1:8" x14ac:dyDescent="0.25">
      <c r="A1900" t="s">
        <v>4460</v>
      </c>
      <c r="B1900" t="s">
        <v>4461</v>
      </c>
      <c r="C1900">
        <v>768</v>
      </c>
      <c r="D1900" t="s">
        <v>3632</v>
      </c>
      <c r="E1900">
        <v>185</v>
      </c>
      <c r="F1900">
        <v>257</v>
      </c>
      <c r="G1900">
        <v>6199</v>
      </c>
      <c r="H1900" t="s">
        <v>3633</v>
      </c>
    </row>
    <row r="1901" spans="1:8" x14ac:dyDescent="0.25">
      <c r="A1901" t="s">
        <v>4460</v>
      </c>
      <c r="B1901" t="s">
        <v>4461</v>
      </c>
      <c r="C1901">
        <v>768</v>
      </c>
      <c r="D1901" t="s">
        <v>3632</v>
      </c>
      <c r="E1901">
        <v>261</v>
      </c>
      <c r="F1901">
        <v>401</v>
      </c>
      <c r="G1901">
        <v>6199</v>
      </c>
      <c r="H1901" t="s">
        <v>3633</v>
      </c>
    </row>
    <row r="1902" spans="1:8" hidden="1" x14ac:dyDescent="0.25">
      <c r="A1902" t="s">
        <v>4462</v>
      </c>
      <c r="B1902" t="s">
        <v>4463</v>
      </c>
      <c r="C1902">
        <v>528</v>
      </c>
      <c r="D1902" t="s">
        <v>3638</v>
      </c>
      <c r="E1902">
        <v>75</v>
      </c>
      <c r="F1902">
        <v>114</v>
      </c>
      <c r="G1902">
        <v>16</v>
      </c>
    </row>
    <row r="1903" spans="1:8" hidden="1" x14ac:dyDescent="0.25">
      <c r="A1903" t="s">
        <v>4462</v>
      </c>
      <c r="B1903" t="s">
        <v>4463</v>
      </c>
      <c r="C1903">
        <v>528</v>
      </c>
      <c r="D1903" t="s">
        <v>3639</v>
      </c>
      <c r="E1903">
        <v>122</v>
      </c>
      <c r="F1903">
        <v>170</v>
      </c>
      <c r="G1903">
        <v>4169</v>
      </c>
      <c r="H1903" t="s">
        <v>3640</v>
      </c>
    </row>
    <row r="1904" spans="1:8" hidden="1" x14ac:dyDescent="0.25">
      <c r="A1904" t="s">
        <v>4462</v>
      </c>
      <c r="B1904" t="s">
        <v>4463</v>
      </c>
      <c r="C1904">
        <v>528</v>
      </c>
      <c r="D1904" t="s">
        <v>3630</v>
      </c>
      <c r="E1904">
        <v>341</v>
      </c>
      <c r="F1904">
        <v>496</v>
      </c>
      <c r="G1904">
        <v>5833</v>
      </c>
      <c r="H1904" t="s">
        <v>3631</v>
      </c>
    </row>
    <row r="1905" spans="1:8" x14ac:dyDescent="0.25">
      <c r="A1905" t="s">
        <v>4462</v>
      </c>
      <c r="B1905" t="s">
        <v>4463</v>
      </c>
      <c r="C1905">
        <v>528</v>
      </c>
      <c r="D1905" t="s">
        <v>3632</v>
      </c>
      <c r="E1905">
        <v>195</v>
      </c>
      <c r="F1905">
        <v>261</v>
      </c>
      <c r="G1905">
        <v>6199</v>
      </c>
      <c r="H1905" t="s">
        <v>3633</v>
      </c>
    </row>
    <row r="1906" spans="1:8" hidden="1" x14ac:dyDescent="0.25">
      <c r="A1906" t="s">
        <v>4464</v>
      </c>
      <c r="B1906" t="s">
        <v>4465</v>
      </c>
      <c r="C1906">
        <v>648</v>
      </c>
      <c r="D1906" t="s">
        <v>3630</v>
      </c>
      <c r="E1906">
        <v>439</v>
      </c>
      <c r="F1906">
        <v>600</v>
      </c>
      <c r="G1906">
        <v>5833</v>
      </c>
      <c r="H1906" t="s">
        <v>3631</v>
      </c>
    </row>
    <row r="1907" spans="1:8" x14ac:dyDescent="0.25">
      <c r="A1907" t="s">
        <v>4464</v>
      </c>
      <c r="B1907" t="s">
        <v>4465</v>
      </c>
      <c r="C1907">
        <v>648</v>
      </c>
      <c r="D1907" t="s">
        <v>3632</v>
      </c>
      <c r="E1907">
        <v>190</v>
      </c>
      <c r="F1907">
        <v>268</v>
      </c>
      <c r="G1907">
        <v>6199</v>
      </c>
      <c r="H1907" t="s">
        <v>3633</v>
      </c>
    </row>
    <row r="1908" spans="1:8" x14ac:dyDescent="0.25">
      <c r="A1908" t="s">
        <v>4464</v>
      </c>
      <c r="B1908" t="s">
        <v>4465</v>
      </c>
      <c r="C1908">
        <v>648</v>
      </c>
      <c r="D1908" t="s">
        <v>3632</v>
      </c>
      <c r="E1908">
        <v>274</v>
      </c>
      <c r="F1908">
        <v>357</v>
      </c>
      <c r="G1908">
        <v>6199</v>
      </c>
      <c r="H1908" t="s">
        <v>3633</v>
      </c>
    </row>
    <row r="1909" spans="1:8" hidden="1" x14ac:dyDescent="0.25">
      <c r="A1909" t="s">
        <v>4466</v>
      </c>
      <c r="B1909" t="s">
        <v>4467</v>
      </c>
      <c r="C1909">
        <v>769</v>
      </c>
      <c r="D1909" t="s">
        <v>4468</v>
      </c>
      <c r="E1909">
        <v>32</v>
      </c>
      <c r="F1909">
        <v>64</v>
      </c>
      <c r="G1909">
        <v>3</v>
      </c>
    </row>
    <row r="1910" spans="1:8" hidden="1" x14ac:dyDescent="0.25">
      <c r="A1910" t="s">
        <v>4466</v>
      </c>
      <c r="B1910" t="s">
        <v>4467</v>
      </c>
      <c r="C1910">
        <v>769</v>
      </c>
      <c r="D1910" t="s">
        <v>3630</v>
      </c>
      <c r="E1910">
        <v>417</v>
      </c>
      <c r="F1910">
        <v>583</v>
      </c>
      <c r="G1910">
        <v>5833</v>
      </c>
      <c r="H1910" t="s">
        <v>3631</v>
      </c>
    </row>
    <row r="1911" spans="1:8" x14ac:dyDescent="0.25">
      <c r="A1911" t="s">
        <v>4466</v>
      </c>
      <c r="B1911" t="s">
        <v>4467</v>
      </c>
      <c r="C1911">
        <v>769</v>
      </c>
      <c r="D1911" t="s">
        <v>3632</v>
      </c>
      <c r="E1911">
        <v>270</v>
      </c>
      <c r="F1911">
        <v>330</v>
      </c>
      <c r="G1911">
        <v>6199</v>
      </c>
      <c r="H1911" t="s">
        <v>3633</v>
      </c>
    </row>
    <row r="1912" spans="1:8" hidden="1" x14ac:dyDescent="0.25">
      <c r="A1912" t="s">
        <v>4466</v>
      </c>
      <c r="B1912" t="s">
        <v>4467</v>
      </c>
      <c r="C1912">
        <v>769</v>
      </c>
      <c r="D1912" t="s">
        <v>4012</v>
      </c>
      <c r="E1912">
        <v>72</v>
      </c>
      <c r="F1912">
        <v>105</v>
      </c>
      <c r="G1912">
        <v>18395</v>
      </c>
      <c r="H1912" t="s">
        <v>4013</v>
      </c>
    </row>
    <row r="1913" spans="1:8" hidden="1" x14ac:dyDescent="0.25">
      <c r="A1913" t="s">
        <v>4469</v>
      </c>
      <c r="B1913" t="s">
        <v>4470</v>
      </c>
      <c r="C1913">
        <v>792</v>
      </c>
      <c r="D1913" t="s">
        <v>4471</v>
      </c>
      <c r="E1913">
        <v>659</v>
      </c>
      <c r="F1913">
        <v>785</v>
      </c>
      <c r="G1913">
        <v>1118</v>
      </c>
      <c r="H1913" t="s">
        <v>4472</v>
      </c>
    </row>
    <row r="1914" spans="1:8" hidden="1" x14ac:dyDescent="0.25">
      <c r="A1914" t="s">
        <v>4469</v>
      </c>
      <c r="B1914" t="s">
        <v>4470</v>
      </c>
      <c r="C1914">
        <v>792</v>
      </c>
      <c r="D1914" t="s">
        <v>4468</v>
      </c>
      <c r="E1914">
        <v>37</v>
      </c>
      <c r="F1914">
        <v>69</v>
      </c>
      <c r="G1914">
        <v>3</v>
      </c>
    </row>
    <row r="1915" spans="1:8" hidden="1" x14ac:dyDescent="0.25">
      <c r="A1915" t="s">
        <v>4469</v>
      </c>
      <c r="B1915" t="s">
        <v>4470</v>
      </c>
      <c r="C1915">
        <v>792</v>
      </c>
      <c r="D1915" t="s">
        <v>4473</v>
      </c>
      <c r="E1915">
        <v>1</v>
      </c>
      <c r="F1915">
        <v>36</v>
      </c>
      <c r="G1915">
        <v>3</v>
      </c>
    </row>
    <row r="1916" spans="1:8" hidden="1" x14ac:dyDescent="0.25">
      <c r="A1916" t="s">
        <v>4469</v>
      </c>
      <c r="B1916" t="s">
        <v>4470</v>
      </c>
      <c r="C1916">
        <v>792</v>
      </c>
      <c r="D1916" t="s">
        <v>3630</v>
      </c>
      <c r="E1916">
        <v>422</v>
      </c>
      <c r="F1916">
        <v>588</v>
      </c>
      <c r="G1916">
        <v>5833</v>
      </c>
      <c r="H1916" t="s">
        <v>3631</v>
      </c>
    </row>
    <row r="1917" spans="1:8" x14ac:dyDescent="0.25">
      <c r="A1917" t="s">
        <v>4469</v>
      </c>
      <c r="B1917" t="s">
        <v>4470</v>
      </c>
      <c r="C1917">
        <v>792</v>
      </c>
      <c r="D1917" t="s">
        <v>3632</v>
      </c>
      <c r="E1917">
        <v>275</v>
      </c>
      <c r="F1917">
        <v>335</v>
      </c>
      <c r="G1917">
        <v>6199</v>
      </c>
      <c r="H1917" t="s">
        <v>3633</v>
      </c>
    </row>
    <row r="1918" spans="1:8" hidden="1" x14ac:dyDescent="0.25">
      <c r="A1918" t="s">
        <v>4474</v>
      </c>
      <c r="B1918" t="s">
        <v>4475</v>
      </c>
      <c r="C1918">
        <v>891</v>
      </c>
      <c r="D1918" t="s">
        <v>3657</v>
      </c>
      <c r="E1918">
        <v>47</v>
      </c>
      <c r="F1918">
        <v>144</v>
      </c>
      <c r="G1918">
        <v>2653</v>
      </c>
      <c r="H1918" t="s">
        <v>3658</v>
      </c>
    </row>
    <row r="1919" spans="1:8" hidden="1" x14ac:dyDescent="0.25">
      <c r="A1919" t="s">
        <v>4474</v>
      </c>
      <c r="B1919" t="s">
        <v>4475</v>
      </c>
      <c r="C1919">
        <v>891</v>
      </c>
      <c r="D1919" t="s">
        <v>3657</v>
      </c>
      <c r="E1919">
        <v>198</v>
      </c>
      <c r="F1919">
        <v>292</v>
      </c>
      <c r="G1919">
        <v>2653</v>
      </c>
      <c r="H1919" t="s">
        <v>3658</v>
      </c>
    </row>
    <row r="1920" spans="1:8" hidden="1" x14ac:dyDescent="0.25">
      <c r="A1920" t="s">
        <v>4474</v>
      </c>
      <c r="B1920" t="s">
        <v>4475</v>
      </c>
      <c r="C1920">
        <v>891</v>
      </c>
      <c r="D1920" t="s">
        <v>3639</v>
      </c>
      <c r="E1920">
        <v>518</v>
      </c>
      <c r="F1920">
        <v>566</v>
      </c>
      <c r="G1920">
        <v>4169</v>
      </c>
      <c r="H1920" t="s">
        <v>3640</v>
      </c>
    </row>
    <row r="1921" spans="1:8" hidden="1" x14ac:dyDescent="0.25">
      <c r="A1921" t="s">
        <v>4474</v>
      </c>
      <c r="B1921" t="s">
        <v>4475</v>
      </c>
      <c r="C1921">
        <v>891</v>
      </c>
      <c r="D1921" t="s">
        <v>3630</v>
      </c>
      <c r="E1921">
        <v>735</v>
      </c>
      <c r="F1921">
        <v>888</v>
      </c>
      <c r="G1921">
        <v>5833</v>
      </c>
      <c r="H1921" t="s">
        <v>3631</v>
      </c>
    </row>
    <row r="1922" spans="1:8" x14ac:dyDescent="0.25">
      <c r="A1922" t="s">
        <v>4474</v>
      </c>
      <c r="B1922" t="s">
        <v>4475</v>
      </c>
      <c r="C1922">
        <v>891</v>
      </c>
      <c r="D1922" t="s">
        <v>3632</v>
      </c>
      <c r="E1922">
        <v>591</v>
      </c>
      <c r="F1922">
        <v>652</v>
      </c>
      <c r="G1922">
        <v>6199</v>
      </c>
      <c r="H1922" t="s">
        <v>3633</v>
      </c>
    </row>
    <row r="1923" spans="1:8" hidden="1" x14ac:dyDescent="0.25">
      <c r="A1923" t="s">
        <v>364</v>
      </c>
      <c r="B1923" t="s">
        <v>1665</v>
      </c>
      <c r="C1923">
        <v>432</v>
      </c>
      <c r="D1923" t="s">
        <v>3630</v>
      </c>
      <c r="E1923">
        <v>256</v>
      </c>
      <c r="F1923">
        <v>415</v>
      </c>
      <c r="G1923">
        <v>5833</v>
      </c>
      <c r="H1923" t="s">
        <v>3631</v>
      </c>
    </row>
    <row r="1924" spans="1:8" x14ac:dyDescent="0.25">
      <c r="A1924" t="s">
        <v>364</v>
      </c>
      <c r="B1924" t="s">
        <v>1665</v>
      </c>
      <c r="C1924">
        <v>432</v>
      </c>
      <c r="D1924" t="s">
        <v>3632</v>
      </c>
      <c r="E1924">
        <v>112</v>
      </c>
      <c r="F1924">
        <v>177</v>
      </c>
      <c r="G1924">
        <v>6199</v>
      </c>
      <c r="H1924" t="s">
        <v>3633</v>
      </c>
    </row>
    <row r="1925" spans="1:8" hidden="1" x14ac:dyDescent="0.25">
      <c r="A1925" t="s">
        <v>4476</v>
      </c>
      <c r="B1925" t="s">
        <v>4477</v>
      </c>
      <c r="C1925">
        <v>412</v>
      </c>
      <c r="D1925" t="s">
        <v>3639</v>
      </c>
      <c r="E1925">
        <v>46</v>
      </c>
      <c r="F1925">
        <v>91</v>
      </c>
      <c r="G1925">
        <v>4169</v>
      </c>
      <c r="H1925" t="s">
        <v>3640</v>
      </c>
    </row>
    <row r="1926" spans="1:8" hidden="1" x14ac:dyDescent="0.25">
      <c r="A1926" t="s">
        <v>4476</v>
      </c>
      <c r="B1926" t="s">
        <v>4477</v>
      </c>
      <c r="C1926">
        <v>412</v>
      </c>
      <c r="D1926" t="s">
        <v>3630</v>
      </c>
      <c r="E1926">
        <v>250</v>
      </c>
      <c r="F1926">
        <v>410</v>
      </c>
      <c r="G1926">
        <v>5833</v>
      </c>
      <c r="H1926" t="s">
        <v>3631</v>
      </c>
    </row>
    <row r="1927" spans="1:8" x14ac:dyDescent="0.25">
      <c r="A1927" t="s">
        <v>4476</v>
      </c>
      <c r="B1927" t="s">
        <v>4477</v>
      </c>
      <c r="C1927">
        <v>412</v>
      </c>
      <c r="D1927" t="s">
        <v>3632</v>
      </c>
      <c r="E1927">
        <v>119</v>
      </c>
      <c r="F1927">
        <v>180</v>
      </c>
      <c r="G1927">
        <v>6199</v>
      </c>
      <c r="H1927" t="s">
        <v>3633</v>
      </c>
    </row>
    <row r="1928" spans="1:8" hidden="1" x14ac:dyDescent="0.25">
      <c r="A1928" t="s">
        <v>4478</v>
      </c>
      <c r="B1928" t="s">
        <v>4479</v>
      </c>
      <c r="C1928">
        <v>686</v>
      </c>
      <c r="D1928" t="s">
        <v>3680</v>
      </c>
      <c r="E1928">
        <v>1</v>
      </c>
      <c r="F1928">
        <v>114</v>
      </c>
      <c r="G1928">
        <v>197</v>
      </c>
    </row>
    <row r="1929" spans="1:8" hidden="1" x14ac:dyDescent="0.25">
      <c r="A1929" t="s">
        <v>4478</v>
      </c>
      <c r="B1929" t="s">
        <v>4479</v>
      </c>
      <c r="C1929">
        <v>686</v>
      </c>
      <c r="D1929" t="s">
        <v>3630</v>
      </c>
      <c r="E1929">
        <v>465</v>
      </c>
      <c r="F1929">
        <v>626</v>
      </c>
      <c r="G1929">
        <v>5833</v>
      </c>
      <c r="H1929" t="s">
        <v>3631</v>
      </c>
    </row>
    <row r="1930" spans="1:8" x14ac:dyDescent="0.25">
      <c r="A1930" t="s">
        <v>4478</v>
      </c>
      <c r="B1930" t="s">
        <v>4479</v>
      </c>
      <c r="C1930">
        <v>686</v>
      </c>
      <c r="D1930" t="s">
        <v>3632</v>
      </c>
      <c r="E1930">
        <v>145</v>
      </c>
      <c r="F1930">
        <v>208</v>
      </c>
      <c r="G1930">
        <v>6199</v>
      </c>
      <c r="H1930" t="s">
        <v>3633</v>
      </c>
    </row>
    <row r="1931" spans="1:8" x14ac:dyDescent="0.25">
      <c r="A1931" t="s">
        <v>4478</v>
      </c>
      <c r="B1931" t="s">
        <v>4479</v>
      </c>
      <c r="C1931">
        <v>686</v>
      </c>
      <c r="D1931" t="s">
        <v>3632</v>
      </c>
      <c r="E1931">
        <v>210</v>
      </c>
      <c r="F1931">
        <v>280</v>
      </c>
      <c r="G1931">
        <v>6199</v>
      </c>
      <c r="H1931" t="s">
        <v>3633</v>
      </c>
    </row>
    <row r="1932" spans="1:8" x14ac:dyDescent="0.25">
      <c r="A1932" t="s">
        <v>4478</v>
      </c>
      <c r="B1932" t="s">
        <v>4479</v>
      </c>
      <c r="C1932">
        <v>686</v>
      </c>
      <c r="D1932" t="s">
        <v>3632</v>
      </c>
      <c r="E1932">
        <v>284</v>
      </c>
      <c r="F1932">
        <v>362</v>
      </c>
      <c r="G1932">
        <v>6199</v>
      </c>
      <c r="H1932" t="s">
        <v>3633</v>
      </c>
    </row>
    <row r="1933" spans="1:8" hidden="1" x14ac:dyDescent="0.25">
      <c r="A1933" t="s">
        <v>4480</v>
      </c>
      <c r="B1933" t="s">
        <v>4481</v>
      </c>
      <c r="C1933">
        <v>654</v>
      </c>
      <c r="D1933" t="s">
        <v>3630</v>
      </c>
      <c r="E1933">
        <v>437</v>
      </c>
      <c r="F1933">
        <v>599</v>
      </c>
      <c r="G1933">
        <v>5833</v>
      </c>
      <c r="H1933" t="s">
        <v>3631</v>
      </c>
    </row>
    <row r="1934" spans="1:8" x14ac:dyDescent="0.25">
      <c r="A1934" t="s">
        <v>4480</v>
      </c>
      <c r="B1934" t="s">
        <v>4481</v>
      </c>
      <c r="C1934">
        <v>654</v>
      </c>
      <c r="D1934" t="s">
        <v>3632</v>
      </c>
      <c r="E1934">
        <v>131</v>
      </c>
      <c r="F1934">
        <v>193</v>
      </c>
      <c r="G1934">
        <v>6199</v>
      </c>
      <c r="H1934" t="s">
        <v>3633</v>
      </c>
    </row>
    <row r="1935" spans="1:8" x14ac:dyDescent="0.25">
      <c r="A1935" t="s">
        <v>4480</v>
      </c>
      <c r="B1935" t="s">
        <v>4481</v>
      </c>
      <c r="C1935">
        <v>654</v>
      </c>
      <c r="D1935" t="s">
        <v>3632</v>
      </c>
      <c r="E1935">
        <v>196</v>
      </c>
      <c r="F1935">
        <v>268</v>
      </c>
      <c r="G1935">
        <v>6199</v>
      </c>
      <c r="H1935" t="s">
        <v>3633</v>
      </c>
    </row>
    <row r="1936" spans="1:8" x14ac:dyDescent="0.25">
      <c r="A1936" t="s">
        <v>4480</v>
      </c>
      <c r="B1936" t="s">
        <v>4481</v>
      </c>
      <c r="C1936">
        <v>654</v>
      </c>
      <c r="D1936" t="s">
        <v>3632</v>
      </c>
      <c r="E1936">
        <v>272</v>
      </c>
      <c r="F1936">
        <v>351</v>
      </c>
      <c r="G1936">
        <v>6199</v>
      </c>
      <c r="H1936" t="s">
        <v>3633</v>
      </c>
    </row>
    <row r="1937" spans="1:8" hidden="1" x14ac:dyDescent="0.25">
      <c r="A1937" t="s">
        <v>4482</v>
      </c>
      <c r="B1937" t="s">
        <v>4483</v>
      </c>
      <c r="C1937">
        <v>412</v>
      </c>
      <c r="D1937" t="s">
        <v>3639</v>
      </c>
      <c r="E1937">
        <v>46</v>
      </c>
      <c r="F1937">
        <v>91</v>
      </c>
      <c r="G1937">
        <v>4169</v>
      </c>
      <c r="H1937" t="s">
        <v>3640</v>
      </c>
    </row>
    <row r="1938" spans="1:8" hidden="1" x14ac:dyDescent="0.25">
      <c r="A1938" t="s">
        <v>4482</v>
      </c>
      <c r="B1938" t="s">
        <v>4483</v>
      </c>
      <c r="C1938">
        <v>412</v>
      </c>
      <c r="D1938" t="s">
        <v>3630</v>
      </c>
      <c r="E1938">
        <v>250</v>
      </c>
      <c r="F1938">
        <v>410</v>
      </c>
      <c r="G1938">
        <v>5833</v>
      </c>
      <c r="H1938" t="s">
        <v>3631</v>
      </c>
    </row>
    <row r="1939" spans="1:8" x14ac:dyDescent="0.25">
      <c r="A1939" t="s">
        <v>4482</v>
      </c>
      <c r="B1939" t="s">
        <v>4483</v>
      </c>
      <c r="C1939">
        <v>412</v>
      </c>
      <c r="D1939" t="s">
        <v>3632</v>
      </c>
      <c r="E1939">
        <v>119</v>
      </c>
      <c r="F1939">
        <v>180</v>
      </c>
      <c r="G1939">
        <v>6199</v>
      </c>
      <c r="H1939" t="s">
        <v>3633</v>
      </c>
    </row>
    <row r="1940" spans="1:8" hidden="1" x14ac:dyDescent="0.25">
      <c r="A1940" t="s">
        <v>4484</v>
      </c>
      <c r="B1940" t="s">
        <v>4485</v>
      </c>
      <c r="C1940">
        <v>686</v>
      </c>
      <c r="D1940" t="s">
        <v>3680</v>
      </c>
      <c r="E1940">
        <v>1</v>
      </c>
      <c r="F1940">
        <v>114</v>
      </c>
      <c r="G1940">
        <v>197</v>
      </c>
    </row>
    <row r="1941" spans="1:8" hidden="1" x14ac:dyDescent="0.25">
      <c r="A1941" t="s">
        <v>4484</v>
      </c>
      <c r="B1941" t="s">
        <v>4485</v>
      </c>
      <c r="C1941">
        <v>686</v>
      </c>
      <c r="D1941" t="s">
        <v>3630</v>
      </c>
      <c r="E1941">
        <v>465</v>
      </c>
      <c r="F1941">
        <v>626</v>
      </c>
      <c r="G1941">
        <v>5833</v>
      </c>
      <c r="H1941" t="s">
        <v>3631</v>
      </c>
    </row>
    <row r="1942" spans="1:8" x14ac:dyDescent="0.25">
      <c r="A1942" t="s">
        <v>4484</v>
      </c>
      <c r="B1942" t="s">
        <v>4485</v>
      </c>
      <c r="C1942">
        <v>686</v>
      </c>
      <c r="D1942" t="s">
        <v>3632</v>
      </c>
      <c r="E1942">
        <v>145</v>
      </c>
      <c r="F1942">
        <v>208</v>
      </c>
      <c r="G1942">
        <v>6199</v>
      </c>
      <c r="H1942" t="s">
        <v>3633</v>
      </c>
    </row>
    <row r="1943" spans="1:8" x14ac:dyDescent="0.25">
      <c r="A1943" t="s">
        <v>4484</v>
      </c>
      <c r="B1943" t="s">
        <v>4485</v>
      </c>
      <c r="C1943">
        <v>686</v>
      </c>
      <c r="D1943" t="s">
        <v>3632</v>
      </c>
      <c r="E1943">
        <v>210</v>
      </c>
      <c r="F1943">
        <v>280</v>
      </c>
      <c r="G1943">
        <v>6199</v>
      </c>
      <c r="H1943" t="s">
        <v>3633</v>
      </c>
    </row>
    <row r="1944" spans="1:8" x14ac:dyDescent="0.25">
      <c r="A1944" t="s">
        <v>4484</v>
      </c>
      <c r="B1944" t="s">
        <v>4485</v>
      </c>
      <c r="C1944">
        <v>686</v>
      </c>
      <c r="D1944" t="s">
        <v>3632</v>
      </c>
      <c r="E1944">
        <v>284</v>
      </c>
      <c r="F1944">
        <v>362</v>
      </c>
      <c r="G1944">
        <v>6199</v>
      </c>
      <c r="H1944" t="s">
        <v>3633</v>
      </c>
    </row>
    <row r="1945" spans="1:8" hidden="1" x14ac:dyDescent="0.25">
      <c r="A1945" t="s">
        <v>365</v>
      </c>
      <c r="B1945" t="s">
        <v>1666</v>
      </c>
      <c r="C1945">
        <v>421</v>
      </c>
      <c r="D1945" t="s">
        <v>3630</v>
      </c>
      <c r="E1945">
        <v>255</v>
      </c>
      <c r="F1945">
        <v>419</v>
      </c>
      <c r="G1945">
        <v>5833</v>
      </c>
      <c r="H1945" t="s">
        <v>3631</v>
      </c>
    </row>
    <row r="1946" spans="1:8" x14ac:dyDescent="0.25">
      <c r="A1946" t="s">
        <v>365</v>
      </c>
      <c r="B1946" t="s">
        <v>1666</v>
      </c>
      <c r="C1946">
        <v>421</v>
      </c>
      <c r="D1946" t="s">
        <v>3632</v>
      </c>
      <c r="E1946">
        <v>128</v>
      </c>
      <c r="F1946">
        <v>191</v>
      </c>
      <c r="G1946">
        <v>6199</v>
      </c>
      <c r="H1946" t="s">
        <v>3633</v>
      </c>
    </row>
    <row r="1947" spans="1:8" hidden="1" x14ac:dyDescent="0.25">
      <c r="A1947" t="s">
        <v>4486</v>
      </c>
      <c r="B1947" t="s">
        <v>4487</v>
      </c>
      <c r="C1947">
        <v>412</v>
      </c>
      <c r="D1947" t="s">
        <v>3639</v>
      </c>
      <c r="E1947">
        <v>46</v>
      </c>
      <c r="F1947">
        <v>91</v>
      </c>
      <c r="G1947">
        <v>4169</v>
      </c>
      <c r="H1947" t="s">
        <v>3640</v>
      </c>
    </row>
    <row r="1948" spans="1:8" hidden="1" x14ac:dyDescent="0.25">
      <c r="A1948" t="s">
        <v>4486</v>
      </c>
      <c r="B1948" t="s">
        <v>4487</v>
      </c>
      <c r="C1948">
        <v>412</v>
      </c>
      <c r="D1948" t="s">
        <v>3630</v>
      </c>
      <c r="E1948">
        <v>250</v>
      </c>
      <c r="F1948">
        <v>410</v>
      </c>
      <c r="G1948">
        <v>5833</v>
      </c>
      <c r="H1948" t="s">
        <v>3631</v>
      </c>
    </row>
    <row r="1949" spans="1:8" x14ac:dyDescent="0.25">
      <c r="A1949" t="s">
        <v>4486</v>
      </c>
      <c r="B1949" t="s">
        <v>4487</v>
      </c>
      <c r="C1949">
        <v>412</v>
      </c>
      <c r="D1949" t="s">
        <v>3632</v>
      </c>
      <c r="E1949">
        <v>119</v>
      </c>
      <c r="F1949">
        <v>180</v>
      </c>
      <c r="G1949">
        <v>6199</v>
      </c>
      <c r="H1949" t="s">
        <v>3633</v>
      </c>
    </row>
    <row r="1950" spans="1:8" hidden="1" x14ac:dyDescent="0.25">
      <c r="A1950" t="s">
        <v>366</v>
      </c>
      <c r="B1950" t="s">
        <v>1667</v>
      </c>
      <c r="C1950">
        <v>512</v>
      </c>
      <c r="D1950" t="s">
        <v>4287</v>
      </c>
      <c r="E1950">
        <v>1</v>
      </c>
      <c r="F1950">
        <v>179</v>
      </c>
      <c r="G1950">
        <v>123</v>
      </c>
    </row>
    <row r="1951" spans="1:8" hidden="1" x14ac:dyDescent="0.25">
      <c r="A1951" t="s">
        <v>366</v>
      </c>
      <c r="B1951" t="s">
        <v>1667</v>
      </c>
      <c r="C1951">
        <v>512</v>
      </c>
      <c r="D1951" t="s">
        <v>3630</v>
      </c>
      <c r="E1951">
        <v>336</v>
      </c>
      <c r="F1951">
        <v>507</v>
      </c>
      <c r="G1951">
        <v>5833</v>
      </c>
      <c r="H1951" t="s">
        <v>3631</v>
      </c>
    </row>
    <row r="1952" spans="1:8" x14ac:dyDescent="0.25">
      <c r="A1952" t="s">
        <v>366</v>
      </c>
      <c r="B1952" t="s">
        <v>1667</v>
      </c>
      <c r="C1952">
        <v>512</v>
      </c>
      <c r="D1952" t="s">
        <v>3632</v>
      </c>
      <c r="E1952">
        <v>180</v>
      </c>
      <c r="F1952">
        <v>275</v>
      </c>
      <c r="G1952">
        <v>6199</v>
      </c>
      <c r="H1952" t="s">
        <v>3633</v>
      </c>
    </row>
    <row r="1953" spans="1:8" hidden="1" x14ac:dyDescent="0.25">
      <c r="A1953" t="s">
        <v>4488</v>
      </c>
      <c r="B1953" t="s">
        <v>4489</v>
      </c>
      <c r="C1953">
        <v>686</v>
      </c>
      <c r="D1953" t="s">
        <v>3680</v>
      </c>
      <c r="E1953">
        <v>1</v>
      </c>
      <c r="F1953">
        <v>114</v>
      </c>
      <c r="G1953">
        <v>197</v>
      </c>
    </row>
    <row r="1954" spans="1:8" hidden="1" x14ac:dyDescent="0.25">
      <c r="A1954" t="s">
        <v>4488</v>
      </c>
      <c r="B1954" t="s">
        <v>4489</v>
      </c>
      <c r="C1954">
        <v>686</v>
      </c>
      <c r="D1954" t="s">
        <v>3630</v>
      </c>
      <c r="E1954">
        <v>465</v>
      </c>
      <c r="F1954">
        <v>626</v>
      </c>
      <c r="G1954">
        <v>5833</v>
      </c>
      <c r="H1954" t="s">
        <v>3631</v>
      </c>
    </row>
    <row r="1955" spans="1:8" x14ac:dyDescent="0.25">
      <c r="A1955" t="s">
        <v>4488</v>
      </c>
      <c r="B1955" t="s">
        <v>4489</v>
      </c>
      <c r="C1955">
        <v>686</v>
      </c>
      <c r="D1955" t="s">
        <v>3632</v>
      </c>
      <c r="E1955">
        <v>145</v>
      </c>
      <c r="F1955">
        <v>208</v>
      </c>
      <c r="G1955">
        <v>6199</v>
      </c>
      <c r="H1955" t="s">
        <v>3633</v>
      </c>
    </row>
    <row r="1956" spans="1:8" x14ac:dyDescent="0.25">
      <c r="A1956" t="s">
        <v>4488</v>
      </c>
      <c r="B1956" t="s">
        <v>4489</v>
      </c>
      <c r="C1956">
        <v>686</v>
      </c>
      <c r="D1956" t="s">
        <v>3632</v>
      </c>
      <c r="E1956">
        <v>210</v>
      </c>
      <c r="F1956">
        <v>280</v>
      </c>
      <c r="G1956">
        <v>6199</v>
      </c>
      <c r="H1956" t="s">
        <v>3633</v>
      </c>
    </row>
    <row r="1957" spans="1:8" x14ac:dyDescent="0.25">
      <c r="A1957" t="s">
        <v>4488</v>
      </c>
      <c r="B1957" t="s">
        <v>4489</v>
      </c>
      <c r="C1957">
        <v>686</v>
      </c>
      <c r="D1957" t="s">
        <v>3632</v>
      </c>
      <c r="E1957">
        <v>284</v>
      </c>
      <c r="F1957">
        <v>362</v>
      </c>
      <c r="G1957">
        <v>6199</v>
      </c>
      <c r="H1957" t="s">
        <v>3633</v>
      </c>
    </row>
    <row r="1958" spans="1:8" hidden="1" x14ac:dyDescent="0.25">
      <c r="A1958" t="s">
        <v>4490</v>
      </c>
      <c r="B1958" t="s">
        <v>4491</v>
      </c>
      <c r="C1958">
        <v>686</v>
      </c>
      <c r="D1958" t="s">
        <v>3680</v>
      </c>
      <c r="E1958">
        <v>1</v>
      </c>
      <c r="F1958">
        <v>114</v>
      </c>
      <c r="G1958">
        <v>197</v>
      </c>
    </row>
    <row r="1959" spans="1:8" hidden="1" x14ac:dyDescent="0.25">
      <c r="A1959" t="s">
        <v>4490</v>
      </c>
      <c r="B1959" t="s">
        <v>4491</v>
      </c>
      <c r="C1959">
        <v>686</v>
      </c>
      <c r="D1959" t="s">
        <v>3630</v>
      </c>
      <c r="E1959">
        <v>465</v>
      </c>
      <c r="F1959">
        <v>626</v>
      </c>
      <c r="G1959">
        <v>5833</v>
      </c>
      <c r="H1959" t="s">
        <v>3631</v>
      </c>
    </row>
    <row r="1960" spans="1:8" x14ac:dyDescent="0.25">
      <c r="A1960" t="s">
        <v>4490</v>
      </c>
      <c r="B1960" t="s">
        <v>4491</v>
      </c>
      <c r="C1960">
        <v>686</v>
      </c>
      <c r="D1960" t="s">
        <v>3632</v>
      </c>
      <c r="E1960">
        <v>145</v>
      </c>
      <c r="F1960">
        <v>208</v>
      </c>
      <c r="G1960">
        <v>6199</v>
      </c>
      <c r="H1960" t="s">
        <v>3633</v>
      </c>
    </row>
    <row r="1961" spans="1:8" x14ac:dyDescent="0.25">
      <c r="A1961" t="s">
        <v>4490</v>
      </c>
      <c r="B1961" t="s">
        <v>4491</v>
      </c>
      <c r="C1961">
        <v>686</v>
      </c>
      <c r="D1961" t="s">
        <v>3632</v>
      </c>
      <c r="E1961">
        <v>210</v>
      </c>
      <c r="F1961">
        <v>280</v>
      </c>
      <c r="G1961">
        <v>6199</v>
      </c>
      <c r="H1961" t="s">
        <v>3633</v>
      </c>
    </row>
    <row r="1962" spans="1:8" x14ac:dyDescent="0.25">
      <c r="A1962" t="s">
        <v>4490</v>
      </c>
      <c r="B1962" t="s">
        <v>4491</v>
      </c>
      <c r="C1962">
        <v>686</v>
      </c>
      <c r="D1962" t="s">
        <v>3632</v>
      </c>
      <c r="E1962">
        <v>284</v>
      </c>
      <c r="F1962">
        <v>362</v>
      </c>
      <c r="G1962">
        <v>6199</v>
      </c>
      <c r="H1962" t="s">
        <v>3633</v>
      </c>
    </row>
    <row r="1963" spans="1:8" hidden="1" x14ac:dyDescent="0.25">
      <c r="A1963" t="s">
        <v>4492</v>
      </c>
      <c r="B1963" t="s">
        <v>4493</v>
      </c>
      <c r="C1963">
        <v>412</v>
      </c>
      <c r="D1963" t="s">
        <v>3639</v>
      </c>
      <c r="E1963">
        <v>46</v>
      </c>
      <c r="F1963">
        <v>91</v>
      </c>
      <c r="G1963">
        <v>4169</v>
      </c>
      <c r="H1963" t="s">
        <v>3640</v>
      </c>
    </row>
    <row r="1964" spans="1:8" hidden="1" x14ac:dyDescent="0.25">
      <c r="A1964" t="s">
        <v>4492</v>
      </c>
      <c r="B1964" t="s">
        <v>4493</v>
      </c>
      <c r="C1964">
        <v>412</v>
      </c>
      <c r="D1964" t="s">
        <v>3630</v>
      </c>
      <c r="E1964">
        <v>250</v>
      </c>
      <c r="F1964">
        <v>410</v>
      </c>
      <c r="G1964">
        <v>5833</v>
      </c>
      <c r="H1964" t="s">
        <v>3631</v>
      </c>
    </row>
    <row r="1965" spans="1:8" x14ac:dyDescent="0.25">
      <c r="A1965" t="s">
        <v>4492</v>
      </c>
      <c r="B1965" t="s">
        <v>4493</v>
      </c>
      <c r="C1965">
        <v>412</v>
      </c>
      <c r="D1965" t="s">
        <v>3632</v>
      </c>
      <c r="E1965">
        <v>119</v>
      </c>
      <c r="F1965">
        <v>180</v>
      </c>
      <c r="G1965">
        <v>6199</v>
      </c>
      <c r="H1965" t="s">
        <v>3633</v>
      </c>
    </row>
    <row r="1966" spans="1:8" hidden="1" x14ac:dyDescent="0.25">
      <c r="A1966" t="s">
        <v>367</v>
      </c>
      <c r="B1966" t="s">
        <v>1668</v>
      </c>
      <c r="C1966">
        <v>512</v>
      </c>
      <c r="D1966" t="s">
        <v>4287</v>
      </c>
      <c r="E1966">
        <v>1</v>
      </c>
      <c r="F1966">
        <v>179</v>
      </c>
      <c r="G1966">
        <v>123</v>
      </c>
    </row>
    <row r="1967" spans="1:8" hidden="1" x14ac:dyDescent="0.25">
      <c r="A1967" t="s">
        <v>367</v>
      </c>
      <c r="B1967" t="s">
        <v>1668</v>
      </c>
      <c r="C1967">
        <v>512</v>
      </c>
      <c r="D1967" t="s">
        <v>3630</v>
      </c>
      <c r="E1967">
        <v>336</v>
      </c>
      <c r="F1967">
        <v>507</v>
      </c>
      <c r="G1967">
        <v>5833</v>
      </c>
      <c r="H1967" t="s">
        <v>3631</v>
      </c>
    </row>
    <row r="1968" spans="1:8" x14ac:dyDescent="0.25">
      <c r="A1968" t="s">
        <v>367</v>
      </c>
      <c r="B1968" t="s">
        <v>1668</v>
      </c>
      <c r="C1968">
        <v>512</v>
      </c>
      <c r="D1968" t="s">
        <v>3632</v>
      </c>
      <c r="E1968">
        <v>180</v>
      </c>
      <c r="F1968">
        <v>275</v>
      </c>
      <c r="G1968">
        <v>6199</v>
      </c>
      <c r="H1968" t="s">
        <v>3633</v>
      </c>
    </row>
    <row r="1969" spans="1:8" hidden="1" x14ac:dyDescent="0.25">
      <c r="A1969" t="s">
        <v>368</v>
      </c>
      <c r="B1969" t="s">
        <v>1669</v>
      </c>
      <c r="C1969">
        <v>672</v>
      </c>
      <c r="D1969" t="s">
        <v>3630</v>
      </c>
      <c r="E1969">
        <v>357</v>
      </c>
      <c r="F1969">
        <v>515</v>
      </c>
      <c r="G1969">
        <v>5833</v>
      </c>
      <c r="H1969" t="s">
        <v>3631</v>
      </c>
    </row>
    <row r="1970" spans="1:8" x14ac:dyDescent="0.25">
      <c r="A1970" t="s">
        <v>368</v>
      </c>
      <c r="B1970" t="s">
        <v>1669</v>
      </c>
      <c r="C1970">
        <v>672</v>
      </c>
      <c r="D1970" t="s">
        <v>3632</v>
      </c>
      <c r="E1970">
        <v>175</v>
      </c>
      <c r="F1970">
        <v>300</v>
      </c>
      <c r="G1970">
        <v>6199</v>
      </c>
      <c r="H1970" t="s">
        <v>3633</v>
      </c>
    </row>
    <row r="1971" spans="1:8" hidden="1" x14ac:dyDescent="0.25">
      <c r="A1971" t="s">
        <v>369</v>
      </c>
      <c r="B1971" t="s">
        <v>1670</v>
      </c>
      <c r="C1971">
        <v>671</v>
      </c>
      <c r="D1971" t="s">
        <v>3630</v>
      </c>
      <c r="E1971">
        <v>356</v>
      </c>
      <c r="F1971">
        <v>514</v>
      </c>
      <c r="G1971">
        <v>5833</v>
      </c>
      <c r="H1971" t="s">
        <v>3631</v>
      </c>
    </row>
    <row r="1972" spans="1:8" x14ac:dyDescent="0.25">
      <c r="A1972" t="s">
        <v>369</v>
      </c>
      <c r="B1972" t="s">
        <v>1670</v>
      </c>
      <c r="C1972">
        <v>671</v>
      </c>
      <c r="D1972" t="s">
        <v>3632</v>
      </c>
      <c r="E1972">
        <v>175</v>
      </c>
      <c r="F1972">
        <v>299</v>
      </c>
      <c r="G1972">
        <v>6199</v>
      </c>
      <c r="H1972" t="s">
        <v>3633</v>
      </c>
    </row>
    <row r="1973" spans="1:8" hidden="1" x14ac:dyDescent="0.25">
      <c r="A1973" t="s">
        <v>4494</v>
      </c>
      <c r="B1973" t="s">
        <v>4495</v>
      </c>
      <c r="C1973">
        <v>681</v>
      </c>
      <c r="D1973" t="s">
        <v>3630</v>
      </c>
      <c r="E1973">
        <v>451</v>
      </c>
      <c r="F1973">
        <v>619</v>
      </c>
      <c r="G1973">
        <v>5833</v>
      </c>
      <c r="H1973" t="s">
        <v>3631</v>
      </c>
    </row>
    <row r="1974" spans="1:8" x14ac:dyDescent="0.25">
      <c r="A1974" t="s">
        <v>4494</v>
      </c>
      <c r="B1974" t="s">
        <v>4495</v>
      </c>
      <c r="C1974">
        <v>681</v>
      </c>
      <c r="D1974" t="s">
        <v>3632</v>
      </c>
      <c r="E1974">
        <v>140</v>
      </c>
      <c r="F1974">
        <v>198</v>
      </c>
      <c r="G1974">
        <v>6199</v>
      </c>
      <c r="H1974" t="s">
        <v>3633</v>
      </c>
    </row>
    <row r="1975" spans="1:8" x14ac:dyDescent="0.25">
      <c r="A1975" t="s">
        <v>4494</v>
      </c>
      <c r="B1975" t="s">
        <v>4495</v>
      </c>
      <c r="C1975">
        <v>681</v>
      </c>
      <c r="D1975" t="s">
        <v>3632</v>
      </c>
      <c r="E1975">
        <v>203</v>
      </c>
      <c r="F1975">
        <v>273</v>
      </c>
      <c r="G1975">
        <v>6199</v>
      </c>
      <c r="H1975" t="s">
        <v>3633</v>
      </c>
    </row>
    <row r="1976" spans="1:8" x14ac:dyDescent="0.25">
      <c r="A1976" t="s">
        <v>4494</v>
      </c>
      <c r="B1976" t="s">
        <v>4495</v>
      </c>
      <c r="C1976">
        <v>681</v>
      </c>
      <c r="D1976" t="s">
        <v>3632</v>
      </c>
      <c r="E1976">
        <v>277</v>
      </c>
      <c r="F1976">
        <v>353</v>
      </c>
      <c r="G1976">
        <v>6199</v>
      </c>
      <c r="H1976" t="s">
        <v>3633</v>
      </c>
    </row>
    <row r="1977" spans="1:8" hidden="1" x14ac:dyDescent="0.25">
      <c r="A1977" t="s">
        <v>4496</v>
      </c>
      <c r="B1977" t="s">
        <v>4497</v>
      </c>
      <c r="C1977">
        <v>714</v>
      </c>
      <c r="D1977" t="s">
        <v>3657</v>
      </c>
      <c r="E1977">
        <v>24</v>
      </c>
      <c r="F1977">
        <v>118</v>
      </c>
      <c r="G1977">
        <v>2653</v>
      </c>
      <c r="H1977" t="s">
        <v>3658</v>
      </c>
    </row>
    <row r="1978" spans="1:8" hidden="1" x14ac:dyDescent="0.25">
      <c r="A1978" t="s">
        <v>4496</v>
      </c>
      <c r="B1978" t="s">
        <v>4497</v>
      </c>
      <c r="C1978">
        <v>714</v>
      </c>
      <c r="D1978" t="s">
        <v>3639</v>
      </c>
      <c r="E1978">
        <v>297</v>
      </c>
      <c r="F1978">
        <v>345</v>
      </c>
      <c r="G1978">
        <v>4169</v>
      </c>
      <c r="H1978" t="s">
        <v>3640</v>
      </c>
    </row>
    <row r="1979" spans="1:8" hidden="1" x14ac:dyDescent="0.25">
      <c r="A1979" t="s">
        <v>4496</v>
      </c>
      <c r="B1979" t="s">
        <v>4497</v>
      </c>
      <c r="C1979">
        <v>714</v>
      </c>
      <c r="D1979" t="s">
        <v>3630</v>
      </c>
      <c r="E1979">
        <v>553</v>
      </c>
      <c r="F1979">
        <v>709</v>
      </c>
      <c r="G1979">
        <v>5833</v>
      </c>
      <c r="H1979" t="s">
        <v>3631</v>
      </c>
    </row>
    <row r="1980" spans="1:8" x14ac:dyDescent="0.25">
      <c r="A1980" t="s">
        <v>4496</v>
      </c>
      <c r="B1980" t="s">
        <v>4497</v>
      </c>
      <c r="C1980">
        <v>714</v>
      </c>
      <c r="D1980" t="s">
        <v>3632</v>
      </c>
      <c r="E1980">
        <v>370</v>
      </c>
      <c r="F1980">
        <v>455</v>
      </c>
      <c r="G1980">
        <v>6199</v>
      </c>
      <c r="H1980" t="s">
        <v>3633</v>
      </c>
    </row>
    <row r="1981" spans="1:8" hidden="1" x14ac:dyDescent="0.25">
      <c r="A1981" t="s">
        <v>4498</v>
      </c>
      <c r="B1981" t="s">
        <v>4499</v>
      </c>
      <c r="C1981">
        <v>710</v>
      </c>
      <c r="D1981" t="s">
        <v>3657</v>
      </c>
      <c r="E1981">
        <v>43</v>
      </c>
      <c r="F1981">
        <v>137</v>
      </c>
      <c r="G1981">
        <v>2653</v>
      </c>
      <c r="H1981" t="s">
        <v>3658</v>
      </c>
    </row>
    <row r="1982" spans="1:8" hidden="1" x14ac:dyDescent="0.25">
      <c r="A1982" t="s">
        <v>4498</v>
      </c>
      <c r="B1982" t="s">
        <v>4499</v>
      </c>
      <c r="C1982">
        <v>710</v>
      </c>
      <c r="D1982" t="s">
        <v>3657</v>
      </c>
      <c r="E1982">
        <v>166</v>
      </c>
      <c r="F1982">
        <v>264</v>
      </c>
      <c r="G1982">
        <v>2653</v>
      </c>
      <c r="H1982" t="s">
        <v>3658</v>
      </c>
    </row>
    <row r="1983" spans="1:8" hidden="1" x14ac:dyDescent="0.25">
      <c r="A1983" t="s">
        <v>4498</v>
      </c>
      <c r="B1983" t="s">
        <v>4499</v>
      </c>
      <c r="C1983">
        <v>710</v>
      </c>
      <c r="D1983" t="s">
        <v>3639</v>
      </c>
      <c r="E1983">
        <v>307</v>
      </c>
      <c r="F1983">
        <v>355</v>
      </c>
      <c r="G1983">
        <v>4169</v>
      </c>
      <c r="H1983" t="s">
        <v>3640</v>
      </c>
    </row>
    <row r="1984" spans="1:8" hidden="1" x14ac:dyDescent="0.25">
      <c r="A1984" t="s">
        <v>4498</v>
      </c>
      <c r="B1984" t="s">
        <v>4499</v>
      </c>
      <c r="C1984">
        <v>710</v>
      </c>
      <c r="D1984" t="s">
        <v>3630</v>
      </c>
      <c r="E1984">
        <v>549</v>
      </c>
      <c r="F1984">
        <v>704</v>
      </c>
      <c r="G1984">
        <v>5833</v>
      </c>
      <c r="H1984" t="s">
        <v>3631</v>
      </c>
    </row>
    <row r="1985" spans="1:8" x14ac:dyDescent="0.25">
      <c r="A1985" t="s">
        <v>4498</v>
      </c>
      <c r="B1985" t="s">
        <v>4499</v>
      </c>
      <c r="C1985">
        <v>710</v>
      </c>
      <c r="D1985" t="s">
        <v>3632</v>
      </c>
      <c r="E1985">
        <v>380</v>
      </c>
      <c r="F1985">
        <v>463</v>
      </c>
      <c r="G1985">
        <v>6199</v>
      </c>
      <c r="H1985" t="s">
        <v>3633</v>
      </c>
    </row>
    <row r="1986" spans="1:8" hidden="1" x14ac:dyDescent="0.25">
      <c r="A1986" t="s">
        <v>4500</v>
      </c>
      <c r="B1986" t="s">
        <v>4501</v>
      </c>
      <c r="C1986">
        <v>831</v>
      </c>
      <c r="D1986" t="s">
        <v>3630</v>
      </c>
      <c r="E1986">
        <v>541</v>
      </c>
      <c r="F1986">
        <v>708</v>
      </c>
      <c r="G1986">
        <v>5833</v>
      </c>
      <c r="H1986" t="s">
        <v>3631</v>
      </c>
    </row>
    <row r="1987" spans="1:8" x14ac:dyDescent="0.25">
      <c r="A1987" t="s">
        <v>4500</v>
      </c>
      <c r="B1987" t="s">
        <v>4501</v>
      </c>
      <c r="C1987">
        <v>831</v>
      </c>
      <c r="D1987" t="s">
        <v>3632</v>
      </c>
      <c r="E1987">
        <v>161</v>
      </c>
      <c r="F1987">
        <v>222</v>
      </c>
      <c r="G1987">
        <v>6199</v>
      </c>
      <c r="H1987" t="s">
        <v>3633</v>
      </c>
    </row>
    <row r="1988" spans="1:8" x14ac:dyDescent="0.25">
      <c r="A1988" t="s">
        <v>4500</v>
      </c>
      <c r="B1988" t="s">
        <v>4501</v>
      </c>
      <c r="C1988">
        <v>831</v>
      </c>
      <c r="D1988" t="s">
        <v>3632</v>
      </c>
      <c r="E1988">
        <v>224</v>
      </c>
      <c r="F1988">
        <v>304</v>
      </c>
      <c r="G1988">
        <v>6199</v>
      </c>
      <c r="H1988" t="s">
        <v>3633</v>
      </c>
    </row>
    <row r="1989" spans="1:8" x14ac:dyDescent="0.25">
      <c r="A1989" t="s">
        <v>4500</v>
      </c>
      <c r="B1989" t="s">
        <v>4501</v>
      </c>
      <c r="C1989">
        <v>831</v>
      </c>
      <c r="D1989" t="s">
        <v>3632</v>
      </c>
      <c r="E1989">
        <v>308</v>
      </c>
      <c r="F1989">
        <v>445</v>
      </c>
      <c r="G1989">
        <v>6199</v>
      </c>
      <c r="H1989" t="s">
        <v>3633</v>
      </c>
    </row>
    <row r="1990" spans="1:8" hidden="1" x14ac:dyDescent="0.25">
      <c r="A1990" t="s">
        <v>370</v>
      </c>
      <c r="B1990" t="s">
        <v>1671</v>
      </c>
      <c r="C1990">
        <v>580</v>
      </c>
      <c r="D1990" t="s">
        <v>3630</v>
      </c>
      <c r="E1990">
        <v>418</v>
      </c>
      <c r="F1990">
        <v>576</v>
      </c>
      <c r="G1990">
        <v>5833</v>
      </c>
      <c r="H1990" t="s">
        <v>3631</v>
      </c>
    </row>
    <row r="1991" spans="1:8" x14ac:dyDescent="0.25">
      <c r="A1991" t="s">
        <v>370</v>
      </c>
      <c r="B1991" t="s">
        <v>1671</v>
      </c>
      <c r="C1991">
        <v>580</v>
      </c>
      <c r="D1991" t="s">
        <v>3632</v>
      </c>
      <c r="E1991">
        <v>196</v>
      </c>
      <c r="F1991">
        <v>336</v>
      </c>
      <c r="G1991">
        <v>6199</v>
      </c>
      <c r="H1991" t="s">
        <v>3633</v>
      </c>
    </row>
    <row r="1992" spans="1:8" hidden="1" x14ac:dyDescent="0.25">
      <c r="A1992" t="s">
        <v>371</v>
      </c>
      <c r="B1992" t="s">
        <v>1672</v>
      </c>
      <c r="C1992">
        <v>536</v>
      </c>
      <c r="D1992" t="s">
        <v>3630</v>
      </c>
      <c r="E1992">
        <v>382</v>
      </c>
      <c r="F1992">
        <v>536</v>
      </c>
      <c r="G1992">
        <v>5833</v>
      </c>
      <c r="H1992" t="s">
        <v>3631</v>
      </c>
    </row>
    <row r="1993" spans="1:8" x14ac:dyDescent="0.25">
      <c r="A1993" t="s">
        <v>371</v>
      </c>
      <c r="B1993" t="s">
        <v>1672</v>
      </c>
      <c r="C1993">
        <v>536</v>
      </c>
      <c r="D1993" t="s">
        <v>3632</v>
      </c>
      <c r="E1993">
        <v>220</v>
      </c>
      <c r="F1993">
        <v>291</v>
      </c>
      <c r="G1993">
        <v>6199</v>
      </c>
      <c r="H1993" t="s">
        <v>3633</v>
      </c>
    </row>
    <row r="1994" spans="1:8" hidden="1" x14ac:dyDescent="0.25">
      <c r="A1994" t="s">
        <v>4502</v>
      </c>
      <c r="B1994" t="s">
        <v>4503</v>
      </c>
      <c r="C1994">
        <v>637</v>
      </c>
      <c r="D1994" t="s">
        <v>3657</v>
      </c>
      <c r="E1994">
        <v>69</v>
      </c>
      <c r="F1994">
        <v>165</v>
      </c>
      <c r="G1994">
        <v>2653</v>
      </c>
      <c r="H1994" t="s">
        <v>3658</v>
      </c>
    </row>
    <row r="1995" spans="1:8" hidden="1" x14ac:dyDescent="0.25">
      <c r="A1995" t="s">
        <v>4502</v>
      </c>
      <c r="B1995" t="s">
        <v>4503</v>
      </c>
      <c r="C1995">
        <v>637</v>
      </c>
      <c r="D1995" t="s">
        <v>3630</v>
      </c>
      <c r="E1995">
        <v>479</v>
      </c>
      <c r="F1995">
        <v>635</v>
      </c>
      <c r="G1995">
        <v>5833</v>
      </c>
      <c r="H1995" t="s">
        <v>3631</v>
      </c>
    </row>
    <row r="1996" spans="1:8" x14ac:dyDescent="0.25">
      <c r="A1996" t="s">
        <v>4502</v>
      </c>
      <c r="B1996" t="s">
        <v>4503</v>
      </c>
      <c r="C1996">
        <v>637</v>
      </c>
      <c r="D1996" t="s">
        <v>3632</v>
      </c>
      <c r="E1996">
        <v>334</v>
      </c>
      <c r="F1996">
        <v>397</v>
      </c>
      <c r="G1996">
        <v>6199</v>
      </c>
      <c r="H1996" t="s">
        <v>3633</v>
      </c>
    </row>
    <row r="1997" spans="1:8" hidden="1" x14ac:dyDescent="0.25">
      <c r="A1997" t="s">
        <v>4504</v>
      </c>
      <c r="B1997" t="s">
        <v>4505</v>
      </c>
      <c r="C1997">
        <v>648</v>
      </c>
      <c r="D1997" t="s">
        <v>3657</v>
      </c>
      <c r="E1997">
        <v>80</v>
      </c>
      <c r="F1997">
        <v>176</v>
      </c>
      <c r="G1997">
        <v>2653</v>
      </c>
      <c r="H1997" t="s">
        <v>3658</v>
      </c>
    </row>
    <row r="1998" spans="1:8" hidden="1" x14ac:dyDescent="0.25">
      <c r="A1998" t="s">
        <v>4504</v>
      </c>
      <c r="B1998" t="s">
        <v>4505</v>
      </c>
      <c r="C1998">
        <v>648</v>
      </c>
      <c r="D1998" t="s">
        <v>3630</v>
      </c>
      <c r="E1998">
        <v>490</v>
      </c>
      <c r="F1998">
        <v>646</v>
      </c>
      <c r="G1998">
        <v>5833</v>
      </c>
      <c r="H1998" t="s">
        <v>3631</v>
      </c>
    </row>
    <row r="1999" spans="1:8" x14ac:dyDescent="0.25">
      <c r="A1999" t="s">
        <v>4504</v>
      </c>
      <c r="B1999" t="s">
        <v>4505</v>
      </c>
      <c r="C1999">
        <v>648</v>
      </c>
      <c r="D1999" t="s">
        <v>3632</v>
      </c>
      <c r="E1999">
        <v>345</v>
      </c>
      <c r="F1999">
        <v>408</v>
      </c>
      <c r="G1999">
        <v>6199</v>
      </c>
      <c r="H1999" t="s">
        <v>3633</v>
      </c>
    </row>
    <row r="2000" spans="1:8" hidden="1" x14ac:dyDescent="0.25">
      <c r="A2000" t="s">
        <v>372</v>
      </c>
      <c r="B2000" t="s">
        <v>1673</v>
      </c>
      <c r="C2000">
        <v>512</v>
      </c>
      <c r="D2000" t="s">
        <v>4287</v>
      </c>
      <c r="E2000">
        <v>1</v>
      </c>
      <c r="F2000">
        <v>179</v>
      </c>
      <c r="G2000">
        <v>123</v>
      </c>
    </row>
    <row r="2001" spans="1:8" hidden="1" x14ac:dyDescent="0.25">
      <c r="A2001" t="s">
        <v>372</v>
      </c>
      <c r="B2001" t="s">
        <v>1673</v>
      </c>
      <c r="C2001">
        <v>512</v>
      </c>
      <c r="D2001" t="s">
        <v>3630</v>
      </c>
      <c r="E2001">
        <v>336</v>
      </c>
      <c r="F2001">
        <v>507</v>
      </c>
      <c r="G2001">
        <v>5833</v>
      </c>
      <c r="H2001" t="s">
        <v>3631</v>
      </c>
    </row>
    <row r="2002" spans="1:8" x14ac:dyDescent="0.25">
      <c r="A2002" t="s">
        <v>372</v>
      </c>
      <c r="B2002" t="s">
        <v>1673</v>
      </c>
      <c r="C2002">
        <v>512</v>
      </c>
      <c r="D2002" t="s">
        <v>3632</v>
      </c>
      <c r="E2002">
        <v>180</v>
      </c>
      <c r="F2002">
        <v>275</v>
      </c>
      <c r="G2002">
        <v>6199</v>
      </c>
      <c r="H2002" t="s">
        <v>3633</v>
      </c>
    </row>
    <row r="2003" spans="1:8" hidden="1" x14ac:dyDescent="0.25">
      <c r="A2003" t="s">
        <v>4506</v>
      </c>
      <c r="B2003" t="s">
        <v>4507</v>
      </c>
      <c r="C2003">
        <v>412</v>
      </c>
      <c r="D2003" t="s">
        <v>3639</v>
      </c>
      <c r="E2003">
        <v>46</v>
      </c>
      <c r="F2003">
        <v>91</v>
      </c>
      <c r="G2003">
        <v>4169</v>
      </c>
      <c r="H2003" t="s">
        <v>3640</v>
      </c>
    </row>
    <row r="2004" spans="1:8" hidden="1" x14ac:dyDescent="0.25">
      <c r="A2004" t="s">
        <v>4506</v>
      </c>
      <c r="B2004" t="s">
        <v>4507</v>
      </c>
      <c r="C2004">
        <v>412</v>
      </c>
      <c r="D2004" t="s">
        <v>3630</v>
      </c>
      <c r="E2004">
        <v>250</v>
      </c>
      <c r="F2004">
        <v>410</v>
      </c>
      <c r="G2004">
        <v>5833</v>
      </c>
      <c r="H2004" t="s">
        <v>3631</v>
      </c>
    </row>
    <row r="2005" spans="1:8" x14ac:dyDescent="0.25">
      <c r="A2005" t="s">
        <v>4506</v>
      </c>
      <c r="B2005" t="s">
        <v>4507</v>
      </c>
      <c r="C2005">
        <v>412</v>
      </c>
      <c r="D2005" t="s">
        <v>3632</v>
      </c>
      <c r="E2005">
        <v>119</v>
      </c>
      <c r="F2005">
        <v>180</v>
      </c>
      <c r="G2005">
        <v>6199</v>
      </c>
      <c r="H2005" t="s">
        <v>3633</v>
      </c>
    </row>
    <row r="2006" spans="1:8" hidden="1" x14ac:dyDescent="0.25">
      <c r="A2006" t="s">
        <v>4508</v>
      </c>
      <c r="B2006" t="s">
        <v>4509</v>
      </c>
      <c r="C2006">
        <v>412</v>
      </c>
      <c r="D2006" t="s">
        <v>3639</v>
      </c>
      <c r="E2006">
        <v>46</v>
      </c>
      <c r="F2006">
        <v>91</v>
      </c>
      <c r="G2006">
        <v>4169</v>
      </c>
      <c r="H2006" t="s">
        <v>3640</v>
      </c>
    </row>
    <row r="2007" spans="1:8" hidden="1" x14ac:dyDescent="0.25">
      <c r="A2007" t="s">
        <v>4508</v>
      </c>
      <c r="B2007" t="s">
        <v>4509</v>
      </c>
      <c r="C2007">
        <v>412</v>
      </c>
      <c r="D2007" t="s">
        <v>3630</v>
      </c>
      <c r="E2007">
        <v>250</v>
      </c>
      <c r="F2007">
        <v>410</v>
      </c>
      <c r="G2007">
        <v>5833</v>
      </c>
      <c r="H2007" t="s">
        <v>3631</v>
      </c>
    </row>
    <row r="2008" spans="1:8" x14ac:dyDescent="0.25">
      <c r="A2008" t="s">
        <v>4508</v>
      </c>
      <c r="B2008" t="s">
        <v>4509</v>
      </c>
      <c r="C2008">
        <v>412</v>
      </c>
      <c r="D2008" t="s">
        <v>3632</v>
      </c>
      <c r="E2008">
        <v>119</v>
      </c>
      <c r="F2008">
        <v>180</v>
      </c>
      <c r="G2008">
        <v>6199</v>
      </c>
      <c r="H2008" t="s">
        <v>3633</v>
      </c>
    </row>
    <row r="2009" spans="1:8" hidden="1" x14ac:dyDescent="0.25">
      <c r="A2009" t="s">
        <v>373</v>
      </c>
      <c r="B2009" t="s">
        <v>1674</v>
      </c>
      <c r="C2009">
        <v>566</v>
      </c>
      <c r="D2009" t="s">
        <v>4430</v>
      </c>
      <c r="E2009">
        <v>1</v>
      </c>
      <c r="F2009">
        <v>59</v>
      </c>
      <c r="G2009">
        <v>37</v>
      </c>
    </row>
    <row r="2010" spans="1:8" hidden="1" x14ac:dyDescent="0.25">
      <c r="A2010" t="s">
        <v>373</v>
      </c>
      <c r="B2010" t="s">
        <v>1674</v>
      </c>
      <c r="C2010">
        <v>566</v>
      </c>
      <c r="D2010" t="s">
        <v>3630</v>
      </c>
      <c r="E2010">
        <v>358</v>
      </c>
      <c r="F2010">
        <v>521</v>
      </c>
      <c r="G2010">
        <v>5833</v>
      </c>
      <c r="H2010" t="s">
        <v>3631</v>
      </c>
    </row>
    <row r="2011" spans="1:8" x14ac:dyDescent="0.25">
      <c r="A2011" t="s">
        <v>373</v>
      </c>
      <c r="B2011" t="s">
        <v>1674</v>
      </c>
      <c r="C2011">
        <v>566</v>
      </c>
      <c r="D2011" t="s">
        <v>3632</v>
      </c>
      <c r="E2011">
        <v>183</v>
      </c>
      <c r="F2011">
        <v>300</v>
      </c>
      <c r="G2011">
        <v>6199</v>
      </c>
      <c r="H2011" t="s">
        <v>3633</v>
      </c>
    </row>
    <row r="2012" spans="1:8" hidden="1" x14ac:dyDescent="0.25">
      <c r="A2012" t="s">
        <v>4510</v>
      </c>
      <c r="B2012" t="s">
        <v>4511</v>
      </c>
      <c r="C2012">
        <v>412</v>
      </c>
      <c r="D2012" t="s">
        <v>3639</v>
      </c>
      <c r="E2012">
        <v>46</v>
      </c>
      <c r="F2012">
        <v>91</v>
      </c>
      <c r="G2012">
        <v>4169</v>
      </c>
      <c r="H2012" t="s">
        <v>3640</v>
      </c>
    </row>
    <row r="2013" spans="1:8" hidden="1" x14ac:dyDescent="0.25">
      <c r="A2013" t="s">
        <v>4510</v>
      </c>
      <c r="B2013" t="s">
        <v>4511</v>
      </c>
      <c r="C2013">
        <v>412</v>
      </c>
      <c r="D2013" t="s">
        <v>3630</v>
      </c>
      <c r="E2013">
        <v>250</v>
      </c>
      <c r="F2013">
        <v>410</v>
      </c>
      <c r="G2013">
        <v>5833</v>
      </c>
      <c r="H2013" t="s">
        <v>3631</v>
      </c>
    </row>
    <row r="2014" spans="1:8" x14ac:dyDescent="0.25">
      <c r="A2014" t="s">
        <v>4510</v>
      </c>
      <c r="B2014" t="s">
        <v>4511</v>
      </c>
      <c r="C2014">
        <v>412</v>
      </c>
      <c r="D2014" t="s">
        <v>3632</v>
      </c>
      <c r="E2014">
        <v>119</v>
      </c>
      <c r="F2014">
        <v>180</v>
      </c>
      <c r="G2014">
        <v>6199</v>
      </c>
      <c r="H2014" t="s">
        <v>3633</v>
      </c>
    </row>
    <row r="2015" spans="1:8" hidden="1" x14ac:dyDescent="0.25">
      <c r="A2015" t="s">
        <v>4512</v>
      </c>
      <c r="B2015" t="s">
        <v>4513</v>
      </c>
      <c r="C2015">
        <v>686</v>
      </c>
      <c r="D2015" t="s">
        <v>3680</v>
      </c>
      <c r="E2015">
        <v>1</v>
      </c>
      <c r="F2015">
        <v>114</v>
      </c>
      <c r="G2015">
        <v>197</v>
      </c>
    </row>
    <row r="2016" spans="1:8" hidden="1" x14ac:dyDescent="0.25">
      <c r="A2016" t="s">
        <v>4512</v>
      </c>
      <c r="B2016" t="s">
        <v>4513</v>
      </c>
      <c r="C2016">
        <v>686</v>
      </c>
      <c r="D2016" t="s">
        <v>3630</v>
      </c>
      <c r="E2016">
        <v>465</v>
      </c>
      <c r="F2016">
        <v>626</v>
      </c>
      <c r="G2016">
        <v>5833</v>
      </c>
      <c r="H2016" t="s">
        <v>3631</v>
      </c>
    </row>
    <row r="2017" spans="1:8" x14ac:dyDescent="0.25">
      <c r="A2017" t="s">
        <v>4512</v>
      </c>
      <c r="B2017" t="s">
        <v>4513</v>
      </c>
      <c r="C2017">
        <v>686</v>
      </c>
      <c r="D2017" t="s">
        <v>3632</v>
      </c>
      <c r="E2017">
        <v>145</v>
      </c>
      <c r="F2017">
        <v>208</v>
      </c>
      <c r="G2017">
        <v>6199</v>
      </c>
      <c r="H2017" t="s">
        <v>3633</v>
      </c>
    </row>
    <row r="2018" spans="1:8" x14ac:dyDescent="0.25">
      <c r="A2018" t="s">
        <v>4512</v>
      </c>
      <c r="B2018" t="s">
        <v>4513</v>
      </c>
      <c r="C2018">
        <v>686</v>
      </c>
      <c r="D2018" t="s">
        <v>3632</v>
      </c>
      <c r="E2018">
        <v>210</v>
      </c>
      <c r="F2018">
        <v>280</v>
      </c>
      <c r="G2018">
        <v>6199</v>
      </c>
      <c r="H2018" t="s">
        <v>3633</v>
      </c>
    </row>
    <row r="2019" spans="1:8" x14ac:dyDescent="0.25">
      <c r="A2019" t="s">
        <v>4512</v>
      </c>
      <c r="B2019" t="s">
        <v>4513</v>
      </c>
      <c r="C2019">
        <v>686</v>
      </c>
      <c r="D2019" t="s">
        <v>3632</v>
      </c>
      <c r="E2019">
        <v>284</v>
      </c>
      <c r="F2019">
        <v>362</v>
      </c>
      <c r="G2019">
        <v>6199</v>
      </c>
      <c r="H2019" t="s">
        <v>3633</v>
      </c>
    </row>
    <row r="2020" spans="1:8" hidden="1" x14ac:dyDescent="0.25">
      <c r="A2020" t="s">
        <v>4514</v>
      </c>
      <c r="B2020" t="s">
        <v>4515</v>
      </c>
      <c r="C2020">
        <v>654</v>
      </c>
      <c r="D2020" t="s">
        <v>3630</v>
      </c>
      <c r="E2020">
        <v>437</v>
      </c>
      <c r="F2020">
        <v>599</v>
      </c>
      <c r="G2020">
        <v>5833</v>
      </c>
      <c r="H2020" t="s">
        <v>3631</v>
      </c>
    </row>
    <row r="2021" spans="1:8" x14ac:dyDescent="0.25">
      <c r="A2021" t="s">
        <v>4514</v>
      </c>
      <c r="B2021" t="s">
        <v>4515</v>
      </c>
      <c r="C2021">
        <v>654</v>
      </c>
      <c r="D2021" t="s">
        <v>3632</v>
      </c>
      <c r="E2021">
        <v>131</v>
      </c>
      <c r="F2021">
        <v>193</v>
      </c>
      <c r="G2021">
        <v>6199</v>
      </c>
      <c r="H2021" t="s">
        <v>3633</v>
      </c>
    </row>
    <row r="2022" spans="1:8" x14ac:dyDescent="0.25">
      <c r="A2022" t="s">
        <v>4514</v>
      </c>
      <c r="B2022" t="s">
        <v>4515</v>
      </c>
      <c r="C2022">
        <v>654</v>
      </c>
      <c r="D2022" t="s">
        <v>3632</v>
      </c>
      <c r="E2022">
        <v>196</v>
      </c>
      <c r="F2022">
        <v>268</v>
      </c>
      <c r="G2022">
        <v>6199</v>
      </c>
      <c r="H2022" t="s">
        <v>3633</v>
      </c>
    </row>
    <row r="2023" spans="1:8" x14ac:dyDescent="0.25">
      <c r="A2023" t="s">
        <v>4514</v>
      </c>
      <c r="B2023" t="s">
        <v>4515</v>
      </c>
      <c r="C2023">
        <v>654</v>
      </c>
      <c r="D2023" t="s">
        <v>3632</v>
      </c>
      <c r="E2023">
        <v>272</v>
      </c>
      <c r="F2023">
        <v>351</v>
      </c>
      <c r="G2023">
        <v>6199</v>
      </c>
      <c r="H2023" t="s">
        <v>3633</v>
      </c>
    </row>
    <row r="2024" spans="1:8" hidden="1" x14ac:dyDescent="0.25">
      <c r="A2024" t="s">
        <v>374</v>
      </c>
      <c r="B2024" t="s">
        <v>1675</v>
      </c>
      <c r="C2024">
        <v>512</v>
      </c>
      <c r="D2024" t="s">
        <v>4287</v>
      </c>
      <c r="E2024">
        <v>1</v>
      </c>
      <c r="F2024">
        <v>179</v>
      </c>
      <c r="G2024">
        <v>123</v>
      </c>
    </row>
    <row r="2025" spans="1:8" hidden="1" x14ac:dyDescent="0.25">
      <c r="A2025" t="s">
        <v>374</v>
      </c>
      <c r="B2025" t="s">
        <v>1675</v>
      </c>
      <c r="C2025">
        <v>512</v>
      </c>
      <c r="D2025" t="s">
        <v>3630</v>
      </c>
      <c r="E2025">
        <v>336</v>
      </c>
      <c r="F2025">
        <v>507</v>
      </c>
      <c r="G2025">
        <v>5833</v>
      </c>
      <c r="H2025" t="s">
        <v>3631</v>
      </c>
    </row>
    <row r="2026" spans="1:8" x14ac:dyDescent="0.25">
      <c r="A2026" t="s">
        <v>374</v>
      </c>
      <c r="B2026" t="s">
        <v>1675</v>
      </c>
      <c r="C2026">
        <v>512</v>
      </c>
      <c r="D2026" t="s">
        <v>3632</v>
      </c>
      <c r="E2026">
        <v>180</v>
      </c>
      <c r="F2026">
        <v>275</v>
      </c>
      <c r="G2026">
        <v>6199</v>
      </c>
      <c r="H2026" t="s">
        <v>3633</v>
      </c>
    </row>
    <row r="2027" spans="1:8" hidden="1" x14ac:dyDescent="0.25">
      <c r="A2027" t="s">
        <v>375</v>
      </c>
      <c r="B2027" t="s">
        <v>1676</v>
      </c>
      <c r="C2027">
        <v>497</v>
      </c>
      <c r="D2027" t="s">
        <v>3798</v>
      </c>
      <c r="E2027">
        <v>269</v>
      </c>
      <c r="F2027">
        <v>291</v>
      </c>
      <c r="G2027">
        <v>132</v>
      </c>
    </row>
    <row r="2028" spans="1:8" hidden="1" x14ac:dyDescent="0.25">
      <c r="A2028" t="s">
        <v>375</v>
      </c>
      <c r="B2028" t="s">
        <v>1676</v>
      </c>
      <c r="C2028">
        <v>497</v>
      </c>
      <c r="D2028" t="s">
        <v>3630</v>
      </c>
      <c r="E2028">
        <v>331</v>
      </c>
      <c r="F2028">
        <v>491</v>
      </c>
      <c r="G2028">
        <v>5833</v>
      </c>
      <c r="H2028" t="s">
        <v>3631</v>
      </c>
    </row>
    <row r="2029" spans="1:8" x14ac:dyDescent="0.25">
      <c r="A2029" t="s">
        <v>375</v>
      </c>
      <c r="B2029" t="s">
        <v>1676</v>
      </c>
      <c r="C2029">
        <v>497</v>
      </c>
      <c r="D2029" t="s">
        <v>3632</v>
      </c>
      <c r="E2029">
        <v>177</v>
      </c>
      <c r="F2029">
        <v>268</v>
      </c>
      <c r="G2029">
        <v>6199</v>
      </c>
      <c r="H2029" t="s">
        <v>3633</v>
      </c>
    </row>
    <row r="2030" spans="1:8" hidden="1" x14ac:dyDescent="0.25">
      <c r="A2030" t="s">
        <v>4516</v>
      </c>
      <c r="B2030" t="s">
        <v>4517</v>
      </c>
      <c r="C2030">
        <v>426</v>
      </c>
      <c r="D2030" t="s">
        <v>3639</v>
      </c>
      <c r="E2030">
        <v>60</v>
      </c>
      <c r="F2030">
        <v>103</v>
      </c>
      <c r="G2030">
        <v>4169</v>
      </c>
      <c r="H2030" t="s">
        <v>3640</v>
      </c>
    </row>
    <row r="2031" spans="1:8" hidden="1" x14ac:dyDescent="0.25">
      <c r="A2031" t="s">
        <v>4516</v>
      </c>
      <c r="B2031" t="s">
        <v>4517</v>
      </c>
      <c r="C2031">
        <v>426</v>
      </c>
      <c r="D2031" t="s">
        <v>3630</v>
      </c>
      <c r="E2031">
        <v>264</v>
      </c>
      <c r="F2031">
        <v>424</v>
      </c>
      <c r="G2031">
        <v>5833</v>
      </c>
      <c r="H2031" t="s">
        <v>3631</v>
      </c>
    </row>
    <row r="2032" spans="1:8" x14ac:dyDescent="0.25">
      <c r="A2032" t="s">
        <v>4516</v>
      </c>
      <c r="B2032" t="s">
        <v>4517</v>
      </c>
      <c r="C2032">
        <v>426</v>
      </c>
      <c r="D2032" t="s">
        <v>3632</v>
      </c>
      <c r="E2032">
        <v>133</v>
      </c>
      <c r="F2032">
        <v>194</v>
      </c>
      <c r="G2032">
        <v>6199</v>
      </c>
      <c r="H2032" t="s">
        <v>3633</v>
      </c>
    </row>
    <row r="2033" spans="1:8" hidden="1" x14ac:dyDescent="0.25">
      <c r="A2033" t="s">
        <v>376</v>
      </c>
      <c r="B2033" t="s">
        <v>1677</v>
      </c>
      <c r="C2033">
        <v>514</v>
      </c>
      <c r="D2033" t="s">
        <v>3630</v>
      </c>
      <c r="E2033">
        <v>310</v>
      </c>
      <c r="F2033">
        <v>471</v>
      </c>
      <c r="G2033">
        <v>5833</v>
      </c>
      <c r="H2033" t="s">
        <v>3631</v>
      </c>
    </row>
    <row r="2034" spans="1:8" x14ac:dyDescent="0.25">
      <c r="A2034" t="s">
        <v>376</v>
      </c>
      <c r="B2034" t="s">
        <v>1677</v>
      </c>
      <c r="C2034">
        <v>514</v>
      </c>
      <c r="D2034" t="s">
        <v>3632</v>
      </c>
      <c r="E2034">
        <v>132</v>
      </c>
      <c r="F2034">
        <v>255</v>
      </c>
      <c r="G2034">
        <v>6199</v>
      </c>
      <c r="H2034" t="s">
        <v>3633</v>
      </c>
    </row>
    <row r="2035" spans="1:8" hidden="1" x14ac:dyDescent="0.25">
      <c r="A2035" t="s">
        <v>377</v>
      </c>
      <c r="B2035" t="s">
        <v>1678</v>
      </c>
      <c r="C2035">
        <v>497</v>
      </c>
      <c r="D2035" t="s">
        <v>3798</v>
      </c>
      <c r="E2035">
        <v>269</v>
      </c>
      <c r="F2035">
        <v>291</v>
      </c>
      <c r="G2035">
        <v>132</v>
      </c>
    </row>
    <row r="2036" spans="1:8" hidden="1" x14ac:dyDescent="0.25">
      <c r="A2036" t="s">
        <v>377</v>
      </c>
      <c r="B2036" t="s">
        <v>1678</v>
      </c>
      <c r="C2036">
        <v>497</v>
      </c>
      <c r="D2036" t="s">
        <v>3630</v>
      </c>
      <c r="E2036">
        <v>331</v>
      </c>
      <c r="F2036">
        <v>491</v>
      </c>
      <c r="G2036">
        <v>5833</v>
      </c>
      <c r="H2036" t="s">
        <v>3631</v>
      </c>
    </row>
    <row r="2037" spans="1:8" x14ac:dyDescent="0.25">
      <c r="A2037" t="s">
        <v>377</v>
      </c>
      <c r="B2037" t="s">
        <v>1678</v>
      </c>
      <c r="C2037">
        <v>497</v>
      </c>
      <c r="D2037" t="s">
        <v>3632</v>
      </c>
      <c r="E2037">
        <v>177</v>
      </c>
      <c r="F2037">
        <v>268</v>
      </c>
      <c r="G2037">
        <v>6199</v>
      </c>
      <c r="H2037" t="s">
        <v>3633</v>
      </c>
    </row>
    <row r="2038" spans="1:8" hidden="1" x14ac:dyDescent="0.25">
      <c r="A2038" t="s">
        <v>378</v>
      </c>
      <c r="B2038" t="s">
        <v>1679</v>
      </c>
      <c r="C2038">
        <v>514</v>
      </c>
      <c r="D2038" t="s">
        <v>3630</v>
      </c>
      <c r="E2038">
        <v>310</v>
      </c>
      <c r="F2038">
        <v>471</v>
      </c>
      <c r="G2038">
        <v>5833</v>
      </c>
      <c r="H2038" t="s">
        <v>3631</v>
      </c>
    </row>
    <row r="2039" spans="1:8" x14ac:dyDescent="0.25">
      <c r="A2039" t="s">
        <v>378</v>
      </c>
      <c r="B2039" t="s">
        <v>1679</v>
      </c>
      <c r="C2039">
        <v>514</v>
      </c>
      <c r="D2039" t="s">
        <v>3632</v>
      </c>
      <c r="E2039">
        <v>132</v>
      </c>
      <c r="F2039">
        <v>255</v>
      </c>
      <c r="G2039">
        <v>6199</v>
      </c>
      <c r="H2039" t="s">
        <v>3633</v>
      </c>
    </row>
    <row r="2040" spans="1:8" hidden="1" x14ac:dyDescent="0.25">
      <c r="A2040" t="s">
        <v>4518</v>
      </c>
      <c r="B2040" t="s">
        <v>4519</v>
      </c>
      <c r="C2040">
        <v>389</v>
      </c>
      <c r="D2040" t="s">
        <v>3639</v>
      </c>
      <c r="E2040">
        <v>23</v>
      </c>
      <c r="F2040">
        <v>66</v>
      </c>
      <c r="G2040">
        <v>4169</v>
      </c>
      <c r="H2040" t="s">
        <v>3640</v>
      </c>
    </row>
    <row r="2041" spans="1:8" hidden="1" x14ac:dyDescent="0.25">
      <c r="A2041" t="s">
        <v>4518</v>
      </c>
      <c r="B2041" t="s">
        <v>4519</v>
      </c>
      <c r="C2041">
        <v>389</v>
      </c>
      <c r="D2041" t="s">
        <v>3630</v>
      </c>
      <c r="E2041">
        <v>227</v>
      </c>
      <c r="F2041">
        <v>387</v>
      </c>
      <c r="G2041">
        <v>5833</v>
      </c>
      <c r="H2041" t="s">
        <v>3631</v>
      </c>
    </row>
    <row r="2042" spans="1:8" x14ac:dyDescent="0.25">
      <c r="A2042" t="s">
        <v>4518</v>
      </c>
      <c r="B2042" t="s">
        <v>4519</v>
      </c>
      <c r="C2042">
        <v>389</v>
      </c>
      <c r="D2042" t="s">
        <v>3632</v>
      </c>
      <c r="E2042">
        <v>96</v>
      </c>
      <c r="F2042">
        <v>157</v>
      </c>
      <c r="G2042">
        <v>6199</v>
      </c>
      <c r="H2042" t="s">
        <v>3633</v>
      </c>
    </row>
    <row r="2043" spans="1:8" hidden="1" x14ac:dyDescent="0.25">
      <c r="A2043" t="s">
        <v>379</v>
      </c>
      <c r="B2043" t="s">
        <v>1680</v>
      </c>
      <c r="C2043">
        <v>594</v>
      </c>
      <c r="D2043" t="s">
        <v>3653</v>
      </c>
      <c r="E2043">
        <v>1</v>
      </c>
      <c r="F2043">
        <v>119</v>
      </c>
      <c r="G2043">
        <v>31</v>
      </c>
    </row>
    <row r="2044" spans="1:8" hidden="1" x14ac:dyDescent="0.25">
      <c r="A2044" t="s">
        <v>379</v>
      </c>
      <c r="B2044" t="s">
        <v>1680</v>
      </c>
      <c r="C2044">
        <v>594</v>
      </c>
      <c r="D2044" t="s">
        <v>3654</v>
      </c>
      <c r="E2044">
        <v>121</v>
      </c>
      <c r="F2044">
        <v>169</v>
      </c>
      <c r="G2044">
        <v>24</v>
      </c>
    </row>
    <row r="2045" spans="1:8" hidden="1" x14ac:dyDescent="0.25">
      <c r="A2045" t="s">
        <v>379</v>
      </c>
      <c r="B2045" t="s">
        <v>1680</v>
      </c>
      <c r="C2045">
        <v>594</v>
      </c>
      <c r="D2045" t="s">
        <v>3630</v>
      </c>
      <c r="E2045">
        <v>427</v>
      </c>
      <c r="F2045">
        <v>589</v>
      </c>
      <c r="G2045">
        <v>5833</v>
      </c>
      <c r="H2045" t="s">
        <v>3631</v>
      </c>
    </row>
    <row r="2046" spans="1:8" x14ac:dyDescent="0.25">
      <c r="A2046" t="s">
        <v>379</v>
      </c>
      <c r="B2046" t="s">
        <v>1680</v>
      </c>
      <c r="C2046">
        <v>594</v>
      </c>
      <c r="D2046" t="s">
        <v>3632</v>
      </c>
      <c r="E2046">
        <v>276</v>
      </c>
      <c r="F2046">
        <v>344</v>
      </c>
      <c r="G2046">
        <v>6199</v>
      </c>
      <c r="H2046" t="s">
        <v>3633</v>
      </c>
    </row>
    <row r="2047" spans="1:8" hidden="1" x14ac:dyDescent="0.25">
      <c r="A2047" t="s">
        <v>380</v>
      </c>
      <c r="B2047" t="s">
        <v>1681</v>
      </c>
      <c r="C2047">
        <v>874</v>
      </c>
      <c r="D2047" t="s">
        <v>3630</v>
      </c>
      <c r="E2047">
        <v>625</v>
      </c>
      <c r="F2047">
        <v>796</v>
      </c>
      <c r="G2047">
        <v>5833</v>
      </c>
      <c r="H2047" t="s">
        <v>3631</v>
      </c>
    </row>
    <row r="2048" spans="1:8" x14ac:dyDescent="0.25">
      <c r="A2048" t="s">
        <v>380</v>
      </c>
      <c r="B2048" t="s">
        <v>1681</v>
      </c>
      <c r="C2048">
        <v>874</v>
      </c>
      <c r="D2048" t="s">
        <v>3632</v>
      </c>
      <c r="E2048">
        <v>237</v>
      </c>
      <c r="F2048">
        <v>354</v>
      </c>
      <c r="G2048">
        <v>6199</v>
      </c>
      <c r="H2048" t="s">
        <v>3633</v>
      </c>
    </row>
    <row r="2049" spans="1:8" hidden="1" x14ac:dyDescent="0.25">
      <c r="A2049" t="s">
        <v>4520</v>
      </c>
      <c r="B2049" t="s">
        <v>4521</v>
      </c>
      <c r="C2049">
        <v>541</v>
      </c>
      <c r="D2049" t="s">
        <v>3638</v>
      </c>
      <c r="E2049">
        <v>88</v>
      </c>
      <c r="F2049">
        <v>127</v>
      </c>
      <c r="G2049">
        <v>16</v>
      </c>
    </row>
    <row r="2050" spans="1:8" hidden="1" x14ac:dyDescent="0.25">
      <c r="A2050" t="s">
        <v>4520</v>
      </c>
      <c r="B2050" t="s">
        <v>4521</v>
      </c>
      <c r="C2050">
        <v>541</v>
      </c>
      <c r="D2050" t="s">
        <v>3639</v>
      </c>
      <c r="E2050">
        <v>135</v>
      </c>
      <c r="F2050">
        <v>183</v>
      </c>
      <c r="G2050">
        <v>4169</v>
      </c>
      <c r="H2050" t="s">
        <v>3640</v>
      </c>
    </row>
    <row r="2051" spans="1:8" hidden="1" x14ac:dyDescent="0.25">
      <c r="A2051" t="s">
        <v>4520</v>
      </c>
      <c r="B2051" t="s">
        <v>4521</v>
      </c>
      <c r="C2051">
        <v>541</v>
      </c>
      <c r="D2051" t="s">
        <v>3630</v>
      </c>
      <c r="E2051">
        <v>354</v>
      </c>
      <c r="F2051">
        <v>509</v>
      </c>
      <c r="G2051">
        <v>5833</v>
      </c>
      <c r="H2051" t="s">
        <v>3631</v>
      </c>
    </row>
    <row r="2052" spans="1:8" x14ac:dyDescent="0.25">
      <c r="A2052" t="s">
        <v>4520</v>
      </c>
      <c r="B2052" t="s">
        <v>4521</v>
      </c>
      <c r="C2052">
        <v>541</v>
      </c>
      <c r="D2052" t="s">
        <v>3632</v>
      </c>
      <c r="E2052">
        <v>208</v>
      </c>
      <c r="F2052">
        <v>274</v>
      </c>
      <c r="G2052">
        <v>6199</v>
      </c>
      <c r="H2052" t="s">
        <v>3633</v>
      </c>
    </row>
    <row r="2053" spans="1:8" hidden="1" x14ac:dyDescent="0.25">
      <c r="A2053" t="s">
        <v>4522</v>
      </c>
      <c r="B2053" t="s">
        <v>4523</v>
      </c>
      <c r="C2053">
        <v>777</v>
      </c>
      <c r="D2053" t="s">
        <v>3630</v>
      </c>
      <c r="E2053">
        <v>504</v>
      </c>
      <c r="F2053">
        <v>670</v>
      </c>
      <c r="G2053">
        <v>5833</v>
      </c>
      <c r="H2053" t="s">
        <v>3631</v>
      </c>
    </row>
    <row r="2054" spans="1:8" x14ac:dyDescent="0.25">
      <c r="A2054" t="s">
        <v>4522</v>
      </c>
      <c r="B2054" t="s">
        <v>4523</v>
      </c>
      <c r="C2054">
        <v>777</v>
      </c>
      <c r="D2054" t="s">
        <v>3632</v>
      </c>
      <c r="E2054">
        <v>129</v>
      </c>
      <c r="F2054">
        <v>189</v>
      </c>
      <c r="G2054">
        <v>6199</v>
      </c>
      <c r="H2054" t="s">
        <v>3633</v>
      </c>
    </row>
    <row r="2055" spans="1:8" x14ac:dyDescent="0.25">
      <c r="A2055" t="s">
        <v>4522</v>
      </c>
      <c r="B2055" t="s">
        <v>4523</v>
      </c>
      <c r="C2055">
        <v>777</v>
      </c>
      <c r="D2055" t="s">
        <v>3632</v>
      </c>
      <c r="E2055">
        <v>192</v>
      </c>
      <c r="F2055">
        <v>264</v>
      </c>
      <c r="G2055">
        <v>6199</v>
      </c>
      <c r="H2055" t="s">
        <v>3633</v>
      </c>
    </row>
    <row r="2056" spans="1:8" x14ac:dyDescent="0.25">
      <c r="A2056" t="s">
        <v>4522</v>
      </c>
      <c r="B2056" t="s">
        <v>4523</v>
      </c>
      <c r="C2056">
        <v>777</v>
      </c>
      <c r="D2056" t="s">
        <v>3632</v>
      </c>
      <c r="E2056">
        <v>268</v>
      </c>
      <c r="F2056">
        <v>410</v>
      </c>
      <c r="G2056">
        <v>6199</v>
      </c>
      <c r="H2056" t="s">
        <v>3633</v>
      </c>
    </row>
    <row r="2057" spans="1:8" hidden="1" x14ac:dyDescent="0.25">
      <c r="A2057" t="s">
        <v>381</v>
      </c>
      <c r="B2057" t="s">
        <v>1682</v>
      </c>
      <c r="C2057">
        <v>681</v>
      </c>
      <c r="D2057" t="s">
        <v>3629</v>
      </c>
      <c r="E2057">
        <v>1</v>
      </c>
      <c r="F2057">
        <v>129</v>
      </c>
      <c r="G2057">
        <v>18</v>
      </c>
    </row>
    <row r="2058" spans="1:8" hidden="1" x14ac:dyDescent="0.25">
      <c r="A2058" t="s">
        <v>381</v>
      </c>
      <c r="B2058" t="s">
        <v>1682</v>
      </c>
      <c r="C2058">
        <v>681</v>
      </c>
      <c r="D2058" t="s">
        <v>3630</v>
      </c>
      <c r="E2058">
        <v>433</v>
      </c>
      <c r="F2058">
        <v>601</v>
      </c>
      <c r="G2058">
        <v>5833</v>
      </c>
      <c r="H2058" t="s">
        <v>3631</v>
      </c>
    </row>
    <row r="2059" spans="1:8" x14ac:dyDescent="0.25">
      <c r="A2059" t="s">
        <v>381</v>
      </c>
      <c r="B2059" t="s">
        <v>1682</v>
      </c>
      <c r="C2059">
        <v>681</v>
      </c>
      <c r="D2059" t="s">
        <v>3632</v>
      </c>
      <c r="E2059">
        <v>195</v>
      </c>
      <c r="F2059">
        <v>339</v>
      </c>
      <c r="G2059">
        <v>6199</v>
      </c>
      <c r="H2059" t="s">
        <v>3633</v>
      </c>
    </row>
    <row r="2060" spans="1:8" hidden="1" x14ac:dyDescent="0.25">
      <c r="A2060" t="s">
        <v>382</v>
      </c>
      <c r="B2060" t="s">
        <v>1683</v>
      </c>
      <c r="C2060">
        <v>571</v>
      </c>
      <c r="D2060" t="s">
        <v>4524</v>
      </c>
      <c r="E2060">
        <v>1</v>
      </c>
      <c r="F2060">
        <v>154</v>
      </c>
      <c r="G2060">
        <v>19</v>
      </c>
    </row>
    <row r="2061" spans="1:8" hidden="1" x14ac:dyDescent="0.25">
      <c r="A2061" t="s">
        <v>382</v>
      </c>
      <c r="B2061" t="s">
        <v>1683</v>
      </c>
      <c r="C2061">
        <v>571</v>
      </c>
      <c r="D2061" t="s">
        <v>3630</v>
      </c>
      <c r="E2061">
        <v>374</v>
      </c>
      <c r="F2061">
        <v>537</v>
      </c>
      <c r="G2061">
        <v>5833</v>
      </c>
      <c r="H2061" t="s">
        <v>3631</v>
      </c>
    </row>
    <row r="2062" spans="1:8" x14ac:dyDescent="0.25">
      <c r="A2062" t="s">
        <v>382</v>
      </c>
      <c r="B2062" t="s">
        <v>1683</v>
      </c>
      <c r="C2062">
        <v>571</v>
      </c>
      <c r="D2062" t="s">
        <v>3632</v>
      </c>
      <c r="E2062">
        <v>201</v>
      </c>
      <c r="F2062">
        <v>320</v>
      </c>
      <c r="G2062">
        <v>6199</v>
      </c>
      <c r="H2062" t="s">
        <v>3633</v>
      </c>
    </row>
    <row r="2063" spans="1:8" hidden="1" x14ac:dyDescent="0.25">
      <c r="A2063" t="s">
        <v>383</v>
      </c>
      <c r="B2063" t="s">
        <v>1684</v>
      </c>
      <c r="C2063">
        <v>371</v>
      </c>
      <c r="D2063" t="s">
        <v>4525</v>
      </c>
      <c r="E2063">
        <v>1</v>
      </c>
      <c r="F2063">
        <v>47</v>
      </c>
      <c r="G2063">
        <v>2</v>
      </c>
    </row>
    <row r="2064" spans="1:8" hidden="1" x14ac:dyDescent="0.25">
      <c r="A2064" t="s">
        <v>383</v>
      </c>
      <c r="B2064" t="s">
        <v>1684</v>
      </c>
      <c r="C2064">
        <v>371</v>
      </c>
      <c r="D2064" t="s">
        <v>3630</v>
      </c>
      <c r="E2064">
        <v>214</v>
      </c>
      <c r="F2064">
        <v>371</v>
      </c>
      <c r="G2064">
        <v>5833</v>
      </c>
      <c r="H2064" t="s">
        <v>3631</v>
      </c>
    </row>
    <row r="2065" spans="1:8" x14ac:dyDescent="0.25">
      <c r="A2065" t="s">
        <v>383</v>
      </c>
      <c r="B2065" t="s">
        <v>1684</v>
      </c>
      <c r="C2065">
        <v>371</v>
      </c>
      <c r="D2065" t="s">
        <v>3632</v>
      </c>
      <c r="E2065">
        <v>60</v>
      </c>
      <c r="F2065">
        <v>125</v>
      </c>
      <c r="G2065">
        <v>6199</v>
      </c>
      <c r="H2065" t="s">
        <v>3633</v>
      </c>
    </row>
    <row r="2066" spans="1:8" hidden="1" x14ac:dyDescent="0.25">
      <c r="A2066" t="s">
        <v>4526</v>
      </c>
      <c r="B2066" t="s">
        <v>4527</v>
      </c>
      <c r="C2066">
        <v>686</v>
      </c>
      <c r="D2066" t="s">
        <v>3630</v>
      </c>
      <c r="E2066">
        <v>468</v>
      </c>
      <c r="F2066">
        <v>632</v>
      </c>
      <c r="G2066">
        <v>5833</v>
      </c>
      <c r="H2066" t="s">
        <v>3631</v>
      </c>
    </row>
    <row r="2067" spans="1:8" x14ac:dyDescent="0.25">
      <c r="A2067" t="s">
        <v>4526</v>
      </c>
      <c r="B2067" t="s">
        <v>4527</v>
      </c>
      <c r="C2067">
        <v>686</v>
      </c>
      <c r="D2067" t="s">
        <v>3632</v>
      </c>
      <c r="E2067">
        <v>135</v>
      </c>
      <c r="F2067">
        <v>195</v>
      </c>
      <c r="G2067">
        <v>6199</v>
      </c>
      <c r="H2067" t="s">
        <v>3633</v>
      </c>
    </row>
    <row r="2068" spans="1:8" x14ac:dyDescent="0.25">
      <c r="A2068" t="s">
        <v>4526</v>
      </c>
      <c r="B2068" t="s">
        <v>4527</v>
      </c>
      <c r="C2068">
        <v>686</v>
      </c>
      <c r="D2068" t="s">
        <v>3632</v>
      </c>
      <c r="E2068">
        <v>197</v>
      </c>
      <c r="F2068">
        <v>268</v>
      </c>
      <c r="G2068">
        <v>6199</v>
      </c>
      <c r="H2068" t="s">
        <v>3633</v>
      </c>
    </row>
    <row r="2069" spans="1:8" x14ac:dyDescent="0.25">
      <c r="A2069" t="s">
        <v>4526</v>
      </c>
      <c r="B2069" t="s">
        <v>4527</v>
      </c>
      <c r="C2069">
        <v>686</v>
      </c>
      <c r="D2069" t="s">
        <v>3632</v>
      </c>
      <c r="E2069">
        <v>272</v>
      </c>
      <c r="F2069">
        <v>365</v>
      </c>
      <c r="G2069">
        <v>6199</v>
      </c>
      <c r="H2069" t="s">
        <v>3633</v>
      </c>
    </row>
    <row r="2070" spans="1:8" hidden="1" x14ac:dyDescent="0.25">
      <c r="A2070" t="s">
        <v>4528</v>
      </c>
      <c r="B2070" t="s">
        <v>4529</v>
      </c>
      <c r="C2070">
        <v>731</v>
      </c>
      <c r="D2070" t="s">
        <v>3657</v>
      </c>
      <c r="E2070">
        <v>27</v>
      </c>
      <c r="F2070">
        <v>124</v>
      </c>
      <c r="G2070">
        <v>2653</v>
      </c>
      <c r="H2070" t="s">
        <v>3658</v>
      </c>
    </row>
    <row r="2071" spans="1:8" hidden="1" x14ac:dyDescent="0.25">
      <c r="A2071" t="s">
        <v>4528</v>
      </c>
      <c r="B2071" t="s">
        <v>4529</v>
      </c>
      <c r="C2071">
        <v>731</v>
      </c>
      <c r="D2071" t="s">
        <v>3639</v>
      </c>
      <c r="E2071">
        <v>332</v>
      </c>
      <c r="F2071">
        <v>380</v>
      </c>
      <c r="G2071">
        <v>4169</v>
      </c>
      <c r="H2071" t="s">
        <v>3640</v>
      </c>
    </row>
    <row r="2072" spans="1:8" hidden="1" x14ac:dyDescent="0.25">
      <c r="A2072" t="s">
        <v>4528</v>
      </c>
      <c r="B2072" t="s">
        <v>4529</v>
      </c>
      <c r="C2072">
        <v>731</v>
      </c>
      <c r="D2072" t="s">
        <v>3630</v>
      </c>
      <c r="E2072">
        <v>562</v>
      </c>
      <c r="F2072">
        <v>723</v>
      </c>
      <c r="G2072">
        <v>5833</v>
      </c>
      <c r="H2072" t="s">
        <v>3631</v>
      </c>
    </row>
    <row r="2073" spans="1:8" x14ac:dyDescent="0.25">
      <c r="A2073" t="s">
        <v>4528</v>
      </c>
      <c r="B2073" t="s">
        <v>4529</v>
      </c>
      <c r="C2073">
        <v>731</v>
      </c>
      <c r="D2073" t="s">
        <v>3632</v>
      </c>
      <c r="E2073">
        <v>405</v>
      </c>
      <c r="F2073">
        <v>477</v>
      </c>
      <c r="G2073">
        <v>6199</v>
      </c>
      <c r="H2073" t="s">
        <v>3633</v>
      </c>
    </row>
    <row r="2074" spans="1:8" hidden="1" x14ac:dyDescent="0.25">
      <c r="A2074" t="s">
        <v>4530</v>
      </c>
      <c r="B2074" t="s">
        <v>4531</v>
      </c>
      <c r="C2074">
        <v>733</v>
      </c>
      <c r="D2074" t="s">
        <v>3630</v>
      </c>
      <c r="E2074">
        <v>535</v>
      </c>
      <c r="F2074">
        <v>704</v>
      </c>
      <c r="G2074">
        <v>5833</v>
      </c>
      <c r="H2074" t="s">
        <v>3631</v>
      </c>
    </row>
    <row r="2075" spans="1:8" x14ac:dyDescent="0.25">
      <c r="A2075" t="s">
        <v>4530</v>
      </c>
      <c r="B2075" t="s">
        <v>4531</v>
      </c>
      <c r="C2075">
        <v>733</v>
      </c>
      <c r="D2075" t="s">
        <v>3632</v>
      </c>
      <c r="E2075">
        <v>186</v>
      </c>
      <c r="F2075">
        <v>246</v>
      </c>
      <c r="G2075">
        <v>6199</v>
      </c>
      <c r="H2075" t="s">
        <v>3633</v>
      </c>
    </row>
    <row r="2076" spans="1:8" x14ac:dyDescent="0.25">
      <c r="A2076" t="s">
        <v>4530</v>
      </c>
      <c r="B2076" t="s">
        <v>4531</v>
      </c>
      <c r="C2076">
        <v>733</v>
      </c>
      <c r="D2076" t="s">
        <v>3632</v>
      </c>
      <c r="E2076">
        <v>251</v>
      </c>
      <c r="F2076">
        <v>320</v>
      </c>
      <c r="G2076">
        <v>6199</v>
      </c>
      <c r="H2076" t="s">
        <v>3633</v>
      </c>
    </row>
    <row r="2077" spans="1:8" x14ac:dyDescent="0.25">
      <c r="A2077" t="s">
        <v>4530</v>
      </c>
      <c r="B2077" t="s">
        <v>4531</v>
      </c>
      <c r="C2077">
        <v>733</v>
      </c>
      <c r="D2077" t="s">
        <v>3632</v>
      </c>
      <c r="E2077">
        <v>324</v>
      </c>
      <c r="F2077">
        <v>457</v>
      </c>
      <c r="G2077">
        <v>6199</v>
      </c>
      <c r="H2077" t="s">
        <v>3633</v>
      </c>
    </row>
    <row r="2078" spans="1:8" hidden="1" x14ac:dyDescent="0.25">
      <c r="A2078" t="s">
        <v>4532</v>
      </c>
      <c r="B2078" t="s">
        <v>4533</v>
      </c>
      <c r="C2078">
        <v>793</v>
      </c>
      <c r="D2078" t="s">
        <v>4372</v>
      </c>
      <c r="E2078">
        <v>1</v>
      </c>
      <c r="F2078">
        <v>49</v>
      </c>
      <c r="G2078">
        <v>6</v>
      </c>
    </row>
    <row r="2079" spans="1:8" hidden="1" x14ac:dyDescent="0.25">
      <c r="A2079" t="s">
        <v>4532</v>
      </c>
      <c r="B2079" t="s">
        <v>4533</v>
      </c>
      <c r="C2079">
        <v>793</v>
      </c>
      <c r="D2079" t="s">
        <v>4373</v>
      </c>
      <c r="E2079">
        <v>731</v>
      </c>
      <c r="F2079">
        <v>791</v>
      </c>
      <c r="G2079">
        <v>44</v>
      </c>
    </row>
    <row r="2080" spans="1:8" hidden="1" x14ac:dyDescent="0.25">
      <c r="A2080" t="s">
        <v>4532</v>
      </c>
      <c r="B2080" t="s">
        <v>4533</v>
      </c>
      <c r="C2080">
        <v>793</v>
      </c>
      <c r="D2080" t="s">
        <v>3630</v>
      </c>
      <c r="E2080">
        <v>478</v>
      </c>
      <c r="F2080">
        <v>645</v>
      </c>
      <c r="G2080">
        <v>5833</v>
      </c>
      <c r="H2080" t="s">
        <v>3631</v>
      </c>
    </row>
    <row r="2081" spans="1:8" x14ac:dyDescent="0.25">
      <c r="A2081" t="s">
        <v>4532</v>
      </c>
      <c r="B2081" t="s">
        <v>4533</v>
      </c>
      <c r="C2081">
        <v>793</v>
      </c>
      <c r="D2081" t="s">
        <v>3632</v>
      </c>
      <c r="E2081">
        <v>131</v>
      </c>
      <c r="F2081">
        <v>192</v>
      </c>
      <c r="G2081">
        <v>6199</v>
      </c>
      <c r="H2081" t="s">
        <v>3633</v>
      </c>
    </row>
    <row r="2082" spans="1:8" x14ac:dyDescent="0.25">
      <c r="A2082" t="s">
        <v>4532</v>
      </c>
      <c r="B2082" t="s">
        <v>4533</v>
      </c>
      <c r="C2082">
        <v>793</v>
      </c>
      <c r="D2082" t="s">
        <v>3632</v>
      </c>
      <c r="E2082">
        <v>194</v>
      </c>
      <c r="F2082">
        <v>263</v>
      </c>
      <c r="G2082">
        <v>6199</v>
      </c>
      <c r="H2082" t="s">
        <v>3633</v>
      </c>
    </row>
    <row r="2083" spans="1:8" x14ac:dyDescent="0.25">
      <c r="A2083" t="s">
        <v>4532</v>
      </c>
      <c r="B2083" t="s">
        <v>4533</v>
      </c>
      <c r="C2083">
        <v>793</v>
      </c>
      <c r="D2083" t="s">
        <v>3632</v>
      </c>
      <c r="E2083">
        <v>267</v>
      </c>
      <c r="F2083">
        <v>392</v>
      </c>
      <c r="G2083">
        <v>6199</v>
      </c>
      <c r="H2083" t="s">
        <v>3633</v>
      </c>
    </row>
    <row r="2084" spans="1:8" hidden="1" x14ac:dyDescent="0.25">
      <c r="A2084" t="s">
        <v>4534</v>
      </c>
      <c r="B2084" t="s">
        <v>4535</v>
      </c>
      <c r="C2084">
        <v>657</v>
      </c>
      <c r="D2084" t="s">
        <v>3639</v>
      </c>
      <c r="E2084">
        <v>213</v>
      </c>
      <c r="F2084">
        <v>261</v>
      </c>
      <c r="G2084">
        <v>4169</v>
      </c>
      <c r="H2084" t="s">
        <v>3640</v>
      </c>
    </row>
    <row r="2085" spans="1:8" hidden="1" x14ac:dyDescent="0.25">
      <c r="A2085" t="s">
        <v>4534</v>
      </c>
      <c r="B2085" t="s">
        <v>4535</v>
      </c>
      <c r="C2085">
        <v>657</v>
      </c>
      <c r="D2085" t="s">
        <v>3630</v>
      </c>
      <c r="E2085">
        <v>487</v>
      </c>
      <c r="F2085">
        <v>652</v>
      </c>
      <c r="G2085">
        <v>5833</v>
      </c>
      <c r="H2085" t="s">
        <v>3631</v>
      </c>
    </row>
    <row r="2086" spans="1:8" x14ac:dyDescent="0.25">
      <c r="A2086" t="s">
        <v>4534</v>
      </c>
      <c r="B2086" t="s">
        <v>4535</v>
      </c>
      <c r="C2086">
        <v>657</v>
      </c>
      <c r="D2086" t="s">
        <v>3632</v>
      </c>
      <c r="E2086">
        <v>286</v>
      </c>
      <c r="F2086">
        <v>373</v>
      </c>
      <c r="G2086">
        <v>6199</v>
      </c>
      <c r="H2086" t="s">
        <v>3633</v>
      </c>
    </row>
    <row r="2087" spans="1:8" hidden="1" x14ac:dyDescent="0.25">
      <c r="A2087" t="s">
        <v>4536</v>
      </c>
      <c r="B2087" t="s">
        <v>4537</v>
      </c>
      <c r="C2087">
        <v>426</v>
      </c>
      <c r="D2087" t="s">
        <v>3639</v>
      </c>
      <c r="E2087">
        <v>60</v>
      </c>
      <c r="F2087">
        <v>103</v>
      </c>
      <c r="G2087">
        <v>4169</v>
      </c>
      <c r="H2087" t="s">
        <v>3640</v>
      </c>
    </row>
    <row r="2088" spans="1:8" hidden="1" x14ac:dyDescent="0.25">
      <c r="A2088" t="s">
        <v>4536</v>
      </c>
      <c r="B2088" t="s">
        <v>4537</v>
      </c>
      <c r="C2088">
        <v>426</v>
      </c>
      <c r="D2088" t="s">
        <v>3630</v>
      </c>
      <c r="E2088">
        <v>264</v>
      </c>
      <c r="F2088">
        <v>424</v>
      </c>
      <c r="G2088">
        <v>5833</v>
      </c>
      <c r="H2088" t="s">
        <v>3631</v>
      </c>
    </row>
    <row r="2089" spans="1:8" x14ac:dyDescent="0.25">
      <c r="A2089" t="s">
        <v>4536</v>
      </c>
      <c r="B2089" t="s">
        <v>4537</v>
      </c>
      <c r="C2089">
        <v>426</v>
      </c>
      <c r="D2089" t="s">
        <v>3632</v>
      </c>
      <c r="E2089">
        <v>133</v>
      </c>
      <c r="F2089">
        <v>194</v>
      </c>
      <c r="G2089">
        <v>6199</v>
      </c>
      <c r="H2089" t="s">
        <v>3633</v>
      </c>
    </row>
    <row r="2090" spans="1:8" hidden="1" x14ac:dyDescent="0.25">
      <c r="A2090" t="s">
        <v>384</v>
      </c>
      <c r="B2090" t="s">
        <v>1685</v>
      </c>
      <c r="C2090">
        <v>514</v>
      </c>
      <c r="D2090" t="s">
        <v>3630</v>
      </c>
      <c r="E2090">
        <v>310</v>
      </c>
      <c r="F2090">
        <v>471</v>
      </c>
      <c r="G2090">
        <v>5833</v>
      </c>
      <c r="H2090" t="s">
        <v>3631</v>
      </c>
    </row>
    <row r="2091" spans="1:8" x14ac:dyDescent="0.25">
      <c r="A2091" t="s">
        <v>384</v>
      </c>
      <c r="B2091" t="s">
        <v>1685</v>
      </c>
      <c r="C2091">
        <v>514</v>
      </c>
      <c r="D2091" t="s">
        <v>3632</v>
      </c>
      <c r="E2091">
        <v>132</v>
      </c>
      <c r="F2091">
        <v>255</v>
      </c>
      <c r="G2091">
        <v>6199</v>
      </c>
      <c r="H2091" t="s">
        <v>3633</v>
      </c>
    </row>
    <row r="2092" spans="1:8" hidden="1" x14ac:dyDescent="0.25">
      <c r="A2092" t="s">
        <v>385</v>
      </c>
      <c r="B2092" t="s">
        <v>1686</v>
      </c>
      <c r="C2092">
        <v>497</v>
      </c>
      <c r="D2092" t="s">
        <v>3798</v>
      </c>
      <c r="E2092">
        <v>269</v>
      </c>
      <c r="F2092">
        <v>291</v>
      </c>
      <c r="G2092">
        <v>132</v>
      </c>
    </row>
    <row r="2093" spans="1:8" hidden="1" x14ac:dyDescent="0.25">
      <c r="A2093" t="s">
        <v>385</v>
      </c>
      <c r="B2093" t="s">
        <v>1686</v>
      </c>
      <c r="C2093">
        <v>497</v>
      </c>
      <c r="D2093" t="s">
        <v>3630</v>
      </c>
      <c r="E2093">
        <v>331</v>
      </c>
      <c r="F2093">
        <v>491</v>
      </c>
      <c r="G2093">
        <v>5833</v>
      </c>
      <c r="H2093" t="s">
        <v>3631</v>
      </c>
    </row>
    <row r="2094" spans="1:8" x14ac:dyDescent="0.25">
      <c r="A2094" t="s">
        <v>385</v>
      </c>
      <c r="B2094" t="s">
        <v>1686</v>
      </c>
      <c r="C2094">
        <v>497</v>
      </c>
      <c r="D2094" t="s">
        <v>3632</v>
      </c>
      <c r="E2094">
        <v>177</v>
      </c>
      <c r="F2094">
        <v>268</v>
      </c>
      <c r="G2094">
        <v>6199</v>
      </c>
      <c r="H2094" t="s">
        <v>3633</v>
      </c>
    </row>
    <row r="2095" spans="1:8" hidden="1" x14ac:dyDescent="0.25">
      <c r="A2095" t="s">
        <v>386</v>
      </c>
      <c r="B2095" t="s">
        <v>1687</v>
      </c>
      <c r="C2095">
        <v>556</v>
      </c>
      <c r="D2095" t="s">
        <v>4202</v>
      </c>
      <c r="E2095">
        <v>2</v>
      </c>
      <c r="F2095">
        <v>53</v>
      </c>
      <c r="G2095">
        <v>87</v>
      </c>
    </row>
    <row r="2096" spans="1:8" hidden="1" x14ac:dyDescent="0.25">
      <c r="A2096" t="s">
        <v>386</v>
      </c>
      <c r="B2096" t="s">
        <v>1687</v>
      </c>
      <c r="C2096">
        <v>556</v>
      </c>
      <c r="D2096" t="s">
        <v>3630</v>
      </c>
      <c r="E2096">
        <v>352</v>
      </c>
      <c r="F2096">
        <v>513</v>
      </c>
      <c r="G2096">
        <v>5833</v>
      </c>
      <c r="H2096" t="s">
        <v>3631</v>
      </c>
    </row>
    <row r="2097" spans="1:8" x14ac:dyDescent="0.25">
      <c r="A2097" t="s">
        <v>386</v>
      </c>
      <c r="B2097" t="s">
        <v>1687</v>
      </c>
      <c r="C2097">
        <v>556</v>
      </c>
      <c r="D2097" t="s">
        <v>3632</v>
      </c>
      <c r="E2097">
        <v>174</v>
      </c>
      <c r="F2097">
        <v>297</v>
      </c>
      <c r="G2097">
        <v>6199</v>
      </c>
      <c r="H2097" t="s">
        <v>3633</v>
      </c>
    </row>
    <row r="2098" spans="1:8" hidden="1" x14ac:dyDescent="0.25">
      <c r="A2098" t="s">
        <v>387</v>
      </c>
      <c r="B2098" t="s">
        <v>1688</v>
      </c>
      <c r="C2098">
        <v>497</v>
      </c>
      <c r="D2098" t="s">
        <v>3798</v>
      </c>
      <c r="E2098">
        <v>269</v>
      </c>
      <c r="F2098">
        <v>291</v>
      </c>
      <c r="G2098">
        <v>132</v>
      </c>
    </row>
    <row r="2099" spans="1:8" hidden="1" x14ac:dyDescent="0.25">
      <c r="A2099" t="s">
        <v>387</v>
      </c>
      <c r="B2099" t="s">
        <v>1688</v>
      </c>
      <c r="C2099">
        <v>497</v>
      </c>
      <c r="D2099" t="s">
        <v>3630</v>
      </c>
      <c r="E2099">
        <v>331</v>
      </c>
      <c r="F2099">
        <v>491</v>
      </c>
      <c r="G2099">
        <v>5833</v>
      </c>
      <c r="H2099" t="s">
        <v>3631</v>
      </c>
    </row>
    <row r="2100" spans="1:8" x14ac:dyDescent="0.25">
      <c r="A2100" t="s">
        <v>387</v>
      </c>
      <c r="B2100" t="s">
        <v>1688</v>
      </c>
      <c r="C2100">
        <v>497</v>
      </c>
      <c r="D2100" t="s">
        <v>3632</v>
      </c>
      <c r="E2100">
        <v>177</v>
      </c>
      <c r="F2100">
        <v>268</v>
      </c>
      <c r="G2100">
        <v>6199</v>
      </c>
      <c r="H2100" t="s">
        <v>3633</v>
      </c>
    </row>
    <row r="2101" spans="1:8" hidden="1" x14ac:dyDescent="0.25">
      <c r="A2101" t="s">
        <v>4538</v>
      </c>
      <c r="B2101" t="s">
        <v>4539</v>
      </c>
      <c r="C2101">
        <v>426</v>
      </c>
      <c r="D2101" t="s">
        <v>3639</v>
      </c>
      <c r="E2101">
        <v>60</v>
      </c>
      <c r="F2101">
        <v>103</v>
      </c>
      <c r="G2101">
        <v>4169</v>
      </c>
      <c r="H2101" t="s">
        <v>3640</v>
      </c>
    </row>
    <row r="2102" spans="1:8" hidden="1" x14ac:dyDescent="0.25">
      <c r="A2102" t="s">
        <v>4538</v>
      </c>
      <c r="B2102" t="s">
        <v>4539</v>
      </c>
      <c r="C2102">
        <v>426</v>
      </c>
      <c r="D2102" t="s">
        <v>3630</v>
      </c>
      <c r="E2102">
        <v>264</v>
      </c>
      <c r="F2102">
        <v>424</v>
      </c>
      <c r="G2102">
        <v>5833</v>
      </c>
      <c r="H2102" t="s">
        <v>3631</v>
      </c>
    </row>
    <row r="2103" spans="1:8" x14ac:dyDescent="0.25">
      <c r="A2103" t="s">
        <v>4538</v>
      </c>
      <c r="B2103" t="s">
        <v>4539</v>
      </c>
      <c r="C2103">
        <v>426</v>
      </c>
      <c r="D2103" t="s">
        <v>3632</v>
      </c>
      <c r="E2103">
        <v>133</v>
      </c>
      <c r="F2103">
        <v>194</v>
      </c>
      <c r="G2103">
        <v>6199</v>
      </c>
      <c r="H2103" t="s">
        <v>3633</v>
      </c>
    </row>
    <row r="2104" spans="1:8" hidden="1" x14ac:dyDescent="0.25">
      <c r="A2104" t="s">
        <v>388</v>
      </c>
      <c r="B2104" t="s">
        <v>1689</v>
      </c>
      <c r="C2104">
        <v>514</v>
      </c>
      <c r="D2104" t="s">
        <v>3630</v>
      </c>
      <c r="E2104">
        <v>310</v>
      </c>
      <c r="F2104">
        <v>471</v>
      </c>
      <c r="G2104">
        <v>5833</v>
      </c>
      <c r="H2104" t="s">
        <v>3631</v>
      </c>
    </row>
    <row r="2105" spans="1:8" x14ac:dyDescent="0.25">
      <c r="A2105" t="s">
        <v>388</v>
      </c>
      <c r="B2105" t="s">
        <v>1689</v>
      </c>
      <c r="C2105">
        <v>514</v>
      </c>
      <c r="D2105" t="s">
        <v>3632</v>
      </c>
      <c r="E2105">
        <v>132</v>
      </c>
      <c r="F2105">
        <v>255</v>
      </c>
      <c r="G2105">
        <v>6199</v>
      </c>
      <c r="H2105" t="s">
        <v>3633</v>
      </c>
    </row>
    <row r="2106" spans="1:8" hidden="1" x14ac:dyDescent="0.25">
      <c r="A2106" t="s">
        <v>389</v>
      </c>
      <c r="B2106" t="s">
        <v>1690</v>
      </c>
      <c r="C2106">
        <v>497</v>
      </c>
      <c r="D2106" t="s">
        <v>3798</v>
      </c>
      <c r="E2106">
        <v>269</v>
      </c>
      <c r="F2106">
        <v>291</v>
      </c>
      <c r="G2106">
        <v>132</v>
      </c>
    </row>
    <row r="2107" spans="1:8" hidden="1" x14ac:dyDescent="0.25">
      <c r="A2107" t="s">
        <v>389</v>
      </c>
      <c r="B2107" t="s">
        <v>1690</v>
      </c>
      <c r="C2107">
        <v>497</v>
      </c>
      <c r="D2107" t="s">
        <v>3630</v>
      </c>
      <c r="E2107">
        <v>331</v>
      </c>
      <c r="F2107">
        <v>491</v>
      </c>
      <c r="G2107">
        <v>5833</v>
      </c>
      <c r="H2107" t="s">
        <v>3631</v>
      </c>
    </row>
    <row r="2108" spans="1:8" x14ac:dyDescent="0.25">
      <c r="A2108" t="s">
        <v>389</v>
      </c>
      <c r="B2108" t="s">
        <v>1690</v>
      </c>
      <c r="C2108">
        <v>497</v>
      </c>
      <c r="D2108" t="s">
        <v>3632</v>
      </c>
      <c r="E2108">
        <v>177</v>
      </c>
      <c r="F2108">
        <v>268</v>
      </c>
      <c r="G2108">
        <v>6199</v>
      </c>
      <c r="H2108" t="s">
        <v>3633</v>
      </c>
    </row>
    <row r="2109" spans="1:8" hidden="1" x14ac:dyDescent="0.25">
      <c r="A2109" t="s">
        <v>390</v>
      </c>
      <c r="B2109" t="s">
        <v>1691</v>
      </c>
      <c r="C2109">
        <v>660</v>
      </c>
      <c r="D2109" t="s">
        <v>3630</v>
      </c>
      <c r="E2109">
        <v>465</v>
      </c>
      <c r="F2109">
        <v>632</v>
      </c>
      <c r="G2109">
        <v>5833</v>
      </c>
      <c r="H2109" t="s">
        <v>3631</v>
      </c>
    </row>
    <row r="2110" spans="1:8" x14ac:dyDescent="0.25">
      <c r="A2110" t="s">
        <v>390</v>
      </c>
      <c r="B2110" t="s">
        <v>1691</v>
      </c>
      <c r="C2110">
        <v>660</v>
      </c>
      <c r="D2110" t="s">
        <v>3632</v>
      </c>
      <c r="E2110">
        <v>273</v>
      </c>
      <c r="F2110">
        <v>385</v>
      </c>
      <c r="G2110">
        <v>6199</v>
      </c>
      <c r="H2110" t="s">
        <v>3633</v>
      </c>
    </row>
    <row r="2111" spans="1:8" hidden="1" x14ac:dyDescent="0.25">
      <c r="A2111" t="s">
        <v>4540</v>
      </c>
      <c r="B2111" t="s">
        <v>4541</v>
      </c>
      <c r="C2111">
        <v>887</v>
      </c>
      <c r="D2111" t="s">
        <v>3657</v>
      </c>
      <c r="E2111">
        <v>31</v>
      </c>
      <c r="F2111">
        <v>127</v>
      </c>
      <c r="G2111">
        <v>2653</v>
      </c>
      <c r="H2111" t="s">
        <v>3658</v>
      </c>
    </row>
    <row r="2112" spans="1:8" hidden="1" x14ac:dyDescent="0.25">
      <c r="A2112" t="s">
        <v>4540</v>
      </c>
      <c r="B2112" t="s">
        <v>4541</v>
      </c>
      <c r="C2112">
        <v>887</v>
      </c>
      <c r="D2112" t="s">
        <v>3657</v>
      </c>
      <c r="E2112">
        <v>182</v>
      </c>
      <c r="F2112">
        <v>275</v>
      </c>
      <c r="G2112">
        <v>2653</v>
      </c>
      <c r="H2112" t="s">
        <v>3658</v>
      </c>
    </row>
    <row r="2113" spans="1:8" hidden="1" x14ac:dyDescent="0.25">
      <c r="A2113" t="s">
        <v>4540</v>
      </c>
      <c r="B2113" t="s">
        <v>4541</v>
      </c>
      <c r="C2113">
        <v>887</v>
      </c>
      <c r="D2113" t="s">
        <v>3639</v>
      </c>
      <c r="E2113">
        <v>485</v>
      </c>
      <c r="F2113">
        <v>532</v>
      </c>
      <c r="G2113">
        <v>4169</v>
      </c>
      <c r="H2113" t="s">
        <v>3640</v>
      </c>
    </row>
    <row r="2114" spans="1:8" hidden="1" x14ac:dyDescent="0.25">
      <c r="A2114" t="s">
        <v>4540</v>
      </c>
      <c r="B2114" t="s">
        <v>4541</v>
      </c>
      <c r="C2114">
        <v>887</v>
      </c>
      <c r="D2114" t="s">
        <v>3630</v>
      </c>
      <c r="E2114">
        <v>718</v>
      </c>
      <c r="F2114">
        <v>875</v>
      </c>
      <c r="G2114">
        <v>5833</v>
      </c>
      <c r="H2114" t="s">
        <v>3631</v>
      </c>
    </row>
    <row r="2115" spans="1:8" x14ac:dyDescent="0.25">
      <c r="A2115" t="s">
        <v>4540</v>
      </c>
      <c r="B2115" t="s">
        <v>4541</v>
      </c>
      <c r="C2115">
        <v>887</v>
      </c>
      <c r="D2115" t="s">
        <v>3632</v>
      </c>
      <c r="E2115">
        <v>558</v>
      </c>
      <c r="F2115">
        <v>619</v>
      </c>
      <c r="G2115">
        <v>6199</v>
      </c>
      <c r="H2115" t="s">
        <v>3633</v>
      </c>
    </row>
    <row r="2116" spans="1:8" hidden="1" x14ac:dyDescent="0.25">
      <c r="A2116" t="s">
        <v>4542</v>
      </c>
      <c r="B2116" t="s">
        <v>4543</v>
      </c>
      <c r="C2116">
        <v>904</v>
      </c>
      <c r="D2116" t="s">
        <v>4116</v>
      </c>
      <c r="E2116">
        <v>1</v>
      </c>
      <c r="F2116">
        <v>274</v>
      </c>
      <c r="G2116">
        <v>4</v>
      </c>
    </row>
    <row r="2117" spans="1:8" hidden="1" x14ac:dyDescent="0.25">
      <c r="A2117" t="s">
        <v>4542</v>
      </c>
      <c r="B2117" t="s">
        <v>4543</v>
      </c>
      <c r="C2117">
        <v>904</v>
      </c>
      <c r="D2117" t="s">
        <v>3630</v>
      </c>
      <c r="E2117">
        <v>579</v>
      </c>
      <c r="F2117">
        <v>762</v>
      </c>
      <c r="G2117">
        <v>5833</v>
      </c>
      <c r="H2117" t="s">
        <v>3631</v>
      </c>
    </row>
    <row r="2118" spans="1:8" x14ac:dyDescent="0.25">
      <c r="A2118" t="s">
        <v>4542</v>
      </c>
      <c r="B2118" t="s">
        <v>4543</v>
      </c>
      <c r="C2118">
        <v>904</v>
      </c>
      <c r="D2118" t="s">
        <v>3632</v>
      </c>
      <c r="E2118">
        <v>286</v>
      </c>
      <c r="F2118">
        <v>380</v>
      </c>
      <c r="G2118">
        <v>6199</v>
      </c>
      <c r="H2118" t="s">
        <v>3633</v>
      </c>
    </row>
    <row r="2119" spans="1:8" x14ac:dyDescent="0.25">
      <c r="A2119" t="s">
        <v>4542</v>
      </c>
      <c r="B2119" t="s">
        <v>4543</v>
      </c>
      <c r="C2119">
        <v>904</v>
      </c>
      <c r="D2119" t="s">
        <v>3632</v>
      </c>
      <c r="E2119">
        <v>384</v>
      </c>
      <c r="F2119">
        <v>490</v>
      </c>
      <c r="G2119">
        <v>6199</v>
      </c>
      <c r="H2119" t="s">
        <v>3633</v>
      </c>
    </row>
    <row r="2120" spans="1:8" hidden="1" x14ac:dyDescent="0.25">
      <c r="A2120" t="s">
        <v>4544</v>
      </c>
      <c r="B2120" t="s">
        <v>4545</v>
      </c>
      <c r="C2120">
        <v>979</v>
      </c>
      <c r="D2120" t="s">
        <v>3657</v>
      </c>
      <c r="E2120">
        <v>34</v>
      </c>
      <c r="F2120">
        <v>133</v>
      </c>
      <c r="G2120">
        <v>2653</v>
      </c>
      <c r="H2120" t="s">
        <v>3658</v>
      </c>
    </row>
    <row r="2121" spans="1:8" hidden="1" x14ac:dyDescent="0.25">
      <c r="A2121" t="s">
        <v>4544</v>
      </c>
      <c r="B2121" t="s">
        <v>4545</v>
      </c>
      <c r="C2121">
        <v>979</v>
      </c>
      <c r="D2121" t="s">
        <v>3639</v>
      </c>
      <c r="E2121">
        <v>398</v>
      </c>
      <c r="F2121">
        <v>444</v>
      </c>
      <c r="G2121">
        <v>4169</v>
      </c>
      <c r="H2121" t="s">
        <v>3640</v>
      </c>
    </row>
    <row r="2122" spans="1:8" hidden="1" x14ac:dyDescent="0.25">
      <c r="A2122" t="s">
        <v>4544</v>
      </c>
      <c r="B2122" t="s">
        <v>4545</v>
      </c>
      <c r="C2122">
        <v>979</v>
      </c>
      <c r="D2122" t="s">
        <v>3630</v>
      </c>
      <c r="E2122">
        <v>774</v>
      </c>
      <c r="F2122">
        <v>947</v>
      </c>
      <c r="G2122">
        <v>5833</v>
      </c>
      <c r="H2122" t="s">
        <v>3631</v>
      </c>
    </row>
    <row r="2123" spans="1:8" x14ac:dyDescent="0.25">
      <c r="A2123" t="s">
        <v>4544</v>
      </c>
      <c r="B2123" t="s">
        <v>4545</v>
      </c>
      <c r="C2123">
        <v>979</v>
      </c>
      <c r="D2123" t="s">
        <v>3632</v>
      </c>
      <c r="E2123">
        <v>454</v>
      </c>
      <c r="F2123">
        <v>559</v>
      </c>
      <c r="G2123">
        <v>6199</v>
      </c>
      <c r="H2123" t="s">
        <v>3633</v>
      </c>
    </row>
    <row r="2124" spans="1:8" hidden="1" x14ac:dyDescent="0.25">
      <c r="A2124" t="s">
        <v>4546</v>
      </c>
      <c r="B2124" t="s">
        <v>4547</v>
      </c>
      <c r="C2124">
        <v>718</v>
      </c>
      <c r="D2124" t="s">
        <v>3630</v>
      </c>
      <c r="E2124">
        <v>477</v>
      </c>
      <c r="F2124">
        <v>641</v>
      </c>
      <c r="G2124">
        <v>5833</v>
      </c>
      <c r="H2124" t="s">
        <v>3631</v>
      </c>
    </row>
    <row r="2125" spans="1:8" x14ac:dyDescent="0.25">
      <c r="A2125" t="s">
        <v>4546</v>
      </c>
      <c r="B2125" t="s">
        <v>4547</v>
      </c>
      <c r="C2125">
        <v>718</v>
      </c>
      <c r="D2125" t="s">
        <v>3632</v>
      </c>
      <c r="E2125">
        <v>131</v>
      </c>
      <c r="F2125">
        <v>192</v>
      </c>
      <c r="G2125">
        <v>6199</v>
      </c>
      <c r="H2125" t="s">
        <v>3633</v>
      </c>
    </row>
    <row r="2126" spans="1:8" x14ac:dyDescent="0.25">
      <c r="A2126" t="s">
        <v>4546</v>
      </c>
      <c r="B2126" t="s">
        <v>4547</v>
      </c>
      <c r="C2126">
        <v>718</v>
      </c>
      <c r="D2126" t="s">
        <v>3632</v>
      </c>
      <c r="E2126">
        <v>193</v>
      </c>
      <c r="F2126">
        <v>261</v>
      </c>
      <c r="G2126">
        <v>6199</v>
      </c>
      <c r="H2126" t="s">
        <v>3633</v>
      </c>
    </row>
    <row r="2127" spans="1:8" x14ac:dyDescent="0.25">
      <c r="A2127" t="s">
        <v>4546</v>
      </c>
      <c r="B2127" t="s">
        <v>4547</v>
      </c>
      <c r="C2127">
        <v>718</v>
      </c>
      <c r="D2127" t="s">
        <v>3632</v>
      </c>
      <c r="E2127">
        <v>265</v>
      </c>
      <c r="F2127">
        <v>380</v>
      </c>
      <c r="G2127">
        <v>6199</v>
      </c>
      <c r="H2127" t="s">
        <v>3633</v>
      </c>
    </row>
    <row r="2128" spans="1:8" hidden="1" x14ac:dyDescent="0.25">
      <c r="A2128" t="s">
        <v>4548</v>
      </c>
      <c r="B2128" t="s">
        <v>4549</v>
      </c>
      <c r="C2128">
        <v>702</v>
      </c>
      <c r="D2128" t="s">
        <v>4550</v>
      </c>
      <c r="E2128">
        <v>81</v>
      </c>
      <c r="F2128">
        <v>254</v>
      </c>
      <c r="G2128">
        <v>252</v>
      </c>
    </row>
    <row r="2129" spans="1:8" hidden="1" x14ac:dyDescent="0.25">
      <c r="A2129" t="s">
        <v>4548</v>
      </c>
      <c r="B2129" t="s">
        <v>4549</v>
      </c>
      <c r="C2129">
        <v>702</v>
      </c>
      <c r="D2129" t="s">
        <v>3639</v>
      </c>
      <c r="E2129">
        <v>289</v>
      </c>
      <c r="F2129">
        <v>330</v>
      </c>
      <c r="G2129">
        <v>4169</v>
      </c>
      <c r="H2129" t="s">
        <v>3640</v>
      </c>
    </row>
    <row r="2130" spans="1:8" hidden="1" x14ac:dyDescent="0.25">
      <c r="A2130" t="s">
        <v>4548</v>
      </c>
      <c r="B2130" t="s">
        <v>4549</v>
      </c>
      <c r="C2130">
        <v>702</v>
      </c>
      <c r="D2130" t="s">
        <v>3630</v>
      </c>
      <c r="E2130">
        <v>510</v>
      </c>
      <c r="F2130">
        <v>679</v>
      </c>
      <c r="G2130">
        <v>5833</v>
      </c>
      <c r="H2130" t="s">
        <v>3631</v>
      </c>
    </row>
    <row r="2131" spans="1:8" x14ac:dyDescent="0.25">
      <c r="A2131" t="s">
        <v>4548</v>
      </c>
      <c r="B2131" t="s">
        <v>4549</v>
      </c>
      <c r="C2131">
        <v>702</v>
      </c>
      <c r="D2131" t="s">
        <v>3632</v>
      </c>
      <c r="E2131">
        <v>340</v>
      </c>
      <c r="F2131">
        <v>449</v>
      </c>
      <c r="G2131">
        <v>6199</v>
      </c>
      <c r="H2131" t="s">
        <v>3633</v>
      </c>
    </row>
    <row r="2132" spans="1:8" hidden="1" x14ac:dyDescent="0.25">
      <c r="A2132" t="s">
        <v>4551</v>
      </c>
      <c r="B2132" t="s">
        <v>4552</v>
      </c>
      <c r="C2132">
        <v>693</v>
      </c>
      <c r="D2132" t="s">
        <v>3657</v>
      </c>
      <c r="E2132">
        <v>11</v>
      </c>
      <c r="F2132">
        <v>105</v>
      </c>
      <c r="G2132">
        <v>2653</v>
      </c>
      <c r="H2132" t="s">
        <v>3658</v>
      </c>
    </row>
    <row r="2133" spans="1:8" hidden="1" x14ac:dyDescent="0.25">
      <c r="A2133" t="s">
        <v>4551</v>
      </c>
      <c r="B2133" t="s">
        <v>4552</v>
      </c>
      <c r="C2133">
        <v>693</v>
      </c>
      <c r="D2133" t="s">
        <v>3639</v>
      </c>
      <c r="E2133">
        <v>271</v>
      </c>
      <c r="F2133">
        <v>319</v>
      </c>
      <c r="G2133">
        <v>4169</v>
      </c>
      <c r="H2133" t="s">
        <v>3640</v>
      </c>
    </row>
    <row r="2134" spans="1:8" hidden="1" x14ac:dyDescent="0.25">
      <c r="A2134" t="s">
        <v>4551</v>
      </c>
      <c r="B2134" t="s">
        <v>4552</v>
      </c>
      <c r="C2134">
        <v>693</v>
      </c>
      <c r="D2134" t="s">
        <v>3630</v>
      </c>
      <c r="E2134">
        <v>534</v>
      </c>
      <c r="F2134">
        <v>687</v>
      </c>
      <c r="G2134">
        <v>5833</v>
      </c>
      <c r="H2134" t="s">
        <v>3631</v>
      </c>
    </row>
    <row r="2135" spans="1:8" x14ac:dyDescent="0.25">
      <c r="A2135" t="s">
        <v>4551</v>
      </c>
      <c r="B2135" t="s">
        <v>4552</v>
      </c>
      <c r="C2135">
        <v>693</v>
      </c>
      <c r="D2135" t="s">
        <v>3632</v>
      </c>
      <c r="E2135">
        <v>344</v>
      </c>
      <c r="F2135">
        <v>412</v>
      </c>
      <c r="G2135">
        <v>6199</v>
      </c>
      <c r="H2135" t="s">
        <v>3633</v>
      </c>
    </row>
    <row r="2136" spans="1:8" hidden="1" x14ac:dyDescent="0.25">
      <c r="A2136" t="s">
        <v>4553</v>
      </c>
      <c r="B2136" t="s">
        <v>4554</v>
      </c>
      <c r="C2136">
        <v>694</v>
      </c>
      <c r="D2136" t="s">
        <v>3630</v>
      </c>
      <c r="E2136">
        <v>434</v>
      </c>
      <c r="F2136">
        <v>599</v>
      </c>
      <c r="G2136">
        <v>5833</v>
      </c>
      <c r="H2136" t="s">
        <v>3631</v>
      </c>
    </row>
    <row r="2137" spans="1:8" x14ac:dyDescent="0.25">
      <c r="A2137" t="s">
        <v>4553</v>
      </c>
      <c r="B2137" t="s">
        <v>4554</v>
      </c>
      <c r="C2137">
        <v>694</v>
      </c>
      <c r="D2137" t="s">
        <v>3632</v>
      </c>
      <c r="E2137">
        <v>128</v>
      </c>
      <c r="F2137">
        <v>189</v>
      </c>
      <c r="G2137">
        <v>6199</v>
      </c>
      <c r="H2137" t="s">
        <v>3633</v>
      </c>
    </row>
    <row r="2138" spans="1:8" x14ac:dyDescent="0.25">
      <c r="A2138" t="s">
        <v>4553</v>
      </c>
      <c r="B2138" t="s">
        <v>4554</v>
      </c>
      <c r="C2138">
        <v>694</v>
      </c>
      <c r="D2138" t="s">
        <v>3632</v>
      </c>
      <c r="E2138">
        <v>191</v>
      </c>
      <c r="F2138">
        <v>262</v>
      </c>
      <c r="G2138">
        <v>6199</v>
      </c>
      <c r="H2138" t="s">
        <v>3633</v>
      </c>
    </row>
    <row r="2139" spans="1:8" x14ac:dyDescent="0.25">
      <c r="A2139" t="s">
        <v>4553</v>
      </c>
      <c r="B2139" t="s">
        <v>4554</v>
      </c>
      <c r="C2139">
        <v>694</v>
      </c>
      <c r="D2139" t="s">
        <v>3632</v>
      </c>
      <c r="E2139">
        <v>267</v>
      </c>
      <c r="F2139">
        <v>349</v>
      </c>
      <c r="G2139">
        <v>6199</v>
      </c>
      <c r="H2139" t="s">
        <v>3633</v>
      </c>
    </row>
    <row r="2140" spans="1:8" hidden="1" x14ac:dyDescent="0.25">
      <c r="A2140" t="s">
        <v>391</v>
      </c>
      <c r="B2140" t="s">
        <v>1692</v>
      </c>
      <c r="C2140">
        <v>497</v>
      </c>
      <c r="D2140" t="s">
        <v>3798</v>
      </c>
      <c r="E2140">
        <v>269</v>
      </c>
      <c r="F2140">
        <v>291</v>
      </c>
      <c r="G2140">
        <v>132</v>
      </c>
    </row>
    <row r="2141" spans="1:8" hidden="1" x14ac:dyDescent="0.25">
      <c r="A2141" t="s">
        <v>391</v>
      </c>
      <c r="B2141" t="s">
        <v>1692</v>
      </c>
      <c r="C2141">
        <v>497</v>
      </c>
      <c r="D2141" t="s">
        <v>3630</v>
      </c>
      <c r="E2141">
        <v>331</v>
      </c>
      <c r="F2141">
        <v>491</v>
      </c>
      <c r="G2141">
        <v>5833</v>
      </c>
      <c r="H2141" t="s">
        <v>3631</v>
      </c>
    </row>
    <row r="2142" spans="1:8" x14ac:dyDescent="0.25">
      <c r="A2142" t="s">
        <v>391</v>
      </c>
      <c r="B2142" t="s">
        <v>1692</v>
      </c>
      <c r="C2142">
        <v>497</v>
      </c>
      <c r="D2142" t="s">
        <v>3632</v>
      </c>
      <c r="E2142">
        <v>177</v>
      </c>
      <c r="F2142">
        <v>268</v>
      </c>
      <c r="G2142">
        <v>6199</v>
      </c>
      <c r="H2142" t="s">
        <v>3633</v>
      </c>
    </row>
    <row r="2143" spans="1:8" hidden="1" x14ac:dyDescent="0.25">
      <c r="A2143" t="s">
        <v>392</v>
      </c>
      <c r="B2143" t="s">
        <v>1693</v>
      </c>
      <c r="C2143">
        <v>562</v>
      </c>
      <c r="D2143" t="s">
        <v>4202</v>
      </c>
      <c r="E2143">
        <v>1</v>
      </c>
      <c r="F2143">
        <v>59</v>
      </c>
      <c r="G2143">
        <v>87</v>
      </c>
    </row>
    <row r="2144" spans="1:8" hidden="1" x14ac:dyDescent="0.25">
      <c r="A2144" t="s">
        <v>392</v>
      </c>
      <c r="B2144" t="s">
        <v>1693</v>
      </c>
      <c r="C2144">
        <v>562</v>
      </c>
      <c r="D2144" t="s">
        <v>3630</v>
      </c>
      <c r="E2144">
        <v>358</v>
      </c>
      <c r="F2144">
        <v>519</v>
      </c>
      <c r="G2144">
        <v>5833</v>
      </c>
      <c r="H2144" t="s">
        <v>3631</v>
      </c>
    </row>
    <row r="2145" spans="1:8" x14ac:dyDescent="0.25">
      <c r="A2145" t="s">
        <v>392</v>
      </c>
      <c r="B2145" t="s">
        <v>1693</v>
      </c>
      <c r="C2145">
        <v>562</v>
      </c>
      <c r="D2145" t="s">
        <v>3632</v>
      </c>
      <c r="E2145">
        <v>180</v>
      </c>
      <c r="F2145">
        <v>303</v>
      </c>
      <c r="G2145">
        <v>6199</v>
      </c>
      <c r="H2145" t="s">
        <v>3633</v>
      </c>
    </row>
    <row r="2146" spans="1:8" hidden="1" x14ac:dyDescent="0.25">
      <c r="A2146" t="s">
        <v>4555</v>
      </c>
      <c r="B2146" t="s">
        <v>4556</v>
      </c>
      <c r="C2146">
        <v>412</v>
      </c>
      <c r="D2146" t="s">
        <v>3639</v>
      </c>
      <c r="E2146">
        <v>46</v>
      </c>
      <c r="F2146">
        <v>89</v>
      </c>
      <c r="G2146">
        <v>4169</v>
      </c>
      <c r="H2146" t="s">
        <v>3640</v>
      </c>
    </row>
    <row r="2147" spans="1:8" hidden="1" x14ac:dyDescent="0.25">
      <c r="A2147" t="s">
        <v>4555</v>
      </c>
      <c r="B2147" t="s">
        <v>4556</v>
      </c>
      <c r="C2147">
        <v>412</v>
      </c>
      <c r="D2147" t="s">
        <v>3630</v>
      </c>
      <c r="E2147">
        <v>250</v>
      </c>
      <c r="F2147">
        <v>410</v>
      </c>
      <c r="G2147">
        <v>5833</v>
      </c>
      <c r="H2147" t="s">
        <v>3631</v>
      </c>
    </row>
    <row r="2148" spans="1:8" x14ac:dyDescent="0.25">
      <c r="A2148" t="s">
        <v>4555</v>
      </c>
      <c r="B2148" t="s">
        <v>4556</v>
      </c>
      <c r="C2148">
        <v>412</v>
      </c>
      <c r="D2148" t="s">
        <v>3632</v>
      </c>
      <c r="E2148">
        <v>119</v>
      </c>
      <c r="F2148">
        <v>180</v>
      </c>
      <c r="G2148">
        <v>6199</v>
      </c>
      <c r="H2148" t="s">
        <v>3633</v>
      </c>
    </row>
    <row r="2149" spans="1:8" hidden="1" x14ac:dyDescent="0.25">
      <c r="A2149" t="s">
        <v>393</v>
      </c>
      <c r="B2149" t="s">
        <v>1694</v>
      </c>
      <c r="C2149">
        <v>514</v>
      </c>
      <c r="D2149" t="s">
        <v>3630</v>
      </c>
      <c r="E2149">
        <v>310</v>
      </c>
      <c r="F2149">
        <v>471</v>
      </c>
      <c r="G2149">
        <v>5833</v>
      </c>
      <c r="H2149" t="s">
        <v>3631</v>
      </c>
    </row>
    <row r="2150" spans="1:8" x14ac:dyDescent="0.25">
      <c r="A2150" t="s">
        <v>393</v>
      </c>
      <c r="B2150" t="s">
        <v>1694</v>
      </c>
      <c r="C2150">
        <v>514</v>
      </c>
      <c r="D2150" t="s">
        <v>3632</v>
      </c>
      <c r="E2150">
        <v>132</v>
      </c>
      <c r="F2150">
        <v>255</v>
      </c>
      <c r="G2150">
        <v>6199</v>
      </c>
      <c r="H2150" t="s">
        <v>3633</v>
      </c>
    </row>
    <row r="2151" spans="1:8" hidden="1" x14ac:dyDescent="0.25">
      <c r="A2151" t="s">
        <v>394</v>
      </c>
      <c r="B2151" t="s">
        <v>1695</v>
      </c>
      <c r="C2151">
        <v>497</v>
      </c>
      <c r="D2151" t="s">
        <v>3798</v>
      </c>
      <c r="E2151">
        <v>269</v>
      </c>
      <c r="F2151">
        <v>291</v>
      </c>
      <c r="G2151">
        <v>132</v>
      </c>
    </row>
    <row r="2152" spans="1:8" hidden="1" x14ac:dyDescent="0.25">
      <c r="A2152" t="s">
        <v>394</v>
      </c>
      <c r="B2152" t="s">
        <v>1695</v>
      </c>
      <c r="C2152">
        <v>497</v>
      </c>
      <c r="D2152" t="s">
        <v>3630</v>
      </c>
      <c r="E2152">
        <v>331</v>
      </c>
      <c r="F2152">
        <v>491</v>
      </c>
      <c r="G2152">
        <v>5833</v>
      </c>
      <c r="H2152" t="s">
        <v>3631</v>
      </c>
    </row>
    <row r="2153" spans="1:8" x14ac:dyDescent="0.25">
      <c r="A2153" t="s">
        <v>394</v>
      </c>
      <c r="B2153" t="s">
        <v>1695</v>
      </c>
      <c r="C2153">
        <v>497</v>
      </c>
      <c r="D2153" t="s">
        <v>3632</v>
      </c>
      <c r="E2153">
        <v>177</v>
      </c>
      <c r="F2153">
        <v>268</v>
      </c>
      <c r="G2153">
        <v>6199</v>
      </c>
      <c r="H2153" t="s">
        <v>3633</v>
      </c>
    </row>
    <row r="2154" spans="1:8" hidden="1" x14ac:dyDescent="0.25">
      <c r="A2154" t="s">
        <v>4557</v>
      </c>
      <c r="B2154" t="s">
        <v>4558</v>
      </c>
      <c r="C2154">
        <v>426</v>
      </c>
      <c r="D2154" t="s">
        <v>3639</v>
      </c>
      <c r="E2154">
        <v>60</v>
      </c>
      <c r="F2154">
        <v>103</v>
      </c>
      <c r="G2154">
        <v>4169</v>
      </c>
      <c r="H2154" t="s">
        <v>3640</v>
      </c>
    </row>
    <row r="2155" spans="1:8" hidden="1" x14ac:dyDescent="0.25">
      <c r="A2155" t="s">
        <v>4557</v>
      </c>
      <c r="B2155" t="s">
        <v>4558</v>
      </c>
      <c r="C2155">
        <v>426</v>
      </c>
      <c r="D2155" t="s">
        <v>3630</v>
      </c>
      <c r="E2155">
        <v>264</v>
      </c>
      <c r="F2155">
        <v>424</v>
      </c>
      <c r="G2155">
        <v>5833</v>
      </c>
      <c r="H2155" t="s">
        <v>3631</v>
      </c>
    </row>
    <row r="2156" spans="1:8" x14ac:dyDescent="0.25">
      <c r="A2156" t="s">
        <v>4557</v>
      </c>
      <c r="B2156" t="s">
        <v>4558</v>
      </c>
      <c r="C2156">
        <v>426</v>
      </c>
      <c r="D2156" t="s">
        <v>3632</v>
      </c>
      <c r="E2156">
        <v>133</v>
      </c>
      <c r="F2156">
        <v>194</v>
      </c>
      <c r="G2156">
        <v>6199</v>
      </c>
      <c r="H2156" t="s">
        <v>3633</v>
      </c>
    </row>
    <row r="2157" spans="1:8" hidden="1" x14ac:dyDescent="0.25">
      <c r="A2157" t="s">
        <v>395</v>
      </c>
      <c r="B2157" t="s">
        <v>1696</v>
      </c>
      <c r="C2157">
        <v>514</v>
      </c>
      <c r="D2157" t="s">
        <v>3630</v>
      </c>
      <c r="E2157">
        <v>310</v>
      </c>
      <c r="F2157">
        <v>471</v>
      </c>
      <c r="G2157">
        <v>5833</v>
      </c>
      <c r="H2157" t="s">
        <v>3631</v>
      </c>
    </row>
    <row r="2158" spans="1:8" x14ac:dyDescent="0.25">
      <c r="A2158" t="s">
        <v>395</v>
      </c>
      <c r="B2158" t="s">
        <v>1696</v>
      </c>
      <c r="C2158">
        <v>514</v>
      </c>
      <c r="D2158" t="s">
        <v>3632</v>
      </c>
      <c r="E2158">
        <v>132</v>
      </c>
      <c r="F2158">
        <v>255</v>
      </c>
      <c r="G2158">
        <v>6199</v>
      </c>
      <c r="H2158" t="s">
        <v>3633</v>
      </c>
    </row>
    <row r="2159" spans="1:8" hidden="1" x14ac:dyDescent="0.25">
      <c r="A2159" t="s">
        <v>396</v>
      </c>
      <c r="B2159" t="s">
        <v>1697</v>
      </c>
      <c r="C2159">
        <v>497</v>
      </c>
      <c r="D2159" t="s">
        <v>3798</v>
      </c>
      <c r="E2159">
        <v>269</v>
      </c>
      <c r="F2159">
        <v>291</v>
      </c>
      <c r="G2159">
        <v>132</v>
      </c>
    </row>
    <row r="2160" spans="1:8" hidden="1" x14ac:dyDescent="0.25">
      <c r="A2160" t="s">
        <v>396</v>
      </c>
      <c r="B2160" t="s">
        <v>1697</v>
      </c>
      <c r="C2160">
        <v>497</v>
      </c>
      <c r="D2160" t="s">
        <v>3630</v>
      </c>
      <c r="E2160">
        <v>331</v>
      </c>
      <c r="F2160">
        <v>491</v>
      </c>
      <c r="G2160">
        <v>5833</v>
      </c>
      <c r="H2160" t="s">
        <v>3631</v>
      </c>
    </row>
    <row r="2161" spans="1:8" x14ac:dyDescent="0.25">
      <c r="A2161" t="s">
        <v>396</v>
      </c>
      <c r="B2161" t="s">
        <v>1697</v>
      </c>
      <c r="C2161">
        <v>497</v>
      </c>
      <c r="D2161" t="s">
        <v>3632</v>
      </c>
      <c r="E2161">
        <v>177</v>
      </c>
      <c r="F2161">
        <v>268</v>
      </c>
      <c r="G2161">
        <v>6199</v>
      </c>
      <c r="H2161" t="s">
        <v>3633</v>
      </c>
    </row>
    <row r="2162" spans="1:8" hidden="1" x14ac:dyDescent="0.25">
      <c r="A2162" t="s">
        <v>4559</v>
      </c>
      <c r="B2162" t="s">
        <v>4560</v>
      </c>
      <c r="C2162">
        <v>946</v>
      </c>
      <c r="D2162" t="s">
        <v>3657</v>
      </c>
      <c r="E2162">
        <v>47</v>
      </c>
      <c r="F2162">
        <v>145</v>
      </c>
      <c r="G2162">
        <v>2653</v>
      </c>
      <c r="H2162" t="s">
        <v>3658</v>
      </c>
    </row>
    <row r="2163" spans="1:8" hidden="1" x14ac:dyDescent="0.25">
      <c r="A2163" t="s">
        <v>4559</v>
      </c>
      <c r="B2163" t="s">
        <v>4560</v>
      </c>
      <c r="C2163">
        <v>946</v>
      </c>
      <c r="D2163" t="s">
        <v>3657</v>
      </c>
      <c r="E2163">
        <v>235</v>
      </c>
      <c r="F2163">
        <v>329</v>
      </c>
      <c r="G2163">
        <v>2653</v>
      </c>
      <c r="H2163" t="s">
        <v>3658</v>
      </c>
    </row>
    <row r="2164" spans="1:8" hidden="1" x14ac:dyDescent="0.25">
      <c r="A2164" t="s">
        <v>4559</v>
      </c>
      <c r="B2164" t="s">
        <v>4560</v>
      </c>
      <c r="C2164">
        <v>946</v>
      </c>
      <c r="D2164" t="s">
        <v>3639</v>
      </c>
      <c r="E2164">
        <v>579</v>
      </c>
      <c r="F2164">
        <v>627</v>
      </c>
      <c r="G2164">
        <v>4169</v>
      </c>
      <c r="H2164" t="s">
        <v>3640</v>
      </c>
    </row>
    <row r="2165" spans="1:8" hidden="1" x14ac:dyDescent="0.25">
      <c r="A2165" t="s">
        <v>4559</v>
      </c>
      <c r="B2165" t="s">
        <v>4560</v>
      </c>
      <c r="C2165">
        <v>946</v>
      </c>
      <c r="D2165" t="s">
        <v>3630</v>
      </c>
      <c r="E2165">
        <v>794</v>
      </c>
      <c r="F2165">
        <v>946</v>
      </c>
      <c r="G2165">
        <v>5833</v>
      </c>
      <c r="H2165" t="s">
        <v>3631</v>
      </c>
    </row>
    <row r="2166" spans="1:8" x14ac:dyDescent="0.25">
      <c r="A2166" t="s">
        <v>4559</v>
      </c>
      <c r="B2166" t="s">
        <v>4560</v>
      </c>
      <c r="C2166">
        <v>946</v>
      </c>
      <c r="D2166" t="s">
        <v>3632</v>
      </c>
      <c r="E2166">
        <v>652</v>
      </c>
      <c r="F2166">
        <v>713</v>
      </c>
      <c r="G2166">
        <v>6199</v>
      </c>
      <c r="H2166" t="s">
        <v>3633</v>
      </c>
    </row>
    <row r="2167" spans="1:8" hidden="1" x14ac:dyDescent="0.25">
      <c r="A2167" t="s">
        <v>4561</v>
      </c>
      <c r="B2167" t="s">
        <v>4562</v>
      </c>
      <c r="C2167">
        <v>640</v>
      </c>
      <c r="D2167" t="s">
        <v>3630</v>
      </c>
      <c r="E2167">
        <v>433</v>
      </c>
      <c r="F2167">
        <v>596</v>
      </c>
      <c r="G2167">
        <v>5833</v>
      </c>
      <c r="H2167" t="s">
        <v>3631</v>
      </c>
    </row>
    <row r="2168" spans="1:8" x14ac:dyDescent="0.25">
      <c r="A2168" t="s">
        <v>4561</v>
      </c>
      <c r="B2168" t="s">
        <v>4562</v>
      </c>
      <c r="C2168">
        <v>640</v>
      </c>
      <c r="D2168" t="s">
        <v>3632</v>
      </c>
      <c r="E2168">
        <v>126</v>
      </c>
      <c r="F2168">
        <v>186</v>
      </c>
      <c r="G2168">
        <v>6199</v>
      </c>
      <c r="H2168" t="s">
        <v>3633</v>
      </c>
    </row>
    <row r="2169" spans="1:8" x14ac:dyDescent="0.25">
      <c r="A2169" t="s">
        <v>4561</v>
      </c>
      <c r="B2169" t="s">
        <v>4562</v>
      </c>
      <c r="C2169">
        <v>640</v>
      </c>
      <c r="D2169" t="s">
        <v>3632</v>
      </c>
      <c r="E2169">
        <v>191</v>
      </c>
      <c r="F2169">
        <v>267</v>
      </c>
      <c r="G2169">
        <v>6199</v>
      </c>
      <c r="H2169" t="s">
        <v>3633</v>
      </c>
    </row>
    <row r="2170" spans="1:8" x14ac:dyDescent="0.25">
      <c r="A2170" t="s">
        <v>4561</v>
      </c>
      <c r="B2170" t="s">
        <v>4562</v>
      </c>
      <c r="C2170">
        <v>640</v>
      </c>
      <c r="D2170" t="s">
        <v>3632</v>
      </c>
      <c r="E2170">
        <v>272</v>
      </c>
      <c r="F2170">
        <v>357</v>
      </c>
      <c r="G2170">
        <v>6199</v>
      </c>
      <c r="H2170" t="s">
        <v>3633</v>
      </c>
    </row>
    <row r="2171" spans="1:8" hidden="1" x14ac:dyDescent="0.25">
      <c r="A2171" t="s">
        <v>4563</v>
      </c>
      <c r="B2171" t="s">
        <v>4564</v>
      </c>
      <c r="C2171">
        <v>868</v>
      </c>
      <c r="D2171" t="s">
        <v>4471</v>
      </c>
      <c r="E2171">
        <v>743</v>
      </c>
      <c r="F2171">
        <v>867</v>
      </c>
      <c r="G2171">
        <v>1118</v>
      </c>
      <c r="H2171" t="s">
        <v>4472</v>
      </c>
    </row>
    <row r="2172" spans="1:8" hidden="1" x14ac:dyDescent="0.25">
      <c r="A2172" t="s">
        <v>4563</v>
      </c>
      <c r="B2172" t="s">
        <v>4564</v>
      </c>
      <c r="C2172">
        <v>868</v>
      </c>
      <c r="D2172" t="s">
        <v>4565</v>
      </c>
      <c r="E2172">
        <v>1</v>
      </c>
      <c r="F2172">
        <v>70</v>
      </c>
      <c r="G2172">
        <v>3</v>
      </c>
    </row>
    <row r="2173" spans="1:8" hidden="1" x14ac:dyDescent="0.25">
      <c r="A2173" t="s">
        <v>4563</v>
      </c>
      <c r="B2173" t="s">
        <v>4564</v>
      </c>
      <c r="C2173">
        <v>868</v>
      </c>
      <c r="D2173" t="s">
        <v>4566</v>
      </c>
      <c r="E2173">
        <v>654</v>
      </c>
      <c r="F2173">
        <v>720</v>
      </c>
      <c r="G2173">
        <v>74</v>
      </c>
    </row>
    <row r="2174" spans="1:8" hidden="1" x14ac:dyDescent="0.25">
      <c r="A2174" t="s">
        <v>4563</v>
      </c>
      <c r="B2174" t="s">
        <v>4564</v>
      </c>
      <c r="C2174">
        <v>868</v>
      </c>
      <c r="D2174" t="s">
        <v>3630</v>
      </c>
      <c r="E2174">
        <v>421</v>
      </c>
      <c r="F2174">
        <v>585</v>
      </c>
      <c r="G2174">
        <v>5833</v>
      </c>
      <c r="H2174" t="s">
        <v>3631</v>
      </c>
    </row>
    <row r="2175" spans="1:8" x14ac:dyDescent="0.25">
      <c r="A2175" t="s">
        <v>4563</v>
      </c>
      <c r="B2175" t="s">
        <v>4564</v>
      </c>
      <c r="C2175">
        <v>868</v>
      </c>
      <c r="D2175" t="s">
        <v>3632</v>
      </c>
      <c r="E2175">
        <v>269</v>
      </c>
      <c r="F2175">
        <v>329</v>
      </c>
      <c r="G2175">
        <v>6199</v>
      </c>
      <c r="H2175" t="s">
        <v>3633</v>
      </c>
    </row>
    <row r="2176" spans="1:8" hidden="1" x14ac:dyDescent="0.25">
      <c r="A2176" t="s">
        <v>4563</v>
      </c>
      <c r="B2176" t="s">
        <v>4564</v>
      </c>
      <c r="C2176">
        <v>868</v>
      </c>
      <c r="D2176" t="s">
        <v>4012</v>
      </c>
      <c r="E2176">
        <v>71</v>
      </c>
      <c r="F2176">
        <v>104</v>
      </c>
      <c r="G2176">
        <v>18395</v>
      </c>
      <c r="H2176" t="s">
        <v>4013</v>
      </c>
    </row>
    <row r="2177" spans="1:8" hidden="1" x14ac:dyDescent="0.25">
      <c r="A2177" t="s">
        <v>4567</v>
      </c>
      <c r="B2177" t="s">
        <v>4568</v>
      </c>
      <c r="C2177">
        <v>784</v>
      </c>
      <c r="D2177" t="s">
        <v>4569</v>
      </c>
      <c r="E2177">
        <v>1</v>
      </c>
      <c r="F2177">
        <v>199</v>
      </c>
      <c r="G2177">
        <v>8</v>
      </c>
    </row>
    <row r="2178" spans="1:8" hidden="1" x14ac:dyDescent="0.25">
      <c r="A2178" t="s">
        <v>4567</v>
      </c>
      <c r="B2178" t="s">
        <v>4568</v>
      </c>
      <c r="C2178">
        <v>784</v>
      </c>
      <c r="D2178" t="s">
        <v>3639</v>
      </c>
      <c r="E2178">
        <v>326</v>
      </c>
      <c r="F2178">
        <v>374</v>
      </c>
      <c r="G2178">
        <v>4169</v>
      </c>
      <c r="H2178" t="s">
        <v>3640</v>
      </c>
    </row>
    <row r="2179" spans="1:8" hidden="1" x14ac:dyDescent="0.25">
      <c r="A2179" t="s">
        <v>4567</v>
      </c>
      <c r="B2179" t="s">
        <v>4568</v>
      </c>
      <c r="C2179">
        <v>784</v>
      </c>
      <c r="D2179" t="s">
        <v>3630</v>
      </c>
      <c r="E2179">
        <v>609</v>
      </c>
      <c r="F2179">
        <v>766</v>
      </c>
      <c r="G2179">
        <v>5833</v>
      </c>
      <c r="H2179" t="s">
        <v>3631</v>
      </c>
    </row>
    <row r="2180" spans="1:8" x14ac:dyDescent="0.25">
      <c r="A2180" t="s">
        <v>4567</v>
      </c>
      <c r="B2180" t="s">
        <v>4568</v>
      </c>
      <c r="C2180">
        <v>784</v>
      </c>
      <c r="D2180" t="s">
        <v>3632</v>
      </c>
      <c r="E2180">
        <v>399</v>
      </c>
      <c r="F2180">
        <v>499</v>
      </c>
      <c r="G2180">
        <v>6199</v>
      </c>
      <c r="H2180" t="s">
        <v>3633</v>
      </c>
    </row>
    <row r="2181" spans="1:8" hidden="1" x14ac:dyDescent="0.25">
      <c r="A2181" t="s">
        <v>397</v>
      </c>
      <c r="B2181" t="s">
        <v>1698</v>
      </c>
      <c r="C2181">
        <v>514</v>
      </c>
      <c r="D2181" t="s">
        <v>3630</v>
      </c>
      <c r="E2181">
        <v>310</v>
      </c>
      <c r="F2181">
        <v>471</v>
      </c>
      <c r="G2181">
        <v>5833</v>
      </c>
      <c r="H2181" t="s">
        <v>3631</v>
      </c>
    </row>
    <row r="2182" spans="1:8" x14ac:dyDescent="0.25">
      <c r="A2182" t="s">
        <v>397</v>
      </c>
      <c r="B2182" t="s">
        <v>1698</v>
      </c>
      <c r="C2182">
        <v>514</v>
      </c>
      <c r="D2182" t="s">
        <v>3632</v>
      </c>
      <c r="E2182">
        <v>132</v>
      </c>
      <c r="F2182">
        <v>255</v>
      </c>
      <c r="G2182">
        <v>6199</v>
      </c>
      <c r="H2182" t="s">
        <v>3633</v>
      </c>
    </row>
    <row r="2183" spans="1:8" hidden="1" x14ac:dyDescent="0.25">
      <c r="A2183" t="s">
        <v>398</v>
      </c>
      <c r="B2183" t="s">
        <v>1699</v>
      </c>
      <c r="C2183">
        <v>497</v>
      </c>
      <c r="D2183" t="s">
        <v>3798</v>
      </c>
      <c r="E2183">
        <v>269</v>
      </c>
      <c r="F2183">
        <v>291</v>
      </c>
      <c r="G2183">
        <v>132</v>
      </c>
    </row>
    <row r="2184" spans="1:8" hidden="1" x14ac:dyDescent="0.25">
      <c r="A2184" t="s">
        <v>398</v>
      </c>
      <c r="B2184" t="s">
        <v>1699</v>
      </c>
      <c r="C2184">
        <v>497</v>
      </c>
      <c r="D2184" t="s">
        <v>3630</v>
      </c>
      <c r="E2184">
        <v>331</v>
      </c>
      <c r="F2184">
        <v>491</v>
      </c>
      <c r="G2184">
        <v>5833</v>
      </c>
      <c r="H2184" t="s">
        <v>3631</v>
      </c>
    </row>
    <row r="2185" spans="1:8" x14ac:dyDescent="0.25">
      <c r="A2185" t="s">
        <v>398</v>
      </c>
      <c r="B2185" t="s">
        <v>1699</v>
      </c>
      <c r="C2185">
        <v>497</v>
      </c>
      <c r="D2185" t="s">
        <v>3632</v>
      </c>
      <c r="E2185">
        <v>177</v>
      </c>
      <c r="F2185">
        <v>268</v>
      </c>
      <c r="G2185">
        <v>6199</v>
      </c>
      <c r="H2185" t="s">
        <v>3633</v>
      </c>
    </row>
    <row r="2186" spans="1:8" hidden="1" x14ac:dyDescent="0.25">
      <c r="A2186" t="s">
        <v>4570</v>
      </c>
      <c r="B2186" t="s">
        <v>4571</v>
      </c>
      <c r="C2186">
        <v>389</v>
      </c>
      <c r="D2186" t="s">
        <v>3639</v>
      </c>
      <c r="E2186">
        <v>23</v>
      </c>
      <c r="F2186">
        <v>66</v>
      </c>
      <c r="G2186">
        <v>4169</v>
      </c>
      <c r="H2186" t="s">
        <v>3640</v>
      </c>
    </row>
    <row r="2187" spans="1:8" hidden="1" x14ac:dyDescent="0.25">
      <c r="A2187" t="s">
        <v>4570</v>
      </c>
      <c r="B2187" t="s">
        <v>4571</v>
      </c>
      <c r="C2187">
        <v>389</v>
      </c>
      <c r="D2187" t="s">
        <v>3630</v>
      </c>
      <c r="E2187">
        <v>227</v>
      </c>
      <c r="F2187">
        <v>387</v>
      </c>
      <c r="G2187">
        <v>5833</v>
      </c>
      <c r="H2187" t="s">
        <v>3631</v>
      </c>
    </row>
    <row r="2188" spans="1:8" x14ac:dyDescent="0.25">
      <c r="A2188" t="s">
        <v>4570</v>
      </c>
      <c r="B2188" t="s">
        <v>4571</v>
      </c>
      <c r="C2188">
        <v>389</v>
      </c>
      <c r="D2188" t="s">
        <v>3632</v>
      </c>
      <c r="E2188">
        <v>96</v>
      </c>
      <c r="F2188">
        <v>157</v>
      </c>
      <c r="G2188">
        <v>6199</v>
      </c>
      <c r="H2188" t="s">
        <v>3633</v>
      </c>
    </row>
    <row r="2189" spans="1:8" hidden="1" x14ac:dyDescent="0.25">
      <c r="A2189" t="s">
        <v>4572</v>
      </c>
      <c r="B2189" t="s">
        <v>4573</v>
      </c>
      <c r="C2189">
        <v>562</v>
      </c>
      <c r="D2189" t="s">
        <v>3639</v>
      </c>
      <c r="E2189">
        <v>162</v>
      </c>
      <c r="F2189">
        <v>210</v>
      </c>
      <c r="G2189">
        <v>4169</v>
      </c>
      <c r="H2189" t="s">
        <v>3640</v>
      </c>
    </row>
    <row r="2190" spans="1:8" hidden="1" x14ac:dyDescent="0.25">
      <c r="A2190" t="s">
        <v>4572</v>
      </c>
      <c r="B2190" t="s">
        <v>4573</v>
      </c>
      <c r="C2190">
        <v>562</v>
      </c>
      <c r="D2190" t="s">
        <v>3630</v>
      </c>
      <c r="E2190">
        <v>402</v>
      </c>
      <c r="F2190">
        <v>561</v>
      </c>
      <c r="G2190">
        <v>5833</v>
      </c>
      <c r="H2190" t="s">
        <v>3631</v>
      </c>
    </row>
    <row r="2191" spans="1:8" x14ac:dyDescent="0.25">
      <c r="A2191" t="s">
        <v>4572</v>
      </c>
      <c r="B2191" t="s">
        <v>4573</v>
      </c>
      <c r="C2191">
        <v>562</v>
      </c>
      <c r="D2191" t="s">
        <v>3632</v>
      </c>
      <c r="E2191">
        <v>235</v>
      </c>
      <c r="F2191">
        <v>301</v>
      </c>
      <c r="G2191">
        <v>6199</v>
      </c>
      <c r="H2191" t="s">
        <v>3633</v>
      </c>
    </row>
    <row r="2192" spans="1:8" hidden="1" x14ac:dyDescent="0.25">
      <c r="A2192" t="s">
        <v>4574</v>
      </c>
      <c r="B2192" t="s">
        <v>4575</v>
      </c>
      <c r="C2192">
        <v>678</v>
      </c>
      <c r="D2192" t="s">
        <v>3630</v>
      </c>
      <c r="E2192">
        <v>449</v>
      </c>
      <c r="F2192">
        <v>611</v>
      </c>
      <c r="G2192">
        <v>5833</v>
      </c>
      <c r="H2192" t="s">
        <v>3631</v>
      </c>
    </row>
    <row r="2193" spans="1:8" x14ac:dyDescent="0.25">
      <c r="A2193" t="s">
        <v>4574</v>
      </c>
      <c r="B2193" t="s">
        <v>4575</v>
      </c>
      <c r="C2193">
        <v>678</v>
      </c>
      <c r="D2193" t="s">
        <v>3632</v>
      </c>
      <c r="E2193">
        <v>125</v>
      </c>
      <c r="F2193">
        <v>188</v>
      </c>
      <c r="G2193">
        <v>6199</v>
      </c>
      <c r="H2193" t="s">
        <v>3633</v>
      </c>
    </row>
    <row r="2194" spans="1:8" x14ac:dyDescent="0.25">
      <c r="A2194" t="s">
        <v>4574</v>
      </c>
      <c r="B2194" t="s">
        <v>4575</v>
      </c>
      <c r="C2194">
        <v>678</v>
      </c>
      <c r="D2194" t="s">
        <v>3632</v>
      </c>
      <c r="E2194">
        <v>190</v>
      </c>
      <c r="F2194">
        <v>261</v>
      </c>
      <c r="G2194">
        <v>6199</v>
      </c>
      <c r="H2194" t="s">
        <v>3633</v>
      </c>
    </row>
    <row r="2195" spans="1:8" x14ac:dyDescent="0.25">
      <c r="A2195" t="s">
        <v>4574</v>
      </c>
      <c r="B2195" t="s">
        <v>4575</v>
      </c>
      <c r="C2195">
        <v>678</v>
      </c>
      <c r="D2195" t="s">
        <v>3632</v>
      </c>
      <c r="E2195">
        <v>265</v>
      </c>
      <c r="F2195">
        <v>343</v>
      </c>
      <c r="G2195">
        <v>6199</v>
      </c>
      <c r="H2195" t="s">
        <v>3633</v>
      </c>
    </row>
    <row r="2196" spans="1:8" hidden="1" x14ac:dyDescent="0.25">
      <c r="A2196" t="s">
        <v>399</v>
      </c>
      <c r="B2196" t="s">
        <v>1700</v>
      </c>
      <c r="C2196">
        <v>497</v>
      </c>
      <c r="D2196" t="s">
        <v>3798</v>
      </c>
      <c r="E2196">
        <v>269</v>
      </c>
      <c r="F2196">
        <v>291</v>
      </c>
      <c r="G2196">
        <v>132</v>
      </c>
    </row>
    <row r="2197" spans="1:8" hidden="1" x14ac:dyDescent="0.25">
      <c r="A2197" t="s">
        <v>399</v>
      </c>
      <c r="B2197" t="s">
        <v>1700</v>
      </c>
      <c r="C2197">
        <v>497</v>
      </c>
      <c r="D2197" t="s">
        <v>3630</v>
      </c>
      <c r="E2197">
        <v>331</v>
      </c>
      <c r="F2197">
        <v>491</v>
      </c>
      <c r="G2197">
        <v>5833</v>
      </c>
      <c r="H2197" t="s">
        <v>3631</v>
      </c>
    </row>
    <row r="2198" spans="1:8" x14ac:dyDescent="0.25">
      <c r="A2198" t="s">
        <v>399</v>
      </c>
      <c r="B2198" t="s">
        <v>1700</v>
      </c>
      <c r="C2198">
        <v>497</v>
      </c>
      <c r="D2198" t="s">
        <v>3632</v>
      </c>
      <c r="E2198">
        <v>177</v>
      </c>
      <c r="F2198">
        <v>268</v>
      </c>
      <c r="G2198">
        <v>6199</v>
      </c>
      <c r="H2198" t="s">
        <v>3633</v>
      </c>
    </row>
    <row r="2199" spans="1:8" hidden="1" x14ac:dyDescent="0.25">
      <c r="A2199" t="s">
        <v>400</v>
      </c>
      <c r="B2199" t="s">
        <v>1701</v>
      </c>
      <c r="C2199">
        <v>514</v>
      </c>
      <c r="D2199" t="s">
        <v>3630</v>
      </c>
      <c r="E2199">
        <v>310</v>
      </c>
      <c r="F2199">
        <v>471</v>
      </c>
      <c r="G2199">
        <v>5833</v>
      </c>
      <c r="H2199" t="s">
        <v>3631</v>
      </c>
    </row>
    <row r="2200" spans="1:8" x14ac:dyDescent="0.25">
      <c r="A2200" t="s">
        <v>400</v>
      </c>
      <c r="B2200" t="s">
        <v>1701</v>
      </c>
      <c r="C2200">
        <v>514</v>
      </c>
      <c r="D2200" t="s">
        <v>3632</v>
      </c>
      <c r="E2200">
        <v>132</v>
      </c>
      <c r="F2200">
        <v>255</v>
      </c>
      <c r="G2200">
        <v>6199</v>
      </c>
      <c r="H2200" t="s">
        <v>3633</v>
      </c>
    </row>
    <row r="2201" spans="1:8" hidden="1" x14ac:dyDescent="0.25">
      <c r="A2201" t="s">
        <v>4576</v>
      </c>
      <c r="B2201" t="s">
        <v>4577</v>
      </c>
      <c r="C2201">
        <v>736</v>
      </c>
      <c r="D2201" t="s">
        <v>3630</v>
      </c>
      <c r="E2201">
        <v>516</v>
      </c>
      <c r="F2201">
        <v>681</v>
      </c>
      <c r="G2201">
        <v>5833</v>
      </c>
      <c r="H2201" t="s">
        <v>3631</v>
      </c>
    </row>
    <row r="2202" spans="1:8" x14ac:dyDescent="0.25">
      <c r="A2202" t="s">
        <v>4576</v>
      </c>
      <c r="B2202" t="s">
        <v>4577</v>
      </c>
      <c r="C2202">
        <v>736</v>
      </c>
      <c r="D2202" t="s">
        <v>3632</v>
      </c>
      <c r="E2202">
        <v>201</v>
      </c>
      <c r="F2202">
        <v>307</v>
      </c>
      <c r="G2202">
        <v>6199</v>
      </c>
      <c r="H2202" t="s">
        <v>3633</v>
      </c>
    </row>
    <row r="2203" spans="1:8" x14ac:dyDescent="0.25">
      <c r="A2203" t="s">
        <v>4576</v>
      </c>
      <c r="B2203" t="s">
        <v>4577</v>
      </c>
      <c r="C2203">
        <v>736</v>
      </c>
      <c r="D2203" t="s">
        <v>3632</v>
      </c>
      <c r="E2203">
        <v>312</v>
      </c>
      <c r="F2203">
        <v>436</v>
      </c>
      <c r="G2203">
        <v>6199</v>
      </c>
      <c r="H2203" t="s">
        <v>3633</v>
      </c>
    </row>
    <row r="2204" spans="1:8" hidden="1" x14ac:dyDescent="0.25">
      <c r="A2204" t="s">
        <v>401</v>
      </c>
      <c r="B2204" t="s">
        <v>1702</v>
      </c>
      <c r="C2204">
        <v>582</v>
      </c>
      <c r="D2204" t="s">
        <v>3630</v>
      </c>
      <c r="E2204">
        <v>386</v>
      </c>
      <c r="F2204">
        <v>554</v>
      </c>
      <c r="G2204">
        <v>5833</v>
      </c>
      <c r="H2204" t="s">
        <v>3631</v>
      </c>
    </row>
    <row r="2205" spans="1:8" x14ac:dyDescent="0.25">
      <c r="A2205" t="s">
        <v>401</v>
      </c>
      <c r="B2205" t="s">
        <v>1702</v>
      </c>
      <c r="C2205">
        <v>582</v>
      </c>
      <c r="D2205" t="s">
        <v>3632</v>
      </c>
      <c r="E2205">
        <v>184</v>
      </c>
      <c r="F2205">
        <v>247</v>
      </c>
      <c r="G2205">
        <v>6199</v>
      </c>
      <c r="H2205" t="s">
        <v>3633</v>
      </c>
    </row>
    <row r="2206" spans="1:8" hidden="1" x14ac:dyDescent="0.25">
      <c r="A2206" t="s">
        <v>4578</v>
      </c>
      <c r="B2206" t="s">
        <v>4579</v>
      </c>
      <c r="C2206">
        <v>721</v>
      </c>
      <c r="D2206" t="s">
        <v>3657</v>
      </c>
      <c r="E2206">
        <v>43</v>
      </c>
      <c r="F2206">
        <v>137</v>
      </c>
      <c r="G2206">
        <v>2653</v>
      </c>
      <c r="H2206" t="s">
        <v>3658</v>
      </c>
    </row>
    <row r="2207" spans="1:8" hidden="1" x14ac:dyDescent="0.25">
      <c r="A2207" t="s">
        <v>4578</v>
      </c>
      <c r="B2207" t="s">
        <v>4579</v>
      </c>
      <c r="C2207">
        <v>721</v>
      </c>
      <c r="D2207" t="s">
        <v>3639</v>
      </c>
      <c r="E2207">
        <v>310</v>
      </c>
      <c r="F2207">
        <v>358</v>
      </c>
      <c r="G2207">
        <v>4169</v>
      </c>
      <c r="H2207" t="s">
        <v>3640</v>
      </c>
    </row>
    <row r="2208" spans="1:8" hidden="1" x14ac:dyDescent="0.25">
      <c r="A2208" t="s">
        <v>4578</v>
      </c>
      <c r="B2208" t="s">
        <v>4579</v>
      </c>
      <c r="C2208">
        <v>721</v>
      </c>
      <c r="D2208" t="s">
        <v>3630</v>
      </c>
      <c r="E2208">
        <v>556</v>
      </c>
      <c r="F2208">
        <v>715</v>
      </c>
      <c r="G2208">
        <v>5833</v>
      </c>
      <c r="H2208" t="s">
        <v>3631</v>
      </c>
    </row>
    <row r="2209" spans="1:8" x14ac:dyDescent="0.25">
      <c r="A2209" t="s">
        <v>4578</v>
      </c>
      <c r="B2209" t="s">
        <v>4579</v>
      </c>
      <c r="C2209">
        <v>721</v>
      </c>
      <c r="D2209" t="s">
        <v>3632</v>
      </c>
      <c r="E2209">
        <v>383</v>
      </c>
      <c r="F2209">
        <v>461</v>
      </c>
      <c r="G2209">
        <v>6199</v>
      </c>
      <c r="H2209" t="s">
        <v>3633</v>
      </c>
    </row>
    <row r="2210" spans="1:8" hidden="1" x14ac:dyDescent="0.25">
      <c r="A2210" t="s">
        <v>4580</v>
      </c>
      <c r="B2210" t="s">
        <v>4581</v>
      </c>
      <c r="C2210">
        <v>694</v>
      </c>
      <c r="D2210" t="s">
        <v>3630</v>
      </c>
      <c r="E2210">
        <v>446</v>
      </c>
      <c r="F2210">
        <v>611</v>
      </c>
      <c r="G2210">
        <v>5833</v>
      </c>
      <c r="H2210" t="s">
        <v>3631</v>
      </c>
    </row>
    <row r="2211" spans="1:8" x14ac:dyDescent="0.25">
      <c r="A2211" t="s">
        <v>4580</v>
      </c>
      <c r="B2211" t="s">
        <v>4581</v>
      </c>
      <c r="C2211">
        <v>694</v>
      </c>
      <c r="D2211" t="s">
        <v>3632</v>
      </c>
      <c r="E2211">
        <v>139</v>
      </c>
      <c r="F2211">
        <v>200</v>
      </c>
      <c r="G2211">
        <v>6199</v>
      </c>
      <c r="H2211" t="s">
        <v>3633</v>
      </c>
    </row>
    <row r="2212" spans="1:8" x14ac:dyDescent="0.25">
      <c r="A2212" t="s">
        <v>4580</v>
      </c>
      <c r="B2212" t="s">
        <v>4581</v>
      </c>
      <c r="C2212">
        <v>694</v>
      </c>
      <c r="D2212" t="s">
        <v>3632</v>
      </c>
      <c r="E2212">
        <v>202</v>
      </c>
      <c r="F2212">
        <v>271</v>
      </c>
      <c r="G2212">
        <v>6199</v>
      </c>
      <c r="H2212" t="s">
        <v>3633</v>
      </c>
    </row>
    <row r="2213" spans="1:8" x14ac:dyDescent="0.25">
      <c r="A2213" t="s">
        <v>4580</v>
      </c>
      <c r="B2213" t="s">
        <v>4581</v>
      </c>
      <c r="C2213">
        <v>694</v>
      </c>
      <c r="D2213" t="s">
        <v>3632</v>
      </c>
      <c r="E2213">
        <v>275</v>
      </c>
      <c r="F2213">
        <v>357</v>
      </c>
      <c r="G2213">
        <v>6199</v>
      </c>
      <c r="H2213" t="s">
        <v>3633</v>
      </c>
    </row>
    <row r="2214" spans="1:8" hidden="1" x14ac:dyDescent="0.25">
      <c r="A2214" t="s">
        <v>4582</v>
      </c>
      <c r="B2214" t="s">
        <v>4583</v>
      </c>
      <c r="C2214">
        <v>389</v>
      </c>
      <c r="D2214" t="s">
        <v>3639</v>
      </c>
      <c r="E2214">
        <v>23</v>
      </c>
      <c r="F2214">
        <v>66</v>
      </c>
      <c r="G2214">
        <v>4169</v>
      </c>
      <c r="H2214" t="s">
        <v>3640</v>
      </c>
    </row>
    <row r="2215" spans="1:8" hidden="1" x14ac:dyDescent="0.25">
      <c r="A2215" t="s">
        <v>4582</v>
      </c>
      <c r="B2215" t="s">
        <v>4583</v>
      </c>
      <c r="C2215">
        <v>389</v>
      </c>
      <c r="D2215" t="s">
        <v>3630</v>
      </c>
      <c r="E2215">
        <v>227</v>
      </c>
      <c r="F2215">
        <v>387</v>
      </c>
      <c r="G2215">
        <v>5833</v>
      </c>
      <c r="H2215" t="s">
        <v>3631</v>
      </c>
    </row>
    <row r="2216" spans="1:8" x14ac:dyDescent="0.25">
      <c r="A2216" t="s">
        <v>4582</v>
      </c>
      <c r="B2216" t="s">
        <v>4583</v>
      </c>
      <c r="C2216">
        <v>389</v>
      </c>
      <c r="D2216" t="s">
        <v>3632</v>
      </c>
      <c r="E2216">
        <v>96</v>
      </c>
      <c r="F2216">
        <v>157</v>
      </c>
      <c r="G2216">
        <v>6199</v>
      </c>
      <c r="H2216" t="s">
        <v>3633</v>
      </c>
    </row>
    <row r="2217" spans="1:8" hidden="1" x14ac:dyDescent="0.25">
      <c r="A2217" t="s">
        <v>402</v>
      </c>
      <c r="B2217" t="s">
        <v>1703</v>
      </c>
      <c r="C2217">
        <v>514</v>
      </c>
      <c r="D2217" t="s">
        <v>3630</v>
      </c>
      <c r="E2217">
        <v>310</v>
      </c>
      <c r="F2217">
        <v>471</v>
      </c>
      <c r="G2217">
        <v>5833</v>
      </c>
      <c r="H2217" t="s">
        <v>3631</v>
      </c>
    </row>
    <row r="2218" spans="1:8" x14ac:dyDescent="0.25">
      <c r="A2218" t="s">
        <v>402</v>
      </c>
      <c r="B2218" t="s">
        <v>1703</v>
      </c>
      <c r="C2218">
        <v>514</v>
      </c>
      <c r="D2218" t="s">
        <v>3632</v>
      </c>
      <c r="E2218">
        <v>132</v>
      </c>
      <c r="F2218">
        <v>255</v>
      </c>
      <c r="G2218">
        <v>6199</v>
      </c>
      <c r="H2218" t="s">
        <v>3633</v>
      </c>
    </row>
    <row r="2219" spans="1:8" hidden="1" x14ac:dyDescent="0.25">
      <c r="A2219" t="s">
        <v>403</v>
      </c>
      <c r="B2219" t="s">
        <v>1704</v>
      </c>
      <c r="C2219">
        <v>497</v>
      </c>
      <c r="D2219" t="s">
        <v>3798</v>
      </c>
      <c r="E2219">
        <v>269</v>
      </c>
      <c r="F2219">
        <v>291</v>
      </c>
      <c r="G2219">
        <v>132</v>
      </c>
    </row>
    <row r="2220" spans="1:8" hidden="1" x14ac:dyDescent="0.25">
      <c r="A2220" t="s">
        <v>403</v>
      </c>
      <c r="B2220" t="s">
        <v>1704</v>
      </c>
      <c r="C2220">
        <v>497</v>
      </c>
      <c r="D2220" t="s">
        <v>3630</v>
      </c>
      <c r="E2220">
        <v>331</v>
      </c>
      <c r="F2220">
        <v>491</v>
      </c>
      <c r="G2220">
        <v>5833</v>
      </c>
      <c r="H2220" t="s">
        <v>3631</v>
      </c>
    </row>
    <row r="2221" spans="1:8" x14ac:dyDescent="0.25">
      <c r="A2221" t="s">
        <v>403</v>
      </c>
      <c r="B2221" t="s">
        <v>1704</v>
      </c>
      <c r="C2221">
        <v>497</v>
      </c>
      <c r="D2221" t="s">
        <v>3632</v>
      </c>
      <c r="E2221">
        <v>177</v>
      </c>
      <c r="F2221">
        <v>268</v>
      </c>
      <c r="G2221">
        <v>6199</v>
      </c>
      <c r="H2221" t="s">
        <v>3633</v>
      </c>
    </row>
    <row r="2222" spans="1:8" hidden="1" x14ac:dyDescent="0.25">
      <c r="A2222" t="s">
        <v>4584</v>
      </c>
      <c r="B2222" t="s">
        <v>4585</v>
      </c>
      <c r="C2222">
        <v>426</v>
      </c>
      <c r="D2222" t="s">
        <v>3639</v>
      </c>
      <c r="E2222">
        <v>60</v>
      </c>
      <c r="F2222">
        <v>103</v>
      </c>
      <c r="G2222">
        <v>4169</v>
      </c>
      <c r="H2222" t="s">
        <v>3640</v>
      </c>
    </row>
    <row r="2223" spans="1:8" hidden="1" x14ac:dyDescent="0.25">
      <c r="A2223" t="s">
        <v>4584</v>
      </c>
      <c r="B2223" t="s">
        <v>4585</v>
      </c>
      <c r="C2223">
        <v>426</v>
      </c>
      <c r="D2223" t="s">
        <v>3630</v>
      </c>
      <c r="E2223">
        <v>264</v>
      </c>
      <c r="F2223">
        <v>424</v>
      </c>
      <c r="G2223">
        <v>5833</v>
      </c>
      <c r="H2223" t="s">
        <v>3631</v>
      </c>
    </row>
    <row r="2224" spans="1:8" x14ac:dyDescent="0.25">
      <c r="A2224" t="s">
        <v>4584</v>
      </c>
      <c r="B2224" t="s">
        <v>4585</v>
      </c>
      <c r="C2224">
        <v>426</v>
      </c>
      <c r="D2224" t="s">
        <v>3632</v>
      </c>
      <c r="E2224">
        <v>133</v>
      </c>
      <c r="F2224">
        <v>194</v>
      </c>
      <c r="G2224">
        <v>6199</v>
      </c>
      <c r="H2224" t="s">
        <v>3633</v>
      </c>
    </row>
    <row r="2225" spans="1:8" hidden="1" x14ac:dyDescent="0.25">
      <c r="A2225" t="s">
        <v>404</v>
      </c>
      <c r="B2225" t="s">
        <v>1705</v>
      </c>
      <c r="C2225">
        <v>556</v>
      </c>
      <c r="D2225" t="s">
        <v>4202</v>
      </c>
      <c r="E2225">
        <v>2</v>
      </c>
      <c r="F2225">
        <v>53</v>
      </c>
      <c r="G2225">
        <v>87</v>
      </c>
    </row>
    <row r="2226" spans="1:8" hidden="1" x14ac:dyDescent="0.25">
      <c r="A2226" t="s">
        <v>404</v>
      </c>
      <c r="B2226" t="s">
        <v>1705</v>
      </c>
      <c r="C2226">
        <v>556</v>
      </c>
      <c r="D2226" t="s">
        <v>3630</v>
      </c>
      <c r="E2226">
        <v>352</v>
      </c>
      <c r="F2226">
        <v>513</v>
      </c>
      <c r="G2226">
        <v>5833</v>
      </c>
      <c r="H2226" t="s">
        <v>3631</v>
      </c>
    </row>
    <row r="2227" spans="1:8" x14ac:dyDescent="0.25">
      <c r="A2227" t="s">
        <v>404</v>
      </c>
      <c r="B2227" t="s">
        <v>1705</v>
      </c>
      <c r="C2227">
        <v>556</v>
      </c>
      <c r="D2227" t="s">
        <v>3632</v>
      </c>
      <c r="E2227">
        <v>174</v>
      </c>
      <c r="F2227">
        <v>297</v>
      </c>
      <c r="G2227">
        <v>6199</v>
      </c>
      <c r="H2227" t="s">
        <v>3633</v>
      </c>
    </row>
    <row r="2228" spans="1:8" hidden="1" x14ac:dyDescent="0.25">
      <c r="A2228" t="s">
        <v>405</v>
      </c>
      <c r="B2228" t="s">
        <v>1706</v>
      </c>
      <c r="C2228">
        <v>497</v>
      </c>
      <c r="D2228" t="s">
        <v>3798</v>
      </c>
      <c r="E2228">
        <v>269</v>
      </c>
      <c r="F2228">
        <v>291</v>
      </c>
      <c r="G2228">
        <v>132</v>
      </c>
    </row>
    <row r="2229" spans="1:8" hidden="1" x14ac:dyDescent="0.25">
      <c r="A2229" t="s">
        <v>405</v>
      </c>
      <c r="B2229" t="s">
        <v>1706</v>
      </c>
      <c r="C2229">
        <v>497</v>
      </c>
      <c r="D2229" t="s">
        <v>3630</v>
      </c>
      <c r="E2229">
        <v>331</v>
      </c>
      <c r="F2229">
        <v>491</v>
      </c>
      <c r="G2229">
        <v>5833</v>
      </c>
      <c r="H2229" t="s">
        <v>3631</v>
      </c>
    </row>
    <row r="2230" spans="1:8" x14ac:dyDescent="0.25">
      <c r="A2230" t="s">
        <v>405</v>
      </c>
      <c r="B2230" t="s">
        <v>1706</v>
      </c>
      <c r="C2230">
        <v>497</v>
      </c>
      <c r="D2230" t="s">
        <v>3632</v>
      </c>
      <c r="E2230">
        <v>177</v>
      </c>
      <c r="F2230">
        <v>268</v>
      </c>
      <c r="G2230">
        <v>6199</v>
      </c>
      <c r="H2230" t="s">
        <v>3633</v>
      </c>
    </row>
    <row r="2231" spans="1:8" hidden="1" x14ac:dyDescent="0.25">
      <c r="A2231" t="s">
        <v>406</v>
      </c>
      <c r="B2231" t="s">
        <v>1707</v>
      </c>
      <c r="C2231">
        <v>514</v>
      </c>
      <c r="D2231" t="s">
        <v>3630</v>
      </c>
      <c r="E2231">
        <v>310</v>
      </c>
      <c r="F2231">
        <v>471</v>
      </c>
      <c r="G2231">
        <v>5833</v>
      </c>
      <c r="H2231" t="s">
        <v>3631</v>
      </c>
    </row>
    <row r="2232" spans="1:8" x14ac:dyDescent="0.25">
      <c r="A2232" t="s">
        <v>406</v>
      </c>
      <c r="B2232" t="s">
        <v>1707</v>
      </c>
      <c r="C2232">
        <v>514</v>
      </c>
      <c r="D2232" t="s">
        <v>3632</v>
      </c>
      <c r="E2232">
        <v>132</v>
      </c>
      <c r="F2232">
        <v>255</v>
      </c>
      <c r="G2232">
        <v>6199</v>
      </c>
      <c r="H2232" t="s">
        <v>3633</v>
      </c>
    </row>
    <row r="2233" spans="1:8" hidden="1" x14ac:dyDescent="0.25">
      <c r="A2233" t="s">
        <v>4586</v>
      </c>
      <c r="B2233" t="s">
        <v>4587</v>
      </c>
      <c r="C2233">
        <v>389</v>
      </c>
      <c r="D2233" t="s">
        <v>3639</v>
      </c>
      <c r="E2233">
        <v>23</v>
      </c>
      <c r="F2233">
        <v>66</v>
      </c>
      <c r="G2233">
        <v>4169</v>
      </c>
      <c r="H2233" t="s">
        <v>3640</v>
      </c>
    </row>
    <row r="2234" spans="1:8" hidden="1" x14ac:dyDescent="0.25">
      <c r="A2234" t="s">
        <v>4586</v>
      </c>
      <c r="B2234" t="s">
        <v>4587</v>
      </c>
      <c r="C2234">
        <v>389</v>
      </c>
      <c r="D2234" t="s">
        <v>3630</v>
      </c>
      <c r="E2234">
        <v>227</v>
      </c>
      <c r="F2234">
        <v>387</v>
      </c>
      <c r="G2234">
        <v>5833</v>
      </c>
      <c r="H2234" t="s">
        <v>3631</v>
      </c>
    </row>
    <row r="2235" spans="1:8" x14ac:dyDescent="0.25">
      <c r="A2235" t="s">
        <v>4586</v>
      </c>
      <c r="B2235" t="s">
        <v>4587</v>
      </c>
      <c r="C2235">
        <v>389</v>
      </c>
      <c r="D2235" t="s">
        <v>3632</v>
      </c>
      <c r="E2235">
        <v>96</v>
      </c>
      <c r="F2235">
        <v>157</v>
      </c>
      <c r="G2235">
        <v>6199</v>
      </c>
      <c r="H2235" t="s">
        <v>3633</v>
      </c>
    </row>
    <row r="2236" spans="1:8" hidden="1" x14ac:dyDescent="0.25">
      <c r="A2236" t="s">
        <v>407</v>
      </c>
      <c r="B2236" t="s">
        <v>1708</v>
      </c>
      <c r="C2236">
        <v>514</v>
      </c>
      <c r="D2236" t="s">
        <v>3630</v>
      </c>
      <c r="E2236">
        <v>310</v>
      </c>
      <c r="F2236">
        <v>471</v>
      </c>
      <c r="G2236">
        <v>5833</v>
      </c>
      <c r="H2236" t="s">
        <v>3631</v>
      </c>
    </row>
    <row r="2237" spans="1:8" x14ac:dyDescent="0.25">
      <c r="A2237" t="s">
        <v>407</v>
      </c>
      <c r="B2237" t="s">
        <v>1708</v>
      </c>
      <c r="C2237">
        <v>514</v>
      </c>
      <c r="D2237" t="s">
        <v>3632</v>
      </c>
      <c r="E2237">
        <v>132</v>
      </c>
      <c r="F2237">
        <v>255</v>
      </c>
      <c r="G2237">
        <v>6199</v>
      </c>
      <c r="H2237" t="s">
        <v>3633</v>
      </c>
    </row>
    <row r="2238" spans="1:8" hidden="1" x14ac:dyDescent="0.25">
      <c r="A2238" t="s">
        <v>4588</v>
      </c>
      <c r="B2238" t="s">
        <v>4589</v>
      </c>
      <c r="C2238">
        <v>426</v>
      </c>
      <c r="D2238" t="s">
        <v>3639</v>
      </c>
      <c r="E2238">
        <v>60</v>
      </c>
      <c r="F2238">
        <v>103</v>
      </c>
      <c r="G2238">
        <v>4169</v>
      </c>
      <c r="H2238" t="s">
        <v>3640</v>
      </c>
    </row>
    <row r="2239" spans="1:8" hidden="1" x14ac:dyDescent="0.25">
      <c r="A2239" t="s">
        <v>4588</v>
      </c>
      <c r="B2239" t="s">
        <v>4589</v>
      </c>
      <c r="C2239">
        <v>426</v>
      </c>
      <c r="D2239" t="s">
        <v>3630</v>
      </c>
      <c r="E2239">
        <v>264</v>
      </c>
      <c r="F2239">
        <v>424</v>
      </c>
      <c r="G2239">
        <v>5833</v>
      </c>
      <c r="H2239" t="s">
        <v>3631</v>
      </c>
    </row>
    <row r="2240" spans="1:8" x14ac:dyDescent="0.25">
      <c r="A2240" t="s">
        <v>4588</v>
      </c>
      <c r="B2240" t="s">
        <v>4589</v>
      </c>
      <c r="C2240">
        <v>426</v>
      </c>
      <c r="D2240" t="s">
        <v>3632</v>
      </c>
      <c r="E2240">
        <v>133</v>
      </c>
      <c r="F2240">
        <v>194</v>
      </c>
      <c r="G2240">
        <v>6199</v>
      </c>
      <c r="H2240" t="s">
        <v>3633</v>
      </c>
    </row>
    <row r="2241" spans="1:8" hidden="1" x14ac:dyDescent="0.25">
      <c r="A2241" t="s">
        <v>408</v>
      </c>
      <c r="B2241" t="s">
        <v>1709</v>
      </c>
      <c r="C2241">
        <v>497</v>
      </c>
      <c r="D2241" t="s">
        <v>3798</v>
      </c>
      <c r="E2241">
        <v>269</v>
      </c>
      <c r="F2241">
        <v>291</v>
      </c>
      <c r="G2241">
        <v>132</v>
      </c>
    </row>
    <row r="2242" spans="1:8" hidden="1" x14ac:dyDescent="0.25">
      <c r="A2242" t="s">
        <v>408</v>
      </c>
      <c r="B2242" t="s">
        <v>1709</v>
      </c>
      <c r="C2242">
        <v>497</v>
      </c>
      <c r="D2242" t="s">
        <v>3630</v>
      </c>
      <c r="E2242">
        <v>331</v>
      </c>
      <c r="F2242">
        <v>491</v>
      </c>
      <c r="G2242">
        <v>5833</v>
      </c>
      <c r="H2242" t="s">
        <v>3631</v>
      </c>
    </row>
    <row r="2243" spans="1:8" x14ac:dyDescent="0.25">
      <c r="A2243" t="s">
        <v>408</v>
      </c>
      <c r="B2243" t="s">
        <v>1709</v>
      </c>
      <c r="C2243">
        <v>497</v>
      </c>
      <c r="D2243" t="s">
        <v>3632</v>
      </c>
      <c r="E2243">
        <v>177</v>
      </c>
      <c r="F2243">
        <v>268</v>
      </c>
      <c r="G2243">
        <v>6199</v>
      </c>
      <c r="H2243" t="s">
        <v>3633</v>
      </c>
    </row>
    <row r="2244" spans="1:8" hidden="1" x14ac:dyDescent="0.25">
      <c r="A2244" t="s">
        <v>409</v>
      </c>
      <c r="B2244" t="s">
        <v>1710</v>
      </c>
      <c r="C2244">
        <v>497</v>
      </c>
      <c r="D2244" t="s">
        <v>3798</v>
      </c>
      <c r="E2244">
        <v>269</v>
      </c>
      <c r="F2244">
        <v>291</v>
      </c>
      <c r="G2244">
        <v>132</v>
      </c>
    </row>
    <row r="2245" spans="1:8" hidden="1" x14ac:dyDescent="0.25">
      <c r="A2245" t="s">
        <v>409</v>
      </c>
      <c r="B2245" t="s">
        <v>1710</v>
      </c>
      <c r="C2245">
        <v>497</v>
      </c>
      <c r="D2245" t="s">
        <v>3630</v>
      </c>
      <c r="E2245">
        <v>331</v>
      </c>
      <c r="F2245">
        <v>491</v>
      </c>
      <c r="G2245">
        <v>5833</v>
      </c>
      <c r="H2245" t="s">
        <v>3631</v>
      </c>
    </row>
    <row r="2246" spans="1:8" x14ac:dyDescent="0.25">
      <c r="A2246" t="s">
        <v>409</v>
      </c>
      <c r="B2246" t="s">
        <v>1710</v>
      </c>
      <c r="C2246">
        <v>497</v>
      </c>
      <c r="D2246" t="s">
        <v>3632</v>
      </c>
      <c r="E2246">
        <v>177</v>
      </c>
      <c r="F2246">
        <v>268</v>
      </c>
      <c r="G2246">
        <v>6199</v>
      </c>
      <c r="H2246" t="s">
        <v>3633</v>
      </c>
    </row>
    <row r="2247" spans="1:8" hidden="1" x14ac:dyDescent="0.25">
      <c r="A2247" t="s">
        <v>4590</v>
      </c>
      <c r="B2247" t="s">
        <v>4591</v>
      </c>
      <c r="C2247">
        <v>426</v>
      </c>
      <c r="D2247" t="s">
        <v>3639</v>
      </c>
      <c r="E2247">
        <v>60</v>
      </c>
      <c r="F2247">
        <v>103</v>
      </c>
      <c r="G2247">
        <v>4169</v>
      </c>
      <c r="H2247" t="s">
        <v>3640</v>
      </c>
    </row>
    <row r="2248" spans="1:8" hidden="1" x14ac:dyDescent="0.25">
      <c r="A2248" t="s">
        <v>4590</v>
      </c>
      <c r="B2248" t="s">
        <v>4591</v>
      </c>
      <c r="C2248">
        <v>426</v>
      </c>
      <c r="D2248" t="s">
        <v>3630</v>
      </c>
      <c r="E2248">
        <v>264</v>
      </c>
      <c r="F2248">
        <v>424</v>
      </c>
      <c r="G2248">
        <v>5833</v>
      </c>
      <c r="H2248" t="s">
        <v>3631</v>
      </c>
    </row>
    <row r="2249" spans="1:8" x14ac:dyDescent="0.25">
      <c r="A2249" t="s">
        <v>4590</v>
      </c>
      <c r="B2249" t="s">
        <v>4591</v>
      </c>
      <c r="C2249">
        <v>426</v>
      </c>
      <c r="D2249" t="s">
        <v>3632</v>
      </c>
      <c r="E2249">
        <v>133</v>
      </c>
      <c r="F2249">
        <v>194</v>
      </c>
      <c r="G2249">
        <v>6199</v>
      </c>
      <c r="H2249" t="s">
        <v>3633</v>
      </c>
    </row>
    <row r="2250" spans="1:8" hidden="1" x14ac:dyDescent="0.25">
      <c r="A2250" t="s">
        <v>410</v>
      </c>
      <c r="B2250" t="s">
        <v>1711</v>
      </c>
      <c r="C2250">
        <v>556</v>
      </c>
      <c r="D2250" t="s">
        <v>4202</v>
      </c>
      <c r="E2250">
        <v>2</v>
      </c>
      <c r="F2250">
        <v>53</v>
      </c>
      <c r="G2250">
        <v>87</v>
      </c>
    </row>
    <row r="2251" spans="1:8" hidden="1" x14ac:dyDescent="0.25">
      <c r="A2251" t="s">
        <v>410</v>
      </c>
      <c r="B2251" t="s">
        <v>1711</v>
      </c>
      <c r="C2251">
        <v>556</v>
      </c>
      <c r="D2251" t="s">
        <v>3630</v>
      </c>
      <c r="E2251">
        <v>352</v>
      </c>
      <c r="F2251">
        <v>513</v>
      </c>
      <c r="G2251">
        <v>5833</v>
      </c>
      <c r="H2251" t="s">
        <v>3631</v>
      </c>
    </row>
    <row r="2252" spans="1:8" x14ac:dyDescent="0.25">
      <c r="A2252" t="s">
        <v>410</v>
      </c>
      <c r="B2252" t="s">
        <v>1711</v>
      </c>
      <c r="C2252">
        <v>556</v>
      </c>
      <c r="D2252" t="s">
        <v>3632</v>
      </c>
      <c r="E2252">
        <v>174</v>
      </c>
      <c r="F2252">
        <v>297</v>
      </c>
      <c r="G2252">
        <v>6199</v>
      </c>
      <c r="H2252" t="s">
        <v>3633</v>
      </c>
    </row>
    <row r="2253" spans="1:8" hidden="1" x14ac:dyDescent="0.25">
      <c r="A2253" t="s">
        <v>4592</v>
      </c>
      <c r="B2253" t="s">
        <v>4593</v>
      </c>
      <c r="C2253">
        <v>429</v>
      </c>
      <c r="D2253" t="s">
        <v>3639</v>
      </c>
      <c r="E2253">
        <v>63</v>
      </c>
      <c r="F2253">
        <v>106</v>
      </c>
      <c r="G2253">
        <v>4169</v>
      </c>
      <c r="H2253" t="s">
        <v>3640</v>
      </c>
    </row>
    <row r="2254" spans="1:8" hidden="1" x14ac:dyDescent="0.25">
      <c r="A2254" t="s">
        <v>4592</v>
      </c>
      <c r="B2254" t="s">
        <v>4593</v>
      </c>
      <c r="C2254">
        <v>429</v>
      </c>
      <c r="D2254" t="s">
        <v>3630</v>
      </c>
      <c r="E2254">
        <v>267</v>
      </c>
      <c r="F2254">
        <v>427</v>
      </c>
      <c r="G2254">
        <v>5833</v>
      </c>
      <c r="H2254" t="s">
        <v>3631</v>
      </c>
    </row>
    <row r="2255" spans="1:8" x14ac:dyDescent="0.25">
      <c r="A2255" t="s">
        <v>4592</v>
      </c>
      <c r="B2255" t="s">
        <v>4593</v>
      </c>
      <c r="C2255">
        <v>429</v>
      </c>
      <c r="D2255" t="s">
        <v>3632</v>
      </c>
      <c r="E2255">
        <v>136</v>
      </c>
      <c r="F2255">
        <v>197</v>
      </c>
      <c r="G2255">
        <v>6199</v>
      </c>
      <c r="H2255" t="s">
        <v>3633</v>
      </c>
    </row>
    <row r="2256" spans="1:8" hidden="1" x14ac:dyDescent="0.25">
      <c r="A2256" t="s">
        <v>411</v>
      </c>
      <c r="B2256" t="s">
        <v>1712</v>
      </c>
      <c r="C2256">
        <v>556</v>
      </c>
      <c r="D2256" t="s">
        <v>4202</v>
      </c>
      <c r="E2256">
        <v>2</v>
      </c>
      <c r="F2256">
        <v>53</v>
      </c>
      <c r="G2256">
        <v>87</v>
      </c>
    </row>
    <row r="2257" spans="1:8" hidden="1" x14ac:dyDescent="0.25">
      <c r="A2257" t="s">
        <v>411</v>
      </c>
      <c r="B2257" t="s">
        <v>1712</v>
      </c>
      <c r="C2257">
        <v>556</v>
      </c>
      <c r="D2257" t="s">
        <v>3630</v>
      </c>
      <c r="E2257">
        <v>352</v>
      </c>
      <c r="F2257">
        <v>513</v>
      </c>
      <c r="G2257">
        <v>5833</v>
      </c>
      <c r="H2257" t="s">
        <v>3631</v>
      </c>
    </row>
    <row r="2258" spans="1:8" x14ac:dyDescent="0.25">
      <c r="A2258" t="s">
        <v>411</v>
      </c>
      <c r="B2258" t="s">
        <v>1712</v>
      </c>
      <c r="C2258">
        <v>556</v>
      </c>
      <c r="D2258" t="s">
        <v>3632</v>
      </c>
      <c r="E2258">
        <v>174</v>
      </c>
      <c r="F2258">
        <v>297</v>
      </c>
      <c r="G2258">
        <v>6199</v>
      </c>
      <c r="H2258" t="s">
        <v>3633</v>
      </c>
    </row>
    <row r="2259" spans="1:8" hidden="1" x14ac:dyDescent="0.25">
      <c r="A2259" t="s">
        <v>412</v>
      </c>
      <c r="B2259" t="s">
        <v>1713</v>
      </c>
      <c r="C2259">
        <v>497</v>
      </c>
      <c r="D2259" t="s">
        <v>3798</v>
      </c>
      <c r="E2259">
        <v>269</v>
      </c>
      <c r="F2259">
        <v>291</v>
      </c>
      <c r="G2259">
        <v>132</v>
      </c>
    </row>
    <row r="2260" spans="1:8" hidden="1" x14ac:dyDescent="0.25">
      <c r="A2260" t="s">
        <v>412</v>
      </c>
      <c r="B2260" t="s">
        <v>1713</v>
      </c>
      <c r="C2260">
        <v>497</v>
      </c>
      <c r="D2260" t="s">
        <v>3630</v>
      </c>
      <c r="E2260">
        <v>331</v>
      </c>
      <c r="F2260">
        <v>491</v>
      </c>
      <c r="G2260">
        <v>5833</v>
      </c>
      <c r="H2260" t="s">
        <v>3631</v>
      </c>
    </row>
    <row r="2261" spans="1:8" x14ac:dyDescent="0.25">
      <c r="A2261" t="s">
        <v>412</v>
      </c>
      <c r="B2261" t="s">
        <v>1713</v>
      </c>
      <c r="C2261">
        <v>497</v>
      </c>
      <c r="D2261" t="s">
        <v>3632</v>
      </c>
      <c r="E2261">
        <v>177</v>
      </c>
      <c r="F2261">
        <v>268</v>
      </c>
      <c r="G2261">
        <v>6199</v>
      </c>
      <c r="H2261" t="s">
        <v>3633</v>
      </c>
    </row>
    <row r="2262" spans="1:8" hidden="1" x14ac:dyDescent="0.25">
      <c r="A2262" t="s">
        <v>4594</v>
      </c>
      <c r="B2262" t="s">
        <v>4595</v>
      </c>
      <c r="C2262">
        <v>389</v>
      </c>
      <c r="D2262" t="s">
        <v>3639</v>
      </c>
      <c r="E2262">
        <v>23</v>
      </c>
      <c r="F2262">
        <v>66</v>
      </c>
      <c r="G2262">
        <v>4169</v>
      </c>
      <c r="H2262" t="s">
        <v>3640</v>
      </c>
    </row>
    <row r="2263" spans="1:8" hidden="1" x14ac:dyDescent="0.25">
      <c r="A2263" t="s">
        <v>4594</v>
      </c>
      <c r="B2263" t="s">
        <v>4595</v>
      </c>
      <c r="C2263">
        <v>389</v>
      </c>
      <c r="D2263" t="s">
        <v>3630</v>
      </c>
      <c r="E2263">
        <v>227</v>
      </c>
      <c r="F2263">
        <v>387</v>
      </c>
      <c r="G2263">
        <v>5833</v>
      </c>
      <c r="H2263" t="s">
        <v>3631</v>
      </c>
    </row>
    <row r="2264" spans="1:8" x14ac:dyDescent="0.25">
      <c r="A2264" t="s">
        <v>4594</v>
      </c>
      <c r="B2264" t="s">
        <v>4595</v>
      </c>
      <c r="C2264">
        <v>389</v>
      </c>
      <c r="D2264" t="s">
        <v>3632</v>
      </c>
      <c r="E2264">
        <v>96</v>
      </c>
      <c r="F2264">
        <v>157</v>
      </c>
      <c r="G2264">
        <v>6199</v>
      </c>
      <c r="H2264" t="s">
        <v>3633</v>
      </c>
    </row>
    <row r="2265" spans="1:8" hidden="1" x14ac:dyDescent="0.25">
      <c r="A2265" t="s">
        <v>413</v>
      </c>
      <c r="B2265" t="s">
        <v>1714</v>
      </c>
      <c r="C2265">
        <v>514</v>
      </c>
      <c r="D2265" t="s">
        <v>3630</v>
      </c>
      <c r="E2265">
        <v>310</v>
      </c>
      <c r="F2265">
        <v>471</v>
      </c>
      <c r="G2265">
        <v>5833</v>
      </c>
      <c r="H2265" t="s">
        <v>3631</v>
      </c>
    </row>
    <row r="2266" spans="1:8" x14ac:dyDescent="0.25">
      <c r="A2266" t="s">
        <v>413</v>
      </c>
      <c r="B2266" t="s">
        <v>1714</v>
      </c>
      <c r="C2266">
        <v>514</v>
      </c>
      <c r="D2266" t="s">
        <v>3632</v>
      </c>
      <c r="E2266">
        <v>132</v>
      </c>
      <c r="F2266">
        <v>255</v>
      </c>
      <c r="G2266">
        <v>6199</v>
      </c>
      <c r="H2266" t="s">
        <v>3633</v>
      </c>
    </row>
    <row r="2267" spans="1:8" hidden="1" x14ac:dyDescent="0.25">
      <c r="A2267" t="s">
        <v>414</v>
      </c>
      <c r="B2267" t="s">
        <v>1715</v>
      </c>
      <c r="C2267">
        <v>497</v>
      </c>
      <c r="D2267" t="s">
        <v>3798</v>
      </c>
      <c r="E2267">
        <v>269</v>
      </c>
      <c r="F2267">
        <v>291</v>
      </c>
      <c r="G2267">
        <v>132</v>
      </c>
    </row>
    <row r="2268" spans="1:8" hidden="1" x14ac:dyDescent="0.25">
      <c r="A2268" t="s">
        <v>414</v>
      </c>
      <c r="B2268" t="s">
        <v>1715</v>
      </c>
      <c r="C2268">
        <v>497</v>
      </c>
      <c r="D2268" t="s">
        <v>3630</v>
      </c>
      <c r="E2268">
        <v>331</v>
      </c>
      <c r="F2268">
        <v>491</v>
      </c>
      <c r="G2268">
        <v>5833</v>
      </c>
      <c r="H2268" t="s">
        <v>3631</v>
      </c>
    </row>
    <row r="2269" spans="1:8" x14ac:dyDescent="0.25">
      <c r="A2269" t="s">
        <v>414</v>
      </c>
      <c r="B2269" t="s">
        <v>1715</v>
      </c>
      <c r="C2269">
        <v>497</v>
      </c>
      <c r="D2269" t="s">
        <v>3632</v>
      </c>
      <c r="E2269">
        <v>177</v>
      </c>
      <c r="F2269">
        <v>268</v>
      </c>
      <c r="G2269">
        <v>6199</v>
      </c>
      <c r="H2269" t="s">
        <v>3633</v>
      </c>
    </row>
    <row r="2270" spans="1:8" hidden="1" x14ac:dyDescent="0.25">
      <c r="A2270" t="s">
        <v>415</v>
      </c>
      <c r="B2270" t="s">
        <v>1716</v>
      </c>
      <c r="C2270">
        <v>514</v>
      </c>
      <c r="D2270" t="s">
        <v>3630</v>
      </c>
      <c r="E2270">
        <v>310</v>
      </c>
      <c r="F2270">
        <v>471</v>
      </c>
      <c r="G2270">
        <v>5833</v>
      </c>
      <c r="H2270" t="s">
        <v>3631</v>
      </c>
    </row>
    <row r="2271" spans="1:8" x14ac:dyDescent="0.25">
      <c r="A2271" t="s">
        <v>415</v>
      </c>
      <c r="B2271" t="s">
        <v>1716</v>
      </c>
      <c r="C2271">
        <v>514</v>
      </c>
      <c r="D2271" t="s">
        <v>3632</v>
      </c>
      <c r="E2271">
        <v>132</v>
      </c>
      <c r="F2271">
        <v>255</v>
      </c>
      <c r="G2271">
        <v>6199</v>
      </c>
      <c r="H2271" t="s">
        <v>3633</v>
      </c>
    </row>
    <row r="2272" spans="1:8" hidden="1" x14ac:dyDescent="0.25">
      <c r="A2272" t="s">
        <v>4596</v>
      </c>
      <c r="B2272" t="s">
        <v>4597</v>
      </c>
      <c r="C2272">
        <v>389</v>
      </c>
      <c r="D2272" t="s">
        <v>3639</v>
      </c>
      <c r="E2272">
        <v>23</v>
      </c>
      <c r="F2272">
        <v>66</v>
      </c>
      <c r="G2272">
        <v>4169</v>
      </c>
      <c r="H2272" t="s">
        <v>3640</v>
      </c>
    </row>
    <row r="2273" spans="1:8" hidden="1" x14ac:dyDescent="0.25">
      <c r="A2273" t="s">
        <v>4596</v>
      </c>
      <c r="B2273" t="s">
        <v>4597</v>
      </c>
      <c r="C2273">
        <v>389</v>
      </c>
      <c r="D2273" t="s">
        <v>3630</v>
      </c>
      <c r="E2273">
        <v>227</v>
      </c>
      <c r="F2273">
        <v>387</v>
      </c>
      <c r="G2273">
        <v>5833</v>
      </c>
      <c r="H2273" t="s">
        <v>3631</v>
      </c>
    </row>
    <row r="2274" spans="1:8" x14ac:dyDescent="0.25">
      <c r="A2274" t="s">
        <v>4596</v>
      </c>
      <c r="B2274" t="s">
        <v>4597</v>
      </c>
      <c r="C2274">
        <v>389</v>
      </c>
      <c r="D2274" t="s">
        <v>3632</v>
      </c>
      <c r="E2274">
        <v>96</v>
      </c>
      <c r="F2274">
        <v>157</v>
      </c>
      <c r="G2274">
        <v>6199</v>
      </c>
      <c r="H2274" t="s">
        <v>3633</v>
      </c>
    </row>
    <row r="2275" spans="1:8" hidden="1" x14ac:dyDescent="0.25">
      <c r="A2275" t="s">
        <v>416</v>
      </c>
      <c r="B2275" t="s">
        <v>1717</v>
      </c>
      <c r="C2275">
        <v>497</v>
      </c>
      <c r="D2275" t="s">
        <v>3798</v>
      </c>
      <c r="E2275">
        <v>269</v>
      </c>
      <c r="F2275">
        <v>291</v>
      </c>
      <c r="G2275">
        <v>132</v>
      </c>
    </row>
    <row r="2276" spans="1:8" hidden="1" x14ac:dyDescent="0.25">
      <c r="A2276" t="s">
        <v>416</v>
      </c>
      <c r="B2276" t="s">
        <v>1717</v>
      </c>
      <c r="C2276">
        <v>497</v>
      </c>
      <c r="D2276" t="s">
        <v>3630</v>
      </c>
      <c r="E2276">
        <v>331</v>
      </c>
      <c r="F2276">
        <v>491</v>
      </c>
      <c r="G2276">
        <v>5833</v>
      </c>
      <c r="H2276" t="s">
        <v>3631</v>
      </c>
    </row>
    <row r="2277" spans="1:8" x14ac:dyDescent="0.25">
      <c r="A2277" t="s">
        <v>416</v>
      </c>
      <c r="B2277" t="s">
        <v>1717</v>
      </c>
      <c r="C2277">
        <v>497</v>
      </c>
      <c r="D2277" t="s">
        <v>3632</v>
      </c>
      <c r="E2277">
        <v>177</v>
      </c>
      <c r="F2277">
        <v>268</v>
      </c>
      <c r="G2277">
        <v>6199</v>
      </c>
      <c r="H2277" t="s">
        <v>3633</v>
      </c>
    </row>
    <row r="2278" spans="1:8" hidden="1" x14ac:dyDescent="0.25">
      <c r="A2278" t="s">
        <v>417</v>
      </c>
      <c r="B2278" t="s">
        <v>1718</v>
      </c>
      <c r="C2278">
        <v>497</v>
      </c>
      <c r="D2278" t="s">
        <v>3798</v>
      </c>
      <c r="E2278">
        <v>269</v>
      </c>
      <c r="F2278">
        <v>291</v>
      </c>
      <c r="G2278">
        <v>132</v>
      </c>
    </row>
    <row r="2279" spans="1:8" hidden="1" x14ac:dyDescent="0.25">
      <c r="A2279" t="s">
        <v>417</v>
      </c>
      <c r="B2279" t="s">
        <v>1718</v>
      </c>
      <c r="C2279">
        <v>497</v>
      </c>
      <c r="D2279" t="s">
        <v>3630</v>
      </c>
      <c r="E2279">
        <v>331</v>
      </c>
      <c r="F2279">
        <v>491</v>
      </c>
      <c r="G2279">
        <v>5833</v>
      </c>
      <c r="H2279" t="s">
        <v>3631</v>
      </c>
    </row>
    <row r="2280" spans="1:8" x14ac:dyDescent="0.25">
      <c r="A2280" t="s">
        <v>417</v>
      </c>
      <c r="B2280" t="s">
        <v>1718</v>
      </c>
      <c r="C2280">
        <v>497</v>
      </c>
      <c r="D2280" t="s">
        <v>3632</v>
      </c>
      <c r="E2280">
        <v>177</v>
      </c>
      <c r="F2280">
        <v>268</v>
      </c>
      <c r="G2280">
        <v>6199</v>
      </c>
      <c r="H2280" t="s">
        <v>3633</v>
      </c>
    </row>
    <row r="2281" spans="1:8" hidden="1" x14ac:dyDescent="0.25">
      <c r="A2281" t="s">
        <v>418</v>
      </c>
      <c r="B2281" t="s">
        <v>1719</v>
      </c>
      <c r="C2281">
        <v>562</v>
      </c>
      <c r="D2281" t="s">
        <v>4202</v>
      </c>
      <c r="E2281">
        <v>1</v>
      </c>
      <c r="F2281">
        <v>59</v>
      </c>
      <c r="G2281">
        <v>87</v>
      </c>
    </row>
    <row r="2282" spans="1:8" hidden="1" x14ac:dyDescent="0.25">
      <c r="A2282" t="s">
        <v>418</v>
      </c>
      <c r="B2282" t="s">
        <v>1719</v>
      </c>
      <c r="C2282">
        <v>562</v>
      </c>
      <c r="D2282" t="s">
        <v>3630</v>
      </c>
      <c r="E2282">
        <v>358</v>
      </c>
      <c r="F2282">
        <v>519</v>
      </c>
      <c r="G2282">
        <v>5833</v>
      </c>
      <c r="H2282" t="s">
        <v>3631</v>
      </c>
    </row>
    <row r="2283" spans="1:8" x14ac:dyDescent="0.25">
      <c r="A2283" t="s">
        <v>418</v>
      </c>
      <c r="B2283" t="s">
        <v>1719</v>
      </c>
      <c r="C2283">
        <v>562</v>
      </c>
      <c r="D2283" t="s">
        <v>3632</v>
      </c>
      <c r="E2283">
        <v>180</v>
      </c>
      <c r="F2283">
        <v>303</v>
      </c>
      <c r="G2283">
        <v>6199</v>
      </c>
      <c r="H2283" t="s">
        <v>3633</v>
      </c>
    </row>
    <row r="2284" spans="1:8" hidden="1" x14ac:dyDescent="0.25">
      <c r="A2284" t="s">
        <v>4598</v>
      </c>
      <c r="B2284" t="s">
        <v>4599</v>
      </c>
      <c r="C2284">
        <v>412</v>
      </c>
      <c r="D2284" t="s">
        <v>3639</v>
      </c>
      <c r="E2284">
        <v>46</v>
      </c>
      <c r="F2284">
        <v>89</v>
      </c>
      <c r="G2284">
        <v>4169</v>
      </c>
      <c r="H2284" t="s">
        <v>3640</v>
      </c>
    </row>
    <row r="2285" spans="1:8" hidden="1" x14ac:dyDescent="0.25">
      <c r="A2285" t="s">
        <v>4598</v>
      </c>
      <c r="B2285" t="s">
        <v>4599</v>
      </c>
      <c r="C2285">
        <v>412</v>
      </c>
      <c r="D2285" t="s">
        <v>3630</v>
      </c>
      <c r="E2285">
        <v>250</v>
      </c>
      <c r="F2285">
        <v>410</v>
      </c>
      <c r="G2285">
        <v>5833</v>
      </c>
      <c r="H2285" t="s">
        <v>3631</v>
      </c>
    </row>
    <row r="2286" spans="1:8" x14ac:dyDescent="0.25">
      <c r="A2286" t="s">
        <v>4598</v>
      </c>
      <c r="B2286" t="s">
        <v>4599</v>
      </c>
      <c r="C2286">
        <v>412</v>
      </c>
      <c r="D2286" t="s">
        <v>3632</v>
      </c>
      <c r="E2286">
        <v>119</v>
      </c>
      <c r="F2286">
        <v>180</v>
      </c>
      <c r="G2286">
        <v>6199</v>
      </c>
      <c r="H2286" t="s">
        <v>3633</v>
      </c>
    </row>
    <row r="2287" spans="1:8" hidden="1" x14ac:dyDescent="0.25">
      <c r="A2287" t="s">
        <v>4600</v>
      </c>
      <c r="B2287" t="s">
        <v>4601</v>
      </c>
      <c r="C2287">
        <v>412</v>
      </c>
      <c r="D2287" t="s">
        <v>3639</v>
      </c>
      <c r="E2287">
        <v>46</v>
      </c>
      <c r="F2287">
        <v>89</v>
      </c>
      <c r="G2287">
        <v>4169</v>
      </c>
      <c r="H2287" t="s">
        <v>3640</v>
      </c>
    </row>
    <row r="2288" spans="1:8" hidden="1" x14ac:dyDescent="0.25">
      <c r="A2288" t="s">
        <v>4600</v>
      </c>
      <c r="B2288" t="s">
        <v>4601</v>
      </c>
      <c r="C2288">
        <v>412</v>
      </c>
      <c r="D2288" t="s">
        <v>3630</v>
      </c>
      <c r="E2288">
        <v>250</v>
      </c>
      <c r="F2288">
        <v>410</v>
      </c>
      <c r="G2288">
        <v>5833</v>
      </c>
      <c r="H2288" t="s">
        <v>3631</v>
      </c>
    </row>
    <row r="2289" spans="1:8" x14ac:dyDescent="0.25">
      <c r="A2289" t="s">
        <v>4600</v>
      </c>
      <c r="B2289" t="s">
        <v>4601</v>
      </c>
      <c r="C2289">
        <v>412</v>
      </c>
      <c r="D2289" t="s">
        <v>3632</v>
      </c>
      <c r="E2289">
        <v>119</v>
      </c>
      <c r="F2289">
        <v>180</v>
      </c>
      <c r="G2289">
        <v>6199</v>
      </c>
      <c r="H2289" t="s">
        <v>3633</v>
      </c>
    </row>
    <row r="2290" spans="1:8" hidden="1" x14ac:dyDescent="0.25">
      <c r="A2290" t="s">
        <v>419</v>
      </c>
      <c r="B2290" t="s">
        <v>1720</v>
      </c>
      <c r="C2290">
        <v>497</v>
      </c>
      <c r="D2290" t="s">
        <v>3798</v>
      </c>
      <c r="E2290">
        <v>269</v>
      </c>
      <c r="F2290">
        <v>291</v>
      </c>
      <c r="G2290">
        <v>132</v>
      </c>
    </row>
    <row r="2291" spans="1:8" hidden="1" x14ac:dyDescent="0.25">
      <c r="A2291" t="s">
        <v>419</v>
      </c>
      <c r="B2291" t="s">
        <v>1720</v>
      </c>
      <c r="C2291">
        <v>497</v>
      </c>
      <c r="D2291" t="s">
        <v>3630</v>
      </c>
      <c r="E2291">
        <v>331</v>
      </c>
      <c r="F2291">
        <v>491</v>
      </c>
      <c r="G2291">
        <v>5833</v>
      </c>
      <c r="H2291" t="s">
        <v>3631</v>
      </c>
    </row>
    <row r="2292" spans="1:8" x14ac:dyDescent="0.25">
      <c r="A2292" t="s">
        <v>419</v>
      </c>
      <c r="B2292" t="s">
        <v>1720</v>
      </c>
      <c r="C2292">
        <v>497</v>
      </c>
      <c r="D2292" t="s">
        <v>3632</v>
      </c>
      <c r="E2292">
        <v>177</v>
      </c>
      <c r="F2292">
        <v>268</v>
      </c>
      <c r="G2292">
        <v>6199</v>
      </c>
      <c r="H2292" t="s">
        <v>3633</v>
      </c>
    </row>
    <row r="2293" spans="1:8" hidden="1" x14ac:dyDescent="0.25">
      <c r="A2293" t="s">
        <v>420</v>
      </c>
      <c r="B2293" t="s">
        <v>1721</v>
      </c>
      <c r="C2293">
        <v>562</v>
      </c>
      <c r="D2293" t="s">
        <v>4202</v>
      </c>
      <c r="E2293">
        <v>1</v>
      </c>
      <c r="F2293">
        <v>59</v>
      </c>
      <c r="G2293">
        <v>87</v>
      </c>
    </row>
    <row r="2294" spans="1:8" hidden="1" x14ac:dyDescent="0.25">
      <c r="A2294" t="s">
        <v>420</v>
      </c>
      <c r="B2294" t="s">
        <v>1721</v>
      </c>
      <c r="C2294">
        <v>562</v>
      </c>
      <c r="D2294" t="s">
        <v>3630</v>
      </c>
      <c r="E2294">
        <v>358</v>
      </c>
      <c r="F2294">
        <v>519</v>
      </c>
      <c r="G2294">
        <v>5833</v>
      </c>
      <c r="H2294" t="s">
        <v>3631</v>
      </c>
    </row>
    <row r="2295" spans="1:8" x14ac:dyDescent="0.25">
      <c r="A2295" t="s">
        <v>420</v>
      </c>
      <c r="B2295" t="s">
        <v>1721</v>
      </c>
      <c r="C2295">
        <v>562</v>
      </c>
      <c r="D2295" t="s">
        <v>3632</v>
      </c>
      <c r="E2295">
        <v>180</v>
      </c>
      <c r="F2295">
        <v>303</v>
      </c>
      <c r="G2295">
        <v>6199</v>
      </c>
      <c r="H2295" t="s">
        <v>3633</v>
      </c>
    </row>
    <row r="2296" spans="1:8" hidden="1" x14ac:dyDescent="0.25">
      <c r="A2296" t="s">
        <v>4602</v>
      </c>
      <c r="B2296" t="s">
        <v>4603</v>
      </c>
      <c r="C2296">
        <v>713</v>
      </c>
      <c r="D2296" t="s">
        <v>3657</v>
      </c>
      <c r="E2296">
        <v>53</v>
      </c>
      <c r="F2296">
        <v>147</v>
      </c>
      <c r="G2296">
        <v>2653</v>
      </c>
      <c r="H2296" t="s">
        <v>3658</v>
      </c>
    </row>
    <row r="2297" spans="1:8" hidden="1" x14ac:dyDescent="0.25">
      <c r="A2297" t="s">
        <v>4602</v>
      </c>
      <c r="B2297" t="s">
        <v>4603</v>
      </c>
      <c r="C2297">
        <v>713</v>
      </c>
      <c r="D2297" t="s">
        <v>3657</v>
      </c>
      <c r="E2297">
        <v>178</v>
      </c>
      <c r="F2297">
        <v>273</v>
      </c>
      <c r="G2297">
        <v>2653</v>
      </c>
      <c r="H2297" t="s">
        <v>3658</v>
      </c>
    </row>
    <row r="2298" spans="1:8" hidden="1" x14ac:dyDescent="0.25">
      <c r="A2298" t="s">
        <v>4602</v>
      </c>
      <c r="B2298" t="s">
        <v>4603</v>
      </c>
      <c r="C2298">
        <v>713</v>
      </c>
      <c r="D2298" t="s">
        <v>3639</v>
      </c>
      <c r="E2298">
        <v>316</v>
      </c>
      <c r="F2298">
        <v>364</v>
      </c>
      <c r="G2298">
        <v>4169</v>
      </c>
      <c r="H2298" t="s">
        <v>3640</v>
      </c>
    </row>
    <row r="2299" spans="1:8" hidden="1" x14ac:dyDescent="0.25">
      <c r="A2299" t="s">
        <v>4602</v>
      </c>
      <c r="B2299" t="s">
        <v>4603</v>
      </c>
      <c r="C2299">
        <v>713</v>
      </c>
      <c r="D2299" t="s">
        <v>3630</v>
      </c>
      <c r="E2299">
        <v>552</v>
      </c>
      <c r="F2299">
        <v>707</v>
      </c>
      <c r="G2299">
        <v>5833</v>
      </c>
      <c r="H2299" t="s">
        <v>3631</v>
      </c>
    </row>
    <row r="2300" spans="1:8" x14ac:dyDescent="0.25">
      <c r="A2300" t="s">
        <v>4602</v>
      </c>
      <c r="B2300" t="s">
        <v>4603</v>
      </c>
      <c r="C2300">
        <v>713</v>
      </c>
      <c r="D2300" t="s">
        <v>3632</v>
      </c>
      <c r="E2300">
        <v>389</v>
      </c>
      <c r="F2300">
        <v>462</v>
      </c>
      <c r="G2300">
        <v>6199</v>
      </c>
      <c r="H2300" t="s">
        <v>3633</v>
      </c>
    </row>
    <row r="2301" spans="1:8" hidden="1" x14ac:dyDescent="0.25">
      <c r="A2301" t="s">
        <v>421</v>
      </c>
      <c r="B2301" t="s">
        <v>2606</v>
      </c>
      <c r="C2301">
        <v>563</v>
      </c>
      <c r="D2301" t="s">
        <v>4433</v>
      </c>
      <c r="E2301">
        <v>4</v>
      </c>
      <c r="F2301">
        <v>182</v>
      </c>
      <c r="G2301">
        <v>5</v>
      </c>
    </row>
    <row r="2302" spans="1:8" hidden="1" x14ac:dyDescent="0.25">
      <c r="A2302" t="s">
        <v>421</v>
      </c>
      <c r="B2302" t="s">
        <v>2606</v>
      </c>
      <c r="C2302">
        <v>563</v>
      </c>
      <c r="D2302" t="s">
        <v>3630</v>
      </c>
      <c r="E2302">
        <v>393</v>
      </c>
      <c r="F2302">
        <v>563</v>
      </c>
      <c r="G2302">
        <v>5833</v>
      </c>
      <c r="H2302" t="s">
        <v>3631</v>
      </c>
    </row>
    <row r="2303" spans="1:8" x14ac:dyDescent="0.25">
      <c r="A2303" t="s">
        <v>421</v>
      </c>
      <c r="B2303" t="s">
        <v>2606</v>
      </c>
      <c r="C2303">
        <v>563</v>
      </c>
      <c r="D2303" t="s">
        <v>3632</v>
      </c>
      <c r="E2303">
        <v>219</v>
      </c>
      <c r="F2303">
        <v>317</v>
      </c>
      <c r="G2303">
        <v>6199</v>
      </c>
      <c r="H2303" t="s">
        <v>3633</v>
      </c>
    </row>
    <row r="2304" spans="1:8" hidden="1" x14ac:dyDescent="0.25">
      <c r="A2304" t="s">
        <v>4604</v>
      </c>
      <c r="B2304" t="s">
        <v>4605</v>
      </c>
      <c r="C2304">
        <v>809</v>
      </c>
      <c r="D2304" t="s">
        <v>3630</v>
      </c>
      <c r="E2304">
        <v>538</v>
      </c>
      <c r="F2304">
        <v>705</v>
      </c>
      <c r="G2304">
        <v>5833</v>
      </c>
      <c r="H2304" t="s">
        <v>3631</v>
      </c>
    </row>
    <row r="2305" spans="1:8" x14ac:dyDescent="0.25">
      <c r="A2305" t="s">
        <v>4604</v>
      </c>
      <c r="B2305" t="s">
        <v>4605</v>
      </c>
      <c r="C2305">
        <v>809</v>
      </c>
      <c r="D2305" t="s">
        <v>3632</v>
      </c>
      <c r="E2305">
        <v>154</v>
      </c>
      <c r="F2305">
        <v>215</v>
      </c>
      <c r="G2305">
        <v>6199</v>
      </c>
      <c r="H2305" t="s">
        <v>3633</v>
      </c>
    </row>
    <row r="2306" spans="1:8" x14ac:dyDescent="0.25">
      <c r="A2306" t="s">
        <v>4604</v>
      </c>
      <c r="B2306" t="s">
        <v>4605</v>
      </c>
      <c r="C2306">
        <v>809</v>
      </c>
      <c r="D2306" t="s">
        <v>3632</v>
      </c>
      <c r="E2306">
        <v>217</v>
      </c>
      <c r="F2306">
        <v>299</v>
      </c>
      <c r="G2306">
        <v>6199</v>
      </c>
      <c r="H2306" t="s">
        <v>3633</v>
      </c>
    </row>
    <row r="2307" spans="1:8" x14ac:dyDescent="0.25">
      <c r="A2307" t="s">
        <v>4604</v>
      </c>
      <c r="B2307" t="s">
        <v>4605</v>
      </c>
      <c r="C2307">
        <v>809</v>
      </c>
      <c r="D2307" t="s">
        <v>3632</v>
      </c>
      <c r="E2307">
        <v>303</v>
      </c>
      <c r="F2307">
        <v>437</v>
      </c>
      <c r="G2307">
        <v>6199</v>
      </c>
      <c r="H2307" t="s">
        <v>3633</v>
      </c>
    </row>
    <row r="2308" spans="1:8" hidden="1" x14ac:dyDescent="0.25">
      <c r="A2308" t="s">
        <v>4606</v>
      </c>
      <c r="B2308" t="s">
        <v>4607</v>
      </c>
      <c r="C2308">
        <v>778</v>
      </c>
      <c r="D2308" t="s">
        <v>4608</v>
      </c>
      <c r="E2308">
        <v>1</v>
      </c>
      <c r="F2308">
        <v>69</v>
      </c>
      <c r="G2308">
        <v>109</v>
      </c>
    </row>
    <row r="2309" spans="1:8" hidden="1" x14ac:dyDescent="0.25">
      <c r="A2309" t="s">
        <v>4606</v>
      </c>
      <c r="B2309" t="s">
        <v>4607</v>
      </c>
      <c r="C2309">
        <v>778</v>
      </c>
      <c r="D2309" t="s">
        <v>3639</v>
      </c>
      <c r="E2309">
        <v>216</v>
      </c>
      <c r="F2309">
        <v>267</v>
      </c>
      <c r="G2309">
        <v>4169</v>
      </c>
      <c r="H2309" t="s">
        <v>3640</v>
      </c>
    </row>
    <row r="2310" spans="1:8" hidden="1" x14ac:dyDescent="0.25">
      <c r="A2310" t="s">
        <v>4606</v>
      </c>
      <c r="B2310" t="s">
        <v>4607</v>
      </c>
      <c r="C2310">
        <v>778</v>
      </c>
      <c r="D2310" t="s">
        <v>3630</v>
      </c>
      <c r="E2310">
        <v>401</v>
      </c>
      <c r="F2310">
        <v>571</v>
      </c>
      <c r="G2310">
        <v>5833</v>
      </c>
      <c r="H2310" t="s">
        <v>3631</v>
      </c>
    </row>
    <row r="2311" spans="1:8" x14ac:dyDescent="0.25">
      <c r="A2311" t="s">
        <v>4606</v>
      </c>
      <c r="B2311" t="s">
        <v>4607</v>
      </c>
      <c r="C2311">
        <v>778</v>
      </c>
      <c r="D2311" t="s">
        <v>3632</v>
      </c>
      <c r="E2311">
        <v>280</v>
      </c>
      <c r="F2311">
        <v>340</v>
      </c>
      <c r="G2311">
        <v>6199</v>
      </c>
      <c r="H2311" t="s">
        <v>3633</v>
      </c>
    </row>
    <row r="2312" spans="1:8" hidden="1" x14ac:dyDescent="0.25">
      <c r="A2312" t="s">
        <v>4609</v>
      </c>
      <c r="B2312" t="s">
        <v>4610</v>
      </c>
      <c r="C2312">
        <v>754</v>
      </c>
      <c r="D2312" t="s">
        <v>4471</v>
      </c>
      <c r="E2312">
        <v>623</v>
      </c>
      <c r="F2312">
        <v>747</v>
      </c>
      <c r="G2312">
        <v>1118</v>
      </c>
      <c r="H2312" t="s">
        <v>4472</v>
      </c>
    </row>
    <row r="2313" spans="1:8" hidden="1" x14ac:dyDescent="0.25">
      <c r="A2313" t="s">
        <v>4609</v>
      </c>
      <c r="B2313" t="s">
        <v>4610</v>
      </c>
      <c r="C2313">
        <v>754</v>
      </c>
      <c r="D2313" t="s">
        <v>3875</v>
      </c>
      <c r="E2313">
        <v>1</v>
      </c>
      <c r="F2313">
        <v>72</v>
      </c>
      <c r="G2313">
        <v>7</v>
      </c>
    </row>
    <row r="2314" spans="1:8" hidden="1" x14ac:dyDescent="0.25">
      <c r="A2314" t="s">
        <v>4609</v>
      </c>
      <c r="B2314" t="s">
        <v>4610</v>
      </c>
      <c r="C2314">
        <v>754</v>
      </c>
      <c r="D2314" t="s">
        <v>3876</v>
      </c>
      <c r="E2314">
        <v>118</v>
      </c>
      <c r="F2314">
        <v>169</v>
      </c>
      <c r="G2314">
        <v>7</v>
      </c>
    </row>
    <row r="2315" spans="1:8" hidden="1" x14ac:dyDescent="0.25">
      <c r="A2315" t="s">
        <v>4609</v>
      </c>
      <c r="B2315" t="s">
        <v>4610</v>
      </c>
      <c r="C2315">
        <v>754</v>
      </c>
      <c r="D2315" t="s">
        <v>3639</v>
      </c>
      <c r="E2315">
        <v>207</v>
      </c>
      <c r="F2315">
        <v>258</v>
      </c>
      <c r="G2315">
        <v>4169</v>
      </c>
      <c r="H2315" t="s">
        <v>3640</v>
      </c>
    </row>
    <row r="2316" spans="1:8" hidden="1" x14ac:dyDescent="0.25">
      <c r="A2316" t="s">
        <v>4609</v>
      </c>
      <c r="B2316" t="s">
        <v>4610</v>
      </c>
      <c r="C2316">
        <v>754</v>
      </c>
      <c r="D2316" t="s">
        <v>3630</v>
      </c>
      <c r="E2316">
        <v>395</v>
      </c>
      <c r="F2316">
        <v>558</v>
      </c>
      <c r="G2316">
        <v>5833</v>
      </c>
      <c r="H2316" t="s">
        <v>3631</v>
      </c>
    </row>
    <row r="2317" spans="1:8" x14ac:dyDescent="0.25">
      <c r="A2317" t="s">
        <v>4609</v>
      </c>
      <c r="B2317" t="s">
        <v>4610</v>
      </c>
      <c r="C2317">
        <v>754</v>
      </c>
      <c r="D2317" t="s">
        <v>3632</v>
      </c>
      <c r="E2317">
        <v>271</v>
      </c>
      <c r="F2317">
        <v>330</v>
      </c>
      <c r="G2317">
        <v>6199</v>
      </c>
      <c r="H2317" t="s">
        <v>3633</v>
      </c>
    </row>
    <row r="2318" spans="1:8" hidden="1" x14ac:dyDescent="0.25">
      <c r="A2318" t="s">
        <v>4609</v>
      </c>
      <c r="B2318" t="s">
        <v>4610</v>
      </c>
      <c r="C2318">
        <v>754</v>
      </c>
      <c r="D2318" t="s">
        <v>3877</v>
      </c>
      <c r="E2318">
        <v>73</v>
      </c>
      <c r="F2318">
        <v>117</v>
      </c>
      <c r="G2318">
        <v>700</v>
      </c>
      <c r="H2318" t="s">
        <v>3878</v>
      </c>
    </row>
    <row r="2319" spans="1:8" hidden="1" x14ac:dyDescent="0.25">
      <c r="A2319" t="s">
        <v>4611</v>
      </c>
      <c r="B2319" t="s">
        <v>4612</v>
      </c>
      <c r="C2319">
        <v>288</v>
      </c>
      <c r="D2319" t="s">
        <v>3870</v>
      </c>
      <c r="E2319">
        <v>1</v>
      </c>
      <c r="F2319">
        <v>65</v>
      </c>
      <c r="G2319">
        <v>15</v>
      </c>
    </row>
    <row r="2320" spans="1:8" x14ac:dyDescent="0.25">
      <c r="A2320" t="s">
        <v>4611</v>
      </c>
      <c r="B2320" t="s">
        <v>4612</v>
      </c>
      <c r="C2320">
        <v>288</v>
      </c>
      <c r="D2320" t="s">
        <v>3632</v>
      </c>
      <c r="E2320">
        <v>99</v>
      </c>
      <c r="F2320">
        <v>162</v>
      </c>
      <c r="G2320">
        <v>6199</v>
      </c>
      <c r="H2320" t="s">
        <v>3633</v>
      </c>
    </row>
    <row r="2321" spans="1:8" x14ac:dyDescent="0.25">
      <c r="A2321" t="s">
        <v>4611</v>
      </c>
      <c r="B2321" t="s">
        <v>4612</v>
      </c>
      <c r="C2321">
        <v>288</v>
      </c>
      <c r="D2321" t="s">
        <v>3632</v>
      </c>
      <c r="E2321">
        <v>168</v>
      </c>
      <c r="F2321">
        <v>238</v>
      </c>
      <c r="G2321">
        <v>6199</v>
      </c>
      <c r="H2321" t="s">
        <v>3633</v>
      </c>
    </row>
    <row r="2322" spans="1:8" hidden="1" x14ac:dyDescent="0.25">
      <c r="A2322" t="s">
        <v>4613</v>
      </c>
      <c r="B2322" t="s">
        <v>4614</v>
      </c>
      <c r="C2322">
        <v>567</v>
      </c>
      <c r="D2322" t="s">
        <v>3869</v>
      </c>
      <c r="E2322">
        <v>323</v>
      </c>
      <c r="F2322">
        <v>379</v>
      </c>
      <c r="G2322">
        <v>41</v>
      </c>
    </row>
    <row r="2323" spans="1:8" hidden="1" x14ac:dyDescent="0.25">
      <c r="A2323" t="s">
        <v>4613</v>
      </c>
      <c r="B2323" t="s">
        <v>4614</v>
      </c>
      <c r="C2323">
        <v>567</v>
      </c>
      <c r="D2323" t="s">
        <v>3870</v>
      </c>
      <c r="E2323">
        <v>1</v>
      </c>
      <c r="F2323">
        <v>65</v>
      </c>
      <c r="G2323">
        <v>15</v>
      </c>
    </row>
    <row r="2324" spans="1:8" hidden="1" x14ac:dyDescent="0.25">
      <c r="A2324" t="s">
        <v>4613</v>
      </c>
      <c r="B2324" t="s">
        <v>4614</v>
      </c>
      <c r="C2324">
        <v>567</v>
      </c>
      <c r="D2324" t="s">
        <v>3630</v>
      </c>
      <c r="E2324">
        <v>408</v>
      </c>
      <c r="F2324">
        <v>566</v>
      </c>
      <c r="G2324">
        <v>5833</v>
      </c>
      <c r="H2324" t="s">
        <v>3631</v>
      </c>
    </row>
    <row r="2325" spans="1:8" x14ac:dyDescent="0.25">
      <c r="A2325" t="s">
        <v>4613</v>
      </c>
      <c r="B2325" t="s">
        <v>4614</v>
      </c>
      <c r="C2325">
        <v>567</v>
      </c>
      <c r="D2325" t="s">
        <v>3632</v>
      </c>
      <c r="E2325">
        <v>99</v>
      </c>
      <c r="F2325">
        <v>162</v>
      </c>
      <c r="G2325">
        <v>6199</v>
      </c>
      <c r="H2325" t="s">
        <v>3633</v>
      </c>
    </row>
    <row r="2326" spans="1:8" x14ac:dyDescent="0.25">
      <c r="A2326" t="s">
        <v>4613</v>
      </c>
      <c r="B2326" t="s">
        <v>4614</v>
      </c>
      <c r="C2326">
        <v>567</v>
      </c>
      <c r="D2326" t="s">
        <v>3632</v>
      </c>
      <c r="E2326">
        <v>168</v>
      </c>
      <c r="F2326">
        <v>322</v>
      </c>
      <c r="G2326">
        <v>6199</v>
      </c>
      <c r="H2326" t="s">
        <v>3633</v>
      </c>
    </row>
    <row r="2327" spans="1:8" hidden="1" x14ac:dyDescent="0.25">
      <c r="A2327" t="s">
        <v>4615</v>
      </c>
      <c r="B2327" t="s">
        <v>4616</v>
      </c>
      <c r="C2327">
        <v>657</v>
      </c>
      <c r="D2327" t="s">
        <v>3875</v>
      </c>
      <c r="E2327">
        <v>1</v>
      </c>
      <c r="F2327">
        <v>72</v>
      </c>
      <c r="G2327">
        <v>7</v>
      </c>
    </row>
    <row r="2328" spans="1:8" hidden="1" x14ac:dyDescent="0.25">
      <c r="A2328" t="s">
        <v>4615</v>
      </c>
      <c r="B2328" t="s">
        <v>4616</v>
      </c>
      <c r="C2328">
        <v>657</v>
      </c>
      <c r="D2328" t="s">
        <v>3876</v>
      </c>
      <c r="E2328">
        <v>118</v>
      </c>
      <c r="F2328">
        <v>169</v>
      </c>
      <c r="G2328">
        <v>7</v>
      </c>
    </row>
    <row r="2329" spans="1:8" hidden="1" x14ac:dyDescent="0.25">
      <c r="A2329" t="s">
        <v>4615</v>
      </c>
      <c r="B2329" t="s">
        <v>4616</v>
      </c>
      <c r="C2329">
        <v>657</v>
      </c>
      <c r="D2329" t="s">
        <v>3639</v>
      </c>
      <c r="E2329">
        <v>207</v>
      </c>
      <c r="F2329">
        <v>258</v>
      </c>
      <c r="G2329">
        <v>4169</v>
      </c>
      <c r="H2329" t="s">
        <v>3640</v>
      </c>
    </row>
    <row r="2330" spans="1:8" hidden="1" x14ac:dyDescent="0.25">
      <c r="A2330" t="s">
        <v>4615</v>
      </c>
      <c r="B2330" t="s">
        <v>4616</v>
      </c>
      <c r="C2330">
        <v>657</v>
      </c>
      <c r="D2330" t="s">
        <v>3630</v>
      </c>
      <c r="E2330">
        <v>395</v>
      </c>
      <c r="F2330">
        <v>558</v>
      </c>
      <c r="G2330">
        <v>5833</v>
      </c>
      <c r="H2330" t="s">
        <v>3631</v>
      </c>
    </row>
    <row r="2331" spans="1:8" x14ac:dyDescent="0.25">
      <c r="A2331" t="s">
        <v>4615</v>
      </c>
      <c r="B2331" t="s">
        <v>4616</v>
      </c>
      <c r="C2331">
        <v>657</v>
      </c>
      <c r="D2331" t="s">
        <v>3632</v>
      </c>
      <c r="E2331">
        <v>271</v>
      </c>
      <c r="F2331">
        <v>330</v>
      </c>
      <c r="G2331">
        <v>6199</v>
      </c>
      <c r="H2331" t="s">
        <v>3633</v>
      </c>
    </row>
    <row r="2332" spans="1:8" hidden="1" x14ac:dyDescent="0.25">
      <c r="A2332" t="s">
        <v>4615</v>
      </c>
      <c r="B2332" t="s">
        <v>4616</v>
      </c>
      <c r="C2332">
        <v>657</v>
      </c>
      <c r="D2332" t="s">
        <v>3877</v>
      </c>
      <c r="E2332">
        <v>73</v>
      </c>
      <c r="F2332">
        <v>117</v>
      </c>
      <c r="G2332">
        <v>700</v>
      </c>
      <c r="H2332" t="s">
        <v>3878</v>
      </c>
    </row>
    <row r="2333" spans="1:8" hidden="1" x14ac:dyDescent="0.25">
      <c r="A2333" t="s">
        <v>4617</v>
      </c>
      <c r="B2333" t="s">
        <v>4618</v>
      </c>
      <c r="C2333">
        <v>713</v>
      </c>
      <c r="D2333" t="s">
        <v>3657</v>
      </c>
      <c r="E2333">
        <v>53</v>
      </c>
      <c r="F2333">
        <v>147</v>
      </c>
      <c r="G2333">
        <v>2653</v>
      </c>
      <c r="H2333" t="s">
        <v>3658</v>
      </c>
    </row>
    <row r="2334" spans="1:8" hidden="1" x14ac:dyDescent="0.25">
      <c r="A2334" t="s">
        <v>4617</v>
      </c>
      <c r="B2334" t="s">
        <v>4618</v>
      </c>
      <c r="C2334">
        <v>713</v>
      </c>
      <c r="D2334" t="s">
        <v>3639</v>
      </c>
      <c r="E2334">
        <v>316</v>
      </c>
      <c r="F2334">
        <v>364</v>
      </c>
      <c r="G2334">
        <v>4169</v>
      </c>
      <c r="H2334" t="s">
        <v>3640</v>
      </c>
    </row>
    <row r="2335" spans="1:8" hidden="1" x14ac:dyDescent="0.25">
      <c r="A2335" t="s">
        <v>4617</v>
      </c>
      <c r="B2335" t="s">
        <v>4618</v>
      </c>
      <c r="C2335">
        <v>713</v>
      </c>
      <c r="D2335" t="s">
        <v>3630</v>
      </c>
      <c r="E2335">
        <v>552</v>
      </c>
      <c r="F2335">
        <v>707</v>
      </c>
      <c r="G2335">
        <v>5833</v>
      </c>
      <c r="H2335" t="s">
        <v>3631</v>
      </c>
    </row>
    <row r="2336" spans="1:8" x14ac:dyDescent="0.25">
      <c r="A2336" t="s">
        <v>4617</v>
      </c>
      <c r="B2336" t="s">
        <v>4618</v>
      </c>
      <c r="C2336">
        <v>713</v>
      </c>
      <c r="D2336" t="s">
        <v>3632</v>
      </c>
      <c r="E2336">
        <v>389</v>
      </c>
      <c r="F2336">
        <v>462</v>
      </c>
      <c r="G2336">
        <v>6199</v>
      </c>
      <c r="H2336" t="s">
        <v>3633</v>
      </c>
    </row>
    <row r="2337" spans="1:8" hidden="1" x14ac:dyDescent="0.25">
      <c r="A2337" t="s">
        <v>4619</v>
      </c>
      <c r="B2337" t="s">
        <v>4620</v>
      </c>
      <c r="C2337">
        <v>777</v>
      </c>
      <c r="D2337" t="s">
        <v>3630</v>
      </c>
      <c r="E2337">
        <v>506</v>
      </c>
      <c r="F2337">
        <v>673</v>
      </c>
      <c r="G2337">
        <v>5833</v>
      </c>
      <c r="H2337" t="s">
        <v>3631</v>
      </c>
    </row>
    <row r="2338" spans="1:8" x14ac:dyDescent="0.25">
      <c r="A2338" t="s">
        <v>4619</v>
      </c>
      <c r="B2338" t="s">
        <v>4620</v>
      </c>
      <c r="C2338">
        <v>777</v>
      </c>
      <c r="D2338" t="s">
        <v>3632</v>
      </c>
      <c r="E2338">
        <v>122</v>
      </c>
      <c r="F2338">
        <v>183</v>
      </c>
      <c r="G2338">
        <v>6199</v>
      </c>
      <c r="H2338" t="s">
        <v>3633</v>
      </c>
    </row>
    <row r="2339" spans="1:8" x14ac:dyDescent="0.25">
      <c r="A2339" t="s">
        <v>4619</v>
      </c>
      <c r="B2339" t="s">
        <v>4620</v>
      </c>
      <c r="C2339">
        <v>777</v>
      </c>
      <c r="D2339" t="s">
        <v>3632</v>
      </c>
      <c r="E2339">
        <v>185</v>
      </c>
      <c r="F2339">
        <v>267</v>
      </c>
      <c r="G2339">
        <v>6199</v>
      </c>
      <c r="H2339" t="s">
        <v>3633</v>
      </c>
    </row>
    <row r="2340" spans="1:8" x14ac:dyDescent="0.25">
      <c r="A2340" t="s">
        <v>4619</v>
      </c>
      <c r="B2340" t="s">
        <v>4620</v>
      </c>
      <c r="C2340">
        <v>777</v>
      </c>
      <c r="D2340" t="s">
        <v>3632</v>
      </c>
      <c r="E2340">
        <v>271</v>
      </c>
      <c r="F2340">
        <v>405</v>
      </c>
      <c r="G2340">
        <v>6199</v>
      </c>
      <c r="H2340" t="s">
        <v>3633</v>
      </c>
    </row>
    <row r="2341" spans="1:8" hidden="1" x14ac:dyDescent="0.25">
      <c r="A2341" t="s">
        <v>4621</v>
      </c>
      <c r="B2341" t="s">
        <v>4622</v>
      </c>
      <c r="C2341">
        <v>737</v>
      </c>
      <c r="D2341" t="s">
        <v>3657</v>
      </c>
      <c r="E2341">
        <v>1</v>
      </c>
      <c r="F2341">
        <v>77</v>
      </c>
      <c r="G2341">
        <v>2653</v>
      </c>
      <c r="H2341" t="s">
        <v>3658</v>
      </c>
    </row>
    <row r="2342" spans="1:8" hidden="1" x14ac:dyDescent="0.25">
      <c r="A2342" t="s">
        <v>4621</v>
      </c>
      <c r="B2342" t="s">
        <v>4622</v>
      </c>
      <c r="C2342">
        <v>737</v>
      </c>
      <c r="D2342" t="s">
        <v>3639</v>
      </c>
      <c r="E2342">
        <v>229</v>
      </c>
      <c r="F2342">
        <v>268</v>
      </c>
      <c r="G2342">
        <v>4169</v>
      </c>
      <c r="H2342" t="s">
        <v>3640</v>
      </c>
    </row>
    <row r="2343" spans="1:8" hidden="1" x14ac:dyDescent="0.25">
      <c r="A2343" t="s">
        <v>4621</v>
      </c>
      <c r="B2343" t="s">
        <v>4622</v>
      </c>
      <c r="C2343">
        <v>737</v>
      </c>
      <c r="D2343" t="s">
        <v>3630</v>
      </c>
      <c r="E2343">
        <v>543</v>
      </c>
      <c r="F2343">
        <v>713</v>
      </c>
      <c r="G2343">
        <v>5833</v>
      </c>
      <c r="H2343" t="s">
        <v>3631</v>
      </c>
    </row>
    <row r="2344" spans="1:8" x14ac:dyDescent="0.25">
      <c r="A2344" t="s">
        <v>4621</v>
      </c>
      <c r="B2344" t="s">
        <v>4622</v>
      </c>
      <c r="C2344">
        <v>737</v>
      </c>
      <c r="D2344" t="s">
        <v>3632</v>
      </c>
      <c r="E2344">
        <v>279</v>
      </c>
      <c r="F2344">
        <v>394</v>
      </c>
      <c r="G2344">
        <v>6199</v>
      </c>
      <c r="H2344" t="s">
        <v>3633</v>
      </c>
    </row>
    <row r="2345" spans="1:8" hidden="1" x14ac:dyDescent="0.25">
      <c r="A2345" t="s">
        <v>4623</v>
      </c>
      <c r="B2345" t="s">
        <v>4624</v>
      </c>
      <c r="C2345">
        <v>792</v>
      </c>
      <c r="D2345" t="s">
        <v>3630</v>
      </c>
      <c r="E2345">
        <v>503</v>
      </c>
      <c r="F2345">
        <v>673</v>
      </c>
      <c r="G2345">
        <v>5833</v>
      </c>
      <c r="H2345" t="s">
        <v>3631</v>
      </c>
    </row>
    <row r="2346" spans="1:8" x14ac:dyDescent="0.25">
      <c r="A2346" t="s">
        <v>4623</v>
      </c>
      <c r="B2346" t="s">
        <v>4624</v>
      </c>
      <c r="C2346">
        <v>792</v>
      </c>
      <c r="D2346" t="s">
        <v>3632</v>
      </c>
      <c r="E2346">
        <v>124</v>
      </c>
      <c r="F2346">
        <v>185</v>
      </c>
      <c r="G2346">
        <v>6199</v>
      </c>
      <c r="H2346" t="s">
        <v>3633</v>
      </c>
    </row>
    <row r="2347" spans="1:8" x14ac:dyDescent="0.25">
      <c r="A2347" t="s">
        <v>4623</v>
      </c>
      <c r="B2347" t="s">
        <v>4624</v>
      </c>
      <c r="C2347">
        <v>792</v>
      </c>
      <c r="D2347" t="s">
        <v>3632</v>
      </c>
      <c r="E2347">
        <v>187</v>
      </c>
      <c r="F2347">
        <v>259</v>
      </c>
      <c r="G2347">
        <v>6199</v>
      </c>
      <c r="H2347" t="s">
        <v>3633</v>
      </c>
    </row>
    <row r="2348" spans="1:8" x14ac:dyDescent="0.25">
      <c r="A2348" t="s">
        <v>4623</v>
      </c>
      <c r="B2348" t="s">
        <v>4624</v>
      </c>
      <c r="C2348">
        <v>792</v>
      </c>
      <c r="D2348" t="s">
        <v>3632</v>
      </c>
      <c r="E2348">
        <v>263</v>
      </c>
      <c r="F2348">
        <v>411</v>
      </c>
      <c r="G2348">
        <v>6199</v>
      </c>
      <c r="H2348" t="s">
        <v>3633</v>
      </c>
    </row>
    <row r="2349" spans="1:8" hidden="1" x14ac:dyDescent="0.25">
      <c r="A2349" t="s">
        <v>4625</v>
      </c>
      <c r="B2349" t="s">
        <v>4626</v>
      </c>
      <c r="C2349">
        <v>684</v>
      </c>
      <c r="D2349" t="s">
        <v>3639</v>
      </c>
      <c r="E2349">
        <v>221</v>
      </c>
      <c r="F2349">
        <v>272</v>
      </c>
      <c r="G2349">
        <v>4169</v>
      </c>
      <c r="H2349" t="s">
        <v>3640</v>
      </c>
    </row>
    <row r="2350" spans="1:8" hidden="1" x14ac:dyDescent="0.25">
      <c r="A2350" t="s">
        <v>4625</v>
      </c>
      <c r="B2350" t="s">
        <v>4626</v>
      </c>
      <c r="C2350">
        <v>684</v>
      </c>
      <c r="D2350" t="s">
        <v>3630</v>
      </c>
      <c r="E2350">
        <v>406</v>
      </c>
      <c r="F2350">
        <v>576</v>
      </c>
      <c r="G2350">
        <v>5833</v>
      </c>
      <c r="H2350" t="s">
        <v>3631</v>
      </c>
    </row>
    <row r="2351" spans="1:8" x14ac:dyDescent="0.25">
      <c r="A2351" t="s">
        <v>4625</v>
      </c>
      <c r="B2351" t="s">
        <v>4626</v>
      </c>
      <c r="C2351">
        <v>684</v>
      </c>
      <c r="D2351" t="s">
        <v>3632</v>
      </c>
      <c r="E2351">
        <v>285</v>
      </c>
      <c r="F2351">
        <v>345</v>
      </c>
      <c r="G2351">
        <v>6199</v>
      </c>
      <c r="H2351" t="s">
        <v>3633</v>
      </c>
    </row>
    <row r="2352" spans="1:8" hidden="1" x14ac:dyDescent="0.25">
      <c r="A2352" t="s">
        <v>4627</v>
      </c>
      <c r="B2352" t="s">
        <v>4628</v>
      </c>
      <c r="C2352">
        <v>569</v>
      </c>
      <c r="D2352" t="s">
        <v>3639</v>
      </c>
      <c r="E2352">
        <v>194</v>
      </c>
      <c r="F2352">
        <v>242</v>
      </c>
      <c r="G2352">
        <v>4169</v>
      </c>
      <c r="H2352" t="s">
        <v>3640</v>
      </c>
    </row>
    <row r="2353" spans="1:8" hidden="1" x14ac:dyDescent="0.25">
      <c r="A2353" t="s">
        <v>4627</v>
      </c>
      <c r="B2353" t="s">
        <v>4628</v>
      </c>
      <c r="C2353">
        <v>569</v>
      </c>
      <c r="D2353" t="s">
        <v>3630</v>
      </c>
      <c r="E2353">
        <v>412</v>
      </c>
      <c r="F2353">
        <v>567</v>
      </c>
      <c r="G2353">
        <v>5833</v>
      </c>
      <c r="H2353" t="s">
        <v>3631</v>
      </c>
    </row>
    <row r="2354" spans="1:8" x14ac:dyDescent="0.25">
      <c r="A2354" t="s">
        <v>4627</v>
      </c>
      <c r="B2354" t="s">
        <v>4628</v>
      </c>
      <c r="C2354">
        <v>569</v>
      </c>
      <c r="D2354" t="s">
        <v>3632</v>
      </c>
      <c r="E2354">
        <v>267</v>
      </c>
      <c r="F2354">
        <v>333</v>
      </c>
      <c r="G2354">
        <v>6199</v>
      </c>
      <c r="H2354" t="s">
        <v>3633</v>
      </c>
    </row>
    <row r="2355" spans="1:8" hidden="1" x14ac:dyDescent="0.25">
      <c r="A2355" t="s">
        <v>4629</v>
      </c>
      <c r="B2355" t="s">
        <v>4630</v>
      </c>
      <c r="C2355">
        <v>413</v>
      </c>
      <c r="D2355" t="s">
        <v>3639</v>
      </c>
      <c r="E2355">
        <v>47</v>
      </c>
      <c r="F2355">
        <v>91</v>
      </c>
      <c r="G2355">
        <v>4169</v>
      </c>
      <c r="H2355" t="s">
        <v>3640</v>
      </c>
    </row>
    <row r="2356" spans="1:8" hidden="1" x14ac:dyDescent="0.25">
      <c r="A2356" t="s">
        <v>4629</v>
      </c>
      <c r="B2356" t="s">
        <v>4630</v>
      </c>
      <c r="C2356">
        <v>413</v>
      </c>
      <c r="D2356" t="s">
        <v>3630</v>
      </c>
      <c r="E2356">
        <v>251</v>
      </c>
      <c r="F2356">
        <v>411</v>
      </c>
      <c r="G2356">
        <v>5833</v>
      </c>
      <c r="H2356" t="s">
        <v>3631</v>
      </c>
    </row>
    <row r="2357" spans="1:8" x14ac:dyDescent="0.25">
      <c r="A2357" t="s">
        <v>4629</v>
      </c>
      <c r="B2357" t="s">
        <v>4630</v>
      </c>
      <c r="C2357">
        <v>413</v>
      </c>
      <c r="D2357" t="s">
        <v>3632</v>
      </c>
      <c r="E2357">
        <v>121</v>
      </c>
      <c r="F2357">
        <v>181</v>
      </c>
      <c r="G2357">
        <v>6199</v>
      </c>
      <c r="H2357" t="s">
        <v>3633</v>
      </c>
    </row>
    <row r="2358" spans="1:8" hidden="1" x14ac:dyDescent="0.25">
      <c r="A2358" t="s">
        <v>4631</v>
      </c>
      <c r="B2358" t="s">
        <v>4632</v>
      </c>
      <c r="C2358">
        <v>648</v>
      </c>
      <c r="D2358" t="s">
        <v>3630</v>
      </c>
      <c r="E2358">
        <v>418</v>
      </c>
      <c r="F2358">
        <v>583</v>
      </c>
      <c r="G2358">
        <v>5833</v>
      </c>
      <c r="H2358" t="s">
        <v>3631</v>
      </c>
    </row>
    <row r="2359" spans="1:8" x14ac:dyDescent="0.25">
      <c r="A2359" t="s">
        <v>4631</v>
      </c>
      <c r="B2359" t="s">
        <v>4632</v>
      </c>
      <c r="C2359">
        <v>648</v>
      </c>
      <c r="D2359" t="s">
        <v>3632</v>
      </c>
      <c r="E2359">
        <v>117</v>
      </c>
      <c r="F2359">
        <v>180</v>
      </c>
      <c r="G2359">
        <v>6199</v>
      </c>
      <c r="H2359" t="s">
        <v>3633</v>
      </c>
    </row>
    <row r="2360" spans="1:8" x14ac:dyDescent="0.25">
      <c r="A2360" t="s">
        <v>4631</v>
      </c>
      <c r="B2360" t="s">
        <v>4632</v>
      </c>
      <c r="C2360">
        <v>648</v>
      </c>
      <c r="D2360" t="s">
        <v>3632</v>
      </c>
      <c r="E2360">
        <v>182</v>
      </c>
      <c r="F2360">
        <v>253</v>
      </c>
      <c r="G2360">
        <v>6199</v>
      </c>
      <c r="H2360" t="s">
        <v>3633</v>
      </c>
    </row>
    <row r="2361" spans="1:8" x14ac:dyDescent="0.25">
      <c r="A2361" t="s">
        <v>4631</v>
      </c>
      <c r="B2361" t="s">
        <v>4632</v>
      </c>
      <c r="C2361">
        <v>648</v>
      </c>
      <c r="D2361" t="s">
        <v>3632</v>
      </c>
      <c r="E2361">
        <v>257</v>
      </c>
      <c r="F2361">
        <v>334</v>
      </c>
      <c r="G2361">
        <v>6199</v>
      </c>
      <c r="H2361" t="s">
        <v>3633</v>
      </c>
    </row>
    <row r="2362" spans="1:8" hidden="1" x14ac:dyDescent="0.25">
      <c r="A2362" t="s">
        <v>4633</v>
      </c>
      <c r="B2362" t="s">
        <v>4634</v>
      </c>
      <c r="C2362">
        <v>1256</v>
      </c>
      <c r="D2362" t="s">
        <v>3657</v>
      </c>
      <c r="E2362">
        <v>152</v>
      </c>
      <c r="F2362">
        <v>250</v>
      </c>
      <c r="G2362">
        <v>2653</v>
      </c>
      <c r="H2362" t="s">
        <v>3658</v>
      </c>
    </row>
    <row r="2363" spans="1:8" hidden="1" x14ac:dyDescent="0.25">
      <c r="A2363" t="s">
        <v>4633</v>
      </c>
      <c r="B2363" t="s">
        <v>4634</v>
      </c>
      <c r="C2363">
        <v>1256</v>
      </c>
      <c r="D2363" t="s">
        <v>3639</v>
      </c>
      <c r="E2363">
        <v>498</v>
      </c>
      <c r="F2363">
        <v>547</v>
      </c>
      <c r="G2363">
        <v>4169</v>
      </c>
      <c r="H2363" t="s">
        <v>3640</v>
      </c>
    </row>
    <row r="2364" spans="1:8" hidden="1" x14ac:dyDescent="0.25">
      <c r="A2364" t="s">
        <v>4633</v>
      </c>
      <c r="B2364" t="s">
        <v>4634</v>
      </c>
      <c r="C2364">
        <v>1256</v>
      </c>
      <c r="D2364" t="s">
        <v>3639</v>
      </c>
      <c r="E2364">
        <v>596</v>
      </c>
      <c r="F2364">
        <v>644</v>
      </c>
      <c r="G2364">
        <v>4169</v>
      </c>
      <c r="H2364" t="s">
        <v>3640</v>
      </c>
    </row>
    <row r="2365" spans="1:8" hidden="1" x14ac:dyDescent="0.25">
      <c r="A2365" t="s">
        <v>4633</v>
      </c>
      <c r="B2365" t="s">
        <v>4634</v>
      </c>
      <c r="C2365">
        <v>1256</v>
      </c>
      <c r="D2365" t="s">
        <v>3630</v>
      </c>
      <c r="E2365">
        <v>1101</v>
      </c>
      <c r="F2365">
        <v>1256</v>
      </c>
      <c r="G2365">
        <v>5833</v>
      </c>
      <c r="H2365" t="s">
        <v>3631</v>
      </c>
    </row>
    <row r="2366" spans="1:8" x14ac:dyDescent="0.25">
      <c r="A2366" t="s">
        <v>4633</v>
      </c>
      <c r="B2366" t="s">
        <v>4634</v>
      </c>
      <c r="C2366">
        <v>1256</v>
      </c>
      <c r="D2366" t="s">
        <v>3632</v>
      </c>
      <c r="E2366">
        <v>313</v>
      </c>
      <c r="F2366">
        <v>455</v>
      </c>
      <c r="G2366">
        <v>6199</v>
      </c>
      <c r="H2366" t="s">
        <v>3633</v>
      </c>
    </row>
    <row r="2367" spans="1:8" hidden="1" x14ac:dyDescent="0.25">
      <c r="A2367" t="s">
        <v>4635</v>
      </c>
      <c r="B2367" t="s">
        <v>4636</v>
      </c>
      <c r="C2367">
        <v>663</v>
      </c>
      <c r="D2367" t="s">
        <v>3639</v>
      </c>
      <c r="E2367">
        <v>271</v>
      </c>
      <c r="F2367">
        <v>319</v>
      </c>
      <c r="G2367">
        <v>4169</v>
      </c>
      <c r="H2367" t="s">
        <v>3640</v>
      </c>
    </row>
    <row r="2368" spans="1:8" hidden="1" x14ac:dyDescent="0.25">
      <c r="A2368" t="s">
        <v>4635</v>
      </c>
      <c r="B2368" t="s">
        <v>4636</v>
      </c>
      <c r="C2368">
        <v>663</v>
      </c>
      <c r="D2368" t="s">
        <v>3630</v>
      </c>
      <c r="E2368">
        <v>501</v>
      </c>
      <c r="F2368">
        <v>661</v>
      </c>
      <c r="G2368">
        <v>5833</v>
      </c>
      <c r="H2368" t="s">
        <v>3631</v>
      </c>
    </row>
    <row r="2369" spans="1:8" x14ac:dyDescent="0.25">
      <c r="A2369" t="s">
        <v>4635</v>
      </c>
      <c r="B2369" t="s">
        <v>4636</v>
      </c>
      <c r="C2369">
        <v>663</v>
      </c>
      <c r="D2369" t="s">
        <v>3632</v>
      </c>
      <c r="E2369">
        <v>344</v>
      </c>
      <c r="F2369">
        <v>407</v>
      </c>
      <c r="G2369">
        <v>6199</v>
      </c>
      <c r="H2369" t="s">
        <v>3633</v>
      </c>
    </row>
    <row r="2370" spans="1:8" hidden="1" x14ac:dyDescent="0.25">
      <c r="A2370" t="s">
        <v>4637</v>
      </c>
      <c r="B2370" t="s">
        <v>4638</v>
      </c>
      <c r="C2370">
        <v>655</v>
      </c>
      <c r="D2370" t="s">
        <v>3630</v>
      </c>
      <c r="E2370">
        <v>426</v>
      </c>
      <c r="F2370">
        <v>591</v>
      </c>
      <c r="G2370">
        <v>5833</v>
      </c>
      <c r="H2370" t="s">
        <v>3631</v>
      </c>
    </row>
    <row r="2371" spans="1:8" x14ac:dyDescent="0.25">
      <c r="A2371" t="s">
        <v>4637</v>
      </c>
      <c r="B2371" t="s">
        <v>4638</v>
      </c>
      <c r="C2371">
        <v>655</v>
      </c>
      <c r="D2371" t="s">
        <v>3632</v>
      </c>
      <c r="E2371">
        <v>129</v>
      </c>
      <c r="F2371">
        <v>192</v>
      </c>
      <c r="G2371">
        <v>6199</v>
      </c>
      <c r="H2371" t="s">
        <v>3633</v>
      </c>
    </row>
    <row r="2372" spans="1:8" x14ac:dyDescent="0.25">
      <c r="A2372" t="s">
        <v>4637</v>
      </c>
      <c r="B2372" t="s">
        <v>4638</v>
      </c>
      <c r="C2372">
        <v>655</v>
      </c>
      <c r="D2372" t="s">
        <v>3632</v>
      </c>
      <c r="E2372">
        <v>194</v>
      </c>
      <c r="F2372">
        <v>265</v>
      </c>
      <c r="G2372">
        <v>6199</v>
      </c>
      <c r="H2372" t="s">
        <v>3633</v>
      </c>
    </row>
    <row r="2373" spans="1:8" x14ac:dyDescent="0.25">
      <c r="A2373" t="s">
        <v>4637</v>
      </c>
      <c r="B2373" t="s">
        <v>4638</v>
      </c>
      <c r="C2373">
        <v>655</v>
      </c>
      <c r="D2373" t="s">
        <v>3632</v>
      </c>
      <c r="E2373">
        <v>269</v>
      </c>
      <c r="F2373">
        <v>346</v>
      </c>
      <c r="G2373">
        <v>6199</v>
      </c>
      <c r="H2373" t="s">
        <v>3633</v>
      </c>
    </row>
    <row r="2374" spans="1:8" hidden="1" x14ac:dyDescent="0.25">
      <c r="A2374" t="s">
        <v>4639</v>
      </c>
      <c r="B2374" t="s">
        <v>4640</v>
      </c>
      <c r="C2374">
        <v>412</v>
      </c>
      <c r="D2374" t="s">
        <v>3639</v>
      </c>
      <c r="E2374">
        <v>46</v>
      </c>
      <c r="F2374">
        <v>91</v>
      </c>
      <c r="G2374">
        <v>4169</v>
      </c>
      <c r="H2374" t="s">
        <v>3640</v>
      </c>
    </row>
    <row r="2375" spans="1:8" hidden="1" x14ac:dyDescent="0.25">
      <c r="A2375" t="s">
        <v>4639</v>
      </c>
      <c r="B2375" t="s">
        <v>4640</v>
      </c>
      <c r="C2375">
        <v>412</v>
      </c>
      <c r="D2375" t="s">
        <v>3630</v>
      </c>
      <c r="E2375">
        <v>250</v>
      </c>
      <c r="F2375">
        <v>410</v>
      </c>
      <c r="G2375">
        <v>5833</v>
      </c>
      <c r="H2375" t="s">
        <v>3631</v>
      </c>
    </row>
    <row r="2376" spans="1:8" x14ac:dyDescent="0.25">
      <c r="A2376" t="s">
        <v>4639</v>
      </c>
      <c r="B2376" t="s">
        <v>4640</v>
      </c>
      <c r="C2376">
        <v>412</v>
      </c>
      <c r="D2376" t="s">
        <v>3632</v>
      </c>
      <c r="E2376">
        <v>119</v>
      </c>
      <c r="F2376">
        <v>180</v>
      </c>
      <c r="G2376">
        <v>6199</v>
      </c>
      <c r="H2376" t="s">
        <v>3633</v>
      </c>
    </row>
    <row r="2377" spans="1:8" hidden="1" x14ac:dyDescent="0.25">
      <c r="A2377" t="s">
        <v>422</v>
      </c>
      <c r="B2377" t="s">
        <v>1722</v>
      </c>
      <c r="C2377">
        <v>512</v>
      </c>
      <c r="D2377" t="s">
        <v>4287</v>
      </c>
      <c r="E2377">
        <v>1</v>
      </c>
      <c r="F2377">
        <v>179</v>
      </c>
      <c r="G2377">
        <v>123</v>
      </c>
    </row>
    <row r="2378" spans="1:8" hidden="1" x14ac:dyDescent="0.25">
      <c r="A2378" t="s">
        <v>422</v>
      </c>
      <c r="B2378" t="s">
        <v>1722</v>
      </c>
      <c r="C2378">
        <v>512</v>
      </c>
      <c r="D2378" t="s">
        <v>3630</v>
      </c>
      <c r="E2378">
        <v>336</v>
      </c>
      <c r="F2378">
        <v>507</v>
      </c>
      <c r="G2378">
        <v>5833</v>
      </c>
      <c r="H2378" t="s">
        <v>3631</v>
      </c>
    </row>
    <row r="2379" spans="1:8" x14ac:dyDescent="0.25">
      <c r="A2379" t="s">
        <v>422</v>
      </c>
      <c r="B2379" t="s">
        <v>1722</v>
      </c>
      <c r="C2379">
        <v>512</v>
      </c>
      <c r="D2379" t="s">
        <v>3632</v>
      </c>
      <c r="E2379">
        <v>180</v>
      </c>
      <c r="F2379">
        <v>275</v>
      </c>
      <c r="G2379">
        <v>6199</v>
      </c>
      <c r="H2379" t="s">
        <v>3633</v>
      </c>
    </row>
    <row r="2380" spans="1:8" hidden="1" x14ac:dyDescent="0.25">
      <c r="A2380" t="s">
        <v>423</v>
      </c>
      <c r="B2380" t="s">
        <v>1723</v>
      </c>
      <c r="C2380">
        <v>567</v>
      </c>
      <c r="D2380" t="s">
        <v>3630</v>
      </c>
      <c r="E2380">
        <v>362</v>
      </c>
      <c r="F2380">
        <v>520</v>
      </c>
      <c r="G2380">
        <v>5833</v>
      </c>
      <c r="H2380" t="s">
        <v>3631</v>
      </c>
    </row>
    <row r="2381" spans="1:8" x14ac:dyDescent="0.25">
      <c r="A2381" t="s">
        <v>423</v>
      </c>
      <c r="B2381" t="s">
        <v>1723</v>
      </c>
      <c r="C2381">
        <v>567</v>
      </c>
      <c r="D2381" t="s">
        <v>3632</v>
      </c>
      <c r="E2381">
        <v>178</v>
      </c>
      <c r="F2381">
        <v>306</v>
      </c>
      <c r="G2381">
        <v>6199</v>
      </c>
      <c r="H2381" t="s">
        <v>3633</v>
      </c>
    </row>
    <row r="2382" spans="1:8" hidden="1" x14ac:dyDescent="0.25">
      <c r="A2382" t="s">
        <v>424</v>
      </c>
      <c r="B2382" t="s">
        <v>1724</v>
      </c>
      <c r="C2382">
        <v>555</v>
      </c>
      <c r="D2382" t="s">
        <v>3630</v>
      </c>
      <c r="E2382">
        <v>332</v>
      </c>
      <c r="F2382">
        <v>498</v>
      </c>
      <c r="G2382">
        <v>5833</v>
      </c>
      <c r="H2382" t="s">
        <v>3631</v>
      </c>
    </row>
    <row r="2383" spans="1:8" x14ac:dyDescent="0.25">
      <c r="A2383" t="s">
        <v>424</v>
      </c>
      <c r="B2383" t="s">
        <v>1724</v>
      </c>
      <c r="C2383">
        <v>555</v>
      </c>
      <c r="D2383" t="s">
        <v>3632</v>
      </c>
      <c r="E2383">
        <v>146</v>
      </c>
      <c r="F2383">
        <v>224</v>
      </c>
      <c r="G2383">
        <v>6199</v>
      </c>
      <c r="H2383" t="s">
        <v>3633</v>
      </c>
    </row>
    <row r="2384" spans="1:8" hidden="1" x14ac:dyDescent="0.25">
      <c r="A2384" t="s">
        <v>425</v>
      </c>
      <c r="B2384" t="s">
        <v>1725</v>
      </c>
      <c r="C2384">
        <v>516</v>
      </c>
      <c r="D2384" t="s">
        <v>3630</v>
      </c>
      <c r="E2384">
        <v>362</v>
      </c>
      <c r="F2384">
        <v>516</v>
      </c>
      <c r="G2384">
        <v>5833</v>
      </c>
      <c r="H2384" t="s">
        <v>3631</v>
      </c>
    </row>
    <row r="2385" spans="1:8" x14ac:dyDescent="0.25">
      <c r="A2385" t="s">
        <v>425</v>
      </c>
      <c r="B2385" t="s">
        <v>1725</v>
      </c>
      <c r="C2385">
        <v>516</v>
      </c>
      <c r="D2385" t="s">
        <v>3632</v>
      </c>
      <c r="E2385">
        <v>204</v>
      </c>
      <c r="F2385">
        <v>272</v>
      </c>
      <c r="G2385">
        <v>6199</v>
      </c>
      <c r="H2385" t="s">
        <v>3633</v>
      </c>
    </row>
    <row r="2386" spans="1:8" hidden="1" x14ac:dyDescent="0.25">
      <c r="A2386" t="s">
        <v>426</v>
      </c>
      <c r="B2386" t="s">
        <v>1726</v>
      </c>
      <c r="C2386">
        <v>287</v>
      </c>
      <c r="D2386" t="s">
        <v>3630</v>
      </c>
      <c r="E2386">
        <v>145</v>
      </c>
      <c r="F2386">
        <v>266</v>
      </c>
      <c r="G2386">
        <v>5833</v>
      </c>
      <c r="H2386" t="s">
        <v>3631</v>
      </c>
    </row>
    <row r="2387" spans="1:8" x14ac:dyDescent="0.25">
      <c r="A2387" t="s">
        <v>426</v>
      </c>
      <c r="B2387" t="s">
        <v>1726</v>
      </c>
      <c r="C2387">
        <v>287</v>
      </c>
      <c r="D2387" t="s">
        <v>3632</v>
      </c>
      <c r="E2387">
        <v>26</v>
      </c>
      <c r="F2387">
        <v>85</v>
      </c>
      <c r="G2387">
        <v>6199</v>
      </c>
      <c r="H2387" t="s">
        <v>3633</v>
      </c>
    </row>
    <row r="2388" spans="1:8" hidden="1" x14ac:dyDescent="0.25">
      <c r="A2388" t="s">
        <v>4641</v>
      </c>
      <c r="B2388" t="s">
        <v>4642</v>
      </c>
      <c r="C2388">
        <v>699</v>
      </c>
      <c r="D2388" t="s">
        <v>3657</v>
      </c>
      <c r="E2388">
        <v>47</v>
      </c>
      <c r="F2388">
        <v>141</v>
      </c>
      <c r="G2388">
        <v>2653</v>
      </c>
      <c r="H2388" t="s">
        <v>3658</v>
      </c>
    </row>
    <row r="2389" spans="1:8" hidden="1" x14ac:dyDescent="0.25">
      <c r="A2389" t="s">
        <v>4641</v>
      </c>
      <c r="B2389" t="s">
        <v>4642</v>
      </c>
      <c r="C2389">
        <v>699</v>
      </c>
      <c r="D2389" t="s">
        <v>3639</v>
      </c>
      <c r="E2389">
        <v>307</v>
      </c>
      <c r="F2389">
        <v>355</v>
      </c>
      <c r="G2389">
        <v>4169</v>
      </c>
      <c r="H2389" t="s">
        <v>3640</v>
      </c>
    </row>
    <row r="2390" spans="1:8" hidden="1" x14ac:dyDescent="0.25">
      <c r="A2390" t="s">
        <v>4641</v>
      </c>
      <c r="B2390" t="s">
        <v>4642</v>
      </c>
      <c r="C2390">
        <v>699</v>
      </c>
      <c r="D2390" t="s">
        <v>3630</v>
      </c>
      <c r="E2390">
        <v>539</v>
      </c>
      <c r="F2390">
        <v>694</v>
      </c>
      <c r="G2390">
        <v>5833</v>
      </c>
      <c r="H2390" t="s">
        <v>3631</v>
      </c>
    </row>
    <row r="2391" spans="1:8" x14ac:dyDescent="0.25">
      <c r="A2391" t="s">
        <v>4641</v>
      </c>
      <c r="B2391" t="s">
        <v>4642</v>
      </c>
      <c r="C2391">
        <v>699</v>
      </c>
      <c r="D2391" t="s">
        <v>3632</v>
      </c>
      <c r="E2391">
        <v>380</v>
      </c>
      <c r="F2391">
        <v>445</v>
      </c>
      <c r="G2391">
        <v>6199</v>
      </c>
      <c r="H2391" t="s">
        <v>3633</v>
      </c>
    </row>
    <row r="2392" spans="1:8" hidden="1" x14ac:dyDescent="0.25">
      <c r="A2392" t="s">
        <v>4643</v>
      </c>
      <c r="B2392" t="s">
        <v>4644</v>
      </c>
      <c r="C2392">
        <v>833</v>
      </c>
      <c r="D2392" t="s">
        <v>3630</v>
      </c>
      <c r="E2392">
        <v>599</v>
      </c>
      <c r="F2392">
        <v>779</v>
      </c>
      <c r="G2392">
        <v>5833</v>
      </c>
      <c r="H2392" t="s">
        <v>3631</v>
      </c>
    </row>
    <row r="2393" spans="1:8" x14ac:dyDescent="0.25">
      <c r="A2393" t="s">
        <v>4643</v>
      </c>
      <c r="B2393" t="s">
        <v>4644</v>
      </c>
      <c r="C2393">
        <v>833</v>
      </c>
      <c r="D2393" t="s">
        <v>3632</v>
      </c>
      <c r="E2393">
        <v>202</v>
      </c>
      <c r="F2393">
        <v>262</v>
      </c>
      <c r="G2393">
        <v>6199</v>
      </c>
      <c r="H2393" t="s">
        <v>3633</v>
      </c>
    </row>
    <row r="2394" spans="1:8" x14ac:dyDescent="0.25">
      <c r="A2394" t="s">
        <v>4643</v>
      </c>
      <c r="B2394" t="s">
        <v>4644</v>
      </c>
      <c r="C2394">
        <v>833</v>
      </c>
      <c r="D2394" t="s">
        <v>3632</v>
      </c>
      <c r="E2394">
        <v>342</v>
      </c>
      <c r="F2394">
        <v>534</v>
      </c>
      <c r="G2394">
        <v>6199</v>
      </c>
      <c r="H2394" t="s">
        <v>3633</v>
      </c>
    </row>
    <row r="2395" spans="1:8" hidden="1" x14ac:dyDescent="0.25">
      <c r="A2395" t="s">
        <v>4645</v>
      </c>
      <c r="B2395" t="s">
        <v>4646</v>
      </c>
      <c r="C2395">
        <v>675</v>
      </c>
      <c r="D2395" t="s">
        <v>3630</v>
      </c>
      <c r="E2395">
        <v>445</v>
      </c>
      <c r="F2395">
        <v>607</v>
      </c>
      <c r="G2395">
        <v>5833</v>
      </c>
      <c r="H2395" t="s">
        <v>3631</v>
      </c>
    </row>
    <row r="2396" spans="1:8" x14ac:dyDescent="0.25">
      <c r="A2396" t="s">
        <v>4645</v>
      </c>
      <c r="B2396" t="s">
        <v>4646</v>
      </c>
      <c r="C2396">
        <v>675</v>
      </c>
      <c r="D2396" t="s">
        <v>3632</v>
      </c>
      <c r="E2396">
        <v>121</v>
      </c>
      <c r="F2396">
        <v>184</v>
      </c>
      <c r="G2396">
        <v>6199</v>
      </c>
      <c r="H2396" t="s">
        <v>3633</v>
      </c>
    </row>
    <row r="2397" spans="1:8" x14ac:dyDescent="0.25">
      <c r="A2397" t="s">
        <v>4645</v>
      </c>
      <c r="B2397" t="s">
        <v>4646</v>
      </c>
      <c r="C2397">
        <v>675</v>
      </c>
      <c r="D2397" t="s">
        <v>3632</v>
      </c>
      <c r="E2397">
        <v>186</v>
      </c>
      <c r="F2397">
        <v>257</v>
      </c>
      <c r="G2397">
        <v>6199</v>
      </c>
      <c r="H2397" t="s">
        <v>3633</v>
      </c>
    </row>
    <row r="2398" spans="1:8" x14ac:dyDescent="0.25">
      <c r="A2398" t="s">
        <v>4645</v>
      </c>
      <c r="B2398" t="s">
        <v>4646</v>
      </c>
      <c r="C2398">
        <v>675</v>
      </c>
      <c r="D2398" t="s">
        <v>3632</v>
      </c>
      <c r="E2398">
        <v>261</v>
      </c>
      <c r="F2398">
        <v>339</v>
      </c>
      <c r="G2398">
        <v>6199</v>
      </c>
      <c r="H2398" t="s">
        <v>3633</v>
      </c>
    </row>
    <row r="2399" spans="1:8" hidden="1" x14ac:dyDescent="0.25">
      <c r="A2399" t="s">
        <v>4647</v>
      </c>
      <c r="B2399" t="s">
        <v>4648</v>
      </c>
      <c r="C2399">
        <v>412</v>
      </c>
      <c r="D2399" t="s">
        <v>3639</v>
      </c>
      <c r="E2399">
        <v>46</v>
      </c>
      <c r="F2399">
        <v>91</v>
      </c>
      <c r="G2399">
        <v>4169</v>
      </c>
      <c r="H2399" t="s">
        <v>3640</v>
      </c>
    </row>
    <row r="2400" spans="1:8" hidden="1" x14ac:dyDescent="0.25">
      <c r="A2400" t="s">
        <v>4647</v>
      </c>
      <c r="B2400" t="s">
        <v>4648</v>
      </c>
      <c r="C2400">
        <v>412</v>
      </c>
      <c r="D2400" t="s">
        <v>3630</v>
      </c>
      <c r="E2400">
        <v>250</v>
      </c>
      <c r="F2400">
        <v>410</v>
      </c>
      <c r="G2400">
        <v>5833</v>
      </c>
      <c r="H2400" t="s">
        <v>3631</v>
      </c>
    </row>
    <row r="2401" spans="1:8" x14ac:dyDescent="0.25">
      <c r="A2401" t="s">
        <v>4647</v>
      </c>
      <c r="B2401" t="s">
        <v>4648</v>
      </c>
      <c r="C2401">
        <v>412</v>
      </c>
      <c r="D2401" t="s">
        <v>3632</v>
      </c>
      <c r="E2401">
        <v>119</v>
      </c>
      <c r="F2401">
        <v>180</v>
      </c>
      <c r="G2401">
        <v>6199</v>
      </c>
      <c r="H2401" t="s">
        <v>3633</v>
      </c>
    </row>
    <row r="2402" spans="1:8" hidden="1" x14ac:dyDescent="0.25">
      <c r="A2402" t="s">
        <v>4649</v>
      </c>
      <c r="B2402" t="s">
        <v>4650</v>
      </c>
      <c r="C2402">
        <v>686</v>
      </c>
      <c r="D2402" t="s">
        <v>3680</v>
      </c>
      <c r="E2402">
        <v>1</v>
      </c>
      <c r="F2402">
        <v>114</v>
      </c>
      <c r="G2402">
        <v>197</v>
      </c>
    </row>
    <row r="2403" spans="1:8" hidden="1" x14ac:dyDescent="0.25">
      <c r="A2403" t="s">
        <v>4649</v>
      </c>
      <c r="B2403" t="s">
        <v>4650</v>
      </c>
      <c r="C2403">
        <v>686</v>
      </c>
      <c r="D2403" t="s">
        <v>3630</v>
      </c>
      <c r="E2403">
        <v>465</v>
      </c>
      <c r="F2403">
        <v>626</v>
      </c>
      <c r="G2403">
        <v>5833</v>
      </c>
      <c r="H2403" t="s">
        <v>3631</v>
      </c>
    </row>
    <row r="2404" spans="1:8" x14ac:dyDescent="0.25">
      <c r="A2404" t="s">
        <v>4649</v>
      </c>
      <c r="B2404" t="s">
        <v>4650</v>
      </c>
      <c r="C2404">
        <v>686</v>
      </c>
      <c r="D2404" t="s">
        <v>3632</v>
      </c>
      <c r="E2404">
        <v>145</v>
      </c>
      <c r="F2404">
        <v>208</v>
      </c>
      <c r="G2404">
        <v>6199</v>
      </c>
      <c r="H2404" t="s">
        <v>3633</v>
      </c>
    </row>
    <row r="2405" spans="1:8" x14ac:dyDescent="0.25">
      <c r="A2405" t="s">
        <v>4649</v>
      </c>
      <c r="B2405" t="s">
        <v>4650</v>
      </c>
      <c r="C2405">
        <v>686</v>
      </c>
      <c r="D2405" t="s">
        <v>3632</v>
      </c>
      <c r="E2405">
        <v>210</v>
      </c>
      <c r="F2405">
        <v>280</v>
      </c>
      <c r="G2405">
        <v>6199</v>
      </c>
      <c r="H2405" t="s">
        <v>3633</v>
      </c>
    </row>
    <row r="2406" spans="1:8" x14ac:dyDescent="0.25">
      <c r="A2406" t="s">
        <v>4649</v>
      </c>
      <c r="B2406" t="s">
        <v>4650</v>
      </c>
      <c r="C2406">
        <v>686</v>
      </c>
      <c r="D2406" t="s">
        <v>3632</v>
      </c>
      <c r="E2406">
        <v>284</v>
      </c>
      <c r="F2406">
        <v>362</v>
      </c>
      <c r="G2406">
        <v>6199</v>
      </c>
      <c r="H2406" t="s">
        <v>3633</v>
      </c>
    </row>
    <row r="2407" spans="1:8" hidden="1" x14ac:dyDescent="0.25">
      <c r="A2407" t="s">
        <v>427</v>
      </c>
      <c r="B2407" t="s">
        <v>1727</v>
      </c>
      <c r="C2407">
        <v>353</v>
      </c>
      <c r="D2407" t="s">
        <v>4205</v>
      </c>
      <c r="E2407">
        <v>1</v>
      </c>
      <c r="F2407">
        <v>40</v>
      </c>
      <c r="G2407">
        <v>5</v>
      </c>
    </row>
    <row r="2408" spans="1:8" hidden="1" x14ac:dyDescent="0.25">
      <c r="A2408" t="s">
        <v>427</v>
      </c>
      <c r="B2408" t="s">
        <v>1727</v>
      </c>
      <c r="C2408">
        <v>353</v>
      </c>
      <c r="D2408" t="s">
        <v>3630</v>
      </c>
      <c r="E2408">
        <v>174</v>
      </c>
      <c r="F2408">
        <v>330</v>
      </c>
      <c r="G2408">
        <v>5833</v>
      </c>
      <c r="H2408" t="s">
        <v>3631</v>
      </c>
    </row>
    <row r="2409" spans="1:8" x14ac:dyDescent="0.25">
      <c r="A2409" t="s">
        <v>427</v>
      </c>
      <c r="B2409" t="s">
        <v>1727</v>
      </c>
      <c r="C2409">
        <v>353</v>
      </c>
      <c r="D2409" t="s">
        <v>3632</v>
      </c>
      <c r="E2409">
        <v>41</v>
      </c>
      <c r="F2409">
        <v>106</v>
      </c>
      <c r="G2409">
        <v>6199</v>
      </c>
      <c r="H2409" t="s">
        <v>3633</v>
      </c>
    </row>
    <row r="2410" spans="1:8" hidden="1" x14ac:dyDescent="0.25">
      <c r="A2410" t="s">
        <v>4651</v>
      </c>
      <c r="B2410" t="s">
        <v>4652</v>
      </c>
      <c r="C2410">
        <v>749</v>
      </c>
      <c r="D2410" t="s">
        <v>3630</v>
      </c>
      <c r="E2410">
        <v>562</v>
      </c>
      <c r="F2410">
        <v>730</v>
      </c>
      <c r="G2410">
        <v>5833</v>
      </c>
      <c r="H2410" t="s">
        <v>3631</v>
      </c>
    </row>
    <row r="2411" spans="1:8" x14ac:dyDescent="0.25">
      <c r="A2411" t="s">
        <v>4651</v>
      </c>
      <c r="B2411" t="s">
        <v>4652</v>
      </c>
      <c r="C2411">
        <v>749</v>
      </c>
      <c r="D2411" t="s">
        <v>3632</v>
      </c>
      <c r="E2411">
        <v>228</v>
      </c>
      <c r="F2411">
        <v>287</v>
      </c>
      <c r="G2411">
        <v>6199</v>
      </c>
      <c r="H2411" t="s">
        <v>3633</v>
      </c>
    </row>
    <row r="2412" spans="1:8" x14ac:dyDescent="0.25">
      <c r="A2412" t="s">
        <v>4651</v>
      </c>
      <c r="B2412" t="s">
        <v>4652</v>
      </c>
      <c r="C2412">
        <v>749</v>
      </c>
      <c r="D2412" t="s">
        <v>3632</v>
      </c>
      <c r="E2412">
        <v>367</v>
      </c>
      <c r="F2412">
        <v>498</v>
      </c>
      <c r="G2412">
        <v>6199</v>
      </c>
      <c r="H2412" t="s">
        <v>3633</v>
      </c>
    </row>
    <row r="2413" spans="1:8" hidden="1" x14ac:dyDescent="0.25">
      <c r="A2413" t="s">
        <v>4653</v>
      </c>
      <c r="B2413" t="s">
        <v>4654</v>
      </c>
      <c r="C2413">
        <v>700</v>
      </c>
      <c r="D2413" t="s">
        <v>3657</v>
      </c>
      <c r="E2413">
        <v>28</v>
      </c>
      <c r="F2413">
        <v>123</v>
      </c>
      <c r="G2413">
        <v>2653</v>
      </c>
      <c r="H2413" t="s">
        <v>3658</v>
      </c>
    </row>
    <row r="2414" spans="1:8" hidden="1" x14ac:dyDescent="0.25">
      <c r="A2414" t="s">
        <v>4653</v>
      </c>
      <c r="B2414" t="s">
        <v>4654</v>
      </c>
      <c r="C2414">
        <v>700</v>
      </c>
      <c r="D2414" t="s">
        <v>4655</v>
      </c>
      <c r="E2414">
        <v>124</v>
      </c>
      <c r="F2414">
        <v>225</v>
      </c>
      <c r="G2414">
        <v>19</v>
      </c>
    </row>
    <row r="2415" spans="1:8" hidden="1" x14ac:dyDescent="0.25">
      <c r="A2415" t="s">
        <v>4653</v>
      </c>
      <c r="B2415" t="s">
        <v>4654</v>
      </c>
      <c r="C2415">
        <v>700</v>
      </c>
      <c r="D2415" t="s">
        <v>3639</v>
      </c>
      <c r="E2415">
        <v>299</v>
      </c>
      <c r="F2415">
        <v>347</v>
      </c>
      <c r="G2415">
        <v>4169</v>
      </c>
      <c r="H2415" t="s">
        <v>3640</v>
      </c>
    </row>
    <row r="2416" spans="1:8" hidden="1" x14ac:dyDescent="0.25">
      <c r="A2416" t="s">
        <v>4653</v>
      </c>
      <c r="B2416" t="s">
        <v>4654</v>
      </c>
      <c r="C2416">
        <v>700</v>
      </c>
      <c r="D2416" t="s">
        <v>3630</v>
      </c>
      <c r="E2416">
        <v>534</v>
      </c>
      <c r="F2416">
        <v>692</v>
      </c>
      <c r="G2416">
        <v>5833</v>
      </c>
      <c r="H2416" t="s">
        <v>3631</v>
      </c>
    </row>
    <row r="2417" spans="1:8" x14ac:dyDescent="0.25">
      <c r="A2417" t="s">
        <v>4653</v>
      </c>
      <c r="B2417" t="s">
        <v>4654</v>
      </c>
      <c r="C2417">
        <v>700</v>
      </c>
      <c r="D2417" t="s">
        <v>3632</v>
      </c>
      <c r="E2417">
        <v>372</v>
      </c>
      <c r="F2417">
        <v>444</v>
      </c>
      <c r="G2417">
        <v>6199</v>
      </c>
      <c r="H2417" t="s">
        <v>3633</v>
      </c>
    </row>
    <row r="2418" spans="1:8" hidden="1" x14ac:dyDescent="0.25">
      <c r="A2418" t="s">
        <v>4656</v>
      </c>
      <c r="B2418" t="s">
        <v>4657</v>
      </c>
      <c r="C2418">
        <v>618</v>
      </c>
      <c r="D2418" t="s">
        <v>3709</v>
      </c>
      <c r="E2418">
        <v>31</v>
      </c>
      <c r="F2418">
        <v>96</v>
      </c>
      <c r="G2418">
        <v>88</v>
      </c>
    </row>
    <row r="2419" spans="1:8" hidden="1" x14ac:dyDescent="0.25">
      <c r="A2419" t="s">
        <v>4656</v>
      </c>
      <c r="B2419" t="s">
        <v>4657</v>
      </c>
      <c r="C2419">
        <v>618</v>
      </c>
      <c r="D2419" t="s">
        <v>3630</v>
      </c>
      <c r="E2419">
        <v>361</v>
      </c>
      <c r="F2419">
        <v>521</v>
      </c>
      <c r="G2419">
        <v>5833</v>
      </c>
      <c r="H2419" t="s">
        <v>3631</v>
      </c>
    </row>
    <row r="2420" spans="1:8" x14ac:dyDescent="0.25">
      <c r="A2420" t="s">
        <v>4656</v>
      </c>
      <c r="B2420" t="s">
        <v>4657</v>
      </c>
      <c r="C2420">
        <v>618</v>
      </c>
      <c r="D2420" t="s">
        <v>3632</v>
      </c>
      <c r="E2420">
        <v>115</v>
      </c>
      <c r="F2420">
        <v>178</v>
      </c>
      <c r="G2420">
        <v>6199</v>
      </c>
      <c r="H2420" t="s">
        <v>3633</v>
      </c>
    </row>
    <row r="2421" spans="1:8" x14ac:dyDescent="0.25">
      <c r="A2421" t="s">
        <v>4656</v>
      </c>
      <c r="B2421" t="s">
        <v>4657</v>
      </c>
      <c r="C2421">
        <v>618</v>
      </c>
      <c r="D2421" t="s">
        <v>3632</v>
      </c>
      <c r="E2421">
        <v>188</v>
      </c>
      <c r="F2421">
        <v>283</v>
      </c>
      <c r="G2421">
        <v>6199</v>
      </c>
      <c r="H2421" t="s">
        <v>3633</v>
      </c>
    </row>
    <row r="2422" spans="1:8" hidden="1" x14ac:dyDescent="0.25">
      <c r="A2422" t="s">
        <v>428</v>
      </c>
      <c r="B2422" t="s">
        <v>1728</v>
      </c>
      <c r="C2422">
        <v>651</v>
      </c>
      <c r="D2422" t="s">
        <v>4658</v>
      </c>
      <c r="E2422">
        <v>1</v>
      </c>
      <c r="F2422">
        <v>116</v>
      </c>
      <c r="G2422">
        <v>2</v>
      </c>
    </row>
    <row r="2423" spans="1:8" hidden="1" x14ac:dyDescent="0.25">
      <c r="A2423" t="s">
        <v>428</v>
      </c>
      <c r="B2423" t="s">
        <v>1728</v>
      </c>
      <c r="C2423">
        <v>651</v>
      </c>
      <c r="D2423" t="s">
        <v>3630</v>
      </c>
      <c r="E2423">
        <v>381</v>
      </c>
      <c r="F2423">
        <v>546</v>
      </c>
      <c r="G2423">
        <v>5833</v>
      </c>
      <c r="H2423" t="s">
        <v>3631</v>
      </c>
    </row>
    <row r="2424" spans="1:8" x14ac:dyDescent="0.25">
      <c r="A2424" t="s">
        <v>428</v>
      </c>
      <c r="B2424" t="s">
        <v>1728</v>
      </c>
      <c r="C2424">
        <v>651</v>
      </c>
      <c r="D2424" t="s">
        <v>3632</v>
      </c>
      <c r="E2424">
        <v>178</v>
      </c>
      <c r="F2424">
        <v>304</v>
      </c>
      <c r="G2424">
        <v>6199</v>
      </c>
      <c r="H2424" t="s">
        <v>3633</v>
      </c>
    </row>
    <row r="2425" spans="1:8" hidden="1" x14ac:dyDescent="0.25">
      <c r="A2425" t="s">
        <v>429</v>
      </c>
      <c r="B2425" t="s">
        <v>1729</v>
      </c>
      <c r="C2425">
        <v>344</v>
      </c>
      <c r="D2425" t="s">
        <v>3630</v>
      </c>
      <c r="E2425">
        <v>185</v>
      </c>
      <c r="F2425">
        <v>343</v>
      </c>
      <c r="G2425">
        <v>5833</v>
      </c>
      <c r="H2425" t="s">
        <v>3631</v>
      </c>
    </row>
    <row r="2426" spans="1:8" x14ac:dyDescent="0.25">
      <c r="A2426" t="s">
        <v>429</v>
      </c>
      <c r="B2426" t="s">
        <v>1729</v>
      </c>
      <c r="C2426">
        <v>344</v>
      </c>
      <c r="D2426" t="s">
        <v>3632</v>
      </c>
      <c r="E2426">
        <v>32</v>
      </c>
      <c r="F2426">
        <v>120</v>
      </c>
      <c r="G2426">
        <v>6199</v>
      </c>
      <c r="H2426" t="s">
        <v>3633</v>
      </c>
    </row>
    <row r="2427" spans="1:8" hidden="1" x14ac:dyDescent="0.25">
      <c r="A2427" t="s">
        <v>430</v>
      </c>
      <c r="B2427" t="s">
        <v>1730</v>
      </c>
      <c r="C2427">
        <v>567</v>
      </c>
      <c r="D2427" t="s">
        <v>4420</v>
      </c>
      <c r="E2427">
        <v>111</v>
      </c>
      <c r="F2427">
        <v>186</v>
      </c>
      <c r="G2427">
        <v>6</v>
      </c>
    </row>
    <row r="2428" spans="1:8" hidden="1" x14ac:dyDescent="0.25">
      <c r="A2428" t="s">
        <v>430</v>
      </c>
      <c r="B2428" t="s">
        <v>1730</v>
      </c>
      <c r="C2428">
        <v>567</v>
      </c>
      <c r="D2428" t="s">
        <v>3630</v>
      </c>
      <c r="E2428">
        <v>367</v>
      </c>
      <c r="F2428">
        <v>528</v>
      </c>
      <c r="G2428">
        <v>5833</v>
      </c>
      <c r="H2428" t="s">
        <v>3631</v>
      </c>
    </row>
    <row r="2429" spans="1:8" x14ac:dyDescent="0.25">
      <c r="A2429" t="s">
        <v>430</v>
      </c>
      <c r="B2429" t="s">
        <v>1730</v>
      </c>
      <c r="C2429">
        <v>567</v>
      </c>
      <c r="D2429" t="s">
        <v>3632</v>
      </c>
      <c r="E2429">
        <v>187</v>
      </c>
      <c r="F2429">
        <v>314</v>
      </c>
      <c r="G2429">
        <v>6199</v>
      </c>
      <c r="H2429" t="s">
        <v>3633</v>
      </c>
    </row>
    <row r="2430" spans="1:8" hidden="1" x14ac:dyDescent="0.25">
      <c r="A2430" t="s">
        <v>431</v>
      </c>
      <c r="B2430" t="s">
        <v>1731</v>
      </c>
      <c r="C2430">
        <v>512</v>
      </c>
      <c r="D2430" t="s">
        <v>4287</v>
      </c>
      <c r="E2430">
        <v>1</v>
      </c>
      <c r="F2430">
        <v>179</v>
      </c>
      <c r="G2430">
        <v>123</v>
      </c>
    </row>
    <row r="2431" spans="1:8" hidden="1" x14ac:dyDescent="0.25">
      <c r="A2431" t="s">
        <v>431</v>
      </c>
      <c r="B2431" t="s">
        <v>1731</v>
      </c>
      <c r="C2431">
        <v>512</v>
      </c>
      <c r="D2431" t="s">
        <v>3630</v>
      </c>
      <c r="E2431">
        <v>336</v>
      </c>
      <c r="F2431">
        <v>507</v>
      </c>
      <c r="G2431">
        <v>5833</v>
      </c>
      <c r="H2431" t="s">
        <v>3631</v>
      </c>
    </row>
    <row r="2432" spans="1:8" x14ac:dyDescent="0.25">
      <c r="A2432" t="s">
        <v>431</v>
      </c>
      <c r="B2432" t="s">
        <v>1731</v>
      </c>
      <c r="C2432">
        <v>512</v>
      </c>
      <c r="D2432" t="s">
        <v>3632</v>
      </c>
      <c r="E2432">
        <v>180</v>
      </c>
      <c r="F2432">
        <v>275</v>
      </c>
      <c r="G2432">
        <v>6199</v>
      </c>
      <c r="H2432" t="s">
        <v>3633</v>
      </c>
    </row>
    <row r="2433" spans="1:8" hidden="1" x14ac:dyDescent="0.25">
      <c r="A2433" t="s">
        <v>4659</v>
      </c>
      <c r="B2433" t="s">
        <v>4660</v>
      </c>
      <c r="C2433">
        <v>412</v>
      </c>
      <c r="D2433" t="s">
        <v>3639</v>
      </c>
      <c r="E2433">
        <v>46</v>
      </c>
      <c r="F2433">
        <v>91</v>
      </c>
      <c r="G2433">
        <v>4169</v>
      </c>
      <c r="H2433" t="s">
        <v>3640</v>
      </c>
    </row>
    <row r="2434" spans="1:8" hidden="1" x14ac:dyDescent="0.25">
      <c r="A2434" t="s">
        <v>4659</v>
      </c>
      <c r="B2434" t="s">
        <v>4660</v>
      </c>
      <c r="C2434">
        <v>412</v>
      </c>
      <c r="D2434" t="s">
        <v>3630</v>
      </c>
      <c r="E2434">
        <v>250</v>
      </c>
      <c r="F2434">
        <v>410</v>
      </c>
      <c r="G2434">
        <v>5833</v>
      </c>
      <c r="H2434" t="s">
        <v>3631</v>
      </c>
    </row>
    <row r="2435" spans="1:8" x14ac:dyDescent="0.25">
      <c r="A2435" t="s">
        <v>4659</v>
      </c>
      <c r="B2435" t="s">
        <v>4660</v>
      </c>
      <c r="C2435">
        <v>412</v>
      </c>
      <c r="D2435" t="s">
        <v>3632</v>
      </c>
      <c r="E2435">
        <v>119</v>
      </c>
      <c r="F2435">
        <v>180</v>
      </c>
      <c r="G2435">
        <v>6199</v>
      </c>
      <c r="H2435" t="s">
        <v>3633</v>
      </c>
    </row>
    <row r="2436" spans="1:8" hidden="1" x14ac:dyDescent="0.25">
      <c r="A2436" t="s">
        <v>432</v>
      </c>
      <c r="B2436" t="s">
        <v>1732</v>
      </c>
      <c r="C2436">
        <v>567</v>
      </c>
      <c r="D2436" t="s">
        <v>3630</v>
      </c>
      <c r="E2436">
        <v>362</v>
      </c>
      <c r="F2436">
        <v>520</v>
      </c>
      <c r="G2436">
        <v>5833</v>
      </c>
      <c r="H2436" t="s">
        <v>3631</v>
      </c>
    </row>
    <row r="2437" spans="1:8" x14ac:dyDescent="0.25">
      <c r="A2437" t="s">
        <v>432</v>
      </c>
      <c r="B2437" t="s">
        <v>1732</v>
      </c>
      <c r="C2437">
        <v>567</v>
      </c>
      <c r="D2437" t="s">
        <v>3632</v>
      </c>
      <c r="E2437">
        <v>178</v>
      </c>
      <c r="F2437">
        <v>306</v>
      </c>
      <c r="G2437">
        <v>6199</v>
      </c>
      <c r="H2437" t="s">
        <v>3633</v>
      </c>
    </row>
    <row r="2438" spans="1:8" hidden="1" x14ac:dyDescent="0.25">
      <c r="A2438" t="s">
        <v>4661</v>
      </c>
      <c r="B2438" t="s">
        <v>4662</v>
      </c>
      <c r="C2438">
        <v>655</v>
      </c>
      <c r="D2438" t="s">
        <v>3630</v>
      </c>
      <c r="E2438">
        <v>426</v>
      </c>
      <c r="F2438">
        <v>591</v>
      </c>
      <c r="G2438">
        <v>5833</v>
      </c>
      <c r="H2438" t="s">
        <v>3631</v>
      </c>
    </row>
    <row r="2439" spans="1:8" x14ac:dyDescent="0.25">
      <c r="A2439" t="s">
        <v>4661</v>
      </c>
      <c r="B2439" t="s">
        <v>4662</v>
      </c>
      <c r="C2439">
        <v>655</v>
      </c>
      <c r="D2439" t="s">
        <v>3632</v>
      </c>
      <c r="E2439">
        <v>129</v>
      </c>
      <c r="F2439">
        <v>192</v>
      </c>
      <c r="G2439">
        <v>6199</v>
      </c>
      <c r="H2439" t="s">
        <v>3633</v>
      </c>
    </row>
    <row r="2440" spans="1:8" x14ac:dyDescent="0.25">
      <c r="A2440" t="s">
        <v>4661</v>
      </c>
      <c r="B2440" t="s">
        <v>4662</v>
      </c>
      <c r="C2440">
        <v>655</v>
      </c>
      <c r="D2440" t="s">
        <v>3632</v>
      </c>
      <c r="E2440">
        <v>194</v>
      </c>
      <c r="F2440">
        <v>265</v>
      </c>
      <c r="G2440">
        <v>6199</v>
      </c>
      <c r="H2440" t="s">
        <v>3633</v>
      </c>
    </row>
    <row r="2441" spans="1:8" x14ac:dyDescent="0.25">
      <c r="A2441" t="s">
        <v>4661</v>
      </c>
      <c r="B2441" t="s">
        <v>4662</v>
      </c>
      <c r="C2441">
        <v>655</v>
      </c>
      <c r="D2441" t="s">
        <v>3632</v>
      </c>
      <c r="E2441">
        <v>269</v>
      </c>
      <c r="F2441">
        <v>346</v>
      </c>
      <c r="G2441">
        <v>6199</v>
      </c>
      <c r="H2441" t="s">
        <v>3633</v>
      </c>
    </row>
    <row r="2442" spans="1:8" hidden="1" x14ac:dyDescent="0.25">
      <c r="A2442" t="s">
        <v>4663</v>
      </c>
      <c r="B2442" t="s">
        <v>4664</v>
      </c>
      <c r="C2442">
        <v>751</v>
      </c>
      <c r="D2442" t="s">
        <v>3630</v>
      </c>
      <c r="E2442">
        <v>588</v>
      </c>
      <c r="F2442">
        <v>745</v>
      </c>
      <c r="G2442">
        <v>5833</v>
      </c>
      <c r="H2442" t="s">
        <v>3631</v>
      </c>
    </row>
    <row r="2443" spans="1:8" x14ac:dyDescent="0.25">
      <c r="A2443" t="s">
        <v>4663</v>
      </c>
      <c r="B2443" t="s">
        <v>4664</v>
      </c>
      <c r="C2443">
        <v>751</v>
      </c>
      <c r="D2443" t="s">
        <v>3632</v>
      </c>
      <c r="E2443">
        <v>384</v>
      </c>
      <c r="F2443">
        <v>444</v>
      </c>
      <c r="G2443">
        <v>6199</v>
      </c>
      <c r="H2443" t="s">
        <v>3633</v>
      </c>
    </row>
    <row r="2444" spans="1:8" x14ac:dyDescent="0.25">
      <c r="A2444" t="s">
        <v>4663</v>
      </c>
      <c r="B2444" t="s">
        <v>4664</v>
      </c>
      <c r="C2444">
        <v>751</v>
      </c>
      <c r="D2444" t="s">
        <v>3632</v>
      </c>
      <c r="E2444">
        <v>450</v>
      </c>
      <c r="F2444">
        <v>528</v>
      </c>
      <c r="G2444">
        <v>6199</v>
      </c>
      <c r="H2444" t="s">
        <v>3633</v>
      </c>
    </row>
    <row r="2445" spans="1:8" x14ac:dyDescent="0.25">
      <c r="A2445" t="s">
        <v>4665</v>
      </c>
      <c r="B2445" t="s">
        <v>4666</v>
      </c>
      <c r="C2445">
        <v>596</v>
      </c>
      <c r="D2445" t="s">
        <v>3632</v>
      </c>
      <c r="E2445">
        <v>178</v>
      </c>
      <c r="F2445">
        <v>272</v>
      </c>
      <c r="G2445">
        <v>6199</v>
      </c>
      <c r="H2445" t="s">
        <v>3633</v>
      </c>
    </row>
    <row r="2446" spans="1:8" hidden="1" x14ac:dyDescent="0.25">
      <c r="A2446" t="s">
        <v>4667</v>
      </c>
      <c r="B2446" t="s">
        <v>4668</v>
      </c>
      <c r="C2446">
        <v>757</v>
      </c>
      <c r="D2446" t="s">
        <v>3630</v>
      </c>
      <c r="E2446">
        <v>497</v>
      </c>
      <c r="F2446">
        <v>667</v>
      </c>
      <c r="G2446">
        <v>5833</v>
      </c>
      <c r="H2446" t="s">
        <v>3631</v>
      </c>
    </row>
    <row r="2447" spans="1:8" x14ac:dyDescent="0.25">
      <c r="A2447" t="s">
        <v>4667</v>
      </c>
      <c r="B2447" t="s">
        <v>4668</v>
      </c>
      <c r="C2447">
        <v>757</v>
      </c>
      <c r="D2447" t="s">
        <v>3632</v>
      </c>
      <c r="E2447">
        <v>129</v>
      </c>
      <c r="F2447">
        <v>189</v>
      </c>
      <c r="G2447">
        <v>6199</v>
      </c>
      <c r="H2447" t="s">
        <v>3633</v>
      </c>
    </row>
    <row r="2448" spans="1:8" x14ac:dyDescent="0.25">
      <c r="A2448" t="s">
        <v>4667</v>
      </c>
      <c r="B2448" t="s">
        <v>4668</v>
      </c>
      <c r="C2448">
        <v>757</v>
      </c>
      <c r="D2448" t="s">
        <v>3632</v>
      </c>
      <c r="E2448">
        <v>192</v>
      </c>
      <c r="F2448">
        <v>264</v>
      </c>
      <c r="G2448">
        <v>6199</v>
      </c>
      <c r="H2448" t="s">
        <v>3633</v>
      </c>
    </row>
    <row r="2449" spans="1:8" x14ac:dyDescent="0.25">
      <c r="A2449" t="s">
        <v>4667</v>
      </c>
      <c r="B2449" t="s">
        <v>4668</v>
      </c>
      <c r="C2449">
        <v>757</v>
      </c>
      <c r="D2449" t="s">
        <v>3632</v>
      </c>
      <c r="E2449">
        <v>268</v>
      </c>
      <c r="F2449">
        <v>406</v>
      </c>
      <c r="G2449">
        <v>6199</v>
      </c>
      <c r="H2449" t="s">
        <v>3633</v>
      </c>
    </row>
    <row r="2450" spans="1:8" hidden="1" x14ac:dyDescent="0.25">
      <c r="A2450" t="s">
        <v>4669</v>
      </c>
      <c r="B2450" t="s">
        <v>4670</v>
      </c>
      <c r="C2450">
        <v>459</v>
      </c>
      <c r="D2450" t="s">
        <v>3639</v>
      </c>
      <c r="E2450">
        <v>84</v>
      </c>
      <c r="F2450">
        <v>132</v>
      </c>
      <c r="G2450">
        <v>4169</v>
      </c>
      <c r="H2450" t="s">
        <v>3640</v>
      </c>
    </row>
    <row r="2451" spans="1:8" hidden="1" x14ac:dyDescent="0.25">
      <c r="A2451" t="s">
        <v>4669</v>
      </c>
      <c r="B2451" t="s">
        <v>4670</v>
      </c>
      <c r="C2451">
        <v>459</v>
      </c>
      <c r="D2451" t="s">
        <v>3630</v>
      </c>
      <c r="E2451">
        <v>302</v>
      </c>
      <c r="F2451">
        <v>457</v>
      </c>
      <c r="G2451">
        <v>5833</v>
      </c>
      <c r="H2451" t="s">
        <v>3631</v>
      </c>
    </row>
    <row r="2452" spans="1:8" x14ac:dyDescent="0.25">
      <c r="A2452" t="s">
        <v>4669</v>
      </c>
      <c r="B2452" t="s">
        <v>4670</v>
      </c>
      <c r="C2452">
        <v>459</v>
      </c>
      <c r="D2452" t="s">
        <v>3632</v>
      </c>
      <c r="E2452">
        <v>157</v>
      </c>
      <c r="F2452">
        <v>223</v>
      </c>
      <c r="G2452">
        <v>6199</v>
      </c>
      <c r="H2452" t="s">
        <v>3633</v>
      </c>
    </row>
    <row r="2453" spans="1:8" hidden="1" x14ac:dyDescent="0.25">
      <c r="A2453" t="s">
        <v>433</v>
      </c>
      <c r="B2453" t="s">
        <v>1733</v>
      </c>
      <c r="C2453">
        <v>624</v>
      </c>
      <c r="D2453" t="s">
        <v>3630</v>
      </c>
      <c r="E2453">
        <v>423</v>
      </c>
      <c r="F2453">
        <v>587</v>
      </c>
      <c r="G2453">
        <v>5833</v>
      </c>
      <c r="H2453" t="s">
        <v>3631</v>
      </c>
    </row>
    <row r="2454" spans="1:8" x14ac:dyDescent="0.25">
      <c r="A2454" t="s">
        <v>433</v>
      </c>
      <c r="B2454" t="s">
        <v>1733</v>
      </c>
      <c r="C2454">
        <v>624</v>
      </c>
      <c r="D2454" t="s">
        <v>3632</v>
      </c>
      <c r="E2454">
        <v>214</v>
      </c>
      <c r="F2454">
        <v>367</v>
      </c>
      <c r="G2454">
        <v>6199</v>
      </c>
      <c r="H2454" t="s">
        <v>3633</v>
      </c>
    </row>
    <row r="2455" spans="1:8" hidden="1" x14ac:dyDescent="0.25">
      <c r="A2455" t="s">
        <v>434</v>
      </c>
      <c r="B2455" t="s">
        <v>1734</v>
      </c>
      <c r="C2455">
        <v>601</v>
      </c>
      <c r="D2455" t="s">
        <v>3630</v>
      </c>
      <c r="E2455">
        <v>442</v>
      </c>
      <c r="F2455">
        <v>600</v>
      </c>
      <c r="G2455">
        <v>5833</v>
      </c>
      <c r="H2455" t="s">
        <v>3631</v>
      </c>
    </row>
    <row r="2456" spans="1:8" x14ac:dyDescent="0.25">
      <c r="A2456" t="s">
        <v>434</v>
      </c>
      <c r="B2456" t="s">
        <v>1734</v>
      </c>
      <c r="C2456">
        <v>601</v>
      </c>
      <c r="D2456" t="s">
        <v>3632</v>
      </c>
      <c r="E2456">
        <v>175</v>
      </c>
      <c r="F2456">
        <v>351</v>
      </c>
      <c r="G2456">
        <v>6199</v>
      </c>
      <c r="H2456" t="s">
        <v>3633</v>
      </c>
    </row>
    <row r="2457" spans="1:8" hidden="1" x14ac:dyDescent="0.25">
      <c r="A2457" t="s">
        <v>4671</v>
      </c>
      <c r="B2457" t="s">
        <v>4672</v>
      </c>
      <c r="C2457">
        <v>588</v>
      </c>
      <c r="D2457" t="s">
        <v>3630</v>
      </c>
      <c r="E2457">
        <v>427</v>
      </c>
      <c r="F2457">
        <v>585</v>
      </c>
      <c r="G2457">
        <v>5833</v>
      </c>
      <c r="H2457" t="s">
        <v>3631</v>
      </c>
    </row>
    <row r="2458" spans="1:8" x14ac:dyDescent="0.25">
      <c r="A2458" t="s">
        <v>4671</v>
      </c>
      <c r="B2458" t="s">
        <v>4672</v>
      </c>
      <c r="C2458">
        <v>588</v>
      </c>
      <c r="D2458" t="s">
        <v>3632</v>
      </c>
      <c r="E2458">
        <v>110</v>
      </c>
      <c r="F2458">
        <v>172</v>
      </c>
      <c r="G2458">
        <v>6199</v>
      </c>
      <c r="H2458" t="s">
        <v>3633</v>
      </c>
    </row>
    <row r="2459" spans="1:8" x14ac:dyDescent="0.25">
      <c r="A2459" t="s">
        <v>4671</v>
      </c>
      <c r="B2459" t="s">
        <v>4672</v>
      </c>
      <c r="C2459">
        <v>588</v>
      </c>
      <c r="D2459" t="s">
        <v>3632</v>
      </c>
      <c r="E2459">
        <v>179</v>
      </c>
      <c r="F2459">
        <v>338</v>
      </c>
      <c r="G2459">
        <v>6199</v>
      </c>
      <c r="H2459" t="s">
        <v>3633</v>
      </c>
    </row>
    <row r="2460" spans="1:8" hidden="1" x14ac:dyDescent="0.25">
      <c r="A2460" t="s">
        <v>4673</v>
      </c>
      <c r="B2460" t="s">
        <v>4674</v>
      </c>
      <c r="C2460">
        <v>721</v>
      </c>
      <c r="D2460" t="s">
        <v>3657</v>
      </c>
      <c r="E2460">
        <v>33</v>
      </c>
      <c r="F2460">
        <v>124</v>
      </c>
      <c r="G2460">
        <v>2653</v>
      </c>
      <c r="H2460" t="s">
        <v>3658</v>
      </c>
    </row>
    <row r="2461" spans="1:8" hidden="1" x14ac:dyDescent="0.25">
      <c r="A2461" t="s">
        <v>4673</v>
      </c>
      <c r="B2461" t="s">
        <v>4674</v>
      </c>
      <c r="C2461">
        <v>721</v>
      </c>
      <c r="D2461" t="s">
        <v>3639</v>
      </c>
      <c r="E2461">
        <v>286</v>
      </c>
      <c r="F2461">
        <v>334</v>
      </c>
      <c r="G2461">
        <v>4169</v>
      </c>
      <c r="H2461" t="s">
        <v>3640</v>
      </c>
    </row>
    <row r="2462" spans="1:8" hidden="1" x14ac:dyDescent="0.25">
      <c r="A2462" t="s">
        <v>4673</v>
      </c>
      <c r="B2462" t="s">
        <v>4674</v>
      </c>
      <c r="C2462">
        <v>721</v>
      </c>
      <c r="D2462" t="s">
        <v>3630</v>
      </c>
      <c r="E2462">
        <v>555</v>
      </c>
      <c r="F2462">
        <v>714</v>
      </c>
      <c r="G2462">
        <v>5833</v>
      </c>
      <c r="H2462" t="s">
        <v>3631</v>
      </c>
    </row>
    <row r="2463" spans="1:8" x14ac:dyDescent="0.25">
      <c r="A2463" t="s">
        <v>4673</v>
      </c>
      <c r="B2463" t="s">
        <v>4674</v>
      </c>
      <c r="C2463">
        <v>721</v>
      </c>
      <c r="D2463" t="s">
        <v>3632</v>
      </c>
      <c r="E2463">
        <v>359</v>
      </c>
      <c r="F2463">
        <v>455</v>
      </c>
      <c r="G2463">
        <v>6199</v>
      </c>
      <c r="H2463" t="s">
        <v>3633</v>
      </c>
    </row>
    <row r="2464" spans="1:8" hidden="1" x14ac:dyDescent="0.25">
      <c r="A2464" t="s">
        <v>4675</v>
      </c>
      <c r="B2464" t="s">
        <v>4676</v>
      </c>
      <c r="C2464">
        <v>758</v>
      </c>
      <c r="D2464" t="s">
        <v>3630</v>
      </c>
      <c r="E2464">
        <v>486</v>
      </c>
      <c r="F2464">
        <v>650</v>
      </c>
      <c r="G2464">
        <v>5833</v>
      </c>
      <c r="H2464" t="s">
        <v>3631</v>
      </c>
    </row>
    <row r="2465" spans="1:8" x14ac:dyDescent="0.25">
      <c r="A2465" t="s">
        <v>4675</v>
      </c>
      <c r="B2465" t="s">
        <v>4676</v>
      </c>
      <c r="C2465">
        <v>758</v>
      </c>
      <c r="D2465" t="s">
        <v>3632</v>
      </c>
      <c r="E2465">
        <v>129</v>
      </c>
      <c r="F2465">
        <v>189</v>
      </c>
      <c r="G2465">
        <v>6199</v>
      </c>
      <c r="H2465" t="s">
        <v>3633</v>
      </c>
    </row>
    <row r="2466" spans="1:8" x14ac:dyDescent="0.25">
      <c r="A2466" t="s">
        <v>4675</v>
      </c>
      <c r="B2466" t="s">
        <v>4676</v>
      </c>
      <c r="C2466">
        <v>758</v>
      </c>
      <c r="D2466" t="s">
        <v>3632</v>
      </c>
      <c r="E2466">
        <v>192</v>
      </c>
      <c r="F2466">
        <v>262</v>
      </c>
      <c r="G2466">
        <v>6199</v>
      </c>
      <c r="H2466" t="s">
        <v>3633</v>
      </c>
    </row>
    <row r="2467" spans="1:8" x14ac:dyDescent="0.25">
      <c r="A2467" t="s">
        <v>4675</v>
      </c>
      <c r="B2467" t="s">
        <v>4676</v>
      </c>
      <c r="C2467">
        <v>758</v>
      </c>
      <c r="D2467" t="s">
        <v>3632</v>
      </c>
      <c r="E2467">
        <v>267</v>
      </c>
      <c r="F2467">
        <v>394</v>
      </c>
      <c r="G2467">
        <v>6199</v>
      </c>
      <c r="H2467" t="s">
        <v>3633</v>
      </c>
    </row>
    <row r="2468" spans="1:8" hidden="1" x14ac:dyDescent="0.25">
      <c r="A2468" t="s">
        <v>4677</v>
      </c>
      <c r="B2468" t="s">
        <v>4678</v>
      </c>
      <c r="C2468">
        <v>758</v>
      </c>
      <c r="D2468" t="s">
        <v>3630</v>
      </c>
      <c r="E2468">
        <v>486</v>
      </c>
      <c r="F2468">
        <v>650</v>
      </c>
      <c r="G2468">
        <v>5833</v>
      </c>
      <c r="H2468" t="s">
        <v>3631</v>
      </c>
    </row>
    <row r="2469" spans="1:8" x14ac:dyDescent="0.25">
      <c r="A2469" t="s">
        <v>4677</v>
      </c>
      <c r="B2469" t="s">
        <v>4678</v>
      </c>
      <c r="C2469">
        <v>758</v>
      </c>
      <c r="D2469" t="s">
        <v>3632</v>
      </c>
      <c r="E2469">
        <v>129</v>
      </c>
      <c r="F2469">
        <v>189</v>
      </c>
      <c r="G2469">
        <v>6199</v>
      </c>
      <c r="H2469" t="s">
        <v>3633</v>
      </c>
    </row>
    <row r="2470" spans="1:8" x14ac:dyDescent="0.25">
      <c r="A2470" t="s">
        <v>4677</v>
      </c>
      <c r="B2470" t="s">
        <v>4678</v>
      </c>
      <c r="C2470">
        <v>758</v>
      </c>
      <c r="D2470" t="s">
        <v>3632</v>
      </c>
      <c r="E2470">
        <v>192</v>
      </c>
      <c r="F2470">
        <v>262</v>
      </c>
      <c r="G2470">
        <v>6199</v>
      </c>
      <c r="H2470" t="s">
        <v>3633</v>
      </c>
    </row>
    <row r="2471" spans="1:8" x14ac:dyDescent="0.25">
      <c r="A2471" t="s">
        <v>4677</v>
      </c>
      <c r="B2471" t="s">
        <v>4678</v>
      </c>
      <c r="C2471">
        <v>758</v>
      </c>
      <c r="D2471" t="s">
        <v>3632</v>
      </c>
      <c r="E2471">
        <v>267</v>
      </c>
      <c r="F2471">
        <v>394</v>
      </c>
      <c r="G2471">
        <v>6199</v>
      </c>
      <c r="H2471" t="s">
        <v>3633</v>
      </c>
    </row>
    <row r="2472" spans="1:8" hidden="1" x14ac:dyDescent="0.25">
      <c r="A2472" t="s">
        <v>4679</v>
      </c>
      <c r="B2472" t="s">
        <v>4680</v>
      </c>
      <c r="C2472">
        <v>721</v>
      </c>
      <c r="D2472" t="s">
        <v>3657</v>
      </c>
      <c r="E2472">
        <v>33</v>
      </c>
      <c r="F2472">
        <v>124</v>
      </c>
      <c r="G2472">
        <v>2653</v>
      </c>
      <c r="H2472" t="s">
        <v>3658</v>
      </c>
    </row>
    <row r="2473" spans="1:8" hidden="1" x14ac:dyDescent="0.25">
      <c r="A2473" t="s">
        <v>4679</v>
      </c>
      <c r="B2473" t="s">
        <v>4680</v>
      </c>
      <c r="C2473">
        <v>721</v>
      </c>
      <c r="D2473" t="s">
        <v>3639</v>
      </c>
      <c r="E2473">
        <v>286</v>
      </c>
      <c r="F2473">
        <v>334</v>
      </c>
      <c r="G2473">
        <v>4169</v>
      </c>
      <c r="H2473" t="s">
        <v>3640</v>
      </c>
    </row>
    <row r="2474" spans="1:8" hidden="1" x14ac:dyDescent="0.25">
      <c r="A2474" t="s">
        <v>4679</v>
      </c>
      <c r="B2474" t="s">
        <v>4680</v>
      </c>
      <c r="C2474">
        <v>721</v>
      </c>
      <c r="D2474" t="s">
        <v>3630</v>
      </c>
      <c r="E2474">
        <v>555</v>
      </c>
      <c r="F2474">
        <v>714</v>
      </c>
      <c r="G2474">
        <v>5833</v>
      </c>
      <c r="H2474" t="s">
        <v>3631</v>
      </c>
    </row>
    <row r="2475" spans="1:8" x14ac:dyDescent="0.25">
      <c r="A2475" t="s">
        <v>4679</v>
      </c>
      <c r="B2475" t="s">
        <v>4680</v>
      </c>
      <c r="C2475">
        <v>721</v>
      </c>
      <c r="D2475" t="s">
        <v>3632</v>
      </c>
      <c r="E2475">
        <v>359</v>
      </c>
      <c r="F2475">
        <v>455</v>
      </c>
      <c r="G2475">
        <v>6199</v>
      </c>
      <c r="H2475" t="s">
        <v>3633</v>
      </c>
    </row>
    <row r="2476" spans="1:8" hidden="1" x14ac:dyDescent="0.25">
      <c r="A2476" t="s">
        <v>4681</v>
      </c>
      <c r="B2476" t="s">
        <v>4682</v>
      </c>
      <c r="C2476">
        <v>784</v>
      </c>
      <c r="D2476" t="s">
        <v>4569</v>
      </c>
      <c r="E2476">
        <v>1</v>
      </c>
      <c r="F2476">
        <v>199</v>
      </c>
      <c r="G2476">
        <v>8</v>
      </c>
    </row>
    <row r="2477" spans="1:8" hidden="1" x14ac:dyDescent="0.25">
      <c r="A2477" t="s">
        <v>4681</v>
      </c>
      <c r="B2477" t="s">
        <v>4682</v>
      </c>
      <c r="C2477">
        <v>784</v>
      </c>
      <c r="D2477" t="s">
        <v>3639</v>
      </c>
      <c r="E2477">
        <v>326</v>
      </c>
      <c r="F2477">
        <v>374</v>
      </c>
      <c r="G2477">
        <v>4169</v>
      </c>
      <c r="H2477" t="s">
        <v>3640</v>
      </c>
    </row>
    <row r="2478" spans="1:8" hidden="1" x14ac:dyDescent="0.25">
      <c r="A2478" t="s">
        <v>4681</v>
      </c>
      <c r="B2478" t="s">
        <v>4682</v>
      </c>
      <c r="C2478">
        <v>784</v>
      </c>
      <c r="D2478" t="s">
        <v>3630</v>
      </c>
      <c r="E2478">
        <v>609</v>
      </c>
      <c r="F2478">
        <v>766</v>
      </c>
      <c r="G2478">
        <v>5833</v>
      </c>
      <c r="H2478" t="s">
        <v>3631</v>
      </c>
    </row>
    <row r="2479" spans="1:8" x14ac:dyDescent="0.25">
      <c r="A2479" t="s">
        <v>4681</v>
      </c>
      <c r="B2479" t="s">
        <v>4682</v>
      </c>
      <c r="C2479">
        <v>784</v>
      </c>
      <c r="D2479" t="s">
        <v>3632</v>
      </c>
      <c r="E2479">
        <v>399</v>
      </c>
      <c r="F2479">
        <v>499</v>
      </c>
      <c r="G2479">
        <v>6199</v>
      </c>
      <c r="H2479" t="s">
        <v>3633</v>
      </c>
    </row>
    <row r="2480" spans="1:8" hidden="1" x14ac:dyDescent="0.25">
      <c r="A2480" t="s">
        <v>4683</v>
      </c>
      <c r="B2480" t="s">
        <v>4684</v>
      </c>
      <c r="C2480">
        <v>743</v>
      </c>
      <c r="D2480" t="s">
        <v>3639</v>
      </c>
      <c r="E2480">
        <v>235</v>
      </c>
      <c r="F2480">
        <v>280</v>
      </c>
      <c r="G2480">
        <v>4169</v>
      </c>
      <c r="H2480" t="s">
        <v>3640</v>
      </c>
    </row>
    <row r="2481" spans="1:8" hidden="1" x14ac:dyDescent="0.25">
      <c r="A2481" t="s">
        <v>4683</v>
      </c>
      <c r="B2481" t="s">
        <v>4684</v>
      </c>
      <c r="C2481">
        <v>743</v>
      </c>
      <c r="D2481" t="s">
        <v>3630</v>
      </c>
      <c r="E2481">
        <v>540</v>
      </c>
      <c r="F2481">
        <v>713</v>
      </c>
      <c r="G2481">
        <v>5833</v>
      </c>
      <c r="H2481" t="s">
        <v>3631</v>
      </c>
    </row>
    <row r="2482" spans="1:8" x14ac:dyDescent="0.25">
      <c r="A2482" t="s">
        <v>4683</v>
      </c>
      <c r="B2482" t="s">
        <v>4684</v>
      </c>
      <c r="C2482">
        <v>743</v>
      </c>
      <c r="D2482" t="s">
        <v>3632</v>
      </c>
      <c r="E2482">
        <v>290</v>
      </c>
      <c r="F2482">
        <v>398</v>
      </c>
      <c r="G2482">
        <v>6199</v>
      </c>
      <c r="H2482" t="s">
        <v>3633</v>
      </c>
    </row>
    <row r="2483" spans="1:8" hidden="1" x14ac:dyDescent="0.25">
      <c r="A2483" t="s">
        <v>4685</v>
      </c>
      <c r="B2483" t="s">
        <v>4686</v>
      </c>
      <c r="C2483">
        <v>734</v>
      </c>
      <c r="D2483" t="s">
        <v>3639</v>
      </c>
      <c r="E2483">
        <v>194</v>
      </c>
      <c r="F2483">
        <v>255</v>
      </c>
      <c r="G2483">
        <v>4169</v>
      </c>
      <c r="H2483" t="s">
        <v>3640</v>
      </c>
    </row>
    <row r="2484" spans="1:8" hidden="1" x14ac:dyDescent="0.25">
      <c r="A2484" t="s">
        <v>4685</v>
      </c>
      <c r="B2484" t="s">
        <v>4686</v>
      </c>
      <c r="C2484">
        <v>734</v>
      </c>
      <c r="D2484" t="s">
        <v>3630</v>
      </c>
      <c r="E2484">
        <v>531</v>
      </c>
      <c r="F2484">
        <v>703</v>
      </c>
      <c r="G2484">
        <v>5833</v>
      </c>
      <c r="H2484" t="s">
        <v>3631</v>
      </c>
    </row>
    <row r="2485" spans="1:8" x14ac:dyDescent="0.25">
      <c r="A2485" t="s">
        <v>4685</v>
      </c>
      <c r="B2485" t="s">
        <v>4686</v>
      </c>
      <c r="C2485">
        <v>734</v>
      </c>
      <c r="D2485" t="s">
        <v>3632</v>
      </c>
      <c r="E2485">
        <v>265</v>
      </c>
      <c r="F2485">
        <v>373</v>
      </c>
      <c r="G2485">
        <v>6199</v>
      </c>
      <c r="H2485" t="s">
        <v>3633</v>
      </c>
    </row>
    <row r="2486" spans="1:8" hidden="1" x14ac:dyDescent="0.25">
      <c r="A2486" t="s">
        <v>4687</v>
      </c>
      <c r="B2486" t="s">
        <v>4688</v>
      </c>
      <c r="C2486">
        <v>412</v>
      </c>
      <c r="D2486" t="s">
        <v>3639</v>
      </c>
      <c r="E2486">
        <v>46</v>
      </c>
      <c r="F2486">
        <v>91</v>
      </c>
      <c r="G2486">
        <v>4169</v>
      </c>
      <c r="H2486" t="s">
        <v>3640</v>
      </c>
    </row>
    <row r="2487" spans="1:8" hidden="1" x14ac:dyDescent="0.25">
      <c r="A2487" t="s">
        <v>4687</v>
      </c>
      <c r="B2487" t="s">
        <v>4688</v>
      </c>
      <c r="C2487">
        <v>412</v>
      </c>
      <c r="D2487" t="s">
        <v>3630</v>
      </c>
      <c r="E2487">
        <v>250</v>
      </c>
      <c r="F2487">
        <v>410</v>
      </c>
      <c r="G2487">
        <v>5833</v>
      </c>
      <c r="H2487" t="s">
        <v>3631</v>
      </c>
    </row>
    <row r="2488" spans="1:8" x14ac:dyDescent="0.25">
      <c r="A2488" t="s">
        <v>4687</v>
      </c>
      <c r="B2488" t="s">
        <v>4688</v>
      </c>
      <c r="C2488">
        <v>412</v>
      </c>
      <c r="D2488" t="s">
        <v>3632</v>
      </c>
      <c r="E2488">
        <v>119</v>
      </c>
      <c r="F2488">
        <v>180</v>
      </c>
      <c r="G2488">
        <v>6199</v>
      </c>
      <c r="H2488" t="s">
        <v>3633</v>
      </c>
    </row>
    <row r="2489" spans="1:8" hidden="1" x14ac:dyDescent="0.25">
      <c r="A2489" t="s">
        <v>4689</v>
      </c>
      <c r="B2489" t="s">
        <v>4690</v>
      </c>
      <c r="C2489">
        <v>686</v>
      </c>
      <c r="D2489" t="s">
        <v>3680</v>
      </c>
      <c r="E2489">
        <v>1</v>
      </c>
      <c r="F2489">
        <v>114</v>
      </c>
      <c r="G2489">
        <v>197</v>
      </c>
    </row>
    <row r="2490" spans="1:8" hidden="1" x14ac:dyDescent="0.25">
      <c r="A2490" t="s">
        <v>4689</v>
      </c>
      <c r="B2490" t="s">
        <v>4690</v>
      </c>
      <c r="C2490">
        <v>686</v>
      </c>
      <c r="D2490" t="s">
        <v>3630</v>
      </c>
      <c r="E2490">
        <v>465</v>
      </c>
      <c r="F2490">
        <v>626</v>
      </c>
      <c r="G2490">
        <v>5833</v>
      </c>
      <c r="H2490" t="s">
        <v>3631</v>
      </c>
    </row>
    <row r="2491" spans="1:8" x14ac:dyDescent="0.25">
      <c r="A2491" t="s">
        <v>4689</v>
      </c>
      <c r="B2491" t="s">
        <v>4690</v>
      </c>
      <c r="C2491">
        <v>686</v>
      </c>
      <c r="D2491" t="s">
        <v>3632</v>
      </c>
      <c r="E2491">
        <v>145</v>
      </c>
      <c r="F2491">
        <v>208</v>
      </c>
      <c r="G2491">
        <v>6199</v>
      </c>
      <c r="H2491" t="s">
        <v>3633</v>
      </c>
    </row>
    <row r="2492" spans="1:8" x14ac:dyDescent="0.25">
      <c r="A2492" t="s">
        <v>4689</v>
      </c>
      <c r="B2492" t="s">
        <v>4690</v>
      </c>
      <c r="C2492">
        <v>686</v>
      </c>
      <c r="D2492" t="s">
        <v>3632</v>
      </c>
      <c r="E2492">
        <v>210</v>
      </c>
      <c r="F2492">
        <v>280</v>
      </c>
      <c r="G2492">
        <v>6199</v>
      </c>
      <c r="H2492" t="s">
        <v>3633</v>
      </c>
    </row>
    <row r="2493" spans="1:8" x14ac:dyDescent="0.25">
      <c r="A2493" t="s">
        <v>4689</v>
      </c>
      <c r="B2493" t="s">
        <v>4690</v>
      </c>
      <c r="C2493">
        <v>686</v>
      </c>
      <c r="D2493" t="s">
        <v>3632</v>
      </c>
      <c r="E2493">
        <v>284</v>
      </c>
      <c r="F2493">
        <v>362</v>
      </c>
      <c r="G2493">
        <v>6199</v>
      </c>
      <c r="H2493" t="s">
        <v>3633</v>
      </c>
    </row>
    <row r="2494" spans="1:8" hidden="1" x14ac:dyDescent="0.25">
      <c r="A2494" t="s">
        <v>4691</v>
      </c>
      <c r="B2494" t="s">
        <v>4692</v>
      </c>
      <c r="C2494">
        <v>686</v>
      </c>
      <c r="D2494" t="s">
        <v>3680</v>
      </c>
      <c r="E2494">
        <v>1</v>
      </c>
      <c r="F2494">
        <v>114</v>
      </c>
      <c r="G2494">
        <v>197</v>
      </c>
    </row>
    <row r="2495" spans="1:8" hidden="1" x14ac:dyDescent="0.25">
      <c r="A2495" t="s">
        <v>4691</v>
      </c>
      <c r="B2495" t="s">
        <v>4692</v>
      </c>
      <c r="C2495">
        <v>686</v>
      </c>
      <c r="D2495" t="s">
        <v>3630</v>
      </c>
      <c r="E2495">
        <v>465</v>
      </c>
      <c r="F2495">
        <v>626</v>
      </c>
      <c r="G2495">
        <v>5833</v>
      </c>
      <c r="H2495" t="s">
        <v>3631</v>
      </c>
    </row>
    <row r="2496" spans="1:8" x14ac:dyDescent="0.25">
      <c r="A2496" t="s">
        <v>4691</v>
      </c>
      <c r="B2496" t="s">
        <v>4692</v>
      </c>
      <c r="C2496">
        <v>686</v>
      </c>
      <c r="D2496" t="s">
        <v>3632</v>
      </c>
      <c r="E2496">
        <v>145</v>
      </c>
      <c r="F2496">
        <v>208</v>
      </c>
      <c r="G2496">
        <v>6199</v>
      </c>
      <c r="H2496" t="s">
        <v>3633</v>
      </c>
    </row>
    <row r="2497" spans="1:8" x14ac:dyDescent="0.25">
      <c r="A2497" t="s">
        <v>4691</v>
      </c>
      <c r="B2497" t="s">
        <v>4692</v>
      </c>
      <c r="C2497">
        <v>686</v>
      </c>
      <c r="D2497" t="s">
        <v>3632</v>
      </c>
      <c r="E2497">
        <v>210</v>
      </c>
      <c r="F2497">
        <v>280</v>
      </c>
      <c r="G2497">
        <v>6199</v>
      </c>
      <c r="H2497" t="s">
        <v>3633</v>
      </c>
    </row>
    <row r="2498" spans="1:8" x14ac:dyDescent="0.25">
      <c r="A2498" t="s">
        <v>4691</v>
      </c>
      <c r="B2498" t="s">
        <v>4692</v>
      </c>
      <c r="C2498">
        <v>686</v>
      </c>
      <c r="D2498" t="s">
        <v>3632</v>
      </c>
      <c r="E2498">
        <v>284</v>
      </c>
      <c r="F2498">
        <v>362</v>
      </c>
      <c r="G2498">
        <v>6199</v>
      </c>
      <c r="H2498" t="s">
        <v>3633</v>
      </c>
    </row>
    <row r="2499" spans="1:8" hidden="1" x14ac:dyDescent="0.25">
      <c r="A2499" t="s">
        <v>435</v>
      </c>
      <c r="B2499" t="s">
        <v>1735</v>
      </c>
      <c r="C2499">
        <v>426</v>
      </c>
      <c r="D2499" t="s">
        <v>3630</v>
      </c>
      <c r="E2499">
        <v>264</v>
      </c>
      <c r="F2499">
        <v>424</v>
      </c>
      <c r="G2499">
        <v>5833</v>
      </c>
      <c r="H2499" t="s">
        <v>3631</v>
      </c>
    </row>
    <row r="2500" spans="1:8" x14ac:dyDescent="0.25">
      <c r="A2500" t="s">
        <v>435</v>
      </c>
      <c r="B2500" t="s">
        <v>1735</v>
      </c>
      <c r="C2500">
        <v>426</v>
      </c>
      <c r="D2500" t="s">
        <v>3632</v>
      </c>
      <c r="E2500">
        <v>133</v>
      </c>
      <c r="F2500">
        <v>194</v>
      </c>
      <c r="G2500">
        <v>6199</v>
      </c>
      <c r="H2500" t="s">
        <v>3633</v>
      </c>
    </row>
    <row r="2501" spans="1:8" hidden="1" x14ac:dyDescent="0.25">
      <c r="A2501" t="s">
        <v>4693</v>
      </c>
      <c r="B2501" t="s">
        <v>4694</v>
      </c>
      <c r="C2501">
        <v>686</v>
      </c>
      <c r="D2501" t="s">
        <v>3680</v>
      </c>
      <c r="E2501">
        <v>1</v>
      </c>
      <c r="F2501">
        <v>114</v>
      </c>
      <c r="G2501">
        <v>197</v>
      </c>
    </row>
    <row r="2502" spans="1:8" hidden="1" x14ac:dyDescent="0.25">
      <c r="A2502" t="s">
        <v>4693</v>
      </c>
      <c r="B2502" t="s">
        <v>4694</v>
      </c>
      <c r="C2502">
        <v>686</v>
      </c>
      <c r="D2502" t="s">
        <v>3630</v>
      </c>
      <c r="E2502">
        <v>465</v>
      </c>
      <c r="F2502">
        <v>626</v>
      </c>
      <c r="G2502">
        <v>5833</v>
      </c>
      <c r="H2502" t="s">
        <v>3631</v>
      </c>
    </row>
    <row r="2503" spans="1:8" x14ac:dyDescent="0.25">
      <c r="A2503" t="s">
        <v>4693</v>
      </c>
      <c r="B2503" t="s">
        <v>4694</v>
      </c>
      <c r="C2503">
        <v>686</v>
      </c>
      <c r="D2503" t="s">
        <v>3632</v>
      </c>
      <c r="E2503">
        <v>145</v>
      </c>
      <c r="F2503">
        <v>208</v>
      </c>
      <c r="G2503">
        <v>6199</v>
      </c>
      <c r="H2503" t="s">
        <v>3633</v>
      </c>
    </row>
    <row r="2504" spans="1:8" x14ac:dyDescent="0.25">
      <c r="A2504" t="s">
        <v>4693</v>
      </c>
      <c r="B2504" t="s">
        <v>4694</v>
      </c>
      <c r="C2504">
        <v>686</v>
      </c>
      <c r="D2504" t="s">
        <v>3632</v>
      </c>
      <c r="E2504">
        <v>210</v>
      </c>
      <c r="F2504">
        <v>280</v>
      </c>
      <c r="G2504">
        <v>6199</v>
      </c>
      <c r="H2504" t="s">
        <v>3633</v>
      </c>
    </row>
    <row r="2505" spans="1:8" x14ac:dyDescent="0.25">
      <c r="A2505" t="s">
        <v>4693</v>
      </c>
      <c r="B2505" t="s">
        <v>4694</v>
      </c>
      <c r="C2505">
        <v>686</v>
      </c>
      <c r="D2505" t="s">
        <v>3632</v>
      </c>
      <c r="E2505">
        <v>284</v>
      </c>
      <c r="F2505">
        <v>362</v>
      </c>
      <c r="G2505">
        <v>6199</v>
      </c>
      <c r="H2505" t="s">
        <v>3633</v>
      </c>
    </row>
    <row r="2506" spans="1:8" hidden="1" x14ac:dyDescent="0.25">
      <c r="A2506" t="s">
        <v>4695</v>
      </c>
      <c r="B2506" t="s">
        <v>4696</v>
      </c>
      <c r="C2506">
        <v>412</v>
      </c>
      <c r="D2506" t="s">
        <v>3639</v>
      </c>
      <c r="E2506">
        <v>46</v>
      </c>
      <c r="F2506">
        <v>91</v>
      </c>
      <c r="G2506">
        <v>4169</v>
      </c>
      <c r="H2506" t="s">
        <v>3640</v>
      </c>
    </row>
    <row r="2507" spans="1:8" hidden="1" x14ac:dyDescent="0.25">
      <c r="A2507" t="s">
        <v>4695</v>
      </c>
      <c r="B2507" t="s">
        <v>4696</v>
      </c>
      <c r="C2507">
        <v>412</v>
      </c>
      <c r="D2507" t="s">
        <v>3630</v>
      </c>
      <c r="E2507">
        <v>250</v>
      </c>
      <c r="F2507">
        <v>410</v>
      </c>
      <c r="G2507">
        <v>5833</v>
      </c>
      <c r="H2507" t="s">
        <v>3631</v>
      </c>
    </row>
    <row r="2508" spans="1:8" x14ac:dyDescent="0.25">
      <c r="A2508" t="s">
        <v>4695</v>
      </c>
      <c r="B2508" t="s">
        <v>4696</v>
      </c>
      <c r="C2508">
        <v>412</v>
      </c>
      <c r="D2508" t="s">
        <v>3632</v>
      </c>
      <c r="E2508">
        <v>119</v>
      </c>
      <c r="F2508">
        <v>180</v>
      </c>
      <c r="G2508">
        <v>6199</v>
      </c>
      <c r="H2508" t="s">
        <v>3633</v>
      </c>
    </row>
    <row r="2509" spans="1:8" hidden="1" x14ac:dyDescent="0.25">
      <c r="A2509" t="s">
        <v>4697</v>
      </c>
      <c r="B2509" t="s">
        <v>4698</v>
      </c>
      <c r="C2509">
        <v>650</v>
      </c>
      <c r="D2509" t="s">
        <v>3630</v>
      </c>
      <c r="E2509">
        <v>433</v>
      </c>
      <c r="F2509">
        <v>595</v>
      </c>
      <c r="G2509">
        <v>5833</v>
      </c>
      <c r="H2509" t="s">
        <v>3631</v>
      </c>
    </row>
    <row r="2510" spans="1:8" x14ac:dyDescent="0.25">
      <c r="A2510" t="s">
        <v>4697</v>
      </c>
      <c r="B2510" t="s">
        <v>4698</v>
      </c>
      <c r="C2510">
        <v>650</v>
      </c>
      <c r="D2510" t="s">
        <v>3632</v>
      </c>
      <c r="E2510">
        <v>127</v>
      </c>
      <c r="F2510">
        <v>189</v>
      </c>
      <c r="G2510">
        <v>6199</v>
      </c>
      <c r="H2510" t="s">
        <v>3633</v>
      </c>
    </row>
    <row r="2511" spans="1:8" x14ac:dyDescent="0.25">
      <c r="A2511" t="s">
        <v>4697</v>
      </c>
      <c r="B2511" t="s">
        <v>4698</v>
      </c>
      <c r="C2511">
        <v>650</v>
      </c>
      <c r="D2511" t="s">
        <v>3632</v>
      </c>
      <c r="E2511">
        <v>192</v>
      </c>
      <c r="F2511">
        <v>264</v>
      </c>
      <c r="G2511">
        <v>6199</v>
      </c>
      <c r="H2511" t="s">
        <v>3633</v>
      </c>
    </row>
    <row r="2512" spans="1:8" x14ac:dyDescent="0.25">
      <c r="A2512" t="s">
        <v>4697</v>
      </c>
      <c r="B2512" t="s">
        <v>4698</v>
      </c>
      <c r="C2512">
        <v>650</v>
      </c>
      <c r="D2512" t="s">
        <v>3632</v>
      </c>
      <c r="E2512">
        <v>268</v>
      </c>
      <c r="F2512">
        <v>347</v>
      </c>
      <c r="G2512">
        <v>6199</v>
      </c>
      <c r="H2512" t="s">
        <v>3633</v>
      </c>
    </row>
    <row r="2513" spans="1:8" hidden="1" x14ac:dyDescent="0.25">
      <c r="A2513" t="s">
        <v>4699</v>
      </c>
      <c r="B2513" t="s">
        <v>4700</v>
      </c>
      <c r="C2513">
        <v>412</v>
      </c>
      <c r="D2513" t="s">
        <v>3639</v>
      </c>
      <c r="E2513">
        <v>46</v>
      </c>
      <c r="F2513">
        <v>91</v>
      </c>
      <c r="G2513">
        <v>4169</v>
      </c>
      <c r="H2513" t="s">
        <v>3640</v>
      </c>
    </row>
    <row r="2514" spans="1:8" hidden="1" x14ac:dyDescent="0.25">
      <c r="A2514" t="s">
        <v>4699</v>
      </c>
      <c r="B2514" t="s">
        <v>4700</v>
      </c>
      <c r="C2514">
        <v>412</v>
      </c>
      <c r="D2514" t="s">
        <v>3630</v>
      </c>
      <c r="E2514">
        <v>250</v>
      </c>
      <c r="F2514">
        <v>410</v>
      </c>
      <c r="G2514">
        <v>5833</v>
      </c>
      <c r="H2514" t="s">
        <v>3631</v>
      </c>
    </row>
    <row r="2515" spans="1:8" x14ac:dyDescent="0.25">
      <c r="A2515" t="s">
        <v>4699</v>
      </c>
      <c r="B2515" t="s">
        <v>4700</v>
      </c>
      <c r="C2515">
        <v>412</v>
      </c>
      <c r="D2515" t="s">
        <v>3632</v>
      </c>
      <c r="E2515">
        <v>119</v>
      </c>
      <c r="F2515">
        <v>180</v>
      </c>
      <c r="G2515">
        <v>6199</v>
      </c>
      <c r="H2515" t="s">
        <v>3633</v>
      </c>
    </row>
    <row r="2516" spans="1:8" hidden="1" x14ac:dyDescent="0.25">
      <c r="A2516" t="s">
        <v>4701</v>
      </c>
      <c r="B2516" t="s">
        <v>4702</v>
      </c>
      <c r="C2516">
        <v>686</v>
      </c>
      <c r="D2516" t="s">
        <v>3680</v>
      </c>
      <c r="E2516">
        <v>1</v>
      </c>
      <c r="F2516">
        <v>114</v>
      </c>
      <c r="G2516">
        <v>197</v>
      </c>
    </row>
    <row r="2517" spans="1:8" hidden="1" x14ac:dyDescent="0.25">
      <c r="A2517" t="s">
        <v>4701</v>
      </c>
      <c r="B2517" t="s">
        <v>4702</v>
      </c>
      <c r="C2517">
        <v>686</v>
      </c>
      <c r="D2517" t="s">
        <v>3630</v>
      </c>
      <c r="E2517">
        <v>465</v>
      </c>
      <c r="F2517">
        <v>626</v>
      </c>
      <c r="G2517">
        <v>5833</v>
      </c>
      <c r="H2517" t="s">
        <v>3631</v>
      </c>
    </row>
    <row r="2518" spans="1:8" x14ac:dyDescent="0.25">
      <c r="A2518" t="s">
        <v>4701</v>
      </c>
      <c r="B2518" t="s">
        <v>4702</v>
      </c>
      <c r="C2518">
        <v>686</v>
      </c>
      <c r="D2518" t="s">
        <v>3632</v>
      </c>
      <c r="E2518">
        <v>145</v>
      </c>
      <c r="F2518">
        <v>208</v>
      </c>
      <c r="G2518">
        <v>6199</v>
      </c>
      <c r="H2518" t="s">
        <v>3633</v>
      </c>
    </row>
    <row r="2519" spans="1:8" x14ac:dyDescent="0.25">
      <c r="A2519" t="s">
        <v>4701</v>
      </c>
      <c r="B2519" t="s">
        <v>4702</v>
      </c>
      <c r="C2519">
        <v>686</v>
      </c>
      <c r="D2519" t="s">
        <v>3632</v>
      </c>
      <c r="E2519">
        <v>210</v>
      </c>
      <c r="F2519">
        <v>280</v>
      </c>
      <c r="G2519">
        <v>6199</v>
      </c>
      <c r="H2519" t="s">
        <v>3633</v>
      </c>
    </row>
    <row r="2520" spans="1:8" x14ac:dyDescent="0.25">
      <c r="A2520" t="s">
        <v>4701</v>
      </c>
      <c r="B2520" t="s">
        <v>4702</v>
      </c>
      <c r="C2520">
        <v>686</v>
      </c>
      <c r="D2520" t="s">
        <v>3632</v>
      </c>
      <c r="E2520">
        <v>284</v>
      </c>
      <c r="F2520">
        <v>362</v>
      </c>
      <c r="G2520">
        <v>6199</v>
      </c>
      <c r="H2520" t="s">
        <v>3633</v>
      </c>
    </row>
    <row r="2521" spans="1:8" hidden="1" x14ac:dyDescent="0.25">
      <c r="A2521" t="s">
        <v>4703</v>
      </c>
      <c r="B2521" t="s">
        <v>4704</v>
      </c>
      <c r="C2521">
        <v>686</v>
      </c>
      <c r="D2521" t="s">
        <v>3680</v>
      </c>
      <c r="E2521">
        <v>1</v>
      </c>
      <c r="F2521">
        <v>114</v>
      </c>
      <c r="G2521">
        <v>197</v>
      </c>
    </row>
    <row r="2522" spans="1:8" hidden="1" x14ac:dyDescent="0.25">
      <c r="A2522" t="s">
        <v>4703</v>
      </c>
      <c r="B2522" t="s">
        <v>4704</v>
      </c>
      <c r="C2522">
        <v>686</v>
      </c>
      <c r="D2522" t="s">
        <v>3630</v>
      </c>
      <c r="E2522">
        <v>465</v>
      </c>
      <c r="F2522">
        <v>626</v>
      </c>
      <c r="G2522">
        <v>5833</v>
      </c>
      <c r="H2522" t="s">
        <v>3631</v>
      </c>
    </row>
    <row r="2523" spans="1:8" x14ac:dyDescent="0.25">
      <c r="A2523" t="s">
        <v>4703</v>
      </c>
      <c r="B2523" t="s">
        <v>4704</v>
      </c>
      <c r="C2523">
        <v>686</v>
      </c>
      <c r="D2523" t="s">
        <v>3632</v>
      </c>
      <c r="E2523">
        <v>145</v>
      </c>
      <c r="F2523">
        <v>208</v>
      </c>
      <c r="G2523">
        <v>6199</v>
      </c>
      <c r="H2523" t="s">
        <v>3633</v>
      </c>
    </row>
    <row r="2524" spans="1:8" x14ac:dyDescent="0.25">
      <c r="A2524" t="s">
        <v>4703</v>
      </c>
      <c r="B2524" t="s">
        <v>4704</v>
      </c>
      <c r="C2524">
        <v>686</v>
      </c>
      <c r="D2524" t="s">
        <v>3632</v>
      </c>
      <c r="E2524">
        <v>210</v>
      </c>
      <c r="F2524">
        <v>280</v>
      </c>
      <c r="G2524">
        <v>6199</v>
      </c>
      <c r="H2524" t="s">
        <v>3633</v>
      </c>
    </row>
    <row r="2525" spans="1:8" x14ac:dyDescent="0.25">
      <c r="A2525" t="s">
        <v>4703</v>
      </c>
      <c r="B2525" t="s">
        <v>4704</v>
      </c>
      <c r="C2525">
        <v>686</v>
      </c>
      <c r="D2525" t="s">
        <v>3632</v>
      </c>
      <c r="E2525">
        <v>284</v>
      </c>
      <c r="F2525">
        <v>362</v>
      </c>
      <c r="G2525">
        <v>6199</v>
      </c>
      <c r="H2525" t="s">
        <v>3633</v>
      </c>
    </row>
    <row r="2526" spans="1:8" hidden="1" x14ac:dyDescent="0.25">
      <c r="A2526" t="s">
        <v>4705</v>
      </c>
      <c r="B2526" t="s">
        <v>4706</v>
      </c>
      <c r="C2526">
        <v>412</v>
      </c>
      <c r="D2526" t="s">
        <v>3639</v>
      </c>
      <c r="E2526">
        <v>46</v>
      </c>
      <c r="F2526">
        <v>91</v>
      </c>
      <c r="G2526">
        <v>4169</v>
      </c>
      <c r="H2526" t="s">
        <v>3640</v>
      </c>
    </row>
    <row r="2527" spans="1:8" hidden="1" x14ac:dyDescent="0.25">
      <c r="A2527" t="s">
        <v>4705</v>
      </c>
      <c r="B2527" t="s">
        <v>4706</v>
      </c>
      <c r="C2527">
        <v>412</v>
      </c>
      <c r="D2527" t="s">
        <v>3630</v>
      </c>
      <c r="E2527">
        <v>250</v>
      </c>
      <c r="F2527">
        <v>410</v>
      </c>
      <c r="G2527">
        <v>5833</v>
      </c>
      <c r="H2527" t="s">
        <v>3631</v>
      </c>
    </row>
    <row r="2528" spans="1:8" x14ac:dyDescent="0.25">
      <c r="A2528" t="s">
        <v>4705</v>
      </c>
      <c r="B2528" t="s">
        <v>4706</v>
      </c>
      <c r="C2528">
        <v>412</v>
      </c>
      <c r="D2528" t="s">
        <v>3632</v>
      </c>
      <c r="E2528">
        <v>119</v>
      </c>
      <c r="F2528">
        <v>180</v>
      </c>
      <c r="G2528">
        <v>6199</v>
      </c>
      <c r="H2528" t="s">
        <v>3633</v>
      </c>
    </row>
    <row r="2529" spans="1:8" hidden="1" x14ac:dyDescent="0.25">
      <c r="A2529" t="s">
        <v>4707</v>
      </c>
      <c r="B2529" t="s">
        <v>4708</v>
      </c>
      <c r="C2529">
        <v>650</v>
      </c>
      <c r="D2529" t="s">
        <v>3630</v>
      </c>
      <c r="E2529">
        <v>433</v>
      </c>
      <c r="F2529">
        <v>595</v>
      </c>
      <c r="G2529">
        <v>5833</v>
      </c>
      <c r="H2529" t="s">
        <v>3631</v>
      </c>
    </row>
    <row r="2530" spans="1:8" x14ac:dyDescent="0.25">
      <c r="A2530" t="s">
        <v>4707</v>
      </c>
      <c r="B2530" t="s">
        <v>4708</v>
      </c>
      <c r="C2530">
        <v>650</v>
      </c>
      <c r="D2530" t="s">
        <v>3632</v>
      </c>
      <c r="E2530">
        <v>127</v>
      </c>
      <c r="F2530">
        <v>189</v>
      </c>
      <c r="G2530">
        <v>6199</v>
      </c>
      <c r="H2530" t="s">
        <v>3633</v>
      </c>
    </row>
    <row r="2531" spans="1:8" x14ac:dyDescent="0.25">
      <c r="A2531" t="s">
        <v>4707</v>
      </c>
      <c r="B2531" t="s">
        <v>4708</v>
      </c>
      <c r="C2531">
        <v>650</v>
      </c>
      <c r="D2531" t="s">
        <v>3632</v>
      </c>
      <c r="E2531">
        <v>192</v>
      </c>
      <c r="F2531">
        <v>264</v>
      </c>
      <c r="G2531">
        <v>6199</v>
      </c>
      <c r="H2531" t="s">
        <v>3633</v>
      </c>
    </row>
    <row r="2532" spans="1:8" x14ac:dyDescent="0.25">
      <c r="A2532" t="s">
        <v>4707</v>
      </c>
      <c r="B2532" t="s">
        <v>4708</v>
      </c>
      <c r="C2532">
        <v>650</v>
      </c>
      <c r="D2532" t="s">
        <v>3632</v>
      </c>
      <c r="E2532">
        <v>268</v>
      </c>
      <c r="F2532">
        <v>347</v>
      </c>
      <c r="G2532">
        <v>6199</v>
      </c>
      <c r="H2532" t="s">
        <v>3633</v>
      </c>
    </row>
    <row r="2533" spans="1:8" hidden="1" x14ac:dyDescent="0.25">
      <c r="A2533" t="s">
        <v>436</v>
      </c>
      <c r="B2533" t="s">
        <v>1736</v>
      </c>
      <c r="C2533">
        <v>567</v>
      </c>
      <c r="D2533" t="s">
        <v>3630</v>
      </c>
      <c r="E2533">
        <v>362</v>
      </c>
      <c r="F2533">
        <v>520</v>
      </c>
      <c r="G2533">
        <v>5833</v>
      </c>
      <c r="H2533" t="s">
        <v>3631</v>
      </c>
    </row>
    <row r="2534" spans="1:8" x14ac:dyDescent="0.25">
      <c r="A2534" t="s">
        <v>436</v>
      </c>
      <c r="B2534" t="s">
        <v>1736</v>
      </c>
      <c r="C2534">
        <v>567</v>
      </c>
      <c r="D2534" t="s">
        <v>3632</v>
      </c>
      <c r="E2534">
        <v>178</v>
      </c>
      <c r="F2534">
        <v>306</v>
      </c>
      <c r="G2534">
        <v>6199</v>
      </c>
      <c r="H2534" t="s">
        <v>3633</v>
      </c>
    </row>
    <row r="2535" spans="1:8" hidden="1" x14ac:dyDescent="0.25">
      <c r="A2535" t="s">
        <v>4709</v>
      </c>
      <c r="B2535" t="s">
        <v>4710</v>
      </c>
      <c r="C2535">
        <v>686</v>
      </c>
      <c r="D2535" t="s">
        <v>3680</v>
      </c>
      <c r="E2535">
        <v>1</v>
      </c>
      <c r="F2535">
        <v>114</v>
      </c>
      <c r="G2535">
        <v>197</v>
      </c>
    </row>
    <row r="2536" spans="1:8" hidden="1" x14ac:dyDescent="0.25">
      <c r="A2536" t="s">
        <v>4709</v>
      </c>
      <c r="B2536" t="s">
        <v>4710</v>
      </c>
      <c r="C2536">
        <v>686</v>
      </c>
      <c r="D2536" t="s">
        <v>3630</v>
      </c>
      <c r="E2536">
        <v>465</v>
      </c>
      <c r="F2536">
        <v>626</v>
      </c>
      <c r="G2536">
        <v>5833</v>
      </c>
      <c r="H2536" t="s">
        <v>3631</v>
      </c>
    </row>
    <row r="2537" spans="1:8" x14ac:dyDescent="0.25">
      <c r="A2537" t="s">
        <v>4709</v>
      </c>
      <c r="B2537" t="s">
        <v>4710</v>
      </c>
      <c r="C2537">
        <v>686</v>
      </c>
      <c r="D2537" t="s">
        <v>3632</v>
      </c>
      <c r="E2537">
        <v>145</v>
      </c>
      <c r="F2537">
        <v>208</v>
      </c>
      <c r="G2537">
        <v>6199</v>
      </c>
      <c r="H2537" t="s">
        <v>3633</v>
      </c>
    </row>
    <row r="2538" spans="1:8" x14ac:dyDescent="0.25">
      <c r="A2538" t="s">
        <v>4709</v>
      </c>
      <c r="B2538" t="s">
        <v>4710</v>
      </c>
      <c r="C2538">
        <v>686</v>
      </c>
      <c r="D2538" t="s">
        <v>3632</v>
      </c>
      <c r="E2538">
        <v>210</v>
      </c>
      <c r="F2538">
        <v>280</v>
      </c>
      <c r="G2538">
        <v>6199</v>
      </c>
      <c r="H2538" t="s">
        <v>3633</v>
      </c>
    </row>
    <row r="2539" spans="1:8" x14ac:dyDescent="0.25">
      <c r="A2539" t="s">
        <v>4709</v>
      </c>
      <c r="B2539" t="s">
        <v>4710</v>
      </c>
      <c r="C2539">
        <v>686</v>
      </c>
      <c r="D2539" t="s">
        <v>3632</v>
      </c>
      <c r="E2539">
        <v>284</v>
      </c>
      <c r="F2539">
        <v>362</v>
      </c>
      <c r="G2539">
        <v>6199</v>
      </c>
      <c r="H2539" t="s">
        <v>3633</v>
      </c>
    </row>
    <row r="2540" spans="1:8" hidden="1" x14ac:dyDescent="0.25">
      <c r="A2540" t="s">
        <v>4711</v>
      </c>
      <c r="B2540" t="s">
        <v>4712</v>
      </c>
      <c r="C2540">
        <v>412</v>
      </c>
      <c r="D2540" t="s">
        <v>3639</v>
      </c>
      <c r="E2540">
        <v>46</v>
      </c>
      <c r="F2540">
        <v>91</v>
      </c>
      <c r="G2540">
        <v>4169</v>
      </c>
      <c r="H2540" t="s">
        <v>3640</v>
      </c>
    </row>
    <row r="2541" spans="1:8" hidden="1" x14ac:dyDescent="0.25">
      <c r="A2541" t="s">
        <v>4711</v>
      </c>
      <c r="B2541" t="s">
        <v>4712</v>
      </c>
      <c r="C2541">
        <v>412</v>
      </c>
      <c r="D2541" t="s">
        <v>3630</v>
      </c>
      <c r="E2541">
        <v>250</v>
      </c>
      <c r="F2541">
        <v>410</v>
      </c>
      <c r="G2541">
        <v>5833</v>
      </c>
      <c r="H2541" t="s">
        <v>3631</v>
      </c>
    </row>
    <row r="2542" spans="1:8" x14ac:dyDescent="0.25">
      <c r="A2542" t="s">
        <v>4711</v>
      </c>
      <c r="B2542" t="s">
        <v>4712</v>
      </c>
      <c r="C2542">
        <v>412</v>
      </c>
      <c r="D2542" t="s">
        <v>3632</v>
      </c>
      <c r="E2542">
        <v>119</v>
      </c>
      <c r="F2542">
        <v>180</v>
      </c>
      <c r="G2542">
        <v>6199</v>
      </c>
      <c r="H2542" t="s">
        <v>3633</v>
      </c>
    </row>
    <row r="2543" spans="1:8" hidden="1" x14ac:dyDescent="0.25">
      <c r="A2543" t="s">
        <v>4713</v>
      </c>
      <c r="B2543" t="s">
        <v>4714</v>
      </c>
      <c r="C2543">
        <v>686</v>
      </c>
      <c r="D2543" t="s">
        <v>3680</v>
      </c>
      <c r="E2543">
        <v>1</v>
      </c>
      <c r="F2543">
        <v>114</v>
      </c>
      <c r="G2543">
        <v>197</v>
      </c>
    </row>
    <row r="2544" spans="1:8" hidden="1" x14ac:dyDescent="0.25">
      <c r="A2544" t="s">
        <v>4713</v>
      </c>
      <c r="B2544" t="s">
        <v>4714</v>
      </c>
      <c r="C2544">
        <v>686</v>
      </c>
      <c r="D2544" t="s">
        <v>3630</v>
      </c>
      <c r="E2544">
        <v>465</v>
      </c>
      <c r="F2544">
        <v>626</v>
      </c>
      <c r="G2544">
        <v>5833</v>
      </c>
      <c r="H2544" t="s">
        <v>3631</v>
      </c>
    </row>
    <row r="2545" spans="1:8" x14ac:dyDescent="0.25">
      <c r="A2545" t="s">
        <v>4713</v>
      </c>
      <c r="B2545" t="s">
        <v>4714</v>
      </c>
      <c r="C2545">
        <v>686</v>
      </c>
      <c r="D2545" t="s">
        <v>3632</v>
      </c>
      <c r="E2545">
        <v>145</v>
      </c>
      <c r="F2545">
        <v>208</v>
      </c>
      <c r="G2545">
        <v>6199</v>
      </c>
      <c r="H2545" t="s">
        <v>3633</v>
      </c>
    </row>
    <row r="2546" spans="1:8" x14ac:dyDescent="0.25">
      <c r="A2546" t="s">
        <v>4713</v>
      </c>
      <c r="B2546" t="s">
        <v>4714</v>
      </c>
      <c r="C2546">
        <v>686</v>
      </c>
      <c r="D2546" t="s">
        <v>3632</v>
      </c>
      <c r="E2546">
        <v>210</v>
      </c>
      <c r="F2546">
        <v>280</v>
      </c>
      <c r="G2546">
        <v>6199</v>
      </c>
      <c r="H2546" t="s">
        <v>3633</v>
      </c>
    </row>
    <row r="2547" spans="1:8" x14ac:dyDescent="0.25">
      <c r="A2547" t="s">
        <v>4713</v>
      </c>
      <c r="B2547" t="s">
        <v>4714</v>
      </c>
      <c r="C2547">
        <v>686</v>
      </c>
      <c r="D2547" t="s">
        <v>3632</v>
      </c>
      <c r="E2547">
        <v>284</v>
      </c>
      <c r="F2547">
        <v>362</v>
      </c>
      <c r="G2547">
        <v>6199</v>
      </c>
      <c r="H2547" t="s">
        <v>3633</v>
      </c>
    </row>
    <row r="2548" spans="1:8" hidden="1" x14ac:dyDescent="0.25">
      <c r="A2548" t="s">
        <v>4715</v>
      </c>
      <c r="B2548" t="s">
        <v>4716</v>
      </c>
      <c r="C2548">
        <v>412</v>
      </c>
      <c r="D2548" t="s">
        <v>3639</v>
      </c>
      <c r="E2548">
        <v>46</v>
      </c>
      <c r="F2548">
        <v>91</v>
      </c>
      <c r="G2548">
        <v>4169</v>
      </c>
      <c r="H2548" t="s">
        <v>3640</v>
      </c>
    </row>
    <row r="2549" spans="1:8" hidden="1" x14ac:dyDescent="0.25">
      <c r="A2549" t="s">
        <v>4715</v>
      </c>
      <c r="B2549" t="s">
        <v>4716</v>
      </c>
      <c r="C2549">
        <v>412</v>
      </c>
      <c r="D2549" t="s">
        <v>3630</v>
      </c>
      <c r="E2549">
        <v>250</v>
      </c>
      <c r="F2549">
        <v>410</v>
      </c>
      <c r="G2549">
        <v>5833</v>
      </c>
      <c r="H2549" t="s">
        <v>3631</v>
      </c>
    </row>
    <row r="2550" spans="1:8" x14ac:dyDescent="0.25">
      <c r="A2550" t="s">
        <v>4715</v>
      </c>
      <c r="B2550" t="s">
        <v>4716</v>
      </c>
      <c r="C2550">
        <v>412</v>
      </c>
      <c r="D2550" t="s">
        <v>3632</v>
      </c>
      <c r="E2550">
        <v>119</v>
      </c>
      <c r="F2550">
        <v>180</v>
      </c>
      <c r="G2550">
        <v>6199</v>
      </c>
      <c r="H2550" t="s">
        <v>3633</v>
      </c>
    </row>
    <row r="2551" spans="1:8" hidden="1" x14ac:dyDescent="0.25">
      <c r="A2551" t="s">
        <v>4717</v>
      </c>
      <c r="B2551" t="s">
        <v>4718</v>
      </c>
      <c r="C2551">
        <v>644</v>
      </c>
      <c r="D2551" t="s">
        <v>3630</v>
      </c>
      <c r="E2551">
        <v>436</v>
      </c>
      <c r="F2551">
        <v>599</v>
      </c>
      <c r="G2551">
        <v>5833</v>
      </c>
      <c r="H2551" t="s">
        <v>3631</v>
      </c>
    </row>
    <row r="2552" spans="1:8" x14ac:dyDescent="0.25">
      <c r="A2552" t="s">
        <v>4717</v>
      </c>
      <c r="B2552" t="s">
        <v>4718</v>
      </c>
      <c r="C2552">
        <v>644</v>
      </c>
      <c r="D2552" t="s">
        <v>3632</v>
      </c>
      <c r="E2552">
        <v>190</v>
      </c>
      <c r="F2552">
        <v>254</v>
      </c>
      <c r="G2552">
        <v>6199</v>
      </c>
      <c r="H2552" t="s">
        <v>3633</v>
      </c>
    </row>
    <row r="2553" spans="1:8" x14ac:dyDescent="0.25">
      <c r="A2553" t="s">
        <v>4717</v>
      </c>
      <c r="B2553" t="s">
        <v>4718</v>
      </c>
      <c r="C2553">
        <v>644</v>
      </c>
      <c r="D2553" t="s">
        <v>3632</v>
      </c>
      <c r="E2553">
        <v>262</v>
      </c>
      <c r="F2553">
        <v>357</v>
      </c>
      <c r="G2553">
        <v>6199</v>
      </c>
      <c r="H2553" t="s">
        <v>3633</v>
      </c>
    </row>
    <row r="2554" spans="1:8" hidden="1" x14ac:dyDescent="0.25">
      <c r="A2554" t="s">
        <v>4719</v>
      </c>
      <c r="B2554" t="s">
        <v>4720</v>
      </c>
      <c r="C2554">
        <v>677</v>
      </c>
      <c r="D2554" t="s">
        <v>3670</v>
      </c>
      <c r="E2554">
        <v>28</v>
      </c>
      <c r="F2554">
        <v>107</v>
      </c>
      <c r="G2554">
        <v>16</v>
      </c>
    </row>
    <row r="2555" spans="1:8" hidden="1" x14ac:dyDescent="0.25">
      <c r="A2555" t="s">
        <v>4719</v>
      </c>
      <c r="B2555" t="s">
        <v>4720</v>
      </c>
      <c r="C2555">
        <v>677</v>
      </c>
      <c r="D2555" t="s">
        <v>3630</v>
      </c>
      <c r="E2555">
        <v>443</v>
      </c>
      <c r="F2555">
        <v>613</v>
      </c>
      <c r="G2555">
        <v>5833</v>
      </c>
      <c r="H2555" t="s">
        <v>3631</v>
      </c>
    </row>
    <row r="2556" spans="1:8" x14ac:dyDescent="0.25">
      <c r="A2556" t="s">
        <v>4719</v>
      </c>
      <c r="B2556" t="s">
        <v>4720</v>
      </c>
      <c r="C2556">
        <v>677</v>
      </c>
      <c r="D2556" t="s">
        <v>3632</v>
      </c>
      <c r="E2556">
        <v>128</v>
      </c>
      <c r="F2556">
        <v>189</v>
      </c>
      <c r="G2556">
        <v>6199</v>
      </c>
      <c r="H2556" t="s">
        <v>3633</v>
      </c>
    </row>
    <row r="2557" spans="1:8" x14ac:dyDescent="0.25">
      <c r="A2557" t="s">
        <v>4719</v>
      </c>
      <c r="B2557" t="s">
        <v>4720</v>
      </c>
      <c r="C2557">
        <v>677</v>
      </c>
      <c r="D2557" t="s">
        <v>3632</v>
      </c>
      <c r="E2557">
        <v>191</v>
      </c>
      <c r="F2557">
        <v>262</v>
      </c>
      <c r="G2557">
        <v>6199</v>
      </c>
      <c r="H2557" t="s">
        <v>3633</v>
      </c>
    </row>
    <row r="2558" spans="1:8" x14ac:dyDescent="0.25">
      <c r="A2558" t="s">
        <v>4719</v>
      </c>
      <c r="B2558" t="s">
        <v>4720</v>
      </c>
      <c r="C2558">
        <v>677</v>
      </c>
      <c r="D2558" t="s">
        <v>3632</v>
      </c>
      <c r="E2558">
        <v>266</v>
      </c>
      <c r="F2558">
        <v>344</v>
      </c>
      <c r="G2558">
        <v>6199</v>
      </c>
      <c r="H2558" t="s">
        <v>3633</v>
      </c>
    </row>
    <row r="2559" spans="1:8" hidden="1" x14ac:dyDescent="0.25">
      <c r="A2559" t="s">
        <v>4721</v>
      </c>
      <c r="B2559" t="s">
        <v>4722</v>
      </c>
      <c r="C2559">
        <v>692</v>
      </c>
      <c r="D2559" t="s">
        <v>3657</v>
      </c>
      <c r="E2559">
        <v>25</v>
      </c>
      <c r="F2559">
        <v>119</v>
      </c>
      <c r="G2559">
        <v>2653</v>
      </c>
      <c r="H2559" t="s">
        <v>3658</v>
      </c>
    </row>
    <row r="2560" spans="1:8" hidden="1" x14ac:dyDescent="0.25">
      <c r="A2560" t="s">
        <v>4721</v>
      </c>
      <c r="B2560" t="s">
        <v>4722</v>
      </c>
      <c r="C2560">
        <v>692</v>
      </c>
      <c r="D2560" t="s">
        <v>3639</v>
      </c>
      <c r="E2560">
        <v>292</v>
      </c>
      <c r="F2560">
        <v>340</v>
      </c>
      <c r="G2560">
        <v>4169</v>
      </c>
      <c r="H2560" t="s">
        <v>3640</v>
      </c>
    </row>
    <row r="2561" spans="1:8" hidden="1" x14ac:dyDescent="0.25">
      <c r="A2561" t="s">
        <v>4721</v>
      </c>
      <c r="B2561" t="s">
        <v>4722</v>
      </c>
      <c r="C2561">
        <v>692</v>
      </c>
      <c r="D2561" t="s">
        <v>3630</v>
      </c>
      <c r="E2561">
        <v>527</v>
      </c>
      <c r="F2561">
        <v>687</v>
      </c>
      <c r="G2561">
        <v>5833</v>
      </c>
      <c r="H2561" t="s">
        <v>3631</v>
      </c>
    </row>
    <row r="2562" spans="1:8" x14ac:dyDescent="0.25">
      <c r="A2562" t="s">
        <v>4721</v>
      </c>
      <c r="B2562" t="s">
        <v>4722</v>
      </c>
      <c r="C2562">
        <v>692</v>
      </c>
      <c r="D2562" t="s">
        <v>3632</v>
      </c>
      <c r="E2562">
        <v>326</v>
      </c>
      <c r="F2562">
        <v>433</v>
      </c>
      <c r="G2562">
        <v>6199</v>
      </c>
      <c r="H2562" t="s">
        <v>3633</v>
      </c>
    </row>
    <row r="2563" spans="1:8" hidden="1" x14ac:dyDescent="0.25">
      <c r="A2563" t="s">
        <v>437</v>
      </c>
      <c r="B2563" t="s">
        <v>1737</v>
      </c>
      <c r="C2563">
        <v>727</v>
      </c>
      <c r="D2563" t="s">
        <v>4723</v>
      </c>
      <c r="E2563">
        <v>1</v>
      </c>
      <c r="F2563">
        <v>136</v>
      </c>
      <c r="G2563">
        <v>54</v>
      </c>
    </row>
    <row r="2564" spans="1:8" hidden="1" x14ac:dyDescent="0.25">
      <c r="A2564" t="s">
        <v>437</v>
      </c>
      <c r="B2564" t="s">
        <v>1737</v>
      </c>
      <c r="C2564">
        <v>727</v>
      </c>
      <c r="D2564" t="s">
        <v>3630</v>
      </c>
      <c r="E2564">
        <v>535</v>
      </c>
      <c r="F2564">
        <v>700</v>
      </c>
      <c r="G2564">
        <v>5833</v>
      </c>
      <c r="H2564" t="s">
        <v>3631</v>
      </c>
    </row>
    <row r="2565" spans="1:8" x14ac:dyDescent="0.25">
      <c r="A2565" t="s">
        <v>437</v>
      </c>
      <c r="B2565" t="s">
        <v>1737</v>
      </c>
      <c r="C2565">
        <v>727</v>
      </c>
      <c r="D2565" t="s">
        <v>3632</v>
      </c>
      <c r="E2565">
        <v>251</v>
      </c>
      <c r="F2565">
        <v>320</v>
      </c>
      <c r="G2565">
        <v>6199</v>
      </c>
      <c r="H2565" t="s">
        <v>3633</v>
      </c>
    </row>
    <row r="2566" spans="1:8" hidden="1" x14ac:dyDescent="0.25">
      <c r="A2566" t="s">
        <v>4724</v>
      </c>
      <c r="B2566" t="s">
        <v>4725</v>
      </c>
      <c r="C2566">
        <v>686</v>
      </c>
      <c r="D2566" t="s">
        <v>3680</v>
      </c>
      <c r="E2566">
        <v>1</v>
      </c>
      <c r="F2566">
        <v>114</v>
      </c>
      <c r="G2566">
        <v>197</v>
      </c>
    </row>
    <row r="2567" spans="1:8" hidden="1" x14ac:dyDescent="0.25">
      <c r="A2567" t="s">
        <v>4724</v>
      </c>
      <c r="B2567" t="s">
        <v>4725</v>
      </c>
      <c r="C2567">
        <v>686</v>
      </c>
      <c r="D2567" t="s">
        <v>3630</v>
      </c>
      <c r="E2567">
        <v>465</v>
      </c>
      <c r="F2567">
        <v>626</v>
      </c>
      <c r="G2567">
        <v>5833</v>
      </c>
      <c r="H2567" t="s">
        <v>3631</v>
      </c>
    </row>
    <row r="2568" spans="1:8" x14ac:dyDescent="0.25">
      <c r="A2568" t="s">
        <v>4724</v>
      </c>
      <c r="B2568" t="s">
        <v>4725</v>
      </c>
      <c r="C2568">
        <v>686</v>
      </c>
      <c r="D2568" t="s">
        <v>3632</v>
      </c>
      <c r="E2568">
        <v>145</v>
      </c>
      <c r="F2568">
        <v>208</v>
      </c>
      <c r="G2568">
        <v>6199</v>
      </c>
      <c r="H2568" t="s">
        <v>3633</v>
      </c>
    </row>
    <row r="2569" spans="1:8" x14ac:dyDescent="0.25">
      <c r="A2569" t="s">
        <v>4724</v>
      </c>
      <c r="B2569" t="s">
        <v>4725</v>
      </c>
      <c r="C2569">
        <v>686</v>
      </c>
      <c r="D2569" t="s">
        <v>3632</v>
      </c>
      <c r="E2569">
        <v>210</v>
      </c>
      <c r="F2569">
        <v>280</v>
      </c>
      <c r="G2569">
        <v>6199</v>
      </c>
      <c r="H2569" t="s">
        <v>3633</v>
      </c>
    </row>
    <row r="2570" spans="1:8" x14ac:dyDescent="0.25">
      <c r="A2570" t="s">
        <v>4724</v>
      </c>
      <c r="B2570" t="s">
        <v>4725</v>
      </c>
      <c r="C2570">
        <v>686</v>
      </c>
      <c r="D2570" t="s">
        <v>3632</v>
      </c>
      <c r="E2570">
        <v>284</v>
      </c>
      <c r="F2570">
        <v>362</v>
      </c>
      <c r="G2570">
        <v>6199</v>
      </c>
      <c r="H2570" t="s">
        <v>3633</v>
      </c>
    </row>
    <row r="2571" spans="1:8" hidden="1" x14ac:dyDescent="0.25">
      <c r="A2571" t="s">
        <v>4726</v>
      </c>
      <c r="B2571" t="s">
        <v>4727</v>
      </c>
      <c r="C2571">
        <v>412</v>
      </c>
      <c r="D2571" t="s">
        <v>3639</v>
      </c>
      <c r="E2571">
        <v>46</v>
      </c>
      <c r="F2571">
        <v>91</v>
      </c>
      <c r="G2571">
        <v>4169</v>
      </c>
      <c r="H2571" t="s">
        <v>3640</v>
      </c>
    </row>
    <row r="2572" spans="1:8" hidden="1" x14ac:dyDescent="0.25">
      <c r="A2572" t="s">
        <v>4726</v>
      </c>
      <c r="B2572" t="s">
        <v>4727</v>
      </c>
      <c r="C2572">
        <v>412</v>
      </c>
      <c r="D2572" t="s">
        <v>3630</v>
      </c>
      <c r="E2572">
        <v>250</v>
      </c>
      <c r="F2572">
        <v>410</v>
      </c>
      <c r="G2572">
        <v>5833</v>
      </c>
      <c r="H2572" t="s">
        <v>3631</v>
      </c>
    </row>
    <row r="2573" spans="1:8" x14ac:dyDescent="0.25">
      <c r="A2573" t="s">
        <v>4726</v>
      </c>
      <c r="B2573" t="s">
        <v>4727</v>
      </c>
      <c r="C2573">
        <v>412</v>
      </c>
      <c r="D2573" t="s">
        <v>3632</v>
      </c>
      <c r="E2573">
        <v>119</v>
      </c>
      <c r="F2573">
        <v>180</v>
      </c>
      <c r="G2573">
        <v>6199</v>
      </c>
      <c r="H2573" t="s">
        <v>3633</v>
      </c>
    </row>
    <row r="2574" spans="1:8" hidden="1" x14ac:dyDescent="0.25">
      <c r="A2574" t="s">
        <v>438</v>
      </c>
      <c r="B2574" t="s">
        <v>1738</v>
      </c>
      <c r="C2574">
        <v>512</v>
      </c>
      <c r="D2574" t="s">
        <v>4287</v>
      </c>
      <c r="E2574">
        <v>1</v>
      </c>
      <c r="F2574">
        <v>179</v>
      </c>
      <c r="G2574">
        <v>123</v>
      </c>
    </row>
    <row r="2575" spans="1:8" hidden="1" x14ac:dyDescent="0.25">
      <c r="A2575" t="s">
        <v>438</v>
      </c>
      <c r="B2575" t="s">
        <v>1738</v>
      </c>
      <c r="C2575">
        <v>512</v>
      </c>
      <c r="D2575" t="s">
        <v>3630</v>
      </c>
      <c r="E2575">
        <v>336</v>
      </c>
      <c r="F2575">
        <v>507</v>
      </c>
      <c r="G2575">
        <v>5833</v>
      </c>
      <c r="H2575" t="s">
        <v>3631</v>
      </c>
    </row>
    <row r="2576" spans="1:8" x14ac:dyDescent="0.25">
      <c r="A2576" t="s">
        <v>438</v>
      </c>
      <c r="B2576" t="s">
        <v>1738</v>
      </c>
      <c r="C2576">
        <v>512</v>
      </c>
      <c r="D2576" t="s">
        <v>3632</v>
      </c>
      <c r="E2576">
        <v>180</v>
      </c>
      <c r="F2576">
        <v>275</v>
      </c>
      <c r="G2576">
        <v>6199</v>
      </c>
      <c r="H2576" t="s">
        <v>3633</v>
      </c>
    </row>
    <row r="2577" spans="1:8" hidden="1" x14ac:dyDescent="0.25">
      <c r="A2577" t="s">
        <v>4728</v>
      </c>
      <c r="B2577" t="s">
        <v>4729</v>
      </c>
      <c r="C2577">
        <v>803</v>
      </c>
      <c r="D2577" t="s">
        <v>3630</v>
      </c>
      <c r="E2577">
        <v>566</v>
      </c>
      <c r="F2577">
        <v>732</v>
      </c>
      <c r="G2577">
        <v>5833</v>
      </c>
      <c r="H2577" t="s">
        <v>3631</v>
      </c>
    </row>
    <row r="2578" spans="1:8" x14ac:dyDescent="0.25">
      <c r="A2578" t="s">
        <v>4728</v>
      </c>
      <c r="B2578" t="s">
        <v>4729</v>
      </c>
      <c r="C2578">
        <v>803</v>
      </c>
      <c r="D2578" t="s">
        <v>3632</v>
      </c>
      <c r="E2578">
        <v>199</v>
      </c>
      <c r="F2578">
        <v>260</v>
      </c>
      <c r="G2578">
        <v>6199</v>
      </c>
      <c r="H2578" t="s">
        <v>3633</v>
      </c>
    </row>
    <row r="2579" spans="1:8" x14ac:dyDescent="0.25">
      <c r="A2579" t="s">
        <v>4728</v>
      </c>
      <c r="B2579" t="s">
        <v>4729</v>
      </c>
      <c r="C2579">
        <v>803</v>
      </c>
      <c r="D2579" t="s">
        <v>3632</v>
      </c>
      <c r="E2579">
        <v>262</v>
      </c>
      <c r="F2579">
        <v>334</v>
      </c>
      <c r="G2579">
        <v>6199</v>
      </c>
      <c r="H2579" t="s">
        <v>3633</v>
      </c>
    </row>
    <row r="2580" spans="1:8" x14ac:dyDescent="0.25">
      <c r="A2580" t="s">
        <v>4728</v>
      </c>
      <c r="B2580" t="s">
        <v>4729</v>
      </c>
      <c r="C2580">
        <v>803</v>
      </c>
      <c r="D2580" t="s">
        <v>3632</v>
      </c>
      <c r="E2580">
        <v>338</v>
      </c>
      <c r="F2580">
        <v>482</v>
      </c>
      <c r="G2580">
        <v>6199</v>
      </c>
      <c r="H2580" t="s">
        <v>3633</v>
      </c>
    </row>
    <row r="2581" spans="1:8" hidden="1" x14ac:dyDescent="0.25">
      <c r="A2581" t="s">
        <v>4730</v>
      </c>
      <c r="B2581" t="s">
        <v>4731</v>
      </c>
      <c r="C2581">
        <v>714</v>
      </c>
      <c r="D2581" t="s">
        <v>3657</v>
      </c>
      <c r="E2581">
        <v>30</v>
      </c>
      <c r="F2581">
        <v>123</v>
      </c>
      <c r="G2581">
        <v>2653</v>
      </c>
      <c r="H2581" t="s">
        <v>3658</v>
      </c>
    </row>
    <row r="2582" spans="1:8" hidden="1" x14ac:dyDescent="0.25">
      <c r="A2582" t="s">
        <v>4730</v>
      </c>
      <c r="B2582" t="s">
        <v>4731</v>
      </c>
      <c r="C2582">
        <v>714</v>
      </c>
      <c r="D2582" t="s">
        <v>3639</v>
      </c>
      <c r="E2582">
        <v>306</v>
      </c>
      <c r="F2582">
        <v>354</v>
      </c>
      <c r="G2582">
        <v>4169</v>
      </c>
      <c r="H2582" t="s">
        <v>3640</v>
      </c>
    </row>
    <row r="2583" spans="1:8" hidden="1" x14ac:dyDescent="0.25">
      <c r="A2583" t="s">
        <v>4730</v>
      </c>
      <c r="B2583" t="s">
        <v>4731</v>
      </c>
      <c r="C2583">
        <v>714</v>
      </c>
      <c r="D2583" t="s">
        <v>3630</v>
      </c>
      <c r="E2583">
        <v>549</v>
      </c>
      <c r="F2583">
        <v>706</v>
      </c>
      <c r="G2583">
        <v>5833</v>
      </c>
      <c r="H2583" t="s">
        <v>3631</v>
      </c>
    </row>
    <row r="2584" spans="1:8" x14ac:dyDescent="0.25">
      <c r="A2584" t="s">
        <v>4730</v>
      </c>
      <c r="B2584" t="s">
        <v>4731</v>
      </c>
      <c r="C2584">
        <v>714</v>
      </c>
      <c r="D2584" t="s">
        <v>3632</v>
      </c>
      <c r="E2584">
        <v>379</v>
      </c>
      <c r="F2584">
        <v>449</v>
      </c>
      <c r="G2584">
        <v>6199</v>
      </c>
      <c r="H2584" t="s">
        <v>3633</v>
      </c>
    </row>
    <row r="2585" spans="1:8" hidden="1" x14ac:dyDescent="0.25">
      <c r="A2585" t="s">
        <v>439</v>
      </c>
      <c r="B2585" t="s">
        <v>1739</v>
      </c>
      <c r="C2585">
        <v>273</v>
      </c>
      <c r="D2585" t="s">
        <v>3630</v>
      </c>
      <c r="E2585">
        <v>131</v>
      </c>
      <c r="F2585">
        <v>252</v>
      </c>
      <c r="G2585">
        <v>5833</v>
      </c>
      <c r="H2585" t="s">
        <v>3631</v>
      </c>
    </row>
    <row r="2586" spans="1:8" x14ac:dyDescent="0.25">
      <c r="A2586" t="s">
        <v>439</v>
      </c>
      <c r="B2586" t="s">
        <v>1739</v>
      </c>
      <c r="C2586">
        <v>273</v>
      </c>
      <c r="D2586" t="s">
        <v>3632</v>
      </c>
      <c r="E2586">
        <v>26</v>
      </c>
      <c r="F2586">
        <v>85</v>
      </c>
      <c r="G2586">
        <v>6199</v>
      </c>
      <c r="H2586" t="s">
        <v>3633</v>
      </c>
    </row>
    <row r="2587" spans="1:8" hidden="1" x14ac:dyDescent="0.25">
      <c r="A2587" t="s">
        <v>4732</v>
      </c>
      <c r="B2587" t="s">
        <v>4733</v>
      </c>
      <c r="C2587">
        <v>776</v>
      </c>
      <c r="D2587" t="s">
        <v>3824</v>
      </c>
      <c r="E2587">
        <v>41</v>
      </c>
      <c r="F2587">
        <v>92</v>
      </c>
      <c r="G2587">
        <v>55</v>
      </c>
    </row>
    <row r="2588" spans="1:8" hidden="1" x14ac:dyDescent="0.25">
      <c r="A2588" t="s">
        <v>4732</v>
      </c>
      <c r="B2588" t="s">
        <v>4733</v>
      </c>
      <c r="C2588">
        <v>776</v>
      </c>
      <c r="D2588" t="s">
        <v>3630</v>
      </c>
      <c r="E2588">
        <v>429</v>
      </c>
      <c r="F2588">
        <v>597</v>
      </c>
      <c r="G2588">
        <v>5833</v>
      </c>
      <c r="H2588" t="s">
        <v>3631</v>
      </c>
    </row>
    <row r="2589" spans="1:8" x14ac:dyDescent="0.25">
      <c r="A2589" t="s">
        <v>4732</v>
      </c>
      <c r="B2589" t="s">
        <v>4733</v>
      </c>
      <c r="C2589">
        <v>776</v>
      </c>
      <c r="D2589" t="s">
        <v>3632</v>
      </c>
      <c r="E2589">
        <v>141</v>
      </c>
      <c r="F2589">
        <v>202</v>
      </c>
      <c r="G2589">
        <v>6199</v>
      </c>
      <c r="H2589" t="s">
        <v>3633</v>
      </c>
    </row>
    <row r="2590" spans="1:8" x14ac:dyDescent="0.25">
      <c r="A2590" t="s">
        <v>4732</v>
      </c>
      <c r="B2590" t="s">
        <v>4733</v>
      </c>
      <c r="C2590">
        <v>776</v>
      </c>
      <c r="D2590" t="s">
        <v>3632</v>
      </c>
      <c r="E2590">
        <v>204</v>
      </c>
      <c r="F2590">
        <v>272</v>
      </c>
      <c r="G2590">
        <v>6199</v>
      </c>
      <c r="H2590" t="s">
        <v>3633</v>
      </c>
    </row>
    <row r="2591" spans="1:8" x14ac:dyDescent="0.25">
      <c r="A2591" t="s">
        <v>4732</v>
      </c>
      <c r="B2591" t="s">
        <v>4733</v>
      </c>
      <c r="C2591">
        <v>776</v>
      </c>
      <c r="D2591" t="s">
        <v>3632</v>
      </c>
      <c r="E2591">
        <v>276</v>
      </c>
      <c r="F2591">
        <v>352</v>
      </c>
      <c r="G2591">
        <v>6199</v>
      </c>
      <c r="H2591" t="s">
        <v>3633</v>
      </c>
    </row>
    <row r="2592" spans="1:8" hidden="1" x14ac:dyDescent="0.25">
      <c r="A2592" t="s">
        <v>440</v>
      </c>
      <c r="B2592" t="s">
        <v>1740</v>
      </c>
      <c r="C2592">
        <v>600</v>
      </c>
      <c r="D2592" t="s">
        <v>3709</v>
      </c>
      <c r="E2592">
        <v>20</v>
      </c>
      <c r="F2592">
        <v>86</v>
      </c>
      <c r="G2592">
        <v>88</v>
      </c>
    </row>
    <row r="2593" spans="1:8" hidden="1" x14ac:dyDescent="0.25">
      <c r="A2593" t="s">
        <v>440</v>
      </c>
      <c r="B2593" t="s">
        <v>1740</v>
      </c>
      <c r="C2593">
        <v>600</v>
      </c>
      <c r="D2593" t="s">
        <v>3630</v>
      </c>
      <c r="E2593">
        <v>345</v>
      </c>
      <c r="F2593">
        <v>505</v>
      </c>
      <c r="G2593">
        <v>5833</v>
      </c>
      <c r="H2593" t="s">
        <v>3631</v>
      </c>
    </row>
    <row r="2594" spans="1:8" x14ac:dyDescent="0.25">
      <c r="A2594" t="s">
        <v>440</v>
      </c>
      <c r="B2594" t="s">
        <v>1740</v>
      </c>
      <c r="C2594">
        <v>600</v>
      </c>
      <c r="D2594" t="s">
        <v>3632</v>
      </c>
      <c r="E2594">
        <v>178</v>
      </c>
      <c r="F2594">
        <v>273</v>
      </c>
      <c r="G2594">
        <v>6199</v>
      </c>
      <c r="H2594" t="s">
        <v>3633</v>
      </c>
    </row>
    <row r="2595" spans="1:8" hidden="1" x14ac:dyDescent="0.25">
      <c r="A2595" t="s">
        <v>4734</v>
      </c>
      <c r="B2595" t="s">
        <v>4735</v>
      </c>
      <c r="C2595">
        <v>658</v>
      </c>
      <c r="D2595" t="s">
        <v>3824</v>
      </c>
      <c r="E2595">
        <v>1</v>
      </c>
      <c r="F2595">
        <v>99</v>
      </c>
      <c r="G2595">
        <v>55</v>
      </c>
    </row>
    <row r="2596" spans="1:8" hidden="1" x14ac:dyDescent="0.25">
      <c r="A2596" t="s">
        <v>4734</v>
      </c>
      <c r="B2596" t="s">
        <v>4735</v>
      </c>
      <c r="C2596">
        <v>658</v>
      </c>
      <c r="D2596" t="s">
        <v>3630</v>
      </c>
      <c r="E2596">
        <v>438</v>
      </c>
      <c r="F2596">
        <v>605</v>
      </c>
      <c r="G2596">
        <v>5833</v>
      </c>
      <c r="H2596" t="s">
        <v>3631</v>
      </c>
    </row>
    <row r="2597" spans="1:8" x14ac:dyDescent="0.25">
      <c r="A2597" t="s">
        <v>4734</v>
      </c>
      <c r="B2597" t="s">
        <v>4735</v>
      </c>
      <c r="C2597">
        <v>658</v>
      </c>
      <c r="D2597" t="s">
        <v>3632</v>
      </c>
      <c r="E2597">
        <v>146</v>
      </c>
      <c r="F2597">
        <v>207</v>
      </c>
      <c r="G2597">
        <v>6199</v>
      </c>
      <c r="H2597" t="s">
        <v>3633</v>
      </c>
    </row>
    <row r="2598" spans="1:8" x14ac:dyDescent="0.25">
      <c r="A2598" t="s">
        <v>4734</v>
      </c>
      <c r="B2598" t="s">
        <v>4735</v>
      </c>
      <c r="C2598">
        <v>658</v>
      </c>
      <c r="D2598" t="s">
        <v>3632</v>
      </c>
      <c r="E2598">
        <v>209</v>
      </c>
      <c r="F2598">
        <v>277</v>
      </c>
      <c r="G2598">
        <v>6199</v>
      </c>
      <c r="H2598" t="s">
        <v>3633</v>
      </c>
    </row>
    <row r="2599" spans="1:8" x14ac:dyDescent="0.25">
      <c r="A2599" t="s">
        <v>4734</v>
      </c>
      <c r="B2599" t="s">
        <v>4735</v>
      </c>
      <c r="C2599">
        <v>658</v>
      </c>
      <c r="D2599" t="s">
        <v>3632</v>
      </c>
      <c r="E2599">
        <v>281</v>
      </c>
      <c r="F2599">
        <v>360</v>
      </c>
      <c r="G2599">
        <v>6199</v>
      </c>
      <c r="H2599" t="s">
        <v>3633</v>
      </c>
    </row>
    <row r="2600" spans="1:8" hidden="1" x14ac:dyDescent="0.25">
      <c r="A2600" t="s">
        <v>4736</v>
      </c>
      <c r="B2600" t="s">
        <v>4737</v>
      </c>
      <c r="C2600">
        <v>674</v>
      </c>
      <c r="D2600" t="s">
        <v>3630</v>
      </c>
      <c r="E2600">
        <v>450</v>
      </c>
      <c r="F2600">
        <v>612</v>
      </c>
      <c r="G2600">
        <v>5833</v>
      </c>
      <c r="H2600" t="s">
        <v>3631</v>
      </c>
    </row>
    <row r="2601" spans="1:8" x14ac:dyDescent="0.25">
      <c r="A2601" t="s">
        <v>4736</v>
      </c>
      <c r="B2601" t="s">
        <v>4737</v>
      </c>
      <c r="C2601">
        <v>674</v>
      </c>
      <c r="D2601" t="s">
        <v>3632</v>
      </c>
      <c r="E2601">
        <v>126</v>
      </c>
      <c r="F2601">
        <v>189</v>
      </c>
      <c r="G2601">
        <v>6199</v>
      </c>
      <c r="H2601" t="s">
        <v>3633</v>
      </c>
    </row>
    <row r="2602" spans="1:8" x14ac:dyDescent="0.25">
      <c r="A2602" t="s">
        <v>4736</v>
      </c>
      <c r="B2602" t="s">
        <v>4737</v>
      </c>
      <c r="C2602">
        <v>674</v>
      </c>
      <c r="D2602" t="s">
        <v>3632</v>
      </c>
      <c r="E2602">
        <v>191</v>
      </c>
      <c r="F2602">
        <v>262</v>
      </c>
      <c r="G2602">
        <v>6199</v>
      </c>
      <c r="H2602" t="s">
        <v>3633</v>
      </c>
    </row>
    <row r="2603" spans="1:8" x14ac:dyDescent="0.25">
      <c r="A2603" t="s">
        <v>4736</v>
      </c>
      <c r="B2603" t="s">
        <v>4737</v>
      </c>
      <c r="C2603">
        <v>674</v>
      </c>
      <c r="D2603" t="s">
        <v>3632</v>
      </c>
      <c r="E2603">
        <v>266</v>
      </c>
      <c r="F2603">
        <v>344</v>
      </c>
      <c r="G2603">
        <v>6199</v>
      </c>
      <c r="H2603" t="s">
        <v>3633</v>
      </c>
    </row>
    <row r="2604" spans="1:8" hidden="1" x14ac:dyDescent="0.25">
      <c r="A2604" t="s">
        <v>4738</v>
      </c>
      <c r="B2604" t="s">
        <v>4739</v>
      </c>
      <c r="C2604">
        <v>572</v>
      </c>
      <c r="D2604" t="s">
        <v>3889</v>
      </c>
      <c r="E2604">
        <v>35</v>
      </c>
      <c r="F2604">
        <v>66</v>
      </c>
      <c r="G2604">
        <v>18</v>
      </c>
    </row>
    <row r="2605" spans="1:8" hidden="1" x14ac:dyDescent="0.25">
      <c r="A2605" t="s">
        <v>4738</v>
      </c>
      <c r="B2605" t="s">
        <v>4739</v>
      </c>
      <c r="C2605">
        <v>572</v>
      </c>
      <c r="D2605" t="s">
        <v>3691</v>
      </c>
      <c r="E2605">
        <v>71</v>
      </c>
      <c r="F2605">
        <v>101</v>
      </c>
      <c r="G2605">
        <v>106</v>
      </c>
    </row>
    <row r="2606" spans="1:8" hidden="1" x14ac:dyDescent="0.25">
      <c r="A2606" t="s">
        <v>4738</v>
      </c>
      <c r="B2606" t="s">
        <v>4739</v>
      </c>
      <c r="C2606">
        <v>572</v>
      </c>
      <c r="D2606" t="s">
        <v>3639</v>
      </c>
      <c r="E2606">
        <v>179</v>
      </c>
      <c r="F2606">
        <v>227</v>
      </c>
      <c r="G2606">
        <v>4169</v>
      </c>
      <c r="H2606" t="s">
        <v>3640</v>
      </c>
    </row>
    <row r="2607" spans="1:8" hidden="1" x14ac:dyDescent="0.25">
      <c r="A2607" t="s">
        <v>4738</v>
      </c>
      <c r="B2607" t="s">
        <v>4739</v>
      </c>
      <c r="C2607">
        <v>572</v>
      </c>
      <c r="D2607" t="s">
        <v>3630</v>
      </c>
      <c r="E2607">
        <v>412</v>
      </c>
      <c r="F2607">
        <v>571</v>
      </c>
      <c r="G2607">
        <v>5833</v>
      </c>
      <c r="H2607" t="s">
        <v>3631</v>
      </c>
    </row>
    <row r="2608" spans="1:8" x14ac:dyDescent="0.25">
      <c r="A2608" t="s">
        <v>4738</v>
      </c>
      <c r="B2608" t="s">
        <v>4739</v>
      </c>
      <c r="C2608">
        <v>572</v>
      </c>
      <c r="D2608" t="s">
        <v>3632</v>
      </c>
      <c r="E2608">
        <v>252</v>
      </c>
      <c r="F2608">
        <v>318</v>
      </c>
      <c r="G2608">
        <v>6199</v>
      </c>
      <c r="H2608" t="s">
        <v>3633</v>
      </c>
    </row>
    <row r="2609" spans="1:8" hidden="1" x14ac:dyDescent="0.25">
      <c r="A2609" t="s">
        <v>4740</v>
      </c>
      <c r="B2609" t="s">
        <v>4741</v>
      </c>
      <c r="C2609">
        <v>703</v>
      </c>
      <c r="D2609" t="s">
        <v>3657</v>
      </c>
      <c r="E2609">
        <v>39</v>
      </c>
      <c r="F2609">
        <v>130</v>
      </c>
      <c r="G2609">
        <v>2653</v>
      </c>
      <c r="H2609" t="s">
        <v>3658</v>
      </c>
    </row>
    <row r="2610" spans="1:8" hidden="1" x14ac:dyDescent="0.25">
      <c r="A2610" t="s">
        <v>4740</v>
      </c>
      <c r="B2610" t="s">
        <v>4741</v>
      </c>
      <c r="C2610">
        <v>703</v>
      </c>
      <c r="D2610" t="s">
        <v>3639</v>
      </c>
      <c r="E2610">
        <v>303</v>
      </c>
      <c r="F2610">
        <v>351</v>
      </c>
      <c r="G2610">
        <v>4169</v>
      </c>
      <c r="H2610" t="s">
        <v>3640</v>
      </c>
    </row>
    <row r="2611" spans="1:8" hidden="1" x14ac:dyDescent="0.25">
      <c r="A2611" t="s">
        <v>4740</v>
      </c>
      <c r="B2611" t="s">
        <v>4741</v>
      </c>
      <c r="C2611">
        <v>703</v>
      </c>
      <c r="D2611" t="s">
        <v>3630</v>
      </c>
      <c r="E2611">
        <v>541</v>
      </c>
      <c r="F2611">
        <v>696</v>
      </c>
      <c r="G2611">
        <v>5833</v>
      </c>
      <c r="H2611" t="s">
        <v>3631</v>
      </c>
    </row>
    <row r="2612" spans="1:8" x14ac:dyDescent="0.25">
      <c r="A2612" t="s">
        <v>4740</v>
      </c>
      <c r="B2612" t="s">
        <v>4741</v>
      </c>
      <c r="C2612">
        <v>703</v>
      </c>
      <c r="D2612" t="s">
        <v>3632</v>
      </c>
      <c r="E2612">
        <v>376</v>
      </c>
      <c r="F2612">
        <v>451</v>
      </c>
      <c r="G2612">
        <v>6199</v>
      </c>
      <c r="H2612" t="s">
        <v>3633</v>
      </c>
    </row>
    <row r="2613" spans="1:8" hidden="1" x14ac:dyDescent="0.25">
      <c r="A2613" t="s">
        <v>4742</v>
      </c>
      <c r="B2613" t="s">
        <v>4743</v>
      </c>
      <c r="C2613">
        <v>793</v>
      </c>
      <c r="D2613" t="s">
        <v>3630</v>
      </c>
      <c r="E2613">
        <v>530</v>
      </c>
      <c r="F2613">
        <v>698</v>
      </c>
      <c r="G2613">
        <v>5833</v>
      </c>
      <c r="H2613" t="s">
        <v>3631</v>
      </c>
    </row>
    <row r="2614" spans="1:8" x14ac:dyDescent="0.25">
      <c r="A2614" t="s">
        <v>4742</v>
      </c>
      <c r="B2614" t="s">
        <v>4743</v>
      </c>
      <c r="C2614">
        <v>793</v>
      </c>
      <c r="D2614" t="s">
        <v>3632</v>
      </c>
      <c r="E2614">
        <v>152</v>
      </c>
      <c r="F2614">
        <v>213</v>
      </c>
      <c r="G2614">
        <v>6199</v>
      </c>
      <c r="H2614" t="s">
        <v>3633</v>
      </c>
    </row>
    <row r="2615" spans="1:8" x14ac:dyDescent="0.25">
      <c r="A2615" t="s">
        <v>4742</v>
      </c>
      <c r="B2615" t="s">
        <v>4743</v>
      </c>
      <c r="C2615">
        <v>793</v>
      </c>
      <c r="D2615" t="s">
        <v>3632</v>
      </c>
      <c r="E2615">
        <v>215</v>
      </c>
      <c r="F2615">
        <v>301</v>
      </c>
      <c r="G2615">
        <v>6199</v>
      </c>
      <c r="H2615" t="s">
        <v>3633</v>
      </c>
    </row>
    <row r="2616" spans="1:8" x14ac:dyDescent="0.25">
      <c r="A2616" t="s">
        <v>4742</v>
      </c>
      <c r="B2616" t="s">
        <v>4743</v>
      </c>
      <c r="C2616">
        <v>793</v>
      </c>
      <c r="D2616" t="s">
        <v>3632</v>
      </c>
      <c r="E2616">
        <v>309</v>
      </c>
      <c r="F2616">
        <v>432</v>
      </c>
      <c r="G2616">
        <v>6199</v>
      </c>
      <c r="H2616" t="s">
        <v>3633</v>
      </c>
    </row>
    <row r="2617" spans="1:8" x14ac:dyDescent="0.25">
      <c r="A2617" t="s">
        <v>4744</v>
      </c>
      <c r="B2617" t="s">
        <v>4745</v>
      </c>
      <c r="C2617">
        <v>104</v>
      </c>
      <c r="D2617" t="s">
        <v>3632</v>
      </c>
      <c r="E2617">
        <v>15</v>
      </c>
      <c r="F2617">
        <v>83</v>
      </c>
      <c r="G2617">
        <v>6199</v>
      </c>
      <c r="H2617" t="s">
        <v>3633</v>
      </c>
    </row>
    <row r="2618" spans="1:8" hidden="1" x14ac:dyDescent="0.25">
      <c r="A2618" t="s">
        <v>4746</v>
      </c>
      <c r="B2618" t="s">
        <v>4747</v>
      </c>
      <c r="C2618">
        <v>568</v>
      </c>
      <c r="D2618" t="s">
        <v>3869</v>
      </c>
      <c r="E2618">
        <v>324</v>
      </c>
      <c r="F2618">
        <v>357</v>
      </c>
      <c r="G2618">
        <v>41</v>
      </c>
    </row>
    <row r="2619" spans="1:8" hidden="1" x14ac:dyDescent="0.25">
      <c r="A2619" t="s">
        <v>4746</v>
      </c>
      <c r="B2619" t="s">
        <v>4747</v>
      </c>
      <c r="C2619">
        <v>568</v>
      </c>
      <c r="D2619" t="s">
        <v>4168</v>
      </c>
      <c r="E2619">
        <v>67</v>
      </c>
      <c r="F2619">
        <v>98</v>
      </c>
      <c r="G2619">
        <v>27</v>
      </c>
    </row>
    <row r="2620" spans="1:8" hidden="1" x14ac:dyDescent="0.25">
      <c r="A2620" t="s">
        <v>4746</v>
      </c>
      <c r="B2620" t="s">
        <v>4747</v>
      </c>
      <c r="C2620">
        <v>568</v>
      </c>
      <c r="D2620" t="s">
        <v>3870</v>
      </c>
      <c r="E2620">
        <v>1</v>
      </c>
      <c r="F2620">
        <v>65</v>
      </c>
      <c r="G2620">
        <v>15</v>
      </c>
    </row>
    <row r="2621" spans="1:8" hidden="1" x14ac:dyDescent="0.25">
      <c r="A2621" t="s">
        <v>4746</v>
      </c>
      <c r="B2621" t="s">
        <v>4747</v>
      </c>
      <c r="C2621">
        <v>568</v>
      </c>
      <c r="D2621" t="s">
        <v>3630</v>
      </c>
      <c r="E2621">
        <v>409</v>
      </c>
      <c r="F2621">
        <v>567</v>
      </c>
      <c r="G2621">
        <v>5833</v>
      </c>
      <c r="H2621" t="s">
        <v>3631</v>
      </c>
    </row>
    <row r="2622" spans="1:8" x14ac:dyDescent="0.25">
      <c r="A2622" t="s">
        <v>4746</v>
      </c>
      <c r="B2622" t="s">
        <v>4747</v>
      </c>
      <c r="C2622">
        <v>568</v>
      </c>
      <c r="D2622" t="s">
        <v>3632</v>
      </c>
      <c r="E2622">
        <v>99</v>
      </c>
      <c r="F2622">
        <v>162</v>
      </c>
      <c r="G2622">
        <v>6199</v>
      </c>
      <c r="H2622" t="s">
        <v>3633</v>
      </c>
    </row>
    <row r="2623" spans="1:8" x14ac:dyDescent="0.25">
      <c r="A2623" t="s">
        <v>4746</v>
      </c>
      <c r="B2623" t="s">
        <v>4747</v>
      </c>
      <c r="C2623">
        <v>568</v>
      </c>
      <c r="D2623" t="s">
        <v>3632</v>
      </c>
      <c r="E2623">
        <v>168</v>
      </c>
      <c r="F2623">
        <v>323</v>
      </c>
      <c r="G2623">
        <v>6199</v>
      </c>
      <c r="H2623" t="s">
        <v>3633</v>
      </c>
    </row>
    <row r="2624" spans="1:8" hidden="1" x14ac:dyDescent="0.25">
      <c r="A2624" t="s">
        <v>4748</v>
      </c>
      <c r="B2624" t="s">
        <v>4749</v>
      </c>
      <c r="C2624">
        <v>1496</v>
      </c>
      <c r="D2624" t="s">
        <v>4750</v>
      </c>
      <c r="E2624">
        <v>1193</v>
      </c>
      <c r="F2624">
        <v>1495</v>
      </c>
      <c r="G2624">
        <v>397</v>
      </c>
      <c r="H2624" t="s">
        <v>4751</v>
      </c>
    </row>
    <row r="2625" spans="1:8" hidden="1" x14ac:dyDescent="0.25">
      <c r="A2625" t="s">
        <v>4748</v>
      </c>
      <c r="B2625" t="s">
        <v>4749</v>
      </c>
      <c r="C2625">
        <v>1496</v>
      </c>
      <c r="D2625" t="s">
        <v>3630</v>
      </c>
      <c r="E2625">
        <v>336</v>
      </c>
      <c r="F2625">
        <v>413</v>
      </c>
      <c r="G2625">
        <v>5833</v>
      </c>
      <c r="H2625" t="s">
        <v>3631</v>
      </c>
    </row>
    <row r="2626" spans="1:8" x14ac:dyDescent="0.25">
      <c r="A2626" t="s">
        <v>4748</v>
      </c>
      <c r="B2626" t="s">
        <v>4749</v>
      </c>
      <c r="C2626">
        <v>1496</v>
      </c>
      <c r="D2626" t="s">
        <v>3632</v>
      </c>
      <c r="E2626">
        <v>9</v>
      </c>
      <c r="F2626">
        <v>95</v>
      </c>
      <c r="G2626">
        <v>6199</v>
      </c>
      <c r="H2626" t="s">
        <v>3633</v>
      </c>
    </row>
    <row r="2627" spans="1:8" x14ac:dyDescent="0.25">
      <c r="A2627" t="s">
        <v>4748</v>
      </c>
      <c r="B2627" t="s">
        <v>4749</v>
      </c>
      <c r="C2627">
        <v>1496</v>
      </c>
      <c r="D2627" t="s">
        <v>3632</v>
      </c>
      <c r="E2627">
        <v>104</v>
      </c>
      <c r="F2627">
        <v>241</v>
      </c>
      <c r="G2627">
        <v>6199</v>
      </c>
      <c r="H2627" t="s">
        <v>3633</v>
      </c>
    </row>
    <row r="2628" spans="1:8" hidden="1" x14ac:dyDescent="0.25">
      <c r="A2628" t="s">
        <v>4748</v>
      </c>
      <c r="B2628" t="s">
        <v>4749</v>
      </c>
      <c r="C2628">
        <v>1496</v>
      </c>
      <c r="D2628" t="s">
        <v>4752</v>
      </c>
      <c r="E2628">
        <v>552</v>
      </c>
      <c r="F2628">
        <v>821</v>
      </c>
      <c r="G2628">
        <v>13216</v>
      </c>
      <c r="H2628" t="s">
        <v>4753</v>
      </c>
    </row>
    <row r="2629" spans="1:8" hidden="1" x14ac:dyDescent="0.25">
      <c r="A2629" t="s">
        <v>4754</v>
      </c>
      <c r="B2629" t="s">
        <v>4755</v>
      </c>
      <c r="C2629">
        <v>721</v>
      </c>
      <c r="D2629" t="s">
        <v>3630</v>
      </c>
      <c r="E2629">
        <v>449</v>
      </c>
      <c r="F2629">
        <v>611</v>
      </c>
      <c r="G2629">
        <v>5833</v>
      </c>
      <c r="H2629" t="s">
        <v>3631</v>
      </c>
    </row>
    <row r="2630" spans="1:8" x14ac:dyDescent="0.25">
      <c r="A2630" t="s">
        <v>4754</v>
      </c>
      <c r="B2630" t="s">
        <v>4755</v>
      </c>
      <c r="C2630">
        <v>721</v>
      </c>
      <c r="D2630" t="s">
        <v>3632</v>
      </c>
      <c r="E2630">
        <v>130</v>
      </c>
      <c r="F2630">
        <v>193</v>
      </c>
      <c r="G2630">
        <v>6199</v>
      </c>
      <c r="H2630" t="s">
        <v>3633</v>
      </c>
    </row>
    <row r="2631" spans="1:8" x14ac:dyDescent="0.25">
      <c r="A2631" t="s">
        <v>4754</v>
      </c>
      <c r="B2631" t="s">
        <v>4755</v>
      </c>
      <c r="C2631">
        <v>721</v>
      </c>
      <c r="D2631" t="s">
        <v>3632</v>
      </c>
      <c r="E2631">
        <v>195</v>
      </c>
      <c r="F2631">
        <v>266</v>
      </c>
      <c r="G2631">
        <v>6199</v>
      </c>
      <c r="H2631" t="s">
        <v>3633</v>
      </c>
    </row>
    <row r="2632" spans="1:8" x14ac:dyDescent="0.25">
      <c r="A2632" t="s">
        <v>4754</v>
      </c>
      <c r="B2632" t="s">
        <v>4755</v>
      </c>
      <c r="C2632">
        <v>721</v>
      </c>
      <c r="D2632" t="s">
        <v>3632</v>
      </c>
      <c r="E2632">
        <v>270</v>
      </c>
      <c r="F2632">
        <v>348</v>
      </c>
      <c r="G2632">
        <v>6199</v>
      </c>
      <c r="H2632" t="s">
        <v>3633</v>
      </c>
    </row>
    <row r="2633" spans="1:8" hidden="1" x14ac:dyDescent="0.25">
      <c r="A2633" t="s">
        <v>4756</v>
      </c>
      <c r="B2633" t="s">
        <v>4757</v>
      </c>
      <c r="C2633">
        <v>688</v>
      </c>
      <c r="D2633" t="s">
        <v>3649</v>
      </c>
      <c r="E2633">
        <v>30</v>
      </c>
      <c r="F2633">
        <v>92</v>
      </c>
      <c r="G2633">
        <v>265</v>
      </c>
    </row>
    <row r="2634" spans="1:8" hidden="1" x14ac:dyDescent="0.25">
      <c r="A2634" t="s">
        <v>4756</v>
      </c>
      <c r="B2634" t="s">
        <v>4757</v>
      </c>
      <c r="C2634">
        <v>688</v>
      </c>
      <c r="D2634" t="s">
        <v>3649</v>
      </c>
      <c r="E2634">
        <v>153</v>
      </c>
      <c r="F2634">
        <v>205</v>
      </c>
      <c r="G2634">
        <v>265</v>
      </c>
    </row>
    <row r="2635" spans="1:8" hidden="1" x14ac:dyDescent="0.25">
      <c r="A2635" t="s">
        <v>4756</v>
      </c>
      <c r="B2635" t="s">
        <v>4757</v>
      </c>
      <c r="C2635">
        <v>688</v>
      </c>
      <c r="D2635" t="s">
        <v>3650</v>
      </c>
      <c r="E2635">
        <v>207</v>
      </c>
      <c r="F2635">
        <v>284</v>
      </c>
      <c r="G2635">
        <v>51</v>
      </c>
    </row>
    <row r="2636" spans="1:8" hidden="1" x14ac:dyDescent="0.25">
      <c r="A2636" t="s">
        <v>4756</v>
      </c>
      <c r="B2636" t="s">
        <v>4757</v>
      </c>
      <c r="C2636">
        <v>688</v>
      </c>
      <c r="D2636" t="s">
        <v>3639</v>
      </c>
      <c r="E2636">
        <v>300</v>
      </c>
      <c r="F2636">
        <v>348</v>
      </c>
      <c r="G2636">
        <v>4169</v>
      </c>
      <c r="H2636" t="s">
        <v>3640</v>
      </c>
    </row>
    <row r="2637" spans="1:8" hidden="1" x14ac:dyDescent="0.25">
      <c r="A2637" t="s">
        <v>4756</v>
      </c>
      <c r="B2637" t="s">
        <v>4757</v>
      </c>
      <c r="C2637">
        <v>688</v>
      </c>
      <c r="D2637" t="s">
        <v>3630</v>
      </c>
      <c r="E2637">
        <v>526</v>
      </c>
      <c r="F2637">
        <v>685</v>
      </c>
      <c r="G2637">
        <v>5833</v>
      </c>
      <c r="H2637" t="s">
        <v>3631</v>
      </c>
    </row>
    <row r="2638" spans="1:8" x14ac:dyDescent="0.25">
      <c r="A2638" t="s">
        <v>4756</v>
      </c>
      <c r="B2638" t="s">
        <v>4757</v>
      </c>
      <c r="C2638">
        <v>688</v>
      </c>
      <c r="D2638" t="s">
        <v>3632</v>
      </c>
      <c r="E2638">
        <v>373</v>
      </c>
      <c r="F2638">
        <v>438</v>
      </c>
      <c r="G2638">
        <v>6199</v>
      </c>
      <c r="H2638" t="s">
        <v>3633</v>
      </c>
    </row>
    <row r="2639" spans="1:8" hidden="1" x14ac:dyDescent="0.25">
      <c r="A2639" t="s">
        <v>441</v>
      </c>
      <c r="B2639" t="s">
        <v>1741</v>
      </c>
      <c r="C2639">
        <v>666</v>
      </c>
      <c r="D2639" t="s">
        <v>3630</v>
      </c>
      <c r="E2639">
        <v>396</v>
      </c>
      <c r="F2639">
        <v>561</v>
      </c>
      <c r="G2639">
        <v>5833</v>
      </c>
      <c r="H2639" t="s">
        <v>3631</v>
      </c>
    </row>
    <row r="2640" spans="1:8" x14ac:dyDescent="0.25">
      <c r="A2640" t="s">
        <v>441</v>
      </c>
      <c r="B2640" t="s">
        <v>1741</v>
      </c>
      <c r="C2640">
        <v>666</v>
      </c>
      <c r="D2640" t="s">
        <v>3632</v>
      </c>
      <c r="E2640">
        <v>189</v>
      </c>
      <c r="F2640">
        <v>318</v>
      </c>
      <c r="G2640">
        <v>6199</v>
      </c>
      <c r="H2640" t="s">
        <v>3633</v>
      </c>
    </row>
    <row r="2641" spans="1:8" hidden="1" x14ac:dyDescent="0.25">
      <c r="A2641" t="s">
        <v>4758</v>
      </c>
      <c r="B2641" t="s">
        <v>4759</v>
      </c>
      <c r="C2641">
        <v>552</v>
      </c>
      <c r="D2641" t="s">
        <v>3639</v>
      </c>
      <c r="E2641">
        <v>109</v>
      </c>
      <c r="F2641">
        <v>155</v>
      </c>
      <c r="G2641">
        <v>4169</v>
      </c>
      <c r="H2641" t="s">
        <v>3640</v>
      </c>
    </row>
    <row r="2642" spans="1:8" hidden="1" x14ac:dyDescent="0.25">
      <c r="A2642" t="s">
        <v>4758</v>
      </c>
      <c r="B2642" t="s">
        <v>4759</v>
      </c>
      <c r="C2642">
        <v>552</v>
      </c>
      <c r="D2642" t="s">
        <v>3630</v>
      </c>
      <c r="E2642">
        <v>361</v>
      </c>
      <c r="F2642">
        <v>518</v>
      </c>
      <c r="G2642">
        <v>5833</v>
      </c>
      <c r="H2642" t="s">
        <v>3631</v>
      </c>
    </row>
    <row r="2643" spans="1:8" x14ac:dyDescent="0.25">
      <c r="A2643" t="s">
        <v>4758</v>
      </c>
      <c r="B2643" t="s">
        <v>4759</v>
      </c>
      <c r="C2643">
        <v>552</v>
      </c>
      <c r="D2643" t="s">
        <v>3632</v>
      </c>
      <c r="E2643">
        <v>188</v>
      </c>
      <c r="F2643">
        <v>255</v>
      </c>
      <c r="G2643">
        <v>6199</v>
      </c>
      <c r="H2643" t="s">
        <v>3633</v>
      </c>
    </row>
    <row r="2644" spans="1:8" hidden="1" x14ac:dyDescent="0.25">
      <c r="A2644" t="s">
        <v>4760</v>
      </c>
      <c r="B2644" t="s">
        <v>4761</v>
      </c>
      <c r="C2644">
        <v>1421</v>
      </c>
      <c r="D2644" t="s">
        <v>3657</v>
      </c>
      <c r="E2644">
        <v>156</v>
      </c>
      <c r="F2644">
        <v>253</v>
      </c>
      <c r="G2644">
        <v>2653</v>
      </c>
      <c r="H2644" t="s">
        <v>3658</v>
      </c>
    </row>
    <row r="2645" spans="1:8" hidden="1" x14ac:dyDescent="0.25">
      <c r="A2645" t="s">
        <v>4760</v>
      </c>
      <c r="B2645" t="s">
        <v>4761</v>
      </c>
      <c r="C2645">
        <v>1421</v>
      </c>
      <c r="D2645" t="s">
        <v>3639</v>
      </c>
      <c r="E2645">
        <v>500</v>
      </c>
      <c r="F2645">
        <v>549</v>
      </c>
      <c r="G2645">
        <v>4169</v>
      </c>
      <c r="H2645" t="s">
        <v>3640</v>
      </c>
    </row>
    <row r="2646" spans="1:8" hidden="1" x14ac:dyDescent="0.25">
      <c r="A2646" t="s">
        <v>4760</v>
      </c>
      <c r="B2646" t="s">
        <v>4761</v>
      </c>
      <c r="C2646">
        <v>1421</v>
      </c>
      <c r="D2646" t="s">
        <v>3639</v>
      </c>
      <c r="E2646">
        <v>598</v>
      </c>
      <c r="F2646">
        <v>646</v>
      </c>
      <c r="G2646">
        <v>4169</v>
      </c>
      <c r="H2646" t="s">
        <v>3640</v>
      </c>
    </row>
    <row r="2647" spans="1:8" hidden="1" x14ac:dyDescent="0.25">
      <c r="A2647" t="s">
        <v>4760</v>
      </c>
      <c r="B2647" t="s">
        <v>4761</v>
      </c>
      <c r="C2647">
        <v>1421</v>
      </c>
      <c r="D2647" t="s">
        <v>3630</v>
      </c>
      <c r="E2647">
        <v>1265</v>
      </c>
      <c r="F2647">
        <v>1420</v>
      </c>
      <c r="G2647">
        <v>5833</v>
      </c>
      <c r="H2647" t="s">
        <v>3631</v>
      </c>
    </row>
    <row r="2648" spans="1:8" x14ac:dyDescent="0.25">
      <c r="A2648" t="s">
        <v>4760</v>
      </c>
      <c r="B2648" t="s">
        <v>4761</v>
      </c>
      <c r="C2648">
        <v>1421</v>
      </c>
      <c r="D2648" t="s">
        <v>3632</v>
      </c>
      <c r="E2648">
        <v>321</v>
      </c>
      <c r="F2648">
        <v>457</v>
      </c>
      <c r="G2648">
        <v>6199</v>
      </c>
      <c r="H2648" t="s">
        <v>3633</v>
      </c>
    </row>
    <row r="2649" spans="1:8" x14ac:dyDescent="0.25">
      <c r="A2649" t="s">
        <v>4760</v>
      </c>
      <c r="B2649" t="s">
        <v>4761</v>
      </c>
      <c r="C2649">
        <v>1421</v>
      </c>
      <c r="D2649" t="s">
        <v>3632</v>
      </c>
      <c r="E2649">
        <v>1147</v>
      </c>
      <c r="F2649">
        <v>1207</v>
      </c>
      <c r="G2649">
        <v>6199</v>
      </c>
      <c r="H2649" t="s">
        <v>3633</v>
      </c>
    </row>
    <row r="2650" spans="1:8" hidden="1" x14ac:dyDescent="0.25">
      <c r="A2650" t="s">
        <v>4762</v>
      </c>
      <c r="B2650" t="s">
        <v>4763</v>
      </c>
      <c r="C2650">
        <v>706</v>
      </c>
      <c r="D2650" t="s">
        <v>3630</v>
      </c>
      <c r="E2650">
        <v>455</v>
      </c>
      <c r="F2650">
        <v>616</v>
      </c>
      <c r="G2650">
        <v>5833</v>
      </c>
      <c r="H2650" t="s">
        <v>3631</v>
      </c>
    </row>
    <row r="2651" spans="1:8" x14ac:dyDescent="0.25">
      <c r="A2651" t="s">
        <v>4762</v>
      </c>
      <c r="B2651" t="s">
        <v>4763</v>
      </c>
      <c r="C2651">
        <v>706</v>
      </c>
      <c r="D2651" t="s">
        <v>3632</v>
      </c>
      <c r="E2651">
        <v>130</v>
      </c>
      <c r="F2651">
        <v>193</v>
      </c>
      <c r="G2651">
        <v>6199</v>
      </c>
      <c r="H2651" t="s">
        <v>3633</v>
      </c>
    </row>
    <row r="2652" spans="1:8" x14ac:dyDescent="0.25">
      <c r="A2652" t="s">
        <v>4762</v>
      </c>
      <c r="B2652" t="s">
        <v>4763</v>
      </c>
      <c r="C2652">
        <v>706</v>
      </c>
      <c r="D2652" t="s">
        <v>3632</v>
      </c>
      <c r="E2652">
        <v>195</v>
      </c>
      <c r="F2652">
        <v>266</v>
      </c>
      <c r="G2652">
        <v>6199</v>
      </c>
      <c r="H2652" t="s">
        <v>3633</v>
      </c>
    </row>
    <row r="2653" spans="1:8" x14ac:dyDescent="0.25">
      <c r="A2653" t="s">
        <v>4762</v>
      </c>
      <c r="B2653" t="s">
        <v>4763</v>
      </c>
      <c r="C2653">
        <v>706</v>
      </c>
      <c r="D2653" t="s">
        <v>3632</v>
      </c>
      <c r="E2653">
        <v>270</v>
      </c>
      <c r="F2653">
        <v>349</v>
      </c>
      <c r="G2653">
        <v>6199</v>
      </c>
      <c r="H2653" t="s">
        <v>3633</v>
      </c>
    </row>
    <row r="2654" spans="1:8" hidden="1" x14ac:dyDescent="0.25">
      <c r="A2654" t="s">
        <v>4764</v>
      </c>
      <c r="B2654" t="s">
        <v>4765</v>
      </c>
      <c r="C2654">
        <v>683</v>
      </c>
      <c r="D2654" t="s">
        <v>3649</v>
      </c>
      <c r="E2654">
        <v>31</v>
      </c>
      <c r="F2654">
        <v>200</v>
      </c>
      <c r="G2654">
        <v>265</v>
      </c>
    </row>
    <row r="2655" spans="1:8" hidden="1" x14ac:dyDescent="0.25">
      <c r="A2655" t="s">
        <v>4764</v>
      </c>
      <c r="B2655" t="s">
        <v>4765</v>
      </c>
      <c r="C2655">
        <v>683</v>
      </c>
      <c r="D2655" t="s">
        <v>3650</v>
      </c>
      <c r="E2655">
        <v>202</v>
      </c>
      <c r="F2655">
        <v>279</v>
      </c>
      <c r="G2655">
        <v>51</v>
      </c>
    </row>
    <row r="2656" spans="1:8" hidden="1" x14ac:dyDescent="0.25">
      <c r="A2656" t="s">
        <v>4764</v>
      </c>
      <c r="B2656" t="s">
        <v>4765</v>
      </c>
      <c r="C2656">
        <v>683</v>
      </c>
      <c r="D2656" t="s">
        <v>3639</v>
      </c>
      <c r="E2656">
        <v>295</v>
      </c>
      <c r="F2656">
        <v>343</v>
      </c>
      <c r="G2656">
        <v>4169</v>
      </c>
      <c r="H2656" t="s">
        <v>3640</v>
      </c>
    </row>
    <row r="2657" spans="1:8" hidden="1" x14ac:dyDescent="0.25">
      <c r="A2657" t="s">
        <v>4764</v>
      </c>
      <c r="B2657" t="s">
        <v>4765</v>
      </c>
      <c r="C2657">
        <v>683</v>
      </c>
      <c r="D2657" t="s">
        <v>3630</v>
      </c>
      <c r="E2657">
        <v>521</v>
      </c>
      <c r="F2657">
        <v>680</v>
      </c>
      <c r="G2657">
        <v>5833</v>
      </c>
      <c r="H2657" t="s">
        <v>3631</v>
      </c>
    </row>
    <row r="2658" spans="1:8" x14ac:dyDescent="0.25">
      <c r="A2658" t="s">
        <v>4764</v>
      </c>
      <c r="B2658" t="s">
        <v>4765</v>
      </c>
      <c r="C2658">
        <v>683</v>
      </c>
      <c r="D2658" t="s">
        <v>3632</v>
      </c>
      <c r="E2658">
        <v>368</v>
      </c>
      <c r="F2658">
        <v>433</v>
      </c>
      <c r="G2658">
        <v>6199</v>
      </c>
      <c r="H2658" t="s">
        <v>3633</v>
      </c>
    </row>
    <row r="2659" spans="1:8" hidden="1" x14ac:dyDescent="0.25">
      <c r="A2659" t="s">
        <v>4766</v>
      </c>
      <c r="B2659" t="s">
        <v>4767</v>
      </c>
      <c r="C2659">
        <v>805</v>
      </c>
      <c r="D2659" t="s">
        <v>3630</v>
      </c>
      <c r="E2659">
        <v>602</v>
      </c>
      <c r="F2659">
        <v>765</v>
      </c>
      <c r="G2659">
        <v>5833</v>
      </c>
      <c r="H2659" t="s">
        <v>3631</v>
      </c>
    </row>
    <row r="2660" spans="1:8" x14ac:dyDescent="0.25">
      <c r="A2660" t="s">
        <v>4766</v>
      </c>
      <c r="B2660" t="s">
        <v>4767</v>
      </c>
      <c r="C2660">
        <v>805</v>
      </c>
      <c r="D2660" t="s">
        <v>3632</v>
      </c>
      <c r="E2660">
        <v>271</v>
      </c>
      <c r="F2660">
        <v>340</v>
      </c>
      <c r="G2660">
        <v>6199</v>
      </c>
      <c r="H2660" t="s">
        <v>3633</v>
      </c>
    </row>
    <row r="2661" spans="1:8" x14ac:dyDescent="0.25">
      <c r="A2661" t="s">
        <v>4766</v>
      </c>
      <c r="B2661" t="s">
        <v>4767</v>
      </c>
      <c r="C2661">
        <v>805</v>
      </c>
      <c r="D2661" t="s">
        <v>3632</v>
      </c>
      <c r="E2661">
        <v>345</v>
      </c>
      <c r="F2661">
        <v>523</v>
      </c>
      <c r="G2661">
        <v>6199</v>
      </c>
      <c r="H2661" t="s">
        <v>3633</v>
      </c>
    </row>
    <row r="2662" spans="1:8" hidden="1" x14ac:dyDescent="0.25">
      <c r="A2662" t="s">
        <v>442</v>
      </c>
      <c r="B2662" t="s">
        <v>1742</v>
      </c>
      <c r="C2662">
        <v>420</v>
      </c>
      <c r="D2662" t="s">
        <v>3630</v>
      </c>
      <c r="E2662">
        <v>253</v>
      </c>
      <c r="F2662">
        <v>410</v>
      </c>
      <c r="G2662">
        <v>5833</v>
      </c>
      <c r="H2662" t="s">
        <v>3631</v>
      </c>
    </row>
    <row r="2663" spans="1:8" x14ac:dyDescent="0.25">
      <c r="A2663" t="s">
        <v>442</v>
      </c>
      <c r="B2663" t="s">
        <v>1742</v>
      </c>
      <c r="C2663">
        <v>420</v>
      </c>
      <c r="D2663" t="s">
        <v>3632</v>
      </c>
      <c r="E2663">
        <v>110</v>
      </c>
      <c r="F2663">
        <v>175</v>
      </c>
      <c r="G2663">
        <v>6199</v>
      </c>
      <c r="H2663" t="s">
        <v>3633</v>
      </c>
    </row>
    <row r="2664" spans="1:8" hidden="1" x14ac:dyDescent="0.25">
      <c r="A2664" t="s">
        <v>443</v>
      </c>
      <c r="B2664" t="s">
        <v>1743</v>
      </c>
      <c r="C2664">
        <v>566</v>
      </c>
      <c r="D2664" t="s">
        <v>3630</v>
      </c>
      <c r="E2664">
        <v>386</v>
      </c>
      <c r="F2664">
        <v>543</v>
      </c>
      <c r="G2664">
        <v>5833</v>
      </c>
      <c r="H2664" t="s">
        <v>3631</v>
      </c>
    </row>
    <row r="2665" spans="1:8" x14ac:dyDescent="0.25">
      <c r="A2665" t="s">
        <v>443</v>
      </c>
      <c r="B2665" t="s">
        <v>1743</v>
      </c>
      <c r="C2665">
        <v>566</v>
      </c>
      <c r="D2665" t="s">
        <v>3632</v>
      </c>
      <c r="E2665">
        <v>198</v>
      </c>
      <c r="F2665">
        <v>278</v>
      </c>
      <c r="G2665">
        <v>6199</v>
      </c>
      <c r="H2665" t="s">
        <v>3633</v>
      </c>
    </row>
    <row r="2666" spans="1:8" hidden="1" x14ac:dyDescent="0.25">
      <c r="A2666" t="s">
        <v>4768</v>
      </c>
      <c r="B2666" t="s">
        <v>4769</v>
      </c>
      <c r="C2666">
        <v>716</v>
      </c>
      <c r="D2666" t="s">
        <v>3630</v>
      </c>
      <c r="E2666">
        <v>493</v>
      </c>
      <c r="F2666">
        <v>655</v>
      </c>
      <c r="G2666">
        <v>5833</v>
      </c>
      <c r="H2666" t="s">
        <v>3631</v>
      </c>
    </row>
    <row r="2667" spans="1:8" x14ac:dyDescent="0.25">
      <c r="A2667" t="s">
        <v>4768</v>
      </c>
      <c r="B2667" t="s">
        <v>4769</v>
      </c>
      <c r="C2667">
        <v>716</v>
      </c>
      <c r="D2667" t="s">
        <v>3632</v>
      </c>
      <c r="E2667">
        <v>167</v>
      </c>
      <c r="F2667">
        <v>226</v>
      </c>
      <c r="G2667">
        <v>6199</v>
      </c>
      <c r="H2667" t="s">
        <v>3633</v>
      </c>
    </row>
    <row r="2668" spans="1:8" x14ac:dyDescent="0.25">
      <c r="A2668" t="s">
        <v>4768</v>
      </c>
      <c r="B2668" t="s">
        <v>4769</v>
      </c>
      <c r="C2668">
        <v>716</v>
      </c>
      <c r="D2668" t="s">
        <v>3632</v>
      </c>
      <c r="E2668">
        <v>231</v>
      </c>
      <c r="F2668">
        <v>317</v>
      </c>
      <c r="G2668">
        <v>6199</v>
      </c>
      <c r="H2668" t="s">
        <v>3633</v>
      </c>
    </row>
    <row r="2669" spans="1:8" x14ac:dyDescent="0.25">
      <c r="A2669" t="s">
        <v>4768</v>
      </c>
      <c r="B2669" t="s">
        <v>4769</v>
      </c>
      <c r="C2669">
        <v>716</v>
      </c>
      <c r="D2669" t="s">
        <v>3632</v>
      </c>
      <c r="E2669">
        <v>322</v>
      </c>
      <c r="F2669">
        <v>398</v>
      </c>
      <c r="G2669">
        <v>6199</v>
      </c>
      <c r="H2669" t="s">
        <v>3633</v>
      </c>
    </row>
    <row r="2670" spans="1:8" hidden="1" x14ac:dyDescent="0.25">
      <c r="A2670" t="s">
        <v>4770</v>
      </c>
      <c r="B2670" t="s">
        <v>4771</v>
      </c>
      <c r="C2670">
        <v>844</v>
      </c>
      <c r="D2670" t="s">
        <v>4772</v>
      </c>
      <c r="E2670">
        <v>1</v>
      </c>
      <c r="F2670">
        <v>60</v>
      </c>
      <c r="G2670">
        <v>196</v>
      </c>
    </row>
    <row r="2671" spans="1:8" hidden="1" x14ac:dyDescent="0.25">
      <c r="A2671" t="s">
        <v>4770</v>
      </c>
      <c r="B2671" t="s">
        <v>4771</v>
      </c>
      <c r="C2671">
        <v>844</v>
      </c>
      <c r="D2671" t="s">
        <v>3639</v>
      </c>
      <c r="E2671">
        <v>436</v>
      </c>
      <c r="F2671">
        <v>485</v>
      </c>
      <c r="G2671">
        <v>4169</v>
      </c>
      <c r="H2671" t="s">
        <v>3640</v>
      </c>
    </row>
    <row r="2672" spans="1:8" hidden="1" x14ac:dyDescent="0.25">
      <c r="A2672" t="s">
        <v>4770</v>
      </c>
      <c r="B2672" t="s">
        <v>4771</v>
      </c>
      <c r="C2672">
        <v>844</v>
      </c>
      <c r="D2672" t="s">
        <v>3630</v>
      </c>
      <c r="E2672">
        <v>684</v>
      </c>
      <c r="F2672">
        <v>839</v>
      </c>
      <c r="G2672">
        <v>5833</v>
      </c>
      <c r="H2672" t="s">
        <v>3631</v>
      </c>
    </row>
    <row r="2673" spans="1:8" x14ac:dyDescent="0.25">
      <c r="A2673" t="s">
        <v>4770</v>
      </c>
      <c r="B2673" t="s">
        <v>4771</v>
      </c>
      <c r="C2673">
        <v>844</v>
      </c>
      <c r="D2673" t="s">
        <v>3632</v>
      </c>
      <c r="E2673">
        <v>531</v>
      </c>
      <c r="F2673">
        <v>593</v>
      </c>
      <c r="G2673">
        <v>6199</v>
      </c>
      <c r="H2673" t="s">
        <v>3633</v>
      </c>
    </row>
    <row r="2674" spans="1:8" hidden="1" x14ac:dyDescent="0.25">
      <c r="A2674" t="s">
        <v>444</v>
      </c>
      <c r="B2674" t="s">
        <v>1744</v>
      </c>
      <c r="C2674">
        <v>351</v>
      </c>
      <c r="D2674" t="s">
        <v>3630</v>
      </c>
      <c r="E2674">
        <v>210</v>
      </c>
      <c r="F2674">
        <v>330</v>
      </c>
      <c r="G2674">
        <v>5833</v>
      </c>
      <c r="H2674" t="s">
        <v>3631</v>
      </c>
    </row>
    <row r="2675" spans="1:8" x14ac:dyDescent="0.25">
      <c r="A2675" t="s">
        <v>444</v>
      </c>
      <c r="B2675" t="s">
        <v>1744</v>
      </c>
      <c r="C2675">
        <v>351</v>
      </c>
      <c r="D2675" t="s">
        <v>3632</v>
      </c>
      <c r="E2675">
        <v>88</v>
      </c>
      <c r="F2675">
        <v>133</v>
      </c>
      <c r="G2675">
        <v>6199</v>
      </c>
      <c r="H2675" t="s">
        <v>3633</v>
      </c>
    </row>
    <row r="2676" spans="1:8" hidden="1" x14ac:dyDescent="0.25">
      <c r="A2676" t="s">
        <v>4773</v>
      </c>
      <c r="B2676" t="s">
        <v>4774</v>
      </c>
      <c r="C2676">
        <v>711</v>
      </c>
      <c r="D2676" t="s">
        <v>3657</v>
      </c>
      <c r="E2676">
        <v>55</v>
      </c>
      <c r="F2676">
        <v>149</v>
      </c>
      <c r="G2676">
        <v>2653</v>
      </c>
      <c r="H2676" t="s">
        <v>3658</v>
      </c>
    </row>
    <row r="2677" spans="1:8" hidden="1" x14ac:dyDescent="0.25">
      <c r="A2677" t="s">
        <v>4773</v>
      </c>
      <c r="B2677" t="s">
        <v>4774</v>
      </c>
      <c r="C2677">
        <v>711</v>
      </c>
      <c r="D2677" t="s">
        <v>3639</v>
      </c>
      <c r="E2677">
        <v>321</v>
      </c>
      <c r="F2677">
        <v>369</v>
      </c>
      <c r="G2677">
        <v>4169</v>
      </c>
      <c r="H2677" t="s">
        <v>3640</v>
      </c>
    </row>
    <row r="2678" spans="1:8" hidden="1" x14ac:dyDescent="0.25">
      <c r="A2678" t="s">
        <v>4773</v>
      </c>
      <c r="B2678" t="s">
        <v>4774</v>
      </c>
      <c r="C2678">
        <v>711</v>
      </c>
      <c r="D2678" t="s">
        <v>3630</v>
      </c>
      <c r="E2678">
        <v>549</v>
      </c>
      <c r="F2678">
        <v>705</v>
      </c>
      <c r="G2678">
        <v>5833</v>
      </c>
      <c r="H2678" t="s">
        <v>3631</v>
      </c>
    </row>
    <row r="2679" spans="1:8" x14ac:dyDescent="0.25">
      <c r="A2679" t="s">
        <v>4773</v>
      </c>
      <c r="B2679" t="s">
        <v>4774</v>
      </c>
      <c r="C2679">
        <v>711</v>
      </c>
      <c r="D2679" t="s">
        <v>3632</v>
      </c>
      <c r="E2679">
        <v>395</v>
      </c>
      <c r="F2679">
        <v>459</v>
      </c>
      <c r="G2679">
        <v>6199</v>
      </c>
      <c r="H2679" t="s">
        <v>3633</v>
      </c>
    </row>
    <row r="2680" spans="1:8" hidden="1" x14ac:dyDescent="0.25">
      <c r="A2680" t="s">
        <v>4775</v>
      </c>
      <c r="B2680" t="s">
        <v>4776</v>
      </c>
      <c r="C2680">
        <v>655</v>
      </c>
      <c r="D2680" t="s">
        <v>3630</v>
      </c>
      <c r="E2680">
        <v>420</v>
      </c>
      <c r="F2680">
        <v>582</v>
      </c>
      <c r="G2680">
        <v>5833</v>
      </c>
      <c r="H2680" t="s">
        <v>3631</v>
      </c>
    </row>
    <row r="2681" spans="1:8" x14ac:dyDescent="0.25">
      <c r="A2681" t="s">
        <v>4775</v>
      </c>
      <c r="B2681" t="s">
        <v>4776</v>
      </c>
      <c r="C2681">
        <v>655</v>
      </c>
      <c r="D2681" t="s">
        <v>3632</v>
      </c>
      <c r="E2681">
        <v>126</v>
      </c>
      <c r="F2681">
        <v>187</v>
      </c>
      <c r="G2681">
        <v>6199</v>
      </c>
      <c r="H2681" t="s">
        <v>3633</v>
      </c>
    </row>
    <row r="2682" spans="1:8" x14ac:dyDescent="0.25">
      <c r="A2682" t="s">
        <v>4775</v>
      </c>
      <c r="B2682" t="s">
        <v>4776</v>
      </c>
      <c r="C2682">
        <v>655</v>
      </c>
      <c r="D2682" t="s">
        <v>3632</v>
      </c>
      <c r="E2682">
        <v>189</v>
      </c>
      <c r="F2682">
        <v>256</v>
      </c>
      <c r="G2682">
        <v>6199</v>
      </c>
      <c r="H2682" t="s">
        <v>3633</v>
      </c>
    </row>
    <row r="2683" spans="1:8" x14ac:dyDescent="0.25">
      <c r="A2683" t="s">
        <v>4775</v>
      </c>
      <c r="B2683" t="s">
        <v>4776</v>
      </c>
      <c r="C2683">
        <v>655</v>
      </c>
      <c r="D2683" t="s">
        <v>3632</v>
      </c>
      <c r="E2683">
        <v>259</v>
      </c>
      <c r="F2683">
        <v>333</v>
      </c>
      <c r="G2683">
        <v>6199</v>
      </c>
      <c r="H2683" t="s">
        <v>3633</v>
      </c>
    </row>
    <row r="2684" spans="1:8" hidden="1" x14ac:dyDescent="0.25">
      <c r="A2684" t="s">
        <v>4777</v>
      </c>
      <c r="B2684" t="s">
        <v>4778</v>
      </c>
      <c r="C2684">
        <v>687</v>
      </c>
      <c r="D2684" t="s">
        <v>3630</v>
      </c>
      <c r="E2684">
        <v>466</v>
      </c>
      <c r="F2684">
        <v>630</v>
      </c>
      <c r="G2684">
        <v>5833</v>
      </c>
      <c r="H2684" t="s">
        <v>3631</v>
      </c>
    </row>
    <row r="2685" spans="1:8" x14ac:dyDescent="0.25">
      <c r="A2685" t="s">
        <v>4777</v>
      </c>
      <c r="B2685" t="s">
        <v>4778</v>
      </c>
      <c r="C2685">
        <v>687</v>
      </c>
      <c r="D2685" t="s">
        <v>3632</v>
      </c>
      <c r="E2685">
        <v>126</v>
      </c>
      <c r="F2685">
        <v>187</v>
      </c>
      <c r="G2685">
        <v>6199</v>
      </c>
      <c r="H2685" t="s">
        <v>3633</v>
      </c>
    </row>
    <row r="2686" spans="1:8" x14ac:dyDescent="0.25">
      <c r="A2686" t="s">
        <v>4777</v>
      </c>
      <c r="B2686" t="s">
        <v>4778</v>
      </c>
      <c r="C2686">
        <v>687</v>
      </c>
      <c r="D2686" t="s">
        <v>3632</v>
      </c>
      <c r="E2686">
        <v>188</v>
      </c>
      <c r="F2686">
        <v>259</v>
      </c>
      <c r="G2686">
        <v>6199</v>
      </c>
      <c r="H2686" t="s">
        <v>3633</v>
      </c>
    </row>
    <row r="2687" spans="1:8" x14ac:dyDescent="0.25">
      <c r="A2687" t="s">
        <v>4777</v>
      </c>
      <c r="B2687" t="s">
        <v>4778</v>
      </c>
      <c r="C2687">
        <v>687</v>
      </c>
      <c r="D2687" t="s">
        <v>3632</v>
      </c>
      <c r="E2687">
        <v>263</v>
      </c>
      <c r="F2687">
        <v>366</v>
      </c>
      <c r="G2687">
        <v>6199</v>
      </c>
      <c r="H2687" t="s">
        <v>3633</v>
      </c>
    </row>
    <row r="2688" spans="1:8" hidden="1" x14ac:dyDescent="0.25">
      <c r="A2688" t="s">
        <v>4779</v>
      </c>
      <c r="B2688" t="s">
        <v>4780</v>
      </c>
      <c r="C2688">
        <v>887</v>
      </c>
      <c r="D2688" t="s">
        <v>3657</v>
      </c>
      <c r="E2688">
        <v>31</v>
      </c>
      <c r="F2688">
        <v>127</v>
      </c>
      <c r="G2688">
        <v>2653</v>
      </c>
      <c r="H2688" t="s">
        <v>3658</v>
      </c>
    </row>
    <row r="2689" spans="1:8" hidden="1" x14ac:dyDescent="0.25">
      <c r="A2689" t="s">
        <v>4779</v>
      </c>
      <c r="B2689" t="s">
        <v>4780</v>
      </c>
      <c r="C2689">
        <v>887</v>
      </c>
      <c r="D2689" t="s">
        <v>3657</v>
      </c>
      <c r="E2689">
        <v>182</v>
      </c>
      <c r="F2689">
        <v>275</v>
      </c>
      <c r="G2689">
        <v>2653</v>
      </c>
      <c r="H2689" t="s">
        <v>3658</v>
      </c>
    </row>
    <row r="2690" spans="1:8" hidden="1" x14ac:dyDescent="0.25">
      <c r="A2690" t="s">
        <v>4779</v>
      </c>
      <c r="B2690" t="s">
        <v>4780</v>
      </c>
      <c r="C2690">
        <v>887</v>
      </c>
      <c r="D2690" t="s">
        <v>3639</v>
      </c>
      <c r="E2690">
        <v>485</v>
      </c>
      <c r="F2690">
        <v>532</v>
      </c>
      <c r="G2690">
        <v>4169</v>
      </c>
      <c r="H2690" t="s">
        <v>3640</v>
      </c>
    </row>
    <row r="2691" spans="1:8" hidden="1" x14ac:dyDescent="0.25">
      <c r="A2691" t="s">
        <v>4779</v>
      </c>
      <c r="B2691" t="s">
        <v>4780</v>
      </c>
      <c r="C2691">
        <v>887</v>
      </c>
      <c r="D2691" t="s">
        <v>3630</v>
      </c>
      <c r="E2691">
        <v>718</v>
      </c>
      <c r="F2691">
        <v>875</v>
      </c>
      <c r="G2691">
        <v>5833</v>
      </c>
      <c r="H2691" t="s">
        <v>3631</v>
      </c>
    </row>
    <row r="2692" spans="1:8" x14ac:dyDescent="0.25">
      <c r="A2692" t="s">
        <v>4779</v>
      </c>
      <c r="B2692" t="s">
        <v>4780</v>
      </c>
      <c r="C2692">
        <v>887</v>
      </c>
      <c r="D2692" t="s">
        <v>3632</v>
      </c>
      <c r="E2692">
        <v>558</v>
      </c>
      <c r="F2692">
        <v>619</v>
      </c>
      <c r="G2692">
        <v>6199</v>
      </c>
      <c r="H2692" t="s">
        <v>3633</v>
      </c>
    </row>
    <row r="2693" spans="1:8" hidden="1" x14ac:dyDescent="0.25">
      <c r="A2693" t="s">
        <v>4781</v>
      </c>
      <c r="B2693" t="s">
        <v>4782</v>
      </c>
      <c r="C2693">
        <v>902</v>
      </c>
      <c r="D2693" t="s">
        <v>4116</v>
      </c>
      <c r="E2693">
        <v>1</v>
      </c>
      <c r="F2693">
        <v>274</v>
      </c>
      <c r="G2693">
        <v>4</v>
      </c>
    </row>
    <row r="2694" spans="1:8" hidden="1" x14ac:dyDescent="0.25">
      <c r="A2694" t="s">
        <v>4781</v>
      </c>
      <c r="B2694" t="s">
        <v>4782</v>
      </c>
      <c r="C2694">
        <v>902</v>
      </c>
      <c r="D2694" t="s">
        <v>3630</v>
      </c>
      <c r="E2694">
        <v>579</v>
      </c>
      <c r="F2694">
        <v>764</v>
      </c>
      <c r="G2694">
        <v>5833</v>
      </c>
      <c r="H2694" t="s">
        <v>3631</v>
      </c>
    </row>
    <row r="2695" spans="1:8" x14ac:dyDescent="0.25">
      <c r="A2695" t="s">
        <v>4781</v>
      </c>
      <c r="B2695" t="s">
        <v>4782</v>
      </c>
      <c r="C2695">
        <v>902</v>
      </c>
      <c r="D2695" t="s">
        <v>3632</v>
      </c>
      <c r="E2695">
        <v>286</v>
      </c>
      <c r="F2695">
        <v>380</v>
      </c>
      <c r="G2695">
        <v>6199</v>
      </c>
      <c r="H2695" t="s">
        <v>3633</v>
      </c>
    </row>
    <row r="2696" spans="1:8" x14ac:dyDescent="0.25">
      <c r="A2696" t="s">
        <v>4781</v>
      </c>
      <c r="B2696" t="s">
        <v>4782</v>
      </c>
      <c r="C2696">
        <v>902</v>
      </c>
      <c r="D2696" t="s">
        <v>3632</v>
      </c>
      <c r="E2696">
        <v>384</v>
      </c>
      <c r="F2696">
        <v>490</v>
      </c>
      <c r="G2696">
        <v>6199</v>
      </c>
      <c r="H2696" t="s">
        <v>3633</v>
      </c>
    </row>
    <row r="2697" spans="1:8" hidden="1" x14ac:dyDescent="0.25">
      <c r="A2697" t="s">
        <v>4783</v>
      </c>
      <c r="B2697" t="s">
        <v>4784</v>
      </c>
      <c r="C2697">
        <v>678</v>
      </c>
      <c r="D2697" t="s">
        <v>3630</v>
      </c>
      <c r="E2697">
        <v>454</v>
      </c>
      <c r="F2697">
        <v>616</v>
      </c>
      <c r="G2697">
        <v>5833</v>
      </c>
      <c r="H2697" t="s">
        <v>3631</v>
      </c>
    </row>
    <row r="2698" spans="1:8" x14ac:dyDescent="0.25">
      <c r="A2698" t="s">
        <v>4783</v>
      </c>
      <c r="B2698" t="s">
        <v>4784</v>
      </c>
      <c r="C2698">
        <v>678</v>
      </c>
      <c r="D2698" t="s">
        <v>3632</v>
      </c>
      <c r="E2698">
        <v>128</v>
      </c>
      <c r="F2698">
        <v>191</v>
      </c>
      <c r="G2698">
        <v>6199</v>
      </c>
      <c r="H2698" t="s">
        <v>3633</v>
      </c>
    </row>
    <row r="2699" spans="1:8" x14ac:dyDescent="0.25">
      <c r="A2699" t="s">
        <v>4783</v>
      </c>
      <c r="B2699" t="s">
        <v>4784</v>
      </c>
      <c r="C2699">
        <v>678</v>
      </c>
      <c r="D2699" t="s">
        <v>3632</v>
      </c>
      <c r="E2699">
        <v>193</v>
      </c>
      <c r="F2699">
        <v>264</v>
      </c>
      <c r="G2699">
        <v>6199</v>
      </c>
      <c r="H2699" t="s">
        <v>3633</v>
      </c>
    </row>
    <row r="2700" spans="1:8" x14ac:dyDescent="0.25">
      <c r="A2700" t="s">
        <v>4783</v>
      </c>
      <c r="B2700" t="s">
        <v>4784</v>
      </c>
      <c r="C2700">
        <v>678</v>
      </c>
      <c r="D2700" t="s">
        <v>3632</v>
      </c>
      <c r="E2700">
        <v>268</v>
      </c>
      <c r="F2700">
        <v>347</v>
      </c>
      <c r="G2700">
        <v>6199</v>
      </c>
      <c r="H2700" t="s">
        <v>3633</v>
      </c>
    </row>
    <row r="2701" spans="1:8" hidden="1" x14ac:dyDescent="0.25">
      <c r="A2701" t="s">
        <v>4785</v>
      </c>
      <c r="B2701" t="s">
        <v>4786</v>
      </c>
      <c r="C2701">
        <v>553</v>
      </c>
      <c r="D2701" t="s">
        <v>3691</v>
      </c>
      <c r="E2701">
        <v>46</v>
      </c>
      <c r="F2701">
        <v>87</v>
      </c>
      <c r="G2701">
        <v>106</v>
      </c>
    </row>
    <row r="2702" spans="1:8" hidden="1" x14ac:dyDescent="0.25">
      <c r="A2702" t="s">
        <v>4785</v>
      </c>
      <c r="B2702" t="s">
        <v>4786</v>
      </c>
      <c r="C2702">
        <v>553</v>
      </c>
      <c r="D2702" t="s">
        <v>3639</v>
      </c>
      <c r="E2702">
        <v>163</v>
      </c>
      <c r="F2702">
        <v>211</v>
      </c>
      <c r="G2702">
        <v>4169</v>
      </c>
      <c r="H2702" t="s">
        <v>3640</v>
      </c>
    </row>
    <row r="2703" spans="1:8" hidden="1" x14ac:dyDescent="0.25">
      <c r="A2703" t="s">
        <v>4785</v>
      </c>
      <c r="B2703" t="s">
        <v>4786</v>
      </c>
      <c r="C2703">
        <v>553</v>
      </c>
      <c r="D2703" t="s">
        <v>3630</v>
      </c>
      <c r="E2703">
        <v>393</v>
      </c>
      <c r="F2703">
        <v>552</v>
      </c>
      <c r="G2703">
        <v>5833</v>
      </c>
      <c r="H2703" t="s">
        <v>3631</v>
      </c>
    </row>
    <row r="2704" spans="1:8" x14ac:dyDescent="0.25">
      <c r="A2704" t="s">
        <v>4785</v>
      </c>
      <c r="B2704" t="s">
        <v>4786</v>
      </c>
      <c r="C2704">
        <v>553</v>
      </c>
      <c r="D2704" t="s">
        <v>3632</v>
      </c>
      <c r="E2704">
        <v>236</v>
      </c>
      <c r="F2704">
        <v>302</v>
      </c>
      <c r="G2704">
        <v>6199</v>
      </c>
      <c r="H2704" t="s">
        <v>3633</v>
      </c>
    </row>
    <row r="2705" spans="1:8" hidden="1" x14ac:dyDescent="0.25">
      <c r="A2705" t="s">
        <v>4787</v>
      </c>
      <c r="B2705" t="s">
        <v>4788</v>
      </c>
      <c r="C2705">
        <v>682</v>
      </c>
      <c r="D2705" t="s">
        <v>3670</v>
      </c>
      <c r="E2705">
        <v>30</v>
      </c>
      <c r="F2705">
        <v>109</v>
      </c>
      <c r="G2705">
        <v>16</v>
      </c>
    </row>
    <row r="2706" spans="1:8" hidden="1" x14ac:dyDescent="0.25">
      <c r="A2706" t="s">
        <v>4787</v>
      </c>
      <c r="B2706" t="s">
        <v>4788</v>
      </c>
      <c r="C2706">
        <v>682</v>
      </c>
      <c r="D2706" t="s">
        <v>3630</v>
      </c>
      <c r="E2706">
        <v>447</v>
      </c>
      <c r="F2706">
        <v>618</v>
      </c>
      <c r="G2706">
        <v>5833</v>
      </c>
      <c r="H2706" t="s">
        <v>3631</v>
      </c>
    </row>
    <row r="2707" spans="1:8" x14ac:dyDescent="0.25">
      <c r="A2707" t="s">
        <v>4787</v>
      </c>
      <c r="B2707" t="s">
        <v>4788</v>
      </c>
      <c r="C2707">
        <v>682</v>
      </c>
      <c r="D2707" t="s">
        <v>3632</v>
      </c>
      <c r="E2707">
        <v>133</v>
      </c>
      <c r="F2707">
        <v>194</v>
      </c>
      <c r="G2707">
        <v>6199</v>
      </c>
      <c r="H2707" t="s">
        <v>3633</v>
      </c>
    </row>
    <row r="2708" spans="1:8" x14ac:dyDescent="0.25">
      <c r="A2708" t="s">
        <v>4787</v>
      </c>
      <c r="B2708" t="s">
        <v>4788</v>
      </c>
      <c r="C2708">
        <v>682</v>
      </c>
      <c r="D2708" t="s">
        <v>3632</v>
      </c>
      <c r="E2708">
        <v>196</v>
      </c>
      <c r="F2708">
        <v>266</v>
      </c>
      <c r="G2708">
        <v>6199</v>
      </c>
      <c r="H2708" t="s">
        <v>3633</v>
      </c>
    </row>
    <row r="2709" spans="1:8" x14ac:dyDescent="0.25">
      <c r="A2709" t="s">
        <v>4787</v>
      </c>
      <c r="B2709" t="s">
        <v>4788</v>
      </c>
      <c r="C2709">
        <v>682</v>
      </c>
      <c r="D2709" t="s">
        <v>3632</v>
      </c>
      <c r="E2709">
        <v>270</v>
      </c>
      <c r="F2709">
        <v>348</v>
      </c>
      <c r="G2709">
        <v>6199</v>
      </c>
      <c r="H2709" t="s">
        <v>3633</v>
      </c>
    </row>
    <row r="2710" spans="1:8" hidden="1" x14ac:dyDescent="0.25">
      <c r="A2710" t="s">
        <v>4789</v>
      </c>
      <c r="B2710" t="s">
        <v>4790</v>
      </c>
      <c r="C2710">
        <v>732</v>
      </c>
      <c r="D2710" t="s">
        <v>3657</v>
      </c>
      <c r="E2710">
        <v>66</v>
      </c>
      <c r="F2710">
        <v>156</v>
      </c>
      <c r="G2710">
        <v>2653</v>
      </c>
      <c r="H2710" t="s">
        <v>3658</v>
      </c>
    </row>
    <row r="2711" spans="1:8" hidden="1" x14ac:dyDescent="0.25">
      <c r="A2711" t="s">
        <v>4789</v>
      </c>
      <c r="B2711" t="s">
        <v>4790</v>
      </c>
      <c r="C2711">
        <v>732</v>
      </c>
      <c r="D2711" t="s">
        <v>3639</v>
      </c>
      <c r="E2711">
        <v>330</v>
      </c>
      <c r="F2711">
        <v>378</v>
      </c>
      <c r="G2711">
        <v>4169</v>
      </c>
      <c r="H2711" t="s">
        <v>3640</v>
      </c>
    </row>
    <row r="2712" spans="1:8" hidden="1" x14ac:dyDescent="0.25">
      <c r="A2712" t="s">
        <v>4789</v>
      </c>
      <c r="B2712" t="s">
        <v>4790</v>
      </c>
      <c r="C2712">
        <v>732</v>
      </c>
      <c r="D2712" t="s">
        <v>3630</v>
      </c>
      <c r="E2712">
        <v>567</v>
      </c>
      <c r="F2712">
        <v>727</v>
      </c>
      <c r="G2712">
        <v>5833</v>
      </c>
      <c r="H2712" t="s">
        <v>3631</v>
      </c>
    </row>
    <row r="2713" spans="1:8" x14ac:dyDescent="0.25">
      <c r="A2713" t="s">
        <v>4789</v>
      </c>
      <c r="B2713" t="s">
        <v>4790</v>
      </c>
      <c r="C2713">
        <v>732</v>
      </c>
      <c r="D2713" t="s">
        <v>3632</v>
      </c>
      <c r="E2713">
        <v>403</v>
      </c>
      <c r="F2713">
        <v>471</v>
      </c>
      <c r="G2713">
        <v>6199</v>
      </c>
      <c r="H2713" t="s">
        <v>3633</v>
      </c>
    </row>
    <row r="2714" spans="1:8" hidden="1" x14ac:dyDescent="0.25">
      <c r="A2714" t="s">
        <v>4791</v>
      </c>
      <c r="B2714" t="s">
        <v>4792</v>
      </c>
      <c r="C2714">
        <v>770</v>
      </c>
      <c r="D2714" t="s">
        <v>3630</v>
      </c>
      <c r="E2714">
        <v>573</v>
      </c>
      <c r="F2714">
        <v>735</v>
      </c>
      <c r="G2714">
        <v>5833</v>
      </c>
      <c r="H2714" t="s">
        <v>3631</v>
      </c>
    </row>
    <row r="2715" spans="1:8" x14ac:dyDescent="0.25">
      <c r="A2715" t="s">
        <v>4791</v>
      </c>
      <c r="B2715" t="s">
        <v>4792</v>
      </c>
      <c r="C2715">
        <v>770</v>
      </c>
      <c r="D2715" t="s">
        <v>3632</v>
      </c>
      <c r="E2715">
        <v>277</v>
      </c>
      <c r="F2715">
        <v>349</v>
      </c>
      <c r="G2715">
        <v>6199</v>
      </c>
      <c r="H2715" t="s">
        <v>3633</v>
      </c>
    </row>
    <row r="2716" spans="1:8" x14ac:dyDescent="0.25">
      <c r="A2716" t="s">
        <v>4791</v>
      </c>
      <c r="B2716" t="s">
        <v>4792</v>
      </c>
      <c r="C2716">
        <v>770</v>
      </c>
      <c r="D2716" t="s">
        <v>3632</v>
      </c>
      <c r="E2716">
        <v>355</v>
      </c>
      <c r="F2716">
        <v>505</v>
      </c>
      <c r="G2716">
        <v>6199</v>
      </c>
      <c r="H2716" t="s">
        <v>3633</v>
      </c>
    </row>
    <row r="2717" spans="1:8" hidden="1" x14ac:dyDescent="0.25">
      <c r="A2717" t="s">
        <v>4793</v>
      </c>
      <c r="B2717" t="s">
        <v>4794</v>
      </c>
      <c r="C2717">
        <v>682</v>
      </c>
      <c r="D2717" t="s">
        <v>3670</v>
      </c>
      <c r="E2717">
        <v>42</v>
      </c>
      <c r="F2717">
        <v>121</v>
      </c>
      <c r="G2717">
        <v>16</v>
      </c>
    </row>
    <row r="2718" spans="1:8" hidden="1" x14ac:dyDescent="0.25">
      <c r="A2718" t="s">
        <v>4793</v>
      </c>
      <c r="B2718" t="s">
        <v>4794</v>
      </c>
      <c r="C2718">
        <v>682</v>
      </c>
      <c r="D2718" t="s">
        <v>3630</v>
      </c>
      <c r="E2718">
        <v>454</v>
      </c>
      <c r="F2718">
        <v>621</v>
      </c>
      <c r="G2718">
        <v>5833</v>
      </c>
      <c r="H2718" t="s">
        <v>3631</v>
      </c>
    </row>
    <row r="2719" spans="1:8" x14ac:dyDescent="0.25">
      <c r="A2719" t="s">
        <v>4793</v>
      </c>
      <c r="B2719" t="s">
        <v>4794</v>
      </c>
      <c r="C2719">
        <v>682</v>
      </c>
      <c r="D2719" t="s">
        <v>3632</v>
      </c>
      <c r="E2719">
        <v>143</v>
      </c>
      <c r="F2719">
        <v>202</v>
      </c>
      <c r="G2719">
        <v>6199</v>
      </c>
      <c r="H2719" t="s">
        <v>3633</v>
      </c>
    </row>
    <row r="2720" spans="1:8" x14ac:dyDescent="0.25">
      <c r="A2720" t="s">
        <v>4793</v>
      </c>
      <c r="B2720" t="s">
        <v>4794</v>
      </c>
      <c r="C2720">
        <v>682</v>
      </c>
      <c r="D2720" t="s">
        <v>3632</v>
      </c>
      <c r="E2720">
        <v>206</v>
      </c>
      <c r="F2720">
        <v>276</v>
      </c>
      <c r="G2720">
        <v>6199</v>
      </c>
      <c r="H2720" t="s">
        <v>3633</v>
      </c>
    </row>
    <row r="2721" spans="1:8" x14ac:dyDescent="0.25">
      <c r="A2721" t="s">
        <v>4793</v>
      </c>
      <c r="B2721" t="s">
        <v>4794</v>
      </c>
      <c r="C2721">
        <v>682</v>
      </c>
      <c r="D2721" t="s">
        <v>3632</v>
      </c>
      <c r="E2721">
        <v>280</v>
      </c>
      <c r="F2721">
        <v>357</v>
      </c>
      <c r="G2721">
        <v>6199</v>
      </c>
      <c r="H2721" t="s">
        <v>3633</v>
      </c>
    </row>
    <row r="2722" spans="1:8" hidden="1" x14ac:dyDescent="0.25">
      <c r="A2722" t="s">
        <v>4795</v>
      </c>
      <c r="B2722" t="s">
        <v>4796</v>
      </c>
      <c r="C2722">
        <v>729</v>
      </c>
      <c r="D2722" t="s">
        <v>3657</v>
      </c>
      <c r="E2722">
        <v>48</v>
      </c>
      <c r="F2722">
        <v>149</v>
      </c>
      <c r="G2722">
        <v>2653</v>
      </c>
      <c r="H2722" t="s">
        <v>3658</v>
      </c>
    </row>
    <row r="2723" spans="1:8" hidden="1" x14ac:dyDescent="0.25">
      <c r="A2723" t="s">
        <v>4795</v>
      </c>
      <c r="B2723" t="s">
        <v>4796</v>
      </c>
      <c r="C2723">
        <v>729</v>
      </c>
      <c r="D2723" t="s">
        <v>3639</v>
      </c>
      <c r="E2723">
        <v>323</v>
      </c>
      <c r="F2723">
        <v>371</v>
      </c>
      <c r="G2723">
        <v>4169</v>
      </c>
      <c r="H2723" t="s">
        <v>3640</v>
      </c>
    </row>
    <row r="2724" spans="1:8" hidden="1" x14ac:dyDescent="0.25">
      <c r="A2724" t="s">
        <v>4795</v>
      </c>
      <c r="B2724" t="s">
        <v>4796</v>
      </c>
      <c r="C2724">
        <v>729</v>
      </c>
      <c r="D2724" t="s">
        <v>3630</v>
      </c>
      <c r="E2724">
        <v>564</v>
      </c>
      <c r="F2724">
        <v>724</v>
      </c>
      <c r="G2724">
        <v>5833</v>
      </c>
      <c r="H2724" t="s">
        <v>3631</v>
      </c>
    </row>
    <row r="2725" spans="1:8" x14ac:dyDescent="0.25">
      <c r="A2725" t="s">
        <v>4795</v>
      </c>
      <c r="B2725" t="s">
        <v>4796</v>
      </c>
      <c r="C2725">
        <v>729</v>
      </c>
      <c r="D2725" t="s">
        <v>3632</v>
      </c>
      <c r="E2725">
        <v>396</v>
      </c>
      <c r="F2725">
        <v>470</v>
      </c>
      <c r="G2725">
        <v>6199</v>
      </c>
      <c r="H2725" t="s">
        <v>3633</v>
      </c>
    </row>
    <row r="2726" spans="1:8" hidden="1" x14ac:dyDescent="0.25">
      <c r="A2726" t="s">
        <v>445</v>
      </c>
      <c r="B2726" t="s">
        <v>1745</v>
      </c>
      <c r="C2726">
        <v>346</v>
      </c>
      <c r="D2726" t="s">
        <v>3630</v>
      </c>
      <c r="E2726">
        <v>158</v>
      </c>
      <c r="F2726">
        <v>319</v>
      </c>
      <c r="G2726">
        <v>5833</v>
      </c>
      <c r="H2726" t="s">
        <v>3631</v>
      </c>
    </row>
    <row r="2727" spans="1:8" x14ac:dyDescent="0.25">
      <c r="A2727" t="s">
        <v>445</v>
      </c>
      <c r="B2727" t="s">
        <v>1745</v>
      </c>
      <c r="C2727">
        <v>346</v>
      </c>
      <c r="D2727" t="s">
        <v>3632</v>
      </c>
      <c r="E2727">
        <v>7</v>
      </c>
      <c r="F2727">
        <v>81</v>
      </c>
      <c r="G2727">
        <v>6199</v>
      </c>
      <c r="H2727" t="s">
        <v>3633</v>
      </c>
    </row>
    <row r="2728" spans="1:8" hidden="1" x14ac:dyDescent="0.25">
      <c r="A2728" t="s">
        <v>4797</v>
      </c>
      <c r="B2728" t="s">
        <v>4798</v>
      </c>
      <c r="C2728">
        <v>733</v>
      </c>
      <c r="D2728" t="s">
        <v>3630</v>
      </c>
      <c r="E2728">
        <v>535</v>
      </c>
      <c r="F2728">
        <v>704</v>
      </c>
      <c r="G2728">
        <v>5833</v>
      </c>
      <c r="H2728" t="s">
        <v>3631</v>
      </c>
    </row>
    <row r="2729" spans="1:8" x14ac:dyDescent="0.25">
      <c r="A2729" t="s">
        <v>4797</v>
      </c>
      <c r="B2729" t="s">
        <v>4798</v>
      </c>
      <c r="C2729">
        <v>733</v>
      </c>
      <c r="D2729" t="s">
        <v>3632</v>
      </c>
      <c r="E2729">
        <v>186</v>
      </c>
      <c r="F2729">
        <v>246</v>
      </c>
      <c r="G2729">
        <v>6199</v>
      </c>
      <c r="H2729" t="s">
        <v>3633</v>
      </c>
    </row>
    <row r="2730" spans="1:8" x14ac:dyDescent="0.25">
      <c r="A2730" t="s">
        <v>4797</v>
      </c>
      <c r="B2730" t="s">
        <v>4798</v>
      </c>
      <c r="C2730">
        <v>733</v>
      </c>
      <c r="D2730" t="s">
        <v>3632</v>
      </c>
      <c r="E2730">
        <v>251</v>
      </c>
      <c r="F2730">
        <v>320</v>
      </c>
      <c r="G2730">
        <v>6199</v>
      </c>
      <c r="H2730" t="s">
        <v>3633</v>
      </c>
    </row>
    <row r="2731" spans="1:8" x14ac:dyDescent="0.25">
      <c r="A2731" t="s">
        <v>4797</v>
      </c>
      <c r="B2731" t="s">
        <v>4798</v>
      </c>
      <c r="C2731">
        <v>733</v>
      </c>
      <c r="D2731" t="s">
        <v>3632</v>
      </c>
      <c r="E2731">
        <v>324</v>
      </c>
      <c r="F2731">
        <v>457</v>
      </c>
      <c r="G2731">
        <v>6199</v>
      </c>
      <c r="H2731" t="s">
        <v>3633</v>
      </c>
    </row>
    <row r="2732" spans="1:8" hidden="1" x14ac:dyDescent="0.25">
      <c r="A2732" t="s">
        <v>4799</v>
      </c>
      <c r="B2732" t="s">
        <v>4800</v>
      </c>
      <c r="C2732">
        <v>638</v>
      </c>
      <c r="D2732" t="s">
        <v>3639</v>
      </c>
      <c r="E2732">
        <v>197</v>
      </c>
      <c r="F2732">
        <v>245</v>
      </c>
      <c r="G2732">
        <v>4169</v>
      </c>
      <c r="H2732" t="s">
        <v>3640</v>
      </c>
    </row>
    <row r="2733" spans="1:8" hidden="1" x14ac:dyDescent="0.25">
      <c r="A2733" t="s">
        <v>4799</v>
      </c>
      <c r="B2733" t="s">
        <v>4800</v>
      </c>
      <c r="C2733">
        <v>638</v>
      </c>
      <c r="D2733" t="s">
        <v>3630</v>
      </c>
      <c r="E2733">
        <v>468</v>
      </c>
      <c r="F2733">
        <v>633</v>
      </c>
      <c r="G2733">
        <v>5833</v>
      </c>
      <c r="H2733" t="s">
        <v>3631</v>
      </c>
    </row>
    <row r="2734" spans="1:8" x14ac:dyDescent="0.25">
      <c r="A2734" t="s">
        <v>4799</v>
      </c>
      <c r="B2734" t="s">
        <v>4800</v>
      </c>
      <c r="C2734">
        <v>638</v>
      </c>
      <c r="D2734" t="s">
        <v>3632</v>
      </c>
      <c r="E2734">
        <v>270</v>
      </c>
      <c r="F2734">
        <v>354</v>
      </c>
      <c r="G2734">
        <v>6199</v>
      </c>
      <c r="H2734" t="s">
        <v>3633</v>
      </c>
    </row>
    <row r="2735" spans="1:8" hidden="1" x14ac:dyDescent="0.25">
      <c r="A2735" t="s">
        <v>4801</v>
      </c>
      <c r="B2735" t="s">
        <v>4802</v>
      </c>
      <c r="C2735">
        <v>792</v>
      </c>
      <c r="D2735" t="s">
        <v>4372</v>
      </c>
      <c r="E2735">
        <v>1</v>
      </c>
      <c r="F2735">
        <v>46</v>
      </c>
      <c r="G2735">
        <v>6</v>
      </c>
    </row>
    <row r="2736" spans="1:8" hidden="1" x14ac:dyDescent="0.25">
      <c r="A2736" t="s">
        <v>4801</v>
      </c>
      <c r="B2736" t="s">
        <v>4802</v>
      </c>
      <c r="C2736">
        <v>792</v>
      </c>
      <c r="D2736" t="s">
        <v>4373</v>
      </c>
      <c r="E2736">
        <v>730</v>
      </c>
      <c r="F2736">
        <v>790</v>
      </c>
      <c r="G2736">
        <v>44</v>
      </c>
    </row>
    <row r="2737" spans="1:8" hidden="1" x14ac:dyDescent="0.25">
      <c r="A2737" t="s">
        <v>4801</v>
      </c>
      <c r="B2737" t="s">
        <v>4802</v>
      </c>
      <c r="C2737">
        <v>792</v>
      </c>
      <c r="D2737" t="s">
        <v>3630</v>
      </c>
      <c r="E2737">
        <v>477</v>
      </c>
      <c r="F2737">
        <v>644</v>
      </c>
      <c r="G2737">
        <v>5833</v>
      </c>
      <c r="H2737" t="s">
        <v>3631</v>
      </c>
    </row>
    <row r="2738" spans="1:8" x14ac:dyDescent="0.25">
      <c r="A2738" t="s">
        <v>4801</v>
      </c>
      <c r="B2738" t="s">
        <v>4802</v>
      </c>
      <c r="C2738">
        <v>792</v>
      </c>
      <c r="D2738" t="s">
        <v>3632</v>
      </c>
      <c r="E2738">
        <v>128</v>
      </c>
      <c r="F2738">
        <v>189</v>
      </c>
      <c r="G2738">
        <v>6199</v>
      </c>
      <c r="H2738" t="s">
        <v>3633</v>
      </c>
    </row>
    <row r="2739" spans="1:8" x14ac:dyDescent="0.25">
      <c r="A2739" t="s">
        <v>4801</v>
      </c>
      <c r="B2739" t="s">
        <v>4802</v>
      </c>
      <c r="C2739">
        <v>792</v>
      </c>
      <c r="D2739" t="s">
        <v>3632</v>
      </c>
      <c r="E2739">
        <v>191</v>
      </c>
      <c r="F2739">
        <v>260</v>
      </c>
      <c r="G2739">
        <v>6199</v>
      </c>
      <c r="H2739" t="s">
        <v>3633</v>
      </c>
    </row>
    <row r="2740" spans="1:8" x14ac:dyDescent="0.25">
      <c r="A2740" t="s">
        <v>4801</v>
      </c>
      <c r="B2740" t="s">
        <v>4802</v>
      </c>
      <c r="C2740">
        <v>792</v>
      </c>
      <c r="D2740" t="s">
        <v>3632</v>
      </c>
      <c r="E2740">
        <v>264</v>
      </c>
      <c r="F2740">
        <v>391</v>
      </c>
      <c r="G2740">
        <v>6199</v>
      </c>
      <c r="H2740" t="s">
        <v>3633</v>
      </c>
    </row>
    <row r="2741" spans="1:8" hidden="1" x14ac:dyDescent="0.25">
      <c r="A2741" t="s">
        <v>446</v>
      </c>
      <c r="B2741" t="s">
        <v>1746</v>
      </c>
      <c r="C2741">
        <v>562</v>
      </c>
      <c r="D2741" t="s">
        <v>4202</v>
      </c>
      <c r="E2741">
        <v>1</v>
      </c>
      <c r="F2741">
        <v>59</v>
      </c>
      <c r="G2741">
        <v>87</v>
      </c>
    </row>
    <row r="2742" spans="1:8" hidden="1" x14ac:dyDescent="0.25">
      <c r="A2742" t="s">
        <v>446</v>
      </c>
      <c r="B2742" t="s">
        <v>1746</v>
      </c>
      <c r="C2742">
        <v>562</v>
      </c>
      <c r="D2742" t="s">
        <v>3630</v>
      </c>
      <c r="E2742">
        <v>358</v>
      </c>
      <c r="F2742">
        <v>519</v>
      </c>
      <c r="G2742">
        <v>5833</v>
      </c>
      <c r="H2742" t="s">
        <v>3631</v>
      </c>
    </row>
    <row r="2743" spans="1:8" x14ac:dyDescent="0.25">
      <c r="A2743" t="s">
        <v>446</v>
      </c>
      <c r="B2743" t="s">
        <v>1746</v>
      </c>
      <c r="C2743">
        <v>562</v>
      </c>
      <c r="D2743" t="s">
        <v>3632</v>
      </c>
      <c r="E2743">
        <v>180</v>
      </c>
      <c r="F2743">
        <v>303</v>
      </c>
      <c r="G2743">
        <v>6199</v>
      </c>
      <c r="H2743" t="s">
        <v>3633</v>
      </c>
    </row>
    <row r="2744" spans="1:8" hidden="1" x14ac:dyDescent="0.25">
      <c r="A2744" t="s">
        <v>447</v>
      </c>
      <c r="B2744" t="s">
        <v>1747</v>
      </c>
      <c r="C2744">
        <v>512</v>
      </c>
      <c r="D2744" t="s">
        <v>4287</v>
      </c>
      <c r="E2744">
        <v>1</v>
      </c>
      <c r="F2744">
        <v>179</v>
      </c>
      <c r="G2744">
        <v>123</v>
      </c>
    </row>
    <row r="2745" spans="1:8" hidden="1" x14ac:dyDescent="0.25">
      <c r="A2745" t="s">
        <v>447</v>
      </c>
      <c r="B2745" t="s">
        <v>1747</v>
      </c>
      <c r="C2745">
        <v>512</v>
      </c>
      <c r="D2745" t="s">
        <v>3630</v>
      </c>
      <c r="E2745">
        <v>336</v>
      </c>
      <c r="F2745">
        <v>507</v>
      </c>
      <c r="G2745">
        <v>5833</v>
      </c>
      <c r="H2745" t="s">
        <v>3631</v>
      </c>
    </row>
    <row r="2746" spans="1:8" x14ac:dyDescent="0.25">
      <c r="A2746" t="s">
        <v>447</v>
      </c>
      <c r="B2746" t="s">
        <v>1747</v>
      </c>
      <c r="C2746">
        <v>512</v>
      </c>
      <c r="D2746" t="s">
        <v>3632</v>
      </c>
      <c r="E2746">
        <v>180</v>
      </c>
      <c r="F2746">
        <v>275</v>
      </c>
      <c r="G2746">
        <v>6199</v>
      </c>
      <c r="H2746" t="s">
        <v>3633</v>
      </c>
    </row>
    <row r="2747" spans="1:8" hidden="1" x14ac:dyDescent="0.25">
      <c r="A2747" t="s">
        <v>448</v>
      </c>
      <c r="B2747" t="s">
        <v>1748</v>
      </c>
      <c r="C2747">
        <v>488</v>
      </c>
      <c r="D2747" t="s">
        <v>3630</v>
      </c>
      <c r="E2747">
        <v>328</v>
      </c>
      <c r="F2747">
        <v>488</v>
      </c>
      <c r="G2747">
        <v>5833</v>
      </c>
      <c r="H2747" t="s">
        <v>3631</v>
      </c>
    </row>
    <row r="2748" spans="1:8" x14ac:dyDescent="0.25">
      <c r="A2748" t="s">
        <v>448</v>
      </c>
      <c r="B2748" t="s">
        <v>1748</v>
      </c>
      <c r="C2748">
        <v>488</v>
      </c>
      <c r="D2748" t="s">
        <v>3632</v>
      </c>
      <c r="E2748">
        <v>169</v>
      </c>
      <c r="F2748">
        <v>277</v>
      </c>
      <c r="G2748">
        <v>6199</v>
      </c>
      <c r="H2748" t="s">
        <v>3633</v>
      </c>
    </row>
    <row r="2749" spans="1:8" hidden="1" x14ac:dyDescent="0.25">
      <c r="A2749" t="s">
        <v>449</v>
      </c>
      <c r="B2749" t="s">
        <v>1749</v>
      </c>
      <c r="C2749">
        <v>678</v>
      </c>
      <c r="D2749" t="s">
        <v>3629</v>
      </c>
      <c r="E2749">
        <v>1</v>
      </c>
      <c r="F2749">
        <v>129</v>
      </c>
      <c r="G2749">
        <v>18</v>
      </c>
    </row>
    <row r="2750" spans="1:8" hidden="1" x14ac:dyDescent="0.25">
      <c r="A2750" t="s">
        <v>449</v>
      </c>
      <c r="B2750" t="s">
        <v>1749</v>
      </c>
      <c r="C2750">
        <v>678</v>
      </c>
      <c r="D2750" t="s">
        <v>3630</v>
      </c>
      <c r="E2750">
        <v>430</v>
      </c>
      <c r="F2750">
        <v>598</v>
      </c>
      <c r="G2750">
        <v>5833</v>
      </c>
      <c r="H2750" t="s">
        <v>3631</v>
      </c>
    </row>
    <row r="2751" spans="1:8" x14ac:dyDescent="0.25">
      <c r="A2751" t="s">
        <v>449</v>
      </c>
      <c r="B2751" t="s">
        <v>1749</v>
      </c>
      <c r="C2751">
        <v>678</v>
      </c>
      <c r="D2751" t="s">
        <v>3632</v>
      </c>
      <c r="E2751">
        <v>195</v>
      </c>
      <c r="F2751">
        <v>336</v>
      </c>
      <c r="G2751">
        <v>6199</v>
      </c>
      <c r="H2751" t="s">
        <v>3633</v>
      </c>
    </row>
    <row r="2752" spans="1:8" hidden="1" x14ac:dyDescent="0.25">
      <c r="A2752" t="s">
        <v>4803</v>
      </c>
      <c r="B2752" t="s">
        <v>4804</v>
      </c>
      <c r="C2752">
        <v>571</v>
      </c>
      <c r="D2752" t="s">
        <v>3638</v>
      </c>
      <c r="E2752">
        <v>118</v>
      </c>
      <c r="F2752">
        <v>157</v>
      </c>
      <c r="G2752">
        <v>16</v>
      </c>
    </row>
    <row r="2753" spans="1:8" hidden="1" x14ac:dyDescent="0.25">
      <c r="A2753" t="s">
        <v>4803</v>
      </c>
      <c r="B2753" t="s">
        <v>4804</v>
      </c>
      <c r="C2753">
        <v>571</v>
      </c>
      <c r="D2753" t="s">
        <v>3639</v>
      </c>
      <c r="E2753">
        <v>165</v>
      </c>
      <c r="F2753">
        <v>213</v>
      </c>
      <c r="G2753">
        <v>4169</v>
      </c>
      <c r="H2753" t="s">
        <v>3640</v>
      </c>
    </row>
    <row r="2754" spans="1:8" hidden="1" x14ac:dyDescent="0.25">
      <c r="A2754" t="s">
        <v>4803</v>
      </c>
      <c r="B2754" t="s">
        <v>4804</v>
      </c>
      <c r="C2754">
        <v>571</v>
      </c>
      <c r="D2754" t="s">
        <v>3630</v>
      </c>
      <c r="E2754">
        <v>384</v>
      </c>
      <c r="F2754">
        <v>539</v>
      </c>
      <c r="G2754">
        <v>5833</v>
      </c>
      <c r="H2754" t="s">
        <v>3631</v>
      </c>
    </row>
    <row r="2755" spans="1:8" x14ac:dyDescent="0.25">
      <c r="A2755" t="s">
        <v>4803</v>
      </c>
      <c r="B2755" t="s">
        <v>4804</v>
      </c>
      <c r="C2755">
        <v>571</v>
      </c>
      <c r="D2755" t="s">
        <v>3632</v>
      </c>
      <c r="E2755">
        <v>238</v>
      </c>
      <c r="F2755">
        <v>304</v>
      </c>
      <c r="G2755">
        <v>6199</v>
      </c>
      <c r="H2755" t="s">
        <v>3633</v>
      </c>
    </row>
    <row r="2756" spans="1:8" hidden="1" x14ac:dyDescent="0.25">
      <c r="A2756" t="s">
        <v>4805</v>
      </c>
      <c r="B2756" t="s">
        <v>4806</v>
      </c>
      <c r="C2756">
        <v>768</v>
      </c>
      <c r="D2756" t="s">
        <v>3630</v>
      </c>
      <c r="E2756">
        <v>500</v>
      </c>
      <c r="F2756">
        <v>666</v>
      </c>
      <c r="G2756">
        <v>5833</v>
      </c>
      <c r="H2756" t="s">
        <v>3631</v>
      </c>
    </row>
    <row r="2757" spans="1:8" x14ac:dyDescent="0.25">
      <c r="A2757" t="s">
        <v>4805</v>
      </c>
      <c r="B2757" t="s">
        <v>4806</v>
      </c>
      <c r="C2757">
        <v>768</v>
      </c>
      <c r="D2757" t="s">
        <v>3632</v>
      </c>
      <c r="E2757">
        <v>122</v>
      </c>
      <c r="F2757">
        <v>182</v>
      </c>
      <c r="G2757">
        <v>6199</v>
      </c>
      <c r="H2757" t="s">
        <v>3633</v>
      </c>
    </row>
    <row r="2758" spans="1:8" x14ac:dyDescent="0.25">
      <c r="A2758" t="s">
        <v>4805</v>
      </c>
      <c r="B2758" t="s">
        <v>4806</v>
      </c>
      <c r="C2758">
        <v>768</v>
      </c>
      <c r="D2758" t="s">
        <v>3632</v>
      </c>
      <c r="E2758">
        <v>185</v>
      </c>
      <c r="F2758">
        <v>257</v>
      </c>
      <c r="G2758">
        <v>6199</v>
      </c>
      <c r="H2758" t="s">
        <v>3633</v>
      </c>
    </row>
    <row r="2759" spans="1:8" x14ac:dyDescent="0.25">
      <c r="A2759" t="s">
        <v>4805</v>
      </c>
      <c r="B2759" t="s">
        <v>4806</v>
      </c>
      <c r="C2759">
        <v>768</v>
      </c>
      <c r="D2759" t="s">
        <v>3632</v>
      </c>
      <c r="E2759">
        <v>261</v>
      </c>
      <c r="F2759">
        <v>401</v>
      </c>
      <c r="G2759">
        <v>6199</v>
      </c>
      <c r="H2759" t="s">
        <v>3633</v>
      </c>
    </row>
    <row r="2760" spans="1:8" hidden="1" x14ac:dyDescent="0.25">
      <c r="A2760" t="s">
        <v>450</v>
      </c>
      <c r="B2760" t="s">
        <v>1750</v>
      </c>
      <c r="C2760">
        <v>678</v>
      </c>
      <c r="D2760" t="s">
        <v>3629</v>
      </c>
      <c r="E2760">
        <v>1</v>
      </c>
      <c r="F2760">
        <v>129</v>
      </c>
      <c r="G2760">
        <v>18</v>
      </c>
    </row>
    <row r="2761" spans="1:8" hidden="1" x14ac:dyDescent="0.25">
      <c r="A2761" t="s">
        <v>450</v>
      </c>
      <c r="B2761" t="s">
        <v>1750</v>
      </c>
      <c r="C2761">
        <v>678</v>
      </c>
      <c r="D2761" t="s">
        <v>3630</v>
      </c>
      <c r="E2761">
        <v>430</v>
      </c>
      <c r="F2761">
        <v>598</v>
      </c>
      <c r="G2761">
        <v>5833</v>
      </c>
      <c r="H2761" t="s">
        <v>3631</v>
      </c>
    </row>
    <row r="2762" spans="1:8" x14ac:dyDescent="0.25">
      <c r="A2762" t="s">
        <v>450</v>
      </c>
      <c r="B2762" t="s">
        <v>1750</v>
      </c>
      <c r="C2762">
        <v>678</v>
      </c>
      <c r="D2762" t="s">
        <v>3632</v>
      </c>
      <c r="E2762">
        <v>195</v>
      </c>
      <c r="F2762">
        <v>336</v>
      </c>
      <c r="G2762">
        <v>6199</v>
      </c>
      <c r="H2762" t="s">
        <v>3633</v>
      </c>
    </row>
    <row r="2763" spans="1:8" hidden="1" x14ac:dyDescent="0.25">
      <c r="A2763" t="s">
        <v>4807</v>
      </c>
      <c r="B2763" t="s">
        <v>4808</v>
      </c>
      <c r="C2763">
        <v>571</v>
      </c>
      <c r="D2763" t="s">
        <v>3638</v>
      </c>
      <c r="E2763">
        <v>118</v>
      </c>
      <c r="F2763">
        <v>157</v>
      </c>
      <c r="G2763">
        <v>16</v>
      </c>
    </row>
    <row r="2764" spans="1:8" hidden="1" x14ac:dyDescent="0.25">
      <c r="A2764" t="s">
        <v>4807</v>
      </c>
      <c r="B2764" t="s">
        <v>4808</v>
      </c>
      <c r="C2764">
        <v>571</v>
      </c>
      <c r="D2764" t="s">
        <v>3639</v>
      </c>
      <c r="E2764">
        <v>165</v>
      </c>
      <c r="F2764">
        <v>213</v>
      </c>
      <c r="G2764">
        <v>4169</v>
      </c>
      <c r="H2764" t="s">
        <v>3640</v>
      </c>
    </row>
    <row r="2765" spans="1:8" hidden="1" x14ac:dyDescent="0.25">
      <c r="A2765" t="s">
        <v>4807</v>
      </c>
      <c r="B2765" t="s">
        <v>4808</v>
      </c>
      <c r="C2765">
        <v>571</v>
      </c>
      <c r="D2765" t="s">
        <v>3630</v>
      </c>
      <c r="E2765">
        <v>384</v>
      </c>
      <c r="F2765">
        <v>539</v>
      </c>
      <c r="G2765">
        <v>5833</v>
      </c>
      <c r="H2765" t="s">
        <v>3631</v>
      </c>
    </row>
    <row r="2766" spans="1:8" x14ac:dyDescent="0.25">
      <c r="A2766" t="s">
        <v>4807</v>
      </c>
      <c r="B2766" t="s">
        <v>4808</v>
      </c>
      <c r="C2766">
        <v>571</v>
      </c>
      <c r="D2766" t="s">
        <v>3632</v>
      </c>
      <c r="E2766">
        <v>238</v>
      </c>
      <c r="F2766">
        <v>304</v>
      </c>
      <c r="G2766">
        <v>6199</v>
      </c>
      <c r="H2766" t="s">
        <v>3633</v>
      </c>
    </row>
    <row r="2767" spans="1:8" hidden="1" x14ac:dyDescent="0.25">
      <c r="A2767" t="s">
        <v>4809</v>
      </c>
      <c r="B2767" t="s">
        <v>4810</v>
      </c>
      <c r="C2767">
        <v>768</v>
      </c>
      <c r="D2767" t="s">
        <v>3630</v>
      </c>
      <c r="E2767">
        <v>500</v>
      </c>
      <c r="F2767">
        <v>666</v>
      </c>
      <c r="G2767">
        <v>5833</v>
      </c>
      <c r="H2767" t="s">
        <v>3631</v>
      </c>
    </row>
    <row r="2768" spans="1:8" x14ac:dyDescent="0.25">
      <c r="A2768" t="s">
        <v>4809</v>
      </c>
      <c r="B2768" t="s">
        <v>4810</v>
      </c>
      <c r="C2768">
        <v>768</v>
      </c>
      <c r="D2768" t="s">
        <v>3632</v>
      </c>
      <c r="E2768">
        <v>122</v>
      </c>
      <c r="F2768">
        <v>182</v>
      </c>
      <c r="G2768">
        <v>6199</v>
      </c>
      <c r="H2768" t="s">
        <v>3633</v>
      </c>
    </row>
    <row r="2769" spans="1:8" x14ac:dyDescent="0.25">
      <c r="A2769" t="s">
        <v>4809</v>
      </c>
      <c r="B2769" t="s">
        <v>4810</v>
      </c>
      <c r="C2769">
        <v>768</v>
      </c>
      <c r="D2769" t="s">
        <v>3632</v>
      </c>
      <c r="E2769">
        <v>185</v>
      </c>
      <c r="F2769">
        <v>257</v>
      </c>
      <c r="G2769">
        <v>6199</v>
      </c>
      <c r="H2769" t="s">
        <v>3633</v>
      </c>
    </row>
    <row r="2770" spans="1:8" x14ac:dyDescent="0.25">
      <c r="A2770" t="s">
        <v>4809</v>
      </c>
      <c r="B2770" t="s">
        <v>4810</v>
      </c>
      <c r="C2770">
        <v>768</v>
      </c>
      <c r="D2770" t="s">
        <v>3632</v>
      </c>
      <c r="E2770">
        <v>261</v>
      </c>
      <c r="F2770">
        <v>401</v>
      </c>
      <c r="G2770">
        <v>6199</v>
      </c>
      <c r="H2770" t="s">
        <v>3633</v>
      </c>
    </row>
    <row r="2771" spans="1:8" hidden="1" x14ac:dyDescent="0.25">
      <c r="A2771" t="s">
        <v>451</v>
      </c>
      <c r="B2771" t="s">
        <v>1751</v>
      </c>
      <c r="C2771">
        <v>678</v>
      </c>
      <c r="D2771" t="s">
        <v>3629</v>
      </c>
      <c r="E2771">
        <v>1</v>
      </c>
      <c r="F2771">
        <v>129</v>
      </c>
      <c r="G2771">
        <v>18</v>
      </c>
    </row>
    <row r="2772" spans="1:8" hidden="1" x14ac:dyDescent="0.25">
      <c r="A2772" t="s">
        <v>451</v>
      </c>
      <c r="B2772" t="s">
        <v>1751</v>
      </c>
      <c r="C2772">
        <v>678</v>
      </c>
      <c r="D2772" t="s">
        <v>3630</v>
      </c>
      <c r="E2772">
        <v>430</v>
      </c>
      <c r="F2772">
        <v>598</v>
      </c>
      <c r="G2772">
        <v>5833</v>
      </c>
      <c r="H2772" t="s">
        <v>3631</v>
      </c>
    </row>
    <row r="2773" spans="1:8" x14ac:dyDescent="0.25">
      <c r="A2773" t="s">
        <v>451</v>
      </c>
      <c r="B2773" t="s">
        <v>1751</v>
      </c>
      <c r="C2773">
        <v>678</v>
      </c>
      <c r="D2773" t="s">
        <v>3632</v>
      </c>
      <c r="E2773">
        <v>195</v>
      </c>
      <c r="F2773">
        <v>336</v>
      </c>
      <c r="G2773">
        <v>6199</v>
      </c>
      <c r="H2773" t="s">
        <v>3633</v>
      </c>
    </row>
    <row r="2774" spans="1:8" hidden="1" x14ac:dyDescent="0.25">
      <c r="A2774" t="s">
        <v>4811</v>
      </c>
      <c r="B2774" t="s">
        <v>4812</v>
      </c>
      <c r="C2774">
        <v>571</v>
      </c>
      <c r="D2774" t="s">
        <v>3638</v>
      </c>
      <c r="E2774">
        <v>118</v>
      </c>
      <c r="F2774">
        <v>157</v>
      </c>
      <c r="G2774">
        <v>16</v>
      </c>
    </row>
    <row r="2775" spans="1:8" hidden="1" x14ac:dyDescent="0.25">
      <c r="A2775" t="s">
        <v>4811</v>
      </c>
      <c r="B2775" t="s">
        <v>4812</v>
      </c>
      <c r="C2775">
        <v>571</v>
      </c>
      <c r="D2775" t="s">
        <v>3639</v>
      </c>
      <c r="E2775">
        <v>165</v>
      </c>
      <c r="F2775">
        <v>213</v>
      </c>
      <c r="G2775">
        <v>4169</v>
      </c>
      <c r="H2775" t="s">
        <v>3640</v>
      </c>
    </row>
    <row r="2776" spans="1:8" hidden="1" x14ac:dyDescent="0.25">
      <c r="A2776" t="s">
        <v>4811</v>
      </c>
      <c r="B2776" t="s">
        <v>4812</v>
      </c>
      <c r="C2776">
        <v>571</v>
      </c>
      <c r="D2776" t="s">
        <v>3630</v>
      </c>
      <c r="E2776">
        <v>384</v>
      </c>
      <c r="F2776">
        <v>539</v>
      </c>
      <c r="G2776">
        <v>5833</v>
      </c>
      <c r="H2776" t="s">
        <v>3631</v>
      </c>
    </row>
    <row r="2777" spans="1:8" x14ac:dyDescent="0.25">
      <c r="A2777" t="s">
        <v>4811</v>
      </c>
      <c r="B2777" t="s">
        <v>4812</v>
      </c>
      <c r="C2777">
        <v>571</v>
      </c>
      <c r="D2777" t="s">
        <v>3632</v>
      </c>
      <c r="E2777">
        <v>238</v>
      </c>
      <c r="F2777">
        <v>304</v>
      </c>
      <c r="G2777">
        <v>6199</v>
      </c>
      <c r="H2777" t="s">
        <v>3633</v>
      </c>
    </row>
    <row r="2778" spans="1:8" hidden="1" x14ac:dyDescent="0.25">
      <c r="A2778" t="s">
        <v>4813</v>
      </c>
      <c r="B2778" t="s">
        <v>4814</v>
      </c>
      <c r="C2778">
        <v>768</v>
      </c>
      <c r="D2778" t="s">
        <v>3630</v>
      </c>
      <c r="E2778">
        <v>500</v>
      </c>
      <c r="F2778">
        <v>666</v>
      </c>
      <c r="G2778">
        <v>5833</v>
      </c>
      <c r="H2778" t="s">
        <v>3631</v>
      </c>
    </row>
    <row r="2779" spans="1:8" x14ac:dyDescent="0.25">
      <c r="A2779" t="s">
        <v>4813</v>
      </c>
      <c r="B2779" t="s">
        <v>4814</v>
      </c>
      <c r="C2779">
        <v>768</v>
      </c>
      <c r="D2779" t="s">
        <v>3632</v>
      </c>
      <c r="E2779">
        <v>122</v>
      </c>
      <c r="F2779">
        <v>182</v>
      </c>
      <c r="G2779">
        <v>6199</v>
      </c>
      <c r="H2779" t="s">
        <v>3633</v>
      </c>
    </row>
    <row r="2780" spans="1:8" x14ac:dyDescent="0.25">
      <c r="A2780" t="s">
        <v>4813</v>
      </c>
      <c r="B2780" t="s">
        <v>4814</v>
      </c>
      <c r="C2780">
        <v>768</v>
      </c>
      <c r="D2780" t="s">
        <v>3632</v>
      </c>
      <c r="E2780">
        <v>185</v>
      </c>
      <c r="F2780">
        <v>257</v>
      </c>
      <c r="G2780">
        <v>6199</v>
      </c>
      <c r="H2780" t="s">
        <v>3633</v>
      </c>
    </row>
    <row r="2781" spans="1:8" x14ac:dyDescent="0.25">
      <c r="A2781" t="s">
        <v>4813</v>
      </c>
      <c r="B2781" t="s">
        <v>4814</v>
      </c>
      <c r="C2781">
        <v>768</v>
      </c>
      <c r="D2781" t="s">
        <v>3632</v>
      </c>
      <c r="E2781">
        <v>261</v>
      </c>
      <c r="F2781">
        <v>401</v>
      </c>
      <c r="G2781">
        <v>6199</v>
      </c>
      <c r="H2781" t="s">
        <v>3633</v>
      </c>
    </row>
    <row r="2782" spans="1:8" hidden="1" x14ac:dyDescent="0.25">
      <c r="A2782" t="s">
        <v>4815</v>
      </c>
      <c r="B2782" t="s">
        <v>4816</v>
      </c>
      <c r="C2782">
        <v>714</v>
      </c>
      <c r="D2782" t="s">
        <v>3630</v>
      </c>
      <c r="E2782">
        <v>507</v>
      </c>
      <c r="F2782">
        <v>673</v>
      </c>
      <c r="G2782">
        <v>5833</v>
      </c>
      <c r="H2782" t="s">
        <v>3631</v>
      </c>
    </row>
    <row r="2783" spans="1:8" x14ac:dyDescent="0.25">
      <c r="A2783" t="s">
        <v>4815</v>
      </c>
      <c r="B2783" t="s">
        <v>4816</v>
      </c>
      <c r="C2783">
        <v>714</v>
      </c>
      <c r="D2783" t="s">
        <v>3632</v>
      </c>
      <c r="E2783">
        <v>257</v>
      </c>
      <c r="F2783">
        <v>324</v>
      </c>
      <c r="G2783">
        <v>6199</v>
      </c>
      <c r="H2783" t="s">
        <v>3633</v>
      </c>
    </row>
    <row r="2784" spans="1:8" x14ac:dyDescent="0.25">
      <c r="A2784" t="s">
        <v>4815</v>
      </c>
      <c r="B2784" t="s">
        <v>4816</v>
      </c>
      <c r="C2784">
        <v>714</v>
      </c>
      <c r="D2784" t="s">
        <v>3632</v>
      </c>
      <c r="E2784">
        <v>331</v>
      </c>
      <c r="F2784">
        <v>444</v>
      </c>
      <c r="G2784">
        <v>6199</v>
      </c>
      <c r="H2784" t="s">
        <v>3633</v>
      </c>
    </row>
    <row r="2785" spans="1:8" hidden="1" x14ac:dyDescent="0.25">
      <c r="A2785" t="s">
        <v>452</v>
      </c>
      <c r="B2785" t="s">
        <v>1752</v>
      </c>
      <c r="C2785">
        <v>580</v>
      </c>
      <c r="D2785" t="s">
        <v>3630</v>
      </c>
      <c r="E2785">
        <v>387</v>
      </c>
      <c r="F2785">
        <v>547</v>
      </c>
      <c r="G2785">
        <v>5833</v>
      </c>
      <c r="H2785" t="s">
        <v>3631</v>
      </c>
    </row>
    <row r="2786" spans="1:8" x14ac:dyDescent="0.25">
      <c r="A2786" t="s">
        <v>452</v>
      </c>
      <c r="B2786" t="s">
        <v>1752</v>
      </c>
      <c r="C2786">
        <v>580</v>
      </c>
      <c r="D2786" t="s">
        <v>3632</v>
      </c>
      <c r="E2786">
        <v>249</v>
      </c>
      <c r="F2786">
        <v>315</v>
      </c>
      <c r="G2786">
        <v>6199</v>
      </c>
      <c r="H2786" t="s">
        <v>3633</v>
      </c>
    </row>
    <row r="2787" spans="1:8" hidden="1" x14ac:dyDescent="0.25">
      <c r="A2787" t="s">
        <v>4817</v>
      </c>
      <c r="B2787" t="s">
        <v>4818</v>
      </c>
      <c r="C2787">
        <v>805</v>
      </c>
      <c r="D2787" t="s">
        <v>4471</v>
      </c>
      <c r="E2787">
        <v>671</v>
      </c>
      <c r="F2787">
        <v>803</v>
      </c>
      <c r="G2787">
        <v>1118</v>
      </c>
      <c r="H2787" t="s">
        <v>4472</v>
      </c>
    </row>
    <row r="2788" spans="1:8" hidden="1" x14ac:dyDescent="0.25">
      <c r="A2788" t="s">
        <v>4817</v>
      </c>
      <c r="B2788" t="s">
        <v>4818</v>
      </c>
      <c r="C2788">
        <v>805</v>
      </c>
      <c r="D2788" t="s">
        <v>3630</v>
      </c>
      <c r="E2788">
        <v>417</v>
      </c>
      <c r="F2788">
        <v>583</v>
      </c>
      <c r="G2788">
        <v>5833</v>
      </c>
      <c r="H2788" t="s">
        <v>3631</v>
      </c>
    </row>
    <row r="2789" spans="1:8" x14ac:dyDescent="0.25">
      <c r="A2789" t="s">
        <v>4817</v>
      </c>
      <c r="B2789" t="s">
        <v>4818</v>
      </c>
      <c r="C2789">
        <v>805</v>
      </c>
      <c r="D2789" t="s">
        <v>3632</v>
      </c>
      <c r="E2789">
        <v>269</v>
      </c>
      <c r="F2789">
        <v>329</v>
      </c>
      <c r="G2789">
        <v>6199</v>
      </c>
      <c r="H2789" t="s">
        <v>3633</v>
      </c>
    </row>
    <row r="2790" spans="1:8" hidden="1" x14ac:dyDescent="0.25">
      <c r="A2790" t="s">
        <v>4817</v>
      </c>
      <c r="B2790" t="s">
        <v>4818</v>
      </c>
      <c r="C2790">
        <v>805</v>
      </c>
      <c r="D2790" t="s">
        <v>4819</v>
      </c>
      <c r="E2790">
        <v>122</v>
      </c>
      <c r="F2790">
        <v>153</v>
      </c>
      <c r="G2790">
        <v>18473</v>
      </c>
      <c r="H2790" t="s">
        <v>4820</v>
      </c>
    </row>
    <row r="2791" spans="1:8" hidden="1" x14ac:dyDescent="0.25">
      <c r="A2791" t="s">
        <v>4817</v>
      </c>
      <c r="B2791" t="s">
        <v>4818</v>
      </c>
      <c r="C2791">
        <v>805</v>
      </c>
      <c r="D2791" t="s">
        <v>4012</v>
      </c>
      <c r="E2791">
        <v>71</v>
      </c>
      <c r="F2791">
        <v>104</v>
      </c>
      <c r="G2791">
        <v>18395</v>
      </c>
      <c r="H2791" t="s">
        <v>4013</v>
      </c>
    </row>
    <row r="2792" spans="1:8" hidden="1" x14ac:dyDescent="0.25">
      <c r="A2792" t="s">
        <v>4821</v>
      </c>
      <c r="B2792" t="s">
        <v>4822</v>
      </c>
      <c r="C2792">
        <v>637</v>
      </c>
      <c r="D2792" t="s">
        <v>3630</v>
      </c>
      <c r="E2792">
        <v>435</v>
      </c>
      <c r="F2792">
        <v>599</v>
      </c>
      <c r="G2792">
        <v>5833</v>
      </c>
      <c r="H2792" t="s">
        <v>3631</v>
      </c>
    </row>
    <row r="2793" spans="1:8" x14ac:dyDescent="0.25">
      <c r="A2793" t="s">
        <v>4821</v>
      </c>
      <c r="B2793" t="s">
        <v>4822</v>
      </c>
      <c r="C2793">
        <v>637</v>
      </c>
      <c r="D2793" t="s">
        <v>3632</v>
      </c>
      <c r="E2793">
        <v>189</v>
      </c>
      <c r="F2793">
        <v>265</v>
      </c>
      <c r="G2793">
        <v>6199</v>
      </c>
      <c r="H2793" t="s">
        <v>3633</v>
      </c>
    </row>
    <row r="2794" spans="1:8" x14ac:dyDescent="0.25">
      <c r="A2794" t="s">
        <v>4821</v>
      </c>
      <c r="B2794" t="s">
        <v>4822</v>
      </c>
      <c r="C2794">
        <v>637</v>
      </c>
      <c r="D2794" t="s">
        <v>3632</v>
      </c>
      <c r="E2794">
        <v>270</v>
      </c>
      <c r="F2794">
        <v>356</v>
      </c>
      <c r="G2794">
        <v>6199</v>
      </c>
      <c r="H2794" t="s">
        <v>3633</v>
      </c>
    </row>
    <row r="2795" spans="1:8" hidden="1" x14ac:dyDescent="0.25">
      <c r="A2795" t="s">
        <v>4823</v>
      </c>
      <c r="B2795" t="s">
        <v>4824</v>
      </c>
      <c r="C2795">
        <v>911</v>
      </c>
      <c r="D2795" t="s">
        <v>3657</v>
      </c>
      <c r="E2795">
        <v>47</v>
      </c>
      <c r="F2795">
        <v>144</v>
      </c>
      <c r="G2795">
        <v>2653</v>
      </c>
      <c r="H2795" t="s">
        <v>3658</v>
      </c>
    </row>
    <row r="2796" spans="1:8" hidden="1" x14ac:dyDescent="0.25">
      <c r="A2796" t="s">
        <v>4823</v>
      </c>
      <c r="B2796" t="s">
        <v>4824</v>
      </c>
      <c r="C2796">
        <v>911</v>
      </c>
      <c r="D2796" t="s">
        <v>3657</v>
      </c>
      <c r="E2796">
        <v>233</v>
      </c>
      <c r="F2796">
        <v>325</v>
      </c>
      <c r="G2796">
        <v>2653</v>
      </c>
      <c r="H2796" t="s">
        <v>3658</v>
      </c>
    </row>
    <row r="2797" spans="1:8" hidden="1" x14ac:dyDescent="0.25">
      <c r="A2797" t="s">
        <v>4823</v>
      </c>
      <c r="B2797" t="s">
        <v>4824</v>
      </c>
      <c r="C2797">
        <v>911</v>
      </c>
      <c r="D2797" t="s">
        <v>3639</v>
      </c>
      <c r="E2797">
        <v>544</v>
      </c>
      <c r="F2797">
        <v>592</v>
      </c>
      <c r="G2797">
        <v>4169</v>
      </c>
      <c r="H2797" t="s">
        <v>3640</v>
      </c>
    </row>
    <row r="2798" spans="1:8" hidden="1" x14ac:dyDescent="0.25">
      <c r="A2798" t="s">
        <v>4823</v>
      </c>
      <c r="B2798" t="s">
        <v>4824</v>
      </c>
      <c r="C2798">
        <v>911</v>
      </c>
      <c r="D2798" t="s">
        <v>3630</v>
      </c>
      <c r="E2798">
        <v>759</v>
      </c>
      <c r="F2798">
        <v>911</v>
      </c>
      <c r="G2798">
        <v>5833</v>
      </c>
      <c r="H2798" t="s">
        <v>3631</v>
      </c>
    </row>
    <row r="2799" spans="1:8" x14ac:dyDescent="0.25">
      <c r="A2799" t="s">
        <v>4823</v>
      </c>
      <c r="B2799" t="s">
        <v>4824</v>
      </c>
      <c r="C2799">
        <v>911</v>
      </c>
      <c r="D2799" t="s">
        <v>3632</v>
      </c>
      <c r="E2799">
        <v>617</v>
      </c>
      <c r="F2799">
        <v>678</v>
      </c>
      <c r="G2799">
        <v>6199</v>
      </c>
      <c r="H2799" t="s">
        <v>3633</v>
      </c>
    </row>
    <row r="2800" spans="1:8" hidden="1" x14ac:dyDescent="0.25">
      <c r="A2800" t="s">
        <v>4825</v>
      </c>
      <c r="B2800" t="s">
        <v>4826</v>
      </c>
      <c r="C2800">
        <v>781</v>
      </c>
      <c r="D2800" t="s">
        <v>3630</v>
      </c>
      <c r="E2800">
        <v>526</v>
      </c>
      <c r="F2800">
        <v>694</v>
      </c>
      <c r="G2800">
        <v>5833</v>
      </c>
      <c r="H2800" t="s">
        <v>3631</v>
      </c>
    </row>
    <row r="2801" spans="1:8" x14ac:dyDescent="0.25">
      <c r="A2801" t="s">
        <v>4825</v>
      </c>
      <c r="B2801" t="s">
        <v>4826</v>
      </c>
      <c r="C2801">
        <v>781</v>
      </c>
      <c r="D2801" t="s">
        <v>3632</v>
      </c>
      <c r="E2801">
        <v>149</v>
      </c>
      <c r="F2801">
        <v>210</v>
      </c>
      <c r="G2801">
        <v>6199</v>
      </c>
      <c r="H2801" t="s">
        <v>3633</v>
      </c>
    </row>
    <row r="2802" spans="1:8" x14ac:dyDescent="0.25">
      <c r="A2802" t="s">
        <v>4825</v>
      </c>
      <c r="B2802" t="s">
        <v>4826</v>
      </c>
      <c r="C2802">
        <v>781</v>
      </c>
      <c r="D2802" t="s">
        <v>3632</v>
      </c>
      <c r="E2802">
        <v>212</v>
      </c>
      <c r="F2802">
        <v>295</v>
      </c>
      <c r="G2802">
        <v>6199</v>
      </c>
      <c r="H2802" t="s">
        <v>3633</v>
      </c>
    </row>
    <row r="2803" spans="1:8" x14ac:dyDescent="0.25">
      <c r="A2803" t="s">
        <v>4825</v>
      </c>
      <c r="B2803" t="s">
        <v>4826</v>
      </c>
      <c r="C2803">
        <v>781</v>
      </c>
      <c r="D2803" t="s">
        <v>3632</v>
      </c>
      <c r="E2803">
        <v>304</v>
      </c>
      <c r="F2803">
        <v>435</v>
      </c>
      <c r="G2803">
        <v>6199</v>
      </c>
      <c r="H2803" t="s">
        <v>3633</v>
      </c>
    </row>
    <row r="2804" spans="1:8" hidden="1" x14ac:dyDescent="0.25">
      <c r="A2804" t="s">
        <v>4827</v>
      </c>
      <c r="B2804" t="s">
        <v>4828</v>
      </c>
      <c r="C2804">
        <v>696</v>
      </c>
      <c r="D2804" t="s">
        <v>3657</v>
      </c>
      <c r="E2804">
        <v>41</v>
      </c>
      <c r="F2804">
        <v>131</v>
      </c>
      <c r="G2804">
        <v>2653</v>
      </c>
      <c r="H2804" t="s">
        <v>3658</v>
      </c>
    </row>
    <row r="2805" spans="1:8" hidden="1" x14ac:dyDescent="0.25">
      <c r="A2805" t="s">
        <v>4827</v>
      </c>
      <c r="B2805" t="s">
        <v>4828</v>
      </c>
      <c r="C2805">
        <v>696</v>
      </c>
      <c r="D2805" t="s">
        <v>3639</v>
      </c>
      <c r="E2805">
        <v>300</v>
      </c>
      <c r="F2805">
        <v>348</v>
      </c>
      <c r="G2805">
        <v>4169</v>
      </c>
      <c r="H2805" t="s">
        <v>3640</v>
      </c>
    </row>
    <row r="2806" spans="1:8" hidden="1" x14ac:dyDescent="0.25">
      <c r="A2806" t="s">
        <v>4827</v>
      </c>
      <c r="B2806" t="s">
        <v>4828</v>
      </c>
      <c r="C2806">
        <v>696</v>
      </c>
      <c r="D2806" t="s">
        <v>3630</v>
      </c>
      <c r="E2806">
        <v>535</v>
      </c>
      <c r="F2806">
        <v>690</v>
      </c>
      <c r="G2806">
        <v>5833</v>
      </c>
      <c r="H2806" t="s">
        <v>3631</v>
      </c>
    </row>
    <row r="2807" spans="1:8" x14ac:dyDescent="0.25">
      <c r="A2807" t="s">
        <v>4827</v>
      </c>
      <c r="B2807" t="s">
        <v>4828</v>
      </c>
      <c r="C2807">
        <v>696</v>
      </c>
      <c r="D2807" t="s">
        <v>3632</v>
      </c>
      <c r="E2807">
        <v>373</v>
      </c>
      <c r="F2807">
        <v>448</v>
      </c>
      <c r="G2807">
        <v>6199</v>
      </c>
      <c r="H2807" t="s">
        <v>3633</v>
      </c>
    </row>
    <row r="2808" spans="1:8" hidden="1" x14ac:dyDescent="0.25">
      <c r="A2808" t="s">
        <v>4829</v>
      </c>
      <c r="B2808" t="s">
        <v>4830</v>
      </c>
      <c r="C2808">
        <v>414</v>
      </c>
      <c r="D2808" t="s">
        <v>3639</v>
      </c>
      <c r="E2808">
        <v>166</v>
      </c>
      <c r="F2808">
        <v>217</v>
      </c>
      <c r="G2808">
        <v>4169</v>
      </c>
      <c r="H2808" t="s">
        <v>3640</v>
      </c>
    </row>
    <row r="2809" spans="1:8" hidden="1" x14ac:dyDescent="0.25">
      <c r="A2809" t="s">
        <v>4829</v>
      </c>
      <c r="B2809" t="s">
        <v>4830</v>
      </c>
      <c r="C2809">
        <v>414</v>
      </c>
      <c r="D2809" t="s">
        <v>3630</v>
      </c>
      <c r="E2809">
        <v>351</v>
      </c>
      <c r="F2809">
        <v>414</v>
      </c>
      <c r="G2809">
        <v>5833</v>
      </c>
      <c r="H2809" t="s">
        <v>3631</v>
      </c>
    </row>
    <row r="2810" spans="1:8" x14ac:dyDescent="0.25">
      <c r="A2810" t="s">
        <v>4829</v>
      </c>
      <c r="B2810" t="s">
        <v>4830</v>
      </c>
      <c r="C2810">
        <v>414</v>
      </c>
      <c r="D2810" t="s">
        <v>3632</v>
      </c>
      <c r="E2810">
        <v>230</v>
      </c>
      <c r="F2810">
        <v>290</v>
      </c>
      <c r="G2810">
        <v>6199</v>
      </c>
      <c r="H2810" t="s">
        <v>3633</v>
      </c>
    </row>
    <row r="2811" spans="1:8" hidden="1" x14ac:dyDescent="0.25">
      <c r="A2811" t="s">
        <v>4831</v>
      </c>
      <c r="B2811" t="s">
        <v>4832</v>
      </c>
      <c r="C2811">
        <v>536</v>
      </c>
      <c r="D2811" t="s">
        <v>3639</v>
      </c>
      <c r="E2811">
        <v>137</v>
      </c>
      <c r="F2811">
        <v>185</v>
      </c>
      <c r="G2811">
        <v>4169</v>
      </c>
      <c r="H2811" t="s">
        <v>3640</v>
      </c>
    </row>
    <row r="2812" spans="1:8" hidden="1" x14ac:dyDescent="0.25">
      <c r="A2812" t="s">
        <v>4831</v>
      </c>
      <c r="B2812" t="s">
        <v>4832</v>
      </c>
      <c r="C2812">
        <v>536</v>
      </c>
      <c r="D2812" t="s">
        <v>3630</v>
      </c>
      <c r="E2812">
        <v>375</v>
      </c>
      <c r="F2812">
        <v>530</v>
      </c>
      <c r="G2812">
        <v>5833</v>
      </c>
      <c r="H2812" t="s">
        <v>3631</v>
      </c>
    </row>
    <row r="2813" spans="1:8" x14ac:dyDescent="0.25">
      <c r="A2813" t="s">
        <v>4831</v>
      </c>
      <c r="B2813" t="s">
        <v>4832</v>
      </c>
      <c r="C2813">
        <v>536</v>
      </c>
      <c r="D2813" t="s">
        <v>3632</v>
      </c>
      <c r="E2813">
        <v>210</v>
      </c>
      <c r="F2813">
        <v>275</v>
      </c>
      <c r="G2813">
        <v>6199</v>
      </c>
      <c r="H2813" t="s">
        <v>3633</v>
      </c>
    </row>
    <row r="2814" spans="1:8" hidden="1" x14ac:dyDescent="0.25">
      <c r="A2814" t="s">
        <v>453</v>
      </c>
      <c r="B2814" t="s">
        <v>1753</v>
      </c>
      <c r="C2814">
        <v>279</v>
      </c>
      <c r="D2814" t="s">
        <v>3630</v>
      </c>
      <c r="E2814">
        <v>225</v>
      </c>
      <c r="F2814">
        <v>279</v>
      </c>
      <c r="G2814">
        <v>5833</v>
      </c>
      <c r="H2814" t="s">
        <v>3631</v>
      </c>
    </row>
    <row r="2815" spans="1:8" x14ac:dyDescent="0.25">
      <c r="A2815" t="s">
        <v>453</v>
      </c>
      <c r="B2815" t="s">
        <v>1753</v>
      </c>
      <c r="C2815">
        <v>279</v>
      </c>
      <c r="D2815" t="s">
        <v>3632</v>
      </c>
      <c r="E2815">
        <v>45</v>
      </c>
      <c r="F2815">
        <v>119</v>
      </c>
      <c r="G2815">
        <v>6199</v>
      </c>
      <c r="H2815" t="s">
        <v>3633</v>
      </c>
    </row>
    <row r="2816" spans="1:8" hidden="1" x14ac:dyDescent="0.25">
      <c r="A2816" t="s">
        <v>454</v>
      </c>
      <c r="B2816" t="s">
        <v>1754</v>
      </c>
      <c r="C2816">
        <v>304</v>
      </c>
      <c r="D2816" t="s">
        <v>3630</v>
      </c>
      <c r="E2816">
        <v>161</v>
      </c>
      <c r="F2816">
        <v>304</v>
      </c>
      <c r="G2816">
        <v>5833</v>
      </c>
      <c r="H2816" t="s">
        <v>3631</v>
      </c>
    </row>
    <row r="2817" spans="1:8" x14ac:dyDescent="0.25">
      <c r="A2817" t="s">
        <v>454</v>
      </c>
      <c r="B2817" t="s">
        <v>1754</v>
      </c>
      <c r="C2817">
        <v>304</v>
      </c>
      <c r="D2817" t="s">
        <v>3632</v>
      </c>
      <c r="E2817">
        <v>1</v>
      </c>
      <c r="F2817">
        <v>62</v>
      </c>
      <c r="G2817">
        <v>6199</v>
      </c>
      <c r="H2817" t="s">
        <v>3633</v>
      </c>
    </row>
    <row r="2818" spans="1:8" hidden="1" x14ac:dyDescent="0.25">
      <c r="A2818" t="s">
        <v>455</v>
      </c>
      <c r="B2818" t="s">
        <v>1755</v>
      </c>
      <c r="C2818">
        <v>612</v>
      </c>
      <c r="D2818" t="s">
        <v>3630</v>
      </c>
      <c r="E2818">
        <v>390</v>
      </c>
      <c r="F2818">
        <v>558</v>
      </c>
      <c r="G2818">
        <v>5833</v>
      </c>
      <c r="H2818" t="s">
        <v>3631</v>
      </c>
    </row>
    <row r="2819" spans="1:8" x14ac:dyDescent="0.25">
      <c r="A2819" t="s">
        <v>455</v>
      </c>
      <c r="B2819" t="s">
        <v>1755</v>
      </c>
      <c r="C2819">
        <v>612</v>
      </c>
      <c r="D2819" t="s">
        <v>3632</v>
      </c>
      <c r="E2819">
        <v>227</v>
      </c>
      <c r="F2819">
        <v>289</v>
      </c>
      <c r="G2819">
        <v>6199</v>
      </c>
      <c r="H2819" t="s">
        <v>3633</v>
      </c>
    </row>
    <row r="2820" spans="1:8" hidden="1" x14ac:dyDescent="0.25">
      <c r="A2820" t="s">
        <v>456</v>
      </c>
      <c r="B2820" t="s">
        <v>1756</v>
      </c>
      <c r="C2820">
        <v>785</v>
      </c>
      <c r="D2820" t="s">
        <v>3630</v>
      </c>
      <c r="E2820">
        <v>574</v>
      </c>
      <c r="F2820">
        <v>739</v>
      </c>
      <c r="G2820">
        <v>5833</v>
      </c>
      <c r="H2820" t="s">
        <v>3631</v>
      </c>
    </row>
    <row r="2821" spans="1:8" x14ac:dyDescent="0.25">
      <c r="A2821" t="s">
        <v>456</v>
      </c>
      <c r="B2821" t="s">
        <v>1756</v>
      </c>
      <c r="C2821">
        <v>785</v>
      </c>
      <c r="D2821" t="s">
        <v>3632</v>
      </c>
      <c r="E2821">
        <v>344</v>
      </c>
      <c r="F2821">
        <v>493</v>
      </c>
      <c r="G2821">
        <v>6199</v>
      </c>
      <c r="H2821" t="s">
        <v>3633</v>
      </c>
    </row>
    <row r="2822" spans="1:8" hidden="1" x14ac:dyDescent="0.25">
      <c r="A2822" t="s">
        <v>4833</v>
      </c>
      <c r="B2822" t="s">
        <v>4834</v>
      </c>
      <c r="C2822">
        <v>691</v>
      </c>
      <c r="D2822" t="s">
        <v>3657</v>
      </c>
      <c r="E2822">
        <v>30</v>
      </c>
      <c r="F2822">
        <v>124</v>
      </c>
      <c r="G2822">
        <v>2653</v>
      </c>
      <c r="H2822" t="s">
        <v>3658</v>
      </c>
    </row>
    <row r="2823" spans="1:8" hidden="1" x14ac:dyDescent="0.25">
      <c r="A2823" t="s">
        <v>4833</v>
      </c>
      <c r="B2823" t="s">
        <v>4834</v>
      </c>
      <c r="C2823">
        <v>691</v>
      </c>
      <c r="D2823" t="s">
        <v>3639</v>
      </c>
      <c r="E2823">
        <v>299</v>
      </c>
      <c r="F2823">
        <v>347</v>
      </c>
      <c r="G2823">
        <v>4169</v>
      </c>
      <c r="H2823" t="s">
        <v>3640</v>
      </c>
    </row>
    <row r="2824" spans="1:8" hidden="1" x14ac:dyDescent="0.25">
      <c r="A2824" t="s">
        <v>4833</v>
      </c>
      <c r="B2824" t="s">
        <v>4834</v>
      </c>
      <c r="C2824">
        <v>691</v>
      </c>
      <c r="D2824" t="s">
        <v>3630</v>
      </c>
      <c r="E2824">
        <v>527</v>
      </c>
      <c r="F2824">
        <v>684</v>
      </c>
      <c r="G2824">
        <v>5833</v>
      </c>
      <c r="H2824" t="s">
        <v>3631</v>
      </c>
    </row>
    <row r="2825" spans="1:8" x14ac:dyDescent="0.25">
      <c r="A2825" t="s">
        <v>4833</v>
      </c>
      <c r="B2825" t="s">
        <v>4834</v>
      </c>
      <c r="C2825">
        <v>691</v>
      </c>
      <c r="D2825" t="s">
        <v>3632</v>
      </c>
      <c r="E2825">
        <v>372</v>
      </c>
      <c r="F2825">
        <v>448</v>
      </c>
      <c r="G2825">
        <v>6199</v>
      </c>
      <c r="H2825" t="s">
        <v>3633</v>
      </c>
    </row>
    <row r="2826" spans="1:8" hidden="1" x14ac:dyDescent="0.25">
      <c r="A2826" t="s">
        <v>4835</v>
      </c>
      <c r="B2826" t="s">
        <v>4836</v>
      </c>
      <c r="C2826">
        <v>659</v>
      </c>
      <c r="D2826" t="s">
        <v>3639</v>
      </c>
      <c r="E2826">
        <v>197</v>
      </c>
      <c r="F2826">
        <v>248</v>
      </c>
      <c r="G2826">
        <v>4169</v>
      </c>
      <c r="H2826" t="s">
        <v>3640</v>
      </c>
    </row>
    <row r="2827" spans="1:8" hidden="1" x14ac:dyDescent="0.25">
      <c r="A2827" t="s">
        <v>4835</v>
      </c>
      <c r="B2827" t="s">
        <v>4836</v>
      </c>
      <c r="C2827">
        <v>659</v>
      </c>
      <c r="D2827" t="s">
        <v>3630</v>
      </c>
      <c r="E2827">
        <v>410</v>
      </c>
      <c r="F2827">
        <v>573</v>
      </c>
      <c r="G2827">
        <v>5833</v>
      </c>
      <c r="H2827" t="s">
        <v>3631</v>
      </c>
    </row>
    <row r="2828" spans="1:8" x14ac:dyDescent="0.25">
      <c r="A2828" t="s">
        <v>4835</v>
      </c>
      <c r="B2828" t="s">
        <v>4836</v>
      </c>
      <c r="C2828">
        <v>659</v>
      </c>
      <c r="D2828" t="s">
        <v>3632</v>
      </c>
      <c r="E2828">
        <v>261</v>
      </c>
      <c r="F2828">
        <v>321</v>
      </c>
      <c r="G2828">
        <v>6199</v>
      </c>
      <c r="H2828" t="s">
        <v>3633</v>
      </c>
    </row>
    <row r="2829" spans="1:8" hidden="1" x14ac:dyDescent="0.25">
      <c r="A2829" t="s">
        <v>4837</v>
      </c>
      <c r="B2829" t="s">
        <v>4838</v>
      </c>
      <c r="C2829">
        <v>809</v>
      </c>
      <c r="D2829" t="s">
        <v>3630</v>
      </c>
      <c r="E2829">
        <v>510</v>
      </c>
      <c r="F2829">
        <v>671</v>
      </c>
      <c r="G2829">
        <v>5833</v>
      </c>
      <c r="H2829" t="s">
        <v>3631</v>
      </c>
    </row>
    <row r="2830" spans="1:8" x14ac:dyDescent="0.25">
      <c r="A2830" t="s">
        <v>4837</v>
      </c>
      <c r="B2830" t="s">
        <v>4838</v>
      </c>
      <c r="C2830">
        <v>809</v>
      </c>
      <c r="D2830" t="s">
        <v>3632</v>
      </c>
      <c r="E2830">
        <v>239</v>
      </c>
      <c r="F2830">
        <v>307</v>
      </c>
      <c r="G2830">
        <v>6199</v>
      </c>
      <c r="H2830" t="s">
        <v>3633</v>
      </c>
    </row>
    <row r="2831" spans="1:8" x14ac:dyDescent="0.25">
      <c r="A2831" t="s">
        <v>4837</v>
      </c>
      <c r="B2831" t="s">
        <v>4838</v>
      </c>
      <c r="C2831">
        <v>809</v>
      </c>
      <c r="D2831" t="s">
        <v>3632</v>
      </c>
      <c r="E2831">
        <v>312</v>
      </c>
      <c r="F2831">
        <v>440</v>
      </c>
      <c r="G2831">
        <v>6199</v>
      </c>
      <c r="H2831" t="s">
        <v>3633</v>
      </c>
    </row>
    <row r="2832" spans="1:8" hidden="1" x14ac:dyDescent="0.25">
      <c r="A2832" t="s">
        <v>4839</v>
      </c>
      <c r="B2832" t="s">
        <v>4840</v>
      </c>
      <c r="C2832">
        <v>601</v>
      </c>
      <c r="D2832" t="s">
        <v>4841</v>
      </c>
      <c r="E2832">
        <v>409</v>
      </c>
      <c r="F2832">
        <v>581</v>
      </c>
      <c r="G2832">
        <v>767</v>
      </c>
      <c r="H2832" t="s">
        <v>4842</v>
      </c>
    </row>
    <row r="2833" spans="1:8" hidden="1" x14ac:dyDescent="0.25">
      <c r="A2833" t="s">
        <v>4839</v>
      </c>
      <c r="B2833" t="s">
        <v>4840</v>
      </c>
      <c r="C2833">
        <v>601</v>
      </c>
      <c r="D2833" t="s">
        <v>3630</v>
      </c>
      <c r="E2833">
        <v>176</v>
      </c>
      <c r="F2833">
        <v>338</v>
      </c>
      <c r="G2833">
        <v>5833</v>
      </c>
      <c r="H2833" t="s">
        <v>3631</v>
      </c>
    </row>
    <row r="2834" spans="1:8" x14ac:dyDescent="0.25">
      <c r="A2834" t="s">
        <v>4839</v>
      </c>
      <c r="B2834" t="s">
        <v>4840</v>
      </c>
      <c r="C2834">
        <v>601</v>
      </c>
      <c r="D2834" t="s">
        <v>3632</v>
      </c>
      <c r="E2834">
        <v>1</v>
      </c>
      <c r="F2834">
        <v>122</v>
      </c>
      <c r="G2834">
        <v>6199</v>
      </c>
      <c r="H2834" t="s">
        <v>3633</v>
      </c>
    </row>
    <row r="2835" spans="1:8" hidden="1" x14ac:dyDescent="0.25">
      <c r="A2835" t="s">
        <v>457</v>
      </c>
      <c r="B2835" t="s">
        <v>1757</v>
      </c>
      <c r="C2835">
        <v>367</v>
      </c>
      <c r="D2835" t="s">
        <v>3630</v>
      </c>
      <c r="E2835">
        <v>210</v>
      </c>
      <c r="F2835">
        <v>367</v>
      </c>
      <c r="G2835">
        <v>5833</v>
      </c>
      <c r="H2835" t="s">
        <v>3631</v>
      </c>
    </row>
    <row r="2836" spans="1:8" x14ac:dyDescent="0.25">
      <c r="A2836" t="s">
        <v>457</v>
      </c>
      <c r="B2836" t="s">
        <v>1757</v>
      </c>
      <c r="C2836">
        <v>367</v>
      </c>
      <c r="D2836" t="s">
        <v>3632</v>
      </c>
      <c r="E2836">
        <v>54</v>
      </c>
      <c r="F2836">
        <v>119</v>
      </c>
      <c r="G2836">
        <v>6199</v>
      </c>
      <c r="H2836" t="s">
        <v>3633</v>
      </c>
    </row>
    <row r="2837" spans="1:8" hidden="1" x14ac:dyDescent="0.25">
      <c r="A2837" t="s">
        <v>4843</v>
      </c>
      <c r="B2837" t="s">
        <v>4844</v>
      </c>
      <c r="C2837">
        <v>707</v>
      </c>
      <c r="D2837" t="s">
        <v>3657</v>
      </c>
      <c r="E2837">
        <v>28</v>
      </c>
      <c r="F2837">
        <v>123</v>
      </c>
      <c r="G2837">
        <v>2653</v>
      </c>
      <c r="H2837" t="s">
        <v>3658</v>
      </c>
    </row>
    <row r="2838" spans="1:8" hidden="1" x14ac:dyDescent="0.25">
      <c r="A2838" t="s">
        <v>4843</v>
      </c>
      <c r="B2838" t="s">
        <v>4844</v>
      </c>
      <c r="C2838">
        <v>707</v>
      </c>
      <c r="D2838" t="s">
        <v>3639</v>
      </c>
      <c r="E2838">
        <v>312</v>
      </c>
      <c r="F2838">
        <v>360</v>
      </c>
      <c r="G2838">
        <v>4169</v>
      </c>
      <c r="H2838" t="s">
        <v>3640</v>
      </c>
    </row>
    <row r="2839" spans="1:8" hidden="1" x14ac:dyDescent="0.25">
      <c r="A2839" t="s">
        <v>4843</v>
      </c>
      <c r="B2839" t="s">
        <v>4844</v>
      </c>
      <c r="C2839">
        <v>707</v>
      </c>
      <c r="D2839" t="s">
        <v>3630</v>
      </c>
      <c r="E2839">
        <v>542</v>
      </c>
      <c r="F2839">
        <v>699</v>
      </c>
      <c r="G2839">
        <v>5833</v>
      </c>
      <c r="H2839" t="s">
        <v>3631</v>
      </c>
    </row>
    <row r="2840" spans="1:8" x14ac:dyDescent="0.25">
      <c r="A2840" t="s">
        <v>4843</v>
      </c>
      <c r="B2840" t="s">
        <v>4844</v>
      </c>
      <c r="C2840">
        <v>707</v>
      </c>
      <c r="D2840" t="s">
        <v>3632</v>
      </c>
      <c r="E2840">
        <v>385</v>
      </c>
      <c r="F2840">
        <v>461</v>
      </c>
      <c r="G2840">
        <v>6199</v>
      </c>
      <c r="H2840" t="s">
        <v>3633</v>
      </c>
    </row>
    <row r="2841" spans="1:8" hidden="1" x14ac:dyDescent="0.25">
      <c r="A2841" t="s">
        <v>4845</v>
      </c>
      <c r="B2841" t="s">
        <v>4846</v>
      </c>
      <c r="C2841">
        <v>710</v>
      </c>
      <c r="D2841" t="s">
        <v>3657</v>
      </c>
      <c r="E2841">
        <v>29</v>
      </c>
      <c r="F2841">
        <v>124</v>
      </c>
      <c r="G2841">
        <v>2653</v>
      </c>
      <c r="H2841" t="s">
        <v>3658</v>
      </c>
    </row>
    <row r="2842" spans="1:8" hidden="1" x14ac:dyDescent="0.25">
      <c r="A2842" t="s">
        <v>4845</v>
      </c>
      <c r="B2842" t="s">
        <v>4846</v>
      </c>
      <c r="C2842">
        <v>710</v>
      </c>
      <c r="D2842" t="s">
        <v>4655</v>
      </c>
      <c r="E2842">
        <v>125</v>
      </c>
      <c r="F2842">
        <v>228</v>
      </c>
      <c r="G2842">
        <v>19</v>
      </c>
    </row>
    <row r="2843" spans="1:8" hidden="1" x14ac:dyDescent="0.25">
      <c r="A2843" t="s">
        <v>4845</v>
      </c>
      <c r="B2843" t="s">
        <v>4846</v>
      </c>
      <c r="C2843">
        <v>710</v>
      </c>
      <c r="D2843" t="s">
        <v>3639</v>
      </c>
      <c r="E2843">
        <v>303</v>
      </c>
      <c r="F2843">
        <v>351</v>
      </c>
      <c r="G2843">
        <v>4169</v>
      </c>
      <c r="H2843" t="s">
        <v>3640</v>
      </c>
    </row>
    <row r="2844" spans="1:8" hidden="1" x14ac:dyDescent="0.25">
      <c r="A2844" t="s">
        <v>4845</v>
      </c>
      <c r="B2844" t="s">
        <v>4846</v>
      </c>
      <c r="C2844">
        <v>710</v>
      </c>
      <c r="D2844" t="s">
        <v>3630</v>
      </c>
      <c r="E2844">
        <v>544</v>
      </c>
      <c r="F2844">
        <v>702</v>
      </c>
      <c r="G2844">
        <v>5833</v>
      </c>
      <c r="H2844" t="s">
        <v>3631</v>
      </c>
    </row>
    <row r="2845" spans="1:8" x14ac:dyDescent="0.25">
      <c r="A2845" t="s">
        <v>4845</v>
      </c>
      <c r="B2845" t="s">
        <v>4846</v>
      </c>
      <c r="C2845">
        <v>710</v>
      </c>
      <c r="D2845" t="s">
        <v>3632</v>
      </c>
      <c r="E2845">
        <v>376</v>
      </c>
      <c r="F2845">
        <v>450</v>
      </c>
      <c r="G2845">
        <v>6199</v>
      </c>
      <c r="H2845" t="s">
        <v>3633</v>
      </c>
    </row>
    <row r="2846" spans="1:8" hidden="1" x14ac:dyDescent="0.25">
      <c r="A2846" t="s">
        <v>4847</v>
      </c>
      <c r="B2846" t="s">
        <v>4848</v>
      </c>
      <c r="C2846">
        <v>672</v>
      </c>
      <c r="D2846" t="s">
        <v>3657</v>
      </c>
      <c r="E2846">
        <v>17</v>
      </c>
      <c r="F2846">
        <v>109</v>
      </c>
      <c r="G2846">
        <v>2653</v>
      </c>
      <c r="H2846" t="s">
        <v>3658</v>
      </c>
    </row>
    <row r="2847" spans="1:8" hidden="1" x14ac:dyDescent="0.25">
      <c r="A2847" t="s">
        <v>4847</v>
      </c>
      <c r="B2847" t="s">
        <v>4848</v>
      </c>
      <c r="C2847">
        <v>672</v>
      </c>
      <c r="D2847" t="s">
        <v>3639</v>
      </c>
      <c r="E2847">
        <v>272</v>
      </c>
      <c r="F2847">
        <v>320</v>
      </c>
      <c r="G2847">
        <v>4169</v>
      </c>
      <c r="H2847" t="s">
        <v>3640</v>
      </c>
    </row>
    <row r="2848" spans="1:8" hidden="1" x14ac:dyDescent="0.25">
      <c r="A2848" t="s">
        <v>4847</v>
      </c>
      <c r="B2848" t="s">
        <v>4848</v>
      </c>
      <c r="C2848">
        <v>672</v>
      </c>
      <c r="D2848" t="s">
        <v>3630</v>
      </c>
      <c r="E2848">
        <v>512</v>
      </c>
      <c r="F2848">
        <v>667</v>
      </c>
      <c r="G2848">
        <v>5833</v>
      </c>
      <c r="H2848" t="s">
        <v>3631</v>
      </c>
    </row>
    <row r="2849" spans="1:8" x14ac:dyDescent="0.25">
      <c r="A2849" t="s">
        <v>4847</v>
      </c>
      <c r="B2849" t="s">
        <v>4848</v>
      </c>
      <c r="C2849">
        <v>672</v>
      </c>
      <c r="D2849" t="s">
        <v>3632</v>
      </c>
      <c r="E2849">
        <v>345</v>
      </c>
      <c r="F2849">
        <v>418</v>
      </c>
      <c r="G2849">
        <v>6199</v>
      </c>
      <c r="H2849" t="s">
        <v>3633</v>
      </c>
    </row>
    <row r="2850" spans="1:8" x14ac:dyDescent="0.25">
      <c r="A2850" t="s">
        <v>4849</v>
      </c>
      <c r="B2850" t="s">
        <v>4850</v>
      </c>
      <c r="C2850">
        <v>265</v>
      </c>
      <c r="D2850" t="s">
        <v>3632</v>
      </c>
      <c r="E2850">
        <v>22</v>
      </c>
      <c r="F2850">
        <v>81</v>
      </c>
      <c r="G2850">
        <v>6199</v>
      </c>
      <c r="H2850" t="s">
        <v>3633</v>
      </c>
    </row>
    <row r="2851" spans="1:8" hidden="1" x14ac:dyDescent="0.25">
      <c r="A2851" t="s">
        <v>458</v>
      </c>
      <c r="B2851" t="s">
        <v>1758</v>
      </c>
      <c r="C2851">
        <v>532</v>
      </c>
      <c r="D2851" t="s">
        <v>3630</v>
      </c>
      <c r="E2851">
        <v>328</v>
      </c>
      <c r="F2851">
        <v>489</v>
      </c>
      <c r="G2851">
        <v>5833</v>
      </c>
      <c r="H2851" t="s">
        <v>3631</v>
      </c>
    </row>
    <row r="2852" spans="1:8" x14ac:dyDescent="0.25">
      <c r="A2852" t="s">
        <v>458</v>
      </c>
      <c r="B2852" t="s">
        <v>1758</v>
      </c>
      <c r="C2852">
        <v>532</v>
      </c>
      <c r="D2852" t="s">
        <v>3632</v>
      </c>
      <c r="E2852">
        <v>150</v>
      </c>
      <c r="F2852">
        <v>273</v>
      </c>
      <c r="G2852">
        <v>6199</v>
      </c>
      <c r="H2852" t="s">
        <v>3633</v>
      </c>
    </row>
    <row r="2853" spans="1:8" hidden="1" x14ac:dyDescent="0.25">
      <c r="A2853" t="s">
        <v>4851</v>
      </c>
      <c r="B2853" t="s">
        <v>4852</v>
      </c>
      <c r="C2853">
        <v>379</v>
      </c>
      <c r="D2853" t="s">
        <v>3639</v>
      </c>
      <c r="E2853">
        <v>13</v>
      </c>
      <c r="F2853">
        <v>56</v>
      </c>
      <c r="G2853">
        <v>4169</v>
      </c>
      <c r="H2853" t="s">
        <v>3640</v>
      </c>
    </row>
    <row r="2854" spans="1:8" hidden="1" x14ac:dyDescent="0.25">
      <c r="A2854" t="s">
        <v>4851</v>
      </c>
      <c r="B2854" t="s">
        <v>4852</v>
      </c>
      <c r="C2854">
        <v>379</v>
      </c>
      <c r="D2854" t="s">
        <v>3630</v>
      </c>
      <c r="E2854">
        <v>217</v>
      </c>
      <c r="F2854">
        <v>377</v>
      </c>
      <c r="G2854">
        <v>5833</v>
      </c>
      <c r="H2854" t="s">
        <v>3631</v>
      </c>
    </row>
    <row r="2855" spans="1:8" x14ac:dyDescent="0.25">
      <c r="A2855" t="s">
        <v>4851</v>
      </c>
      <c r="B2855" t="s">
        <v>4852</v>
      </c>
      <c r="C2855">
        <v>379</v>
      </c>
      <c r="D2855" t="s">
        <v>3632</v>
      </c>
      <c r="E2855">
        <v>86</v>
      </c>
      <c r="F2855">
        <v>147</v>
      </c>
      <c r="G2855">
        <v>6199</v>
      </c>
      <c r="H2855" t="s">
        <v>3633</v>
      </c>
    </row>
    <row r="2856" spans="1:8" hidden="1" x14ac:dyDescent="0.25">
      <c r="A2856" t="s">
        <v>459</v>
      </c>
      <c r="B2856" t="s">
        <v>1759</v>
      </c>
      <c r="C2856">
        <v>497</v>
      </c>
      <c r="D2856" t="s">
        <v>3798</v>
      </c>
      <c r="E2856">
        <v>269</v>
      </c>
      <c r="F2856">
        <v>291</v>
      </c>
      <c r="G2856">
        <v>132</v>
      </c>
    </row>
    <row r="2857" spans="1:8" hidden="1" x14ac:dyDescent="0.25">
      <c r="A2857" t="s">
        <v>459</v>
      </c>
      <c r="B2857" t="s">
        <v>1759</v>
      </c>
      <c r="C2857">
        <v>497</v>
      </c>
      <c r="D2857" t="s">
        <v>3630</v>
      </c>
      <c r="E2857">
        <v>331</v>
      </c>
      <c r="F2857">
        <v>491</v>
      </c>
      <c r="G2857">
        <v>5833</v>
      </c>
      <c r="H2857" t="s">
        <v>3631</v>
      </c>
    </row>
    <row r="2858" spans="1:8" x14ac:dyDescent="0.25">
      <c r="A2858" t="s">
        <v>459</v>
      </c>
      <c r="B2858" t="s">
        <v>1759</v>
      </c>
      <c r="C2858">
        <v>497</v>
      </c>
      <c r="D2858" t="s">
        <v>3632</v>
      </c>
      <c r="E2858">
        <v>177</v>
      </c>
      <c r="F2858">
        <v>268</v>
      </c>
      <c r="G2858">
        <v>6199</v>
      </c>
      <c r="H2858" t="s">
        <v>3633</v>
      </c>
    </row>
    <row r="2859" spans="1:8" hidden="1" x14ac:dyDescent="0.25">
      <c r="A2859" t="s">
        <v>460</v>
      </c>
      <c r="B2859" t="s">
        <v>1760</v>
      </c>
      <c r="C2859">
        <v>761</v>
      </c>
      <c r="D2859" t="s">
        <v>3630</v>
      </c>
      <c r="E2859">
        <v>562</v>
      </c>
      <c r="F2859">
        <v>729</v>
      </c>
      <c r="G2859">
        <v>5833</v>
      </c>
      <c r="H2859" t="s">
        <v>3631</v>
      </c>
    </row>
    <row r="2860" spans="1:8" x14ac:dyDescent="0.25">
      <c r="A2860" t="s">
        <v>460</v>
      </c>
      <c r="B2860" t="s">
        <v>1760</v>
      </c>
      <c r="C2860">
        <v>761</v>
      </c>
      <c r="D2860" t="s">
        <v>3632</v>
      </c>
      <c r="E2860">
        <v>383</v>
      </c>
      <c r="F2860">
        <v>500</v>
      </c>
      <c r="G2860">
        <v>6199</v>
      </c>
      <c r="H2860" t="s">
        <v>3633</v>
      </c>
    </row>
    <row r="2861" spans="1:8" hidden="1" x14ac:dyDescent="0.25">
      <c r="A2861" t="s">
        <v>4853</v>
      </c>
      <c r="B2861" t="s">
        <v>4854</v>
      </c>
      <c r="C2861">
        <v>727</v>
      </c>
      <c r="D2861" t="s">
        <v>3639</v>
      </c>
      <c r="E2861">
        <v>355</v>
      </c>
      <c r="F2861">
        <v>404</v>
      </c>
      <c r="G2861">
        <v>4169</v>
      </c>
      <c r="H2861" t="s">
        <v>3640</v>
      </c>
    </row>
    <row r="2862" spans="1:8" hidden="1" x14ac:dyDescent="0.25">
      <c r="A2862" t="s">
        <v>4853</v>
      </c>
      <c r="B2862" t="s">
        <v>4854</v>
      </c>
      <c r="C2862">
        <v>727</v>
      </c>
      <c r="D2862" t="s">
        <v>3630</v>
      </c>
      <c r="E2862">
        <v>566</v>
      </c>
      <c r="F2862">
        <v>721</v>
      </c>
      <c r="G2862">
        <v>5833</v>
      </c>
      <c r="H2862" t="s">
        <v>3631</v>
      </c>
    </row>
    <row r="2863" spans="1:8" x14ac:dyDescent="0.25">
      <c r="A2863" t="s">
        <v>4853</v>
      </c>
      <c r="B2863" t="s">
        <v>4854</v>
      </c>
      <c r="C2863">
        <v>727</v>
      </c>
      <c r="D2863" t="s">
        <v>3632</v>
      </c>
      <c r="E2863">
        <v>436</v>
      </c>
      <c r="F2863">
        <v>499</v>
      </c>
      <c r="G2863">
        <v>6199</v>
      </c>
      <c r="H2863" t="s">
        <v>3633</v>
      </c>
    </row>
    <row r="2864" spans="1:8" hidden="1" x14ac:dyDescent="0.25">
      <c r="A2864" t="s">
        <v>4855</v>
      </c>
      <c r="B2864" t="s">
        <v>4856</v>
      </c>
      <c r="C2864">
        <v>653</v>
      </c>
      <c r="D2864" t="s">
        <v>3630</v>
      </c>
      <c r="E2864">
        <v>451</v>
      </c>
      <c r="F2864">
        <v>618</v>
      </c>
      <c r="G2864">
        <v>5833</v>
      </c>
      <c r="H2864" t="s">
        <v>3631</v>
      </c>
    </row>
    <row r="2865" spans="1:8" x14ac:dyDescent="0.25">
      <c r="A2865" t="s">
        <v>4855</v>
      </c>
      <c r="B2865" t="s">
        <v>4856</v>
      </c>
      <c r="C2865">
        <v>653</v>
      </c>
      <c r="D2865" t="s">
        <v>3632</v>
      </c>
      <c r="E2865">
        <v>141</v>
      </c>
      <c r="F2865">
        <v>201</v>
      </c>
      <c r="G2865">
        <v>6199</v>
      </c>
      <c r="H2865" t="s">
        <v>3633</v>
      </c>
    </row>
    <row r="2866" spans="1:8" x14ac:dyDescent="0.25">
      <c r="A2866" t="s">
        <v>4855</v>
      </c>
      <c r="B2866" t="s">
        <v>4856</v>
      </c>
      <c r="C2866">
        <v>653</v>
      </c>
      <c r="D2866" t="s">
        <v>3632</v>
      </c>
      <c r="E2866">
        <v>205</v>
      </c>
      <c r="F2866">
        <v>279</v>
      </c>
      <c r="G2866">
        <v>6199</v>
      </c>
      <c r="H2866" t="s">
        <v>3633</v>
      </c>
    </row>
    <row r="2867" spans="1:8" x14ac:dyDescent="0.25">
      <c r="A2867" t="s">
        <v>4855</v>
      </c>
      <c r="B2867" t="s">
        <v>4856</v>
      </c>
      <c r="C2867">
        <v>653</v>
      </c>
      <c r="D2867" t="s">
        <v>3632</v>
      </c>
      <c r="E2867">
        <v>284</v>
      </c>
      <c r="F2867">
        <v>362</v>
      </c>
      <c r="G2867">
        <v>6199</v>
      </c>
      <c r="H2867" t="s">
        <v>3633</v>
      </c>
    </row>
    <row r="2868" spans="1:8" hidden="1" x14ac:dyDescent="0.25">
      <c r="A2868" t="s">
        <v>4857</v>
      </c>
      <c r="B2868" t="s">
        <v>4858</v>
      </c>
      <c r="C2868">
        <v>669</v>
      </c>
      <c r="D2868" t="s">
        <v>3630</v>
      </c>
      <c r="E2868">
        <v>452</v>
      </c>
      <c r="F2868">
        <v>619</v>
      </c>
      <c r="G2868">
        <v>5833</v>
      </c>
      <c r="H2868" t="s">
        <v>3631</v>
      </c>
    </row>
    <row r="2869" spans="1:8" x14ac:dyDescent="0.25">
      <c r="A2869" t="s">
        <v>4857</v>
      </c>
      <c r="B2869" t="s">
        <v>4858</v>
      </c>
      <c r="C2869">
        <v>669</v>
      </c>
      <c r="D2869" t="s">
        <v>3632</v>
      </c>
      <c r="E2869">
        <v>140</v>
      </c>
      <c r="F2869">
        <v>201</v>
      </c>
      <c r="G2869">
        <v>6199</v>
      </c>
      <c r="H2869" t="s">
        <v>3633</v>
      </c>
    </row>
    <row r="2870" spans="1:8" x14ac:dyDescent="0.25">
      <c r="A2870" t="s">
        <v>4857</v>
      </c>
      <c r="B2870" t="s">
        <v>4858</v>
      </c>
      <c r="C2870">
        <v>669</v>
      </c>
      <c r="D2870" t="s">
        <v>3632</v>
      </c>
      <c r="E2870">
        <v>204</v>
      </c>
      <c r="F2870">
        <v>271</v>
      </c>
      <c r="G2870">
        <v>6199</v>
      </c>
      <c r="H2870" t="s">
        <v>3633</v>
      </c>
    </row>
    <row r="2871" spans="1:8" x14ac:dyDescent="0.25">
      <c r="A2871" t="s">
        <v>4857</v>
      </c>
      <c r="B2871" t="s">
        <v>4858</v>
      </c>
      <c r="C2871">
        <v>669</v>
      </c>
      <c r="D2871" t="s">
        <v>3632</v>
      </c>
      <c r="E2871">
        <v>277</v>
      </c>
      <c r="F2871">
        <v>371</v>
      </c>
      <c r="G2871">
        <v>6199</v>
      </c>
      <c r="H2871" t="s">
        <v>3633</v>
      </c>
    </row>
    <row r="2872" spans="1:8" hidden="1" x14ac:dyDescent="0.25">
      <c r="A2872" t="s">
        <v>4859</v>
      </c>
      <c r="B2872" t="s">
        <v>4860</v>
      </c>
      <c r="C2872">
        <v>735</v>
      </c>
      <c r="D2872" t="s">
        <v>3630</v>
      </c>
      <c r="E2872">
        <v>472</v>
      </c>
      <c r="F2872">
        <v>637</v>
      </c>
      <c r="G2872">
        <v>5833</v>
      </c>
      <c r="H2872" t="s">
        <v>3631</v>
      </c>
    </row>
    <row r="2873" spans="1:8" x14ac:dyDescent="0.25">
      <c r="A2873" t="s">
        <v>4859</v>
      </c>
      <c r="B2873" t="s">
        <v>4860</v>
      </c>
      <c r="C2873">
        <v>735</v>
      </c>
      <c r="D2873" t="s">
        <v>3632</v>
      </c>
      <c r="E2873">
        <v>129</v>
      </c>
      <c r="F2873">
        <v>189</v>
      </c>
      <c r="G2873">
        <v>6199</v>
      </c>
      <c r="H2873" t="s">
        <v>3633</v>
      </c>
    </row>
    <row r="2874" spans="1:8" x14ac:dyDescent="0.25">
      <c r="A2874" t="s">
        <v>4859</v>
      </c>
      <c r="B2874" t="s">
        <v>4860</v>
      </c>
      <c r="C2874">
        <v>735</v>
      </c>
      <c r="D2874" t="s">
        <v>3632</v>
      </c>
      <c r="E2874">
        <v>192</v>
      </c>
      <c r="F2874">
        <v>262</v>
      </c>
      <c r="G2874">
        <v>6199</v>
      </c>
      <c r="H2874" t="s">
        <v>3633</v>
      </c>
    </row>
    <row r="2875" spans="1:8" x14ac:dyDescent="0.25">
      <c r="A2875" t="s">
        <v>4859</v>
      </c>
      <c r="B2875" t="s">
        <v>4860</v>
      </c>
      <c r="C2875">
        <v>735</v>
      </c>
      <c r="D2875" t="s">
        <v>3632</v>
      </c>
      <c r="E2875">
        <v>267</v>
      </c>
      <c r="F2875">
        <v>386</v>
      </c>
      <c r="G2875">
        <v>6199</v>
      </c>
      <c r="H2875" t="s">
        <v>3633</v>
      </c>
    </row>
    <row r="2876" spans="1:8" hidden="1" x14ac:dyDescent="0.25">
      <c r="A2876" t="s">
        <v>4861</v>
      </c>
      <c r="B2876" t="s">
        <v>4862</v>
      </c>
      <c r="C2876">
        <v>590</v>
      </c>
      <c r="D2876" t="s">
        <v>4863</v>
      </c>
      <c r="E2876">
        <v>12</v>
      </c>
      <c r="F2876">
        <v>84</v>
      </c>
      <c r="G2876">
        <v>1</v>
      </c>
    </row>
    <row r="2877" spans="1:8" hidden="1" x14ac:dyDescent="0.25">
      <c r="A2877" t="s">
        <v>4861</v>
      </c>
      <c r="B2877" t="s">
        <v>4862</v>
      </c>
      <c r="C2877">
        <v>590</v>
      </c>
      <c r="D2877" t="s">
        <v>3639</v>
      </c>
      <c r="E2877">
        <v>167</v>
      </c>
      <c r="F2877">
        <v>215</v>
      </c>
      <c r="G2877">
        <v>4169</v>
      </c>
      <c r="H2877" t="s">
        <v>3640</v>
      </c>
    </row>
    <row r="2878" spans="1:8" hidden="1" x14ac:dyDescent="0.25">
      <c r="A2878" t="s">
        <v>4861</v>
      </c>
      <c r="B2878" t="s">
        <v>4862</v>
      </c>
      <c r="C2878">
        <v>590</v>
      </c>
      <c r="D2878" t="s">
        <v>3630</v>
      </c>
      <c r="E2878">
        <v>424</v>
      </c>
      <c r="F2878">
        <v>583</v>
      </c>
      <c r="G2878">
        <v>5833</v>
      </c>
      <c r="H2878" t="s">
        <v>3631</v>
      </c>
    </row>
    <row r="2879" spans="1:8" x14ac:dyDescent="0.25">
      <c r="A2879" t="s">
        <v>4861</v>
      </c>
      <c r="B2879" t="s">
        <v>4862</v>
      </c>
      <c r="C2879">
        <v>590</v>
      </c>
      <c r="D2879" t="s">
        <v>3632</v>
      </c>
      <c r="E2879">
        <v>240</v>
      </c>
      <c r="F2879">
        <v>323</v>
      </c>
      <c r="G2879">
        <v>6199</v>
      </c>
      <c r="H2879" t="s">
        <v>3633</v>
      </c>
    </row>
    <row r="2880" spans="1:8" hidden="1" x14ac:dyDescent="0.25">
      <c r="A2880" t="s">
        <v>461</v>
      </c>
      <c r="B2880" t="s">
        <v>1761</v>
      </c>
      <c r="C2880">
        <v>424</v>
      </c>
      <c r="D2880" t="s">
        <v>3630</v>
      </c>
      <c r="E2880">
        <v>218</v>
      </c>
      <c r="F2880">
        <v>377</v>
      </c>
      <c r="G2880">
        <v>5833</v>
      </c>
      <c r="H2880" t="s">
        <v>3631</v>
      </c>
    </row>
    <row r="2881" spans="1:8" x14ac:dyDescent="0.25">
      <c r="A2881" t="s">
        <v>461</v>
      </c>
      <c r="B2881" t="s">
        <v>1761</v>
      </c>
      <c r="C2881">
        <v>424</v>
      </c>
      <c r="D2881" t="s">
        <v>3632</v>
      </c>
      <c r="E2881">
        <v>103</v>
      </c>
      <c r="F2881">
        <v>162</v>
      </c>
      <c r="G2881">
        <v>6199</v>
      </c>
      <c r="H2881" t="s">
        <v>3633</v>
      </c>
    </row>
    <row r="2882" spans="1:8" hidden="1" x14ac:dyDescent="0.25">
      <c r="A2882" t="s">
        <v>4864</v>
      </c>
      <c r="B2882" t="s">
        <v>4865</v>
      </c>
      <c r="C2882">
        <v>757</v>
      </c>
      <c r="D2882" t="s">
        <v>3630</v>
      </c>
      <c r="E2882">
        <v>497</v>
      </c>
      <c r="F2882">
        <v>667</v>
      </c>
      <c r="G2882">
        <v>5833</v>
      </c>
      <c r="H2882" t="s">
        <v>3631</v>
      </c>
    </row>
    <row r="2883" spans="1:8" x14ac:dyDescent="0.25">
      <c r="A2883" t="s">
        <v>4864</v>
      </c>
      <c r="B2883" t="s">
        <v>4865</v>
      </c>
      <c r="C2883">
        <v>757</v>
      </c>
      <c r="D2883" t="s">
        <v>3632</v>
      </c>
      <c r="E2883">
        <v>129</v>
      </c>
      <c r="F2883">
        <v>189</v>
      </c>
      <c r="G2883">
        <v>6199</v>
      </c>
      <c r="H2883" t="s">
        <v>3633</v>
      </c>
    </row>
    <row r="2884" spans="1:8" x14ac:dyDescent="0.25">
      <c r="A2884" t="s">
        <v>4864</v>
      </c>
      <c r="B2884" t="s">
        <v>4865</v>
      </c>
      <c r="C2884">
        <v>757</v>
      </c>
      <c r="D2884" t="s">
        <v>3632</v>
      </c>
      <c r="E2884">
        <v>192</v>
      </c>
      <c r="F2884">
        <v>264</v>
      </c>
      <c r="G2884">
        <v>6199</v>
      </c>
      <c r="H2884" t="s">
        <v>3633</v>
      </c>
    </row>
    <row r="2885" spans="1:8" x14ac:dyDescent="0.25">
      <c r="A2885" t="s">
        <v>4864</v>
      </c>
      <c r="B2885" t="s">
        <v>4865</v>
      </c>
      <c r="C2885">
        <v>757</v>
      </c>
      <c r="D2885" t="s">
        <v>3632</v>
      </c>
      <c r="E2885">
        <v>268</v>
      </c>
      <c r="F2885">
        <v>406</v>
      </c>
      <c r="G2885">
        <v>6199</v>
      </c>
      <c r="H2885" t="s">
        <v>3633</v>
      </c>
    </row>
    <row r="2886" spans="1:8" hidden="1" x14ac:dyDescent="0.25">
      <c r="A2886" t="s">
        <v>462</v>
      </c>
      <c r="B2886" t="s">
        <v>1762</v>
      </c>
      <c r="C2886">
        <v>625</v>
      </c>
      <c r="D2886" t="s">
        <v>3630</v>
      </c>
      <c r="E2886">
        <v>424</v>
      </c>
      <c r="F2886">
        <v>588</v>
      </c>
      <c r="G2886">
        <v>5833</v>
      </c>
      <c r="H2886" t="s">
        <v>3631</v>
      </c>
    </row>
    <row r="2887" spans="1:8" x14ac:dyDescent="0.25">
      <c r="A2887" t="s">
        <v>462</v>
      </c>
      <c r="B2887" t="s">
        <v>1762</v>
      </c>
      <c r="C2887">
        <v>625</v>
      </c>
      <c r="D2887" t="s">
        <v>3632</v>
      </c>
      <c r="E2887">
        <v>215</v>
      </c>
      <c r="F2887">
        <v>368</v>
      </c>
      <c r="G2887">
        <v>6199</v>
      </c>
      <c r="H2887" t="s">
        <v>3633</v>
      </c>
    </row>
    <row r="2888" spans="1:8" hidden="1" x14ac:dyDescent="0.25">
      <c r="A2888" t="s">
        <v>4866</v>
      </c>
      <c r="B2888" t="s">
        <v>4867</v>
      </c>
      <c r="C2888">
        <v>462</v>
      </c>
      <c r="D2888" t="s">
        <v>3639</v>
      </c>
      <c r="E2888">
        <v>87</v>
      </c>
      <c r="F2888">
        <v>135</v>
      </c>
      <c r="G2888">
        <v>4169</v>
      </c>
      <c r="H2888" t="s">
        <v>3640</v>
      </c>
    </row>
    <row r="2889" spans="1:8" hidden="1" x14ac:dyDescent="0.25">
      <c r="A2889" t="s">
        <v>4866</v>
      </c>
      <c r="B2889" t="s">
        <v>4867</v>
      </c>
      <c r="C2889">
        <v>462</v>
      </c>
      <c r="D2889" t="s">
        <v>3630</v>
      </c>
      <c r="E2889">
        <v>305</v>
      </c>
      <c r="F2889">
        <v>460</v>
      </c>
      <c r="G2889">
        <v>5833</v>
      </c>
      <c r="H2889" t="s">
        <v>3631</v>
      </c>
    </row>
    <row r="2890" spans="1:8" x14ac:dyDescent="0.25">
      <c r="A2890" t="s">
        <v>4866</v>
      </c>
      <c r="B2890" t="s">
        <v>4867</v>
      </c>
      <c r="C2890">
        <v>462</v>
      </c>
      <c r="D2890" t="s">
        <v>3632</v>
      </c>
      <c r="E2890">
        <v>160</v>
      </c>
      <c r="F2890">
        <v>226</v>
      </c>
      <c r="G2890">
        <v>6199</v>
      </c>
      <c r="H2890" t="s">
        <v>3633</v>
      </c>
    </row>
    <row r="2891" spans="1:8" hidden="1" x14ac:dyDescent="0.25">
      <c r="A2891" t="s">
        <v>463</v>
      </c>
      <c r="B2891" t="s">
        <v>1763</v>
      </c>
      <c r="C2891">
        <v>601</v>
      </c>
      <c r="D2891" t="s">
        <v>3630</v>
      </c>
      <c r="E2891">
        <v>442</v>
      </c>
      <c r="F2891">
        <v>600</v>
      </c>
      <c r="G2891">
        <v>5833</v>
      </c>
      <c r="H2891" t="s">
        <v>3631</v>
      </c>
    </row>
    <row r="2892" spans="1:8" x14ac:dyDescent="0.25">
      <c r="A2892" t="s">
        <v>463</v>
      </c>
      <c r="B2892" t="s">
        <v>1763</v>
      </c>
      <c r="C2892">
        <v>601</v>
      </c>
      <c r="D2892" t="s">
        <v>3632</v>
      </c>
      <c r="E2892">
        <v>175</v>
      </c>
      <c r="F2892">
        <v>351</v>
      </c>
      <c r="G2892">
        <v>6199</v>
      </c>
      <c r="H2892" t="s">
        <v>3633</v>
      </c>
    </row>
    <row r="2893" spans="1:8" x14ac:dyDescent="0.25">
      <c r="A2893" t="s">
        <v>4868</v>
      </c>
      <c r="B2893" t="s">
        <v>4869</v>
      </c>
      <c r="C2893">
        <v>316</v>
      </c>
      <c r="D2893" t="s">
        <v>3632</v>
      </c>
      <c r="E2893">
        <v>178</v>
      </c>
      <c r="F2893">
        <v>272</v>
      </c>
      <c r="G2893">
        <v>6199</v>
      </c>
      <c r="H2893" t="s">
        <v>3633</v>
      </c>
    </row>
    <row r="2894" spans="1:8" hidden="1" x14ac:dyDescent="0.25">
      <c r="A2894" t="s">
        <v>4870</v>
      </c>
      <c r="B2894" t="s">
        <v>4871</v>
      </c>
      <c r="C2894">
        <v>588</v>
      </c>
      <c r="D2894" t="s">
        <v>3630</v>
      </c>
      <c r="E2894">
        <v>427</v>
      </c>
      <c r="F2894">
        <v>585</v>
      </c>
      <c r="G2894">
        <v>5833</v>
      </c>
      <c r="H2894" t="s">
        <v>3631</v>
      </c>
    </row>
    <row r="2895" spans="1:8" x14ac:dyDescent="0.25">
      <c r="A2895" t="s">
        <v>4870</v>
      </c>
      <c r="B2895" t="s">
        <v>4871</v>
      </c>
      <c r="C2895">
        <v>588</v>
      </c>
      <c r="D2895" t="s">
        <v>3632</v>
      </c>
      <c r="E2895">
        <v>110</v>
      </c>
      <c r="F2895">
        <v>172</v>
      </c>
      <c r="G2895">
        <v>6199</v>
      </c>
      <c r="H2895" t="s">
        <v>3633</v>
      </c>
    </row>
    <row r="2896" spans="1:8" x14ac:dyDescent="0.25">
      <c r="A2896" t="s">
        <v>4870</v>
      </c>
      <c r="B2896" t="s">
        <v>4871</v>
      </c>
      <c r="C2896">
        <v>588</v>
      </c>
      <c r="D2896" t="s">
        <v>3632</v>
      </c>
      <c r="E2896">
        <v>179</v>
      </c>
      <c r="F2896">
        <v>338</v>
      </c>
      <c r="G2896">
        <v>6199</v>
      </c>
      <c r="H2896" t="s">
        <v>3633</v>
      </c>
    </row>
    <row r="2897" spans="1:8" hidden="1" x14ac:dyDescent="0.25">
      <c r="A2897" t="s">
        <v>4872</v>
      </c>
      <c r="B2897" t="s">
        <v>4873</v>
      </c>
      <c r="C2897">
        <v>621</v>
      </c>
      <c r="D2897" t="s">
        <v>3630</v>
      </c>
      <c r="E2897">
        <v>421</v>
      </c>
      <c r="F2897">
        <v>585</v>
      </c>
      <c r="G2897">
        <v>5833</v>
      </c>
      <c r="H2897" t="s">
        <v>3631</v>
      </c>
    </row>
    <row r="2898" spans="1:8" x14ac:dyDescent="0.25">
      <c r="A2898" t="s">
        <v>4872</v>
      </c>
      <c r="B2898" t="s">
        <v>4873</v>
      </c>
      <c r="C2898">
        <v>621</v>
      </c>
      <c r="D2898" t="s">
        <v>3632</v>
      </c>
      <c r="E2898">
        <v>166</v>
      </c>
      <c r="F2898">
        <v>227</v>
      </c>
      <c r="G2898">
        <v>6199</v>
      </c>
      <c r="H2898" t="s">
        <v>3633</v>
      </c>
    </row>
    <row r="2899" spans="1:8" x14ac:dyDescent="0.25">
      <c r="A2899" t="s">
        <v>4872</v>
      </c>
      <c r="B2899" t="s">
        <v>4873</v>
      </c>
      <c r="C2899">
        <v>621</v>
      </c>
      <c r="D2899" t="s">
        <v>3632</v>
      </c>
      <c r="E2899">
        <v>233</v>
      </c>
      <c r="F2899">
        <v>355</v>
      </c>
      <c r="G2899">
        <v>6199</v>
      </c>
      <c r="H2899" t="s">
        <v>3633</v>
      </c>
    </row>
    <row r="2900" spans="1:8" hidden="1" x14ac:dyDescent="0.25">
      <c r="A2900" t="s">
        <v>4874</v>
      </c>
      <c r="B2900" t="s">
        <v>4875</v>
      </c>
      <c r="C2900">
        <v>735</v>
      </c>
      <c r="D2900" t="s">
        <v>3657</v>
      </c>
      <c r="E2900">
        <v>49</v>
      </c>
      <c r="F2900">
        <v>142</v>
      </c>
      <c r="G2900">
        <v>2653</v>
      </c>
      <c r="H2900" t="s">
        <v>3658</v>
      </c>
    </row>
    <row r="2901" spans="1:8" hidden="1" x14ac:dyDescent="0.25">
      <c r="A2901" t="s">
        <v>4874</v>
      </c>
      <c r="B2901" t="s">
        <v>4875</v>
      </c>
      <c r="C2901">
        <v>735</v>
      </c>
      <c r="D2901" t="s">
        <v>3630</v>
      </c>
      <c r="E2901">
        <v>543</v>
      </c>
      <c r="F2901">
        <v>727</v>
      </c>
      <c r="G2901">
        <v>5833</v>
      </c>
      <c r="H2901" t="s">
        <v>3631</v>
      </c>
    </row>
    <row r="2902" spans="1:8" x14ac:dyDescent="0.25">
      <c r="A2902" t="s">
        <v>4874</v>
      </c>
      <c r="B2902" t="s">
        <v>4875</v>
      </c>
      <c r="C2902">
        <v>735</v>
      </c>
      <c r="D2902" t="s">
        <v>3632</v>
      </c>
      <c r="E2902">
        <v>333</v>
      </c>
      <c r="F2902">
        <v>432</v>
      </c>
      <c r="G2902">
        <v>6199</v>
      </c>
      <c r="H2902" t="s">
        <v>3633</v>
      </c>
    </row>
    <row r="2903" spans="1:8" hidden="1" x14ac:dyDescent="0.25">
      <c r="A2903" t="s">
        <v>4876</v>
      </c>
      <c r="B2903" t="s">
        <v>4877</v>
      </c>
      <c r="C2903">
        <v>690</v>
      </c>
      <c r="D2903" t="s">
        <v>3630</v>
      </c>
      <c r="E2903">
        <v>512</v>
      </c>
      <c r="F2903">
        <v>690</v>
      </c>
      <c r="G2903">
        <v>5833</v>
      </c>
      <c r="H2903" t="s">
        <v>3631</v>
      </c>
    </row>
    <row r="2904" spans="1:8" x14ac:dyDescent="0.25">
      <c r="A2904" t="s">
        <v>4876</v>
      </c>
      <c r="B2904" t="s">
        <v>4877</v>
      </c>
      <c r="C2904">
        <v>690</v>
      </c>
      <c r="D2904" t="s">
        <v>3632</v>
      </c>
      <c r="E2904">
        <v>154</v>
      </c>
      <c r="F2904">
        <v>245</v>
      </c>
      <c r="G2904">
        <v>6199</v>
      </c>
      <c r="H2904" t="s">
        <v>3633</v>
      </c>
    </row>
    <row r="2905" spans="1:8" x14ac:dyDescent="0.25">
      <c r="A2905" t="s">
        <v>4876</v>
      </c>
      <c r="B2905" t="s">
        <v>4877</v>
      </c>
      <c r="C2905">
        <v>690</v>
      </c>
      <c r="D2905" t="s">
        <v>3632</v>
      </c>
      <c r="E2905">
        <v>330</v>
      </c>
      <c r="F2905">
        <v>452</v>
      </c>
      <c r="G2905">
        <v>6199</v>
      </c>
      <c r="H2905" t="s">
        <v>3633</v>
      </c>
    </row>
    <row r="2906" spans="1:8" hidden="1" x14ac:dyDescent="0.25">
      <c r="A2906" t="s">
        <v>4878</v>
      </c>
      <c r="B2906" t="s">
        <v>4879</v>
      </c>
      <c r="C2906">
        <v>717</v>
      </c>
      <c r="D2906" t="s">
        <v>3657</v>
      </c>
      <c r="E2906">
        <v>48</v>
      </c>
      <c r="F2906">
        <v>141</v>
      </c>
      <c r="G2906">
        <v>2653</v>
      </c>
      <c r="H2906" t="s">
        <v>3658</v>
      </c>
    </row>
    <row r="2907" spans="1:8" hidden="1" x14ac:dyDescent="0.25">
      <c r="A2907" t="s">
        <v>4878</v>
      </c>
      <c r="B2907" t="s">
        <v>4879</v>
      </c>
      <c r="C2907">
        <v>717</v>
      </c>
      <c r="D2907" t="s">
        <v>3639</v>
      </c>
      <c r="E2907">
        <v>314</v>
      </c>
      <c r="F2907">
        <v>362</v>
      </c>
      <c r="G2907">
        <v>4169</v>
      </c>
      <c r="H2907" t="s">
        <v>3640</v>
      </c>
    </row>
    <row r="2908" spans="1:8" hidden="1" x14ac:dyDescent="0.25">
      <c r="A2908" t="s">
        <v>4878</v>
      </c>
      <c r="B2908" t="s">
        <v>4879</v>
      </c>
      <c r="C2908">
        <v>717</v>
      </c>
      <c r="D2908" t="s">
        <v>3630</v>
      </c>
      <c r="E2908">
        <v>552</v>
      </c>
      <c r="F2908">
        <v>709</v>
      </c>
      <c r="G2908">
        <v>5833</v>
      </c>
      <c r="H2908" t="s">
        <v>3631</v>
      </c>
    </row>
    <row r="2909" spans="1:8" x14ac:dyDescent="0.25">
      <c r="A2909" t="s">
        <v>4878</v>
      </c>
      <c r="B2909" t="s">
        <v>4879</v>
      </c>
      <c r="C2909">
        <v>717</v>
      </c>
      <c r="D2909" t="s">
        <v>3632</v>
      </c>
      <c r="E2909">
        <v>387</v>
      </c>
      <c r="F2909">
        <v>454</v>
      </c>
      <c r="G2909">
        <v>6199</v>
      </c>
      <c r="H2909" t="s">
        <v>3633</v>
      </c>
    </row>
    <row r="2910" spans="1:8" x14ac:dyDescent="0.25">
      <c r="A2910" t="s">
        <v>4880</v>
      </c>
      <c r="B2910" t="s">
        <v>4881</v>
      </c>
      <c r="C2910">
        <v>278</v>
      </c>
      <c r="D2910" t="s">
        <v>3632</v>
      </c>
      <c r="E2910">
        <v>33</v>
      </c>
      <c r="F2910">
        <v>92</v>
      </c>
      <c r="G2910">
        <v>6199</v>
      </c>
      <c r="H2910" t="s">
        <v>3633</v>
      </c>
    </row>
    <row r="2911" spans="1:8" hidden="1" x14ac:dyDescent="0.25">
      <c r="A2911" t="s">
        <v>4882</v>
      </c>
      <c r="B2911" t="s">
        <v>4883</v>
      </c>
      <c r="C2911">
        <v>614</v>
      </c>
      <c r="D2911" t="s">
        <v>3639</v>
      </c>
      <c r="E2911">
        <v>211</v>
      </c>
      <c r="F2911">
        <v>262</v>
      </c>
      <c r="G2911">
        <v>4169</v>
      </c>
      <c r="H2911" t="s">
        <v>3640</v>
      </c>
    </row>
    <row r="2912" spans="1:8" hidden="1" x14ac:dyDescent="0.25">
      <c r="A2912" t="s">
        <v>4882</v>
      </c>
      <c r="B2912" t="s">
        <v>4883</v>
      </c>
      <c r="C2912">
        <v>614</v>
      </c>
      <c r="D2912" t="s">
        <v>3630</v>
      </c>
      <c r="E2912">
        <v>396</v>
      </c>
      <c r="F2912">
        <v>563</v>
      </c>
      <c r="G2912">
        <v>5833</v>
      </c>
      <c r="H2912" t="s">
        <v>3631</v>
      </c>
    </row>
    <row r="2913" spans="1:8" x14ac:dyDescent="0.25">
      <c r="A2913" t="s">
        <v>4882</v>
      </c>
      <c r="B2913" t="s">
        <v>4883</v>
      </c>
      <c r="C2913">
        <v>614</v>
      </c>
      <c r="D2913" t="s">
        <v>3632</v>
      </c>
      <c r="E2913">
        <v>275</v>
      </c>
      <c r="F2913">
        <v>335</v>
      </c>
      <c r="G2913">
        <v>6199</v>
      </c>
      <c r="H2913" t="s">
        <v>3633</v>
      </c>
    </row>
    <row r="2914" spans="1:8" hidden="1" x14ac:dyDescent="0.25">
      <c r="A2914" t="s">
        <v>464</v>
      </c>
      <c r="B2914" t="s">
        <v>1764</v>
      </c>
      <c r="C2914">
        <v>752</v>
      </c>
      <c r="D2914" t="s">
        <v>3630</v>
      </c>
      <c r="E2914">
        <v>535</v>
      </c>
      <c r="F2914">
        <v>701</v>
      </c>
      <c r="G2914">
        <v>5833</v>
      </c>
      <c r="H2914" t="s">
        <v>3631</v>
      </c>
    </row>
    <row r="2915" spans="1:8" x14ac:dyDescent="0.25">
      <c r="A2915" t="s">
        <v>464</v>
      </c>
      <c r="B2915" t="s">
        <v>1764</v>
      </c>
      <c r="C2915">
        <v>752</v>
      </c>
      <c r="D2915" t="s">
        <v>3632</v>
      </c>
      <c r="E2915">
        <v>356</v>
      </c>
      <c r="F2915">
        <v>471</v>
      </c>
      <c r="G2915">
        <v>6199</v>
      </c>
      <c r="H2915" t="s">
        <v>3633</v>
      </c>
    </row>
    <row r="2916" spans="1:8" hidden="1" x14ac:dyDescent="0.25">
      <c r="A2916" t="s">
        <v>4884</v>
      </c>
      <c r="B2916" t="s">
        <v>4885</v>
      </c>
      <c r="C2916">
        <v>786</v>
      </c>
      <c r="D2916" t="s">
        <v>4471</v>
      </c>
      <c r="E2916">
        <v>647</v>
      </c>
      <c r="F2916">
        <v>783</v>
      </c>
      <c r="G2916">
        <v>1118</v>
      </c>
      <c r="H2916" t="s">
        <v>4472</v>
      </c>
    </row>
    <row r="2917" spans="1:8" hidden="1" x14ac:dyDescent="0.25">
      <c r="A2917" t="s">
        <v>4884</v>
      </c>
      <c r="B2917" t="s">
        <v>4885</v>
      </c>
      <c r="C2917">
        <v>786</v>
      </c>
      <c r="D2917" t="s">
        <v>3630</v>
      </c>
      <c r="E2917">
        <v>390</v>
      </c>
      <c r="F2917">
        <v>560</v>
      </c>
      <c r="G2917">
        <v>5833</v>
      </c>
      <c r="H2917" t="s">
        <v>3631</v>
      </c>
    </row>
    <row r="2918" spans="1:8" x14ac:dyDescent="0.25">
      <c r="A2918" t="s">
        <v>4884</v>
      </c>
      <c r="B2918" t="s">
        <v>4885</v>
      </c>
      <c r="C2918">
        <v>786</v>
      </c>
      <c r="D2918" t="s">
        <v>3632</v>
      </c>
      <c r="E2918">
        <v>244</v>
      </c>
      <c r="F2918">
        <v>308</v>
      </c>
      <c r="G2918">
        <v>6199</v>
      </c>
      <c r="H2918" t="s">
        <v>3633</v>
      </c>
    </row>
    <row r="2919" spans="1:8" hidden="1" x14ac:dyDescent="0.25">
      <c r="A2919" t="s">
        <v>4886</v>
      </c>
      <c r="B2919" t="s">
        <v>4887</v>
      </c>
      <c r="C2919">
        <v>686</v>
      </c>
      <c r="D2919" t="s">
        <v>3680</v>
      </c>
      <c r="E2919">
        <v>1</v>
      </c>
      <c r="F2919">
        <v>114</v>
      </c>
      <c r="G2919">
        <v>197</v>
      </c>
    </row>
    <row r="2920" spans="1:8" hidden="1" x14ac:dyDescent="0.25">
      <c r="A2920" t="s">
        <v>4886</v>
      </c>
      <c r="B2920" t="s">
        <v>4887</v>
      </c>
      <c r="C2920">
        <v>686</v>
      </c>
      <c r="D2920" t="s">
        <v>3630</v>
      </c>
      <c r="E2920">
        <v>465</v>
      </c>
      <c r="F2920">
        <v>626</v>
      </c>
      <c r="G2920">
        <v>5833</v>
      </c>
      <c r="H2920" t="s">
        <v>3631</v>
      </c>
    </row>
    <row r="2921" spans="1:8" x14ac:dyDescent="0.25">
      <c r="A2921" t="s">
        <v>4886</v>
      </c>
      <c r="B2921" t="s">
        <v>4887</v>
      </c>
      <c r="C2921">
        <v>686</v>
      </c>
      <c r="D2921" t="s">
        <v>3632</v>
      </c>
      <c r="E2921">
        <v>145</v>
      </c>
      <c r="F2921">
        <v>208</v>
      </c>
      <c r="G2921">
        <v>6199</v>
      </c>
      <c r="H2921" t="s">
        <v>3633</v>
      </c>
    </row>
    <row r="2922" spans="1:8" x14ac:dyDescent="0.25">
      <c r="A2922" t="s">
        <v>4886</v>
      </c>
      <c r="B2922" t="s">
        <v>4887</v>
      </c>
      <c r="C2922">
        <v>686</v>
      </c>
      <c r="D2922" t="s">
        <v>3632</v>
      </c>
      <c r="E2922">
        <v>210</v>
      </c>
      <c r="F2922">
        <v>280</v>
      </c>
      <c r="G2922">
        <v>6199</v>
      </c>
      <c r="H2922" t="s">
        <v>3633</v>
      </c>
    </row>
    <row r="2923" spans="1:8" x14ac:dyDescent="0.25">
      <c r="A2923" t="s">
        <v>4886</v>
      </c>
      <c r="B2923" t="s">
        <v>4887</v>
      </c>
      <c r="C2923">
        <v>686</v>
      </c>
      <c r="D2923" t="s">
        <v>3632</v>
      </c>
      <c r="E2923">
        <v>284</v>
      </c>
      <c r="F2923">
        <v>362</v>
      </c>
      <c r="G2923">
        <v>6199</v>
      </c>
      <c r="H2923" t="s">
        <v>3633</v>
      </c>
    </row>
    <row r="2924" spans="1:8" hidden="1" x14ac:dyDescent="0.25">
      <c r="A2924" t="s">
        <v>4888</v>
      </c>
      <c r="B2924" t="s">
        <v>4889</v>
      </c>
      <c r="C2924">
        <v>654</v>
      </c>
      <c r="D2924" t="s">
        <v>3630</v>
      </c>
      <c r="E2924">
        <v>437</v>
      </c>
      <c r="F2924">
        <v>599</v>
      </c>
      <c r="G2924">
        <v>5833</v>
      </c>
      <c r="H2924" t="s">
        <v>3631</v>
      </c>
    </row>
    <row r="2925" spans="1:8" x14ac:dyDescent="0.25">
      <c r="A2925" t="s">
        <v>4888</v>
      </c>
      <c r="B2925" t="s">
        <v>4889</v>
      </c>
      <c r="C2925">
        <v>654</v>
      </c>
      <c r="D2925" t="s">
        <v>3632</v>
      </c>
      <c r="E2925">
        <v>131</v>
      </c>
      <c r="F2925">
        <v>193</v>
      </c>
      <c r="G2925">
        <v>6199</v>
      </c>
      <c r="H2925" t="s">
        <v>3633</v>
      </c>
    </row>
    <row r="2926" spans="1:8" x14ac:dyDescent="0.25">
      <c r="A2926" t="s">
        <v>4888</v>
      </c>
      <c r="B2926" t="s">
        <v>4889</v>
      </c>
      <c r="C2926">
        <v>654</v>
      </c>
      <c r="D2926" t="s">
        <v>3632</v>
      </c>
      <c r="E2926">
        <v>196</v>
      </c>
      <c r="F2926">
        <v>268</v>
      </c>
      <c r="G2926">
        <v>6199</v>
      </c>
      <c r="H2926" t="s">
        <v>3633</v>
      </c>
    </row>
    <row r="2927" spans="1:8" x14ac:dyDescent="0.25">
      <c r="A2927" t="s">
        <v>4888</v>
      </c>
      <c r="B2927" t="s">
        <v>4889</v>
      </c>
      <c r="C2927">
        <v>654</v>
      </c>
      <c r="D2927" t="s">
        <v>3632</v>
      </c>
      <c r="E2927">
        <v>272</v>
      </c>
      <c r="F2927">
        <v>351</v>
      </c>
      <c r="G2927">
        <v>6199</v>
      </c>
      <c r="H2927" t="s">
        <v>3633</v>
      </c>
    </row>
    <row r="2928" spans="1:8" hidden="1" x14ac:dyDescent="0.25">
      <c r="A2928" t="s">
        <v>4890</v>
      </c>
      <c r="B2928" t="s">
        <v>4891</v>
      </c>
      <c r="C2928">
        <v>412</v>
      </c>
      <c r="D2928" t="s">
        <v>3639</v>
      </c>
      <c r="E2928">
        <v>46</v>
      </c>
      <c r="F2928">
        <v>91</v>
      </c>
      <c r="G2928">
        <v>4169</v>
      </c>
      <c r="H2928" t="s">
        <v>3640</v>
      </c>
    </row>
    <row r="2929" spans="1:8" hidden="1" x14ac:dyDescent="0.25">
      <c r="A2929" t="s">
        <v>4890</v>
      </c>
      <c r="B2929" t="s">
        <v>4891</v>
      </c>
      <c r="C2929">
        <v>412</v>
      </c>
      <c r="D2929" t="s">
        <v>3630</v>
      </c>
      <c r="E2929">
        <v>250</v>
      </c>
      <c r="F2929">
        <v>410</v>
      </c>
      <c r="G2929">
        <v>5833</v>
      </c>
      <c r="H2929" t="s">
        <v>3631</v>
      </c>
    </row>
    <row r="2930" spans="1:8" x14ac:dyDescent="0.25">
      <c r="A2930" t="s">
        <v>4890</v>
      </c>
      <c r="B2930" t="s">
        <v>4891</v>
      </c>
      <c r="C2930">
        <v>412</v>
      </c>
      <c r="D2930" t="s">
        <v>3632</v>
      </c>
      <c r="E2930">
        <v>119</v>
      </c>
      <c r="F2930">
        <v>180</v>
      </c>
      <c r="G2930">
        <v>6199</v>
      </c>
      <c r="H2930" t="s">
        <v>3633</v>
      </c>
    </row>
    <row r="2931" spans="1:8" hidden="1" x14ac:dyDescent="0.25">
      <c r="A2931" t="s">
        <v>4892</v>
      </c>
      <c r="B2931" t="s">
        <v>4893</v>
      </c>
      <c r="C2931">
        <v>731</v>
      </c>
      <c r="D2931" t="s">
        <v>3657</v>
      </c>
      <c r="E2931">
        <v>27</v>
      </c>
      <c r="F2931">
        <v>124</v>
      </c>
      <c r="G2931">
        <v>2653</v>
      </c>
      <c r="H2931" t="s">
        <v>3658</v>
      </c>
    </row>
    <row r="2932" spans="1:8" hidden="1" x14ac:dyDescent="0.25">
      <c r="A2932" t="s">
        <v>4892</v>
      </c>
      <c r="B2932" t="s">
        <v>4893</v>
      </c>
      <c r="C2932">
        <v>731</v>
      </c>
      <c r="D2932" t="s">
        <v>3639</v>
      </c>
      <c r="E2932">
        <v>332</v>
      </c>
      <c r="F2932">
        <v>380</v>
      </c>
      <c r="G2932">
        <v>4169</v>
      </c>
      <c r="H2932" t="s">
        <v>3640</v>
      </c>
    </row>
    <row r="2933" spans="1:8" hidden="1" x14ac:dyDescent="0.25">
      <c r="A2933" t="s">
        <v>4892</v>
      </c>
      <c r="B2933" t="s">
        <v>4893</v>
      </c>
      <c r="C2933">
        <v>731</v>
      </c>
      <c r="D2933" t="s">
        <v>3630</v>
      </c>
      <c r="E2933">
        <v>562</v>
      </c>
      <c r="F2933">
        <v>723</v>
      </c>
      <c r="G2933">
        <v>5833</v>
      </c>
      <c r="H2933" t="s">
        <v>3631</v>
      </c>
    </row>
    <row r="2934" spans="1:8" x14ac:dyDescent="0.25">
      <c r="A2934" t="s">
        <v>4892</v>
      </c>
      <c r="B2934" t="s">
        <v>4893</v>
      </c>
      <c r="C2934">
        <v>731</v>
      </c>
      <c r="D2934" t="s">
        <v>3632</v>
      </c>
      <c r="E2934">
        <v>405</v>
      </c>
      <c r="F2934">
        <v>477</v>
      </c>
      <c r="G2934">
        <v>6199</v>
      </c>
      <c r="H2934" t="s">
        <v>3633</v>
      </c>
    </row>
    <row r="2935" spans="1:8" x14ac:dyDescent="0.25">
      <c r="A2935" t="s">
        <v>4894</v>
      </c>
      <c r="B2935" t="s">
        <v>4895</v>
      </c>
      <c r="C2935">
        <v>153</v>
      </c>
      <c r="D2935" t="s">
        <v>3632</v>
      </c>
      <c r="E2935">
        <v>63</v>
      </c>
      <c r="F2935">
        <v>138</v>
      </c>
      <c r="G2935">
        <v>6199</v>
      </c>
      <c r="H2935" t="s">
        <v>3633</v>
      </c>
    </row>
    <row r="2936" spans="1:8" x14ac:dyDescent="0.25">
      <c r="A2936" t="s">
        <v>4896</v>
      </c>
      <c r="B2936" t="s">
        <v>4897</v>
      </c>
      <c r="C2936">
        <v>153</v>
      </c>
      <c r="D2936" t="s">
        <v>3632</v>
      </c>
      <c r="E2936">
        <v>63</v>
      </c>
      <c r="F2936">
        <v>138</v>
      </c>
      <c r="G2936">
        <v>6199</v>
      </c>
      <c r="H2936" t="s">
        <v>3633</v>
      </c>
    </row>
    <row r="2937" spans="1:8" hidden="1" x14ac:dyDescent="0.25">
      <c r="A2937" t="s">
        <v>4898</v>
      </c>
      <c r="B2937" t="s">
        <v>4899</v>
      </c>
      <c r="C2937">
        <v>415</v>
      </c>
      <c r="D2937" t="s">
        <v>3639</v>
      </c>
      <c r="E2937">
        <v>49</v>
      </c>
      <c r="F2937">
        <v>92</v>
      </c>
      <c r="G2937">
        <v>4169</v>
      </c>
      <c r="H2937" t="s">
        <v>3640</v>
      </c>
    </row>
    <row r="2938" spans="1:8" hidden="1" x14ac:dyDescent="0.25">
      <c r="A2938" t="s">
        <v>4898</v>
      </c>
      <c r="B2938" t="s">
        <v>4899</v>
      </c>
      <c r="C2938">
        <v>415</v>
      </c>
      <c r="D2938" t="s">
        <v>3630</v>
      </c>
      <c r="E2938">
        <v>253</v>
      </c>
      <c r="F2938">
        <v>413</v>
      </c>
      <c r="G2938">
        <v>5833</v>
      </c>
      <c r="H2938" t="s">
        <v>3631</v>
      </c>
    </row>
    <row r="2939" spans="1:8" x14ac:dyDescent="0.25">
      <c r="A2939" t="s">
        <v>4898</v>
      </c>
      <c r="B2939" t="s">
        <v>4899</v>
      </c>
      <c r="C2939">
        <v>415</v>
      </c>
      <c r="D2939" t="s">
        <v>3632</v>
      </c>
      <c r="E2939">
        <v>122</v>
      </c>
      <c r="F2939">
        <v>183</v>
      </c>
      <c r="G2939">
        <v>6199</v>
      </c>
      <c r="H2939" t="s">
        <v>3633</v>
      </c>
    </row>
    <row r="2940" spans="1:8" hidden="1" x14ac:dyDescent="0.25">
      <c r="A2940" t="s">
        <v>4900</v>
      </c>
      <c r="B2940" t="s">
        <v>4901</v>
      </c>
      <c r="C2940">
        <v>686</v>
      </c>
      <c r="D2940" t="s">
        <v>3680</v>
      </c>
      <c r="E2940">
        <v>1</v>
      </c>
      <c r="F2940">
        <v>114</v>
      </c>
      <c r="G2940">
        <v>197</v>
      </c>
    </row>
    <row r="2941" spans="1:8" hidden="1" x14ac:dyDescent="0.25">
      <c r="A2941" t="s">
        <v>4900</v>
      </c>
      <c r="B2941" t="s">
        <v>4901</v>
      </c>
      <c r="C2941">
        <v>686</v>
      </c>
      <c r="D2941" t="s">
        <v>3630</v>
      </c>
      <c r="E2941">
        <v>465</v>
      </c>
      <c r="F2941">
        <v>626</v>
      </c>
      <c r="G2941">
        <v>5833</v>
      </c>
      <c r="H2941" t="s">
        <v>3631</v>
      </c>
    </row>
    <row r="2942" spans="1:8" x14ac:dyDescent="0.25">
      <c r="A2942" t="s">
        <v>4900</v>
      </c>
      <c r="B2942" t="s">
        <v>4901</v>
      </c>
      <c r="C2942">
        <v>686</v>
      </c>
      <c r="D2942" t="s">
        <v>3632</v>
      </c>
      <c r="E2942">
        <v>145</v>
      </c>
      <c r="F2942">
        <v>208</v>
      </c>
      <c r="G2942">
        <v>6199</v>
      </c>
      <c r="H2942" t="s">
        <v>3633</v>
      </c>
    </row>
    <row r="2943" spans="1:8" x14ac:dyDescent="0.25">
      <c r="A2943" t="s">
        <v>4900</v>
      </c>
      <c r="B2943" t="s">
        <v>4901</v>
      </c>
      <c r="C2943">
        <v>686</v>
      </c>
      <c r="D2943" t="s">
        <v>3632</v>
      </c>
      <c r="E2943">
        <v>210</v>
      </c>
      <c r="F2943">
        <v>280</v>
      </c>
      <c r="G2943">
        <v>6199</v>
      </c>
      <c r="H2943" t="s">
        <v>3633</v>
      </c>
    </row>
    <row r="2944" spans="1:8" x14ac:dyDescent="0.25">
      <c r="A2944" t="s">
        <v>4900</v>
      </c>
      <c r="B2944" t="s">
        <v>4901</v>
      </c>
      <c r="C2944">
        <v>686</v>
      </c>
      <c r="D2944" t="s">
        <v>3632</v>
      </c>
      <c r="E2944">
        <v>284</v>
      </c>
      <c r="F2944">
        <v>362</v>
      </c>
      <c r="G2944">
        <v>6199</v>
      </c>
      <c r="H2944" t="s">
        <v>3633</v>
      </c>
    </row>
    <row r="2945" spans="1:8" hidden="1" x14ac:dyDescent="0.25">
      <c r="A2945" t="s">
        <v>4902</v>
      </c>
      <c r="B2945" t="s">
        <v>4903</v>
      </c>
      <c r="C2945">
        <v>654</v>
      </c>
      <c r="D2945" t="s">
        <v>3630</v>
      </c>
      <c r="E2945">
        <v>437</v>
      </c>
      <c r="F2945">
        <v>599</v>
      </c>
      <c r="G2945">
        <v>5833</v>
      </c>
      <c r="H2945" t="s">
        <v>3631</v>
      </c>
    </row>
    <row r="2946" spans="1:8" x14ac:dyDescent="0.25">
      <c r="A2946" t="s">
        <v>4902</v>
      </c>
      <c r="B2946" t="s">
        <v>4903</v>
      </c>
      <c r="C2946">
        <v>654</v>
      </c>
      <c r="D2946" t="s">
        <v>3632</v>
      </c>
      <c r="E2946">
        <v>131</v>
      </c>
      <c r="F2946">
        <v>193</v>
      </c>
      <c r="G2946">
        <v>6199</v>
      </c>
      <c r="H2946" t="s">
        <v>3633</v>
      </c>
    </row>
    <row r="2947" spans="1:8" x14ac:dyDescent="0.25">
      <c r="A2947" t="s">
        <v>4902</v>
      </c>
      <c r="B2947" t="s">
        <v>4903</v>
      </c>
      <c r="C2947">
        <v>654</v>
      </c>
      <c r="D2947" t="s">
        <v>3632</v>
      </c>
      <c r="E2947">
        <v>196</v>
      </c>
      <c r="F2947">
        <v>268</v>
      </c>
      <c r="G2947">
        <v>6199</v>
      </c>
      <c r="H2947" t="s">
        <v>3633</v>
      </c>
    </row>
    <row r="2948" spans="1:8" x14ac:dyDescent="0.25">
      <c r="A2948" t="s">
        <v>4902</v>
      </c>
      <c r="B2948" t="s">
        <v>4903</v>
      </c>
      <c r="C2948">
        <v>654</v>
      </c>
      <c r="D2948" t="s">
        <v>3632</v>
      </c>
      <c r="E2948">
        <v>272</v>
      </c>
      <c r="F2948">
        <v>351</v>
      </c>
      <c r="G2948">
        <v>6199</v>
      </c>
      <c r="H2948" t="s">
        <v>3633</v>
      </c>
    </row>
    <row r="2949" spans="1:8" hidden="1" x14ac:dyDescent="0.25">
      <c r="A2949" t="s">
        <v>4904</v>
      </c>
      <c r="B2949" t="s">
        <v>4905</v>
      </c>
      <c r="C2949">
        <v>412</v>
      </c>
      <c r="D2949" t="s">
        <v>3639</v>
      </c>
      <c r="E2949">
        <v>46</v>
      </c>
      <c r="F2949">
        <v>91</v>
      </c>
      <c r="G2949">
        <v>4169</v>
      </c>
      <c r="H2949" t="s">
        <v>3640</v>
      </c>
    </row>
    <row r="2950" spans="1:8" hidden="1" x14ac:dyDescent="0.25">
      <c r="A2950" t="s">
        <v>4904</v>
      </c>
      <c r="B2950" t="s">
        <v>4905</v>
      </c>
      <c r="C2950">
        <v>412</v>
      </c>
      <c r="D2950" t="s">
        <v>3630</v>
      </c>
      <c r="E2950">
        <v>250</v>
      </c>
      <c r="F2950">
        <v>410</v>
      </c>
      <c r="G2950">
        <v>5833</v>
      </c>
      <c r="H2950" t="s">
        <v>3631</v>
      </c>
    </row>
    <row r="2951" spans="1:8" x14ac:dyDescent="0.25">
      <c r="A2951" t="s">
        <v>4904</v>
      </c>
      <c r="B2951" t="s">
        <v>4905</v>
      </c>
      <c r="C2951">
        <v>412</v>
      </c>
      <c r="D2951" t="s">
        <v>3632</v>
      </c>
      <c r="E2951">
        <v>119</v>
      </c>
      <c r="F2951">
        <v>180</v>
      </c>
      <c r="G2951">
        <v>6199</v>
      </c>
      <c r="H2951" t="s">
        <v>3633</v>
      </c>
    </row>
    <row r="2952" spans="1:8" hidden="1" x14ac:dyDescent="0.25">
      <c r="A2952" t="s">
        <v>4906</v>
      </c>
      <c r="B2952" t="s">
        <v>4907</v>
      </c>
      <c r="C2952">
        <v>571</v>
      </c>
      <c r="D2952" t="s">
        <v>3691</v>
      </c>
      <c r="E2952">
        <v>65</v>
      </c>
      <c r="F2952">
        <v>113</v>
      </c>
      <c r="G2952">
        <v>106</v>
      </c>
    </row>
    <row r="2953" spans="1:8" hidden="1" x14ac:dyDescent="0.25">
      <c r="A2953" t="s">
        <v>4906</v>
      </c>
      <c r="B2953" t="s">
        <v>4907</v>
      </c>
      <c r="C2953">
        <v>571</v>
      </c>
      <c r="D2953" t="s">
        <v>3639</v>
      </c>
      <c r="E2953">
        <v>181</v>
      </c>
      <c r="F2953">
        <v>229</v>
      </c>
      <c r="G2953">
        <v>4169</v>
      </c>
      <c r="H2953" t="s">
        <v>3640</v>
      </c>
    </row>
    <row r="2954" spans="1:8" hidden="1" x14ac:dyDescent="0.25">
      <c r="A2954" t="s">
        <v>4906</v>
      </c>
      <c r="B2954" t="s">
        <v>4907</v>
      </c>
      <c r="C2954">
        <v>571</v>
      </c>
      <c r="D2954" t="s">
        <v>3630</v>
      </c>
      <c r="E2954">
        <v>411</v>
      </c>
      <c r="F2954">
        <v>570</v>
      </c>
      <c r="G2954">
        <v>5833</v>
      </c>
      <c r="H2954" t="s">
        <v>3631</v>
      </c>
    </row>
    <row r="2955" spans="1:8" x14ac:dyDescent="0.25">
      <c r="A2955" t="s">
        <v>4906</v>
      </c>
      <c r="B2955" t="s">
        <v>4907</v>
      </c>
      <c r="C2955">
        <v>571</v>
      </c>
      <c r="D2955" t="s">
        <v>3632</v>
      </c>
      <c r="E2955">
        <v>254</v>
      </c>
      <c r="F2955">
        <v>320</v>
      </c>
      <c r="G2955">
        <v>6199</v>
      </c>
      <c r="H2955" t="s">
        <v>3633</v>
      </c>
    </row>
    <row r="2956" spans="1:8" hidden="1" x14ac:dyDescent="0.25">
      <c r="A2956" t="s">
        <v>4908</v>
      </c>
      <c r="B2956" t="s">
        <v>4909</v>
      </c>
      <c r="C2956">
        <v>674</v>
      </c>
      <c r="D2956" t="s">
        <v>3630</v>
      </c>
      <c r="E2956">
        <v>449</v>
      </c>
      <c r="F2956">
        <v>611</v>
      </c>
      <c r="G2956">
        <v>5833</v>
      </c>
      <c r="H2956" t="s">
        <v>3631</v>
      </c>
    </row>
    <row r="2957" spans="1:8" x14ac:dyDescent="0.25">
      <c r="A2957" t="s">
        <v>4908</v>
      </c>
      <c r="B2957" t="s">
        <v>4909</v>
      </c>
      <c r="C2957">
        <v>674</v>
      </c>
      <c r="D2957" t="s">
        <v>3632</v>
      </c>
      <c r="E2957">
        <v>126</v>
      </c>
      <c r="F2957">
        <v>189</v>
      </c>
      <c r="G2957">
        <v>6199</v>
      </c>
      <c r="H2957" t="s">
        <v>3633</v>
      </c>
    </row>
    <row r="2958" spans="1:8" x14ac:dyDescent="0.25">
      <c r="A2958" t="s">
        <v>4908</v>
      </c>
      <c r="B2958" t="s">
        <v>4909</v>
      </c>
      <c r="C2958">
        <v>674</v>
      </c>
      <c r="D2958" t="s">
        <v>3632</v>
      </c>
      <c r="E2958">
        <v>191</v>
      </c>
      <c r="F2958">
        <v>262</v>
      </c>
      <c r="G2958">
        <v>6199</v>
      </c>
      <c r="H2958" t="s">
        <v>3633</v>
      </c>
    </row>
    <row r="2959" spans="1:8" x14ac:dyDescent="0.25">
      <c r="A2959" t="s">
        <v>4908</v>
      </c>
      <c r="B2959" t="s">
        <v>4909</v>
      </c>
      <c r="C2959">
        <v>674</v>
      </c>
      <c r="D2959" t="s">
        <v>3632</v>
      </c>
      <c r="E2959">
        <v>266</v>
      </c>
      <c r="F2959">
        <v>343</v>
      </c>
      <c r="G2959">
        <v>6199</v>
      </c>
      <c r="H2959" t="s">
        <v>3633</v>
      </c>
    </row>
    <row r="2960" spans="1:8" hidden="1" x14ac:dyDescent="0.25">
      <c r="A2960" t="s">
        <v>465</v>
      </c>
      <c r="B2960" t="s">
        <v>1765</v>
      </c>
      <c r="C2960">
        <v>489</v>
      </c>
      <c r="D2960" t="s">
        <v>3630</v>
      </c>
      <c r="E2960">
        <v>329</v>
      </c>
      <c r="F2960">
        <v>489</v>
      </c>
      <c r="G2960">
        <v>5833</v>
      </c>
      <c r="H2960" t="s">
        <v>3631</v>
      </c>
    </row>
    <row r="2961" spans="1:8" x14ac:dyDescent="0.25">
      <c r="A2961" t="s">
        <v>465</v>
      </c>
      <c r="B2961" t="s">
        <v>1765</v>
      </c>
      <c r="C2961">
        <v>489</v>
      </c>
      <c r="D2961" t="s">
        <v>3632</v>
      </c>
      <c r="E2961">
        <v>169</v>
      </c>
      <c r="F2961">
        <v>278</v>
      </c>
      <c r="G2961">
        <v>6199</v>
      </c>
      <c r="H2961" t="s">
        <v>3633</v>
      </c>
    </row>
    <row r="2962" spans="1:8" hidden="1" x14ac:dyDescent="0.25">
      <c r="A2962" t="s">
        <v>4910</v>
      </c>
      <c r="B2962" t="s">
        <v>4911</v>
      </c>
      <c r="C2962">
        <v>654</v>
      </c>
      <c r="D2962" t="s">
        <v>3630</v>
      </c>
      <c r="E2962">
        <v>437</v>
      </c>
      <c r="F2962">
        <v>599</v>
      </c>
      <c r="G2962">
        <v>5833</v>
      </c>
      <c r="H2962" t="s">
        <v>3631</v>
      </c>
    </row>
    <row r="2963" spans="1:8" x14ac:dyDescent="0.25">
      <c r="A2963" t="s">
        <v>4910</v>
      </c>
      <c r="B2963" t="s">
        <v>4911</v>
      </c>
      <c r="C2963">
        <v>654</v>
      </c>
      <c r="D2963" t="s">
        <v>3632</v>
      </c>
      <c r="E2963">
        <v>131</v>
      </c>
      <c r="F2963">
        <v>193</v>
      </c>
      <c r="G2963">
        <v>6199</v>
      </c>
      <c r="H2963" t="s">
        <v>3633</v>
      </c>
    </row>
    <row r="2964" spans="1:8" x14ac:dyDescent="0.25">
      <c r="A2964" t="s">
        <v>4910</v>
      </c>
      <c r="B2964" t="s">
        <v>4911</v>
      </c>
      <c r="C2964">
        <v>654</v>
      </c>
      <c r="D2964" t="s">
        <v>3632</v>
      </c>
      <c r="E2964">
        <v>196</v>
      </c>
      <c r="F2964">
        <v>268</v>
      </c>
      <c r="G2964">
        <v>6199</v>
      </c>
      <c r="H2964" t="s">
        <v>3633</v>
      </c>
    </row>
    <row r="2965" spans="1:8" x14ac:dyDescent="0.25">
      <c r="A2965" t="s">
        <v>4910</v>
      </c>
      <c r="B2965" t="s">
        <v>4911</v>
      </c>
      <c r="C2965">
        <v>654</v>
      </c>
      <c r="D2965" t="s">
        <v>3632</v>
      </c>
      <c r="E2965">
        <v>272</v>
      </c>
      <c r="F2965">
        <v>351</v>
      </c>
      <c r="G2965">
        <v>6199</v>
      </c>
      <c r="H2965" t="s">
        <v>3633</v>
      </c>
    </row>
    <row r="2966" spans="1:8" hidden="1" x14ac:dyDescent="0.25">
      <c r="A2966" t="s">
        <v>4912</v>
      </c>
      <c r="B2966" t="s">
        <v>4913</v>
      </c>
      <c r="C2966">
        <v>412</v>
      </c>
      <c r="D2966" t="s">
        <v>3639</v>
      </c>
      <c r="E2966">
        <v>46</v>
      </c>
      <c r="F2966">
        <v>91</v>
      </c>
      <c r="G2966">
        <v>4169</v>
      </c>
      <c r="H2966" t="s">
        <v>3640</v>
      </c>
    </row>
    <row r="2967" spans="1:8" hidden="1" x14ac:dyDescent="0.25">
      <c r="A2967" t="s">
        <v>4912</v>
      </c>
      <c r="B2967" t="s">
        <v>4913</v>
      </c>
      <c r="C2967">
        <v>412</v>
      </c>
      <c r="D2967" t="s">
        <v>3630</v>
      </c>
      <c r="E2967">
        <v>250</v>
      </c>
      <c r="F2967">
        <v>410</v>
      </c>
      <c r="G2967">
        <v>5833</v>
      </c>
      <c r="H2967" t="s">
        <v>3631</v>
      </c>
    </row>
    <row r="2968" spans="1:8" x14ac:dyDescent="0.25">
      <c r="A2968" t="s">
        <v>4912</v>
      </c>
      <c r="B2968" t="s">
        <v>4913</v>
      </c>
      <c r="C2968">
        <v>412</v>
      </c>
      <c r="D2968" t="s">
        <v>3632</v>
      </c>
      <c r="E2968">
        <v>119</v>
      </c>
      <c r="F2968">
        <v>180</v>
      </c>
      <c r="G2968">
        <v>6199</v>
      </c>
      <c r="H2968" t="s">
        <v>3633</v>
      </c>
    </row>
    <row r="2969" spans="1:8" hidden="1" x14ac:dyDescent="0.25">
      <c r="A2969" t="s">
        <v>4914</v>
      </c>
      <c r="B2969" t="s">
        <v>4915</v>
      </c>
      <c r="C2969">
        <v>686</v>
      </c>
      <c r="D2969" t="s">
        <v>3680</v>
      </c>
      <c r="E2969">
        <v>1</v>
      </c>
      <c r="F2969">
        <v>114</v>
      </c>
      <c r="G2969">
        <v>197</v>
      </c>
    </row>
    <row r="2970" spans="1:8" hidden="1" x14ac:dyDescent="0.25">
      <c r="A2970" t="s">
        <v>4914</v>
      </c>
      <c r="B2970" t="s">
        <v>4915</v>
      </c>
      <c r="C2970">
        <v>686</v>
      </c>
      <c r="D2970" t="s">
        <v>3630</v>
      </c>
      <c r="E2970">
        <v>465</v>
      </c>
      <c r="F2970">
        <v>626</v>
      </c>
      <c r="G2970">
        <v>5833</v>
      </c>
      <c r="H2970" t="s">
        <v>3631</v>
      </c>
    </row>
    <row r="2971" spans="1:8" x14ac:dyDescent="0.25">
      <c r="A2971" t="s">
        <v>4914</v>
      </c>
      <c r="B2971" t="s">
        <v>4915</v>
      </c>
      <c r="C2971">
        <v>686</v>
      </c>
      <c r="D2971" t="s">
        <v>3632</v>
      </c>
      <c r="E2971">
        <v>145</v>
      </c>
      <c r="F2971">
        <v>208</v>
      </c>
      <c r="G2971">
        <v>6199</v>
      </c>
      <c r="H2971" t="s">
        <v>3633</v>
      </c>
    </row>
    <row r="2972" spans="1:8" x14ac:dyDescent="0.25">
      <c r="A2972" t="s">
        <v>4914</v>
      </c>
      <c r="B2972" t="s">
        <v>4915</v>
      </c>
      <c r="C2972">
        <v>686</v>
      </c>
      <c r="D2972" t="s">
        <v>3632</v>
      </c>
      <c r="E2972">
        <v>210</v>
      </c>
      <c r="F2972">
        <v>280</v>
      </c>
      <c r="G2972">
        <v>6199</v>
      </c>
      <c r="H2972" t="s">
        <v>3633</v>
      </c>
    </row>
    <row r="2973" spans="1:8" x14ac:dyDescent="0.25">
      <c r="A2973" t="s">
        <v>4914</v>
      </c>
      <c r="B2973" t="s">
        <v>4915</v>
      </c>
      <c r="C2973">
        <v>686</v>
      </c>
      <c r="D2973" t="s">
        <v>3632</v>
      </c>
      <c r="E2973">
        <v>284</v>
      </c>
      <c r="F2973">
        <v>362</v>
      </c>
      <c r="G2973">
        <v>6199</v>
      </c>
      <c r="H2973" t="s">
        <v>3633</v>
      </c>
    </row>
    <row r="2974" spans="1:8" hidden="1" x14ac:dyDescent="0.25">
      <c r="A2974" t="s">
        <v>4916</v>
      </c>
      <c r="B2974" t="s">
        <v>4917</v>
      </c>
      <c r="C2974">
        <v>571</v>
      </c>
      <c r="D2974" t="s">
        <v>3691</v>
      </c>
      <c r="E2974">
        <v>65</v>
      </c>
      <c r="F2974">
        <v>113</v>
      </c>
      <c r="G2974">
        <v>106</v>
      </c>
    </row>
    <row r="2975" spans="1:8" hidden="1" x14ac:dyDescent="0.25">
      <c r="A2975" t="s">
        <v>4916</v>
      </c>
      <c r="B2975" t="s">
        <v>4917</v>
      </c>
      <c r="C2975">
        <v>571</v>
      </c>
      <c r="D2975" t="s">
        <v>3639</v>
      </c>
      <c r="E2975">
        <v>181</v>
      </c>
      <c r="F2975">
        <v>229</v>
      </c>
      <c r="G2975">
        <v>4169</v>
      </c>
      <c r="H2975" t="s">
        <v>3640</v>
      </c>
    </row>
    <row r="2976" spans="1:8" hidden="1" x14ac:dyDescent="0.25">
      <c r="A2976" t="s">
        <v>4916</v>
      </c>
      <c r="B2976" t="s">
        <v>4917</v>
      </c>
      <c r="C2976">
        <v>571</v>
      </c>
      <c r="D2976" t="s">
        <v>3630</v>
      </c>
      <c r="E2976">
        <v>411</v>
      </c>
      <c r="F2976">
        <v>570</v>
      </c>
      <c r="G2976">
        <v>5833</v>
      </c>
      <c r="H2976" t="s">
        <v>3631</v>
      </c>
    </row>
    <row r="2977" spans="1:8" x14ac:dyDescent="0.25">
      <c r="A2977" t="s">
        <v>4916</v>
      </c>
      <c r="B2977" t="s">
        <v>4917</v>
      </c>
      <c r="C2977">
        <v>571</v>
      </c>
      <c r="D2977" t="s">
        <v>3632</v>
      </c>
      <c r="E2977">
        <v>254</v>
      </c>
      <c r="F2977">
        <v>320</v>
      </c>
      <c r="G2977">
        <v>6199</v>
      </c>
      <c r="H2977" t="s">
        <v>3633</v>
      </c>
    </row>
    <row r="2978" spans="1:8" hidden="1" x14ac:dyDescent="0.25">
      <c r="A2978" t="s">
        <v>4918</v>
      </c>
      <c r="B2978" t="s">
        <v>4919</v>
      </c>
      <c r="C2978">
        <v>674</v>
      </c>
      <c r="D2978" t="s">
        <v>3630</v>
      </c>
      <c r="E2978">
        <v>449</v>
      </c>
      <c r="F2978">
        <v>611</v>
      </c>
      <c r="G2978">
        <v>5833</v>
      </c>
      <c r="H2978" t="s">
        <v>3631</v>
      </c>
    </row>
    <row r="2979" spans="1:8" x14ac:dyDescent="0.25">
      <c r="A2979" t="s">
        <v>4918</v>
      </c>
      <c r="B2979" t="s">
        <v>4919</v>
      </c>
      <c r="C2979">
        <v>674</v>
      </c>
      <c r="D2979" t="s">
        <v>3632</v>
      </c>
      <c r="E2979">
        <v>126</v>
      </c>
      <c r="F2979">
        <v>189</v>
      </c>
      <c r="G2979">
        <v>6199</v>
      </c>
      <c r="H2979" t="s">
        <v>3633</v>
      </c>
    </row>
    <row r="2980" spans="1:8" x14ac:dyDescent="0.25">
      <c r="A2980" t="s">
        <v>4918</v>
      </c>
      <c r="B2980" t="s">
        <v>4919</v>
      </c>
      <c r="C2980">
        <v>674</v>
      </c>
      <c r="D2980" t="s">
        <v>3632</v>
      </c>
      <c r="E2980">
        <v>191</v>
      </c>
      <c r="F2980">
        <v>262</v>
      </c>
      <c r="G2980">
        <v>6199</v>
      </c>
      <c r="H2980" t="s">
        <v>3633</v>
      </c>
    </row>
    <row r="2981" spans="1:8" x14ac:dyDescent="0.25">
      <c r="A2981" t="s">
        <v>4918</v>
      </c>
      <c r="B2981" t="s">
        <v>4919</v>
      </c>
      <c r="C2981">
        <v>674</v>
      </c>
      <c r="D2981" t="s">
        <v>3632</v>
      </c>
      <c r="E2981">
        <v>266</v>
      </c>
      <c r="F2981">
        <v>343</v>
      </c>
      <c r="G2981">
        <v>6199</v>
      </c>
      <c r="H2981" t="s">
        <v>3633</v>
      </c>
    </row>
    <row r="2982" spans="1:8" hidden="1" x14ac:dyDescent="0.25">
      <c r="A2982" t="s">
        <v>4920</v>
      </c>
      <c r="B2982" t="s">
        <v>4921</v>
      </c>
      <c r="C2982">
        <v>571</v>
      </c>
      <c r="D2982" t="s">
        <v>3691</v>
      </c>
      <c r="E2982">
        <v>65</v>
      </c>
      <c r="F2982">
        <v>113</v>
      </c>
      <c r="G2982">
        <v>106</v>
      </c>
    </row>
    <row r="2983" spans="1:8" hidden="1" x14ac:dyDescent="0.25">
      <c r="A2983" t="s">
        <v>4920</v>
      </c>
      <c r="B2983" t="s">
        <v>4921</v>
      </c>
      <c r="C2983">
        <v>571</v>
      </c>
      <c r="D2983" t="s">
        <v>3639</v>
      </c>
      <c r="E2983">
        <v>181</v>
      </c>
      <c r="F2983">
        <v>229</v>
      </c>
      <c r="G2983">
        <v>4169</v>
      </c>
      <c r="H2983" t="s">
        <v>3640</v>
      </c>
    </row>
    <row r="2984" spans="1:8" hidden="1" x14ac:dyDescent="0.25">
      <c r="A2984" t="s">
        <v>4920</v>
      </c>
      <c r="B2984" t="s">
        <v>4921</v>
      </c>
      <c r="C2984">
        <v>571</v>
      </c>
      <c r="D2984" t="s">
        <v>3630</v>
      </c>
      <c r="E2984">
        <v>411</v>
      </c>
      <c r="F2984">
        <v>570</v>
      </c>
      <c r="G2984">
        <v>5833</v>
      </c>
      <c r="H2984" t="s">
        <v>3631</v>
      </c>
    </row>
    <row r="2985" spans="1:8" x14ac:dyDescent="0.25">
      <c r="A2985" t="s">
        <v>4920</v>
      </c>
      <c r="B2985" t="s">
        <v>4921</v>
      </c>
      <c r="C2985">
        <v>571</v>
      </c>
      <c r="D2985" t="s">
        <v>3632</v>
      </c>
      <c r="E2985">
        <v>254</v>
      </c>
      <c r="F2985">
        <v>320</v>
      </c>
      <c r="G2985">
        <v>6199</v>
      </c>
      <c r="H2985" t="s">
        <v>3633</v>
      </c>
    </row>
    <row r="2986" spans="1:8" hidden="1" x14ac:dyDescent="0.25">
      <c r="A2986" t="s">
        <v>4922</v>
      </c>
      <c r="B2986" t="s">
        <v>4923</v>
      </c>
      <c r="C2986">
        <v>674</v>
      </c>
      <c r="D2986" t="s">
        <v>3630</v>
      </c>
      <c r="E2986">
        <v>449</v>
      </c>
      <c r="F2986">
        <v>611</v>
      </c>
      <c r="G2986">
        <v>5833</v>
      </c>
      <c r="H2986" t="s">
        <v>3631</v>
      </c>
    </row>
    <row r="2987" spans="1:8" x14ac:dyDescent="0.25">
      <c r="A2987" t="s">
        <v>4922</v>
      </c>
      <c r="B2987" t="s">
        <v>4923</v>
      </c>
      <c r="C2987">
        <v>674</v>
      </c>
      <c r="D2987" t="s">
        <v>3632</v>
      </c>
      <c r="E2987">
        <v>126</v>
      </c>
      <c r="F2987">
        <v>189</v>
      </c>
      <c r="G2987">
        <v>6199</v>
      </c>
      <c r="H2987" t="s">
        <v>3633</v>
      </c>
    </row>
    <row r="2988" spans="1:8" x14ac:dyDescent="0.25">
      <c r="A2988" t="s">
        <v>4922</v>
      </c>
      <c r="B2988" t="s">
        <v>4923</v>
      </c>
      <c r="C2988">
        <v>674</v>
      </c>
      <c r="D2988" t="s">
        <v>3632</v>
      </c>
      <c r="E2988">
        <v>191</v>
      </c>
      <c r="F2988">
        <v>262</v>
      </c>
      <c r="G2988">
        <v>6199</v>
      </c>
      <c r="H2988" t="s">
        <v>3633</v>
      </c>
    </row>
    <row r="2989" spans="1:8" x14ac:dyDescent="0.25">
      <c r="A2989" t="s">
        <v>4922</v>
      </c>
      <c r="B2989" t="s">
        <v>4923</v>
      </c>
      <c r="C2989">
        <v>674</v>
      </c>
      <c r="D2989" t="s">
        <v>3632</v>
      </c>
      <c r="E2989">
        <v>266</v>
      </c>
      <c r="F2989">
        <v>343</v>
      </c>
      <c r="G2989">
        <v>6199</v>
      </c>
      <c r="H2989" t="s">
        <v>3633</v>
      </c>
    </row>
    <row r="2990" spans="1:8" hidden="1" x14ac:dyDescent="0.25">
      <c r="A2990" t="s">
        <v>4924</v>
      </c>
      <c r="B2990" t="s">
        <v>4925</v>
      </c>
      <c r="C2990">
        <v>571</v>
      </c>
      <c r="D2990" t="s">
        <v>3691</v>
      </c>
      <c r="E2990">
        <v>65</v>
      </c>
      <c r="F2990">
        <v>113</v>
      </c>
      <c r="G2990">
        <v>106</v>
      </c>
    </row>
    <row r="2991" spans="1:8" hidden="1" x14ac:dyDescent="0.25">
      <c r="A2991" t="s">
        <v>4924</v>
      </c>
      <c r="B2991" t="s">
        <v>4925</v>
      </c>
      <c r="C2991">
        <v>571</v>
      </c>
      <c r="D2991" t="s">
        <v>3639</v>
      </c>
      <c r="E2991">
        <v>181</v>
      </c>
      <c r="F2991">
        <v>229</v>
      </c>
      <c r="G2991">
        <v>4169</v>
      </c>
      <c r="H2991" t="s">
        <v>3640</v>
      </c>
    </row>
    <row r="2992" spans="1:8" hidden="1" x14ac:dyDescent="0.25">
      <c r="A2992" t="s">
        <v>4924</v>
      </c>
      <c r="B2992" t="s">
        <v>4925</v>
      </c>
      <c r="C2992">
        <v>571</v>
      </c>
      <c r="D2992" t="s">
        <v>3630</v>
      </c>
      <c r="E2992">
        <v>411</v>
      </c>
      <c r="F2992">
        <v>570</v>
      </c>
      <c r="G2992">
        <v>5833</v>
      </c>
      <c r="H2992" t="s">
        <v>3631</v>
      </c>
    </row>
    <row r="2993" spans="1:8" x14ac:dyDescent="0.25">
      <c r="A2993" t="s">
        <v>4924</v>
      </c>
      <c r="B2993" t="s">
        <v>4925</v>
      </c>
      <c r="C2993">
        <v>571</v>
      </c>
      <c r="D2993" t="s">
        <v>3632</v>
      </c>
      <c r="E2993">
        <v>254</v>
      </c>
      <c r="F2993">
        <v>320</v>
      </c>
      <c r="G2993">
        <v>6199</v>
      </c>
      <c r="H2993" t="s">
        <v>3633</v>
      </c>
    </row>
    <row r="2994" spans="1:8" hidden="1" x14ac:dyDescent="0.25">
      <c r="A2994" t="s">
        <v>4926</v>
      </c>
      <c r="B2994" t="s">
        <v>4927</v>
      </c>
      <c r="C2994">
        <v>674</v>
      </c>
      <c r="D2994" t="s">
        <v>3630</v>
      </c>
      <c r="E2994">
        <v>449</v>
      </c>
      <c r="F2994">
        <v>611</v>
      </c>
      <c r="G2994">
        <v>5833</v>
      </c>
      <c r="H2994" t="s">
        <v>3631</v>
      </c>
    </row>
    <row r="2995" spans="1:8" x14ac:dyDescent="0.25">
      <c r="A2995" t="s">
        <v>4926</v>
      </c>
      <c r="B2995" t="s">
        <v>4927</v>
      </c>
      <c r="C2995">
        <v>674</v>
      </c>
      <c r="D2995" t="s">
        <v>3632</v>
      </c>
      <c r="E2995">
        <v>126</v>
      </c>
      <c r="F2995">
        <v>189</v>
      </c>
      <c r="G2995">
        <v>6199</v>
      </c>
      <c r="H2995" t="s">
        <v>3633</v>
      </c>
    </row>
    <row r="2996" spans="1:8" x14ac:dyDescent="0.25">
      <c r="A2996" t="s">
        <v>4926</v>
      </c>
      <c r="B2996" t="s">
        <v>4927</v>
      </c>
      <c r="C2996">
        <v>674</v>
      </c>
      <c r="D2996" t="s">
        <v>3632</v>
      </c>
      <c r="E2996">
        <v>191</v>
      </c>
      <c r="F2996">
        <v>262</v>
      </c>
      <c r="G2996">
        <v>6199</v>
      </c>
      <c r="H2996" t="s">
        <v>3633</v>
      </c>
    </row>
    <row r="2997" spans="1:8" x14ac:dyDescent="0.25">
      <c r="A2997" t="s">
        <v>4926</v>
      </c>
      <c r="B2997" t="s">
        <v>4927</v>
      </c>
      <c r="C2997">
        <v>674</v>
      </c>
      <c r="D2997" t="s">
        <v>3632</v>
      </c>
      <c r="E2997">
        <v>266</v>
      </c>
      <c r="F2997">
        <v>343</v>
      </c>
      <c r="G2997">
        <v>6199</v>
      </c>
      <c r="H2997" t="s">
        <v>3633</v>
      </c>
    </row>
    <row r="2998" spans="1:8" hidden="1" x14ac:dyDescent="0.25">
      <c r="A2998" t="s">
        <v>4928</v>
      </c>
      <c r="B2998" t="s">
        <v>4929</v>
      </c>
      <c r="C2998">
        <v>571</v>
      </c>
      <c r="D2998" t="s">
        <v>3691</v>
      </c>
      <c r="E2998">
        <v>65</v>
      </c>
      <c r="F2998">
        <v>113</v>
      </c>
      <c r="G2998">
        <v>106</v>
      </c>
    </row>
    <row r="2999" spans="1:8" hidden="1" x14ac:dyDescent="0.25">
      <c r="A2999" t="s">
        <v>4928</v>
      </c>
      <c r="B2999" t="s">
        <v>4929</v>
      </c>
      <c r="C2999">
        <v>571</v>
      </c>
      <c r="D2999" t="s">
        <v>3639</v>
      </c>
      <c r="E2999">
        <v>181</v>
      </c>
      <c r="F2999">
        <v>229</v>
      </c>
      <c r="G2999">
        <v>4169</v>
      </c>
      <c r="H2999" t="s">
        <v>3640</v>
      </c>
    </row>
    <row r="3000" spans="1:8" hidden="1" x14ac:dyDescent="0.25">
      <c r="A3000" t="s">
        <v>4928</v>
      </c>
      <c r="B3000" t="s">
        <v>4929</v>
      </c>
      <c r="C3000">
        <v>571</v>
      </c>
      <c r="D3000" t="s">
        <v>3630</v>
      </c>
      <c r="E3000">
        <v>411</v>
      </c>
      <c r="F3000">
        <v>570</v>
      </c>
      <c r="G3000">
        <v>5833</v>
      </c>
      <c r="H3000" t="s">
        <v>3631</v>
      </c>
    </row>
    <row r="3001" spans="1:8" x14ac:dyDescent="0.25">
      <c r="A3001" t="s">
        <v>4928</v>
      </c>
      <c r="B3001" t="s">
        <v>4929</v>
      </c>
      <c r="C3001">
        <v>571</v>
      </c>
      <c r="D3001" t="s">
        <v>3632</v>
      </c>
      <c r="E3001">
        <v>254</v>
      </c>
      <c r="F3001">
        <v>320</v>
      </c>
      <c r="G3001">
        <v>6199</v>
      </c>
      <c r="H3001" t="s">
        <v>3633</v>
      </c>
    </row>
    <row r="3002" spans="1:8" hidden="1" x14ac:dyDescent="0.25">
      <c r="A3002" t="s">
        <v>4930</v>
      </c>
      <c r="B3002" t="s">
        <v>4931</v>
      </c>
      <c r="C3002">
        <v>674</v>
      </c>
      <c r="D3002" t="s">
        <v>3630</v>
      </c>
      <c r="E3002">
        <v>449</v>
      </c>
      <c r="F3002">
        <v>611</v>
      </c>
      <c r="G3002">
        <v>5833</v>
      </c>
      <c r="H3002" t="s">
        <v>3631</v>
      </c>
    </row>
    <row r="3003" spans="1:8" x14ac:dyDescent="0.25">
      <c r="A3003" t="s">
        <v>4930</v>
      </c>
      <c r="B3003" t="s">
        <v>4931</v>
      </c>
      <c r="C3003">
        <v>674</v>
      </c>
      <c r="D3003" t="s">
        <v>3632</v>
      </c>
      <c r="E3003">
        <v>126</v>
      </c>
      <c r="F3003">
        <v>189</v>
      </c>
      <c r="G3003">
        <v>6199</v>
      </c>
      <c r="H3003" t="s">
        <v>3633</v>
      </c>
    </row>
    <row r="3004" spans="1:8" x14ac:dyDescent="0.25">
      <c r="A3004" t="s">
        <v>4930</v>
      </c>
      <c r="B3004" t="s">
        <v>4931</v>
      </c>
      <c r="C3004">
        <v>674</v>
      </c>
      <c r="D3004" t="s">
        <v>3632</v>
      </c>
      <c r="E3004">
        <v>191</v>
      </c>
      <c r="F3004">
        <v>262</v>
      </c>
      <c r="G3004">
        <v>6199</v>
      </c>
      <c r="H3004" t="s">
        <v>3633</v>
      </c>
    </row>
    <row r="3005" spans="1:8" x14ac:dyDescent="0.25">
      <c r="A3005" t="s">
        <v>4930</v>
      </c>
      <c r="B3005" t="s">
        <v>4931</v>
      </c>
      <c r="C3005">
        <v>674</v>
      </c>
      <c r="D3005" t="s">
        <v>3632</v>
      </c>
      <c r="E3005">
        <v>266</v>
      </c>
      <c r="F3005">
        <v>343</v>
      </c>
      <c r="G3005">
        <v>6199</v>
      </c>
      <c r="H3005" t="s">
        <v>3633</v>
      </c>
    </row>
    <row r="3006" spans="1:8" hidden="1" x14ac:dyDescent="0.25">
      <c r="A3006" t="s">
        <v>466</v>
      </c>
      <c r="B3006" t="s">
        <v>1766</v>
      </c>
      <c r="C3006">
        <v>485</v>
      </c>
      <c r="D3006" t="s">
        <v>3630</v>
      </c>
      <c r="E3006">
        <v>329</v>
      </c>
      <c r="F3006">
        <v>485</v>
      </c>
      <c r="G3006">
        <v>5833</v>
      </c>
      <c r="H3006" t="s">
        <v>3631</v>
      </c>
    </row>
    <row r="3007" spans="1:8" x14ac:dyDescent="0.25">
      <c r="A3007" t="s">
        <v>466</v>
      </c>
      <c r="B3007" t="s">
        <v>1766</v>
      </c>
      <c r="C3007">
        <v>485</v>
      </c>
      <c r="D3007" t="s">
        <v>3632</v>
      </c>
      <c r="E3007">
        <v>169</v>
      </c>
      <c r="F3007">
        <v>278</v>
      </c>
      <c r="G3007">
        <v>6199</v>
      </c>
      <c r="H3007" t="s">
        <v>3633</v>
      </c>
    </row>
    <row r="3008" spans="1:8" hidden="1" x14ac:dyDescent="0.25">
      <c r="A3008" t="s">
        <v>4932</v>
      </c>
      <c r="B3008" t="s">
        <v>4933</v>
      </c>
      <c r="C3008">
        <v>571</v>
      </c>
      <c r="D3008" t="s">
        <v>3691</v>
      </c>
      <c r="E3008">
        <v>65</v>
      </c>
      <c r="F3008">
        <v>113</v>
      </c>
      <c r="G3008">
        <v>106</v>
      </c>
    </row>
    <row r="3009" spans="1:8" hidden="1" x14ac:dyDescent="0.25">
      <c r="A3009" t="s">
        <v>4932</v>
      </c>
      <c r="B3009" t="s">
        <v>4933</v>
      </c>
      <c r="C3009">
        <v>571</v>
      </c>
      <c r="D3009" t="s">
        <v>3639</v>
      </c>
      <c r="E3009">
        <v>181</v>
      </c>
      <c r="F3009">
        <v>229</v>
      </c>
      <c r="G3009">
        <v>4169</v>
      </c>
      <c r="H3009" t="s">
        <v>3640</v>
      </c>
    </row>
    <row r="3010" spans="1:8" hidden="1" x14ac:dyDescent="0.25">
      <c r="A3010" t="s">
        <v>4932</v>
      </c>
      <c r="B3010" t="s">
        <v>4933</v>
      </c>
      <c r="C3010">
        <v>571</v>
      </c>
      <c r="D3010" t="s">
        <v>3630</v>
      </c>
      <c r="E3010">
        <v>411</v>
      </c>
      <c r="F3010">
        <v>570</v>
      </c>
      <c r="G3010">
        <v>5833</v>
      </c>
      <c r="H3010" t="s">
        <v>3631</v>
      </c>
    </row>
    <row r="3011" spans="1:8" x14ac:dyDescent="0.25">
      <c r="A3011" t="s">
        <v>4932</v>
      </c>
      <c r="B3011" t="s">
        <v>4933</v>
      </c>
      <c r="C3011">
        <v>571</v>
      </c>
      <c r="D3011" t="s">
        <v>3632</v>
      </c>
      <c r="E3011">
        <v>254</v>
      </c>
      <c r="F3011">
        <v>320</v>
      </c>
      <c r="G3011">
        <v>6199</v>
      </c>
      <c r="H3011" t="s">
        <v>3633</v>
      </c>
    </row>
    <row r="3012" spans="1:8" hidden="1" x14ac:dyDescent="0.25">
      <c r="A3012" t="s">
        <v>4934</v>
      </c>
      <c r="B3012" t="s">
        <v>4935</v>
      </c>
      <c r="C3012">
        <v>571</v>
      </c>
      <c r="D3012" t="s">
        <v>3691</v>
      </c>
      <c r="E3012">
        <v>65</v>
      </c>
      <c r="F3012">
        <v>113</v>
      </c>
      <c r="G3012">
        <v>106</v>
      </c>
    </row>
    <row r="3013" spans="1:8" hidden="1" x14ac:dyDescent="0.25">
      <c r="A3013" t="s">
        <v>4934</v>
      </c>
      <c r="B3013" t="s">
        <v>4935</v>
      </c>
      <c r="C3013">
        <v>571</v>
      </c>
      <c r="D3013" t="s">
        <v>3639</v>
      </c>
      <c r="E3013">
        <v>181</v>
      </c>
      <c r="F3013">
        <v>229</v>
      </c>
      <c r="G3013">
        <v>4169</v>
      </c>
      <c r="H3013" t="s">
        <v>3640</v>
      </c>
    </row>
    <row r="3014" spans="1:8" hidden="1" x14ac:dyDescent="0.25">
      <c r="A3014" t="s">
        <v>4934</v>
      </c>
      <c r="B3014" t="s">
        <v>4935</v>
      </c>
      <c r="C3014">
        <v>571</v>
      </c>
      <c r="D3014" t="s">
        <v>3630</v>
      </c>
      <c r="E3014">
        <v>411</v>
      </c>
      <c r="F3014">
        <v>570</v>
      </c>
      <c r="G3014">
        <v>5833</v>
      </c>
      <c r="H3014" t="s">
        <v>3631</v>
      </c>
    </row>
    <row r="3015" spans="1:8" x14ac:dyDescent="0.25">
      <c r="A3015" t="s">
        <v>4934</v>
      </c>
      <c r="B3015" t="s">
        <v>4935</v>
      </c>
      <c r="C3015">
        <v>571</v>
      </c>
      <c r="D3015" t="s">
        <v>3632</v>
      </c>
      <c r="E3015">
        <v>254</v>
      </c>
      <c r="F3015">
        <v>320</v>
      </c>
      <c r="G3015">
        <v>6199</v>
      </c>
      <c r="H3015" t="s">
        <v>3633</v>
      </c>
    </row>
    <row r="3016" spans="1:8" hidden="1" x14ac:dyDescent="0.25">
      <c r="A3016" t="s">
        <v>4936</v>
      </c>
      <c r="B3016" t="s">
        <v>4937</v>
      </c>
      <c r="C3016">
        <v>674</v>
      </c>
      <c r="D3016" t="s">
        <v>3630</v>
      </c>
      <c r="E3016">
        <v>449</v>
      </c>
      <c r="F3016">
        <v>611</v>
      </c>
      <c r="G3016">
        <v>5833</v>
      </c>
      <c r="H3016" t="s">
        <v>3631</v>
      </c>
    </row>
    <row r="3017" spans="1:8" x14ac:dyDescent="0.25">
      <c r="A3017" t="s">
        <v>4936</v>
      </c>
      <c r="B3017" t="s">
        <v>4937</v>
      </c>
      <c r="C3017">
        <v>674</v>
      </c>
      <c r="D3017" t="s">
        <v>3632</v>
      </c>
      <c r="E3017">
        <v>126</v>
      </c>
      <c r="F3017">
        <v>189</v>
      </c>
      <c r="G3017">
        <v>6199</v>
      </c>
      <c r="H3017" t="s">
        <v>3633</v>
      </c>
    </row>
    <row r="3018" spans="1:8" x14ac:dyDescent="0.25">
      <c r="A3018" t="s">
        <v>4936</v>
      </c>
      <c r="B3018" t="s">
        <v>4937</v>
      </c>
      <c r="C3018">
        <v>674</v>
      </c>
      <c r="D3018" t="s">
        <v>3632</v>
      </c>
      <c r="E3018">
        <v>191</v>
      </c>
      <c r="F3018">
        <v>262</v>
      </c>
      <c r="G3018">
        <v>6199</v>
      </c>
      <c r="H3018" t="s">
        <v>3633</v>
      </c>
    </row>
    <row r="3019" spans="1:8" x14ac:dyDescent="0.25">
      <c r="A3019" t="s">
        <v>4936</v>
      </c>
      <c r="B3019" t="s">
        <v>4937</v>
      </c>
      <c r="C3019">
        <v>674</v>
      </c>
      <c r="D3019" t="s">
        <v>3632</v>
      </c>
      <c r="E3019">
        <v>266</v>
      </c>
      <c r="F3019">
        <v>343</v>
      </c>
      <c r="G3019">
        <v>6199</v>
      </c>
      <c r="H3019" t="s">
        <v>3633</v>
      </c>
    </row>
    <row r="3020" spans="1:8" hidden="1" x14ac:dyDescent="0.25">
      <c r="A3020" t="s">
        <v>467</v>
      </c>
      <c r="B3020" t="s">
        <v>1767</v>
      </c>
      <c r="C3020">
        <v>371</v>
      </c>
      <c r="D3020" t="s">
        <v>4525</v>
      </c>
      <c r="E3020">
        <v>1</v>
      </c>
      <c r="F3020">
        <v>47</v>
      </c>
      <c r="G3020">
        <v>2</v>
      </c>
    </row>
    <row r="3021" spans="1:8" hidden="1" x14ac:dyDescent="0.25">
      <c r="A3021" t="s">
        <v>467</v>
      </c>
      <c r="B3021" t="s">
        <v>1767</v>
      </c>
      <c r="C3021">
        <v>371</v>
      </c>
      <c r="D3021" t="s">
        <v>3630</v>
      </c>
      <c r="E3021">
        <v>214</v>
      </c>
      <c r="F3021">
        <v>371</v>
      </c>
      <c r="G3021">
        <v>5833</v>
      </c>
      <c r="H3021" t="s">
        <v>3631</v>
      </c>
    </row>
    <row r="3022" spans="1:8" x14ac:dyDescent="0.25">
      <c r="A3022" t="s">
        <v>467</v>
      </c>
      <c r="B3022" t="s">
        <v>1767</v>
      </c>
      <c r="C3022">
        <v>371</v>
      </c>
      <c r="D3022" t="s">
        <v>3632</v>
      </c>
      <c r="E3022">
        <v>60</v>
      </c>
      <c r="F3022">
        <v>125</v>
      </c>
      <c r="G3022">
        <v>6199</v>
      </c>
      <c r="H3022" t="s">
        <v>3633</v>
      </c>
    </row>
    <row r="3023" spans="1:8" hidden="1" x14ac:dyDescent="0.25">
      <c r="A3023" t="s">
        <v>468</v>
      </c>
      <c r="B3023" t="s">
        <v>1768</v>
      </c>
      <c r="C3023">
        <v>571</v>
      </c>
      <c r="D3023" t="s">
        <v>4524</v>
      </c>
      <c r="E3023">
        <v>1</v>
      </c>
      <c r="F3023">
        <v>154</v>
      </c>
      <c r="G3023">
        <v>19</v>
      </c>
    </row>
    <row r="3024" spans="1:8" hidden="1" x14ac:dyDescent="0.25">
      <c r="A3024" t="s">
        <v>468</v>
      </c>
      <c r="B3024" t="s">
        <v>1768</v>
      </c>
      <c r="C3024">
        <v>571</v>
      </c>
      <c r="D3024" t="s">
        <v>3630</v>
      </c>
      <c r="E3024">
        <v>374</v>
      </c>
      <c r="F3024">
        <v>537</v>
      </c>
      <c r="G3024">
        <v>5833</v>
      </c>
      <c r="H3024" t="s">
        <v>3631</v>
      </c>
    </row>
    <row r="3025" spans="1:8" x14ac:dyDescent="0.25">
      <c r="A3025" t="s">
        <v>468</v>
      </c>
      <c r="B3025" t="s">
        <v>1768</v>
      </c>
      <c r="C3025">
        <v>571</v>
      </c>
      <c r="D3025" t="s">
        <v>3632</v>
      </c>
      <c r="E3025">
        <v>201</v>
      </c>
      <c r="F3025">
        <v>320</v>
      </c>
      <c r="G3025">
        <v>6199</v>
      </c>
      <c r="H3025" t="s">
        <v>3633</v>
      </c>
    </row>
    <row r="3026" spans="1:8" x14ac:dyDescent="0.25">
      <c r="A3026" t="s">
        <v>4938</v>
      </c>
      <c r="B3026" t="s">
        <v>4939</v>
      </c>
      <c r="C3026">
        <v>173</v>
      </c>
      <c r="D3026" t="s">
        <v>3632</v>
      </c>
      <c r="E3026">
        <v>34</v>
      </c>
      <c r="F3026">
        <v>141</v>
      </c>
      <c r="G3026">
        <v>6199</v>
      </c>
      <c r="H3026" t="s">
        <v>3633</v>
      </c>
    </row>
    <row r="3027" spans="1:8" hidden="1" x14ac:dyDescent="0.25">
      <c r="A3027" t="s">
        <v>469</v>
      </c>
      <c r="B3027" t="s">
        <v>1769</v>
      </c>
      <c r="C3027">
        <v>245</v>
      </c>
      <c r="D3027" t="s">
        <v>3630</v>
      </c>
      <c r="E3027">
        <v>115</v>
      </c>
      <c r="F3027">
        <v>226</v>
      </c>
      <c r="G3027">
        <v>5833</v>
      </c>
      <c r="H3027" t="s">
        <v>3631</v>
      </c>
    </row>
    <row r="3028" spans="1:8" x14ac:dyDescent="0.25">
      <c r="A3028" t="s">
        <v>469</v>
      </c>
      <c r="B3028" t="s">
        <v>1769</v>
      </c>
      <c r="C3028">
        <v>245</v>
      </c>
      <c r="D3028" t="s">
        <v>3632</v>
      </c>
      <c r="E3028">
        <v>22</v>
      </c>
      <c r="F3028">
        <v>81</v>
      </c>
      <c r="G3028">
        <v>6199</v>
      </c>
      <c r="H3028" t="s">
        <v>3633</v>
      </c>
    </row>
    <row r="3029" spans="1:8" hidden="1" x14ac:dyDescent="0.25">
      <c r="A3029" t="s">
        <v>4940</v>
      </c>
      <c r="B3029" t="s">
        <v>4941</v>
      </c>
      <c r="C3029">
        <v>740</v>
      </c>
      <c r="D3029" t="s">
        <v>3630</v>
      </c>
      <c r="E3029">
        <v>550</v>
      </c>
      <c r="F3029">
        <v>717</v>
      </c>
      <c r="G3029">
        <v>5833</v>
      </c>
      <c r="H3029" t="s">
        <v>3631</v>
      </c>
    </row>
    <row r="3030" spans="1:8" x14ac:dyDescent="0.25">
      <c r="A3030" t="s">
        <v>4940</v>
      </c>
      <c r="B3030" t="s">
        <v>4941</v>
      </c>
      <c r="C3030">
        <v>740</v>
      </c>
      <c r="D3030" t="s">
        <v>3632</v>
      </c>
      <c r="E3030">
        <v>200</v>
      </c>
      <c r="F3030">
        <v>260</v>
      </c>
      <c r="G3030">
        <v>6199</v>
      </c>
      <c r="H3030" t="s">
        <v>3633</v>
      </c>
    </row>
    <row r="3031" spans="1:8" x14ac:dyDescent="0.25">
      <c r="A3031" t="s">
        <v>4940</v>
      </c>
      <c r="B3031" t="s">
        <v>4941</v>
      </c>
      <c r="C3031">
        <v>740</v>
      </c>
      <c r="D3031" t="s">
        <v>3632</v>
      </c>
      <c r="E3031">
        <v>265</v>
      </c>
      <c r="F3031">
        <v>334</v>
      </c>
      <c r="G3031">
        <v>6199</v>
      </c>
      <c r="H3031" t="s">
        <v>3633</v>
      </c>
    </row>
    <row r="3032" spans="1:8" x14ac:dyDescent="0.25">
      <c r="A3032" t="s">
        <v>4940</v>
      </c>
      <c r="B3032" t="s">
        <v>4941</v>
      </c>
      <c r="C3032">
        <v>740</v>
      </c>
      <c r="D3032" t="s">
        <v>3632</v>
      </c>
      <c r="E3032">
        <v>339</v>
      </c>
      <c r="F3032">
        <v>476</v>
      </c>
      <c r="G3032">
        <v>6199</v>
      </c>
      <c r="H3032" t="s">
        <v>3633</v>
      </c>
    </row>
    <row r="3033" spans="1:8" hidden="1" x14ac:dyDescent="0.25">
      <c r="A3033" t="s">
        <v>470</v>
      </c>
      <c r="B3033" t="s">
        <v>1770</v>
      </c>
      <c r="C3033">
        <v>481</v>
      </c>
      <c r="D3033" t="s">
        <v>3630</v>
      </c>
      <c r="E3033">
        <v>307</v>
      </c>
      <c r="F3033">
        <v>427</v>
      </c>
      <c r="G3033">
        <v>5833</v>
      </c>
      <c r="H3033" t="s">
        <v>3631</v>
      </c>
    </row>
    <row r="3034" spans="1:8" x14ac:dyDescent="0.25">
      <c r="A3034" t="s">
        <v>470</v>
      </c>
      <c r="B3034" t="s">
        <v>1770</v>
      </c>
      <c r="C3034">
        <v>481</v>
      </c>
      <c r="D3034" t="s">
        <v>3632</v>
      </c>
      <c r="E3034">
        <v>175</v>
      </c>
      <c r="F3034">
        <v>259</v>
      </c>
      <c r="G3034">
        <v>6199</v>
      </c>
      <c r="H3034" t="s">
        <v>3633</v>
      </c>
    </row>
    <row r="3035" spans="1:8" hidden="1" x14ac:dyDescent="0.25">
      <c r="A3035" t="s">
        <v>4942</v>
      </c>
      <c r="B3035" t="s">
        <v>4943</v>
      </c>
      <c r="C3035">
        <v>770</v>
      </c>
      <c r="D3035" t="s">
        <v>3630</v>
      </c>
      <c r="E3035">
        <v>538</v>
      </c>
      <c r="F3035">
        <v>704</v>
      </c>
      <c r="G3035">
        <v>5833</v>
      </c>
      <c r="H3035" t="s">
        <v>3631</v>
      </c>
    </row>
    <row r="3036" spans="1:8" x14ac:dyDescent="0.25">
      <c r="A3036" t="s">
        <v>4942</v>
      </c>
      <c r="B3036" t="s">
        <v>4943</v>
      </c>
      <c r="C3036">
        <v>770</v>
      </c>
      <c r="D3036" t="s">
        <v>3632</v>
      </c>
      <c r="E3036">
        <v>184</v>
      </c>
      <c r="F3036">
        <v>245</v>
      </c>
      <c r="G3036">
        <v>6199</v>
      </c>
      <c r="H3036" t="s">
        <v>3633</v>
      </c>
    </row>
    <row r="3037" spans="1:8" x14ac:dyDescent="0.25">
      <c r="A3037" t="s">
        <v>4942</v>
      </c>
      <c r="B3037" t="s">
        <v>4943</v>
      </c>
      <c r="C3037">
        <v>770</v>
      </c>
      <c r="D3037" t="s">
        <v>3632</v>
      </c>
      <c r="E3037">
        <v>247</v>
      </c>
      <c r="F3037">
        <v>316</v>
      </c>
      <c r="G3037">
        <v>6199</v>
      </c>
      <c r="H3037" t="s">
        <v>3633</v>
      </c>
    </row>
    <row r="3038" spans="1:8" x14ac:dyDescent="0.25">
      <c r="A3038" t="s">
        <v>4942</v>
      </c>
      <c r="B3038" t="s">
        <v>4943</v>
      </c>
      <c r="C3038">
        <v>770</v>
      </c>
      <c r="D3038" t="s">
        <v>3632</v>
      </c>
      <c r="E3038">
        <v>320</v>
      </c>
      <c r="F3038">
        <v>452</v>
      </c>
      <c r="G3038">
        <v>6199</v>
      </c>
      <c r="H3038" t="s">
        <v>3633</v>
      </c>
    </row>
    <row r="3039" spans="1:8" hidden="1" x14ac:dyDescent="0.25">
      <c r="A3039" t="s">
        <v>4944</v>
      </c>
      <c r="B3039" t="s">
        <v>4945</v>
      </c>
      <c r="C3039">
        <v>788</v>
      </c>
      <c r="D3039" t="s">
        <v>3630</v>
      </c>
      <c r="E3039">
        <v>554</v>
      </c>
      <c r="F3039">
        <v>723</v>
      </c>
      <c r="G3039">
        <v>5833</v>
      </c>
      <c r="H3039" t="s">
        <v>3631</v>
      </c>
    </row>
    <row r="3040" spans="1:8" x14ac:dyDescent="0.25">
      <c r="A3040" t="s">
        <v>4944</v>
      </c>
      <c r="B3040" t="s">
        <v>4945</v>
      </c>
      <c r="C3040">
        <v>788</v>
      </c>
      <c r="D3040" t="s">
        <v>3632</v>
      </c>
      <c r="E3040">
        <v>196</v>
      </c>
      <c r="F3040">
        <v>257</v>
      </c>
      <c r="G3040">
        <v>6199</v>
      </c>
      <c r="H3040" t="s">
        <v>3633</v>
      </c>
    </row>
    <row r="3041" spans="1:8" x14ac:dyDescent="0.25">
      <c r="A3041" t="s">
        <v>4944</v>
      </c>
      <c r="B3041" t="s">
        <v>4945</v>
      </c>
      <c r="C3041">
        <v>788</v>
      </c>
      <c r="D3041" t="s">
        <v>3632</v>
      </c>
      <c r="E3041">
        <v>259</v>
      </c>
      <c r="F3041">
        <v>328</v>
      </c>
      <c r="G3041">
        <v>6199</v>
      </c>
      <c r="H3041" t="s">
        <v>3633</v>
      </c>
    </row>
    <row r="3042" spans="1:8" x14ac:dyDescent="0.25">
      <c r="A3042" t="s">
        <v>4944</v>
      </c>
      <c r="B3042" t="s">
        <v>4945</v>
      </c>
      <c r="C3042">
        <v>788</v>
      </c>
      <c r="D3042" t="s">
        <v>3632</v>
      </c>
      <c r="E3042">
        <v>332</v>
      </c>
      <c r="F3042">
        <v>470</v>
      </c>
      <c r="G3042">
        <v>6199</v>
      </c>
      <c r="H3042" t="s">
        <v>3633</v>
      </c>
    </row>
    <row r="3043" spans="1:8" hidden="1" x14ac:dyDescent="0.25">
      <c r="A3043" t="s">
        <v>7</v>
      </c>
      <c r="B3043" t="s">
        <v>1312</v>
      </c>
      <c r="C3043">
        <v>713</v>
      </c>
      <c r="D3043" t="s">
        <v>4946</v>
      </c>
      <c r="E3043">
        <v>111</v>
      </c>
      <c r="F3043">
        <v>169</v>
      </c>
      <c r="G3043">
        <v>4</v>
      </c>
    </row>
    <row r="3044" spans="1:8" hidden="1" x14ac:dyDescent="0.25">
      <c r="A3044" t="s">
        <v>7</v>
      </c>
      <c r="B3044" t="s">
        <v>1312</v>
      </c>
      <c r="C3044">
        <v>713</v>
      </c>
      <c r="D3044" t="s">
        <v>3630</v>
      </c>
      <c r="E3044">
        <v>387</v>
      </c>
      <c r="F3044">
        <v>548</v>
      </c>
      <c r="G3044">
        <v>5833</v>
      </c>
      <c r="H3044" t="s">
        <v>3631</v>
      </c>
    </row>
    <row r="3045" spans="1:8" x14ac:dyDescent="0.25">
      <c r="A3045" t="s">
        <v>7</v>
      </c>
      <c r="B3045" t="s">
        <v>1312</v>
      </c>
      <c r="C3045">
        <v>713</v>
      </c>
      <c r="D3045" t="s">
        <v>3632</v>
      </c>
      <c r="E3045">
        <v>195</v>
      </c>
      <c r="F3045">
        <v>330</v>
      </c>
      <c r="G3045">
        <v>6199</v>
      </c>
      <c r="H3045" t="s">
        <v>3633</v>
      </c>
    </row>
    <row r="3046" spans="1:8" hidden="1" x14ac:dyDescent="0.25">
      <c r="A3046" t="s">
        <v>7</v>
      </c>
      <c r="B3046" t="s">
        <v>1312</v>
      </c>
      <c r="C3046">
        <v>713</v>
      </c>
      <c r="D3046" t="s">
        <v>4283</v>
      </c>
      <c r="E3046">
        <v>568</v>
      </c>
      <c r="F3046">
        <v>686</v>
      </c>
      <c r="G3046">
        <v>481</v>
      </c>
      <c r="H3046" t="s">
        <v>4284</v>
      </c>
    </row>
    <row r="3047" spans="1:8" hidden="1" x14ac:dyDescent="0.25">
      <c r="A3047" t="s">
        <v>4947</v>
      </c>
      <c r="B3047" t="s">
        <v>4948</v>
      </c>
      <c r="C3047">
        <v>578</v>
      </c>
      <c r="D3047" t="s">
        <v>3691</v>
      </c>
      <c r="E3047">
        <v>72</v>
      </c>
      <c r="F3047">
        <v>120</v>
      </c>
      <c r="G3047">
        <v>106</v>
      </c>
    </row>
    <row r="3048" spans="1:8" hidden="1" x14ac:dyDescent="0.25">
      <c r="A3048" t="s">
        <v>4947</v>
      </c>
      <c r="B3048" t="s">
        <v>4948</v>
      </c>
      <c r="C3048">
        <v>578</v>
      </c>
      <c r="D3048" t="s">
        <v>3639</v>
      </c>
      <c r="E3048">
        <v>188</v>
      </c>
      <c r="F3048">
        <v>236</v>
      </c>
      <c r="G3048">
        <v>4169</v>
      </c>
      <c r="H3048" t="s">
        <v>3640</v>
      </c>
    </row>
    <row r="3049" spans="1:8" hidden="1" x14ac:dyDescent="0.25">
      <c r="A3049" t="s">
        <v>4947</v>
      </c>
      <c r="B3049" t="s">
        <v>4948</v>
      </c>
      <c r="C3049">
        <v>578</v>
      </c>
      <c r="D3049" t="s">
        <v>3630</v>
      </c>
      <c r="E3049">
        <v>418</v>
      </c>
      <c r="F3049">
        <v>577</v>
      </c>
      <c r="G3049">
        <v>5833</v>
      </c>
      <c r="H3049" t="s">
        <v>3631</v>
      </c>
    </row>
    <row r="3050" spans="1:8" x14ac:dyDescent="0.25">
      <c r="A3050" t="s">
        <v>4947</v>
      </c>
      <c r="B3050" t="s">
        <v>4948</v>
      </c>
      <c r="C3050">
        <v>578</v>
      </c>
      <c r="D3050" t="s">
        <v>3632</v>
      </c>
      <c r="E3050">
        <v>261</v>
      </c>
      <c r="F3050">
        <v>327</v>
      </c>
      <c r="G3050">
        <v>6199</v>
      </c>
      <c r="H3050" t="s">
        <v>3633</v>
      </c>
    </row>
    <row r="3051" spans="1:8" hidden="1" x14ac:dyDescent="0.25">
      <c r="A3051" t="s">
        <v>4949</v>
      </c>
      <c r="B3051" t="s">
        <v>4950</v>
      </c>
      <c r="C3051">
        <v>674</v>
      </c>
      <c r="D3051" t="s">
        <v>3630</v>
      </c>
      <c r="E3051">
        <v>449</v>
      </c>
      <c r="F3051">
        <v>611</v>
      </c>
      <c r="G3051">
        <v>5833</v>
      </c>
      <c r="H3051" t="s">
        <v>3631</v>
      </c>
    </row>
    <row r="3052" spans="1:8" x14ac:dyDescent="0.25">
      <c r="A3052" t="s">
        <v>4949</v>
      </c>
      <c r="B3052" t="s">
        <v>4950</v>
      </c>
      <c r="C3052">
        <v>674</v>
      </c>
      <c r="D3052" t="s">
        <v>3632</v>
      </c>
      <c r="E3052">
        <v>126</v>
      </c>
      <c r="F3052">
        <v>189</v>
      </c>
      <c r="G3052">
        <v>6199</v>
      </c>
      <c r="H3052" t="s">
        <v>3633</v>
      </c>
    </row>
    <row r="3053" spans="1:8" x14ac:dyDescent="0.25">
      <c r="A3053" t="s">
        <v>4949</v>
      </c>
      <c r="B3053" t="s">
        <v>4950</v>
      </c>
      <c r="C3053">
        <v>674</v>
      </c>
      <c r="D3053" t="s">
        <v>3632</v>
      </c>
      <c r="E3053">
        <v>191</v>
      </c>
      <c r="F3053">
        <v>262</v>
      </c>
      <c r="G3053">
        <v>6199</v>
      </c>
      <c r="H3053" t="s">
        <v>3633</v>
      </c>
    </row>
    <row r="3054" spans="1:8" x14ac:dyDescent="0.25">
      <c r="A3054" t="s">
        <v>4949</v>
      </c>
      <c r="B3054" t="s">
        <v>4950</v>
      </c>
      <c r="C3054">
        <v>674</v>
      </c>
      <c r="D3054" t="s">
        <v>3632</v>
      </c>
      <c r="E3054">
        <v>266</v>
      </c>
      <c r="F3054">
        <v>343</v>
      </c>
      <c r="G3054">
        <v>6199</v>
      </c>
      <c r="H3054" t="s">
        <v>3633</v>
      </c>
    </row>
    <row r="3055" spans="1:8" hidden="1" x14ac:dyDescent="0.25">
      <c r="A3055" t="s">
        <v>4951</v>
      </c>
      <c r="B3055" t="s">
        <v>4952</v>
      </c>
      <c r="C3055">
        <v>692</v>
      </c>
      <c r="D3055" t="s">
        <v>3630</v>
      </c>
      <c r="E3055">
        <v>489</v>
      </c>
      <c r="F3055">
        <v>655</v>
      </c>
      <c r="G3055">
        <v>5833</v>
      </c>
      <c r="H3055" t="s">
        <v>3631</v>
      </c>
    </row>
    <row r="3056" spans="1:8" x14ac:dyDescent="0.25">
      <c r="A3056" t="s">
        <v>4951</v>
      </c>
      <c r="B3056" t="s">
        <v>4952</v>
      </c>
      <c r="C3056">
        <v>692</v>
      </c>
      <c r="D3056" t="s">
        <v>3632</v>
      </c>
      <c r="E3056">
        <v>242</v>
      </c>
      <c r="F3056">
        <v>309</v>
      </c>
      <c r="G3056">
        <v>6199</v>
      </c>
      <c r="H3056" t="s">
        <v>3633</v>
      </c>
    </row>
    <row r="3057" spans="1:8" x14ac:dyDescent="0.25">
      <c r="A3057" t="s">
        <v>4951</v>
      </c>
      <c r="B3057" t="s">
        <v>4952</v>
      </c>
      <c r="C3057">
        <v>692</v>
      </c>
      <c r="D3057" t="s">
        <v>3632</v>
      </c>
      <c r="E3057">
        <v>316</v>
      </c>
      <c r="F3057">
        <v>426</v>
      </c>
      <c r="G3057">
        <v>6199</v>
      </c>
      <c r="H3057" t="s">
        <v>3633</v>
      </c>
    </row>
    <row r="3058" spans="1:8" hidden="1" x14ac:dyDescent="0.25">
      <c r="A3058" t="s">
        <v>4953</v>
      </c>
      <c r="B3058" t="s">
        <v>4954</v>
      </c>
      <c r="C3058">
        <v>674</v>
      </c>
      <c r="D3058" t="s">
        <v>3630</v>
      </c>
      <c r="E3058">
        <v>449</v>
      </c>
      <c r="F3058">
        <v>611</v>
      </c>
      <c r="G3058">
        <v>5833</v>
      </c>
      <c r="H3058" t="s">
        <v>3631</v>
      </c>
    </row>
    <row r="3059" spans="1:8" x14ac:dyDescent="0.25">
      <c r="A3059" t="s">
        <v>4953</v>
      </c>
      <c r="B3059" t="s">
        <v>4954</v>
      </c>
      <c r="C3059">
        <v>674</v>
      </c>
      <c r="D3059" t="s">
        <v>3632</v>
      </c>
      <c r="E3059">
        <v>126</v>
      </c>
      <c r="F3059">
        <v>189</v>
      </c>
      <c r="G3059">
        <v>6199</v>
      </c>
      <c r="H3059" t="s">
        <v>3633</v>
      </c>
    </row>
    <row r="3060" spans="1:8" x14ac:dyDescent="0.25">
      <c r="A3060" t="s">
        <v>4953</v>
      </c>
      <c r="B3060" t="s">
        <v>4954</v>
      </c>
      <c r="C3060">
        <v>674</v>
      </c>
      <c r="D3060" t="s">
        <v>3632</v>
      </c>
      <c r="E3060">
        <v>191</v>
      </c>
      <c r="F3060">
        <v>262</v>
      </c>
      <c r="G3060">
        <v>6199</v>
      </c>
      <c r="H3060" t="s">
        <v>3633</v>
      </c>
    </row>
    <row r="3061" spans="1:8" x14ac:dyDescent="0.25">
      <c r="A3061" t="s">
        <v>4953</v>
      </c>
      <c r="B3061" t="s">
        <v>4954</v>
      </c>
      <c r="C3061">
        <v>674</v>
      </c>
      <c r="D3061" t="s">
        <v>3632</v>
      </c>
      <c r="E3061">
        <v>266</v>
      </c>
      <c r="F3061">
        <v>343</v>
      </c>
      <c r="G3061">
        <v>6199</v>
      </c>
      <c r="H3061" t="s">
        <v>3633</v>
      </c>
    </row>
    <row r="3062" spans="1:8" hidden="1" x14ac:dyDescent="0.25">
      <c r="A3062" t="s">
        <v>4955</v>
      </c>
      <c r="B3062" t="s">
        <v>4956</v>
      </c>
      <c r="C3062">
        <v>571</v>
      </c>
      <c r="D3062" t="s">
        <v>3691</v>
      </c>
      <c r="E3062">
        <v>65</v>
      </c>
      <c r="F3062">
        <v>113</v>
      </c>
      <c r="G3062">
        <v>106</v>
      </c>
    </row>
    <row r="3063" spans="1:8" hidden="1" x14ac:dyDescent="0.25">
      <c r="A3063" t="s">
        <v>4955</v>
      </c>
      <c r="B3063" t="s">
        <v>4956</v>
      </c>
      <c r="C3063">
        <v>571</v>
      </c>
      <c r="D3063" t="s">
        <v>3639</v>
      </c>
      <c r="E3063">
        <v>181</v>
      </c>
      <c r="F3063">
        <v>229</v>
      </c>
      <c r="G3063">
        <v>4169</v>
      </c>
      <c r="H3063" t="s">
        <v>3640</v>
      </c>
    </row>
    <row r="3064" spans="1:8" hidden="1" x14ac:dyDescent="0.25">
      <c r="A3064" t="s">
        <v>4955</v>
      </c>
      <c r="B3064" t="s">
        <v>4956</v>
      </c>
      <c r="C3064">
        <v>571</v>
      </c>
      <c r="D3064" t="s">
        <v>3630</v>
      </c>
      <c r="E3064">
        <v>411</v>
      </c>
      <c r="F3064">
        <v>570</v>
      </c>
      <c r="G3064">
        <v>5833</v>
      </c>
      <c r="H3064" t="s">
        <v>3631</v>
      </c>
    </row>
    <row r="3065" spans="1:8" x14ac:dyDescent="0.25">
      <c r="A3065" t="s">
        <v>4955</v>
      </c>
      <c r="B3065" t="s">
        <v>4956</v>
      </c>
      <c r="C3065">
        <v>571</v>
      </c>
      <c r="D3065" t="s">
        <v>3632</v>
      </c>
      <c r="E3065">
        <v>254</v>
      </c>
      <c r="F3065">
        <v>320</v>
      </c>
      <c r="G3065">
        <v>6199</v>
      </c>
      <c r="H3065" t="s">
        <v>3633</v>
      </c>
    </row>
    <row r="3066" spans="1:8" hidden="1" x14ac:dyDescent="0.25">
      <c r="A3066" t="s">
        <v>4957</v>
      </c>
      <c r="B3066" t="s">
        <v>4958</v>
      </c>
      <c r="C3066">
        <v>412</v>
      </c>
      <c r="D3066" t="s">
        <v>3639</v>
      </c>
      <c r="E3066">
        <v>46</v>
      </c>
      <c r="F3066">
        <v>91</v>
      </c>
      <c r="G3066">
        <v>4169</v>
      </c>
      <c r="H3066" t="s">
        <v>3640</v>
      </c>
    </row>
    <row r="3067" spans="1:8" hidden="1" x14ac:dyDescent="0.25">
      <c r="A3067" t="s">
        <v>4957</v>
      </c>
      <c r="B3067" t="s">
        <v>4958</v>
      </c>
      <c r="C3067">
        <v>412</v>
      </c>
      <c r="D3067" t="s">
        <v>3630</v>
      </c>
      <c r="E3067">
        <v>250</v>
      </c>
      <c r="F3067">
        <v>410</v>
      </c>
      <c r="G3067">
        <v>5833</v>
      </c>
      <c r="H3067" t="s">
        <v>3631</v>
      </c>
    </row>
    <row r="3068" spans="1:8" x14ac:dyDescent="0.25">
      <c r="A3068" t="s">
        <v>4957</v>
      </c>
      <c r="B3068" t="s">
        <v>4958</v>
      </c>
      <c r="C3068">
        <v>412</v>
      </c>
      <c r="D3068" t="s">
        <v>3632</v>
      </c>
      <c r="E3068">
        <v>119</v>
      </c>
      <c r="F3068">
        <v>180</v>
      </c>
      <c r="G3068">
        <v>6199</v>
      </c>
      <c r="H3068" t="s">
        <v>3633</v>
      </c>
    </row>
    <row r="3069" spans="1:8" hidden="1" x14ac:dyDescent="0.25">
      <c r="A3069" t="s">
        <v>4959</v>
      </c>
      <c r="B3069" t="s">
        <v>4960</v>
      </c>
      <c r="C3069">
        <v>412</v>
      </c>
      <c r="D3069" t="s">
        <v>3639</v>
      </c>
      <c r="E3069">
        <v>46</v>
      </c>
      <c r="F3069">
        <v>91</v>
      </c>
      <c r="G3069">
        <v>4169</v>
      </c>
      <c r="H3069" t="s">
        <v>3640</v>
      </c>
    </row>
    <row r="3070" spans="1:8" hidden="1" x14ac:dyDescent="0.25">
      <c r="A3070" t="s">
        <v>4959</v>
      </c>
      <c r="B3070" t="s">
        <v>4960</v>
      </c>
      <c r="C3070">
        <v>412</v>
      </c>
      <c r="D3070" t="s">
        <v>3630</v>
      </c>
      <c r="E3070">
        <v>250</v>
      </c>
      <c r="F3070">
        <v>410</v>
      </c>
      <c r="G3070">
        <v>5833</v>
      </c>
      <c r="H3070" t="s">
        <v>3631</v>
      </c>
    </row>
    <row r="3071" spans="1:8" x14ac:dyDescent="0.25">
      <c r="A3071" t="s">
        <v>4959</v>
      </c>
      <c r="B3071" t="s">
        <v>4960</v>
      </c>
      <c r="C3071">
        <v>412</v>
      </c>
      <c r="D3071" t="s">
        <v>3632</v>
      </c>
      <c r="E3071">
        <v>119</v>
      </c>
      <c r="F3071">
        <v>180</v>
      </c>
      <c r="G3071">
        <v>6199</v>
      </c>
      <c r="H3071" t="s">
        <v>3633</v>
      </c>
    </row>
    <row r="3072" spans="1:8" hidden="1" x14ac:dyDescent="0.25">
      <c r="A3072" t="s">
        <v>471</v>
      </c>
      <c r="B3072" t="s">
        <v>1771</v>
      </c>
      <c r="C3072">
        <v>514</v>
      </c>
      <c r="D3072" t="s">
        <v>4961</v>
      </c>
      <c r="E3072">
        <v>1</v>
      </c>
      <c r="F3072">
        <v>113</v>
      </c>
      <c r="G3072">
        <v>4</v>
      </c>
    </row>
    <row r="3073" spans="1:8" hidden="1" x14ac:dyDescent="0.25">
      <c r="A3073" t="s">
        <v>471</v>
      </c>
      <c r="B3073" t="s">
        <v>1771</v>
      </c>
      <c r="C3073">
        <v>514</v>
      </c>
      <c r="D3073" t="s">
        <v>3630</v>
      </c>
      <c r="E3073">
        <v>341</v>
      </c>
      <c r="F3073">
        <v>513</v>
      </c>
      <c r="G3073">
        <v>5833</v>
      </c>
      <c r="H3073" t="s">
        <v>3631</v>
      </c>
    </row>
    <row r="3074" spans="1:8" x14ac:dyDescent="0.25">
      <c r="A3074" t="s">
        <v>471</v>
      </c>
      <c r="B3074" t="s">
        <v>1771</v>
      </c>
      <c r="C3074">
        <v>514</v>
      </c>
      <c r="D3074" t="s">
        <v>3632</v>
      </c>
      <c r="E3074">
        <v>208</v>
      </c>
      <c r="F3074">
        <v>269</v>
      </c>
      <c r="G3074">
        <v>6199</v>
      </c>
      <c r="H3074" t="s">
        <v>3633</v>
      </c>
    </row>
    <row r="3075" spans="1:8" hidden="1" x14ac:dyDescent="0.25">
      <c r="A3075" t="s">
        <v>472</v>
      </c>
      <c r="B3075" t="s">
        <v>1772</v>
      </c>
      <c r="C3075">
        <v>423</v>
      </c>
      <c r="D3075" t="s">
        <v>3630</v>
      </c>
      <c r="E3075">
        <v>249</v>
      </c>
      <c r="F3075">
        <v>423</v>
      </c>
      <c r="G3075">
        <v>5833</v>
      </c>
      <c r="H3075" t="s">
        <v>3631</v>
      </c>
    </row>
    <row r="3076" spans="1:8" x14ac:dyDescent="0.25">
      <c r="A3076" t="s">
        <v>472</v>
      </c>
      <c r="B3076" t="s">
        <v>1772</v>
      </c>
      <c r="C3076">
        <v>423</v>
      </c>
      <c r="D3076" t="s">
        <v>3632</v>
      </c>
      <c r="E3076">
        <v>116</v>
      </c>
      <c r="F3076">
        <v>177</v>
      </c>
      <c r="G3076">
        <v>6199</v>
      </c>
      <c r="H3076" t="s">
        <v>3633</v>
      </c>
    </row>
    <row r="3077" spans="1:8" hidden="1" x14ac:dyDescent="0.25">
      <c r="A3077" t="s">
        <v>4962</v>
      </c>
      <c r="B3077" t="s">
        <v>4963</v>
      </c>
      <c r="C3077">
        <v>423</v>
      </c>
      <c r="D3077" t="s">
        <v>4003</v>
      </c>
      <c r="E3077">
        <v>12</v>
      </c>
      <c r="F3077">
        <v>97</v>
      </c>
      <c r="G3077">
        <v>11370</v>
      </c>
      <c r="H3077" t="s">
        <v>4004</v>
      </c>
    </row>
    <row r="3078" spans="1:8" hidden="1" x14ac:dyDescent="0.25">
      <c r="A3078" t="s">
        <v>4962</v>
      </c>
      <c r="B3078" t="s">
        <v>4963</v>
      </c>
      <c r="C3078">
        <v>423</v>
      </c>
      <c r="D3078" t="s">
        <v>3630</v>
      </c>
      <c r="E3078">
        <v>249</v>
      </c>
      <c r="F3078">
        <v>423</v>
      </c>
      <c r="G3078">
        <v>5833</v>
      </c>
      <c r="H3078" t="s">
        <v>3631</v>
      </c>
    </row>
    <row r="3079" spans="1:8" x14ac:dyDescent="0.25">
      <c r="A3079" t="s">
        <v>4962</v>
      </c>
      <c r="B3079" t="s">
        <v>4963</v>
      </c>
      <c r="C3079">
        <v>423</v>
      </c>
      <c r="D3079" t="s">
        <v>3632</v>
      </c>
      <c r="E3079">
        <v>116</v>
      </c>
      <c r="F3079">
        <v>177</v>
      </c>
      <c r="G3079">
        <v>6199</v>
      </c>
      <c r="H3079" t="s">
        <v>3633</v>
      </c>
    </row>
    <row r="3080" spans="1:8" hidden="1" x14ac:dyDescent="0.25">
      <c r="A3080" t="s">
        <v>4964</v>
      </c>
      <c r="B3080" t="s">
        <v>4965</v>
      </c>
      <c r="C3080">
        <v>462</v>
      </c>
      <c r="D3080" t="s">
        <v>3639</v>
      </c>
      <c r="E3080">
        <v>87</v>
      </c>
      <c r="F3080">
        <v>135</v>
      </c>
      <c r="G3080">
        <v>4169</v>
      </c>
      <c r="H3080" t="s">
        <v>3640</v>
      </c>
    </row>
    <row r="3081" spans="1:8" hidden="1" x14ac:dyDescent="0.25">
      <c r="A3081" t="s">
        <v>4964</v>
      </c>
      <c r="B3081" t="s">
        <v>4965</v>
      </c>
      <c r="C3081">
        <v>462</v>
      </c>
      <c r="D3081" t="s">
        <v>3630</v>
      </c>
      <c r="E3081">
        <v>305</v>
      </c>
      <c r="F3081">
        <v>460</v>
      </c>
      <c r="G3081">
        <v>5833</v>
      </c>
      <c r="H3081" t="s">
        <v>3631</v>
      </c>
    </row>
    <row r="3082" spans="1:8" x14ac:dyDescent="0.25">
      <c r="A3082" t="s">
        <v>4964</v>
      </c>
      <c r="B3082" t="s">
        <v>4965</v>
      </c>
      <c r="C3082">
        <v>462</v>
      </c>
      <c r="D3082" t="s">
        <v>3632</v>
      </c>
      <c r="E3082">
        <v>160</v>
      </c>
      <c r="F3082">
        <v>226</v>
      </c>
      <c r="G3082">
        <v>6199</v>
      </c>
      <c r="H3082" t="s">
        <v>3633</v>
      </c>
    </row>
    <row r="3083" spans="1:8" hidden="1" x14ac:dyDescent="0.25">
      <c r="A3083" t="s">
        <v>4966</v>
      </c>
      <c r="B3083" t="s">
        <v>4967</v>
      </c>
      <c r="C3083">
        <v>757</v>
      </c>
      <c r="D3083" t="s">
        <v>3630</v>
      </c>
      <c r="E3083">
        <v>497</v>
      </c>
      <c r="F3083">
        <v>667</v>
      </c>
      <c r="G3083">
        <v>5833</v>
      </c>
      <c r="H3083" t="s">
        <v>3631</v>
      </c>
    </row>
    <row r="3084" spans="1:8" x14ac:dyDescent="0.25">
      <c r="A3084" t="s">
        <v>4966</v>
      </c>
      <c r="B3084" t="s">
        <v>4967</v>
      </c>
      <c r="C3084">
        <v>757</v>
      </c>
      <c r="D3084" t="s">
        <v>3632</v>
      </c>
      <c r="E3084">
        <v>129</v>
      </c>
      <c r="F3084">
        <v>189</v>
      </c>
      <c r="G3084">
        <v>6199</v>
      </c>
      <c r="H3084" t="s">
        <v>3633</v>
      </c>
    </row>
    <row r="3085" spans="1:8" x14ac:dyDescent="0.25">
      <c r="A3085" t="s">
        <v>4966</v>
      </c>
      <c r="B3085" t="s">
        <v>4967</v>
      </c>
      <c r="C3085">
        <v>757</v>
      </c>
      <c r="D3085" t="s">
        <v>3632</v>
      </c>
      <c r="E3085">
        <v>192</v>
      </c>
      <c r="F3085">
        <v>264</v>
      </c>
      <c r="G3085">
        <v>6199</v>
      </c>
      <c r="H3085" t="s">
        <v>3633</v>
      </c>
    </row>
    <row r="3086" spans="1:8" x14ac:dyDescent="0.25">
      <c r="A3086" t="s">
        <v>4966</v>
      </c>
      <c r="B3086" t="s">
        <v>4967</v>
      </c>
      <c r="C3086">
        <v>757</v>
      </c>
      <c r="D3086" t="s">
        <v>3632</v>
      </c>
      <c r="E3086">
        <v>268</v>
      </c>
      <c r="F3086">
        <v>406</v>
      </c>
      <c r="G3086">
        <v>6199</v>
      </c>
      <c r="H3086" t="s">
        <v>3633</v>
      </c>
    </row>
    <row r="3087" spans="1:8" hidden="1" x14ac:dyDescent="0.25">
      <c r="A3087" t="s">
        <v>473</v>
      </c>
      <c r="B3087" t="s">
        <v>1773</v>
      </c>
      <c r="C3087">
        <v>380</v>
      </c>
      <c r="D3087" t="s">
        <v>3630</v>
      </c>
      <c r="E3087">
        <v>221</v>
      </c>
      <c r="F3087">
        <v>379</v>
      </c>
      <c r="G3087">
        <v>5833</v>
      </c>
      <c r="H3087" t="s">
        <v>3631</v>
      </c>
    </row>
    <row r="3088" spans="1:8" x14ac:dyDescent="0.25">
      <c r="A3088" t="s">
        <v>473</v>
      </c>
      <c r="B3088" t="s">
        <v>1773</v>
      </c>
      <c r="C3088">
        <v>380</v>
      </c>
      <c r="D3088" t="s">
        <v>3632</v>
      </c>
      <c r="E3088">
        <v>18</v>
      </c>
      <c r="F3088">
        <v>130</v>
      </c>
      <c r="G3088">
        <v>6199</v>
      </c>
      <c r="H3088" t="s">
        <v>3633</v>
      </c>
    </row>
    <row r="3089" spans="1:8" hidden="1" x14ac:dyDescent="0.25">
      <c r="A3089" t="s">
        <v>474</v>
      </c>
      <c r="B3089" t="s">
        <v>1774</v>
      </c>
      <c r="C3089">
        <v>625</v>
      </c>
      <c r="D3089" t="s">
        <v>3630</v>
      </c>
      <c r="E3089">
        <v>424</v>
      </c>
      <c r="F3089">
        <v>588</v>
      </c>
      <c r="G3089">
        <v>5833</v>
      </c>
      <c r="H3089" t="s">
        <v>3631</v>
      </c>
    </row>
    <row r="3090" spans="1:8" x14ac:dyDescent="0.25">
      <c r="A3090" t="s">
        <v>474</v>
      </c>
      <c r="B3090" t="s">
        <v>1774</v>
      </c>
      <c r="C3090">
        <v>625</v>
      </c>
      <c r="D3090" t="s">
        <v>3632</v>
      </c>
      <c r="E3090">
        <v>215</v>
      </c>
      <c r="F3090">
        <v>368</v>
      </c>
      <c r="G3090">
        <v>6199</v>
      </c>
      <c r="H3090" t="s">
        <v>3633</v>
      </c>
    </row>
    <row r="3091" spans="1:8" x14ac:dyDescent="0.25">
      <c r="A3091" t="s">
        <v>4968</v>
      </c>
      <c r="B3091" t="s">
        <v>4969</v>
      </c>
      <c r="C3091">
        <v>596</v>
      </c>
      <c r="D3091" t="s">
        <v>3632</v>
      </c>
      <c r="E3091">
        <v>178</v>
      </c>
      <c r="F3091">
        <v>272</v>
      </c>
      <c r="G3091">
        <v>6199</v>
      </c>
      <c r="H3091" t="s">
        <v>3633</v>
      </c>
    </row>
    <row r="3092" spans="1:8" hidden="1" x14ac:dyDescent="0.25">
      <c r="A3092" t="s">
        <v>475</v>
      </c>
      <c r="B3092" t="s">
        <v>1775</v>
      </c>
      <c r="C3092">
        <v>445</v>
      </c>
      <c r="D3092" t="s">
        <v>3630</v>
      </c>
      <c r="E3092">
        <v>269</v>
      </c>
      <c r="F3092">
        <v>429</v>
      </c>
      <c r="G3092">
        <v>5833</v>
      </c>
      <c r="H3092" t="s">
        <v>3631</v>
      </c>
    </row>
    <row r="3093" spans="1:8" x14ac:dyDescent="0.25">
      <c r="A3093" t="s">
        <v>475</v>
      </c>
      <c r="B3093" t="s">
        <v>1775</v>
      </c>
      <c r="C3093">
        <v>445</v>
      </c>
      <c r="D3093" t="s">
        <v>3632</v>
      </c>
      <c r="E3093">
        <v>122</v>
      </c>
      <c r="F3093">
        <v>187</v>
      </c>
      <c r="G3093">
        <v>6199</v>
      </c>
      <c r="H3093" t="s">
        <v>3633</v>
      </c>
    </row>
    <row r="3094" spans="1:8" hidden="1" x14ac:dyDescent="0.25">
      <c r="A3094" t="s">
        <v>476</v>
      </c>
      <c r="B3094" t="s">
        <v>1776</v>
      </c>
      <c r="C3094">
        <v>445</v>
      </c>
      <c r="D3094" t="s">
        <v>3630</v>
      </c>
      <c r="E3094">
        <v>269</v>
      </c>
      <c r="F3094">
        <v>429</v>
      </c>
      <c r="G3094">
        <v>5833</v>
      </c>
      <c r="H3094" t="s">
        <v>3631</v>
      </c>
    </row>
    <row r="3095" spans="1:8" x14ac:dyDescent="0.25">
      <c r="A3095" t="s">
        <v>476</v>
      </c>
      <c r="B3095" t="s">
        <v>1776</v>
      </c>
      <c r="C3095">
        <v>445</v>
      </c>
      <c r="D3095" t="s">
        <v>3632</v>
      </c>
      <c r="E3095">
        <v>122</v>
      </c>
      <c r="F3095">
        <v>187</v>
      </c>
      <c r="G3095">
        <v>6199</v>
      </c>
      <c r="H3095" t="s">
        <v>3633</v>
      </c>
    </row>
    <row r="3096" spans="1:8" hidden="1" x14ac:dyDescent="0.25">
      <c r="A3096" t="s">
        <v>4970</v>
      </c>
      <c r="B3096" t="s">
        <v>4971</v>
      </c>
      <c r="C3096">
        <v>699</v>
      </c>
      <c r="D3096" t="s">
        <v>3657</v>
      </c>
      <c r="E3096">
        <v>29</v>
      </c>
      <c r="F3096">
        <v>123</v>
      </c>
      <c r="G3096">
        <v>2653</v>
      </c>
      <c r="H3096" t="s">
        <v>3658</v>
      </c>
    </row>
    <row r="3097" spans="1:8" hidden="1" x14ac:dyDescent="0.25">
      <c r="A3097" t="s">
        <v>4970</v>
      </c>
      <c r="B3097" t="s">
        <v>4971</v>
      </c>
      <c r="C3097">
        <v>699</v>
      </c>
      <c r="D3097" t="s">
        <v>4655</v>
      </c>
      <c r="E3097">
        <v>175</v>
      </c>
      <c r="F3097">
        <v>224</v>
      </c>
      <c r="G3097">
        <v>19</v>
      </c>
    </row>
    <row r="3098" spans="1:8" hidden="1" x14ac:dyDescent="0.25">
      <c r="A3098" t="s">
        <v>4970</v>
      </c>
      <c r="B3098" t="s">
        <v>4971</v>
      </c>
      <c r="C3098">
        <v>699</v>
      </c>
      <c r="D3098" t="s">
        <v>3639</v>
      </c>
      <c r="E3098">
        <v>298</v>
      </c>
      <c r="F3098">
        <v>346</v>
      </c>
      <c r="G3098">
        <v>4169</v>
      </c>
      <c r="H3098" t="s">
        <v>3640</v>
      </c>
    </row>
    <row r="3099" spans="1:8" hidden="1" x14ac:dyDescent="0.25">
      <c r="A3099" t="s">
        <v>4970</v>
      </c>
      <c r="B3099" t="s">
        <v>4971</v>
      </c>
      <c r="C3099">
        <v>699</v>
      </c>
      <c r="D3099" t="s">
        <v>3630</v>
      </c>
      <c r="E3099">
        <v>533</v>
      </c>
      <c r="F3099">
        <v>691</v>
      </c>
      <c r="G3099">
        <v>5833</v>
      </c>
      <c r="H3099" t="s">
        <v>3631</v>
      </c>
    </row>
    <row r="3100" spans="1:8" x14ac:dyDescent="0.25">
      <c r="A3100" t="s">
        <v>4970</v>
      </c>
      <c r="B3100" t="s">
        <v>4971</v>
      </c>
      <c r="C3100">
        <v>699</v>
      </c>
      <c r="D3100" t="s">
        <v>3632</v>
      </c>
      <c r="E3100">
        <v>371</v>
      </c>
      <c r="F3100">
        <v>445</v>
      </c>
      <c r="G3100">
        <v>6199</v>
      </c>
      <c r="H3100" t="s">
        <v>3633</v>
      </c>
    </row>
    <row r="3101" spans="1:8" hidden="1" x14ac:dyDescent="0.25">
      <c r="A3101" t="s">
        <v>477</v>
      </c>
      <c r="B3101" t="s">
        <v>1777</v>
      </c>
      <c r="C3101">
        <v>523</v>
      </c>
      <c r="D3101" t="s">
        <v>3630</v>
      </c>
      <c r="E3101">
        <v>360</v>
      </c>
      <c r="F3101">
        <v>520</v>
      </c>
      <c r="G3101">
        <v>5833</v>
      </c>
      <c r="H3101" t="s">
        <v>3631</v>
      </c>
    </row>
    <row r="3102" spans="1:8" x14ac:dyDescent="0.25">
      <c r="A3102" t="s">
        <v>477</v>
      </c>
      <c r="B3102" t="s">
        <v>1777</v>
      </c>
      <c r="C3102">
        <v>523</v>
      </c>
      <c r="D3102" t="s">
        <v>3632</v>
      </c>
      <c r="E3102">
        <v>205</v>
      </c>
      <c r="F3102">
        <v>297</v>
      </c>
      <c r="G3102">
        <v>6199</v>
      </c>
      <c r="H3102" t="s">
        <v>3633</v>
      </c>
    </row>
    <row r="3103" spans="1:8" hidden="1" x14ac:dyDescent="0.25">
      <c r="A3103" t="s">
        <v>478</v>
      </c>
      <c r="B3103" t="s">
        <v>1778</v>
      </c>
      <c r="C3103">
        <v>500</v>
      </c>
      <c r="D3103" t="s">
        <v>3630</v>
      </c>
      <c r="E3103">
        <v>339</v>
      </c>
      <c r="F3103">
        <v>499</v>
      </c>
      <c r="G3103">
        <v>5833</v>
      </c>
      <c r="H3103" t="s">
        <v>3631</v>
      </c>
    </row>
    <row r="3104" spans="1:8" x14ac:dyDescent="0.25">
      <c r="A3104" t="s">
        <v>478</v>
      </c>
      <c r="B3104" t="s">
        <v>1778</v>
      </c>
      <c r="C3104">
        <v>500</v>
      </c>
      <c r="D3104" t="s">
        <v>3632</v>
      </c>
      <c r="E3104">
        <v>206</v>
      </c>
      <c r="F3104">
        <v>270</v>
      </c>
      <c r="G3104">
        <v>6199</v>
      </c>
      <c r="H3104" t="s">
        <v>3633</v>
      </c>
    </row>
    <row r="3105" spans="1:8" hidden="1" x14ac:dyDescent="0.25">
      <c r="A3105" t="s">
        <v>479</v>
      </c>
      <c r="B3105" t="s">
        <v>1779</v>
      </c>
      <c r="C3105">
        <v>523</v>
      </c>
      <c r="D3105" t="s">
        <v>3630</v>
      </c>
      <c r="E3105">
        <v>360</v>
      </c>
      <c r="F3105">
        <v>520</v>
      </c>
      <c r="G3105">
        <v>5833</v>
      </c>
      <c r="H3105" t="s">
        <v>3631</v>
      </c>
    </row>
    <row r="3106" spans="1:8" x14ac:dyDescent="0.25">
      <c r="A3106" t="s">
        <v>479</v>
      </c>
      <c r="B3106" t="s">
        <v>1779</v>
      </c>
      <c r="C3106">
        <v>523</v>
      </c>
      <c r="D3106" t="s">
        <v>3632</v>
      </c>
      <c r="E3106">
        <v>205</v>
      </c>
      <c r="F3106">
        <v>297</v>
      </c>
      <c r="G3106">
        <v>6199</v>
      </c>
      <c r="H3106" t="s">
        <v>3633</v>
      </c>
    </row>
    <row r="3107" spans="1:8" hidden="1" x14ac:dyDescent="0.25">
      <c r="A3107" t="s">
        <v>4972</v>
      </c>
      <c r="B3107" t="s">
        <v>4973</v>
      </c>
      <c r="C3107">
        <v>640</v>
      </c>
      <c r="D3107" t="s">
        <v>3630</v>
      </c>
      <c r="E3107">
        <v>416</v>
      </c>
      <c r="F3107">
        <v>581</v>
      </c>
      <c r="G3107">
        <v>5833</v>
      </c>
      <c r="H3107" t="s">
        <v>3631</v>
      </c>
    </row>
    <row r="3108" spans="1:8" x14ac:dyDescent="0.25">
      <c r="A3108" t="s">
        <v>4972</v>
      </c>
      <c r="B3108" t="s">
        <v>4973</v>
      </c>
      <c r="C3108">
        <v>640</v>
      </c>
      <c r="D3108" t="s">
        <v>3632</v>
      </c>
      <c r="E3108">
        <v>130</v>
      </c>
      <c r="F3108">
        <v>193</v>
      </c>
      <c r="G3108">
        <v>6199</v>
      </c>
      <c r="H3108" t="s">
        <v>3633</v>
      </c>
    </row>
    <row r="3109" spans="1:8" x14ac:dyDescent="0.25">
      <c r="A3109" t="s">
        <v>4972</v>
      </c>
      <c r="B3109" t="s">
        <v>4973</v>
      </c>
      <c r="C3109">
        <v>640</v>
      </c>
      <c r="D3109" t="s">
        <v>3632</v>
      </c>
      <c r="E3109">
        <v>195</v>
      </c>
      <c r="F3109">
        <v>266</v>
      </c>
      <c r="G3109">
        <v>6199</v>
      </c>
      <c r="H3109" t="s">
        <v>3633</v>
      </c>
    </row>
    <row r="3110" spans="1:8" x14ac:dyDescent="0.25">
      <c r="A3110" t="s">
        <v>4972</v>
      </c>
      <c r="B3110" t="s">
        <v>4973</v>
      </c>
      <c r="C3110">
        <v>640</v>
      </c>
      <c r="D3110" t="s">
        <v>3632</v>
      </c>
      <c r="E3110">
        <v>270</v>
      </c>
      <c r="F3110">
        <v>347</v>
      </c>
      <c r="G3110">
        <v>6199</v>
      </c>
      <c r="H3110" t="s">
        <v>3633</v>
      </c>
    </row>
    <row r="3111" spans="1:8" hidden="1" x14ac:dyDescent="0.25">
      <c r="A3111" t="s">
        <v>4974</v>
      </c>
      <c r="B3111" t="s">
        <v>4975</v>
      </c>
      <c r="C3111">
        <v>607</v>
      </c>
      <c r="D3111" t="s">
        <v>3709</v>
      </c>
      <c r="E3111">
        <v>1</v>
      </c>
      <c r="F3111">
        <v>92</v>
      </c>
      <c r="G3111">
        <v>88</v>
      </c>
    </row>
    <row r="3112" spans="1:8" hidden="1" x14ac:dyDescent="0.25">
      <c r="A3112" t="s">
        <v>4974</v>
      </c>
      <c r="B3112" t="s">
        <v>4975</v>
      </c>
      <c r="C3112">
        <v>607</v>
      </c>
      <c r="D3112" t="s">
        <v>3630</v>
      </c>
      <c r="E3112">
        <v>350</v>
      </c>
      <c r="F3112">
        <v>510</v>
      </c>
      <c r="G3112">
        <v>5833</v>
      </c>
      <c r="H3112" t="s">
        <v>3631</v>
      </c>
    </row>
    <row r="3113" spans="1:8" x14ac:dyDescent="0.25">
      <c r="A3113" t="s">
        <v>4974</v>
      </c>
      <c r="B3113" t="s">
        <v>4975</v>
      </c>
      <c r="C3113">
        <v>607</v>
      </c>
      <c r="D3113" t="s">
        <v>3632</v>
      </c>
      <c r="E3113">
        <v>111</v>
      </c>
      <c r="F3113">
        <v>173</v>
      </c>
      <c r="G3113">
        <v>6199</v>
      </c>
      <c r="H3113" t="s">
        <v>3633</v>
      </c>
    </row>
    <row r="3114" spans="1:8" x14ac:dyDescent="0.25">
      <c r="A3114" t="s">
        <v>4974</v>
      </c>
      <c r="B3114" t="s">
        <v>4975</v>
      </c>
      <c r="C3114">
        <v>607</v>
      </c>
      <c r="D3114" t="s">
        <v>3632</v>
      </c>
      <c r="E3114">
        <v>184</v>
      </c>
      <c r="F3114">
        <v>281</v>
      </c>
      <c r="G3114">
        <v>6199</v>
      </c>
      <c r="H3114" t="s">
        <v>3633</v>
      </c>
    </row>
    <row r="3115" spans="1:8" hidden="1" x14ac:dyDescent="0.25">
      <c r="A3115" t="s">
        <v>480</v>
      </c>
      <c r="B3115" t="s">
        <v>1780</v>
      </c>
      <c r="C3115">
        <v>500</v>
      </c>
      <c r="D3115" t="s">
        <v>3630</v>
      </c>
      <c r="E3115">
        <v>339</v>
      </c>
      <c r="F3115">
        <v>499</v>
      </c>
      <c r="G3115">
        <v>5833</v>
      </c>
      <c r="H3115" t="s">
        <v>3631</v>
      </c>
    </row>
    <row r="3116" spans="1:8" x14ac:dyDescent="0.25">
      <c r="A3116" t="s">
        <v>480</v>
      </c>
      <c r="B3116" t="s">
        <v>1780</v>
      </c>
      <c r="C3116">
        <v>500</v>
      </c>
      <c r="D3116" t="s">
        <v>3632</v>
      </c>
      <c r="E3116">
        <v>206</v>
      </c>
      <c r="F3116">
        <v>270</v>
      </c>
      <c r="G3116">
        <v>6199</v>
      </c>
      <c r="H3116" t="s">
        <v>3633</v>
      </c>
    </row>
    <row r="3117" spans="1:8" hidden="1" x14ac:dyDescent="0.25">
      <c r="A3117" t="s">
        <v>481</v>
      </c>
      <c r="B3117" t="s">
        <v>1781</v>
      </c>
      <c r="C3117">
        <v>523</v>
      </c>
      <c r="D3117" t="s">
        <v>3630</v>
      </c>
      <c r="E3117">
        <v>360</v>
      </c>
      <c r="F3117">
        <v>520</v>
      </c>
      <c r="G3117">
        <v>5833</v>
      </c>
      <c r="H3117" t="s">
        <v>3631</v>
      </c>
    </row>
    <row r="3118" spans="1:8" x14ac:dyDescent="0.25">
      <c r="A3118" t="s">
        <v>481</v>
      </c>
      <c r="B3118" t="s">
        <v>1781</v>
      </c>
      <c r="C3118">
        <v>523</v>
      </c>
      <c r="D3118" t="s">
        <v>3632</v>
      </c>
      <c r="E3118">
        <v>205</v>
      </c>
      <c r="F3118">
        <v>297</v>
      </c>
      <c r="G3118">
        <v>6199</v>
      </c>
      <c r="H3118" t="s">
        <v>3633</v>
      </c>
    </row>
    <row r="3119" spans="1:8" hidden="1" x14ac:dyDescent="0.25">
      <c r="A3119" t="s">
        <v>4976</v>
      </c>
      <c r="B3119" t="s">
        <v>4977</v>
      </c>
      <c r="C3119">
        <v>640</v>
      </c>
      <c r="D3119" t="s">
        <v>3630</v>
      </c>
      <c r="E3119">
        <v>416</v>
      </c>
      <c r="F3119">
        <v>581</v>
      </c>
      <c r="G3119">
        <v>5833</v>
      </c>
      <c r="H3119" t="s">
        <v>3631</v>
      </c>
    </row>
    <row r="3120" spans="1:8" x14ac:dyDescent="0.25">
      <c r="A3120" t="s">
        <v>4976</v>
      </c>
      <c r="B3120" t="s">
        <v>4977</v>
      </c>
      <c r="C3120">
        <v>640</v>
      </c>
      <c r="D3120" t="s">
        <v>3632</v>
      </c>
      <c r="E3120">
        <v>130</v>
      </c>
      <c r="F3120">
        <v>193</v>
      </c>
      <c r="G3120">
        <v>6199</v>
      </c>
      <c r="H3120" t="s">
        <v>3633</v>
      </c>
    </row>
    <row r="3121" spans="1:8" x14ac:dyDescent="0.25">
      <c r="A3121" t="s">
        <v>4976</v>
      </c>
      <c r="B3121" t="s">
        <v>4977</v>
      </c>
      <c r="C3121">
        <v>640</v>
      </c>
      <c r="D3121" t="s">
        <v>3632</v>
      </c>
      <c r="E3121">
        <v>195</v>
      </c>
      <c r="F3121">
        <v>266</v>
      </c>
      <c r="G3121">
        <v>6199</v>
      </c>
      <c r="H3121" t="s">
        <v>3633</v>
      </c>
    </row>
    <row r="3122" spans="1:8" x14ac:dyDescent="0.25">
      <c r="A3122" t="s">
        <v>4976</v>
      </c>
      <c r="B3122" t="s">
        <v>4977</v>
      </c>
      <c r="C3122">
        <v>640</v>
      </c>
      <c r="D3122" t="s">
        <v>3632</v>
      </c>
      <c r="E3122">
        <v>270</v>
      </c>
      <c r="F3122">
        <v>347</v>
      </c>
      <c r="G3122">
        <v>6199</v>
      </c>
      <c r="H3122" t="s">
        <v>3633</v>
      </c>
    </row>
    <row r="3123" spans="1:8" hidden="1" x14ac:dyDescent="0.25">
      <c r="A3123" t="s">
        <v>482</v>
      </c>
      <c r="B3123" t="s">
        <v>1782</v>
      </c>
      <c r="C3123">
        <v>523</v>
      </c>
      <c r="D3123" t="s">
        <v>3630</v>
      </c>
      <c r="E3123">
        <v>360</v>
      </c>
      <c r="F3123">
        <v>520</v>
      </c>
      <c r="G3123">
        <v>5833</v>
      </c>
      <c r="H3123" t="s">
        <v>3631</v>
      </c>
    </row>
    <row r="3124" spans="1:8" x14ac:dyDescent="0.25">
      <c r="A3124" t="s">
        <v>482</v>
      </c>
      <c r="B3124" t="s">
        <v>1782</v>
      </c>
      <c r="C3124">
        <v>523</v>
      </c>
      <c r="D3124" t="s">
        <v>3632</v>
      </c>
      <c r="E3124">
        <v>205</v>
      </c>
      <c r="F3124">
        <v>297</v>
      </c>
      <c r="G3124">
        <v>6199</v>
      </c>
      <c r="H3124" t="s">
        <v>3633</v>
      </c>
    </row>
    <row r="3125" spans="1:8" hidden="1" x14ac:dyDescent="0.25">
      <c r="A3125" t="s">
        <v>4978</v>
      </c>
      <c r="B3125" t="s">
        <v>4979</v>
      </c>
      <c r="C3125">
        <v>640</v>
      </c>
      <c r="D3125" t="s">
        <v>3630</v>
      </c>
      <c r="E3125">
        <v>416</v>
      </c>
      <c r="F3125">
        <v>581</v>
      </c>
      <c r="G3125">
        <v>5833</v>
      </c>
      <c r="H3125" t="s">
        <v>3631</v>
      </c>
    </row>
    <row r="3126" spans="1:8" x14ac:dyDescent="0.25">
      <c r="A3126" t="s">
        <v>4978</v>
      </c>
      <c r="B3126" t="s">
        <v>4979</v>
      </c>
      <c r="C3126">
        <v>640</v>
      </c>
      <c r="D3126" t="s">
        <v>3632</v>
      </c>
      <c r="E3126">
        <v>130</v>
      </c>
      <c r="F3126">
        <v>193</v>
      </c>
      <c r="G3126">
        <v>6199</v>
      </c>
      <c r="H3126" t="s">
        <v>3633</v>
      </c>
    </row>
    <row r="3127" spans="1:8" x14ac:dyDescent="0.25">
      <c r="A3127" t="s">
        <v>4978</v>
      </c>
      <c r="B3127" t="s">
        <v>4979</v>
      </c>
      <c r="C3127">
        <v>640</v>
      </c>
      <c r="D3127" t="s">
        <v>3632</v>
      </c>
      <c r="E3127">
        <v>195</v>
      </c>
      <c r="F3127">
        <v>266</v>
      </c>
      <c r="G3127">
        <v>6199</v>
      </c>
      <c r="H3127" t="s">
        <v>3633</v>
      </c>
    </row>
    <row r="3128" spans="1:8" x14ac:dyDescent="0.25">
      <c r="A3128" t="s">
        <v>4978</v>
      </c>
      <c r="B3128" t="s">
        <v>4979</v>
      </c>
      <c r="C3128">
        <v>640</v>
      </c>
      <c r="D3128" t="s">
        <v>3632</v>
      </c>
      <c r="E3128">
        <v>270</v>
      </c>
      <c r="F3128">
        <v>347</v>
      </c>
      <c r="G3128">
        <v>6199</v>
      </c>
      <c r="H3128" t="s">
        <v>3633</v>
      </c>
    </row>
    <row r="3129" spans="1:8" hidden="1" x14ac:dyDescent="0.25">
      <c r="A3129" t="s">
        <v>4980</v>
      </c>
      <c r="B3129" t="s">
        <v>4981</v>
      </c>
      <c r="C3129">
        <v>607</v>
      </c>
      <c r="D3129" t="s">
        <v>3709</v>
      </c>
      <c r="E3129">
        <v>1</v>
      </c>
      <c r="F3129">
        <v>92</v>
      </c>
      <c r="G3129">
        <v>88</v>
      </c>
    </row>
    <row r="3130" spans="1:8" hidden="1" x14ac:dyDescent="0.25">
      <c r="A3130" t="s">
        <v>4980</v>
      </c>
      <c r="B3130" t="s">
        <v>4981</v>
      </c>
      <c r="C3130">
        <v>607</v>
      </c>
      <c r="D3130" t="s">
        <v>3630</v>
      </c>
      <c r="E3130">
        <v>350</v>
      </c>
      <c r="F3130">
        <v>510</v>
      </c>
      <c r="G3130">
        <v>5833</v>
      </c>
      <c r="H3130" t="s">
        <v>3631</v>
      </c>
    </row>
    <row r="3131" spans="1:8" x14ac:dyDescent="0.25">
      <c r="A3131" t="s">
        <v>4980</v>
      </c>
      <c r="B3131" t="s">
        <v>4981</v>
      </c>
      <c r="C3131">
        <v>607</v>
      </c>
      <c r="D3131" t="s">
        <v>3632</v>
      </c>
      <c r="E3131">
        <v>111</v>
      </c>
      <c r="F3131">
        <v>173</v>
      </c>
      <c r="G3131">
        <v>6199</v>
      </c>
      <c r="H3131" t="s">
        <v>3633</v>
      </c>
    </row>
    <row r="3132" spans="1:8" x14ac:dyDescent="0.25">
      <c r="A3132" t="s">
        <v>4980</v>
      </c>
      <c r="B3132" t="s">
        <v>4981</v>
      </c>
      <c r="C3132">
        <v>607</v>
      </c>
      <c r="D3132" t="s">
        <v>3632</v>
      </c>
      <c r="E3132">
        <v>184</v>
      </c>
      <c r="F3132">
        <v>281</v>
      </c>
      <c r="G3132">
        <v>6199</v>
      </c>
      <c r="H3132" t="s">
        <v>3633</v>
      </c>
    </row>
    <row r="3133" spans="1:8" hidden="1" x14ac:dyDescent="0.25">
      <c r="A3133" t="s">
        <v>4982</v>
      </c>
      <c r="B3133" t="s">
        <v>4983</v>
      </c>
      <c r="C3133">
        <v>588</v>
      </c>
      <c r="D3133" t="s">
        <v>3630</v>
      </c>
      <c r="E3133">
        <v>427</v>
      </c>
      <c r="F3133">
        <v>585</v>
      </c>
      <c r="G3133">
        <v>5833</v>
      </c>
      <c r="H3133" t="s">
        <v>3631</v>
      </c>
    </row>
    <row r="3134" spans="1:8" x14ac:dyDescent="0.25">
      <c r="A3134" t="s">
        <v>4982</v>
      </c>
      <c r="B3134" t="s">
        <v>4983</v>
      </c>
      <c r="C3134">
        <v>588</v>
      </c>
      <c r="D3134" t="s">
        <v>3632</v>
      </c>
      <c r="E3134">
        <v>110</v>
      </c>
      <c r="F3134">
        <v>172</v>
      </c>
      <c r="G3134">
        <v>6199</v>
      </c>
      <c r="H3134" t="s">
        <v>3633</v>
      </c>
    </row>
    <row r="3135" spans="1:8" x14ac:dyDescent="0.25">
      <c r="A3135" t="s">
        <v>4982</v>
      </c>
      <c r="B3135" t="s">
        <v>4983</v>
      </c>
      <c r="C3135">
        <v>588</v>
      </c>
      <c r="D3135" t="s">
        <v>3632</v>
      </c>
      <c r="E3135">
        <v>179</v>
      </c>
      <c r="F3135">
        <v>338</v>
      </c>
      <c r="G3135">
        <v>6199</v>
      </c>
      <c r="H3135" t="s">
        <v>3633</v>
      </c>
    </row>
    <row r="3136" spans="1:8" hidden="1" x14ac:dyDescent="0.25">
      <c r="A3136" t="s">
        <v>483</v>
      </c>
      <c r="B3136" t="s">
        <v>1783</v>
      </c>
      <c r="C3136">
        <v>625</v>
      </c>
      <c r="D3136" t="s">
        <v>3630</v>
      </c>
      <c r="E3136">
        <v>424</v>
      </c>
      <c r="F3136">
        <v>588</v>
      </c>
      <c r="G3136">
        <v>5833</v>
      </c>
      <c r="H3136" t="s">
        <v>3631</v>
      </c>
    </row>
    <row r="3137" spans="1:8" x14ac:dyDescent="0.25">
      <c r="A3137" t="s">
        <v>483</v>
      </c>
      <c r="B3137" t="s">
        <v>1783</v>
      </c>
      <c r="C3137">
        <v>625</v>
      </c>
      <c r="D3137" t="s">
        <v>3632</v>
      </c>
      <c r="E3137">
        <v>215</v>
      </c>
      <c r="F3137">
        <v>368</v>
      </c>
      <c r="G3137">
        <v>6199</v>
      </c>
      <c r="H3137" t="s">
        <v>3633</v>
      </c>
    </row>
    <row r="3138" spans="1:8" hidden="1" x14ac:dyDescent="0.25">
      <c r="A3138" t="s">
        <v>484</v>
      </c>
      <c r="B3138" t="s">
        <v>1784</v>
      </c>
      <c r="C3138">
        <v>601</v>
      </c>
      <c r="D3138" t="s">
        <v>3630</v>
      </c>
      <c r="E3138">
        <v>442</v>
      </c>
      <c r="F3138">
        <v>600</v>
      </c>
      <c r="G3138">
        <v>5833</v>
      </c>
      <c r="H3138" t="s">
        <v>3631</v>
      </c>
    </row>
    <row r="3139" spans="1:8" x14ac:dyDescent="0.25">
      <c r="A3139" t="s">
        <v>484</v>
      </c>
      <c r="B3139" t="s">
        <v>1784</v>
      </c>
      <c r="C3139">
        <v>601</v>
      </c>
      <c r="D3139" t="s">
        <v>3632</v>
      </c>
      <c r="E3139">
        <v>175</v>
      </c>
      <c r="F3139">
        <v>351</v>
      </c>
      <c r="G3139">
        <v>6199</v>
      </c>
      <c r="H3139" t="s">
        <v>3633</v>
      </c>
    </row>
    <row r="3140" spans="1:8" x14ac:dyDescent="0.25">
      <c r="A3140" t="s">
        <v>4984</v>
      </c>
      <c r="B3140" t="s">
        <v>4985</v>
      </c>
      <c r="C3140">
        <v>596</v>
      </c>
      <c r="D3140" t="s">
        <v>3632</v>
      </c>
      <c r="E3140">
        <v>178</v>
      </c>
      <c r="F3140">
        <v>272</v>
      </c>
      <c r="G3140">
        <v>6199</v>
      </c>
      <c r="H3140" t="s">
        <v>3633</v>
      </c>
    </row>
    <row r="3141" spans="1:8" hidden="1" x14ac:dyDescent="0.25">
      <c r="A3141" t="s">
        <v>4986</v>
      </c>
      <c r="B3141" t="s">
        <v>4987</v>
      </c>
      <c r="C3141">
        <v>687</v>
      </c>
      <c r="D3141" t="s">
        <v>3680</v>
      </c>
      <c r="E3141">
        <v>49</v>
      </c>
      <c r="F3141">
        <v>108</v>
      </c>
      <c r="G3141">
        <v>197</v>
      </c>
    </row>
    <row r="3142" spans="1:8" hidden="1" x14ac:dyDescent="0.25">
      <c r="A3142" t="s">
        <v>4986</v>
      </c>
      <c r="B3142" t="s">
        <v>4987</v>
      </c>
      <c r="C3142">
        <v>687</v>
      </c>
      <c r="D3142" t="s">
        <v>3630</v>
      </c>
      <c r="E3142">
        <v>464</v>
      </c>
      <c r="F3142">
        <v>625</v>
      </c>
      <c r="G3142">
        <v>5833</v>
      </c>
      <c r="H3142" t="s">
        <v>3631</v>
      </c>
    </row>
    <row r="3143" spans="1:8" x14ac:dyDescent="0.25">
      <c r="A3143" t="s">
        <v>4986</v>
      </c>
      <c r="B3143" t="s">
        <v>4987</v>
      </c>
      <c r="C3143">
        <v>687</v>
      </c>
      <c r="D3143" t="s">
        <v>3632</v>
      </c>
      <c r="E3143">
        <v>149</v>
      </c>
      <c r="F3143">
        <v>212</v>
      </c>
      <c r="G3143">
        <v>6199</v>
      </c>
      <c r="H3143" t="s">
        <v>3633</v>
      </c>
    </row>
    <row r="3144" spans="1:8" x14ac:dyDescent="0.25">
      <c r="A3144" t="s">
        <v>4986</v>
      </c>
      <c r="B3144" t="s">
        <v>4987</v>
      </c>
      <c r="C3144">
        <v>687</v>
      </c>
      <c r="D3144" t="s">
        <v>3632</v>
      </c>
      <c r="E3144">
        <v>214</v>
      </c>
      <c r="F3144">
        <v>284</v>
      </c>
      <c r="G3144">
        <v>6199</v>
      </c>
      <c r="H3144" t="s">
        <v>3633</v>
      </c>
    </row>
    <row r="3145" spans="1:8" x14ac:dyDescent="0.25">
      <c r="A3145" t="s">
        <v>4986</v>
      </c>
      <c r="B3145" t="s">
        <v>4987</v>
      </c>
      <c r="C3145">
        <v>687</v>
      </c>
      <c r="D3145" t="s">
        <v>3632</v>
      </c>
      <c r="E3145">
        <v>288</v>
      </c>
      <c r="F3145">
        <v>364</v>
      </c>
      <c r="G3145">
        <v>6199</v>
      </c>
      <c r="H3145" t="s">
        <v>3633</v>
      </c>
    </row>
    <row r="3146" spans="1:8" hidden="1" x14ac:dyDescent="0.25">
      <c r="A3146" t="s">
        <v>485</v>
      </c>
      <c r="B3146" t="s">
        <v>1785</v>
      </c>
      <c r="C3146">
        <v>553</v>
      </c>
      <c r="D3146" t="s">
        <v>3630</v>
      </c>
      <c r="E3146">
        <v>359</v>
      </c>
      <c r="F3146">
        <v>518</v>
      </c>
      <c r="G3146">
        <v>5833</v>
      </c>
      <c r="H3146" t="s">
        <v>3631</v>
      </c>
    </row>
    <row r="3147" spans="1:8" x14ac:dyDescent="0.25">
      <c r="A3147" t="s">
        <v>485</v>
      </c>
      <c r="B3147" t="s">
        <v>1785</v>
      </c>
      <c r="C3147">
        <v>553</v>
      </c>
      <c r="D3147" t="s">
        <v>3632</v>
      </c>
      <c r="E3147">
        <v>178</v>
      </c>
      <c r="F3147">
        <v>305</v>
      </c>
      <c r="G3147">
        <v>6199</v>
      </c>
      <c r="H3147" t="s">
        <v>3633</v>
      </c>
    </row>
    <row r="3148" spans="1:8" hidden="1" x14ac:dyDescent="0.25">
      <c r="A3148" t="s">
        <v>486</v>
      </c>
      <c r="B3148" t="s">
        <v>1786</v>
      </c>
      <c r="C3148">
        <v>419</v>
      </c>
      <c r="D3148" t="s">
        <v>3630</v>
      </c>
      <c r="E3148">
        <v>260</v>
      </c>
      <c r="F3148">
        <v>419</v>
      </c>
      <c r="G3148">
        <v>5833</v>
      </c>
      <c r="H3148" t="s">
        <v>3631</v>
      </c>
    </row>
    <row r="3149" spans="1:8" x14ac:dyDescent="0.25">
      <c r="A3149" t="s">
        <v>486</v>
      </c>
      <c r="B3149" t="s">
        <v>1786</v>
      </c>
      <c r="C3149">
        <v>419</v>
      </c>
      <c r="D3149" t="s">
        <v>3632</v>
      </c>
      <c r="E3149">
        <v>126</v>
      </c>
      <c r="F3149">
        <v>191</v>
      </c>
      <c r="G3149">
        <v>6199</v>
      </c>
      <c r="H3149" t="s">
        <v>3633</v>
      </c>
    </row>
    <row r="3150" spans="1:8" hidden="1" x14ac:dyDescent="0.25">
      <c r="A3150" t="s">
        <v>487</v>
      </c>
      <c r="B3150" t="s">
        <v>1787</v>
      </c>
      <c r="C3150">
        <v>496</v>
      </c>
      <c r="D3150" t="s">
        <v>3798</v>
      </c>
      <c r="E3150">
        <v>271</v>
      </c>
      <c r="F3150">
        <v>293</v>
      </c>
      <c r="G3150">
        <v>132</v>
      </c>
    </row>
    <row r="3151" spans="1:8" hidden="1" x14ac:dyDescent="0.25">
      <c r="A3151" t="s">
        <v>487</v>
      </c>
      <c r="B3151" t="s">
        <v>1787</v>
      </c>
      <c r="C3151">
        <v>496</v>
      </c>
      <c r="D3151" t="s">
        <v>3630</v>
      </c>
      <c r="E3151">
        <v>331</v>
      </c>
      <c r="F3151">
        <v>492</v>
      </c>
      <c r="G3151">
        <v>5833</v>
      </c>
      <c r="H3151" t="s">
        <v>3631</v>
      </c>
    </row>
    <row r="3152" spans="1:8" x14ac:dyDescent="0.25">
      <c r="A3152" t="s">
        <v>487</v>
      </c>
      <c r="B3152" t="s">
        <v>1787</v>
      </c>
      <c r="C3152">
        <v>496</v>
      </c>
      <c r="D3152" t="s">
        <v>3632</v>
      </c>
      <c r="E3152">
        <v>177</v>
      </c>
      <c r="F3152">
        <v>270</v>
      </c>
      <c r="G3152">
        <v>6199</v>
      </c>
      <c r="H3152" t="s">
        <v>3633</v>
      </c>
    </row>
    <row r="3153" spans="1:8" hidden="1" x14ac:dyDescent="0.25">
      <c r="A3153" t="s">
        <v>4988</v>
      </c>
      <c r="B3153" t="s">
        <v>4989</v>
      </c>
      <c r="C3153">
        <v>728</v>
      </c>
      <c r="D3153" t="s">
        <v>3630</v>
      </c>
      <c r="E3153">
        <v>500</v>
      </c>
      <c r="F3153">
        <v>669</v>
      </c>
      <c r="G3153">
        <v>5833</v>
      </c>
      <c r="H3153" t="s">
        <v>3631</v>
      </c>
    </row>
    <row r="3154" spans="1:8" x14ac:dyDescent="0.25">
      <c r="A3154" t="s">
        <v>4988</v>
      </c>
      <c r="B3154" t="s">
        <v>4989</v>
      </c>
      <c r="C3154">
        <v>728</v>
      </c>
      <c r="D3154" t="s">
        <v>3632</v>
      </c>
      <c r="E3154">
        <v>149</v>
      </c>
      <c r="F3154">
        <v>209</v>
      </c>
      <c r="G3154">
        <v>6199</v>
      </c>
      <c r="H3154" t="s">
        <v>3633</v>
      </c>
    </row>
    <row r="3155" spans="1:8" x14ac:dyDescent="0.25">
      <c r="A3155" t="s">
        <v>4988</v>
      </c>
      <c r="B3155" t="s">
        <v>4989</v>
      </c>
      <c r="C3155">
        <v>728</v>
      </c>
      <c r="D3155" t="s">
        <v>3632</v>
      </c>
      <c r="E3155">
        <v>211</v>
      </c>
      <c r="F3155">
        <v>285</v>
      </c>
      <c r="G3155">
        <v>6199</v>
      </c>
      <c r="H3155" t="s">
        <v>3633</v>
      </c>
    </row>
    <row r="3156" spans="1:8" x14ac:dyDescent="0.25">
      <c r="A3156" t="s">
        <v>4988</v>
      </c>
      <c r="B3156" t="s">
        <v>4989</v>
      </c>
      <c r="C3156">
        <v>728</v>
      </c>
      <c r="D3156" t="s">
        <v>3632</v>
      </c>
      <c r="E3156">
        <v>288</v>
      </c>
      <c r="F3156">
        <v>408</v>
      </c>
      <c r="G3156">
        <v>6199</v>
      </c>
      <c r="H3156" t="s">
        <v>3633</v>
      </c>
    </row>
    <row r="3157" spans="1:8" hidden="1" x14ac:dyDescent="0.25">
      <c r="A3157" t="s">
        <v>4990</v>
      </c>
      <c r="B3157" t="s">
        <v>4991</v>
      </c>
      <c r="C3157">
        <v>552</v>
      </c>
      <c r="D3157" t="s">
        <v>3639</v>
      </c>
      <c r="E3157">
        <v>177</v>
      </c>
      <c r="F3157">
        <v>225</v>
      </c>
      <c r="G3157">
        <v>4169</v>
      </c>
      <c r="H3157" t="s">
        <v>3640</v>
      </c>
    </row>
    <row r="3158" spans="1:8" hidden="1" x14ac:dyDescent="0.25">
      <c r="A3158" t="s">
        <v>4990</v>
      </c>
      <c r="B3158" t="s">
        <v>4991</v>
      </c>
      <c r="C3158">
        <v>552</v>
      </c>
      <c r="D3158" t="s">
        <v>3630</v>
      </c>
      <c r="E3158">
        <v>395</v>
      </c>
      <c r="F3158">
        <v>550</v>
      </c>
      <c r="G3158">
        <v>5833</v>
      </c>
      <c r="H3158" t="s">
        <v>3631</v>
      </c>
    </row>
    <row r="3159" spans="1:8" x14ac:dyDescent="0.25">
      <c r="A3159" t="s">
        <v>4990</v>
      </c>
      <c r="B3159" t="s">
        <v>4991</v>
      </c>
      <c r="C3159">
        <v>552</v>
      </c>
      <c r="D3159" t="s">
        <v>3632</v>
      </c>
      <c r="E3159">
        <v>250</v>
      </c>
      <c r="F3159">
        <v>316</v>
      </c>
      <c r="G3159">
        <v>6199</v>
      </c>
      <c r="H3159" t="s">
        <v>3633</v>
      </c>
    </row>
    <row r="3160" spans="1:8" hidden="1" x14ac:dyDescent="0.25">
      <c r="A3160" t="s">
        <v>4992</v>
      </c>
      <c r="B3160" t="s">
        <v>4993</v>
      </c>
      <c r="C3160">
        <v>757</v>
      </c>
      <c r="D3160" t="s">
        <v>3630</v>
      </c>
      <c r="E3160">
        <v>497</v>
      </c>
      <c r="F3160">
        <v>667</v>
      </c>
      <c r="G3160">
        <v>5833</v>
      </c>
      <c r="H3160" t="s">
        <v>3631</v>
      </c>
    </row>
    <row r="3161" spans="1:8" x14ac:dyDescent="0.25">
      <c r="A3161" t="s">
        <v>4992</v>
      </c>
      <c r="B3161" t="s">
        <v>4993</v>
      </c>
      <c r="C3161">
        <v>757</v>
      </c>
      <c r="D3161" t="s">
        <v>3632</v>
      </c>
      <c r="E3161">
        <v>129</v>
      </c>
      <c r="F3161">
        <v>189</v>
      </c>
      <c r="G3161">
        <v>6199</v>
      </c>
      <c r="H3161" t="s">
        <v>3633</v>
      </c>
    </row>
    <row r="3162" spans="1:8" x14ac:dyDescent="0.25">
      <c r="A3162" t="s">
        <v>4992</v>
      </c>
      <c r="B3162" t="s">
        <v>4993</v>
      </c>
      <c r="C3162">
        <v>757</v>
      </c>
      <c r="D3162" t="s">
        <v>3632</v>
      </c>
      <c r="E3162">
        <v>192</v>
      </c>
      <c r="F3162">
        <v>264</v>
      </c>
      <c r="G3162">
        <v>6199</v>
      </c>
      <c r="H3162" t="s">
        <v>3633</v>
      </c>
    </row>
    <row r="3163" spans="1:8" x14ac:dyDescent="0.25">
      <c r="A3163" t="s">
        <v>4992</v>
      </c>
      <c r="B3163" t="s">
        <v>4993</v>
      </c>
      <c r="C3163">
        <v>757</v>
      </c>
      <c r="D3163" t="s">
        <v>3632</v>
      </c>
      <c r="E3163">
        <v>268</v>
      </c>
      <c r="F3163">
        <v>406</v>
      </c>
      <c r="G3163">
        <v>6199</v>
      </c>
      <c r="H3163" t="s">
        <v>3633</v>
      </c>
    </row>
    <row r="3164" spans="1:8" hidden="1" x14ac:dyDescent="0.25">
      <c r="A3164" t="s">
        <v>4994</v>
      </c>
      <c r="B3164" t="s">
        <v>4995</v>
      </c>
      <c r="C3164">
        <v>685</v>
      </c>
      <c r="D3164" t="s">
        <v>3630</v>
      </c>
      <c r="E3164">
        <v>448</v>
      </c>
      <c r="F3164">
        <v>619</v>
      </c>
      <c r="G3164">
        <v>5833</v>
      </c>
      <c r="H3164" t="s">
        <v>3631</v>
      </c>
    </row>
    <row r="3165" spans="1:8" x14ac:dyDescent="0.25">
      <c r="A3165" t="s">
        <v>4994</v>
      </c>
      <c r="B3165" t="s">
        <v>4995</v>
      </c>
      <c r="C3165">
        <v>685</v>
      </c>
      <c r="D3165" t="s">
        <v>3632</v>
      </c>
      <c r="E3165">
        <v>127</v>
      </c>
      <c r="F3165">
        <v>189</v>
      </c>
      <c r="G3165">
        <v>6199</v>
      </c>
      <c r="H3165" t="s">
        <v>3633</v>
      </c>
    </row>
    <row r="3166" spans="1:8" x14ac:dyDescent="0.25">
      <c r="A3166" t="s">
        <v>4994</v>
      </c>
      <c r="B3166" t="s">
        <v>4995</v>
      </c>
      <c r="C3166">
        <v>685</v>
      </c>
      <c r="D3166" t="s">
        <v>3632</v>
      </c>
      <c r="E3166">
        <v>192</v>
      </c>
      <c r="F3166">
        <v>262</v>
      </c>
      <c r="G3166">
        <v>6199</v>
      </c>
      <c r="H3166" t="s">
        <v>3633</v>
      </c>
    </row>
    <row r="3167" spans="1:8" x14ac:dyDescent="0.25">
      <c r="A3167" t="s">
        <v>4994</v>
      </c>
      <c r="B3167" t="s">
        <v>4995</v>
      </c>
      <c r="C3167">
        <v>685</v>
      </c>
      <c r="D3167" t="s">
        <v>3632</v>
      </c>
      <c r="E3167">
        <v>266</v>
      </c>
      <c r="F3167">
        <v>364</v>
      </c>
      <c r="G3167">
        <v>6199</v>
      </c>
      <c r="H3167" t="s">
        <v>3633</v>
      </c>
    </row>
    <row r="3168" spans="1:8" hidden="1" x14ac:dyDescent="0.25">
      <c r="A3168" t="s">
        <v>4996</v>
      </c>
      <c r="B3168" t="s">
        <v>4997</v>
      </c>
      <c r="C3168">
        <v>702</v>
      </c>
      <c r="D3168" t="s">
        <v>3639</v>
      </c>
      <c r="E3168">
        <v>311</v>
      </c>
      <c r="F3168">
        <v>359</v>
      </c>
      <c r="G3168">
        <v>4169</v>
      </c>
      <c r="H3168" t="s">
        <v>3640</v>
      </c>
    </row>
    <row r="3169" spans="1:8" hidden="1" x14ac:dyDescent="0.25">
      <c r="A3169" t="s">
        <v>4996</v>
      </c>
      <c r="B3169" t="s">
        <v>4997</v>
      </c>
      <c r="C3169">
        <v>702</v>
      </c>
      <c r="D3169" t="s">
        <v>3630</v>
      </c>
      <c r="E3169">
        <v>539</v>
      </c>
      <c r="F3169">
        <v>699</v>
      </c>
      <c r="G3169">
        <v>5833</v>
      </c>
      <c r="H3169" t="s">
        <v>3631</v>
      </c>
    </row>
    <row r="3170" spans="1:8" x14ac:dyDescent="0.25">
      <c r="A3170" t="s">
        <v>4996</v>
      </c>
      <c r="B3170" t="s">
        <v>4997</v>
      </c>
      <c r="C3170">
        <v>702</v>
      </c>
      <c r="D3170" t="s">
        <v>3632</v>
      </c>
      <c r="E3170">
        <v>384</v>
      </c>
      <c r="F3170">
        <v>449</v>
      </c>
      <c r="G3170">
        <v>6199</v>
      </c>
      <c r="H3170" t="s">
        <v>3633</v>
      </c>
    </row>
    <row r="3171" spans="1:8" hidden="1" x14ac:dyDescent="0.25">
      <c r="A3171" t="s">
        <v>488</v>
      </c>
      <c r="B3171" t="s">
        <v>1788</v>
      </c>
      <c r="C3171">
        <v>760</v>
      </c>
      <c r="D3171" t="s">
        <v>3630</v>
      </c>
      <c r="E3171">
        <v>536</v>
      </c>
      <c r="F3171">
        <v>696</v>
      </c>
      <c r="G3171">
        <v>5833</v>
      </c>
      <c r="H3171" t="s">
        <v>3631</v>
      </c>
    </row>
    <row r="3172" spans="1:8" x14ac:dyDescent="0.25">
      <c r="A3172" t="s">
        <v>488</v>
      </c>
      <c r="B3172" t="s">
        <v>1788</v>
      </c>
      <c r="C3172">
        <v>760</v>
      </c>
      <c r="D3172" t="s">
        <v>3632</v>
      </c>
      <c r="E3172">
        <v>363</v>
      </c>
      <c r="F3172">
        <v>470</v>
      </c>
      <c r="G3172">
        <v>6199</v>
      </c>
      <c r="H3172" t="s">
        <v>3633</v>
      </c>
    </row>
    <row r="3173" spans="1:8" hidden="1" x14ac:dyDescent="0.25">
      <c r="A3173" t="s">
        <v>4998</v>
      </c>
      <c r="B3173" t="s">
        <v>4999</v>
      </c>
      <c r="C3173">
        <v>921</v>
      </c>
      <c r="D3173" t="s">
        <v>4224</v>
      </c>
      <c r="E3173">
        <v>1</v>
      </c>
      <c r="F3173">
        <v>159</v>
      </c>
      <c r="G3173">
        <v>20</v>
      </c>
    </row>
    <row r="3174" spans="1:8" hidden="1" x14ac:dyDescent="0.25">
      <c r="A3174" t="s">
        <v>4998</v>
      </c>
      <c r="B3174" t="s">
        <v>4999</v>
      </c>
      <c r="C3174">
        <v>921</v>
      </c>
      <c r="D3174" t="s">
        <v>3630</v>
      </c>
      <c r="E3174">
        <v>704</v>
      </c>
      <c r="F3174">
        <v>866</v>
      </c>
      <c r="G3174">
        <v>5833</v>
      </c>
      <c r="H3174" t="s">
        <v>3631</v>
      </c>
    </row>
    <row r="3175" spans="1:8" x14ac:dyDescent="0.25">
      <c r="A3175" t="s">
        <v>4998</v>
      </c>
      <c r="B3175" t="s">
        <v>4999</v>
      </c>
      <c r="C3175">
        <v>921</v>
      </c>
      <c r="D3175" t="s">
        <v>3632</v>
      </c>
      <c r="E3175">
        <v>365</v>
      </c>
      <c r="F3175">
        <v>426</v>
      </c>
      <c r="G3175">
        <v>6199</v>
      </c>
      <c r="H3175" t="s">
        <v>3633</v>
      </c>
    </row>
    <row r="3176" spans="1:8" x14ac:dyDescent="0.25">
      <c r="A3176" t="s">
        <v>4998</v>
      </c>
      <c r="B3176" t="s">
        <v>4999</v>
      </c>
      <c r="C3176">
        <v>921</v>
      </c>
      <c r="D3176" t="s">
        <v>3632</v>
      </c>
      <c r="E3176">
        <v>521</v>
      </c>
      <c r="F3176">
        <v>596</v>
      </c>
      <c r="G3176">
        <v>6199</v>
      </c>
      <c r="H3176" t="s">
        <v>3633</v>
      </c>
    </row>
    <row r="3177" spans="1:8" hidden="1" x14ac:dyDescent="0.25">
      <c r="A3177" t="s">
        <v>489</v>
      </c>
      <c r="B3177" t="s">
        <v>1789</v>
      </c>
      <c r="C3177">
        <v>760</v>
      </c>
      <c r="D3177" t="s">
        <v>3630</v>
      </c>
      <c r="E3177">
        <v>536</v>
      </c>
      <c r="F3177">
        <v>696</v>
      </c>
      <c r="G3177">
        <v>5833</v>
      </c>
      <c r="H3177" t="s">
        <v>3631</v>
      </c>
    </row>
    <row r="3178" spans="1:8" x14ac:dyDescent="0.25">
      <c r="A3178" t="s">
        <v>489</v>
      </c>
      <c r="B3178" t="s">
        <v>1789</v>
      </c>
      <c r="C3178">
        <v>760</v>
      </c>
      <c r="D3178" t="s">
        <v>3632</v>
      </c>
      <c r="E3178">
        <v>363</v>
      </c>
      <c r="F3178">
        <v>470</v>
      </c>
      <c r="G3178">
        <v>6199</v>
      </c>
      <c r="H3178" t="s">
        <v>3633</v>
      </c>
    </row>
    <row r="3179" spans="1:8" hidden="1" x14ac:dyDescent="0.25">
      <c r="A3179" t="s">
        <v>5000</v>
      </c>
      <c r="B3179" t="s">
        <v>5001</v>
      </c>
      <c r="C3179">
        <v>921</v>
      </c>
      <c r="D3179" t="s">
        <v>4224</v>
      </c>
      <c r="E3179">
        <v>1</v>
      </c>
      <c r="F3179">
        <v>159</v>
      </c>
      <c r="G3179">
        <v>20</v>
      </c>
    </row>
    <row r="3180" spans="1:8" hidden="1" x14ac:dyDescent="0.25">
      <c r="A3180" t="s">
        <v>5000</v>
      </c>
      <c r="B3180" t="s">
        <v>5001</v>
      </c>
      <c r="C3180">
        <v>921</v>
      </c>
      <c r="D3180" t="s">
        <v>3630</v>
      </c>
      <c r="E3180">
        <v>704</v>
      </c>
      <c r="F3180">
        <v>866</v>
      </c>
      <c r="G3180">
        <v>5833</v>
      </c>
      <c r="H3180" t="s">
        <v>3631</v>
      </c>
    </row>
    <row r="3181" spans="1:8" x14ac:dyDescent="0.25">
      <c r="A3181" t="s">
        <v>5000</v>
      </c>
      <c r="B3181" t="s">
        <v>5001</v>
      </c>
      <c r="C3181">
        <v>921</v>
      </c>
      <c r="D3181" t="s">
        <v>3632</v>
      </c>
      <c r="E3181">
        <v>365</v>
      </c>
      <c r="F3181">
        <v>426</v>
      </c>
      <c r="G3181">
        <v>6199</v>
      </c>
      <c r="H3181" t="s">
        <v>3633</v>
      </c>
    </row>
    <row r="3182" spans="1:8" x14ac:dyDescent="0.25">
      <c r="A3182" t="s">
        <v>5000</v>
      </c>
      <c r="B3182" t="s">
        <v>5001</v>
      </c>
      <c r="C3182">
        <v>921</v>
      </c>
      <c r="D3182" t="s">
        <v>3632</v>
      </c>
      <c r="E3182">
        <v>521</v>
      </c>
      <c r="F3182">
        <v>596</v>
      </c>
      <c r="G3182">
        <v>6199</v>
      </c>
      <c r="H3182" t="s">
        <v>3633</v>
      </c>
    </row>
    <row r="3183" spans="1:8" hidden="1" x14ac:dyDescent="0.25">
      <c r="A3183" t="s">
        <v>490</v>
      </c>
      <c r="B3183" t="s">
        <v>1790</v>
      </c>
      <c r="C3183">
        <v>405</v>
      </c>
      <c r="D3183" t="s">
        <v>3630</v>
      </c>
      <c r="E3183">
        <v>244</v>
      </c>
      <c r="F3183">
        <v>404</v>
      </c>
      <c r="G3183">
        <v>5833</v>
      </c>
      <c r="H3183" t="s">
        <v>3631</v>
      </c>
    </row>
    <row r="3184" spans="1:8" x14ac:dyDescent="0.25">
      <c r="A3184" t="s">
        <v>490</v>
      </c>
      <c r="B3184" t="s">
        <v>1790</v>
      </c>
      <c r="C3184">
        <v>405</v>
      </c>
      <c r="D3184" t="s">
        <v>3632</v>
      </c>
      <c r="E3184">
        <v>113</v>
      </c>
      <c r="F3184">
        <v>175</v>
      </c>
      <c r="G3184">
        <v>6199</v>
      </c>
      <c r="H3184" t="s">
        <v>3633</v>
      </c>
    </row>
    <row r="3185" spans="1:8" hidden="1" x14ac:dyDescent="0.25">
      <c r="A3185" t="s">
        <v>5002</v>
      </c>
      <c r="B3185" t="s">
        <v>5003</v>
      </c>
      <c r="C3185">
        <v>661</v>
      </c>
      <c r="D3185" t="s">
        <v>3630</v>
      </c>
      <c r="E3185">
        <v>433</v>
      </c>
      <c r="F3185">
        <v>598</v>
      </c>
      <c r="G3185">
        <v>5833</v>
      </c>
      <c r="H3185" t="s">
        <v>3631</v>
      </c>
    </row>
    <row r="3186" spans="1:8" x14ac:dyDescent="0.25">
      <c r="A3186" t="s">
        <v>5002</v>
      </c>
      <c r="B3186" t="s">
        <v>5003</v>
      </c>
      <c r="C3186">
        <v>661</v>
      </c>
      <c r="D3186" t="s">
        <v>3632</v>
      </c>
      <c r="E3186">
        <v>147</v>
      </c>
      <c r="F3186">
        <v>209</v>
      </c>
      <c r="G3186">
        <v>6199</v>
      </c>
      <c r="H3186" t="s">
        <v>3633</v>
      </c>
    </row>
    <row r="3187" spans="1:8" x14ac:dyDescent="0.25">
      <c r="A3187" t="s">
        <v>5002</v>
      </c>
      <c r="B3187" t="s">
        <v>5003</v>
      </c>
      <c r="C3187">
        <v>661</v>
      </c>
      <c r="D3187" t="s">
        <v>3632</v>
      </c>
      <c r="E3187">
        <v>212</v>
      </c>
      <c r="F3187">
        <v>283</v>
      </c>
      <c r="G3187">
        <v>6199</v>
      </c>
      <c r="H3187" t="s">
        <v>3633</v>
      </c>
    </row>
    <row r="3188" spans="1:8" x14ac:dyDescent="0.25">
      <c r="A3188" t="s">
        <v>5002</v>
      </c>
      <c r="B3188" t="s">
        <v>5003</v>
      </c>
      <c r="C3188">
        <v>661</v>
      </c>
      <c r="D3188" t="s">
        <v>3632</v>
      </c>
      <c r="E3188">
        <v>287</v>
      </c>
      <c r="F3188">
        <v>364</v>
      </c>
      <c r="G3188">
        <v>6199</v>
      </c>
      <c r="H3188" t="s">
        <v>3633</v>
      </c>
    </row>
    <row r="3189" spans="1:8" hidden="1" x14ac:dyDescent="0.25">
      <c r="A3189" t="s">
        <v>491</v>
      </c>
      <c r="B3189" t="s">
        <v>1791</v>
      </c>
      <c r="C3189">
        <v>504</v>
      </c>
      <c r="D3189" t="s">
        <v>3630</v>
      </c>
      <c r="E3189">
        <v>335</v>
      </c>
      <c r="F3189">
        <v>495</v>
      </c>
      <c r="G3189">
        <v>5833</v>
      </c>
      <c r="H3189" t="s">
        <v>3631</v>
      </c>
    </row>
    <row r="3190" spans="1:8" x14ac:dyDescent="0.25">
      <c r="A3190" t="s">
        <v>491</v>
      </c>
      <c r="B3190" t="s">
        <v>1791</v>
      </c>
      <c r="C3190">
        <v>504</v>
      </c>
      <c r="D3190" t="s">
        <v>3632</v>
      </c>
      <c r="E3190">
        <v>175</v>
      </c>
      <c r="F3190">
        <v>267</v>
      </c>
      <c r="G3190">
        <v>6199</v>
      </c>
      <c r="H3190" t="s">
        <v>3633</v>
      </c>
    </row>
    <row r="3191" spans="1:8" hidden="1" x14ac:dyDescent="0.25">
      <c r="A3191" t="s">
        <v>492</v>
      </c>
      <c r="B3191" t="s">
        <v>1792</v>
      </c>
      <c r="C3191">
        <v>556</v>
      </c>
      <c r="D3191" t="s">
        <v>3700</v>
      </c>
      <c r="E3191">
        <v>2</v>
      </c>
      <c r="F3191">
        <v>52</v>
      </c>
      <c r="G3191">
        <v>26</v>
      </c>
    </row>
    <row r="3192" spans="1:8" hidden="1" x14ac:dyDescent="0.25">
      <c r="A3192" t="s">
        <v>492</v>
      </c>
      <c r="B3192" t="s">
        <v>1792</v>
      </c>
      <c r="C3192">
        <v>556</v>
      </c>
      <c r="D3192" t="s">
        <v>3701</v>
      </c>
      <c r="E3192">
        <v>54</v>
      </c>
      <c r="F3192">
        <v>134</v>
      </c>
      <c r="G3192">
        <v>10</v>
      </c>
    </row>
    <row r="3193" spans="1:8" hidden="1" x14ac:dyDescent="0.25">
      <c r="A3193" t="s">
        <v>492</v>
      </c>
      <c r="B3193" t="s">
        <v>1792</v>
      </c>
      <c r="C3193">
        <v>556</v>
      </c>
      <c r="D3193" t="s">
        <v>3630</v>
      </c>
      <c r="E3193">
        <v>356</v>
      </c>
      <c r="F3193">
        <v>517</v>
      </c>
      <c r="G3193">
        <v>5833</v>
      </c>
      <c r="H3193" t="s">
        <v>3631</v>
      </c>
    </row>
    <row r="3194" spans="1:8" x14ac:dyDescent="0.25">
      <c r="A3194" t="s">
        <v>492</v>
      </c>
      <c r="B3194" t="s">
        <v>1792</v>
      </c>
      <c r="C3194">
        <v>556</v>
      </c>
      <c r="D3194" t="s">
        <v>3632</v>
      </c>
      <c r="E3194">
        <v>180</v>
      </c>
      <c r="F3194">
        <v>303</v>
      </c>
      <c r="G3194">
        <v>6199</v>
      </c>
      <c r="H3194" t="s">
        <v>3633</v>
      </c>
    </row>
    <row r="3195" spans="1:8" hidden="1" x14ac:dyDescent="0.25">
      <c r="A3195" t="s">
        <v>5004</v>
      </c>
      <c r="B3195" t="s">
        <v>5005</v>
      </c>
      <c r="C3195">
        <v>625</v>
      </c>
      <c r="D3195" t="s">
        <v>3704</v>
      </c>
      <c r="E3195">
        <v>19</v>
      </c>
      <c r="F3195">
        <v>57</v>
      </c>
      <c r="G3195">
        <v>15</v>
      </c>
    </row>
    <row r="3196" spans="1:8" hidden="1" x14ac:dyDescent="0.25">
      <c r="A3196" t="s">
        <v>5004</v>
      </c>
      <c r="B3196" t="s">
        <v>5005</v>
      </c>
      <c r="C3196">
        <v>625</v>
      </c>
      <c r="D3196" t="s">
        <v>3630</v>
      </c>
      <c r="E3196">
        <v>400</v>
      </c>
      <c r="F3196">
        <v>565</v>
      </c>
      <c r="G3196">
        <v>5833</v>
      </c>
      <c r="H3196" t="s">
        <v>3631</v>
      </c>
    </row>
    <row r="3197" spans="1:8" x14ac:dyDescent="0.25">
      <c r="A3197" t="s">
        <v>5004</v>
      </c>
      <c r="B3197" t="s">
        <v>5005</v>
      </c>
      <c r="C3197">
        <v>625</v>
      </c>
      <c r="D3197" t="s">
        <v>3632</v>
      </c>
      <c r="E3197">
        <v>117</v>
      </c>
      <c r="F3197">
        <v>179</v>
      </c>
      <c r="G3197">
        <v>6199</v>
      </c>
      <c r="H3197" t="s">
        <v>3633</v>
      </c>
    </row>
    <row r="3198" spans="1:8" x14ac:dyDescent="0.25">
      <c r="A3198" t="s">
        <v>5004</v>
      </c>
      <c r="B3198" t="s">
        <v>5005</v>
      </c>
      <c r="C3198">
        <v>625</v>
      </c>
      <c r="D3198" t="s">
        <v>3632</v>
      </c>
      <c r="E3198">
        <v>181</v>
      </c>
      <c r="F3198">
        <v>250</v>
      </c>
      <c r="G3198">
        <v>6199</v>
      </c>
      <c r="H3198" t="s">
        <v>3633</v>
      </c>
    </row>
    <row r="3199" spans="1:8" x14ac:dyDescent="0.25">
      <c r="A3199" t="s">
        <v>5004</v>
      </c>
      <c r="B3199" t="s">
        <v>5005</v>
      </c>
      <c r="C3199">
        <v>625</v>
      </c>
      <c r="D3199" t="s">
        <v>3632</v>
      </c>
      <c r="E3199">
        <v>255</v>
      </c>
      <c r="F3199">
        <v>332</v>
      </c>
      <c r="G3199">
        <v>6199</v>
      </c>
      <c r="H3199" t="s">
        <v>3633</v>
      </c>
    </row>
    <row r="3200" spans="1:8" hidden="1" x14ac:dyDescent="0.25">
      <c r="A3200" t="s">
        <v>493</v>
      </c>
      <c r="B3200" t="s">
        <v>1793</v>
      </c>
      <c r="C3200">
        <v>406</v>
      </c>
      <c r="D3200" t="s">
        <v>3630</v>
      </c>
      <c r="E3200">
        <v>245</v>
      </c>
      <c r="F3200">
        <v>405</v>
      </c>
      <c r="G3200">
        <v>5833</v>
      </c>
      <c r="H3200" t="s">
        <v>3631</v>
      </c>
    </row>
    <row r="3201" spans="1:8" x14ac:dyDescent="0.25">
      <c r="A3201" t="s">
        <v>493</v>
      </c>
      <c r="B3201" t="s">
        <v>1793</v>
      </c>
      <c r="C3201">
        <v>406</v>
      </c>
      <c r="D3201" t="s">
        <v>3632</v>
      </c>
      <c r="E3201">
        <v>113</v>
      </c>
      <c r="F3201">
        <v>176</v>
      </c>
      <c r="G3201">
        <v>6199</v>
      </c>
      <c r="H3201" t="s">
        <v>3633</v>
      </c>
    </row>
    <row r="3202" spans="1:8" hidden="1" x14ac:dyDescent="0.25">
      <c r="A3202" t="s">
        <v>5006</v>
      </c>
      <c r="B3202" t="s">
        <v>5007</v>
      </c>
      <c r="C3202">
        <v>657</v>
      </c>
      <c r="D3202" t="s">
        <v>3630</v>
      </c>
      <c r="E3202">
        <v>431</v>
      </c>
      <c r="F3202">
        <v>596</v>
      </c>
      <c r="G3202">
        <v>5833</v>
      </c>
      <c r="H3202" t="s">
        <v>3631</v>
      </c>
    </row>
    <row r="3203" spans="1:8" x14ac:dyDescent="0.25">
      <c r="A3203" t="s">
        <v>5006</v>
      </c>
      <c r="B3203" t="s">
        <v>5007</v>
      </c>
      <c r="C3203">
        <v>657</v>
      </c>
      <c r="D3203" t="s">
        <v>3632</v>
      </c>
      <c r="E3203">
        <v>145</v>
      </c>
      <c r="F3203">
        <v>208</v>
      </c>
      <c r="G3203">
        <v>6199</v>
      </c>
      <c r="H3203" t="s">
        <v>3633</v>
      </c>
    </row>
    <row r="3204" spans="1:8" x14ac:dyDescent="0.25">
      <c r="A3204" t="s">
        <v>5006</v>
      </c>
      <c r="B3204" t="s">
        <v>5007</v>
      </c>
      <c r="C3204">
        <v>657</v>
      </c>
      <c r="D3204" t="s">
        <v>3632</v>
      </c>
      <c r="E3204">
        <v>210</v>
      </c>
      <c r="F3204">
        <v>281</v>
      </c>
      <c r="G3204">
        <v>6199</v>
      </c>
      <c r="H3204" t="s">
        <v>3633</v>
      </c>
    </row>
    <row r="3205" spans="1:8" x14ac:dyDescent="0.25">
      <c r="A3205" t="s">
        <v>5006</v>
      </c>
      <c r="B3205" t="s">
        <v>5007</v>
      </c>
      <c r="C3205">
        <v>657</v>
      </c>
      <c r="D3205" t="s">
        <v>3632</v>
      </c>
      <c r="E3205">
        <v>285</v>
      </c>
      <c r="F3205">
        <v>360</v>
      </c>
      <c r="G3205">
        <v>6199</v>
      </c>
      <c r="H3205" t="s">
        <v>3633</v>
      </c>
    </row>
    <row r="3206" spans="1:8" hidden="1" x14ac:dyDescent="0.25">
      <c r="A3206" t="s">
        <v>494</v>
      </c>
      <c r="B3206" t="s">
        <v>1794</v>
      </c>
      <c r="C3206">
        <v>481</v>
      </c>
      <c r="D3206" t="s">
        <v>3630</v>
      </c>
      <c r="E3206">
        <v>318</v>
      </c>
      <c r="F3206">
        <v>478</v>
      </c>
      <c r="G3206">
        <v>5833</v>
      </c>
      <c r="H3206" t="s">
        <v>3631</v>
      </c>
    </row>
    <row r="3207" spans="1:8" x14ac:dyDescent="0.25">
      <c r="A3207" t="s">
        <v>494</v>
      </c>
      <c r="B3207" t="s">
        <v>1794</v>
      </c>
      <c r="C3207">
        <v>481</v>
      </c>
      <c r="D3207" t="s">
        <v>3632</v>
      </c>
      <c r="E3207">
        <v>163</v>
      </c>
      <c r="F3207">
        <v>255</v>
      </c>
      <c r="G3207">
        <v>6199</v>
      </c>
      <c r="H3207" t="s">
        <v>3633</v>
      </c>
    </row>
    <row r="3208" spans="1:8" hidden="1" x14ac:dyDescent="0.25">
      <c r="A3208" t="s">
        <v>495</v>
      </c>
      <c r="B3208" t="s">
        <v>1795</v>
      </c>
      <c r="C3208">
        <v>376</v>
      </c>
      <c r="D3208" t="s">
        <v>3630</v>
      </c>
      <c r="E3208">
        <v>215</v>
      </c>
      <c r="F3208">
        <v>375</v>
      </c>
      <c r="G3208">
        <v>5833</v>
      </c>
      <c r="H3208" t="s">
        <v>3631</v>
      </c>
    </row>
    <row r="3209" spans="1:8" x14ac:dyDescent="0.25">
      <c r="A3209" t="s">
        <v>495</v>
      </c>
      <c r="B3209" t="s">
        <v>1795</v>
      </c>
      <c r="C3209">
        <v>376</v>
      </c>
      <c r="D3209" t="s">
        <v>3632</v>
      </c>
      <c r="E3209">
        <v>82</v>
      </c>
      <c r="F3209">
        <v>146</v>
      </c>
      <c r="G3209">
        <v>6199</v>
      </c>
      <c r="H3209" t="s">
        <v>3633</v>
      </c>
    </row>
    <row r="3210" spans="1:8" hidden="1" x14ac:dyDescent="0.25">
      <c r="A3210" t="s">
        <v>5008</v>
      </c>
      <c r="B3210" t="s">
        <v>5009</v>
      </c>
      <c r="C3210">
        <v>658</v>
      </c>
      <c r="D3210" t="s">
        <v>3704</v>
      </c>
      <c r="E3210">
        <v>44</v>
      </c>
      <c r="F3210">
        <v>83</v>
      </c>
      <c r="G3210">
        <v>15</v>
      </c>
    </row>
    <row r="3211" spans="1:8" hidden="1" x14ac:dyDescent="0.25">
      <c r="A3211" t="s">
        <v>5008</v>
      </c>
      <c r="B3211" t="s">
        <v>5009</v>
      </c>
      <c r="C3211">
        <v>658</v>
      </c>
      <c r="D3211" t="s">
        <v>3630</v>
      </c>
      <c r="E3211">
        <v>429</v>
      </c>
      <c r="F3211">
        <v>594</v>
      </c>
      <c r="G3211">
        <v>5833</v>
      </c>
      <c r="H3211" t="s">
        <v>3631</v>
      </c>
    </row>
    <row r="3212" spans="1:8" x14ac:dyDescent="0.25">
      <c r="A3212" t="s">
        <v>5008</v>
      </c>
      <c r="B3212" t="s">
        <v>5009</v>
      </c>
      <c r="C3212">
        <v>658</v>
      </c>
      <c r="D3212" t="s">
        <v>3632</v>
      </c>
      <c r="E3212">
        <v>143</v>
      </c>
      <c r="F3212">
        <v>205</v>
      </c>
      <c r="G3212">
        <v>6199</v>
      </c>
      <c r="H3212" t="s">
        <v>3633</v>
      </c>
    </row>
    <row r="3213" spans="1:8" x14ac:dyDescent="0.25">
      <c r="A3213" t="s">
        <v>5008</v>
      </c>
      <c r="B3213" t="s">
        <v>5009</v>
      </c>
      <c r="C3213">
        <v>658</v>
      </c>
      <c r="D3213" t="s">
        <v>3632</v>
      </c>
      <c r="E3213">
        <v>208</v>
      </c>
      <c r="F3213">
        <v>279</v>
      </c>
      <c r="G3213">
        <v>6199</v>
      </c>
      <c r="H3213" t="s">
        <v>3633</v>
      </c>
    </row>
    <row r="3214" spans="1:8" x14ac:dyDescent="0.25">
      <c r="A3214" t="s">
        <v>5008</v>
      </c>
      <c r="B3214" t="s">
        <v>5009</v>
      </c>
      <c r="C3214">
        <v>658</v>
      </c>
      <c r="D3214" t="s">
        <v>3632</v>
      </c>
      <c r="E3214">
        <v>283</v>
      </c>
      <c r="F3214">
        <v>360</v>
      </c>
      <c r="G3214">
        <v>6199</v>
      </c>
      <c r="H3214" t="s">
        <v>3633</v>
      </c>
    </row>
    <row r="3215" spans="1:8" hidden="1" x14ac:dyDescent="0.25">
      <c r="A3215" t="s">
        <v>496</v>
      </c>
      <c r="B3215" t="s">
        <v>1796</v>
      </c>
      <c r="C3215">
        <v>406</v>
      </c>
      <c r="D3215" t="s">
        <v>3630</v>
      </c>
      <c r="E3215">
        <v>245</v>
      </c>
      <c r="F3215">
        <v>405</v>
      </c>
      <c r="G3215">
        <v>5833</v>
      </c>
      <c r="H3215" t="s">
        <v>3631</v>
      </c>
    </row>
    <row r="3216" spans="1:8" x14ac:dyDescent="0.25">
      <c r="A3216" t="s">
        <v>496</v>
      </c>
      <c r="B3216" t="s">
        <v>1796</v>
      </c>
      <c r="C3216">
        <v>406</v>
      </c>
      <c r="D3216" t="s">
        <v>3632</v>
      </c>
      <c r="E3216">
        <v>111</v>
      </c>
      <c r="F3216">
        <v>176</v>
      </c>
      <c r="G3216">
        <v>6199</v>
      </c>
      <c r="H3216" t="s">
        <v>3633</v>
      </c>
    </row>
    <row r="3217" spans="1:8" hidden="1" x14ac:dyDescent="0.25">
      <c r="A3217" t="s">
        <v>497</v>
      </c>
      <c r="B3217" t="s">
        <v>1797</v>
      </c>
      <c r="C3217">
        <v>486</v>
      </c>
      <c r="D3217" t="s">
        <v>3630</v>
      </c>
      <c r="E3217">
        <v>323</v>
      </c>
      <c r="F3217">
        <v>483</v>
      </c>
      <c r="G3217">
        <v>5833</v>
      </c>
      <c r="H3217" t="s">
        <v>3631</v>
      </c>
    </row>
    <row r="3218" spans="1:8" x14ac:dyDescent="0.25">
      <c r="A3218" t="s">
        <v>497</v>
      </c>
      <c r="B3218" t="s">
        <v>1797</v>
      </c>
      <c r="C3218">
        <v>486</v>
      </c>
      <c r="D3218" t="s">
        <v>3632</v>
      </c>
      <c r="E3218">
        <v>168</v>
      </c>
      <c r="F3218">
        <v>260</v>
      </c>
      <c r="G3218">
        <v>6199</v>
      </c>
      <c r="H3218" t="s">
        <v>3633</v>
      </c>
    </row>
    <row r="3219" spans="1:8" hidden="1" x14ac:dyDescent="0.25">
      <c r="A3219" t="s">
        <v>498</v>
      </c>
      <c r="B3219" t="s">
        <v>1798</v>
      </c>
      <c r="C3219">
        <v>425</v>
      </c>
      <c r="D3219" t="s">
        <v>3630</v>
      </c>
      <c r="E3219">
        <v>287</v>
      </c>
      <c r="F3219">
        <v>425</v>
      </c>
      <c r="G3219">
        <v>5833</v>
      </c>
      <c r="H3219" t="s">
        <v>3631</v>
      </c>
    </row>
    <row r="3220" spans="1:8" x14ac:dyDescent="0.25">
      <c r="A3220" t="s">
        <v>498</v>
      </c>
      <c r="B3220" t="s">
        <v>1798</v>
      </c>
      <c r="C3220">
        <v>425</v>
      </c>
      <c r="D3220" t="s">
        <v>3632</v>
      </c>
      <c r="E3220">
        <v>154</v>
      </c>
      <c r="F3220">
        <v>218</v>
      </c>
      <c r="G3220">
        <v>6199</v>
      </c>
      <c r="H3220" t="s">
        <v>3633</v>
      </c>
    </row>
    <row r="3221" spans="1:8" hidden="1" x14ac:dyDescent="0.25">
      <c r="A3221" t="s">
        <v>499</v>
      </c>
      <c r="B3221" t="s">
        <v>1799</v>
      </c>
      <c r="C3221">
        <v>481</v>
      </c>
      <c r="D3221" t="s">
        <v>3630</v>
      </c>
      <c r="E3221">
        <v>318</v>
      </c>
      <c r="F3221">
        <v>478</v>
      </c>
      <c r="G3221">
        <v>5833</v>
      </c>
      <c r="H3221" t="s">
        <v>3631</v>
      </c>
    </row>
    <row r="3222" spans="1:8" x14ac:dyDescent="0.25">
      <c r="A3222" t="s">
        <v>499</v>
      </c>
      <c r="B3222" t="s">
        <v>1799</v>
      </c>
      <c r="C3222">
        <v>481</v>
      </c>
      <c r="D3222" t="s">
        <v>3632</v>
      </c>
      <c r="E3222">
        <v>163</v>
      </c>
      <c r="F3222">
        <v>255</v>
      </c>
      <c r="G3222">
        <v>6199</v>
      </c>
      <c r="H3222" t="s">
        <v>3633</v>
      </c>
    </row>
    <row r="3223" spans="1:8" hidden="1" x14ac:dyDescent="0.25">
      <c r="A3223" t="s">
        <v>5010</v>
      </c>
      <c r="B3223" t="s">
        <v>5011</v>
      </c>
      <c r="C3223">
        <v>635</v>
      </c>
      <c r="D3223" t="s">
        <v>3630</v>
      </c>
      <c r="E3223">
        <v>409</v>
      </c>
      <c r="F3223">
        <v>574</v>
      </c>
      <c r="G3223">
        <v>5833</v>
      </c>
      <c r="H3223" t="s">
        <v>3631</v>
      </c>
    </row>
    <row r="3224" spans="1:8" x14ac:dyDescent="0.25">
      <c r="A3224" t="s">
        <v>5010</v>
      </c>
      <c r="B3224" t="s">
        <v>5011</v>
      </c>
      <c r="C3224">
        <v>635</v>
      </c>
      <c r="D3224" t="s">
        <v>3632</v>
      </c>
      <c r="E3224">
        <v>121</v>
      </c>
      <c r="F3224">
        <v>184</v>
      </c>
      <c r="G3224">
        <v>6199</v>
      </c>
      <c r="H3224" t="s">
        <v>3633</v>
      </c>
    </row>
    <row r="3225" spans="1:8" x14ac:dyDescent="0.25">
      <c r="A3225" t="s">
        <v>5010</v>
      </c>
      <c r="B3225" t="s">
        <v>5011</v>
      </c>
      <c r="C3225">
        <v>635</v>
      </c>
      <c r="D3225" t="s">
        <v>3632</v>
      </c>
      <c r="E3225">
        <v>186</v>
      </c>
      <c r="F3225">
        <v>257</v>
      </c>
      <c r="G3225">
        <v>6199</v>
      </c>
      <c r="H3225" t="s">
        <v>3633</v>
      </c>
    </row>
    <row r="3226" spans="1:8" x14ac:dyDescent="0.25">
      <c r="A3226" t="s">
        <v>5010</v>
      </c>
      <c r="B3226" t="s">
        <v>5011</v>
      </c>
      <c r="C3226">
        <v>635</v>
      </c>
      <c r="D3226" t="s">
        <v>3632</v>
      </c>
      <c r="E3226">
        <v>261</v>
      </c>
      <c r="F3226">
        <v>338</v>
      </c>
      <c r="G3226">
        <v>6199</v>
      </c>
      <c r="H3226" t="s">
        <v>3633</v>
      </c>
    </row>
    <row r="3227" spans="1:8" hidden="1" x14ac:dyDescent="0.25">
      <c r="A3227" t="s">
        <v>500</v>
      </c>
      <c r="B3227" t="s">
        <v>1800</v>
      </c>
      <c r="C3227">
        <v>484</v>
      </c>
      <c r="D3227" t="s">
        <v>3798</v>
      </c>
      <c r="E3227">
        <v>256</v>
      </c>
      <c r="F3227">
        <v>278</v>
      </c>
      <c r="G3227">
        <v>132</v>
      </c>
    </row>
    <row r="3228" spans="1:8" hidden="1" x14ac:dyDescent="0.25">
      <c r="A3228" t="s">
        <v>500</v>
      </c>
      <c r="B3228" t="s">
        <v>1800</v>
      </c>
      <c r="C3228">
        <v>484</v>
      </c>
      <c r="D3228" t="s">
        <v>3630</v>
      </c>
      <c r="E3228">
        <v>317</v>
      </c>
      <c r="F3228">
        <v>477</v>
      </c>
      <c r="G3228">
        <v>5833</v>
      </c>
      <c r="H3228" t="s">
        <v>3631</v>
      </c>
    </row>
    <row r="3229" spans="1:8" x14ac:dyDescent="0.25">
      <c r="A3229" t="s">
        <v>500</v>
      </c>
      <c r="B3229" t="s">
        <v>1800</v>
      </c>
      <c r="C3229">
        <v>484</v>
      </c>
      <c r="D3229" t="s">
        <v>3632</v>
      </c>
      <c r="E3229">
        <v>166</v>
      </c>
      <c r="F3229">
        <v>255</v>
      </c>
      <c r="G3229">
        <v>6199</v>
      </c>
      <c r="H3229" t="s">
        <v>3633</v>
      </c>
    </row>
    <row r="3230" spans="1:8" hidden="1" x14ac:dyDescent="0.25">
      <c r="A3230" t="s">
        <v>501</v>
      </c>
      <c r="B3230" t="s">
        <v>1801</v>
      </c>
      <c r="C3230">
        <v>437</v>
      </c>
      <c r="D3230" t="s">
        <v>3630</v>
      </c>
      <c r="E3230">
        <v>276</v>
      </c>
      <c r="F3230">
        <v>436</v>
      </c>
      <c r="G3230">
        <v>5833</v>
      </c>
      <c r="H3230" t="s">
        <v>3631</v>
      </c>
    </row>
    <row r="3231" spans="1:8" x14ac:dyDescent="0.25">
      <c r="A3231" t="s">
        <v>501</v>
      </c>
      <c r="B3231" t="s">
        <v>1801</v>
      </c>
      <c r="C3231">
        <v>437</v>
      </c>
      <c r="D3231" t="s">
        <v>3632</v>
      </c>
      <c r="E3231">
        <v>143</v>
      </c>
      <c r="F3231">
        <v>207</v>
      </c>
      <c r="G3231">
        <v>6199</v>
      </c>
      <c r="H3231" t="s">
        <v>3633</v>
      </c>
    </row>
    <row r="3232" spans="1:8" hidden="1" x14ac:dyDescent="0.25">
      <c r="A3232" t="s">
        <v>5012</v>
      </c>
      <c r="B3232" t="s">
        <v>5013</v>
      </c>
      <c r="C3232">
        <v>641</v>
      </c>
      <c r="D3232" t="s">
        <v>3630</v>
      </c>
      <c r="E3232">
        <v>409</v>
      </c>
      <c r="F3232">
        <v>574</v>
      </c>
      <c r="G3232">
        <v>5833</v>
      </c>
      <c r="H3232" t="s">
        <v>3631</v>
      </c>
    </row>
    <row r="3233" spans="1:8" x14ac:dyDescent="0.25">
      <c r="A3233" t="s">
        <v>5012</v>
      </c>
      <c r="B3233" t="s">
        <v>5013</v>
      </c>
      <c r="C3233">
        <v>641</v>
      </c>
      <c r="D3233" t="s">
        <v>3632</v>
      </c>
      <c r="E3233">
        <v>123</v>
      </c>
      <c r="F3233">
        <v>186</v>
      </c>
      <c r="G3233">
        <v>6199</v>
      </c>
      <c r="H3233" t="s">
        <v>3633</v>
      </c>
    </row>
    <row r="3234" spans="1:8" x14ac:dyDescent="0.25">
      <c r="A3234" t="s">
        <v>5012</v>
      </c>
      <c r="B3234" t="s">
        <v>5013</v>
      </c>
      <c r="C3234">
        <v>641</v>
      </c>
      <c r="D3234" t="s">
        <v>3632</v>
      </c>
      <c r="E3234">
        <v>188</v>
      </c>
      <c r="F3234">
        <v>259</v>
      </c>
      <c r="G3234">
        <v>6199</v>
      </c>
      <c r="H3234" t="s">
        <v>3633</v>
      </c>
    </row>
    <row r="3235" spans="1:8" x14ac:dyDescent="0.25">
      <c r="A3235" t="s">
        <v>5012</v>
      </c>
      <c r="B3235" t="s">
        <v>5013</v>
      </c>
      <c r="C3235">
        <v>641</v>
      </c>
      <c r="D3235" t="s">
        <v>3632</v>
      </c>
      <c r="E3235">
        <v>263</v>
      </c>
      <c r="F3235">
        <v>340</v>
      </c>
      <c r="G3235">
        <v>6199</v>
      </c>
      <c r="H3235" t="s">
        <v>3633</v>
      </c>
    </row>
    <row r="3236" spans="1:8" hidden="1" x14ac:dyDescent="0.25">
      <c r="A3236" t="s">
        <v>502</v>
      </c>
      <c r="B3236" t="s">
        <v>1802</v>
      </c>
      <c r="C3236">
        <v>557</v>
      </c>
      <c r="D3236" t="s">
        <v>3700</v>
      </c>
      <c r="E3236">
        <v>2</v>
      </c>
      <c r="F3236">
        <v>52</v>
      </c>
      <c r="G3236">
        <v>26</v>
      </c>
    </row>
    <row r="3237" spans="1:8" hidden="1" x14ac:dyDescent="0.25">
      <c r="A3237" t="s">
        <v>502</v>
      </c>
      <c r="B3237" t="s">
        <v>1802</v>
      </c>
      <c r="C3237">
        <v>557</v>
      </c>
      <c r="D3237" t="s">
        <v>3701</v>
      </c>
      <c r="E3237">
        <v>54</v>
      </c>
      <c r="F3237">
        <v>134</v>
      </c>
      <c r="G3237">
        <v>10</v>
      </c>
    </row>
    <row r="3238" spans="1:8" hidden="1" x14ac:dyDescent="0.25">
      <c r="A3238" t="s">
        <v>502</v>
      </c>
      <c r="B3238" t="s">
        <v>1802</v>
      </c>
      <c r="C3238">
        <v>557</v>
      </c>
      <c r="D3238" t="s">
        <v>3630</v>
      </c>
      <c r="E3238">
        <v>357</v>
      </c>
      <c r="F3238">
        <v>518</v>
      </c>
      <c r="G3238">
        <v>5833</v>
      </c>
      <c r="H3238" t="s">
        <v>3631</v>
      </c>
    </row>
    <row r="3239" spans="1:8" x14ac:dyDescent="0.25">
      <c r="A3239" t="s">
        <v>502</v>
      </c>
      <c r="B3239" t="s">
        <v>1802</v>
      </c>
      <c r="C3239">
        <v>557</v>
      </c>
      <c r="D3239" t="s">
        <v>3632</v>
      </c>
      <c r="E3239">
        <v>181</v>
      </c>
      <c r="F3239">
        <v>304</v>
      </c>
      <c r="G3239">
        <v>6199</v>
      </c>
      <c r="H3239" t="s">
        <v>3633</v>
      </c>
    </row>
    <row r="3240" spans="1:8" hidden="1" x14ac:dyDescent="0.25">
      <c r="A3240" t="s">
        <v>5014</v>
      </c>
      <c r="B3240" t="s">
        <v>5015</v>
      </c>
      <c r="C3240">
        <v>657</v>
      </c>
      <c r="D3240" t="s">
        <v>3704</v>
      </c>
      <c r="E3240">
        <v>46</v>
      </c>
      <c r="F3240">
        <v>85</v>
      </c>
      <c r="G3240">
        <v>15</v>
      </c>
    </row>
    <row r="3241" spans="1:8" hidden="1" x14ac:dyDescent="0.25">
      <c r="A3241" t="s">
        <v>5014</v>
      </c>
      <c r="B3241" t="s">
        <v>5015</v>
      </c>
      <c r="C3241">
        <v>657</v>
      </c>
      <c r="D3241" t="s">
        <v>3630</v>
      </c>
      <c r="E3241">
        <v>432</v>
      </c>
      <c r="F3241">
        <v>597</v>
      </c>
      <c r="G3241">
        <v>5833</v>
      </c>
      <c r="H3241" t="s">
        <v>3631</v>
      </c>
    </row>
    <row r="3242" spans="1:8" x14ac:dyDescent="0.25">
      <c r="A3242" t="s">
        <v>5014</v>
      </c>
      <c r="B3242" t="s">
        <v>5015</v>
      </c>
      <c r="C3242">
        <v>657</v>
      </c>
      <c r="D3242" t="s">
        <v>3632</v>
      </c>
      <c r="E3242">
        <v>145</v>
      </c>
      <c r="F3242">
        <v>207</v>
      </c>
      <c r="G3242">
        <v>6199</v>
      </c>
      <c r="H3242" t="s">
        <v>3633</v>
      </c>
    </row>
    <row r="3243" spans="1:8" x14ac:dyDescent="0.25">
      <c r="A3243" t="s">
        <v>5014</v>
      </c>
      <c r="B3243" t="s">
        <v>5015</v>
      </c>
      <c r="C3243">
        <v>657</v>
      </c>
      <c r="D3243" t="s">
        <v>3632</v>
      </c>
      <c r="E3243">
        <v>209</v>
      </c>
      <c r="F3243">
        <v>279</v>
      </c>
      <c r="G3243">
        <v>6199</v>
      </c>
      <c r="H3243" t="s">
        <v>3633</v>
      </c>
    </row>
    <row r="3244" spans="1:8" x14ac:dyDescent="0.25">
      <c r="A3244" t="s">
        <v>5014</v>
      </c>
      <c r="B3244" t="s">
        <v>5015</v>
      </c>
      <c r="C3244">
        <v>657</v>
      </c>
      <c r="D3244" t="s">
        <v>3632</v>
      </c>
      <c r="E3244">
        <v>283</v>
      </c>
      <c r="F3244">
        <v>360</v>
      </c>
      <c r="G3244">
        <v>6199</v>
      </c>
      <c r="H3244" t="s">
        <v>3633</v>
      </c>
    </row>
    <row r="3245" spans="1:8" hidden="1" x14ac:dyDescent="0.25">
      <c r="A3245" t="s">
        <v>5016</v>
      </c>
      <c r="B3245" t="s">
        <v>5017</v>
      </c>
      <c r="C3245">
        <v>422</v>
      </c>
      <c r="D3245" t="s">
        <v>3639</v>
      </c>
      <c r="E3245">
        <v>53</v>
      </c>
      <c r="F3245">
        <v>101</v>
      </c>
      <c r="G3245">
        <v>4169</v>
      </c>
      <c r="H3245" t="s">
        <v>3640</v>
      </c>
    </row>
    <row r="3246" spans="1:8" hidden="1" x14ac:dyDescent="0.25">
      <c r="A3246" t="s">
        <v>5016</v>
      </c>
      <c r="B3246" t="s">
        <v>5017</v>
      </c>
      <c r="C3246">
        <v>422</v>
      </c>
      <c r="D3246" t="s">
        <v>3630</v>
      </c>
      <c r="E3246">
        <v>261</v>
      </c>
      <c r="F3246">
        <v>421</v>
      </c>
      <c r="G3246">
        <v>5833</v>
      </c>
      <c r="H3246" t="s">
        <v>3631</v>
      </c>
    </row>
    <row r="3247" spans="1:8" x14ac:dyDescent="0.25">
      <c r="A3247" t="s">
        <v>5016</v>
      </c>
      <c r="B3247" t="s">
        <v>5017</v>
      </c>
      <c r="C3247">
        <v>422</v>
      </c>
      <c r="D3247" t="s">
        <v>3632</v>
      </c>
      <c r="E3247">
        <v>130</v>
      </c>
      <c r="F3247">
        <v>191</v>
      </c>
      <c r="G3247">
        <v>6199</v>
      </c>
      <c r="H3247" t="s">
        <v>3633</v>
      </c>
    </row>
    <row r="3248" spans="1:8" hidden="1" x14ac:dyDescent="0.25">
      <c r="A3248" t="s">
        <v>5018</v>
      </c>
      <c r="B3248" t="s">
        <v>5019</v>
      </c>
      <c r="C3248">
        <v>674</v>
      </c>
      <c r="D3248" t="s">
        <v>3630</v>
      </c>
      <c r="E3248">
        <v>443</v>
      </c>
      <c r="F3248">
        <v>608</v>
      </c>
      <c r="G3248">
        <v>5833</v>
      </c>
      <c r="H3248" t="s">
        <v>3631</v>
      </c>
    </row>
    <row r="3249" spans="1:8" x14ac:dyDescent="0.25">
      <c r="A3249" t="s">
        <v>5018</v>
      </c>
      <c r="B3249" t="s">
        <v>5019</v>
      </c>
      <c r="C3249">
        <v>674</v>
      </c>
      <c r="D3249" t="s">
        <v>3632</v>
      </c>
      <c r="E3249">
        <v>154</v>
      </c>
      <c r="F3249">
        <v>217</v>
      </c>
      <c r="G3249">
        <v>6199</v>
      </c>
      <c r="H3249" t="s">
        <v>3633</v>
      </c>
    </row>
    <row r="3250" spans="1:8" x14ac:dyDescent="0.25">
      <c r="A3250" t="s">
        <v>5018</v>
      </c>
      <c r="B3250" t="s">
        <v>5019</v>
      </c>
      <c r="C3250">
        <v>674</v>
      </c>
      <c r="D3250" t="s">
        <v>3632</v>
      </c>
      <c r="E3250">
        <v>219</v>
      </c>
      <c r="F3250">
        <v>289</v>
      </c>
      <c r="G3250">
        <v>6199</v>
      </c>
      <c r="H3250" t="s">
        <v>3633</v>
      </c>
    </row>
    <row r="3251" spans="1:8" x14ac:dyDescent="0.25">
      <c r="A3251" t="s">
        <v>5018</v>
      </c>
      <c r="B3251" t="s">
        <v>5019</v>
      </c>
      <c r="C3251">
        <v>674</v>
      </c>
      <c r="D3251" t="s">
        <v>3632</v>
      </c>
      <c r="E3251">
        <v>294</v>
      </c>
      <c r="F3251">
        <v>371</v>
      </c>
      <c r="G3251">
        <v>6199</v>
      </c>
      <c r="H3251" t="s">
        <v>3633</v>
      </c>
    </row>
    <row r="3252" spans="1:8" hidden="1" x14ac:dyDescent="0.25">
      <c r="A3252" t="s">
        <v>503</v>
      </c>
      <c r="B3252" t="s">
        <v>1803</v>
      </c>
      <c r="C3252">
        <v>558</v>
      </c>
      <c r="D3252" t="s">
        <v>4420</v>
      </c>
      <c r="E3252">
        <v>103</v>
      </c>
      <c r="F3252">
        <v>166</v>
      </c>
      <c r="G3252">
        <v>6</v>
      </c>
    </row>
    <row r="3253" spans="1:8" hidden="1" x14ac:dyDescent="0.25">
      <c r="A3253" t="s">
        <v>503</v>
      </c>
      <c r="B3253" t="s">
        <v>1803</v>
      </c>
      <c r="C3253">
        <v>558</v>
      </c>
      <c r="D3253" t="s">
        <v>3630</v>
      </c>
      <c r="E3253">
        <v>354</v>
      </c>
      <c r="F3253">
        <v>515</v>
      </c>
      <c r="G3253">
        <v>5833</v>
      </c>
      <c r="H3253" t="s">
        <v>3631</v>
      </c>
    </row>
    <row r="3254" spans="1:8" x14ac:dyDescent="0.25">
      <c r="A3254" t="s">
        <v>503</v>
      </c>
      <c r="B3254" t="s">
        <v>1803</v>
      </c>
      <c r="C3254">
        <v>558</v>
      </c>
      <c r="D3254" t="s">
        <v>3632</v>
      </c>
      <c r="E3254">
        <v>179</v>
      </c>
      <c r="F3254">
        <v>301</v>
      </c>
      <c r="G3254">
        <v>6199</v>
      </c>
      <c r="H3254" t="s">
        <v>3633</v>
      </c>
    </row>
    <row r="3255" spans="1:8" hidden="1" x14ac:dyDescent="0.25">
      <c r="A3255" t="s">
        <v>5020</v>
      </c>
      <c r="B3255" t="s">
        <v>5021</v>
      </c>
      <c r="C3255">
        <v>660</v>
      </c>
      <c r="D3255" t="s">
        <v>3704</v>
      </c>
      <c r="E3255">
        <v>49</v>
      </c>
      <c r="F3255">
        <v>88</v>
      </c>
      <c r="G3255">
        <v>15</v>
      </c>
    </row>
    <row r="3256" spans="1:8" hidden="1" x14ac:dyDescent="0.25">
      <c r="A3256" t="s">
        <v>5020</v>
      </c>
      <c r="B3256" t="s">
        <v>5021</v>
      </c>
      <c r="C3256">
        <v>660</v>
      </c>
      <c r="D3256" t="s">
        <v>3630</v>
      </c>
      <c r="E3256">
        <v>435</v>
      </c>
      <c r="F3256">
        <v>600</v>
      </c>
      <c r="G3256">
        <v>5833</v>
      </c>
      <c r="H3256" t="s">
        <v>3631</v>
      </c>
    </row>
    <row r="3257" spans="1:8" x14ac:dyDescent="0.25">
      <c r="A3257" t="s">
        <v>5020</v>
      </c>
      <c r="B3257" t="s">
        <v>5021</v>
      </c>
      <c r="C3257">
        <v>660</v>
      </c>
      <c r="D3257" t="s">
        <v>3632</v>
      </c>
      <c r="E3257">
        <v>148</v>
      </c>
      <c r="F3257">
        <v>210</v>
      </c>
      <c r="G3257">
        <v>6199</v>
      </c>
      <c r="H3257" t="s">
        <v>3633</v>
      </c>
    </row>
    <row r="3258" spans="1:8" x14ac:dyDescent="0.25">
      <c r="A3258" t="s">
        <v>5020</v>
      </c>
      <c r="B3258" t="s">
        <v>5021</v>
      </c>
      <c r="C3258">
        <v>660</v>
      </c>
      <c r="D3258" t="s">
        <v>3632</v>
      </c>
      <c r="E3258">
        <v>212</v>
      </c>
      <c r="F3258">
        <v>282</v>
      </c>
      <c r="G3258">
        <v>6199</v>
      </c>
      <c r="H3258" t="s">
        <v>3633</v>
      </c>
    </row>
    <row r="3259" spans="1:8" x14ac:dyDescent="0.25">
      <c r="A3259" t="s">
        <v>5020</v>
      </c>
      <c r="B3259" t="s">
        <v>5021</v>
      </c>
      <c r="C3259">
        <v>660</v>
      </c>
      <c r="D3259" t="s">
        <v>3632</v>
      </c>
      <c r="E3259">
        <v>286</v>
      </c>
      <c r="F3259">
        <v>363</v>
      </c>
      <c r="G3259">
        <v>6199</v>
      </c>
      <c r="H3259" t="s">
        <v>3633</v>
      </c>
    </row>
    <row r="3260" spans="1:8" hidden="1" x14ac:dyDescent="0.25">
      <c r="A3260" t="s">
        <v>504</v>
      </c>
      <c r="B3260" t="s">
        <v>1804</v>
      </c>
      <c r="C3260">
        <v>376</v>
      </c>
      <c r="D3260" t="s">
        <v>3630</v>
      </c>
      <c r="E3260">
        <v>215</v>
      </c>
      <c r="F3260">
        <v>375</v>
      </c>
      <c r="G3260">
        <v>5833</v>
      </c>
      <c r="H3260" t="s">
        <v>3631</v>
      </c>
    </row>
    <row r="3261" spans="1:8" x14ac:dyDescent="0.25">
      <c r="A3261" t="s">
        <v>504</v>
      </c>
      <c r="B3261" t="s">
        <v>1804</v>
      </c>
      <c r="C3261">
        <v>376</v>
      </c>
      <c r="D3261" t="s">
        <v>3632</v>
      </c>
      <c r="E3261">
        <v>82</v>
      </c>
      <c r="F3261">
        <v>146</v>
      </c>
      <c r="G3261">
        <v>6199</v>
      </c>
      <c r="H3261" t="s">
        <v>3633</v>
      </c>
    </row>
    <row r="3262" spans="1:8" hidden="1" x14ac:dyDescent="0.25">
      <c r="A3262" t="s">
        <v>505</v>
      </c>
      <c r="B3262" t="s">
        <v>1805</v>
      </c>
      <c r="C3262">
        <v>486</v>
      </c>
      <c r="D3262" t="s">
        <v>3630</v>
      </c>
      <c r="E3262">
        <v>323</v>
      </c>
      <c r="F3262">
        <v>483</v>
      </c>
      <c r="G3262">
        <v>5833</v>
      </c>
      <c r="H3262" t="s">
        <v>3631</v>
      </c>
    </row>
    <row r="3263" spans="1:8" x14ac:dyDescent="0.25">
      <c r="A3263" t="s">
        <v>505</v>
      </c>
      <c r="B3263" t="s">
        <v>1805</v>
      </c>
      <c r="C3263">
        <v>486</v>
      </c>
      <c r="D3263" t="s">
        <v>3632</v>
      </c>
      <c r="E3263">
        <v>168</v>
      </c>
      <c r="F3263">
        <v>260</v>
      </c>
      <c r="G3263">
        <v>6199</v>
      </c>
      <c r="H3263" t="s">
        <v>3633</v>
      </c>
    </row>
    <row r="3264" spans="1:8" hidden="1" x14ac:dyDescent="0.25">
      <c r="A3264" t="s">
        <v>5022</v>
      </c>
      <c r="B3264" t="s">
        <v>5023</v>
      </c>
      <c r="C3264">
        <v>625</v>
      </c>
      <c r="D3264" t="s">
        <v>3704</v>
      </c>
      <c r="E3264">
        <v>8</v>
      </c>
      <c r="F3264">
        <v>49</v>
      </c>
      <c r="G3264">
        <v>15</v>
      </c>
    </row>
    <row r="3265" spans="1:8" hidden="1" x14ac:dyDescent="0.25">
      <c r="A3265" t="s">
        <v>5022</v>
      </c>
      <c r="B3265" t="s">
        <v>5023</v>
      </c>
      <c r="C3265">
        <v>625</v>
      </c>
      <c r="D3265" t="s">
        <v>3630</v>
      </c>
      <c r="E3265">
        <v>397</v>
      </c>
      <c r="F3265">
        <v>562</v>
      </c>
      <c r="G3265">
        <v>5833</v>
      </c>
      <c r="H3265" t="s">
        <v>3631</v>
      </c>
    </row>
    <row r="3266" spans="1:8" x14ac:dyDescent="0.25">
      <c r="A3266" t="s">
        <v>5022</v>
      </c>
      <c r="B3266" t="s">
        <v>5023</v>
      </c>
      <c r="C3266">
        <v>625</v>
      </c>
      <c r="D3266" t="s">
        <v>3632</v>
      </c>
      <c r="E3266">
        <v>109</v>
      </c>
      <c r="F3266">
        <v>172</v>
      </c>
      <c r="G3266">
        <v>6199</v>
      </c>
      <c r="H3266" t="s">
        <v>3633</v>
      </c>
    </row>
    <row r="3267" spans="1:8" x14ac:dyDescent="0.25">
      <c r="A3267" t="s">
        <v>5022</v>
      </c>
      <c r="B3267" t="s">
        <v>5023</v>
      </c>
      <c r="C3267">
        <v>625</v>
      </c>
      <c r="D3267" t="s">
        <v>3632</v>
      </c>
      <c r="E3267">
        <v>174</v>
      </c>
      <c r="F3267">
        <v>245</v>
      </c>
      <c r="G3267">
        <v>6199</v>
      </c>
      <c r="H3267" t="s">
        <v>3633</v>
      </c>
    </row>
    <row r="3268" spans="1:8" x14ac:dyDescent="0.25">
      <c r="A3268" t="s">
        <v>5022</v>
      </c>
      <c r="B3268" t="s">
        <v>5023</v>
      </c>
      <c r="C3268">
        <v>625</v>
      </c>
      <c r="D3268" t="s">
        <v>3632</v>
      </c>
      <c r="E3268">
        <v>249</v>
      </c>
      <c r="F3268">
        <v>326</v>
      </c>
      <c r="G3268">
        <v>6199</v>
      </c>
      <c r="H3268" t="s">
        <v>3633</v>
      </c>
    </row>
    <row r="3269" spans="1:8" hidden="1" x14ac:dyDescent="0.25">
      <c r="A3269" t="s">
        <v>506</v>
      </c>
      <c r="B3269" t="s">
        <v>1806</v>
      </c>
      <c r="C3269">
        <v>428</v>
      </c>
      <c r="D3269" t="s">
        <v>5024</v>
      </c>
      <c r="E3269">
        <v>1</v>
      </c>
      <c r="F3269">
        <v>69</v>
      </c>
      <c r="G3269">
        <v>55</v>
      </c>
    </row>
    <row r="3270" spans="1:8" hidden="1" x14ac:dyDescent="0.25">
      <c r="A3270" t="s">
        <v>506</v>
      </c>
      <c r="B3270" t="s">
        <v>1806</v>
      </c>
      <c r="C3270">
        <v>428</v>
      </c>
      <c r="D3270" t="s">
        <v>3630</v>
      </c>
      <c r="E3270">
        <v>268</v>
      </c>
      <c r="F3270">
        <v>427</v>
      </c>
      <c r="G3270">
        <v>5833</v>
      </c>
      <c r="H3270" t="s">
        <v>3631</v>
      </c>
    </row>
    <row r="3271" spans="1:8" x14ac:dyDescent="0.25">
      <c r="A3271" t="s">
        <v>506</v>
      </c>
      <c r="B3271" t="s">
        <v>1806</v>
      </c>
      <c r="C3271">
        <v>428</v>
      </c>
      <c r="D3271" t="s">
        <v>3632</v>
      </c>
      <c r="E3271">
        <v>103</v>
      </c>
      <c r="F3271">
        <v>188</v>
      </c>
      <c r="G3271">
        <v>6199</v>
      </c>
      <c r="H3271" t="s">
        <v>3633</v>
      </c>
    </row>
    <row r="3272" spans="1:8" hidden="1" x14ac:dyDescent="0.25">
      <c r="A3272" t="s">
        <v>5025</v>
      </c>
      <c r="B3272" t="s">
        <v>5026</v>
      </c>
      <c r="C3272">
        <v>414</v>
      </c>
      <c r="D3272" t="s">
        <v>3639</v>
      </c>
      <c r="E3272">
        <v>48</v>
      </c>
      <c r="F3272">
        <v>92</v>
      </c>
      <c r="G3272">
        <v>4169</v>
      </c>
      <c r="H3272" t="s">
        <v>3640</v>
      </c>
    </row>
    <row r="3273" spans="1:8" hidden="1" x14ac:dyDescent="0.25">
      <c r="A3273" t="s">
        <v>5025</v>
      </c>
      <c r="B3273" t="s">
        <v>5026</v>
      </c>
      <c r="C3273">
        <v>414</v>
      </c>
      <c r="D3273" t="s">
        <v>3630</v>
      </c>
      <c r="E3273">
        <v>252</v>
      </c>
      <c r="F3273">
        <v>412</v>
      </c>
      <c r="G3273">
        <v>5833</v>
      </c>
      <c r="H3273" t="s">
        <v>3631</v>
      </c>
    </row>
    <row r="3274" spans="1:8" x14ac:dyDescent="0.25">
      <c r="A3274" t="s">
        <v>5025</v>
      </c>
      <c r="B3274" t="s">
        <v>5026</v>
      </c>
      <c r="C3274">
        <v>414</v>
      </c>
      <c r="D3274" t="s">
        <v>3632</v>
      </c>
      <c r="E3274">
        <v>121</v>
      </c>
      <c r="F3274">
        <v>182</v>
      </c>
      <c r="G3274">
        <v>6199</v>
      </c>
      <c r="H3274" t="s">
        <v>3633</v>
      </c>
    </row>
    <row r="3275" spans="1:8" hidden="1" x14ac:dyDescent="0.25">
      <c r="A3275" t="s">
        <v>5027</v>
      </c>
      <c r="B3275" t="s">
        <v>5028</v>
      </c>
      <c r="C3275">
        <v>657</v>
      </c>
      <c r="D3275" t="s">
        <v>3630</v>
      </c>
      <c r="E3275">
        <v>427</v>
      </c>
      <c r="F3275">
        <v>592</v>
      </c>
      <c r="G3275">
        <v>5833</v>
      </c>
      <c r="H3275" t="s">
        <v>3631</v>
      </c>
    </row>
    <row r="3276" spans="1:8" x14ac:dyDescent="0.25">
      <c r="A3276" t="s">
        <v>5027</v>
      </c>
      <c r="B3276" t="s">
        <v>5028</v>
      </c>
      <c r="C3276">
        <v>657</v>
      </c>
      <c r="D3276" t="s">
        <v>3632</v>
      </c>
      <c r="E3276">
        <v>126</v>
      </c>
      <c r="F3276">
        <v>189</v>
      </c>
      <c r="G3276">
        <v>6199</v>
      </c>
      <c r="H3276" t="s">
        <v>3633</v>
      </c>
    </row>
    <row r="3277" spans="1:8" x14ac:dyDescent="0.25">
      <c r="A3277" t="s">
        <v>5027</v>
      </c>
      <c r="B3277" t="s">
        <v>5028</v>
      </c>
      <c r="C3277">
        <v>657</v>
      </c>
      <c r="D3277" t="s">
        <v>3632</v>
      </c>
      <c r="E3277">
        <v>191</v>
      </c>
      <c r="F3277">
        <v>262</v>
      </c>
      <c r="G3277">
        <v>6199</v>
      </c>
      <c r="H3277" t="s">
        <v>3633</v>
      </c>
    </row>
    <row r="3278" spans="1:8" x14ac:dyDescent="0.25">
      <c r="A3278" t="s">
        <v>5027</v>
      </c>
      <c r="B3278" t="s">
        <v>5028</v>
      </c>
      <c r="C3278">
        <v>657</v>
      </c>
      <c r="D3278" t="s">
        <v>3632</v>
      </c>
      <c r="E3278">
        <v>266</v>
      </c>
      <c r="F3278">
        <v>343</v>
      </c>
      <c r="G3278">
        <v>6199</v>
      </c>
      <c r="H3278" t="s">
        <v>3633</v>
      </c>
    </row>
    <row r="3279" spans="1:8" hidden="1" x14ac:dyDescent="0.25">
      <c r="A3279" t="s">
        <v>5029</v>
      </c>
      <c r="B3279" t="s">
        <v>5030</v>
      </c>
      <c r="C3279">
        <v>685</v>
      </c>
      <c r="D3279" t="s">
        <v>3630</v>
      </c>
      <c r="E3279">
        <v>474</v>
      </c>
      <c r="F3279">
        <v>641</v>
      </c>
      <c r="G3279">
        <v>5833</v>
      </c>
      <c r="H3279" t="s">
        <v>3631</v>
      </c>
    </row>
    <row r="3280" spans="1:8" x14ac:dyDescent="0.25">
      <c r="A3280" t="s">
        <v>5029</v>
      </c>
      <c r="B3280" t="s">
        <v>5030</v>
      </c>
      <c r="C3280">
        <v>685</v>
      </c>
      <c r="D3280" t="s">
        <v>3632</v>
      </c>
      <c r="E3280">
        <v>165</v>
      </c>
      <c r="F3280">
        <v>226</v>
      </c>
      <c r="G3280">
        <v>6199</v>
      </c>
      <c r="H3280" t="s">
        <v>3633</v>
      </c>
    </row>
    <row r="3281" spans="1:8" x14ac:dyDescent="0.25">
      <c r="A3281" t="s">
        <v>5029</v>
      </c>
      <c r="B3281" t="s">
        <v>5030</v>
      </c>
      <c r="C3281">
        <v>685</v>
      </c>
      <c r="D3281" t="s">
        <v>3632</v>
      </c>
      <c r="E3281">
        <v>229</v>
      </c>
      <c r="F3281">
        <v>300</v>
      </c>
      <c r="G3281">
        <v>6199</v>
      </c>
      <c r="H3281" t="s">
        <v>3633</v>
      </c>
    </row>
    <row r="3282" spans="1:8" x14ac:dyDescent="0.25">
      <c r="A3282" t="s">
        <v>5029</v>
      </c>
      <c r="B3282" t="s">
        <v>5030</v>
      </c>
      <c r="C3282">
        <v>685</v>
      </c>
      <c r="D3282" t="s">
        <v>3632</v>
      </c>
      <c r="E3282">
        <v>305</v>
      </c>
      <c r="F3282">
        <v>384</v>
      </c>
      <c r="G3282">
        <v>6199</v>
      </c>
      <c r="H3282" t="s">
        <v>3633</v>
      </c>
    </row>
    <row r="3283" spans="1:8" hidden="1" x14ac:dyDescent="0.25">
      <c r="A3283" t="s">
        <v>5031</v>
      </c>
      <c r="B3283" t="s">
        <v>5032</v>
      </c>
      <c r="C3283">
        <v>707</v>
      </c>
      <c r="D3283" t="s">
        <v>3639</v>
      </c>
      <c r="E3283">
        <v>122</v>
      </c>
      <c r="F3283">
        <v>177</v>
      </c>
      <c r="G3283">
        <v>4169</v>
      </c>
      <c r="H3283" t="s">
        <v>3640</v>
      </c>
    </row>
    <row r="3284" spans="1:8" hidden="1" x14ac:dyDescent="0.25">
      <c r="A3284" t="s">
        <v>5031</v>
      </c>
      <c r="B3284" t="s">
        <v>5032</v>
      </c>
      <c r="C3284">
        <v>707</v>
      </c>
      <c r="D3284" t="s">
        <v>3630</v>
      </c>
      <c r="E3284">
        <v>522</v>
      </c>
      <c r="F3284">
        <v>678</v>
      </c>
      <c r="G3284">
        <v>5833</v>
      </c>
      <c r="H3284" t="s">
        <v>3631</v>
      </c>
    </row>
    <row r="3285" spans="1:8" x14ac:dyDescent="0.25">
      <c r="A3285" t="s">
        <v>5031</v>
      </c>
      <c r="B3285" t="s">
        <v>5032</v>
      </c>
      <c r="C3285">
        <v>707</v>
      </c>
      <c r="D3285" t="s">
        <v>3632</v>
      </c>
      <c r="E3285">
        <v>208</v>
      </c>
      <c r="F3285">
        <v>318</v>
      </c>
      <c r="G3285">
        <v>6199</v>
      </c>
      <c r="H3285" t="s">
        <v>3633</v>
      </c>
    </row>
    <row r="3286" spans="1:8" hidden="1" x14ac:dyDescent="0.25">
      <c r="A3286" t="s">
        <v>5033</v>
      </c>
      <c r="B3286" t="s">
        <v>5034</v>
      </c>
      <c r="C3286">
        <v>711</v>
      </c>
      <c r="D3286" t="s">
        <v>3657</v>
      </c>
      <c r="E3286">
        <v>44</v>
      </c>
      <c r="F3286">
        <v>135</v>
      </c>
      <c r="G3286">
        <v>2653</v>
      </c>
      <c r="H3286" t="s">
        <v>3658</v>
      </c>
    </row>
    <row r="3287" spans="1:8" hidden="1" x14ac:dyDescent="0.25">
      <c r="A3287" t="s">
        <v>5033</v>
      </c>
      <c r="B3287" t="s">
        <v>5034</v>
      </c>
      <c r="C3287">
        <v>711</v>
      </c>
      <c r="D3287" t="s">
        <v>3639</v>
      </c>
      <c r="E3287">
        <v>312</v>
      </c>
      <c r="F3287">
        <v>360</v>
      </c>
      <c r="G3287">
        <v>4169</v>
      </c>
      <c r="H3287" t="s">
        <v>3640</v>
      </c>
    </row>
    <row r="3288" spans="1:8" hidden="1" x14ac:dyDescent="0.25">
      <c r="A3288" t="s">
        <v>5033</v>
      </c>
      <c r="B3288" t="s">
        <v>5034</v>
      </c>
      <c r="C3288">
        <v>711</v>
      </c>
      <c r="D3288" t="s">
        <v>3630</v>
      </c>
      <c r="E3288">
        <v>546</v>
      </c>
      <c r="F3288">
        <v>705</v>
      </c>
      <c r="G3288">
        <v>5833</v>
      </c>
      <c r="H3288" t="s">
        <v>3631</v>
      </c>
    </row>
    <row r="3289" spans="1:8" x14ac:dyDescent="0.25">
      <c r="A3289" t="s">
        <v>5033</v>
      </c>
      <c r="B3289" t="s">
        <v>5034</v>
      </c>
      <c r="C3289">
        <v>711</v>
      </c>
      <c r="D3289" t="s">
        <v>3632</v>
      </c>
      <c r="E3289">
        <v>385</v>
      </c>
      <c r="F3289">
        <v>453</v>
      </c>
      <c r="G3289">
        <v>6199</v>
      </c>
      <c r="H3289" t="s">
        <v>3633</v>
      </c>
    </row>
    <row r="3290" spans="1:8" hidden="1" x14ac:dyDescent="0.25">
      <c r="A3290" t="s">
        <v>5035</v>
      </c>
      <c r="B3290" t="s">
        <v>5036</v>
      </c>
      <c r="C3290">
        <v>650</v>
      </c>
      <c r="D3290" t="s">
        <v>3630</v>
      </c>
      <c r="E3290">
        <v>433</v>
      </c>
      <c r="F3290">
        <v>595</v>
      </c>
      <c r="G3290">
        <v>5833</v>
      </c>
      <c r="H3290" t="s">
        <v>3631</v>
      </c>
    </row>
    <row r="3291" spans="1:8" x14ac:dyDescent="0.25">
      <c r="A3291" t="s">
        <v>5035</v>
      </c>
      <c r="B3291" t="s">
        <v>5036</v>
      </c>
      <c r="C3291">
        <v>650</v>
      </c>
      <c r="D3291" t="s">
        <v>3632</v>
      </c>
      <c r="E3291">
        <v>127</v>
      </c>
      <c r="F3291">
        <v>189</v>
      </c>
      <c r="G3291">
        <v>6199</v>
      </c>
      <c r="H3291" t="s">
        <v>3633</v>
      </c>
    </row>
    <row r="3292" spans="1:8" x14ac:dyDescent="0.25">
      <c r="A3292" t="s">
        <v>5035</v>
      </c>
      <c r="B3292" t="s">
        <v>5036</v>
      </c>
      <c r="C3292">
        <v>650</v>
      </c>
      <c r="D3292" t="s">
        <v>3632</v>
      </c>
      <c r="E3292">
        <v>192</v>
      </c>
      <c r="F3292">
        <v>264</v>
      </c>
      <c r="G3292">
        <v>6199</v>
      </c>
      <c r="H3292" t="s">
        <v>3633</v>
      </c>
    </row>
    <row r="3293" spans="1:8" x14ac:dyDescent="0.25">
      <c r="A3293" t="s">
        <v>5035</v>
      </c>
      <c r="B3293" t="s">
        <v>5036</v>
      </c>
      <c r="C3293">
        <v>650</v>
      </c>
      <c r="D3293" t="s">
        <v>3632</v>
      </c>
      <c r="E3293">
        <v>268</v>
      </c>
      <c r="F3293">
        <v>347</v>
      </c>
      <c r="G3293">
        <v>6199</v>
      </c>
      <c r="H3293" t="s">
        <v>3633</v>
      </c>
    </row>
    <row r="3294" spans="1:8" hidden="1" x14ac:dyDescent="0.25">
      <c r="A3294" t="s">
        <v>5037</v>
      </c>
      <c r="B3294" t="s">
        <v>5038</v>
      </c>
      <c r="C3294">
        <v>412</v>
      </c>
      <c r="D3294" t="s">
        <v>3639</v>
      </c>
      <c r="E3294">
        <v>46</v>
      </c>
      <c r="F3294">
        <v>91</v>
      </c>
      <c r="G3294">
        <v>4169</v>
      </c>
      <c r="H3294" t="s">
        <v>3640</v>
      </c>
    </row>
    <row r="3295" spans="1:8" hidden="1" x14ac:dyDescent="0.25">
      <c r="A3295" t="s">
        <v>5037</v>
      </c>
      <c r="B3295" t="s">
        <v>5038</v>
      </c>
      <c r="C3295">
        <v>412</v>
      </c>
      <c r="D3295" t="s">
        <v>3630</v>
      </c>
      <c r="E3295">
        <v>250</v>
      </c>
      <c r="F3295">
        <v>410</v>
      </c>
      <c r="G3295">
        <v>5833</v>
      </c>
      <c r="H3295" t="s">
        <v>3631</v>
      </c>
    </row>
    <row r="3296" spans="1:8" x14ac:dyDescent="0.25">
      <c r="A3296" t="s">
        <v>5037</v>
      </c>
      <c r="B3296" t="s">
        <v>5038</v>
      </c>
      <c r="C3296">
        <v>412</v>
      </c>
      <c r="D3296" t="s">
        <v>3632</v>
      </c>
      <c r="E3296">
        <v>119</v>
      </c>
      <c r="F3296">
        <v>180</v>
      </c>
      <c r="G3296">
        <v>6199</v>
      </c>
      <c r="H3296" t="s">
        <v>3633</v>
      </c>
    </row>
    <row r="3297" spans="1:8" hidden="1" x14ac:dyDescent="0.25">
      <c r="A3297" t="s">
        <v>5039</v>
      </c>
      <c r="B3297" t="s">
        <v>5040</v>
      </c>
      <c r="C3297">
        <v>765</v>
      </c>
      <c r="D3297" t="s">
        <v>3630</v>
      </c>
      <c r="E3297">
        <v>491</v>
      </c>
      <c r="F3297">
        <v>660</v>
      </c>
      <c r="G3297">
        <v>5833</v>
      </c>
      <c r="H3297" t="s">
        <v>3631</v>
      </c>
    </row>
    <row r="3298" spans="1:8" x14ac:dyDescent="0.25">
      <c r="A3298" t="s">
        <v>5039</v>
      </c>
      <c r="B3298" t="s">
        <v>5040</v>
      </c>
      <c r="C3298">
        <v>765</v>
      </c>
      <c r="D3298" t="s">
        <v>3632</v>
      </c>
      <c r="E3298">
        <v>122</v>
      </c>
      <c r="F3298">
        <v>182</v>
      </c>
      <c r="G3298">
        <v>6199</v>
      </c>
      <c r="H3298" t="s">
        <v>3633</v>
      </c>
    </row>
    <row r="3299" spans="1:8" x14ac:dyDescent="0.25">
      <c r="A3299" t="s">
        <v>5039</v>
      </c>
      <c r="B3299" t="s">
        <v>5040</v>
      </c>
      <c r="C3299">
        <v>765</v>
      </c>
      <c r="D3299" t="s">
        <v>3632</v>
      </c>
      <c r="E3299">
        <v>185</v>
      </c>
      <c r="F3299">
        <v>257</v>
      </c>
      <c r="G3299">
        <v>6199</v>
      </c>
      <c r="H3299" t="s">
        <v>3633</v>
      </c>
    </row>
    <row r="3300" spans="1:8" x14ac:dyDescent="0.25">
      <c r="A3300" t="s">
        <v>5039</v>
      </c>
      <c r="B3300" t="s">
        <v>5040</v>
      </c>
      <c r="C3300">
        <v>765</v>
      </c>
      <c r="D3300" t="s">
        <v>3632</v>
      </c>
      <c r="E3300">
        <v>261</v>
      </c>
      <c r="F3300">
        <v>396</v>
      </c>
      <c r="G3300">
        <v>6199</v>
      </c>
      <c r="H3300" t="s">
        <v>3633</v>
      </c>
    </row>
    <row r="3301" spans="1:8" hidden="1" x14ac:dyDescent="0.25">
      <c r="A3301" t="s">
        <v>5041</v>
      </c>
      <c r="B3301" t="s">
        <v>5042</v>
      </c>
      <c r="C3301">
        <v>649</v>
      </c>
      <c r="D3301" t="s">
        <v>5043</v>
      </c>
      <c r="E3301">
        <v>1</v>
      </c>
      <c r="F3301">
        <v>39</v>
      </c>
      <c r="G3301">
        <v>8</v>
      </c>
    </row>
    <row r="3302" spans="1:8" hidden="1" x14ac:dyDescent="0.25">
      <c r="A3302" t="s">
        <v>5041</v>
      </c>
      <c r="B3302" t="s">
        <v>5042</v>
      </c>
      <c r="C3302">
        <v>649</v>
      </c>
      <c r="D3302" t="s">
        <v>3639</v>
      </c>
      <c r="E3302">
        <v>226</v>
      </c>
      <c r="F3302">
        <v>274</v>
      </c>
      <c r="G3302">
        <v>4169</v>
      </c>
      <c r="H3302" t="s">
        <v>3640</v>
      </c>
    </row>
    <row r="3303" spans="1:8" hidden="1" x14ac:dyDescent="0.25">
      <c r="A3303" t="s">
        <v>5041</v>
      </c>
      <c r="B3303" t="s">
        <v>5042</v>
      </c>
      <c r="C3303">
        <v>649</v>
      </c>
      <c r="D3303" t="s">
        <v>3630</v>
      </c>
      <c r="E3303">
        <v>474</v>
      </c>
      <c r="F3303">
        <v>629</v>
      </c>
      <c r="G3303">
        <v>5833</v>
      </c>
      <c r="H3303" t="s">
        <v>3631</v>
      </c>
    </row>
    <row r="3304" spans="1:8" x14ac:dyDescent="0.25">
      <c r="A3304" t="s">
        <v>5041</v>
      </c>
      <c r="B3304" t="s">
        <v>5042</v>
      </c>
      <c r="C3304">
        <v>649</v>
      </c>
      <c r="D3304" t="s">
        <v>3632</v>
      </c>
      <c r="E3304">
        <v>299</v>
      </c>
      <c r="F3304">
        <v>366</v>
      </c>
      <c r="G3304">
        <v>6199</v>
      </c>
      <c r="H3304" t="s">
        <v>3633</v>
      </c>
    </row>
    <row r="3305" spans="1:8" hidden="1" x14ac:dyDescent="0.25">
      <c r="A3305" t="s">
        <v>5044</v>
      </c>
      <c r="B3305" t="s">
        <v>5045</v>
      </c>
      <c r="C3305">
        <v>605</v>
      </c>
      <c r="D3305" t="s">
        <v>3630</v>
      </c>
      <c r="E3305">
        <v>444</v>
      </c>
      <c r="F3305">
        <v>602</v>
      </c>
      <c r="G3305">
        <v>5833</v>
      </c>
      <c r="H3305" t="s">
        <v>3631</v>
      </c>
    </row>
    <row r="3306" spans="1:8" x14ac:dyDescent="0.25">
      <c r="A3306" t="s">
        <v>5044</v>
      </c>
      <c r="B3306" t="s">
        <v>5045</v>
      </c>
      <c r="C3306">
        <v>605</v>
      </c>
      <c r="D3306" t="s">
        <v>3632</v>
      </c>
      <c r="E3306">
        <v>110</v>
      </c>
      <c r="F3306">
        <v>173</v>
      </c>
      <c r="G3306">
        <v>6199</v>
      </c>
      <c r="H3306" t="s">
        <v>3633</v>
      </c>
    </row>
    <row r="3307" spans="1:8" x14ac:dyDescent="0.25">
      <c r="A3307" t="s">
        <v>5044</v>
      </c>
      <c r="B3307" t="s">
        <v>5045</v>
      </c>
      <c r="C3307">
        <v>605</v>
      </c>
      <c r="D3307" t="s">
        <v>3632</v>
      </c>
      <c r="E3307">
        <v>179</v>
      </c>
      <c r="F3307">
        <v>353</v>
      </c>
      <c r="G3307">
        <v>6199</v>
      </c>
      <c r="H3307" t="s">
        <v>3633</v>
      </c>
    </row>
    <row r="3308" spans="1:8" hidden="1" x14ac:dyDescent="0.25">
      <c r="A3308" t="s">
        <v>507</v>
      </c>
      <c r="B3308" t="s">
        <v>1807</v>
      </c>
      <c r="C3308">
        <v>792</v>
      </c>
      <c r="D3308" t="s">
        <v>3630</v>
      </c>
      <c r="E3308">
        <v>579</v>
      </c>
      <c r="F3308">
        <v>745</v>
      </c>
      <c r="G3308">
        <v>5833</v>
      </c>
      <c r="H3308" t="s">
        <v>3631</v>
      </c>
    </row>
    <row r="3309" spans="1:8" x14ac:dyDescent="0.25">
      <c r="A3309" t="s">
        <v>507</v>
      </c>
      <c r="B3309" t="s">
        <v>1807</v>
      </c>
      <c r="C3309">
        <v>792</v>
      </c>
      <c r="D3309" t="s">
        <v>3632</v>
      </c>
      <c r="E3309">
        <v>160</v>
      </c>
      <c r="F3309">
        <v>220</v>
      </c>
      <c r="G3309">
        <v>6199</v>
      </c>
      <c r="H3309" t="s">
        <v>3633</v>
      </c>
    </row>
    <row r="3310" spans="1:8" hidden="1" x14ac:dyDescent="0.25">
      <c r="A3310" t="s">
        <v>5046</v>
      </c>
      <c r="B3310" t="s">
        <v>5047</v>
      </c>
      <c r="C3310">
        <v>693</v>
      </c>
      <c r="D3310" t="s">
        <v>3630</v>
      </c>
      <c r="E3310">
        <v>498</v>
      </c>
      <c r="F3310">
        <v>664</v>
      </c>
      <c r="G3310">
        <v>5833</v>
      </c>
      <c r="H3310" t="s">
        <v>3631</v>
      </c>
    </row>
    <row r="3311" spans="1:8" x14ac:dyDescent="0.25">
      <c r="A3311" t="s">
        <v>5046</v>
      </c>
      <c r="B3311" t="s">
        <v>5047</v>
      </c>
      <c r="C3311">
        <v>693</v>
      </c>
      <c r="D3311" t="s">
        <v>3632</v>
      </c>
      <c r="E3311">
        <v>212</v>
      </c>
      <c r="F3311">
        <v>278</v>
      </c>
      <c r="G3311">
        <v>6199</v>
      </c>
      <c r="H3311" t="s">
        <v>3633</v>
      </c>
    </row>
    <row r="3312" spans="1:8" x14ac:dyDescent="0.25">
      <c r="A3312" t="s">
        <v>5046</v>
      </c>
      <c r="B3312" t="s">
        <v>5047</v>
      </c>
      <c r="C3312">
        <v>693</v>
      </c>
      <c r="D3312" t="s">
        <v>3632</v>
      </c>
      <c r="E3312">
        <v>283</v>
      </c>
      <c r="F3312">
        <v>426</v>
      </c>
      <c r="G3312">
        <v>6199</v>
      </c>
      <c r="H3312" t="s">
        <v>3633</v>
      </c>
    </row>
    <row r="3313" spans="1:8" hidden="1" x14ac:dyDescent="0.25">
      <c r="A3313" t="s">
        <v>508</v>
      </c>
      <c r="B3313" t="s">
        <v>1808</v>
      </c>
      <c r="C3313">
        <v>494</v>
      </c>
      <c r="D3313" t="s">
        <v>3630</v>
      </c>
      <c r="E3313">
        <v>333</v>
      </c>
      <c r="F3313">
        <v>491</v>
      </c>
      <c r="G3313">
        <v>5833</v>
      </c>
      <c r="H3313" t="s">
        <v>3631</v>
      </c>
    </row>
    <row r="3314" spans="1:8" x14ac:dyDescent="0.25">
      <c r="A3314" t="s">
        <v>508</v>
      </c>
      <c r="B3314" t="s">
        <v>1808</v>
      </c>
      <c r="C3314">
        <v>494</v>
      </c>
      <c r="D3314" t="s">
        <v>3632</v>
      </c>
      <c r="E3314">
        <v>177</v>
      </c>
      <c r="F3314">
        <v>271</v>
      </c>
      <c r="G3314">
        <v>6199</v>
      </c>
      <c r="H3314" t="s">
        <v>3633</v>
      </c>
    </row>
    <row r="3315" spans="1:8" hidden="1" x14ac:dyDescent="0.25">
      <c r="A3315" t="s">
        <v>509</v>
      </c>
      <c r="B3315" t="s">
        <v>1809</v>
      </c>
      <c r="C3315">
        <v>409</v>
      </c>
      <c r="D3315" t="s">
        <v>5048</v>
      </c>
      <c r="E3315">
        <v>1</v>
      </c>
      <c r="F3315">
        <v>100</v>
      </c>
      <c r="G3315">
        <v>266</v>
      </c>
    </row>
    <row r="3316" spans="1:8" hidden="1" x14ac:dyDescent="0.25">
      <c r="A3316" t="s">
        <v>509</v>
      </c>
      <c r="B3316" t="s">
        <v>1809</v>
      </c>
      <c r="C3316">
        <v>409</v>
      </c>
      <c r="D3316" t="s">
        <v>3630</v>
      </c>
      <c r="E3316">
        <v>234</v>
      </c>
      <c r="F3316">
        <v>394</v>
      </c>
      <c r="G3316">
        <v>5833</v>
      </c>
      <c r="H3316" t="s">
        <v>3631</v>
      </c>
    </row>
    <row r="3317" spans="1:8" x14ac:dyDescent="0.25">
      <c r="A3317" t="s">
        <v>509</v>
      </c>
      <c r="B3317" t="s">
        <v>1809</v>
      </c>
      <c r="C3317">
        <v>409</v>
      </c>
      <c r="D3317" t="s">
        <v>3632</v>
      </c>
      <c r="E3317">
        <v>107</v>
      </c>
      <c r="F3317">
        <v>171</v>
      </c>
      <c r="G3317">
        <v>6199</v>
      </c>
      <c r="H3317" t="s">
        <v>3633</v>
      </c>
    </row>
    <row r="3318" spans="1:8" hidden="1" x14ac:dyDescent="0.25">
      <c r="A3318" t="s">
        <v>5049</v>
      </c>
      <c r="B3318" t="s">
        <v>5050</v>
      </c>
      <c r="C3318">
        <v>661</v>
      </c>
      <c r="D3318" t="s">
        <v>3630</v>
      </c>
      <c r="E3318">
        <v>429</v>
      </c>
      <c r="F3318">
        <v>595</v>
      </c>
      <c r="G3318">
        <v>5833</v>
      </c>
      <c r="H3318" t="s">
        <v>3631</v>
      </c>
    </row>
    <row r="3319" spans="1:8" x14ac:dyDescent="0.25">
      <c r="A3319" t="s">
        <v>5049</v>
      </c>
      <c r="B3319" t="s">
        <v>5050</v>
      </c>
      <c r="C3319">
        <v>661</v>
      </c>
      <c r="D3319" t="s">
        <v>3632</v>
      </c>
      <c r="E3319">
        <v>128</v>
      </c>
      <c r="F3319">
        <v>188</v>
      </c>
      <c r="G3319">
        <v>6199</v>
      </c>
      <c r="H3319" t="s">
        <v>3633</v>
      </c>
    </row>
    <row r="3320" spans="1:8" x14ac:dyDescent="0.25">
      <c r="A3320" t="s">
        <v>5049</v>
      </c>
      <c r="B3320" t="s">
        <v>5050</v>
      </c>
      <c r="C3320">
        <v>661</v>
      </c>
      <c r="D3320" t="s">
        <v>3632</v>
      </c>
      <c r="E3320">
        <v>191</v>
      </c>
      <c r="F3320">
        <v>260</v>
      </c>
      <c r="G3320">
        <v>6199</v>
      </c>
      <c r="H3320" t="s">
        <v>3633</v>
      </c>
    </row>
    <row r="3321" spans="1:8" x14ac:dyDescent="0.25">
      <c r="A3321" t="s">
        <v>5049</v>
      </c>
      <c r="B3321" t="s">
        <v>5050</v>
      </c>
      <c r="C3321">
        <v>661</v>
      </c>
      <c r="D3321" t="s">
        <v>3632</v>
      </c>
      <c r="E3321">
        <v>264</v>
      </c>
      <c r="F3321">
        <v>340</v>
      </c>
      <c r="G3321">
        <v>6199</v>
      </c>
      <c r="H3321" t="s">
        <v>3633</v>
      </c>
    </row>
    <row r="3322" spans="1:8" hidden="1" x14ac:dyDescent="0.25">
      <c r="A3322" t="s">
        <v>5051</v>
      </c>
      <c r="B3322" t="s">
        <v>5052</v>
      </c>
      <c r="C3322">
        <v>727</v>
      </c>
      <c r="D3322" t="s">
        <v>3657</v>
      </c>
      <c r="E3322">
        <v>31</v>
      </c>
      <c r="F3322">
        <v>123</v>
      </c>
      <c r="G3322">
        <v>2653</v>
      </c>
      <c r="H3322" t="s">
        <v>3658</v>
      </c>
    </row>
    <row r="3323" spans="1:8" hidden="1" x14ac:dyDescent="0.25">
      <c r="A3323" t="s">
        <v>5051</v>
      </c>
      <c r="B3323" t="s">
        <v>5052</v>
      </c>
      <c r="C3323">
        <v>727</v>
      </c>
      <c r="D3323" t="s">
        <v>3639</v>
      </c>
      <c r="E3323">
        <v>300</v>
      </c>
      <c r="F3323">
        <v>348</v>
      </c>
      <c r="G3323">
        <v>4169</v>
      </c>
      <c r="H3323" t="s">
        <v>3640</v>
      </c>
    </row>
    <row r="3324" spans="1:8" hidden="1" x14ac:dyDescent="0.25">
      <c r="A3324" t="s">
        <v>5051</v>
      </c>
      <c r="B3324" t="s">
        <v>5052</v>
      </c>
      <c r="C3324">
        <v>727</v>
      </c>
      <c r="D3324" t="s">
        <v>3630</v>
      </c>
      <c r="E3324">
        <v>567</v>
      </c>
      <c r="F3324">
        <v>722</v>
      </c>
      <c r="G3324">
        <v>5833</v>
      </c>
      <c r="H3324" t="s">
        <v>3631</v>
      </c>
    </row>
    <row r="3325" spans="1:8" x14ac:dyDescent="0.25">
      <c r="A3325" t="s">
        <v>5051</v>
      </c>
      <c r="B3325" t="s">
        <v>5052</v>
      </c>
      <c r="C3325">
        <v>727</v>
      </c>
      <c r="D3325" t="s">
        <v>3632</v>
      </c>
      <c r="E3325">
        <v>373</v>
      </c>
      <c r="F3325">
        <v>461</v>
      </c>
      <c r="G3325">
        <v>6199</v>
      </c>
      <c r="H3325" t="s">
        <v>3633</v>
      </c>
    </row>
    <row r="3326" spans="1:8" hidden="1" x14ac:dyDescent="0.25">
      <c r="A3326" t="s">
        <v>5053</v>
      </c>
      <c r="B3326" t="s">
        <v>5054</v>
      </c>
      <c r="C3326">
        <v>774</v>
      </c>
      <c r="D3326" t="s">
        <v>3630</v>
      </c>
      <c r="E3326">
        <v>503</v>
      </c>
      <c r="F3326">
        <v>670</v>
      </c>
      <c r="G3326">
        <v>5833</v>
      </c>
      <c r="H3326" t="s">
        <v>3631</v>
      </c>
    </row>
    <row r="3327" spans="1:8" x14ac:dyDescent="0.25">
      <c r="A3327" t="s">
        <v>5053</v>
      </c>
      <c r="B3327" t="s">
        <v>5054</v>
      </c>
      <c r="C3327">
        <v>774</v>
      </c>
      <c r="D3327" t="s">
        <v>3632</v>
      </c>
      <c r="E3327">
        <v>148</v>
      </c>
      <c r="F3327">
        <v>209</v>
      </c>
      <c r="G3327">
        <v>6199</v>
      </c>
      <c r="H3327" t="s">
        <v>3633</v>
      </c>
    </row>
    <row r="3328" spans="1:8" x14ac:dyDescent="0.25">
      <c r="A3328" t="s">
        <v>5053</v>
      </c>
      <c r="B3328" t="s">
        <v>5054</v>
      </c>
      <c r="C3328">
        <v>774</v>
      </c>
      <c r="D3328" t="s">
        <v>3632</v>
      </c>
      <c r="E3328">
        <v>211</v>
      </c>
      <c r="F3328">
        <v>292</v>
      </c>
      <c r="G3328">
        <v>6199</v>
      </c>
      <c r="H3328" t="s">
        <v>3633</v>
      </c>
    </row>
    <row r="3329" spans="1:8" x14ac:dyDescent="0.25">
      <c r="A3329" t="s">
        <v>5053</v>
      </c>
      <c r="B3329" t="s">
        <v>5054</v>
      </c>
      <c r="C3329">
        <v>774</v>
      </c>
      <c r="D3329" t="s">
        <v>3632</v>
      </c>
      <c r="E3329">
        <v>301</v>
      </c>
      <c r="F3329">
        <v>419</v>
      </c>
      <c r="G3329">
        <v>6199</v>
      </c>
      <c r="H3329" t="s">
        <v>3633</v>
      </c>
    </row>
    <row r="3330" spans="1:8" hidden="1" x14ac:dyDescent="0.25">
      <c r="A3330" t="s">
        <v>5055</v>
      </c>
      <c r="B3330" t="s">
        <v>5056</v>
      </c>
      <c r="C3330">
        <v>714</v>
      </c>
      <c r="D3330" t="s">
        <v>3657</v>
      </c>
      <c r="E3330">
        <v>38</v>
      </c>
      <c r="F3330">
        <v>131</v>
      </c>
      <c r="G3330">
        <v>2653</v>
      </c>
      <c r="H3330" t="s">
        <v>3658</v>
      </c>
    </row>
    <row r="3331" spans="1:8" hidden="1" x14ac:dyDescent="0.25">
      <c r="A3331" t="s">
        <v>5055</v>
      </c>
      <c r="B3331" t="s">
        <v>5056</v>
      </c>
      <c r="C3331">
        <v>714</v>
      </c>
      <c r="D3331" t="s">
        <v>3657</v>
      </c>
      <c r="E3331">
        <v>161</v>
      </c>
      <c r="F3331">
        <v>256</v>
      </c>
      <c r="G3331">
        <v>2653</v>
      </c>
      <c r="H3331" t="s">
        <v>3658</v>
      </c>
    </row>
    <row r="3332" spans="1:8" hidden="1" x14ac:dyDescent="0.25">
      <c r="A3332" t="s">
        <v>5055</v>
      </c>
      <c r="B3332" t="s">
        <v>5056</v>
      </c>
      <c r="C3332">
        <v>714</v>
      </c>
      <c r="D3332" t="s">
        <v>3639</v>
      </c>
      <c r="E3332">
        <v>299</v>
      </c>
      <c r="F3332">
        <v>347</v>
      </c>
      <c r="G3332">
        <v>4169</v>
      </c>
      <c r="H3332" t="s">
        <v>3640</v>
      </c>
    </row>
    <row r="3333" spans="1:8" hidden="1" x14ac:dyDescent="0.25">
      <c r="A3333" t="s">
        <v>5055</v>
      </c>
      <c r="B3333" t="s">
        <v>5056</v>
      </c>
      <c r="C3333">
        <v>714</v>
      </c>
      <c r="D3333" t="s">
        <v>3630</v>
      </c>
      <c r="E3333">
        <v>553</v>
      </c>
      <c r="F3333">
        <v>708</v>
      </c>
      <c r="G3333">
        <v>5833</v>
      </c>
      <c r="H3333" t="s">
        <v>3631</v>
      </c>
    </row>
    <row r="3334" spans="1:8" x14ac:dyDescent="0.25">
      <c r="A3334" t="s">
        <v>5055</v>
      </c>
      <c r="B3334" t="s">
        <v>5056</v>
      </c>
      <c r="C3334">
        <v>714</v>
      </c>
      <c r="D3334" t="s">
        <v>3632</v>
      </c>
      <c r="E3334">
        <v>372</v>
      </c>
      <c r="F3334">
        <v>449</v>
      </c>
      <c r="G3334">
        <v>6199</v>
      </c>
      <c r="H3334" t="s">
        <v>3633</v>
      </c>
    </row>
    <row r="3335" spans="1:8" hidden="1" x14ac:dyDescent="0.25">
      <c r="A3335" t="s">
        <v>510</v>
      </c>
      <c r="B3335" t="s">
        <v>1810</v>
      </c>
      <c r="C3335">
        <v>699</v>
      </c>
      <c r="D3335" t="s">
        <v>3955</v>
      </c>
      <c r="E3335">
        <v>1</v>
      </c>
      <c r="F3335">
        <v>169</v>
      </c>
      <c r="G3335">
        <v>244</v>
      </c>
    </row>
    <row r="3336" spans="1:8" hidden="1" x14ac:dyDescent="0.25">
      <c r="A3336" t="s">
        <v>510</v>
      </c>
      <c r="B3336" t="s">
        <v>1810</v>
      </c>
      <c r="C3336">
        <v>699</v>
      </c>
      <c r="D3336" t="s">
        <v>3630</v>
      </c>
      <c r="E3336">
        <v>377</v>
      </c>
      <c r="F3336">
        <v>537</v>
      </c>
      <c r="G3336">
        <v>5833</v>
      </c>
      <c r="H3336" t="s">
        <v>3631</v>
      </c>
    </row>
    <row r="3337" spans="1:8" x14ac:dyDescent="0.25">
      <c r="A3337" t="s">
        <v>510</v>
      </c>
      <c r="B3337" t="s">
        <v>1810</v>
      </c>
      <c r="C3337">
        <v>699</v>
      </c>
      <c r="D3337" t="s">
        <v>3632</v>
      </c>
      <c r="E3337">
        <v>174</v>
      </c>
      <c r="F3337">
        <v>319</v>
      </c>
      <c r="G3337">
        <v>6199</v>
      </c>
      <c r="H3337" t="s">
        <v>3633</v>
      </c>
    </row>
    <row r="3338" spans="1:8" hidden="1" x14ac:dyDescent="0.25">
      <c r="A3338" t="s">
        <v>5057</v>
      </c>
      <c r="B3338" t="s">
        <v>5058</v>
      </c>
      <c r="C3338">
        <v>688</v>
      </c>
      <c r="D3338" t="s">
        <v>5059</v>
      </c>
      <c r="E3338">
        <v>31</v>
      </c>
      <c r="F3338">
        <v>95</v>
      </c>
      <c r="G3338">
        <v>18</v>
      </c>
    </row>
    <row r="3339" spans="1:8" hidden="1" x14ac:dyDescent="0.25">
      <c r="A3339" t="s">
        <v>5057</v>
      </c>
      <c r="B3339" t="s">
        <v>5058</v>
      </c>
      <c r="C3339">
        <v>688</v>
      </c>
      <c r="D3339" t="s">
        <v>3630</v>
      </c>
      <c r="E3339">
        <v>460</v>
      </c>
      <c r="F3339">
        <v>621</v>
      </c>
      <c r="G3339">
        <v>5833</v>
      </c>
      <c r="H3339" t="s">
        <v>3631</v>
      </c>
    </row>
    <row r="3340" spans="1:8" x14ac:dyDescent="0.25">
      <c r="A3340" t="s">
        <v>5057</v>
      </c>
      <c r="B3340" t="s">
        <v>5058</v>
      </c>
      <c r="C3340">
        <v>688</v>
      </c>
      <c r="D3340" t="s">
        <v>3632</v>
      </c>
      <c r="E3340">
        <v>198</v>
      </c>
      <c r="F3340">
        <v>268</v>
      </c>
      <c r="G3340">
        <v>6199</v>
      </c>
      <c r="H3340" t="s">
        <v>3633</v>
      </c>
    </row>
    <row r="3341" spans="1:8" x14ac:dyDescent="0.25">
      <c r="A3341" t="s">
        <v>5057</v>
      </c>
      <c r="B3341" t="s">
        <v>5058</v>
      </c>
      <c r="C3341">
        <v>688</v>
      </c>
      <c r="D3341" t="s">
        <v>3632</v>
      </c>
      <c r="E3341">
        <v>273</v>
      </c>
      <c r="F3341">
        <v>354</v>
      </c>
      <c r="G3341">
        <v>6199</v>
      </c>
      <c r="H3341" t="s">
        <v>3633</v>
      </c>
    </row>
    <row r="3342" spans="1:8" x14ac:dyDescent="0.25">
      <c r="A3342" t="s">
        <v>5060</v>
      </c>
      <c r="B3342" t="s">
        <v>5061</v>
      </c>
      <c r="C3342">
        <v>56</v>
      </c>
      <c r="D3342" t="s">
        <v>3632</v>
      </c>
      <c r="E3342">
        <v>2</v>
      </c>
      <c r="F3342">
        <v>43</v>
      </c>
      <c r="G3342">
        <v>6199</v>
      </c>
      <c r="H3342" t="s">
        <v>3633</v>
      </c>
    </row>
    <row r="3343" spans="1:8" hidden="1" x14ac:dyDescent="0.25">
      <c r="A3343" t="s">
        <v>5062</v>
      </c>
      <c r="B3343" t="s">
        <v>5063</v>
      </c>
      <c r="C3343">
        <v>462</v>
      </c>
      <c r="D3343" t="s">
        <v>3639</v>
      </c>
      <c r="E3343">
        <v>87</v>
      </c>
      <c r="F3343">
        <v>135</v>
      </c>
      <c r="G3343">
        <v>4169</v>
      </c>
      <c r="H3343" t="s">
        <v>3640</v>
      </c>
    </row>
    <row r="3344" spans="1:8" hidden="1" x14ac:dyDescent="0.25">
      <c r="A3344" t="s">
        <v>5062</v>
      </c>
      <c r="B3344" t="s">
        <v>5063</v>
      </c>
      <c r="C3344">
        <v>462</v>
      </c>
      <c r="D3344" t="s">
        <v>3630</v>
      </c>
      <c r="E3344">
        <v>305</v>
      </c>
      <c r="F3344">
        <v>460</v>
      </c>
      <c r="G3344">
        <v>5833</v>
      </c>
      <c r="H3344" t="s">
        <v>3631</v>
      </c>
    </row>
    <row r="3345" spans="1:8" x14ac:dyDescent="0.25">
      <c r="A3345" t="s">
        <v>5062</v>
      </c>
      <c r="B3345" t="s">
        <v>5063</v>
      </c>
      <c r="C3345">
        <v>462</v>
      </c>
      <c r="D3345" t="s">
        <v>3632</v>
      </c>
      <c r="E3345">
        <v>160</v>
      </c>
      <c r="F3345">
        <v>226</v>
      </c>
      <c r="G3345">
        <v>6199</v>
      </c>
      <c r="H3345" t="s">
        <v>3633</v>
      </c>
    </row>
    <row r="3346" spans="1:8" hidden="1" x14ac:dyDescent="0.25">
      <c r="A3346" t="s">
        <v>520</v>
      </c>
      <c r="B3346" t="s">
        <v>1820</v>
      </c>
      <c r="C3346">
        <v>599</v>
      </c>
      <c r="D3346" t="s">
        <v>3630</v>
      </c>
      <c r="E3346">
        <v>440</v>
      </c>
      <c r="F3346">
        <v>598</v>
      </c>
      <c r="G3346">
        <v>5833</v>
      </c>
      <c r="H3346" t="s">
        <v>3631</v>
      </c>
    </row>
    <row r="3347" spans="1:8" x14ac:dyDescent="0.25">
      <c r="A3347" t="s">
        <v>520</v>
      </c>
      <c r="B3347" t="s">
        <v>1820</v>
      </c>
      <c r="C3347">
        <v>599</v>
      </c>
      <c r="D3347" t="s">
        <v>3632</v>
      </c>
      <c r="E3347">
        <v>175</v>
      </c>
      <c r="F3347">
        <v>349</v>
      </c>
      <c r="G3347">
        <v>6199</v>
      </c>
      <c r="H3347" t="s">
        <v>3633</v>
      </c>
    </row>
    <row r="3348" spans="1:8" x14ac:dyDescent="0.25">
      <c r="A3348" t="s">
        <v>5064</v>
      </c>
      <c r="B3348" t="s">
        <v>5065</v>
      </c>
      <c r="C3348">
        <v>596</v>
      </c>
      <c r="D3348" t="s">
        <v>3632</v>
      </c>
      <c r="E3348">
        <v>178</v>
      </c>
      <c r="F3348">
        <v>272</v>
      </c>
      <c r="G3348">
        <v>6199</v>
      </c>
      <c r="H3348" t="s">
        <v>3633</v>
      </c>
    </row>
    <row r="3349" spans="1:8" hidden="1" x14ac:dyDescent="0.25">
      <c r="A3349" t="s">
        <v>521</v>
      </c>
      <c r="B3349" t="s">
        <v>1821</v>
      </c>
      <c r="C3349">
        <v>443</v>
      </c>
      <c r="D3349" t="s">
        <v>3630</v>
      </c>
      <c r="E3349">
        <v>263</v>
      </c>
      <c r="F3349">
        <v>425</v>
      </c>
      <c r="G3349">
        <v>5833</v>
      </c>
      <c r="H3349" t="s">
        <v>3631</v>
      </c>
    </row>
    <row r="3350" spans="1:8" x14ac:dyDescent="0.25">
      <c r="A3350" t="s">
        <v>521</v>
      </c>
      <c r="B3350" t="s">
        <v>1821</v>
      </c>
      <c r="C3350">
        <v>443</v>
      </c>
      <c r="D3350" t="s">
        <v>3632</v>
      </c>
      <c r="E3350">
        <v>119</v>
      </c>
      <c r="F3350">
        <v>184</v>
      </c>
      <c r="G3350">
        <v>6199</v>
      </c>
      <c r="H3350" t="s">
        <v>3633</v>
      </c>
    </row>
    <row r="3351" spans="1:8" hidden="1" x14ac:dyDescent="0.25">
      <c r="A3351" t="s">
        <v>5066</v>
      </c>
      <c r="B3351" t="s">
        <v>5067</v>
      </c>
      <c r="C3351">
        <v>712</v>
      </c>
      <c r="D3351" t="s">
        <v>3657</v>
      </c>
      <c r="E3351">
        <v>40</v>
      </c>
      <c r="F3351">
        <v>131</v>
      </c>
      <c r="G3351">
        <v>2653</v>
      </c>
      <c r="H3351" t="s">
        <v>3658</v>
      </c>
    </row>
    <row r="3352" spans="1:8" hidden="1" x14ac:dyDescent="0.25">
      <c r="A3352" t="s">
        <v>5066</v>
      </c>
      <c r="B3352" t="s">
        <v>5067</v>
      </c>
      <c r="C3352">
        <v>712</v>
      </c>
      <c r="D3352" t="s">
        <v>3639</v>
      </c>
      <c r="E3352">
        <v>301</v>
      </c>
      <c r="F3352">
        <v>349</v>
      </c>
      <c r="G3352">
        <v>4169</v>
      </c>
      <c r="H3352" t="s">
        <v>3640</v>
      </c>
    </row>
    <row r="3353" spans="1:8" hidden="1" x14ac:dyDescent="0.25">
      <c r="A3353" t="s">
        <v>5066</v>
      </c>
      <c r="B3353" t="s">
        <v>5067</v>
      </c>
      <c r="C3353">
        <v>712</v>
      </c>
      <c r="D3353" t="s">
        <v>3630</v>
      </c>
      <c r="E3353">
        <v>551</v>
      </c>
      <c r="F3353">
        <v>706</v>
      </c>
      <c r="G3353">
        <v>5833</v>
      </c>
      <c r="H3353" t="s">
        <v>3631</v>
      </c>
    </row>
    <row r="3354" spans="1:8" x14ac:dyDescent="0.25">
      <c r="A3354" t="s">
        <v>5066</v>
      </c>
      <c r="B3354" t="s">
        <v>5067</v>
      </c>
      <c r="C3354">
        <v>712</v>
      </c>
      <c r="D3354" t="s">
        <v>3632</v>
      </c>
      <c r="E3354">
        <v>374</v>
      </c>
      <c r="F3354">
        <v>446</v>
      </c>
      <c r="G3354">
        <v>6199</v>
      </c>
      <c r="H3354" t="s">
        <v>3633</v>
      </c>
    </row>
    <row r="3355" spans="1:8" hidden="1" x14ac:dyDescent="0.25">
      <c r="A3355" t="s">
        <v>5068</v>
      </c>
      <c r="B3355" t="s">
        <v>5069</v>
      </c>
      <c r="C3355">
        <v>697</v>
      </c>
      <c r="D3355" t="s">
        <v>3762</v>
      </c>
      <c r="E3355">
        <v>2</v>
      </c>
      <c r="F3355">
        <v>82</v>
      </c>
      <c r="G3355">
        <v>5</v>
      </c>
    </row>
    <row r="3356" spans="1:8" hidden="1" x14ac:dyDescent="0.25">
      <c r="A3356" t="s">
        <v>5068</v>
      </c>
      <c r="B3356" t="s">
        <v>5069</v>
      </c>
      <c r="C3356">
        <v>697</v>
      </c>
      <c r="D3356" t="s">
        <v>3630</v>
      </c>
      <c r="E3356">
        <v>487</v>
      </c>
      <c r="F3356">
        <v>652</v>
      </c>
      <c r="G3356">
        <v>5833</v>
      </c>
      <c r="H3356" t="s">
        <v>3631</v>
      </c>
    </row>
    <row r="3357" spans="1:8" x14ac:dyDescent="0.25">
      <c r="A3357" t="s">
        <v>5068</v>
      </c>
      <c r="B3357" t="s">
        <v>5069</v>
      </c>
      <c r="C3357">
        <v>697</v>
      </c>
      <c r="D3357" t="s">
        <v>3632</v>
      </c>
      <c r="E3357">
        <v>102</v>
      </c>
      <c r="F3357">
        <v>160</v>
      </c>
      <c r="G3357">
        <v>6199</v>
      </c>
      <c r="H3357" t="s">
        <v>3633</v>
      </c>
    </row>
    <row r="3358" spans="1:8" x14ac:dyDescent="0.25">
      <c r="A3358" t="s">
        <v>5068</v>
      </c>
      <c r="B3358" t="s">
        <v>5069</v>
      </c>
      <c r="C3358">
        <v>697</v>
      </c>
      <c r="D3358" t="s">
        <v>3632</v>
      </c>
      <c r="E3358">
        <v>166</v>
      </c>
      <c r="F3358">
        <v>268</v>
      </c>
      <c r="G3358">
        <v>6199</v>
      </c>
      <c r="H3358" t="s">
        <v>3633</v>
      </c>
    </row>
    <row r="3359" spans="1:8" x14ac:dyDescent="0.25">
      <c r="A3359" t="s">
        <v>5068</v>
      </c>
      <c r="B3359" t="s">
        <v>5069</v>
      </c>
      <c r="C3359">
        <v>697</v>
      </c>
      <c r="D3359" t="s">
        <v>3632</v>
      </c>
      <c r="E3359">
        <v>274</v>
      </c>
      <c r="F3359">
        <v>422</v>
      </c>
      <c r="G3359">
        <v>6199</v>
      </c>
      <c r="H3359" t="s">
        <v>3633</v>
      </c>
    </row>
    <row r="3360" spans="1:8" x14ac:dyDescent="0.25">
      <c r="A3360" t="s">
        <v>5070</v>
      </c>
      <c r="B3360" t="s">
        <v>5071</v>
      </c>
      <c r="C3360">
        <v>270</v>
      </c>
      <c r="D3360" t="s">
        <v>3632</v>
      </c>
      <c r="E3360">
        <v>150</v>
      </c>
      <c r="F3360">
        <v>211</v>
      </c>
      <c r="G3360">
        <v>6199</v>
      </c>
      <c r="H3360" t="s">
        <v>3633</v>
      </c>
    </row>
    <row r="3361" spans="1:8" x14ac:dyDescent="0.25">
      <c r="A3361" t="s">
        <v>5070</v>
      </c>
      <c r="B3361" t="s">
        <v>5071</v>
      </c>
      <c r="C3361">
        <v>270</v>
      </c>
      <c r="D3361" t="s">
        <v>3632</v>
      </c>
      <c r="E3361">
        <v>213</v>
      </c>
      <c r="F3361">
        <v>270</v>
      </c>
      <c r="G3361">
        <v>6199</v>
      </c>
      <c r="H3361" t="s">
        <v>3633</v>
      </c>
    </row>
    <row r="3362" spans="1:8" hidden="1" x14ac:dyDescent="0.25">
      <c r="A3362" t="s">
        <v>522</v>
      </c>
      <c r="B3362" t="s">
        <v>1822</v>
      </c>
      <c r="C3362">
        <v>381</v>
      </c>
      <c r="D3362" t="s">
        <v>3630</v>
      </c>
      <c r="E3362">
        <v>183</v>
      </c>
      <c r="F3362">
        <v>351</v>
      </c>
      <c r="G3362">
        <v>5833</v>
      </c>
      <c r="H3362" t="s">
        <v>3631</v>
      </c>
    </row>
    <row r="3363" spans="1:8" x14ac:dyDescent="0.25">
      <c r="A3363" t="s">
        <v>522</v>
      </c>
      <c r="B3363" t="s">
        <v>1822</v>
      </c>
      <c r="C3363">
        <v>381</v>
      </c>
      <c r="D3363" t="s">
        <v>3632</v>
      </c>
      <c r="E3363">
        <v>6</v>
      </c>
      <c r="F3363">
        <v>90</v>
      </c>
      <c r="G3363">
        <v>6199</v>
      </c>
      <c r="H3363" t="s">
        <v>3633</v>
      </c>
    </row>
    <row r="3364" spans="1:8" hidden="1" x14ac:dyDescent="0.25">
      <c r="A3364" t="s">
        <v>5072</v>
      </c>
      <c r="B3364" t="s">
        <v>5073</v>
      </c>
      <c r="C3364">
        <v>710</v>
      </c>
      <c r="D3364" t="s">
        <v>3657</v>
      </c>
      <c r="E3364">
        <v>29</v>
      </c>
      <c r="F3364">
        <v>124</v>
      </c>
      <c r="G3364">
        <v>2653</v>
      </c>
      <c r="H3364" t="s">
        <v>3658</v>
      </c>
    </row>
    <row r="3365" spans="1:8" hidden="1" x14ac:dyDescent="0.25">
      <c r="A3365" t="s">
        <v>5072</v>
      </c>
      <c r="B3365" t="s">
        <v>5073</v>
      </c>
      <c r="C3365">
        <v>710</v>
      </c>
      <c r="D3365" t="s">
        <v>4655</v>
      </c>
      <c r="E3365">
        <v>125</v>
      </c>
      <c r="F3365">
        <v>228</v>
      </c>
      <c r="G3365">
        <v>19</v>
      </c>
    </row>
    <row r="3366" spans="1:8" hidden="1" x14ac:dyDescent="0.25">
      <c r="A3366" t="s">
        <v>5072</v>
      </c>
      <c r="B3366" t="s">
        <v>5073</v>
      </c>
      <c r="C3366">
        <v>710</v>
      </c>
      <c r="D3366" t="s">
        <v>3639</v>
      </c>
      <c r="E3366">
        <v>303</v>
      </c>
      <c r="F3366">
        <v>351</v>
      </c>
      <c r="G3366">
        <v>4169</v>
      </c>
      <c r="H3366" t="s">
        <v>3640</v>
      </c>
    </row>
    <row r="3367" spans="1:8" hidden="1" x14ac:dyDescent="0.25">
      <c r="A3367" t="s">
        <v>5072</v>
      </c>
      <c r="B3367" t="s">
        <v>5073</v>
      </c>
      <c r="C3367">
        <v>710</v>
      </c>
      <c r="D3367" t="s">
        <v>3630</v>
      </c>
      <c r="E3367">
        <v>544</v>
      </c>
      <c r="F3367">
        <v>702</v>
      </c>
      <c r="G3367">
        <v>5833</v>
      </c>
      <c r="H3367" t="s">
        <v>3631</v>
      </c>
    </row>
    <row r="3368" spans="1:8" x14ac:dyDescent="0.25">
      <c r="A3368" t="s">
        <v>5072</v>
      </c>
      <c r="B3368" t="s">
        <v>5073</v>
      </c>
      <c r="C3368">
        <v>710</v>
      </c>
      <c r="D3368" t="s">
        <v>3632</v>
      </c>
      <c r="E3368">
        <v>376</v>
      </c>
      <c r="F3368">
        <v>450</v>
      </c>
      <c r="G3368">
        <v>6199</v>
      </c>
      <c r="H3368" t="s">
        <v>3633</v>
      </c>
    </row>
    <row r="3369" spans="1:8" hidden="1" x14ac:dyDescent="0.25">
      <c r="A3369" t="s">
        <v>5074</v>
      </c>
      <c r="B3369" t="s">
        <v>5075</v>
      </c>
      <c r="C3369">
        <v>686</v>
      </c>
      <c r="D3369" t="s">
        <v>3680</v>
      </c>
      <c r="E3369">
        <v>1</v>
      </c>
      <c r="F3369">
        <v>114</v>
      </c>
      <c r="G3369">
        <v>197</v>
      </c>
    </row>
    <row r="3370" spans="1:8" hidden="1" x14ac:dyDescent="0.25">
      <c r="A3370" t="s">
        <v>5074</v>
      </c>
      <c r="B3370" t="s">
        <v>5075</v>
      </c>
      <c r="C3370">
        <v>686</v>
      </c>
      <c r="D3370" t="s">
        <v>3630</v>
      </c>
      <c r="E3370">
        <v>465</v>
      </c>
      <c r="F3370">
        <v>626</v>
      </c>
      <c r="G3370">
        <v>5833</v>
      </c>
      <c r="H3370" t="s">
        <v>3631</v>
      </c>
    </row>
    <row r="3371" spans="1:8" x14ac:dyDescent="0.25">
      <c r="A3371" t="s">
        <v>5074</v>
      </c>
      <c r="B3371" t="s">
        <v>5075</v>
      </c>
      <c r="C3371">
        <v>686</v>
      </c>
      <c r="D3371" t="s">
        <v>3632</v>
      </c>
      <c r="E3371">
        <v>145</v>
      </c>
      <c r="F3371">
        <v>208</v>
      </c>
      <c r="G3371">
        <v>6199</v>
      </c>
      <c r="H3371" t="s">
        <v>3633</v>
      </c>
    </row>
    <row r="3372" spans="1:8" x14ac:dyDescent="0.25">
      <c r="A3372" t="s">
        <v>5074</v>
      </c>
      <c r="B3372" t="s">
        <v>5075</v>
      </c>
      <c r="C3372">
        <v>686</v>
      </c>
      <c r="D3372" t="s">
        <v>3632</v>
      </c>
      <c r="E3372">
        <v>210</v>
      </c>
      <c r="F3372">
        <v>280</v>
      </c>
      <c r="G3372">
        <v>6199</v>
      </c>
      <c r="H3372" t="s">
        <v>3633</v>
      </c>
    </row>
    <row r="3373" spans="1:8" x14ac:dyDescent="0.25">
      <c r="A3373" t="s">
        <v>5074</v>
      </c>
      <c r="B3373" t="s">
        <v>5075</v>
      </c>
      <c r="C3373">
        <v>686</v>
      </c>
      <c r="D3373" t="s">
        <v>3632</v>
      </c>
      <c r="E3373">
        <v>284</v>
      </c>
      <c r="F3373">
        <v>362</v>
      </c>
      <c r="G3373">
        <v>6199</v>
      </c>
      <c r="H3373" t="s">
        <v>3633</v>
      </c>
    </row>
    <row r="3374" spans="1:8" hidden="1" x14ac:dyDescent="0.25">
      <c r="A3374" t="s">
        <v>5076</v>
      </c>
      <c r="B3374" t="s">
        <v>5077</v>
      </c>
      <c r="C3374">
        <v>465</v>
      </c>
      <c r="D3374" t="s">
        <v>3639</v>
      </c>
      <c r="E3374">
        <v>90</v>
      </c>
      <c r="F3374">
        <v>138</v>
      </c>
      <c r="G3374">
        <v>4169</v>
      </c>
      <c r="H3374" t="s">
        <v>3640</v>
      </c>
    </row>
    <row r="3375" spans="1:8" hidden="1" x14ac:dyDescent="0.25">
      <c r="A3375" t="s">
        <v>5076</v>
      </c>
      <c r="B3375" t="s">
        <v>5077</v>
      </c>
      <c r="C3375">
        <v>465</v>
      </c>
      <c r="D3375" t="s">
        <v>3630</v>
      </c>
      <c r="E3375">
        <v>308</v>
      </c>
      <c r="F3375">
        <v>463</v>
      </c>
      <c r="G3375">
        <v>5833</v>
      </c>
      <c r="H3375" t="s">
        <v>3631</v>
      </c>
    </row>
    <row r="3376" spans="1:8" x14ac:dyDescent="0.25">
      <c r="A3376" t="s">
        <v>5076</v>
      </c>
      <c r="B3376" t="s">
        <v>5077</v>
      </c>
      <c r="C3376">
        <v>465</v>
      </c>
      <c r="D3376" t="s">
        <v>3632</v>
      </c>
      <c r="E3376">
        <v>163</v>
      </c>
      <c r="F3376">
        <v>229</v>
      </c>
      <c r="G3376">
        <v>6199</v>
      </c>
      <c r="H3376" t="s">
        <v>3633</v>
      </c>
    </row>
    <row r="3377" spans="1:8" x14ac:dyDescent="0.25">
      <c r="A3377" t="s">
        <v>5078</v>
      </c>
      <c r="B3377" t="s">
        <v>5079</v>
      </c>
      <c r="C3377">
        <v>517</v>
      </c>
      <c r="D3377" t="s">
        <v>3632</v>
      </c>
      <c r="E3377">
        <v>129</v>
      </c>
      <c r="F3377">
        <v>189</v>
      </c>
      <c r="G3377">
        <v>6199</v>
      </c>
      <c r="H3377" t="s">
        <v>3633</v>
      </c>
    </row>
    <row r="3378" spans="1:8" x14ac:dyDescent="0.25">
      <c r="A3378" t="s">
        <v>5078</v>
      </c>
      <c r="B3378" t="s">
        <v>5079</v>
      </c>
      <c r="C3378">
        <v>517</v>
      </c>
      <c r="D3378" t="s">
        <v>3632</v>
      </c>
      <c r="E3378">
        <v>192</v>
      </c>
      <c r="F3378">
        <v>264</v>
      </c>
      <c r="G3378">
        <v>6199</v>
      </c>
      <c r="H3378" t="s">
        <v>3633</v>
      </c>
    </row>
    <row r="3379" spans="1:8" x14ac:dyDescent="0.25">
      <c r="A3379" t="s">
        <v>5078</v>
      </c>
      <c r="B3379" t="s">
        <v>5079</v>
      </c>
      <c r="C3379">
        <v>517</v>
      </c>
      <c r="D3379" t="s">
        <v>3632</v>
      </c>
      <c r="E3379">
        <v>268</v>
      </c>
      <c r="F3379">
        <v>406</v>
      </c>
      <c r="G3379">
        <v>6199</v>
      </c>
      <c r="H3379" t="s">
        <v>3633</v>
      </c>
    </row>
    <row r="3380" spans="1:8" hidden="1" x14ac:dyDescent="0.25">
      <c r="A3380" t="s">
        <v>5080</v>
      </c>
      <c r="B3380" t="s">
        <v>5081</v>
      </c>
      <c r="C3380">
        <v>588</v>
      </c>
      <c r="D3380" t="s">
        <v>3630</v>
      </c>
      <c r="E3380">
        <v>427</v>
      </c>
      <c r="F3380">
        <v>585</v>
      </c>
      <c r="G3380">
        <v>5833</v>
      </c>
      <c r="H3380" t="s">
        <v>3631</v>
      </c>
    </row>
    <row r="3381" spans="1:8" x14ac:dyDescent="0.25">
      <c r="A3381" t="s">
        <v>5080</v>
      </c>
      <c r="B3381" t="s">
        <v>5081</v>
      </c>
      <c r="C3381">
        <v>588</v>
      </c>
      <c r="D3381" t="s">
        <v>3632</v>
      </c>
      <c r="E3381">
        <v>110</v>
      </c>
      <c r="F3381">
        <v>172</v>
      </c>
      <c r="G3381">
        <v>6199</v>
      </c>
      <c r="H3381" t="s">
        <v>3633</v>
      </c>
    </row>
    <row r="3382" spans="1:8" x14ac:dyDescent="0.25">
      <c r="A3382" t="s">
        <v>5080</v>
      </c>
      <c r="B3382" t="s">
        <v>5081</v>
      </c>
      <c r="C3382">
        <v>588</v>
      </c>
      <c r="D3382" t="s">
        <v>3632</v>
      </c>
      <c r="E3382">
        <v>179</v>
      </c>
      <c r="F3382">
        <v>338</v>
      </c>
      <c r="G3382">
        <v>6199</v>
      </c>
      <c r="H3382" t="s">
        <v>3633</v>
      </c>
    </row>
    <row r="3383" spans="1:8" x14ac:dyDescent="0.25">
      <c r="A3383" t="s">
        <v>5082</v>
      </c>
      <c r="B3383" t="s">
        <v>5083</v>
      </c>
      <c r="C3383">
        <v>596</v>
      </c>
      <c r="D3383" t="s">
        <v>3632</v>
      </c>
      <c r="E3383">
        <v>178</v>
      </c>
      <c r="F3383">
        <v>272</v>
      </c>
      <c r="G3383">
        <v>6199</v>
      </c>
      <c r="H3383" t="s">
        <v>3633</v>
      </c>
    </row>
    <row r="3384" spans="1:8" hidden="1" x14ac:dyDescent="0.25">
      <c r="A3384" t="s">
        <v>523</v>
      </c>
      <c r="B3384" t="s">
        <v>1823</v>
      </c>
      <c r="C3384">
        <v>599</v>
      </c>
      <c r="D3384" t="s">
        <v>3630</v>
      </c>
      <c r="E3384">
        <v>440</v>
      </c>
      <c r="F3384">
        <v>598</v>
      </c>
      <c r="G3384">
        <v>5833</v>
      </c>
      <c r="H3384" t="s">
        <v>3631</v>
      </c>
    </row>
    <row r="3385" spans="1:8" x14ac:dyDescent="0.25">
      <c r="A3385" t="s">
        <v>523</v>
      </c>
      <c r="B3385" t="s">
        <v>1823</v>
      </c>
      <c r="C3385">
        <v>599</v>
      </c>
      <c r="D3385" t="s">
        <v>3632</v>
      </c>
      <c r="E3385">
        <v>175</v>
      </c>
      <c r="F3385">
        <v>349</v>
      </c>
      <c r="G3385">
        <v>6199</v>
      </c>
      <c r="H3385" t="s">
        <v>3633</v>
      </c>
    </row>
    <row r="3386" spans="1:8" hidden="1" x14ac:dyDescent="0.25">
      <c r="A3386" t="s">
        <v>524</v>
      </c>
      <c r="B3386" t="s">
        <v>1824</v>
      </c>
      <c r="C3386">
        <v>625</v>
      </c>
      <c r="D3386" t="s">
        <v>3630</v>
      </c>
      <c r="E3386">
        <v>424</v>
      </c>
      <c r="F3386">
        <v>588</v>
      </c>
      <c r="G3386">
        <v>5833</v>
      </c>
      <c r="H3386" t="s">
        <v>3631</v>
      </c>
    </row>
    <row r="3387" spans="1:8" x14ac:dyDescent="0.25">
      <c r="A3387" t="s">
        <v>524</v>
      </c>
      <c r="B3387" t="s">
        <v>1824</v>
      </c>
      <c r="C3387">
        <v>625</v>
      </c>
      <c r="D3387" t="s">
        <v>3632</v>
      </c>
      <c r="E3387">
        <v>215</v>
      </c>
      <c r="F3387">
        <v>368</v>
      </c>
      <c r="G3387">
        <v>6199</v>
      </c>
      <c r="H3387" t="s">
        <v>3633</v>
      </c>
    </row>
    <row r="3388" spans="1:8" hidden="1" x14ac:dyDescent="0.25">
      <c r="A3388" t="s">
        <v>525</v>
      </c>
      <c r="B3388" t="s">
        <v>1825</v>
      </c>
      <c r="C3388">
        <v>474</v>
      </c>
      <c r="D3388" t="s">
        <v>3630</v>
      </c>
      <c r="E3388">
        <v>281</v>
      </c>
      <c r="F3388">
        <v>441</v>
      </c>
      <c r="G3388">
        <v>5833</v>
      </c>
      <c r="H3388" t="s">
        <v>3631</v>
      </c>
    </row>
    <row r="3389" spans="1:8" x14ac:dyDescent="0.25">
      <c r="A3389" t="s">
        <v>525</v>
      </c>
      <c r="B3389" t="s">
        <v>1825</v>
      </c>
      <c r="C3389">
        <v>474</v>
      </c>
      <c r="D3389" t="s">
        <v>3632</v>
      </c>
      <c r="E3389">
        <v>134</v>
      </c>
      <c r="F3389">
        <v>199</v>
      </c>
      <c r="G3389">
        <v>6199</v>
      </c>
      <c r="H3389" t="s">
        <v>3633</v>
      </c>
    </row>
    <row r="3390" spans="1:8" hidden="1" x14ac:dyDescent="0.25">
      <c r="A3390" t="s">
        <v>5084</v>
      </c>
      <c r="B3390" t="s">
        <v>5085</v>
      </c>
      <c r="C3390">
        <v>721</v>
      </c>
      <c r="D3390" t="s">
        <v>3657</v>
      </c>
      <c r="E3390">
        <v>55</v>
      </c>
      <c r="F3390">
        <v>149</v>
      </c>
      <c r="G3390">
        <v>2653</v>
      </c>
      <c r="H3390" t="s">
        <v>3658</v>
      </c>
    </row>
    <row r="3391" spans="1:8" hidden="1" x14ac:dyDescent="0.25">
      <c r="A3391" t="s">
        <v>5084</v>
      </c>
      <c r="B3391" t="s">
        <v>5085</v>
      </c>
      <c r="C3391">
        <v>721</v>
      </c>
      <c r="D3391" t="s">
        <v>3639</v>
      </c>
      <c r="E3391">
        <v>318</v>
      </c>
      <c r="F3391">
        <v>366</v>
      </c>
      <c r="G3391">
        <v>4169</v>
      </c>
      <c r="H3391" t="s">
        <v>3640</v>
      </c>
    </row>
    <row r="3392" spans="1:8" hidden="1" x14ac:dyDescent="0.25">
      <c r="A3392" t="s">
        <v>5084</v>
      </c>
      <c r="B3392" t="s">
        <v>5085</v>
      </c>
      <c r="C3392">
        <v>721</v>
      </c>
      <c r="D3392" t="s">
        <v>3630</v>
      </c>
      <c r="E3392">
        <v>560</v>
      </c>
      <c r="F3392">
        <v>715</v>
      </c>
      <c r="G3392">
        <v>5833</v>
      </c>
      <c r="H3392" t="s">
        <v>3631</v>
      </c>
    </row>
    <row r="3393" spans="1:8" x14ac:dyDescent="0.25">
      <c r="A3393" t="s">
        <v>5084</v>
      </c>
      <c r="B3393" t="s">
        <v>5085</v>
      </c>
      <c r="C3393">
        <v>721</v>
      </c>
      <c r="D3393" t="s">
        <v>3632</v>
      </c>
      <c r="E3393">
        <v>391</v>
      </c>
      <c r="F3393">
        <v>470</v>
      </c>
      <c r="G3393">
        <v>6199</v>
      </c>
      <c r="H3393" t="s">
        <v>3633</v>
      </c>
    </row>
    <row r="3394" spans="1:8" hidden="1" x14ac:dyDescent="0.25">
      <c r="A3394" t="s">
        <v>5086</v>
      </c>
      <c r="B3394" t="s">
        <v>5087</v>
      </c>
      <c r="C3394">
        <v>803</v>
      </c>
      <c r="D3394" t="s">
        <v>3630</v>
      </c>
      <c r="E3394">
        <v>530</v>
      </c>
      <c r="F3394">
        <v>697</v>
      </c>
      <c r="G3394">
        <v>5833</v>
      </c>
      <c r="H3394" t="s">
        <v>3631</v>
      </c>
    </row>
    <row r="3395" spans="1:8" x14ac:dyDescent="0.25">
      <c r="A3395" t="s">
        <v>5086</v>
      </c>
      <c r="B3395" t="s">
        <v>5087</v>
      </c>
      <c r="C3395">
        <v>803</v>
      </c>
      <c r="D3395" t="s">
        <v>3632</v>
      </c>
      <c r="E3395">
        <v>153</v>
      </c>
      <c r="F3395">
        <v>214</v>
      </c>
      <c r="G3395">
        <v>6199</v>
      </c>
      <c r="H3395" t="s">
        <v>3633</v>
      </c>
    </row>
    <row r="3396" spans="1:8" x14ac:dyDescent="0.25">
      <c r="A3396" t="s">
        <v>5086</v>
      </c>
      <c r="B3396" t="s">
        <v>5087</v>
      </c>
      <c r="C3396">
        <v>803</v>
      </c>
      <c r="D3396" t="s">
        <v>3632</v>
      </c>
      <c r="E3396">
        <v>216</v>
      </c>
      <c r="F3396">
        <v>298</v>
      </c>
      <c r="G3396">
        <v>6199</v>
      </c>
      <c r="H3396" t="s">
        <v>3633</v>
      </c>
    </row>
    <row r="3397" spans="1:8" x14ac:dyDescent="0.25">
      <c r="A3397" t="s">
        <v>5086</v>
      </c>
      <c r="B3397" t="s">
        <v>5087</v>
      </c>
      <c r="C3397">
        <v>803</v>
      </c>
      <c r="D3397" t="s">
        <v>3632</v>
      </c>
      <c r="E3397">
        <v>302</v>
      </c>
      <c r="F3397">
        <v>432</v>
      </c>
      <c r="G3397">
        <v>6199</v>
      </c>
      <c r="H3397" t="s">
        <v>3633</v>
      </c>
    </row>
    <row r="3398" spans="1:8" hidden="1" x14ac:dyDescent="0.25">
      <c r="A3398" t="s">
        <v>526</v>
      </c>
      <c r="B3398" t="s">
        <v>1826</v>
      </c>
      <c r="C3398">
        <v>563</v>
      </c>
      <c r="D3398" t="s">
        <v>4433</v>
      </c>
      <c r="E3398">
        <v>1</v>
      </c>
      <c r="F3398">
        <v>182</v>
      </c>
      <c r="G3398">
        <v>5</v>
      </c>
    </row>
    <row r="3399" spans="1:8" hidden="1" x14ac:dyDescent="0.25">
      <c r="A3399" t="s">
        <v>526</v>
      </c>
      <c r="B3399" t="s">
        <v>1826</v>
      </c>
      <c r="C3399">
        <v>563</v>
      </c>
      <c r="D3399" t="s">
        <v>3630</v>
      </c>
      <c r="E3399">
        <v>393</v>
      </c>
      <c r="F3399">
        <v>563</v>
      </c>
      <c r="G3399">
        <v>5833</v>
      </c>
      <c r="H3399" t="s">
        <v>3631</v>
      </c>
    </row>
    <row r="3400" spans="1:8" x14ac:dyDescent="0.25">
      <c r="A3400" t="s">
        <v>526</v>
      </c>
      <c r="B3400" t="s">
        <v>1826</v>
      </c>
      <c r="C3400">
        <v>563</v>
      </c>
      <c r="D3400" t="s">
        <v>3632</v>
      </c>
      <c r="E3400">
        <v>218</v>
      </c>
      <c r="F3400">
        <v>317</v>
      </c>
      <c r="G3400">
        <v>6199</v>
      </c>
      <c r="H3400" t="s">
        <v>3633</v>
      </c>
    </row>
    <row r="3401" spans="1:8" hidden="1" x14ac:dyDescent="0.25">
      <c r="A3401" t="s">
        <v>527</v>
      </c>
      <c r="B3401" t="s">
        <v>1827</v>
      </c>
      <c r="C3401">
        <v>671</v>
      </c>
      <c r="D3401" t="s">
        <v>3630</v>
      </c>
      <c r="E3401">
        <v>457</v>
      </c>
      <c r="F3401">
        <v>619</v>
      </c>
      <c r="G3401">
        <v>5833</v>
      </c>
      <c r="H3401" t="s">
        <v>3631</v>
      </c>
    </row>
    <row r="3402" spans="1:8" x14ac:dyDescent="0.25">
      <c r="A3402" t="s">
        <v>527</v>
      </c>
      <c r="B3402" t="s">
        <v>1827</v>
      </c>
      <c r="C3402">
        <v>671</v>
      </c>
      <c r="D3402" t="s">
        <v>3632</v>
      </c>
      <c r="E3402">
        <v>276</v>
      </c>
      <c r="F3402">
        <v>373</v>
      </c>
      <c r="G3402">
        <v>6199</v>
      </c>
      <c r="H3402" t="s">
        <v>3633</v>
      </c>
    </row>
    <row r="3403" spans="1:8" hidden="1" x14ac:dyDescent="0.25">
      <c r="A3403" t="s">
        <v>5088</v>
      </c>
      <c r="B3403" t="s">
        <v>5089</v>
      </c>
      <c r="C3403">
        <v>534</v>
      </c>
      <c r="D3403" t="s">
        <v>5090</v>
      </c>
      <c r="E3403">
        <v>1</v>
      </c>
      <c r="F3403">
        <v>83</v>
      </c>
      <c r="G3403">
        <v>145</v>
      </c>
    </row>
    <row r="3404" spans="1:8" hidden="1" x14ac:dyDescent="0.25">
      <c r="A3404" t="s">
        <v>5088</v>
      </c>
      <c r="B3404" t="s">
        <v>5089</v>
      </c>
      <c r="C3404">
        <v>534</v>
      </c>
      <c r="D3404" t="s">
        <v>3630</v>
      </c>
      <c r="E3404">
        <v>341</v>
      </c>
      <c r="F3404">
        <v>505</v>
      </c>
      <c r="G3404">
        <v>5833</v>
      </c>
      <c r="H3404" t="s">
        <v>3631</v>
      </c>
    </row>
    <row r="3405" spans="1:8" x14ac:dyDescent="0.25">
      <c r="A3405" t="s">
        <v>5088</v>
      </c>
      <c r="B3405" t="s">
        <v>5089</v>
      </c>
      <c r="C3405">
        <v>534</v>
      </c>
      <c r="D3405" t="s">
        <v>3632</v>
      </c>
      <c r="E3405">
        <v>136</v>
      </c>
      <c r="F3405">
        <v>197</v>
      </c>
      <c r="G3405">
        <v>6199</v>
      </c>
      <c r="H3405" t="s">
        <v>3633</v>
      </c>
    </row>
    <row r="3406" spans="1:8" x14ac:dyDescent="0.25">
      <c r="A3406" t="s">
        <v>5088</v>
      </c>
      <c r="B3406" t="s">
        <v>5089</v>
      </c>
      <c r="C3406">
        <v>534</v>
      </c>
      <c r="D3406" t="s">
        <v>3632</v>
      </c>
      <c r="E3406">
        <v>200</v>
      </c>
      <c r="F3406">
        <v>269</v>
      </c>
      <c r="G3406">
        <v>6199</v>
      </c>
      <c r="H3406" t="s">
        <v>3633</v>
      </c>
    </row>
    <row r="3407" spans="1:8" hidden="1" x14ac:dyDescent="0.25">
      <c r="A3407" t="s">
        <v>5091</v>
      </c>
      <c r="B3407" t="s">
        <v>5092</v>
      </c>
      <c r="C3407">
        <v>714</v>
      </c>
      <c r="D3407" t="s">
        <v>3630</v>
      </c>
      <c r="E3407">
        <v>489</v>
      </c>
      <c r="F3407">
        <v>654</v>
      </c>
      <c r="G3407">
        <v>5833</v>
      </c>
      <c r="H3407" t="s">
        <v>3631</v>
      </c>
    </row>
    <row r="3408" spans="1:8" x14ac:dyDescent="0.25">
      <c r="A3408" t="s">
        <v>5091</v>
      </c>
      <c r="B3408" t="s">
        <v>5092</v>
      </c>
      <c r="C3408">
        <v>714</v>
      </c>
      <c r="D3408" t="s">
        <v>3632</v>
      </c>
      <c r="E3408">
        <v>129</v>
      </c>
      <c r="F3408">
        <v>192</v>
      </c>
      <c r="G3408">
        <v>6199</v>
      </c>
      <c r="H3408" t="s">
        <v>3633</v>
      </c>
    </row>
    <row r="3409" spans="1:8" x14ac:dyDescent="0.25">
      <c r="A3409" t="s">
        <v>5091</v>
      </c>
      <c r="B3409" t="s">
        <v>5092</v>
      </c>
      <c r="C3409">
        <v>714</v>
      </c>
      <c r="D3409" t="s">
        <v>3632</v>
      </c>
      <c r="E3409">
        <v>194</v>
      </c>
      <c r="F3409">
        <v>264</v>
      </c>
      <c r="G3409">
        <v>6199</v>
      </c>
      <c r="H3409" t="s">
        <v>3633</v>
      </c>
    </row>
    <row r="3410" spans="1:8" x14ac:dyDescent="0.25">
      <c r="A3410" t="s">
        <v>5091</v>
      </c>
      <c r="B3410" t="s">
        <v>5092</v>
      </c>
      <c r="C3410">
        <v>714</v>
      </c>
      <c r="D3410" t="s">
        <v>3632</v>
      </c>
      <c r="E3410">
        <v>269</v>
      </c>
      <c r="F3410">
        <v>405</v>
      </c>
      <c r="G3410">
        <v>6199</v>
      </c>
      <c r="H3410" t="s">
        <v>3633</v>
      </c>
    </row>
    <row r="3411" spans="1:8" hidden="1" x14ac:dyDescent="0.25">
      <c r="A3411" t="s">
        <v>5093</v>
      </c>
      <c r="B3411" t="s">
        <v>5094</v>
      </c>
      <c r="C3411">
        <v>426</v>
      </c>
      <c r="D3411" t="s">
        <v>3639</v>
      </c>
      <c r="E3411">
        <v>50</v>
      </c>
      <c r="F3411">
        <v>98</v>
      </c>
      <c r="G3411">
        <v>4169</v>
      </c>
      <c r="H3411" t="s">
        <v>3640</v>
      </c>
    </row>
    <row r="3412" spans="1:8" hidden="1" x14ac:dyDescent="0.25">
      <c r="A3412" t="s">
        <v>5093</v>
      </c>
      <c r="B3412" t="s">
        <v>5094</v>
      </c>
      <c r="C3412">
        <v>426</v>
      </c>
      <c r="D3412" t="s">
        <v>3630</v>
      </c>
      <c r="E3412">
        <v>258</v>
      </c>
      <c r="F3412">
        <v>418</v>
      </c>
      <c r="G3412">
        <v>5833</v>
      </c>
      <c r="H3412" t="s">
        <v>3631</v>
      </c>
    </row>
    <row r="3413" spans="1:8" x14ac:dyDescent="0.25">
      <c r="A3413" t="s">
        <v>5093</v>
      </c>
      <c r="B3413" t="s">
        <v>5094</v>
      </c>
      <c r="C3413">
        <v>426</v>
      </c>
      <c r="D3413" t="s">
        <v>3632</v>
      </c>
      <c r="E3413">
        <v>124</v>
      </c>
      <c r="F3413">
        <v>188</v>
      </c>
      <c r="G3413">
        <v>6199</v>
      </c>
      <c r="H3413" t="s">
        <v>3633</v>
      </c>
    </row>
    <row r="3414" spans="1:8" hidden="1" x14ac:dyDescent="0.25">
      <c r="A3414" t="s">
        <v>8</v>
      </c>
      <c r="B3414" t="s">
        <v>1313</v>
      </c>
      <c r="C3414">
        <v>691</v>
      </c>
      <c r="D3414" t="s">
        <v>3630</v>
      </c>
      <c r="E3414">
        <v>380</v>
      </c>
      <c r="F3414">
        <v>538</v>
      </c>
      <c r="G3414">
        <v>5833</v>
      </c>
      <c r="H3414" t="s">
        <v>3631</v>
      </c>
    </row>
    <row r="3415" spans="1:8" x14ac:dyDescent="0.25">
      <c r="A3415" t="s">
        <v>8</v>
      </c>
      <c r="B3415" t="s">
        <v>1313</v>
      </c>
      <c r="C3415">
        <v>691</v>
      </c>
      <c r="D3415" t="s">
        <v>3632</v>
      </c>
      <c r="E3415">
        <v>183</v>
      </c>
      <c r="F3415">
        <v>324</v>
      </c>
      <c r="G3415">
        <v>6199</v>
      </c>
      <c r="H3415" t="s">
        <v>3633</v>
      </c>
    </row>
    <row r="3416" spans="1:8" hidden="1" x14ac:dyDescent="0.25">
      <c r="A3416" t="s">
        <v>8</v>
      </c>
      <c r="B3416" t="s">
        <v>1313</v>
      </c>
      <c r="C3416">
        <v>691</v>
      </c>
      <c r="D3416" t="s">
        <v>4283</v>
      </c>
      <c r="E3416">
        <v>548</v>
      </c>
      <c r="F3416">
        <v>673</v>
      </c>
      <c r="G3416">
        <v>481</v>
      </c>
      <c r="H3416" t="s">
        <v>4284</v>
      </c>
    </row>
    <row r="3417" spans="1:8" hidden="1" x14ac:dyDescent="0.25">
      <c r="A3417" t="s">
        <v>5095</v>
      </c>
      <c r="B3417" t="s">
        <v>5096</v>
      </c>
      <c r="C3417">
        <v>433</v>
      </c>
      <c r="D3417" t="s">
        <v>3639</v>
      </c>
      <c r="E3417">
        <v>56</v>
      </c>
      <c r="F3417">
        <v>104</v>
      </c>
      <c r="G3417">
        <v>4169</v>
      </c>
      <c r="H3417" t="s">
        <v>3640</v>
      </c>
    </row>
    <row r="3418" spans="1:8" hidden="1" x14ac:dyDescent="0.25">
      <c r="A3418" t="s">
        <v>5095</v>
      </c>
      <c r="B3418" t="s">
        <v>5096</v>
      </c>
      <c r="C3418">
        <v>433</v>
      </c>
      <c r="D3418" t="s">
        <v>3630</v>
      </c>
      <c r="E3418">
        <v>264</v>
      </c>
      <c r="F3418">
        <v>425</v>
      </c>
      <c r="G3418">
        <v>5833</v>
      </c>
      <c r="H3418" t="s">
        <v>3631</v>
      </c>
    </row>
    <row r="3419" spans="1:8" x14ac:dyDescent="0.25">
      <c r="A3419" t="s">
        <v>5095</v>
      </c>
      <c r="B3419" t="s">
        <v>5096</v>
      </c>
      <c r="C3419">
        <v>433</v>
      </c>
      <c r="D3419" t="s">
        <v>3632</v>
      </c>
      <c r="E3419">
        <v>129</v>
      </c>
      <c r="F3419">
        <v>194</v>
      </c>
      <c r="G3419">
        <v>6199</v>
      </c>
      <c r="H3419" t="s">
        <v>3633</v>
      </c>
    </row>
    <row r="3420" spans="1:8" hidden="1" x14ac:dyDescent="0.25">
      <c r="A3420" t="s">
        <v>5097</v>
      </c>
      <c r="B3420" t="s">
        <v>5098</v>
      </c>
      <c r="C3420">
        <v>696</v>
      </c>
      <c r="D3420" t="s">
        <v>3630</v>
      </c>
      <c r="E3420">
        <v>479</v>
      </c>
      <c r="F3420">
        <v>643</v>
      </c>
      <c r="G3420">
        <v>5833</v>
      </c>
      <c r="H3420" t="s">
        <v>3631</v>
      </c>
    </row>
    <row r="3421" spans="1:8" x14ac:dyDescent="0.25">
      <c r="A3421" t="s">
        <v>5097</v>
      </c>
      <c r="B3421" t="s">
        <v>5098</v>
      </c>
      <c r="C3421">
        <v>696</v>
      </c>
      <c r="D3421" t="s">
        <v>3632</v>
      </c>
      <c r="E3421">
        <v>207</v>
      </c>
      <c r="F3421">
        <v>275</v>
      </c>
      <c r="G3421">
        <v>6199</v>
      </c>
      <c r="H3421" t="s">
        <v>3633</v>
      </c>
    </row>
    <row r="3422" spans="1:8" x14ac:dyDescent="0.25">
      <c r="A3422" t="s">
        <v>5097</v>
      </c>
      <c r="B3422" t="s">
        <v>5098</v>
      </c>
      <c r="C3422">
        <v>696</v>
      </c>
      <c r="D3422" t="s">
        <v>3632</v>
      </c>
      <c r="E3422">
        <v>276</v>
      </c>
      <c r="F3422">
        <v>407</v>
      </c>
      <c r="G3422">
        <v>6199</v>
      </c>
      <c r="H3422" t="s">
        <v>3633</v>
      </c>
    </row>
    <row r="3423" spans="1:8" hidden="1" x14ac:dyDescent="0.25">
      <c r="A3423" t="s">
        <v>5099</v>
      </c>
      <c r="B3423" t="s">
        <v>5100</v>
      </c>
      <c r="C3423">
        <v>716</v>
      </c>
      <c r="D3423" t="s">
        <v>3630</v>
      </c>
      <c r="E3423">
        <v>487</v>
      </c>
      <c r="F3423">
        <v>654</v>
      </c>
      <c r="G3423">
        <v>5833</v>
      </c>
      <c r="H3423" t="s">
        <v>3631</v>
      </c>
    </row>
    <row r="3424" spans="1:8" x14ac:dyDescent="0.25">
      <c r="A3424" t="s">
        <v>5099</v>
      </c>
      <c r="B3424" t="s">
        <v>5100</v>
      </c>
      <c r="C3424">
        <v>716</v>
      </c>
      <c r="D3424" t="s">
        <v>3632</v>
      </c>
      <c r="E3424">
        <v>129</v>
      </c>
      <c r="F3424">
        <v>192</v>
      </c>
      <c r="G3424">
        <v>6199</v>
      </c>
      <c r="H3424" t="s">
        <v>3633</v>
      </c>
    </row>
    <row r="3425" spans="1:8" x14ac:dyDescent="0.25">
      <c r="A3425" t="s">
        <v>5099</v>
      </c>
      <c r="B3425" t="s">
        <v>5100</v>
      </c>
      <c r="C3425">
        <v>716</v>
      </c>
      <c r="D3425" t="s">
        <v>3632</v>
      </c>
      <c r="E3425">
        <v>194</v>
      </c>
      <c r="F3425">
        <v>264</v>
      </c>
      <c r="G3425">
        <v>6199</v>
      </c>
      <c r="H3425" t="s">
        <v>3633</v>
      </c>
    </row>
    <row r="3426" spans="1:8" x14ac:dyDescent="0.25">
      <c r="A3426" t="s">
        <v>5099</v>
      </c>
      <c r="B3426" t="s">
        <v>5100</v>
      </c>
      <c r="C3426">
        <v>716</v>
      </c>
      <c r="D3426" t="s">
        <v>3632</v>
      </c>
      <c r="E3426">
        <v>269</v>
      </c>
      <c r="F3426">
        <v>399</v>
      </c>
      <c r="G3426">
        <v>6199</v>
      </c>
      <c r="H3426" t="s">
        <v>3633</v>
      </c>
    </row>
    <row r="3427" spans="1:8" hidden="1" x14ac:dyDescent="0.25">
      <c r="A3427" t="s">
        <v>5101</v>
      </c>
      <c r="B3427" t="s">
        <v>5102</v>
      </c>
      <c r="C3427">
        <v>640</v>
      </c>
      <c r="D3427" t="s">
        <v>3704</v>
      </c>
      <c r="E3427">
        <v>7</v>
      </c>
      <c r="F3427">
        <v>50</v>
      </c>
      <c r="G3427">
        <v>15</v>
      </c>
    </row>
    <row r="3428" spans="1:8" hidden="1" x14ac:dyDescent="0.25">
      <c r="A3428" t="s">
        <v>5101</v>
      </c>
      <c r="B3428" t="s">
        <v>5102</v>
      </c>
      <c r="C3428">
        <v>640</v>
      </c>
      <c r="D3428" t="s">
        <v>3630</v>
      </c>
      <c r="E3428">
        <v>409</v>
      </c>
      <c r="F3428">
        <v>574</v>
      </c>
      <c r="G3428">
        <v>5833</v>
      </c>
      <c r="H3428" t="s">
        <v>3631</v>
      </c>
    </row>
    <row r="3429" spans="1:8" x14ac:dyDescent="0.25">
      <c r="A3429" t="s">
        <v>5101</v>
      </c>
      <c r="B3429" t="s">
        <v>5102</v>
      </c>
      <c r="C3429">
        <v>640</v>
      </c>
      <c r="D3429" t="s">
        <v>3632</v>
      </c>
      <c r="E3429">
        <v>110</v>
      </c>
      <c r="F3429">
        <v>173</v>
      </c>
      <c r="G3429">
        <v>6199</v>
      </c>
      <c r="H3429" t="s">
        <v>3633</v>
      </c>
    </row>
    <row r="3430" spans="1:8" x14ac:dyDescent="0.25">
      <c r="A3430" t="s">
        <v>5101</v>
      </c>
      <c r="B3430" t="s">
        <v>5102</v>
      </c>
      <c r="C3430">
        <v>640</v>
      </c>
      <c r="D3430" t="s">
        <v>3632</v>
      </c>
      <c r="E3430">
        <v>175</v>
      </c>
      <c r="F3430">
        <v>246</v>
      </c>
      <c r="G3430">
        <v>6199</v>
      </c>
      <c r="H3430" t="s">
        <v>3633</v>
      </c>
    </row>
    <row r="3431" spans="1:8" x14ac:dyDescent="0.25">
      <c r="A3431" t="s">
        <v>5101</v>
      </c>
      <c r="B3431" t="s">
        <v>5102</v>
      </c>
      <c r="C3431">
        <v>640</v>
      </c>
      <c r="D3431" t="s">
        <v>3632</v>
      </c>
      <c r="E3431">
        <v>250</v>
      </c>
      <c r="F3431">
        <v>325</v>
      </c>
      <c r="G3431">
        <v>6199</v>
      </c>
      <c r="H3431" t="s">
        <v>3633</v>
      </c>
    </row>
    <row r="3432" spans="1:8" hidden="1" x14ac:dyDescent="0.25">
      <c r="A3432" t="s">
        <v>5103</v>
      </c>
      <c r="B3432" t="s">
        <v>5104</v>
      </c>
      <c r="C3432">
        <v>424</v>
      </c>
      <c r="D3432" t="s">
        <v>3639</v>
      </c>
      <c r="E3432">
        <v>52</v>
      </c>
      <c r="F3432">
        <v>100</v>
      </c>
      <c r="G3432">
        <v>4169</v>
      </c>
      <c r="H3432" t="s">
        <v>3640</v>
      </c>
    </row>
    <row r="3433" spans="1:8" hidden="1" x14ac:dyDescent="0.25">
      <c r="A3433" t="s">
        <v>5103</v>
      </c>
      <c r="B3433" t="s">
        <v>5104</v>
      </c>
      <c r="C3433">
        <v>424</v>
      </c>
      <c r="D3433" t="s">
        <v>3630</v>
      </c>
      <c r="E3433">
        <v>260</v>
      </c>
      <c r="F3433">
        <v>421</v>
      </c>
      <c r="G3433">
        <v>5833</v>
      </c>
      <c r="H3433" t="s">
        <v>3631</v>
      </c>
    </row>
    <row r="3434" spans="1:8" x14ac:dyDescent="0.25">
      <c r="A3434" t="s">
        <v>5103</v>
      </c>
      <c r="B3434" t="s">
        <v>5104</v>
      </c>
      <c r="C3434">
        <v>424</v>
      </c>
      <c r="D3434" t="s">
        <v>3632</v>
      </c>
      <c r="E3434">
        <v>126</v>
      </c>
      <c r="F3434">
        <v>190</v>
      </c>
      <c r="G3434">
        <v>6199</v>
      </c>
      <c r="H3434" t="s">
        <v>3633</v>
      </c>
    </row>
    <row r="3435" spans="1:8" hidden="1" x14ac:dyDescent="0.25">
      <c r="A3435" t="s">
        <v>9</v>
      </c>
      <c r="B3435" t="s">
        <v>1314</v>
      </c>
      <c r="C3435">
        <v>689</v>
      </c>
      <c r="D3435" t="s">
        <v>3630</v>
      </c>
      <c r="E3435">
        <v>377</v>
      </c>
      <c r="F3435">
        <v>535</v>
      </c>
      <c r="G3435">
        <v>5833</v>
      </c>
      <c r="H3435" t="s">
        <v>3631</v>
      </c>
    </row>
    <row r="3436" spans="1:8" x14ac:dyDescent="0.25">
      <c r="A3436" t="s">
        <v>9</v>
      </c>
      <c r="B3436" t="s">
        <v>1314</v>
      </c>
      <c r="C3436">
        <v>689</v>
      </c>
      <c r="D3436" t="s">
        <v>3632</v>
      </c>
      <c r="E3436">
        <v>194</v>
      </c>
      <c r="F3436">
        <v>321</v>
      </c>
      <c r="G3436">
        <v>6199</v>
      </c>
      <c r="H3436" t="s">
        <v>3633</v>
      </c>
    </row>
    <row r="3437" spans="1:8" hidden="1" x14ac:dyDescent="0.25">
      <c r="A3437" t="s">
        <v>9</v>
      </c>
      <c r="B3437" t="s">
        <v>1314</v>
      </c>
      <c r="C3437">
        <v>689</v>
      </c>
      <c r="D3437" t="s">
        <v>4283</v>
      </c>
      <c r="E3437">
        <v>550</v>
      </c>
      <c r="F3437">
        <v>670</v>
      </c>
      <c r="G3437">
        <v>481</v>
      </c>
      <c r="H3437" t="s">
        <v>4284</v>
      </c>
    </row>
    <row r="3438" spans="1:8" hidden="1" x14ac:dyDescent="0.25">
      <c r="A3438" t="s">
        <v>5105</v>
      </c>
      <c r="B3438" t="s">
        <v>5106</v>
      </c>
      <c r="C3438">
        <v>635</v>
      </c>
      <c r="D3438" t="s">
        <v>3630</v>
      </c>
      <c r="E3438">
        <v>428</v>
      </c>
      <c r="F3438">
        <v>591</v>
      </c>
      <c r="G3438">
        <v>5833</v>
      </c>
      <c r="H3438" t="s">
        <v>3631</v>
      </c>
    </row>
    <row r="3439" spans="1:8" x14ac:dyDescent="0.25">
      <c r="A3439" t="s">
        <v>5105</v>
      </c>
      <c r="B3439" t="s">
        <v>5106</v>
      </c>
      <c r="C3439">
        <v>635</v>
      </c>
      <c r="D3439" t="s">
        <v>3632</v>
      </c>
      <c r="E3439">
        <v>189</v>
      </c>
      <c r="F3439">
        <v>262</v>
      </c>
      <c r="G3439">
        <v>6199</v>
      </c>
      <c r="H3439" t="s">
        <v>3633</v>
      </c>
    </row>
    <row r="3440" spans="1:8" x14ac:dyDescent="0.25">
      <c r="A3440" t="s">
        <v>5105</v>
      </c>
      <c r="B3440" t="s">
        <v>5106</v>
      </c>
      <c r="C3440">
        <v>635</v>
      </c>
      <c r="D3440" t="s">
        <v>3632</v>
      </c>
      <c r="E3440">
        <v>267</v>
      </c>
      <c r="F3440">
        <v>352</v>
      </c>
      <c r="G3440">
        <v>6199</v>
      </c>
      <c r="H3440" t="s">
        <v>3633</v>
      </c>
    </row>
    <row r="3441" spans="1:8" hidden="1" x14ac:dyDescent="0.25">
      <c r="A3441" t="s">
        <v>5107</v>
      </c>
      <c r="B3441" t="s">
        <v>5108</v>
      </c>
      <c r="C3441">
        <v>926</v>
      </c>
      <c r="D3441" t="s">
        <v>3657</v>
      </c>
      <c r="E3441">
        <v>47</v>
      </c>
      <c r="F3441">
        <v>146</v>
      </c>
      <c r="G3441">
        <v>2653</v>
      </c>
      <c r="H3441" t="s">
        <v>3658</v>
      </c>
    </row>
    <row r="3442" spans="1:8" hidden="1" x14ac:dyDescent="0.25">
      <c r="A3442" t="s">
        <v>5107</v>
      </c>
      <c r="B3442" t="s">
        <v>5108</v>
      </c>
      <c r="C3442">
        <v>926</v>
      </c>
      <c r="D3442" t="s">
        <v>3657</v>
      </c>
      <c r="E3442">
        <v>235</v>
      </c>
      <c r="F3442">
        <v>329</v>
      </c>
      <c r="G3442">
        <v>2653</v>
      </c>
      <c r="H3442" t="s">
        <v>3658</v>
      </c>
    </row>
    <row r="3443" spans="1:8" hidden="1" x14ac:dyDescent="0.25">
      <c r="A3443" t="s">
        <v>5107</v>
      </c>
      <c r="B3443" t="s">
        <v>5108</v>
      </c>
      <c r="C3443">
        <v>926</v>
      </c>
      <c r="D3443" t="s">
        <v>3639</v>
      </c>
      <c r="E3443">
        <v>559</v>
      </c>
      <c r="F3443">
        <v>607</v>
      </c>
      <c r="G3443">
        <v>4169</v>
      </c>
      <c r="H3443" t="s">
        <v>3640</v>
      </c>
    </row>
    <row r="3444" spans="1:8" hidden="1" x14ac:dyDescent="0.25">
      <c r="A3444" t="s">
        <v>5107</v>
      </c>
      <c r="B3444" t="s">
        <v>5108</v>
      </c>
      <c r="C3444">
        <v>926</v>
      </c>
      <c r="D3444" t="s">
        <v>3630</v>
      </c>
      <c r="E3444">
        <v>774</v>
      </c>
      <c r="F3444">
        <v>926</v>
      </c>
      <c r="G3444">
        <v>5833</v>
      </c>
      <c r="H3444" t="s">
        <v>3631</v>
      </c>
    </row>
    <row r="3445" spans="1:8" x14ac:dyDescent="0.25">
      <c r="A3445" t="s">
        <v>5107</v>
      </c>
      <c r="B3445" t="s">
        <v>5108</v>
      </c>
      <c r="C3445">
        <v>926</v>
      </c>
      <c r="D3445" t="s">
        <v>3632</v>
      </c>
      <c r="E3445">
        <v>632</v>
      </c>
      <c r="F3445">
        <v>693</v>
      </c>
      <c r="G3445">
        <v>6199</v>
      </c>
      <c r="H3445" t="s">
        <v>3633</v>
      </c>
    </row>
    <row r="3446" spans="1:8" hidden="1" x14ac:dyDescent="0.25">
      <c r="A3446" t="s">
        <v>5109</v>
      </c>
      <c r="B3446" t="s">
        <v>5110</v>
      </c>
      <c r="C3446">
        <v>412</v>
      </c>
      <c r="D3446" t="s">
        <v>3639</v>
      </c>
      <c r="E3446">
        <v>46</v>
      </c>
      <c r="F3446">
        <v>91</v>
      </c>
      <c r="G3446">
        <v>4169</v>
      </c>
      <c r="H3446" t="s">
        <v>3640</v>
      </c>
    </row>
    <row r="3447" spans="1:8" hidden="1" x14ac:dyDescent="0.25">
      <c r="A3447" t="s">
        <v>5109</v>
      </c>
      <c r="B3447" t="s">
        <v>5110</v>
      </c>
      <c r="C3447">
        <v>412</v>
      </c>
      <c r="D3447" t="s">
        <v>3630</v>
      </c>
      <c r="E3447">
        <v>250</v>
      </c>
      <c r="F3447">
        <v>410</v>
      </c>
      <c r="G3447">
        <v>5833</v>
      </c>
      <c r="H3447" t="s">
        <v>3631</v>
      </c>
    </row>
    <row r="3448" spans="1:8" x14ac:dyDescent="0.25">
      <c r="A3448" t="s">
        <v>5109</v>
      </c>
      <c r="B3448" t="s">
        <v>5110</v>
      </c>
      <c r="C3448">
        <v>412</v>
      </c>
      <c r="D3448" t="s">
        <v>3632</v>
      </c>
      <c r="E3448">
        <v>119</v>
      </c>
      <c r="F3448">
        <v>180</v>
      </c>
      <c r="G3448">
        <v>6199</v>
      </c>
      <c r="H3448" t="s">
        <v>3633</v>
      </c>
    </row>
    <row r="3449" spans="1:8" hidden="1" x14ac:dyDescent="0.25">
      <c r="A3449" t="s">
        <v>528</v>
      </c>
      <c r="B3449" t="s">
        <v>1828</v>
      </c>
      <c r="C3449">
        <v>338</v>
      </c>
      <c r="D3449" t="s">
        <v>3630</v>
      </c>
      <c r="E3449">
        <v>177</v>
      </c>
      <c r="F3449">
        <v>283</v>
      </c>
      <c r="G3449">
        <v>5833</v>
      </c>
      <c r="H3449" t="s">
        <v>3631</v>
      </c>
    </row>
    <row r="3450" spans="1:8" x14ac:dyDescent="0.25">
      <c r="A3450" t="s">
        <v>528</v>
      </c>
      <c r="B3450" t="s">
        <v>1828</v>
      </c>
      <c r="C3450">
        <v>338</v>
      </c>
      <c r="D3450" t="s">
        <v>3632</v>
      </c>
      <c r="E3450">
        <v>127</v>
      </c>
      <c r="F3450">
        <v>189</v>
      </c>
      <c r="G3450">
        <v>6199</v>
      </c>
      <c r="H3450" t="s">
        <v>3633</v>
      </c>
    </row>
    <row r="3451" spans="1:8" hidden="1" x14ac:dyDescent="0.25">
      <c r="A3451" t="s">
        <v>529</v>
      </c>
      <c r="B3451" t="s">
        <v>1829</v>
      </c>
      <c r="C3451">
        <v>565</v>
      </c>
      <c r="D3451" t="s">
        <v>5111</v>
      </c>
      <c r="E3451">
        <v>69</v>
      </c>
      <c r="F3451">
        <v>99</v>
      </c>
      <c r="G3451">
        <v>7</v>
      </c>
    </row>
    <row r="3452" spans="1:8" hidden="1" x14ac:dyDescent="0.25">
      <c r="A3452" t="s">
        <v>529</v>
      </c>
      <c r="B3452" t="s">
        <v>1829</v>
      </c>
      <c r="C3452">
        <v>565</v>
      </c>
      <c r="D3452" t="s">
        <v>3630</v>
      </c>
      <c r="E3452">
        <v>342</v>
      </c>
      <c r="F3452">
        <v>508</v>
      </c>
      <c r="G3452">
        <v>5833</v>
      </c>
      <c r="H3452" t="s">
        <v>3631</v>
      </c>
    </row>
    <row r="3453" spans="1:8" x14ac:dyDescent="0.25">
      <c r="A3453" t="s">
        <v>529</v>
      </c>
      <c r="B3453" t="s">
        <v>1829</v>
      </c>
      <c r="C3453">
        <v>565</v>
      </c>
      <c r="D3453" t="s">
        <v>3632</v>
      </c>
      <c r="E3453">
        <v>152</v>
      </c>
      <c r="F3453">
        <v>230</v>
      </c>
      <c r="G3453">
        <v>6199</v>
      </c>
      <c r="H3453" t="s">
        <v>3633</v>
      </c>
    </row>
    <row r="3454" spans="1:8" hidden="1" x14ac:dyDescent="0.25">
      <c r="A3454" t="s">
        <v>5112</v>
      </c>
      <c r="B3454" t="s">
        <v>5113</v>
      </c>
      <c r="C3454">
        <v>711</v>
      </c>
      <c r="D3454" t="s">
        <v>3657</v>
      </c>
      <c r="E3454">
        <v>29</v>
      </c>
      <c r="F3454">
        <v>124</v>
      </c>
      <c r="G3454">
        <v>2653</v>
      </c>
      <c r="H3454" t="s">
        <v>3658</v>
      </c>
    </row>
    <row r="3455" spans="1:8" hidden="1" x14ac:dyDescent="0.25">
      <c r="A3455" t="s">
        <v>5112</v>
      </c>
      <c r="B3455" t="s">
        <v>5113</v>
      </c>
      <c r="C3455">
        <v>711</v>
      </c>
      <c r="D3455" t="s">
        <v>4655</v>
      </c>
      <c r="E3455">
        <v>125</v>
      </c>
      <c r="F3455">
        <v>229</v>
      </c>
      <c r="G3455">
        <v>19</v>
      </c>
    </row>
    <row r="3456" spans="1:8" hidden="1" x14ac:dyDescent="0.25">
      <c r="A3456" t="s">
        <v>5112</v>
      </c>
      <c r="B3456" t="s">
        <v>5113</v>
      </c>
      <c r="C3456">
        <v>711</v>
      </c>
      <c r="D3456" t="s">
        <v>3639</v>
      </c>
      <c r="E3456">
        <v>304</v>
      </c>
      <c r="F3456">
        <v>352</v>
      </c>
      <c r="G3456">
        <v>4169</v>
      </c>
      <c r="H3456" t="s">
        <v>3640</v>
      </c>
    </row>
    <row r="3457" spans="1:8" hidden="1" x14ac:dyDescent="0.25">
      <c r="A3457" t="s">
        <v>5112</v>
      </c>
      <c r="B3457" t="s">
        <v>5113</v>
      </c>
      <c r="C3457">
        <v>711</v>
      </c>
      <c r="D3457" t="s">
        <v>3630</v>
      </c>
      <c r="E3457">
        <v>545</v>
      </c>
      <c r="F3457">
        <v>703</v>
      </c>
      <c r="G3457">
        <v>5833</v>
      </c>
      <c r="H3457" t="s">
        <v>3631</v>
      </c>
    </row>
    <row r="3458" spans="1:8" x14ac:dyDescent="0.25">
      <c r="A3458" t="s">
        <v>5112</v>
      </c>
      <c r="B3458" t="s">
        <v>5113</v>
      </c>
      <c r="C3458">
        <v>711</v>
      </c>
      <c r="D3458" t="s">
        <v>3632</v>
      </c>
      <c r="E3458">
        <v>377</v>
      </c>
      <c r="F3458">
        <v>451</v>
      </c>
      <c r="G3458">
        <v>6199</v>
      </c>
      <c r="H3458" t="s">
        <v>3633</v>
      </c>
    </row>
    <row r="3459" spans="1:8" hidden="1" x14ac:dyDescent="0.25">
      <c r="A3459" t="s">
        <v>5114</v>
      </c>
      <c r="B3459" t="s">
        <v>5115</v>
      </c>
      <c r="C3459">
        <v>772</v>
      </c>
      <c r="D3459" t="s">
        <v>4569</v>
      </c>
      <c r="E3459">
        <v>36</v>
      </c>
      <c r="F3459">
        <v>187</v>
      </c>
      <c r="G3459">
        <v>8</v>
      </c>
    </row>
    <row r="3460" spans="1:8" hidden="1" x14ac:dyDescent="0.25">
      <c r="A3460" t="s">
        <v>5114</v>
      </c>
      <c r="B3460" t="s">
        <v>5115</v>
      </c>
      <c r="C3460">
        <v>772</v>
      </c>
      <c r="D3460" t="s">
        <v>3639</v>
      </c>
      <c r="E3460">
        <v>315</v>
      </c>
      <c r="F3460">
        <v>363</v>
      </c>
      <c r="G3460">
        <v>4169</v>
      </c>
      <c r="H3460" t="s">
        <v>3640</v>
      </c>
    </row>
    <row r="3461" spans="1:8" hidden="1" x14ac:dyDescent="0.25">
      <c r="A3461" t="s">
        <v>5114</v>
      </c>
      <c r="B3461" t="s">
        <v>5115</v>
      </c>
      <c r="C3461">
        <v>772</v>
      </c>
      <c r="D3461" t="s">
        <v>3630</v>
      </c>
      <c r="E3461">
        <v>599</v>
      </c>
      <c r="F3461">
        <v>756</v>
      </c>
      <c r="G3461">
        <v>5833</v>
      </c>
      <c r="H3461" t="s">
        <v>3631</v>
      </c>
    </row>
    <row r="3462" spans="1:8" x14ac:dyDescent="0.25">
      <c r="A3462" t="s">
        <v>5114</v>
      </c>
      <c r="B3462" t="s">
        <v>5115</v>
      </c>
      <c r="C3462">
        <v>772</v>
      </c>
      <c r="D3462" t="s">
        <v>3632</v>
      </c>
      <c r="E3462">
        <v>388</v>
      </c>
      <c r="F3462">
        <v>483</v>
      </c>
      <c r="G3462">
        <v>6199</v>
      </c>
      <c r="H3462" t="s">
        <v>3633</v>
      </c>
    </row>
    <row r="3463" spans="1:8" hidden="1" x14ac:dyDescent="0.25">
      <c r="A3463" t="s">
        <v>5116</v>
      </c>
      <c r="B3463" t="s">
        <v>5117</v>
      </c>
      <c r="C3463">
        <v>726</v>
      </c>
      <c r="D3463" t="s">
        <v>3657</v>
      </c>
      <c r="E3463">
        <v>48</v>
      </c>
      <c r="F3463">
        <v>139</v>
      </c>
      <c r="G3463">
        <v>2653</v>
      </c>
      <c r="H3463" t="s">
        <v>3658</v>
      </c>
    </row>
    <row r="3464" spans="1:8" hidden="1" x14ac:dyDescent="0.25">
      <c r="A3464" t="s">
        <v>5116</v>
      </c>
      <c r="B3464" t="s">
        <v>5117</v>
      </c>
      <c r="C3464">
        <v>726</v>
      </c>
      <c r="D3464" t="s">
        <v>3639</v>
      </c>
      <c r="E3464">
        <v>305</v>
      </c>
      <c r="F3464">
        <v>353</v>
      </c>
      <c r="G3464">
        <v>4169</v>
      </c>
      <c r="H3464" t="s">
        <v>3640</v>
      </c>
    </row>
    <row r="3465" spans="1:8" hidden="1" x14ac:dyDescent="0.25">
      <c r="A3465" t="s">
        <v>5116</v>
      </c>
      <c r="B3465" t="s">
        <v>5117</v>
      </c>
      <c r="C3465">
        <v>726</v>
      </c>
      <c r="D3465" t="s">
        <v>3630</v>
      </c>
      <c r="E3465">
        <v>560</v>
      </c>
      <c r="F3465">
        <v>719</v>
      </c>
      <c r="G3465">
        <v>5833</v>
      </c>
      <c r="H3465" t="s">
        <v>3631</v>
      </c>
    </row>
    <row r="3466" spans="1:8" x14ac:dyDescent="0.25">
      <c r="A3466" t="s">
        <v>5116</v>
      </c>
      <c r="B3466" t="s">
        <v>5117</v>
      </c>
      <c r="C3466">
        <v>726</v>
      </c>
      <c r="D3466" t="s">
        <v>3632</v>
      </c>
      <c r="E3466">
        <v>378</v>
      </c>
      <c r="F3466">
        <v>464</v>
      </c>
      <c r="G3466">
        <v>6199</v>
      </c>
      <c r="H3466" t="s">
        <v>3633</v>
      </c>
    </row>
    <row r="3467" spans="1:8" hidden="1" x14ac:dyDescent="0.25">
      <c r="A3467" t="s">
        <v>5118</v>
      </c>
      <c r="B3467" t="s">
        <v>5119</v>
      </c>
      <c r="C3467">
        <v>751</v>
      </c>
      <c r="D3467" t="s">
        <v>3630</v>
      </c>
      <c r="E3467">
        <v>480</v>
      </c>
      <c r="F3467">
        <v>644</v>
      </c>
      <c r="G3467">
        <v>5833</v>
      </c>
      <c r="H3467" t="s">
        <v>3631</v>
      </c>
    </row>
    <row r="3468" spans="1:8" x14ac:dyDescent="0.25">
      <c r="A3468" t="s">
        <v>5118</v>
      </c>
      <c r="B3468" t="s">
        <v>5119</v>
      </c>
      <c r="C3468">
        <v>751</v>
      </c>
      <c r="D3468" t="s">
        <v>3632</v>
      </c>
      <c r="E3468">
        <v>129</v>
      </c>
      <c r="F3468">
        <v>189</v>
      </c>
      <c r="G3468">
        <v>6199</v>
      </c>
      <c r="H3468" t="s">
        <v>3633</v>
      </c>
    </row>
    <row r="3469" spans="1:8" x14ac:dyDescent="0.25">
      <c r="A3469" t="s">
        <v>5118</v>
      </c>
      <c r="B3469" t="s">
        <v>5119</v>
      </c>
      <c r="C3469">
        <v>751</v>
      </c>
      <c r="D3469" t="s">
        <v>3632</v>
      </c>
      <c r="E3469">
        <v>192</v>
      </c>
      <c r="F3469">
        <v>262</v>
      </c>
      <c r="G3469">
        <v>6199</v>
      </c>
      <c r="H3469" t="s">
        <v>3633</v>
      </c>
    </row>
    <row r="3470" spans="1:8" x14ac:dyDescent="0.25">
      <c r="A3470" t="s">
        <v>5118</v>
      </c>
      <c r="B3470" t="s">
        <v>5119</v>
      </c>
      <c r="C3470">
        <v>751</v>
      </c>
      <c r="D3470" t="s">
        <v>3632</v>
      </c>
      <c r="E3470">
        <v>267</v>
      </c>
      <c r="F3470">
        <v>389</v>
      </c>
      <c r="G3470">
        <v>6199</v>
      </c>
      <c r="H3470" t="s">
        <v>3633</v>
      </c>
    </row>
    <row r="3471" spans="1:8" hidden="1" x14ac:dyDescent="0.25">
      <c r="A3471" t="s">
        <v>5120</v>
      </c>
      <c r="B3471" t="s">
        <v>5121</v>
      </c>
      <c r="C3471">
        <v>674</v>
      </c>
      <c r="D3471" t="s">
        <v>3630</v>
      </c>
      <c r="E3471">
        <v>449</v>
      </c>
      <c r="F3471">
        <v>611</v>
      </c>
      <c r="G3471">
        <v>5833</v>
      </c>
      <c r="H3471" t="s">
        <v>3631</v>
      </c>
    </row>
    <row r="3472" spans="1:8" x14ac:dyDescent="0.25">
      <c r="A3472" t="s">
        <v>5120</v>
      </c>
      <c r="B3472" t="s">
        <v>5121</v>
      </c>
      <c r="C3472">
        <v>674</v>
      </c>
      <c r="D3472" t="s">
        <v>3632</v>
      </c>
      <c r="E3472">
        <v>126</v>
      </c>
      <c r="F3472">
        <v>189</v>
      </c>
      <c r="G3472">
        <v>6199</v>
      </c>
      <c r="H3472" t="s">
        <v>3633</v>
      </c>
    </row>
    <row r="3473" spans="1:8" x14ac:dyDescent="0.25">
      <c r="A3473" t="s">
        <v>5120</v>
      </c>
      <c r="B3473" t="s">
        <v>5121</v>
      </c>
      <c r="C3473">
        <v>674</v>
      </c>
      <c r="D3473" t="s">
        <v>3632</v>
      </c>
      <c r="E3473">
        <v>191</v>
      </c>
      <c r="F3473">
        <v>262</v>
      </c>
      <c r="G3473">
        <v>6199</v>
      </c>
      <c r="H3473" t="s">
        <v>3633</v>
      </c>
    </row>
    <row r="3474" spans="1:8" x14ac:dyDescent="0.25">
      <c r="A3474" t="s">
        <v>5120</v>
      </c>
      <c r="B3474" t="s">
        <v>5121</v>
      </c>
      <c r="C3474">
        <v>674</v>
      </c>
      <c r="D3474" t="s">
        <v>3632</v>
      </c>
      <c r="E3474">
        <v>266</v>
      </c>
      <c r="F3474">
        <v>343</v>
      </c>
      <c r="G3474">
        <v>6199</v>
      </c>
      <c r="H3474" t="s">
        <v>3633</v>
      </c>
    </row>
    <row r="3475" spans="1:8" hidden="1" x14ac:dyDescent="0.25">
      <c r="A3475" t="s">
        <v>5122</v>
      </c>
      <c r="B3475" t="s">
        <v>5123</v>
      </c>
      <c r="C3475">
        <v>761</v>
      </c>
      <c r="D3475" t="s">
        <v>3657</v>
      </c>
      <c r="E3475">
        <v>27</v>
      </c>
      <c r="F3475">
        <v>124</v>
      </c>
      <c r="G3475">
        <v>2653</v>
      </c>
      <c r="H3475" t="s">
        <v>3658</v>
      </c>
    </row>
    <row r="3476" spans="1:8" hidden="1" x14ac:dyDescent="0.25">
      <c r="A3476" t="s">
        <v>5122</v>
      </c>
      <c r="B3476" t="s">
        <v>5123</v>
      </c>
      <c r="C3476">
        <v>761</v>
      </c>
      <c r="D3476" t="s">
        <v>3639</v>
      </c>
      <c r="E3476">
        <v>362</v>
      </c>
      <c r="F3476">
        <v>410</v>
      </c>
      <c r="G3476">
        <v>4169</v>
      </c>
      <c r="H3476" t="s">
        <v>3640</v>
      </c>
    </row>
    <row r="3477" spans="1:8" hidden="1" x14ac:dyDescent="0.25">
      <c r="A3477" t="s">
        <v>5122</v>
      </c>
      <c r="B3477" t="s">
        <v>5123</v>
      </c>
      <c r="C3477">
        <v>761</v>
      </c>
      <c r="D3477" t="s">
        <v>3630</v>
      </c>
      <c r="E3477">
        <v>592</v>
      </c>
      <c r="F3477">
        <v>753</v>
      </c>
      <c r="G3477">
        <v>5833</v>
      </c>
      <c r="H3477" t="s">
        <v>3631</v>
      </c>
    </row>
    <row r="3478" spans="1:8" x14ac:dyDescent="0.25">
      <c r="A3478" t="s">
        <v>5122</v>
      </c>
      <c r="B3478" t="s">
        <v>5123</v>
      </c>
      <c r="C3478">
        <v>761</v>
      </c>
      <c r="D3478" t="s">
        <v>3632</v>
      </c>
      <c r="E3478">
        <v>435</v>
      </c>
      <c r="F3478">
        <v>507</v>
      </c>
      <c r="G3478">
        <v>6199</v>
      </c>
      <c r="H3478" t="s">
        <v>3633</v>
      </c>
    </row>
    <row r="3479" spans="1:8" hidden="1" x14ac:dyDescent="0.25">
      <c r="A3479" t="s">
        <v>5124</v>
      </c>
      <c r="B3479" t="s">
        <v>5125</v>
      </c>
      <c r="C3479">
        <v>761</v>
      </c>
      <c r="D3479" t="s">
        <v>3657</v>
      </c>
      <c r="E3479">
        <v>27</v>
      </c>
      <c r="F3479">
        <v>124</v>
      </c>
      <c r="G3479">
        <v>2653</v>
      </c>
      <c r="H3479" t="s">
        <v>3658</v>
      </c>
    </row>
    <row r="3480" spans="1:8" hidden="1" x14ac:dyDescent="0.25">
      <c r="A3480" t="s">
        <v>5124</v>
      </c>
      <c r="B3480" t="s">
        <v>5125</v>
      </c>
      <c r="C3480">
        <v>761</v>
      </c>
      <c r="D3480" t="s">
        <v>3639</v>
      </c>
      <c r="E3480">
        <v>362</v>
      </c>
      <c r="F3480">
        <v>410</v>
      </c>
      <c r="G3480">
        <v>4169</v>
      </c>
      <c r="H3480" t="s">
        <v>3640</v>
      </c>
    </row>
    <row r="3481" spans="1:8" hidden="1" x14ac:dyDescent="0.25">
      <c r="A3481" t="s">
        <v>5124</v>
      </c>
      <c r="B3481" t="s">
        <v>5125</v>
      </c>
      <c r="C3481">
        <v>761</v>
      </c>
      <c r="D3481" t="s">
        <v>3630</v>
      </c>
      <c r="E3481">
        <v>592</v>
      </c>
      <c r="F3481">
        <v>753</v>
      </c>
      <c r="G3481">
        <v>5833</v>
      </c>
      <c r="H3481" t="s">
        <v>3631</v>
      </c>
    </row>
    <row r="3482" spans="1:8" x14ac:dyDescent="0.25">
      <c r="A3482" t="s">
        <v>5124</v>
      </c>
      <c r="B3482" t="s">
        <v>5125</v>
      </c>
      <c r="C3482">
        <v>761</v>
      </c>
      <c r="D3482" t="s">
        <v>3632</v>
      </c>
      <c r="E3482">
        <v>435</v>
      </c>
      <c r="F3482">
        <v>507</v>
      </c>
      <c r="G3482">
        <v>6199</v>
      </c>
      <c r="H3482" t="s">
        <v>3633</v>
      </c>
    </row>
    <row r="3483" spans="1:8" hidden="1" x14ac:dyDescent="0.25">
      <c r="A3483" t="s">
        <v>5126</v>
      </c>
      <c r="B3483" t="s">
        <v>5127</v>
      </c>
      <c r="C3483">
        <v>687</v>
      </c>
      <c r="D3483" t="s">
        <v>3639</v>
      </c>
      <c r="E3483">
        <v>288</v>
      </c>
      <c r="F3483">
        <v>336</v>
      </c>
      <c r="G3483">
        <v>4169</v>
      </c>
      <c r="H3483" t="s">
        <v>3640</v>
      </c>
    </row>
    <row r="3484" spans="1:8" hidden="1" x14ac:dyDescent="0.25">
      <c r="A3484" t="s">
        <v>5126</v>
      </c>
      <c r="B3484" t="s">
        <v>5127</v>
      </c>
      <c r="C3484">
        <v>687</v>
      </c>
      <c r="D3484" t="s">
        <v>3630</v>
      </c>
      <c r="E3484">
        <v>518</v>
      </c>
      <c r="F3484">
        <v>679</v>
      </c>
      <c r="G3484">
        <v>5833</v>
      </c>
      <c r="H3484" t="s">
        <v>3631</v>
      </c>
    </row>
    <row r="3485" spans="1:8" x14ac:dyDescent="0.25">
      <c r="A3485" t="s">
        <v>5126</v>
      </c>
      <c r="B3485" t="s">
        <v>5127</v>
      </c>
      <c r="C3485">
        <v>687</v>
      </c>
      <c r="D3485" t="s">
        <v>3632</v>
      </c>
      <c r="E3485">
        <v>361</v>
      </c>
      <c r="F3485">
        <v>433</v>
      </c>
      <c r="G3485">
        <v>6199</v>
      </c>
      <c r="H3485" t="s">
        <v>3633</v>
      </c>
    </row>
    <row r="3486" spans="1:8" hidden="1" x14ac:dyDescent="0.25">
      <c r="A3486" t="s">
        <v>5128</v>
      </c>
      <c r="B3486" t="s">
        <v>5129</v>
      </c>
      <c r="C3486">
        <v>757</v>
      </c>
      <c r="D3486" t="s">
        <v>3630</v>
      </c>
      <c r="E3486">
        <v>497</v>
      </c>
      <c r="F3486">
        <v>667</v>
      </c>
      <c r="G3486">
        <v>5833</v>
      </c>
      <c r="H3486" t="s">
        <v>3631</v>
      </c>
    </row>
    <row r="3487" spans="1:8" x14ac:dyDescent="0.25">
      <c r="A3487" t="s">
        <v>5128</v>
      </c>
      <c r="B3487" t="s">
        <v>5129</v>
      </c>
      <c r="C3487">
        <v>757</v>
      </c>
      <c r="D3487" t="s">
        <v>3632</v>
      </c>
      <c r="E3487">
        <v>129</v>
      </c>
      <c r="F3487">
        <v>189</v>
      </c>
      <c r="G3487">
        <v>6199</v>
      </c>
      <c r="H3487" t="s">
        <v>3633</v>
      </c>
    </row>
    <row r="3488" spans="1:8" x14ac:dyDescent="0.25">
      <c r="A3488" t="s">
        <v>5128</v>
      </c>
      <c r="B3488" t="s">
        <v>5129</v>
      </c>
      <c r="C3488">
        <v>757</v>
      </c>
      <c r="D3488" t="s">
        <v>3632</v>
      </c>
      <c r="E3488">
        <v>192</v>
      </c>
      <c r="F3488">
        <v>264</v>
      </c>
      <c r="G3488">
        <v>6199</v>
      </c>
      <c r="H3488" t="s">
        <v>3633</v>
      </c>
    </row>
    <row r="3489" spans="1:8" x14ac:dyDescent="0.25">
      <c r="A3489" t="s">
        <v>5128</v>
      </c>
      <c r="B3489" t="s">
        <v>5129</v>
      </c>
      <c r="C3489">
        <v>757</v>
      </c>
      <c r="D3489" t="s">
        <v>3632</v>
      </c>
      <c r="E3489">
        <v>268</v>
      </c>
      <c r="F3489">
        <v>406</v>
      </c>
      <c r="G3489">
        <v>6199</v>
      </c>
      <c r="H3489" t="s">
        <v>3633</v>
      </c>
    </row>
    <row r="3490" spans="1:8" hidden="1" x14ac:dyDescent="0.25">
      <c r="A3490" t="s">
        <v>5130</v>
      </c>
      <c r="B3490" t="s">
        <v>5131</v>
      </c>
      <c r="C3490">
        <v>445</v>
      </c>
      <c r="D3490" t="s">
        <v>3639</v>
      </c>
      <c r="E3490">
        <v>70</v>
      </c>
      <c r="F3490">
        <v>118</v>
      </c>
      <c r="G3490">
        <v>4169</v>
      </c>
      <c r="H3490" t="s">
        <v>3640</v>
      </c>
    </row>
    <row r="3491" spans="1:8" hidden="1" x14ac:dyDescent="0.25">
      <c r="A3491" t="s">
        <v>5130</v>
      </c>
      <c r="B3491" t="s">
        <v>5131</v>
      </c>
      <c r="C3491">
        <v>445</v>
      </c>
      <c r="D3491" t="s">
        <v>3630</v>
      </c>
      <c r="E3491">
        <v>288</v>
      </c>
      <c r="F3491">
        <v>443</v>
      </c>
      <c r="G3491">
        <v>5833</v>
      </c>
      <c r="H3491" t="s">
        <v>3631</v>
      </c>
    </row>
    <row r="3492" spans="1:8" x14ac:dyDescent="0.25">
      <c r="A3492" t="s">
        <v>5130</v>
      </c>
      <c r="B3492" t="s">
        <v>5131</v>
      </c>
      <c r="C3492">
        <v>445</v>
      </c>
      <c r="D3492" t="s">
        <v>3632</v>
      </c>
      <c r="E3492">
        <v>143</v>
      </c>
      <c r="F3492">
        <v>209</v>
      </c>
      <c r="G3492">
        <v>6199</v>
      </c>
      <c r="H3492" t="s">
        <v>3633</v>
      </c>
    </row>
    <row r="3493" spans="1:8" hidden="1" x14ac:dyDescent="0.25">
      <c r="A3493" t="s">
        <v>5132</v>
      </c>
      <c r="B3493" t="s">
        <v>5133</v>
      </c>
      <c r="C3493">
        <v>588</v>
      </c>
      <c r="D3493" t="s">
        <v>3630</v>
      </c>
      <c r="E3493">
        <v>427</v>
      </c>
      <c r="F3493">
        <v>585</v>
      </c>
      <c r="G3493">
        <v>5833</v>
      </c>
      <c r="H3493" t="s">
        <v>3631</v>
      </c>
    </row>
    <row r="3494" spans="1:8" x14ac:dyDescent="0.25">
      <c r="A3494" t="s">
        <v>5132</v>
      </c>
      <c r="B3494" t="s">
        <v>5133</v>
      </c>
      <c r="C3494">
        <v>588</v>
      </c>
      <c r="D3494" t="s">
        <v>3632</v>
      </c>
      <c r="E3494">
        <v>110</v>
      </c>
      <c r="F3494">
        <v>172</v>
      </c>
      <c r="G3494">
        <v>6199</v>
      </c>
      <c r="H3494" t="s">
        <v>3633</v>
      </c>
    </row>
    <row r="3495" spans="1:8" x14ac:dyDescent="0.25">
      <c r="A3495" t="s">
        <v>5132</v>
      </c>
      <c r="B3495" t="s">
        <v>5133</v>
      </c>
      <c r="C3495">
        <v>588</v>
      </c>
      <c r="D3495" t="s">
        <v>3632</v>
      </c>
      <c r="E3495">
        <v>179</v>
      </c>
      <c r="F3495">
        <v>338</v>
      </c>
      <c r="G3495">
        <v>6199</v>
      </c>
      <c r="H3495" t="s">
        <v>3633</v>
      </c>
    </row>
    <row r="3496" spans="1:8" hidden="1" x14ac:dyDescent="0.25">
      <c r="A3496" t="s">
        <v>530</v>
      </c>
      <c r="B3496" t="s">
        <v>1830</v>
      </c>
      <c r="C3496">
        <v>620</v>
      </c>
      <c r="D3496" t="s">
        <v>3630</v>
      </c>
      <c r="E3496">
        <v>419</v>
      </c>
      <c r="F3496">
        <v>583</v>
      </c>
      <c r="G3496">
        <v>5833</v>
      </c>
      <c r="H3496" t="s">
        <v>3631</v>
      </c>
    </row>
    <row r="3497" spans="1:8" x14ac:dyDescent="0.25">
      <c r="A3497" t="s">
        <v>530</v>
      </c>
      <c r="B3497" t="s">
        <v>1830</v>
      </c>
      <c r="C3497">
        <v>620</v>
      </c>
      <c r="D3497" t="s">
        <v>3632</v>
      </c>
      <c r="E3497">
        <v>210</v>
      </c>
      <c r="F3497">
        <v>363</v>
      </c>
      <c r="G3497">
        <v>6199</v>
      </c>
      <c r="H3497" t="s">
        <v>3633</v>
      </c>
    </row>
    <row r="3498" spans="1:8" hidden="1" x14ac:dyDescent="0.25">
      <c r="A3498" t="s">
        <v>531</v>
      </c>
      <c r="B3498" t="s">
        <v>1831</v>
      </c>
      <c r="C3498">
        <v>601</v>
      </c>
      <c r="D3498" t="s">
        <v>3630</v>
      </c>
      <c r="E3498">
        <v>442</v>
      </c>
      <c r="F3498">
        <v>600</v>
      </c>
      <c r="G3498">
        <v>5833</v>
      </c>
      <c r="H3498" t="s">
        <v>3631</v>
      </c>
    </row>
    <row r="3499" spans="1:8" x14ac:dyDescent="0.25">
      <c r="A3499" t="s">
        <v>531</v>
      </c>
      <c r="B3499" t="s">
        <v>1831</v>
      </c>
      <c r="C3499">
        <v>601</v>
      </c>
      <c r="D3499" t="s">
        <v>3632</v>
      </c>
      <c r="E3499">
        <v>175</v>
      </c>
      <c r="F3499">
        <v>351</v>
      </c>
      <c r="G3499">
        <v>6199</v>
      </c>
      <c r="H3499" t="s">
        <v>3633</v>
      </c>
    </row>
    <row r="3500" spans="1:8" x14ac:dyDescent="0.25">
      <c r="A3500" t="s">
        <v>5134</v>
      </c>
      <c r="B3500" t="s">
        <v>5135</v>
      </c>
      <c r="C3500">
        <v>596</v>
      </c>
      <c r="D3500" t="s">
        <v>3632</v>
      </c>
      <c r="E3500">
        <v>178</v>
      </c>
      <c r="F3500">
        <v>272</v>
      </c>
      <c r="G3500">
        <v>6199</v>
      </c>
      <c r="H3500" t="s">
        <v>3633</v>
      </c>
    </row>
    <row r="3501" spans="1:8" hidden="1" x14ac:dyDescent="0.25">
      <c r="A3501" t="s">
        <v>5136</v>
      </c>
      <c r="B3501" t="s">
        <v>5137</v>
      </c>
      <c r="C3501">
        <v>686</v>
      </c>
      <c r="D3501" t="s">
        <v>3680</v>
      </c>
      <c r="E3501">
        <v>1</v>
      </c>
      <c r="F3501">
        <v>114</v>
      </c>
      <c r="G3501">
        <v>197</v>
      </c>
    </row>
    <row r="3502" spans="1:8" hidden="1" x14ac:dyDescent="0.25">
      <c r="A3502" t="s">
        <v>5136</v>
      </c>
      <c r="B3502" t="s">
        <v>5137</v>
      </c>
      <c r="C3502">
        <v>686</v>
      </c>
      <c r="D3502" t="s">
        <v>3630</v>
      </c>
      <c r="E3502">
        <v>465</v>
      </c>
      <c r="F3502">
        <v>626</v>
      </c>
      <c r="G3502">
        <v>5833</v>
      </c>
      <c r="H3502" t="s">
        <v>3631</v>
      </c>
    </row>
    <row r="3503" spans="1:8" x14ac:dyDescent="0.25">
      <c r="A3503" t="s">
        <v>5136</v>
      </c>
      <c r="B3503" t="s">
        <v>5137</v>
      </c>
      <c r="C3503">
        <v>686</v>
      </c>
      <c r="D3503" t="s">
        <v>3632</v>
      </c>
      <c r="E3503">
        <v>145</v>
      </c>
      <c r="F3503">
        <v>208</v>
      </c>
      <c r="G3503">
        <v>6199</v>
      </c>
      <c r="H3503" t="s">
        <v>3633</v>
      </c>
    </row>
    <row r="3504" spans="1:8" x14ac:dyDescent="0.25">
      <c r="A3504" t="s">
        <v>5136</v>
      </c>
      <c r="B3504" t="s">
        <v>5137</v>
      </c>
      <c r="C3504">
        <v>686</v>
      </c>
      <c r="D3504" t="s">
        <v>3632</v>
      </c>
      <c r="E3504">
        <v>210</v>
      </c>
      <c r="F3504">
        <v>280</v>
      </c>
      <c r="G3504">
        <v>6199</v>
      </c>
      <c r="H3504" t="s">
        <v>3633</v>
      </c>
    </row>
    <row r="3505" spans="1:8" x14ac:dyDescent="0.25">
      <c r="A3505" t="s">
        <v>5136</v>
      </c>
      <c r="B3505" t="s">
        <v>5137</v>
      </c>
      <c r="C3505">
        <v>686</v>
      </c>
      <c r="D3505" t="s">
        <v>3632</v>
      </c>
      <c r="E3505">
        <v>284</v>
      </c>
      <c r="F3505">
        <v>362</v>
      </c>
      <c r="G3505">
        <v>6199</v>
      </c>
      <c r="H3505" t="s">
        <v>3633</v>
      </c>
    </row>
    <row r="3506" spans="1:8" hidden="1" x14ac:dyDescent="0.25">
      <c r="A3506" t="s">
        <v>5138</v>
      </c>
      <c r="B3506" t="s">
        <v>5139</v>
      </c>
      <c r="C3506">
        <v>650</v>
      </c>
      <c r="D3506" t="s">
        <v>3630</v>
      </c>
      <c r="E3506">
        <v>433</v>
      </c>
      <c r="F3506">
        <v>595</v>
      </c>
      <c r="G3506">
        <v>5833</v>
      </c>
      <c r="H3506" t="s">
        <v>3631</v>
      </c>
    </row>
    <row r="3507" spans="1:8" x14ac:dyDescent="0.25">
      <c r="A3507" t="s">
        <v>5138</v>
      </c>
      <c r="B3507" t="s">
        <v>5139</v>
      </c>
      <c r="C3507">
        <v>650</v>
      </c>
      <c r="D3507" t="s">
        <v>3632</v>
      </c>
      <c r="E3507">
        <v>127</v>
      </c>
      <c r="F3507">
        <v>189</v>
      </c>
      <c r="G3507">
        <v>6199</v>
      </c>
      <c r="H3507" t="s">
        <v>3633</v>
      </c>
    </row>
    <row r="3508" spans="1:8" x14ac:dyDescent="0.25">
      <c r="A3508" t="s">
        <v>5138</v>
      </c>
      <c r="B3508" t="s">
        <v>5139</v>
      </c>
      <c r="C3508">
        <v>650</v>
      </c>
      <c r="D3508" t="s">
        <v>3632</v>
      </c>
      <c r="E3508">
        <v>192</v>
      </c>
      <c r="F3508">
        <v>263</v>
      </c>
      <c r="G3508">
        <v>6199</v>
      </c>
      <c r="H3508" t="s">
        <v>3633</v>
      </c>
    </row>
    <row r="3509" spans="1:8" x14ac:dyDescent="0.25">
      <c r="A3509" t="s">
        <v>5138</v>
      </c>
      <c r="B3509" t="s">
        <v>5139</v>
      </c>
      <c r="C3509">
        <v>650</v>
      </c>
      <c r="D3509" t="s">
        <v>3632</v>
      </c>
      <c r="E3509">
        <v>268</v>
      </c>
      <c r="F3509">
        <v>347</v>
      </c>
      <c r="G3509">
        <v>6199</v>
      </c>
      <c r="H3509" t="s">
        <v>3633</v>
      </c>
    </row>
    <row r="3510" spans="1:8" hidden="1" x14ac:dyDescent="0.25">
      <c r="A3510" t="s">
        <v>5140</v>
      </c>
      <c r="B3510" t="s">
        <v>5141</v>
      </c>
      <c r="C3510">
        <v>412</v>
      </c>
      <c r="D3510" t="s">
        <v>3639</v>
      </c>
      <c r="E3510">
        <v>46</v>
      </c>
      <c r="F3510">
        <v>91</v>
      </c>
      <c r="G3510">
        <v>4169</v>
      </c>
      <c r="H3510" t="s">
        <v>3640</v>
      </c>
    </row>
    <row r="3511" spans="1:8" hidden="1" x14ac:dyDescent="0.25">
      <c r="A3511" t="s">
        <v>5140</v>
      </c>
      <c r="B3511" t="s">
        <v>5141</v>
      </c>
      <c r="C3511">
        <v>412</v>
      </c>
      <c r="D3511" t="s">
        <v>3630</v>
      </c>
      <c r="E3511">
        <v>250</v>
      </c>
      <c r="F3511">
        <v>410</v>
      </c>
      <c r="G3511">
        <v>5833</v>
      </c>
      <c r="H3511" t="s">
        <v>3631</v>
      </c>
    </row>
    <row r="3512" spans="1:8" x14ac:dyDescent="0.25">
      <c r="A3512" t="s">
        <v>5140</v>
      </c>
      <c r="B3512" t="s">
        <v>5141</v>
      </c>
      <c r="C3512">
        <v>412</v>
      </c>
      <c r="D3512" t="s">
        <v>3632</v>
      </c>
      <c r="E3512">
        <v>119</v>
      </c>
      <c r="F3512">
        <v>180</v>
      </c>
      <c r="G3512">
        <v>6199</v>
      </c>
      <c r="H3512" t="s">
        <v>3633</v>
      </c>
    </row>
    <row r="3513" spans="1:8" hidden="1" x14ac:dyDescent="0.25">
      <c r="A3513" t="s">
        <v>532</v>
      </c>
      <c r="B3513" t="s">
        <v>1832</v>
      </c>
      <c r="C3513">
        <v>567</v>
      </c>
      <c r="D3513" t="s">
        <v>3630</v>
      </c>
      <c r="E3513">
        <v>362</v>
      </c>
      <c r="F3513">
        <v>520</v>
      </c>
      <c r="G3513">
        <v>5833</v>
      </c>
      <c r="H3513" t="s">
        <v>3631</v>
      </c>
    </row>
    <row r="3514" spans="1:8" x14ac:dyDescent="0.25">
      <c r="A3514" t="s">
        <v>532</v>
      </c>
      <c r="B3514" t="s">
        <v>1832</v>
      </c>
      <c r="C3514">
        <v>567</v>
      </c>
      <c r="D3514" t="s">
        <v>3632</v>
      </c>
      <c r="E3514">
        <v>178</v>
      </c>
      <c r="F3514">
        <v>306</v>
      </c>
      <c r="G3514">
        <v>6199</v>
      </c>
      <c r="H3514" t="s">
        <v>3633</v>
      </c>
    </row>
    <row r="3515" spans="1:8" hidden="1" x14ac:dyDescent="0.25">
      <c r="A3515" t="s">
        <v>5142</v>
      </c>
      <c r="B3515" t="s">
        <v>5143</v>
      </c>
      <c r="C3515">
        <v>412</v>
      </c>
      <c r="D3515" t="s">
        <v>3639</v>
      </c>
      <c r="E3515">
        <v>46</v>
      </c>
      <c r="F3515">
        <v>91</v>
      </c>
      <c r="G3515">
        <v>4169</v>
      </c>
      <c r="H3515" t="s">
        <v>3640</v>
      </c>
    </row>
    <row r="3516" spans="1:8" hidden="1" x14ac:dyDescent="0.25">
      <c r="A3516" t="s">
        <v>5142</v>
      </c>
      <c r="B3516" t="s">
        <v>5143</v>
      </c>
      <c r="C3516">
        <v>412</v>
      </c>
      <c r="D3516" t="s">
        <v>3630</v>
      </c>
      <c r="E3516">
        <v>250</v>
      </c>
      <c r="F3516">
        <v>410</v>
      </c>
      <c r="G3516">
        <v>5833</v>
      </c>
      <c r="H3516" t="s">
        <v>3631</v>
      </c>
    </row>
    <row r="3517" spans="1:8" x14ac:dyDescent="0.25">
      <c r="A3517" t="s">
        <v>5142</v>
      </c>
      <c r="B3517" t="s">
        <v>5143</v>
      </c>
      <c r="C3517">
        <v>412</v>
      </c>
      <c r="D3517" t="s">
        <v>3632</v>
      </c>
      <c r="E3517">
        <v>119</v>
      </c>
      <c r="F3517">
        <v>180</v>
      </c>
      <c r="G3517">
        <v>6199</v>
      </c>
      <c r="H3517" t="s">
        <v>3633</v>
      </c>
    </row>
    <row r="3518" spans="1:8" hidden="1" x14ac:dyDescent="0.25">
      <c r="A3518" t="s">
        <v>533</v>
      </c>
      <c r="B3518" t="s">
        <v>1833</v>
      </c>
      <c r="C3518">
        <v>512</v>
      </c>
      <c r="D3518" t="s">
        <v>4287</v>
      </c>
      <c r="E3518">
        <v>1</v>
      </c>
      <c r="F3518">
        <v>179</v>
      </c>
      <c r="G3518">
        <v>123</v>
      </c>
    </row>
    <row r="3519" spans="1:8" hidden="1" x14ac:dyDescent="0.25">
      <c r="A3519" t="s">
        <v>533</v>
      </c>
      <c r="B3519" t="s">
        <v>1833</v>
      </c>
      <c r="C3519">
        <v>512</v>
      </c>
      <c r="D3519" t="s">
        <v>3630</v>
      </c>
      <c r="E3519">
        <v>336</v>
      </c>
      <c r="F3519">
        <v>507</v>
      </c>
      <c r="G3519">
        <v>5833</v>
      </c>
      <c r="H3519" t="s">
        <v>3631</v>
      </c>
    </row>
    <row r="3520" spans="1:8" x14ac:dyDescent="0.25">
      <c r="A3520" t="s">
        <v>533</v>
      </c>
      <c r="B3520" t="s">
        <v>1833</v>
      </c>
      <c r="C3520">
        <v>512</v>
      </c>
      <c r="D3520" t="s">
        <v>3632</v>
      </c>
      <c r="E3520">
        <v>180</v>
      </c>
      <c r="F3520">
        <v>275</v>
      </c>
      <c r="G3520">
        <v>6199</v>
      </c>
      <c r="H3520" t="s">
        <v>3633</v>
      </c>
    </row>
    <row r="3521" spans="1:8" hidden="1" x14ac:dyDescent="0.25">
      <c r="A3521" t="s">
        <v>5144</v>
      </c>
      <c r="B3521" t="s">
        <v>5145</v>
      </c>
      <c r="C3521">
        <v>650</v>
      </c>
      <c r="D3521" t="s">
        <v>3630</v>
      </c>
      <c r="E3521">
        <v>421</v>
      </c>
      <c r="F3521">
        <v>586</v>
      </c>
      <c r="G3521">
        <v>5833</v>
      </c>
      <c r="H3521" t="s">
        <v>3631</v>
      </c>
    </row>
    <row r="3522" spans="1:8" x14ac:dyDescent="0.25">
      <c r="A3522" t="s">
        <v>5144</v>
      </c>
      <c r="B3522" t="s">
        <v>5145</v>
      </c>
      <c r="C3522">
        <v>650</v>
      </c>
      <c r="D3522" t="s">
        <v>3632</v>
      </c>
      <c r="E3522">
        <v>124</v>
      </c>
      <c r="F3522">
        <v>187</v>
      </c>
      <c r="G3522">
        <v>6199</v>
      </c>
      <c r="H3522" t="s">
        <v>3633</v>
      </c>
    </row>
    <row r="3523" spans="1:8" x14ac:dyDescent="0.25">
      <c r="A3523" t="s">
        <v>5144</v>
      </c>
      <c r="B3523" t="s">
        <v>5145</v>
      </c>
      <c r="C3523">
        <v>650</v>
      </c>
      <c r="D3523" t="s">
        <v>3632</v>
      </c>
      <c r="E3523">
        <v>189</v>
      </c>
      <c r="F3523">
        <v>260</v>
      </c>
      <c r="G3523">
        <v>6199</v>
      </c>
      <c r="H3523" t="s">
        <v>3633</v>
      </c>
    </row>
    <row r="3524" spans="1:8" x14ac:dyDescent="0.25">
      <c r="A3524" t="s">
        <v>5144</v>
      </c>
      <c r="B3524" t="s">
        <v>5145</v>
      </c>
      <c r="C3524">
        <v>650</v>
      </c>
      <c r="D3524" t="s">
        <v>3632</v>
      </c>
      <c r="E3524">
        <v>264</v>
      </c>
      <c r="F3524">
        <v>341</v>
      </c>
      <c r="G3524">
        <v>6199</v>
      </c>
      <c r="H3524" t="s">
        <v>3633</v>
      </c>
    </row>
    <row r="3525" spans="1:8" hidden="1" x14ac:dyDescent="0.25">
      <c r="A3525" t="s">
        <v>534</v>
      </c>
      <c r="B3525" t="s">
        <v>1834</v>
      </c>
      <c r="C3525">
        <v>282</v>
      </c>
      <c r="D3525" t="s">
        <v>3630</v>
      </c>
      <c r="E3525">
        <v>143</v>
      </c>
      <c r="F3525">
        <v>263</v>
      </c>
      <c r="G3525">
        <v>5833</v>
      </c>
      <c r="H3525" t="s">
        <v>3631</v>
      </c>
    </row>
    <row r="3526" spans="1:8" x14ac:dyDescent="0.25">
      <c r="A3526" t="s">
        <v>534</v>
      </c>
      <c r="B3526" t="s">
        <v>1834</v>
      </c>
      <c r="C3526">
        <v>282</v>
      </c>
      <c r="D3526" t="s">
        <v>3632</v>
      </c>
      <c r="E3526">
        <v>35</v>
      </c>
      <c r="F3526">
        <v>94</v>
      </c>
      <c r="G3526">
        <v>6199</v>
      </c>
      <c r="H3526" t="s">
        <v>3633</v>
      </c>
    </row>
    <row r="3527" spans="1:8" hidden="1" x14ac:dyDescent="0.25">
      <c r="A3527" t="s">
        <v>5146</v>
      </c>
      <c r="B3527" t="s">
        <v>5147</v>
      </c>
      <c r="C3527">
        <v>719</v>
      </c>
      <c r="D3527" t="s">
        <v>3657</v>
      </c>
      <c r="E3527">
        <v>41</v>
      </c>
      <c r="F3527">
        <v>136</v>
      </c>
      <c r="G3527">
        <v>2653</v>
      </c>
      <c r="H3527" t="s">
        <v>3658</v>
      </c>
    </row>
    <row r="3528" spans="1:8" hidden="1" x14ac:dyDescent="0.25">
      <c r="A3528" t="s">
        <v>5146</v>
      </c>
      <c r="B3528" t="s">
        <v>5147</v>
      </c>
      <c r="C3528">
        <v>719</v>
      </c>
      <c r="D3528" t="s">
        <v>3639</v>
      </c>
      <c r="E3528">
        <v>306</v>
      </c>
      <c r="F3528">
        <v>354</v>
      </c>
      <c r="G3528">
        <v>4169</v>
      </c>
      <c r="H3528" t="s">
        <v>3640</v>
      </c>
    </row>
    <row r="3529" spans="1:8" hidden="1" x14ac:dyDescent="0.25">
      <c r="A3529" t="s">
        <v>5146</v>
      </c>
      <c r="B3529" t="s">
        <v>5147</v>
      </c>
      <c r="C3529">
        <v>719</v>
      </c>
      <c r="D3529" t="s">
        <v>3630</v>
      </c>
      <c r="E3529">
        <v>558</v>
      </c>
      <c r="F3529">
        <v>713</v>
      </c>
      <c r="G3529">
        <v>5833</v>
      </c>
      <c r="H3529" t="s">
        <v>3631</v>
      </c>
    </row>
    <row r="3530" spans="1:8" x14ac:dyDescent="0.25">
      <c r="A3530" t="s">
        <v>5146</v>
      </c>
      <c r="B3530" t="s">
        <v>5147</v>
      </c>
      <c r="C3530">
        <v>719</v>
      </c>
      <c r="D3530" t="s">
        <v>3632</v>
      </c>
      <c r="E3530">
        <v>379</v>
      </c>
      <c r="F3530">
        <v>444</v>
      </c>
      <c r="G3530">
        <v>6199</v>
      </c>
      <c r="H3530" t="s">
        <v>3633</v>
      </c>
    </row>
    <row r="3531" spans="1:8" hidden="1" x14ac:dyDescent="0.25">
      <c r="A3531" t="s">
        <v>535</v>
      </c>
      <c r="B3531" t="s">
        <v>1835</v>
      </c>
      <c r="C3531">
        <v>286</v>
      </c>
      <c r="D3531" t="s">
        <v>3630</v>
      </c>
      <c r="E3531">
        <v>158</v>
      </c>
      <c r="F3531">
        <v>267</v>
      </c>
      <c r="G3531">
        <v>5833</v>
      </c>
      <c r="H3531" t="s">
        <v>3631</v>
      </c>
    </row>
    <row r="3532" spans="1:8" x14ac:dyDescent="0.25">
      <c r="A3532" t="s">
        <v>535</v>
      </c>
      <c r="B3532" t="s">
        <v>1835</v>
      </c>
      <c r="C3532">
        <v>286</v>
      </c>
      <c r="D3532" t="s">
        <v>3632</v>
      </c>
      <c r="E3532">
        <v>36</v>
      </c>
      <c r="F3532">
        <v>95</v>
      </c>
      <c r="G3532">
        <v>6199</v>
      </c>
      <c r="H3532" t="s">
        <v>3633</v>
      </c>
    </row>
    <row r="3533" spans="1:8" hidden="1" x14ac:dyDescent="0.25">
      <c r="A3533" t="s">
        <v>5148</v>
      </c>
      <c r="B3533" t="s">
        <v>5149</v>
      </c>
      <c r="C3533">
        <v>714</v>
      </c>
      <c r="D3533" t="s">
        <v>3657</v>
      </c>
      <c r="E3533">
        <v>39</v>
      </c>
      <c r="F3533">
        <v>134</v>
      </c>
      <c r="G3533">
        <v>2653</v>
      </c>
      <c r="H3533" t="s">
        <v>3658</v>
      </c>
    </row>
    <row r="3534" spans="1:8" hidden="1" x14ac:dyDescent="0.25">
      <c r="A3534" t="s">
        <v>5148</v>
      </c>
      <c r="B3534" t="s">
        <v>5149</v>
      </c>
      <c r="C3534">
        <v>714</v>
      </c>
      <c r="D3534" t="s">
        <v>5150</v>
      </c>
      <c r="E3534">
        <v>15</v>
      </c>
      <c r="F3534">
        <v>38</v>
      </c>
      <c r="G3534">
        <v>3</v>
      </c>
    </row>
    <row r="3535" spans="1:8" hidden="1" x14ac:dyDescent="0.25">
      <c r="A3535" t="s">
        <v>5148</v>
      </c>
      <c r="B3535" t="s">
        <v>5149</v>
      </c>
      <c r="C3535">
        <v>714</v>
      </c>
      <c r="D3535" t="s">
        <v>3639</v>
      </c>
      <c r="E3535">
        <v>304</v>
      </c>
      <c r="F3535">
        <v>352</v>
      </c>
      <c r="G3535">
        <v>4169</v>
      </c>
      <c r="H3535" t="s">
        <v>3640</v>
      </c>
    </row>
    <row r="3536" spans="1:8" hidden="1" x14ac:dyDescent="0.25">
      <c r="A3536" t="s">
        <v>5148</v>
      </c>
      <c r="B3536" t="s">
        <v>5149</v>
      </c>
      <c r="C3536">
        <v>714</v>
      </c>
      <c r="D3536" t="s">
        <v>3630</v>
      </c>
      <c r="E3536">
        <v>553</v>
      </c>
      <c r="F3536">
        <v>708</v>
      </c>
      <c r="G3536">
        <v>5833</v>
      </c>
      <c r="H3536" t="s">
        <v>3631</v>
      </c>
    </row>
    <row r="3537" spans="1:8" x14ac:dyDescent="0.25">
      <c r="A3537" t="s">
        <v>5148</v>
      </c>
      <c r="B3537" t="s">
        <v>5149</v>
      </c>
      <c r="C3537">
        <v>714</v>
      </c>
      <c r="D3537" t="s">
        <v>3632</v>
      </c>
      <c r="E3537">
        <v>377</v>
      </c>
      <c r="F3537">
        <v>442</v>
      </c>
      <c r="G3537">
        <v>6199</v>
      </c>
      <c r="H3537" t="s">
        <v>3633</v>
      </c>
    </row>
    <row r="3538" spans="1:8" hidden="1" x14ac:dyDescent="0.25">
      <c r="A3538" t="s">
        <v>5151</v>
      </c>
      <c r="B3538" t="s">
        <v>5152</v>
      </c>
      <c r="C3538">
        <v>650</v>
      </c>
      <c r="D3538" t="s">
        <v>3639</v>
      </c>
      <c r="E3538">
        <v>215</v>
      </c>
      <c r="F3538">
        <v>266</v>
      </c>
      <c r="G3538">
        <v>4169</v>
      </c>
      <c r="H3538" t="s">
        <v>3640</v>
      </c>
    </row>
    <row r="3539" spans="1:8" hidden="1" x14ac:dyDescent="0.25">
      <c r="A3539" t="s">
        <v>5151</v>
      </c>
      <c r="B3539" t="s">
        <v>5152</v>
      </c>
      <c r="C3539">
        <v>650</v>
      </c>
      <c r="D3539" t="s">
        <v>3630</v>
      </c>
      <c r="E3539">
        <v>410</v>
      </c>
      <c r="F3539">
        <v>574</v>
      </c>
      <c r="G3539">
        <v>5833</v>
      </c>
      <c r="H3539" t="s">
        <v>3631</v>
      </c>
    </row>
    <row r="3540" spans="1:8" x14ac:dyDescent="0.25">
      <c r="A3540" t="s">
        <v>5151</v>
      </c>
      <c r="B3540" t="s">
        <v>5152</v>
      </c>
      <c r="C3540">
        <v>650</v>
      </c>
      <c r="D3540" t="s">
        <v>3632</v>
      </c>
      <c r="E3540">
        <v>277</v>
      </c>
      <c r="F3540">
        <v>337</v>
      </c>
      <c r="G3540">
        <v>6199</v>
      </c>
      <c r="H3540" t="s">
        <v>3633</v>
      </c>
    </row>
    <row r="3541" spans="1:8" hidden="1" x14ac:dyDescent="0.25">
      <c r="A3541" t="s">
        <v>5153</v>
      </c>
      <c r="B3541" t="s">
        <v>5154</v>
      </c>
      <c r="C3541">
        <v>675</v>
      </c>
      <c r="D3541" t="s">
        <v>5155</v>
      </c>
      <c r="E3541">
        <v>1</v>
      </c>
      <c r="F3541">
        <v>69</v>
      </c>
      <c r="G3541">
        <v>2</v>
      </c>
    </row>
    <row r="3542" spans="1:8" hidden="1" x14ac:dyDescent="0.25">
      <c r="A3542" t="s">
        <v>5153</v>
      </c>
      <c r="B3542" t="s">
        <v>5154</v>
      </c>
      <c r="C3542">
        <v>675</v>
      </c>
      <c r="D3542" t="s">
        <v>3639</v>
      </c>
      <c r="E3542">
        <v>208</v>
      </c>
      <c r="F3542">
        <v>259</v>
      </c>
      <c r="G3542">
        <v>4169</v>
      </c>
      <c r="H3542" t="s">
        <v>3640</v>
      </c>
    </row>
    <row r="3543" spans="1:8" hidden="1" x14ac:dyDescent="0.25">
      <c r="A3543" t="s">
        <v>5153</v>
      </c>
      <c r="B3543" t="s">
        <v>5154</v>
      </c>
      <c r="C3543">
        <v>675</v>
      </c>
      <c r="D3543" t="s">
        <v>3630</v>
      </c>
      <c r="E3543">
        <v>410</v>
      </c>
      <c r="F3543">
        <v>574</v>
      </c>
      <c r="G3543">
        <v>5833</v>
      </c>
      <c r="H3543" t="s">
        <v>3631</v>
      </c>
    </row>
    <row r="3544" spans="1:8" x14ac:dyDescent="0.25">
      <c r="A3544" t="s">
        <v>5153</v>
      </c>
      <c r="B3544" t="s">
        <v>5154</v>
      </c>
      <c r="C3544">
        <v>675</v>
      </c>
      <c r="D3544" t="s">
        <v>3632</v>
      </c>
      <c r="E3544">
        <v>272</v>
      </c>
      <c r="F3544">
        <v>332</v>
      </c>
      <c r="G3544">
        <v>6199</v>
      </c>
      <c r="H3544" t="s">
        <v>3633</v>
      </c>
    </row>
    <row r="3545" spans="1:8" hidden="1" x14ac:dyDescent="0.25">
      <c r="A3545" t="s">
        <v>5156</v>
      </c>
      <c r="B3545" t="s">
        <v>5157</v>
      </c>
      <c r="C3545">
        <v>660</v>
      </c>
      <c r="D3545" t="s">
        <v>3630</v>
      </c>
      <c r="E3545">
        <v>453</v>
      </c>
      <c r="F3545">
        <v>615</v>
      </c>
      <c r="G3545">
        <v>5833</v>
      </c>
      <c r="H3545" t="s">
        <v>3631</v>
      </c>
    </row>
    <row r="3546" spans="1:8" x14ac:dyDescent="0.25">
      <c r="A3546" t="s">
        <v>5156</v>
      </c>
      <c r="B3546" t="s">
        <v>5157</v>
      </c>
      <c r="C3546">
        <v>660</v>
      </c>
      <c r="D3546" t="s">
        <v>3632</v>
      </c>
      <c r="E3546">
        <v>142</v>
      </c>
      <c r="F3546">
        <v>203</v>
      </c>
      <c r="G3546">
        <v>6199</v>
      </c>
      <c r="H3546" t="s">
        <v>3633</v>
      </c>
    </row>
    <row r="3547" spans="1:8" x14ac:dyDescent="0.25">
      <c r="A3547" t="s">
        <v>5156</v>
      </c>
      <c r="B3547" t="s">
        <v>5157</v>
      </c>
      <c r="C3547">
        <v>660</v>
      </c>
      <c r="D3547" t="s">
        <v>3632</v>
      </c>
      <c r="E3547">
        <v>204</v>
      </c>
      <c r="F3547">
        <v>272</v>
      </c>
      <c r="G3547">
        <v>6199</v>
      </c>
      <c r="H3547" t="s">
        <v>3633</v>
      </c>
    </row>
    <row r="3548" spans="1:8" x14ac:dyDescent="0.25">
      <c r="A3548" t="s">
        <v>5156</v>
      </c>
      <c r="B3548" t="s">
        <v>5157</v>
      </c>
      <c r="C3548">
        <v>660</v>
      </c>
      <c r="D3548" t="s">
        <v>3632</v>
      </c>
      <c r="E3548">
        <v>277</v>
      </c>
      <c r="F3548">
        <v>351</v>
      </c>
      <c r="G3548">
        <v>6199</v>
      </c>
      <c r="H3548" t="s">
        <v>3633</v>
      </c>
    </row>
    <row r="3549" spans="1:8" hidden="1" x14ac:dyDescent="0.25">
      <c r="A3549" t="s">
        <v>5158</v>
      </c>
      <c r="B3549" t="s">
        <v>5159</v>
      </c>
      <c r="C3549">
        <v>578</v>
      </c>
      <c r="D3549" t="s">
        <v>3691</v>
      </c>
      <c r="E3549">
        <v>72</v>
      </c>
      <c r="F3549">
        <v>120</v>
      </c>
      <c r="G3549">
        <v>106</v>
      </c>
    </row>
    <row r="3550" spans="1:8" hidden="1" x14ac:dyDescent="0.25">
      <c r="A3550" t="s">
        <v>5158</v>
      </c>
      <c r="B3550" t="s">
        <v>5159</v>
      </c>
      <c r="C3550">
        <v>578</v>
      </c>
      <c r="D3550" t="s">
        <v>3639</v>
      </c>
      <c r="E3550">
        <v>188</v>
      </c>
      <c r="F3550">
        <v>236</v>
      </c>
      <c r="G3550">
        <v>4169</v>
      </c>
      <c r="H3550" t="s">
        <v>3640</v>
      </c>
    </row>
    <row r="3551" spans="1:8" hidden="1" x14ac:dyDescent="0.25">
      <c r="A3551" t="s">
        <v>5158</v>
      </c>
      <c r="B3551" t="s">
        <v>5159</v>
      </c>
      <c r="C3551">
        <v>578</v>
      </c>
      <c r="D3551" t="s">
        <v>3630</v>
      </c>
      <c r="E3551">
        <v>418</v>
      </c>
      <c r="F3551">
        <v>577</v>
      </c>
      <c r="G3551">
        <v>5833</v>
      </c>
      <c r="H3551" t="s">
        <v>3631</v>
      </c>
    </row>
    <row r="3552" spans="1:8" x14ac:dyDescent="0.25">
      <c r="A3552" t="s">
        <v>5158</v>
      </c>
      <c r="B3552" t="s">
        <v>5159</v>
      </c>
      <c r="C3552">
        <v>578</v>
      </c>
      <c r="D3552" t="s">
        <v>3632</v>
      </c>
      <c r="E3552">
        <v>261</v>
      </c>
      <c r="F3552">
        <v>327</v>
      </c>
      <c r="G3552">
        <v>6199</v>
      </c>
      <c r="H3552" t="s">
        <v>3633</v>
      </c>
    </row>
    <row r="3553" spans="1:8" hidden="1" x14ac:dyDescent="0.25">
      <c r="A3553" t="s">
        <v>5160</v>
      </c>
      <c r="B3553" t="s">
        <v>5161</v>
      </c>
      <c r="C3553">
        <v>674</v>
      </c>
      <c r="D3553" t="s">
        <v>3630</v>
      </c>
      <c r="E3553">
        <v>449</v>
      </c>
      <c r="F3553">
        <v>611</v>
      </c>
      <c r="G3553">
        <v>5833</v>
      </c>
      <c r="H3553" t="s">
        <v>3631</v>
      </c>
    </row>
    <row r="3554" spans="1:8" x14ac:dyDescent="0.25">
      <c r="A3554" t="s">
        <v>5160</v>
      </c>
      <c r="B3554" t="s">
        <v>5161</v>
      </c>
      <c r="C3554">
        <v>674</v>
      </c>
      <c r="D3554" t="s">
        <v>3632</v>
      </c>
      <c r="E3554">
        <v>126</v>
      </c>
      <c r="F3554">
        <v>189</v>
      </c>
      <c r="G3554">
        <v>6199</v>
      </c>
      <c r="H3554" t="s">
        <v>3633</v>
      </c>
    </row>
    <row r="3555" spans="1:8" x14ac:dyDescent="0.25">
      <c r="A3555" t="s">
        <v>5160</v>
      </c>
      <c r="B3555" t="s">
        <v>5161</v>
      </c>
      <c r="C3555">
        <v>674</v>
      </c>
      <c r="D3555" t="s">
        <v>3632</v>
      </c>
      <c r="E3555">
        <v>191</v>
      </c>
      <c r="F3555">
        <v>262</v>
      </c>
      <c r="G3555">
        <v>6199</v>
      </c>
      <c r="H3555" t="s">
        <v>3633</v>
      </c>
    </row>
    <row r="3556" spans="1:8" x14ac:dyDescent="0.25">
      <c r="A3556" t="s">
        <v>5160</v>
      </c>
      <c r="B3556" t="s">
        <v>5161</v>
      </c>
      <c r="C3556">
        <v>674</v>
      </c>
      <c r="D3556" t="s">
        <v>3632</v>
      </c>
      <c r="E3556">
        <v>266</v>
      </c>
      <c r="F3556">
        <v>343</v>
      </c>
      <c r="G3556">
        <v>6199</v>
      </c>
      <c r="H3556" t="s">
        <v>3633</v>
      </c>
    </row>
    <row r="3557" spans="1:8" hidden="1" x14ac:dyDescent="0.25">
      <c r="A3557" t="s">
        <v>536</v>
      </c>
      <c r="B3557" t="s">
        <v>1836</v>
      </c>
      <c r="C3557">
        <v>594</v>
      </c>
      <c r="D3557" t="s">
        <v>3653</v>
      </c>
      <c r="E3557">
        <v>1</v>
      </c>
      <c r="F3557">
        <v>119</v>
      </c>
      <c r="G3557">
        <v>31</v>
      </c>
    </row>
    <row r="3558" spans="1:8" hidden="1" x14ac:dyDescent="0.25">
      <c r="A3558" t="s">
        <v>536</v>
      </c>
      <c r="B3558" t="s">
        <v>1836</v>
      </c>
      <c r="C3558">
        <v>594</v>
      </c>
      <c r="D3558" t="s">
        <v>3654</v>
      </c>
      <c r="E3558">
        <v>121</v>
      </c>
      <c r="F3558">
        <v>169</v>
      </c>
      <c r="G3558">
        <v>24</v>
      </c>
    </row>
    <row r="3559" spans="1:8" hidden="1" x14ac:dyDescent="0.25">
      <c r="A3559" t="s">
        <v>536</v>
      </c>
      <c r="B3559" t="s">
        <v>1836</v>
      </c>
      <c r="C3559">
        <v>594</v>
      </c>
      <c r="D3559" t="s">
        <v>3630</v>
      </c>
      <c r="E3559">
        <v>427</v>
      </c>
      <c r="F3559">
        <v>589</v>
      </c>
      <c r="G3559">
        <v>5833</v>
      </c>
      <c r="H3559" t="s">
        <v>3631</v>
      </c>
    </row>
    <row r="3560" spans="1:8" x14ac:dyDescent="0.25">
      <c r="A3560" t="s">
        <v>536</v>
      </c>
      <c r="B3560" t="s">
        <v>1836</v>
      </c>
      <c r="C3560">
        <v>594</v>
      </c>
      <c r="D3560" t="s">
        <v>3632</v>
      </c>
      <c r="E3560">
        <v>276</v>
      </c>
      <c r="F3560">
        <v>344</v>
      </c>
      <c r="G3560">
        <v>6199</v>
      </c>
      <c r="H3560" t="s">
        <v>3633</v>
      </c>
    </row>
    <row r="3561" spans="1:8" hidden="1" x14ac:dyDescent="0.25">
      <c r="A3561" t="s">
        <v>537</v>
      </c>
      <c r="B3561" t="s">
        <v>1837</v>
      </c>
      <c r="C3561">
        <v>587</v>
      </c>
      <c r="D3561" t="s">
        <v>3653</v>
      </c>
      <c r="E3561">
        <v>37</v>
      </c>
      <c r="F3561">
        <v>121</v>
      </c>
      <c r="G3561">
        <v>31</v>
      </c>
    </row>
    <row r="3562" spans="1:8" hidden="1" x14ac:dyDescent="0.25">
      <c r="A3562" t="s">
        <v>537</v>
      </c>
      <c r="B3562" t="s">
        <v>1837</v>
      </c>
      <c r="C3562">
        <v>587</v>
      </c>
      <c r="D3562" t="s">
        <v>3654</v>
      </c>
      <c r="E3562">
        <v>123</v>
      </c>
      <c r="F3562">
        <v>171</v>
      </c>
      <c r="G3562">
        <v>24</v>
      </c>
    </row>
    <row r="3563" spans="1:8" hidden="1" x14ac:dyDescent="0.25">
      <c r="A3563" t="s">
        <v>537</v>
      </c>
      <c r="B3563" t="s">
        <v>1837</v>
      </c>
      <c r="C3563">
        <v>587</v>
      </c>
      <c r="D3563" t="s">
        <v>3630</v>
      </c>
      <c r="E3563">
        <v>420</v>
      </c>
      <c r="F3563">
        <v>582</v>
      </c>
      <c r="G3563">
        <v>5833</v>
      </c>
      <c r="H3563" t="s">
        <v>3631</v>
      </c>
    </row>
    <row r="3564" spans="1:8" x14ac:dyDescent="0.25">
      <c r="A3564" t="s">
        <v>537</v>
      </c>
      <c r="B3564" t="s">
        <v>1837</v>
      </c>
      <c r="C3564">
        <v>587</v>
      </c>
      <c r="D3564" t="s">
        <v>3632</v>
      </c>
      <c r="E3564">
        <v>278</v>
      </c>
      <c r="F3564">
        <v>346</v>
      </c>
      <c r="G3564">
        <v>6199</v>
      </c>
      <c r="H3564" t="s">
        <v>3633</v>
      </c>
    </row>
    <row r="3565" spans="1:8" hidden="1" x14ac:dyDescent="0.25">
      <c r="A3565" t="s">
        <v>538</v>
      </c>
      <c r="B3565" t="s">
        <v>1838</v>
      </c>
      <c r="C3565">
        <v>491</v>
      </c>
      <c r="D3565" t="s">
        <v>3630</v>
      </c>
      <c r="E3565">
        <v>330</v>
      </c>
      <c r="F3565">
        <v>491</v>
      </c>
      <c r="G3565">
        <v>5833</v>
      </c>
      <c r="H3565" t="s">
        <v>3631</v>
      </c>
    </row>
    <row r="3566" spans="1:8" x14ac:dyDescent="0.25">
      <c r="A3566" t="s">
        <v>538</v>
      </c>
      <c r="B3566" t="s">
        <v>1838</v>
      </c>
      <c r="C3566">
        <v>491</v>
      </c>
      <c r="D3566" t="s">
        <v>3632</v>
      </c>
      <c r="E3566">
        <v>170</v>
      </c>
      <c r="F3566">
        <v>279</v>
      </c>
      <c r="G3566">
        <v>6199</v>
      </c>
      <c r="H3566" t="s">
        <v>3633</v>
      </c>
    </row>
    <row r="3567" spans="1:8" hidden="1" x14ac:dyDescent="0.25">
      <c r="A3567" t="s">
        <v>539</v>
      </c>
      <c r="B3567" t="s">
        <v>1839</v>
      </c>
      <c r="C3567">
        <v>344</v>
      </c>
      <c r="D3567" t="s">
        <v>3630</v>
      </c>
      <c r="E3567">
        <v>185</v>
      </c>
      <c r="F3567">
        <v>343</v>
      </c>
      <c r="G3567">
        <v>5833</v>
      </c>
      <c r="H3567" t="s">
        <v>3631</v>
      </c>
    </row>
    <row r="3568" spans="1:8" x14ac:dyDescent="0.25">
      <c r="A3568" t="s">
        <v>539</v>
      </c>
      <c r="B3568" t="s">
        <v>1839</v>
      </c>
      <c r="C3568">
        <v>344</v>
      </c>
      <c r="D3568" t="s">
        <v>3632</v>
      </c>
      <c r="E3568">
        <v>51</v>
      </c>
      <c r="F3568">
        <v>115</v>
      </c>
      <c r="G3568">
        <v>6199</v>
      </c>
      <c r="H3568" t="s">
        <v>3633</v>
      </c>
    </row>
    <row r="3569" spans="1:8" hidden="1" x14ac:dyDescent="0.25">
      <c r="A3569" t="s">
        <v>540</v>
      </c>
      <c r="B3569" t="s">
        <v>1840</v>
      </c>
      <c r="C3569">
        <v>794</v>
      </c>
      <c r="D3569" t="s">
        <v>3630</v>
      </c>
      <c r="E3569">
        <v>581</v>
      </c>
      <c r="F3569">
        <v>747</v>
      </c>
      <c r="G3569">
        <v>5833</v>
      </c>
      <c r="H3569" t="s">
        <v>3631</v>
      </c>
    </row>
    <row r="3570" spans="1:8" x14ac:dyDescent="0.25">
      <c r="A3570" t="s">
        <v>540</v>
      </c>
      <c r="B3570" t="s">
        <v>1840</v>
      </c>
      <c r="C3570">
        <v>794</v>
      </c>
      <c r="D3570" t="s">
        <v>3632</v>
      </c>
      <c r="E3570">
        <v>160</v>
      </c>
      <c r="F3570">
        <v>220</v>
      </c>
      <c r="G3570">
        <v>6199</v>
      </c>
      <c r="H3570" t="s">
        <v>3633</v>
      </c>
    </row>
    <row r="3571" spans="1:8" hidden="1" x14ac:dyDescent="0.25">
      <c r="A3571" t="s">
        <v>541</v>
      </c>
      <c r="B3571" t="s">
        <v>1841</v>
      </c>
      <c r="C3571">
        <v>602</v>
      </c>
      <c r="D3571" t="s">
        <v>3630</v>
      </c>
      <c r="E3571">
        <v>400</v>
      </c>
      <c r="F3571">
        <v>562</v>
      </c>
      <c r="G3571">
        <v>5833</v>
      </c>
      <c r="H3571" t="s">
        <v>3631</v>
      </c>
    </row>
    <row r="3572" spans="1:8" x14ac:dyDescent="0.25">
      <c r="A3572" t="s">
        <v>541</v>
      </c>
      <c r="B3572" t="s">
        <v>1841</v>
      </c>
      <c r="C3572">
        <v>602</v>
      </c>
      <c r="D3572" t="s">
        <v>3632</v>
      </c>
      <c r="E3572">
        <v>209</v>
      </c>
      <c r="F3572">
        <v>346</v>
      </c>
      <c r="G3572">
        <v>6199</v>
      </c>
      <c r="H3572" t="s">
        <v>3633</v>
      </c>
    </row>
    <row r="3573" spans="1:8" hidden="1" x14ac:dyDescent="0.25">
      <c r="A3573" t="s">
        <v>5162</v>
      </c>
      <c r="B3573" t="s">
        <v>5163</v>
      </c>
      <c r="C3573">
        <v>693</v>
      </c>
      <c r="D3573" t="s">
        <v>3639</v>
      </c>
      <c r="E3573">
        <v>321</v>
      </c>
      <c r="F3573">
        <v>369</v>
      </c>
      <c r="G3573">
        <v>4169</v>
      </c>
      <c r="H3573" t="s">
        <v>3640</v>
      </c>
    </row>
    <row r="3574" spans="1:8" hidden="1" x14ac:dyDescent="0.25">
      <c r="A3574" t="s">
        <v>5162</v>
      </c>
      <c r="B3574" t="s">
        <v>5163</v>
      </c>
      <c r="C3574">
        <v>693</v>
      </c>
      <c r="D3574" t="s">
        <v>3630</v>
      </c>
      <c r="E3574">
        <v>542</v>
      </c>
      <c r="F3574">
        <v>693</v>
      </c>
      <c r="G3574">
        <v>5833</v>
      </c>
      <c r="H3574" t="s">
        <v>3631</v>
      </c>
    </row>
    <row r="3575" spans="1:8" x14ac:dyDescent="0.25">
      <c r="A3575" t="s">
        <v>5162</v>
      </c>
      <c r="B3575" t="s">
        <v>5163</v>
      </c>
      <c r="C3575">
        <v>693</v>
      </c>
      <c r="D3575" t="s">
        <v>3632</v>
      </c>
      <c r="E3575">
        <v>300</v>
      </c>
      <c r="F3575">
        <v>462</v>
      </c>
      <c r="G3575">
        <v>6199</v>
      </c>
      <c r="H3575" t="s">
        <v>3633</v>
      </c>
    </row>
    <row r="3576" spans="1:8" hidden="1" x14ac:dyDescent="0.25">
      <c r="A3576" t="s">
        <v>5164</v>
      </c>
      <c r="B3576" t="s">
        <v>5165</v>
      </c>
      <c r="C3576">
        <v>899</v>
      </c>
      <c r="D3576" t="s">
        <v>5166</v>
      </c>
      <c r="E3576">
        <v>84</v>
      </c>
      <c r="F3576">
        <v>189</v>
      </c>
      <c r="G3576">
        <v>14</v>
      </c>
    </row>
    <row r="3577" spans="1:8" hidden="1" x14ac:dyDescent="0.25">
      <c r="A3577" t="s">
        <v>5164</v>
      </c>
      <c r="B3577" t="s">
        <v>5165</v>
      </c>
      <c r="C3577">
        <v>899</v>
      </c>
      <c r="D3577" t="s">
        <v>5167</v>
      </c>
      <c r="E3577">
        <v>1</v>
      </c>
      <c r="F3577">
        <v>83</v>
      </c>
      <c r="G3577">
        <v>14</v>
      </c>
    </row>
    <row r="3578" spans="1:8" hidden="1" x14ac:dyDescent="0.25">
      <c r="A3578" t="s">
        <v>5164</v>
      </c>
      <c r="B3578" t="s">
        <v>5165</v>
      </c>
      <c r="C3578">
        <v>899</v>
      </c>
      <c r="D3578" t="s">
        <v>3639</v>
      </c>
      <c r="E3578">
        <v>394</v>
      </c>
      <c r="F3578">
        <v>436</v>
      </c>
      <c r="G3578">
        <v>4169</v>
      </c>
      <c r="H3578" t="s">
        <v>3640</v>
      </c>
    </row>
    <row r="3579" spans="1:8" hidden="1" x14ac:dyDescent="0.25">
      <c r="A3579" t="s">
        <v>5164</v>
      </c>
      <c r="B3579" t="s">
        <v>5165</v>
      </c>
      <c r="C3579">
        <v>899</v>
      </c>
      <c r="D3579" t="s">
        <v>3630</v>
      </c>
      <c r="E3579">
        <v>696</v>
      </c>
      <c r="F3579">
        <v>869</v>
      </c>
      <c r="G3579">
        <v>5833</v>
      </c>
      <c r="H3579" t="s">
        <v>3631</v>
      </c>
    </row>
    <row r="3580" spans="1:8" x14ac:dyDescent="0.25">
      <c r="A3580" t="s">
        <v>5164</v>
      </c>
      <c r="B3580" t="s">
        <v>5165</v>
      </c>
      <c r="C3580">
        <v>899</v>
      </c>
      <c r="D3580" t="s">
        <v>3632</v>
      </c>
      <c r="E3580">
        <v>446</v>
      </c>
      <c r="F3580">
        <v>554</v>
      </c>
      <c r="G3580">
        <v>6199</v>
      </c>
      <c r="H3580" t="s">
        <v>3633</v>
      </c>
    </row>
    <row r="3581" spans="1:8" hidden="1" x14ac:dyDescent="0.25">
      <c r="A3581" t="s">
        <v>5168</v>
      </c>
      <c r="B3581" t="s">
        <v>5169</v>
      </c>
      <c r="C3581">
        <v>701</v>
      </c>
      <c r="D3581" t="s">
        <v>3657</v>
      </c>
      <c r="E3581">
        <v>51</v>
      </c>
      <c r="F3581">
        <v>145</v>
      </c>
      <c r="G3581">
        <v>2653</v>
      </c>
      <c r="H3581" t="s">
        <v>3658</v>
      </c>
    </row>
    <row r="3582" spans="1:8" hidden="1" x14ac:dyDescent="0.25">
      <c r="A3582" t="s">
        <v>5168</v>
      </c>
      <c r="B3582" t="s">
        <v>5169</v>
      </c>
      <c r="C3582">
        <v>701</v>
      </c>
      <c r="D3582" t="s">
        <v>3639</v>
      </c>
      <c r="E3582">
        <v>315</v>
      </c>
      <c r="F3582">
        <v>363</v>
      </c>
      <c r="G3582">
        <v>4169</v>
      </c>
      <c r="H3582" t="s">
        <v>3640</v>
      </c>
    </row>
    <row r="3583" spans="1:8" hidden="1" x14ac:dyDescent="0.25">
      <c r="A3583" t="s">
        <v>5168</v>
      </c>
      <c r="B3583" t="s">
        <v>5169</v>
      </c>
      <c r="C3583">
        <v>701</v>
      </c>
      <c r="D3583" t="s">
        <v>3630</v>
      </c>
      <c r="E3583">
        <v>531</v>
      </c>
      <c r="F3583">
        <v>696</v>
      </c>
      <c r="G3583">
        <v>5833</v>
      </c>
      <c r="H3583" t="s">
        <v>3631</v>
      </c>
    </row>
    <row r="3584" spans="1:8" x14ac:dyDescent="0.25">
      <c r="A3584" t="s">
        <v>5168</v>
      </c>
      <c r="B3584" t="s">
        <v>5169</v>
      </c>
      <c r="C3584">
        <v>701</v>
      </c>
      <c r="D3584" t="s">
        <v>3632</v>
      </c>
      <c r="E3584">
        <v>388</v>
      </c>
      <c r="F3584">
        <v>462</v>
      </c>
      <c r="G3584">
        <v>6199</v>
      </c>
      <c r="H3584" t="s">
        <v>3633</v>
      </c>
    </row>
    <row r="3585" spans="1:8" hidden="1" x14ac:dyDescent="0.25">
      <c r="A3585" t="s">
        <v>5170</v>
      </c>
      <c r="B3585" t="s">
        <v>5171</v>
      </c>
      <c r="C3585">
        <v>708</v>
      </c>
      <c r="D3585" t="s">
        <v>3630</v>
      </c>
      <c r="E3585">
        <v>481</v>
      </c>
      <c r="F3585">
        <v>642</v>
      </c>
      <c r="G3585">
        <v>5833</v>
      </c>
      <c r="H3585" t="s">
        <v>3631</v>
      </c>
    </row>
    <row r="3586" spans="1:8" x14ac:dyDescent="0.25">
      <c r="A3586" t="s">
        <v>5170</v>
      </c>
      <c r="B3586" t="s">
        <v>5171</v>
      </c>
      <c r="C3586">
        <v>708</v>
      </c>
      <c r="D3586" t="s">
        <v>3632</v>
      </c>
      <c r="E3586">
        <v>137</v>
      </c>
      <c r="F3586">
        <v>199</v>
      </c>
      <c r="G3586">
        <v>6199</v>
      </c>
      <c r="H3586" t="s">
        <v>3633</v>
      </c>
    </row>
    <row r="3587" spans="1:8" x14ac:dyDescent="0.25">
      <c r="A3587" t="s">
        <v>5170</v>
      </c>
      <c r="B3587" t="s">
        <v>5171</v>
      </c>
      <c r="C3587">
        <v>708</v>
      </c>
      <c r="D3587" t="s">
        <v>3632</v>
      </c>
      <c r="E3587">
        <v>201</v>
      </c>
      <c r="F3587">
        <v>272</v>
      </c>
      <c r="G3587">
        <v>6199</v>
      </c>
      <c r="H3587" t="s">
        <v>3633</v>
      </c>
    </row>
    <row r="3588" spans="1:8" x14ac:dyDescent="0.25">
      <c r="A3588" t="s">
        <v>5170</v>
      </c>
      <c r="B3588" t="s">
        <v>5171</v>
      </c>
      <c r="C3588">
        <v>708</v>
      </c>
      <c r="D3588" t="s">
        <v>3632</v>
      </c>
      <c r="E3588">
        <v>276</v>
      </c>
      <c r="F3588">
        <v>362</v>
      </c>
      <c r="G3588">
        <v>6199</v>
      </c>
      <c r="H3588" t="s">
        <v>3633</v>
      </c>
    </row>
    <row r="3589" spans="1:8" hidden="1" x14ac:dyDescent="0.25">
      <c r="A3589" t="s">
        <v>5172</v>
      </c>
      <c r="B3589" t="s">
        <v>5173</v>
      </c>
      <c r="C3589">
        <v>703</v>
      </c>
      <c r="D3589" t="s">
        <v>3657</v>
      </c>
      <c r="E3589">
        <v>37</v>
      </c>
      <c r="F3589">
        <v>129</v>
      </c>
      <c r="G3589">
        <v>2653</v>
      </c>
      <c r="H3589" t="s">
        <v>3658</v>
      </c>
    </row>
    <row r="3590" spans="1:8" hidden="1" x14ac:dyDescent="0.25">
      <c r="A3590" t="s">
        <v>5172</v>
      </c>
      <c r="B3590" t="s">
        <v>5173</v>
      </c>
      <c r="C3590">
        <v>703</v>
      </c>
      <c r="D3590" t="s">
        <v>3639</v>
      </c>
      <c r="E3590">
        <v>299</v>
      </c>
      <c r="F3590">
        <v>347</v>
      </c>
      <c r="G3590">
        <v>4169</v>
      </c>
      <c r="H3590" t="s">
        <v>3640</v>
      </c>
    </row>
    <row r="3591" spans="1:8" hidden="1" x14ac:dyDescent="0.25">
      <c r="A3591" t="s">
        <v>5172</v>
      </c>
      <c r="B3591" t="s">
        <v>5173</v>
      </c>
      <c r="C3591">
        <v>703</v>
      </c>
      <c r="D3591" t="s">
        <v>3630</v>
      </c>
      <c r="E3591">
        <v>540</v>
      </c>
      <c r="F3591">
        <v>697</v>
      </c>
      <c r="G3591">
        <v>5833</v>
      </c>
      <c r="H3591" t="s">
        <v>3631</v>
      </c>
    </row>
    <row r="3592" spans="1:8" x14ac:dyDescent="0.25">
      <c r="A3592" t="s">
        <v>5172</v>
      </c>
      <c r="B3592" t="s">
        <v>5173</v>
      </c>
      <c r="C3592">
        <v>703</v>
      </c>
      <c r="D3592" t="s">
        <v>3632</v>
      </c>
      <c r="E3592">
        <v>372</v>
      </c>
      <c r="F3592">
        <v>437</v>
      </c>
      <c r="G3592">
        <v>6199</v>
      </c>
      <c r="H3592" t="s">
        <v>3633</v>
      </c>
    </row>
    <row r="3593" spans="1:8" hidden="1" x14ac:dyDescent="0.25">
      <c r="A3593" t="s">
        <v>5174</v>
      </c>
      <c r="B3593" t="s">
        <v>5175</v>
      </c>
      <c r="C3593">
        <v>515</v>
      </c>
      <c r="D3593" t="s">
        <v>4003</v>
      </c>
      <c r="E3593">
        <v>104</v>
      </c>
      <c r="F3593">
        <v>188</v>
      </c>
      <c r="G3593">
        <v>11370</v>
      </c>
      <c r="H3593" t="s">
        <v>4004</v>
      </c>
    </row>
    <row r="3594" spans="1:8" hidden="1" x14ac:dyDescent="0.25">
      <c r="A3594" t="s">
        <v>5174</v>
      </c>
      <c r="B3594" t="s">
        <v>5175</v>
      </c>
      <c r="C3594">
        <v>515</v>
      </c>
      <c r="D3594" t="s">
        <v>3630</v>
      </c>
      <c r="E3594">
        <v>341</v>
      </c>
      <c r="F3594">
        <v>515</v>
      </c>
      <c r="G3594">
        <v>5833</v>
      </c>
      <c r="H3594" t="s">
        <v>3631</v>
      </c>
    </row>
    <row r="3595" spans="1:8" x14ac:dyDescent="0.25">
      <c r="A3595" t="s">
        <v>5174</v>
      </c>
      <c r="B3595" t="s">
        <v>5175</v>
      </c>
      <c r="C3595">
        <v>515</v>
      </c>
      <c r="D3595" t="s">
        <v>3632</v>
      </c>
      <c r="E3595">
        <v>208</v>
      </c>
      <c r="F3595">
        <v>269</v>
      </c>
      <c r="G3595">
        <v>6199</v>
      </c>
      <c r="H3595" t="s">
        <v>3633</v>
      </c>
    </row>
    <row r="3596" spans="1:8" hidden="1" x14ac:dyDescent="0.25">
      <c r="A3596" t="s">
        <v>542</v>
      </c>
      <c r="B3596" t="s">
        <v>1842</v>
      </c>
      <c r="C3596">
        <v>701</v>
      </c>
      <c r="D3596" t="s">
        <v>3630</v>
      </c>
      <c r="E3596">
        <v>374</v>
      </c>
      <c r="F3596">
        <v>536</v>
      </c>
      <c r="G3596">
        <v>5833</v>
      </c>
      <c r="H3596" t="s">
        <v>3631</v>
      </c>
    </row>
    <row r="3597" spans="1:8" x14ac:dyDescent="0.25">
      <c r="A3597" t="s">
        <v>542</v>
      </c>
      <c r="B3597" t="s">
        <v>1842</v>
      </c>
      <c r="C3597">
        <v>701</v>
      </c>
      <c r="D3597" t="s">
        <v>3632</v>
      </c>
      <c r="E3597">
        <v>174</v>
      </c>
      <c r="F3597">
        <v>316</v>
      </c>
      <c r="G3597">
        <v>6199</v>
      </c>
      <c r="H3597" t="s">
        <v>3633</v>
      </c>
    </row>
    <row r="3598" spans="1:8" hidden="1" x14ac:dyDescent="0.25">
      <c r="A3598" t="s">
        <v>543</v>
      </c>
      <c r="B3598" t="s">
        <v>1843</v>
      </c>
      <c r="C3598">
        <v>442</v>
      </c>
      <c r="D3598" t="s">
        <v>3630</v>
      </c>
      <c r="E3598">
        <v>262</v>
      </c>
      <c r="F3598">
        <v>424</v>
      </c>
      <c r="G3598">
        <v>5833</v>
      </c>
      <c r="H3598" t="s">
        <v>3631</v>
      </c>
    </row>
    <row r="3599" spans="1:8" x14ac:dyDescent="0.25">
      <c r="A3599" t="s">
        <v>543</v>
      </c>
      <c r="B3599" t="s">
        <v>1843</v>
      </c>
      <c r="C3599">
        <v>442</v>
      </c>
      <c r="D3599" t="s">
        <v>3632</v>
      </c>
      <c r="E3599">
        <v>118</v>
      </c>
      <c r="F3599">
        <v>183</v>
      </c>
      <c r="G3599">
        <v>6199</v>
      </c>
      <c r="H3599" t="s">
        <v>3633</v>
      </c>
    </row>
    <row r="3600" spans="1:8" hidden="1" x14ac:dyDescent="0.25">
      <c r="A3600" t="s">
        <v>5176</v>
      </c>
      <c r="B3600" t="s">
        <v>5177</v>
      </c>
      <c r="C3600">
        <v>813</v>
      </c>
      <c r="D3600" t="s">
        <v>3630</v>
      </c>
      <c r="E3600">
        <v>498</v>
      </c>
      <c r="F3600">
        <v>664</v>
      </c>
      <c r="G3600">
        <v>5833</v>
      </c>
      <c r="H3600" t="s">
        <v>3631</v>
      </c>
    </row>
    <row r="3601" spans="1:8" x14ac:dyDescent="0.25">
      <c r="A3601" t="s">
        <v>5176</v>
      </c>
      <c r="B3601" t="s">
        <v>5177</v>
      </c>
      <c r="C3601">
        <v>813</v>
      </c>
      <c r="D3601" t="s">
        <v>3632</v>
      </c>
      <c r="E3601">
        <v>133</v>
      </c>
      <c r="F3601">
        <v>193</v>
      </c>
      <c r="G3601">
        <v>6199</v>
      </c>
      <c r="H3601" t="s">
        <v>3633</v>
      </c>
    </row>
    <row r="3602" spans="1:8" x14ac:dyDescent="0.25">
      <c r="A3602" t="s">
        <v>5176</v>
      </c>
      <c r="B3602" t="s">
        <v>5177</v>
      </c>
      <c r="C3602">
        <v>813</v>
      </c>
      <c r="D3602" t="s">
        <v>3632</v>
      </c>
      <c r="E3602">
        <v>196</v>
      </c>
      <c r="F3602">
        <v>280</v>
      </c>
      <c r="G3602">
        <v>6199</v>
      </c>
      <c r="H3602" t="s">
        <v>3633</v>
      </c>
    </row>
    <row r="3603" spans="1:8" x14ac:dyDescent="0.25">
      <c r="A3603" t="s">
        <v>5176</v>
      </c>
      <c r="B3603" t="s">
        <v>5177</v>
      </c>
      <c r="C3603">
        <v>813</v>
      </c>
      <c r="D3603" t="s">
        <v>3632</v>
      </c>
      <c r="E3603">
        <v>285</v>
      </c>
      <c r="F3603">
        <v>409</v>
      </c>
      <c r="G3603">
        <v>6199</v>
      </c>
      <c r="H3603" t="s">
        <v>3633</v>
      </c>
    </row>
    <row r="3604" spans="1:8" hidden="1" x14ac:dyDescent="0.25">
      <c r="A3604" t="s">
        <v>5178</v>
      </c>
      <c r="B3604" t="s">
        <v>5179</v>
      </c>
      <c r="C3604">
        <v>776</v>
      </c>
      <c r="D3604" t="s">
        <v>3657</v>
      </c>
      <c r="E3604">
        <v>39</v>
      </c>
      <c r="F3604">
        <v>131</v>
      </c>
      <c r="G3604">
        <v>2653</v>
      </c>
      <c r="H3604" t="s">
        <v>3658</v>
      </c>
    </row>
    <row r="3605" spans="1:8" hidden="1" x14ac:dyDescent="0.25">
      <c r="A3605" t="s">
        <v>5178</v>
      </c>
      <c r="B3605" t="s">
        <v>5179</v>
      </c>
      <c r="C3605">
        <v>776</v>
      </c>
      <c r="D3605" t="s">
        <v>3657</v>
      </c>
      <c r="E3605">
        <v>229</v>
      </c>
      <c r="F3605">
        <v>322</v>
      </c>
      <c r="G3605">
        <v>2653</v>
      </c>
      <c r="H3605" t="s">
        <v>3658</v>
      </c>
    </row>
    <row r="3606" spans="1:8" hidden="1" x14ac:dyDescent="0.25">
      <c r="A3606" t="s">
        <v>5178</v>
      </c>
      <c r="B3606" t="s">
        <v>5179</v>
      </c>
      <c r="C3606">
        <v>776</v>
      </c>
      <c r="D3606" t="s">
        <v>3639</v>
      </c>
      <c r="E3606">
        <v>365</v>
      </c>
      <c r="F3606">
        <v>413</v>
      </c>
      <c r="G3606">
        <v>4169</v>
      </c>
      <c r="H3606" t="s">
        <v>3640</v>
      </c>
    </row>
    <row r="3607" spans="1:8" hidden="1" x14ac:dyDescent="0.25">
      <c r="A3607" t="s">
        <v>5178</v>
      </c>
      <c r="B3607" t="s">
        <v>5179</v>
      </c>
      <c r="C3607">
        <v>776</v>
      </c>
      <c r="D3607" t="s">
        <v>3630</v>
      </c>
      <c r="E3607">
        <v>616</v>
      </c>
      <c r="F3607">
        <v>770</v>
      </c>
      <c r="G3607">
        <v>5833</v>
      </c>
      <c r="H3607" t="s">
        <v>3631</v>
      </c>
    </row>
    <row r="3608" spans="1:8" x14ac:dyDescent="0.25">
      <c r="A3608" t="s">
        <v>5178</v>
      </c>
      <c r="B3608" t="s">
        <v>5179</v>
      </c>
      <c r="C3608">
        <v>776</v>
      </c>
      <c r="D3608" t="s">
        <v>3632</v>
      </c>
      <c r="E3608">
        <v>438</v>
      </c>
      <c r="F3608">
        <v>512</v>
      </c>
      <c r="G3608">
        <v>6199</v>
      </c>
      <c r="H3608" t="s">
        <v>3633</v>
      </c>
    </row>
    <row r="3609" spans="1:8" hidden="1" x14ac:dyDescent="0.25">
      <c r="A3609" t="s">
        <v>5180</v>
      </c>
      <c r="B3609" t="s">
        <v>5181</v>
      </c>
      <c r="C3609">
        <v>657</v>
      </c>
      <c r="D3609" t="s">
        <v>3630</v>
      </c>
      <c r="E3609">
        <v>427</v>
      </c>
      <c r="F3609">
        <v>592</v>
      </c>
      <c r="G3609">
        <v>5833</v>
      </c>
      <c r="H3609" t="s">
        <v>3631</v>
      </c>
    </row>
    <row r="3610" spans="1:8" x14ac:dyDescent="0.25">
      <c r="A3610" t="s">
        <v>5180</v>
      </c>
      <c r="B3610" t="s">
        <v>5181</v>
      </c>
      <c r="C3610">
        <v>657</v>
      </c>
      <c r="D3610" t="s">
        <v>3632</v>
      </c>
      <c r="E3610">
        <v>126</v>
      </c>
      <c r="F3610">
        <v>189</v>
      </c>
      <c r="G3610">
        <v>6199</v>
      </c>
      <c r="H3610" t="s">
        <v>3633</v>
      </c>
    </row>
    <row r="3611" spans="1:8" x14ac:dyDescent="0.25">
      <c r="A3611" t="s">
        <v>5180</v>
      </c>
      <c r="B3611" t="s">
        <v>5181</v>
      </c>
      <c r="C3611">
        <v>657</v>
      </c>
      <c r="D3611" t="s">
        <v>3632</v>
      </c>
      <c r="E3611">
        <v>191</v>
      </c>
      <c r="F3611">
        <v>262</v>
      </c>
      <c r="G3611">
        <v>6199</v>
      </c>
      <c r="H3611" t="s">
        <v>3633</v>
      </c>
    </row>
    <row r="3612" spans="1:8" x14ac:dyDescent="0.25">
      <c r="A3612" t="s">
        <v>5180</v>
      </c>
      <c r="B3612" t="s">
        <v>5181</v>
      </c>
      <c r="C3612">
        <v>657</v>
      </c>
      <c r="D3612" t="s">
        <v>3632</v>
      </c>
      <c r="E3612">
        <v>266</v>
      </c>
      <c r="F3612">
        <v>343</v>
      </c>
      <c r="G3612">
        <v>6199</v>
      </c>
      <c r="H3612" t="s">
        <v>3633</v>
      </c>
    </row>
    <row r="3613" spans="1:8" hidden="1" x14ac:dyDescent="0.25">
      <c r="A3613" t="s">
        <v>544</v>
      </c>
      <c r="B3613" t="s">
        <v>1844</v>
      </c>
      <c r="C3613">
        <v>331</v>
      </c>
      <c r="D3613" t="s">
        <v>3630</v>
      </c>
      <c r="E3613">
        <v>169</v>
      </c>
      <c r="F3613">
        <v>329</v>
      </c>
      <c r="G3613">
        <v>5833</v>
      </c>
      <c r="H3613" t="s">
        <v>3631</v>
      </c>
    </row>
    <row r="3614" spans="1:8" x14ac:dyDescent="0.25">
      <c r="A3614" t="s">
        <v>544</v>
      </c>
      <c r="B3614" t="s">
        <v>1844</v>
      </c>
      <c r="C3614">
        <v>331</v>
      </c>
      <c r="D3614" t="s">
        <v>3632</v>
      </c>
      <c r="E3614">
        <v>38</v>
      </c>
      <c r="F3614">
        <v>99</v>
      </c>
      <c r="G3614">
        <v>6199</v>
      </c>
      <c r="H3614" t="s">
        <v>3633</v>
      </c>
    </row>
    <row r="3615" spans="1:8" hidden="1" x14ac:dyDescent="0.25">
      <c r="A3615" t="s">
        <v>5182</v>
      </c>
      <c r="B3615" t="s">
        <v>5183</v>
      </c>
      <c r="C3615">
        <v>412</v>
      </c>
      <c r="D3615" t="s">
        <v>3639</v>
      </c>
      <c r="E3615">
        <v>46</v>
      </c>
      <c r="F3615">
        <v>91</v>
      </c>
      <c r="G3615">
        <v>4169</v>
      </c>
      <c r="H3615" t="s">
        <v>3640</v>
      </c>
    </row>
    <row r="3616" spans="1:8" hidden="1" x14ac:dyDescent="0.25">
      <c r="A3616" t="s">
        <v>5182</v>
      </c>
      <c r="B3616" t="s">
        <v>5183</v>
      </c>
      <c r="C3616">
        <v>412</v>
      </c>
      <c r="D3616" t="s">
        <v>3630</v>
      </c>
      <c r="E3616">
        <v>250</v>
      </c>
      <c r="F3616">
        <v>410</v>
      </c>
      <c r="G3616">
        <v>5833</v>
      </c>
      <c r="H3616" t="s">
        <v>3631</v>
      </c>
    </row>
    <row r="3617" spans="1:8" x14ac:dyDescent="0.25">
      <c r="A3617" t="s">
        <v>5182</v>
      </c>
      <c r="B3617" t="s">
        <v>5183</v>
      </c>
      <c r="C3617">
        <v>412</v>
      </c>
      <c r="D3617" t="s">
        <v>3632</v>
      </c>
      <c r="E3617">
        <v>119</v>
      </c>
      <c r="F3617">
        <v>180</v>
      </c>
      <c r="G3617">
        <v>6199</v>
      </c>
      <c r="H3617" t="s">
        <v>3633</v>
      </c>
    </row>
    <row r="3618" spans="1:8" hidden="1" x14ac:dyDescent="0.25">
      <c r="A3618" t="s">
        <v>545</v>
      </c>
      <c r="B3618" t="s">
        <v>1845</v>
      </c>
      <c r="C3618">
        <v>512</v>
      </c>
      <c r="D3618" t="s">
        <v>4287</v>
      </c>
      <c r="E3618">
        <v>1</v>
      </c>
      <c r="F3618">
        <v>179</v>
      </c>
      <c r="G3618">
        <v>123</v>
      </c>
    </row>
    <row r="3619" spans="1:8" hidden="1" x14ac:dyDescent="0.25">
      <c r="A3619" t="s">
        <v>545</v>
      </c>
      <c r="B3619" t="s">
        <v>1845</v>
      </c>
      <c r="C3619">
        <v>512</v>
      </c>
      <c r="D3619" t="s">
        <v>3630</v>
      </c>
      <c r="E3619">
        <v>336</v>
      </c>
      <c r="F3619">
        <v>507</v>
      </c>
      <c r="G3619">
        <v>5833</v>
      </c>
      <c r="H3619" t="s">
        <v>3631</v>
      </c>
    </row>
    <row r="3620" spans="1:8" x14ac:dyDescent="0.25">
      <c r="A3620" t="s">
        <v>545</v>
      </c>
      <c r="B3620" t="s">
        <v>1845</v>
      </c>
      <c r="C3620">
        <v>512</v>
      </c>
      <c r="D3620" t="s">
        <v>3632</v>
      </c>
      <c r="E3620">
        <v>180</v>
      </c>
      <c r="F3620">
        <v>275</v>
      </c>
      <c r="G3620">
        <v>6199</v>
      </c>
      <c r="H3620" t="s">
        <v>3633</v>
      </c>
    </row>
    <row r="3621" spans="1:8" hidden="1" x14ac:dyDescent="0.25">
      <c r="A3621" t="s">
        <v>546</v>
      </c>
      <c r="B3621" t="s">
        <v>1846</v>
      </c>
      <c r="C3621">
        <v>512</v>
      </c>
      <c r="D3621" t="s">
        <v>4287</v>
      </c>
      <c r="E3621">
        <v>1</v>
      </c>
      <c r="F3621">
        <v>179</v>
      </c>
      <c r="G3621">
        <v>123</v>
      </c>
    </row>
    <row r="3622" spans="1:8" hidden="1" x14ac:dyDescent="0.25">
      <c r="A3622" t="s">
        <v>546</v>
      </c>
      <c r="B3622" t="s">
        <v>1846</v>
      </c>
      <c r="C3622">
        <v>512</v>
      </c>
      <c r="D3622" t="s">
        <v>3630</v>
      </c>
      <c r="E3622">
        <v>336</v>
      </c>
      <c r="F3622">
        <v>507</v>
      </c>
      <c r="G3622">
        <v>5833</v>
      </c>
      <c r="H3622" t="s">
        <v>3631</v>
      </c>
    </row>
    <row r="3623" spans="1:8" x14ac:dyDescent="0.25">
      <c r="A3623" t="s">
        <v>546</v>
      </c>
      <c r="B3623" t="s">
        <v>1846</v>
      </c>
      <c r="C3623">
        <v>512</v>
      </c>
      <c r="D3623" t="s">
        <v>3632</v>
      </c>
      <c r="E3623">
        <v>180</v>
      </c>
      <c r="F3623">
        <v>275</v>
      </c>
      <c r="G3623">
        <v>6199</v>
      </c>
      <c r="H3623" t="s">
        <v>3633</v>
      </c>
    </row>
    <row r="3624" spans="1:8" hidden="1" x14ac:dyDescent="0.25">
      <c r="A3624" t="s">
        <v>5184</v>
      </c>
      <c r="B3624" t="s">
        <v>5185</v>
      </c>
      <c r="C3624">
        <v>412</v>
      </c>
      <c r="D3624" t="s">
        <v>3639</v>
      </c>
      <c r="E3624">
        <v>46</v>
      </c>
      <c r="F3624">
        <v>91</v>
      </c>
      <c r="G3624">
        <v>4169</v>
      </c>
      <c r="H3624" t="s">
        <v>3640</v>
      </c>
    </row>
    <row r="3625" spans="1:8" hidden="1" x14ac:dyDescent="0.25">
      <c r="A3625" t="s">
        <v>5184</v>
      </c>
      <c r="B3625" t="s">
        <v>5185</v>
      </c>
      <c r="C3625">
        <v>412</v>
      </c>
      <c r="D3625" t="s">
        <v>3630</v>
      </c>
      <c r="E3625">
        <v>250</v>
      </c>
      <c r="F3625">
        <v>410</v>
      </c>
      <c r="G3625">
        <v>5833</v>
      </c>
      <c r="H3625" t="s">
        <v>3631</v>
      </c>
    </row>
    <row r="3626" spans="1:8" x14ac:dyDescent="0.25">
      <c r="A3626" t="s">
        <v>5184</v>
      </c>
      <c r="B3626" t="s">
        <v>5185</v>
      </c>
      <c r="C3626">
        <v>412</v>
      </c>
      <c r="D3626" t="s">
        <v>3632</v>
      </c>
      <c r="E3626">
        <v>119</v>
      </c>
      <c r="F3626">
        <v>180</v>
      </c>
      <c r="G3626">
        <v>6199</v>
      </c>
      <c r="H3626" t="s">
        <v>3633</v>
      </c>
    </row>
    <row r="3627" spans="1:8" hidden="1" x14ac:dyDescent="0.25">
      <c r="A3627" t="s">
        <v>5186</v>
      </c>
      <c r="B3627" t="s">
        <v>5187</v>
      </c>
      <c r="C3627">
        <v>656</v>
      </c>
      <c r="D3627" t="s">
        <v>3630</v>
      </c>
      <c r="E3627">
        <v>426</v>
      </c>
      <c r="F3627">
        <v>591</v>
      </c>
      <c r="G3627">
        <v>5833</v>
      </c>
      <c r="H3627" t="s">
        <v>3631</v>
      </c>
    </row>
    <row r="3628" spans="1:8" x14ac:dyDescent="0.25">
      <c r="A3628" t="s">
        <v>5186</v>
      </c>
      <c r="B3628" t="s">
        <v>5187</v>
      </c>
      <c r="C3628">
        <v>656</v>
      </c>
      <c r="D3628" t="s">
        <v>3632</v>
      </c>
      <c r="E3628">
        <v>129</v>
      </c>
      <c r="F3628">
        <v>192</v>
      </c>
      <c r="G3628">
        <v>6199</v>
      </c>
      <c r="H3628" t="s">
        <v>3633</v>
      </c>
    </row>
    <row r="3629" spans="1:8" x14ac:dyDescent="0.25">
      <c r="A3629" t="s">
        <v>5186</v>
      </c>
      <c r="B3629" t="s">
        <v>5187</v>
      </c>
      <c r="C3629">
        <v>656</v>
      </c>
      <c r="D3629" t="s">
        <v>3632</v>
      </c>
      <c r="E3629">
        <v>194</v>
      </c>
      <c r="F3629">
        <v>265</v>
      </c>
      <c r="G3629">
        <v>6199</v>
      </c>
      <c r="H3629" t="s">
        <v>3633</v>
      </c>
    </row>
    <row r="3630" spans="1:8" x14ac:dyDescent="0.25">
      <c r="A3630" t="s">
        <v>5186</v>
      </c>
      <c r="B3630" t="s">
        <v>5187</v>
      </c>
      <c r="C3630">
        <v>656</v>
      </c>
      <c r="D3630" t="s">
        <v>3632</v>
      </c>
      <c r="E3630">
        <v>269</v>
      </c>
      <c r="F3630">
        <v>346</v>
      </c>
      <c r="G3630">
        <v>6199</v>
      </c>
      <c r="H3630" t="s">
        <v>3633</v>
      </c>
    </row>
    <row r="3631" spans="1:8" hidden="1" x14ac:dyDescent="0.25">
      <c r="A3631" t="s">
        <v>547</v>
      </c>
      <c r="B3631" t="s">
        <v>1847</v>
      </c>
      <c r="C3631">
        <v>512</v>
      </c>
      <c r="D3631" t="s">
        <v>4287</v>
      </c>
      <c r="E3631">
        <v>1</v>
      </c>
      <c r="F3631">
        <v>179</v>
      </c>
      <c r="G3631">
        <v>123</v>
      </c>
    </row>
    <row r="3632" spans="1:8" hidden="1" x14ac:dyDescent="0.25">
      <c r="A3632" t="s">
        <v>547</v>
      </c>
      <c r="B3632" t="s">
        <v>1847</v>
      </c>
      <c r="C3632">
        <v>512</v>
      </c>
      <c r="D3632" t="s">
        <v>3630</v>
      </c>
      <c r="E3632">
        <v>336</v>
      </c>
      <c r="F3632">
        <v>507</v>
      </c>
      <c r="G3632">
        <v>5833</v>
      </c>
      <c r="H3632" t="s">
        <v>3631</v>
      </c>
    </row>
    <row r="3633" spans="1:8" x14ac:dyDescent="0.25">
      <c r="A3633" t="s">
        <v>547</v>
      </c>
      <c r="B3633" t="s">
        <v>1847</v>
      </c>
      <c r="C3633">
        <v>512</v>
      </c>
      <c r="D3633" t="s">
        <v>3632</v>
      </c>
      <c r="E3633">
        <v>180</v>
      </c>
      <c r="F3633">
        <v>275</v>
      </c>
      <c r="G3633">
        <v>6199</v>
      </c>
      <c r="H3633" t="s">
        <v>3633</v>
      </c>
    </row>
    <row r="3634" spans="1:8" hidden="1" x14ac:dyDescent="0.25">
      <c r="A3634" t="s">
        <v>5188</v>
      </c>
      <c r="B3634" t="s">
        <v>5189</v>
      </c>
      <c r="C3634">
        <v>686</v>
      </c>
      <c r="D3634" t="s">
        <v>3680</v>
      </c>
      <c r="E3634">
        <v>1</v>
      </c>
      <c r="F3634">
        <v>114</v>
      </c>
      <c r="G3634">
        <v>197</v>
      </c>
    </row>
    <row r="3635" spans="1:8" hidden="1" x14ac:dyDescent="0.25">
      <c r="A3635" t="s">
        <v>5188</v>
      </c>
      <c r="B3635" t="s">
        <v>5189</v>
      </c>
      <c r="C3635">
        <v>686</v>
      </c>
      <c r="D3635" t="s">
        <v>3630</v>
      </c>
      <c r="E3635">
        <v>465</v>
      </c>
      <c r="F3635">
        <v>626</v>
      </c>
      <c r="G3635">
        <v>5833</v>
      </c>
      <c r="H3635" t="s">
        <v>3631</v>
      </c>
    </row>
    <row r="3636" spans="1:8" x14ac:dyDescent="0.25">
      <c r="A3636" t="s">
        <v>5188</v>
      </c>
      <c r="B3636" t="s">
        <v>5189</v>
      </c>
      <c r="C3636">
        <v>686</v>
      </c>
      <c r="D3636" t="s">
        <v>3632</v>
      </c>
      <c r="E3636">
        <v>145</v>
      </c>
      <c r="F3636">
        <v>208</v>
      </c>
      <c r="G3636">
        <v>6199</v>
      </c>
      <c r="H3636" t="s">
        <v>3633</v>
      </c>
    </row>
    <row r="3637" spans="1:8" x14ac:dyDescent="0.25">
      <c r="A3637" t="s">
        <v>5188</v>
      </c>
      <c r="B3637" t="s">
        <v>5189</v>
      </c>
      <c r="C3637">
        <v>686</v>
      </c>
      <c r="D3637" t="s">
        <v>3632</v>
      </c>
      <c r="E3637">
        <v>210</v>
      </c>
      <c r="F3637">
        <v>280</v>
      </c>
      <c r="G3637">
        <v>6199</v>
      </c>
      <c r="H3637" t="s">
        <v>3633</v>
      </c>
    </row>
    <row r="3638" spans="1:8" x14ac:dyDescent="0.25">
      <c r="A3638" t="s">
        <v>5188</v>
      </c>
      <c r="B3638" t="s">
        <v>5189</v>
      </c>
      <c r="C3638">
        <v>686</v>
      </c>
      <c r="D3638" t="s">
        <v>3632</v>
      </c>
      <c r="E3638">
        <v>284</v>
      </c>
      <c r="F3638">
        <v>362</v>
      </c>
      <c r="G3638">
        <v>6199</v>
      </c>
      <c r="H3638" t="s">
        <v>3633</v>
      </c>
    </row>
    <row r="3639" spans="1:8" hidden="1" x14ac:dyDescent="0.25">
      <c r="A3639" t="s">
        <v>5190</v>
      </c>
      <c r="B3639" t="s">
        <v>5191</v>
      </c>
      <c r="C3639">
        <v>412</v>
      </c>
      <c r="D3639" t="s">
        <v>3639</v>
      </c>
      <c r="E3639">
        <v>46</v>
      </c>
      <c r="F3639">
        <v>91</v>
      </c>
      <c r="G3639">
        <v>4169</v>
      </c>
      <c r="H3639" t="s">
        <v>3640</v>
      </c>
    </row>
    <row r="3640" spans="1:8" hidden="1" x14ac:dyDescent="0.25">
      <c r="A3640" t="s">
        <v>5190</v>
      </c>
      <c r="B3640" t="s">
        <v>5191</v>
      </c>
      <c r="C3640">
        <v>412</v>
      </c>
      <c r="D3640" t="s">
        <v>3630</v>
      </c>
      <c r="E3640">
        <v>250</v>
      </c>
      <c r="F3640">
        <v>410</v>
      </c>
      <c r="G3640">
        <v>5833</v>
      </c>
      <c r="H3640" t="s">
        <v>3631</v>
      </c>
    </row>
    <row r="3641" spans="1:8" x14ac:dyDescent="0.25">
      <c r="A3641" t="s">
        <v>5190</v>
      </c>
      <c r="B3641" t="s">
        <v>5191</v>
      </c>
      <c r="C3641">
        <v>412</v>
      </c>
      <c r="D3641" t="s">
        <v>3632</v>
      </c>
      <c r="E3641">
        <v>119</v>
      </c>
      <c r="F3641">
        <v>180</v>
      </c>
      <c r="G3641">
        <v>6199</v>
      </c>
      <c r="H3641" t="s">
        <v>3633</v>
      </c>
    </row>
    <row r="3642" spans="1:8" hidden="1" x14ac:dyDescent="0.25">
      <c r="A3642" t="s">
        <v>5192</v>
      </c>
      <c r="B3642" t="s">
        <v>5193</v>
      </c>
      <c r="C3642">
        <v>499</v>
      </c>
      <c r="D3642" t="s">
        <v>3639</v>
      </c>
      <c r="E3642">
        <v>100</v>
      </c>
      <c r="F3642">
        <v>148</v>
      </c>
      <c r="G3642">
        <v>4169</v>
      </c>
      <c r="H3642" t="s">
        <v>3640</v>
      </c>
    </row>
    <row r="3643" spans="1:8" hidden="1" x14ac:dyDescent="0.25">
      <c r="A3643" t="s">
        <v>5192</v>
      </c>
      <c r="B3643" t="s">
        <v>5193</v>
      </c>
      <c r="C3643">
        <v>499</v>
      </c>
      <c r="D3643" t="s">
        <v>3630</v>
      </c>
      <c r="E3643">
        <v>338</v>
      </c>
      <c r="F3643">
        <v>495</v>
      </c>
      <c r="G3643">
        <v>5833</v>
      </c>
      <c r="H3643" t="s">
        <v>3631</v>
      </c>
    </row>
    <row r="3644" spans="1:8" x14ac:dyDescent="0.25">
      <c r="A3644" t="s">
        <v>5192</v>
      </c>
      <c r="B3644" t="s">
        <v>5193</v>
      </c>
      <c r="C3644">
        <v>499</v>
      </c>
      <c r="D3644" t="s">
        <v>3632</v>
      </c>
      <c r="E3644">
        <v>169</v>
      </c>
      <c r="F3644">
        <v>252</v>
      </c>
      <c r="G3644">
        <v>6199</v>
      </c>
      <c r="H3644" t="s">
        <v>3633</v>
      </c>
    </row>
    <row r="3645" spans="1:8" hidden="1" x14ac:dyDescent="0.25">
      <c r="A3645" t="s">
        <v>5194</v>
      </c>
      <c r="B3645" t="s">
        <v>5195</v>
      </c>
      <c r="C3645">
        <v>719</v>
      </c>
      <c r="D3645" t="s">
        <v>5196</v>
      </c>
      <c r="E3645">
        <v>1</v>
      </c>
      <c r="F3645">
        <v>214</v>
      </c>
      <c r="G3645">
        <v>124</v>
      </c>
    </row>
    <row r="3646" spans="1:8" hidden="1" x14ac:dyDescent="0.25">
      <c r="A3646" t="s">
        <v>5194</v>
      </c>
      <c r="B3646" t="s">
        <v>5195</v>
      </c>
      <c r="C3646">
        <v>719</v>
      </c>
      <c r="D3646" t="s">
        <v>3639</v>
      </c>
      <c r="E3646">
        <v>348</v>
      </c>
      <c r="F3646">
        <v>396</v>
      </c>
      <c r="G3646">
        <v>4169</v>
      </c>
      <c r="H3646" t="s">
        <v>3640</v>
      </c>
    </row>
    <row r="3647" spans="1:8" hidden="1" x14ac:dyDescent="0.25">
      <c r="A3647" t="s">
        <v>5194</v>
      </c>
      <c r="B3647" t="s">
        <v>5195</v>
      </c>
      <c r="C3647">
        <v>719</v>
      </c>
      <c r="D3647" t="s">
        <v>3630</v>
      </c>
      <c r="E3647">
        <v>568</v>
      </c>
      <c r="F3647">
        <v>719</v>
      </c>
      <c r="G3647">
        <v>5833</v>
      </c>
      <c r="H3647" t="s">
        <v>3631</v>
      </c>
    </row>
    <row r="3648" spans="1:8" x14ac:dyDescent="0.25">
      <c r="A3648" t="s">
        <v>5194</v>
      </c>
      <c r="B3648" t="s">
        <v>5195</v>
      </c>
      <c r="C3648">
        <v>719</v>
      </c>
      <c r="D3648" t="s">
        <v>3632</v>
      </c>
      <c r="E3648">
        <v>428</v>
      </c>
      <c r="F3648">
        <v>489</v>
      </c>
      <c r="G3648">
        <v>6199</v>
      </c>
      <c r="H3648" t="s">
        <v>3633</v>
      </c>
    </row>
    <row r="3649" spans="1:8" hidden="1" x14ac:dyDescent="0.25">
      <c r="A3649" t="s">
        <v>548</v>
      </c>
      <c r="B3649" t="s">
        <v>1848</v>
      </c>
      <c r="C3649">
        <v>430</v>
      </c>
      <c r="D3649" t="s">
        <v>3630</v>
      </c>
      <c r="E3649">
        <v>266</v>
      </c>
      <c r="F3649">
        <v>425</v>
      </c>
      <c r="G3649">
        <v>5833</v>
      </c>
      <c r="H3649" t="s">
        <v>3631</v>
      </c>
    </row>
    <row r="3650" spans="1:8" x14ac:dyDescent="0.25">
      <c r="A3650" t="s">
        <v>548</v>
      </c>
      <c r="B3650" t="s">
        <v>1848</v>
      </c>
      <c r="C3650">
        <v>430</v>
      </c>
      <c r="D3650" t="s">
        <v>3632</v>
      </c>
      <c r="E3650">
        <v>106</v>
      </c>
      <c r="F3650">
        <v>181</v>
      </c>
      <c r="G3650">
        <v>6199</v>
      </c>
      <c r="H3650" t="s">
        <v>3633</v>
      </c>
    </row>
    <row r="3651" spans="1:8" hidden="1" x14ac:dyDescent="0.25">
      <c r="A3651" t="s">
        <v>549</v>
      </c>
      <c r="B3651" t="s">
        <v>1849</v>
      </c>
      <c r="C3651">
        <v>449</v>
      </c>
      <c r="D3651" t="s">
        <v>3630</v>
      </c>
      <c r="E3651">
        <v>289</v>
      </c>
      <c r="F3651">
        <v>448</v>
      </c>
      <c r="G3651">
        <v>5833</v>
      </c>
      <c r="H3651" t="s">
        <v>3631</v>
      </c>
    </row>
    <row r="3652" spans="1:8" x14ac:dyDescent="0.25">
      <c r="A3652" t="s">
        <v>549</v>
      </c>
      <c r="B3652" t="s">
        <v>1849</v>
      </c>
      <c r="C3652">
        <v>449</v>
      </c>
      <c r="D3652" t="s">
        <v>3632</v>
      </c>
      <c r="E3652">
        <v>128</v>
      </c>
      <c r="F3652">
        <v>188</v>
      </c>
      <c r="G3652">
        <v>6199</v>
      </c>
      <c r="H3652" t="s">
        <v>3633</v>
      </c>
    </row>
    <row r="3653" spans="1:8" hidden="1" x14ac:dyDescent="0.25">
      <c r="A3653" t="s">
        <v>550</v>
      </c>
      <c r="B3653" t="s">
        <v>1850</v>
      </c>
      <c r="C3653">
        <v>462</v>
      </c>
      <c r="D3653" t="s">
        <v>3630</v>
      </c>
      <c r="E3653">
        <v>282</v>
      </c>
      <c r="F3653">
        <v>441</v>
      </c>
      <c r="G3653">
        <v>5833</v>
      </c>
      <c r="H3653" t="s">
        <v>3631</v>
      </c>
    </row>
    <row r="3654" spans="1:8" x14ac:dyDescent="0.25">
      <c r="A3654" t="s">
        <v>550</v>
      </c>
      <c r="B3654" t="s">
        <v>1850</v>
      </c>
      <c r="C3654">
        <v>462</v>
      </c>
      <c r="D3654" t="s">
        <v>3632</v>
      </c>
      <c r="E3654">
        <v>121</v>
      </c>
      <c r="F3654">
        <v>207</v>
      </c>
      <c r="G3654">
        <v>6199</v>
      </c>
      <c r="H3654" t="s">
        <v>3633</v>
      </c>
    </row>
    <row r="3655" spans="1:8" hidden="1" x14ac:dyDescent="0.25">
      <c r="A3655" t="s">
        <v>5197</v>
      </c>
      <c r="B3655" t="s">
        <v>5198</v>
      </c>
      <c r="C3655">
        <v>531</v>
      </c>
      <c r="D3655" t="s">
        <v>5199</v>
      </c>
      <c r="E3655">
        <v>8</v>
      </c>
      <c r="F3655">
        <v>125</v>
      </c>
      <c r="G3655">
        <v>3</v>
      </c>
    </row>
    <row r="3656" spans="1:8" hidden="1" x14ac:dyDescent="0.25">
      <c r="A3656" t="s">
        <v>5197</v>
      </c>
      <c r="B3656" t="s">
        <v>5198</v>
      </c>
      <c r="C3656">
        <v>531</v>
      </c>
      <c r="D3656" t="s">
        <v>3639</v>
      </c>
      <c r="E3656">
        <v>172</v>
      </c>
      <c r="F3656">
        <v>221</v>
      </c>
      <c r="G3656">
        <v>4169</v>
      </c>
      <c r="H3656" t="s">
        <v>3640</v>
      </c>
    </row>
    <row r="3657" spans="1:8" hidden="1" x14ac:dyDescent="0.25">
      <c r="A3657" t="s">
        <v>5197</v>
      </c>
      <c r="B3657" t="s">
        <v>5198</v>
      </c>
      <c r="C3657">
        <v>531</v>
      </c>
      <c r="D3657" t="s">
        <v>3630</v>
      </c>
      <c r="E3657">
        <v>369</v>
      </c>
      <c r="F3657">
        <v>529</v>
      </c>
      <c r="G3657">
        <v>5833</v>
      </c>
      <c r="H3657" t="s">
        <v>3631</v>
      </c>
    </row>
    <row r="3658" spans="1:8" x14ac:dyDescent="0.25">
      <c r="A3658" t="s">
        <v>5197</v>
      </c>
      <c r="B3658" t="s">
        <v>5198</v>
      </c>
      <c r="C3658">
        <v>531</v>
      </c>
      <c r="D3658" t="s">
        <v>3632</v>
      </c>
      <c r="E3658">
        <v>184</v>
      </c>
      <c r="F3658">
        <v>296</v>
      </c>
      <c r="G3658">
        <v>6199</v>
      </c>
      <c r="H3658" t="s">
        <v>3633</v>
      </c>
    </row>
    <row r="3659" spans="1:8" hidden="1" x14ac:dyDescent="0.25">
      <c r="A3659" t="s">
        <v>551</v>
      </c>
      <c r="B3659" t="s">
        <v>1851</v>
      </c>
      <c r="C3659">
        <v>447</v>
      </c>
      <c r="D3659" t="s">
        <v>3630</v>
      </c>
      <c r="E3659">
        <v>269</v>
      </c>
      <c r="F3659">
        <v>429</v>
      </c>
      <c r="G3659">
        <v>5833</v>
      </c>
      <c r="H3659" t="s">
        <v>3631</v>
      </c>
    </row>
    <row r="3660" spans="1:8" x14ac:dyDescent="0.25">
      <c r="A3660" t="s">
        <v>551</v>
      </c>
      <c r="B3660" t="s">
        <v>1851</v>
      </c>
      <c r="C3660">
        <v>447</v>
      </c>
      <c r="D3660" t="s">
        <v>3632</v>
      </c>
      <c r="E3660">
        <v>122</v>
      </c>
      <c r="F3660">
        <v>187</v>
      </c>
      <c r="G3660">
        <v>6199</v>
      </c>
      <c r="H3660" t="s">
        <v>3633</v>
      </c>
    </row>
    <row r="3661" spans="1:8" hidden="1" x14ac:dyDescent="0.25">
      <c r="A3661" t="s">
        <v>552</v>
      </c>
      <c r="B3661" t="s">
        <v>1852</v>
      </c>
      <c r="C3661">
        <v>445</v>
      </c>
      <c r="D3661" t="s">
        <v>3630</v>
      </c>
      <c r="E3661">
        <v>269</v>
      </c>
      <c r="F3661">
        <v>429</v>
      </c>
      <c r="G3661">
        <v>5833</v>
      </c>
      <c r="H3661" t="s">
        <v>3631</v>
      </c>
    </row>
    <row r="3662" spans="1:8" x14ac:dyDescent="0.25">
      <c r="A3662" t="s">
        <v>552</v>
      </c>
      <c r="B3662" t="s">
        <v>1852</v>
      </c>
      <c r="C3662">
        <v>445</v>
      </c>
      <c r="D3662" t="s">
        <v>3632</v>
      </c>
      <c r="E3662">
        <v>122</v>
      </c>
      <c r="F3662">
        <v>187</v>
      </c>
      <c r="G3662">
        <v>6199</v>
      </c>
      <c r="H3662" t="s">
        <v>3633</v>
      </c>
    </row>
    <row r="3663" spans="1:8" hidden="1" x14ac:dyDescent="0.25">
      <c r="A3663" t="s">
        <v>5200</v>
      </c>
      <c r="B3663" t="s">
        <v>5201</v>
      </c>
      <c r="C3663">
        <v>454</v>
      </c>
      <c r="D3663" t="s">
        <v>3639</v>
      </c>
      <c r="E3663">
        <v>64</v>
      </c>
      <c r="F3663">
        <v>112</v>
      </c>
      <c r="G3663">
        <v>4169</v>
      </c>
      <c r="H3663" t="s">
        <v>3640</v>
      </c>
    </row>
    <row r="3664" spans="1:8" hidden="1" x14ac:dyDescent="0.25">
      <c r="A3664" t="s">
        <v>5200</v>
      </c>
      <c r="B3664" t="s">
        <v>5201</v>
      </c>
      <c r="C3664">
        <v>454</v>
      </c>
      <c r="D3664" t="s">
        <v>3630</v>
      </c>
      <c r="E3664">
        <v>294</v>
      </c>
      <c r="F3664">
        <v>453</v>
      </c>
      <c r="G3664">
        <v>5833</v>
      </c>
      <c r="H3664" t="s">
        <v>3631</v>
      </c>
    </row>
    <row r="3665" spans="1:8" x14ac:dyDescent="0.25">
      <c r="A3665" t="s">
        <v>5200</v>
      </c>
      <c r="B3665" t="s">
        <v>5201</v>
      </c>
      <c r="C3665">
        <v>454</v>
      </c>
      <c r="D3665" t="s">
        <v>3632</v>
      </c>
      <c r="E3665">
        <v>137</v>
      </c>
      <c r="F3665">
        <v>203</v>
      </c>
      <c r="G3665">
        <v>6199</v>
      </c>
      <c r="H3665" t="s">
        <v>3633</v>
      </c>
    </row>
    <row r="3666" spans="1:8" hidden="1" x14ac:dyDescent="0.25">
      <c r="A3666" t="s">
        <v>5202</v>
      </c>
      <c r="B3666" t="s">
        <v>5203</v>
      </c>
      <c r="C3666">
        <v>676</v>
      </c>
      <c r="D3666" t="s">
        <v>3630</v>
      </c>
      <c r="E3666">
        <v>450</v>
      </c>
      <c r="F3666">
        <v>614</v>
      </c>
      <c r="G3666">
        <v>5833</v>
      </c>
      <c r="H3666" t="s">
        <v>3631</v>
      </c>
    </row>
    <row r="3667" spans="1:8" x14ac:dyDescent="0.25">
      <c r="A3667" t="s">
        <v>5202</v>
      </c>
      <c r="B3667" t="s">
        <v>5203</v>
      </c>
      <c r="C3667">
        <v>676</v>
      </c>
      <c r="D3667" t="s">
        <v>3632</v>
      </c>
      <c r="E3667">
        <v>126</v>
      </c>
      <c r="F3667">
        <v>189</v>
      </c>
      <c r="G3667">
        <v>6199</v>
      </c>
      <c r="H3667" t="s">
        <v>3633</v>
      </c>
    </row>
    <row r="3668" spans="1:8" x14ac:dyDescent="0.25">
      <c r="A3668" t="s">
        <v>5202</v>
      </c>
      <c r="B3668" t="s">
        <v>5203</v>
      </c>
      <c r="C3668">
        <v>676</v>
      </c>
      <c r="D3668" t="s">
        <v>3632</v>
      </c>
      <c r="E3668">
        <v>191</v>
      </c>
      <c r="F3668">
        <v>262</v>
      </c>
      <c r="G3668">
        <v>6199</v>
      </c>
      <c r="H3668" t="s">
        <v>3633</v>
      </c>
    </row>
    <row r="3669" spans="1:8" x14ac:dyDescent="0.25">
      <c r="A3669" t="s">
        <v>5202</v>
      </c>
      <c r="B3669" t="s">
        <v>5203</v>
      </c>
      <c r="C3669">
        <v>676</v>
      </c>
      <c r="D3669" t="s">
        <v>3632</v>
      </c>
      <c r="E3669">
        <v>266</v>
      </c>
      <c r="F3669">
        <v>345</v>
      </c>
      <c r="G3669">
        <v>6199</v>
      </c>
      <c r="H3669" t="s">
        <v>3633</v>
      </c>
    </row>
    <row r="3670" spans="1:8" hidden="1" x14ac:dyDescent="0.25">
      <c r="A3670" t="s">
        <v>10</v>
      </c>
      <c r="B3670" t="s">
        <v>1315</v>
      </c>
      <c r="C3670">
        <v>686</v>
      </c>
      <c r="D3670" t="s">
        <v>3630</v>
      </c>
      <c r="E3670">
        <v>369</v>
      </c>
      <c r="F3670">
        <v>527</v>
      </c>
      <c r="G3670">
        <v>5833</v>
      </c>
      <c r="H3670" t="s">
        <v>3631</v>
      </c>
    </row>
    <row r="3671" spans="1:8" x14ac:dyDescent="0.25">
      <c r="A3671" t="s">
        <v>10</v>
      </c>
      <c r="B3671" t="s">
        <v>1315</v>
      </c>
      <c r="C3671">
        <v>686</v>
      </c>
      <c r="D3671" t="s">
        <v>3632</v>
      </c>
      <c r="E3671">
        <v>185</v>
      </c>
      <c r="F3671">
        <v>310</v>
      </c>
      <c r="G3671">
        <v>6199</v>
      </c>
      <c r="H3671" t="s">
        <v>3633</v>
      </c>
    </row>
    <row r="3672" spans="1:8" hidden="1" x14ac:dyDescent="0.25">
      <c r="A3672" t="s">
        <v>10</v>
      </c>
      <c r="B3672" t="s">
        <v>1315</v>
      </c>
      <c r="C3672">
        <v>686</v>
      </c>
      <c r="D3672" t="s">
        <v>4283</v>
      </c>
      <c r="E3672">
        <v>538</v>
      </c>
      <c r="F3672">
        <v>663</v>
      </c>
      <c r="G3672">
        <v>481</v>
      </c>
      <c r="H3672" t="s">
        <v>4284</v>
      </c>
    </row>
    <row r="3673" spans="1:8" hidden="1" x14ac:dyDescent="0.25">
      <c r="A3673" t="s">
        <v>553</v>
      </c>
      <c r="B3673" t="s">
        <v>1853</v>
      </c>
      <c r="C3673">
        <v>484</v>
      </c>
      <c r="D3673" t="s">
        <v>3630</v>
      </c>
      <c r="E3673">
        <v>323</v>
      </c>
      <c r="F3673">
        <v>483</v>
      </c>
      <c r="G3673">
        <v>5833</v>
      </c>
      <c r="H3673" t="s">
        <v>3631</v>
      </c>
    </row>
    <row r="3674" spans="1:8" x14ac:dyDescent="0.25">
      <c r="A3674" t="s">
        <v>553</v>
      </c>
      <c r="B3674" t="s">
        <v>1853</v>
      </c>
      <c r="C3674">
        <v>484</v>
      </c>
      <c r="D3674" t="s">
        <v>3632</v>
      </c>
      <c r="E3674">
        <v>178</v>
      </c>
      <c r="F3674">
        <v>262</v>
      </c>
      <c r="G3674">
        <v>6199</v>
      </c>
      <c r="H3674" t="s">
        <v>3633</v>
      </c>
    </row>
    <row r="3675" spans="1:8" hidden="1" x14ac:dyDescent="0.25">
      <c r="A3675" t="s">
        <v>5204</v>
      </c>
      <c r="B3675" t="s">
        <v>5205</v>
      </c>
      <c r="C3675">
        <v>663</v>
      </c>
      <c r="D3675" t="s">
        <v>3630</v>
      </c>
      <c r="E3675">
        <v>439</v>
      </c>
      <c r="F3675">
        <v>601</v>
      </c>
      <c r="G3675">
        <v>5833</v>
      </c>
      <c r="H3675" t="s">
        <v>3631</v>
      </c>
    </row>
    <row r="3676" spans="1:8" x14ac:dyDescent="0.25">
      <c r="A3676" t="s">
        <v>5204</v>
      </c>
      <c r="B3676" t="s">
        <v>5205</v>
      </c>
      <c r="C3676">
        <v>663</v>
      </c>
      <c r="D3676" t="s">
        <v>3632</v>
      </c>
      <c r="E3676">
        <v>115</v>
      </c>
      <c r="F3676">
        <v>178</v>
      </c>
      <c r="G3676">
        <v>6199</v>
      </c>
      <c r="H3676" t="s">
        <v>3633</v>
      </c>
    </row>
    <row r="3677" spans="1:8" x14ac:dyDescent="0.25">
      <c r="A3677" t="s">
        <v>5204</v>
      </c>
      <c r="B3677" t="s">
        <v>5205</v>
      </c>
      <c r="C3677">
        <v>663</v>
      </c>
      <c r="D3677" t="s">
        <v>3632</v>
      </c>
      <c r="E3677">
        <v>180</v>
      </c>
      <c r="F3677">
        <v>251</v>
      </c>
      <c r="G3677">
        <v>6199</v>
      </c>
      <c r="H3677" t="s">
        <v>3633</v>
      </c>
    </row>
    <row r="3678" spans="1:8" x14ac:dyDescent="0.25">
      <c r="A3678" t="s">
        <v>5204</v>
      </c>
      <c r="B3678" t="s">
        <v>5205</v>
      </c>
      <c r="C3678">
        <v>663</v>
      </c>
      <c r="D3678" t="s">
        <v>3632</v>
      </c>
      <c r="E3678">
        <v>255</v>
      </c>
      <c r="F3678">
        <v>333</v>
      </c>
      <c r="G3678">
        <v>6199</v>
      </c>
      <c r="H3678" t="s">
        <v>3633</v>
      </c>
    </row>
    <row r="3679" spans="1:8" hidden="1" x14ac:dyDescent="0.25">
      <c r="A3679" t="s">
        <v>5206</v>
      </c>
      <c r="B3679" t="s">
        <v>5207</v>
      </c>
      <c r="C3679">
        <v>573</v>
      </c>
      <c r="D3679" t="s">
        <v>3639</v>
      </c>
      <c r="E3679">
        <v>181</v>
      </c>
      <c r="F3679">
        <v>229</v>
      </c>
      <c r="G3679">
        <v>4169</v>
      </c>
      <c r="H3679" t="s">
        <v>3640</v>
      </c>
    </row>
    <row r="3680" spans="1:8" hidden="1" x14ac:dyDescent="0.25">
      <c r="A3680" t="s">
        <v>5206</v>
      </c>
      <c r="B3680" t="s">
        <v>5207</v>
      </c>
      <c r="C3680">
        <v>573</v>
      </c>
      <c r="D3680" t="s">
        <v>3630</v>
      </c>
      <c r="E3680">
        <v>413</v>
      </c>
      <c r="F3680">
        <v>572</v>
      </c>
      <c r="G3680">
        <v>5833</v>
      </c>
      <c r="H3680" t="s">
        <v>3631</v>
      </c>
    </row>
    <row r="3681" spans="1:8" x14ac:dyDescent="0.25">
      <c r="A3681" t="s">
        <v>5206</v>
      </c>
      <c r="B3681" t="s">
        <v>5207</v>
      </c>
      <c r="C3681">
        <v>573</v>
      </c>
      <c r="D3681" t="s">
        <v>3632</v>
      </c>
      <c r="E3681">
        <v>254</v>
      </c>
      <c r="F3681">
        <v>320</v>
      </c>
      <c r="G3681">
        <v>6199</v>
      </c>
      <c r="H3681" t="s">
        <v>3633</v>
      </c>
    </row>
    <row r="3682" spans="1:8" hidden="1" x14ac:dyDescent="0.25">
      <c r="A3682" t="s">
        <v>5208</v>
      </c>
      <c r="B3682" t="s">
        <v>5209</v>
      </c>
      <c r="C3682">
        <v>675</v>
      </c>
      <c r="D3682" t="s">
        <v>3630</v>
      </c>
      <c r="E3682">
        <v>451</v>
      </c>
      <c r="F3682">
        <v>613</v>
      </c>
      <c r="G3682">
        <v>5833</v>
      </c>
      <c r="H3682" t="s">
        <v>3631</v>
      </c>
    </row>
    <row r="3683" spans="1:8" x14ac:dyDescent="0.25">
      <c r="A3683" t="s">
        <v>5208</v>
      </c>
      <c r="B3683" t="s">
        <v>5209</v>
      </c>
      <c r="C3683">
        <v>675</v>
      </c>
      <c r="D3683" t="s">
        <v>3632</v>
      </c>
      <c r="E3683">
        <v>126</v>
      </c>
      <c r="F3683">
        <v>189</v>
      </c>
      <c r="G3683">
        <v>6199</v>
      </c>
      <c r="H3683" t="s">
        <v>3633</v>
      </c>
    </row>
    <row r="3684" spans="1:8" x14ac:dyDescent="0.25">
      <c r="A3684" t="s">
        <v>5208</v>
      </c>
      <c r="B3684" t="s">
        <v>5209</v>
      </c>
      <c r="C3684">
        <v>675</v>
      </c>
      <c r="D3684" t="s">
        <v>3632</v>
      </c>
      <c r="E3684">
        <v>191</v>
      </c>
      <c r="F3684">
        <v>262</v>
      </c>
      <c r="G3684">
        <v>6199</v>
      </c>
      <c r="H3684" t="s">
        <v>3633</v>
      </c>
    </row>
    <row r="3685" spans="1:8" x14ac:dyDescent="0.25">
      <c r="A3685" t="s">
        <v>5208</v>
      </c>
      <c r="B3685" t="s">
        <v>5209</v>
      </c>
      <c r="C3685">
        <v>675</v>
      </c>
      <c r="D3685" t="s">
        <v>3632</v>
      </c>
      <c r="E3685">
        <v>266</v>
      </c>
      <c r="F3685">
        <v>346</v>
      </c>
      <c r="G3685">
        <v>6199</v>
      </c>
      <c r="H3685" t="s">
        <v>3633</v>
      </c>
    </row>
    <row r="3686" spans="1:8" hidden="1" x14ac:dyDescent="0.25">
      <c r="A3686" t="s">
        <v>5210</v>
      </c>
      <c r="B3686" t="s">
        <v>5211</v>
      </c>
      <c r="C3686">
        <v>574</v>
      </c>
      <c r="D3686" t="s">
        <v>3639</v>
      </c>
      <c r="E3686">
        <v>179</v>
      </c>
      <c r="F3686">
        <v>227</v>
      </c>
      <c r="G3686">
        <v>4169</v>
      </c>
      <c r="H3686" t="s">
        <v>3640</v>
      </c>
    </row>
    <row r="3687" spans="1:8" hidden="1" x14ac:dyDescent="0.25">
      <c r="A3687" t="s">
        <v>5210</v>
      </c>
      <c r="B3687" t="s">
        <v>5211</v>
      </c>
      <c r="C3687">
        <v>574</v>
      </c>
      <c r="D3687" t="s">
        <v>3630</v>
      </c>
      <c r="E3687">
        <v>414</v>
      </c>
      <c r="F3687">
        <v>573</v>
      </c>
      <c r="G3687">
        <v>5833</v>
      </c>
      <c r="H3687" t="s">
        <v>3631</v>
      </c>
    </row>
    <row r="3688" spans="1:8" x14ac:dyDescent="0.25">
      <c r="A3688" t="s">
        <v>5210</v>
      </c>
      <c r="B3688" t="s">
        <v>5211</v>
      </c>
      <c r="C3688">
        <v>574</v>
      </c>
      <c r="D3688" t="s">
        <v>3632</v>
      </c>
      <c r="E3688">
        <v>252</v>
      </c>
      <c r="F3688">
        <v>318</v>
      </c>
      <c r="G3688">
        <v>6199</v>
      </c>
      <c r="H3688" t="s">
        <v>3633</v>
      </c>
    </row>
    <row r="3689" spans="1:8" hidden="1" x14ac:dyDescent="0.25">
      <c r="A3689" t="s">
        <v>554</v>
      </c>
      <c r="B3689" t="s">
        <v>1854</v>
      </c>
      <c r="C3689">
        <v>431</v>
      </c>
      <c r="D3689" t="s">
        <v>3630</v>
      </c>
      <c r="E3689">
        <v>268</v>
      </c>
      <c r="F3689">
        <v>428</v>
      </c>
      <c r="G3689">
        <v>5833</v>
      </c>
      <c r="H3689" t="s">
        <v>3631</v>
      </c>
    </row>
    <row r="3690" spans="1:8" x14ac:dyDescent="0.25">
      <c r="A3690" t="s">
        <v>554</v>
      </c>
      <c r="B3690" t="s">
        <v>1854</v>
      </c>
      <c r="C3690">
        <v>431</v>
      </c>
      <c r="D3690" t="s">
        <v>3632</v>
      </c>
      <c r="E3690">
        <v>19</v>
      </c>
      <c r="F3690">
        <v>186</v>
      </c>
      <c r="G3690">
        <v>6199</v>
      </c>
      <c r="H3690" t="s">
        <v>3633</v>
      </c>
    </row>
    <row r="3691" spans="1:8" hidden="1" x14ac:dyDescent="0.25">
      <c r="A3691" t="s">
        <v>5212</v>
      </c>
      <c r="B3691" t="s">
        <v>5213</v>
      </c>
      <c r="C3691">
        <v>675</v>
      </c>
      <c r="D3691" t="s">
        <v>3630</v>
      </c>
      <c r="E3691">
        <v>450</v>
      </c>
      <c r="F3691">
        <v>612</v>
      </c>
      <c r="G3691">
        <v>5833</v>
      </c>
      <c r="H3691" t="s">
        <v>3631</v>
      </c>
    </row>
    <row r="3692" spans="1:8" x14ac:dyDescent="0.25">
      <c r="A3692" t="s">
        <v>5212</v>
      </c>
      <c r="B3692" t="s">
        <v>5213</v>
      </c>
      <c r="C3692">
        <v>675</v>
      </c>
      <c r="D3692" t="s">
        <v>3632</v>
      </c>
      <c r="E3692">
        <v>126</v>
      </c>
      <c r="F3692">
        <v>189</v>
      </c>
      <c r="G3692">
        <v>6199</v>
      </c>
      <c r="H3692" t="s">
        <v>3633</v>
      </c>
    </row>
    <row r="3693" spans="1:8" x14ac:dyDescent="0.25">
      <c r="A3693" t="s">
        <v>5212</v>
      </c>
      <c r="B3693" t="s">
        <v>5213</v>
      </c>
      <c r="C3693">
        <v>675</v>
      </c>
      <c r="D3693" t="s">
        <v>3632</v>
      </c>
      <c r="E3693">
        <v>191</v>
      </c>
      <c r="F3693">
        <v>262</v>
      </c>
      <c r="G3693">
        <v>6199</v>
      </c>
      <c r="H3693" t="s">
        <v>3633</v>
      </c>
    </row>
    <row r="3694" spans="1:8" x14ac:dyDescent="0.25">
      <c r="A3694" t="s">
        <v>5212</v>
      </c>
      <c r="B3694" t="s">
        <v>5213</v>
      </c>
      <c r="C3694">
        <v>675</v>
      </c>
      <c r="D3694" t="s">
        <v>3632</v>
      </c>
      <c r="E3694">
        <v>266</v>
      </c>
      <c r="F3694">
        <v>343</v>
      </c>
      <c r="G3694">
        <v>6199</v>
      </c>
      <c r="H3694" t="s">
        <v>3633</v>
      </c>
    </row>
    <row r="3695" spans="1:8" hidden="1" x14ac:dyDescent="0.25">
      <c r="A3695" t="s">
        <v>5214</v>
      </c>
      <c r="B3695" t="s">
        <v>5215</v>
      </c>
      <c r="C3695">
        <v>571</v>
      </c>
      <c r="D3695" t="s">
        <v>3691</v>
      </c>
      <c r="E3695">
        <v>61</v>
      </c>
      <c r="F3695">
        <v>172</v>
      </c>
      <c r="G3695">
        <v>106</v>
      </c>
    </row>
    <row r="3696" spans="1:8" hidden="1" x14ac:dyDescent="0.25">
      <c r="A3696" t="s">
        <v>5214</v>
      </c>
      <c r="B3696" t="s">
        <v>5215</v>
      </c>
      <c r="C3696">
        <v>571</v>
      </c>
      <c r="D3696" t="s">
        <v>3639</v>
      </c>
      <c r="E3696">
        <v>181</v>
      </c>
      <c r="F3696">
        <v>229</v>
      </c>
      <c r="G3696">
        <v>4169</v>
      </c>
      <c r="H3696" t="s">
        <v>3640</v>
      </c>
    </row>
    <row r="3697" spans="1:8" hidden="1" x14ac:dyDescent="0.25">
      <c r="A3697" t="s">
        <v>5214</v>
      </c>
      <c r="B3697" t="s">
        <v>5215</v>
      </c>
      <c r="C3697">
        <v>571</v>
      </c>
      <c r="D3697" t="s">
        <v>3630</v>
      </c>
      <c r="E3697">
        <v>411</v>
      </c>
      <c r="F3697">
        <v>570</v>
      </c>
      <c r="G3697">
        <v>5833</v>
      </c>
      <c r="H3697" t="s">
        <v>3631</v>
      </c>
    </row>
    <row r="3698" spans="1:8" x14ac:dyDescent="0.25">
      <c r="A3698" t="s">
        <v>5214</v>
      </c>
      <c r="B3698" t="s">
        <v>5215</v>
      </c>
      <c r="C3698">
        <v>571</v>
      </c>
      <c r="D3698" t="s">
        <v>3632</v>
      </c>
      <c r="E3698">
        <v>254</v>
      </c>
      <c r="F3698">
        <v>320</v>
      </c>
      <c r="G3698">
        <v>6199</v>
      </c>
      <c r="H3698" t="s">
        <v>3633</v>
      </c>
    </row>
    <row r="3699" spans="1:8" hidden="1" x14ac:dyDescent="0.25">
      <c r="A3699" t="s">
        <v>5216</v>
      </c>
      <c r="B3699" t="s">
        <v>5217</v>
      </c>
      <c r="C3699">
        <v>654</v>
      </c>
      <c r="D3699" t="s">
        <v>3630</v>
      </c>
      <c r="E3699">
        <v>430</v>
      </c>
      <c r="F3699">
        <v>592</v>
      </c>
      <c r="G3699">
        <v>5833</v>
      </c>
      <c r="H3699" t="s">
        <v>3631</v>
      </c>
    </row>
    <row r="3700" spans="1:8" x14ac:dyDescent="0.25">
      <c r="A3700" t="s">
        <v>5216</v>
      </c>
      <c r="B3700" t="s">
        <v>5217</v>
      </c>
      <c r="C3700">
        <v>654</v>
      </c>
      <c r="D3700" t="s">
        <v>3632</v>
      </c>
      <c r="E3700">
        <v>105</v>
      </c>
      <c r="F3700">
        <v>168</v>
      </c>
      <c r="G3700">
        <v>6199</v>
      </c>
      <c r="H3700" t="s">
        <v>3633</v>
      </c>
    </row>
    <row r="3701" spans="1:8" x14ac:dyDescent="0.25">
      <c r="A3701" t="s">
        <v>5216</v>
      </c>
      <c r="B3701" t="s">
        <v>5217</v>
      </c>
      <c r="C3701">
        <v>654</v>
      </c>
      <c r="D3701" t="s">
        <v>3632</v>
      </c>
      <c r="E3701">
        <v>170</v>
      </c>
      <c r="F3701">
        <v>241</v>
      </c>
      <c r="G3701">
        <v>6199</v>
      </c>
      <c r="H3701" t="s">
        <v>3633</v>
      </c>
    </row>
    <row r="3702" spans="1:8" x14ac:dyDescent="0.25">
      <c r="A3702" t="s">
        <v>5216</v>
      </c>
      <c r="B3702" t="s">
        <v>5217</v>
      </c>
      <c r="C3702">
        <v>654</v>
      </c>
      <c r="D3702" t="s">
        <v>3632</v>
      </c>
      <c r="E3702">
        <v>245</v>
      </c>
      <c r="F3702">
        <v>324</v>
      </c>
      <c r="G3702">
        <v>6199</v>
      </c>
      <c r="H3702" t="s">
        <v>3633</v>
      </c>
    </row>
    <row r="3703" spans="1:8" hidden="1" x14ac:dyDescent="0.25">
      <c r="A3703" t="s">
        <v>5218</v>
      </c>
      <c r="B3703" t="s">
        <v>5219</v>
      </c>
      <c r="C3703">
        <v>563</v>
      </c>
      <c r="D3703" t="s">
        <v>3691</v>
      </c>
      <c r="E3703">
        <v>1</v>
      </c>
      <c r="F3703">
        <v>171</v>
      </c>
      <c r="G3703">
        <v>106</v>
      </c>
    </row>
    <row r="3704" spans="1:8" hidden="1" x14ac:dyDescent="0.25">
      <c r="A3704" t="s">
        <v>5218</v>
      </c>
      <c r="B3704" t="s">
        <v>5219</v>
      </c>
      <c r="C3704">
        <v>563</v>
      </c>
      <c r="D3704" t="s">
        <v>3639</v>
      </c>
      <c r="E3704">
        <v>180</v>
      </c>
      <c r="F3704">
        <v>228</v>
      </c>
      <c r="G3704">
        <v>4169</v>
      </c>
      <c r="H3704" t="s">
        <v>3640</v>
      </c>
    </row>
    <row r="3705" spans="1:8" hidden="1" x14ac:dyDescent="0.25">
      <c r="A3705" t="s">
        <v>5218</v>
      </c>
      <c r="B3705" t="s">
        <v>5219</v>
      </c>
      <c r="C3705">
        <v>563</v>
      </c>
      <c r="D3705" t="s">
        <v>3630</v>
      </c>
      <c r="E3705">
        <v>403</v>
      </c>
      <c r="F3705">
        <v>562</v>
      </c>
      <c r="G3705">
        <v>5833</v>
      </c>
      <c r="H3705" t="s">
        <v>3631</v>
      </c>
    </row>
    <row r="3706" spans="1:8" x14ac:dyDescent="0.25">
      <c r="A3706" t="s">
        <v>5218</v>
      </c>
      <c r="B3706" t="s">
        <v>5219</v>
      </c>
      <c r="C3706">
        <v>563</v>
      </c>
      <c r="D3706" t="s">
        <v>3632</v>
      </c>
      <c r="E3706">
        <v>253</v>
      </c>
      <c r="F3706">
        <v>319</v>
      </c>
      <c r="G3706">
        <v>6199</v>
      </c>
      <c r="H3706" t="s">
        <v>3633</v>
      </c>
    </row>
    <row r="3707" spans="1:8" hidden="1" x14ac:dyDescent="0.25">
      <c r="A3707" t="s">
        <v>5220</v>
      </c>
      <c r="B3707" t="s">
        <v>5221</v>
      </c>
      <c r="C3707">
        <v>412</v>
      </c>
      <c r="D3707" t="s">
        <v>3639</v>
      </c>
      <c r="E3707">
        <v>46</v>
      </c>
      <c r="F3707">
        <v>91</v>
      </c>
      <c r="G3707">
        <v>4169</v>
      </c>
      <c r="H3707" t="s">
        <v>3640</v>
      </c>
    </row>
    <row r="3708" spans="1:8" hidden="1" x14ac:dyDescent="0.25">
      <c r="A3708" t="s">
        <v>5220</v>
      </c>
      <c r="B3708" t="s">
        <v>5221</v>
      </c>
      <c r="C3708">
        <v>412</v>
      </c>
      <c r="D3708" t="s">
        <v>3630</v>
      </c>
      <c r="E3708">
        <v>250</v>
      </c>
      <c r="F3708">
        <v>410</v>
      </c>
      <c r="G3708">
        <v>5833</v>
      </c>
      <c r="H3708" t="s">
        <v>3631</v>
      </c>
    </row>
    <row r="3709" spans="1:8" x14ac:dyDescent="0.25">
      <c r="A3709" t="s">
        <v>5220</v>
      </c>
      <c r="B3709" t="s">
        <v>5221</v>
      </c>
      <c r="C3709">
        <v>412</v>
      </c>
      <c r="D3709" t="s">
        <v>3632</v>
      </c>
      <c r="E3709">
        <v>119</v>
      </c>
      <c r="F3709">
        <v>180</v>
      </c>
      <c r="G3709">
        <v>6199</v>
      </c>
      <c r="H3709" t="s">
        <v>3633</v>
      </c>
    </row>
    <row r="3710" spans="1:8" hidden="1" x14ac:dyDescent="0.25">
      <c r="A3710" t="s">
        <v>5222</v>
      </c>
      <c r="B3710" t="s">
        <v>5223</v>
      </c>
      <c r="C3710">
        <v>650</v>
      </c>
      <c r="D3710" t="s">
        <v>3630</v>
      </c>
      <c r="E3710">
        <v>433</v>
      </c>
      <c r="F3710">
        <v>595</v>
      </c>
      <c r="G3710">
        <v>5833</v>
      </c>
      <c r="H3710" t="s">
        <v>3631</v>
      </c>
    </row>
    <row r="3711" spans="1:8" x14ac:dyDescent="0.25">
      <c r="A3711" t="s">
        <v>5222</v>
      </c>
      <c r="B3711" t="s">
        <v>5223</v>
      </c>
      <c r="C3711">
        <v>650</v>
      </c>
      <c r="D3711" t="s">
        <v>3632</v>
      </c>
      <c r="E3711">
        <v>127</v>
      </c>
      <c r="F3711">
        <v>189</v>
      </c>
      <c r="G3711">
        <v>6199</v>
      </c>
      <c r="H3711" t="s">
        <v>3633</v>
      </c>
    </row>
    <row r="3712" spans="1:8" x14ac:dyDescent="0.25">
      <c r="A3712" t="s">
        <v>5222</v>
      </c>
      <c r="B3712" t="s">
        <v>5223</v>
      </c>
      <c r="C3712">
        <v>650</v>
      </c>
      <c r="D3712" t="s">
        <v>3632</v>
      </c>
      <c r="E3712">
        <v>192</v>
      </c>
      <c r="F3712">
        <v>264</v>
      </c>
      <c r="G3712">
        <v>6199</v>
      </c>
      <c r="H3712" t="s">
        <v>3633</v>
      </c>
    </row>
    <row r="3713" spans="1:8" x14ac:dyDescent="0.25">
      <c r="A3713" t="s">
        <v>5222</v>
      </c>
      <c r="B3713" t="s">
        <v>5223</v>
      </c>
      <c r="C3713">
        <v>650</v>
      </c>
      <c r="D3713" t="s">
        <v>3632</v>
      </c>
      <c r="E3713">
        <v>268</v>
      </c>
      <c r="F3713">
        <v>347</v>
      </c>
      <c r="G3713">
        <v>6199</v>
      </c>
      <c r="H3713" t="s">
        <v>3633</v>
      </c>
    </row>
    <row r="3714" spans="1:8" hidden="1" x14ac:dyDescent="0.25">
      <c r="A3714" t="s">
        <v>555</v>
      </c>
      <c r="B3714" t="s">
        <v>1855</v>
      </c>
      <c r="C3714">
        <v>469</v>
      </c>
      <c r="D3714" t="s">
        <v>3630</v>
      </c>
      <c r="E3714">
        <v>277</v>
      </c>
      <c r="F3714">
        <v>437</v>
      </c>
      <c r="G3714">
        <v>5833</v>
      </c>
      <c r="H3714" t="s">
        <v>3631</v>
      </c>
    </row>
    <row r="3715" spans="1:8" x14ac:dyDescent="0.25">
      <c r="A3715" t="s">
        <v>555</v>
      </c>
      <c r="B3715" t="s">
        <v>1855</v>
      </c>
      <c r="C3715">
        <v>469</v>
      </c>
      <c r="D3715" t="s">
        <v>3632</v>
      </c>
      <c r="E3715">
        <v>130</v>
      </c>
      <c r="F3715">
        <v>195</v>
      </c>
      <c r="G3715">
        <v>6199</v>
      </c>
      <c r="H3715" t="s">
        <v>3633</v>
      </c>
    </row>
    <row r="3716" spans="1:8" hidden="1" x14ac:dyDescent="0.25">
      <c r="A3716" t="s">
        <v>5224</v>
      </c>
      <c r="B3716" t="s">
        <v>5225</v>
      </c>
      <c r="C3716">
        <v>487</v>
      </c>
      <c r="D3716" t="s">
        <v>3639</v>
      </c>
      <c r="E3716">
        <v>58</v>
      </c>
      <c r="F3716">
        <v>106</v>
      </c>
      <c r="G3716">
        <v>4169</v>
      </c>
      <c r="H3716" t="s">
        <v>3640</v>
      </c>
    </row>
    <row r="3717" spans="1:8" hidden="1" x14ac:dyDescent="0.25">
      <c r="A3717" t="s">
        <v>5224</v>
      </c>
      <c r="B3717" t="s">
        <v>5225</v>
      </c>
      <c r="C3717">
        <v>487</v>
      </c>
      <c r="D3717" t="s">
        <v>3630</v>
      </c>
      <c r="E3717">
        <v>279</v>
      </c>
      <c r="F3717">
        <v>433</v>
      </c>
      <c r="G3717">
        <v>5833</v>
      </c>
      <c r="H3717" t="s">
        <v>3631</v>
      </c>
    </row>
    <row r="3718" spans="1:8" x14ac:dyDescent="0.25">
      <c r="A3718" t="s">
        <v>5224</v>
      </c>
      <c r="B3718" t="s">
        <v>5225</v>
      </c>
      <c r="C3718">
        <v>487</v>
      </c>
      <c r="D3718" t="s">
        <v>3632</v>
      </c>
      <c r="E3718">
        <v>131</v>
      </c>
      <c r="F3718">
        <v>192</v>
      </c>
      <c r="G3718">
        <v>6199</v>
      </c>
      <c r="H3718" t="s">
        <v>3633</v>
      </c>
    </row>
    <row r="3719" spans="1:8" hidden="1" x14ac:dyDescent="0.25">
      <c r="A3719" t="s">
        <v>556</v>
      </c>
      <c r="B3719" t="s">
        <v>1856</v>
      </c>
      <c r="C3719">
        <v>603</v>
      </c>
      <c r="D3719" t="s">
        <v>5226</v>
      </c>
      <c r="E3719">
        <v>1</v>
      </c>
      <c r="F3719">
        <v>293</v>
      </c>
      <c r="G3719">
        <v>2</v>
      </c>
    </row>
    <row r="3720" spans="1:8" hidden="1" x14ac:dyDescent="0.25">
      <c r="A3720" t="s">
        <v>556</v>
      </c>
      <c r="B3720" t="s">
        <v>1856</v>
      </c>
      <c r="C3720">
        <v>603</v>
      </c>
      <c r="D3720" t="s">
        <v>3630</v>
      </c>
      <c r="E3720">
        <v>424</v>
      </c>
      <c r="F3720">
        <v>583</v>
      </c>
      <c r="G3720">
        <v>5833</v>
      </c>
      <c r="H3720" t="s">
        <v>3631</v>
      </c>
    </row>
    <row r="3721" spans="1:8" x14ac:dyDescent="0.25">
      <c r="A3721" t="s">
        <v>556</v>
      </c>
      <c r="B3721" t="s">
        <v>1856</v>
      </c>
      <c r="C3721">
        <v>603</v>
      </c>
      <c r="D3721" t="s">
        <v>3632</v>
      </c>
      <c r="E3721">
        <v>294</v>
      </c>
      <c r="F3721">
        <v>356</v>
      </c>
      <c r="G3721">
        <v>6199</v>
      </c>
      <c r="H3721" t="s">
        <v>3633</v>
      </c>
    </row>
    <row r="3722" spans="1:8" hidden="1" x14ac:dyDescent="0.25">
      <c r="A3722" t="s">
        <v>5227</v>
      </c>
      <c r="B3722" t="s">
        <v>5228</v>
      </c>
      <c r="C3722">
        <v>761</v>
      </c>
      <c r="D3722" t="s">
        <v>3657</v>
      </c>
      <c r="E3722">
        <v>27</v>
      </c>
      <c r="F3722">
        <v>124</v>
      </c>
      <c r="G3722">
        <v>2653</v>
      </c>
      <c r="H3722" t="s">
        <v>3658</v>
      </c>
    </row>
    <row r="3723" spans="1:8" hidden="1" x14ac:dyDescent="0.25">
      <c r="A3723" t="s">
        <v>5227</v>
      </c>
      <c r="B3723" t="s">
        <v>5228</v>
      </c>
      <c r="C3723">
        <v>761</v>
      </c>
      <c r="D3723" t="s">
        <v>3639</v>
      </c>
      <c r="E3723">
        <v>362</v>
      </c>
      <c r="F3723">
        <v>410</v>
      </c>
      <c r="G3723">
        <v>4169</v>
      </c>
      <c r="H3723" t="s">
        <v>3640</v>
      </c>
    </row>
    <row r="3724" spans="1:8" hidden="1" x14ac:dyDescent="0.25">
      <c r="A3724" t="s">
        <v>5227</v>
      </c>
      <c r="B3724" t="s">
        <v>5228</v>
      </c>
      <c r="C3724">
        <v>761</v>
      </c>
      <c r="D3724" t="s">
        <v>3630</v>
      </c>
      <c r="E3724">
        <v>592</v>
      </c>
      <c r="F3724">
        <v>753</v>
      </c>
      <c r="G3724">
        <v>5833</v>
      </c>
      <c r="H3724" t="s">
        <v>3631</v>
      </c>
    </row>
    <row r="3725" spans="1:8" x14ac:dyDescent="0.25">
      <c r="A3725" t="s">
        <v>5227</v>
      </c>
      <c r="B3725" t="s">
        <v>5228</v>
      </c>
      <c r="C3725">
        <v>761</v>
      </c>
      <c r="D3725" t="s">
        <v>3632</v>
      </c>
      <c r="E3725">
        <v>435</v>
      </c>
      <c r="F3725">
        <v>507</v>
      </c>
      <c r="G3725">
        <v>6199</v>
      </c>
      <c r="H3725" t="s">
        <v>3633</v>
      </c>
    </row>
    <row r="3726" spans="1:8" hidden="1" x14ac:dyDescent="0.25">
      <c r="A3726" t="s">
        <v>5229</v>
      </c>
      <c r="B3726" t="s">
        <v>5230</v>
      </c>
      <c r="C3726">
        <v>412</v>
      </c>
      <c r="D3726" t="s">
        <v>3639</v>
      </c>
      <c r="E3726">
        <v>46</v>
      </c>
      <c r="F3726">
        <v>89</v>
      </c>
      <c r="G3726">
        <v>4169</v>
      </c>
      <c r="H3726" t="s">
        <v>3640</v>
      </c>
    </row>
    <row r="3727" spans="1:8" hidden="1" x14ac:dyDescent="0.25">
      <c r="A3727" t="s">
        <v>5229</v>
      </c>
      <c r="B3727" t="s">
        <v>5230</v>
      </c>
      <c r="C3727">
        <v>412</v>
      </c>
      <c r="D3727" t="s">
        <v>3630</v>
      </c>
      <c r="E3727">
        <v>250</v>
      </c>
      <c r="F3727">
        <v>410</v>
      </c>
      <c r="G3727">
        <v>5833</v>
      </c>
      <c r="H3727" t="s">
        <v>3631</v>
      </c>
    </row>
    <row r="3728" spans="1:8" x14ac:dyDescent="0.25">
      <c r="A3728" t="s">
        <v>5229</v>
      </c>
      <c r="B3728" t="s">
        <v>5230</v>
      </c>
      <c r="C3728">
        <v>412</v>
      </c>
      <c r="D3728" t="s">
        <v>3632</v>
      </c>
      <c r="E3728">
        <v>119</v>
      </c>
      <c r="F3728">
        <v>180</v>
      </c>
      <c r="G3728">
        <v>6199</v>
      </c>
      <c r="H3728" t="s">
        <v>3633</v>
      </c>
    </row>
    <row r="3729" spans="1:8" hidden="1" x14ac:dyDescent="0.25">
      <c r="A3729" t="s">
        <v>557</v>
      </c>
      <c r="B3729" t="s">
        <v>1857</v>
      </c>
      <c r="C3729">
        <v>562</v>
      </c>
      <c r="D3729" t="s">
        <v>4202</v>
      </c>
      <c r="E3729">
        <v>1</v>
      </c>
      <c r="F3729">
        <v>59</v>
      </c>
      <c r="G3729">
        <v>87</v>
      </c>
    </row>
    <row r="3730" spans="1:8" hidden="1" x14ac:dyDescent="0.25">
      <c r="A3730" t="s">
        <v>557</v>
      </c>
      <c r="B3730" t="s">
        <v>1857</v>
      </c>
      <c r="C3730">
        <v>562</v>
      </c>
      <c r="D3730" t="s">
        <v>3630</v>
      </c>
      <c r="E3730">
        <v>358</v>
      </c>
      <c r="F3730">
        <v>519</v>
      </c>
      <c r="G3730">
        <v>5833</v>
      </c>
      <c r="H3730" t="s">
        <v>3631</v>
      </c>
    </row>
    <row r="3731" spans="1:8" x14ac:dyDescent="0.25">
      <c r="A3731" t="s">
        <v>557</v>
      </c>
      <c r="B3731" t="s">
        <v>1857</v>
      </c>
      <c r="C3731">
        <v>562</v>
      </c>
      <c r="D3731" t="s">
        <v>3632</v>
      </c>
      <c r="E3731">
        <v>180</v>
      </c>
      <c r="F3731">
        <v>303</v>
      </c>
      <c r="G3731">
        <v>6199</v>
      </c>
      <c r="H3731" t="s">
        <v>3633</v>
      </c>
    </row>
    <row r="3732" spans="1:8" hidden="1" x14ac:dyDescent="0.25">
      <c r="A3732" t="s">
        <v>558</v>
      </c>
      <c r="B3732" t="s">
        <v>1858</v>
      </c>
      <c r="C3732">
        <v>497</v>
      </c>
      <c r="D3732" t="s">
        <v>3798</v>
      </c>
      <c r="E3732">
        <v>269</v>
      </c>
      <c r="F3732">
        <v>291</v>
      </c>
      <c r="G3732">
        <v>132</v>
      </c>
    </row>
    <row r="3733" spans="1:8" hidden="1" x14ac:dyDescent="0.25">
      <c r="A3733" t="s">
        <v>558</v>
      </c>
      <c r="B3733" t="s">
        <v>1858</v>
      </c>
      <c r="C3733">
        <v>497</v>
      </c>
      <c r="D3733" t="s">
        <v>3630</v>
      </c>
      <c r="E3733">
        <v>331</v>
      </c>
      <c r="F3733">
        <v>491</v>
      </c>
      <c r="G3733">
        <v>5833</v>
      </c>
      <c r="H3733" t="s">
        <v>3631</v>
      </c>
    </row>
    <row r="3734" spans="1:8" x14ac:dyDescent="0.25">
      <c r="A3734" t="s">
        <v>558</v>
      </c>
      <c r="B3734" t="s">
        <v>1858</v>
      </c>
      <c r="C3734">
        <v>497</v>
      </c>
      <c r="D3734" t="s">
        <v>3632</v>
      </c>
      <c r="E3734">
        <v>177</v>
      </c>
      <c r="F3734">
        <v>268</v>
      </c>
      <c r="G3734">
        <v>6199</v>
      </c>
      <c r="H3734" t="s">
        <v>3633</v>
      </c>
    </row>
    <row r="3735" spans="1:8" hidden="1" x14ac:dyDescent="0.25">
      <c r="A3735" t="s">
        <v>5231</v>
      </c>
      <c r="B3735" t="s">
        <v>5232</v>
      </c>
      <c r="C3735">
        <v>390</v>
      </c>
      <c r="D3735" t="s">
        <v>3639</v>
      </c>
      <c r="E3735">
        <v>20</v>
      </c>
      <c r="F3735">
        <v>68</v>
      </c>
      <c r="G3735">
        <v>4169</v>
      </c>
      <c r="H3735" t="s">
        <v>3640</v>
      </c>
    </row>
    <row r="3736" spans="1:8" hidden="1" x14ac:dyDescent="0.25">
      <c r="A3736" t="s">
        <v>5231</v>
      </c>
      <c r="B3736" t="s">
        <v>5232</v>
      </c>
      <c r="C3736">
        <v>390</v>
      </c>
      <c r="D3736" t="s">
        <v>3630</v>
      </c>
      <c r="E3736">
        <v>228</v>
      </c>
      <c r="F3736">
        <v>388</v>
      </c>
      <c r="G3736">
        <v>5833</v>
      </c>
      <c r="H3736" t="s">
        <v>3631</v>
      </c>
    </row>
    <row r="3737" spans="1:8" x14ac:dyDescent="0.25">
      <c r="A3737" t="s">
        <v>5231</v>
      </c>
      <c r="B3737" t="s">
        <v>5232</v>
      </c>
      <c r="C3737">
        <v>390</v>
      </c>
      <c r="D3737" t="s">
        <v>3632</v>
      </c>
      <c r="E3737">
        <v>93</v>
      </c>
      <c r="F3737">
        <v>158</v>
      </c>
      <c r="G3737">
        <v>6199</v>
      </c>
      <c r="H3737" t="s">
        <v>3633</v>
      </c>
    </row>
    <row r="3738" spans="1:8" hidden="1" x14ac:dyDescent="0.25">
      <c r="A3738" t="s">
        <v>5233</v>
      </c>
      <c r="B3738" t="s">
        <v>5234</v>
      </c>
      <c r="C3738">
        <v>696</v>
      </c>
      <c r="D3738" t="s">
        <v>3657</v>
      </c>
      <c r="E3738">
        <v>40</v>
      </c>
      <c r="F3738">
        <v>131</v>
      </c>
      <c r="G3738">
        <v>2653</v>
      </c>
      <c r="H3738" t="s">
        <v>3658</v>
      </c>
    </row>
    <row r="3739" spans="1:8" hidden="1" x14ac:dyDescent="0.25">
      <c r="A3739" t="s">
        <v>5233</v>
      </c>
      <c r="B3739" t="s">
        <v>5234</v>
      </c>
      <c r="C3739">
        <v>696</v>
      </c>
      <c r="D3739" t="s">
        <v>3639</v>
      </c>
      <c r="E3739">
        <v>297</v>
      </c>
      <c r="F3739">
        <v>345</v>
      </c>
      <c r="G3739">
        <v>4169</v>
      </c>
      <c r="H3739" t="s">
        <v>3640</v>
      </c>
    </row>
    <row r="3740" spans="1:8" hidden="1" x14ac:dyDescent="0.25">
      <c r="A3740" t="s">
        <v>5233</v>
      </c>
      <c r="B3740" t="s">
        <v>5234</v>
      </c>
      <c r="C3740">
        <v>696</v>
      </c>
      <c r="D3740" t="s">
        <v>3630</v>
      </c>
      <c r="E3740">
        <v>535</v>
      </c>
      <c r="F3740">
        <v>690</v>
      </c>
      <c r="G3740">
        <v>5833</v>
      </c>
      <c r="H3740" t="s">
        <v>3631</v>
      </c>
    </row>
    <row r="3741" spans="1:8" x14ac:dyDescent="0.25">
      <c r="A3741" t="s">
        <v>5233</v>
      </c>
      <c r="B3741" t="s">
        <v>5234</v>
      </c>
      <c r="C3741">
        <v>696</v>
      </c>
      <c r="D3741" t="s">
        <v>3632</v>
      </c>
      <c r="E3741">
        <v>370</v>
      </c>
      <c r="F3741">
        <v>444</v>
      </c>
      <c r="G3741">
        <v>6199</v>
      </c>
      <c r="H3741" t="s">
        <v>3633</v>
      </c>
    </row>
    <row r="3742" spans="1:8" hidden="1" x14ac:dyDescent="0.25">
      <c r="A3742" t="s">
        <v>5235</v>
      </c>
      <c r="B3742" t="s">
        <v>5236</v>
      </c>
      <c r="C3742">
        <v>711</v>
      </c>
      <c r="D3742" t="s">
        <v>3630</v>
      </c>
      <c r="E3742">
        <v>484</v>
      </c>
      <c r="F3742">
        <v>652</v>
      </c>
      <c r="G3742">
        <v>5833</v>
      </c>
      <c r="H3742" t="s">
        <v>3631</v>
      </c>
    </row>
    <row r="3743" spans="1:8" x14ac:dyDescent="0.25">
      <c r="A3743" t="s">
        <v>5235</v>
      </c>
      <c r="B3743" t="s">
        <v>5236</v>
      </c>
      <c r="C3743">
        <v>711</v>
      </c>
      <c r="D3743" t="s">
        <v>3632</v>
      </c>
      <c r="E3743">
        <v>155</v>
      </c>
      <c r="F3743">
        <v>216</v>
      </c>
      <c r="G3743">
        <v>6199</v>
      </c>
      <c r="H3743" t="s">
        <v>3633</v>
      </c>
    </row>
    <row r="3744" spans="1:8" x14ac:dyDescent="0.25">
      <c r="A3744" t="s">
        <v>5235</v>
      </c>
      <c r="B3744" t="s">
        <v>5236</v>
      </c>
      <c r="C3744">
        <v>711</v>
      </c>
      <c r="D3744" t="s">
        <v>3632</v>
      </c>
      <c r="E3744">
        <v>218</v>
      </c>
      <c r="F3744">
        <v>294</v>
      </c>
      <c r="G3744">
        <v>6199</v>
      </c>
      <c r="H3744" t="s">
        <v>3633</v>
      </c>
    </row>
    <row r="3745" spans="1:8" x14ac:dyDescent="0.25">
      <c r="A3745" t="s">
        <v>5235</v>
      </c>
      <c r="B3745" t="s">
        <v>5236</v>
      </c>
      <c r="C3745">
        <v>711</v>
      </c>
      <c r="D3745" t="s">
        <v>3632</v>
      </c>
      <c r="E3745">
        <v>302</v>
      </c>
      <c r="F3745">
        <v>398</v>
      </c>
      <c r="G3745">
        <v>6199</v>
      </c>
      <c r="H3745" t="s">
        <v>3633</v>
      </c>
    </row>
    <row r="3746" spans="1:8" hidden="1" x14ac:dyDescent="0.25">
      <c r="A3746" t="s">
        <v>1297</v>
      </c>
      <c r="B3746" t="s">
        <v>2594</v>
      </c>
      <c r="C3746">
        <v>445</v>
      </c>
      <c r="D3746" t="s">
        <v>3630</v>
      </c>
      <c r="E3746">
        <v>269</v>
      </c>
      <c r="F3746">
        <v>429</v>
      </c>
      <c r="G3746">
        <v>5833</v>
      </c>
      <c r="H3746" t="s">
        <v>3631</v>
      </c>
    </row>
    <row r="3747" spans="1:8" x14ac:dyDescent="0.25">
      <c r="A3747" t="s">
        <v>1297</v>
      </c>
      <c r="B3747" t="s">
        <v>2594</v>
      </c>
      <c r="C3747">
        <v>445</v>
      </c>
      <c r="D3747" t="s">
        <v>3632</v>
      </c>
      <c r="E3747">
        <v>122</v>
      </c>
      <c r="F3747">
        <v>187</v>
      </c>
      <c r="G3747">
        <v>6199</v>
      </c>
      <c r="H3747" t="s">
        <v>3633</v>
      </c>
    </row>
    <row r="3748" spans="1:8" hidden="1" x14ac:dyDescent="0.25">
      <c r="A3748" t="s">
        <v>5237</v>
      </c>
      <c r="B3748" t="s">
        <v>5238</v>
      </c>
      <c r="C3748">
        <v>515</v>
      </c>
      <c r="D3748" t="s">
        <v>4003</v>
      </c>
      <c r="E3748">
        <v>104</v>
      </c>
      <c r="F3748">
        <v>189</v>
      </c>
      <c r="G3748">
        <v>11370</v>
      </c>
      <c r="H3748" t="s">
        <v>4004</v>
      </c>
    </row>
    <row r="3749" spans="1:8" hidden="1" x14ac:dyDescent="0.25">
      <c r="A3749" t="s">
        <v>5237</v>
      </c>
      <c r="B3749" t="s">
        <v>5238</v>
      </c>
      <c r="C3749">
        <v>515</v>
      </c>
      <c r="D3749" t="s">
        <v>3630</v>
      </c>
      <c r="E3749">
        <v>341</v>
      </c>
      <c r="F3749">
        <v>515</v>
      </c>
      <c r="G3749">
        <v>5833</v>
      </c>
      <c r="H3749" t="s">
        <v>3631</v>
      </c>
    </row>
    <row r="3750" spans="1:8" x14ac:dyDescent="0.25">
      <c r="A3750" t="s">
        <v>5237</v>
      </c>
      <c r="B3750" t="s">
        <v>5238</v>
      </c>
      <c r="C3750">
        <v>515</v>
      </c>
      <c r="D3750" t="s">
        <v>3632</v>
      </c>
      <c r="E3750">
        <v>208</v>
      </c>
      <c r="F3750">
        <v>269</v>
      </c>
      <c r="G3750">
        <v>6199</v>
      </c>
      <c r="H3750" t="s">
        <v>3633</v>
      </c>
    </row>
    <row r="3751" spans="1:8" hidden="1" x14ac:dyDescent="0.25">
      <c r="A3751" t="s">
        <v>5239</v>
      </c>
      <c r="B3751" t="s">
        <v>5240</v>
      </c>
      <c r="C3751">
        <v>721</v>
      </c>
      <c r="D3751" t="s">
        <v>3657</v>
      </c>
      <c r="E3751">
        <v>31</v>
      </c>
      <c r="F3751">
        <v>124</v>
      </c>
      <c r="G3751">
        <v>2653</v>
      </c>
      <c r="H3751" t="s">
        <v>3658</v>
      </c>
    </row>
    <row r="3752" spans="1:8" hidden="1" x14ac:dyDescent="0.25">
      <c r="A3752" t="s">
        <v>5239</v>
      </c>
      <c r="B3752" t="s">
        <v>5240</v>
      </c>
      <c r="C3752">
        <v>721</v>
      </c>
      <c r="D3752" t="s">
        <v>3639</v>
      </c>
      <c r="E3752">
        <v>286</v>
      </c>
      <c r="F3752">
        <v>334</v>
      </c>
      <c r="G3752">
        <v>4169</v>
      </c>
      <c r="H3752" t="s">
        <v>3640</v>
      </c>
    </row>
    <row r="3753" spans="1:8" hidden="1" x14ac:dyDescent="0.25">
      <c r="A3753" t="s">
        <v>5239</v>
      </c>
      <c r="B3753" t="s">
        <v>5240</v>
      </c>
      <c r="C3753">
        <v>721</v>
      </c>
      <c r="D3753" t="s">
        <v>3630</v>
      </c>
      <c r="E3753">
        <v>555</v>
      </c>
      <c r="F3753">
        <v>714</v>
      </c>
      <c r="G3753">
        <v>5833</v>
      </c>
      <c r="H3753" t="s">
        <v>3631</v>
      </c>
    </row>
    <row r="3754" spans="1:8" x14ac:dyDescent="0.25">
      <c r="A3754" t="s">
        <v>5239</v>
      </c>
      <c r="B3754" t="s">
        <v>5240</v>
      </c>
      <c r="C3754">
        <v>721</v>
      </c>
      <c r="D3754" t="s">
        <v>3632</v>
      </c>
      <c r="E3754">
        <v>359</v>
      </c>
      <c r="F3754">
        <v>455</v>
      </c>
      <c r="G3754">
        <v>6199</v>
      </c>
      <c r="H3754" t="s">
        <v>3633</v>
      </c>
    </row>
    <row r="3755" spans="1:8" hidden="1" x14ac:dyDescent="0.25">
      <c r="A3755" t="s">
        <v>5241</v>
      </c>
      <c r="B3755" t="s">
        <v>5242</v>
      </c>
      <c r="C3755">
        <v>758</v>
      </c>
      <c r="D3755" t="s">
        <v>3630</v>
      </c>
      <c r="E3755">
        <v>486</v>
      </c>
      <c r="F3755">
        <v>650</v>
      </c>
      <c r="G3755">
        <v>5833</v>
      </c>
      <c r="H3755" t="s">
        <v>3631</v>
      </c>
    </row>
    <row r="3756" spans="1:8" x14ac:dyDescent="0.25">
      <c r="A3756" t="s">
        <v>5241</v>
      </c>
      <c r="B3756" t="s">
        <v>5242</v>
      </c>
      <c r="C3756">
        <v>758</v>
      </c>
      <c r="D3756" t="s">
        <v>3632</v>
      </c>
      <c r="E3756">
        <v>129</v>
      </c>
      <c r="F3756">
        <v>189</v>
      </c>
      <c r="G3756">
        <v>6199</v>
      </c>
      <c r="H3756" t="s">
        <v>3633</v>
      </c>
    </row>
    <row r="3757" spans="1:8" x14ac:dyDescent="0.25">
      <c r="A3757" t="s">
        <v>5241</v>
      </c>
      <c r="B3757" t="s">
        <v>5242</v>
      </c>
      <c r="C3757">
        <v>758</v>
      </c>
      <c r="D3757" t="s">
        <v>3632</v>
      </c>
      <c r="E3757">
        <v>192</v>
      </c>
      <c r="F3757">
        <v>262</v>
      </c>
      <c r="G3757">
        <v>6199</v>
      </c>
      <c r="H3757" t="s">
        <v>3633</v>
      </c>
    </row>
    <row r="3758" spans="1:8" x14ac:dyDescent="0.25">
      <c r="A3758" t="s">
        <v>5241</v>
      </c>
      <c r="B3758" t="s">
        <v>5242</v>
      </c>
      <c r="C3758">
        <v>758</v>
      </c>
      <c r="D3758" t="s">
        <v>3632</v>
      </c>
      <c r="E3758">
        <v>267</v>
      </c>
      <c r="F3758">
        <v>394</v>
      </c>
      <c r="G3758">
        <v>6199</v>
      </c>
      <c r="H3758" t="s">
        <v>3633</v>
      </c>
    </row>
    <row r="3759" spans="1:8" hidden="1" x14ac:dyDescent="0.25">
      <c r="A3759" t="s">
        <v>5243</v>
      </c>
      <c r="B3759" t="s">
        <v>5244</v>
      </c>
      <c r="C3759">
        <v>756</v>
      </c>
      <c r="D3759" t="s">
        <v>3630</v>
      </c>
      <c r="E3759">
        <v>484</v>
      </c>
      <c r="F3759">
        <v>648</v>
      </c>
      <c r="G3759">
        <v>5833</v>
      </c>
      <c r="H3759" t="s">
        <v>3631</v>
      </c>
    </row>
    <row r="3760" spans="1:8" x14ac:dyDescent="0.25">
      <c r="A3760" t="s">
        <v>5243</v>
      </c>
      <c r="B3760" t="s">
        <v>5244</v>
      </c>
      <c r="C3760">
        <v>756</v>
      </c>
      <c r="D3760" t="s">
        <v>3632</v>
      </c>
      <c r="E3760">
        <v>129</v>
      </c>
      <c r="F3760">
        <v>189</v>
      </c>
      <c r="G3760">
        <v>6199</v>
      </c>
      <c r="H3760" t="s">
        <v>3633</v>
      </c>
    </row>
    <row r="3761" spans="1:8" x14ac:dyDescent="0.25">
      <c r="A3761" t="s">
        <v>5243</v>
      </c>
      <c r="B3761" t="s">
        <v>5244</v>
      </c>
      <c r="C3761">
        <v>756</v>
      </c>
      <c r="D3761" t="s">
        <v>3632</v>
      </c>
      <c r="E3761">
        <v>192</v>
      </c>
      <c r="F3761">
        <v>262</v>
      </c>
      <c r="G3761">
        <v>6199</v>
      </c>
      <c r="H3761" t="s">
        <v>3633</v>
      </c>
    </row>
    <row r="3762" spans="1:8" x14ac:dyDescent="0.25">
      <c r="A3762" t="s">
        <v>5243</v>
      </c>
      <c r="B3762" t="s">
        <v>5244</v>
      </c>
      <c r="C3762">
        <v>756</v>
      </c>
      <c r="D3762" t="s">
        <v>3632</v>
      </c>
      <c r="E3762">
        <v>267</v>
      </c>
      <c r="F3762">
        <v>394</v>
      </c>
      <c r="G3762">
        <v>6199</v>
      </c>
      <c r="H3762" t="s">
        <v>3633</v>
      </c>
    </row>
    <row r="3763" spans="1:8" hidden="1" x14ac:dyDescent="0.25">
      <c r="A3763" t="s">
        <v>5245</v>
      </c>
      <c r="B3763" t="s">
        <v>5246</v>
      </c>
      <c r="C3763">
        <v>721</v>
      </c>
      <c r="D3763" t="s">
        <v>3657</v>
      </c>
      <c r="E3763">
        <v>33</v>
      </c>
      <c r="F3763">
        <v>124</v>
      </c>
      <c r="G3763">
        <v>2653</v>
      </c>
      <c r="H3763" t="s">
        <v>3658</v>
      </c>
    </row>
    <row r="3764" spans="1:8" hidden="1" x14ac:dyDescent="0.25">
      <c r="A3764" t="s">
        <v>5245</v>
      </c>
      <c r="B3764" t="s">
        <v>5246</v>
      </c>
      <c r="C3764">
        <v>721</v>
      </c>
      <c r="D3764" t="s">
        <v>3639</v>
      </c>
      <c r="E3764">
        <v>286</v>
      </c>
      <c r="F3764">
        <v>334</v>
      </c>
      <c r="G3764">
        <v>4169</v>
      </c>
      <c r="H3764" t="s">
        <v>3640</v>
      </c>
    </row>
    <row r="3765" spans="1:8" hidden="1" x14ac:dyDescent="0.25">
      <c r="A3765" t="s">
        <v>5245</v>
      </c>
      <c r="B3765" t="s">
        <v>5246</v>
      </c>
      <c r="C3765">
        <v>721</v>
      </c>
      <c r="D3765" t="s">
        <v>3630</v>
      </c>
      <c r="E3765">
        <v>555</v>
      </c>
      <c r="F3765">
        <v>714</v>
      </c>
      <c r="G3765">
        <v>5833</v>
      </c>
      <c r="H3765" t="s">
        <v>3631</v>
      </c>
    </row>
    <row r="3766" spans="1:8" x14ac:dyDescent="0.25">
      <c r="A3766" t="s">
        <v>5245</v>
      </c>
      <c r="B3766" t="s">
        <v>5246</v>
      </c>
      <c r="C3766">
        <v>721</v>
      </c>
      <c r="D3766" t="s">
        <v>3632</v>
      </c>
      <c r="E3766">
        <v>359</v>
      </c>
      <c r="F3766">
        <v>455</v>
      </c>
      <c r="G3766">
        <v>6199</v>
      </c>
      <c r="H3766" t="s">
        <v>3633</v>
      </c>
    </row>
    <row r="3767" spans="1:8" hidden="1" x14ac:dyDescent="0.25">
      <c r="A3767" t="s">
        <v>559</v>
      </c>
      <c r="B3767" t="s">
        <v>1859</v>
      </c>
      <c r="C3767">
        <v>320</v>
      </c>
      <c r="D3767" t="s">
        <v>3630</v>
      </c>
      <c r="E3767">
        <v>145</v>
      </c>
      <c r="F3767">
        <v>310</v>
      </c>
      <c r="G3767">
        <v>5833</v>
      </c>
      <c r="H3767" t="s">
        <v>3631</v>
      </c>
    </row>
    <row r="3768" spans="1:8" x14ac:dyDescent="0.25">
      <c r="A3768" t="s">
        <v>559</v>
      </c>
      <c r="B3768" t="s">
        <v>1859</v>
      </c>
      <c r="C3768">
        <v>320</v>
      </c>
      <c r="D3768" t="s">
        <v>3632</v>
      </c>
      <c r="E3768">
        <v>4</v>
      </c>
      <c r="F3768">
        <v>82</v>
      </c>
      <c r="G3768">
        <v>6199</v>
      </c>
      <c r="H3768" t="s">
        <v>3633</v>
      </c>
    </row>
    <row r="3769" spans="1:8" hidden="1" x14ac:dyDescent="0.25">
      <c r="A3769" t="s">
        <v>5247</v>
      </c>
      <c r="B3769" t="s">
        <v>5248</v>
      </c>
      <c r="C3769">
        <v>645</v>
      </c>
      <c r="D3769" t="s">
        <v>3630</v>
      </c>
      <c r="E3769">
        <v>421</v>
      </c>
      <c r="F3769">
        <v>584</v>
      </c>
      <c r="G3769">
        <v>5833</v>
      </c>
      <c r="H3769" t="s">
        <v>3631</v>
      </c>
    </row>
    <row r="3770" spans="1:8" x14ac:dyDescent="0.25">
      <c r="A3770" t="s">
        <v>5247</v>
      </c>
      <c r="B3770" t="s">
        <v>5248</v>
      </c>
      <c r="C3770">
        <v>645</v>
      </c>
      <c r="D3770" t="s">
        <v>3632</v>
      </c>
      <c r="E3770">
        <v>133</v>
      </c>
      <c r="F3770">
        <v>195</v>
      </c>
      <c r="G3770">
        <v>6199</v>
      </c>
      <c r="H3770" t="s">
        <v>3633</v>
      </c>
    </row>
    <row r="3771" spans="1:8" x14ac:dyDescent="0.25">
      <c r="A3771" t="s">
        <v>5247</v>
      </c>
      <c r="B3771" t="s">
        <v>5248</v>
      </c>
      <c r="C3771">
        <v>645</v>
      </c>
      <c r="D3771" t="s">
        <v>3632</v>
      </c>
      <c r="E3771">
        <v>197</v>
      </c>
      <c r="F3771">
        <v>267</v>
      </c>
      <c r="G3771">
        <v>6199</v>
      </c>
      <c r="H3771" t="s">
        <v>3633</v>
      </c>
    </row>
    <row r="3772" spans="1:8" x14ac:dyDescent="0.25">
      <c r="A3772" t="s">
        <v>5247</v>
      </c>
      <c r="B3772" t="s">
        <v>5248</v>
      </c>
      <c r="C3772">
        <v>645</v>
      </c>
      <c r="D3772" t="s">
        <v>3632</v>
      </c>
      <c r="E3772">
        <v>271</v>
      </c>
      <c r="F3772">
        <v>349</v>
      </c>
      <c r="G3772">
        <v>6199</v>
      </c>
      <c r="H3772" t="s">
        <v>3633</v>
      </c>
    </row>
    <row r="3773" spans="1:8" hidden="1" x14ac:dyDescent="0.25">
      <c r="A3773" t="s">
        <v>560</v>
      </c>
      <c r="B3773" t="s">
        <v>1860</v>
      </c>
      <c r="C3773">
        <v>588</v>
      </c>
      <c r="D3773" t="s">
        <v>3630</v>
      </c>
      <c r="E3773">
        <v>386</v>
      </c>
      <c r="F3773">
        <v>548</v>
      </c>
      <c r="G3773">
        <v>5833</v>
      </c>
      <c r="H3773" t="s">
        <v>3631</v>
      </c>
    </row>
    <row r="3774" spans="1:8" x14ac:dyDescent="0.25">
      <c r="A3774" t="s">
        <v>560</v>
      </c>
      <c r="B3774" t="s">
        <v>1860</v>
      </c>
      <c r="C3774">
        <v>588</v>
      </c>
      <c r="D3774" t="s">
        <v>3632</v>
      </c>
      <c r="E3774">
        <v>199</v>
      </c>
      <c r="F3774">
        <v>332</v>
      </c>
      <c r="G3774">
        <v>6199</v>
      </c>
      <c r="H3774" t="s">
        <v>3633</v>
      </c>
    </row>
    <row r="3775" spans="1:8" hidden="1" x14ac:dyDescent="0.25">
      <c r="A3775" t="s">
        <v>11</v>
      </c>
      <c r="B3775" t="s">
        <v>1316</v>
      </c>
      <c r="C3775">
        <v>676</v>
      </c>
      <c r="D3775" t="s">
        <v>3630</v>
      </c>
      <c r="E3775">
        <v>363</v>
      </c>
      <c r="F3775">
        <v>521</v>
      </c>
      <c r="G3775">
        <v>5833</v>
      </c>
      <c r="H3775" t="s">
        <v>3631</v>
      </c>
    </row>
    <row r="3776" spans="1:8" x14ac:dyDescent="0.25">
      <c r="A3776" t="s">
        <v>11</v>
      </c>
      <c r="B3776" t="s">
        <v>1316</v>
      </c>
      <c r="C3776">
        <v>676</v>
      </c>
      <c r="D3776" t="s">
        <v>3632</v>
      </c>
      <c r="E3776">
        <v>178</v>
      </c>
      <c r="F3776">
        <v>307</v>
      </c>
      <c r="G3776">
        <v>6199</v>
      </c>
      <c r="H3776" t="s">
        <v>3633</v>
      </c>
    </row>
    <row r="3777" spans="1:8" hidden="1" x14ac:dyDescent="0.25">
      <c r="A3777" t="s">
        <v>11</v>
      </c>
      <c r="B3777" t="s">
        <v>1316</v>
      </c>
      <c r="C3777">
        <v>676</v>
      </c>
      <c r="D3777" t="s">
        <v>4283</v>
      </c>
      <c r="E3777">
        <v>546</v>
      </c>
      <c r="F3777">
        <v>658</v>
      </c>
      <c r="G3777">
        <v>481</v>
      </c>
      <c r="H3777" t="s">
        <v>4284</v>
      </c>
    </row>
    <row r="3778" spans="1:8" hidden="1" x14ac:dyDescent="0.25">
      <c r="A3778" t="s">
        <v>561</v>
      </c>
      <c r="B3778" t="s">
        <v>1861</v>
      </c>
      <c r="C3778">
        <v>406</v>
      </c>
      <c r="D3778" t="s">
        <v>3630</v>
      </c>
      <c r="E3778">
        <v>244</v>
      </c>
      <c r="F3778">
        <v>404</v>
      </c>
      <c r="G3778">
        <v>5833</v>
      </c>
      <c r="H3778" t="s">
        <v>3631</v>
      </c>
    </row>
    <row r="3779" spans="1:8" x14ac:dyDescent="0.25">
      <c r="A3779" t="s">
        <v>561</v>
      </c>
      <c r="B3779" t="s">
        <v>1861</v>
      </c>
      <c r="C3779">
        <v>406</v>
      </c>
      <c r="D3779" t="s">
        <v>3632</v>
      </c>
      <c r="E3779">
        <v>110</v>
      </c>
      <c r="F3779">
        <v>174</v>
      </c>
      <c r="G3779">
        <v>6199</v>
      </c>
      <c r="H3779" t="s">
        <v>3633</v>
      </c>
    </row>
    <row r="3780" spans="1:8" hidden="1" x14ac:dyDescent="0.25">
      <c r="A3780" t="s">
        <v>5249</v>
      </c>
      <c r="B3780" t="s">
        <v>5250</v>
      </c>
      <c r="C3780">
        <v>567</v>
      </c>
      <c r="D3780" t="s">
        <v>3691</v>
      </c>
      <c r="E3780">
        <v>61</v>
      </c>
      <c r="F3780">
        <v>114</v>
      </c>
      <c r="G3780">
        <v>106</v>
      </c>
    </row>
    <row r="3781" spans="1:8" hidden="1" x14ac:dyDescent="0.25">
      <c r="A3781" t="s">
        <v>5249</v>
      </c>
      <c r="B3781" t="s">
        <v>5250</v>
      </c>
      <c r="C3781">
        <v>567</v>
      </c>
      <c r="D3781" t="s">
        <v>3639</v>
      </c>
      <c r="E3781">
        <v>177</v>
      </c>
      <c r="F3781">
        <v>225</v>
      </c>
      <c r="G3781">
        <v>4169</v>
      </c>
      <c r="H3781" t="s">
        <v>3640</v>
      </c>
    </row>
    <row r="3782" spans="1:8" hidden="1" x14ac:dyDescent="0.25">
      <c r="A3782" t="s">
        <v>5249</v>
      </c>
      <c r="B3782" t="s">
        <v>5250</v>
      </c>
      <c r="C3782">
        <v>567</v>
      </c>
      <c r="D3782" t="s">
        <v>3630</v>
      </c>
      <c r="E3782">
        <v>407</v>
      </c>
      <c r="F3782">
        <v>566</v>
      </c>
      <c r="G3782">
        <v>5833</v>
      </c>
      <c r="H3782" t="s">
        <v>3631</v>
      </c>
    </row>
    <row r="3783" spans="1:8" x14ac:dyDescent="0.25">
      <c r="A3783" t="s">
        <v>5249</v>
      </c>
      <c r="B3783" t="s">
        <v>5250</v>
      </c>
      <c r="C3783">
        <v>567</v>
      </c>
      <c r="D3783" t="s">
        <v>3632</v>
      </c>
      <c r="E3783">
        <v>250</v>
      </c>
      <c r="F3783">
        <v>316</v>
      </c>
      <c r="G3783">
        <v>6199</v>
      </c>
      <c r="H3783" t="s">
        <v>3633</v>
      </c>
    </row>
    <row r="3784" spans="1:8" hidden="1" x14ac:dyDescent="0.25">
      <c r="A3784" t="s">
        <v>5251</v>
      </c>
      <c r="B3784" t="s">
        <v>5252</v>
      </c>
      <c r="C3784">
        <v>675</v>
      </c>
      <c r="D3784" t="s">
        <v>3630</v>
      </c>
      <c r="E3784">
        <v>450</v>
      </c>
      <c r="F3784">
        <v>612</v>
      </c>
      <c r="G3784">
        <v>5833</v>
      </c>
      <c r="H3784" t="s">
        <v>3631</v>
      </c>
    </row>
    <row r="3785" spans="1:8" x14ac:dyDescent="0.25">
      <c r="A3785" t="s">
        <v>5251</v>
      </c>
      <c r="B3785" t="s">
        <v>5252</v>
      </c>
      <c r="C3785">
        <v>675</v>
      </c>
      <c r="D3785" t="s">
        <v>3632</v>
      </c>
      <c r="E3785">
        <v>126</v>
      </c>
      <c r="F3785">
        <v>189</v>
      </c>
      <c r="G3785">
        <v>6199</v>
      </c>
      <c r="H3785" t="s">
        <v>3633</v>
      </c>
    </row>
    <row r="3786" spans="1:8" x14ac:dyDescent="0.25">
      <c r="A3786" t="s">
        <v>5251</v>
      </c>
      <c r="B3786" t="s">
        <v>5252</v>
      </c>
      <c r="C3786">
        <v>675</v>
      </c>
      <c r="D3786" t="s">
        <v>3632</v>
      </c>
      <c r="E3786">
        <v>191</v>
      </c>
      <c r="F3786">
        <v>262</v>
      </c>
      <c r="G3786">
        <v>6199</v>
      </c>
      <c r="H3786" t="s">
        <v>3633</v>
      </c>
    </row>
    <row r="3787" spans="1:8" x14ac:dyDescent="0.25">
      <c r="A3787" t="s">
        <v>5251</v>
      </c>
      <c r="B3787" t="s">
        <v>5252</v>
      </c>
      <c r="C3787">
        <v>675</v>
      </c>
      <c r="D3787" t="s">
        <v>3632</v>
      </c>
      <c r="E3787">
        <v>266</v>
      </c>
      <c r="F3787">
        <v>343</v>
      </c>
      <c r="G3787">
        <v>6199</v>
      </c>
      <c r="H3787" t="s">
        <v>3633</v>
      </c>
    </row>
    <row r="3788" spans="1:8" hidden="1" x14ac:dyDescent="0.25">
      <c r="A3788" t="s">
        <v>5253</v>
      </c>
      <c r="B3788" t="s">
        <v>5254</v>
      </c>
      <c r="C3788">
        <v>674</v>
      </c>
      <c r="D3788" t="s">
        <v>3630</v>
      </c>
      <c r="E3788">
        <v>449</v>
      </c>
      <c r="F3788">
        <v>611</v>
      </c>
      <c r="G3788">
        <v>5833</v>
      </c>
      <c r="H3788" t="s">
        <v>3631</v>
      </c>
    </row>
    <row r="3789" spans="1:8" x14ac:dyDescent="0.25">
      <c r="A3789" t="s">
        <v>5253</v>
      </c>
      <c r="B3789" t="s">
        <v>5254</v>
      </c>
      <c r="C3789">
        <v>674</v>
      </c>
      <c r="D3789" t="s">
        <v>3632</v>
      </c>
      <c r="E3789">
        <v>126</v>
      </c>
      <c r="F3789">
        <v>189</v>
      </c>
      <c r="G3789">
        <v>6199</v>
      </c>
      <c r="H3789" t="s">
        <v>3633</v>
      </c>
    </row>
    <row r="3790" spans="1:8" x14ac:dyDescent="0.25">
      <c r="A3790" t="s">
        <v>5253</v>
      </c>
      <c r="B3790" t="s">
        <v>5254</v>
      </c>
      <c r="C3790">
        <v>674</v>
      </c>
      <c r="D3790" t="s">
        <v>3632</v>
      </c>
      <c r="E3790">
        <v>191</v>
      </c>
      <c r="F3790">
        <v>262</v>
      </c>
      <c r="G3790">
        <v>6199</v>
      </c>
      <c r="H3790" t="s">
        <v>3633</v>
      </c>
    </row>
    <row r="3791" spans="1:8" x14ac:dyDescent="0.25">
      <c r="A3791" t="s">
        <v>5253</v>
      </c>
      <c r="B3791" t="s">
        <v>5254</v>
      </c>
      <c r="C3791">
        <v>674</v>
      </c>
      <c r="D3791" t="s">
        <v>3632</v>
      </c>
      <c r="E3791">
        <v>266</v>
      </c>
      <c r="F3791">
        <v>343</v>
      </c>
      <c r="G3791">
        <v>6199</v>
      </c>
      <c r="H3791" t="s">
        <v>3633</v>
      </c>
    </row>
    <row r="3792" spans="1:8" hidden="1" x14ac:dyDescent="0.25">
      <c r="A3792" t="s">
        <v>5255</v>
      </c>
      <c r="B3792" t="s">
        <v>5256</v>
      </c>
      <c r="C3792">
        <v>571</v>
      </c>
      <c r="D3792" t="s">
        <v>3691</v>
      </c>
      <c r="E3792">
        <v>65</v>
      </c>
      <c r="F3792">
        <v>113</v>
      </c>
      <c r="G3792">
        <v>106</v>
      </c>
    </row>
    <row r="3793" spans="1:8" hidden="1" x14ac:dyDescent="0.25">
      <c r="A3793" t="s">
        <v>5255</v>
      </c>
      <c r="B3793" t="s">
        <v>5256</v>
      </c>
      <c r="C3793">
        <v>571</v>
      </c>
      <c r="D3793" t="s">
        <v>3639</v>
      </c>
      <c r="E3793">
        <v>181</v>
      </c>
      <c r="F3793">
        <v>229</v>
      </c>
      <c r="G3793">
        <v>4169</v>
      </c>
      <c r="H3793" t="s">
        <v>3640</v>
      </c>
    </row>
    <row r="3794" spans="1:8" hidden="1" x14ac:dyDescent="0.25">
      <c r="A3794" t="s">
        <v>5255</v>
      </c>
      <c r="B3794" t="s">
        <v>5256</v>
      </c>
      <c r="C3794">
        <v>571</v>
      </c>
      <c r="D3794" t="s">
        <v>3630</v>
      </c>
      <c r="E3794">
        <v>411</v>
      </c>
      <c r="F3794">
        <v>570</v>
      </c>
      <c r="G3794">
        <v>5833</v>
      </c>
      <c r="H3794" t="s">
        <v>3631</v>
      </c>
    </row>
    <row r="3795" spans="1:8" x14ac:dyDescent="0.25">
      <c r="A3795" t="s">
        <v>5255</v>
      </c>
      <c r="B3795" t="s">
        <v>5256</v>
      </c>
      <c r="C3795">
        <v>571</v>
      </c>
      <c r="D3795" t="s">
        <v>3632</v>
      </c>
      <c r="E3795">
        <v>254</v>
      </c>
      <c r="F3795">
        <v>320</v>
      </c>
      <c r="G3795">
        <v>6199</v>
      </c>
      <c r="H3795" t="s">
        <v>3633</v>
      </c>
    </row>
    <row r="3796" spans="1:8" hidden="1" x14ac:dyDescent="0.25">
      <c r="A3796" t="s">
        <v>562</v>
      </c>
      <c r="B3796" t="s">
        <v>1862</v>
      </c>
      <c r="C3796">
        <v>713</v>
      </c>
      <c r="D3796" t="s">
        <v>3630</v>
      </c>
      <c r="E3796">
        <v>529</v>
      </c>
      <c r="F3796">
        <v>687</v>
      </c>
      <c r="G3796">
        <v>5833</v>
      </c>
      <c r="H3796" t="s">
        <v>3631</v>
      </c>
    </row>
    <row r="3797" spans="1:8" x14ac:dyDescent="0.25">
      <c r="A3797" t="s">
        <v>562</v>
      </c>
      <c r="B3797" t="s">
        <v>1862</v>
      </c>
      <c r="C3797">
        <v>713</v>
      </c>
      <c r="D3797" t="s">
        <v>3632</v>
      </c>
      <c r="E3797">
        <v>352</v>
      </c>
      <c r="F3797">
        <v>470</v>
      </c>
      <c r="G3797">
        <v>6199</v>
      </c>
      <c r="H3797" t="s">
        <v>3633</v>
      </c>
    </row>
    <row r="3798" spans="1:8" hidden="1" x14ac:dyDescent="0.25">
      <c r="A3798" t="s">
        <v>5257</v>
      </c>
      <c r="B3798" t="s">
        <v>5258</v>
      </c>
      <c r="C3798">
        <v>545</v>
      </c>
      <c r="D3798" t="s">
        <v>3691</v>
      </c>
      <c r="E3798">
        <v>39</v>
      </c>
      <c r="F3798">
        <v>92</v>
      </c>
      <c r="G3798">
        <v>106</v>
      </c>
    </row>
    <row r="3799" spans="1:8" hidden="1" x14ac:dyDescent="0.25">
      <c r="A3799" t="s">
        <v>5257</v>
      </c>
      <c r="B3799" t="s">
        <v>5258</v>
      </c>
      <c r="C3799">
        <v>545</v>
      </c>
      <c r="D3799" t="s">
        <v>3639</v>
      </c>
      <c r="E3799">
        <v>155</v>
      </c>
      <c r="F3799">
        <v>203</v>
      </c>
      <c r="G3799">
        <v>4169</v>
      </c>
      <c r="H3799" t="s">
        <v>3640</v>
      </c>
    </row>
    <row r="3800" spans="1:8" hidden="1" x14ac:dyDescent="0.25">
      <c r="A3800" t="s">
        <v>5257</v>
      </c>
      <c r="B3800" t="s">
        <v>5258</v>
      </c>
      <c r="C3800">
        <v>545</v>
      </c>
      <c r="D3800" t="s">
        <v>3630</v>
      </c>
      <c r="E3800">
        <v>385</v>
      </c>
      <c r="F3800">
        <v>544</v>
      </c>
      <c r="G3800">
        <v>5833</v>
      </c>
      <c r="H3800" t="s">
        <v>3631</v>
      </c>
    </row>
    <row r="3801" spans="1:8" x14ac:dyDescent="0.25">
      <c r="A3801" t="s">
        <v>5257</v>
      </c>
      <c r="B3801" t="s">
        <v>5258</v>
      </c>
      <c r="C3801">
        <v>545</v>
      </c>
      <c r="D3801" t="s">
        <v>3632</v>
      </c>
      <c r="E3801">
        <v>228</v>
      </c>
      <c r="F3801">
        <v>294</v>
      </c>
      <c r="G3801">
        <v>6199</v>
      </c>
      <c r="H3801" t="s">
        <v>3633</v>
      </c>
    </row>
    <row r="3802" spans="1:8" hidden="1" x14ac:dyDescent="0.25">
      <c r="A3802" t="s">
        <v>5259</v>
      </c>
      <c r="B3802" t="s">
        <v>5260</v>
      </c>
      <c r="C3802">
        <v>653</v>
      </c>
      <c r="D3802" t="s">
        <v>3630</v>
      </c>
      <c r="E3802">
        <v>428</v>
      </c>
      <c r="F3802">
        <v>590</v>
      </c>
      <c r="G3802">
        <v>5833</v>
      </c>
      <c r="H3802" t="s">
        <v>3631</v>
      </c>
    </row>
    <row r="3803" spans="1:8" x14ac:dyDescent="0.25">
      <c r="A3803" t="s">
        <v>5259</v>
      </c>
      <c r="B3803" t="s">
        <v>5260</v>
      </c>
      <c r="C3803">
        <v>653</v>
      </c>
      <c r="D3803" t="s">
        <v>3632</v>
      </c>
      <c r="E3803">
        <v>104</v>
      </c>
      <c r="F3803">
        <v>167</v>
      </c>
      <c r="G3803">
        <v>6199</v>
      </c>
      <c r="H3803" t="s">
        <v>3633</v>
      </c>
    </row>
    <row r="3804" spans="1:8" x14ac:dyDescent="0.25">
      <c r="A3804" t="s">
        <v>5259</v>
      </c>
      <c r="B3804" t="s">
        <v>5260</v>
      </c>
      <c r="C3804">
        <v>653</v>
      </c>
      <c r="D3804" t="s">
        <v>3632</v>
      </c>
      <c r="E3804">
        <v>169</v>
      </c>
      <c r="F3804">
        <v>240</v>
      </c>
      <c r="G3804">
        <v>6199</v>
      </c>
      <c r="H3804" t="s">
        <v>3633</v>
      </c>
    </row>
    <row r="3805" spans="1:8" x14ac:dyDescent="0.25">
      <c r="A3805" t="s">
        <v>5259</v>
      </c>
      <c r="B3805" t="s">
        <v>5260</v>
      </c>
      <c r="C3805">
        <v>653</v>
      </c>
      <c r="D3805" t="s">
        <v>3632</v>
      </c>
      <c r="E3805">
        <v>244</v>
      </c>
      <c r="F3805">
        <v>321</v>
      </c>
      <c r="G3805">
        <v>6199</v>
      </c>
      <c r="H3805" t="s">
        <v>3633</v>
      </c>
    </row>
    <row r="3806" spans="1:8" hidden="1" x14ac:dyDescent="0.25">
      <c r="A3806" t="s">
        <v>5261</v>
      </c>
      <c r="B3806" t="s">
        <v>5262</v>
      </c>
      <c r="C3806">
        <v>571</v>
      </c>
      <c r="D3806" t="s">
        <v>3691</v>
      </c>
      <c r="E3806">
        <v>65</v>
      </c>
      <c r="F3806">
        <v>113</v>
      </c>
      <c r="G3806">
        <v>106</v>
      </c>
    </row>
    <row r="3807" spans="1:8" hidden="1" x14ac:dyDescent="0.25">
      <c r="A3807" t="s">
        <v>5261</v>
      </c>
      <c r="B3807" t="s">
        <v>5262</v>
      </c>
      <c r="C3807">
        <v>571</v>
      </c>
      <c r="D3807" t="s">
        <v>3639</v>
      </c>
      <c r="E3807">
        <v>181</v>
      </c>
      <c r="F3807">
        <v>229</v>
      </c>
      <c r="G3807">
        <v>4169</v>
      </c>
      <c r="H3807" t="s">
        <v>3640</v>
      </c>
    </row>
    <row r="3808" spans="1:8" hidden="1" x14ac:dyDescent="0.25">
      <c r="A3808" t="s">
        <v>5261</v>
      </c>
      <c r="B3808" t="s">
        <v>5262</v>
      </c>
      <c r="C3808">
        <v>571</v>
      </c>
      <c r="D3808" t="s">
        <v>3630</v>
      </c>
      <c r="E3808">
        <v>411</v>
      </c>
      <c r="F3808">
        <v>570</v>
      </c>
      <c r="G3808">
        <v>5833</v>
      </c>
      <c r="H3808" t="s">
        <v>3631</v>
      </c>
    </row>
    <row r="3809" spans="1:8" x14ac:dyDescent="0.25">
      <c r="A3809" t="s">
        <v>5261</v>
      </c>
      <c r="B3809" t="s">
        <v>5262</v>
      </c>
      <c r="C3809">
        <v>571</v>
      </c>
      <c r="D3809" t="s">
        <v>3632</v>
      </c>
      <c r="E3809">
        <v>254</v>
      </c>
      <c r="F3809">
        <v>320</v>
      </c>
      <c r="G3809">
        <v>6199</v>
      </c>
      <c r="H3809" t="s">
        <v>3633</v>
      </c>
    </row>
    <row r="3810" spans="1:8" hidden="1" x14ac:dyDescent="0.25">
      <c r="A3810" t="s">
        <v>5263</v>
      </c>
      <c r="B3810" t="s">
        <v>5264</v>
      </c>
      <c r="C3810">
        <v>674</v>
      </c>
      <c r="D3810" t="s">
        <v>3630</v>
      </c>
      <c r="E3810">
        <v>449</v>
      </c>
      <c r="F3810">
        <v>611</v>
      </c>
      <c r="G3810">
        <v>5833</v>
      </c>
      <c r="H3810" t="s">
        <v>3631</v>
      </c>
    </row>
    <row r="3811" spans="1:8" x14ac:dyDescent="0.25">
      <c r="A3811" t="s">
        <v>5263</v>
      </c>
      <c r="B3811" t="s">
        <v>5264</v>
      </c>
      <c r="C3811">
        <v>674</v>
      </c>
      <c r="D3811" t="s">
        <v>3632</v>
      </c>
      <c r="E3811">
        <v>126</v>
      </c>
      <c r="F3811">
        <v>189</v>
      </c>
      <c r="G3811">
        <v>6199</v>
      </c>
      <c r="H3811" t="s">
        <v>3633</v>
      </c>
    </row>
    <row r="3812" spans="1:8" x14ac:dyDescent="0.25">
      <c r="A3812" t="s">
        <v>5263</v>
      </c>
      <c r="B3812" t="s">
        <v>5264</v>
      </c>
      <c r="C3812">
        <v>674</v>
      </c>
      <c r="D3812" t="s">
        <v>3632</v>
      </c>
      <c r="E3812">
        <v>191</v>
      </c>
      <c r="F3812">
        <v>262</v>
      </c>
      <c r="G3812">
        <v>6199</v>
      </c>
      <c r="H3812" t="s">
        <v>3633</v>
      </c>
    </row>
    <row r="3813" spans="1:8" x14ac:dyDescent="0.25">
      <c r="A3813" t="s">
        <v>5263</v>
      </c>
      <c r="B3813" t="s">
        <v>5264</v>
      </c>
      <c r="C3813">
        <v>674</v>
      </c>
      <c r="D3813" t="s">
        <v>3632</v>
      </c>
      <c r="E3813">
        <v>266</v>
      </c>
      <c r="F3813">
        <v>343</v>
      </c>
      <c r="G3813">
        <v>6199</v>
      </c>
      <c r="H3813" t="s">
        <v>3633</v>
      </c>
    </row>
    <row r="3814" spans="1:8" hidden="1" x14ac:dyDescent="0.25">
      <c r="A3814" t="s">
        <v>5265</v>
      </c>
      <c r="B3814" t="s">
        <v>5266</v>
      </c>
      <c r="C3814">
        <v>571</v>
      </c>
      <c r="D3814" t="s">
        <v>3691</v>
      </c>
      <c r="E3814">
        <v>65</v>
      </c>
      <c r="F3814">
        <v>113</v>
      </c>
      <c r="G3814">
        <v>106</v>
      </c>
    </row>
    <row r="3815" spans="1:8" hidden="1" x14ac:dyDescent="0.25">
      <c r="A3815" t="s">
        <v>5265</v>
      </c>
      <c r="B3815" t="s">
        <v>5266</v>
      </c>
      <c r="C3815">
        <v>571</v>
      </c>
      <c r="D3815" t="s">
        <v>3639</v>
      </c>
      <c r="E3815">
        <v>181</v>
      </c>
      <c r="F3815">
        <v>229</v>
      </c>
      <c r="G3815">
        <v>4169</v>
      </c>
      <c r="H3815" t="s">
        <v>3640</v>
      </c>
    </row>
    <row r="3816" spans="1:8" hidden="1" x14ac:dyDescent="0.25">
      <c r="A3816" t="s">
        <v>5265</v>
      </c>
      <c r="B3816" t="s">
        <v>5266</v>
      </c>
      <c r="C3816">
        <v>571</v>
      </c>
      <c r="D3816" t="s">
        <v>3630</v>
      </c>
      <c r="E3816">
        <v>411</v>
      </c>
      <c r="F3816">
        <v>570</v>
      </c>
      <c r="G3816">
        <v>5833</v>
      </c>
      <c r="H3816" t="s">
        <v>3631</v>
      </c>
    </row>
    <row r="3817" spans="1:8" x14ac:dyDescent="0.25">
      <c r="A3817" t="s">
        <v>5265</v>
      </c>
      <c r="B3817" t="s">
        <v>5266</v>
      </c>
      <c r="C3817">
        <v>571</v>
      </c>
      <c r="D3817" t="s">
        <v>3632</v>
      </c>
      <c r="E3817">
        <v>254</v>
      </c>
      <c r="F3817">
        <v>320</v>
      </c>
      <c r="G3817">
        <v>6199</v>
      </c>
      <c r="H3817" t="s">
        <v>3633</v>
      </c>
    </row>
    <row r="3818" spans="1:8" hidden="1" x14ac:dyDescent="0.25">
      <c r="A3818" t="s">
        <v>5267</v>
      </c>
      <c r="B3818" t="s">
        <v>5268</v>
      </c>
      <c r="C3818">
        <v>675</v>
      </c>
      <c r="D3818" t="s">
        <v>3630</v>
      </c>
      <c r="E3818">
        <v>450</v>
      </c>
      <c r="F3818">
        <v>612</v>
      </c>
      <c r="G3818">
        <v>5833</v>
      </c>
      <c r="H3818" t="s">
        <v>3631</v>
      </c>
    </row>
    <row r="3819" spans="1:8" x14ac:dyDescent="0.25">
      <c r="A3819" t="s">
        <v>5267</v>
      </c>
      <c r="B3819" t="s">
        <v>5268</v>
      </c>
      <c r="C3819">
        <v>675</v>
      </c>
      <c r="D3819" t="s">
        <v>3632</v>
      </c>
      <c r="E3819">
        <v>126</v>
      </c>
      <c r="F3819">
        <v>189</v>
      </c>
      <c r="G3819">
        <v>6199</v>
      </c>
      <c r="H3819" t="s">
        <v>3633</v>
      </c>
    </row>
    <row r="3820" spans="1:8" x14ac:dyDescent="0.25">
      <c r="A3820" t="s">
        <v>5267</v>
      </c>
      <c r="B3820" t="s">
        <v>5268</v>
      </c>
      <c r="C3820">
        <v>675</v>
      </c>
      <c r="D3820" t="s">
        <v>3632</v>
      </c>
      <c r="E3820">
        <v>191</v>
      </c>
      <c r="F3820">
        <v>262</v>
      </c>
      <c r="G3820">
        <v>6199</v>
      </c>
      <c r="H3820" t="s">
        <v>3633</v>
      </c>
    </row>
    <row r="3821" spans="1:8" x14ac:dyDescent="0.25">
      <c r="A3821" t="s">
        <v>5267</v>
      </c>
      <c r="B3821" t="s">
        <v>5268</v>
      </c>
      <c r="C3821">
        <v>675</v>
      </c>
      <c r="D3821" t="s">
        <v>3632</v>
      </c>
      <c r="E3821">
        <v>266</v>
      </c>
      <c r="F3821">
        <v>343</v>
      </c>
      <c r="G3821">
        <v>6199</v>
      </c>
      <c r="H3821" t="s">
        <v>3633</v>
      </c>
    </row>
    <row r="3822" spans="1:8" hidden="1" x14ac:dyDescent="0.25">
      <c r="A3822" t="s">
        <v>5269</v>
      </c>
      <c r="B3822" t="s">
        <v>5270</v>
      </c>
      <c r="C3822">
        <v>707</v>
      </c>
      <c r="D3822" t="s">
        <v>5271</v>
      </c>
      <c r="E3822">
        <v>1</v>
      </c>
      <c r="F3822">
        <v>41</v>
      </c>
      <c r="G3822">
        <v>2</v>
      </c>
    </row>
    <row r="3823" spans="1:8" hidden="1" x14ac:dyDescent="0.25">
      <c r="A3823" t="s">
        <v>5269</v>
      </c>
      <c r="B3823" t="s">
        <v>5270</v>
      </c>
      <c r="C3823">
        <v>707</v>
      </c>
      <c r="D3823" t="s">
        <v>3630</v>
      </c>
      <c r="E3823">
        <v>519</v>
      </c>
      <c r="F3823">
        <v>681</v>
      </c>
      <c r="G3823">
        <v>5833</v>
      </c>
      <c r="H3823" t="s">
        <v>3631</v>
      </c>
    </row>
    <row r="3824" spans="1:8" x14ac:dyDescent="0.25">
      <c r="A3824" t="s">
        <v>5269</v>
      </c>
      <c r="B3824" t="s">
        <v>5270</v>
      </c>
      <c r="C3824">
        <v>707</v>
      </c>
      <c r="D3824" t="s">
        <v>3632</v>
      </c>
      <c r="E3824">
        <v>207</v>
      </c>
      <c r="F3824">
        <v>270</v>
      </c>
      <c r="G3824">
        <v>6199</v>
      </c>
      <c r="H3824" t="s">
        <v>3633</v>
      </c>
    </row>
    <row r="3825" spans="1:8" x14ac:dyDescent="0.25">
      <c r="A3825" t="s">
        <v>5269</v>
      </c>
      <c r="B3825" t="s">
        <v>5270</v>
      </c>
      <c r="C3825">
        <v>707</v>
      </c>
      <c r="D3825" t="s">
        <v>3632</v>
      </c>
      <c r="E3825">
        <v>353</v>
      </c>
      <c r="F3825">
        <v>461</v>
      </c>
      <c r="G3825">
        <v>6199</v>
      </c>
      <c r="H3825" t="s">
        <v>3633</v>
      </c>
    </row>
    <row r="3826" spans="1:8" hidden="1" x14ac:dyDescent="0.25">
      <c r="A3826" t="s">
        <v>5272</v>
      </c>
      <c r="B3826" t="s">
        <v>5273</v>
      </c>
      <c r="C3826">
        <v>671</v>
      </c>
      <c r="D3826" t="s">
        <v>3630</v>
      </c>
      <c r="E3826">
        <v>449</v>
      </c>
      <c r="F3826">
        <v>611</v>
      </c>
      <c r="G3826">
        <v>5833</v>
      </c>
      <c r="H3826" t="s">
        <v>3631</v>
      </c>
    </row>
    <row r="3827" spans="1:8" x14ac:dyDescent="0.25">
      <c r="A3827" t="s">
        <v>5272</v>
      </c>
      <c r="B3827" t="s">
        <v>5273</v>
      </c>
      <c r="C3827">
        <v>671</v>
      </c>
      <c r="D3827" t="s">
        <v>3632</v>
      </c>
      <c r="E3827">
        <v>127</v>
      </c>
      <c r="F3827">
        <v>190</v>
      </c>
      <c r="G3827">
        <v>6199</v>
      </c>
      <c r="H3827" t="s">
        <v>3633</v>
      </c>
    </row>
    <row r="3828" spans="1:8" x14ac:dyDescent="0.25">
      <c r="A3828" t="s">
        <v>5272</v>
      </c>
      <c r="B3828" t="s">
        <v>5273</v>
      </c>
      <c r="C3828">
        <v>671</v>
      </c>
      <c r="D3828" t="s">
        <v>3632</v>
      </c>
      <c r="E3828">
        <v>192</v>
      </c>
      <c r="F3828">
        <v>262</v>
      </c>
      <c r="G3828">
        <v>6199</v>
      </c>
      <c r="H3828" t="s">
        <v>3633</v>
      </c>
    </row>
    <row r="3829" spans="1:8" x14ac:dyDescent="0.25">
      <c r="A3829" t="s">
        <v>5272</v>
      </c>
      <c r="B3829" t="s">
        <v>5273</v>
      </c>
      <c r="C3829">
        <v>671</v>
      </c>
      <c r="D3829" t="s">
        <v>3632</v>
      </c>
      <c r="E3829">
        <v>267</v>
      </c>
      <c r="F3829">
        <v>345</v>
      </c>
      <c r="G3829">
        <v>6199</v>
      </c>
      <c r="H3829" t="s">
        <v>3633</v>
      </c>
    </row>
    <row r="3830" spans="1:8" hidden="1" x14ac:dyDescent="0.25">
      <c r="A3830" t="s">
        <v>5274</v>
      </c>
      <c r="B3830" t="s">
        <v>5275</v>
      </c>
      <c r="C3830">
        <v>578</v>
      </c>
      <c r="D3830" t="s">
        <v>3639</v>
      </c>
      <c r="E3830">
        <v>178</v>
      </c>
      <c r="F3830">
        <v>226</v>
      </c>
      <c r="G3830">
        <v>4169</v>
      </c>
      <c r="H3830" t="s">
        <v>3640</v>
      </c>
    </row>
    <row r="3831" spans="1:8" hidden="1" x14ac:dyDescent="0.25">
      <c r="A3831" t="s">
        <v>5274</v>
      </c>
      <c r="B3831" t="s">
        <v>5275</v>
      </c>
      <c r="C3831">
        <v>578</v>
      </c>
      <c r="D3831" t="s">
        <v>3630</v>
      </c>
      <c r="E3831">
        <v>418</v>
      </c>
      <c r="F3831">
        <v>577</v>
      </c>
      <c r="G3831">
        <v>5833</v>
      </c>
      <c r="H3831" t="s">
        <v>3631</v>
      </c>
    </row>
    <row r="3832" spans="1:8" x14ac:dyDescent="0.25">
      <c r="A3832" t="s">
        <v>5274</v>
      </c>
      <c r="B3832" t="s">
        <v>5275</v>
      </c>
      <c r="C3832">
        <v>578</v>
      </c>
      <c r="D3832" t="s">
        <v>3632</v>
      </c>
      <c r="E3832">
        <v>251</v>
      </c>
      <c r="F3832">
        <v>321</v>
      </c>
      <c r="G3832">
        <v>6199</v>
      </c>
      <c r="H3832" t="s">
        <v>3633</v>
      </c>
    </row>
    <row r="3833" spans="1:8" hidden="1" x14ac:dyDescent="0.25">
      <c r="A3833" t="s">
        <v>563</v>
      </c>
      <c r="B3833" t="s">
        <v>1863</v>
      </c>
      <c r="C3833">
        <v>489</v>
      </c>
      <c r="D3833" t="s">
        <v>3630</v>
      </c>
      <c r="E3833">
        <v>329</v>
      </c>
      <c r="F3833">
        <v>489</v>
      </c>
      <c r="G3833">
        <v>5833</v>
      </c>
      <c r="H3833" t="s">
        <v>3631</v>
      </c>
    </row>
    <row r="3834" spans="1:8" x14ac:dyDescent="0.25">
      <c r="A3834" t="s">
        <v>563</v>
      </c>
      <c r="B3834" t="s">
        <v>1863</v>
      </c>
      <c r="C3834">
        <v>489</v>
      </c>
      <c r="D3834" t="s">
        <v>3632</v>
      </c>
      <c r="E3834">
        <v>169</v>
      </c>
      <c r="F3834">
        <v>278</v>
      </c>
      <c r="G3834">
        <v>6199</v>
      </c>
      <c r="H3834" t="s">
        <v>3633</v>
      </c>
    </row>
    <row r="3835" spans="1:8" hidden="1" x14ac:dyDescent="0.25">
      <c r="A3835" t="s">
        <v>5276</v>
      </c>
      <c r="B3835" t="s">
        <v>5277</v>
      </c>
      <c r="C3835">
        <v>567</v>
      </c>
      <c r="D3835" t="s">
        <v>3691</v>
      </c>
      <c r="E3835">
        <v>57</v>
      </c>
      <c r="F3835">
        <v>168</v>
      </c>
      <c r="G3835">
        <v>106</v>
      </c>
    </row>
    <row r="3836" spans="1:8" hidden="1" x14ac:dyDescent="0.25">
      <c r="A3836" t="s">
        <v>5276</v>
      </c>
      <c r="B3836" t="s">
        <v>5277</v>
      </c>
      <c r="C3836">
        <v>567</v>
      </c>
      <c r="D3836" t="s">
        <v>3639</v>
      </c>
      <c r="E3836">
        <v>177</v>
      </c>
      <c r="F3836">
        <v>225</v>
      </c>
      <c r="G3836">
        <v>4169</v>
      </c>
      <c r="H3836" t="s">
        <v>3640</v>
      </c>
    </row>
    <row r="3837" spans="1:8" hidden="1" x14ac:dyDescent="0.25">
      <c r="A3837" t="s">
        <v>5276</v>
      </c>
      <c r="B3837" t="s">
        <v>5277</v>
      </c>
      <c r="C3837">
        <v>567</v>
      </c>
      <c r="D3837" t="s">
        <v>3630</v>
      </c>
      <c r="E3837">
        <v>407</v>
      </c>
      <c r="F3837">
        <v>566</v>
      </c>
      <c r="G3837">
        <v>5833</v>
      </c>
      <c r="H3837" t="s">
        <v>3631</v>
      </c>
    </row>
    <row r="3838" spans="1:8" x14ac:dyDescent="0.25">
      <c r="A3838" t="s">
        <v>5276</v>
      </c>
      <c r="B3838" t="s">
        <v>5277</v>
      </c>
      <c r="C3838">
        <v>567</v>
      </c>
      <c r="D3838" t="s">
        <v>3632</v>
      </c>
      <c r="E3838">
        <v>250</v>
      </c>
      <c r="F3838">
        <v>316</v>
      </c>
      <c r="G3838">
        <v>6199</v>
      </c>
      <c r="H3838" t="s">
        <v>3633</v>
      </c>
    </row>
    <row r="3839" spans="1:8" hidden="1" x14ac:dyDescent="0.25">
      <c r="A3839" t="s">
        <v>5278</v>
      </c>
      <c r="B3839" t="s">
        <v>5279</v>
      </c>
      <c r="C3839">
        <v>675</v>
      </c>
      <c r="D3839" t="s">
        <v>3630</v>
      </c>
      <c r="E3839">
        <v>450</v>
      </c>
      <c r="F3839">
        <v>612</v>
      </c>
      <c r="G3839">
        <v>5833</v>
      </c>
      <c r="H3839" t="s">
        <v>3631</v>
      </c>
    </row>
    <row r="3840" spans="1:8" x14ac:dyDescent="0.25">
      <c r="A3840" t="s">
        <v>5278</v>
      </c>
      <c r="B3840" t="s">
        <v>5279</v>
      </c>
      <c r="C3840">
        <v>675</v>
      </c>
      <c r="D3840" t="s">
        <v>3632</v>
      </c>
      <c r="E3840">
        <v>126</v>
      </c>
      <c r="F3840">
        <v>189</v>
      </c>
      <c r="G3840">
        <v>6199</v>
      </c>
      <c r="H3840" t="s">
        <v>3633</v>
      </c>
    </row>
    <row r="3841" spans="1:8" x14ac:dyDescent="0.25">
      <c r="A3841" t="s">
        <v>5278</v>
      </c>
      <c r="B3841" t="s">
        <v>5279</v>
      </c>
      <c r="C3841">
        <v>675</v>
      </c>
      <c r="D3841" t="s">
        <v>3632</v>
      </c>
      <c r="E3841">
        <v>191</v>
      </c>
      <c r="F3841">
        <v>262</v>
      </c>
      <c r="G3841">
        <v>6199</v>
      </c>
      <c r="H3841" t="s">
        <v>3633</v>
      </c>
    </row>
    <row r="3842" spans="1:8" x14ac:dyDescent="0.25">
      <c r="A3842" t="s">
        <v>5278</v>
      </c>
      <c r="B3842" t="s">
        <v>5279</v>
      </c>
      <c r="C3842">
        <v>675</v>
      </c>
      <c r="D3842" t="s">
        <v>3632</v>
      </c>
      <c r="E3842">
        <v>266</v>
      </c>
      <c r="F3842">
        <v>343</v>
      </c>
      <c r="G3842">
        <v>6199</v>
      </c>
      <c r="H3842" t="s">
        <v>3633</v>
      </c>
    </row>
    <row r="3843" spans="1:8" hidden="1" x14ac:dyDescent="0.25">
      <c r="A3843" t="s">
        <v>5280</v>
      </c>
      <c r="B3843" t="s">
        <v>5281</v>
      </c>
      <c r="C3843">
        <v>793</v>
      </c>
      <c r="D3843" t="s">
        <v>3630</v>
      </c>
      <c r="E3843">
        <v>530</v>
      </c>
      <c r="F3843">
        <v>698</v>
      </c>
      <c r="G3843">
        <v>5833</v>
      </c>
      <c r="H3843" t="s">
        <v>3631</v>
      </c>
    </row>
    <row r="3844" spans="1:8" x14ac:dyDescent="0.25">
      <c r="A3844" t="s">
        <v>5280</v>
      </c>
      <c r="B3844" t="s">
        <v>5281</v>
      </c>
      <c r="C3844">
        <v>793</v>
      </c>
      <c r="D3844" t="s">
        <v>3632</v>
      </c>
      <c r="E3844">
        <v>152</v>
      </c>
      <c r="F3844">
        <v>213</v>
      </c>
      <c r="G3844">
        <v>6199</v>
      </c>
      <c r="H3844" t="s">
        <v>3633</v>
      </c>
    </row>
    <row r="3845" spans="1:8" x14ac:dyDescent="0.25">
      <c r="A3845" t="s">
        <v>5280</v>
      </c>
      <c r="B3845" t="s">
        <v>5281</v>
      </c>
      <c r="C3845">
        <v>793</v>
      </c>
      <c r="D3845" t="s">
        <v>3632</v>
      </c>
      <c r="E3845">
        <v>215</v>
      </c>
      <c r="F3845">
        <v>301</v>
      </c>
      <c r="G3845">
        <v>6199</v>
      </c>
      <c r="H3845" t="s">
        <v>3633</v>
      </c>
    </row>
    <row r="3846" spans="1:8" x14ac:dyDescent="0.25">
      <c r="A3846" t="s">
        <v>5280</v>
      </c>
      <c r="B3846" t="s">
        <v>5281</v>
      </c>
      <c r="C3846">
        <v>793</v>
      </c>
      <c r="D3846" t="s">
        <v>3632</v>
      </c>
      <c r="E3846">
        <v>309</v>
      </c>
      <c r="F3846">
        <v>432</v>
      </c>
      <c r="G3846">
        <v>6199</v>
      </c>
      <c r="H3846" t="s">
        <v>3633</v>
      </c>
    </row>
    <row r="3847" spans="1:8" hidden="1" x14ac:dyDescent="0.25">
      <c r="A3847" t="s">
        <v>5282</v>
      </c>
      <c r="B3847" t="s">
        <v>5283</v>
      </c>
      <c r="C3847">
        <v>704</v>
      </c>
      <c r="D3847" t="s">
        <v>3657</v>
      </c>
      <c r="E3847">
        <v>39</v>
      </c>
      <c r="F3847">
        <v>130</v>
      </c>
      <c r="G3847">
        <v>2653</v>
      </c>
      <c r="H3847" t="s">
        <v>3658</v>
      </c>
    </row>
    <row r="3848" spans="1:8" hidden="1" x14ac:dyDescent="0.25">
      <c r="A3848" t="s">
        <v>5282</v>
      </c>
      <c r="B3848" t="s">
        <v>5283</v>
      </c>
      <c r="C3848">
        <v>704</v>
      </c>
      <c r="D3848" t="s">
        <v>3639</v>
      </c>
      <c r="E3848">
        <v>303</v>
      </c>
      <c r="F3848">
        <v>351</v>
      </c>
      <c r="G3848">
        <v>4169</v>
      </c>
      <c r="H3848" t="s">
        <v>3640</v>
      </c>
    </row>
    <row r="3849" spans="1:8" hidden="1" x14ac:dyDescent="0.25">
      <c r="A3849" t="s">
        <v>5282</v>
      </c>
      <c r="B3849" t="s">
        <v>5283</v>
      </c>
      <c r="C3849">
        <v>704</v>
      </c>
      <c r="D3849" t="s">
        <v>3630</v>
      </c>
      <c r="E3849">
        <v>542</v>
      </c>
      <c r="F3849">
        <v>697</v>
      </c>
      <c r="G3849">
        <v>5833</v>
      </c>
      <c r="H3849" t="s">
        <v>3631</v>
      </c>
    </row>
    <row r="3850" spans="1:8" x14ac:dyDescent="0.25">
      <c r="A3850" t="s">
        <v>5282</v>
      </c>
      <c r="B3850" t="s">
        <v>5283</v>
      </c>
      <c r="C3850">
        <v>704</v>
      </c>
      <c r="D3850" t="s">
        <v>3632</v>
      </c>
      <c r="E3850">
        <v>376</v>
      </c>
      <c r="F3850">
        <v>452</v>
      </c>
      <c r="G3850">
        <v>6199</v>
      </c>
      <c r="H3850" t="s">
        <v>3633</v>
      </c>
    </row>
    <row r="3851" spans="1:8" x14ac:dyDescent="0.25">
      <c r="A3851" t="s">
        <v>5284</v>
      </c>
      <c r="B3851" t="s">
        <v>5285</v>
      </c>
      <c r="C3851">
        <v>180</v>
      </c>
      <c r="D3851" t="s">
        <v>3632</v>
      </c>
      <c r="E3851">
        <v>79</v>
      </c>
      <c r="F3851">
        <v>144</v>
      </c>
      <c r="G3851">
        <v>6199</v>
      </c>
      <c r="H3851" t="s">
        <v>3633</v>
      </c>
    </row>
    <row r="3852" spans="1:8" hidden="1" x14ac:dyDescent="0.25">
      <c r="A3852" t="s">
        <v>564</v>
      </c>
      <c r="B3852" t="s">
        <v>1864</v>
      </c>
      <c r="C3852">
        <v>523</v>
      </c>
      <c r="D3852" t="s">
        <v>3630</v>
      </c>
      <c r="E3852">
        <v>360</v>
      </c>
      <c r="F3852">
        <v>520</v>
      </c>
      <c r="G3852">
        <v>5833</v>
      </c>
      <c r="H3852" t="s">
        <v>3631</v>
      </c>
    </row>
    <row r="3853" spans="1:8" x14ac:dyDescent="0.25">
      <c r="A3853" t="s">
        <v>564</v>
      </c>
      <c r="B3853" t="s">
        <v>1864</v>
      </c>
      <c r="C3853">
        <v>523</v>
      </c>
      <c r="D3853" t="s">
        <v>3632</v>
      </c>
      <c r="E3853">
        <v>205</v>
      </c>
      <c r="F3853">
        <v>297</v>
      </c>
      <c r="G3853">
        <v>6199</v>
      </c>
      <c r="H3853" t="s">
        <v>3633</v>
      </c>
    </row>
    <row r="3854" spans="1:8" hidden="1" x14ac:dyDescent="0.25">
      <c r="A3854" t="s">
        <v>5286</v>
      </c>
      <c r="B3854" t="s">
        <v>5287</v>
      </c>
      <c r="C3854">
        <v>640</v>
      </c>
      <c r="D3854" t="s">
        <v>3630</v>
      </c>
      <c r="E3854">
        <v>416</v>
      </c>
      <c r="F3854">
        <v>581</v>
      </c>
      <c r="G3854">
        <v>5833</v>
      </c>
      <c r="H3854" t="s">
        <v>3631</v>
      </c>
    </row>
    <row r="3855" spans="1:8" x14ac:dyDescent="0.25">
      <c r="A3855" t="s">
        <v>5286</v>
      </c>
      <c r="B3855" t="s">
        <v>5287</v>
      </c>
      <c r="C3855">
        <v>640</v>
      </c>
      <c r="D3855" t="s">
        <v>3632</v>
      </c>
      <c r="E3855">
        <v>130</v>
      </c>
      <c r="F3855">
        <v>193</v>
      </c>
      <c r="G3855">
        <v>6199</v>
      </c>
      <c r="H3855" t="s">
        <v>3633</v>
      </c>
    </row>
    <row r="3856" spans="1:8" x14ac:dyDescent="0.25">
      <c r="A3856" t="s">
        <v>5286</v>
      </c>
      <c r="B3856" t="s">
        <v>5287</v>
      </c>
      <c r="C3856">
        <v>640</v>
      </c>
      <c r="D3856" t="s">
        <v>3632</v>
      </c>
      <c r="E3856">
        <v>195</v>
      </c>
      <c r="F3856">
        <v>266</v>
      </c>
      <c r="G3856">
        <v>6199</v>
      </c>
      <c r="H3856" t="s">
        <v>3633</v>
      </c>
    </row>
    <row r="3857" spans="1:8" x14ac:dyDescent="0.25">
      <c r="A3857" t="s">
        <v>5286</v>
      </c>
      <c r="B3857" t="s">
        <v>5287</v>
      </c>
      <c r="C3857">
        <v>640</v>
      </c>
      <c r="D3857" t="s">
        <v>3632</v>
      </c>
      <c r="E3857">
        <v>270</v>
      </c>
      <c r="F3857">
        <v>347</v>
      </c>
      <c r="G3857">
        <v>6199</v>
      </c>
      <c r="H3857" t="s">
        <v>3633</v>
      </c>
    </row>
    <row r="3858" spans="1:8" hidden="1" x14ac:dyDescent="0.25">
      <c r="A3858" t="s">
        <v>565</v>
      </c>
      <c r="B3858" t="s">
        <v>1865</v>
      </c>
      <c r="C3858">
        <v>470</v>
      </c>
      <c r="D3858" t="s">
        <v>3630</v>
      </c>
      <c r="E3858">
        <v>213</v>
      </c>
      <c r="F3858">
        <v>373</v>
      </c>
      <c r="G3858">
        <v>5833</v>
      </c>
      <c r="H3858" t="s">
        <v>3631</v>
      </c>
    </row>
    <row r="3859" spans="1:8" x14ac:dyDescent="0.25">
      <c r="A3859" t="s">
        <v>565</v>
      </c>
      <c r="B3859" t="s">
        <v>1865</v>
      </c>
      <c r="C3859">
        <v>470</v>
      </c>
      <c r="D3859" t="s">
        <v>3632</v>
      </c>
      <c r="E3859">
        <v>47</v>
      </c>
      <c r="F3859">
        <v>144</v>
      </c>
      <c r="G3859">
        <v>6199</v>
      </c>
      <c r="H3859" t="s">
        <v>3633</v>
      </c>
    </row>
    <row r="3860" spans="1:8" hidden="1" x14ac:dyDescent="0.25">
      <c r="A3860" t="s">
        <v>566</v>
      </c>
      <c r="B3860" t="s">
        <v>1866</v>
      </c>
      <c r="C3860">
        <v>523</v>
      </c>
      <c r="D3860" t="s">
        <v>3630</v>
      </c>
      <c r="E3860">
        <v>360</v>
      </c>
      <c r="F3860">
        <v>520</v>
      </c>
      <c r="G3860">
        <v>5833</v>
      </c>
      <c r="H3860" t="s">
        <v>3631</v>
      </c>
    </row>
    <row r="3861" spans="1:8" x14ac:dyDescent="0.25">
      <c r="A3861" t="s">
        <v>566</v>
      </c>
      <c r="B3861" t="s">
        <v>1866</v>
      </c>
      <c r="C3861">
        <v>523</v>
      </c>
      <c r="D3861" t="s">
        <v>3632</v>
      </c>
      <c r="E3861">
        <v>205</v>
      </c>
      <c r="F3861">
        <v>297</v>
      </c>
      <c r="G3861">
        <v>6199</v>
      </c>
      <c r="H3861" t="s">
        <v>3633</v>
      </c>
    </row>
    <row r="3862" spans="1:8" hidden="1" x14ac:dyDescent="0.25">
      <c r="A3862" t="s">
        <v>5288</v>
      </c>
      <c r="B3862" t="s">
        <v>5289</v>
      </c>
      <c r="C3862">
        <v>640</v>
      </c>
      <c r="D3862" t="s">
        <v>3630</v>
      </c>
      <c r="E3862">
        <v>416</v>
      </c>
      <c r="F3862">
        <v>581</v>
      </c>
      <c r="G3862">
        <v>5833</v>
      </c>
      <c r="H3862" t="s">
        <v>3631</v>
      </c>
    </row>
    <row r="3863" spans="1:8" x14ac:dyDescent="0.25">
      <c r="A3863" t="s">
        <v>5288</v>
      </c>
      <c r="B3863" t="s">
        <v>5289</v>
      </c>
      <c r="C3863">
        <v>640</v>
      </c>
      <c r="D3863" t="s">
        <v>3632</v>
      </c>
      <c r="E3863">
        <v>130</v>
      </c>
      <c r="F3863">
        <v>193</v>
      </c>
      <c r="G3863">
        <v>6199</v>
      </c>
      <c r="H3863" t="s">
        <v>3633</v>
      </c>
    </row>
    <row r="3864" spans="1:8" x14ac:dyDescent="0.25">
      <c r="A3864" t="s">
        <v>5288</v>
      </c>
      <c r="B3864" t="s">
        <v>5289</v>
      </c>
      <c r="C3864">
        <v>640</v>
      </c>
      <c r="D3864" t="s">
        <v>3632</v>
      </c>
      <c r="E3864">
        <v>195</v>
      </c>
      <c r="F3864">
        <v>266</v>
      </c>
      <c r="G3864">
        <v>6199</v>
      </c>
      <c r="H3864" t="s">
        <v>3633</v>
      </c>
    </row>
    <row r="3865" spans="1:8" x14ac:dyDescent="0.25">
      <c r="A3865" t="s">
        <v>5288</v>
      </c>
      <c r="B3865" t="s">
        <v>5289</v>
      </c>
      <c r="C3865">
        <v>640</v>
      </c>
      <c r="D3865" t="s">
        <v>3632</v>
      </c>
      <c r="E3865">
        <v>270</v>
      </c>
      <c r="F3865">
        <v>347</v>
      </c>
      <c r="G3865">
        <v>6199</v>
      </c>
      <c r="H3865" t="s">
        <v>3633</v>
      </c>
    </row>
    <row r="3866" spans="1:8" hidden="1" x14ac:dyDescent="0.25">
      <c r="A3866" t="s">
        <v>567</v>
      </c>
      <c r="B3866" t="s">
        <v>1867</v>
      </c>
      <c r="C3866">
        <v>374</v>
      </c>
      <c r="D3866" t="s">
        <v>3630</v>
      </c>
      <c r="E3866">
        <v>213</v>
      </c>
      <c r="F3866">
        <v>373</v>
      </c>
      <c r="G3866">
        <v>5833</v>
      </c>
      <c r="H3866" t="s">
        <v>3631</v>
      </c>
    </row>
    <row r="3867" spans="1:8" x14ac:dyDescent="0.25">
      <c r="A3867" t="s">
        <v>567</v>
      </c>
      <c r="B3867" t="s">
        <v>1867</v>
      </c>
      <c r="C3867">
        <v>374</v>
      </c>
      <c r="D3867" t="s">
        <v>3632</v>
      </c>
      <c r="E3867">
        <v>80</v>
      </c>
      <c r="F3867">
        <v>144</v>
      </c>
      <c r="G3867">
        <v>6199</v>
      </c>
      <c r="H3867" t="s">
        <v>3633</v>
      </c>
    </row>
    <row r="3868" spans="1:8" hidden="1" x14ac:dyDescent="0.25">
      <c r="A3868" t="s">
        <v>5290</v>
      </c>
      <c r="B3868" t="s">
        <v>5291</v>
      </c>
      <c r="C3868">
        <v>607</v>
      </c>
      <c r="D3868" t="s">
        <v>3709</v>
      </c>
      <c r="E3868">
        <v>1</v>
      </c>
      <c r="F3868">
        <v>92</v>
      </c>
      <c r="G3868">
        <v>88</v>
      </c>
    </row>
    <row r="3869" spans="1:8" hidden="1" x14ac:dyDescent="0.25">
      <c r="A3869" t="s">
        <v>5290</v>
      </c>
      <c r="B3869" t="s">
        <v>5291</v>
      </c>
      <c r="C3869">
        <v>607</v>
      </c>
      <c r="D3869" t="s">
        <v>3630</v>
      </c>
      <c r="E3869">
        <v>350</v>
      </c>
      <c r="F3869">
        <v>510</v>
      </c>
      <c r="G3869">
        <v>5833</v>
      </c>
      <c r="H3869" t="s">
        <v>3631</v>
      </c>
    </row>
    <row r="3870" spans="1:8" x14ac:dyDescent="0.25">
      <c r="A3870" t="s">
        <v>5290</v>
      </c>
      <c r="B3870" t="s">
        <v>5291</v>
      </c>
      <c r="C3870">
        <v>607</v>
      </c>
      <c r="D3870" t="s">
        <v>3632</v>
      </c>
      <c r="E3870">
        <v>111</v>
      </c>
      <c r="F3870">
        <v>173</v>
      </c>
      <c r="G3870">
        <v>6199</v>
      </c>
      <c r="H3870" t="s">
        <v>3633</v>
      </c>
    </row>
    <row r="3871" spans="1:8" x14ac:dyDescent="0.25">
      <c r="A3871" t="s">
        <v>5290</v>
      </c>
      <c r="B3871" t="s">
        <v>5291</v>
      </c>
      <c r="C3871">
        <v>607</v>
      </c>
      <c r="D3871" t="s">
        <v>3632</v>
      </c>
      <c r="E3871">
        <v>184</v>
      </c>
      <c r="F3871">
        <v>281</v>
      </c>
      <c r="G3871">
        <v>6199</v>
      </c>
      <c r="H3871" t="s">
        <v>3633</v>
      </c>
    </row>
    <row r="3872" spans="1:8" hidden="1" x14ac:dyDescent="0.25">
      <c r="A3872" t="s">
        <v>5292</v>
      </c>
      <c r="B3872" t="s">
        <v>5293</v>
      </c>
      <c r="C3872">
        <v>424</v>
      </c>
      <c r="D3872" t="s">
        <v>3639</v>
      </c>
      <c r="E3872">
        <v>52</v>
      </c>
      <c r="F3872">
        <v>100</v>
      </c>
      <c r="G3872">
        <v>4169</v>
      </c>
      <c r="H3872" t="s">
        <v>3640</v>
      </c>
    </row>
    <row r="3873" spans="1:8" hidden="1" x14ac:dyDescent="0.25">
      <c r="A3873" t="s">
        <v>5292</v>
      </c>
      <c r="B3873" t="s">
        <v>5293</v>
      </c>
      <c r="C3873">
        <v>424</v>
      </c>
      <c r="D3873" t="s">
        <v>3630</v>
      </c>
      <c r="E3873">
        <v>260</v>
      </c>
      <c r="F3873">
        <v>421</v>
      </c>
      <c r="G3873">
        <v>5833</v>
      </c>
      <c r="H3873" t="s">
        <v>3631</v>
      </c>
    </row>
    <row r="3874" spans="1:8" x14ac:dyDescent="0.25">
      <c r="A3874" t="s">
        <v>5292</v>
      </c>
      <c r="B3874" t="s">
        <v>5293</v>
      </c>
      <c r="C3874">
        <v>424</v>
      </c>
      <c r="D3874" t="s">
        <v>3632</v>
      </c>
      <c r="E3874">
        <v>126</v>
      </c>
      <c r="F3874">
        <v>190</v>
      </c>
      <c r="G3874">
        <v>6199</v>
      </c>
      <c r="H3874" t="s">
        <v>3633</v>
      </c>
    </row>
    <row r="3875" spans="1:8" hidden="1" x14ac:dyDescent="0.25">
      <c r="A3875" t="s">
        <v>5294</v>
      </c>
      <c r="B3875" t="s">
        <v>5295</v>
      </c>
      <c r="C3875">
        <v>640</v>
      </c>
      <c r="D3875" t="s">
        <v>3704</v>
      </c>
      <c r="E3875">
        <v>7</v>
      </c>
      <c r="F3875">
        <v>50</v>
      </c>
      <c r="G3875">
        <v>15</v>
      </c>
    </row>
    <row r="3876" spans="1:8" hidden="1" x14ac:dyDescent="0.25">
      <c r="A3876" t="s">
        <v>5294</v>
      </c>
      <c r="B3876" t="s">
        <v>5295</v>
      </c>
      <c r="C3876">
        <v>640</v>
      </c>
      <c r="D3876" t="s">
        <v>3630</v>
      </c>
      <c r="E3876">
        <v>409</v>
      </c>
      <c r="F3876">
        <v>574</v>
      </c>
      <c r="G3876">
        <v>5833</v>
      </c>
      <c r="H3876" t="s">
        <v>3631</v>
      </c>
    </row>
    <row r="3877" spans="1:8" x14ac:dyDescent="0.25">
      <c r="A3877" t="s">
        <v>5294</v>
      </c>
      <c r="B3877" t="s">
        <v>5295</v>
      </c>
      <c r="C3877">
        <v>640</v>
      </c>
      <c r="D3877" t="s">
        <v>3632</v>
      </c>
      <c r="E3877">
        <v>110</v>
      </c>
      <c r="F3877">
        <v>173</v>
      </c>
      <c r="G3877">
        <v>6199</v>
      </c>
      <c r="H3877" t="s">
        <v>3633</v>
      </c>
    </row>
    <row r="3878" spans="1:8" x14ac:dyDescent="0.25">
      <c r="A3878" t="s">
        <v>5294</v>
      </c>
      <c r="B3878" t="s">
        <v>5295</v>
      </c>
      <c r="C3878">
        <v>640</v>
      </c>
      <c r="D3878" t="s">
        <v>3632</v>
      </c>
      <c r="E3878">
        <v>175</v>
      </c>
      <c r="F3878">
        <v>246</v>
      </c>
      <c r="G3878">
        <v>6199</v>
      </c>
      <c r="H3878" t="s">
        <v>3633</v>
      </c>
    </row>
    <row r="3879" spans="1:8" x14ac:dyDescent="0.25">
      <c r="A3879" t="s">
        <v>5294</v>
      </c>
      <c r="B3879" t="s">
        <v>5295</v>
      </c>
      <c r="C3879">
        <v>640</v>
      </c>
      <c r="D3879" t="s">
        <v>3632</v>
      </c>
      <c r="E3879">
        <v>250</v>
      </c>
      <c r="F3879">
        <v>325</v>
      </c>
      <c r="G3879">
        <v>6199</v>
      </c>
      <c r="H3879" t="s">
        <v>3633</v>
      </c>
    </row>
    <row r="3880" spans="1:8" hidden="1" x14ac:dyDescent="0.25">
      <c r="A3880" t="s">
        <v>5296</v>
      </c>
      <c r="B3880" t="s">
        <v>5297</v>
      </c>
      <c r="C3880">
        <v>725</v>
      </c>
      <c r="D3880" t="s">
        <v>3630</v>
      </c>
      <c r="E3880">
        <v>479</v>
      </c>
      <c r="F3880">
        <v>646</v>
      </c>
      <c r="G3880">
        <v>5833</v>
      </c>
      <c r="H3880" t="s">
        <v>3631</v>
      </c>
    </row>
    <row r="3881" spans="1:8" x14ac:dyDescent="0.25">
      <c r="A3881" t="s">
        <v>5296</v>
      </c>
      <c r="B3881" t="s">
        <v>5297</v>
      </c>
      <c r="C3881">
        <v>725</v>
      </c>
      <c r="D3881" t="s">
        <v>3632</v>
      </c>
      <c r="E3881">
        <v>154</v>
      </c>
      <c r="F3881">
        <v>214</v>
      </c>
      <c r="G3881">
        <v>6199</v>
      </c>
      <c r="H3881" t="s">
        <v>3633</v>
      </c>
    </row>
    <row r="3882" spans="1:8" x14ac:dyDescent="0.25">
      <c r="A3882" t="s">
        <v>5296</v>
      </c>
      <c r="B3882" t="s">
        <v>5297</v>
      </c>
      <c r="C3882">
        <v>725</v>
      </c>
      <c r="D3882" t="s">
        <v>3632</v>
      </c>
      <c r="E3882">
        <v>217</v>
      </c>
      <c r="F3882">
        <v>300</v>
      </c>
      <c r="G3882">
        <v>6199</v>
      </c>
      <c r="H3882" t="s">
        <v>3633</v>
      </c>
    </row>
    <row r="3883" spans="1:8" x14ac:dyDescent="0.25">
      <c r="A3883" t="s">
        <v>5296</v>
      </c>
      <c r="B3883" t="s">
        <v>5297</v>
      </c>
      <c r="C3883">
        <v>725</v>
      </c>
      <c r="D3883" t="s">
        <v>3632</v>
      </c>
      <c r="E3883">
        <v>304</v>
      </c>
      <c r="F3883">
        <v>386</v>
      </c>
      <c r="G3883">
        <v>6199</v>
      </c>
      <c r="H3883" t="s">
        <v>3633</v>
      </c>
    </row>
    <row r="3884" spans="1:8" hidden="1" x14ac:dyDescent="0.25">
      <c r="A3884" t="s">
        <v>5298</v>
      </c>
      <c r="B3884" t="s">
        <v>5299</v>
      </c>
      <c r="C3884">
        <v>729</v>
      </c>
      <c r="D3884" t="s">
        <v>3657</v>
      </c>
      <c r="E3884">
        <v>44</v>
      </c>
      <c r="F3884">
        <v>138</v>
      </c>
      <c r="G3884">
        <v>2653</v>
      </c>
      <c r="H3884" t="s">
        <v>3658</v>
      </c>
    </row>
    <row r="3885" spans="1:8" hidden="1" x14ac:dyDescent="0.25">
      <c r="A3885" t="s">
        <v>5298</v>
      </c>
      <c r="B3885" t="s">
        <v>5299</v>
      </c>
      <c r="C3885">
        <v>729</v>
      </c>
      <c r="D3885" t="s">
        <v>3639</v>
      </c>
      <c r="E3885">
        <v>307</v>
      </c>
      <c r="F3885">
        <v>355</v>
      </c>
      <c r="G3885">
        <v>4169</v>
      </c>
      <c r="H3885" t="s">
        <v>3640</v>
      </c>
    </row>
    <row r="3886" spans="1:8" hidden="1" x14ac:dyDescent="0.25">
      <c r="A3886" t="s">
        <v>5298</v>
      </c>
      <c r="B3886" t="s">
        <v>5299</v>
      </c>
      <c r="C3886">
        <v>729</v>
      </c>
      <c r="D3886" t="s">
        <v>3630</v>
      </c>
      <c r="E3886">
        <v>558</v>
      </c>
      <c r="F3886">
        <v>720</v>
      </c>
      <c r="G3886">
        <v>5833</v>
      </c>
      <c r="H3886" t="s">
        <v>3631</v>
      </c>
    </row>
    <row r="3887" spans="1:8" x14ac:dyDescent="0.25">
      <c r="A3887" t="s">
        <v>5298</v>
      </c>
      <c r="B3887" t="s">
        <v>5299</v>
      </c>
      <c r="C3887">
        <v>729</v>
      </c>
      <c r="D3887" t="s">
        <v>3632</v>
      </c>
      <c r="E3887">
        <v>380</v>
      </c>
      <c r="F3887">
        <v>460</v>
      </c>
      <c r="G3887">
        <v>6199</v>
      </c>
      <c r="H3887" t="s">
        <v>3633</v>
      </c>
    </row>
    <row r="3888" spans="1:8" hidden="1" x14ac:dyDescent="0.25">
      <c r="A3888" t="s">
        <v>5300</v>
      </c>
      <c r="B3888" t="s">
        <v>5301</v>
      </c>
      <c r="C3888">
        <v>1269</v>
      </c>
      <c r="D3888" t="s">
        <v>3657</v>
      </c>
      <c r="E3888">
        <v>683</v>
      </c>
      <c r="F3888">
        <v>785</v>
      </c>
      <c r="G3888">
        <v>2653</v>
      </c>
      <c r="H3888" t="s">
        <v>3658</v>
      </c>
    </row>
    <row r="3889" spans="1:8" hidden="1" x14ac:dyDescent="0.25">
      <c r="A3889" t="s">
        <v>5300</v>
      </c>
      <c r="B3889" t="s">
        <v>5301</v>
      </c>
      <c r="C3889">
        <v>1269</v>
      </c>
      <c r="D3889" t="s">
        <v>5302</v>
      </c>
      <c r="E3889">
        <v>161</v>
      </c>
      <c r="F3889">
        <v>209</v>
      </c>
      <c r="G3889">
        <v>3</v>
      </c>
    </row>
    <row r="3890" spans="1:8" hidden="1" x14ac:dyDescent="0.25">
      <c r="A3890" t="s">
        <v>5300</v>
      </c>
      <c r="B3890" t="s">
        <v>5301</v>
      </c>
      <c r="C3890">
        <v>1269</v>
      </c>
      <c r="D3890" t="s">
        <v>3639</v>
      </c>
      <c r="E3890">
        <v>873</v>
      </c>
      <c r="F3890">
        <v>921</v>
      </c>
      <c r="G3890">
        <v>4169</v>
      </c>
      <c r="H3890" t="s">
        <v>3640</v>
      </c>
    </row>
    <row r="3891" spans="1:8" hidden="1" x14ac:dyDescent="0.25">
      <c r="A3891" t="s">
        <v>5300</v>
      </c>
      <c r="B3891" t="s">
        <v>5301</v>
      </c>
      <c r="C3891">
        <v>1269</v>
      </c>
      <c r="D3891" t="s">
        <v>3630</v>
      </c>
      <c r="E3891">
        <v>1104</v>
      </c>
      <c r="F3891">
        <v>1262</v>
      </c>
      <c r="G3891">
        <v>5833</v>
      </c>
      <c r="H3891" t="s">
        <v>3631</v>
      </c>
    </row>
    <row r="3892" spans="1:8" x14ac:dyDescent="0.25">
      <c r="A3892" t="s">
        <v>5300</v>
      </c>
      <c r="B3892" t="s">
        <v>5301</v>
      </c>
      <c r="C3892">
        <v>1269</v>
      </c>
      <c r="D3892" t="s">
        <v>3632</v>
      </c>
      <c r="E3892">
        <v>946</v>
      </c>
      <c r="F3892">
        <v>1007</v>
      </c>
      <c r="G3892">
        <v>6199</v>
      </c>
      <c r="H3892" t="s">
        <v>3633</v>
      </c>
    </row>
    <row r="3893" spans="1:8" hidden="1" x14ac:dyDescent="0.25">
      <c r="A3893" t="s">
        <v>5303</v>
      </c>
      <c r="B3893" t="s">
        <v>5304</v>
      </c>
      <c r="C3893">
        <v>842</v>
      </c>
      <c r="D3893" t="s">
        <v>3630</v>
      </c>
      <c r="E3893">
        <v>537</v>
      </c>
      <c r="F3893">
        <v>704</v>
      </c>
      <c r="G3893">
        <v>5833</v>
      </c>
      <c r="H3893" t="s">
        <v>3631</v>
      </c>
    </row>
    <row r="3894" spans="1:8" x14ac:dyDescent="0.25">
      <c r="A3894" t="s">
        <v>5303</v>
      </c>
      <c r="B3894" t="s">
        <v>5304</v>
      </c>
      <c r="C3894">
        <v>842</v>
      </c>
      <c r="D3894" t="s">
        <v>3632</v>
      </c>
      <c r="E3894">
        <v>252</v>
      </c>
      <c r="F3894">
        <v>351</v>
      </c>
      <c r="G3894">
        <v>6199</v>
      </c>
      <c r="H3894" t="s">
        <v>3633</v>
      </c>
    </row>
    <row r="3895" spans="1:8" x14ac:dyDescent="0.25">
      <c r="A3895" t="s">
        <v>5303</v>
      </c>
      <c r="B3895" t="s">
        <v>5304</v>
      </c>
      <c r="C3895">
        <v>842</v>
      </c>
      <c r="D3895" t="s">
        <v>3632</v>
      </c>
      <c r="E3895">
        <v>358</v>
      </c>
      <c r="F3895">
        <v>452</v>
      </c>
      <c r="G3895">
        <v>6199</v>
      </c>
      <c r="H3895" t="s">
        <v>3633</v>
      </c>
    </row>
    <row r="3896" spans="1:8" hidden="1" x14ac:dyDescent="0.25">
      <c r="A3896" t="s">
        <v>568</v>
      </c>
      <c r="B3896" t="s">
        <v>1868</v>
      </c>
      <c r="C3896">
        <v>604</v>
      </c>
      <c r="D3896" t="s">
        <v>3630</v>
      </c>
      <c r="E3896">
        <v>347</v>
      </c>
      <c r="F3896">
        <v>508</v>
      </c>
      <c r="G3896">
        <v>5833</v>
      </c>
      <c r="H3896" t="s">
        <v>3631</v>
      </c>
    </row>
    <row r="3897" spans="1:8" x14ac:dyDescent="0.25">
      <c r="A3897" t="s">
        <v>568</v>
      </c>
      <c r="B3897" t="s">
        <v>1868</v>
      </c>
      <c r="C3897">
        <v>604</v>
      </c>
      <c r="D3897" t="s">
        <v>3632</v>
      </c>
      <c r="E3897">
        <v>169</v>
      </c>
      <c r="F3897">
        <v>274</v>
      </c>
      <c r="G3897">
        <v>6199</v>
      </c>
      <c r="H3897" t="s">
        <v>3633</v>
      </c>
    </row>
    <row r="3898" spans="1:8" hidden="1" x14ac:dyDescent="0.25">
      <c r="A3898" t="s">
        <v>569</v>
      </c>
      <c r="B3898" t="s">
        <v>1869</v>
      </c>
      <c r="C3898">
        <v>353</v>
      </c>
      <c r="D3898" t="s">
        <v>3630</v>
      </c>
      <c r="E3898">
        <v>194</v>
      </c>
      <c r="F3898">
        <v>353</v>
      </c>
      <c r="G3898">
        <v>5833</v>
      </c>
      <c r="H3898" t="s">
        <v>3631</v>
      </c>
    </row>
    <row r="3899" spans="1:8" x14ac:dyDescent="0.25">
      <c r="A3899" t="s">
        <v>569</v>
      </c>
      <c r="B3899" t="s">
        <v>1869</v>
      </c>
      <c r="C3899">
        <v>353</v>
      </c>
      <c r="D3899" t="s">
        <v>3632</v>
      </c>
      <c r="E3899">
        <v>62</v>
      </c>
      <c r="F3899">
        <v>135</v>
      </c>
      <c r="G3899">
        <v>6199</v>
      </c>
      <c r="H3899" t="s">
        <v>3633</v>
      </c>
    </row>
    <row r="3900" spans="1:8" hidden="1" x14ac:dyDescent="0.25">
      <c r="A3900" t="s">
        <v>570</v>
      </c>
      <c r="B3900" t="s">
        <v>1870</v>
      </c>
      <c r="C3900">
        <v>544</v>
      </c>
      <c r="D3900" t="s">
        <v>3630</v>
      </c>
      <c r="E3900">
        <v>389</v>
      </c>
      <c r="F3900">
        <v>544</v>
      </c>
      <c r="G3900">
        <v>5833</v>
      </c>
      <c r="H3900" t="s">
        <v>3631</v>
      </c>
    </row>
    <row r="3901" spans="1:8" x14ac:dyDescent="0.25">
      <c r="A3901" t="s">
        <v>570</v>
      </c>
      <c r="B3901" t="s">
        <v>1870</v>
      </c>
      <c r="C3901">
        <v>544</v>
      </c>
      <c r="D3901" t="s">
        <v>3632</v>
      </c>
      <c r="E3901">
        <v>235</v>
      </c>
      <c r="F3901">
        <v>295</v>
      </c>
      <c r="G3901">
        <v>6199</v>
      </c>
      <c r="H3901" t="s">
        <v>3633</v>
      </c>
    </row>
    <row r="3902" spans="1:8" hidden="1" x14ac:dyDescent="0.25">
      <c r="A3902" t="s">
        <v>5305</v>
      </c>
      <c r="B3902" t="s">
        <v>5306</v>
      </c>
      <c r="C3902">
        <v>717</v>
      </c>
      <c r="D3902" t="s">
        <v>3657</v>
      </c>
      <c r="E3902">
        <v>30</v>
      </c>
      <c r="F3902">
        <v>124</v>
      </c>
      <c r="G3902">
        <v>2653</v>
      </c>
      <c r="H3902" t="s">
        <v>3658</v>
      </c>
    </row>
    <row r="3903" spans="1:8" hidden="1" x14ac:dyDescent="0.25">
      <c r="A3903" t="s">
        <v>5305</v>
      </c>
      <c r="B3903" t="s">
        <v>5306</v>
      </c>
      <c r="C3903">
        <v>717</v>
      </c>
      <c r="D3903" t="s">
        <v>3639</v>
      </c>
      <c r="E3903">
        <v>286</v>
      </c>
      <c r="F3903">
        <v>334</v>
      </c>
      <c r="G3903">
        <v>4169</v>
      </c>
      <c r="H3903" t="s">
        <v>3640</v>
      </c>
    </row>
    <row r="3904" spans="1:8" hidden="1" x14ac:dyDescent="0.25">
      <c r="A3904" t="s">
        <v>5305</v>
      </c>
      <c r="B3904" t="s">
        <v>5306</v>
      </c>
      <c r="C3904">
        <v>717</v>
      </c>
      <c r="D3904" t="s">
        <v>3630</v>
      </c>
      <c r="E3904">
        <v>551</v>
      </c>
      <c r="F3904">
        <v>710</v>
      </c>
      <c r="G3904">
        <v>5833</v>
      </c>
      <c r="H3904" t="s">
        <v>3631</v>
      </c>
    </row>
    <row r="3905" spans="1:8" x14ac:dyDescent="0.25">
      <c r="A3905" t="s">
        <v>5305</v>
      </c>
      <c r="B3905" t="s">
        <v>5306</v>
      </c>
      <c r="C3905">
        <v>717</v>
      </c>
      <c r="D3905" t="s">
        <v>3632</v>
      </c>
      <c r="E3905">
        <v>359</v>
      </c>
      <c r="F3905">
        <v>455</v>
      </c>
      <c r="G3905">
        <v>6199</v>
      </c>
      <c r="H3905" t="s">
        <v>3633</v>
      </c>
    </row>
    <row r="3906" spans="1:8" hidden="1" x14ac:dyDescent="0.25">
      <c r="A3906" t="s">
        <v>5307</v>
      </c>
      <c r="B3906" t="s">
        <v>5308</v>
      </c>
      <c r="C3906">
        <v>758</v>
      </c>
      <c r="D3906" t="s">
        <v>3630</v>
      </c>
      <c r="E3906">
        <v>486</v>
      </c>
      <c r="F3906">
        <v>650</v>
      </c>
      <c r="G3906">
        <v>5833</v>
      </c>
      <c r="H3906" t="s">
        <v>3631</v>
      </c>
    </row>
    <row r="3907" spans="1:8" x14ac:dyDescent="0.25">
      <c r="A3907" t="s">
        <v>5307</v>
      </c>
      <c r="B3907" t="s">
        <v>5308</v>
      </c>
      <c r="C3907">
        <v>758</v>
      </c>
      <c r="D3907" t="s">
        <v>3632</v>
      </c>
      <c r="E3907">
        <v>129</v>
      </c>
      <c r="F3907">
        <v>189</v>
      </c>
      <c r="G3907">
        <v>6199</v>
      </c>
      <c r="H3907" t="s">
        <v>3633</v>
      </c>
    </row>
    <row r="3908" spans="1:8" x14ac:dyDescent="0.25">
      <c r="A3908" t="s">
        <v>5307</v>
      </c>
      <c r="B3908" t="s">
        <v>5308</v>
      </c>
      <c r="C3908">
        <v>758</v>
      </c>
      <c r="D3908" t="s">
        <v>3632</v>
      </c>
      <c r="E3908">
        <v>192</v>
      </c>
      <c r="F3908">
        <v>262</v>
      </c>
      <c r="G3908">
        <v>6199</v>
      </c>
      <c r="H3908" t="s">
        <v>3633</v>
      </c>
    </row>
    <row r="3909" spans="1:8" x14ac:dyDescent="0.25">
      <c r="A3909" t="s">
        <v>5307</v>
      </c>
      <c r="B3909" t="s">
        <v>5308</v>
      </c>
      <c r="C3909">
        <v>758</v>
      </c>
      <c r="D3909" t="s">
        <v>3632</v>
      </c>
      <c r="E3909">
        <v>267</v>
      </c>
      <c r="F3909">
        <v>394</v>
      </c>
      <c r="G3909">
        <v>6199</v>
      </c>
      <c r="H3909" t="s">
        <v>3633</v>
      </c>
    </row>
    <row r="3910" spans="1:8" hidden="1" x14ac:dyDescent="0.25">
      <c r="A3910" t="s">
        <v>5309</v>
      </c>
      <c r="B3910" t="s">
        <v>5310</v>
      </c>
      <c r="C3910">
        <v>785</v>
      </c>
      <c r="D3910" t="s">
        <v>3630</v>
      </c>
      <c r="E3910">
        <v>474</v>
      </c>
      <c r="F3910">
        <v>639</v>
      </c>
      <c r="G3910">
        <v>5833</v>
      </c>
      <c r="H3910" t="s">
        <v>3631</v>
      </c>
    </row>
    <row r="3911" spans="1:8" x14ac:dyDescent="0.25">
      <c r="A3911" t="s">
        <v>5309</v>
      </c>
      <c r="B3911" t="s">
        <v>5310</v>
      </c>
      <c r="C3911">
        <v>785</v>
      </c>
      <c r="D3911" t="s">
        <v>3632</v>
      </c>
      <c r="E3911">
        <v>128</v>
      </c>
      <c r="F3911">
        <v>188</v>
      </c>
      <c r="G3911">
        <v>6199</v>
      </c>
      <c r="H3911" t="s">
        <v>3633</v>
      </c>
    </row>
    <row r="3912" spans="1:8" x14ac:dyDescent="0.25">
      <c r="A3912" t="s">
        <v>5309</v>
      </c>
      <c r="B3912" t="s">
        <v>5310</v>
      </c>
      <c r="C3912">
        <v>785</v>
      </c>
      <c r="D3912" t="s">
        <v>3632</v>
      </c>
      <c r="E3912">
        <v>191</v>
      </c>
      <c r="F3912">
        <v>261</v>
      </c>
      <c r="G3912">
        <v>6199</v>
      </c>
      <c r="H3912" t="s">
        <v>3633</v>
      </c>
    </row>
    <row r="3913" spans="1:8" x14ac:dyDescent="0.25">
      <c r="A3913" t="s">
        <v>5309</v>
      </c>
      <c r="B3913" t="s">
        <v>5310</v>
      </c>
      <c r="C3913">
        <v>785</v>
      </c>
      <c r="D3913" t="s">
        <v>3632</v>
      </c>
      <c r="E3913">
        <v>266</v>
      </c>
      <c r="F3913">
        <v>384</v>
      </c>
      <c r="G3913">
        <v>6199</v>
      </c>
      <c r="H3913" t="s">
        <v>3633</v>
      </c>
    </row>
    <row r="3914" spans="1:8" hidden="1" x14ac:dyDescent="0.25">
      <c r="A3914" t="s">
        <v>5311</v>
      </c>
      <c r="B3914" t="s">
        <v>5312</v>
      </c>
      <c r="C3914">
        <v>390</v>
      </c>
      <c r="D3914" t="s">
        <v>3639</v>
      </c>
      <c r="E3914">
        <v>2</v>
      </c>
      <c r="F3914">
        <v>47</v>
      </c>
      <c r="G3914">
        <v>4169</v>
      </c>
      <c r="H3914" t="s">
        <v>3640</v>
      </c>
    </row>
    <row r="3915" spans="1:8" hidden="1" x14ac:dyDescent="0.25">
      <c r="A3915" t="s">
        <v>5311</v>
      </c>
      <c r="B3915" t="s">
        <v>5312</v>
      </c>
      <c r="C3915">
        <v>390</v>
      </c>
      <c r="D3915" t="s">
        <v>3630</v>
      </c>
      <c r="E3915">
        <v>228</v>
      </c>
      <c r="F3915">
        <v>383</v>
      </c>
      <c r="G3915">
        <v>5833</v>
      </c>
      <c r="H3915" t="s">
        <v>3631</v>
      </c>
    </row>
    <row r="3916" spans="1:8" x14ac:dyDescent="0.25">
      <c r="A3916" t="s">
        <v>5311</v>
      </c>
      <c r="B3916" t="s">
        <v>5312</v>
      </c>
      <c r="C3916">
        <v>390</v>
      </c>
      <c r="D3916" t="s">
        <v>3632</v>
      </c>
      <c r="E3916">
        <v>72</v>
      </c>
      <c r="F3916">
        <v>155</v>
      </c>
      <c r="G3916">
        <v>6199</v>
      </c>
      <c r="H3916" t="s">
        <v>3633</v>
      </c>
    </row>
    <row r="3917" spans="1:8" hidden="1" x14ac:dyDescent="0.25">
      <c r="A3917" t="s">
        <v>5313</v>
      </c>
      <c r="B3917" t="s">
        <v>5314</v>
      </c>
      <c r="C3917">
        <v>709</v>
      </c>
      <c r="D3917" t="s">
        <v>3657</v>
      </c>
      <c r="E3917">
        <v>31</v>
      </c>
      <c r="F3917">
        <v>124</v>
      </c>
      <c r="G3917">
        <v>2653</v>
      </c>
      <c r="H3917" t="s">
        <v>3658</v>
      </c>
    </row>
    <row r="3918" spans="1:8" hidden="1" x14ac:dyDescent="0.25">
      <c r="A3918" t="s">
        <v>5313</v>
      </c>
      <c r="B3918" t="s">
        <v>5314</v>
      </c>
      <c r="C3918">
        <v>709</v>
      </c>
      <c r="D3918" t="s">
        <v>3639</v>
      </c>
      <c r="E3918">
        <v>287</v>
      </c>
      <c r="F3918">
        <v>335</v>
      </c>
      <c r="G3918">
        <v>4169</v>
      </c>
      <c r="H3918" t="s">
        <v>3640</v>
      </c>
    </row>
    <row r="3919" spans="1:8" hidden="1" x14ac:dyDescent="0.25">
      <c r="A3919" t="s">
        <v>5313</v>
      </c>
      <c r="B3919" t="s">
        <v>5314</v>
      </c>
      <c r="C3919">
        <v>709</v>
      </c>
      <c r="D3919" t="s">
        <v>3630</v>
      </c>
      <c r="E3919">
        <v>543</v>
      </c>
      <c r="F3919">
        <v>702</v>
      </c>
      <c r="G3919">
        <v>5833</v>
      </c>
      <c r="H3919" t="s">
        <v>3631</v>
      </c>
    </row>
    <row r="3920" spans="1:8" x14ac:dyDescent="0.25">
      <c r="A3920" t="s">
        <v>5313</v>
      </c>
      <c r="B3920" t="s">
        <v>5314</v>
      </c>
      <c r="C3920">
        <v>709</v>
      </c>
      <c r="D3920" t="s">
        <v>3632</v>
      </c>
      <c r="E3920">
        <v>360</v>
      </c>
      <c r="F3920">
        <v>442</v>
      </c>
      <c r="G3920">
        <v>6199</v>
      </c>
      <c r="H3920" t="s">
        <v>3633</v>
      </c>
    </row>
    <row r="3921" spans="1:8" hidden="1" x14ac:dyDescent="0.25">
      <c r="A3921" t="s">
        <v>5315</v>
      </c>
      <c r="B3921" t="s">
        <v>5316</v>
      </c>
      <c r="C3921">
        <v>751</v>
      </c>
      <c r="D3921" t="s">
        <v>3630</v>
      </c>
      <c r="E3921">
        <v>481</v>
      </c>
      <c r="F3921">
        <v>645</v>
      </c>
      <c r="G3921">
        <v>5833</v>
      </c>
      <c r="H3921" t="s">
        <v>3631</v>
      </c>
    </row>
    <row r="3922" spans="1:8" x14ac:dyDescent="0.25">
      <c r="A3922" t="s">
        <v>5315</v>
      </c>
      <c r="B3922" t="s">
        <v>5316</v>
      </c>
      <c r="C3922">
        <v>751</v>
      </c>
      <c r="D3922" t="s">
        <v>3632</v>
      </c>
      <c r="E3922">
        <v>129</v>
      </c>
      <c r="F3922">
        <v>189</v>
      </c>
      <c r="G3922">
        <v>6199</v>
      </c>
      <c r="H3922" t="s">
        <v>3633</v>
      </c>
    </row>
    <row r="3923" spans="1:8" x14ac:dyDescent="0.25">
      <c r="A3923" t="s">
        <v>5315</v>
      </c>
      <c r="B3923" t="s">
        <v>5316</v>
      </c>
      <c r="C3923">
        <v>751</v>
      </c>
      <c r="D3923" t="s">
        <v>3632</v>
      </c>
      <c r="E3923">
        <v>192</v>
      </c>
      <c r="F3923">
        <v>262</v>
      </c>
      <c r="G3923">
        <v>6199</v>
      </c>
      <c r="H3923" t="s">
        <v>3633</v>
      </c>
    </row>
    <row r="3924" spans="1:8" x14ac:dyDescent="0.25">
      <c r="A3924" t="s">
        <v>5315</v>
      </c>
      <c r="B3924" t="s">
        <v>5316</v>
      </c>
      <c r="C3924">
        <v>751</v>
      </c>
      <c r="D3924" t="s">
        <v>3632</v>
      </c>
      <c r="E3924">
        <v>267</v>
      </c>
      <c r="F3924">
        <v>391</v>
      </c>
      <c r="G3924">
        <v>6199</v>
      </c>
      <c r="H3924" t="s">
        <v>3633</v>
      </c>
    </row>
    <row r="3925" spans="1:8" hidden="1" x14ac:dyDescent="0.25">
      <c r="A3925" t="s">
        <v>5317</v>
      </c>
      <c r="B3925" t="s">
        <v>5318</v>
      </c>
      <c r="C3925">
        <v>754</v>
      </c>
      <c r="D3925" t="s">
        <v>3630</v>
      </c>
      <c r="E3925">
        <v>480</v>
      </c>
      <c r="F3925">
        <v>645</v>
      </c>
      <c r="G3925">
        <v>5833</v>
      </c>
      <c r="H3925" t="s">
        <v>3631</v>
      </c>
    </row>
    <row r="3926" spans="1:8" x14ac:dyDescent="0.25">
      <c r="A3926" t="s">
        <v>5317</v>
      </c>
      <c r="B3926" t="s">
        <v>5318</v>
      </c>
      <c r="C3926">
        <v>754</v>
      </c>
      <c r="D3926" t="s">
        <v>3632</v>
      </c>
      <c r="E3926">
        <v>129</v>
      </c>
      <c r="F3926">
        <v>189</v>
      </c>
      <c r="G3926">
        <v>6199</v>
      </c>
      <c r="H3926" t="s">
        <v>3633</v>
      </c>
    </row>
    <row r="3927" spans="1:8" x14ac:dyDescent="0.25">
      <c r="A3927" t="s">
        <v>5317</v>
      </c>
      <c r="B3927" t="s">
        <v>5318</v>
      </c>
      <c r="C3927">
        <v>754</v>
      </c>
      <c r="D3927" t="s">
        <v>3632</v>
      </c>
      <c r="E3927">
        <v>192</v>
      </c>
      <c r="F3927">
        <v>262</v>
      </c>
      <c r="G3927">
        <v>6199</v>
      </c>
      <c r="H3927" t="s">
        <v>3633</v>
      </c>
    </row>
    <row r="3928" spans="1:8" x14ac:dyDescent="0.25">
      <c r="A3928" t="s">
        <v>5317</v>
      </c>
      <c r="B3928" t="s">
        <v>5318</v>
      </c>
      <c r="C3928">
        <v>754</v>
      </c>
      <c r="D3928" t="s">
        <v>3632</v>
      </c>
      <c r="E3928">
        <v>267</v>
      </c>
      <c r="F3928">
        <v>390</v>
      </c>
      <c r="G3928">
        <v>6199</v>
      </c>
      <c r="H3928" t="s">
        <v>3633</v>
      </c>
    </row>
    <row r="3929" spans="1:8" hidden="1" x14ac:dyDescent="0.25">
      <c r="A3929" t="s">
        <v>5319</v>
      </c>
      <c r="B3929" t="s">
        <v>5320</v>
      </c>
      <c r="C3929">
        <v>710</v>
      </c>
      <c r="D3929" t="s">
        <v>3657</v>
      </c>
      <c r="E3929">
        <v>34</v>
      </c>
      <c r="F3929">
        <v>124</v>
      </c>
      <c r="G3929">
        <v>2653</v>
      </c>
      <c r="H3929" t="s">
        <v>3658</v>
      </c>
    </row>
    <row r="3930" spans="1:8" hidden="1" x14ac:dyDescent="0.25">
      <c r="A3930" t="s">
        <v>5319</v>
      </c>
      <c r="B3930" t="s">
        <v>5320</v>
      </c>
      <c r="C3930">
        <v>710</v>
      </c>
      <c r="D3930" t="s">
        <v>3639</v>
      </c>
      <c r="E3930">
        <v>285</v>
      </c>
      <c r="F3930">
        <v>333</v>
      </c>
      <c r="G3930">
        <v>4169</v>
      </c>
      <c r="H3930" t="s">
        <v>3640</v>
      </c>
    </row>
    <row r="3931" spans="1:8" hidden="1" x14ac:dyDescent="0.25">
      <c r="A3931" t="s">
        <v>5319</v>
      </c>
      <c r="B3931" t="s">
        <v>5320</v>
      </c>
      <c r="C3931">
        <v>710</v>
      </c>
      <c r="D3931" t="s">
        <v>3630</v>
      </c>
      <c r="E3931">
        <v>544</v>
      </c>
      <c r="F3931">
        <v>703</v>
      </c>
      <c r="G3931">
        <v>5833</v>
      </c>
      <c r="H3931" t="s">
        <v>3631</v>
      </c>
    </row>
    <row r="3932" spans="1:8" x14ac:dyDescent="0.25">
      <c r="A3932" t="s">
        <v>5319</v>
      </c>
      <c r="B3932" t="s">
        <v>5320</v>
      </c>
      <c r="C3932">
        <v>710</v>
      </c>
      <c r="D3932" t="s">
        <v>3632</v>
      </c>
      <c r="E3932">
        <v>358</v>
      </c>
      <c r="F3932">
        <v>444</v>
      </c>
      <c r="G3932">
        <v>6199</v>
      </c>
      <c r="H3932" t="s">
        <v>3633</v>
      </c>
    </row>
    <row r="3933" spans="1:8" hidden="1" x14ac:dyDescent="0.25">
      <c r="A3933" t="s">
        <v>5321</v>
      </c>
      <c r="B3933" t="s">
        <v>5322</v>
      </c>
      <c r="C3933">
        <v>751</v>
      </c>
      <c r="D3933" t="s">
        <v>3630</v>
      </c>
      <c r="E3933">
        <v>480</v>
      </c>
      <c r="F3933">
        <v>644</v>
      </c>
      <c r="G3933">
        <v>5833</v>
      </c>
      <c r="H3933" t="s">
        <v>3631</v>
      </c>
    </row>
    <row r="3934" spans="1:8" x14ac:dyDescent="0.25">
      <c r="A3934" t="s">
        <v>5321</v>
      </c>
      <c r="B3934" t="s">
        <v>5322</v>
      </c>
      <c r="C3934">
        <v>751</v>
      </c>
      <c r="D3934" t="s">
        <v>3632</v>
      </c>
      <c r="E3934">
        <v>129</v>
      </c>
      <c r="F3934">
        <v>189</v>
      </c>
      <c r="G3934">
        <v>6199</v>
      </c>
      <c r="H3934" t="s">
        <v>3633</v>
      </c>
    </row>
    <row r="3935" spans="1:8" x14ac:dyDescent="0.25">
      <c r="A3935" t="s">
        <v>5321</v>
      </c>
      <c r="B3935" t="s">
        <v>5322</v>
      </c>
      <c r="C3935">
        <v>751</v>
      </c>
      <c r="D3935" t="s">
        <v>3632</v>
      </c>
      <c r="E3935">
        <v>192</v>
      </c>
      <c r="F3935">
        <v>262</v>
      </c>
      <c r="G3935">
        <v>6199</v>
      </c>
      <c r="H3935" t="s">
        <v>3633</v>
      </c>
    </row>
    <row r="3936" spans="1:8" x14ac:dyDescent="0.25">
      <c r="A3936" t="s">
        <v>5321</v>
      </c>
      <c r="B3936" t="s">
        <v>5322</v>
      </c>
      <c r="C3936">
        <v>751</v>
      </c>
      <c r="D3936" t="s">
        <v>3632</v>
      </c>
      <c r="E3936">
        <v>267</v>
      </c>
      <c r="F3936">
        <v>389</v>
      </c>
      <c r="G3936">
        <v>6199</v>
      </c>
      <c r="H3936" t="s">
        <v>3633</v>
      </c>
    </row>
    <row r="3937" spans="1:8" hidden="1" x14ac:dyDescent="0.25">
      <c r="A3937" t="s">
        <v>5323</v>
      </c>
      <c r="B3937" t="s">
        <v>5324</v>
      </c>
      <c r="C3937">
        <v>718</v>
      </c>
      <c r="D3937" t="s">
        <v>3657</v>
      </c>
      <c r="E3937">
        <v>40</v>
      </c>
      <c r="F3937">
        <v>131</v>
      </c>
      <c r="G3937">
        <v>2653</v>
      </c>
      <c r="H3937" t="s">
        <v>3658</v>
      </c>
    </row>
    <row r="3938" spans="1:8" hidden="1" x14ac:dyDescent="0.25">
      <c r="A3938" t="s">
        <v>5323</v>
      </c>
      <c r="B3938" t="s">
        <v>5324</v>
      </c>
      <c r="C3938">
        <v>718</v>
      </c>
      <c r="D3938" t="s">
        <v>3639</v>
      </c>
      <c r="E3938">
        <v>297</v>
      </c>
      <c r="F3938">
        <v>345</v>
      </c>
      <c r="G3938">
        <v>4169</v>
      </c>
      <c r="H3938" t="s">
        <v>3640</v>
      </c>
    </row>
    <row r="3939" spans="1:8" hidden="1" x14ac:dyDescent="0.25">
      <c r="A3939" t="s">
        <v>5323</v>
      </c>
      <c r="B3939" t="s">
        <v>5324</v>
      </c>
      <c r="C3939">
        <v>718</v>
      </c>
      <c r="D3939" t="s">
        <v>3630</v>
      </c>
      <c r="E3939">
        <v>552</v>
      </c>
      <c r="F3939">
        <v>711</v>
      </c>
      <c r="G3939">
        <v>5833</v>
      </c>
      <c r="H3939" t="s">
        <v>3631</v>
      </c>
    </row>
    <row r="3940" spans="1:8" x14ac:dyDescent="0.25">
      <c r="A3940" t="s">
        <v>5323</v>
      </c>
      <c r="B3940" t="s">
        <v>5324</v>
      </c>
      <c r="C3940">
        <v>718</v>
      </c>
      <c r="D3940" t="s">
        <v>3632</v>
      </c>
      <c r="E3940">
        <v>370</v>
      </c>
      <c r="F3940">
        <v>456</v>
      </c>
      <c r="G3940">
        <v>6199</v>
      </c>
      <c r="H3940" t="s">
        <v>3633</v>
      </c>
    </row>
    <row r="3941" spans="1:8" hidden="1" x14ac:dyDescent="0.25">
      <c r="A3941" t="s">
        <v>571</v>
      </c>
      <c r="B3941" t="s">
        <v>1871</v>
      </c>
      <c r="C3941">
        <v>624</v>
      </c>
      <c r="D3941" t="s">
        <v>3630</v>
      </c>
      <c r="E3941">
        <v>367</v>
      </c>
      <c r="F3941">
        <v>528</v>
      </c>
      <c r="G3941">
        <v>5833</v>
      </c>
      <c r="H3941" t="s">
        <v>3631</v>
      </c>
    </row>
    <row r="3942" spans="1:8" x14ac:dyDescent="0.25">
      <c r="A3942" t="s">
        <v>571</v>
      </c>
      <c r="B3942" t="s">
        <v>1871</v>
      </c>
      <c r="C3942">
        <v>624</v>
      </c>
      <c r="D3942" t="s">
        <v>3632</v>
      </c>
      <c r="E3942">
        <v>189</v>
      </c>
      <c r="F3942">
        <v>294</v>
      </c>
      <c r="G3942">
        <v>6199</v>
      </c>
      <c r="H3942" t="s">
        <v>3633</v>
      </c>
    </row>
    <row r="3943" spans="1:8" hidden="1" x14ac:dyDescent="0.25">
      <c r="A3943" t="s">
        <v>572</v>
      </c>
      <c r="B3943" t="s">
        <v>1872</v>
      </c>
      <c r="C3943">
        <v>327</v>
      </c>
      <c r="D3943" t="s">
        <v>3630</v>
      </c>
      <c r="E3943">
        <v>158</v>
      </c>
      <c r="F3943">
        <v>319</v>
      </c>
      <c r="G3943">
        <v>5833</v>
      </c>
      <c r="H3943" t="s">
        <v>3631</v>
      </c>
    </row>
    <row r="3944" spans="1:8" x14ac:dyDescent="0.25">
      <c r="A3944" t="s">
        <v>572</v>
      </c>
      <c r="B3944" t="s">
        <v>1872</v>
      </c>
      <c r="C3944">
        <v>327</v>
      </c>
      <c r="D3944" t="s">
        <v>3632</v>
      </c>
      <c r="E3944">
        <v>10</v>
      </c>
      <c r="F3944">
        <v>63</v>
      </c>
      <c r="G3944">
        <v>6199</v>
      </c>
      <c r="H3944" t="s">
        <v>3633</v>
      </c>
    </row>
    <row r="3945" spans="1:8" hidden="1" x14ac:dyDescent="0.25">
      <c r="A3945" t="s">
        <v>5325</v>
      </c>
      <c r="B3945" t="s">
        <v>5326</v>
      </c>
      <c r="C3945">
        <v>468</v>
      </c>
      <c r="D3945" t="s">
        <v>3657</v>
      </c>
      <c r="E3945">
        <v>30</v>
      </c>
      <c r="F3945">
        <v>124</v>
      </c>
      <c r="G3945">
        <v>2653</v>
      </c>
      <c r="H3945" t="s">
        <v>3658</v>
      </c>
    </row>
    <row r="3946" spans="1:8" hidden="1" x14ac:dyDescent="0.25">
      <c r="A3946" t="s">
        <v>5325</v>
      </c>
      <c r="B3946" t="s">
        <v>5326</v>
      </c>
      <c r="C3946">
        <v>468</v>
      </c>
      <c r="D3946" t="s">
        <v>3639</v>
      </c>
      <c r="E3946">
        <v>324</v>
      </c>
      <c r="F3946">
        <v>372</v>
      </c>
      <c r="G3946">
        <v>4169</v>
      </c>
      <c r="H3946" t="s">
        <v>3640</v>
      </c>
    </row>
    <row r="3947" spans="1:8" x14ac:dyDescent="0.25">
      <c r="A3947" t="s">
        <v>5325</v>
      </c>
      <c r="B3947" t="s">
        <v>5326</v>
      </c>
      <c r="C3947">
        <v>468</v>
      </c>
      <c r="D3947" t="s">
        <v>3632</v>
      </c>
      <c r="E3947">
        <v>397</v>
      </c>
      <c r="F3947">
        <v>468</v>
      </c>
      <c r="G3947">
        <v>6199</v>
      </c>
      <c r="H3947" t="s">
        <v>3633</v>
      </c>
    </row>
    <row r="3948" spans="1:8" hidden="1" x14ac:dyDescent="0.25">
      <c r="A3948" t="s">
        <v>5327</v>
      </c>
      <c r="B3948" t="s">
        <v>5328</v>
      </c>
      <c r="C3948">
        <v>581</v>
      </c>
      <c r="D3948" t="s">
        <v>3691</v>
      </c>
      <c r="E3948">
        <v>66</v>
      </c>
      <c r="F3948">
        <v>173</v>
      </c>
      <c r="G3948">
        <v>106</v>
      </c>
    </row>
    <row r="3949" spans="1:8" hidden="1" x14ac:dyDescent="0.25">
      <c r="A3949" t="s">
        <v>5327</v>
      </c>
      <c r="B3949" t="s">
        <v>5328</v>
      </c>
      <c r="C3949">
        <v>581</v>
      </c>
      <c r="D3949" t="s">
        <v>3639</v>
      </c>
      <c r="E3949">
        <v>182</v>
      </c>
      <c r="F3949">
        <v>230</v>
      </c>
      <c r="G3949">
        <v>4169</v>
      </c>
      <c r="H3949" t="s">
        <v>3640</v>
      </c>
    </row>
    <row r="3950" spans="1:8" hidden="1" x14ac:dyDescent="0.25">
      <c r="A3950" t="s">
        <v>5327</v>
      </c>
      <c r="B3950" t="s">
        <v>5328</v>
      </c>
      <c r="C3950">
        <v>581</v>
      </c>
      <c r="D3950" t="s">
        <v>3630</v>
      </c>
      <c r="E3950">
        <v>421</v>
      </c>
      <c r="F3950">
        <v>580</v>
      </c>
      <c r="G3950">
        <v>5833</v>
      </c>
      <c r="H3950" t="s">
        <v>3631</v>
      </c>
    </row>
    <row r="3951" spans="1:8" x14ac:dyDescent="0.25">
      <c r="A3951" t="s">
        <v>5327</v>
      </c>
      <c r="B3951" t="s">
        <v>5328</v>
      </c>
      <c r="C3951">
        <v>581</v>
      </c>
      <c r="D3951" t="s">
        <v>3632</v>
      </c>
      <c r="E3951">
        <v>255</v>
      </c>
      <c r="F3951">
        <v>321</v>
      </c>
      <c r="G3951">
        <v>6199</v>
      </c>
      <c r="H3951" t="s">
        <v>3633</v>
      </c>
    </row>
    <row r="3952" spans="1:8" x14ac:dyDescent="0.25">
      <c r="A3952" t="s">
        <v>5329</v>
      </c>
      <c r="B3952" t="s">
        <v>5330</v>
      </c>
      <c r="C3952">
        <v>367</v>
      </c>
      <c r="D3952" t="s">
        <v>3632</v>
      </c>
      <c r="E3952">
        <v>125</v>
      </c>
      <c r="F3952">
        <v>188</v>
      </c>
      <c r="G3952">
        <v>6199</v>
      </c>
      <c r="H3952" t="s">
        <v>3633</v>
      </c>
    </row>
    <row r="3953" spans="1:8" x14ac:dyDescent="0.25">
      <c r="A3953" t="s">
        <v>5329</v>
      </c>
      <c r="B3953" t="s">
        <v>5330</v>
      </c>
      <c r="C3953">
        <v>367</v>
      </c>
      <c r="D3953" t="s">
        <v>3632</v>
      </c>
      <c r="E3953">
        <v>190</v>
      </c>
      <c r="F3953">
        <v>261</v>
      </c>
      <c r="G3953">
        <v>6199</v>
      </c>
      <c r="H3953" t="s">
        <v>3633</v>
      </c>
    </row>
    <row r="3954" spans="1:8" x14ac:dyDescent="0.25">
      <c r="A3954" t="s">
        <v>5329</v>
      </c>
      <c r="B3954" t="s">
        <v>5330</v>
      </c>
      <c r="C3954">
        <v>367</v>
      </c>
      <c r="D3954" t="s">
        <v>3632</v>
      </c>
      <c r="E3954">
        <v>265</v>
      </c>
      <c r="F3954">
        <v>343</v>
      </c>
      <c r="G3954">
        <v>6199</v>
      </c>
      <c r="H3954" t="s">
        <v>3633</v>
      </c>
    </row>
    <row r="3955" spans="1:8" hidden="1" x14ac:dyDescent="0.25">
      <c r="A3955" t="s">
        <v>573</v>
      </c>
      <c r="B3955" t="s">
        <v>1873</v>
      </c>
      <c r="C3955">
        <v>624</v>
      </c>
      <c r="D3955" t="s">
        <v>3630</v>
      </c>
      <c r="E3955">
        <v>367</v>
      </c>
      <c r="F3955">
        <v>528</v>
      </c>
      <c r="G3955">
        <v>5833</v>
      </c>
      <c r="H3955" t="s">
        <v>3631</v>
      </c>
    </row>
    <row r="3956" spans="1:8" x14ac:dyDescent="0.25">
      <c r="A3956" t="s">
        <v>573</v>
      </c>
      <c r="B3956" t="s">
        <v>1873</v>
      </c>
      <c r="C3956">
        <v>624</v>
      </c>
      <c r="D3956" t="s">
        <v>3632</v>
      </c>
      <c r="E3956">
        <v>189</v>
      </c>
      <c r="F3956">
        <v>294</v>
      </c>
      <c r="G3956">
        <v>6199</v>
      </c>
      <c r="H3956" t="s">
        <v>3633</v>
      </c>
    </row>
    <row r="3957" spans="1:8" hidden="1" x14ac:dyDescent="0.25">
      <c r="A3957" t="s">
        <v>574</v>
      </c>
      <c r="B3957" t="s">
        <v>1874</v>
      </c>
      <c r="C3957">
        <v>450</v>
      </c>
      <c r="D3957" t="s">
        <v>3630</v>
      </c>
      <c r="E3957">
        <v>291</v>
      </c>
      <c r="F3957">
        <v>450</v>
      </c>
      <c r="G3957">
        <v>5833</v>
      </c>
      <c r="H3957" t="s">
        <v>3631</v>
      </c>
    </row>
    <row r="3958" spans="1:8" x14ac:dyDescent="0.25">
      <c r="A3958" t="s">
        <v>574</v>
      </c>
      <c r="B3958" t="s">
        <v>1874</v>
      </c>
      <c r="C3958">
        <v>450</v>
      </c>
      <c r="D3958" t="s">
        <v>3632</v>
      </c>
      <c r="E3958">
        <v>159</v>
      </c>
      <c r="F3958">
        <v>232</v>
      </c>
      <c r="G3958">
        <v>6199</v>
      </c>
      <c r="H3958" t="s">
        <v>3633</v>
      </c>
    </row>
    <row r="3959" spans="1:8" hidden="1" x14ac:dyDescent="0.25">
      <c r="A3959" t="s">
        <v>575</v>
      </c>
      <c r="B3959" t="s">
        <v>1875</v>
      </c>
      <c r="C3959">
        <v>715</v>
      </c>
      <c r="D3959" t="s">
        <v>5331</v>
      </c>
      <c r="E3959">
        <v>151</v>
      </c>
      <c r="F3959">
        <v>299</v>
      </c>
      <c r="G3959">
        <v>28</v>
      </c>
    </row>
    <row r="3960" spans="1:8" hidden="1" x14ac:dyDescent="0.25">
      <c r="A3960" t="s">
        <v>575</v>
      </c>
      <c r="B3960" t="s">
        <v>1875</v>
      </c>
      <c r="C3960">
        <v>715</v>
      </c>
      <c r="D3960" t="s">
        <v>3630</v>
      </c>
      <c r="E3960">
        <v>531</v>
      </c>
      <c r="F3960">
        <v>694</v>
      </c>
      <c r="G3960">
        <v>5833</v>
      </c>
      <c r="H3960" t="s">
        <v>3631</v>
      </c>
    </row>
    <row r="3961" spans="1:8" x14ac:dyDescent="0.25">
      <c r="A3961" t="s">
        <v>575</v>
      </c>
      <c r="B3961" t="s">
        <v>1875</v>
      </c>
      <c r="C3961">
        <v>715</v>
      </c>
      <c r="D3961" t="s">
        <v>3632</v>
      </c>
      <c r="E3961">
        <v>381</v>
      </c>
      <c r="F3961">
        <v>471</v>
      </c>
      <c r="G3961">
        <v>6199</v>
      </c>
      <c r="H3961" t="s">
        <v>3633</v>
      </c>
    </row>
    <row r="3962" spans="1:8" hidden="1" x14ac:dyDescent="0.25">
      <c r="A3962" t="s">
        <v>5332</v>
      </c>
      <c r="B3962" t="s">
        <v>5333</v>
      </c>
      <c r="C3962">
        <v>675</v>
      </c>
      <c r="D3962" t="s">
        <v>3630</v>
      </c>
      <c r="E3962">
        <v>449</v>
      </c>
      <c r="F3962">
        <v>611</v>
      </c>
      <c r="G3962">
        <v>5833</v>
      </c>
      <c r="H3962" t="s">
        <v>3631</v>
      </c>
    </row>
    <row r="3963" spans="1:8" x14ac:dyDescent="0.25">
      <c r="A3963" t="s">
        <v>5332</v>
      </c>
      <c r="B3963" t="s">
        <v>5333</v>
      </c>
      <c r="C3963">
        <v>675</v>
      </c>
      <c r="D3963" t="s">
        <v>3632</v>
      </c>
      <c r="E3963">
        <v>125</v>
      </c>
      <c r="F3963">
        <v>188</v>
      </c>
      <c r="G3963">
        <v>6199</v>
      </c>
      <c r="H3963" t="s">
        <v>3633</v>
      </c>
    </row>
    <row r="3964" spans="1:8" x14ac:dyDescent="0.25">
      <c r="A3964" t="s">
        <v>5332</v>
      </c>
      <c r="B3964" t="s">
        <v>5333</v>
      </c>
      <c r="C3964">
        <v>675</v>
      </c>
      <c r="D3964" t="s">
        <v>3632</v>
      </c>
      <c r="E3964">
        <v>190</v>
      </c>
      <c r="F3964">
        <v>261</v>
      </c>
      <c r="G3964">
        <v>6199</v>
      </c>
      <c r="H3964" t="s">
        <v>3633</v>
      </c>
    </row>
    <row r="3965" spans="1:8" x14ac:dyDescent="0.25">
      <c r="A3965" t="s">
        <v>5332</v>
      </c>
      <c r="B3965" t="s">
        <v>5333</v>
      </c>
      <c r="C3965">
        <v>675</v>
      </c>
      <c r="D3965" t="s">
        <v>3632</v>
      </c>
      <c r="E3965">
        <v>265</v>
      </c>
      <c r="F3965">
        <v>344</v>
      </c>
      <c r="G3965">
        <v>6199</v>
      </c>
      <c r="H3965" t="s">
        <v>3633</v>
      </c>
    </row>
    <row r="3966" spans="1:8" hidden="1" x14ac:dyDescent="0.25">
      <c r="A3966" t="s">
        <v>5334</v>
      </c>
      <c r="B3966" t="s">
        <v>5335</v>
      </c>
      <c r="C3966">
        <v>563</v>
      </c>
      <c r="D3966" t="s">
        <v>3691</v>
      </c>
      <c r="E3966">
        <v>47</v>
      </c>
      <c r="F3966">
        <v>154</v>
      </c>
      <c r="G3966">
        <v>106</v>
      </c>
    </row>
    <row r="3967" spans="1:8" hidden="1" x14ac:dyDescent="0.25">
      <c r="A3967" t="s">
        <v>5334</v>
      </c>
      <c r="B3967" t="s">
        <v>5335</v>
      </c>
      <c r="C3967">
        <v>563</v>
      </c>
      <c r="D3967" t="s">
        <v>3639</v>
      </c>
      <c r="E3967">
        <v>163</v>
      </c>
      <c r="F3967">
        <v>211</v>
      </c>
      <c r="G3967">
        <v>4169</v>
      </c>
      <c r="H3967" t="s">
        <v>3640</v>
      </c>
    </row>
    <row r="3968" spans="1:8" hidden="1" x14ac:dyDescent="0.25">
      <c r="A3968" t="s">
        <v>5334</v>
      </c>
      <c r="B3968" t="s">
        <v>5335</v>
      </c>
      <c r="C3968">
        <v>563</v>
      </c>
      <c r="D3968" t="s">
        <v>3630</v>
      </c>
      <c r="E3968">
        <v>403</v>
      </c>
      <c r="F3968">
        <v>562</v>
      </c>
      <c r="G3968">
        <v>5833</v>
      </c>
      <c r="H3968" t="s">
        <v>3631</v>
      </c>
    </row>
    <row r="3969" spans="1:8" x14ac:dyDescent="0.25">
      <c r="A3969" t="s">
        <v>5334</v>
      </c>
      <c r="B3969" t="s">
        <v>5335</v>
      </c>
      <c r="C3969">
        <v>563</v>
      </c>
      <c r="D3969" t="s">
        <v>3632</v>
      </c>
      <c r="E3969">
        <v>236</v>
      </c>
      <c r="F3969">
        <v>302</v>
      </c>
      <c r="G3969">
        <v>6199</v>
      </c>
      <c r="H3969" t="s">
        <v>3633</v>
      </c>
    </row>
    <row r="3970" spans="1:8" hidden="1" x14ac:dyDescent="0.25">
      <c r="A3970" t="s">
        <v>576</v>
      </c>
      <c r="B3970" t="s">
        <v>1876</v>
      </c>
      <c r="C3970">
        <v>623</v>
      </c>
      <c r="D3970" t="s">
        <v>3630</v>
      </c>
      <c r="E3970">
        <v>366</v>
      </c>
      <c r="F3970">
        <v>527</v>
      </c>
      <c r="G3970">
        <v>5833</v>
      </c>
      <c r="H3970" t="s">
        <v>3631</v>
      </c>
    </row>
    <row r="3971" spans="1:8" x14ac:dyDescent="0.25">
      <c r="A3971" t="s">
        <v>576</v>
      </c>
      <c r="B3971" t="s">
        <v>1876</v>
      </c>
      <c r="C3971">
        <v>623</v>
      </c>
      <c r="D3971" t="s">
        <v>3632</v>
      </c>
      <c r="E3971">
        <v>188</v>
      </c>
      <c r="F3971">
        <v>293</v>
      </c>
      <c r="G3971">
        <v>6199</v>
      </c>
      <c r="H3971" t="s">
        <v>3633</v>
      </c>
    </row>
    <row r="3972" spans="1:8" hidden="1" x14ac:dyDescent="0.25">
      <c r="A3972" t="s">
        <v>5336</v>
      </c>
      <c r="B3972" t="s">
        <v>5337</v>
      </c>
      <c r="C3972">
        <v>204</v>
      </c>
      <c r="D3972" t="s">
        <v>3639</v>
      </c>
      <c r="E3972">
        <v>14</v>
      </c>
      <c r="F3972">
        <v>62</v>
      </c>
      <c r="G3972">
        <v>4169</v>
      </c>
      <c r="H3972" t="s">
        <v>3640</v>
      </c>
    </row>
    <row r="3973" spans="1:8" x14ac:dyDescent="0.25">
      <c r="A3973" t="s">
        <v>5336</v>
      </c>
      <c r="B3973" t="s">
        <v>5337</v>
      </c>
      <c r="C3973">
        <v>204</v>
      </c>
      <c r="D3973" t="s">
        <v>3632</v>
      </c>
      <c r="E3973">
        <v>87</v>
      </c>
      <c r="F3973">
        <v>153</v>
      </c>
      <c r="G3973">
        <v>6199</v>
      </c>
      <c r="H3973" t="s">
        <v>3633</v>
      </c>
    </row>
    <row r="3974" spans="1:8" hidden="1" x14ac:dyDescent="0.25">
      <c r="A3974" t="s">
        <v>5338</v>
      </c>
      <c r="B3974" t="s">
        <v>5339</v>
      </c>
      <c r="C3974">
        <v>579</v>
      </c>
      <c r="D3974" t="s">
        <v>3630</v>
      </c>
      <c r="E3974">
        <v>356</v>
      </c>
      <c r="F3974">
        <v>518</v>
      </c>
      <c r="G3974">
        <v>5833</v>
      </c>
      <c r="H3974" t="s">
        <v>3631</v>
      </c>
    </row>
    <row r="3975" spans="1:8" x14ac:dyDescent="0.25">
      <c r="A3975" t="s">
        <v>5338</v>
      </c>
      <c r="B3975" t="s">
        <v>5339</v>
      </c>
      <c r="C3975">
        <v>579</v>
      </c>
      <c r="D3975" t="s">
        <v>3632</v>
      </c>
      <c r="E3975">
        <v>35</v>
      </c>
      <c r="F3975">
        <v>98</v>
      </c>
      <c r="G3975">
        <v>6199</v>
      </c>
      <c r="H3975" t="s">
        <v>3633</v>
      </c>
    </row>
    <row r="3976" spans="1:8" x14ac:dyDescent="0.25">
      <c r="A3976" t="s">
        <v>5338</v>
      </c>
      <c r="B3976" t="s">
        <v>5339</v>
      </c>
      <c r="C3976">
        <v>579</v>
      </c>
      <c r="D3976" t="s">
        <v>3632</v>
      </c>
      <c r="E3976">
        <v>100</v>
      </c>
      <c r="F3976">
        <v>170</v>
      </c>
      <c r="G3976">
        <v>6199</v>
      </c>
      <c r="H3976" t="s">
        <v>3633</v>
      </c>
    </row>
    <row r="3977" spans="1:8" x14ac:dyDescent="0.25">
      <c r="A3977" t="s">
        <v>5338</v>
      </c>
      <c r="B3977" t="s">
        <v>5339</v>
      </c>
      <c r="C3977">
        <v>579</v>
      </c>
      <c r="D3977" t="s">
        <v>3632</v>
      </c>
      <c r="E3977">
        <v>174</v>
      </c>
      <c r="F3977">
        <v>252</v>
      </c>
      <c r="G3977">
        <v>6199</v>
      </c>
      <c r="H3977" t="s">
        <v>3633</v>
      </c>
    </row>
    <row r="3978" spans="1:8" hidden="1" x14ac:dyDescent="0.25">
      <c r="A3978" t="s">
        <v>5340</v>
      </c>
      <c r="B3978" t="s">
        <v>5341</v>
      </c>
      <c r="C3978">
        <v>583</v>
      </c>
      <c r="D3978" t="s">
        <v>3639</v>
      </c>
      <c r="E3978">
        <v>194</v>
      </c>
      <c r="F3978">
        <v>242</v>
      </c>
      <c r="G3978">
        <v>4169</v>
      </c>
      <c r="H3978" t="s">
        <v>3640</v>
      </c>
    </row>
    <row r="3979" spans="1:8" hidden="1" x14ac:dyDescent="0.25">
      <c r="A3979" t="s">
        <v>5340</v>
      </c>
      <c r="B3979" t="s">
        <v>5341</v>
      </c>
      <c r="C3979">
        <v>583</v>
      </c>
      <c r="D3979" t="s">
        <v>3630</v>
      </c>
      <c r="E3979">
        <v>423</v>
      </c>
      <c r="F3979">
        <v>582</v>
      </c>
      <c r="G3979">
        <v>5833</v>
      </c>
      <c r="H3979" t="s">
        <v>3631</v>
      </c>
    </row>
    <row r="3980" spans="1:8" x14ac:dyDescent="0.25">
      <c r="A3980" t="s">
        <v>5340</v>
      </c>
      <c r="B3980" t="s">
        <v>5341</v>
      </c>
      <c r="C3980">
        <v>583</v>
      </c>
      <c r="D3980" t="s">
        <v>3632</v>
      </c>
      <c r="E3980">
        <v>267</v>
      </c>
      <c r="F3980">
        <v>334</v>
      </c>
      <c r="G3980">
        <v>6199</v>
      </c>
      <c r="H3980" t="s">
        <v>3633</v>
      </c>
    </row>
    <row r="3981" spans="1:8" hidden="1" x14ac:dyDescent="0.25">
      <c r="A3981" t="s">
        <v>577</v>
      </c>
      <c r="B3981" t="s">
        <v>1877</v>
      </c>
      <c r="C3981">
        <v>624</v>
      </c>
      <c r="D3981" t="s">
        <v>3630</v>
      </c>
      <c r="E3981">
        <v>366</v>
      </c>
      <c r="F3981">
        <v>527</v>
      </c>
      <c r="G3981">
        <v>5833</v>
      </c>
      <c r="H3981" t="s">
        <v>3631</v>
      </c>
    </row>
    <row r="3982" spans="1:8" x14ac:dyDescent="0.25">
      <c r="A3982" t="s">
        <v>577</v>
      </c>
      <c r="B3982" t="s">
        <v>1877</v>
      </c>
      <c r="C3982">
        <v>624</v>
      </c>
      <c r="D3982" t="s">
        <v>3632</v>
      </c>
      <c r="E3982">
        <v>188</v>
      </c>
      <c r="F3982">
        <v>293</v>
      </c>
      <c r="G3982">
        <v>6199</v>
      </c>
      <c r="H3982" t="s">
        <v>3633</v>
      </c>
    </row>
    <row r="3983" spans="1:8" hidden="1" x14ac:dyDescent="0.25">
      <c r="A3983" t="s">
        <v>578</v>
      </c>
      <c r="B3983" t="s">
        <v>1878</v>
      </c>
      <c r="C3983">
        <v>494</v>
      </c>
      <c r="D3983" t="s">
        <v>3630</v>
      </c>
      <c r="E3983">
        <v>333</v>
      </c>
      <c r="F3983">
        <v>491</v>
      </c>
      <c r="G3983">
        <v>5833</v>
      </c>
      <c r="H3983" t="s">
        <v>3631</v>
      </c>
    </row>
    <row r="3984" spans="1:8" x14ac:dyDescent="0.25">
      <c r="A3984" t="s">
        <v>578</v>
      </c>
      <c r="B3984" t="s">
        <v>1878</v>
      </c>
      <c r="C3984">
        <v>494</v>
      </c>
      <c r="D3984" t="s">
        <v>3632</v>
      </c>
      <c r="E3984">
        <v>177</v>
      </c>
      <c r="F3984">
        <v>271</v>
      </c>
      <c r="G3984">
        <v>6199</v>
      </c>
      <c r="H3984" t="s">
        <v>3633</v>
      </c>
    </row>
    <row r="3985" spans="1:8" hidden="1" x14ac:dyDescent="0.25">
      <c r="A3985" t="s">
        <v>579</v>
      </c>
      <c r="B3985" t="s">
        <v>1879</v>
      </c>
      <c r="C3985">
        <v>409</v>
      </c>
      <c r="D3985" t="s">
        <v>5048</v>
      </c>
      <c r="E3985">
        <v>1</v>
      </c>
      <c r="F3985">
        <v>100</v>
      </c>
      <c r="G3985">
        <v>266</v>
      </c>
    </row>
    <row r="3986" spans="1:8" hidden="1" x14ac:dyDescent="0.25">
      <c r="A3986" t="s">
        <v>579</v>
      </c>
      <c r="B3986" t="s">
        <v>1879</v>
      </c>
      <c r="C3986">
        <v>409</v>
      </c>
      <c r="D3986" t="s">
        <v>3630</v>
      </c>
      <c r="E3986">
        <v>234</v>
      </c>
      <c r="F3986">
        <v>394</v>
      </c>
      <c r="G3986">
        <v>5833</v>
      </c>
      <c r="H3986" t="s">
        <v>3631</v>
      </c>
    </row>
    <row r="3987" spans="1:8" x14ac:dyDescent="0.25">
      <c r="A3987" t="s">
        <v>579</v>
      </c>
      <c r="B3987" t="s">
        <v>1879</v>
      </c>
      <c r="C3987">
        <v>409</v>
      </c>
      <c r="D3987" t="s">
        <v>3632</v>
      </c>
      <c r="E3987">
        <v>107</v>
      </c>
      <c r="F3987">
        <v>171</v>
      </c>
      <c r="G3987">
        <v>6199</v>
      </c>
      <c r="H3987" t="s">
        <v>3633</v>
      </c>
    </row>
    <row r="3988" spans="1:8" hidden="1" x14ac:dyDescent="0.25">
      <c r="A3988" t="s">
        <v>5342</v>
      </c>
      <c r="B3988" t="s">
        <v>5343</v>
      </c>
      <c r="C3988">
        <v>412</v>
      </c>
      <c r="D3988" t="s">
        <v>3639</v>
      </c>
      <c r="E3988">
        <v>46</v>
      </c>
      <c r="F3988">
        <v>89</v>
      </c>
      <c r="G3988">
        <v>4169</v>
      </c>
      <c r="H3988" t="s">
        <v>3640</v>
      </c>
    </row>
    <row r="3989" spans="1:8" hidden="1" x14ac:dyDescent="0.25">
      <c r="A3989" t="s">
        <v>5342</v>
      </c>
      <c r="B3989" t="s">
        <v>5343</v>
      </c>
      <c r="C3989">
        <v>412</v>
      </c>
      <c r="D3989" t="s">
        <v>3630</v>
      </c>
      <c r="E3989">
        <v>250</v>
      </c>
      <c r="F3989">
        <v>410</v>
      </c>
      <c r="G3989">
        <v>5833</v>
      </c>
      <c r="H3989" t="s">
        <v>3631</v>
      </c>
    </row>
    <row r="3990" spans="1:8" x14ac:dyDescent="0.25">
      <c r="A3990" t="s">
        <v>5342</v>
      </c>
      <c r="B3990" t="s">
        <v>5343</v>
      </c>
      <c r="C3990">
        <v>412</v>
      </c>
      <c r="D3990" t="s">
        <v>3632</v>
      </c>
      <c r="E3990">
        <v>119</v>
      </c>
      <c r="F3990">
        <v>180</v>
      </c>
      <c r="G3990">
        <v>6199</v>
      </c>
      <c r="H3990" t="s">
        <v>3633</v>
      </c>
    </row>
    <row r="3991" spans="1:8" hidden="1" x14ac:dyDescent="0.25">
      <c r="A3991" t="s">
        <v>580</v>
      </c>
      <c r="B3991" t="s">
        <v>1880</v>
      </c>
      <c r="C3991">
        <v>562</v>
      </c>
      <c r="D3991" t="s">
        <v>4202</v>
      </c>
      <c r="E3991">
        <v>1</v>
      </c>
      <c r="F3991">
        <v>59</v>
      </c>
      <c r="G3991">
        <v>87</v>
      </c>
    </row>
    <row r="3992" spans="1:8" hidden="1" x14ac:dyDescent="0.25">
      <c r="A3992" t="s">
        <v>580</v>
      </c>
      <c r="B3992" t="s">
        <v>1880</v>
      </c>
      <c r="C3992">
        <v>562</v>
      </c>
      <c r="D3992" t="s">
        <v>3630</v>
      </c>
      <c r="E3992">
        <v>358</v>
      </c>
      <c r="F3992">
        <v>519</v>
      </c>
      <c r="G3992">
        <v>5833</v>
      </c>
      <c r="H3992" t="s">
        <v>3631</v>
      </c>
    </row>
    <row r="3993" spans="1:8" x14ac:dyDescent="0.25">
      <c r="A3993" t="s">
        <v>580</v>
      </c>
      <c r="B3993" t="s">
        <v>1880</v>
      </c>
      <c r="C3993">
        <v>562</v>
      </c>
      <c r="D3993" t="s">
        <v>3632</v>
      </c>
      <c r="E3993">
        <v>180</v>
      </c>
      <c r="F3993">
        <v>303</v>
      </c>
      <c r="G3993">
        <v>6199</v>
      </c>
      <c r="H3993" t="s">
        <v>3633</v>
      </c>
    </row>
    <row r="3994" spans="1:8" hidden="1" x14ac:dyDescent="0.25">
      <c r="A3994" t="s">
        <v>581</v>
      </c>
      <c r="B3994" t="s">
        <v>1881</v>
      </c>
      <c r="C3994">
        <v>754</v>
      </c>
      <c r="D3994" t="s">
        <v>3630</v>
      </c>
      <c r="E3994">
        <v>531</v>
      </c>
      <c r="F3994">
        <v>691</v>
      </c>
      <c r="G3994">
        <v>5833</v>
      </c>
      <c r="H3994" t="s">
        <v>3631</v>
      </c>
    </row>
    <row r="3995" spans="1:8" x14ac:dyDescent="0.25">
      <c r="A3995" t="s">
        <v>581</v>
      </c>
      <c r="B3995" t="s">
        <v>1881</v>
      </c>
      <c r="C3995">
        <v>754</v>
      </c>
      <c r="D3995" t="s">
        <v>3632</v>
      </c>
      <c r="E3995">
        <v>362</v>
      </c>
      <c r="F3995">
        <v>462</v>
      </c>
      <c r="G3995">
        <v>6199</v>
      </c>
      <c r="H3995" t="s">
        <v>3633</v>
      </c>
    </row>
    <row r="3996" spans="1:8" hidden="1" x14ac:dyDescent="0.25">
      <c r="A3996" t="s">
        <v>5344</v>
      </c>
      <c r="B3996" t="s">
        <v>5345</v>
      </c>
      <c r="C3996">
        <v>919</v>
      </c>
      <c r="D3996" t="s">
        <v>3630</v>
      </c>
      <c r="E3996">
        <v>702</v>
      </c>
      <c r="F3996">
        <v>864</v>
      </c>
      <c r="G3996">
        <v>5833</v>
      </c>
      <c r="H3996" t="s">
        <v>3631</v>
      </c>
    </row>
    <row r="3997" spans="1:8" x14ac:dyDescent="0.25">
      <c r="A3997" t="s">
        <v>5344</v>
      </c>
      <c r="B3997" t="s">
        <v>5345</v>
      </c>
      <c r="C3997">
        <v>919</v>
      </c>
      <c r="D3997" t="s">
        <v>3632</v>
      </c>
      <c r="E3997">
        <v>363</v>
      </c>
      <c r="F3997">
        <v>424</v>
      </c>
      <c r="G3997">
        <v>6199</v>
      </c>
      <c r="H3997" t="s">
        <v>3633</v>
      </c>
    </row>
    <row r="3998" spans="1:8" x14ac:dyDescent="0.25">
      <c r="A3998" t="s">
        <v>5344</v>
      </c>
      <c r="B3998" t="s">
        <v>5345</v>
      </c>
      <c r="C3998">
        <v>919</v>
      </c>
      <c r="D3998" t="s">
        <v>3632</v>
      </c>
      <c r="E3998">
        <v>427</v>
      </c>
      <c r="F3998">
        <v>493</v>
      </c>
      <c r="G3998">
        <v>6199</v>
      </c>
      <c r="H3998" t="s">
        <v>3633</v>
      </c>
    </row>
    <row r="3999" spans="1:8" x14ac:dyDescent="0.25">
      <c r="A3999" t="s">
        <v>5344</v>
      </c>
      <c r="B3999" t="s">
        <v>5345</v>
      </c>
      <c r="C3999">
        <v>919</v>
      </c>
      <c r="D3999" t="s">
        <v>3632</v>
      </c>
      <c r="E3999">
        <v>519</v>
      </c>
      <c r="F3999">
        <v>594</v>
      </c>
      <c r="G3999">
        <v>6199</v>
      </c>
      <c r="H3999" t="s">
        <v>3633</v>
      </c>
    </row>
    <row r="4000" spans="1:8" hidden="1" x14ac:dyDescent="0.25">
      <c r="A4000" t="s">
        <v>5346</v>
      </c>
      <c r="B4000" t="s">
        <v>5347</v>
      </c>
      <c r="C4000">
        <v>731</v>
      </c>
      <c r="D4000" t="s">
        <v>3657</v>
      </c>
      <c r="E4000">
        <v>27</v>
      </c>
      <c r="F4000">
        <v>124</v>
      </c>
      <c r="G4000">
        <v>2653</v>
      </c>
      <c r="H4000" t="s">
        <v>3658</v>
      </c>
    </row>
    <row r="4001" spans="1:8" hidden="1" x14ac:dyDescent="0.25">
      <c r="A4001" t="s">
        <v>5346</v>
      </c>
      <c r="B4001" t="s">
        <v>5347</v>
      </c>
      <c r="C4001">
        <v>731</v>
      </c>
      <c r="D4001" t="s">
        <v>3639</v>
      </c>
      <c r="E4001">
        <v>332</v>
      </c>
      <c r="F4001">
        <v>380</v>
      </c>
      <c r="G4001">
        <v>4169</v>
      </c>
      <c r="H4001" t="s">
        <v>3640</v>
      </c>
    </row>
    <row r="4002" spans="1:8" hidden="1" x14ac:dyDescent="0.25">
      <c r="A4002" t="s">
        <v>5346</v>
      </c>
      <c r="B4002" t="s">
        <v>5347</v>
      </c>
      <c r="C4002">
        <v>731</v>
      </c>
      <c r="D4002" t="s">
        <v>3630</v>
      </c>
      <c r="E4002">
        <v>562</v>
      </c>
      <c r="F4002">
        <v>723</v>
      </c>
      <c r="G4002">
        <v>5833</v>
      </c>
      <c r="H4002" t="s">
        <v>3631</v>
      </c>
    </row>
    <row r="4003" spans="1:8" x14ac:dyDescent="0.25">
      <c r="A4003" t="s">
        <v>5346</v>
      </c>
      <c r="B4003" t="s">
        <v>5347</v>
      </c>
      <c r="C4003">
        <v>731</v>
      </c>
      <c r="D4003" t="s">
        <v>3632</v>
      </c>
      <c r="E4003">
        <v>405</v>
      </c>
      <c r="F4003">
        <v>477</v>
      </c>
      <c r="G4003">
        <v>6199</v>
      </c>
      <c r="H4003" t="s">
        <v>3633</v>
      </c>
    </row>
    <row r="4004" spans="1:8" hidden="1" x14ac:dyDescent="0.25">
      <c r="A4004" t="s">
        <v>5348</v>
      </c>
      <c r="B4004" t="s">
        <v>5349</v>
      </c>
      <c r="C4004">
        <v>731</v>
      </c>
      <c r="D4004" t="s">
        <v>3657</v>
      </c>
      <c r="E4004">
        <v>27</v>
      </c>
      <c r="F4004">
        <v>124</v>
      </c>
      <c r="G4004">
        <v>2653</v>
      </c>
      <c r="H4004" t="s">
        <v>3658</v>
      </c>
    </row>
    <row r="4005" spans="1:8" hidden="1" x14ac:dyDescent="0.25">
      <c r="A4005" t="s">
        <v>5348</v>
      </c>
      <c r="B4005" t="s">
        <v>5349</v>
      </c>
      <c r="C4005">
        <v>731</v>
      </c>
      <c r="D4005" t="s">
        <v>3639</v>
      </c>
      <c r="E4005">
        <v>332</v>
      </c>
      <c r="F4005">
        <v>380</v>
      </c>
      <c r="G4005">
        <v>4169</v>
      </c>
      <c r="H4005" t="s">
        <v>3640</v>
      </c>
    </row>
    <row r="4006" spans="1:8" hidden="1" x14ac:dyDescent="0.25">
      <c r="A4006" t="s">
        <v>5348</v>
      </c>
      <c r="B4006" t="s">
        <v>5349</v>
      </c>
      <c r="C4006">
        <v>731</v>
      </c>
      <c r="D4006" t="s">
        <v>3630</v>
      </c>
      <c r="E4006">
        <v>562</v>
      </c>
      <c r="F4006">
        <v>723</v>
      </c>
      <c r="G4006">
        <v>5833</v>
      </c>
      <c r="H4006" t="s">
        <v>3631</v>
      </c>
    </row>
    <row r="4007" spans="1:8" x14ac:dyDescent="0.25">
      <c r="A4007" t="s">
        <v>5348</v>
      </c>
      <c r="B4007" t="s">
        <v>5349</v>
      </c>
      <c r="C4007">
        <v>731</v>
      </c>
      <c r="D4007" t="s">
        <v>3632</v>
      </c>
      <c r="E4007">
        <v>405</v>
      </c>
      <c r="F4007">
        <v>477</v>
      </c>
      <c r="G4007">
        <v>6199</v>
      </c>
      <c r="H4007" t="s">
        <v>3633</v>
      </c>
    </row>
    <row r="4008" spans="1:8" hidden="1" x14ac:dyDescent="0.25">
      <c r="A4008" t="s">
        <v>5350</v>
      </c>
      <c r="B4008" t="s">
        <v>5351</v>
      </c>
      <c r="C4008">
        <v>731</v>
      </c>
      <c r="D4008" t="s">
        <v>3657</v>
      </c>
      <c r="E4008">
        <v>27</v>
      </c>
      <c r="F4008">
        <v>124</v>
      </c>
      <c r="G4008">
        <v>2653</v>
      </c>
      <c r="H4008" t="s">
        <v>3658</v>
      </c>
    </row>
    <row r="4009" spans="1:8" hidden="1" x14ac:dyDescent="0.25">
      <c r="A4009" t="s">
        <v>5350</v>
      </c>
      <c r="B4009" t="s">
        <v>5351</v>
      </c>
      <c r="C4009">
        <v>731</v>
      </c>
      <c r="D4009" t="s">
        <v>3639</v>
      </c>
      <c r="E4009">
        <v>332</v>
      </c>
      <c r="F4009">
        <v>380</v>
      </c>
      <c r="G4009">
        <v>4169</v>
      </c>
      <c r="H4009" t="s">
        <v>3640</v>
      </c>
    </row>
    <row r="4010" spans="1:8" hidden="1" x14ac:dyDescent="0.25">
      <c r="A4010" t="s">
        <v>5350</v>
      </c>
      <c r="B4010" t="s">
        <v>5351</v>
      </c>
      <c r="C4010">
        <v>731</v>
      </c>
      <c r="D4010" t="s">
        <v>3630</v>
      </c>
      <c r="E4010">
        <v>562</v>
      </c>
      <c r="F4010">
        <v>723</v>
      </c>
      <c r="G4010">
        <v>5833</v>
      </c>
      <c r="H4010" t="s">
        <v>3631</v>
      </c>
    </row>
    <row r="4011" spans="1:8" x14ac:dyDescent="0.25">
      <c r="A4011" t="s">
        <v>5350</v>
      </c>
      <c r="B4011" t="s">
        <v>5351</v>
      </c>
      <c r="C4011">
        <v>731</v>
      </c>
      <c r="D4011" t="s">
        <v>3632</v>
      </c>
      <c r="E4011">
        <v>405</v>
      </c>
      <c r="F4011">
        <v>477</v>
      </c>
      <c r="G4011">
        <v>6199</v>
      </c>
      <c r="H4011" t="s">
        <v>3633</v>
      </c>
    </row>
    <row r="4012" spans="1:8" hidden="1" x14ac:dyDescent="0.25">
      <c r="A4012" t="s">
        <v>5352</v>
      </c>
      <c r="B4012" t="s">
        <v>5353</v>
      </c>
      <c r="C4012">
        <v>731</v>
      </c>
      <c r="D4012" t="s">
        <v>3657</v>
      </c>
      <c r="E4012">
        <v>27</v>
      </c>
      <c r="F4012">
        <v>124</v>
      </c>
      <c r="G4012">
        <v>2653</v>
      </c>
      <c r="H4012" t="s">
        <v>3658</v>
      </c>
    </row>
    <row r="4013" spans="1:8" hidden="1" x14ac:dyDescent="0.25">
      <c r="A4013" t="s">
        <v>5352</v>
      </c>
      <c r="B4013" t="s">
        <v>5353</v>
      </c>
      <c r="C4013">
        <v>731</v>
      </c>
      <c r="D4013" t="s">
        <v>3639</v>
      </c>
      <c r="E4013">
        <v>332</v>
      </c>
      <c r="F4013">
        <v>380</v>
      </c>
      <c r="G4013">
        <v>4169</v>
      </c>
      <c r="H4013" t="s">
        <v>3640</v>
      </c>
    </row>
    <row r="4014" spans="1:8" hidden="1" x14ac:dyDescent="0.25">
      <c r="A4014" t="s">
        <v>5352</v>
      </c>
      <c r="B4014" t="s">
        <v>5353</v>
      </c>
      <c r="C4014">
        <v>731</v>
      </c>
      <c r="D4014" t="s">
        <v>3630</v>
      </c>
      <c r="E4014">
        <v>562</v>
      </c>
      <c r="F4014">
        <v>723</v>
      </c>
      <c r="G4014">
        <v>5833</v>
      </c>
      <c r="H4014" t="s">
        <v>3631</v>
      </c>
    </row>
    <row r="4015" spans="1:8" x14ac:dyDescent="0.25">
      <c r="A4015" t="s">
        <v>5352</v>
      </c>
      <c r="B4015" t="s">
        <v>5353</v>
      </c>
      <c r="C4015">
        <v>731</v>
      </c>
      <c r="D4015" t="s">
        <v>3632</v>
      </c>
      <c r="E4015">
        <v>405</v>
      </c>
      <c r="F4015">
        <v>477</v>
      </c>
      <c r="G4015">
        <v>6199</v>
      </c>
      <c r="H4015" t="s">
        <v>3633</v>
      </c>
    </row>
    <row r="4016" spans="1:8" hidden="1" x14ac:dyDescent="0.25">
      <c r="A4016" t="s">
        <v>5354</v>
      </c>
      <c r="B4016" t="s">
        <v>5355</v>
      </c>
      <c r="C4016">
        <v>723</v>
      </c>
      <c r="D4016" t="s">
        <v>3657</v>
      </c>
      <c r="E4016">
        <v>27</v>
      </c>
      <c r="F4016">
        <v>124</v>
      </c>
      <c r="G4016">
        <v>2653</v>
      </c>
      <c r="H4016" t="s">
        <v>3658</v>
      </c>
    </row>
    <row r="4017" spans="1:8" hidden="1" x14ac:dyDescent="0.25">
      <c r="A4017" t="s">
        <v>5354</v>
      </c>
      <c r="B4017" t="s">
        <v>5355</v>
      </c>
      <c r="C4017">
        <v>723</v>
      </c>
      <c r="D4017" t="s">
        <v>3639</v>
      </c>
      <c r="E4017">
        <v>324</v>
      </c>
      <c r="F4017">
        <v>372</v>
      </c>
      <c r="G4017">
        <v>4169</v>
      </c>
      <c r="H4017" t="s">
        <v>3640</v>
      </c>
    </row>
    <row r="4018" spans="1:8" hidden="1" x14ac:dyDescent="0.25">
      <c r="A4018" t="s">
        <v>5354</v>
      </c>
      <c r="B4018" t="s">
        <v>5355</v>
      </c>
      <c r="C4018">
        <v>723</v>
      </c>
      <c r="D4018" t="s">
        <v>3630</v>
      </c>
      <c r="E4018">
        <v>554</v>
      </c>
      <c r="F4018">
        <v>715</v>
      </c>
      <c r="G4018">
        <v>5833</v>
      </c>
      <c r="H4018" t="s">
        <v>3631</v>
      </c>
    </row>
    <row r="4019" spans="1:8" x14ac:dyDescent="0.25">
      <c r="A4019" t="s">
        <v>5354</v>
      </c>
      <c r="B4019" t="s">
        <v>5355</v>
      </c>
      <c r="C4019">
        <v>723</v>
      </c>
      <c r="D4019" t="s">
        <v>3632</v>
      </c>
      <c r="E4019">
        <v>397</v>
      </c>
      <c r="F4019">
        <v>469</v>
      </c>
      <c r="G4019">
        <v>6199</v>
      </c>
      <c r="H4019" t="s">
        <v>3633</v>
      </c>
    </row>
    <row r="4020" spans="1:8" hidden="1" x14ac:dyDescent="0.25">
      <c r="A4020" t="s">
        <v>5356</v>
      </c>
      <c r="B4020" t="s">
        <v>5357</v>
      </c>
      <c r="C4020">
        <v>731</v>
      </c>
      <c r="D4020" t="s">
        <v>3657</v>
      </c>
      <c r="E4020">
        <v>27</v>
      </c>
      <c r="F4020">
        <v>124</v>
      </c>
      <c r="G4020">
        <v>2653</v>
      </c>
      <c r="H4020" t="s">
        <v>3658</v>
      </c>
    </row>
    <row r="4021" spans="1:8" hidden="1" x14ac:dyDescent="0.25">
      <c r="A4021" t="s">
        <v>5356</v>
      </c>
      <c r="B4021" t="s">
        <v>5357</v>
      </c>
      <c r="C4021">
        <v>731</v>
      </c>
      <c r="D4021" t="s">
        <v>3639</v>
      </c>
      <c r="E4021">
        <v>332</v>
      </c>
      <c r="F4021">
        <v>380</v>
      </c>
      <c r="G4021">
        <v>4169</v>
      </c>
      <c r="H4021" t="s">
        <v>3640</v>
      </c>
    </row>
    <row r="4022" spans="1:8" hidden="1" x14ac:dyDescent="0.25">
      <c r="A4022" t="s">
        <v>5356</v>
      </c>
      <c r="B4022" t="s">
        <v>5357</v>
      </c>
      <c r="C4022">
        <v>731</v>
      </c>
      <c r="D4022" t="s">
        <v>3630</v>
      </c>
      <c r="E4022">
        <v>562</v>
      </c>
      <c r="F4022">
        <v>723</v>
      </c>
      <c r="G4022">
        <v>5833</v>
      </c>
      <c r="H4022" t="s">
        <v>3631</v>
      </c>
    </row>
    <row r="4023" spans="1:8" x14ac:dyDescent="0.25">
      <c r="A4023" t="s">
        <v>5356</v>
      </c>
      <c r="B4023" t="s">
        <v>5357</v>
      </c>
      <c r="C4023">
        <v>731</v>
      </c>
      <c r="D4023" t="s">
        <v>3632</v>
      </c>
      <c r="E4023">
        <v>405</v>
      </c>
      <c r="F4023">
        <v>477</v>
      </c>
      <c r="G4023">
        <v>6199</v>
      </c>
      <c r="H4023" t="s">
        <v>3633</v>
      </c>
    </row>
    <row r="4024" spans="1:8" hidden="1" x14ac:dyDescent="0.25">
      <c r="A4024" t="s">
        <v>5358</v>
      </c>
      <c r="B4024" t="s">
        <v>5359</v>
      </c>
      <c r="C4024">
        <v>731</v>
      </c>
      <c r="D4024" t="s">
        <v>3657</v>
      </c>
      <c r="E4024">
        <v>27</v>
      </c>
      <c r="F4024">
        <v>124</v>
      </c>
      <c r="G4024">
        <v>2653</v>
      </c>
      <c r="H4024" t="s">
        <v>3658</v>
      </c>
    </row>
    <row r="4025" spans="1:8" hidden="1" x14ac:dyDescent="0.25">
      <c r="A4025" t="s">
        <v>5358</v>
      </c>
      <c r="B4025" t="s">
        <v>5359</v>
      </c>
      <c r="C4025">
        <v>731</v>
      </c>
      <c r="D4025" t="s">
        <v>3639</v>
      </c>
      <c r="E4025">
        <v>332</v>
      </c>
      <c r="F4025">
        <v>380</v>
      </c>
      <c r="G4025">
        <v>4169</v>
      </c>
      <c r="H4025" t="s">
        <v>3640</v>
      </c>
    </row>
    <row r="4026" spans="1:8" hidden="1" x14ac:dyDescent="0.25">
      <c r="A4026" t="s">
        <v>5358</v>
      </c>
      <c r="B4026" t="s">
        <v>5359</v>
      </c>
      <c r="C4026">
        <v>731</v>
      </c>
      <c r="D4026" t="s">
        <v>3630</v>
      </c>
      <c r="E4026">
        <v>562</v>
      </c>
      <c r="F4026">
        <v>723</v>
      </c>
      <c r="G4026">
        <v>5833</v>
      </c>
      <c r="H4026" t="s">
        <v>3631</v>
      </c>
    </row>
    <row r="4027" spans="1:8" x14ac:dyDescent="0.25">
      <c r="A4027" t="s">
        <v>5358</v>
      </c>
      <c r="B4027" t="s">
        <v>5359</v>
      </c>
      <c r="C4027">
        <v>731</v>
      </c>
      <c r="D4027" t="s">
        <v>3632</v>
      </c>
      <c r="E4027">
        <v>405</v>
      </c>
      <c r="F4027">
        <v>477</v>
      </c>
      <c r="G4027">
        <v>6199</v>
      </c>
      <c r="H4027" t="s">
        <v>3633</v>
      </c>
    </row>
    <row r="4028" spans="1:8" hidden="1" x14ac:dyDescent="0.25">
      <c r="A4028" t="s">
        <v>5360</v>
      </c>
      <c r="B4028" t="s">
        <v>5361</v>
      </c>
      <c r="C4028">
        <v>731</v>
      </c>
      <c r="D4028" t="s">
        <v>3657</v>
      </c>
      <c r="E4028">
        <v>27</v>
      </c>
      <c r="F4028">
        <v>124</v>
      </c>
      <c r="G4028">
        <v>2653</v>
      </c>
      <c r="H4028" t="s">
        <v>3658</v>
      </c>
    </row>
    <row r="4029" spans="1:8" hidden="1" x14ac:dyDescent="0.25">
      <c r="A4029" t="s">
        <v>5360</v>
      </c>
      <c r="B4029" t="s">
        <v>5361</v>
      </c>
      <c r="C4029">
        <v>731</v>
      </c>
      <c r="D4029" t="s">
        <v>3639</v>
      </c>
      <c r="E4029">
        <v>332</v>
      </c>
      <c r="F4029">
        <v>380</v>
      </c>
      <c r="G4029">
        <v>4169</v>
      </c>
      <c r="H4029" t="s">
        <v>3640</v>
      </c>
    </row>
    <row r="4030" spans="1:8" hidden="1" x14ac:dyDescent="0.25">
      <c r="A4030" t="s">
        <v>5360</v>
      </c>
      <c r="B4030" t="s">
        <v>5361</v>
      </c>
      <c r="C4030">
        <v>731</v>
      </c>
      <c r="D4030" t="s">
        <v>3630</v>
      </c>
      <c r="E4030">
        <v>562</v>
      </c>
      <c r="F4030">
        <v>723</v>
      </c>
      <c r="G4030">
        <v>5833</v>
      </c>
      <c r="H4030" t="s">
        <v>3631</v>
      </c>
    </row>
    <row r="4031" spans="1:8" x14ac:dyDescent="0.25">
      <c r="A4031" t="s">
        <v>5360</v>
      </c>
      <c r="B4031" t="s">
        <v>5361</v>
      </c>
      <c r="C4031">
        <v>731</v>
      </c>
      <c r="D4031" t="s">
        <v>3632</v>
      </c>
      <c r="E4031">
        <v>405</v>
      </c>
      <c r="F4031">
        <v>477</v>
      </c>
      <c r="G4031">
        <v>6199</v>
      </c>
      <c r="H4031" t="s">
        <v>3633</v>
      </c>
    </row>
    <row r="4032" spans="1:8" hidden="1" x14ac:dyDescent="0.25">
      <c r="A4032" t="s">
        <v>582</v>
      </c>
      <c r="B4032" t="s">
        <v>1882</v>
      </c>
      <c r="C4032">
        <v>346</v>
      </c>
      <c r="D4032" t="s">
        <v>3630</v>
      </c>
      <c r="E4032">
        <v>187</v>
      </c>
      <c r="F4032">
        <v>345</v>
      </c>
      <c r="G4032">
        <v>5833</v>
      </c>
      <c r="H4032" t="s">
        <v>3631</v>
      </c>
    </row>
    <row r="4033" spans="1:8" x14ac:dyDescent="0.25">
      <c r="A4033" t="s">
        <v>582</v>
      </c>
      <c r="B4033" t="s">
        <v>1882</v>
      </c>
      <c r="C4033">
        <v>346</v>
      </c>
      <c r="D4033" t="s">
        <v>3632</v>
      </c>
      <c r="E4033">
        <v>34</v>
      </c>
      <c r="F4033">
        <v>122</v>
      </c>
      <c r="G4033">
        <v>6199</v>
      </c>
      <c r="H4033" t="s">
        <v>3633</v>
      </c>
    </row>
    <row r="4034" spans="1:8" hidden="1" x14ac:dyDescent="0.25">
      <c r="A4034" t="s">
        <v>583</v>
      </c>
      <c r="B4034" t="s">
        <v>1883</v>
      </c>
      <c r="C4034">
        <v>567</v>
      </c>
      <c r="D4034" t="s">
        <v>4420</v>
      </c>
      <c r="E4034">
        <v>111</v>
      </c>
      <c r="F4034">
        <v>186</v>
      </c>
      <c r="G4034">
        <v>6</v>
      </c>
    </row>
    <row r="4035" spans="1:8" hidden="1" x14ac:dyDescent="0.25">
      <c r="A4035" t="s">
        <v>583</v>
      </c>
      <c r="B4035" t="s">
        <v>1883</v>
      </c>
      <c r="C4035">
        <v>567</v>
      </c>
      <c r="D4035" t="s">
        <v>3630</v>
      </c>
      <c r="E4035">
        <v>367</v>
      </c>
      <c r="F4035">
        <v>528</v>
      </c>
      <c r="G4035">
        <v>5833</v>
      </c>
      <c r="H4035" t="s">
        <v>3631</v>
      </c>
    </row>
    <row r="4036" spans="1:8" x14ac:dyDescent="0.25">
      <c r="A4036" t="s">
        <v>583</v>
      </c>
      <c r="B4036" t="s">
        <v>1883</v>
      </c>
      <c r="C4036">
        <v>567</v>
      </c>
      <c r="D4036" t="s">
        <v>3632</v>
      </c>
      <c r="E4036">
        <v>187</v>
      </c>
      <c r="F4036">
        <v>314</v>
      </c>
      <c r="G4036">
        <v>6199</v>
      </c>
      <c r="H4036" t="s">
        <v>3633</v>
      </c>
    </row>
    <row r="4037" spans="1:8" hidden="1" x14ac:dyDescent="0.25">
      <c r="A4037" t="s">
        <v>584</v>
      </c>
      <c r="B4037" t="s">
        <v>1884</v>
      </c>
      <c r="C4037">
        <v>500</v>
      </c>
      <c r="D4037" t="s">
        <v>3630</v>
      </c>
      <c r="E4037">
        <v>339</v>
      </c>
      <c r="F4037">
        <v>499</v>
      </c>
      <c r="G4037">
        <v>5833</v>
      </c>
      <c r="H4037" t="s">
        <v>3631</v>
      </c>
    </row>
    <row r="4038" spans="1:8" x14ac:dyDescent="0.25">
      <c r="A4038" t="s">
        <v>584</v>
      </c>
      <c r="B4038" t="s">
        <v>1884</v>
      </c>
      <c r="C4038">
        <v>500</v>
      </c>
      <c r="D4038" t="s">
        <v>3632</v>
      </c>
      <c r="E4038">
        <v>206</v>
      </c>
      <c r="F4038">
        <v>270</v>
      </c>
      <c r="G4038">
        <v>6199</v>
      </c>
      <c r="H4038" t="s">
        <v>3633</v>
      </c>
    </row>
    <row r="4039" spans="1:8" hidden="1" x14ac:dyDescent="0.25">
      <c r="A4039" t="s">
        <v>585</v>
      </c>
      <c r="B4039" t="s">
        <v>1885</v>
      </c>
      <c r="C4039">
        <v>500</v>
      </c>
      <c r="D4039" t="s">
        <v>3630</v>
      </c>
      <c r="E4039">
        <v>339</v>
      </c>
      <c r="F4039">
        <v>499</v>
      </c>
      <c r="G4039">
        <v>5833</v>
      </c>
      <c r="H4039" t="s">
        <v>3631</v>
      </c>
    </row>
    <row r="4040" spans="1:8" x14ac:dyDescent="0.25">
      <c r="A4040" t="s">
        <v>585</v>
      </c>
      <c r="B4040" t="s">
        <v>1885</v>
      </c>
      <c r="C4040">
        <v>500</v>
      </c>
      <c r="D4040" t="s">
        <v>3632</v>
      </c>
      <c r="E4040">
        <v>206</v>
      </c>
      <c r="F4040">
        <v>270</v>
      </c>
      <c r="G4040">
        <v>6199</v>
      </c>
      <c r="H4040" t="s">
        <v>3633</v>
      </c>
    </row>
    <row r="4041" spans="1:8" hidden="1" x14ac:dyDescent="0.25">
      <c r="A4041" t="s">
        <v>5362</v>
      </c>
      <c r="B4041" t="s">
        <v>5363</v>
      </c>
      <c r="C4041">
        <v>956</v>
      </c>
      <c r="D4041" t="s">
        <v>5364</v>
      </c>
      <c r="E4041">
        <v>1</v>
      </c>
      <c r="F4041">
        <v>109</v>
      </c>
      <c r="G4041">
        <v>2</v>
      </c>
    </row>
    <row r="4042" spans="1:8" hidden="1" x14ac:dyDescent="0.25">
      <c r="A4042" t="s">
        <v>5362</v>
      </c>
      <c r="B4042" t="s">
        <v>5363</v>
      </c>
      <c r="C4042">
        <v>956</v>
      </c>
      <c r="D4042" t="s">
        <v>3630</v>
      </c>
      <c r="E4042">
        <v>728</v>
      </c>
      <c r="F4042">
        <v>897</v>
      </c>
      <c r="G4042">
        <v>5833</v>
      </c>
      <c r="H4042" t="s">
        <v>3631</v>
      </c>
    </row>
    <row r="4043" spans="1:8" x14ac:dyDescent="0.25">
      <c r="A4043" t="s">
        <v>5362</v>
      </c>
      <c r="B4043" t="s">
        <v>5363</v>
      </c>
      <c r="C4043">
        <v>956</v>
      </c>
      <c r="D4043" t="s">
        <v>3632</v>
      </c>
      <c r="E4043">
        <v>280</v>
      </c>
      <c r="F4043">
        <v>340</v>
      </c>
      <c r="G4043">
        <v>6199</v>
      </c>
      <c r="H4043" t="s">
        <v>3633</v>
      </c>
    </row>
    <row r="4044" spans="1:8" x14ac:dyDescent="0.25">
      <c r="A4044" t="s">
        <v>5362</v>
      </c>
      <c r="B4044" t="s">
        <v>5363</v>
      </c>
      <c r="C4044">
        <v>956</v>
      </c>
      <c r="D4044" t="s">
        <v>3632</v>
      </c>
      <c r="E4044">
        <v>550</v>
      </c>
      <c r="F4044">
        <v>625</v>
      </c>
      <c r="G4044">
        <v>6199</v>
      </c>
      <c r="H4044" t="s">
        <v>3633</v>
      </c>
    </row>
    <row r="4045" spans="1:8" hidden="1" x14ac:dyDescent="0.25">
      <c r="A4045" t="s">
        <v>5365</v>
      </c>
      <c r="B4045" t="s">
        <v>5366</v>
      </c>
      <c r="C4045">
        <v>955</v>
      </c>
      <c r="D4045" t="s">
        <v>3630</v>
      </c>
      <c r="E4045">
        <v>727</v>
      </c>
      <c r="F4045">
        <v>896</v>
      </c>
      <c r="G4045">
        <v>5833</v>
      </c>
      <c r="H4045" t="s">
        <v>3631</v>
      </c>
    </row>
    <row r="4046" spans="1:8" x14ac:dyDescent="0.25">
      <c r="A4046" t="s">
        <v>5365</v>
      </c>
      <c r="B4046" t="s">
        <v>5366</v>
      </c>
      <c r="C4046">
        <v>955</v>
      </c>
      <c r="D4046" t="s">
        <v>3632</v>
      </c>
      <c r="E4046">
        <v>280</v>
      </c>
      <c r="F4046">
        <v>341</v>
      </c>
      <c r="G4046">
        <v>6199</v>
      </c>
      <c r="H4046" t="s">
        <v>3633</v>
      </c>
    </row>
    <row r="4047" spans="1:8" x14ac:dyDescent="0.25">
      <c r="A4047" t="s">
        <v>5365</v>
      </c>
      <c r="B4047" t="s">
        <v>5366</v>
      </c>
      <c r="C4047">
        <v>955</v>
      </c>
      <c r="D4047" t="s">
        <v>3632</v>
      </c>
      <c r="E4047">
        <v>549</v>
      </c>
      <c r="F4047">
        <v>624</v>
      </c>
      <c r="G4047">
        <v>6199</v>
      </c>
      <c r="H4047" t="s">
        <v>3633</v>
      </c>
    </row>
    <row r="4048" spans="1:8" hidden="1" x14ac:dyDescent="0.25">
      <c r="A4048" t="s">
        <v>586</v>
      </c>
      <c r="B4048" t="s">
        <v>1886</v>
      </c>
      <c r="C4048">
        <v>852</v>
      </c>
      <c r="D4048" t="s">
        <v>3630</v>
      </c>
      <c r="E4048">
        <v>611</v>
      </c>
      <c r="F4048">
        <v>784</v>
      </c>
      <c r="G4048">
        <v>5833</v>
      </c>
      <c r="H4048" t="s">
        <v>3631</v>
      </c>
    </row>
    <row r="4049" spans="1:8" x14ac:dyDescent="0.25">
      <c r="A4049" t="s">
        <v>586</v>
      </c>
      <c r="B4049" t="s">
        <v>1886</v>
      </c>
      <c r="C4049">
        <v>852</v>
      </c>
      <c r="D4049" t="s">
        <v>3632</v>
      </c>
      <c r="E4049">
        <v>384</v>
      </c>
      <c r="F4049">
        <v>531</v>
      </c>
      <c r="G4049">
        <v>6199</v>
      </c>
      <c r="H4049" t="s">
        <v>3633</v>
      </c>
    </row>
    <row r="4050" spans="1:8" hidden="1" x14ac:dyDescent="0.25">
      <c r="A4050" t="s">
        <v>5367</v>
      </c>
      <c r="B4050" t="s">
        <v>5368</v>
      </c>
      <c r="C4050">
        <v>786</v>
      </c>
      <c r="D4050" t="s">
        <v>3985</v>
      </c>
      <c r="E4050">
        <v>31</v>
      </c>
      <c r="F4050">
        <v>107</v>
      </c>
      <c r="G4050">
        <v>7624</v>
      </c>
      <c r="H4050" t="s">
        <v>3986</v>
      </c>
    </row>
    <row r="4051" spans="1:8" hidden="1" x14ac:dyDescent="0.25">
      <c r="A4051" t="s">
        <v>5367</v>
      </c>
      <c r="B4051" t="s">
        <v>5368</v>
      </c>
      <c r="C4051">
        <v>786</v>
      </c>
      <c r="D4051" t="s">
        <v>3630</v>
      </c>
      <c r="E4051">
        <v>557</v>
      </c>
      <c r="F4051">
        <v>726</v>
      </c>
      <c r="G4051">
        <v>5833</v>
      </c>
      <c r="H4051" t="s">
        <v>3631</v>
      </c>
    </row>
    <row r="4052" spans="1:8" x14ac:dyDescent="0.25">
      <c r="A4052" t="s">
        <v>5367</v>
      </c>
      <c r="B4052" t="s">
        <v>5368</v>
      </c>
      <c r="C4052">
        <v>786</v>
      </c>
      <c r="D4052" t="s">
        <v>3632</v>
      </c>
      <c r="E4052">
        <v>229</v>
      </c>
      <c r="F4052">
        <v>290</v>
      </c>
      <c r="G4052">
        <v>6199</v>
      </c>
      <c r="H4052" t="s">
        <v>3633</v>
      </c>
    </row>
    <row r="4053" spans="1:8" x14ac:dyDescent="0.25">
      <c r="A4053" t="s">
        <v>5367</v>
      </c>
      <c r="B4053" t="s">
        <v>5368</v>
      </c>
      <c r="C4053">
        <v>786</v>
      </c>
      <c r="D4053" t="s">
        <v>3632</v>
      </c>
      <c r="E4053">
        <v>292</v>
      </c>
      <c r="F4053">
        <v>362</v>
      </c>
      <c r="G4053">
        <v>6199</v>
      </c>
      <c r="H4053" t="s">
        <v>3633</v>
      </c>
    </row>
    <row r="4054" spans="1:8" x14ac:dyDescent="0.25">
      <c r="A4054" t="s">
        <v>5367</v>
      </c>
      <c r="B4054" t="s">
        <v>5368</v>
      </c>
      <c r="C4054">
        <v>786</v>
      </c>
      <c r="D4054" t="s">
        <v>3632</v>
      </c>
      <c r="E4054">
        <v>368</v>
      </c>
      <c r="F4054">
        <v>501</v>
      </c>
      <c r="G4054">
        <v>6199</v>
      </c>
      <c r="H4054" t="s">
        <v>3633</v>
      </c>
    </row>
    <row r="4055" spans="1:8" hidden="1" x14ac:dyDescent="0.25">
      <c r="A4055" t="s">
        <v>5369</v>
      </c>
      <c r="B4055" t="s">
        <v>5370</v>
      </c>
      <c r="C4055">
        <v>701</v>
      </c>
      <c r="D4055" t="s">
        <v>3657</v>
      </c>
      <c r="E4055">
        <v>28</v>
      </c>
      <c r="F4055">
        <v>133</v>
      </c>
      <c r="G4055">
        <v>2653</v>
      </c>
      <c r="H4055" t="s">
        <v>3658</v>
      </c>
    </row>
    <row r="4056" spans="1:8" hidden="1" x14ac:dyDescent="0.25">
      <c r="A4056" t="s">
        <v>5369</v>
      </c>
      <c r="B4056" t="s">
        <v>5370</v>
      </c>
      <c r="C4056">
        <v>701</v>
      </c>
      <c r="D4056" t="s">
        <v>3639</v>
      </c>
      <c r="E4056">
        <v>295</v>
      </c>
      <c r="F4056">
        <v>340</v>
      </c>
      <c r="G4056">
        <v>4169</v>
      </c>
      <c r="H4056" t="s">
        <v>3640</v>
      </c>
    </row>
    <row r="4057" spans="1:8" hidden="1" x14ac:dyDescent="0.25">
      <c r="A4057" t="s">
        <v>5369</v>
      </c>
      <c r="B4057" t="s">
        <v>5370</v>
      </c>
      <c r="C4057">
        <v>701</v>
      </c>
      <c r="D4057" t="s">
        <v>3630</v>
      </c>
      <c r="E4057">
        <v>525</v>
      </c>
      <c r="F4057">
        <v>682</v>
      </c>
      <c r="G4057">
        <v>5833</v>
      </c>
      <c r="H4057" t="s">
        <v>3631</v>
      </c>
    </row>
    <row r="4058" spans="1:8" x14ac:dyDescent="0.25">
      <c r="A4058" t="s">
        <v>5369</v>
      </c>
      <c r="B4058" t="s">
        <v>5370</v>
      </c>
      <c r="C4058">
        <v>701</v>
      </c>
      <c r="D4058" t="s">
        <v>3632</v>
      </c>
      <c r="E4058">
        <v>368</v>
      </c>
      <c r="F4058">
        <v>433</v>
      </c>
      <c r="G4058">
        <v>6199</v>
      </c>
      <c r="H4058" t="s">
        <v>3633</v>
      </c>
    </row>
    <row r="4059" spans="1:8" hidden="1" x14ac:dyDescent="0.25">
      <c r="A4059" t="s">
        <v>587</v>
      </c>
      <c r="B4059" t="s">
        <v>1887</v>
      </c>
      <c r="C4059">
        <v>414</v>
      </c>
      <c r="D4059" t="s">
        <v>4151</v>
      </c>
      <c r="E4059">
        <v>31</v>
      </c>
      <c r="F4059">
        <v>94</v>
      </c>
      <c r="G4059">
        <v>5</v>
      </c>
    </row>
    <row r="4060" spans="1:8" hidden="1" x14ac:dyDescent="0.25">
      <c r="A4060" t="s">
        <v>587</v>
      </c>
      <c r="B4060" t="s">
        <v>1887</v>
      </c>
      <c r="C4060">
        <v>414</v>
      </c>
      <c r="D4060" t="s">
        <v>3630</v>
      </c>
      <c r="E4060">
        <v>253</v>
      </c>
      <c r="F4060">
        <v>413</v>
      </c>
      <c r="G4060">
        <v>5833</v>
      </c>
      <c r="H4060" t="s">
        <v>3631</v>
      </c>
    </row>
    <row r="4061" spans="1:8" x14ac:dyDescent="0.25">
      <c r="A4061" t="s">
        <v>587</v>
      </c>
      <c r="B4061" t="s">
        <v>1887</v>
      </c>
      <c r="C4061">
        <v>414</v>
      </c>
      <c r="D4061" t="s">
        <v>3632</v>
      </c>
      <c r="E4061">
        <v>118</v>
      </c>
      <c r="F4061">
        <v>183</v>
      </c>
      <c r="G4061">
        <v>6199</v>
      </c>
      <c r="H4061" t="s">
        <v>3633</v>
      </c>
    </row>
    <row r="4062" spans="1:8" hidden="1" x14ac:dyDescent="0.25">
      <c r="A4062" t="s">
        <v>5371</v>
      </c>
      <c r="B4062" t="s">
        <v>5372</v>
      </c>
      <c r="C4062">
        <v>640</v>
      </c>
      <c r="D4062" t="s">
        <v>3630</v>
      </c>
      <c r="E4062">
        <v>416</v>
      </c>
      <c r="F4062">
        <v>581</v>
      </c>
      <c r="G4062">
        <v>5833</v>
      </c>
      <c r="H4062" t="s">
        <v>3631</v>
      </c>
    </row>
    <row r="4063" spans="1:8" x14ac:dyDescent="0.25">
      <c r="A4063" t="s">
        <v>5371</v>
      </c>
      <c r="B4063" t="s">
        <v>5372</v>
      </c>
      <c r="C4063">
        <v>640</v>
      </c>
      <c r="D4063" t="s">
        <v>3632</v>
      </c>
      <c r="E4063">
        <v>130</v>
      </c>
      <c r="F4063">
        <v>193</v>
      </c>
      <c r="G4063">
        <v>6199</v>
      </c>
      <c r="H4063" t="s">
        <v>3633</v>
      </c>
    </row>
    <row r="4064" spans="1:8" x14ac:dyDescent="0.25">
      <c r="A4064" t="s">
        <v>5371</v>
      </c>
      <c r="B4064" t="s">
        <v>5372</v>
      </c>
      <c r="C4064">
        <v>640</v>
      </c>
      <c r="D4064" t="s">
        <v>3632</v>
      </c>
      <c r="E4064">
        <v>195</v>
      </c>
      <c r="F4064">
        <v>266</v>
      </c>
      <c r="G4064">
        <v>6199</v>
      </c>
      <c r="H4064" t="s">
        <v>3633</v>
      </c>
    </row>
    <row r="4065" spans="1:8" x14ac:dyDescent="0.25">
      <c r="A4065" t="s">
        <v>5371</v>
      </c>
      <c r="B4065" t="s">
        <v>5372</v>
      </c>
      <c r="C4065">
        <v>640</v>
      </c>
      <c r="D4065" t="s">
        <v>3632</v>
      </c>
      <c r="E4065">
        <v>270</v>
      </c>
      <c r="F4065">
        <v>347</v>
      </c>
      <c r="G4065">
        <v>6199</v>
      </c>
      <c r="H4065" t="s">
        <v>3633</v>
      </c>
    </row>
    <row r="4066" spans="1:8" hidden="1" x14ac:dyDescent="0.25">
      <c r="A4066" t="s">
        <v>588</v>
      </c>
      <c r="B4066" t="s">
        <v>1888</v>
      </c>
      <c r="C4066">
        <v>422</v>
      </c>
      <c r="D4066" t="s">
        <v>3630</v>
      </c>
      <c r="E4066">
        <v>289</v>
      </c>
      <c r="F4066">
        <v>414</v>
      </c>
      <c r="G4066">
        <v>5833</v>
      </c>
      <c r="H4066" t="s">
        <v>3631</v>
      </c>
    </row>
    <row r="4067" spans="1:8" x14ac:dyDescent="0.25">
      <c r="A4067" t="s">
        <v>588</v>
      </c>
      <c r="B4067" t="s">
        <v>1888</v>
      </c>
      <c r="C4067">
        <v>422</v>
      </c>
      <c r="D4067" t="s">
        <v>3632</v>
      </c>
      <c r="E4067">
        <v>156</v>
      </c>
      <c r="F4067">
        <v>220</v>
      </c>
      <c r="G4067">
        <v>6199</v>
      </c>
      <c r="H4067" t="s">
        <v>3633</v>
      </c>
    </row>
    <row r="4068" spans="1:8" hidden="1" x14ac:dyDescent="0.25">
      <c r="A4068" t="s">
        <v>589</v>
      </c>
      <c r="B4068" t="s">
        <v>1889</v>
      </c>
      <c r="C4068">
        <v>505</v>
      </c>
      <c r="D4068" t="s">
        <v>3630</v>
      </c>
      <c r="E4068">
        <v>342</v>
      </c>
      <c r="F4068">
        <v>502</v>
      </c>
      <c r="G4068">
        <v>5833</v>
      </c>
      <c r="H4068" t="s">
        <v>3631</v>
      </c>
    </row>
    <row r="4069" spans="1:8" x14ac:dyDescent="0.25">
      <c r="A4069" t="s">
        <v>589</v>
      </c>
      <c r="B4069" t="s">
        <v>1889</v>
      </c>
      <c r="C4069">
        <v>505</v>
      </c>
      <c r="D4069" t="s">
        <v>3632</v>
      </c>
      <c r="E4069">
        <v>187</v>
      </c>
      <c r="F4069">
        <v>279</v>
      </c>
      <c r="G4069">
        <v>6199</v>
      </c>
      <c r="H4069" t="s">
        <v>3633</v>
      </c>
    </row>
    <row r="4070" spans="1:8" hidden="1" x14ac:dyDescent="0.25">
      <c r="A4070" t="s">
        <v>5373</v>
      </c>
      <c r="B4070" t="s">
        <v>5374</v>
      </c>
      <c r="C4070">
        <v>607</v>
      </c>
      <c r="D4070" t="s">
        <v>3709</v>
      </c>
      <c r="E4070">
        <v>1</v>
      </c>
      <c r="F4070">
        <v>92</v>
      </c>
      <c r="G4070">
        <v>88</v>
      </c>
    </row>
    <row r="4071" spans="1:8" hidden="1" x14ac:dyDescent="0.25">
      <c r="A4071" t="s">
        <v>5373</v>
      </c>
      <c r="B4071" t="s">
        <v>5374</v>
      </c>
      <c r="C4071">
        <v>607</v>
      </c>
      <c r="D4071" t="s">
        <v>3630</v>
      </c>
      <c r="E4071">
        <v>350</v>
      </c>
      <c r="F4071">
        <v>510</v>
      </c>
      <c r="G4071">
        <v>5833</v>
      </c>
      <c r="H4071" t="s">
        <v>3631</v>
      </c>
    </row>
    <row r="4072" spans="1:8" x14ac:dyDescent="0.25">
      <c r="A4072" t="s">
        <v>5373</v>
      </c>
      <c r="B4072" t="s">
        <v>5374</v>
      </c>
      <c r="C4072">
        <v>607</v>
      </c>
      <c r="D4072" t="s">
        <v>3632</v>
      </c>
      <c r="E4072">
        <v>111</v>
      </c>
      <c r="F4072">
        <v>173</v>
      </c>
      <c r="G4072">
        <v>6199</v>
      </c>
      <c r="H4072" t="s">
        <v>3633</v>
      </c>
    </row>
    <row r="4073" spans="1:8" x14ac:dyDescent="0.25">
      <c r="A4073" t="s">
        <v>5373</v>
      </c>
      <c r="B4073" t="s">
        <v>5374</v>
      </c>
      <c r="C4073">
        <v>607</v>
      </c>
      <c r="D4073" t="s">
        <v>3632</v>
      </c>
      <c r="E4073">
        <v>184</v>
      </c>
      <c r="F4073">
        <v>281</v>
      </c>
      <c r="G4073">
        <v>6199</v>
      </c>
      <c r="H4073" t="s">
        <v>3633</v>
      </c>
    </row>
    <row r="4074" spans="1:8" hidden="1" x14ac:dyDescent="0.25">
      <c r="A4074" t="s">
        <v>5375</v>
      </c>
      <c r="B4074" t="s">
        <v>5376</v>
      </c>
      <c r="C4074">
        <v>566</v>
      </c>
      <c r="D4074" t="s">
        <v>3639</v>
      </c>
      <c r="E4074">
        <v>181</v>
      </c>
      <c r="F4074">
        <v>231</v>
      </c>
      <c r="G4074">
        <v>4169</v>
      </c>
      <c r="H4074" t="s">
        <v>3640</v>
      </c>
    </row>
    <row r="4075" spans="1:8" hidden="1" x14ac:dyDescent="0.25">
      <c r="A4075" t="s">
        <v>5375</v>
      </c>
      <c r="B4075" t="s">
        <v>5376</v>
      </c>
      <c r="C4075">
        <v>566</v>
      </c>
      <c r="D4075" t="s">
        <v>3630</v>
      </c>
      <c r="E4075">
        <v>397</v>
      </c>
      <c r="F4075">
        <v>558</v>
      </c>
      <c r="G4075">
        <v>5833</v>
      </c>
      <c r="H4075" t="s">
        <v>3631</v>
      </c>
    </row>
    <row r="4076" spans="1:8" x14ac:dyDescent="0.25">
      <c r="A4076" t="s">
        <v>5375</v>
      </c>
      <c r="B4076" t="s">
        <v>5376</v>
      </c>
      <c r="C4076">
        <v>566</v>
      </c>
      <c r="D4076" t="s">
        <v>3632</v>
      </c>
      <c r="E4076">
        <v>243</v>
      </c>
      <c r="F4076">
        <v>307</v>
      </c>
      <c r="G4076">
        <v>6199</v>
      </c>
      <c r="H4076" t="s">
        <v>3633</v>
      </c>
    </row>
    <row r="4077" spans="1:8" hidden="1" x14ac:dyDescent="0.25">
      <c r="A4077" t="s">
        <v>5377</v>
      </c>
      <c r="B4077" t="s">
        <v>5378</v>
      </c>
      <c r="C4077">
        <v>412</v>
      </c>
      <c r="D4077" t="s">
        <v>3639</v>
      </c>
      <c r="E4077">
        <v>46</v>
      </c>
      <c r="F4077">
        <v>91</v>
      </c>
      <c r="G4077">
        <v>4169</v>
      </c>
      <c r="H4077" t="s">
        <v>3640</v>
      </c>
    </row>
    <row r="4078" spans="1:8" hidden="1" x14ac:dyDescent="0.25">
      <c r="A4078" t="s">
        <v>5377</v>
      </c>
      <c r="B4078" t="s">
        <v>5378</v>
      </c>
      <c r="C4078">
        <v>412</v>
      </c>
      <c r="D4078" t="s">
        <v>3630</v>
      </c>
      <c r="E4078">
        <v>250</v>
      </c>
      <c r="F4078">
        <v>410</v>
      </c>
      <c r="G4078">
        <v>5833</v>
      </c>
      <c r="H4078" t="s">
        <v>3631</v>
      </c>
    </row>
    <row r="4079" spans="1:8" x14ac:dyDescent="0.25">
      <c r="A4079" t="s">
        <v>5377</v>
      </c>
      <c r="B4079" t="s">
        <v>5378</v>
      </c>
      <c r="C4079">
        <v>412</v>
      </c>
      <c r="D4079" t="s">
        <v>3632</v>
      </c>
      <c r="E4079">
        <v>119</v>
      </c>
      <c r="F4079">
        <v>180</v>
      </c>
      <c r="G4079">
        <v>6199</v>
      </c>
      <c r="H4079" t="s">
        <v>3633</v>
      </c>
    </row>
    <row r="4080" spans="1:8" hidden="1" x14ac:dyDescent="0.25">
      <c r="A4080" t="s">
        <v>590</v>
      </c>
      <c r="B4080" t="s">
        <v>1890</v>
      </c>
      <c r="C4080">
        <v>566</v>
      </c>
      <c r="D4080" t="s">
        <v>4430</v>
      </c>
      <c r="E4080">
        <v>1</v>
      </c>
      <c r="F4080">
        <v>59</v>
      </c>
      <c r="G4080">
        <v>37</v>
      </c>
    </row>
    <row r="4081" spans="1:8" hidden="1" x14ac:dyDescent="0.25">
      <c r="A4081" t="s">
        <v>590</v>
      </c>
      <c r="B4081" t="s">
        <v>1890</v>
      </c>
      <c r="C4081">
        <v>566</v>
      </c>
      <c r="D4081" t="s">
        <v>3630</v>
      </c>
      <c r="E4081">
        <v>358</v>
      </c>
      <c r="F4081">
        <v>521</v>
      </c>
      <c r="G4081">
        <v>5833</v>
      </c>
      <c r="H4081" t="s">
        <v>3631</v>
      </c>
    </row>
    <row r="4082" spans="1:8" x14ac:dyDescent="0.25">
      <c r="A4082" t="s">
        <v>590</v>
      </c>
      <c r="B4082" t="s">
        <v>1890</v>
      </c>
      <c r="C4082">
        <v>566</v>
      </c>
      <c r="D4082" t="s">
        <v>3632</v>
      </c>
      <c r="E4082">
        <v>183</v>
      </c>
      <c r="F4082">
        <v>300</v>
      </c>
      <c r="G4082">
        <v>6199</v>
      </c>
      <c r="H4082" t="s">
        <v>3633</v>
      </c>
    </row>
    <row r="4083" spans="1:8" hidden="1" x14ac:dyDescent="0.25">
      <c r="A4083" t="s">
        <v>591</v>
      </c>
      <c r="B4083" t="s">
        <v>1891</v>
      </c>
      <c r="C4083">
        <v>594</v>
      </c>
      <c r="D4083" t="s">
        <v>3653</v>
      </c>
      <c r="E4083">
        <v>1</v>
      </c>
      <c r="F4083">
        <v>119</v>
      </c>
      <c r="G4083">
        <v>31</v>
      </c>
    </row>
    <row r="4084" spans="1:8" hidden="1" x14ac:dyDescent="0.25">
      <c r="A4084" t="s">
        <v>591</v>
      </c>
      <c r="B4084" t="s">
        <v>1891</v>
      </c>
      <c r="C4084">
        <v>594</v>
      </c>
      <c r="D4084" t="s">
        <v>3654</v>
      </c>
      <c r="E4084">
        <v>121</v>
      </c>
      <c r="F4084">
        <v>169</v>
      </c>
      <c r="G4084">
        <v>24</v>
      </c>
    </row>
    <row r="4085" spans="1:8" hidden="1" x14ac:dyDescent="0.25">
      <c r="A4085" t="s">
        <v>591</v>
      </c>
      <c r="B4085" t="s">
        <v>1891</v>
      </c>
      <c r="C4085">
        <v>594</v>
      </c>
      <c r="D4085" t="s">
        <v>3630</v>
      </c>
      <c r="E4085">
        <v>427</v>
      </c>
      <c r="F4085">
        <v>589</v>
      </c>
      <c r="G4085">
        <v>5833</v>
      </c>
      <c r="H4085" t="s">
        <v>3631</v>
      </c>
    </row>
    <row r="4086" spans="1:8" x14ac:dyDescent="0.25">
      <c r="A4086" t="s">
        <v>591</v>
      </c>
      <c r="B4086" t="s">
        <v>1891</v>
      </c>
      <c r="C4086">
        <v>594</v>
      </c>
      <c r="D4086" t="s">
        <v>3632</v>
      </c>
      <c r="E4086">
        <v>276</v>
      </c>
      <c r="F4086">
        <v>344</v>
      </c>
      <c r="G4086">
        <v>6199</v>
      </c>
      <c r="H4086" t="s">
        <v>3633</v>
      </c>
    </row>
    <row r="4087" spans="1:8" hidden="1" x14ac:dyDescent="0.25">
      <c r="A4087" t="s">
        <v>5379</v>
      </c>
      <c r="B4087" t="s">
        <v>5380</v>
      </c>
      <c r="C4087">
        <v>713</v>
      </c>
      <c r="D4087" t="s">
        <v>3630</v>
      </c>
      <c r="E4087">
        <v>484</v>
      </c>
      <c r="F4087">
        <v>651</v>
      </c>
      <c r="G4087">
        <v>5833</v>
      </c>
      <c r="H4087" t="s">
        <v>3631</v>
      </c>
    </row>
    <row r="4088" spans="1:8" x14ac:dyDescent="0.25">
      <c r="A4088" t="s">
        <v>5379</v>
      </c>
      <c r="B4088" t="s">
        <v>5380</v>
      </c>
      <c r="C4088">
        <v>713</v>
      </c>
      <c r="D4088" t="s">
        <v>3632</v>
      </c>
      <c r="E4088">
        <v>129</v>
      </c>
      <c r="F4088">
        <v>192</v>
      </c>
      <c r="G4088">
        <v>6199</v>
      </c>
      <c r="H4088" t="s">
        <v>3633</v>
      </c>
    </row>
    <row r="4089" spans="1:8" x14ac:dyDescent="0.25">
      <c r="A4089" t="s">
        <v>5379</v>
      </c>
      <c r="B4089" t="s">
        <v>5380</v>
      </c>
      <c r="C4089">
        <v>713</v>
      </c>
      <c r="D4089" t="s">
        <v>3632</v>
      </c>
      <c r="E4089">
        <v>194</v>
      </c>
      <c r="F4089">
        <v>264</v>
      </c>
      <c r="G4089">
        <v>6199</v>
      </c>
      <c r="H4089" t="s">
        <v>3633</v>
      </c>
    </row>
    <row r="4090" spans="1:8" x14ac:dyDescent="0.25">
      <c r="A4090" t="s">
        <v>5379</v>
      </c>
      <c r="B4090" t="s">
        <v>5380</v>
      </c>
      <c r="C4090">
        <v>713</v>
      </c>
      <c r="D4090" t="s">
        <v>3632</v>
      </c>
      <c r="E4090">
        <v>269</v>
      </c>
      <c r="F4090">
        <v>400</v>
      </c>
      <c r="G4090">
        <v>6199</v>
      </c>
      <c r="H4090" t="s">
        <v>3633</v>
      </c>
    </row>
    <row r="4091" spans="1:8" hidden="1" x14ac:dyDescent="0.25">
      <c r="A4091" t="s">
        <v>5381</v>
      </c>
      <c r="B4091" t="s">
        <v>5382</v>
      </c>
      <c r="C4091">
        <v>433</v>
      </c>
      <c r="D4091" t="s">
        <v>3639</v>
      </c>
      <c r="E4091">
        <v>56</v>
      </c>
      <c r="F4091">
        <v>104</v>
      </c>
      <c r="G4091">
        <v>4169</v>
      </c>
      <c r="H4091" t="s">
        <v>3640</v>
      </c>
    </row>
    <row r="4092" spans="1:8" hidden="1" x14ac:dyDescent="0.25">
      <c r="A4092" t="s">
        <v>5381</v>
      </c>
      <c r="B4092" t="s">
        <v>5382</v>
      </c>
      <c r="C4092">
        <v>433</v>
      </c>
      <c r="D4092" t="s">
        <v>3630</v>
      </c>
      <c r="E4092">
        <v>264</v>
      </c>
      <c r="F4092">
        <v>425</v>
      </c>
      <c r="G4092">
        <v>5833</v>
      </c>
      <c r="H4092" t="s">
        <v>3631</v>
      </c>
    </row>
    <row r="4093" spans="1:8" x14ac:dyDescent="0.25">
      <c r="A4093" t="s">
        <v>5381</v>
      </c>
      <c r="B4093" t="s">
        <v>5382</v>
      </c>
      <c r="C4093">
        <v>433</v>
      </c>
      <c r="D4093" t="s">
        <v>3632</v>
      </c>
      <c r="E4093">
        <v>130</v>
      </c>
      <c r="F4093">
        <v>194</v>
      </c>
      <c r="G4093">
        <v>6199</v>
      </c>
      <c r="H4093" t="s">
        <v>3633</v>
      </c>
    </row>
    <row r="4094" spans="1:8" hidden="1" x14ac:dyDescent="0.25">
      <c r="A4094" t="s">
        <v>12</v>
      </c>
      <c r="B4094" t="s">
        <v>1317</v>
      </c>
      <c r="C4094">
        <v>690</v>
      </c>
      <c r="D4094" t="s">
        <v>3630</v>
      </c>
      <c r="E4094">
        <v>379</v>
      </c>
      <c r="F4094">
        <v>537</v>
      </c>
      <c r="G4094">
        <v>5833</v>
      </c>
      <c r="H4094" t="s">
        <v>3631</v>
      </c>
    </row>
    <row r="4095" spans="1:8" x14ac:dyDescent="0.25">
      <c r="A4095" t="s">
        <v>12</v>
      </c>
      <c r="B4095" t="s">
        <v>1317</v>
      </c>
      <c r="C4095">
        <v>690</v>
      </c>
      <c r="D4095" t="s">
        <v>3632</v>
      </c>
      <c r="E4095">
        <v>183</v>
      </c>
      <c r="F4095">
        <v>323</v>
      </c>
      <c r="G4095">
        <v>6199</v>
      </c>
      <c r="H4095" t="s">
        <v>3633</v>
      </c>
    </row>
    <row r="4096" spans="1:8" hidden="1" x14ac:dyDescent="0.25">
      <c r="A4096" t="s">
        <v>12</v>
      </c>
      <c r="B4096" t="s">
        <v>1317</v>
      </c>
      <c r="C4096">
        <v>690</v>
      </c>
      <c r="D4096" t="s">
        <v>4283</v>
      </c>
      <c r="E4096">
        <v>552</v>
      </c>
      <c r="F4096">
        <v>672</v>
      </c>
      <c r="G4096">
        <v>481</v>
      </c>
      <c r="H4096" t="s">
        <v>4284</v>
      </c>
    </row>
    <row r="4097" spans="1:8" hidden="1" x14ac:dyDescent="0.25">
      <c r="A4097" t="s">
        <v>5383</v>
      </c>
      <c r="B4097" t="s">
        <v>5384</v>
      </c>
      <c r="C4097">
        <v>654</v>
      </c>
      <c r="D4097" t="s">
        <v>3630</v>
      </c>
      <c r="E4097">
        <v>437</v>
      </c>
      <c r="F4097">
        <v>599</v>
      </c>
      <c r="G4097">
        <v>5833</v>
      </c>
      <c r="H4097" t="s">
        <v>3631</v>
      </c>
    </row>
    <row r="4098" spans="1:8" x14ac:dyDescent="0.25">
      <c r="A4098" t="s">
        <v>5383</v>
      </c>
      <c r="B4098" t="s">
        <v>5384</v>
      </c>
      <c r="C4098">
        <v>654</v>
      </c>
      <c r="D4098" t="s">
        <v>3632</v>
      </c>
      <c r="E4098">
        <v>131</v>
      </c>
      <c r="F4098">
        <v>193</v>
      </c>
      <c r="G4098">
        <v>6199</v>
      </c>
      <c r="H4098" t="s">
        <v>3633</v>
      </c>
    </row>
    <row r="4099" spans="1:8" x14ac:dyDescent="0.25">
      <c r="A4099" t="s">
        <v>5383</v>
      </c>
      <c r="B4099" t="s">
        <v>5384</v>
      </c>
      <c r="C4099">
        <v>654</v>
      </c>
      <c r="D4099" t="s">
        <v>3632</v>
      </c>
      <c r="E4099">
        <v>196</v>
      </c>
      <c r="F4099">
        <v>268</v>
      </c>
      <c r="G4099">
        <v>6199</v>
      </c>
      <c r="H4099" t="s">
        <v>3633</v>
      </c>
    </row>
    <row r="4100" spans="1:8" x14ac:dyDescent="0.25">
      <c r="A4100" t="s">
        <v>5383</v>
      </c>
      <c r="B4100" t="s">
        <v>5384</v>
      </c>
      <c r="C4100">
        <v>654</v>
      </c>
      <c r="D4100" t="s">
        <v>3632</v>
      </c>
      <c r="E4100">
        <v>272</v>
      </c>
      <c r="F4100">
        <v>351</v>
      </c>
      <c r="G4100">
        <v>6199</v>
      </c>
      <c r="H4100" t="s">
        <v>3633</v>
      </c>
    </row>
    <row r="4101" spans="1:8" hidden="1" x14ac:dyDescent="0.25">
      <c r="A4101" t="s">
        <v>5385</v>
      </c>
      <c r="B4101" t="s">
        <v>5386</v>
      </c>
      <c r="C4101">
        <v>412</v>
      </c>
      <c r="D4101" t="s">
        <v>3639</v>
      </c>
      <c r="E4101">
        <v>46</v>
      </c>
      <c r="F4101">
        <v>91</v>
      </c>
      <c r="G4101">
        <v>4169</v>
      </c>
      <c r="H4101" t="s">
        <v>3640</v>
      </c>
    </row>
    <row r="4102" spans="1:8" hidden="1" x14ac:dyDescent="0.25">
      <c r="A4102" t="s">
        <v>5385</v>
      </c>
      <c r="B4102" t="s">
        <v>5386</v>
      </c>
      <c r="C4102">
        <v>412</v>
      </c>
      <c r="D4102" t="s">
        <v>3630</v>
      </c>
      <c r="E4102">
        <v>250</v>
      </c>
      <c r="F4102">
        <v>410</v>
      </c>
      <c r="G4102">
        <v>5833</v>
      </c>
      <c r="H4102" t="s">
        <v>3631</v>
      </c>
    </row>
    <row r="4103" spans="1:8" x14ac:dyDescent="0.25">
      <c r="A4103" t="s">
        <v>5385</v>
      </c>
      <c r="B4103" t="s">
        <v>5386</v>
      </c>
      <c r="C4103">
        <v>412</v>
      </c>
      <c r="D4103" t="s">
        <v>3632</v>
      </c>
      <c r="E4103">
        <v>119</v>
      </c>
      <c r="F4103">
        <v>180</v>
      </c>
      <c r="G4103">
        <v>6199</v>
      </c>
      <c r="H4103" t="s">
        <v>3633</v>
      </c>
    </row>
    <row r="4104" spans="1:8" hidden="1" x14ac:dyDescent="0.25">
      <c r="A4104" t="s">
        <v>5387</v>
      </c>
      <c r="B4104" t="s">
        <v>5388</v>
      </c>
      <c r="C4104">
        <v>659</v>
      </c>
      <c r="D4104" t="s">
        <v>3680</v>
      </c>
      <c r="E4104">
        <v>2</v>
      </c>
      <c r="F4104">
        <v>87</v>
      </c>
      <c r="G4104">
        <v>197</v>
      </c>
    </row>
    <row r="4105" spans="1:8" hidden="1" x14ac:dyDescent="0.25">
      <c r="A4105" t="s">
        <v>5387</v>
      </c>
      <c r="B4105" t="s">
        <v>5388</v>
      </c>
      <c r="C4105">
        <v>659</v>
      </c>
      <c r="D4105" t="s">
        <v>3630</v>
      </c>
      <c r="E4105">
        <v>438</v>
      </c>
      <c r="F4105">
        <v>599</v>
      </c>
      <c r="G4105">
        <v>5833</v>
      </c>
      <c r="H4105" t="s">
        <v>3631</v>
      </c>
    </row>
    <row r="4106" spans="1:8" x14ac:dyDescent="0.25">
      <c r="A4106" t="s">
        <v>5387</v>
      </c>
      <c r="B4106" t="s">
        <v>5388</v>
      </c>
      <c r="C4106">
        <v>659</v>
      </c>
      <c r="D4106" t="s">
        <v>3632</v>
      </c>
      <c r="E4106">
        <v>118</v>
      </c>
      <c r="F4106">
        <v>181</v>
      </c>
      <c r="G4106">
        <v>6199</v>
      </c>
      <c r="H4106" t="s">
        <v>3633</v>
      </c>
    </row>
    <row r="4107" spans="1:8" x14ac:dyDescent="0.25">
      <c r="A4107" t="s">
        <v>5387</v>
      </c>
      <c r="B4107" t="s">
        <v>5388</v>
      </c>
      <c r="C4107">
        <v>659</v>
      </c>
      <c r="D4107" t="s">
        <v>3632</v>
      </c>
      <c r="E4107">
        <v>183</v>
      </c>
      <c r="F4107">
        <v>253</v>
      </c>
      <c r="G4107">
        <v>6199</v>
      </c>
      <c r="H4107" t="s">
        <v>3633</v>
      </c>
    </row>
    <row r="4108" spans="1:8" x14ac:dyDescent="0.25">
      <c r="A4108" t="s">
        <v>5387</v>
      </c>
      <c r="B4108" t="s">
        <v>5388</v>
      </c>
      <c r="C4108">
        <v>659</v>
      </c>
      <c r="D4108" t="s">
        <v>3632</v>
      </c>
      <c r="E4108">
        <v>257</v>
      </c>
      <c r="F4108">
        <v>335</v>
      </c>
      <c r="G4108">
        <v>6199</v>
      </c>
      <c r="H4108" t="s">
        <v>3633</v>
      </c>
    </row>
    <row r="4109" spans="1:8" hidden="1" x14ac:dyDescent="0.25">
      <c r="A4109" t="s">
        <v>5389</v>
      </c>
      <c r="B4109" t="s">
        <v>5390</v>
      </c>
      <c r="C4109">
        <v>1314</v>
      </c>
      <c r="D4109" t="s">
        <v>3630</v>
      </c>
      <c r="E4109">
        <v>913</v>
      </c>
      <c r="F4109">
        <v>1085</v>
      </c>
      <c r="G4109">
        <v>5833</v>
      </c>
      <c r="H4109" t="s">
        <v>3631</v>
      </c>
    </row>
    <row r="4110" spans="1:8" x14ac:dyDescent="0.25">
      <c r="A4110" t="s">
        <v>5389</v>
      </c>
      <c r="B4110" t="s">
        <v>5390</v>
      </c>
      <c r="C4110">
        <v>1314</v>
      </c>
      <c r="D4110" t="s">
        <v>3632</v>
      </c>
      <c r="E4110">
        <v>523</v>
      </c>
      <c r="F4110">
        <v>639</v>
      </c>
      <c r="G4110">
        <v>6199</v>
      </c>
      <c r="H4110" t="s">
        <v>3633</v>
      </c>
    </row>
    <row r="4111" spans="1:8" x14ac:dyDescent="0.25">
      <c r="A4111" t="s">
        <v>5389</v>
      </c>
      <c r="B4111" t="s">
        <v>5390</v>
      </c>
      <c r="C4111">
        <v>1314</v>
      </c>
      <c r="D4111" t="s">
        <v>3632</v>
      </c>
      <c r="E4111">
        <v>643</v>
      </c>
      <c r="F4111">
        <v>728</v>
      </c>
      <c r="G4111">
        <v>6199</v>
      </c>
      <c r="H4111" t="s">
        <v>3633</v>
      </c>
    </row>
    <row r="4112" spans="1:8" x14ac:dyDescent="0.25">
      <c r="A4112" t="s">
        <v>5389</v>
      </c>
      <c r="B4112" t="s">
        <v>5390</v>
      </c>
      <c r="C4112">
        <v>1314</v>
      </c>
      <c r="D4112" t="s">
        <v>3632</v>
      </c>
      <c r="E4112">
        <v>734</v>
      </c>
      <c r="F4112">
        <v>815</v>
      </c>
      <c r="G4112">
        <v>6199</v>
      </c>
      <c r="H4112" t="s">
        <v>3633</v>
      </c>
    </row>
    <row r="4113" spans="1:8" hidden="1" x14ac:dyDescent="0.25">
      <c r="A4113" t="s">
        <v>5391</v>
      </c>
      <c r="B4113" t="s">
        <v>5392</v>
      </c>
      <c r="C4113">
        <v>1309</v>
      </c>
      <c r="D4113" t="s">
        <v>5393</v>
      </c>
      <c r="E4113">
        <v>1267</v>
      </c>
      <c r="F4113">
        <v>1305</v>
      </c>
      <c r="G4113">
        <v>4</v>
      </c>
    </row>
    <row r="4114" spans="1:8" x14ac:dyDescent="0.25">
      <c r="A4114" t="s">
        <v>5391</v>
      </c>
      <c r="B4114" t="s">
        <v>5392</v>
      </c>
      <c r="C4114">
        <v>1309</v>
      </c>
      <c r="D4114" t="s">
        <v>3632</v>
      </c>
      <c r="E4114">
        <v>478</v>
      </c>
      <c r="F4114">
        <v>549</v>
      </c>
      <c r="G4114">
        <v>6199</v>
      </c>
      <c r="H4114" t="s">
        <v>3633</v>
      </c>
    </row>
    <row r="4115" spans="1:8" x14ac:dyDescent="0.25">
      <c r="A4115" t="s">
        <v>5391</v>
      </c>
      <c r="B4115" t="s">
        <v>5392</v>
      </c>
      <c r="C4115">
        <v>1309</v>
      </c>
      <c r="D4115" t="s">
        <v>3632</v>
      </c>
      <c r="E4115">
        <v>952</v>
      </c>
      <c r="F4115">
        <v>1064</v>
      </c>
      <c r="G4115">
        <v>6199</v>
      </c>
      <c r="H4115" t="s">
        <v>3633</v>
      </c>
    </row>
    <row r="4116" spans="1:8" x14ac:dyDescent="0.25">
      <c r="A4116" t="s">
        <v>5391</v>
      </c>
      <c r="B4116" t="s">
        <v>5392</v>
      </c>
      <c r="C4116">
        <v>1309</v>
      </c>
      <c r="D4116" t="s">
        <v>3632</v>
      </c>
      <c r="E4116">
        <v>1073</v>
      </c>
      <c r="F4116">
        <v>1178</v>
      </c>
      <c r="G4116">
        <v>6199</v>
      </c>
      <c r="H4116" t="s">
        <v>3633</v>
      </c>
    </row>
    <row r="4117" spans="1:8" hidden="1" x14ac:dyDescent="0.25">
      <c r="A4117" t="s">
        <v>5394</v>
      </c>
      <c r="B4117" t="s">
        <v>5395</v>
      </c>
      <c r="C4117">
        <v>645</v>
      </c>
      <c r="D4117" t="s">
        <v>3630</v>
      </c>
      <c r="E4117">
        <v>421</v>
      </c>
      <c r="F4117">
        <v>584</v>
      </c>
      <c r="G4117">
        <v>5833</v>
      </c>
      <c r="H4117" t="s">
        <v>3631</v>
      </c>
    </row>
    <row r="4118" spans="1:8" x14ac:dyDescent="0.25">
      <c r="A4118" t="s">
        <v>5394</v>
      </c>
      <c r="B4118" t="s">
        <v>5395</v>
      </c>
      <c r="C4118">
        <v>645</v>
      </c>
      <c r="D4118" t="s">
        <v>3632</v>
      </c>
      <c r="E4118">
        <v>133</v>
      </c>
      <c r="F4118">
        <v>195</v>
      </c>
      <c r="G4118">
        <v>6199</v>
      </c>
      <c r="H4118" t="s">
        <v>3633</v>
      </c>
    </row>
    <row r="4119" spans="1:8" x14ac:dyDescent="0.25">
      <c r="A4119" t="s">
        <v>5394</v>
      </c>
      <c r="B4119" t="s">
        <v>5395</v>
      </c>
      <c r="C4119">
        <v>645</v>
      </c>
      <c r="D4119" t="s">
        <v>3632</v>
      </c>
      <c r="E4119">
        <v>197</v>
      </c>
      <c r="F4119">
        <v>267</v>
      </c>
      <c r="G4119">
        <v>6199</v>
      </c>
      <c r="H4119" t="s">
        <v>3633</v>
      </c>
    </row>
    <row r="4120" spans="1:8" x14ac:dyDescent="0.25">
      <c r="A4120" t="s">
        <v>5394</v>
      </c>
      <c r="B4120" t="s">
        <v>5395</v>
      </c>
      <c r="C4120">
        <v>645</v>
      </c>
      <c r="D4120" t="s">
        <v>3632</v>
      </c>
      <c r="E4120">
        <v>271</v>
      </c>
      <c r="F4120">
        <v>349</v>
      </c>
      <c r="G4120">
        <v>6199</v>
      </c>
      <c r="H4120" t="s">
        <v>3633</v>
      </c>
    </row>
    <row r="4121" spans="1:8" hidden="1" x14ac:dyDescent="0.25">
      <c r="A4121" t="s">
        <v>13</v>
      </c>
      <c r="B4121" t="s">
        <v>1318</v>
      </c>
      <c r="C4121">
        <v>676</v>
      </c>
      <c r="D4121" t="s">
        <v>3630</v>
      </c>
      <c r="E4121">
        <v>363</v>
      </c>
      <c r="F4121">
        <v>521</v>
      </c>
      <c r="G4121">
        <v>5833</v>
      </c>
      <c r="H4121" t="s">
        <v>3631</v>
      </c>
    </row>
    <row r="4122" spans="1:8" x14ac:dyDescent="0.25">
      <c r="A4122" t="s">
        <v>13</v>
      </c>
      <c r="B4122" t="s">
        <v>1318</v>
      </c>
      <c r="C4122">
        <v>676</v>
      </c>
      <c r="D4122" t="s">
        <v>3632</v>
      </c>
      <c r="E4122">
        <v>178</v>
      </c>
      <c r="F4122">
        <v>307</v>
      </c>
      <c r="G4122">
        <v>6199</v>
      </c>
      <c r="H4122" t="s">
        <v>3633</v>
      </c>
    </row>
    <row r="4123" spans="1:8" hidden="1" x14ac:dyDescent="0.25">
      <c r="A4123" t="s">
        <v>13</v>
      </c>
      <c r="B4123" t="s">
        <v>1318</v>
      </c>
      <c r="C4123">
        <v>676</v>
      </c>
      <c r="D4123" t="s">
        <v>4283</v>
      </c>
      <c r="E4123">
        <v>546</v>
      </c>
      <c r="F4123">
        <v>658</v>
      </c>
      <c r="G4123">
        <v>481</v>
      </c>
      <c r="H4123" t="s">
        <v>4284</v>
      </c>
    </row>
    <row r="4124" spans="1:8" hidden="1" x14ac:dyDescent="0.25">
      <c r="A4124" t="s">
        <v>592</v>
      </c>
      <c r="B4124" t="s">
        <v>1892</v>
      </c>
      <c r="C4124">
        <v>414</v>
      </c>
      <c r="D4124" t="s">
        <v>3630</v>
      </c>
      <c r="E4124">
        <v>252</v>
      </c>
      <c r="F4124">
        <v>412</v>
      </c>
      <c r="G4124">
        <v>5833</v>
      </c>
      <c r="H4124" t="s">
        <v>3631</v>
      </c>
    </row>
    <row r="4125" spans="1:8" x14ac:dyDescent="0.25">
      <c r="A4125" t="s">
        <v>592</v>
      </c>
      <c r="B4125" t="s">
        <v>1892</v>
      </c>
      <c r="C4125">
        <v>414</v>
      </c>
      <c r="D4125" t="s">
        <v>3632</v>
      </c>
      <c r="E4125">
        <v>118</v>
      </c>
      <c r="F4125">
        <v>182</v>
      </c>
      <c r="G4125">
        <v>6199</v>
      </c>
      <c r="H4125" t="s">
        <v>3633</v>
      </c>
    </row>
    <row r="4126" spans="1:8" hidden="1" x14ac:dyDescent="0.25">
      <c r="A4126" t="s">
        <v>593</v>
      </c>
      <c r="B4126" t="s">
        <v>1893</v>
      </c>
      <c r="C4126">
        <v>588</v>
      </c>
      <c r="D4126" t="s">
        <v>3630</v>
      </c>
      <c r="E4126">
        <v>386</v>
      </c>
      <c r="F4126">
        <v>548</v>
      </c>
      <c r="G4126">
        <v>5833</v>
      </c>
      <c r="H4126" t="s">
        <v>3631</v>
      </c>
    </row>
    <row r="4127" spans="1:8" x14ac:dyDescent="0.25">
      <c r="A4127" t="s">
        <v>593</v>
      </c>
      <c r="B4127" t="s">
        <v>1893</v>
      </c>
      <c r="C4127">
        <v>588</v>
      </c>
      <c r="D4127" t="s">
        <v>3632</v>
      </c>
      <c r="E4127">
        <v>199</v>
      </c>
      <c r="F4127">
        <v>332</v>
      </c>
      <c r="G4127">
        <v>6199</v>
      </c>
      <c r="H4127" t="s">
        <v>3633</v>
      </c>
    </row>
    <row r="4128" spans="1:8" hidden="1" x14ac:dyDescent="0.25">
      <c r="A4128" t="s">
        <v>594</v>
      </c>
      <c r="B4128" t="s">
        <v>1894</v>
      </c>
      <c r="C4128">
        <v>512</v>
      </c>
      <c r="D4128" t="s">
        <v>4287</v>
      </c>
      <c r="E4128">
        <v>1</v>
      </c>
      <c r="F4128">
        <v>179</v>
      </c>
      <c r="G4128">
        <v>123</v>
      </c>
    </row>
    <row r="4129" spans="1:8" hidden="1" x14ac:dyDescent="0.25">
      <c r="A4129" t="s">
        <v>594</v>
      </c>
      <c r="B4129" t="s">
        <v>1894</v>
      </c>
      <c r="C4129">
        <v>512</v>
      </c>
      <c r="D4129" t="s">
        <v>3630</v>
      </c>
      <c r="E4129">
        <v>336</v>
      </c>
      <c r="F4129">
        <v>507</v>
      </c>
      <c r="G4129">
        <v>5833</v>
      </c>
      <c r="H4129" t="s">
        <v>3631</v>
      </c>
    </row>
    <row r="4130" spans="1:8" x14ac:dyDescent="0.25">
      <c r="A4130" t="s">
        <v>594</v>
      </c>
      <c r="B4130" t="s">
        <v>1894</v>
      </c>
      <c r="C4130">
        <v>512</v>
      </c>
      <c r="D4130" t="s">
        <v>3632</v>
      </c>
      <c r="E4130">
        <v>180</v>
      </c>
      <c r="F4130">
        <v>275</v>
      </c>
      <c r="G4130">
        <v>6199</v>
      </c>
      <c r="H4130" t="s">
        <v>3633</v>
      </c>
    </row>
    <row r="4131" spans="1:8" hidden="1" x14ac:dyDescent="0.25">
      <c r="A4131" t="s">
        <v>595</v>
      </c>
      <c r="B4131" t="s">
        <v>1895</v>
      </c>
      <c r="C4131">
        <v>412</v>
      </c>
      <c r="D4131" t="s">
        <v>3630</v>
      </c>
      <c r="E4131">
        <v>250</v>
      </c>
      <c r="F4131">
        <v>410</v>
      </c>
      <c r="G4131">
        <v>5833</v>
      </c>
      <c r="H4131" t="s">
        <v>3631</v>
      </c>
    </row>
    <row r="4132" spans="1:8" x14ac:dyDescent="0.25">
      <c r="A4132" t="s">
        <v>595</v>
      </c>
      <c r="B4132" t="s">
        <v>1895</v>
      </c>
      <c r="C4132">
        <v>412</v>
      </c>
      <c r="D4132" t="s">
        <v>3632</v>
      </c>
      <c r="E4132">
        <v>119</v>
      </c>
      <c r="F4132">
        <v>180</v>
      </c>
      <c r="G4132">
        <v>6199</v>
      </c>
      <c r="H4132" t="s">
        <v>3633</v>
      </c>
    </row>
    <row r="4133" spans="1:8" hidden="1" x14ac:dyDescent="0.25">
      <c r="A4133" t="s">
        <v>5396</v>
      </c>
      <c r="B4133" t="s">
        <v>5397</v>
      </c>
      <c r="C4133">
        <v>662</v>
      </c>
      <c r="D4133" t="s">
        <v>3630</v>
      </c>
      <c r="E4133">
        <v>432</v>
      </c>
      <c r="F4133">
        <v>595</v>
      </c>
      <c r="G4133">
        <v>5833</v>
      </c>
      <c r="H4133" t="s">
        <v>3631</v>
      </c>
    </row>
    <row r="4134" spans="1:8" x14ac:dyDescent="0.25">
      <c r="A4134" t="s">
        <v>5396</v>
      </c>
      <c r="B4134" t="s">
        <v>5397</v>
      </c>
      <c r="C4134">
        <v>662</v>
      </c>
      <c r="D4134" t="s">
        <v>3632</v>
      </c>
      <c r="E4134">
        <v>127</v>
      </c>
      <c r="F4134">
        <v>189</v>
      </c>
      <c r="G4134">
        <v>6199</v>
      </c>
      <c r="H4134" t="s">
        <v>3633</v>
      </c>
    </row>
    <row r="4135" spans="1:8" x14ac:dyDescent="0.25">
      <c r="A4135" t="s">
        <v>5396</v>
      </c>
      <c r="B4135" t="s">
        <v>5397</v>
      </c>
      <c r="C4135">
        <v>662</v>
      </c>
      <c r="D4135" t="s">
        <v>3632</v>
      </c>
      <c r="E4135">
        <v>192</v>
      </c>
      <c r="F4135">
        <v>263</v>
      </c>
      <c r="G4135">
        <v>6199</v>
      </c>
      <c r="H4135" t="s">
        <v>3633</v>
      </c>
    </row>
    <row r="4136" spans="1:8" x14ac:dyDescent="0.25">
      <c r="A4136" t="s">
        <v>5396</v>
      </c>
      <c r="B4136" t="s">
        <v>5397</v>
      </c>
      <c r="C4136">
        <v>662</v>
      </c>
      <c r="D4136" t="s">
        <v>3632</v>
      </c>
      <c r="E4136">
        <v>267</v>
      </c>
      <c r="F4136">
        <v>346</v>
      </c>
      <c r="G4136">
        <v>6199</v>
      </c>
      <c r="H4136" t="s">
        <v>3633</v>
      </c>
    </row>
    <row r="4137" spans="1:8" hidden="1" x14ac:dyDescent="0.25">
      <c r="A4137" t="s">
        <v>596</v>
      </c>
      <c r="B4137" t="s">
        <v>1896</v>
      </c>
      <c r="C4137">
        <v>598</v>
      </c>
      <c r="D4137" t="s">
        <v>3709</v>
      </c>
      <c r="E4137">
        <v>24</v>
      </c>
      <c r="F4137">
        <v>92</v>
      </c>
      <c r="G4137">
        <v>88</v>
      </c>
    </row>
    <row r="4138" spans="1:8" hidden="1" x14ac:dyDescent="0.25">
      <c r="A4138" t="s">
        <v>596</v>
      </c>
      <c r="B4138" t="s">
        <v>1896</v>
      </c>
      <c r="C4138">
        <v>598</v>
      </c>
      <c r="D4138" t="s">
        <v>3630</v>
      </c>
      <c r="E4138">
        <v>344</v>
      </c>
      <c r="F4138">
        <v>504</v>
      </c>
      <c r="G4138">
        <v>5833</v>
      </c>
      <c r="H4138" t="s">
        <v>3631</v>
      </c>
    </row>
    <row r="4139" spans="1:8" x14ac:dyDescent="0.25">
      <c r="A4139" t="s">
        <v>596</v>
      </c>
      <c r="B4139" t="s">
        <v>1896</v>
      </c>
      <c r="C4139">
        <v>598</v>
      </c>
      <c r="D4139" t="s">
        <v>3632</v>
      </c>
      <c r="E4139">
        <v>184</v>
      </c>
      <c r="F4139">
        <v>278</v>
      </c>
      <c r="G4139">
        <v>6199</v>
      </c>
      <c r="H4139" t="s">
        <v>3633</v>
      </c>
    </row>
    <row r="4140" spans="1:8" hidden="1" x14ac:dyDescent="0.25">
      <c r="A4140" t="s">
        <v>597</v>
      </c>
      <c r="B4140" t="s">
        <v>1897</v>
      </c>
      <c r="C4140">
        <v>539</v>
      </c>
      <c r="D4140" t="s">
        <v>3630</v>
      </c>
      <c r="E4140">
        <v>350</v>
      </c>
      <c r="F4140">
        <v>505</v>
      </c>
      <c r="G4140">
        <v>5833</v>
      </c>
      <c r="H4140" t="s">
        <v>3631</v>
      </c>
    </row>
    <row r="4141" spans="1:8" x14ac:dyDescent="0.25">
      <c r="A4141" t="s">
        <v>597</v>
      </c>
      <c r="B4141" t="s">
        <v>1897</v>
      </c>
      <c r="C4141">
        <v>539</v>
      </c>
      <c r="D4141" t="s">
        <v>3632</v>
      </c>
      <c r="E4141">
        <v>183</v>
      </c>
      <c r="F4141">
        <v>296</v>
      </c>
      <c r="G4141">
        <v>6199</v>
      </c>
      <c r="H4141" t="s">
        <v>3633</v>
      </c>
    </row>
    <row r="4142" spans="1:8" hidden="1" x14ac:dyDescent="0.25">
      <c r="A4142" t="s">
        <v>598</v>
      </c>
      <c r="B4142" t="s">
        <v>1898</v>
      </c>
      <c r="C4142">
        <v>488</v>
      </c>
      <c r="D4142" t="s">
        <v>3630</v>
      </c>
      <c r="E4142">
        <v>325</v>
      </c>
      <c r="F4142">
        <v>485</v>
      </c>
      <c r="G4142">
        <v>5833</v>
      </c>
      <c r="H4142" t="s">
        <v>3631</v>
      </c>
    </row>
    <row r="4143" spans="1:8" x14ac:dyDescent="0.25">
      <c r="A4143" t="s">
        <v>598</v>
      </c>
      <c r="B4143" t="s">
        <v>1898</v>
      </c>
      <c r="C4143">
        <v>488</v>
      </c>
      <c r="D4143" t="s">
        <v>3632</v>
      </c>
      <c r="E4143">
        <v>179</v>
      </c>
      <c r="F4143">
        <v>264</v>
      </c>
      <c r="G4143">
        <v>6199</v>
      </c>
      <c r="H4143" t="s">
        <v>3633</v>
      </c>
    </row>
    <row r="4144" spans="1:8" hidden="1" x14ac:dyDescent="0.25">
      <c r="A4144" t="s">
        <v>599</v>
      </c>
      <c r="B4144" t="s">
        <v>1899</v>
      </c>
      <c r="C4144">
        <v>554</v>
      </c>
      <c r="D4144" t="s">
        <v>4524</v>
      </c>
      <c r="E4144">
        <v>39</v>
      </c>
      <c r="F4144">
        <v>85</v>
      </c>
      <c r="G4144">
        <v>19</v>
      </c>
    </row>
    <row r="4145" spans="1:8" hidden="1" x14ac:dyDescent="0.25">
      <c r="A4145" t="s">
        <v>599</v>
      </c>
      <c r="B4145" t="s">
        <v>1899</v>
      </c>
      <c r="C4145">
        <v>554</v>
      </c>
      <c r="D4145" t="s">
        <v>3630</v>
      </c>
      <c r="E4145">
        <v>355</v>
      </c>
      <c r="F4145">
        <v>517</v>
      </c>
      <c r="G4145">
        <v>5833</v>
      </c>
      <c r="H4145" t="s">
        <v>3631</v>
      </c>
    </row>
    <row r="4146" spans="1:8" x14ac:dyDescent="0.25">
      <c r="A4146" t="s">
        <v>599</v>
      </c>
      <c r="B4146" t="s">
        <v>1899</v>
      </c>
      <c r="C4146">
        <v>554</v>
      </c>
      <c r="D4146" t="s">
        <v>3632</v>
      </c>
      <c r="E4146">
        <v>194</v>
      </c>
      <c r="F4146">
        <v>301</v>
      </c>
      <c r="G4146">
        <v>6199</v>
      </c>
      <c r="H4146" t="s">
        <v>3633</v>
      </c>
    </row>
    <row r="4147" spans="1:8" hidden="1" x14ac:dyDescent="0.25">
      <c r="A4147" t="s">
        <v>600</v>
      </c>
      <c r="B4147" t="s">
        <v>1900</v>
      </c>
      <c r="C4147">
        <v>347</v>
      </c>
      <c r="D4147" t="s">
        <v>3630</v>
      </c>
      <c r="E4147">
        <v>188</v>
      </c>
      <c r="F4147">
        <v>346</v>
      </c>
      <c r="G4147">
        <v>5833</v>
      </c>
      <c r="H4147" t="s">
        <v>3631</v>
      </c>
    </row>
    <row r="4148" spans="1:8" x14ac:dyDescent="0.25">
      <c r="A4148" t="s">
        <v>600</v>
      </c>
      <c r="B4148" t="s">
        <v>1900</v>
      </c>
      <c r="C4148">
        <v>347</v>
      </c>
      <c r="D4148" t="s">
        <v>3632</v>
      </c>
      <c r="E4148">
        <v>55</v>
      </c>
      <c r="F4148">
        <v>120</v>
      </c>
      <c r="G4148">
        <v>6199</v>
      </c>
      <c r="H4148" t="s">
        <v>3633</v>
      </c>
    </row>
    <row r="4149" spans="1:8" hidden="1" x14ac:dyDescent="0.25">
      <c r="A4149" t="s">
        <v>5398</v>
      </c>
      <c r="B4149" t="s">
        <v>5399</v>
      </c>
      <c r="C4149">
        <v>639</v>
      </c>
      <c r="D4149" t="s">
        <v>3639</v>
      </c>
      <c r="E4149">
        <v>217</v>
      </c>
      <c r="F4149">
        <v>265</v>
      </c>
      <c r="G4149">
        <v>4169</v>
      </c>
      <c r="H4149" t="s">
        <v>3640</v>
      </c>
    </row>
    <row r="4150" spans="1:8" hidden="1" x14ac:dyDescent="0.25">
      <c r="A4150" t="s">
        <v>5398</v>
      </c>
      <c r="B4150" t="s">
        <v>5399</v>
      </c>
      <c r="C4150">
        <v>639</v>
      </c>
      <c r="D4150" t="s">
        <v>3630</v>
      </c>
      <c r="E4150">
        <v>468</v>
      </c>
      <c r="F4150">
        <v>633</v>
      </c>
      <c r="G4150">
        <v>5833</v>
      </c>
      <c r="H4150" t="s">
        <v>3631</v>
      </c>
    </row>
    <row r="4151" spans="1:8" x14ac:dyDescent="0.25">
      <c r="A4151" t="s">
        <v>5398</v>
      </c>
      <c r="B4151" t="s">
        <v>5399</v>
      </c>
      <c r="C4151">
        <v>639</v>
      </c>
      <c r="D4151" t="s">
        <v>3632</v>
      </c>
      <c r="E4151">
        <v>290</v>
      </c>
      <c r="F4151">
        <v>375</v>
      </c>
      <c r="G4151">
        <v>6199</v>
      </c>
      <c r="H4151" t="s">
        <v>3633</v>
      </c>
    </row>
    <row r="4152" spans="1:8" hidden="1" x14ac:dyDescent="0.25">
      <c r="A4152" t="s">
        <v>5400</v>
      </c>
      <c r="B4152" t="s">
        <v>5401</v>
      </c>
      <c r="C4152">
        <v>772</v>
      </c>
      <c r="D4152" t="s">
        <v>3630</v>
      </c>
      <c r="E4152">
        <v>568</v>
      </c>
      <c r="F4152">
        <v>744</v>
      </c>
      <c r="G4152">
        <v>5833</v>
      </c>
      <c r="H4152" t="s">
        <v>3631</v>
      </c>
    </row>
    <row r="4153" spans="1:8" x14ac:dyDescent="0.25">
      <c r="A4153" t="s">
        <v>5400</v>
      </c>
      <c r="B4153" t="s">
        <v>5401</v>
      </c>
      <c r="C4153">
        <v>772</v>
      </c>
      <c r="D4153" t="s">
        <v>3632</v>
      </c>
      <c r="E4153">
        <v>255</v>
      </c>
      <c r="F4153">
        <v>324</v>
      </c>
      <c r="G4153">
        <v>6199</v>
      </c>
      <c r="H4153" t="s">
        <v>3633</v>
      </c>
    </row>
    <row r="4154" spans="1:8" x14ac:dyDescent="0.25">
      <c r="A4154" t="s">
        <v>5400</v>
      </c>
      <c r="B4154" t="s">
        <v>5401</v>
      </c>
      <c r="C4154">
        <v>772</v>
      </c>
      <c r="D4154" t="s">
        <v>3632</v>
      </c>
      <c r="E4154">
        <v>328</v>
      </c>
      <c r="F4154">
        <v>484</v>
      </c>
      <c r="G4154">
        <v>6199</v>
      </c>
      <c r="H4154" t="s">
        <v>3633</v>
      </c>
    </row>
    <row r="4155" spans="1:8" hidden="1" x14ac:dyDescent="0.25">
      <c r="A4155" t="s">
        <v>5402</v>
      </c>
      <c r="B4155" t="s">
        <v>5403</v>
      </c>
      <c r="C4155">
        <v>675</v>
      </c>
      <c r="D4155" t="s">
        <v>3630</v>
      </c>
      <c r="E4155">
        <v>450</v>
      </c>
      <c r="F4155">
        <v>612</v>
      </c>
      <c r="G4155">
        <v>5833</v>
      </c>
      <c r="H4155" t="s">
        <v>3631</v>
      </c>
    </row>
    <row r="4156" spans="1:8" x14ac:dyDescent="0.25">
      <c r="A4156" t="s">
        <v>5402</v>
      </c>
      <c r="B4156" t="s">
        <v>5403</v>
      </c>
      <c r="C4156">
        <v>675</v>
      </c>
      <c r="D4156" t="s">
        <v>3632</v>
      </c>
      <c r="E4156">
        <v>126</v>
      </c>
      <c r="F4156">
        <v>189</v>
      </c>
      <c r="G4156">
        <v>6199</v>
      </c>
      <c r="H4156" t="s">
        <v>3633</v>
      </c>
    </row>
    <row r="4157" spans="1:8" x14ac:dyDescent="0.25">
      <c r="A4157" t="s">
        <v>5402</v>
      </c>
      <c r="B4157" t="s">
        <v>5403</v>
      </c>
      <c r="C4157">
        <v>675</v>
      </c>
      <c r="D4157" t="s">
        <v>3632</v>
      </c>
      <c r="E4157">
        <v>191</v>
      </c>
      <c r="F4157">
        <v>262</v>
      </c>
      <c r="G4157">
        <v>6199</v>
      </c>
      <c r="H4157" t="s">
        <v>3633</v>
      </c>
    </row>
    <row r="4158" spans="1:8" x14ac:dyDescent="0.25">
      <c r="A4158" t="s">
        <v>5402</v>
      </c>
      <c r="B4158" t="s">
        <v>5403</v>
      </c>
      <c r="C4158">
        <v>675</v>
      </c>
      <c r="D4158" t="s">
        <v>3632</v>
      </c>
      <c r="E4158">
        <v>266</v>
      </c>
      <c r="F4158">
        <v>343</v>
      </c>
      <c r="G4158">
        <v>6199</v>
      </c>
      <c r="H4158" t="s">
        <v>3633</v>
      </c>
    </row>
    <row r="4159" spans="1:8" hidden="1" x14ac:dyDescent="0.25">
      <c r="A4159" t="s">
        <v>5404</v>
      </c>
      <c r="B4159" t="s">
        <v>5405</v>
      </c>
      <c r="C4159">
        <v>571</v>
      </c>
      <c r="D4159" t="s">
        <v>3691</v>
      </c>
      <c r="E4159">
        <v>65</v>
      </c>
      <c r="F4159">
        <v>118</v>
      </c>
      <c r="G4159">
        <v>106</v>
      </c>
    </row>
    <row r="4160" spans="1:8" hidden="1" x14ac:dyDescent="0.25">
      <c r="A4160" t="s">
        <v>5404</v>
      </c>
      <c r="B4160" t="s">
        <v>5405</v>
      </c>
      <c r="C4160">
        <v>571</v>
      </c>
      <c r="D4160" t="s">
        <v>3639</v>
      </c>
      <c r="E4160">
        <v>181</v>
      </c>
      <c r="F4160">
        <v>229</v>
      </c>
      <c r="G4160">
        <v>4169</v>
      </c>
      <c r="H4160" t="s">
        <v>3640</v>
      </c>
    </row>
    <row r="4161" spans="1:8" hidden="1" x14ac:dyDescent="0.25">
      <c r="A4161" t="s">
        <v>5404</v>
      </c>
      <c r="B4161" t="s">
        <v>5405</v>
      </c>
      <c r="C4161">
        <v>571</v>
      </c>
      <c r="D4161" t="s">
        <v>3630</v>
      </c>
      <c r="E4161">
        <v>411</v>
      </c>
      <c r="F4161">
        <v>570</v>
      </c>
      <c r="G4161">
        <v>5833</v>
      </c>
      <c r="H4161" t="s">
        <v>3631</v>
      </c>
    </row>
    <row r="4162" spans="1:8" x14ac:dyDescent="0.25">
      <c r="A4162" t="s">
        <v>5404</v>
      </c>
      <c r="B4162" t="s">
        <v>5405</v>
      </c>
      <c r="C4162">
        <v>571</v>
      </c>
      <c r="D4162" t="s">
        <v>3632</v>
      </c>
      <c r="E4162">
        <v>254</v>
      </c>
      <c r="F4162">
        <v>320</v>
      </c>
      <c r="G4162">
        <v>6199</v>
      </c>
      <c r="H4162" t="s">
        <v>3633</v>
      </c>
    </row>
    <row r="4163" spans="1:8" hidden="1" x14ac:dyDescent="0.25">
      <c r="A4163" t="s">
        <v>5406</v>
      </c>
      <c r="B4163" t="s">
        <v>5407</v>
      </c>
      <c r="C4163">
        <v>675</v>
      </c>
      <c r="D4163" t="s">
        <v>3630</v>
      </c>
      <c r="E4163">
        <v>450</v>
      </c>
      <c r="F4163">
        <v>612</v>
      </c>
      <c r="G4163">
        <v>5833</v>
      </c>
      <c r="H4163" t="s">
        <v>3631</v>
      </c>
    </row>
    <row r="4164" spans="1:8" x14ac:dyDescent="0.25">
      <c r="A4164" t="s">
        <v>5406</v>
      </c>
      <c r="B4164" t="s">
        <v>5407</v>
      </c>
      <c r="C4164">
        <v>675</v>
      </c>
      <c r="D4164" t="s">
        <v>3632</v>
      </c>
      <c r="E4164">
        <v>126</v>
      </c>
      <c r="F4164">
        <v>189</v>
      </c>
      <c r="G4164">
        <v>6199</v>
      </c>
      <c r="H4164" t="s">
        <v>3633</v>
      </c>
    </row>
    <row r="4165" spans="1:8" x14ac:dyDescent="0.25">
      <c r="A4165" t="s">
        <v>5406</v>
      </c>
      <c r="B4165" t="s">
        <v>5407</v>
      </c>
      <c r="C4165">
        <v>675</v>
      </c>
      <c r="D4165" t="s">
        <v>3632</v>
      </c>
      <c r="E4165">
        <v>191</v>
      </c>
      <c r="F4165">
        <v>262</v>
      </c>
      <c r="G4165">
        <v>6199</v>
      </c>
      <c r="H4165" t="s">
        <v>3633</v>
      </c>
    </row>
    <row r="4166" spans="1:8" x14ac:dyDescent="0.25">
      <c r="A4166" t="s">
        <v>5406</v>
      </c>
      <c r="B4166" t="s">
        <v>5407</v>
      </c>
      <c r="C4166">
        <v>675</v>
      </c>
      <c r="D4166" t="s">
        <v>3632</v>
      </c>
      <c r="E4166">
        <v>266</v>
      </c>
      <c r="F4166">
        <v>343</v>
      </c>
      <c r="G4166">
        <v>6199</v>
      </c>
      <c r="H4166" t="s">
        <v>3633</v>
      </c>
    </row>
    <row r="4167" spans="1:8" hidden="1" x14ac:dyDescent="0.25">
      <c r="A4167" t="s">
        <v>5408</v>
      </c>
      <c r="B4167" t="s">
        <v>5409</v>
      </c>
      <c r="C4167">
        <v>572</v>
      </c>
      <c r="D4167" t="s">
        <v>3691</v>
      </c>
      <c r="E4167">
        <v>66</v>
      </c>
      <c r="F4167">
        <v>119</v>
      </c>
      <c r="G4167">
        <v>106</v>
      </c>
    </row>
    <row r="4168" spans="1:8" hidden="1" x14ac:dyDescent="0.25">
      <c r="A4168" t="s">
        <v>5408</v>
      </c>
      <c r="B4168" t="s">
        <v>5409</v>
      </c>
      <c r="C4168">
        <v>572</v>
      </c>
      <c r="D4168" t="s">
        <v>3639</v>
      </c>
      <c r="E4168">
        <v>182</v>
      </c>
      <c r="F4168">
        <v>230</v>
      </c>
      <c r="G4168">
        <v>4169</v>
      </c>
      <c r="H4168" t="s">
        <v>3640</v>
      </c>
    </row>
    <row r="4169" spans="1:8" hidden="1" x14ac:dyDescent="0.25">
      <c r="A4169" t="s">
        <v>5408</v>
      </c>
      <c r="B4169" t="s">
        <v>5409</v>
      </c>
      <c r="C4169">
        <v>572</v>
      </c>
      <c r="D4169" t="s">
        <v>3630</v>
      </c>
      <c r="E4169">
        <v>412</v>
      </c>
      <c r="F4169">
        <v>571</v>
      </c>
      <c r="G4169">
        <v>5833</v>
      </c>
      <c r="H4169" t="s">
        <v>3631</v>
      </c>
    </row>
    <row r="4170" spans="1:8" x14ac:dyDescent="0.25">
      <c r="A4170" t="s">
        <v>5408</v>
      </c>
      <c r="B4170" t="s">
        <v>5409</v>
      </c>
      <c r="C4170">
        <v>572</v>
      </c>
      <c r="D4170" t="s">
        <v>3632</v>
      </c>
      <c r="E4170">
        <v>255</v>
      </c>
      <c r="F4170">
        <v>321</v>
      </c>
      <c r="G4170">
        <v>6199</v>
      </c>
      <c r="H4170" t="s">
        <v>3633</v>
      </c>
    </row>
    <row r="4171" spans="1:8" hidden="1" x14ac:dyDescent="0.25">
      <c r="A4171" t="s">
        <v>5410</v>
      </c>
      <c r="B4171" t="s">
        <v>5411</v>
      </c>
      <c r="C4171">
        <v>659</v>
      </c>
      <c r="D4171" t="s">
        <v>3630</v>
      </c>
      <c r="E4171">
        <v>452</v>
      </c>
      <c r="F4171">
        <v>615</v>
      </c>
      <c r="G4171">
        <v>5833</v>
      </c>
      <c r="H4171" t="s">
        <v>3631</v>
      </c>
    </row>
    <row r="4172" spans="1:8" x14ac:dyDescent="0.25">
      <c r="A4172" t="s">
        <v>5410</v>
      </c>
      <c r="B4172" t="s">
        <v>5411</v>
      </c>
      <c r="C4172">
        <v>659</v>
      </c>
      <c r="D4172" t="s">
        <v>3632</v>
      </c>
      <c r="E4172">
        <v>151</v>
      </c>
      <c r="F4172">
        <v>211</v>
      </c>
      <c r="G4172">
        <v>6199</v>
      </c>
      <c r="H4172" t="s">
        <v>3633</v>
      </c>
    </row>
    <row r="4173" spans="1:8" x14ac:dyDescent="0.25">
      <c r="A4173" t="s">
        <v>5410</v>
      </c>
      <c r="B4173" t="s">
        <v>5411</v>
      </c>
      <c r="C4173">
        <v>659</v>
      </c>
      <c r="D4173" t="s">
        <v>3632</v>
      </c>
      <c r="E4173">
        <v>285</v>
      </c>
      <c r="F4173">
        <v>358</v>
      </c>
      <c r="G4173">
        <v>6199</v>
      </c>
      <c r="H4173" t="s">
        <v>3633</v>
      </c>
    </row>
    <row r="4174" spans="1:8" hidden="1" x14ac:dyDescent="0.25">
      <c r="A4174" t="s">
        <v>5412</v>
      </c>
      <c r="B4174" t="s">
        <v>5413</v>
      </c>
      <c r="C4174">
        <v>643</v>
      </c>
      <c r="D4174" t="s">
        <v>3630</v>
      </c>
      <c r="E4174">
        <v>412</v>
      </c>
      <c r="F4174">
        <v>576</v>
      </c>
      <c r="G4174">
        <v>5833</v>
      </c>
      <c r="H4174" t="s">
        <v>3631</v>
      </c>
    </row>
    <row r="4175" spans="1:8" x14ac:dyDescent="0.25">
      <c r="A4175" t="s">
        <v>5412</v>
      </c>
      <c r="B4175" t="s">
        <v>5413</v>
      </c>
      <c r="C4175">
        <v>643</v>
      </c>
      <c r="D4175" t="s">
        <v>3632</v>
      </c>
      <c r="E4175">
        <v>125</v>
      </c>
      <c r="F4175">
        <v>188</v>
      </c>
      <c r="G4175">
        <v>6199</v>
      </c>
      <c r="H4175" t="s">
        <v>3633</v>
      </c>
    </row>
    <row r="4176" spans="1:8" x14ac:dyDescent="0.25">
      <c r="A4176" t="s">
        <v>5412</v>
      </c>
      <c r="B4176" t="s">
        <v>5413</v>
      </c>
      <c r="C4176">
        <v>643</v>
      </c>
      <c r="D4176" t="s">
        <v>3632</v>
      </c>
      <c r="E4176">
        <v>190</v>
      </c>
      <c r="F4176">
        <v>261</v>
      </c>
      <c r="G4176">
        <v>6199</v>
      </c>
      <c r="H4176" t="s">
        <v>3633</v>
      </c>
    </row>
    <row r="4177" spans="1:8" x14ac:dyDescent="0.25">
      <c r="A4177" t="s">
        <v>5412</v>
      </c>
      <c r="B4177" t="s">
        <v>5413</v>
      </c>
      <c r="C4177">
        <v>643</v>
      </c>
      <c r="D4177" t="s">
        <v>3632</v>
      </c>
      <c r="E4177">
        <v>265</v>
      </c>
      <c r="F4177">
        <v>343</v>
      </c>
      <c r="G4177">
        <v>6199</v>
      </c>
      <c r="H4177" t="s">
        <v>3633</v>
      </c>
    </row>
    <row r="4178" spans="1:8" hidden="1" x14ac:dyDescent="0.25">
      <c r="A4178" t="s">
        <v>601</v>
      </c>
      <c r="B4178" t="s">
        <v>1901</v>
      </c>
      <c r="C4178">
        <v>403</v>
      </c>
      <c r="D4178" t="s">
        <v>3630</v>
      </c>
      <c r="E4178">
        <v>241</v>
      </c>
      <c r="F4178">
        <v>401</v>
      </c>
      <c r="G4178">
        <v>5833</v>
      </c>
      <c r="H4178" t="s">
        <v>3631</v>
      </c>
    </row>
    <row r="4179" spans="1:8" x14ac:dyDescent="0.25">
      <c r="A4179" t="s">
        <v>601</v>
      </c>
      <c r="B4179" t="s">
        <v>1901</v>
      </c>
      <c r="C4179">
        <v>403</v>
      </c>
      <c r="D4179" t="s">
        <v>3632</v>
      </c>
      <c r="E4179">
        <v>110</v>
      </c>
      <c r="F4179">
        <v>171</v>
      </c>
      <c r="G4179">
        <v>6199</v>
      </c>
      <c r="H4179" t="s">
        <v>3633</v>
      </c>
    </row>
    <row r="4180" spans="1:8" hidden="1" x14ac:dyDescent="0.25">
      <c r="A4180" t="s">
        <v>5414</v>
      </c>
      <c r="B4180" t="s">
        <v>5415</v>
      </c>
      <c r="C4180">
        <v>711</v>
      </c>
      <c r="D4180" t="s">
        <v>3657</v>
      </c>
      <c r="E4180">
        <v>29</v>
      </c>
      <c r="F4180">
        <v>124</v>
      </c>
      <c r="G4180">
        <v>2653</v>
      </c>
      <c r="H4180" t="s">
        <v>3658</v>
      </c>
    </row>
    <row r="4181" spans="1:8" hidden="1" x14ac:dyDescent="0.25">
      <c r="A4181" t="s">
        <v>5414</v>
      </c>
      <c r="B4181" t="s">
        <v>5415</v>
      </c>
      <c r="C4181">
        <v>711</v>
      </c>
      <c r="D4181" t="s">
        <v>4655</v>
      </c>
      <c r="E4181">
        <v>125</v>
      </c>
      <c r="F4181">
        <v>230</v>
      </c>
      <c r="G4181">
        <v>19</v>
      </c>
    </row>
    <row r="4182" spans="1:8" hidden="1" x14ac:dyDescent="0.25">
      <c r="A4182" t="s">
        <v>5414</v>
      </c>
      <c r="B4182" t="s">
        <v>5415</v>
      </c>
      <c r="C4182">
        <v>711</v>
      </c>
      <c r="D4182" t="s">
        <v>3639</v>
      </c>
      <c r="E4182">
        <v>304</v>
      </c>
      <c r="F4182">
        <v>352</v>
      </c>
      <c r="G4182">
        <v>4169</v>
      </c>
      <c r="H4182" t="s">
        <v>3640</v>
      </c>
    </row>
    <row r="4183" spans="1:8" hidden="1" x14ac:dyDescent="0.25">
      <c r="A4183" t="s">
        <v>5414</v>
      </c>
      <c r="B4183" t="s">
        <v>5415</v>
      </c>
      <c r="C4183">
        <v>711</v>
      </c>
      <c r="D4183" t="s">
        <v>3630</v>
      </c>
      <c r="E4183">
        <v>545</v>
      </c>
      <c r="F4183">
        <v>703</v>
      </c>
      <c r="G4183">
        <v>5833</v>
      </c>
      <c r="H4183" t="s">
        <v>3631</v>
      </c>
    </row>
    <row r="4184" spans="1:8" x14ac:dyDescent="0.25">
      <c r="A4184" t="s">
        <v>5414</v>
      </c>
      <c r="B4184" t="s">
        <v>5415</v>
      </c>
      <c r="C4184">
        <v>711</v>
      </c>
      <c r="D4184" t="s">
        <v>3632</v>
      </c>
      <c r="E4184">
        <v>377</v>
      </c>
      <c r="F4184">
        <v>451</v>
      </c>
      <c r="G4184">
        <v>6199</v>
      </c>
      <c r="H4184" t="s">
        <v>3633</v>
      </c>
    </row>
    <row r="4185" spans="1:8" hidden="1" x14ac:dyDescent="0.25">
      <c r="A4185" t="s">
        <v>5416</v>
      </c>
      <c r="B4185" t="s">
        <v>5417</v>
      </c>
      <c r="C4185">
        <v>710</v>
      </c>
      <c r="D4185" t="s">
        <v>3657</v>
      </c>
      <c r="E4185">
        <v>29</v>
      </c>
      <c r="F4185">
        <v>124</v>
      </c>
      <c r="G4185">
        <v>2653</v>
      </c>
      <c r="H4185" t="s">
        <v>3658</v>
      </c>
    </row>
    <row r="4186" spans="1:8" hidden="1" x14ac:dyDescent="0.25">
      <c r="A4186" t="s">
        <v>5416</v>
      </c>
      <c r="B4186" t="s">
        <v>5417</v>
      </c>
      <c r="C4186">
        <v>710</v>
      </c>
      <c r="D4186" t="s">
        <v>4655</v>
      </c>
      <c r="E4186">
        <v>125</v>
      </c>
      <c r="F4186">
        <v>228</v>
      </c>
      <c r="G4186">
        <v>19</v>
      </c>
    </row>
    <row r="4187" spans="1:8" hidden="1" x14ac:dyDescent="0.25">
      <c r="A4187" t="s">
        <v>5416</v>
      </c>
      <c r="B4187" t="s">
        <v>5417</v>
      </c>
      <c r="C4187">
        <v>710</v>
      </c>
      <c r="D4187" t="s">
        <v>3639</v>
      </c>
      <c r="E4187">
        <v>303</v>
      </c>
      <c r="F4187">
        <v>351</v>
      </c>
      <c r="G4187">
        <v>4169</v>
      </c>
      <c r="H4187" t="s">
        <v>3640</v>
      </c>
    </row>
    <row r="4188" spans="1:8" hidden="1" x14ac:dyDescent="0.25">
      <c r="A4188" t="s">
        <v>5416</v>
      </c>
      <c r="B4188" t="s">
        <v>5417</v>
      </c>
      <c r="C4188">
        <v>710</v>
      </c>
      <c r="D4188" t="s">
        <v>3630</v>
      </c>
      <c r="E4188">
        <v>544</v>
      </c>
      <c r="F4188">
        <v>702</v>
      </c>
      <c r="G4188">
        <v>5833</v>
      </c>
      <c r="H4188" t="s">
        <v>3631</v>
      </c>
    </row>
    <row r="4189" spans="1:8" x14ac:dyDescent="0.25">
      <c r="A4189" t="s">
        <v>5416</v>
      </c>
      <c r="B4189" t="s">
        <v>5417</v>
      </c>
      <c r="C4189">
        <v>710</v>
      </c>
      <c r="D4189" t="s">
        <v>3632</v>
      </c>
      <c r="E4189">
        <v>376</v>
      </c>
      <c r="F4189">
        <v>450</v>
      </c>
      <c r="G4189">
        <v>6199</v>
      </c>
      <c r="H4189" t="s">
        <v>3633</v>
      </c>
    </row>
    <row r="4190" spans="1:8" hidden="1" x14ac:dyDescent="0.25">
      <c r="A4190" t="s">
        <v>602</v>
      </c>
      <c r="B4190" t="s">
        <v>1902</v>
      </c>
      <c r="C4190">
        <v>700</v>
      </c>
      <c r="D4190" t="s">
        <v>3630</v>
      </c>
      <c r="E4190">
        <v>507</v>
      </c>
      <c r="F4190">
        <v>674</v>
      </c>
      <c r="G4190">
        <v>5833</v>
      </c>
      <c r="H4190" t="s">
        <v>3631</v>
      </c>
    </row>
    <row r="4191" spans="1:8" x14ac:dyDescent="0.25">
      <c r="A4191" t="s">
        <v>602</v>
      </c>
      <c r="B4191" t="s">
        <v>1902</v>
      </c>
      <c r="C4191">
        <v>700</v>
      </c>
      <c r="D4191" t="s">
        <v>3632</v>
      </c>
      <c r="E4191">
        <v>308</v>
      </c>
      <c r="F4191">
        <v>439</v>
      </c>
      <c r="G4191">
        <v>6199</v>
      </c>
      <c r="H4191" t="s">
        <v>3633</v>
      </c>
    </row>
    <row r="4192" spans="1:8" hidden="1" x14ac:dyDescent="0.25">
      <c r="A4192" t="s">
        <v>603</v>
      </c>
      <c r="B4192" t="s">
        <v>1903</v>
      </c>
      <c r="C4192">
        <v>665</v>
      </c>
      <c r="D4192" t="s">
        <v>3630</v>
      </c>
      <c r="E4192">
        <v>462</v>
      </c>
      <c r="F4192">
        <v>629</v>
      </c>
      <c r="G4192">
        <v>5833</v>
      </c>
      <c r="H4192" t="s">
        <v>3631</v>
      </c>
    </row>
    <row r="4193" spans="1:8" x14ac:dyDescent="0.25">
      <c r="A4193" t="s">
        <v>603</v>
      </c>
      <c r="B4193" t="s">
        <v>1903</v>
      </c>
      <c r="C4193">
        <v>665</v>
      </c>
      <c r="D4193" t="s">
        <v>3632</v>
      </c>
      <c r="E4193">
        <v>271</v>
      </c>
      <c r="F4193">
        <v>382</v>
      </c>
      <c r="G4193">
        <v>6199</v>
      </c>
      <c r="H4193" t="s">
        <v>3633</v>
      </c>
    </row>
    <row r="4194" spans="1:8" hidden="1" x14ac:dyDescent="0.25">
      <c r="A4194" t="s">
        <v>604</v>
      </c>
      <c r="B4194" t="s">
        <v>1904</v>
      </c>
      <c r="C4194">
        <v>567</v>
      </c>
      <c r="D4194" t="s">
        <v>3630</v>
      </c>
      <c r="E4194">
        <v>362</v>
      </c>
      <c r="F4194">
        <v>520</v>
      </c>
      <c r="G4194">
        <v>5833</v>
      </c>
      <c r="H4194" t="s">
        <v>3631</v>
      </c>
    </row>
    <row r="4195" spans="1:8" x14ac:dyDescent="0.25">
      <c r="A4195" t="s">
        <v>604</v>
      </c>
      <c r="B4195" t="s">
        <v>1904</v>
      </c>
      <c r="C4195">
        <v>567</v>
      </c>
      <c r="D4195" t="s">
        <v>3632</v>
      </c>
      <c r="E4195">
        <v>178</v>
      </c>
      <c r="F4195">
        <v>306</v>
      </c>
      <c r="G4195">
        <v>6199</v>
      </c>
      <c r="H4195" t="s">
        <v>3633</v>
      </c>
    </row>
    <row r="4196" spans="1:8" hidden="1" x14ac:dyDescent="0.25">
      <c r="A4196" t="s">
        <v>5418</v>
      </c>
      <c r="B4196" t="s">
        <v>5419</v>
      </c>
      <c r="C4196">
        <v>686</v>
      </c>
      <c r="D4196" t="s">
        <v>3680</v>
      </c>
      <c r="E4196">
        <v>1</v>
      </c>
      <c r="F4196">
        <v>114</v>
      </c>
      <c r="G4196">
        <v>197</v>
      </c>
    </row>
    <row r="4197" spans="1:8" hidden="1" x14ac:dyDescent="0.25">
      <c r="A4197" t="s">
        <v>5418</v>
      </c>
      <c r="B4197" t="s">
        <v>5419</v>
      </c>
      <c r="C4197">
        <v>686</v>
      </c>
      <c r="D4197" t="s">
        <v>3630</v>
      </c>
      <c r="E4197">
        <v>465</v>
      </c>
      <c r="F4197">
        <v>626</v>
      </c>
      <c r="G4197">
        <v>5833</v>
      </c>
      <c r="H4197" t="s">
        <v>3631</v>
      </c>
    </row>
    <row r="4198" spans="1:8" x14ac:dyDescent="0.25">
      <c r="A4198" t="s">
        <v>5418</v>
      </c>
      <c r="B4198" t="s">
        <v>5419</v>
      </c>
      <c r="C4198">
        <v>686</v>
      </c>
      <c r="D4198" t="s">
        <v>3632</v>
      </c>
      <c r="E4198">
        <v>145</v>
      </c>
      <c r="F4198">
        <v>208</v>
      </c>
      <c r="G4198">
        <v>6199</v>
      </c>
      <c r="H4198" t="s">
        <v>3633</v>
      </c>
    </row>
    <row r="4199" spans="1:8" x14ac:dyDescent="0.25">
      <c r="A4199" t="s">
        <v>5418</v>
      </c>
      <c r="B4199" t="s">
        <v>5419</v>
      </c>
      <c r="C4199">
        <v>686</v>
      </c>
      <c r="D4199" t="s">
        <v>3632</v>
      </c>
      <c r="E4199">
        <v>210</v>
      </c>
      <c r="F4199">
        <v>280</v>
      </c>
      <c r="G4199">
        <v>6199</v>
      </c>
      <c r="H4199" t="s">
        <v>3633</v>
      </c>
    </row>
    <row r="4200" spans="1:8" x14ac:dyDescent="0.25">
      <c r="A4200" t="s">
        <v>5418</v>
      </c>
      <c r="B4200" t="s">
        <v>5419</v>
      </c>
      <c r="C4200">
        <v>686</v>
      </c>
      <c r="D4200" t="s">
        <v>3632</v>
      </c>
      <c r="E4200">
        <v>284</v>
      </c>
      <c r="F4200">
        <v>362</v>
      </c>
      <c r="G4200">
        <v>6199</v>
      </c>
      <c r="H4200" t="s">
        <v>3633</v>
      </c>
    </row>
    <row r="4201" spans="1:8" hidden="1" x14ac:dyDescent="0.25">
      <c r="A4201" t="s">
        <v>5420</v>
      </c>
      <c r="B4201" t="s">
        <v>5421</v>
      </c>
      <c r="C4201">
        <v>386</v>
      </c>
      <c r="D4201" t="s">
        <v>3639</v>
      </c>
      <c r="E4201">
        <v>20</v>
      </c>
      <c r="F4201">
        <v>65</v>
      </c>
      <c r="G4201">
        <v>4169</v>
      </c>
      <c r="H4201" t="s">
        <v>3640</v>
      </c>
    </row>
    <row r="4202" spans="1:8" hidden="1" x14ac:dyDescent="0.25">
      <c r="A4202" t="s">
        <v>5420</v>
      </c>
      <c r="B4202" t="s">
        <v>5421</v>
      </c>
      <c r="C4202">
        <v>386</v>
      </c>
      <c r="D4202" t="s">
        <v>3630</v>
      </c>
      <c r="E4202">
        <v>224</v>
      </c>
      <c r="F4202">
        <v>384</v>
      </c>
      <c r="G4202">
        <v>5833</v>
      </c>
      <c r="H4202" t="s">
        <v>3631</v>
      </c>
    </row>
    <row r="4203" spans="1:8" x14ac:dyDescent="0.25">
      <c r="A4203" t="s">
        <v>5420</v>
      </c>
      <c r="B4203" t="s">
        <v>5421</v>
      </c>
      <c r="C4203">
        <v>386</v>
      </c>
      <c r="D4203" t="s">
        <v>3632</v>
      </c>
      <c r="E4203">
        <v>93</v>
      </c>
      <c r="F4203">
        <v>154</v>
      </c>
      <c r="G4203">
        <v>6199</v>
      </c>
      <c r="H4203" t="s">
        <v>3633</v>
      </c>
    </row>
    <row r="4204" spans="1:8" hidden="1" x14ac:dyDescent="0.25">
      <c r="A4204" t="s">
        <v>5422</v>
      </c>
      <c r="B4204" t="s">
        <v>5423</v>
      </c>
      <c r="C4204">
        <v>701</v>
      </c>
      <c r="D4204" t="s">
        <v>3657</v>
      </c>
      <c r="E4204">
        <v>29</v>
      </c>
      <c r="F4204">
        <v>126</v>
      </c>
      <c r="G4204">
        <v>2653</v>
      </c>
      <c r="H4204" t="s">
        <v>3658</v>
      </c>
    </row>
    <row r="4205" spans="1:8" hidden="1" x14ac:dyDescent="0.25">
      <c r="A4205" t="s">
        <v>5422</v>
      </c>
      <c r="B4205" t="s">
        <v>5423</v>
      </c>
      <c r="C4205">
        <v>701</v>
      </c>
      <c r="D4205" t="s">
        <v>3639</v>
      </c>
      <c r="E4205">
        <v>295</v>
      </c>
      <c r="F4205">
        <v>340</v>
      </c>
      <c r="G4205">
        <v>4169</v>
      </c>
      <c r="H4205" t="s">
        <v>3640</v>
      </c>
    </row>
    <row r="4206" spans="1:8" hidden="1" x14ac:dyDescent="0.25">
      <c r="A4206" t="s">
        <v>5422</v>
      </c>
      <c r="B4206" t="s">
        <v>5423</v>
      </c>
      <c r="C4206">
        <v>701</v>
      </c>
      <c r="D4206" t="s">
        <v>3630</v>
      </c>
      <c r="E4206">
        <v>525</v>
      </c>
      <c r="F4206">
        <v>682</v>
      </c>
      <c r="G4206">
        <v>5833</v>
      </c>
      <c r="H4206" t="s">
        <v>3631</v>
      </c>
    </row>
    <row r="4207" spans="1:8" x14ac:dyDescent="0.25">
      <c r="A4207" t="s">
        <v>5422</v>
      </c>
      <c r="B4207" t="s">
        <v>5423</v>
      </c>
      <c r="C4207">
        <v>701</v>
      </c>
      <c r="D4207" t="s">
        <v>3632</v>
      </c>
      <c r="E4207">
        <v>368</v>
      </c>
      <c r="F4207">
        <v>433</v>
      </c>
      <c r="G4207">
        <v>6199</v>
      </c>
      <c r="H4207" t="s">
        <v>3633</v>
      </c>
    </row>
    <row r="4208" spans="1:8" hidden="1" x14ac:dyDescent="0.25">
      <c r="A4208" t="s">
        <v>5424</v>
      </c>
      <c r="B4208" t="s">
        <v>5425</v>
      </c>
      <c r="C4208">
        <v>786</v>
      </c>
      <c r="D4208" t="s">
        <v>3985</v>
      </c>
      <c r="E4208">
        <v>31</v>
      </c>
      <c r="F4208">
        <v>107</v>
      </c>
      <c r="G4208">
        <v>7624</v>
      </c>
      <c r="H4208" t="s">
        <v>3986</v>
      </c>
    </row>
    <row r="4209" spans="1:8" hidden="1" x14ac:dyDescent="0.25">
      <c r="A4209" t="s">
        <v>5424</v>
      </c>
      <c r="B4209" t="s">
        <v>5425</v>
      </c>
      <c r="C4209">
        <v>786</v>
      </c>
      <c r="D4209" t="s">
        <v>3630</v>
      </c>
      <c r="E4209">
        <v>557</v>
      </c>
      <c r="F4209">
        <v>726</v>
      </c>
      <c r="G4209">
        <v>5833</v>
      </c>
      <c r="H4209" t="s">
        <v>3631</v>
      </c>
    </row>
    <row r="4210" spans="1:8" x14ac:dyDescent="0.25">
      <c r="A4210" t="s">
        <v>5424</v>
      </c>
      <c r="B4210" t="s">
        <v>5425</v>
      </c>
      <c r="C4210">
        <v>786</v>
      </c>
      <c r="D4210" t="s">
        <v>3632</v>
      </c>
      <c r="E4210">
        <v>229</v>
      </c>
      <c r="F4210">
        <v>290</v>
      </c>
      <c r="G4210">
        <v>6199</v>
      </c>
      <c r="H4210" t="s">
        <v>3633</v>
      </c>
    </row>
    <row r="4211" spans="1:8" x14ac:dyDescent="0.25">
      <c r="A4211" t="s">
        <v>5424</v>
      </c>
      <c r="B4211" t="s">
        <v>5425</v>
      </c>
      <c r="C4211">
        <v>786</v>
      </c>
      <c r="D4211" t="s">
        <v>3632</v>
      </c>
      <c r="E4211">
        <v>292</v>
      </c>
      <c r="F4211">
        <v>362</v>
      </c>
      <c r="G4211">
        <v>6199</v>
      </c>
      <c r="H4211" t="s">
        <v>3633</v>
      </c>
    </row>
    <row r="4212" spans="1:8" x14ac:dyDescent="0.25">
      <c r="A4212" t="s">
        <v>5424</v>
      </c>
      <c r="B4212" t="s">
        <v>5425</v>
      </c>
      <c r="C4212">
        <v>786</v>
      </c>
      <c r="D4212" t="s">
        <v>3632</v>
      </c>
      <c r="E4212">
        <v>368</v>
      </c>
      <c r="F4212">
        <v>501</v>
      </c>
      <c r="G4212">
        <v>6199</v>
      </c>
      <c r="H4212" t="s">
        <v>3633</v>
      </c>
    </row>
    <row r="4213" spans="1:8" hidden="1" x14ac:dyDescent="0.25">
      <c r="A4213" t="s">
        <v>5426</v>
      </c>
      <c r="B4213" t="s">
        <v>5427</v>
      </c>
      <c r="C4213">
        <v>726</v>
      </c>
      <c r="D4213" t="s">
        <v>5428</v>
      </c>
      <c r="E4213">
        <v>1</v>
      </c>
      <c r="F4213">
        <v>89</v>
      </c>
      <c r="G4213">
        <v>25</v>
      </c>
    </row>
    <row r="4214" spans="1:8" hidden="1" x14ac:dyDescent="0.25">
      <c r="A4214" t="s">
        <v>5426</v>
      </c>
      <c r="B4214" t="s">
        <v>5427</v>
      </c>
      <c r="C4214">
        <v>726</v>
      </c>
      <c r="D4214" t="s">
        <v>3639</v>
      </c>
      <c r="E4214">
        <v>337</v>
      </c>
      <c r="F4214">
        <v>385</v>
      </c>
      <c r="G4214">
        <v>4169</v>
      </c>
      <c r="H4214" t="s">
        <v>3640</v>
      </c>
    </row>
    <row r="4215" spans="1:8" hidden="1" x14ac:dyDescent="0.25">
      <c r="A4215" t="s">
        <v>5426</v>
      </c>
      <c r="B4215" t="s">
        <v>5427</v>
      </c>
      <c r="C4215">
        <v>726</v>
      </c>
      <c r="D4215" t="s">
        <v>3630</v>
      </c>
      <c r="E4215">
        <v>550</v>
      </c>
      <c r="F4215">
        <v>712</v>
      </c>
      <c r="G4215">
        <v>5833</v>
      </c>
      <c r="H4215" t="s">
        <v>3631</v>
      </c>
    </row>
    <row r="4216" spans="1:8" x14ac:dyDescent="0.25">
      <c r="A4216" t="s">
        <v>5426</v>
      </c>
      <c r="B4216" t="s">
        <v>5427</v>
      </c>
      <c r="C4216">
        <v>726</v>
      </c>
      <c r="D4216" t="s">
        <v>3632</v>
      </c>
      <c r="E4216">
        <v>410</v>
      </c>
      <c r="F4216">
        <v>471</v>
      </c>
      <c r="G4216">
        <v>6199</v>
      </c>
      <c r="H4216" t="s">
        <v>3633</v>
      </c>
    </row>
    <row r="4217" spans="1:8" hidden="1" x14ac:dyDescent="0.25">
      <c r="A4217" t="s">
        <v>5429</v>
      </c>
      <c r="B4217" t="s">
        <v>5430</v>
      </c>
      <c r="C4217">
        <v>724</v>
      </c>
      <c r="D4217" t="s">
        <v>5428</v>
      </c>
      <c r="E4217">
        <v>1</v>
      </c>
      <c r="F4217">
        <v>89</v>
      </c>
      <c r="G4217">
        <v>25</v>
      </c>
    </row>
    <row r="4218" spans="1:8" hidden="1" x14ac:dyDescent="0.25">
      <c r="A4218" t="s">
        <v>5429</v>
      </c>
      <c r="B4218" t="s">
        <v>5430</v>
      </c>
      <c r="C4218">
        <v>724</v>
      </c>
      <c r="D4218" t="s">
        <v>3639</v>
      </c>
      <c r="E4218">
        <v>337</v>
      </c>
      <c r="F4218">
        <v>385</v>
      </c>
      <c r="G4218">
        <v>4169</v>
      </c>
      <c r="H4218" t="s">
        <v>3640</v>
      </c>
    </row>
    <row r="4219" spans="1:8" hidden="1" x14ac:dyDescent="0.25">
      <c r="A4219" t="s">
        <v>5429</v>
      </c>
      <c r="B4219" t="s">
        <v>5430</v>
      </c>
      <c r="C4219">
        <v>724</v>
      </c>
      <c r="D4219" t="s">
        <v>3630</v>
      </c>
      <c r="E4219">
        <v>550</v>
      </c>
      <c r="F4219">
        <v>710</v>
      </c>
      <c r="G4219">
        <v>5833</v>
      </c>
      <c r="H4219" t="s">
        <v>3631</v>
      </c>
    </row>
    <row r="4220" spans="1:8" x14ac:dyDescent="0.25">
      <c r="A4220" t="s">
        <v>5429</v>
      </c>
      <c r="B4220" t="s">
        <v>5430</v>
      </c>
      <c r="C4220">
        <v>724</v>
      </c>
      <c r="D4220" t="s">
        <v>3632</v>
      </c>
      <c r="E4220">
        <v>410</v>
      </c>
      <c r="F4220">
        <v>471</v>
      </c>
      <c r="G4220">
        <v>6199</v>
      </c>
      <c r="H4220" t="s">
        <v>3633</v>
      </c>
    </row>
    <row r="4221" spans="1:8" hidden="1" x14ac:dyDescent="0.25">
      <c r="A4221" t="s">
        <v>5431</v>
      </c>
      <c r="B4221" t="s">
        <v>5432</v>
      </c>
      <c r="C4221">
        <v>589</v>
      </c>
      <c r="D4221" t="s">
        <v>5433</v>
      </c>
      <c r="E4221">
        <v>1</v>
      </c>
      <c r="F4221">
        <v>183</v>
      </c>
      <c r="G4221">
        <v>343</v>
      </c>
    </row>
    <row r="4222" spans="1:8" hidden="1" x14ac:dyDescent="0.25">
      <c r="A4222" t="s">
        <v>5431</v>
      </c>
      <c r="B4222" t="s">
        <v>5432</v>
      </c>
      <c r="C4222">
        <v>589</v>
      </c>
      <c r="D4222" t="s">
        <v>3639</v>
      </c>
      <c r="E4222">
        <v>204</v>
      </c>
      <c r="F4222">
        <v>253</v>
      </c>
      <c r="G4222">
        <v>4169</v>
      </c>
      <c r="H4222" t="s">
        <v>3640</v>
      </c>
    </row>
    <row r="4223" spans="1:8" hidden="1" x14ac:dyDescent="0.25">
      <c r="A4223" t="s">
        <v>5431</v>
      </c>
      <c r="B4223" t="s">
        <v>5432</v>
      </c>
      <c r="C4223">
        <v>589</v>
      </c>
      <c r="D4223" t="s">
        <v>3630</v>
      </c>
      <c r="E4223">
        <v>408</v>
      </c>
      <c r="F4223">
        <v>569</v>
      </c>
      <c r="G4223">
        <v>5833</v>
      </c>
      <c r="H4223" t="s">
        <v>3631</v>
      </c>
    </row>
    <row r="4224" spans="1:8" x14ac:dyDescent="0.25">
      <c r="A4224" t="s">
        <v>5431</v>
      </c>
      <c r="B4224" t="s">
        <v>5432</v>
      </c>
      <c r="C4224">
        <v>589</v>
      </c>
      <c r="D4224" t="s">
        <v>3632</v>
      </c>
      <c r="E4224">
        <v>265</v>
      </c>
      <c r="F4224">
        <v>325</v>
      </c>
      <c r="G4224">
        <v>6199</v>
      </c>
      <c r="H4224" t="s">
        <v>3633</v>
      </c>
    </row>
    <row r="4225" spans="1:8" hidden="1" x14ac:dyDescent="0.25">
      <c r="A4225" t="s">
        <v>5434</v>
      </c>
      <c r="B4225" t="s">
        <v>5435</v>
      </c>
      <c r="C4225">
        <v>796</v>
      </c>
      <c r="D4225" t="s">
        <v>3657</v>
      </c>
      <c r="E4225">
        <v>36</v>
      </c>
      <c r="F4225">
        <v>129</v>
      </c>
      <c r="G4225">
        <v>2653</v>
      </c>
      <c r="H4225" t="s">
        <v>3658</v>
      </c>
    </row>
    <row r="4226" spans="1:8" hidden="1" x14ac:dyDescent="0.25">
      <c r="A4226" t="s">
        <v>5434</v>
      </c>
      <c r="B4226" t="s">
        <v>5435</v>
      </c>
      <c r="C4226">
        <v>796</v>
      </c>
      <c r="D4226" t="s">
        <v>3639</v>
      </c>
      <c r="E4226">
        <v>419</v>
      </c>
      <c r="F4226">
        <v>467</v>
      </c>
      <c r="G4226">
        <v>4169</v>
      </c>
      <c r="H4226" t="s">
        <v>3640</v>
      </c>
    </row>
    <row r="4227" spans="1:8" hidden="1" x14ac:dyDescent="0.25">
      <c r="A4227" t="s">
        <v>5434</v>
      </c>
      <c r="B4227" t="s">
        <v>5435</v>
      </c>
      <c r="C4227">
        <v>796</v>
      </c>
      <c r="D4227" t="s">
        <v>3630</v>
      </c>
      <c r="E4227">
        <v>643</v>
      </c>
      <c r="F4227">
        <v>796</v>
      </c>
      <c r="G4227">
        <v>5833</v>
      </c>
      <c r="H4227" t="s">
        <v>3631</v>
      </c>
    </row>
    <row r="4228" spans="1:8" x14ac:dyDescent="0.25">
      <c r="A4228" t="s">
        <v>5434</v>
      </c>
      <c r="B4228" t="s">
        <v>5435</v>
      </c>
      <c r="C4228">
        <v>796</v>
      </c>
      <c r="D4228" t="s">
        <v>3632</v>
      </c>
      <c r="E4228">
        <v>495</v>
      </c>
      <c r="F4228">
        <v>556</v>
      </c>
      <c r="G4228">
        <v>6199</v>
      </c>
      <c r="H4228" t="s">
        <v>3633</v>
      </c>
    </row>
    <row r="4229" spans="1:8" hidden="1" x14ac:dyDescent="0.25">
      <c r="A4229" t="s">
        <v>605</v>
      </c>
      <c r="B4229" t="s">
        <v>1905</v>
      </c>
      <c r="C4229">
        <v>406</v>
      </c>
      <c r="D4229" t="s">
        <v>3630</v>
      </c>
      <c r="E4229">
        <v>249</v>
      </c>
      <c r="F4229">
        <v>405</v>
      </c>
      <c r="G4229">
        <v>5833</v>
      </c>
      <c r="H4229" t="s">
        <v>3631</v>
      </c>
    </row>
    <row r="4230" spans="1:8" x14ac:dyDescent="0.25">
      <c r="A4230" t="s">
        <v>605</v>
      </c>
      <c r="B4230" t="s">
        <v>1905</v>
      </c>
      <c r="C4230">
        <v>406</v>
      </c>
      <c r="D4230" t="s">
        <v>3632</v>
      </c>
      <c r="E4230">
        <v>110</v>
      </c>
      <c r="F4230">
        <v>169</v>
      </c>
      <c r="G4230">
        <v>6199</v>
      </c>
      <c r="H4230" t="s">
        <v>3633</v>
      </c>
    </row>
    <row r="4231" spans="1:8" hidden="1" x14ac:dyDescent="0.25">
      <c r="A4231" t="s">
        <v>5436</v>
      </c>
      <c r="B4231" t="s">
        <v>5437</v>
      </c>
      <c r="C4231">
        <v>621</v>
      </c>
      <c r="D4231" t="s">
        <v>3630</v>
      </c>
      <c r="E4231">
        <v>422</v>
      </c>
      <c r="F4231">
        <v>585</v>
      </c>
      <c r="G4231">
        <v>5833</v>
      </c>
      <c r="H4231" t="s">
        <v>3631</v>
      </c>
    </row>
    <row r="4232" spans="1:8" x14ac:dyDescent="0.25">
      <c r="A4232" t="s">
        <v>5436</v>
      </c>
      <c r="B4232" t="s">
        <v>5437</v>
      </c>
      <c r="C4232">
        <v>621</v>
      </c>
      <c r="D4232" t="s">
        <v>3632</v>
      </c>
      <c r="E4232">
        <v>186</v>
      </c>
      <c r="F4232">
        <v>256</v>
      </c>
      <c r="G4232">
        <v>6199</v>
      </c>
      <c r="H4232" t="s">
        <v>3633</v>
      </c>
    </row>
    <row r="4233" spans="1:8" x14ac:dyDescent="0.25">
      <c r="A4233" t="s">
        <v>5436</v>
      </c>
      <c r="B4233" t="s">
        <v>5437</v>
      </c>
      <c r="C4233">
        <v>621</v>
      </c>
      <c r="D4233" t="s">
        <v>3632</v>
      </c>
      <c r="E4233">
        <v>261</v>
      </c>
      <c r="F4233">
        <v>332</v>
      </c>
      <c r="G4233">
        <v>6199</v>
      </c>
      <c r="H4233" t="s">
        <v>3633</v>
      </c>
    </row>
    <row r="4234" spans="1:8" hidden="1" x14ac:dyDescent="0.25">
      <c r="A4234" t="s">
        <v>606</v>
      </c>
      <c r="B4234" t="s">
        <v>1906</v>
      </c>
      <c r="C4234">
        <v>509</v>
      </c>
      <c r="D4234" t="s">
        <v>3630</v>
      </c>
      <c r="E4234">
        <v>336</v>
      </c>
      <c r="F4234">
        <v>504</v>
      </c>
      <c r="G4234">
        <v>5833</v>
      </c>
      <c r="H4234" t="s">
        <v>3631</v>
      </c>
    </row>
    <row r="4235" spans="1:8" x14ac:dyDescent="0.25">
      <c r="A4235" t="s">
        <v>606</v>
      </c>
      <c r="B4235" t="s">
        <v>1906</v>
      </c>
      <c r="C4235">
        <v>509</v>
      </c>
      <c r="D4235" t="s">
        <v>3632</v>
      </c>
      <c r="E4235">
        <v>194</v>
      </c>
      <c r="F4235">
        <v>276</v>
      </c>
      <c r="G4235">
        <v>6199</v>
      </c>
      <c r="H4235" t="s">
        <v>3633</v>
      </c>
    </row>
    <row r="4236" spans="1:8" hidden="1" x14ac:dyDescent="0.25">
      <c r="A4236" t="s">
        <v>607</v>
      </c>
      <c r="B4236" t="s">
        <v>1907</v>
      </c>
      <c r="C4236">
        <v>567</v>
      </c>
      <c r="D4236" t="s">
        <v>3630</v>
      </c>
      <c r="E4236">
        <v>362</v>
      </c>
      <c r="F4236">
        <v>520</v>
      </c>
      <c r="G4236">
        <v>5833</v>
      </c>
      <c r="H4236" t="s">
        <v>3631</v>
      </c>
    </row>
    <row r="4237" spans="1:8" x14ac:dyDescent="0.25">
      <c r="A4237" t="s">
        <v>607</v>
      </c>
      <c r="B4237" t="s">
        <v>1907</v>
      </c>
      <c r="C4237">
        <v>567</v>
      </c>
      <c r="D4237" t="s">
        <v>3632</v>
      </c>
      <c r="E4237">
        <v>178</v>
      </c>
      <c r="F4237">
        <v>306</v>
      </c>
      <c r="G4237">
        <v>6199</v>
      </c>
      <c r="H4237" t="s">
        <v>3633</v>
      </c>
    </row>
    <row r="4238" spans="1:8" hidden="1" x14ac:dyDescent="0.25">
      <c r="A4238" t="s">
        <v>5438</v>
      </c>
      <c r="B4238" t="s">
        <v>5439</v>
      </c>
      <c r="C4238">
        <v>686</v>
      </c>
      <c r="D4238" t="s">
        <v>3680</v>
      </c>
      <c r="E4238">
        <v>1</v>
      </c>
      <c r="F4238">
        <v>114</v>
      </c>
      <c r="G4238">
        <v>197</v>
      </c>
    </row>
    <row r="4239" spans="1:8" hidden="1" x14ac:dyDescent="0.25">
      <c r="A4239" t="s">
        <v>5438</v>
      </c>
      <c r="B4239" t="s">
        <v>5439</v>
      </c>
      <c r="C4239">
        <v>686</v>
      </c>
      <c r="D4239" t="s">
        <v>3630</v>
      </c>
      <c r="E4239">
        <v>465</v>
      </c>
      <c r="F4239">
        <v>626</v>
      </c>
      <c r="G4239">
        <v>5833</v>
      </c>
      <c r="H4239" t="s">
        <v>3631</v>
      </c>
    </row>
    <row r="4240" spans="1:8" x14ac:dyDescent="0.25">
      <c r="A4240" t="s">
        <v>5438</v>
      </c>
      <c r="B4240" t="s">
        <v>5439</v>
      </c>
      <c r="C4240">
        <v>686</v>
      </c>
      <c r="D4240" t="s">
        <v>3632</v>
      </c>
      <c r="E4240">
        <v>145</v>
      </c>
      <c r="F4240">
        <v>208</v>
      </c>
      <c r="G4240">
        <v>6199</v>
      </c>
      <c r="H4240" t="s">
        <v>3633</v>
      </c>
    </row>
    <row r="4241" spans="1:8" x14ac:dyDescent="0.25">
      <c r="A4241" t="s">
        <v>5438</v>
      </c>
      <c r="B4241" t="s">
        <v>5439</v>
      </c>
      <c r="C4241">
        <v>686</v>
      </c>
      <c r="D4241" t="s">
        <v>3632</v>
      </c>
      <c r="E4241">
        <v>210</v>
      </c>
      <c r="F4241">
        <v>280</v>
      </c>
      <c r="G4241">
        <v>6199</v>
      </c>
      <c r="H4241" t="s">
        <v>3633</v>
      </c>
    </row>
    <row r="4242" spans="1:8" x14ac:dyDescent="0.25">
      <c r="A4242" t="s">
        <v>5438</v>
      </c>
      <c r="B4242" t="s">
        <v>5439</v>
      </c>
      <c r="C4242">
        <v>686</v>
      </c>
      <c r="D4242" t="s">
        <v>3632</v>
      </c>
      <c r="E4242">
        <v>284</v>
      </c>
      <c r="F4242">
        <v>362</v>
      </c>
      <c r="G4242">
        <v>6199</v>
      </c>
      <c r="H4242" t="s">
        <v>3633</v>
      </c>
    </row>
    <row r="4243" spans="1:8" hidden="1" x14ac:dyDescent="0.25">
      <c r="A4243" t="s">
        <v>5440</v>
      </c>
      <c r="B4243" t="s">
        <v>5441</v>
      </c>
      <c r="C4243">
        <v>412</v>
      </c>
      <c r="D4243" t="s">
        <v>3639</v>
      </c>
      <c r="E4243">
        <v>46</v>
      </c>
      <c r="F4243">
        <v>91</v>
      </c>
      <c r="G4243">
        <v>4169</v>
      </c>
      <c r="H4243" t="s">
        <v>3640</v>
      </c>
    </row>
    <row r="4244" spans="1:8" hidden="1" x14ac:dyDescent="0.25">
      <c r="A4244" t="s">
        <v>5440</v>
      </c>
      <c r="B4244" t="s">
        <v>5441</v>
      </c>
      <c r="C4244">
        <v>412</v>
      </c>
      <c r="D4244" t="s">
        <v>3630</v>
      </c>
      <c r="E4244">
        <v>250</v>
      </c>
      <c r="F4244">
        <v>410</v>
      </c>
      <c r="G4244">
        <v>5833</v>
      </c>
      <c r="H4244" t="s">
        <v>3631</v>
      </c>
    </row>
    <row r="4245" spans="1:8" x14ac:dyDescent="0.25">
      <c r="A4245" t="s">
        <v>5440</v>
      </c>
      <c r="B4245" t="s">
        <v>5441</v>
      </c>
      <c r="C4245">
        <v>412</v>
      </c>
      <c r="D4245" t="s">
        <v>3632</v>
      </c>
      <c r="E4245">
        <v>119</v>
      </c>
      <c r="F4245">
        <v>180</v>
      </c>
      <c r="G4245">
        <v>6199</v>
      </c>
      <c r="H4245" t="s">
        <v>3633</v>
      </c>
    </row>
    <row r="4246" spans="1:8" hidden="1" x14ac:dyDescent="0.25">
      <c r="A4246" t="s">
        <v>608</v>
      </c>
      <c r="B4246" t="s">
        <v>1908</v>
      </c>
      <c r="C4246">
        <v>512</v>
      </c>
      <c r="D4246" t="s">
        <v>4287</v>
      </c>
      <c r="E4246">
        <v>1</v>
      </c>
      <c r="F4246">
        <v>179</v>
      </c>
      <c r="G4246">
        <v>123</v>
      </c>
    </row>
    <row r="4247" spans="1:8" hidden="1" x14ac:dyDescent="0.25">
      <c r="A4247" t="s">
        <v>608</v>
      </c>
      <c r="B4247" t="s">
        <v>1908</v>
      </c>
      <c r="C4247">
        <v>512</v>
      </c>
      <c r="D4247" t="s">
        <v>3630</v>
      </c>
      <c r="E4247">
        <v>336</v>
      </c>
      <c r="F4247">
        <v>507</v>
      </c>
      <c r="G4247">
        <v>5833</v>
      </c>
      <c r="H4247" t="s">
        <v>3631</v>
      </c>
    </row>
    <row r="4248" spans="1:8" x14ac:dyDescent="0.25">
      <c r="A4248" t="s">
        <v>608</v>
      </c>
      <c r="B4248" t="s">
        <v>1908</v>
      </c>
      <c r="C4248">
        <v>512</v>
      </c>
      <c r="D4248" t="s">
        <v>3632</v>
      </c>
      <c r="E4248">
        <v>180</v>
      </c>
      <c r="F4248">
        <v>275</v>
      </c>
      <c r="G4248">
        <v>6199</v>
      </c>
      <c r="H4248" t="s">
        <v>3633</v>
      </c>
    </row>
    <row r="4249" spans="1:8" hidden="1" x14ac:dyDescent="0.25">
      <c r="A4249" t="s">
        <v>5442</v>
      </c>
      <c r="B4249" t="s">
        <v>5443</v>
      </c>
      <c r="C4249">
        <v>656</v>
      </c>
      <c r="D4249" t="s">
        <v>3630</v>
      </c>
      <c r="E4249">
        <v>426</v>
      </c>
      <c r="F4249">
        <v>591</v>
      </c>
      <c r="G4249">
        <v>5833</v>
      </c>
      <c r="H4249" t="s">
        <v>3631</v>
      </c>
    </row>
    <row r="4250" spans="1:8" x14ac:dyDescent="0.25">
      <c r="A4250" t="s">
        <v>5442</v>
      </c>
      <c r="B4250" t="s">
        <v>5443</v>
      </c>
      <c r="C4250">
        <v>656</v>
      </c>
      <c r="D4250" t="s">
        <v>3632</v>
      </c>
      <c r="E4250">
        <v>129</v>
      </c>
      <c r="F4250">
        <v>192</v>
      </c>
      <c r="G4250">
        <v>6199</v>
      </c>
      <c r="H4250" t="s">
        <v>3633</v>
      </c>
    </row>
    <row r="4251" spans="1:8" x14ac:dyDescent="0.25">
      <c r="A4251" t="s">
        <v>5442</v>
      </c>
      <c r="B4251" t="s">
        <v>5443</v>
      </c>
      <c r="C4251">
        <v>656</v>
      </c>
      <c r="D4251" t="s">
        <v>3632</v>
      </c>
      <c r="E4251">
        <v>194</v>
      </c>
      <c r="F4251">
        <v>265</v>
      </c>
      <c r="G4251">
        <v>6199</v>
      </c>
      <c r="H4251" t="s">
        <v>3633</v>
      </c>
    </row>
    <row r="4252" spans="1:8" x14ac:dyDescent="0.25">
      <c r="A4252" t="s">
        <v>5442</v>
      </c>
      <c r="B4252" t="s">
        <v>5443</v>
      </c>
      <c r="C4252">
        <v>656</v>
      </c>
      <c r="D4252" t="s">
        <v>3632</v>
      </c>
      <c r="E4252">
        <v>269</v>
      </c>
      <c r="F4252">
        <v>346</v>
      </c>
      <c r="G4252">
        <v>6199</v>
      </c>
      <c r="H4252" t="s">
        <v>3633</v>
      </c>
    </row>
    <row r="4253" spans="1:8" hidden="1" x14ac:dyDescent="0.25">
      <c r="A4253" t="s">
        <v>5444</v>
      </c>
      <c r="B4253" t="s">
        <v>5445</v>
      </c>
      <c r="C4253">
        <v>651</v>
      </c>
      <c r="D4253" t="s">
        <v>3630</v>
      </c>
      <c r="E4253">
        <v>421</v>
      </c>
      <c r="F4253">
        <v>586</v>
      </c>
      <c r="G4253">
        <v>5833</v>
      </c>
      <c r="H4253" t="s">
        <v>3631</v>
      </c>
    </row>
    <row r="4254" spans="1:8" x14ac:dyDescent="0.25">
      <c r="A4254" t="s">
        <v>5444</v>
      </c>
      <c r="B4254" t="s">
        <v>5445</v>
      </c>
      <c r="C4254">
        <v>651</v>
      </c>
      <c r="D4254" t="s">
        <v>3632</v>
      </c>
      <c r="E4254">
        <v>120</v>
      </c>
      <c r="F4254">
        <v>183</v>
      </c>
      <c r="G4254">
        <v>6199</v>
      </c>
      <c r="H4254" t="s">
        <v>3633</v>
      </c>
    </row>
    <row r="4255" spans="1:8" x14ac:dyDescent="0.25">
      <c r="A4255" t="s">
        <v>5444</v>
      </c>
      <c r="B4255" t="s">
        <v>5445</v>
      </c>
      <c r="C4255">
        <v>651</v>
      </c>
      <c r="D4255" t="s">
        <v>3632</v>
      </c>
      <c r="E4255">
        <v>185</v>
      </c>
      <c r="F4255">
        <v>256</v>
      </c>
      <c r="G4255">
        <v>6199</v>
      </c>
      <c r="H4255" t="s">
        <v>3633</v>
      </c>
    </row>
    <row r="4256" spans="1:8" x14ac:dyDescent="0.25">
      <c r="A4256" t="s">
        <v>5444</v>
      </c>
      <c r="B4256" t="s">
        <v>5445</v>
      </c>
      <c r="C4256">
        <v>651</v>
      </c>
      <c r="D4256" t="s">
        <v>3632</v>
      </c>
      <c r="E4256">
        <v>260</v>
      </c>
      <c r="F4256">
        <v>337</v>
      </c>
      <c r="G4256">
        <v>6199</v>
      </c>
      <c r="H4256" t="s">
        <v>3633</v>
      </c>
    </row>
    <row r="4257" spans="1:8" hidden="1" x14ac:dyDescent="0.25">
      <c r="A4257" t="s">
        <v>5446</v>
      </c>
      <c r="B4257" t="s">
        <v>5447</v>
      </c>
      <c r="C4257">
        <v>412</v>
      </c>
      <c r="D4257" t="s">
        <v>3639</v>
      </c>
      <c r="E4257">
        <v>46</v>
      </c>
      <c r="F4257">
        <v>90</v>
      </c>
      <c r="G4257">
        <v>4169</v>
      </c>
      <c r="H4257" t="s">
        <v>3640</v>
      </c>
    </row>
    <row r="4258" spans="1:8" hidden="1" x14ac:dyDescent="0.25">
      <c r="A4258" t="s">
        <v>5446</v>
      </c>
      <c r="B4258" t="s">
        <v>5447</v>
      </c>
      <c r="C4258">
        <v>412</v>
      </c>
      <c r="D4258" t="s">
        <v>3630</v>
      </c>
      <c r="E4258">
        <v>250</v>
      </c>
      <c r="F4258">
        <v>410</v>
      </c>
      <c r="G4258">
        <v>5833</v>
      </c>
      <c r="H4258" t="s">
        <v>3631</v>
      </c>
    </row>
    <row r="4259" spans="1:8" x14ac:dyDescent="0.25">
      <c r="A4259" t="s">
        <v>5446</v>
      </c>
      <c r="B4259" t="s">
        <v>5447</v>
      </c>
      <c r="C4259">
        <v>412</v>
      </c>
      <c r="D4259" t="s">
        <v>3632</v>
      </c>
      <c r="E4259">
        <v>120</v>
      </c>
      <c r="F4259">
        <v>180</v>
      </c>
      <c r="G4259">
        <v>6199</v>
      </c>
      <c r="H4259" t="s">
        <v>3633</v>
      </c>
    </row>
    <row r="4260" spans="1:8" hidden="1" x14ac:dyDescent="0.25">
      <c r="A4260" t="s">
        <v>5448</v>
      </c>
      <c r="B4260" t="s">
        <v>5449</v>
      </c>
      <c r="C4260">
        <v>733</v>
      </c>
      <c r="D4260" t="s">
        <v>3630</v>
      </c>
      <c r="E4260">
        <v>545</v>
      </c>
      <c r="F4260">
        <v>710</v>
      </c>
      <c r="G4260">
        <v>5833</v>
      </c>
      <c r="H4260" t="s">
        <v>3631</v>
      </c>
    </row>
    <row r="4261" spans="1:8" x14ac:dyDescent="0.25">
      <c r="A4261" t="s">
        <v>5448</v>
      </c>
      <c r="B4261" t="s">
        <v>5449</v>
      </c>
      <c r="C4261">
        <v>733</v>
      </c>
      <c r="D4261" t="s">
        <v>3632</v>
      </c>
      <c r="E4261">
        <v>211</v>
      </c>
      <c r="F4261">
        <v>272</v>
      </c>
      <c r="G4261">
        <v>6199</v>
      </c>
      <c r="H4261" t="s">
        <v>3633</v>
      </c>
    </row>
    <row r="4262" spans="1:8" x14ac:dyDescent="0.25">
      <c r="A4262" t="s">
        <v>5448</v>
      </c>
      <c r="B4262" t="s">
        <v>5449</v>
      </c>
      <c r="C4262">
        <v>733</v>
      </c>
      <c r="D4262" t="s">
        <v>3632</v>
      </c>
      <c r="E4262">
        <v>276</v>
      </c>
      <c r="F4262">
        <v>346</v>
      </c>
      <c r="G4262">
        <v>6199</v>
      </c>
      <c r="H4262" t="s">
        <v>3633</v>
      </c>
    </row>
    <row r="4263" spans="1:8" x14ac:dyDescent="0.25">
      <c r="A4263" t="s">
        <v>5448</v>
      </c>
      <c r="B4263" t="s">
        <v>5449</v>
      </c>
      <c r="C4263">
        <v>733</v>
      </c>
      <c r="D4263" t="s">
        <v>3632</v>
      </c>
      <c r="E4263">
        <v>353</v>
      </c>
      <c r="F4263">
        <v>472</v>
      </c>
      <c r="G4263">
        <v>6199</v>
      </c>
      <c r="H4263" t="s">
        <v>3633</v>
      </c>
    </row>
    <row r="4264" spans="1:8" hidden="1" x14ac:dyDescent="0.25">
      <c r="A4264" t="s">
        <v>5450</v>
      </c>
      <c r="B4264" t="s">
        <v>5451</v>
      </c>
      <c r="C4264">
        <v>787</v>
      </c>
      <c r="D4264" t="s">
        <v>3657</v>
      </c>
      <c r="E4264">
        <v>45</v>
      </c>
      <c r="F4264">
        <v>139</v>
      </c>
      <c r="G4264">
        <v>2653</v>
      </c>
      <c r="H4264" t="s">
        <v>3658</v>
      </c>
    </row>
    <row r="4265" spans="1:8" hidden="1" x14ac:dyDescent="0.25">
      <c r="A4265" t="s">
        <v>5450</v>
      </c>
      <c r="B4265" t="s">
        <v>5451</v>
      </c>
      <c r="C4265">
        <v>787</v>
      </c>
      <c r="D4265" t="s">
        <v>3639</v>
      </c>
      <c r="E4265">
        <v>333</v>
      </c>
      <c r="F4265">
        <v>381</v>
      </c>
      <c r="G4265">
        <v>4169</v>
      </c>
      <c r="H4265" t="s">
        <v>3640</v>
      </c>
    </row>
    <row r="4266" spans="1:8" hidden="1" x14ac:dyDescent="0.25">
      <c r="A4266" t="s">
        <v>5450</v>
      </c>
      <c r="B4266" t="s">
        <v>5451</v>
      </c>
      <c r="C4266">
        <v>787</v>
      </c>
      <c r="D4266" t="s">
        <v>3630</v>
      </c>
      <c r="E4266">
        <v>624</v>
      </c>
      <c r="F4266">
        <v>781</v>
      </c>
      <c r="G4266">
        <v>5833</v>
      </c>
      <c r="H4266" t="s">
        <v>3631</v>
      </c>
    </row>
    <row r="4267" spans="1:8" x14ac:dyDescent="0.25">
      <c r="A4267" t="s">
        <v>5450</v>
      </c>
      <c r="B4267" t="s">
        <v>5451</v>
      </c>
      <c r="C4267">
        <v>787</v>
      </c>
      <c r="D4267" t="s">
        <v>3632</v>
      </c>
      <c r="E4267">
        <v>406</v>
      </c>
      <c r="F4267">
        <v>510</v>
      </c>
      <c r="G4267">
        <v>6199</v>
      </c>
      <c r="H4267" t="s">
        <v>3633</v>
      </c>
    </row>
    <row r="4268" spans="1:8" x14ac:dyDescent="0.25">
      <c r="A4268" t="s">
        <v>5452</v>
      </c>
      <c r="B4268" t="s">
        <v>5453</v>
      </c>
      <c r="C4268">
        <v>278</v>
      </c>
      <c r="D4268" t="s">
        <v>3632</v>
      </c>
      <c r="E4268">
        <v>41</v>
      </c>
      <c r="F4268">
        <v>100</v>
      </c>
      <c r="G4268">
        <v>6199</v>
      </c>
      <c r="H4268" t="s">
        <v>3633</v>
      </c>
    </row>
    <row r="4269" spans="1:8" hidden="1" x14ac:dyDescent="0.25">
      <c r="A4269" t="s">
        <v>5454</v>
      </c>
      <c r="B4269" t="s">
        <v>5455</v>
      </c>
      <c r="C4269">
        <v>710</v>
      </c>
      <c r="D4269" t="s">
        <v>3657</v>
      </c>
      <c r="E4269">
        <v>52</v>
      </c>
      <c r="F4269">
        <v>144</v>
      </c>
      <c r="G4269">
        <v>2653</v>
      </c>
      <c r="H4269" t="s">
        <v>3658</v>
      </c>
    </row>
    <row r="4270" spans="1:8" hidden="1" x14ac:dyDescent="0.25">
      <c r="A4270" t="s">
        <v>5454</v>
      </c>
      <c r="B4270" t="s">
        <v>5455</v>
      </c>
      <c r="C4270">
        <v>710</v>
      </c>
      <c r="D4270" t="s">
        <v>3639</v>
      </c>
      <c r="E4270">
        <v>321</v>
      </c>
      <c r="F4270">
        <v>369</v>
      </c>
      <c r="G4270">
        <v>4169</v>
      </c>
      <c r="H4270" t="s">
        <v>3640</v>
      </c>
    </row>
    <row r="4271" spans="1:8" hidden="1" x14ac:dyDescent="0.25">
      <c r="A4271" t="s">
        <v>5454</v>
      </c>
      <c r="B4271" t="s">
        <v>5455</v>
      </c>
      <c r="C4271">
        <v>710</v>
      </c>
      <c r="D4271" t="s">
        <v>3630</v>
      </c>
      <c r="E4271">
        <v>554</v>
      </c>
      <c r="F4271">
        <v>710</v>
      </c>
      <c r="G4271">
        <v>5833</v>
      </c>
      <c r="H4271" t="s">
        <v>3631</v>
      </c>
    </row>
    <row r="4272" spans="1:8" x14ac:dyDescent="0.25">
      <c r="A4272" t="s">
        <v>5454</v>
      </c>
      <c r="B4272" t="s">
        <v>5455</v>
      </c>
      <c r="C4272">
        <v>710</v>
      </c>
      <c r="D4272" t="s">
        <v>3632</v>
      </c>
      <c r="E4272">
        <v>394</v>
      </c>
      <c r="F4272">
        <v>460</v>
      </c>
      <c r="G4272">
        <v>6199</v>
      </c>
      <c r="H4272" t="s">
        <v>3633</v>
      </c>
    </row>
    <row r="4273" spans="1:8" hidden="1" x14ac:dyDescent="0.25">
      <c r="A4273" t="s">
        <v>5456</v>
      </c>
      <c r="B4273" t="s">
        <v>5457</v>
      </c>
      <c r="C4273">
        <v>637</v>
      </c>
      <c r="D4273" t="s">
        <v>3630</v>
      </c>
      <c r="E4273">
        <v>444</v>
      </c>
      <c r="F4273">
        <v>611</v>
      </c>
      <c r="G4273">
        <v>5833</v>
      </c>
      <c r="H4273" t="s">
        <v>3631</v>
      </c>
    </row>
    <row r="4274" spans="1:8" x14ac:dyDescent="0.25">
      <c r="A4274" t="s">
        <v>5456</v>
      </c>
      <c r="B4274" t="s">
        <v>5457</v>
      </c>
      <c r="C4274">
        <v>637</v>
      </c>
      <c r="D4274" t="s">
        <v>3632</v>
      </c>
      <c r="E4274">
        <v>119</v>
      </c>
      <c r="F4274">
        <v>179</v>
      </c>
      <c r="G4274">
        <v>6199</v>
      </c>
      <c r="H4274" t="s">
        <v>3633</v>
      </c>
    </row>
    <row r="4275" spans="1:8" x14ac:dyDescent="0.25">
      <c r="A4275" t="s">
        <v>5456</v>
      </c>
      <c r="B4275" t="s">
        <v>5457</v>
      </c>
      <c r="C4275">
        <v>637</v>
      </c>
      <c r="D4275" t="s">
        <v>3632</v>
      </c>
      <c r="E4275">
        <v>182</v>
      </c>
      <c r="F4275">
        <v>248</v>
      </c>
      <c r="G4275">
        <v>6199</v>
      </c>
      <c r="H4275" t="s">
        <v>3633</v>
      </c>
    </row>
    <row r="4276" spans="1:8" x14ac:dyDescent="0.25">
      <c r="A4276" t="s">
        <v>5456</v>
      </c>
      <c r="B4276" t="s">
        <v>5457</v>
      </c>
      <c r="C4276">
        <v>637</v>
      </c>
      <c r="D4276" t="s">
        <v>3632</v>
      </c>
      <c r="E4276">
        <v>255</v>
      </c>
      <c r="F4276">
        <v>364</v>
      </c>
      <c r="G4276">
        <v>6199</v>
      </c>
      <c r="H4276" t="s">
        <v>3633</v>
      </c>
    </row>
    <row r="4277" spans="1:8" hidden="1" x14ac:dyDescent="0.25">
      <c r="A4277" t="s">
        <v>609</v>
      </c>
      <c r="B4277" t="s">
        <v>1909</v>
      </c>
      <c r="C4277">
        <v>760</v>
      </c>
      <c r="D4277" t="s">
        <v>3630</v>
      </c>
      <c r="E4277">
        <v>536</v>
      </c>
      <c r="F4277">
        <v>696</v>
      </c>
      <c r="G4277">
        <v>5833</v>
      </c>
      <c r="H4277" t="s">
        <v>3631</v>
      </c>
    </row>
    <row r="4278" spans="1:8" x14ac:dyDescent="0.25">
      <c r="A4278" t="s">
        <v>609</v>
      </c>
      <c r="B4278" t="s">
        <v>1909</v>
      </c>
      <c r="C4278">
        <v>760</v>
      </c>
      <c r="D4278" t="s">
        <v>3632</v>
      </c>
      <c r="E4278">
        <v>363</v>
      </c>
      <c r="F4278">
        <v>470</v>
      </c>
      <c r="G4278">
        <v>6199</v>
      </c>
      <c r="H4278" t="s">
        <v>3633</v>
      </c>
    </row>
    <row r="4279" spans="1:8" hidden="1" x14ac:dyDescent="0.25">
      <c r="A4279" t="s">
        <v>5458</v>
      </c>
      <c r="B4279" t="s">
        <v>5459</v>
      </c>
      <c r="C4279">
        <v>921</v>
      </c>
      <c r="D4279" t="s">
        <v>4224</v>
      </c>
      <c r="E4279">
        <v>1</v>
      </c>
      <c r="F4279">
        <v>159</v>
      </c>
      <c r="G4279">
        <v>20</v>
      </c>
    </row>
    <row r="4280" spans="1:8" hidden="1" x14ac:dyDescent="0.25">
      <c r="A4280" t="s">
        <v>5458</v>
      </c>
      <c r="B4280" t="s">
        <v>5459</v>
      </c>
      <c r="C4280">
        <v>921</v>
      </c>
      <c r="D4280" t="s">
        <v>3630</v>
      </c>
      <c r="E4280">
        <v>704</v>
      </c>
      <c r="F4280">
        <v>866</v>
      </c>
      <c r="G4280">
        <v>5833</v>
      </c>
      <c r="H4280" t="s">
        <v>3631</v>
      </c>
    </row>
    <row r="4281" spans="1:8" x14ac:dyDescent="0.25">
      <c r="A4281" t="s">
        <v>5458</v>
      </c>
      <c r="B4281" t="s">
        <v>5459</v>
      </c>
      <c r="C4281">
        <v>921</v>
      </c>
      <c r="D4281" t="s">
        <v>3632</v>
      </c>
      <c r="E4281">
        <v>365</v>
      </c>
      <c r="F4281">
        <v>426</v>
      </c>
      <c r="G4281">
        <v>6199</v>
      </c>
      <c r="H4281" t="s">
        <v>3633</v>
      </c>
    </row>
    <row r="4282" spans="1:8" x14ac:dyDescent="0.25">
      <c r="A4282" t="s">
        <v>5458</v>
      </c>
      <c r="B4282" t="s">
        <v>5459</v>
      </c>
      <c r="C4282">
        <v>921</v>
      </c>
      <c r="D4282" t="s">
        <v>3632</v>
      </c>
      <c r="E4282">
        <v>521</v>
      </c>
      <c r="F4282">
        <v>596</v>
      </c>
      <c r="G4282">
        <v>6199</v>
      </c>
      <c r="H4282" t="s">
        <v>3633</v>
      </c>
    </row>
    <row r="4283" spans="1:8" hidden="1" x14ac:dyDescent="0.25">
      <c r="A4283" t="s">
        <v>610</v>
      </c>
      <c r="B4283" t="s">
        <v>1910</v>
      </c>
      <c r="C4283">
        <v>361</v>
      </c>
      <c r="D4283" t="s">
        <v>3630</v>
      </c>
      <c r="E4283">
        <v>202</v>
      </c>
      <c r="F4283">
        <v>360</v>
      </c>
      <c r="G4283">
        <v>5833</v>
      </c>
      <c r="H4283" t="s">
        <v>3631</v>
      </c>
    </row>
    <row r="4284" spans="1:8" x14ac:dyDescent="0.25">
      <c r="A4284" t="s">
        <v>610</v>
      </c>
      <c r="B4284" t="s">
        <v>1910</v>
      </c>
      <c r="C4284">
        <v>361</v>
      </c>
      <c r="D4284" t="s">
        <v>3632</v>
      </c>
      <c r="E4284">
        <v>68</v>
      </c>
      <c r="F4284">
        <v>133</v>
      </c>
      <c r="G4284">
        <v>6199</v>
      </c>
      <c r="H4284" t="s">
        <v>3633</v>
      </c>
    </row>
    <row r="4285" spans="1:8" hidden="1" x14ac:dyDescent="0.25">
      <c r="A4285" t="s">
        <v>611</v>
      </c>
      <c r="B4285" t="s">
        <v>1911</v>
      </c>
      <c r="C4285">
        <v>325</v>
      </c>
      <c r="D4285" t="s">
        <v>3630</v>
      </c>
      <c r="E4285">
        <v>166</v>
      </c>
      <c r="F4285">
        <v>324</v>
      </c>
      <c r="G4285">
        <v>5833</v>
      </c>
      <c r="H4285" t="s">
        <v>3631</v>
      </c>
    </row>
    <row r="4286" spans="1:8" x14ac:dyDescent="0.25">
      <c r="A4286" t="s">
        <v>611</v>
      </c>
      <c r="B4286" t="s">
        <v>1911</v>
      </c>
      <c r="C4286">
        <v>325</v>
      </c>
      <c r="D4286" t="s">
        <v>3632</v>
      </c>
      <c r="E4286">
        <v>32</v>
      </c>
      <c r="F4286">
        <v>97</v>
      </c>
      <c r="G4286">
        <v>6199</v>
      </c>
      <c r="H4286" t="s">
        <v>3633</v>
      </c>
    </row>
    <row r="4287" spans="1:8" hidden="1" x14ac:dyDescent="0.25">
      <c r="A4287" t="s">
        <v>5460</v>
      </c>
      <c r="B4287" t="s">
        <v>5461</v>
      </c>
      <c r="C4287">
        <v>386</v>
      </c>
      <c r="D4287" t="s">
        <v>3639</v>
      </c>
      <c r="E4287">
        <v>20</v>
      </c>
      <c r="F4287">
        <v>63</v>
      </c>
      <c r="G4287">
        <v>4169</v>
      </c>
      <c r="H4287" t="s">
        <v>3640</v>
      </c>
    </row>
    <row r="4288" spans="1:8" hidden="1" x14ac:dyDescent="0.25">
      <c r="A4288" t="s">
        <v>5460</v>
      </c>
      <c r="B4288" t="s">
        <v>5461</v>
      </c>
      <c r="C4288">
        <v>386</v>
      </c>
      <c r="D4288" t="s">
        <v>3630</v>
      </c>
      <c r="E4288">
        <v>224</v>
      </c>
      <c r="F4288">
        <v>384</v>
      </c>
      <c r="G4288">
        <v>5833</v>
      </c>
      <c r="H4288" t="s">
        <v>3631</v>
      </c>
    </row>
    <row r="4289" spans="1:8" x14ac:dyDescent="0.25">
      <c r="A4289" t="s">
        <v>5460</v>
      </c>
      <c r="B4289" t="s">
        <v>5461</v>
      </c>
      <c r="C4289">
        <v>386</v>
      </c>
      <c r="D4289" t="s">
        <v>3632</v>
      </c>
      <c r="E4289">
        <v>93</v>
      </c>
      <c r="F4289">
        <v>154</v>
      </c>
      <c r="G4289">
        <v>6199</v>
      </c>
      <c r="H4289" t="s">
        <v>3633</v>
      </c>
    </row>
    <row r="4290" spans="1:8" hidden="1" x14ac:dyDescent="0.25">
      <c r="A4290" t="s">
        <v>612</v>
      </c>
      <c r="B4290" t="s">
        <v>1912</v>
      </c>
      <c r="C4290">
        <v>505</v>
      </c>
      <c r="D4290" t="s">
        <v>3630</v>
      </c>
      <c r="E4290">
        <v>341</v>
      </c>
      <c r="F4290">
        <v>504</v>
      </c>
      <c r="G4290">
        <v>5833</v>
      </c>
      <c r="H4290" t="s">
        <v>3631</v>
      </c>
    </row>
    <row r="4291" spans="1:8" x14ac:dyDescent="0.25">
      <c r="A4291" t="s">
        <v>612</v>
      </c>
      <c r="B4291" t="s">
        <v>1912</v>
      </c>
      <c r="C4291">
        <v>505</v>
      </c>
      <c r="D4291" t="s">
        <v>3632</v>
      </c>
      <c r="E4291">
        <v>182</v>
      </c>
      <c r="F4291">
        <v>279</v>
      </c>
      <c r="G4291">
        <v>6199</v>
      </c>
      <c r="H4291" t="s">
        <v>3633</v>
      </c>
    </row>
    <row r="4292" spans="1:8" hidden="1" x14ac:dyDescent="0.25">
      <c r="A4292" t="s">
        <v>613</v>
      </c>
      <c r="B4292" t="s">
        <v>1913</v>
      </c>
      <c r="C4292">
        <v>567</v>
      </c>
      <c r="D4292" t="s">
        <v>4420</v>
      </c>
      <c r="E4292">
        <v>111</v>
      </c>
      <c r="F4292">
        <v>186</v>
      </c>
      <c r="G4292">
        <v>6</v>
      </c>
    </row>
    <row r="4293" spans="1:8" hidden="1" x14ac:dyDescent="0.25">
      <c r="A4293" t="s">
        <v>613</v>
      </c>
      <c r="B4293" t="s">
        <v>1913</v>
      </c>
      <c r="C4293">
        <v>567</v>
      </c>
      <c r="D4293" t="s">
        <v>3630</v>
      </c>
      <c r="E4293">
        <v>367</v>
      </c>
      <c r="F4293">
        <v>528</v>
      </c>
      <c r="G4293">
        <v>5833</v>
      </c>
      <c r="H4293" t="s">
        <v>3631</v>
      </c>
    </row>
    <row r="4294" spans="1:8" x14ac:dyDescent="0.25">
      <c r="A4294" t="s">
        <v>613</v>
      </c>
      <c r="B4294" t="s">
        <v>1913</v>
      </c>
      <c r="C4294">
        <v>567</v>
      </c>
      <c r="D4294" t="s">
        <v>3632</v>
      </c>
      <c r="E4294">
        <v>187</v>
      </c>
      <c r="F4294">
        <v>314</v>
      </c>
      <c r="G4294">
        <v>6199</v>
      </c>
      <c r="H4294" t="s">
        <v>3633</v>
      </c>
    </row>
    <row r="4295" spans="1:8" hidden="1" x14ac:dyDescent="0.25">
      <c r="A4295" t="s">
        <v>614</v>
      </c>
      <c r="B4295" t="s">
        <v>1914</v>
      </c>
      <c r="C4295">
        <v>358</v>
      </c>
      <c r="D4295" t="s">
        <v>3630</v>
      </c>
      <c r="E4295">
        <v>199</v>
      </c>
      <c r="F4295">
        <v>357</v>
      </c>
      <c r="G4295">
        <v>5833</v>
      </c>
      <c r="H4295" t="s">
        <v>3631</v>
      </c>
    </row>
    <row r="4296" spans="1:8" x14ac:dyDescent="0.25">
      <c r="A4296" t="s">
        <v>614</v>
      </c>
      <c r="B4296" t="s">
        <v>1914</v>
      </c>
      <c r="C4296">
        <v>358</v>
      </c>
      <c r="D4296" t="s">
        <v>3632</v>
      </c>
      <c r="E4296">
        <v>32</v>
      </c>
      <c r="F4296">
        <v>133</v>
      </c>
      <c r="G4296">
        <v>6199</v>
      </c>
      <c r="H4296" t="s">
        <v>3633</v>
      </c>
    </row>
    <row r="4297" spans="1:8" hidden="1" x14ac:dyDescent="0.25">
      <c r="A4297" t="s">
        <v>5462</v>
      </c>
      <c r="B4297" t="s">
        <v>5463</v>
      </c>
      <c r="C4297">
        <v>514</v>
      </c>
      <c r="D4297" t="s">
        <v>4003</v>
      </c>
      <c r="E4297">
        <v>104</v>
      </c>
      <c r="F4297">
        <v>188</v>
      </c>
      <c r="G4297">
        <v>11370</v>
      </c>
      <c r="H4297" t="s">
        <v>4004</v>
      </c>
    </row>
    <row r="4298" spans="1:8" hidden="1" x14ac:dyDescent="0.25">
      <c r="A4298" t="s">
        <v>5462</v>
      </c>
      <c r="B4298" t="s">
        <v>5463</v>
      </c>
      <c r="C4298">
        <v>514</v>
      </c>
      <c r="D4298" t="s">
        <v>3630</v>
      </c>
      <c r="E4298">
        <v>341</v>
      </c>
      <c r="F4298">
        <v>513</v>
      </c>
      <c r="G4298">
        <v>5833</v>
      </c>
      <c r="H4298" t="s">
        <v>3631</v>
      </c>
    </row>
    <row r="4299" spans="1:8" x14ac:dyDescent="0.25">
      <c r="A4299" t="s">
        <v>5462</v>
      </c>
      <c r="B4299" t="s">
        <v>5463</v>
      </c>
      <c r="C4299">
        <v>514</v>
      </c>
      <c r="D4299" t="s">
        <v>3632</v>
      </c>
      <c r="E4299">
        <v>208</v>
      </c>
      <c r="F4299">
        <v>269</v>
      </c>
      <c r="G4299">
        <v>6199</v>
      </c>
      <c r="H4299" t="s">
        <v>3633</v>
      </c>
    </row>
    <row r="4300" spans="1:8" hidden="1" x14ac:dyDescent="0.25">
      <c r="A4300" t="s">
        <v>5464</v>
      </c>
      <c r="B4300" t="s">
        <v>5465</v>
      </c>
      <c r="C4300">
        <v>711</v>
      </c>
      <c r="D4300" t="s">
        <v>3657</v>
      </c>
      <c r="E4300">
        <v>17</v>
      </c>
      <c r="F4300">
        <v>125</v>
      </c>
      <c r="G4300">
        <v>2653</v>
      </c>
      <c r="H4300" t="s">
        <v>3658</v>
      </c>
    </row>
    <row r="4301" spans="1:8" hidden="1" x14ac:dyDescent="0.25">
      <c r="A4301" t="s">
        <v>5464</v>
      </c>
      <c r="B4301" t="s">
        <v>5465</v>
      </c>
      <c r="C4301">
        <v>711</v>
      </c>
      <c r="D4301" t="s">
        <v>4655</v>
      </c>
      <c r="E4301">
        <v>176</v>
      </c>
      <c r="F4301">
        <v>223</v>
      </c>
      <c r="G4301">
        <v>19</v>
      </c>
    </row>
    <row r="4302" spans="1:8" hidden="1" x14ac:dyDescent="0.25">
      <c r="A4302" t="s">
        <v>5464</v>
      </c>
      <c r="B4302" t="s">
        <v>5465</v>
      </c>
      <c r="C4302">
        <v>711</v>
      </c>
      <c r="D4302" t="s">
        <v>3639</v>
      </c>
      <c r="E4302">
        <v>296</v>
      </c>
      <c r="F4302">
        <v>344</v>
      </c>
      <c r="G4302">
        <v>4169</v>
      </c>
      <c r="H4302" t="s">
        <v>3640</v>
      </c>
    </row>
    <row r="4303" spans="1:8" hidden="1" x14ac:dyDescent="0.25">
      <c r="A4303" t="s">
        <v>5464</v>
      </c>
      <c r="B4303" t="s">
        <v>5465</v>
      </c>
      <c r="C4303">
        <v>711</v>
      </c>
      <c r="D4303" t="s">
        <v>3630</v>
      </c>
      <c r="E4303">
        <v>547</v>
      </c>
      <c r="F4303">
        <v>703</v>
      </c>
      <c r="G4303">
        <v>5833</v>
      </c>
      <c r="H4303" t="s">
        <v>3631</v>
      </c>
    </row>
    <row r="4304" spans="1:8" x14ac:dyDescent="0.25">
      <c r="A4304" t="s">
        <v>5464</v>
      </c>
      <c r="B4304" t="s">
        <v>5465</v>
      </c>
      <c r="C4304">
        <v>711</v>
      </c>
      <c r="D4304" t="s">
        <v>3632</v>
      </c>
      <c r="E4304">
        <v>369</v>
      </c>
      <c r="F4304">
        <v>442</v>
      </c>
      <c r="G4304">
        <v>6199</v>
      </c>
      <c r="H4304" t="s">
        <v>3633</v>
      </c>
    </row>
    <row r="4305" spans="1:8" hidden="1" x14ac:dyDescent="0.25">
      <c r="A4305" t="s">
        <v>615</v>
      </c>
      <c r="B4305" t="s">
        <v>1915</v>
      </c>
      <c r="C4305">
        <v>411</v>
      </c>
      <c r="D4305" t="s">
        <v>3630</v>
      </c>
      <c r="E4305">
        <v>250</v>
      </c>
      <c r="F4305">
        <v>410</v>
      </c>
      <c r="G4305">
        <v>5833</v>
      </c>
      <c r="H4305" t="s">
        <v>3631</v>
      </c>
    </row>
    <row r="4306" spans="1:8" x14ac:dyDescent="0.25">
      <c r="A4306" t="s">
        <v>615</v>
      </c>
      <c r="B4306" t="s">
        <v>1915</v>
      </c>
      <c r="C4306">
        <v>411</v>
      </c>
      <c r="D4306" t="s">
        <v>3632</v>
      </c>
      <c r="E4306">
        <v>116</v>
      </c>
      <c r="F4306">
        <v>180</v>
      </c>
      <c r="G4306">
        <v>6199</v>
      </c>
      <c r="H4306" t="s">
        <v>3633</v>
      </c>
    </row>
    <row r="4307" spans="1:8" hidden="1" x14ac:dyDescent="0.25">
      <c r="A4307" t="s">
        <v>616</v>
      </c>
      <c r="B4307" t="s">
        <v>2607</v>
      </c>
      <c r="C4307">
        <v>469</v>
      </c>
      <c r="D4307" t="s">
        <v>3630</v>
      </c>
      <c r="E4307">
        <v>277</v>
      </c>
      <c r="F4307">
        <v>437</v>
      </c>
      <c r="G4307">
        <v>5833</v>
      </c>
      <c r="H4307" t="s">
        <v>3631</v>
      </c>
    </row>
    <row r="4308" spans="1:8" x14ac:dyDescent="0.25">
      <c r="A4308" t="s">
        <v>616</v>
      </c>
      <c r="B4308" t="s">
        <v>2607</v>
      </c>
      <c r="C4308">
        <v>469</v>
      </c>
      <c r="D4308" t="s">
        <v>3632</v>
      </c>
      <c r="E4308">
        <v>130</v>
      </c>
      <c r="F4308">
        <v>195</v>
      </c>
      <c r="G4308">
        <v>6199</v>
      </c>
      <c r="H4308" t="s">
        <v>3633</v>
      </c>
    </row>
    <row r="4309" spans="1:8" hidden="1" x14ac:dyDescent="0.25">
      <c r="A4309" t="s">
        <v>617</v>
      </c>
      <c r="B4309" t="s">
        <v>1916</v>
      </c>
      <c r="C4309">
        <v>400</v>
      </c>
      <c r="D4309" t="s">
        <v>3630</v>
      </c>
      <c r="E4309">
        <v>238</v>
      </c>
      <c r="F4309">
        <v>398</v>
      </c>
      <c r="G4309">
        <v>5833</v>
      </c>
      <c r="H4309" t="s">
        <v>3631</v>
      </c>
    </row>
    <row r="4310" spans="1:8" x14ac:dyDescent="0.25">
      <c r="A4310" t="s">
        <v>617</v>
      </c>
      <c r="B4310" t="s">
        <v>1916</v>
      </c>
      <c r="C4310">
        <v>400</v>
      </c>
      <c r="D4310" t="s">
        <v>3632</v>
      </c>
      <c r="E4310">
        <v>54</v>
      </c>
      <c r="F4310">
        <v>175</v>
      </c>
      <c r="G4310">
        <v>6199</v>
      </c>
      <c r="H4310" t="s">
        <v>3633</v>
      </c>
    </row>
    <row r="4311" spans="1:8" hidden="1" x14ac:dyDescent="0.25">
      <c r="A4311" t="s">
        <v>618</v>
      </c>
      <c r="B4311" t="s">
        <v>1917</v>
      </c>
      <c r="C4311">
        <v>413</v>
      </c>
      <c r="D4311" t="s">
        <v>3630</v>
      </c>
      <c r="E4311">
        <v>246</v>
      </c>
      <c r="F4311">
        <v>406</v>
      </c>
      <c r="G4311">
        <v>5833</v>
      </c>
      <c r="H4311" t="s">
        <v>3631</v>
      </c>
    </row>
    <row r="4312" spans="1:8" x14ac:dyDescent="0.25">
      <c r="A4312" t="s">
        <v>618</v>
      </c>
      <c r="B4312" t="s">
        <v>1917</v>
      </c>
      <c r="C4312">
        <v>413</v>
      </c>
      <c r="D4312" t="s">
        <v>3632</v>
      </c>
      <c r="E4312">
        <v>110</v>
      </c>
      <c r="F4312">
        <v>175</v>
      </c>
      <c r="G4312">
        <v>6199</v>
      </c>
      <c r="H4312" t="s">
        <v>3633</v>
      </c>
    </row>
    <row r="4313" spans="1:8" hidden="1" x14ac:dyDescent="0.25">
      <c r="A4313" t="s">
        <v>5466</v>
      </c>
      <c r="B4313" t="s">
        <v>5467</v>
      </c>
      <c r="C4313">
        <v>616</v>
      </c>
      <c r="D4313" t="s">
        <v>3630</v>
      </c>
      <c r="E4313">
        <v>422</v>
      </c>
      <c r="F4313">
        <v>584</v>
      </c>
      <c r="G4313">
        <v>5833</v>
      </c>
      <c r="H4313" t="s">
        <v>3631</v>
      </c>
    </row>
    <row r="4314" spans="1:8" x14ac:dyDescent="0.25">
      <c r="A4314" t="s">
        <v>5466</v>
      </c>
      <c r="B4314" t="s">
        <v>5467</v>
      </c>
      <c r="C4314">
        <v>616</v>
      </c>
      <c r="D4314" t="s">
        <v>3632</v>
      </c>
      <c r="E4314">
        <v>183</v>
      </c>
      <c r="F4314">
        <v>253</v>
      </c>
      <c r="G4314">
        <v>6199</v>
      </c>
      <c r="H4314" t="s">
        <v>3633</v>
      </c>
    </row>
    <row r="4315" spans="1:8" x14ac:dyDescent="0.25">
      <c r="A4315" t="s">
        <v>5466</v>
      </c>
      <c r="B4315" t="s">
        <v>5467</v>
      </c>
      <c r="C4315">
        <v>616</v>
      </c>
      <c r="D4315" t="s">
        <v>3632</v>
      </c>
      <c r="E4315">
        <v>258</v>
      </c>
      <c r="F4315">
        <v>331</v>
      </c>
      <c r="G4315">
        <v>6199</v>
      </c>
      <c r="H4315" t="s">
        <v>3633</v>
      </c>
    </row>
    <row r="4316" spans="1:8" hidden="1" x14ac:dyDescent="0.25">
      <c r="A4316" t="s">
        <v>14</v>
      </c>
      <c r="B4316" t="s">
        <v>1319</v>
      </c>
      <c r="C4316">
        <v>676</v>
      </c>
      <c r="D4316" t="s">
        <v>3630</v>
      </c>
      <c r="E4316">
        <v>363</v>
      </c>
      <c r="F4316">
        <v>521</v>
      </c>
      <c r="G4316">
        <v>5833</v>
      </c>
      <c r="H4316" t="s">
        <v>3631</v>
      </c>
    </row>
    <row r="4317" spans="1:8" x14ac:dyDescent="0.25">
      <c r="A4317" t="s">
        <v>14</v>
      </c>
      <c r="B4317" t="s">
        <v>1319</v>
      </c>
      <c r="C4317">
        <v>676</v>
      </c>
      <c r="D4317" t="s">
        <v>3632</v>
      </c>
      <c r="E4317">
        <v>178</v>
      </c>
      <c r="F4317">
        <v>307</v>
      </c>
      <c r="G4317">
        <v>6199</v>
      </c>
      <c r="H4317" t="s">
        <v>3633</v>
      </c>
    </row>
    <row r="4318" spans="1:8" hidden="1" x14ac:dyDescent="0.25">
      <c r="A4318" t="s">
        <v>14</v>
      </c>
      <c r="B4318" t="s">
        <v>1319</v>
      </c>
      <c r="C4318">
        <v>676</v>
      </c>
      <c r="D4318" t="s">
        <v>4283</v>
      </c>
      <c r="E4318">
        <v>540</v>
      </c>
      <c r="F4318">
        <v>658</v>
      </c>
      <c r="G4318">
        <v>481</v>
      </c>
      <c r="H4318" t="s">
        <v>4284</v>
      </c>
    </row>
    <row r="4319" spans="1:8" hidden="1" x14ac:dyDescent="0.25">
      <c r="A4319" t="s">
        <v>619</v>
      </c>
      <c r="B4319" t="s">
        <v>1918</v>
      </c>
      <c r="C4319">
        <v>589</v>
      </c>
      <c r="D4319" t="s">
        <v>3630</v>
      </c>
      <c r="E4319">
        <v>388</v>
      </c>
      <c r="F4319">
        <v>550</v>
      </c>
      <c r="G4319">
        <v>5833</v>
      </c>
      <c r="H4319" t="s">
        <v>3631</v>
      </c>
    </row>
    <row r="4320" spans="1:8" x14ac:dyDescent="0.25">
      <c r="A4320" t="s">
        <v>619</v>
      </c>
      <c r="B4320" t="s">
        <v>1918</v>
      </c>
      <c r="C4320">
        <v>589</v>
      </c>
      <c r="D4320" t="s">
        <v>3632</v>
      </c>
      <c r="E4320">
        <v>198</v>
      </c>
      <c r="F4320">
        <v>334</v>
      </c>
      <c r="G4320">
        <v>6199</v>
      </c>
      <c r="H4320" t="s">
        <v>3633</v>
      </c>
    </row>
    <row r="4321" spans="1:8" hidden="1" x14ac:dyDescent="0.25">
      <c r="A4321" t="s">
        <v>5468</v>
      </c>
      <c r="B4321" t="s">
        <v>5469</v>
      </c>
      <c r="C4321">
        <v>645</v>
      </c>
      <c r="D4321" t="s">
        <v>3630</v>
      </c>
      <c r="E4321">
        <v>421</v>
      </c>
      <c r="F4321">
        <v>584</v>
      </c>
      <c r="G4321">
        <v>5833</v>
      </c>
      <c r="H4321" t="s">
        <v>3631</v>
      </c>
    </row>
    <row r="4322" spans="1:8" x14ac:dyDescent="0.25">
      <c r="A4322" t="s">
        <v>5468</v>
      </c>
      <c r="B4322" t="s">
        <v>5469</v>
      </c>
      <c r="C4322">
        <v>645</v>
      </c>
      <c r="D4322" t="s">
        <v>3632</v>
      </c>
      <c r="E4322">
        <v>133</v>
      </c>
      <c r="F4322">
        <v>195</v>
      </c>
      <c r="G4322">
        <v>6199</v>
      </c>
      <c r="H4322" t="s">
        <v>3633</v>
      </c>
    </row>
    <row r="4323" spans="1:8" x14ac:dyDescent="0.25">
      <c r="A4323" t="s">
        <v>5468</v>
      </c>
      <c r="B4323" t="s">
        <v>5469</v>
      </c>
      <c r="C4323">
        <v>645</v>
      </c>
      <c r="D4323" t="s">
        <v>3632</v>
      </c>
      <c r="E4323">
        <v>197</v>
      </c>
      <c r="F4323">
        <v>267</v>
      </c>
      <c r="G4323">
        <v>6199</v>
      </c>
      <c r="H4323" t="s">
        <v>3633</v>
      </c>
    </row>
    <row r="4324" spans="1:8" x14ac:dyDescent="0.25">
      <c r="A4324" t="s">
        <v>5468</v>
      </c>
      <c r="B4324" t="s">
        <v>5469</v>
      </c>
      <c r="C4324">
        <v>645</v>
      </c>
      <c r="D4324" t="s">
        <v>3632</v>
      </c>
      <c r="E4324">
        <v>271</v>
      </c>
      <c r="F4324">
        <v>349</v>
      </c>
      <c r="G4324">
        <v>6199</v>
      </c>
      <c r="H4324" t="s">
        <v>3633</v>
      </c>
    </row>
    <row r="4325" spans="1:8" hidden="1" x14ac:dyDescent="0.25">
      <c r="A4325" t="s">
        <v>620</v>
      </c>
      <c r="B4325" t="s">
        <v>1919</v>
      </c>
      <c r="C4325">
        <v>588</v>
      </c>
      <c r="D4325" t="s">
        <v>3630</v>
      </c>
      <c r="E4325">
        <v>386</v>
      </c>
      <c r="F4325">
        <v>548</v>
      </c>
      <c r="G4325">
        <v>5833</v>
      </c>
      <c r="H4325" t="s">
        <v>3631</v>
      </c>
    </row>
    <row r="4326" spans="1:8" x14ac:dyDescent="0.25">
      <c r="A4326" t="s">
        <v>620</v>
      </c>
      <c r="B4326" t="s">
        <v>1919</v>
      </c>
      <c r="C4326">
        <v>588</v>
      </c>
      <c r="D4326" t="s">
        <v>3632</v>
      </c>
      <c r="E4326">
        <v>199</v>
      </c>
      <c r="F4326">
        <v>332</v>
      </c>
      <c r="G4326">
        <v>6199</v>
      </c>
      <c r="H4326" t="s">
        <v>3633</v>
      </c>
    </row>
    <row r="4327" spans="1:8" hidden="1" x14ac:dyDescent="0.25">
      <c r="A4327" t="s">
        <v>5470</v>
      </c>
      <c r="B4327" t="s">
        <v>5471</v>
      </c>
      <c r="C4327">
        <v>414</v>
      </c>
      <c r="D4327" t="s">
        <v>3639</v>
      </c>
      <c r="E4327">
        <v>44</v>
      </c>
      <c r="F4327">
        <v>92</v>
      </c>
      <c r="G4327">
        <v>4169</v>
      </c>
      <c r="H4327" t="s">
        <v>3640</v>
      </c>
    </row>
    <row r="4328" spans="1:8" hidden="1" x14ac:dyDescent="0.25">
      <c r="A4328" t="s">
        <v>5470</v>
      </c>
      <c r="B4328" t="s">
        <v>5471</v>
      </c>
      <c r="C4328">
        <v>414</v>
      </c>
      <c r="D4328" t="s">
        <v>3630</v>
      </c>
      <c r="E4328">
        <v>252</v>
      </c>
      <c r="F4328">
        <v>412</v>
      </c>
      <c r="G4328">
        <v>5833</v>
      </c>
      <c r="H4328" t="s">
        <v>3631</v>
      </c>
    </row>
    <row r="4329" spans="1:8" x14ac:dyDescent="0.25">
      <c r="A4329" t="s">
        <v>5470</v>
      </c>
      <c r="B4329" t="s">
        <v>5471</v>
      </c>
      <c r="C4329">
        <v>414</v>
      </c>
      <c r="D4329" t="s">
        <v>3632</v>
      </c>
      <c r="E4329">
        <v>118</v>
      </c>
      <c r="F4329">
        <v>182</v>
      </c>
      <c r="G4329">
        <v>6199</v>
      </c>
      <c r="H4329" t="s">
        <v>3633</v>
      </c>
    </row>
    <row r="4330" spans="1:8" hidden="1" x14ac:dyDescent="0.25">
      <c r="A4330" t="s">
        <v>621</v>
      </c>
      <c r="B4330" t="s">
        <v>1920</v>
      </c>
      <c r="C4330">
        <v>584</v>
      </c>
      <c r="D4330" t="s">
        <v>3630</v>
      </c>
      <c r="E4330">
        <v>383</v>
      </c>
      <c r="F4330">
        <v>545</v>
      </c>
      <c r="G4330">
        <v>5833</v>
      </c>
      <c r="H4330" t="s">
        <v>3631</v>
      </c>
    </row>
    <row r="4331" spans="1:8" x14ac:dyDescent="0.25">
      <c r="A4331" t="s">
        <v>621</v>
      </c>
      <c r="B4331" t="s">
        <v>1920</v>
      </c>
      <c r="C4331">
        <v>584</v>
      </c>
      <c r="D4331" t="s">
        <v>3632</v>
      </c>
      <c r="E4331">
        <v>193</v>
      </c>
      <c r="F4331">
        <v>329</v>
      </c>
      <c r="G4331">
        <v>6199</v>
      </c>
      <c r="H4331" t="s">
        <v>3633</v>
      </c>
    </row>
    <row r="4332" spans="1:8" hidden="1" x14ac:dyDescent="0.25">
      <c r="A4332" t="s">
        <v>15</v>
      </c>
      <c r="B4332" t="s">
        <v>1320</v>
      </c>
      <c r="C4332">
        <v>676</v>
      </c>
      <c r="D4332" t="s">
        <v>3630</v>
      </c>
      <c r="E4332">
        <v>363</v>
      </c>
      <c r="F4332">
        <v>521</v>
      </c>
      <c r="G4332">
        <v>5833</v>
      </c>
      <c r="H4332" t="s">
        <v>3631</v>
      </c>
    </row>
    <row r="4333" spans="1:8" x14ac:dyDescent="0.25">
      <c r="A4333" t="s">
        <v>15</v>
      </c>
      <c r="B4333" t="s">
        <v>1320</v>
      </c>
      <c r="C4333">
        <v>676</v>
      </c>
      <c r="D4333" t="s">
        <v>3632</v>
      </c>
      <c r="E4333">
        <v>178</v>
      </c>
      <c r="F4333">
        <v>307</v>
      </c>
      <c r="G4333">
        <v>6199</v>
      </c>
      <c r="H4333" t="s">
        <v>3633</v>
      </c>
    </row>
    <row r="4334" spans="1:8" hidden="1" x14ac:dyDescent="0.25">
      <c r="A4334" t="s">
        <v>15</v>
      </c>
      <c r="B4334" t="s">
        <v>1320</v>
      </c>
      <c r="C4334">
        <v>676</v>
      </c>
      <c r="D4334" t="s">
        <v>4283</v>
      </c>
      <c r="E4334">
        <v>540</v>
      </c>
      <c r="F4334">
        <v>658</v>
      </c>
      <c r="G4334">
        <v>481</v>
      </c>
      <c r="H4334" t="s">
        <v>4284</v>
      </c>
    </row>
    <row r="4335" spans="1:8" hidden="1" x14ac:dyDescent="0.25">
      <c r="A4335" t="s">
        <v>622</v>
      </c>
      <c r="B4335" t="s">
        <v>1921</v>
      </c>
      <c r="C4335">
        <v>588</v>
      </c>
      <c r="D4335" t="s">
        <v>3630</v>
      </c>
      <c r="E4335">
        <v>386</v>
      </c>
      <c r="F4335">
        <v>548</v>
      </c>
      <c r="G4335">
        <v>5833</v>
      </c>
      <c r="H4335" t="s">
        <v>3631</v>
      </c>
    </row>
    <row r="4336" spans="1:8" x14ac:dyDescent="0.25">
      <c r="A4336" t="s">
        <v>622</v>
      </c>
      <c r="B4336" t="s">
        <v>1921</v>
      </c>
      <c r="C4336">
        <v>588</v>
      </c>
      <c r="D4336" t="s">
        <v>3632</v>
      </c>
      <c r="E4336">
        <v>199</v>
      </c>
      <c r="F4336">
        <v>332</v>
      </c>
      <c r="G4336">
        <v>6199</v>
      </c>
      <c r="H4336" t="s">
        <v>3633</v>
      </c>
    </row>
    <row r="4337" spans="1:8" hidden="1" x14ac:dyDescent="0.25">
      <c r="A4337" t="s">
        <v>5472</v>
      </c>
      <c r="B4337" t="s">
        <v>5473</v>
      </c>
      <c r="C4337">
        <v>406</v>
      </c>
      <c r="D4337" t="s">
        <v>3639</v>
      </c>
      <c r="E4337">
        <v>36</v>
      </c>
      <c r="F4337">
        <v>84</v>
      </c>
      <c r="G4337">
        <v>4169</v>
      </c>
      <c r="H4337" t="s">
        <v>3640</v>
      </c>
    </row>
    <row r="4338" spans="1:8" hidden="1" x14ac:dyDescent="0.25">
      <c r="A4338" t="s">
        <v>5472</v>
      </c>
      <c r="B4338" t="s">
        <v>5473</v>
      </c>
      <c r="C4338">
        <v>406</v>
      </c>
      <c r="D4338" t="s">
        <v>3630</v>
      </c>
      <c r="E4338">
        <v>244</v>
      </c>
      <c r="F4338">
        <v>404</v>
      </c>
      <c r="G4338">
        <v>5833</v>
      </c>
      <c r="H4338" t="s">
        <v>3631</v>
      </c>
    </row>
    <row r="4339" spans="1:8" x14ac:dyDescent="0.25">
      <c r="A4339" t="s">
        <v>5472</v>
      </c>
      <c r="B4339" t="s">
        <v>5473</v>
      </c>
      <c r="C4339">
        <v>406</v>
      </c>
      <c r="D4339" t="s">
        <v>3632</v>
      </c>
      <c r="E4339">
        <v>110</v>
      </c>
      <c r="F4339">
        <v>174</v>
      </c>
      <c r="G4339">
        <v>6199</v>
      </c>
      <c r="H4339" t="s">
        <v>3633</v>
      </c>
    </row>
    <row r="4340" spans="1:8" hidden="1" x14ac:dyDescent="0.25">
      <c r="A4340" t="s">
        <v>5474</v>
      </c>
      <c r="B4340" t="s">
        <v>5475</v>
      </c>
      <c r="C4340">
        <v>645</v>
      </c>
      <c r="D4340" t="s">
        <v>3630</v>
      </c>
      <c r="E4340">
        <v>421</v>
      </c>
      <c r="F4340">
        <v>584</v>
      </c>
      <c r="G4340">
        <v>5833</v>
      </c>
      <c r="H4340" t="s">
        <v>3631</v>
      </c>
    </row>
    <row r="4341" spans="1:8" x14ac:dyDescent="0.25">
      <c r="A4341" t="s">
        <v>5474</v>
      </c>
      <c r="B4341" t="s">
        <v>5475</v>
      </c>
      <c r="C4341">
        <v>645</v>
      </c>
      <c r="D4341" t="s">
        <v>3632</v>
      </c>
      <c r="E4341">
        <v>133</v>
      </c>
      <c r="F4341">
        <v>195</v>
      </c>
      <c r="G4341">
        <v>6199</v>
      </c>
      <c r="H4341" t="s">
        <v>3633</v>
      </c>
    </row>
    <row r="4342" spans="1:8" x14ac:dyDescent="0.25">
      <c r="A4342" t="s">
        <v>5474</v>
      </c>
      <c r="B4342" t="s">
        <v>5475</v>
      </c>
      <c r="C4342">
        <v>645</v>
      </c>
      <c r="D4342" t="s">
        <v>3632</v>
      </c>
      <c r="E4342">
        <v>197</v>
      </c>
      <c r="F4342">
        <v>267</v>
      </c>
      <c r="G4342">
        <v>6199</v>
      </c>
      <c r="H4342" t="s">
        <v>3633</v>
      </c>
    </row>
    <row r="4343" spans="1:8" x14ac:dyDescent="0.25">
      <c r="A4343" t="s">
        <v>5474</v>
      </c>
      <c r="B4343" t="s">
        <v>5475</v>
      </c>
      <c r="C4343">
        <v>645</v>
      </c>
      <c r="D4343" t="s">
        <v>3632</v>
      </c>
      <c r="E4343">
        <v>271</v>
      </c>
      <c r="F4343">
        <v>349</v>
      </c>
      <c r="G4343">
        <v>6199</v>
      </c>
      <c r="H4343" t="s">
        <v>3633</v>
      </c>
    </row>
    <row r="4344" spans="1:8" hidden="1" x14ac:dyDescent="0.25">
      <c r="A4344" t="s">
        <v>623</v>
      </c>
      <c r="B4344" t="s">
        <v>1922</v>
      </c>
      <c r="C4344">
        <v>426</v>
      </c>
      <c r="D4344" t="s">
        <v>5024</v>
      </c>
      <c r="E4344">
        <v>18</v>
      </c>
      <c r="F4344">
        <v>65</v>
      </c>
      <c r="G4344">
        <v>55</v>
      </c>
    </row>
    <row r="4345" spans="1:8" hidden="1" x14ac:dyDescent="0.25">
      <c r="A4345" t="s">
        <v>623</v>
      </c>
      <c r="B4345" t="s">
        <v>1922</v>
      </c>
      <c r="C4345">
        <v>426</v>
      </c>
      <c r="D4345" t="s">
        <v>3630</v>
      </c>
      <c r="E4345">
        <v>265</v>
      </c>
      <c r="F4345">
        <v>424</v>
      </c>
      <c r="G4345">
        <v>5833</v>
      </c>
      <c r="H4345" t="s">
        <v>3631</v>
      </c>
    </row>
    <row r="4346" spans="1:8" x14ac:dyDescent="0.25">
      <c r="A4346" t="s">
        <v>623</v>
      </c>
      <c r="B4346" t="s">
        <v>1922</v>
      </c>
      <c r="C4346">
        <v>426</v>
      </c>
      <c r="D4346" t="s">
        <v>3632</v>
      </c>
      <c r="E4346">
        <v>99</v>
      </c>
      <c r="F4346">
        <v>185</v>
      </c>
      <c r="G4346">
        <v>6199</v>
      </c>
      <c r="H4346" t="s">
        <v>3633</v>
      </c>
    </row>
    <row r="4347" spans="1:8" hidden="1" x14ac:dyDescent="0.25">
      <c r="A4347" t="s">
        <v>5476</v>
      </c>
      <c r="B4347" t="s">
        <v>5477</v>
      </c>
      <c r="C4347">
        <v>763</v>
      </c>
      <c r="D4347" t="s">
        <v>3630</v>
      </c>
      <c r="E4347">
        <v>558</v>
      </c>
      <c r="F4347">
        <v>734</v>
      </c>
      <c r="G4347">
        <v>5833</v>
      </c>
      <c r="H4347" t="s">
        <v>3631</v>
      </c>
    </row>
    <row r="4348" spans="1:8" x14ac:dyDescent="0.25">
      <c r="A4348" t="s">
        <v>5476</v>
      </c>
      <c r="B4348" t="s">
        <v>5477</v>
      </c>
      <c r="C4348">
        <v>763</v>
      </c>
      <c r="D4348" t="s">
        <v>3632</v>
      </c>
      <c r="E4348">
        <v>194</v>
      </c>
      <c r="F4348">
        <v>254</v>
      </c>
      <c r="G4348">
        <v>6199</v>
      </c>
      <c r="H4348" t="s">
        <v>3633</v>
      </c>
    </row>
    <row r="4349" spans="1:8" x14ac:dyDescent="0.25">
      <c r="A4349" t="s">
        <v>5476</v>
      </c>
      <c r="B4349" t="s">
        <v>5477</v>
      </c>
      <c r="C4349">
        <v>763</v>
      </c>
      <c r="D4349" t="s">
        <v>3632</v>
      </c>
      <c r="E4349">
        <v>259</v>
      </c>
      <c r="F4349">
        <v>328</v>
      </c>
      <c r="G4349">
        <v>6199</v>
      </c>
      <c r="H4349" t="s">
        <v>3633</v>
      </c>
    </row>
    <row r="4350" spans="1:8" x14ac:dyDescent="0.25">
      <c r="A4350" t="s">
        <v>5476</v>
      </c>
      <c r="B4350" t="s">
        <v>5477</v>
      </c>
      <c r="C4350">
        <v>763</v>
      </c>
      <c r="D4350" t="s">
        <v>3632</v>
      </c>
      <c r="E4350">
        <v>332</v>
      </c>
      <c r="F4350">
        <v>483</v>
      </c>
      <c r="G4350">
        <v>6199</v>
      </c>
      <c r="H4350" t="s">
        <v>3633</v>
      </c>
    </row>
    <row r="4351" spans="1:8" hidden="1" x14ac:dyDescent="0.25">
      <c r="A4351" t="s">
        <v>624</v>
      </c>
      <c r="B4351" t="s">
        <v>1923</v>
      </c>
      <c r="C4351">
        <v>607</v>
      </c>
      <c r="D4351" t="s">
        <v>3869</v>
      </c>
      <c r="E4351">
        <v>369</v>
      </c>
      <c r="F4351">
        <v>419</v>
      </c>
      <c r="G4351">
        <v>41</v>
      </c>
    </row>
    <row r="4352" spans="1:8" hidden="1" x14ac:dyDescent="0.25">
      <c r="A4352" t="s">
        <v>624</v>
      </c>
      <c r="B4352" t="s">
        <v>1923</v>
      </c>
      <c r="C4352">
        <v>607</v>
      </c>
      <c r="D4352" t="s">
        <v>4168</v>
      </c>
      <c r="E4352">
        <v>1</v>
      </c>
      <c r="F4352">
        <v>116</v>
      </c>
      <c r="G4352">
        <v>27</v>
      </c>
    </row>
    <row r="4353" spans="1:8" hidden="1" x14ac:dyDescent="0.25">
      <c r="A4353" t="s">
        <v>624</v>
      </c>
      <c r="B4353" t="s">
        <v>1923</v>
      </c>
      <c r="C4353">
        <v>607</v>
      </c>
      <c r="D4353" t="s">
        <v>3630</v>
      </c>
      <c r="E4353">
        <v>448</v>
      </c>
      <c r="F4353">
        <v>606</v>
      </c>
      <c r="G4353">
        <v>5833</v>
      </c>
      <c r="H4353" t="s">
        <v>3631</v>
      </c>
    </row>
    <row r="4354" spans="1:8" x14ac:dyDescent="0.25">
      <c r="A4354" t="s">
        <v>624</v>
      </c>
      <c r="B4354" t="s">
        <v>1923</v>
      </c>
      <c r="C4354">
        <v>607</v>
      </c>
      <c r="D4354" t="s">
        <v>3632</v>
      </c>
      <c r="E4354">
        <v>186</v>
      </c>
      <c r="F4354">
        <v>368</v>
      </c>
      <c r="G4354">
        <v>6199</v>
      </c>
      <c r="H4354" t="s">
        <v>3633</v>
      </c>
    </row>
    <row r="4355" spans="1:8" hidden="1" x14ac:dyDescent="0.25">
      <c r="A4355" t="s">
        <v>5478</v>
      </c>
      <c r="B4355" t="s">
        <v>5479</v>
      </c>
      <c r="C4355">
        <v>649</v>
      </c>
      <c r="D4355" t="s">
        <v>3639</v>
      </c>
      <c r="E4355">
        <v>211</v>
      </c>
      <c r="F4355">
        <v>259</v>
      </c>
      <c r="G4355">
        <v>4169</v>
      </c>
      <c r="H4355" t="s">
        <v>3640</v>
      </c>
    </row>
    <row r="4356" spans="1:8" hidden="1" x14ac:dyDescent="0.25">
      <c r="A4356" t="s">
        <v>5478</v>
      </c>
      <c r="B4356" t="s">
        <v>5479</v>
      </c>
      <c r="C4356">
        <v>649</v>
      </c>
      <c r="D4356" t="s">
        <v>3630</v>
      </c>
      <c r="E4356">
        <v>477</v>
      </c>
      <c r="F4356">
        <v>643</v>
      </c>
      <c r="G4356">
        <v>5833</v>
      </c>
      <c r="H4356" t="s">
        <v>3631</v>
      </c>
    </row>
    <row r="4357" spans="1:8" x14ac:dyDescent="0.25">
      <c r="A4357" t="s">
        <v>5478</v>
      </c>
      <c r="B4357" t="s">
        <v>5479</v>
      </c>
      <c r="C4357">
        <v>649</v>
      </c>
      <c r="D4357" t="s">
        <v>3632</v>
      </c>
      <c r="E4357">
        <v>284</v>
      </c>
      <c r="F4357">
        <v>371</v>
      </c>
      <c r="G4357">
        <v>6199</v>
      </c>
      <c r="H4357" t="s">
        <v>3633</v>
      </c>
    </row>
    <row r="4358" spans="1:8" hidden="1" x14ac:dyDescent="0.25">
      <c r="A4358" t="s">
        <v>5480</v>
      </c>
      <c r="B4358" t="s">
        <v>5481</v>
      </c>
      <c r="C4358">
        <v>668</v>
      </c>
      <c r="D4358" t="s">
        <v>3630</v>
      </c>
      <c r="E4358">
        <v>437</v>
      </c>
      <c r="F4358">
        <v>601</v>
      </c>
      <c r="G4358">
        <v>5833</v>
      </c>
      <c r="H4358" t="s">
        <v>3631</v>
      </c>
    </row>
    <row r="4359" spans="1:8" x14ac:dyDescent="0.25">
      <c r="A4359" t="s">
        <v>5480</v>
      </c>
      <c r="B4359" t="s">
        <v>5481</v>
      </c>
      <c r="C4359">
        <v>668</v>
      </c>
      <c r="D4359" t="s">
        <v>3632</v>
      </c>
      <c r="E4359">
        <v>104</v>
      </c>
      <c r="F4359">
        <v>165</v>
      </c>
      <c r="G4359">
        <v>6199</v>
      </c>
      <c r="H4359" t="s">
        <v>3633</v>
      </c>
    </row>
    <row r="4360" spans="1:8" x14ac:dyDescent="0.25">
      <c r="A4360" t="s">
        <v>5480</v>
      </c>
      <c r="B4360" t="s">
        <v>5481</v>
      </c>
      <c r="C4360">
        <v>668</v>
      </c>
      <c r="D4360" t="s">
        <v>3632</v>
      </c>
      <c r="E4360">
        <v>166</v>
      </c>
      <c r="F4360">
        <v>233</v>
      </c>
      <c r="G4360">
        <v>6199</v>
      </c>
      <c r="H4360" t="s">
        <v>3633</v>
      </c>
    </row>
    <row r="4361" spans="1:8" x14ac:dyDescent="0.25">
      <c r="A4361" t="s">
        <v>5480</v>
      </c>
      <c r="B4361" t="s">
        <v>5481</v>
      </c>
      <c r="C4361">
        <v>668</v>
      </c>
      <c r="D4361" t="s">
        <v>3632</v>
      </c>
      <c r="E4361">
        <v>237</v>
      </c>
      <c r="F4361">
        <v>335</v>
      </c>
      <c r="G4361">
        <v>6199</v>
      </c>
      <c r="H4361" t="s">
        <v>3633</v>
      </c>
    </row>
    <row r="4362" spans="1:8" hidden="1" x14ac:dyDescent="0.25">
      <c r="A4362" t="s">
        <v>625</v>
      </c>
      <c r="B4362" t="s">
        <v>1924</v>
      </c>
      <c r="C4362">
        <v>607</v>
      </c>
      <c r="D4362" t="s">
        <v>3869</v>
      </c>
      <c r="E4362">
        <v>369</v>
      </c>
      <c r="F4362">
        <v>419</v>
      </c>
      <c r="G4362">
        <v>41</v>
      </c>
    </row>
    <row r="4363" spans="1:8" hidden="1" x14ac:dyDescent="0.25">
      <c r="A4363" t="s">
        <v>625</v>
      </c>
      <c r="B4363" t="s">
        <v>1924</v>
      </c>
      <c r="C4363">
        <v>607</v>
      </c>
      <c r="D4363" t="s">
        <v>4168</v>
      </c>
      <c r="E4363">
        <v>1</v>
      </c>
      <c r="F4363">
        <v>116</v>
      </c>
      <c r="G4363">
        <v>27</v>
      </c>
    </row>
    <row r="4364" spans="1:8" hidden="1" x14ac:dyDescent="0.25">
      <c r="A4364" t="s">
        <v>625</v>
      </c>
      <c r="B4364" t="s">
        <v>1924</v>
      </c>
      <c r="C4364">
        <v>607</v>
      </c>
      <c r="D4364" t="s">
        <v>3630</v>
      </c>
      <c r="E4364">
        <v>448</v>
      </c>
      <c r="F4364">
        <v>606</v>
      </c>
      <c r="G4364">
        <v>5833</v>
      </c>
      <c r="H4364" t="s">
        <v>3631</v>
      </c>
    </row>
    <row r="4365" spans="1:8" x14ac:dyDescent="0.25">
      <c r="A4365" t="s">
        <v>625</v>
      </c>
      <c r="B4365" t="s">
        <v>1924</v>
      </c>
      <c r="C4365">
        <v>607</v>
      </c>
      <c r="D4365" t="s">
        <v>3632</v>
      </c>
      <c r="E4365">
        <v>186</v>
      </c>
      <c r="F4365">
        <v>368</v>
      </c>
      <c r="G4365">
        <v>6199</v>
      </c>
      <c r="H4365" t="s">
        <v>3633</v>
      </c>
    </row>
    <row r="4366" spans="1:8" hidden="1" x14ac:dyDescent="0.25">
      <c r="A4366" t="s">
        <v>5482</v>
      </c>
      <c r="B4366" t="s">
        <v>5483</v>
      </c>
      <c r="C4366">
        <v>763</v>
      </c>
      <c r="D4366" t="s">
        <v>3630</v>
      </c>
      <c r="E4366">
        <v>562</v>
      </c>
      <c r="F4366">
        <v>738</v>
      </c>
      <c r="G4366">
        <v>5833</v>
      </c>
      <c r="H4366" t="s">
        <v>3631</v>
      </c>
    </row>
    <row r="4367" spans="1:8" x14ac:dyDescent="0.25">
      <c r="A4367" t="s">
        <v>5482</v>
      </c>
      <c r="B4367" t="s">
        <v>5483</v>
      </c>
      <c r="C4367">
        <v>763</v>
      </c>
      <c r="D4367" t="s">
        <v>3632</v>
      </c>
      <c r="E4367">
        <v>192</v>
      </c>
      <c r="F4367">
        <v>252</v>
      </c>
      <c r="G4367">
        <v>6199</v>
      </c>
      <c r="H4367" t="s">
        <v>3633</v>
      </c>
    </row>
    <row r="4368" spans="1:8" x14ac:dyDescent="0.25">
      <c r="A4368" t="s">
        <v>5482</v>
      </c>
      <c r="B4368" t="s">
        <v>5483</v>
      </c>
      <c r="C4368">
        <v>763</v>
      </c>
      <c r="D4368" t="s">
        <v>3632</v>
      </c>
      <c r="E4368">
        <v>257</v>
      </c>
      <c r="F4368">
        <v>326</v>
      </c>
      <c r="G4368">
        <v>6199</v>
      </c>
      <c r="H4368" t="s">
        <v>3633</v>
      </c>
    </row>
    <row r="4369" spans="1:8" x14ac:dyDescent="0.25">
      <c r="A4369" t="s">
        <v>5482</v>
      </c>
      <c r="B4369" t="s">
        <v>5483</v>
      </c>
      <c r="C4369">
        <v>763</v>
      </c>
      <c r="D4369" t="s">
        <v>3632</v>
      </c>
      <c r="E4369">
        <v>330</v>
      </c>
      <c r="F4369">
        <v>482</v>
      </c>
      <c r="G4369">
        <v>6199</v>
      </c>
      <c r="H4369" t="s">
        <v>3633</v>
      </c>
    </row>
    <row r="4370" spans="1:8" hidden="1" x14ac:dyDescent="0.25">
      <c r="A4370" t="s">
        <v>5484</v>
      </c>
      <c r="B4370" t="s">
        <v>5485</v>
      </c>
      <c r="C4370">
        <v>668</v>
      </c>
      <c r="D4370" t="s">
        <v>3630</v>
      </c>
      <c r="E4370">
        <v>437</v>
      </c>
      <c r="F4370">
        <v>601</v>
      </c>
      <c r="G4370">
        <v>5833</v>
      </c>
      <c r="H4370" t="s">
        <v>3631</v>
      </c>
    </row>
    <row r="4371" spans="1:8" x14ac:dyDescent="0.25">
      <c r="A4371" t="s">
        <v>5484</v>
      </c>
      <c r="B4371" t="s">
        <v>5485</v>
      </c>
      <c r="C4371">
        <v>668</v>
      </c>
      <c r="D4371" t="s">
        <v>3632</v>
      </c>
      <c r="E4371">
        <v>104</v>
      </c>
      <c r="F4371">
        <v>165</v>
      </c>
      <c r="G4371">
        <v>6199</v>
      </c>
      <c r="H4371" t="s">
        <v>3633</v>
      </c>
    </row>
    <row r="4372" spans="1:8" x14ac:dyDescent="0.25">
      <c r="A4372" t="s">
        <v>5484</v>
      </c>
      <c r="B4372" t="s">
        <v>5485</v>
      </c>
      <c r="C4372">
        <v>668</v>
      </c>
      <c r="D4372" t="s">
        <v>3632</v>
      </c>
      <c r="E4372">
        <v>166</v>
      </c>
      <c r="F4372">
        <v>233</v>
      </c>
      <c r="G4372">
        <v>6199</v>
      </c>
      <c r="H4372" t="s">
        <v>3633</v>
      </c>
    </row>
    <row r="4373" spans="1:8" x14ac:dyDescent="0.25">
      <c r="A4373" t="s">
        <v>5484</v>
      </c>
      <c r="B4373" t="s">
        <v>5485</v>
      </c>
      <c r="C4373">
        <v>668</v>
      </c>
      <c r="D4373" t="s">
        <v>3632</v>
      </c>
      <c r="E4373">
        <v>237</v>
      </c>
      <c r="F4373">
        <v>335</v>
      </c>
      <c r="G4373">
        <v>6199</v>
      </c>
      <c r="H4373" t="s">
        <v>3633</v>
      </c>
    </row>
    <row r="4374" spans="1:8" hidden="1" x14ac:dyDescent="0.25">
      <c r="A4374" t="s">
        <v>5486</v>
      </c>
      <c r="B4374" t="s">
        <v>5487</v>
      </c>
      <c r="C4374">
        <v>648</v>
      </c>
      <c r="D4374" t="s">
        <v>3639</v>
      </c>
      <c r="E4374">
        <v>211</v>
      </c>
      <c r="F4374">
        <v>259</v>
      </c>
      <c r="G4374">
        <v>4169</v>
      </c>
      <c r="H4374" t="s">
        <v>3640</v>
      </c>
    </row>
    <row r="4375" spans="1:8" hidden="1" x14ac:dyDescent="0.25">
      <c r="A4375" t="s">
        <v>5486</v>
      </c>
      <c r="B4375" t="s">
        <v>5487</v>
      </c>
      <c r="C4375">
        <v>648</v>
      </c>
      <c r="D4375" t="s">
        <v>3630</v>
      </c>
      <c r="E4375">
        <v>477</v>
      </c>
      <c r="F4375">
        <v>642</v>
      </c>
      <c r="G4375">
        <v>5833</v>
      </c>
      <c r="H4375" t="s">
        <v>3631</v>
      </c>
    </row>
    <row r="4376" spans="1:8" x14ac:dyDescent="0.25">
      <c r="A4376" t="s">
        <v>5486</v>
      </c>
      <c r="B4376" t="s">
        <v>5487</v>
      </c>
      <c r="C4376">
        <v>648</v>
      </c>
      <c r="D4376" t="s">
        <v>3632</v>
      </c>
      <c r="E4376">
        <v>284</v>
      </c>
      <c r="F4376">
        <v>371</v>
      </c>
      <c r="G4376">
        <v>6199</v>
      </c>
      <c r="H4376" t="s">
        <v>3633</v>
      </c>
    </row>
    <row r="4377" spans="1:8" hidden="1" x14ac:dyDescent="0.25">
      <c r="A4377" t="s">
        <v>5488</v>
      </c>
      <c r="B4377" t="s">
        <v>5489</v>
      </c>
      <c r="C4377">
        <v>522</v>
      </c>
      <c r="D4377" t="s">
        <v>3639</v>
      </c>
      <c r="E4377">
        <v>111</v>
      </c>
      <c r="F4377">
        <v>158</v>
      </c>
      <c r="G4377">
        <v>4169</v>
      </c>
      <c r="H4377" t="s">
        <v>3640</v>
      </c>
    </row>
    <row r="4378" spans="1:8" hidden="1" x14ac:dyDescent="0.25">
      <c r="A4378" t="s">
        <v>5488</v>
      </c>
      <c r="B4378" t="s">
        <v>5489</v>
      </c>
      <c r="C4378">
        <v>522</v>
      </c>
      <c r="D4378" t="s">
        <v>3630</v>
      </c>
      <c r="E4378">
        <v>350</v>
      </c>
      <c r="F4378">
        <v>519</v>
      </c>
      <c r="G4378">
        <v>5833</v>
      </c>
      <c r="H4378" t="s">
        <v>3631</v>
      </c>
    </row>
    <row r="4379" spans="1:8" x14ac:dyDescent="0.25">
      <c r="A4379" t="s">
        <v>5488</v>
      </c>
      <c r="B4379" t="s">
        <v>5489</v>
      </c>
      <c r="C4379">
        <v>522</v>
      </c>
      <c r="D4379" t="s">
        <v>3632</v>
      </c>
      <c r="E4379">
        <v>124</v>
      </c>
      <c r="F4379">
        <v>279</v>
      </c>
      <c r="G4379">
        <v>6199</v>
      </c>
      <c r="H4379" t="s">
        <v>3633</v>
      </c>
    </row>
    <row r="4380" spans="1:8" hidden="1" x14ac:dyDescent="0.25">
      <c r="A4380" t="s">
        <v>5490</v>
      </c>
      <c r="B4380" t="s">
        <v>5491</v>
      </c>
      <c r="C4380">
        <v>522</v>
      </c>
      <c r="D4380" t="s">
        <v>3639</v>
      </c>
      <c r="E4380">
        <v>109</v>
      </c>
      <c r="F4380">
        <v>158</v>
      </c>
      <c r="G4380">
        <v>4169</v>
      </c>
      <c r="H4380" t="s">
        <v>3640</v>
      </c>
    </row>
    <row r="4381" spans="1:8" hidden="1" x14ac:dyDescent="0.25">
      <c r="A4381" t="s">
        <v>5490</v>
      </c>
      <c r="B4381" t="s">
        <v>5491</v>
      </c>
      <c r="C4381">
        <v>522</v>
      </c>
      <c r="D4381" t="s">
        <v>3630</v>
      </c>
      <c r="E4381">
        <v>350</v>
      </c>
      <c r="F4381">
        <v>519</v>
      </c>
      <c r="G4381">
        <v>5833</v>
      </c>
      <c r="H4381" t="s">
        <v>3631</v>
      </c>
    </row>
    <row r="4382" spans="1:8" x14ac:dyDescent="0.25">
      <c r="A4382" t="s">
        <v>5490</v>
      </c>
      <c r="B4382" t="s">
        <v>5491</v>
      </c>
      <c r="C4382">
        <v>522</v>
      </c>
      <c r="D4382" t="s">
        <v>3632</v>
      </c>
      <c r="E4382">
        <v>124</v>
      </c>
      <c r="F4382">
        <v>279</v>
      </c>
      <c r="G4382">
        <v>6199</v>
      </c>
      <c r="H4382" t="s">
        <v>3633</v>
      </c>
    </row>
    <row r="4383" spans="1:8" hidden="1" x14ac:dyDescent="0.25">
      <c r="A4383" t="s">
        <v>626</v>
      </c>
      <c r="B4383" t="s">
        <v>1925</v>
      </c>
      <c r="C4383">
        <v>611</v>
      </c>
      <c r="D4383" t="s">
        <v>3630</v>
      </c>
      <c r="E4383">
        <v>393</v>
      </c>
      <c r="F4383">
        <v>556</v>
      </c>
      <c r="G4383">
        <v>5833</v>
      </c>
      <c r="H4383" t="s">
        <v>3631</v>
      </c>
    </row>
    <row r="4384" spans="1:8" x14ac:dyDescent="0.25">
      <c r="A4384" t="s">
        <v>626</v>
      </c>
      <c r="B4384" t="s">
        <v>1925</v>
      </c>
      <c r="C4384">
        <v>611</v>
      </c>
      <c r="D4384" t="s">
        <v>3632</v>
      </c>
      <c r="E4384">
        <v>267</v>
      </c>
      <c r="F4384">
        <v>327</v>
      </c>
      <c r="G4384">
        <v>6199</v>
      </c>
      <c r="H4384" t="s">
        <v>3633</v>
      </c>
    </row>
    <row r="4385" spans="1:8" hidden="1" x14ac:dyDescent="0.25">
      <c r="A4385" t="s">
        <v>5492</v>
      </c>
      <c r="B4385" t="s">
        <v>5493</v>
      </c>
      <c r="C4385">
        <v>791</v>
      </c>
      <c r="D4385" t="s">
        <v>4193</v>
      </c>
      <c r="E4385">
        <v>751</v>
      </c>
      <c r="F4385">
        <v>788</v>
      </c>
      <c r="G4385">
        <v>6</v>
      </c>
    </row>
    <row r="4386" spans="1:8" hidden="1" x14ac:dyDescent="0.25">
      <c r="A4386" t="s">
        <v>5492</v>
      </c>
      <c r="B4386" t="s">
        <v>5493</v>
      </c>
      <c r="C4386">
        <v>791</v>
      </c>
      <c r="D4386" t="s">
        <v>3630</v>
      </c>
      <c r="E4386">
        <v>513</v>
      </c>
      <c r="F4386">
        <v>680</v>
      </c>
      <c r="G4386">
        <v>5833</v>
      </c>
      <c r="H4386" t="s">
        <v>3631</v>
      </c>
    </row>
    <row r="4387" spans="1:8" x14ac:dyDescent="0.25">
      <c r="A4387" t="s">
        <v>5492</v>
      </c>
      <c r="B4387" t="s">
        <v>5493</v>
      </c>
      <c r="C4387">
        <v>791</v>
      </c>
      <c r="D4387" t="s">
        <v>3632</v>
      </c>
      <c r="E4387">
        <v>158</v>
      </c>
      <c r="F4387">
        <v>219</v>
      </c>
      <c r="G4387">
        <v>6199</v>
      </c>
      <c r="H4387" t="s">
        <v>3633</v>
      </c>
    </row>
    <row r="4388" spans="1:8" x14ac:dyDescent="0.25">
      <c r="A4388" t="s">
        <v>5492</v>
      </c>
      <c r="B4388" t="s">
        <v>5493</v>
      </c>
      <c r="C4388">
        <v>791</v>
      </c>
      <c r="D4388" t="s">
        <v>3632</v>
      </c>
      <c r="E4388">
        <v>221</v>
      </c>
      <c r="F4388">
        <v>290</v>
      </c>
      <c r="G4388">
        <v>6199</v>
      </c>
      <c r="H4388" t="s">
        <v>3633</v>
      </c>
    </row>
    <row r="4389" spans="1:8" x14ac:dyDescent="0.25">
      <c r="A4389" t="s">
        <v>5492</v>
      </c>
      <c r="B4389" t="s">
        <v>5493</v>
      </c>
      <c r="C4389">
        <v>791</v>
      </c>
      <c r="D4389" t="s">
        <v>3632</v>
      </c>
      <c r="E4389">
        <v>294</v>
      </c>
      <c r="F4389">
        <v>426</v>
      </c>
      <c r="G4389">
        <v>6199</v>
      </c>
      <c r="H4389" t="s">
        <v>3633</v>
      </c>
    </row>
    <row r="4390" spans="1:8" hidden="1" x14ac:dyDescent="0.25">
      <c r="A4390" t="s">
        <v>5494</v>
      </c>
      <c r="B4390" t="s">
        <v>5495</v>
      </c>
      <c r="C4390">
        <v>735</v>
      </c>
      <c r="D4390" t="s">
        <v>3630</v>
      </c>
      <c r="E4390">
        <v>472</v>
      </c>
      <c r="F4390">
        <v>637</v>
      </c>
      <c r="G4390">
        <v>5833</v>
      </c>
      <c r="H4390" t="s">
        <v>3631</v>
      </c>
    </row>
    <row r="4391" spans="1:8" x14ac:dyDescent="0.25">
      <c r="A4391" t="s">
        <v>5494</v>
      </c>
      <c r="B4391" t="s">
        <v>5495</v>
      </c>
      <c r="C4391">
        <v>735</v>
      </c>
      <c r="D4391" t="s">
        <v>3632</v>
      </c>
      <c r="E4391">
        <v>129</v>
      </c>
      <c r="F4391">
        <v>189</v>
      </c>
      <c r="G4391">
        <v>6199</v>
      </c>
      <c r="H4391" t="s">
        <v>3633</v>
      </c>
    </row>
    <row r="4392" spans="1:8" x14ac:dyDescent="0.25">
      <c r="A4392" t="s">
        <v>5494</v>
      </c>
      <c r="B4392" t="s">
        <v>5495</v>
      </c>
      <c r="C4392">
        <v>735</v>
      </c>
      <c r="D4392" t="s">
        <v>3632</v>
      </c>
      <c r="E4392">
        <v>192</v>
      </c>
      <c r="F4392">
        <v>262</v>
      </c>
      <c r="G4392">
        <v>6199</v>
      </c>
      <c r="H4392" t="s">
        <v>3633</v>
      </c>
    </row>
    <row r="4393" spans="1:8" x14ac:dyDescent="0.25">
      <c r="A4393" t="s">
        <v>5494</v>
      </c>
      <c r="B4393" t="s">
        <v>5495</v>
      </c>
      <c r="C4393">
        <v>735</v>
      </c>
      <c r="D4393" t="s">
        <v>3632</v>
      </c>
      <c r="E4393">
        <v>267</v>
      </c>
      <c r="F4393">
        <v>386</v>
      </c>
      <c r="G4393">
        <v>6199</v>
      </c>
      <c r="H4393" t="s">
        <v>3633</v>
      </c>
    </row>
    <row r="4394" spans="1:8" hidden="1" x14ac:dyDescent="0.25">
      <c r="A4394" t="s">
        <v>5496</v>
      </c>
      <c r="B4394" t="s">
        <v>5497</v>
      </c>
      <c r="C4394">
        <v>725</v>
      </c>
      <c r="D4394" t="s">
        <v>3657</v>
      </c>
      <c r="E4394">
        <v>46</v>
      </c>
      <c r="F4394">
        <v>139</v>
      </c>
      <c r="G4394">
        <v>2653</v>
      </c>
      <c r="H4394" t="s">
        <v>3658</v>
      </c>
    </row>
    <row r="4395" spans="1:8" hidden="1" x14ac:dyDescent="0.25">
      <c r="A4395" t="s">
        <v>5496</v>
      </c>
      <c r="B4395" t="s">
        <v>5497</v>
      </c>
      <c r="C4395">
        <v>725</v>
      </c>
      <c r="D4395" t="s">
        <v>3639</v>
      </c>
      <c r="E4395">
        <v>302</v>
      </c>
      <c r="F4395">
        <v>350</v>
      </c>
      <c r="G4395">
        <v>4169</v>
      </c>
      <c r="H4395" t="s">
        <v>3640</v>
      </c>
    </row>
    <row r="4396" spans="1:8" hidden="1" x14ac:dyDescent="0.25">
      <c r="A4396" t="s">
        <v>5496</v>
      </c>
      <c r="B4396" t="s">
        <v>5497</v>
      </c>
      <c r="C4396">
        <v>725</v>
      </c>
      <c r="D4396" t="s">
        <v>3630</v>
      </c>
      <c r="E4396">
        <v>559</v>
      </c>
      <c r="F4396">
        <v>718</v>
      </c>
      <c r="G4396">
        <v>5833</v>
      </c>
      <c r="H4396" t="s">
        <v>3631</v>
      </c>
    </row>
    <row r="4397" spans="1:8" x14ac:dyDescent="0.25">
      <c r="A4397" t="s">
        <v>5496</v>
      </c>
      <c r="B4397" t="s">
        <v>5497</v>
      </c>
      <c r="C4397">
        <v>725</v>
      </c>
      <c r="D4397" t="s">
        <v>3632</v>
      </c>
      <c r="E4397">
        <v>375</v>
      </c>
      <c r="F4397">
        <v>458</v>
      </c>
      <c r="G4397">
        <v>6199</v>
      </c>
      <c r="H4397" t="s">
        <v>3633</v>
      </c>
    </row>
    <row r="4398" spans="1:8" hidden="1" x14ac:dyDescent="0.25">
      <c r="A4398" t="s">
        <v>5498</v>
      </c>
      <c r="B4398" t="s">
        <v>5499</v>
      </c>
      <c r="C4398">
        <v>726</v>
      </c>
      <c r="D4398" t="s">
        <v>5500</v>
      </c>
      <c r="E4398">
        <v>362</v>
      </c>
      <c r="F4398">
        <v>409</v>
      </c>
      <c r="G4398">
        <v>5</v>
      </c>
    </row>
    <row r="4399" spans="1:8" hidden="1" x14ac:dyDescent="0.25">
      <c r="A4399" t="s">
        <v>5498</v>
      </c>
      <c r="B4399" t="s">
        <v>5499</v>
      </c>
      <c r="C4399">
        <v>726</v>
      </c>
      <c r="D4399" t="s">
        <v>3630</v>
      </c>
      <c r="E4399">
        <v>479</v>
      </c>
      <c r="F4399">
        <v>643</v>
      </c>
      <c r="G4399">
        <v>5833</v>
      </c>
      <c r="H4399" t="s">
        <v>3631</v>
      </c>
    </row>
    <row r="4400" spans="1:8" x14ac:dyDescent="0.25">
      <c r="A4400" t="s">
        <v>5498</v>
      </c>
      <c r="B4400" t="s">
        <v>5499</v>
      </c>
      <c r="C4400">
        <v>726</v>
      </c>
      <c r="D4400" t="s">
        <v>3632</v>
      </c>
      <c r="E4400">
        <v>123</v>
      </c>
      <c r="F4400">
        <v>184</v>
      </c>
      <c r="G4400">
        <v>6199</v>
      </c>
      <c r="H4400" t="s">
        <v>3633</v>
      </c>
    </row>
    <row r="4401" spans="1:8" x14ac:dyDescent="0.25">
      <c r="A4401" t="s">
        <v>5498</v>
      </c>
      <c r="B4401" t="s">
        <v>5499</v>
      </c>
      <c r="C4401">
        <v>726</v>
      </c>
      <c r="D4401" t="s">
        <v>3632</v>
      </c>
      <c r="E4401">
        <v>185</v>
      </c>
      <c r="F4401">
        <v>253</v>
      </c>
      <c r="G4401">
        <v>6199</v>
      </c>
      <c r="H4401" t="s">
        <v>3633</v>
      </c>
    </row>
    <row r="4402" spans="1:8" x14ac:dyDescent="0.25">
      <c r="A4402" t="s">
        <v>5498</v>
      </c>
      <c r="B4402" t="s">
        <v>5499</v>
      </c>
      <c r="C4402">
        <v>726</v>
      </c>
      <c r="D4402" t="s">
        <v>3632</v>
      </c>
      <c r="E4402">
        <v>257</v>
      </c>
      <c r="F4402">
        <v>361</v>
      </c>
      <c r="G4402">
        <v>6199</v>
      </c>
      <c r="H4402" t="s">
        <v>3633</v>
      </c>
    </row>
    <row r="4403" spans="1:8" hidden="1" x14ac:dyDescent="0.25">
      <c r="A4403" t="s">
        <v>5501</v>
      </c>
      <c r="B4403" t="s">
        <v>5502</v>
      </c>
      <c r="C4403">
        <v>643</v>
      </c>
      <c r="D4403" t="s">
        <v>3649</v>
      </c>
      <c r="E4403">
        <v>108</v>
      </c>
      <c r="F4403">
        <v>161</v>
      </c>
      <c r="G4403">
        <v>265</v>
      </c>
    </row>
    <row r="4404" spans="1:8" hidden="1" x14ac:dyDescent="0.25">
      <c r="A4404" t="s">
        <v>5501</v>
      </c>
      <c r="B4404" t="s">
        <v>5502</v>
      </c>
      <c r="C4404">
        <v>643</v>
      </c>
      <c r="D4404" t="s">
        <v>3650</v>
      </c>
      <c r="E4404">
        <v>163</v>
      </c>
      <c r="F4404">
        <v>240</v>
      </c>
      <c r="G4404">
        <v>51</v>
      </c>
    </row>
    <row r="4405" spans="1:8" hidden="1" x14ac:dyDescent="0.25">
      <c r="A4405" t="s">
        <v>5501</v>
      </c>
      <c r="B4405" t="s">
        <v>5502</v>
      </c>
      <c r="C4405">
        <v>643</v>
      </c>
      <c r="D4405" t="s">
        <v>3639</v>
      </c>
      <c r="E4405">
        <v>256</v>
      </c>
      <c r="F4405">
        <v>304</v>
      </c>
      <c r="G4405">
        <v>4169</v>
      </c>
      <c r="H4405" t="s">
        <v>3640</v>
      </c>
    </row>
    <row r="4406" spans="1:8" hidden="1" x14ac:dyDescent="0.25">
      <c r="A4406" t="s">
        <v>5501</v>
      </c>
      <c r="B4406" t="s">
        <v>5502</v>
      </c>
      <c r="C4406">
        <v>643</v>
      </c>
      <c r="D4406" t="s">
        <v>3630</v>
      </c>
      <c r="E4406">
        <v>481</v>
      </c>
      <c r="F4406">
        <v>640</v>
      </c>
      <c r="G4406">
        <v>5833</v>
      </c>
      <c r="H4406" t="s">
        <v>3631</v>
      </c>
    </row>
    <row r="4407" spans="1:8" x14ac:dyDescent="0.25">
      <c r="A4407" t="s">
        <v>5501</v>
      </c>
      <c r="B4407" t="s">
        <v>5502</v>
      </c>
      <c r="C4407">
        <v>643</v>
      </c>
      <c r="D4407" t="s">
        <v>3632</v>
      </c>
      <c r="E4407">
        <v>329</v>
      </c>
      <c r="F4407">
        <v>394</v>
      </c>
      <c r="G4407">
        <v>6199</v>
      </c>
      <c r="H4407" t="s">
        <v>3633</v>
      </c>
    </row>
    <row r="4408" spans="1:8" hidden="1" x14ac:dyDescent="0.25">
      <c r="A4408" t="s">
        <v>5503</v>
      </c>
      <c r="B4408" t="s">
        <v>5504</v>
      </c>
      <c r="C4408">
        <v>712</v>
      </c>
      <c r="D4408" t="s">
        <v>3630</v>
      </c>
      <c r="E4408">
        <v>453</v>
      </c>
      <c r="F4408">
        <v>615</v>
      </c>
      <c r="G4408">
        <v>5833</v>
      </c>
      <c r="H4408" t="s">
        <v>3631</v>
      </c>
    </row>
    <row r="4409" spans="1:8" x14ac:dyDescent="0.25">
      <c r="A4409" t="s">
        <v>5503</v>
      </c>
      <c r="B4409" t="s">
        <v>5504</v>
      </c>
      <c r="C4409">
        <v>712</v>
      </c>
      <c r="D4409" t="s">
        <v>3632</v>
      </c>
      <c r="E4409">
        <v>130</v>
      </c>
      <c r="F4409">
        <v>193</v>
      </c>
      <c r="G4409">
        <v>6199</v>
      </c>
      <c r="H4409" t="s">
        <v>3633</v>
      </c>
    </row>
    <row r="4410" spans="1:8" x14ac:dyDescent="0.25">
      <c r="A4410" t="s">
        <v>5503</v>
      </c>
      <c r="B4410" t="s">
        <v>5504</v>
      </c>
      <c r="C4410">
        <v>712</v>
      </c>
      <c r="D4410" t="s">
        <v>3632</v>
      </c>
      <c r="E4410">
        <v>195</v>
      </c>
      <c r="F4410">
        <v>265</v>
      </c>
      <c r="G4410">
        <v>6199</v>
      </c>
      <c r="H4410" t="s">
        <v>3633</v>
      </c>
    </row>
    <row r="4411" spans="1:8" x14ac:dyDescent="0.25">
      <c r="A4411" t="s">
        <v>5503</v>
      </c>
      <c r="B4411" t="s">
        <v>5504</v>
      </c>
      <c r="C4411">
        <v>712</v>
      </c>
      <c r="D4411" t="s">
        <v>3632</v>
      </c>
      <c r="E4411">
        <v>269</v>
      </c>
      <c r="F4411">
        <v>348</v>
      </c>
      <c r="G4411">
        <v>6199</v>
      </c>
      <c r="H4411" t="s">
        <v>3633</v>
      </c>
    </row>
    <row r="4412" spans="1:8" hidden="1" x14ac:dyDescent="0.25">
      <c r="A4412" t="s">
        <v>627</v>
      </c>
      <c r="B4412" t="s">
        <v>1926</v>
      </c>
      <c r="C4412">
        <v>491</v>
      </c>
      <c r="D4412" t="s">
        <v>3798</v>
      </c>
      <c r="E4412">
        <v>269</v>
      </c>
      <c r="F4412">
        <v>291</v>
      </c>
      <c r="G4412">
        <v>132</v>
      </c>
    </row>
    <row r="4413" spans="1:8" hidden="1" x14ac:dyDescent="0.25">
      <c r="A4413" t="s">
        <v>627</v>
      </c>
      <c r="B4413" t="s">
        <v>1926</v>
      </c>
      <c r="C4413">
        <v>491</v>
      </c>
      <c r="D4413" t="s">
        <v>3630</v>
      </c>
      <c r="E4413">
        <v>328</v>
      </c>
      <c r="F4413">
        <v>488</v>
      </c>
      <c r="G4413">
        <v>5833</v>
      </c>
      <c r="H4413" t="s">
        <v>3631</v>
      </c>
    </row>
    <row r="4414" spans="1:8" x14ac:dyDescent="0.25">
      <c r="A4414" t="s">
        <v>627</v>
      </c>
      <c r="B4414" t="s">
        <v>1926</v>
      </c>
      <c r="C4414">
        <v>491</v>
      </c>
      <c r="D4414" t="s">
        <v>3632</v>
      </c>
      <c r="E4414">
        <v>178</v>
      </c>
      <c r="F4414">
        <v>268</v>
      </c>
      <c r="G4414">
        <v>6199</v>
      </c>
      <c r="H4414" t="s">
        <v>3633</v>
      </c>
    </row>
    <row r="4415" spans="1:8" hidden="1" x14ac:dyDescent="0.25">
      <c r="A4415" t="s">
        <v>5505</v>
      </c>
      <c r="B4415" t="s">
        <v>5506</v>
      </c>
      <c r="C4415">
        <v>785</v>
      </c>
      <c r="D4415" t="s">
        <v>3657</v>
      </c>
      <c r="E4415">
        <v>35</v>
      </c>
      <c r="F4415">
        <v>133</v>
      </c>
      <c r="G4415">
        <v>2653</v>
      </c>
      <c r="H4415" t="s">
        <v>3658</v>
      </c>
    </row>
    <row r="4416" spans="1:8" hidden="1" x14ac:dyDescent="0.25">
      <c r="A4416" t="s">
        <v>5505</v>
      </c>
      <c r="B4416" t="s">
        <v>5506</v>
      </c>
      <c r="C4416">
        <v>785</v>
      </c>
      <c r="D4416" t="s">
        <v>3639</v>
      </c>
      <c r="E4416">
        <v>286</v>
      </c>
      <c r="F4416">
        <v>326</v>
      </c>
      <c r="G4416">
        <v>4169</v>
      </c>
      <c r="H4416" t="s">
        <v>3640</v>
      </c>
    </row>
    <row r="4417" spans="1:8" hidden="1" x14ac:dyDescent="0.25">
      <c r="A4417" t="s">
        <v>5505</v>
      </c>
      <c r="B4417" t="s">
        <v>5506</v>
      </c>
      <c r="C4417">
        <v>785</v>
      </c>
      <c r="D4417" t="s">
        <v>3630</v>
      </c>
      <c r="E4417">
        <v>591</v>
      </c>
      <c r="F4417">
        <v>761</v>
      </c>
      <c r="G4417">
        <v>5833</v>
      </c>
      <c r="H4417" t="s">
        <v>3631</v>
      </c>
    </row>
    <row r="4418" spans="1:8" x14ac:dyDescent="0.25">
      <c r="A4418" t="s">
        <v>5505</v>
      </c>
      <c r="B4418" t="s">
        <v>5506</v>
      </c>
      <c r="C4418">
        <v>785</v>
      </c>
      <c r="D4418" t="s">
        <v>3632</v>
      </c>
      <c r="E4418">
        <v>337</v>
      </c>
      <c r="F4418">
        <v>442</v>
      </c>
      <c r="G4418">
        <v>6199</v>
      </c>
      <c r="H4418" t="s">
        <v>3633</v>
      </c>
    </row>
    <row r="4419" spans="1:8" hidden="1" x14ac:dyDescent="0.25">
      <c r="A4419" t="s">
        <v>628</v>
      </c>
      <c r="B4419" t="s">
        <v>1927</v>
      </c>
      <c r="C4419">
        <v>374</v>
      </c>
      <c r="D4419" t="s">
        <v>3630</v>
      </c>
      <c r="E4419">
        <v>213</v>
      </c>
      <c r="F4419">
        <v>373</v>
      </c>
      <c r="G4419">
        <v>5833</v>
      </c>
      <c r="H4419" t="s">
        <v>3631</v>
      </c>
    </row>
    <row r="4420" spans="1:8" x14ac:dyDescent="0.25">
      <c r="A4420" t="s">
        <v>628</v>
      </c>
      <c r="B4420" t="s">
        <v>1927</v>
      </c>
      <c r="C4420">
        <v>374</v>
      </c>
      <c r="D4420" t="s">
        <v>3632</v>
      </c>
      <c r="E4420">
        <v>80</v>
      </c>
      <c r="F4420">
        <v>144</v>
      </c>
      <c r="G4420">
        <v>6199</v>
      </c>
      <c r="H4420" t="s">
        <v>3633</v>
      </c>
    </row>
    <row r="4421" spans="1:8" hidden="1" x14ac:dyDescent="0.25">
      <c r="A4421" t="s">
        <v>629</v>
      </c>
      <c r="B4421" t="s">
        <v>1928</v>
      </c>
      <c r="C4421">
        <v>523</v>
      </c>
      <c r="D4421" t="s">
        <v>3630</v>
      </c>
      <c r="E4421">
        <v>360</v>
      </c>
      <c r="F4421">
        <v>520</v>
      </c>
      <c r="G4421">
        <v>5833</v>
      </c>
      <c r="H4421" t="s">
        <v>3631</v>
      </c>
    </row>
    <row r="4422" spans="1:8" x14ac:dyDescent="0.25">
      <c r="A4422" t="s">
        <v>629</v>
      </c>
      <c r="B4422" t="s">
        <v>1928</v>
      </c>
      <c r="C4422">
        <v>523</v>
      </c>
      <c r="D4422" t="s">
        <v>3632</v>
      </c>
      <c r="E4422">
        <v>205</v>
      </c>
      <c r="F4422">
        <v>297</v>
      </c>
      <c r="G4422">
        <v>6199</v>
      </c>
      <c r="H4422" t="s">
        <v>3633</v>
      </c>
    </row>
    <row r="4423" spans="1:8" hidden="1" x14ac:dyDescent="0.25">
      <c r="A4423" t="s">
        <v>5507</v>
      </c>
      <c r="B4423" t="s">
        <v>5508</v>
      </c>
      <c r="C4423">
        <v>640</v>
      </c>
      <c r="D4423" t="s">
        <v>3630</v>
      </c>
      <c r="E4423">
        <v>416</v>
      </c>
      <c r="F4423">
        <v>581</v>
      </c>
      <c r="G4423">
        <v>5833</v>
      </c>
      <c r="H4423" t="s">
        <v>3631</v>
      </c>
    </row>
    <row r="4424" spans="1:8" x14ac:dyDescent="0.25">
      <c r="A4424" t="s">
        <v>5507</v>
      </c>
      <c r="B4424" t="s">
        <v>5508</v>
      </c>
      <c r="C4424">
        <v>640</v>
      </c>
      <c r="D4424" t="s">
        <v>3632</v>
      </c>
      <c r="E4424">
        <v>130</v>
      </c>
      <c r="F4424">
        <v>193</v>
      </c>
      <c r="G4424">
        <v>6199</v>
      </c>
      <c r="H4424" t="s">
        <v>3633</v>
      </c>
    </row>
    <row r="4425" spans="1:8" x14ac:dyDescent="0.25">
      <c r="A4425" t="s">
        <v>5507</v>
      </c>
      <c r="B4425" t="s">
        <v>5508</v>
      </c>
      <c r="C4425">
        <v>640</v>
      </c>
      <c r="D4425" t="s">
        <v>3632</v>
      </c>
      <c r="E4425">
        <v>195</v>
      </c>
      <c r="F4425">
        <v>266</v>
      </c>
      <c r="G4425">
        <v>6199</v>
      </c>
      <c r="H4425" t="s">
        <v>3633</v>
      </c>
    </row>
    <row r="4426" spans="1:8" x14ac:dyDescent="0.25">
      <c r="A4426" t="s">
        <v>5507</v>
      </c>
      <c r="B4426" t="s">
        <v>5508</v>
      </c>
      <c r="C4426">
        <v>640</v>
      </c>
      <c r="D4426" t="s">
        <v>3632</v>
      </c>
      <c r="E4426">
        <v>270</v>
      </c>
      <c r="F4426">
        <v>347</v>
      </c>
      <c r="G4426">
        <v>6199</v>
      </c>
      <c r="H4426" t="s">
        <v>3633</v>
      </c>
    </row>
    <row r="4427" spans="1:8" hidden="1" x14ac:dyDescent="0.25">
      <c r="A4427" t="s">
        <v>5509</v>
      </c>
      <c r="B4427" t="s">
        <v>5510</v>
      </c>
      <c r="C4427">
        <v>612</v>
      </c>
      <c r="D4427" t="s">
        <v>3709</v>
      </c>
      <c r="E4427">
        <v>6</v>
      </c>
      <c r="F4427">
        <v>97</v>
      </c>
      <c r="G4427">
        <v>88</v>
      </c>
    </row>
    <row r="4428" spans="1:8" hidden="1" x14ac:dyDescent="0.25">
      <c r="A4428" t="s">
        <v>5509</v>
      </c>
      <c r="B4428" t="s">
        <v>5510</v>
      </c>
      <c r="C4428">
        <v>612</v>
      </c>
      <c r="D4428" t="s">
        <v>3630</v>
      </c>
      <c r="E4428">
        <v>355</v>
      </c>
      <c r="F4428">
        <v>515</v>
      </c>
      <c r="G4428">
        <v>5833</v>
      </c>
      <c r="H4428" t="s">
        <v>3631</v>
      </c>
    </row>
    <row r="4429" spans="1:8" x14ac:dyDescent="0.25">
      <c r="A4429" t="s">
        <v>5509</v>
      </c>
      <c r="B4429" t="s">
        <v>5510</v>
      </c>
      <c r="C4429">
        <v>612</v>
      </c>
      <c r="D4429" t="s">
        <v>3632</v>
      </c>
      <c r="E4429">
        <v>116</v>
      </c>
      <c r="F4429">
        <v>178</v>
      </c>
      <c r="G4429">
        <v>6199</v>
      </c>
      <c r="H4429" t="s">
        <v>3633</v>
      </c>
    </row>
    <row r="4430" spans="1:8" x14ac:dyDescent="0.25">
      <c r="A4430" t="s">
        <v>5509</v>
      </c>
      <c r="B4430" t="s">
        <v>5510</v>
      </c>
      <c r="C4430">
        <v>612</v>
      </c>
      <c r="D4430" t="s">
        <v>3632</v>
      </c>
      <c r="E4430">
        <v>189</v>
      </c>
      <c r="F4430">
        <v>286</v>
      </c>
      <c r="G4430">
        <v>6199</v>
      </c>
      <c r="H4430" t="s">
        <v>3633</v>
      </c>
    </row>
    <row r="4431" spans="1:8" hidden="1" x14ac:dyDescent="0.25">
      <c r="A4431" t="s">
        <v>630</v>
      </c>
      <c r="B4431" t="s">
        <v>1929</v>
      </c>
      <c r="C4431">
        <v>270</v>
      </c>
      <c r="D4431" t="s">
        <v>3630</v>
      </c>
      <c r="E4431">
        <v>131</v>
      </c>
      <c r="F4431">
        <v>253</v>
      </c>
      <c r="G4431">
        <v>5833</v>
      </c>
      <c r="H4431" t="s">
        <v>3631</v>
      </c>
    </row>
    <row r="4432" spans="1:8" x14ac:dyDescent="0.25">
      <c r="A4432" t="s">
        <v>630</v>
      </c>
      <c r="B4432" t="s">
        <v>1929</v>
      </c>
      <c r="C4432">
        <v>270</v>
      </c>
      <c r="D4432" t="s">
        <v>3632</v>
      </c>
      <c r="E4432">
        <v>34</v>
      </c>
      <c r="F4432">
        <v>93</v>
      </c>
      <c r="G4432">
        <v>6199</v>
      </c>
      <c r="H4432" t="s">
        <v>3633</v>
      </c>
    </row>
    <row r="4433" spans="1:8" hidden="1" x14ac:dyDescent="0.25">
      <c r="A4433" t="s">
        <v>5511</v>
      </c>
      <c r="B4433" t="s">
        <v>5512</v>
      </c>
      <c r="C4433">
        <v>767</v>
      </c>
      <c r="D4433" t="s">
        <v>3630</v>
      </c>
      <c r="E4433">
        <v>551</v>
      </c>
      <c r="F4433">
        <v>719</v>
      </c>
      <c r="G4433">
        <v>5833</v>
      </c>
      <c r="H4433" t="s">
        <v>3631</v>
      </c>
    </row>
    <row r="4434" spans="1:8" x14ac:dyDescent="0.25">
      <c r="A4434" t="s">
        <v>5511</v>
      </c>
      <c r="B4434" t="s">
        <v>5512</v>
      </c>
      <c r="C4434">
        <v>767</v>
      </c>
      <c r="D4434" t="s">
        <v>3632</v>
      </c>
      <c r="E4434">
        <v>168</v>
      </c>
      <c r="F4434">
        <v>228</v>
      </c>
      <c r="G4434">
        <v>6199</v>
      </c>
      <c r="H4434" t="s">
        <v>3633</v>
      </c>
    </row>
    <row r="4435" spans="1:8" x14ac:dyDescent="0.25">
      <c r="A4435" t="s">
        <v>5511</v>
      </c>
      <c r="B4435" t="s">
        <v>5512</v>
      </c>
      <c r="C4435">
        <v>767</v>
      </c>
      <c r="D4435" t="s">
        <v>3632</v>
      </c>
      <c r="E4435">
        <v>233</v>
      </c>
      <c r="F4435">
        <v>303</v>
      </c>
      <c r="G4435">
        <v>6199</v>
      </c>
      <c r="H4435" t="s">
        <v>3633</v>
      </c>
    </row>
    <row r="4436" spans="1:8" x14ac:dyDescent="0.25">
      <c r="A4436" t="s">
        <v>5511</v>
      </c>
      <c r="B4436" t="s">
        <v>5512</v>
      </c>
      <c r="C4436">
        <v>767</v>
      </c>
      <c r="D4436" t="s">
        <v>3632</v>
      </c>
      <c r="E4436">
        <v>308</v>
      </c>
      <c r="F4436">
        <v>474</v>
      </c>
      <c r="G4436">
        <v>6199</v>
      </c>
      <c r="H4436" t="s">
        <v>3633</v>
      </c>
    </row>
    <row r="4437" spans="1:8" hidden="1" x14ac:dyDescent="0.25">
      <c r="A4437" t="s">
        <v>5513</v>
      </c>
      <c r="B4437" t="s">
        <v>5514</v>
      </c>
      <c r="C4437">
        <v>699</v>
      </c>
      <c r="D4437" t="s">
        <v>3657</v>
      </c>
      <c r="E4437">
        <v>48</v>
      </c>
      <c r="F4437">
        <v>141</v>
      </c>
      <c r="G4437">
        <v>2653</v>
      </c>
      <c r="H4437" t="s">
        <v>3658</v>
      </c>
    </row>
    <row r="4438" spans="1:8" hidden="1" x14ac:dyDescent="0.25">
      <c r="A4438" t="s">
        <v>5513</v>
      </c>
      <c r="B4438" t="s">
        <v>5514</v>
      </c>
      <c r="C4438">
        <v>699</v>
      </c>
      <c r="D4438" t="s">
        <v>3639</v>
      </c>
      <c r="E4438">
        <v>307</v>
      </c>
      <c r="F4438">
        <v>355</v>
      </c>
      <c r="G4438">
        <v>4169</v>
      </c>
      <c r="H4438" t="s">
        <v>3640</v>
      </c>
    </row>
    <row r="4439" spans="1:8" hidden="1" x14ac:dyDescent="0.25">
      <c r="A4439" t="s">
        <v>5513</v>
      </c>
      <c r="B4439" t="s">
        <v>5514</v>
      </c>
      <c r="C4439">
        <v>699</v>
      </c>
      <c r="D4439" t="s">
        <v>3630</v>
      </c>
      <c r="E4439">
        <v>539</v>
      </c>
      <c r="F4439">
        <v>694</v>
      </c>
      <c r="G4439">
        <v>5833</v>
      </c>
      <c r="H4439" t="s">
        <v>3631</v>
      </c>
    </row>
    <row r="4440" spans="1:8" x14ac:dyDescent="0.25">
      <c r="A4440" t="s">
        <v>5513</v>
      </c>
      <c r="B4440" t="s">
        <v>5514</v>
      </c>
      <c r="C4440">
        <v>699</v>
      </c>
      <c r="D4440" t="s">
        <v>3632</v>
      </c>
      <c r="E4440">
        <v>380</v>
      </c>
      <c r="F4440">
        <v>445</v>
      </c>
      <c r="G4440">
        <v>6199</v>
      </c>
      <c r="H4440" t="s">
        <v>3633</v>
      </c>
    </row>
    <row r="4441" spans="1:8" hidden="1" x14ac:dyDescent="0.25">
      <c r="A4441" t="s">
        <v>5515</v>
      </c>
      <c r="B4441" t="s">
        <v>5516</v>
      </c>
      <c r="C4441">
        <v>167</v>
      </c>
      <c r="D4441" t="s">
        <v>3639</v>
      </c>
      <c r="E4441">
        <v>14</v>
      </c>
      <c r="F4441">
        <v>59</v>
      </c>
      <c r="G4441">
        <v>4169</v>
      </c>
      <c r="H4441" t="s">
        <v>3640</v>
      </c>
    </row>
    <row r="4442" spans="1:8" x14ac:dyDescent="0.25">
      <c r="A4442" t="s">
        <v>5515</v>
      </c>
      <c r="B4442" t="s">
        <v>5516</v>
      </c>
      <c r="C4442">
        <v>167</v>
      </c>
      <c r="D4442" t="s">
        <v>3632</v>
      </c>
      <c r="E4442">
        <v>87</v>
      </c>
      <c r="F4442">
        <v>148</v>
      </c>
      <c r="G4442">
        <v>6199</v>
      </c>
      <c r="H4442" t="s">
        <v>3633</v>
      </c>
    </row>
    <row r="4443" spans="1:8" hidden="1" x14ac:dyDescent="0.25">
      <c r="A4443" t="s">
        <v>5517</v>
      </c>
      <c r="B4443" t="s">
        <v>5518</v>
      </c>
      <c r="C4443">
        <v>642</v>
      </c>
      <c r="D4443" t="s">
        <v>3630</v>
      </c>
      <c r="E4443">
        <v>412</v>
      </c>
      <c r="F4443">
        <v>576</v>
      </c>
      <c r="G4443">
        <v>5833</v>
      </c>
      <c r="H4443" t="s">
        <v>3631</v>
      </c>
    </row>
    <row r="4444" spans="1:8" x14ac:dyDescent="0.25">
      <c r="A4444" t="s">
        <v>5517</v>
      </c>
      <c r="B4444" t="s">
        <v>5518</v>
      </c>
      <c r="C4444">
        <v>642</v>
      </c>
      <c r="D4444" t="s">
        <v>3632</v>
      </c>
      <c r="E4444">
        <v>125</v>
      </c>
      <c r="F4444">
        <v>188</v>
      </c>
      <c r="G4444">
        <v>6199</v>
      </c>
      <c r="H4444" t="s">
        <v>3633</v>
      </c>
    </row>
    <row r="4445" spans="1:8" x14ac:dyDescent="0.25">
      <c r="A4445" t="s">
        <v>5517</v>
      </c>
      <c r="B4445" t="s">
        <v>5518</v>
      </c>
      <c r="C4445">
        <v>642</v>
      </c>
      <c r="D4445" t="s">
        <v>3632</v>
      </c>
      <c r="E4445">
        <v>190</v>
      </c>
      <c r="F4445">
        <v>261</v>
      </c>
      <c r="G4445">
        <v>6199</v>
      </c>
      <c r="H4445" t="s">
        <v>3633</v>
      </c>
    </row>
    <row r="4446" spans="1:8" x14ac:dyDescent="0.25">
      <c r="A4446" t="s">
        <v>5517</v>
      </c>
      <c r="B4446" t="s">
        <v>5518</v>
      </c>
      <c r="C4446">
        <v>642</v>
      </c>
      <c r="D4446" t="s">
        <v>3632</v>
      </c>
      <c r="E4446">
        <v>265</v>
      </c>
      <c r="F4446">
        <v>343</v>
      </c>
      <c r="G4446">
        <v>6199</v>
      </c>
      <c r="H4446" t="s">
        <v>3633</v>
      </c>
    </row>
    <row r="4447" spans="1:8" hidden="1" x14ac:dyDescent="0.25">
      <c r="A4447" t="s">
        <v>5519</v>
      </c>
      <c r="B4447" t="s">
        <v>5520</v>
      </c>
      <c r="C4447">
        <v>690</v>
      </c>
      <c r="D4447" t="s">
        <v>3630</v>
      </c>
      <c r="E4447">
        <v>440</v>
      </c>
      <c r="F4447">
        <v>607</v>
      </c>
      <c r="G4447">
        <v>5833</v>
      </c>
      <c r="H4447" t="s">
        <v>3631</v>
      </c>
    </row>
    <row r="4448" spans="1:8" x14ac:dyDescent="0.25">
      <c r="A4448" t="s">
        <v>5519</v>
      </c>
      <c r="B4448" t="s">
        <v>5520</v>
      </c>
      <c r="C4448">
        <v>690</v>
      </c>
      <c r="D4448" t="s">
        <v>3632</v>
      </c>
      <c r="E4448">
        <v>127</v>
      </c>
      <c r="F4448">
        <v>188</v>
      </c>
      <c r="G4448">
        <v>6199</v>
      </c>
      <c r="H4448" t="s">
        <v>3633</v>
      </c>
    </row>
    <row r="4449" spans="1:8" x14ac:dyDescent="0.25">
      <c r="A4449" t="s">
        <v>5519</v>
      </c>
      <c r="B4449" t="s">
        <v>5520</v>
      </c>
      <c r="C4449">
        <v>690</v>
      </c>
      <c r="D4449" t="s">
        <v>3632</v>
      </c>
      <c r="E4449">
        <v>190</v>
      </c>
      <c r="F4449">
        <v>264</v>
      </c>
      <c r="G4449">
        <v>6199</v>
      </c>
      <c r="H4449" t="s">
        <v>3633</v>
      </c>
    </row>
    <row r="4450" spans="1:8" x14ac:dyDescent="0.25">
      <c r="A4450" t="s">
        <v>5519</v>
      </c>
      <c r="B4450" t="s">
        <v>5520</v>
      </c>
      <c r="C4450">
        <v>690</v>
      </c>
      <c r="D4450" t="s">
        <v>3632</v>
      </c>
      <c r="E4450">
        <v>268</v>
      </c>
      <c r="F4450">
        <v>350</v>
      </c>
      <c r="G4450">
        <v>6199</v>
      </c>
      <c r="H4450" t="s">
        <v>3633</v>
      </c>
    </row>
    <row r="4451" spans="1:8" hidden="1" x14ac:dyDescent="0.25">
      <c r="A4451" t="s">
        <v>5521</v>
      </c>
      <c r="B4451" t="s">
        <v>5522</v>
      </c>
      <c r="C4451">
        <v>851</v>
      </c>
      <c r="D4451" t="s">
        <v>4471</v>
      </c>
      <c r="E4451">
        <v>721</v>
      </c>
      <c r="F4451">
        <v>847</v>
      </c>
      <c r="G4451">
        <v>1118</v>
      </c>
      <c r="H4451" t="s">
        <v>4472</v>
      </c>
    </row>
    <row r="4452" spans="1:8" hidden="1" x14ac:dyDescent="0.25">
      <c r="A4452" t="s">
        <v>5521</v>
      </c>
      <c r="B4452" t="s">
        <v>5522</v>
      </c>
      <c r="C4452">
        <v>851</v>
      </c>
      <c r="D4452" t="s">
        <v>3639</v>
      </c>
      <c r="E4452">
        <v>207</v>
      </c>
      <c r="F4452">
        <v>258</v>
      </c>
      <c r="G4452">
        <v>4169</v>
      </c>
      <c r="H4452" t="s">
        <v>3640</v>
      </c>
    </row>
    <row r="4453" spans="1:8" hidden="1" x14ac:dyDescent="0.25">
      <c r="A4453" t="s">
        <v>5521</v>
      </c>
      <c r="B4453" t="s">
        <v>5522</v>
      </c>
      <c r="C4453">
        <v>851</v>
      </c>
      <c r="D4453" t="s">
        <v>3630</v>
      </c>
      <c r="E4453">
        <v>412</v>
      </c>
      <c r="F4453">
        <v>581</v>
      </c>
      <c r="G4453">
        <v>5833</v>
      </c>
      <c r="H4453" t="s">
        <v>3631</v>
      </c>
    </row>
    <row r="4454" spans="1:8" x14ac:dyDescent="0.25">
      <c r="A4454" t="s">
        <v>5521</v>
      </c>
      <c r="B4454" t="s">
        <v>5522</v>
      </c>
      <c r="C4454">
        <v>851</v>
      </c>
      <c r="D4454" t="s">
        <v>3632</v>
      </c>
      <c r="E4454">
        <v>271</v>
      </c>
      <c r="F4454">
        <v>331</v>
      </c>
      <c r="G4454">
        <v>6199</v>
      </c>
      <c r="H4454" t="s">
        <v>3633</v>
      </c>
    </row>
    <row r="4455" spans="1:8" hidden="1" x14ac:dyDescent="0.25">
      <c r="A4455" t="s">
        <v>5523</v>
      </c>
      <c r="B4455" t="s">
        <v>5524</v>
      </c>
      <c r="C4455">
        <v>688</v>
      </c>
      <c r="D4455" t="s">
        <v>3657</v>
      </c>
      <c r="E4455">
        <v>45</v>
      </c>
      <c r="F4455">
        <v>138</v>
      </c>
      <c r="G4455">
        <v>2653</v>
      </c>
      <c r="H4455" t="s">
        <v>3658</v>
      </c>
    </row>
    <row r="4456" spans="1:8" hidden="1" x14ac:dyDescent="0.25">
      <c r="A4456" t="s">
        <v>5523</v>
      </c>
      <c r="B4456" t="s">
        <v>5524</v>
      </c>
      <c r="C4456">
        <v>688</v>
      </c>
      <c r="D4456" t="s">
        <v>3639</v>
      </c>
      <c r="E4456">
        <v>308</v>
      </c>
      <c r="F4456">
        <v>356</v>
      </c>
      <c r="G4456">
        <v>4169</v>
      </c>
      <c r="H4456" t="s">
        <v>3640</v>
      </c>
    </row>
    <row r="4457" spans="1:8" hidden="1" x14ac:dyDescent="0.25">
      <c r="A4457" t="s">
        <v>5523</v>
      </c>
      <c r="B4457" t="s">
        <v>5524</v>
      </c>
      <c r="C4457">
        <v>688</v>
      </c>
      <c r="D4457" t="s">
        <v>3630</v>
      </c>
      <c r="E4457">
        <v>527</v>
      </c>
      <c r="F4457">
        <v>682</v>
      </c>
      <c r="G4457">
        <v>5833</v>
      </c>
      <c r="H4457" t="s">
        <v>3631</v>
      </c>
    </row>
    <row r="4458" spans="1:8" x14ac:dyDescent="0.25">
      <c r="A4458" t="s">
        <v>5523</v>
      </c>
      <c r="B4458" t="s">
        <v>5524</v>
      </c>
      <c r="C4458">
        <v>688</v>
      </c>
      <c r="D4458" t="s">
        <v>3632</v>
      </c>
      <c r="E4458">
        <v>381</v>
      </c>
      <c r="F4458">
        <v>446</v>
      </c>
      <c r="G4458">
        <v>6199</v>
      </c>
      <c r="H4458" t="s">
        <v>3633</v>
      </c>
    </row>
    <row r="4459" spans="1:8" hidden="1" x14ac:dyDescent="0.25">
      <c r="A4459" t="s">
        <v>5525</v>
      </c>
      <c r="B4459" t="s">
        <v>5526</v>
      </c>
      <c r="C4459">
        <v>686</v>
      </c>
      <c r="D4459" t="s">
        <v>3680</v>
      </c>
      <c r="E4459">
        <v>1</v>
      </c>
      <c r="F4459">
        <v>114</v>
      </c>
      <c r="G4459">
        <v>197</v>
      </c>
    </row>
    <row r="4460" spans="1:8" hidden="1" x14ac:dyDescent="0.25">
      <c r="A4460" t="s">
        <v>5525</v>
      </c>
      <c r="B4460" t="s">
        <v>5526</v>
      </c>
      <c r="C4460">
        <v>686</v>
      </c>
      <c r="D4460" t="s">
        <v>3630</v>
      </c>
      <c r="E4460">
        <v>465</v>
      </c>
      <c r="F4460">
        <v>626</v>
      </c>
      <c r="G4460">
        <v>5833</v>
      </c>
      <c r="H4460" t="s">
        <v>3631</v>
      </c>
    </row>
    <row r="4461" spans="1:8" x14ac:dyDescent="0.25">
      <c r="A4461" t="s">
        <v>5525</v>
      </c>
      <c r="B4461" t="s">
        <v>5526</v>
      </c>
      <c r="C4461">
        <v>686</v>
      </c>
      <c r="D4461" t="s">
        <v>3632</v>
      </c>
      <c r="E4461">
        <v>145</v>
      </c>
      <c r="F4461">
        <v>208</v>
      </c>
      <c r="G4461">
        <v>6199</v>
      </c>
      <c r="H4461" t="s">
        <v>3633</v>
      </c>
    </row>
    <row r="4462" spans="1:8" x14ac:dyDescent="0.25">
      <c r="A4462" t="s">
        <v>5525</v>
      </c>
      <c r="B4462" t="s">
        <v>5526</v>
      </c>
      <c r="C4462">
        <v>686</v>
      </c>
      <c r="D4462" t="s">
        <v>3632</v>
      </c>
      <c r="E4462">
        <v>210</v>
      </c>
      <c r="F4462">
        <v>280</v>
      </c>
      <c r="G4462">
        <v>6199</v>
      </c>
      <c r="H4462" t="s">
        <v>3633</v>
      </c>
    </row>
    <row r="4463" spans="1:8" x14ac:dyDescent="0.25">
      <c r="A4463" t="s">
        <v>5525</v>
      </c>
      <c r="B4463" t="s">
        <v>5526</v>
      </c>
      <c r="C4463">
        <v>686</v>
      </c>
      <c r="D4463" t="s">
        <v>3632</v>
      </c>
      <c r="E4463">
        <v>284</v>
      </c>
      <c r="F4463">
        <v>362</v>
      </c>
      <c r="G4463">
        <v>6199</v>
      </c>
      <c r="H4463" t="s">
        <v>3633</v>
      </c>
    </row>
    <row r="4464" spans="1:8" hidden="1" x14ac:dyDescent="0.25">
      <c r="A4464" t="s">
        <v>5527</v>
      </c>
      <c r="B4464" t="s">
        <v>5528</v>
      </c>
      <c r="C4464">
        <v>654</v>
      </c>
      <c r="D4464" t="s">
        <v>3630</v>
      </c>
      <c r="E4464">
        <v>437</v>
      </c>
      <c r="F4464">
        <v>599</v>
      </c>
      <c r="G4464">
        <v>5833</v>
      </c>
      <c r="H4464" t="s">
        <v>3631</v>
      </c>
    </row>
    <row r="4465" spans="1:8" x14ac:dyDescent="0.25">
      <c r="A4465" t="s">
        <v>5527</v>
      </c>
      <c r="B4465" t="s">
        <v>5528</v>
      </c>
      <c r="C4465">
        <v>654</v>
      </c>
      <c r="D4465" t="s">
        <v>3632</v>
      </c>
      <c r="E4465">
        <v>131</v>
      </c>
      <c r="F4465">
        <v>193</v>
      </c>
      <c r="G4465">
        <v>6199</v>
      </c>
      <c r="H4465" t="s">
        <v>3633</v>
      </c>
    </row>
    <row r="4466" spans="1:8" x14ac:dyDescent="0.25">
      <c r="A4466" t="s">
        <v>5527</v>
      </c>
      <c r="B4466" t="s">
        <v>5528</v>
      </c>
      <c r="C4466">
        <v>654</v>
      </c>
      <c r="D4466" t="s">
        <v>3632</v>
      </c>
      <c r="E4466">
        <v>196</v>
      </c>
      <c r="F4466">
        <v>268</v>
      </c>
      <c r="G4466">
        <v>6199</v>
      </c>
      <c r="H4466" t="s">
        <v>3633</v>
      </c>
    </row>
    <row r="4467" spans="1:8" x14ac:dyDescent="0.25">
      <c r="A4467" t="s">
        <v>5527</v>
      </c>
      <c r="B4467" t="s">
        <v>5528</v>
      </c>
      <c r="C4467">
        <v>654</v>
      </c>
      <c r="D4467" t="s">
        <v>3632</v>
      </c>
      <c r="E4467">
        <v>272</v>
      </c>
      <c r="F4467">
        <v>351</v>
      </c>
      <c r="G4467">
        <v>6199</v>
      </c>
      <c r="H4467" t="s">
        <v>3633</v>
      </c>
    </row>
    <row r="4468" spans="1:8" hidden="1" x14ac:dyDescent="0.25">
      <c r="A4468" t="s">
        <v>5529</v>
      </c>
      <c r="B4468" t="s">
        <v>5530</v>
      </c>
      <c r="C4468">
        <v>412</v>
      </c>
      <c r="D4468" t="s">
        <v>3639</v>
      </c>
      <c r="E4468">
        <v>46</v>
      </c>
      <c r="F4468">
        <v>91</v>
      </c>
      <c r="G4468">
        <v>4169</v>
      </c>
      <c r="H4468" t="s">
        <v>3640</v>
      </c>
    </row>
    <row r="4469" spans="1:8" hidden="1" x14ac:dyDescent="0.25">
      <c r="A4469" t="s">
        <v>5529</v>
      </c>
      <c r="B4469" t="s">
        <v>5530</v>
      </c>
      <c r="C4469">
        <v>412</v>
      </c>
      <c r="D4469" t="s">
        <v>3630</v>
      </c>
      <c r="E4469">
        <v>250</v>
      </c>
      <c r="F4469">
        <v>410</v>
      </c>
      <c r="G4469">
        <v>5833</v>
      </c>
      <c r="H4469" t="s">
        <v>3631</v>
      </c>
    </row>
    <row r="4470" spans="1:8" x14ac:dyDescent="0.25">
      <c r="A4470" t="s">
        <v>5529</v>
      </c>
      <c r="B4470" t="s">
        <v>5530</v>
      </c>
      <c r="C4470">
        <v>412</v>
      </c>
      <c r="D4470" t="s">
        <v>3632</v>
      </c>
      <c r="E4470">
        <v>119</v>
      </c>
      <c r="F4470">
        <v>180</v>
      </c>
      <c r="G4470">
        <v>6199</v>
      </c>
      <c r="H4470" t="s">
        <v>3633</v>
      </c>
    </row>
    <row r="4471" spans="1:8" hidden="1" x14ac:dyDescent="0.25">
      <c r="A4471" t="s">
        <v>631</v>
      </c>
      <c r="B4471" t="s">
        <v>1930</v>
      </c>
      <c r="C4471">
        <v>556</v>
      </c>
      <c r="D4471" t="s">
        <v>3630</v>
      </c>
      <c r="E4471">
        <v>392</v>
      </c>
      <c r="F4471">
        <v>553</v>
      </c>
      <c r="G4471">
        <v>5833</v>
      </c>
      <c r="H4471" t="s">
        <v>3631</v>
      </c>
    </row>
    <row r="4472" spans="1:8" x14ac:dyDescent="0.25">
      <c r="A4472" t="s">
        <v>631</v>
      </c>
      <c r="B4472" t="s">
        <v>1930</v>
      </c>
      <c r="C4472">
        <v>556</v>
      </c>
      <c r="D4472" t="s">
        <v>3632</v>
      </c>
      <c r="E4472">
        <v>259</v>
      </c>
      <c r="F4472">
        <v>319</v>
      </c>
      <c r="G4472">
        <v>6199</v>
      </c>
      <c r="H4472" t="s">
        <v>3633</v>
      </c>
    </row>
    <row r="4473" spans="1:8" hidden="1" x14ac:dyDescent="0.25">
      <c r="A4473" t="s">
        <v>5531</v>
      </c>
      <c r="B4473" t="s">
        <v>5532</v>
      </c>
      <c r="C4473">
        <v>709</v>
      </c>
      <c r="D4473" t="s">
        <v>3630</v>
      </c>
      <c r="E4473">
        <v>474</v>
      </c>
      <c r="F4473">
        <v>650</v>
      </c>
      <c r="G4473">
        <v>5833</v>
      </c>
      <c r="H4473" t="s">
        <v>3631</v>
      </c>
    </row>
    <row r="4474" spans="1:8" x14ac:dyDescent="0.25">
      <c r="A4474" t="s">
        <v>5531</v>
      </c>
      <c r="B4474" t="s">
        <v>5532</v>
      </c>
      <c r="C4474">
        <v>709</v>
      </c>
      <c r="D4474" t="s">
        <v>3632</v>
      </c>
      <c r="E4474">
        <v>217</v>
      </c>
      <c r="F4474">
        <v>285</v>
      </c>
      <c r="G4474">
        <v>6199</v>
      </c>
      <c r="H4474" t="s">
        <v>3633</v>
      </c>
    </row>
    <row r="4475" spans="1:8" x14ac:dyDescent="0.25">
      <c r="A4475" t="s">
        <v>5531</v>
      </c>
      <c r="B4475" t="s">
        <v>5532</v>
      </c>
      <c r="C4475">
        <v>709</v>
      </c>
      <c r="D4475" t="s">
        <v>3632</v>
      </c>
      <c r="E4475">
        <v>290</v>
      </c>
      <c r="F4475">
        <v>406</v>
      </c>
      <c r="G4475">
        <v>6199</v>
      </c>
      <c r="H4475" t="s">
        <v>3633</v>
      </c>
    </row>
    <row r="4476" spans="1:8" hidden="1" x14ac:dyDescent="0.25">
      <c r="A4476" t="s">
        <v>632</v>
      </c>
      <c r="B4476" t="s">
        <v>1931</v>
      </c>
      <c r="C4476">
        <v>595</v>
      </c>
      <c r="D4476" t="s">
        <v>3630</v>
      </c>
      <c r="E4476">
        <v>352</v>
      </c>
      <c r="F4476">
        <v>516</v>
      </c>
      <c r="G4476">
        <v>5833</v>
      </c>
      <c r="H4476" t="s">
        <v>3631</v>
      </c>
    </row>
    <row r="4477" spans="1:8" x14ac:dyDescent="0.25">
      <c r="A4477" t="s">
        <v>632</v>
      </c>
      <c r="B4477" t="s">
        <v>1931</v>
      </c>
      <c r="C4477">
        <v>595</v>
      </c>
      <c r="D4477" t="s">
        <v>3632</v>
      </c>
      <c r="E4477">
        <v>194</v>
      </c>
      <c r="F4477">
        <v>257</v>
      </c>
      <c r="G4477">
        <v>6199</v>
      </c>
      <c r="H4477" t="s">
        <v>3633</v>
      </c>
    </row>
    <row r="4478" spans="1:8" hidden="1" x14ac:dyDescent="0.25">
      <c r="A4478" t="s">
        <v>633</v>
      </c>
      <c r="B4478" t="s">
        <v>1932</v>
      </c>
      <c r="C4478">
        <v>452</v>
      </c>
      <c r="D4478" t="s">
        <v>5533</v>
      </c>
      <c r="E4478">
        <v>421</v>
      </c>
      <c r="F4478">
        <v>450</v>
      </c>
      <c r="G4478">
        <v>61</v>
      </c>
    </row>
    <row r="4479" spans="1:8" hidden="1" x14ac:dyDescent="0.25">
      <c r="A4479" t="s">
        <v>633</v>
      </c>
      <c r="B4479" t="s">
        <v>1932</v>
      </c>
      <c r="C4479">
        <v>452</v>
      </c>
      <c r="D4479" t="s">
        <v>3630</v>
      </c>
      <c r="E4479">
        <v>217</v>
      </c>
      <c r="F4479">
        <v>379</v>
      </c>
      <c r="G4479">
        <v>5833</v>
      </c>
      <c r="H4479" t="s">
        <v>3631</v>
      </c>
    </row>
    <row r="4480" spans="1:8" x14ac:dyDescent="0.25">
      <c r="A4480" t="s">
        <v>633</v>
      </c>
      <c r="B4480" t="s">
        <v>1932</v>
      </c>
      <c r="C4480">
        <v>452</v>
      </c>
      <c r="D4480" t="s">
        <v>3632</v>
      </c>
      <c r="E4480">
        <v>77</v>
      </c>
      <c r="F4480">
        <v>138</v>
      </c>
      <c r="G4480">
        <v>6199</v>
      </c>
      <c r="H4480" t="s">
        <v>3633</v>
      </c>
    </row>
    <row r="4481" spans="1:8" hidden="1" x14ac:dyDescent="0.25">
      <c r="A4481" t="s">
        <v>5534</v>
      </c>
      <c r="B4481" t="s">
        <v>5535</v>
      </c>
      <c r="C4481">
        <v>764</v>
      </c>
      <c r="D4481" t="s">
        <v>3657</v>
      </c>
      <c r="E4481">
        <v>7</v>
      </c>
      <c r="F4481">
        <v>108</v>
      </c>
      <c r="G4481">
        <v>2653</v>
      </c>
      <c r="H4481" t="s">
        <v>3658</v>
      </c>
    </row>
    <row r="4482" spans="1:8" hidden="1" x14ac:dyDescent="0.25">
      <c r="A4482" t="s">
        <v>5534</v>
      </c>
      <c r="B4482" t="s">
        <v>5535</v>
      </c>
      <c r="C4482">
        <v>764</v>
      </c>
      <c r="D4482" t="s">
        <v>3639</v>
      </c>
      <c r="E4482">
        <v>272</v>
      </c>
      <c r="F4482">
        <v>313</v>
      </c>
      <c r="G4482">
        <v>4169</v>
      </c>
      <c r="H4482" t="s">
        <v>3640</v>
      </c>
    </row>
    <row r="4483" spans="1:8" hidden="1" x14ac:dyDescent="0.25">
      <c r="A4483" t="s">
        <v>5534</v>
      </c>
      <c r="B4483" t="s">
        <v>5535</v>
      </c>
      <c r="C4483">
        <v>764</v>
      </c>
      <c r="D4483" t="s">
        <v>3630</v>
      </c>
      <c r="E4483">
        <v>600</v>
      </c>
      <c r="F4483">
        <v>760</v>
      </c>
      <c r="G4483">
        <v>5833</v>
      </c>
      <c r="H4483" t="s">
        <v>3631</v>
      </c>
    </row>
    <row r="4484" spans="1:8" x14ac:dyDescent="0.25">
      <c r="A4484" t="s">
        <v>5534</v>
      </c>
      <c r="B4484" t="s">
        <v>5535</v>
      </c>
      <c r="C4484">
        <v>764</v>
      </c>
      <c r="D4484" t="s">
        <v>3632</v>
      </c>
      <c r="E4484">
        <v>372</v>
      </c>
      <c r="F4484">
        <v>433</v>
      </c>
      <c r="G4484">
        <v>6199</v>
      </c>
      <c r="H4484" t="s">
        <v>3633</v>
      </c>
    </row>
    <row r="4485" spans="1:8" x14ac:dyDescent="0.25">
      <c r="A4485" t="s">
        <v>5534</v>
      </c>
      <c r="B4485" t="s">
        <v>5535</v>
      </c>
      <c r="C4485">
        <v>764</v>
      </c>
      <c r="D4485" t="s">
        <v>3632</v>
      </c>
      <c r="E4485">
        <v>437</v>
      </c>
      <c r="F4485">
        <v>498</v>
      </c>
      <c r="G4485">
        <v>6199</v>
      </c>
      <c r="H4485" t="s">
        <v>3633</v>
      </c>
    </row>
    <row r="4486" spans="1:8" hidden="1" x14ac:dyDescent="0.25">
      <c r="A4486" t="s">
        <v>5536</v>
      </c>
      <c r="B4486" t="s">
        <v>5537</v>
      </c>
      <c r="C4486">
        <v>726</v>
      </c>
      <c r="D4486" t="s">
        <v>3630</v>
      </c>
      <c r="E4486">
        <v>512</v>
      </c>
      <c r="F4486">
        <v>679</v>
      </c>
      <c r="G4486">
        <v>5833</v>
      </c>
      <c r="H4486" t="s">
        <v>3631</v>
      </c>
    </row>
    <row r="4487" spans="1:8" x14ac:dyDescent="0.25">
      <c r="A4487" t="s">
        <v>5536</v>
      </c>
      <c r="B4487" t="s">
        <v>5537</v>
      </c>
      <c r="C4487">
        <v>726</v>
      </c>
      <c r="D4487" t="s">
        <v>3632</v>
      </c>
      <c r="E4487">
        <v>251</v>
      </c>
      <c r="F4487">
        <v>312</v>
      </c>
      <c r="G4487">
        <v>6199</v>
      </c>
      <c r="H4487" t="s">
        <v>3633</v>
      </c>
    </row>
    <row r="4488" spans="1:8" x14ac:dyDescent="0.25">
      <c r="A4488" t="s">
        <v>5536</v>
      </c>
      <c r="B4488" t="s">
        <v>5537</v>
      </c>
      <c r="C4488">
        <v>726</v>
      </c>
      <c r="D4488" t="s">
        <v>3632</v>
      </c>
      <c r="E4488">
        <v>318</v>
      </c>
      <c r="F4488">
        <v>437</v>
      </c>
      <c r="G4488">
        <v>6199</v>
      </c>
      <c r="H4488" t="s">
        <v>3633</v>
      </c>
    </row>
    <row r="4489" spans="1:8" hidden="1" x14ac:dyDescent="0.25">
      <c r="A4489" t="s">
        <v>634</v>
      </c>
      <c r="B4489" t="s">
        <v>1933</v>
      </c>
      <c r="C4489">
        <v>785</v>
      </c>
      <c r="D4489" t="s">
        <v>5538</v>
      </c>
      <c r="E4489">
        <v>1</v>
      </c>
      <c r="F4489">
        <v>99</v>
      </c>
      <c r="G4489">
        <v>242</v>
      </c>
    </row>
    <row r="4490" spans="1:8" hidden="1" x14ac:dyDescent="0.25">
      <c r="A4490" t="s">
        <v>634</v>
      </c>
      <c r="B4490" t="s">
        <v>1933</v>
      </c>
      <c r="C4490">
        <v>785</v>
      </c>
      <c r="D4490" t="s">
        <v>3630</v>
      </c>
      <c r="E4490">
        <v>578</v>
      </c>
      <c r="F4490">
        <v>743</v>
      </c>
      <c r="G4490">
        <v>5833</v>
      </c>
      <c r="H4490" t="s">
        <v>3631</v>
      </c>
    </row>
    <row r="4491" spans="1:8" x14ac:dyDescent="0.25">
      <c r="A4491" t="s">
        <v>634</v>
      </c>
      <c r="B4491" t="s">
        <v>1933</v>
      </c>
      <c r="C4491">
        <v>785</v>
      </c>
      <c r="D4491" t="s">
        <v>3632</v>
      </c>
      <c r="E4491">
        <v>193</v>
      </c>
      <c r="F4491">
        <v>254</v>
      </c>
      <c r="G4491">
        <v>6199</v>
      </c>
      <c r="H4491" t="s">
        <v>3633</v>
      </c>
    </row>
    <row r="4492" spans="1:8" hidden="1" x14ac:dyDescent="0.25">
      <c r="A4492" t="s">
        <v>5539</v>
      </c>
      <c r="B4492" t="s">
        <v>5540</v>
      </c>
      <c r="C4492">
        <v>515</v>
      </c>
      <c r="D4492" t="s">
        <v>4003</v>
      </c>
      <c r="E4492">
        <v>104</v>
      </c>
      <c r="F4492">
        <v>189</v>
      </c>
      <c r="G4492">
        <v>11370</v>
      </c>
      <c r="H4492" t="s">
        <v>4004</v>
      </c>
    </row>
    <row r="4493" spans="1:8" hidden="1" x14ac:dyDescent="0.25">
      <c r="A4493" t="s">
        <v>5539</v>
      </c>
      <c r="B4493" t="s">
        <v>5540</v>
      </c>
      <c r="C4493">
        <v>515</v>
      </c>
      <c r="D4493" t="s">
        <v>3630</v>
      </c>
      <c r="E4493">
        <v>341</v>
      </c>
      <c r="F4493">
        <v>515</v>
      </c>
      <c r="G4493">
        <v>5833</v>
      </c>
      <c r="H4493" t="s">
        <v>3631</v>
      </c>
    </row>
    <row r="4494" spans="1:8" x14ac:dyDescent="0.25">
      <c r="A4494" t="s">
        <v>5539</v>
      </c>
      <c r="B4494" t="s">
        <v>5540</v>
      </c>
      <c r="C4494">
        <v>515</v>
      </c>
      <c r="D4494" t="s">
        <v>3632</v>
      </c>
      <c r="E4494">
        <v>208</v>
      </c>
      <c r="F4494">
        <v>269</v>
      </c>
      <c r="G4494">
        <v>6199</v>
      </c>
      <c r="H4494" t="s">
        <v>3633</v>
      </c>
    </row>
    <row r="4495" spans="1:8" hidden="1" x14ac:dyDescent="0.25">
      <c r="A4495" t="s">
        <v>5541</v>
      </c>
      <c r="B4495" t="s">
        <v>5542</v>
      </c>
      <c r="C4495">
        <v>1469</v>
      </c>
      <c r="D4495" t="s">
        <v>5543</v>
      </c>
      <c r="E4495">
        <v>1</v>
      </c>
      <c r="F4495">
        <v>139</v>
      </c>
      <c r="G4495">
        <v>43</v>
      </c>
    </row>
    <row r="4496" spans="1:8" hidden="1" x14ac:dyDescent="0.25">
      <c r="A4496" t="s">
        <v>5541</v>
      </c>
      <c r="B4496" t="s">
        <v>5542</v>
      </c>
      <c r="C4496">
        <v>1469</v>
      </c>
      <c r="D4496" t="s">
        <v>3630</v>
      </c>
      <c r="E4496">
        <v>1137</v>
      </c>
      <c r="F4496">
        <v>1309</v>
      </c>
      <c r="G4496">
        <v>5833</v>
      </c>
      <c r="H4496" t="s">
        <v>3631</v>
      </c>
    </row>
    <row r="4497" spans="1:8" x14ac:dyDescent="0.25">
      <c r="A4497" t="s">
        <v>5541</v>
      </c>
      <c r="B4497" t="s">
        <v>5542</v>
      </c>
      <c r="C4497">
        <v>1469</v>
      </c>
      <c r="D4497" t="s">
        <v>3632</v>
      </c>
      <c r="E4497">
        <v>647</v>
      </c>
      <c r="F4497">
        <v>714</v>
      </c>
      <c r="G4497">
        <v>6199</v>
      </c>
      <c r="H4497" t="s">
        <v>3633</v>
      </c>
    </row>
    <row r="4498" spans="1:8" x14ac:dyDescent="0.25">
      <c r="A4498" t="s">
        <v>5541</v>
      </c>
      <c r="B4498" t="s">
        <v>5542</v>
      </c>
      <c r="C4498">
        <v>1469</v>
      </c>
      <c r="D4498" t="s">
        <v>3632</v>
      </c>
      <c r="E4498">
        <v>719</v>
      </c>
      <c r="F4498">
        <v>832</v>
      </c>
      <c r="G4498">
        <v>6199</v>
      </c>
      <c r="H4498" t="s">
        <v>3633</v>
      </c>
    </row>
    <row r="4499" spans="1:8" x14ac:dyDescent="0.25">
      <c r="A4499" t="s">
        <v>5541</v>
      </c>
      <c r="B4499" t="s">
        <v>5542</v>
      </c>
      <c r="C4499">
        <v>1469</v>
      </c>
      <c r="D4499" t="s">
        <v>3632</v>
      </c>
      <c r="E4499">
        <v>836</v>
      </c>
      <c r="F4499">
        <v>927</v>
      </c>
      <c r="G4499">
        <v>6199</v>
      </c>
      <c r="H4499" t="s">
        <v>3633</v>
      </c>
    </row>
    <row r="4500" spans="1:8" x14ac:dyDescent="0.25">
      <c r="A4500" t="s">
        <v>5541</v>
      </c>
      <c r="B4500" t="s">
        <v>5542</v>
      </c>
      <c r="C4500">
        <v>1469</v>
      </c>
      <c r="D4500" t="s">
        <v>3632</v>
      </c>
      <c r="E4500">
        <v>932</v>
      </c>
      <c r="F4500">
        <v>1013</v>
      </c>
      <c r="G4500">
        <v>6199</v>
      </c>
      <c r="H4500" t="s">
        <v>3633</v>
      </c>
    </row>
    <row r="4501" spans="1:8" hidden="1" x14ac:dyDescent="0.25">
      <c r="A4501" t="s">
        <v>5544</v>
      </c>
      <c r="B4501" t="s">
        <v>5545</v>
      </c>
      <c r="C4501">
        <v>1166</v>
      </c>
      <c r="D4501" t="s">
        <v>5546</v>
      </c>
      <c r="E4501">
        <v>1</v>
      </c>
      <c r="F4501">
        <v>126</v>
      </c>
      <c r="G4501">
        <v>82</v>
      </c>
    </row>
    <row r="4502" spans="1:8" x14ac:dyDescent="0.25">
      <c r="A4502" t="s">
        <v>5544</v>
      </c>
      <c r="B4502" t="s">
        <v>5545</v>
      </c>
      <c r="C4502">
        <v>1166</v>
      </c>
      <c r="D4502" t="s">
        <v>3632</v>
      </c>
      <c r="E4502">
        <v>305</v>
      </c>
      <c r="F4502">
        <v>359</v>
      </c>
      <c r="G4502">
        <v>6199</v>
      </c>
      <c r="H4502" t="s">
        <v>3633</v>
      </c>
    </row>
    <row r="4503" spans="1:8" x14ac:dyDescent="0.25">
      <c r="A4503" t="s">
        <v>5544</v>
      </c>
      <c r="B4503" t="s">
        <v>5545</v>
      </c>
      <c r="C4503">
        <v>1166</v>
      </c>
      <c r="D4503" t="s">
        <v>3632</v>
      </c>
      <c r="E4503">
        <v>370</v>
      </c>
      <c r="F4503">
        <v>482</v>
      </c>
      <c r="G4503">
        <v>6199</v>
      </c>
      <c r="H4503" t="s">
        <v>3633</v>
      </c>
    </row>
    <row r="4504" spans="1:8" x14ac:dyDescent="0.25">
      <c r="A4504" t="s">
        <v>5544</v>
      </c>
      <c r="B4504" t="s">
        <v>5545</v>
      </c>
      <c r="C4504">
        <v>1166</v>
      </c>
      <c r="D4504" t="s">
        <v>3632</v>
      </c>
      <c r="E4504">
        <v>557</v>
      </c>
      <c r="F4504">
        <v>622</v>
      </c>
      <c r="G4504">
        <v>6199</v>
      </c>
      <c r="H4504" t="s">
        <v>3633</v>
      </c>
    </row>
    <row r="4505" spans="1:8" x14ac:dyDescent="0.25">
      <c r="A4505" t="s">
        <v>5544</v>
      </c>
      <c r="B4505" t="s">
        <v>5545</v>
      </c>
      <c r="C4505">
        <v>1166</v>
      </c>
      <c r="D4505" t="s">
        <v>3632</v>
      </c>
      <c r="E4505">
        <v>825</v>
      </c>
      <c r="F4505">
        <v>927</v>
      </c>
      <c r="G4505">
        <v>6199</v>
      </c>
      <c r="H4505" t="s">
        <v>3633</v>
      </c>
    </row>
    <row r="4506" spans="1:8" x14ac:dyDescent="0.25">
      <c r="A4506" t="s">
        <v>5544</v>
      </c>
      <c r="B4506" t="s">
        <v>5545</v>
      </c>
      <c r="C4506">
        <v>1166</v>
      </c>
      <c r="D4506" t="s">
        <v>3632</v>
      </c>
      <c r="E4506">
        <v>936</v>
      </c>
      <c r="F4506">
        <v>1040</v>
      </c>
      <c r="G4506">
        <v>6199</v>
      </c>
      <c r="H4506" t="s">
        <v>3633</v>
      </c>
    </row>
    <row r="4507" spans="1:8" hidden="1" x14ac:dyDescent="0.25">
      <c r="A4507" t="s">
        <v>5547</v>
      </c>
      <c r="B4507" t="s">
        <v>5548</v>
      </c>
      <c r="C4507">
        <v>698</v>
      </c>
      <c r="D4507" t="s">
        <v>3657</v>
      </c>
      <c r="E4507">
        <v>28</v>
      </c>
      <c r="F4507">
        <v>143</v>
      </c>
      <c r="G4507">
        <v>2653</v>
      </c>
      <c r="H4507" t="s">
        <v>3658</v>
      </c>
    </row>
    <row r="4508" spans="1:8" hidden="1" x14ac:dyDescent="0.25">
      <c r="A4508" t="s">
        <v>5547</v>
      </c>
      <c r="B4508" t="s">
        <v>5548</v>
      </c>
      <c r="C4508">
        <v>698</v>
      </c>
      <c r="D4508" t="s">
        <v>3639</v>
      </c>
      <c r="E4508">
        <v>295</v>
      </c>
      <c r="F4508">
        <v>340</v>
      </c>
      <c r="G4508">
        <v>4169</v>
      </c>
      <c r="H4508" t="s">
        <v>3640</v>
      </c>
    </row>
    <row r="4509" spans="1:8" hidden="1" x14ac:dyDescent="0.25">
      <c r="A4509" t="s">
        <v>5547</v>
      </c>
      <c r="B4509" t="s">
        <v>5548</v>
      </c>
      <c r="C4509">
        <v>698</v>
      </c>
      <c r="D4509" t="s">
        <v>3630</v>
      </c>
      <c r="E4509">
        <v>525</v>
      </c>
      <c r="F4509">
        <v>681</v>
      </c>
      <c r="G4509">
        <v>5833</v>
      </c>
      <c r="H4509" t="s">
        <v>3631</v>
      </c>
    </row>
    <row r="4510" spans="1:8" x14ac:dyDescent="0.25">
      <c r="A4510" t="s">
        <v>5547</v>
      </c>
      <c r="B4510" t="s">
        <v>5548</v>
      </c>
      <c r="C4510">
        <v>698</v>
      </c>
      <c r="D4510" t="s">
        <v>3632</v>
      </c>
      <c r="E4510">
        <v>368</v>
      </c>
      <c r="F4510">
        <v>433</v>
      </c>
      <c r="G4510">
        <v>6199</v>
      </c>
      <c r="H4510" t="s">
        <v>3633</v>
      </c>
    </row>
    <row r="4511" spans="1:8" hidden="1" x14ac:dyDescent="0.25">
      <c r="A4511" t="s">
        <v>5549</v>
      </c>
      <c r="B4511" t="s">
        <v>5550</v>
      </c>
      <c r="C4511">
        <v>791</v>
      </c>
      <c r="D4511" t="s">
        <v>3985</v>
      </c>
      <c r="E4511">
        <v>31</v>
      </c>
      <c r="F4511">
        <v>104</v>
      </c>
      <c r="G4511">
        <v>7624</v>
      </c>
      <c r="H4511" t="s">
        <v>3986</v>
      </c>
    </row>
    <row r="4512" spans="1:8" hidden="1" x14ac:dyDescent="0.25">
      <c r="A4512" t="s">
        <v>5549</v>
      </c>
      <c r="B4512" t="s">
        <v>5550</v>
      </c>
      <c r="C4512">
        <v>791</v>
      </c>
      <c r="D4512" t="s">
        <v>3630</v>
      </c>
      <c r="E4512">
        <v>558</v>
      </c>
      <c r="F4512">
        <v>728</v>
      </c>
      <c r="G4512">
        <v>5833</v>
      </c>
      <c r="H4512" t="s">
        <v>3631</v>
      </c>
    </row>
    <row r="4513" spans="1:8" x14ac:dyDescent="0.25">
      <c r="A4513" t="s">
        <v>5549</v>
      </c>
      <c r="B4513" t="s">
        <v>5550</v>
      </c>
      <c r="C4513">
        <v>791</v>
      </c>
      <c r="D4513" t="s">
        <v>3632</v>
      </c>
      <c r="E4513">
        <v>232</v>
      </c>
      <c r="F4513">
        <v>293</v>
      </c>
      <c r="G4513">
        <v>6199</v>
      </c>
      <c r="H4513" t="s">
        <v>3633</v>
      </c>
    </row>
    <row r="4514" spans="1:8" x14ac:dyDescent="0.25">
      <c r="A4514" t="s">
        <v>5549</v>
      </c>
      <c r="B4514" t="s">
        <v>5550</v>
      </c>
      <c r="C4514">
        <v>791</v>
      </c>
      <c r="D4514" t="s">
        <v>3632</v>
      </c>
      <c r="E4514">
        <v>295</v>
      </c>
      <c r="F4514">
        <v>364</v>
      </c>
      <c r="G4514">
        <v>6199</v>
      </c>
      <c r="H4514" t="s">
        <v>3633</v>
      </c>
    </row>
    <row r="4515" spans="1:8" x14ac:dyDescent="0.25">
      <c r="A4515" t="s">
        <v>5549</v>
      </c>
      <c r="B4515" t="s">
        <v>5550</v>
      </c>
      <c r="C4515">
        <v>791</v>
      </c>
      <c r="D4515" t="s">
        <v>3632</v>
      </c>
      <c r="E4515">
        <v>370</v>
      </c>
      <c r="F4515">
        <v>502</v>
      </c>
      <c r="G4515">
        <v>6199</v>
      </c>
      <c r="H4515" t="s">
        <v>3633</v>
      </c>
    </row>
    <row r="4516" spans="1:8" hidden="1" x14ac:dyDescent="0.25">
      <c r="A4516" t="s">
        <v>635</v>
      </c>
      <c r="B4516" t="s">
        <v>1934</v>
      </c>
      <c r="C4516">
        <v>468</v>
      </c>
      <c r="D4516" t="s">
        <v>3630</v>
      </c>
      <c r="E4516">
        <v>251</v>
      </c>
      <c r="F4516">
        <v>410</v>
      </c>
      <c r="G4516">
        <v>5833</v>
      </c>
      <c r="H4516" t="s">
        <v>3631</v>
      </c>
    </row>
    <row r="4517" spans="1:8" x14ac:dyDescent="0.25">
      <c r="A4517" t="s">
        <v>635</v>
      </c>
      <c r="B4517" t="s">
        <v>1934</v>
      </c>
      <c r="C4517">
        <v>468</v>
      </c>
      <c r="D4517" t="s">
        <v>3632</v>
      </c>
      <c r="E4517">
        <v>108</v>
      </c>
      <c r="F4517">
        <v>174</v>
      </c>
      <c r="G4517">
        <v>6199</v>
      </c>
      <c r="H4517" t="s">
        <v>3633</v>
      </c>
    </row>
    <row r="4518" spans="1:8" hidden="1" x14ac:dyDescent="0.25">
      <c r="A4518" t="s">
        <v>5551</v>
      </c>
      <c r="B4518" t="s">
        <v>5552</v>
      </c>
      <c r="C4518">
        <v>473</v>
      </c>
      <c r="D4518" t="s">
        <v>3639</v>
      </c>
      <c r="E4518">
        <v>69</v>
      </c>
      <c r="F4518">
        <v>117</v>
      </c>
      <c r="G4518">
        <v>4169</v>
      </c>
      <c r="H4518" t="s">
        <v>3640</v>
      </c>
    </row>
    <row r="4519" spans="1:8" hidden="1" x14ac:dyDescent="0.25">
      <c r="A4519" t="s">
        <v>5551</v>
      </c>
      <c r="B4519" t="s">
        <v>5552</v>
      </c>
      <c r="C4519">
        <v>473</v>
      </c>
      <c r="D4519" t="s">
        <v>3630</v>
      </c>
      <c r="E4519">
        <v>319</v>
      </c>
      <c r="F4519">
        <v>473</v>
      </c>
      <c r="G4519">
        <v>5833</v>
      </c>
      <c r="H4519" t="s">
        <v>3631</v>
      </c>
    </row>
    <row r="4520" spans="1:8" x14ac:dyDescent="0.25">
      <c r="A4520" t="s">
        <v>5551</v>
      </c>
      <c r="B4520" t="s">
        <v>5552</v>
      </c>
      <c r="C4520">
        <v>473</v>
      </c>
      <c r="D4520" t="s">
        <v>3632</v>
      </c>
      <c r="E4520">
        <v>127</v>
      </c>
      <c r="F4520">
        <v>230</v>
      </c>
      <c r="G4520">
        <v>6199</v>
      </c>
      <c r="H4520" t="s">
        <v>3633</v>
      </c>
    </row>
    <row r="4521" spans="1:8" hidden="1" x14ac:dyDescent="0.25">
      <c r="A4521" t="s">
        <v>5553</v>
      </c>
      <c r="B4521" t="s">
        <v>5554</v>
      </c>
      <c r="C4521">
        <v>572</v>
      </c>
      <c r="D4521" t="s">
        <v>3639</v>
      </c>
      <c r="E4521">
        <v>197</v>
      </c>
      <c r="F4521">
        <v>245</v>
      </c>
      <c r="G4521">
        <v>4169</v>
      </c>
      <c r="H4521" t="s">
        <v>3640</v>
      </c>
    </row>
    <row r="4522" spans="1:8" hidden="1" x14ac:dyDescent="0.25">
      <c r="A4522" t="s">
        <v>5553</v>
      </c>
      <c r="B4522" t="s">
        <v>5554</v>
      </c>
      <c r="C4522">
        <v>572</v>
      </c>
      <c r="D4522" t="s">
        <v>3630</v>
      </c>
      <c r="E4522">
        <v>415</v>
      </c>
      <c r="F4522">
        <v>570</v>
      </c>
      <c r="G4522">
        <v>5833</v>
      </c>
      <c r="H4522" t="s">
        <v>3631</v>
      </c>
    </row>
    <row r="4523" spans="1:8" x14ac:dyDescent="0.25">
      <c r="A4523" t="s">
        <v>5553</v>
      </c>
      <c r="B4523" t="s">
        <v>5554</v>
      </c>
      <c r="C4523">
        <v>572</v>
      </c>
      <c r="D4523" t="s">
        <v>3632</v>
      </c>
      <c r="E4523">
        <v>270</v>
      </c>
      <c r="F4523">
        <v>336</v>
      </c>
      <c r="G4523">
        <v>6199</v>
      </c>
      <c r="H4523" t="s">
        <v>3633</v>
      </c>
    </row>
    <row r="4524" spans="1:8" hidden="1" x14ac:dyDescent="0.25">
      <c r="A4524" t="s">
        <v>5555</v>
      </c>
      <c r="B4524" t="s">
        <v>5556</v>
      </c>
      <c r="C4524">
        <v>811</v>
      </c>
      <c r="D4524" t="s">
        <v>3630</v>
      </c>
      <c r="E4524">
        <v>506</v>
      </c>
      <c r="F4524">
        <v>676</v>
      </c>
      <c r="G4524">
        <v>5833</v>
      </c>
      <c r="H4524" t="s">
        <v>3631</v>
      </c>
    </row>
    <row r="4525" spans="1:8" x14ac:dyDescent="0.25">
      <c r="A4525" t="s">
        <v>5555</v>
      </c>
      <c r="B4525" t="s">
        <v>5556</v>
      </c>
      <c r="C4525">
        <v>811</v>
      </c>
      <c r="D4525" t="s">
        <v>3632</v>
      </c>
      <c r="E4525">
        <v>124</v>
      </c>
      <c r="F4525">
        <v>185</v>
      </c>
      <c r="G4525">
        <v>6199</v>
      </c>
      <c r="H4525" t="s">
        <v>3633</v>
      </c>
    </row>
    <row r="4526" spans="1:8" x14ac:dyDescent="0.25">
      <c r="A4526" t="s">
        <v>5555</v>
      </c>
      <c r="B4526" t="s">
        <v>5556</v>
      </c>
      <c r="C4526">
        <v>811</v>
      </c>
      <c r="D4526" t="s">
        <v>3632</v>
      </c>
      <c r="E4526">
        <v>187</v>
      </c>
      <c r="F4526">
        <v>259</v>
      </c>
      <c r="G4526">
        <v>6199</v>
      </c>
      <c r="H4526" t="s">
        <v>3633</v>
      </c>
    </row>
    <row r="4527" spans="1:8" x14ac:dyDescent="0.25">
      <c r="A4527" t="s">
        <v>5555</v>
      </c>
      <c r="B4527" t="s">
        <v>5556</v>
      </c>
      <c r="C4527">
        <v>811</v>
      </c>
      <c r="D4527" t="s">
        <v>3632</v>
      </c>
      <c r="E4527">
        <v>263</v>
      </c>
      <c r="F4527">
        <v>411</v>
      </c>
      <c r="G4527">
        <v>6199</v>
      </c>
      <c r="H4527" t="s">
        <v>3633</v>
      </c>
    </row>
    <row r="4528" spans="1:8" hidden="1" x14ac:dyDescent="0.25">
      <c r="A4528" t="s">
        <v>5557</v>
      </c>
      <c r="B4528" t="s">
        <v>5558</v>
      </c>
      <c r="C4528">
        <v>752</v>
      </c>
      <c r="D4528" t="s">
        <v>3657</v>
      </c>
      <c r="E4528">
        <v>42</v>
      </c>
      <c r="F4528">
        <v>136</v>
      </c>
      <c r="G4528">
        <v>2653</v>
      </c>
      <c r="H4528" t="s">
        <v>3658</v>
      </c>
    </row>
    <row r="4529" spans="1:8" hidden="1" x14ac:dyDescent="0.25">
      <c r="A4529" t="s">
        <v>5557</v>
      </c>
      <c r="B4529" t="s">
        <v>5558</v>
      </c>
      <c r="C4529">
        <v>752</v>
      </c>
      <c r="D4529" t="s">
        <v>3639</v>
      </c>
      <c r="E4529">
        <v>314</v>
      </c>
      <c r="F4529">
        <v>362</v>
      </c>
      <c r="G4529">
        <v>4169</v>
      </c>
      <c r="H4529" t="s">
        <v>3640</v>
      </c>
    </row>
    <row r="4530" spans="1:8" hidden="1" x14ac:dyDescent="0.25">
      <c r="A4530" t="s">
        <v>5557</v>
      </c>
      <c r="B4530" t="s">
        <v>5558</v>
      </c>
      <c r="C4530">
        <v>752</v>
      </c>
      <c r="D4530" t="s">
        <v>3630</v>
      </c>
      <c r="E4530">
        <v>591</v>
      </c>
      <c r="F4530">
        <v>746</v>
      </c>
      <c r="G4530">
        <v>5833</v>
      </c>
      <c r="H4530" t="s">
        <v>3631</v>
      </c>
    </row>
    <row r="4531" spans="1:8" x14ac:dyDescent="0.25">
      <c r="A4531" t="s">
        <v>5557</v>
      </c>
      <c r="B4531" t="s">
        <v>5558</v>
      </c>
      <c r="C4531">
        <v>752</v>
      </c>
      <c r="D4531" t="s">
        <v>3632</v>
      </c>
      <c r="E4531">
        <v>387</v>
      </c>
      <c r="F4531">
        <v>478</v>
      </c>
      <c r="G4531">
        <v>6199</v>
      </c>
      <c r="H4531" t="s">
        <v>3633</v>
      </c>
    </row>
    <row r="4532" spans="1:8" hidden="1" x14ac:dyDescent="0.25">
      <c r="A4532" t="s">
        <v>5559</v>
      </c>
      <c r="B4532" t="s">
        <v>5560</v>
      </c>
      <c r="C4532">
        <v>423</v>
      </c>
      <c r="D4532" t="s">
        <v>4003</v>
      </c>
      <c r="E4532">
        <v>12</v>
      </c>
      <c r="F4532">
        <v>97</v>
      </c>
      <c r="G4532">
        <v>11370</v>
      </c>
      <c r="H4532" t="s">
        <v>4004</v>
      </c>
    </row>
    <row r="4533" spans="1:8" hidden="1" x14ac:dyDescent="0.25">
      <c r="A4533" t="s">
        <v>5559</v>
      </c>
      <c r="B4533" t="s">
        <v>5560</v>
      </c>
      <c r="C4533">
        <v>423</v>
      </c>
      <c r="D4533" t="s">
        <v>3630</v>
      </c>
      <c r="E4533">
        <v>249</v>
      </c>
      <c r="F4533">
        <v>423</v>
      </c>
      <c r="G4533">
        <v>5833</v>
      </c>
      <c r="H4533" t="s">
        <v>3631</v>
      </c>
    </row>
    <row r="4534" spans="1:8" x14ac:dyDescent="0.25">
      <c r="A4534" t="s">
        <v>5559</v>
      </c>
      <c r="B4534" t="s">
        <v>5560</v>
      </c>
      <c r="C4534">
        <v>423</v>
      </c>
      <c r="D4534" t="s">
        <v>3632</v>
      </c>
      <c r="E4534">
        <v>116</v>
      </c>
      <c r="F4534">
        <v>177</v>
      </c>
      <c r="G4534">
        <v>6199</v>
      </c>
      <c r="H4534" t="s">
        <v>3633</v>
      </c>
    </row>
    <row r="4535" spans="1:8" hidden="1" x14ac:dyDescent="0.25">
      <c r="A4535" t="s">
        <v>5561</v>
      </c>
      <c r="B4535" t="s">
        <v>5562</v>
      </c>
      <c r="C4535">
        <v>746</v>
      </c>
      <c r="D4535" t="s">
        <v>3657</v>
      </c>
      <c r="E4535">
        <v>42</v>
      </c>
      <c r="F4535">
        <v>136</v>
      </c>
      <c r="G4535">
        <v>2653</v>
      </c>
      <c r="H4535" t="s">
        <v>3658</v>
      </c>
    </row>
    <row r="4536" spans="1:8" hidden="1" x14ac:dyDescent="0.25">
      <c r="A4536" t="s">
        <v>5561</v>
      </c>
      <c r="B4536" t="s">
        <v>5562</v>
      </c>
      <c r="C4536">
        <v>746</v>
      </c>
      <c r="D4536" t="s">
        <v>3639</v>
      </c>
      <c r="E4536">
        <v>314</v>
      </c>
      <c r="F4536">
        <v>362</v>
      </c>
      <c r="G4536">
        <v>4169</v>
      </c>
      <c r="H4536" t="s">
        <v>3640</v>
      </c>
    </row>
    <row r="4537" spans="1:8" hidden="1" x14ac:dyDescent="0.25">
      <c r="A4537" t="s">
        <v>5561</v>
      </c>
      <c r="B4537" t="s">
        <v>5562</v>
      </c>
      <c r="C4537">
        <v>746</v>
      </c>
      <c r="D4537" t="s">
        <v>3630</v>
      </c>
      <c r="E4537">
        <v>585</v>
      </c>
      <c r="F4537">
        <v>740</v>
      </c>
      <c r="G4537">
        <v>5833</v>
      </c>
      <c r="H4537" t="s">
        <v>3631</v>
      </c>
    </row>
    <row r="4538" spans="1:8" x14ac:dyDescent="0.25">
      <c r="A4538" t="s">
        <v>5561</v>
      </c>
      <c r="B4538" t="s">
        <v>5562</v>
      </c>
      <c r="C4538">
        <v>746</v>
      </c>
      <c r="D4538" t="s">
        <v>3632</v>
      </c>
      <c r="E4538">
        <v>387</v>
      </c>
      <c r="F4538">
        <v>478</v>
      </c>
      <c r="G4538">
        <v>6199</v>
      </c>
      <c r="H4538" t="s">
        <v>3633</v>
      </c>
    </row>
    <row r="4539" spans="1:8" hidden="1" x14ac:dyDescent="0.25">
      <c r="A4539" t="s">
        <v>5563</v>
      </c>
      <c r="B4539" t="s">
        <v>5564</v>
      </c>
      <c r="C4539">
        <v>884</v>
      </c>
      <c r="D4539" t="s">
        <v>3657</v>
      </c>
      <c r="E4539">
        <v>787</v>
      </c>
      <c r="F4539">
        <v>881</v>
      </c>
      <c r="G4539">
        <v>2653</v>
      </c>
      <c r="H4539" t="s">
        <v>3658</v>
      </c>
    </row>
    <row r="4540" spans="1:8" hidden="1" x14ac:dyDescent="0.25">
      <c r="A4540" t="s">
        <v>5563</v>
      </c>
      <c r="B4540" t="s">
        <v>5564</v>
      </c>
      <c r="C4540">
        <v>884</v>
      </c>
      <c r="D4540" t="s">
        <v>5565</v>
      </c>
      <c r="E4540">
        <v>60</v>
      </c>
      <c r="F4540">
        <v>109</v>
      </c>
      <c r="G4540">
        <v>19</v>
      </c>
    </row>
    <row r="4541" spans="1:8" hidden="1" x14ac:dyDescent="0.25">
      <c r="A4541" t="s">
        <v>5563</v>
      </c>
      <c r="B4541" t="s">
        <v>5564</v>
      </c>
      <c r="C4541">
        <v>884</v>
      </c>
      <c r="D4541" t="s">
        <v>5566</v>
      </c>
      <c r="E4541">
        <v>111</v>
      </c>
      <c r="F4541">
        <v>159</v>
      </c>
      <c r="G4541">
        <v>2</v>
      </c>
    </row>
    <row r="4542" spans="1:8" hidden="1" x14ac:dyDescent="0.25">
      <c r="A4542" t="s">
        <v>5563</v>
      </c>
      <c r="B4542" t="s">
        <v>5564</v>
      </c>
      <c r="C4542">
        <v>884</v>
      </c>
      <c r="D4542" t="s">
        <v>3630</v>
      </c>
      <c r="E4542">
        <v>534</v>
      </c>
      <c r="F4542">
        <v>699</v>
      </c>
      <c r="G4542">
        <v>5833</v>
      </c>
      <c r="H4542" t="s">
        <v>3631</v>
      </c>
    </row>
    <row r="4543" spans="1:8" x14ac:dyDescent="0.25">
      <c r="A4543" t="s">
        <v>5563</v>
      </c>
      <c r="B4543" t="s">
        <v>5564</v>
      </c>
      <c r="C4543">
        <v>884</v>
      </c>
      <c r="D4543" t="s">
        <v>3632</v>
      </c>
      <c r="E4543">
        <v>161</v>
      </c>
      <c r="F4543">
        <v>221</v>
      </c>
      <c r="G4543">
        <v>6199</v>
      </c>
      <c r="H4543" t="s">
        <v>3633</v>
      </c>
    </row>
    <row r="4544" spans="1:8" x14ac:dyDescent="0.25">
      <c r="A4544" t="s">
        <v>5563</v>
      </c>
      <c r="B4544" t="s">
        <v>5564</v>
      </c>
      <c r="C4544">
        <v>884</v>
      </c>
      <c r="D4544" t="s">
        <v>3632</v>
      </c>
      <c r="E4544">
        <v>224</v>
      </c>
      <c r="F4544">
        <v>309</v>
      </c>
      <c r="G4544">
        <v>6199</v>
      </c>
      <c r="H4544" t="s">
        <v>3633</v>
      </c>
    </row>
    <row r="4545" spans="1:8" x14ac:dyDescent="0.25">
      <c r="A4545" t="s">
        <v>5563</v>
      </c>
      <c r="B4545" t="s">
        <v>5564</v>
      </c>
      <c r="C4545">
        <v>884</v>
      </c>
      <c r="D4545" t="s">
        <v>3632</v>
      </c>
      <c r="E4545">
        <v>313</v>
      </c>
      <c r="F4545">
        <v>437</v>
      </c>
      <c r="G4545">
        <v>6199</v>
      </c>
      <c r="H4545" t="s">
        <v>3633</v>
      </c>
    </row>
    <row r="4546" spans="1:8" hidden="1" x14ac:dyDescent="0.25">
      <c r="A4546" t="s">
        <v>5567</v>
      </c>
      <c r="B4546" t="s">
        <v>5568</v>
      </c>
      <c r="C4546">
        <v>638</v>
      </c>
      <c r="D4546" t="s">
        <v>3630</v>
      </c>
      <c r="E4546">
        <v>412</v>
      </c>
      <c r="F4546">
        <v>576</v>
      </c>
      <c r="G4546">
        <v>5833</v>
      </c>
      <c r="H4546" t="s">
        <v>3631</v>
      </c>
    </row>
    <row r="4547" spans="1:8" x14ac:dyDescent="0.25">
      <c r="A4547" t="s">
        <v>5567</v>
      </c>
      <c r="B4547" t="s">
        <v>5568</v>
      </c>
      <c r="C4547">
        <v>638</v>
      </c>
      <c r="D4547" t="s">
        <v>3632</v>
      </c>
      <c r="E4547">
        <v>125</v>
      </c>
      <c r="F4547">
        <v>188</v>
      </c>
      <c r="G4547">
        <v>6199</v>
      </c>
      <c r="H4547" t="s">
        <v>3633</v>
      </c>
    </row>
    <row r="4548" spans="1:8" x14ac:dyDescent="0.25">
      <c r="A4548" t="s">
        <v>5567</v>
      </c>
      <c r="B4548" t="s">
        <v>5568</v>
      </c>
      <c r="C4548">
        <v>638</v>
      </c>
      <c r="D4548" t="s">
        <v>3632</v>
      </c>
      <c r="E4548">
        <v>190</v>
      </c>
      <c r="F4548">
        <v>261</v>
      </c>
      <c r="G4548">
        <v>6199</v>
      </c>
      <c r="H4548" t="s">
        <v>3633</v>
      </c>
    </row>
    <row r="4549" spans="1:8" x14ac:dyDescent="0.25">
      <c r="A4549" t="s">
        <v>5567</v>
      </c>
      <c r="B4549" t="s">
        <v>5568</v>
      </c>
      <c r="C4549">
        <v>638</v>
      </c>
      <c r="D4549" t="s">
        <v>3632</v>
      </c>
      <c r="E4549">
        <v>265</v>
      </c>
      <c r="F4549">
        <v>343</v>
      </c>
      <c r="G4549">
        <v>6199</v>
      </c>
      <c r="H4549" t="s">
        <v>3633</v>
      </c>
    </row>
    <row r="4550" spans="1:8" hidden="1" x14ac:dyDescent="0.25">
      <c r="A4550" t="s">
        <v>5569</v>
      </c>
      <c r="B4550" t="s">
        <v>5570</v>
      </c>
      <c r="C4550">
        <v>413</v>
      </c>
      <c r="D4550" t="s">
        <v>3639</v>
      </c>
      <c r="E4550">
        <v>47</v>
      </c>
      <c r="F4550">
        <v>91</v>
      </c>
      <c r="G4550">
        <v>4169</v>
      </c>
      <c r="H4550" t="s">
        <v>3640</v>
      </c>
    </row>
    <row r="4551" spans="1:8" hidden="1" x14ac:dyDescent="0.25">
      <c r="A4551" t="s">
        <v>5569</v>
      </c>
      <c r="B4551" t="s">
        <v>5570</v>
      </c>
      <c r="C4551">
        <v>413</v>
      </c>
      <c r="D4551" t="s">
        <v>3630</v>
      </c>
      <c r="E4551">
        <v>251</v>
      </c>
      <c r="F4551">
        <v>411</v>
      </c>
      <c r="G4551">
        <v>5833</v>
      </c>
      <c r="H4551" t="s">
        <v>3631</v>
      </c>
    </row>
    <row r="4552" spans="1:8" x14ac:dyDescent="0.25">
      <c r="A4552" t="s">
        <v>5569</v>
      </c>
      <c r="B4552" t="s">
        <v>5570</v>
      </c>
      <c r="C4552">
        <v>413</v>
      </c>
      <c r="D4552" t="s">
        <v>3632</v>
      </c>
      <c r="E4552">
        <v>121</v>
      </c>
      <c r="F4552">
        <v>181</v>
      </c>
      <c r="G4552">
        <v>6199</v>
      </c>
      <c r="H4552" t="s">
        <v>3633</v>
      </c>
    </row>
    <row r="4553" spans="1:8" hidden="1" x14ac:dyDescent="0.25">
      <c r="A4553" t="s">
        <v>5571</v>
      </c>
      <c r="B4553" t="s">
        <v>5572</v>
      </c>
      <c r="C4553">
        <v>651</v>
      </c>
      <c r="D4553" t="s">
        <v>3630</v>
      </c>
      <c r="E4553">
        <v>421</v>
      </c>
      <c r="F4553">
        <v>586</v>
      </c>
      <c r="G4553">
        <v>5833</v>
      </c>
      <c r="H4553" t="s">
        <v>3631</v>
      </c>
    </row>
    <row r="4554" spans="1:8" x14ac:dyDescent="0.25">
      <c r="A4554" t="s">
        <v>5571</v>
      </c>
      <c r="B4554" t="s">
        <v>5572</v>
      </c>
      <c r="C4554">
        <v>651</v>
      </c>
      <c r="D4554" t="s">
        <v>3632</v>
      </c>
      <c r="E4554">
        <v>120</v>
      </c>
      <c r="F4554">
        <v>183</v>
      </c>
      <c r="G4554">
        <v>6199</v>
      </c>
      <c r="H4554" t="s">
        <v>3633</v>
      </c>
    </row>
    <row r="4555" spans="1:8" x14ac:dyDescent="0.25">
      <c r="A4555" t="s">
        <v>5571</v>
      </c>
      <c r="B4555" t="s">
        <v>5572</v>
      </c>
      <c r="C4555">
        <v>651</v>
      </c>
      <c r="D4555" t="s">
        <v>3632</v>
      </c>
      <c r="E4555">
        <v>185</v>
      </c>
      <c r="F4555">
        <v>256</v>
      </c>
      <c r="G4555">
        <v>6199</v>
      </c>
      <c r="H4555" t="s">
        <v>3633</v>
      </c>
    </row>
    <row r="4556" spans="1:8" x14ac:dyDescent="0.25">
      <c r="A4556" t="s">
        <v>5571</v>
      </c>
      <c r="B4556" t="s">
        <v>5572</v>
      </c>
      <c r="C4556">
        <v>651</v>
      </c>
      <c r="D4556" t="s">
        <v>3632</v>
      </c>
      <c r="E4556">
        <v>260</v>
      </c>
      <c r="F4556">
        <v>337</v>
      </c>
      <c r="G4556">
        <v>6199</v>
      </c>
      <c r="H4556" t="s">
        <v>3633</v>
      </c>
    </row>
    <row r="4557" spans="1:8" hidden="1" x14ac:dyDescent="0.25">
      <c r="A4557" t="s">
        <v>5573</v>
      </c>
      <c r="B4557" t="s">
        <v>5574</v>
      </c>
      <c r="C4557">
        <v>731</v>
      </c>
      <c r="D4557" t="s">
        <v>3657</v>
      </c>
      <c r="E4557">
        <v>27</v>
      </c>
      <c r="F4557">
        <v>124</v>
      </c>
      <c r="G4557">
        <v>2653</v>
      </c>
      <c r="H4557" t="s">
        <v>3658</v>
      </c>
    </row>
    <row r="4558" spans="1:8" hidden="1" x14ac:dyDescent="0.25">
      <c r="A4558" t="s">
        <v>5573</v>
      </c>
      <c r="B4558" t="s">
        <v>5574</v>
      </c>
      <c r="C4558">
        <v>731</v>
      </c>
      <c r="D4558" t="s">
        <v>3639</v>
      </c>
      <c r="E4558">
        <v>332</v>
      </c>
      <c r="F4558">
        <v>380</v>
      </c>
      <c r="G4558">
        <v>4169</v>
      </c>
      <c r="H4558" t="s">
        <v>3640</v>
      </c>
    </row>
    <row r="4559" spans="1:8" hidden="1" x14ac:dyDescent="0.25">
      <c r="A4559" t="s">
        <v>5573</v>
      </c>
      <c r="B4559" t="s">
        <v>5574</v>
      </c>
      <c r="C4559">
        <v>731</v>
      </c>
      <c r="D4559" t="s">
        <v>3630</v>
      </c>
      <c r="E4559">
        <v>562</v>
      </c>
      <c r="F4559">
        <v>723</v>
      </c>
      <c r="G4559">
        <v>5833</v>
      </c>
      <c r="H4559" t="s">
        <v>3631</v>
      </c>
    </row>
    <row r="4560" spans="1:8" x14ac:dyDescent="0.25">
      <c r="A4560" t="s">
        <v>5573</v>
      </c>
      <c r="B4560" t="s">
        <v>5574</v>
      </c>
      <c r="C4560">
        <v>731</v>
      </c>
      <c r="D4560" t="s">
        <v>3632</v>
      </c>
      <c r="E4560">
        <v>405</v>
      </c>
      <c r="F4560">
        <v>477</v>
      </c>
      <c r="G4560">
        <v>6199</v>
      </c>
      <c r="H4560" t="s">
        <v>3633</v>
      </c>
    </row>
    <row r="4561" spans="1:8" hidden="1" x14ac:dyDescent="0.25">
      <c r="A4561" t="s">
        <v>5575</v>
      </c>
      <c r="B4561" t="s">
        <v>5576</v>
      </c>
      <c r="C4561">
        <v>679</v>
      </c>
      <c r="D4561" t="s">
        <v>3680</v>
      </c>
      <c r="E4561">
        <v>2</v>
      </c>
      <c r="F4561">
        <v>107</v>
      </c>
      <c r="G4561">
        <v>197</v>
      </c>
    </row>
    <row r="4562" spans="1:8" hidden="1" x14ac:dyDescent="0.25">
      <c r="A4562" t="s">
        <v>5575</v>
      </c>
      <c r="B4562" t="s">
        <v>5576</v>
      </c>
      <c r="C4562">
        <v>679</v>
      </c>
      <c r="D4562" t="s">
        <v>3630</v>
      </c>
      <c r="E4562">
        <v>458</v>
      </c>
      <c r="F4562">
        <v>619</v>
      </c>
      <c r="G4562">
        <v>5833</v>
      </c>
      <c r="H4562" t="s">
        <v>3631</v>
      </c>
    </row>
    <row r="4563" spans="1:8" x14ac:dyDescent="0.25">
      <c r="A4563" t="s">
        <v>5575</v>
      </c>
      <c r="B4563" t="s">
        <v>5576</v>
      </c>
      <c r="C4563">
        <v>679</v>
      </c>
      <c r="D4563" t="s">
        <v>3632</v>
      </c>
      <c r="E4563">
        <v>138</v>
      </c>
      <c r="F4563">
        <v>201</v>
      </c>
      <c r="G4563">
        <v>6199</v>
      </c>
      <c r="H4563" t="s">
        <v>3633</v>
      </c>
    </row>
    <row r="4564" spans="1:8" x14ac:dyDescent="0.25">
      <c r="A4564" t="s">
        <v>5575</v>
      </c>
      <c r="B4564" t="s">
        <v>5576</v>
      </c>
      <c r="C4564">
        <v>679</v>
      </c>
      <c r="D4564" t="s">
        <v>3632</v>
      </c>
      <c r="E4564">
        <v>203</v>
      </c>
      <c r="F4564">
        <v>273</v>
      </c>
      <c r="G4564">
        <v>6199</v>
      </c>
      <c r="H4564" t="s">
        <v>3633</v>
      </c>
    </row>
    <row r="4565" spans="1:8" x14ac:dyDescent="0.25">
      <c r="A4565" t="s">
        <v>5575</v>
      </c>
      <c r="B4565" t="s">
        <v>5576</v>
      </c>
      <c r="C4565">
        <v>679</v>
      </c>
      <c r="D4565" t="s">
        <v>3632</v>
      </c>
      <c r="E4565">
        <v>277</v>
      </c>
      <c r="F4565">
        <v>355</v>
      </c>
      <c r="G4565">
        <v>6199</v>
      </c>
      <c r="H4565" t="s">
        <v>3633</v>
      </c>
    </row>
    <row r="4566" spans="1:8" hidden="1" x14ac:dyDescent="0.25">
      <c r="A4566" t="s">
        <v>5577</v>
      </c>
      <c r="B4566" t="s">
        <v>5578</v>
      </c>
      <c r="C4566">
        <v>412</v>
      </c>
      <c r="D4566" t="s">
        <v>3639</v>
      </c>
      <c r="E4566">
        <v>46</v>
      </c>
      <c r="F4566">
        <v>91</v>
      </c>
      <c r="G4566">
        <v>4169</v>
      </c>
      <c r="H4566" t="s">
        <v>3640</v>
      </c>
    </row>
    <row r="4567" spans="1:8" hidden="1" x14ac:dyDescent="0.25">
      <c r="A4567" t="s">
        <v>5577</v>
      </c>
      <c r="B4567" t="s">
        <v>5578</v>
      </c>
      <c r="C4567">
        <v>412</v>
      </c>
      <c r="D4567" t="s">
        <v>3630</v>
      </c>
      <c r="E4567">
        <v>250</v>
      </c>
      <c r="F4567">
        <v>410</v>
      </c>
      <c r="G4567">
        <v>5833</v>
      </c>
      <c r="H4567" t="s">
        <v>3631</v>
      </c>
    </row>
    <row r="4568" spans="1:8" x14ac:dyDescent="0.25">
      <c r="A4568" t="s">
        <v>5577</v>
      </c>
      <c r="B4568" t="s">
        <v>5578</v>
      </c>
      <c r="C4568">
        <v>412</v>
      </c>
      <c r="D4568" t="s">
        <v>3632</v>
      </c>
      <c r="E4568">
        <v>119</v>
      </c>
      <c r="F4568">
        <v>180</v>
      </c>
      <c r="G4568">
        <v>6199</v>
      </c>
      <c r="H4568" t="s">
        <v>3633</v>
      </c>
    </row>
    <row r="4569" spans="1:8" hidden="1" x14ac:dyDescent="0.25">
      <c r="A4569" t="s">
        <v>636</v>
      </c>
      <c r="B4569" t="s">
        <v>1935</v>
      </c>
      <c r="C4569">
        <v>567</v>
      </c>
      <c r="D4569" t="s">
        <v>3630</v>
      </c>
      <c r="E4569">
        <v>362</v>
      </c>
      <c r="F4569">
        <v>520</v>
      </c>
      <c r="G4569">
        <v>5833</v>
      </c>
      <c r="H4569" t="s">
        <v>3631</v>
      </c>
    </row>
    <row r="4570" spans="1:8" x14ac:dyDescent="0.25">
      <c r="A4570" t="s">
        <v>636</v>
      </c>
      <c r="B4570" t="s">
        <v>1935</v>
      </c>
      <c r="C4570">
        <v>567</v>
      </c>
      <c r="D4570" t="s">
        <v>3632</v>
      </c>
      <c r="E4570">
        <v>178</v>
      </c>
      <c r="F4570">
        <v>306</v>
      </c>
      <c r="G4570">
        <v>6199</v>
      </c>
      <c r="H4570" t="s">
        <v>3633</v>
      </c>
    </row>
    <row r="4571" spans="1:8" hidden="1" x14ac:dyDescent="0.25">
      <c r="A4571" t="s">
        <v>637</v>
      </c>
      <c r="B4571" t="s">
        <v>1936</v>
      </c>
      <c r="C4571">
        <v>566</v>
      </c>
      <c r="D4571" t="s">
        <v>3630</v>
      </c>
      <c r="E4571">
        <v>361</v>
      </c>
      <c r="F4571">
        <v>521</v>
      </c>
      <c r="G4571">
        <v>5833</v>
      </c>
      <c r="H4571" t="s">
        <v>3631</v>
      </c>
    </row>
    <row r="4572" spans="1:8" x14ac:dyDescent="0.25">
      <c r="A4572" t="s">
        <v>637</v>
      </c>
      <c r="B4572" t="s">
        <v>1936</v>
      </c>
      <c r="C4572">
        <v>566</v>
      </c>
      <c r="D4572" t="s">
        <v>3632</v>
      </c>
      <c r="E4572">
        <v>179</v>
      </c>
      <c r="F4572">
        <v>306</v>
      </c>
      <c r="G4572">
        <v>6199</v>
      </c>
      <c r="H4572" t="s">
        <v>3633</v>
      </c>
    </row>
    <row r="4573" spans="1:8" hidden="1" x14ac:dyDescent="0.25">
      <c r="A4573" t="s">
        <v>5579</v>
      </c>
      <c r="B4573" t="s">
        <v>5580</v>
      </c>
      <c r="C4573">
        <v>686</v>
      </c>
      <c r="D4573" t="s">
        <v>3680</v>
      </c>
      <c r="E4573">
        <v>1</v>
      </c>
      <c r="F4573">
        <v>114</v>
      </c>
      <c r="G4573">
        <v>197</v>
      </c>
    </row>
    <row r="4574" spans="1:8" hidden="1" x14ac:dyDescent="0.25">
      <c r="A4574" t="s">
        <v>5579</v>
      </c>
      <c r="B4574" t="s">
        <v>5580</v>
      </c>
      <c r="C4574">
        <v>686</v>
      </c>
      <c r="D4574" t="s">
        <v>3630</v>
      </c>
      <c r="E4574">
        <v>465</v>
      </c>
      <c r="F4574">
        <v>626</v>
      </c>
      <c r="G4574">
        <v>5833</v>
      </c>
      <c r="H4574" t="s">
        <v>3631</v>
      </c>
    </row>
    <row r="4575" spans="1:8" x14ac:dyDescent="0.25">
      <c r="A4575" t="s">
        <v>5579</v>
      </c>
      <c r="B4575" t="s">
        <v>5580</v>
      </c>
      <c r="C4575">
        <v>686</v>
      </c>
      <c r="D4575" t="s">
        <v>3632</v>
      </c>
      <c r="E4575">
        <v>145</v>
      </c>
      <c r="F4575">
        <v>208</v>
      </c>
      <c r="G4575">
        <v>6199</v>
      </c>
      <c r="H4575" t="s">
        <v>3633</v>
      </c>
    </row>
    <row r="4576" spans="1:8" x14ac:dyDescent="0.25">
      <c r="A4576" t="s">
        <v>5579</v>
      </c>
      <c r="B4576" t="s">
        <v>5580</v>
      </c>
      <c r="C4576">
        <v>686</v>
      </c>
      <c r="D4576" t="s">
        <v>3632</v>
      </c>
      <c r="E4576">
        <v>210</v>
      </c>
      <c r="F4576">
        <v>280</v>
      </c>
      <c r="G4576">
        <v>6199</v>
      </c>
      <c r="H4576" t="s">
        <v>3633</v>
      </c>
    </row>
    <row r="4577" spans="1:8" x14ac:dyDescent="0.25">
      <c r="A4577" t="s">
        <v>5579</v>
      </c>
      <c r="B4577" t="s">
        <v>5580</v>
      </c>
      <c r="C4577">
        <v>686</v>
      </c>
      <c r="D4577" t="s">
        <v>3632</v>
      </c>
      <c r="E4577">
        <v>284</v>
      </c>
      <c r="F4577">
        <v>362</v>
      </c>
      <c r="G4577">
        <v>6199</v>
      </c>
      <c r="H4577" t="s">
        <v>3633</v>
      </c>
    </row>
    <row r="4578" spans="1:8" hidden="1" x14ac:dyDescent="0.25">
      <c r="A4578" t="s">
        <v>5581</v>
      </c>
      <c r="B4578" t="s">
        <v>5582</v>
      </c>
      <c r="C4578">
        <v>412</v>
      </c>
      <c r="D4578" t="s">
        <v>3639</v>
      </c>
      <c r="E4578">
        <v>46</v>
      </c>
      <c r="F4578">
        <v>91</v>
      </c>
      <c r="G4578">
        <v>4169</v>
      </c>
      <c r="H4578" t="s">
        <v>3640</v>
      </c>
    </row>
    <row r="4579" spans="1:8" hidden="1" x14ac:dyDescent="0.25">
      <c r="A4579" t="s">
        <v>5581</v>
      </c>
      <c r="B4579" t="s">
        <v>5582</v>
      </c>
      <c r="C4579">
        <v>412</v>
      </c>
      <c r="D4579" t="s">
        <v>3630</v>
      </c>
      <c r="E4579">
        <v>250</v>
      </c>
      <c r="F4579">
        <v>410</v>
      </c>
      <c r="G4579">
        <v>5833</v>
      </c>
      <c r="H4579" t="s">
        <v>3631</v>
      </c>
    </row>
    <row r="4580" spans="1:8" x14ac:dyDescent="0.25">
      <c r="A4580" t="s">
        <v>5581</v>
      </c>
      <c r="B4580" t="s">
        <v>5582</v>
      </c>
      <c r="C4580">
        <v>412</v>
      </c>
      <c r="D4580" t="s">
        <v>3632</v>
      </c>
      <c r="E4580">
        <v>119</v>
      </c>
      <c r="F4580">
        <v>180</v>
      </c>
      <c r="G4580">
        <v>6199</v>
      </c>
      <c r="H4580" t="s">
        <v>3633</v>
      </c>
    </row>
    <row r="4581" spans="1:8" hidden="1" x14ac:dyDescent="0.25">
      <c r="A4581" t="s">
        <v>5583</v>
      </c>
      <c r="B4581" t="s">
        <v>5584</v>
      </c>
      <c r="C4581">
        <v>679</v>
      </c>
      <c r="D4581" t="s">
        <v>3680</v>
      </c>
      <c r="E4581">
        <v>2</v>
      </c>
      <c r="F4581">
        <v>107</v>
      </c>
      <c r="G4581">
        <v>197</v>
      </c>
    </row>
    <row r="4582" spans="1:8" hidden="1" x14ac:dyDescent="0.25">
      <c r="A4582" t="s">
        <v>5583</v>
      </c>
      <c r="B4582" t="s">
        <v>5584</v>
      </c>
      <c r="C4582">
        <v>679</v>
      </c>
      <c r="D4582" t="s">
        <v>3630</v>
      </c>
      <c r="E4582">
        <v>458</v>
      </c>
      <c r="F4582">
        <v>619</v>
      </c>
      <c r="G4582">
        <v>5833</v>
      </c>
      <c r="H4582" t="s">
        <v>3631</v>
      </c>
    </row>
    <row r="4583" spans="1:8" x14ac:dyDescent="0.25">
      <c r="A4583" t="s">
        <v>5583</v>
      </c>
      <c r="B4583" t="s">
        <v>5584</v>
      </c>
      <c r="C4583">
        <v>679</v>
      </c>
      <c r="D4583" t="s">
        <v>3632</v>
      </c>
      <c r="E4583">
        <v>138</v>
      </c>
      <c r="F4583">
        <v>201</v>
      </c>
      <c r="G4583">
        <v>6199</v>
      </c>
      <c r="H4583" t="s">
        <v>3633</v>
      </c>
    </row>
    <row r="4584" spans="1:8" x14ac:dyDescent="0.25">
      <c r="A4584" t="s">
        <v>5583</v>
      </c>
      <c r="B4584" t="s">
        <v>5584</v>
      </c>
      <c r="C4584">
        <v>679</v>
      </c>
      <c r="D4584" t="s">
        <v>3632</v>
      </c>
      <c r="E4584">
        <v>203</v>
      </c>
      <c r="F4584">
        <v>273</v>
      </c>
      <c r="G4584">
        <v>6199</v>
      </c>
      <c r="H4584" t="s">
        <v>3633</v>
      </c>
    </row>
    <row r="4585" spans="1:8" x14ac:dyDescent="0.25">
      <c r="A4585" t="s">
        <v>5583</v>
      </c>
      <c r="B4585" t="s">
        <v>5584</v>
      </c>
      <c r="C4585">
        <v>679</v>
      </c>
      <c r="D4585" t="s">
        <v>3632</v>
      </c>
      <c r="E4585">
        <v>277</v>
      </c>
      <c r="F4585">
        <v>355</v>
      </c>
      <c r="G4585">
        <v>6199</v>
      </c>
      <c r="H4585" t="s">
        <v>3633</v>
      </c>
    </row>
    <row r="4586" spans="1:8" hidden="1" x14ac:dyDescent="0.25">
      <c r="A4586" t="s">
        <v>638</v>
      </c>
      <c r="B4586" t="s">
        <v>1937</v>
      </c>
      <c r="C4586">
        <v>567</v>
      </c>
      <c r="D4586" t="s">
        <v>3630</v>
      </c>
      <c r="E4586">
        <v>362</v>
      </c>
      <c r="F4586">
        <v>520</v>
      </c>
      <c r="G4586">
        <v>5833</v>
      </c>
      <c r="H4586" t="s">
        <v>3631</v>
      </c>
    </row>
    <row r="4587" spans="1:8" x14ac:dyDescent="0.25">
      <c r="A4587" t="s">
        <v>638</v>
      </c>
      <c r="B4587" t="s">
        <v>1937</v>
      </c>
      <c r="C4587">
        <v>567</v>
      </c>
      <c r="D4587" t="s">
        <v>3632</v>
      </c>
      <c r="E4587">
        <v>178</v>
      </c>
      <c r="F4587">
        <v>306</v>
      </c>
      <c r="G4587">
        <v>6199</v>
      </c>
      <c r="H4587" t="s">
        <v>3633</v>
      </c>
    </row>
    <row r="4588" spans="1:8" hidden="1" x14ac:dyDescent="0.25">
      <c r="A4588" t="s">
        <v>5585</v>
      </c>
      <c r="B4588" t="s">
        <v>5586</v>
      </c>
      <c r="C4588">
        <v>412</v>
      </c>
      <c r="D4588" t="s">
        <v>3639</v>
      </c>
      <c r="E4588">
        <v>46</v>
      </c>
      <c r="F4588">
        <v>91</v>
      </c>
      <c r="G4588">
        <v>4169</v>
      </c>
      <c r="H4588" t="s">
        <v>3640</v>
      </c>
    </row>
    <row r="4589" spans="1:8" hidden="1" x14ac:dyDescent="0.25">
      <c r="A4589" t="s">
        <v>5585</v>
      </c>
      <c r="B4589" t="s">
        <v>5586</v>
      </c>
      <c r="C4589">
        <v>412</v>
      </c>
      <c r="D4589" t="s">
        <v>3630</v>
      </c>
      <c r="E4589">
        <v>250</v>
      </c>
      <c r="F4589">
        <v>410</v>
      </c>
      <c r="G4589">
        <v>5833</v>
      </c>
      <c r="H4589" t="s">
        <v>3631</v>
      </c>
    </row>
    <row r="4590" spans="1:8" x14ac:dyDescent="0.25">
      <c r="A4590" t="s">
        <v>5585</v>
      </c>
      <c r="B4590" t="s">
        <v>5586</v>
      </c>
      <c r="C4590">
        <v>412</v>
      </c>
      <c r="D4590" t="s">
        <v>3632</v>
      </c>
      <c r="E4590">
        <v>119</v>
      </c>
      <c r="F4590">
        <v>180</v>
      </c>
      <c r="G4590">
        <v>6199</v>
      </c>
      <c r="H4590" t="s">
        <v>3633</v>
      </c>
    </row>
    <row r="4591" spans="1:8" hidden="1" x14ac:dyDescent="0.25">
      <c r="A4591" t="s">
        <v>639</v>
      </c>
      <c r="B4591" t="s">
        <v>1938</v>
      </c>
      <c r="C4591">
        <v>567</v>
      </c>
      <c r="D4591" t="s">
        <v>3630</v>
      </c>
      <c r="E4591">
        <v>362</v>
      </c>
      <c r="F4591">
        <v>520</v>
      </c>
      <c r="G4591">
        <v>5833</v>
      </c>
      <c r="H4591" t="s">
        <v>3631</v>
      </c>
    </row>
    <row r="4592" spans="1:8" x14ac:dyDescent="0.25">
      <c r="A4592" t="s">
        <v>639</v>
      </c>
      <c r="B4592" t="s">
        <v>1938</v>
      </c>
      <c r="C4592">
        <v>567</v>
      </c>
      <c r="D4592" t="s">
        <v>3632</v>
      </c>
      <c r="E4592">
        <v>178</v>
      </c>
      <c r="F4592">
        <v>306</v>
      </c>
      <c r="G4592">
        <v>6199</v>
      </c>
      <c r="H4592" t="s">
        <v>3633</v>
      </c>
    </row>
    <row r="4593" spans="1:8" hidden="1" x14ac:dyDescent="0.25">
      <c r="A4593" t="s">
        <v>5587</v>
      </c>
      <c r="B4593" t="s">
        <v>5588</v>
      </c>
      <c r="C4593">
        <v>679</v>
      </c>
      <c r="D4593" t="s">
        <v>3680</v>
      </c>
      <c r="E4593">
        <v>2</v>
      </c>
      <c r="F4593">
        <v>107</v>
      </c>
      <c r="G4593">
        <v>197</v>
      </c>
    </row>
    <row r="4594" spans="1:8" hidden="1" x14ac:dyDescent="0.25">
      <c r="A4594" t="s">
        <v>5587</v>
      </c>
      <c r="B4594" t="s">
        <v>5588</v>
      </c>
      <c r="C4594">
        <v>679</v>
      </c>
      <c r="D4594" t="s">
        <v>3630</v>
      </c>
      <c r="E4594">
        <v>458</v>
      </c>
      <c r="F4594">
        <v>619</v>
      </c>
      <c r="G4594">
        <v>5833</v>
      </c>
      <c r="H4594" t="s">
        <v>3631</v>
      </c>
    </row>
    <row r="4595" spans="1:8" x14ac:dyDescent="0.25">
      <c r="A4595" t="s">
        <v>5587</v>
      </c>
      <c r="B4595" t="s">
        <v>5588</v>
      </c>
      <c r="C4595">
        <v>679</v>
      </c>
      <c r="D4595" t="s">
        <v>3632</v>
      </c>
      <c r="E4595">
        <v>138</v>
      </c>
      <c r="F4595">
        <v>201</v>
      </c>
      <c r="G4595">
        <v>6199</v>
      </c>
      <c r="H4595" t="s">
        <v>3633</v>
      </c>
    </row>
    <row r="4596" spans="1:8" x14ac:dyDescent="0.25">
      <c r="A4596" t="s">
        <v>5587</v>
      </c>
      <c r="B4596" t="s">
        <v>5588</v>
      </c>
      <c r="C4596">
        <v>679</v>
      </c>
      <c r="D4596" t="s">
        <v>3632</v>
      </c>
      <c r="E4596">
        <v>203</v>
      </c>
      <c r="F4596">
        <v>273</v>
      </c>
      <c r="G4596">
        <v>6199</v>
      </c>
      <c r="H4596" t="s">
        <v>3633</v>
      </c>
    </row>
    <row r="4597" spans="1:8" x14ac:dyDescent="0.25">
      <c r="A4597" t="s">
        <v>5587</v>
      </c>
      <c r="B4597" t="s">
        <v>5588</v>
      </c>
      <c r="C4597">
        <v>679</v>
      </c>
      <c r="D4597" t="s">
        <v>3632</v>
      </c>
      <c r="E4597">
        <v>277</v>
      </c>
      <c r="F4597">
        <v>355</v>
      </c>
      <c r="G4597">
        <v>6199</v>
      </c>
      <c r="H4597" t="s">
        <v>3633</v>
      </c>
    </row>
    <row r="4598" spans="1:8" hidden="1" x14ac:dyDescent="0.25">
      <c r="A4598" t="s">
        <v>5589</v>
      </c>
      <c r="B4598" t="s">
        <v>5590</v>
      </c>
      <c r="C4598">
        <v>412</v>
      </c>
      <c r="D4598" t="s">
        <v>3639</v>
      </c>
      <c r="E4598">
        <v>46</v>
      </c>
      <c r="F4598">
        <v>91</v>
      </c>
      <c r="G4598">
        <v>4169</v>
      </c>
      <c r="H4598" t="s">
        <v>3640</v>
      </c>
    </row>
    <row r="4599" spans="1:8" hidden="1" x14ac:dyDescent="0.25">
      <c r="A4599" t="s">
        <v>5589</v>
      </c>
      <c r="B4599" t="s">
        <v>5590</v>
      </c>
      <c r="C4599">
        <v>412</v>
      </c>
      <c r="D4599" t="s">
        <v>3630</v>
      </c>
      <c r="E4599">
        <v>250</v>
      </c>
      <c r="F4599">
        <v>410</v>
      </c>
      <c r="G4599">
        <v>5833</v>
      </c>
      <c r="H4599" t="s">
        <v>3631</v>
      </c>
    </row>
    <row r="4600" spans="1:8" x14ac:dyDescent="0.25">
      <c r="A4600" t="s">
        <v>5589</v>
      </c>
      <c r="B4600" t="s">
        <v>5590</v>
      </c>
      <c r="C4600">
        <v>412</v>
      </c>
      <c r="D4600" t="s">
        <v>3632</v>
      </c>
      <c r="E4600">
        <v>119</v>
      </c>
      <c r="F4600">
        <v>180</v>
      </c>
      <c r="G4600">
        <v>6199</v>
      </c>
      <c r="H4600" t="s">
        <v>3633</v>
      </c>
    </row>
    <row r="4601" spans="1:8" hidden="1" x14ac:dyDescent="0.25">
      <c r="A4601" t="s">
        <v>5591</v>
      </c>
      <c r="B4601" t="s">
        <v>5592</v>
      </c>
      <c r="C4601">
        <v>650</v>
      </c>
      <c r="D4601" t="s">
        <v>3630</v>
      </c>
      <c r="E4601">
        <v>433</v>
      </c>
      <c r="F4601">
        <v>595</v>
      </c>
      <c r="G4601">
        <v>5833</v>
      </c>
      <c r="H4601" t="s">
        <v>3631</v>
      </c>
    </row>
    <row r="4602" spans="1:8" x14ac:dyDescent="0.25">
      <c r="A4602" t="s">
        <v>5591</v>
      </c>
      <c r="B4602" t="s">
        <v>5592</v>
      </c>
      <c r="C4602">
        <v>650</v>
      </c>
      <c r="D4602" t="s">
        <v>3632</v>
      </c>
      <c r="E4602">
        <v>127</v>
      </c>
      <c r="F4602">
        <v>189</v>
      </c>
      <c r="G4602">
        <v>6199</v>
      </c>
      <c r="H4602" t="s">
        <v>3633</v>
      </c>
    </row>
    <row r="4603" spans="1:8" x14ac:dyDescent="0.25">
      <c r="A4603" t="s">
        <v>5591</v>
      </c>
      <c r="B4603" t="s">
        <v>5592</v>
      </c>
      <c r="C4603">
        <v>650</v>
      </c>
      <c r="D4603" t="s">
        <v>3632</v>
      </c>
      <c r="E4603">
        <v>192</v>
      </c>
      <c r="F4603">
        <v>264</v>
      </c>
      <c r="G4603">
        <v>6199</v>
      </c>
      <c r="H4603" t="s">
        <v>3633</v>
      </c>
    </row>
    <row r="4604" spans="1:8" x14ac:dyDescent="0.25">
      <c r="A4604" t="s">
        <v>5591</v>
      </c>
      <c r="B4604" t="s">
        <v>5592</v>
      </c>
      <c r="C4604">
        <v>650</v>
      </c>
      <c r="D4604" t="s">
        <v>3632</v>
      </c>
      <c r="E4604">
        <v>268</v>
      </c>
      <c r="F4604">
        <v>347</v>
      </c>
      <c r="G4604">
        <v>6199</v>
      </c>
      <c r="H4604" t="s">
        <v>3633</v>
      </c>
    </row>
    <row r="4605" spans="1:8" hidden="1" x14ac:dyDescent="0.25">
      <c r="A4605" t="s">
        <v>5593</v>
      </c>
      <c r="B4605" t="s">
        <v>5594</v>
      </c>
      <c r="C4605">
        <v>723</v>
      </c>
      <c r="D4605" t="s">
        <v>3657</v>
      </c>
      <c r="E4605">
        <v>27</v>
      </c>
      <c r="F4605">
        <v>124</v>
      </c>
      <c r="G4605">
        <v>2653</v>
      </c>
      <c r="H4605" t="s">
        <v>3658</v>
      </c>
    </row>
    <row r="4606" spans="1:8" hidden="1" x14ac:dyDescent="0.25">
      <c r="A4606" t="s">
        <v>5593</v>
      </c>
      <c r="B4606" t="s">
        <v>5594</v>
      </c>
      <c r="C4606">
        <v>723</v>
      </c>
      <c r="D4606" t="s">
        <v>3639</v>
      </c>
      <c r="E4606">
        <v>324</v>
      </c>
      <c r="F4606">
        <v>372</v>
      </c>
      <c r="G4606">
        <v>4169</v>
      </c>
      <c r="H4606" t="s">
        <v>3640</v>
      </c>
    </row>
    <row r="4607" spans="1:8" hidden="1" x14ac:dyDescent="0.25">
      <c r="A4607" t="s">
        <v>5593</v>
      </c>
      <c r="B4607" t="s">
        <v>5594</v>
      </c>
      <c r="C4607">
        <v>723</v>
      </c>
      <c r="D4607" t="s">
        <v>3630</v>
      </c>
      <c r="E4607">
        <v>554</v>
      </c>
      <c r="F4607">
        <v>715</v>
      </c>
      <c r="G4607">
        <v>5833</v>
      </c>
      <c r="H4607" t="s">
        <v>3631</v>
      </c>
    </row>
    <row r="4608" spans="1:8" x14ac:dyDescent="0.25">
      <c r="A4608" t="s">
        <v>5593</v>
      </c>
      <c r="B4608" t="s">
        <v>5594</v>
      </c>
      <c r="C4608">
        <v>723</v>
      </c>
      <c r="D4608" t="s">
        <v>3632</v>
      </c>
      <c r="E4608">
        <v>397</v>
      </c>
      <c r="F4608">
        <v>469</v>
      </c>
      <c r="G4608">
        <v>6199</v>
      </c>
      <c r="H4608" t="s">
        <v>3633</v>
      </c>
    </row>
    <row r="4609" spans="1:8" hidden="1" x14ac:dyDescent="0.25">
      <c r="A4609" t="s">
        <v>5595</v>
      </c>
      <c r="B4609" t="s">
        <v>5596</v>
      </c>
      <c r="C4609">
        <v>758</v>
      </c>
      <c r="D4609" t="s">
        <v>3630</v>
      </c>
      <c r="E4609">
        <v>486</v>
      </c>
      <c r="F4609">
        <v>650</v>
      </c>
      <c r="G4609">
        <v>5833</v>
      </c>
      <c r="H4609" t="s">
        <v>3631</v>
      </c>
    </row>
    <row r="4610" spans="1:8" x14ac:dyDescent="0.25">
      <c r="A4610" t="s">
        <v>5595</v>
      </c>
      <c r="B4610" t="s">
        <v>5596</v>
      </c>
      <c r="C4610">
        <v>758</v>
      </c>
      <c r="D4610" t="s">
        <v>3632</v>
      </c>
      <c r="E4610">
        <v>129</v>
      </c>
      <c r="F4610">
        <v>189</v>
      </c>
      <c r="G4610">
        <v>6199</v>
      </c>
      <c r="H4610" t="s">
        <v>3633</v>
      </c>
    </row>
    <row r="4611" spans="1:8" x14ac:dyDescent="0.25">
      <c r="A4611" t="s">
        <v>5595</v>
      </c>
      <c r="B4611" t="s">
        <v>5596</v>
      </c>
      <c r="C4611">
        <v>758</v>
      </c>
      <c r="D4611" t="s">
        <v>3632</v>
      </c>
      <c r="E4611">
        <v>192</v>
      </c>
      <c r="F4611">
        <v>262</v>
      </c>
      <c r="G4611">
        <v>6199</v>
      </c>
      <c r="H4611" t="s">
        <v>3633</v>
      </c>
    </row>
    <row r="4612" spans="1:8" x14ac:dyDescent="0.25">
      <c r="A4612" t="s">
        <v>5595</v>
      </c>
      <c r="B4612" t="s">
        <v>5596</v>
      </c>
      <c r="C4612">
        <v>758</v>
      </c>
      <c r="D4612" t="s">
        <v>3632</v>
      </c>
      <c r="E4612">
        <v>267</v>
      </c>
      <c r="F4612">
        <v>394</v>
      </c>
      <c r="G4612">
        <v>6199</v>
      </c>
      <c r="H4612" t="s">
        <v>3633</v>
      </c>
    </row>
    <row r="4613" spans="1:8" hidden="1" x14ac:dyDescent="0.25">
      <c r="A4613" t="s">
        <v>5597</v>
      </c>
      <c r="B4613" t="s">
        <v>5598</v>
      </c>
      <c r="C4613">
        <v>721</v>
      </c>
      <c r="D4613" t="s">
        <v>3657</v>
      </c>
      <c r="E4613">
        <v>33</v>
      </c>
      <c r="F4613">
        <v>124</v>
      </c>
      <c r="G4613">
        <v>2653</v>
      </c>
      <c r="H4613" t="s">
        <v>3658</v>
      </c>
    </row>
    <row r="4614" spans="1:8" hidden="1" x14ac:dyDescent="0.25">
      <c r="A4614" t="s">
        <v>5597</v>
      </c>
      <c r="B4614" t="s">
        <v>5598</v>
      </c>
      <c r="C4614">
        <v>721</v>
      </c>
      <c r="D4614" t="s">
        <v>3639</v>
      </c>
      <c r="E4614">
        <v>286</v>
      </c>
      <c r="F4614">
        <v>334</v>
      </c>
      <c r="G4614">
        <v>4169</v>
      </c>
      <c r="H4614" t="s">
        <v>3640</v>
      </c>
    </row>
    <row r="4615" spans="1:8" hidden="1" x14ac:dyDescent="0.25">
      <c r="A4615" t="s">
        <v>5597</v>
      </c>
      <c r="B4615" t="s">
        <v>5598</v>
      </c>
      <c r="C4615">
        <v>721</v>
      </c>
      <c r="D4615" t="s">
        <v>3630</v>
      </c>
      <c r="E4615">
        <v>555</v>
      </c>
      <c r="F4615">
        <v>714</v>
      </c>
      <c r="G4615">
        <v>5833</v>
      </c>
      <c r="H4615" t="s">
        <v>3631</v>
      </c>
    </row>
    <row r="4616" spans="1:8" x14ac:dyDescent="0.25">
      <c r="A4616" t="s">
        <v>5597</v>
      </c>
      <c r="B4616" t="s">
        <v>5598</v>
      </c>
      <c r="C4616">
        <v>721</v>
      </c>
      <c r="D4616" t="s">
        <v>3632</v>
      </c>
      <c r="E4616">
        <v>359</v>
      </c>
      <c r="F4616">
        <v>455</v>
      </c>
      <c r="G4616">
        <v>6199</v>
      </c>
      <c r="H4616" t="s">
        <v>3633</v>
      </c>
    </row>
    <row r="4617" spans="1:8" hidden="1" x14ac:dyDescent="0.25">
      <c r="A4617" t="s">
        <v>5599</v>
      </c>
      <c r="B4617" t="s">
        <v>5600</v>
      </c>
      <c r="C4617">
        <v>700</v>
      </c>
      <c r="D4617" t="s">
        <v>3657</v>
      </c>
      <c r="E4617">
        <v>29</v>
      </c>
      <c r="F4617">
        <v>123</v>
      </c>
      <c r="G4617">
        <v>2653</v>
      </c>
      <c r="H4617" t="s">
        <v>3658</v>
      </c>
    </row>
    <row r="4618" spans="1:8" hidden="1" x14ac:dyDescent="0.25">
      <c r="A4618" t="s">
        <v>5599</v>
      </c>
      <c r="B4618" t="s">
        <v>5600</v>
      </c>
      <c r="C4618">
        <v>700</v>
      </c>
      <c r="D4618" t="s">
        <v>3639</v>
      </c>
      <c r="E4618">
        <v>299</v>
      </c>
      <c r="F4618">
        <v>346</v>
      </c>
      <c r="G4618">
        <v>4169</v>
      </c>
      <c r="H4618" t="s">
        <v>3640</v>
      </c>
    </row>
    <row r="4619" spans="1:8" hidden="1" x14ac:dyDescent="0.25">
      <c r="A4619" t="s">
        <v>5599</v>
      </c>
      <c r="B4619" t="s">
        <v>5600</v>
      </c>
      <c r="C4619">
        <v>700</v>
      </c>
      <c r="D4619" t="s">
        <v>3630</v>
      </c>
      <c r="E4619">
        <v>534</v>
      </c>
      <c r="F4619">
        <v>692</v>
      </c>
      <c r="G4619">
        <v>5833</v>
      </c>
      <c r="H4619" t="s">
        <v>3631</v>
      </c>
    </row>
    <row r="4620" spans="1:8" x14ac:dyDescent="0.25">
      <c r="A4620" t="s">
        <v>5599</v>
      </c>
      <c r="B4620" t="s">
        <v>5600</v>
      </c>
      <c r="C4620">
        <v>700</v>
      </c>
      <c r="D4620" t="s">
        <v>3632</v>
      </c>
      <c r="E4620">
        <v>372</v>
      </c>
      <c r="F4620">
        <v>445</v>
      </c>
      <c r="G4620">
        <v>6199</v>
      </c>
      <c r="H4620" t="s">
        <v>3633</v>
      </c>
    </row>
    <row r="4621" spans="1:8" hidden="1" x14ac:dyDescent="0.25">
      <c r="A4621" t="s">
        <v>5601</v>
      </c>
      <c r="B4621" t="s">
        <v>5602</v>
      </c>
      <c r="C4621">
        <v>407</v>
      </c>
      <c r="D4621" t="s">
        <v>4003</v>
      </c>
      <c r="E4621">
        <v>104</v>
      </c>
      <c r="F4621">
        <v>189</v>
      </c>
      <c r="G4621">
        <v>11370</v>
      </c>
      <c r="H4621" t="s">
        <v>4004</v>
      </c>
    </row>
    <row r="4622" spans="1:8" hidden="1" x14ac:dyDescent="0.25">
      <c r="A4622" t="s">
        <v>5601</v>
      </c>
      <c r="B4622" t="s">
        <v>5602</v>
      </c>
      <c r="C4622">
        <v>407</v>
      </c>
      <c r="D4622" t="s">
        <v>3630</v>
      </c>
      <c r="E4622">
        <v>341</v>
      </c>
      <c r="F4622">
        <v>407</v>
      </c>
      <c r="G4622">
        <v>5833</v>
      </c>
      <c r="H4622" t="s">
        <v>3631</v>
      </c>
    </row>
    <row r="4623" spans="1:8" x14ac:dyDescent="0.25">
      <c r="A4623" t="s">
        <v>5601</v>
      </c>
      <c r="B4623" t="s">
        <v>5602</v>
      </c>
      <c r="C4623">
        <v>407</v>
      </c>
      <c r="D4623" t="s">
        <v>3632</v>
      </c>
      <c r="E4623">
        <v>208</v>
      </c>
      <c r="F4623">
        <v>269</v>
      </c>
      <c r="G4623">
        <v>6199</v>
      </c>
      <c r="H4623" t="s">
        <v>3633</v>
      </c>
    </row>
    <row r="4624" spans="1:8" hidden="1" x14ac:dyDescent="0.25">
      <c r="A4624" t="s">
        <v>640</v>
      </c>
      <c r="B4624" t="s">
        <v>1939</v>
      </c>
      <c r="C4624">
        <v>514</v>
      </c>
      <c r="D4624" t="s">
        <v>4961</v>
      </c>
      <c r="E4624">
        <v>1</v>
      </c>
      <c r="F4624">
        <v>113</v>
      </c>
      <c r="G4624">
        <v>4</v>
      </c>
    </row>
    <row r="4625" spans="1:8" hidden="1" x14ac:dyDescent="0.25">
      <c r="A4625" t="s">
        <v>640</v>
      </c>
      <c r="B4625" t="s">
        <v>1939</v>
      </c>
      <c r="C4625">
        <v>514</v>
      </c>
      <c r="D4625" t="s">
        <v>3630</v>
      </c>
      <c r="E4625">
        <v>341</v>
      </c>
      <c r="F4625">
        <v>513</v>
      </c>
      <c r="G4625">
        <v>5833</v>
      </c>
      <c r="H4625" t="s">
        <v>3631</v>
      </c>
    </row>
    <row r="4626" spans="1:8" x14ac:dyDescent="0.25">
      <c r="A4626" t="s">
        <v>640</v>
      </c>
      <c r="B4626" t="s">
        <v>1939</v>
      </c>
      <c r="C4626">
        <v>514</v>
      </c>
      <c r="D4626" t="s">
        <v>3632</v>
      </c>
      <c r="E4626">
        <v>208</v>
      </c>
      <c r="F4626">
        <v>269</v>
      </c>
      <c r="G4626">
        <v>6199</v>
      </c>
      <c r="H4626" t="s">
        <v>3633</v>
      </c>
    </row>
    <row r="4627" spans="1:8" hidden="1" x14ac:dyDescent="0.25">
      <c r="A4627" t="s">
        <v>641</v>
      </c>
      <c r="B4627" t="s">
        <v>1940</v>
      </c>
      <c r="C4627">
        <v>437</v>
      </c>
      <c r="D4627" t="s">
        <v>3630</v>
      </c>
      <c r="E4627">
        <v>147</v>
      </c>
      <c r="F4627">
        <v>324</v>
      </c>
      <c r="G4627">
        <v>5833</v>
      </c>
      <c r="H4627" t="s">
        <v>3631</v>
      </c>
    </row>
    <row r="4628" spans="1:8" x14ac:dyDescent="0.25">
      <c r="A4628" t="s">
        <v>641</v>
      </c>
      <c r="B4628" t="s">
        <v>1940</v>
      </c>
      <c r="C4628">
        <v>437</v>
      </c>
      <c r="D4628" t="s">
        <v>3632</v>
      </c>
      <c r="E4628">
        <v>1</v>
      </c>
      <c r="F4628">
        <v>42</v>
      </c>
      <c r="G4628">
        <v>6199</v>
      </c>
      <c r="H4628" t="s">
        <v>3633</v>
      </c>
    </row>
    <row r="4629" spans="1:8" hidden="1" x14ac:dyDescent="0.25">
      <c r="A4629" t="s">
        <v>5603</v>
      </c>
      <c r="B4629" t="s">
        <v>5604</v>
      </c>
      <c r="C4629">
        <v>703</v>
      </c>
      <c r="D4629" t="s">
        <v>3630</v>
      </c>
      <c r="E4629">
        <v>511</v>
      </c>
      <c r="F4629">
        <v>679</v>
      </c>
      <c r="G4629">
        <v>5833</v>
      </c>
      <c r="H4629" t="s">
        <v>3631</v>
      </c>
    </row>
    <row r="4630" spans="1:8" x14ac:dyDescent="0.25">
      <c r="A4630" t="s">
        <v>5603</v>
      </c>
      <c r="B4630" t="s">
        <v>5604</v>
      </c>
      <c r="C4630">
        <v>703</v>
      </c>
      <c r="D4630" t="s">
        <v>3632</v>
      </c>
      <c r="E4630">
        <v>264</v>
      </c>
      <c r="F4630">
        <v>338</v>
      </c>
      <c r="G4630">
        <v>6199</v>
      </c>
      <c r="H4630" t="s">
        <v>3633</v>
      </c>
    </row>
    <row r="4631" spans="1:8" x14ac:dyDescent="0.25">
      <c r="A4631" t="s">
        <v>5603</v>
      </c>
      <c r="B4631" t="s">
        <v>5604</v>
      </c>
      <c r="C4631">
        <v>703</v>
      </c>
      <c r="D4631" t="s">
        <v>3632</v>
      </c>
      <c r="E4631">
        <v>348</v>
      </c>
      <c r="F4631">
        <v>445</v>
      </c>
      <c r="G4631">
        <v>6199</v>
      </c>
      <c r="H4631" t="s">
        <v>3633</v>
      </c>
    </row>
    <row r="4632" spans="1:8" hidden="1" x14ac:dyDescent="0.25">
      <c r="A4632" t="s">
        <v>5605</v>
      </c>
      <c r="B4632" t="s">
        <v>5606</v>
      </c>
      <c r="C4632">
        <v>569</v>
      </c>
      <c r="D4632" t="s">
        <v>3639</v>
      </c>
      <c r="E4632">
        <v>206</v>
      </c>
      <c r="F4632">
        <v>254</v>
      </c>
      <c r="G4632">
        <v>4169</v>
      </c>
      <c r="H4632" t="s">
        <v>3640</v>
      </c>
    </row>
    <row r="4633" spans="1:8" hidden="1" x14ac:dyDescent="0.25">
      <c r="A4633" t="s">
        <v>5605</v>
      </c>
      <c r="B4633" t="s">
        <v>5606</v>
      </c>
      <c r="C4633">
        <v>569</v>
      </c>
      <c r="D4633" t="s">
        <v>3630</v>
      </c>
      <c r="E4633">
        <v>419</v>
      </c>
      <c r="F4633">
        <v>569</v>
      </c>
      <c r="G4633">
        <v>5833</v>
      </c>
      <c r="H4633" t="s">
        <v>3631</v>
      </c>
    </row>
    <row r="4634" spans="1:8" x14ac:dyDescent="0.25">
      <c r="A4634" t="s">
        <v>5605</v>
      </c>
      <c r="B4634" t="s">
        <v>5606</v>
      </c>
      <c r="C4634">
        <v>569</v>
      </c>
      <c r="D4634" t="s">
        <v>3632</v>
      </c>
      <c r="E4634">
        <v>286</v>
      </c>
      <c r="F4634">
        <v>347</v>
      </c>
      <c r="G4634">
        <v>6199</v>
      </c>
      <c r="H4634" t="s">
        <v>3633</v>
      </c>
    </row>
    <row r="4635" spans="1:8" hidden="1" x14ac:dyDescent="0.25">
      <c r="A4635" t="s">
        <v>5607</v>
      </c>
      <c r="B4635" t="s">
        <v>5608</v>
      </c>
      <c r="C4635">
        <v>504</v>
      </c>
      <c r="D4635" t="s">
        <v>3639</v>
      </c>
      <c r="E4635">
        <v>125</v>
      </c>
      <c r="F4635">
        <v>173</v>
      </c>
      <c r="G4635">
        <v>4169</v>
      </c>
      <c r="H4635" t="s">
        <v>3640</v>
      </c>
    </row>
    <row r="4636" spans="1:8" hidden="1" x14ac:dyDescent="0.25">
      <c r="A4636" t="s">
        <v>5607</v>
      </c>
      <c r="B4636" t="s">
        <v>5608</v>
      </c>
      <c r="C4636">
        <v>504</v>
      </c>
      <c r="D4636" t="s">
        <v>3630</v>
      </c>
      <c r="E4636">
        <v>343</v>
      </c>
      <c r="F4636">
        <v>500</v>
      </c>
      <c r="G4636">
        <v>5833</v>
      </c>
      <c r="H4636" t="s">
        <v>3631</v>
      </c>
    </row>
    <row r="4637" spans="1:8" x14ac:dyDescent="0.25">
      <c r="A4637" t="s">
        <v>5607</v>
      </c>
      <c r="B4637" t="s">
        <v>5608</v>
      </c>
      <c r="C4637">
        <v>504</v>
      </c>
      <c r="D4637" t="s">
        <v>3632</v>
      </c>
      <c r="E4637">
        <v>204</v>
      </c>
      <c r="F4637">
        <v>271</v>
      </c>
      <c r="G4637">
        <v>6199</v>
      </c>
      <c r="H4637" t="s">
        <v>3633</v>
      </c>
    </row>
    <row r="4638" spans="1:8" hidden="1" x14ac:dyDescent="0.25">
      <c r="A4638" t="s">
        <v>642</v>
      </c>
      <c r="B4638" t="s">
        <v>1941</v>
      </c>
      <c r="C4638">
        <v>760</v>
      </c>
      <c r="D4638" t="s">
        <v>3630</v>
      </c>
      <c r="E4638">
        <v>536</v>
      </c>
      <c r="F4638">
        <v>696</v>
      </c>
      <c r="G4638">
        <v>5833</v>
      </c>
      <c r="H4638" t="s">
        <v>3631</v>
      </c>
    </row>
    <row r="4639" spans="1:8" x14ac:dyDescent="0.25">
      <c r="A4639" t="s">
        <v>642</v>
      </c>
      <c r="B4639" t="s">
        <v>1941</v>
      </c>
      <c r="C4639">
        <v>760</v>
      </c>
      <c r="D4639" t="s">
        <v>3632</v>
      </c>
      <c r="E4639">
        <v>363</v>
      </c>
      <c r="F4639">
        <v>470</v>
      </c>
      <c r="G4639">
        <v>6199</v>
      </c>
      <c r="H4639" t="s">
        <v>3633</v>
      </c>
    </row>
    <row r="4640" spans="1:8" hidden="1" x14ac:dyDescent="0.25">
      <c r="A4640" t="s">
        <v>5609</v>
      </c>
      <c r="B4640" t="s">
        <v>5610</v>
      </c>
      <c r="C4640">
        <v>921</v>
      </c>
      <c r="D4640" t="s">
        <v>4224</v>
      </c>
      <c r="E4640">
        <v>1</v>
      </c>
      <c r="F4640">
        <v>159</v>
      </c>
      <c r="G4640">
        <v>20</v>
      </c>
    </row>
    <row r="4641" spans="1:8" hidden="1" x14ac:dyDescent="0.25">
      <c r="A4641" t="s">
        <v>5609</v>
      </c>
      <c r="B4641" t="s">
        <v>5610</v>
      </c>
      <c r="C4641">
        <v>921</v>
      </c>
      <c r="D4641" t="s">
        <v>3630</v>
      </c>
      <c r="E4641">
        <v>704</v>
      </c>
      <c r="F4641">
        <v>866</v>
      </c>
      <c r="G4641">
        <v>5833</v>
      </c>
      <c r="H4641" t="s">
        <v>3631</v>
      </c>
    </row>
    <row r="4642" spans="1:8" x14ac:dyDescent="0.25">
      <c r="A4642" t="s">
        <v>5609</v>
      </c>
      <c r="B4642" t="s">
        <v>5610</v>
      </c>
      <c r="C4642">
        <v>921</v>
      </c>
      <c r="D4642" t="s">
        <v>3632</v>
      </c>
      <c r="E4642">
        <v>365</v>
      </c>
      <c r="F4642">
        <v>426</v>
      </c>
      <c r="G4642">
        <v>6199</v>
      </c>
      <c r="H4642" t="s">
        <v>3633</v>
      </c>
    </row>
    <row r="4643" spans="1:8" x14ac:dyDescent="0.25">
      <c r="A4643" t="s">
        <v>5609</v>
      </c>
      <c r="B4643" t="s">
        <v>5610</v>
      </c>
      <c r="C4643">
        <v>921</v>
      </c>
      <c r="D4643" t="s">
        <v>3632</v>
      </c>
      <c r="E4643">
        <v>521</v>
      </c>
      <c r="F4643">
        <v>596</v>
      </c>
      <c r="G4643">
        <v>6199</v>
      </c>
      <c r="H4643" t="s">
        <v>3633</v>
      </c>
    </row>
    <row r="4644" spans="1:8" hidden="1" x14ac:dyDescent="0.25">
      <c r="A4644" t="s">
        <v>643</v>
      </c>
      <c r="B4644" t="s">
        <v>1942</v>
      </c>
      <c r="C4644">
        <v>760</v>
      </c>
      <c r="D4644" t="s">
        <v>3630</v>
      </c>
      <c r="E4644">
        <v>536</v>
      </c>
      <c r="F4644">
        <v>696</v>
      </c>
      <c r="G4644">
        <v>5833</v>
      </c>
      <c r="H4644" t="s">
        <v>3631</v>
      </c>
    </row>
    <row r="4645" spans="1:8" x14ac:dyDescent="0.25">
      <c r="A4645" t="s">
        <v>643</v>
      </c>
      <c r="B4645" t="s">
        <v>1942</v>
      </c>
      <c r="C4645">
        <v>760</v>
      </c>
      <c r="D4645" t="s">
        <v>3632</v>
      </c>
      <c r="E4645">
        <v>363</v>
      </c>
      <c r="F4645">
        <v>470</v>
      </c>
      <c r="G4645">
        <v>6199</v>
      </c>
      <c r="H4645" t="s">
        <v>3633</v>
      </c>
    </row>
    <row r="4646" spans="1:8" hidden="1" x14ac:dyDescent="0.25">
      <c r="A4646" t="s">
        <v>5611</v>
      </c>
      <c r="B4646" t="s">
        <v>5612</v>
      </c>
      <c r="C4646">
        <v>921</v>
      </c>
      <c r="D4646" t="s">
        <v>4224</v>
      </c>
      <c r="E4646">
        <v>1</v>
      </c>
      <c r="F4646">
        <v>159</v>
      </c>
      <c r="G4646">
        <v>20</v>
      </c>
    </row>
    <row r="4647" spans="1:8" hidden="1" x14ac:dyDescent="0.25">
      <c r="A4647" t="s">
        <v>5611</v>
      </c>
      <c r="B4647" t="s">
        <v>5612</v>
      </c>
      <c r="C4647">
        <v>921</v>
      </c>
      <c r="D4647" t="s">
        <v>3630</v>
      </c>
      <c r="E4647">
        <v>704</v>
      </c>
      <c r="F4647">
        <v>866</v>
      </c>
      <c r="G4647">
        <v>5833</v>
      </c>
      <c r="H4647" t="s">
        <v>3631</v>
      </c>
    </row>
    <row r="4648" spans="1:8" x14ac:dyDescent="0.25">
      <c r="A4648" t="s">
        <v>5611</v>
      </c>
      <c r="B4648" t="s">
        <v>5612</v>
      </c>
      <c r="C4648">
        <v>921</v>
      </c>
      <c r="D4648" t="s">
        <v>3632</v>
      </c>
      <c r="E4648">
        <v>365</v>
      </c>
      <c r="F4648">
        <v>426</v>
      </c>
      <c r="G4648">
        <v>6199</v>
      </c>
      <c r="H4648" t="s">
        <v>3633</v>
      </c>
    </row>
    <row r="4649" spans="1:8" x14ac:dyDescent="0.25">
      <c r="A4649" t="s">
        <v>5611</v>
      </c>
      <c r="B4649" t="s">
        <v>5612</v>
      </c>
      <c r="C4649">
        <v>921</v>
      </c>
      <c r="D4649" t="s">
        <v>3632</v>
      </c>
      <c r="E4649">
        <v>521</v>
      </c>
      <c r="F4649">
        <v>596</v>
      </c>
      <c r="G4649">
        <v>6199</v>
      </c>
      <c r="H4649" t="s">
        <v>3633</v>
      </c>
    </row>
    <row r="4650" spans="1:8" hidden="1" x14ac:dyDescent="0.25">
      <c r="A4650" t="s">
        <v>644</v>
      </c>
      <c r="B4650" t="s">
        <v>1943</v>
      </c>
      <c r="C4650">
        <v>760</v>
      </c>
      <c r="D4650" t="s">
        <v>3630</v>
      </c>
      <c r="E4650">
        <v>536</v>
      </c>
      <c r="F4650">
        <v>696</v>
      </c>
      <c r="G4650">
        <v>5833</v>
      </c>
      <c r="H4650" t="s">
        <v>3631</v>
      </c>
    </row>
    <row r="4651" spans="1:8" x14ac:dyDescent="0.25">
      <c r="A4651" t="s">
        <v>644</v>
      </c>
      <c r="B4651" t="s">
        <v>1943</v>
      </c>
      <c r="C4651">
        <v>760</v>
      </c>
      <c r="D4651" t="s">
        <v>3632</v>
      </c>
      <c r="E4651">
        <v>363</v>
      </c>
      <c r="F4651">
        <v>470</v>
      </c>
      <c r="G4651">
        <v>6199</v>
      </c>
      <c r="H4651" t="s">
        <v>3633</v>
      </c>
    </row>
    <row r="4652" spans="1:8" hidden="1" x14ac:dyDescent="0.25">
      <c r="A4652" t="s">
        <v>5613</v>
      </c>
      <c r="B4652" t="s">
        <v>5614</v>
      </c>
      <c r="C4652">
        <v>921</v>
      </c>
      <c r="D4652" t="s">
        <v>4224</v>
      </c>
      <c r="E4652">
        <v>1</v>
      </c>
      <c r="F4652">
        <v>159</v>
      </c>
      <c r="G4652">
        <v>20</v>
      </c>
    </row>
    <row r="4653" spans="1:8" hidden="1" x14ac:dyDescent="0.25">
      <c r="A4653" t="s">
        <v>5613</v>
      </c>
      <c r="B4653" t="s">
        <v>5614</v>
      </c>
      <c r="C4653">
        <v>921</v>
      </c>
      <c r="D4653" t="s">
        <v>3630</v>
      </c>
      <c r="E4653">
        <v>704</v>
      </c>
      <c r="F4653">
        <v>866</v>
      </c>
      <c r="G4653">
        <v>5833</v>
      </c>
      <c r="H4653" t="s">
        <v>3631</v>
      </c>
    </row>
    <row r="4654" spans="1:8" x14ac:dyDescent="0.25">
      <c r="A4654" t="s">
        <v>5613</v>
      </c>
      <c r="B4654" t="s">
        <v>5614</v>
      </c>
      <c r="C4654">
        <v>921</v>
      </c>
      <c r="D4654" t="s">
        <v>3632</v>
      </c>
      <c r="E4654">
        <v>365</v>
      </c>
      <c r="F4654">
        <v>426</v>
      </c>
      <c r="G4654">
        <v>6199</v>
      </c>
      <c r="H4654" t="s">
        <v>3633</v>
      </c>
    </row>
    <row r="4655" spans="1:8" x14ac:dyDescent="0.25">
      <c r="A4655" t="s">
        <v>5613</v>
      </c>
      <c r="B4655" t="s">
        <v>5614</v>
      </c>
      <c r="C4655">
        <v>921</v>
      </c>
      <c r="D4655" t="s">
        <v>3632</v>
      </c>
      <c r="E4655">
        <v>521</v>
      </c>
      <c r="F4655">
        <v>596</v>
      </c>
      <c r="G4655">
        <v>6199</v>
      </c>
      <c r="H4655" t="s">
        <v>3633</v>
      </c>
    </row>
    <row r="4656" spans="1:8" hidden="1" x14ac:dyDescent="0.25">
      <c r="A4656" t="s">
        <v>645</v>
      </c>
      <c r="B4656" t="s">
        <v>1944</v>
      </c>
      <c r="C4656">
        <v>760</v>
      </c>
      <c r="D4656" t="s">
        <v>3630</v>
      </c>
      <c r="E4656">
        <v>536</v>
      </c>
      <c r="F4656">
        <v>696</v>
      </c>
      <c r="G4656">
        <v>5833</v>
      </c>
      <c r="H4656" t="s">
        <v>3631</v>
      </c>
    </row>
    <row r="4657" spans="1:8" x14ac:dyDescent="0.25">
      <c r="A4657" t="s">
        <v>645</v>
      </c>
      <c r="B4657" t="s">
        <v>1944</v>
      </c>
      <c r="C4657">
        <v>760</v>
      </c>
      <c r="D4657" t="s">
        <v>3632</v>
      </c>
      <c r="E4657">
        <v>363</v>
      </c>
      <c r="F4657">
        <v>470</v>
      </c>
      <c r="G4657">
        <v>6199</v>
      </c>
      <c r="H4657" t="s">
        <v>3633</v>
      </c>
    </row>
    <row r="4658" spans="1:8" hidden="1" x14ac:dyDescent="0.25">
      <c r="A4658" t="s">
        <v>5615</v>
      </c>
      <c r="B4658" t="s">
        <v>5616</v>
      </c>
      <c r="C4658">
        <v>921</v>
      </c>
      <c r="D4658" t="s">
        <v>4224</v>
      </c>
      <c r="E4658">
        <v>1</v>
      </c>
      <c r="F4658">
        <v>159</v>
      </c>
      <c r="G4658">
        <v>20</v>
      </c>
    </row>
    <row r="4659" spans="1:8" hidden="1" x14ac:dyDescent="0.25">
      <c r="A4659" t="s">
        <v>5615</v>
      </c>
      <c r="B4659" t="s">
        <v>5616</v>
      </c>
      <c r="C4659">
        <v>921</v>
      </c>
      <c r="D4659" t="s">
        <v>3630</v>
      </c>
      <c r="E4659">
        <v>704</v>
      </c>
      <c r="F4659">
        <v>866</v>
      </c>
      <c r="G4659">
        <v>5833</v>
      </c>
      <c r="H4659" t="s">
        <v>3631</v>
      </c>
    </row>
    <row r="4660" spans="1:8" x14ac:dyDescent="0.25">
      <c r="A4660" t="s">
        <v>5615</v>
      </c>
      <c r="B4660" t="s">
        <v>5616</v>
      </c>
      <c r="C4660">
        <v>921</v>
      </c>
      <c r="D4660" t="s">
        <v>3632</v>
      </c>
      <c r="E4660">
        <v>365</v>
      </c>
      <c r="F4660">
        <v>426</v>
      </c>
      <c r="G4660">
        <v>6199</v>
      </c>
      <c r="H4660" t="s">
        <v>3633</v>
      </c>
    </row>
    <row r="4661" spans="1:8" x14ac:dyDescent="0.25">
      <c r="A4661" t="s">
        <v>5615</v>
      </c>
      <c r="B4661" t="s">
        <v>5616</v>
      </c>
      <c r="C4661">
        <v>921</v>
      </c>
      <c r="D4661" t="s">
        <v>3632</v>
      </c>
      <c r="E4661">
        <v>521</v>
      </c>
      <c r="F4661">
        <v>596</v>
      </c>
      <c r="G4661">
        <v>6199</v>
      </c>
      <c r="H4661" t="s">
        <v>3633</v>
      </c>
    </row>
    <row r="4662" spans="1:8" hidden="1" x14ac:dyDescent="0.25">
      <c r="A4662" t="s">
        <v>646</v>
      </c>
      <c r="B4662" t="s">
        <v>1945</v>
      </c>
      <c r="C4662">
        <v>760</v>
      </c>
      <c r="D4662" t="s">
        <v>3630</v>
      </c>
      <c r="E4662">
        <v>536</v>
      </c>
      <c r="F4662">
        <v>696</v>
      </c>
      <c r="G4662">
        <v>5833</v>
      </c>
      <c r="H4662" t="s">
        <v>3631</v>
      </c>
    </row>
    <row r="4663" spans="1:8" x14ac:dyDescent="0.25">
      <c r="A4663" t="s">
        <v>646</v>
      </c>
      <c r="B4663" t="s">
        <v>1945</v>
      </c>
      <c r="C4663">
        <v>760</v>
      </c>
      <c r="D4663" t="s">
        <v>3632</v>
      </c>
      <c r="E4663">
        <v>363</v>
      </c>
      <c r="F4663">
        <v>470</v>
      </c>
      <c r="G4663">
        <v>6199</v>
      </c>
      <c r="H4663" t="s">
        <v>3633</v>
      </c>
    </row>
    <row r="4664" spans="1:8" hidden="1" x14ac:dyDescent="0.25">
      <c r="A4664" t="s">
        <v>5617</v>
      </c>
      <c r="B4664" t="s">
        <v>5618</v>
      </c>
      <c r="C4664">
        <v>921</v>
      </c>
      <c r="D4664" t="s">
        <v>4224</v>
      </c>
      <c r="E4664">
        <v>1</v>
      </c>
      <c r="F4664">
        <v>159</v>
      </c>
      <c r="G4664">
        <v>20</v>
      </c>
    </row>
    <row r="4665" spans="1:8" hidden="1" x14ac:dyDescent="0.25">
      <c r="A4665" t="s">
        <v>5617</v>
      </c>
      <c r="B4665" t="s">
        <v>5618</v>
      </c>
      <c r="C4665">
        <v>921</v>
      </c>
      <c r="D4665" t="s">
        <v>3630</v>
      </c>
      <c r="E4665">
        <v>704</v>
      </c>
      <c r="F4665">
        <v>866</v>
      </c>
      <c r="G4665">
        <v>5833</v>
      </c>
      <c r="H4665" t="s">
        <v>3631</v>
      </c>
    </row>
    <row r="4666" spans="1:8" x14ac:dyDescent="0.25">
      <c r="A4666" t="s">
        <v>5617</v>
      </c>
      <c r="B4666" t="s">
        <v>5618</v>
      </c>
      <c r="C4666">
        <v>921</v>
      </c>
      <c r="D4666" t="s">
        <v>3632</v>
      </c>
      <c r="E4666">
        <v>365</v>
      </c>
      <c r="F4666">
        <v>426</v>
      </c>
      <c r="G4666">
        <v>6199</v>
      </c>
      <c r="H4666" t="s">
        <v>3633</v>
      </c>
    </row>
    <row r="4667" spans="1:8" x14ac:dyDescent="0.25">
      <c r="A4667" t="s">
        <v>5617</v>
      </c>
      <c r="B4667" t="s">
        <v>5618</v>
      </c>
      <c r="C4667">
        <v>921</v>
      </c>
      <c r="D4667" t="s">
        <v>3632</v>
      </c>
      <c r="E4667">
        <v>521</v>
      </c>
      <c r="F4667">
        <v>596</v>
      </c>
      <c r="G4667">
        <v>6199</v>
      </c>
      <c r="H4667" t="s">
        <v>3633</v>
      </c>
    </row>
    <row r="4668" spans="1:8" hidden="1" x14ac:dyDescent="0.25">
      <c r="A4668" t="s">
        <v>647</v>
      </c>
      <c r="B4668" t="s">
        <v>1946</v>
      </c>
      <c r="C4668">
        <v>865</v>
      </c>
      <c r="D4668" t="s">
        <v>3630</v>
      </c>
      <c r="E4668">
        <v>627</v>
      </c>
      <c r="F4668">
        <v>800</v>
      </c>
      <c r="G4668">
        <v>5833</v>
      </c>
      <c r="H4668" t="s">
        <v>3631</v>
      </c>
    </row>
    <row r="4669" spans="1:8" x14ac:dyDescent="0.25">
      <c r="A4669" t="s">
        <v>647</v>
      </c>
      <c r="B4669" t="s">
        <v>1946</v>
      </c>
      <c r="C4669">
        <v>865</v>
      </c>
      <c r="D4669" t="s">
        <v>3632</v>
      </c>
      <c r="E4669">
        <v>394</v>
      </c>
      <c r="F4669">
        <v>542</v>
      </c>
      <c r="G4669">
        <v>6199</v>
      </c>
      <c r="H4669" t="s">
        <v>3633</v>
      </c>
    </row>
    <row r="4670" spans="1:8" hidden="1" x14ac:dyDescent="0.25">
      <c r="A4670" t="s">
        <v>648</v>
      </c>
      <c r="B4670" t="s">
        <v>1947</v>
      </c>
      <c r="C4670">
        <v>760</v>
      </c>
      <c r="D4670" t="s">
        <v>3630</v>
      </c>
      <c r="E4670">
        <v>536</v>
      </c>
      <c r="F4670">
        <v>696</v>
      </c>
      <c r="G4670">
        <v>5833</v>
      </c>
      <c r="H4670" t="s">
        <v>3631</v>
      </c>
    </row>
    <row r="4671" spans="1:8" x14ac:dyDescent="0.25">
      <c r="A4671" t="s">
        <v>648</v>
      </c>
      <c r="B4671" t="s">
        <v>1947</v>
      </c>
      <c r="C4671">
        <v>760</v>
      </c>
      <c r="D4671" t="s">
        <v>3632</v>
      </c>
      <c r="E4671">
        <v>363</v>
      </c>
      <c r="F4671">
        <v>470</v>
      </c>
      <c r="G4671">
        <v>6199</v>
      </c>
      <c r="H4671" t="s">
        <v>3633</v>
      </c>
    </row>
    <row r="4672" spans="1:8" hidden="1" x14ac:dyDescent="0.25">
      <c r="A4672" t="s">
        <v>5619</v>
      </c>
      <c r="B4672" t="s">
        <v>5620</v>
      </c>
      <c r="C4672">
        <v>921</v>
      </c>
      <c r="D4672" t="s">
        <v>4224</v>
      </c>
      <c r="E4672">
        <v>1</v>
      </c>
      <c r="F4672">
        <v>159</v>
      </c>
      <c r="G4672">
        <v>20</v>
      </c>
    </row>
    <row r="4673" spans="1:8" hidden="1" x14ac:dyDescent="0.25">
      <c r="A4673" t="s">
        <v>5619</v>
      </c>
      <c r="B4673" t="s">
        <v>5620</v>
      </c>
      <c r="C4673">
        <v>921</v>
      </c>
      <c r="D4673" t="s">
        <v>3630</v>
      </c>
      <c r="E4673">
        <v>704</v>
      </c>
      <c r="F4673">
        <v>866</v>
      </c>
      <c r="G4673">
        <v>5833</v>
      </c>
      <c r="H4673" t="s">
        <v>3631</v>
      </c>
    </row>
    <row r="4674" spans="1:8" x14ac:dyDescent="0.25">
      <c r="A4674" t="s">
        <v>5619</v>
      </c>
      <c r="B4674" t="s">
        <v>5620</v>
      </c>
      <c r="C4674">
        <v>921</v>
      </c>
      <c r="D4674" t="s">
        <v>3632</v>
      </c>
      <c r="E4674">
        <v>365</v>
      </c>
      <c r="F4674">
        <v>426</v>
      </c>
      <c r="G4674">
        <v>6199</v>
      </c>
      <c r="H4674" t="s">
        <v>3633</v>
      </c>
    </row>
    <row r="4675" spans="1:8" x14ac:dyDescent="0.25">
      <c r="A4675" t="s">
        <v>5619</v>
      </c>
      <c r="B4675" t="s">
        <v>5620</v>
      </c>
      <c r="C4675">
        <v>921</v>
      </c>
      <c r="D4675" t="s">
        <v>3632</v>
      </c>
      <c r="E4675">
        <v>521</v>
      </c>
      <c r="F4675">
        <v>596</v>
      </c>
      <c r="G4675">
        <v>6199</v>
      </c>
      <c r="H4675" t="s">
        <v>3633</v>
      </c>
    </row>
    <row r="4676" spans="1:8" hidden="1" x14ac:dyDescent="0.25">
      <c r="A4676" t="s">
        <v>5621</v>
      </c>
      <c r="B4676" t="s">
        <v>5622</v>
      </c>
      <c r="C4676">
        <v>690</v>
      </c>
      <c r="D4676" t="s">
        <v>5623</v>
      </c>
      <c r="E4676">
        <v>1</v>
      </c>
      <c r="F4676">
        <v>58</v>
      </c>
      <c r="G4676">
        <v>4</v>
      </c>
    </row>
    <row r="4677" spans="1:8" hidden="1" x14ac:dyDescent="0.25">
      <c r="A4677" t="s">
        <v>5621</v>
      </c>
      <c r="B4677" t="s">
        <v>5622</v>
      </c>
      <c r="C4677">
        <v>690</v>
      </c>
      <c r="D4677" t="s">
        <v>5624</v>
      </c>
      <c r="E4677">
        <v>67</v>
      </c>
      <c r="F4677">
        <v>125</v>
      </c>
      <c r="G4677">
        <v>196</v>
      </c>
    </row>
    <row r="4678" spans="1:8" hidden="1" x14ac:dyDescent="0.25">
      <c r="A4678" t="s">
        <v>5621</v>
      </c>
      <c r="B4678" t="s">
        <v>5622</v>
      </c>
      <c r="C4678">
        <v>690</v>
      </c>
      <c r="D4678" t="s">
        <v>3630</v>
      </c>
      <c r="E4678">
        <v>447</v>
      </c>
      <c r="F4678">
        <v>612</v>
      </c>
      <c r="G4678">
        <v>5833</v>
      </c>
      <c r="H4678" t="s">
        <v>3631</v>
      </c>
    </row>
    <row r="4679" spans="1:8" x14ac:dyDescent="0.25">
      <c r="A4679" t="s">
        <v>5621</v>
      </c>
      <c r="B4679" t="s">
        <v>5622</v>
      </c>
      <c r="C4679">
        <v>690</v>
      </c>
      <c r="D4679" t="s">
        <v>3632</v>
      </c>
      <c r="E4679">
        <v>147</v>
      </c>
      <c r="F4679">
        <v>210</v>
      </c>
      <c r="G4679">
        <v>6199</v>
      </c>
      <c r="H4679" t="s">
        <v>3633</v>
      </c>
    </row>
    <row r="4680" spans="1:8" x14ac:dyDescent="0.25">
      <c r="A4680" t="s">
        <v>5621</v>
      </c>
      <c r="B4680" t="s">
        <v>5622</v>
      </c>
      <c r="C4680">
        <v>690</v>
      </c>
      <c r="D4680" t="s">
        <v>3632</v>
      </c>
      <c r="E4680">
        <v>213</v>
      </c>
      <c r="F4680">
        <v>281</v>
      </c>
      <c r="G4680">
        <v>6199</v>
      </c>
      <c r="H4680" t="s">
        <v>3633</v>
      </c>
    </row>
    <row r="4681" spans="1:8" x14ac:dyDescent="0.25">
      <c r="A4681" t="s">
        <v>5621</v>
      </c>
      <c r="B4681" t="s">
        <v>5622</v>
      </c>
      <c r="C4681">
        <v>690</v>
      </c>
      <c r="D4681" t="s">
        <v>3632</v>
      </c>
      <c r="E4681">
        <v>285</v>
      </c>
      <c r="F4681">
        <v>359</v>
      </c>
      <c r="G4681">
        <v>6199</v>
      </c>
      <c r="H4681" t="s">
        <v>3633</v>
      </c>
    </row>
    <row r="4682" spans="1:8" hidden="1" x14ac:dyDescent="0.25">
      <c r="A4682" t="s">
        <v>5625</v>
      </c>
      <c r="B4682" t="s">
        <v>5626</v>
      </c>
      <c r="C4682">
        <v>514</v>
      </c>
      <c r="D4682" t="s">
        <v>3639</v>
      </c>
      <c r="E4682">
        <v>122</v>
      </c>
      <c r="F4682">
        <v>170</v>
      </c>
      <c r="G4682">
        <v>4169</v>
      </c>
      <c r="H4682" t="s">
        <v>3640</v>
      </c>
    </row>
    <row r="4683" spans="1:8" hidden="1" x14ac:dyDescent="0.25">
      <c r="A4683" t="s">
        <v>5625</v>
      </c>
      <c r="B4683" t="s">
        <v>5626</v>
      </c>
      <c r="C4683">
        <v>514</v>
      </c>
      <c r="D4683" t="s">
        <v>3630</v>
      </c>
      <c r="E4683">
        <v>339</v>
      </c>
      <c r="F4683">
        <v>495</v>
      </c>
      <c r="G4683">
        <v>5833</v>
      </c>
      <c r="H4683" t="s">
        <v>3631</v>
      </c>
    </row>
    <row r="4684" spans="1:8" x14ac:dyDescent="0.25">
      <c r="A4684" t="s">
        <v>5625</v>
      </c>
      <c r="B4684" t="s">
        <v>5626</v>
      </c>
      <c r="C4684">
        <v>514</v>
      </c>
      <c r="D4684" t="s">
        <v>3632</v>
      </c>
      <c r="E4684">
        <v>194</v>
      </c>
      <c r="F4684">
        <v>261</v>
      </c>
      <c r="G4684">
        <v>6199</v>
      </c>
      <c r="H4684" t="s">
        <v>3633</v>
      </c>
    </row>
    <row r="4685" spans="1:8" hidden="1" x14ac:dyDescent="0.25">
      <c r="A4685" t="s">
        <v>5627</v>
      </c>
      <c r="B4685" t="s">
        <v>5628</v>
      </c>
      <c r="C4685">
        <v>632</v>
      </c>
      <c r="D4685" t="s">
        <v>3630</v>
      </c>
      <c r="E4685">
        <v>434</v>
      </c>
      <c r="F4685">
        <v>596</v>
      </c>
      <c r="G4685">
        <v>5833</v>
      </c>
      <c r="H4685" t="s">
        <v>3631</v>
      </c>
    </row>
    <row r="4686" spans="1:8" x14ac:dyDescent="0.25">
      <c r="A4686" t="s">
        <v>5627</v>
      </c>
      <c r="B4686" t="s">
        <v>5628</v>
      </c>
      <c r="C4686">
        <v>632</v>
      </c>
      <c r="D4686" t="s">
        <v>3632</v>
      </c>
      <c r="E4686">
        <v>193</v>
      </c>
      <c r="F4686">
        <v>271</v>
      </c>
      <c r="G4686">
        <v>6199</v>
      </c>
      <c r="H4686" t="s">
        <v>3633</v>
      </c>
    </row>
    <row r="4687" spans="1:8" x14ac:dyDescent="0.25">
      <c r="A4687" t="s">
        <v>5627</v>
      </c>
      <c r="B4687" t="s">
        <v>5628</v>
      </c>
      <c r="C4687">
        <v>632</v>
      </c>
      <c r="D4687" t="s">
        <v>3632</v>
      </c>
      <c r="E4687">
        <v>276</v>
      </c>
      <c r="F4687">
        <v>360</v>
      </c>
      <c r="G4687">
        <v>6199</v>
      </c>
      <c r="H4687" t="s">
        <v>3633</v>
      </c>
    </row>
    <row r="4688" spans="1:8" hidden="1" x14ac:dyDescent="0.25">
      <c r="A4688" t="s">
        <v>5629</v>
      </c>
      <c r="B4688" t="s">
        <v>5630</v>
      </c>
      <c r="C4688">
        <v>822</v>
      </c>
      <c r="D4688" t="s">
        <v>4471</v>
      </c>
      <c r="E4688">
        <v>689</v>
      </c>
      <c r="F4688">
        <v>821</v>
      </c>
      <c r="G4688">
        <v>1118</v>
      </c>
      <c r="H4688" t="s">
        <v>4472</v>
      </c>
    </row>
    <row r="4689" spans="1:8" hidden="1" x14ac:dyDescent="0.25">
      <c r="A4689" t="s">
        <v>5629</v>
      </c>
      <c r="B4689" t="s">
        <v>5630</v>
      </c>
      <c r="C4689">
        <v>822</v>
      </c>
      <c r="D4689" t="s">
        <v>3639</v>
      </c>
      <c r="E4689">
        <v>206</v>
      </c>
      <c r="F4689">
        <v>256</v>
      </c>
      <c r="G4689">
        <v>4169</v>
      </c>
      <c r="H4689" t="s">
        <v>3640</v>
      </c>
    </row>
    <row r="4690" spans="1:8" hidden="1" x14ac:dyDescent="0.25">
      <c r="A4690" t="s">
        <v>5629</v>
      </c>
      <c r="B4690" t="s">
        <v>5630</v>
      </c>
      <c r="C4690">
        <v>822</v>
      </c>
      <c r="D4690" t="s">
        <v>3630</v>
      </c>
      <c r="E4690">
        <v>418</v>
      </c>
      <c r="F4690">
        <v>586</v>
      </c>
      <c r="G4690">
        <v>5833</v>
      </c>
      <c r="H4690" t="s">
        <v>3631</v>
      </c>
    </row>
    <row r="4691" spans="1:8" x14ac:dyDescent="0.25">
      <c r="A4691" t="s">
        <v>5629</v>
      </c>
      <c r="B4691" t="s">
        <v>5630</v>
      </c>
      <c r="C4691">
        <v>822</v>
      </c>
      <c r="D4691" t="s">
        <v>3632</v>
      </c>
      <c r="E4691">
        <v>269</v>
      </c>
      <c r="F4691">
        <v>329</v>
      </c>
      <c r="G4691">
        <v>6199</v>
      </c>
      <c r="H4691" t="s">
        <v>3633</v>
      </c>
    </row>
    <row r="4692" spans="1:8" hidden="1" x14ac:dyDescent="0.25">
      <c r="A4692" t="s">
        <v>5629</v>
      </c>
      <c r="B4692" t="s">
        <v>5630</v>
      </c>
      <c r="C4692">
        <v>822</v>
      </c>
      <c r="D4692" t="s">
        <v>4819</v>
      </c>
      <c r="E4692">
        <v>120</v>
      </c>
      <c r="F4692">
        <v>153</v>
      </c>
      <c r="G4692">
        <v>18473</v>
      </c>
      <c r="H4692" t="s">
        <v>4820</v>
      </c>
    </row>
    <row r="4693" spans="1:8" hidden="1" x14ac:dyDescent="0.25">
      <c r="A4693" t="s">
        <v>5631</v>
      </c>
      <c r="B4693" t="s">
        <v>5632</v>
      </c>
      <c r="C4693">
        <v>894</v>
      </c>
      <c r="D4693" t="s">
        <v>3657</v>
      </c>
      <c r="E4693">
        <v>47</v>
      </c>
      <c r="F4693">
        <v>144</v>
      </c>
      <c r="G4693">
        <v>2653</v>
      </c>
      <c r="H4693" t="s">
        <v>3658</v>
      </c>
    </row>
    <row r="4694" spans="1:8" hidden="1" x14ac:dyDescent="0.25">
      <c r="A4694" t="s">
        <v>5631</v>
      </c>
      <c r="B4694" t="s">
        <v>5632</v>
      </c>
      <c r="C4694">
        <v>894</v>
      </c>
      <c r="D4694" t="s">
        <v>3657</v>
      </c>
      <c r="E4694">
        <v>209</v>
      </c>
      <c r="F4694">
        <v>304</v>
      </c>
      <c r="G4694">
        <v>2653</v>
      </c>
      <c r="H4694" t="s">
        <v>3658</v>
      </c>
    </row>
    <row r="4695" spans="1:8" hidden="1" x14ac:dyDescent="0.25">
      <c r="A4695" t="s">
        <v>5631</v>
      </c>
      <c r="B4695" t="s">
        <v>5632</v>
      </c>
      <c r="C4695">
        <v>894</v>
      </c>
      <c r="D4695" t="s">
        <v>3639</v>
      </c>
      <c r="E4695">
        <v>527</v>
      </c>
      <c r="F4695">
        <v>575</v>
      </c>
      <c r="G4695">
        <v>4169</v>
      </c>
      <c r="H4695" t="s">
        <v>3640</v>
      </c>
    </row>
    <row r="4696" spans="1:8" hidden="1" x14ac:dyDescent="0.25">
      <c r="A4696" t="s">
        <v>5631</v>
      </c>
      <c r="B4696" t="s">
        <v>5632</v>
      </c>
      <c r="C4696">
        <v>894</v>
      </c>
      <c r="D4696" t="s">
        <v>3630</v>
      </c>
      <c r="E4696">
        <v>742</v>
      </c>
      <c r="F4696">
        <v>894</v>
      </c>
      <c r="G4696">
        <v>5833</v>
      </c>
      <c r="H4696" t="s">
        <v>3631</v>
      </c>
    </row>
    <row r="4697" spans="1:8" x14ac:dyDescent="0.25">
      <c r="A4697" t="s">
        <v>5631</v>
      </c>
      <c r="B4697" t="s">
        <v>5632</v>
      </c>
      <c r="C4697">
        <v>894</v>
      </c>
      <c r="D4697" t="s">
        <v>3632</v>
      </c>
      <c r="E4697">
        <v>600</v>
      </c>
      <c r="F4697">
        <v>661</v>
      </c>
      <c r="G4697">
        <v>6199</v>
      </c>
      <c r="H4697" t="s">
        <v>3633</v>
      </c>
    </row>
    <row r="4698" spans="1:8" hidden="1" x14ac:dyDescent="0.25">
      <c r="A4698" t="s">
        <v>649</v>
      </c>
      <c r="B4698" t="s">
        <v>1948</v>
      </c>
      <c r="C4698">
        <v>771</v>
      </c>
      <c r="D4698" t="s">
        <v>5633</v>
      </c>
      <c r="E4698">
        <v>1</v>
      </c>
      <c r="F4698">
        <v>166</v>
      </c>
      <c r="G4698">
        <v>174</v>
      </c>
    </row>
    <row r="4699" spans="1:8" hidden="1" x14ac:dyDescent="0.25">
      <c r="A4699" t="s">
        <v>649</v>
      </c>
      <c r="B4699" t="s">
        <v>1948</v>
      </c>
      <c r="C4699">
        <v>771</v>
      </c>
      <c r="D4699" t="s">
        <v>3630</v>
      </c>
      <c r="E4699">
        <v>589</v>
      </c>
      <c r="F4699">
        <v>763</v>
      </c>
      <c r="G4699">
        <v>5833</v>
      </c>
      <c r="H4699" t="s">
        <v>3631</v>
      </c>
    </row>
    <row r="4700" spans="1:8" x14ac:dyDescent="0.25">
      <c r="A4700" t="s">
        <v>649</v>
      </c>
      <c r="B4700" t="s">
        <v>1948</v>
      </c>
      <c r="C4700">
        <v>771</v>
      </c>
      <c r="D4700" t="s">
        <v>3632</v>
      </c>
      <c r="E4700">
        <v>455</v>
      </c>
      <c r="F4700">
        <v>529</v>
      </c>
      <c r="G4700">
        <v>6199</v>
      </c>
      <c r="H4700" t="s">
        <v>3633</v>
      </c>
    </row>
    <row r="4701" spans="1:8" hidden="1" x14ac:dyDescent="0.25">
      <c r="A4701" t="s">
        <v>650</v>
      </c>
      <c r="B4701" t="s">
        <v>1949</v>
      </c>
      <c r="C4701">
        <v>670</v>
      </c>
      <c r="D4701" t="s">
        <v>5634</v>
      </c>
      <c r="E4701">
        <v>1</v>
      </c>
      <c r="F4701">
        <v>128</v>
      </c>
      <c r="G4701">
        <v>10</v>
      </c>
    </row>
    <row r="4702" spans="1:8" hidden="1" x14ac:dyDescent="0.25">
      <c r="A4702" t="s">
        <v>650</v>
      </c>
      <c r="B4702" t="s">
        <v>1949</v>
      </c>
      <c r="C4702">
        <v>670</v>
      </c>
      <c r="D4702" t="s">
        <v>3630</v>
      </c>
      <c r="E4702">
        <v>455</v>
      </c>
      <c r="F4702">
        <v>617</v>
      </c>
      <c r="G4702">
        <v>5833</v>
      </c>
      <c r="H4702" t="s">
        <v>3631</v>
      </c>
    </row>
    <row r="4703" spans="1:8" x14ac:dyDescent="0.25">
      <c r="A4703" t="s">
        <v>650</v>
      </c>
      <c r="B4703" t="s">
        <v>1949</v>
      </c>
      <c r="C4703">
        <v>670</v>
      </c>
      <c r="D4703" t="s">
        <v>3632</v>
      </c>
      <c r="E4703">
        <v>332</v>
      </c>
      <c r="F4703">
        <v>395</v>
      </c>
      <c r="G4703">
        <v>6199</v>
      </c>
      <c r="H4703" t="s">
        <v>3633</v>
      </c>
    </row>
    <row r="4704" spans="1:8" hidden="1" x14ac:dyDescent="0.25">
      <c r="A4704" t="s">
        <v>651</v>
      </c>
      <c r="B4704" t="s">
        <v>1950</v>
      </c>
      <c r="C4704">
        <v>560</v>
      </c>
      <c r="D4704" t="s">
        <v>3630</v>
      </c>
      <c r="E4704">
        <v>403</v>
      </c>
      <c r="F4704">
        <v>560</v>
      </c>
      <c r="G4704">
        <v>5833</v>
      </c>
      <c r="H4704" t="s">
        <v>3631</v>
      </c>
    </row>
    <row r="4705" spans="1:8" x14ac:dyDescent="0.25">
      <c r="A4705" t="s">
        <v>651</v>
      </c>
      <c r="B4705" t="s">
        <v>1950</v>
      </c>
      <c r="C4705">
        <v>560</v>
      </c>
      <c r="D4705" t="s">
        <v>3632</v>
      </c>
      <c r="E4705">
        <v>232</v>
      </c>
      <c r="F4705">
        <v>342</v>
      </c>
      <c r="G4705">
        <v>6199</v>
      </c>
      <c r="H4705" t="s">
        <v>3633</v>
      </c>
    </row>
    <row r="4706" spans="1:8" hidden="1" x14ac:dyDescent="0.25">
      <c r="A4706" t="s">
        <v>652</v>
      </c>
      <c r="B4706" t="s">
        <v>1951</v>
      </c>
      <c r="C4706">
        <v>760</v>
      </c>
      <c r="D4706" t="s">
        <v>3630</v>
      </c>
      <c r="E4706">
        <v>536</v>
      </c>
      <c r="F4706">
        <v>696</v>
      </c>
      <c r="G4706">
        <v>5833</v>
      </c>
      <c r="H4706" t="s">
        <v>3631</v>
      </c>
    </row>
    <row r="4707" spans="1:8" x14ac:dyDescent="0.25">
      <c r="A4707" t="s">
        <v>652</v>
      </c>
      <c r="B4707" t="s">
        <v>1951</v>
      </c>
      <c r="C4707">
        <v>760</v>
      </c>
      <c r="D4707" t="s">
        <v>3632</v>
      </c>
      <c r="E4707">
        <v>363</v>
      </c>
      <c r="F4707">
        <v>470</v>
      </c>
      <c r="G4707">
        <v>6199</v>
      </c>
      <c r="H4707" t="s">
        <v>3633</v>
      </c>
    </row>
    <row r="4708" spans="1:8" hidden="1" x14ac:dyDescent="0.25">
      <c r="A4708" t="s">
        <v>5635</v>
      </c>
      <c r="B4708" t="s">
        <v>5636</v>
      </c>
      <c r="C4708">
        <v>921</v>
      </c>
      <c r="D4708" t="s">
        <v>4224</v>
      </c>
      <c r="E4708">
        <v>1</v>
      </c>
      <c r="F4708">
        <v>159</v>
      </c>
      <c r="G4708">
        <v>20</v>
      </c>
    </row>
    <row r="4709" spans="1:8" hidden="1" x14ac:dyDescent="0.25">
      <c r="A4709" t="s">
        <v>5635</v>
      </c>
      <c r="B4709" t="s">
        <v>5636</v>
      </c>
      <c r="C4709">
        <v>921</v>
      </c>
      <c r="D4709" t="s">
        <v>3630</v>
      </c>
      <c r="E4709">
        <v>704</v>
      </c>
      <c r="F4709">
        <v>866</v>
      </c>
      <c r="G4709">
        <v>5833</v>
      </c>
      <c r="H4709" t="s">
        <v>3631</v>
      </c>
    </row>
    <row r="4710" spans="1:8" x14ac:dyDescent="0.25">
      <c r="A4710" t="s">
        <v>5635</v>
      </c>
      <c r="B4710" t="s">
        <v>5636</v>
      </c>
      <c r="C4710">
        <v>921</v>
      </c>
      <c r="D4710" t="s">
        <v>3632</v>
      </c>
      <c r="E4710">
        <v>365</v>
      </c>
      <c r="F4710">
        <v>426</v>
      </c>
      <c r="G4710">
        <v>6199</v>
      </c>
      <c r="H4710" t="s">
        <v>3633</v>
      </c>
    </row>
    <row r="4711" spans="1:8" x14ac:dyDescent="0.25">
      <c r="A4711" t="s">
        <v>5635</v>
      </c>
      <c r="B4711" t="s">
        <v>5636</v>
      </c>
      <c r="C4711">
        <v>921</v>
      </c>
      <c r="D4711" t="s">
        <v>3632</v>
      </c>
      <c r="E4711">
        <v>521</v>
      </c>
      <c r="F4711">
        <v>596</v>
      </c>
      <c r="G4711">
        <v>6199</v>
      </c>
      <c r="H4711" t="s">
        <v>3633</v>
      </c>
    </row>
    <row r="4712" spans="1:8" hidden="1" x14ac:dyDescent="0.25">
      <c r="A4712" t="s">
        <v>5637</v>
      </c>
      <c r="B4712" t="s">
        <v>5638</v>
      </c>
      <c r="C4712">
        <v>921</v>
      </c>
      <c r="D4712" t="s">
        <v>4224</v>
      </c>
      <c r="E4712">
        <v>1</v>
      </c>
      <c r="F4712">
        <v>159</v>
      </c>
      <c r="G4712">
        <v>20</v>
      </c>
    </row>
    <row r="4713" spans="1:8" hidden="1" x14ac:dyDescent="0.25">
      <c r="A4713" t="s">
        <v>5637</v>
      </c>
      <c r="B4713" t="s">
        <v>5638</v>
      </c>
      <c r="C4713">
        <v>921</v>
      </c>
      <c r="D4713" t="s">
        <v>3630</v>
      </c>
      <c r="E4713">
        <v>704</v>
      </c>
      <c r="F4713">
        <v>866</v>
      </c>
      <c r="G4713">
        <v>5833</v>
      </c>
      <c r="H4713" t="s">
        <v>3631</v>
      </c>
    </row>
    <row r="4714" spans="1:8" x14ac:dyDescent="0.25">
      <c r="A4714" t="s">
        <v>5637</v>
      </c>
      <c r="B4714" t="s">
        <v>5638</v>
      </c>
      <c r="C4714">
        <v>921</v>
      </c>
      <c r="D4714" t="s">
        <v>3632</v>
      </c>
      <c r="E4714">
        <v>365</v>
      </c>
      <c r="F4714">
        <v>426</v>
      </c>
      <c r="G4714">
        <v>6199</v>
      </c>
      <c r="H4714" t="s">
        <v>3633</v>
      </c>
    </row>
    <row r="4715" spans="1:8" x14ac:dyDescent="0.25">
      <c r="A4715" t="s">
        <v>5637</v>
      </c>
      <c r="B4715" t="s">
        <v>5638</v>
      </c>
      <c r="C4715">
        <v>921</v>
      </c>
      <c r="D4715" t="s">
        <v>3632</v>
      </c>
      <c r="E4715">
        <v>521</v>
      </c>
      <c r="F4715">
        <v>596</v>
      </c>
      <c r="G4715">
        <v>6199</v>
      </c>
      <c r="H4715" t="s">
        <v>3633</v>
      </c>
    </row>
    <row r="4716" spans="1:8" hidden="1" x14ac:dyDescent="0.25">
      <c r="A4716" t="s">
        <v>653</v>
      </c>
      <c r="B4716" t="s">
        <v>1952</v>
      </c>
      <c r="C4716">
        <v>760</v>
      </c>
      <c r="D4716" t="s">
        <v>3630</v>
      </c>
      <c r="E4716">
        <v>536</v>
      </c>
      <c r="F4716">
        <v>696</v>
      </c>
      <c r="G4716">
        <v>5833</v>
      </c>
      <c r="H4716" t="s">
        <v>3631</v>
      </c>
    </row>
    <row r="4717" spans="1:8" x14ac:dyDescent="0.25">
      <c r="A4717" t="s">
        <v>653</v>
      </c>
      <c r="B4717" t="s">
        <v>1952</v>
      </c>
      <c r="C4717">
        <v>760</v>
      </c>
      <c r="D4717" t="s">
        <v>3632</v>
      </c>
      <c r="E4717">
        <v>363</v>
      </c>
      <c r="F4717">
        <v>470</v>
      </c>
      <c r="G4717">
        <v>6199</v>
      </c>
      <c r="H4717" t="s">
        <v>3633</v>
      </c>
    </row>
    <row r="4718" spans="1:8" hidden="1" x14ac:dyDescent="0.25">
      <c r="A4718" t="s">
        <v>5639</v>
      </c>
      <c r="B4718" t="s">
        <v>5640</v>
      </c>
      <c r="C4718">
        <v>638</v>
      </c>
      <c r="D4718" t="s">
        <v>3639</v>
      </c>
      <c r="E4718">
        <v>204</v>
      </c>
      <c r="F4718">
        <v>254</v>
      </c>
      <c r="G4718">
        <v>4169</v>
      </c>
      <c r="H4718" t="s">
        <v>3640</v>
      </c>
    </row>
    <row r="4719" spans="1:8" hidden="1" x14ac:dyDescent="0.25">
      <c r="A4719" t="s">
        <v>5639</v>
      </c>
      <c r="B4719" t="s">
        <v>5640</v>
      </c>
      <c r="C4719">
        <v>638</v>
      </c>
      <c r="D4719" t="s">
        <v>3630</v>
      </c>
      <c r="E4719">
        <v>387</v>
      </c>
      <c r="F4719">
        <v>553</v>
      </c>
      <c r="G4719">
        <v>5833</v>
      </c>
      <c r="H4719" t="s">
        <v>3631</v>
      </c>
    </row>
    <row r="4720" spans="1:8" x14ac:dyDescent="0.25">
      <c r="A4720" t="s">
        <v>5639</v>
      </c>
      <c r="B4720" t="s">
        <v>5640</v>
      </c>
      <c r="C4720">
        <v>638</v>
      </c>
      <c r="D4720" t="s">
        <v>3632</v>
      </c>
      <c r="E4720">
        <v>268</v>
      </c>
      <c r="F4720">
        <v>328</v>
      </c>
      <c r="G4720">
        <v>6199</v>
      </c>
      <c r="H4720" t="s">
        <v>3633</v>
      </c>
    </row>
    <row r="4721" spans="1:8" hidden="1" x14ac:dyDescent="0.25">
      <c r="A4721" t="s">
        <v>654</v>
      </c>
      <c r="B4721" t="s">
        <v>1953</v>
      </c>
      <c r="C4721">
        <v>284</v>
      </c>
      <c r="D4721" t="s">
        <v>3630</v>
      </c>
      <c r="E4721">
        <v>144</v>
      </c>
      <c r="F4721">
        <v>265</v>
      </c>
      <c r="G4721">
        <v>5833</v>
      </c>
      <c r="H4721" t="s">
        <v>3631</v>
      </c>
    </row>
    <row r="4722" spans="1:8" x14ac:dyDescent="0.25">
      <c r="A4722" t="s">
        <v>654</v>
      </c>
      <c r="B4722" t="s">
        <v>1953</v>
      </c>
      <c r="C4722">
        <v>284</v>
      </c>
      <c r="D4722" t="s">
        <v>3632</v>
      </c>
      <c r="E4722">
        <v>37</v>
      </c>
      <c r="F4722">
        <v>96</v>
      </c>
      <c r="G4722">
        <v>6199</v>
      </c>
      <c r="H4722" t="s">
        <v>3633</v>
      </c>
    </row>
    <row r="4723" spans="1:8" hidden="1" x14ac:dyDescent="0.25">
      <c r="A4723" t="s">
        <v>5641</v>
      </c>
      <c r="B4723" t="s">
        <v>5642</v>
      </c>
      <c r="C4723">
        <v>838</v>
      </c>
      <c r="D4723" t="s">
        <v>4471</v>
      </c>
      <c r="E4723">
        <v>705</v>
      </c>
      <c r="F4723">
        <v>825</v>
      </c>
      <c r="G4723">
        <v>1118</v>
      </c>
      <c r="H4723" t="s">
        <v>4472</v>
      </c>
    </row>
    <row r="4724" spans="1:8" hidden="1" x14ac:dyDescent="0.25">
      <c r="A4724" t="s">
        <v>5641</v>
      </c>
      <c r="B4724" t="s">
        <v>5642</v>
      </c>
      <c r="C4724">
        <v>838</v>
      </c>
      <c r="D4724" t="s">
        <v>3639</v>
      </c>
      <c r="E4724">
        <v>221</v>
      </c>
      <c r="F4724">
        <v>272</v>
      </c>
      <c r="G4724">
        <v>4169</v>
      </c>
      <c r="H4724" t="s">
        <v>3640</v>
      </c>
    </row>
    <row r="4725" spans="1:8" hidden="1" x14ac:dyDescent="0.25">
      <c r="A4725" t="s">
        <v>5641</v>
      </c>
      <c r="B4725" t="s">
        <v>5642</v>
      </c>
      <c r="C4725">
        <v>838</v>
      </c>
      <c r="D4725" t="s">
        <v>3630</v>
      </c>
      <c r="E4725">
        <v>426</v>
      </c>
      <c r="F4725">
        <v>595</v>
      </c>
      <c r="G4725">
        <v>5833</v>
      </c>
      <c r="H4725" t="s">
        <v>3631</v>
      </c>
    </row>
    <row r="4726" spans="1:8" x14ac:dyDescent="0.25">
      <c r="A4726" t="s">
        <v>5641</v>
      </c>
      <c r="B4726" t="s">
        <v>5642</v>
      </c>
      <c r="C4726">
        <v>838</v>
      </c>
      <c r="D4726" t="s">
        <v>3632</v>
      </c>
      <c r="E4726">
        <v>285</v>
      </c>
      <c r="F4726">
        <v>344</v>
      </c>
      <c r="G4726">
        <v>6199</v>
      </c>
      <c r="H4726" t="s">
        <v>3633</v>
      </c>
    </row>
    <row r="4727" spans="1:8" hidden="1" x14ac:dyDescent="0.25">
      <c r="A4727" t="s">
        <v>5643</v>
      </c>
      <c r="B4727" t="s">
        <v>5644</v>
      </c>
      <c r="C4727">
        <v>728</v>
      </c>
      <c r="D4727" t="s">
        <v>3657</v>
      </c>
      <c r="E4727">
        <v>41</v>
      </c>
      <c r="F4727">
        <v>136</v>
      </c>
      <c r="G4727">
        <v>2653</v>
      </c>
      <c r="H4727" t="s">
        <v>3658</v>
      </c>
    </row>
    <row r="4728" spans="1:8" hidden="1" x14ac:dyDescent="0.25">
      <c r="A4728" t="s">
        <v>5643</v>
      </c>
      <c r="B4728" t="s">
        <v>5644</v>
      </c>
      <c r="C4728">
        <v>728</v>
      </c>
      <c r="D4728" t="s">
        <v>3639</v>
      </c>
      <c r="E4728">
        <v>306</v>
      </c>
      <c r="F4728">
        <v>354</v>
      </c>
      <c r="G4728">
        <v>4169</v>
      </c>
      <c r="H4728" t="s">
        <v>3640</v>
      </c>
    </row>
    <row r="4729" spans="1:8" hidden="1" x14ac:dyDescent="0.25">
      <c r="A4729" t="s">
        <v>5643</v>
      </c>
      <c r="B4729" t="s">
        <v>5644</v>
      </c>
      <c r="C4729">
        <v>728</v>
      </c>
      <c r="D4729" t="s">
        <v>3630</v>
      </c>
      <c r="E4729">
        <v>567</v>
      </c>
      <c r="F4729">
        <v>722</v>
      </c>
      <c r="G4729">
        <v>5833</v>
      </c>
      <c r="H4729" t="s">
        <v>3631</v>
      </c>
    </row>
    <row r="4730" spans="1:8" x14ac:dyDescent="0.25">
      <c r="A4730" t="s">
        <v>5643</v>
      </c>
      <c r="B4730" t="s">
        <v>5644</v>
      </c>
      <c r="C4730">
        <v>728</v>
      </c>
      <c r="D4730" t="s">
        <v>3632</v>
      </c>
      <c r="E4730">
        <v>379</v>
      </c>
      <c r="F4730">
        <v>444</v>
      </c>
      <c r="G4730">
        <v>6199</v>
      </c>
      <c r="H4730" t="s">
        <v>3633</v>
      </c>
    </row>
    <row r="4731" spans="1:8" hidden="1" x14ac:dyDescent="0.25">
      <c r="A4731" t="s">
        <v>5645</v>
      </c>
      <c r="B4731" t="s">
        <v>5646</v>
      </c>
      <c r="C4731">
        <v>675</v>
      </c>
      <c r="D4731" t="s">
        <v>3639</v>
      </c>
      <c r="E4731">
        <v>213</v>
      </c>
      <c r="F4731">
        <v>264</v>
      </c>
      <c r="G4731">
        <v>4169</v>
      </c>
      <c r="H4731" t="s">
        <v>3640</v>
      </c>
    </row>
    <row r="4732" spans="1:8" hidden="1" x14ac:dyDescent="0.25">
      <c r="A4732" t="s">
        <v>5645</v>
      </c>
      <c r="B4732" t="s">
        <v>5646</v>
      </c>
      <c r="C4732">
        <v>675</v>
      </c>
      <c r="D4732" t="s">
        <v>3630</v>
      </c>
      <c r="E4732">
        <v>415</v>
      </c>
      <c r="F4732">
        <v>579</v>
      </c>
      <c r="G4732">
        <v>5833</v>
      </c>
      <c r="H4732" t="s">
        <v>3631</v>
      </c>
    </row>
    <row r="4733" spans="1:8" x14ac:dyDescent="0.25">
      <c r="A4733" t="s">
        <v>5645</v>
      </c>
      <c r="B4733" t="s">
        <v>5646</v>
      </c>
      <c r="C4733">
        <v>675</v>
      </c>
      <c r="D4733" t="s">
        <v>3632</v>
      </c>
      <c r="E4733">
        <v>277</v>
      </c>
      <c r="F4733">
        <v>336</v>
      </c>
      <c r="G4733">
        <v>6199</v>
      </c>
      <c r="H4733" t="s">
        <v>3633</v>
      </c>
    </row>
    <row r="4734" spans="1:8" hidden="1" x14ac:dyDescent="0.25">
      <c r="A4734" t="s">
        <v>5647</v>
      </c>
      <c r="B4734" t="s">
        <v>5648</v>
      </c>
      <c r="C4734">
        <v>818</v>
      </c>
      <c r="D4734" t="s">
        <v>3657</v>
      </c>
      <c r="E4734">
        <v>34</v>
      </c>
      <c r="F4734">
        <v>132</v>
      </c>
      <c r="G4734">
        <v>2653</v>
      </c>
      <c r="H4734" t="s">
        <v>3658</v>
      </c>
    </row>
    <row r="4735" spans="1:8" hidden="1" x14ac:dyDescent="0.25">
      <c r="A4735" t="s">
        <v>5647</v>
      </c>
      <c r="B4735" t="s">
        <v>5648</v>
      </c>
      <c r="C4735">
        <v>818</v>
      </c>
      <c r="D4735" t="s">
        <v>3639</v>
      </c>
      <c r="E4735">
        <v>274</v>
      </c>
      <c r="F4735">
        <v>317</v>
      </c>
      <c r="G4735">
        <v>4169</v>
      </c>
      <c r="H4735" t="s">
        <v>3640</v>
      </c>
    </row>
    <row r="4736" spans="1:8" hidden="1" x14ac:dyDescent="0.25">
      <c r="A4736" t="s">
        <v>5647</v>
      </c>
      <c r="B4736" t="s">
        <v>5648</v>
      </c>
      <c r="C4736">
        <v>818</v>
      </c>
      <c r="D4736" t="s">
        <v>3630</v>
      </c>
      <c r="E4736">
        <v>625</v>
      </c>
      <c r="F4736">
        <v>786</v>
      </c>
      <c r="G4736">
        <v>5833</v>
      </c>
      <c r="H4736" t="s">
        <v>3631</v>
      </c>
    </row>
    <row r="4737" spans="1:8" x14ac:dyDescent="0.25">
      <c r="A4737" t="s">
        <v>5647</v>
      </c>
      <c r="B4737" t="s">
        <v>5648</v>
      </c>
      <c r="C4737">
        <v>818</v>
      </c>
      <c r="D4737" t="s">
        <v>3632</v>
      </c>
      <c r="E4737">
        <v>327</v>
      </c>
      <c r="F4737">
        <v>439</v>
      </c>
      <c r="G4737">
        <v>6199</v>
      </c>
      <c r="H4737" t="s">
        <v>3633</v>
      </c>
    </row>
    <row r="4738" spans="1:8" hidden="1" x14ac:dyDescent="0.25">
      <c r="A4738" t="s">
        <v>5649</v>
      </c>
      <c r="B4738" t="s">
        <v>5650</v>
      </c>
      <c r="C4738">
        <v>578</v>
      </c>
      <c r="D4738" t="s">
        <v>3691</v>
      </c>
      <c r="E4738">
        <v>72</v>
      </c>
      <c r="F4738">
        <v>120</v>
      </c>
      <c r="G4738">
        <v>106</v>
      </c>
    </row>
    <row r="4739" spans="1:8" hidden="1" x14ac:dyDescent="0.25">
      <c r="A4739" t="s">
        <v>5649</v>
      </c>
      <c r="B4739" t="s">
        <v>5650</v>
      </c>
      <c r="C4739">
        <v>578</v>
      </c>
      <c r="D4739" t="s">
        <v>3639</v>
      </c>
      <c r="E4739">
        <v>188</v>
      </c>
      <c r="F4739">
        <v>236</v>
      </c>
      <c r="G4739">
        <v>4169</v>
      </c>
      <c r="H4739" t="s">
        <v>3640</v>
      </c>
    </row>
    <row r="4740" spans="1:8" hidden="1" x14ac:dyDescent="0.25">
      <c r="A4740" t="s">
        <v>5649</v>
      </c>
      <c r="B4740" t="s">
        <v>5650</v>
      </c>
      <c r="C4740">
        <v>578</v>
      </c>
      <c r="D4740" t="s">
        <v>3630</v>
      </c>
      <c r="E4740">
        <v>418</v>
      </c>
      <c r="F4740">
        <v>577</v>
      </c>
      <c r="G4740">
        <v>5833</v>
      </c>
      <c r="H4740" t="s">
        <v>3631</v>
      </c>
    </row>
    <row r="4741" spans="1:8" x14ac:dyDescent="0.25">
      <c r="A4741" t="s">
        <v>5649</v>
      </c>
      <c r="B4741" t="s">
        <v>5650</v>
      </c>
      <c r="C4741">
        <v>578</v>
      </c>
      <c r="D4741" t="s">
        <v>3632</v>
      </c>
      <c r="E4741">
        <v>261</v>
      </c>
      <c r="F4741">
        <v>327</v>
      </c>
      <c r="G4741">
        <v>6199</v>
      </c>
      <c r="H4741" t="s">
        <v>3633</v>
      </c>
    </row>
    <row r="4742" spans="1:8" hidden="1" x14ac:dyDescent="0.25">
      <c r="A4742" t="s">
        <v>5651</v>
      </c>
      <c r="B4742" t="s">
        <v>5652</v>
      </c>
      <c r="C4742">
        <v>674</v>
      </c>
      <c r="D4742" t="s">
        <v>3630</v>
      </c>
      <c r="E4742">
        <v>449</v>
      </c>
      <c r="F4742">
        <v>611</v>
      </c>
      <c r="G4742">
        <v>5833</v>
      </c>
      <c r="H4742" t="s">
        <v>3631</v>
      </c>
    </row>
    <row r="4743" spans="1:8" x14ac:dyDescent="0.25">
      <c r="A4743" t="s">
        <v>5651</v>
      </c>
      <c r="B4743" t="s">
        <v>5652</v>
      </c>
      <c r="C4743">
        <v>674</v>
      </c>
      <c r="D4743" t="s">
        <v>3632</v>
      </c>
      <c r="E4743">
        <v>126</v>
      </c>
      <c r="F4743">
        <v>189</v>
      </c>
      <c r="G4743">
        <v>6199</v>
      </c>
      <c r="H4743" t="s">
        <v>3633</v>
      </c>
    </row>
    <row r="4744" spans="1:8" x14ac:dyDescent="0.25">
      <c r="A4744" t="s">
        <v>5651</v>
      </c>
      <c r="B4744" t="s">
        <v>5652</v>
      </c>
      <c r="C4744">
        <v>674</v>
      </c>
      <c r="D4744" t="s">
        <v>3632</v>
      </c>
      <c r="E4744">
        <v>191</v>
      </c>
      <c r="F4744">
        <v>262</v>
      </c>
      <c r="G4744">
        <v>6199</v>
      </c>
      <c r="H4744" t="s">
        <v>3633</v>
      </c>
    </row>
    <row r="4745" spans="1:8" x14ac:dyDescent="0.25">
      <c r="A4745" t="s">
        <v>5651</v>
      </c>
      <c r="B4745" t="s">
        <v>5652</v>
      </c>
      <c r="C4745">
        <v>674</v>
      </c>
      <c r="D4745" t="s">
        <v>3632</v>
      </c>
      <c r="E4745">
        <v>266</v>
      </c>
      <c r="F4745">
        <v>343</v>
      </c>
      <c r="G4745">
        <v>6199</v>
      </c>
      <c r="H4745" t="s">
        <v>3633</v>
      </c>
    </row>
    <row r="4746" spans="1:8" hidden="1" x14ac:dyDescent="0.25">
      <c r="A4746" t="s">
        <v>5653</v>
      </c>
      <c r="B4746" t="s">
        <v>5654</v>
      </c>
      <c r="C4746">
        <v>674</v>
      </c>
      <c r="D4746" t="s">
        <v>3630</v>
      </c>
      <c r="E4746">
        <v>449</v>
      </c>
      <c r="F4746">
        <v>611</v>
      </c>
      <c r="G4746">
        <v>5833</v>
      </c>
      <c r="H4746" t="s">
        <v>3631</v>
      </c>
    </row>
    <row r="4747" spans="1:8" x14ac:dyDescent="0.25">
      <c r="A4747" t="s">
        <v>5653</v>
      </c>
      <c r="B4747" t="s">
        <v>5654</v>
      </c>
      <c r="C4747">
        <v>674</v>
      </c>
      <c r="D4747" t="s">
        <v>3632</v>
      </c>
      <c r="E4747">
        <v>126</v>
      </c>
      <c r="F4747">
        <v>189</v>
      </c>
      <c r="G4747">
        <v>6199</v>
      </c>
      <c r="H4747" t="s">
        <v>3633</v>
      </c>
    </row>
    <row r="4748" spans="1:8" x14ac:dyDescent="0.25">
      <c r="A4748" t="s">
        <v>5653</v>
      </c>
      <c r="B4748" t="s">
        <v>5654</v>
      </c>
      <c r="C4748">
        <v>674</v>
      </c>
      <c r="D4748" t="s">
        <v>3632</v>
      </c>
      <c r="E4748">
        <v>191</v>
      </c>
      <c r="F4748">
        <v>262</v>
      </c>
      <c r="G4748">
        <v>6199</v>
      </c>
      <c r="H4748" t="s">
        <v>3633</v>
      </c>
    </row>
    <row r="4749" spans="1:8" x14ac:dyDescent="0.25">
      <c r="A4749" t="s">
        <v>5653</v>
      </c>
      <c r="B4749" t="s">
        <v>5654</v>
      </c>
      <c r="C4749">
        <v>674</v>
      </c>
      <c r="D4749" t="s">
        <v>3632</v>
      </c>
      <c r="E4749">
        <v>266</v>
      </c>
      <c r="F4749">
        <v>343</v>
      </c>
      <c r="G4749">
        <v>6199</v>
      </c>
      <c r="H4749" t="s">
        <v>3633</v>
      </c>
    </row>
    <row r="4750" spans="1:8" hidden="1" x14ac:dyDescent="0.25">
      <c r="A4750" t="s">
        <v>5655</v>
      </c>
      <c r="B4750" t="s">
        <v>5656</v>
      </c>
      <c r="C4750">
        <v>578</v>
      </c>
      <c r="D4750" t="s">
        <v>3691</v>
      </c>
      <c r="E4750">
        <v>72</v>
      </c>
      <c r="F4750">
        <v>120</v>
      </c>
      <c r="G4750">
        <v>106</v>
      </c>
    </row>
    <row r="4751" spans="1:8" hidden="1" x14ac:dyDescent="0.25">
      <c r="A4751" t="s">
        <v>5655</v>
      </c>
      <c r="B4751" t="s">
        <v>5656</v>
      </c>
      <c r="C4751">
        <v>578</v>
      </c>
      <c r="D4751" t="s">
        <v>3639</v>
      </c>
      <c r="E4751">
        <v>188</v>
      </c>
      <c r="F4751">
        <v>236</v>
      </c>
      <c r="G4751">
        <v>4169</v>
      </c>
      <c r="H4751" t="s">
        <v>3640</v>
      </c>
    </row>
    <row r="4752" spans="1:8" hidden="1" x14ac:dyDescent="0.25">
      <c r="A4752" t="s">
        <v>5655</v>
      </c>
      <c r="B4752" t="s">
        <v>5656</v>
      </c>
      <c r="C4752">
        <v>578</v>
      </c>
      <c r="D4752" t="s">
        <v>3630</v>
      </c>
      <c r="E4752">
        <v>418</v>
      </c>
      <c r="F4752">
        <v>577</v>
      </c>
      <c r="G4752">
        <v>5833</v>
      </c>
      <c r="H4752" t="s">
        <v>3631</v>
      </c>
    </row>
    <row r="4753" spans="1:8" x14ac:dyDescent="0.25">
      <c r="A4753" t="s">
        <v>5655</v>
      </c>
      <c r="B4753" t="s">
        <v>5656</v>
      </c>
      <c r="C4753">
        <v>578</v>
      </c>
      <c r="D4753" t="s">
        <v>3632</v>
      </c>
      <c r="E4753">
        <v>261</v>
      </c>
      <c r="F4753">
        <v>327</v>
      </c>
      <c r="G4753">
        <v>6199</v>
      </c>
      <c r="H4753" t="s">
        <v>3633</v>
      </c>
    </row>
    <row r="4754" spans="1:8" hidden="1" x14ac:dyDescent="0.25">
      <c r="A4754" t="s">
        <v>5657</v>
      </c>
      <c r="B4754" t="s">
        <v>5658</v>
      </c>
      <c r="C4754">
        <v>718</v>
      </c>
      <c r="D4754" t="s">
        <v>3657</v>
      </c>
      <c r="E4754">
        <v>48</v>
      </c>
      <c r="F4754">
        <v>140</v>
      </c>
      <c r="G4754">
        <v>2653</v>
      </c>
      <c r="H4754" t="s">
        <v>3658</v>
      </c>
    </row>
    <row r="4755" spans="1:8" hidden="1" x14ac:dyDescent="0.25">
      <c r="A4755" t="s">
        <v>5657</v>
      </c>
      <c r="B4755" t="s">
        <v>5658</v>
      </c>
      <c r="C4755">
        <v>718</v>
      </c>
      <c r="D4755" t="s">
        <v>3639</v>
      </c>
      <c r="E4755">
        <v>325</v>
      </c>
      <c r="F4755">
        <v>373</v>
      </c>
      <c r="G4755">
        <v>4169</v>
      </c>
      <c r="H4755" t="s">
        <v>3640</v>
      </c>
    </row>
    <row r="4756" spans="1:8" hidden="1" x14ac:dyDescent="0.25">
      <c r="A4756" t="s">
        <v>5657</v>
      </c>
      <c r="B4756" t="s">
        <v>5658</v>
      </c>
      <c r="C4756">
        <v>718</v>
      </c>
      <c r="D4756" t="s">
        <v>3630</v>
      </c>
      <c r="E4756">
        <v>553</v>
      </c>
      <c r="F4756">
        <v>710</v>
      </c>
      <c r="G4756">
        <v>5833</v>
      </c>
      <c r="H4756" t="s">
        <v>3631</v>
      </c>
    </row>
    <row r="4757" spans="1:8" x14ac:dyDescent="0.25">
      <c r="A4757" t="s">
        <v>5657</v>
      </c>
      <c r="B4757" t="s">
        <v>5658</v>
      </c>
      <c r="C4757">
        <v>718</v>
      </c>
      <c r="D4757" t="s">
        <v>3632</v>
      </c>
      <c r="E4757">
        <v>398</v>
      </c>
      <c r="F4757">
        <v>465</v>
      </c>
      <c r="G4757">
        <v>6199</v>
      </c>
      <c r="H4757" t="s">
        <v>3633</v>
      </c>
    </row>
    <row r="4758" spans="1:8" hidden="1" x14ac:dyDescent="0.25">
      <c r="A4758" t="s">
        <v>655</v>
      </c>
      <c r="B4758" t="s">
        <v>1954</v>
      </c>
      <c r="C4758">
        <v>699</v>
      </c>
      <c r="D4758" t="s">
        <v>3955</v>
      </c>
      <c r="E4758">
        <v>1</v>
      </c>
      <c r="F4758">
        <v>169</v>
      </c>
      <c r="G4758">
        <v>244</v>
      </c>
    </row>
    <row r="4759" spans="1:8" hidden="1" x14ac:dyDescent="0.25">
      <c r="A4759" t="s">
        <v>655</v>
      </c>
      <c r="B4759" t="s">
        <v>1954</v>
      </c>
      <c r="C4759">
        <v>699</v>
      </c>
      <c r="D4759" t="s">
        <v>3630</v>
      </c>
      <c r="E4759">
        <v>377</v>
      </c>
      <c r="F4759">
        <v>537</v>
      </c>
      <c r="G4759">
        <v>5833</v>
      </c>
      <c r="H4759" t="s">
        <v>3631</v>
      </c>
    </row>
    <row r="4760" spans="1:8" x14ac:dyDescent="0.25">
      <c r="A4760" t="s">
        <v>655</v>
      </c>
      <c r="B4760" t="s">
        <v>1954</v>
      </c>
      <c r="C4760">
        <v>699</v>
      </c>
      <c r="D4760" t="s">
        <v>3632</v>
      </c>
      <c r="E4760">
        <v>174</v>
      </c>
      <c r="F4760">
        <v>319</v>
      </c>
      <c r="G4760">
        <v>6199</v>
      </c>
      <c r="H4760" t="s">
        <v>3633</v>
      </c>
    </row>
    <row r="4761" spans="1:8" hidden="1" x14ac:dyDescent="0.25">
      <c r="A4761" t="s">
        <v>656</v>
      </c>
      <c r="B4761" t="s">
        <v>1955</v>
      </c>
      <c r="C4761">
        <v>247</v>
      </c>
      <c r="D4761" t="s">
        <v>3630</v>
      </c>
      <c r="E4761">
        <v>107</v>
      </c>
      <c r="F4761">
        <v>223</v>
      </c>
      <c r="G4761">
        <v>5833</v>
      </c>
      <c r="H4761" t="s">
        <v>3631</v>
      </c>
    </row>
    <row r="4762" spans="1:8" x14ac:dyDescent="0.25">
      <c r="A4762" t="s">
        <v>656</v>
      </c>
      <c r="B4762" t="s">
        <v>1955</v>
      </c>
      <c r="C4762">
        <v>247</v>
      </c>
      <c r="D4762" t="s">
        <v>3632</v>
      </c>
      <c r="E4762">
        <v>26</v>
      </c>
      <c r="F4762">
        <v>85</v>
      </c>
      <c r="G4762">
        <v>6199</v>
      </c>
      <c r="H4762" t="s">
        <v>3633</v>
      </c>
    </row>
    <row r="4763" spans="1:8" hidden="1" x14ac:dyDescent="0.25">
      <c r="A4763" t="s">
        <v>657</v>
      </c>
      <c r="B4763" t="s">
        <v>1956</v>
      </c>
      <c r="C4763">
        <v>567</v>
      </c>
      <c r="D4763" t="s">
        <v>3630</v>
      </c>
      <c r="E4763">
        <v>362</v>
      </c>
      <c r="F4763">
        <v>520</v>
      </c>
      <c r="G4763">
        <v>5833</v>
      </c>
      <c r="H4763" t="s">
        <v>3631</v>
      </c>
    </row>
    <row r="4764" spans="1:8" x14ac:dyDescent="0.25">
      <c r="A4764" t="s">
        <v>657</v>
      </c>
      <c r="B4764" t="s">
        <v>1956</v>
      </c>
      <c r="C4764">
        <v>567</v>
      </c>
      <c r="D4764" t="s">
        <v>3632</v>
      </c>
      <c r="E4764">
        <v>178</v>
      </c>
      <c r="F4764">
        <v>306</v>
      </c>
      <c r="G4764">
        <v>6199</v>
      </c>
      <c r="H4764" t="s">
        <v>3633</v>
      </c>
    </row>
    <row r="4765" spans="1:8" hidden="1" x14ac:dyDescent="0.25">
      <c r="A4765" t="s">
        <v>5659</v>
      </c>
      <c r="B4765" t="s">
        <v>5660</v>
      </c>
      <c r="C4765">
        <v>412</v>
      </c>
      <c r="D4765" t="s">
        <v>3639</v>
      </c>
      <c r="E4765">
        <v>46</v>
      </c>
      <c r="F4765">
        <v>91</v>
      </c>
      <c r="G4765">
        <v>4169</v>
      </c>
      <c r="H4765" t="s">
        <v>3640</v>
      </c>
    </row>
    <row r="4766" spans="1:8" hidden="1" x14ac:dyDescent="0.25">
      <c r="A4766" t="s">
        <v>5659</v>
      </c>
      <c r="B4766" t="s">
        <v>5660</v>
      </c>
      <c r="C4766">
        <v>412</v>
      </c>
      <c r="D4766" t="s">
        <v>3630</v>
      </c>
      <c r="E4766">
        <v>250</v>
      </c>
      <c r="F4766">
        <v>410</v>
      </c>
      <c r="G4766">
        <v>5833</v>
      </c>
      <c r="H4766" t="s">
        <v>3631</v>
      </c>
    </row>
    <row r="4767" spans="1:8" x14ac:dyDescent="0.25">
      <c r="A4767" t="s">
        <v>5659</v>
      </c>
      <c r="B4767" t="s">
        <v>5660</v>
      </c>
      <c r="C4767">
        <v>412</v>
      </c>
      <c r="D4767" t="s">
        <v>3632</v>
      </c>
      <c r="E4767">
        <v>119</v>
      </c>
      <c r="F4767">
        <v>180</v>
      </c>
      <c r="G4767">
        <v>6199</v>
      </c>
      <c r="H4767" t="s">
        <v>3633</v>
      </c>
    </row>
    <row r="4768" spans="1:8" hidden="1" x14ac:dyDescent="0.25">
      <c r="A4768" t="s">
        <v>5661</v>
      </c>
      <c r="B4768" t="s">
        <v>5662</v>
      </c>
      <c r="C4768">
        <v>715</v>
      </c>
      <c r="D4768" t="s">
        <v>3657</v>
      </c>
      <c r="E4768">
        <v>29</v>
      </c>
      <c r="F4768">
        <v>124</v>
      </c>
      <c r="G4768">
        <v>2653</v>
      </c>
      <c r="H4768" t="s">
        <v>3658</v>
      </c>
    </row>
    <row r="4769" spans="1:8" hidden="1" x14ac:dyDescent="0.25">
      <c r="A4769" t="s">
        <v>5661</v>
      </c>
      <c r="B4769" t="s">
        <v>5662</v>
      </c>
      <c r="C4769">
        <v>715</v>
      </c>
      <c r="D4769" t="s">
        <v>4655</v>
      </c>
      <c r="E4769">
        <v>125</v>
      </c>
      <c r="F4769">
        <v>234</v>
      </c>
      <c r="G4769">
        <v>19</v>
      </c>
    </row>
    <row r="4770" spans="1:8" hidden="1" x14ac:dyDescent="0.25">
      <c r="A4770" t="s">
        <v>5661</v>
      </c>
      <c r="B4770" t="s">
        <v>5662</v>
      </c>
      <c r="C4770">
        <v>715</v>
      </c>
      <c r="D4770" t="s">
        <v>3639</v>
      </c>
      <c r="E4770">
        <v>308</v>
      </c>
      <c r="F4770">
        <v>356</v>
      </c>
      <c r="G4770">
        <v>4169</v>
      </c>
      <c r="H4770" t="s">
        <v>3640</v>
      </c>
    </row>
    <row r="4771" spans="1:8" hidden="1" x14ac:dyDescent="0.25">
      <c r="A4771" t="s">
        <v>5661</v>
      </c>
      <c r="B4771" t="s">
        <v>5662</v>
      </c>
      <c r="C4771">
        <v>715</v>
      </c>
      <c r="D4771" t="s">
        <v>3630</v>
      </c>
      <c r="E4771">
        <v>549</v>
      </c>
      <c r="F4771">
        <v>707</v>
      </c>
      <c r="G4771">
        <v>5833</v>
      </c>
      <c r="H4771" t="s">
        <v>3631</v>
      </c>
    </row>
    <row r="4772" spans="1:8" x14ac:dyDescent="0.25">
      <c r="A4772" t="s">
        <v>5661</v>
      </c>
      <c r="B4772" t="s">
        <v>5662</v>
      </c>
      <c r="C4772">
        <v>715</v>
      </c>
      <c r="D4772" t="s">
        <v>3632</v>
      </c>
      <c r="E4772">
        <v>381</v>
      </c>
      <c r="F4772">
        <v>455</v>
      </c>
      <c r="G4772">
        <v>6199</v>
      </c>
      <c r="H4772" t="s">
        <v>3633</v>
      </c>
    </row>
    <row r="4773" spans="1:8" hidden="1" x14ac:dyDescent="0.25">
      <c r="A4773" t="s">
        <v>658</v>
      </c>
      <c r="B4773" t="s">
        <v>1957</v>
      </c>
      <c r="C4773">
        <v>567</v>
      </c>
      <c r="D4773" t="s">
        <v>3630</v>
      </c>
      <c r="E4773">
        <v>362</v>
      </c>
      <c r="F4773">
        <v>520</v>
      </c>
      <c r="G4773">
        <v>5833</v>
      </c>
      <c r="H4773" t="s">
        <v>3631</v>
      </c>
    </row>
    <row r="4774" spans="1:8" x14ac:dyDescent="0.25">
      <c r="A4774" t="s">
        <v>658</v>
      </c>
      <c r="B4774" t="s">
        <v>1957</v>
      </c>
      <c r="C4774">
        <v>567</v>
      </c>
      <c r="D4774" t="s">
        <v>3632</v>
      </c>
      <c r="E4774">
        <v>178</v>
      </c>
      <c r="F4774">
        <v>306</v>
      </c>
      <c r="G4774">
        <v>6199</v>
      </c>
      <c r="H4774" t="s">
        <v>3633</v>
      </c>
    </row>
    <row r="4775" spans="1:8" hidden="1" x14ac:dyDescent="0.25">
      <c r="A4775" t="s">
        <v>5663</v>
      </c>
      <c r="B4775" t="s">
        <v>5664</v>
      </c>
      <c r="C4775">
        <v>386</v>
      </c>
      <c r="D4775" t="s">
        <v>3639</v>
      </c>
      <c r="E4775">
        <v>20</v>
      </c>
      <c r="F4775">
        <v>65</v>
      </c>
      <c r="G4775">
        <v>4169</v>
      </c>
      <c r="H4775" t="s">
        <v>3640</v>
      </c>
    </row>
    <row r="4776" spans="1:8" hidden="1" x14ac:dyDescent="0.25">
      <c r="A4776" t="s">
        <v>5663</v>
      </c>
      <c r="B4776" t="s">
        <v>5664</v>
      </c>
      <c r="C4776">
        <v>386</v>
      </c>
      <c r="D4776" t="s">
        <v>3630</v>
      </c>
      <c r="E4776">
        <v>224</v>
      </c>
      <c r="F4776">
        <v>384</v>
      </c>
      <c r="G4776">
        <v>5833</v>
      </c>
      <c r="H4776" t="s">
        <v>3631</v>
      </c>
    </row>
    <row r="4777" spans="1:8" x14ac:dyDescent="0.25">
      <c r="A4777" t="s">
        <v>5663</v>
      </c>
      <c r="B4777" t="s">
        <v>5664</v>
      </c>
      <c r="C4777">
        <v>386</v>
      </c>
      <c r="D4777" t="s">
        <v>3632</v>
      </c>
      <c r="E4777">
        <v>93</v>
      </c>
      <c r="F4777">
        <v>154</v>
      </c>
      <c r="G4777">
        <v>6199</v>
      </c>
      <c r="H4777" t="s">
        <v>3633</v>
      </c>
    </row>
    <row r="4778" spans="1:8" hidden="1" x14ac:dyDescent="0.25">
      <c r="A4778" t="s">
        <v>5665</v>
      </c>
      <c r="B4778" t="s">
        <v>5666</v>
      </c>
      <c r="C4778">
        <v>686</v>
      </c>
      <c r="D4778" t="s">
        <v>3680</v>
      </c>
      <c r="E4778">
        <v>1</v>
      </c>
      <c r="F4778">
        <v>114</v>
      </c>
      <c r="G4778">
        <v>197</v>
      </c>
    </row>
    <row r="4779" spans="1:8" hidden="1" x14ac:dyDescent="0.25">
      <c r="A4779" t="s">
        <v>5665</v>
      </c>
      <c r="B4779" t="s">
        <v>5666</v>
      </c>
      <c r="C4779">
        <v>686</v>
      </c>
      <c r="D4779" t="s">
        <v>3630</v>
      </c>
      <c r="E4779">
        <v>465</v>
      </c>
      <c r="F4779">
        <v>626</v>
      </c>
      <c r="G4779">
        <v>5833</v>
      </c>
      <c r="H4779" t="s">
        <v>3631</v>
      </c>
    </row>
    <row r="4780" spans="1:8" x14ac:dyDescent="0.25">
      <c r="A4780" t="s">
        <v>5665</v>
      </c>
      <c r="B4780" t="s">
        <v>5666</v>
      </c>
      <c r="C4780">
        <v>686</v>
      </c>
      <c r="D4780" t="s">
        <v>3632</v>
      </c>
      <c r="E4780">
        <v>145</v>
      </c>
      <c r="F4780">
        <v>208</v>
      </c>
      <c r="G4780">
        <v>6199</v>
      </c>
      <c r="H4780" t="s">
        <v>3633</v>
      </c>
    </row>
    <row r="4781" spans="1:8" x14ac:dyDescent="0.25">
      <c r="A4781" t="s">
        <v>5665</v>
      </c>
      <c r="B4781" t="s">
        <v>5666</v>
      </c>
      <c r="C4781">
        <v>686</v>
      </c>
      <c r="D4781" t="s">
        <v>3632</v>
      </c>
      <c r="E4781">
        <v>210</v>
      </c>
      <c r="F4781">
        <v>280</v>
      </c>
      <c r="G4781">
        <v>6199</v>
      </c>
      <c r="H4781" t="s">
        <v>3633</v>
      </c>
    </row>
    <row r="4782" spans="1:8" x14ac:dyDescent="0.25">
      <c r="A4782" t="s">
        <v>5665</v>
      </c>
      <c r="B4782" t="s">
        <v>5666</v>
      </c>
      <c r="C4782">
        <v>686</v>
      </c>
      <c r="D4782" t="s">
        <v>3632</v>
      </c>
      <c r="E4782">
        <v>284</v>
      </c>
      <c r="F4782">
        <v>362</v>
      </c>
      <c r="G4782">
        <v>6199</v>
      </c>
      <c r="H4782" t="s">
        <v>3633</v>
      </c>
    </row>
    <row r="4783" spans="1:8" hidden="1" x14ac:dyDescent="0.25">
      <c r="A4783" t="s">
        <v>5667</v>
      </c>
      <c r="B4783" t="s">
        <v>5668</v>
      </c>
      <c r="C4783">
        <v>650</v>
      </c>
      <c r="D4783" t="s">
        <v>3630</v>
      </c>
      <c r="E4783">
        <v>433</v>
      </c>
      <c r="F4783">
        <v>595</v>
      </c>
      <c r="G4783">
        <v>5833</v>
      </c>
      <c r="H4783" t="s">
        <v>3631</v>
      </c>
    </row>
    <row r="4784" spans="1:8" x14ac:dyDescent="0.25">
      <c r="A4784" t="s">
        <v>5667</v>
      </c>
      <c r="B4784" t="s">
        <v>5668</v>
      </c>
      <c r="C4784">
        <v>650</v>
      </c>
      <c r="D4784" t="s">
        <v>3632</v>
      </c>
      <c r="E4784">
        <v>127</v>
      </c>
      <c r="F4784">
        <v>189</v>
      </c>
      <c r="G4784">
        <v>6199</v>
      </c>
      <c r="H4784" t="s">
        <v>3633</v>
      </c>
    </row>
    <row r="4785" spans="1:8" x14ac:dyDescent="0.25">
      <c r="A4785" t="s">
        <v>5667</v>
      </c>
      <c r="B4785" t="s">
        <v>5668</v>
      </c>
      <c r="C4785">
        <v>650</v>
      </c>
      <c r="D4785" t="s">
        <v>3632</v>
      </c>
      <c r="E4785">
        <v>192</v>
      </c>
      <c r="F4785">
        <v>264</v>
      </c>
      <c r="G4785">
        <v>6199</v>
      </c>
      <c r="H4785" t="s">
        <v>3633</v>
      </c>
    </row>
    <row r="4786" spans="1:8" x14ac:dyDescent="0.25">
      <c r="A4786" t="s">
        <v>5667</v>
      </c>
      <c r="B4786" t="s">
        <v>5668</v>
      </c>
      <c r="C4786">
        <v>650</v>
      </c>
      <c r="D4786" t="s">
        <v>3632</v>
      </c>
      <c r="E4786">
        <v>268</v>
      </c>
      <c r="F4786">
        <v>347</v>
      </c>
      <c r="G4786">
        <v>6199</v>
      </c>
      <c r="H4786" t="s">
        <v>3633</v>
      </c>
    </row>
    <row r="4787" spans="1:8" hidden="1" x14ac:dyDescent="0.25">
      <c r="A4787" t="s">
        <v>5669</v>
      </c>
      <c r="B4787" t="s">
        <v>5670</v>
      </c>
      <c r="C4787">
        <v>686</v>
      </c>
      <c r="D4787" t="s">
        <v>3680</v>
      </c>
      <c r="E4787">
        <v>1</v>
      </c>
      <c r="F4787">
        <v>114</v>
      </c>
      <c r="G4787">
        <v>197</v>
      </c>
    </row>
    <row r="4788" spans="1:8" hidden="1" x14ac:dyDescent="0.25">
      <c r="A4788" t="s">
        <v>5669</v>
      </c>
      <c r="B4788" t="s">
        <v>5670</v>
      </c>
      <c r="C4788">
        <v>686</v>
      </c>
      <c r="D4788" t="s">
        <v>3630</v>
      </c>
      <c r="E4788">
        <v>465</v>
      </c>
      <c r="F4788">
        <v>626</v>
      </c>
      <c r="G4788">
        <v>5833</v>
      </c>
      <c r="H4788" t="s">
        <v>3631</v>
      </c>
    </row>
    <row r="4789" spans="1:8" x14ac:dyDescent="0.25">
      <c r="A4789" t="s">
        <v>5669</v>
      </c>
      <c r="B4789" t="s">
        <v>5670</v>
      </c>
      <c r="C4789">
        <v>686</v>
      </c>
      <c r="D4789" t="s">
        <v>3632</v>
      </c>
      <c r="E4789">
        <v>145</v>
      </c>
      <c r="F4789">
        <v>208</v>
      </c>
      <c r="G4789">
        <v>6199</v>
      </c>
      <c r="H4789" t="s">
        <v>3633</v>
      </c>
    </row>
    <row r="4790" spans="1:8" x14ac:dyDescent="0.25">
      <c r="A4790" t="s">
        <v>5669</v>
      </c>
      <c r="B4790" t="s">
        <v>5670</v>
      </c>
      <c r="C4790">
        <v>686</v>
      </c>
      <c r="D4790" t="s">
        <v>3632</v>
      </c>
      <c r="E4790">
        <v>210</v>
      </c>
      <c r="F4790">
        <v>280</v>
      </c>
      <c r="G4790">
        <v>6199</v>
      </c>
      <c r="H4790" t="s">
        <v>3633</v>
      </c>
    </row>
    <row r="4791" spans="1:8" x14ac:dyDescent="0.25">
      <c r="A4791" t="s">
        <v>5669</v>
      </c>
      <c r="B4791" t="s">
        <v>5670</v>
      </c>
      <c r="C4791">
        <v>686</v>
      </c>
      <c r="D4791" t="s">
        <v>3632</v>
      </c>
      <c r="E4791">
        <v>284</v>
      </c>
      <c r="F4791">
        <v>362</v>
      </c>
      <c r="G4791">
        <v>6199</v>
      </c>
      <c r="H4791" t="s">
        <v>3633</v>
      </c>
    </row>
    <row r="4792" spans="1:8" hidden="1" x14ac:dyDescent="0.25">
      <c r="A4792" t="s">
        <v>5671</v>
      </c>
      <c r="B4792" t="s">
        <v>5672</v>
      </c>
      <c r="C4792">
        <v>386</v>
      </c>
      <c r="D4792" t="s">
        <v>3639</v>
      </c>
      <c r="E4792">
        <v>20</v>
      </c>
      <c r="F4792">
        <v>65</v>
      </c>
      <c r="G4792">
        <v>4169</v>
      </c>
      <c r="H4792" t="s">
        <v>3640</v>
      </c>
    </row>
    <row r="4793" spans="1:8" hidden="1" x14ac:dyDescent="0.25">
      <c r="A4793" t="s">
        <v>5671</v>
      </c>
      <c r="B4793" t="s">
        <v>5672</v>
      </c>
      <c r="C4793">
        <v>386</v>
      </c>
      <c r="D4793" t="s">
        <v>3630</v>
      </c>
      <c r="E4793">
        <v>224</v>
      </c>
      <c r="F4793">
        <v>384</v>
      </c>
      <c r="G4793">
        <v>5833</v>
      </c>
      <c r="H4793" t="s">
        <v>3631</v>
      </c>
    </row>
    <row r="4794" spans="1:8" x14ac:dyDescent="0.25">
      <c r="A4794" t="s">
        <v>5671</v>
      </c>
      <c r="B4794" t="s">
        <v>5672</v>
      </c>
      <c r="C4794">
        <v>386</v>
      </c>
      <c r="D4794" t="s">
        <v>3632</v>
      </c>
      <c r="E4794">
        <v>93</v>
      </c>
      <c r="F4794">
        <v>154</v>
      </c>
      <c r="G4794">
        <v>6199</v>
      </c>
      <c r="H4794" t="s">
        <v>3633</v>
      </c>
    </row>
    <row r="4795" spans="1:8" hidden="1" x14ac:dyDescent="0.25">
      <c r="A4795" t="s">
        <v>5673</v>
      </c>
      <c r="B4795" t="s">
        <v>5674</v>
      </c>
      <c r="C4795">
        <v>650</v>
      </c>
      <c r="D4795" t="s">
        <v>3630</v>
      </c>
      <c r="E4795">
        <v>433</v>
      </c>
      <c r="F4795">
        <v>595</v>
      </c>
      <c r="G4795">
        <v>5833</v>
      </c>
      <c r="H4795" t="s">
        <v>3631</v>
      </c>
    </row>
    <row r="4796" spans="1:8" x14ac:dyDescent="0.25">
      <c r="A4796" t="s">
        <v>5673</v>
      </c>
      <c r="B4796" t="s">
        <v>5674</v>
      </c>
      <c r="C4796">
        <v>650</v>
      </c>
      <c r="D4796" t="s">
        <v>3632</v>
      </c>
      <c r="E4796">
        <v>127</v>
      </c>
      <c r="F4796">
        <v>189</v>
      </c>
      <c r="G4796">
        <v>6199</v>
      </c>
      <c r="H4796" t="s">
        <v>3633</v>
      </c>
    </row>
    <row r="4797" spans="1:8" x14ac:dyDescent="0.25">
      <c r="A4797" t="s">
        <v>5673</v>
      </c>
      <c r="B4797" t="s">
        <v>5674</v>
      </c>
      <c r="C4797">
        <v>650</v>
      </c>
      <c r="D4797" t="s">
        <v>3632</v>
      </c>
      <c r="E4797">
        <v>192</v>
      </c>
      <c r="F4797">
        <v>264</v>
      </c>
      <c r="G4797">
        <v>6199</v>
      </c>
      <c r="H4797" t="s">
        <v>3633</v>
      </c>
    </row>
    <row r="4798" spans="1:8" x14ac:dyDescent="0.25">
      <c r="A4798" t="s">
        <v>5673</v>
      </c>
      <c r="B4798" t="s">
        <v>5674</v>
      </c>
      <c r="C4798">
        <v>650</v>
      </c>
      <c r="D4798" t="s">
        <v>3632</v>
      </c>
      <c r="E4798">
        <v>268</v>
      </c>
      <c r="F4798">
        <v>347</v>
      </c>
      <c r="G4798">
        <v>6199</v>
      </c>
      <c r="H4798" t="s">
        <v>3633</v>
      </c>
    </row>
    <row r="4799" spans="1:8" hidden="1" x14ac:dyDescent="0.25">
      <c r="A4799" t="s">
        <v>5675</v>
      </c>
      <c r="B4799" t="s">
        <v>5676</v>
      </c>
      <c r="C4799">
        <v>386</v>
      </c>
      <c r="D4799" t="s">
        <v>3639</v>
      </c>
      <c r="E4799">
        <v>20</v>
      </c>
      <c r="F4799">
        <v>65</v>
      </c>
      <c r="G4799">
        <v>4169</v>
      </c>
      <c r="H4799" t="s">
        <v>3640</v>
      </c>
    </row>
    <row r="4800" spans="1:8" hidden="1" x14ac:dyDescent="0.25">
      <c r="A4800" t="s">
        <v>5675</v>
      </c>
      <c r="B4800" t="s">
        <v>5676</v>
      </c>
      <c r="C4800">
        <v>386</v>
      </c>
      <c r="D4800" t="s">
        <v>3630</v>
      </c>
      <c r="E4800">
        <v>224</v>
      </c>
      <c r="F4800">
        <v>384</v>
      </c>
      <c r="G4800">
        <v>5833</v>
      </c>
      <c r="H4800" t="s">
        <v>3631</v>
      </c>
    </row>
    <row r="4801" spans="1:8" x14ac:dyDescent="0.25">
      <c r="A4801" t="s">
        <v>5675</v>
      </c>
      <c r="B4801" t="s">
        <v>5676</v>
      </c>
      <c r="C4801">
        <v>386</v>
      </c>
      <c r="D4801" t="s">
        <v>3632</v>
      </c>
      <c r="E4801">
        <v>93</v>
      </c>
      <c r="F4801">
        <v>154</v>
      </c>
      <c r="G4801">
        <v>6199</v>
      </c>
      <c r="H4801" t="s">
        <v>3633</v>
      </c>
    </row>
    <row r="4802" spans="1:8" hidden="1" x14ac:dyDescent="0.25">
      <c r="A4802" t="s">
        <v>5677</v>
      </c>
      <c r="B4802" t="s">
        <v>5678</v>
      </c>
      <c r="C4802">
        <v>386</v>
      </c>
      <c r="D4802" t="s">
        <v>3639</v>
      </c>
      <c r="E4802">
        <v>20</v>
      </c>
      <c r="F4802">
        <v>65</v>
      </c>
      <c r="G4802">
        <v>4169</v>
      </c>
      <c r="H4802" t="s">
        <v>3640</v>
      </c>
    </row>
    <row r="4803" spans="1:8" hidden="1" x14ac:dyDescent="0.25">
      <c r="A4803" t="s">
        <v>5677</v>
      </c>
      <c r="B4803" t="s">
        <v>5678</v>
      </c>
      <c r="C4803">
        <v>386</v>
      </c>
      <c r="D4803" t="s">
        <v>3630</v>
      </c>
      <c r="E4803">
        <v>224</v>
      </c>
      <c r="F4803">
        <v>384</v>
      </c>
      <c r="G4803">
        <v>5833</v>
      </c>
      <c r="H4803" t="s">
        <v>3631</v>
      </c>
    </row>
    <row r="4804" spans="1:8" x14ac:dyDescent="0.25">
      <c r="A4804" t="s">
        <v>5677</v>
      </c>
      <c r="B4804" t="s">
        <v>5678</v>
      </c>
      <c r="C4804">
        <v>386</v>
      </c>
      <c r="D4804" t="s">
        <v>3632</v>
      </c>
      <c r="E4804">
        <v>93</v>
      </c>
      <c r="F4804">
        <v>154</v>
      </c>
      <c r="G4804">
        <v>6199</v>
      </c>
      <c r="H4804" t="s">
        <v>3633</v>
      </c>
    </row>
    <row r="4805" spans="1:8" hidden="1" x14ac:dyDescent="0.25">
      <c r="A4805" t="s">
        <v>5679</v>
      </c>
      <c r="B4805" t="s">
        <v>5680</v>
      </c>
      <c r="C4805">
        <v>681</v>
      </c>
      <c r="D4805" t="s">
        <v>3680</v>
      </c>
      <c r="E4805">
        <v>2</v>
      </c>
      <c r="F4805">
        <v>109</v>
      </c>
      <c r="G4805">
        <v>197</v>
      </c>
    </row>
    <row r="4806" spans="1:8" hidden="1" x14ac:dyDescent="0.25">
      <c r="A4806" t="s">
        <v>5679</v>
      </c>
      <c r="B4806" t="s">
        <v>5680</v>
      </c>
      <c r="C4806">
        <v>681</v>
      </c>
      <c r="D4806" t="s">
        <v>3630</v>
      </c>
      <c r="E4806">
        <v>460</v>
      </c>
      <c r="F4806">
        <v>621</v>
      </c>
      <c r="G4806">
        <v>5833</v>
      </c>
      <c r="H4806" t="s">
        <v>3631</v>
      </c>
    </row>
    <row r="4807" spans="1:8" x14ac:dyDescent="0.25">
      <c r="A4807" t="s">
        <v>5679</v>
      </c>
      <c r="B4807" t="s">
        <v>5680</v>
      </c>
      <c r="C4807">
        <v>681</v>
      </c>
      <c r="D4807" t="s">
        <v>3632</v>
      </c>
      <c r="E4807">
        <v>140</v>
      </c>
      <c r="F4807">
        <v>203</v>
      </c>
      <c r="G4807">
        <v>6199</v>
      </c>
      <c r="H4807" t="s">
        <v>3633</v>
      </c>
    </row>
    <row r="4808" spans="1:8" x14ac:dyDescent="0.25">
      <c r="A4808" t="s">
        <v>5679</v>
      </c>
      <c r="B4808" t="s">
        <v>5680</v>
      </c>
      <c r="C4808">
        <v>681</v>
      </c>
      <c r="D4808" t="s">
        <v>3632</v>
      </c>
      <c r="E4808">
        <v>205</v>
      </c>
      <c r="F4808">
        <v>275</v>
      </c>
      <c r="G4808">
        <v>6199</v>
      </c>
      <c r="H4808" t="s">
        <v>3633</v>
      </c>
    </row>
    <row r="4809" spans="1:8" x14ac:dyDescent="0.25">
      <c r="A4809" t="s">
        <v>5679</v>
      </c>
      <c r="B4809" t="s">
        <v>5680</v>
      </c>
      <c r="C4809">
        <v>681</v>
      </c>
      <c r="D4809" t="s">
        <v>3632</v>
      </c>
      <c r="E4809">
        <v>279</v>
      </c>
      <c r="F4809">
        <v>357</v>
      </c>
      <c r="G4809">
        <v>6199</v>
      </c>
      <c r="H4809" t="s">
        <v>3633</v>
      </c>
    </row>
    <row r="4810" spans="1:8" hidden="1" x14ac:dyDescent="0.25">
      <c r="A4810" t="s">
        <v>5681</v>
      </c>
      <c r="B4810" t="s">
        <v>5682</v>
      </c>
      <c r="C4810">
        <v>386</v>
      </c>
      <c r="D4810" t="s">
        <v>3639</v>
      </c>
      <c r="E4810">
        <v>20</v>
      </c>
      <c r="F4810">
        <v>65</v>
      </c>
      <c r="G4810">
        <v>4169</v>
      </c>
      <c r="H4810" t="s">
        <v>3640</v>
      </c>
    </row>
    <row r="4811" spans="1:8" hidden="1" x14ac:dyDescent="0.25">
      <c r="A4811" t="s">
        <v>5681</v>
      </c>
      <c r="B4811" t="s">
        <v>5682</v>
      </c>
      <c r="C4811">
        <v>386</v>
      </c>
      <c r="D4811" t="s">
        <v>3630</v>
      </c>
      <c r="E4811">
        <v>224</v>
      </c>
      <c r="F4811">
        <v>384</v>
      </c>
      <c r="G4811">
        <v>5833</v>
      </c>
      <c r="H4811" t="s">
        <v>3631</v>
      </c>
    </row>
    <row r="4812" spans="1:8" x14ac:dyDescent="0.25">
      <c r="A4812" t="s">
        <v>5681</v>
      </c>
      <c r="B4812" t="s">
        <v>5682</v>
      </c>
      <c r="C4812">
        <v>386</v>
      </c>
      <c r="D4812" t="s">
        <v>3632</v>
      </c>
      <c r="E4812">
        <v>93</v>
      </c>
      <c r="F4812">
        <v>154</v>
      </c>
      <c r="G4812">
        <v>6199</v>
      </c>
      <c r="H4812" t="s">
        <v>3633</v>
      </c>
    </row>
    <row r="4813" spans="1:8" hidden="1" x14ac:dyDescent="0.25">
      <c r="A4813" t="s">
        <v>5683</v>
      </c>
      <c r="B4813" t="s">
        <v>5684</v>
      </c>
      <c r="C4813">
        <v>654</v>
      </c>
      <c r="D4813" t="s">
        <v>3630</v>
      </c>
      <c r="E4813">
        <v>437</v>
      </c>
      <c r="F4813">
        <v>599</v>
      </c>
      <c r="G4813">
        <v>5833</v>
      </c>
      <c r="H4813" t="s">
        <v>3631</v>
      </c>
    </row>
    <row r="4814" spans="1:8" x14ac:dyDescent="0.25">
      <c r="A4814" t="s">
        <v>5683</v>
      </c>
      <c r="B4814" t="s">
        <v>5684</v>
      </c>
      <c r="C4814">
        <v>654</v>
      </c>
      <c r="D4814" t="s">
        <v>3632</v>
      </c>
      <c r="E4814">
        <v>131</v>
      </c>
      <c r="F4814">
        <v>193</v>
      </c>
      <c r="G4814">
        <v>6199</v>
      </c>
      <c r="H4814" t="s">
        <v>3633</v>
      </c>
    </row>
    <row r="4815" spans="1:8" x14ac:dyDescent="0.25">
      <c r="A4815" t="s">
        <v>5683</v>
      </c>
      <c r="B4815" t="s">
        <v>5684</v>
      </c>
      <c r="C4815">
        <v>654</v>
      </c>
      <c r="D4815" t="s">
        <v>3632</v>
      </c>
      <c r="E4815">
        <v>196</v>
      </c>
      <c r="F4815">
        <v>268</v>
      </c>
      <c r="G4815">
        <v>6199</v>
      </c>
      <c r="H4815" t="s">
        <v>3633</v>
      </c>
    </row>
    <row r="4816" spans="1:8" x14ac:dyDescent="0.25">
      <c r="A4816" t="s">
        <v>5683</v>
      </c>
      <c r="B4816" t="s">
        <v>5684</v>
      </c>
      <c r="C4816">
        <v>654</v>
      </c>
      <c r="D4816" t="s">
        <v>3632</v>
      </c>
      <c r="E4816">
        <v>272</v>
      </c>
      <c r="F4816">
        <v>351</v>
      </c>
      <c r="G4816">
        <v>6199</v>
      </c>
      <c r="H4816" t="s">
        <v>3633</v>
      </c>
    </row>
    <row r="4817" spans="1:8" hidden="1" x14ac:dyDescent="0.25">
      <c r="A4817" t="s">
        <v>5685</v>
      </c>
      <c r="B4817" t="s">
        <v>5686</v>
      </c>
      <c r="C4817">
        <v>386</v>
      </c>
      <c r="D4817" t="s">
        <v>3639</v>
      </c>
      <c r="E4817">
        <v>20</v>
      </c>
      <c r="F4817">
        <v>65</v>
      </c>
      <c r="G4817">
        <v>4169</v>
      </c>
      <c r="H4817" t="s">
        <v>3640</v>
      </c>
    </row>
    <row r="4818" spans="1:8" hidden="1" x14ac:dyDescent="0.25">
      <c r="A4818" t="s">
        <v>5685</v>
      </c>
      <c r="B4818" t="s">
        <v>5686</v>
      </c>
      <c r="C4818">
        <v>386</v>
      </c>
      <c r="D4818" t="s">
        <v>3630</v>
      </c>
      <c r="E4818">
        <v>224</v>
      </c>
      <c r="F4818">
        <v>384</v>
      </c>
      <c r="G4818">
        <v>5833</v>
      </c>
      <c r="H4818" t="s">
        <v>3631</v>
      </c>
    </row>
    <row r="4819" spans="1:8" x14ac:dyDescent="0.25">
      <c r="A4819" t="s">
        <v>5685</v>
      </c>
      <c r="B4819" t="s">
        <v>5686</v>
      </c>
      <c r="C4819">
        <v>386</v>
      </c>
      <c r="D4819" t="s">
        <v>3632</v>
      </c>
      <c r="E4819">
        <v>93</v>
      </c>
      <c r="F4819">
        <v>154</v>
      </c>
      <c r="G4819">
        <v>6199</v>
      </c>
      <c r="H4819" t="s">
        <v>3633</v>
      </c>
    </row>
    <row r="4820" spans="1:8" hidden="1" x14ac:dyDescent="0.25">
      <c r="A4820" t="s">
        <v>659</v>
      </c>
      <c r="B4820" t="s">
        <v>1958</v>
      </c>
      <c r="C4820">
        <v>567</v>
      </c>
      <c r="D4820" t="s">
        <v>3630</v>
      </c>
      <c r="E4820">
        <v>362</v>
      </c>
      <c r="F4820">
        <v>520</v>
      </c>
      <c r="G4820">
        <v>5833</v>
      </c>
      <c r="H4820" t="s">
        <v>3631</v>
      </c>
    </row>
    <row r="4821" spans="1:8" x14ac:dyDescent="0.25">
      <c r="A4821" t="s">
        <v>659</v>
      </c>
      <c r="B4821" t="s">
        <v>1958</v>
      </c>
      <c r="C4821">
        <v>567</v>
      </c>
      <c r="D4821" t="s">
        <v>3632</v>
      </c>
      <c r="E4821">
        <v>178</v>
      </c>
      <c r="F4821">
        <v>306</v>
      </c>
      <c r="G4821">
        <v>6199</v>
      </c>
      <c r="H4821" t="s">
        <v>3633</v>
      </c>
    </row>
    <row r="4822" spans="1:8" hidden="1" x14ac:dyDescent="0.25">
      <c r="A4822" t="s">
        <v>5687</v>
      </c>
      <c r="B4822" t="s">
        <v>5688</v>
      </c>
      <c r="C4822">
        <v>386</v>
      </c>
      <c r="D4822" t="s">
        <v>3639</v>
      </c>
      <c r="E4822">
        <v>20</v>
      </c>
      <c r="F4822">
        <v>65</v>
      </c>
      <c r="G4822">
        <v>4169</v>
      </c>
      <c r="H4822" t="s">
        <v>3640</v>
      </c>
    </row>
    <row r="4823" spans="1:8" hidden="1" x14ac:dyDescent="0.25">
      <c r="A4823" t="s">
        <v>5687</v>
      </c>
      <c r="B4823" t="s">
        <v>5688</v>
      </c>
      <c r="C4823">
        <v>386</v>
      </c>
      <c r="D4823" t="s">
        <v>3630</v>
      </c>
      <c r="E4823">
        <v>224</v>
      </c>
      <c r="F4823">
        <v>384</v>
      </c>
      <c r="G4823">
        <v>5833</v>
      </c>
      <c r="H4823" t="s">
        <v>3631</v>
      </c>
    </row>
    <row r="4824" spans="1:8" x14ac:dyDescent="0.25">
      <c r="A4824" t="s">
        <v>5687</v>
      </c>
      <c r="B4824" t="s">
        <v>5688</v>
      </c>
      <c r="C4824">
        <v>386</v>
      </c>
      <c r="D4824" t="s">
        <v>3632</v>
      </c>
      <c r="E4824">
        <v>93</v>
      </c>
      <c r="F4824">
        <v>154</v>
      </c>
      <c r="G4824">
        <v>6199</v>
      </c>
      <c r="H4824" t="s">
        <v>3633</v>
      </c>
    </row>
    <row r="4825" spans="1:8" hidden="1" x14ac:dyDescent="0.25">
      <c r="A4825" t="s">
        <v>5689</v>
      </c>
      <c r="B4825" t="s">
        <v>5690</v>
      </c>
      <c r="C4825">
        <v>686</v>
      </c>
      <c r="D4825" t="s">
        <v>3680</v>
      </c>
      <c r="E4825">
        <v>1</v>
      </c>
      <c r="F4825">
        <v>114</v>
      </c>
      <c r="G4825">
        <v>197</v>
      </c>
    </row>
    <row r="4826" spans="1:8" hidden="1" x14ac:dyDescent="0.25">
      <c r="A4826" t="s">
        <v>5689</v>
      </c>
      <c r="B4826" t="s">
        <v>5690</v>
      </c>
      <c r="C4826">
        <v>686</v>
      </c>
      <c r="D4826" t="s">
        <v>3630</v>
      </c>
      <c r="E4826">
        <v>465</v>
      </c>
      <c r="F4826">
        <v>626</v>
      </c>
      <c r="G4826">
        <v>5833</v>
      </c>
      <c r="H4826" t="s">
        <v>3631</v>
      </c>
    </row>
    <row r="4827" spans="1:8" x14ac:dyDescent="0.25">
      <c r="A4827" t="s">
        <v>5689</v>
      </c>
      <c r="B4827" t="s">
        <v>5690</v>
      </c>
      <c r="C4827">
        <v>686</v>
      </c>
      <c r="D4827" t="s">
        <v>3632</v>
      </c>
      <c r="E4827">
        <v>145</v>
      </c>
      <c r="F4827">
        <v>208</v>
      </c>
      <c r="G4827">
        <v>6199</v>
      </c>
      <c r="H4827" t="s">
        <v>3633</v>
      </c>
    </row>
    <row r="4828" spans="1:8" x14ac:dyDescent="0.25">
      <c r="A4828" t="s">
        <v>5689</v>
      </c>
      <c r="B4828" t="s">
        <v>5690</v>
      </c>
      <c r="C4828">
        <v>686</v>
      </c>
      <c r="D4828" t="s">
        <v>3632</v>
      </c>
      <c r="E4828">
        <v>210</v>
      </c>
      <c r="F4828">
        <v>280</v>
      </c>
      <c r="G4828">
        <v>6199</v>
      </c>
      <c r="H4828" t="s">
        <v>3633</v>
      </c>
    </row>
    <row r="4829" spans="1:8" x14ac:dyDescent="0.25">
      <c r="A4829" t="s">
        <v>5689</v>
      </c>
      <c r="B4829" t="s">
        <v>5690</v>
      </c>
      <c r="C4829">
        <v>686</v>
      </c>
      <c r="D4829" t="s">
        <v>3632</v>
      </c>
      <c r="E4829">
        <v>284</v>
      </c>
      <c r="F4829">
        <v>362</v>
      </c>
      <c r="G4829">
        <v>6199</v>
      </c>
      <c r="H4829" t="s">
        <v>3633</v>
      </c>
    </row>
    <row r="4830" spans="1:8" hidden="1" x14ac:dyDescent="0.25">
      <c r="A4830" t="s">
        <v>5691</v>
      </c>
      <c r="B4830" t="s">
        <v>5692</v>
      </c>
      <c r="C4830">
        <v>650</v>
      </c>
      <c r="D4830" t="s">
        <v>3630</v>
      </c>
      <c r="E4830">
        <v>433</v>
      </c>
      <c r="F4830">
        <v>595</v>
      </c>
      <c r="G4830">
        <v>5833</v>
      </c>
      <c r="H4830" t="s">
        <v>3631</v>
      </c>
    </row>
    <row r="4831" spans="1:8" x14ac:dyDescent="0.25">
      <c r="A4831" t="s">
        <v>5691</v>
      </c>
      <c r="B4831" t="s">
        <v>5692</v>
      </c>
      <c r="C4831">
        <v>650</v>
      </c>
      <c r="D4831" t="s">
        <v>3632</v>
      </c>
      <c r="E4831">
        <v>127</v>
      </c>
      <c r="F4831">
        <v>189</v>
      </c>
      <c r="G4831">
        <v>6199</v>
      </c>
      <c r="H4831" t="s">
        <v>3633</v>
      </c>
    </row>
    <row r="4832" spans="1:8" x14ac:dyDescent="0.25">
      <c r="A4832" t="s">
        <v>5691</v>
      </c>
      <c r="B4832" t="s">
        <v>5692</v>
      </c>
      <c r="C4832">
        <v>650</v>
      </c>
      <c r="D4832" t="s">
        <v>3632</v>
      </c>
      <c r="E4832">
        <v>192</v>
      </c>
      <c r="F4832">
        <v>264</v>
      </c>
      <c r="G4832">
        <v>6199</v>
      </c>
      <c r="H4832" t="s">
        <v>3633</v>
      </c>
    </row>
    <row r="4833" spans="1:8" x14ac:dyDescent="0.25">
      <c r="A4833" t="s">
        <v>5691</v>
      </c>
      <c r="B4833" t="s">
        <v>5692</v>
      </c>
      <c r="C4833">
        <v>650</v>
      </c>
      <c r="D4833" t="s">
        <v>3632</v>
      </c>
      <c r="E4833">
        <v>268</v>
      </c>
      <c r="F4833">
        <v>347</v>
      </c>
      <c r="G4833">
        <v>6199</v>
      </c>
      <c r="H4833" t="s">
        <v>3633</v>
      </c>
    </row>
    <row r="4834" spans="1:8" hidden="1" x14ac:dyDescent="0.25">
      <c r="A4834" t="s">
        <v>660</v>
      </c>
      <c r="B4834" t="s">
        <v>1959</v>
      </c>
      <c r="C4834">
        <v>567</v>
      </c>
      <c r="D4834" t="s">
        <v>3630</v>
      </c>
      <c r="E4834">
        <v>362</v>
      </c>
      <c r="F4834">
        <v>520</v>
      </c>
      <c r="G4834">
        <v>5833</v>
      </c>
      <c r="H4834" t="s">
        <v>3631</v>
      </c>
    </row>
    <row r="4835" spans="1:8" x14ac:dyDescent="0.25">
      <c r="A4835" t="s">
        <v>660</v>
      </c>
      <c r="B4835" t="s">
        <v>1959</v>
      </c>
      <c r="C4835">
        <v>567</v>
      </c>
      <c r="D4835" t="s">
        <v>3632</v>
      </c>
      <c r="E4835">
        <v>178</v>
      </c>
      <c r="F4835">
        <v>306</v>
      </c>
      <c r="G4835">
        <v>6199</v>
      </c>
      <c r="H4835" t="s">
        <v>3633</v>
      </c>
    </row>
    <row r="4836" spans="1:8" hidden="1" x14ac:dyDescent="0.25">
      <c r="A4836" t="s">
        <v>5693</v>
      </c>
      <c r="B4836" t="s">
        <v>5694</v>
      </c>
      <c r="C4836">
        <v>386</v>
      </c>
      <c r="D4836" t="s">
        <v>3639</v>
      </c>
      <c r="E4836">
        <v>20</v>
      </c>
      <c r="F4836">
        <v>65</v>
      </c>
      <c r="G4836">
        <v>4169</v>
      </c>
      <c r="H4836" t="s">
        <v>3640</v>
      </c>
    </row>
    <row r="4837" spans="1:8" hidden="1" x14ac:dyDescent="0.25">
      <c r="A4837" t="s">
        <v>5693</v>
      </c>
      <c r="B4837" t="s">
        <v>5694</v>
      </c>
      <c r="C4837">
        <v>386</v>
      </c>
      <c r="D4837" t="s">
        <v>3630</v>
      </c>
      <c r="E4837">
        <v>224</v>
      </c>
      <c r="F4837">
        <v>384</v>
      </c>
      <c r="G4837">
        <v>5833</v>
      </c>
      <c r="H4837" t="s">
        <v>3631</v>
      </c>
    </row>
    <row r="4838" spans="1:8" x14ac:dyDescent="0.25">
      <c r="A4838" t="s">
        <v>5693</v>
      </c>
      <c r="B4838" t="s">
        <v>5694</v>
      </c>
      <c r="C4838">
        <v>386</v>
      </c>
      <c r="D4838" t="s">
        <v>3632</v>
      </c>
      <c r="E4838">
        <v>93</v>
      </c>
      <c r="F4838">
        <v>154</v>
      </c>
      <c r="G4838">
        <v>6199</v>
      </c>
      <c r="H4838" t="s">
        <v>3633</v>
      </c>
    </row>
    <row r="4839" spans="1:8" hidden="1" x14ac:dyDescent="0.25">
      <c r="A4839" t="s">
        <v>5695</v>
      </c>
      <c r="B4839" t="s">
        <v>5696</v>
      </c>
      <c r="C4839">
        <v>650</v>
      </c>
      <c r="D4839" t="s">
        <v>3630</v>
      </c>
      <c r="E4839">
        <v>433</v>
      </c>
      <c r="F4839">
        <v>595</v>
      </c>
      <c r="G4839">
        <v>5833</v>
      </c>
      <c r="H4839" t="s">
        <v>3631</v>
      </c>
    </row>
    <row r="4840" spans="1:8" x14ac:dyDescent="0.25">
      <c r="A4840" t="s">
        <v>5695</v>
      </c>
      <c r="B4840" t="s">
        <v>5696</v>
      </c>
      <c r="C4840">
        <v>650</v>
      </c>
      <c r="D4840" t="s">
        <v>3632</v>
      </c>
      <c r="E4840">
        <v>127</v>
      </c>
      <c r="F4840">
        <v>189</v>
      </c>
      <c r="G4840">
        <v>6199</v>
      </c>
      <c r="H4840" t="s">
        <v>3633</v>
      </c>
    </row>
    <row r="4841" spans="1:8" x14ac:dyDescent="0.25">
      <c r="A4841" t="s">
        <v>5695</v>
      </c>
      <c r="B4841" t="s">
        <v>5696</v>
      </c>
      <c r="C4841">
        <v>650</v>
      </c>
      <c r="D4841" t="s">
        <v>3632</v>
      </c>
      <c r="E4841">
        <v>192</v>
      </c>
      <c r="F4841">
        <v>264</v>
      </c>
      <c r="G4841">
        <v>6199</v>
      </c>
      <c r="H4841" t="s">
        <v>3633</v>
      </c>
    </row>
    <row r="4842" spans="1:8" x14ac:dyDescent="0.25">
      <c r="A4842" t="s">
        <v>5695</v>
      </c>
      <c r="B4842" t="s">
        <v>5696</v>
      </c>
      <c r="C4842">
        <v>650</v>
      </c>
      <c r="D4842" t="s">
        <v>3632</v>
      </c>
      <c r="E4842">
        <v>268</v>
      </c>
      <c r="F4842">
        <v>347</v>
      </c>
      <c r="G4842">
        <v>6199</v>
      </c>
      <c r="H4842" t="s">
        <v>3633</v>
      </c>
    </row>
    <row r="4843" spans="1:8" hidden="1" x14ac:dyDescent="0.25">
      <c r="A4843" t="s">
        <v>5697</v>
      </c>
      <c r="B4843" t="s">
        <v>5698</v>
      </c>
      <c r="C4843">
        <v>386</v>
      </c>
      <c r="D4843" t="s">
        <v>3639</v>
      </c>
      <c r="E4843">
        <v>20</v>
      </c>
      <c r="F4843">
        <v>65</v>
      </c>
      <c r="G4843">
        <v>4169</v>
      </c>
      <c r="H4843" t="s">
        <v>3640</v>
      </c>
    </row>
    <row r="4844" spans="1:8" hidden="1" x14ac:dyDescent="0.25">
      <c r="A4844" t="s">
        <v>5697</v>
      </c>
      <c r="B4844" t="s">
        <v>5698</v>
      </c>
      <c r="C4844">
        <v>386</v>
      </c>
      <c r="D4844" t="s">
        <v>3630</v>
      </c>
      <c r="E4844">
        <v>224</v>
      </c>
      <c r="F4844">
        <v>384</v>
      </c>
      <c r="G4844">
        <v>5833</v>
      </c>
      <c r="H4844" t="s">
        <v>3631</v>
      </c>
    </row>
    <row r="4845" spans="1:8" x14ac:dyDescent="0.25">
      <c r="A4845" t="s">
        <v>5697</v>
      </c>
      <c r="B4845" t="s">
        <v>5698</v>
      </c>
      <c r="C4845">
        <v>386</v>
      </c>
      <c r="D4845" t="s">
        <v>3632</v>
      </c>
      <c r="E4845">
        <v>93</v>
      </c>
      <c r="F4845">
        <v>154</v>
      </c>
      <c r="G4845">
        <v>6199</v>
      </c>
      <c r="H4845" t="s">
        <v>3633</v>
      </c>
    </row>
    <row r="4846" spans="1:8" hidden="1" x14ac:dyDescent="0.25">
      <c r="A4846" t="s">
        <v>5699</v>
      </c>
      <c r="B4846" t="s">
        <v>5700</v>
      </c>
      <c r="C4846">
        <v>686</v>
      </c>
      <c r="D4846" t="s">
        <v>3680</v>
      </c>
      <c r="E4846">
        <v>1</v>
      </c>
      <c r="F4846">
        <v>114</v>
      </c>
      <c r="G4846">
        <v>197</v>
      </c>
    </row>
    <row r="4847" spans="1:8" hidden="1" x14ac:dyDescent="0.25">
      <c r="A4847" t="s">
        <v>5699</v>
      </c>
      <c r="B4847" t="s">
        <v>5700</v>
      </c>
      <c r="C4847">
        <v>686</v>
      </c>
      <c r="D4847" t="s">
        <v>3630</v>
      </c>
      <c r="E4847">
        <v>465</v>
      </c>
      <c r="F4847">
        <v>626</v>
      </c>
      <c r="G4847">
        <v>5833</v>
      </c>
      <c r="H4847" t="s">
        <v>3631</v>
      </c>
    </row>
    <row r="4848" spans="1:8" x14ac:dyDescent="0.25">
      <c r="A4848" t="s">
        <v>5699</v>
      </c>
      <c r="B4848" t="s">
        <v>5700</v>
      </c>
      <c r="C4848">
        <v>686</v>
      </c>
      <c r="D4848" t="s">
        <v>3632</v>
      </c>
      <c r="E4848">
        <v>145</v>
      </c>
      <c r="F4848">
        <v>208</v>
      </c>
      <c r="G4848">
        <v>6199</v>
      </c>
      <c r="H4848" t="s">
        <v>3633</v>
      </c>
    </row>
    <row r="4849" spans="1:8" x14ac:dyDescent="0.25">
      <c r="A4849" t="s">
        <v>5699</v>
      </c>
      <c r="B4849" t="s">
        <v>5700</v>
      </c>
      <c r="C4849">
        <v>686</v>
      </c>
      <c r="D4849" t="s">
        <v>3632</v>
      </c>
      <c r="E4849">
        <v>210</v>
      </c>
      <c r="F4849">
        <v>280</v>
      </c>
      <c r="G4849">
        <v>6199</v>
      </c>
      <c r="H4849" t="s">
        <v>3633</v>
      </c>
    </row>
    <row r="4850" spans="1:8" x14ac:dyDescent="0.25">
      <c r="A4850" t="s">
        <v>5699</v>
      </c>
      <c r="B4850" t="s">
        <v>5700</v>
      </c>
      <c r="C4850">
        <v>686</v>
      </c>
      <c r="D4850" t="s">
        <v>3632</v>
      </c>
      <c r="E4850">
        <v>284</v>
      </c>
      <c r="F4850">
        <v>362</v>
      </c>
      <c r="G4850">
        <v>6199</v>
      </c>
      <c r="H4850" t="s">
        <v>3633</v>
      </c>
    </row>
    <row r="4851" spans="1:8" hidden="1" x14ac:dyDescent="0.25">
      <c r="A4851" t="s">
        <v>5701</v>
      </c>
      <c r="B4851" t="s">
        <v>5702</v>
      </c>
      <c r="C4851">
        <v>650</v>
      </c>
      <c r="D4851" t="s">
        <v>3630</v>
      </c>
      <c r="E4851">
        <v>433</v>
      </c>
      <c r="F4851">
        <v>595</v>
      </c>
      <c r="G4851">
        <v>5833</v>
      </c>
      <c r="H4851" t="s">
        <v>3631</v>
      </c>
    </row>
    <row r="4852" spans="1:8" x14ac:dyDescent="0.25">
      <c r="A4852" t="s">
        <v>5701</v>
      </c>
      <c r="B4852" t="s">
        <v>5702</v>
      </c>
      <c r="C4852">
        <v>650</v>
      </c>
      <c r="D4852" t="s">
        <v>3632</v>
      </c>
      <c r="E4852">
        <v>127</v>
      </c>
      <c r="F4852">
        <v>189</v>
      </c>
      <c r="G4852">
        <v>6199</v>
      </c>
      <c r="H4852" t="s">
        <v>3633</v>
      </c>
    </row>
    <row r="4853" spans="1:8" x14ac:dyDescent="0.25">
      <c r="A4853" t="s">
        <v>5701</v>
      </c>
      <c r="B4853" t="s">
        <v>5702</v>
      </c>
      <c r="C4853">
        <v>650</v>
      </c>
      <c r="D4853" t="s">
        <v>3632</v>
      </c>
      <c r="E4853">
        <v>192</v>
      </c>
      <c r="F4853">
        <v>264</v>
      </c>
      <c r="G4853">
        <v>6199</v>
      </c>
      <c r="H4853" t="s">
        <v>3633</v>
      </c>
    </row>
    <row r="4854" spans="1:8" x14ac:dyDescent="0.25">
      <c r="A4854" t="s">
        <v>5701</v>
      </c>
      <c r="B4854" t="s">
        <v>5702</v>
      </c>
      <c r="C4854">
        <v>650</v>
      </c>
      <c r="D4854" t="s">
        <v>3632</v>
      </c>
      <c r="E4854">
        <v>268</v>
      </c>
      <c r="F4854">
        <v>347</v>
      </c>
      <c r="G4854">
        <v>6199</v>
      </c>
      <c r="H4854" t="s">
        <v>3633</v>
      </c>
    </row>
    <row r="4855" spans="1:8" hidden="1" x14ac:dyDescent="0.25">
      <c r="A4855" t="s">
        <v>5703</v>
      </c>
      <c r="B4855" t="s">
        <v>5704</v>
      </c>
      <c r="C4855">
        <v>386</v>
      </c>
      <c r="D4855" t="s">
        <v>3639</v>
      </c>
      <c r="E4855">
        <v>20</v>
      </c>
      <c r="F4855">
        <v>65</v>
      </c>
      <c r="G4855">
        <v>4169</v>
      </c>
      <c r="H4855" t="s">
        <v>3640</v>
      </c>
    </row>
    <row r="4856" spans="1:8" hidden="1" x14ac:dyDescent="0.25">
      <c r="A4856" t="s">
        <v>5703</v>
      </c>
      <c r="B4856" t="s">
        <v>5704</v>
      </c>
      <c r="C4856">
        <v>386</v>
      </c>
      <c r="D4856" t="s">
        <v>3630</v>
      </c>
      <c r="E4856">
        <v>224</v>
      </c>
      <c r="F4856">
        <v>384</v>
      </c>
      <c r="G4856">
        <v>5833</v>
      </c>
      <c r="H4856" t="s">
        <v>3631</v>
      </c>
    </row>
    <row r="4857" spans="1:8" x14ac:dyDescent="0.25">
      <c r="A4857" t="s">
        <v>5703</v>
      </c>
      <c r="B4857" t="s">
        <v>5704</v>
      </c>
      <c r="C4857">
        <v>386</v>
      </c>
      <c r="D4857" t="s">
        <v>3632</v>
      </c>
      <c r="E4857">
        <v>93</v>
      </c>
      <c r="F4857">
        <v>154</v>
      </c>
      <c r="G4857">
        <v>6199</v>
      </c>
      <c r="H4857" t="s">
        <v>3633</v>
      </c>
    </row>
    <row r="4858" spans="1:8" hidden="1" x14ac:dyDescent="0.25">
      <c r="A4858" t="s">
        <v>5705</v>
      </c>
      <c r="B4858" t="s">
        <v>5706</v>
      </c>
      <c r="C4858">
        <v>686</v>
      </c>
      <c r="D4858" t="s">
        <v>3680</v>
      </c>
      <c r="E4858">
        <v>1</v>
      </c>
      <c r="F4858">
        <v>114</v>
      </c>
      <c r="G4858">
        <v>197</v>
      </c>
    </row>
    <row r="4859" spans="1:8" hidden="1" x14ac:dyDescent="0.25">
      <c r="A4859" t="s">
        <v>5705</v>
      </c>
      <c r="B4859" t="s">
        <v>5706</v>
      </c>
      <c r="C4859">
        <v>686</v>
      </c>
      <c r="D4859" t="s">
        <v>3630</v>
      </c>
      <c r="E4859">
        <v>465</v>
      </c>
      <c r="F4859">
        <v>626</v>
      </c>
      <c r="G4859">
        <v>5833</v>
      </c>
      <c r="H4859" t="s">
        <v>3631</v>
      </c>
    </row>
    <row r="4860" spans="1:8" x14ac:dyDescent="0.25">
      <c r="A4860" t="s">
        <v>5705</v>
      </c>
      <c r="B4860" t="s">
        <v>5706</v>
      </c>
      <c r="C4860">
        <v>686</v>
      </c>
      <c r="D4860" t="s">
        <v>3632</v>
      </c>
      <c r="E4860">
        <v>145</v>
      </c>
      <c r="F4860">
        <v>208</v>
      </c>
      <c r="G4860">
        <v>6199</v>
      </c>
      <c r="H4860" t="s">
        <v>3633</v>
      </c>
    </row>
    <row r="4861" spans="1:8" x14ac:dyDescent="0.25">
      <c r="A4861" t="s">
        <v>5705</v>
      </c>
      <c r="B4861" t="s">
        <v>5706</v>
      </c>
      <c r="C4861">
        <v>686</v>
      </c>
      <c r="D4861" t="s">
        <v>3632</v>
      </c>
      <c r="E4861">
        <v>210</v>
      </c>
      <c r="F4861">
        <v>280</v>
      </c>
      <c r="G4861">
        <v>6199</v>
      </c>
      <c r="H4861" t="s">
        <v>3633</v>
      </c>
    </row>
    <row r="4862" spans="1:8" x14ac:dyDescent="0.25">
      <c r="A4862" t="s">
        <v>5705</v>
      </c>
      <c r="B4862" t="s">
        <v>5706</v>
      </c>
      <c r="C4862">
        <v>686</v>
      </c>
      <c r="D4862" t="s">
        <v>3632</v>
      </c>
      <c r="E4862">
        <v>284</v>
      </c>
      <c r="F4862">
        <v>362</v>
      </c>
      <c r="G4862">
        <v>6199</v>
      </c>
      <c r="H4862" t="s">
        <v>3633</v>
      </c>
    </row>
    <row r="4863" spans="1:8" hidden="1" x14ac:dyDescent="0.25">
      <c r="A4863" t="s">
        <v>661</v>
      </c>
      <c r="B4863" t="s">
        <v>1960</v>
      </c>
      <c r="C4863">
        <v>421</v>
      </c>
      <c r="D4863" t="s">
        <v>3630</v>
      </c>
      <c r="E4863">
        <v>255</v>
      </c>
      <c r="F4863">
        <v>419</v>
      </c>
      <c r="G4863">
        <v>5833</v>
      </c>
      <c r="H4863" t="s">
        <v>3631</v>
      </c>
    </row>
    <row r="4864" spans="1:8" x14ac:dyDescent="0.25">
      <c r="A4864" t="s">
        <v>661</v>
      </c>
      <c r="B4864" t="s">
        <v>1960</v>
      </c>
      <c r="C4864">
        <v>421</v>
      </c>
      <c r="D4864" t="s">
        <v>3632</v>
      </c>
      <c r="E4864">
        <v>128</v>
      </c>
      <c r="F4864">
        <v>191</v>
      </c>
      <c r="G4864">
        <v>6199</v>
      </c>
      <c r="H4864" t="s">
        <v>3633</v>
      </c>
    </row>
    <row r="4865" spans="1:8" hidden="1" x14ac:dyDescent="0.25">
      <c r="A4865" t="s">
        <v>5707</v>
      </c>
      <c r="B4865" t="s">
        <v>5708</v>
      </c>
      <c r="C4865">
        <v>654</v>
      </c>
      <c r="D4865" t="s">
        <v>3630</v>
      </c>
      <c r="E4865">
        <v>437</v>
      </c>
      <c r="F4865">
        <v>599</v>
      </c>
      <c r="G4865">
        <v>5833</v>
      </c>
      <c r="H4865" t="s">
        <v>3631</v>
      </c>
    </row>
    <row r="4866" spans="1:8" x14ac:dyDescent="0.25">
      <c r="A4866" t="s">
        <v>5707</v>
      </c>
      <c r="B4866" t="s">
        <v>5708</v>
      </c>
      <c r="C4866">
        <v>654</v>
      </c>
      <c r="D4866" t="s">
        <v>3632</v>
      </c>
      <c r="E4866">
        <v>131</v>
      </c>
      <c r="F4866">
        <v>193</v>
      </c>
      <c r="G4866">
        <v>6199</v>
      </c>
      <c r="H4866" t="s">
        <v>3633</v>
      </c>
    </row>
    <row r="4867" spans="1:8" x14ac:dyDescent="0.25">
      <c r="A4867" t="s">
        <v>5707</v>
      </c>
      <c r="B4867" t="s">
        <v>5708</v>
      </c>
      <c r="C4867">
        <v>654</v>
      </c>
      <c r="D4867" t="s">
        <v>3632</v>
      </c>
      <c r="E4867">
        <v>196</v>
      </c>
      <c r="F4867">
        <v>268</v>
      </c>
      <c r="G4867">
        <v>6199</v>
      </c>
      <c r="H4867" t="s">
        <v>3633</v>
      </c>
    </row>
    <row r="4868" spans="1:8" x14ac:dyDescent="0.25">
      <c r="A4868" t="s">
        <v>5707</v>
      </c>
      <c r="B4868" t="s">
        <v>5708</v>
      </c>
      <c r="C4868">
        <v>654</v>
      </c>
      <c r="D4868" t="s">
        <v>3632</v>
      </c>
      <c r="E4868">
        <v>272</v>
      </c>
      <c r="F4868">
        <v>351</v>
      </c>
      <c r="G4868">
        <v>6199</v>
      </c>
      <c r="H4868" t="s">
        <v>3633</v>
      </c>
    </row>
    <row r="4869" spans="1:8" hidden="1" x14ac:dyDescent="0.25">
      <c r="A4869" t="s">
        <v>5709</v>
      </c>
      <c r="B4869" t="s">
        <v>5710</v>
      </c>
      <c r="C4869">
        <v>386</v>
      </c>
      <c r="D4869" t="s">
        <v>3639</v>
      </c>
      <c r="E4869">
        <v>20</v>
      </c>
      <c r="F4869">
        <v>65</v>
      </c>
      <c r="G4869">
        <v>4169</v>
      </c>
      <c r="H4869" t="s">
        <v>3640</v>
      </c>
    </row>
    <row r="4870" spans="1:8" hidden="1" x14ac:dyDescent="0.25">
      <c r="A4870" t="s">
        <v>5709</v>
      </c>
      <c r="B4870" t="s">
        <v>5710</v>
      </c>
      <c r="C4870">
        <v>386</v>
      </c>
      <c r="D4870" t="s">
        <v>3630</v>
      </c>
      <c r="E4870">
        <v>224</v>
      </c>
      <c r="F4870">
        <v>384</v>
      </c>
      <c r="G4870">
        <v>5833</v>
      </c>
      <c r="H4870" t="s">
        <v>3631</v>
      </c>
    </row>
    <row r="4871" spans="1:8" x14ac:dyDescent="0.25">
      <c r="A4871" t="s">
        <v>5709</v>
      </c>
      <c r="B4871" t="s">
        <v>5710</v>
      </c>
      <c r="C4871">
        <v>386</v>
      </c>
      <c r="D4871" t="s">
        <v>3632</v>
      </c>
      <c r="E4871">
        <v>93</v>
      </c>
      <c r="F4871">
        <v>154</v>
      </c>
      <c r="G4871">
        <v>6199</v>
      </c>
      <c r="H4871" t="s">
        <v>3633</v>
      </c>
    </row>
    <row r="4872" spans="1:8" hidden="1" x14ac:dyDescent="0.25">
      <c r="A4872" t="s">
        <v>5711</v>
      </c>
      <c r="B4872" t="s">
        <v>5712</v>
      </c>
      <c r="C4872">
        <v>681</v>
      </c>
      <c r="D4872" t="s">
        <v>3680</v>
      </c>
      <c r="E4872">
        <v>2</v>
      </c>
      <c r="F4872">
        <v>109</v>
      </c>
      <c r="G4872">
        <v>197</v>
      </c>
    </row>
    <row r="4873" spans="1:8" hidden="1" x14ac:dyDescent="0.25">
      <c r="A4873" t="s">
        <v>5711</v>
      </c>
      <c r="B4873" t="s">
        <v>5712</v>
      </c>
      <c r="C4873">
        <v>681</v>
      </c>
      <c r="D4873" t="s">
        <v>3630</v>
      </c>
      <c r="E4873">
        <v>460</v>
      </c>
      <c r="F4873">
        <v>621</v>
      </c>
      <c r="G4873">
        <v>5833</v>
      </c>
      <c r="H4873" t="s">
        <v>3631</v>
      </c>
    </row>
    <row r="4874" spans="1:8" x14ac:dyDescent="0.25">
      <c r="A4874" t="s">
        <v>5711</v>
      </c>
      <c r="B4874" t="s">
        <v>5712</v>
      </c>
      <c r="C4874">
        <v>681</v>
      </c>
      <c r="D4874" t="s">
        <v>3632</v>
      </c>
      <c r="E4874">
        <v>140</v>
      </c>
      <c r="F4874">
        <v>203</v>
      </c>
      <c r="G4874">
        <v>6199</v>
      </c>
      <c r="H4874" t="s">
        <v>3633</v>
      </c>
    </row>
    <row r="4875" spans="1:8" x14ac:dyDescent="0.25">
      <c r="A4875" t="s">
        <v>5711</v>
      </c>
      <c r="B4875" t="s">
        <v>5712</v>
      </c>
      <c r="C4875">
        <v>681</v>
      </c>
      <c r="D4875" t="s">
        <v>3632</v>
      </c>
      <c r="E4875">
        <v>205</v>
      </c>
      <c r="F4875">
        <v>275</v>
      </c>
      <c r="G4875">
        <v>6199</v>
      </c>
      <c r="H4875" t="s">
        <v>3633</v>
      </c>
    </row>
    <row r="4876" spans="1:8" x14ac:dyDescent="0.25">
      <c r="A4876" t="s">
        <v>5711</v>
      </c>
      <c r="B4876" t="s">
        <v>5712</v>
      </c>
      <c r="C4876">
        <v>681</v>
      </c>
      <c r="D4876" t="s">
        <v>3632</v>
      </c>
      <c r="E4876">
        <v>279</v>
      </c>
      <c r="F4876">
        <v>357</v>
      </c>
      <c r="G4876">
        <v>6199</v>
      </c>
      <c r="H4876" t="s">
        <v>3633</v>
      </c>
    </row>
    <row r="4877" spans="1:8" hidden="1" x14ac:dyDescent="0.25">
      <c r="A4877" t="s">
        <v>5713</v>
      </c>
      <c r="B4877" t="s">
        <v>5714</v>
      </c>
      <c r="C4877">
        <v>686</v>
      </c>
      <c r="D4877" t="s">
        <v>3680</v>
      </c>
      <c r="E4877">
        <v>1</v>
      </c>
      <c r="F4877">
        <v>114</v>
      </c>
      <c r="G4877">
        <v>197</v>
      </c>
    </row>
    <row r="4878" spans="1:8" hidden="1" x14ac:dyDescent="0.25">
      <c r="A4878" t="s">
        <v>5713</v>
      </c>
      <c r="B4878" t="s">
        <v>5714</v>
      </c>
      <c r="C4878">
        <v>686</v>
      </c>
      <c r="D4878" t="s">
        <v>3630</v>
      </c>
      <c r="E4878">
        <v>465</v>
      </c>
      <c r="F4878">
        <v>626</v>
      </c>
      <c r="G4878">
        <v>5833</v>
      </c>
      <c r="H4878" t="s">
        <v>3631</v>
      </c>
    </row>
    <row r="4879" spans="1:8" x14ac:dyDescent="0.25">
      <c r="A4879" t="s">
        <v>5713</v>
      </c>
      <c r="B4879" t="s">
        <v>5714</v>
      </c>
      <c r="C4879">
        <v>686</v>
      </c>
      <c r="D4879" t="s">
        <v>3632</v>
      </c>
      <c r="E4879">
        <v>145</v>
      </c>
      <c r="F4879">
        <v>208</v>
      </c>
      <c r="G4879">
        <v>6199</v>
      </c>
      <c r="H4879" t="s">
        <v>3633</v>
      </c>
    </row>
    <row r="4880" spans="1:8" x14ac:dyDescent="0.25">
      <c r="A4880" t="s">
        <v>5713</v>
      </c>
      <c r="B4880" t="s">
        <v>5714</v>
      </c>
      <c r="C4880">
        <v>686</v>
      </c>
      <c r="D4880" t="s">
        <v>3632</v>
      </c>
      <c r="E4880">
        <v>210</v>
      </c>
      <c r="F4880">
        <v>280</v>
      </c>
      <c r="G4880">
        <v>6199</v>
      </c>
      <c r="H4880" t="s">
        <v>3633</v>
      </c>
    </row>
    <row r="4881" spans="1:8" x14ac:dyDescent="0.25">
      <c r="A4881" t="s">
        <v>5713</v>
      </c>
      <c r="B4881" t="s">
        <v>5714</v>
      </c>
      <c r="C4881">
        <v>686</v>
      </c>
      <c r="D4881" t="s">
        <v>3632</v>
      </c>
      <c r="E4881">
        <v>284</v>
      </c>
      <c r="F4881">
        <v>362</v>
      </c>
      <c r="G4881">
        <v>6199</v>
      </c>
      <c r="H4881" t="s">
        <v>3633</v>
      </c>
    </row>
    <row r="4882" spans="1:8" hidden="1" x14ac:dyDescent="0.25">
      <c r="A4882" t="s">
        <v>5715</v>
      </c>
      <c r="B4882" t="s">
        <v>5716</v>
      </c>
      <c r="C4882">
        <v>654</v>
      </c>
      <c r="D4882" t="s">
        <v>3630</v>
      </c>
      <c r="E4882">
        <v>437</v>
      </c>
      <c r="F4882">
        <v>599</v>
      </c>
      <c r="G4882">
        <v>5833</v>
      </c>
      <c r="H4882" t="s">
        <v>3631</v>
      </c>
    </row>
    <row r="4883" spans="1:8" x14ac:dyDescent="0.25">
      <c r="A4883" t="s">
        <v>5715</v>
      </c>
      <c r="B4883" t="s">
        <v>5716</v>
      </c>
      <c r="C4883">
        <v>654</v>
      </c>
      <c r="D4883" t="s">
        <v>3632</v>
      </c>
      <c r="E4883">
        <v>131</v>
      </c>
      <c r="F4883">
        <v>193</v>
      </c>
      <c r="G4883">
        <v>6199</v>
      </c>
      <c r="H4883" t="s">
        <v>3633</v>
      </c>
    </row>
    <row r="4884" spans="1:8" x14ac:dyDescent="0.25">
      <c r="A4884" t="s">
        <v>5715</v>
      </c>
      <c r="B4884" t="s">
        <v>5716</v>
      </c>
      <c r="C4884">
        <v>654</v>
      </c>
      <c r="D4884" t="s">
        <v>3632</v>
      </c>
      <c r="E4884">
        <v>196</v>
      </c>
      <c r="F4884">
        <v>268</v>
      </c>
      <c r="G4884">
        <v>6199</v>
      </c>
      <c r="H4884" t="s">
        <v>3633</v>
      </c>
    </row>
    <row r="4885" spans="1:8" x14ac:dyDescent="0.25">
      <c r="A4885" t="s">
        <v>5715</v>
      </c>
      <c r="B4885" t="s">
        <v>5716</v>
      </c>
      <c r="C4885">
        <v>654</v>
      </c>
      <c r="D4885" t="s">
        <v>3632</v>
      </c>
      <c r="E4885">
        <v>272</v>
      </c>
      <c r="F4885">
        <v>351</v>
      </c>
      <c r="G4885">
        <v>6199</v>
      </c>
      <c r="H4885" t="s">
        <v>3633</v>
      </c>
    </row>
    <row r="4886" spans="1:8" hidden="1" x14ac:dyDescent="0.25">
      <c r="A4886" t="s">
        <v>5717</v>
      </c>
      <c r="B4886" t="s">
        <v>5718</v>
      </c>
      <c r="C4886">
        <v>389</v>
      </c>
      <c r="D4886" t="s">
        <v>3639</v>
      </c>
      <c r="E4886">
        <v>23</v>
      </c>
      <c r="F4886">
        <v>68</v>
      </c>
      <c r="G4886">
        <v>4169</v>
      </c>
      <c r="H4886" t="s">
        <v>3640</v>
      </c>
    </row>
    <row r="4887" spans="1:8" hidden="1" x14ac:dyDescent="0.25">
      <c r="A4887" t="s">
        <v>5717</v>
      </c>
      <c r="B4887" t="s">
        <v>5718</v>
      </c>
      <c r="C4887">
        <v>389</v>
      </c>
      <c r="D4887" t="s">
        <v>3630</v>
      </c>
      <c r="E4887">
        <v>227</v>
      </c>
      <c r="F4887">
        <v>387</v>
      </c>
      <c r="G4887">
        <v>5833</v>
      </c>
      <c r="H4887" t="s">
        <v>3631</v>
      </c>
    </row>
    <row r="4888" spans="1:8" x14ac:dyDescent="0.25">
      <c r="A4888" t="s">
        <v>5717</v>
      </c>
      <c r="B4888" t="s">
        <v>5718</v>
      </c>
      <c r="C4888">
        <v>389</v>
      </c>
      <c r="D4888" t="s">
        <v>3632</v>
      </c>
      <c r="E4888">
        <v>96</v>
      </c>
      <c r="F4888">
        <v>157</v>
      </c>
      <c r="G4888">
        <v>6199</v>
      </c>
      <c r="H4888" t="s">
        <v>3633</v>
      </c>
    </row>
    <row r="4889" spans="1:8" hidden="1" x14ac:dyDescent="0.25">
      <c r="A4889" t="s">
        <v>5719</v>
      </c>
      <c r="B4889" t="s">
        <v>5720</v>
      </c>
      <c r="C4889">
        <v>654</v>
      </c>
      <c r="D4889" t="s">
        <v>3630</v>
      </c>
      <c r="E4889">
        <v>437</v>
      </c>
      <c r="F4889">
        <v>599</v>
      </c>
      <c r="G4889">
        <v>5833</v>
      </c>
      <c r="H4889" t="s">
        <v>3631</v>
      </c>
    </row>
    <row r="4890" spans="1:8" x14ac:dyDescent="0.25">
      <c r="A4890" t="s">
        <v>5719</v>
      </c>
      <c r="B4890" t="s">
        <v>5720</v>
      </c>
      <c r="C4890">
        <v>654</v>
      </c>
      <c r="D4890" t="s">
        <v>3632</v>
      </c>
      <c r="E4890">
        <v>131</v>
      </c>
      <c r="F4890">
        <v>193</v>
      </c>
      <c r="G4890">
        <v>6199</v>
      </c>
      <c r="H4890" t="s">
        <v>3633</v>
      </c>
    </row>
    <row r="4891" spans="1:8" x14ac:dyDescent="0.25">
      <c r="A4891" t="s">
        <v>5719</v>
      </c>
      <c r="B4891" t="s">
        <v>5720</v>
      </c>
      <c r="C4891">
        <v>654</v>
      </c>
      <c r="D4891" t="s">
        <v>3632</v>
      </c>
      <c r="E4891">
        <v>196</v>
      </c>
      <c r="F4891">
        <v>268</v>
      </c>
      <c r="G4891">
        <v>6199</v>
      </c>
      <c r="H4891" t="s">
        <v>3633</v>
      </c>
    </row>
    <row r="4892" spans="1:8" x14ac:dyDescent="0.25">
      <c r="A4892" t="s">
        <v>5719</v>
      </c>
      <c r="B4892" t="s">
        <v>5720</v>
      </c>
      <c r="C4892">
        <v>654</v>
      </c>
      <c r="D4892" t="s">
        <v>3632</v>
      </c>
      <c r="E4892">
        <v>272</v>
      </c>
      <c r="F4892">
        <v>351</v>
      </c>
      <c r="G4892">
        <v>6199</v>
      </c>
      <c r="H4892" t="s">
        <v>3633</v>
      </c>
    </row>
    <row r="4893" spans="1:8" hidden="1" x14ac:dyDescent="0.25">
      <c r="A4893" t="s">
        <v>5721</v>
      </c>
      <c r="B4893" t="s">
        <v>5722</v>
      </c>
      <c r="C4893">
        <v>681</v>
      </c>
      <c r="D4893" t="s">
        <v>3680</v>
      </c>
      <c r="E4893">
        <v>2</v>
      </c>
      <c r="F4893">
        <v>109</v>
      </c>
      <c r="G4893">
        <v>197</v>
      </c>
    </row>
    <row r="4894" spans="1:8" hidden="1" x14ac:dyDescent="0.25">
      <c r="A4894" t="s">
        <v>5721</v>
      </c>
      <c r="B4894" t="s">
        <v>5722</v>
      </c>
      <c r="C4894">
        <v>681</v>
      </c>
      <c r="D4894" t="s">
        <v>3630</v>
      </c>
      <c r="E4894">
        <v>460</v>
      </c>
      <c r="F4894">
        <v>621</v>
      </c>
      <c r="G4894">
        <v>5833</v>
      </c>
      <c r="H4894" t="s">
        <v>3631</v>
      </c>
    </row>
    <row r="4895" spans="1:8" x14ac:dyDescent="0.25">
      <c r="A4895" t="s">
        <v>5721</v>
      </c>
      <c r="B4895" t="s">
        <v>5722</v>
      </c>
      <c r="C4895">
        <v>681</v>
      </c>
      <c r="D4895" t="s">
        <v>3632</v>
      </c>
      <c r="E4895">
        <v>140</v>
      </c>
      <c r="F4895">
        <v>203</v>
      </c>
      <c r="G4895">
        <v>6199</v>
      </c>
      <c r="H4895" t="s">
        <v>3633</v>
      </c>
    </row>
    <row r="4896" spans="1:8" x14ac:dyDescent="0.25">
      <c r="A4896" t="s">
        <v>5721</v>
      </c>
      <c r="B4896" t="s">
        <v>5722</v>
      </c>
      <c r="C4896">
        <v>681</v>
      </c>
      <c r="D4896" t="s">
        <v>3632</v>
      </c>
      <c r="E4896">
        <v>205</v>
      </c>
      <c r="F4896">
        <v>275</v>
      </c>
      <c r="G4896">
        <v>6199</v>
      </c>
      <c r="H4896" t="s">
        <v>3633</v>
      </c>
    </row>
    <row r="4897" spans="1:8" x14ac:dyDescent="0.25">
      <c r="A4897" t="s">
        <v>5721</v>
      </c>
      <c r="B4897" t="s">
        <v>5722</v>
      </c>
      <c r="C4897">
        <v>681</v>
      </c>
      <c r="D4897" t="s">
        <v>3632</v>
      </c>
      <c r="E4897">
        <v>279</v>
      </c>
      <c r="F4897">
        <v>357</v>
      </c>
      <c r="G4897">
        <v>6199</v>
      </c>
      <c r="H4897" t="s">
        <v>3633</v>
      </c>
    </row>
    <row r="4898" spans="1:8" hidden="1" x14ac:dyDescent="0.25">
      <c r="A4898" t="s">
        <v>5723</v>
      </c>
      <c r="B4898" t="s">
        <v>5724</v>
      </c>
      <c r="C4898">
        <v>386</v>
      </c>
      <c r="D4898" t="s">
        <v>3639</v>
      </c>
      <c r="E4898">
        <v>20</v>
      </c>
      <c r="F4898">
        <v>65</v>
      </c>
      <c r="G4898">
        <v>4169</v>
      </c>
      <c r="H4898" t="s">
        <v>3640</v>
      </c>
    </row>
    <row r="4899" spans="1:8" hidden="1" x14ac:dyDescent="0.25">
      <c r="A4899" t="s">
        <v>5723</v>
      </c>
      <c r="B4899" t="s">
        <v>5724</v>
      </c>
      <c r="C4899">
        <v>386</v>
      </c>
      <c r="D4899" t="s">
        <v>3630</v>
      </c>
      <c r="E4899">
        <v>224</v>
      </c>
      <c r="F4899">
        <v>384</v>
      </c>
      <c r="G4899">
        <v>5833</v>
      </c>
      <c r="H4899" t="s">
        <v>3631</v>
      </c>
    </row>
    <row r="4900" spans="1:8" x14ac:dyDescent="0.25">
      <c r="A4900" t="s">
        <v>5723</v>
      </c>
      <c r="B4900" t="s">
        <v>5724</v>
      </c>
      <c r="C4900">
        <v>386</v>
      </c>
      <c r="D4900" t="s">
        <v>3632</v>
      </c>
      <c r="E4900">
        <v>93</v>
      </c>
      <c r="F4900">
        <v>154</v>
      </c>
      <c r="G4900">
        <v>6199</v>
      </c>
      <c r="H4900" t="s">
        <v>3633</v>
      </c>
    </row>
    <row r="4901" spans="1:8" hidden="1" x14ac:dyDescent="0.25">
      <c r="A4901" t="s">
        <v>5725</v>
      </c>
      <c r="B4901" t="s">
        <v>5726</v>
      </c>
      <c r="C4901">
        <v>750</v>
      </c>
      <c r="D4901" t="s">
        <v>3630</v>
      </c>
      <c r="E4901">
        <v>487</v>
      </c>
      <c r="F4901">
        <v>655</v>
      </c>
      <c r="G4901">
        <v>5833</v>
      </c>
      <c r="H4901" t="s">
        <v>3631</v>
      </c>
    </row>
    <row r="4902" spans="1:8" x14ac:dyDescent="0.25">
      <c r="A4902" t="s">
        <v>5725</v>
      </c>
      <c r="B4902" t="s">
        <v>5726</v>
      </c>
      <c r="C4902">
        <v>750</v>
      </c>
      <c r="D4902" t="s">
        <v>3632</v>
      </c>
      <c r="E4902">
        <v>109</v>
      </c>
      <c r="F4902">
        <v>170</v>
      </c>
      <c r="G4902">
        <v>6199</v>
      </c>
      <c r="H4902" t="s">
        <v>3633</v>
      </c>
    </row>
    <row r="4903" spans="1:8" x14ac:dyDescent="0.25">
      <c r="A4903" t="s">
        <v>5725</v>
      </c>
      <c r="B4903" t="s">
        <v>5726</v>
      </c>
      <c r="C4903">
        <v>750</v>
      </c>
      <c r="D4903" t="s">
        <v>3632</v>
      </c>
      <c r="E4903">
        <v>172</v>
      </c>
      <c r="F4903">
        <v>258</v>
      </c>
      <c r="G4903">
        <v>6199</v>
      </c>
      <c r="H4903" t="s">
        <v>3633</v>
      </c>
    </row>
    <row r="4904" spans="1:8" x14ac:dyDescent="0.25">
      <c r="A4904" t="s">
        <v>5725</v>
      </c>
      <c r="B4904" t="s">
        <v>5726</v>
      </c>
      <c r="C4904">
        <v>750</v>
      </c>
      <c r="D4904" t="s">
        <v>3632</v>
      </c>
      <c r="E4904">
        <v>266</v>
      </c>
      <c r="F4904">
        <v>389</v>
      </c>
      <c r="G4904">
        <v>6199</v>
      </c>
      <c r="H4904" t="s">
        <v>3633</v>
      </c>
    </row>
    <row r="4905" spans="1:8" hidden="1" x14ac:dyDescent="0.25">
      <c r="A4905" t="s">
        <v>5727</v>
      </c>
      <c r="B4905" t="s">
        <v>5728</v>
      </c>
      <c r="C4905">
        <v>704</v>
      </c>
      <c r="D4905" t="s">
        <v>3657</v>
      </c>
      <c r="E4905">
        <v>39</v>
      </c>
      <c r="F4905">
        <v>130</v>
      </c>
      <c r="G4905">
        <v>2653</v>
      </c>
      <c r="H4905" t="s">
        <v>3658</v>
      </c>
    </row>
    <row r="4906" spans="1:8" hidden="1" x14ac:dyDescent="0.25">
      <c r="A4906" t="s">
        <v>5727</v>
      </c>
      <c r="B4906" t="s">
        <v>5728</v>
      </c>
      <c r="C4906">
        <v>704</v>
      </c>
      <c r="D4906" t="s">
        <v>3639</v>
      </c>
      <c r="E4906">
        <v>303</v>
      </c>
      <c r="F4906">
        <v>351</v>
      </c>
      <c r="G4906">
        <v>4169</v>
      </c>
      <c r="H4906" t="s">
        <v>3640</v>
      </c>
    </row>
    <row r="4907" spans="1:8" hidden="1" x14ac:dyDescent="0.25">
      <c r="A4907" t="s">
        <v>5727</v>
      </c>
      <c r="B4907" t="s">
        <v>5728</v>
      </c>
      <c r="C4907">
        <v>704</v>
      </c>
      <c r="D4907" t="s">
        <v>3630</v>
      </c>
      <c r="E4907">
        <v>542</v>
      </c>
      <c r="F4907">
        <v>697</v>
      </c>
      <c r="G4907">
        <v>5833</v>
      </c>
      <c r="H4907" t="s">
        <v>3631</v>
      </c>
    </row>
    <row r="4908" spans="1:8" x14ac:dyDescent="0.25">
      <c r="A4908" t="s">
        <v>5727</v>
      </c>
      <c r="B4908" t="s">
        <v>5728</v>
      </c>
      <c r="C4908">
        <v>704</v>
      </c>
      <c r="D4908" t="s">
        <v>3632</v>
      </c>
      <c r="E4908">
        <v>376</v>
      </c>
      <c r="F4908">
        <v>452</v>
      </c>
      <c r="G4908">
        <v>6199</v>
      </c>
      <c r="H4908" t="s">
        <v>3633</v>
      </c>
    </row>
    <row r="4909" spans="1:8" hidden="1" x14ac:dyDescent="0.25">
      <c r="A4909" t="s">
        <v>5729</v>
      </c>
      <c r="B4909" t="s">
        <v>5730</v>
      </c>
      <c r="C4909">
        <v>386</v>
      </c>
      <c r="D4909" t="s">
        <v>3639</v>
      </c>
      <c r="E4909">
        <v>20</v>
      </c>
      <c r="F4909">
        <v>65</v>
      </c>
      <c r="G4909">
        <v>4169</v>
      </c>
      <c r="H4909" t="s">
        <v>3640</v>
      </c>
    </row>
    <row r="4910" spans="1:8" hidden="1" x14ac:dyDescent="0.25">
      <c r="A4910" t="s">
        <v>5729</v>
      </c>
      <c r="B4910" t="s">
        <v>5730</v>
      </c>
      <c r="C4910">
        <v>386</v>
      </c>
      <c r="D4910" t="s">
        <v>3630</v>
      </c>
      <c r="E4910">
        <v>224</v>
      </c>
      <c r="F4910">
        <v>384</v>
      </c>
      <c r="G4910">
        <v>5833</v>
      </c>
      <c r="H4910" t="s">
        <v>3631</v>
      </c>
    </row>
    <row r="4911" spans="1:8" x14ac:dyDescent="0.25">
      <c r="A4911" t="s">
        <v>5729</v>
      </c>
      <c r="B4911" t="s">
        <v>5730</v>
      </c>
      <c r="C4911">
        <v>386</v>
      </c>
      <c r="D4911" t="s">
        <v>3632</v>
      </c>
      <c r="E4911">
        <v>93</v>
      </c>
      <c r="F4911">
        <v>154</v>
      </c>
      <c r="G4911">
        <v>6199</v>
      </c>
      <c r="H4911" t="s">
        <v>3633</v>
      </c>
    </row>
    <row r="4912" spans="1:8" hidden="1" x14ac:dyDescent="0.25">
      <c r="A4912" t="s">
        <v>5731</v>
      </c>
      <c r="B4912" t="s">
        <v>5732</v>
      </c>
      <c r="C4912">
        <v>686</v>
      </c>
      <c r="D4912" t="s">
        <v>3680</v>
      </c>
      <c r="E4912">
        <v>1</v>
      </c>
      <c r="F4912">
        <v>114</v>
      </c>
      <c r="G4912">
        <v>197</v>
      </c>
    </row>
    <row r="4913" spans="1:8" hidden="1" x14ac:dyDescent="0.25">
      <c r="A4913" t="s">
        <v>5731</v>
      </c>
      <c r="B4913" t="s">
        <v>5732</v>
      </c>
      <c r="C4913">
        <v>686</v>
      </c>
      <c r="D4913" t="s">
        <v>3630</v>
      </c>
      <c r="E4913">
        <v>465</v>
      </c>
      <c r="F4913">
        <v>626</v>
      </c>
      <c r="G4913">
        <v>5833</v>
      </c>
      <c r="H4913" t="s">
        <v>3631</v>
      </c>
    </row>
    <row r="4914" spans="1:8" x14ac:dyDescent="0.25">
      <c r="A4914" t="s">
        <v>5731</v>
      </c>
      <c r="B4914" t="s">
        <v>5732</v>
      </c>
      <c r="C4914">
        <v>686</v>
      </c>
      <c r="D4914" t="s">
        <v>3632</v>
      </c>
      <c r="E4914">
        <v>145</v>
      </c>
      <c r="F4914">
        <v>208</v>
      </c>
      <c r="G4914">
        <v>6199</v>
      </c>
      <c r="H4914" t="s">
        <v>3633</v>
      </c>
    </row>
    <row r="4915" spans="1:8" x14ac:dyDescent="0.25">
      <c r="A4915" t="s">
        <v>5731</v>
      </c>
      <c r="B4915" t="s">
        <v>5732</v>
      </c>
      <c r="C4915">
        <v>686</v>
      </c>
      <c r="D4915" t="s">
        <v>3632</v>
      </c>
      <c r="E4915">
        <v>210</v>
      </c>
      <c r="F4915">
        <v>280</v>
      </c>
      <c r="G4915">
        <v>6199</v>
      </c>
      <c r="H4915" t="s">
        <v>3633</v>
      </c>
    </row>
    <row r="4916" spans="1:8" x14ac:dyDescent="0.25">
      <c r="A4916" t="s">
        <v>5731</v>
      </c>
      <c r="B4916" t="s">
        <v>5732</v>
      </c>
      <c r="C4916">
        <v>686</v>
      </c>
      <c r="D4916" t="s">
        <v>3632</v>
      </c>
      <c r="E4916">
        <v>284</v>
      </c>
      <c r="F4916">
        <v>362</v>
      </c>
      <c r="G4916">
        <v>6199</v>
      </c>
      <c r="H4916" t="s">
        <v>3633</v>
      </c>
    </row>
    <row r="4917" spans="1:8" hidden="1" x14ac:dyDescent="0.25">
      <c r="A4917" t="s">
        <v>5733</v>
      </c>
      <c r="B4917" t="s">
        <v>5734</v>
      </c>
      <c r="C4917">
        <v>386</v>
      </c>
      <c r="D4917" t="s">
        <v>3639</v>
      </c>
      <c r="E4917">
        <v>20</v>
      </c>
      <c r="F4917">
        <v>65</v>
      </c>
      <c r="G4917">
        <v>4169</v>
      </c>
      <c r="H4917" t="s">
        <v>3640</v>
      </c>
    </row>
    <row r="4918" spans="1:8" hidden="1" x14ac:dyDescent="0.25">
      <c r="A4918" t="s">
        <v>5733</v>
      </c>
      <c r="B4918" t="s">
        <v>5734</v>
      </c>
      <c r="C4918">
        <v>386</v>
      </c>
      <c r="D4918" t="s">
        <v>3630</v>
      </c>
      <c r="E4918">
        <v>224</v>
      </c>
      <c r="F4918">
        <v>384</v>
      </c>
      <c r="G4918">
        <v>5833</v>
      </c>
      <c r="H4918" t="s">
        <v>3631</v>
      </c>
    </row>
    <row r="4919" spans="1:8" x14ac:dyDescent="0.25">
      <c r="A4919" t="s">
        <v>5733</v>
      </c>
      <c r="B4919" t="s">
        <v>5734</v>
      </c>
      <c r="C4919">
        <v>386</v>
      </c>
      <c r="D4919" t="s">
        <v>3632</v>
      </c>
      <c r="E4919">
        <v>93</v>
      </c>
      <c r="F4919">
        <v>154</v>
      </c>
      <c r="G4919">
        <v>6199</v>
      </c>
      <c r="H4919" t="s">
        <v>3633</v>
      </c>
    </row>
    <row r="4920" spans="1:8" hidden="1" x14ac:dyDescent="0.25">
      <c r="A4920" t="s">
        <v>5735</v>
      </c>
      <c r="B4920" t="s">
        <v>5736</v>
      </c>
      <c r="C4920">
        <v>749</v>
      </c>
      <c r="D4920" t="s">
        <v>3630</v>
      </c>
      <c r="E4920">
        <v>556</v>
      </c>
      <c r="F4920">
        <v>722</v>
      </c>
      <c r="G4920">
        <v>5833</v>
      </c>
      <c r="H4920" t="s">
        <v>3631</v>
      </c>
    </row>
    <row r="4921" spans="1:8" x14ac:dyDescent="0.25">
      <c r="A4921" t="s">
        <v>5735</v>
      </c>
      <c r="B4921" t="s">
        <v>5736</v>
      </c>
      <c r="C4921">
        <v>749</v>
      </c>
      <c r="D4921" t="s">
        <v>3632</v>
      </c>
      <c r="E4921">
        <v>229</v>
      </c>
      <c r="F4921">
        <v>288</v>
      </c>
      <c r="G4921">
        <v>6199</v>
      </c>
      <c r="H4921" t="s">
        <v>3633</v>
      </c>
    </row>
    <row r="4922" spans="1:8" x14ac:dyDescent="0.25">
      <c r="A4922" t="s">
        <v>5735</v>
      </c>
      <c r="B4922" t="s">
        <v>5736</v>
      </c>
      <c r="C4922">
        <v>749</v>
      </c>
      <c r="D4922" t="s">
        <v>3632</v>
      </c>
      <c r="E4922">
        <v>294</v>
      </c>
      <c r="F4922">
        <v>362</v>
      </c>
      <c r="G4922">
        <v>6199</v>
      </c>
      <c r="H4922" t="s">
        <v>3633</v>
      </c>
    </row>
    <row r="4923" spans="1:8" x14ac:dyDescent="0.25">
      <c r="A4923" t="s">
        <v>5735</v>
      </c>
      <c r="B4923" t="s">
        <v>5736</v>
      </c>
      <c r="C4923">
        <v>749</v>
      </c>
      <c r="D4923" t="s">
        <v>3632</v>
      </c>
      <c r="E4923">
        <v>368</v>
      </c>
      <c r="F4923">
        <v>496</v>
      </c>
      <c r="G4923">
        <v>6199</v>
      </c>
      <c r="H4923" t="s">
        <v>3633</v>
      </c>
    </row>
    <row r="4924" spans="1:8" hidden="1" x14ac:dyDescent="0.25">
      <c r="A4924" t="s">
        <v>5737</v>
      </c>
      <c r="B4924" t="s">
        <v>5738</v>
      </c>
      <c r="C4924">
        <v>694</v>
      </c>
      <c r="D4924" t="s">
        <v>3630</v>
      </c>
      <c r="E4924">
        <v>488</v>
      </c>
      <c r="F4924">
        <v>652</v>
      </c>
      <c r="G4924">
        <v>5833</v>
      </c>
      <c r="H4924" t="s">
        <v>3631</v>
      </c>
    </row>
    <row r="4925" spans="1:8" x14ac:dyDescent="0.25">
      <c r="A4925" t="s">
        <v>5737</v>
      </c>
      <c r="B4925" t="s">
        <v>5738</v>
      </c>
      <c r="C4925">
        <v>694</v>
      </c>
      <c r="D4925" t="s">
        <v>3632</v>
      </c>
      <c r="E4925">
        <v>182</v>
      </c>
      <c r="F4925">
        <v>241</v>
      </c>
      <c r="G4925">
        <v>6199</v>
      </c>
      <c r="H4925" t="s">
        <v>3633</v>
      </c>
    </row>
    <row r="4926" spans="1:8" x14ac:dyDescent="0.25">
      <c r="A4926" t="s">
        <v>5737</v>
      </c>
      <c r="B4926" t="s">
        <v>5738</v>
      </c>
      <c r="C4926">
        <v>694</v>
      </c>
      <c r="D4926" t="s">
        <v>3632</v>
      </c>
      <c r="E4926">
        <v>246</v>
      </c>
      <c r="F4926">
        <v>320</v>
      </c>
      <c r="G4926">
        <v>6199</v>
      </c>
      <c r="H4926" t="s">
        <v>3633</v>
      </c>
    </row>
    <row r="4927" spans="1:8" x14ac:dyDescent="0.25">
      <c r="A4927" t="s">
        <v>5737</v>
      </c>
      <c r="B4927" t="s">
        <v>5738</v>
      </c>
      <c r="C4927">
        <v>694</v>
      </c>
      <c r="D4927" t="s">
        <v>3632</v>
      </c>
      <c r="E4927">
        <v>325</v>
      </c>
      <c r="F4927">
        <v>401</v>
      </c>
      <c r="G4927">
        <v>6199</v>
      </c>
      <c r="H4927" t="s">
        <v>3633</v>
      </c>
    </row>
    <row r="4928" spans="1:8" hidden="1" x14ac:dyDescent="0.25">
      <c r="A4928" t="s">
        <v>5739</v>
      </c>
      <c r="B4928" t="s">
        <v>5740</v>
      </c>
      <c r="C4928">
        <v>810</v>
      </c>
      <c r="D4928" t="s">
        <v>3657</v>
      </c>
      <c r="E4928">
        <v>35</v>
      </c>
      <c r="F4928">
        <v>133</v>
      </c>
      <c r="G4928">
        <v>2653</v>
      </c>
      <c r="H4928" t="s">
        <v>3658</v>
      </c>
    </row>
    <row r="4929" spans="1:8" hidden="1" x14ac:dyDescent="0.25">
      <c r="A4929" t="s">
        <v>5739</v>
      </c>
      <c r="B4929" t="s">
        <v>5740</v>
      </c>
      <c r="C4929">
        <v>810</v>
      </c>
      <c r="D4929" t="s">
        <v>3639</v>
      </c>
      <c r="E4929">
        <v>302</v>
      </c>
      <c r="F4929">
        <v>344</v>
      </c>
      <c r="G4929">
        <v>4169</v>
      </c>
      <c r="H4929" t="s">
        <v>3640</v>
      </c>
    </row>
    <row r="4930" spans="1:8" hidden="1" x14ac:dyDescent="0.25">
      <c r="A4930" t="s">
        <v>5739</v>
      </c>
      <c r="B4930" t="s">
        <v>5740</v>
      </c>
      <c r="C4930">
        <v>810</v>
      </c>
      <c r="D4930" t="s">
        <v>3630</v>
      </c>
      <c r="E4930">
        <v>611</v>
      </c>
      <c r="F4930">
        <v>780</v>
      </c>
      <c r="G4930">
        <v>5833</v>
      </c>
      <c r="H4930" t="s">
        <v>3631</v>
      </c>
    </row>
    <row r="4931" spans="1:8" x14ac:dyDescent="0.25">
      <c r="A4931" t="s">
        <v>5739</v>
      </c>
      <c r="B4931" t="s">
        <v>5740</v>
      </c>
      <c r="C4931">
        <v>810</v>
      </c>
      <c r="D4931" t="s">
        <v>3632</v>
      </c>
      <c r="E4931">
        <v>354</v>
      </c>
      <c r="F4931">
        <v>459</v>
      </c>
      <c r="G4931">
        <v>6199</v>
      </c>
      <c r="H4931" t="s">
        <v>3633</v>
      </c>
    </row>
    <row r="4932" spans="1:8" hidden="1" x14ac:dyDescent="0.25">
      <c r="A4932" t="s">
        <v>5741</v>
      </c>
      <c r="B4932" t="s">
        <v>5742</v>
      </c>
      <c r="C4932">
        <v>674</v>
      </c>
      <c r="D4932" t="s">
        <v>3657</v>
      </c>
      <c r="E4932">
        <v>26</v>
      </c>
      <c r="F4932">
        <v>121</v>
      </c>
      <c r="G4932">
        <v>2653</v>
      </c>
      <c r="H4932" t="s">
        <v>3658</v>
      </c>
    </row>
    <row r="4933" spans="1:8" hidden="1" x14ac:dyDescent="0.25">
      <c r="A4933" t="s">
        <v>5741</v>
      </c>
      <c r="B4933" t="s">
        <v>5742</v>
      </c>
      <c r="C4933">
        <v>674</v>
      </c>
      <c r="D4933" t="s">
        <v>3639</v>
      </c>
      <c r="E4933">
        <v>273</v>
      </c>
      <c r="F4933">
        <v>321</v>
      </c>
      <c r="G4933">
        <v>4169</v>
      </c>
      <c r="H4933" t="s">
        <v>3640</v>
      </c>
    </row>
    <row r="4934" spans="1:8" hidden="1" x14ac:dyDescent="0.25">
      <c r="A4934" t="s">
        <v>5741</v>
      </c>
      <c r="B4934" t="s">
        <v>5742</v>
      </c>
      <c r="C4934">
        <v>674</v>
      </c>
      <c r="D4934" t="s">
        <v>3630</v>
      </c>
      <c r="E4934">
        <v>514</v>
      </c>
      <c r="F4934">
        <v>669</v>
      </c>
      <c r="G4934">
        <v>5833</v>
      </c>
      <c r="H4934" t="s">
        <v>3631</v>
      </c>
    </row>
    <row r="4935" spans="1:8" x14ac:dyDescent="0.25">
      <c r="A4935" t="s">
        <v>5741</v>
      </c>
      <c r="B4935" t="s">
        <v>5742</v>
      </c>
      <c r="C4935">
        <v>674</v>
      </c>
      <c r="D4935" t="s">
        <v>3632</v>
      </c>
      <c r="E4935">
        <v>346</v>
      </c>
      <c r="F4935">
        <v>420</v>
      </c>
      <c r="G4935">
        <v>6199</v>
      </c>
      <c r="H4935" t="s">
        <v>3633</v>
      </c>
    </row>
    <row r="4936" spans="1:8" hidden="1" x14ac:dyDescent="0.25">
      <c r="A4936" t="s">
        <v>662</v>
      </c>
      <c r="B4936" t="s">
        <v>1961</v>
      </c>
      <c r="C4936">
        <v>693</v>
      </c>
      <c r="D4936" t="s">
        <v>3630</v>
      </c>
      <c r="E4936">
        <v>404</v>
      </c>
      <c r="F4936">
        <v>575</v>
      </c>
      <c r="G4936">
        <v>5833</v>
      </c>
      <c r="H4936" t="s">
        <v>3631</v>
      </c>
    </row>
    <row r="4937" spans="1:8" x14ac:dyDescent="0.25">
      <c r="A4937" t="s">
        <v>662</v>
      </c>
      <c r="B4937" t="s">
        <v>1961</v>
      </c>
      <c r="C4937">
        <v>693</v>
      </c>
      <c r="D4937" t="s">
        <v>3632</v>
      </c>
      <c r="E4937">
        <v>182</v>
      </c>
      <c r="F4937">
        <v>338</v>
      </c>
      <c r="G4937">
        <v>6199</v>
      </c>
      <c r="H4937" t="s">
        <v>3633</v>
      </c>
    </row>
    <row r="4938" spans="1:8" hidden="1" x14ac:dyDescent="0.25">
      <c r="A4938" t="s">
        <v>5743</v>
      </c>
      <c r="B4938" t="s">
        <v>5744</v>
      </c>
      <c r="C4938">
        <v>757</v>
      </c>
      <c r="D4938" t="s">
        <v>3630</v>
      </c>
      <c r="E4938">
        <v>485</v>
      </c>
      <c r="F4938">
        <v>649</v>
      </c>
      <c r="G4938">
        <v>5833</v>
      </c>
      <c r="H4938" t="s">
        <v>3631</v>
      </c>
    </row>
    <row r="4939" spans="1:8" x14ac:dyDescent="0.25">
      <c r="A4939" t="s">
        <v>5743</v>
      </c>
      <c r="B4939" t="s">
        <v>5744</v>
      </c>
      <c r="C4939">
        <v>757</v>
      </c>
      <c r="D4939" t="s">
        <v>3632</v>
      </c>
      <c r="E4939">
        <v>129</v>
      </c>
      <c r="F4939">
        <v>189</v>
      </c>
      <c r="G4939">
        <v>6199</v>
      </c>
      <c r="H4939" t="s">
        <v>3633</v>
      </c>
    </row>
    <row r="4940" spans="1:8" x14ac:dyDescent="0.25">
      <c r="A4940" t="s">
        <v>5743</v>
      </c>
      <c r="B4940" t="s">
        <v>5744</v>
      </c>
      <c r="C4940">
        <v>757</v>
      </c>
      <c r="D4940" t="s">
        <v>3632</v>
      </c>
      <c r="E4940">
        <v>192</v>
      </c>
      <c r="F4940">
        <v>262</v>
      </c>
      <c r="G4940">
        <v>6199</v>
      </c>
      <c r="H4940" t="s">
        <v>3633</v>
      </c>
    </row>
    <row r="4941" spans="1:8" x14ac:dyDescent="0.25">
      <c r="A4941" t="s">
        <v>5743</v>
      </c>
      <c r="B4941" t="s">
        <v>5744</v>
      </c>
      <c r="C4941">
        <v>757</v>
      </c>
      <c r="D4941" t="s">
        <v>3632</v>
      </c>
      <c r="E4941">
        <v>267</v>
      </c>
      <c r="F4941">
        <v>393</v>
      </c>
      <c r="G4941">
        <v>6199</v>
      </c>
      <c r="H4941" t="s">
        <v>3633</v>
      </c>
    </row>
    <row r="4942" spans="1:8" hidden="1" x14ac:dyDescent="0.25">
      <c r="A4942" t="s">
        <v>5745</v>
      </c>
      <c r="B4942" t="s">
        <v>5746</v>
      </c>
      <c r="C4942">
        <v>721</v>
      </c>
      <c r="D4942" t="s">
        <v>3657</v>
      </c>
      <c r="E4942">
        <v>30</v>
      </c>
      <c r="F4942">
        <v>124</v>
      </c>
      <c r="G4942">
        <v>2653</v>
      </c>
      <c r="H4942" t="s">
        <v>3658</v>
      </c>
    </row>
    <row r="4943" spans="1:8" hidden="1" x14ac:dyDescent="0.25">
      <c r="A4943" t="s">
        <v>5745</v>
      </c>
      <c r="B4943" t="s">
        <v>5746</v>
      </c>
      <c r="C4943">
        <v>721</v>
      </c>
      <c r="D4943" t="s">
        <v>3639</v>
      </c>
      <c r="E4943">
        <v>286</v>
      </c>
      <c r="F4943">
        <v>334</v>
      </c>
      <c r="G4943">
        <v>4169</v>
      </c>
      <c r="H4943" t="s">
        <v>3640</v>
      </c>
    </row>
    <row r="4944" spans="1:8" hidden="1" x14ac:dyDescent="0.25">
      <c r="A4944" t="s">
        <v>5745</v>
      </c>
      <c r="B4944" t="s">
        <v>5746</v>
      </c>
      <c r="C4944">
        <v>721</v>
      </c>
      <c r="D4944" t="s">
        <v>3630</v>
      </c>
      <c r="E4944">
        <v>555</v>
      </c>
      <c r="F4944">
        <v>714</v>
      </c>
      <c r="G4944">
        <v>5833</v>
      </c>
      <c r="H4944" t="s">
        <v>3631</v>
      </c>
    </row>
    <row r="4945" spans="1:8" x14ac:dyDescent="0.25">
      <c r="A4945" t="s">
        <v>5745</v>
      </c>
      <c r="B4945" t="s">
        <v>5746</v>
      </c>
      <c r="C4945">
        <v>721</v>
      </c>
      <c r="D4945" t="s">
        <v>3632</v>
      </c>
      <c r="E4945">
        <v>359</v>
      </c>
      <c r="F4945">
        <v>455</v>
      </c>
      <c r="G4945">
        <v>6199</v>
      </c>
      <c r="H4945" t="s">
        <v>3633</v>
      </c>
    </row>
    <row r="4946" spans="1:8" hidden="1" x14ac:dyDescent="0.25">
      <c r="A4946" t="s">
        <v>663</v>
      </c>
      <c r="B4946" t="s">
        <v>1962</v>
      </c>
      <c r="C4946">
        <v>773</v>
      </c>
      <c r="D4946" t="s">
        <v>3630</v>
      </c>
      <c r="E4946">
        <v>557</v>
      </c>
      <c r="F4946">
        <v>728</v>
      </c>
      <c r="G4946">
        <v>5833</v>
      </c>
      <c r="H4946" t="s">
        <v>3631</v>
      </c>
    </row>
    <row r="4947" spans="1:8" x14ac:dyDescent="0.25">
      <c r="A4947" t="s">
        <v>663</v>
      </c>
      <c r="B4947" t="s">
        <v>1962</v>
      </c>
      <c r="C4947">
        <v>773</v>
      </c>
      <c r="D4947" t="s">
        <v>3632</v>
      </c>
      <c r="E4947">
        <v>330</v>
      </c>
      <c r="F4947">
        <v>489</v>
      </c>
      <c r="G4947">
        <v>6199</v>
      </c>
      <c r="H4947" t="s">
        <v>3633</v>
      </c>
    </row>
    <row r="4948" spans="1:8" hidden="1" x14ac:dyDescent="0.25">
      <c r="A4948" t="s">
        <v>664</v>
      </c>
      <c r="B4948" t="s">
        <v>1963</v>
      </c>
      <c r="C4948">
        <v>287</v>
      </c>
      <c r="D4948" t="s">
        <v>3630</v>
      </c>
      <c r="E4948">
        <v>145</v>
      </c>
      <c r="F4948">
        <v>266</v>
      </c>
      <c r="G4948">
        <v>5833</v>
      </c>
      <c r="H4948" t="s">
        <v>3631</v>
      </c>
    </row>
    <row r="4949" spans="1:8" x14ac:dyDescent="0.25">
      <c r="A4949" t="s">
        <v>664</v>
      </c>
      <c r="B4949" t="s">
        <v>1963</v>
      </c>
      <c r="C4949">
        <v>287</v>
      </c>
      <c r="D4949" t="s">
        <v>3632</v>
      </c>
      <c r="E4949">
        <v>26</v>
      </c>
      <c r="F4949">
        <v>85</v>
      </c>
      <c r="G4949">
        <v>6199</v>
      </c>
      <c r="H4949" t="s">
        <v>3633</v>
      </c>
    </row>
    <row r="4950" spans="1:8" hidden="1" x14ac:dyDescent="0.25">
      <c r="A4950" t="s">
        <v>5747</v>
      </c>
      <c r="B4950" t="s">
        <v>5748</v>
      </c>
      <c r="C4950">
        <v>833</v>
      </c>
      <c r="D4950" t="s">
        <v>3630</v>
      </c>
      <c r="E4950">
        <v>614</v>
      </c>
      <c r="F4950">
        <v>781</v>
      </c>
      <c r="G4950">
        <v>5833</v>
      </c>
      <c r="H4950" t="s">
        <v>3631</v>
      </c>
    </row>
    <row r="4951" spans="1:8" x14ac:dyDescent="0.25">
      <c r="A4951" t="s">
        <v>5747</v>
      </c>
      <c r="B4951" t="s">
        <v>5748</v>
      </c>
      <c r="C4951">
        <v>833</v>
      </c>
      <c r="D4951" t="s">
        <v>3632</v>
      </c>
      <c r="E4951">
        <v>206</v>
      </c>
      <c r="F4951">
        <v>266</v>
      </c>
      <c r="G4951">
        <v>6199</v>
      </c>
      <c r="H4951" t="s">
        <v>3633</v>
      </c>
    </row>
    <row r="4952" spans="1:8" x14ac:dyDescent="0.25">
      <c r="A4952" t="s">
        <v>5747</v>
      </c>
      <c r="B4952" t="s">
        <v>5748</v>
      </c>
      <c r="C4952">
        <v>833</v>
      </c>
      <c r="D4952" t="s">
        <v>3632</v>
      </c>
      <c r="E4952">
        <v>271</v>
      </c>
      <c r="F4952">
        <v>341</v>
      </c>
      <c r="G4952">
        <v>6199</v>
      </c>
      <c r="H4952" t="s">
        <v>3633</v>
      </c>
    </row>
    <row r="4953" spans="1:8" x14ac:dyDescent="0.25">
      <c r="A4953" t="s">
        <v>5747</v>
      </c>
      <c r="B4953" t="s">
        <v>5748</v>
      </c>
      <c r="C4953">
        <v>833</v>
      </c>
      <c r="D4953" t="s">
        <v>3632</v>
      </c>
      <c r="E4953">
        <v>346</v>
      </c>
      <c r="F4953">
        <v>541</v>
      </c>
      <c r="G4953">
        <v>6199</v>
      </c>
      <c r="H4953" t="s">
        <v>3633</v>
      </c>
    </row>
    <row r="4954" spans="1:8" hidden="1" x14ac:dyDescent="0.25">
      <c r="A4954" t="s">
        <v>5749</v>
      </c>
      <c r="B4954" t="s">
        <v>5750</v>
      </c>
      <c r="C4954">
        <v>699</v>
      </c>
      <c r="D4954" t="s">
        <v>3657</v>
      </c>
      <c r="E4954">
        <v>47</v>
      </c>
      <c r="F4954">
        <v>141</v>
      </c>
      <c r="G4954">
        <v>2653</v>
      </c>
      <c r="H4954" t="s">
        <v>3658</v>
      </c>
    </row>
    <row r="4955" spans="1:8" hidden="1" x14ac:dyDescent="0.25">
      <c r="A4955" t="s">
        <v>5749</v>
      </c>
      <c r="B4955" t="s">
        <v>5750</v>
      </c>
      <c r="C4955">
        <v>699</v>
      </c>
      <c r="D4955" t="s">
        <v>3657</v>
      </c>
      <c r="E4955">
        <v>161</v>
      </c>
      <c r="F4955">
        <v>262</v>
      </c>
      <c r="G4955">
        <v>2653</v>
      </c>
      <c r="H4955" t="s">
        <v>3658</v>
      </c>
    </row>
    <row r="4956" spans="1:8" hidden="1" x14ac:dyDescent="0.25">
      <c r="A4956" t="s">
        <v>5749</v>
      </c>
      <c r="B4956" t="s">
        <v>5750</v>
      </c>
      <c r="C4956">
        <v>699</v>
      </c>
      <c r="D4956" t="s">
        <v>3639</v>
      </c>
      <c r="E4956">
        <v>307</v>
      </c>
      <c r="F4956">
        <v>355</v>
      </c>
      <c r="G4956">
        <v>4169</v>
      </c>
      <c r="H4956" t="s">
        <v>3640</v>
      </c>
    </row>
    <row r="4957" spans="1:8" hidden="1" x14ac:dyDescent="0.25">
      <c r="A4957" t="s">
        <v>5749</v>
      </c>
      <c r="B4957" t="s">
        <v>5750</v>
      </c>
      <c r="C4957">
        <v>699</v>
      </c>
      <c r="D4957" t="s">
        <v>3630</v>
      </c>
      <c r="E4957">
        <v>539</v>
      </c>
      <c r="F4957">
        <v>694</v>
      </c>
      <c r="G4957">
        <v>5833</v>
      </c>
      <c r="H4957" t="s">
        <v>3631</v>
      </c>
    </row>
    <row r="4958" spans="1:8" x14ac:dyDescent="0.25">
      <c r="A4958" t="s">
        <v>5749</v>
      </c>
      <c r="B4958" t="s">
        <v>5750</v>
      </c>
      <c r="C4958">
        <v>699</v>
      </c>
      <c r="D4958" t="s">
        <v>3632</v>
      </c>
      <c r="E4958">
        <v>380</v>
      </c>
      <c r="F4958">
        <v>445</v>
      </c>
      <c r="G4958">
        <v>6199</v>
      </c>
      <c r="H4958" t="s">
        <v>3633</v>
      </c>
    </row>
    <row r="4959" spans="1:8" hidden="1" x14ac:dyDescent="0.25">
      <c r="A4959" t="s">
        <v>665</v>
      </c>
      <c r="B4959" t="s">
        <v>1964</v>
      </c>
      <c r="C4959">
        <v>388</v>
      </c>
      <c r="D4959" t="s">
        <v>3630</v>
      </c>
      <c r="E4959">
        <v>226</v>
      </c>
      <c r="F4959">
        <v>386</v>
      </c>
      <c r="G4959">
        <v>5833</v>
      </c>
      <c r="H4959" t="s">
        <v>3631</v>
      </c>
    </row>
    <row r="4960" spans="1:8" x14ac:dyDescent="0.25">
      <c r="A4960" t="s">
        <v>665</v>
      </c>
      <c r="B4960" t="s">
        <v>1964</v>
      </c>
      <c r="C4960">
        <v>388</v>
      </c>
      <c r="D4960" t="s">
        <v>3632</v>
      </c>
      <c r="E4960">
        <v>26</v>
      </c>
      <c r="F4960">
        <v>156</v>
      </c>
      <c r="G4960">
        <v>6199</v>
      </c>
      <c r="H4960" t="s">
        <v>3633</v>
      </c>
    </row>
    <row r="4961" spans="1:8" hidden="1" x14ac:dyDescent="0.25">
      <c r="A4961" t="s">
        <v>5751</v>
      </c>
      <c r="B4961" t="s">
        <v>5752</v>
      </c>
      <c r="C4961">
        <v>590</v>
      </c>
      <c r="D4961" t="s">
        <v>3869</v>
      </c>
      <c r="E4961">
        <v>346</v>
      </c>
      <c r="F4961">
        <v>402</v>
      </c>
      <c r="G4961">
        <v>41</v>
      </c>
    </row>
    <row r="4962" spans="1:8" hidden="1" x14ac:dyDescent="0.25">
      <c r="A4962" t="s">
        <v>5751</v>
      </c>
      <c r="B4962" t="s">
        <v>5752</v>
      </c>
      <c r="C4962">
        <v>590</v>
      </c>
      <c r="D4962" t="s">
        <v>3870</v>
      </c>
      <c r="E4962">
        <v>23</v>
      </c>
      <c r="F4962">
        <v>87</v>
      </c>
      <c r="G4962">
        <v>15</v>
      </c>
    </row>
    <row r="4963" spans="1:8" hidden="1" x14ac:dyDescent="0.25">
      <c r="A4963" t="s">
        <v>5751</v>
      </c>
      <c r="B4963" t="s">
        <v>5752</v>
      </c>
      <c r="C4963">
        <v>590</v>
      </c>
      <c r="D4963" t="s">
        <v>3630</v>
      </c>
      <c r="E4963">
        <v>431</v>
      </c>
      <c r="F4963">
        <v>589</v>
      </c>
      <c r="G4963">
        <v>5833</v>
      </c>
      <c r="H4963" t="s">
        <v>3631</v>
      </c>
    </row>
    <row r="4964" spans="1:8" x14ac:dyDescent="0.25">
      <c r="A4964" t="s">
        <v>5751</v>
      </c>
      <c r="B4964" t="s">
        <v>5752</v>
      </c>
      <c r="C4964">
        <v>590</v>
      </c>
      <c r="D4964" t="s">
        <v>3632</v>
      </c>
      <c r="E4964">
        <v>121</v>
      </c>
      <c r="F4964">
        <v>184</v>
      </c>
      <c r="G4964">
        <v>6199</v>
      </c>
      <c r="H4964" t="s">
        <v>3633</v>
      </c>
    </row>
    <row r="4965" spans="1:8" x14ac:dyDescent="0.25">
      <c r="A4965" t="s">
        <v>5751</v>
      </c>
      <c r="B4965" t="s">
        <v>5752</v>
      </c>
      <c r="C4965">
        <v>590</v>
      </c>
      <c r="D4965" t="s">
        <v>3632</v>
      </c>
      <c r="E4965">
        <v>190</v>
      </c>
      <c r="F4965">
        <v>345</v>
      </c>
      <c r="G4965">
        <v>6199</v>
      </c>
      <c r="H4965" t="s">
        <v>3633</v>
      </c>
    </row>
    <row r="4966" spans="1:8" hidden="1" x14ac:dyDescent="0.25">
      <c r="A4966" t="s">
        <v>5753</v>
      </c>
      <c r="B4966" t="s">
        <v>5754</v>
      </c>
      <c r="C4966">
        <v>805</v>
      </c>
      <c r="D4966" t="s">
        <v>3630</v>
      </c>
      <c r="E4966">
        <v>534</v>
      </c>
      <c r="F4966">
        <v>701</v>
      </c>
      <c r="G4966">
        <v>5833</v>
      </c>
      <c r="H4966" t="s">
        <v>3631</v>
      </c>
    </row>
    <row r="4967" spans="1:8" x14ac:dyDescent="0.25">
      <c r="A4967" t="s">
        <v>5753</v>
      </c>
      <c r="B4967" t="s">
        <v>5754</v>
      </c>
      <c r="C4967">
        <v>805</v>
      </c>
      <c r="D4967" t="s">
        <v>3632</v>
      </c>
      <c r="E4967">
        <v>154</v>
      </c>
      <c r="F4967">
        <v>215</v>
      </c>
      <c r="G4967">
        <v>6199</v>
      </c>
      <c r="H4967" t="s">
        <v>3633</v>
      </c>
    </row>
    <row r="4968" spans="1:8" x14ac:dyDescent="0.25">
      <c r="A4968" t="s">
        <v>5753</v>
      </c>
      <c r="B4968" t="s">
        <v>5754</v>
      </c>
      <c r="C4968">
        <v>805</v>
      </c>
      <c r="D4968" t="s">
        <v>3632</v>
      </c>
      <c r="E4968">
        <v>217</v>
      </c>
      <c r="F4968">
        <v>297</v>
      </c>
      <c r="G4968">
        <v>6199</v>
      </c>
      <c r="H4968" t="s">
        <v>3633</v>
      </c>
    </row>
    <row r="4969" spans="1:8" x14ac:dyDescent="0.25">
      <c r="A4969" t="s">
        <v>5753</v>
      </c>
      <c r="B4969" t="s">
        <v>5754</v>
      </c>
      <c r="C4969">
        <v>805</v>
      </c>
      <c r="D4969" t="s">
        <v>3632</v>
      </c>
      <c r="E4969">
        <v>301</v>
      </c>
      <c r="F4969">
        <v>433</v>
      </c>
      <c r="G4969">
        <v>6199</v>
      </c>
      <c r="H4969" t="s">
        <v>3633</v>
      </c>
    </row>
    <row r="4970" spans="1:8" hidden="1" x14ac:dyDescent="0.25">
      <c r="A4970" t="s">
        <v>5755</v>
      </c>
      <c r="B4970" t="s">
        <v>5756</v>
      </c>
      <c r="C4970">
        <v>714</v>
      </c>
      <c r="D4970" t="s">
        <v>3657</v>
      </c>
      <c r="E4970">
        <v>53</v>
      </c>
      <c r="F4970">
        <v>147</v>
      </c>
      <c r="G4970">
        <v>2653</v>
      </c>
      <c r="H4970" t="s">
        <v>3658</v>
      </c>
    </row>
    <row r="4971" spans="1:8" hidden="1" x14ac:dyDescent="0.25">
      <c r="A4971" t="s">
        <v>5755</v>
      </c>
      <c r="B4971" t="s">
        <v>5756</v>
      </c>
      <c r="C4971">
        <v>714</v>
      </c>
      <c r="D4971" t="s">
        <v>3657</v>
      </c>
      <c r="E4971">
        <v>178</v>
      </c>
      <c r="F4971">
        <v>273</v>
      </c>
      <c r="G4971">
        <v>2653</v>
      </c>
      <c r="H4971" t="s">
        <v>3658</v>
      </c>
    </row>
    <row r="4972" spans="1:8" hidden="1" x14ac:dyDescent="0.25">
      <c r="A4972" t="s">
        <v>5755</v>
      </c>
      <c r="B4972" t="s">
        <v>5756</v>
      </c>
      <c r="C4972">
        <v>714</v>
      </c>
      <c r="D4972" t="s">
        <v>3639</v>
      </c>
      <c r="E4972">
        <v>316</v>
      </c>
      <c r="F4972">
        <v>364</v>
      </c>
      <c r="G4972">
        <v>4169</v>
      </c>
      <c r="H4972" t="s">
        <v>3640</v>
      </c>
    </row>
    <row r="4973" spans="1:8" hidden="1" x14ac:dyDescent="0.25">
      <c r="A4973" t="s">
        <v>5755</v>
      </c>
      <c r="B4973" t="s">
        <v>5756</v>
      </c>
      <c r="C4973">
        <v>714</v>
      </c>
      <c r="D4973" t="s">
        <v>3630</v>
      </c>
      <c r="E4973">
        <v>553</v>
      </c>
      <c r="F4973">
        <v>708</v>
      </c>
      <c r="G4973">
        <v>5833</v>
      </c>
      <c r="H4973" t="s">
        <v>3631</v>
      </c>
    </row>
    <row r="4974" spans="1:8" x14ac:dyDescent="0.25">
      <c r="A4974" t="s">
        <v>5755</v>
      </c>
      <c r="B4974" t="s">
        <v>5756</v>
      </c>
      <c r="C4974">
        <v>714</v>
      </c>
      <c r="D4974" t="s">
        <v>3632</v>
      </c>
      <c r="E4974">
        <v>389</v>
      </c>
      <c r="F4974">
        <v>463</v>
      </c>
      <c r="G4974">
        <v>6199</v>
      </c>
      <c r="H4974" t="s">
        <v>3633</v>
      </c>
    </row>
    <row r="4975" spans="1:8" hidden="1" x14ac:dyDescent="0.25">
      <c r="A4975" t="s">
        <v>5757</v>
      </c>
      <c r="B4975" t="s">
        <v>5758</v>
      </c>
      <c r="C4975">
        <v>792</v>
      </c>
      <c r="D4975" t="s">
        <v>4608</v>
      </c>
      <c r="E4975">
        <v>27</v>
      </c>
      <c r="F4975">
        <v>69</v>
      </c>
      <c r="G4975">
        <v>109</v>
      </c>
    </row>
    <row r="4976" spans="1:8" hidden="1" x14ac:dyDescent="0.25">
      <c r="A4976" t="s">
        <v>5757</v>
      </c>
      <c r="B4976" t="s">
        <v>5758</v>
      </c>
      <c r="C4976">
        <v>792</v>
      </c>
      <c r="D4976" t="s">
        <v>3639</v>
      </c>
      <c r="E4976">
        <v>216</v>
      </c>
      <c r="F4976">
        <v>267</v>
      </c>
      <c r="G4976">
        <v>4169</v>
      </c>
      <c r="H4976" t="s">
        <v>3640</v>
      </c>
    </row>
    <row r="4977" spans="1:8" hidden="1" x14ac:dyDescent="0.25">
      <c r="A4977" t="s">
        <v>5757</v>
      </c>
      <c r="B4977" t="s">
        <v>5758</v>
      </c>
      <c r="C4977">
        <v>792</v>
      </c>
      <c r="D4977" t="s">
        <v>3630</v>
      </c>
      <c r="E4977">
        <v>401</v>
      </c>
      <c r="F4977">
        <v>571</v>
      </c>
      <c r="G4977">
        <v>5833</v>
      </c>
      <c r="H4977" t="s">
        <v>3631</v>
      </c>
    </row>
    <row r="4978" spans="1:8" x14ac:dyDescent="0.25">
      <c r="A4978" t="s">
        <v>5757</v>
      </c>
      <c r="B4978" t="s">
        <v>5758</v>
      </c>
      <c r="C4978">
        <v>792</v>
      </c>
      <c r="D4978" t="s">
        <v>3632</v>
      </c>
      <c r="E4978">
        <v>280</v>
      </c>
      <c r="F4978">
        <v>340</v>
      </c>
      <c r="G4978">
        <v>6199</v>
      </c>
      <c r="H4978" t="s">
        <v>3633</v>
      </c>
    </row>
    <row r="4979" spans="1:8" hidden="1" x14ac:dyDescent="0.25">
      <c r="A4979" t="s">
        <v>5759</v>
      </c>
      <c r="B4979" t="s">
        <v>5760</v>
      </c>
      <c r="C4979">
        <v>590</v>
      </c>
      <c r="D4979" t="s">
        <v>3869</v>
      </c>
      <c r="E4979">
        <v>346</v>
      </c>
      <c r="F4979">
        <v>379</v>
      </c>
      <c r="G4979">
        <v>41</v>
      </c>
    </row>
    <row r="4980" spans="1:8" hidden="1" x14ac:dyDescent="0.25">
      <c r="A4980" t="s">
        <v>5759</v>
      </c>
      <c r="B4980" t="s">
        <v>5760</v>
      </c>
      <c r="C4980">
        <v>590</v>
      </c>
      <c r="D4980" t="s">
        <v>4168</v>
      </c>
      <c r="E4980">
        <v>89</v>
      </c>
      <c r="F4980">
        <v>120</v>
      </c>
      <c r="G4980">
        <v>27</v>
      </c>
    </row>
    <row r="4981" spans="1:8" hidden="1" x14ac:dyDescent="0.25">
      <c r="A4981" t="s">
        <v>5759</v>
      </c>
      <c r="B4981" t="s">
        <v>5760</v>
      </c>
      <c r="C4981">
        <v>590</v>
      </c>
      <c r="D4981" t="s">
        <v>3870</v>
      </c>
      <c r="E4981">
        <v>23</v>
      </c>
      <c r="F4981">
        <v>87</v>
      </c>
      <c r="G4981">
        <v>15</v>
      </c>
    </row>
    <row r="4982" spans="1:8" hidden="1" x14ac:dyDescent="0.25">
      <c r="A4982" t="s">
        <v>5759</v>
      </c>
      <c r="B4982" t="s">
        <v>5760</v>
      </c>
      <c r="C4982">
        <v>590</v>
      </c>
      <c r="D4982" t="s">
        <v>3630</v>
      </c>
      <c r="E4982">
        <v>431</v>
      </c>
      <c r="F4982">
        <v>589</v>
      </c>
      <c r="G4982">
        <v>5833</v>
      </c>
      <c r="H4982" t="s">
        <v>3631</v>
      </c>
    </row>
    <row r="4983" spans="1:8" x14ac:dyDescent="0.25">
      <c r="A4983" t="s">
        <v>5759</v>
      </c>
      <c r="B4983" t="s">
        <v>5760</v>
      </c>
      <c r="C4983">
        <v>590</v>
      </c>
      <c r="D4983" t="s">
        <v>3632</v>
      </c>
      <c r="E4983">
        <v>121</v>
      </c>
      <c r="F4983">
        <v>184</v>
      </c>
      <c r="G4983">
        <v>6199</v>
      </c>
      <c r="H4983" t="s">
        <v>3633</v>
      </c>
    </row>
    <row r="4984" spans="1:8" x14ac:dyDescent="0.25">
      <c r="A4984" t="s">
        <v>5759</v>
      </c>
      <c r="B4984" t="s">
        <v>5760</v>
      </c>
      <c r="C4984">
        <v>590</v>
      </c>
      <c r="D4984" t="s">
        <v>3632</v>
      </c>
      <c r="E4984">
        <v>190</v>
      </c>
      <c r="F4984">
        <v>345</v>
      </c>
      <c r="G4984">
        <v>6199</v>
      </c>
      <c r="H4984" t="s">
        <v>3633</v>
      </c>
    </row>
    <row r="4985" spans="1:8" hidden="1" x14ac:dyDescent="0.25">
      <c r="A4985" t="s">
        <v>5761</v>
      </c>
      <c r="B4985" t="s">
        <v>5762</v>
      </c>
      <c r="C4985">
        <v>809</v>
      </c>
      <c r="D4985" t="s">
        <v>3630</v>
      </c>
      <c r="E4985">
        <v>538</v>
      </c>
      <c r="F4985">
        <v>705</v>
      </c>
      <c r="G4985">
        <v>5833</v>
      </c>
      <c r="H4985" t="s">
        <v>3631</v>
      </c>
    </row>
    <row r="4986" spans="1:8" x14ac:dyDescent="0.25">
      <c r="A4986" t="s">
        <v>5761</v>
      </c>
      <c r="B4986" t="s">
        <v>5762</v>
      </c>
      <c r="C4986">
        <v>809</v>
      </c>
      <c r="D4986" t="s">
        <v>3632</v>
      </c>
      <c r="E4986">
        <v>154</v>
      </c>
      <c r="F4986">
        <v>215</v>
      </c>
      <c r="G4986">
        <v>6199</v>
      </c>
      <c r="H4986" t="s">
        <v>3633</v>
      </c>
    </row>
    <row r="4987" spans="1:8" x14ac:dyDescent="0.25">
      <c r="A4987" t="s">
        <v>5761</v>
      </c>
      <c r="B4987" t="s">
        <v>5762</v>
      </c>
      <c r="C4987">
        <v>809</v>
      </c>
      <c r="D4987" t="s">
        <v>3632</v>
      </c>
      <c r="E4987">
        <v>217</v>
      </c>
      <c r="F4987">
        <v>299</v>
      </c>
      <c r="G4987">
        <v>6199</v>
      </c>
      <c r="H4987" t="s">
        <v>3633</v>
      </c>
    </row>
    <row r="4988" spans="1:8" x14ac:dyDescent="0.25">
      <c r="A4988" t="s">
        <v>5761</v>
      </c>
      <c r="B4988" t="s">
        <v>5762</v>
      </c>
      <c r="C4988">
        <v>809</v>
      </c>
      <c r="D4988" t="s">
        <v>3632</v>
      </c>
      <c r="E4988">
        <v>303</v>
      </c>
      <c r="F4988">
        <v>437</v>
      </c>
      <c r="G4988">
        <v>6199</v>
      </c>
      <c r="H4988" t="s">
        <v>3633</v>
      </c>
    </row>
    <row r="4989" spans="1:8" hidden="1" x14ac:dyDescent="0.25">
      <c r="A4989" t="s">
        <v>5763</v>
      </c>
      <c r="B4989" t="s">
        <v>5764</v>
      </c>
      <c r="C4989">
        <v>713</v>
      </c>
      <c r="D4989" t="s">
        <v>3657</v>
      </c>
      <c r="E4989">
        <v>53</v>
      </c>
      <c r="F4989">
        <v>147</v>
      </c>
      <c r="G4989">
        <v>2653</v>
      </c>
      <c r="H4989" t="s">
        <v>3658</v>
      </c>
    </row>
    <row r="4990" spans="1:8" hidden="1" x14ac:dyDescent="0.25">
      <c r="A4990" t="s">
        <v>5763</v>
      </c>
      <c r="B4990" t="s">
        <v>5764</v>
      </c>
      <c r="C4990">
        <v>713</v>
      </c>
      <c r="D4990" t="s">
        <v>3639</v>
      </c>
      <c r="E4990">
        <v>316</v>
      </c>
      <c r="F4990">
        <v>364</v>
      </c>
      <c r="G4990">
        <v>4169</v>
      </c>
      <c r="H4990" t="s">
        <v>3640</v>
      </c>
    </row>
    <row r="4991" spans="1:8" hidden="1" x14ac:dyDescent="0.25">
      <c r="A4991" t="s">
        <v>5763</v>
      </c>
      <c r="B4991" t="s">
        <v>5764</v>
      </c>
      <c r="C4991">
        <v>713</v>
      </c>
      <c r="D4991" t="s">
        <v>3630</v>
      </c>
      <c r="E4991">
        <v>552</v>
      </c>
      <c r="F4991">
        <v>707</v>
      </c>
      <c r="G4991">
        <v>5833</v>
      </c>
      <c r="H4991" t="s">
        <v>3631</v>
      </c>
    </row>
    <row r="4992" spans="1:8" x14ac:dyDescent="0.25">
      <c r="A4992" t="s">
        <v>5763</v>
      </c>
      <c r="B4992" t="s">
        <v>5764</v>
      </c>
      <c r="C4992">
        <v>713</v>
      </c>
      <c r="D4992" t="s">
        <v>3632</v>
      </c>
      <c r="E4992">
        <v>389</v>
      </c>
      <c r="F4992">
        <v>462</v>
      </c>
      <c r="G4992">
        <v>6199</v>
      </c>
      <c r="H4992" t="s">
        <v>3633</v>
      </c>
    </row>
    <row r="4993" spans="1:8" hidden="1" x14ac:dyDescent="0.25">
      <c r="A4993" t="s">
        <v>5765</v>
      </c>
      <c r="B4993" t="s">
        <v>5766</v>
      </c>
      <c r="C4993">
        <v>805</v>
      </c>
      <c r="D4993" t="s">
        <v>3630</v>
      </c>
      <c r="E4993">
        <v>534</v>
      </c>
      <c r="F4993">
        <v>701</v>
      </c>
      <c r="G4993">
        <v>5833</v>
      </c>
      <c r="H4993" t="s">
        <v>3631</v>
      </c>
    </row>
    <row r="4994" spans="1:8" x14ac:dyDescent="0.25">
      <c r="A4994" t="s">
        <v>5765</v>
      </c>
      <c r="B4994" t="s">
        <v>5766</v>
      </c>
      <c r="C4994">
        <v>805</v>
      </c>
      <c r="D4994" t="s">
        <v>3632</v>
      </c>
      <c r="E4994">
        <v>154</v>
      </c>
      <c r="F4994">
        <v>215</v>
      </c>
      <c r="G4994">
        <v>6199</v>
      </c>
      <c r="H4994" t="s">
        <v>3633</v>
      </c>
    </row>
    <row r="4995" spans="1:8" x14ac:dyDescent="0.25">
      <c r="A4995" t="s">
        <v>5765</v>
      </c>
      <c r="B4995" t="s">
        <v>5766</v>
      </c>
      <c r="C4995">
        <v>805</v>
      </c>
      <c r="D4995" t="s">
        <v>3632</v>
      </c>
      <c r="E4995">
        <v>217</v>
      </c>
      <c r="F4995">
        <v>297</v>
      </c>
      <c r="G4995">
        <v>6199</v>
      </c>
      <c r="H4995" t="s">
        <v>3633</v>
      </c>
    </row>
    <row r="4996" spans="1:8" x14ac:dyDescent="0.25">
      <c r="A4996" t="s">
        <v>5765</v>
      </c>
      <c r="B4996" t="s">
        <v>5766</v>
      </c>
      <c r="C4996">
        <v>805</v>
      </c>
      <c r="D4996" t="s">
        <v>3632</v>
      </c>
      <c r="E4996">
        <v>301</v>
      </c>
      <c r="F4996">
        <v>433</v>
      </c>
      <c r="G4996">
        <v>6199</v>
      </c>
      <c r="H4996" t="s">
        <v>3633</v>
      </c>
    </row>
    <row r="4997" spans="1:8" hidden="1" x14ac:dyDescent="0.25">
      <c r="A4997" t="s">
        <v>5767</v>
      </c>
      <c r="B4997" t="s">
        <v>5768</v>
      </c>
      <c r="C4997">
        <v>717</v>
      </c>
      <c r="D4997" t="s">
        <v>3657</v>
      </c>
      <c r="E4997">
        <v>53</v>
      </c>
      <c r="F4997">
        <v>147</v>
      </c>
      <c r="G4997">
        <v>2653</v>
      </c>
      <c r="H4997" t="s">
        <v>3658</v>
      </c>
    </row>
    <row r="4998" spans="1:8" hidden="1" x14ac:dyDescent="0.25">
      <c r="A4998" t="s">
        <v>5767</v>
      </c>
      <c r="B4998" t="s">
        <v>5768</v>
      </c>
      <c r="C4998">
        <v>717</v>
      </c>
      <c r="D4998" t="s">
        <v>3657</v>
      </c>
      <c r="E4998">
        <v>175</v>
      </c>
      <c r="F4998">
        <v>273</v>
      </c>
      <c r="G4998">
        <v>2653</v>
      </c>
      <c r="H4998" t="s">
        <v>3658</v>
      </c>
    </row>
    <row r="4999" spans="1:8" hidden="1" x14ac:dyDescent="0.25">
      <c r="A4999" t="s">
        <v>5767</v>
      </c>
      <c r="B4999" t="s">
        <v>5768</v>
      </c>
      <c r="C4999">
        <v>717</v>
      </c>
      <c r="D4999" t="s">
        <v>3639</v>
      </c>
      <c r="E4999">
        <v>316</v>
      </c>
      <c r="F4999">
        <v>364</v>
      </c>
      <c r="G4999">
        <v>4169</v>
      </c>
      <c r="H4999" t="s">
        <v>3640</v>
      </c>
    </row>
    <row r="5000" spans="1:8" hidden="1" x14ac:dyDescent="0.25">
      <c r="A5000" t="s">
        <v>5767</v>
      </c>
      <c r="B5000" t="s">
        <v>5768</v>
      </c>
      <c r="C5000">
        <v>717</v>
      </c>
      <c r="D5000" t="s">
        <v>3630</v>
      </c>
      <c r="E5000">
        <v>556</v>
      </c>
      <c r="F5000">
        <v>711</v>
      </c>
      <c r="G5000">
        <v>5833</v>
      </c>
      <c r="H5000" t="s">
        <v>3631</v>
      </c>
    </row>
    <row r="5001" spans="1:8" x14ac:dyDescent="0.25">
      <c r="A5001" t="s">
        <v>5767</v>
      </c>
      <c r="B5001" t="s">
        <v>5768</v>
      </c>
      <c r="C5001">
        <v>717</v>
      </c>
      <c r="D5001" t="s">
        <v>3632</v>
      </c>
      <c r="E5001">
        <v>389</v>
      </c>
      <c r="F5001">
        <v>466</v>
      </c>
      <c r="G5001">
        <v>6199</v>
      </c>
      <c r="H5001" t="s">
        <v>3633</v>
      </c>
    </row>
    <row r="5002" spans="1:8" hidden="1" x14ac:dyDescent="0.25">
      <c r="A5002" t="s">
        <v>5769</v>
      </c>
      <c r="B5002" t="s">
        <v>5770</v>
      </c>
      <c r="C5002">
        <v>759</v>
      </c>
      <c r="D5002" t="s">
        <v>5771</v>
      </c>
      <c r="E5002">
        <v>591</v>
      </c>
      <c r="F5002">
        <v>657</v>
      </c>
      <c r="G5002">
        <v>2</v>
      </c>
    </row>
    <row r="5003" spans="1:8" hidden="1" x14ac:dyDescent="0.25">
      <c r="A5003" t="s">
        <v>5769</v>
      </c>
      <c r="B5003" t="s">
        <v>5770</v>
      </c>
      <c r="C5003">
        <v>759</v>
      </c>
      <c r="D5003" t="s">
        <v>5772</v>
      </c>
      <c r="E5003">
        <v>659</v>
      </c>
      <c r="F5003">
        <v>757</v>
      </c>
      <c r="G5003">
        <v>124</v>
      </c>
    </row>
    <row r="5004" spans="1:8" hidden="1" x14ac:dyDescent="0.25">
      <c r="A5004" t="s">
        <v>5769</v>
      </c>
      <c r="B5004" t="s">
        <v>5770</v>
      </c>
      <c r="C5004">
        <v>759</v>
      </c>
      <c r="D5004" t="s">
        <v>3639</v>
      </c>
      <c r="E5004">
        <v>207</v>
      </c>
      <c r="F5004">
        <v>258</v>
      </c>
      <c r="G5004">
        <v>4169</v>
      </c>
      <c r="H5004" t="s">
        <v>3640</v>
      </c>
    </row>
    <row r="5005" spans="1:8" hidden="1" x14ac:dyDescent="0.25">
      <c r="A5005" t="s">
        <v>5769</v>
      </c>
      <c r="B5005" t="s">
        <v>5770</v>
      </c>
      <c r="C5005">
        <v>759</v>
      </c>
      <c r="D5005" t="s">
        <v>3630</v>
      </c>
      <c r="E5005">
        <v>395</v>
      </c>
      <c r="F5005">
        <v>558</v>
      </c>
      <c r="G5005">
        <v>5833</v>
      </c>
      <c r="H5005" t="s">
        <v>3631</v>
      </c>
    </row>
    <row r="5006" spans="1:8" x14ac:dyDescent="0.25">
      <c r="A5006" t="s">
        <v>5769</v>
      </c>
      <c r="B5006" t="s">
        <v>5770</v>
      </c>
      <c r="C5006">
        <v>759</v>
      </c>
      <c r="D5006" t="s">
        <v>3632</v>
      </c>
      <c r="E5006">
        <v>271</v>
      </c>
      <c r="F5006">
        <v>331</v>
      </c>
      <c r="G5006">
        <v>6199</v>
      </c>
      <c r="H5006" t="s">
        <v>3633</v>
      </c>
    </row>
    <row r="5007" spans="1:8" hidden="1" x14ac:dyDescent="0.25">
      <c r="A5007" t="s">
        <v>5773</v>
      </c>
      <c r="B5007" t="s">
        <v>5774</v>
      </c>
      <c r="C5007">
        <v>589</v>
      </c>
      <c r="D5007" t="s">
        <v>3869</v>
      </c>
      <c r="E5007">
        <v>345</v>
      </c>
      <c r="F5007">
        <v>401</v>
      </c>
      <c r="G5007">
        <v>41</v>
      </c>
    </row>
    <row r="5008" spans="1:8" hidden="1" x14ac:dyDescent="0.25">
      <c r="A5008" t="s">
        <v>5773</v>
      </c>
      <c r="B5008" t="s">
        <v>5774</v>
      </c>
      <c r="C5008">
        <v>589</v>
      </c>
      <c r="D5008" t="s">
        <v>3870</v>
      </c>
      <c r="E5008">
        <v>23</v>
      </c>
      <c r="F5008">
        <v>87</v>
      </c>
      <c r="G5008">
        <v>15</v>
      </c>
    </row>
    <row r="5009" spans="1:8" hidden="1" x14ac:dyDescent="0.25">
      <c r="A5009" t="s">
        <v>5773</v>
      </c>
      <c r="B5009" t="s">
        <v>5774</v>
      </c>
      <c r="C5009">
        <v>589</v>
      </c>
      <c r="D5009" t="s">
        <v>3630</v>
      </c>
      <c r="E5009">
        <v>430</v>
      </c>
      <c r="F5009">
        <v>588</v>
      </c>
      <c r="G5009">
        <v>5833</v>
      </c>
      <c r="H5009" t="s">
        <v>3631</v>
      </c>
    </row>
    <row r="5010" spans="1:8" x14ac:dyDescent="0.25">
      <c r="A5010" t="s">
        <v>5773</v>
      </c>
      <c r="B5010" t="s">
        <v>5774</v>
      </c>
      <c r="C5010">
        <v>589</v>
      </c>
      <c r="D5010" t="s">
        <v>3632</v>
      </c>
      <c r="E5010">
        <v>121</v>
      </c>
      <c r="F5010">
        <v>184</v>
      </c>
      <c r="G5010">
        <v>6199</v>
      </c>
      <c r="H5010" t="s">
        <v>3633</v>
      </c>
    </row>
    <row r="5011" spans="1:8" x14ac:dyDescent="0.25">
      <c r="A5011" t="s">
        <v>5773</v>
      </c>
      <c r="B5011" t="s">
        <v>5774</v>
      </c>
      <c r="C5011">
        <v>589</v>
      </c>
      <c r="D5011" t="s">
        <v>3632</v>
      </c>
      <c r="E5011">
        <v>190</v>
      </c>
      <c r="F5011">
        <v>344</v>
      </c>
      <c r="G5011">
        <v>6199</v>
      </c>
      <c r="H5011" t="s">
        <v>3633</v>
      </c>
    </row>
    <row r="5012" spans="1:8" hidden="1" x14ac:dyDescent="0.25">
      <c r="A5012" t="s">
        <v>5775</v>
      </c>
      <c r="B5012" t="s">
        <v>5776</v>
      </c>
      <c r="C5012">
        <v>754</v>
      </c>
      <c r="D5012" t="s">
        <v>4471</v>
      </c>
      <c r="E5012">
        <v>623</v>
      </c>
      <c r="F5012">
        <v>746</v>
      </c>
      <c r="G5012">
        <v>1118</v>
      </c>
      <c r="H5012" t="s">
        <v>4472</v>
      </c>
    </row>
    <row r="5013" spans="1:8" hidden="1" x14ac:dyDescent="0.25">
      <c r="A5013" t="s">
        <v>5775</v>
      </c>
      <c r="B5013" t="s">
        <v>5776</v>
      </c>
      <c r="C5013">
        <v>754</v>
      </c>
      <c r="D5013" t="s">
        <v>3875</v>
      </c>
      <c r="E5013">
        <v>1</v>
      </c>
      <c r="F5013">
        <v>72</v>
      </c>
      <c r="G5013">
        <v>7</v>
      </c>
    </row>
    <row r="5014" spans="1:8" hidden="1" x14ac:dyDescent="0.25">
      <c r="A5014" t="s">
        <v>5775</v>
      </c>
      <c r="B5014" t="s">
        <v>5776</v>
      </c>
      <c r="C5014">
        <v>754</v>
      </c>
      <c r="D5014" t="s">
        <v>3876</v>
      </c>
      <c r="E5014">
        <v>118</v>
      </c>
      <c r="F5014">
        <v>169</v>
      </c>
      <c r="G5014">
        <v>7</v>
      </c>
    </row>
    <row r="5015" spans="1:8" hidden="1" x14ac:dyDescent="0.25">
      <c r="A5015" t="s">
        <v>5775</v>
      </c>
      <c r="B5015" t="s">
        <v>5776</v>
      </c>
      <c r="C5015">
        <v>754</v>
      </c>
      <c r="D5015" t="s">
        <v>3639</v>
      </c>
      <c r="E5015">
        <v>207</v>
      </c>
      <c r="F5015">
        <v>258</v>
      </c>
      <c r="G5015">
        <v>4169</v>
      </c>
      <c r="H5015" t="s">
        <v>3640</v>
      </c>
    </row>
    <row r="5016" spans="1:8" hidden="1" x14ac:dyDescent="0.25">
      <c r="A5016" t="s">
        <v>5775</v>
      </c>
      <c r="B5016" t="s">
        <v>5776</v>
      </c>
      <c r="C5016">
        <v>754</v>
      </c>
      <c r="D5016" t="s">
        <v>3630</v>
      </c>
      <c r="E5016">
        <v>395</v>
      </c>
      <c r="F5016">
        <v>558</v>
      </c>
      <c r="G5016">
        <v>5833</v>
      </c>
      <c r="H5016" t="s">
        <v>3631</v>
      </c>
    </row>
    <row r="5017" spans="1:8" x14ac:dyDescent="0.25">
      <c r="A5017" t="s">
        <v>5775</v>
      </c>
      <c r="B5017" t="s">
        <v>5776</v>
      </c>
      <c r="C5017">
        <v>754</v>
      </c>
      <c r="D5017" t="s">
        <v>3632</v>
      </c>
      <c r="E5017">
        <v>271</v>
      </c>
      <c r="F5017">
        <v>330</v>
      </c>
      <c r="G5017">
        <v>6199</v>
      </c>
      <c r="H5017" t="s">
        <v>3633</v>
      </c>
    </row>
    <row r="5018" spans="1:8" hidden="1" x14ac:dyDescent="0.25">
      <c r="A5018" t="s">
        <v>5775</v>
      </c>
      <c r="B5018" t="s">
        <v>5776</v>
      </c>
      <c r="C5018">
        <v>754</v>
      </c>
      <c r="D5018" t="s">
        <v>3877</v>
      </c>
      <c r="E5018">
        <v>73</v>
      </c>
      <c r="F5018">
        <v>117</v>
      </c>
      <c r="G5018">
        <v>700</v>
      </c>
      <c r="H5018" t="s">
        <v>3878</v>
      </c>
    </row>
    <row r="5019" spans="1:8" hidden="1" x14ac:dyDescent="0.25">
      <c r="A5019" t="s">
        <v>5777</v>
      </c>
      <c r="B5019" t="s">
        <v>5778</v>
      </c>
      <c r="C5019">
        <v>664</v>
      </c>
      <c r="D5019" t="s">
        <v>3657</v>
      </c>
      <c r="E5019">
        <v>75</v>
      </c>
      <c r="F5019">
        <v>167</v>
      </c>
      <c r="G5019">
        <v>2653</v>
      </c>
      <c r="H5019" t="s">
        <v>3658</v>
      </c>
    </row>
    <row r="5020" spans="1:8" hidden="1" x14ac:dyDescent="0.25">
      <c r="A5020" t="s">
        <v>5777</v>
      </c>
      <c r="B5020" t="s">
        <v>5778</v>
      </c>
      <c r="C5020">
        <v>664</v>
      </c>
      <c r="D5020" t="s">
        <v>3639</v>
      </c>
      <c r="E5020">
        <v>278</v>
      </c>
      <c r="F5020">
        <v>323</v>
      </c>
      <c r="G5020">
        <v>4169</v>
      </c>
      <c r="H5020" t="s">
        <v>3640</v>
      </c>
    </row>
    <row r="5021" spans="1:8" hidden="1" x14ac:dyDescent="0.25">
      <c r="A5021" t="s">
        <v>5777</v>
      </c>
      <c r="B5021" t="s">
        <v>5778</v>
      </c>
      <c r="C5021">
        <v>664</v>
      </c>
      <c r="D5021" t="s">
        <v>3630</v>
      </c>
      <c r="E5021">
        <v>502</v>
      </c>
      <c r="F5021">
        <v>661</v>
      </c>
      <c r="G5021">
        <v>5833</v>
      </c>
      <c r="H5021" t="s">
        <v>3631</v>
      </c>
    </row>
    <row r="5022" spans="1:8" x14ac:dyDescent="0.25">
      <c r="A5022" t="s">
        <v>5777</v>
      </c>
      <c r="B5022" t="s">
        <v>5778</v>
      </c>
      <c r="C5022">
        <v>664</v>
      </c>
      <c r="D5022" t="s">
        <v>3632</v>
      </c>
      <c r="E5022">
        <v>351</v>
      </c>
      <c r="F5022">
        <v>412</v>
      </c>
      <c r="G5022">
        <v>6199</v>
      </c>
      <c r="H5022" t="s">
        <v>3633</v>
      </c>
    </row>
    <row r="5023" spans="1:8" hidden="1" x14ac:dyDescent="0.25">
      <c r="A5023" t="s">
        <v>5779</v>
      </c>
      <c r="B5023" t="s">
        <v>5780</v>
      </c>
      <c r="C5023">
        <v>765</v>
      </c>
      <c r="D5023" t="s">
        <v>3630</v>
      </c>
      <c r="E5023">
        <v>387</v>
      </c>
      <c r="F5023">
        <v>564</v>
      </c>
      <c r="G5023">
        <v>5833</v>
      </c>
      <c r="H5023" t="s">
        <v>3631</v>
      </c>
    </row>
    <row r="5024" spans="1:8" x14ac:dyDescent="0.25">
      <c r="A5024" t="s">
        <v>5779</v>
      </c>
      <c r="B5024" t="s">
        <v>5780</v>
      </c>
      <c r="C5024">
        <v>765</v>
      </c>
      <c r="D5024" t="s">
        <v>3632</v>
      </c>
      <c r="E5024">
        <v>255</v>
      </c>
      <c r="F5024">
        <v>315</v>
      </c>
      <c r="G5024">
        <v>6199</v>
      </c>
      <c r="H5024" t="s">
        <v>3633</v>
      </c>
    </row>
    <row r="5025" spans="1:8" hidden="1" x14ac:dyDescent="0.25">
      <c r="A5025" t="s">
        <v>5779</v>
      </c>
      <c r="B5025" t="s">
        <v>5780</v>
      </c>
      <c r="C5025">
        <v>765</v>
      </c>
      <c r="D5025" t="s">
        <v>4012</v>
      </c>
      <c r="E5025">
        <v>17</v>
      </c>
      <c r="F5025">
        <v>45</v>
      </c>
      <c r="G5025">
        <v>18395</v>
      </c>
      <c r="H5025" t="s">
        <v>4013</v>
      </c>
    </row>
    <row r="5026" spans="1:8" hidden="1" x14ac:dyDescent="0.25">
      <c r="A5026" t="s">
        <v>5779</v>
      </c>
      <c r="B5026" t="s">
        <v>5780</v>
      </c>
      <c r="C5026">
        <v>765</v>
      </c>
      <c r="D5026" t="s">
        <v>4012</v>
      </c>
      <c r="E5026">
        <v>61</v>
      </c>
      <c r="F5026">
        <v>94</v>
      </c>
      <c r="G5026">
        <v>18395</v>
      </c>
      <c r="H5026" t="s">
        <v>4013</v>
      </c>
    </row>
    <row r="5027" spans="1:8" hidden="1" x14ac:dyDescent="0.25">
      <c r="A5027" t="s">
        <v>5779</v>
      </c>
      <c r="B5027" t="s">
        <v>5780</v>
      </c>
      <c r="C5027">
        <v>765</v>
      </c>
      <c r="D5027" t="s">
        <v>4012</v>
      </c>
      <c r="E5027">
        <v>106</v>
      </c>
      <c r="F5027">
        <v>143</v>
      </c>
      <c r="G5027">
        <v>18395</v>
      </c>
      <c r="H5027" t="s">
        <v>4013</v>
      </c>
    </row>
    <row r="5028" spans="1:8" hidden="1" x14ac:dyDescent="0.25">
      <c r="A5028" t="s">
        <v>666</v>
      </c>
      <c r="B5028" t="s">
        <v>1965</v>
      </c>
      <c r="C5028">
        <v>417</v>
      </c>
      <c r="D5028" t="s">
        <v>3630</v>
      </c>
      <c r="E5028">
        <v>241</v>
      </c>
      <c r="F5028">
        <v>400</v>
      </c>
      <c r="G5028">
        <v>5833</v>
      </c>
      <c r="H5028" t="s">
        <v>3631</v>
      </c>
    </row>
    <row r="5029" spans="1:8" x14ac:dyDescent="0.25">
      <c r="A5029" t="s">
        <v>666</v>
      </c>
      <c r="B5029" t="s">
        <v>1965</v>
      </c>
      <c r="C5029">
        <v>417</v>
      </c>
      <c r="D5029" t="s">
        <v>3632</v>
      </c>
      <c r="E5029">
        <v>97</v>
      </c>
      <c r="F5029">
        <v>162</v>
      </c>
      <c r="G5029">
        <v>6199</v>
      </c>
      <c r="H5029" t="s">
        <v>3633</v>
      </c>
    </row>
    <row r="5030" spans="1:8" hidden="1" x14ac:dyDescent="0.25">
      <c r="A5030" t="s">
        <v>667</v>
      </c>
      <c r="B5030" t="s">
        <v>1966</v>
      </c>
      <c r="C5030">
        <v>417</v>
      </c>
      <c r="D5030" t="s">
        <v>3630</v>
      </c>
      <c r="E5030">
        <v>241</v>
      </c>
      <c r="F5030">
        <v>400</v>
      </c>
      <c r="G5030">
        <v>5833</v>
      </c>
      <c r="H5030" t="s">
        <v>3631</v>
      </c>
    </row>
    <row r="5031" spans="1:8" x14ac:dyDescent="0.25">
      <c r="A5031" t="s">
        <v>667</v>
      </c>
      <c r="B5031" t="s">
        <v>1966</v>
      </c>
      <c r="C5031">
        <v>417</v>
      </c>
      <c r="D5031" t="s">
        <v>3632</v>
      </c>
      <c r="E5031">
        <v>97</v>
      </c>
      <c r="F5031">
        <v>162</v>
      </c>
      <c r="G5031">
        <v>6199</v>
      </c>
      <c r="H5031" t="s">
        <v>3633</v>
      </c>
    </row>
    <row r="5032" spans="1:8" x14ac:dyDescent="0.25">
      <c r="A5032" t="s">
        <v>5781</v>
      </c>
      <c r="B5032" t="s">
        <v>5782</v>
      </c>
      <c r="C5032">
        <v>152</v>
      </c>
      <c r="D5032" t="s">
        <v>3632</v>
      </c>
      <c r="E5032">
        <v>8</v>
      </c>
      <c r="F5032">
        <v>81</v>
      </c>
      <c r="G5032">
        <v>6199</v>
      </c>
      <c r="H5032" t="s">
        <v>3633</v>
      </c>
    </row>
    <row r="5033" spans="1:8" hidden="1" x14ac:dyDescent="0.25">
      <c r="A5033" t="s">
        <v>668</v>
      </c>
      <c r="B5033" t="s">
        <v>1967</v>
      </c>
      <c r="C5033">
        <v>349</v>
      </c>
      <c r="D5033" t="s">
        <v>3630</v>
      </c>
      <c r="E5033">
        <v>130</v>
      </c>
      <c r="F5033">
        <v>293</v>
      </c>
      <c r="G5033">
        <v>5833</v>
      </c>
      <c r="H5033" t="s">
        <v>3631</v>
      </c>
    </row>
    <row r="5034" spans="1:8" x14ac:dyDescent="0.25">
      <c r="A5034" t="s">
        <v>668</v>
      </c>
      <c r="B5034" t="s">
        <v>1967</v>
      </c>
      <c r="C5034">
        <v>349</v>
      </c>
      <c r="D5034" t="s">
        <v>3632</v>
      </c>
      <c r="E5034">
        <v>2</v>
      </c>
      <c r="F5034">
        <v>42</v>
      </c>
      <c r="G5034">
        <v>6199</v>
      </c>
      <c r="H5034" t="s">
        <v>3633</v>
      </c>
    </row>
    <row r="5035" spans="1:8" hidden="1" x14ac:dyDescent="0.25">
      <c r="A5035" t="s">
        <v>5783</v>
      </c>
      <c r="B5035" t="s">
        <v>5784</v>
      </c>
      <c r="C5035">
        <v>688</v>
      </c>
      <c r="D5035" t="s">
        <v>3630</v>
      </c>
      <c r="E5035">
        <v>477</v>
      </c>
      <c r="F5035">
        <v>642</v>
      </c>
      <c r="G5035">
        <v>5833</v>
      </c>
      <c r="H5035" t="s">
        <v>3631</v>
      </c>
    </row>
    <row r="5036" spans="1:8" x14ac:dyDescent="0.25">
      <c r="A5036" t="s">
        <v>5783</v>
      </c>
      <c r="B5036" t="s">
        <v>5784</v>
      </c>
      <c r="C5036">
        <v>688</v>
      </c>
      <c r="D5036" t="s">
        <v>3632</v>
      </c>
      <c r="E5036">
        <v>205</v>
      </c>
      <c r="F5036">
        <v>268</v>
      </c>
      <c r="G5036">
        <v>6199</v>
      </c>
      <c r="H5036" t="s">
        <v>3633</v>
      </c>
    </row>
    <row r="5037" spans="1:8" x14ac:dyDescent="0.25">
      <c r="A5037" t="s">
        <v>5783</v>
      </c>
      <c r="B5037" t="s">
        <v>5784</v>
      </c>
      <c r="C5037">
        <v>688</v>
      </c>
      <c r="D5037" t="s">
        <v>3632</v>
      </c>
      <c r="E5037">
        <v>273</v>
      </c>
      <c r="F5037">
        <v>396</v>
      </c>
      <c r="G5037">
        <v>6199</v>
      </c>
      <c r="H5037" t="s">
        <v>3633</v>
      </c>
    </row>
    <row r="5038" spans="1:8" hidden="1" x14ac:dyDescent="0.25">
      <c r="A5038" t="s">
        <v>669</v>
      </c>
      <c r="B5038" t="s">
        <v>1968</v>
      </c>
      <c r="C5038">
        <v>585</v>
      </c>
      <c r="D5038" t="s">
        <v>5226</v>
      </c>
      <c r="E5038">
        <v>2</v>
      </c>
      <c r="F5038">
        <v>275</v>
      </c>
      <c r="G5038">
        <v>2</v>
      </c>
    </row>
    <row r="5039" spans="1:8" hidden="1" x14ac:dyDescent="0.25">
      <c r="A5039" t="s">
        <v>669</v>
      </c>
      <c r="B5039" t="s">
        <v>1968</v>
      </c>
      <c r="C5039">
        <v>585</v>
      </c>
      <c r="D5039" t="s">
        <v>3630</v>
      </c>
      <c r="E5039">
        <v>406</v>
      </c>
      <c r="F5039">
        <v>565</v>
      </c>
      <c r="G5039">
        <v>5833</v>
      </c>
      <c r="H5039" t="s">
        <v>3631</v>
      </c>
    </row>
    <row r="5040" spans="1:8" x14ac:dyDescent="0.25">
      <c r="A5040" t="s">
        <v>669</v>
      </c>
      <c r="B5040" t="s">
        <v>1968</v>
      </c>
      <c r="C5040">
        <v>585</v>
      </c>
      <c r="D5040" t="s">
        <v>3632</v>
      </c>
      <c r="E5040">
        <v>276</v>
      </c>
      <c r="F5040">
        <v>338</v>
      </c>
      <c r="G5040">
        <v>6199</v>
      </c>
      <c r="H5040" t="s">
        <v>3633</v>
      </c>
    </row>
    <row r="5041" spans="1:8" hidden="1" x14ac:dyDescent="0.25">
      <c r="A5041" t="s">
        <v>5785</v>
      </c>
      <c r="B5041" t="s">
        <v>5786</v>
      </c>
      <c r="C5041">
        <v>705</v>
      </c>
      <c r="D5041" t="s">
        <v>3657</v>
      </c>
      <c r="E5041">
        <v>45</v>
      </c>
      <c r="F5041">
        <v>131</v>
      </c>
      <c r="G5041">
        <v>2653</v>
      </c>
      <c r="H5041" t="s">
        <v>3658</v>
      </c>
    </row>
    <row r="5042" spans="1:8" hidden="1" x14ac:dyDescent="0.25">
      <c r="A5042" t="s">
        <v>5785</v>
      </c>
      <c r="B5042" t="s">
        <v>5786</v>
      </c>
      <c r="C5042">
        <v>705</v>
      </c>
      <c r="D5042" t="s">
        <v>3639</v>
      </c>
      <c r="E5042">
        <v>301</v>
      </c>
      <c r="F5042">
        <v>348</v>
      </c>
      <c r="G5042">
        <v>4169</v>
      </c>
      <c r="H5042" t="s">
        <v>3640</v>
      </c>
    </row>
    <row r="5043" spans="1:8" hidden="1" x14ac:dyDescent="0.25">
      <c r="A5043" t="s">
        <v>5785</v>
      </c>
      <c r="B5043" t="s">
        <v>5786</v>
      </c>
      <c r="C5043">
        <v>705</v>
      </c>
      <c r="D5043" t="s">
        <v>3630</v>
      </c>
      <c r="E5043">
        <v>543</v>
      </c>
      <c r="F5043">
        <v>699</v>
      </c>
      <c r="G5043">
        <v>5833</v>
      </c>
      <c r="H5043" t="s">
        <v>3631</v>
      </c>
    </row>
    <row r="5044" spans="1:8" x14ac:dyDescent="0.25">
      <c r="A5044" t="s">
        <v>5785</v>
      </c>
      <c r="B5044" t="s">
        <v>5786</v>
      </c>
      <c r="C5044">
        <v>705</v>
      </c>
      <c r="D5044" t="s">
        <v>3632</v>
      </c>
      <c r="E5044">
        <v>374</v>
      </c>
      <c r="F5044">
        <v>465</v>
      </c>
      <c r="G5044">
        <v>6199</v>
      </c>
      <c r="H5044" t="s">
        <v>3633</v>
      </c>
    </row>
    <row r="5045" spans="1:8" hidden="1" x14ac:dyDescent="0.25">
      <c r="A5045" t="s">
        <v>670</v>
      </c>
      <c r="B5045" t="s">
        <v>1969</v>
      </c>
      <c r="C5045">
        <v>429</v>
      </c>
      <c r="D5045" t="s">
        <v>3630</v>
      </c>
      <c r="E5045">
        <v>253</v>
      </c>
      <c r="F5045">
        <v>412</v>
      </c>
      <c r="G5045">
        <v>5833</v>
      </c>
      <c r="H5045" t="s">
        <v>3631</v>
      </c>
    </row>
    <row r="5046" spans="1:8" x14ac:dyDescent="0.25">
      <c r="A5046" t="s">
        <v>670</v>
      </c>
      <c r="B5046" t="s">
        <v>1969</v>
      </c>
      <c r="C5046">
        <v>429</v>
      </c>
      <c r="D5046" t="s">
        <v>3632</v>
      </c>
      <c r="E5046">
        <v>109</v>
      </c>
      <c r="F5046">
        <v>174</v>
      </c>
      <c r="G5046">
        <v>6199</v>
      </c>
      <c r="H5046" t="s">
        <v>3633</v>
      </c>
    </row>
    <row r="5047" spans="1:8" hidden="1" x14ac:dyDescent="0.25">
      <c r="A5047" t="s">
        <v>671</v>
      </c>
      <c r="B5047" t="s">
        <v>1970</v>
      </c>
      <c r="C5047">
        <v>429</v>
      </c>
      <c r="D5047" t="s">
        <v>3630</v>
      </c>
      <c r="E5047">
        <v>253</v>
      </c>
      <c r="F5047">
        <v>412</v>
      </c>
      <c r="G5047">
        <v>5833</v>
      </c>
      <c r="H5047" t="s">
        <v>3631</v>
      </c>
    </row>
    <row r="5048" spans="1:8" x14ac:dyDescent="0.25">
      <c r="A5048" t="s">
        <v>671</v>
      </c>
      <c r="B5048" t="s">
        <v>1970</v>
      </c>
      <c r="C5048">
        <v>429</v>
      </c>
      <c r="D5048" t="s">
        <v>3632</v>
      </c>
      <c r="E5048">
        <v>109</v>
      </c>
      <c r="F5048">
        <v>174</v>
      </c>
      <c r="G5048">
        <v>6199</v>
      </c>
      <c r="H5048" t="s">
        <v>3633</v>
      </c>
    </row>
    <row r="5049" spans="1:8" hidden="1" x14ac:dyDescent="0.25">
      <c r="A5049" t="s">
        <v>672</v>
      </c>
      <c r="B5049" t="s">
        <v>1971</v>
      </c>
      <c r="C5049">
        <v>429</v>
      </c>
      <c r="D5049" t="s">
        <v>3630</v>
      </c>
      <c r="E5049">
        <v>253</v>
      </c>
      <c r="F5049">
        <v>412</v>
      </c>
      <c r="G5049">
        <v>5833</v>
      </c>
      <c r="H5049" t="s">
        <v>3631</v>
      </c>
    </row>
    <row r="5050" spans="1:8" x14ac:dyDescent="0.25">
      <c r="A5050" t="s">
        <v>672</v>
      </c>
      <c r="B5050" t="s">
        <v>1971</v>
      </c>
      <c r="C5050">
        <v>429</v>
      </c>
      <c r="D5050" t="s">
        <v>3632</v>
      </c>
      <c r="E5050">
        <v>109</v>
      </c>
      <c r="F5050">
        <v>174</v>
      </c>
      <c r="G5050">
        <v>6199</v>
      </c>
      <c r="H5050" t="s">
        <v>3633</v>
      </c>
    </row>
    <row r="5051" spans="1:8" hidden="1" x14ac:dyDescent="0.25">
      <c r="A5051" t="s">
        <v>673</v>
      </c>
      <c r="B5051" t="s">
        <v>1972</v>
      </c>
      <c r="C5051">
        <v>429</v>
      </c>
      <c r="D5051" t="s">
        <v>3630</v>
      </c>
      <c r="E5051">
        <v>253</v>
      </c>
      <c r="F5051">
        <v>412</v>
      </c>
      <c r="G5051">
        <v>5833</v>
      </c>
      <c r="H5051" t="s">
        <v>3631</v>
      </c>
    </row>
    <row r="5052" spans="1:8" x14ac:dyDescent="0.25">
      <c r="A5052" t="s">
        <v>673</v>
      </c>
      <c r="B5052" t="s">
        <v>1972</v>
      </c>
      <c r="C5052">
        <v>429</v>
      </c>
      <c r="D5052" t="s">
        <v>3632</v>
      </c>
      <c r="E5052">
        <v>109</v>
      </c>
      <c r="F5052">
        <v>174</v>
      </c>
      <c r="G5052">
        <v>6199</v>
      </c>
      <c r="H5052" t="s">
        <v>3633</v>
      </c>
    </row>
    <row r="5053" spans="1:8" hidden="1" x14ac:dyDescent="0.25">
      <c r="A5053" t="s">
        <v>674</v>
      </c>
      <c r="B5053" t="s">
        <v>1973</v>
      </c>
      <c r="C5053">
        <v>429</v>
      </c>
      <c r="D5053" t="s">
        <v>3630</v>
      </c>
      <c r="E5053">
        <v>253</v>
      </c>
      <c r="F5053">
        <v>412</v>
      </c>
      <c r="G5053">
        <v>5833</v>
      </c>
      <c r="H5053" t="s">
        <v>3631</v>
      </c>
    </row>
    <row r="5054" spans="1:8" x14ac:dyDescent="0.25">
      <c r="A5054" t="s">
        <v>674</v>
      </c>
      <c r="B5054" t="s">
        <v>1973</v>
      </c>
      <c r="C5054">
        <v>429</v>
      </c>
      <c r="D5054" t="s">
        <v>3632</v>
      </c>
      <c r="E5054">
        <v>109</v>
      </c>
      <c r="F5054">
        <v>174</v>
      </c>
      <c r="G5054">
        <v>6199</v>
      </c>
      <c r="H5054" t="s">
        <v>3633</v>
      </c>
    </row>
    <row r="5055" spans="1:8" hidden="1" x14ac:dyDescent="0.25">
      <c r="A5055" t="s">
        <v>675</v>
      </c>
      <c r="B5055" t="s">
        <v>1974</v>
      </c>
      <c r="C5055">
        <v>429</v>
      </c>
      <c r="D5055" t="s">
        <v>3630</v>
      </c>
      <c r="E5055">
        <v>253</v>
      </c>
      <c r="F5055">
        <v>412</v>
      </c>
      <c r="G5055">
        <v>5833</v>
      </c>
      <c r="H5055" t="s">
        <v>3631</v>
      </c>
    </row>
    <row r="5056" spans="1:8" x14ac:dyDescent="0.25">
      <c r="A5056" t="s">
        <v>675</v>
      </c>
      <c r="B5056" t="s">
        <v>1974</v>
      </c>
      <c r="C5056">
        <v>429</v>
      </c>
      <c r="D5056" t="s">
        <v>3632</v>
      </c>
      <c r="E5056">
        <v>109</v>
      </c>
      <c r="F5056">
        <v>174</v>
      </c>
      <c r="G5056">
        <v>6199</v>
      </c>
      <c r="H5056" t="s">
        <v>3633</v>
      </c>
    </row>
    <row r="5057" spans="1:8" hidden="1" x14ac:dyDescent="0.25">
      <c r="A5057" t="s">
        <v>676</v>
      </c>
      <c r="B5057" t="s">
        <v>1975</v>
      </c>
      <c r="C5057">
        <v>432</v>
      </c>
      <c r="D5057" t="s">
        <v>3630</v>
      </c>
      <c r="E5057">
        <v>256</v>
      </c>
      <c r="F5057">
        <v>415</v>
      </c>
      <c r="G5057">
        <v>5833</v>
      </c>
      <c r="H5057" t="s">
        <v>3631</v>
      </c>
    </row>
    <row r="5058" spans="1:8" x14ac:dyDescent="0.25">
      <c r="A5058" t="s">
        <v>676</v>
      </c>
      <c r="B5058" t="s">
        <v>1975</v>
      </c>
      <c r="C5058">
        <v>432</v>
      </c>
      <c r="D5058" t="s">
        <v>3632</v>
      </c>
      <c r="E5058">
        <v>112</v>
      </c>
      <c r="F5058">
        <v>177</v>
      </c>
      <c r="G5058">
        <v>6199</v>
      </c>
      <c r="H5058" t="s">
        <v>3633</v>
      </c>
    </row>
    <row r="5059" spans="1:8" hidden="1" x14ac:dyDescent="0.25">
      <c r="A5059" t="s">
        <v>677</v>
      </c>
      <c r="B5059" t="s">
        <v>1976</v>
      </c>
      <c r="C5059">
        <v>432</v>
      </c>
      <c r="D5059" t="s">
        <v>3630</v>
      </c>
      <c r="E5059">
        <v>256</v>
      </c>
      <c r="F5059">
        <v>415</v>
      </c>
      <c r="G5059">
        <v>5833</v>
      </c>
      <c r="H5059" t="s">
        <v>3631</v>
      </c>
    </row>
    <row r="5060" spans="1:8" x14ac:dyDescent="0.25">
      <c r="A5060" t="s">
        <v>677</v>
      </c>
      <c r="B5060" t="s">
        <v>1976</v>
      </c>
      <c r="C5060">
        <v>432</v>
      </c>
      <c r="D5060" t="s">
        <v>3632</v>
      </c>
      <c r="E5060">
        <v>112</v>
      </c>
      <c r="F5060">
        <v>177</v>
      </c>
      <c r="G5060">
        <v>6199</v>
      </c>
      <c r="H5060" t="s">
        <v>3633</v>
      </c>
    </row>
    <row r="5061" spans="1:8" hidden="1" x14ac:dyDescent="0.25">
      <c r="A5061" t="s">
        <v>678</v>
      </c>
      <c r="B5061" t="s">
        <v>1977</v>
      </c>
      <c r="C5061">
        <v>429</v>
      </c>
      <c r="D5061" t="s">
        <v>3630</v>
      </c>
      <c r="E5061">
        <v>253</v>
      </c>
      <c r="F5061">
        <v>412</v>
      </c>
      <c r="G5061">
        <v>5833</v>
      </c>
      <c r="H5061" t="s">
        <v>3631</v>
      </c>
    </row>
    <row r="5062" spans="1:8" x14ac:dyDescent="0.25">
      <c r="A5062" t="s">
        <v>678</v>
      </c>
      <c r="B5062" t="s">
        <v>1977</v>
      </c>
      <c r="C5062">
        <v>429</v>
      </c>
      <c r="D5062" t="s">
        <v>3632</v>
      </c>
      <c r="E5062">
        <v>109</v>
      </c>
      <c r="F5062">
        <v>174</v>
      </c>
      <c r="G5062">
        <v>6199</v>
      </c>
      <c r="H5062" t="s">
        <v>3633</v>
      </c>
    </row>
    <row r="5063" spans="1:8" hidden="1" x14ac:dyDescent="0.25">
      <c r="A5063" t="s">
        <v>5787</v>
      </c>
      <c r="B5063" t="s">
        <v>5788</v>
      </c>
      <c r="C5063">
        <v>686</v>
      </c>
      <c r="D5063" t="s">
        <v>3680</v>
      </c>
      <c r="E5063">
        <v>1</v>
      </c>
      <c r="F5063">
        <v>114</v>
      </c>
      <c r="G5063">
        <v>197</v>
      </c>
    </row>
    <row r="5064" spans="1:8" hidden="1" x14ac:dyDescent="0.25">
      <c r="A5064" t="s">
        <v>5787</v>
      </c>
      <c r="B5064" t="s">
        <v>5788</v>
      </c>
      <c r="C5064">
        <v>686</v>
      </c>
      <c r="D5064" t="s">
        <v>3630</v>
      </c>
      <c r="E5064">
        <v>465</v>
      </c>
      <c r="F5064">
        <v>626</v>
      </c>
      <c r="G5064">
        <v>5833</v>
      </c>
      <c r="H5064" t="s">
        <v>3631</v>
      </c>
    </row>
    <row r="5065" spans="1:8" x14ac:dyDescent="0.25">
      <c r="A5065" t="s">
        <v>5787</v>
      </c>
      <c r="B5065" t="s">
        <v>5788</v>
      </c>
      <c r="C5065">
        <v>686</v>
      </c>
      <c r="D5065" t="s">
        <v>3632</v>
      </c>
      <c r="E5065">
        <v>145</v>
      </c>
      <c r="F5065">
        <v>208</v>
      </c>
      <c r="G5065">
        <v>6199</v>
      </c>
      <c r="H5065" t="s">
        <v>3633</v>
      </c>
    </row>
    <row r="5066" spans="1:8" x14ac:dyDescent="0.25">
      <c r="A5066" t="s">
        <v>5787</v>
      </c>
      <c r="B5066" t="s">
        <v>5788</v>
      </c>
      <c r="C5066">
        <v>686</v>
      </c>
      <c r="D5066" t="s">
        <v>3632</v>
      </c>
      <c r="E5066">
        <v>210</v>
      </c>
      <c r="F5066">
        <v>280</v>
      </c>
      <c r="G5066">
        <v>6199</v>
      </c>
      <c r="H5066" t="s">
        <v>3633</v>
      </c>
    </row>
    <row r="5067" spans="1:8" x14ac:dyDescent="0.25">
      <c r="A5067" t="s">
        <v>5787</v>
      </c>
      <c r="B5067" t="s">
        <v>5788</v>
      </c>
      <c r="C5067">
        <v>686</v>
      </c>
      <c r="D5067" t="s">
        <v>3632</v>
      </c>
      <c r="E5067">
        <v>284</v>
      </c>
      <c r="F5067">
        <v>362</v>
      </c>
      <c r="G5067">
        <v>6199</v>
      </c>
      <c r="H5067" t="s">
        <v>3633</v>
      </c>
    </row>
    <row r="5068" spans="1:8" hidden="1" x14ac:dyDescent="0.25">
      <c r="A5068" t="s">
        <v>5789</v>
      </c>
      <c r="B5068" t="s">
        <v>5790</v>
      </c>
      <c r="C5068">
        <v>402</v>
      </c>
      <c r="D5068" t="s">
        <v>3639</v>
      </c>
      <c r="E5068">
        <v>36</v>
      </c>
      <c r="F5068">
        <v>81</v>
      </c>
      <c r="G5068">
        <v>4169</v>
      </c>
      <c r="H5068" t="s">
        <v>3640</v>
      </c>
    </row>
    <row r="5069" spans="1:8" hidden="1" x14ac:dyDescent="0.25">
      <c r="A5069" t="s">
        <v>5789</v>
      </c>
      <c r="B5069" t="s">
        <v>5790</v>
      </c>
      <c r="C5069">
        <v>402</v>
      </c>
      <c r="D5069" t="s">
        <v>3630</v>
      </c>
      <c r="E5069">
        <v>240</v>
      </c>
      <c r="F5069">
        <v>400</v>
      </c>
      <c r="G5069">
        <v>5833</v>
      </c>
      <c r="H5069" t="s">
        <v>3631</v>
      </c>
    </row>
    <row r="5070" spans="1:8" x14ac:dyDescent="0.25">
      <c r="A5070" t="s">
        <v>5789</v>
      </c>
      <c r="B5070" t="s">
        <v>5790</v>
      </c>
      <c r="C5070">
        <v>402</v>
      </c>
      <c r="D5070" t="s">
        <v>3632</v>
      </c>
      <c r="E5070">
        <v>109</v>
      </c>
      <c r="F5070">
        <v>170</v>
      </c>
      <c r="G5070">
        <v>6199</v>
      </c>
      <c r="H5070" t="s">
        <v>3633</v>
      </c>
    </row>
    <row r="5071" spans="1:8" hidden="1" x14ac:dyDescent="0.25">
      <c r="A5071" t="s">
        <v>679</v>
      </c>
      <c r="B5071" t="s">
        <v>1978</v>
      </c>
      <c r="C5071">
        <v>423</v>
      </c>
      <c r="D5071" t="s">
        <v>3630</v>
      </c>
      <c r="E5071">
        <v>256</v>
      </c>
      <c r="F5071">
        <v>416</v>
      </c>
      <c r="G5071">
        <v>5833</v>
      </c>
      <c r="H5071" t="s">
        <v>3631</v>
      </c>
    </row>
    <row r="5072" spans="1:8" x14ac:dyDescent="0.25">
      <c r="A5072" t="s">
        <v>679</v>
      </c>
      <c r="B5072" t="s">
        <v>1978</v>
      </c>
      <c r="C5072">
        <v>423</v>
      </c>
      <c r="D5072" t="s">
        <v>3632</v>
      </c>
      <c r="E5072">
        <v>120</v>
      </c>
      <c r="F5072">
        <v>185</v>
      </c>
      <c r="G5072">
        <v>6199</v>
      </c>
      <c r="H5072" t="s">
        <v>3633</v>
      </c>
    </row>
    <row r="5073" spans="1:8" hidden="1" x14ac:dyDescent="0.25">
      <c r="A5073" t="s">
        <v>5791</v>
      </c>
      <c r="B5073" t="s">
        <v>5792</v>
      </c>
      <c r="C5073">
        <v>761</v>
      </c>
      <c r="D5073" t="s">
        <v>3657</v>
      </c>
      <c r="E5073">
        <v>27</v>
      </c>
      <c r="F5073">
        <v>124</v>
      </c>
      <c r="G5073">
        <v>2653</v>
      </c>
      <c r="H5073" t="s">
        <v>3658</v>
      </c>
    </row>
    <row r="5074" spans="1:8" hidden="1" x14ac:dyDescent="0.25">
      <c r="A5074" t="s">
        <v>5791</v>
      </c>
      <c r="B5074" t="s">
        <v>5792</v>
      </c>
      <c r="C5074">
        <v>761</v>
      </c>
      <c r="D5074" t="s">
        <v>3639</v>
      </c>
      <c r="E5074">
        <v>362</v>
      </c>
      <c r="F5074">
        <v>410</v>
      </c>
      <c r="G5074">
        <v>4169</v>
      </c>
      <c r="H5074" t="s">
        <v>3640</v>
      </c>
    </row>
    <row r="5075" spans="1:8" hidden="1" x14ac:dyDescent="0.25">
      <c r="A5075" t="s">
        <v>5791</v>
      </c>
      <c r="B5075" t="s">
        <v>5792</v>
      </c>
      <c r="C5075">
        <v>761</v>
      </c>
      <c r="D5075" t="s">
        <v>3630</v>
      </c>
      <c r="E5075">
        <v>592</v>
      </c>
      <c r="F5075">
        <v>753</v>
      </c>
      <c r="G5075">
        <v>5833</v>
      </c>
      <c r="H5075" t="s">
        <v>3631</v>
      </c>
    </row>
    <row r="5076" spans="1:8" x14ac:dyDescent="0.25">
      <c r="A5076" t="s">
        <v>5791</v>
      </c>
      <c r="B5076" t="s">
        <v>5792</v>
      </c>
      <c r="C5076">
        <v>761</v>
      </c>
      <c r="D5076" t="s">
        <v>3632</v>
      </c>
      <c r="E5076">
        <v>435</v>
      </c>
      <c r="F5076">
        <v>507</v>
      </c>
      <c r="G5076">
        <v>6199</v>
      </c>
      <c r="H5076" t="s">
        <v>3633</v>
      </c>
    </row>
    <row r="5077" spans="1:8" hidden="1" x14ac:dyDescent="0.25">
      <c r="A5077" t="s">
        <v>680</v>
      </c>
      <c r="B5077" t="s">
        <v>1979</v>
      </c>
      <c r="C5077">
        <v>428</v>
      </c>
      <c r="D5077" t="s">
        <v>5024</v>
      </c>
      <c r="E5077">
        <v>1</v>
      </c>
      <c r="F5077">
        <v>69</v>
      </c>
      <c r="G5077">
        <v>55</v>
      </c>
    </row>
    <row r="5078" spans="1:8" hidden="1" x14ac:dyDescent="0.25">
      <c r="A5078" t="s">
        <v>680</v>
      </c>
      <c r="B5078" t="s">
        <v>1979</v>
      </c>
      <c r="C5078">
        <v>428</v>
      </c>
      <c r="D5078" t="s">
        <v>3630</v>
      </c>
      <c r="E5078">
        <v>268</v>
      </c>
      <c r="F5078">
        <v>427</v>
      </c>
      <c r="G5078">
        <v>5833</v>
      </c>
      <c r="H5078" t="s">
        <v>3631</v>
      </c>
    </row>
    <row r="5079" spans="1:8" x14ac:dyDescent="0.25">
      <c r="A5079" t="s">
        <v>680</v>
      </c>
      <c r="B5079" t="s">
        <v>1979</v>
      </c>
      <c r="C5079">
        <v>428</v>
      </c>
      <c r="D5079" t="s">
        <v>3632</v>
      </c>
      <c r="E5079">
        <v>103</v>
      </c>
      <c r="F5079">
        <v>188</v>
      </c>
      <c r="G5079">
        <v>6199</v>
      </c>
      <c r="H5079" t="s">
        <v>3633</v>
      </c>
    </row>
    <row r="5080" spans="1:8" hidden="1" x14ac:dyDescent="0.25">
      <c r="A5080" t="s">
        <v>5793</v>
      </c>
      <c r="B5080" t="s">
        <v>5794</v>
      </c>
      <c r="C5080">
        <v>386</v>
      </c>
      <c r="D5080" t="s">
        <v>3639</v>
      </c>
      <c r="E5080">
        <v>20</v>
      </c>
      <c r="F5080">
        <v>65</v>
      </c>
      <c r="G5080">
        <v>4169</v>
      </c>
      <c r="H5080" t="s">
        <v>3640</v>
      </c>
    </row>
    <row r="5081" spans="1:8" hidden="1" x14ac:dyDescent="0.25">
      <c r="A5081" t="s">
        <v>5793</v>
      </c>
      <c r="B5081" t="s">
        <v>5794</v>
      </c>
      <c r="C5081">
        <v>386</v>
      </c>
      <c r="D5081" t="s">
        <v>3630</v>
      </c>
      <c r="E5081">
        <v>224</v>
      </c>
      <c r="F5081">
        <v>384</v>
      </c>
      <c r="G5081">
        <v>5833</v>
      </c>
      <c r="H5081" t="s">
        <v>3631</v>
      </c>
    </row>
    <row r="5082" spans="1:8" x14ac:dyDescent="0.25">
      <c r="A5082" t="s">
        <v>5793</v>
      </c>
      <c r="B5082" t="s">
        <v>5794</v>
      </c>
      <c r="C5082">
        <v>386</v>
      </c>
      <c r="D5082" t="s">
        <v>3632</v>
      </c>
      <c r="E5082">
        <v>93</v>
      </c>
      <c r="F5082">
        <v>154</v>
      </c>
      <c r="G5082">
        <v>6199</v>
      </c>
      <c r="H5082" t="s">
        <v>3633</v>
      </c>
    </row>
    <row r="5083" spans="1:8" hidden="1" x14ac:dyDescent="0.25">
      <c r="A5083" t="s">
        <v>5795</v>
      </c>
      <c r="B5083" t="s">
        <v>5796</v>
      </c>
      <c r="C5083">
        <v>654</v>
      </c>
      <c r="D5083" t="s">
        <v>3630</v>
      </c>
      <c r="E5083">
        <v>437</v>
      </c>
      <c r="F5083">
        <v>599</v>
      </c>
      <c r="G5083">
        <v>5833</v>
      </c>
      <c r="H5083" t="s">
        <v>3631</v>
      </c>
    </row>
    <row r="5084" spans="1:8" x14ac:dyDescent="0.25">
      <c r="A5084" t="s">
        <v>5795</v>
      </c>
      <c r="B5084" t="s">
        <v>5796</v>
      </c>
      <c r="C5084">
        <v>654</v>
      </c>
      <c r="D5084" t="s">
        <v>3632</v>
      </c>
      <c r="E5084">
        <v>131</v>
      </c>
      <c r="F5084">
        <v>193</v>
      </c>
      <c r="G5084">
        <v>6199</v>
      </c>
      <c r="H5084" t="s">
        <v>3633</v>
      </c>
    </row>
    <row r="5085" spans="1:8" x14ac:dyDescent="0.25">
      <c r="A5085" t="s">
        <v>5795</v>
      </c>
      <c r="B5085" t="s">
        <v>5796</v>
      </c>
      <c r="C5085">
        <v>654</v>
      </c>
      <c r="D5085" t="s">
        <v>3632</v>
      </c>
      <c r="E5085">
        <v>196</v>
      </c>
      <c r="F5085">
        <v>268</v>
      </c>
      <c r="G5085">
        <v>6199</v>
      </c>
      <c r="H5085" t="s">
        <v>3633</v>
      </c>
    </row>
    <row r="5086" spans="1:8" x14ac:dyDescent="0.25">
      <c r="A5086" t="s">
        <v>5795</v>
      </c>
      <c r="B5086" t="s">
        <v>5796</v>
      </c>
      <c r="C5086">
        <v>654</v>
      </c>
      <c r="D5086" t="s">
        <v>3632</v>
      </c>
      <c r="E5086">
        <v>272</v>
      </c>
      <c r="F5086">
        <v>351</v>
      </c>
      <c r="G5086">
        <v>6199</v>
      </c>
      <c r="H5086" t="s">
        <v>3633</v>
      </c>
    </row>
    <row r="5087" spans="1:8" hidden="1" x14ac:dyDescent="0.25">
      <c r="A5087" t="s">
        <v>5797</v>
      </c>
      <c r="B5087" t="s">
        <v>5798</v>
      </c>
      <c r="C5087">
        <v>686</v>
      </c>
      <c r="D5087" t="s">
        <v>3680</v>
      </c>
      <c r="E5087">
        <v>1</v>
      </c>
      <c r="F5087">
        <v>114</v>
      </c>
      <c r="G5087">
        <v>197</v>
      </c>
    </row>
    <row r="5088" spans="1:8" hidden="1" x14ac:dyDescent="0.25">
      <c r="A5088" t="s">
        <v>5797</v>
      </c>
      <c r="B5088" t="s">
        <v>5798</v>
      </c>
      <c r="C5088">
        <v>686</v>
      </c>
      <c r="D5088" t="s">
        <v>3630</v>
      </c>
      <c r="E5088">
        <v>465</v>
      </c>
      <c r="F5088">
        <v>626</v>
      </c>
      <c r="G5088">
        <v>5833</v>
      </c>
      <c r="H5088" t="s">
        <v>3631</v>
      </c>
    </row>
    <row r="5089" spans="1:8" x14ac:dyDescent="0.25">
      <c r="A5089" t="s">
        <v>5797</v>
      </c>
      <c r="B5089" t="s">
        <v>5798</v>
      </c>
      <c r="C5089">
        <v>686</v>
      </c>
      <c r="D5089" t="s">
        <v>3632</v>
      </c>
      <c r="E5089">
        <v>145</v>
      </c>
      <c r="F5089">
        <v>208</v>
      </c>
      <c r="G5089">
        <v>6199</v>
      </c>
      <c r="H5089" t="s">
        <v>3633</v>
      </c>
    </row>
    <row r="5090" spans="1:8" x14ac:dyDescent="0.25">
      <c r="A5090" t="s">
        <v>5797</v>
      </c>
      <c r="B5090" t="s">
        <v>5798</v>
      </c>
      <c r="C5090">
        <v>686</v>
      </c>
      <c r="D5090" t="s">
        <v>3632</v>
      </c>
      <c r="E5090">
        <v>210</v>
      </c>
      <c r="F5090">
        <v>280</v>
      </c>
      <c r="G5090">
        <v>6199</v>
      </c>
      <c r="H5090" t="s">
        <v>3633</v>
      </c>
    </row>
    <row r="5091" spans="1:8" x14ac:dyDescent="0.25">
      <c r="A5091" t="s">
        <v>5797</v>
      </c>
      <c r="B5091" t="s">
        <v>5798</v>
      </c>
      <c r="C5091">
        <v>686</v>
      </c>
      <c r="D5091" t="s">
        <v>3632</v>
      </c>
      <c r="E5091">
        <v>284</v>
      </c>
      <c r="F5091">
        <v>362</v>
      </c>
      <c r="G5091">
        <v>6199</v>
      </c>
      <c r="H5091" t="s">
        <v>3633</v>
      </c>
    </row>
    <row r="5092" spans="1:8" hidden="1" x14ac:dyDescent="0.25">
      <c r="A5092" t="s">
        <v>17</v>
      </c>
      <c r="B5092" t="s">
        <v>1322</v>
      </c>
      <c r="C5092">
        <v>689</v>
      </c>
      <c r="D5092" t="s">
        <v>3630</v>
      </c>
      <c r="E5092">
        <v>378</v>
      </c>
      <c r="F5092">
        <v>536</v>
      </c>
      <c r="G5092">
        <v>5833</v>
      </c>
      <c r="H5092" t="s">
        <v>3631</v>
      </c>
    </row>
    <row r="5093" spans="1:8" x14ac:dyDescent="0.25">
      <c r="A5093" t="s">
        <v>17</v>
      </c>
      <c r="B5093" t="s">
        <v>1322</v>
      </c>
      <c r="C5093">
        <v>689</v>
      </c>
      <c r="D5093" t="s">
        <v>3632</v>
      </c>
      <c r="E5093">
        <v>183</v>
      </c>
      <c r="F5093">
        <v>322</v>
      </c>
      <c r="G5093">
        <v>6199</v>
      </c>
      <c r="H5093" t="s">
        <v>3633</v>
      </c>
    </row>
    <row r="5094" spans="1:8" hidden="1" x14ac:dyDescent="0.25">
      <c r="A5094" t="s">
        <v>17</v>
      </c>
      <c r="B5094" t="s">
        <v>1322</v>
      </c>
      <c r="C5094">
        <v>689</v>
      </c>
      <c r="D5094" t="s">
        <v>4283</v>
      </c>
      <c r="E5094">
        <v>544</v>
      </c>
      <c r="F5094">
        <v>671</v>
      </c>
      <c r="G5094">
        <v>481</v>
      </c>
      <c r="H5094" t="s">
        <v>4284</v>
      </c>
    </row>
    <row r="5095" spans="1:8" hidden="1" x14ac:dyDescent="0.25">
      <c r="A5095" t="s">
        <v>5799</v>
      </c>
      <c r="B5095" t="s">
        <v>5800</v>
      </c>
      <c r="C5095">
        <v>696</v>
      </c>
      <c r="D5095" t="s">
        <v>3630</v>
      </c>
      <c r="E5095">
        <v>478</v>
      </c>
      <c r="F5095">
        <v>642</v>
      </c>
      <c r="G5095">
        <v>5833</v>
      </c>
      <c r="H5095" t="s">
        <v>3631</v>
      </c>
    </row>
    <row r="5096" spans="1:8" x14ac:dyDescent="0.25">
      <c r="A5096" t="s">
        <v>5799</v>
      </c>
      <c r="B5096" t="s">
        <v>5800</v>
      </c>
      <c r="C5096">
        <v>696</v>
      </c>
      <c r="D5096" t="s">
        <v>3632</v>
      </c>
      <c r="E5096">
        <v>206</v>
      </c>
      <c r="F5096">
        <v>274</v>
      </c>
      <c r="G5096">
        <v>6199</v>
      </c>
      <c r="H5096" t="s">
        <v>3633</v>
      </c>
    </row>
    <row r="5097" spans="1:8" x14ac:dyDescent="0.25">
      <c r="A5097" t="s">
        <v>5799</v>
      </c>
      <c r="B5097" t="s">
        <v>5800</v>
      </c>
      <c r="C5097">
        <v>696</v>
      </c>
      <c r="D5097" t="s">
        <v>3632</v>
      </c>
      <c r="E5097">
        <v>275</v>
      </c>
      <c r="F5097">
        <v>406</v>
      </c>
      <c r="G5097">
        <v>6199</v>
      </c>
      <c r="H5097" t="s">
        <v>3633</v>
      </c>
    </row>
    <row r="5098" spans="1:8" hidden="1" x14ac:dyDescent="0.25">
      <c r="A5098" t="s">
        <v>5801</v>
      </c>
      <c r="B5098" t="s">
        <v>5802</v>
      </c>
      <c r="C5098">
        <v>417</v>
      </c>
      <c r="D5098" t="s">
        <v>3639</v>
      </c>
      <c r="E5098">
        <v>40</v>
      </c>
      <c r="F5098">
        <v>88</v>
      </c>
      <c r="G5098">
        <v>4169</v>
      </c>
      <c r="H5098" t="s">
        <v>3640</v>
      </c>
    </row>
    <row r="5099" spans="1:8" hidden="1" x14ac:dyDescent="0.25">
      <c r="A5099" t="s">
        <v>5801</v>
      </c>
      <c r="B5099" t="s">
        <v>5802</v>
      </c>
      <c r="C5099">
        <v>417</v>
      </c>
      <c r="D5099" t="s">
        <v>3630</v>
      </c>
      <c r="E5099">
        <v>248</v>
      </c>
      <c r="F5099">
        <v>409</v>
      </c>
      <c r="G5099">
        <v>5833</v>
      </c>
      <c r="H5099" t="s">
        <v>3631</v>
      </c>
    </row>
    <row r="5100" spans="1:8" x14ac:dyDescent="0.25">
      <c r="A5100" t="s">
        <v>5801</v>
      </c>
      <c r="B5100" t="s">
        <v>5802</v>
      </c>
      <c r="C5100">
        <v>417</v>
      </c>
      <c r="D5100" t="s">
        <v>3632</v>
      </c>
      <c r="E5100">
        <v>114</v>
      </c>
      <c r="F5100">
        <v>178</v>
      </c>
      <c r="G5100">
        <v>6199</v>
      </c>
      <c r="H5100" t="s">
        <v>3633</v>
      </c>
    </row>
    <row r="5101" spans="1:8" hidden="1" x14ac:dyDescent="0.25">
      <c r="A5101" t="s">
        <v>681</v>
      </c>
      <c r="B5101" t="s">
        <v>1980</v>
      </c>
      <c r="C5101">
        <v>494</v>
      </c>
      <c r="D5101" t="s">
        <v>3630</v>
      </c>
      <c r="E5101">
        <v>333</v>
      </c>
      <c r="F5101">
        <v>491</v>
      </c>
      <c r="G5101">
        <v>5833</v>
      </c>
      <c r="H5101" t="s">
        <v>3631</v>
      </c>
    </row>
    <row r="5102" spans="1:8" x14ac:dyDescent="0.25">
      <c r="A5102" t="s">
        <v>681</v>
      </c>
      <c r="B5102" t="s">
        <v>1980</v>
      </c>
      <c r="C5102">
        <v>494</v>
      </c>
      <c r="D5102" t="s">
        <v>3632</v>
      </c>
      <c r="E5102">
        <v>177</v>
      </c>
      <c r="F5102">
        <v>271</v>
      </c>
      <c r="G5102">
        <v>6199</v>
      </c>
      <c r="H5102" t="s">
        <v>3633</v>
      </c>
    </row>
    <row r="5103" spans="1:8" hidden="1" x14ac:dyDescent="0.25">
      <c r="A5103" t="s">
        <v>682</v>
      </c>
      <c r="B5103" t="s">
        <v>1981</v>
      </c>
      <c r="C5103">
        <v>409</v>
      </c>
      <c r="D5103" t="s">
        <v>5048</v>
      </c>
      <c r="E5103">
        <v>1</v>
      </c>
      <c r="F5103">
        <v>100</v>
      </c>
      <c r="G5103">
        <v>266</v>
      </c>
    </row>
    <row r="5104" spans="1:8" hidden="1" x14ac:dyDescent="0.25">
      <c r="A5104" t="s">
        <v>682</v>
      </c>
      <c r="B5104" t="s">
        <v>1981</v>
      </c>
      <c r="C5104">
        <v>409</v>
      </c>
      <c r="D5104" t="s">
        <v>3630</v>
      </c>
      <c r="E5104">
        <v>234</v>
      </c>
      <c r="F5104">
        <v>394</v>
      </c>
      <c r="G5104">
        <v>5833</v>
      </c>
      <c r="H5104" t="s">
        <v>3631</v>
      </c>
    </row>
    <row r="5105" spans="1:8" x14ac:dyDescent="0.25">
      <c r="A5105" t="s">
        <v>682</v>
      </c>
      <c r="B5105" t="s">
        <v>1981</v>
      </c>
      <c r="C5105">
        <v>409</v>
      </c>
      <c r="D5105" t="s">
        <v>3632</v>
      </c>
      <c r="E5105">
        <v>107</v>
      </c>
      <c r="F5105">
        <v>171</v>
      </c>
      <c r="G5105">
        <v>6199</v>
      </c>
      <c r="H5105" t="s">
        <v>3633</v>
      </c>
    </row>
    <row r="5106" spans="1:8" hidden="1" x14ac:dyDescent="0.25">
      <c r="A5106" t="s">
        <v>5803</v>
      </c>
      <c r="B5106" t="s">
        <v>5804</v>
      </c>
      <c r="C5106">
        <v>736</v>
      </c>
      <c r="D5106" t="s">
        <v>3630</v>
      </c>
      <c r="E5106">
        <v>490</v>
      </c>
      <c r="F5106">
        <v>653</v>
      </c>
      <c r="G5106">
        <v>5833</v>
      </c>
      <c r="H5106" t="s">
        <v>3631</v>
      </c>
    </row>
    <row r="5107" spans="1:8" x14ac:dyDescent="0.25">
      <c r="A5107" t="s">
        <v>5803</v>
      </c>
      <c r="B5107" t="s">
        <v>5804</v>
      </c>
      <c r="C5107">
        <v>736</v>
      </c>
      <c r="D5107" t="s">
        <v>3632</v>
      </c>
      <c r="E5107">
        <v>136</v>
      </c>
      <c r="F5107">
        <v>197</v>
      </c>
      <c r="G5107">
        <v>6199</v>
      </c>
      <c r="H5107" t="s">
        <v>3633</v>
      </c>
    </row>
    <row r="5108" spans="1:8" x14ac:dyDescent="0.25">
      <c r="A5108" t="s">
        <v>5803</v>
      </c>
      <c r="B5108" t="s">
        <v>5804</v>
      </c>
      <c r="C5108">
        <v>736</v>
      </c>
      <c r="D5108" t="s">
        <v>3632</v>
      </c>
      <c r="E5108">
        <v>198</v>
      </c>
      <c r="F5108">
        <v>268</v>
      </c>
      <c r="G5108">
        <v>6199</v>
      </c>
      <c r="H5108" t="s">
        <v>3633</v>
      </c>
    </row>
    <row r="5109" spans="1:8" x14ac:dyDescent="0.25">
      <c r="A5109" t="s">
        <v>5803</v>
      </c>
      <c r="B5109" t="s">
        <v>5804</v>
      </c>
      <c r="C5109">
        <v>736</v>
      </c>
      <c r="D5109" t="s">
        <v>3632</v>
      </c>
      <c r="E5109">
        <v>272</v>
      </c>
      <c r="F5109">
        <v>361</v>
      </c>
      <c r="G5109">
        <v>6199</v>
      </c>
      <c r="H5109" t="s">
        <v>3633</v>
      </c>
    </row>
    <row r="5110" spans="1:8" hidden="1" x14ac:dyDescent="0.25">
      <c r="A5110" t="s">
        <v>5805</v>
      </c>
      <c r="B5110" t="s">
        <v>5806</v>
      </c>
      <c r="C5110">
        <v>728</v>
      </c>
      <c r="D5110" t="s">
        <v>3639</v>
      </c>
      <c r="E5110">
        <v>206</v>
      </c>
      <c r="F5110">
        <v>252</v>
      </c>
      <c r="G5110">
        <v>4169</v>
      </c>
      <c r="H5110" t="s">
        <v>3640</v>
      </c>
    </row>
    <row r="5111" spans="1:8" hidden="1" x14ac:dyDescent="0.25">
      <c r="A5111" t="s">
        <v>5805</v>
      </c>
      <c r="B5111" t="s">
        <v>5806</v>
      </c>
      <c r="C5111">
        <v>728</v>
      </c>
      <c r="D5111" t="s">
        <v>3630</v>
      </c>
      <c r="E5111">
        <v>525</v>
      </c>
      <c r="F5111">
        <v>697</v>
      </c>
      <c r="G5111">
        <v>5833</v>
      </c>
      <c r="H5111" t="s">
        <v>3631</v>
      </c>
    </row>
    <row r="5112" spans="1:8" x14ac:dyDescent="0.25">
      <c r="A5112" t="s">
        <v>5805</v>
      </c>
      <c r="B5112" t="s">
        <v>5806</v>
      </c>
      <c r="C5112">
        <v>728</v>
      </c>
      <c r="D5112" t="s">
        <v>3632</v>
      </c>
      <c r="E5112">
        <v>262</v>
      </c>
      <c r="F5112">
        <v>370</v>
      </c>
      <c r="G5112">
        <v>6199</v>
      </c>
      <c r="H5112" t="s">
        <v>3633</v>
      </c>
    </row>
    <row r="5113" spans="1:8" hidden="1" x14ac:dyDescent="0.25">
      <c r="A5113" t="s">
        <v>683</v>
      </c>
      <c r="B5113" t="s">
        <v>1982</v>
      </c>
      <c r="C5113">
        <v>709</v>
      </c>
      <c r="D5113" t="s">
        <v>5807</v>
      </c>
      <c r="E5113">
        <v>1</v>
      </c>
      <c r="F5113">
        <v>69</v>
      </c>
      <c r="G5113">
        <v>3</v>
      </c>
    </row>
    <row r="5114" spans="1:8" hidden="1" x14ac:dyDescent="0.25">
      <c r="A5114" t="s">
        <v>683</v>
      </c>
      <c r="B5114" t="s">
        <v>1982</v>
      </c>
      <c r="C5114">
        <v>709</v>
      </c>
      <c r="D5114" t="s">
        <v>3630</v>
      </c>
      <c r="E5114">
        <v>516</v>
      </c>
      <c r="F5114">
        <v>685</v>
      </c>
      <c r="G5114">
        <v>5833</v>
      </c>
      <c r="H5114" t="s">
        <v>3631</v>
      </c>
    </row>
    <row r="5115" spans="1:8" x14ac:dyDescent="0.25">
      <c r="A5115" t="s">
        <v>683</v>
      </c>
      <c r="B5115" t="s">
        <v>1982</v>
      </c>
      <c r="C5115">
        <v>709</v>
      </c>
      <c r="D5115" t="s">
        <v>3632</v>
      </c>
      <c r="E5115">
        <v>357</v>
      </c>
      <c r="F5115">
        <v>456</v>
      </c>
      <c r="G5115">
        <v>6199</v>
      </c>
      <c r="H5115" t="s">
        <v>3633</v>
      </c>
    </row>
    <row r="5116" spans="1:8" hidden="1" x14ac:dyDescent="0.25">
      <c r="A5116" t="s">
        <v>5808</v>
      </c>
      <c r="B5116" t="s">
        <v>5809</v>
      </c>
      <c r="C5116">
        <v>645</v>
      </c>
      <c r="D5116" t="s">
        <v>5810</v>
      </c>
      <c r="E5116">
        <v>1</v>
      </c>
      <c r="F5116">
        <v>41</v>
      </c>
      <c r="G5116">
        <v>2</v>
      </c>
    </row>
    <row r="5117" spans="1:8" hidden="1" x14ac:dyDescent="0.25">
      <c r="A5117" t="s">
        <v>5808</v>
      </c>
      <c r="B5117" t="s">
        <v>5809</v>
      </c>
      <c r="C5117">
        <v>645</v>
      </c>
      <c r="D5117" t="s">
        <v>3630</v>
      </c>
      <c r="E5117">
        <v>486</v>
      </c>
      <c r="F5117">
        <v>644</v>
      </c>
      <c r="G5117">
        <v>5833</v>
      </c>
      <c r="H5117" t="s">
        <v>3631</v>
      </c>
    </row>
    <row r="5118" spans="1:8" x14ac:dyDescent="0.25">
      <c r="A5118" t="s">
        <v>5808</v>
      </c>
      <c r="B5118" t="s">
        <v>5809</v>
      </c>
      <c r="C5118">
        <v>645</v>
      </c>
      <c r="D5118" t="s">
        <v>3632</v>
      </c>
      <c r="E5118">
        <v>135</v>
      </c>
      <c r="F5118">
        <v>198</v>
      </c>
      <c r="G5118">
        <v>6199</v>
      </c>
      <c r="H5118" t="s">
        <v>3633</v>
      </c>
    </row>
    <row r="5119" spans="1:8" x14ac:dyDescent="0.25">
      <c r="A5119" t="s">
        <v>5808</v>
      </c>
      <c r="B5119" t="s">
        <v>5809</v>
      </c>
      <c r="C5119">
        <v>645</v>
      </c>
      <c r="D5119" t="s">
        <v>3632</v>
      </c>
      <c r="E5119">
        <v>204</v>
      </c>
      <c r="F5119">
        <v>398</v>
      </c>
      <c r="G5119">
        <v>6199</v>
      </c>
      <c r="H5119" t="s">
        <v>3633</v>
      </c>
    </row>
    <row r="5120" spans="1:8" hidden="1" x14ac:dyDescent="0.25">
      <c r="A5120" t="s">
        <v>684</v>
      </c>
      <c r="B5120" t="s">
        <v>1983</v>
      </c>
      <c r="C5120">
        <v>493</v>
      </c>
      <c r="D5120" t="s">
        <v>3630</v>
      </c>
      <c r="E5120">
        <v>330</v>
      </c>
      <c r="F5120">
        <v>490</v>
      </c>
      <c r="G5120">
        <v>5833</v>
      </c>
      <c r="H5120" t="s">
        <v>3631</v>
      </c>
    </row>
    <row r="5121" spans="1:8" x14ac:dyDescent="0.25">
      <c r="A5121" t="s">
        <v>684</v>
      </c>
      <c r="B5121" t="s">
        <v>1983</v>
      </c>
      <c r="C5121">
        <v>493</v>
      </c>
      <c r="D5121" t="s">
        <v>3632</v>
      </c>
      <c r="E5121">
        <v>175</v>
      </c>
      <c r="F5121">
        <v>266</v>
      </c>
      <c r="G5121">
        <v>6199</v>
      </c>
      <c r="H5121" t="s">
        <v>3633</v>
      </c>
    </row>
    <row r="5122" spans="1:8" hidden="1" x14ac:dyDescent="0.25">
      <c r="A5122" t="s">
        <v>685</v>
      </c>
      <c r="B5122" t="s">
        <v>1984</v>
      </c>
      <c r="C5122">
        <v>360</v>
      </c>
      <c r="D5122" t="s">
        <v>3630</v>
      </c>
      <c r="E5122">
        <v>154</v>
      </c>
      <c r="F5122">
        <v>323</v>
      </c>
      <c r="G5122">
        <v>5833</v>
      </c>
      <c r="H5122" t="s">
        <v>3631</v>
      </c>
    </row>
    <row r="5123" spans="1:8" x14ac:dyDescent="0.25">
      <c r="A5123" t="s">
        <v>685</v>
      </c>
      <c r="B5123" t="s">
        <v>1984</v>
      </c>
      <c r="C5123">
        <v>360</v>
      </c>
      <c r="D5123" t="s">
        <v>3632</v>
      </c>
      <c r="E5123">
        <v>27</v>
      </c>
      <c r="F5123">
        <v>91</v>
      </c>
      <c r="G5123">
        <v>6199</v>
      </c>
      <c r="H5123" t="s">
        <v>3633</v>
      </c>
    </row>
    <row r="5124" spans="1:8" hidden="1" x14ac:dyDescent="0.25">
      <c r="A5124" t="s">
        <v>5811</v>
      </c>
      <c r="B5124" t="s">
        <v>5812</v>
      </c>
      <c r="C5124">
        <v>666</v>
      </c>
      <c r="D5124" t="s">
        <v>3670</v>
      </c>
      <c r="E5124">
        <v>30</v>
      </c>
      <c r="F5124">
        <v>108</v>
      </c>
      <c r="G5124">
        <v>16</v>
      </c>
    </row>
    <row r="5125" spans="1:8" hidden="1" x14ac:dyDescent="0.25">
      <c r="A5125" t="s">
        <v>5811</v>
      </c>
      <c r="B5125" t="s">
        <v>5812</v>
      </c>
      <c r="C5125">
        <v>666</v>
      </c>
      <c r="D5125" t="s">
        <v>3630</v>
      </c>
      <c r="E5125">
        <v>440</v>
      </c>
      <c r="F5125">
        <v>607</v>
      </c>
      <c r="G5125">
        <v>5833</v>
      </c>
      <c r="H5125" t="s">
        <v>3631</v>
      </c>
    </row>
    <row r="5126" spans="1:8" x14ac:dyDescent="0.25">
      <c r="A5126" t="s">
        <v>5811</v>
      </c>
      <c r="B5126" t="s">
        <v>5812</v>
      </c>
      <c r="C5126">
        <v>666</v>
      </c>
      <c r="D5126" t="s">
        <v>3632</v>
      </c>
      <c r="E5126">
        <v>129</v>
      </c>
      <c r="F5126">
        <v>188</v>
      </c>
      <c r="G5126">
        <v>6199</v>
      </c>
      <c r="H5126" t="s">
        <v>3633</v>
      </c>
    </row>
    <row r="5127" spans="1:8" x14ac:dyDescent="0.25">
      <c r="A5127" t="s">
        <v>5811</v>
      </c>
      <c r="B5127" t="s">
        <v>5812</v>
      </c>
      <c r="C5127">
        <v>666</v>
      </c>
      <c r="D5127" t="s">
        <v>3632</v>
      </c>
      <c r="E5127">
        <v>192</v>
      </c>
      <c r="F5127">
        <v>263</v>
      </c>
      <c r="G5127">
        <v>6199</v>
      </c>
      <c r="H5127" t="s">
        <v>3633</v>
      </c>
    </row>
    <row r="5128" spans="1:8" x14ac:dyDescent="0.25">
      <c r="A5128" t="s">
        <v>5811</v>
      </c>
      <c r="B5128" t="s">
        <v>5812</v>
      </c>
      <c r="C5128">
        <v>666</v>
      </c>
      <c r="D5128" t="s">
        <v>3632</v>
      </c>
      <c r="E5128">
        <v>267</v>
      </c>
      <c r="F5128">
        <v>346</v>
      </c>
      <c r="G5128">
        <v>6199</v>
      </c>
      <c r="H5128" t="s">
        <v>3633</v>
      </c>
    </row>
    <row r="5129" spans="1:8" hidden="1" x14ac:dyDescent="0.25">
      <c r="A5129" t="s">
        <v>686</v>
      </c>
      <c r="B5129" t="s">
        <v>1985</v>
      </c>
      <c r="C5129">
        <v>624</v>
      </c>
      <c r="D5129" t="s">
        <v>3630</v>
      </c>
      <c r="E5129">
        <v>367</v>
      </c>
      <c r="F5129">
        <v>528</v>
      </c>
      <c r="G5129">
        <v>5833</v>
      </c>
      <c r="H5129" t="s">
        <v>3631</v>
      </c>
    </row>
    <row r="5130" spans="1:8" x14ac:dyDescent="0.25">
      <c r="A5130" t="s">
        <v>686</v>
      </c>
      <c r="B5130" t="s">
        <v>1985</v>
      </c>
      <c r="C5130">
        <v>624</v>
      </c>
      <c r="D5130" t="s">
        <v>3632</v>
      </c>
      <c r="E5130">
        <v>184</v>
      </c>
      <c r="F5130">
        <v>294</v>
      </c>
      <c r="G5130">
        <v>6199</v>
      </c>
      <c r="H5130" t="s">
        <v>3633</v>
      </c>
    </row>
    <row r="5131" spans="1:8" hidden="1" x14ac:dyDescent="0.25">
      <c r="A5131" t="s">
        <v>687</v>
      </c>
      <c r="B5131" t="s">
        <v>1986</v>
      </c>
      <c r="C5131">
        <v>487</v>
      </c>
      <c r="D5131" t="s">
        <v>3630</v>
      </c>
      <c r="E5131">
        <v>329</v>
      </c>
      <c r="F5131">
        <v>487</v>
      </c>
      <c r="G5131">
        <v>5833</v>
      </c>
      <c r="H5131" t="s">
        <v>3631</v>
      </c>
    </row>
    <row r="5132" spans="1:8" x14ac:dyDescent="0.25">
      <c r="A5132" t="s">
        <v>687</v>
      </c>
      <c r="B5132" t="s">
        <v>1986</v>
      </c>
      <c r="C5132">
        <v>487</v>
      </c>
      <c r="D5132" t="s">
        <v>3632</v>
      </c>
      <c r="E5132">
        <v>169</v>
      </c>
      <c r="F5132">
        <v>278</v>
      </c>
      <c r="G5132">
        <v>6199</v>
      </c>
      <c r="H5132" t="s">
        <v>3633</v>
      </c>
    </row>
    <row r="5133" spans="1:8" hidden="1" x14ac:dyDescent="0.25">
      <c r="A5133" t="s">
        <v>5813</v>
      </c>
      <c r="B5133" t="s">
        <v>5814</v>
      </c>
      <c r="C5133">
        <v>675</v>
      </c>
      <c r="D5133" t="s">
        <v>3630</v>
      </c>
      <c r="E5133">
        <v>451</v>
      </c>
      <c r="F5133">
        <v>613</v>
      </c>
      <c r="G5133">
        <v>5833</v>
      </c>
      <c r="H5133" t="s">
        <v>3631</v>
      </c>
    </row>
    <row r="5134" spans="1:8" x14ac:dyDescent="0.25">
      <c r="A5134" t="s">
        <v>5813</v>
      </c>
      <c r="B5134" t="s">
        <v>5814</v>
      </c>
      <c r="C5134">
        <v>675</v>
      </c>
      <c r="D5134" t="s">
        <v>3632</v>
      </c>
      <c r="E5134">
        <v>125</v>
      </c>
      <c r="F5134">
        <v>188</v>
      </c>
      <c r="G5134">
        <v>6199</v>
      </c>
      <c r="H5134" t="s">
        <v>3633</v>
      </c>
    </row>
    <row r="5135" spans="1:8" x14ac:dyDescent="0.25">
      <c r="A5135" t="s">
        <v>5813</v>
      </c>
      <c r="B5135" t="s">
        <v>5814</v>
      </c>
      <c r="C5135">
        <v>675</v>
      </c>
      <c r="D5135" t="s">
        <v>3632</v>
      </c>
      <c r="E5135">
        <v>190</v>
      </c>
      <c r="F5135">
        <v>261</v>
      </c>
      <c r="G5135">
        <v>6199</v>
      </c>
      <c r="H5135" t="s">
        <v>3633</v>
      </c>
    </row>
    <row r="5136" spans="1:8" x14ac:dyDescent="0.25">
      <c r="A5136" t="s">
        <v>5813</v>
      </c>
      <c r="B5136" t="s">
        <v>5814</v>
      </c>
      <c r="C5136">
        <v>675</v>
      </c>
      <c r="D5136" t="s">
        <v>3632</v>
      </c>
      <c r="E5136">
        <v>265</v>
      </c>
      <c r="F5136">
        <v>344</v>
      </c>
      <c r="G5136">
        <v>6199</v>
      </c>
      <c r="H5136" t="s">
        <v>3633</v>
      </c>
    </row>
    <row r="5137" spans="1:8" hidden="1" x14ac:dyDescent="0.25">
      <c r="A5137" t="s">
        <v>5815</v>
      </c>
      <c r="B5137" t="s">
        <v>5816</v>
      </c>
      <c r="C5137">
        <v>525</v>
      </c>
      <c r="D5137" t="s">
        <v>3889</v>
      </c>
      <c r="E5137">
        <v>17</v>
      </c>
      <c r="F5137">
        <v>48</v>
      </c>
      <c r="G5137">
        <v>18</v>
      </c>
    </row>
    <row r="5138" spans="1:8" hidden="1" x14ac:dyDescent="0.25">
      <c r="A5138" t="s">
        <v>5815</v>
      </c>
      <c r="B5138" t="s">
        <v>5816</v>
      </c>
      <c r="C5138">
        <v>525</v>
      </c>
      <c r="D5138" t="s">
        <v>3691</v>
      </c>
      <c r="E5138">
        <v>53</v>
      </c>
      <c r="F5138">
        <v>152</v>
      </c>
      <c r="G5138">
        <v>106</v>
      </c>
    </row>
    <row r="5139" spans="1:8" hidden="1" x14ac:dyDescent="0.25">
      <c r="A5139" t="s">
        <v>5815</v>
      </c>
      <c r="B5139" t="s">
        <v>5816</v>
      </c>
      <c r="C5139">
        <v>525</v>
      </c>
      <c r="D5139" t="s">
        <v>3639</v>
      </c>
      <c r="E5139">
        <v>161</v>
      </c>
      <c r="F5139">
        <v>209</v>
      </c>
      <c r="G5139">
        <v>4169</v>
      </c>
      <c r="H5139" t="s">
        <v>3640</v>
      </c>
    </row>
    <row r="5140" spans="1:8" hidden="1" x14ac:dyDescent="0.25">
      <c r="A5140" t="s">
        <v>5815</v>
      </c>
      <c r="B5140" t="s">
        <v>5816</v>
      </c>
      <c r="C5140">
        <v>525</v>
      </c>
      <c r="D5140" t="s">
        <v>3630</v>
      </c>
      <c r="E5140">
        <v>399</v>
      </c>
      <c r="F5140">
        <v>525</v>
      </c>
      <c r="G5140">
        <v>5833</v>
      </c>
      <c r="H5140" t="s">
        <v>3631</v>
      </c>
    </row>
    <row r="5141" spans="1:8" x14ac:dyDescent="0.25">
      <c r="A5141" t="s">
        <v>5815</v>
      </c>
      <c r="B5141" t="s">
        <v>5816</v>
      </c>
      <c r="C5141">
        <v>525</v>
      </c>
      <c r="D5141" t="s">
        <v>3632</v>
      </c>
      <c r="E5141">
        <v>234</v>
      </c>
      <c r="F5141">
        <v>300</v>
      </c>
      <c r="G5141">
        <v>6199</v>
      </c>
      <c r="H5141" t="s">
        <v>3633</v>
      </c>
    </row>
    <row r="5142" spans="1:8" hidden="1" x14ac:dyDescent="0.25">
      <c r="A5142" t="s">
        <v>688</v>
      </c>
      <c r="B5142" t="s">
        <v>1987</v>
      </c>
      <c r="C5142">
        <v>488</v>
      </c>
      <c r="D5142" t="s">
        <v>3630</v>
      </c>
      <c r="E5142">
        <v>328</v>
      </c>
      <c r="F5142">
        <v>488</v>
      </c>
      <c r="G5142">
        <v>5833</v>
      </c>
      <c r="H5142" t="s">
        <v>3631</v>
      </c>
    </row>
    <row r="5143" spans="1:8" x14ac:dyDescent="0.25">
      <c r="A5143" t="s">
        <v>688</v>
      </c>
      <c r="B5143" t="s">
        <v>1987</v>
      </c>
      <c r="C5143">
        <v>488</v>
      </c>
      <c r="D5143" t="s">
        <v>3632</v>
      </c>
      <c r="E5143">
        <v>169</v>
      </c>
      <c r="F5143">
        <v>277</v>
      </c>
      <c r="G5143">
        <v>6199</v>
      </c>
      <c r="H5143" t="s">
        <v>3633</v>
      </c>
    </row>
    <row r="5144" spans="1:8" hidden="1" x14ac:dyDescent="0.25">
      <c r="A5144" t="s">
        <v>689</v>
      </c>
      <c r="B5144" t="s">
        <v>1988</v>
      </c>
      <c r="C5144">
        <v>624</v>
      </c>
      <c r="D5144" t="s">
        <v>3630</v>
      </c>
      <c r="E5144">
        <v>367</v>
      </c>
      <c r="F5144">
        <v>528</v>
      </c>
      <c r="G5144">
        <v>5833</v>
      </c>
      <c r="H5144" t="s">
        <v>3631</v>
      </c>
    </row>
    <row r="5145" spans="1:8" x14ac:dyDescent="0.25">
      <c r="A5145" t="s">
        <v>689</v>
      </c>
      <c r="B5145" t="s">
        <v>1988</v>
      </c>
      <c r="C5145">
        <v>624</v>
      </c>
      <c r="D5145" t="s">
        <v>3632</v>
      </c>
      <c r="E5145">
        <v>184</v>
      </c>
      <c r="F5145">
        <v>294</v>
      </c>
      <c r="G5145">
        <v>6199</v>
      </c>
      <c r="H5145" t="s">
        <v>3633</v>
      </c>
    </row>
    <row r="5146" spans="1:8" hidden="1" x14ac:dyDescent="0.25">
      <c r="A5146" t="s">
        <v>5817</v>
      </c>
      <c r="B5146" t="s">
        <v>5818</v>
      </c>
      <c r="C5146">
        <v>675</v>
      </c>
      <c r="D5146" t="s">
        <v>3630</v>
      </c>
      <c r="E5146">
        <v>451</v>
      </c>
      <c r="F5146">
        <v>613</v>
      </c>
      <c r="G5146">
        <v>5833</v>
      </c>
      <c r="H5146" t="s">
        <v>3631</v>
      </c>
    </row>
    <row r="5147" spans="1:8" x14ac:dyDescent="0.25">
      <c r="A5147" t="s">
        <v>5817</v>
      </c>
      <c r="B5147" t="s">
        <v>5818</v>
      </c>
      <c r="C5147">
        <v>675</v>
      </c>
      <c r="D5147" t="s">
        <v>3632</v>
      </c>
      <c r="E5147">
        <v>125</v>
      </c>
      <c r="F5147">
        <v>188</v>
      </c>
      <c r="G5147">
        <v>6199</v>
      </c>
      <c r="H5147" t="s">
        <v>3633</v>
      </c>
    </row>
    <row r="5148" spans="1:8" x14ac:dyDescent="0.25">
      <c r="A5148" t="s">
        <v>5817</v>
      </c>
      <c r="B5148" t="s">
        <v>5818</v>
      </c>
      <c r="C5148">
        <v>675</v>
      </c>
      <c r="D5148" t="s">
        <v>3632</v>
      </c>
      <c r="E5148">
        <v>190</v>
      </c>
      <c r="F5148">
        <v>261</v>
      </c>
      <c r="G5148">
        <v>6199</v>
      </c>
      <c r="H5148" t="s">
        <v>3633</v>
      </c>
    </row>
    <row r="5149" spans="1:8" x14ac:dyDescent="0.25">
      <c r="A5149" t="s">
        <v>5817</v>
      </c>
      <c r="B5149" t="s">
        <v>5818</v>
      </c>
      <c r="C5149">
        <v>675</v>
      </c>
      <c r="D5149" t="s">
        <v>3632</v>
      </c>
      <c r="E5149">
        <v>265</v>
      </c>
      <c r="F5149">
        <v>344</v>
      </c>
      <c r="G5149">
        <v>6199</v>
      </c>
      <c r="H5149" t="s">
        <v>3633</v>
      </c>
    </row>
    <row r="5150" spans="1:8" hidden="1" x14ac:dyDescent="0.25">
      <c r="A5150" t="s">
        <v>5819</v>
      </c>
      <c r="B5150" t="s">
        <v>5820</v>
      </c>
      <c r="C5150">
        <v>582</v>
      </c>
      <c r="D5150" t="s">
        <v>3889</v>
      </c>
      <c r="E5150">
        <v>38</v>
      </c>
      <c r="F5150">
        <v>69</v>
      </c>
      <c r="G5150">
        <v>18</v>
      </c>
    </row>
    <row r="5151" spans="1:8" hidden="1" x14ac:dyDescent="0.25">
      <c r="A5151" t="s">
        <v>5819</v>
      </c>
      <c r="B5151" t="s">
        <v>5820</v>
      </c>
      <c r="C5151">
        <v>582</v>
      </c>
      <c r="D5151" t="s">
        <v>3691</v>
      </c>
      <c r="E5151">
        <v>74</v>
      </c>
      <c r="F5151">
        <v>173</v>
      </c>
      <c r="G5151">
        <v>106</v>
      </c>
    </row>
    <row r="5152" spans="1:8" hidden="1" x14ac:dyDescent="0.25">
      <c r="A5152" t="s">
        <v>5819</v>
      </c>
      <c r="B5152" t="s">
        <v>5820</v>
      </c>
      <c r="C5152">
        <v>582</v>
      </c>
      <c r="D5152" t="s">
        <v>3639</v>
      </c>
      <c r="E5152">
        <v>182</v>
      </c>
      <c r="F5152">
        <v>230</v>
      </c>
      <c r="G5152">
        <v>4169</v>
      </c>
      <c r="H5152" t="s">
        <v>3640</v>
      </c>
    </row>
    <row r="5153" spans="1:8" hidden="1" x14ac:dyDescent="0.25">
      <c r="A5153" t="s">
        <v>5819</v>
      </c>
      <c r="B5153" t="s">
        <v>5820</v>
      </c>
      <c r="C5153">
        <v>582</v>
      </c>
      <c r="D5153" t="s">
        <v>3630</v>
      </c>
      <c r="E5153">
        <v>422</v>
      </c>
      <c r="F5153">
        <v>581</v>
      </c>
      <c r="G5153">
        <v>5833</v>
      </c>
      <c r="H5153" t="s">
        <v>3631</v>
      </c>
    </row>
    <row r="5154" spans="1:8" x14ac:dyDescent="0.25">
      <c r="A5154" t="s">
        <v>5819</v>
      </c>
      <c r="B5154" t="s">
        <v>5820</v>
      </c>
      <c r="C5154">
        <v>582</v>
      </c>
      <c r="D5154" t="s">
        <v>3632</v>
      </c>
      <c r="E5154">
        <v>255</v>
      </c>
      <c r="F5154">
        <v>321</v>
      </c>
      <c r="G5154">
        <v>6199</v>
      </c>
      <c r="H5154" t="s">
        <v>3633</v>
      </c>
    </row>
    <row r="5155" spans="1:8" hidden="1" x14ac:dyDescent="0.25">
      <c r="A5155" t="s">
        <v>5821</v>
      </c>
      <c r="B5155" t="s">
        <v>5822</v>
      </c>
      <c r="C5155">
        <v>675</v>
      </c>
      <c r="D5155" t="s">
        <v>3630</v>
      </c>
      <c r="E5155">
        <v>451</v>
      </c>
      <c r="F5155">
        <v>613</v>
      </c>
      <c r="G5155">
        <v>5833</v>
      </c>
      <c r="H5155" t="s">
        <v>3631</v>
      </c>
    </row>
    <row r="5156" spans="1:8" x14ac:dyDescent="0.25">
      <c r="A5156" t="s">
        <v>5821</v>
      </c>
      <c r="B5156" t="s">
        <v>5822</v>
      </c>
      <c r="C5156">
        <v>675</v>
      </c>
      <c r="D5156" t="s">
        <v>3632</v>
      </c>
      <c r="E5156">
        <v>125</v>
      </c>
      <c r="F5156">
        <v>188</v>
      </c>
      <c r="G5156">
        <v>6199</v>
      </c>
      <c r="H5156" t="s">
        <v>3633</v>
      </c>
    </row>
    <row r="5157" spans="1:8" x14ac:dyDescent="0.25">
      <c r="A5157" t="s">
        <v>5821</v>
      </c>
      <c r="B5157" t="s">
        <v>5822</v>
      </c>
      <c r="C5157">
        <v>675</v>
      </c>
      <c r="D5157" t="s">
        <v>3632</v>
      </c>
      <c r="E5157">
        <v>190</v>
      </c>
      <c r="F5157">
        <v>261</v>
      </c>
      <c r="G5157">
        <v>6199</v>
      </c>
      <c r="H5157" t="s">
        <v>3633</v>
      </c>
    </row>
    <row r="5158" spans="1:8" x14ac:dyDescent="0.25">
      <c r="A5158" t="s">
        <v>5821</v>
      </c>
      <c r="B5158" t="s">
        <v>5822</v>
      </c>
      <c r="C5158">
        <v>675</v>
      </c>
      <c r="D5158" t="s">
        <v>3632</v>
      </c>
      <c r="E5158">
        <v>265</v>
      </c>
      <c r="F5158">
        <v>344</v>
      </c>
      <c r="G5158">
        <v>6199</v>
      </c>
      <c r="H5158" t="s">
        <v>3633</v>
      </c>
    </row>
    <row r="5159" spans="1:8" hidden="1" x14ac:dyDescent="0.25">
      <c r="A5159" t="s">
        <v>5823</v>
      </c>
      <c r="B5159" t="s">
        <v>5824</v>
      </c>
      <c r="C5159">
        <v>449</v>
      </c>
      <c r="D5159" t="s">
        <v>3889</v>
      </c>
      <c r="E5159">
        <v>17</v>
      </c>
      <c r="F5159">
        <v>48</v>
      </c>
      <c r="G5159">
        <v>18</v>
      </c>
    </row>
    <row r="5160" spans="1:8" hidden="1" x14ac:dyDescent="0.25">
      <c r="A5160" t="s">
        <v>5823</v>
      </c>
      <c r="B5160" t="s">
        <v>5824</v>
      </c>
      <c r="C5160">
        <v>449</v>
      </c>
      <c r="D5160" t="s">
        <v>3691</v>
      </c>
      <c r="E5160">
        <v>53</v>
      </c>
      <c r="F5160">
        <v>152</v>
      </c>
      <c r="G5160">
        <v>106</v>
      </c>
    </row>
    <row r="5161" spans="1:8" hidden="1" x14ac:dyDescent="0.25">
      <c r="A5161" t="s">
        <v>5823</v>
      </c>
      <c r="B5161" t="s">
        <v>5824</v>
      </c>
      <c r="C5161">
        <v>449</v>
      </c>
      <c r="D5161" t="s">
        <v>3639</v>
      </c>
      <c r="E5161">
        <v>161</v>
      </c>
      <c r="F5161">
        <v>209</v>
      </c>
      <c r="G5161">
        <v>4169</v>
      </c>
      <c r="H5161" t="s">
        <v>3640</v>
      </c>
    </row>
    <row r="5162" spans="1:8" hidden="1" x14ac:dyDescent="0.25">
      <c r="A5162" t="s">
        <v>5823</v>
      </c>
      <c r="B5162" t="s">
        <v>5824</v>
      </c>
      <c r="C5162">
        <v>449</v>
      </c>
      <c r="D5162" t="s">
        <v>3630</v>
      </c>
      <c r="E5162">
        <v>399</v>
      </c>
      <c r="F5162">
        <v>448</v>
      </c>
      <c r="G5162">
        <v>5833</v>
      </c>
      <c r="H5162" t="s">
        <v>3631</v>
      </c>
    </row>
    <row r="5163" spans="1:8" x14ac:dyDescent="0.25">
      <c r="A5163" t="s">
        <v>5823</v>
      </c>
      <c r="B5163" t="s">
        <v>5824</v>
      </c>
      <c r="C5163">
        <v>449</v>
      </c>
      <c r="D5163" t="s">
        <v>3632</v>
      </c>
      <c r="E5163">
        <v>234</v>
      </c>
      <c r="F5163">
        <v>300</v>
      </c>
      <c r="G5163">
        <v>6199</v>
      </c>
      <c r="H5163" t="s">
        <v>3633</v>
      </c>
    </row>
    <row r="5164" spans="1:8" hidden="1" x14ac:dyDescent="0.25">
      <c r="A5164" t="s">
        <v>690</v>
      </c>
      <c r="B5164" t="s">
        <v>1989</v>
      </c>
      <c r="C5164">
        <v>628</v>
      </c>
      <c r="D5164" t="s">
        <v>3630</v>
      </c>
      <c r="E5164">
        <v>371</v>
      </c>
      <c r="F5164">
        <v>532</v>
      </c>
      <c r="G5164">
        <v>5833</v>
      </c>
      <c r="H5164" t="s">
        <v>3631</v>
      </c>
    </row>
    <row r="5165" spans="1:8" x14ac:dyDescent="0.25">
      <c r="A5165" t="s">
        <v>690</v>
      </c>
      <c r="B5165" t="s">
        <v>1989</v>
      </c>
      <c r="C5165">
        <v>628</v>
      </c>
      <c r="D5165" t="s">
        <v>3632</v>
      </c>
      <c r="E5165">
        <v>188</v>
      </c>
      <c r="F5165">
        <v>298</v>
      </c>
      <c r="G5165">
        <v>6199</v>
      </c>
      <c r="H5165" t="s">
        <v>3633</v>
      </c>
    </row>
    <row r="5166" spans="1:8" hidden="1" x14ac:dyDescent="0.25">
      <c r="A5166" t="s">
        <v>691</v>
      </c>
      <c r="B5166" t="s">
        <v>1990</v>
      </c>
      <c r="C5166">
        <v>487</v>
      </c>
      <c r="D5166" t="s">
        <v>3630</v>
      </c>
      <c r="E5166">
        <v>329</v>
      </c>
      <c r="F5166">
        <v>487</v>
      </c>
      <c r="G5166">
        <v>5833</v>
      </c>
      <c r="H5166" t="s">
        <v>3631</v>
      </c>
    </row>
    <row r="5167" spans="1:8" x14ac:dyDescent="0.25">
      <c r="A5167" t="s">
        <v>691</v>
      </c>
      <c r="B5167" t="s">
        <v>1990</v>
      </c>
      <c r="C5167">
        <v>487</v>
      </c>
      <c r="D5167" t="s">
        <v>3632</v>
      </c>
      <c r="E5167">
        <v>169</v>
      </c>
      <c r="F5167">
        <v>278</v>
      </c>
      <c r="G5167">
        <v>6199</v>
      </c>
      <c r="H5167" t="s">
        <v>3633</v>
      </c>
    </row>
    <row r="5168" spans="1:8" hidden="1" x14ac:dyDescent="0.25">
      <c r="A5168" t="s">
        <v>692</v>
      </c>
      <c r="B5168" t="s">
        <v>1991</v>
      </c>
      <c r="C5168">
        <v>487</v>
      </c>
      <c r="D5168" t="s">
        <v>3630</v>
      </c>
      <c r="E5168">
        <v>329</v>
      </c>
      <c r="F5168">
        <v>487</v>
      </c>
      <c r="G5168">
        <v>5833</v>
      </c>
      <c r="H5168" t="s">
        <v>3631</v>
      </c>
    </row>
    <row r="5169" spans="1:8" x14ac:dyDescent="0.25">
      <c r="A5169" t="s">
        <v>692</v>
      </c>
      <c r="B5169" t="s">
        <v>1991</v>
      </c>
      <c r="C5169">
        <v>487</v>
      </c>
      <c r="D5169" t="s">
        <v>3632</v>
      </c>
      <c r="E5169">
        <v>169</v>
      </c>
      <c r="F5169">
        <v>278</v>
      </c>
      <c r="G5169">
        <v>6199</v>
      </c>
      <c r="H5169" t="s">
        <v>3633</v>
      </c>
    </row>
    <row r="5170" spans="1:8" hidden="1" x14ac:dyDescent="0.25">
      <c r="A5170" t="s">
        <v>5825</v>
      </c>
      <c r="B5170" t="s">
        <v>5826</v>
      </c>
      <c r="C5170">
        <v>559</v>
      </c>
      <c r="D5170" t="s">
        <v>3889</v>
      </c>
      <c r="E5170">
        <v>17</v>
      </c>
      <c r="F5170">
        <v>48</v>
      </c>
      <c r="G5170">
        <v>18</v>
      </c>
    </row>
    <row r="5171" spans="1:8" hidden="1" x14ac:dyDescent="0.25">
      <c r="A5171" t="s">
        <v>5825</v>
      </c>
      <c r="B5171" t="s">
        <v>5826</v>
      </c>
      <c r="C5171">
        <v>559</v>
      </c>
      <c r="D5171" t="s">
        <v>3691</v>
      </c>
      <c r="E5171">
        <v>53</v>
      </c>
      <c r="F5171">
        <v>152</v>
      </c>
      <c r="G5171">
        <v>106</v>
      </c>
    </row>
    <row r="5172" spans="1:8" hidden="1" x14ac:dyDescent="0.25">
      <c r="A5172" t="s">
        <v>5825</v>
      </c>
      <c r="B5172" t="s">
        <v>5826</v>
      </c>
      <c r="C5172">
        <v>559</v>
      </c>
      <c r="D5172" t="s">
        <v>3639</v>
      </c>
      <c r="E5172">
        <v>161</v>
      </c>
      <c r="F5172">
        <v>209</v>
      </c>
      <c r="G5172">
        <v>4169</v>
      </c>
      <c r="H5172" t="s">
        <v>3640</v>
      </c>
    </row>
    <row r="5173" spans="1:8" hidden="1" x14ac:dyDescent="0.25">
      <c r="A5173" t="s">
        <v>5825</v>
      </c>
      <c r="B5173" t="s">
        <v>5826</v>
      </c>
      <c r="C5173">
        <v>559</v>
      </c>
      <c r="D5173" t="s">
        <v>3630</v>
      </c>
      <c r="E5173">
        <v>399</v>
      </c>
      <c r="F5173">
        <v>558</v>
      </c>
      <c r="G5173">
        <v>5833</v>
      </c>
      <c r="H5173" t="s">
        <v>3631</v>
      </c>
    </row>
    <row r="5174" spans="1:8" x14ac:dyDescent="0.25">
      <c r="A5174" t="s">
        <v>5825</v>
      </c>
      <c r="B5174" t="s">
        <v>5826</v>
      </c>
      <c r="C5174">
        <v>559</v>
      </c>
      <c r="D5174" t="s">
        <v>3632</v>
      </c>
      <c r="E5174">
        <v>234</v>
      </c>
      <c r="F5174">
        <v>300</v>
      </c>
      <c r="G5174">
        <v>6199</v>
      </c>
      <c r="H5174" t="s">
        <v>3633</v>
      </c>
    </row>
    <row r="5175" spans="1:8" hidden="1" x14ac:dyDescent="0.25">
      <c r="A5175" t="s">
        <v>693</v>
      </c>
      <c r="B5175" t="s">
        <v>1992</v>
      </c>
      <c r="C5175">
        <v>604</v>
      </c>
      <c r="D5175" t="s">
        <v>3630</v>
      </c>
      <c r="E5175">
        <v>347</v>
      </c>
      <c r="F5175">
        <v>508</v>
      </c>
      <c r="G5175">
        <v>5833</v>
      </c>
      <c r="H5175" t="s">
        <v>3631</v>
      </c>
    </row>
    <row r="5176" spans="1:8" x14ac:dyDescent="0.25">
      <c r="A5176" t="s">
        <v>693</v>
      </c>
      <c r="B5176" t="s">
        <v>1992</v>
      </c>
      <c r="C5176">
        <v>604</v>
      </c>
      <c r="D5176" t="s">
        <v>3632</v>
      </c>
      <c r="E5176">
        <v>164</v>
      </c>
      <c r="F5176">
        <v>274</v>
      </c>
      <c r="G5176">
        <v>6199</v>
      </c>
      <c r="H5176" t="s">
        <v>3633</v>
      </c>
    </row>
    <row r="5177" spans="1:8" hidden="1" x14ac:dyDescent="0.25">
      <c r="A5177" t="s">
        <v>5827</v>
      </c>
      <c r="B5177" t="s">
        <v>5828</v>
      </c>
      <c r="C5177">
        <v>675</v>
      </c>
      <c r="D5177" t="s">
        <v>3630</v>
      </c>
      <c r="E5177">
        <v>451</v>
      </c>
      <c r="F5177">
        <v>613</v>
      </c>
      <c r="G5177">
        <v>5833</v>
      </c>
      <c r="H5177" t="s">
        <v>3631</v>
      </c>
    </row>
    <row r="5178" spans="1:8" x14ac:dyDescent="0.25">
      <c r="A5178" t="s">
        <v>5827</v>
      </c>
      <c r="B5178" t="s">
        <v>5828</v>
      </c>
      <c r="C5178">
        <v>675</v>
      </c>
      <c r="D5178" t="s">
        <v>3632</v>
      </c>
      <c r="E5178">
        <v>125</v>
      </c>
      <c r="F5178">
        <v>188</v>
      </c>
      <c r="G5178">
        <v>6199</v>
      </c>
      <c r="H5178" t="s">
        <v>3633</v>
      </c>
    </row>
    <row r="5179" spans="1:8" x14ac:dyDescent="0.25">
      <c r="A5179" t="s">
        <v>5827</v>
      </c>
      <c r="B5179" t="s">
        <v>5828</v>
      </c>
      <c r="C5179">
        <v>675</v>
      </c>
      <c r="D5179" t="s">
        <v>3632</v>
      </c>
      <c r="E5179">
        <v>190</v>
      </c>
      <c r="F5179">
        <v>261</v>
      </c>
      <c r="G5179">
        <v>6199</v>
      </c>
      <c r="H5179" t="s">
        <v>3633</v>
      </c>
    </row>
    <row r="5180" spans="1:8" x14ac:dyDescent="0.25">
      <c r="A5180" t="s">
        <v>5827</v>
      </c>
      <c r="B5180" t="s">
        <v>5828</v>
      </c>
      <c r="C5180">
        <v>675</v>
      </c>
      <c r="D5180" t="s">
        <v>3632</v>
      </c>
      <c r="E5180">
        <v>265</v>
      </c>
      <c r="F5180">
        <v>344</v>
      </c>
      <c r="G5180">
        <v>6199</v>
      </c>
      <c r="H5180" t="s">
        <v>3633</v>
      </c>
    </row>
    <row r="5181" spans="1:8" hidden="1" x14ac:dyDescent="0.25">
      <c r="A5181" t="s">
        <v>5829</v>
      </c>
      <c r="B5181" t="s">
        <v>5830</v>
      </c>
      <c r="C5181">
        <v>650</v>
      </c>
      <c r="D5181" t="s">
        <v>3630</v>
      </c>
      <c r="E5181">
        <v>433</v>
      </c>
      <c r="F5181">
        <v>595</v>
      </c>
      <c r="G5181">
        <v>5833</v>
      </c>
      <c r="H5181" t="s">
        <v>3631</v>
      </c>
    </row>
    <row r="5182" spans="1:8" x14ac:dyDescent="0.25">
      <c r="A5182" t="s">
        <v>5829</v>
      </c>
      <c r="B5182" t="s">
        <v>5830</v>
      </c>
      <c r="C5182">
        <v>650</v>
      </c>
      <c r="D5182" t="s">
        <v>3632</v>
      </c>
      <c r="E5182">
        <v>127</v>
      </c>
      <c r="F5182">
        <v>189</v>
      </c>
      <c r="G5182">
        <v>6199</v>
      </c>
      <c r="H5182" t="s">
        <v>3633</v>
      </c>
    </row>
    <row r="5183" spans="1:8" x14ac:dyDescent="0.25">
      <c r="A5183" t="s">
        <v>5829</v>
      </c>
      <c r="B5183" t="s">
        <v>5830</v>
      </c>
      <c r="C5183">
        <v>650</v>
      </c>
      <c r="D5183" t="s">
        <v>3632</v>
      </c>
      <c r="E5183">
        <v>192</v>
      </c>
      <c r="F5183">
        <v>264</v>
      </c>
      <c r="G5183">
        <v>6199</v>
      </c>
      <c r="H5183" t="s">
        <v>3633</v>
      </c>
    </row>
    <row r="5184" spans="1:8" x14ac:dyDescent="0.25">
      <c r="A5184" t="s">
        <v>5829</v>
      </c>
      <c r="B5184" t="s">
        <v>5830</v>
      </c>
      <c r="C5184">
        <v>650</v>
      </c>
      <c r="D5184" t="s">
        <v>3632</v>
      </c>
      <c r="E5184">
        <v>268</v>
      </c>
      <c r="F5184">
        <v>347</v>
      </c>
      <c r="G5184">
        <v>6199</v>
      </c>
      <c r="H5184" t="s">
        <v>3633</v>
      </c>
    </row>
    <row r="5185" spans="1:8" hidden="1" x14ac:dyDescent="0.25">
      <c r="A5185" t="s">
        <v>5831</v>
      </c>
      <c r="B5185" t="s">
        <v>5832</v>
      </c>
      <c r="C5185">
        <v>386</v>
      </c>
      <c r="D5185" t="s">
        <v>3639</v>
      </c>
      <c r="E5185">
        <v>20</v>
      </c>
      <c r="F5185">
        <v>65</v>
      </c>
      <c r="G5185">
        <v>4169</v>
      </c>
      <c r="H5185" t="s">
        <v>3640</v>
      </c>
    </row>
    <row r="5186" spans="1:8" hidden="1" x14ac:dyDescent="0.25">
      <c r="A5186" t="s">
        <v>5831</v>
      </c>
      <c r="B5186" t="s">
        <v>5832</v>
      </c>
      <c r="C5186">
        <v>386</v>
      </c>
      <c r="D5186" t="s">
        <v>3630</v>
      </c>
      <c r="E5186">
        <v>224</v>
      </c>
      <c r="F5186">
        <v>384</v>
      </c>
      <c r="G5186">
        <v>5833</v>
      </c>
      <c r="H5186" t="s">
        <v>3631</v>
      </c>
    </row>
    <row r="5187" spans="1:8" x14ac:dyDescent="0.25">
      <c r="A5187" t="s">
        <v>5831</v>
      </c>
      <c r="B5187" t="s">
        <v>5832</v>
      </c>
      <c r="C5187">
        <v>386</v>
      </c>
      <c r="D5187" t="s">
        <v>3632</v>
      </c>
      <c r="E5187">
        <v>93</v>
      </c>
      <c r="F5187">
        <v>154</v>
      </c>
      <c r="G5187">
        <v>6199</v>
      </c>
      <c r="H5187" t="s">
        <v>3633</v>
      </c>
    </row>
    <row r="5188" spans="1:8" hidden="1" x14ac:dyDescent="0.25">
      <c r="A5188" t="s">
        <v>5833</v>
      </c>
      <c r="B5188" t="s">
        <v>5834</v>
      </c>
      <c r="C5188">
        <v>686</v>
      </c>
      <c r="D5188" t="s">
        <v>3680</v>
      </c>
      <c r="E5188">
        <v>1</v>
      </c>
      <c r="F5188">
        <v>114</v>
      </c>
      <c r="G5188">
        <v>197</v>
      </c>
    </row>
    <row r="5189" spans="1:8" hidden="1" x14ac:dyDescent="0.25">
      <c r="A5189" t="s">
        <v>5833</v>
      </c>
      <c r="B5189" t="s">
        <v>5834</v>
      </c>
      <c r="C5189">
        <v>686</v>
      </c>
      <c r="D5189" t="s">
        <v>3630</v>
      </c>
      <c r="E5189">
        <v>465</v>
      </c>
      <c r="F5189">
        <v>626</v>
      </c>
      <c r="G5189">
        <v>5833</v>
      </c>
      <c r="H5189" t="s">
        <v>3631</v>
      </c>
    </row>
    <row r="5190" spans="1:8" x14ac:dyDescent="0.25">
      <c r="A5190" t="s">
        <v>5833</v>
      </c>
      <c r="B5190" t="s">
        <v>5834</v>
      </c>
      <c r="C5190">
        <v>686</v>
      </c>
      <c r="D5190" t="s">
        <v>3632</v>
      </c>
      <c r="E5190">
        <v>145</v>
      </c>
      <c r="F5190">
        <v>208</v>
      </c>
      <c r="G5190">
        <v>6199</v>
      </c>
      <c r="H5190" t="s">
        <v>3633</v>
      </c>
    </row>
    <row r="5191" spans="1:8" x14ac:dyDescent="0.25">
      <c r="A5191" t="s">
        <v>5833</v>
      </c>
      <c r="B5191" t="s">
        <v>5834</v>
      </c>
      <c r="C5191">
        <v>686</v>
      </c>
      <c r="D5191" t="s">
        <v>3632</v>
      </c>
      <c r="E5191">
        <v>210</v>
      </c>
      <c r="F5191">
        <v>280</v>
      </c>
      <c r="G5191">
        <v>6199</v>
      </c>
      <c r="H5191" t="s">
        <v>3633</v>
      </c>
    </row>
    <row r="5192" spans="1:8" x14ac:dyDescent="0.25">
      <c r="A5192" t="s">
        <v>5833</v>
      </c>
      <c r="B5192" t="s">
        <v>5834</v>
      </c>
      <c r="C5192">
        <v>686</v>
      </c>
      <c r="D5192" t="s">
        <v>3632</v>
      </c>
      <c r="E5192">
        <v>284</v>
      </c>
      <c r="F5192">
        <v>362</v>
      </c>
      <c r="G5192">
        <v>6199</v>
      </c>
      <c r="H5192" t="s">
        <v>3633</v>
      </c>
    </row>
    <row r="5193" spans="1:8" hidden="1" x14ac:dyDescent="0.25">
      <c r="A5193" t="s">
        <v>5835</v>
      </c>
      <c r="B5193" t="s">
        <v>5836</v>
      </c>
      <c r="C5193">
        <v>386</v>
      </c>
      <c r="D5193" t="s">
        <v>3639</v>
      </c>
      <c r="E5193">
        <v>20</v>
      </c>
      <c r="F5193">
        <v>65</v>
      </c>
      <c r="G5193">
        <v>4169</v>
      </c>
      <c r="H5193" t="s">
        <v>3640</v>
      </c>
    </row>
    <row r="5194" spans="1:8" hidden="1" x14ac:dyDescent="0.25">
      <c r="A5194" t="s">
        <v>5835</v>
      </c>
      <c r="B5194" t="s">
        <v>5836</v>
      </c>
      <c r="C5194">
        <v>386</v>
      </c>
      <c r="D5194" t="s">
        <v>3630</v>
      </c>
      <c r="E5194">
        <v>224</v>
      </c>
      <c r="F5194">
        <v>384</v>
      </c>
      <c r="G5194">
        <v>5833</v>
      </c>
      <c r="H5194" t="s">
        <v>3631</v>
      </c>
    </row>
    <row r="5195" spans="1:8" x14ac:dyDescent="0.25">
      <c r="A5195" t="s">
        <v>5835</v>
      </c>
      <c r="B5195" t="s">
        <v>5836</v>
      </c>
      <c r="C5195">
        <v>386</v>
      </c>
      <c r="D5195" t="s">
        <v>3632</v>
      </c>
      <c r="E5195">
        <v>93</v>
      </c>
      <c r="F5195">
        <v>154</v>
      </c>
      <c r="G5195">
        <v>6199</v>
      </c>
      <c r="H5195" t="s">
        <v>3633</v>
      </c>
    </row>
    <row r="5196" spans="1:8" hidden="1" x14ac:dyDescent="0.25">
      <c r="A5196" t="s">
        <v>5837</v>
      </c>
      <c r="B5196" t="s">
        <v>5838</v>
      </c>
      <c r="C5196">
        <v>686</v>
      </c>
      <c r="D5196" t="s">
        <v>3680</v>
      </c>
      <c r="E5196">
        <v>1</v>
      </c>
      <c r="F5196">
        <v>114</v>
      </c>
      <c r="G5196">
        <v>197</v>
      </c>
    </row>
    <row r="5197" spans="1:8" hidden="1" x14ac:dyDescent="0.25">
      <c r="A5197" t="s">
        <v>5837</v>
      </c>
      <c r="B5197" t="s">
        <v>5838</v>
      </c>
      <c r="C5197">
        <v>686</v>
      </c>
      <c r="D5197" t="s">
        <v>3630</v>
      </c>
      <c r="E5197">
        <v>465</v>
      </c>
      <c r="F5197">
        <v>626</v>
      </c>
      <c r="G5197">
        <v>5833</v>
      </c>
      <c r="H5197" t="s">
        <v>3631</v>
      </c>
    </row>
    <row r="5198" spans="1:8" x14ac:dyDescent="0.25">
      <c r="A5198" t="s">
        <v>5837</v>
      </c>
      <c r="B5198" t="s">
        <v>5838</v>
      </c>
      <c r="C5198">
        <v>686</v>
      </c>
      <c r="D5198" t="s">
        <v>3632</v>
      </c>
      <c r="E5198">
        <v>145</v>
      </c>
      <c r="F5198">
        <v>208</v>
      </c>
      <c r="G5198">
        <v>6199</v>
      </c>
      <c r="H5198" t="s">
        <v>3633</v>
      </c>
    </row>
    <row r="5199" spans="1:8" x14ac:dyDescent="0.25">
      <c r="A5199" t="s">
        <v>5837</v>
      </c>
      <c r="B5199" t="s">
        <v>5838</v>
      </c>
      <c r="C5199">
        <v>686</v>
      </c>
      <c r="D5199" t="s">
        <v>3632</v>
      </c>
      <c r="E5199">
        <v>210</v>
      </c>
      <c r="F5199">
        <v>280</v>
      </c>
      <c r="G5199">
        <v>6199</v>
      </c>
      <c r="H5199" t="s">
        <v>3633</v>
      </c>
    </row>
    <row r="5200" spans="1:8" x14ac:dyDescent="0.25">
      <c r="A5200" t="s">
        <v>5837</v>
      </c>
      <c r="B5200" t="s">
        <v>5838</v>
      </c>
      <c r="C5200">
        <v>686</v>
      </c>
      <c r="D5200" t="s">
        <v>3632</v>
      </c>
      <c r="E5200">
        <v>284</v>
      </c>
      <c r="F5200">
        <v>362</v>
      </c>
      <c r="G5200">
        <v>6199</v>
      </c>
      <c r="H5200" t="s">
        <v>3633</v>
      </c>
    </row>
    <row r="5201" spans="1:8" hidden="1" x14ac:dyDescent="0.25">
      <c r="A5201" t="s">
        <v>5839</v>
      </c>
      <c r="B5201" t="s">
        <v>5840</v>
      </c>
      <c r="C5201">
        <v>386</v>
      </c>
      <c r="D5201" t="s">
        <v>3639</v>
      </c>
      <c r="E5201">
        <v>20</v>
      </c>
      <c r="F5201">
        <v>65</v>
      </c>
      <c r="G5201">
        <v>4169</v>
      </c>
      <c r="H5201" t="s">
        <v>3640</v>
      </c>
    </row>
    <row r="5202" spans="1:8" hidden="1" x14ac:dyDescent="0.25">
      <c r="A5202" t="s">
        <v>5839</v>
      </c>
      <c r="B5202" t="s">
        <v>5840</v>
      </c>
      <c r="C5202">
        <v>386</v>
      </c>
      <c r="D5202" t="s">
        <v>3630</v>
      </c>
      <c r="E5202">
        <v>224</v>
      </c>
      <c r="F5202">
        <v>384</v>
      </c>
      <c r="G5202">
        <v>5833</v>
      </c>
      <c r="H5202" t="s">
        <v>3631</v>
      </c>
    </row>
    <row r="5203" spans="1:8" x14ac:dyDescent="0.25">
      <c r="A5203" t="s">
        <v>5839</v>
      </c>
      <c r="B5203" t="s">
        <v>5840</v>
      </c>
      <c r="C5203">
        <v>386</v>
      </c>
      <c r="D5203" t="s">
        <v>3632</v>
      </c>
      <c r="E5203">
        <v>93</v>
      </c>
      <c r="F5203">
        <v>154</v>
      </c>
      <c r="G5203">
        <v>6199</v>
      </c>
      <c r="H5203" t="s">
        <v>3633</v>
      </c>
    </row>
    <row r="5204" spans="1:8" hidden="1" x14ac:dyDescent="0.25">
      <c r="A5204" t="s">
        <v>5841</v>
      </c>
      <c r="B5204" t="s">
        <v>5842</v>
      </c>
      <c r="C5204">
        <v>386</v>
      </c>
      <c r="D5204" t="s">
        <v>3639</v>
      </c>
      <c r="E5204">
        <v>20</v>
      </c>
      <c r="F5204">
        <v>65</v>
      </c>
      <c r="G5204">
        <v>4169</v>
      </c>
      <c r="H5204" t="s">
        <v>3640</v>
      </c>
    </row>
    <row r="5205" spans="1:8" hidden="1" x14ac:dyDescent="0.25">
      <c r="A5205" t="s">
        <v>5841</v>
      </c>
      <c r="B5205" t="s">
        <v>5842</v>
      </c>
      <c r="C5205">
        <v>386</v>
      </c>
      <c r="D5205" t="s">
        <v>3630</v>
      </c>
      <c r="E5205">
        <v>224</v>
      </c>
      <c r="F5205">
        <v>384</v>
      </c>
      <c r="G5205">
        <v>5833</v>
      </c>
      <c r="H5205" t="s">
        <v>3631</v>
      </c>
    </row>
    <row r="5206" spans="1:8" x14ac:dyDescent="0.25">
      <c r="A5206" t="s">
        <v>5841</v>
      </c>
      <c r="B5206" t="s">
        <v>5842</v>
      </c>
      <c r="C5206">
        <v>386</v>
      </c>
      <c r="D5206" t="s">
        <v>3632</v>
      </c>
      <c r="E5206">
        <v>93</v>
      </c>
      <c r="F5206">
        <v>154</v>
      </c>
      <c r="G5206">
        <v>6199</v>
      </c>
      <c r="H5206" t="s">
        <v>3633</v>
      </c>
    </row>
    <row r="5207" spans="1:8" hidden="1" x14ac:dyDescent="0.25">
      <c r="A5207" t="s">
        <v>5843</v>
      </c>
      <c r="B5207" t="s">
        <v>5844</v>
      </c>
      <c r="C5207">
        <v>686</v>
      </c>
      <c r="D5207" t="s">
        <v>3680</v>
      </c>
      <c r="E5207">
        <v>1</v>
      </c>
      <c r="F5207">
        <v>114</v>
      </c>
      <c r="G5207">
        <v>197</v>
      </c>
    </row>
    <row r="5208" spans="1:8" hidden="1" x14ac:dyDescent="0.25">
      <c r="A5208" t="s">
        <v>5843</v>
      </c>
      <c r="B5208" t="s">
        <v>5844</v>
      </c>
      <c r="C5208">
        <v>686</v>
      </c>
      <c r="D5208" t="s">
        <v>3630</v>
      </c>
      <c r="E5208">
        <v>465</v>
      </c>
      <c r="F5208">
        <v>626</v>
      </c>
      <c r="G5208">
        <v>5833</v>
      </c>
      <c r="H5208" t="s">
        <v>3631</v>
      </c>
    </row>
    <row r="5209" spans="1:8" x14ac:dyDescent="0.25">
      <c r="A5209" t="s">
        <v>5843</v>
      </c>
      <c r="B5209" t="s">
        <v>5844</v>
      </c>
      <c r="C5209">
        <v>686</v>
      </c>
      <c r="D5209" t="s">
        <v>3632</v>
      </c>
      <c r="E5209">
        <v>145</v>
      </c>
      <c r="F5209">
        <v>208</v>
      </c>
      <c r="G5209">
        <v>6199</v>
      </c>
      <c r="H5209" t="s">
        <v>3633</v>
      </c>
    </row>
    <row r="5210" spans="1:8" x14ac:dyDescent="0.25">
      <c r="A5210" t="s">
        <v>5843</v>
      </c>
      <c r="B5210" t="s">
        <v>5844</v>
      </c>
      <c r="C5210">
        <v>686</v>
      </c>
      <c r="D5210" t="s">
        <v>3632</v>
      </c>
      <c r="E5210">
        <v>210</v>
      </c>
      <c r="F5210">
        <v>280</v>
      </c>
      <c r="G5210">
        <v>6199</v>
      </c>
      <c r="H5210" t="s">
        <v>3633</v>
      </c>
    </row>
    <row r="5211" spans="1:8" x14ac:dyDescent="0.25">
      <c r="A5211" t="s">
        <v>5843</v>
      </c>
      <c r="B5211" t="s">
        <v>5844</v>
      </c>
      <c r="C5211">
        <v>686</v>
      </c>
      <c r="D5211" t="s">
        <v>3632</v>
      </c>
      <c r="E5211">
        <v>284</v>
      </c>
      <c r="F5211">
        <v>362</v>
      </c>
      <c r="G5211">
        <v>6199</v>
      </c>
      <c r="H5211" t="s">
        <v>3633</v>
      </c>
    </row>
    <row r="5212" spans="1:8" hidden="1" x14ac:dyDescent="0.25">
      <c r="A5212" t="s">
        <v>5845</v>
      </c>
      <c r="B5212" t="s">
        <v>5846</v>
      </c>
      <c r="C5212">
        <v>650</v>
      </c>
      <c r="D5212" t="s">
        <v>3630</v>
      </c>
      <c r="E5212">
        <v>433</v>
      </c>
      <c r="F5212">
        <v>595</v>
      </c>
      <c r="G5212">
        <v>5833</v>
      </c>
      <c r="H5212" t="s">
        <v>3631</v>
      </c>
    </row>
    <row r="5213" spans="1:8" x14ac:dyDescent="0.25">
      <c r="A5213" t="s">
        <v>5845</v>
      </c>
      <c r="B5213" t="s">
        <v>5846</v>
      </c>
      <c r="C5213">
        <v>650</v>
      </c>
      <c r="D5213" t="s">
        <v>3632</v>
      </c>
      <c r="E5213">
        <v>127</v>
      </c>
      <c r="F5213">
        <v>189</v>
      </c>
      <c r="G5213">
        <v>6199</v>
      </c>
      <c r="H5213" t="s">
        <v>3633</v>
      </c>
    </row>
    <row r="5214" spans="1:8" x14ac:dyDescent="0.25">
      <c r="A5214" t="s">
        <v>5845</v>
      </c>
      <c r="B5214" t="s">
        <v>5846</v>
      </c>
      <c r="C5214">
        <v>650</v>
      </c>
      <c r="D5214" t="s">
        <v>3632</v>
      </c>
      <c r="E5214">
        <v>192</v>
      </c>
      <c r="F5214">
        <v>264</v>
      </c>
      <c r="G5214">
        <v>6199</v>
      </c>
      <c r="H5214" t="s">
        <v>3633</v>
      </c>
    </row>
    <row r="5215" spans="1:8" x14ac:dyDescent="0.25">
      <c r="A5215" t="s">
        <v>5845</v>
      </c>
      <c r="B5215" t="s">
        <v>5846</v>
      </c>
      <c r="C5215">
        <v>650</v>
      </c>
      <c r="D5215" t="s">
        <v>3632</v>
      </c>
      <c r="E5215">
        <v>268</v>
      </c>
      <c r="F5215">
        <v>347</v>
      </c>
      <c r="G5215">
        <v>6199</v>
      </c>
      <c r="H5215" t="s">
        <v>3633</v>
      </c>
    </row>
    <row r="5216" spans="1:8" hidden="1" x14ac:dyDescent="0.25">
      <c r="A5216" t="s">
        <v>5847</v>
      </c>
      <c r="B5216" t="s">
        <v>5848</v>
      </c>
      <c r="C5216">
        <v>629</v>
      </c>
      <c r="D5216" t="s">
        <v>3639</v>
      </c>
      <c r="E5216">
        <v>128</v>
      </c>
      <c r="F5216">
        <v>166</v>
      </c>
      <c r="G5216">
        <v>4169</v>
      </c>
      <c r="H5216" t="s">
        <v>3640</v>
      </c>
    </row>
    <row r="5217" spans="1:8" hidden="1" x14ac:dyDescent="0.25">
      <c r="A5217" t="s">
        <v>5847</v>
      </c>
      <c r="B5217" t="s">
        <v>5848</v>
      </c>
      <c r="C5217">
        <v>629</v>
      </c>
      <c r="D5217" t="s">
        <v>3630</v>
      </c>
      <c r="E5217">
        <v>443</v>
      </c>
      <c r="F5217">
        <v>599</v>
      </c>
      <c r="G5217">
        <v>5833</v>
      </c>
      <c r="H5217" t="s">
        <v>3631</v>
      </c>
    </row>
    <row r="5218" spans="1:8" x14ac:dyDescent="0.25">
      <c r="A5218" t="s">
        <v>5847</v>
      </c>
      <c r="B5218" t="s">
        <v>5848</v>
      </c>
      <c r="C5218">
        <v>629</v>
      </c>
      <c r="D5218" t="s">
        <v>3632</v>
      </c>
      <c r="E5218">
        <v>197</v>
      </c>
      <c r="F5218">
        <v>304</v>
      </c>
      <c r="G5218">
        <v>6199</v>
      </c>
      <c r="H5218" t="s">
        <v>3633</v>
      </c>
    </row>
    <row r="5219" spans="1:8" hidden="1" x14ac:dyDescent="0.25">
      <c r="A5219" t="s">
        <v>5849</v>
      </c>
      <c r="B5219" t="s">
        <v>5850</v>
      </c>
      <c r="C5219">
        <v>695</v>
      </c>
      <c r="D5219" t="s">
        <v>3630</v>
      </c>
      <c r="E5219">
        <v>454</v>
      </c>
      <c r="F5219">
        <v>620</v>
      </c>
      <c r="G5219">
        <v>5833</v>
      </c>
      <c r="H5219" t="s">
        <v>3631</v>
      </c>
    </row>
    <row r="5220" spans="1:8" x14ac:dyDescent="0.25">
      <c r="A5220" t="s">
        <v>5849</v>
      </c>
      <c r="B5220" t="s">
        <v>5850</v>
      </c>
      <c r="C5220">
        <v>695</v>
      </c>
      <c r="D5220" t="s">
        <v>3632</v>
      </c>
      <c r="E5220">
        <v>152</v>
      </c>
      <c r="F5220">
        <v>213</v>
      </c>
      <c r="G5220">
        <v>6199</v>
      </c>
      <c r="H5220" t="s">
        <v>3633</v>
      </c>
    </row>
    <row r="5221" spans="1:8" x14ac:dyDescent="0.25">
      <c r="A5221" t="s">
        <v>5849</v>
      </c>
      <c r="B5221" t="s">
        <v>5850</v>
      </c>
      <c r="C5221">
        <v>695</v>
      </c>
      <c r="D5221" t="s">
        <v>3632</v>
      </c>
      <c r="E5221">
        <v>214</v>
      </c>
      <c r="F5221">
        <v>285</v>
      </c>
      <c r="G5221">
        <v>6199</v>
      </c>
      <c r="H5221" t="s">
        <v>3633</v>
      </c>
    </row>
    <row r="5222" spans="1:8" x14ac:dyDescent="0.25">
      <c r="A5222" t="s">
        <v>5849</v>
      </c>
      <c r="B5222" t="s">
        <v>5850</v>
      </c>
      <c r="C5222">
        <v>695</v>
      </c>
      <c r="D5222" t="s">
        <v>3632</v>
      </c>
      <c r="E5222">
        <v>290</v>
      </c>
      <c r="F5222">
        <v>365</v>
      </c>
      <c r="G5222">
        <v>6199</v>
      </c>
      <c r="H5222" t="s">
        <v>3633</v>
      </c>
    </row>
    <row r="5223" spans="1:8" hidden="1" x14ac:dyDescent="0.25">
      <c r="A5223" t="s">
        <v>5851</v>
      </c>
      <c r="B5223" t="s">
        <v>5852</v>
      </c>
      <c r="C5223">
        <v>686</v>
      </c>
      <c r="D5223" t="s">
        <v>3680</v>
      </c>
      <c r="E5223">
        <v>1</v>
      </c>
      <c r="F5223">
        <v>114</v>
      </c>
      <c r="G5223">
        <v>197</v>
      </c>
    </row>
    <row r="5224" spans="1:8" hidden="1" x14ac:dyDescent="0.25">
      <c r="A5224" t="s">
        <v>5851</v>
      </c>
      <c r="B5224" t="s">
        <v>5852</v>
      </c>
      <c r="C5224">
        <v>686</v>
      </c>
      <c r="D5224" t="s">
        <v>3630</v>
      </c>
      <c r="E5224">
        <v>465</v>
      </c>
      <c r="F5224">
        <v>626</v>
      </c>
      <c r="G5224">
        <v>5833</v>
      </c>
      <c r="H5224" t="s">
        <v>3631</v>
      </c>
    </row>
    <row r="5225" spans="1:8" x14ac:dyDescent="0.25">
      <c r="A5225" t="s">
        <v>5851</v>
      </c>
      <c r="B5225" t="s">
        <v>5852</v>
      </c>
      <c r="C5225">
        <v>686</v>
      </c>
      <c r="D5225" t="s">
        <v>3632</v>
      </c>
      <c r="E5225">
        <v>145</v>
      </c>
      <c r="F5225">
        <v>208</v>
      </c>
      <c r="G5225">
        <v>6199</v>
      </c>
      <c r="H5225" t="s">
        <v>3633</v>
      </c>
    </row>
    <row r="5226" spans="1:8" x14ac:dyDescent="0.25">
      <c r="A5226" t="s">
        <v>5851</v>
      </c>
      <c r="B5226" t="s">
        <v>5852</v>
      </c>
      <c r="C5226">
        <v>686</v>
      </c>
      <c r="D5226" t="s">
        <v>3632</v>
      </c>
      <c r="E5226">
        <v>210</v>
      </c>
      <c r="F5226">
        <v>280</v>
      </c>
      <c r="G5226">
        <v>6199</v>
      </c>
      <c r="H5226" t="s">
        <v>3633</v>
      </c>
    </row>
    <row r="5227" spans="1:8" x14ac:dyDescent="0.25">
      <c r="A5227" t="s">
        <v>5851</v>
      </c>
      <c r="B5227" t="s">
        <v>5852</v>
      </c>
      <c r="C5227">
        <v>686</v>
      </c>
      <c r="D5227" t="s">
        <v>3632</v>
      </c>
      <c r="E5227">
        <v>284</v>
      </c>
      <c r="F5227">
        <v>362</v>
      </c>
      <c r="G5227">
        <v>6199</v>
      </c>
      <c r="H5227" t="s">
        <v>3633</v>
      </c>
    </row>
    <row r="5228" spans="1:8" hidden="1" x14ac:dyDescent="0.25">
      <c r="A5228" t="s">
        <v>5853</v>
      </c>
      <c r="B5228" t="s">
        <v>5854</v>
      </c>
      <c r="C5228">
        <v>650</v>
      </c>
      <c r="D5228" t="s">
        <v>3630</v>
      </c>
      <c r="E5228">
        <v>433</v>
      </c>
      <c r="F5228">
        <v>595</v>
      </c>
      <c r="G5228">
        <v>5833</v>
      </c>
      <c r="H5228" t="s">
        <v>3631</v>
      </c>
    </row>
    <row r="5229" spans="1:8" x14ac:dyDescent="0.25">
      <c r="A5229" t="s">
        <v>5853</v>
      </c>
      <c r="B5229" t="s">
        <v>5854</v>
      </c>
      <c r="C5229">
        <v>650</v>
      </c>
      <c r="D5229" t="s">
        <v>3632</v>
      </c>
      <c r="E5229">
        <v>127</v>
      </c>
      <c r="F5229">
        <v>189</v>
      </c>
      <c r="G5229">
        <v>6199</v>
      </c>
      <c r="H5229" t="s">
        <v>3633</v>
      </c>
    </row>
    <row r="5230" spans="1:8" x14ac:dyDescent="0.25">
      <c r="A5230" t="s">
        <v>5853</v>
      </c>
      <c r="B5230" t="s">
        <v>5854</v>
      </c>
      <c r="C5230">
        <v>650</v>
      </c>
      <c r="D5230" t="s">
        <v>3632</v>
      </c>
      <c r="E5230">
        <v>192</v>
      </c>
      <c r="F5230">
        <v>264</v>
      </c>
      <c r="G5230">
        <v>6199</v>
      </c>
      <c r="H5230" t="s">
        <v>3633</v>
      </c>
    </row>
    <row r="5231" spans="1:8" x14ac:dyDescent="0.25">
      <c r="A5231" t="s">
        <v>5853</v>
      </c>
      <c r="B5231" t="s">
        <v>5854</v>
      </c>
      <c r="C5231">
        <v>650</v>
      </c>
      <c r="D5231" t="s">
        <v>3632</v>
      </c>
      <c r="E5231">
        <v>268</v>
      </c>
      <c r="F5231">
        <v>347</v>
      </c>
      <c r="G5231">
        <v>6199</v>
      </c>
      <c r="H5231" t="s">
        <v>3633</v>
      </c>
    </row>
    <row r="5232" spans="1:8" hidden="1" x14ac:dyDescent="0.25">
      <c r="A5232" t="s">
        <v>5855</v>
      </c>
      <c r="B5232" t="s">
        <v>5856</v>
      </c>
      <c r="C5232">
        <v>377</v>
      </c>
      <c r="D5232" t="s">
        <v>3639</v>
      </c>
      <c r="E5232">
        <v>11</v>
      </c>
      <c r="F5232">
        <v>56</v>
      </c>
      <c r="G5232">
        <v>4169</v>
      </c>
      <c r="H5232" t="s">
        <v>3640</v>
      </c>
    </row>
    <row r="5233" spans="1:8" hidden="1" x14ac:dyDescent="0.25">
      <c r="A5233" t="s">
        <v>5855</v>
      </c>
      <c r="B5233" t="s">
        <v>5856</v>
      </c>
      <c r="C5233">
        <v>377</v>
      </c>
      <c r="D5233" t="s">
        <v>3630</v>
      </c>
      <c r="E5233">
        <v>215</v>
      </c>
      <c r="F5233">
        <v>375</v>
      </c>
      <c r="G5233">
        <v>5833</v>
      </c>
      <c r="H5233" t="s">
        <v>3631</v>
      </c>
    </row>
    <row r="5234" spans="1:8" x14ac:dyDescent="0.25">
      <c r="A5234" t="s">
        <v>5855</v>
      </c>
      <c r="B5234" t="s">
        <v>5856</v>
      </c>
      <c r="C5234">
        <v>377</v>
      </c>
      <c r="D5234" t="s">
        <v>3632</v>
      </c>
      <c r="E5234">
        <v>84</v>
      </c>
      <c r="F5234">
        <v>145</v>
      </c>
      <c r="G5234">
        <v>6199</v>
      </c>
      <c r="H5234" t="s">
        <v>3633</v>
      </c>
    </row>
    <row r="5235" spans="1:8" hidden="1" x14ac:dyDescent="0.25">
      <c r="A5235" t="s">
        <v>5857</v>
      </c>
      <c r="B5235" t="s">
        <v>5858</v>
      </c>
      <c r="C5235">
        <v>746</v>
      </c>
      <c r="D5235" t="s">
        <v>3630</v>
      </c>
      <c r="E5235">
        <v>539</v>
      </c>
      <c r="F5235">
        <v>709</v>
      </c>
      <c r="G5235">
        <v>5833</v>
      </c>
      <c r="H5235" t="s">
        <v>3631</v>
      </c>
    </row>
    <row r="5236" spans="1:8" x14ac:dyDescent="0.25">
      <c r="A5236" t="s">
        <v>5857</v>
      </c>
      <c r="B5236" t="s">
        <v>5858</v>
      </c>
      <c r="C5236">
        <v>746</v>
      </c>
      <c r="D5236" t="s">
        <v>3632</v>
      </c>
      <c r="E5236">
        <v>199</v>
      </c>
      <c r="F5236">
        <v>259</v>
      </c>
      <c r="G5236">
        <v>6199</v>
      </c>
      <c r="H5236" t="s">
        <v>3633</v>
      </c>
    </row>
    <row r="5237" spans="1:8" x14ac:dyDescent="0.25">
      <c r="A5237" t="s">
        <v>5857</v>
      </c>
      <c r="B5237" t="s">
        <v>5858</v>
      </c>
      <c r="C5237">
        <v>746</v>
      </c>
      <c r="D5237" t="s">
        <v>3632</v>
      </c>
      <c r="E5237">
        <v>342</v>
      </c>
      <c r="F5237">
        <v>474</v>
      </c>
      <c r="G5237">
        <v>6199</v>
      </c>
      <c r="H5237" t="s">
        <v>3633</v>
      </c>
    </row>
    <row r="5238" spans="1:8" hidden="1" x14ac:dyDescent="0.25">
      <c r="A5238" t="s">
        <v>5859</v>
      </c>
      <c r="B5238" t="s">
        <v>5860</v>
      </c>
      <c r="C5238">
        <v>581</v>
      </c>
      <c r="D5238" t="s">
        <v>3639</v>
      </c>
      <c r="E5238">
        <v>166</v>
      </c>
      <c r="F5238">
        <v>214</v>
      </c>
      <c r="G5238">
        <v>4169</v>
      </c>
      <c r="H5238" t="s">
        <v>3640</v>
      </c>
    </row>
    <row r="5239" spans="1:8" hidden="1" x14ac:dyDescent="0.25">
      <c r="A5239" t="s">
        <v>5859</v>
      </c>
      <c r="B5239" t="s">
        <v>5860</v>
      </c>
      <c r="C5239">
        <v>581</v>
      </c>
      <c r="D5239" t="s">
        <v>3630</v>
      </c>
      <c r="E5239">
        <v>407</v>
      </c>
      <c r="F5239">
        <v>572</v>
      </c>
      <c r="G5239">
        <v>5833</v>
      </c>
      <c r="H5239" t="s">
        <v>3631</v>
      </c>
    </row>
    <row r="5240" spans="1:8" x14ac:dyDescent="0.25">
      <c r="A5240" t="s">
        <v>5859</v>
      </c>
      <c r="B5240" t="s">
        <v>5860</v>
      </c>
      <c r="C5240">
        <v>581</v>
      </c>
      <c r="D5240" t="s">
        <v>3632</v>
      </c>
      <c r="E5240">
        <v>239</v>
      </c>
      <c r="F5240">
        <v>319</v>
      </c>
      <c r="G5240">
        <v>6199</v>
      </c>
      <c r="H5240" t="s">
        <v>3633</v>
      </c>
    </row>
    <row r="5241" spans="1:8" hidden="1" x14ac:dyDescent="0.25">
      <c r="A5241" t="s">
        <v>5861</v>
      </c>
      <c r="B5241" t="s">
        <v>5862</v>
      </c>
      <c r="C5241">
        <v>721</v>
      </c>
      <c r="D5241" t="s">
        <v>3630</v>
      </c>
      <c r="E5241">
        <v>517</v>
      </c>
      <c r="F5241">
        <v>693</v>
      </c>
      <c r="G5241">
        <v>5833</v>
      </c>
      <c r="H5241" t="s">
        <v>3631</v>
      </c>
    </row>
    <row r="5242" spans="1:8" x14ac:dyDescent="0.25">
      <c r="A5242" t="s">
        <v>5861</v>
      </c>
      <c r="B5242" t="s">
        <v>5862</v>
      </c>
      <c r="C5242">
        <v>721</v>
      </c>
      <c r="D5242" t="s">
        <v>3632</v>
      </c>
      <c r="E5242">
        <v>150</v>
      </c>
      <c r="F5242">
        <v>210</v>
      </c>
      <c r="G5242">
        <v>6199</v>
      </c>
      <c r="H5242" t="s">
        <v>3633</v>
      </c>
    </row>
    <row r="5243" spans="1:8" x14ac:dyDescent="0.25">
      <c r="A5243" t="s">
        <v>5861</v>
      </c>
      <c r="B5243" t="s">
        <v>5862</v>
      </c>
      <c r="C5243">
        <v>721</v>
      </c>
      <c r="D5243" t="s">
        <v>3632</v>
      </c>
      <c r="E5243">
        <v>215</v>
      </c>
      <c r="F5243">
        <v>283</v>
      </c>
      <c r="G5243">
        <v>6199</v>
      </c>
      <c r="H5243" t="s">
        <v>3633</v>
      </c>
    </row>
    <row r="5244" spans="1:8" x14ac:dyDescent="0.25">
      <c r="A5244" t="s">
        <v>5861</v>
      </c>
      <c r="B5244" t="s">
        <v>5862</v>
      </c>
      <c r="C5244">
        <v>721</v>
      </c>
      <c r="D5244" t="s">
        <v>3632</v>
      </c>
      <c r="E5244">
        <v>288</v>
      </c>
      <c r="F5244">
        <v>430</v>
      </c>
      <c r="G5244">
        <v>6199</v>
      </c>
      <c r="H5244" t="s">
        <v>3633</v>
      </c>
    </row>
    <row r="5245" spans="1:8" hidden="1" x14ac:dyDescent="0.25">
      <c r="A5245" t="s">
        <v>5863</v>
      </c>
      <c r="B5245" t="s">
        <v>5864</v>
      </c>
      <c r="C5245">
        <v>686</v>
      </c>
      <c r="D5245" t="s">
        <v>3680</v>
      </c>
      <c r="E5245">
        <v>1</v>
      </c>
      <c r="F5245">
        <v>114</v>
      </c>
      <c r="G5245">
        <v>197</v>
      </c>
    </row>
    <row r="5246" spans="1:8" hidden="1" x14ac:dyDescent="0.25">
      <c r="A5246" t="s">
        <v>5863</v>
      </c>
      <c r="B5246" t="s">
        <v>5864</v>
      </c>
      <c r="C5246">
        <v>686</v>
      </c>
      <c r="D5246" t="s">
        <v>3630</v>
      </c>
      <c r="E5246">
        <v>465</v>
      </c>
      <c r="F5246">
        <v>626</v>
      </c>
      <c r="G5246">
        <v>5833</v>
      </c>
      <c r="H5246" t="s">
        <v>3631</v>
      </c>
    </row>
    <row r="5247" spans="1:8" x14ac:dyDescent="0.25">
      <c r="A5247" t="s">
        <v>5863</v>
      </c>
      <c r="B5247" t="s">
        <v>5864</v>
      </c>
      <c r="C5247">
        <v>686</v>
      </c>
      <c r="D5247" t="s">
        <v>3632</v>
      </c>
      <c r="E5247">
        <v>145</v>
      </c>
      <c r="F5247">
        <v>208</v>
      </c>
      <c r="G5247">
        <v>6199</v>
      </c>
      <c r="H5247" t="s">
        <v>3633</v>
      </c>
    </row>
    <row r="5248" spans="1:8" x14ac:dyDescent="0.25">
      <c r="A5248" t="s">
        <v>5863</v>
      </c>
      <c r="B5248" t="s">
        <v>5864</v>
      </c>
      <c r="C5248">
        <v>686</v>
      </c>
      <c r="D5248" t="s">
        <v>3632</v>
      </c>
      <c r="E5248">
        <v>210</v>
      </c>
      <c r="F5248">
        <v>280</v>
      </c>
      <c r="G5248">
        <v>6199</v>
      </c>
      <c r="H5248" t="s">
        <v>3633</v>
      </c>
    </row>
    <row r="5249" spans="1:8" x14ac:dyDescent="0.25">
      <c r="A5249" t="s">
        <v>5863</v>
      </c>
      <c r="B5249" t="s">
        <v>5864</v>
      </c>
      <c r="C5249">
        <v>686</v>
      </c>
      <c r="D5249" t="s">
        <v>3632</v>
      </c>
      <c r="E5249">
        <v>284</v>
      </c>
      <c r="F5249">
        <v>362</v>
      </c>
      <c r="G5249">
        <v>6199</v>
      </c>
      <c r="H5249" t="s">
        <v>3633</v>
      </c>
    </row>
    <row r="5250" spans="1:8" hidden="1" x14ac:dyDescent="0.25">
      <c r="A5250" t="s">
        <v>694</v>
      </c>
      <c r="B5250" t="s">
        <v>1993</v>
      </c>
      <c r="C5250">
        <v>421</v>
      </c>
      <c r="D5250" t="s">
        <v>3630</v>
      </c>
      <c r="E5250">
        <v>255</v>
      </c>
      <c r="F5250">
        <v>419</v>
      </c>
      <c r="G5250">
        <v>5833</v>
      </c>
      <c r="H5250" t="s">
        <v>3631</v>
      </c>
    </row>
    <row r="5251" spans="1:8" x14ac:dyDescent="0.25">
      <c r="A5251" t="s">
        <v>694</v>
      </c>
      <c r="B5251" t="s">
        <v>1993</v>
      </c>
      <c r="C5251">
        <v>421</v>
      </c>
      <c r="D5251" t="s">
        <v>3632</v>
      </c>
      <c r="E5251">
        <v>128</v>
      </c>
      <c r="F5251">
        <v>191</v>
      </c>
      <c r="G5251">
        <v>6199</v>
      </c>
      <c r="H5251" t="s">
        <v>3633</v>
      </c>
    </row>
    <row r="5252" spans="1:8" hidden="1" x14ac:dyDescent="0.25">
      <c r="A5252" t="s">
        <v>5865</v>
      </c>
      <c r="B5252" t="s">
        <v>5866</v>
      </c>
      <c r="C5252">
        <v>654</v>
      </c>
      <c r="D5252" t="s">
        <v>3630</v>
      </c>
      <c r="E5252">
        <v>437</v>
      </c>
      <c r="F5252">
        <v>599</v>
      </c>
      <c r="G5252">
        <v>5833</v>
      </c>
      <c r="H5252" t="s">
        <v>3631</v>
      </c>
    </row>
    <row r="5253" spans="1:8" x14ac:dyDescent="0.25">
      <c r="A5253" t="s">
        <v>5865</v>
      </c>
      <c r="B5253" t="s">
        <v>5866</v>
      </c>
      <c r="C5253">
        <v>654</v>
      </c>
      <c r="D5253" t="s">
        <v>3632</v>
      </c>
      <c r="E5253">
        <v>131</v>
      </c>
      <c r="F5253">
        <v>193</v>
      </c>
      <c r="G5253">
        <v>6199</v>
      </c>
      <c r="H5253" t="s">
        <v>3633</v>
      </c>
    </row>
    <row r="5254" spans="1:8" x14ac:dyDescent="0.25">
      <c r="A5254" t="s">
        <v>5865</v>
      </c>
      <c r="B5254" t="s">
        <v>5866</v>
      </c>
      <c r="C5254">
        <v>654</v>
      </c>
      <c r="D5254" t="s">
        <v>3632</v>
      </c>
      <c r="E5254">
        <v>196</v>
      </c>
      <c r="F5254">
        <v>268</v>
      </c>
      <c r="G5254">
        <v>6199</v>
      </c>
      <c r="H5254" t="s">
        <v>3633</v>
      </c>
    </row>
    <row r="5255" spans="1:8" x14ac:dyDescent="0.25">
      <c r="A5255" t="s">
        <v>5865</v>
      </c>
      <c r="B5255" t="s">
        <v>5866</v>
      </c>
      <c r="C5255">
        <v>654</v>
      </c>
      <c r="D5255" t="s">
        <v>3632</v>
      </c>
      <c r="E5255">
        <v>272</v>
      </c>
      <c r="F5255">
        <v>351</v>
      </c>
      <c r="G5255">
        <v>6199</v>
      </c>
      <c r="H5255" t="s">
        <v>3633</v>
      </c>
    </row>
    <row r="5256" spans="1:8" hidden="1" x14ac:dyDescent="0.25">
      <c r="A5256" t="s">
        <v>5867</v>
      </c>
      <c r="B5256" t="s">
        <v>5868</v>
      </c>
      <c r="C5256">
        <v>386</v>
      </c>
      <c r="D5256" t="s">
        <v>3639</v>
      </c>
      <c r="E5256">
        <v>20</v>
      </c>
      <c r="F5256">
        <v>65</v>
      </c>
      <c r="G5256">
        <v>4169</v>
      </c>
      <c r="H5256" t="s">
        <v>3640</v>
      </c>
    </row>
    <row r="5257" spans="1:8" hidden="1" x14ac:dyDescent="0.25">
      <c r="A5257" t="s">
        <v>5867</v>
      </c>
      <c r="B5257" t="s">
        <v>5868</v>
      </c>
      <c r="C5257">
        <v>386</v>
      </c>
      <c r="D5257" t="s">
        <v>3630</v>
      </c>
      <c r="E5257">
        <v>224</v>
      </c>
      <c r="F5257">
        <v>384</v>
      </c>
      <c r="G5257">
        <v>5833</v>
      </c>
      <c r="H5257" t="s">
        <v>3631</v>
      </c>
    </row>
    <row r="5258" spans="1:8" x14ac:dyDescent="0.25">
      <c r="A5258" t="s">
        <v>5867</v>
      </c>
      <c r="B5258" t="s">
        <v>5868</v>
      </c>
      <c r="C5258">
        <v>386</v>
      </c>
      <c r="D5258" t="s">
        <v>3632</v>
      </c>
      <c r="E5258">
        <v>93</v>
      </c>
      <c r="F5258">
        <v>154</v>
      </c>
      <c r="G5258">
        <v>6199</v>
      </c>
      <c r="H5258" t="s">
        <v>3633</v>
      </c>
    </row>
    <row r="5259" spans="1:8" hidden="1" x14ac:dyDescent="0.25">
      <c r="A5259" t="s">
        <v>695</v>
      </c>
      <c r="B5259" t="s">
        <v>1994</v>
      </c>
      <c r="C5259">
        <v>423</v>
      </c>
      <c r="D5259" t="s">
        <v>3630</v>
      </c>
      <c r="E5259">
        <v>256</v>
      </c>
      <c r="F5259">
        <v>416</v>
      </c>
      <c r="G5259">
        <v>5833</v>
      </c>
      <c r="H5259" t="s">
        <v>3631</v>
      </c>
    </row>
    <row r="5260" spans="1:8" x14ac:dyDescent="0.25">
      <c r="A5260" t="s">
        <v>695</v>
      </c>
      <c r="B5260" t="s">
        <v>1994</v>
      </c>
      <c r="C5260">
        <v>423</v>
      </c>
      <c r="D5260" t="s">
        <v>3632</v>
      </c>
      <c r="E5260">
        <v>120</v>
      </c>
      <c r="F5260">
        <v>185</v>
      </c>
      <c r="G5260">
        <v>6199</v>
      </c>
      <c r="H5260" t="s">
        <v>3633</v>
      </c>
    </row>
    <row r="5261" spans="1:8" hidden="1" x14ac:dyDescent="0.25">
      <c r="A5261" t="s">
        <v>5869</v>
      </c>
      <c r="B5261" t="s">
        <v>5870</v>
      </c>
      <c r="C5261">
        <v>723</v>
      </c>
      <c r="D5261" t="s">
        <v>3630</v>
      </c>
      <c r="E5261">
        <v>458</v>
      </c>
      <c r="F5261">
        <v>619</v>
      </c>
      <c r="G5261">
        <v>5833</v>
      </c>
      <c r="H5261" t="s">
        <v>3631</v>
      </c>
    </row>
    <row r="5262" spans="1:8" x14ac:dyDescent="0.25">
      <c r="A5262" t="s">
        <v>5869</v>
      </c>
      <c r="B5262" t="s">
        <v>5870</v>
      </c>
      <c r="C5262">
        <v>723</v>
      </c>
      <c r="D5262" t="s">
        <v>3632</v>
      </c>
      <c r="E5262">
        <v>137</v>
      </c>
      <c r="F5262">
        <v>199</v>
      </c>
      <c r="G5262">
        <v>6199</v>
      </c>
      <c r="H5262" t="s">
        <v>3633</v>
      </c>
    </row>
    <row r="5263" spans="1:8" x14ac:dyDescent="0.25">
      <c r="A5263" t="s">
        <v>5869</v>
      </c>
      <c r="B5263" t="s">
        <v>5870</v>
      </c>
      <c r="C5263">
        <v>723</v>
      </c>
      <c r="D5263" t="s">
        <v>3632</v>
      </c>
      <c r="E5263">
        <v>202</v>
      </c>
      <c r="F5263">
        <v>274</v>
      </c>
      <c r="G5263">
        <v>6199</v>
      </c>
      <c r="H5263" t="s">
        <v>3633</v>
      </c>
    </row>
    <row r="5264" spans="1:8" x14ac:dyDescent="0.25">
      <c r="A5264" t="s">
        <v>5869</v>
      </c>
      <c r="B5264" t="s">
        <v>5870</v>
      </c>
      <c r="C5264">
        <v>723</v>
      </c>
      <c r="D5264" t="s">
        <v>3632</v>
      </c>
      <c r="E5264">
        <v>278</v>
      </c>
      <c r="F5264">
        <v>356</v>
      </c>
      <c r="G5264">
        <v>6199</v>
      </c>
      <c r="H5264" t="s">
        <v>3633</v>
      </c>
    </row>
    <row r="5265" spans="1:8" hidden="1" x14ac:dyDescent="0.25">
      <c r="A5265" t="s">
        <v>5871</v>
      </c>
      <c r="B5265" t="s">
        <v>5872</v>
      </c>
      <c r="C5265">
        <v>681</v>
      </c>
      <c r="D5265" t="s">
        <v>3639</v>
      </c>
      <c r="E5265">
        <v>294</v>
      </c>
      <c r="F5265">
        <v>342</v>
      </c>
      <c r="G5265">
        <v>4169</v>
      </c>
      <c r="H5265" t="s">
        <v>3640</v>
      </c>
    </row>
    <row r="5266" spans="1:8" hidden="1" x14ac:dyDescent="0.25">
      <c r="A5266" t="s">
        <v>5871</v>
      </c>
      <c r="B5266" t="s">
        <v>5872</v>
      </c>
      <c r="C5266">
        <v>681</v>
      </c>
      <c r="D5266" t="s">
        <v>3630</v>
      </c>
      <c r="E5266">
        <v>519</v>
      </c>
      <c r="F5266">
        <v>678</v>
      </c>
      <c r="G5266">
        <v>5833</v>
      </c>
      <c r="H5266" t="s">
        <v>3631</v>
      </c>
    </row>
    <row r="5267" spans="1:8" x14ac:dyDescent="0.25">
      <c r="A5267" t="s">
        <v>5871</v>
      </c>
      <c r="B5267" t="s">
        <v>5872</v>
      </c>
      <c r="C5267">
        <v>681</v>
      </c>
      <c r="D5267" t="s">
        <v>3632</v>
      </c>
      <c r="E5267">
        <v>367</v>
      </c>
      <c r="F5267">
        <v>432</v>
      </c>
      <c r="G5267">
        <v>6199</v>
      </c>
      <c r="H5267" t="s">
        <v>3633</v>
      </c>
    </row>
    <row r="5268" spans="1:8" hidden="1" x14ac:dyDescent="0.25">
      <c r="A5268" t="s">
        <v>5873</v>
      </c>
      <c r="B5268" t="s">
        <v>5874</v>
      </c>
      <c r="C5268">
        <v>782</v>
      </c>
      <c r="D5268" t="s">
        <v>3630</v>
      </c>
      <c r="E5268">
        <v>499</v>
      </c>
      <c r="F5268">
        <v>669</v>
      </c>
      <c r="G5268">
        <v>5833</v>
      </c>
      <c r="H5268" t="s">
        <v>3631</v>
      </c>
    </row>
    <row r="5269" spans="1:8" x14ac:dyDescent="0.25">
      <c r="A5269" t="s">
        <v>5873</v>
      </c>
      <c r="B5269" t="s">
        <v>5874</v>
      </c>
      <c r="C5269">
        <v>782</v>
      </c>
      <c r="D5269" t="s">
        <v>3632</v>
      </c>
      <c r="E5269">
        <v>124</v>
      </c>
      <c r="F5269">
        <v>185</v>
      </c>
      <c r="G5269">
        <v>6199</v>
      </c>
      <c r="H5269" t="s">
        <v>3633</v>
      </c>
    </row>
    <row r="5270" spans="1:8" x14ac:dyDescent="0.25">
      <c r="A5270" t="s">
        <v>5873</v>
      </c>
      <c r="B5270" t="s">
        <v>5874</v>
      </c>
      <c r="C5270">
        <v>782</v>
      </c>
      <c r="D5270" t="s">
        <v>3632</v>
      </c>
      <c r="E5270">
        <v>187</v>
      </c>
      <c r="F5270">
        <v>259</v>
      </c>
      <c r="G5270">
        <v>6199</v>
      </c>
      <c r="H5270" t="s">
        <v>3633</v>
      </c>
    </row>
    <row r="5271" spans="1:8" x14ac:dyDescent="0.25">
      <c r="A5271" t="s">
        <v>5873</v>
      </c>
      <c r="B5271" t="s">
        <v>5874</v>
      </c>
      <c r="C5271">
        <v>782</v>
      </c>
      <c r="D5271" t="s">
        <v>3632</v>
      </c>
      <c r="E5271">
        <v>263</v>
      </c>
      <c r="F5271">
        <v>407</v>
      </c>
      <c r="G5271">
        <v>6199</v>
      </c>
      <c r="H5271" t="s">
        <v>3633</v>
      </c>
    </row>
    <row r="5272" spans="1:8" hidden="1" x14ac:dyDescent="0.25">
      <c r="A5272" t="s">
        <v>696</v>
      </c>
      <c r="B5272" t="s">
        <v>1995</v>
      </c>
      <c r="C5272">
        <v>613</v>
      </c>
      <c r="D5272" t="s">
        <v>3638</v>
      </c>
      <c r="E5272">
        <v>189</v>
      </c>
      <c r="F5272">
        <v>230</v>
      </c>
      <c r="G5272">
        <v>16</v>
      </c>
    </row>
    <row r="5273" spans="1:8" hidden="1" x14ac:dyDescent="0.25">
      <c r="A5273" t="s">
        <v>696</v>
      </c>
      <c r="B5273" t="s">
        <v>1995</v>
      </c>
      <c r="C5273">
        <v>613</v>
      </c>
      <c r="D5273" t="s">
        <v>3630</v>
      </c>
      <c r="E5273">
        <v>456</v>
      </c>
      <c r="F5273">
        <v>611</v>
      </c>
      <c r="G5273">
        <v>5833</v>
      </c>
      <c r="H5273" t="s">
        <v>3631</v>
      </c>
    </row>
    <row r="5274" spans="1:8" x14ac:dyDescent="0.25">
      <c r="A5274" t="s">
        <v>696</v>
      </c>
      <c r="B5274" t="s">
        <v>1995</v>
      </c>
      <c r="C5274">
        <v>613</v>
      </c>
      <c r="D5274" t="s">
        <v>3632</v>
      </c>
      <c r="E5274">
        <v>311</v>
      </c>
      <c r="F5274">
        <v>377</v>
      </c>
      <c r="G5274">
        <v>6199</v>
      </c>
      <c r="H5274" t="s">
        <v>3633</v>
      </c>
    </row>
    <row r="5275" spans="1:8" hidden="1" x14ac:dyDescent="0.25">
      <c r="A5275" t="s">
        <v>5875</v>
      </c>
      <c r="B5275" t="s">
        <v>5876</v>
      </c>
      <c r="C5275">
        <v>610</v>
      </c>
      <c r="D5275" t="s">
        <v>3869</v>
      </c>
      <c r="E5275">
        <v>363</v>
      </c>
      <c r="F5275">
        <v>405</v>
      </c>
      <c r="G5275">
        <v>41</v>
      </c>
    </row>
    <row r="5276" spans="1:8" hidden="1" x14ac:dyDescent="0.25">
      <c r="A5276" t="s">
        <v>5875</v>
      </c>
      <c r="B5276" t="s">
        <v>5876</v>
      </c>
      <c r="C5276">
        <v>610</v>
      </c>
      <c r="D5276" t="s">
        <v>3630</v>
      </c>
      <c r="E5276">
        <v>451</v>
      </c>
      <c r="F5276">
        <v>609</v>
      </c>
      <c r="G5276">
        <v>5833</v>
      </c>
      <c r="H5276" t="s">
        <v>3631</v>
      </c>
    </row>
    <row r="5277" spans="1:8" x14ac:dyDescent="0.25">
      <c r="A5277" t="s">
        <v>5875</v>
      </c>
      <c r="B5277" t="s">
        <v>5876</v>
      </c>
      <c r="C5277">
        <v>610</v>
      </c>
      <c r="D5277" t="s">
        <v>3632</v>
      </c>
      <c r="E5277">
        <v>114</v>
      </c>
      <c r="F5277">
        <v>177</v>
      </c>
      <c r="G5277">
        <v>6199</v>
      </c>
      <c r="H5277" t="s">
        <v>3633</v>
      </c>
    </row>
    <row r="5278" spans="1:8" x14ac:dyDescent="0.25">
      <c r="A5278" t="s">
        <v>5875</v>
      </c>
      <c r="B5278" t="s">
        <v>5876</v>
      </c>
      <c r="C5278">
        <v>610</v>
      </c>
      <c r="D5278" t="s">
        <v>3632</v>
      </c>
      <c r="E5278">
        <v>183</v>
      </c>
      <c r="F5278">
        <v>362</v>
      </c>
      <c r="G5278">
        <v>6199</v>
      </c>
      <c r="H5278" t="s">
        <v>3633</v>
      </c>
    </row>
    <row r="5279" spans="1:8" hidden="1" x14ac:dyDescent="0.25">
      <c r="A5279" t="s">
        <v>5877</v>
      </c>
      <c r="B5279" t="s">
        <v>5878</v>
      </c>
      <c r="C5279">
        <v>749</v>
      </c>
      <c r="D5279" t="s">
        <v>5879</v>
      </c>
      <c r="E5279">
        <v>1</v>
      </c>
      <c r="F5279">
        <v>76</v>
      </c>
      <c r="G5279">
        <v>2</v>
      </c>
    </row>
    <row r="5280" spans="1:8" hidden="1" x14ac:dyDescent="0.25">
      <c r="A5280" t="s">
        <v>5877</v>
      </c>
      <c r="B5280" t="s">
        <v>5878</v>
      </c>
      <c r="C5280">
        <v>749</v>
      </c>
      <c r="D5280" t="s">
        <v>3630</v>
      </c>
      <c r="E5280">
        <v>555</v>
      </c>
      <c r="F5280">
        <v>720</v>
      </c>
      <c r="G5280">
        <v>5833</v>
      </c>
      <c r="H5280" t="s">
        <v>3631</v>
      </c>
    </row>
    <row r="5281" spans="1:8" x14ac:dyDescent="0.25">
      <c r="A5281" t="s">
        <v>5877</v>
      </c>
      <c r="B5281" t="s">
        <v>5878</v>
      </c>
      <c r="C5281">
        <v>749</v>
      </c>
      <c r="D5281" t="s">
        <v>3632</v>
      </c>
      <c r="E5281">
        <v>271</v>
      </c>
      <c r="F5281">
        <v>340</v>
      </c>
      <c r="G5281">
        <v>6199</v>
      </c>
      <c r="H5281" t="s">
        <v>3633</v>
      </c>
    </row>
    <row r="5282" spans="1:8" x14ac:dyDescent="0.25">
      <c r="A5282" t="s">
        <v>5877</v>
      </c>
      <c r="B5282" t="s">
        <v>5878</v>
      </c>
      <c r="C5282">
        <v>749</v>
      </c>
      <c r="D5282" t="s">
        <v>3632</v>
      </c>
      <c r="E5282">
        <v>345</v>
      </c>
      <c r="F5282">
        <v>482</v>
      </c>
      <c r="G5282">
        <v>6199</v>
      </c>
      <c r="H5282" t="s">
        <v>3633</v>
      </c>
    </row>
    <row r="5283" spans="1:8" hidden="1" x14ac:dyDescent="0.25">
      <c r="A5283" t="s">
        <v>5880</v>
      </c>
      <c r="B5283" t="s">
        <v>5881</v>
      </c>
      <c r="C5283">
        <v>700</v>
      </c>
      <c r="D5283" t="s">
        <v>3630</v>
      </c>
      <c r="E5283">
        <v>463</v>
      </c>
      <c r="F5283">
        <v>624</v>
      </c>
      <c r="G5283">
        <v>5833</v>
      </c>
      <c r="H5283" t="s">
        <v>3631</v>
      </c>
    </row>
    <row r="5284" spans="1:8" x14ac:dyDescent="0.25">
      <c r="A5284" t="s">
        <v>5880</v>
      </c>
      <c r="B5284" t="s">
        <v>5881</v>
      </c>
      <c r="C5284">
        <v>700</v>
      </c>
      <c r="D5284" t="s">
        <v>3632</v>
      </c>
      <c r="E5284">
        <v>203</v>
      </c>
      <c r="F5284">
        <v>267</v>
      </c>
      <c r="G5284">
        <v>6199</v>
      </c>
      <c r="H5284" t="s">
        <v>3633</v>
      </c>
    </row>
    <row r="5285" spans="1:8" x14ac:dyDescent="0.25">
      <c r="A5285" t="s">
        <v>5880</v>
      </c>
      <c r="B5285" t="s">
        <v>5881</v>
      </c>
      <c r="C5285">
        <v>700</v>
      </c>
      <c r="D5285" t="s">
        <v>3632</v>
      </c>
      <c r="E5285">
        <v>271</v>
      </c>
      <c r="F5285">
        <v>370</v>
      </c>
      <c r="G5285">
        <v>6199</v>
      </c>
      <c r="H5285" t="s">
        <v>3633</v>
      </c>
    </row>
    <row r="5286" spans="1:8" hidden="1" x14ac:dyDescent="0.25">
      <c r="A5286" t="s">
        <v>5882</v>
      </c>
      <c r="B5286" t="s">
        <v>5883</v>
      </c>
      <c r="C5286">
        <v>445</v>
      </c>
      <c r="D5286" t="s">
        <v>3639</v>
      </c>
      <c r="E5286">
        <v>64</v>
      </c>
      <c r="F5286">
        <v>112</v>
      </c>
      <c r="G5286">
        <v>4169</v>
      </c>
      <c r="H5286" t="s">
        <v>3640</v>
      </c>
    </row>
    <row r="5287" spans="1:8" hidden="1" x14ac:dyDescent="0.25">
      <c r="A5287" t="s">
        <v>5882</v>
      </c>
      <c r="B5287" t="s">
        <v>5883</v>
      </c>
      <c r="C5287">
        <v>445</v>
      </c>
      <c r="D5287" t="s">
        <v>3630</v>
      </c>
      <c r="E5287">
        <v>283</v>
      </c>
      <c r="F5287">
        <v>439</v>
      </c>
      <c r="G5287">
        <v>5833</v>
      </c>
      <c r="H5287" t="s">
        <v>3631</v>
      </c>
    </row>
    <row r="5288" spans="1:8" x14ac:dyDescent="0.25">
      <c r="A5288" t="s">
        <v>5882</v>
      </c>
      <c r="B5288" t="s">
        <v>5883</v>
      </c>
      <c r="C5288">
        <v>445</v>
      </c>
      <c r="D5288" t="s">
        <v>3632</v>
      </c>
      <c r="E5288">
        <v>136</v>
      </c>
      <c r="F5288">
        <v>202</v>
      </c>
      <c r="G5288">
        <v>6199</v>
      </c>
      <c r="H5288" t="s">
        <v>3633</v>
      </c>
    </row>
    <row r="5289" spans="1:8" hidden="1" x14ac:dyDescent="0.25">
      <c r="A5289" t="s">
        <v>5884</v>
      </c>
      <c r="B5289" t="s">
        <v>5885</v>
      </c>
      <c r="C5289">
        <v>721</v>
      </c>
      <c r="D5289" t="s">
        <v>3630</v>
      </c>
      <c r="E5289">
        <v>499</v>
      </c>
      <c r="F5289">
        <v>663</v>
      </c>
      <c r="G5289">
        <v>5833</v>
      </c>
      <c r="H5289" t="s">
        <v>3631</v>
      </c>
    </row>
    <row r="5290" spans="1:8" x14ac:dyDescent="0.25">
      <c r="A5290" t="s">
        <v>5884</v>
      </c>
      <c r="B5290" t="s">
        <v>5885</v>
      </c>
      <c r="C5290">
        <v>721</v>
      </c>
      <c r="D5290" t="s">
        <v>3632</v>
      </c>
      <c r="E5290">
        <v>139</v>
      </c>
      <c r="F5290">
        <v>200</v>
      </c>
      <c r="G5290">
        <v>6199</v>
      </c>
      <c r="H5290" t="s">
        <v>3633</v>
      </c>
    </row>
    <row r="5291" spans="1:8" x14ac:dyDescent="0.25">
      <c r="A5291" t="s">
        <v>5884</v>
      </c>
      <c r="B5291" t="s">
        <v>5885</v>
      </c>
      <c r="C5291">
        <v>721</v>
      </c>
      <c r="D5291" t="s">
        <v>3632</v>
      </c>
      <c r="E5291">
        <v>202</v>
      </c>
      <c r="F5291">
        <v>276</v>
      </c>
      <c r="G5291">
        <v>6199</v>
      </c>
      <c r="H5291" t="s">
        <v>3633</v>
      </c>
    </row>
    <row r="5292" spans="1:8" x14ac:dyDescent="0.25">
      <c r="A5292" t="s">
        <v>5884</v>
      </c>
      <c r="B5292" t="s">
        <v>5885</v>
      </c>
      <c r="C5292">
        <v>721</v>
      </c>
      <c r="D5292" t="s">
        <v>3632</v>
      </c>
      <c r="E5292">
        <v>280</v>
      </c>
      <c r="F5292">
        <v>402</v>
      </c>
      <c r="G5292">
        <v>6199</v>
      </c>
      <c r="H5292" t="s">
        <v>3633</v>
      </c>
    </row>
    <row r="5293" spans="1:8" hidden="1" x14ac:dyDescent="0.25">
      <c r="A5293" t="s">
        <v>697</v>
      </c>
      <c r="B5293" t="s">
        <v>1996</v>
      </c>
      <c r="C5293">
        <v>598</v>
      </c>
      <c r="D5293" t="s">
        <v>3630</v>
      </c>
      <c r="E5293">
        <v>417</v>
      </c>
      <c r="F5293">
        <v>575</v>
      </c>
      <c r="G5293">
        <v>5833</v>
      </c>
      <c r="H5293" t="s">
        <v>3631</v>
      </c>
    </row>
    <row r="5294" spans="1:8" x14ac:dyDescent="0.25">
      <c r="A5294" t="s">
        <v>697</v>
      </c>
      <c r="B5294" t="s">
        <v>1996</v>
      </c>
      <c r="C5294">
        <v>598</v>
      </c>
      <c r="D5294" t="s">
        <v>3632</v>
      </c>
      <c r="E5294">
        <v>184</v>
      </c>
      <c r="F5294">
        <v>339</v>
      </c>
      <c r="G5294">
        <v>6199</v>
      </c>
      <c r="H5294" t="s">
        <v>3633</v>
      </c>
    </row>
    <row r="5295" spans="1:8" hidden="1" x14ac:dyDescent="0.25">
      <c r="A5295" t="s">
        <v>5886</v>
      </c>
      <c r="B5295" t="s">
        <v>5887</v>
      </c>
      <c r="C5295">
        <v>710</v>
      </c>
      <c r="D5295" t="s">
        <v>3657</v>
      </c>
      <c r="E5295">
        <v>43</v>
      </c>
      <c r="F5295">
        <v>137</v>
      </c>
      <c r="G5295">
        <v>2653</v>
      </c>
      <c r="H5295" t="s">
        <v>3658</v>
      </c>
    </row>
    <row r="5296" spans="1:8" hidden="1" x14ac:dyDescent="0.25">
      <c r="A5296" t="s">
        <v>5886</v>
      </c>
      <c r="B5296" t="s">
        <v>5887</v>
      </c>
      <c r="C5296">
        <v>710</v>
      </c>
      <c r="D5296" t="s">
        <v>3639</v>
      </c>
      <c r="E5296">
        <v>313</v>
      </c>
      <c r="F5296">
        <v>361</v>
      </c>
      <c r="G5296">
        <v>4169</v>
      </c>
      <c r="H5296" t="s">
        <v>3640</v>
      </c>
    </row>
    <row r="5297" spans="1:8" hidden="1" x14ac:dyDescent="0.25">
      <c r="A5297" t="s">
        <v>5886</v>
      </c>
      <c r="B5297" t="s">
        <v>5887</v>
      </c>
      <c r="C5297">
        <v>710</v>
      </c>
      <c r="D5297" t="s">
        <v>3630</v>
      </c>
      <c r="E5297">
        <v>547</v>
      </c>
      <c r="F5297">
        <v>704</v>
      </c>
      <c r="G5297">
        <v>5833</v>
      </c>
      <c r="H5297" t="s">
        <v>3631</v>
      </c>
    </row>
    <row r="5298" spans="1:8" x14ac:dyDescent="0.25">
      <c r="A5298" t="s">
        <v>5886</v>
      </c>
      <c r="B5298" t="s">
        <v>5887</v>
      </c>
      <c r="C5298">
        <v>710</v>
      </c>
      <c r="D5298" t="s">
        <v>3632</v>
      </c>
      <c r="E5298">
        <v>386</v>
      </c>
      <c r="F5298">
        <v>450</v>
      </c>
      <c r="G5298">
        <v>6199</v>
      </c>
      <c r="H5298" t="s">
        <v>3633</v>
      </c>
    </row>
    <row r="5299" spans="1:8" hidden="1" x14ac:dyDescent="0.25">
      <c r="A5299" t="s">
        <v>698</v>
      </c>
      <c r="B5299" t="s">
        <v>1997</v>
      </c>
      <c r="C5299">
        <v>460</v>
      </c>
      <c r="D5299" t="s">
        <v>3630</v>
      </c>
      <c r="E5299">
        <v>278</v>
      </c>
      <c r="F5299">
        <v>438</v>
      </c>
      <c r="G5299">
        <v>5833</v>
      </c>
      <c r="H5299" t="s">
        <v>3631</v>
      </c>
    </row>
    <row r="5300" spans="1:8" x14ac:dyDescent="0.25">
      <c r="A5300" t="s">
        <v>698</v>
      </c>
      <c r="B5300" t="s">
        <v>1997</v>
      </c>
      <c r="C5300">
        <v>460</v>
      </c>
      <c r="D5300" t="s">
        <v>3632</v>
      </c>
      <c r="E5300">
        <v>131</v>
      </c>
      <c r="F5300">
        <v>196</v>
      </c>
      <c r="G5300">
        <v>6199</v>
      </c>
      <c r="H5300" t="s">
        <v>3633</v>
      </c>
    </row>
    <row r="5301" spans="1:8" hidden="1" x14ac:dyDescent="0.25">
      <c r="A5301" t="s">
        <v>699</v>
      </c>
      <c r="B5301" t="s">
        <v>1998</v>
      </c>
      <c r="C5301">
        <v>562</v>
      </c>
      <c r="D5301" t="s">
        <v>4202</v>
      </c>
      <c r="E5301">
        <v>1</v>
      </c>
      <c r="F5301">
        <v>59</v>
      </c>
      <c r="G5301">
        <v>87</v>
      </c>
    </row>
    <row r="5302" spans="1:8" hidden="1" x14ac:dyDescent="0.25">
      <c r="A5302" t="s">
        <v>699</v>
      </c>
      <c r="B5302" t="s">
        <v>1998</v>
      </c>
      <c r="C5302">
        <v>562</v>
      </c>
      <c r="D5302" t="s">
        <v>3630</v>
      </c>
      <c r="E5302">
        <v>358</v>
      </c>
      <c r="F5302">
        <v>519</v>
      </c>
      <c r="G5302">
        <v>5833</v>
      </c>
      <c r="H5302" t="s">
        <v>3631</v>
      </c>
    </row>
    <row r="5303" spans="1:8" x14ac:dyDescent="0.25">
      <c r="A5303" t="s">
        <v>699</v>
      </c>
      <c r="B5303" t="s">
        <v>1998</v>
      </c>
      <c r="C5303">
        <v>562</v>
      </c>
      <c r="D5303" t="s">
        <v>3632</v>
      </c>
      <c r="E5303">
        <v>180</v>
      </c>
      <c r="F5303">
        <v>303</v>
      </c>
      <c r="G5303">
        <v>6199</v>
      </c>
      <c r="H5303" t="s">
        <v>3633</v>
      </c>
    </row>
    <row r="5304" spans="1:8" hidden="1" x14ac:dyDescent="0.25">
      <c r="A5304" t="s">
        <v>700</v>
      </c>
      <c r="B5304" t="s">
        <v>1999</v>
      </c>
      <c r="C5304">
        <v>497</v>
      </c>
      <c r="D5304" t="s">
        <v>3798</v>
      </c>
      <c r="E5304">
        <v>269</v>
      </c>
      <c r="F5304">
        <v>291</v>
      </c>
      <c r="G5304">
        <v>132</v>
      </c>
    </row>
    <row r="5305" spans="1:8" hidden="1" x14ac:dyDescent="0.25">
      <c r="A5305" t="s">
        <v>700</v>
      </c>
      <c r="B5305" t="s">
        <v>1999</v>
      </c>
      <c r="C5305">
        <v>497</v>
      </c>
      <c r="D5305" t="s">
        <v>3630</v>
      </c>
      <c r="E5305">
        <v>331</v>
      </c>
      <c r="F5305">
        <v>491</v>
      </c>
      <c r="G5305">
        <v>5833</v>
      </c>
      <c r="H5305" t="s">
        <v>3631</v>
      </c>
    </row>
    <row r="5306" spans="1:8" x14ac:dyDescent="0.25">
      <c r="A5306" t="s">
        <v>700</v>
      </c>
      <c r="B5306" t="s">
        <v>1999</v>
      </c>
      <c r="C5306">
        <v>497</v>
      </c>
      <c r="D5306" t="s">
        <v>3632</v>
      </c>
      <c r="E5306">
        <v>177</v>
      </c>
      <c r="F5306">
        <v>268</v>
      </c>
      <c r="G5306">
        <v>6199</v>
      </c>
      <c r="H5306" t="s">
        <v>3633</v>
      </c>
    </row>
    <row r="5307" spans="1:8" hidden="1" x14ac:dyDescent="0.25">
      <c r="A5307" t="s">
        <v>5888</v>
      </c>
      <c r="B5307" t="s">
        <v>5889</v>
      </c>
      <c r="C5307">
        <v>412</v>
      </c>
      <c r="D5307" t="s">
        <v>3639</v>
      </c>
      <c r="E5307">
        <v>46</v>
      </c>
      <c r="F5307">
        <v>89</v>
      </c>
      <c r="G5307">
        <v>4169</v>
      </c>
      <c r="H5307" t="s">
        <v>3640</v>
      </c>
    </row>
    <row r="5308" spans="1:8" hidden="1" x14ac:dyDescent="0.25">
      <c r="A5308" t="s">
        <v>5888</v>
      </c>
      <c r="B5308" t="s">
        <v>5889</v>
      </c>
      <c r="C5308">
        <v>412</v>
      </c>
      <c r="D5308" t="s">
        <v>3630</v>
      </c>
      <c r="E5308">
        <v>250</v>
      </c>
      <c r="F5308">
        <v>410</v>
      </c>
      <c r="G5308">
        <v>5833</v>
      </c>
      <c r="H5308" t="s">
        <v>3631</v>
      </c>
    </row>
    <row r="5309" spans="1:8" x14ac:dyDescent="0.25">
      <c r="A5309" t="s">
        <v>5888</v>
      </c>
      <c r="B5309" t="s">
        <v>5889</v>
      </c>
      <c r="C5309">
        <v>412</v>
      </c>
      <c r="D5309" t="s">
        <v>3632</v>
      </c>
      <c r="E5309">
        <v>119</v>
      </c>
      <c r="F5309">
        <v>180</v>
      </c>
      <c r="G5309">
        <v>6199</v>
      </c>
      <c r="H5309" t="s">
        <v>3633</v>
      </c>
    </row>
    <row r="5310" spans="1:8" hidden="1" x14ac:dyDescent="0.25">
      <c r="A5310" t="s">
        <v>5890</v>
      </c>
      <c r="B5310" t="s">
        <v>5891</v>
      </c>
      <c r="C5310">
        <v>765</v>
      </c>
      <c r="D5310" t="s">
        <v>3630</v>
      </c>
      <c r="E5310">
        <v>498</v>
      </c>
      <c r="F5310">
        <v>664</v>
      </c>
      <c r="G5310">
        <v>5833</v>
      </c>
      <c r="H5310" t="s">
        <v>3631</v>
      </c>
    </row>
    <row r="5311" spans="1:8" x14ac:dyDescent="0.25">
      <c r="A5311" t="s">
        <v>5890</v>
      </c>
      <c r="B5311" t="s">
        <v>5891</v>
      </c>
      <c r="C5311">
        <v>765</v>
      </c>
      <c r="D5311" t="s">
        <v>3632</v>
      </c>
      <c r="E5311">
        <v>176</v>
      </c>
      <c r="F5311">
        <v>237</v>
      </c>
      <c r="G5311">
        <v>6199</v>
      </c>
      <c r="H5311" t="s">
        <v>3633</v>
      </c>
    </row>
    <row r="5312" spans="1:8" x14ac:dyDescent="0.25">
      <c r="A5312" t="s">
        <v>5890</v>
      </c>
      <c r="B5312" t="s">
        <v>5891</v>
      </c>
      <c r="C5312">
        <v>765</v>
      </c>
      <c r="D5312" t="s">
        <v>3632</v>
      </c>
      <c r="E5312">
        <v>240</v>
      </c>
      <c r="F5312">
        <v>316</v>
      </c>
      <c r="G5312">
        <v>6199</v>
      </c>
      <c r="H5312" t="s">
        <v>3633</v>
      </c>
    </row>
    <row r="5313" spans="1:8" x14ac:dyDescent="0.25">
      <c r="A5313" t="s">
        <v>5890</v>
      </c>
      <c r="B5313" t="s">
        <v>5891</v>
      </c>
      <c r="C5313">
        <v>765</v>
      </c>
      <c r="D5313" t="s">
        <v>3632</v>
      </c>
      <c r="E5313">
        <v>324</v>
      </c>
      <c r="F5313">
        <v>411</v>
      </c>
      <c r="G5313">
        <v>6199</v>
      </c>
      <c r="H5313" t="s">
        <v>3633</v>
      </c>
    </row>
    <row r="5314" spans="1:8" hidden="1" x14ac:dyDescent="0.25">
      <c r="A5314" t="s">
        <v>5892</v>
      </c>
      <c r="B5314" t="s">
        <v>5893</v>
      </c>
      <c r="C5314">
        <v>609</v>
      </c>
      <c r="D5314" t="s">
        <v>3639</v>
      </c>
      <c r="E5314">
        <v>210</v>
      </c>
      <c r="F5314">
        <v>259</v>
      </c>
      <c r="G5314">
        <v>4169</v>
      </c>
      <c r="H5314" t="s">
        <v>3640</v>
      </c>
    </row>
    <row r="5315" spans="1:8" hidden="1" x14ac:dyDescent="0.25">
      <c r="A5315" t="s">
        <v>5892</v>
      </c>
      <c r="B5315" t="s">
        <v>5893</v>
      </c>
      <c r="C5315">
        <v>609</v>
      </c>
      <c r="D5315" t="s">
        <v>3630</v>
      </c>
      <c r="E5315">
        <v>437</v>
      </c>
      <c r="F5315">
        <v>599</v>
      </c>
      <c r="G5315">
        <v>5833</v>
      </c>
      <c r="H5315" t="s">
        <v>3631</v>
      </c>
    </row>
    <row r="5316" spans="1:8" x14ac:dyDescent="0.25">
      <c r="A5316" t="s">
        <v>5892</v>
      </c>
      <c r="B5316" t="s">
        <v>5893</v>
      </c>
      <c r="C5316">
        <v>609</v>
      </c>
      <c r="D5316" t="s">
        <v>3632</v>
      </c>
      <c r="E5316">
        <v>285</v>
      </c>
      <c r="F5316">
        <v>346</v>
      </c>
      <c r="G5316">
        <v>6199</v>
      </c>
      <c r="H5316" t="s">
        <v>3633</v>
      </c>
    </row>
    <row r="5317" spans="1:8" hidden="1" x14ac:dyDescent="0.25">
      <c r="A5317" t="s">
        <v>701</v>
      </c>
      <c r="B5317" t="s">
        <v>2000</v>
      </c>
      <c r="C5317">
        <v>445</v>
      </c>
      <c r="D5317" t="s">
        <v>3630</v>
      </c>
      <c r="E5317">
        <v>269</v>
      </c>
      <c r="F5317">
        <v>429</v>
      </c>
      <c r="G5317">
        <v>5833</v>
      </c>
      <c r="H5317" t="s">
        <v>3631</v>
      </c>
    </row>
    <row r="5318" spans="1:8" x14ac:dyDescent="0.25">
      <c r="A5318" t="s">
        <v>701</v>
      </c>
      <c r="B5318" t="s">
        <v>2000</v>
      </c>
      <c r="C5318">
        <v>445</v>
      </c>
      <c r="D5318" t="s">
        <v>3632</v>
      </c>
      <c r="E5318">
        <v>122</v>
      </c>
      <c r="F5318">
        <v>187</v>
      </c>
      <c r="G5318">
        <v>6199</v>
      </c>
      <c r="H5318" t="s">
        <v>3633</v>
      </c>
    </row>
    <row r="5319" spans="1:8" hidden="1" x14ac:dyDescent="0.25">
      <c r="A5319" t="s">
        <v>5894</v>
      </c>
      <c r="B5319" t="s">
        <v>5895</v>
      </c>
      <c r="C5319">
        <v>791</v>
      </c>
      <c r="D5319" t="s">
        <v>3985</v>
      </c>
      <c r="E5319">
        <v>31</v>
      </c>
      <c r="F5319">
        <v>104</v>
      </c>
      <c r="G5319">
        <v>7624</v>
      </c>
      <c r="H5319" t="s">
        <v>3986</v>
      </c>
    </row>
    <row r="5320" spans="1:8" hidden="1" x14ac:dyDescent="0.25">
      <c r="A5320" t="s">
        <v>5894</v>
      </c>
      <c r="B5320" t="s">
        <v>5895</v>
      </c>
      <c r="C5320">
        <v>791</v>
      </c>
      <c r="D5320" t="s">
        <v>3630</v>
      </c>
      <c r="E5320">
        <v>558</v>
      </c>
      <c r="F5320">
        <v>728</v>
      </c>
      <c r="G5320">
        <v>5833</v>
      </c>
      <c r="H5320" t="s">
        <v>3631</v>
      </c>
    </row>
    <row r="5321" spans="1:8" x14ac:dyDescent="0.25">
      <c r="A5321" t="s">
        <v>5894</v>
      </c>
      <c r="B5321" t="s">
        <v>5895</v>
      </c>
      <c r="C5321">
        <v>791</v>
      </c>
      <c r="D5321" t="s">
        <v>3632</v>
      </c>
      <c r="E5321">
        <v>232</v>
      </c>
      <c r="F5321">
        <v>293</v>
      </c>
      <c r="G5321">
        <v>6199</v>
      </c>
      <c r="H5321" t="s">
        <v>3633</v>
      </c>
    </row>
    <row r="5322" spans="1:8" x14ac:dyDescent="0.25">
      <c r="A5322" t="s">
        <v>5894</v>
      </c>
      <c r="B5322" t="s">
        <v>5895</v>
      </c>
      <c r="C5322">
        <v>791</v>
      </c>
      <c r="D5322" t="s">
        <v>3632</v>
      </c>
      <c r="E5322">
        <v>295</v>
      </c>
      <c r="F5322">
        <v>364</v>
      </c>
      <c r="G5322">
        <v>6199</v>
      </c>
      <c r="H5322" t="s">
        <v>3633</v>
      </c>
    </row>
    <row r="5323" spans="1:8" x14ac:dyDescent="0.25">
      <c r="A5323" t="s">
        <v>5894</v>
      </c>
      <c r="B5323" t="s">
        <v>5895</v>
      </c>
      <c r="C5323">
        <v>791</v>
      </c>
      <c r="D5323" t="s">
        <v>3632</v>
      </c>
      <c r="E5323">
        <v>370</v>
      </c>
      <c r="F5323">
        <v>502</v>
      </c>
      <c r="G5323">
        <v>6199</v>
      </c>
      <c r="H5323" t="s">
        <v>3633</v>
      </c>
    </row>
    <row r="5324" spans="1:8" hidden="1" x14ac:dyDescent="0.25">
      <c r="A5324" t="s">
        <v>5896</v>
      </c>
      <c r="B5324" t="s">
        <v>5897</v>
      </c>
      <c r="C5324">
        <v>695</v>
      </c>
      <c r="D5324" t="s">
        <v>3630</v>
      </c>
      <c r="E5324">
        <v>509</v>
      </c>
      <c r="F5324">
        <v>675</v>
      </c>
      <c r="G5324">
        <v>5833</v>
      </c>
      <c r="H5324" t="s">
        <v>3631</v>
      </c>
    </row>
    <row r="5325" spans="1:8" x14ac:dyDescent="0.25">
      <c r="A5325" t="s">
        <v>5896</v>
      </c>
      <c r="B5325" t="s">
        <v>5897</v>
      </c>
      <c r="C5325">
        <v>695</v>
      </c>
      <c r="D5325" t="s">
        <v>3632</v>
      </c>
      <c r="E5325">
        <v>201</v>
      </c>
      <c r="F5325">
        <v>262</v>
      </c>
      <c r="G5325">
        <v>6199</v>
      </c>
      <c r="H5325" t="s">
        <v>3633</v>
      </c>
    </row>
    <row r="5326" spans="1:8" x14ac:dyDescent="0.25">
      <c r="A5326" t="s">
        <v>5896</v>
      </c>
      <c r="B5326" t="s">
        <v>5897</v>
      </c>
      <c r="C5326">
        <v>695</v>
      </c>
      <c r="D5326" t="s">
        <v>3632</v>
      </c>
      <c r="E5326">
        <v>346</v>
      </c>
      <c r="F5326">
        <v>444</v>
      </c>
      <c r="G5326">
        <v>6199</v>
      </c>
      <c r="H5326" t="s">
        <v>3633</v>
      </c>
    </row>
    <row r="5327" spans="1:8" hidden="1" x14ac:dyDescent="0.25">
      <c r="A5327" t="s">
        <v>5898</v>
      </c>
      <c r="B5327" t="s">
        <v>5899</v>
      </c>
      <c r="C5327">
        <v>526</v>
      </c>
      <c r="D5327" t="s">
        <v>3639</v>
      </c>
      <c r="E5327">
        <v>109</v>
      </c>
      <c r="F5327">
        <v>157</v>
      </c>
      <c r="G5327">
        <v>4169</v>
      </c>
      <c r="H5327" t="s">
        <v>3640</v>
      </c>
    </row>
    <row r="5328" spans="1:8" hidden="1" x14ac:dyDescent="0.25">
      <c r="A5328" t="s">
        <v>5898</v>
      </c>
      <c r="B5328" t="s">
        <v>5899</v>
      </c>
      <c r="C5328">
        <v>526</v>
      </c>
      <c r="D5328" t="s">
        <v>3630</v>
      </c>
      <c r="E5328">
        <v>352</v>
      </c>
      <c r="F5328">
        <v>513</v>
      </c>
      <c r="G5328">
        <v>5833</v>
      </c>
      <c r="H5328" t="s">
        <v>3631</v>
      </c>
    </row>
    <row r="5329" spans="1:8" x14ac:dyDescent="0.25">
      <c r="A5329" t="s">
        <v>5898</v>
      </c>
      <c r="B5329" t="s">
        <v>5899</v>
      </c>
      <c r="C5329">
        <v>526</v>
      </c>
      <c r="D5329" t="s">
        <v>3632</v>
      </c>
      <c r="E5329">
        <v>181</v>
      </c>
      <c r="F5329">
        <v>248</v>
      </c>
      <c r="G5329">
        <v>6199</v>
      </c>
      <c r="H5329" t="s">
        <v>3633</v>
      </c>
    </row>
    <row r="5330" spans="1:8" hidden="1" x14ac:dyDescent="0.25">
      <c r="A5330" t="s">
        <v>702</v>
      </c>
      <c r="B5330" t="s">
        <v>2001</v>
      </c>
      <c r="C5330">
        <v>667</v>
      </c>
      <c r="D5330" t="s">
        <v>3630</v>
      </c>
      <c r="E5330">
        <v>450</v>
      </c>
      <c r="F5330">
        <v>618</v>
      </c>
      <c r="G5330">
        <v>5833</v>
      </c>
      <c r="H5330" t="s">
        <v>3631</v>
      </c>
    </row>
    <row r="5331" spans="1:8" x14ac:dyDescent="0.25">
      <c r="A5331" t="s">
        <v>702</v>
      </c>
      <c r="B5331" t="s">
        <v>2001</v>
      </c>
      <c r="C5331">
        <v>667</v>
      </c>
      <c r="D5331" t="s">
        <v>3632</v>
      </c>
      <c r="E5331">
        <v>279</v>
      </c>
      <c r="F5331">
        <v>381</v>
      </c>
      <c r="G5331">
        <v>6199</v>
      </c>
      <c r="H5331" t="s">
        <v>3633</v>
      </c>
    </row>
    <row r="5332" spans="1:8" hidden="1" x14ac:dyDescent="0.25">
      <c r="A5332" t="s">
        <v>5900</v>
      </c>
      <c r="B5332" t="s">
        <v>5901</v>
      </c>
      <c r="C5332">
        <v>818</v>
      </c>
      <c r="D5332" t="s">
        <v>3639</v>
      </c>
      <c r="E5332">
        <v>438</v>
      </c>
      <c r="F5332">
        <v>487</v>
      </c>
      <c r="G5332">
        <v>4169</v>
      </c>
      <c r="H5332" t="s">
        <v>3640</v>
      </c>
    </row>
    <row r="5333" spans="1:8" hidden="1" x14ac:dyDescent="0.25">
      <c r="A5333" t="s">
        <v>5900</v>
      </c>
      <c r="B5333" t="s">
        <v>5901</v>
      </c>
      <c r="C5333">
        <v>818</v>
      </c>
      <c r="D5333" t="s">
        <v>3630</v>
      </c>
      <c r="E5333">
        <v>658</v>
      </c>
      <c r="F5333">
        <v>813</v>
      </c>
      <c r="G5333">
        <v>5833</v>
      </c>
      <c r="H5333" t="s">
        <v>3631</v>
      </c>
    </row>
    <row r="5334" spans="1:8" x14ac:dyDescent="0.25">
      <c r="A5334" t="s">
        <v>5900</v>
      </c>
      <c r="B5334" t="s">
        <v>5901</v>
      </c>
      <c r="C5334">
        <v>818</v>
      </c>
      <c r="D5334" t="s">
        <v>3632</v>
      </c>
      <c r="E5334">
        <v>519</v>
      </c>
      <c r="F5334">
        <v>582</v>
      </c>
      <c r="G5334">
        <v>6199</v>
      </c>
      <c r="H5334" t="s">
        <v>3633</v>
      </c>
    </row>
    <row r="5335" spans="1:8" hidden="1" x14ac:dyDescent="0.25">
      <c r="A5335" t="s">
        <v>5902</v>
      </c>
      <c r="B5335" t="s">
        <v>5903</v>
      </c>
      <c r="C5335">
        <v>718</v>
      </c>
      <c r="D5335" t="s">
        <v>3630</v>
      </c>
      <c r="E5335">
        <v>446</v>
      </c>
      <c r="F5335">
        <v>612</v>
      </c>
      <c r="G5335">
        <v>5833</v>
      </c>
      <c r="H5335" t="s">
        <v>3631</v>
      </c>
    </row>
    <row r="5336" spans="1:8" x14ac:dyDescent="0.25">
      <c r="A5336" t="s">
        <v>5902</v>
      </c>
      <c r="B5336" t="s">
        <v>5903</v>
      </c>
      <c r="C5336">
        <v>718</v>
      </c>
      <c r="D5336" t="s">
        <v>3632</v>
      </c>
      <c r="E5336">
        <v>198</v>
      </c>
      <c r="F5336">
        <v>272</v>
      </c>
      <c r="G5336">
        <v>6199</v>
      </c>
      <c r="H5336" t="s">
        <v>3633</v>
      </c>
    </row>
    <row r="5337" spans="1:8" x14ac:dyDescent="0.25">
      <c r="A5337" t="s">
        <v>5902</v>
      </c>
      <c r="B5337" t="s">
        <v>5903</v>
      </c>
      <c r="C5337">
        <v>718</v>
      </c>
      <c r="D5337" t="s">
        <v>3632</v>
      </c>
      <c r="E5337">
        <v>277</v>
      </c>
      <c r="F5337">
        <v>355</v>
      </c>
      <c r="G5337">
        <v>6199</v>
      </c>
      <c r="H5337" t="s">
        <v>3633</v>
      </c>
    </row>
    <row r="5338" spans="1:8" hidden="1" x14ac:dyDescent="0.25">
      <c r="A5338" t="s">
        <v>703</v>
      </c>
      <c r="B5338" t="s">
        <v>2002</v>
      </c>
      <c r="C5338">
        <v>270</v>
      </c>
      <c r="D5338" t="s">
        <v>3630</v>
      </c>
      <c r="E5338">
        <v>140</v>
      </c>
      <c r="F5338">
        <v>250</v>
      </c>
      <c r="G5338">
        <v>5833</v>
      </c>
      <c r="H5338" t="s">
        <v>3631</v>
      </c>
    </row>
    <row r="5339" spans="1:8" x14ac:dyDescent="0.25">
      <c r="A5339" t="s">
        <v>703</v>
      </c>
      <c r="B5339" t="s">
        <v>2002</v>
      </c>
      <c r="C5339">
        <v>270</v>
      </c>
      <c r="D5339" t="s">
        <v>3632</v>
      </c>
      <c r="E5339">
        <v>24</v>
      </c>
      <c r="F5339">
        <v>85</v>
      </c>
      <c r="G5339">
        <v>6199</v>
      </c>
      <c r="H5339" t="s">
        <v>3633</v>
      </c>
    </row>
    <row r="5340" spans="1:8" hidden="1" x14ac:dyDescent="0.25">
      <c r="A5340" t="s">
        <v>704</v>
      </c>
      <c r="B5340" t="s">
        <v>2003</v>
      </c>
      <c r="C5340">
        <v>512</v>
      </c>
      <c r="D5340" t="s">
        <v>4287</v>
      </c>
      <c r="E5340">
        <v>1</v>
      </c>
      <c r="F5340">
        <v>179</v>
      </c>
      <c r="G5340">
        <v>123</v>
      </c>
    </row>
    <row r="5341" spans="1:8" hidden="1" x14ac:dyDescent="0.25">
      <c r="A5341" t="s">
        <v>704</v>
      </c>
      <c r="B5341" t="s">
        <v>2003</v>
      </c>
      <c r="C5341">
        <v>512</v>
      </c>
      <c r="D5341" t="s">
        <v>3630</v>
      </c>
      <c r="E5341">
        <v>336</v>
      </c>
      <c r="F5341">
        <v>507</v>
      </c>
      <c r="G5341">
        <v>5833</v>
      </c>
      <c r="H5341" t="s">
        <v>3631</v>
      </c>
    </row>
    <row r="5342" spans="1:8" x14ac:dyDescent="0.25">
      <c r="A5342" t="s">
        <v>704</v>
      </c>
      <c r="B5342" t="s">
        <v>2003</v>
      </c>
      <c r="C5342">
        <v>512</v>
      </c>
      <c r="D5342" t="s">
        <v>3632</v>
      </c>
      <c r="E5342">
        <v>180</v>
      </c>
      <c r="F5342">
        <v>275</v>
      </c>
      <c r="G5342">
        <v>6199</v>
      </c>
      <c r="H5342" t="s">
        <v>3633</v>
      </c>
    </row>
    <row r="5343" spans="1:8" hidden="1" x14ac:dyDescent="0.25">
      <c r="A5343" t="s">
        <v>5904</v>
      </c>
      <c r="B5343" t="s">
        <v>5905</v>
      </c>
      <c r="C5343">
        <v>412</v>
      </c>
      <c r="D5343" t="s">
        <v>3639</v>
      </c>
      <c r="E5343">
        <v>46</v>
      </c>
      <c r="F5343">
        <v>91</v>
      </c>
      <c r="G5343">
        <v>4169</v>
      </c>
      <c r="H5343" t="s">
        <v>3640</v>
      </c>
    </row>
    <row r="5344" spans="1:8" hidden="1" x14ac:dyDescent="0.25">
      <c r="A5344" t="s">
        <v>5904</v>
      </c>
      <c r="B5344" t="s">
        <v>5905</v>
      </c>
      <c r="C5344">
        <v>412</v>
      </c>
      <c r="D5344" t="s">
        <v>3630</v>
      </c>
      <c r="E5344">
        <v>250</v>
      </c>
      <c r="F5344">
        <v>410</v>
      </c>
      <c r="G5344">
        <v>5833</v>
      </c>
      <c r="H5344" t="s">
        <v>3631</v>
      </c>
    </row>
    <row r="5345" spans="1:8" x14ac:dyDescent="0.25">
      <c r="A5345" t="s">
        <v>5904</v>
      </c>
      <c r="B5345" t="s">
        <v>5905</v>
      </c>
      <c r="C5345">
        <v>412</v>
      </c>
      <c r="D5345" t="s">
        <v>3632</v>
      </c>
      <c r="E5345">
        <v>119</v>
      </c>
      <c r="F5345">
        <v>180</v>
      </c>
      <c r="G5345">
        <v>6199</v>
      </c>
      <c r="H5345" t="s">
        <v>3633</v>
      </c>
    </row>
    <row r="5346" spans="1:8" hidden="1" x14ac:dyDescent="0.25">
      <c r="A5346" t="s">
        <v>705</v>
      </c>
      <c r="B5346" t="s">
        <v>2004</v>
      </c>
      <c r="C5346">
        <v>567</v>
      </c>
      <c r="D5346" t="s">
        <v>3630</v>
      </c>
      <c r="E5346">
        <v>362</v>
      </c>
      <c r="F5346">
        <v>520</v>
      </c>
      <c r="G5346">
        <v>5833</v>
      </c>
      <c r="H5346" t="s">
        <v>3631</v>
      </c>
    </row>
    <row r="5347" spans="1:8" x14ac:dyDescent="0.25">
      <c r="A5347" t="s">
        <v>705</v>
      </c>
      <c r="B5347" t="s">
        <v>2004</v>
      </c>
      <c r="C5347">
        <v>567</v>
      </c>
      <c r="D5347" t="s">
        <v>3632</v>
      </c>
      <c r="E5347">
        <v>178</v>
      </c>
      <c r="F5347">
        <v>306</v>
      </c>
      <c r="G5347">
        <v>6199</v>
      </c>
      <c r="H5347" t="s">
        <v>3633</v>
      </c>
    </row>
    <row r="5348" spans="1:8" hidden="1" x14ac:dyDescent="0.25">
      <c r="A5348" t="s">
        <v>5906</v>
      </c>
      <c r="B5348" t="s">
        <v>5907</v>
      </c>
      <c r="C5348">
        <v>655</v>
      </c>
      <c r="D5348" t="s">
        <v>3630</v>
      </c>
      <c r="E5348">
        <v>426</v>
      </c>
      <c r="F5348">
        <v>591</v>
      </c>
      <c r="G5348">
        <v>5833</v>
      </c>
      <c r="H5348" t="s">
        <v>3631</v>
      </c>
    </row>
    <row r="5349" spans="1:8" x14ac:dyDescent="0.25">
      <c r="A5349" t="s">
        <v>5906</v>
      </c>
      <c r="B5349" t="s">
        <v>5907</v>
      </c>
      <c r="C5349">
        <v>655</v>
      </c>
      <c r="D5349" t="s">
        <v>3632</v>
      </c>
      <c r="E5349">
        <v>129</v>
      </c>
      <c r="F5349">
        <v>192</v>
      </c>
      <c r="G5349">
        <v>6199</v>
      </c>
      <c r="H5349" t="s">
        <v>3633</v>
      </c>
    </row>
    <row r="5350" spans="1:8" x14ac:dyDescent="0.25">
      <c r="A5350" t="s">
        <v>5906</v>
      </c>
      <c r="B5350" t="s">
        <v>5907</v>
      </c>
      <c r="C5350">
        <v>655</v>
      </c>
      <c r="D5350" t="s">
        <v>3632</v>
      </c>
      <c r="E5350">
        <v>194</v>
      </c>
      <c r="F5350">
        <v>265</v>
      </c>
      <c r="G5350">
        <v>6199</v>
      </c>
      <c r="H5350" t="s">
        <v>3633</v>
      </c>
    </row>
    <row r="5351" spans="1:8" x14ac:dyDescent="0.25">
      <c r="A5351" t="s">
        <v>5906</v>
      </c>
      <c r="B5351" t="s">
        <v>5907</v>
      </c>
      <c r="C5351">
        <v>655</v>
      </c>
      <c r="D5351" t="s">
        <v>3632</v>
      </c>
      <c r="E5351">
        <v>269</v>
      </c>
      <c r="F5351">
        <v>346</v>
      </c>
      <c r="G5351">
        <v>6199</v>
      </c>
      <c r="H5351" t="s">
        <v>3633</v>
      </c>
    </row>
    <row r="5352" spans="1:8" hidden="1" x14ac:dyDescent="0.25">
      <c r="A5352" t="s">
        <v>706</v>
      </c>
      <c r="B5352" t="s">
        <v>2005</v>
      </c>
      <c r="C5352">
        <v>512</v>
      </c>
      <c r="D5352" t="s">
        <v>4287</v>
      </c>
      <c r="E5352">
        <v>1</v>
      </c>
      <c r="F5352">
        <v>179</v>
      </c>
      <c r="G5352">
        <v>123</v>
      </c>
    </row>
    <row r="5353" spans="1:8" hidden="1" x14ac:dyDescent="0.25">
      <c r="A5353" t="s">
        <v>706</v>
      </c>
      <c r="B5353" t="s">
        <v>2005</v>
      </c>
      <c r="C5353">
        <v>512</v>
      </c>
      <c r="D5353" t="s">
        <v>3630</v>
      </c>
      <c r="E5353">
        <v>336</v>
      </c>
      <c r="F5353">
        <v>507</v>
      </c>
      <c r="G5353">
        <v>5833</v>
      </c>
      <c r="H5353" t="s">
        <v>3631</v>
      </c>
    </row>
    <row r="5354" spans="1:8" x14ac:dyDescent="0.25">
      <c r="A5354" t="s">
        <v>706</v>
      </c>
      <c r="B5354" t="s">
        <v>2005</v>
      </c>
      <c r="C5354">
        <v>512</v>
      </c>
      <c r="D5354" t="s">
        <v>3632</v>
      </c>
      <c r="E5354">
        <v>180</v>
      </c>
      <c r="F5354">
        <v>275</v>
      </c>
      <c r="G5354">
        <v>6199</v>
      </c>
      <c r="H5354" t="s">
        <v>3633</v>
      </c>
    </row>
    <row r="5355" spans="1:8" hidden="1" x14ac:dyDescent="0.25">
      <c r="A5355" t="s">
        <v>5908</v>
      </c>
      <c r="B5355" t="s">
        <v>5909</v>
      </c>
      <c r="C5355">
        <v>412</v>
      </c>
      <c r="D5355" t="s">
        <v>3639</v>
      </c>
      <c r="E5355">
        <v>46</v>
      </c>
      <c r="F5355">
        <v>91</v>
      </c>
      <c r="G5355">
        <v>4169</v>
      </c>
      <c r="H5355" t="s">
        <v>3640</v>
      </c>
    </row>
    <row r="5356" spans="1:8" hidden="1" x14ac:dyDescent="0.25">
      <c r="A5356" t="s">
        <v>5908</v>
      </c>
      <c r="B5356" t="s">
        <v>5909</v>
      </c>
      <c r="C5356">
        <v>412</v>
      </c>
      <c r="D5356" t="s">
        <v>3630</v>
      </c>
      <c r="E5356">
        <v>250</v>
      </c>
      <c r="F5356">
        <v>410</v>
      </c>
      <c r="G5356">
        <v>5833</v>
      </c>
      <c r="H5356" t="s">
        <v>3631</v>
      </c>
    </row>
    <row r="5357" spans="1:8" x14ac:dyDescent="0.25">
      <c r="A5357" t="s">
        <v>5908</v>
      </c>
      <c r="B5357" t="s">
        <v>5909</v>
      </c>
      <c r="C5357">
        <v>412</v>
      </c>
      <c r="D5357" t="s">
        <v>3632</v>
      </c>
      <c r="E5357">
        <v>119</v>
      </c>
      <c r="F5357">
        <v>180</v>
      </c>
      <c r="G5357">
        <v>6199</v>
      </c>
      <c r="H5357" t="s">
        <v>3633</v>
      </c>
    </row>
    <row r="5358" spans="1:8" hidden="1" x14ac:dyDescent="0.25">
      <c r="A5358" t="s">
        <v>707</v>
      </c>
      <c r="B5358" t="s">
        <v>2006</v>
      </c>
      <c r="C5358">
        <v>567</v>
      </c>
      <c r="D5358" t="s">
        <v>3630</v>
      </c>
      <c r="E5358">
        <v>362</v>
      </c>
      <c r="F5358">
        <v>520</v>
      </c>
      <c r="G5358">
        <v>5833</v>
      </c>
      <c r="H5358" t="s">
        <v>3631</v>
      </c>
    </row>
    <row r="5359" spans="1:8" x14ac:dyDescent="0.25">
      <c r="A5359" t="s">
        <v>707</v>
      </c>
      <c r="B5359" t="s">
        <v>2006</v>
      </c>
      <c r="C5359">
        <v>567</v>
      </c>
      <c r="D5359" t="s">
        <v>3632</v>
      </c>
      <c r="E5359">
        <v>178</v>
      </c>
      <c r="F5359">
        <v>306</v>
      </c>
      <c r="G5359">
        <v>6199</v>
      </c>
      <c r="H5359" t="s">
        <v>3633</v>
      </c>
    </row>
    <row r="5360" spans="1:8" hidden="1" x14ac:dyDescent="0.25">
      <c r="A5360" t="s">
        <v>5910</v>
      </c>
      <c r="B5360" t="s">
        <v>5911</v>
      </c>
      <c r="C5360">
        <v>655</v>
      </c>
      <c r="D5360" t="s">
        <v>3630</v>
      </c>
      <c r="E5360">
        <v>426</v>
      </c>
      <c r="F5360">
        <v>591</v>
      </c>
      <c r="G5360">
        <v>5833</v>
      </c>
      <c r="H5360" t="s">
        <v>3631</v>
      </c>
    </row>
    <row r="5361" spans="1:8" x14ac:dyDescent="0.25">
      <c r="A5361" t="s">
        <v>5910</v>
      </c>
      <c r="B5361" t="s">
        <v>5911</v>
      </c>
      <c r="C5361">
        <v>655</v>
      </c>
      <c r="D5361" t="s">
        <v>3632</v>
      </c>
      <c r="E5361">
        <v>129</v>
      </c>
      <c r="F5361">
        <v>192</v>
      </c>
      <c r="G5361">
        <v>6199</v>
      </c>
      <c r="H5361" t="s">
        <v>3633</v>
      </c>
    </row>
    <row r="5362" spans="1:8" x14ac:dyDescent="0.25">
      <c r="A5362" t="s">
        <v>5910</v>
      </c>
      <c r="B5362" t="s">
        <v>5911</v>
      </c>
      <c r="C5362">
        <v>655</v>
      </c>
      <c r="D5362" t="s">
        <v>3632</v>
      </c>
      <c r="E5362">
        <v>194</v>
      </c>
      <c r="F5362">
        <v>265</v>
      </c>
      <c r="G5362">
        <v>6199</v>
      </c>
      <c r="H5362" t="s">
        <v>3633</v>
      </c>
    </row>
    <row r="5363" spans="1:8" x14ac:dyDescent="0.25">
      <c r="A5363" t="s">
        <v>5910</v>
      </c>
      <c r="B5363" t="s">
        <v>5911</v>
      </c>
      <c r="C5363">
        <v>655</v>
      </c>
      <c r="D5363" t="s">
        <v>3632</v>
      </c>
      <c r="E5363">
        <v>269</v>
      </c>
      <c r="F5363">
        <v>346</v>
      </c>
      <c r="G5363">
        <v>6199</v>
      </c>
      <c r="H5363" t="s">
        <v>3633</v>
      </c>
    </row>
    <row r="5364" spans="1:8" hidden="1" x14ac:dyDescent="0.25">
      <c r="A5364" t="s">
        <v>5912</v>
      </c>
      <c r="B5364" t="s">
        <v>5913</v>
      </c>
      <c r="C5364">
        <v>412</v>
      </c>
      <c r="D5364" t="s">
        <v>3639</v>
      </c>
      <c r="E5364">
        <v>46</v>
      </c>
      <c r="F5364">
        <v>91</v>
      </c>
      <c r="G5364">
        <v>4169</v>
      </c>
      <c r="H5364" t="s">
        <v>3640</v>
      </c>
    </row>
    <row r="5365" spans="1:8" hidden="1" x14ac:dyDescent="0.25">
      <c r="A5365" t="s">
        <v>5912</v>
      </c>
      <c r="B5365" t="s">
        <v>5913</v>
      </c>
      <c r="C5365">
        <v>412</v>
      </c>
      <c r="D5365" t="s">
        <v>3630</v>
      </c>
      <c r="E5365">
        <v>250</v>
      </c>
      <c r="F5365">
        <v>410</v>
      </c>
      <c r="G5365">
        <v>5833</v>
      </c>
      <c r="H5365" t="s">
        <v>3631</v>
      </c>
    </row>
    <row r="5366" spans="1:8" x14ac:dyDescent="0.25">
      <c r="A5366" t="s">
        <v>5912</v>
      </c>
      <c r="B5366" t="s">
        <v>5913</v>
      </c>
      <c r="C5366">
        <v>412</v>
      </c>
      <c r="D5366" t="s">
        <v>3632</v>
      </c>
      <c r="E5366">
        <v>119</v>
      </c>
      <c r="F5366">
        <v>180</v>
      </c>
      <c r="G5366">
        <v>6199</v>
      </c>
      <c r="H5366" t="s">
        <v>3633</v>
      </c>
    </row>
    <row r="5367" spans="1:8" hidden="1" x14ac:dyDescent="0.25">
      <c r="A5367" t="s">
        <v>708</v>
      </c>
      <c r="B5367" t="s">
        <v>2007</v>
      </c>
      <c r="C5367">
        <v>512</v>
      </c>
      <c r="D5367" t="s">
        <v>4287</v>
      </c>
      <c r="E5367">
        <v>1</v>
      </c>
      <c r="F5367">
        <v>179</v>
      </c>
      <c r="G5367">
        <v>123</v>
      </c>
    </row>
    <row r="5368" spans="1:8" hidden="1" x14ac:dyDescent="0.25">
      <c r="A5368" t="s">
        <v>708</v>
      </c>
      <c r="B5368" t="s">
        <v>2007</v>
      </c>
      <c r="C5368">
        <v>512</v>
      </c>
      <c r="D5368" t="s">
        <v>3630</v>
      </c>
      <c r="E5368">
        <v>336</v>
      </c>
      <c r="F5368">
        <v>507</v>
      </c>
      <c r="G5368">
        <v>5833</v>
      </c>
      <c r="H5368" t="s">
        <v>3631</v>
      </c>
    </row>
    <row r="5369" spans="1:8" x14ac:dyDescent="0.25">
      <c r="A5369" t="s">
        <v>708</v>
      </c>
      <c r="B5369" t="s">
        <v>2007</v>
      </c>
      <c r="C5369">
        <v>512</v>
      </c>
      <c r="D5369" t="s">
        <v>3632</v>
      </c>
      <c r="E5369">
        <v>180</v>
      </c>
      <c r="F5369">
        <v>275</v>
      </c>
      <c r="G5369">
        <v>6199</v>
      </c>
      <c r="H5369" t="s">
        <v>3633</v>
      </c>
    </row>
    <row r="5370" spans="1:8" hidden="1" x14ac:dyDescent="0.25">
      <c r="A5370" t="s">
        <v>709</v>
      </c>
      <c r="B5370" t="s">
        <v>2008</v>
      </c>
      <c r="C5370">
        <v>567</v>
      </c>
      <c r="D5370" t="s">
        <v>3630</v>
      </c>
      <c r="E5370">
        <v>362</v>
      </c>
      <c r="F5370">
        <v>520</v>
      </c>
      <c r="G5370">
        <v>5833</v>
      </c>
      <c r="H5370" t="s">
        <v>3631</v>
      </c>
    </row>
    <row r="5371" spans="1:8" x14ac:dyDescent="0.25">
      <c r="A5371" t="s">
        <v>709</v>
      </c>
      <c r="B5371" t="s">
        <v>2008</v>
      </c>
      <c r="C5371">
        <v>567</v>
      </c>
      <c r="D5371" t="s">
        <v>3632</v>
      </c>
      <c r="E5371">
        <v>178</v>
      </c>
      <c r="F5371">
        <v>306</v>
      </c>
      <c r="G5371">
        <v>6199</v>
      </c>
      <c r="H5371" t="s">
        <v>3633</v>
      </c>
    </row>
    <row r="5372" spans="1:8" hidden="1" x14ac:dyDescent="0.25">
      <c r="A5372" t="s">
        <v>5914</v>
      </c>
      <c r="B5372" t="s">
        <v>5915</v>
      </c>
      <c r="C5372">
        <v>655</v>
      </c>
      <c r="D5372" t="s">
        <v>3630</v>
      </c>
      <c r="E5372">
        <v>426</v>
      </c>
      <c r="F5372">
        <v>591</v>
      </c>
      <c r="G5372">
        <v>5833</v>
      </c>
      <c r="H5372" t="s">
        <v>3631</v>
      </c>
    </row>
    <row r="5373" spans="1:8" x14ac:dyDescent="0.25">
      <c r="A5373" t="s">
        <v>5914</v>
      </c>
      <c r="B5373" t="s">
        <v>5915</v>
      </c>
      <c r="C5373">
        <v>655</v>
      </c>
      <c r="D5373" t="s">
        <v>3632</v>
      </c>
      <c r="E5373">
        <v>129</v>
      </c>
      <c r="F5373">
        <v>192</v>
      </c>
      <c r="G5373">
        <v>6199</v>
      </c>
      <c r="H5373" t="s">
        <v>3633</v>
      </c>
    </row>
    <row r="5374" spans="1:8" x14ac:dyDescent="0.25">
      <c r="A5374" t="s">
        <v>5914</v>
      </c>
      <c r="B5374" t="s">
        <v>5915</v>
      </c>
      <c r="C5374">
        <v>655</v>
      </c>
      <c r="D5374" t="s">
        <v>3632</v>
      </c>
      <c r="E5374">
        <v>194</v>
      </c>
      <c r="F5374">
        <v>265</v>
      </c>
      <c r="G5374">
        <v>6199</v>
      </c>
      <c r="H5374" t="s">
        <v>3633</v>
      </c>
    </row>
    <row r="5375" spans="1:8" x14ac:dyDescent="0.25">
      <c r="A5375" t="s">
        <v>5914</v>
      </c>
      <c r="B5375" t="s">
        <v>5915</v>
      </c>
      <c r="C5375">
        <v>655</v>
      </c>
      <c r="D5375" t="s">
        <v>3632</v>
      </c>
      <c r="E5375">
        <v>269</v>
      </c>
      <c r="F5375">
        <v>346</v>
      </c>
      <c r="G5375">
        <v>6199</v>
      </c>
      <c r="H5375" t="s">
        <v>3633</v>
      </c>
    </row>
    <row r="5376" spans="1:8" hidden="1" x14ac:dyDescent="0.25">
      <c r="A5376" t="s">
        <v>710</v>
      </c>
      <c r="B5376" t="s">
        <v>2009</v>
      </c>
      <c r="C5376">
        <v>699</v>
      </c>
      <c r="D5376" t="s">
        <v>3955</v>
      </c>
      <c r="E5376">
        <v>1</v>
      </c>
      <c r="F5376">
        <v>170</v>
      </c>
      <c r="G5376">
        <v>244</v>
      </c>
    </row>
    <row r="5377" spans="1:8" hidden="1" x14ac:dyDescent="0.25">
      <c r="A5377" t="s">
        <v>710</v>
      </c>
      <c r="B5377" t="s">
        <v>2009</v>
      </c>
      <c r="C5377">
        <v>699</v>
      </c>
      <c r="D5377" t="s">
        <v>3630</v>
      </c>
      <c r="E5377">
        <v>377</v>
      </c>
      <c r="F5377">
        <v>537</v>
      </c>
      <c r="G5377">
        <v>5833</v>
      </c>
      <c r="H5377" t="s">
        <v>3631</v>
      </c>
    </row>
    <row r="5378" spans="1:8" x14ac:dyDescent="0.25">
      <c r="A5378" t="s">
        <v>710</v>
      </c>
      <c r="B5378" t="s">
        <v>2009</v>
      </c>
      <c r="C5378">
        <v>699</v>
      </c>
      <c r="D5378" t="s">
        <v>3632</v>
      </c>
      <c r="E5378">
        <v>175</v>
      </c>
      <c r="F5378">
        <v>319</v>
      </c>
      <c r="G5378">
        <v>6199</v>
      </c>
      <c r="H5378" t="s">
        <v>3633</v>
      </c>
    </row>
    <row r="5379" spans="1:8" hidden="1" x14ac:dyDescent="0.25">
      <c r="A5379" t="s">
        <v>5916</v>
      </c>
      <c r="B5379" t="s">
        <v>5917</v>
      </c>
      <c r="C5379">
        <v>718</v>
      </c>
      <c r="D5379" t="s">
        <v>3657</v>
      </c>
      <c r="E5379">
        <v>47</v>
      </c>
      <c r="F5379">
        <v>140</v>
      </c>
      <c r="G5379">
        <v>2653</v>
      </c>
      <c r="H5379" t="s">
        <v>3658</v>
      </c>
    </row>
    <row r="5380" spans="1:8" hidden="1" x14ac:dyDescent="0.25">
      <c r="A5380" t="s">
        <v>5916</v>
      </c>
      <c r="B5380" t="s">
        <v>5917</v>
      </c>
      <c r="C5380">
        <v>718</v>
      </c>
      <c r="D5380" t="s">
        <v>3639</v>
      </c>
      <c r="E5380">
        <v>325</v>
      </c>
      <c r="F5380">
        <v>373</v>
      </c>
      <c r="G5380">
        <v>4169</v>
      </c>
      <c r="H5380" t="s">
        <v>3640</v>
      </c>
    </row>
    <row r="5381" spans="1:8" hidden="1" x14ac:dyDescent="0.25">
      <c r="A5381" t="s">
        <v>5916</v>
      </c>
      <c r="B5381" t="s">
        <v>5917</v>
      </c>
      <c r="C5381">
        <v>718</v>
      </c>
      <c r="D5381" t="s">
        <v>3630</v>
      </c>
      <c r="E5381">
        <v>553</v>
      </c>
      <c r="F5381">
        <v>710</v>
      </c>
      <c r="G5381">
        <v>5833</v>
      </c>
      <c r="H5381" t="s">
        <v>3631</v>
      </c>
    </row>
    <row r="5382" spans="1:8" x14ac:dyDescent="0.25">
      <c r="A5382" t="s">
        <v>5916</v>
      </c>
      <c r="B5382" t="s">
        <v>5917</v>
      </c>
      <c r="C5382">
        <v>718</v>
      </c>
      <c r="D5382" t="s">
        <v>3632</v>
      </c>
      <c r="E5382">
        <v>398</v>
      </c>
      <c r="F5382">
        <v>465</v>
      </c>
      <c r="G5382">
        <v>6199</v>
      </c>
      <c r="H5382" t="s">
        <v>3633</v>
      </c>
    </row>
    <row r="5383" spans="1:8" hidden="1" x14ac:dyDescent="0.25">
      <c r="A5383" t="s">
        <v>711</v>
      </c>
      <c r="B5383" t="s">
        <v>2010</v>
      </c>
      <c r="C5383">
        <v>248</v>
      </c>
      <c r="D5383" t="s">
        <v>3630</v>
      </c>
      <c r="E5383">
        <v>118</v>
      </c>
      <c r="F5383">
        <v>225</v>
      </c>
      <c r="G5383">
        <v>5833</v>
      </c>
      <c r="H5383" t="s">
        <v>3631</v>
      </c>
    </row>
    <row r="5384" spans="1:8" x14ac:dyDescent="0.25">
      <c r="A5384" t="s">
        <v>711</v>
      </c>
      <c r="B5384" t="s">
        <v>2010</v>
      </c>
      <c r="C5384">
        <v>248</v>
      </c>
      <c r="D5384" t="s">
        <v>3632</v>
      </c>
      <c r="E5384">
        <v>26</v>
      </c>
      <c r="F5384">
        <v>85</v>
      </c>
      <c r="G5384">
        <v>6199</v>
      </c>
      <c r="H5384" t="s">
        <v>3633</v>
      </c>
    </row>
    <row r="5385" spans="1:8" hidden="1" x14ac:dyDescent="0.25">
      <c r="A5385" t="s">
        <v>5918</v>
      </c>
      <c r="B5385" t="s">
        <v>5919</v>
      </c>
      <c r="C5385">
        <v>775</v>
      </c>
      <c r="D5385" t="s">
        <v>5920</v>
      </c>
      <c r="E5385">
        <v>1</v>
      </c>
      <c r="F5385">
        <v>39</v>
      </c>
      <c r="G5385">
        <v>15</v>
      </c>
    </row>
    <row r="5386" spans="1:8" hidden="1" x14ac:dyDescent="0.25">
      <c r="A5386" t="s">
        <v>5918</v>
      </c>
      <c r="B5386" t="s">
        <v>5919</v>
      </c>
      <c r="C5386">
        <v>775</v>
      </c>
      <c r="D5386" t="s">
        <v>3630</v>
      </c>
      <c r="E5386">
        <v>578</v>
      </c>
      <c r="F5386">
        <v>745</v>
      </c>
      <c r="G5386">
        <v>5833</v>
      </c>
      <c r="H5386" t="s">
        <v>3631</v>
      </c>
    </row>
    <row r="5387" spans="1:8" x14ac:dyDescent="0.25">
      <c r="A5387" t="s">
        <v>5918</v>
      </c>
      <c r="B5387" t="s">
        <v>5919</v>
      </c>
      <c r="C5387">
        <v>775</v>
      </c>
      <c r="D5387" t="s">
        <v>3632</v>
      </c>
      <c r="E5387">
        <v>204</v>
      </c>
      <c r="F5387">
        <v>264</v>
      </c>
      <c r="G5387">
        <v>6199</v>
      </c>
      <c r="H5387" t="s">
        <v>3633</v>
      </c>
    </row>
    <row r="5388" spans="1:8" x14ac:dyDescent="0.25">
      <c r="A5388" t="s">
        <v>5918</v>
      </c>
      <c r="B5388" t="s">
        <v>5919</v>
      </c>
      <c r="C5388">
        <v>775</v>
      </c>
      <c r="D5388" t="s">
        <v>3632</v>
      </c>
      <c r="E5388">
        <v>269</v>
      </c>
      <c r="F5388">
        <v>338</v>
      </c>
      <c r="G5388">
        <v>6199</v>
      </c>
      <c r="H5388" t="s">
        <v>3633</v>
      </c>
    </row>
    <row r="5389" spans="1:8" x14ac:dyDescent="0.25">
      <c r="A5389" t="s">
        <v>5918</v>
      </c>
      <c r="B5389" t="s">
        <v>5919</v>
      </c>
      <c r="C5389">
        <v>775</v>
      </c>
      <c r="D5389" t="s">
        <v>3632</v>
      </c>
      <c r="E5389">
        <v>343</v>
      </c>
      <c r="F5389">
        <v>503</v>
      </c>
      <c r="G5389">
        <v>6199</v>
      </c>
      <c r="H5389" t="s">
        <v>3633</v>
      </c>
    </row>
    <row r="5390" spans="1:8" hidden="1" x14ac:dyDescent="0.25">
      <c r="A5390" t="s">
        <v>712</v>
      </c>
      <c r="B5390" t="s">
        <v>2011</v>
      </c>
      <c r="C5390">
        <v>596</v>
      </c>
      <c r="D5390" t="s">
        <v>3653</v>
      </c>
      <c r="E5390">
        <v>1</v>
      </c>
      <c r="F5390">
        <v>119</v>
      </c>
      <c r="G5390">
        <v>31</v>
      </c>
    </row>
    <row r="5391" spans="1:8" hidden="1" x14ac:dyDescent="0.25">
      <c r="A5391" t="s">
        <v>712</v>
      </c>
      <c r="B5391" t="s">
        <v>2011</v>
      </c>
      <c r="C5391">
        <v>596</v>
      </c>
      <c r="D5391" t="s">
        <v>3654</v>
      </c>
      <c r="E5391">
        <v>121</v>
      </c>
      <c r="F5391">
        <v>169</v>
      </c>
      <c r="G5391">
        <v>24</v>
      </c>
    </row>
    <row r="5392" spans="1:8" hidden="1" x14ac:dyDescent="0.25">
      <c r="A5392" t="s">
        <v>712</v>
      </c>
      <c r="B5392" t="s">
        <v>2011</v>
      </c>
      <c r="C5392">
        <v>596</v>
      </c>
      <c r="D5392" t="s">
        <v>3630</v>
      </c>
      <c r="E5392">
        <v>429</v>
      </c>
      <c r="F5392">
        <v>591</v>
      </c>
      <c r="G5392">
        <v>5833</v>
      </c>
      <c r="H5392" t="s">
        <v>3631</v>
      </c>
    </row>
    <row r="5393" spans="1:8" x14ac:dyDescent="0.25">
      <c r="A5393" t="s">
        <v>712</v>
      </c>
      <c r="B5393" t="s">
        <v>2011</v>
      </c>
      <c r="C5393">
        <v>596</v>
      </c>
      <c r="D5393" t="s">
        <v>3632</v>
      </c>
      <c r="E5393">
        <v>276</v>
      </c>
      <c r="F5393">
        <v>344</v>
      </c>
      <c r="G5393">
        <v>6199</v>
      </c>
      <c r="H5393" t="s">
        <v>3633</v>
      </c>
    </row>
    <row r="5394" spans="1:8" hidden="1" x14ac:dyDescent="0.25">
      <c r="A5394" t="s">
        <v>713</v>
      </c>
      <c r="B5394" t="s">
        <v>2012</v>
      </c>
      <c r="C5394">
        <v>437</v>
      </c>
      <c r="D5394" t="s">
        <v>3630</v>
      </c>
      <c r="E5394">
        <v>267</v>
      </c>
      <c r="F5394">
        <v>425</v>
      </c>
      <c r="G5394">
        <v>5833</v>
      </c>
      <c r="H5394" t="s">
        <v>3631</v>
      </c>
    </row>
    <row r="5395" spans="1:8" x14ac:dyDescent="0.25">
      <c r="A5395" t="s">
        <v>713</v>
      </c>
      <c r="B5395" t="s">
        <v>2012</v>
      </c>
      <c r="C5395">
        <v>437</v>
      </c>
      <c r="D5395" t="s">
        <v>3632</v>
      </c>
      <c r="E5395">
        <v>122</v>
      </c>
      <c r="F5395">
        <v>187</v>
      </c>
      <c r="G5395">
        <v>6199</v>
      </c>
      <c r="H5395" t="s">
        <v>3633</v>
      </c>
    </row>
    <row r="5396" spans="1:8" hidden="1" x14ac:dyDescent="0.25">
      <c r="A5396" t="s">
        <v>714</v>
      </c>
      <c r="B5396" t="s">
        <v>2013</v>
      </c>
      <c r="C5396">
        <v>437</v>
      </c>
      <c r="D5396" t="s">
        <v>3630</v>
      </c>
      <c r="E5396">
        <v>267</v>
      </c>
      <c r="F5396">
        <v>425</v>
      </c>
      <c r="G5396">
        <v>5833</v>
      </c>
      <c r="H5396" t="s">
        <v>3631</v>
      </c>
    </row>
    <row r="5397" spans="1:8" x14ac:dyDescent="0.25">
      <c r="A5397" t="s">
        <v>714</v>
      </c>
      <c r="B5397" t="s">
        <v>2013</v>
      </c>
      <c r="C5397">
        <v>437</v>
      </c>
      <c r="D5397" t="s">
        <v>3632</v>
      </c>
      <c r="E5397">
        <v>122</v>
      </c>
      <c r="F5397">
        <v>187</v>
      </c>
      <c r="G5397">
        <v>6199</v>
      </c>
      <c r="H5397" t="s">
        <v>3633</v>
      </c>
    </row>
    <row r="5398" spans="1:8" hidden="1" x14ac:dyDescent="0.25">
      <c r="A5398" t="s">
        <v>5921</v>
      </c>
      <c r="B5398" t="s">
        <v>5922</v>
      </c>
      <c r="C5398">
        <v>505</v>
      </c>
      <c r="D5398" t="s">
        <v>4655</v>
      </c>
      <c r="E5398">
        <v>1</v>
      </c>
      <c r="F5398">
        <v>31</v>
      </c>
      <c r="G5398">
        <v>19</v>
      </c>
    </row>
    <row r="5399" spans="1:8" hidden="1" x14ac:dyDescent="0.25">
      <c r="A5399" t="s">
        <v>5921</v>
      </c>
      <c r="B5399" t="s">
        <v>5922</v>
      </c>
      <c r="C5399">
        <v>505</v>
      </c>
      <c r="D5399" t="s">
        <v>3639</v>
      </c>
      <c r="E5399">
        <v>105</v>
      </c>
      <c r="F5399">
        <v>153</v>
      </c>
      <c r="G5399">
        <v>4169</v>
      </c>
      <c r="H5399" t="s">
        <v>3640</v>
      </c>
    </row>
    <row r="5400" spans="1:8" hidden="1" x14ac:dyDescent="0.25">
      <c r="A5400" t="s">
        <v>5921</v>
      </c>
      <c r="B5400" t="s">
        <v>5922</v>
      </c>
      <c r="C5400">
        <v>505</v>
      </c>
      <c r="D5400" t="s">
        <v>3630</v>
      </c>
      <c r="E5400">
        <v>336</v>
      </c>
      <c r="F5400">
        <v>497</v>
      </c>
      <c r="G5400">
        <v>5833</v>
      </c>
      <c r="H5400" t="s">
        <v>3631</v>
      </c>
    </row>
    <row r="5401" spans="1:8" x14ac:dyDescent="0.25">
      <c r="A5401" t="s">
        <v>5921</v>
      </c>
      <c r="B5401" t="s">
        <v>5922</v>
      </c>
      <c r="C5401">
        <v>505</v>
      </c>
      <c r="D5401" t="s">
        <v>3632</v>
      </c>
      <c r="E5401">
        <v>178</v>
      </c>
      <c r="F5401">
        <v>250</v>
      </c>
      <c r="G5401">
        <v>6199</v>
      </c>
      <c r="H5401" t="s">
        <v>3633</v>
      </c>
    </row>
    <row r="5402" spans="1:8" hidden="1" x14ac:dyDescent="0.25">
      <c r="A5402" t="s">
        <v>5923</v>
      </c>
      <c r="B5402" t="s">
        <v>5924</v>
      </c>
      <c r="C5402">
        <v>679</v>
      </c>
      <c r="D5402" t="s">
        <v>3680</v>
      </c>
      <c r="E5402">
        <v>2</v>
      </c>
      <c r="F5402">
        <v>107</v>
      </c>
      <c r="G5402">
        <v>197</v>
      </c>
    </row>
    <row r="5403" spans="1:8" hidden="1" x14ac:dyDescent="0.25">
      <c r="A5403" t="s">
        <v>5923</v>
      </c>
      <c r="B5403" t="s">
        <v>5924</v>
      </c>
      <c r="C5403">
        <v>679</v>
      </c>
      <c r="D5403" t="s">
        <v>3630</v>
      </c>
      <c r="E5403">
        <v>458</v>
      </c>
      <c r="F5403">
        <v>619</v>
      </c>
      <c r="G5403">
        <v>5833</v>
      </c>
      <c r="H5403" t="s">
        <v>3631</v>
      </c>
    </row>
    <row r="5404" spans="1:8" x14ac:dyDescent="0.25">
      <c r="A5404" t="s">
        <v>5923</v>
      </c>
      <c r="B5404" t="s">
        <v>5924</v>
      </c>
      <c r="C5404">
        <v>679</v>
      </c>
      <c r="D5404" t="s">
        <v>3632</v>
      </c>
      <c r="E5404">
        <v>138</v>
      </c>
      <c r="F5404">
        <v>201</v>
      </c>
      <c r="G5404">
        <v>6199</v>
      </c>
      <c r="H5404" t="s">
        <v>3633</v>
      </c>
    </row>
    <row r="5405" spans="1:8" x14ac:dyDescent="0.25">
      <c r="A5405" t="s">
        <v>5923</v>
      </c>
      <c r="B5405" t="s">
        <v>5924</v>
      </c>
      <c r="C5405">
        <v>679</v>
      </c>
      <c r="D5405" t="s">
        <v>3632</v>
      </c>
      <c r="E5405">
        <v>203</v>
      </c>
      <c r="F5405">
        <v>273</v>
      </c>
      <c r="G5405">
        <v>6199</v>
      </c>
      <c r="H5405" t="s">
        <v>3633</v>
      </c>
    </row>
    <row r="5406" spans="1:8" x14ac:dyDescent="0.25">
      <c r="A5406" t="s">
        <v>5923</v>
      </c>
      <c r="B5406" t="s">
        <v>5924</v>
      </c>
      <c r="C5406">
        <v>679</v>
      </c>
      <c r="D5406" t="s">
        <v>3632</v>
      </c>
      <c r="E5406">
        <v>277</v>
      </c>
      <c r="F5406">
        <v>355</v>
      </c>
      <c r="G5406">
        <v>6199</v>
      </c>
      <c r="H5406" t="s">
        <v>3633</v>
      </c>
    </row>
    <row r="5407" spans="1:8" hidden="1" x14ac:dyDescent="0.25">
      <c r="A5407" t="s">
        <v>5925</v>
      </c>
      <c r="B5407" t="s">
        <v>5926</v>
      </c>
      <c r="C5407">
        <v>650</v>
      </c>
      <c r="D5407" t="s">
        <v>3630</v>
      </c>
      <c r="E5407">
        <v>433</v>
      </c>
      <c r="F5407">
        <v>595</v>
      </c>
      <c r="G5407">
        <v>5833</v>
      </c>
      <c r="H5407" t="s">
        <v>3631</v>
      </c>
    </row>
    <row r="5408" spans="1:8" x14ac:dyDescent="0.25">
      <c r="A5408" t="s">
        <v>5925</v>
      </c>
      <c r="B5408" t="s">
        <v>5926</v>
      </c>
      <c r="C5408">
        <v>650</v>
      </c>
      <c r="D5408" t="s">
        <v>3632</v>
      </c>
      <c r="E5408">
        <v>127</v>
      </c>
      <c r="F5408">
        <v>189</v>
      </c>
      <c r="G5408">
        <v>6199</v>
      </c>
      <c r="H5408" t="s">
        <v>3633</v>
      </c>
    </row>
    <row r="5409" spans="1:8" x14ac:dyDescent="0.25">
      <c r="A5409" t="s">
        <v>5925</v>
      </c>
      <c r="B5409" t="s">
        <v>5926</v>
      </c>
      <c r="C5409">
        <v>650</v>
      </c>
      <c r="D5409" t="s">
        <v>3632</v>
      </c>
      <c r="E5409">
        <v>192</v>
      </c>
      <c r="F5409">
        <v>264</v>
      </c>
      <c r="G5409">
        <v>6199</v>
      </c>
      <c r="H5409" t="s">
        <v>3633</v>
      </c>
    </row>
    <row r="5410" spans="1:8" x14ac:dyDescent="0.25">
      <c r="A5410" t="s">
        <v>5925</v>
      </c>
      <c r="B5410" t="s">
        <v>5926</v>
      </c>
      <c r="C5410">
        <v>650</v>
      </c>
      <c r="D5410" t="s">
        <v>3632</v>
      </c>
      <c r="E5410">
        <v>268</v>
      </c>
      <c r="F5410">
        <v>347</v>
      </c>
      <c r="G5410">
        <v>6199</v>
      </c>
      <c r="H5410" t="s">
        <v>3633</v>
      </c>
    </row>
    <row r="5411" spans="1:8" hidden="1" x14ac:dyDescent="0.25">
      <c r="A5411" t="s">
        <v>5927</v>
      </c>
      <c r="B5411" t="s">
        <v>5928</v>
      </c>
      <c r="C5411">
        <v>386</v>
      </c>
      <c r="D5411" t="s">
        <v>3639</v>
      </c>
      <c r="E5411">
        <v>20</v>
      </c>
      <c r="F5411">
        <v>65</v>
      </c>
      <c r="G5411">
        <v>4169</v>
      </c>
      <c r="H5411" t="s">
        <v>3640</v>
      </c>
    </row>
    <row r="5412" spans="1:8" hidden="1" x14ac:dyDescent="0.25">
      <c r="A5412" t="s">
        <v>5927</v>
      </c>
      <c r="B5412" t="s">
        <v>5928</v>
      </c>
      <c r="C5412">
        <v>386</v>
      </c>
      <c r="D5412" t="s">
        <v>3630</v>
      </c>
      <c r="E5412">
        <v>224</v>
      </c>
      <c r="F5412">
        <v>384</v>
      </c>
      <c r="G5412">
        <v>5833</v>
      </c>
      <c r="H5412" t="s">
        <v>3631</v>
      </c>
    </row>
    <row r="5413" spans="1:8" x14ac:dyDescent="0.25">
      <c r="A5413" t="s">
        <v>5927</v>
      </c>
      <c r="B5413" t="s">
        <v>5928</v>
      </c>
      <c r="C5413">
        <v>386</v>
      </c>
      <c r="D5413" t="s">
        <v>3632</v>
      </c>
      <c r="E5413">
        <v>93</v>
      </c>
      <c r="F5413">
        <v>154</v>
      </c>
      <c r="G5413">
        <v>6199</v>
      </c>
      <c r="H5413" t="s">
        <v>3633</v>
      </c>
    </row>
    <row r="5414" spans="1:8" hidden="1" x14ac:dyDescent="0.25">
      <c r="A5414" t="s">
        <v>5929</v>
      </c>
      <c r="B5414" t="s">
        <v>5930</v>
      </c>
      <c r="C5414">
        <v>805</v>
      </c>
      <c r="D5414" t="s">
        <v>3630</v>
      </c>
      <c r="E5414">
        <v>532</v>
      </c>
      <c r="F5414">
        <v>699</v>
      </c>
      <c r="G5414">
        <v>5833</v>
      </c>
      <c r="H5414" t="s">
        <v>3631</v>
      </c>
    </row>
    <row r="5415" spans="1:8" x14ac:dyDescent="0.25">
      <c r="A5415" t="s">
        <v>5929</v>
      </c>
      <c r="B5415" t="s">
        <v>5930</v>
      </c>
      <c r="C5415">
        <v>805</v>
      </c>
      <c r="D5415" t="s">
        <v>3632</v>
      </c>
      <c r="E5415">
        <v>153</v>
      </c>
      <c r="F5415">
        <v>214</v>
      </c>
      <c r="G5415">
        <v>6199</v>
      </c>
      <c r="H5415" t="s">
        <v>3633</v>
      </c>
    </row>
    <row r="5416" spans="1:8" x14ac:dyDescent="0.25">
      <c r="A5416" t="s">
        <v>5929</v>
      </c>
      <c r="B5416" t="s">
        <v>5930</v>
      </c>
      <c r="C5416">
        <v>805</v>
      </c>
      <c r="D5416" t="s">
        <v>3632</v>
      </c>
      <c r="E5416">
        <v>216</v>
      </c>
      <c r="F5416">
        <v>298</v>
      </c>
      <c r="G5416">
        <v>6199</v>
      </c>
      <c r="H5416" t="s">
        <v>3633</v>
      </c>
    </row>
    <row r="5417" spans="1:8" x14ac:dyDescent="0.25">
      <c r="A5417" t="s">
        <v>5929</v>
      </c>
      <c r="B5417" t="s">
        <v>5930</v>
      </c>
      <c r="C5417">
        <v>805</v>
      </c>
      <c r="D5417" t="s">
        <v>3632</v>
      </c>
      <c r="E5417">
        <v>302</v>
      </c>
      <c r="F5417">
        <v>434</v>
      </c>
      <c r="G5417">
        <v>6199</v>
      </c>
      <c r="H5417" t="s">
        <v>3633</v>
      </c>
    </row>
    <row r="5418" spans="1:8" hidden="1" x14ac:dyDescent="0.25">
      <c r="A5418" t="s">
        <v>5931</v>
      </c>
      <c r="B5418" t="s">
        <v>5932</v>
      </c>
      <c r="C5418">
        <v>719</v>
      </c>
      <c r="D5418" t="s">
        <v>3657</v>
      </c>
      <c r="E5418">
        <v>53</v>
      </c>
      <c r="F5418">
        <v>147</v>
      </c>
      <c r="G5418">
        <v>2653</v>
      </c>
      <c r="H5418" t="s">
        <v>3658</v>
      </c>
    </row>
    <row r="5419" spans="1:8" hidden="1" x14ac:dyDescent="0.25">
      <c r="A5419" t="s">
        <v>5931</v>
      </c>
      <c r="B5419" t="s">
        <v>5932</v>
      </c>
      <c r="C5419">
        <v>719</v>
      </c>
      <c r="D5419" t="s">
        <v>3639</v>
      </c>
      <c r="E5419">
        <v>316</v>
      </c>
      <c r="F5419">
        <v>364</v>
      </c>
      <c r="G5419">
        <v>4169</v>
      </c>
      <c r="H5419" t="s">
        <v>3640</v>
      </c>
    </row>
    <row r="5420" spans="1:8" hidden="1" x14ac:dyDescent="0.25">
      <c r="A5420" t="s">
        <v>5931</v>
      </c>
      <c r="B5420" t="s">
        <v>5932</v>
      </c>
      <c r="C5420">
        <v>719</v>
      </c>
      <c r="D5420" t="s">
        <v>3630</v>
      </c>
      <c r="E5420">
        <v>558</v>
      </c>
      <c r="F5420">
        <v>713</v>
      </c>
      <c r="G5420">
        <v>5833</v>
      </c>
      <c r="H5420" t="s">
        <v>3631</v>
      </c>
    </row>
    <row r="5421" spans="1:8" x14ac:dyDescent="0.25">
      <c r="A5421" t="s">
        <v>5931</v>
      </c>
      <c r="B5421" t="s">
        <v>5932</v>
      </c>
      <c r="C5421">
        <v>719</v>
      </c>
      <c r="D5421" t="s">
        <v>3632</v>
      </c>
      <c r="E5421">
        <v>389</v>
      </c>
      <c r="F5421">
        <v>468</v>
      </c>
      <c r="G5421">
        <v>6199</v>
      </c>
      <c r="H5421" t="s">
        <v>3633</v>
      </c>
    </row>
    <row r="5422" spans="1:8" hidden="1" x14ac:dyDescent="0.25">
      <c r="A5422" t="s">
        <v>5933</v>
      </c>
      <c r="B5422" t="s">
        <v>5934</v>
      </c>
      <c r="C5422">
        <v>386</v>
      </c>
      <c r="D5422" t="s">
        <v>3639</v>
      </c>
      <c r="E5422">
        <v>20</v>
      </c>
      <c r="F5422">
        <v>65</v>
      </c>
      <c r="G5422">
        <v>4169</v>
      </c>
      <c r="H5422" t="s">
        <v>3640</v>
      </c>
    </row>
    <row r="5423" spans="1:8" hidden="1" x14ac:dyDescent="0.25">
      <c r="A5423" t="s">
        <v>5933</v>
      </c>
      <c r="B5423" t="s">
        <v>5934</v>
      </c>
      <c r="C5423">
        <v>386</v>
      </c>
      <c r="D5423" t="s">
        <v>3630</v>
      </c>
      <c r="E5423">
        <v>224</v>
      </c>
      <c r="F5423">
        <v>384</v>
      </c>
      <c r="G5423">
        <v>5833</v>
      </c>
      <c r="H5423" t="s">
        <v>3631</v>
      </c>
    </row>
    <row r="5424" spans="1:8" x14ac:dyDescent="0.25">
      <c r="A5424" t="s">
        <v>5933</v>
      </c>
      <c r="B5424" t="s">
        <v>5934</v>
      </c>
      <c r="C5424">
        <v>386</v>
      </c>
      <c r="D5424" t="s">
        <v>3632</v>
      </c>
      <c r="E5424">
        <v>93</v>
      </c>
      <c r="F5424">
        <v>154</v>
      </c>
      <c r="G5424">
        <v>6199</v>
      </c>
      <c r="H5424" t="s">
        <v>3633</v>
      </c>
    </row>
    <row r="5425" spans="1:8" hidden="1" x14ac:dyDescent="0.25">
      <c r="A5425" t="s">
        <v>5935</v>
      </c>
      <c r="B5425" t="s">
        <v>5936</v>
      </c>
      <c r="C5425">
        <v>650</v>
      </c>
      <c r="D5425" t="s">
        <v>3630</v>
      </c>
      <c r="E5425">
        <v>433</v>
      </c>
      <c r="F5425">
        <v>595</v>
      </c>
      <c r="G5425">
        <v>5833</v>
      </c>
      <c r="H5425" t="s">
        <v>3631</v>
      </c>
    </row>
    <row r="5426" spans="1:8" x14ac:dyDescent="0.25">
      <c r="A5426" t="s">
        <v>5935</v>
      </c>
      <c r="B5426" t="s">
        <v>5936</v>
      </c>
      <c r="C5426">
        <v>650</v>
      </c>
      <c r="D5426" t="s">
        <v>3632</v>
      </c>
      <c r="E5426">
        <v>127</v>
      </c>
      <c r="F5426">
        <v>189</v>
      </c>
      <c r="G5426">
        <v>6199</v>
      </c>
      <c r="H5426" t="s">
        <v>3633</v>
      </c>
    </row>
    <row r="5427" spans="1:8" x14ac:dyDescent="0.25">
      <c r="A5427" t="s">
        <v>5935</v>
      </c>
      <c r="B5427" t="s">
        <v>5936</v>
      </c>
      <c r="C5427">
        <v>650</v>
      </c>
      <c r="D5427" t="s">
        <v>3632</v>
      </c>
      <c r="E5427">
        <v>192</v>
      </c>
      <c r="F5427">
        <v>264</v>
      </c>
      <c r="G5427">
        <v>6199</v>
      </c>
      <c r="H5427" t="s">
        <v>3633</v>
      </c>
    </row>
    <row r="5428" spans="1:8" x14ac:dyDescent="0.25">
      <c r="A5428" t="s">
        <v>5935</v>
      </c>
      <c r="B5428" t="s">
        <v>5936</v>
      </c>
      <c r="C5428">
        <v>650</v>
      </c>
      <c r="D5428" t="s">
        <v>3632</v>
      </c>
      <c r="E5428">
        <v>268</v>
      </c>
      <c r="F5428">
        <v>347</v>
      </c>
      <c r="G5428">
        <v>6199</v>
      </c>
      <c r="H5428" t="s">
        <v>3633</v>
      </c>
    </row>
    <row r="5429" spans="1:8" hidden="1" x14ac:dyDescent="0.25">
      <c r="A5429" t="s">
        <v>5937</v>
      </c>
      <c r="B5429" t="s">
        <v>5938</v>
      </c>
      <c r="C5429">
        <v>613</v>
      </c>
      <c r="D5429" t="s">
        <v>3680</v>
      </c>
      <c r="E5429">
        <v>1</v>
      </c>
      <c r="F5429">
        <v>114</v>
      </c>
      <c r="G5429">
        <v>197</v>
      </c>
    </row>
    <row r="5430" spans="1:8" hidden="1" x14ac:dyDescent="0.25">
      <c r="A5430" t="s">
        <v>5937</v>
      </c>
      <c r="B5430" t="s">
        <v>5938</v>
      </c>
      <c r="C5430">
        <v>613</v>
      </c>
      <c r="D5430" t="s">
        <v>3630</v>
      </c>
      <c r="E5430">
        <v>465</v>
      </c>
      <c r="F5430">
        <v>613</v>
      </c>
      <c r="G5430">
        <v>5833</v>
      </c>
      <c r="H5430" t="s">
        <v>3631</v>
      </c>
    </row>
    <row r="5431" spans="1:8" x14ac:dyDescent="0.25">
      <c r="A5431" t="s">
        <v>5937</v>
      </c>
      <c r="B5431" t="s">
        <v>5938</v>
      </c>
      <c r="C5431">
        <v>613</v>
      </c>
      <c r="D5431" t="s">
        <v>3632</v>
      </c>
      <c r="E5431">
        <v>145</v>
      </c>
      <c r="F5431">
        <v>208</v>
      </c>
      <c r="G5431">
        <v>6199</v>
      </c>
      <c r="H5431" t="s">
        <v>3633</v>
      </c>
    </row>
    <row r="5432" spans="1:8" x14ac:dyDescent="0.25">
      <c r="A5432" t="s">
        <v>5937</v>
      </c>
      <c r="B5432" t="s">
        <v>5938</v>
      </c>
      <c r="C5432">
        <v>613</v>
      </c>
      <c r="D5432" t="s">
        <v>3632</v>
      </c>
      <c r="E5432">
        <v>210</v>
      </c>
      <c r="F5432">
        <v>280</v>
      </c>
      <c r="G5432">
        <v>6199</v>
      </c>
      <c r="H5432" t="s">
        <v>3633</v>
      </c>
    </row>
    <row r="5433" spans="1:8" x14ac:dyDescent="0.25">
      <c r="A5433" t="s">
        <v>5937</v>
      </c>
      <c r="B5433" t="s">
        <v>5938</v>
      </c>
      <c r="C5433">
        <v>613</v>
      </c>
      <c r="D5433" t="s">
        <v>3632</v>
      </c>
      <c r="E5433">
        <v>284</v>
      </c>
      <c r="F5433">
        <v>362</v>
      </c>
      <c r="G5433">
        <v>6199</v>
      </c>
      <c r="H5433" t="s">
        <v>3633</v>
      </c>
    </row>
    <row r="5434" spans="1:8" hidden="1" x14ac:dyDescent="0.25">
      <c r="A5434" t="s">
        <v>5939</v>
      </c>
      <c r="B5434" t="s">
        <v>5940</v>
      </c>
      <c r="C5434">
        <v>681</v>
      </c>
      <c r="D5434" t="s">
        <v>3680</v>
      </c>
      <c r="E5434">
        <v>1</v>
      </c>
      <c r="F5434">
        <v>114</v>
      </c>
      <c r="G5434">
        <v>197</v>
      </c>
    </row>
    <row r="5435" spans="1:8" hidden="1" x14ac:dyDescent="0.25">
      <c r="A5435" t="s">
        <v>5939</v>
      </c>
      <c r="B5435" t="s">
        <v>5940</v>
      </c>
      <c r="C5435">
        <v>681</v>
      </c>
      <c r="D5435" t="s">
        <v>3630</v>
      </c>
      <c r="E5435">
        <v>460</v>
      </c>
      <c r="F5435">
        <v>621</v>
      </c>
      <c r="G5435">
        <v>5833</v>
      </c>
      <c r="H5435" t="s">
        <v>3631</v>
      </c>
    </row>
    <row r="5436" spans="1:8" x14ac:dyDescent="0.25">
      <c r="A5436" t="s">
        <v>5939</v>
      </c>
      <c r="B5436" t="s">
        <v>5940</v>
      </c>
      <c r="C5436">
        <v>681</v>
      </c>
      <c r="D5436" t="s">
        <v>3632</v>
      </c>
      <c r="E5436">
        <v>115</v>
      </c>
      <c r="F5436">
        <v>203</v>
      </c>
      <c r="G5436">
        <v>6199</v>
      </c>
      <c r="H5436" t="s">
        <v>3633</v>
      </c>
    </row>
    <row r="5437" spans="1:8" x14ac:dyDescent="0.25">
      <c r="A5437" t="s">
        <v>5939</v>
      </c>
      <c r="B5437" t="s">
        <v>5940</v>
      </c>
      <c r="C5437">
        <v>681</v>
      </c>
      <c r="D5437" t="s">
        <v>3632</v>
      </c>
      <c r="E5437">
        <v>205</v>
      </c>
      <c r="F5437">
        <v>275</v>
      </c>
      <c r="G5437">
        <v>6199</v>
      </c>
      <c r="H5437" t="s">
        <v>3633</v>
      </c>
    </row>
    <row r="5438" spans="1:8" x14ac:dyDescent="0.25">
      <c r="A5438" t="s">
        <v>5939</v>
      </c>
      <c r="B5438" t="s">
        <v>5940</v>
      </c>
      <c r="C5438">
        <v>681</v>
      </c>
      <c r="D5438" t="s">
        <v>3632</v>
      </c>
      <c r="E5438">
        <v>279</v>
      </c>
      <c r="F5438">
        <v>357</v>
      </c>
      <c r="G5438">
        <v>6199</v>
      </c>
      <c r="H5438" t="s">
        <v>3633</v>
      </c>
    </row>
    <row r="5439" spans="1:8" hidden="1" x14ac:dyDescent="0.25">
      <c r="A5439" t="s">
        <v>5941</v>
      </c>
      <c r="B5439" t="s">
        <v>5942</v>
      </c>
      <c r="C5439">
        <v>460</v>
      </c>
      <c r="D5439" t="s">
        <v>3639</v>
      </c>
      <c r="E5439">
        <v>71</v>
      </c>
      <c r="F5439">
        <v>119</v>
      </c>
      <c r="G5439">
        <v>4169</v>
      </c>
      <c r="H5439" t="s">
        <v>3640</v>
      </c>
    </row>
    <row r="5440" spans="1:8" hidden="1" x14ac:dyDescent="0.25">
      <c r="A5440" t="s">
        <v>5941</v>
      </c>
      <c r="B5440" t="s">
        <v>5942</v>
      </c>
      <c r="C5440">
        <v>460</v>
      </c>
      <c r="D5440" t="s">
        <v>3630</v>
      </c>
      <c r="E5440">
        <v>295</v>
      </c>
      <c r="F5440">
        <v>452</v>
      </c>
      <c r="G5440">
        <v>5833</v>
      </c>
      <c r="H5440" t="s">
        <v>3631</v>
      </c>
    </row>
    <row r="5441" spans="1:8" x14ac:dyDescent="0.25">
      <c r="A5441" t="s">
        <v>5941</v>
      </c>
      <c r="B5441" t="s">
        <v>5942</v>
      </c>
      <c r="C5441">
        <v>460</v>
      </c>
      <c r="D5441" t="s">
        <v>3632</v>
      </c>
      <c r="E5441">
        <v>144</v>
      </c>
      <c r="F5441">
        <v>211</v>
      </c>
      <c r="G5441">
        <v>6199</v>
      </c>
      <c r="H5441" t="s">
        <v>3633</v>
      </c>
    </row>
    <row r="5442" spans="1:8" hidden="1" x14ac:dyDescent="0.25">
      <c r="A5442" t="s">
        <v>18</v>
      </c>
      <c r="B5442" t="s">
        <v>1323</v>
      </c>
      <c r="C5442">
        <v>713</v>
      </c>
      <c r="D5442" t="s">
        <v>4946</v>
      </c>
      <c r="E5442">
        <v>111</v>
      </c>
      <c r="F5442">
        <v>169</v>
      </c>
      <c r="G5442">
        <v>4</v>
      </c>
    </row>
    <row r="5443" spans="1:8" hidden="1" x14ac:dyDescent="0.25">
      <c r="A5443" t="s">
        <v>18</v>
      </c>
      <c r="B5443" t="s">
        <v>1323</v>
      </c>
      <c r="C5443">
        <v>713</v>
      </c>
      <c r="D5443" t="s">
        <v>3630</v>
      </c>
      <c r="E5443">
        <v>389</v>
      </c>
      <c r="F5443">
        <v>548</v>
      </c>
      <c r="G5443">
        <v>5833</v>
      </c>
      <c r="H5443" t="s">
        <v>3631</v>
      </c>
    </row>
    <row r="5444" spans="1:8" x14ac:dyDescent="0.25">
      <c r="A5444" t="s">
        <v>18</v>
      </c>
      <c r="B5444" t="s">
        <v>1323</v>
      </c>
      <c r="C5444">
        <v>713</v>
      </c>
      <c r="D5444" t="s">
        <v>3632</v>
      </c>
      <c r="E5444">
        <v>195</v>
      </c>
      <c r="F5444">
        <v>332</v>
      </c>
      <c r="G5444">
        <v>6199</v>
      </c>
      <c r="H5444" t="s">
        <v>3633</v>
      </c>
    </row>
    <row r="5445" spans="1:8" hidden="1" x14ac:dyDescent="0.25">
      <c r="A5445" t="s">
        <v>18</v>
      </c>
      <c r="B5445" t="s">
        <v>1323</v>
      </c>
      <c r="C5445">
        <v>713</v>
      </c>
      <c r="D5445" t="s">
        <v>4283</v>
      </c>
      <c r="E5445">
        <v>569</v>
      </c>
      <c r="F5445">
        <v>686</v>
      </c>
      <c r="G5445">
        <v>481</v>
      </c>
      <c r="H5445" t="s">
        <v>4284</v>
      </c>
    </row>
    <row r="5446" spans="1:8" hidden="1" x14ac:dyDescent="0.25">
      <c r="A5446" t="s">
        <v>715</v>
      </c>
      <c r="B5446" t="s">
        <v>2014</v>
      </c>
      <c r="C5446">
        <v>241</v>
      </c>
      <c r="D5446" t="s">
        <v>3630</v>
      </c>
      <c r="E5446">
        <v>111</v>
      </c>
      <c r="F5446">
        <v>222</v>
      </c>
      <c r="G5446">
        <v>5833</v>
      </c>
      <c r="H5446" t="s">
        <v>3631</v>
      </c>
    </row>
    <row r="5447" spans="1:8" x14ac:dyDescent="0.25">
      <c r="A5447" t="s">
        <v>715</v>
      </c>
      <c r="B5447" t="s">
        <v>2014</v>
      </c>
      <c r="C5447">
        <v>241</v>
      </c>
      <c r="D5447" t="s">
        <v>3632</v>
      </c>
      <c r="E5447">
        <v>22</v>
      </c>
      <c r="F5447">
        <v>81</v>
      </c>
      <c r="G5447">
        <v>6199</v>
      </c>
      <c r="H5447" t="s">
        <v>3633</v>
      </c>
    </row>
    <row r="5448" spans="1:8" hidden="1" x14ac:dyDescent="0.25">
      <c r="A5448" t="s">
        <v>5943</v>
      </c>
      <c r="B5448" t="s">
        <v>5944</v>
      </c>
      <c r="C5448">
        <v>740</v>
      </c>
      <c r="D5448" t="s">
        <v>3630</v>
      </c>
      <c r="E5448">
        <v>549</v>
      </c>
      <c r="F5448">
        <v>716</v>
      </c>
      <c r="G5448">
        <v>5833</v>
      </c>
      <c r="H5448" t="s">
        <v>3631</v>
      </c>
    </row>
    <row r="5449" spans="1:8" x14ac:dyDescent="0.25">
      <c r="A5449" t="s">
        <v>5943</v>
      </c>
      <c r="B5449" t="s">
        <v>5944</v>
      </c>
      <c r="C5449">
        <v>740</v>
      </c>
      <c r="D5449" t="s">
        <v>3632</v>
      </c>
      <c r="E5449">
        <v>199</v>
      </c>
      <c r="F5449">
        <v>259</v>
      </c>
      <c r="G5449">
        <v>6199</v>
      </c>
      <c r="H5449" t="s">
        <v>3633</v>
      </c>
    </row>
    <row r="5450" spans="1:8" x14ac:dyDescent="0.25">
      <c r="A5450" t="s">
        <v>5943</v>
      </c>
      <c r="B5450" t="s">
        <v>5944</v>
      </c>
      <c r="C5450">
        <v>740</v>
      </c>
      <c r="D5450" t="s">
        <v>3632</v>
      </c>
      <c r="E5450">
        <v>264</v>
      </c>
      <c r="F5450">
        <v>333</v>
      </c>
      <c r="G5450">
        <v>6199</v>
      </c>
      <c r="H5450" t="s">
        <v>3633</v>
      </c>
    </row>
    <row r="5451" spans="1:8" x14ac:dyDescent="0.25">
      <c r="A5451" t="s">
        <v>5943</v>
      </c>
      <c r="B5451" t="s">
        <v>5944</v>
      </c>
      <c r="C5451">
        <v>740</v>
      </c>
      <c r="D5451" t="s">
        <v>3632</v>
      </c>
      <c r="E5451">
        <v>338</v>
      </c>
      <c r="F5451">
        <v>475</v>
      </c>
      <c r="G5451">
        <v>6199</v>
      </c>
      <c r="H5451" t="s">
        <v>3633</v>
      </c>
    </row>
    <row r="5452" spans="1:8" hidden="1" x14ac:dyDescent="0.25">
      <c r="A5452" t="s">
        <v>716</v>
      </c>
      <c r="B5452" t="s">
        <v>2015</v>
      </c>
      <c r="C5452">
        <v>453</v>
      </c>
      <c r="D5452" t="s">
        <v>3630</v>
      </c>
      <c r="E5452">
        <v>311</v>
      </c>
      <c r="F5452">
        <v>433</v>
      </c>
      <c r="G5452">
        <v>5833</v>
      </c>
      <c r="H5452" t="s">
        <v>3631</v>
      </c>
    </row>
    <row r="5453" spans="1:8" x14ac:dyDescent="0.25">
      <c r="A5453" t="s">
        <v>716</v>
      </c>
      <c r="B5453" t="s">
        <v>2015</v>
      </c>
      <c r="C5453">
        <v>453</v>
      </c>
      <c r="D5453" t="s">
        <v>3632</v>
      </c>
      <c r="E5453">
        <v>179</v>
      </c>
      <c r="F5453">
        <v>263</v>
      </c>
      <c r="G5453">
        <v>6199</v>
      </c>
      <c r="H5453" t="s">
        <v>3633</v>
      </c>
    </row>
    <row r="5454" spans="1:8" hidden="1" x14ac:dyDescent="0.25">
      <c r="A5454" t="s">
        <v>5945</v>
      </c>
      <c r="B5454" t="s">
        <v>5946</v>
      </c>
      <c r="C5454">
        <v>641</v>
      </c>
      <c r="D5454" t="s">
        <v>5947</v>
      </c>
      <c r="E5454">
        <v>4</v>
      </c>
      <c r="F5454">
        <v>149</v>
      </c>
      <c r="G5454">
        <v>2</v>
      </c>
    </row>
    <row r="5455" spans="1:8" hidden="1" x14ac:dyDescent="0.25">
      <c r="A5455" t="s">
        <v>5945</v>
      </c>
      <c r="B5455" t="s">
        <v>5946</v>
      </c>
      <c r="C5455">
        <v>641</v>
      </c>
      <c r="D5455" t="s">
        <v>3639</v>
      </c>
      <c r="E5455">
        <v>205</v>
      </c>
      <c r="F5455">
        <v>255</v>
      </c>
      <c r="G5455">
        <v>4169</v>
      </c>
      <c r="H5455" t="s">
        <v>3640</v>
      </c>
    </row>
    <row r="5456" spans="1:8" hidden="1" x14ac:dyDescent="0.25">
      <c r="A5456" t="s">
        <v>5945</v>
      </c>
      <c r="B5456" t="s">
        <v>5946</v>
      </c>
      <c r="C5456">
        <v>641</v>
      </c>
      <c r="D5456" t="s">
        <v>3630</v>
      </c>
      <c r="E5456">
        <v>397</v>
      </c>
      <c r="F5456">
        <v>562</v>
      </c>
      <c r="G5456">
        <v>5833</v>
      </c>
      <c r="H5456" t="s">
        <v>3631</v>
      </c>
    </row>
    <row r="5457" spans="1:8" x14ac:dyDescent="0.25">
      <c r="A5457" t="s">
        <v>5945</v>
      </c>
      <c r="B5457" t="s">
        <v>5946</v>
      </c>
      <c r="C5457">
        <v>641</v>
      </c>
      <c r="D5457" t="s">
        <v>3632</v>
      </c>
      <c r="E5457">
        <v>268</v>
      </c>
      <c r="F5457">
        <v>328</v>
      </c>
      <c r="G5457">
        <v>6199</v>
      </c>
      <c r="H5457" t="s">
        <v>3633</v>
      </c>
    </row>
    <row r="5458" spans="1:8" hidden="1" x14ac:dyDescent="0.25">
      <c r="A5458" t="s">
        <v>717</v>
      </c>
      <c r="B5458" t="s">
        <v>2016</v>
      </c>
      <c r="C5458">
        <v>372</v>
      </c>
      <c r="D5458" t="s">
        <v>3630</v>
      </c>
      <c r="E5458">
        <v>210</v>
      </c>
      <c r="F5458">
        <v>369</v>
      </c>
      <c r="G5458">
        <v>5833</v>
      </c>
      <c r="H5458" t="s">
        <v>3631</v>
      </c>
    </row>
    <row r="5459" spans="1:8" x14ac:dyDescent="0.25">
      <c r="A5459" t="s">
        <v>717</v>
      </c>
      <c r="B5459" t="s">
        <v>2016</v>
      </c>
      <c r="C5459">
        <v>372</v>
      </c>
      <c r="D5459" t="s">
        <v>3632</v>
      </c>
      <c r="E5459">
        <v>105</v>
      </c>
      <c r="F5459">
        <v>165</v>
      </c>
      <c r="G5459">
        <v>6199</v>
      </c>
      <c r="H5459" t="s">
        <v>3633</v>
      </c>
    </row>
    <row r="5460" spans="1:8" hidden="1" x14ac:dyDescent="0.25">
      <c r="A5460" t="s">
        <v>718</v>
      </c>
      <c r="B5460" t="s">
        <v>2017</v>
      </c>
      <c r="C5460">
        <v>273</v>
      </c>
      <c r="D5460" t="s">
        <v>3630</v>
      </c>
      <c r="E5460">
        <v>131</v>
      </c>
      <c r="F5460">
        <v>252</v>
      </c>
      <c r="G5460">
        <v>5833</v>
      </c>
      <c r="H5460" t="s">
        <v>3631</v>
      </c>
    </row>
    <row r="5461" spans="1:8" x14ac:dyDescent="0.25">
      <c r="A5461" t="s">
        <v>718</v>
      </c>
      <c r="B5461" t="s">
        <v>2017</v>
      </c>
      <c r="C5461">
        <v>273</v>
      </c>
      <c r="D5461" t="s">
        <v>3632</v>
      </c>
      <c r="E5461">
        <v>26</v>
      </c>
      <c r="F5461">
        <v>85</v>
      </c>
      <c r="G5461">
        <v>6199</v>
      </c>
      <c r="H5461" t="s">
        <v>3633</v>
      </c>
    </row>
    <row r="5462" spans="1:8" hidden="1" x14ac:dyDescent="0.25">
      <c r="A5462" t="s">
        <v>5948</v>
      </c>
      <c r="B5462" t="s">
        <v>5949</v>
      </c>
      <c r="C5462">
        <v>658</v>
      </c>
      <c r="D5462" t="s">
        <v>3824</v>
      </c>
      <c r="E5462">
        <v>1</v>
      </c>
      <c r="F5462">
        <v>99</v>
      </c>
      <c r="G5462">
        <v>55</v>
      </c>
    </row>
    <row r="5463" spans="1:8" hidden="1" x14ac:dyDescent="0.25">
      <c r="A5463" t="s">
        <v>5948</v>
      </c>
      <c r="B5463" t="s">
        <v>5949</v>
      </c>
      <c r="C5463">
        <v>658</v>
      </c>
      <c r="D5463" t="s">
        <v>3630</v>
      </c>
      <c r="E5463">
        <v>438</v>
      </c>
      <c r="F5463">
        <v>605</v>
      </c>
      <c r="G5463">
        <v>5833</v>
      </c>
      <c r="H5463" t="s">
        <v>3631</v>
      </c>
    </row>
    <row r="5464" spans="1:8" x14ac:dyDescent="0.25">
      <c r="A5464" t="s">
        <v>5948</v>
      </c>
      <c r="B5464" t="s">
        <v>5949</v>
      </c>
      <c r="C5464">
        <v>658</v>
      </c>
      <c r="D5464" t="s">
        <v>3632</v>
      </c>
      <c r="E5464">
        <v>146</v>
      </c>
      <c r="F5464">
        <v>207</v>
      </c>
      <c r="G5464">
        <v>6199</v>
      </c>
      <c r="H5464" t="s">
        <v>3633</v>
      </c>
    </row>
    <row r="5465" spans="1:8" x14ac:dyDescent="0.25">
      <c r="A5465" t="s">
        <v>5948</v>
      </c>
      <c r="B5465" t="s">
        <v>5949</v>
      </c>
      <c r="C5465">
        <v>658</v>
      </c>
      <c r="D5465" t="s">
        <v>3632</v>
      </c>
      <c r="E5465">
        <v>209</v>
      </c>
      <c r="F5465">
        <v>277</v>
      </c>
      <c r="G5465">
        <v>6199</v>
      </c>
      <c r="H5465" t="s">
        <v>3633</v>
      </c>
    </row>
    <row r="5466" spans="1:8" x14ac:dyDescent="0.25">
      <c r="A5466" t="s">
        <v>5948</v>
      </c>
      <c r="B5466" t="s">
        <v>5949</v>
      </c>
      <c r="C5466">
        <v>658</v>
      </c>
      <c r="D5466" t="s">
        <v>3632</v>
      </c>
      <c r="E5466">
        <v>281</v>
      </c>
      <c r="F5466">
        <v>360</v>
      </c>
      <c r="G5466">
        <v>6199</v>
      </c>
      <c r="H5466" t="s">
        <v>3633</v>
      </c>
    </row>
    <row r="5467" spans="1:8" hidden="1" x14ac:dyDescent="0.25">
      <c r="A5467" t="s">
        <v>5950</v>
      </c>
      <c r="B5467" t="s">
        <v>5951</v>
      </c>
      <c r="C5467">
        <v>714</v>
      </c>
      <c r="D5467" t="s">
        <v>3657</v>
      </c>
      <c r="E5467">
        <v>30</v>
      </c>
      <c r="F5467">
        <v>123</v>
      </c>
      <c r="G5467">
        <v>2653</v>
      </c>
      <c r="H5467" t="s">
        <v>3658</v>
      </c>
    </row>
    <row r="5468" spans="1:8" hidden="1" x14ac:dyDescent="0.25">
      <c r="A5468" t="s">
        <v>5950</v>
      </c>
      <c r="B5468" t="s">
        <v>5951</v>
      </c>
      <c r="C5468">
        <v>714</v>
      </c>
      <c r="D5468" t="s">
        <v>3639</v>
      </c>
      <c r="E5468">
        <v>306</v>
      </c>
      <c r="F5468">
        <v>354</v>
      </c>
      <c r="G5468">
        <v>4169</v>
      </c>
      <c r="H5468" t="s">
        <v>3640</v>
      </c>
    </row>
    <row r="5469" spans="1:8" hidden="1" x14ac:dyDescent="0.25">
      <c r="A5469" t="s">
        <v>5950</v>
      </c>
      <c r="B5469" t="s">
        <v>5951</v>
      </c>
      <c r="C5469">
        <v>714</v>
      </c>
      <c r="D5469" t="s">
        <v>3630</v>
      </c>
      <c r="E5469">
        <v>549</v>
      </c>
      <c r="F5469">
        <v>706</v>
      </c>
      <c r="G5469">
        <v>5833</v>
      </c>
      <c r="H5469" t="s">
        <v>3631</v>
      </c>
    </row>
    <row r="5470" spans="1:8" x14ac:dyDescent="0.25">
      <c r="A5470" t="s">
        <v>5950</v>
      </c>
      <c r="B5470" t="s">
        <v>5951</v>
      </c>
      <c r="C5470">
        <v>714</v>
      </c>
      <c r="D5470" t="s">
        <v>3632</v>
      </c>
      <c r="E5470">
        <v>379</v>
      </c>
      <c r="F5470">
        <v>449</v>
      </c>
      <c r="G5470">
        <v>6199</v>
      </c>
      <c r="H5470" t="s">
        <v>3633</v>
      </c>
    </row>
    <row r="5471" spans="1:8" hidden="1" x14ac:dyDescent="0.25">
      <c r="A5471" t="s">
        <v>719</v>
      </c>
      <c r="B5471" t="s">
        <v>2018</v>
      </c>
      <c r="C5471">
        <v>604</v>
      </c>
      <c r="D5471" t="s">
        <v>3709</v>
      </c>
      <c r="E5471">
        <v>24</v>
      </c>
      <c r="F5471">
        <v>90</v>
      </c>
      <c r="G5471">
        <v>88</v>
      </c>
    </row>
    <row r="5472" spans="1:8" hidden="1" x14ac:dyDescent="0.25">
      <c r="A5472" t="s">
        <v>719</v>
      </c>
      <c r="B5472" t="s">
        <v>2018</v>
      </c>
      <c r="C5472">
        <v>604</v>
      </c>
      <c r="D5472" t="s">
        <v>3630</v>
      </c>
      <c r="E5472">
        <v>349</v>
      </c>
      <c r="F5472">
        <v>509</v>
      </c>
      <c r="G5472">
        <v>5833</v>
      </c>
      <c r="H5472" t="s">
        <v>3631</v>
      </c>
    </row>
    <row r="5473" spans="1:8" x14ac:dyDescent="0.25">
      <c r="A5473" t="s">
        <v>719</v>
      </c>
      <c r="B5473" t="s">
        <v>2018</v>
      </c>
      <c r="C5473">
        <v>604</v>
      </c>
      <c r="D5473" t="s">
        <v>3632</v>
      </c>
      <c r="E5473">
        <v>182</v>
      </c>
      <c r="F5473">
        <v>277</v>
      </c>
      <c r="G5473">
        <v>6199</v>
      </c>
      <c r="H5473" t="s">
        <v>3633</v>
      </c>
    </row>
    <row r="5474" spans="1:8" hidden="1" x14ac:dyDescent="0.25">
      <c r="A5474" t="s">
        <v>5952</v>
      </c>
      <c r="B5474" t="s">
        <v>5953</v>
      </c>
      <c r="C5474">
        <v>776</v>
      </c>
      <c r="D5474" t="s">
        <v>3824</v>
      </c>
      <c r="E5474">
        <v>41</v>
      </c>
      <c r="F5474">
        <v>92</v>
      </c>
      <c r="G5474">
        <v>55</v>
      </c>
    </row>
    <row r="5475" spans="1:8" hidden="1" x14ac:dyDescent="0.25">
      <c r="A5475" t="s">
        <v>5952</v>
      </c>
      <c r="B5475" t="s">
        <v>5953</v>
      </c>
      <c r="C5475">
        <v>776</v>
      </c>
      <c r="D5475" t="s">
        <v>3630</v>
      </c>
      <c r="E5475">
        <v>429</v>
      </c>
      <c r="F5475">
        <v>597</v>
      </c>
      <c r="G5475">
        <v>5833</v>
      </c>
      <c r="H5475" t="s">
        <v>3631</v>
      </c>
    </row>
    <row r="5476" spans="1:8" x14ac:dyDescent="0.25">
      <c r="A5476" t="s">
        <v>5952</v>
      </c>
      <c r="B5476" t="s">
        <v>5953</v>
      </c>
      <c r="C5476">
        <v>776</v>
      </c>
      <c r="D5476" t="s">
        <v>3632</v>
      </c>
      <c r="E5476">
        <v>141</v>
      </c>
      <c r="F5476">
        <v>202</v>
      </c>
      <c r="G5476">
        <v>6199</v>
      </c>
      <c r="H5476" t="s">
        <v>3633</v>
      </c>
    </row>
    <row r="5477" spans="1:8" x14ac:dyDescent="0.25">
      <c r="A5477" t="s">
        <v>5952</v>
      </c>
      <c r="B5477" t="s">
        <v>5953</v>
      </c>
      <c r="C5477">
        <v>776</v>
      </c>
      <c r="D5477" t="s">
        <v>3632</v>
      </c>
      <c r="E5477">
        <v>204</v>
      </c>
      <c r="F5477">
        <v>272</v>
      </c>
      <c r="G5477">
        <v>6199</v>
      </c>
      <c r="H5477" t="s">
        <v>3633</v>
      </c>
    </row>
    <row r="5478" spans="1:8" x14ac:dyDescent="0.25">
      <c r="A5478" t="s">
        <v>5952</v>
      </c>
      <c r="B5478" t="s">
        <v>5953</v>
      </c>
      <c r="C5478">
        <v>776</v>
      </c>
      <c r="D5478" t="s">
        <v>3632</v>
      </c>
      <c r="E5478">
        <v>276</v>
      </c>
      <c r="F5478">
        <v>352</v>
      </c>
      <c r="G5478">
        <v>6199</v>
      </c>
      <c r="H5478" t="s">
        <v>3633</v>
      </c>
    </row>
    <row r="5479" spans="1:8" hidden="1" x14ac:dyDescent="0.25">
      <c r="A5479" t="s">
        <v>720</v>
      </c>
      <c r="B5479" t="s">
        <v>2019</v>
      </c>
      <c r="C5479">
        <v>489</v>
      </c>
      <c r="D5479" t="s">
        <v>3630</v>
      </c>
      <c r="E5479">
        <v>324</v>
      </c>
      <c r="F5479">
        <v>488</v>
      </c>
      <c r="G5479">
        <v>5833</v>
      </c>
      <c r="H5479" t="s">
        <v>3631</v>
      </c>
    </row>
    <row r="5480" spans="1:8" x14ac:dyDescent="0.25">
      <c r="A5480" t="s">
        <v>720</v>
      </c>
      <c r="B5480" t="s">
        <v>2019</v>
      </c>
      <c r="C5480">
        <v>489</v>
      </c>
      <c r="D5480" t="s">
        <v>3632</v>
      </c>
      <c r="E5480">
        <v>178</v>
      </c>
      <c r="F5480">
        <v>263</v>
      </c>
      <c r="G5480">
        <v>6199</v>
      </c>
      <c r="H5480" t="s">
        <v>3633</v>
      </c>
    </row>
    <row r="5481" spans="1:8" hidden="1" x14ac:dyDescent="0.25">
      <c r="A5481" t="s">
        <v>721</v>
      </c>
      <c r="B5481" t="s">
        <v>2020</v>
      </c>
      <c r="C5481">
        <v>409</v>
      </c>
      <c r="D5481" t="s">
        <v>3630</v>
      </c>
      <c r="E5481">
        <v>251</v>
      </c>
      <c r="F5481">
        <v>409</v>
      </c>
      <c r="G5481">
        <v>5833</v>
      </c>
      <c r="H5481" t="s">
        <v>3631</v>
      </c>
    </row>
    <row r="5482" spans="1:8" x14ac:dyDescent="0.25">
      <c r="A5482" t="s">
        <v>721</v>
      </c>
      <c r="B5482" t="s">
        <v>2020</v>
      </c>
      <c r="C5482">
        <v>409</v>
      </c>
      <c r="D5482" t="s">
        <v>3632</v>
      </c>
      <c r="E5482">
        <v>110</v>
      </c>
      <c r="F5482">
        <v>176</v>
      </c>
      <c r="G5482">
        <v>6199</v>
      </c>
      <c r="H5482" t="s">
        <v>3633</v>
      </c>
    </row>
    <row r="5483" spans="1:8" hidden="1" x14ac:dyDescent="0.25">
      <c r="A5483" t="s">
        <v>5954</v>
      </c>
      <c r="B5483" t="s">
        <v>5955</v>
      </c>
      <c r="C5483">
        <v>674</v>
      </c>
      <c r="D5483" t="s">
        <v>3630</v>
      </c>
      <c r="E5483">
        <v>450</v>
      </c>
      <c r="F5483">
        <v>612</v>
      </c>
      <c r="G5483">
        <v>5833</v>
      </c>
      <c r="H5483" t="s">
        <v>3631</v>
      </c>
    </row>
    <row r="5484" spans="1:8" x14ac:dyDescent="0.25">
      <c r="A5484" t="s">
        <v>5954</v>
      </c>
      <c r="B5484" t="s">
        <v>5955</v>
      </c>
      <c r="C5484">
        <v>674</v>
      </c>
      <c r="D5484" t="s">
        <v>3632</v>
      </c>
      <c r="E5484">
        <v>126</v>
      </c>
      <c r="F5484">
        <v>189</v>
      </c>
      <c r="G5484">
        <v>6199</v>
      </c>
      <c r="H5484" t="s">
        <v>3633</v>
      </c>
    </row>
    <row r="5485" spans="1:8" x14ac:dyDescent="0.25">
      <c r="A5485" t="s">
        <v>5954</v>
      </c>
      <c r="B5485" t="s">
        <v>5955</v>
      </c>
      <c r="C5485">
        <v>674</v>
      </c>
      <c r="D5485" t="s">
        <v>3632</v>
      </c>
      <c r="E5485">
        <v>191</v>
      </c>
      <c r="F5485">
        <v>262</v>
      </c>
      <c r="G5485">
        <v>6199</v>
      </c>
      <c r="H5485" t="s">
        <v>3633</v>
      </c>
    </row>
    <row r="5486" spans="1:8" x14ac:dyDescent="0.25">
      <c r="A5486" t="s">
        <v>5954</v>
      </c>
      <c r="B5486" t="s">
        <v>5955</v>
      </c>
      <c r="C5486">
        <v>674</v>
      </c>
      <c r="D5486" t="s">
        <v>3632</v>
      </c>
      <c r="E5486">
        <v>266</v>
      </c>
      <c r="F5486">
        <v>345</v>
      </c>
      <c r="G5486">
        <v>6199</v>
      </c>
      <c r="H5486" t="s">
        <v>3633</v>
      </c>
    </row>
    <row r="5487" spans="1:8" hidden="1" x14ac:dyDescent="0.25">
      <c r="A5487" t="s">
        <v>722</v>
      </c>
      <c r="B5487" t="s">
        <v>2021</v>
      </c>
      <c r="C5487">
        <v>619</v>
      </c>
      <c r="D5487" t="s">
        <v>3630</v>
      </c>
      <c r="E5487">
        <v>362</v>
      </c>
      <c r="F5487">
        <v>523</v>
      </c>
      <c r="G5487">
        <v>5833</v>
      </c>
      <c r="H5487" t="s">
        <v>3631</v>
      </c>
    </row>
    <row r="5488" spans="1:8" x14ac:dyDescent="0.25">
      <c r="A5488" t="s">
        <v>722</v>
      </c>
      <c r="B5488" t="s">
        <v>2021</v>
      </c>
      <c r="C5488">
        <v>619</v>
      </c>
      <c r="D5488" t="s">
        <v>3632</v>
      </c>
      <c r="E5488">
        <v>185</v>
      </c>
      <c r="F5488">
        <v>289</v>
      </c>
      <c r="G5488">
        <v>6199</v>
      </c>
      <c r="H5488" t="s">
        <v>3633</v>
      </c>
    </row>
    <row r="5489" spans="1:8" hidden="1" x14ac:dyDescent="0.25">
      <c r="A5489" t="s">
        <v>723</v>
      </c>
      <c r="B5489" t="s">
        <v>2022</v>
      </c>
      <c r="C5489">
        <v>648</v>
      </c>
      <c r="D5489" t="s">
        <v>3630</v>
      </c>
      <c r="E5489">
        <v>444</v>
      </c>
      <c r="F5489">
        <v>607</v>
      </c>
      <c r="G5489">
        <v>5833</v>
      </c>
      <c r="H5489" t="s">
        <v>3631</v>
      </c>
    </row>
    <row r="5490" spans="1:8" x14ac:dyDescent="0.25">
      <c r="A5490" t="s">
        <v>723</v>
      </c>
      <c r="B5490" t="s">
        <v>2022</v>
      </c>
      <c r="C5490">
        <v>648</v>
      </c>
      <c r="D5490" t="s">
        <v>3632</v>
      </c>
      <c r="E5490">
        <v>282</v>
      </c>
      <c r="F5490">
        <v>355</v>
      </c>
      <c r="G5490">
        <v>6199</v>
      </c>
      <c r="H5490" t="s">
        <v>3633</v>
      </c>
    </row>
    <row r="5491" spans="1:8" hidden="1" x14ac:dyDescent="0.25">
      <c r="A5491" t="s">
        <v>5956</v>
      </c>
      <c r="B5491" t="s">
        <v>5957</v>
      </c>
      <c r="C5491">
        <v>761</v>
      </c>
      <c r="D5491" t="s">
        <v>3657</v>
      </c>
      <c r="E5491">
        <v>27</v>
      </c>
      <c r="F5491">
        <v>124</v>
      </c>
      <c r="G5491">
        <v>2653</v>
      </c>
      <c r="H5491" t="s">
        <v>3658</v>
      </c>
    </row>
    <row r="5492" spans="1:8" hidden="1" x14ac:dyDescent="0.25">
      <c r="A5492" t="s">
        <v>5956</v>
      </c>
      <c r="B5492" t="s">
        <v>5957</v>
      </c>
      <c r="C5492">
        <v>761</v>
      </c>
      <c r="D5492" t="s">
        <v>3639</v>
      </c>
      <c r="E5492">
        <v>362</v>
      </c>
      <c r="F5492">
        <v>410</v>
      </c>
      <c r="G5492">
        <v>4169</v>
      </c>
      <c r="H5492" t="s">
        <v>3640</v>
      </c>
    </row>
    <row r="5493" spans="1:8" hidden="1" x14ac:dyDescent="0.25">
      <c r="A5493" t="s">
        <v>5956</v>
      </c>
      <c r="B5493" t="s">
        <v>5957</v>
      </c>
      <c r="C5493">
        <v>761</v>
      </c>
      <c r="D5493" t="s">
        <v>3630</v>
      </c>
      <c r="E5493">
        <v>592</v>
      </c>
      <c r="F5493">
        <v>753</v>
      </c>
      <c r="G5493">
        <v>5833</v>
      </c>
      <c r="H5493" t="s">
        <v>3631</v>
      </c>
    </row>
    <row r="5494" spans="1:8" x14ac:dyDescent="0.25">
      <c r="A5494" t="s">
        <v>5956</v>
      </c>
      <c r="B5494" t="s">
        <v>5957</v>
      </c>
      <c r="C5494">
        <v>761</v>
      </c>
      <c r="D5494" t="s">
        <v>3632</v>
      </c>
      <c r="E5494">
        <v>435</v>
      </c>
      <c r="F5494">
        <v>507</v>
      </c>
      <c r="G5494">
        <v>6199</v>
      </c>
      <c r="H5494" t="s">
        <v>3633</v>
      </c>
    </row>
    <row r="5495" spans="1:8" hidden="1" x14ac:dyDescent="0.25">
      <c r="A5495" t="s">
        <v>5958</v>
      </c>
      <c r="B5495" t="s">
        <v>5959</v>
      </c>
      <c r="C5495">
        <v>645</v>
      </c>
      <c r="D5495" t="s">
        <v>3630</v>
      </c>
      <c r="E5495">
        <v>421</v>
      </c>
      <c r="F5495">
        <v>584</v>
      </c>
      <c r="G5495">
        <v>5833</v>
      </c>
      <c r="H5495" t="s">
        <v>3631</v>
      </c>
    </row>
    <row r="5496" spans="1:8" x14ac:dyDescent="0.25">
      <c r="A5496" t="s">
        <v>5958</v>
      </c>
      <c r="B5496" t="s">
        <v>5959</v>
      </c>
      <c r="C5496">
        <v>645</v>
      </c>
      <c r="D5496" t="s">
        <v>3632</v>
      </c>
      <c r="E5496">
        <v>133</v>
      </c>
      <c r="F5496">
        <v>195</v>
      </c>
      <c r="G5496">
        <v>6199</v>
      </c>
      <c r="H5496" t="s">
        <v>3633</v>
      </c>
    </row>
    <row r="5497" spans="1:8" x14ac:dyDescent="0.25">
      <c r="A5497" t="s">
        <v>5958</v>
      </c>
      <c r="B5497" t="s">
        <v>5959</v>
      </c>
      <c r="C5497">
        <v>645</v>
      </c>
      <c r="D5497" t="s">
        <v>3632</v>
      </c>
      <c r="E5497">
        <v>197</v>
      </c>
      <c r="F5497">
        <v>267</v>
      </c>
      <c r="G5497">
        <v>6199</v>
      </c>
      <c r="H5497" t="s">
        <v>3633</v>
      </c>
    </row>
    <row r="5498" spans="1:8" x14ac:dyDescent="0.25">
      <c r="A5498" t="s">
        <v>5958</v>
      </c>
      <c r="B5498" t="s">
        <v>5959</v>
      </c>
      <c r="C5498">
        <v>645</v>
      </c>
      <c r="D5498" t="s">
        <v>3632</v>
      </c>
      <c r="E5498">
        <v>271</v>
      </c>
      <c r="F5498">
        <v>349</v>
      </c>
      <c r="G5498">
        <v>6199</v>
      </c>
      <c r="H5498" t="s">
        <v>3633</v>
      </c>
    </row>
    <row r="5499" spans="1:8" hidden="1" x14ac:dyDescent="0.25">
      <c r="A5499" t="s">
        <v>724</v>
      </c>
      <c r="B5499" t="s">
        <v>2023</v>
      </c>
      <c r="C5499">
        <v>588</v>
      </c>
      <c r="D5499" t="s">
        <v>3630</v>
      </c>
      <c r="E5499">
        <v>386</v>
      </c>
      <c r="F5499">
        <v>548</v>
      </c>
      <c r="G5499">
        <v>5833</v>
      </c>
      <c r="H5499" t="s">
        <v>3631</v>
      </c>
    </row>
    <row r="5500" spans="1:8" x14ac:dyDescent="0.25">
      <c r="A5500" t="s">
        <v>724</v>
      </c>
      <c r="B5500" t="s">
        <v>2023</v>
      </c>
      <c r="C5500">
        <v>588</v>
      </c>
      <c r="D5500" t="s">
        <v>3632</v>
      </c>
      <c r="E5500">
        <v>199</v>
      </c>
      <c r="F5500">
        <v>332</v>
      </c>
      <c r="G5500">
        <v>6199</v>
      </c>
      <c r="H5500" t="s">
        <v>3633</v>
      </c>
    </row>
    <row r="5501" spans="1:8" hidden="1" x14ac:dyDescent="0.25">
      <c r="A5501" t="s">
        <v>19</v>
      </c>
      <c r="B5501" t="s">
        <v>1324</v>
      </c>
      <c r="C5501">
        <v>676</v>
      </c>
      <c r="D5501" t="s">
        <v>3630</v>
      </c>
      <c r="E5501">
        <v>363</v>
      </c>
      <c r="F5501">
        <v>521</v>
      </c>
      <c r="G5501">
        <v>5833</v>
      </c>
      <c r="H5501" t="s">
        <v>3631</v>
      </c>
    </row>
    <row r="5502" spans="1:8" x14ac:dyDescent="0.25">
      <c r="A5502" t="s">
        <v>19</v>
      </c>
      <c r="B5502" t="s">
        <v>1324</v>
      </c>
      <c r="C5502">
        <v>676</v>
      </c>
      <c r="D5502" t="s">
        <v>3632</v>
      </c>
      <c r="E5502">
        <v>178</v>
      </c>
      <c r="F5502">
        <v>307</v>
      </c>
      <c r="G5502">
        <v>6199</v>
      </c>
      <c r="H5502" t="s">
        <v>3633</v>
      </c>
    </row>
    <row r="5503" spans="1:8" hidden="1" x14ac:dyDescent="0.25">
      <c r="A5503" t="s">
        <v>19</v>
      </c>
      <c r="B5503" t="s">
        <v>1324</v>
      </c>
      <c r="C5503">
        <v>676</v>
      </c>
      <c r="D5503" t="s">
        <v>4283</v>
      </c>
      <c r="E5503">
        <v>546</v>
      </c>
      <c r="F5503">
        <v>658</v>
      </c>
      <c r="G5503">
        <v>481</v>
      </c>
      <c r="H5503" t="s">
        <v>4284</v>
      </c>
    </row>
    <row r="5504" spans="1:8" hidden="1" x14ac:dyDescent="0.25">
      <c r="A5504" t="s">
        <v>725</v>
      </c>
      <c r="B5504" t="s">
        <v>2024</v>
      </c>
      <c r="C5504">
        <v>414</v>
      </c>
      <c r="D5504" t="s">
        <v>3630</v>
      </c>
      <c r="E5504">
        <v>252</v>
      </c>
      <c r="F5504">
        <v>412</v>
      </c>
      <c r="G5504">
        <v>5833</v>
      </c>
      <c r="H5504" t="s">
        <v>3631</v>
      </c>
    </row>
    <row r="5505" spans="1:8" x14ac:dyDescent="0.25">
      <c r="A5505" t="s">
        <v>725</v>
      </c>
      <c r="B5505" t="s">
        <v>2024</v>
      </c>
      <c r="C5505">
        <v>414</v>
      </c>
      <c r="D5505" t="s">
        <v>3632</v>
      </c>
      <c r="E5505">
        <v>118</v>
      </c>
      <c r="F5505">
        <v>182</v>
      </c>
      <c r="G5505">
        <v>6199</v>
      </c>
      <c r="H5505" t="s">
        <v>3633</v>
      </c>
    </row>
    <row r="5506" spans="1:8" hidden="1" x14ac:dyDescent="0.25">
      <c r="A5506" t="s">
        <v>5960</v>
      </c>
      <c r="B5506" t="s">
        <v>5961</v>
      </c>
      <c r="C5506">
        <v>647</v>
      </c>
      <c r="D5506" t="s">
        <v>3630</v>
      </c>
      <c r="E5506">
        <v>412</v>
      </c>
      <c r="F5506">
        <v>576</v>
      </c>
      <c r="G5506">
        <v>5833</v>
      </c>
      <c r="H5506" t="s">
        <v>3631</v>
      </c>
    </row>
    <row r="5507" spans="1:8" x14ac:dyDescent="0.25">
      <c r="A5507" t="s">
        <v>5960</v>
      </c>
      <c r="B5507" t="s">
        <v>5961</v>
      </c>
      <c r="C5507">
        <v>647</v>
      </c>
      <c r="D5507" t="s">
        <v>3632</v>
      </c>
      <c r="E5507">
        <v>125</v>
      </c>
      <c r="F5507">
        <v>188</v>
      </c>
      <c r="G5507">
        <v>6199</v>
      </c>
      <c r="H5507" t="s">
        <v>3633</v>
      </c>
    </row>
    <row r="5508" spans="1:8" x14ac:dyDescent="0.25">
      <c r="A5508" t="s">
        <v>5960</v>
      </c>
      <c r="B5508" t="s">
        <v>5961</v>
      </c>
      <c r="C5508">
        <v>647</v>
      </c>
      <c r="D5508" t="s">
        <v>3632</v>
      </c>
      <c r="E5508">
        <v>190</v>
      </c>
      <c r="F5508">
        <v>261</v>
      </c>
      <c r="G5508">
        <v>6199</v>
      </c>
      <c r="H5508" t="s">
        <v>3633</v>
      </c>
    </row>
    <row r="5509" spans="1:8" x14ac:dyDescent="0.25">
      <c r="A5509" t="s">
        <v>5960</v>
      </c>
      <c r="B5509" t="s">
        <v>5961</v>
      </c>
      <c r="C5509">
        <v>647</v>
      </c>
      <c r="D5509" t="s">
        <v>3632</v>
      </c>
      <c r="E5509">
        <v>265</v>
      </c>
      <c r="F5509">
        <v>343</v>
      </c>
      <c r="G5509">
        <v>6199</v>
      </c>
      <c r="H5509" t="s">
        <v>3633</v>
      </c>
    </row>
    <row r="5510" spans="1:8" hidden="1" x14ac:dyDescent="0.25">
      <c r="A5510" t="s">
        <v>726</v>
      </c>
      <c r="B5510" t="s">
        <v>2025</v>
      </c>
      <c r="C5510">
        <v>412</v>
      </c>
      <c r="D5510" t="s">
        <v>3630</v>
      </c>
      <c r="E5510">
        <v>250</v>
      </c>
      <c r="F5510">
        <v>410</v>
      </c>
      <c r="G5510">
        <v>5833</v>
      </c>
      <c r="H5510" t="s">
        <v>3631</v>
      </c>
    </row>
    <row r="5511" spans="1:8" x14ac:dyDescent="0.25">
      <c r="A5511" t="s">
        <v>726</v>
      </c>
      <c r="B5511" t="s">
        <v>2025</v>
      </c>
      <c r="C5511">
        <v>412</v>
      </c>
      <c r="D5511" t="s">
        <v>3632</v>
      </c>
      <c r="E5511">
        <v>120</v>
      </c>
      <c r="F5511">
        <v>180</v>
      </c>
      <c r="G5511">
        <v>6199</v>
      </c>
      <c r="H5511" t="s">
        <v>3633</v>
      </c>
    </row>
    <row r="5512" spans="1:8" hidden="1" x14ac:dyDescent="0.25">
      <c r="A5512" t="s">
        <v>727</v>
      </c>
      <c r="B5512" t="s">
        <v>2026</v>
      </c>
      <c r="C5512">
        <v>445</v>
      </c>
      <c r="D5512" t="s">
        <v>3630</v>
      </c>
      <c r="E5512">
        <v>269</v>
      </c>
      <c r="F5512">
        <v>429</v>
      </c>
      <c r="G5512">
        <v>5833</v>
      </c>
      <c r="H5512" t="s">
        <v>3631</v>
      </c>
    </row>
    <row r="5513" spans="1:8" x14ac:dyDescent="0.25">
      <c r="A5513" t="s">
        <v>727</v>
      </c>
      <c r="B5513" t="s">
        <v>2026</v>
      </c>
      <c r="C5513">
        <v>445</v>
      </c>
      <c r="D5513" t="s">
        <v>3632</v>
      </c>
      <c r="E5513">
        <v>122</v>
      </c>
      <c r="F5513">
        <v>187</v>
      </c>
      <c r="G5513">
        <v>6199</v>
      </c>
      <c r="H5513" t="s">
        <v>3633</v>
      </c>
    </row>
    <row r="5514" spans="1:8" hidden="1" x14ac:dyDescent="0.25">
      <c r="A5514" t="s">
        <v>5962</v>
      </c>
      <c r="B5514" t="s">
        <v>5963</v>
      </c>
      <c r="C5514">
        <v>790</v>
      </c>
      <c r="D5514" t="s">
        <v>3630</v>
      </c>
      <c r="E5514">
        <v>512</v>
      </c>
      <c r="F5514">
        <v>679</v>
      </c>
      <c r="G5514">
        <v>5833</v>
      </c>
      <c r="H5514" t="s">
        <v>3631</v>
      </c>
    </row>
    <row r="5515" spans="1:8" x14ac:dyDescent="0.25">
      <c r="A5515" t="s">
        <v>5962</v>
      </c>
      <c r="B5515" t="s">
        <v>5963</v>
      </c>
      <c r="C5515">
        <v>790</v>
      </c>
      <c r="D5515" t="s">
        <v>3632</v>
      </c>
      <c r="E5515">
        <v>156</v>
      </c>
      <c r="F5515">
        <v>217</v>
      </c>
      <c r="G5515">
        <v>6199</v>
      </c>
      <c r="H5515" t="s">
        <v>3633</v>
      </c>
    </row>
    <row r="5516" spans="1:8" x14ac:dyDescent="0.25">
      <c r="A5516" t="s">
        <v>5962</v>
      </c>
      <c r="B5516" t="s">
        <v>5963</v>
      </c>
      <c r="C5516">
        <v>790</v>
      </c>
      <c r="D5516" t="s">
        <v>3632</v>
      </c>
      <c r="E5516">
        <v>219</v>
      </c>
      <c r="F5516">
        <v>288</v>
      </c>
      <c r="G5516">
        <v>6199</v>
      </c>
      <c r="H5516" t="s">
        <v>3633</v>
      </c>
    </row>
    <row r="5517" spans="1:8" x14ac:dyDescent="0.25">
      <c r="A5517" t="s">
        <v>5962</v>
      </c>
      <c r="B5517" t="s">
        <v>5963</v>
      </c>
      <c r="C5517">
        <v>790</v>
      </c>
      <c r="D5517" t="s">
        <v>3632</v>
      </c>
      <c r="E5517">
        <v>292</v>
      </c>
      <c r="F5517">
        <v>425</v>
      </c>
      <c r="G5517">
        <v>6199</v>
      </c>
      <c r="H5517" t="s">
        <v>3633</v>
      </c>
    </row>
    <row r="5518" spans="1:8" hidden="1" x14ac:dyDescent="0.25">
      <c r="A5518" t="s">
        <v>5964</v>
      </c>
      <c r="B5518" t="s">
        <v>5965</v>
      </c>
      <c r="C5518">
        <v>524</v>
      </c>
      <c r="D5518" t="s">
        <v>3639</v>
      </c>
      <c r="E5518">
        <v>107</v>
      </c>
      <c r="F5518">
        <v>144</v>
      </c>
      <c r="G5518">
        <v>4169</v>
      </c>
      <c r="H5518" t="s">
        <v>3640</v>
      </c>
    </row>
    <row r="5519" spans="1:8" hidden="1" x14ac:dyDescent="0.25">
      <c r="A5519" t="s">
        <v>5964</v>
      </c>
      <c r="B5519" t="s">
        <v>5965</v>
      </c>
      <c r="C5519">
        <v>524</v>
      </c>
      <c r="D5519" t="s">
        <v>3630</v>
      </c>
      <c r="E5519">
        <v>359</v>
      </c>
      <c r="F5519">
        <v>516</v>
      </c>
      <c r="G5519">
        <v>5833</v>
      </c>
      <c r="H5519" t="s">
        <v>3631</v>
      </c>
    </row>
    <row r="5520" spans="1:8" x14ac:dyDescent="0.25">
      <c r="A5520" t="s">
        <v>5964</v>
      </c>
      <c r="B5520" t="s">
        <v>5965</v>
      </c>
      <c r="C5520">
        <v>524</v>
      </c>
      <c r="D5520" t="s">
        <v>3632</v>
      </c>
      <c r="E5520">
        <v>186</v>
      </c>
      <c r="F5520">
        <v>253</v>
      </c>
      <c r="G5520">
        <v>6199</v>
      </c>
      <c r="H5520" t="s">
        <v>3633</v>
      </c>
    </row>
    <row r="5521" spans="1:8" hidden="1" x14ac:dyDescent="0.25">
      <c r="A5521" t="s">
        <v>728</v>
      </c>
      <c r="B5521" t="s">
        <v>2027</v>
      </c>
      <c r="C5521">
        <v>696</v>
      </c>
      <c r="D5521" t="s">
        <v>3749</v>
      </c>
      <c r="E5521">
        <v>1</v>
      </c>
      <c r="F5521">
        <v>119</v>
      </c>
      <c r="G5521">
        <v>3</v>
      </c>
    </row>
    <row r="5522" spans="1:8" hidden="1" x14ac:dyDescent="0.25">
      <c r="A5522" t="s">
        <v>728</v>
      </c>
      <c r="B5522" t="s">
        <v>2027</v>
      </c>
      <c r="C5522">
        <v>696</v>
      </c>
      <c r="D5522" t="s">
        <v>3630</v>
      </c>
      <c r="E5522">
        <v>444</v>
      </c>
      <c r="F5522">
        <v>609</v>
      </c>
      <c r="G5522">
        <v>5833</v>
      </c>
      <c r="H5522" t="s">
        <v>3631</v>
      </c>
    </row>
    <row r="5523" spans="1:8" x14ac:dyDescent="0.25">
      <c r="A5523" t="s">
        <v>728</v>
      </c>
      <c r="B5523" t="s">
        <v>2027</v>
      </c>
      <c r="C5523">
        <v>696</v>
      </c>
      <c r="D5523" t="s">
        <v>3632</v>
      </c>
      <c r="E5523">
        <v>234</v>
      </c>
      <c r="F5523">
        <v>366</v>
      </c>
      <c r="G5523">
        <v>6199</v>
      </c>
      <c r="H5523" t="s">
        <v>3633</v>
      </c>
    </row>
    <row r="5524" spans="1:8" hidden="1" x14ac:dyDescent="0.25">
      <c r="A5524" t="s">
        <v>5966</v>
      </c>
      <c r="B5524" t="s">
        <v>5967</v>
      </c>
      <c r="C5524">
        <v>686</v>
      </c>
      <c r="D5524" t="s">
        <v>3680</v>
      </c>
      <c r="E5524">
        <v>1</v>
      </c>
      <c r="F5524">
        <v>114</v>
      </c>
      <c r="G5524">
        <v>197</v>
      </c>
    </row>
    <row r="5525" spans="1:8" hidden="1" x14ac:dyDescent="0.25">
      <c r="A5525" t="s">
        <v>5966</v>
      </c>
      <c r="B5525" t="s">
        <v>5967</v>
      </c>
      <c r="C5525">
        <v>686</v>
      </c>
      <c r="D5525" t="s">
        <v>3630</v>
      </c>
      <c r="E5525">
        <v>465</v>
      </c>
      <c r="F5525">
        <v>626</v>
      </c>
      <c r="G5525">
        <v>5833</v>
      </c>
      <c r="H5525" t="s">
        <v>3631</v>
      </c>
    </row>
    <row r="5526" spans="1:8" x14ac:dyDescent="0.25">
      <c r="A5526" t="s">
        <v>5966</v>
      </c>
      <c r="B5526" t="s">
        <v>5967</v>
      </c>
      <c r="C5526">
        <v>686</v>
      </c>
      <c r="D5526" t="s">
        <v>3632</v>
      </c>
      <c r="E5526">
        <v>145</v>
      </c>
      <c r="F5526">
        <v>208</v>
      </c>
      <c r="G5526">
        <v>6199</v>
      </c>
      <c r="H5526" t="s">
        <v>3633</v>
      </c>
    </row>
    <row r="5527" spans="1:8" x14ac:dyDescent="0.25">
      <c r="A5527" t="s">
        <v>5966</v>
      </c>
      <c r="B5527" t="s">
        <v>5967</v>
      </c>
      <c r="C5527">
        <v>686</v>
      </c>
      <c r="D5527" t="s">
        <v>3632</v>
      </c>
      <c r="E5527">
        <v>210</v>
      </c>
      <c r="F5527">
        <v>280</v>
      </c>
      <c r="G5527">
        <v>6199</v>
      </c>
      <c r="H5527" t="s">
        <v>3633</v>
      </c>
    </row>
    <row r="5528" spans="1:8" x14ac:dyDescent="0.25">
      <c r="A5528" t="s">
        <v>5966</v>
      </c>
      <c r="B5528" t="s">
        <v>5967</v>
      </c>
      <c r="C5528">
        <v>686</v>
      </c>
      <c r="D5528" t="s">
        <v>3632</v>
      </c>
      <c r="E5528">
        <v>284</v>
      </c>
      <c r="F5528">
        <v>362</v>
      </c>
      <c r="G5528">
        <v>6199</v>
      </c>
      <c r="H5528" t="s">
        <v>3633</v>
      </c>
    </row>
    <row r="5529" spans="1:8" hidden="1" x14ac:dyDescent="0.25">
      <c r="A5529" t="s">
        <v>5968</v>
      </c>
      <c r="B5529" t="s">
        <v>5969</v>
      </c>
      <c r="C5529">
        <v>650</v>
      </c>
      <c r="D5529" t="s">
        <v>3630</v>
      </c>
      <c r="E5529">
        <v>433</v>
      </c>
      <c r="F5529">
        <v>595</v>
      </c>
      <c r="G5529">
        <v>5833</v>
      </c>
      <c r="H5529" t="s">
        <v>3631</v>
      </c>
    </row>
    <row r="5530" spans="1:8" x14ac:dyDescent="0.25">
      <c r="A5530" t="s">
        <v>5968</v>
      </c>
      <c r="B5530" t="s">
        <v>5969</v>
      </c>
      <c r="C5530">
        <v>650</v>
      </c>
      <c r="D5530" t="s">
        <v>3632</v>
      </c>
      <c r="E5530">
        <v>127</v>
      </c>
      <c r="F5530">
        <v>189</v>
      </c>
      <c r="G5530">
        <v>6199</v>
      </c>
      <c r="H5530" t="s">
        <v>3633</v>
      </c>
    </row>
    <row r="5531" spans="1:8" x14ac:dyDescent="0.25">
      <c r="A5531" t="s">
        <v>5968</v>
      </c>
      <c r="B5531" t="s">
        <v>5969</v>
      </c>
      <c r="C5531">
        <v>650</v>
      </c>
      <c r="D5531" t="s">
        <v>3632</v>
      </c>
      <c r="E5531">
        <v>192</v>
      </c>
      <c r="F5531">
        <v>264</v>
      </c>
      <c r="G5531">
        <v>6199</v>
      </c>
      <c r="H5531" t="s">
        <v>3633</v>
      </c>
    </row>
    <row r="5532" spans="1:8" x14ac:dyDescent="0.25">
      <c r="A5532" t="s">
        <v>5968</v>
      </c>
      <c r="B5532" t="s">
        <v>5969</v>
      </c>
      <c r="C5532">
        <v>650</v>
      </c>
      <c r="D5532" t="s">
        <v>3632</v>
      </c>
      <c r="E5532">
        <v>268</v>
      </c>
      <c r="F5532">
        <v>347</v>
      </c>
      <c r="G5532">
        <v>6199</v>
      </c>
      <c r="H5532" t="s">
        <v>3633</v>
      </c>
    </row>
    <row r="5533" spans="1:8" hidden="1" x14ac:dyDescent="0.25">
      <c r="A5533" t="s">
        <v>5970</v>
      </c>
      <c r="B5533" t="s">
        <v>5971</v>
      </c>
      <c r="C5533">
        <v>412</v>
      </c>
      <c r="D5533" t="s">
        <v>3639</v>
      </c>
      <c r="E5533">
        <v>46</v>
      </c>
      <c r="F5533">
        <v>91</v>
      </c>
      <c r="G5533">
        <v>4169</v>
      </c>
      <c r="H5533" t="s">
        <v>3640</v>
      </c>
    </row>
    <row r="5534" spans="1:8" hidden="1" x14ac:dyDescent="0.25">
      <c r="A5534" t="s">
        <v>5970</v>
      </c>
      <c r="B5534" t="s">
        <v>5971</v>
      </c>
      <c r="C5534">
        <v>412</v>
      </c>
      <c r="D5534" t="s">
        <v>3630</v>
      </c>
      <c r="E5534">
        <v>250</v>
      </c>
      <c r="F5534">
        <v>410</v>
      </c>
      <c r="G5534">
        <v>5833</v>
      </c>
      <c r="H5534" t="s">
        <v>3631</v>
      </c>
    </row>
    <row r="5535" spans="1:8" x14ac:dyDescent="0.25">
      <c r="A5535" t="s">
        <v>5970</v>
      </c>
      <c r="B5535" t="s">
        <v>5971</v>
      </c>
      <c r="C5535">
        <v>412</v>
      </c>
      <c r="D5535" t="s">
        <v>3632</v>
      </c>
      <c r="E5535">
        <v>119</v>
      </c>
      <c r="F5535">
        <v>180</v>
      </c>
      <c r="G5535">
        <v>6199</v>
      </c>
      <c r="H5535" t="s">
        <v>3633</v>
      </c>
    </row>
    <row r="5536" spans="1:8" hidden="1" x14ac:dyDescent="0.25">
      <c r="A5536" t="s">
        <v>5972</v>
      </c>
      <c r="B5536" t="s">
        <v>5973</v>
      </c>
      <c r="C5536">
        <v>607</v>
      </c>
      <c r="D5536" t="s">
        <v>3709</v>
      </c>
      <c r="E5536">
        <v>1</v>
      </c>
      <c r="F5536">
        <v>92</v>
      </c>
      <c r="G5536">
        <v>88</v>
      </c>
    </row>
    <row r="5537" spans="1:8" hidden="1" x14ac:dyDescent="0.25">
      <c r="A5537" t="s">
        <v>5972</v>
      </c>
      <c r="B5537" t="s">
        <v>5973</v>
      </c>
      <c r="C5537">
        <v>607</v>
      </c>
      <c r="D5537" t="s">
        <v>3630</v>
      </c>
      <c r="E5537">
        <v>350</v>
      </c>
      <c r="F5537">
        <v>510</v>
      </c>
      <c r="G5537">
        <v>5833</v>
      </c>
      <c r="H5537" t="s">
        <v>3631</v>
      </c>
    </row>
    <row r="5538" spans="1:8" x14ac:dyDescent="0.25">
      <c r="A5538" t="s">
        <v>5972</v>
      </c>
      <c r="B5538" t="s">
        <v>5973</v>
      </c>
      <c r="C5538">
        <v>607</v>
      </c>
      <c r="D5538" t="s">
        <v>3632</v>
      </c>
      <c r="E5538">
        <v>111</v>
      </c>
      <c r="F5538">
        <v>173</v>
      </c>
      <c r="G5538">
        <v>6199</v>
      </c>
      <c r="H5538" t="s">
        <v>3633</v>
      </c>
    </row>
    <row r="5539" spans="1:8" x14ac:dyDescent="0.25">
      <c r="A5539" t="s">
        <v>5972</v>
      </c>
      <c r="B5539" t="s">
        <v>5973</v>
      </c>
      <c r="C5539">
        <v>607</v>
      </c>
      <c r="D5539" t="s">
        <v>3632</v>
      </c>
      <c r="E5539">
        <v>184</v>
      </c>
      <c r="F5539">
        <v>281</v>
      </c>
      <c r="G5539">
        <v>6199</v>
      </c>
      <c r="H5539" t="s">
        <v>3633</v>
      </c>
    </row>
    <row r="5540" spans="1:8" hidden="1" x14ac:dyDescent="0.25">
      <c r="A5540" t="s">
        <v>729</v>
      </c>
      <c r="B5540" t="s">
        <v>2028</v>
      </c>
      <c r="C5540">
        <v>497</v>
      </c>
      <c r="D5540" t="s">
        <v>3798</v>
      </c>
      <c r="E5540">
        <v>269</v>
      </c>
      <c r="F5540">
        <v>291</v>
      </c>
      <c r="G5540">
        <v>132</v>
      </c>
    </row>
    <row r="5541" spans="1:8" hidden="1" x14ac:dyDescent="0.25">
      <c r="A5541" t="s">
        <v>729</v>
      </c>
      <c r="B5541" t="s">
        <v>2028</v>
      </c>
      <c r="C5541">
        <v>497</v>
      </c>
      <c r="D5541" t="s">
        <v>3630</v>
      </c>
      <c r="E5541">
        <v>331</v>
      </c>
      <c r="F5541">
        <v>491</v>
      </c>
      <c r="G5541">
        <v>5833</v>
      </c>
      <c r="H5541" t="s">
        <v>3631</v>
      </c>
    </row>
    <row r="5542" spans="1:8" x14ac:dyDescent="0.25">
      <c r="A5542" t="s">
        <v>729</v>
      </c>
      <c r="B5542" t="s">
        <v>2028</v>
      </c>
      <c r="C5542">
        <v>497</v>
      </c>
      <c r="D5542" t="s">
        <v>3632</v>
      </c>
      <c r="E5542">
        <v>177</v>
      </c>
      <c r="F5542">
        <v>268</v>
      </c>
      <c r="G5542">
        <v>6199</v>
      </c>
      <c r="H5542" t="s">
        <v>3633</v>
      </c>
    </row>
    <row r="5543" spans="1:8" hidden="1" x14ac:dyDescent="0.25">
      <c r="A5543" t="s">
        <v>730</v>
      </c>
      <c r="B5543" t="s">
        <v>2029</v>
      </c>
      <c r="C5543">
        <v>512</v>
      </c>
      <c r="D5543" t="s">
        <v>4287</v>
      </c>
      <c r="E5543">
        <v>1</v>
      </c>
      <c r="F5543">
        <v>179</v>
      </c>
      <c r="G5543">
        <v>123</v>
      </c>
    </row>
    <row r="5544" spans="1:8" hidden="1" x14ac:dyDescent="0.25">
      <c r="A5544" t="s">
        <v>730</v>
      </c>
      <c r="B5544" t="s">
        <v>2029</v>
      </c>
      <c r="C5544">
        <v>512</v>
      </c>
      <c r="D5544" t="s">
        <v>3630</v>
      </c>
      <c r="E5544">
        <v>336</v>
      </c>
      <c r="F5544">
        <v>507</v>
      </c>
      <c r="G5544">
        <v>5833</v>
      </c>
      <c r="H5544" t="s">
        <v>3631</v>
      </c>
    </row>
    <row r="5545" spans="1:8" x14ac:dyDescent="0.25">
      <c r="A5545" t="s">
        <v>730</v>
      </c>
      <c r="B5545" t="s">
        <v>2029</v>
      </c>
      <c r="C5545">
        <v>512</v>
      </c>
      <c r="D5545" t="s">
        <v>3632</v>
      </c>
      <c r="E5545">
        <v>180</v>
      </c>
      <c r="F5545">
        <v>275</v>
      </c>
      <c r="G5545">
        <v>6199</v>
      </c>
      <c r="H5545" t="s">
        <v>3633</v>
      </c>
    </row>
    <row r="5546" spans="1:8" hidden="1" x14ac:dyDescent="0.25">
      <c r="A5546" t="s">
        <v>5974</v>
      </c>
      <c r="B5546" t="s">
        <v>5975</v>
      </c>
      <c r="C5546">
        <v>386</v>
      </c>
      <c r="D5546" t="s">
        <v>3639</v>
      </c>
      <c r="E5546">
        <v>20</v>
      </c>
      <c r="F5546">
        <v>65</v>
      </c>
      <c r="G5546">
        <v>4169</v>
      </c>
      <c r="H5546" t="s">
        <v>3640</v>
      </c>
    </row>
    <row r="5547" spans="1:8" hidden="1" x14ac:dyDescent="0.25">
      <c r="A5547" t="s">
        <v>5974</v>
      </c>
      <c r="B5547" t="s">
        <v>5975</v>
      </c>
      <c r="C5547">
        <v>386</v>
      </c>
      <c r="D5547" t="s">
        <v>3630</v>
      </c>
      <c r="E5547">
        <v>224</v>
      </c>
      <c r="F5547">
        <v>384</v>
      </c>
      <c r="G5547">
        <v>5833</v>
      </c>
      <c r="H5547" t="s">
        <v>3631</v>
      </c>
    </row>
    <row r="5548" spans="1:8" x14ac:dyDescent="0.25">
      <c r="A5548" t="s">
        <v>5974</v>
      </c>
      <c r="B5548" t="s">
        <v>5975</v>
      </c>
      <c r="C5548">
        <v>386</v>
      </c>
      <c r="D5548" t="s">
        <v>3632</v>
      </c>
      <c r="E5548">
        <v>93</v>
      </c>
      <c r="F5548">
        <v>154</v>
      </c>
      <c r="G5548">
        <v>6199</v>
      </c>
      <c r="H5548" t="s">
        <v>3633</v>
      </c>
    </row>
    <row r="5549" spans="1:8" hidden="1" x14ac:dyDescent="0.25">
      <c r="A5549" t="s">
        <v>5976</v>
      </c>
      <c r="B5549" t="s">
        <v>5977</v>
      </c>
      <c r="C5549">
        <v>686</v>
      </c>
      <c r="D5549" t="s">
        <v>3680</v>
      </c>
      <c r="E5549">
        <v>1</v>
      </c>
      <c r="F5549">
        <v>114</v>
      </c>
      <c r="G5549">
        <v>197</v>
      </c>
    </row>
    <row r="5550" spans="1:8" hidden="1" x14ac:dyDescent="0.25">
      <c r="A5550" t="s">
        <v>5976</v>
      </c>
      <c r="B5550" t="s">
        <v>5977</v>
      </c>
      <c r="C5550">
        <v>686</v>
      </c>
      <c r="D5550" t="s">
        <v>3630</v>
      </c>
      <c r="E5550">
        <v>465</v>
      </c>
      <c r="F5550">
        <v>626</v>
      </c>
      <c r="G5550">
        <v>5833</v>
      </c>
      <c r="H5550" t="s">
        <v>3631</v>
      </c>
    </row>
    <row r="5551" spans="1:8" x14ac:dyDescent="0.25">
      <c r="A5551" t="s">
        <v>5976</v>
      </c>
      <c r="B5551" t="s">
        <v>5977</v>
      </c>
      <c r="C5551">
        <v>686</v>
      </c>
      <c r="D5551" t="s">
        <v>3632</v>
      </c>
      <c r="E5551">
        <v>145</v>
      </c>
      <c r="F5551">
        <v>208</v>
      </c>
      <c r="G5551">
        <v>6199</v>
      </c>
      <c r="H5551" t="s">
        <v>3633</v>
      </c>
    </row>
    <row r="5552" spans="1:8" x14ac:dyDescent="0.25">
      <c r="A5552" t="s">
        <v>5976</v>
      </c>
      <c r="B5552" t="s">
        <v>5977</v>
      </c>
      <c r="C5552">
        <v>686</v>
      </c>
      <c r="D5552" t="s">
        <v>3632</v>
      </c>
      <c r="E5552">
        <v>210</v>
      </c>
      <c r="F5552">
        <v>280</v>
      </c>
      <c r="G5552">
        <v>6199</v>
      </c>
      <c r="H5552" t="s">
        <v>3633</v>
      </c>
    </row>
    <row r="5553" spans="1:8" x14ac:dyDescent="0.25">
      <c r="A5553" t="s">
        <v>5976</v>
      </c>
      <c r="B5553" t="s">
        <v>5977</v>
      </c>
      <c r="C5553">
        <v>686</v>
      </c>
      <c r="D5553" t="s">
        <v>3632</v>
      </c>
      <c r="E5553">
        <v>284</v>
      </c>
      <c r="F5553">
        <v>362</v>
      </c>
      <c r="G5553">
        <v>6199</v>
      </c>
      <c r="H5553" t="s">
        <v>3633</v>
      </c>
    </row>
    <row r="5554" spans="1:8" hidden="1" x14ac:dyDescent="0.25">
      <c r="A5554" t="s">
        <v>5978</v>
      </c>
      <c r="B5554" t="s">
        <v>5979</v>
      </c>
      <c r="C5554">
        <v>412</v>
      </c>
      <c r="D5554" t="s">
        <v>3639</v>
      </c>
      <c r="E5554">
        <v>46</v>
      </c>
      <c r="F5554">
        <v>91</v>
      </c>
      <c r="G5554">
        <v>4169</v>
      </c>
      <c r="H5554" t="s">
        <v>3640</v>
      </c>
    </row>
    <row r="5555" spans="1:8" hidden="1" x14ac:dyDescent="0.25">
      <c r="A5555" t="s">
        <v>5978</v>
      </c>
      <c r="B5555" t="s">
        <v>5979</v>
      </c>
      <c r="C5555">
        <v>412</v>
      </c>
      <c r="D5555" t="s">
        <v>3630</v>
      </c>
      <c r="E5555">
        <v>250</v>
      </c>
      <c r="F5555">
        <v>410</v>
      </c>
      <c r="G5555">
        <v>5833</v>
      </c>
      <c r="H5555" t="s">
        <v>3631</v>
      </c>
    </row>
    <row r="5556" spans="1:8" x14ac:dyDescent="0.25">
      <c r="A5556" t="s">
        <v>5978</v>
      </c>
      <c r="B5556" t="s">
        <v>5979</v>
      </c>
      <c r="C5556">
        <v>412</v>
      </c>
      <c r="D5556" t="s">
        <v>3632</v>
      </c>
      <c r="E5556">
        <v>119</v>
      </c>
      <c r="F5556">
        <v>180</v>
      </c>
      <c r="G5556">
        <v>6199</v>
      </c>
      <c r="H5556" t="s">
        <v>3633</v>
      </c>
    </row>
    <row r="5557" spans="1:8" hidden="1" x14ac:dyDescent="0.25">
      <c r="A5557" t="s">
        <v>5980</v>
      </c>
      <c r="B5557" t="s">
        <v>5981</v>
      </c>
      <c r="C5557">
        <v>405</v>
      </c>
      <c r="D5557" t="s">
        <v>3639</v>
      </c>
      <c r="E5557">
        <v>50</v>
      </c>
      <c r="F5557">
        <v>98</v>
      </c>
      <c r="G5557">
        <v>4169</v>
      </c>
      <c r="H5557" t="s">
        <v>3640</v>
      </c>
    </row>
    <row r="5558" spans="1:8" hidden="1" x14ac:dyDescent="0.25">
      <c r="A5558" t="s">
        <v>5980</v>
      </c>
      <c r="B5558" t="s">
        <v>5981</v>
      </c>
      <c r="C5558">
        <v>405</v>
      </c>
      <c r="D5558" t="s">
        <v>3630</v>
      </c>
      <c r="E5558">
        <v>246</v>
      </c>
      <c r="F5558">
        <v>405</v>
      </c>
      <c r="G5558">
        <v>5833</v>
      </c>
      <c r="H5558" t="s">
        <v>3631</v>
      </c>
    </row>
    <row r="5559" spans="1:8" x14ac:dyDescent="0.25">
      <c r="A5559" t="s">
        <v>5980</v>
      </c>
      <c r="B5559" t="s">
        <v>5981</v>
      </c>
      <c r="C5559">
        <v>405</v>
      </c>
      <c r="D5559" t="s">
        <v>3632</v>
      </c>
      <c r="E5559">
        <v>108</v>
      </c>
      <c r="F5559">
        <v>168</v>
      </c>
      <c r="G5559">
        <v>6199</v>
      </c>
      <c r="H5559" t="s">
        <v>3633</v>
      </c>
    </row>
    <row r="5560" spans="1:8" hidden="1" x14ac:dyDescent="0.25">
      <c r="A5560" t="s">
        <v>731</v>
      </c>
      <c r="B5560" t="s">
        <v>2030</v>
      </c>
      <c r="C5560">
        <v>426</v>
      </c>
      <c r="D5560" t="s">
        <v>5024</v>
      </c>
      <c r="E5560">
        <v>14</v>
      </c>
      <c r="F5560">
        <v>69</v>
      </c>
      <c r="G5560">
        <v>55</v>
      </c>
    </row>
    <row r="5561" spans="1:8" hidden="1" x14ac:dyDescent="0.25">
      <c r="A5561" t="s">
        <v>731</v>
      </c>
      <c r="B5561" t="s">
        <v>2030</v>
      </c>
      <c r="C5561">
        <v>426</v>
      </c>
      <c r="D5561" t="s">
        <v>3630</v>
      </c>
      <c r="E5561">
        <v>265</v>
      </c>
      <c r="F5561">
        <v>424</v>
      </c>
      <c r="G5561">
        <v>5833</v>
      </c>
      <c r="H5561" t="s">
        <v>3631</v>
      </c>
    </row>
    <row r="5562" spans="1:8" x14ac:dyDescent="0.25">
      <c r="A5562" t="s">
        <v>731</v>
      </c>
      <c r="B5562" t="s">
        <v>2030</v>
      </c>
      <c r="C5562">
        <v>426</v>
      </c>
      <c r="D5562" t="s">
        <v>3632</v>
      </c>
      <c r="E5562">
        <v>103</v>
      </c>
      <c r="F5562">
        <v>187</v>
      </c>
      <c r="G5562">
        <v>6199</v>
      </c>
      <c r="H5562" t="s">
        <v>3633</v>
      </c>
    </row>
    <row r="5563" spans="1:8" hidden="1" x14ac:dyDescent="0.25">
      <c r="A5563" t="s">
        <v>5982</v>
      </c>
      <c r="B5563" t="s">
        <v>5983</v>
      </c>
      <c r="C5563">
        <v>686</v>
      </c>
      <c r="D5563" t="s">
        <v>3680</v>
      </c>
      <c r="E5563">
        <v>1</v>
      </c>
      <c r="F5563">
        <v>114</v>
      </c>
      <c r="G5563">
        <v>197</v>
      </c>
    </row>
    <row r="5564" spans="1:8" hidden="1" x14ac:dyDescent="0.25">
      <c r="A5564" t="s">
        <v>5982</v>
      </c>
      <c r="B5564" t="s">
        <v>5983</v>
      </c>
      <c r="C5564">
        <v>686</v>
      </c>
      <c r="D5564" t="s">
        <v>3630</v>
      </c>
      <c r="E5564">
        <v>465</v>
      </c>
      <c r="F5564">
        <v>626</v>
      </c>
      <c r="G5564">
        <v>5833</v>
      </c>
      <c r="H5564" t="s">
        <v>3631</v>
      </c>
    </row>
    <row r="5565" spans="1:8" x14ac:dyDescent="0.25">
      <c r="A5565" t="s">
        <v>5982</v>
      </c>
      <c r="B5565" t="s">
        <v>5983</v>
      </c>
      <c r="C5565">
        <v>686</v>
      </c>
      <c r="D5565" t="s">
        <v>3632</v>
      </c>
      <c r="E5565">
        <v>145</v>
      </c>
      <c r="F5565">
        <v>208</v>
      </c>
      <c r="G5565">
        <v>6199</v>
      </c>
      <c r="H5565" t="s">
        <v>3633</v>
      </c>
    </row>
    <row r="5566" spans="1:8" x14ac:dyDescent="0.25">
      <c r="A5566" t="s">
        <v>5982</v>
      </c>
      <c r="B5566" t="s">
        <v>5983</v>
      </c>
      <c r="C5566">
        <v>686</v>
      </c>
      <c r="D5566" t="s">
        <v>3632</v>
      </c>
      <c r="E5566">
        <v>210</v>
      </c>
      <c r="F5566">
        <v>280</v>
      </c>
      <c r="G5566">
        <v>6199</v>
      </c>
      <c r="H5566" t="s">
        <v>3633</v>
      </c>
    </row>
    <row r="5567" spans="1:8" x14ac:dyDescent="0.25">
      <c r="A5567" t="s">
        <v>5982</v>
      </c>
      <c r="B5567" t="s">
        <v>5983</v>
      </c>
      <c r="C5567">
        <v>686</v>
      </c>
      <c r="D5567" t="s">
        <v>3632</v>
      </c>
      <c r="E5567">
        <v>284</v>
      </c>
      <c r="F5567">
        <v>362</v>
      </c>
      <c r="G5567">
        <v>6199</v>
      </c>
      <c r="H5567" t="s">
        <v>3633</v>
      </c>
    </row>
    <row r="5568" spans="1:8" hidden="1" x14ac:dyDescent="0.25">
      <c r="A5568" t="s">
        <v>5984</v>
      </c>
      <c r="B5568" t="s">
        <v>5985</v>
      </c>
      <c r="C5568">
        <v>654</v>
      </c>
      <c r="D5568" t="s">
        <v>3630</v>
      </c>
      <c r="E5568">
        <v>437</v>
      </c>
      <c r="F5568">
        <v>599</v>
      </c>
      <c r="G5568">
        <v>5833</v>
      </c>
      <c r="H5568" t="s">
        <v>3631</v>
      </c>
    </row>
    <row r="5569" spans="1:8" x14ac:dyDescent="0.25">
      <c r="A5569" t="s">
        <v>5984</v>
      </c>
      <c r="B5569" t="s">
        <v>5985</v>
      </c>
      <c r="C5569">
        <v>654</v>
      </c>
      <c r="D5569" t="s">
        <v>3632</v>
      </c>
      <c r="E5569">
        <v>131</v>
      </c>
      <c r="F5569">
        <v>193</v>
      </c>
      <c r="G5569">
        <v>6199</v>
      </c>
      <c r="H5569" t="s">
        <v>3633</v>
      </c>
    </row>
    <row r="5570" spans="1:8" x14ac:dyDescent="0.25">
      <c r="A5570" t="s">
        <v>5984</v>
      </c>
      <c r="B5570" t="s">
        <v>5985</v>
      </c>
      <c r="C5570">
        <v>654</v>
      </c>
      <c r="D5570" t="s">
        <v>3632</v>
      </c>
      <c r="E5570">
        <v>196</v>
      </c>
      <c r="F5570">
        <v>268</v>
      </c>
      <c r="G5570">
        <v>6199</v>
      </c>
      <c r="H5570" t="s">
        <v>3633</v>
      </c>
    </row>
    <row r="5571" spans="1:8" x14ac:dyDescent="0.25">
      <c r="A5571" t="s">
        <v>5984</v>
      </c>
      <c r="B5571" t="s">
        <v>5985</v>
      </c>
      <c r="C5571">
        <v>654</v>
      </c>
      <c r="D5571" t="s">
        <v>3632</v>
      </c>
      <c r="E5571">
        <v>272</v>
      </c>
      <c r="F5571">
        <v>351</v>
      </c>
      <c r="G5571">
        <v>6199</v>
      </c>
      <c r="H5571" t="s">
        <v>3633</v>
      </c>
    </row>
    <row r="5572" spans="1:8" hidden="1" x14ac:dyDescent="0.25">
      <c r="A5572" t="s">
        <v>5986</v>
      </c>
      <c r="B5572" t="s">
        <v>5987</v>
      </c>
      <c r="C5572">
        <v>412</v>
      </c>
      <c r="D5572" t="s">
        <v>3639</v>
      </c>
      <c r="E5572">
        <v>46</v>
      </c>
      <c r="F5572">
        <v>91</v>
      </c>
      <c r="G5572">
        <v>4169</v>
      </c>
      <c r="H5572" t="s">
        <v>3640</v>
      </c>
    </row>
    <row r="5573" spans="1:8" hidden="1" x14ac:dyDescent="0.25">
      <c r="A5573" t="s">
        <v>5986</v>
      </c>
      <c r="B5573" t="s">
        <v>5987</v>
      </c>
      <c r="C5573">
        <v>412</v>
      </c>
      <c r="D5573" t="s">
        <v>3630</v>
      </c>
      <c r="E5573">
        <v>250</v>
      </c>
      <c r="F5573">
        <v>410</v>
      </c>
      <c r="G5573">
        <v>5833</v>
      </c>
      <c r="H5573" t="s">
        <v>3631</v>
      </c>
    </row>
    <row r="5574" spans="1:8" x14ac:dyDescent="0.25">
      <c r="A5574" t="s">
        <v>5986</v>
      </c>
      <c r="B5574" t="s">
        <v>5987</v>
      </c>
      <c r="C5574">
        <v>412</v>
      </c>
      <c r="D5574" t="s">
        <v>3632</v>
      </c>
      <c r="E5574">
        <v>119</v>
      </c>
      <c r="F5574">
        <v>180</v>
      </c>
      <c r="G5574">
        <v>6199</v>
      </c>
      <c r="H5574" t="s">
        <v>3633</v>
      </c>
    </row>
    <row r="5575" spans="1:8" hidden="1" x14ac:dyDescent="0.25">
      <c r="A5575" t="s">
        <v>5988</v>
      </c>
      <c r="B5575" t="s">
        <v>5989</v>
      </c>
      <c r="C5575">
        <v>663</v>
      </c>
      <c r="D5575" t="s">
        <v>3630</v>
      </c>
      <c r="E5575">
        <v>448</v>
      </c>
      <c r="F5575">
        <v>613</v>
      </c>
      <c r="G5575">
        <v>5833</v>
      </c>
      <c r="H5575" t="s">
        <v>3631</v>
      </c>
    </row>
    <row r="5576" spans="1:8" x14ac:dyDescent="0.25">
      <c r="A5576" t="s">
        <v>5988</v>
      </c>
      <c r="B5576" t="s">
        <v>5989</v>
      </c>
      <c r="C5576">
        <v>663</v>
      </c>
      <c r="D5576" t="s">
        <v>3632</v>
      </c>
      <c r="E5576">
        <v>143</v>
      </c>
      <c r="F5576">
        <v>203</v>
      </c>
      <c r="G5576">
        <v>6199</v>
      </c>
      <c r="H5576" t="s">
        <v>3633</v>
      </c>
    </row>
    <row r="5577" spans="1:8" x14ac:dyDescent="0.25">
      <c r="A5577" t="s">
        <v>5988</v>
      </c>
      <c r="B5577" t="s">
        <v>5989</v>
      </c>
      <c r="C5577">
        <v>663</v>
      </c>
      <c r="D5577" t="s">
        <v>3632</v>
      </c>
      <c r="E5577">
        <v>206</v>
      </c>
      <c r="F5577">
        <v>279</v>
      </c>
      <c r="G5577">
        <v>6199</v>
      </c>
      <c r="H5577" t="s">
        <v>3633</v>
      </c>
    </row>
    <row r="5578" spans="1:8" x14ac:dyDescent="0.25">
      <c r="A5578" t="s">
        <v>5988</v>
      </c>
      <c r="B5578" t="s">
        <v>5989</v>
      </c>
      <c r="C5578">
        <v>663</v>
      </c>
      <c r="D5578" t="s">
        <v>3632</v>
      </c>
      <c r="E5578">
        <v>283</v>
      </c>
      <c r="F5578">
        <v>362</v>
      </c>
      <c r="G5578">
        <v>6199</v>
      </c>
      <c r="H5578" t="s">
        <v>3633</v>
      </c>
    </row>
    <row r="5579" spans="1:8" hidden="1" x14ac:dyDescent="0.25">
      <c r="A5579" t="s">
        <v>5990</v>
      </c>
      <c r="B5579" t="s">
        <v>5991</v>
      </c>
      <c r="C5579">
        <v>688</v>
      </c>
      <c r="D5579" t="s">
        <v>3657</v>
      </c>
      <c r="E5579">
        <v>29</v>
      </c>
      <c r="F5579">
        <v>123</v>
      </c>
      <c r="G5579">
        <v>2653</v>
      </c>
      <c r="H5579" t="s">
        <v>3658</v>
      </c>
    </row>
    <row r="5580" spans="1:8" hidden="1" x14ac:dyDescent="0.25">
      <c r="A5580" t="s">
        <v>5990</v>
      </c>
      <c r="B5580" t="s">
        <v>5991</v>
      </c>
      <c r="C5580">
        <v>688</v>
      </c>
      <c r="D5580" t="s">
        <v>3639</v>
      </c>
      <c r="E5580">
        <v>296</v>
      </c>
      <c r="F5580">
        <v>344</v>
      </c>
      <c r="G5580">
        <v>4169</v>
      </c>
      <c r="H5580" t="s">
        <v>3640</v>
      </c>
    </row>
    <row r="5581" spans="1:8" hidden="1" x14ac:dyDescent="0.25">
      <c r="A5581" t="s">
        <v>5990</v>
      </c>
      <c r="B5581" t="s">
        <v>5991</v>
      </c>
      <c r="C5581">
        <v>688</v>
      </c>
      <c r="D5581" t="s">
        <v>3630</v>
      </c>
      <c r="E5581">
        <v>528</v>
      </c>
      <c r="F5581">
        <v>683</v>
      </c>
      <c r="G5581">
        <v>5833</v>
      </c>
      <c r="H5581" t="s">
        <v>3631</v>
      </c>
    </row>
    <row r="5582" spans="1:8" x14ac:dyDescent="0.25">
      <c r="A5582" t="s">
        <v>5990</v>
      </c>
      <c r="B5582" t="s">
        <v>5991</v>
      </c>
      <c r="C5582">
        <v>688</v>
      </c>
      <c r="D5582" t="s">
        <v>3632</v>
      </c>
      <c r="E5582">
        <v>369</v>
      </c>
      <c r="F5582">
        <v>433</v>
      </c>
      <c r="G5582">
        <v>6199</v>
      </c>
      <c r="H5582" t="s">
        <v>3633</v>
      </c>
    </row>
    <row r="5583" spans="1:8" hidden="1" x14ac:dyDescent="0.25">
      <c r="A5583" t="s">
        <v>732</v>
      </c>
      <c r="B5583" t="s">
        <v>2031</v>
      </c>
      <c r="C5583">
        <v>269</v>
      </c>
      <c r="D5583" t="s">
        <v>3630</v>
      </c>
      <c r="E5583">
        <v>141</v>
      </c>
      <c r="F5583">
        <v>250</v>
      </c>
      <c r="G5583">
        <v>5833</v>
      </c>
      <c r="H5583" t="s">
        <v>3631</v>
      </c>
    </row>
    <row r="5584" spans="1:8" x14ac:dyDescent="0.25">
      <c r="A5584" t="s">
        <v>732</v>
      </c>
      <c r="B5584" t="s">
        <v>2031</v>
      </c>
      <c r="C5584">
        <v>269</v>
      </c>
      <c r="D5584" t="s">
        <v>3632</v>
      </c>
      <c r="E5584">
        <v>19</v>
      </c>
      <c r="F5584">
        <v>78</v>
      </c>
      <c r="G5584">
        <v>6199</v>
      </c>
      <c r="H5584" t="s">
        <v>3633</v>
      </c>
    </row>
    <row r="5585" spans="1:8" hidden="1" x14ac:dyDescent="0.25">
      <c r="A5585" t="s">
        <v>5992</v>
      </c>
      <c r="B5585" t="s">
        <v>5993</v>
      </c>
      <c r="C5585">
        <v>671</v>
      </c>
      <c r="D5585" t="s">
        <v>5155</v>
      </c>
      <c r="E5585">
        <v>1</v>
      </c>
      <c r="F5585">
        <v>65</v>
      </c>
      <c r="G5585">
        <v>2</v>
      </c>
    </row>
    <row r="5586" spans="1:8" hidden="1" x14ac:dyDescent="0.25">
      <c r="A5586" t="s">
        <v>5992</v>
      </c>
      <c r="B5586" t="s">
        <v>5993</v>
      </c>
      <c r="C5586">
        <v>671</v>
      </c>
      <c r="D5586" t="s">
        <v>3639</v>
      </c>
      <c r="E5586">
        <v>204</v>
      </c>
      <c r="F5586">
        <v>255</v>
      </c>
      <c r="G5586">
        <v>4169</v>
      </c>
      <c r="H5586" t="s">
        <v>3640</v>
      </c>
    </row>
    <row r="5587" spans="1:8" hidden="1" x14ac:dyDescent="0.25">
      <c r="A5587" t="s">
        <v>5992</v>
      </c>
      <c r="B5587" t="s">
        <v>5993</v>
      </c>
      <c r="C5587">
        <v>671</v>
      </c>
      <c r="D5587" t="s">
        <v>3630</v>
      </c>
      <c r="E5587">
        <v>406</v>
      </c>
      <c r="F5587">
        <v>570</v>
      </c>
      <c r="G5587">
        <v>5833</v>
      </c>
      <c r="H5587" t="s">
        <v>3631</v>
      </c>
    </row>
    <row r="5588" spans="1:8" x14ac:dyDescent="0.25">
      <c r="A5588" t="s">
        <v>5992</v>
      </c>
      <c r="B5588" t="s">
        <v>5993</v>
      </c>
      <c r="C5588">
        <v>671</v>
      </c>
      <c r="D5588" t="s">
        <v>3632</v>
      </c>
      <c r="E5588">
        <v>268</v>
      </c>
      <c r="F5588">
        <v>328</v>
      </c>
      <c r="G5588">
        <v>6199</v>
      </c>
      <c r="H5588" t="s">
        <v>3633</v>
      </c>
    </row>
    <row r="5589" spans="1:8" hidden="1" x14ac:dyDescent="0.25">
      <c r="A5589" t="s">
        <v>5994</v>
      </c>
      <c r="B5589" t="s">
        <v>5995</v>
      </c>
      <c r="C5589">
        <v>714</v>
      </c>
      <c r="D5589" t="s">
        <v>3657</v>
      </c>
      <c r="E5589">
        <v>39</v>
      </c>
      <c r="F5589">
        <v>134</v>
      </c>
      <c r="G5589">
        <v>2653</v>
      </c>
      <c r="H5589" t="s">
        <v>3658</v>
      </c>
    </row>
    <row r="5590" spans="1:8" hidden="1" x14ac:dyDescent="0.25">
      <c r="A5590" t="s">
        <v>5994</v>
      </c>
      <c r="B5590" t="s">
        <v>5995</v>
      </c>
      <c r="C5590">
        <v>714</v>
      </c>
      <c r="D5590" t="s">
        <v>5150</v>
      </c>
      <c r="E5590">
        <v>15</v>
      </c>
      <c r="F5590">
        <v>38</v>
      </c>
      <c r="G5590">
        <v>3</v>
      </c>
    </row>
    <row r="5591" spans="1:8" hidden="1" x14ac:dyDescent="0.25">
      <c r="A5591" t="s">
        <v>5994</v>
      </c>
      <c r="B5591" t="s">
        <v>5995</v>
      </c>
      <c r="C5591">
        <v>714</v>
      </c>
      <c r="D5591" t="s">
        <v>3639</v>
      </c>
      <c r="E5591">
        <v>304</v>
      </c>
      <c r="F5591">
        <v>352</v>
      </c>
      <c r="G5591">
        <v>4169</v>
      </c>
      <c r="H5591" t="s">
        <v>3640</v>
      </c>
    </row>
    <row r="5592" spans="1:8" hidden="1" x14ac:dyDescent="0.25">
      <c r="A5592" t="s">
        <v>5994</v>
      </c>
      <c r="B5592" t="s">
        <v>5995</v>
      </c>
      <c r="C5592">
        <v>714</v>
      </c>
      <c r="D5592" t="s">
        <v>3630</v>
      </c>
      <c r="E5592">
        <v>553</v>
      </c>
      <c r="F5592">
        <v>708</v>
      </c>
      <c r="G5592">
        <v>5833</v>
      </c>
      <c r="H5592" t="s">
        <v>3631</v>
      </c>
    </row>
    <row r="5593" spans="1:8" x14ac:dyDescent="0.25">
      <c r="A5593" t="s">
        <v>5994</v>
      </c>
      <c r="B5593" t="s">
        <v>5995</v>
      </c>
      <c r="C5593">
        <v>714</v>
      </c>
      <c r="D5593" t="s">
        <v>3632</v>
      </c>
      <c r="E5593">
        <v>377</v>
      </c>
      <c r="F5593">
        <v>442</v>
      </c>
      <c r="G5593">
        <v>6199</v>
      </c>
      <c r="H5593" t="s">
        <v>3633</v>
      </c>
    </row>
    <row r="5594" spans="1:8" hidden="1" x14ac:dyDescent="0.25">
      <c r="A5594" t="s">
        <v>733</v>
      </c>
      <c r="B5594" t="s">
        <v>2032</v>
      </c>
      <c r="C5594">
        <v>445</v>
      </c>
      <c r="D5594" t="s">
        <v>3630</v>
      </c>
      <c r="E5594">
        <v>269</v>
      </c>
      <c r="F5594">
        <v>429</v>
      </c>
      <c r="G5594">
        <v>5833</v>
      </c>
      <c r="H5594" t="s">
        <v>3631</v>
      </c>
    </row>
    <row r="5595" spans="1:8" x14ac:dyDescent="0.25">
      <c r="A5595" t="s">
        <v>733</v>
      </c>
      <c r="B5595" t="s">
        <v>2032</v>
      </c>
      <c r="C5595">
        <v>445</v>
      </c>
      <c r="D5595" t="s">
        <v>3632</v>
      </c>
      <c r="E5595">
        <v>122</v>
      </c>
      <c r="F5595">
        <v>187</v>
      </c>
      <c r="G5595">
        <v>6199</v>
      </c>
      <c r="H5595" t="s">
        <v>3633</v>
      </c>
    </row>
    <row r="5596" spans="1:8" hidden="1" x14ac:dyDescent="0.25">
      <c r="A5596" t="s">
        <v>5996</v>
      </c>
      <c r="B5596" t="s">
        <v>5997</v>
      </c>
      <c r="C5596">
        <v>584</v>
      </c>
      <c r="D5596" t="s">
        <v>3630</v>
      </c>
      <c r="E5596">
        <v>374</v>
      </c>
      <c r="F5596">
        <v>535</v>
      </c>
      <c r="G5596">
        <v>5833</v>
      </c>
      <c r="H5596" t="s">
        <v>3631</v>
      </c>
    </row>
    <row r="5597" spans="1:8" x14ac:dyDescent="0.25">
      <c r="A5597" t="s">
        <v>5996</v>
      </c>
      <c r="B5597" t="s">
        <v>5997</v>
      </c>
      <c r="C5597">
        <v>584</v>
      </c>
      <c r="D5597" t="s">
        <v>3632</v>
      </c>
      <c r="E5597">
        <v>133</v>
      </c>
      <c r="F5597">
        <v>195</v>
      </c>
      <c r="G5597">
        <v>6199</v>
      </c>
      <c r="H5597" t="s">
        <v>3633</v>
      </c>
    </row>
    <row r="5598" spans="1:8" x14ac:dyDescent="0.25">
      <c r="A5598" t="s">
        <v>5996</v>
      </c>
      <c r="B5598" t="s">
        <v>5997</v>
      </c>
      <c r="C5598">
        <v>584</v>
      </c>
      <c r="D5598" t="s">
        <v>3632</v>
      </c>
      <c r="E5598">
        <v>201</v>
      </c>
      <c r="F5598">
        <v>287</v>
      </c>
      <c r="G5598">
        <v>6199</v>
      </c>
      <c r="H5598" t="s">
        <v>3633</v>
      </c>
    </row>
    <row r="5599" spans="1:8" hidden="1" x14ac:dyDescent="0.25">
      <c r="A5599" t="s">
        <v>5998</v>
      </c>
      <c r="B5599" t="s">
        <v>5999</v>
      </c>
      <c r="C5599">
        <v>621</v>
      </c>
      <c r="D5599" t="s">
        <v>4011</v>
      </c>
      <c r="E5599">
        <v>1</v>
      </c>
      <c r="F5599">
        <v>39</v>
      </c>
      <c r="G5599">
        <v>13</v>
      </c>
    </row>
    <row r="5600" spans="1:8" hidden="1" x14ac:dyDescent="0.25">
      <c r="A5600" t="s">
        <v>5998</v>
      </c>
      <c r="B5600" t="s">
        <v>5999</v>
      </c>
      <c r="C5600">
        <v>621</v>
      </c>
      <c r="D5600" t="s">
        <v>3639</v>
      </c>
      <c r="E5600">
        <v>210</v>
      </c>
      <c r="F5600">
        <v>261</v>
      </c>
      <c r="G5600">
        <v>4169</v>
      </c>
      <c r="H5600" t="s">
        <v>3640</v>
      </c>
    </row>
    <row r="5601" spans="1:8" hidden="1" x14ac:dyDescent="0.25">
      <c r="A5601" t="s">
        <v>5998</v>
      </c>
      <c r="B5601" t="s">
        <v>5999</v>
      </c>
      <c r="C5601">
        <v>621</v>
      </c>
      <c r="D5601" t="s">
        <v>3630</v>
      </c>
      <c r="E5601">
        <v>394</v>
      </c>
      <c r="F5601">
        <v>561</v>
      </c>
      <c r="G5601">
        <v>5833</v>
      </c>
      <c r="H5601" t="s">
        <v>3631</v>
      </c>
    </row>
    <row r="5602" spans="1:8" x14ac:dyDescent="0.25">
      <c r="A5602" t="s">
        <v>5998</v>
      </c>
      <c r="B5602" t="s">
        <v>5999</v>
      </c>
      <c r="C5602">
        <v>621</v>
      </c>
      <c r="D5602" t="s">
        <v>3632</v>
      </c>
      <c r="E5602">
        <v>274</v>
      </c>
      <c r="F5602">
        <v>334</v>
      </c>
      <c r="G5602">
        <v>6199</v>
      </c>
      <c r="H5602" t="s">
        <v>3633</v>
      </c>
    </row>
    <row r="5603" spans="1:8" hidden="1" x14ac:dyDescent="0.25">
      <c r="A5603" t="s">
        <v>5998</v>
      </c>
      <c r="B5603" t="s">
        <v>5999</v>
      </c>
      <c r="C5603">
        <v>621</v>
      </c>
      <c r="D5603" t="s">
        <v>4012</v>
      </c>
      <c r="E5603">
        <v>125</v>
      </c>
      <c r="F5603">
        <v>156</v>
      </c>
      <c r="G5603">
        <v>18395</v>
      </c>
      <c r="H5603" t="s">
        <v>4013</v>
      </c>
    </row>
    <row r="5604" spans="1:8" hidden="1" x14ac:dyDescent="0.25">
      <c r="A5604" t="s">
        <v>6000</v>
      </c>
      <c r="B5604" t="s">
        <v>6001</v>
      </c>
      <c r="C5604">
        <v>384</v>
      </c>
      <c r="D5604" t="s">
        <v>3639</v>
      </c>
      <c r="E5604">
        <v>14</v>
      </c>
      <c r="F5604">
        <v>62</v>
      </c>
      <c r="G5604">
        <v>4169</v>
      </c>
      <c r="H5604" t="s">
        <v>3640</v>
      </c>
    </row>
    <row r="5605" spans="1:8" hidden="1" x14ac:dyDescent="0.25">
      <c r="A5605" t="s">
        <v>6000</v>
      </c>
      <c r="B5605" t="s">
        <v>6001</v>
      </c>
      <c r="C5605">
        <v>384</v>
      </c>
      <c r="D5605" t="s">
        <v>3630</v>
      </c>
      <c r="E5605">
        <v>219</v>
      </c>
      <c r="F5605">
        <v>376</v>
      </c>
      <c r="G5605">
        <v>5833</v>
      </c>
      <c r="H5605" t="s">
        <v>3631</v>
      </c>
    </row>
    <row r="5606" spans="1:8" x14ac:dyDescent="0.25">
      <c r="A5606" t="s">
        <v>6000</v>
      </c>
      <c r="B5606" t="s">
        <v>6001</v>
      </c>
      <c r="C5606">
        <v>384</v>
      </c>
      <c r="D5606" t="s">
        <v>3632</v>
      </c>
      <c r="E5606">
        <v>87</v>
      </c>
      <c r="F5606">
        <v>152</v>
      </c>
      <c r="G5606">
        <v>6199</v>
      </c>
      <c r="H5606" t="s">
        <v>3633</v>
      </c>
    </row>
    <row r="5607" spans="1:8" hidden="1" x14ac:dyDescent="0.25">
      <c r="A5607" t="s">
        <v>734</v>
      </c>
      <c r="B5607" t="s">
        <v>2033</v>
      </c>
      <c r="C5607">
        <v>246</v>
      </c>
      <c r="D5607" t="s">
        <v>3630</v>
      </c>
      <c r="E5607">
        <v>116</v>
      </c>
      <c r="F5607">
        <v>229</v>
      </c>
      <c r="G5607">
        <v>5833</v>
      </c>
      <c r="H5607" t="s">
        <v>3631</v>
      </c>
    </row>
    <row r="5608" spans="1:8" x14ac:dyDescent="0.25">
      <c r="A5608" t="s">
        <v>734</v>
      </c>
      <c r="B5608" t="s">
        <v>2033</v>
      </c>
      <c r="C5608">
        <v>246</v>
      </c>
      <c r="D5608" t="s">
        <v>3632</v>
      </c>
      <c r="E5608">
        <v>24</v>
      </c>
      <c r="F5608">
        <v>83</v>
      </c>
      <c r="G5608">
        <v>6199</v>
      </c>
      <c r="H5608" t="s">
        <v>3633</v>
      </c>
    </row>
    <row r="5609" spans="1:8" hidden="1" x14ac:dyDescent="0.25">
      <c r="A5609" t="s">
        <v>735</v>
      </c>
      <c r="B5609" t="s">
        <v>2034</v>
      </c>
      <c r="C5609">
        <v>425</v>
      </c>
      <c r="D5609" t="s">
        <v>3630</v>
      </c>
      <c r="E5609">
        <v>259</v>
      </c>
      <c r="F5609">
        <v>421</v>
      </c>
      <c r="G5609">
        <v>5833</v>
      </c>
      <c r="H5609" t="s">
        <v>3631</v>
      </c>
    </row>
    <row r="5610" spans="1:8" x14ac:dyDescent="0.25">
      <c r="A5610" t="s">
        <v>735</v>
      </c>
      <c r="B5610" t="s">
        <v>2034</v>
      </c>
      <c r="C5610">
        <v>425</v>
      </c>
      <c r="D5610" t="s">
        <v>3632</v>
      </c>
      <c r="E5610">
        <v>24</v>
      </c>
      <c r="F5610">
        <v>172</v>
      </c>
      <c r="G5610">
        <v>6199</v>
      </c>
      <c r="H5610" t="s">
        <v>3633</v>
      </c>
    </row>
    <row r="5611" spans="1:8" hidden="1" x14ac:dyDescent="0.25">
      <c r="A5611" t="s">
        <v>6002</v>
      </c>
      <c r="B5611" t="s">
        <v>6003</v>
      </c>
      <c r="C5611">
        <v>786</v>
      </c>
      <c r="D5611" t="s">
        <v>3657</v>
      </c>
      <c r="E5611">
        <v>41</v>
      </c>
      <c r="F5611">
        <v>133</v>
      </c>
      <c r="G5611">
        <v>2653</v>
      </c>
      <c r="H5611" t="s">
        <v>3658</v>
      </c>
    </row>
    <row r="5612" spans="1:8" hidden="1" x14ac:dyDescent="0.25">
      <c r="A5612" t="s">
        <v>6002</v>
      </c>
      <c r="B5612" t="s">
        <v>6003</v>
      </c>
      <c r="C5612">
        <v>786</v>
      </c>
      <c r="D5612" t="s">
        <v>3630</v>
      </c>
      <c r="E5612">
        <v>632</v>
      </c>
      <c r="F5612">
        <v>785</v>
      </c>
      <c r="G5612">
        <v>5833</v>
      </c>
      <c r="H5612" t="s">
        <v>3631</v>
      </c>
    </row>
    <row r="5613" spans="1:8" x14ac:dyDescent="0.25">
      <c r="A5613" t="s">
        <v>6002</v>
      </c>
      <c r="B5613" t="s">
        <v>6003</v>
      </c>
      <c r="C5613">
        <v>786</v>
      </c>
      <c r="D5613" t="s">
        <v>3632</v>
      </c>
      <c r="E5613">
        <v>491</v>
      </c>
      <c r="F5613">
        <v>552</v>
      </c>
      <c r="G5613">
        <v>6199</v>
      </c>
      <c r="H5613" t="s">
        <v>3633</v>
      </c>
    </row>
    <row r="5614" spans="1:8" hidden="1" x14ac:dyDescent="0.25">
      <c r="A5614" t="s">
        <v>736</v>
      </c>
      <c r="B5614" t="s">
        <v>2035</v>
      </c>
      <c r="C5614">
        <v>535</v>
      </c>
      <c r="D5614" t="s">
        <v>3630</v>
      </c>
      <c r="E5614">
        <v>336</v>
      </c>
      <c r="F5614">
        <v>497</v>
      </c>
      <c r="G5614">
        <v>5833</v>
      </c>
      <c r="H5614" t="s">
        <v>3631</v>
      </c>
    </row>
    <row r="5615" spans="1:8" x14ac:dyDescent="0.25">
      <c r="A5615" t="s">
        <v>736</v>
      </c>
      <c r="B5615" t="s">
        <v>2035</v>
      </c>
      <c r="C5615">
        <v>535</v>
      </c>
      <c r="D5615" t="s">
        <v>3632</v>
      </c>
      <c r="E5615">
        <v>189</v>
      </c>
      <c r="F5615">
        <v>258</v>
      </c>
      <c r="G5615">
        <v>6199</v>
      </c>
      <c r="H5615" t="s">
        <v>3633</v>
      </c>
    </row>
    <row r="5616" spans="1:8" hidden="1" x14ac:dyDescent="0.25">
      <c r="A5616" t="s">
        <v>737</v>
      </c>
      <c r="B5616" t="s">
        <v>2036</v>
      </c>
      <c r="C5616">
        <v>518</v>
      </c>
      <c r="D5616" t="s">
        <v>3630</v>
      </c>
      <c r="E5616">
        <v>350</v>
      </c>
      <c r="F5616">
        <v>507</v>
      </c>
      <c r="G5616">
        <v>5833</v>
      </c>
      <c r="H5616" t="s">
        <v>3631</v>
      </c>
    </row>
    <row r="5617" spans="1:8" x14ac:dyDescent="0.25">
      <c r="A5617" t="s">
        <v>737</v>
      </c>
      <c r="B5617" t="s">
        <v>2036</v>
      </c>
      <c r="C5617">
        <v>518</v>
      </c>
      <c r="D5617" t="s">
        <v>3632</v>
      </c>
      <c r="E5617">
        <v>203</v>
      </c>
      <c r="F5617">
        <v>290</v>
      </c>
      <c r="G5617">
        <v>6199</v>
      </c>
      <c r="H5617" t="s">
        <v>3633</v>
      </c>
    </row>
    <row r="5618" spans="1:8" hidden="1" x14ac:dyDescent="0.25">
      <c r="A5618" t="s">
        <v>738</v>
      </c>
      <c r="B5618" t="s">
        <v>2037</v>
      </c>
      <c r="C5618">
        <v>804</v>
      </c>
      <c r="D5618" t="s">
        <v>3630</v>
      </c>
      <c r="E5618">
        <v>581</v>
      </c>
      <c r="F5618">
        <v>747</v>
      </c>
      <c r="G5618">
        <v>5833</v>
      </c>
      <c r="H5618" t="s">
        <v>3631</v>
      </c>
    </row>
    <row r="5619" spans="1:8" x14ac:dyDescent="0.25">
      <c r="A5619" t="s">
        <v>738</v>
      </c>
      <c r="B5619" t="s">
        <v>2037</v>
      </c>
      <c r="C5619">
        <v>804</v>
      </c>
      <c r="D5619" t="s">
        <v>3632</v>
      </c>
      <c r="E5619">
        <v>436</v>
      </c>
      <c r="F5619">
        <v>523</v>
      </c>
      <c r="G5619">
        <v>6199</v>
      </c>
      <c r="H5619" t="s">
        <v>3633</v>
      </c>
    </row>
    <row r="5620" spans="1:8" hidden="1" x14ac:dyDescent="0.25">
      <c r="A5620" t="s">
        <v>6004</v>
      </c>
      <c r="B5620" t="s">
        <v>6005</v>
      </c>
      <c r="C5620">
        <v>726</v>
      </c>
      <c r="D5620" t="s">
        <v>3657</v>
      </c>
      <c r="E5620">
        <v>27</v>
      </c>
      <c r="F5620">
        <v>124</v>
      </c>
      <c r="G5620">
        <v>2653</v>
      </c>
      <c r="H5620" t="s">
        <v>3658</v>
      </c>
    </row>
    <row r="5621" spans="1:8" hidden="1" x14ac:dyDescent="0.25">
      <c r="A5621" t="s">
        <v>6004</v>
      </c>
      <c r="B5621" t="s">
        <v>6005</v>
      </c>
      <c r="C5621">
        <v>726</v>
      </c>
      <c r="D5621" t="s">
        <v>3639</v>
      </c>
      <c r="E5621">
        <v>325</v>
      </c>
      <c r="F5621">
        <v>373</v>
      </c>
      <c r="G5621">
        <v>4169</v>
      </c>
      <c r="H5621" t="s">
        <v>3640</v>
      </c>
    </row>
    <row r="5622" spans="1:8" hidden="1" x14ac:dyDescent="0.25">
      <c r="A5622" t="s">
        <v>6004</v>
      </c>
      <c r="B5622" t="s">
        <v>6005</v>
      </c>
      <c r="C5622">
        <v>726</v>
      </c>
      <c r="D5622" t="s">
        <v>3630</v>
      </c>
      <c r="E5622">
        <v>557</v>
      </c>
      <c r="F5622">
        <v>718</v>
      </c>
      <c r="G5622">
        <v>5833</v>
      </c>
      <c r="H5622" t="s">
        <v>3631</v>
      </c>
    </row>
    <row r="5623" spans="1:8" x14ac:dyDescent="0.25">
      <c r="A5623" t="s">
        <v>6004</v>
      </c>
      <c r="B5623" t="s">
        <v>6005</v>
      </c>
      <c r="C5623">
        <v>726</v>
      </c>
      <c r="D5623" t="s">
        <v>3632</v>
      </c>
      <c r="E5623">
        <v>398</v>
      </c>
      <c r="F5623">
        <v>470</v>
      </c>
      <c r="G5623">
        <v>6199</v>
      </c>
      <c r="H5623" t="s">
        <v>3633</v>
      </c>
    </row>
    <row r="5624" spans="1:8" hidden="1" x14ac:dyDescent="0.25">
      <c r="A5624" t="s">
        <v>6006</v>
      </c>
      <c r="B5624" t="s">
        <v>6007</v>
      </c>
      <c r="C5624">
        <v>907</v>
      </c>
      <c r="D5624" t="s">
        <v>3630</v>
      </c>
      <c r="E5624">
        <v>690</v>
      </c>
      <c r="F5624">
        <v>852</v>
      </c>
      <c r="G5624">
        <v>5833</v>
      </c>
      <c r="H5624" t="s">
        <v>3631</v>
      </c>
    </row>
    <row r="5625" spans="1:8" x14ac:dyDescent="0.25">
      <c r="A5625" t="s">
        <v>6006</v>
      </c>
      <c r="B5625" t="s">
        <v>6007</v>
      </c>
      <c r="C5625">
        <v>907</v>
      </c>
      <c r="D5625" t="s">
        <v>3632</v>
      </c>
      <c r="E5625">
        <v>351</v>
      </c>
      <c r="F5625">
        <v>412</v>
      </c>
      <c r="G5625">
        <v>6199</v>
      </c>
      <c r="H5625" t="s">
        <v>3633</v>
      </c>
    </row>
    <row r="5626" spans="1:8" x14ac:dyDescent="0.25">
      <c r="A5626" t="s">
        <v>6006</v>
      </c>
      <c r="B5626" t="s">
        <v>6007</v>
      </c>
      <c r="C5626">
        <v>907</v>
      </c>
      <c r="D5626" t="s">
        <v>3632</v>
      </c>
      <c r="E5626">
        <v>415</v>
      </c>
      <c r="F5626">
        <v>481</v>
      </c>
      <c r="G5626">
        <v>6199</v>
      </c>
      <c r="H5626" t="s">
        <v>3633</v>
      </c>
    </row>
    <row r="5627" spans="1:8" x14ac:dyDescent="0.25">
      <c r="A5627" t="s">
        <v>6006</v>
      </c>
      <c r="B5627" t="s">
        <v>6007</v>
      </c>
      <c r="C5627">
        <v>907</v>
      </c>
      <c r="D5627" t="s">
        <v>3632</v>
      </c>
      <c r="E5627">
        <v>507</v>
      </c>
      <c r="F5627">
        <v>582</v>
      </c>
      <c r="G5627">
        <v>6199</v>
      </c>
      <c r="H5627" t="s">
        <v>3633</v>
      </c>
    </row>
    <row r="5628" spans="1:8" hidden="1" x14ac:dyDescent="0.25">
      <c r="A5628" t="s">
        <v>739</v>
      </c>
      <c r="B5628" t="s">
        <v>2038</v>
      </c>
      <c r="C5628">
        <v>753</v>
      </c>
      <c r="D5628" t="s">
        <v>3630</v>
      </c>
      <c r="E5628">
        <v>530</v>
      </c>
      <c r="F5628">
        <v>690</v>
      </c>
      <c r="G5628">
        <v>5833</v>
      </c>
      <c r="H5628" t="s">
        <v>3631</v>
      </c>
    </row>
    <row r="5629" spans="1:8" x14ac:dyDescent="0.25">
      <c r="A5629" t="s">
        <v>739</v>
      </c>
      <c r="B5629" t="s">
        <v>2038</v>
      </c>
      <c r="C5629">
        <v>753</v>
      </c>
      <c r="D5629" t="s">
        <v>3632</v>
      </c>
      <c r="E5629">
        <v>363</v>
      </c>
      <c r="F5629">
        <v>463</v>
      </c>
      <c r="G5629">
        <v>6199</v>
      </c>
      <c r="H5629" t="s">
        <v>3633</v>
      </c>
    </row>
    <row r="5630" spans="1:8" hidden="1" x14ac:dyDescent="0.25">
      <c r="A5630" t="s">
        <v>6008</v>
      </c>
      <c r="B5630" t="s">
        <v>6009</v>
      </c>
      <c r="C5630">
        <v>847</v>
      </c>
      <c r="D5630" t="s">
        <v>3630</v>
      </c>
      <c r="E5630">
        <v>512</v>
      </c>
      <c r="F5630">
        <v>681</v>
      </c>
      <c r="G5630">
        <v>5833</v>
      </c>
      <c r="H5630" t="s">
        <v>3631</v>
      </c>
    </row>
    <row r="5631" spans="1:8" x14ac:dyDescent="0.25">
      <c r="A5631" t="s">
        <v>6008</v>
      </c>
      <c r="B5631" t="s">
        <v>6009</v>
      </c>
      <c r="C5631">
        <v>847</v>
      </c>
      <c r="D5631" t="s">
        <v>3632</v>
      </c>
      <c r="E5631">
        <v>133</v>
      </c>
      <c r="F5631">
        <v>193</v>
      </c>
      <c r="G5631">
        <v>6199</v>
      </c>
      <c r="H5631" t="s">
        <v>3633</v>
      </c>
    </row>
    <row r="5632" spans="1:8" x14ac:dyDescent="0.25">
      <c r="A5632" t="s">
        <v>6008</v>
      </c>
      <c r="B5632" t="s">
        <v>6009</v>
      </c>
      <c r="C5632">
        <v>847</v>
      </c>
      <c r="D5632" t="s">
        <v>3632</v>
      </c>
      <c r="E5632">
        <v>196</v>
      </c>
      <c r="F5632">
        <v>268</v>
      </c>
      <c r="G5632">
        <v>6199</v>
      </c>
      <c r="H5632" t="s">
        <v>3633</v>
      </c>
    </row>
    <row r="5633" spans="1:8" x14ac:dyDescent="0.25">
      <c r="A5633" t="s">
        <v>6008</v>
      </c>
      <c r="B5633" t="s">
        <v>6009</v>
      </c>
      <c r="C5633">
        <v>847</v>
      </c>
      <c r="D5633" t="s">
        <v>3632</v>
      </c>
      <c r="E5633">
        <v>272</v>
      </c>
      <c r="F5633">
        <v>412</v>
      </c>
      <c r="G5633">
        <v>6199</v>
      </c>
      <c r="H5633" t="s">
        <v>3633</v>
      </c>
    </row>
    <row r="5634" spans="1:8" hidden="1" x14ac:dyDescent="0.25">
      <c r="A5634" t="s">
        <v>6010</v>
      </c>
      <c r="B5634" t="s">
        <v>6011</v>
      </c>
      <c r="C5634">
        <v>655</v>
      </c>
      <c r="D5634" t="s">
        <v>3639</v>
      </c>
      <c r="E5634">
        <v>170</v>
      </c>
      <c r="F5634">
        <v>217</v>
      </c>
      <c r="G5634">
        <v>4169</v>
      </c>
      <c r="H5634" t="s">
        <v>3640</v>
      </c>
    </row>
    <row r="5635" spans="1:8" hidden="1" x14ac:dyDescent="0.25">
      <c r="A5635" t="s">
        <v>6010</v>
      </c>
      <c r="B5635" t="s">
        <v>6011</v>
      </c>
      <c r="C5635">
        <v>655</v>
      </c>
      <c r="D5635" t="s">
        <v>3630</v>
      </c>
      <c r="E5635">
        <v>396</v>
      </c>
      <c r="F5635">
        <v>550</v>
      </c>
      <c r="G5635">
        <v>5833</v>
      </c>
      <c r="H5635" t="s">
        <v>3631</v>
      </c>
    </row>
    <row r="5636" spans="1:8" x14ac:dyDescent="0.25">
      <c r="A5636" t="s">
        <v>6010</v>
      </c>
      <c r="B5636" t="s">
        <v>6011</v>
      </c>
      <c r="C5636">
        <v>655</v>
      </c>
      <c r="D5636" t="s">
        <v>3632</v>
      </c>
      <c r="E5636">
        <v>242</v>
      </c>
      <c r="F5636">
        <v>308</v>
      </c>
      <c r="G5636">
        <v>6199</v>
      </c>
      <c r="H5636" t="s">
        <v>3633</v>
      </c>
    </row>
    <row r="5637" spans="1:8" hidden="1" x14ac:dyDescent="0.25">
      <c r="A5637" t="s">
        <v>6012</v>
      </c>
      <c r="B5637" t="s">
        <v>6013</v>
      </c>
      <c r="C5637">
        <v>645</v>
      </c>
      <c r="D5637" t="s">
        <v>5810</v>
      </c>
      <c r="E5637">
        <v>1</v>
      </c>
      <c r="F5637">
        <v>41</v>
      </c>
      <c r="G5637">
        <v>2</v>
      </c>
    </row>
    <row r="5638" spans="1:8" hidden="1" x14ac:dyDescent="0.25">
      <c r="A5638" t="s">
        <v>6012</v>
      </c>
      <c r="B5638" t="s">
        <v>6013</v>
      </c>
      <c r="C5638">
        <v>645</v>
      </c>
      <c r="D5638" t="s">
        <v>3630</v>
      </c>
      <c r="E5638">
        <v>486</v>
      </c>
      <c r="F5638">
        <v>644</v>
      </c>
      <c r="G5638">
        <v>5833</v>
      </c>
      <c r="H5638" t="s">
        <v>3631</v>
      </c>
    </row>
    <row r="5639" spans="1:8" x14ac:dyDescent="0.25">
      <c r="A5639" t="s">
        <v>6012</v>
      </c>
      <c r="B5639" t="s">
        <v>6013</v>
      </c>
      <c r="C5639">
        <v>645</v>
      </c>
      <c r="D5639" t="s">
        <v>3632</v>
      </c>
      <c r="E5639">
        <v>135</v>
      </c>
      <c r="F5639">
        <v>198</v>
      </c>
      <c r="G5639">
        <v>6199</v>
      </c>
      <c r="H5639" t="s">
        <v>3633</v>
      </c>
    </row>
    <row r="5640" spans="1:8" x14ac:dyDescent="0.25">
      <c r="A5640" t="s">
        <v>6012</v>
      </c>
      <c r="B5640" t="s">
        <v>6013</v>
      </c>
      <c r="C5640">
        <v>645</v>
      </c>
      <c r="D5640" t="s">
        <v>3632</v>
      </c>
      <c r="E5640">
        <v>204</v>
      </c>
      <c r="F5640">
        <v>398</v>
      </c>
      <c r="G5640">
        <v>6199</v>
      </c>
      <c r="H5640" t="s">
        <v>3633</v>
      </c>
    </row>
    <row r="5641" spans="1:8" hidden="1" x14ac:dyDescent="0.25">
      <c r="A5641" t="s">
        <v>20</v>
      </c>
      <c r="B5641" t="s">
        <v>1325</v>
      </c>
      <c r="C5641">
        <v>677</v>
      </c>
      <c r="D5641" t="s">
        <v>3630</v>
      </c>
      <c r="E5641">
        <v>364</v>
      </c>
      <c r="F5641">
        <v>522</v>
      </c>
      <c r="G5641">
        <v>5833</v>
      </c>
      <c r="H5641" t="s">
        <v>3631</v>
      </c>
    </row>
    <row r="5642" spans="1:8" x14ac:dyDescent="0.25">
      <c r="A5642" t="s">
        <v>20</v>
      </c>
      <c r="B5642" t="s">
        <v>1325</v>
      </c>
      <c r="C5642">
        <v>677</v>
      </c>
      <c r="D5642" t="s">
        <v>3632</v>
      </c>
      <c r="E5642">
        <v>179</v>
      </c>
      <c r="F5642">
        <v>308</v>
      </c>
      <c r="G5642">
        <v>6199</v>
      </c>
      <c r="H5642" t="s">
        <v>3633</v>
      </c>
    </row>
    <row r="5643" spans="1:8" hidden="1" x14ac:dyDescent="0.25">
      <c r="A5643" t="s">
        <v>20</v>
      </c>
      <c r="B5643" t="s">
        <v>1325</v>
      </c>
      <c r="C5643">
        <v>677</v>
      </c>
      <c r="D5643" t="s">
        <v>4283</v>
      </c>
      <c r="E5643">
        <v>541</v>
      </c>
      <c r="F5643">
        <v>659</v>
      </c>
      <c r="G5643">
        <v>481</v>
      </c>
      <c r="H5643" t="s">
        <v>4284</v>
      </c>
    </row>
    <row r="5644" spans="1:8" hidden="1" x14ac:dyDescent="0.25">
      <c r="A5644" t="s">
        <v>740</v>
      </c>
      <c r="B5644" t="s">
        <v>2039</v>
      </c>
      <c r="C5644">
        <v>589</v>
      </c>
      <c r="D5644" t="s">
        <v>3630</v>
      </c>
      <c r="E5644">
        <v>388</v>
      </c>
      <c r="F5644">
        <v>550</v>
      </c>
      <c r="G5644">
        <v>5833</v>
      </c>
      <c r="H5644" t="s">
        <v>3631</v>
      </c>
    </row>
    <row r="5645" spans="1:8" x14ac:dyDescent="0.25">
      <c r="A5645" t="s">
        <v>740</v>
      </c>
      <c r="B5645" t="s">
        <v>2039</v>
      </c>
      <c r="C5645">
        <v>589</v>
      </c>
      <c r="D5645" t="s">
        <v>3632</v>
      </c>
      <c r="E5645">
        <v>198</v>
      </c>
      <c r="F5645">
        <v>334</v>
      </c>
      <c r="G5645">
        <v>6199</v>
      </c>
      <c r="H5645" t="s">
        <v>3633</v>
      </c>
    </row>
    <row r="5646" spans="1:8" hidden="1" x14ac:dyDescent="0.25">
      <c r="A5646" t="s">
        <v>741</v>
      </c>
      <c r="B5646" t="s">
        <v>2040</v>
      </c>
      <c r="C5646">
        <v>517</v>
      </c>
      <c r="D5646" t="s">
        <v>3630</v>
      </c>
      <c r="E5646">
        <v>315</v>
      </c>
      <c r="F5646">
        <v>477</v>
      </c>
      <c r="G5646">
        <v>5833</v>
      </c>
      <c r="H5646" t="s">
        <v>3631</v>
      </c>
    </row>
    <row r="5647" spans="1:8" x14ac:dyDescent="0.25">
      <c r="A5647" t="s">
        <v>741</v>
      </c>
      <c r="B5647" t="s">
        <v>2040</v>
      </c>
      <c r="C5647">
        <v>517</v>
      </c>
      <c r="D5647" t="s">
        <v>3632</v>
      </c>
      <c r="E5647">
        <v>128</v>
      </c>
      <c r="F5647">
        <v>261</v>
      </c>
      <c r="G5647">
        <v>6199</v>
      </c>
      <c r="H5647" t="s">
        <v>3633</v>
      </c>
    </row>
    <row r="5648" spans="1:8" hidden="1" x14ac:dyDescent="0.25">
      <c r="A5648" t="s">
        <v>6014</v>
      </c>
      <c r="B5648" t="s">
        <v>6015</v>
      </c>
      <c r="C5648">
        <v>645</v>
      </c>
      <c r="D5648" t="s">
        <v>3630</v>
      </c>
      <c r="E5648">
        <v>421</v>
      </c>
      <c r="F5648">
        <v>584</v>
      </c>
      <c r="G5648">
        <v>5833</v>
      </c>
      <c r="H5648" t="s">
        <v>3631</v>
      </c>
    </row>
    <row r="5649" spans="1:8" x14ac:dyDescent="0.25">
      <c r="A5649" t="s">
        <v>6014</v>
      </c>
      <c r="B5649" t="s">
        <v>6015</v>
      </c>
      <c r="C5649">
        <v>645</v>
      </c>
      <c r="D5649" t="s">
        <v>3632</v>
      </c>
      <c r="E5649">
        <v>133</v>
      </c>
      <c r="F5649">
        <v>195</v>
      </c>
      <c r="G5649">
        <v>6199</v>
      </c>
      <c r="H5649" t="s">
        <v>3633</v>
      </c>
    </row>
    <row r="5650" spans="1:8" x14ac:dyDescent="0.25">
      <c r="A5650" t="s">
        <v>6014</v>
      </c>
      <c r="B5650" t="s">
        <v>6015</v>
      </c>
      <c r="C5650">
        <v>645</v>
      </c>
      <c r="D5650" t="s">
        <v>3632</v>
      </c>
      <c r="E5650">
        <v>197</v>
      </c>
      <c r="F5650">
        <v>267</v>
      </c>
      <c r="G5650">
        <v>6199</v>
      </c>
      <c r="H5650" t="s">
        <v>3633</v>
      </c>
    </row>
    <row r="5651" spans="1:8" x14ac:dyDescent="0.25">
      <c r="A5651" t="s">
        <v>6014</v>
      </c>
      <c r="B5651" t="s">
        <v>6015</v>
      </c>
      <c r="C5651">
        <v>645</v>
      </c>
      <c r="D5651" t="s">
        <v>3632</v>
      </c>
      <c r="E5651">
        <v>271</v>
      </c>
      <c r="F5651">
        <v>349</v>
      </c>
      <c r="G5651">
        <v>6199</v>
      </c>
      <c r="H5651" t="s">
        <v>3633</v>
      </c>
    </row>
    <row r="5652" spans="1:8" hidden="1" x14ac:dyDescent="0.25">
      <c r="A5652" t="s">
        <v>6016</v>
      </c>
      <c r="B5652" t="s">
        <v>6017</v>
      </c>
      <c r="C5652">
        <v>414</v>
      </c>
      <c r="D5652" t="s">
        <v>3639</v>
      </c>
      <c r="E5652">
        <v>44</v>
      </c>
      <c r="F5652">
        <v>92</v>
      </c>
      <c r="G5652">
        <v>4169</v>
      </c>
      <c r="H5652" t="s">
        <v>3640</v>
      </c>
    </row>
    <row r="5653" spans="1:8" hidden="1" x14ac:dyDescent="0.25">
      <c r="A5653" t="s">
        <v>6016</v>
      </c>
      <c r="B5653" t="s">
        <v>6017</v>
      </c>
      <c r="C5653">
        <v>414</v>
      </c>
      <c r="D5653" t="s">
        <v>3630</v>
      </c>
      <c r="E5653">
        <v>252</v>
      </c>
      <c r="F5653">
        <v>412</v>
      </c>
      <c r="G5653">
        <v>5833</v>
      </c>
      <c r="H5653" t="s">
        <v>3631</v>
      </c>
    </row>
    <row r="5654" spans="1:8" x14ac:dyDescent="0.25">
      <c r="A5654" t="s">
        <v>6016</v>
      </c>
      <c r="B5654" t="s">
        <v>6017</v>
      </c>
      <c r="C5654">
        <v>414</v>
      </c>
      <c r="D5654" t="s">
        <v>3632</v>
      </c>
      <c r="E5654">
        <v>118</v>
      </c>
      <c r="F5654">
        <v>182</v>
      </c>
      <c r="G5654">
        <v>6199</v>
      </c>
      <c r="H5654" t="s">
        <v>3633</v>
      </c>
    </row>
    <row r="5655" spans="1:8" hidden="1" x14ac:dyDescent="0.25">
      <c r="A5655" t="s">
        <v>6018</v>
      </c>
      <c r="B5655" t="s">
        <v>6019</v>
      </c>
      <c r="C5655">
        <v>679</v>
      </c>
      <c r="D5655" t="s">
        <v>3630</v>
      </c>
      <c r="E5655">
        <v>432</v>
      </c>
      <c r="F5655">
        <v>598</v>
      </c>
      <c r="G5655">
        <v>5833</v>
      </c>
      <c r="H5655" t="s">
        <v>3631</v>
      </c>
    </row>
    <row r="5656" spans="1:8" x14ac:dyDescent="0.25">
      <c r="A5656" t="s">
        <v>6018</v>
      </c>
      <c r="B5656" t="s">
        <v>6019</v>
      </c>
      <c r="C5656">
        <v>679</v>
      </c>
      <c r="D5656" t="s">
        <v>3632</v>
      </c>
      <c r="E5656">
        <v>127</v>
      </c>
      <c r="F5656">
        <v>190</v>
      </c>
      <c r="G5656">
        <v>6199</v>
      </c>
      <c r="H5656" t="s">
        <v>3633</v>
      </c>
    </row>
    <row r="5657" spans="1:8" x14ac:dyDescent="0.25">
      <c r="A5657" t="s">
        <v>6018</v>
      </c>
      <c r="B5657" t="s">
        <v>6019</v>
      </c>
      <c r="C5657">
        <v>679</v>
      </c>
      <c r="D5657" t="s">
        <v>3632</v>
      </c>
      <c r="E5657">
        <v>192</v>
      </c>
      <c r="F5657">
        <v>264</v>
      </c>
      <c r="G5657">
        <v>6199</v>
      </c>
      <c r="H5657" t="s">
        <v>3633</v>
      </c>
    </row>
    <row r="5658" spans="1:8" x14ac:dyDescent="0.25">
      <c r="A5658" t="s">
        <v>6018</v>
      </c>
      <c r="B5658" t="s">
        <v>6019</v>
      </c>
      <c r="C5658">
        <v>679</v>
      </c>
      <c r="D5658" t="s">
        <v>3632</v>
      </c>
      <c r="E5658">
        <v>269</v>
      </c>
      <c r="F5658">
        <v>350</v>
      </c>
      <c r="G5658">
        <v>6199</v>
      </c>
      <c r="H5658" t="s">
        <v>3633</v>
      </c>
    </row>
    <row r="5659" spans="1:8" hidden="1" x14ac:dyDescent="0.25">
      <c r="A5659" t="s">
        <v>742</v>
      </c>
      <c r="B5659" t="s">
        <v>2041</v>
      </c>
      <c r="C5659">
        <v>716</v>
      </c>
      <c r="D5659" t="s">
        <v>6020</v>
      </c>
      <c r="E5659">
        <v>1</v>
      </c>
      <c r="F5659">
        <v>59</v>
      </c>
      <c r="G5659">
        <v>4</v>
      </c>
    </row>
    <row r="5660" spans="1:8" hidden="1" x14ac:dyDescent="0.25">
      <c r="A5660" t="s">
        <v>742</v>
      </c>
      <c r="B5660" t="s">
        <v>2041</v>
      </c>
      <c r="C5660">
        <v>716</v>
      </c>
      <c r="D5660" t="s">
        <v>3630</v>
      </c>
      <c r="E5660">
        <v>393</v>
      </c>
      <c r="F5660">
        <v>553</v>
      </c>
      <c r="G5660">
        <v>5833</v>
      </c>
      <c r="H5660" t="s">
        <v>3631</v>
      </c>
    </row>
    <row r="5661" spans="1:8" x14ac:dyDescent="0.25">
      <c r="A5661" t="s">
        <v>742</v>
      </c>
      <c r="B5661" t="s">
        <v>2041</v>
      </c>
      <c r="C5661">
        <v>716</v>
      </c>
      <c r="D5661" t="s">
        <v>3632</v>
      </c>
      <c r="E5661">
        <v>201</v>
      </c>
      <c r="F5661">
        <v>335</v>
      </c>
      <c r="G5661">
        <v>6199</v>
      </c>
      <c r="H5661" t="s">
        <v>3633</v>
      </c>
    </row>
    <row r="5662" spans="1:8" hidden="1" x14ac:dyDescent="0.25">
      <c r="A5662" t="s">
        <v>743</v>
      </c>
      <c r="B5662" t="s">
        <v>2042</v>
      </c>
      <c r="C5662">
        <v>675</v>
      </c>
      <c r="D5662" t="s">
        <v>6021</v>
      </c>
      <c r="E5662">
        <v>32</v>
      </c>
      <c r="F5662">
        <v>73</v>
      </c>
      <c r="G5662">
        <v>8</v>
      </c>
    </row>
    <row r="5663" spans="1:8" hidden="1" x14ac:dyDescent="0.25">
      <c r="A5663" t="s">
        <v>743</v>
      </c>
      <c r="B5663" t="s">
        <v>2042</v>
      </c>
      <c r="C5663">
        <v>675</v>
      </c>
      <c r="D5663" t="s">
        <v>3630</v>
      </c>
      <c r="E5663">
        <v>378</v>
      </c>
      <c r="F5663">
        <v>537</v>
      </c>
      <c r="G5663">
        <v>5833</v>
      </c>
      <c r="H5663" t="s">
        <v>3631</v>
      </c>
    </row>
    <row r="5664" spans="1:8" x14ac:dyDescent="0.25">
      <c r="A5664" t="s">
        <v>743</v>
      </c>
      <c r="B5664" t="s">
        <v>2042</v>
      </c>
      <c r="C5664">
        <v>675</v>
      </c>
      <c r="D5664" t="s">
        <v>3632</v>
      </c>
      <c r="E5664">
        <v>181</v>
      </c>
      <c r="F5664">
        <v>307</v>
      </c>
      <c r="G5664">
        <v>6199</v>
      </c>
      <c r="H5664" t="s">
        <v>3633</v>
      </c>
    </row>
    <row r="5665" spans="1:8" hidden="1" x14ac:dyDescent="0.25">
      <c r="A5665" t="s">
        <v>6022</v>
      </c>
      <c r="B5665" t="s">
        <v>6023</v>
      </c>
      <c r="C5665">
        <v>870</v>
      </c>
      <c r="D5665" t="s">
        <v>4193</v>
      </c>
      <c r="E5665">
        <v>751</v>
      </c>
      <c r="F5665">
        <v>868</v>
      </c>
      <c r="G5665">
        <v>6</v>
      </c>
    </row>
    <row r="5666" spans="1:8" hidden="1" x14ac:dyDescent="0.25">
      <c r="A5666" t="s">
        <v>6022</v>
      </c>
      <c r="B5666" t="s">
        <v>6023</v>
      </c>
      <c r="C5666">
        <v>870</v>
      </c>
      <c r="D5666" t="s">
        <v>3630</v>
      </c>
      <c r="E5666">
        <v>514</v>
      </c>
      <c r="F5666">
        <v>680</v>
      </c>
      <c r="G5666">
        <v>5833</v>
      </c>
      <c r="H5666" t="s">
        <v>3631</v>
      </c>
    </row>
    <row r="5667" spans="1:8" x14ac:dyDescent="0.25">
      <c r="A5667" t="s">
        <v>6022</v>
      </c>
      <c r="B5667" t="s">
        <v>6023</v>
      </c>
      <c r="C5667">
        <v>870</v>
      </c>
      <c r="D5667" t="s">
        <v>3632</v>
      </c>
      <c r="E5667">
        <v>154</v>
      </c>
      <c r="F5667">
        <v>215</v>
      </c>
      <c r="G5667">
        <v>6199</v>
      </c>
      <c r="H5667" t="s">
        <v>3633</v>
      </c>
    </row>
    <row r="5668" spans="1:8" x14ac:dyDescent="0.25">
      <c r="A5668" t="s">
        <v>6022</v>
      </c>
      <c r="B5668" t="s">
        <v>6023</v>
      </c>
      <c r="C5668">
        <v>870</v>
      </c>
      <c r="D5668" t="s">
        <v>3632</v>
      </c>
      <c r="E5668">
        <v>217</v>
      </c>
      <c r="F5668">
        <v>286</v>
      </c>
      <c r="G5668">
        <v>6199</v>
      </c>
      <c r="H5668" t="s">
        <v>3633</v>
      </c>
    </row>
    <row r="5669" spans="1:8" x14ac:dyDescent="0.25">
      <c r="A5669" t="s">
        <v>6022</v>
      </c>
      <c r="B5669" t="s">
        <v>6023</v>
      </c>
      <c r="C5669">
        <v>870</v>
      </c>
      <c r="D5669" t="s">
        <v>3632</v>
      </c>
      <c r="E5669">
        <v>290</v>
      </c>
      <c r="F5669">
        <v>427</v>
      </c>
      <c r="G5669">
        <v>6199</v>
      </c>
      <c r="H5669" t="s">
        <v>3633</v>
      </c>
    </row>
    <row r="5670" spans="1:8" hidden="1" x14ac:dyDescent="0.25">
      <c r="A5670" t="s">
        <v>6024</v>
      </c>
      <c r="B5670" t="s">
        <v>6025</v>
      </c>
      <c r="C5670">
        <v>710</v>
      </c>
      <c r="D5670" t="s">
        <v>3657</v>
      </c>
      <c r="E5670">
        <v>29</v>
      </c>
      <c r="F5670">
        <v>124</v>
      </c>
      <c r="G5670">
        <v>2653</v>
      </c>
      <c r="H5670" t="s">
        <v>3658</v>
      </c>
    </row>
    <row r="5671" spans="1:8" hidden="1" x14ac:dyDescent="0.25">
      <c r="A5671" t="s">
        <v>6024</v>
      </c>
      <c r="B5671" t="s">
        <v>6025</v>
      </c>
      <c r="C5671">
        <v>710</v>
      </c>
      <c r="D5671" t="s">
        <v>4655</v>
      </c>
      <c r="E5671">
        <v>125</v>
      </c>
      <c r="F5671">
        <v>228</v>
      </c>
      <c r="G5671">
        <v>19</v>
      </c>
    </row>
    <row r="5672" spans="1:8" hidden="1" x14ac:dyDescent="0.25">
      <c r="A5672" t="s">
        <v>6024</v>
      </c>
      <c r="B5672" t="s">
        <v>6025</v>
      </c>
      <c r="C5672">
        <v>710</v>
      </c>
      <c r="D5672" t="s">
        <v>3639</v>
      </c>
      <c r="E5672">
        <v>303</v>
      </c>
      <c r="F5672">
        <v>351</v>
      </c>
      <c r="G5672">
        <v>4169</v>
      </c>
      <c r="H5672" t="s">
        <v>3640</v>
      </c>
    </row>
    <row r="5673" spans="1:8" hidden="1" x14ac:dyDescent="0.25">
      <c r="A5673" t="s">
        <v>6024</v>
      </c>
      <c r="B5673" t="s">
        <v>6025</v>
      </c>
      <c r="C5673">
        <v>710</v>
      </c>
      <c r="D5673" t="s">
        <v>3630</v>
      </c>
      <c r="E5673">
        <v>544</v>
      </c>
      <c r="F5673">
        <v>702</v>
      </c>
      <c r="G5673">
        <v>5833</v>
      </c>
      <c r="H5673" t="s">
        <v>3631</v>
      </c>
    </row>
    <row r="5674" spans="1:8" x14ac:dyDescent="0.25">
      <c r="A5674" t="s">
        <v>6024</v>
      </c>
      <c r="B5674" t="s">
        <v>6025</v>
      </c>
      <c r="C5674">
        <v>710</v>
      </c>
      <c r="D5674" t="s">
        <v>3632</v>
      </c>
      <c r="E5674">
        <v>376</v>
      </c>
      <c r="F5674">
        <v>450</v>
      </c>
      <c r="G5674">
        <v>6199</v>
      </c>
      <c r="H5674" t="s">
        <v>3633</v>
      </c>
    </row>
    <row r="5675" spans="1:8" hidden="1" x14ac:dyDescent="0.25">
      <c r="A5675" t="s">
        <v>6026</v>
      </c>
      <c r="B5675" t="s">
        <v>6027</v>
      </c>
      <c r="C5675">
        <v>665</v>
      </c>
      <c r="D5675" t="s">
        <v>3630</v>
      </c>
      <c r="E5675">
        <v>453</v>
      </c>
      <c r="F5675">
        <v>622</v>
      </c>
      <c r="G5675">
        <v>5833</v>
      </c>
      <c r="H5675" t="s">
        <v>3631</v>
      </c>
    </row>
    <row r="5676" spans="1:8" x14ac:dyDescent="0.25">
      <c r="A5676" t="s">
        <v>6026</v>
      </c>
      <c r="B5676" t="s">
        <v>6027</v>
      </c>
      <c r="C5676">
        <v>665</v>
      </c>
      <c r="D5676" t="s">
        <v>3632</v>
      </c>
      <c r="E5676">
        <v>147</v>
      </c>
      <c r="F5676">
        <v>207</v>
      </c>
      <c r="G5676">
        <v>6199</v>
      </c>
      <c r="H5676" t="s">
        <v>3633</v>
      </c>
    </row>
    <row r="5677" spans="1:8" x14ac:dyDescent="0.25">
      <c r="A5677" t="s">
        <v>6026</v>
      </c>
      <c r="B5677" t="s">
        <v>6027</v>
      </c>
      <c r="C5677">
        <v>665</v>
      </c>
      <c r="D5677" t="s">
        <v>3632</v>
      </c>
      <c r="E5677">
        <v>211</v>
      </c>
      <c r="F5677">
        <v>284</v>
      </c>
      <c r="G5677">
        <v>6199</v>
      </c>
      <c r="H5677" t="s">
        <v>3633</v>
      </c>
    </row>
    <row r="5678" spans="1:8" x14ac:dyDescent="0.25">
      <c r="A5678" t="s">
        <v>6026</v>
      </c>
      <c r="B5678" t="s">
        <v>6027</v>
      </c>
      <c r="C5678">
        <v>665</v>
      </c>
      <c r="D5678" t="s">
        <v>3632</v>
      </c>
      <c r="E5678">
        <v>289</v>
      </c>
      <c r="F5678">
        <v>367</v>
      </c>
      <c r="G5678">
        <v>6199</v>
      </c>
      <c r="H5678" t="s">
        <v>3633</v>
      </c>
    </row>
    <row r="5679" spans="1:8" hidden="1" x14ac:dyDescent="0.25">
      <c r="A5679" t="s">
        <v>744</v>
      </c>
      <c r="B5679" t="s">
        <v>2043</v>
      </c>
      <c r="C5679">
        <v>614</v>
      </c>
      <c r="D5679" t="s">
        <v>3630</v>
      </c>
      <c r="E5679">
        <v>375</v>
      </c>
      <c r="F5679">
        <v>538</v>
      </c>
      <c r="G5679">
        <v>5833</v>
      </c>
      <c r="H5679" t="s">
        <v>3631</v>
      </c>
    </row>
    <row r="5680" spans="1:8" x14ac:dyDescent="0.25">
      <c r="A5680" t="s">
        <v>744</v>
      </c>
      <c r="B5680" t="s">
        <v>2043</v>
      </c>
      <c r="C5680">
        <v>614</v>
      </c>
      <c r="D5680" t="s">
        <v>3632</v>
      </c>
      <c r="E5680">
        <v>169</v>
      </c>
      <c r="F5680">
        <v>297</v>
      </c>
      <c r="G5680">
        <v>6199</v>
      </c>
      <c r="H5680" t="s">
        <v>3633</v>
      </c>
    </row>
    <row r="5681" spans="1:8" hidden="1" x14ac:dyDescent="0.25">
      <c r="A5681" t="s">
        <v>6028</v>
      </c>
      <c r="B5681" t="s">
        <v>6029</v>
      </c>
      <c r="C5681">
        <v>541</v>
      </c>
      <c r="D5681" t="s">
        <v>3639</v>
      </c>
      <c r="E5681">
        <v>101</v>
      </c>
      <c r="F5681">
        <v>149</v>
      </c>
      <c r="G5681">
        <v>4169</v>
      </c>
      <c r="H5681" t="s">
        <v>3640</v>
      </c>
    </row>
    <row r="5682" spans="1:8" hidden="1" x14ac:dyDescent="0.25">
      <c r="A5682" t="s">
        <v>6028</v>
      </c>
      <c r="B5682" t="s">
        <v>6029</v>
      </c>
      <c r="C5682">
        <v>541</v>
      </c>
      <c r="D5682" t="s">
        <v>3630</v>
      </c>
      <c r="E5682">
        <v>350</v>
      </c>
      <c r="F5682">
        <v>507</v>
      </c>
      <c r="G5682">
        <v>5833</v>
      </c>
      <c r="H5682" t="s">
        <v>3631</v>
      </c>
    </row>
    <row r="5683" spans="1:8" x14ac:dyDescent="0.25">
      <c r="A5683" t="s">
        <v>6028</v>
      </c>
      <c r="B5683" t="s">
        <v>6029</v>
      </c>
      <c r="C5683">
        <v>541</v>
      </c>
      <c r="D5683" t="s">
        <v>3632</v>
      </c>
      <c r="E5683">
        <v>180</v>
      </c>
      <c r="F5683">
        <v>248</v>
      </c>
      <c r="G5683">
        <v>6199</v>
      </c>
      <c r="H5683" t="s">
        <v>3633</v>
      </c>
    </row>
    <row r="5684" spans="1:8" hidden="1" x14ac:dyDescent="0.25">
      <c r="A5684" t="s">
        <v>6030</v>
      </c>
      <c r="B5684" t="s">
        <v>6031</v>
      </c>
      <c r="C5684">
        <v>437</v>
      </c>
      <c r="D5684" t="s">
        <v>3639</v>
      </c>
      <c r="E5684">
        <v>54</v>
      </c>
      <c r="F5684">
        <v>102</v>
      </c>
      <c r="G5684">
        <v>4169</v>
      </c>
      <c r="H5684" t="s">
        <v>3640</v>
      </c>
    </row>
    <row r="5685" spans="1:8" hidden="1" x14ac:dyDescent="0.25">
      <c r="A5685" t="s">
        <v>6030</v>
      </c>
      <c r="B5685" t="s">
        <v>6031</v>
      </c>
      <c r="C5685">
        <v>437</v>
      </c>
      <c r="D5685" t="s">
        <v>3630</v>
      </c>
      <c r="E5685">
        <v>267</v>
      </c>
      <c r="F5685">
        <v>427</v>
      </c>
      <c r="G5685">
        <v>5833</v>
      </c>
      <c r="H5685" t="s">
        <v>3631</v>
      </c>
    </row>
    <row r="5686" spans="1:8" x14ac:dyDescent="0.25">
      <c r="A5686" t="s">
        <v>6030</v>
      </c>
      <c r="B5686" t="s">
        <v>6031</v>
      </c>
      <c r="C5686">
        <v>437</v>
      </c>
      <c r="D5686" t="s">
        <v>3632</v>
      </c>
      <c r="E5686">
        <v>37</v>
      </c>
      <c r="F5686">
        <v>191</v>
      </c>
      <c r="G5686">
        <v>6199</v>
      </c>
      <c r="H5686" t="s">
        <v>3633</v>
      </c>
    </row>
    <row r="5687" spans="1:8" hidden="1" x14ac:dyDescent="0.25">
      <c r="A5687" t="s">
        <v>6032</v>
      </c>
      <c r="B5687" t="s">
        <v>6033</v>
      </c>
      <c r="C5687">
        <v>681</v>
      </c>
      <c r="D5687" t="s">
        <v>3680</v>
      </c>
      <c r="E5687">
        <v>2</v>
      </c>
      <c r="F5687">
        <v>109</v>
      </c>
      <c r="G5687">
        <v>197</v>
      </c>
    </row>
    <row r="5688" spans="1:8" hidden="1" x14ac:dyDescent="0.25">
      <c r="A5688" t="s">
        <v>6032</v>
      </c>
      <c r="B5688" t="s">
        <v>6033</v>
      </c>
      <c r="C5688">
        <v>681</v>
      </c>
      <c r="D5688" t="s">
        <v>3630</v>
      </c>
      <c r="E5688">
        <v>460</v>
      </c>
      <c r="F5688">
        <v>621</v>
      </c>
      <c r="G5688">
        <v>5833</v>
      </c>
      <c r="H5688" t="s">
        <v>3631</v>
      </c>
    </row>
    <row r="5689" spans="1:8" x14ac:dyDescent="0.25">
      <c r="A5689" t="s">
        <v>6032</v>
      </c>
      <c r="B5689" t="s">
        <v>6033</v>
      </c>
      <c r="C5689">
        <v>681</v>
      </c>
      <c r="D5689" t="s">
        <v>3632</v>
      </c>
      <c r="E5689">
        <v>140</v>
      </c>
      <c r="F5689">
        <v>203</v>
      </c>
      <c r="G5689">
        <v>6199</v>
      </c>
      <c r="H5689" t="s">
        <v>3633</v>
      </c>
    </row>
    <row r="5690" spans="1:8" x14ac:dyDescent="0.25">
      <c r="A5690" t="s">
        <v>6032</v>
      </c>
      <c r="B5690" t="s">
        <v>6033</v>
      </c>
      <c r="C5690">
        <v>681</v>
      </c>
      <c r="D5690" t="s">
        <v>3632</v>
      </c>
      <c r="E5690">
        <v>205</v>
      </c>
      <c r="F5690">
        <v>275</v>
      </c>
      <c r="G5690">
        <v>6199</v>
      </c>
      <c r="H5690" t="s">
        <v>3633</v>
      </c>
    </row>
    <row r="5691" spans="1:8" x14ac:dyDescent="0.25">
      <c r="A5691" t="s">
        <v>6032</v>
      </c>
      <c r="B5691" t="s">
        <v>6033</v>
      </c>
      <c r="C5691">
        <v>681</v>
      </c>
      <c r="D5691" t="s">
        <v>3632</v>
      </c>
      <c r="E5691">
        <v>279</v>
      </c>
      <c r="F5691">
        <v>357</v>
      </c>
      <c r="G5691">
        <v>6199</v>
      </c>
      <c r="H5691" t="s">
        <v>3633</v>
      </c>
    </row>
    <row r="5692" spans="1:8" hidden="1" x14ac:dyDescent="0.25">
      <c r="A5692" t="s">
        <v>6034</v>
      </c>
      <c r="B5692" t="s">
        <v>6035</v>
      </c>
      <c r="C5692">
        <v>386</v>
      </c>
      <c r="D5692" t="s">
        <v>3639</v>
      </c>
      <c r="E5692">
        <v>20</v>
      </c>
      <c r="F5692">
        <v>65</v>
      </c>
      <c r="G5692">
        <v>4169</v>
      </c>
      <c r="H5692" t="s">
        <v>3640</v>
      </c>
    </row>
    <row r="5693" spans="1:8" hidden="1" x14ac:dyDescent="0.25">
      <c r="A5693" t="s">
        <v>6034</v>
      </c>
      <c r="B5693" t="s">
        <v>6035</v>
      </c>
      <c r="C5693">
        <v>386</v>
      </c>
      <c r="D5693" t="s">
        <v>3630</v>
      </c>
      <c r="E5693">
        <v>224</v>
      </c>
      <c r="F5693">
        <v>384</v>
      </c>
      <c r="G5693">
        <v>5833</v>
      </c>
      <c r="H5693" t="s">
        <v>3631</v>
      </c>
    </row>
    <row r="5694" spans="1:8" x14ac:dyDescent="0.25">
      <c r="A5694" t="s">
        <v>6034</v>
      </c>
      <c r="B5694" t="s">
        <v>6035</v>
      </c>
      <c r="C5694">
        <v>386</v>
      </c>
      <c r="D5694" t="s">
        <v>3632</v>
      </c>
      <c r="E5694">
        <v>93</v>
      </c>
      <c r="F5694">
        <v>154</v>
      </c>
      <c r="G5694">
        <v>6199</v>
      </c>
      <c r="H5694" t="s">
        <v>3633</v>
      </c>
    </row>
    <row r="5695" spans="1:8" hidden="1" x14ac:dyDescent="0.25">
      <c r="A5695" t="s">
        <v>6036</v>
      </c>
      <c r="B5695" t="s">
        <v>6037</v>
      </c>
      <c r="C5695">
        <v>654</v>
      </c>
      <c r="D5695" t="s">
        <v>3630</v>
      </c>
      <c r="E5695">
        <v>437</v>
      </c>
      <c r="F5695">
        <v>599</v>
      </c>
      <c r="G5695">
        <v>5833</v>
      </c>
      <c r="H5695" t="s">
        <v>3631</v>
      </c>
    </row>
    <row r="5696" spans="1:8" x14ac:dyDescent="0.25">
      <c r="A5696" t="s">
        <v>6036</v>
      </c>
      <c r="B5696" t="s">
        <v>6037</v>
      </c>
      <c r="C5696">
        <v>654</v>
      </c>
      <c r="D5696" t="s">
        <v>3632</v>
      </c>
      <c r="E5696">
        <v>131</v>
      </c>
      <c r="F5696">
        <v>193</v>
      </c>
      <c r="G5696">
        <v>6199</v>
      </c>
      <c r="H5696" t="s">
        <v>3633</v>
      </c>
    </row>
    <row r="5697" spans="1:8" x14ac:dyDescent="0.25">
      <c r="A5697" t="s">
        <v>6036</v>
      </c>
      <c r="B5697" t="s">
        <v>6037</v>
      </c>
      <c r="C5697">
        <v>654</v>
      </c>
      <c r="D5697" t="s">
        <v>3632</v>
      </c>
      <c r="E5697">
        <v>196</v>
      </c>
      <c r="F5697">
        <v>268</v>
      </c>
      <c r="G5697">
        <v>6199</v>
      </c>
      <c r="H5697" t="s">
        <v>3633</v>
      </c>
    </row>
    <row r="5698" spans="1:8" x14ac:dyDescent="0.25">
      <c r="A5698" t="s">
        <v>6036</v>
      </c>
      <c r="B5698" t="s">
        <v>6037</v>
      </c>
      <c r="C5698">
        <v>654</v>
      </c>
      <c r="D5698" t="s">
        <v>3632</v>
      </c>
      <c r="E5698">
        <v>272</v>
      </c>
      <c r="F5698">
        <v>351</v>
      </c>
      <c r="G5698">
        <v>6199</v>
      </c>
      <c r="H5698" t="s">
        <v>3633</v>
      </c>
    </row>
    <row r="5699" spans="1:8" hidden="1" x14ac:dyDescent="0.25">
      <c r="A5699" t="s">
        <v>6038</v>
      </c>
      <c r="B5699" t="s">
        <v>6039</v>
      </c>
      <c r="C5699">
        <v>654</v>
      </c>
      <c r="D5699" t="s">
        <v>3630</v>
      </c>
      <c r="E5699">
        <v>437</v>
      </c>
      <c r="F5699">
        <v>599</v>
      </c>
      <c r="G5699">
        <v>5833</v>
      </c>
      <c r="H5699" t="s">
        <v>3631</v>
      </c>
    </row>
    <row r="5700" spans="1:8" x14ac:dyDescent="0.25">
      <c r="A5700" t="s">
        <v>6038</v>
      </c>
      <c r="B5700" t="s">
        <v>6039</v>
      </c>
      <c r="C5700">
        <v>654</v>
      </c>
      <c r="D5700" t="s">
        <v>3632</v>
      </c>
      <c r="E5700">
        <v>131</v>
      </c>
      <c r="F5700">
        <v>193</v>
      </c>
      <c r="G5700">
        <v>6199</v>
      </c>
      <c r="H5700" t="s">
        <v>3633</v>
      </c>
    </row>
    <row r="5701" spans="1:8" x14ac:dyDescent="0.25">
      <c r="A5701" t="s">
        <v>6038</v>
      </c>
      <c r="B5701" t="s">
        <v>6039</v>
      </c>
      <c r="C5701">
        <v>654</v>
      </c>
      <c r="D5701" t="s">
        <v>3632</v>
      </c>
      <c r="E5701">
        <v>196</v>
      </c>
      <c r="F5701">
        <v>268</v>
      </c>
      <c r="G5701">
        <v>6199</v>
      </c>
      <c r="H5701" t="s">
        <v>3633</v>
      </c>
    </row>
    <row r="5702" spans="1:8" x14ac:dyDescent="0.25">
      <c r="A5702" t="s">
        <v>6038</v>
      </c>
      <c r="B5702" t="s">
        <v>6039</v>
      </c>
      <c r="C5702">
        <v>654</v>
      </c>
      <c r="D5702" t="s">
        <v>3632</v>
      </c>
      <c r="E5702">
        <v>272</v>
      </c>
      <c r="F5702">
        <v>351</v>
      </c>
      <c r="G5702">
        <v>6199</v>
      </c>
      <c r="H5702" t="s">
        <v>3633</v>
      </c>
    </row>
    <row r="5703" spans="1:8" hidden="1" x14ac:dyDescent="0.25">
      <c r="A5703" t="s">
        <v>6040</v>
      </c>
      <c r="B5703" t="s">
        <v>6041</v>
      </c>
      <c r="C5703">
        <v>386</v>
      </c>
      <c r="D5703" t="s">
        <v>3639</v>
      </c>
      <c r="E5703">
        <v>20</v>
      </c>
      <c r="F5703">
        <v>65</v>
      </c>
      <c r="G5703">
        <v>4169</v>
      </c>
      <c r="H5703" t="s">
        <v>3640</v>
      </c>
    </row>
    <row r="5704" spans="1:8" hidden="1" x14ac:dyDescent="0.25">
      <c r="A5704" t="s">
        <v>6040</v>
      </c>
      <c r="B5704" t="s">
        <v>6041</v>
      </c>
      <c r="C5704">
        <v>386</v>
      </c>
      <c r="D5704" t="s">
        <v>3630</v>
      </c>
      <c r="E5704">
        <v>224</v>
      </c>
      <c r="F5704">
        <v>384</v>
      </c>
      <c r="G5704">
        <v>5833</v>
      </c>
      <c r="H5704" t="s">
        <v>3631</v>
      </c>
    </row>
    <row r="5705" spans="1:8" x14ac:dyDescent="0.25">
      <c r="A5705" t="s">
        <v>6040</v>
      </c>
      <c r="B5705" t="s">
        <v>6041</v>
      </c>
      <c r="C5705">
        <v>386</v>
      </c>
      <c r="D5705" t="s">
        <v>3632</v>
      </c>
      <c r="E5705">
        <v>93</v>
      </c>
      <c r="F5705">
        <v>154</v>
      </c>
      <c r="G5705">
        <v>6199</v>
      </c>
      <c r="H5705" t="s">
        <v>3633</v>
      </c>
    </row>
    <row r="5706" spans="1:8" hidden="1" x14ac:dyDescent="0.25">
      <c r="A5706" t="s">
        <v>6042</v>
      </c>
      <c r="B5706" t="s">
        <v>6043</v>
      </c>
      <c r="C5706">
        <v>681</v>
      </c>
      <c r="D5706" t="s">
        <v>3680</v>
      </c>
      <c r="E5706">
        <v>2</v>
      </c>
      <c r="F5706">
        <v>109</v>
      </c>
      <c r="G5706">
        <v>197</v>
      </c>
    </row>
    <row r="5707" spans="1:8" hidden="1" x14ac:dyDescent="0.25">
      <c r="A5707" t="s">
        <v>6042</v>
      </c>
      <c r="B5707" t="s">
        <v>6043</v>
      </c>
      <c r="C5707">
        <v>681</v>
      </c>
      <c r="D5707" t="s">
        <v>3630</v>
      </c>
      <c r="E5707">
        <v>460</v>
      </c>
      <c r="F5707">
        <v>621</v>
      </c>
      <c r="G5707">
        <v>5833</v>
      </c>
      <c r="H5707" t="s">
        <v>3631</v>
      </c>
    </row>
    <row r="5708" spans="1:8" x14ac:dyDescent="0.25">
      <c r="A5708" t="s">
        <v>6042</v>
      </c>
      <c r="B5708" t="s">
        <v>6043</v>
      </c>
      <c r="C5708">
        <v>681</v>
      </c>
      <c r="D5708" t="s">
        <v>3632</v>
      </c>
      <c r="E5708">
        <v>140</v>
      </c>
      <c r="F5708">
        <v>203</v>
      </c>
      <c r="G5708">
        <v>6199</v>
      </c>
      <c r="H5708" t="s">
        <v>3633</v>
      </c>
    </row>
    <row r="5709" spans="1:8" x14ac:dyDescent="0.25">
      <c r="A5709" t="s">
        <v>6042</v>
      </c>
      <c r="B5709" t="s">
        <v>6043</v>
      </c>
      <c r="C5709">
        <v>681</v>
      </c>
      <c r="D5709" t="s">
        <v>3632</v>
      </c>
      <c r="E5709">
        <v>205</v>
      </c>
      <c r="F5709">
        <v>275</v>
      </c>
      <c r="G5709">
        <v>6199</v>
      </c>
      <c r="H5709" t="s">
        <v>3633</v>
      </c>
    </row>
    <row r="5710" spans="1:8" x14ac:dyDescent="0.25">
      <c r="A5710" t="s">
        <v>6042</v>
      </c>
      <c r="B5710" t="s">
        <v>6043</v>
      </c>
      <c r="C5710">
        <v>681</v>
      </c>
      <c r="D5710" t="s">
        <v>3632</v>
      </c>
      <c r="E5710">
        <v>279</v>
      </c>
      <c r="F5710">
        <v>357</v>
      </c>
      <c r="G5710">
        <v>6199</v>
      </c>
      <c r="H5710" t="s">
        <v>3633</v>
      </c>
    </row>
    <row r="5711" spans="1:8" hidden="1" x14ac:dyDescent="0.25">
      <c r="A5711" t="s">
        <v>6044</v>
      </c>
      <c r="B5711" t="s">
        <v>6045</v>
      </c>
      <c r="C5711">
        <v>654</v>
      </c>
      <c r="D5711" t="s">
        <v>3630</v>
      </c>
      <c r="E5711">
        <v>437</v>
      </c>
      <c r="F5711">
        <v>599</v>
      </c>
      <c r="G5711">
        <v>5833</v>
      </c>
      <c r="H5711" t="s">
        <v>3631</v>
      </c>
    </row>
    <row r="5712" spans="1:8" x14ac:dyDescent="0.25">
      <c r="A5712" t="s">
        <v>6044</v>
      </c>
      <c r="B5712" t="s">
        <v>6045</v>
      </c>
      <c r="C5712">
        <v>654</v>
      </c>
      <c r="D5712" t="s">
        <v>3632</v>
      </c>
      <c r="E5712">
        <v>131</v>
      </c>
      <c r="F5712">
        <v>193</v>
      </c>
      <c r="G5712">
        <v>6199</v>
      </c>
      <c r="H5712" t="s">
        <v>3633</v>
      </c>
    </row>
    <row r="5713" spans="1:8" x14ac:dyDescent="0.25">
      <c r="A5713" t="s">
        <v>6044</v>
      </c>
      <c r="B5713" t="s">
        <v>6045</v>
      </c>
      <c r="C5713">
        <v>654</v>
      </c>
      <c r="D5713" t="s">
        <v>3632</v>
      </c>
      <c r="E5713">
        <v>196</v>
      </c>
      <c r="F5713">
        <v>268</v>
      </c>
      <c r="G5713">
        <v>6199</v>
      </c>
      <c r="H5713" t="s">
        <v>3633</v>
      </c>
    </row>
    <row r="5714" spans="1:8" x14ac:dyDescent="0.25">
      <c r="A5714" t="s">
        <v>6044</v>
      </c>
      <c r="B5714" t="s">
        <v>6045</v>
      </c>
      <c r="C5714">
        <v>654</v>
      </c>
      <c r="D5714" t="s">
        <v>3632</v>
      </c>
      <c r="E5714">
        <v>272</v>
      </c>
      <c r="F5714">
        <v>351</v>
      </c>
      <c r="G5714">
        <v>6199</v>
      </c>
      <c r="H5714" t="s">
        <v>3633</v>
      </c>
    </row>
    <row r="5715" spans="1:8" hidden="1" x14ac:dyDescent="0.25">
      <c r="A5715" t="s">
        <v>6046</v>
      </c>
      <c r="B5715" t="s">
        <v>6047</v>
      </c>
      <c r="C5715">
        <v>681</v>
      </c>
      <c r="D5715" t="s">
        <v>3680</v>
      </c>
      <c r="E5715">
        <v>2</v>
      </c>
      <c r="F5715">
        <v>109</v>
      </c>
      <c r="G5715">
        <v>197</v>
      </c>
    </row>
    <row r="5716" spans="1:8" hidden="1" x14ac:dyDescent="0.25">
      <c r="A5716" t="s">
        <v>6046</v>
      </c>
      <c r="B5716" t="s">
        <v>6047</v>
      </c>
      <c r="C5716">
        <v>681</v>
      </c>
      <c r="D5716" t="s">
        <v>3630</v>
      </c>
      <c r="E5716">
        <v>460</v>
      </c>
      <c r="F5716">
        <v>621</v>
      </c>
      <c r="G5716">
        <v>5833</v>
      </c>
      <c r="H5716" t="s">
        <v>3631</v>
      </c>
    </row>
    <row r="5717" spans="1:8" x14ac:dyDescent="0.25">
      <c r="A5717" t="s">
        <v>6046</v>
      </c>
      <c r="B5717" t="s">
        <v>6047</v>
      </c>
      <c r="C5717">
        <v>681</v>
      </c>
      <c r="D5717" t="s">
        <v>3632</v>
      </c>
      <c r="E5717">
        <v>140</v>
      </c>
      <c r="F5717">
        <v>203</v>
      </c>
      <c r="G5717">
        <v>6199</v>
      </c>
      <c r="H5717" t="s">
        <v>3633</v>
      </c>
    </row>
    <row r="5718" spans="1:8" x14ac:dyDescent="0.25">
      <c r="A5718" t="s">
        <v>6046</v>
      </c>
      <c r="B5718" t="s">
        <v>6047</v>
      </c>
      <c r="C5718">
        <v>681</v>
      </c>
      <c r="D5718" t="s">
        <v>3632</v>
      </c>
      <c r="E5718">
        <v>205</v>
      </c>
      <c r="F5718">
        <v>275</v>
      </c>
      <c r="G5718">
        <v>6199</v>
      </c>
      <c r="H5718" t="s">
        <v>3633</v>
      </c>
    </row>
    <row r="5719" spans="1:8" x14ac:dyDescent="0.25">
      <c r="A5719" t="s">
        <v>6046</v>
      </c>
      <c r="B5719" t="s">
        <v>6047</v>
      </c>
      <c r="C5719">
        <v>681</v>
      </c>
      <c r="D5719" t="s">
        <v>3632</v>
      </c>
      <c r="E5719">
        <v>279</v>
      </c>
      <c r="F5719">
        <v>357</v>
      </c>
      <c r="G5719">
        <v>6199</v>
      </c>
      <c r="H5719" t="s">
        <v>3633</v>
      </c>
    </row>
    <row r="5720" spans="1:8" hidden="1" x14ac:dyDescent="0.25">
      <c r="A5720" t="s">
        <v>6048</v>
      </c>
      <c r="B5720" t="s">
        <v>6049</v>
      </c>
      <c r="C5720">
        <v>386</v>
      </c>
      <c r="D5720" t="s">
        <v>3639</v>
      </c>
      <c r="E5720">
        <v>20</v>
      </c>
      <c r="F5720">
        <v>65</v>
      </c>
      <c r="G5720">
        <v>4169</v>
      </c>
      <c r="H5720" t="s">
        <v>3640</v>
      </c>
    </row>
    <row r="5721" spans="1:8" hidden="1" x14ac:dyDescent="0.25">
      <c r="A5721" t="s">
        <v>6048</v>
      </c>
      <c r="B5721" t="s">
        <v>6049</v>
      </c>
      <c r="C5721">
        <v>386</v>
      </c>
      <c r="D5721" t="s">
        <v>3630</v>
      </c>
      <c r="E5721">
        <v>224</v>
      </c>
      <c r="F5721">
        <v>384</v>
      </c>
      <c r="G5721">
        <v>5833</v>
      </c>
      <c r="H5721" t="s">
        <v>3631</v>
      </c>
    </row>
    <row r="5722" spans="1:8" x14ac:dyDescent="0.25">
      <c r="A5722" t="s">
        <v>6048</v>
      </c>
      <c r="B5722" t="s">
        <v>6049</v>
      </c>
      <c r="C5722">
        <v>386</v>
      </c>
      <c r="D5722" t="s">
        <v>3632</v>
      </c>
      <c r="E5722">
        <v>93</v>
      </c>
      <c r="F5722">
        <v>154</v>
      </c>
      <c r="G5722">
        <v>6199</v>
      </c>
      <c r="H5722" t="s">
        <v>3633</v>
      </c>
    </row>
    <row r="5723" spans="1:8" hidden="1" x14ac:dyDescent="0.25">
      <c r="A5723" t="s">
        <v>6050</v>
      </c>
      <c r="B5723" t="s">
        <v>6051</v>
      </c>
      <c r="C5723">
        <v>650</v>
      </c>
      <c r="D5723" t="s">
        <v>3630</v>
      </c>
      <c r="E5723">
        <v>433</v>
      </c>
      <c r="F5723">
        <v>595</v>
      </c>
      <c r="G5723">
        <v>5833</v>
      </c>
      <c r="H5723" t="s">
        <v>3631</v>
      </c>
    </row>
    <row r="5724" spans="1:8" x14ac:dyDescent="0.25">
      <c r="A5724" t="s">
        <v>6050</v>
      </c>
      <c r="B5724" t="s">
        <v>6051</v>
      </c>
      <c r="C5724">
        <v>650</v>
      </c>
      <c r="D5724" t="s">
        <v>3632</v>
      </c>
      <c r="E5724">
        <v>127</v>
      </c>
      <c r="F5724">
        <v>189</v>
      </c>
      <c r="G5724">
        <v>6199</v>
      </c>
      <c r="H5724" t="s">
        <v>3633</v>
      </c>
    </row>
    <row r="5725" spans="1:8" x14ac:dyDescent="0.25">
      <c r="A5725" t="s">
        <v>6050</v>
      </c>
      <c r="B5725" t="s">
        <v>6051</v>
      </c>
      <c r="C5725">
        <v>650</v>
      </c>
      <c r="D5725" t="s">
        <v>3632</v>
      </c>
      <c r="E5725">
        <v>192</v>
      </c>
      <c r="F5725">
        <v>264</v>
      </c>
      <c r="G5725">
        <v>6199</v>
      </c>
      <c r="H5725" t="s">
        <v>3633</v>
      </c>
    </row>
    <row r="5726" spans="1:8" x14ac:dyDescent="0.25">
      <c r="A5726" t="s">
        <v>6050</v>
      </c>
      <c r="B5726" t="s">
        <v>6051</v>
      </c>
      <c r="C5726">
        <v>650</v>
      </c>
      <c r="D5726" t="s">
        <v>3632</v>
      </c>
      <c r="E5726">
        <v>268</v>
      </c>
      <c r="F5726">
        <v>347</v>
      </c>
      <c r="G5726">
        <v>6199</v>
      </c>
      <c r="H5726" t="s">
        <v>3633</v>
      </c>
    </row>
    <row r="5727" spans="1:8" hidden="1" x14ac:dyDescent="0.25">
      <c r="A5727" t="s">
        <v>6052</v>
      </c>
      <c r="B5727" t="s">
        <v>6053</v>
      </c>
      <c r="C5727">
        <v>386</v>
      </c>
      <c r="D5727" t="s">
        <v>3639</v>
      </c>
      <c r="E5727">
        <v>20</v>
      </c>
      <c r="F5727">
        <v>65</v>
      </c>
      <c r="G5727">
        <v>4169</v>
      </c>
      <c r="H5727" t="s">
        <v>3640</v>
      </c>
    </row>
    <row r="5728" spans="1:8" hidden="1" x14ac:dyDescent="0.25">
      <c r="A5728" t="s">
        <v>6052</v>
      </c>
      <c r="B5728" t="s">
        <v>6053</v>
      </c>
      <c r="C5728">
        <v>386</v>
      </c>
      <c r="D5728" t="s">
        <v>3630</v>
      </c>
      <c r="E5728">
        <v>224</v>
      </c>
      <c r="F5728">
        <v>384</v>
      </c>
      <c r="G5728">
        <v>5833</v>
      </c>
      <c r="H5728" t="s">
        <v>3631</v>
      </c>
    </row>
    <row r="5729" spans="1:8" x14ac:dyDescent="0.25">
      <c r="A5729" t="s">
        <v>6052</v>
      </c>
      <c r="B5729" t="s">
        <v>6053</v>
      </c>
      <c r="C5729">
        <v>386</v>
      </c>
      <c r="D5729" t="s">
        <v>3632</v>
      </c>
      <c r="E5729">
        <v>93</v>
      </c>
      <c r="F5729">
        <v>154</v>
      </c>
      <c r="G5729">
        <v>6199</v>
      </c>
      <c r="H5729" t="s">
        <v>3633</v>
      </c>
    </row>
    <row r="5730" spans="1:8" hidden="1" x14ac:dyDescent="0.25">
      <c r="A5730" t="s">
        <v>745</v>
      </c>
      <c r="B5730" t="s">
        <v>2044</v>
      </c>
      <c r="C5730">
        <v>512</v>
      </c>
      <c r="D5730" t="s">
        <v>4287</v>
      </c>
      <c r="E5730">
        <v>1</v>
      </c>
      <c r="F5730">
        <v>179</v>
      </c>
      <c r="G5730">
        <v>123</v>
      </c>
    </row>
    <row r="5731" spans="1:8" hidden="1" x14ac:dyDescent="0.25">
      <c r="A5731" t="s">
        <v>745</v>
      </c>
      <c r="B5731" t="s">
        <v>2044</v>
      </c>
      <c r="C5731">
        <v>512</v>
      </c>
      <c r="D5731" t="s">
        <v>3630</v>
      </c>
      <c r="E5731">
        <v>336</v>
      </c>
      <c r="F5731">
        <v>507</v>
      </c>
      <c r="G5731">
        <v>5833</v>
      </c>
      <c r="H5731" t="s">
        <v>3631</v>
      </c>
    </row>
    <row r="5732" spans="1:8" x14ac:dyDescent="0.25">
      <c r="A5732" t="s">
        <v>745</v>
      </c>
      <c r="B5732" t="s">
        <v>2044</v>
      </c>
      <c r="C5732">
        <v>512</v>
      </c>
      <c r="D5732" t="s">
        <v>3632</v>
      </c>
      <c r="E5732">
        <v>180</v>
      </c>
      <c r="F5732">
        <v>275</v>
      </c>
      <c r="G5732">
        <v>6199</v>
      </c>
      <c r="H5732" t="s">
        <v>3633</v>
      </c>
    </row>
    <row r="5733" spans="1:8" hidden="1" x14ac:dyDescent="0.25">
      <c r="A5733" t="s">
        <v>6054</v>
      </c>
      <c r="B5733" t="s">
        <v>6055</v>
      </c>
      <c r="C5733">
        <v>650</v>
      </c>
      <c r="D5733" t="s">
        <v>3630</v>
      </c>
      <c r="E5733">
        <v>433</v>
      </c>
      <c r="F5733">
        <v>595</v>
      </c>
      <c r="G5733">
        <v>5833</v>
      </c>
      <c r="H5733" t="s">
        <v>3631</v>
      </c>
    </row>
    <row r="5734" spans="1:8" x14ac:dyDescent="0.25">
      <c r="A5734" t="s">
        <v>6054</v>
      </c>
      <c r="B5734" t="s">
        <v>6055</v>
      </c>
      <c r="C5734">
        <v>650</v>
      </c>
      <c r="D5734" t="s">
        <v>3632</v>
      </c>
      <c r="E5734">
        <v>127</v>
      </c>
      <c r="F5734">
        <v>189</v>
      </c>
      <c r="G5734">
        <v>6199</v>
      </c>
      <c r="H5734" t="s">
        <v>3633</v>
      </c>
    </row>
    <row r="5735" spans="1:8" x14ac:dyDescent="0.25">
      <c r="A5735" t="s">
        <v>6054</v>
      </c>
      <c r="B5735" t="s">
        <v>6055</v>
      </c>
      <c r="C5735">
        <v>650</v>
      </c>
      <c r="D5735" t="s">
        <v>3632</v>
      </c>
      <c r="E5735">
        <v>192</v>
      </c>
      <c r="F5735">
        <v>264</v>
      </c>
      <c r="G5735">
        <v>6199</v>
      </c>
      <c r="H5735" t="s">
        <v>3633</v>
      </c>
    </row>
    <row r="5736" spans="1:8" x14ac:dyDescent="0.25">
      <c r="A5736" t="s">
        <v>6054</v>
      </c>
      <c r="B5736" t="s">
        <v>6055</v>
      </c>
      <c r="C5736">
        <v>650</v>
      </c>
      <c r="D5736" t="s">
        <v>3632</v>
      </c>
      <c r="E5736">
        <v>268</v>
      </c>
      <c r="F5736">
        <v>347</v>
      </c>
      <c r="G5736">
        <v>6199</v>
      </c>
      <c r="H5736" t="s">
        <v>3633</v>
      </c>
    </row>
    <row r="5737" spans="1:8" hidden="1" x14ac:dyDescent="0.25">
      <c r="A5737" t="s">
        <v>6056</v>
      </c>
      <c r="B5737" t="s">
        <v>6057</v>
      </c>
      <c r="C5737">
        <v>386</v>
      </c>
      <c r="D5737" t="s">
        <v>3639</v>
      </c>
      <c r="E5737">
        <v>20</v>
      </c>
      <c r="F5737">
        <v>65</v>
      </c>
      <c r="G5737">
        <v>4169</v>
      </c>
      <c r="H5737" t="s">
        <v>3640</v>
      </c>
    </row>
    <row r="5738" spans="1:8" hidden="1" x14ac:dyDescent="0.25">
      <c r="A5738" t="s">
        <v>6056</v>
      </c>
      <c r="B5738" t="s">
        <v>6057</v>
      </c>
      <c r="C5738">
        <v>386</v>
      </c>
      <c r="D5738" t="s">
        <v>3630</v>
      </c>
      <c r="E5738">
        <v>224</v>
      </c>
      <c r="F5738">
        <v>384</v>
      </c>
      <c r="G5738">
        <v>5833</v>
      </c>
      <c r="H5738" t="s">
        <v>3631</v>
      </c>
    </row>
    <row r="5739" spans="1:8" x14ac:dyDescent="0.25">
      <c r="A5739" t="s">
        <v>6056</v>
      </c>
      <c r="B5739" t="s">
        <v>6057</v>
      </c>
      <c r="C5739">
        <v>386</v>
      </c>
      <c r="D5739" t="s">
        <v>3632</v>
      </c>
      <c r="E5739">
        <v>93</v>
      </c>
      <c r="F5739">
        <v>154</v>
      </c>
      <c r="G5739">
        <v>6199</v>
      </c>
      <c r="H5739" t="s">
        <v>3633</v>
      </c>
    </row>
    <row r="5740" spans="1:8" hidden="1" x14ac:dyDescent="0.25">
      <c r="A5740" t="s">
        <v>6058</v>
      </c>
      <c r="B5740" t="s">
        <v>6059</v>
      </c>
      <c r="C5740">
        <v>686</v>
      </c>
      <c r="D5740" t="s">
        <v>3680</v>
      </c>
      <c r="E5740">
        <v>1</v>
      </c>
      <c r="F5740">
        <v>114</v>
      </c>
      <c r="G5740">
        <v>197</v>
      </c>
    </row>
    <row r="5741" spans="1:8" hidden="1" x14ac:dyDescent="0.25">
      <c r="A5741" t="s">
        <v>6058</v>
      </c>
      <c r="B5741" t="s">
        <v>6059</v>
      </c>
      <c r="C5741">
        <v>686</v>
      </c>
      <c r="D5741" t="s">
        <v>3630</v>
      </c>
      <c r="E5741">
        <v>465</v>
      </c>
      <c r="F5741">
        <v>626</v>
      </c>
      <c r="G5741">
        <v>5833</v>
      </c>
      <c r="H5741" t="s">
        <v>3631</v>
      </c>
    </row>
    <row r="5742" spans="1:8" x14ac:dyDescent="0.25">
      <c r="A5742" t="s">
        <v>6058</v>
      </c>
      <c r="B5742" t="s">
        <v>6059</v>
      </c>
      <c r="C5742">
        <v>686</v>
      </c>
      <c r="D5742" t="s">
        <v>3632</v>
      </c>
      <c r="E5742">
        <v>145</v>
      </c>
      <c r="F5742">
        <v>208</v>
      </c>
      <c r="G5742">
        <v>6199</v>
      </c>
      <c r="H5742" t="s">
        <v>3633</v>
      </c>
    </row>
    <row r="5743" spans="1:8" x14ac:dyDescent="0.25">
      <c r="A5743" t="s">
        <v>6058</v>
      </c>
      <c r="B5743" t="s">
        <v>6059</v>
      </c>
      <c r="C5743">
        <v>686</v>
      </c>
      <c r="D5743" t="s">
        <v>3632</v>
      </c>
      <c r="E5743">
        <v>210</v>
      </c>
      <c r="F5743">
        <v>280</v>
      </c>
      <c r="G5743">
        <v>6199</v>
      </c>
      <c r="H5743" t="s">
        <v>3633</v>
      </c>
    </row>
    <row r="5744" spans="1:8" x14ac:dyDescent="0.25">
      <c r="A5744" t="s">
        <v>6058</v>
      </c>
      <c r="B5744" t="s">
        <v>6059</v>
      </c>
      <c r="C5744">
        <v>686</v>
      </c>
      <c r="D5744" t="s">
        <v>3632</v>
      </c>
      <c r="E5744">
        <v>284</v>
      </c>
      <c r="F5744">
        <v>362</v>
      </c>
      <c r="G5744">
        <v>6199</v>
      </c>
      <c r="H5744" t="s">
        <v>3633</v>
      </c>
    </row>
    <row r="5745" spans="1:8" hidden="1" x14ac:dyDescent="0.25">
      <c r="A5745" t="s">
        <v>746</v>
      </c>
      <c r="B5745" t="s">
        <v>2045</v>
      </c>
      <c r="C5745">
        <v>474</v>
      </c>
      <c r="D5745" t="s">
        <v>3630</v>
      </c>
      <c r="E5745">
        <v>277</v>
      </c>
      <c r="F5745">
        <v>437</v>
      </c>
      <c r="G5745">
        <v>5833</v>
      </c>
      <c r="H5745" t="s">
        <v>3631</v>
      </c>
    </row>
    <row r="5746" spans="1:8" x14ac:dyDescent="0.25">
      <c r="A5746" t="s">
        <v>746</v>
      </c>
      <c r="B5746" t="s">
        <v>2045</v>
      </c>
      <c r="C5746">
        <v>474</v>
      </c>
      <c r="D5746" t="s">
        <v>3632</v>
      </c>
      <c r="E5746">
        <v>130</v>
      </c>
      <c r="F5746">
        <v>195</v>
      </c>
      <c r="G5746">
        <v>6199</v>
      </c>
      <c r="H5746" t="s">
        <v>3633</v>
      </c>
    </row>
    <row r="5747" spans="1:8" hidden="1" x14ac:dyDescent="0.25">
      <c r="A5747" t="s">
        <v>747</v>
      </c>
      <c r="B5747" t="s">
        <v>2046</v>
      </c>
      <c r="C5747">
        <v>478</v>
      </c>
      <c r="D5747" t="s">
        <v>3630</v>
      </c>
      <c r="E5747">
        <v>251</v>
      </c>
      <c r="F5747">
        <v>414</v>
      </c>
      <c r="G5747">
        <v>5833</v>
      </c>
      <c r="H5747" t="s">
        <v>3631</v>
      </c>
    </row>
    <row r="5748" spans="1:8" x14ac:dyDescent="0.25">
      <c r="A5748" t="s">
        <v>747</v>
      </c>
      <c r="B5748" t="s">
        <v>2046</v>
      </c>
      <c r="C5748">
        <v>478</v>
      </c>
      <c r="D5748" t="s">
        <v>3632</v>
      </c>
      <c r="E5748">
        <v>107</v>
      </c>
      <c r="F5748">
        <v>175</v>
      </c>
      <c r="G5748">
        <v>6199</v>
      </c>
      <c r="H5748" t="s">
        <v>3633</v>
      </c>
    </row>
    <row r="5749" spans="1:8" hidden="1" x14ac:dyDescent="0.25">
      <c r="A5749" t="s">
        <v>6060</v>
      </c>
      <c r="B5749" t="s">
        <v>6061</v>
      </c>
      <c r="C5749">
        <v>654</v>
      </c>
      <c r="D5749" t="s">
        <v>3630</v>
      </c>
      <c r="E5749">
        <v>437</v>
      </c>
      <c r="F5749">
        <v>599</v>
      </c>
      <c r="G5749">
        <v>5833</v>
      </c>
      <c r="H5749" t="s">
        <v>3631</v>
      </c>
    </row>
    <row r="5750" spans="1:8" x14ac:dyDescent="0.25">
      <c r="A5750" t="s">
        <v>6060</v>
      </c>
      <c r="B5750" t="s">
        <v>6061</v>
      </c>
      <c r="C5750">
        <v>654</v>
      </c>
      <c r="D5750" t="s">
        <v>3632</v>
      </c>
      <c r="E5750">
        <v>131</v>
      </c>
      <c r="F5750">
        <v>193</v>
      </c>
      <c r="G5750">
        <v>6199</v>
      </c>
      <c r="H5750" t="s">
        <v>3633</v>
      </c>
    </row>
    <row r="5751" spans="1:8" x14ac:dyDescent="0.25">
      <c r="A5751" t="s">
        <v>6060</v>
      </c>
      <c r="B5751" t="s">
        <v>6061</v>
      </c>
      <c r="C5751">
        <v>654</v>
      </c>
      <c r="D5751" t="s">
        <v>3632</v>
      </c>
      <c r="E5751">
        <v>196</v>
      </c>
      <c r="F5751">
        <v>268</v>
      </c>
      <c r="G5751">
        <v>6199</v>
      </c>
      <c r="H5751" t="s">
        <v>3633</v>
      </c>
    </row>
    <row r="5752" spans="1:8" x14ac:dyDescent="0.25">
      <c r="A5752" t="s">
        <v>6060</v>
      </c>
      <c r="B5752" t="s">
        <v>6061</v>
      </c>
      <c r="C5752">
        <v>654</v>
      </c>
      <c r="D5752" t="s">
        <v>3632</v>
      </c>
      <c r="E5752">
        <v>272</v>
      </c>
      <c r="F5752">
        <v>351</v>
      </c>
      <c r="G5752">
        <v>6199</v>
      </c>
      <c r="H5752" t="s">
        <v>3633</v>
      </c>
    </row>
    <row r="5753" spans="1:8" hidden="1" x14ac:dyDescent="0.25">
      <c r="A5753" t="s">
        <v>6062</v>
      </c>
      <c r="B5753" t="s">
        <v>6063</v>
      </c>
      <c r="C5753">
        <v>548</v>
      </c>
      <c r="D5753" t="s">
        <v>6064</v>
      </c>
      <c r="E5753">
        <v>1</v>
      </c>
      <c r="F5753">
        <v>39</v>
      </c>
      <c r="G5753">
        <v>3</v>
      </c>
    </row>
    <row r="5754" spans="1:8" hidden="1" x14ac:dyDescent="0.25">
      <c r="A5754" t="s">
        <v>6062</v>
      </c>
      <c r="B5754" t="s">
        <v>6063</v>
      </c>
      <c r="C5754">
        <v>548</v>
      </c>
      <c r="D5754" t="s">
        <v>3630</v>
      </c>
      <c r="E5754">
        <v>452</v>
      </c>
      <c r="F5754">
        <v>544</v>
      </c>
      <c r="G5754">
        <v>5833</v>
      </c>
      <c r="H5754" t="s">
        <v>3631</v>
      </c>
    </row>
    <row r="5755" spans="1:8" x14ac:dyDescent="0.25">
      <c r="A5755" t="s">
        <v>6062</v>
      </c>
      <c r="B5755" t="s">
        <v>6063</v>
      </c>
      <c r="C5755">
        <v>548</v>
      </c>
      <c r="D5755" t="s">
        <v>3632</v>
      </c>
      <c r="E5755">
        <v>40</v>
      </c>
      <c r="F5755">
        <v>100</v>
      </c>
      <c r="G5755">
        <v>6199</v>
      </c>
      <c r="H5755" t="s">
        <v>3633</v>
      </c>
    </row>
    <row r="5756" spans="1:8" x14ac:dyDescent="0.25">
      <c r="A5756" t="s">
        <v>6062</v>
      </c>
      <c r="B5756" t="s">
        <v>6063</v>
      </c>
      <c r="C5756">
        <v>548</v>
      </c>
      <c r="D5756" t="s">
        <v>3632</v>
      </c>
      <c r="E5756">
        <v>328</v>
      </c>
      <c r="F5756">
        <v>386</v>
      </c>
      <c r="G5756">
        <v>6199</v>
      </c>
      <c r="H5756" t="s">
        <v>3633</v>
      </c>
    </row>
    <row r="5757" spans="1:8" hidden="1" x14ac:dyDescent="0.25">
      <c r="A5757" t="s">
        <v>6065</v>
      </c>
      <c r="B5757" t="s">
        <v>6066</v>
      </c>
      <c r="C5757">
        <v>783</v>
      </c>
      <c r="D5757" t="s">
        <v>6064</v>
      </c>
      <c r="E5757">
        <v>2</v>
      </c>
      <c r="F5757">
        <v>25</v>
      </c>
      <c r="G5757">
        <v>3</v>
      </c>
    </row>
    <row r="5758" spans="1:8" hidden="1" x14ac:dyDescent="0.25">
      <c r="A5758" t="s">
        <v>6065</v>
      </c>
      <c r="B5758" t="s">
        <v>6066</v>
      </c>
      <c r="C5758">
        <v>783</v>
      </c>
      <c r="D5758" t="s">
        <v>3630</v>
      </c>
      <c r="E5758">
        <v>438</v>
      </c>
      <c r="F5758">
        <v>598</v>
      </c>
      <c r="G5758">
        <v>5833</v>
      </c>
      <c r="H5758" t="s">
        <v>3631</v>
      </c>
    </row>
    <row r="5759" spans="1:8" x14ac:dyDescent="0.25">
      <c r="A5759" t="s">
        <v>6065</v>
      </c>
      <c r="B5759" t="s">
        <v>6066</v>
      </c>
      <c r="C5759">
        <v>783</v>
      </c>
      <c r="D5759" t="s">
        <v>3632</v>
      </c>
      <c r="E5759">
        <v>26</v>
      </c>
      <c r="F5759">
        <v>86</v>
      </c>
      <c r="G5759">
        <v>6199</v>
      </c>
      <c r="H5759" t="s">
        <v>3633</v>
      </c>
    </row>
    <row r="5760" spans="1:8" x14ac:dyDescent="0.25">
      <c r="A5760" t="s">
        <v>6065</v>
      </c>
      <c r="B5760" t="s">
        <v>6066</v>
      </c>
      <c r="C5760">
        <v>783</v>
      </c>
      <c r="D5760" t="s">
        <v>3632</v>
      </c>
      <c r="E5760">
        <v>314</v>
      </c>
      <c r="F5760">
        <v>372</v>
      </c>
      <c r="G5760">
        <v>6199</v>
      </c>
      <c r="H5760" t="s">
        <v>3633</v>
      </c>
    </row>
    <row r="5761" spans="1:8" hidden="1" x14ac:dyDescent="0.25">
      <c r="A5761" t="s">
        <v>6067</v>
      </c>
      <c r="B5761" t="s">
        <v>6068</v>
      </c>
      <c r="C5761">
        <v>457</v>
      </c>
      <c r="D5761" t="s">
        <v>3630</v>
      </c>
      <c r="E5761">
        <v>292</v>
      </c>
      <c r="F5761">
        <v>449</v>
      </c>
      <c r="G5761">
        <v>5833</v>
      </c>
      <c r="H5761" t="s">
        <v>3631</v>
      </c>
    </row>
    <row r="5762" spans="1:8" x14ac:dyDescent="0.25">
      <c r="A5762" t="s">
        <v>6067</v>
      </c>
      <c r="B5762" t="s">
        <v>6068</v>
      </c>
      <c r="C5762">
        <v>457</v>
      </c>
      <c r="D5762" t="s">
        <v>3632</v>
      </c>
      <c r="E5762">
        <v>114</v>
      </c>
      <c r="F5762">
        <v>175</v>
      </c>
      <c r="G5762">
        <v>6199</v>
      </c>
      <c r="H5762" t="s">
        <v>3633</v>
      </c>
    </row>
    <row r="5763" spans="1:8" x14ac:dyDescent="0.25">
      <c r="A5763" t="s">
        <v>6067</v>
      </c>
      <c r="B5763" t="s">
        <v>6068</v>
      </c>
      <c r="C5763">
        <v>457</v>
      </c>
      <c r="D5763" t="s">
        <v>3632</v>
      </c>
      <c r="E5763">
        <v>179</v>
      </c>
      <c r="F5763">
        <v>238</v>
      </c>
      <c r="G5763">
        <v>6199</v>
      </c>
      <c r="H5763" t="s">
        <v>3633</v>
      </c>
    </row>
    <row r="5764" spans="1:8" hidden="1" x14ac:dyDescent="0.25">
      <c r="A5764" t="s">
        <v>748</v>
      </c>
      <c r="B5764" t="s">
        <v>2047</v>
      </c>
      <c r="C5764">
        <v>517</v>
      </c>
      <c r="D5764" t="s">
        <v>3630</v>
      </c>
      <c r="E5764">
        <v>326</v>
      </c>
      <c r="F5764">
        <v>488</v>
      </c>
      <c r="G5764">
        <v>5833</v>
      </c>
      <c r="H5764" t="s">
        <v>3631</v>
      </c>
    </row>
    <row r="5765" spans="1:8" x14ac:dyDescent="0.25">
      <c r="A5765" t="s">
        <v>748</v>
      </c>
      <c r="B5765" t="s">
        <v>2047</v>
      </c>
      <c r="C5765">
        <v>517</v>
      </c>
      <c r="D5765" t="s">
        <v>3632</v>
      </c>
      <c r="E5765">
        <v>230</v>
      </c>
      <c r="F5765">
        <v>266</v>
      </c>
      <c r="G5765">
        <v>6199</v>
      </c>
      <c r="H5765" t="s">
        <v>3633</v>
      </c>
    </row>
    <row r="5766" spans="1:8" hidden="1" x14ac:dyDescent="0.25">
      <c r="A5766" t="s">
        <v>6069</v>
      </c>
      <c r="B5766" t="s">
        <v>6070</v>
      </c>
      <c r="C5766">
        <v>899</v>
      </c>
      <c r="D5766" t="s">
        <v>3657</v>
      </c>
      <c r="E5766">
        <v>785</v>
      </c>
      <c r="F5766">
        <v>879</v>
      </c>
      <c r="G5766">
        <v>2653</v>
      </c>
      <c r="H5766" t="s">
        <v>3658</v>
      </c>
    </row>
    <row r="5767" spans="1:8" hidden="1" x14ac:dyDescent="0.25">
      <c r="A5767" t="s">
        <v>6069</v>
      </c>
      <c r="B5767" t="s">
        <v>6070</v>
      </c>
      <c r="C5767">
        <v>899</v>
      </c>
      <c r="D5767" t="s">
        <v>5565</v>
      </c>
      <c r="E5767">
        <v>1</v>
      </c>
      <c r="F5767">
        <v>109</v>
      </c>
      <c r="G5767">
        <v>19</v>
      </c>
    </row>
    <row r="5768" spans="1:8" hidden="1" x14ac:dyDescent="0.25">
      <c r="A5768" t="s">
        <v>6069</v>
      </c>
      <c r="B5768" t="s">
        <v>6070</v>
      </c>
      <c r="C5768">
        <v>899</v>
      </c>
      <c r="D5768" t="s">
        <v>5566</v>
      </c>
      <c r="E5768">
        <v>111</v>
      </c>
      <c r="F5768">
        <v>159</v>
      </c>
      <c r="G5768">
        <v>2</v>
      </c>
    </row>
    <row r="5769" spans="1:8" hidden="1" x14ac:dyDescent="0.25">
      <c r="A5769" t="s">
        <v>6069</v>
      </c>
      <c r="B5769" t="s">
        <v>6070</v>
      </c>
      <c r="C5769">
        <v>899</v>
      </c>
      <c r="D5769" t="s">
        <v>3630</v>
      </c>
      <c r="E5769">
        <v>532</v>
      </c>
      <c r="F5769">
        <v>697</v>
      </c>
      <c r="G5769">
        <v>5833</v>
      </c>
      <c r="H5769" t="s">
        <v>3631</v>
      </c>
    </row>
    <row r="5770" spans="1:8" x14ac:dyDescent="0.25">
      <c r="A5770" t="s">
        <v>6069</v>
      </c>
      <c r="B5770" t="s">
        <v>6070</v>
      </c>
      <c r="C5770">
        <v>899</v>
      </c>
      <c r="D5770" t="s">
        <v>3632</v>
      </c>
      <c r="E5770">
        <v>161</v>
      </c>
      <c r="F5770">
        <v>222</v>
      </c>
      <c r="G5770">
        <v>6199</v>
      </c>
      <c r="H5770" t="s">
        <v>3633</v>
      </c>
    </row>
    <row r="5771" spans="1:8" x14ac:dyDescent="0.25">
      <c r="A5771" t="s">
        <v>6069</v>
      </c>
      <c r="B5771" t="s">
        <v>6070</v>
      </c>
      <c r="C5771">
        <v>899</v>
      </c>
      <c r="D5771" t="s">
        <v>3632</v>
      </c>
      <c r="E5771">
        <v>224</v>
      </c>
      <c r="F5771">
        <v>308</v>
      </c>
      <c r="G5771">
        <v>6199</v>
      </c>
      <c r="H5771" t="s">
        <v>3633</v>
      </c>
    </row>
    <row r="5772" spans="1:8" x14ac:dyDescent="0.25">
      <c r="A5772" t="s">
        <v>6069</v>
      </c>
      <c r="B5772" t="s">
        <v>6070</v>
      </c>
      <c r="C5772">
        <v>899</v>
      </c>
      <c r="D5772" t="s">
        <v>3632</v>
      </c>
      <c r="E5772">
        <v>311</v>
      </c>
      <c r="F5772">
        <v>435</v>
      </c>
      <c r="G5772">
        <v>6199</v>
      </c>
      <c r="H5772" t="s">
        <v>3633</v>
      </c>
    </row>
    <row r="5773" spans="1:8" hidden="1" x14ac:dyDescent="0.25">
      <c r="A5773" t="s">
        <v>6071</v>
      </c>
      <c r="B5773" t="s">
        <v>6072</v>
      </c>
      <c r="C5773">
        <v>780</v>
      </c>
      <c r="D5773" t="s">
        <v>3657</v>
      </c>
      <c r="E5773">
        <v>72</v>
      </c>
      <c r="F5773">
        <v>162</v>
      </c>
      <c r="G5773">
        <v>2653</v>
      </c>
      <c r="H5773" t="s">
        <v>3658</v>
      </c>
    </row>
    <row r="5774" spans="1:8" hidden="1" x14ac:dyDescent="0.25">
      <c r="A5774" t="s">
        <v>6071</v>
      </c>
      <c r="B5774" t="s">
        <v>6072</v>
      </c>
      <c r="C5774">
        <v>780</v>
      </c>
      <c r="D5774" t="s">
        <v>3639</v>
      </c>
      <c r="E5774">
        <v>340</v>
      </c>
      <c r="F5774">
        <v>388</v>
      </c>
      <c r="G5774">
        <v>4169</v>
      </c>
      <c r="H5774" t="s">
        <v>3640</v>
      </c>
    </row>
    <row r="5775" spans="1:8" hidden="1" x14ac:dyDescent="0.25">
      <c r="A5775" t="s">
        <v>6071</v>
      </c>
      <c r="B5775" t="s">
        <v>6072</v>
      </c>
      <c r="C5775">
        <v>780</v>
      </c>
      <c r="D5775" t="s">
        <v>3630</v>
      </c>
      <c r="E5775">
        <v>619</v>
      </c>
      <c r="F5775">
        <v>774</v>
      </c>
      <c r="G5775">
        <v>5833</v>
      </c>
      <c r="H5775" t="s">
        <v>3631</v>
      </c>
    </row>
    <row r="5776" spans="1:8" x14ac:dyDescent="0.25">
      <c r="A5776" t="s">
        <v>6071</v>
      </c>
      <c r="B5776" t="s">
        <v>6072</v>
      </c>
      <c r="C5776">
        <v>780</v>
      </c>
      <c r="D5776" t="s">
        <v>3632</v>
      </c>
      <c r="E5776">
        <v>413</v>
      </c>
      <c r="F5776">
        <v>506</v>
      </c>
      <c r="G5776">
        <v>6199</v>
      </c>
      <c r="H5776" t="s">
        <v>3633</v>
      </c>
    </row>
    <row r="5777" spans="1:8" hidden="1" x14ac:dyDescent="0.25">
      <c r="A5777" t="s">
        <v>6073</v>
      </c>
      <c r="B5777" t="s">
        <v>6074</v>
      </c>
      <c r="C5777">
        <v>794</v>
      </c>
      <c r="D5777" t="s">
        <v>6064</v>
      </c>
      <c r="E5777">
        <v>1</v>
      </c>
      <c r="F5777">
        <v>39</v>
      </c>
      <c r="G5777">
        <v>3</v>
      </c>
    </row>
    <row r="5778" spans="1:8" hidden="1" x14ac:dyDescent="0.25">
      <c r="A5778" t="s">
        <v>6073</v>
      </c>
      <c r="B5778" t="s">
        <v>6074</v>
      </c>
      <c r="C5778">
        <v>794</v>
      </c>
      <c r="D5778" t="s">
        <v>3630</v>
      </c>
      <c r="E5778">
        <v>449</v>
      </c>
      <c r="F5778">
        <v>609</v>
      </c>
      <c r="G5778">
        <v>5833</v>
      </c>
      <c r="H5778" t="s">
        <v>3631</v>
      </c>
    </row>
    <row r="5779" spans="1:8" x14ac:dyDescent="0.25">
      <c r="A5779" t="s">
        <v>6073</v>
      </c>
      <c r="B5779" t="s">
        <v>6074</v>
      </c>
      <c r="C5779">
        <v>794</v>
      </c>
      <c r="D5779" t="s">
        <v>3632</v>
      </c>
      <c r="E5779">
        <v>40</v>
      </c>
      <c r="F5779">
        <v>100</v>
      </c>
      <c r="G5779">
        <v>6199</v>
      </c>
      <c r="H5779" t="s">
        <v>3633</v>
      </c>
    </row>
    <row r="5780" spans="1:8" x14ac:dyDescent="0.25">
      <c r="A5780" t="s">
        <v>6073</v>
      </c>
      <c r="B5780" t="s">
        <v>6074</v>
      </c>
      <c r="C5780">
        <v>794</v>
      </c>
      <c r="D5780" t="s">
        <v>3632</v>
      </c>
      <c r="E5780">
        <v>104</v>
      </c>
      <c r="F5780">
        <v>229</v>
      </c>
      <c r="G5780">
        <v>6199</v>
      </c>
      <c r="H5780" t="s">
        <v>3633</v>
      </c>
    </row>
    <row r="5781" spans="1:8" x14ac:dyDescent="0.25">
      <c r="A5781" t="s">
        <v>6073</v>
      </c>
      <c r="B5781" t="s">
        <v>6074</v>
      </c>
      <c r="C5781">
        <v>794</v>
      </c>
      <c r="D5781" t="s">
        <v>3632</v>
      </c>
      <c r="E5781">
        <v>325</v>
      </c>
      <c r="F5781">
        <v>383</v>
      </c>
      <c r="G5781">
        <v>6199</v>
      </c>
      <c r="H5781" t="s">
        <v>3633</v>
      </c>
    </row>
    <row r="5782" spans="1:8" hidden="1" x14ac:dyDescent="0.25">
      <c r="A5782" t="s">
        <v>6075</v>
      </c>
      <c r="B5782" t="s">
        <v>6076</v>
      </c>
      <c r="C5782">
        <v>784</v>
      </c>
      <c r="D5782" t="s">
        <v>4569</v>
      </c>
      <c r="E5782">
        <v>1</v>
      </c>
      <c r="F5782">
        <v>199</v>
      </c>
      <c r="G5782">
        <v>8</v>
      </c>
    </row>
    <row r="5783" spans="1:8" hidden="1" x14ac:dyDescent="0.25">
      <c r="A5783" t="s">
        <v>6075</v>
      </c>
      <c r="B5783" t="s">
        <v>6076</v>
      </c>
      <c r="C5783">
        <v>784</v>
      </c>
      <c r="D5783" t="s">
        <v>3639</v>
      </c>
      <c r="E5783">
        <v>326</v>
      </c>
      <c r="F5783">
        <v>374</v>
      </c>
      <c r="G5783">
        <v>4169</v>
      </c>
      <c r="H5783" t="s">
        <v>3640</v>
      </c>
    </row>
    <row r="5784" spans="1:8" hidden="1" x14ac:dyDescent="0.25">
      <c r="A5784" t="s">
        <v>6075</v>
      </c>
      <c r="B5784" t="s">
        <v>6076</v>
      </c>
      <c r="C5784">
        <v>784</v>
      </c>
      <c r="D5784" t="s">
        <v>3630</v>
      </c>
      <c r="E5784">
        <v>609</v>
      </c>
      <c r="F5784">
        <v>766</v>
      </c>
      <c r="G5784">
        <v>5833</v>
      </c>
      <c r="H5784" t="s">
        <v>3631</v>
      </c>
    </row>
    <row r="5785" spans="1:8" x14ac:dyDescent="0.25">
      <c r="A5785" t="s">
        <v>6075</v>
      </c>
      <c r="B5785" t="s">
        <v>6076</v>
      </c>
      <c r="C5785">
        <v>784</v>
      </c>
      <c r="D5785" t="s">
        <v>3632</v>
      </c>
      <c r="E5785">
        <v>399</v>
      </c>
      <c r="F5785">
        <v>499</v>
      </c>
      <c r="G5785">
        <v>6199</v>
      </c>
      <c r="H5785" t="s">
        <v>3633</v>
      </c>
    </row>
    <row r="5786" spans="1:8" hidden="1" x14ac:dyDescent="0.25">
      <c r="A5786" t="s">
        <v>6077</v>
      </c>
      <c r="B5786" t="s">
        <v>6078</v>
      </c>
      <c r="C5786">
        <v>558</v>
      </c>
      <c r="D5786" t="s">
        <v>3630</v>
      </c>
      <c r="E5786">
        <v>392</v>
      </c>
      <c r="F5786">
        <v>558</v>
      </c>
      <c r="G5786">
        <v>5833</v>
      </c>
      <c r="H5786" t="s">
        <v>3631</v>
      </c>
    </row>
    <row r="5787" spans="1:8" x14ac:dyDescent="0.25">
      <c r="A5787" t="s">
        <v>6077</v>
      </c>
      <c r="B5787" t="s">
        <v>6078</v>
      </c>
      <c r="C5787">
        <v>558</v>
      </c>
      <c r="D5787" t="s">
        <v>3632</v>
      </c>
      <c r="E5787">
        <v>277</v>
      </c>
      <c r="F5787">
        <v>311</v>
      </c>
      <c r="G5787">
        <v>6199</v>
      </c>
      <c r="H5787" t="s">
        <v>3633</v>
      </c>
    </row>
    <row r="5788" spans="1:8" hidden="1" x14ac:dyDescent="0.25">
      <c r="A5788" t="s">
        <v>6077</v>
      </c>
      <c r="B5788" t="s">
        <v>6078</v>
      </c>
      <c r="C5788">
        <v>558</v>
      </c>
      <c r="D5788" t="s">
        <v>6079</v>
      </c>
      <c r="E5788">
        <v>187</v>
      </c>
      <c r="F5788">
        <v>282</v>
      </c>
      <c r="G5788">
        <v>476</v>
      </c>
      <c r="H5788" t="s">
        <v>6080</v>
      </c>
    </row>
    <row r="5789" spans="1:8" hidden="1" x14ac:dyDescent="0.25">
      <c r="A5789" t="s">
        <v>6081</v>
      </c>
      <c r="B5789" t="s">
        <v>6082</v>
      </c>
      <c r="C5789">
        <v>850</v>
      </c>
      <c r="D5789" t="s">
        <v>4471</v>
      </c>
      <c r="E5789">
        <v>718</v>
      </c>
      <c r="F5789">
        <v>849</v>
      </c>
      <c r="G5789">
        <v>1118</v>
      </c>
      <c r="H5789" t="s">
        <v>4472</v>
      </c>
    </row>
    <row r="5790" spans="1:8" hidden="1" x14ac:dyDescent="0.25">
      <c r="A5790" t="s">
        <v>6081</v>
      </c>
      <c r="B5790" t="s">
        <v>6082</v>
      </c>
      <c r="C5790">
        <v>850</v>
      </c>
      <c r="D5790" t="s">
        <v>3630</v>
      </c>
      <c r="E5790">
        <v>437</v>
      </c>
      <c r="F5790">
        <v>608</v>
      </c>
      <c r="G5790">
        <v>5833</v>
      </c>
      <c r="H5790" t="s">
        <v>3631</v>
      </c>
    </row>
    <row r="5791" spans="1:8" x14ac:dyDescent="0.25">
      <c r="A5791" t="s">
        <v>6081</v>
      </c>
      <c r="B5791" t="s">
        <v>6082</v>
      </c>
      <c r="C5791">
        <v>850</v>
      </c>
      <c r="D5791" t="s">
        <v>3632</v>
      </c>
      <c r="E5791">
        <v>293</v>
      </c>
      <c r="F5791">
        <v>357</v>
      </c>
      <c r="G5791">
        <v>6199</v>
      </c>
      <c r="H5791" t="s">
        <v>3633</v>
      </c>
    </row>
    <row r="5792" spans="1:8" hidden="1" x14ac:dyDescent="0.25">
      <c r="A5792" t="s">
        <v>6081</v>
      </c>
      <c r="B5792" t="s">
        <v>6082</v>
      </c>
      <c r="C5792">
        <v>850</v>
      </c>
      <c r="D5792" t="s">
        <v>4819</v>
      </c>
      <c r="E5792">
        <v>78</v>
      </c>
      <c r="F5792">
        <v>111</v>
      </c>
      <c r="G5792">
        <v>18473</v>
      </c>
      <c r="H5792" t="s">
        <v>4820</v>
      </c>
    </row>
    <row r="5793" spans="1:8" hidden="1" x14ac:dyDescent="0.25">
      <c r="A5793" t="s">
        <v>6083</v>
      </c>
      <c r="B5793" t="s">
        <v>6084</v>
      </c>
      <c r="C5793">
        <v>696</v>
      </c>
      <c r="D5793" t="s">
        <v>3657</v>
      </c>
      <c r="E5793">
        <v>48</v>
      </c>
      <c r="F5793">
        <v>143</v>
      </c>
      <c r="G5793">
        <v>2653</v>
      </c>
      <c r="H5793" t="s">
        <v>3658</v>
      </c>
    </row>
    <row r="5794" spans="1:8" hidden="1" x14ac:dyDescent="0.25">
      <c r="A5794" t="s">
        <v>6083</v>
      </c>
      <c r="B5794" t="s">
        <v>6084</v>
      </c>
      <c r="C5794">
        <v>696</v>
      </c>
      <c r="D5794" t="s">
        <v>3659</v>
      </c>
      <c r="E5794">
        <v>203</v>
      </c>
      <c r="F5794">
        <v>241</v>
      </c>
      <c r="G5794">
        <v>109</v>
      </c>
    </row>
    <row r="5795" spans="1:8" hidden="1" x14ac:dyDescent="0.25">
      <c r="A5795" t="s">
        <v>6083</v>
      </c>
      <c r="B5795" t="s">
        <v>6084</v>
      </c>
      <c r="C5795">
        <v>696</v>
      </c>
      <c r="D5795" t="s">
        <v>3639</v>
      </c>
      <c r="E5795">
        <v>311</v>
      </c>
      <c r="F5795">
        <v>359</v>
      </c>
      <c r="G5795">
        <v>4169</v>
      </c>
      <c r="H5795" t="s">
        <v>3640</v>
      </c>
    </row>
    <row r="5796" spans="1:8" hidden="1" x14ac:dyDescent="0.25">
      <c r="A5796" t="s">
        <v>6083</v>
      </c>
      <c r="B5796" t="s">
        <v>6084</v>
      </c>
      <c r="C5796">
        <v>696</v>
      </c>
      <c r="D5796" t="s">
        <v>3630</v>
      </c>
      <c r="E5796">
        <v>536</v>
      </c>
      <c r="F5796">
        <v>695</v>
      </c>
      <c r="G5796">
        <v>5833</v>
      </c>
      <c r="H5796" t="s">
        <v>3631</v>
      </c>
    </row>
    <row r="5797" spans="1:8" x14ac:dyDescent="0.25">
      <c r="A5797" t="s">
        <v>6083</v>
      </c>
      <c r="B5797" t="s">
        <v>6084</v>
      </c>
      <c r="C5797">
        <v>696</v>
      </c>
      <c r="D5797" t="s">
        <v>3632</v>
      </c>
      <c r="E5797">
        <v>384</v>
      </c>
      <c r="F5797">
        <v>449</v>
      </c>
      <c r="G5797">
        <v>6199</v>
      </c>
      <c r="H5797" t="s">
        <v>3633</v>
      </c>
    </row>
    <row r="5798" spans="1:8" hidden="1" x14ac:dyDescent="0.25">
      <c r="A5798" t="s">
        <v>6085</v>
      </c>
      <c r="B5798" t="s">
        <v>6086</v>
      </c>
      <c r="C5798">
        <v>688</v>
      </c>
      <c r="D5798" t="s">
        <v>3630</v>
      </c>
      <c r="E5798">
        <v>460</v>
      </c>
      <c r="F5798">
        <v>621</v>
      </c>
      <c r="G5798">
        <v>5833</v>
      </c>
      <c r="H5798" t="s">
        <v>3631</v>
      </c>
    </row>
    <row r="5799" spans="1:8" x14ac:dyDescent="0.25">
      <c r="A5799" t="s">
        <v>6085</v>
      </c>
      <c r="B5799" t="s">
        <v>6086</v>
      </c>
      <c r="C5799">
        <v>688</v>
      </c>
      <c r="D5799" t="s">
        <v>3632</v>
      </c>
      <c r="E5799">
        <v>199</v>
      </c>
      <c r="F5799">
        <v>268</v>
      </c>
      <c r="G5799">
        <v>6199</v>
      </c>
      <c r="H5799" t="s">
        <v>3633</v>
      </c>
    </row>
    <row r="5800" spans="1:8" x14ac:dyDescent="0.25">
      <c r="A5800" t="s">
        <v>6085</v>
      </c>
      <c r="B5800" t="s">
        <v>6086</v>
      </c>
      <c r="C5800">
        <v>688</v>
      </c>
      <c r="D5800" t="s">
        <v>3632</v>
      </c>
      <c r="E5800">
        <v>274</v>
      </c>
      <c r="F5800">
        <v>354</v>
      </c>
      <c r="G5800">
        <v>6199</v>
      </c>
      <c r="H5800" t="s">
        <v>3633</v>
      </c>
    </row>
    <row r="5801" spans="1:8" hidden="1" x14ac:dyDescent="0.25">
      <c r="A5801" t="s">
        <v>749</v>
      </c>
      <c r="B5801" t="s">
        <v>2048</v>
      </c>
      <c r="C5801">
        <v>491</v>
      </c>
      <c r="D5801" t="s">
        <v>3798</v>
      </c>
      <c r="E5801">
        <v>269</v>
      </c>
      <c r="F5801">
        <v>291</v>
      </c>
      <c r="G5801">
        <v>132</v>
      </c>
    </row>
    <row r="5802" spans="1:8" hidden="1" x14ac:dyDescent="0.25">
      <c r="A5802" t="s">
        <v>749</v>
      </c>
      <c r="B5802" t="s">
        <v>2048</v>
      </c>
      <c r="C5802">
        <v>491</v>
      </c>
      <c r="D5802" t="s">
        <v>3630</v>
      </c>
      <c r="E5802">
        <v>328</v>
      </c>
      <c r="F5802">
        <v>488</v>
      </c>
      <c r="G5802">
        <v>5833</v>
      </c>
      <c r="H5802" t="s">
        <v>3631</v>
      </c>
    </row>
    <row r="5803" spans="1:8" x14ac:dyDescent="0.25">
      <c r="A5803" t="s">
        <v>749</v>
      </c>
      <c r="B5803" t="s">
        <v>2048</v>
      </c>
      <c r="C5803">
        <v>491</v>
      </c>
      <c r="D5803" t="s">
        <v>3632</v>
      </c>
      <c r="E5803">
        <v>178</v>
      </c>
      <c r="F5803">
        <v>268</v>
      </c>
      <c r="G5803">
        <v>6199</v>
      </c>
      <c r="H5803" t="s">
        <v>3633</v>
      </c>
    </row>
    <row r="5804" spans="1:8" hidden="1" x14ac:dyDescent="0.25">
      <c r="A5804" t="s">
        <v>6087</v>
      </c>
      <c r="B5804" t="s">
        <v>6088</v>
      </c>
      <c r="C5804">
        <v>705</v>
      </c>
      <c r="D5804" t="s">
        <v>3630</v>
      </c>
      <c r="E5804">
        <v>454</v>
      </c>
      <c r="F5804">
        <v>615</v>
      </c>
      <c r="G5804">
        <v>5833</v>
      </c>
      <c r="H5804" t="s">
        <v>3631</v>
      </c>
    </row>
    <row r="5805" spans="1:8" x14ac:dyDescent="0.25">
      <c r="A5805" t="s">
        <v>6087</v>
      </c>
      <c r="B5805" t="s">
        <v>6088</v>
      </c>
      <c r="C5805">
        <v>705</v>
      </c>
      <c r="D5805" t="s">
        <v>3632</v>
      </c>
      <c r="E5805">
        <v>130</v>
      </c>
      <c r="F5805">
        <v>193</v>
      </c>
      <c r="G5805">
        <v>6199</v>
      </c>
      <c r="H5805" t="s">
        <v>3633</v>
      </c>
    </row>
    <row r="5806" spans="1:8" x14ac:dyDescent="0.25">
      <c r="A5806" t="s">
        <v>6087</v>
      </c>
      <c r="B5806" t="s">
        <v>6088</v>
      </c>
      <c r="C5806">
        <v>705</v>
      </c>
      <c r="D5806" t="s">
        <v>3632</v>
      </c>
      <c r="E5806">
        <v>195</v>
      </c>
      <c r="F5806">
        <v>266</v>
      </c>
      <c r="G5806">
        <v>6199</v>
      </c>
      <c r="H5806" t="s">
        <v>3633</v>
      </c>
    </row>
    <row r="5807" spans="1:8" x14ac:dyDescent="0.25">
      <c r="A5807" t="s">
        <v>6087</v>
      </c>
      <c r="B5807" t="s">
        <v>6088</v>
      </c>
      <c r="C5807">
        <v>705</v>
      </c>
      <c r="D5807" t="s">
        <v>3632</v>
      </c>
      <c r="E5807">
        <v>270</v>
      </c>
      <c r="F5807">
        <v>349</v>
      </c>
      <c r="G5807">
        <v>6199</v>
      </c>
      <c r="H5807" t="s">
        <v>3633</v>
      </c>
    </row>
    <row r="5808" spans="1:8" hidden="1" x14ac:dyDescent="0.25">
      <c r="A5808" t="s">
        <v>6089</v>
      </c>
      <c r="B5808" t="s">
        <v>6090</v>
      </c>
      <c r="C5808">
        <v>683</v>
      </c>
      <c r="D5808" t="s">
        <v>3649</v>
      </c>
      <c r="E5808">
        <v>31</v>
      </c>
      <c r="F5808">
        <v>200</v>
      </c>
      <c r="G5808">
        <v>265</v>
      </c>
    </row>
    <row r="5809" spans="1:8" hidden="1" x14ac:dyDescent="0.25">
      <c r="A5809" t="s">
        <v>6089</v>
      </c>
      <c r="B5809" t="s">
        <v>6090</v>
      </c>
      <c r="C5809">
        <v>683</v>
      </c>
      <c r="D5809" t="s">
        <v>3650</v>
      </c>
      <c r="E5809">
        <v>202</v>
      </c>
      <c r="F5809">
        <v>279</v>
      </c>
      <c r="G5809">
        <v>51</v>
      </c>
    </row>
    <row r="5810" spans="1:8" hidden="1" x14ac:dyDescent="0.25">
      <c r="A5810" t="s">
        <v>6089</v>
      </c>
      <c r="B5810" t="s">
        <v>6090</v>
      </c>
      <c r="C5810">
        <v>683</v>
      </c>
      <c r="D5810" t="s">
        <v>3639</v>
      </c>
      <c r="E5810">
        <v>295</v>
      </c>
      <c r="F5810">
        <v>343</v>
      </c>
      <c r="G5810">
        <v>4169</v>
      </c>
      <c r="H5810" t="s">
        <v>3640</v>
      </c>
    </row>
    <row r="5811" spans="1:8" hidden="1" x14ac:dyDescent="0.25">
      <c r="A5811" t="s">
        <v>6089</v>
      </c>
      <c r="B5811" t="s">
        <v>6090</v>
      </c>
      <c r="C5811">
        <v>683</v>
      </c>
      <c r="D5811" t="s">
        <v>3630</v>
      </c>
      <c r="E5811">
        <v>521</v>
      </c>
      <c r="F5811">
        <v>680</v>
      </c>
      <c r="G5811">
        <v>5833</v>
      </c>
      <c r="H5811" t="s">
        <v>3631</v>
      </c>
    </row>
    <row r="5812" spans="1:8" x14ac:dyDescent="0.25">
      <c r="A5812" t="s">
        <v>6089</v>
      </c>
      <c r="B5812" t="s">
        <v>6090</v>
      </c>
      <c r="C5812">
        <v>683</v>
      </c>
      <c r="D5812" t="s">
        <v>3632</v>
      </c>
      <c r="E5812">
        <v>368</v>
      </c>
      <c r="F5812">
        <v>433</v>
      </c>
      <c r="G5812">
        <v>6199</v>
      </c>
      <c r="H5812" t="s">
        <v>3633</v>
      </c>
    </row>
    <row r="5813" spans="1:8" hidden="1" x14ac:dyDescent="0.25">
      <c r="A5813" t="s">
        <v>6091</v>
      </c>
      <c r="B5813" t="s">
        <v>6092</v>
      </c>
      <c r="C5813">
        <v>770</v>
      </c>
      <c r="D5813" t="s">
        <v>3630</v>
      </c>
      <c r="E5813">
        <v>504</v>
      </c>
      <c r="F5813">
        <v>671</v>
      </c>
      <c r="G5813">
        <v>5833</v>
      </c>
      <c r="H5813" t="s">
        <v>3631</v>
      </c>
    </row>
    <row r="5814" spans="1:8" x14ac:dyDescent="0.25">
      <c r="A5814" t="s">
        <v>6091</v>
      </c>
      <c r="B5814" t="s">
        <v>6092</v>
      </c>
      <c r="C5814">
        <v>770</v>
      </c>
      <c r="D5814" t="s">
        <v>3632</v>
      </c>
      <c r="E5814">
        <v>148</v>
      </c>
      <c r="F5814">
        <v>209</v>
      </c>
      <c r="G5814">
        <v>6199</v>
      </c>
      <c r="H5814" t="s">
        <v>3633</v>
      </c>
    </row>
    <row r="5815" spans="1:8" x14ac:dyDescent="0.25">
      <c r="A5815" t="s">
        <v>6091</v>
      </c>
      <c r="B5815" t="s">
        <v>6092</v>
      </c>
      <c r="C5815">
        <v>770</v>
      </c>
      <c r="D5815" t="s">
        <v>3632</v>
      </c>
      <c r="E5815">
        <v>211</v>
      </c>
      <c r="F5815">
        <v>291</v>
      </c>
      <c r="G5815">
        <v>6199</v>
      </c>
      <c r="H5815" t="s">
        <v>3633</v>
      </c>
    </row>
    <row r="5816" spans="1:8" x14ac:dyDescent="0.25">
      <c r="A5816" t="s">
        <v>6091</v>
      </c>
      <c r="B5816" t="s">
        <v>6092</v>
      </c>
      <c r="C5816">
        <v>770</v>
      </c>
      <c r="D5816" t="s">
        <v>3632</v>
      </c>
      <c r="E5816">
        <v>300</v>
      </c>
      <c r="F5816">
        <v>418</v>
      </c>
      <c r="G5816">
        <v>6199</v>
      </c>
      <c r="H5816" t="s">
        <v>3633</v>
      </c>
    </row>
    <row r="5817" spans="1:8" hidden="1" x14ac:dyDescent="0.25">
      <c r="A5817" t="s">
        <v>6093</v>
      </c>
      <c r="B5817" t="s">
        <v>6094</v>
      </c>
      <c r="C5817">
        <v>713</v>
      </c>
      <c r="D5817" t="s">
        <v>3657</v>
      </c>
      <c r="E5817">
        <v>37</v>
      </c>
      <c r="F5817">
        <v>131</v>
      </c>
      <c r="G5817">
        <v>2653</v>
      </c>
      <c r="H5817" t="s">
        <v>3658</v>
      </c>
    </row>
    <row r="5818" spans="1:8" hidden="1" x14ac:dyDescent="0.25">
      <c r="A5818" t="s">
        <v>6093</v>
      </c>
      <c r="B5818" t="s">
        <v>6094</v>
      </c>
      <c r="C5818">
        <v>713</v>
      </c>
      <c r="D5818" t="s">
        <v>3657</v>
      </c>
      <c r="E5818">
        <v>161</v>
      </c>
      <c r="F5818">
        <v>256</v>
      </c>
      <c r="G5818">
        <v>2653</v>
      </c>
      <c r="H5818" t="s">
        <v>3658</v>
      </c>
    </row>
    <row r="5819" spans="1:8" hidden="1" x14ac:dyDescent="0.25">
      <c r="A5819" t="s">
        <v>6093</v>
      </c>
      <c r="B5819" t="s">
        <v>6094</v>
      </c>
      <c r="C5819">
        <v>713</v>
      </c>
      <c r="D5819" t="s">
        <v>3639</v>
      </c>
      <c r="E5819">
        <v>299</v>
      </c>
      <c r="F5819">
        <v>347</v>
      </c>
      <c r="G5819">
        <v>4169</v>
      </c>
      <c r="H5819" t="s">
        <v>3640</v>
      </c>
    </row>
    <row r="5820" spans="1:8" hidden="1" x14ac:dyDescent="0.25">
      <c r="A5820" t="s">
        <v>6093</v>
      </c>
      <c r="B5820" t="s">
        <v>6094</v>
      </c>
      <c r="C5820">
        <v>713</v>
      </c>
      <c r="D5820" t="s">
        <v>3630</v>
      </c>
      <c r="E5820">
        <v>552</v>
      </c>
      <c r="F5820">
        <v>707</v>
      </c>
      <c r="G5820">
        <v>5833</v>
      </c>
      <c r="H5820" t="s">
        <v>3631</v>
      </c>
    </row>
    <row r="5821" spans="1:8" x14ac:dyDescent="0.25">
      <c r="A5821" t="s">
        <v>6093</v>
      </c>
      <c r="B5821" t="s">
        <v>6094</v>
      </c>
      <c r="C5821">
        <v>713</v>
      </c>
      <c r="D5821" t="s">
        <v>3632</v>
      </c>
      <c r="E5821">
        <v>372</v>
      </c>
      <c r="F5821">
        <v>448</v>
      </c>
      <c r="G5821">
        <v>6199</v>
      </c>
      <c r="H5821" t="s">
        <v>3633</v>
      </c>
    </row>
    <row r="5822" spans="1:8" hidden="1" x14ac:dyDescent="0.25">
      <c r="A5822" t="s">
        <v>750</v>
      </c>
      <c r="B5822" t="s">
        <v>2049</v>
      </c>
      <c r="C5822">
        <v>613</v>
      </c>
      <c r="D5822" t="s">
        <v>3630</v>
      </c>
      <c r="E5822">
        <v>429</v>
      </c>
      <c r="F5822">
        <v>587</v>
      </c>
      <c r="G5822">
        <v>5833</v>
      </c>
      <c r="H5822" t="s">
        <v>3631</v>
      </c>
    </row>
    <row r="5823" spans="1:8" x14ac:dyDescent="0.25">
      <c r="A5823" t="s">
        <v>750</v>
      </c>
      <c r="B5823" t="s">
        <v>2049</v>
      </c>
      <c r="C5823">
        <v>613</v>
      </c>
      <c r="D5823" t="s">
        <v>3632</v>
      </c>
      <c r="E5823">
        <v>201</v>
      </c>
      <c r="F5823">
        <v>341</v>
      </c>
      <c r="G5823">
        <v>6199</v>
      </c>
      <c r="H5823" t="s">
        <v>3633</v>
      </c>
    </row>
    <row r="5824" spans="1:8" hidden="1" x14ac:dyDescent="0.25">
      <c r="A5824" t="s">
        <v>6095</v>
      </c>
      <c r="B5824" t="s">
        <v>6096</v>
      </c>
      <c r="C5824">
        <v>638</v>
      </c>
      <c r="D5824" t="s">
        <v>3630</v>
      </c>
      <c r="E5824">
        <v>431</v>
      </c>
      <c r="F5824">
        <v>592</v>
      </c>
      <c r="G5824">
        <v>5833</v>
      </c>
      <c r="H5824" t="s">
        <v>3631</v>
      </c>
    </row>
    <row r="5825" spans="1:8" x14ac:dyDescent="0.25">
      <c r="A5825" t="s">
        <v>6095</v>
      </c>
      <c r="B5825" t="s">
        <v>6096</v>
      </c>
      <c r="C5825">
        <v>638</v>
      </c>
      <c r="D5825" t="s">
        <v>3632</v>
      </c>
      <c r="E5825">
        <v>129</v>
      </c>
      <c r="F5825">
        <v>190</v>
      </c>
      <c r="G5825">
        <v>6199</v>
      </c>
      <c r="H5825" t="s">
        <v>3633</v>
      </c>
    </row>
    <row r="5826" spans="1:8" x14ac:dyDescent="0.25">
      <c r="A5826" t="s">
        <v>6095</v>
      </c>
      <c r="B5826" t="s">
        <v>6096</v>
      </c>
      <c r="C5826">
        <v>638</v>
      </c>
      <c r="D5826" t="s">
        <v>3632</v>
      </c>
      <c r="E5826">
        <v>192</v>
      </c>
      <c r="F5826">
        <v>264</v>
      </c>
      <c r="G5826">
        <v>6199</v>
      </c>
      <c r="H5826" t="s">
        <v>3633</v>
      </c>
    </row>
    <row r="5827" spans="1:8" x14ac:dyDescent="0.25">
      <c r="A5827" t="s">
        <v>6095</v>
      </c>
      <c r="B5827" t="s">
        <v>6096</v>
      </c>
      <c r="C5827">
        <v>638</v>
      </c>
      <c r="D5827" t="s">
        <v>3632</v>
      </c>
      <c r="E5827">
        <v>268</v>
      </c>
      <c r="F5827">
        <v>347</v>
      </c>
      <c r="G5827">
        <v>6199</v>
      </c>
      <c r="H5827" t="s">
        <v>3633</v>
      </c>
    </row>
    <row r="5828" spans="1:8" hidden="1" x14ac:dyDescent="0.25">
      <c r="A5828" t="s">
        <v>751</v>
      </c>
      <c r="B5828" t="s">
        <v>2050</v>
      </c>
      <c r="C5828">
        <v>418</v>
      </c>
      <c r="D5828" t="s">
        <v>3630</v>
      </c>
      <c r="E5828">
        <v>251</v>
      </c>
      <c r="F5828">
        <v>411</v>
      </c>
      <c r="G5828">
        <v>5833</v>
      </c>
      <c r="H5828" t="s">
        <v>3631</v>
      </c>
    </row>
    <row r="5829" spans="1:8" x14ac:dyDescent="0.25">
      <c r="A5829" t="s">
        <v>751</v>
      </c>
      <c r="B5829" t="s">
        <v>2050</v>
      </c>
      <c r="C5829">
        <v>418</v>
      </c>
      <c r="D5829" t="s">
        <v>3632</v>
      </c>
      <c r="E5829">
        <v>117</v>
      </c>
      <c r="F5829">
        <v>181</v>
      </c>
      <c r="G5829">
        <v>6199</v>
      </c>
      <c r="H5829" t="s">
        <v>3633</v>
      </c>
    </row>
    <row r="5830" spans="1:8" hidden="1" x14ac:dyDescent="0.25">
      <c r="A5830" t="s">
        <v>6097</v>
      </c>
      <c r="B5830" t="s">
        <v>6098</v>
      </c>
      <c r="C5830">
        <v>711</v>
      </c>
      <c r="D5830" t="s">
        <v>3630</v>
      </c>
      <c r="E5830">
        <v>473</v>
      </c>
      <c r="F5830">
        <v>637</v>
      </c>
      <c r="G5830">
        <v>5833</v>
      </c>
      <c r="H5830" t="s">
        <v>3631</v>
      </c>
    </row>
    <row r="5831" spans="1:8" x14ac:dyDescent="0.25">
      <c r="A5831" t="s">
        <v>6097</v>
      </c>
      <c r="B5831" t="s">
        <v>6098</v>
      </c>
      <c r="C5831">
        <v>711</v>
      </c>
      <c r="D5831" t="s">
        <v>3632</v>
      </c>
      <c r="E5831">
        <v>128</v>
      </c>
      <c r="F5831">
        <v>189</v>
      </c>
      <c r="G5831">
        <v>6199</v>
      </c>
      <c r="H5831" t="s">
        <v>3633</v>
      </c>
    </row>
    <row r="5832" spans="1:8" x14ac:dyDescent="0.25">
      <c r="A5832" t="s">
        <v>6097</v>
      </c>
      <c r="B5832" t="s">
        <v>6098</v>
      </c>
      <c r="C5832">
        <v>711</v>
      </c>
      <c r="D5832" t="s">
        <v>3632</v>
      </c>
      <c r="E5832">
        <v>190</v>
      </c>
      <c r="F5832">
        <v>258</v>
      </c>
      <c r="G5832">
        <v>6199</v>
      </c>
      <c r="H5832" t="s">
        <v>3633</v>
      </c>
    </row>
    <row r="5833" spans="1:8" x14ac:dyDescent="0.25">
      <c r="A5833" t="s">
        <v>6097</v>
      </c>
      <c r="B5833" t="s">
        <v>6098</v>
      </c>
      <c r="C5833">
        <v>711</v>
      </c>
      <c r="D5833" t="s">
        <v>3632</v>
      </c>
      <c r="E5833">
        <v>262</v>
      </c>
      <c r="F5833">
        <v>369</v>
      </c>
      <c r="G5833">
        <v>6199</v>
      </c>
      <c r="H5833" t="s">
        <v>3633</v>
      </c>
    </row>
    <row r="5834" spans="1:8" hidden="1" x14ac:dyDescent="0.25">
      <c r="A5834" t="s">
        <v>6099</v>
      </c>
      <c r="B5834" t="s">
        <v>6100</v>
      </c>
      <c r="C5834">
        <v>619</v>
      </c>
      <c r="D5834" t="s">
        <v>3639</v>
      </c>
      <c r="E5834">
        <v>212</v>
      </c>
      <c r="F5834">
        <v>260</v>
      </c>
      <c r="G5834">
        <v>4169</v>
      </c>
      <c r="H5834" t="s">
        <v>3640</v>
      </c>
    </row>
    <row r="5835" spans="1:8" hidden="1" x14ac:dyDescent="0.25">
      <c r="A5835" t="s">
        <v>6099</v>
      </c>
      <c r="B5835" t="s">
        <v>6100</v>
      </c>
      <c r="C5835">
        <v>619</v>
      </c>
      <c r="D5835" t="s">
        <v>3630</v>
      </c>
      <c r="E5835">
        <v>450</v>
      </c>
      <c r="F5835">
        <v>614</v>
      </c>
      <c r="G5835">
        <v>5833</v>
      </c>
      <c r="H5835" t="s">
        <v>3631</v>
      </c>
    </row>
    <row r="5836" spans="1:8" x14ac:dyDescent="0.25">
      <c r="A5836" t="s">
        <v>6099</v>
      </c>
      <c r="B5836" t="s">
        <v>6100</v>
      </c>
      <c r="C5836">
        <v>619</v>
      </c>
      <c r="D5836" t="s">
        <v>3632</v>
      </c>
      <c r="E5836">
        <v>285</v>
      </c>
      <c r="F5836">
        <v>362</v>
      </c>
      <c r="G5836">
        <v>6199</v>
      </c>
      <c r="H5836" t="s">
        <v>3633</v>
      </c>
    </row>
    <row r="5837" spans="1:8" hidden="1" x14ac:dyDescent="0.25">
      <c r="A5837" t="s">
        <v>6101</v>
      </c>
      <c r="B5837" t="s">
        <v>6102</v>
      </c>
      <c r="C5837">
        <v>664</v>
      </c>
      <c r="D5837" t="s">
        <v>3630</v>
      </c>
      <c r="E5837">
        <v>421</v>
      </c>
      <c r="F5837">
        <v>586</v>
      </c>
      <c r="G5837">
        <v>5833</v>
      </c>
      <c r="H5837" t="s">
        <v>3631</v>
      </c>
    </row>
    <row r="5838" spans="1:8" x14ac:dyDescent="0.25">
      <c r="A5838" t="s">
        <v>6101</v>
      </c>
      <c r="B5838" t="s">
        <v>6102</v>
      </c>
      <c r="C5838">
        <v>664</v>
      </c>
      <c r="D5838" t="s">
        <v>3632</v>
      </c>
      <c r="E5838">
        <v>187</v>
      </c>
      <c r="F5838">
        <v>257</v>
      </c>
      <c r="G5838">
        <v>6199</v>
      </c>
      <c r="H5838" t="s">
        <v>3633</v>
      </c>
    </row>
    <row r="5839" spans="1:8" x14ac:dyDescent="0.25">
      <c r="A5839" t="s">
        <v>6101</v>
      </c>
      <c r="B5839" t="s">
        <v>6102</v>
      </c>
      <c r="C5839">
        <v>664</v>
      </c>
      <c r="D5839" t="s">
        <v>3632</v>
      </c>
      <c r="E5839">
        <v>262</v>
      </c>
      <c r="F5839">
        <v>340</v>
      </c>
      <c r="G5839">
        <v>6199</v>
      </c>
      <c r="H5839" t="s">
        <v>3633</v>
      </c>
    </row>
    <row r="5840" spans="1:8" hidden="1" x14ac:dyDescent="0.25">
      <c r="A5840" t="s">
        <v>6103</v>
      </c>
      <c r="B5840" t="s">
        <v>6104</v>
      </c>
      <c r="C5840">
        <v>705</v>
      </c>
      <c r="D5840" t="s">
        <v>3630</v>
      </c>
      <c r="E5840">
        <v>454</v>
      </c>
      <c r="F5840">
        <v>615</v>
      </c>
      <c r="G5840">
        <v>5833</v>
      </c>
      <c r="H5840" t="s">
        <v>3631</v>
      </c>
    </row>
    <row r="5841" spans="1:8" x14ac:dyDescent="0.25">
      <c r="A5841" t="s">
        <v>6103</v>
      </c>
      <c r="B5841" t="s">
        <v>6104</v>
      </c>
      <c r="C5841">
        <v>705</v>
      </c>
      <c r="D5841" t="s">
        <v>3632</v>
      </c>
      <c r="E5841">
        <v>130</v>
      </c>
      <c r="F5841">
        <v>193</v>
      </c>
      <c r="G5841">
        <v>6199</v>
      </c>
      <c r="H5841" t="s">
        <v>3633</v>
      </c>
    </row>
    <row r="5842" spans="1:8" x14ac:dyDescent="0.25">
      <c r="A5842" t="s">
        <v>6103</v>
      </c>
      <c r="B5842" t="s">
        <v>6104</v>
      </c>
      <c r="C5842">
        <v>705</v>
      </c>
      <c r="D5842" t="s">
        <v>3632</v>
      </c>
      <c r="E5842">
        <v>195</v>
      </c>
      <c r="F5842">
        <v>266</v>
      </c>
      <c r="G5842">
        <v>6199</v>
      </c>
      <c r="H5842" t="s">
        <v>3633</v>
      </c>
    </row>
    <row r="5843" spans="1:8" x14ac:dyDescent="0.25">
      <c r="A5843" t="s">
        <v>6103</v>
      </c>
      <c r="B5843" t="s">
        <v>6104</v>
      </c>
      <c r="C5843">
        <v>705</v>
      </c>
      <c r="D5843" t="s">
        <v>3632</v>
      </c>
      <c r="E5843">
        <v>270</v>
      </c>
      <c r="F5843">
        <v>348</v>
      </c>
      <c r="G5843">
        <v>6199</v>
      </c>
      <c r="H5843" t="s">
        <v>3633</v>
      </c>
    </row>
    <row r="5844" spans="1:8" hidden="1" x14ac:dyDescent="0.25">
      <c r="A5844" t="s">
        <v>6105</v>
      </c>
      <c r="B5844" t="s">
        <v>6106</v>
      </c>
      <c r="C5844">
        <v>683</v>
      </c>
      <c r="D5844" t="s">
        <v>3649</v>
      </c>
      <c r="E5844">
        <v>119</v>
      </c>
      <c r="F5844">
        <v>200</v>
      </c>
      <c r="G5844">
        <v>265</v>
      </c>
    </row>
    <row r="5845" spans="1:8" hidden="1" x14ac:dyDescent="0.25">
      <c r="A5845" t="s">
        <v>6105</v>
      </c>
      <c r="B5845" t="s">
        <v>6106</v>
      </c>
      <c r="C5845">
        <v>683</v>
      </c>
      <c r="D5845" t="s">
        <v>3650</v>
      </c>
      <c r="E5845">
        <v>202</v>
      </c>
      <c r="F5845">
        <v>279</v>
      </c>
      <c r="G5845">
        <v>51</v>
      </c>
    </row>
    <row r="5846" spans="1:8" hidden="1" x14ac:dyDescent="0.25">
      <c r="A5846" t="s">
        <v>6105</v>
      </c>
      <c r="B5846" t="s">
        <v>6106</v>
      </c>
      <c r="C5846">
        <v>683</v>
      </c>
      <c r="D5846" t="s">
        <v>3639</v>
      </c>
      <c r="E5846">
        <v>295</v>
      </c>
      <c r="F5846">
        <v>343</v>
      </c>
      <c r="G5846">
        <v>4169</v>
      </c>
      <c r="H5846" t="s">
        <v>3640</v>
      </c>
    </row>
    <row r="5847" spans="1:8" hidden="1" x14ac:dyDescent="0.25">
      <c r="A5847" t="s">
        <v>6105</v>
      </c>
      <c r="B5847" t="s">
        <v>6106</v>
      </c>
      <c r="C5847">
        <v>683</v>
      </c>
      <c r="D5847" t="s">
        <v>3630</v>
      </c>
      <c r="E5847">
        <v>521</v>
      </c>
      <c r="F5847">
        <v>680</v>
      </c>
      <c r="G5847">
        <v>5833</v>
      </c>
      <c r="H5847" t="s">
        <v>3631</v>
      </c>
    </row>
    <row r="5848" spans="1:8" x14ac:dyDescent="0.25">
      <c r="A5848" t="s">
        <v>6105</v>
      </c>
      <c r="B5848" t="s">
        <v>6106</v>
      </c>
      <c r="C5848">
        <v>683</v>
      </c>
      <c r="D5848" t="s">
        <v>3632</v>
      </c>
      <c r="E5848">
        <v>368</v>
      </c>
      <c r="F5848">
        <v>433</v>
      </c>
      <c r="G5848">
        <v>6199</v>
      </c>
      <c r="H5848" t="s">
        <v>3633</v>
      </c>
    </row>
    <row r="5849" spans="1:8" hidden="1" x14ac:dyDescent="0.25">
      <c r="A5849" t="s">
        <v>752</v>
      </c>
      <c r="B5849" t="s">
        <v>2051</v>
      </c>
      <c r="C5849">
        <v>445</v>
      </c>
      <c r="D5849" t="s">
        <v>3630</v>
      </c>
      <c r="E5849">
        <v>269</v>
      </c>
      <c r="F5849">
        <v>429</v>
      </c>
      <c r="G5849">
        <v>5833</v>
      </c>
      <c r="H5849" t="s">
        <v>3631</v>
      </c>
    </row>
    <row r="5850" spans="1:8" x14ac:dyDescent="0.25">
      <c r="A5850" t="s">
        <v>752</v>
      </c>
      <c r="B5850" t="s">
        <v>2051</v>
      </c>
      <c r="C5850">
        <v>445</v>
      </c>
      <c r="D5850" t="s">
        <v>3632</v>
      </c>
      <c r="E5850">
        <v>122</v>
      </c>
      <c r="F5850">
        <v>187</v>
      </c>
      <c r="G5850">
        <v>6199</v>
      </c>
      <c r="H5850" t="s">
        <v>3633</v>
      </c>
    </row>
    <row r="5851" spans="1:8" hidden="1" x14ac:dyDescent="0.25">
      <c r="A5851" t="s">
        <v>753</v>
      </c>
      <c r="B5851" t="s">
        <v>2052</v>
      </c>
      <c r="C5851">
        <v>445</v>
      </c>
      <c r="D5851" t="s">
        <v>3630</v>
      </c>
      <c r="E5851">
        <v>269</v>
      </c>
      <c r="F5851">
        <v>429</v>
      </c>
      <c r="G5851">
        <v>5833</v>
      </c>
      <c r="H5851" t="s">
        <v>3631</v>
      </c>
    </row>
    <row r="5852" spans="1:8" x14ac:dyDescent="0.25">
      <c r="A5852" t="s">
        <v>753</v>
      </c>
      <c r="B5852" t="s">
        <v>2052</v>
      </c>
      <c r="C5852">
        <v>445</v>
      </c>
      <c r="D5852" t="s">
        <v>3632</v>
      </c>
      <c r="E5852">
        <v>122</v>
      </c>
      <c r="F5852">
        <v>187</v>
      </c>
      <c r="G5852">
        <v>6199</v>
      </c>
      <c r="H5852" t="s">
        <v>3633</v>
      </c>
    </row>
    <row r="5853" spans="1:8" hidden="1" x14ac:dyDescent="0.25">
      <c r="A5853" t="s">
        <v>6107</v>
      </c>
      <c r="B5853" t="s">
        <v>6108</v>
      </c>
      <c r="C5853">
        <v>531</v>
      </c>
      <c r="D5853" t="s">
        <v>3630</v>
      </c>
      <c r="E5853">
        <v>410</v>
      </c>
      <c r="F5853">
        <v>531</v>
      </c>
      <c r="G5853">
        <v>5833</v>
      </c>
      <c r="H5853" t="s">
        <v>3631</v>
      </c>
    </row>
    <row r="5854" spans="1:8" x14ac:dyDescent="0.25">
      <c r="A5854" t="s">
        <v>6107</v>
      </c>
      <c r="B5854" t="s">
        <v>6108</v>
      </c>
      <c r="C5854">
        <v>531</v>
      </c>
      <c r="D5854" t="s">
        <v>3632</v>
      </c>
      <c r="E5854">
        <v>121</v>
      </c>
      <c r="F5854">
        <v>184</v>
      </c>
      <c r="G5854">
        <v>6199</v>
      </c>
      <c r="H5854" t="s">
        <v>3633</v>
      </c>
    </row>
    <row r="5855" spans="1:8" x14ac:dyDescent="0.25">
      <c r="A5855" t="s">
        <v>6107</v>
      </c>
      <c r="B5855" t="s">
        <v>6108</v>
      </c>
      <c r="C5855">
        <v>531</v>
      </c>
      <c r="D5855" t="s">
        <v>3632</v>
      </c>
      <c r="E5855">
        <v>186</v>
      </c>
      <c r="F5855">
        <v>258</v>
      </c>
      <c r="G5855">
        <v>6199</v>
      </c>
      <c r="H5855" t="s">
        <v>3633</v>
      </c>
    </row>
    <row r="5856" spans="1:8" x14ac:dyDescent="0.25">
      <c r="A5856" t="s">
        <v>6107</v>
      </c>
      <c r="B5856" t="s">
        <v>6108</v>
      </c>
      <c r="C5856">
        <v>531</v>
      </c>
      <c r="D5856" t="s">
        <v>3632</v>
      </c>
      <c r="E5856">
        <v>262</v>
      </c>
      <c r="F5856">
        <v>339</v>
      </c>
      <c r="G5856">
        <v>6199</v>
      </c>
      <c r="H5856" t="s">
        <v>3633</v>
      </c>
    </row>
    <row r="5857" spans="1:8" hidden="1" x14ac:dyDescent="0.25">
      <c r="A5857" t="s">
        <v>754</v>
      </c>
      <c r="B5857" t="s">
        <v>2053</v>
      </c>
      <c r="C5857">
        <v>493</v>
      </c>
      <c r="D5857" t="s">
        <v>3630</v>
      </c>
      <c r="E5857">
        <v>330</v>
      </c>
      <c r="F5857">
        <v>490</v>
      </c>
      <c r="G5857">
        <v>5833</v>
      </c>
      <c r="H5857" t="s">
        <v>3631</v>
      </c>
    </row>
    <row r="5858" spans="1:8" x14ac:dyDescent="0.25">
      <c r="A5858" t="s">
        <v>754</v>
      </c>
      <c r="B5858" t="s">
        <v>2053</v>
      </c>
      <c r="C5858">
        <v>493</v>
      </c>
      <c r="D5858" t="s">
        <v>3632</v>
      </c>
      <c r="E5858">
        <v>175</v>
      </c>
      <c r="F5858">
        <v>267</v>
      </c>
      <c r="G5858">
        <v>6199</v>
      </c>
      <c r="H5858" t="s">
        <v>3633</v>
      </c>
    </row>
    <row r="5859" spans="1:8" hidden="1" x14ac:dyDescent="0.25">
      <c r="A5859" t="s">
        <v>6109</v>
      </c>
      <c r="B5859" t="s">
        <v>6110</v>
      </c>
      <c r="C5859">
        <v>416</v>
      </c>
      <c r="D5859" t="s">
        <v>3639</v>
      </c>
      <c r="E5859">
        <v>52</v>
      </c>
      <c r="F5859">
        <v>99</v>
      </c>
      <c r="G5859">
        <v>4169</v>
      </c>
      <c r="H5859" t="s">
        <v>3640</v>
      </c>
    </row>
    <row r="5860" spans="1:8" hidden="1" x14ac:dyDescent="0.25">
      <c r="A5860" t="s">
        <v>6109</v>
      </c>
      <c r="B5860" t="s">
        <v>6110</v>
      </c>
      <c r="C5860">
        <v>416</v>
      </c>
      <c r="D5860" t="s">
        <v>3630</v>
      </c>
      <c r="E5860">
        <v>255</v>
      </c>
      <c r="F5860">
        <v>415</v>
      </c>
      <c r="G5860">
        <v>5833</v>
      </c>
      <c r="H5860" t="s">
        <v>3631</v>
      </c>
    </row>
    <row r="5861" spans="1:8" x14ac:dyDescent="0.25">
      <c r="A5861" t="s">
        <v>6109</v>
      </c>
      <c r="B5861" t="s">
        <v>6110</v>
      </c>
      <c r="C5861">
        <v>416</v>
      </c>
      <c r="D5861" t="s">
        <v>3632</v>
      </c>
      <c r="E5861">
        <v>122</v>
      </c>
      <c r="F5861">
        <v>186</v>
      </c>
      <c r="G5861">
        <v>6199</v>
      </c>
      <c r="H5861" t="s">
        <v>3633</v>
      </c>
    </row>
    <row r="5862" spans="1:8" hidden="1" x14ac:dyDescent="0.25">
      <c r="A5862" t="s">
        <v>6111</v>
      </c>
      <c r="B5862" t="s">
        <v>6112</v>
      </c>
      <c r="C5862">
        <v>607</v>
      </c>
      <c r="D5862" t="s">
        <v>3709</v>
      </c>
      <c r="E5862">
        <v>1</v>
      </c>
      <c r="F5862">
        <v>92</v>
      </c>
      <c r="G5862">
        <v>88</v>
      </c>
    </row>
    <row r="5863" spans="1:8" hidden="1" x14ac:dyDescent="0.25">
      <c r="A5863" t="s">
        <v>6111</v>
      </c>
      <c r="B5863" t="s">
        <v>6112</v>
      </c>
      <c r="C5863">
        <v>607</v>
      </c>
      <c r="D5863" t="s">
        <v>3630</v>
      </c>
      <c r="E5863">
        <v>350</v>
      </c>
      <c r="F5863">
        <v>510</v>
      </c>
      <c r="G5863">
        <v>5833</v>
      </c>
      <c r="H5863" t="s">
        <v>3631</v>
      </c>
    </row>
    <row r="5864" spans="1:8" x14ac:dyDescent="0.25">
      <c r="A5864" t="s">
        <v>6111</v>
      </c>
      <c r="B5864" t="s">
        <v>6112</v>
      </c>
      <c r="C5864">
        <v>607</v>
      </c>
      <c r="D5864" t="s">
        <v>3632</v>
      </c>
      <c r="E5864">
        <v>111</v>
      </c>
      <c r="F5864">
        <v>173</v>
      </c>
      <c r="G5864">
        <v>6199</v>
      </c>
      <c r="H5864" t="s">
        <v>3633</v>
      </c>
    </row>
    <row r="5865" spans="1:8" x14ac:dyDescent="0.25">
      <c r="A5865" t="s">
        <v>6111</v>
      </c>
      <c r="B5865" t="s">
        <v>6112</v>
      </c>
      <c r="C5865">
        <v>607</v>
      </c>
      <c r="D5865" t="s">
        <v>3632</v>
      </c>
      <c r="E5865">
        <v>184</v>
      </c>
      <c r="F5865">
        <v>281</v>
      </c>
      <c r="G5865">
        <v>6199</v>
      </c>
      <c r="H5865" t="s">
        <v>3633</v>
      </c>
    </row>
    <row r="5866" spans="1:8" hidden="1" x14ac:dyDescent="0.25">
      <c r="A5866" t="s">
        <v>6113</v>
      </c>
      <c r="B5866" t="s">
        <v>6114</v>
      </c>
      <c r="C5866">
        <v>761</v>
      </c>
      <c r="D5866" t="s">
        <v>3657</v>
      </c>
      <c r="E5866">
        <v>27</v>
      </c>
      <c r="F5866">
        <v>124</v>
      </c>
      <c r="G5866">
        <v>2653</v>
      </c>
      <c r="H5866" t="s">
        <v>3658</v>
      </c>
    </row>
    <row r="5867" spans="1:8" hidden="1" x14ac:dyDescent="0.25">
      <c r="A5867" t="s">
        <v>6113</v>
      </c>
      <c r="B5867" t="s">
        <v>6114</v>
      </c>
      <c r="C5867">
        <v>761</v>
      </c>
      <c r="D5867" t="s">
        <v>3639</v>
      </c>
      <c r="E5867">
        <v>362</v>
      </c>
      <c r="F5867">
        <v>410</v>
      </c>
      <c r="G5867">
        <v>4169</v>
      </c>
      <c r="H5867" t="s">
        <v>3640</v>
      </c>
    </row>
    <row r="5868" spans="1:8" hidden="1" x14ac:dyDescent="0.25">
      <c r="A5868" t="s">
        <v>6113</v>
      </c>
      <c r="B5868" t="s">
        <v>6114</v>
      </c>
      <c r="C5868">
        <v>761</v>
      </c>
      <c r="D5868" t="s">
        <v>3630</v>
      </c>
      <c r="E5868">
        <v>592</v>
      </c>
      <c r="F5868">
        <v>753</v>
      </c>
      <c r="G5868">
        <v>5833</v>
      </c>
      <c r="H5868" t="s">
        <v>3631</v>
      </c>
    </row>
    <row r="5869" spans="1:8" x14ac:dyDescent="0.25">
      <c r="A5869" t="s">
        <v>6113</v>
      </c>
      <c r="B5869" t="s">
        <v>6114</v>
      </c>
      <c r="C5869">
        <v>761</v>
      </c>
      <c r="D5869" t="s">
        <v>3632</v>
      </c>
      <c r="E5869">
        <v>435</v>
      </c>
      <c r="F5869">
        <v>507</v>
      </c>
      <c r="G5869">
        <v>6199</v>
      </c>
      <c r="H5869" t="s">
        <v>3633</v>
      </c>
    </row>
    <row r="5870" spans="1:8" hidden="1" x14ac:dyDescent="0.25">
      <c r="A5870" t="s">
        <v>6115</v>
      </c>
      <c r="B5870" t="s">
        <v>6116</v>
      </c>
      <c r="C5870">
        <v>386</v>
      </c>
      <c r="D5870" t="s">
        <v>3639</v>
      </c>
      <c r="E5870">
        <v>20</v>
      </c>
      <c r="F5870">
        <v>65</v>
      </c>
      <c r="G5870">
        <v>4169</v>
      </c>
      <c r="H5870" t="s">
        <v>3640</v>
      </c>
    </row>
    <row r="5871" spans="1:8" hidden="1" x14ac:dyDescent="0.25">
      <c r="A5871" t="s">
        <v>6115</v>
      </c>
      <c r="B5871" t="s">
        <v>6116</v>
      </c>
      <c r="C5871">
        <v>386</v>
      </c>
      <c r="D5871" t="s">
        <v>3630</v>
      </c>
      <c r="E5871">
        <v>224</v>
      </c>
      <c r="F5871">
        <v>384</v>
      </c>
      <c r="G5871">
        <v>5833</v>
      </c>
      <c r="H5871" t="s">
        <v>3631</v>
      </c>
    </row>
    <row r="5872" spans="1:8" x14ac:dyDescent="0.25">
      <c r="A5872" t="s">
        <v>6115</v>
      </c>
      <c r="B5872" t="s">
        <v>6116</v>
      </c>
      <c r="C5872">
        <v>386</v>
      </c>
      <c r="D5872" t="s">
        <v>3632</v>
      </c>
      <c r="E5872">
        <v>93</v>
      </c>
      <c r="F5872">
        <v>154</v>
      </c>
      <c r="G5872">
        <v>6199</v>
      </c>
      <c r="H5872" t="s">
        <v>3633</v>
      </c>
    </row>
    <row r="5873" spans="1:8" hidden="1" x14ac:dyDescent="0.25">
      <c r="A5873" t="s">
        <v>755</v>
      </c>
      <c r="B5873" t="s">
        <v>2054</v>
      </c>
      <c r="C5873">
        <v>436</v>
      </c>
      <c r="D5873" t="s">
        <v>4287</v>
      </c>
      <c r="E5873">
        <v>1</v>
      </c>
      <c r="F5873">
        <v>103</v>
      </c>
      <c r="G5873">
        <v>123</v>
      </c>
    </row>
    <row r="5874" spans="1:8" hidden="1" x14ac:dyDescent="0.25">
      <c r="A5874" t="s">
        <v>755</v>
      </c>
      <c r="B5874" t="s">
        <v>2054</v>
      </c>
      <c r="C5874">
        <v>436</v>
      </c>
      <c r="D5874" t="s">
        <v>3630</v>
      </c>
      <c r="E5874">
        <v>260</v>
      </c>
      <c r="F5874">
        <v>431</v>
      </c>
      <c r="G5874">
        <v>5833</v>
      </c>
      <c r="H5874" t="s">
        <v>3631</v>
      </c>
    </row>
    <row r="5875" spans="1:8" x14ac:dyDescent="0.25">
      <c r="A5875" t="s">
        <v>755</v>
      </c>
      <c r="B5875" t="s">
        <v>2054</v>
      </c>
      <c r="C5875">
        <v>436</v>
      </c>
      <c r="D5875" t="s">
        <v>3632</v>
      </c>
      <c r="E5875">
        <v>104</v>
      </c>
      <c r="F5875">
        <v>199</v>
      </c>
      <c r="G5875">
        <v>6199</v>
      </c>
      <c r="H5875" t="s">
        <v>3633</v>
      </c>
    </row>
    <row r="5876" spans="1:8" hidden="1" x14ac:dyDescent="0.25">
      <c r="A5876" t="s">
        <v>756</v>
      </c>
      <c r="B5876" t="s">
        <v>2055</v>
      </c>
      <c r="C5876">
        <v>512</v>
      </c>
      <c r="D5876" t="s">
        <v>4287</v>
      </c>
      <c r="E5876">
        <v>1</v>
      </c>
      <c r="F5876">
        <v>179</v>
      </c>
      <c r="G5876">
        <v>123</v>
      </c>
    </row>
    <row r="5877" spans="1:8" hidden="1" x14ac:dyDescent="0.25">
      <c r="A5877" t="s">
        <v>756</v>
      </c>
      <c r="B5877" t="s">
        <v>2055</v>
      </c>
      <c r="C5877">
        <v>512</v>
      </c>
      <c r="D5877" t="s">
        <v>3630</v>
      </c>
      <c r="E5877">
        <v>336</v>
      </c>
      <c r="F5877">
        <v>507</v>
      </c>
      <c r="G5877">
        <v>5833</v>
      </c>
      <c r="H5877" t="s">
        <v>3631</v>
      </c>
    </row>
    <row r="5878" spans="1:8" x14ac:dyDescent="0.25">
      <c r="A5878" t="s">
        <v>756</v>
      </c>
      <c r="B5878" t="s">
        <v>2055</v>
      </c>
      <c r="C5878">
        <v>512</v>
      </c>
      <c r="D5878" t="s">
        <v>3632</v>
      </c>
      <c r="E5878">
        <v>180</v>
      </c>
      <c r="F5878">
        <v>275</v>
      </c>
      <c r="G5878">
        <v>6199</v>
      </c>
      <c r="H5878" t="s">
        <v>3633</v>
      </c>
    </row>
    <row r="5879" spans="1:8" hidden="1" x14ac:dyDescent="0.25">
      <c r="A5879" t="s">
        <v>6117</v>
      </c>
      <c r="B5879" t="s">
        <v>6118</v>
      </c>
      <c r="C5879">
        <v>386</v>
      </c>
      <c r="D5879" t="s">
        <v>3639</v>
      </c>
      <c r="E5879">
        <v>20</v>
      </c>
      <c r="F5879">
        <v>65</v>
      </c>
      <c r="G5879">
        <v>4169</v>
      </c>
      <c r="H5879" t="s">
        <v>3640</v>
      </c>
    </row>
    <row r="5880" spans="1:8" hidden="1" x14ac:dyDescent="0.25">
      <c r="A5880" t="s">
        <v>6117</v>
      </c>
      <c r="B5880" t="s">
        <v>6118</v>
      </c>
      <c r="C5880">
        <v>386</v>
      </c>
      <c r="D5880" t="s">
        <v>3630</v>
      </c>
      <c r="E5880">
        <v>224</v>
      </c>
      <c r="F5880">
        <v>384</v>
      </c>
      <c r="G5880">
        <v>5833</v>
      </c>
      <c r="H5880" t="s">
        <v>3631</v>
      </c>
    </row>
    <row r="5881" spans="1:8" x14ac:dyDescent="0.25">
      <c r="A5881" t="s">
        <v>6117</v>
      </c>
      <c r="B5881" t="s">
        <v>6118</v>
      </c>
      <c r="C5881">
        <v>386</v>
      </c>
      <c r="D5881" t="s">
        <v>3632</v>
      </c>
      <c r="E5881">
        <v>93</v>
      </c>
      <c r="F5881">
        <v>154</v>
      </c>
      <c r="G5881">
        <v>6199</v>
      </c>
      <c r="H5881" t="s">
        <v>3633</v>
      </c>
    </row>
    <row r="5882" spans="1:8" hidden="1" x14ac:dyDescent="0.25">
      <c r="A5882" t="s">
        <v>6119</v>
      </c>
      <c r="B5882" t="s">
        <v>6120</v>
      </c>
      <c r="C5882">
        <v>386</v>
      </c>
      <c r="D5882" t="s">
        <v>3639</v>
      </c>
      <c r="E5882">
        <v>20</v>
      </c>
      <c r="F5882">
        <v>65</v>
      </c>
      <c r="G5882">
        <v>4169</v>
      </c>
      <c r="H5882" t="s">
        <v>3640</v>
      </c>
    </row>
    <row r="5883" spans="1:8" hidden="1" x14ac:dyDescent="0.25">
      <c r="A5883" t="s">
        <v>6119</v>
      </c>
      <c r="B5883" t="s">
        <v>6120</v>
      </c>
      <c r="C5883">
        <v>386</v>
      </c>
      <c r="D5883" t="s">
        <v>3630</v>
      </c>
      <c r="E5883">
        <v>224</v>
      </c>
      <c r="F5883">
        <v>384</v>
      </c>
      <c r="G5883">
        <v>5833</v>
      </c>
      <c r="H5883" t="s">
        <v>3631</v>
      </c>
    </row>
    <row r="5884" spans="1:8" x14ac:dyDescent="0.25">
      <c r="A5884" t="s">
        <v>6119</v>
      </c>
      <c r="B5884" t="s">
        <v>6120</v>
      </c>
      <c r="C5884">
        <v>386</v>
      </c>
      <c r="D5884" t="s">
        <v>3632</v>
      </c>
      <c r="E5884">
        <v>94</v>
      </c>
      <c r="F5884">
        <v>154</v>
      </c>
      <c r="G5884">
        <v>6199</v>
      </c>
      <c r="H5884" t="s">
        <v>3633</v>
      </c>
    </row>
    <row r="5885" spans="1:8" hidden="1" x14ac:dyDescent="0.25">
      <c r="A5885" t="s">
        <v>6121</v>
      </c>
      <c r="B5885" t="s">
        <v>6122</v>
      </c>
      <c r="C5885">
        <v>613</v>
      </c>
      <c r="D5885" t="s">
        <v>3680</v>
      </c>
      <c r="E5885">
        <v>1</v>
      </c>
      <c r="F5885">
        <v>114</v>
      </c>
      <c r="G5885">
        <v>197</v>
      </c>
    </row>
    <row r="5886" spans="1:8" hidden="1" x14ac:dyDescent="0.25">
      <c r="A5886" t="s">
        <v>6121</v>
      </c>
      <c r="B5886" t="s">
        <v>6122</v>
      </c>
      <c r="C5886">
        <v>613</v>
      </c>
      <c r="D5886" t="s">
        <v>3630</v>
      </c>
      <c r="E5886">
        <v>465</v>
      </c>
      <c r="F5886">
        <v>613</v>
      </c>
      <c r="G5886">
        <v>5833</v>
      </c>
      <c r="H5886" t="s">
        <v>3631</v>
      </c>
    </row>
    <row r="5887" spans="1:8" x14ac:dyDescent="0.25">
      <c r="A5887" t="s">
        <v>6121</v>
      </c>
      <c r="B5887" t="s">
        <v>6122</v>
      </c>
      <c r="C5887">
        <v>613</v>
      </c>
      <c r="D5887" t="s">
        <v>3632</v>
      </c>
      <c r="E5887">
        <v>145</v>
      </c>
      <c r="F5887">
        <v>208</v>
      </c>
      <c r="G5887">
        <v>6199</v>
      </c>
      <c r="H5887" t="s">
        <v>3633</v>
      </c>
    </row>
    <row r="5888" spans="1:8" x14ac:dyDescent="0.25">
      <c r="A5888" t="s">
        <v>6121</v>
      </c>
      <c r="B5888" t="s">
        <v>6122</v>
      </c>
      <c r="C5888">
        <v>613</v>
      </c>
      <c r="D5888" t="s">
        <v>3632</v>
      </c>
      <c r="E5888">
        <v>210</v>
      </c>
      <c r="F5888">
        <v>280</v>
      </c>
      <c r="G5888">
        <v>6199</v>
      </c>
      <c r="H5888" t="s">
        <v>3633</v>
      </c>
    </row>
    <row r="5889" spans="1:8" x14ac:dyDescent="0.25">
      <c r="A5889" t="s">
        <v>6121</v>
      </c>
      <c r="B5889" t="s">
        <v>6122</v>
      </c>
      <c r="C5889">
        <v>613</v>
      </c>
      <c r="D5889" t="s">
        <v>3632</v>
      </c>
      <c r="E5889">
        <v>284</v>
      </c>
      <c r="F5889">
        <v>362</v>
      </c>
      <c r="G5889">
        <v>6199</v>
      </c>
      <c r="H5889" t="s">
        <v>3633</v>
      </c>
    </row>
    <row r="5890" spans="1:8" hidden="1" x14ac:dyDescent="0.25">
      <c r="A5890" t="s">
        <v>6123</v>
      </c>
      <c r="B5890" t="s">
        <v>6124</v>
      </c>
      <c r="C5890">
        <v>377</v>
      </c>
      <c r="D5890" t="s">
        <v>3639</v>
      </c>
      <c r="E5890">
        <v>11</v>
      </c>
      <c r="F5890">
        <v>56</v>
      </c>
      <c r="G5890">
        <v>4169</v>
      </c>
      <c r="H5890" t="s">
        <v>3640</v>
      </c>
    </row>
    <row r="5891" spans="1:8" hidden="1" x14ac:dyDescent="0.25">
      <c r="A5891" t="s">
        <v>6123</v>
      </c>
      <c r="B5891" t="s">
        <v>6124</v>
      </c>
      <c r="C5891">
        <v>377</v>
      </c>
      <c r="D5891" t="s">
        <v>3630</v>
      </c>
      <c r="E5891">
        <v>215</v>
      </c>
      <c r="F5891">
        <v>375</v>
      </c>
      <c r="G5891">
        <v>5833</v>
      </c>
      <c r="H5891" t="s">
        <v>3631</v>
      </c>
    </row>
    <row r="5892" spans="1:8" x14ac:dyDescent="0.25">
      <c r="A5892" t="s">
        <v>6123</v>
      </c>
      <c r="B5892" t="s">
        <v>6124</v>
      </c>
      <c r="C5892">
        <v>377</v>
      </c>
      <c r="D5892" t="s">
        <v>3632</v>
      </c>
      <c r="E5892">
        <v>84</v>
      </c>
      <c r="F5892">
        <v>145</v>
      </c>
      <c r="G5892">
        <v>6199</v>
      </c>
      <c r="H5892" t="s">
        <v>3633</v>
      </c>
    </row>
    <row r="5893" spans="1:8" hidden="1" x14ac:dyDescent="0.25">
      <c r="A5893" t="s">
        <v>6125</v>
      </c>
      <c r="B5893" t="s">
        <v>6126</v>
      </c>
      <c r="C5893">
        <v>686</v>
      </c>
      <c r="D5893" t="s">
        <v>3680</v>
      </c>
      <c r="E5893">
        <v>1</v>
      </c>
      <c r="F5893">
        <v>114</v>
      </c>
      <c r="G5893">
        <v>197</v>
      </c>
    </row>
    <row r="5894" spans="1:8" hidden="1" x14ac:dyDescent="0.25">
      <c r="A5894" t="s">
        <v>6125</v>
      </c>
      <c r="B5894" t="s">
        <v>6126</v>
      </c>
      <c r="C5894">
        <v>686</v>
      </c>
      <c r="D5894" t="s">
        <v>3630</v>
      </c>
      <c r="E5894">
        <v>465</v>
      </c>
      <c r="F5894">
        <v>626</v>
      </c>
      <c r="G5894">
        <v>5833</v>
      </c>
      <c r="H5894" t="s">
        <v>3631</v>
      </c>
    </row>
    <row r="5895" spans="1:8" x14ac:dyDescent="0.25">
      <c r="A5895" t="s">
        <v>6125</v>
      </c>
      <c r="B5895" t="s">
        <v>6126</v>
      </c>
      <c r="C5895">
        <v>686</v>
      </c>
      <c r="D5895" t="s">
        <v>3632</v>
      </c>
      <c r="E5895">
        <v>145</v>
      </c>
      <c r="F5895">
        <v>208</v>
      </c>
      <c r="G5895">
        <v>6199</v>
      </c>
      <c r="H5895" t="s">
        <v>3633</v>
      </c>
    </row>
    <row r="5896" spans="1:8" x14ac:dyDescent="0.25">
      <c r="A5896" t="s">
        <v>6125</v>
      </c>
      <c r="B5896" t="s">
        <v>6126</v>
      </c>
      <c r="C5896">
        <v>686</v>
      </c>
      <c r="D5896" t="s">
        <v>3632</v>
      </c>
      <c r="E5896">
        <v>210</v>
      </c>
      <c r="F5896">
        <v>280</v>
      </c>
      <c r="G5896">
        <v>6199</v>
      </c>
      <c r="H5896" t="s">
        <v>3633</v>
      </c>
    </row>
    <row r="5897" spans="1:8" x14ac:dyDescent="0.25">
      <c r="A5897" t="s">
        <v>6125</v>
      </c>
      <c r="B5897" t="s">
        <v>6126</v>
      </c>
      <c r="C5897">
        <v>686</v>
      </c>
      <c r="D5897" t="s">
        <v>3632</v>
      </c>
      <c r="E5897">
        <v>284</v>
      </c>
      <c r="F5897">
        <v>362</v>
      </c>
      <c r="G5897">
        <v>6199</v>
      </c>
      <c r="H5897" t="s">
        <v>3633</v>
      </c>
    </row>
    <row r="5898" spans="1:8" hidden="1" x14ac:dyDescent="0.25">
      <c r="A5898" t="s">
        <v>757</v>
      </c>
      <c r="B5898" t="s">
        <v>2056</v>
      </c>
      <c r="C5898">
        <v>512</v>
      </c>
      <c r="D5898" t="s">
        <v>4287</v>
      </c>
      <c r="E5898">
        <v>1</v>
      </c>
      <c r="F5898">
        <v>179</v>
      </c>
      <c r="G5898">
        <v>123</v>
      </c>
    </row>
    <row r="5899" spans="1:8" hidden="1" x14ac:dyDescent="0.25">
      <c r="A5899" t="s">
        <v>757</v>
      </c>
      <c r="B5899" t="s">
        <v>2056</v>
      </c>
      <c r="C5899">
        <v>512</v>
      </c>
      <c r="D5899" t="s">
        <v>3630</v>
      </c>
      <c r="E5899">
        <v>336</v>
      </c>
      <c r="F5899">
        <v>507</v>
      </c>
      <c r="G5899">
        <v>5833</v>
      </c>
      <c r="H5899" t="s">
        <v>3631</v>
      </c>
    </row>
    <row r="5900" spans="1:8" x14ac:dyDescent="0.25">
      <c r="A5900" t="s">
        <v>757</v>
      </c>
      <c r="B5900" t="s">
        <v>2056</v>
      </c>
      <c r="C5900">
        <v>512</v>
      </c>
      <c r="D5900" t="s">
        <v>3632</v>
      </c>
      <c r="E5900">
        <v>180</v>
      </c>
      <c r="F5900">
        <v>275</v>
      </c>
      <c r="G5900">
        <v>6199</v>
      </c>
      <c r="H5900" t="s">
        <v>3633</v>
      </c>
    </row>
    <row r="5901" spans="1:8" hidden="1" x14ac:dyDescent="0.25">
      <c r="A5901" t="s">
        <v>758</v>
      </c>
      <c r="B5901" t="s">
        <v>2057</v>
      </c>
      <c r="C5901">
        <v>367</v>
      </c>
      <c r="D5901" t="s">
        <v>3630</v>
      </c>
      <c r="E5901">
        <v>159</v>
      </c>
      <c r="F5901">
        <v>322</v>
      </c>
      <c r="G5901">
        <v>5833</v>
      </c>
      <c r="H5901" t="s">
        <v>3631</v>
      </c>
    </row>
    <row r="5902" spans="1:8" x14ac:dyDescent="0.25">
      <c r="A5902" t="s">
        <v>758</v>
      </c>
      <c r="B5902" t="s">
        <v>2057</v>
      </c>
      <c r="C5902">
        <v>367</v>
      </c>
      <c r="D5902" t="s">
        <v>3632</v>
      </c>
      <c r="E5902">
        <v>4</v>
      </c>
      <c r="F5902">
        <v>101</v>
      </c>
      <c r="G5902">
        <v>6199</v>
      </c>
      <c r="H5902" t="s">
        <v>3633</v>
      </c>
    </row>
    <row r="5903" spans="1:8" hidden="1" x14ac:dyDescent="0.25">
      <c r="A5903" t="s">
        <v>6127</v>
      </c>
      <c r="B5903" t="s">
        <v>6128</v>
      </c>
      <c r="C5903">
        <v>686</v>
      </c>
      <c r="D5903" t="s">
        <v>3680</v>
      </c>
      <c r="E5903">
        <v>1</v>
      </c>
      <c r="F5903">
        <v>114</v>
      </c>
      <c r="G5903">
        <v>197</v>
      </c>
    </row>
    <row r="5904" spans="1:8" hidden="1" x14ac:dyDescent="0.25">
      <c r="A5904" t="s">
        <v>6127</v>
      </c>
      <c r="B5904" t="s">
        <v>6128</v>
      </c>
      <c r="C5904">
        <v>686</v>
      </c>
      <c r="D5904" t="s">
        <v>3630</v>
      </c>
      <c r="E5904">
        <v>465</v>
      </c>
      <c r="F5904">
        <v>626</v>
      </c>
      <c r="G5904">
        <v>5833</v>
      </c>
      <c r="H5904" t="s">
        <v>3631</v>
      </c>
    </row>
    <row r="5905" spans="1:8" x14ac:dyDescent="0.25">
      <c r="A5905" t="s">
        <v>6127</v>
      </c>
      <c r="B5905" t="s">
        <v>6128</v>
      </c>
      <c r="C5905">
        <v>686</v>
      </c>
      <c r="D5905" t="s">
        <v>3632</v>
      </c>
      <c r="E5905">
        <v>145</v>
      </c>
      <c r="F5905">
        <v>208</v>
      </c>
      <c r="G5905">
        <v>6199</v>
      </c>
      <c r="H5905" t="s">
        <v>3633</v>
      </c>
    </row>
    <row r="5906" spans="1:8" x14ac:dyDescent="0.25">
      <c r="A5906" t="s">
        <v>6127</v>
      </c>
      <c r="B5906" t="s">
        <v>6128</v>
      </c>
      <c r="C5906">
        <v>686</v>
      </c>
      <c r="D5906" t="s">
        <v>3632</v>
      </c>
      <c r="E5906">
        <v>210</v>
      </c>
      <c r="F5906">
        <v>280</v>
      </c>
      <c r="G5906">
        <v>6199</v>
      </c>
      <c r="H5906" t="s">
        <v>3633</v>
      </c>
    </row>
    <row r="5907" spans="1:8" x14ac:dyDescent="0.25">
      <c r="A5907" t="s">
        <v>6127</v>
      </c>
      <c r="B5907" t="s">
        <v>6128</v>
      </c>
      <c r="C5907">
        <v>686</v>
      </c>
      <c r="D5907" t="s">
        <v>3632</v>
      </c>
      <c r="E5907">
        <v>284</v>
      </c>
      <c r="F5907">
        <v>362</v>
      </c>
      <c r="G5907">
        <v>6199</v>
      </c>
      <c r="H5907" t="s">
        <v>3633</v>
      </c>
    </row>
    <row r="5908" spans="1:8" hidden="1" x14ac:dyDescent="0.25">
      <c r="A5908" t="s">
        <v>6129</v>
      </c>
      <c r="B5908" t="s">
        <v>6130</v>
      </c>
      <c r="C5908">
        <v>386</v>
      </c>
      <c r="D5908" t="s">
        <v>3639</v>
      </c>
      <c r="E5908">
        <v>20</v>
      </c>
      <c r="F5908">
        <v>65</v>
      </c>
      <c r="G5908">
        <v>4169</v>
      </c>
      <c r="H5908" t="s">
        <v>3640</v>
      </c>
    </row>
    <row r="5909" spans="1:8" hidden="1" x14ac:dyDescent="0.25">
      <c r="A5909" t="s">
        <v>6129</v>
      </c>
      <c r="B5909" t="s">
        <v>6130</v>
      </c>
      <c r="C5909">
        <v>386</v>
      </c>
      <c r="D5909" t="s">
        <v>3630</v>
      </c>
      <c r="E5909">
        <v>224</v>
      </c>
      <c r="F5909">
        <v>384</v>
      </c>
      <c r="G5909">
        <v>5833</v>
      </c>
      <c r="H5909" t="s">
        <v>3631</v>
      </c>
    </row>
    <row r="5910" spans="1:8" x14ac:dyDescent="0.25">
      <c r="A5910" t="s">
        <v>6129</v>
      </c>
      <c r="B5910" t="s">
        <v>6130</v>
      </c>
      <c r="C5910">
        <v>386</v>
      </c>
      <c r="D5910" t="s">
        <v>3632</v>
      </c>
      <c r="E5910">
        <v>93</v>
      </c>
      <c r="F5910">
        <v>154</v>
      </c>
      <c r="G5910">
        <v>6199</v>
      </c>
      <c r="H5910" t="s">
        <v>3633</v>
      </c>
    </row>
    <row r="5911" spans="1:8" hidden="1" x14ac:dyDescent="0.25">
      <c r="A5911" t="s">
        <v>759</v>
      </c>
      <c r="B5911" t="s">
        <v>2058</v>
      </c>
      <c r="C5911">
        <v>512</v>
      </c>
      <c r="D5911" t="s">
        <v>4287</v>
      </c>
      <c r="E5911">
        <v>1</v>
      </c>
      <c r="F5911">
        <v>179</v>
      </c>
      <c r="G5911">
        <v>123</v>
      </c>
    </row>
    <row r="5912" spans="1:8" hidden="1" x14ac:dyDescent="0.25">
      <c r="A5912" t="s">
        <v>759</v>
      </c>
      <c r="B5912" t="s">
        <v>2058</v>
      </c>
      <c r="C5912">
        <v>512</v>
      </c>
      <c r="D5912" t="s">
        <v>3630</v>
      </c>
      <c r="E5912">
        <v>336</v>
      </c>
      <c r="F5912">
        <v>507</v>
      </c>
      <c r="G5912">
        <v>5833</v>
      </c>
      <c r="H5912" t="s">
        <v>3631</v>
      </c>
    </row>
    <row r="5913" spans="1:8" x14ac:dyDescent="0.25">
      <c r="A5913" t="s">
        <v>759</v>
      </c>
      <c r="B5913" t="s">
        <v>2058</v>
      </c>
      <c r="C5913">
        <v>512</v>
      </c>
      <c r="D5913" t="s">
        <v>3632</v>
      </c>
      <c r="E5913">
        <v>180</v>
      </c>
      <c r="F5913">
        <v>275</v>
      </c>
      <c r="G5913">
        <v>6199</v>
      </c>
      <c r="H5913" t="s">
        <v>3633</v>
      </c>
    </row>
    <row r="5914" spans="1:8" hidden="1" x14ac:dyDescent="0.25">
      <c r="A5914" t="s">
        <v>6131</v>
      </c>
      <c r="B5914" t="s">
        <v>6132</v>
      </c>
      <c r="C5914">
        <v>386</v>
      </c>
      <c r="D5914" t="s">
        <v>3639</v>
      </c>
      <c r="E5914">
        <v>20</v>
      </c>
      <c r="F5914">
        <v>65</v>
      </c>
      <c r="G5914">
        <v>4169</v>
      </c>
      <c r="H5914" t="s">
        <v>3640</v>
      </c>
    </row>
    <row r="5915" spans="1:8" hidden="1" x14ac:dyDescent="0.25">
      <c r="A5915" t="s">
        <v>6131</v>
      </c>
      <c r="B5915" t="s">
        <v>6132</v>
      </c>
      <c r="C5915">
        <v>386</v>
      </c>
      <c r="D5915" t="s">
        <v>3630</v>
      </c>
      <c r="E5915">
        <v>224</v>
      </c>
      <c r="F5915">
        <v>384</v>
      </c>
      <c r="G5915">
        <v>5833</v>
      </c>
      <c r="H5915" t="s">
        <v>3631</v>
      </c>
    </row>
    <row r="5916" spans="1:8" x14ac:dyDescent="0.25">
      <c r="A5916" t="s">
        <v>6131</v>
      </c>
      <c r="B5916" t="s">
        <v>6132</v>
      </c>
      <c r="C5916">
        <v>386</v>
      </c>
      <c r="D5916" t="s">
        <v>3632</v>
      </c>
      <c r="E5916">
        <v>93</v>
      </c>
      <c r="F5916">
        <v>154</v>
      </c>
      <c r="G5916">
        <v>6199</v>
      </c>
      <c r="H5916" t="s">
        <v>3633</v>
      </c>
    </row>
    <row r="5917" spans="1:8" hidden="1" x14ac:dyDescent="0.25">
      <c r="A5917" t="s">
        <v>6133</v>
      </c>
      <c r="B5917" t="s">
        <v>6134</v>
      </c>
      <c r="C5917">
        <v>686</v>
      </c>
      <c r="D5917" t="s">
        <v>3680</v>
      </c>
      <c r="E5917">
        <v>1</v>
      </c>
      <c r="F5917">
        <v>114</v>
      </c>
      <c r="G5917">
        <v>197</v>
      </c>
    </row>
    <row r="5918" spans="1:8" hidden="1" x14ac:dyDescent="0.25">
      <c r="A5918" t="s">
        <v>6133</v>
      </c>
      <c r="B5918" t="s">
        <v>6134</v>
      </c>
      <c r="C5918">
        <v>686</v>
      </c>
      <c r="D5918" t="s">
        <v>3630</v>
      </c>
      <c r="E5918">
        <v>465</v>
      </c>
      <c r="F5918">
        <v>626</v>
      </c>
      <c r="G5918">
        <v>5833</v>
      </c>
      <c r="H5918" t="s">
        <v>3631</v>
      </c>
    </row>
    <row r="5919" spans="1:8" x14ac:dyDescent="0.25">
      <c r="A5919" t="s">
        <v>6133</v>
      </c>
      <c r="B5919" t="s">
        <v>6134</v>
      </c>
      <c r="C5919">
        <v>686</v>
      </c>
      <c r="D5919" t="s">
        <v>3632</v>
      </c>
      <c r="E5919">
        <v>145</v>
      </c>
      <c r="F5919">
        <v>208</v>
      </c>
      <c r="G5919">
        <v>6199</v>
      </c>
      <c r="H5919" t="s">
        <v>3633</v>
      </c>
    </row>
    <row r="5920" spans="1:8" x14ac:dyDescent="0.25">
      <c r="A5920" t="s">
        <v>6133</v>
      </c>
      <c r="B5920" t="s">
        <v>6134</v>
      </c>
      <c r="C5920">
        <v>686</v>
      </c>
      <c r="D5920" t="s">
        <v>3632</v>
      </c>
      <c r="E5920">
        <v>210</v>
      </c>
      <c r="F5920">
        <v>280</v>
      </c>
      <c r="G5920">
        <v>6199</v>
      </c>
      <c r="H5920" t="s">
        <v>3633</v>
      </c>
    </row>
    <row r="5921" spans="1:8" x14ac:dyDescent="0.25">
      <c r="A5921" t="s">
        <v>6133</v>
      </c>
      <c r="B5921" t="s">
        <v>6134</v>
      </c>
      <c r="C5921">
        <v>686</v>
      </c>
      <c r="D5921" t="s">
        <v>3632</v>
      </c>
      <c r="E5921">
        <v>284</v>
      </c>
      <c r="F5921">
        <v>362</v>
      </c>
      <c r="G5921">
        <v>6199</v>
      </c>
      <c r="H5921" t="s">
        <v>3633</v>
      </c>
    </row>
    <row r="5922" spans="1:8" hidden="1" x14ac:dyDescent="0.25">
      <c r="A5922" t="s">
        <v>760</v>
      </c>
      <c r="B5922" t="s">
        <v>2059</v>
      </c>
      <c r="C5922">
        <v>476</v>
      </c>
      <c r="D5922" t="s">
        <v>3630</v>
      </c>
      <c r="E5922">
        <v>268</v>
      </c>
      <c r="F5922">
        <v>431</v>
      </c>
      <c r="G5922">
        <v>5833</v>
      </c>
      <c r="H5922" t="s">
        <v>3631</v>
      </c>
    </row>
    <row r="5923" spans="1:8" x14ac:dyDescent="0.25">
      <c r="A5923" t="s">
        <v>760</v>
      </c>
      <c r="B5923" t="s">
        <v>2059</v>
      </c>
      <c r="C5923">
        <v>476</v>
      </c>
      <c r="D5923" t="s">
        <v>3632</v>
      </c>
      <c r="E5923">
        <v>93</v>
      </c>
      <c r="F5923">
        <v>210</v>
      </c>
      <c r="G5923">
        <v>6199</v>
      </c>
      <c r="H5923" t="s">
        <v>3633</v>
      </c>
    </row>
    <row r="5924" spans="1:8" hidden="1" x14ac:dyDescent="0.25">
      <c r="A5924" t="s">
        <v>6135</v>
      </c>
      <c r="B5924" t="s">
        <v>6136</v>
      </c>
      <c r="C5924">
        <v>385</v>
      </c>
      <c r="D5924" t="s">
        <v>3639</v>
      </c>
      <c r="E5924">
        <v>19</v>
      </c>
      <c r="F5924">
        <v>64</v>
      </c>
      <c r="G5924">
        <v>4169</v>
      </c>
      <c r="H5924" t="s">
        <v>3640</v>
      </c>
    </row>
    <row r="5925" spans="1:8" hidden="1" x14ac:dyDescent="0.25">
      <c r="A5925" t="s">
        <v>6135</v>
      </c>
      <c r="B5925" t="s">
        <v>6136</v>
      </c>
      <c r="C5925">
        <v>385</v>
      </c>
      <c r="D5925" t="s">
        <v>3630</v>
      </c>
      <c r="E5925">
        <v>223</v>
      </c>
      <c r="F5925">
        <v>383</v>
      </c>
      <c r="G5925">
        <v>5833</v>
      </c>
      <c r="H5925" t="s">
        <v>3631</v>
      </c>
    </row>
    <row r="5926" spans="1:8" x14ac:dyDescent="0.25">
      <c r="A5926" t="s">
        <v>6135</v>
      </c>
      <c r="B5926" t="s">
        <v>6136</v>
      </c>
      <c r="C5926">
        <v>385</v>
      </c>
      <c r="D5926" t="s">
        <v>3632</v>
      </c>
      <c r="E5926">
        <v>92</v>
      </c>
      <c r="F5926">
        <v>153</v>
      </c>
      <c r="G5926">
        <v>6199</v>
      </c>
      <c r="H5926" t="s">
        <v>3633</v>
      </c>
    </row>
    <row r="5927" spans="1:8" hidden="1" x14ac:dyDescent="0.25">
      <c r="A5927" t="s">
        <v>761</v>
      </c>
      <c r="B5927" t="s">
        <v>2060</v>
      </c>
      <c r="C5927">
        <v>426</v>
      </c>
      <c r="D5927" t="s">
        <v>5024</v>
      </c>
      <c r="E5927">
        <v>22</v>
      </c>
      <c r="F5927">
        <v>69</v>
      </c>
      <c r="G5927">
        <v>55</v>
      </c>
    </row>
    <row r="5928" spans="1:8" hidden="1" x14ac:dyDescent="0.25">
      <c r="A5928" t="s">
        <v>761</v>
      </c>
      <c r="B5928" t="s">
        <v>2060</v>
      </c>
      <c r="C5928">
        <v>426</v>
      </c>
      <c r="D5928" t="s">
        <v>3630</v>
      </c>
      <c r="E5928">
        <v>265</v>
      </c>
      <c r="F5928">
        <v>424</v>
      </c>
      <c r="G5928">
        <v>5833</v>
      </c>
      <c r="H5928" t="s">
        <v>3631</v>
      </c>
    </row>
    <row r="5929" spans="1:8" x14ac:dyDescent="0.25">
      <c r="A5929" t="s">
        <v>761</v>
      </c>
      <c r="B5929" t="s">
        <v>2060</v>
      </c>
      <c r="C5929">
        <v>426</v>
      </c>
      <c r="D5929" t="s">
        <v>3632</v>
      </c>
      <c r="E5929">
        <v>103</v>
      </c>
      <c r="F5929">
        <v>187</v>
      </c>
      <c r="G5929">
        <v>6199</v>
      </c>
      <c r="H5929" t="s">
        <v>3633</v>
      </c>
    </row>
    <row r="5930" spans="1:8" hidden="1" x14ac:dyDescent="0.25">
      <c r="A5930" t="s">
        <v>6137</v>
      </c>
      <c r="B5930" t="s">
        <v>6138</v>
      </c>
      <c r="C5930">
        <v>778</v>
      </c>
      <c r="D5930" t="s">
        <v>3630</v>
      </c>
      <c r="E5930">
        <v>545</v>
      </c>
      <c r="F5930">
        <v>711</v>
      </c>
      <c r="G5930">
        <v>5833</v>
      </c>
      <c r="H5930" t="s">
        <v>3631</v>
      </c>
    </row>
    <row r="5931" spans="1:8" x14ac:dyDescent="0.25">
      <c r="A5931" t="s">
        <v>6137</v>
      </c>
      <c r="B5931" t="s">
        <v>6138</v>
      </c>
      <c r="C5931">
        <v>778</v>
      </c>
      <c r="D5931" t="s">
        <v>3632</v>
      </c>
      <c r="E5931">
        <v>194</v>
      </c>
      <c r="F5931">
        <v>255</v>
      </c>
      <c r="G5931">
        <v>6199</v>
      </c>
      <c r="H5931" t="s">
        <v>3633</v>
      </c>
    </row>
    <row r="5932" spans="1:8" x14ac:dyDescent="0.25">
      <c r="A5932" t="s">
        <v>6137</v>
      </c>
      <c r="B5932" t="s">
        <v>6138</v>
      </c>
      <c r="C5932">
        <v>778</v>
      </c>
      <c r="D5932" t="s">
        <v>3632</v>
      </c>
      <c r="E5932">
        <v>257</v>
      </c>
      <c r="F5932">
        <v>326</v>
      </c>
      <c r="G5932">
        <v>6199</v>
      </c>
      <c r="H5932" t="s">
        <v>3633</v>
      </c>
    </row>
    <row r="5933" spans="1:8" x14ac:dyDescent="0.25">
      <c r="A5933" t="s">
        <v>6137</v>
      </c>
      <c r="B5933" t="s">
        <v>6138</v>
      </c>
      <c r="C5933">
        <v>778</v>
      </c>
      <c r="D5933" t="s">
        <v>3632</v>
      </c>
      <c r="E5933">
        <v>330</v>
      </c>
      <c r="F5933">
        <v>461</v>
      </c>
      <c r="G5933">
        <v>6199</v>
      </c>
      <c r="H5933" t="s">
        <v>3633</v>
      </c>
    </row>
    <row r="5934" spans="1:8" hidden="1" x14ac:dyDescent="0.25">
      <c r="A5934" t="s">
        <v>6139</v>
      </c>
      <c r="B5934" t="s">
        <v>6140</v>
      </c>
      <c r="C5934">
        <v>775</v>
      </c>
      <c r="D5934" t="s">
        <v>5920</v>
      </c>
      <c r="E5934">
        <v>1</v>
      </c>
      <c r="F5934">
        <v>39</v>
      </c>
      <c r="G5934">
        <v>15</v>
      </c>
    </row>
    <row r="5935" spans="1:8" hidden="1" x14ac:dyDescent="0.25">
      <c r="A5935" t="s">
        <v>6139</v>
      </c>
      <c r="B5935" t="s">
        <v>6140</v>
      </c>
      <c r="C5935">
        <v>775</v>
      </c>
      <c r="D5935" t="s">
        <v>3630</v>
      </c>
      <c r="E5935">
        <v>578</v>
      </c>
      <c r="F5935">
        <v>745</v>
      </c>
      <c r="G5935">
        <v>5833</v>
      </c>
      <c r="H5935" t="s">
        <v>3631</v>
      </c>
    </row>
    <row r="5936" spans="1:8" x14ac:dyDescent="0.25">
      <c r="A5936" t="s">
        <v>6139</v>
      </c>
      <c r="B5936" t="s">
        <v>6140</v>
      </c>
      <c r="C5936">
        <v>775</v>
      </c>
      <c r="D5936" t="s">
        <v>3632</v>
      </c>
      <c r="E5936">
        <v>204</v>
      </c>
      <c r="F5936">
        <v>264</v>
      </c>
      <c r="G5936">
        <v>6199</v>
      </c>
      <c r="H5936" t="s">
        <v>3633</v>
      </c>
    </row>
    <row r="5937" spans="1:8" x14ac:dyDescent="0.25">
      <c r="A5937" t="s">
        <v>6139</v>
      </c>
      <c r="B5937" t="s">
        <v>6140</v>
      </c>
      <c r="C5937">
        <v>775</v>
      </c>
      <c r="D5937" t="s">
        <v>3632</v>
      </c>
      <c r="E5937">
        <v>269</v>
      </c>
      <c r="F5937">
        <v>338</v>
      </c>
      <c r="G5937">
        <v>6199</v>
      </c>
      <c r="H5937" t="s">
        <v>3633</v>
      </c>
    </row>
    <row r="5938" spans="1:8" x14ac:dyDescent="0.25">
      <c r="A5938" t="s">
        <v>6139</v>
      </c>
      <c r="B5938" t="s">
        <v>6140</v>
      </c>
      <c r="C5938">
        <v>775</v>
      </c>
      <c r="D5938" t="s">
        <v>3632</v>
      </c>
      <c r="E5938">
        <v>343</v>
      </c>
      <c r="F5938">
        <v>503</v>
      </c>
      <c r="G5938">
        <v>6199</v>
      </c>
      <c r="H5938" t="s">
        <v>3633</v>
      </c>
    </row>
    <row r="5939" spans="1:8" hidden="1" x14ac:dyDescent="0.25">
      <c r="A5939" t="s">
        <v>762</v>
      </c>
      <c r="B5939" t="s">
        <v>2061</v>
      </c>
      <c r="C5939">
        <v>247</v>
      </c>
      <c r="D5939" t="s">
        <v>3630</v>
      </c>
      <c r="E5939">
        <v>116</v>
      </c>
      <c r="F5939">
        <v>223</v>
      </c>
      <c r="G5939">
        <v>5833</v>
      </c>
      <c r="H5939" t="s">
        <v>3631</v>
      </c>
    </row>
    <row r="5940" spans="1:8" x14ac:dyDescent="0.25">
      <c r="A5940" t="s">
        <v>762</v>
      </c>
      <c r="B5940" t="s">
        <v>2061</v>
      </c>
      <c r="C5940">
        <v>247</v>
      </c>
      <c r="D5940" t="s">
        <v>3632</v>
      </c>
      <c r="E5940">
        <v>26</v>
      </c>
      <c r="F5940">
        <v>85</v>
      </c>
      <c r="G5940">
        <v>6199</v>
      </c>
      <c r="H5940" t="s">
        <v>3633</v>
      </c>
    </row>
    <row r="5941" spans="1:8" hidden="1" x14ac:dyDescent="0.25">
      <c r="A5941" t="s">
        <v>763</v>
      </c>
      <c r="B5941" t="s">
        <v>2062</v>
      </c>
      <c r="C5941">
        <v>699</v>
      </c>
      <c r="D5941" t="s">
        <v>3955</v>
      </c>
      <c r="E5941">
        <v>1</v>
      </c>
      <c r="F5941">
        <v>169</v>
      </c>
      <c r="G5941">
        <v>244</v>
      </c>
    </row>
    <row r="5942" spans="1:8" hidden="1" x14ac:dyDescent="0.25">
      <c r="A5942" t="s">
        <v>763</v>
      </c>
      <c r="B5942" t="s">
        <v>2062</v>
      </c>
      <c r="C5942">
        <v>699</v>
      </c>
      <c r="D5942" t="s">
        <v>3630</v>
      </c>
      <c r="E5942">
        <v>377</v>
      </c>
      <c r="F5942">
        <v>537</v>
      </c>
      <c r="G5942">
        <v>5833</v>
      </c>
      <c r="H5942" t="s">
        <v>3631</v>
      </c>
    </row>
    <row r="5943" spans="1:8" x14ac:dyDescent="0.25">
      <c r="A5943" t="s">
        <v>763</v>
      </c>
      <c r="B5943" t="s">
        <v>2062</v>
      </c>
      <c r="C5943">
        <v>699</v>
      </c>
      <c r="D5943" t="s">
        <v>3632</v>
      </c>
      <c r="E5943">
        <v>174</v>
      </c>
      <c r="F5943">
        <v>319</v>
      </c>
      <c r="G5943">
        <v>6199</v>
      </c>
      <c r="H5943" t="s">
        <v>3633</v>
      </c>
    </row>
    <row r="5944" spans="1:8" hidden="1" x14ac:dyDescent="0.25">
      <c r="A5944" t="s">
        <v>6141</v>
      </c>
      <c r="B5944" t="s">
        <v>6142</v>
      </c>
      <c r="C5944">
        <v>701</v>
      </c>
      <c r="D5944" t="s">
        <v>3657</v>
      </c>
      <c r="E5944">
        <v>31</v>
      </c>
      <c r="F5944">
        <v>123</v>
      </c>
      <c r="G5944">
        <v>2653</v>
      </c>
      <c r="H5944" t="s">
        <v>3658</v>
      </c>
    </row>
    <row r="5945" spans="1:8" hidden="1" x14ac:dyDescent="0.25">
      <c r="A5945" t="s">
        <v>6141</v>
      </c>
      <c r="B5945" t="s">
        <v>6142</v>
      </c>
      <c r="C5945">
        <v>701</v>
      </c>
      <c r="D5945" t="s">
        <v>3639</v>
      </c>
      <c r="E5945">
        <v>308</v>
      </c>
      <c r="F5945">
        <v>356</v>
      </c>
      <c r="G5945">
        <v>4169</v>
      </c>
      <c r="H5945" t="s">
        <v>3640</v>
      </c>
    </row>
    <row r="5946" spans="1:8" hidden="1" x14ac:dyDescent="0.25">
      <c r="A5946" t="s">
        <v>6141</v>
      </c>
      <c r="B5946" t="s">
        <v>6142</v>
      </c>
      <c r="C5946">
        <v>701</v>
      </c>
      <c r="D5946" t="s">
        <v>3630</v>
      </c>
      <c r="E5946">
        <v>536</v>
      </c>
      <c r="F5946">
        <v>693</v>
      </c>
      <c r="G5946">
        <v>5833</v>
      </c>
      <c r="H5946" t="s">
        <v>3631</v>
      </c>
    </row>
    <row r="5947" spans="1:8" x14ac:dyDescent="0.25">
      <c r="A5947" t="s">
        <v>6141</v>
      </c>
      <c r="B5947" t="s">
        <v>6142</v>
      </c>
      <c r="C5947">
        <v>701</v>
      </c>
      <c r="D5947" t="s">
        <v>3632</v>
      </c>
      <c r="E5947">
        <v>381</v>
      </c>
      <c r="F5947">
        <v>448</v>
      </c>
      <c r="G5947">
        <v>6199</v>
      </c>
      <c r="H5947" t="s">
        <v>3633</v>
      </c>
    </row>
    <row r="5948" spans="1:8" hidden="1" x14ac:dyDescent="0.25">
      <c r="A5948" t="s">
        <v>6143</v>
      </c>
      <c r="B5948" t="s">
        <v>6144</v>
      </c>
      <c r="C5948">
        <v>701</v>
      </c>
      <c r="D5948" t="s">
        <v>3657</v>
      </c>
      <c r="E5948">
        <v>31</v>
      </c>
      <c r="F5948">
        <v>123</v>
      </c>
      <c r="G5948">
        <v>2653</v>
      </c>
      <c r="H5948" t="s">
        <v>3658</v>
      </c>
    </row>
    <row r="5949" spans="1:8" hidden="1" x14ac:dyDescent="0.25">
      <c r="A5949" t="s">
        <v>6143</v>
      </c>
      <c r="B5949" t="s">
        <v>6144</v>
      </c>
      <c r="C5949">
        <v>701</v>
      </c>
      <c r="D5949" t="s">
        <v>3639</v>
      </c>
      <c r="E5949">
        <v>308</v>
      </c>
      <c r="F5949">
        <v>356</v>
      </c>
      <c r="G5949">
        <v>4169</v>
      </c>
      <c r="H5949" t="s">
        <v>3640</v>
      </c>
    </row>
    <row r="5950" spans="1:8" hidden="1" x14ac:dyDescent="0.25">
      <c r="A5950" t="s">
        <v>6143</v>
      </c>
      <c r="B5950" t="s">
        <v>6144</v>
      </c>
      <c r="C5950">
        <v>701</v>
      </c>
      <c r="D5950" t="s">
        <v>3630</v>
      </c>
      <c r="E5950">
        <v>536</v>
      </c>
      <c r="F5950">
        <v>693</v>
      </c>
      <c r="G5950">
        <v>5833</v>
      </c>
      <c r="H5950" t="s">
        <v>3631</v>
      </c>
    </row>
    <row r="5951" spans="1:8" x14ac:dyDescent="0.25">
      <c r="A5951" t="s">
        <v>6143</v>
      </c>
      <c r="B5951" t="s">
        <v>6144</v>
      </c>
      <c r="C5951">
        <v>701</v>
      </c>
      <c r="D5951" t="s">
        <v>3632</v>
      </c>
      <c r="E5951">
        <v>381</v>
      </c>
      <c r="F5951">
        <v>448</v>
      </c>
      <c r="G5951">
        <v>6199</v>
      </c>
      <c r="H5951" t="s">
        <v>3633</v>
      </c>
    </row>
    <row r="5952" spans="1:8" hidden="1" x14ac:dyDescent="0.25">
      <c r="A5952" t="s">
        <v>764</v>
      </c>
      <c r="B5952" t="s">
        <v>2063</v>
      </c>
      <c r="C5952">
        <v>699</v>
      </c>
      <c r="D5952" t="s">
        <v>3955</v>
      </c>
      <c r="E5952">
        <v>1</v>
      </c>
      <c r="F5952">
        <v>169</v>
      </c>
      <c r="G5952">
        <v>244</v>
      </c>
    </row>
    <row r="5953" spans="1:8" hidden="1" x14ac:dyDescent="0.25">
      <c r="A5953" t="s">
        <v>764</v>
      </c>
      <c r="B5953" t="s">
        <v>2063</v>
      </c>
      <c r="C5953">
        <v>699</v>
      </c>
      <c r="D5953" t="s">
        <v>3630</v>
      </c>
      <c r="E5953">
        <v>377</v>
      </c>
      <c r="F5953">
        <v>537</v>
      </c>
      <c r="G5953">
        <v>5833</v>
      </c>
      <c r="H5953" t="s">
        <v>3631</v>
      </c>
    </row>
    <row r="5954" spans="1:8" x14ac:dyDescent="0.25">
      <c r="A5954" t="s">
        <v>764</v>
      </c>
      <c r="B5954" t="s">
        <v>2063</v>
      </c>
      <c r="C5954">
        <v>699</v>
      </c>
      <c r="D5954" t="s">
        <v>3632</v>
      </c>
      <c r="E5954">
        <v>174</v>
      </c>
      <c r="F5954">
        <v>319</v>
      </c>
      <c r="G5954">
        <v>6199</v>
      </c>
      <c r="H5954" t="s">
        <v>3633</v>
      </c>
    </row>
    <row r="5955" spans="1:8" hidden="1" x14ac:dyDescent="0.25">
      <c r="A5955" t="s">
        <v>6145</v>
      </c>
      <c r="B5955" t="s">
        <v>6146</v>
      </c>
      <c r="C5955">
        <v>778</v>
      </c>
      <c r="D5955" t="s">
        <v>3630</v>
      </c>
      <c r="E5955">
        <v>545</v>
      </c>
      <c r="F5955">
        <v>711</v>
      </c>
      <c r="G5955">
        <v>5833</v>
      </c>
      <c r="H5955" t="s">
        <v>3631</v>
      </c>
    </row>
    <row r="5956" spans="1:8" x14ac:dyDescent="0.25">
      <c r="A5956" t="s">
        <v>6145</v>
      </c>
      <c r="B5956" t="s">
        <v>6146</v>
      </c>
      <c r="C5956">
        <v>778</v>
      </c>
      <c r="D5956" t="s">
        <v>3632</v>
      </c>
      <c r="E5956">
        <v>194</v>
      </c>
      <c r="F5956">
        <v>255</v>
      </c>
      <c r="G5956">
        <v>6199</v>
      </c>
      <c r="H5956" t="s">
        <v>3633</v>
      </c>
    </row>
    <row r="5957" spans="1:8" x14ac:dyDescent="0.25">
      <c r="A5957" t="s">
        <v>6145</v>
      </c>
      <c r="B5957" t="s">
        <v>6146</v>
      </c>
      <c r="C5957">
        <v>778</v>
      </c>
      <c r="D5957" t="s">
        <v>3632</v>
      </c>
      <c r="E5957">
        <v>257</v>
      </c>
      <c r="F5957">
        <v>326</v>
      </c>
      <c r="G5957">
        <v>6199</v>
      </c>
      <c r="H5957" t="s">
        <v>3633</v>
      </c>
    </row>
    <row r="5958" spans="1:8" x14ac:dyDescent="0.25">
      <c r="A5958" t="s">
        <v>6145</v>
      </c>
      <c r="B5958" t="s">
        <v>6146</v>
      </c>
      <c r="C5958">
        <v>778</v>
      </c>
      <c r="D5958" t="s">
        <v>3632</v>
      </c>
      <c r="E5958">
        <v>330</v>
      </c>
      <c r="F5958">
        <v>461</v>
      </c>
      <c r="G5958">
        <v>6199</v>
      </c>
      <c r="H5958" t="s">
        <v>3633</v>
      </c>
    </row>
    <row r="5959" spans="1:8" hidden="1" x14ac:dyDescent="0.25">
      <c r="A5959" t="s">
        <v>6147</v>
      </c>
      <c r="B5959" t="s">
        <v>6148</v>
      </c>
      <c r="C5959">
        <v>775</v>
      </c>
      <c r="D5959" t="s">
        <v>5920</v>
      </c>
      <c r="E5959">
        <v>1</v>
      </c>
      <c r="F5959">
        <v>39</v>
      </c>
      <c r="G5959">
        <v>15</v>
      </c>
    </row>
    <row r="5960" spans="1:8" hidden="1" x14ac:dyDescent="0.25">
      <c r="A5960" t="s">
        <v>6147</v>
      </c>
      <c r="B5960" t="s">
        <v>6148</v>
      </c>
      <c r="C5960">
        <v>775</v>
      </c>
      <c r="D5960" t="s">
        <v>3630</v>
      </c>
      <c r="E5960">
        <v>578</v>
      </c>
      <c r="F5960">
        <v>745</v>
      </c>
      <c r="G5960">
        <v>5833</v>
      </c>
      <c r="H5960" t="s">
        <v>3631</v>
      </c>
    </row>
    <row r="5961" spans="1:8" x14ac:dyDescent="0.25">
      <c r="A5961" t="s">
        <v>6147</v>
      </c>
      <c r="B5961" t="s">
        <v>6148</v>
      </c>
      <c r="C5961">
        <v>775</v>
      </c>
      <c r="D5961" t="s">
        <v>3632</v>
      </c>
      <c r="E5961">
        <v>204</v>
      </c>
      <c r="F5961">
        <v>264</v>
      </c>
      <c r="G5961">
        <v>6199</v>
      </c>
      <c r="H5961" t="s">
        <v>3633</v>
      </c>
    </row>
    <row r="5962" spans="1:8" x14ac:dyDescent="0.25">
      <c r="A5962" t="s">
        <v>6147</v>
      </c>
      <c r="B5962" t="s">
        <v>6148</v>
      </c>
      <c r="C5962">
        <v>775</v>
      </c>
      <c r="D5962" t="s">
        <v>3632</v>
      </c>
      <c r="E5962">
        <v>269</v>
      </c>
      <c r="F5962">
        <v>338</v>
      </c>
      <c r="G5962">
        <v>6199</v>
      </c>
      <c r="H5962" t="s">
        <v>3633</v>
      </c>
    </row>
    <row r="5963" spans="1:8" x14ac:dyDescent="0.25">
      <c r="A5963" t="s">
        <v>6147</v>
      </c>
      <c r="B5963" t="s">
        <v>6148</v>
      </c>
      <c r="C5963">
        <v>775</v>
      </c>
      <c r="D5963" t="s">
        <v>3632</v>
      </c>
      <c r="E5963">
        <v>343</v>
      </c>
      <c r="F5963">
        <v>503</v>
      </c>
      <c r="G5963">
        <v>6199</v>
      </c>
      <c r="H5963" t="s">
        <v>3633</v>
      </c>
    </row>
    <row r="5964" spans="1:8" hidden="1" x14ac:dyDescent="0.25">
      <c r="A5964" t="s">
        <v>765</v>
      </c>
      <c r="B5964" t="s">
        <v>2064</v>
      </c>
      <c r="C5964">
        <v>247</v>
      </c>
      <c r="D5964" t="s">
        <v>3630</v>
      </c>
      <c r="E5964">
        <v>116</v>
      </c>
      <c r="F5964">
        <v>223</v>
      </c>
      <c r="G5964">
        <v>5833</v>
      </c>
      <c r="H5964" t="s">
        <v>3631</v>
      </c>
    </row>
    <row r="5965" spans="1:8" x14ac:dyDescent="0.25">
      <c r="A5965" t="s">
        <v>765</v>
      </c>
      <c r="B5965" t="s">
        <v>2064</v>
      </c>
      <c r="C5965">
        <v>247</v>
      </c>
      <c r="D5965" t="s">
        <v>3632</v>
      </c>
      <c r="E5965">
        <v>26</v>
      </c>
      <c r="F5965">
        <v>85</v>
      </c>
      <c r="G5965">
        <v>6199</v>
      </c>
      <c r="H5965" t="s">
        <v>3633</v>
      </c>
    </row>
    <row r="5966" spans="1:8" hidden="1" x14ac:dyDescent="0.25">
      <c r="A5966" t="s">
        <v>6149</v>
      </c>
      <c r="B5966" t="s">
        <v>6150</v>
      </c>
      <c r="C5966">
        <v>837</v>
      </c>
      <c r="D5966" t="s">
        <v>3630</v>
      </c>
      <c r="E5966">
        <v>507</v>
      </c>
      <c r="F5966">
        <v>671</v>
      </c>
      <c r="G5966">
        <v>5833</v>
      </c>
      <c r="H5966" t="s">
        <v>3631</v>
      </c>
    </row>
    <row r="5967" spans="1:8" x14ac:dyDescent="0.25">
      <c r="A5967" t="s">
        <v>6149</v>
      </c>
      <c r="B5967" t="s">
        <v>6150</v>
      </c>
      <c r="C5967">
        <v>837</v>
      </c>
      <c r="D5967" t="s">
        <v>3632</v>
      </c>
      <c r="E5967">
        <v>138</v>
      </c>
      <c r="F5967">
        <v>199</v>
      </c>
      <c r="G5967">
        <v>6199</v>
      </c>
      <c r="H5967" t="s">
        <v>3633</v>
      </c>
    </row>
    <row r="5968" spans="1:8" x14ac:dyDescent="0.25">
      <c r="A5968" t="s">
        <v>6149</v>
      </c>
      <c r="B5968" t="s">
        <v>6150</v>
      </c>
      <c r="C5968">
        <v>837</v>
      </c>
      <c r="D5968" t="s">
        <v>3632</v>
      </c>
      <c r="E5968">
        <v>202</v>
      </c>
      <c r="F5968">
        <v>281</v>
      </c>
      <c r="G5968">
        <v>6199</v>
      </c>
      <c r="H5968" t="s">
        <v>3633</v>
      </c>
    </row>
    <row r="5969" spans="1:8" x14ac:dyDescent="0.25">
      <c r="A5969" t="s">
        <v>6149</v>
      </c>
      <c r="B5969" t="s">
        <v>6150</v>
      </c>
      <c r="C5969">
        <v>837</v>
      </c>
      <c r="D5969" t="s">
        <v>3632</v>
      </c>
      <c r="E5969">
        <v>286</v>
      </c>
      <c r="F5969">
        <v>419</v>
      </c>
      <c r="G5969">
        <v>6199</v>
      </c>
      <c r="H5969" t="s">
        <v>3633</v>
      </c>
    </row>
    <row r="5970" spans="1:8" hidden="1" x14ac:dyDescent="0.25">
      <c r="A5970" t="s">
        <v>6151</v>
      </c>
      <c r="B5970" t="s">
        <v>6152</v>
      </c>
      <c r="C5970">
        <v>747</v>
      </c>
      <c r="D5970" t="s">
        <v>3657</v>
      </c>
      <c r="E5970">
        <v>36</v>
      </c>
      <c r="F5970">
        <v>127</v>
      </c>
      <c r="G5970">
        <v>2653</v>
      </c>
      <c r="H5970" t="s">
        <v>3658</v>
      </c>
    </row>
    <row r="5971" spans="1:8" hidden="1" x14ac:dyDescent="0.25">
      <c r="A5971" t="s">
        <v>6151</v>
      </c>
      <c r="B5971" t="s">
        <v>6152</v>
      </c>
      <c r="C5971">
        <v>747</v>
      </c>
      <c r="D5971" t="s">
        <v>3639</v>
      </c>
      <c r="E5971">
        <v>308</v>
      </c>
      <c r="F5971">
        <v>356</v>
      </c>
      <c r="G5971">
        <v>4169</v>
      </c>
      <c r="H5971" t="s">
        <v>3640</v>
      </c>
    </row>
    <row r="5972" spans="1:8" hidden="1" x14ac:dyDescent="0.25">
      <c r="A5972" t="s">
        <v>6151</v>
      </c>
      <c r="B5972" t="s">
        <v>6152</v>
      </c>
      <c r="C5972">
        <v>747</v>
      </c>
      <c r="D5972" t="s">
        <v>3630</v>
      </c>
      <c r="E5972">
        <v>586</v>
      </c>
      <c r="F5972">
        <v>741</v>
      </c>
      <c r="G5972">
        <v>5833</v>
      </c>
      <c r="H5972" t="s">
        <v>3631</v>
      </c>
    </row>
    <row r="5973" spans="1:8" x14ac:dyDescent="0.25">
      <c r="A5973" t="s">
        <v>6151</v>
      </c>
      <c r="B5973" t="s">
        <v>6152</v>
      </c>
      <c r="C5973">
        <v>747</v>
      </c>
      <c r="D5973" t="s">
        <v>3632</v>
      </c>
      <c r="E5973">
        <v>381</v>
      </c>
      <c r="F5973">
        <v>446</v>
      </c>
      <c r="G5973">
        <v>6199</v>
      </c>
      <c r="H5973" t="s">
        <v>3633</v>
      </c>
    </row>
    <row r="5974" spans="1:8" hidden="1" x14ac:dyDescent="0.25">
      <c r="A5974" t="s">
        <v>6153</v>
      </c>
      <c r="B5974" t="s">
        <v>6154</v>
      </c>
      <c r="C5974">
        <v>386</v>
      </c>
      <c r="D5974" t="s">
        <v>3639</v>
      </c>
      <c r="E5974">
        <v>20</v>
      </c>
      <c r="F5974">
        <v>65</v>
      </c>
      <c r="G5974">
        <v>4169</v>
      </c>
      <c r="H5974" t="s">
        <v>3640</v>
      </c>
    </row>
    <row r="5975" spans="1:8" hidden="1" x14ac:dyDescent="0.25">
      <c r="A5975" t="s">
        <v>6153</v>
      </c>
      <c r="B5975" t="s">
        <v>6154</v>
      </c>
      <c r="C5975">
        <v>386</v>
      </c>
      <c r="D5975" t="s">
        <v>3630</v>
      </c>
      <c r="E5975">
        <v>224</v>
      </c>
      <c r="F5975">
        <v>384</v>
      </c>
      <c r="G5975">
        <v>5833</v>
      </c>
      <c r="H5975" t="s">
        <v>3631</v>
      </c>
    </row>
    <row r="5976" spans="1:8" x14ac:dyDescent="0.25">
      <c r="A5976" t="s">
        <v>6153</v>
      </c>
      <c r="B5976" t="s">
        <v>6154</v>
      </c>
      <c r="C5976">
        <v>386</v>
      </c>
      <c r="D5976" t="s">
        <v>3632</v>
      </c>
      <c r="E5976">
        <v>93</v>
      </c>
      <c r="F5976">
        <v>154</v>
      </c>
      <c r="G5976">
        <v>6199</v>
      </c>
      <c r="H5976" t="s">
        <v>3633</v>
      </c>
    </row>
    <row r="5977" spans="1:8" hidden="1" x14ac:dyDescent="0.25">
      <c r="A5977" t="s">
        <v>6155</v>
      </c>
      <c r="B5977" t="s">
        <v>6156</v>
      </c>
      <c r="C5977">
        <v>493</v>
      </c>
      <c r="D5977" t="s">
        <v>3680</v>
      </c>
      <c r="E5977">
        <v>1</v>
      </c>
      <c r="F5977">
        <v>114</v>
      </c>
      <c r="G5977">
        <v>197</v>
      </c>
    </row>
    <row r="5978" spans="1:8" x14ac:dyDescent="0.25">
      <c r="A5978" t="s">
        <v>6155</v>
      </c>
      <c r="B5978" t="s">
        <v>6156</v>
      </c>
      <c r="C5978">
        <v>493</v>
      </c>
      <c r="D5978" t="s">
        <v>3632</v>
      </c>
      <c r="E5978">
        <v>145</v>
      </c>
      <c r="F5978">
        <v>208</v>
      </c>
      <c r="G5978">
        <v>6199</v>
      </c>
      <c r="H5978" t="s">
        <v>3633</v>
      </c>
    </row>
    <row r="5979" spans="1:8" x14ac:dyDescent="0.25">
      <c r="A5979" t="s">
        <v>6155</v>
      </c>
      <c r="B5979" t="s">
        <v>6156</v>
      </c>
      <c r="C5979">
        <v>493</v>
      </c>
      <c r="D5979" t="s">
        <v>3632</v>
      </c>
      <c r="E5979">
        <v>210</v>
      </c>
      <c r="F5979">
        <v>280</v>
      </c>
      <c r="G5979">
        <v>6199</v>
      </c>
      <c r="H5979" t="s">
        <v>3633</v>
      </c>
    </row>
    <row r="5980" spans="1:8" x14ac:dyDescent="0.25">
      <c r="A5980" t="s">
        <v>6155</v>
      </c>
      <c r="B5980" t="s">
        <v>6156</v>
      </c>
      <c r="C5980">
        <v>493</v>
      </c>
      <c r="D5980" t="s">
        <v>3632</v>
      </c>
      <c r="E5980">
        <v>284</v>
      </c>
      <c r="F5980">
        <v>362</v>
      </c>
      <c r="G5980">
        <v>6199</v>
      </c>
      <c r="H5980" t="s">
        <v>3633</v>
      </c>
    </row>
    <row r="5981" spans="1:8" hidden="1" x14ac:dyDescent="0.25">
      <c r="A5981" t="s">
        <v>6157</v>
      </c>
      <c r="B5981" t="s">
        <v>6158</v>
      </c>
      <c r="C5981">
        <v>386</v>
      </c>
      <c r="D5981" t="s">
        <v>3639</v>
      </c>
      <c r="E5981">
        <v>20</v>
      </c>
      <c r="F5981">
        <v>65</v>
      </c>
      <c r="G5981">
        <v>4169</v>
      </c>
      <c r="H5981" t="s">
        <v>3640</v>
      </c>
    </row>
    <row r="5982" spans="1:8" hidden="1" x14ac:dyDescent="0.25">
      <c r="A5982" t="s">
        <v>6157</v>
      </c>
      <c r="B5982" t="s">
        <v>6158</v>
      </c>
      <c r="C5982">
        <v>386</v>
      </c>
      <c r="D5982" t="s">
        <v>3630</v>
      </c>
      <c r="E5982">
        <v>224</v>
      </c>
      <c r="F5982">
        <v>384</v>
      </c>
      <c r="G5982">
        <v>5833</v>
      </c>
      <c r="H5982" t="s">
        <v>3631</v>
      </c>
    </row>
    <row r="5983" spans="1:8" x14ac:dyDescent="0.25">
      <c r="A5983" t="s">
        <v>6157</v>
      </c>
      <c r="B5983" t="s">
        <v>6158</v>
      </c>
      <c r="C5983">
        <v>386</v>
      </c>
      <c r="D5983" t="s">
        <v>3632</v>
      </c>
      <c r="E5983">
        <v>93</v>
      </c>
      <c r="F5983">
        <v>154</v>
      </c>
      <c r="G5983">
        <v>6199</v>
      </c>
      <c r="H5983" t="s">
        <v>3633</v>
      </c>
    </row>
    <row r="5984" spans="1:8" hidden="1" x14ac:dyDescent="0.25">
      <c r="A5984" t="s">
        <v>6159</v>
      </c>
      <c r="B5984" t="s">
        <v>6160</v>
      </c>
      <c r="C5984">
        <v>686</v>
      </c>
      <c r="D5984" t="s">
        <v>3680</v>
      </c>
      <c r="E5984">
        <v>1</v>
      </c>
      <c r="F5984">
        <v>114</v>
      </c>
      <c r="G5984">
        <v>197</v>
      </c>
    </row>
    <row r="5985" spans="1:8" hidden="1" x14ac:dyDescent="0.25">
      <c r="A5985" t="s">
        <v>6159</v>
      </c>
      <c r="B5985" t="s">
        <v>6160</v>
      </c>
      <c r="C5985">
        <v>686</v>
      </c>
      <c r="D5985" t="s">
        <v>3630</v>
      </c>
      <c r="E5985">
        <v>465</v>
      </c>
      <c r="F5985">
        <v>626</v>
      </c>
      <c r="G5985">
        <v>5833</v>
      </c>
      <c r="H5985" t="s">
        <v>3631</v>
      </c>
    </row>
    <row r="5986" spans="1:8" x14ac:dyDescent="0.25">
      <c r="A5986" t="s">
        <v>6159</v>
      </c>
      <c r="B5986" t="s">
        <v>6160</v>
      </c>
      <c r="C5986">
        <v>686</v>
      </c>
      <c r="D5986" t="s">
        <v>3632</v>
      </c>
      <c r="E5986">
        <v>145</v>
      </c>
      <c r="F5986">
        <v>208</v>
      </c>
      <c r="G5986">
        <v>6199</v>
      </c>
      <c r="H5986" t="s">
        <v>3633</v>
      </c>
    </row>
    <row r="5987" spans="1:8" x14ac:dyDescent="0.25">
      <c r="A5987" t="s">
        <v>6159</v>
      </c>
      <c r="B5987" t="s">
        <v>6160</v>
      </c>
      <c r="C5987">
        <v>686</v>
      </c>
      <c r="D5987" t="s">
        <v>3632</v>
      </c>
      <c r="E5987">
        <v>210</v>
      </c>
      <c r="F5987">
        <v>280</v>
      </c>
      <c r="G5987">
        <v>6199</v>
      </c>
      <c r="H5987" t="s">
        <v>3633</v>
      </c>
    </row>
    <row r="5988" spans="1:8" x14ac:dyDescent="0.25">
      <c r="A5988" t="s">
        <v>6159</v>
      </c>
      <c r="B5988" t="s">
        <v>6160</v>
      </c>
      <c r="C5988">
        <v>686</v>
      </c>
      <c r="D5988" t="s">
        <v>3632</v>
      </c>
      <c r="E5988">
        <v>284</v>
      </c>
      <c r="F5988">
        <v>362</v>
      </c>
      <c r="G5988">
        <v>6199</v>
      </c>
      <c r="H5988" t="s">
        <v>3633</v>
      </c>
    </row>
    <row r="5989" spans="1:8" hidden="1" x14ac:dyDescent="0.25">
      <c r="A5989" t="s">
        <v>6161</v>
      </c>
      <c r="B5989" t="s">
        <v>6162</v>
      </c>
      <c r="C5989">
        <v>654</v>
      </c>
      <c r="D5989" t="s">
        <v>3630</v>
      </c>
      <c r="E5989">
        <v>437</v>
      </c>
      <c r="F5989">
        <v>599</v>
      </c>
      <c r="G5989">
        <v>5833</v>
      </c>
      <c r="H5989" t="s">
        <v>3631</v>
      </c>
    </row>
    <row r="5990" spans="1:8" x14ac:dyDescent="0.25">
      <c r="A5990" t="s">
        <v>6161</v>
      </c>
      <c r="B5990" t="s">
        <v>6162</v>
      </c>
      <c r="C5990">
        <v>654</v>
      </c>
      <c r="D5990" t="s">
        <v>3632</v>
      </c>
      <c r="E5990">
        <v>131</v>
      </c>
      <c r="F5990">
        <v>193</v>
      </c>
      <c r="G5990">
        <v>6199</v>
      </c>
      <c r="H5990" t="s">
        <v>3633</v>
      </c>
    </row>
    <row r="5991" spans="1:8" x14ac:dyDescent="0.25">
      <c r="A5991" t="s">
        <v>6161</v>
      </c>
      <c r="B5991" t="s">
        <v>6162</v>
      </c>
      <c r="C5991">
        <v>654</v>
      </c>
      <c r="D5991" t="s">
        <v>3632</v>
      </c>
      <c r="E5991">
        <v>196</v>
      </c>
      <c r="F5991">
        <v>268</v>
      </c>
      <c r="G5991">
        <v>6199</v>
      </c>
      <c r="H5991" t="s">
        <v>3633</v>
      </c>
    </row>
    <row r="5992" spans="1:8" x14ac:dyDescent="0.25">
      <c r="A5992" t="s">
        <v>6161</v>
      </c>
      <c r="B5992" t="s">
        <v>6162</v>
      </c>
      <c r="C5992">
        <v>654</v>
      </c>
      <c r="D5992" t="s">
        <v>3632</v>
      </c>
      <c r="E5992">
        <v>272</v>
      </c>
      <c r="F5992">
        <v>351</v>
      </c>
      <c r="G5992">
        <v>6199</v>
      </c>
      <c r="H5992" t="s">
        <v>3633</v>
      </c>
    </row>
    <row r="5993" spans="1:8" hidden="1" x14ac:dyDescent="0.25">
      <c r="A5993" t="s">
        <v>6163</v>
      </c>
      <c r="B5993" t="s">
        <v>6164</v>
      </c>
      <c r="C5993">
        <v>386</v>
      </c>
      <c r="D5993" t="s">
        <v>3639</v>
      </c>
      <c r="E5993">
        <v>20</v>
      </c>
      <c r="F5993">
        <v>65</v>
      </c>
      <c r="G5993">
        <v>4169</v>
      </c>
      <c r="H5993" t="s">
        <v>3640</v>
      </c>
    </row>
    <row r="5994" spans="1:8" hidden="1" x14ac:dyDescent="0.25">
      <c r="A5994" t="s">
        <v>6163</v>
      </c>
      <c r="B5994" t="s">
        <v>6164</v>
      </c>
      <c r="C5994">
        <v>386</v>
      </c>
      <c r="D5994" t="s">
        <v>3630</v>
      </c>
      <c r="E5994">
        <v>224</v>
      </c>
      <c r="F5994">
        <v>384</v>
      </c>
      <c r="G5994">
        <v>5833</v>
      </c>
      <c r="H5994" t="s">
        <v>3631</v>
      </c>
    </row>
    <row r="5995" spans="1:8" x14ac:dyDescent="0.25">
      <c r="A5995" t="s">
        <v>6163</v>
      </c>
      <c r="B5995" t="s">
        <v>6164</v>
      </c>
      <c r="C5995">
        <v>386</v>
      </c>
      <c r="D5995" t="s">
        <v>3632</v>
      </c>
      <c r="E5995">
        <v>93</v>
      </c>
      <c r="F5995">
        <v>154</v>
      </c>
      <c r="G5995">
        <v>6199</v>
      </c>
      <c r="H5995" t="s">
        <v>3633</v>
      </c>
    </row>
    <row r="5996" spans="1:8" hidden="1" x14ac:dyDescent="0.25">
      <c r="A5996" t="s">
        <v>6165</v>
      </c>
      <c r="B5996" t="s">
        <v>6166</v>
      </c>
      <c r="C5996">
        <v>493</v>
      </c>
      <c r="D5996" t="s">
        <v>3680</v>
      </c>
      <c r="E5996">
        <v>1</v>
      </c>
      <c r="F5996">
        <v>114</v>
      </c>
      <c r="G5996">
        <v>197</v>
      </c>
    </row>
    <row r="5997" spans="1:8" x14ac:dyDescent="0.25">
      <c r="A5997" t="s">
        <v>6165</v>
      </c>
      <c r="B5997" t="s">
        <v>6166</v>
      </c>
      <c r="C5997">
        <v>493</v>
      </c>
      <c r="D5997" t="s">
        <v>3632</v>
      </c>
      <c r="E5997">
        <v>145</v>
      </c>
      <c r="F5997">
        <v>208</v>
      </c>
      <c r="G5997">
        <v>6199</v>
      </c>
      <c r="H5997" t="s">
        <v>3633</v>
      </c>
    </row>
    <row r="5998" spans="1:8" x14ac:dyDescent="0.25">
      <c r="A5998" t="s">
        <v>6165</v>
      </c>
      <c r="B5998" t="s">
        <v>6166</v>
      </c>
      <c r="C5998">
        <v>493</v>
      </c>
      <c r="D5998" t="s">
        <v>3632</v>
      </c>
      <c r="E5998">
        <v>210</v>
      </c>
      <c r="F5998">
        <v>280</v>
      </c>
      <c r="G5998">
        <v>6199</v>
      </c>
      <c r="H5998" t="s">
        <v>3633</v>
      </c>
    </row>
    <row r="5999" spans="1:8" x14ac:dyDescent="0.25">
      <c r="A5999" t="s">
        <v>6165</v>
      </c>
      <c r="B5999" t="s">
        <v>6166</v>
      </c>
      <c r="C5999">
        <v>493</v>
      </c>
      <c r="D5999" t="s">
        <v>3632</v>
      </c>
      <c r="E5999">
        <v>284</v>
      </c>
      <c r="F5999">
        <v>362</v>
      </c>
      <c r="G5999">
        <v>6199</v>
      </c>
      <c r="H5999" t="s">
        <v>3633</v>
      </c>
    </row>
    <row r="6000" spans="1:8" hidden="1" x14ac:dyDescent="0.25">
      <c r="A6000" t="s">
        <v>6167</v>
      </c>
      <c r="B6000" t="s">
        <v>6168</v>
      </c>
      <c r="C6000">
        <v>386</v>
      </c>
      <c r="D6000" t="s">
        <v>3639</v>
      </c>
      <c r="E6000">
        <v>20</v>
      </c>
      <c r="F6000">
        <v>65</v>
      </c>
      <c r="G6000">
        <v>4169</v>
      </c>
      <c r="H6000" t="s">
        <v>3640</v>
      </c>
    </row>
    <row r="6001" spans="1:8" hidden="1" x14ac:dyDescent="0.25">
      <c r="A6001" t="s">
        <v>6167</v>
      </c>
      <c r="B6001" t="s">
        <v>6168</v>
      </c>
      <c r="C6001">
        <v>386</v>
      </c>
      <c r="D6001" t="s">
        <v>3630</v>
      </c>
      <c r="E6001">
        <v>224</v>
      </c>
      <c r="F6001">
        <v>384</v>
      </c>
      <c r="G6001">
        <v>5833</v>
      </c>
      <c r="H6001" t="s">
        <v>3631</v>
      </c>
    </row>
    <row r="6002" spans="1:8" x14ac:dyDescent="0.25">
      <c r="A6002" t="s">
        <v>6167</v>
      </c>
      <c r="B6002" t="s">
        <v>6168</v>
      </c>
      <c r="C6002">
        <v>386</v>
      </c>
      <c r="D6002" t="s">
        <v>3632</v>
      </c>
      <c r="E6002">
        <v>93</v>
      </c>
      <c r="F6002">
        <v>154</v>
      </c>
      <c r="G6002">
        <v>6199</v>
      </c>
      <c r="H6002" t="s">
        <v>3633</v>
      </c>
    </row>
    <row r="6003" spans="1:8" hidden="1" x14ac:dyDescent="0.25">
      <c r="A6003" t="s">
        <v>766</v>
      </c>
      <c r="B6003" t="s">
        <v>2065</v>
      </c>
      <c r="C6003">
        <v>512</v>
      </c>
      <c r="D6003" t="s">
        <v>4287</v>
      </c>
      <c r="E6003">
        <v>1</v>
      </c>
      <c r="F6003">
        <v>179</v>
      </c>
      <c r="G6003">
        <v>123</v>
      </c>
    </row>
    <row r="6004" spans="1:8" hidden="1" x14ac:dyDescent="0.25">
      <c r="A6004" t="s">
        <v>766</v>
      </c>
      <c r="B6004" t="s">
        <v>2065</v>
      </c>
      <c r="C6004">
        <v>512</v>
      </c>
      <c r="D6004" t="s">
        <v>3630</v>
      </c>
      <c r="E6004">
        <v>336</v>
      </c>
      <c r="F6004">
        <v>507</v>
      </c>
      <c r="G6004">
        <v>5833</v>
      </c>
      <c r="H6004" t="s">
        <v>3631</v>
      </c>
    </row>
    <row r="6005" spans="1:8" x14ac:dyDescent="0.25">
      <c r="A6005" t="s">
        <v>766</v>
      </c>
      <c r="B6005" t="s">
        <v>2065</v>
      </c>
      <c r="C6005">
        <v>512</v>
      </c>
      <c r="D6005" t="s">
        <v>3632</v>
      </c>
      <c r="E6005">
        <v>180</v>
      </c>
      <c r="F6005">
        <v>275</v>
      </c>
      <c r="G6005">
        <v>6199</v>
      </c>
      <c r="H6005" t="s">
        <v>3633</v>
      </c>
    </row>
    <row r="6006" spans="1:8" hidden="1" x14ac:dyDescent="0.25">
      <c r="A6006" t="s">
        <v>6169</v>
      </c>
      <c r="B6006" t="s">
        <v>6170</v>
      </c>
      <c r="C6006">
        <v>650</v>
      </c>
      <c r="D6006" t="s">
        <v>3630</v>
      </c>
      <c r="E6006">
        <v>421</v>
      </c>
      <c r="F6006">
        <v>586</v>
      </c>
      <c r="G6006">
        <v>5833</v>
      </c>
      <c r="H6006" t="s">
        <v>3631</v>
      </c>
    </row>
    <row r="6007" spans="1:8" x14ac:dyDescent="0.25">
      <c r="A6007" t="s">
        <v>6169</v>
      </c>
      <c r="B6007" t="s">
        <v>6170</v>
      </c>
      <c r="C6007">
        <v>650</v>
      </c>
      <c r="D6007" t="s">
        <v>3632</v>
      </c>
      <c r="E6007">
        <v>124</v>
      </c>
      <c r="F6007">
        <v>187</v>
      </c>
      <c r="G6007">
        <v>6199</v>
      </c>
      <c r="H6007" t="s">
        <v>3633</v>
      </c>
    </row>
    <row r="6008" spans="1:8" x14ac:dyDescent="0.25">
      <c r="A6008" t="s">
        <v>6169</v>
      </c>
      <c r="B6008" t="s">
        <v>6170</v>
      </c>
      <c r="C6008">
        <v>650</v>
      </c>
      <c r="D6008" t="s">
        <v>3632</v>
      </c>
      <c r="E6008">
        <v>189</v>
      </c>
      <c r="F6008">
        <v>260</v>
      </c>
      <c r="G6008">
        <v>6199</v>
      </c>
      <c r="H6008" t="s">
        <v>3633</v>
      </c>
    </row>
    <row r="6009" spans="1:8" x14ac:dyDescent="0.25">
      <c r="A6009" t="s">
        <v>6169</v>
      </c>
      <c r="B6009" t="s">
        <v>6170</v>
      </c>
      <c r="C6009">
        <v>650</v>
      </c>
      <c r="D6009" t="s">
        <v>3632</v>
      </c>
      <c r="E6009">
        <v>264</v>
      </c>
      <c r="F6009">
        <v>341</v>
      </c>
      <c r="G6009">
        <v>6199</v>
      </c>
      <c r="H6009" t="s">
        <v>3633</v>
      </c>
    </row>
    <row r="6010" spans="1:8" hidden="1" x14ac:dyDescent="0.25">
      <c r="A6010" t="s">
        <v>6171</v>
      </c>
      <c r="B6010" t="s">
        <v>6172</v>
      </c>
      <c r="C6010">
        <v>386</v>
      </c>
      <c r="D6010" t="s">
        <v>3639</v>
      </c>
      <c r="E6010">
        <v>20</v>
      </c>
      <c r="F6010">
        <v>65</v>
      </c>
      <c r="G6010">
        <v>4169</v>
      </c>
      <c r="H6010" t="s">
        <v>3640</v>
      </c>
    </row>
    <row r="6011" spans="1:8" hidden="1" x14ac:dyDescent="0.25">
      <c r="A6011" t="s">
        <v>6171</v>
      </c>
      <c r="B6011" t="s">
        <v>6172</v>
      </c>
      <c r="C6011">
        <v>386</v>
      </c>
      <c r="D6011" t="s">
        <v>3630</v>
      </c>
      <c r="E6011">
        <v>224</v>
      </c>
      <c r="F6011">
        <v>384</v>
      </c>
      <c r="G6011">
        <v>5833</v>
      </c>
      <c r="H6011" t="s">
        <v>3631</v>
      </c>
    </row>
    <row r="6012" spans="1:8" x14ac:dyDescent="0.25">
      <c r="A6012" t="s">
        <v>6171</v>
      </c>
      <c r="B6012" t="s">
        <v>6172</v>
      </c>
      <c r="C6012">
        <v>386</v>
      </c>
      <c r="D6012" t="s">
        <v>3632</v>
      </c>
      <c r="E6012">
        <v>93</v>
      </c>
      <c r="F6012">
        <v>154</v>
      </c>
      <c r="G6012">
        <v>6199</v>
      </c>
      <c r="H6012" t="s">
        <v>3633</v>
      </c>
    </row>
    <row r="6013" spans="1:8" hidden="1" x14ac:dyDescent="0.25">
      <c r="A6013" t="s">
        <v>6173</v>
      </c>
      <c r="B6013" t="s">
        <v>6174</v>
      </c>
      <c r="C6013">
        <v>686</v>
      </c>
      <c r="D6013" t="s">
        <v>3680</v>
      </c>
      <c r="E6013">
        <v>1</v>
      </c>
      <c r="F6013">
        <v>114</v>
      </c>
      <c r="G6013">
        <v>197</v>
      </c>
    </row>
    <row r="6014" spans="1:8" hidden="1" x14ac:dyDescent="0.25">
      <c r="A6014" t="s">
        <v>6173</v>
      </c>
      <c r="B6014" t="s">
        <v>6174</v>
      </c>
      <c r="C6014">
        <v>686</v>
      </c>
      <c r="D6014" t="s">
        <v>3630</v>
      </c>
      <c r="E6014">
        <v>465</v>
      </c>
      <c r="F6014">
        <v>626</v>
      </c>
      <c r="G6014">
        <v>5833</v>
      </c>
      <c r="H6014" t="s">
        <v>3631</v>
      </c>
    </row>
    <row r="6015" spans="1:8" x14ac:dyDescent="0.25">
      <c r="A6015" t="s">
        <v>6173</v>
      </c>
      <c r="B6015" t="s">
        <v>6174</v>
      </c>
      <c r="C6015">
        <v>686</v>
      </c>
      <c r="D6015" t="s">
        <v>3632</v>
      </c>
      <c r="E6015">
        <v>145</v>
      </c>
      <c r="F6015">
        <v>208</v>
      </c>
      <c r="G6015">
        <v>6199</v>
      </c>
      <c r="H6015" t="s">
        <v>3633</v>
      </c>
    </row>
    <row r="6016" spans="1:8" x14ac:dyDescent="0.25">
      <c r="A6016" t="s">
        <v>6173</v>
      </c>
      <c r="B6016" t="s">
        <v>6174</v>
      </c>
      <c r="C6016">
        <v>686</v>
      </c>
      <c r="D6016" t="s">
        <v>3632</v>
      </c>
      <c r="E6016">
        <v>210</v>
      </c>
      <c r="F6016">
        <v>280</v>
      </c>
      <c r="G6016">
        <v>6199</v>
      </c>
      <c r="H6016" t="s">
        <v>3633</v>
      </c>
    </row>
    <row r="6017" spans="1:8" x14ac:dyDescent="0.25">
      <c r="A6017" t="s">
        <v>6173</v>
      </c>
      <c r="B6017" t="s">
        <v>6174</v>
      </c>
      <c r="C6017">
        <v>686</v>
      </c>
      <c r="D6017" t="s">
        <v>3632</v>
      </c>
      <c r="E6017">
        <v>284</v>
      </c>
      <c r="F6017">
        <v>362</v>
      </c>
      <c r="G6017">
        <v>6199</v>
      </c>
      <c r="H6017" t="s">
        <v>3633</v>
      </c>
    </row>
    <row r="6018" spans="1:8" hidden="1" x14ac:dyDescent="0.25">
      <c r="A6018" t="s">
        <v>767</v>
      </c>
      <c r="B6018" t="s">
        <v>2066</v>
      </c>
      <c r="C6018">
        <v>512</v>
      </c>
      <c r="D6018" t="s">
        <v>4287</v>
      </c>
      <c r="E6018">
        <v>1</v>
      </c>
      <c r="F6018">
        <v>179</v>
      </c>
      <c r="G6018">
        <v>123</v>
      </c>
    </row>
    <row r="6019" spans="1:8" hidden="1" x14ac:dyDescent="0.25">
      <c r="A6019" t="s">
        <v>767</v>
      </c>
      <c r="B6019" t="s">
        <v>2066</v>
      </c>
      <c r="C6019">
        <v>512</v>
      </c>
      <c r="D6019" t="s">
        <v>3630</v>
      </c>
      <c r="E6019">
        <v>336</v>
      </c>
      <c r="F6019">
        <v>507</v>
      </c>
      <c r="G6019">
        <v>5833</v>
      </c>
      <c r="H6019" t="s">
        <v>3631</v>
      </c>
    </row>
    <row r="6020" spans="1:8" x14ac:dyDescent="0.25">
      <c r="A6020" t="s">
        <v>767</v>
      </c>
      <c r="B6020" t="s">
        <v>2066</v>
      </c>
      <c r="C6020">
        <v>512</v>
      </c>
      <c r="D6020" t="s">
        <v>3632</v>
      </c>
      <c r="E6020">
        <v>180</v>
      </c>
      <c r="F6020">
        <v>275</v>
      </c>
      <c r="G6020">
        <v>6199</v>
      </c>
      <c r="H6020" t="s">
        <v>3633</v>
      </c>
    </row>
    <row r="6021" spans="1:8" hidden="1" x14ac:dyDescent="0.25">
      <c r="A6021" t="s">
        <v>6175</v>
      </c>
      <c r="B6021" t="s">
        <v>6176</v>
      </c>
      <c r="C6021">
        <v>686</v>
      </c>
      <c r="D6021" t="s">
        <v>3680</v>
      </c>
      <c r="E6021">
        <v>1</v>
      </c>
      <c r="F6021">
        <v>114</v>
      </c>
      <c r="G6021">
        <v>197</v>
      </c>
    </row>
    <row r="6022" spans="1:8" hidden="1" x14ac:dyDescent="0.25">
      <c r="A6022" t="s">
        <v>6175</v>
      </c>
      <c r="B6022" t="s">
        <v>6176</v>
      </c>
      <c r="C6022">
        <v>686</v>
      </c>
      <c r="D6022" t="s">
        <v>3630</v>
      </c>
      <c r="E6022">
        <v>465</v>
      </c>
      <c r="F6022">
        <v>626</v>
      </c>
      <c r="G6022">
        <v>5833</v>
      </c>
      <c r="H6022" t="s">
        <v>3631</v>
      </c>
    </row>
    <row r="6023" spans="1:8" x14ac:dyDescent="0.25">
      <c r="A6023" t="s">
        <v>6175</v>
      </c>
      <c r="B6023" t="s">
        <v>6176</v>
      </c>
      <c r="C6023">
        <v>686</v>
      </c>
      <c r="D6023" t="s">
        <v>3632</v>
      </c>
      <c r="E6023">
        <v>145</v>
      </c>
      <c r="F6023">
        <v>208</v>
      </c>
      <c r="G6023">
        <v>6199</v>
      </c>
      <c r="H6023" t="s">
        <v>3633</v>
      </c>
    </row>
    <row r="6024" spans="1:8" x14ac:dyDescent="0.25">
      <c r="A6024" t="s">
        <v>6175</v>
      </c>
      <c r="B6024" t="s">
        <v>6176</v>
      </c>
      <c r="C6024">
        <v>686</v>
      </c>
      <c r="D6024" t="s">
        <v>3632</v>
      </c>
      <c r="E6024">
        <v>210</v>
      </c>
      <c r="F6024">
        <v>280</v>
      </c>
      <c r="G6024">
        <v>6199</v>
      </c>
      <c r="H6024" t="s">
        <v>3633</v>
      </c>
    </row>
    <row r="6025" spans="1:8" x14ac:dyDescent="0.25">
      <c r="A6025" t="s">
        <v>6175</v>
      </c>
      <c r="B6025" t="s">
        <v>6176</v>
      </c>
      <c r="C6025">
        <v>686</v>
      </c>
      <c r="D6025" t="s">
        <v>3632</v>
      </c>
      <c r="E6025">
        <v>284</v>
      </c>
      <c r="F6025">
        <v>362</v>
      </c>
      <c r="G6025">
        <v>6199</v>
      </c>
      <c r="H6025" t="s">
        <v>3633</v>
      </c>
    </row>
    <row r="6026" spans="1:8" hidden="1" x14ac:dyDescent="0.25">
      <c r="A6026" t="s">
        <v>768</v>
      </c>
      <c r="B6026" t="s">
        <v>2067</v>
      </c>
      <c r="C6026">
        <v>512</v>
      </c>
      <c r="D6026" t="s">
        <v>4287</v>
      </c>
      <c r="E6026">
        <v>1</v>
      </c>
      <c r="F6026">
        <v>179</v>
      </c>
      <c r="G6026">
        <v>123</v>
      </c>
    </row>
    <row r="6027" spans="1:8" hidden="1" x14ac:dyDescent="0.25">
      <c r="A6027" t="s">
        <v>768</v>
      </c>
      <c r="B6027" t="s">
        <v>2067</v>
      </c>
      <c r="C6027">
        <v>512</v>
      </c>
      <c r="D6027" t="s">
        <v>3630</v>
      </c>
      <c r="E6027">
        <v>336</v>
      </c>
      <c r="F6027">
        <v>507</v>
      </c>
      <c r="G6027">
        <v>5833</v>
      </c>
      <c r="H6027" t="s">
        <v>3631</v>
      </c>
    </row>
    <row r="6028" spans="1:8" x14ac:dyDescent="0.25">
      <c r="A6028" t="s">
        <v>768</v>
      </c>
      <c r="B6028" t="s">
        <v>2067</v>
      </c>
      <c r="C6028">
        <v>512</v>
      </c>
      <c r="D6028" t="s">
        <v>3632</v>
      </c>
      <c r="E6028">
        <v>180</v>
      </c>
      <c r="F6028">
        <v>275</v>
      </c>
      <c r="G6028">
        <v>6199</v>
      </c>
      <c r="H6028" t="s">
        <v>3633</v>
      </c>
    </row>
    <row r="6029" spans="1:8" hidden="1" x14ac:dyDescent="0.25">
      <c r="A6029" t="s">
        <v>6177</v>
      </c>
      <c r="B6029" t="s">
        <v>6178</v>
      </c>
      <c r="C6029">
        <v>386</v>
      </c>
      <c r="D6029" t="s">
        <v>3639</v>
      </c>
      <c r="E6029">
        <v>20</v>
      </c>
      <c r="F6029">
        <v>65</v>
      </c>
      <c r="G6029">
        <v>4169</v>
      </c>
      <c r="H6029" t="s">
        <v>3640</v>
      </c>
    </row>
    <row r="6030" spans="1:8" hidden="1" x14ac:dyDescent="0.25">
      <c r="A6030" t="s">
        <v>6177</v>
      </c>
      <c r="B6030" t="s">
        <v>6178</v>
      </c>
      <c r="C6030">
        <v>386</v>
      </c>
      <c r="D6030" t="s">
        <v>3630</v>
      </c>
      <c r="E6030">
        <v>224</v>
      </c>
      <c r="F6030">
        <v>384</v>
      </c>
      <c r="G6030">
        <v>5833</v>
      </c>
      <c r="H6030" t="s">
        <v>3631</v>
      </c>
    </row>
    <row r="6031" spans="1:8" x14ac:dyDescent="0.25">
      <c r="A6031" t="s">
        <v>6177</v>
      </c>
      <c r="B6031" t="s">
        <v>6178</v>
      </c>
      <c r="C6031">
        <v>386</v>
      </c>
      <c r="D6031" t="s">
        <v>3632</v>
      </c>
      <c r="E6031">
        <v>93</v>
      </c>
      <c r="F6031">
        <v>154</v>
      </c>
      <c r="G6031">
        <v>6199</v>
      </c>
      <c r="H6031" t="s">
        <v>3633</v>
      </c>
    </row>
    <row r="6032" spans="1:8" hidden="1" x14ac:dyDescent="0.25">
      <c r="A6032" t="s">
        <v>6179</v>
      </c>
      <c r="B6032" t="s">
        <v>6180</v>
      </c>
      <c r="C6032">
        <v>389</v>
      </c>
      <c r="D6032" t="s">
        <v>3639</v>
      </c>
      <c r="E6032">
        <v>23</v>
      </c>
      <c r="F6032">
        <v>66</v>
      </c>
      <c r="G6032">
        <v>4169</v>
      </c>
      <c r="H6032" t="s">
        <v>3640</v>
      </c>
    </row>
    <row r="6033" spans="1:8" hidden="1" x14ac:dyDescent="0.25">
      <c r="A6033" t="s">
        <v>6179</v>
      </c>
      <c r="B6033" t="s">
        <v>6180</v>
      </c>
      <c r="C6033">
        <v>389</v>
      </c>
      <c r="D6033" t="s">
        <v>3630</v>
      </c>
      <c r="E6033">
        <v>227</v>
      </c>
      <c r="F6033">
        <v>387</v>
      </c>
      <c r="G6033">
        <v>5833</v>
      </c>
      <c r="H6033" t="s">
        <v>3631</v>
      </c>
    </row>
    <row r="6034" spans="1:8" x14ac:dyDescent="0.25">
      <c r="A6034" t="s">
        <v>6179</v>
      </c>
      <c r="B6034" t="s">
        <v>6180</v>
      </c>
      <c r="C6034">
        <v>389</v>
      </c>
      <c r="D6034" t="s">
        <v>3632</v>
      </c>
      <c r="E6034">
        <v>96</v>
      </c>
      <c r="F6034">
        <v>157</v>
      </c>
      <c r="G6034">
        <v>6199</v>
      </c>
      <c r="H6034" t="s">
        <v>3633</v>
      </c>
    </row>
    <row r="6035" spans="1:8" hidden="1" x14ac:dyDescent="0.25">
      <c r="A6035" t="s">
        <v>769</v>
      </c>
      <c r="B6035" t="s">
        <v>2068</v>
      </c>
      <c r="C6035">
        <v>497</v>
      </c>
      <c r="D6035" t="s">
        <v>3798</v>
      </c>
      <c r="E6035">
        <v>269</v>
      </c>
      <c r="F6035">
        <v>291</v>
      </c>
      <c r="G6035">
        <v>132</v>
      </c>
    </row>
    <row r="6036" spans="1:8" hidden="1" x14ac:dyDescent="0.25">
      <c r="A6036" t="s">
        <v>769</v>
      </c>
      <c r="B6036" t="s">
        <v>2068</v>
      </c>
      <c r="C6036">
        <v>497</v>
      </c>
      <c r="D6036" t="s">
        <v>3630</v>
      </c>
      <c r="E6036">
        <v>331</v>
      </c>
      <c r="F6036">
        <v>491</v>
      </c>
      <c r="G6036">
        <v>5833</v>
      </c>
      <c r="H6036" t="s">
        <v>3631</v>
      </c>
    </row>
    <row r="6037" spans="1:8" x14ac:dyDescent="0.25">
      <c r="A6037" t="s">
        <v>769</v>
      </c>
      <c r="B6037" t="s">
        <v>2068</v>
      </c>
      <c r="C6037">
        <v>497</v>
      </c>
      <c r="D6037" t="s">
        <v>3632</v>
      </c>
      <c r="E6037">
        <v>177</v>
      </c>
      <c r="F6037">
        <v>268</v>
      </c>
      <c r="G6037">
        <v>6199</v>
      </c>
      <c r="H6037" t="s">
        <v>3633</v>
      </c>
    </row>
    <row r="6038" spans="1:8" hidden="1" x14ac:dyDescent="0.25">
      <c r="A6038" t="s">
        <v>770</v>
      </c>
      <c r="B6038" t="s">
        <v>2069</v>
      </c>
      <c r="C6038">
        <v>514</v>
      </c>
      <c r="D6038" t="s">
        <v>3630</v>
      </c>
      <c r="E6038">
        <v>310</v>
      </c>
      <c r="F6038">
        <v>471</v>
      </c>
      <c r="G6038">
        <v>5833</v>
      </c>
      <c r="H6038" t="s">
        <v>3631</v>
      </c>
    </row>
    <row r="6039" spans="1:8" x14ac:dyDescent="0.25">
      <c r="A6039" t="s">
        <v>770</v>
      </c>
      <c r="B6039" t="s">
        <v>2069</v>
      </c>
      <c r="C6039">
        <v>514</v>
      </c>
      <c r="D6039" t="s">
        <v>3632</v>
      </c>
      <c r="E6039">
        <v>132</v>
      </c>
      <c r="F6039">
        <v>255</v>
      </c>
      <c r="G6039">
        <v>6199</v>
      </c>
      <c r="H6039" t="s">
        <v>3633</v>
      </c>
    </row>
    <row r="6040" spans="1:8" hidden="1" x14ac:dyDescent="0.25">
      <c r="A6040" t="s">
        <v>771</v>
      </c>
      <c r="B6040" t="s">
        <v>2070</v>
      </c>
      <c r="C6040">
        <v>497</v>
      </c>
      <c r="D6040" t="s">
        <v>3798</v>
      </c>
      <c r="E6040">
        <v>269</v>
      </c>
      <c r="F6040">
        <v>291</v>
      </c>
      <c r="G6040">
        <v>132</v>
      </c>
    </row>
    <row r="6041" spans="1:8" hidden="1" x14ac:dyDescent="0.25">
      <c r="A6041" t="s">
        <v>771</v>
      </c>
      <c r="B6041" t="s">
        <v>2070</v>
      </c>
      <c r="C6041">
        <v>497</v>
      </c>
      <c r="D6041" t="s">
        <v>3630</v>
      </c>
      <c r="E6041">
        <v>331</v>
      </c>
      <c r="F6041">
        <v>491</v>
      </c>
      <c r="G6041">
        <v>5833</v>
      </c>
      <c r="H6041" t="s">
        <v>3631</v>
      </c>
    </row>
    <row r="6042" spans="1:8" x14ac:dyDescent="0.25">
      <c r="A6042" t="s">
        <v>771</v>
      </c>
      <c r="B6042" t="s">
        <v>2070</v>
      </c>
      <c r="C6042">
        <v>497</v>
      </c>
      <c r="D6042" t="s">
        <v>3632</v>
      </c>
      <c r="E6042">
        <v>177</v>
      </c>
      <c r="F6042">
        <v>268</v>
      </c>
      <c r="G6042">
        <v>6199</v>
      </c>
      <c r="H6042" t="s">
        <v>3633</v>
      </c>
    </row>
    <row r="6043" spans="1:8" hidden="1" x14ac:dyDescent="0.25">
      <c r="A6043" t="s">
        <v>772</v>
      </c>
      <c r="B6043" t="s">
        <v>2071</v>
      </c>
      <c r="C6043">
        <v>562</v>
      </c>
      <c r="D6043" t="s">
        <v>4202</v>
      </c>
      <c r="E6043">
        <v>1</v>
      </c>
      <c r="F6043">
        <v>59</v>
      </c>
      <c r="G6043">
        <v>87</v>
      </c>
    </row>
    <row r="6044" spans="1:8" hidden="1" x14ac:dyDescent="0.25">
      <c r="A6044" t="s">
        <v>772</v>
      </c>
      <c r="B6044" t="s">
        <v>2071</v>
      </c>
      <c r="C6044">
        <v>562</v>
      </c>
      <c r="D6044" t="s">
        <v>3630</v>
      </c>
      <c r="E6044">
        <v>358</v>
      </c>
      <c r="F6044">
        <v>519</v>
      </c>
      <c r="G6044">
        <v>5833</v>
      </c>
      <c r="H6044" t="s">
        <v>3631</v>
      </c>
    </row>
    <row r="6045" spans="1:8" x14ac:dyDescent="0.25">
      <c r="A6045" t="s">
        <v>772</v>
      </c>
      <c r="B6045" t="s">
        <v>2071</v>
      </c>
      <c r="C6045">
        <v>562</v>
      </c>
      <c r="D6045" t="s">
        <v>3632</v>
      </c>
      <c r="E6045">
        <v>180</v>
      </c>
      <c r="F6045">
        <v>303</v>
      </c>
      <c r="G6045">
        <v>6199</v>
      </c>
      <c r="H6045" t="s">
        <v>3633</v>
      </c>
    </row>
    <row r="6046" spans="1:8" hidden="1" x14ac:dyDescent="0.25">
      <c r="A6046" t="s">
        <v>6181</v>
      </c>
      <c r="B6046" t="s">
        <v>6182</v>
      </c>
      <c r="C6046">
        <v>389</v>
      </c>
      <c r="D6046" t="s">
        <v>3639</v>
      </c>
      <c r="E6046">
        <v>23</v>
      </c>
      <c r="F6046">
        <v>66</v>
      </c>
      <c r="G6046">
        <v>4169</v>
      </c>
      <c r="H6046" t="s">
        <v>3640</v>
      </c>
    </row>
    <row r="6047" spans="1:8" hidden="1" x14ac:dyDescent="0.25">
      <c r="A6047" t="s">
        <v>6181</v>
      </c>
      <c r="B6047" t="s">
        <v>6182</v>
      </c>
      <c r="C6047">
        <v>389</v>
      </c>
      <c r="D6047" t="s">
        <v>3630</v>
      </c>
      <c r="E6047">
        <v>227</v>
      </c>
      <c r="F6047">
        <v>387</v>
      </c>
      <c r="G6047">
        <v>5833</v>
      </c>
      <c r="H6047" t="s">
        <v>3631</v>
      </c>
    </row>
    <row r="6048" spans="1:8" x14ac:dyDescent="0.25">
      <c r="A6048" t="s">
        <v>6181</v>
      </c>
      <c r="B6048" t="s">
        <v>6182</v>
      </c>
      <c r="C6048">
        <v>389</v>
      </c>
      <c r="D6048" t="s">
        <v>3632</v>
      </c>
      <c r="E6048">
        <v>96</v>
      </c>
      <c r="F6048">
        <v>157</v>
      </c>
      <c r="G6048">
        <v>6199</v>
      </c>
      <c r="H6048" t="s">
        <v>3633</v>
      </c>
    </row>
    <row r="6049" spans="1:8" hidden="1" x14ac:dyDescent="0.25">
      <c r="A6049" t="s">
        <v>773</v>
      </c>
      <c r="B6049" t="s">
        <v>2072</v>
      </c>
      <c r="C6049">
        <v>562</v>
      </c>
      <c r="D6049" t="s">
        <v>4202</v>
      </c>
      <c r="E6049">
        <v>1</v>
      </c>
      <c r="F6049">
        <v>59</v>
      </c>
      <c r="G6049">
        <v>87</v>
      </c>
    </row>
    <row r="6050" spans="1:8" hidden="1" x14ac:dyDescent="0.25">
      <c r="A6050" t="s">
        <v>773</v>
      </c>
      <c r="B6050" t="s">
        <v>2072</v>
      </c>
      <c r="C6050">
        <v>562</v>
      </c>
      <c r="D6050" t="s">
        <v>3630</v>
      </c>
      <c r="E6050">
        <v>358</v>
      </c>
      <c r="F6050">
        <v>519</v>
      </c>
      <c r="G6050">
        <v>5833</v>
      </c>
      <c r="H6050" t="s">
        <v>3631</v>
      </c>
    </row>
    <row r="6051" spans="1:8" x14ac:dyDescent="0.25">
      <c r="A6051" t="s">
        <v>773</v>
      </c>
      <c r="B6051" t="s">
        <v>2072</v>
      </c>
      <c r="C6051">
        <v>562</v>
      </c>
      <c r="D6051" t="s">
        <v>3632</v>
      </c>
      <c r="E6051">
        <v>180</v>
      </c>
      <c r="F6051">
        <v>303</v>
      </c>
      <c r="G6051">
        <v>6199</v>
      </c>
      <c r="H6051" t="s">
        <v>3633</v>
      </c>
    </row>
    <row r="6052" spans="1:8" hidden="1" x14ac:dyDescent="0.25">
      <c r="A6052" t="s">
        <v>774</v>
      </c>
      <c r="B6052" t="s">
        <v>2073</v>
      </c>
      <c r="C6052">
        <v>497</v>
      </c>
      <c r="D6052" t="s">
        <v>3798</v>
      </c>
      <c r="E6052">
        <v>269</v>
      </c>
      <c r="F6052">
        <v>291</v>
      </c>
      <c r="G6052">
        <v>132</v>
      </c>
    </row>
    <row r="6053" spans="1:8" hidden="1" x14ac:dyDescent="0.25">
      <c r="A6053" t="s">
        <v>774</v>
      </c>
      <c r="B6053" t="s">
        <v>2073</v>
      </c>
      <c r="C6053">
        <v>497</v>
      </c>
      <c r="D6053" t="s">
        <v>3630</v>
      </c>
      <c r="E6053">
        <v>331</v>
      </c>
      <c r="F6053">
        <v>491</v>
      </c>
      <c r="G6053">
        <v>5833</v>
      </c>
      <c r="H6053" t="s">
        <v>3631</v>
      </c>
    </row>
    <row r="6054" spans="1:8" x14ac:dyDescent="0.25">
      <c r="A6054" t="s">
        <v>774</v>
      </c>
      <c r="B6054" t="s">
        <v>2073</v>
      </c>
      <c r="C6054">
        <v>497</v>
      </c>
      <c r="D6054" t="s">
        <v>3632</v>
      </c>
      <c r="E6054">
        <v>177</v>
      </c>
      <c r="F6054">
        <v>268</v>
      </c>
      <c r="G6054">
        <v>6199</v>
      </c>
      <c r="H6054" t="s">
        <v>3633</v>
      </c>
    </row>
    <row r="6055" spans="1:8" hidden="1" x14ac:dyDescent="0.25">
      <c r="A6055" t="s">
        <v>6183</v>
      </c>
      <c r="B6055" t="s">
        <v>6184</v>
      </c>
      <c r="C6055">
        <v>389</v>
      </c>
      <c r="D6055" t="s">
        <v>3639</v>
      </c>
      <c r="E6055">
        <v>23</v>
      </c>
      <c r="F6055">
        <v>66</v>
      </c>
      <c r="G6055">
        <v>4169</v>
      </c>
      <c r="H6055" t="s">
        <v>3640</v>
      </c>
    </row>
    <row r="6056" spans="1:8" hidden="1" x14ac:dyDescent="0.25">
      <c r="A6056" t="s">
        <v>6183</v>
      </c>
      <c r="B6056" t="s">
        <v>6184</v>
      </c>
      <c r="C6056">
        <v>389</v>
      </c>
      <c r="D6056" t="s">
        <v>3630</v>
      </c>
      <c r="E6056">
        <v>227</v>
      </c>
      <c r="F6056">
        <v>387</v>
      </c>
      <c r="G6056">
        <v>5833</v>
      </c>
      <c r="H6056" t="s">
        <v>3631</v>
      </c>
    </row>
    <row r="6057" spans="1:8" x14ac:dyDescent="0.25">
      <c r="A6057" t="s">
        <v>6183</v>
      </c>
      <c r="B6057" t="s">
        <v>6184</v>
      </c>
      <c r="C6057">
        <v>389</v>
      </c>
      <c r="D6057" t="s">
        <v>3632</v>
      </c>
      <c r="E6057">
        <v>96</v>
      </c>
      <c r="F6057">
        <v>157</v>
      </c>
      <c r="G6057">
        <v>6199</v>
      </c>
      <c r="H6057" t="s">
        <v>3633</v>
      </c>
    </row>
    <row r="6058" spans="1:8" hidden="1" x14ac:dyDescent="0.25">
      <c r="A6058" t="s">
        <v>6185</v>
      </c>
      <c r="B6058" t="s">
        <v>6186</v>
      </c>
      <c r="C6058">
        <v>389</v>
      </c>
      <c r="D6058" t="s">
        <v>3639</v>
      </c>
      <c r="E6058">
        <v>23</v>
      </c>
      <c r="F6058">
        <v>66</v>
      </c>
      <c r="G6058">
        <v>4169</v>
      </c>
      <c r="H6058" t="s">
        <v>3640</v>
      </c>
    </row>
    <row r="6059" spans="1:8" hidden="1" x14ac:dyDescent="0.25">
      <c r="A6059" t="s">
        <v>6185</v>
      </c>
      <c r="B6059" t="s">
        <v>6186</v>
      </c>
      <c r="C6059">
        <v>389</v>
      </c>
      <c r="D6059" t="s">
        <v>3630</v>
      </c>
      <c r="E6059">
        <v>227</v>
      </c>
      <c r="F6059">
        <v>387</v>
      </c>
      <c r="G6059">
        <v>5833</v>
      </c>
      <c r="H6059" t="s">
        <v>3631</v>
      </c>
    </row>
    <row r="6060" spans="1:8" x14ac:dyDescent="0.25">
      <c r="A6060" t="s">
        <v>6185</v>
      </c>
      <c r="B6060" t="s">
        <v>6186</v>
      </c>
      <c r="C6060">
        <v>389</v>
      </c>
      <c r="D6060" t="s">
        <v>3632</v>
      </c>
      <c r="E6060">
        <v>96</v>
      </c>
      <c r="F6060">
        <v>157</v>
      </c>
      <c r="G6060">
        <v>6199</v>
      </c>
      <c r="H6060" t="s">
        <v>3633</v>
      </c>
    </row>
    <row r="6061" spans="1:8" hidden="1" x14ac:dyDescent="0.25">
      <c r="A6061" t="s">
        <v>775</v>
      </c>
      <c r="B6061" t="s">
        <v>2074</v>
      </c>
      <c r="C6061">
        <v>562</v>
      </c>
      <c r="D6061" t="s">
        <v>4202</v>
      </c>
      <c r="E6061">
        <v>1</v>
      </c>
      <c r="F6061">
        <v>59</v>
      </c>
      <c r="G6061">
        <v>87</v>
      </c>
    </row>
    <row r="6062" spans="1:8" hidden="1" x14ac:dyDescent="0.25">
      <c r="A6062" t="s">
        <v>775</v>
      </c>
      <c r="B6062" t="s">
        <v>2074</v>
      </c>
      <c r="C6062">
        <v>562</v>
      </c>
      <c r="D6062" t="s">
        <v>3630</v>
      </c>
      <c r="E6062">
        <v>358</v>
      </c>
      <c r="F6062">
        <v>519</v>
      </c>
      <c r="G6062">
        <v>5833</v>
      </c>
      <c r="H6062" t="s">
        <v>3631</v>
      </c>
    </row>
    <row r="6063" spans="1:8" x14ac:dyDescent="0.25">
      <c r="A6063" t="s">
        <v>775</v>
      </c>
      <c r="B6063" t="s">
        <v>2074</v>
      </c>
      <c r="C6063">
        <v>562</v>
      </c>
      <c r="D6063" t="s">
        <v>3632</v>
      </c>
      <c r="E6063">
        <v>180</v>
      </c>
      <c r="F6063">
        <v>303</v>
      </c>
      <c r="G6063">
        <v>6199</v>
      </c>
      <c r="H6063" t="s">
        <v>3633</v>
      </c>
    </row>
    <row r="6064" spans="1:8" hidden="1" x14ac:dyDescent="0.25">
      <c r="A6064" t="s">
        <v>6187</v>
      </c>
      <c r="B6064" t="s">
        <v>6188</v>
      </c>
      <c r="C6064">
        <v>412</v>
      </c>
      <c r="D6064" t="s">
        <v>3639</v>
      </c>
      <c r="E6064">
        <v>46</v>
      </c>
      <c r="F6064">
        <v>89</v>
      </c>
      <c r="G6064">
        <v>4169</v>
      </c>
      <c r="H6064" t="s">
        <v>3640</v>
      </c>
    </row>
    <row r="6065" spans="1:8" hidden="1" x14ac:dyDescent="0.25">
      <c r="A6065" t="s">
        <v>6187</v>
      </c>
      <c r="B6065" t="s">
        <v>6188</v>
      </c>
      <c r="C6065">
        <v>412</v>
      </c>
      <c r="D6065" t="s">
        <v>3630</v>
      </c>
      <c r="E6065">
        <v>250</v>
      </c>
      <c r="F6065">
        <v>410</v>
      </c>
      <c r="G6065">
        <v>5833</v>
      </c>
      <c r="H6065" t="s">
        <v>3631</v>
      </c>
    </row>
    <row r="6066" spans="1:8" x14ac:dyDescent="0.25">
      <c r="A6066" t="s">
        <v>6187</v>
      </c>
      <c r="B6066" t="s">
        <v>6188</v>
      </c>
      <c r="C6066">
        <v>412</v>
      </c>
      <c r="D6066" t="s">
        <v>3632</v>
      </c>
      <c r="E6066">
        <v>119</v>
      </c>
      <c r="F6066">
        <v>180</v>
      </c>
      <c r="G6066">
        <v>6199</v>
      </c>
      <c r="H6066" t="s">
        <v>3633</v>
      </c>
    </row>
    <row r="6067" spans="1:8" hidden="1" x14ac:dyDescent="0.25">
      <c r="A6067" t="s">
        <v>776</v>
      </c>
      <c r="B6067" t="s">
        <v>2075</v>
      </c>
      <c r="C6067">
        <v>562</v>
      </c>
      <c r="D6067" t="s">
        <v>4202</v>
      </c>
      <c r="E6067">
        <v>1</v>
      </c>
      <c r="F6067">
        <v>59</v>
      </c>
      <c r="G6067">
        <v>87</v>
      </c>
    </row>
    <row r="6068" spans="1:8" hidden="1" x14ac:dyDescent="0.25">
      <c r="A6068" t="s">
        <v>776</v>
      </c>
      <c r="B6068" t="s">
        <v>2075</v>
      </c>
      <c r="C6068">
        <v>562</v>
      </c>
      <c r="D6068" t="s">
        <v>3630</v>
      </c>
      <c r="E6068">
        <v>358</v>
      </c>
      <c r="F6068">
        <v>519</v>
      </c>
      <c r="G6068">
        <v>5833</v>
      </c>
      <c r="H6068" t="s">
        <v>3631</v>
      </c>
    </row>
    <row r="6069" spans="1:8" x14ac:dyDescent="0.25">
      <c r="A6069" t="s">
        <v>776</v>
      </c>
      <c r="B6069" t="s">
        <v>2075</v>
      </c>
      <c r="C6069">
        <v>562</v>
      </c>
      <c r="D6069" t="s">
        <v>3632</v>
      </c>
      <c r="E6069">
        <v>180</v>
      </c>
      <c r="F6069">
        <v>303</v>
      </c>
      <c r="G6069">
        <v>6199</v>
      </c>
      <c r="H6069" t="s">
        <v>3633</v>
      </c>
    </row>
    <row r="6070" spans="1:8" hidden="1" x14ac:dyDescent="0.25">
      <c r="A6070" t="s">
        <v>777</v>
      </c>
      <c r="B6070" t="s">
        <v>2076</v>
      </c>
      <c r="C6070">
        <v>497</v>
      </c>
      <c r="D6070" t="s">
        <v>3798</v>
      </c>
      <c r="E6070">
        <v>269</v>
      </c>
      <c r="F6070">
        <v>291</v>
      </c>
      <c r="G6070">
        <v>132</v>
      </c>
    </row>
    <row r="6071" spans="1:8" hidden="1" x14ac:dyDescent="0.25">
      <c r="A6071" t="s">
        <v>777</v>
      </c>
      <c r="B6071" t="s">
        <v>2076</v>
      </c>
      <c r="C6071">
        <v>497</v>
      </c>
      <c r="D6071" t="s">
        <v>3630</v>
      </c>
      <c r="E6071">
        <v>331</v>
      </c>
      <c r="F6071">
        <v>491</v>
      </c>
      <c r="G6071">
        <v>5833</v>
      </c>
      <c r="H6071" t="s">
        <v>3631</v>
      </c>
    </row>
    <row r="6072" spans="1:8" x14ac:dyDescent="0.25">
      <c r="A6072" t="s">
        <v>777</v>
      </c>
      <c r="B6072" t="s">
        <v>2076</v>
      </c>
      <c r="C6072">
        <v>497</v>
      </c>
      <c r="D6072" t="s">
        <v>3632</v>
      </c>
      <c r="E6072">
        <v>177</v>
      </c>
      <c r="F6072">
        <v>268</v>
      </c>
      <c r="G6072">
        <v>6199</v>
      </c>
      <c r="H6072" t="s">
        <v>3633</v>
      </c>
    </row>
    <row r="6073" spans="1:8" hidden="1" x14ac:dyDescent="0.25">
      <c r="A6073" t="s">
        <v>778</v>
      </c>
      <c r="B6073" t="s">
        <v>2077</v>
      </c>
      <c r="C6073">
        <v>562</v>
      </c>
      <c r="D6073" t="s">
        <v>4202</v>
      </c>
      <c r="E6073">
        <v>1</v>
      </c>
      <c r="F6073">
        <v>59</v>
      </c>
      <c r="G6073">
        <v>87</v>
      </c>
    </row>
    <row r="6074" spans="1:8" hidden="1" x14ac:dyDescent="0.25">
      <c r="A6074" t="s">
        <v>778</v>
      </c>
      <c r="B6074" t="s">
        <v>2077</v>
      </c>
      <c r="C6074">
        <v>562</v>
      </c>
      <c r="D6074" t="s">
        <v>3630</v>
      </c>
      <c r="E6074">
        <v>358</v>
      </c>
      <c r="F6074">
        <v>519</v>
      </c>
      <c r="G6074">
        <v>5833</v>
      </c>
      <c r="H6074" t="s">
        <v>3631</v>
      </c>
    </row>
    <row r="6075" spans="1:8" x14ac:dyDescent="0.25">
      <c r="A6075" t="s">
        <v>778</v>
      </c>
      <c r="B6075" t="s">
        <v>2077</v>
      </c>
      <c r="C6075">
        <v>562</v>
      </c>
      <c r="D6075" t="s">
        <v>3632</v>
      </c>
      <c r="E6075">
        <v>180</v>
      </c>
      <c r="F6075">
        <v>303</v>
      </c>
      <c r="G6075">
        <v>6199</v>
      </c>
      <c r="H6075" t="s">
        <v>3633</v>
      </c>
    </row>
    <row r="6076" spans="1:8" hidden="1" x14ac:dyDescent="0.25">
      <c r="A6076" t="s">
        <v>779</v>
      </c>
      <c r="B6076" t="s">
        <v>2078</v>
      </c>
      <c r="C6076">
        <v>497</v>
      </c>
      <c r="D6076" t="s">
        <v>3798</v>
      </c>
      <c r="E6076">
        <v>269</v>
      </c>
      <c r="F6076">
        <v>291</v>
      </c>
      <c r="G6076">
        <v>132</v>
      </c>
    </row>
    <row r="6077" spans="1:8" hidden="1" x14ac:dyDescent="0.25">
      <c r="A6077" t="s">
        <v>779</v>
      </c>
      <c r="B6077" t="s">
        <v>2078</v>
      </c>
      <c r="C6077">
        <v>497</v>
      </c>
      <c r="D6077" t="s">
        <v>3630</v>
      </c>
      <c r="E6077">
        <v>331</v>
      </c>
      <c r="F6077">
        <v>491</v>
      </c>
      <c r="G6077">
        <v>5833</v>
      </c>
      <c r="H6077" t="s">
        <v>3631</v>
      </c>
    </row>
    <row r="6078" spans="1:8" x14ac:dyDescent="0.25">
      <c r="A6078" t="s">
        <v>779</v>
      </c>
      <c r="B6078" t="s">
        <v>2078</v>
      </c>
      <c r="C6078">
        <v>497</v>
      </c>
      <c r="D6078" t="s">
        <v>3632</v>
      </c>
      <c r="E6078">
        <v>177</v>
      </c>
      <c r="F6078">
        <v>268</v>
      </c>
      <c r="G6078">
        <v>6199</v>
      </c>
      <c r="H6078" t="s">
        <v>3633</v>
      </c>
    </row>
    <row r="6079" spans="1:8" hidden="1" x14ac:dyDescent="0.25">
      <c r="A6079" t="s">
        <v>6189</v>
      </c>
      <c r="B6079" t="s">
        <v>6190</v>
      </c>
      <c r="C6079">
        <v>389</v>
      </c>
      <c r="D6079" t="s">
        <v>3639</v>
      </c>
      <c r="E6079">
        <v>23</v>
      </c>
      <c r="F6079">
        <v>66</v>
      </c>
      <c r="G6079">
        <v>4169</v>
      </c>
      <c r="H6079" t="s">
        <v>3640</v>
      </c>
    </row>
    <row r="6080" spans="1:8" hidden="1" x14ac:dyDescent="0.25">
      <c r="A6080" t="s">
        <v>6189</v>
      </c>
      <c r="B6080" t="s">
        <v>6190</v>
      </c>
      <c r="C6080">
        <v>389</v>
      </c>
      <c r="D6080" t="s">
        <v>3630</v>
      </c>
      <c r="E6080">
        <v>227</v>
      </c>
      <c r="F6080">
        <v>387</v>
      </c>
      <c r="G6080">
        <v>5833</v>
      </c>
      <c r="H6080" t="s">
        <v>3631</v>
      </c>
    </row>
    <row r="6081" spans="1:8" x14ac:dyDescent="0.25">
      <c r="A6081" t="s">
        <v>6189</v>
      </c>
      <c r="B6081" t="s">
        <v>6190</v>
      </c>
      <c r="C6081">
        <v>389</v>
      </c>
      <c r="D6081" t="s">
        <v>3632</v>
      </c>
      <c r="E6081">
        <v>96</v>
      </c>
      <c r="F6081">
        <v>157</v>
      </c>
      <c r="G6081">
        <v>6199</v>
      </c>
      <c r="H6081" t="s">
        <v>3633</v>
      </c>
    </row>
    <row r="6082" spans="1:8" hidden="1" x14ac:dyDescent="0.25">
      <c r="A6082" t="s">
        <v>6191</v>
      </c>
      <c r="B6082" t="s">
        <v>6192</v>
      </c>
      <c r="C6082">
        <v>389</v>
      </c>
      <c r="D6082" t="s">
        <v>3639</v>
      </c>
      <c r="E6082">
        <v>23</v>
      </c>
      <c r="F6082">
        <v>66</v>
      </c>
      <c r="G6082">
        <v>4169</v>
      </c>
      <c r="H6082" t="s">
        <v>3640</v>
      </c>
    </row>
    <row r="6083" spans="1:8" hidden="1" x14ac:dyDescent="0.25">
      <c r="A6083" t="s">
        <v>6191</v>
      </c>
      <c r="B6083" t="s">
        <v>6192</v>
      </c>
      <c r="C6083">
        <v>389</v>
      </c>
      <c r="D6083" t="s">
        <v>3630</v>
      </c>
      <c r="E6083">
        <v>227</v>
      </c>
      <c r="F6083">
        <v>387</v>
      </c>
      <c r="G6083">
        <v>5833</v>
      </c>
      <c r="H6083" t="s">
        <v>3631</v>
      </c>
    </row>
    <row r="6084" spans="1:8" x14ac:dyDescent="0.25">
      <c r="A6084" t="s">
        <v>6191</v>
      </c>
      <c r="B6084" t="s">
        <v>6192</v>
      </c>
      <c r="C6084">
        <v>389</v>
      </c>
      <c r="D6084" t="s">
        <v>3632</v>
      </c>
      <c r="E6084">
        <v>96</v>
      </c>
      <c r="F6084">
        <v>157</v>
      </c>
      <c r="G6084">
        <v>6199</v>
      </c>
      <c r="H6084" t="s">
        <v>3633</v>
      </c>
    </row>
    <row r="6085" spans="1:8" hidden="1" x14ac:dyDescent="0.25">
      <c r="A6085" t="s">
        <v>780</v>
      </c>
      <c r="B6085" t="s">
        <v>2079</v>
      </c>
      <c r="C6085">
        <v>562</v>
      </c>
      <c r="D6085" t="s">
        <v>4202</v>
      </c>
      <c r="E6085">
        <v>1</v>
      </c>
      <c r="F6085">
        <v>59</v>
      </c>
      <c r="G6085">
        <v>87</v>
      </c>
    </row>
    <row r="6086" spans="1:8" hidden="1" x14ac:dyDescent="0.25">
      <c r="A6086" t="s">
        <v>780</v>
      </c>
      <c r="B6086" t="s">
        <v>2079</v>
      </c>
      <c r="C6086">
        <v>562</v>
      </c>
      <c r="D6086" t="s">
        <v>3630</v>
      </c>
      <c r="E6086">
        <v>358</v>
      </c>
      <c r="F6086">
        <v>519</v>
      </c>
      <c r="G6086">
        <v>5833</v>
      </c>
      <c r="H6086" t="s">
        <v>3631</v>
      </c>
    </row>
    <row r="6087" spans="1:8" x14ac:dyDescent="0.25">
      <c r="A6087" t="s">
        <v>780</v>
      </c>
      <c r="B6087" t="s">
        <v>2079</v>
      </c>
      <c r="C6087">
        <v>562</v>
      </c>
      <c r="D6087" t="s">
        <v>3632</v>
      </c>
      <c r="E6087">
        <v>180</v>
      </c>
      <c r="F6087">
        <v>303</v>
      </c>
      <c r="G6087">
        <v>6199</v>
      </c>
      <c r="H6087" t="s">
        <v>3633</v>
      </c>
    </row>
    <row r="6088" spans="1:8" hidden="1" x14ac:dyDescent="0.25">
      <c r="A6088" t="s">
        <v>6193</v>
      </c>
      <c r="B6088" t="s">
        <v>6194</v>
      </c>
      <c r="C6088">
        <v>389</v>
      </c>
      <c r="D6088" t="s">
        <v>3639</v>
      </c>
      <c r="E6088">
        <v>23</v>
      </c>
      <c r="F6088">
        <v>66</v>
      </c>
      <c r="G6088">
        <v>4169</v>
      </c>
      <c r="H6088" t="s">
        <v>3640</v>
      </c>
    </row>
    <row r="6089" spans="1:8" hidden="1" x14ac:dyDescent="0.25">
      <c r="A6089" t="s">
        <v>6193</v>
      </c>
      <c r="B6089" t="s">
        <v>6194</v>
      </c>
      <c r="C6089">
        <v>389</v>
      </c>
      <c r="D6089" t="s">
        <v>3630</v>
      </c>
      <c r="E6089">
        <v>227</v>
      </c>
      <c r="F6089">
        <v>387</v>
      </c>
      <c r="G6089">
        <v>5833</v>
      </c>
      <c r="H6089" t="s">
        <v>3631</v>
      </c>
    </row>
    <row r="6090" spans="1:8" x14ac:dyDescent="0.25">
      <c r="A6090" t="s">
        <v>6193</v>
      </c>
      <c r="B6090" t="s">
        <v>6194</v>
      </c>
      <c r="C6090">
        <v>389</v>
      </c>
      <c r="D6090" t="s">
        <v>3632</v>
      </c>
      <c r="E6090">
        <v>96</v>
      </c>
      <c r="F6090">
        <v>157</v>
      </c>
      <c r="G6090">
        <v>6199</v>
      </c>
      <c r="H6090" t="s">
        <v>3633</v>
      </c>
    </row>
    <row r="6091" spans="1:8" hidden="1" x14ac:dyDescent="0.25">
      <c r="A6091" t="s">
        <v>781</v>
      </c>
      <c r="B6091" t="s">
        <v>2080</v>
      </c>
      <c r="C6091">
        <v>497</v>
      </c>
      <c r="D6091" t="s">
        <v>3798</v>
      </c>
      <c r="E6091">
        <v>269</v>
      </c>
      <c r="F6091">
        <v>291</v>
      </c>
      <c r="G6091">
        <v>132</v>
      </c>
    </row>
    <row r="6092" spans="1:8" hidden="1" x14ac:dyDescent="0.25">
      <c r="A6092" t="s">
        <v>781</v>
      </c>
      <c r="B6092" t="s">
        <v>2080</v>
      </c>
      <c r="C6092">
        <v>497</v>
      </c>
      <c r="D6092" t="s">
        <v>3630</v>
      </c>
      <c r="E6092">
        <v>331</v>
      </c>
      <c r="F6092">
        <v>491</v>
      </c>
      <c r="G6092">
        <v>5833</v>
      </c>
      <c r="H6092" t="s">
        <v>3631</v>
      </c>
    </row>
    <row r="6093" spans="1:8" x14ac:dyDescent="0.25">
      <c r="A6093" t="s">
        <v>781</v>
      </c>
      <c r="B6093" t="s">
        <v>2080</v>
      </c>
      <c r="C6093">
        <v>497</v>
      </c>
      <c r="D6093" t="s">
        <v>3632</v>
      </c>
      <c r="E6093">
        <v>177</v>
      </c>
      <c r="F6093">
        <v>268</v>
      </c>
      <c r="G6093">
        <v>6199</v>
      </c>
      <c r="H6093" t="s">
        <v>3633</v>
      </c>
    </row>
    <row r="6094" spans="1:8" hidden="1" x14ac:dyDescent="0.25">
      <c r="A6094" t="s">
        <v>782</v>
      </c>
      <c r="B6094" t="s">
        <v>2081</v>
      </c>
      <c r="C6094">
        <v>562</v>
      </c>
      <c r="D6094" t="s">
        <v>4202</v>
      </c>
      <c r="E6094">
        <v>1</v>
      </c>
      <c r="F6094">
        <v>59</v>
      </c>
      <c r="G6094">
        <v>87</v>
      </c>
    </row>
    <row r="6095" spans="1:8" hidden="1" x14ac:dyDescent="0.25">
      <c r="A6095" t="s">
        <v>782</v>
      </c>
      <c r="B6095" t="s">
        <v>2081</v>
      </c>
      <c r="C6095">
        <v>562</v>
      </c>
      <c r="D6095" t="s">
        <v>3630</v>
      </c>
      <c r="E6095">
        <v>358</v>
      </c>
      <c r="F6095">
        <v>519</v>
      </c>
      <c r="G6095">
        <v>5833</v>
      </c>
      <c r="H6095" t="s">
        <v>3631</v>
      </c>
    </row>
    <row r="6096" spans="1:8" x14ac:dyDescent="0.25">
      <c r="A6096" t="s">
        <v>782</v>
      </c>
      <c r="B6096" t="s">
        <v>2081</v>
      </c>
      <c r="C6096">
        <v>562</v>
      </c>
      <c r="D6096" t="s">
        <v>3632</v>
      </c>
      <c r="E6096">
        <v>180</v>
      </c>
      <c r="F6096">
        <v>303</v>
      </c>
      <c r="G6096">
        <v>6199</v>
      </c>
      <c r="H6096" t="s">
        <v>3633</v>
      </c>
    </row>
    <row r="6097" spans="1:8" hidden="1" x14ac:dyDescent="0.25">
      <c r="A6097" t="s">
        <v>783</v>
      </c>
      <c r="B6097" t="s">
        <v>2082</v>
      </c>
      <c r="C6097">
        <v>456</v>
      </c>
      <c r="D6097" t="s">
        <v>3630</v>
      </c>
      <c r="E6097">
        <v>252</v>
      </c>
      <c r="F6097">
        <v>413</v>
      </c>
      <c r="G6097">
        <v>5833</v>
      </c>
      <c r="H6097" t="s">
        <v>3631</v>
      </c>
    </row>
    <row r="6098" spans="1:8" x14ac:dyDescent="0.25">
      <c r="A6098" t="s">
        <v>783</v>
      </c>
      <c r="B6098" t="s">
        <v>2082</v>
      </c>
      <c r="C6098">
        <v>456</v>
      </c>
      <c r="D6098" t="s">
        <v>3632</v>
      </c>
      <c r="E6098">
        <v>74</v>
      </c>
      <c r="F6098">
        <v>197</v>
      </c>
      <c r="G6098">
        <v>6199</v>
      </c>
      <c r="H6098" t="s">
        <v>3633</v>
      </c>
    </row>
    <row r="6099" spans="1:8" hidden="1" x14ac:dyDescent="0.25">
      <c r="A6099" t="s">
        <v>784</v>
      </c>
      <c r="B6099" t="s">
        <v>2083</v>
      </c>
      <c r="C6099">
        <v>497</v>
      </c>
      <c r="D6099" t="s">
        <v>3798</v>
      </c>
      <c r="E6099">
        <v>269</v>
      </c>
      <c r="F6099">
        <v>291</v>
      </c>
      <c r="G6099">
        <v>132</v>
      </c>
    </row>
    <row r="6100" spans="1:8" hidden="1" x14ac:dyDescent="0.25">
      <c r="A6100" t="s">
        <v>784</v>
      </c>
      <c r="B6100" t="s">
        <v>2083</v>
      </c>
      <c r="C6100">
        <v>497</v>
      </c>
      <c r="D6100" t="s">
        <v>3630</v>
      </c>
      <c r="E6100">
        <v>331</v>
      </c>
      <c r="F6100">
        <v>491</v>
      </c>
      <c r="G6100">
        <v>5833</v>
      </c>
      <c r="H6100" t="s">
        <v>3631</v>
      </c>
    </row>
    <row r="6101" spans="1:8" x14ac:dyDescent="0.25">
      <c r="A6101" t="s">
        <v>784</v>
      </c>
      <c r="B6101" t="s">
        <v>2083</v>
      </c>
      <c r="C6101">
        <v>497</v>
      </c>
      <c r="D6101" t="s">
        <v>3632</v>
      </c>
      <c r="E6101">
        <v>177</v>
      </c>
      <c r="F6101">
        <v>268</v>
      </c>
      <c r="G6101">
        <v>6199</v>
      </c>
      <c r="H6101" t="s">
        <v>3633</v>
      </c>
    </row>
    <row r="6102" spans="1:8" hidden="1" x14ac:dyDescent="0.25">
      <c r="A6102" t="s">
        <v>6195</v>
      </c>
      <c r="B6102" t="s">
        <v>6196</v>
      </c>
      <c r="C6102">
        <v>389</v>
      </c>
      <c r="D6102" t="s">
        <v>3639</v>
      </c>
      <c r="E6102">
        <v>23</v>
      </c>
      <c r="F6102">
        <v>66</v>
      </c>
      <c r="G6102">
        <v>4169</v>
      </c>
      <c r="H6102" t="s">
        <v>3640</v>
      </c>
    </row>
    <row r="6103" spans="1:8" hidden="1" x14ac:dyDescent="0.25">
      <c r="A6103" t="s">
        <v>6195</v>
      </c>
      <c r="B6103" t="s">
        <v>6196</v>
      </c>
      <c r="C6103">
        <v>389</v>
      </c>
      <c r="D6103" t="s">
        <v>3630</v>
      </c>
      <c r="E6103">
        <v>227</v>
      </c>
      <c r="F6103">
        <v>387</v>
      </c>
      <c r="G6103">
        <v>5833</v>
      </c>
      <c r="H6103" t="s">
        <v>3631</v>
      </c>
    </row>
    <row r="6104" spans="1:8" x14ac:dyDescent="0.25">
      <c r="A6104" t="s">
        <v>6195</v>
      </c>
      <c r="B6104" t="s">
        <v>6196</v>
      </c>
      <c r="C6104">
        <v>389</v>
      </c>
      <c r="D6104" t="s">
        <v>3632</v>
      </c>
      <c r="E6104">
        <v>96</v>
      </c>
      <c r="F6104">
        <v>157</v>
      </c>
      <c r="G6104">
        <v>6199</v>
      </c>
      <c r="H6104" t="s">
        <v>3633</v>
      </c>
    </row>
    <row r="6105" spans="1:8" hidden="1" x14ac:dyDescent="0.25">
      <c r="A6105" t="s">
        <v>6197</v>
      </c>
      <c r="B6105" t="s">
        <v>6198</v>
      </c>
      <c r="C6105">
        <v>389</v>
      </c>
      <c r="D6105" t="s">
        <v>3639</v>
      </c>
      <c r="E6105">
        <v>23</v>
      </c>
      <c r="F6105">
        <v>66</v>
      </c>
      <c r="G6105">
        <v>4169</v>
      </c>
      <c r="H6105" t="s">
        <v>3640</v>
      </c>
    </row>
    <row r="6106" spans="1:8" hidden="1" x14ac:dyDescent="0.25">
      <c r="A6106" t="s">
        <v>6197</v>
      </c>
      <c r="B6106" t="s">
        <v>6198</v>
      </c>
      <c r="C6106">
        <v>389</v>
      </c>
      <c r="D6106" t="s">
        <v>3630</v>
      </c>
      <c r="E6106">
        <v>227</v>
      </c>
      <c r="F6106">
        <v>387</v>
      </c>
      <c r="G6106">
        <v>5833</v>
      </c>
      <c r="H6106" t="s">
        <v>3631</v>
      </c>
    </row>
    <row r="6107" spans="1:8" x14ac:dyDescent="0.25">
      <c r="A6107" t="s">
        <v>6197</v>
      </c>
      <c r="B6107" t="s">
        <v>6198</v>
      </c>
      <c r="C6107">
        <v>389</v>
      </c>
      <c r="D6107" t="s">
        <v>3632</v>
      </c>
      <c r="E6107">
        <v>96</v>
      </c>
      <c r="F6107">
        <v>157</v>
      </c>
      <c r="G6107">
        <v>6199</v>
      </c>
      <c r="H6107" t="s">
        <v>3633</v>
      </c>
    </row>
    <row r="6108" spans="1:8" hidden="1" x14ac:dyDescent="0.25">
      <c r="A6108" t="s">
        <v>785</v>
      </c>
      <c r="B6108" t="s">
        <v>2084</v>
      </c>
      <c r="C6108">
        <v>562</v>
      </c>
      <c r="D6108" t="s">
        <v>4202</v>
      </c>
      <c r="E6108">
        <v>1</v>
      </c>
      <c r="F6108">
        <v>59</v>
      </c>
      <c r="G6108">
        <v>87</v>
      </c>
    </row>
    <row r="6109" spans="1:8" hidden="1" x14ac:dyDescent="0.25">
      <c r="A6109" t="s">
        <v>785</v>
      </c>
      <c r="B6109" t="s">
        <v>2084</v>
      </c>
      <c r="C6109">
        <v>562</v>
      </c>
      <c r="D6109" t="s">
        <v>3630</v>
      </c>
      <c r="E6109">
        <v>358</v>
      </c>
      <c r="F6109">
        <v>519</v>
      </c>
      <c r="G6109">
        <v>5833</v>
      </c>
      <c r="H6109" t="s">
        <v>3631</v>
      </c>
    </row>
    <row r="6110" spans="1:8" x14ac:dyDescent="0.25">
      <c r="A6110" t="s">
        <v>785</v>
      </c>
      <c r="B6110" t="s">
        <v>2084</v>
      </c>
      <c r="C6110">
        <v>562</v>
      </c>
      <c r="D6110" t="s">
        <v>3632</v>
      </c>
      <c r="E6110">
        <v>180</v>
      </c>
      <c r="F6110">
        <v>303</v>
      </c>
      <c r="G6110">
        <v>6199</v>
      </c>
      <c r="H6110" t="s">
        <v>3633</v>
      </c>
    </row>
    <row r="6111" spans="1:8" hidden="1" x14ac:dyDescent="0.25">
      <c r="A6111" t="s">
        <v>786</v>
      </c>
      <c r="B6111" t="s">
        <v>2085</v>
      </c>
      <c r="C6111">
        <v>497</v>
      </c>
      <c r="D6111" t="s">
        <v>3798</v>
      </c>
      <c r="E6111">
        <v>269</v>
      </c>
      <c r="F6111">
        <v>291</v>
      </c>
      <c r="G6111">
        <v>132</v>
      </c>
    </row>
    <row r="6112" spans="1:8" hidden="1" x14ac:dyDescent="0.25">
      <c r="A6112" t="s">
        <v>786</v>
      </c>
      <c r="B6112" t="s">
        <v>2085</v>
      </c>
      <c r="C6112">
        <v>497</v>
      </c>
      <c r="D6112" t="s">
        <v>3630</v>
      </c>
      <c r="E6112">
        <v>331</v>
      </c>
      <c r="F6112">
        <v>491</v>
      </c>
      <c r="G6112">
        <v>5833</v>
      </c>
      <c r="H6112" t="s">
        <v>3631</v>
      </c>
    </row>
    <row r="6113" spans="1:8" x14ac:dyDescent="0.25">
      <c r="A6113" t="s">
        <v>786</v>
      </c>
      <c r="B6113" t="s">
        <v>2085</v>
      </c>
      <c r="C6113">
        <v>497</v>
      </c>
      <c r="D6113" t="s">
        <v>3632</v>
      </c>
      <c r="E6113">
        <v>177</v>
      </c>
      <c r="F6113">
        <v>268</v>
      </c>
      <c r="G6113">
        <v>6199</v>
      </c>
      <c r="H6113" t="s">
        <v>3633</v>
      </c>
    </row>
    <row r="6114" spans="1:8" hidden="1" x14ac:dyDescent="0.25">
      <c r="A6114" t="s">
        <v>787</v>
      </c>
      <c r="B6114" t="s">
        <v>2086</v>
      </c>
      <c r="C6114">
        <v>497</v>
      </c>
      <c r="D6114" t="s">
        <v>3798</v>
      </c>
      <c r="E6114">
        <v>269</v>
      </c>
      <c r="F6114">
        <v>291</v>
      </c>
      <c r="G6114">
        <v>132</v>
      </c>
    </row>
    <row r="6115" spans="1:8" hidden="1" x14ac:dyDescent="0.25">
      <c r="A6115" t="s">
        <v>787</v>
      </c>
      <c r="B6115" t="s">
        <v>2086</v>
      </c>
      <c r="C6115">
        <v>497</v>
      </c>
      <c r="D6115" t="s">
        <v>3630</v>
      </c>
      <c r="E6115">
        <v>331</v>
      </c>
      <c r="F6115">
        <v>491</v>
      </c>
      <c r="G6115">
        <v>5833</v>
      </c>
      <c r="H6115" t="s">
        <v>3631</v>
      </c>
    </row>
    <row r="6116" spans="1:8" x14ac:dyDescent="0.25">
      <c r="A6116" t="s">
        <v>787</v>
      </c>
      <c r="B6116" t="s">
        <v>2086</v>
      </c>
      <c r="C6116">
        <v>497</v>
      </c>
      <c r="D6116" t="s">
        <v>3632</v>
      </c>
      <c r="E6116">
        <v>177</v>
      </c>
      <c r="F6116">
        <v>268</v>
      </c>
      <c r="G6116">
        <v>6199</v>
      </c>
      <c r="H6116" t="s">
        <v>3633</v>
      </c>
    </row>
    <row r="6117" spans="1:8" hidden="1" x14ac:dyDescent="0.25">
      <c r="A6117" t="s">
        <v>6199</v>
      </c>
      <c r="B6117" t="s">
        <v>6200</v>
      </c>
      <c r="C6117">
        <v>389</v>
      </c>
      <c r="D6117" t="s">
        <v>3639</v>
      </c>
      <c r="E6117">
        <v>23</v>
      </c>
      <c r="F6117">
        <v>66</v>
      </c>
      <c r="G6117">
        <v>4169</v>
      </c>
      <c r="H6117" t="s">
        <v>3640</v>
      </c>
    </row>
    <row r="6118" spans="1:8" hidden="1" x14ac:dyDescent="0.25">
      <c r="A6118" t="s">
        <v>6199</v>
      </c>
      <c r="B6118" t="s">
        <v>6200</v>
      </c>
      <c r="C6118">
        <v>389</v>
      </c>
      <c r="D6118" t="s">
        <v>3630</v>
      </c>
      <c r="E6118">
        <v>227</v>
      </c>
      <c r="F6118">
        <v>387</v>
      </c>
      <c r="G6118">
        <v>5833</v>
      </c>
      <c r="H6118" t="s">
        <v>3631</v>
      </c>
    </row>
    <row r="6119" spans="1:8" x14ac:dyDescent="0.25">
      <c r="A6119" t="s">
        <v>6199</v>
      </c>
      <c r="B6119" t="s">
        <v>6200</v>
      </c>
      <c r="C6119">
        <v>389</v>
      </c>
      <c r="D6119" t="s">
        <v>3632</v>
      </c>
      <c r="E6119">
        <v>96</v>
      </c>
      <c r="F6119">
        <v>157</v>
      </c>
      <c r="G6119">
        <v>6199</v>
      </c>
      <c r="H6119" t="s">
        <v>3633</v>
      </c>
    </row>
    <row r="6120" spans="1:8" hidden="1" x14ac:dyDescent="0.25">
      <c r="A6120" t="s">
        <v>788</v>
      </c>
      <c r="B6120" t="s">
        <v>2087</v>
      </c>
      <c r="C6120">
        <v>562</v>
      </c>
      <c r="D6120" t="s">
        <v>4202</v>
      </c>
      <c r="E6120">
        <v>1</v>
      </c>
      <c r="F6120">
        <v>59</v>
      </c>
      <c r="G6120">
        <v>87</v>
      </c>
    </row>
    <row r="6121" spans="1:8" hidden="1" x14ac:dyDescent="0.25">
      <c r="A6121" t="s">
        <v>788</v>
      </c>
      <c r="B6121" t="s">
        <v>2087</v>
      </c>
      <c r="C6121">
        <v>562</v>
      </c>
      <c r="D6121" t="s">
        <v>3630</v>
      </c>
      <c r="E6121">
        <v>358</v>
      </c>
      <c r="F6121">
        <v>519</v>
      </c>
      <c r="G6121">
        <v>5833</v>
      </c>
      <c r="H6121" t="s">
        <v>3631</v>
      </c>
    </row>
    <row r="6122" spans="1:8" x14ac:dyDescent="0.25">
      <c r="A6122" t="s">
        <v>788</v>
      </c>
      <c r="B6122" t="s">
        <v>2087</v>
      </c>
      <c r="C6122">
        <v>562</v>
      </c>
      <c r="D6122" t="s">
        <v>3632</v>
      </c>
      <c r="E6122">
        <v>180</v>
      </c>
      <c r="F6122">
        <v>303</v>
      </c>
      <c r="G6122">
        <v>6199</v>
      </c>
      <c r="H6122" t="s">
        <v>3633</v>
      </c>
    </row>
    <row r="6123" spans="1:8" hidden="1" x14ac:dyDescent="0.25">
      <c r="A6123" t="s">
        <v>789</v>
      </c>
      <c r="B6123" t="s">
        <v>2088</v>
      </c>
      <c r="C6123">
        <v>497</v>
      </c>
      <c r="D6123" t="s">
        <v>3798</v>
      </c>
      <c r="E6123">
        <v>269</v>
      </c>
      <c r="F6123">
        <v>291</v>
      </c>
      <c r="G6123">
        <v>132</v>
      </c>
    </row>
    <row r="6124" spans="1:8" hidden="1" x14ac:dyDescent="0.25">
      <c r="A6124" t="s">
        <v>789</v>
      </c>
      <c r="B6124" t="s">
        <v>2088</v>
      </c>
      <c r="C6124">
        <v>497</v>
      </c>
      <c r="D6124" t="s">
        <v>3630</v>
      </c>
      <c r="E6124">
        <v>331</v>
      </c>
      <c r="F6124">
        <v>491</v>
      </c>
      <c r="G6124">
        <v>5833</v>
      </c>
      <c r="H6124" t="s">
        <v>3631</v>
      </c>
    </row>
    <row r="6125" spans="1:8" x14ac:dyDescent="0.25">
      <c r="A6125" t="s">
        <v>789</v>
      </c>
      <c r="B6125" t="s">
        <v>2088</v>
      </c>
      <c r="C6125">
        <v>497</v>
      </c>
      <c r="D6125" t="s">
        <v>3632</v>
      </c>
      <c r="E6125">
        <v>177</v>
      </c>
      <c r="F6125">
        <v>268</v>
      </c>
      <c r="G6125">
        <v>6199</v>
      </c>
      <c r="H6125" t="s">
        <v>3633</v>
      </c>
    </row>
    <row r="6126" spans="1:8" hidden="1" x14ac:dyDescent="0.25">
      <c r="A6126" t="s">
        <v>6201</v>
      </c>
      <c r="B6126" t="s">
        <v>6202</v>
      </c>
      <c r="C6126">
        <v>412</v>
      </c>
      <c r="D6126" t="s">
        <v>3639</v>
      </c>
      <c r="E6126">
        <v>46</v>
      </c>
      <c r="F6126">
        <v>89</v>
      </c>
      <c r="G6126">
        <v>4169</v>
      </c>
      <c r="H6126" t="s">
        <v>3640</v>
      </c>
    </row>
    <row r="6127" spans="1:8" hidden="1" x14ac:dyDescent="0.25">
      <c r="A6127" t="s">
        <v>6201</v>
      </c>
      <c r="B6127" t="s">
        <v>6202</v>
      </c>
      <c r="C6127">
        <v>412</v>
      </c>
      <c r="D6127" t="s">
        <v>3630</v>
      </c>
      <c r="E6127">
        <v>250</v>
      </c>
      <c r="F6127">
        <v>410</v>
      </c>
      <c r="G6127">
        <v>5833</v>
      </c>
      <c r="H6127" t="s">
        <v>3631</v>
      </c>
    </row>
    <row r="6128" spans="1:8" x14ac:dyDescent="0.25">
      <c r="A6128" t="s">
        <v>6201</v>
      </c>
      <c r="B6128" t="s">
        <v>6202</v>
      </c>
      <c r="C6128">
        <v>412</v>
      </c>
      <c r="D6128" t="s">
        <v>3632</v>
      </c>
      <c r="E6128">
        <v>119</v>
      </c>
      <c r="F6128">
        <v>180</v>
      </c>
      <c r="G6128">
        <v>6199</v>
      </c>
      <c r="H6128" t="s">
        <v>3633</v>
      </c>
    </row>
    <row r="6129" spans="1:8" hidden="1" x14ac:dyDescent="0.25">
      <c r="A6129" t="s">
        <v>790</v>
      </c>
      <c r="B6129" t="s">
        <v>2089</v>
      </c>
      <c r="C6129">
        <v>562</v>
      </c>
      <c r="D6129" t="s">
        <v>4202</v>
      </c>
      <c r="E6129">
        <v>1</v>
      </c>
      <c r="F6129">
        <v>59</v>
      </c>
      <c r="G6129">
        <v>87</v>
      </c>
    </row>
    <row r="6130" spans="1:8" hidden="1" x14ac:dyDescent="0.25">
      <c r="A6130" t="s">
        <v>790</v>
      </c>
      <c r="B6130" t="s">
        <v>2089</v>
      </c>
      <c r="C6130">
        <v>562</v>
      </c>
      <c r="D6130" t="s">
        <v>3630</v>
      </c>
      <c r="E6130">
        <v>358</v>
      </c>
      <c r="F6130">
        <v>519</v>
      </c>
      <c r="G6130">
        <v>5833</v>
      </c>
      <c r="H6130" t="s">
        <v>3631</v>
      </c>
    </row>
    <row r="6131" spans="1:8" x14ac:dyDescent="0.25">
      <c r="A6131" t="s">
        <v>790</v>
      </c>
      <c r="B6131" t="s">
        <v>2089</v>
      </c>
      <c r="C6131">
        <v>562</v>
      </c>
      <c r="D6131" t="s">
        <v>3632</v>
      </c>
      <c r="E6131">
        <v>180</v>
      </c>
      <c r="F6131">
        <v>303</v>
      </c>
      <c r="G6131">
        <v>6199</v>
      </c>
      <c r="H6131" t="s">
        <v>3633</v>
      </c>
    </row>
    <row r="6132" spans="1:8" hidden="1" x14ac:dyDescent="0.25">
      <c r="A6132" t="s">
        <v>791</v>
      </c>
      <c r="B6132" t="s">
        <v>2090</v>
      </c>
      <c r="C6132">
        <v>497</v>
      </c>
      <c r="D6132" t="s">
        <v>3798</v>
      </c>
      <c r="E6132">
        <v>269</v>
      </c>
      <c r="F6132">
        <v>291</v>
      </c>
      <c r="G6132">
        <v>132</v>
      </c>
    </row>
    <row r="6133" spans="1:8" hidden="1" x14ac:dyDescent="0.25">
      <c r="A6133" t="s">
        <v>791</v>
      </c>
      <c r="B6133" t="s">
        <v>2090</v>
      </c>
      <c r="C6133">
        <v>497</v>
      </c>
      <c r="D6133" t="s">
        <v>3630</v>
      </c>
      <c r="E6133">
        <v>331</v>
      </c>
      <c r="F6133">
        <v>491</v>
      </c>
      <c r="G6133">
        <v>5833</v>
      </c>
      <c r="H6133" t="s">
        <v>3631</v>
      </c>
    </row>
    <row r="6134" spans="1:8" x14ac:dyDescent="0.25">
      <c r="A6134" t="s">
        <v>791</v>
      </c>
      <c r="B6134" t="s">
        <v>2090</v>
      </c>
      <c r="C6134">
        <v>497</v>
      </c>
      <c r="D6134" t="s">
        <v>3632</v>
      </c>
      <c r="E6134">
        <v>177</v>
      </c>
      <c r="F6134">
        <v>268</v>
      </c>
      <c r="G6134">
        <v>6199</v>
      </c>
      <c r="H6134" t="s">
        <v>3633</v>
      </c>
    </row>
    <row r="6135" spans="1:8" hidden="1" x14ac:dyDescent="0.25">
      <c r="A6135" t="s">
        <v>792</v>
      </c>
      <c r="B6135" t="s">
        <v>2091</v>
      </c>
      <c r="C6135">
        <v>562</v>
      </c>
      <c r="D6135" t="s">
        <v>4202</v>
      </c>
      <c r="E6135">
        <v>1</v>
      </c>
      <c r="F6135">
        <v>59</v>
      </c>
      <c r="G6135">
        <v>87</v>
      </c>
    </row>
    <row r="6136" spans="1:8" hidden="1" x14ac:dyDescent="0.25">
      <c r="A6136" t="s">
        <v>792</v>
      </c>
      <c r="B6136" t="s">
        <v>2091</v>
      </c>
      <c r="C6136">
        <v>562</v>
      </c>
      <c r="D6136" t="s">
        <v>3630</v>
      </c>
      <c r="E6136">
        <v>358</v>
      </c>
      <c r="F6136">
        <v>519</v>
      </c>
      <c r="G6136">
        <v>5833</v>
      </c>
      <c r="H6136" t="s">
        <v>3631</v>
      </c>
    </row>
    <row r="6137" spans="1:8" x14ac:dyDescent="0.25">
      <c r="A6137" t="s">
        <v>792</v>
      </c>
      <c r="B6137" t="s">
        <v>2091</v>
      </c>
      <c r="C6137">
        <v>562</v>
      </c>
      <c r="D6137" t="s">
        <v>3632</v>
      </c>
      <c r="E6137">
        <v>180</v>
      </c>
      <c r="F6137">
        <v>303</v>
      </c>
      <c r="G6137">
        <v>6199</v>
      </c>
      <c r="H6137" t="s">
        <v>3633</v>
      </c>
    </row>
    <row r="6138" spans="1:8" hidden="1" x14ac:dyDescent="0.25">
      <c r="A6138" t="s">
        <v>6203</v>
      </c>
      <c r="B6138" t="s">
        <v>6204</v>
      </c>
      <c r="C6138">
        <v>389</v>
      </c>
      <c r="D6138" t="s">
        <v>3639</v>
      </c>
      <c r="E6138">
        <v>23</v>
      </c>
      <c r="F6138">
        <v>66</v>
      </c>
      <c r="G6138">
        <v>4169</v>
      </c>
      <c r="H6138" t="s">
        <v>3640</v>
      </c>
    </row>
    <row r="6139" spans="1:8" hidden="1" x14ac:dyDescent="0.25">
      <c r="A6139" t="s">
        <v>6203</v>
      </c>
      <c r="B6139" t="s">
        <v>6204</v>
      </c>
      <c r="C6139">
        <v>389</v>
      </c>
      <c r="D6139" t="s">
        <v>3630</v>
      </c>
      <c r="E6139">
        <v>227</v>
      </c>
      <c r="F6139">
        <v>387</v>
      </c>
      <c r="G6139">
        <v>5833</v>
      </c>
      <c r="H6139" t="s">
        <v>3631</v>
      </c>
    </row>
    <row r="6140" spans="1:8" x14ac:dyDescent="0.25">
      <c r="A6140" t="s">
        <v>6203</v>
      </c>
      <c r="B6140" t="s">
        <v>6204</v>
      </c>
      <c r="C6140">
        <v>389</v>
      </c>
      <c r="D6140" t="s">
        <v>3632</v>
      </c>
      <c r="E6140">
        <v>96</v>
      </c>
      <c r="F6140">
        <v>157</v>
      </c>
      <c r="G6140">
        <v>6199</v>
      </c>
      <c r="H6140" t="s">
        <v>3633</v>
      </c>
    </row>
    <row r="6141" spans="1:8" hidden="1" x14ac:dyDescent="0.25">
      <c r="A6141" t="s">
        <v>793</v>
      </c>
      <c r="B6141" t="s">
        <v>2092</v>
      </c>
      <c r="C6141">
        <v>497</v>
      </c>
      <c r="D6141" t="s">
        <v>3798</v>
      </c>
      <c r="E6141">
        <v>269</v>
      </c>
      <c r="F6141">
        <v>291</v>
      </c>
      <c r="G6141">
        <v>132</v>
      </c>
    </row>
    <row r="6142" spans="1:8" hidden="1" x14ac:dyDescent="0.25">
      <c r="A6142" t="s">
        <v>793</v>
      </c>
      <c r="B6142" t="s">
        <v>2092</v>
      </c>
      <c r="C6142">
        <v>497</v>
      </c>
      <c r="D6142" t="s">
        <v>3630</v>
      </c>
      <c r="E6142">
        <v>331</v>
      </c>
      <c r="F6142">
        <v>491</v>
      </c>
      <c r="G6142">
        <v>5833</v>
      </c>
      <c r="H6142" t="s">
        <v>3631</v>
      </c>
    </row>
    <row r="6143" spans="1:8" x14ac:dyDescent="0.25">
      <c r="A6143" t="s">
        <v>793</v>
      </c>
      <c r="B6143" t="s">
        <v>2092</v>
      </c>
      <c r="C6143">
        <v>497</v>
      </c>
      <c r="D6143" t="s">
        <v>3632</v>
      </c>
      <c r="E6143">
        <v>177</v>
      </c>
      <c r="F6143">
        <v>268</v>
      </c>
      <c r="G6143">
        <v>6199</v>
      </c>
      <c r="H6143" t="s">
        <v>3633</v>
      </c>
    </row>
    <row r="6144" spans="1:8" hidden="1" x14ac:dyDescent="0.25">
      <c r="A6144" t="s">
        <v>6205</v>
      </c>
      <c r="B6144" t="s">
        <v>6206</v>
      </c>
      <c r="C6144">
        <v>389</v>
      </c>
      <c r="D6144" t="s">
        <v>3639</v>
      </c>
      <c r="E6144">
        <v>23</v>
      </c>
      <c r="F6144">
        <v>66</v>
      </c>
      <c r="G6144">
        <v>4169</v>
      </c>
      <c r="H6144" t="s">
        <v>3640</v>
      </c>
    </row>
    <row r="6145" spans="1:8" hidden="1" x14ac:dyDescent="0.25">
      <c r="A6145" t="s">
        <v>6205</v>
      </c>
      <c r="B6145" t="s">
        <v>6206</v>
      </c>
      <c r="C6145">
        <v>389</v>
      </c>
      <c r="D6145" t="s">
        <v>3630</v>
      </c>
      <c r="E6145">
        <v>227</v>
      </c>
      <c r="F6145">
        <v>387</v>
      </c>
      <c r="G6145">
        <v>5833</v>
      </c>
      <c r="H6145" t="s">
        <v>3631</v>
      </c>
    </row>
    <row r="6146" spans="1:8" x14ac:dyDescent="0.25">
      <c r="A6146" t="s">
        <v>6205</v>
      </c>
      <c r="B6146" t="s">
        <v>6206</v>
      </c>
      <c r="C6146">
        <v>389</v>
      </c>
      <c r="D6146" t="s">
        <v>3632</v>
      </c>
      <c r="E6146">
        <v>96</v>
      </c>
      <c r="F6146">
        <v>157</v>
      </c>
      <c r="G6146">
        <v>6199</v>
      </c>
      <c r="H6146" t="s">
        <v>3633</v>
      </c>
    </row>
    <row r="6147" spans="1:8" hidden="1" x14ac:dyDescent="0.25">
      <c r="A6147" t="s">
        <v>794</v>
      </c>
      <c r="B6147" t="s">
        <v>2093</v>
      </c>
      <c r="C6147">
        <v>562</v>
      </c>
      <c r="D6147" t="s">
        <v>4202</v>
      </c>
      <c r="E6147">
        <v>1</v>
      </c>
      <c r="F6147">
        <v>59</v>
      </c>
      <c r="G6147">
        <v>87</v>
      </c>
    </row>
    <row r="6148" spans="1:8" hidden="1" x14ac:dyDescent="0.25">
      <c r="A6148" t="s">
        <v>794</v>
      </c>
      <c r="B6148" t="s">
        <v>2093</v>
      </c>
      <c r="C6148">
        <v>562</v>
      </c>
      <c r="D6148" t="s">
        <v>3630</v>
      </c>
      <c r="E6148">
        <v>358</v>
      </c>
      <c r="F6148">
        <v>519</v>
      </c>
      <c r="G6148">
        <v>5833</v>
      </c>
      <c r="H6148" t="s">
        <v>3631</v>
      </c>
    </row>
    <row r="6149" spans="1:8" x14ac:dyDescent="0.25">
      <c r="A6149" t="s">
        <v>794</v>
      </c>
      <c r="B6149" t="s">
        <v>2093</v>
      </c>
      <c r="C6149">
        <v>562</v>
      </c>
      <c r="D6149" t="s">
        <v>3632</v>
      </c>
      <c r="E6149">
        <v>180</v>
      </c>
      <c r="F6149">
        <v>303</v>
      </c>
      <c r="G6149">
        <v>6199</v>
      </c>
      <c r="H6149" t="s">
        <v>3633</v>
      </c>
    </row>
    <row r="6150" spans="1:8" hidden="1" x14ac:dyDescent="0.25">
      <c r="A6150" t="s">
        <v>6207</v>
      </c>
      <c r="B6150" t="s">
        <v>6208</v>
      </c>
      <c r="C6150">
        <v>389</v>
      </c>
      <c r="D6150" t="s">
        <v>3639</v>
      </c>
      <c r="E6150">
        <v>23</v>
      </c>
      <c r="F6150">
        <v>66</v>
      </c>
      <c r="G6150">
        <v>4169</v>
      </c>
      <c r="H6150" t="s">
        <v>3640</v>
      </c>
    </row>
    <row r="6151" spans="1:8" hidden="1" x14ac:dyDescent="0.25">
      <c r="A6151" t="s">
        <v>6207</v>
      </c>
      <c r="B6151" t="s">
        <v>6208</v>
      </c>
      <c r="C6151">
        <v>389</v>
      </c>
      <c r="D6151" t="s">
        <v>3630</v>
      </c>
      <c r="E6151">
        <v>227</v>
      </c>
      <c r="F6151">
        <v>387</v>
      </c>
      <c r="G6151">
        <v>5833</v>
      </c>
      <c r="H6151" t="s">
        <v>3631</v>
      </c>
    </row>
    <row r="6152" spans="1:8" x14ac:dyDescent="0.25">
      <c r="A6152" t="s">
        <v>6207</v>
      </c>
      <c r="B6152" t="s">
        <v>6208</v>
      </c>
      <c r="C6152">
        <v>389</v>
      </c>
      <c r="D6152" t="s">
        <v>3632</v>
      </c>
      <c r="E6152">
        <v>96</v>
      </c>
      <c r="F6152">
        <v>157</v>
      </c>
      <c r="G6152">
        <v>6199</v>
      </c>
      <c r="H6152" t="s">
        <v>3633</v>
      </c>
    </row>
    <row r="6153" spans="1:8" hidden="1" x14ac:dyDescent="0.25">
      <c r="A6153" t="s">
        <v>795</v>
      </c>
      <c r="B6153" t="s">
        <v>2094</v>
      </c>
      <c r="C6153">
        <v>562</v>
      </c>
      <c r="D6153" t="s">
        <v>4202</v>
      </c>
      <c r="E6153">
        <v>1</v>
      </c>
      <c r="F6153">
        <v>59</v>
      </c>
      <c r="G6153">
        <v>87</v>
      </c>
    </row>
    <row r="6154" spans="1:8" hidden="1" x14ac:dyDescent="0.25">
      <c r="A6154" t="s">
        <v>795</v>
      </c>
      <c r="B6154" t="s">
        <v>2094</v>
      </c>
      <c r="C6154">
        <v>562</v>
      </c>
      <c r="D6154" t="s">
        <v>3630</v>
      </c>
      <c r="E6154">
        <v>358</v>
      </c>
      <c r="F6154">
        <v>519</v>
      </c>
      <c r="G6154">
        <v>5833</v>
      </c>
      <c r="H6154" t="s">
        <v>3631</v>
      </c>
    </row>
    <row r="6155" spans="1:8" x14ac:dyDescent="0.25">
      <c r="A6155" t="s">
        <v>795</v>
      </c>
      <c r="B6155" t="s">
        <v>2094</v>
      </c>
      <c r="C6155">
        <v>562</v>
      </c>
      <c r="D6155" t="s">
        <v>3632</v>
      </c>
      <c r="E6155">
        <v>180</v>
      </c>
      <c r="F6155">
        <v>303</v>
      </c>
      <c r="G6155">
        <v>6199</v>
      </c>
      <c r="H6155" t="s">
        <v>3633</v>
      </c>
    </row>
    <row r="6156" spans="1:8" hidden="1" x14ac:dyDescent="0.25">
      <c r="A6156" t="s">
        <v>796</v>
      </c>
      <c r="B6156" t="s">
        <v>2095</v>
      </c>
      <c r="C6156">
        <v>497</v>
      </c>
      <c r="D6156" t="s">
        <v>3798</v>
      </c>
      <c r="E6156">
        <v>269</v>
      </c>
      <c r="F6156">
        <v>291</v>
      </c>
      <c r="G6156">
        <v>132</v>
      </c>
    </row>
    <row r="6157" spans="1:8" hidden="1" x14ac:dyDescent="0.25">
      <c r="A6157" t="s">
        <v>796</v>
      </c>
      <c r="B6157" t="s">
        <v>2095</v>
      </c>
      <c r="C6157">
        <v>497</v>
      </c>
      <c r="D6157" t="s">
        <v>3630</v>
      </c>
      <c r="E6157">
        <v>331</v>
      </c>
      <c r="F6157">
        <v>491</v>
      </c>
      <c r="G6157">
        <v>5833</v>
      </c>
      <c r="H6157" t="s">
        <v>3631</v>
      </c>
    </row>
    <row r="6158" spans="1:8" x14ac:dyDescent="0.25">
      <c r="A6158" t="s">
        <v>796</v>
      </c>
      <c r="B6158" t="s">
        <v>2095</v>
      </c>
      <c r="C6158">
        <v>497</v>
      </c>
      <c r="D6158" t="s">
        <v>3632</v>
      </c>
      <c r="E6158">
        <v>177</v>
      </c>
      <c r="F6158">
        <v>268</v>
      </c>
      <c r="G6158">
        <v>6199</v>
      </c>
      <c r="H6158" t="s">
        <v>3633</v>
      </c>
    </row>
    <row r="6159" spans="1:8" hidden="1" x14ac:dyDescent="0.25">
      <c r="A6159" t="s">
        <v>6209</v>
      </c>
      <c r="B6159" t="s">
        <v>6210</v>
      </c>
      <c r="C6159">
        <v>389</v>
      </c>
      <c r="D6159" t="s">
        <v>3639</v>
      </c>
      <c r="E6159">
        <v>23</v>
      </c>
      <c r="F6159">
        <v>66</v>
      </c>
      <c r="G6159">
        <v>4169</v>
      </c>
      <c r="H6159" t="s">
        <v>3640</v>
      </c>
    </row>
    <row r="6160" spans="1:8" hidden="1" x14ac:dyDescent="0.25">
      <c r="A6160" t="s">
        <v>6209</v>
      </c>
      <c r="B6160" t="s">
        <v>6210</v>
      </c>
      <c r="C6160">
        <v>389</v>
      </c>
      <c r="D6160" t="s">
        <v>3630</v>
      </c>
      <c r="E6160">
        <v>227</v>
      </c>
      <c r="F6160">
        <v>387</v>
      </c>
      <c r="G6160">
        <v>5833</v>
      </c>
      <c r="H6160" t="s">
        <v>3631</v>
      </c>
    </row>
    <row r="6161" spans="1:8" x14ac:dyDescent="0.25">
      <c r="A6161" t="s">
        <v>6209</v>
      </c>
      <c r="B6161" t="s">
        <v>6210</v>
      </c>
      <c r="C6161">
        <v>389</v>
      </c>
      <c r="D6161" t="s">
        <v>3632</v>
      </c>
      <c r="E6161">
        <v>96</v>
      </c>
      <c r="F6161">
        <v>157</v>
      </c>
      <c r="G6161">
        <v>6199</v>
      </c>
      <c r="H6161" t="s">
        <v>3633</v>
      </c>
    </row>
    <row r="6162" spans="1:8" hidden="1" x14ac:dyDescent="0.25">
      <c r="A6162" t="s">
        <v>797</v>
      </c>
      <c r="B6162" t="s">
        <v>2096</v>
      </c>
      <c r="C6162">
        <v>562</v>
      </c>
      <c r="D6162" t="s">
        <v>4202</v>
      </c>
      <c r="E6162">
        <v>1</v>
      </c>
      <c r="F6162">
        <v>59</v>
      </c>
      <c r="G6162">
        <v>87</v>
      </c>
    </row>
    <row r="6163" spans="1:8" hidden="1" x14ac:dyDescent="0.25">
      <c r="A6163" t="s">
        <v>797</v>
      </c>
      <c r="B6163" t="s">
        <v>2096</v>
      </c>
      <c r="C6163">
        <v>562</v>
      </c>
      <c r="D6163" t="s">
        <v>3630</v>
      </c>
      <c r="E6163">
        <v>358</v>
      </c>
      <c r="F6163">
        <v>519</v>
      </c>
      <c r="G6163">
        <v>5833</v>
      </c>
      <c r="H6163" t="s">
        <v>3631</v>
      </c>
    </row>
    <row r="6164" spans="1:8" x14ac:dyDescent="0.25">
      <c r="A6164" t="s">
        <v>797</v>
      </c>
      <c r="B6164" t="s">
        <v>2096</v>
      </c>
      <c r="C6164">
        <v>562</v>
      </c>
      <c r="D6164" t="s">
        <v>3632</v>
      </c>
      <c r="E6164">
        <v>180</v>
      </c>
      <c r="F6164">
        <v>303</v>
      </c>
      <c r="G6164">
        <v>6199</v>
      </c>
      <c r="H6164" t="s">
        <v>3633</v>
      </c>
    </row>
    <row r="6165" spans="1:8" hidden="1" x14ac:dyDescent="0.25">
      <c r="A6165" t="s">
        <v>798</v>
      </c>
      <c r="B6165" t="s">
        <v>2097</v>
      </c>
      <c r="C6165">
        <v>497</v>
      </c>
      <c r="D6165" t="s">
        <v>3798</v>
      </c>
      <c r="E6165">
        <v>269</v>
      </c>
      <c r="F6165">
        <v>291</v>
      </c>
      <c r="G6165">
        <v>132</v>
      </c>
    </row>
    <row r="6166" spans="1:8" hidden="1" x14ac:dyDescent="0.25">
      <c r="A6166" t="s">
        <v>798</v>
      </c>
      <c r="B6166" t="s">
        <v>2097</v>
      </c>
      <c r="C6166">
        <v>497</v>
      </c>
      <c r="D6166" t="s">
        <v>3630</v>
      </c>
      <c r="E6166">
        <v>331</v>
      </c>
      <c r="F6166">
        <v>491</v>
      </c>
      <c r="G6166">
        <v>5833</v>
      </c>
      <c r="H6166" t="s">
        <v>3631</v>
      </c>
    </row>
    <row r="6167" spans="1:8" x14ac:dyDescent="0.25">
      <c r="A6167" t="s">
        <v>798</v>
      </c>
      <c r="B6167" t="s">
        <v>2097</v>
      </c>
      <c r="C6167">
        <v>497</v>
      </c>
      <c r="D6167" t="s">
        <v>3632</v>
      </c>
      <c r="E6167">
        <v>177</v>
      </c>
      <c r="F6167">
        <v>268</v>
      </c>
      <c r="G6167">
        <v>6199</v>
      </c>
      <c r="H6167" t="s">
        <v>3633</v>
      </c>
    </row>
    <row r="6168" spans="1:8" hidden="1" x14ac:dyDescent="0.25">
      <c r="A6168" t="s">
        <v>6211</v>
      </c>
      <c r="B6168" t="s">
        <v>6212</v>
      </c>
      <c r="C6168">
        <v>389</v>
      </c>
      <c r="D6168" t="s">
        <v>3639</v>
      </c>
      <c r="E6168">
        <v>23</v>
      </c>
      <c r="F6168">
        <v>66</v>
      </c>
      <c r="G6168">
        <v>4169</v>
      </c>
      <c r="H6168" t="s">
        <v>3640</v>
      </c>
    </row>
    <row r="6169" spans="1:8" hidden="1" x14ac:dyDescent="0.25">
      <c r="A6169" t="s">
        <v>6211</v>
      </c>
      <c r="B6169" t="s">
        <v>6212</v>
      </c>
      <c r="C6169">
        <v>389</v>
      </c>
      <c r="D6169" t="s">
        <v>3630</v>
      </c>
      <c r="E6169">
        <v>227</v>
      </c>
      <c r="F6169">
        <v>387</v>
      </c>
      <c r="G6169">
        <v>5833</v>
      </c>
      <c r="H6169" t="s">
        <v>3631</v>
      </c>
    </row>
    <row r="6170" spans="1:8" x14ac:dyDescent="0.25">
      <c r="A6170" t="s">
        <v>6211</v>
      </c>
      <c r="B6170" t="s">
        <v>6212</v>
      </c>
      <c r="C6170">
        <v>389</v>
      </c>
      <c r="D6170" t="s">
        <v>3632</v>
      </c>
      <c r="E6170">
        <v>96</v>
      </c>
      <c r="F6170">
        <v>157</v>
      </c>
      <c r="G6170">
        <v>6199</v>
      </c>
      <c r="H6170" t="s">
        <v>3633</v>
      </c>
    </row>
    <row r="6171" spans="1:8" hidden="1" x14ac:dyDescent="0.25">
      <c r="A6171" t="s">
        <v>799</v>
      </c>
      <c r="B6171" t="s">
        <v>2098</v>
      </c>
      <c r="C6171">
        <v>562</v>
      </c>
      <c r="D6171" t="s">
        <v>4202</v>
      </c>
      <c r="E6171">
        <v>1</v>
      </c>
      <c r="F6171">
        <v>59</v>
      </c>
      <c r="G6171">
        <v>87</v>
      </c>
    </row>
    <row r="6172" spans="1:8" hidden="1" x14ac:dyDescent="0.25">
      <c r="A6172" t="s">
        <v>799</v>
      </c>
      <c r="B6172" t="s">
        <v>2098</v>
      </c>
      <c r="C6172">
        <v>562</v>
      </c>
      <c r="D6172" t="s">
        <v>3630</v>
      </c>
      <c r="E6172">
        <v>358</v>
      </c>
      <c r="F6172">
        <v>519</v>
      </c>
      <c r="G6172">
        <v>5833</v>
      </c>
      <c r="H6172" t="s">
        <v>3631</v>
      </c>
    </row>
    <row r="6173" spans="1:8" x14ac:dyDescent="0.25">
      <c r="A6173" t="s">
        <v>799</v>
      </c>
      <c r="B6173" t="s">
        <v>2098</v>
      </c>
      <c r="C6173">
        <v>562</v>
      </c>
      <c r="D6173" t="s">
        <v>3632</v>
      </c>
      <c r="E6173">
        <v>180</v>
      </c>
      <c r="F6173">
        <v>303</v>
      </c>
      <c r="G6173">
        <v>6199</v>
      </c>
      <c r="H6173" t="s">
        <v>3633</v>
      </c>
    </row>
    <row r="6174" spans="1:8" hidden="1" x14ac:dyDescent="0.25">
      <c r="A6174" t="s">
        <v>800</v>
      </c>
      <c r="B6174" t="s">
        <v>2099</v>
      </c>
      <c r="C6174">
        <v>497</v>
      </c>
      <c r="D6174" t="s">
        <v>3798</v>
      </c>
      <c r="E6174">
        <v>269</v>
      </c>
      <c r="F6174">
        <v>291</v>
      </c>
      <c r="G6174">
        <v>132</v>
      </c>
    </row>
    <row r="6175" spans="1:8" hidden="1" x14ac:dyDescent="0.25">
      <c r="A6175" t="s">
        <v>800</v>
      </c>
      <c r="B6175" t="s">
        <v>2099</v>
      </c>
      <c r="C6175">
        <v>497</v>
      </c>
      <c r="D6175" t="s">
        <v>3630</v>
      </c>
      <c r="E6175">
        <v>331</v>
      </c>
      <c r="F6175">
        <v>491</v>
      </c>
      <c r="G6175">
        <v>5833</v>
      </c>
      <c r="H6175" t="s">
        <v>3631</v>
      </c>
    </row>
    <row r="6176" spans="1:8" x14ac:dyDescent="0.25">
      <c r="A6176" t="s">
        <v>800</v>
      </c>
      <c r="B6176" t="s">
        <v>2099</v>
      </c>
      <c r="C6176">
        <v>497</v>
      </c>
      <c r="D6176" t="s">
        <v>3632</v>
      </c>
      <c r="E6176">
        <v>177</v>
      </c>
      <c r="F6176">
        <v>268</v>
      </c>
      <c r="G6176">
        <v>6199</v>
      </c>
      <c r="H6176" t="s">
        <v>3633</v>
      </c>
    </row>
    <row r="6177" spans="1:8" hidden="1" x14ac:dyDescent="0.25">
      <c r="A6177" t="s">
        <v>801</v>
      </c>
      <c r="B6177" t="s">
        <v>2100</v>
      </c>
      <c r="C6177">
        <v>497</v>
      </c>
      <c r="D6177" t="s">
        <v>3798</v>
      </c>
      <c r="E6177">
        <v>269</v>
      </c>
      <c r="F6177">
        <v>291</v>
      </c>
      <c r="G6177">
        <v>132</v>
      </c>
    </row>
    <row r="6178" spans="1:8" hidden="1" x14ac:dyDescent="0.25">
      <c r="A6178" t="s">
        <v>801</v>
      </c>
      <c r="B6178" t="s">
        <v>2100</v>
      </c>
      <c r="C6178">
        <v>497</v>
      </c>
      <c r="D6178" t="s">
        <v>3630</v>
      </c>
      <c r="E6178">
        <v>331</v>
      </c>
      <c r="F6178">
        <v>491</v>
      </c>
      <c r="G6178">
        <v>5833</v>
      </c>
      <c r="H6178" t="s">
        <v>3631</v>
      </c>
    </row>
    <row r="6179" spans="1:8" x14ac:dyDescent="0.25">
      <c r="A6179" t="s">
        <v>801</v>
      </c>
      <c r="B6179" t="s">
        <v>2100</v>
      </c>
      <c r="C6179">
        <v>497</v>
      </c>
      <c r="D6179" t="s">
        <v>3632</v>
      </c>
      <c r="E6179">
        <v>177</v>
      </c>
      <c r="F6179">
        <v>268</v>
      </c>
      <c r="G6179">
        <v>6199</v>
      </c>
      <c r="H6179" t="s">
        <v>3633</v>
      </c>
    </row>
    <row r="6180" spans="1:8" hidden="1" x14ac:dyDescent="0.25">
      <c r="A6180" t="s">
        <v>6213</v>
      </c>
      <c r="B6180" t="s">
        <v>6214</v>
      </c>
      <c r="C6180">
        <v>389</v>
      </c>
      <c r="D6180" t="s">
        <v>3639</v>
      </c>
      <c r="E6180">
        <v>23</v>
      </c>
      <c r="F6180">
        <v>66</v>
      </c>
      <c r="G6180">
        <v>4169</v>
      </c>
      <c r="H6180" t="s">
        <v>3640</v>
      </c>
    </row>
    <row r="6181" spans="1:8" hidden="1" x14ac:dyDescent="0.25">
      <c r="A6181" t="s">
        <v>6213</v>
      </c>
      <c r="B6181" t="s">
        <v>6214</v>
      </c>
      <c r="C6181">
        <v>389</v>
      </c>
      <c r="D6181" t="s">
        <v>3630</v>
      </c>
      <c r="E6181">
        <v>227</v>
      </c>
      <c r="F6181">
        <v>387</v>
      </c>
      <c r="G6181">
        <v>5833</v>
      </c>
      <c r="H6181" t="s">
        <v>3631</v>
      </c>
    </row>
    <row r="6182" spans="1:8" x14ac:dyDescent="0.25">
      <c r="A6182" t="s">
        <v>6213</v>
      </c>
      <c r="B6182" t="s">
        <v>6214</v>
      </c>
      <c r="C6182">
        <v>389</v>
      </c>
      <c r="D6182" t="s">
        <v>3632</v>
      </c>
      <c r="E6182">
        <v>96</v>
      </c>
      <c r="F6182">
        <v>157</v>
      </c>
      <c r="G6182">
        <v>6199</v>
      </c>
      <c r="H6182" t="s">
        <v>3633</v>
      </c>
    </row>
    <row r="6183" spans="1:8" hidden="1" x14ac:dyDescent="0.25">
      <c r="A6183" t="s">
        <v>802</v>
      </c>
      <c r="B6183" t="s">
        <v>2101</v>
      </c>
      <c r="C6183">
        <v>562</v>
      </c>
      <c r="D6183" t="s">
        <v>4202</v>
      </c>
      <c r="E6183">
        <v>1</v>
      </c>
      <c r="F6183">
        <v>59</v>
      </c>
      <c r="G6183">
        <v>87</v>
      </c>
    </row>
    <row r="6184" spans="1:8" hidden="1" x14ac:dyDescent="0.25">
      <c r="A6184" t="s">
        <v>802</v>
      </c>
      <c r="B6184" t="s">
        <v>2101</v>
      </c>
      <c r="C6184">
        <v>562</v>
      </c>
      <c r="D6184" t="s">
        <v>3630</v>
      </c>
      <c r="E6184">
        <v>358</v>
      </c>
      <c r="F6184">
        <v>519</v>
      </c>
      <c r="G6184">
        <v>5833</v>
      </c>
      <c r="H6184" t="s">
        <v>3631</v>
      </c>
    </row>
    <row r="6185" spans="1:8" x14ac:dyDescent="0.25">
      <c r="A6185" t="s">
        <v>802</v>
      </c>
      <c r="B6185" t="s">
        <v>2101</v>
      </c>
      <c r="C6185">
        <v>562</v>
      </c>
      <c r="D6185" t="s">
        <v>3632</v>
      </c>
      <c r="E6185">
        <v>180</v>
      </c>
      <c r="F6185">
        <v>303</v>
      </c>
      <c r="G6185">
        <v>6199</v>
      </c>
      <c r="H6185" t="s">
        <v>3633</v>
      </c>
    </row>
    <row r="6186" spans="1:8" hidden="1" x14ac:dyDescent="0.25">
      <c r="A6186" t="s">
        <v>803</v>
      </c>
      <c r="B6186" t="s">
        <v>2102</v>
      </c>
      <c r="C6186">
        <v>562</v>
      </c>
      <c r="D6186" t="s">
        <v>4202</v>
      </c>
      <c r="E6186">
        <v>1</v>
      </c>
      <c r="F6186">
        <v>59</v>
      </c>
      <c r="G6186">
        <v>87</v>
      </c>
    </row>
    <row r="6187" spans="1:8" hidden="1" x14ac:dyDescent="0.25">
      <c r="A6187" t="s">
        <v>803</v>
      </c>
      <c r="B6187" t="s">
        <v>2102</v>
      </c>
      <c r="C6187">
        <v>562</v>
      </c>
      <c r="D6187" t="s">
        <v>3630</v>
      </c>
      <c r="E6187">
        <v>358</v>
      </c>
      <c r="F6187">
        <v>519</v>
      </c>
      <c r="G6187">
        <v>5833</v>
      </c>
      <c r="H6187" t="s">
        <v>3631</v>
      </c>
    </row>
    <row r="6188" spans="1:8" x14ac:dyDescent="0.25">
      <c r="A6188" t="s">
        <v>803</v>
      </c>
      <c r="B6188" t="s">
        <v>2102</v>
      </c>
      <c r="C6188">
        <v>562</v>
      </c>
      <c r="D6188" t="s">
        <v>3632</v>
      </c>
      <c r="E6188">
        <v>180</v>
      </c>
      <c r="F6188">
        <v>303</v>
      </c>
      <c r="G6188">
        <v>6199</v>
      </c>
      <c r="H6188" t="s">
        <v>3633</v>
      </c>
    </row>
    <row r="6189" spans="1:8" hidden="1" x14ac:dyDescent="0.25">
      <c r="A6189" t="s">
        <v>804</v>
      </c>
      <c r="B6189" t="s">
        <v>2103</v>
      </c>
      <c r="C6189">
        <v>497</v>
      </c>
      <c r="D6189" t="s">
        <v>3798</v>
      </c>
      <c r="E6189">
        <v>269</v>
      </c>
      <c r="F6189">
        <v>291</v>
      </c>
      <c r="G6189">
        <v>132</v>
      </c>
    </row>
    <row r="6190" spans="1:8" hidden="1" x14ac:dyDescent="0.25">
      <c r="A6190" t="s">
        <v>804</v>
      </c>
      <c r="B6190" t="s">
        <v>2103</v>
      </c>
      <c r="C6190">
        <v>497</v>
      </c>
      <c r="D6190" t="s">
        <v>3630</v>
      </c>
      <c r="E6190">
        <v>331</v>
      </c>
      <c r="F6190">
        <v>491</v>
      </c>
      <c r="G6190">
        <v>5833</v>
      </c>
      <c r="H6190" t="s">
        <v>3631</v>
      </c>
    </row>
    <row r="6191" spans="1:8" x14ac:dyDescent="0.25">
      <c r="A6191" t="s">
        <v>804</v>
      </c>
      <c r="B6191" t="s">
        <v>2103</v>
      </c>
      <c r="C6191">
        <v>497</v>
      </c>
      <c r="D6191" t="s">
        <v>3632</v>
      </c>
      <c r="E6191">
        <v>177</v>
      </c>
      <c r="F6191">
        <v>268</v>
      </c>
      <c r="G6191">
        <v>6199</v>
      </c>
      <c r="H6191" t="s">
        <v>3633</v>
      </c>
    </row>
    <row r="6192" spans="1:8" hidden="1" x14ac:dyDescent="0.25">
      <c r="A6192" t="s">
        <v>6215</v>
      </c>
      <c r="B6192" t="s">
        <v>6216</v>
      </c>
      <c r="C6192">
        <v>389</v>
      </c>
      <c r="D6192" t="s">
        <v>3639</v>
      </c>
      <c r="E6192">
        <v>23</v>
      </c>
      <c r="F6192">
        <v>66</v>
      </c>
      <c r="G6192">
        <v>4169</v>
      </c>
      <c r="H6192" t="s">
        <v>3640</v>
      </c>
    </row>
    <row r="6193" spans="1:8" hidden="1" x14ac:dyDescent="0.25">
      <c r="A6193" t="s">
        <v>6215</v>
      </c>
      <c r="B6193" t="s">
        <v>6216</v>
      </c>
      <c r="C6193">
        <v>389</v>
      </c>
      <c r="D6193" t="s">
        <v>3630</v>
      </c>
      <c r="E6193">
        <v>227</v>
      </c>
      <c r="F6193">
        <v>387</v>
      </c>
      <c r="G6193">
        <v>5833</v>
      </c>
      <c r="H6193" t="s">
        <v>3631</v>
      </c>
    </row>
    <row r="6194" spans="1:8" x14ac:dyDescent="0.25">
      <c r="A6194" t="s">
        <v>6215</v>
      </c>
      <c r="B6194" t="s">
        <v>6216</v>
      </c>
      <c r="C6194">
        <v>389</v>
      </c>
      <c r="D6194" t="s">
        <v>3632</v>
      </c>
      <c r="E6194">
        <v>96</v>
      </c>
      <c r="F6194">
        <v>157</v>
      </c>
      <c r="G6194">
        <v>6199</v>
      </c>
      <c r="H6194" t="s">
        <v>3633</v>
      </c>
    </row>
    <row r="6195" spans="1:8" hidden="1" x14ac:dyDescent="0.25">
      <c r="A6195" t="s">
        <v>805</v>
      </c>
      <c r="B6195" t="s">
        <v>2104</v>
      </c>
      <c r="C6195">
        <v>562</v>
      </c>
      <c r="D6195" t="s">
        <v>4202</v>
      </c>
      <c r="E6195">
        <v>1</v>
      </c>
      <c r="F6195">
        <v>59</v>
      </c>
      <c r="G6195">
        <v>87</v>
      </c>
    </row>
    <row r="6196" spans="1:8" hidden="1" x14ac:dyDescent="0.25">
      <c r="A6196" t="s">
        <v>805</v>
      </c>
      <c r="B6196" t="s">
        <v>2104</v>
      </c>
      <c r="C6196">
        <v>562</v>
      </c>
      <c r="D6196" t="s">
        <v>3630</v>
      </c>
      <c r="E6196">
        <v>358</v>
      </c>
      <c r="F6196">
        <v>519</v>
      </c>
      <c r="G6196">
        <v>5833</v>
      </c>
      <c r="H6196" t="s">
        <v>3631</v>
      </c>
    </row>
    <row r="6197" spans="1:8" x14ac:dyDescent="0.25">
      <c r="A6197" t="s">
        <v>805</v>
      </c>
      <c r="B6197" t="s">
        <v>2104</v>
      </c>
      <c r="C6197">
        <v>562</v>
      </c>
      <c r="D6197" t="s">
        <v>3632</v>
      </c>
      <c r="E6197">
        <v>180</v>
      </c>
      <c r="F6197">
        <v>303</v>
      </c>
      <c r="G6197">
        <v>6199</v>
      </c>
      <c r="H6197" t="s">
        <v>3633</v>
      </c>
    </row>
    <row r="6198" spans="1:8" hidden="1" x14ac:dyDescent="0.25">
      <c r="A6198" t="s">
        <v>806</v>
      </c>
      <c r="B6198" t="s">
        <v>2105</v>
      </c>
      <c r="C6198">
        <v>497</v>
      </c>
      <c r="D6198" t="s">
        <v>3798</v>
      </c>
      <c r="E6198">
        <v>269</v>
      </c>
      <c r="F6198">
        <v>291</v>
      </c>
      <c r="G6198">
        <v>132</v>
      </c>
    </row>
    <row r="6199" spans="1:8" hidden="1" x14ac:dyDescent="0.25">
      <c r="A6199" t="s">
        <v>806</v>
      </c>
      <c r="B6199" t="s">
        <v>2105</v>
      </c>
      <c r="C6199">
        <v>497</v>
      </c>
      <c r="D6199" t="s">
        <v>3630</v>
      </c>
      <c r="E6199">
        <v>331</v>
      </c>
      <c r="F6199">
        <v>491</v>
      </c>
      <c r="G6199">
        <v>5833</v>
      </c>
      <c r="H6199" t="s">
        <v>3631</v>
      </c>
    </row>
    <row r="6200" spans="1:8" x14ac:dyDescent="0.25">
      <c r="A6200" t="s">
        <v>806</v>
      </c>
      <c r="B6200" t="s">
        <v>2105</v>
      </c>
      <c r="C6200">
        <v>497</v>
      </c>
      <c r="D6200" t="s">
        <v>3632</v>
      </c>
      <c r="E6200">
        <v>177</v>
      </c>
      <c r="F6200">
        <v>268</v>
      </c>
      <c r="G6200">
        <v>6199</v>
      </c>
      <c r="H6200" t="s">
        <v>3633</v>
      </c>
    </row>
    <row r="6201" spans="1:8" hidden="1" x14ac:dyDescent="0.25">
      <c r="A6201" t="s">
        <v>6217</v>
      </c>
      <c r="B6201" t="s">
        <v>6218</v>
      </c>
      <c r="C6201">
        <v>389</v>
      </c>
      <c r="D6201" t="s">
        <v>3639</v>
      </c>
      <c r="E6201">
        <v>23</v>
      </c>
      <c r="F6201">
        <v>66</v>
      </c>
      <c r="G6201">
        <v>4169</v>
      </c>
      <c r="H6201" t="s">
        <v>3640</v>
      </c>
    </row>
    <row r="6202" spans="1:8" hidden="1" x14ac:dyDescent="0.25">
      <c r="A6202" t="s">
        <v>6217</v>
      </c>
      <c r="B6202" t="s">
        <v>6218</v>
      </c>
      <c r="C6202">
        <v>389</v>
      </c>
      <c r="D6202" t="s">
        <v>3630</v>
      </c>
      <c r="E6202">
        <v>227</v>
      </c>
      <c r="F6202">
        <v>387</v>
      </c>
      <c r="G6202">
        <v>5833</v>
      </c>
      <c r="H6202" t="s">
        <v>3631</v>
      </c>
    </row>
    <row r="6203" spans="1:8" x14ac:dyDescent="0.25">
      <c r="A6203" t="s">
        <v>6217</v>
      </c>
      <c r="B6203" t="s">
        <v>6218</v>
      </c>
      <c r="C6203">
        <v>389</v>
      </c>
      <c r="D6203" t="s">
        <v>3632</v>
      </c>
      <c r="E6203">
        <v>96</v>
      </c>
      <c r="F6203">
        <v>157</v>
      </c>
      <c r="G6203">
        <v>6199</v>
      </c>
      <c r="H6203" t="s">
        <v>3633</v>
      </c>
    </row>
    <row r="6204" spans="1:8" hidden="1" x14ac:dyDescent="0.25">
      <c r="A6204" t="s">
        <v>807</v>
      </c>
      <c r="B6204" t="s">
        <v>2106</v>
      </c>
      <c r="C6204">
        <v>456</v>
      </c>
      <c r="D6204" t="s">
        <v>3630</v>
      </c>
      <c r="E6204">
        <v>252</v>
      </c>
      <c r="F6204">
        <v>413</v>
      </c>
      <c r="G6204">
        <v>5833</v>
      </c>
      <c r="H6204" t="s">
        <v>3631</v>
      </c>
    </row>
    <row r="6205" spans="1:8" x14ac:dyDescent="0.25">
      <c r="A6205" t="s">
        <v>807</v>
      </c>
      <c r="B6205" t="s">
        <v>2106</v>
      </c>
      <c r="C6205">
        <v>456</v>
      </c>
      <c r="D6205" t="s">
        <v>3632</v>
      </c>
      <c r="E6205">
        <v>74</v>
      </c>
      <c r="F6205">
        <v>197</v>
      </c>
      <c r="G6205">
        <v>6199</v>
      </c>
      <c r="H6205" t="s">
        <v>3633</v>
      </c>
    </row>
    <row r="6206" spans="1:8" hidden="1" x14ac:dyDescent="0.25">
      <c r="A6206" t="s">
        <v>808</v>
      </c>
      <c r="B6206" t="s">
        <v>2107</v>
      </c>
      <c r="C6206">
        <v>429</v>
      </c>
      <c r="D6206" t="s">
        <v>3798</v>
      </c>
      <c r="E6206">
        <v>201</v>
      </c>
      <c r="F6206">
        <v>223</v>
      </c>
      <c r="G6206">
        <v>132</v>
      </c>
    </row>
    <row r="6207" spans="1:8" hidden="1" x14ac:dyDescent="0.25">
      <c r="A6207" t="s">
        <v>808</v>
      </c>
      <c r="B6207" t="s">
        <v>2107</v>
      </c>
      <c r="C6207">
        <v>429</v>
      </c>
      <c r="D6207" t="s">
        <v>3630</v>
      </c>
      <c r="E6207">
        <v>263</v>
      </c>
      <c r="F6207">
        <v>423</v>
      </c>
      <c r="G6207">
        <v>5833</v>
      </c>
      <c r="H6207" t="s">
        <v>3631</v>
      </c>
    </row>
    <row r="6208" spans="1:8" x14ac:dyDescent="0.25">
      <c r="A6208" t="s">
        <v>808</v>
      </c>
      <c r="B6208" t="s">
        <v>2107</v>
      </c>
      <c r="C6208">
        <v>429</v>
      </c>
      <c r="D6208" t="s">
        <v>3632</v>
      </c>
      <c r="E6208">
        <v>109</v>
      </c>
      <c r="F6208">
        <v>200</v>
      </c>
      <c r="G6208">
        <v>6199</v>
      </c>
      <c r="H6208" t="s">
        <v>3633</v>
      </c>
    </row>
    <row r="6209" spans="1:8" hidden="1" x14ac:dyDescent="0.25">
      <c r="A6209" t="s">
        <v>6219</v>
      </c>
      <c r="B6209" t="s">
        <v>6220</v>
      </c>
      <c r="C6209">
        <v>389</v>
      </c>
      <c r="D6209" t="s">
        <v>3639</v>
      </c>
      <c r="E6209">
        <v>23</v>
      </c>
      <c r="F6209">
        <v>66</v>
      </c>
      <c r="G6209">
        <v>4169</v>
      </c>
      <c r="H6209" t="s">
        <v>3640</v>
      </c>
    </row>
    <row r="6210" spans="1:8" hidden="1" x14ac:dyDescent="0.25">
      <c r="A6210" t="s">
        <v>6219</v>
      </c>
      <c r="B6210" t="s">
        <v>6220</v>
      </c>
      <c r="C6210">
        <v>389</v>
      </c>
      <c r="D6210" t="s">
        <v>3630</v>
      </c>
      <c r="E6210">
        <v>227</v>
      </c>
      <c r="F6210">
        <v>387</v>
      </c>
      <c r="G6210">
        <v>5833</v>
      </c>
      <c r="H6210" t="s">
        <v>3631</v>
      </c>
    </row>
    <row r="6211" spans="1:8" x14ac:dyDescent="0.25">
      <c r="A6211" t="s">
        <v>6219</v>
      </c>
      <c r="B6211" t="s">
        <v>6220</v>
      </c>
      <c r="C6211">
        <v>389</v>
      </c>
      <c r="D6211" t="s">
        <v>3632</v>
      </c>
      <c r="E6211">
        <v>96</v>
      </c>
      <c r="F6211">
        <v>157</v>
      </c>
      <c r="G6211">
        <v>6199</v>
      </c>
      <c r="H6211" t="s">
        <v>3633</v>
      </c>
    </row>
    <row r="6212" spans="1:8" hidden="1" x14ac:dyDescent="0.25">
      <c r="A6212" t="s">
        <v>6221</v>
      </c>
      <c r="B6212" t="s">
        <v>6222</v>
      </c>
      <c r="C6212">
        <v>389</v>
      </c>
      <c r="D6212" t="s">
        <v>3639</v>
      </c>
      <c r="E6212">
        <v>23</v>
      </c>
      <c r="F6212">
        <v>66</v>
      </c>
      <c r="G6212">
        <v>4169</v>
      </c>
      <c r="H6212" t="s">
        <v>3640</v>
      </c>
    </row>
    <row r="6213" spans="1:8" hidden="1" x14ac:dyDescent="0.25">
      <c r="A6213" t="s">
        <v>6221</v>
      </c>
      <c r="B6213" t="s">
        <v>6222</v>
      </c>
      <c r="C6213">
        <v>389</v>
      </c>
      <c r="D6213" t="s">
        <v>3630</v>
      </c>
      <c r="E6213">
        <v>227</v>
      </c>
      <c r="F6213">
        <v>387</v>
      </c>
      <c r="G6213">
        <v>5833</v>
      </c>
      <c r="H6213" t="s">
        <v>3631</v>
      </c>
    </row>
    <row r="6214" spans="1:8" x14ac:dyDescent="0.25">
      <c r="A6214" t="s">
        <v>6221</v>
      </c>
      <c r="B6214" t="s">
        <v>6222</v>
      </c>
      <c r="C6214">
        <v>389</v>
      </c>
      <c r="D6214" t="s">
        <v>3632</v>
      </c>
      <c r="E6214">
        <v>96</v>
      </c>
      <c r="F6214">
        <v>157</v>
      </c>
      <c r="G6214">
        <v>6199</v>
      </c>
      <c r="H6214" t="s">
        <v>3633</v>
      </c>
    </row>
    <row r="6215" spans="1:8" hidden="1" x14ac:dyDescent="0.25">
      <c r="A6215" t="s">
        <v>809</v>
      </c>
      <c r="B6215" t="s">
        <v>2108</v>
      </c>
      <c r="C6215">
        <v>497</v>
      </c>
      <c r="D6215" t="s">
        <v>3798</v>
      </c>
      <c r="E6215">
        <v>269</v>
      </c>
      <c r="F6215">
        <v>291</v>
      </c>
      <c r="G6215">
        <v>132</v>
      </c>
    </row>
    <row r="6216" spans="1:8" hidden="1" x14ac:dyDescent="0.25">
      <c r="A6216" t="s">
        <v>809</v>
      </c>
      <c r="B6216" t="s">
        <v>2108</v>
      </c>
      <c r="C6216">
        <v>497</v>
      </c>
      <c r="D6216" t="s">
        <v>3630</v>
      </c>
      <c r="E6216">
        <v>331</v>
      </c>
      <c r="F6216">
        <v>491</v>
      </c>
      <c r="G6216">
        <v>5833</v>
      </c>
      <c r="H6216" t="s">
        <v>3631</v>
      </c>
    </row>
    <row r="6217" spans="1:8" x14ac:dyDescent="0.25">
      <c r="A6217" t="s">
        <v>809</v>
      </c>
      <c r="B6217" t="s">
        <v>2108</v>
      </c>
      <c r="C6217">
        <v>497</v>
      </c>
      <c r="D6217" t="s">
        <v>3632</v>
      </c>
      <c r="E6217">
        <v>177</v>
      </c>
      <c r="F6217">
        <v>268</v>
      </c>
      <c r="G6217">
        <v>6199</v>
      </c>
      <c r="H6217" t="s">
        <v>3633</v>
      </c>
    </row>
    <row r="6218" spans="1:8" hidden="1" x14ac:dyDescent="0.25">
      <c r="A6218" t="s">
        <v>810</v>
      </c>
      <c r="B6218" t="s">
        <v>2109</v>
      </c>
      <c r="C6218">
        <v>562</v>
      </c>
      <c r="D6218" t="s">
        <v>4202</v>
      </c>
      <c r="E6218">
        <v>1</v>
      </c>
      <c r="F6218">
        <v>59</v>
      </c>
      <c r="G6218">
        <v>87</v>
      </c>
    </row>
    <row r="6219" spans="1:8" hidden="1" x14ac:dyDescent="0.25">
      <c r="A6219" t="s">
        <v>810</v>
      </c>
      <c r="B6219" t="s">
        <v>2109</v>
      </c>
      <c r="C6219">
        <v>562</v>
      </c>
      <c r="D6219" t="s">
        <v>3630</v>
      </c>
      <c r="E6219">
        <v>358</v>
      </c>
      <c r="F6219">
        <v>519</v>
      </c>
      <c r="G6219">
        <v>5833</v>
      </c>
      <c r="H6219" t="s">
        <v>3631</v>
      </c>
    </row>
    <row r="6220" spans="1:8" x14ac:dyDescent="0.25">
      <c r="A6220" t="s">
        <v>810</v>
      </c>
      <c r="B6220" t="s">
        <v>2109</v>
      </c>
      <c r="C6220">
        <v>562</v>
      </c>
      <c r="D6220" t="s">
        <v>3632</v>
      </c>
      <c r="E6220">
        <v>180</v>
      </c>
      <c r="F6220">
        <v>303</v>
      </c>
      <c r="G6220">
        <v>6199</v>
      </c>
      <c r="H6220" t="s">
        <v>3633</v>
      </c>
    </row>
    <row r="6221" spans="1:8" hidden="1" x14ac:dyDescent="0.25">
      <c r="A6221" t="s">
        <v>811</v>
      </c>
      <c r="B6221" t="s">
        <v>2110</v>
      </c>
      <c r="C6221">
        <v>497</v>
      </c>
      <c r="D6221" t="s">
        <v>3798</v>
      </c>
      <c r="E6221">
        <v>269</v>
      </c>
      <c r="F6221">
        <v>291</v>
      </c>
      <c r="G6221">
        <v>132</v>
      </c>
    </row>
    <row r="6222" spans="1:8" hidden="1" x14ac:dyDescent="0.25">
      <c r="A6222" t="s">
        <v>811</v>
      </c>
      <c r="B6222" t="s">
        <v>2110</v>
      </c>
      <c r="C6222">
        <v>497</v>
      </c>
      <c r="D6222" t="s">
        <v>3630</v>
      </c>
      <c r="E6222">
        <v>331</v>
      </c>
      <c r="F6222">
        <v>491</v>
      </c>
      <c r="G6222">
        <v>5833</v>
      </c>
      <c r="H6222" t="s">
        <v>3631</v>
      </c>
    </row>
    <row r="6223" spans="1:8" x14ac:dyDescent="0.25">
      <c r="A6223" t="s">
        <v>811</v>
      </c>
      <c r="B6223" t="s">
        <v>2110</v>
      </c>
      <c r="C6223">
        <v>497</v>
      </c>
      <c r="D6223" t="s">
        <v>3632</v>
      </c>
      <c r="E6223">
        <v>177</v>
      </c>
      <c r="F6223">
        <v>268</v>
      </c>
      <c r="G6223">
        <v>6199</v>
      </c>
      <c r="H6223" t="s">
        <v>3633</v>
      </c>
    </row>
    <row r="6224" spans="1:8" hidden="1" x14ac:dyDescent="0.25">
      <c r="A6224" t="s">
        <v>6223</v>
      </c>
      <c r="B6224" t="s">
        <v>6224</v>
      </c>
      <c r="C6224">
        <v>389</v>
      </c>
      <c r="D6224" t="s">
        <v>3639</v>
      </c>
      <c r="E6224">
        <v>23</v>
      </c>
      <c r="F6224">
        <v>66</v>
      </c>
      <c r="G6224">
        <v>4169</v>
      </c>
      <c r="H6224" t="s">
        <v>3640</v>
      </c>
    </row>
    <row r="6225" spans="1:8" hidden="1" x14ac:dyDescent="0.25">
      <c r="A6225" t="s">
        <v>6223</v>
      </c>
      <c r="B6225" t="s">
        <v>6224</v>
      </c>
      <c r="C6225">
        <v>389</v>
      </c>
      <c r="D6225" t="s">
        <v>3630</v>
      </c>
      <c r="E6225">
        <v>227</v>
      </c>
      <c r="F6225">
        <v>387</v>
      </c>
      <c r="G6225">
        <v>5833</v>
      </c>
      <c r="H6225" t="s">
        <v>3631</v>
      </c>
    </row>
    <row r="6226" spans="1:8" x14ac:dyDescent="0.25">
      <c r="A6226" t="s">
        <v>6223</v>
      </c>
      <c r="B6226" t="s">
        <v>6224</v>
      </c>
      <c r="C6226">
        <v>389</v>
      </c>
      <c r="D6226" t="s">
        <v>3632</v>
      </c>
      <c r="E6226">
        <v>96</v>
      </c>
      <c r="F6226">
        <v>157</v>
      </c>
      <c r="G6226">
        <v>6199</v>
      </c>
      <c r="H6226" t="s">
        <v>3633</v>
      </c>
    </row>
    <row r="6227" spans="1:8" hidden="1" x14ac:dyDescent="0.25">
      <c r="A6227" t="s">
        <v>812</v>
      </c>
      <c r="B6227" t="s">
        <v>2111</v>
      </c>
      <c r="C6227">
        <v>562</v>
      </c>
      <c r="D6227" t="s">
        <v>4202</v>
      </c>
      <c r="E6227">
        <v>1</v>
      </c>
      <c r="F6227">
        <v>59</v>
      </c>
      <c r="G6227">
        <v>87</v>
      </c>
    </row>
    <row r="6228" spans="1:8" hidden="1" x14ac:dyDescent="0.25">
      <c r="A6228" t="s">
        <v>812</v>
      </c>
      <c r="B6228" t="s">
        <v>2111</v>
      </c>
      <c r="C6228">
        <v>562</v>
      </c>
      <c r="D6228" t="s">
        <v>3630</v>
      </c>
      <c r="E6228">
        <v>358</v>
      </c>
      <c r="F6228">
        <v>519</v>
      </c>
      <c r="G6228">
        <v>5833</v>
      </c>
      <c r="H6228" t="s">
        <v>3631</v>
      </c>
    </row>
    <row r="6229" spans="1:8" x14ac:dyDescent="0.25">
      <c r="A6229" t="s">
        <v>812</v>
      </c>
      <c r="B6229" t="s">
        <v>2111</v>
      </c>
      <c r="C6229">
        <v>562</v>
      </c>
      <c r="D6229" t="s">
        <v>3632</v>
      </c>
      <c r="E6229">
        <v>180</v>
      </c>
      <c r="F6229">
        <v>303</v>
      </c>
      <c r="G6229">
        <v>6199</v>
      </c>
      <c r="H6229" t="s">
        <v>3633</v>
      </c>
    </row>
    <row r="6230" spans="1:8" hidden="1" x14ac:dyDescent="0.25">
      <c r="A6230" t="s">
        <v>6225</v>
      </c>
      <c r="B6230" t="s">
        <v>6226</v>
      </c>
      <c r="C6230">
        <v>389</v>
      </c>
      <c r="D6230" t="s">
        <v>3639</v>
      </c>
      <c r="E6230">
        <v>23</v>
      </c>
      <c r="F6230">
        <v>66</v>
      </c>
      <c r="G6230">
        <v>4169</v>
      </c>
      <c r="H6230" t="s">
        <v>3640</v>
      </c>
    </row>
    <row r="6231" spans="1:8" hidden="1" x14ac:dyDescent="0.25">
      <c r="A6231" t="s">
        <v>6225</v>
      </c>
      <c r="B6231" t="s">
        <v>6226</v>
      </c>
      <c r="C6231">
        <v>389</v>
      </c>
      <c r="D6231" t="s">
        <v>3630</v>
      </c>
      <c r="E6231">
        <v>227</v>
      </c>
      <c r="F6231">
        <v>387</v>
      </c>
      <c r="G6231">
        <v>5833</v>
      </c>
      <c r="H6231" t="s">
        <v>3631</v>
      </c>
    </row>
    <row r="6232" spans="1:8" x14ac:dyDescent="0.25">
      <c r="A6232" t="s">
        <v>6225</v>
      </c>
      <c r="B6232" t="s">
        <v>6226</v>
      </c>
      <c r="C6232">
        <v>389</v>
      </c>
      <c r="D6232" t="s">
        <v>3632</v>
      </c>
      <c r="E6232">
        <v>96</v>
      </c>
      <c r="F6232">
        <v>157</v>
      </c>
      <c r="G6232">
        <v>6199</v>
      </c>
      <c r="H6232" t="s">
        <v>3633</v>
      </c>
    </row>
    <row r="6233" spans="1:8" hidden="1" x14ac:dyDescent="0.25">
      <c r="A6233" t="s">
        <v>813</v>
      </c>
      <c r="B6233" t="s">
        <v>2112</v>
      </c>
      <c r="C6233">
        <v>562</v>
      </c>
      <c r="D6233" t="s">
        <v>4202</v>
      </c>
      <c r="E6233">
        <v>1</v>
      </c>
      <c r="F6233">
        <v>59</v>
      </c>
      <c r="G6233">
        <v>87</v>
      </c>
    </row>
    <row r="6234" spans="1:8" hidden="1" x14ac:dyDescent="0.25">
      <c r="A6234" t="s">
        <v>813</v>
      </c>
      <c r="B6234" t="s">
        <v>2112</v>
      </c>
      <c r="C6234">
        <v>562</v>
      </c>
      <c r="D6234" t="s">
        <v>3630</v>
      </c>
      <c r="E6234">
        <v>358</v>
      </c>
      <c r="F6234">
        <v>519</v>
      </c>
      <c r="G6234">
        <v>5833</v>
      </c>
      <c r="H6234" t="s">
        <v>3631</v>
      </c>
    </row>
    <row r="6235" spans="1:8" x14ac:dyDescent="0.25">
      <c r="A6235" t="s">
        <v>813</v>
      </c>
      <c r="B6235" t="s">
        <v>2112</v>
      </c>
      <c r="C6235">
        <v>562</v>
      </c>
      <c r="D6235" t="s">
        <v>3632</v>
      </c>
      <c r="E6235">
        <v>180</v>
      </c>
      <c r="F6235">
        <v>303</v>
      </c>
      <c r="G6235">
        <v>6199</v>
      </c>
      <c r="H6235" t="s">
        <v>3633</v>
      </c>
    </row>
    <row r="6236" spans="1:8" hidden="1" x14ac:dyDescent="0.25">
      <c r="A6236" t="s">
        <v>814</v>
      </c>
      <c r="B6236" t="s">
        <v>2113</v>
      </c>
      <c r="C6236">
        <v>497</v>
      </c>
      <c r="D6236" t="s">
        <v>3798</v>
      </c>
      <c r="E6236">
        <v>269</v>
      </c>
      <c r="F6236">
        <v>291</v>
      </c>
      <c r="G6236">
        <v>132</v>
      </c>
    </row>
    <row r="6237" spans="1:8" hidden="1" x14ac:dyDescent="0.25">
      <c r="A6237" t="s">
        <v>814</v>
      </c>
      <c r="B6237" t="s">
        <v>2113</v>
      </c>
      <c r="C6237">
        <v>497</v>
      </c>
      <c r="D6237" t="s">
        <v>3630</v>
      </c>
      <c r="E6237">
        <v>331</v>
      </c>
      <c r="F6237">
        <v>491</v>
      </c>
      <c r="G6237">
        <v>5833</v>
      </c>
      <c r="H6237" t="s">
        <v>3631</v>
      </c>
    </row>
    <row r="6238" spans="1:8" x14ac:dyDescent="0.25">
      <c r="A6238" t="s">
        <v>814</v>
      </c>
      <c r="B6238" t="s">
        <v>2113</v>
      </c>
      <c r="C6238">
        <v>497</v>
      </c>
      <c r="D6238" t="s">
        <v>3632</v>
      </c>
      <c r="E6238">
        <v>177</v>
      </c>
      <c r="F6238">
        <v>268</v>
      </c>
      <c r="G6238">
        <v>6199</v>
      </c>
      <c r="H6238" t="s">
        <v>3633</v>
      </c>
    </row>
    <row r="6239" spans="1:8" hidden="1" x14ac:dyDescent="0.25">
      <c r="A6239" t="s">
        <v>6227</v>
      </c>
      <c r="B6239" t="s">
        <v>6228</v>
      </c>
      <c r="C6239">
        <v>412</v>
      </c>
      <c r="D6239" t="s">
        <v>3639</v>
      </c>
      <c r="E6239">
        <v>46</v>
      </c>
      <c r="F6239">
        <v>89</v>
      </c>
      <c r="G6239">
        <v>4169</v>
      </c>
      <c r="H6239" t="s">
        <v>3640</v>
      </c>
    </row>
    <row r="6240" spans="1:8" hidden="1" x14ac:dyDescent="0.25">
      <c r="A6240" t="s">
        <v>6227</v>
      </c>
      <c r="B6240" t="s">
        <v>6228</v>
      </c>
      <c r="C6240">
        <v>412</v>
      </c>
      <c r="D6240" t="s">
        <v>3630</v>
      </c>
      <c r="E6240">
        <v>250</v>
      </c>
      <c r="F6240">
        <v>410</v>
      </c>
      <c r="G6240">
        <v>5833</v>
      </c>
      <c r="H6240" t="s">
        <v>3631</v>
      </c>
    </row>
    <row r="6241" spans="1:8" x14ac:dyDescent="0.25">
      <c r="A6241" t="s">
        <v>6227</v>
      </c>
      <c r="B6241" t="s">
        <v>6228</v>
      </c>
      <c r="C6241">
        <v>412</v>
      </c>
      <c r="D6241" t="s">
        <v>3632</v>
      </c>
      <c r="E6241">
        <v>119</v>
      </c>
      <c r="F6241">
        <v>180</v>
      </c>
      <c r="G6241">
        <v>6199</v>
      </c>
      <c r="H6241" t="s">
        <v>3633</v>
      </c>
    </row>
    <row r="6242" spans="1:8" hidden="1" x14ac:dyDescent="0.25">
      <c r="A6242" t="s">
        <v>815</v>
      </c>
      <c r="B6242" t="s">
        <v>2114</v>
      </c>
      <c r="C6242">
        <v>562</v>
      </c>
      <c r="D6242" t="s">
        <v>4202</v>
      </c>
      <c r="E6242">
        <v>1</v>
      </c>
      <c r="F6242">
        <v>59</v>
      </c>
      <c r="G6242">
        <v>87</v>
      </c>
    </row>
    <row r="6243" spans="1:8" hidden="1" x14ac:dyDescent="0.25">
      <c r="A6243" t="s">
        <v>815</v>
      </c>
      <c r="B6243" t="s">
        <v>2114</v>
      </c>
      <c r="C6243">
        <v>562</v>
      </c>
      <c r="D6243" t="s">
        <v>3630</v>
      </c>
      <c r="E6243">
        <v>358</v>
      </c>
      <c r="F6243">
        <v>519</v>
      </c>
      <c r="G6243">
        <v>5833</v>
      </c>
      <c r="H6243" t="s">
        <v>3631</v>
      </c>
    </row>
    <row r="6244" spans="1:8" x14ac:dyDescent="0.25">
      <c r="A6244" t="s">
        <v>815</v>
      </c>
      <c r="B6244" t="s">
        <v>2114</v>
      </c>
      <c r="C6244">
        <v>562</v>
      </c>
      <c r="D6244" t="s">
        <v>3632</v>
      </c>
      <c r="E6244">
        <v>180</v>
      </c>
      <c r="F6244">
        <v>303</v>
      </c>
      <c r="G6244">
        <v>6199</v>
      </c>
      <c r="H6244" t="s">
        <v>3633</v>
      </c>
    </row>
    <row r="6245" spans="1:8" hidden="1" x14ac:dyDescent="0.25">
      <c r="A6245" t="s">
        <v>816</v>
      </c>
      <c r="B6245" t="s">
        <v>2115</v>
      </c>
      <c r="C6245">
        <v>497</v>
      </c>
      <c r="D6245" t="s">
        <v>3798</v>
      </c>
      <c r="E6245">
        <v>269</v>
      </c>
      <c r="F6245">
        <v>291</v>
      </c>
      <c r="G6245">
        <v>132</v>
      </c>
    </row>
    <row r="6246" spans="1:8" hidden="1" x14ac:dyDescent="0.25">
      <c r="A6246" t="s">
        <v>816</v>
      </c>
      <c r="B6246" t="s">
        <v>2115</v>
      </c>
      <c r="C6246">
        <v>497</v>
      </c>
      <c r="D6246" t="s">
        <v>3630</v>
      </c>
      <c r="E6246">
        <v>331</v>
      </c>
      <c r="F6246">
        <v>491</v>
      </c>
      <c r="G6246">
        <v>5833</v>
      </c>
      <c r="H6246" t="s">
        <v>3631</v>
      </c>
    </row>
    <row r="6247" spans="1:8" x14ac:dyDescent="0.25">
      <c r="A6247" t="s">
        <v>816</v>
      </c>
      <c r="B6247" t="s">
        <v>2115</v>
      </c>
      <c r="C6247">
        <v>497</v>
      </c>
      <c r="D6247" t="s">
        <v>3632</v>
      </c>
      <c r="E6247">
        <v>177</v>
      </c>
      <c r="F6247">
        <v>268</v>
      </c>
      <c r="G6247">
        <v>6199</v>
      </c>
      <c r="H6247" t="s">
        <v>3633</v>
      </c>
    </row>
    <row r="6248" spans="1:8" hidden="1" x14ac:dyDescent="0.25">
      <c r="A6248" t="s">
        <v>817</v>
      </c>
      <c r="B6248" t="s">
        <v>2116</v>
      </c>
      <c r="C6248">
        <v>562</v>
      </c>
      <c r="D6248" t="s">
        <v>4202</v>
      </c>
      <c r="E6248">
        <v>1</v>
      </c>
      <c r="F6248">
        <v>59</v>
      </c>
      <c r="G6248">
        <v>87</v>
      </c>
    </row>
    <row r="6249" spans="1:8" hidden="1" x14ac:dyDescent="0.25">
      <c r="A6249" t="s">
        <v>817</v>
      </c>
      <c r="B6249" t="s">
        <v>2116</v>
      </c>
      <c r="C6249">
        <v>562</v>
      </c>
      <c r="D6249" t="s">
        <v>3630</v>
      </c>
      <c r="E6249">
        <v>358</v>
      </c>
      <c r="F6249">
        <v>519</v>
      </c>
      <c r="G6249">
        <v>5833</v>
      </c>
      <c r="H6249" t="s">
        <v>3631</v>
      </c>
    </row>
    <row r="6250" spans="1:8" x14ac:dyDescent="0.25">
      <c r="A6250" t="s">
        <v>817</v>
      </c>
      <c r="B6250" t="s">
        <v>2116</v>
      </c>
      <c r="C6250">
        <v>562</v>
      </c>
      <c r="D6250" t="s">
        <v>3632</v>
      </c>
      <c r="E6250">
        <v>180</v>
      </c>
      <c r="F6250">
        <v>303</v>
      </c>
      <c r="G6250">
        <v>6199</v>
      </c>
      <c r="H6250" t="s">
        <v>3633</v>
      </c>
    </row>
    <row r="6251" spans="1:8" hidden="1" x14ac:dyDescent="0.25">
      <c r="A6251" t="s">
        <v>6229</v>
      </c>
      <c r="B6251" t="s">
        <v>6230</v>
      </c>
      <c r="C6251">
        <v>389</v>
      </c>
      <c r="D6251" t="s">
        <v>3639</v>
      </c>
      <c r="E6251">
        <v>23</v>
      </c>
      <c r="F6251">
        <v>66</v>
      </c>
      <c r="G6251">
        <v>4169</v>
      </c>
      <c r="H6251" t="s">
        <v>3640</v>
      </c>
    </row>
    <row r="6252" spans="1:8" hidden="1" x14ac:dyDescent="0.25">
      <c r="A6252" t="s">
        <v>6229</v>
      </c>
      <c r="B6252" t="s">
        <v>6230</v>
      </c>
      <c r="C6252">
        <v>389</v>
      </c>
      <c r="D6252" t="s">
        <v>3630</v>
      </c>
      <c r="E6252">
        <v>227</v>
      </c>
      <c r="F6252">
        <v>387</v>
      </c>
      <c r="G6252">
        <v>5833</v>
      </c>
      <c r="H6252" t="s">
        <v>3631</v>
      </c>
    </row>
    <row r="6253" spans="1:8" x14ac:dyDescent="0.25">
      <c r="A6253" t="s">
        <v>6229</v>
      </c>
      <c r="B6253" t="s">
        <v>6230</v>
      </c>
      <c r="C6253">
        <v>389</v>
      </c>
      <c r="D6253" t="s">
        <v>3632</v>
      </c>
      <c r="E6253">
        <v>96</v>
      </c>
      <c r="F6253">
        <v>157</v>
      </c>
      <c r="G6253">
        <v>6199</v>
      </c>
      <c r="H6253" t="s">
        <v>3633</v>
      </c>
    </row>
    <row r="6254" spans="1:8" hidden="1" x14ac:dyDescent="0.25">
      <c r="A6254" t="s">
        <v>818</v>
      </c>
      <c r="B6254" t="s">
        <v>2117</v>
      </c>
      <c r="C6254">
        <v>562</v>
      </c>
      <c r="D6254" t="s">
        <v>4202</v>
      </c>
      <c r="E6254">
        <v>1</v>
      </c>
      <c r="F6254">
        <v>59</v>
      </c>
      <c r="G6254">
        <v>87</v>
      </c>
    </row>
    <row r="6255" spans="1:8" hidden="1" x14ac:dyDescent="0.25">
      <c r="A6255" t="s">
        <v>818</v>
      </c>
      <c r="B6255" t="s">
        <v>2117</v>
      </c>
      <c r="C6255">
        <v>562</v>
      </c>
      <c r="D6255" t="s">
        <v>3630</v>
      </c>
      <c r="E6255">
        <v>358</v>
      </c>
      <c r="F6255">
        <v>519</v>
      </c>
      <c r="G6255">
        <v>5833</v>
      </c>
      <c r="H6255" t="s">
        <v>3631</v>
      </c>
    </row>
    <row r="6256" spans="1:8" x14ac:dyDescent="0.25">
      <c r="A6256" t="s">
        <v>818</v>
      </c>
      <c r="B6256" t="s">
        <v>2117</v>
      </c>
      <c r="C6256">
        <v>562</v>
      </c>
      <c r="D6256" t="s">
        <v>3632</v>
      </c>
      <c r="E6256">
        <v>180</v>
      </c>
      <c r="F6256">
        <v>303</v>
      </c>
      <c r="G6256">
        <v>6199</v>
      </c>
      <c r="H6256" t="s">
        <v>3633</v>
      </c>
    </row>
    <row r="6257" spans="1:8" hidden="1" x14ac:dyDescent="0.25">
      <c r="A6257" t="s">
        <v>6231</v>
      </c>
      <c r="B6257" t="s">
        <v>6232</v>
      </c>
      <c r="C6257">
        <v>389</v>
      </c>
      <c r="D6257" t="s">
        <v>3639</v>
      </c>
      <c r="E6257">
        <v>23</v>
      </c>
      <c r="F6257">
        <v>66</v>
      </c>
      <c r="G6257">
        <v>4169</v>
      </c>
      <c r="H6257" t="s">
        <v>3640</v>
      </c>
    </row>
    <row r="6258" spans="1:8" hidden="1" x14ac:dyDescent="0.25">
      <c r="A6258" t="s">
        <v>6231</v>
      </c>
      <c r="B6258" t="s">
        <v>6232</v>
      </c>
      <c r="C6258">
        <v>389</v>
      </c>
      <c r="D6258" t="s">
        <v>3630</v>
      </c>
      <c r="E6258">
        <v>227</v>
      </c>
      <c r="F6258">
        <v>387</v>
      </c>
      <c r="G6258">
        <v>5833</v>
      </c>
      <c r="H6258" t="s">
        <v>3631</v>
      </c>
    </row>
    <row r="6259" spans="1:8" x14ac:dyDescent="0.25">
      <c r="A6259" t="s">
        <v>6231</v>
      </c>
      <c r="B6259" t="s">
        <v>6232</v>
      </c>
      <c r="C6259">
        <v>389</v>
      </c>
      <c r="D6259" t="s">
        <v>3632</v>
      </c>
      <c r="E6259">
        <v>96</v>
      </c>
      <c r="F6259">
        <v>157</v>
      </c>
      <c r="G6259">
        <v>6199</v>
      </c>
      <c r="H6259" t="s">
        <v>3633</v>
      </c>
    </row>
    <row r="6260" spans="1:8" hidden="1" x14ac:dyDescent="0.25">
      <c r="A6260" t="s">
        <v>819</v>
      </c>
      <c r="B6260" t="s">
        <v>2118</v>
      </c>
      <c r="C6260">
        <v>497</v>
      </c>
      <c r="D6260" t="s">
        <v>3798</v>
      </c>
      <c r="E6260">
        <v>269</v>
      </c>
      <c r="F6260">
        <v>291</v>
      </c>
      <c r="G6260">
        <v>132</v>
      </c>
    </row>
    <row r="6261" spans="1:8" hidden="1" x14ac:dyDescent="0.25">
      <c r="A6261" t="s">
        <v>819</v>
      </c>
      <c r="B6261" t="s">
        <v>2118</v>
      </c>
      <c r="C6261">
        <v>497</v>
      </c>
      <c r="D6261" t="s">
        <v>3630</v>
      </c>
      <c r="E6261">
        <v>331</v>
      </c>
      <c r="F6261">
        <v>491</v>
      </c>
      <c r="G6261">
        <v>5833</v>
      </c>
      <c r="H6261" t="s">
        <v>3631</v>
      </c>
    </row>
    <row r="6262" spans="1:8" x14ac:dyDescent="0.25">
      <c r="A6262" t="s">
        <v>819</v>
      </c>
      <c r="B6262" t="s">
        <v>2118</v>
      </c>
      <c r="C6262">
        <v>497</v>
      </c>
      <c r="D6262" t="s">
        <v>3632</v>
      </c>
      <c r="E6262">
        <v>177</v>
      </c>
      <c r="F6262">
        <v>268</v>
      </c>
      <c r="G6262">
        <v>6199</v>
      </c>
      <c r="H6262" t="s">
        <v>3633</v>
      </c>
    </row>
    <row r="6263" spans="1:8" hidden="1" x14ac:dyDescent="0.25">
      <c r="A6263" t="s">
        <v>820</v>
      </c>
      <c r="B6263" t="s">
        <v>2119</v>
      </c>
      <c r="C6263">
        <v>562</v>
      </c>
      <c r="D6263" t="s">
        <v>4202</v>
      </c>
      <c r="E6263">
        <v>1</v>
      </c>
      <c r="F6263">
        <v>59</v>
      </c>
      <c r="G6263">
        <v>87</v>
      </c>
    </row>
    <row r="6264" spans="1:8" hidden="1" x14ac:dyDescent="0.25">
      <c r="A6264" t="s">
        <v>820</v>
      </c>
      <c r="B6264" t="s">
        <v>2119</v>
      </c>
      <c r="C6264">
        <v>562</v>
      </c>
      <c r="D6264" t="s">
        <v>3630</v>
      </c>
      <c r="E6264">
        <v>358</v>
      </c>
      <c r="F6264">
        <v>519</v>
      </c>
      <c r="G6264">
        <v>5833</v>
      </c>
      <c r="H6264" t="s">
        <v>3631</v>
      </c>
    </row>
    <row r="6265" spans="1:8" x14ac:dyDescent="0.25">
      <c r="A6265" t="s">
        <v>820</v>
      </c>
      <c r="B6265" t="s">
        <v>2119</v>
      </c>
      <c r="C6265">
        <v>562</v>
      </c>
      <c r="D6265" t="s">
        <v>3632</v>
      </c>
      <c r="E6265">
        <v>180</v>
      </c>
      <c r="F6265">
        <v>303</v>
      </c>
      <c r="G6265">
        <v>6199</v>
      </c>
      <c r="H6265" t="s">
        <v>3633</v>
      </c>
    </row>
    <row r="6266" spans="1:8" hidden="1" x14ac:dyDescent="0.25">
      <c r="A6266" t="s">
        <v>6233</v>
      </c>
      <c r="B6266" t="s">
        <v>6234</v>
      </c>
      <c r="C6266">
        <v>389</v>
      </c>
      <c r="D6266" t="s">
        <v>3639</v>
      </c>
      <c r="E6266">
        <v>23</v>
      </c>
      <c r="F6266">
        <v>66</v>
      </c>
      <c r="G6266">
        <v>4169</v>
      </c>
      <c r="H6266" t="s">
        <v>3640</v>
      </c>
    </row>
    <row r="6267" spans="1:8" hidden="1" x14ac:dyDescent="0.25">
      <c r="A6267" t="s">
        <v>6233</v>
      </c>
      <c r="B6267" t="s">
        <v>6234</v>
      </c>
      <c r="C6267">
        <v>389</v>
      </c>
      <c r="D6267" t="s">
        <v>3630</v>
      </c>
      <c r="E6267">
        <v>227</v>
      </c>
      <c r="F6267">
        <v>387</v>
      </c>
      <c r="G6267">
        <v>5833</v>
      </c>
      <c r="H6267" t="s">
        <v>3631</v>
      </c>
    </row>
    <row r="6268" spans="1:8" x14ac:dyDescent="0.25">
      <c r="A6268" t="s">
        <v>6233</v>
      </c>
      <c r="B6268" t="s">
        <v>6234</v>
      </c>
      <c r="C6268">
        <v>389</v>
      </c>
      <c r="D6268" t="s">
        <v>3632</v>
      </c>
      <c r="E6268">
        <v>96</v>
      </c>
      <c r="F6268">
        <v>157</v>
      </c>
      <c r="G6268">
        <v>6199</v>
      </c>
      <c r="H6268" t="s">
        <v>3633</v>
      </c>
    </row>
    <row r="6269" spans="1:8" hidden="1" x14ac:dyDescent="0.25">
      <c r="A6269" t="s">
        <v>6235</v>
      </c>
      <c r="B6269" t="s">
        <v>6236</v>
      </c>
      <c r="C6269">
        <v>389</v>
      </c>
      <c r="D6269" t="s">
        <v>3639</v>
      </c>
      <c r="E6269">
        <v>23</v>
      </c>
      <c r="F6269">
        <v>66</v>
      </c>
      <c r="G6269">
        <v>4169</v>
      </c>
      <c r="H6269" t="s">
        <v>3640</v>
      </c>
    </row>
    <row r="6270" spans="1:8" hidden="1" x14ac:dyDescent="0.25">
      <c r="A6270" t="s">
        <v>6235</v>
      </c>
      <c r="B6270" t="s">
        <v>6236</v>
      </c>
      <c r="C6270">
        <v>389</v>
      </c>
      <c r="D6270" t="s">
        <v>3630</v>
      </c>
      <c r="E6270">
        <v>227</v>
      </c>
      <c r="F6270">
        <v>387</v>
      </c>
      <c r="G6270">
        <v>5833</v>
      </c>
      <c r="H6270" t="s">
        <v>3631</v>
      </c>
    </row>
    <row r="6271" spans="1:8" x14ac:dyDescent="0.25">
      <c r="A6271" t="s">
        <v>6235</v>
      </c>
      <c r="B6271" t="s">
        <v>6236</v>
      </c>
      <c r="C6271">
        <v>389</v>
      </c>
      <c r="D6271" t="s">
        <v>3632</v>
      </c>
      <c r="E6271">
        <v>96</v>
      </c>
      <c r="F6271">
        <v>157</v>
      </c>
      <c r="G6271">
        <v>6199</v>
      </c>
      <c r="H6271" t="s">
        <v>3633</v>
      </c>
    </row>
    <row r="6272" spans="1:8" hidden="1" x14ac:dyDescent="0.25">
      <c r="A6272" t="s">
        <v>821</v>
      </c>
      <c r="B6272" t="s">
        <v>2120</v>
      </c>
      <c r="C6272">
        <v>497</v>
      </c>
      <c r="D6272" t="s">
        <v>3798</v>
      </c>
      <c r="E6272">
        <v>269</v>
      </c>
      <c r="F6272">
        <v>291</v>
      </c>
      <c r="G6272">
        <v>132</v>
      </c>
    </row>
    <row r="6273" spans="1:8" hidden="1" x14ac:dyDescent="0.25">
      <c r="A6273" t="s">
        <v>821</v>
      </c>
      <c r="B6273" t="s">
        <v>2120</v>
      </c>
      <c r="C6273">
        <v>497</v>
      </c>
      <c r="D6273" t="s">
        <v>3630</v>
      </c>
      <c r="E6273">
        <v>331</v>
      </c>
      <c r="F6273">
        <v>491</v>
      </c>
      <c r="G6273">
        <v>5833</v>
      </c>
      <c r="H6273" t="s">
        <v>3631</v>
      </c>
    </row>
    <row r="6274" spans="1:8" x14ac:dyDescent="0.25">
      <c r="A6274" t="s">
        <v>821</v>
      </c>
      <c r="B6274" t="s">
        <v>2120</v>
      </c>
      <c r="C6274">
        <v>497</v>
      </c>
      <c r="D6274" t="s">
        <v>3632</v>
      </c>
      <c r="E6274">
        <v>177</v>
      </c>
      <c r="F6274">
        <v>268</v>
      </c>
      <c r="G6274">
        <v>6199</v>
      </c>
      <c r="H6274" t="s">
        <v>3633</v>
      </c>
    </row>
    <row r="6275" spans="1:8" hidden="1" x14ac:dyDescent="0.25">
      <c r="A6275" t="s">
        <v>822</v>
      </c>
      <c r="B6275" t="s">
        <v>2121</v>
      </c>
      <c r="C6275">
        <v>562</v>
      </c>
      <c r="D6275" t="s">
        <v>4202</v>
      </c>
      <c r="E6275">
        <v>1</v>
      </c>
      <c r="F6275">
        <v>59</v>
      </c>
      <c r="G6275">
        <v>87</v>
      </c>
    </row>
    <row r="6276" spans="1:8" hidden="1" x14ac:dyDescent="0.25">
      <c r="A6276" t="s">
        <v>822</v>
      </c>
      <c r="B6276" t="s">
        <v>2121</v>
      </c>
      <c r="C6276">
        <v>562</v>
      </c>
      <c r="D6276" t="s">
        <v>3630</v>
      </c>
      <c r="E6276">
        <v>358</v>
      </c>
      <c r="F6276">
        <v>519</v>
      </c>
      <c r="G6276">
        <v>5833</v>
      </c>
      <c r="H6276" t="s">
        <v>3631</v>
      </c>
    </row>
    <row r="6277" spans="1:8" x14ac:dyDescent="0.25">
      <c r="A6277" t="s">
        <v>822</v>
      </c>
      <c r="B6277" t="s">
        <v>2121</v>
      </c>
      <c r="C6277">
        <v>562</v>
      </c>
      <c r="D6277" t="s">
        <v>3632</v>
      </c>
      <c r="E6277">
        <v>180</v>
      </c>
      <c r="F6277">
        <v>303</v>
      </c>
      <c r="G6277">
        <v>6199</v>
      </c>
      <c r="H6277" t="s">
        <v>3633</v>
      </c>
    </row>
    <row r="6278" spans="1:8" hidden="1" x14ac:dyDescent="0.25">
      <c r="A6278" t="s">
        <v>823</v>
      </c>
      <c r="B6278" t="s">
        <v>2122</v>
      </c>
      <c r="C6278">
        <v>562</v>
      </c>
      <c r="D6278" t="s">
        <v>4202</v>
      </c>
      <c r="E6278">
        <v>1</v>
      </c>
      <c r="F6278">
        <v>59</v>
      </c>
      <c r="G6278">
        <v>87</v>
      </c>
    </row>
    <row r="6279" spans="1:8" hidden="1" x14ac:dyDescent="0.25">
      <c r="A6279" t="s">
        <v>823</v>
      </c>
      <c r="B6279" t="s">
        <v>2122</v>
      </c>
      <c r="C6279">
        <v>562</v>
      </c>
      <c r="D6279" t="s">
        <v>3630</v>
      </c>
      <c r="E6279">
        <v>358</v>
      </c>
      <c r="F6279">
        <v>519</v>
      </c>
      <c r="G6279">
        <v>5833</v>
      </c>
      <c r="H6279" t="s">
        <v>3631</v>
      </c>
    </row>
    <row r="6280" spans="1:8" x14ac:dyDescent="0.25">
      <c r="A6280" t="s">
        <v>823</v>
      </c>
      <c r="B6280" t="s">
        <v>2122</v>
      </c>
      <c r="C6280">
        <v>562</v>
      </c>
      <c r="D6280" t="s">
        <v>3632</v>
      </c>
      <c r="E6280">
        <v>180</v>
      </c>
      <c r="F6280">
        <v>303</v>
      </c>
      <c r="G6280">
        <v>6199</v>
      </c>
      <c r="H6280" t="s">
        <v>3633</v>
      </c>
    </row>
    <row r="6281" spans="1:8" hidden="1" x14ac:dyDescent="0.25">
      <c r="A6281" t="s">
        <v>6237</v>
      </c>
      <c r="B6281" t="s">
        <v>6238</v>
      </c>
      <c r="C6281">
        <v>412</v>
      </c>
      <c r="D6281" t="s">
        <v>3639</v>
      </c>
      <c r="E6281">
        <v>46</v>
      </c>
      <c r="F6281">
        <v>89</v>
      </c>
      <c r="G6281">
        <v>4169</v>
      </c>
      <c r="H6281" t="s">
        <v>3640</v>
      </c>
    </row>
    <row r="6282" spans="1:8" hidden="1" x14ac:dyDescent="0.25">
      <c r="A6282" t="s">
        <v>6237</v>
      </c>
      <c r="B6282" t="s">
        <v>6238</v>
      </c>
      <c r="C6282">
        <v>412</v>
      </c>
      <c r="D6282" t="s">
        <v>3630</v>
      </c>
      <c r="E6282">
        <v>250</v>
      </c>
      <c r="F6282">
        <v>410</v>
      </c>
      <c r="G6282">
        <v>5833</v>
      </c>
      <c r="H6282" t="s">
        <v>3631</v>
      </c>
    </row>
    <row r="6283" spans="1:8" x14ac:dyDescent="0.25">
      <c r="A6283" t="s">
        <v>6237</v>
      </c>
      <c r="B6283" t="s">
        <v>6238</v>
      </c>
      <c r="C6283">
        <v>412</v>
      </c>
      <c r="D6283" t="s">
        <v>3632</v>
      </c>
      <c r="E6283">
        <v>119</v>
      </c>
      <c r="F6283">
        <v>180</v>
      </c>
      <c r="G6283">
        <v>6199</v>
      </c>
      <c r="H6283" t="s">
        <v>3633</v>
      </c>
    </row>
    <row r="6284" spans="1:8" hidden="1" x14ac:dyDescent="0.25">
      <c r="A6284" t="s">
        <v>824</v>
      </c>
      <c r="B6284" t="s">
        <v>2123</v>
      </c>
      <c r="C6284">
        <v>497</v>
      </c>
      <c r="D6284" t="s">
        <v>3798</v>
      </c>
      <c r="E6284">
        <v>269</v>
      </c>
      <c r="F6284">
        <v>291</v>
      </c>
      <c r="G6284">
        <v>132</v>
      </c>
    </row>
    <row r="6285" spans="1:8" hidden="1" x14ac:dyDescent="0.25">
      <c r="A6285" t="s">
        <v>824</v>
      </c>
      <c r="B6285" t="s">
        <v>2123</v>
      </c>
      <c r="C6285">
        <v>497</v>
      </c>
      <c r="D6285" t="s">
        <v>3630</v>
      </c>
      <c r="E6285">
        <v>331</v>
      </c>
      <c r="F6285">
        <v>491</v>
      </c>
      <c r="G6285">
        <v>5833</v>
      </c>
      <c r="H6285" t="s">
        <v>3631</v>
      </c>
    </row>
    <row r="6286" spans="1:8" x14ac:dyDescent="0.25">
      <c r="A6286" t="s">
        <v>824</v>
      </c>
      <c r="B6286" t="s">
        <v>2123</v>
      </c>
      <c r="C6286">
        <v>497</v>
      </c>
      <c r="D6286" t="s">
        <v>3632</v>
      </c>
      <c r="E6286">
        <v>177</v>
      </c>
      <c r="F6286">
        <v>268</v>
      </c>
      <c r="G6286">
        <v>6199</v>
      </c>
      <c r="H6286" t="s">
        <v>3633</v>
      </c>
    </row>
    <row r="6287" spans="1:8" hidden="1" x14ac:dyDescent="0.25">
      <c r="A6287" t="s">
        <v>825</v>
      </c>
      <c r="B6287" t="s">
        <v>2124</v>
      </c>
      <c r="C6287">
        <v>497</v>
      </c>
      <c r="D6287" t="s">
        <v>3798</v>
      </c>
      <c r="E6287">
        <v>269</v>
      </c>
      <c r="F6287">
        <v>291</v>
      </c>
      <c r="G6287">
        <v>132</v>
      </c>
    </row>
    <row r="6288" spans="1:8" hidden="1" x14ac:dyDescent="0.25">
      <c r="A6288" t="s">
        <v>825</v>
      </c>
      <c r="B6288" t="s">
        <v>2124</v>
      </c>
      <c r="C6288">
        <v>497</v>
      </c>
      <c r="D6288" t="s">
        <v>3630</v>
      </c>
      <c r="E6288">
        <v>331</v>
      </c>
      <c r="F6288">
        <v>491</v>
      </c>
      <c r="G6288">
        <v>5833</v>
      </c>
      <c r="H6288" t="s">
        <v>3631</v>
      </c>
    </row>
    <row r="6289" spans="1:8" x14ac:dyDescent="0.25">
      <c r="A6289" t="s">
        <v>825</v>
      </c>
      <c r="B6289" t="s">
        <v>2124</v>
      </c>
      <c r="C6289">
        <v>497</v>
      </c>
      <c r="D6289" t="s">
        <v>3632</v>
      </c>
      <c r="E6289">
        <v>177</v>
      </c>
      <c r="F6289">
        <v>268</v>
      </c>
      <c r="G6289">
        <v>6199</v>
      </c>
      <c r="H6289" t="s">
        <v>3633</v>
      </c>
    </row>
    <row r="6290" spans="1:8" hidden="1" x14ac:dyDescent="0.25">
      <c r="A6290" t="s">
        <v>826</v>
      </c>
      <c r="B6290" t="s">
        <v>2125</v>
      </c>
      <c r="C6290">
        <v>562</v>
      </c>
      <c r="D6290" t="s">
        <v>4202</v>
      </c>
      <c r="E6290">
        <v>1</v>
      </c>
      <c r="F6290">
        <v>59</v>
      </c>
      <c r="G6290">
        <v>87</v>
      </c>
    </row>
    <row r="6291" spans="1:8" hidden="1" x14ac:dyDescent="0.25">
      <c r="A6291" t="s">
        <v>826</v>
      </c>
      <c r="B6291" t="s">
        <v>2125</v>
      </c>
      <c r="C6291">
        <v>562</v>
      </c>
      <c r="D6291" t="s">
        <v>3630</v>
      </c>
      <c r="E6291">
        <v>358</v>
      </c>
      <c r="F6291">
        <v>519</v>
      </c>
      <c r="G6291">
        <v>5833</v>
      </c>
      <c r="H6291" t="s">
        <v>3631</v>
      </c>
    </row>
    <row r="6292" spans="1:8" x14ac:dyDescent="0.25">
      <c r="A6292" t="s">
        <v>826</v>
      </c>
      <c r="B6292" t="s">
        <v>2125</v>
      </c>
      <c r="C6292">
        <v>562</v>
      </c>
      <c r="D6292" t="s">
        <v>3632</v>
      </c>
      <c r="E6292">
        <v>180</v>
      </c>
      <c r="F6292">
        <v>303</v>
      </c>
      <c r="G6292">
        <v>6199</v>
      </c>
      <c r="H6292" t="s">
        <v>3633</v>
      </c>
    </row>
    <row r="6293" spans="1:8" hidden="1" x14ac:dyDescent="0.25">
      <c r="A6293" t="s">
        <v>6239</v>
      </c>
      <c r="B6293" t="s">
        <v>6240</v>
      </c>
      <c r="C6293">
        <v>412</v>
      </c>
      <c r="D6293" t="s">
        <v>3639</v>
      </c>
      <c r="E6293">
        <v>46</v>
      </c>
      <c r="F6293">
        <v>89</v>
      </c>
      <c r="G6293">
        <v>4169</v>
      </c>
      <c r="H6293" t="s">
        <v>3640</v>
      </c>
    </row>
    <row r="6294" spans="1:8" hidden="1" x14ac:dyDescent="0.25">
      <c r="A6294" t="s">
        <v>6239</v>
      </c>
      <c r="B6294" t="s">
        <v>6240</v>
      </c>
      <c r="C6294">
        <v>412</v>
      </c>
      <c r="D6294" t="s">
        <v>3630</v>
      </c>
      <c r="E6294">
        <v>250</v>
      </c>
      <c r="F6294">
        <v>410</v>
      </c>
      <c r="G6294">
        <v>5833</v>
      </c>
      <c r="H6294" t="s">
        <v>3631</v>
      </c>
    </row>
    <row r="6295" spans="1:8" x14ac:dyDescent="0.25">
      <c r="A6295" t="s">
        <v>6239</v>
      </c>
      <c r="B6295" t="s">
        <v>6240</v>
      </c>
      <c r="C6295">
        <v>412</v>
      </c>
      <c r="D6295" t="s">
        <v>3632</v>
      </c>
      <c r="E6295">
        <v>119</v>
      </c>
      <c r="F6295">
        <v>180</v>
      </c>
      <c r="G6295">
        <v>6199</v>
      </c>
      <c r="H6295" t="s">
        <v>3633</v>
      </c>
    </row>
    <row r="6296" spans="1:8" hidden="1" x14ac:dyDescent="0.25">
      <c r="A6296" t="s">
        <v>827</v>
      </c>
      <c r="B6296" t="s">
        <v>2126</v>
      </c>
      <c r="C6296">
        <v>562</v>
      </c>
      <c r="D6296" t="s">
        <v>4202</v>
      </c>
      <c r="E6296">
        <v>1</v>
      </c>
      <c r="F6296">
        <v>59</v>
      </c>
      <c r="G6296">
        <v>87</v>
      </c>
    </row>
    <row r="6297" spans="1:8" hidden="1" x14ac:dyDescent="0.25">
      <c r="A6297" t="s">
        <v>827</v>
      </c>
      <c r="B6297" t="s">
        <v>2126</v>
      </c>
      <c r="C6297">
        <v>562</v>
      </c>
      <c r="D6297" t="s">
        <v>3630</v>
      </c>
      <c r="E6297">
        <v>358</v>
      </c>
      <c r="F6297">
        <v>519</v>
      </c>
      <c r="G6297">
        <v>5833</v>
      </c>
      <c r="H6297" t="s">
        <v>3631</v>
      </c>
    </row>
    <row r="6298" spans="1:8" x14ac:dyDescent="0.25">
      <c r="A6298" t="s">
        <v>827</v>
      </c>
      <c r="B6298" t="s">
        <v>2126</v>
      </c>
      <c r="C6298">
        <v>562</v>
      </c>
      <c r="D6298" t="s">
        <v>3632</v>
      </c>
      <c r="E6298">
        <v>180</v>
      </c>
      <c r="F6298">
        <v>303</v>
      </c>
      <c r="G6298">
        <v>6199</v>
      </c>
      <c r="H6298" t="s">
        <v>3633</v>
      </c>
    </row>
    <row r="6299" spans="1:8" hidden="1" x14ac:dyDescent="0.25">
      <c r="A6299" t="s">
        <v>6241</v>
      </c>
      <c r="B6299" t="s">
        <v>6242</v>
      </c>
      <c r="C6299">
        <v>389</v>
      </c>
      <c r="D6299" t="s">
        <v>3639</v>
      </c>
      <c r="E6299">
        <v>23</v>
      </c>
      <c r="F6299">
        <v>66</v>
      </c>
      <c r="G6299">
        <v>4169</v>
      </c>
      <c r="H6299" t="s">
        <v>3640</v>
      </c>
    </row>
    <row r="6300" spans="1:8" hidden="1" x14ac:dyDescent="0.25">
      <c r="A6300" t="s">
        <v>6241</v>
      </c>
      <c r="B6300" t="s">
        <v>6242</v>
      </c>
      <c r="C6300">
        <v>389</v>
      </c>
      <c r="D6300" t="s">
        <v>3630</v>
      </c>
      <c r="E6300">
        <v>227</v>
      </c>
      <c r="F6300">
        <v>387</v>
      </c>
      <c r="G6300">
        <v>5833</v>
      </c>
      <c r="H6300" t="s">
        <v>3631</v>
      </c>
    </row>
    <row r="6301" spans="1:8" x14ac:dyDescent="0.25">
      <c r="A6301" t="s">
        <v>6241</v>
      </c>
      <c r="B6301" t="s">
        <v>6242</v>
      </c>
      <c r="C6301">
        <v>389</v>
      </c>
      <c r="D6301" t="s">
        <v>3632</v>
      </c>
      <c r="E6301">
        <v>96</v>
      </c>
      <c r="F6301">
        <v>157</v>
      </c>
      <c r="G6301">
        <v>6199</v>
      </c>
      <c r="H6301" t="s">
        <v>3633</v>
      </c>
    </row>
    <row r="6302" spans="1:8" hidden="1" x14ac:dyDescent="0.25">
      <c r="A6302" t="s">
        <v>828</v>
      </c>
      <c r="B6302" t="s">
        <v>2127</v>
      </c>
      <c r="C6302">
        <v>497</v>
      </c>
      <c r="D6302" t="s">
        <v>3798</v>
      </c>
      <c r="E6302">
        <v>269</v>
      </c>
      <c r="F6302">
        <v>291</v>
      </c>
      <c r="G6302">
        <v>132</v>
      </c>
    </row>
    <row r="6303" spans="1:8" hidden="1" x14ac:dyDescent="0.25">
      <c r="A6303" t="s">
        <v>828</v>
      </c>
      <c r="B6303" t="s">
        <v>2127</v>
      </c>
      <c r="C6303">
        <v>497</v>
      </c>
      <c r="D6303" t="s">
        <v>3630</v>
      </c>
      <c r="E6303">
        <v>331</v>
      </c>
      <c r="F6303">
        <v>491</v>
      </c>
      <c r="G6303">
        <v>5833</v>
      </c>
      <c r="H6303" t="s">
        <v>3631</v>
      </c>
    </row>
    <row r="6304" spans="1:8" x14ac:dyDescent="0.25">
      <c r="A6304" t="s">
        <v>828</v>
      </c>
      <c r="B6304" t="s">
        <v>2127</v>
      </c>
      <c r="C6304">
        <v>497</v>
      </c>
      <c r="D6304" t="s">
        <v>3632</v>
      </c>
      <c r="E6304">
        <v>177</v>
      </c>
      <c r="F6304">
        <v>268</v>
      </c>
      <c r="G6304">
        <v>6199</v>
      </c>
      <c r="H6304" t="s">
        <v>3633</v>
      </c>
    </row>
    <row r="6305" spans="1:8" hidden="1" x14ac:dyDescent="0.25">
      <c r="A6305" t="s">
        <v>829</v>
      </c>
      <c r="B6305" t="s">
        <v>2128</v>
      </c>
      <c r="C6305">
        <v>562</v>
      </c>
      <c r="D6305" t="s">
        <v>4202</v>
      </c>
      <c r="E6305">
        <v>1</v>
      </c>
      <c r="F6305">
        <v>59</v>
      </c>
      <c r="G6305">
        <v>87</v>
      </c>
    </row>
    <row r="6306" spans="1:8" hidden="1" x14ac:dyDescent="0.25">
      <c r="A6306" t="s">
        <v>829</v>
      </c>
      <c r="B6306" t="s">
        <v>2128</v>
      </c>
      <c r="C6306">
        <v>562</v>
      </c>
      <c r="D6306" t="s">
        <v>3630</v>
      </c>
      <c r="E6306">
        <v>358</v>
      </c>
      <c r="F6306">
        <v>519</v>
      </c>
      <c r="G6306">
        <v>5833</v>
      </c>
      <c r="H6306" t="s">
        <v>3631</v>
      </c>
    </row>
    <row r="6307" spans="1:8" x14ac:dyDescent="0.25">
      <c r="A6307" t="s">
        <v>829</v>
      </c>
      <c r="B6307" t="s">
        <v>2128</v>
      </c>
      <c r="C6307">
        <v>562</v>
      </c>
      <c r="D6307" t="s">
        <v>3632</v>
      </c>
      <c r="E6307">
        <v>180</v>
      </c>
      <c r="F6307">
        <v>303</v>
      </c>
      <c r="G6307">
        <v>6199</v>
      </c>
      <c r="H6307" t="s">
        <v>3633</v>
      </c>
    </row>
    <row r="6308" spans="1:8" hidden="1" x14ac:dyDescent="0.25">
      <c r="A6308" t="s">
        <v>6243</v>
      </c>
      <c r="B6308" t="s">
        <v>6244</v>
      </c>
      <c r="C6308">
        <v>412</v>
      </c>
      <c r="D6308" t="s">
        <v>3639</v>
      </c>
      <c r="E6308">
        <v>46</v>
      </c>
      <c r="F6308">
        <v>89</v>
      </c>
      <c r="G6308">
        <v>4169</v>
      </c>
      <c r="H6308" t="s">
        <v>3640</v>
      </c>
    </row>
    <row r="6309" spans="1:8" hidden="1" x14ac:dyDescent="0.25">
      <c r="A6309" t="s">
        <v>6243</v>
      </c>
      <c r="B6309" t="s">
        <v>6244</v>
      </c>
      <c r="C6309">
        <v>412</v>
      </c>
      <c r="D6309" t="s">
        <v>3630</v>
      </c>
      <c r="E6309">
        <v>250</v>
      </c>
      <c r="F6309">
        <v>410</v>
      </c>
      <c r="G6309">
        <v>5833</v>
      </c>
      <c r="H6309" t="s">
        <v>3631</v>
      </c>
    </row>
    <row r="6310" spans="1:8" x14ac:dyDescent="0.25">
      <c r="A6310" t="s">
        <v>6243</v>
      </c>
      <c r="B6310" t="s">
        <v>6244</v>
      </c>
      <c r="C6310">
        <v>412</v>
      </c>
      <c r="D6310" t="s">
        <v>3632</v>
      </c>
      <c r="E6310">
        <v>119</v>
      </c>
      <c r="F6310">
        <v>180</v>
      </c>
      <c r="G6310">
        <v>6199</v>
      </c>
      <c r="H6310" t="s">
        <v>3633</v>
      </c>
    </row>
    <row r="6311" spans="1:8" hidden="1" x14ac:dyDescent="0.25">
      <c r="A6311" t="s">
        <v>830</v>
      </c>
      <c r="B6311" t="s">
        <v>2129</v>
      </c>
      <c r="C6311">
        <v>497</v>
      </c>
      <c r="D6311" t="s">
        <v>3798</v>
      </c>
      <c r="E6311">
        <v>269</v>
      </c>
      <c r="F6311">
        <v>291</v>
      </c>
      <c r="G6311">
        <v>132</v>
      </c>
    </row>
    <row r="6312" spans="1:8" hidden="1" x14ac:dyDescent="0.25">
      <c r="A6312" t="s">
        <v>830</v>
      </c>
      <c r="B6312" t="s">
        <v>2129</v>
      </c>
      <c r="C6312">
        <v>497</v>
      </c>
      <c r="D6312" t="s">
        <v>3630</v>
      </c>
      <c r="E6312">
        <v>331</v>
      </c>
      <c r="F6312">
        <v>491</v>
      </c>
      <c r="G6312">
        <v>5833</v>
      </c>
      <c r="H6312" t="s">
        <v>3631</v>
      </c>
    </row>
    <row r="6313" spans="1:8" x14ac:dyDescent="0.25">
      <c r="A6313" t="s">
        <v>830</v>
      </c>
      <c r="B6313" t="s">
        <v>2129</v>
      </c>
      <c r="C6313">
        <v>497</v>
      </c>
      <c r="D6313" t="s">
        <v>3632</v>
      </c>
      <c r="E6313">
        <v>177</v>
      </c>
      <c r="F6313">
        <v>268</v>
      </c>
      <c r="G6313">
        <v>6199</v>
      </c>
      <c r="H6313" t="s">
        <v>3633</v>
      </c>
    </row>
    <row r="6314" spans="1:8" hidden="1" x14ac:dyDescent="0.25">
      <c r="A6314" t="s">
        <v>6245</v>
      </c>
      <c r="B6314" t="s">
        <v>6246</v>
      </c>
      <c r="C6314">
        <v>389</v>
      </c>
      <c r="D6314" t="s">
        <v>3639</v>
      </c>
      <c r="E6314">
        <v>23</v>
      </c>
      <c r="F6314">
        <v>66</v>
      </c>
      <c r="G6314">
        <v>4169</v>
      </c>
      <c r="H6314" t="s">
        <v>3640</v>
      </c>
    </row>
    <row r="6315" spans="1:8" hidden="1" x14ac:dyDescent="0.25">
      <c r="A6315" t="s">
        <v>6245</v>
      </c>
      <c r="B6315" t="s">
        <v>6246</v>
      </c>
      <c r="C6315">
        <v>389</v>
      </c>
      <c r="D6315" t="s">
        <v>3630</v>
      </c>
      <c r="E6315">
        <v>227</v>
      </c>
      <c r="F6315">
        <v>387</v>
      </c>
      <c r="G6315">
        <v>5833</v>
      </c>
      <c r="H6315" t="s">
        <v>3631</v>
      </c>
    </row>
    <row r="6316" spans="1:8" x14ac:dyDescent="0.25">
      <c r="A6316" t="s">
        <v>6245</v>
      </c>
      <c r="B6316" t="s">
        <v>6246</v>
      </c>
      <c r="C6316">
        <v>389</v>
      </c>
      <c r="D6316" t="s">
        <v>3632</v>
      </c>
      <c r="E6316">
        <v>96</v>
      </c>
      <c r="F6316">
        <v>157</v>
      </c>
      <c r="G6316">
        <v>6199</v>
      </c>
      <c r="H6316" t="s">
        <v>3633</v>
      </c>
    </row>
    <row r="6317" spans="1:8" hidden="1" x14ac:dyDescent="0.25">
      <c r="A6317" t="s">
        <v>831</v>
      </c>
      <c r="B6317" t="s">
        <v>2130</v>
      </c>
      <c r="C6317">
        <v>497</v>
      </c>
      <c r="D6317" t="s">
        <v>3798</v>
      </c>
      <c r="E6317">
        <v>269</v>
      </c>
      <c r="F6317">
        <v>291</v>
      </c>
      <c r="G6317">
        <v>132</v>
      </c>
    </row>
    <row r="6318" spans="1:8" hidden="1" x14ac:dyDescent="0.25">
      <c r="A6318" t="s">
        <v>831</v>
      </c>
      <c r="B6318" t="s">
        <v>2130</v>
      </c>
      <c r="C6318">
        <v>497</v>
      </c>
      <c r="D6318" t="s">
        <v>3630</v>
      </c>
      <c r="E6318">
        <v>331</v>
      </c>
      <c r="F6318">
        <v>491</v>
      </c>
      <c r="G6318">
        <v>5833</v>
      </c>
      <c r="H6318" t="s">
        <v>3631</v>
      </c>
    </row>
    <row r="6319" spans="1:8" x14ac:dyDescent="0.25">
      <c r="A6319" t="s">
        <v>831</v>
      </c>
      <c r="B6319" t="s">
        <v>2130</v>
      </c>
      <c r="C6319">
        <v>497</v>
      </c>
      <c r="D6319" t="s">
        <v>3632</v>
      </c>
      <c r="E6319">
        <v>177</v>
      </c>
      <c r="F6319">
        <v>268</v>
      </c>
      <c r="G6319">
        <v>6199</v>
      </c>
      <c r="H6319" t="s">
        <v>3633</v>
      </c>
    </row>
    <row r="6320" spans="1:8" hidden="1" x14ac:dyDescent="0.25">
      <c r="A6320" t="s">
        <v>832</v>
      </c>
      <c r="B6320" t="s">
        <v>2131</v>
      </c>
      <c r="C6320">
        <v>562</v>
      </c>
      <c r="D6320" t="s">
        <v>4202</v>
      </c>
      <c r="E6320">
        <v>1</v>
      </c>
      <c r="F6320">
        <v>59</v>
      </c>
      <c r="G6320">
        <v>87</v>
      </c>
    </row>
    <row r="6321" spans="1:8" hidden="1" x14ac:dyDescent="0.25">
      <c r="A6321" t="s">
        <v>832</v>
      </c>
      <c r="B6321" t="s">
        <v>2131</v>
      </c>
      <c r="C6321">
        <v>562</v>
      </c>
      <c r="D6321" t="s">
        <v>3630</v>
      </c>
      <c r="E6321">
        <v>358</v>
      </c>
      <c r="F6321">
        <v>519</v>
      </c>
      <c r="G6321">
        <v>5833</v>
      </c>
      <c r="H6321" t="s">
        <v>3631</v>
      </c>
    </row>
    <row r="6322" spans="1:8" x14ac:dyDescent="0.25">
      <c r="A6322" t="s">
        <v>832</v>
      </c>
      <c r="B6322" t="s">
        <v>2131</v>
      </c>
      <c r="C6322">
        <v>562</v>
      </c>
      <c r="D6322" t="s">
        <v>3632</v>
      </c>
      <c r="E6322">
        <v>180</v>
      </c>
      <c r="F6322">
        <v>303</v>
      </c>
      <c r="G6322">
        <v>6199</v>
      </c>
      <c r="H6322" t="s">
        <v>3633</v>
      </c>
    </row>
    <row r="6323" spans="1:8" hidden="1" x14ac:dyDescent="0.25">
      <c r="A6323" t="s">
        <v>833</v>
      </c>
      <c r="B6323" t="s">
        <v>2132</v>
      </c>
      <c r="C6323">
        <v>497</v>
      </c>
      <c r="D6323" t="s">
        <v>3798</v>
      </c>
      <c r="E6323">
        <v>269</v>
      </c>
      <c r="F6323">
        <v>291</v>
      </c>
      <c r="G6323">
        <v>132</v>
      </c>
    </row>
    <row r="6324" spans="1:8" hidden="1" x14ac:dyDescent="0.25">
      <c r="A6324" t="s">
        <v>833</v>
      </c>
      <c r="B6324" t="s">
        <v>2132</v>
      </c>
      <c r="C6324">
        <v>497</v>
      </c>
      <c r="D6324" t="s">
        <v>3630</v>
      </c>
      <c r="E6324">
        <v>331</v>
      </c>
      <c r="F6324">
        <v>491</v>
      </c>
      <c r="G6324">
        <v>5833</v>
      </c>
      <c r="H6324" t="s">
        <v>3631</v>
      </c>
    </row>
    <row r="6325" spans="1:8" x14ac:dyDescent="0.25">
      <c r="A6325" t="s">
        <v>833</v>
      </c>
      <c r="B6325" t="s">
        <v>2132</v>
      </c>
      <c r="C6325">
        <v>497</v>
      </c>
      <c r="D6325" t="s">
        <v>3632</v>
      </c>
      <c r="E6325">
        <v>177</v>
      </c>
      <c r="F6325">
        <v>268</v>
      </c>
      <c r="G6325">
        <v>6199</v>
      </c>
      <c r="H6325" t="s">
        <v>3633</v>
      </c>
    </row>
    <row r="6326" spans="1:8" hidden="1" x14ac:dyDescent="0.25">
      <c r="A6326" t="s">
        <v>834</v>
      </c>
      <c r="B6326" t="s">
        <v>2133</v>
      </c>
      <c r="C6326">
        <v>562</v>
      </c>
      <c r="D6326" t="s">
        <v>4202</v>
      </c>
      <c r="E6326">
        <v>1</v>
      </c>
      <c r="F6326">
        <v>59</v>
      </c>
      <c r="G6326">
        <v>87</v>
      </c>
    </row>
    <row r="6327" spans="1:8" hidden="1" x14ac:dyDescent="0.25">
      <c r="A6327" t="s">
        <v>834</v>
      </c>
      <c r="B6327" t="s">
        <v>2133</v>
      </c>
      <c r="C6327">
        <v>562</v>
      </c>
      <c r="D6327" t="s">
        <v>3630</v>
      </c>
      <c r="E6327">
        <v>358</v>
      </c>
      <c r="F6327">
        <v>519</v>
      </c>
      <c r="G6327">
        <v>5833</v>
      </c>
      <c r="H6327" t="s">
        <v>3631</v>
      </c>
    </row>
    <row r="6328" spans="1:8" x14ac:dyDescent="0.25">
      <c r="A6328" t="s">
        <v>834</v>
      </c>
      <c r="B6328" t="s">
        <v>2133</v>
      </c>
      <c r="C6328">
        <v>562</v>
      </c>
      <c r="D6328" t="s">
        <v>3632</v>
      </c>
      <c r="E6328">
        <v>180</v>
      </c>
      <c r="F6328">
        <v>303</v>
      </c>
      <c r="G6328">
        <v>6199</v>
      </c>
      <c r="H6328" t="s">
        <v>3633</v>
      </c>
    </row>
    <row r="6329" spans="1:8" hidden="1" x14ac:dyDescent="0.25">
      <c r="A6329" t="s">
        <v>6247</v>
      </c>
      <c r="B6329" t="s">
        <v>6248</v>
      </c>
      <c r="C6329">
        <v>389</v>
      </c>
      <c r="D6329" t="s">
        <v>3639</v>
      </c>
      <c r="E6329">
        <v>23</v>
      </c>
      <c r="F6329">
        <v>66</v>
      </c>
      <c r="G6329">
        <v>4169</v>
      </c>
      <c r="H6329" t="s">
        <v>3640</v>
      </c>
    </row>
    <row r="6330" spans="1:8" hidden="1" x14ac:dyDescent="0.25">
      <c r="A6330" t="s">
        <v>6247</v>
      </c>
      <c r="B6330" t="s">
        <v>6248</v>
      </c>
      <c r="C6330">
        <v>389</v>
      </c>
      <c r="D6330" t="s">
        <v>3630</v>
      </c>
      <c r="E6330">
        <v>227</v>
      </c>
      <c r="F6330">
        <v>387</v>
      </c>
      <c r="G6330">
        <v>5833</v>
      </c>
      <c r="H6330" t="s">
        <v>3631</v>
      </c>
    </row>
    <row r="6331" spans="1:8" x14ac:dyDescent="0.25">
      <c r="A6331" t="s">
        <v>6247</v>
      </c>
      <c r="B6331" t="s">
        <v>6248</v>
      </c>
      <c r="C6331">
        <v>389</v>
      </c>
      <c r="D6331" t="s">
        <v>3632</v>
      </c>
      <c r="E6331">
        <v>96</v>
      </c>
      <c r="F6331">
        <v>157</v>
      </c>
      <c r="G6331">
        <v>6199</v>
      </c>
      <c r="H6331" t="s">
        <v>3633</v>
      </c>
    </row>
    <row r="6332" spans="1:8" hidden="1" x14ac:dyDescent="0.25">
      <c r="A6332" t="s">
        <v>835</v>
      </c>
      <c r="B6332" t="s">
        <v>2134</v>
      </c>
      <c r="C6332">
        <v>567</v>
      </c>
      <c r="D6332" t="s">
        <v>3630</v>
      </c>
      <c r="E6332">
        <v>362</v>
      </c>
      <c r="F6332">
        <v>520</v>
      </c>
      <c r="G6332">
        <v>5833</v>
      </c>
      <c r="H6332" t="s">
        <v>3631</v>
      </c>
    </row>
    <row r="6333" spans="1:8" x14ac:dyDescent="0.25">
      <c r="A6333" t="s">
        <v>835</v>
      </c>
      <c r="B6333" t="s">
        <v>2134</v>
      </c>
      <c r="C6333">
        <v>567</v>
      </c>
      <c r="D6333" t="s">
        <v>3632</v>
      </c>
      <c r="E6333">
        <v>178</v>
      </c>
      <c r="F6333">
        <v>306</v>
      </c>
      <c r="G6333">
        <v>6199</v>
      </c>
      <c r="H6333" t="s">
        <v>3633</v>
      </c>
    </row>
    <row r="6334" spans="1:8" hidden="1" x14ac:dyDescent="0.25">
      <c r="A6334" t="s">
        <v>6249</v>
      </c>
      <c r="B6334" t="s">
        <v>6250</v>
      </c>
      <c r="C6334">
        <v>412</v>
      </c>
      <c r="D6334" t="s">
        <v>3639</v>
      </c>
      <c r="E6334">
        <v>46</v>
      </c>
      <c r="F6334">
        <v>91</v>
      </c>
      <c r="G6334">
        <v>4169</v>
      </c>
      <c r="H6334" t="s">
        <v>3640</v>
      </c>
    </row>
    <row r="6335" spans="1:8" hidden="1" x14ac:dyDescent="0.25">
      <c r="A6335" t="s">
        <v>6249</v>
      </c>
      <c r="B6335" t="s">
        <v>6250</v>
      </c>
      <c r="C6335">
        <v>412</v>
      </c>
      <c r="D6335" t="s">
        <v>3630</v>
      </c>
      <c r="E6335">
        <v>250</v>
      </c>
      <c r="F6335">
        <v>410</v>
      </c>
      <c r="G6335">
        <v>5833</v>
      </c>
      <c r="H6335" t="s">
        <v>3631</v>
      </c>
    </row>
    <row r="6336" spans="1:8" x14ac:dyDescent="0.25">
      <c r="A6336" t="s">
        <v>6249</v>
      </c>
      <c r="B6336" t="s">
        <v>6250</v>
      </c>
      <c r="C6336">
        <v>412</v>
      </c>
      <c r="D6336" t="s">
        <v>3632</v>
      </c>
      <c r="E6336">
        <v>119</v>
      </c>
      <c r="F6336">
        <v>180</v>
      </c>
      <c r="G6336">
        <v>6199</v>
      </c>
      <c r="H6336" t="s">
        <v>3633</v>
      </c>
    </row>
    <row r="6337" spans="1:8" hidden="1" x14ac:dyDescent="0.25">
      <c r="A6337" t="s">
        <v>836</v>
      </c>
      <c r="B6337" t="s">
        <v>2135</v>
      </c>
      <c r="C6337">
        <v>512</v>
      </c>
      <c r="D6337" t="s">
        <v>4287</v>
      </c>
      <c r="E6337">
        <v>1</v>
      </c>
      <c r="F6337">
        <v>179</v>
      </c>
      <c r="G6337">
        <v>123</v>
      </c>
    </row>
    <row r="6338" spans="1:8" hidden="1" x14ac:dyDescent="0.25">
      <c r="A6338" t="s">
        <v>836</v>
      </c>
      <c r="B6338" t="s">
        <v>2135</v>
      </c>
      <c r="C6338">
        <v>512</v>
      </c>
      <c r="D6338" t="s">
        <v>3630</v>
      </c>
      <c r="E6338">
        <v>336</v>
      </c>
      <c r="F6338">
        <v>507</v>
      </c>
      <c r="G6338">
        <v>5833</v>
      </c>
      <c r="H6338" t="s">
        <v>3631</v>
      </c>
    </row>
    <row r="6339" spans="1:8" x14ac:dyDescent="0.25">
      <c r="A6339" t="s">
        <v>836</v>
      </c>
      <c r="B6339" t="s">
        <v>2135</v>
      </c>
      <c r="C6339">
        <v>512</v>
      </c>
      <c r="D6339" t="s">
        <v>3632</v>
      </c>
      <c r="E6339">
        <v>180</v>
      </c>
      <c r="F6339">
        <v>275</v>
      </c>
      <c r="G6339">
        <v>6199</v>
      </c>
      <c r="H6339" t="s">
        <v>3633</v>
      </c>
    </row>
    <row r="6340" spans="1:8" hidden="1" x14ac:dyDescent="0.25">
      <c r="A6340" t="s">
        <v>837</v>
      </c>
      <c r="B6340" t="s">
        <v>2136</v>
      </c>
      <c r="C6340">
        <v>567</v>
      </c>
      <c r="D6340" t="s">
        <v>3630</v>
      </c>
      <c r="E6340">
        <v>362</v>
      </c>
      <c r="F6340">
        <v>520</v>
      </c>
      <c r="G6340">
        <v>5833</v>
      </c>
      <c r="H6340" t="s">
        <v>3631</v>
      </c>
    </row>
    <row r="6341" spans="1:8" x14ac:dyDescent="0.25">
      <c r="A6341" t="s">
        <v>837</v>
      </c>
      <c r="B6341" t="s">
        <v>2136</v>
      </c>
      <c r="C6341">
        <v>567</v>
      </c>
      <c r="D6341" t="s">
        <v>3632</v>
      </c>
      <c r="E6341">
        <v>178</v>
      </c>
      <c r="F6341">
        <v>306</v>
      </c>
      <c r="G6341">
        <v>6199</v>
      </c>
      <c r="H6341" t="s">
        <v>3633</v>
      </c>
    </row>
    <row r="6342" spans="1:8" hidden="1" x14ac:dyDescent="0.25">
      <c r="A6342" t="s">
        <v>6251</v>
      </c>
      <c r="B6342" t="s">
        <v>6252</v>
      </c>
      <c r="C6342">
        <v>412</v>
      </c>
      <c r="D6342" t="s">
        <v>3639</v>
      </c>
      <c r="E6342">
        <v>46</v>
      </c>
      <c r="F6342">
        <v>91</v>
      </c>
      <c r="G6342">
        <v>4169</v>
      </c>
      <c r="H6342" t="s">
        <v>3640</v>
      </c>
    </row>
    <row r="6343" spans="1:8" hidden="1" x14ac:dyDescent="0.25">
      <c r="A6343" t="s">
        <v>6251</v>
      </c>
      <c r="B6343" t="s">
        <v>6252</v>
      </c>
      <c r="C6343">
        <v>412</v>
      </c>
      <c r="D6343" t="s">
        <v>3630</v>
      </c>
      <c r="E6343">
        <v>250</v>
      </c>
      <c r="F6343">
        <v>410</v>
      </c>
      <c r="G6343">
        <v>5833</v>
      </c>
      <c r="H6343" t="s">
        <v>3631</v>
      </c>
    </row>
    <row r="6344" spans="1:8" x14ac:dyDescent="0.25">
      <c r="A6344" t="s">
        <v>6251</v>
      </c>
      <c r="B6344" t="s">
        <v>6252</v>
      </c>
      <c r="C6344">
        <v>412</v>
      </c>
      <c r="D6344" t="s">
        <v>3632</v>
      </c>
      <c r="E6344">
        <v>119</v>
      </c>
      <c r="F6344">
        <v>180</v>
      </c>
      <c r="G6344">
        <v>6199</v>
      </c>
      <c r="H6344" t="s">
        <v>3633</v>
      </c>
    </row>
    <row r="6345" spans="1:8" hidden="1" x14ac:dyDescent="0.25">
      <c r="A6345" t="s">
        <v>838</v>
      </c>
      <c r="B6345" t="s">
        <v>2137</v>
      </c>
      <c r="C6345">
        <v>512</v>
      </c>
      <c r="D6345" t="s">
        <v>4287</v>
      </c>
      <c r="E6345">
        <v>1</v>
      </c>
      <c r="F6345">
        <v>179</v>
      </c>
      <c r="G6345">
        <v>123</v>
      </c>
    </row>
    <row r="6346" spans="1:8" hidden="1" x14ac:dyDescent="0.25">
      <c r="A6346" t="s">
        <v>838</v>
      </c>
      <c r="B6346" t="s">
        <v>2137</v>
      </c>
      <c r="C6346">
        <v>512</v>
      </c>
      <c r="D6346" t="s">
        <v>3630</v>
      </c>
      <c r="E6346">
        <v>336</v>
      </c>
      <c r="F6346">
        <v>507</v>
      </c>
      <c r="G6346">
        <v>5833</v>
      </c>
      <c r="H6346" t="s">
        <v>3631</v>
      </c>
    </row>
    <row r="6347" spans="1:8" x14ac:dyDescent="0.25">
      <c r="A6347" t="s">
        <v>838</v>
      </c>
      <c r="B6347" t="s">
        <v>2137</v>
      </c>
      <c r="C6347">
        <v>512</v>
      </c>
      <c r="D6347" t="s">
        <v>3632</v>
      </c>
      <c r="E6347">
        <v>180</v>
      </c>
      <c r="F6347">
        <v>275</v>
      </c>
      <c r="G6347">
        <v>6199</v>
      </c>
      <c r="H6347" t="s">
        <v>3633</v>
      </c>
    </row>
    <row r="6348" spans="1:8" hidden="1" x14ac:dyDescent="0.25">
      <c r="A6348" t="s">
        <v>839</v>
      </c>
      <c r="B6348" t="s">
        <v>2138</v>
      </c>
      <c r="C6348">
        <v>567</v>
      </c>
      <c r="D6348" t="s">
        <v>3630</v>
      </c>
      <c r="E6348">
        <v>362</v>
      </c>
      <c r="F6348">
        <v>520</v>
      </c>
      <c r="G6348">
        <v>5833</v>
      </c>
      <c r="H6348" t="s">
        <v>3631</v>
      </c>
    </row>
    <row r="6349" spans="1:8" x14ac:dyDescent="0.25">
      <c r="A6349" t="s">
        <v>839</v>
      </c>
      <c r="B6349" t="s">
        <v>2138</v>
      </c>
      <c r="C6349">
        <v>567</v>
      </c>
      <c r="D6349" t="s">
        <v>3632</v>
      </c>
      <c r="E6349">
        <v>178</v>
      </c>
      <c r="F6349">
        <v>306</v>
      </c>
      <c r="G6349">
        <v>6199</v>
      </c>
      <c r="H6349" t="s">
        <v>3633</v>
      </c>
    </row>
    <row r="6350" spans="1:8" hidden="1" x14ac:dyDescent="0.25">
      <c r="A6350" t="s">
        <v>6253</v>
      </c>
      <c r="B6350" t="s">
        <v>6254</v>
      </c>
      <c r="C6350">
        <v>412</v>
      </c>
      <c r="D6350" t="s">
        <v>3639</v>
      </c>
      <c r="E6350">
        <v>46</v>
      </c>
      <c r="F6350">
        <v>91</v>
      </c>
      <c r="G6350">
        <v>4169</v>
      </c>
      <c r="H6350" t="s">
        <v>3640</v>
      </c>
    </row>
    <row r="6351" spans="1:8" hidden="1" x14ac:dyDescent="0.25">
      <c r="A6351" t="s">
        <v>6253</v>
      </c>
      <c r="B6351" t="s">
        <v>6254</v>
      </c>
      <c r="C6351">
        <v>412</v>
      </c>
      <c r="D6351" t="s">
        <v>3630</v>
      </c>
      <c r="E6351">
        <v>250</v>
      </c>
      <c r="F6351">
        <v>410</v>
      </c>
      <c r="G6351">
        <v>5833</v>
      </c>
      <c r="H6351" t="s">
        <v>3631</v>
      </c>
    </row>
    <row r="6352" spans="1:8" x14ac:dyDescent="0.25">
      <c r="A6352" t="s">
        <v>6253</v>
      </c>
      <c r="B6352" t="s">
        <v>6254</v>
      </c>
      <c r="C6352">
        <v>412</v>
      </c>
      <c r="D6352" t="s">
        <v>3632</v>
      </c>
      <c r="E6352">
        <v>119</v>
      </c>
      <c r="F6352">
        <v>180</v>
      </c>
      <c r="G6352">
        <v>6199</v>
      </c>
      <c r="H6352" t="s">
        <v>3633</v>
      </c>
    </row>
    <row r="6353" spans="1:8" hidden="1" x14ac:dyDescent="0.25">
      <c r="A6353" t="s">
        <v>840</v>
      </c>
      <c r="B6353" t="s">
        <v>2139</v>
      </c>
      <c r="C6353">
        <v>512</v>
      </c>
      <c r="D6353" t="s">
        <v>4287</v>
      </c>
      <c r="E6353">
        <v>1</v>
      </c>
      <c r="F6353">
        <v>179</v>
      </c>
      <c r="G6353">
        <v>123</v>
      </c>
    </row>
    <row r="6354" spans="1:8" hidden="1" x14ac:dyDescent="0.25">
      <c r="A6354" t="s">
        <v>840</v>
      </c>
      <c r="B6354" t="s">
        <v>2139</v>
      </c>
      <c r="C6354">
        <v>512</v>
      </c>
      <c r="D6354" t="s">
        <v>3630</v>
      </c>
      <c r="E6354">
        <v>336</v>
      </c>
      <c r="F6354">
        <v>507</v>
      </c>
      <c r="G6354">
        <v>5833</v>
      </c>
      <c r="H6354" t="s">
        <v>3631</v>
      </c>
    </row>
    <row r="6355" spans="1:8" x14ac:dyDescent="0.25">
      <c r="A6355" t="s">
        <v>840</v>
      </c>
      <c r="B6355" t="s">
        <v>2139</v>
      </c>
      <c r="C6355">
        <v>512</v>
      </c>
      <c r="D6355" t="s">
        <v>3632</v>
      </c>
      <c r="E6355">
        <v>180</v>
      </c>
      <c r="F6355">
        <v>275</v>
      </c>
      <c r="G6355">
        <v>6199</v>
      </c>
      <c r="H6355" t="s">
        <v>3633</v>
      </c>
    </row>
    <row r="6356" spans="1:8" hidden="1" x14ac:dyDescent="0.25">
      <c r="A6356" t="s">
        <v>841</v>
      </c>
      <c r="B6356" t="s">
        <v>2140</v>
      </c>
      <c r="C6356">
        <v>567</v>
      </c>
      <c r="D6356" t="s">
        <v>3630</v>
      </c>
      <c r="E6356">
        <v>362</v>
      </c>
      <c r="F6356">
        <v>520</v>
      </c>
      <c r="G6356">
        <v>5833</v>
      </c>
      <c r="H6356" t="s">
        <v>3631</v>
      </c>
    </row>
    <row r="6357" spans="1:8" x14ac:dyDescent="0.25">
      <c r="A6357" t="s">
        <v>841</v>
      </c>
      <c r="B6357" t="s">
        <v>2140</v>
      </c>
      <c r="C6357">
        <v>567</v>
      </c>
      <c r="D6357" t="s">
        <v>3632</v>
      </c>
      <c r="E6357">
        <v>178</v>
      </c>
      <c r="F6357">
        <v>306</v>
      </c>
      <c r="G6357">
        <v>6199</v>
      </c>
      <c r="H6357" t="s">
        <v>3633</v>
      </c>
    </row>
    <row r="6358" spans="1:8" hidden="1" x14ac:dyDescent="0.25">
      <c r="A6358" t="s">
        <v>6255</v>
      </c>
      <c r="B6358" t="s">
        <v>6256</v>
      </c>
      <c r="C6358">
        <v>686</v>
      </c>
      <c r="D6358" t="s">
        <v>3680</v>
      </c>
      <c r="E6358">
        <v>1</v>
      </c>
      <c r="F6358">
        <v>114</v>
      </c>
      <c r="G6358">
        <v>197</v>
      </c>
    </row>
    <row r="6359" spans="1:8" hidden="1" x14ac:dyDescent="0.25">
      <c r="A6359" t="s">
        <v>6255</v>
      </c>
      <c r="B6359" t="s">
        <v>6256</v>
      </c>
      <c r="C6359">
        <v>686</v>
      </c>
      <c r="D6359" t="s">
        <v>3630</v>
      </c>
      <c r="E6359">
        <v>465</v>
      </c>
      <c r="F6359">
        <v>626</v>
      </c>
      <c r="G6359">
        <v>5833</v>
      </c>
      <c r="H6359" t="s">
        <v>3631</v>
      </c>
    </row>
    <row r="6360" spans="1:8" x14ac:dyDescent="0.25">
      <c r="A6360" t="s">
        <v>6255</v>
      </c>
      <c r="B6360" t="s">
        <v>6256</v>
      </c>
      <c r="C6360">
        <v>686</v>
      </c>
      <c r="D6360" t="s">
        <v>3632</v>
      </c>
      <c r="E6360">
        <v>145</v>
      </c>
      <c r="F6360">
        <v>208</v>
      </c>
      <c r="G6360">
        <v>6199</v>
      </c>
      <c r="H6360" t="s">
        <v>3633</v>
      </c>
    </row>
    <row r="6361" spans="1:8" x14ac:dyDescent="0.25">
      <c r="A6361" t="s">
        <v>6255</v>
      </c>
      <c r="B6361" t="s">
        <v>6256</v>
      </c>
      <c r="C6361">
        <v>686</v>
      </c>
      <c r="D6361" t="s">
        <v>3632</v>
      </c>
      <c r="E6361">
        <v>210</v>
      </c>
      <c r="F6361">
        <v>280</v>
      </c>
      <c r="G6361">
        <v>6199</v>
      </c>
      <c r="H6361" t="s">
        <v>3633</v>
      </c>
    </row>
    <row r="6362" spans="1:8" x14ac:dyDescent="0.25">
      <c r="A6362" t="s">
        <v>6255</v>
      </c>
      <c r="B6362" t="s">
        <v>6256</v>
      </c>
      <c r="C6362">
        <v>686</v>
      </c>
      <c r="D6362" t="s">
        <v>3632</v>
      </c>
      <c r="E6362">
        <v>284</v>
      </c>
      <c r="F6362">
        <v>362</v>
      </c>
      <c r="G6362">
        <v>6199</v>
      </c>
      <c r="H6362" t="s">
        <v>3633</v>
      </c>
    </row>
    <row r="6363" spans="1:8" hidden="1" x14ac:dyDescent="0.25">
      <c r="A6363" t="s">
        <v>6257</v>
      </c>
      <c r="B6363" t="s">
        <v>6258</v>
      </c>
      <c r="C6363">
        <v>412</v>
      </c>
      <c r="D6363" t="s">
        <v>3639</v>
      </c>
      <c r="E6363">
        <v>46</v>
      </c>
      <c r="F6363">
        <v>91</v>
      </c>
      <c r="G6363">
        <v>4169</v>
      </c>
      <c r="H6363" t="s">
        <v>3640</v>
      </c>
    </row>
    <row r="6364" spans="1:8" hidden="1" x14ac:dyDescent="0.25">
      <c r="A6364" t="s">
        <v>6257</v>
      </c>
      <c r="B6364" t="s">
        <v>6258</v>
      </c>
      <c r="C6364">
        <v>412</v>
      </c>
      <c r="D6364" t="s">
        <v>3630</v>
      </c>
      <c r="E6364">
        <v>250</v>
      </c>
      <c r="F6364">
        <v>410</v>
      </c>
      <c r="G6364">
        <v>5833</v>
      </c>
      <c r="H6364" t="s">
        <v>3631</v>
      </c>
    </row>
    <row r="6365" spans="1:8" x14ac:dyDescent="0.25">
      <c r="A6365" t="s">
        <v>6257</v>
      </c>
      <c r="B6365" t="s">
        <v>6258</v>
      </c>
      <c r="C6365">
        <v>412</v>
      </c>
      <c r="D6365" t="s">
        <v>3632</v>
      </c>
      <c r="E6365">
        <v>119</v>
      </c>
      <c r="F6365">
        <v>180</v>
      </c>
      <c r="G6365">
        <v>6199</v>
      </c>
      <c r="H6365" t="s">
        <v>3633</v>
      </c>
    </row>
    <row r="6366" spans="1:8" hidden="1" x14ac:dyDescent="0.25">
      <c r="A6366" t="s">
        <v>842</v>
      </c>
      <c r="B6366" t="s">
        <v>2141</v>
      </c>
      <c r="C6366">
        <v>512</v>
      </c>
      <c r="D6366" t="s">
        <v>4287</v>
      </c>
      <c r="E6366">
        <v>1</v>
      </c>
      <c r="F6366">
        <v>179</v>
      </c>
      <c r="G6366">
        <v>123</v>
      </c>
    </row>
    <row r="6367" spans="1:8" hidden="1" x14ac:dyDescent="0.25">
      <c r="A6367" t="s">
        <v>842</v>
      </c>
      <c r="B6367" t="s">
        <v>2141</v>
      </c>
      <c r="C6367">
        <v>512</v>
      </c>
      <c r="D6367" t="s">
        <v>3630</v>
      </c>
      <c r="E6367">
        <v>336</v>
      </c>
      <c r="F6367">
        <v>507</v>
      </c>
      <c r="G6367">
        <v>5833</v>
      </c>
      <c r="H6367" t="s">
        <v>3631</v>
      </c>
    </row>
    <row r="6368" spans="1:8" x14ac:dyDescent="0.25">
      <c r="A6368" t="s">
        <v>842</v>
      </c>
      <c r="B6368" t="s">
        <v>2141</v>
      </c>
      <c r="C6368">
        <v>512</v>
      </c>
      <c r="D6368" t="s">
        <v>3632</v>
      </c>
      <c r="E6368">
        <v>180</v>
      </c>
      <c r="F6368">
        <v>275</v>
      </c>
      <c r="G6368">
        <v>6199</v>
      </c>
      <c r="H6368" t="s">
        <v>3633</v>
      </c>
    </row>
    <row r="6369" spans="1:8" hidden="1" x14ac:dyDescent="0.25">
      <c r="A6369" t="s">
        <v>843</v>
      </c>
      <c r="B6369" t="s">
        <v>2142</v>
      </c>
      <c r="C6369">
        <v>567</v>
      </c>
      <c r="D6369" t="s">
        <v>3630</v>
      </c>
      <c r="E6369">
        <v>362</v>
      </c>
      <c r="F6369">
        <v>520</v>
      </c>
      <c r="G6369">
        <v>5833</v>
      </c>
      <c r="H6369" t="s">
        <v>3631</v>
      </c>
    </row>
    <row r="6370" spans="1:8" x14ac:dyDescent="0.25">
      <c r="A6370" t="s">
        <v>843</v>
      </c>
      <c r="B6370" t="s">
        <v>2142</v>
      </c>
      <c r="C6370">
        <v>567</v>
      </c>
      <c r="D6370" t="s">
        <v>3632</v>
      </c>
      <c r="E6370">
        <v>178</v>
      </c>
      <c r="F6370">
        <v>306</v>
      </c>
      <c r="G6370">
        <v>6199</v>
      </c>
      <c r="H6370" t="s">
        <v>3633</v>
      </c>
    </row>
    <row r="6371" spans="1:8" hidden="1" x14ac:dyDescent="0.25">
      <c r="A6371" t="s">
        <v>6259</v>
      </c>
      <c r="B6371" t="s">
        <v>6260</v>
      </c>
      <c r="C6371">
        <v>686</v>
      </c>
      <c r="D6371" t="s">
        <v>3680</v>
      </c>
      <c r="E6371">
        <v>1</v>
      </c>
      <c r="F6371">
        <v>114</v>
      </c>
      <c r="G6371">
        <v>197</v>
      </c>
    </row>
    <row r="6372" spans="1:8" hidden="1" x14ac:dyDescent="0.25">
      <c r="A6372" t="s">
        <v>6259</v>
      </c>
      <c r="B6372" t="s">
        <v>6260</v>
      </c>
      <c r="C6372">
        <v>686</v>
      </c>
      <c r="D6372" t="s">
        <v>3630</v>
      </c>
      <c r="E6372">
        <v>465</v>
      </c>
      <c r="F6372">
        <v>626</v>
      </c>
      <c r="G6372">
        <v>5833</v>
      </c>
      <c r="H6372" t="s">
        <v>3631</v>
      </c>
    </row>
    <row r="6373" spans="1:8" x14ac:dyDescent="0.25">
      <c r="A6373" t="s">
        <v>6259</v>
      </c>
      <c r="B6373" t="s">
        <v>6260</v>
      </c>
      <c r="C6373">
        <v>686</v>
      </c>
      <c r="D6373" t="s">
        <v>3632</v>
      </c>
      <c r="E6373">
        <v>145</v>
      </c>
      <c r="F6373">
        <v>208</v>
      </c>
      <c r="G6373">
        <v>6199</v>
      </c>
      <c r="H6373" t="s">
        <v>3633</v>
      </c>
    </row>
    <row r="6374" spans="1:8" x14ac:dyDescent="0.25">
      <c r="A6374" t="s">
        <v>6259</v>
      </c>
      <c r="B6374" t="s">
        <v>6260</v>
      </c>
      <c r="C6374">
        <v>686</v>
      </c>
      <c r="D6374" t="s">
        <v>3632</v>
      </c>
      <c r="E6374">
        <v>210</v>
      </c>
      <c r="F6374">
        <v>280</v>
      </c>
      <c r="G6374">
        <v>6199</v>
      </c>
      <c r="H6374" t="s">
        <v>3633</v>
      </c>
    </row>
    <row r="6375" spans="1:8" x14ac:dyDescent="0.25">
      <c r="A6375" t="s">
        <v>6259</v>
      </c>
      <c r="B6375" t="s">
        <v>6260</v>
      </c>
      <c r="C6375">
        <v>686</v>
      </c>
      <c r="D6375" t="s">
        <v>3632</v>
      </c>
      <c r="E6375">
        <v>284</v>
      </c>
      <c r="F6375">
        <v>362</v>
      </c>
      <c r="G6375">
        <v>6199</v>
      </c>
      <c r="H6375" t="s">
        <v>3633</v>
      </c>
    </row>
    <row r="6376" spans="1:8" hidden="1" x14ac:dyDescent="0.25">
      <c r="A6376" t="s">
        <v>6261</v>
      </c>
      <c r="B6376" t="s">
        <v>6262</v>
      </c>
      <c r="C6376">
        <v>412</v>
      </c>
      <c r="D6376" t="s">
        <v>3639</v>
      </c>
      <c r="E6376">
        <v>46</v>
      </c>
      <c r="F6376">
        <v>91</v>
      </c>
      <c r="G6376">
        <v>4169</v>
      </c>
      <c r="H6376" t="s">
        <v>3640</v>
      </c>
    </row>
    <row r="6377" spans="1:8" hidden="1" x14ac:dyDescent="0.25">
      <c r="A6377" t="s">
        <v>6261</v>
      </c>
      <c r="B6377" t="s">
        <v>6262</v>
      </c>
      <c r="C6377">
        <v>412</v>
      </c>
      <c r="D6377" t="s">
        <v>3630</v>
      </c>
      <c r="E6377">
        <v>250</v>
      </c>
      <c r="F6377">
        <v>410</v>
      </c>
      <c r="G6377">
        <v>5833</v>
      </c>
      <c r="H6377" t="s">
        <v>3631</v>
      </c>
    </row>
    <row r="6378" spans="1:8" x14ac:dyDescent="0.25">
      <c r="A6378" t="s">
        <v>6261</v>
      </c>
      <c r="B6378" t="s">
        <v>6262</v>
      </c>
      <c r="C6378">
        <v>412</v>
      </c>
      <c r="D6378" t="s">
        <v>3632</v>
      </c>
      <c r="E6378">
        <v>119</v>
      </c>
      <c r="F6378">
        <v>180</v>
      </c>
      <c r="G6378">
        <v>6199</v>
      </c>
      <c r="H6378" t="s">
        <v>3633</v>
      </c>
    </row>
    <row r="6379" spans="1:8" hidden="1" x14ac:dyDescent="0.25">
      <c r="A6379" t="s">
        <v>844</v>
      </c>
      <c r="B6379" t="s">
        <v>2143</v>
      </c>
      <c r="C6379">
        <v>512</v>
      </c>
      <c r="D6379" t="s">
        <v>4287</v>
      </c>
      <c r="E6379">
        <v>1</v>
      </c>
      <c r="F6379">
        <v>179</v>
      </c>
      <c r="G6379">
        <v>123</v>
      </c>
    </row>
    <row r="6380" spans="1:8" hidden="1" x14ac:dyDescent="0.25">
      <c r="A6380" t="s">
        <v>844</v>
      </c>
      <c r="B6380" t="s">
        <v>2143</v>
      </c>
      <c r="C6380">
        <v>512</v>
      </c>
      <c r="D6380" t="s">
        <v>3630</v>
      </c>
      <c r="E6380">
        <v>336</v>
      </c>
      <c r="F6380">
        <v>507</v>
      </c>
      <c r="G6380">
        <v>5833</v>
      </c>
      <c r="H6380" t="s">
        <v>3631</v>
      </c>
    </row>
    <row r="6381" spans="1:8" x14ac:dyDescent="0.25">
      <c r="A6381" t="s">
        <v>844</v>
      </c>
      <c r="B6381" t="s">
        <v>2143</v>
      </c>
      <c r="C6381">
        <v>512</v>
      </c>
      <c r="D6381" t="s">
        <v>3632</v>
      </c>
      <c r="E6381">
        <v>180</v>
      </c>
      <c r="F6381">
        <v>275</v>
      </c>
      <c r="G6381">
        <v>6199</v>
      </c>
      <c r="H6381" t="s">
        <v>3633</v>
      </c>
    </row>
    <row r="6382" spans="1:8" hidden="1" x14ac:dyDescent="0.25">
      <c r="A6382" t="s">
        <v>845</v>
      </c>
      <c r="B6382" t="s">
        <v>2144</v>
      </c>
      <c r="C6382">
        <v>505</v>
      </c>
      <c r="D6382" t="s">
        <v>3630</v>
      </c>
      <c r="E6382">
        <v>300</v>
      </c>
      <c r="F6382">
        <v>458</v>
      </c>
      <c r="G6382">
        <v>5833</v>
      </c>
      <c r="H6382" t="s">
        <v>3631</v>
      </c>
    </row>
    <row r="6383" spans="1:8" x14ac:dyDescent="0.25">
      <c r="A6383" t="s">
        <v>845</v>
      </c>
      <c r="B6383" t="s">
        <v>2144</v>
      </c>
      <c r="C6383">
        <v>505</v>
      </c>
      <c r="D6383" t="s">
        <v>3632</v>
      </c>
      <c r="E6383">
        <v>116</v>
      </c>
      <c r="F6383">
        <v>244</v>
      </c>
      <c r="G6383">
        <v>6199</v>
      </c>
      <c r="H6383" t="s">
        <v>3633</v>
      </c>
    </row>
    <row r="6384" spans="1:8" hidden="1" x14ac:dyDescent="0.25">
      <c r="A6384" t="s">
        <v>6263</v>
      </c>
      <c r="B6384" t="s">
        <v>6264</v>
      </c>
      <c r="C6384">
        <v>686</v>
      </c>
      <c r="D6384" t="s">
        <v>3680</v>
      </c>
      <c r="E6384">
        <v>1</v>
      </c>
      <c r="F6384">
        <v>114</v>
      </c>
      <c r="G6384">
        <v>197</v>
      </c>
    </row>
    <row r="6385" spans="1:8" hidden="1" x14ac:dyDescent="0.25">
      <c r="A6385" t="s">
        <v>6263</v>
      </c>
      <c r="B6385" t="s">
        <v>6264</v>
      </c>
      <c r="C6385">
        <v>686</v>
      </c>
      <c r="D6385" t="s">
        <v>3630</v>
      </c>
      <c r="E6385">
        <v>465</v>
      </c>
      <c r="F6385">
        <v>626</v>
      </c>
      <c r="G6385">
        <v>5833</v>
      </c>
      <c r="H6385" t="s">
        <v>3631</v>
      </c>
    </row>
    <row r="6386" spans="1:8" x14ac:dyDescent="0.25">
      <c r="A6386" t="s">
        <v>6263</v>
      </c>
      <c r="B6386" t="s">
        <v>6264</v>
      </c>
      <c r="C6386">
        <v>686</v>
      </c>
      <c r="D6386" t="s">
        <v>3632</v>
      </c>
      <c r="E6386">
        <v>145</v>
      </c>
      <c r="F6386">
        <v>208</v>
      </c>
      <c r="G6386">
        <v>6199</v>
      </c>
      <c r="H6386" t="s">
        <v>3633</v>
      </c>
    </row>
    <row r="6387" spans="1:8" x14ac:dyDescent="0.25">
      <c r="A6387" t="s">
        <v>6263</v>
      </c>
      <c r="B6387" t="s">
        <v>6264</v>
      </c>
      <c r="C6387">
        <v>686</v>
      </c>
      <c r="D6387" t="s">
        <v>3632</v>
      </c>
      <c r="E6387">
        <v>210</v>
      </c>
      <c r="F6387">
        <v>280</v>
      </c>
      <c r="G6387">
        <v>6199</v>
      </c>
      <c r="H6387" t="s">
        <v>3633</v>
      </c>
    </row>
    <row r="6388" spans="1:8" x14ac:dyDescent="0.25">
      <c r="A6388" t="s">
        <v>6263</v>
      </c>
      <c r="B6388" t="s">
        <v>6264</v>
      </c>
      <c r="C6388">
        <v>686</v>
      </c>
      <c r="D6388" t="s">
        <v>3632</v>
      </c>
      <c r="E6388">
        <v>284</v>
      </c>
      <c r="F6388">
        <v>362</v>
      </c>
      <c r="G6388">
        <v>6199</v>
      </c>
      <c r="H6388" t="s">
        <v>3633</v>
      </c>
    </row>
    <row r="6389" spans="1:8" hidden="1" x14ac:dyDescent="0.25">
      <c r="A6389" t="s">
        <v>6265</v>
      </c>
      <c r="B6389" t="s">
        <v>6266</v>
      </c>
      <c r="C6389">
        <v>412</v>
      </c>
      <c r="D6389" t="s">
        <v>3639</v>
      </c>
      <c r="E6389">
        <v>46</v>
      </c>
      <c r="F6389">
        <v>91</v>
      </c>
      <c r="G6389">
        <v>4169</v>
      </c>
      <c r="H6389" t="s">
        <v>3640</v>
      </c>
    </row>
    <row r="6390" spans="1:8" hidden="1" x14ac:dyDescent="0.25">
      <c r="A6390" t="s">
        <v>6265</v>
      </c>
      <c r="B6390" t="s">
        <v>6266</v>
      </c>
      <c r="C6390">
        <v>412</v>
      </c>
      <c r="D6390" t="s">
        <v>3630</v>
      </c>
      <c r="E6390">
        <v>250</v>
      </c>
      <c r="F6390">
        <v>410</v>
      </c>
      <c r="G6390">
        <v>5833</v>
      </c>
      <c r="H6390" t="s">
        <v>3631</v>
      </c>
    </row>
    <row r="6391" spans="1:8" x14ac:dyDescent="0.25">
      <c r="A6391" t="s">
        <v>6265</v>
      </c>
      <c r="B6391" t="s">
        <v>6266</v>
      </c>
      <c r="C6391">
        <v>412</v>
      </c>
      <c r="D6391" t="s">
        <v>3632</v>
      </c>
      <c r="E6391">
        <v>119</v>
      </c>
      <c r="F6391">
        <v>180</v>
      </c>
      <c r="G6391">
        <v>6199</v>
      </c>
      <c r="H6391" t="s">
        <v>3633</v>
      </c>
    </row>
    <row r="6392" spans="1:8" hidden="1" x14ac:dyDescent="0.25">
      <c r="A6392" t="s">
        <v>846</v>
      </c>
      <c r="B6392" t="s">
        <v>2145</v>
      </c>
      <c r="C6392">
        <v>512</v>
      </c>
      <c r="D6392" t="s">
        <v>4287</v>
      </c>
      <c r="E6392">
        <v>1</v>
      </c>
      <c r="F6392">
        <v>179</v>
      </c>
      <c r="G6392">
        <v>123</v>
      </c>
    </row>
    <row r="6393" spans="1:8" hidden="1" x14ac:dyDescent="0.25">
      <c r="A6393" t="s">
        <v>846</v>
      </c>
      <c r="B6393" t="s">
        <v>2145</v>
      </c>
      <c r="C6393">
        <v>512</v>
      </c>
      <c r="D6393" t="s">
        <v>3630</v>
      </c>
      <c r="E6393">
        <v>336</v>
      </c>
      <c r="F6393">
        <v>507</v>
      </c>
      <c r="G6393">
        <v>5833</v>
      </c>
      <c r="H6393" t="s">
        <v>3631</v>
      </c>
    </row>
    <row r="6394" spans="1:8" x14ac:dyDescent="0.25">
      <c r="A6394" t="s">
        <v>846</v>
      </c>
      <c r="B6394" t="s">
        <v>2145</v>
      </c>
      <c r="C6394">
        <v>512</v>
      </c>
      <c r="D6394" t="s">
        <v>3632</v>
      </c>
      <c r="E6394">
        <v>180</v>
      </c>
      <c r="F6394">
        <v>275</v>
      </c>
      <c r="G6394">
        <v>6199</v>
      </c>
      <c r="H6394" t="s">
        <v>3633</v>
      </c>
    </row>
    <row r="6395" spans="1:8" hidden="1" x14ac:dyDescent="0.25">
      <c r="A6395" t="s">
        <v>847</v>
      </c>
      <c r="B6395" t="s">
        <v>2146</v>
      </c>
      <c r="C6395">
        <v>431</v>
      </c>
      <c r="D6395" t="s">
        <v>3630</v>
      </c>
      <c r="E6395">
        <v>255</v>
      </c>
      <c r="F6395">
        <v>414</v>
      </c>
      <c r="G6395">
        <v>5833</v>
      </c>
      <c r="H6395" t="s">
        <v>3631</v>
      </c>
    </row>
    <row r="6396" spans="1:8" x14ac:dyDescent="0.25">
      <c r="A6396" t="s">
        <v>847</v>
      </c>
      <c r="B6396" t="s">
        <v>2146</v>
      </c>
      <c r="C6396">
        <v>431</v>
      </c>
      <c r="D6396" t="s">
        <v>3632</v>
      </c>
      <c r="E6396">
        <v>111</v>
      </c>
      <c r="F6396">
        <v>176</v>
      </c>
      <c r="G6396">
        <v>6199</v>
      </c>
      <c r="H6396" t="s">
        <v>3633</v>
      </c>
    </row>
    <row r="6397" spans="1:8" hidden="1" x14ac:dyDescent="0.25">
      <c r="A6397" t="s">
        <v>848</v>
      </c>
      <c r="B6397" t="s">
        <v>2147</v>
      </c>
      <c r="C6397">
        <v>817</v>
      </c>
      <c r="D6397" t="s">
        <v>3630</v>
      </c>
      <c r="E6397">
        <v>600</v>
      </c>
      <c r="F6397">
        <v>763</v>
      </c>
      <c r="G6397">
        <v>5833</v>
      </c>
      <c r="H6397" t="s">
        <v>3631</v>
      </c>
    </row>
    <row r="6398" spans="1:8" x14ac:dyDescent="0.25">
      <c r="A6398" t="s">
        <v>848</v>
      </c>
      <c r="B6398" t="s">
        <v>2147</v>
      </c>
      <c r="C6398">
        <v>817</v>
      </c>
      <c r="D6398" t="s">
        <v>3632</v>
      </c>
      <c r="E6398">
        <v>192</v>
      </c>
      <c r="F6398">
        <v>253</v>
      </c>
      <c r="G6398">
        <v>6199</v>
      </c>
      <c r="H6398" t="s">
        <v>3633</v>
      </c>
    </row>
    <row r="6399" spans="1:8" hidden="1" x14ac:dyDescent="0.25">
      <c r="A6399" t="s">
        <v>849</v>
      </c>
      <c r="B6399" t="s">
        <v>2148</v>
      </c>
      <c r="C6399">
        <v>364</v>
      </c>
      <c r="D6399" t="s">
        <v>3630</v>
      </c>
      <c r="E6399">
        <v>180</v>
      </c>
      <c r="F6399">
        <v>340</v>
      </c>
      <c r="G6399">
        <v>5833</v>
      </c>
      <c r="H6399" t="s">
        <v>3631</v>
      </c>
    </row>
    <row r="6400" spans="1:8" x14ac:dyDescent="0.25">
      <c r="A6400" t="s">
        <v>849</v>
      </c>
      <c r="B6400" t="s">
        <v>2148</v>
      </c>
      <c r="C6400">
        <v>364</v>
      </c>
      <c r="D6400" t="s">
        <v>3632</v>
      </c>
      <c r="E6400">
        <v>57</v>
      </c>
      <c r="F6400">
        <v>116</v>
      </c>
      <c r="G6400">
        <v>6199</v>
      </c>
      <c r="H6400" t="s">
        <v>3633</v>
      </c>
    </row>
    <row r="6401" spans="1:8" hidden="1" x14ac:dyDescent="0.25">
      <c r="A6401" t="s">
        <v>850</v>
      </c>
      <c r="B6401" t="s">
        <v>2149</v>
      </c>
      <c r="C6401">
        <v>610</v>
      </c>
      <c r="D6401" t="s">
        <v>3630</v>
      </c>
      <c r="E6401">
        <v>381</v>
      </c>
      <c r="F6401">
        <v>553</v>
      </c>
      <c r="G6401">
        <v>5833</v>
      </c>
      <c r="H6401" t="s">
        <v>3631</v>
      </c>
    </row>
    <row r="6402" spans="1:8" x14ac:dyDescent="0.25">
      <c r="A6402" t="s">
        <v>850</v>
      </c>
      <c r="B6402" t="s">
        <v>2149</v>
      </c>
      <c r="C6402">
        <v>610</v>
      </c>
      <c r="D6402" t="s">
        <v>3632</v>
      </c>
      <c r="E6402">
        <v>177</v>
      </c>
      <c r="F6402">
        <v>309</v>
      </c>
      <c r="G6402">
        <v>6199</v>
      </c>
      <c r="H6402" t="s">
        <v>3633</v>
      </c>
    </row>
    <row r="6403" spans="1:8" hidden="1" x14ac:dyDescent="0.25">
      <c r="A6403" t="s">
        <v>6267</v>
      </c>
      <c r="B6403" t="s">
        <v>6268</v>
      </c>
      <c r="C6403">
        <v>674</v>
      </c>
      <c r="D6403" t="s">
        <v>3630</v>
      </c>
      <c r="E6403">
        <v>450</v>
      </c>
      <c r="F6403">
        <v>612</v>
      </c>
      <c r="G6403">
        <v>5833</v>
      </c>
      <c r="H6403" t="s">
        <v>3631</v>
      </c>
    </row>
    <row r="6404" spans="1:8" x14ac:dyDescent="0.25">
      <c r="A6404" t="s">
        <v>6267</v>
      </c>
      <c r="B6404" t="s">
        <v>6268</v>
      </c>
      <c r="C6404">
        <v>674</v>
      </c>
      <c r="D6404" t="s">
        <v>3632</v>
      </c>
      <c r="E6404">
        <v>126</v>
      </c>
      <c r="F6404">
        <v>189</v>
      </c>
      <c r="G6404">
        <v>6199</v>
      </c>
      <c r="H6404" t="s">
        <v>3633</v>
      </c>
    </row>
    <row r="6405" spans="1:8" x14ac:dyDescent="0.25">
      <c r="A6405" t="s">
        <v>6267</v>
      </c>
      <c r="B6405" t="s">
        <v>6268</v>
      </c>
      <c r="C6405">
        <v>674</v>
      </c>
      <c r="D6405" t="s">
        <v>3632</v>
      </c>
      <c r="E6405">
        <v>191</v>
      </c>
      <c r="F6405">
        <v>262</v>
      </c>
      <c r="G6405">
        <v>6199</v>
      </c>
      <c r="H6405" t="s">
        <v>3633</v>
      </c>
    </row>
    <row r="6406" spans="1:8" x14ac:dyDescent="0.25">
      <c r="A6406" t="s">
        <v>6267</v>
      </c>
      <c r="B6406" t="s">
        <v>6268</v>
      </c>
      <c r="C6406">
        <v>674</v>
      </c>
      <c r="D6406" t="s">
        <v>3632</v>
      </c>
      <c r="E6406">
        <v>266</v>
      </c>
      <c r="F6406">
        <v>344</v>
      </c>
      <c r="G6406">
        <v>6199</v>
      </c>
      <c r="H6406" t="s">
        <v>3633</v>
      </c>
    </row>
    <row r="6407" spans="1:8" hidden="1" x14ac:dyDescent="0.25">
      <c r="A6407" t="s">
        <v>851</v>
      </c>
      <c r="B6407" t="s">
        <v>2150</v>
      </c>
      <c r="C6407">
        <v>389</v>
      </c>
      <c r="D6407" t="s">
        <v>3630</v>
      </c>
      <c r="E6407">
        <v>229</v>
      </c>
      <c r="F6407">
        <v>388</v>
      </c>
      <c r="G6407">
        <v>5833</v>
      </c>
      <c r="H6407" t="s">
        <v>3631</v>
      </c>
    </row>
    <row r="6408" spans="1:8" x14ac:dyDescent="0.25">
      <c r="A6408" t="s">
        <v>851</v>
      </c>
      <c r="B6408" t="s">
        <v>2150</v>
      </c>
      <c r="C6408">
        <v>389</v>
      </c>
      <c r="D6408" t="s">
        <v>3632</v>
      </c>
      <c r="E6408">
        <v>81</v>
      </c>
      <c r="F6408">
        <v>144</v>
      </c>
      <c r="G6408">
        <v>6199</v>
      </c>
      <c r="H6408" t="s">
        <v>3633</v>
      </c>
    </row>
    <row r="6409" spans="1:8" hidden="1" x14ac:dyDescent="0.25">
      <c r="A6409" t="s">
        <v>6269</v>
      </c>
      <c r="B6409" t="s">
        <v>6270</v>
      </c>
      <c r="C6409">
        <v>675</v>
      </c>
      <c r="D6409" t="s">
        <v>3630</v>
      </c>
      <c r="E6409">
        <v>451</v>
      </c>
      <c r="F6409">
        <v>613</v>
      </c>
      <c r="G6409">
        <v>5833</v>
      </c>
      <c r="H6409" t="s">
        <v>3631</v>
      </c>
    </row>
    <row r="6410" spans="1:8" x14ac:dyDescent="0.25">
      <c r="A6410" t="s">
        <v>6269</v>
      </c>
      <c r="B6410" t="s">
        <v>6270</v>
      </c>
      <c r="C6410">
        <v>675</v>
      </c>
      <c r="D6410" t="s">
        <v>3632</v>
      </c>
      <c r="E6410">
        <v>127</v>
      </c>
      <c r="F6410">
        <v>190</v>
      </c>
      <c r="G6410">
        <v>6199</v>
      </c>
      <c r="H6410" t="s">
        <v>3633</v>
      </c>
    </row>
    <row r="6411" spans="1:8" x14ac:dyDescent="0.25">
      <c r="A6411" t="s">
        <v>6269</v>
      </c>
      <c r="B6411" t="s">
        <v>6270</v>
      </c>
      <c r="C6411">
        <v>675</v>
      </c>
      <c r="D6411" t="s">
        <v>3632</v>
      </c>
      <c r="E6411">
        <v>192</v>
      </c>
      <c r="F6411">
        <v>263</v>
      </c>
      <c r="G6411">
        <v>6199</v>
      </c>
      <c r="H6411" t="s">
        <v>3633</v>
      </c>
    </row>
    <row r="6412" spans="1:8" x14ac:dyDescent="0.25">
      <c r="A6412" t="s">
        <v>6269</v>
      </c>
      <c r="B6412" t="s">
        <v>6270</v>
      </c>
      <c r="C6412">
        <v>675</v>
      </c>
      <c r="D6412" t="s">
        <v>3632</v>
      </c>
      <c r="E6412">
        <v>267</v>
      </c>
      <c r="F6412">
        <v>345</v>
      </c>
      <c r="G6412">
        <v>6199</v>
      </c>
      <c r="H6412" t="s">
        <v>3633</v>
      </c>
    </row>
    <row r="6413" spans="1:8" hidden="1" x14ac:dyDescent="0.25">
      <c r="A6413" t="s">
        <v>6271</v>
      </c>
      <c r="B6413" t="s">
        <v>6272</v>
      </c>
      <c r="C6413">
        <v>561</v>
      </c>
      <c r="D6413" t="s">
        <v>3691</v>
      </c>
      <c r="E6413">
        <v>27</v>
      </c>
      <c r="F6413">
        <v>162</v>
      </c>
      <c r="G6413">
        <v>106</v>
      </c>
    </row>
    <row r="6414" spans="1:8" hidden="1" x14ac:dyDescent="0.25">
      <c r="A6414" t="s">
        <v>6271</v>
      </c>
      <c r="B6414" t="s">
        <v>6272</v>
      </c>
      <c r="C6414">
        <v>561</v>
      </c>
      <c r="D6414" t="s">
        <v>3639</v>
      </c>
      <c r="E6414">
        <v>171</v>
      </c>
      <c r="F6414">
        <v>219</v>
      </c>
      <c r="G6414">
        <v>4169</v>
      </c>
      <c r="H6414" t="s">
        <v>3640</v>
      </c>
    </row>
    <row r="6415" spans="1:8" hidden="1" x14ac:dyDescent="0.25">
      <c r="A6415" t="s">
        <v>6271</v>
      </c>
      <c r="B6415" t="s">
        <v>6272</v>
      </c>
      <c r="C6415">
        <v>561</v>
      </c>
      <c r="D6415" t="s">
        <v>3630</v>
      </c>
      <c r="E6415">
        <v>401</v>
      </c>
      <c r="F6415">
        <v>560</v>
      </c>
      <c r="G6415">
        <v>5833</v>
      </c>
      <c r="H6415" t="s">
        <v>3631</v>
      </c>
    </row>
    <row r="6416" spans="1:8" x14ac:dyDescent="0.25">
      <c r="A6416" t="s">
        <v>6271</v>
      </c>
      <c r="B6416" t="s">
        <v>6272</v>
      </c>
      <c r="C6416">
        <v>561</v>
      </c>
      <c r="D6416" t="s">
        <v>3632</v>
      </c>
      <c r="E6416">
        <v>244</v>
      </c>
      <c r="F6416">
        <v>310</v>
      </c>
      <c r="G6416">
        <v>6199</v>
      </c>
      <c r="H6416" t="s">
        <v>3633</v>
      </c>
    </row>
    <row r="6417" spans="1:8" hidden="1" x14ac:dyDescent="0.25">
      <c r="A6417" t="s">
        <v>852</v>
      </c>
      <c r="B6417" t="s">
        <v>2151</v>
      </c>
      <c r="C6417">
        <v>497</v>
      </c>
      <c r="D6417" t="s">
        <v>3798</v>
      </c>
      <c r="E6417">
        <v>269</v>
      </c>
      <c r="F6417">
        <v>291</v>
      </c>
      <c r="G6417">
        <v>132</v>
      </c>
    </row>
    <row r="6418" spans="1:8" hidden="1" x14ac:dyDescent="0.25">
      <c r="A6418" t="s">
        <v>852</v>
      </c>
      <c r="B6418" t="s">
        <v>2151</v>
      </c>
      <c r="C6418">
        <v>497</v>
      </c>
      <c r="D6418" t="s">
        <v>3630</v>
      </c>
      <c r="E6418">
        <v>331</v>
      </c>
      <c r="F6418">
        <v>491</v>
      </c>
      <c r="G6418">
        <v>5833</v>
      </c>
      <c r="H6418" t="s">
        <v>3631</v>
      </c>
    </row>
    <row r="6419" spans="1:8" x14ac:dyDescent="0.25">
      <c r="A6419" t="s">
        <v>852</v>
      </c>
      <c r="B6419" t="s">
        <v>2151</v>
      </c>
      <c r="C6419">
        <v>497</v>
      </c>
      <c r="D6419" t="s">
        <v>3632</v>
      </c>
      <c r="E6419">
        <v>177</v>
      </c>
      <c r="F6419">
        <v>268</v>
      </c>
      <c r="G6419">
        <v>6199</v>
      </c>
      <c r="H6419" t="s">
        <v>3633</v>
      </c>
    </row>
    <row r="6420" spans="1:8" hidden="1" x14ac:dyDescent="0.25">
      <c r="A6420" t="s">
        <v>853</v>
      </c>
      <c r="B6420" t="s">
        <v>2152</v>
      </c>
      <c r="C6420">
        <v>562</v>
      </c>
      <c r="D6420" t="s">
        <v>4202</v>
      </c>
      <c r="E6420">
        <v>1</v>
      </c>
      <c r="F6420">
        <v>59</v>
      </c>
      <c r="G6420">
        <v>87</v>
      </c>
    </row>
    <row r="6421" spans="1:8" hidden="1" x14ac:dyDescent="0.25">
      <c r="A6421" t="s">
        <v>853</v>
      </c>
      <c r="B6421" t="s">
        <v>2152</v>
      </c>
      <c r="C6421">
        <v>562</v>
      </c>
      <c r="D6421" t="s">
        <v>3630</v>
      </c>
      <c r="E6421">
        <v>358</v>
      </c>
      <c r="F6421">
        <v>519</v>
      </c>
      <c r="G6421">
        <v>5833</v>
      </c>
      <c r="H6421" t="s">
        <v>3631</v>
      </c>
    </row>
    <row r="6422" spans="1:8" x14ac:dyDescent="0.25">
      <c r="A6422" t="s">
        <v>853</v>
      </c>
      <c r="B6422" t="s">
        <v>2152</v>
      </c>
      <c r="C6422">
        <v>562</v>
      </c>
      <c r="D6422" t="s">
        <v>3632</v>
      </c>
      <c r="E6422">
        <v>180</v>
      </c>
      <c r="F6422">
        <v>303</v>
      </c>
      <c r="G6422">
        <v>6199</v>
      </c>
      <c r="H6422" t="s">
        <v>3633</v>
      </c>
    </row>
    <row r="6423" spans="1:8" hidden="1" x14ac:dyDescent="0.25">
      <c r="A6423" t="s">
        <v>6273</v>
      </c>
      <c r="B6423" t="s">
        <v>6274</v>
      </c>
      <c r="C6423">
        <v>412</v>
      </c>
      <c r="D6423" t="s">
        <v>3639</v>
      </c>
      <c r="E6423">
        <v>46</v>
      </c>
      <c r="F6423">
        <v>89</v>
      </c>
      <c r="G6423">
        <v>4169</v>
      </c>
      <c r="H6423" t="s">
        <v>3640</v>
      </c>
    </row>
    <row r="6424" spans="1:8" hidden="1" x14ac:dyDescent="0.25">
      <c r="A6424" t="s">
        <v>6273</v>
      </c>
      <c r="B6424" t="s">
        <v>6274</v>
      </c>
      <c r="C6424">
        <v>412</v>
      </c>
      <c r="D6424" t="s">
        <v>3630</v>
      </c>
      <c r="E6424">
        <v>250</v>
      </c>
      <c r="F6424">
        <v>410</v>
      </c>
      <c r="G6424">
        <v>5833</v>
      </c>
      <c r="H6424" t="s">
        <v>3631</v>
      </c>
    </row>
    <row r="6425" spans="1:8" x14ac:dyDescent="0.25">
      <c r="A6425" t="s">
        <v>6273</v>
      </c>
      <c r="B6425" t="s">
        <v>6274</v>
      </c>
      <c r="C6425">
        <v>412</v>
      </c>
      <c r="D6425" t="s">
        <v>3632</v>
      </c>
      <c r="E6425">
        <v>119</v>
      </c>
      <c r="F6425">
        <v>180</v>
      </c>
      <c r="G6425">
        <v>6199</v>
      </c>
      <c r="H6425" t="s">
        <v>3633</v>
      </c>
    </row>
    <row r="6426" spans="1:8" hidden="1" x14ac:dyDescent="0.25">
      <c r="A6426" t="s">
        <v>854</v>
      </c>
      <c r="B6426" t="s">
        <v>2153</v>
      </c>
      <c r="C6426">
        <v>523</v>
      </c>
      <c r="D6426" t="s">
        <v>3630</v>
      </c>
      <c r="E6426">
        <v>360</v>
      </c>
      <c r="F6426">
        <v>520</v>
      </c>
      <c r="G6426">
        <v>5833</v>
      </c>
      <c r="H6426" t="s">
        <v>3631</v>
      </c>
    </row>
    <row r="6427" spans="1:8" x14ac:dyDescent="0.25">
      <c r="A6427" t="s">
        <v>854</v>
      </c>
      <c r="B6427" t="s">
        <v>2153</v>
      </c>
      <c r="C6427">
        <v>523</v>
      </c>
      <c r="D6427" t="s">
        <v>3632</v>
      </c>
      <c r="E6427">
        <v>205</v>
      </c>
      <c r="F6427">
        <v>297</v>
      </c>
      <c r="G6427">
        <v>6199</v>
      </c>
      <c r="H6427" t="s">
        <v>3633</v>
      </c>
    </row>
    <row r="6428" spans="1:8" hidden="1" x14ac:dyDescent="0.25">
      <c r="A6428" t="s">
        <v>6275</v>
      </c>
      <c r="B6428" t="s">
        <v>6276</v>
      </c>
      <c r="C6428">
        <v>640</v>
      </c>
      <c r="D6428" t="s">
        <v>3630</v>
      </c>
      <c r="E6428">
        <v>416</v>
      </c>
      <c r="F6428">
        <v>581</v>
      </c>
      <c r="G6428">
        <v>5833</v>
      </c>
      <c r="H6428" t="s">
        <v>3631</v>
      </c>
    </row>
    <row r="6429" spans="1:8" x14ac:dyDescent="0.25">
      <c r="A6429" t="s">
        <v>6275</v>
      </c>
      <c r="B6429" t="s">
        <v>6276</v>
      </c>
      <c r="C6429">
        <v>640</v>
      </c>
      <c r="D6429" t="s">
        <v>3632</v>
      </c>
      <c r="E6429">
        <v>130</v>
      </c>
      <c r="F6429">
        <v>193</v>
      </c>
      <c r="G6429">
        <v>6199</v>
      </c>
      <c r="H6429" t="s">
        <v>3633</v>
      </c>
    </row>
    <row r="6430" spans="1:8" x14ac:dyDescent="0.25">
      <c r="A6430" t="s">
        <v>6275</v>
      </c>
      <c r="B6430" t="s">
        <v>6276</v>
      </c>
      <c r="C6430">
        <v>640</v>
      </c>
      <c r="D6430" t="s">
        <v>3632</v>
      </c>
      <c r="E6430">
        <v>195</v>
      </c>
      <c r="F6430">
        <v>266</v>
      </c>
      <c r="G6430">
        <v>6199</v>
      </c>
      <c r="H6430" t="s">
        <v>3633</v>
      </c>
    </row>
    <row r="6431" spans="1:8" x14ac:dyDescent="0.25">
      <c r="A6431" t="s">
        <v>6275</v>
      </c>
      <c r="B6431" t="s">
        <v>6276</v>
      </c>
      <c r="C6431">
        <v>640</v>
      </c>
      <c r="D6431" t="s">
        <v>3632</v>
      </c>
      <c r="E6431">
        <v>270</v>
      </c>
      <c r="F6431">
        <v>347</v>
      </c>
      <c r="G6431">
        <v>6199</v>
      </c>
      <c r="H6431" t="s">
        <v>3633</v>
      </c>
    </row>
    <row r="6432" spans="1:8" hidden="1" x14ac:dyDescent="0.25">
      <c r="A6432" t="s">
        <v>855</v>
      </c>
      <c r="B6432" t="s">
        <v>2154</v>
      </c>
      <c r="C6432">
        <v>500</v>
      </c>
      <c r="D6432" t="s">
        <v>3630</v>
      </c>
      <c r="E6432">
        <v>339</v>
      </c>
      <c r="F6432">
        <v>499</v>
      </c>
      <c r="G6432">
        <v>5833</v>
      </c>
      <c r="H6432" t="s">
        <v>3631</v>
      </c>
    </row>
    <row r="6433" spans="1:8" x14ac:dyDescent="0.25">
      <c r="A6433" t="s">
        <v>855</v>
      </c>
      <c r="B6433" t="s">
        <v>2154</v>
      </c>
      <c r="C6433">
        <v>500</v>
      </c>
      <c r="D6433" t="s">
        <v>3632</v>
      </c>
      <c r="E6433">
        <v>206</v>
      </c>
      <c r="F6433">
        <v>270</v>
      </c>
      <c r="G6433">
        <v>6199</v>
      </c>
      <c r="H6433" t="s">
        <v>3633</v>
      </c>
    </row>
    <row r="6434" spans="1:8" hidden="1" x14ac:dyDescent="0.25">
      <c r="A6434" t="s">
        <v>6277</v>
      </c>
      <c r="B6434" t="s">
        <v>6278</v>
      </c>
      <c r="C6434">
        <v>758</v>
      </c>
      <c r="D6434" t="s">
        <v>3630</v>
      </c>
      <c r="E6434">
        <v>486</v>
      </c>
      <c r="F6434">
        <v>650</v>
      </c>
      <c r="G6434">
        <v>5833</v>
      </c>
      <c r="H6434" t="s">
        <v>3631</v>
      </c>
    </row>
    <row r="6435" spans="1:8" x14ac:dyDescent="0.25">
      <c r="A6435" t="s">
        <v>6277</v>
      </c>
      <c r="B6435" t="s">
        <v>6278</v>
      </c>
      <c r="C6435">
        <v>758</v>
      </c>
      <c r="D6435" t="s">
        <v>3632</v>
      </c>
      <c r="E6435">
        <v>129</v>
      </c>
      <c r="F6435">
        <v>189</v>
      </c>
      <c r="G6435">
        <v>6199</v>
      </c>
      <c r="H6435" t="s">
        <v>3633</v>
      </c>
    </row>
    <row r="6436" spans="1:8" x14ac:dyDescent="0.25">
      <c r="A6436" t="s">
        <v>6277</v>
      </c>
      <c r="B6436" t="s">
        <v>6278</v>
      </c>
      <c r="C6436">
        <v>758</v>
      </c>
      <c r="D6436" t="s">
        <v>3632</v>
      </c>
      <c r="E6436">
        <v>192</v>
      </c>
      <c r="F6436">
        <v>262</v>
      </c>
      <c r="G6436">
        <v>6199</v>
      </c>
      <c r="H6436" t="s">
        <v>3633</v>
      </c>
    </row>
    <row r="6437" spans="1:8" x14ac:dyDescent="0.25">
      <c r="A6437" t="s">
        <v>6277</v>
      </c>
      <c r="B6437" t="s">
        <v>6278</v>
      </c>
      <c r="C6437">
        <v>758</v>
      </c>
      <c r="D6437" t="s">
        <v>3632</v>
      </c>
      <c r="E6437">
        <v>267</v>
      </c>
      <c r="F6437">
        <v>394</v>
      </c>
      <c r="G6437">
        <v>6199</v>
      </c>
      <c r="H6437" t="s">
        <v>3633</v>
      </c>
    </row>
    <row r="6438" spans="1:8" hidden="1" x14ac:dyDescent="0.25">
      <c r="A6438" t="s">
        <v>6279</v>
      </c>
      <c r="B6438" t="s">
        <v>6280</v>
      </c>
      <c r="C6438">
        <v>721</v>
      </c>
      <c r="D6438" t="s">
        <v>3657</v>
      </c>
      <c r="E6438">
        <v>33</v>
      </c>
      <c r="F6438">
        <v>124</v>
      </c>
      <c r="G6438">
        <v>2653</v>
      </c>
      <c r="H6438" t="s">
        <v>3658</v>
      </c>
    </row>
    <row r="6439" spans="1:8" hidden="1" x14ac:dyDescent="0.25">
      <c r="A6439" t="s">
        <v>6279</v>
      </c>
      <c r="B6439" t="s">
        <v>6280</v>
      </c>
      <c r="C6439">
        <v>721</v>
      </c>
      <c r="D6439" t="s">
        <v>3639</v>
      </c>
      <c r="E6439">
        <v>286</v>
      </c>
      <c r="F6439">
        <v>334</v>
      </c>
      <c r="G6439">
        <v>4169</v>
      </c>
      <c r="H6439" t="s">
        <v>3640</v>
      </c>
    </row>
    <row r="6440" spans="1:8" hidden="1" x14ac:dyDescent="0.25">
      <c r="A6440" t="s">
        <v>6279</v>
      </c>
      <c r="B6440" t="s">
        <v>6280</v>
      </c>
      <c r="C6440">
        <v>721</v>
      </c>
      <c r="D6440" t="s">
        <v>3630</v>
      </c>
      <c r="E6440">
        <v>555</v>
      </c>
      <c r="F6440">
        <v>714</v>
      </c>
      <c r="G6440">
        <v>5833</v>
      </c>
      <c r="H6440" t="s">
        <v>3631</v>
      </c>
    </row>
    <row r="6441" spans="1:8" x14ac:dyDescent="0.25">
      <c r="A6441" t="s">
        <v>6279</v>
      </c>
      <c r="B6441" t="s">
        <v>6280</v>
      </c>
      <c r="C6441">
        <v>721</v>
      </c>
      <c r="D6441" t="s">
        <v>3632</v>
      </c>
      <c r="E6441">
        <v>359</v>
      </c>
      <c r="F6441">
        <v>455</v>
      </c>
      <c r="G6441">
        <v>6199</v>
      </c>
      <c r="H6441" t="s">
        <v>3633</v>
      </c>
    </row>
    <row r="6442" spans="1:8" hidden="1" x14ac:dyDescent="0.25">
      <c r="A6442" t="s">
        <v>6281</v>
      </c>
      <c r="B6442" t="s">
        <v>6282</v>
      </c>
      <c r="C6442">
        <v>754</v>
      </c>
      <c r="D6442" t="s">
        <v>3630</v>
      </c>
      <c r="E6442">
        <v>592</v>
      </c>
      <c r="F6442">
        <v>749</v>
      </c>
      <c r="G6442">
        <v>5833</v>
      </c>
      <c r="H6442" t="s">
        <v>3631</v>
      </c>
    </row>
    <row r="6443" spans="1:8" x14ac:dyDescent="0.25">
      <c r="A6443" t="s">
        <v>6281</v>
      </c>
      <c r="B6443" t="s">
        <v>6282</v>
      </c>
      <c r="C6443">
        <v>754</v>
      </c>
      <c r="D6443" t="s">
        <v>3632</v>
      </c>
      <c r="E6443">
        <v>388</v>
      </c>
      <c r="F6443">
        <v>448</v>
      </c>
      <c r="G6443">
        <v>6199</v>
      </c>
      <c r="H6443" t="s">
        <v>3633</v>
      </c>
    </row>
    <row r="6444" spans="1:8" x14ac:dyDescent="0.25">
      <c r="A6444" t="s">
        <v>6281</v>
      </c>
      <c r="B6444" t="s">
        <v>6282</v>
      </c>
      <c r="C6444">
        <v>754</v>
      </c>
      <c r="D6444" t="s">
        <v>3632</v>
      </c>
      <c r="E6444">
        <v>454</v>
      </c>
      <c r="F6444">
        <v>532</v>
      </c>
      <c r="G6444">
        <v>6199</v>
      </c>
      <c r="H6444" t="s">
        <v>3633</v>
      </c>
    </row>
    <row r="6445" spans="1:8" hidden="1" x14ac:dyDescent="0.25">
      <c r="A6445" t="s">
        <v>6283</v>
      </c>
      <c r="B6445" t="s">
        <v>6284</v>
      </c>
      <c r="C6445">
        <v>607</v>
      </c>
      <c r="D6445" t="s">
        <v>3709</v>
      </c>
      <c r="E6445">
        <v>1</v>
      </c>
      <c r="F6445">
        <v>92</v>
      </c>
      <c r="G6445">
        <v>88</v>
      </c>
    </row>
    <row r="6446" spans="1:8" hidden="1" x14ac:dyDescent="0.25">
      <c r="A6446" t="s">
        <v>6283</v>
      </c>
      <c r="B6446" t="s">
        <v>6284</v>
      </c>
      <c r="C6446">
        <v>607</v>
      </c>
      <c r="D6446" t="s">
        <v>3630</v>
      </c>
      <c r="E6446">
        <v>350</v>
      </c>
      <c r="F6446">
        <v>510</v>
      </c>
      <c r="G6446">
        <v>5833</v>
      </c>
      <c r="H6446" t="s">
        <v>3631</v>
      </c>
    </row>
    <row r="6447" spans="1:8" x14ac:dyDescent="0.25">
      <c r="A6447" t="s">
        <v>6283</v>
      </c>
      <c r="B6447" t="s">
        <v>6284</v>
      </c>
      <c r="C6447">
        <v>607</v>
      </c>
      <c r="D6447" t="s">
        <v>3632</v>
      </c>
      <c r="E6447">
        <v>111</v>
      </c>
      <c r="F6447">
        <v>173</v>
      </c>
      <c r="G6447">
        <v>6199</v>
      </c>
      <c r="H6447" t="s">
        <v>3633</v>
      </c>
    </row>
    <row r="6448" spans="1:8" x14ac:dyDescent="0.25">
      <c r="A6448" t="s">
        <v>6283</v>
      </c>
      <c r="B6448" t="s">
        <v>6284</v>
      </c>
      <c r="C6448">
        <v>607</v>
      </c>
      <c r="D6448" t="s">
        <v>3632</v>
      </c>
      <c r="E6448">
        <v>184</v>
      </c>
      <c r="F6448">
        <v>281</v>
      </c>
      <c r="G6448">
        <v>6199</v>
      </c>
      <c r="H6448" t="s">
        <v>3633</v>
      </c>
    </row>
    <row r="6449" spans="1:8" hidden="1" x14ac:dyDescent="0.25">
      <c r="A6449" t="s">
        <v>6285</v>
      </c>
      <c r="B6449" t="s">
        <v>6286</v>
      </c>
      <c r="C6449">
        <v>752</v>
      </c>
      <c r="D6449" t="s">
        <v>6287</v>
      </c>
      <c r="E6449">
        <v>1</v>
      </c>
      <c r="F6449">
        <v>79</v>
      </c>
      <c r="G6449">
        <v>120</v>
      </c>
    </row>
    <row r="6450" spans="1:8" hidden="1" x14ac:dyDescent="0.25">
      <c r="A6450" t="s">
        <v>6285</v>
      </c>
      <c r="B6450" t="s">
        <v>6286</v>
      </c>
      <c r="C6450">
        <v>752</v>
      </c>
      <c r="D6450" t="s">
        <v>3630</v>
      </c>
      <c r="E6450">
        <v>454</v>
      </c>
      <c r="F6450">
        <v>615</v>
      </c>
      <c r="G6450">
        <v>5833</v>
      </c>
      <c r="H6450" t="s">
        <v>3631</v>
      </c>
    </row>
    <row r="6451" spans="1:8" x14ac:dyDescent="0.25">
      <c r="A6451" t="s">
        <v>6285</v>
      </c>
      <c r="B6451" t="s">
        <v>6286</v>
      </c>
      <c r="C6451">
        <v>752</v>
      </c>
      <c r="D6451" t="s">
        <v>3632</v>
      </c>
      <c r="E6451">
        <v>145</v>
      </c>
      <c r="F6451">
        <v>206</v>
      </c>
      <c r="G6451">
        <v>6199</v>
      </c>
      <c r="H6451" t="s">
        <v>3633</v>
      </c>
    </row>
    <row r="6452" spans="1:8" x14ac:dyDescent="0.25">
      <c r="A6452" t="s">
        <v>6285</v>
      </c>
      <c r="B6452" t="s">
        <v>6286</v>
      </c>
      <c r="C6452">
        <v>752</v>
      </c>
      <c r="D6452" t="s">
        <v>3632</v>
      </c>
      <c r="E6452">
        <v>209</v>
      </c>
      <c r="F6452">
        <v>280</v>
      </c>
      <c r="G6452">
        <v>6199</v>
      </c>
      <c r="H6452" t="s">
        <v>3633</v>
      </c>
    </row>
    <row r="6453" spans="1:8" x14ac:dyDescent="0.25">
      <c r="A6453" t="s">
        <v>6285</v>
      </c>
      <c r="B6453" t="s">
        <v>6286</v>
      </c>
      <c r="C6453">
        <v>752</v>
      </c>
      <c r="D6453" t="s">
        <v>3632</v>
      </c>
      <c r="E6453">
        <v>285</v>
      </c>
      <c r="F6453">
        <v>371</v>
      </c>
      <c r="G6453">
        <v>6199</v>
      </c>
      <c r="H6453" t="s">
        <v>3633</v>
      </c>
    </row>
    <row r="6454" spans="1:8" hidden="1" x14ac:dyDescent="0.25">
      <c r="A6454" t="s">
        <v>6285</v>
      </c>
      <c r="B6454" t="s">
        <v>6286</v>
      </c>
      <c r="C6454">
        <v>752</v>
      </c>
      <c r="D6454" t="s">
        <v>6288</v>
      </c>
      <c r="E6454">
        <v>653</v>
      </c>
      <c r="F6454">
        <v>720</v>
      </c>
      <c r="G6454">
        <v>62040</v>
      </c>
      <c r="H6454" t="s">
        <v>6289</v>
      </c>
    </row>
    <row r="6455" spans="1:8" hidden="1" x14ac:dyDescent="0.25">
      <c r="A6455" t="s">
        <v>856</v>
      </c>
      <c r="B6455" t="s">
        <v>2155</v>
      </c>
      <c r="C6455">
        <v>626</v>
      </c>
      <c r="D6455" t="s">
        <v>6290</v>
      </c>
      <c r="E6455">
        <v>1</v>
      </c>
      <c r="F6455">
        <v>259</v>
      </c>
      <c r="G6455">
        <v>112</v>
      </c>
    </row>
    <row r="6456" spans="1:8" hidden="1" x14ac:dyDescent="0.25">
      <c r="A6456" t="s">
        <v>856</v>
      </c>
      <c r="B6456" t="s">
        <v>2155</v>
      </c>
      <c r="C6456">
        <v>626</v>
      </c>
      <c r="D6456" t="s">
        <v>3630</v>
      </c>
      <c r="E6456">
        <v>432</v>
      </c>
      <c r="F6456">
        <v>598</v>
      </c>
      <c r="G6456">
        <v>5833</v>
      </c>
      <c r="H6456" t="s">
        <v>3631</v>
      </c>
    </row>
    <row r="6457" spans="1:8" x14ac:dyDescent="0.25">
      <c r="A6457" t="s">
        <v>856</v>
      </c>
      <c r="B6457" t="s">
        <v>2155</v>
      </c>
      <c r="C6457">
        <v>626</v>
      </c>
      <c r="D6457" t="s">
        <v>3632</v>
      </c>
      <c r="E6457">
        <v>273</v>
      </c>
      <c r="F6457">
        <v>369</v>
      </c>
      <c r="G6457">
        <v>6199</v>
      </c>
      <c r="H6457" t="s">
        <v>3633</v>
      </c>
    </row>
    <row r="6458" spans="1:8" hidden="1" x14ac:dyDescent="0.25">
      <c r="A6458" t="s">
        <v>6291</v>
      </c>
      <c r="B6458" t="s">
        <v>6292</v>
      </c>
      <c r="C6458">
        <v>731</v>
      </c>
      <c r="D6458" t="s">
        <v>3657</v>
      </c>
      <c r="E6458">
        <v>27</v>
      </c>
      <c r="F6458">
        <v>124</v>
      </c>
      <c r="G6458">
        <v>2653</v>
      </c>
      <c r="H6458" t="s">
        <v>3658</v>
      </c>
    </row>
    <row r="6459" spans="1:8" hidden="1" x14ac:dyDescent="0.25">
      <c r="A6459" t="s">
        <v>6291</v>
      </c>
      <c r="B6459" t="s">
        <v>6292</v>
      </c>
      <c r="C6459">
        <v>731</v>
      </c>
      <c r="D6459" t="s">
        <v>3639</v>
      </c>
      <c r="E6459">
        <v>332</v>
      </c>
      <c r="F6459">
        <v>380</v>
      </c>
      <c r="G6459">
        <v>4169</v>
      </c>
      <c r="H6459" t="s">
        <v>3640</v>
      </c>
    </row>
    <row r="6460" spans="1:8" hidden="1" x14ac:dyDescent="0.25">
      <c r="A6460" t="s">
        <v>6291</v>
      </c>
      <c r="B6460" t="s">
        <v>6292</v>
      </c>
      <c r="C6460">
        <v>731</v>
      </c>
      <c r="D6460" t="s">
        <v>3630</v>
      </c>
      <c r="E6460">
        <v>562</v>
      </c>
      <c r="F6460">
        <v>723</v>
      </c>
      <c r="G6460">
        <v>5833</v>
      </c>
      <c r="H6460" t="s">
        <v>3631</v>
      </c>
    </row>
    <row r="6461" spans="1:8" x14ac:dyDescent="0.25">
      <c r="A6461" t="s">
        <v>6291</v>
      </c>
      <c r="B6461" t="s">
        <v>6292</v>
      </c>
      <c r="C6461">
        <v>731</v>
      </c>
      <c r="D6461" t="s">
        <v>3632</v>
      </c>
      <c r="E6461">
        <v>405</v>
      </c>
      <c r="F6461">
        <v>477</v>
      </c>
      <c r="G6461">
        <v>6199</v>
      </c>
      <c r="H6461" t="s">
        <v>3633</v>
      </c>
    </row>
    <row r="6462" spans="1:8" hidden="1" x14ac:dyDescent="0.25">
      <c r="A6462" t="s">
        <v>6293</v>
      </c>
      <c r="B6462" t="s">
        <v>6294</v>
      </c>
      <c r="C6462">
        <v>638</v>
      </c>
      <c r="D6462" t="s">
        <v>6295</v>
      </c>
      <c r="E6462">
        <v>1</v>
      </c>
      <c r="F6462">
        <v>79</v>
      </c>
      <c r="G6462">
        <v>124</v>
      </c>
    </row>
    <row r="6463" spans="1:8" hidden="1" x14ac:dyDescent="0.25">
      <c r="A6463" t="s">
        <v>6293</v>
      </c>
      <c r="B6463" t="s">
        <v>6294</v>
      </c>
      <c r="C6463">
        <v>638</v>
      </c>
      <c r="D6463" t="s">
        <v>6296</v>
      </c>
      <c r="E6463">
        <v>391</v>
      </c>
      <c r="F6463">
        <v>420</v>
      </c>
      <c r="G6463">
        <v>2</v>
      </c>
    </row>
    <row r="6464" spans="1:8" hidden="1" x14ac:dyDescent="0.25">
      <c r="A6464" t="s">
        <v>6293</v>
      </c>
      <c r="B6464" t="s">
        <v>6294</v>
      </c>
      <c r="C6464">
        <v>638</v>
      </c>
      <c r="D6464" t="s">
        <v>3630</v>
      </c>
      <c r="E6464">
        <v>421</v>
      </c>
      <c r="F6464">
        <v>584</v>
      </c>
      <c r="G6464">
        <v>5833</v>
      </c>
      <c r="H6464" t="s">
        <v>3631</v>
      </c>
    </row>
    <row r="6465" spans="1:8" x14ac:dyDescent="0.25">
      <c r="A6465" t="s">
        <v>6293</v>
      </c>
      <c r="B6465" t="s">
        <v>6294</v>
      </c>
      <c r="C6465">
        <v>638</v>
      </c>
      <c r="D6465" t="s">
        <v>3632</v>
      </c>
      <c r="E6465">
        <v>194</v>
      </c>
      <c r="F6465">
        <v>271</v>
      </c>
      <c r="G6465">
        <v>6199</v>
      </c>
      <c r="H6465" t="s">
        <v>3633</v>
      </c>
    </row>
    <row r="6466" spans="1:8" x14ac:dyDescent="0.25">
      <c r="A6466" t="s">
        <v>6293</v>
      </c>
      <c r="B6466" t="s">
        <v>6294</v>
      </c>
      <c r="C6466">
        <v>638</v>
      </c>
      <c r="D6466" t="s">
        <v>3632</v>
      </c>
      <c r="E6466">
        <v>276</v>
      </c>
      <c r="F6466">
        <v>347</v>
      </c>
      <c r="G6466">
        <v>6199</v>
      </c>
      <c r="H6466" t="s">
        <v>3633</v>
      </c>
    </row>
    <row r="6467" spans="1:8" hidden="1" x14ac:dyDescent="0.25">
      <c r="A6467" t="s">
        <v>857</v>
      </c>
      <c r="B6467" t="s">
        <v>2156</v>
      </c>
      <c r="C6467">
        <v>663</v>
      </c>
      <c r="D6467" t="s">
        <v>6297</v>
      </c>
      <c r="E6467">
        <v>1</v>
      </c>
      <c r="F6467">
        <v>154</v>
      </c>
      <c r="G6467">
        <v>8</v>
      </c>
    </row>
    <row r="6468" spans="1:8" hidden="1" x14ac:dyDescent="0.25">
      <c r="A6468" t="s">
        <v>857</v>
      </c>
      <c r="B6468" t="s">
        <v>2156</v>
      </c>
      <c r="C6468">
        <v>663</v>
      </c>
      <c r="D6468" t="s">
        <v>3630</v>
      </c>
      <c r="E6468">
        <v>490</v>
      </c>
      <c r="F6468">
        <v>654</v>
      </c>
      <c r="G6468">
        <v>5833</v>
      </c>
      <c r="H6468" t="s">
        <v>3631</v>
      </c>
    </row>
    <row r="6469" spans="1:8" x14ac:dyDescent="0.25">
      <c r="A6469" t="s">
        <v>857</v>
      </c>
      <c r="B6469" t="s">
        <v>2156</v>
      </c>
      <c r="C6469">
        <v>663</v>
      </c>
      <c r="D6469" t="s">
        <v>3632</v>
      </c>
      <c r="E6469">
        <v>336</v>
      </c>
      <c r="F6469">
        <v>399</v>
      </c>
      <c r="G6469">
        <v>6199</v>
      </c>
      <c r="H6469" t="s">
        <v>3633</v>
      </c>
    </row>
    <row r="6470" spans="1:8" hidden="1" x14ac:dyDescent="0.25">
      <c r="A6470" t="s">
        <v>6298</v>
      </c>
      <c r="B6470" t="s">
        <v>6299</v>
      </c>
      <c r="C6470">
        <v>707</v>
      </c>
      <c r="D6470" t="s">
        <v>3630</v>
      </c>
      <c r="E6470">
        <v>502</v>
      </c>
      <c r="F6470">
        <v>667</v>
      </c>
      <c r="G6470">
        <v>5833</v>
      </c>
      <c r="H6470" t="s">
        <v>3631</v>
      </c>
    </row>
    <row r="6471" spans="1:8" x14ac:dyDescent="0.25">
      <c r="A6471" t="s">
        <v>6298</v>
      </c>
      <c r="B6471" t="s">
        <v>6299</v>
      </c>
      <c r="C6471">
        <v>707</v>
      </c>
      <c r="D6471" t="s">
        <v>3632</v>
      </c>
      <c r="E6471">
        <v>256</v>
      </c>
      <c r="F6471">
        <v>324</v>
      </c>
      <c r="G6471">
        <v>6199</v>
      </c>
      <c r="H6471" t="s">
        <v>3633</v>
      </c>
    </row>
    <row r="6472" spans="1:8" x14ac:dyDescent="0.25">
      <c r="A6472" t="s">
        <v>6298</v>
      </c>
      <c r="B6472" t="s">
        <v>6299</v>
      </c>
      <c r="C6472">
        <v>707</v>
      </c>
      <c r="D6472" t="s">
        <v>3632</v>
      </c>
      <c r="E6472">
        <v>330</v>
      </c>
      <c r="F6472">
        <v>439</v>
      </c>
      <c r="G6472">
        <v>6199</v>
      </c>
      <c r="H6472" t="s">
        <v>3633</v>
      </c>
    </row>
    <row r="6473" spans="1:8" hidden="1" x14ac:dyDescent="0.25">
      <c r="A6473" t="s">
        <v>6300</v>
      </c>
      <c r="B6473" t="s">
        <v>6301</v>
      </c>
      <c r="C6473">
        <v>767</v>
      </c>
      <c r="D6473" t="s">
        <v>3630</v>
      </c>
      <c r="E6473">
        <v>559</v>
      </c>
      <c r="F6473">
        <v>721</v>
      </c>
      <c r="G6473">
        <v>5833</v>
      </c>
      <c r="H6473" t="s">
        <v>3631</v>
      </c>
    </row>
    <row r="6474" spans="1:8" x14ac:dyDescent="0.25">
      <c r="A6474" t="s">
        <v>6300</v>
      </c>
      <c r="B6474" t="s">
        <v>6301</v>
      </c>
      <c r="C6474">
        <v>767</v>
      </c>
      <c r="D6474" t="s">
        <v>3632</v>
      </c>
      <c r="E6474">
        <v>224</v>
      </c>
      <c r="F6474">
        <v>340</v>
      </c>
      <c r="G6474">
        <v>6199</v>
      </c>
      <c r="H6474" t="s">
        <v>3633</v>
      </c>
    </row>
    <row r="6475" spans="1:8" x14ac:dyDescent="0.25">
      <c r="A6475" t="s">
        <v>6300</v>
      </c>
      <c r="B6475" t="s">
        <v>6301</v>
      </c>
      <c r="C6475">
        <v>767</v>
      </c>
      <c r="D6475" t="s">
        <v>3632</v>
      </c>
      <c r="E6475">
        <v>345</v>
      </c>
      <c r="F6475">
        <v>489</v>
      </c>
      <c r="G6475">
        <v>6199</v>
      </c>
      <c r="H6475" t="s">
        <v>3633</v>
      </c>
    </row>
    <row r="6476" spans="1:8" hidden="1" x14ac:dyDescent="0.25">
      <c r="A6476" t="s">
        <v>6302</v>
      </c>
      <c r="B6476" t="s">
        <v>6303</v>
      </c>
      <c r="C6476">
        <v>777</v>
      </c>
      <c r="D6476" t="s">
        <v>3630</v>
      </c>
      <c r="E6476">
        <v>526</v>
      </c>
      <c r="F6476">
        <v>694</v>
      </c>
      <c r="G6476">
        <v>5833</v>
      </c>
      <c r="H6476" t="s">
        <v>3631</v>
      </c>
    </row>
    <row r="6477" spans="1:8" x14ac:dyDescent="0.25">
      <c r="A6477" t="s">
        <v>6302</v>
      </c>
      <c r="B6477" t="s">
        <v>6303</v>
      </c>
      <c r="C6477">
        <v>777</v>
      </c>
      <c r="D6477" t="s">
        <v>3632</v>
      </c>
      <c r="E6477">
        <v>150</v>
      </c>
      <c r="F6477">
        <v>211</v>
      </c>
      <c r="G6477">
        <v>6199</v>
      </c>
      <c r="H6477" t="s">
        <v>3633</v>
      </c>
    </row>
    <row r="6478" spans="1:8" x14ac:dyDescent="0.25">
      <c r="A6478" t="s">
        <v>6302</v>
      </c>
      <c r="B6478" t="s">
        <v>6303</v>
      </c>
      <c r="C6478">
        <v>777</v>
      </c>
      <c r="D6478" t="s">
        <v>3632</v>
      </c>
      <c r="E6478">
        <v>213</v>
      </c>
      <c r="F6478">
        <v>296</v>
      </c>
      <c r="G6478">
        <v>6199</v>
      </c>
      <c r="H6478" t="s">
        <v>3633</v>
      </c>
    </row>
    <row r="6479" spans="1:8" x14ac:dyDescent="0.25">
      <c r="A6479" t="s">
        <v>6302</v>
      </c>
      <c r="B6479" t="s">
        <v>6303</v>
      </c>
      <c r="C6479">
        <v>777</v>
      </c>
      <c r="D6479" t="s">
        <v>3632</v>
      </c>
      <c r="E6479">
        <v>305</v>
      </c>
      <c r="F6479">
        <v>434</v>
      </c>
      <c r="G6479">
        <v>6199</v>
      </c>
      <c r="H6479" t="s">
        <v>3633</v>
      </c>
    </row>
    <row r="6480" spans="1:8" hidden="1" x14ac:dyDescent="0.25">
      <c r="A6480" t="s">
        <v>6304</v>
      </c>
      <c r="B6480" t="s">
        <v>6305</v>
      </c>
      <c r="C6480">
        <v>713</v>
      </c>
      <c r="D6480" t="s">
        <v>3657</v>
      </c>
      <c r="E6480">
        <v>41</v>
      </c>
      <c r="F6480">
        <v>131</v>
      </c>
      <c r="G6480">
        <v>2653</v>
      </c>
      <c r="H6480" t="s">
        <v>3658</v>
      </c>
    </row>
    <row r="6481" spans="1:8" hidden="1" x14ac:dyDescent="0.25">
      <c r="A6481" t="s">
        <v>6304</v>
      </c>
      <c r="B6481" t="s">
        <v>6305</v>
      </c>
      <c r="C6481">
        <v>713</v>
      </c>
      <c r="D6481" t="s">
        <v>3639</v>
      </c>
      <c r="E6481">
        <v>300</v>
      </c>
      <c r="F6481">
        <v>348</v>
      </c>
      <c r="G6481">
        <v>4169</v>
      </c>
      <c r="H6481" t="s">
        <v>3640</v>
      </c>
    </row>
    <row r="6482" spans="1:8" hidden="1" x14ac:dyDescent="0.25">
      <c r="A6482" t="s">
        <v>6304</v>
      </c>
      <c r="B6482" t="s">
        <v>6305</v>
      </c>
      <c r="C6482">
        <v>713</v>
      </c>
      <c r="D6482" t="s">
        <v>3630</v>
      </c>
      <c r="E6482">
        <v>552</v>
      </c>
      <c r="F6482">
        <v>707</v>
      </c>
      <c r="G6482">
        <v>5833</v>
      </c>
      <c r="H6482" t="s">
        <v>3631</v>
      </c>
    </row>
    <row r="6483" spans="1:8" x14ac:dyDescent="0.25">
      <c r="A6483" t="s">
        <v>6304</v>
      </c>
      <c r="B6483" t="s">
        <v>6305</v>
      </c>
      <c r="C6483">
        <v>713</v>
      </c>
      <c r="D6483" t="s">
        <v>3632</v>
      </c>
      <c r="E6483">
        <v>373</v>
      </c>
      <c r="F6483">
        <v>447</v>
      </c>
      <c r="G6483">
        <v>6199</v>
      </c>
      <c r="H6483" t="s">
        <v>3633</v>
      </c>
    </row>
    <row r="6484" spans="1:8" hidden="1" x14ac:dyDescent="0.25">
      <c r="A6484" t="s">
        <v>6306</v>
      </c>
      <c r="B6484" t="s">
        <v>6307</v>
      </c>
      <c r="C6484">
        <v>676</v>
      </c>
      <c r="D6484" t="s">
        <v>3630</v>
      </c>
      <c r="E6484">
        <v>500</v>
      </c>
      <c r="F6484">
        <v>676</v>
      </c>
      <c r="G6484">
        <v>5833</v>
      </c>
      <c r="H6484" t="s">
        <v>3631</v>
      </c>
    </row>
    <row r="6485" spans="1:8" x14ac:dyDescent="0.25">
      <c r="A6485" t="s">
        <v>6306</v>
      </c>
      <c r="B6485" t="s">
        <v>6307</v>
      </c>
      <c r="C6485">
        <v>676</v>
      </c>
      <c r="D6485" t="s">
        <v>3632</v>
      </c>
      <c r="E6485">
        <v>161</v>
      </c>
      <c r="F6485">
        <v>252</v>
      </c>
      <c r="G6485">
        <v>6199</v>
      </c>
      <c r="H6485" t="s">
        <v>3633</v>
      </c>
    </row>
    <row r="6486" spans="1:8" x14ac:dyDescent="0.25">
      <c r="A6486" t="s">
        <v>6306</v>
      </c>
      <c r="B6486" t="s">
        <v>6307</v>
      </c>
      <c r="C6486">
        <v>676</v>
      </c>
      <c r="D6486" t="s">
        <v>3632</v>
      </c>
      <c r="E6486">
        <v>335</v>
      </c>
      <c r="F6486">
        <v>441</v>
      </c>
      <c r="G6486">
        <v>6199</v>
      </c>
      <c r="H6486" t="s">
        <v>3633</v>
      </c>
    </row>
    <row r="6487" spans="1:8" hidden="1" x14ac:dyDescent="0.25">
      <c r="A6487" t="s">
        <v>6308</v>
      </c>
      <c r="B6487" t="s">
        <v>6309</v>
      </c>
      <c r="C6487">
        <v>594</v>
      </c>
      <c r="D6487" t="s">
        <v>3889</v>
      </c>
      <c r="E6487">
        <v>1</v>
      </c>
      <c r="F6487">
        <v>73</v>
      </c>
      <c r="G6487">
        <v>18</v>
      </c>
    </row>
    <row r="6488" spans="1:8" hidden="1" x14ac:dyDescent="0.25">
      <c r="A6488" t="s">
        <v>6308</v>
      </c>
      <c r="B6488" t="s">
        <v>6309</v>
      </c>
      <c r="C6488">
        <v>594</v>
      </c>
      <c r="D6488" t="s">
        <v>3691</v>
      </c>
      <c r="E6488">
        <v>76</v>
      </c>
      <c r="F6488">
        <v>177</v>
      </c>
      <c r="G6488">
        <v>106</v>
      </c>
    </row>
    <row r="6489" spans="1:8" hidden="1" x14ac:dyDescent="0.25">
      <c r="A6489" t="s">
        <v>6308</v>
      </c>
      <c r="B6489" t="s">
        <v>6309</v>
      </c>
      <c r="C6489">
        <v>594</v>
      </c>
      <c r="D6489" t="s">
        <v>3639</v>
      </c>
      <c r="E6489">
        <v>186</v>
      </c>
      <c r="F6489">
        <v>234</v>
      </c>
      <c r="G6489">
        <v>4169</v>
      </c>
      <c r="H6489" t="s">
        <v>3640</v>
      </c>
    </row>
    <row r="6490" spans="1:8" hidden="1" x14ac:dyDescent="0.25">
      <c r="A6490" t="s">
        <v>6308</v>
      </c>
      <c r="B6490" t="s">
        <v>6309</v>
      </c>
      <c r="C6490">
        <v>594</v>
      </c>
      <c r="D6490" t="s">
        <v>3630</v>
      </c>
      <c r="E6490">
        <v>434</v>
      </c>
      <c r="F6490">
        <v>593</v>
      </c>
      <c r="G6490">
        <v>5833</v>
      </c>
      <c r="H6490" t="s">
        <v>3631</v>
      </c>
    </row>
    <row r="6491" spans="1:8" x14ac:dyDescent="0.25">
      <c r="A6491" t="s">
        <v>6308</v>
      </c>
      <c r="B6491" t="s">
        <v>6309</v>
      </c>
      <c r="C6491">
        <v>594</v>
      </c>
      <c r="D6491" t="s">
        <v>3632</v>
      </c>
      <c r="E6491">
        <v>259</v>
      </c>
      <c r="F6491">
        <v>325</v>
      </c>
      <c r="G6491">
        <v>6199</v>
      </c>
      <c r="H6491" t="s">
        <v>3633</v>
      </c>
    </row>
    <row r="6492" spans="1:8" hidden="1" x14ac:dyDescent="0.25">
      <c r="A6492" t="s">
        <v>6310</v>
      </c>
      <c r="B6492" t="s">
        <v>6311</v>
      </c>
      <c r="C6492">
        <v>673</v>
      </c>
      <c r="D6492" t="s">
        <v>3630</v>
      </c>
      <c r="E6492">
        <v>449</v>
      </c>
      <c r="F6492">
        <v>611</v>
      </c>
      <c r="G6492">
        <v>5833</v>
      </c>
      <c r="H6492" t="s">
        <v>3631</v>
      </c>
    </row>
    <row r="6493" spans="1:8" x14ac:dyDescent="0.25">
      <c r="A6493" t="s">
        <v>6310</v>
      </c>
      <c r="B6493" t="s">
        <v>6311</v>
      </c>
      <c r="C6493">
        <v>673</v>
      </c>
      <c r="D6493" t="s">
        <v>3632</v>
      </c>
      <c r="E6493">
        <v>125</v>
      </c>
      <c r="F6493">
        <v>188</v>
      </c>
      <c r="G6493">
        <v>6199</v>
      </c>
      <c r="H6493" t="s">
        <v>3633</v>
      </c>
    </row>
    <row r="6494" spans="1:8" x14ac:dyDescent="0.25">
      <c r="A6494" t="s">
        <v>6310</v>
      </c>
      <c r="B6494" t="s">
        <v>6311</v>
      </c>
      <c r="C6494">
        <v>673</v>
      </c>
      <c r="D6494" t="s">
        <v>3632</v>
      </c>
      <c r="E6494">
        <v>190</v>
      </c>
      <c r="F6494">
        <v>261</v>
      </c>
      <c r="G6494">
        <v>6199</v>
      </c>
      <c r="H6494" t="s">
        <v>3633</v>
      </c>
    </row>
    <row r="6495" spans="1:8" x14ac:dyDescent="0.25">
      <c r="A6495" t="s">
        <v>6310</v>
      </c>
      <c r="B6495" t="s">
        <v>6311</v>
      </c>
      <c r="C6495">
        <v>673</v>
      </c>
      <c r="D6495" t="s">
        <v>3632</v>
      </c>
      <c r="E6495">
        <v>265</v>
      </c>
      <c r="F6495">
        <v>343</v>
      </c>
      <c r="G6495">
        <v>6199</v>
      </c>
      <c r="H6495" t="s">
        <v>3633</v>
      </c>
    </row>
    <row r="6496" spans="1:8" hidden="1" x14ac:dyDescent="0.25">
      <c r="A6496" t="s">
        <v>6312</v>
      </c>
      <c r="B6496" t="s">
        <v>6313</v>
      </c>
      <c r="C6496">
        <v>862</v>
      </c>
      <c r="D6496" t="s">
        <v>4471</v>
      </c>
      <c r="E6496">
        <v>738</v>
      </c>
      <c r="F6496">
        <v>861</v>
      </c>
      <c r="G6496">
        <v>1118</v>
      </c>
      <c r="H6496" t="s">
        <v>4472</v>
      </c>
    </row>
    <row r="6497" spans="1:8" hidden="1" x14ac:dyDescent="0.25">
      <c r="A6497" t="s">
        <v>6312</v>
      </c>
      <c r="B6497" t="s">
        <v>6313</v>
      </c>
      <c r="C6497">
        <v>862</v>
      </c>
      <c r="D6497" t="s">
        <v>4565</v>
      </c>
      <c r="E6497">
        <v>1</v>
      </c>
      <c r="F6497">
        <v>70</v>
      </c>
      <c r="G6497">
        <v>3</v>
      </c>
    </row>
    <row r="6498" spans="1:8" hidden="1" x14ac:dyDescent="0.25">
      <c r="A6498" t="s">
        <v>6312</v>
      </c>
      <c r="B6498" t="s">
        <v>6313</v>
      </c>
      <c r="C6498">
        <v>862</v>
      </c>
      <c r="D6498" t="s">
        <v>3630</v>
      </c>
      <c r="E6498">
        <v>418</v>
      </c>
      <c r="F6498">
        <v>581</v>
      </c>
      <c r="G6498">
        <v>5833</v>
      </c>
      <c r="H6498" t="s">
        <v>3631</v>
      </c>
    </row>
    <row r="6499" spans="1:8" x14ac:dyDescent="0.25">
      <c r="A6499" t="s">
        <v>6312</v>
      </c>
      <c r="B6499" t="s">
        <v>6313</v>
      </c>
      <c r="C6499">
        <v>862</v>
      </c>
      <c r="D6499" t="s">
        <v>3632</v>
      </c>
      <c r="E6499">
        <v>269</v>
      </c>
      <c r="F6499">
        <v>329</v>
      </c>
      <c r="G6499">
        <v>6199</v>
      </c>
      <c r="H6499" t="s">
        <v>3633</v>
      </c>
    </row>
    <row r="6500" spans="1:8" hidden="1" x14ac:dyDescent="0.25">
      <c r="A6500" t="s">
        <v>6312</v>
      </c>
      <c r="B6500" t="s">
        <v>6313</v>
      </c>
      <c r="C6500">
        <v>862</v>
      </c>
      <c r="D6500" t="s">
        <v>4012</v>
      </c>
      <c r="E6500">
        <v>71</v>
      </c>
      <c r="F6500">
        <v>104</v>
      </c>
      <c r="G6500">
        <v>18395</v>
      </c>
      <c r="H6500" t="s">
        <v>4013</v>
      </c>
    </row>
    <row r="6501" spans="1:8" hidden="1" x14ac:dyDescent="0.25">
      <c r="A6501" t="s">
        <v>6314</v>
      </c>
      <c r="B6501" t="s">
        <v>6315</v>
      </c>
      <c r="C6501">
        <v>922</v>
      </c>
      <c r="D6501" t="s">
        <v>3657</v>
      </c>
      <c r="E6501">
        <v>47</v>
      </c>
      <c r="F6501">
        <v>146</v>
      </c>
      <c r="G6501">
        <v>2653</v>
      </c>
      <c r="H6501" t="s">
        <v>3658</v>
      </c>
    </row>
    <row r="6502" spans="1:8" hidden="1" x14ac:dyDescent="0.25">
      <c r="A6502" t="s">
        <v>6314</v>
      </c>
      <c r="B6502" t="s">
        <v>6315</v>
      </c>
      <c r="C6502">
        <v>922</v>
      </c>
      <c r="D6502" t="s">
        <v>3657</v>
      </c>
      <c r="E6502">
        <v>224</v>
      </c>
      <c r="F6502">
        <v>316</v>
      </c>
      <c r="G6502">
        <v>2653</v>
      </c>
      <c r="H6502" t="s">
        <v>3658</v>
      </c>
    </row>
    <row r="6503" spans="1:8" hidden="1" x14ac:dyDescent="0.25">
      <c r="A6503" t="s">
        <v>6314</v>
      </c>
      <c r="B6503" t="s">
        <v>6315</v>
      </c>
      <c r="C6503">
        <v>922</v>
      </c>
      <c r="D6503" t="s">
        <v>6316</v>
      </c>
      <c r="E6503">
        <v>321</v>
      </c>
      <c r="F6503">
        <v>351</v>
      </c>
      <c r="G6503">
        <v>5</v>
      </c>
    </row>
    <row r="6504" spans="1:8" hidden="1" x14ac:dyDescent="0.25">
      <c r="A6504" t="s">
        <v>6314</v>
      </c>
      <c r="B6504" t="s">
        <v>6315</v>
      </c>
      <c r="C6504">
        <v>922</v>
      </c>
      <c r="D6504" t="s">
        <v>3639</v>
      </c>
      <c r="E6504">
        <v>555</v>
      </c>
      <c r="F6504">
        <v>603</v>
      </c>
      <c r="G6504">
        <v>4169</v>
      </c>
      <c r="H6504" t="s">
        <v>3640</v>
      </c>
    </row>
    <row r="6505" spans="1:8" hidden="1" x14ac:dyDescent="0.25">
      <c r="A6505" t="s">
        <v>6314</v>
      </c>
      <c r="B6505" t="s">
        <v>6315</v>
      </c>
      <c r="C6505">
        <v>922</v>
      </c>
      <c r="D6505" t="s">
        <v>3630</v>
      </c>
      <c r="E6505">
        <v>770</v>
      </c>
      <c r="F6505">
        <v>922</v>
      </c>
      <c r="G6505">
        <v>5833</v>
      </c>
      <c r="H6505" t="s">
        <v>3631</v>
      </c>
    </row>
    <row r="6506" spans="1:8" x14ac:dyDescent="0.25">
      <c r="A6506" t="s">
        <v>6314</v>
      </c>
      <c r="B6506" t="s">
        <v>6315</v>
      </c>
      <c r="C6506">
        <v>922</v>
      </c>
      <c r="D6506" t="s">
        <v>3632</v>
      </c>
      <c r="E6506">
        <v>628</v>
      </c>
      <c r="F6506">
        <v>689</v>
      </c>
      <c r="G6506">
        <v>6199</v>
      </c>
      <c r="H6506" t="s">
        <v>3633</v>
      </c>
    </row>
    <row r="6507" spans="1:8" hidden="1" x14ac:dyDescent="0.25">
      <c r="A6507" t="s">
        <v>6317</v>
      </c>
      <c r="B6507" t="s">
        <v>6318</v>
      </c>
      <c r="C6507">
        <v>638</v>
      </c>
      <c r="D6507" t="s">
        <v>3630</v>
      </c>
      <c r="E6507">
        <v>431</v>
      </c>
      <c r="F6507">
        <v>594</v>
      </c>
      <c r="G6507">
        <v>5833</v>
      </c>
      <c r="H6507" t="s">
        <v>3631</v>
      </c>
    </row>
    <row r="6508" spans="1:8" x14ac:dyDescent="0.25">
      <c r="A6508" t="s">
        <v>6317</v>
      </c>
      <c r="B6508" t="s">
        <v>6318</v>
      </c>
      <c r="C6508">
        <v>638</v>
      </c>
      <c r="D6508" t="s">
        <v>3632</v>
      </c>
      <c r="E6508">
        <v>126</v>
      </c>
      <c r="F6508">
        <v>186</v>
      </c>
      <c r="G6508">
        <v>6199</v>
      </c>
      <c r="H6508" t="s">
        <v>3633</v>
      </c>
    </row>
    <row r="6509" spans="1:8" x14ac:dyDescent="0.25">
      <c r="A6509" t="s">
        <v>6317</v>
      </c>
      <c r="B6509" t="s">
        <v>6318</v>
      </c>
      <c r="C6509">
        <v>638</v>
      </c>
      <c r="D6509" t="s">
        <v>3632</v>
      </c>
      <c r="E6509">
        <v>191</v>
      </c>
      <c r="F6509">
        <v>266</v>
      </c>
      <c r="G6509">
        <v>6199</v>
      </c>
      <c r="H6509" t="s">
        <v>3633</v>
      </c>
    </row>
    <row r="6510" spans="1:8" x14ac:dyDescent="0.25">
      <c r="A6510" t="s">
        <v>6317</v>
      </c>
      <c r="B6510" t="s">
        <v>6318</v>
      </c>
      <c r="C6510">
        <v>638</v>
      </c>
      <c r="D6510" t="s">
        <v>3632</v>
      </c>
      <c r="E6510">
        <v>271</v>
      </c>
      <c r="F6510">
        <v>356</v>
      </c>
      <c r="G6510">
        <v>6199</v>
      </c>
      <c r="H6510" t="s">
        <v>3633</v>
      </c>
    </row>
    <row r="6511" spans="1:8" x14ac:dyDescent="0.25">
      <c r="A6511" t="s">
        <v>6319</v>
      </c>
      <c r="B6511" t="s">
        <v>6320</v>
      </c>
      <c r="C6511">
        <v>258</v>
      </c>
      <c r="D6511" t="s">
        <v>3632</v>
      </c>
      <c r="E6511">
        <v>54</v>
      </c>
      <c r="F6511">
        <v>119</v>
      </c>
      <c r="G6511">
        <v>6199</v>
      </c>
      <c r="H6511" t="s">
        <v>3633</v>
      </c>
    </row>
    <row r="6512" spans="1:8" hidden="1" x14ac:dyDescent="0.25">
      <c r="A6512" t="s">
        <v>6321</v>
      </c>
      <c r="B6512" t="s">
        <v>6322</v>
      </c>
      <c r="C6512">
        <v>412</v>
      </c>
      <c r="D6512" t="s">
        <v>3639</v>
      </c>
      <c r="E6512">
        <v>46</v>
      </c>
      <c r="F6512">
        <v>89</v>
      </c>
      <c r="G6512">
        <v>4169</v>
      </c>
      <c r="H6512" t="s">
        <v>3640</v>
      </c>
    </row>
    <row r="6513" spans="1:8" hidden="1" x14ac:dyDescent="0.25">
      <c r="A6513" t="s">
        <v>6321</v>
      </c>
      <c r="B6513" t="s">
        <v>6322</v>
      </c>
      <c r="C6513">
        <v>412</v>
      </c>
      <c r="D6513" t="s">
        <v>3630</v>
      </c>
      <c r="E6513">
        <v>250</v>
      </c>
      <c r="F6513">
        <v>410</v>
      </c>
      <c r="G6513">
        <v>5833</v>
      </c>
      <c r="H6513" t="s">
        <v>3631</v>
      </c>
    </row>
    <row r="6514" spans="1:8" x14ac:dyDescent="0.25">
      <c r="A6514" t="s">
        <v>6321</v>
      </c>
      <c r="B6514" t="s">
        <v>6322</v>
      </c>
      <c r="C6514">
        <v>412</v>
      </c>
      <c r="D6514" t="s">
        <v>3632</v>
      </c>
      <c r="E6514">
        <v>119</v>
      </c>
      <c r="F6514">
        <v>180</v>
      </c>
      <c r="G6514">
        <v>6199</v>
      </c>
      <c r="H6514" t="s">
        <v>3633</v>
      </c>
    </row>
    <row r="6515" spans="1:8" hidden="1" x14ac:dyDescent="0.25">
      <c r="A6515" t="s">
        <v>858</v>
      </c>
      <c r="B6515" t="s">
        <v>2157</v>
      </c>
      <c r="C6515">
        <v>497</v>
      </c>
      <c r="D6515" t="s">
        <v>3798</v>
      </c>
      <c r="E6515">
        <v>269</v>
      </c>
      <c r="F6515">
        <v>291</v>
      </c>
      <c r="G6515">
        <v>132</v>
      </c>
    </row>
    <row r="6516" spans="1:8" hidden="1" x14ac:dyDescent="0.25">
      <c r="A6516" t="s">
        <v>858</v>
      </c>
      <c r="B6516" t="s">
        <v>2157</v>
      </c>
      <c r="C6516">
        <v>497</v>
      </c>
      <c r="D6516" t="s">
        <v>3630</v>
      </c>
      <c r="E6516">
        <v>331</v>
      </c>
      <c r="F6516">
        <v>491</v>
      </c>
      <c r="G6516">
        <v>5833</v>
      </c>
      <c r="H6516" t="s">
        <v>3631</v>
      </c>
    </row>
    <row r="6517" spans="1:8" x14ac:dyDescent="0.25">
      <c r="A6517" t="s">
        <v>858</v>
      </c>
      <c r="B6517" t="s">
        <v>2157</v>
      </c>
      <c r="C6517">
        <v>497</v>
      </c>
      <c r="D6517" t="s">
        <v>3632</v>
      </c>
      <c r="E6517">
        <v>177</v>
      </c>
      <c r="F6517">
        <v>268</v>
      </c>
      <c r="G6517">
        <v>6199</v>
      </c>
      <c r="H6517" t="s">
        <v>3633</v>
      </c>
    </row>
    <row r="6518" spans="1:8" hidden="1" x14ac:dyDescent="0.25">
      <c r="A6518" t="s">
        <v>859</v>
      </c>
      <c r="B6518" t="s">
        <v>2158</v>
      </c>
      <c r="C6518">
        <v>562</v>
      </c>
      <c r="D6518" t="s">
        <v>4202</v>
      </c>
      <c r="E6518">
        <v>1</v>
      </c>
      <c r="F6518">
        <v>59</v>
      </c>
      <c r="G6518">
        <v>87</v>
      </c>
    </row>
    <row r="6519" spans="1:8" hidden="1" x14ac:dyDescent="0.25">
      <c r="A6519" t="s">
        <v>859</v>
      </c>
      <c r="B6519" t="s">
        <v>2158</v>
      </c>
      <c r="C6519">
        <v>562</v>
      </c>
      <c r="D6519" t="s">
        <v>3630</v>
      </c>
      <c r="E6519">
        <v>358</v>
      </c>
      <c r="F6519">
        <v>519</v>
      </c>
      <c r="G6519">
        <v>5833</v>
      </c>
      <c r="H6519" t="s">
        <v>3631</v>
      </c>
    </row>
    <row r="6520" spans="1:8" x14ac:dyDescent="0.25">
      <c r="A6520" t="s">
        <v>859</v>
      </c>
      <c r="B6520" t="s">
        <v>2158</v>
      </c>
      <c r="C6520">
        <v>562</v>
      </c>
      <c r="D6520" t="s">
        <v>3632</v>
      </c>
      <c r="E6520">
        <v>180</v>
      </c>
      <c r="F6520">
        <v>303</v>
      </c>
      <c r="G6520">
        <v>6199</v>
      </c>
      <c r="H6520" t="s">
        <v>3633</v>
      </c>
    </row>
    <row r="6521" spans="1:8" hidden="1" x14ac:dyDescent="0.25">
      <c r="A6521" t="s">
        <v>6323</v>
      </c>
      <c r="B6521" t="s">
        <v>6324</v>
      </c>
      <c r="C6521">
        <v>420</v>
      </c>
      <c r="D6521" t="s">
        <v>3639</v>
      </c>
      <c r="E6521">
        <v>46</v>
      </c>
      <c r="F6521">
        <v>98</v>
      </c>
      <c r="G6521">
        <v>4169</v>
      </c>
      <c r="H6521" t="s">
        <v>3640</v>
      </c>
    </row>
    <row r="6522" spans="1:8" hidden="1" x14ac:dyDescent="0.25">
      <c r="A6522" t="s">
        <v>6323</v>
      </c>
      <c r="B6522" t="s">
        <v>6324</v>
      </c>
      <c r="C6522">
        <v>420</v>
      </c>
      <c r="D6522" t="s">
        <v>3630</v>
      </c>
      <c r="E6522">
        <v>258</v>
      </c>
      <c r="F6522">
        <v>418</v>
      </c>
      <c r="G6522">
        <v>5833</v>
      </c>
      <c r="H6522" t="s">
        <v>3631</v>
      </c>
    </row>
    <row r="6523" spans="1:8" x14ac:dyDescent="0.25">
      <c r="A6523" t="s">
        <v>6323</v>
      </c>
      <c r="B6523" t="s">
        <v>6324</v>
      </c>
      <c r="C6523">
        <v>420</v>
      </c>
      <c r="D6523" t="s">
        <v>3632</v>
      </c>
      <c r="E6523">
        <v>123</v>
      </c>
      <c r="F6523">
        <v>188</v>
      </c>
      <c r="G6523">
        <v>6199</v>
      </c>
      <c r="H6523" t="s">
        <v>3633</v>
      </c>
    </row>
    <row r="6524" spans="1:8" hidden="1" x14ac:dyDescent="0.25">
      <c r="A6524" t="s">
        <v>6325</v>
      </c>
      <c r="B6524" t="s">
        <v>6326</v>
      </c>
      <c r="C6524">
        <v>659</v>
      </c>
      <c r="D6524" t="s">
        <v>3630</v>
      </c>
      <c r="E6524">
        <v>429</v>
      </c>
      <c r="F6524">
        <v>591</v>
      </c>
      <c r="G6524">
        <v>5833</v>
      </c>
      <c r="H6524" t="s">
        <v>3631</v>
      </c>
    </row>
    <row r="6525" spans="1:8" x14ac:dyDescent="0.25">
      <c r="A6525" t="s">
        <v>6325</v>
      </c>
      <c r="B6525" t="s">
        <v>6326</v>
      </c>
      <c r="C6525">
        <v>659</v>
      </c>
      <c r="D6525" t="s">
        <v>3632</v>
      </c>
      <c r="E6525">
        <v>127</v>
      </c>
      <c r="F6525">
        <v>190</v>
      </c>
      <c r="G6525">
        <v>6199</v>
      </c>
      <c r="H6525" t="s">
        <v>3633</v>
      </c>
    </row>
    <row r="6526" spans="1:8" x14ac:dyDescent="0.25">
      <c r="A6526" t="s">
        <v>6325</v>
      </c>
      <c r="B6526" t="s">
        <v>6326</v>
      </c>
      <c r="C6526">
        <v>659</v>
      </c>
      <c r="D6526" t="s">
        <v>3632</v>
      </c>
      <c r="E6526">
        <v>192</v>
      </c>
      <c r="F6526">
        <v>263</v>
      </c>
      <c r="G6526">
        <v>6199</v>
      </c>
      <c r="H6526" t="s">
        <v>3633</v>
      </c>
    </row>
    <row r="6527" spans="1:8" x14ac:dyDescent="0.25">
      <c r="A6527" t="s">
        <v>6325</v>
      </c>
      <c r="B6527" t="s">
        <v>6326</v>
      </c>
      <c r="C6527">
        <v>659</v>
      </c>
      <c r="D6527" t="s">
        <v>3632</v>
      </c>
      <c r="E6527">
        <v>267</v>
      </c>
      <c r="F6527">
        <v>343</v>
      </c>
      <c r="G6527">
        <v>6199</v>
      </c>
      <c r="H6527" t="s">
        <v>3633</v>
      </c>
    </row>
    <row r="6528" spans="1:8" hidden="1" x14ac:dyDescent="0.25">
      <c r="A6528" t="s">
        <v>6327</v>
      </c>
      <c r="B6528" t="s">
        <v>6328</v>
      </c>
      <c r="C6528">
        <v>686</v>
      </c>
      <c r="D6528" t="s">
        <v>3680</v>
      </c>
      <c r="E6528">
        <v>1</v>
      </c>
      <c r="F6528">
        <v>114</v>
      </c>
      <c r="G6528">
        <v>197</v>
      </c>
    </row>
    <row r="6529" spans="1:8" hidden="1" x14ac:dyDescent="0.25">
      <c r="A6529" t="s">
        <v>6327</v>
      </c>
      <c r="B6529" t="s">
        <v>6328</v>
      </c>
      <c r="C6529">
        <v>686</v>
      </c>
      <c r="D6529" t="s">
        <v>3630</v>
      </c>
      <c r="E6529">
        <v>465</v>
      </c>
      <c r="F6529">
        <v>626</v>
      </c>
      <c r="G6529">
        <v>5833</v>
      </c>
      <c r="H6529" t="s">
        <v>3631</v>
      </c>
    </row>
    <row r="6530" spans="1:8" x14ac:dyDescent="0.25">
      <c r="A6530" t="s">
        <v>6327</v>
      </c>
      <c r="B6530" t="s">
        <v>6328</v>
      </c>
      <c r="C6530">
        <v>686</v>
      </c>
      <c r="D6530" t="s">
        <v>3632</v>
      </c>
      <c r="E6530">
        <v>145</v>
      </c>
      <c r="F6530">
        <v>208</v>
      </c>
      <c r="G6530">
        <v>6199</v>
      </c>
      <c r="H6530" t="s">
        <v>3633</v>
      </c>
    </row>
    <row r="6531" spans="1:8" x14ac:dyDescent="0.25">
      <c r="A6531" t="s">
        <v>6327</v>
      </c>
      <c r="B6531" t="s">
        <v>6328</v>
      </c>
      <c r="C6531">
        <v>686</v>
      </c>
      <c r="D6531" t="s">
        <v>3632</v>
      </c>
      <c r="E6531">
        <v>210</v>
      </c>
      <c r="F6531">
        <v>280</v>
      </c>
      <c r="G6531">
        <v>6199</v>
      </c>
      <c r="H6531" t="s">
        <v>3633</v>
      </c>
    </row>
    <row r="6532" spans="1:8" x14ac:dyDescent="0.25">
      <c r="A6532" t="s">
        <v>6327</v>
      </c>
      <c r="B6532" t="s">
        <v>6328</v>
      </c>
      <c r="C6532">
        <v>686</v>
      </c>
      <c r="D6532" t="s">
        <v>3632</v>
      </c>
      <c r="E6532">
        <v>284</v>
      </c>
      <c r="F6532">
        <v>362</v>
      </c>
      <c r="G6532">
        <v>6199</v>
      </c>
      <c r="H6532" t="s">
        <v>3633</v>
      </c>
    </row>
    <row r="6533" spans="1:8" hidden="1" x14ac:dyDescent="0.25">
      <c r="A6533" t="s">
        <v>6329</v>
      </c>
      <c r="B6533" t="s">
        <v>6330</v>
      </c>
      <c r="C6533">
        <v>412</v>
      </c>
      <c r="D6533" t="s">
        <v>3639</v>
      </c>
      <c r="E6533">
        <v>46</v>
      </c>
      <c r="F6533">
        <v>91</v>
      </c>
      <c r="G6533">
        <v>4169</v>
      </c>
      <c r="H6533" t="s">
        <v>3640</v>
      </c>
    </row>
    <row r="6534" spans="1:8" hidden="1" x14ac:dyDescent="0.25">
      <c r="A6534" t="s">
        <v>6329</v>
      </c>
      <c r="B6534" t="s">
        <v>6330</v>
      </c>
      <c r="C6534">
        <v>412</v>
      </c>
      <c r="D6534" t="s">
        <v>3630</v>
      </c>
      <c r="E6534">
        <v>250</v>
      </c>
      <c r="F6534">
        <v>410</v>
      </c>
      <c r="G6534">
        <v>5833</v>
      </c>
      <c r="H6534" t="s">
        <v>3631</v>
      </c>
    </row>
    <row r="6535" spans="1:8" x14ac:dyDescent="0.25">
      <c r="A6535" t="s">
        <v>6329</v>
      </c>
      <c r="B6535" t="s">
        <v>6330</v>
      </c>
      <c r="C6535">
        <v>412</v>
      </c>
      <c r="D6535" t="s">
        <v>3632</v>
      </c>
      <c r="E6535">
        <v>119</v>
      </c>
      <c r="F6535">
        <v>180</v>
      </c>
      <c r="G6535">
        <v>6199</v>
      </c>
      <c r="H6535" t="s">
        <v>3633</v>
      </c>
    </row>
    <row r="6536" spans="1:8" hidden="1" x14ac:dyDescent="0.25">
      <c r="A6536" t="s">
        <v>860</v>
      </c>
      <c r="B6536" t="s">
        <v>2159</v>
      </c>
      <c r="C6536">
        <v>576</v>
      </c>
      <c r="D6536" t="s">
        <v>3638</v>
      </c>
      <c r="E6536">
        <v>152</v>
      </c>
      <c r="F6536">
        <v>193</v>
      </c>
      <c r="G6536">
        <v>16</v>
      </c>
    </row>
    <row r="6537" spans="1:8" hidden="1" x14ac:dyDescent="0.25">
      <c r="A6537" t="s">
        <v>860</v>
      </c>
      <c r="B6537" t="s">
        <v>2159</v>
      </c>
      <c r="C6537">
        <v>576</v>
      </c>
      <c r="D6537" t="s">
        <v>3630</v>
      </c>
      <c r="E6537">
        <v>419</v>
      </c>
      <c r="F6537">
        <v>574</v>
      </c>
      <c r="G6537">
        <v>5833</v>
      </c>
      <c r="H6537" t="s">
        <v>3631</v>
      </c>
    </row>
    <row r="6538" spans="1:8" x14ac:dyDescent="0.25">
      <c r="A6538" t="s">
        <v>860</v>
      </c>
      <c r="B6538" t="s">
        <v>2159</v>
      </c>
      <c r="C6538">
        <v>576</v>
      </c>
      <c r="D6538" t="s">
        <v>3632</v>
      </c>
      <c r="E6538">
        <v>274</v>
      </c>
      <c r="F6538">
        <v>340</v>
      </c>
      <c r="G6538">
        <v>6199</v>
      </c>
      <c r="H6538" t="s">
        <v>3633</v>
      </c>
    </row>
    <row r="6539" spans="1:8" hidden="1" x14ac:dyDescent="0.25">
      <c r="A6539" t="s">
        <v>6331</v>
      </c>
      <c r="B6539" t="s">
        <v>6332</v>
      </c>
      <c r="C6539">
        <v>785</v>
      </c>
      <c r="D6539" t="s">
        <v>3630</v>
      </c>
      <c r="E6539">
        <v>500</v>
      </c>
      <c r="F6539">
        <v>670</v>
      </c>
      <c r="G6539">
        <v>5833</v>
      </c>
      <c r="H6539" t="s">
        <v>3631</v>
      </c>
    </row>
    <row r="6540" spans="1:8" x14ac:dyDescent="0.25">
      <c r="A6540" t="s">
        <v>6331</v>
      </c>
      <c r="B6540" t="s">
        <v>6332</v>
      </c>
      <c r="C6540">
        <v>785</v>
      </c>
      <c r="D6540" t="s">
        <v>3632</v>
      </c>
      <c r="E6540">
        <v>124</v>
      </c>
      <c r="F6540">
        <v>185</v>
      </c>
      <c r="G6540">
        <v>6199</v>
      </c>
      <c r="H6540" t="s">
        <v>3633</v>
      </c>
    </row>
    <row r="6541" spans="1:8" x14ac:dyDescent="0.25">
      <c r="A6541" t="s">
        <v>6331</v>
      </c>
      <c r="B6541" t="s">
        <v>6332</v>
      </c>
      <c r="C6541">
        <v>785</v>
      </c>
      <c r="D6541" t="s">
        <v>3632</v>
      </c>
      <c r="E6541">
        <v>187</v>
      </c>
      <c r="F6541">
        <v>259</v>
      </c>
      <c r="G6541">
        <v>6199</v>
      </c>
      <c r="H6541" t="s">
        <v>3633</v>
      </c>
    </row>
    <row r="6542" spans="1:8" x14ac:dyDescent="0.25">
      <c r="A6542" t="s">
        <v>6331</v>
      </c>
      <c r="B6542" t="s">
        <v>6332</v>
      </c>
      <c r="C6542">
        <v>785</v>
      </c>
      <c r="D6542" t="s">
        <v>3632</v>
      </c>
      <c r="E6542">
        <v>263</v>
      </c>
      <c r="F6542">
        <v>408</v>
      </c>
      <c r="G6542">
        <v>6199</v>
      </c>
      <c r="H6542" t="s">
        <v>3633</v>
      </c>
    </row>
    <row r="6543" spans="1:8" hidden="1" x14ac:dyDescent="0.25">
      <c r="A6543" t="s">
        <v>6333</v>
      </c>
      <c r="B6543" t="s">
        <v>6334</v>
      </c>
      <c r="C6543">
        <v>610</v>
      </c>
      <c r="D6543" t="s">
        <v>3869</v>
      </c>
      <c r="E6543">
        <v>363</v>
      </c>
      <c r="F6543">
        <v>405</v>
      </c>
      <c r="G6543">
        <v>41</v>
      </c>
    </row>
    <row r="6544" spans="1:8" hidden="1" x14ac:dyDescent="0.25">
      <c r="A6544" t="s">
        <v>6333</v>
      </c>
      <c r="B6544" t="s">
        <v>6334</v>
      </c>
      <c r="C6544">
        <v>610</v>
      </c>
      <c r="D6544" t="s">
        <v>3630</v>
      </c>
      <c r="E6544">
        <v>451</v>
      </c>
      <c r="F6544">
        <v>609</v>
      </c>
      <c r="G6544">
        <v>5833</v>
      </c>
      <c r="H6544" t="s">
        <v>3631</v>
      </c>
    </row>
    <row r="6545" spans="1:8" x14ac:dyDescent="0.25">
      <c r="A6545" t="s">
        <v>6333</v>
      </c>
      <c r="B6545" t="s">
        <v>6334</v>
      </c>
      <c r="C6545">
        <v>610</v>
      </c>
      <c r="D6545" t="s">
        <v>3632</v>
      </c>
      <c r="E6545">
        <v>114</v>
      </c>
      <c r="F6545">
        <v>177</v>
      </c>
      <c r="G6545">
        <v>6199</v>
      </c>
      <c r="H6545" t="s">
        <v>3633</v>
      </c>
    </row>
    <row r="6546" spans="1:8" x14ac:dyDescent="0.25">
      <c r="A6546" t="s">
        <v>6333</v>
      </c>
      <c r="B6546" t="s">
        <v>6334</v>
      </c>
      <c r="C6546">
        <v>610</v>
      </c>
      <c r="D6546" t="s">
        <v>3632</v>
      </c>
      <c r="E6546">
        <v>183</v>
      </c>
      <c r="F6546">
        <v>362</v>
      </c>
      <c r="G6546">
        <v>6199</v>
      </c>
      <c r="H6546" t="s">
        <v>3633</v>
      </c>
    </row>
    <row r="6547" spans="1:8" hidden="1" x14ac:dyDescent="0.25">
      <c r="A6547" t="s">
        <v>861</v>
      </c>
      <c r="B6547" t="s">
        <v>2160</v>
      </c>
      <c r="C6547">
        <v>497</v>
      </c>
      <c r="D6547" t="s">
        <v>3798</v>
      </c>
      <c r="E6547">
        <v>269</v>
      </c>
      <c r="F6547">
        <v>291</v>
      </c>
      <c r="G6547">
        <v>132</v>
      </c>
    </row>
    <row r="6548" spans="1:8" hidden="1" x14ac:dyDescent="0.25">
      <c r="A6548" t="s">
        <v>861</v>
      </c>
      <c r="B6548" t="s">
        <v>2160</v>
      </c>
      <c r="C6548">
        <v>497</v>
      </c>
      <c r="D6548" t="s">
        <v>3630</v>
      </c>
      <c r="E6548">
        <v>331</v>
      </c>
      <c r="F6548">
        <v>491</v>
      </c>
      <c r="G6548">
        <v>5833</v>
      </c>
      <c r="H6548" t="s">
        <v>3631</v>
      </c>
    </row>
    <row r="6549" spans="1:8" x14ac:dyDescent="0.25">
      <c r="A6549" t="s">
        <v>861</v>
      </c>
      <c r="B6549" t="s">
        <v>2160</v>
      </c>
      <c r="C6549">
        <v>497</v>
      </c>
      <c r="D6549" t="s">
        <v>3632</v>
      </c>
      <c r="E6549">
        <v>177</v>
      </c>
      <c r="F6549">
        <v>268</v>
      </c>
      <c r="G6549">
        <v>6199</v>
      </c>
      <c r="H6549" t="s">
        <v>3633</v>
      </c>
    </row>
    <row r="6550" spans="1:8" hidden="1" x14ac:dyDescent="0.25">
      <c r="A6550" t="s">
        <v>862</v>
      </c>
      <c r="B6550" t="s">
        <v>2161</v>
      </c>
      <c r="C6550">
        <v>562</v>
      </c>
      <c r="D6550" t="s">
        <v>4202</v>
      </c>
      <c r="E6550">
        <v>1</v>
      </c>
      <c r="F6550">
        <v>59</v>
      </c>
      <c r="G6550">
        <v>87</v>
      </c>
    </row>
    <row r="6551" spans="1:8" hidden="1" x14ac:dyDescent="0.25">
      <c r="A6551" t="s">
        <v>862</v>
      </c>
      <c r="B6551" t="s">
        <v>2161</v>
      </c>
      <c r="C6551">
        <v>562</v>
      </c>
      <c r="D6551" t="s">
        <v>3630</v>
      </c>
      <c r="E6551">
        <v>358</v>
      </c>
      <c r="F6551">
        <v>519</v>
      </c>
      <c r="G6551">
        <v>5833</v>
      </c>
      <c r="H6551" t="s">
        <v>3631</v>
      </c>
    </row>
    <row r="6552" spans="1:8" x14ac:dyDescent="0.25">
      <c r="A6552" t="s">
        <v>862</v>
      </c>
      <c r="B6552" t="s">
        <v>2161</v>
      </c>
      <c r="C6552">
        <v>562</v>
      </c>
      <c r="D6552" t="s">
        <v>3632</v>
      </c>
      <c r="E6552">
        <v>180</v>
      </c>
      <c r="F6552">
        <v>303</v>
      </c>
      <c r="G6552">
        <v>6199</v>
      </c>
      <c r="H6552" t="s">
        <v>3633</v>
      </c>
    </row>
    <row r="6553" spans="1:8" hidden="1" x14ac:dyDescent="0.25">
      <c r="A6553" t="s">
        <v>6335</v>
      </c>
      <c r="B6553" t="s">
        <v>6336</v>
      </c>
      <c r="C6553">
        <v>412</v>
      </c>
      <c r="D6553" t="s">
        <v>3639</v>
      </c>
      <c r="E6553">
        <v>46</v>
      </c>
      <c r="F6553">
        <v>89</v>
      </c>
      <c r="G6553">
        <v>4169</v>
      </c>
      <c r="H6553" t="s">
        <v>3640</v>
      </c>
    </row>
    <row r="6554" spans="1:8" hidden="1" x14ac:dyDescent="0.25">
      <c r="A6554" t="s">
        <v>6335</v>
      </c>
      <c r="B6554" t="s">
        <v>6336</v>
      </c>
      <c r="C6554">
        <v>412</v>
      </c>
      <c r="D6554" t="s">
        <v>3630</v>
      </c>
      <c r="E6554">
        <v>250</v>
      </c>
      <c r="F6554">
        <v>410</v>
      </c>
      <c r="G6554">
        <v>5833</v>
      </c>
      <c r="H6554" t="s">
        <v>3631</v>
      </c>
    </row>
    <row r="6555" spans="1:8" x14ac:dyDescent="0.25">
      <c r="A6555" t="s">
        <v>6335</v>
      </c>
      <c r="B6555" t="s">
        <v>6336</v>
      </c>
      <c r="C6555">
        <v>412</v>
      </c>
      <c r="D6555" t="s">
        <v>3632</v>
      </c>
      <c r="E6555">
        <v>119</v>
      </c>
      <c r="F6555">
        <v>180</v>
      </c>
      <c r="G6555">
        <v>6199</v>
      </c>
      <c r="H6555" t="s">
        <v>3633</v>
      </c>
    </row>
    <row r="6556" spans="1:8" hidden="1" x14ac:dyDescent="0.25">
      <c r="A6556" t="s">
        <v>6337</v>
      </c>
      <c r="B6556" t="s">
        <v>6338</v>
      </c>
      <c r="C6556">
        <v>403</v>
      </c>
      <c r="D6556" t="s">
        <v>3639</v>
      </c>
      <c r="E6556">
        <v>49</v>
      </c>
      <c r="F6556">
        <v>97</v>
      </c>
      <c r="G6556">
        <v>4169</v>
      </c>
      <c r="H6556" t="s">
        <v>3640</v>
      </c>
    </row>
    <row r="6557" spans="1:8" hidden="1" x14ac:dyDescent="0.25">
      <c r="A6557" t="s">
        <v>6337</v>
      </c>
      <c r="B6557" t="s">
        <v>6338</v>
      </c>
      <c r="C6557">
        <v>403</v>
      </c>
      <c r="D6557" t="s">
        <v>3630</v>
      </c>
      <c r="E6557">
        <v>253</v>
      </c>
      <c r="F6557">
        <v>378</v>
      </c>
      <c r="G6557">
        <v>5833</v>
      </c>
      <c r="H6557" t="s">
        <v>3631</v>
      </c>
    </row>
    <row r="6558" spans="1:8" x14ac:dyDescent="0.25">
      <c r="A6558" t="s">
        <v>6337</v>
      </c>
      <c r="B6558" t="s">
        <v>6338</v>
      </c>
      <c r="C6558">
        <v>403</v>
      </c>
      <c r="D6558" t="s">
        <v>3632</v>
      </c>
      <c r="E6558">
        <v>118</v>
      </c>
      <c r="F6558">
        <v>183</v>
      </c>
      <c r="G6558">
        <v>6199</v>
      </c>
      <c r="H6558" t="s">
        <v>3633</v>
      </c>
    </row>
    <row r="6559" spans="1:8" hidden="1" x14ac:dyDescent="0.25">
      <c r="A6559" t="s">
        <v>6339</v>
      </c>
      <c r="B6559" t="s">
        <v>6340</v>
      </c>
      <c r="C6559">
        <v>386</v>
      </c>
      <c r="D6559" t="s">
        <v>3639</v>
      </c>
      <c r="E6559">
        <v>20</v>
      </c>
      <c r="F6559">
        <v>65</v>
      </c>
      <c r="G6559">
        <v>4169</v>
      </c>
      <c r="H6559" t="s">
        <v>3640</v>
      </c>
    </row>
    <row r="6560" spans="1:8" hidden="1" x14ac:dyDescent="0.25">
      <c r="A6560" t="s">
        <v>6339</v>
      </c>
      <c r="B6560" t="s">
        <v>6340</v>
      </c>
      <c r="C6560">
        <v>386</v>
      </c>
      <c r="D6560" t="s">
        <v>3630</v>
      </c>
      <c r="E6560">
        <v>224</v>
      </c>
      <c r="F6560">
        <v>384</v>
      </c>
      <c r="G6560">
        <v>5833</v>
      </c>
      <c r="H6560" t="s">
        <v>3631</v>
      </c>
    </row>
    <row r="6561" spans="1:8" x14ac:dyDescent="0.25">
      <c r="A6561" t="s">
        <v>6339</v>
      </c>
      <c r="B6561" t="s">
        <v>6340</v>
      </c>
      <c r="C6561">
        <v>386</v>
      </c>
      <c r="D6561" t="s">
        <v>3632</v>
      </c>
      <c r="E6561">
        <v>93</v>
      </c>
      <c r="F6561">
        <v>154</v>
      </c>
      <c r="G6561">
        <v>6199</v>
      </c>
      <c r="H6561" t="s">
        <v>3633</v>
      </c>
    </row>
    <row r="6562" spans="1:8" hidden="1" x14ac:dyDescent="0.25">
      <c r="A6562" t="s">
        <v>6341</v>
      </c>
      <c r="B6562" t="s">
        <v>6342</v>
      </c>
      <c r="C6562">
        <v>686</v>
      </c>
      <c r="D6562" t="s">
        <v>3680</v>
      </c>
      <c r="E6562">
        <v>1</v>
      </c>
      <c r="F6562">
        <v>114</v>
      </c>
      <c r="G6562">
        <v>197</v>
      </c>
    </row>
    <row r="6563" spans="1:8" hidden="1" x14ac:dyDescent="0.25">
      <c r="A6563" t="s">
        <v>6341</v>
      </c>
      <c r="B6563" t="s">
        <v>6342</v>
      </c>
      <c r="C6563">
        <v>686</v>
      </c>
      <c r="D6563" t="s">
        <v>3630</v>
      </c>
      <c r="E6563">
        <v>465</v>
      </c>
      <c r="F6563">
        <v>626</v>
      </c>
      <c r="G6563">
        <v>5833</v>
      </c>
      <c r="H6563" t="s">
        <v>3631</v>
      </c>
    </row>
    <row r="6564" spans="1:8" x14ac:dyDescent="0.25">
      <c r="A6564" t="s">
        <v>6341</v>
      </c>
      <c r="B6564" t="s">
        <v>6342</v>
      </c>
      <c r="C6564">
        <v>686</v>
      </c>
      <c r="D6564" t="s">
        <v>3632</v>
      </c>
      <c r="E6564">
        <v>145</v>
      </c>
      <c r="F6564">
        <v>208</v>
      </c>
      <c r="G6564">
        <v>6199</v>
      </c>
      <c r="H6564" t="s">
        <v>3633</v>
      </c>
    </row>
    <row r="6565" spans="1:8" x14ac:dyDescent="0.25">
      <c r="A6565" t="s">
        <v>6341</v>
      </c>
      <c r="B6565" t="s">
        <v>6342</v>
      </c>
      <c r="C6565">
        <v>686</v>
      </c>
      <c r="D6565" t="s">
        <v>3632</v>
      </c>
      <c r="E6565">
        <v>210</v>
      </c>
      <c r="F6565">
        <v>280</v>
      </c>
      <c r="G6565">
        <v>6199</v>
      </c>
      <c r="H6565" t="s">
        <v>3633</v>
      </c>
    </row>
    <row r="6566" spans="1:8" x14ac:dyDescent="0.25">
      <c r="A6566" t="s">
        <v>6341</v>
      </c>
      <c r="B6566" t="s">
        <v>6342</v>
      </c>
      <c r="C6566">
        <v>686</v>
      </c>
      <c r="D6566" t="s">
        <v>3632</v>
      </c>
      <c r="E6566">
        <v>284</v>
      </c>
      <c r="F6566">
        <v>362</v>
      </c>
      <c r="G6566">
        <v>6199</v>
      </c>
      <c r="H6566" t="s">
        <v>3633</v>
      </c>
    </row>
    <row r="6567" spans="1:8" x14ac:dyDescent="0.25">
      <c r="A6567" t="s">
        <v>6343</v>
      </c>
      <c r="B6567" t="s">
        <v>6344</v>
      </c>
      <c r="C6567">
        <v>214</v>
      </c>
      <c r="D6567" t="s">
        <v>3632</v>
      </c>
      <c r="E6567">
        <v>128</v>
      </c>
      <c r="F6567">
        <v>191</v>
      </c>
      <c r="G6567">
        <v>6199</v>
      </c>
      <c r="H6567" t="s">
        <v>3633</v>
      </c>
    </row>
    <row r="6568" spans="1:8" hidden="1" x14ac:dyDescent="0.25">
      <c r="A6568" t="s">
        <v>6345</v>
      </c>
      <c r="B6568" t="s">
        <v>6346</v>
      </c>
      <c r="C6568">
        <v>654</v>
      </c>
      <c r="D6568" t="s">
        <v>3630</v>
      </c>
      <c r="E6568">
        <v>437</v>
      </c>
      <c r="F6568">
        <v>599</v>
      </c>
      <c r="G6568">
        <v>5833</v>
      </c>
      <c r="H6568" t="s">
        <v>3631</v>
      </c>
    </row>
    <row r="6569" spans="1:8" x14ac:dyDescent="0.25">
      <c r="A6569" t="s">
        <v>6345</v>
      </c>
      <c r="B6569" t="s">
        <v>6346</v>
      </c>
      <c r="C6569">
        <v>654</v>
      </c>
      <c r="D6569" t="s">
        <v>3632</v>
      </c>
      <c r="E6569">
        <v>131</v>
      </c>
      <c r="F6569">
        <v>193</v>
      </c>
      <c r="G6569">
        <v>6199</v>
      </c>
      <c r="H6569" t="s">
        <v>3633</v>
      </c>
    </row>
    <row r="6570" spans="1:8" x14ac:dyDescent="0.25">
      <c r="A6570" t="s">
        <v>6345</v>
      </c>
      <c r="B6570" t="s">
        <v>6346</v>
      </c>
      <c r="C6570">
        <v>654</v>
      </c>
      <c r="D6570" t="s">
        <v>3632</v>
      </c>
      <c r="E6570">
        <v>196</v>
      </c>
      <c r="F6570">
        <v>268</v>
      </c>
      <c r="G6570">
        <v>6199</v>
      </c>
      <c r="H6570" t="s">
        <v>3633</v>
      </c>
    </row>
    <row r="6571" spans="1:8" x14ac:dyDescent="0.25">
      <c r="A6571" t="s">
        <v>6345</v>
      </c>
      <c r="B6571" t="s">
        <v>6346</v>
      </c>
      <c r="C6571">
        <v>654</v>
      </c>
      <c r="D6571" t="s">
        <v>3632</v>
      </c>
      <c r="E6571">
        <v>272</v>
      </c>
      <c r="F6571">
        <v>351</v>
      </c>
      <c r="G6571">
        <v>6199</v>
      </c>
      <c r="H6571" t="s">
        <v>3633</v>
      </c>
    </row>
    <row r="6572" spans="1:8" hidden="1" x14ac:dyDescent="0.25">
      <c r="A6572" t="s">
        <v>6347</v>
      </c>
      <c r="B6572" t="s">
        <v>6348</v>
      </c>
      <c r="C6572">
        <v>386</v>
      </c>
      <c r="D6572" t="s">
        <v>3639</v>
      </c>
      <c r="E6572">
        <v>20</v>
      </c>
      <c r="F6572">
        <v>65</v>
      </c>
      <c r="G6572">
        <v>4169</v>
      </c>
      <c r="H6572" t="s">
        <v>3640</v>
      </c>
    </row>
    <row r="6573" spans="1:8" hidden="1" x14ac:dyDescent="0.25">
      <c r="A6573" t="s">
        <v>6347</v>
      </c>
      <c r="B6573" t="s">
        <v>6348</v>
      </c>
      <c r="C6573">
        <v>386</v>
      </c>
      <c r="D6573" t="s">
        <v>3630</v>
      </c>
      <c r="E6573">
        <v>224</v>
      </c>
      <c r="F6573">
        <v>384</v>
      </c>
      <c r="G6573">
        <v>5833</v>
      </c>
      <c r="H6573" t="s">
        <v>3631</v>
      </c>
    </row>
    <row r="6574" spans="1:8" x14ac:dyDescent="0.25">
      <c r="A6574" t="s">
        <v>6347</v>
      </c>
      <c r="B6574" t="s">
        <v>6348</v>
      </c>
      <c r="C6574">
        <v>386</v>
      </c>
      <c r="D6574" t="s">
        <v>3632</v>
      </c>
      <c r="E6574">
        <v>93</v>
      </c>
      <c r="F6574">
        <v>154</v>
      </c>
      <c r="G6574">
        <v>6199</v>
      </c>
      <c r="H6574" t="s">
        <v>3633</v>
      </c>
    </row>
    <row r="6575" spans="1:8" hidden="1" x14ac:dyDescent="0.25">
      <c r="A6575" t="s">
        <v>6349</v>
      </c>
      <c r="B6575" t="s">
        <v>6350</v>
      </c>
      <c r="C6575">
        <v>681</v>
      </c>
      <c r="D6575" t="s">
        <v>3680</v>
      </c>
      <c r="E6575">
        <v>2</v>
      </c>
      <c r="F6575">
        <v>109</v>
      </c>
      <c r="G6575">
        <v>197</v>
      </c>
    </row>
    <row r="6576" spans="1:8" hidden="1" x14ac:dyDescent="0.25">
      <c r="A6576" t="s">
        <v>6349</v>
      </c>
      <c r="B6576" t="s">
        <v>6350</v>
      </c>
      <c r="C6576">
        <v>681</v>
      </c>
      <c r="D6576" t="s">
        <v>3630</v>
      </c>
      <c r="E6576">
        <v>460</v>
      </c>
      <c r="F6576">
        <v>621</v>
      </c>
      <c r="G6576">
        <v>5833</v>
      </c>
      <c r="H6576" t="s">
        <v>3631</v>
      </c>
    </row>
    <row r="6577" spans="1:8" x14ac:dyDescent="0.25">
      <c r="A6577" t="s">
        <v>6349</v>
      </c>
      <c r="B6577" t="s">
        <v>6350</v>
      </c>
      <c r="C6577">
        <v>681</v>
      </c>
      <c r="D6577" t="s">
        <v>3632</v>
      </c>
      <c r="E6577">
        <v>140</v>
      </c>
      <c r="F6577">
        <v>203</v>
      </c>
      <c r="G6577">
        <v>6199</v>
      </c>
      <c r="H6577" t="s">
        <v>3633</v>
      </c>
    </row>
    <row r="6578" spans="1:8" x14ac:dyDescent="0.25">
      <c r="A6578" t="s">
        <v>6349</v>
      </c>
      <c r="B6578" t="s">
        <v>6350</v>
      </c>
      <c r="C6578">
        <v>681</v>
      </c>
      <c r="D6578" t="s">
        <v>3632</v>
      </c>
      <c r="E6578">
        <v>205</v>
      </c>
      <c r="F6578">
        <v>275</v>
      </c>
      <c r="G6578">
        <v>6199</v>
      </c>
      <c r="H6578" t="s">
        <v>3633</v>
      </c>
    </row>
    <row r="6579" spans="1:8" x14ac:dyDescent="0.25">
      <c r="A6579" t="s">
        <v>6349</v>
      </c>
      <c r="B6579" t="s">
        <v>6350</v>
      </c>
      <c r="C6579">
        <v>681</v>
      </c>
      <c r="D6579" t="s">
        <v>3632</v>
      </c>
      <c r="E6579">
        <v>279</v>
      </c>
      <c r="F6579">
        <v>357</v>
      </c>
      <c r="G6579">
        <v>6199</v>
      </c>
      <c r="H6579" t="s">
        <v>3633</v>
      </c>
    </row>
    <row r="6580" spans="1:8" hidden="1" x14ac:dyDescent="0.25">
      <c r="A6580" t="s">
        <v>6351</v>
      </c>
      <c r="B6580" t="s">
        <v>6352</v>
      </c>
      <c r="C6580">
        <v>386</v>
      </c>
      <c r="D6580" t="s">
        <v>3639</v>
      </c>
      <c r="E6580">
        <v>20</v>
      </c>
      <c r="F6580">
        <v>65</v>
      </c>
      <c r="G6580">
        <v>4169</v>
      </c>
      <c r="H6580" t="s">
        <v>3640</v>
      </c>
    </row>
    <row r="6581" spans="1:8" hidden="1" x14ac:dyDescent="0.25">
      <c r="A6581" t="s">
        <v>6351</v>
      </c>
      <c r="B6581" t="s">
        <v>6352</v>
      </c>
      <c r="C6581">
        <v>386</v>
      </c>
      <c r="D6581" t="s">
        <v>3630</v>
      </c>
      <c r="E6581">
        <v>224</v>
      </c>
      <c r="F6581">
        <v>384</v>
      </c>
      <c r="G6581">
        <v>5833</v>
      </c>
      <c r="H6581" t="s">
        <v>3631</v>
      </c>
    </row>
    <row r="6582" spans="1:8" x14ac:dyDescent="0.25">
      <c r="A6582" t="s">
        <v>6351</v>
      </c>
      <c r="B6582" t="s">
        <v>6352</v>
      </c>
      <c r="C6582">
        <v>386</v>
      </c>
      <c r="D6582" t="s">
        <v>3632</v>
      </c>
      <c r="E6582">
        <v>93</v>
      </c>
      <c r="F6582">
        <v>154</v>
      </c>
      <c r="G6582">
        <v>6199</v>
      </c>
      <c r="H6582" t="s">
        <v>3633</v>
      </c>
    </row>
    <row r="6583" spans="1:8" hidden="1" x14ac:dyDescent="0.25">
      <c r="A6583" t="s">
        <v>6353</v>
      </c>
      <c r="B6583" t="s">
        <v>6354</v>
      </c>
      <c r="C6583">
        <v>654</v>
      </c>
      <c r="D6583" t="s">
        <v>3630</v>
      </c>
      <c r="E6583">
        <v>437</v>
      </c>
      <c r="F6583">
        <v>599</v>
      </c>
      <c r="G6583">
        <v>5833</v>
      </c>
      <c r="H6583" t="s">
        <v>3631</v>
      </c>
    </row>
    <row r="6584" spans="1:8" x14ac:dyDescent="0.25">
      <c r="A6584" t="s">
        <v>6353</v>
      </c>
      <c r="B6584" t="s">
        <v>6354</v>
      </c>
      <c r="C6584">
        <v>654</v>
      </c>
      <c r="D6584" t="s">
        <v>3632</v>
      </c>
      <c r="E6584">
        <v>131</v>
      </c>
      <c r="F6584">
        <v>193</v>
      </c>
      <c r="G6584">
        <v>6199</v>
      </c>
      <c r="H6584" t="s">
        <v>3633</v>
      </c>
    </row>
    <row r="6585" spans="1:8" x14ac:dyDescent="0.25">
      <c r="A6585" t="s">
        <v>6353</v>
      </c>
      <c r="B6585" t="s">
        <v>6354</v>
      </c>
      <c r="C6585">
        <v>654</v>
      </c>
      <c r="D6585" t="s">
        <v>3632</v>
      </c>
      <c r="E6585">
        <v>196</v>
      </c>
      <c r="F6585">
        <v>268</v>
      </c>
      <c r="G6585">
        <v>6199</v>
      </c>
      <c r="H6585" t="s">
        <v>3633</v>
      </c>
    </row>
    <row r="6586" spans="1:8" x14ac:dyDescent="0.25">
      <c r="A6586" t="s">
        <v>6353</v>
      </c>
      <c r="B6586" t="s">
        <v>6354</v>
      </c>
      <c r="C6586">
        <v>654</v>
      </c>
      <c r="D6586" t="s">
        <v>3632</v>
      </c>
      <c r="E6586">
        <v>272</v>
      </c>
      <c r="F6586">
        <v>351</v>
      </c>
      <c r="G6586">
        <v>6199</v>
      </c>
      <c r="H6586" t="s">
        <v>3633</v>
      </c>
    </row>
    <row r="6587" spans="1:8" hidden="1" x14ac:dyDescent="0.25">
      <c r="A6587" t="s">
        <v>6355</v>
      </c>
      <c r="B6587" t="s">
        <v>6356</v>
      </c>
      <c r="C6587">
        <v>681</v>
      </c>
      <c r="D6587" t="s">
        <v>3680</v>
      </c>
      <c r="E6587">
        <v>2</v>
      </c>
      <c r="F6587">
        <v>109</v>
      </c>
      <c r="G6587">
        <v>197</v>
      </c>
    </row>
    <row r="6588" spans="1:8" hidden="1" x14ac:dyDescent="0.25">
      <c r="A6588" t="s">
        <v>6355</v>
      </c>
      <c r="B6588" t="s">
        <v>6356</v>
      </c>
      <c r="C6588">
        <v>681</v>
      </c>
      <c r="D6588" t="s">
        <v>3630</v>
      </c>
      <c r="E6588">
        <v>460</v>
      </c>
      <c r="F6588">
        <v>621</v>
      </c>
      <c r="G6588">
        <v>5833</v>
      </c>
      <c r="H6588" t="s">
        <v>3631</v>
      </c>
    </row>
    <row r="6589" spans="1:8" x14ac:dyDescent="0.25">
      <c r="A6589" t="s">
        <v>6355</v>
      </c>
      <c r="B6589" t="s">
        <v>6356</v>
      </c>
      <c r="C6589">
        <v>681</v>
      </c>
      <c r="D6589" t="s">
        <v>3632</v>
      </c>
      <c r="E6589">
        <v>140</v>
      </c>
      <c r="F6589">
        <v>203</v>
      </c>
      <c r="G6589">
        <v>6199</v>
      </c>
      <c r="H6589" t="s">
        <v>3633</v>
      </c>
    </row>
    <row r="6590" spans="1:8" x14ac:dyDescent="0.25">
      <c r="A6590" t="s">
        <v>6355</v>
      </c>
      <c r="B6590" t="s">
        <v>6356</v>
      </c>
      <c r="C6590">
        <v>681</v>
      </c>
      <c r="D6590" t="s">
        <v>3632</v>
      </c>
      <c r="E6590">
        <v>205</v>
      </c>
      <c r="F6590">
        <v>275</v>
      </c>
      <c r="G6590">
        <v>6199</v>
      </c>
      <c r="H6590" t="s">
        <v>3633</v>
      </c>
    </row>
    <row r="6591" spans="1:8" x14ac:dyDescent="0.25">
      <c r="A6591" t="s">
        <v>6355</v>
      </c>
      <c r="B6591" t="s">
        <v>6356</v>
      </c>
      <c r="C6591">
        <v>681</v>
      </c>
      <c r="D6591" t="s">
        <v>3632</v>
      </c>
      <c r="E6591">
        <v>279</v>
      </c>
      <c r="F6591">
        <v>357</v>
      </c>
      <c r="G6591">
        <v>6199</v>
      </c>
      <c r="H6591" t="s">
        <v>3633</v>
      </c>
    </row>
    <row r="6592" spans="1:8" hidden="1" x14ac:dyDescent="0.25">
      <c r="A6592" t="s">
        <v>6357</v>
      </c>
      <c r="B6592" t="s">
        <v>6358</v>
      </c>
      <c r="C6592">
        <v>686</v>
      </c>
      <c r="D6592" t="s">
        <v>3680</v>
      </c>
      <c r="E6592">
        <v>1</v>
      </c>
      <c r="F6592">
        <v>114</v>
      </c>
      <c r="G6592">
        <v>197</v>
      </c>
    </row>
    <row r="6593" spans="1:8" hidden="1" x14ac:dyDescent="0.25">
      <c r="A6593" t="s">
        <v>6357</v>
      </c>
      <c r="B6593" t="s">
        <v>6358</v>
      </c>
      <c r="C6593">
        <v>686</v>
      </c>
      <c r="D6593" t="s">
        <v>3630</v>
      </c>
      <c r="E6593">
        <v>465</v>
      </c>
      <c r="F6593">
        <v>626</v>
      </c>
      <c r="G6593">
        <v>5833</v>
      </c>
      <c r="H6593" t="s">
        <v>3631</v>
      </c>
    </row>
    <row r="6594" spans="1:8" x14ac:dyDescent="0.25">
      <c r="A6594" t="s">
        <v>6357</v>
      </c>
      <c r="B6594" t="s">
        <v>6358</v>
      </c>
      <c r="C6594">
        <v>686</v>
      </c>
      <c r="D6594" t="s">
        <v>3632</v>
      </c>
      <c r="E6594">
        <v>145</v>
      </c>
      <c r="F6594">
        <v>208</v>
      </c>
      <c r="G6594">
        <v>6199</v>
      </c>
      <c r="H6594" t="s">
        <v>3633</v>
      </c>
    </row>
    <row r="6595" spans="1:8" x14ac:dyDescent="0.25">
      <c r="A6595" t="s">
        <v>6357</v>
      </c>
      <c r="B6595" t="s">
        <v>6358</v>
      </c>
      <c r="C6595">
        <v>686</v>
      </c>
      <c r="D6595" t="s">
        <v>3632</v>
      </c>
      <c r="E6595">
        <v>210</v>
      </c>
      <c r="F6595">
        <v>280</v>
      </c>
      <c r="G6595">
        <v>6199</v>
      </c>
      <c r="H6595" t="s">
        <v>3633</v>
      </c>
    </row>
    <row r="6596" spans="1:8" x14ac:dyDescent="0.25">
      <c r="A6596" t="s">
        <v>6357</v>
      </c>
      <c r="B6596" t="s">
        <v>6358</v>
      </c>
      <c r="C6596">
        <v>686</v>
      </c>
      <c r="D6596" t="s">
        <v>3632</v>
      </c>
      <c r="E6596">
        <v>284</v>
      </c>
      <c r="F6596">
        <v>362</v>
      </c>
      <c r="G6596">
        <v>6199</v>
      </c>
      <c r="H6596" t="s">
        <v>3633</v>
      </c>
    </row>
    <row r="6597" spans="1:8" hidden="1" x14ac:dyDescent="0.25">
      <c r="A6597" t="s">
        <v>6359</v>
      </c>
      <c r="B6597" t="s">
        <v>6360</v>
      </c>
      <c r="C6597">
        <v>654</v>
      </c>
      <c r="D6597" t="s">
        <v>3630</v>
      </c>
      <c r="E6597">
        <v>437</v>
      </c>
      <c r="F6597">
        <v>599</v>
      </c>
      <c r="G6597">
        <v>5833</v>
      </c>
      <c r="H6597" t="s">
        <v>3631</v>
      </c>
    </row>
    <row r="6598" spans="1:8" x14ac:dyDescent="0.25">
      <c r="A6598" t="s">
        <v>6359</v>
      </c>
      <c r="B6598" t="s">
        <v>6360</v>
      </c>
      <c r="C6598">
        <v>654</v>
      </c>
      <c r="D6598" t="s">
        <v>3632</v>
      </c>
      <c r="E6598">
        <v>131</v>
      </c>
      <c r="F6598">
        <v>193</v>
      </c>
      <c r="G6598">
        <v>6199</v>
      </c>
      <c r="H6598" t="s">
        <v>3633</v>
      </c>
    </row>
    <row r="6599" spans="1:8" x14ac:dyDescent="0.25">
      <c r="A6599" t="s">
        <v>6359</v>
      </c>
      <c r="B6599" t="s">
        <v>6360</v>
      </c>
      <c r="C6599">
        <v>654</v>
      </c>
      <c r="D6599" t="s">
        <v>3632</v>
      </c>
      <c r="E6599">
        <v>196</v>
      </c>
      <c r="F6599">
        <v>268</v>
      </c>
      <c r="G6599">
        <v>6199</v>
      </c>
      <c r="H6599" t="s">
        <v>3633</v>
      </c>
    </row>
    <row r="6600" spans="1:8" x14ac:dyDescent="0.25">
      <c r="A6600" t="s">
        <v>6359</v>
      </c>
      <c r="B6600" t="s">
        <v>6360</v>
      </c>
      <c r="C6600">
        <v>654</v>
      </c>
      <c r="D6600" t="s">
        <v>3632</v>
      </c>
      <c r="E6600">
        <v>272</v>
      </c>
      <c r="F6600">
        <v>351</v>
      </c>
      <c r="G6600">
        <v>6199</v>
      </c>
      <c r="H6600" t="s">
        <v>3633</v>
      </c>
    </row>
    <row r="6601" spans="1:8" hidden="1" x14ac:dyDescent="0.25">
      <c r="A6601" t="s">
        <v>6361</v>
      </c>
      <c r="B6601" t="s">
        <v>6362</v>
      </c>
      <c r="C6601">
        <v>412</v>
      </c>
      <c r="D6601" t="s">
        <v>3639</v>
      </c>
      <c r="E6601">
        <v>46</v>
      </c>
      <c r="F6601">
        <v>91</v>
      </c>
      <c r="G6601">
        <v>4169</v>
      </c>
      <c r="H6601" t="s">
        <v>3640</v>
      </c>
    </row>
    <row r="6602" spans="1:8" hidden="1" x14ac:dyDescent="0.25">
      <c r="A6602" t="s">
        <v>6361</v>
      </c>
      <c r="B6602" t="s">
        <v>6362</v>
      </c>
      <c r="C6602">
        <v>412</v>
      </c>
      <c r="D6602" t="s">
        <v>3630</v>
      </c>
      <c r="E6602">
        <v>250</v>
      </c>
      <c r="F6602">
        <v>410</v>
      </c>
      <c r="G6602">
        <v>5833</v>
      </c>
      <c r="H6602" t="s">
        <v>3631</v>
      </c>
    </row>
    <row r="6603" spans="1:8" x14ac:dyDescent="0.25">
      <c r="A6603" t="s">
        <v>6361</v>
      </c>
      <c r="B6603" t="s">
        <v>6362</v>
      </c>
      <c r="C6603">
        <v>412</v>
      </c>
      <c r="D6603" t="s">
        <v>3632</v>
      </c>
      <c r="E6603">
        <v>119</v>
      </c>
      <c r="F6603">
        <v>180</v>
      </c>
      <c r="G6603">
        <v>6199</v>
      </c>
      <c r="H6603" t="s">
        <v>3633</v>
      </c>
    </row>
    <row r="6604" spans="1:8" hidden="1" x14ac:dyDescent="0.25">
      <c r="A6604" t="s">
        <v>6363</v>
      </c>
      <c r="B6604" t="s">
        <v>6364</v>
      </c>
      <c r="C6604">
        <v>615</v>
      </c>
      <c r="D6604" t="s">
        <v>3680</v>
      </c>
      <c r="E6604">
        <v>1</v>
      </c>
      <c r="F6604">
        <v>114</v>
      </c>
      <c r="G6604">
        <v>197</v>
      </c>
    </row>
    <row r="6605" spans="1:8" hidden="1" x14ac:dyDescent="0.25">
      <c r="A6605" t="s">
        <v>6363</v>
      </c>
      <c r="B6605" t="s">
        <v>6364</v>
      </c>
      <c r="C6605">
        <v>615</v>
      </c>
      <c r="D6605" t="s">
        <v>3630</v>
      </c>
      <c r="E6605">
        <v>465</v>
      </c>
      <c r="F6605">
        <v>615</v>
      </c>
      <c r="G6605">
        <v>5833</v>
      </c>
      <c r="H6605" t="s">
        <v>3631</v>
      </c>
    </row>
    <row r="6606" spans="1:8" x14ac:dyDescent="0.25">
      <c r="A6606" t="s">
        <v>6363</v>
      </c>
      <c r="B6606" t="s">
        <v>6364</v>
      </c>
      <c r="C6606">
        <v>615</v>
      </c>
      <c r="D6606" t="s">
        <v>3632</v>
      </c>
      <c r="E6606">
        <v>145</v>
      </c>
      <c r="F6606">
        <v>208</v>
      </c>
      <c r="G6606">
        <v>6199</v>
      </c>
      <c r="H6606" t="s">
        <v>3633</v>
      </c>
    </row>
    <row r="6607" spans="1:8" x14ac:dyDescent="0.25">
      <c r="A6607" t="s">
        <v>6363</v>
      </c>
      <c r="B6607" t="s">
        <v>6364</v>
      </c>
      <c r="C6607">
        <v>615</v>
      </c>
      <c r="D6607" t="s">
        <v>3632</v>
      </c>
      <c r="E6607">
        <v>210</v>
      </c>
      <c r="F6607">
        <v>280</v>
      </c>
      <c r="G6607">
        <v>6199</v>
      </c>
      <c r="H6607" t="s">
        <v>3633</v>
      </c>
    </row>
    <row r="6608" spans="1:8" x14ac:dyDescent="0.25">
      <c r="A6608" t="s">
        <v>6363</v>
      </c>
      <c r="B6608" t="s">
        <v>6364</v>
      </c>
      <c r="C6608">
        <v>615</v>
      </c>
      <c r="D6608" t="s">
        <v>3632</v>
      </c>
      <c r="E6608">
        <v>284</v>
      </c>
      <c r="F6608">
        <v>362</v>
      </c>
      <c r="G6608">
        <v>6199</v>
      </c>
      <c r="H6608" t="s">
        <v>3633</v>
      </c>
    </row>
    <row r="6609" spans="1:8" hidden="1" x14ac:dyDescent="0.25">
      <c r="A6609" t="s">
        <v>6365</v>
      </c>
      <c r="B6609" t="s">
        <v>6366</v>
      </c>
      <c r="C6609">
        <v>412</v>
      </c>
      <c r="D6609" t="s">
        <v>3639</v>
      </c>
      <c r="E6609">
        <v>46</v>
      </c>
      <c r="F6609">
        <v>91</v>
      </c>
      <c r="G6609">
        <v>4169</v>
      </c>
      <c r="H6609" t="s">
        <v>3640</v>
      </c>
    </row>
    <row r="6610" spans="1:8" hidden="1" x14ac:dyDescent="0.25">
      <c r="A6610" t="s">
        <v>6365</v>
      </c>
      <c r="B6610" t="s">
        <v>6366</v>
      </c>
      <c r="C6610">
        <v>412</v>
      </c>
      <c r="D6610" t="s">
        <v>3630</v>
      </c>
      <c r="E6610">
        <v>250</v>
      </c>
      <c r="F6610">
        <v>410</v>
      </c>
      <c r="G6610">
        <v>5833</v>
      </c>
      <c r="H6610" t="s">
        <v>3631</v>
      </c>
    </row>
    <row r="6611" spans="1:8" x14ac:dyDescent="0.25">
      <c r="A6611" t="s">
        <v>6365</v>
      </c>
      <c r="B6611" t="s">
        <v>6366</v>
      </c>
      <c r="C6611">
        <v>412</v>
      </c>
      <c r="D6611" t="s">
        <v>3632</v>
      </c>
      <c r="E6611">
        <v>119</v>
      </c>
      <c r="F6611">
        <v>180</v>
      </c>
      <c r="G6611">
        <v>6199</v>
      </c>
      <c r="H6611" t="s">
        <v>3633</v>
      </c>
    </row>
    <row r="6612" spans="1:8" hidden="1" x14ac:dyDescent="0.25">
      <c r="A6612" t="s">
        <v>6367</v>
      </c>
      <c r="B6612" t="s">
        <v>6368</v>
      </c>
      <c r="C6612">
        <v>654</v>
      </c>
      <c r="D6612" t="s">
        <v>3630</v>
      </c>
      <c r="E6612">
        <v>437</v>
      </c>
      <c r="F6612">
        <v>599</v>
      </c>
      <c r="G6612">
        <v>5833</v>
      </c>
      <c r="H6612" t="s">
        <v>3631</v>
      </c>
    </row>
    <row r="6613" spans="1:8" x14ac:dyDescent="0.25">
      <c r="A6613" t="s">
        <v>6367</v>
      </c>
      <c r="B6613" t="s">
        <v>6368</v>
      </c>
      <c r="C6613">
        <v>654</v>
      </c>
      <c r="D6613" t="s">
        <v>3632</v>
      </c>
      <c r="E6613">
        <v>131</v>
      </c>
      <c r="F6613">
        <v>193</v>
      </c>
      <c r="G6613">
        <v>6199</v>
      </c>
      <c r="H6613" t="s">
        <v>3633</v>
      </c>
    </row>
    <row r="6614" spans="1:8" x14ac:dyDescent="0.25">
      <c r="A6614" t="s">
        <v>6367</v>
      </c>
      <c r="B6614" t="s">
        <v>6368</v>
      </c>
      <c r="C6614">
        <v>654</v>
      </c>
      <c r="D6614" t="s">
        <v>3632</v>
      </c>
      <c r="E6614">
        <v>196</v>
      </c>
      <c r="F6614">
        <v>268</v>
      </c>
      <c r="G6614">
        <v>6199</v>
      </c>
      <c r="H6614" t="s">
        <v>3633</v>
      </c>
    </row>
    <row r="6615" spans="1:8" x14ac:dyDescent="0.25">
      <c r="A6615" t="s">
        <v>6367</v>
      </c>
      <c r="B6615" t="s">
        <v>6368</v>
      </c>
      <c r="C6615">
        <v>654</v>
      </c>
      <c r="D6615" t="s">
        <v>3632</v>
      </c>
      <c r="E6615">
        <v>272</v>
      </c>
      <c r="F6615">
        <v>351</v>
      </c>
      <c r="G6615">
        <v>6199</v>
      </c>
      <c r="H6615" t="s">
        <v>3633</v>
      </c>
    </row>
    <row r="6616" spans="1:8" hidden="1" x14ac:dyDescent="0.25">
      <c r="A6616" t="s">
        <v>6369</v>
      </c>
      <c r="B6616" t="s">
        <v>6370</v>
      </c>
      <c r="C6616">
        <v>686</v>
      </c>
      <c r="D6616" t="s">
        <v>3680</v>
      </c>
      <c r="E6616">
        <v>1</v>
      </c>
      <c r="F6616">
        <v>114</v>
      </c>
      <c r="G6616">
        <v>197</v>
      </c>
    </row>
    <row r="6617" spans="1:8" hidden="1" x14ac:dyDescent="0.25">
      <c r="A6617" t="s">
        <v>6369</v>
      </c>
      <c r="B6617" t="s">
        <v>6370</v>
      </c>
      <c r="C6617">
        <v>686</v>
      </c>
      <c r="D6617" t="s">
        <v>3630</v>
      </c>
      <c r="E6617">
        <v>465</v>
      </c>
      <c r="F6617">
        <v>626</v>
      </c>
      <c r="G6617">
        <v>5833</v>
      </c>
      <c r="H6617" t="s">
        <v>3631</v>
      </c>
    </row>
    <row r="6618" spans="1:8" x14ac:dyDescent="0.25">
      <c r="A6618" t="s">
        <v>6369</v>
      </c>
      <c r="B6618" t="s">
        <v>6370</v>
      </c>
      <c r="C6618">
        <v>686</v>
      </c>
      <c r="D6618" t="s">
        <v>3632</v>
      </c>
      <c r="E6618">
        <v>145</v>
      </c>
      <c r="F6618">
        <v>208</v>
      </c>
      <c r="G6618">
        <v>6199</v>
      </c>
      <c r="H6618" t="s">
        <v>3633</v>
      </c>
    </row>
    <row r="6619" spans="1:8" x14ac:dyDescent="0.25">
      <c r="A6619" t="s">
        <v>6369</v>
      </c>
      <c r="B6619" t="s">
        <v>6370</v>
      </c>
      <c r="C6619">
        <v>686</v>
      </c>
      <c r="D6619" t="s">
        <v>3632</v>
      </c>
      <c r="E6619">
        <v>210</v>
      </c>
      <c r="F6619">
        <v>280</v>
      </c>
      <c r="G6619">
        <v>6199</v>
      </c>
      <c r="H6619" t="s">
        <v>3633</v>
      </c>
    </row>
    <row r="6620" spans="1:8" x14ac:dyDescent="0.25">
      <c r="A6620" t="s">
        <v>6369</v>
      </c>
      <c r="B6620" t="s">
        <v>6370</v>
      </c>
      <c r="C6620">
        <v>686</v>
      </c>
      <c r="D6620" t="s">
        <v>3632</v>
      </c>
      <c r="E6620">
        <v>284</v>
      </c>
      <c r="F6620">
        <v>362</v>
      </c>
      <c r="G6620">
        <v>6199</v>
      </c>
      <c r="H6620" t="s">
        <v>3633</v>
      </c>
    </row>
    <row r="6621" spans="1:8" hidden="1" x14ac:dyDescent="0.25">
      <c r="A6621" t="s">
        <v>6371</v>
      </c>
      <c r="B6621" t="s">
        <v>6372</v>
      </c>
      <c r="C6621">
        <v>412</v>
      </c>
      <c r="D6621" t="s">
        <v>3639</v>
      </c>
      <c r="E6621">
        <v>46</v>
      </c>
      <c r="F6621">
        <v>91</v>
      </c>
      <c r="G6621">
        <v>4169</v>
      </c>
      <c r="H6621" t="s">
        <v>3640</v>
      </c>
    </row>
    <row r="6622" spans="1:8" hidden="1" x14ac:dyDescent="0.25">
      <c r="A6622" t="s">
        <v>6371</v>
      </c>
      <c r="B6622" t="s">
        <v>6372</v>
      </c>
      <c r="C6622">
        <v>412</v>
      </c>
      <c r="D6622" t="s">
        <v>3630</v>
      </c>
      <c r="E6622">
        <v>250</v>
      </c>
      <c r="F6622">
        <v>410</v>
      </c>
      <c r="G6622">
        <v>5833</v>
      </c>
      <c r="H6622" t="s">
        <v>3631</v>
      </c>
    </row>
    <row r="6623" spans="1:8" x14ac:dyDescent="0.25">
      <c r="A6623" t="s">
        <v>6371</v>
      </c>
      <c r="B6623" t="s">
        <v>6372</v>
      </c>
      <c r="C6623">
        <v>412</v>
      </c>
      <c r="D6623" t="s">
        <v>3632</v>
      </c>
      <c r="E6623">
        <v>119</v>
      </c>
      <c r="F6623">
        <v>180</v>
      </c>
      <c r="G6623">
        <v>6199</v>
      </c>
      <c r="H6623" t="s">
        <v>3633</v>
      </c>
    </row>
    <row r="6624" spans="1:8" hidden="1" x14ac:dyDescent="0.25">
      <c r="A6624" t="s">
        <v>6373</v>
      </c>
      <c r="B6624" t="s">
        <v>6374</v>
      </c>
      <c r="C6624">
        <v>412</v>
      </c>
      <c r="D6624" t="s">
        <v>3639</v>
      </c>
      <c r="E6624">
        <v>46</v>
      </c>
      <c r="F6624">
        <v>91</v>
      </c>
      <c r="G6624">
        <v>4169</v>
      </c>
      <c r="H6624" t="s">
        <v>3640</v>
      </c>
    </row>
    <row r="6625" spans="1:8" hidden="1" x14ac:dyDescent="0.25">
      <c r="A6625" t="s">
        <v>6373</v>
      </c>
      <c r="B6625" t="s">
        <v>6374</v>
      </c>
      <c r="C6625">
        <v>412</v>
      </c>
      <c r="D6625" t="s">
        <v>3630</v>
      </c>
      <c r="E6625">
        <v>250</v>
      </c>
      <c r="F6625">
        <v>410</v>
      </c>
      <c r="G6625">
        <v>5833</v>
      </c>
      <c r="H6625" t="s">
        <v>3631</v>
      </c>
    </row>
    <row r="6626" spans="1:8" x14ac:dyDescent="0.25">
      <c r="A6626" t="s">
        <v>6373</v>
      </c>
      <c r="B6626" t="s">
        <v>6374</v>
      </c>
      <c r="C6626">
        <v>412</v>
      </c>
      <c r="D6626" t="s">
        <v>3632</v>
      </c>
      <c r="E6626">
        <v>119</v>
      </c>
      <c r="F6626">
        <v>180</v>
      </c>
      <c r="G6626">
        <v>6199</v>
      </c>
      <c r="H6626" t="s">
        <v>3633</v>
      </c>
    </row>
    <row r="6627" spans="1:8" hidden="1" x14ac:dyDescent="0.25">
      <c r="A6627" t="s">
        <v>6375</v>
      </c>
      <c r="B6627" t="s">
        <v>6376</v>
      </c>
      <c r="C6627">
        <v>654</v>
      </c>
      <c r="D6627" t="s">
        <v>3630</v>
      </c>
      <c r="E6627">
        <v>437</v>
      </c>
      <c r="F6627">
        <v>599</v>
      </c>
      <c r="G6627">
        <v>5833</v>
      </c>
      <c r="H6627" t="s">
        <v>3631</v>
      </c>
    </row>
    <row r="6628" spans="1:8" x14ac:dyDescent="0.25">
      <c r="A6628" t="s">
        <v>6375</v>
      </c>
      <c r="B6628" t="s">
        <v>6376</v>
      </c>
      <c r="C6628">
        <v>654</v>
      </c>
      <c r="D6628" t="s">
        <v>3632</v>
      </c>
      <c r="E6628">
        <v>131</v>
      </c>
      <c r="F6628">
        <v>193</v>
      </c>
      <c r="G6628">
        <v>6199</v>
      </c>
      <c r="H6628" t="s">
        <v>3633</v>
      </c>
    </row>
    <row r="6629" spans="1:8" x14ac:dyDescent="0.25">
      <c r="A6629" t="s">
        <v>6375</v>
      </c>
      <c r="B6629" t="s">
        <v>6376</v>
      </c>
      <c r="C6629">
        <v>654</v>
      </c>
      <c r="D6629" t="s">
        <v>3632</v>
      </c>
      <c r="E6629">
        <v>196</v>
      </c>
      <c r="F6629">
        <v>268</v>
      </c>
      <c r="G6629">
        <v>6199</v>
      </c>
      <c r="H6629" t="s">
        <v>3633</v>
      </c>
    </row>
    <row r="6630" spans="1:8" x14ac:dyDescent="0.25">
      <c r="A6630" t="s">
        <v>6375</v>
      </c>
      <c r="B6630" t="s">
        <v>6376</v>
      </c>
      <c r="C6630">
        <v>654</v>
      </c>
      <c r="D6630" t="s">
        <v>3632</v>
      </c>
      <c r="E6630">
        <v>272</v>
      </c>
      <c r="F6630">
        <v>351</v>
      </c>
      <c r="G6630">
        <v>6199</v>
      </c>
      <c r="H6630" t="s">
        <v>3633</v>
      </c>
    </row>
    <row r="6631" spans="1:8" hidden="1" x14ac:dyDescent="0.25">
      <c r="A6631" t="s">
        <v>6377</v>
      </c>
      <c r="B6631" t="s">
        <v>6378</v>
      </c>
      <c r="C6631">
        <v>615</v>
      </c>
      <c r="D6631" t="s">
        <v>3680</v>
      </c>
      <c r="E6631">
        <v>1</v>
      </c>
      <c r="F6631">
        <v>114</v>
      </c>
      <c r="G6631">
        <v>197</v>
      </c>
    </row>
    <row r="6632" spans="1:8" hidden="1" x14ac:dyDescent="0.25">
      <c r="A6632" t="s">
        <v>6377</v>
      </c>
      <c r="B6632" t="s">
        <v>6378</v>
      </c>
      <c r="C6632">
        <v>615</v>
      </c>
      <c r="D6632" t="s">
        <v>3630</v>
      </c>
      <c r="E6632">
        <v>465</v>
      </c>
      <c r="F6632">
        <v>615</v>
      </c>
      <c r="G6632">
        <v>5833</v>
      </c>
      <c r="H6632" t="s">
        <v>3631</v>
      </c>
    </row>
    <row r="6633" spans="1:8" x14ac:dyDescent="0.25">
      <c r="A6633" t="s">
        <v>6377</v>
      </c>
      <c r="B6633" t="s">
        <v>6378</v>
      </c>
      <c r="C6633">
        <v>615</v>
      </c>
      <c r="D6633" t="s">
        <v>3632</v>
      </c>
      <c r="E6633">
        <v>145</v>
      </c>
      <c r="F6633">
        <v>208</v>
      </c>
      <c r="G6633">
        <v>6199</v>
      </c>
      <c r="H6633" t="s">
        <v>3633</v>
      </c>
    </row>
    <row r="6634" spans="1:8" x14ac:dyDescent="0.25">
      <c r="A6634" t="s">
        <v>6377</v>
      </c>
      <c r="B6634" t="s">
        <v>6378</v>
      </c>
      <c r="C6634">
        <v>615</v>
      </c>
      <c r="D6634" t="s">
        <v>3632</v>
      </c>
      <c r="E6634">
        <v>210</v>
      </c>
      <c r="F6634">
        <v>280</v>
      </c>
      <c r="G6634">
        <v>6199</v>
      </c>
      <c r="H6634" t="s">
        <v>3633</v>
      </c>
    </row>
    <row r="6635" spans="1:8" x14ac:dyDescent="0.25">
      <c r="A6635" t="s">
        <v>6377</v>
      </c>
      <c r="B6635" t="s">
        <v>6378</v>
      </c>
      <c r="C6635">
        <v>615</v>
      </c>
      <c r="D6635" t="s">
        <v>3632</v>
      </c>
      <c r="E6635">
        <v>284</v>
      </c>
      <c r="F6635">
        <v>362</v>
      </c>
      <c r="G6635">
        <v>6199</v>
      </c>
      <c r="H6635" t="s">
        <v>3633</v>
      </c>
    </row>
    <row r="6636" spans="1:8" hidden="1" x14ac:dyDescent="0.25">
      <c r="A6636" t="s">
        <v>6379</v>
      </c>
      <c r="B6636" t="s">
        <v>6380</v>
      </c>
      <c r="C6636">
        <v>412</v>
      </c>
      <c r="D6636" t="s">
        <v>3639</v>
      </c>
      <c r="E6636">
        <v>46</v>
      </c>
      <c r="F6636">
        <v>91</v>
      </c>
      <c r="G6636">
        <v>4169</v>
      </c>
      <c r="H6636" t="s">
        <v>3640</v>
      </c>
    </row>
    <row r="6637" spans="1:8" hidden="1" x14ac:dyDescent="0.25">
      <c r="A6637" t="s">
        <v>6379</v>
      </c>
      <c r="B6637" t="s">
        <v>6380</v>
      </c>
      <c r="C6637">
        <v>412</v>
      </c>
      <c r="D6637" t="s">
        <v>3630</v>
      </c>
      <c r="E6637">
        <v>250</v>
      </c>
      <c r="F6637">
        <v>410</v>
      </c>
      <c r="G6637">
        <v>5833</v>
      </c>
      <c r="H6637" t="s">
        <v>3631</v>
      </c>
    </row>
    <row r="6638" spans="1:8" x14ac:dyDescent="0.25">
      <c r="A6638" t="s">
        <v>6379</v>
      </c>
      <c r="B6638" t="s">
        <v>6380</v>
      </c>
      <c r="C6638">
        <v>412</v>
      </c>
      <c r="D6638" t="s">
        <v>3632</v>
      </c>
      <c r="E6638">
        <v>119</v>
      </c>
      <c r="F6638">
        <v>180</v>
      </c>
      <c r="G6638">
        <v>6199</v>
      </c>
      <c r="H6638" t="s">
        <v>3633</v>
      </c>
    </row>
    <row r="6639" spans="1:8" hidden="1" x14ac:dyDescent="0.25">
      <c r="A6639" t="s">
        <v>6381</v>
      </c>
      <c r="B6639" t="s">
        <v>6382</v>
      </c>
      <c r="C6639">
        <v>504</v>
      </c>
      <c r="D6639" t="s">
        <v>3630</v>
      </c>
      <c r="E6639">
        <v>287</v>
      </c>
      <c r="F6639">
        <v>449</v>
      </c>
      <c r="G6639">
        <v>5833</v>
      </c>
      <c r="H6639" t="s">
        <v>3631</v>
      </c>
    </row>
    <row r="6640" spans="1:8" x14ac:dyDescent="0.25">
      <c r="A6640" t="s">
        <v>6381</v>
      </c>
      <c r="B6640" t="s">
        <v>6382</v>
      </c>
      <c r="C6640">
        <v>504</v>
      </c>
      <c r="D6640" t="s">
        <v>3632</v>
      </c>
      <c r="E6640">
        <v>46</v>
      </c>
      <c r="F6640">
        <v>118</v>
      </c>
      <c r="G6640">
        <v>6199</v>
      </c>
      <c r="H6640" t="s">
        <v>3633</v>
      </c>
    </row>
    <row r="6641" spans="1:8" x14ac:dyDescent="0.25">
      <c r="A6641" t="s">
        <v>6381</v>
      </c>
      <c r="B6641" t="s">
        <v>6382</v>
      </c>
      <c r="C6641">
        <v>504</v>
      </c>
      <c r="D6641" t="s">
        <v>3632</v>
      </c>
      <c r="E6641">
        <v>122</v>
      </c>
      <c r="F6641">
        <v>201</v>
      </c>
      <c r="G6641">
        <v>6199</v>
      </c>
      <c r="H6641" t="s">
        <v>3633</v>
      </c>
    </row>
    <row r="6642" spans="1:8" hidden="1" x14ac:dyDescent="0.25">
      <c r="A6642" t="s">
        <v>6383</v>
      </c>
      <c r="B6642" t="s">
        <v>6384</v>
      </c>
      <c r="C6642">
        <v>615</v>
      </c>
      <c r="D6642" t="s">
        <v>3680</v>
      </c>
      <c r="E6642">
        <v>1</v>
      </c>
      <c r="F6642">
        <v>114</v>
      </c>
      <c r="G6642">
        <v>197</v>
      </c>
    </row>
    <row r="6643" spans="1:8" hidden="1" x14ac:dyDescent="0.25">
      <c r="A6643" t="s">
        <v>6383</v>
      </c>
      <c r="B6643" t="s">
        <v>6384</v>
      </c>
      <c r="C6643">
        <v>615</v>
      </c>
      <c r="D6643" t="s">
        <v>3630</v>
      </c>
      <c r="E6643">
        <v>465</v>
      </c>
      <c r="F6643">
        <v>615</v>
      </c>
      <c r="G6643">
        <v>5833</v>
      </c>
      <c r="H6643" t="s">
        <v>3631</v>
      </c>
    </row>
    <row r="6644" spans="1:8" x14ac:dyDescent="0.25">
      <c r="A6644" t="s">
        <v>6383</v>
      </c>
      <c r="B6644" t="s">
        <v>6384</v>
      </c>
      <c r="C6644">
        <v>615</v>
      </c>
      <c r="D6644" t="s">
        <v>3632</v>
      </c>
      <c r="E6644">
        <v>145</v>
      </c>
      <c r="F6644">
        <v>208</v>
      </c>
      <c r="G6644">
        <v>6199</v>
      </c>
      <c r="H6644" t="s">
        <v>3633</v>
      </c>
    </row>
    <row r="6645" spans="1:8" x14ac:dyDescent="0.25">
      <c r="A6645" t="s">
        <v>6383</v>
      </c>
      <c r="B6645" t="s">
        <v>6384</v>
      </c>
      <c r="C6645">
        <v>615</v>
      </c>
      <c r="D6645" t="s">
        <v>3632</v>
      </c>
      <c r="E6645">
        <v>210</v>
      </c>
      <c r="F6645">
        <v>280</v>
      </c>
      <c r="G6645">
        <v>6199</v>
      </c>
      <c r="H6645" t="s">
        <v>3633</v>
      </c>
    </row>
    <row r="6646" spans="1:8" x14ac:dyDescent="0.25">
      <c r="A6646" t="s">
        <v>6383</v>
      </c>
      <c r="B6646" t="s">
        <v>6384</v>
      </c>
      <c r="C6646">
        <v>615</v>
      </c>
      <c r="D6646" t="s">
        <v>3632</v>
      </c>
      <c r="E6646">
        <v>284</v>
      </c>
      <c r="F6646">
        <v>362</v>
      </c>
      <c r="G6646">
        <v>6199</v>
      </c>
      <c r="H6646" t="s">
        <v>3633</v>
      </c>
    </row>
    <row r="6647" spans="1:8" hidden="1" x14ac:dyDescent="0.25">
      <c r="A6647" t="s">
        <v>6385</v>
      </c>
      <c r="B6647" t="s">
        <v>6386</v>
      </c>
      <c r="C6647">
        <v>412</v>
      </c>
      <c r="D6647" t="s">
        <v>3639</v>
      </c>
      <c r="E6647">
        <v>46</v>
      </c>
      <c r="F6647">
        <v>91</v>
      </c>
      <c r="G6647">
        <v>4169</v>
      </c>
      <c r="H6647" t="s">
        <v>3640</v>
      </c>
    </row>
    <row r="6648" spans="1:8" hidden="1" x14ac:dyDescent="0.25">
      <c r="A6648" t="s">
        <v>6385</v>
      </c>
      <c r="B6648" t="s">
        <v>6386</v>
      </c>
      <c r="C6648">
        <v>412</v>
      </c>
      <c r="D6648" t="s">
        <v>3630</v>
      </c>
      <c r="E6648">
        <v>250</v>
      </c>
      <c r="F6648">
        <v>410</v>
      </c>
      <c r="G6648">
        <v>5833</v>
      </c>
      <c r="H6648" t="s">
        <v>3631</v>
      </c>
    </row>
    <row r="6649" spans="1:8" x14ac:dyDescent="0.25">
      <c r="A6649" t="s">
        <v>6385</v>
      </c>
      <c r="B6649" t="s">
        <v>6386</v>
      </c>
      <c r="C6649">
        <v>412</v>
      </c>
      <c r="D6649" t="s">
        <v>3632</v>
      </c>
      <c r="E6649">
        <v>119</v>
      </c>
      <c r="F6649">
        <v>180</v>
      </c>
      <c r="G6649">
        <v>6199</v>
      </c>
      <c r="H6649" t="s">
        <v>3633</v>
      </c>
    </row>
    <row r="6650" spans="1:8" hidden="1" x14ac:dyDescent="0.25">
      <c r="A6650" t="s">
        <v>6387</v>
      </c>
      <c r="B6650" t="s">
        <v>6388</v>
      </c>
      <c r="C6650">
        <v>686</v>
      </c>
      <c r="D6650" t="s">
        <v>3680</v>
      </c>
      <c r="E6650">
        <v>1</v>
      </c>
      <c r="F6650">
        <v>114</v>
      </c>
      <c r="G6650">
        <v>197</v>
      </c>
    </row>
    <row r="6651" spans="1:8" hidden="1" x14ac:dyDescent="0.25">
      <c r="A6651" t="s">
        <v>6387</v>
      </c>
      <c r="B6651" t="s">
        <v>6388</v>
      </c>
      <c r="C6651">
        <v>686</v>
      </c>
      <c r="D6651" t="s">
        <v>3630</v>
      </c>
      <c r="E6651">
        <v>465</v>
      </c>
      <c r="F6651">
        <v>626</v>
      </c>
      <c r="G6651">
        <v>5833</v>
      </c>
      <c r="H6651" t="s">
        <v>3631</v>
      </c>
    </row>
    <row r="6652" spans="1:8" x14ac:dyDescent="0.25">
      <c r="A6652" t="s">
        <v>6387</v>
      </c>
      <c r="B6652" t="s">
        <v>6388</v>
      </c>
      <c r="C6652">
        <v>686</v>
      </c>
      <c r="D6652" t="s">
        <v>3632</v>
      </c>
      <c r="E6652">
        <v>145</v>
      </c>
      <c r="F6652">
        <v>208</v>
      </c>
      <c r="G6652">
        <v>6199</v>
      </c>
      <c r="H6652" t="s">
        <v>3633</v>
      </c>
    </row>
    <row r="6653" spans="1:8" x14ac:dyDescent="0.25">
      <c r="A6653" t="s">
        <v>6387</v>
      </c>
      <c r="B6653" t="s">
        <v>6388</v>
      </c>
      <c r="C6653">
        <v>686</v>
      </c>
      <c r="D6653" t="s">
        <v>3632</v>
      </c>
      <c r="E6653">
        <v>210</v>
      </c>
      <c r="F6653">
        <v>280</v>
      </c>
      <c r="G6653">
        <v>6199</v>
      </c>
      <c r="H6653" t="s">
        <v>3633</v>
      </c>
    </row>
    <row r="6654" spans="1:8" x14ac:dyDescent="0.25">
      <c r="A6654" t="s">
        <v>6387</v>
      </c>
      <c r="B6654" t="s">
        <v>6388</v>
      </c>
      <c r="C6654">
        <v>686</v>
      </c>
      <c r="D6654" t="s">
        <v>3632</v>
      </c>
      <c r="E6654">
        <v>284</v>
      </c>
      <c r="F6654">
        <v>362</v>
      </c>
      <c r="G6654">
        <v>6199</v>
      </c>
      <c r="H6654" t="s">
        <v>3633</v>
      </c>
    </row>
    <row r="6655" spans="1:8" hidden="1" x14ac:dyDescent="0.25">
      <c r="A6655" t="s">
        <v>863</v>
      </c>
      <c r="B6655" t="s">
        <v>2162</v>
      </c>
      <c r="C6655">
        <v>567</v>
      </c>
      <c r="D6655" t="s">
        <v>3630</v>
      </c>
      <c r="E6655">
        <v>362</v>
      </c>
      <c r="F6655">
        <v>520</v>
      </c>
      <c r="G6655">
        <v>5833</v>
      </c>
      <c r="H6655" t="s">
        <v>3631</v>
      </c>
    </row>
    <row r="6656" spans="1:8" x14ac:dyDescent="0.25">
      <c r="A6656" t="s">
        <v>863</v>
      </c>
      <c r="B6656" t="s">
        <v>2162</v>
      </c>
      <c r="C6656">
        <v>567</v>
      </c>
      <c r="D6656" t="s">
        <v>3632</v>
      </c>
      <c r="E6656">
        <v>178</v>
      </c>
      <c r="F6656">
        <v>306</v>
      </c>
      <c r="G6656">
        <v>6199</v>
      </c>
      <c r="H6656" t="s">
        <v>3633</v>
      </c>
    </row>
    <row r="6657" spans="1:8" hidden="1" x14ac:dyDescent="0.25">
      <c r="A6657" t="s">
        <v>6389</v>
      </c>
      <c r="B6657" t="s">
        <v>6390</v>
      </c>
      <c r="C6657">
        <v>412</v>
      </c>
      <c r="D6657" t="s">
        <v>3639</v>
      </c>
      <c r="E6657">
        <v>46</v>
      </c>
      <c r="F6657">
        <v>91</v>
      </c>
      <c r="G6657">
        <v>4169</v>
      </c>
      <c r="H6657" t="s">
        <v>3640</v>
      </c>
    </row>
    <row r="6658" spans="1:8" hidden="1" x14ac:dyDescent="0.25">
      <c r="A6658" t="s">
        <v>6389</v>
      </c>
      <c r="B6658" t="s">
        <v>6390</v>
      </c>
      <c r="C6658">
        <v>412</v>
      </c>
      <c r="D6658" t="s">
        <v>3630</v>
      </c>
      <c r="E6658">
        <v>250</v>
      </c>
      <c r="F6658">
        <v>410</v>
      </c>
      <c r="G6658">
        <v>5833</v>
      </c>
      <c r="H6658" t="s">
        <v>3631</v>
      </c>
    </row>
    <row r="6659" spans="1:8" x14ac:dyDescent="0.25">
      <c r="A6659" t="s">
        <v>6389</v>
      </c>
      <c r="B6659" t="s">
        <v>6390</v>
      </c>
      <c r="C6659">
        <v>412</v>
      </c>
      <c r="D6659" t="s">
        <v>3632</v>
      </c>
      <c r="E6659">
        <v>119</v>
      </c>
      <c r="F6659">
        <v>180</v>
      </c>
      <c r="G6659">
        <v>6199</v>
      </c>
      <c r="H6659" t="s">
        <v>3633</v>
      </c>
    </row>
    <row r="6660" spans="1:8" hidden="1" x14ac:dyDescent="0.25">
      <c r="A6660" t="s">
        <v>6391</v>
      </c>
      <c r="B6660" t="s">
        <v>6392</v>
      </c>
      <c r="C6660">
        <v>686</v>
      </c>
      <c r="D6660" t="s">
        <v>3680</v>
      </c>
      <c r="E6660">
        <v>1</v>
      </c>
      <c r="F6660">
        <v>114</v>
      </c>
      <c r="G6660">
        <v>197</v>
      </c>
    </row>
    <row r="6661" spans="1:8" hidden="1" x14ac:dyDescent="0.25">
      <c r="A6661" t="s">
        <v>6391</v>
      </c>
      <c r="B6661" t="s">
        <v>6392</v>
      </c>
      <c r="C6661">
        <v>686</v>
      </c>
      <c r="D6661" t="s">
        <v>3630</v>
      </c>
      <c r="E6661">
        <v>465</v>
      </c>
      <c r="F6661">
        <v>626</v>
      </c>
      <c r="G6661">
        <v>5833</v>
      </c>
      <c r="H6661" t="s">
        <v>3631</v>
      </c>
    </row>
    <row r="6662" spans="1:8" x14ac:dyDescent="0.25">
      <c r="A6662" t="s">
        <v>6391</v>
      </c>
      <c r="B6662" t="s">
        <v>6392</v>
      </c>
      <c r="C6662">
        <v>686</v>
      </c>
      <c r="D6662" t="s">
        <v>3632</v>
      </c>
      <c r="E6662">
        <v>145</v>
      </c>
      <c r="F6662">
        <v>208</v>
      </c>
      <c r="G6662">
        <v>6199</v>
      </c>
      <c r="H6662" t="s">
        <v>3633</v>
      </c>
    </row>
    <row r="6663" spans="1:8" x14ac:dyDescent="0.25">
      <c r="A6663" t="s">
        <v>6391</v>
      </c>
      <c r="B6663" t="s">
        <v>6392</v>
      </c>
      <c r="C6663">
        <v>686</v>
      </c>
      <c r="D6663" t="s">
        <v>3632</v>
      </c>
      <c r="E6663">
        <v>210</v>
      </c>
      <c r="F6663">
        <v>280</v>
      </c>
      <c r="G6663">
        <v>6199</v>
      </c>
      <c r="H6663" t="s">
        <v>3633</v>
      </c>
    </row>
    <row r="6664" spans="1:8" x14ac:dyDescent="0.25">
      <c r="A6664" t="s">
        <v>6391</v>
      </c>
      <c r="B6664" t="s">
        <v>6392</v>
      </c>
      <c r="C6664">
        <v>686</v>
      </c>
      <c r="D6664" t="s">
        <v>3632</v>
      </c>
      <c r="E6664">
        <v>284</v>
      </c>
      <c r="F6664">
        <v>362</v>
      </c>
      <c r="G6664">
        <v>6199</v>
      </c>
      <c r="H6664" t="s">
        <v>3633</v>
      </c>
    </row>
    <row r="6665" spans="1:8" hidden="1" x14ac:dyDescent="0.25">
      <c r="A6665" t="s">
        <v>6393</v>
      </c>
      <c r="B6665" t="s">
        <v>6394</v>
      </c>
      <c r="C6665">
        <v>412</v>
      </c>
      <c r="D6665" t="s">
        <v>3639</v>
      </c>
      <c r="E6665">
        <v>46</v>
      </c>
      <c r="F6665">
        <v>91</v>
      </c>
      <c r="G6665">
        <v>4169</v>
      </c>
      <c r="H6665" t="s">
        <v>3640</v>
      </c>
    </row>
    <row r="6666" spans="1:8" hidden="1" x14ac:dyDescent="0.25">
      <c r="A6666" t="s">
        <v>6393</v>
      </c>
      <c r="B6666" t="s">
        <v>6394</v>
      </c>
      <c r="C6666">
        <v>412</v>
      </c>
      <c r="D6666" t="s">
        <v>3630</v>
      </c>
      <c r="E6666">
        <v>250</v>
      </c>
      <c r="F6666">
        <v>410</v>
      </c>
      <c r="G6666">
        <v>5833</v>
      </c>
      <c r="H6666" t="s">
        <v>3631</v>
      </c>
    </row>
    <row r="6667" spans="1:8" x14ac:dyDescent="0.25">
      <c r="A6667" t="s">
        <v>6393</v>
      </c>
      <c r="B6667" t="s">
        <v>6394</v>
      </c>
      <c r="C6667">
        <v>412</v>
      </c>
      <c r="D6667" t="s">
        <v>3632</v>
      </c>
      <c r="E6667">
        <v>119</v>
      </c>
      <c r="F6667">
        <v>180</v>
      </c>
      <c r="G6667">
        <v>6199</v>
      </c>
      <c r="H6667" t="s">
        <v>3633</v>
      </c>
    </row>
    <row r="6668" spans="1:8" hidden="1" x14ac:dyDescent="0.25">
      <c r="A6668" t="s">
        <v>6395</v>
      </c>
      <c r="B6668" t="s">
        <v>6396</v>
      </c>
      <c r="C6668">
        <v>654</v>
      </c>
      <c r="D6668" t="s">
        <v>3630</v>
      </c>
      <c r="E6668">
        <v>437</v>
      </c>
      <c r="F6668">
        <v>599</v>
      </c>
      <c r="G6668">
        <v>5833</v>
      </c>
      <c r="H6668" t="s">
        <v>3631</v>
      </c>
    </row>
    <row r="6669" spans="1:8" x14ac:dyDescent="0.25">
      <c r="A6669" t="s">
        <v>6395</v>
      </c>
      <c r="B6669" t="s">
        <v>6396</v>
      </c>
      <c r="C6669">
        <v>654</v>
      </c>
      <c r="D6669" t="s">
        <v>3632</v>
      </c>
      <c r="E6669">
        <v>131</v>
      </c>
      <c r="F6669">
        <v>193</v>
      </c>
      <c r="G6669">
        <v>6199</v>
      </c>
      <c r="H6669" t="s">
        <v>3633</v>
      </c>
    </row>
    <row r="6670" spans="1:8" x14ac:dyDescent="0.25">
      <c r="A6670" t="s">
        <v>6395</v>
      </c>
      <c r="B6670" t="s">
        <v>6396</v>
      </c>
      <c r="C6670">
        <v>654</v>
      </c>
      <c r="D6670" t="s">
        <v>3632</v>
      </c>
      <c r="E6670">
        <v>196</v>
      </c>
      <c r="F6670">
        <v>268</v>
      </c>
      <c r="G6670">
        <v>6199</v>
      </c>
      <c r="H6670" t="s">
        <v>3633</v>
      </c>
    </row>
    <row r="6671" spans="1:8" x14ac:dyDescent="0.25">
      <c r="A6671" t="s">
        <v>6395</v>
      </c>
      <c r="B6671" t="s">
        <v>6396</v>
      </c>
      <c r="C6671">
        <v>654</v>
      </c>
      <c r="D6671" t="s">
        <v>3632</v>
      </c>
      <c r="E6671">
        <v>272</v>
      </c>
      <c r="F6671">
        <v>351</v>
      </c>
      <c r="G6671">
        <v>6199</v>
      </c>
      <c r="H6671" t="s">
        <v>3633</v>
      </c>
    </row>
    <row r="6672" spans="1:8" hidden="1" x14ac:dyDescent="0.25">
      <c r="A6672" t="s">
        <v>6397</v>
      </c>
      <c r="B6672" t="s">
        <v>6398</v>
      </c>
      <c r="C6672">
        <v>686</v>
      </c>
      <c r="D6672" t="s">
        <v>3680</v>
      </c>
      <c r="E6672">
        <v>1</v>
      </c>
      <c r="F6672">
        <v>114</v>
      </c>
      <c r="G6672">
        <v>197</v>
      </c>
    </row>
    <row r="6673" spans="1:8" hidden="1" x14ac:dyDescent="0.25">
      <c r="A6673" t="s">
        <v>6397</v>
      </c>
      <c r="B6673" t="s">
        <v>6398</v>
      </c>
      <c r="C6673">
        <v>686</v>
      </c>
      <c r="D6673" t="s">
        <v>3630</v>
      </c>
      <c r="E6673">
        <v>465</v>
      </c>
      <c r="F6673">
        <v>626</v>
      </c>
      <c r="G6673">
        <v>5833</v>
      </c>
      <c r="H6673" t="s">
        <v>3631</v>
      </c>
    </row>
    <row r="6674" spans="1:8" x14ac:dyDescent="0.25">
      <c r="A6674" t="s">
        <v>6397</v>
      </c>
      <c r="B6674" t="s">
        <v>6398</v>
      </c>
      <c r="C6674">
        <v>686</v>
      </c>
      <c r="D6674" t="s">
        <v>3632</v>
      </c>
      <c r="E6674">
        <v>145</v>
      </c>
      <c r="F6674">
        <v>208</v>
      </c>
      <c r="G6674">
        <v>6199</v>
      </c>
      <c r="H6674" t="s">
        <v>3633</v>
      </c>
    </row>
    <row r="6675" spans="1:8" x14ac:dyDescent="0.25">
      <c r="A6675" t="s">
        <v>6397</v>
      </c>
      <c r="B6675" t="s">
        <v>6398</v>
      </c>
      <c r="C6675">
        <v>686</v>
      </c>
      <c r="D6675" t="s">
        <v>3632</v>
      </c>
      <c r="E6675">
        <v>210</v>
      </c>
      <c r="F6675">
        <v>280</v>
      </c>
      <c r="G6675">
        <v>6199</v>
      </c>
      <c r="H6675" t="s">
        <v>3633</v>
      </c>
    </row>
    <row r="6676" spans="1:8" x14ac:dyDescent="0.25">
      <c r="A6676" t="s">
        <v>6397</v>
      </c>
      <c r="B6676" t="s">
        <v>6398</v>
      </c>
      <c r="C6676">
        <v>686</v>
      </c>
      <c r="D6676" t="s">
        <v>3632</v>
      </c>
      <c r="E6676">
        <v>284</v>
      </c>
      <c r="F6676">
        <v>362</v>
      </c>
      <c r="G6676">
        <v>6199</v>
      </c>
      <c r="H6676" t="s">
        <v>3633</v>
      </c>
    </row>
    <row r="6677" spans="1:8" hidden="1" x14ac:dyDescent="0.25">
      <c r="A6677" t="s">
        <v>6399</v>
      </c>
      <c r="B6677" t="s">
        <v>6400</v>
      </c>
      <c r="C6677">
        <v>654</v>
      </c>
      <c r="D6677" t="s">
        <v>3630</v>
      </c>
      <c r="E6677">
        <v>437</v>
      </c>
      <c r="F6677">
        <v>599</v>
      </c>
      <c r="G6677">
        <v>5833</v>
      </c>
      <c r="H6677" t="s">
        <v>3631</v>
      </c>
    </row>
    <row r="6678" spans="1:8" x14ac:dyDescent="0.25">
      <c r="A6678" t="s">
        <v>6399</v>
      </c>
      <c r="B6678" t="s">
        <v>6400</v>
      </c>
      <c r="C6678">
        <v>654</v>
      </c>
      <c r="D6678" t="s">
        <v>3632</v>
      </c>
      <c r="E6678">
        <v>131</v>
      </c>
      <c r="F6678">
        <v>193</v>
      </c>
      <c r="G6678">
        <v>6199</v>
      </c>
      <c r="H6678" t="s">
        <v>3633</v>
      </c>
    </row>
    <row r="6679" spans="1:8" x14ac:dyDescent="0.25">
      <c r="A6679" t="s">
        <v>6399</v>
      </c>
      <c r="B6679" t="s">
        <v>6400</v>
      </c>
      <c r="C6679">
        <v>654</v>
      </c>
      <c r="D6679" t="s">
        <v>3632</v>
      </c>
      <c r="E6679">
        <v>196</v>
      </c>
      <c r="F6679">
        <v>268</v>
      </c>
      <c r="G6679">
        <v>6199</v>
      </c>
      <c r="H6679" t="s">
        <v>3633</v>
      </c>
    </row>
    <row r="6680" spans="1:8" x14ac:dyDescent="0.25">
      <c r="A6680" t="s">
        <v>6399</v>
      </c>
      <c r="B6680" t="s">
        <v>6400</v>
      </c>
      <c r="C6680">
        <v>654</v>
      </c>
      <c r="D6680" t="s">
        <v>3632</v>
      </c>
      <c r="E6680">
        <v>272</v>
      </c>
      <c r="F6680">
        <v>351</v>
      </c>
      <c r="G6680">
        <v>6199</v>
      </c>
      <c r="H6680" t="s">
        <v>3633</v>
      </c>
    </row>
    <row r="6681" spans="1:8" hidden="1" x14ac:dyDescent="0.25">
      <c r="A6681" t="s">
        <v>6401</v>
      </c>
      <c r="B6681" t="s">
        <v>6402</v>
      </c>
      <c r="C6681">
        <v>412</v>
      </c>
      <c r="D6681" t="s">
        <v>3639</v>
      </c>
      <c r="E6681">
        <v>46</v>
      </c>
      <c r="F6681">
        <v>91</v>
      </c>
      <c r="G6681">
        <v>4169</v>
      </c>
      <c r="H6681" t="s">
        <v>3640</v>
      </c>
    </row>
    <row r="6682" spans="1:8" hidden="1" x14ac:dyDescent="0.25">
      <c r="A6682" t="s">
        <v>6401</v>
      </c>
      <c r="B6682" t="s">
        <v>6402</v>
      </c>
      <c r="C6682">
        <v>412</v>
      </c>
      <c r="D6682" t="s">
        <v>3630</v>
      </c>
      <c r="E6682">
        <v>250</v>
      </c>
      <c r="F6682">
        <v>410</v>
      </c>
      <c r="G6682">
        <v>5833</v>
      </c>
      <c r="H6682" t="s">
        <v>3631</v>
      </c>
    </row>
    <row r="6683" spans="1:8" x14ac:dyDescent="0.25">
      <c r="A6683" t="s">
        <v>6401</v>
      </c>
      <c r="B6683" t="s">
        <v>6402</v>
      </c>
      <c r="C6683">
        <v>412</v>
      </c>
      <c r="D6683" t="s">
        <v>3632</v>
      </c>
      <c r="E6683">
        <v>119</v>
      </c>
      <c r="F6683">
        <v>180</v>
      </c>
      <c r="G6683">
        <v>6199</v>
      </c>
      <c r="H6683" t="s">
        <v>3633</v>
      </c>
    </row>
    <row r="6684" spans="1:8" hidden="1" x14ac:dyDescent="0.25">
      <c r="A6684" t="s">
        <v>864</v>
      </c>
      <c r="B6684" t="s">
        <v>2163</v>
      </c>
      <c r="C6684">
        <v>567</v>
      </c>
      <c r="D6684" t="s">
        <v>3630</v>
      </c>
      <c r="E6684">
        <v>362</v>
      </c>
      <c r="F6684">
        <v>520</v>
      </c>
      <c r="G6684">
        <v>5833</v>
      </c>
      <c r="H6684" t="s">
        <v>3631</v>
      </c>
    </row>
    <row r="6685" spans="1:8" x14ac:dyDescent="0.25">
      <c r="A6685" t="s">
        <v>864</v>
      </c>
      <c r="B6685" t="s">
        <v>2163</v>
      </c>
      <c r="C6685">
        <v>567</v>
      </c>
      <c r="D6685" t="s">
        <v>3632</v>
      </c>
      <c r="E6685">
        <v>178</v>
      </c>
      <c r="F6685">
        <v>306</v>
      </c>
      <c r="G6685">
        <v>6199</v>
      </c>
      <c r="H6685" t="s">
        <v>3633</v>
      </c>
    </row>
    <row r="6686" spans="1:8" hidden="1" x14ac:dyDescent="0.25">
      <c r="A6686" t="s">
        <v>6403</v>
      </c>
      <c r="B6686" t="s">
        <v>6404</v>
      </c>
      <c r="C6686">
        <v>686</v>
      </c>
      <c r="D6686" t="s">
        <v>3680</v>
      </c>
      <c r="E6686">
        <v>1</v>
      </c>
      <c r="F6686">
        <v>114</v>
      </c>
      <c r="G6686">
        <v>197</v>
      </c>
    </row>
    <row r="6687" spans="1:8" hidden="1" x14ac:dyDescent="0.25">
      <c r="A6687" t="s">
        <v>6403</v>
      </c>
      <c r="B6687" t="s">
        <v>6404</v>
      </c>
      <c r="C6687">
        <v>686</v>
      </c>
      <c r="D6687" t="s">
        <v>3630</v>
      </c>
      <c r="E6687">
        <v>465</v>
      </c>
      <c r="F6687">
        <v>626</v>
      </c>
      <c r="G6687">
        <v>5833</v>
      </c>
      <c r="H6687" t="s">
        <v>3631</v>
      </c>
    </row>
    <row r="6688" spans="1:8" x14ac:dyDescent="0.25">
      <c r="A6688" t="s">
        <v>6403</v>
      </c>
      <c r="B6688" t="s">
        <v>6404</v>
      </c>
      <c r="C6688">
        <v>686</v>
      </c>
      <c r="D6688" t="s">
        <v>3632</v>
      </c>
      <c r="E6688">
        <v>145</v>
      </c>
      <c r="F6688">
        <v>208</v>
      </c>
      <c r="G6688">
        <v>6199</v>
      </c>
      <c r="H6688" t="s">
        <v>3633</v>
      </c>
    </row>
    <row r="6689" spans="1:8" x14ac:dyDescent="0.25">
      <c r="A6689" t="s">
        <v>6403</v>
      </c>
      <c r="B6689" t="s">
        <v>6404</v>
      </c>
      <c r="C6689">
        <v>686</v>
      </c>
      <c r="D6689" t="s">
        <v>3632</v>
      </c>
      <c r="E6689">
        <v>210</v>
      </c>
      <c r="F6689">
        <v>280</v>
      </c>
      <c r="G6689">
        <v>6199</v>
      </c>
      <c r="H6689" t="s">
        <v>3633</v>
      </c>
    </row>
    <row r="6690" spans="1:8" x14ac:dyDescent="0.25">
      <c r="A6690" t="s">
        <v>6403</v>
      </c>
      <c r="B6690" t="s">
        <v>6404</v>
      </c>
      <c r="C6690">
        <v>686</v>
      </c>
      <c r="D6690" t="s">
        <v>3632</v>
      </c>
      <c r="E6690">
        <v>284</v>
      </c>
      <c r="F6690">
        <v>362</v>
      </c>
      <c r="G6690">
        <v>6199</v>
      </c>
      <c r="H6690" t="s">
        <v>3633</v>
      </c>
    </row>
    <row r="6691" spans="1:8" hidden="1" x14ac:dyDescent="0.25">
      <c r="A6691" t="s">
        <v>6405</v>
      </c>
      <c r="B6691" t="s">
        <v>6406</v>
      </c>
      <c r="C6691">
        <v>412</v>
      </c>
      <c r="D6691" t="s">
        <v>3639</v>
      </c>
      <c r="E6691">
        <v>46</v>
      </c>
      <c r="F6691">
        <v>91</v>
      </c>
      <c r="G6691">
        <v>4169</v>
      </c>
      <c r="H6691" t="s">
        <v>3640</v>
      </c>
    </row>
    <row r="6692" spans="1:8" hidden="1" x14ac:dyDescent="0.25">
      <c r="A6692" t="s">
        <v>6405</v>
      </c>
      <c r="B6692" t="s">
        <v>6406</v>
      </c>
      <c r="C6692">
        <v>412</v>
      </c>
      <c r="D6692" t="s">
        <v>3630</v>
      </c>
      <c r="E6692">
        <v>250</v>
      </c>
      <c r="F6692">
        <v>410</v>
      </c>
      <c r="G6692">
        <v>5833</v>
      </c>
      <c r="H6692" t="s">
        <v>3631</v>
      </c>
    </row>
    <row r="6693" spans="1:8" x14ac:dyDescent="0.25">
      <c r="A6693" t="s">
        <v>6405</v>
      </c>
      <c r="B6693" t="s">
        <v>6406</v>
      </c>
      <c r="C6693">
        <v>412</v>
      </c>
      <c r="D6693" t="s">
        <v>3632</v>
      </c>
      <c r="E6693">
        <v>119</v>
      </c>
      <c r="F6693">
        <v>180</v>
      </c>
      <c r="G6693">
        <v>6199</v>
      </c>
      <c r="H6693" t="s">
        <v>3633</v>
      </c>
    </row>
    <row r="6694" spans="1:8" hidden="1" x14ac:dyDescent="0.25">
      <c r="A6694" t="s">
        <v>6407</v>
      </c>
      <c r="B6694" t="s">
        <v>6408</v>
      </c>
      <c r="C6694">
        <v>686</v>
      </c>
      <c r="D6694" t="s">
        <v>3680</v>
      </c>
      <c r="E6694">
        <v>1</v>
      </c>
      <c r="F6694">
        <v>114</v>
      </c>
      <c r="G6694">
        <v>197</v>
      </c>
    </row>
    <row r="6695" spans="1:8" hidden="1" x14ac:dyDescent="0.25">
      <c r="A6695" t="s">
        <v>6407</v>
      </c>
      <c r="B6695" t="s">
        <v>6408</v>
      </c>
      <c r="C6695">
        <v>686</v>
      </c>
      <c r="D6695" t="s">
        <v>3630</v>
      </c>
      <c r="E6695">
        <v>465</v>
      </c>
      <c r="F6695">
        <v>626</v>
      </c>
      <c r="G6695">
        <v>5833</v>
      </c>
      <c r="H6695" t="s">
        <v>3631</v>
      </c>
    </row>
    <row r="6696" spans="1:8" x14ac:dyDescent="0.25">
      <c r="A6696" t="s">
        <v>6407</v>
      </c>
      <c r="B6696" t="s">
        <v>6408</v>
      </c>
      <c r="C6696">
        <v>686</v>
      </c>
      <c r="D6696" t="s">
        <v>3632</v>
      </c>
      <c r="E6696">
        <v>145</v>
      </c>
      <c r="F6696">
        <v>208</v>
      </c>
      <c r="G6696">
        <v>6199</v>
      </c>
      <c r="H6696" t="s">
        <v>3633</v>
      </c>
    </row>
    <row r="6697" spans="1:8" x14ac:dyDescent="0.25">
      <c r="A6697" t="s">
        <v>6407</v>
      </c>
      <c r="B6697" t="s">
        <v>6408</v>
      </c>
      <c r="C6697">
        <v>686</v>
      </c>
      <c r="D6697" t="s">
        <v>3632</v>
      </c>
      <c r="E6697">
        <v>210</v>
      </c>
      <c r="F6697">
        <v>280</v>
      </c>
      <c r="G6697">
        <v>6199</v>
      </c>
      <c r="H6697" t="s">
        <v>3633</v>
      </c>
    </row>
    <row r="6698" spans="1:8" x14ac:dyDescent="0.25">
      <c r="A6698" t="s">
        <v>6407</v>
      </c>
      <c r="B6698" t="s">
        <v>6408</v>
      </c>
      <c r="C6698">
        <v>686</v>
      </c>
      <c r="D6698" t="s">
        <v>3632</v>
      </c>
      <c r="E6698">
        <v>284</v>
      </c>
      <c r="F6698">
        <v>362</v>
      </c>
      <c r="G6698">
        <v>6199</v>
      </c>
      <c r="H6698" t="s">
        <v>3633</v>
      </c>
    </row>
    <row r="6699" spans="1:8" hidden="1" x14ac:dyDescent="0.25">
      <c r="A6699" t="s">
        <v>865</v>
      </c>
      <c r="B6699" t="s">
        <v>2164</v>
      </c>
      <c r="C6699">
        <v>412</v>
      </c>
      <c r="D6699" t="s">
        <v>3630</v>
      </c>
      <c r="E6699">
        <v>250</v>
      </c>
      <c r="F6699">
        <v>410</v>
      </c>
      <c r="G6699">
        <v>5833</v>
      </c>
      <c r="H6699" t="s">
        <v>3631</v>
      </c>
    </row>
    <row r="6700" spans="1:8" x14ac:dyDescent="0.25">
      <c r="A6700" t="s">
        <v>865</v>
      </c>
      <c r="B6700" t="s">
        <v>2164</v>
      </c>
      <c r="C6700">
        <v>412</v>
      </c>
      <c r="D6700" t="s">
        <v>3632</v>
      </c>
      <c r="E6700">
        <v>119</v>
      </c>
      <c r="F6700">
        <v>180</v>
      </c>
      <c r="G6700">
        <v>6199</v>
      </c>
      <c r="H6700" t="s">
        <v>3633</v>
      </c>
    </row>
    <row r="6701" spans="1:8" hidden="1" x14ac:dyDescent="0.25">
      <c r="A6701" t="s">
        <v>6409</v>
      </c>
      <c r="B6701" t="s">
        <v>6410</v>
      </c>
      <c r="C6701">
        <v>761</v>
      </c>
      <c r="D6701" t="s">
        <v>3657</v>
      </c>
      <c r="E6701">
        <v>27</v>
      </c>
      <c r="F6701">
        <v>124</v>
      </c>
      <c r="G6701">
        <v>2653</v>
      </c>
      <c r="H6701" t="s">
        <v>3658</v>
      </c>
    </row>
    <row r="6702" spans="1:8" hidden="1" x14ac:dyDescent="0.25">
      <c r="A6702" t="s">
        <v>6409</v>
      </c>
      <c r="B6702" t="s">
        <v>6410</v>
      </c>
      <c r="C6702">
        <v>761</v>
      </c>
      <c r="D6702" t="s">
        <v>3639</v>
      </c>
      <c r="E6702">
        <v>362</v>
      </c>
      <c r="F6702">
        <v>410</v>
      </c>
      <c r="G6702">
        <v>4169</v>
      </c>
      <c r="H6702" t="s">
        <v>3640</v>
      </c>
    </row>
    <row r="6703" spans="1:8" hidden="1" x14ac:dyDescent="0.25">
      <c r="A6703" t="s">
        <v>6409</v>
      </c>
      <c r="B6703" t="s">
        <v>6410</v>
      </c>
      <c r="C6703">
        <v>761</v>
      </c>
      <c r="D6703" t="s">
        <v>3630</v>
      </c>
      <c r="E6703">
        <v>592</v>
      </c>
      <c r="F6703">
        <v>753</v>
      </c>
      <c r="G6703">
        <v>5833</v>
      </c>
      <c r="H6703" t="s">
        <v>3631</v>
      </c>
    </row>
    <row r="6704" spans="1:8" x14ac:dyDescent="0.25">
      <c r="A6704" t="s">
        <v>6409</v>
      </c>
      <c r="B6704" t="s">
        <v>6410</v>
      </c>
      <c r="C6704">
        <v>761</v>
      </c>
      <c r="D6704" t="s">
        <v>3632</v>
      </c>
      <c r="E6704">
        <v>435</v>
      </c>
      <c r="F6704">
        <v>507</v>
      </c>
      <c r="G6704">
        <v>6199</v>
      </c>
      <c r="H6704" t="s">
        <v>3633</v>
      </c>
    </row>
    <row r="6705" spans="1:8" hidden="1" x14ac:dyDescent="0.25">
      <c r="A6705" t="s">
        <v>6411</v>
      </c>
      <c r="B6705" t="s">
        <v>6412</v>
      </c>
      <c r="C6705">
        <v>769</v>
      </c>
      <c r="D6705" t="s">
        <v>3657</v>
      </c>
      <c r="E6705">
        <v>27</v>
      </c>
      <c r="F6705">
        <v>124</v>
      </c>
      <c r="G6705">
        <v>2653</v>
      </c>
      <c r="H6705" t="s">
        <v>3658</v>
      </c>
    </row>
    <row r="6706" spans="1:8" hidden="1" x14ac:dyDescent="0.25">
      <c r="A6706" t="s">
        <v>6411</v>
      </c>
      <c r="B6706" t="s">
        <v>6412</v>
      </c>
      <c r="C6706">
        <v>769</v>
      </c>
      <c r="D6706" t="s">
        <v>3639</v>
      </c>
      <c r="E6706">
        <v>370</v>
      </c>
      <c r="F6706">
        <v>418</v>
      </c>
      <c r="G6706">
        <v>4169</v>
      </c>
      <c r="H6706" t="s">
        <v>3640</v>
      </c>
    </row>
    <row r="6707" spans="1:8" hidden="1" x14ac:dyDescent="0.25">
      <c r="A6707" t="s">
        <v>6411</v>
      </c>
      <c r="B6707" t="s">
        <v>6412</v>
      </c>
      <c r="C6707">
        <v>769</v>
      </c>
      <c r="D6707" t="s">
        <v>3630</v>
      </c>
      <c r="E6707">
        <v>600</v>
      </c>
      <c r="F6707">
        <v>761</v>
      </c>
      <c r="G6707">
        <v>5833</v>
      </c>
      <c r="H6707" t="s">
        <v>3631</v>
      </c>
    </row>
    <row r="6708" spans="1:8" x14ac:dyDescent="0.25">
      <c r="A6708" t="s">
        <v>6411</v>
      </c>
      <c r="B6708" t="s">
        <v>6412</v>
      </c>
      <c r="C6708">
        <v>769</v>
      </c>
      <c r="D6708" t="s">
        <v>3632</v>
      </c>
      <c r="E6708">
        <v>443</v>
      </c>
      <c r="F6708">
        <v>515</v>
      </c>
      <c r="G6708">
        <v>6199</v>
      </c>
      <c r="H6708" t="s">
        <v>3633</v>
      </c>
    </row>
    <row r="6709" spans="1:8" hidden="1" x14ac:dyDescent="0.25">
      <c r="A6709" t="s">
        <v>6413</v>
      </c>
      <c r="B6709" t="s">
        <v>6414</v>
      </c>
      <c r="C6709">
        <v>761</v>
      </c>
      <c r="D6709" t="s">
        <v>3657</v>
      </c>
      <c r="E6709">
        <v>27</v>
      </c>
      <c r="F6709">
        <v>124</v>
      </c>
      <c r="G6709">
        <v>2653</v>
      </c>
      <c r="H6709" t="s">
        <v>3658</v>
      </c>
    </row>
    <row r="6710" spans="1:8" hidden="1" x14ac:dyDescent="0.25">
      <c r="A6710" t="s">
        <v>6413</v>
      </c>
      <c r="B6710" t="s">
        <v>6414</v>
      </c>
      <c r="C6710">
        <v>761</v>
      </c>
      <c r="D6710" t="s">
        <v>3639</v>
      </c>
      <c r="E6710">
        <v>362</v>
      </c>
      <c r="F6710">
        <v>410</v>
      </c>
      <c r="G6710">
        <v>4169</v>
      </c>
      <c r="H6710" t="s">
        <v>3640</v>
      </c>
    </row>
    <row r="6711" spans="1:8" hidden="1" x14ac:dyDescent="0.25">
      <c r="A6711" t="s">
        <v>6413</v>
      </c>
      <c r="B6711" t="s">
        <v>6414</v>
      </c>
      <c r="C6711">
        <v>761</v>
      </c>
      <c r="D6711" t="s">
        <v>3630</v>
      </c>
      <c r="E6711">
        <v>592</v>
      </c>
      <c r="F6711">
        <v>753</v>
      </c>
      <c r="G6711">
        <v>5833</v>
      </c>
      <c r="H6711" t="s">
        <v>3631</v>
      </c>
    </row>
    <row r="6712" spans="1:8" x14ac:dyDescent="0.25">
      <c r="A6712" t="s">
        <v>6413</v>
      </c>
      <c r="B6712" t="s">
        <v>6414</v>
      </c>
      <c r="C6712">
        <v>761</v>
      </c>
      <c r="D6712" t="s">
        <v>3632</v>
      </c>
      <c r="E6712">
        <v>435</v>
      </c>
      <c r="F6712">
        <v>507</v>
      </c>
      <c r="G6712">
        <v>6199</v>
      </c>
      <c r="H6712" t="s">
        <v>3633</v>
      </c>
    </row>
    <row r="6713" spans="1:8" hidden="1" x14ac:dyDescent="0.25">
      <c r="A6713" t="s">
        <v>6415</v>
      </c>
      <c r="B6713" t="s">
        <v>6416</v>
      </c>
      <c r="C6713">
        <v>761</v>
      </c>
      <c r="D6713" t="s">
        <v>3657</v>
      </c>
      <c r="E6713">
        <v>27</v>
      </c>
      <c r="F6713">
        <v>124</v>
      </c>
      <c r="G6713">
        <v>2653</v>
      </c>
      <c r="H6713" t="s">
        <v>3658</v>
      </c>
    </row>
    <row r="6714" spans="1:8" hidden="1" x14ac:dyDescent="0.25">
      <c r="A6714" t="s">
        <v>6415</v>
      </c>
      <c r="B6714" t="s">
        <v>6416</v>
      </c>
      <c r="C6714">
        <v>761</v>
      </c>
      <c r="D6714" t="s">
        <v>3639</v>
      </c>
      <c r="E6714">
        <v>362</v>
      </c>
      <c r="F6714">
        <v>410</v>
      </c>
      <c r="G6714">
        <v>4169</v>
      </c>
      <c r="H6714" t="s">
        <v>3640</v>
      </c>
    </row>
    <row r="6715" spans="1:8" hidden="1" x14ac:dyDescent="0.25">
      <c r="A6715" t="s">
        <v>6415</v>
      </c>
      <c r="B6715" t="s">
        <v>6416</v>
      </c>
      <c r="C6715">
        <v>761</v>
      </c>
      <c r="D6715" t="s">
        <v>3630</v>
      </c>
      <c r="E6715">
        <v>592</v>
      </c>
      <c r="F6715">
        <v>753</v>
      </c>
      <c r="G6715">
        <v>5833</v>
      </c>
      <c r="H6715" t="s">
        <v>3631</v>
      </c>
    </row>
    <row r="6716" spans="1:8" x14ac:dyDescent="0.25">
      <c r="A6716" t="s">
        <v>6415</v>
      </c>
      <c r="B6716" t="s">
        <v>6416</v>
      </c>
      <c r="C6716">
        <v>761</v>
      </c>
      <c r="D6716" t="s">
        <v>3632</v>
      </c>
      <c r="E6716">
        <v>435</v>
      </c>
      <c r="F6716">
        <v>507</v>
      </c>
      <c r="G6716">
        <v>6199</v>
      </c>
      <c r="H6716" t="s">
        <v>3633</v>
      </c>
    </row>
    <row r="6717" spans="1:8" hidden="1" x14ac:dyDescent="0.25">
      <c r="A6717" t="s">
        <v>6417</v>
      </c>
      <c r="B6717" t="s">
        <v>6418</v>
      </c>
      <c r="C6717">
        <v>769</v>
      </c>
      <c r="D6717" t="s">
        <v>3657</v>
      </c>
      <c r="E6717">
        <v>27</v>
      </c>
      <c r="F6717">
        <v>124</v>
      </c>
      <c r="G6717">
        <v>2653</v>
      </c>
      <c r="H6717" t="s">
        <v>3658</v>
      </c>
    </row>
    <row r="6718" spans="1:8" hidden="1" x14ac:dyDescent="0.25">
      <c r="A6718" t="s">
        <v>6417</v>
      </c>
      <c r="B6718" t="s">
        <v>6418</v>
      </c>
      <c r="C6718">
        <v>769</v>
      </c>
      <c r="D6718" t="s">
        <v>3639</v>
      </c>
      <c r="E6718">
        <v>370</v>
      </c>
      <c r="F6718">
        <v>418</v>
      </c>
      <c r="G6718">
        <v>4169</v>
      </c>
      <c r="H6718" t="s">
        <v>3640</v>
      </c>
    </row>
    <row r="6719" spans="1:8" hidden="1" x14ac:dyDescent="0.25">
      <c r="A6719" t="s">
        <v>6417</v>
      </c>
      <c r="B6719" t="s">
        <v>6418</v>
      </c>
      <c r="C6719">
        <v>769</v>
      </c>
      <c r="D6719" t="s">
        <v>3630</v>
      </c>
      <c r="E6719">
        <v>600</v>
      </c>
      <c r="F6719">
        <v>761</v>
      </c>
      <c r="G6719">
        <v>5833</v>
      </c>
      <c r="H6719" t="s">
        <v>3631</v>
      </c>
    </row>
    <row r="6720" spans="1:8" x14ac:dyDescent="0.25">
      <c r="A6720" t="s">
        <v>6417</v>
      </c>
      <c r="B6720" t="s">
        <v>6418</v>
      </c>
      <c r="C6720">
        <v>769</v>
      </c>
      <c r="D6720" t="s">
        <v>3632</v>
      </c>
      <c r="E6720">
        <v>443</v>
      </c>
      <c r="F6720">
        <v>515</v>
      </c>
      <c r="G6720">
        <v>6199</v>
      </c>
      <c r="H6720" t="s">
        <v>3633</v>
      </c>
    </row>
    <row r="6721" spans="1:8" hidden="1" x14ac:dyDescent="0.25">
      <c r="A6721" t="s">
        <v>6419</v>
      </c>
      <c r="B6721" t="s">
        <v>6420</v>
      </c>
      <c r="C6721">
        <v>769</v>
      </c>
      <c r="D6721" t="s">
        <v>3657</v>
      </c>
      <c r="E6721">
        <v>27</v>
      </c>
      <c r="F6721">
        <v>124</v>
      </c>
      <c r="G6721">
        <v>2653</v>
      </c>
      <c r="H6721" t="s">
        <v>3658</v>
      </c>
    </row>
    <row r="6722" spans="1:8" hidden="1" x14ac:dyDescent="0.25">
      <c r="A6722" t="s">
        <v>6419</v>
      </c>
      <c r="B6722" t="s">
        <v>6420</v>
      </c>
      <c r="C6722">
        <v>769</v>
      </c>
      <c r="D6722" t="s">
        <v>3639</v>
      </c>
      <c r="E6722">
        <v>370</v>
      </c>
      <c r="F6722">
        <v>418</v>
      </c>
      <c r="G6722">
        <v>4169</v>
      </c>
      <c r="H6722" t="s">
        <v>3640</v>
      </c>
    </row>
    <row r="6723" spans="1:8" hidden="1" x14ac:dyDescent="0.25">
      <c r="A6723" t="s">
        <v>6419</v>
      </c>
      <c r="B6723" t="s">
        <v>6420</v>
      </c>
      <c r="C6723">
        <v>769</v>
      </c>
      <c r="D6723" t="s">
        <v>3630</v>
      </c>
      <c r="E6723">
        <v>600</v>
      </c>
      <c r="F6723">
        <v>761</v>
      </c>
      <c r="G6723">
        <v>5833</v>
      </c>
      <c r="H6723" t="s">
        <v>3631</v>
      </c>
    </row>
    <row r="6724" spans="1:8" x14ac:dyDescent="0.25">
      <c r="A6724" t="s">
        <v>6419</v>
      </c>
      <c r="B6724" t="s">
        <v>6420</v>
      </c>
      <c r="C6724">
        <v>769</v>
      </c>
      <c r="D6724" t="s">
        <v>3632</v>
      </c>
      <c r="E6724">
        <v>443</v>
      </c>
      <c r="F6724">
        <v>515</v>
      </c>
      <c r="G6724">
        <v>6199</v>
      </c>
      <c r="H6724" t="s">
        <v>3633</v>
      </c>
    </row>
    <row r="6725" spans="1:8" hidden="1" x14ac:dyDescent="0.25">
      <c r="A6725" t="s">
        <v>6421</v>
      </c>
      <c r="B6725" t="s">
        <v>6422</v>
      </c>
      <c r="C6725">
        <v>761</v>
      </c>
      <c r="D6725" t="s">
        <v>3657</v>
      </c>
      <c r="E6725">
        <v>27</v>
      </c>
      <c r="F6725">
        <v>124</v>
      </c>
      <c r="G6725">
        <v>2653</v>
      </c>
      <c r="H6725" t="s">
        <v>3658</v>
      </c>
    </row>
    <row r="6726" spans="1:8" hidden="1" x14ac:dyDescent="0.25">
      <c r="A6726" t="s">
        <v>6421</v>
      </c>
      <c r="B6726" t="s">
        <v>6422</v>
      </c>
      <c r="C6726">
        <v>761</v>
      </c>
      <c r="D6726" t="s">
        <v>3639</v>
      </c>
      <c r="E6726">
        <v>362</v>
      </c>
      <c r="F6726">
        <v>410</v>
      </c>
      <c r="G6726">
        <v>4169</v>
      </c>
      <c r="H6726" t="s">
        <v>3640</v>
      </c>
    </row>
    <row r="6727" spans="1:8" hidden="1" x14ac:dyDescent="0.25">
      <c r="A6727" t="s">
        <v>6421</v>
      </c>
      <c r="B6727" t="s">
        <v>6422</v>
      </c>
      <c r="C6727">
        <v>761</v>
      </c>
      <c r="D6727" t="s">
        <v>3630</v>
      </c>
      <c r="E6727">
        <v>592</v>
      </c>
      <c r="F6727">
        <v>753</v>
      </c>
      <c r="G6727">
        <v>5833</v>
      </c>
      <c r="H6727" t="s">
        <v>3631</v>
      </c>
    </row>
    <row r="6728" spans="1:8" x14ac:dyDescent="0.25">
      <c r="A6728" t="s">
        <v>6421</v>
      </c>
      <c r="B6728" t="s">
        <v>6422</v>
      </c>
      <c r="C6728">
        <v>761</v>
      </c>
      <c r="D6728" t="s">
        <v>3632</v>
      </c>
      <c r="E6728">
        <v>435</v>
      </c>
      <c r="F6728">
        <v>507</v>
      </c>
      <c r="G6728">
        <v>6199</v>
      </c>
      <c r="H6728" t="s">
        <v>3633</v>
      </c>
    </row>
    <row r="6729" spans="1:8" hidden="1" x14ac:dyDescent="0.25">
      <c r="A6729" t="s">
        <v>6423</v>
      </c>
      <c r="B6729" t="s">
        <v>6424</v>
      </c>
      <c r="C6729">
        <v>801</v>
      </c>
      <c r="D6729" t="s">
        <v>3657</v>
      </c>
      <c r="E6729">
        <v>27</v>
      </c>
      <c r="F6729">
        <v>124</v>
      </c>
      <c r="G6729">
        <v>2653</v>
      </c>
      <c r="H6729" t="s">
        <v>3658</v>
      </c>
    </row>
    <row r="6730" spans="1:8" hidden="1" x14ac:dyDescent="0.25">
      <c r="A6730" t="s">
        <v>6423</v>
      </c>
      <c r="B6730" t="s">
        <v>6424</v>
      </c>
      <c r="C6730">
        <v>801</v>
      </c>
      <c r="D6730" t="s">
        <v>3639</v>
      </c>
      <c r="E6730">
        <v>402</v>
      </c>
      <c r="F6730">
        <v>450</v>
      </c>
      <c r="G6730">
        <v>4169</v>
      </c>
      <c r="H6730" t="s">
        <v>3640</v>
      </c>
    </row>
    <row r="6731" spans="1:8" hidden="1" x14ac:dyDescent="0.25">
      <c r="A6731" t="s">
        <v>6423</v>
      </c>
      <c r="B6731" t="s">
        <v>6424</v>
      </c>
      <c r="C6731">
        <v>801</v>
      </c>
      <c r="D6731" t="s">
        <v>3630</v>
      </c>
      <c r="E6731">
        <v>632</v>
      </c>
      <c r="F6731">
        <v>793</v>
      </c>
      <c r="G6731">
        <v>5833</v>
      </c>
      <c r="H6731" t="s">
        <v>3631</v>
      </c>
    </row>
    <row r="6732" spans="1:8" x14ac:dyDescent="0.25">
      <c r="A6732" t="s">
        <v>6423</v>
      </c>
      <c r="B6732" t="s">
        <v>6424</v>
      </c>
      <c r="C6732">
        <v>801</v>
      </c>
      <c r="D6732" t="s">
        <v>3632</v>
      </c>
      <c r="E6732">
        <v>475</v>
      </c>
      <c r="F6732">
        <v>547</v>
      </c>
      <c r="G6732">
        <v>6199</v>
      </c>
      <c r="H6732" t="s">
        <v>3633</v>
      </c>
    </row>
    <row r="6733" spans="1:8" hidden="1" x14ac:dyDescent="0.25">
      <c r="A6733" t="s">
        <v>6425</v>
      </c>
      <c r="B6733" t="s">
        <v>6426</v>
      </c>
      <c r="C6733">
        <v>778</v>
      </c>
      <c r="D6733" t="s">
        <v>3630</v>
      </c>
      <c r="E6733">
        <v>575</v>
      </c>
      <c r="F6733">
        <v>750</v>
      </c>
      <c r="G6733">
        <v>5833</v>
      </c>
      <c r="H6733" t="s">
        <v>3631</v>
      </c>
    </row>
    <row r="6734" spans="1:8" x14ac:dyDescent="0.25">
      <c r="A6734" t="s">
        <v>6425</v>
      </c>
      <c r="B6734" t="s">
        <v>6426</v>
      </c>
      <c r="C6734">
        <v>778</v>
      </c>
      <c r="D6734" t="s">
        <v>3632</v>
      </c>
      <c r="E6734">
        <v>259</v>
      </c>
      <c r="F6734">
        <v>328</v>
      </c>
      <c r="G6734">
        <v>6199</v>
      </c>
      <c r="H6734" t="s">
        <v>3633</v>
      </c>
    </row>
    <row r="6735" spans="1:8" x14ac:dyDescent="0.25">
      <c r="A6735" t="s">
        <v>6425</v>
      </c>
      <c r="B6735" t="s">
        <v>6426</v>
      </c>
      <c r="C6735">
        <v>778</v>
      </c>
      <c r="D6735" t="s">
        <v>3632</v>
      </c>
      <c r="E6735">
        <v>332</v>
      </c>
      <c r="F6735">
        <v>488</v>
      </c>
      <c r="G6735">
        <v>6199</v>
      </c>
      <c r="H6735" t="s">
        <v>3633</v>
      </c>
    </row>
    <row r="6736" spans="1:8" hidden="1" x14ac:dyDescent="0.25">
      <c r="A6736" t="s">
        <v>6427</v>
      </c>
      <c r="B6736" t="s">
        <v>6428</v>
      </c>
      <c r="C6736">
        <v>680</v>
      </c>
      <c r="D6736" t="s">
        <v>3630</v>
      </c>
      <c r="E6736">
        <v>450</v>
      </c>
      <c r="F6736">
        <v>614</v>
      </c>
      <c r="G6736">
        <v>5833</v>
      </c>
      <c r="H6736" t="s">
        <v>3631</v>
      </c>
    </row>
    <row r="6737" spans="1:8" x14ac:dyDescent="0.25">
      <c r="A6737" t="s">
        <v>6427</v>
      </c>
      <c r="B6737" t="s">
        <v>6428</v>
      </c>
      <c r="C6737">
        <v>680</v>
      </c>
      <c r="D6737" t="s">
        <v>3632</v>
      </c>
      <c r="E6737">
        <v>117</v>
      </c>
      <c r="F6737">
        <v>178</v>
      </c>
      <c r="G6737">
        <v>6199</v>
      </c>
      <c r="H6737" t="s">
        <v>3633</v>
      </c>
    </row>
    <row r="6738" spans="1:8" x14ac:dyDescent="0.25">
      <c r="A6738" t="s">
        <v>6427</v>
      </c>
      <c r="B6738" t="s">
        <v>6428</v>
      </c>
      <c r="C6738">
        <v>680</v>
      </c>
      <c r="D6738" t="s">
        <v>3632</v>
      </c>
      <c r="E6738">
        <v>179</v>
      </c>
      <c r="F6738">
        <v>246</v>
      </c>
      <c r="G6738">
        <v>6199</v>
      </c>
      <c r="H6738" t="s">
        <v>3633</v>
      </c>
    </row>
    <row r="6739" spans="1:8" x14ac:dyDescent="0.25">
      <c r="A6739" t="s">
        <v>6427</v>
      </c>
      <c r="B6739" t="s">
        <v>6428</v>
      </c>
      <c r="C6739">
        <v>680</v>
      </c>
      <c r="D6739" t="s">
        <v>3632</v>
      </c>
      <c r="E6739">
        <v>250</v>
      </c>
      <c r="F6739">
        <v>348</v>
      </c>
      <c r="G6739">
        <v>6199</v>
      </c>
      <c r="H6739" t="s">
        <v>3633</v>
      </c>
    </row>
    <row r="6740" spans="1:8" hidden="1" x14ac:dyDescent="0.25">
      <c r="A6740" t="s">
        <v>866</v>
      </c>
      <c r="B6740" t="s">
        <v>2165</v>
      </c>
      <c r="C6740">
        <v>606</v>
      </c>
      <c r="D6740" t="s">
        <v>3869</v>
      </c>
      <c r="E6740">
        <v>368</v>
      </c>
      <c r="F6740">
        <v>418</v>
      </c>
      <c r="G6740">
        <v>41</v>
      </c>
    </row>
    <row r="6741" spans="1:8" hidden="1" x14ac:dyDescent="0.25">
      <c r="A6741" t="s">
        <v>866</v>
      </c>
      <c r="B6741" t="s">
        <v>2165</v>
      </c>
      <c r="C6741">
        <v>606</v>
      </c>
      <c r="D6741" t="s">
        <v>4168</v>
      </c>
      <c r="E6741">
        <v>12</v>
      </c>
      <c r="F6741">
        <v>117</v>
      </c>
      <c r="G6741">
        <v>27</v>
      </c>
    </row>
    <row r="6742" spans="1:8" hidden="1" x14ac:dyDescent="0.25">
      <c r="A6742" t="s">
        <v>866</v>
      </c>
      <c r="B6742" t="s">
        <v>2165</v>
      </c>
      <c r="C6742">
        <v>606</v>
      </c>
      <c r="D6742" t="s">
        <v>3630</v>
      </c>
      <c r="E6742">
        <v>447</v>
      </c>
      <c r="F6742">
        <v>605</v>
      </c>
      <c r="G6742">
        <v>5833</v>
      </c>
      <c r="H6742" t="s">
        <v>3631</v>
      </c>
    </row>
    <row r="6743" spans="1:8" x14ac:dyDescent="0.25">
      <c r="A6743" t="s">
        <v>866</v>
      </c>
      <c r="B6743" t="s">
        <v>2165</v>
      </c>
      <c r="C6743">
        <v>606</v>
      </c>
      <c r="D6743" t="s">
        <v>3632</v>
      </c>
      <c r="E6743">
        <v>187</v>
      </c>
      <c r="F6743">
        <v>367</v>
      </c>
      <c r="G6743">
        <v>6199</v>
      </c>
      <c r="H6743" t="s">
        <v>3633</v>
      </c>
    </row>
    <row r="6744" spans="1:8" hidden="1" x14ac:dyDescent="0.25">
      <c r="A6744" t="s">
        <v>6429</v>
      </c>
      <c r="B6744" t="s">
        <v>6430</v>
      </c>
      <c r="C6744">
        <v>616</v>
      </c>
      <c r="D6744" t="s">
        <v>3639</v>
      </c>
      <c r="E6744">
        <v>195</v>
      </c>
      <c r="F6744">
        <v>243</v>
      </c>
      <c r="G6744">
        <v>4169</v>
      </c>
      <c r="H6744" t="s">
        <v>3640</v>
      </c>
    </row>
    <row r="6745" spans="1:8" hidden="1" x14ac:dyDescent="0.25">
      <c r="A6745" t="s">
        <v>6429</v>
      </c>
      <c r="B6745" t="s">
        <v>6430</v>
      </c>
      <c r="C6745">
        <v>616</v>
      </c>
      <c r="D6745" t="s">
        <v>3630</v>
      </c>
      <c r="E6745">
        <v>445</v>
      </c>
      <c r="F6745">
        <v>610</v>
      </c>
      <c r="G6745">
        <v>5833</v>
      </c>
      <c r="H6745" t="s">
        <v>3631</v>
      </c>
    </row>
    <row r="6746" spans="1:8" x14ac:dyDescent="0.25">
      <c r="A6746" t="s">
        <v>6429</v>
      </c>
      <c r="B6746" t="s">
        <v>6430</v>
      </c>
      <c r="C6746">
        <v>616</v>
      </c>
      <c r="D6746" t="s">
        <v>3632</v>
      </c>
      <c r="E6746">
        <v>268</v>
      </c>
      <c r="F6746">
        <v>352</v>
      </c>
      <c r="G6746">
        <v>6199</v>
      </c>
      <c r="H6746" t="s">
        <v>3633</v>
      </c>
    </row>
    <row r="6747" spans="1:8" hidden="1" x14ac:dyDescent="0.25">
      <c r="A6747" t="s">
        <v>6431</v>
      </c>
      <c r="B6747" t="s">
        <v>6432</v>
      </c>
      <c r="C6747">
        <v>692</v>
      </c>
      <c r="D6747" t="s">
        <v>3630</v>
      </c>
      <c r="E6747">
        <v>459</v>
      </c>
      <c r="F6747">
        <v>623</v>
      </c>
      <c r="G6747">
        <v>5833</v>
      </c>
      <c r="H6747" t="s">
        <v>3631</v>
      </c>
    </row>
    <row r="6748" spans="1:8" x14ac:dyDescent="0.25">
      <c r="A6748" t="s">
        <v>6431</v>
      </c>
      <c r="B6748" t="s">
        <v>6432</v>
      </c>
      <c r="C6748">
        <v>692</v>
      </c>
      <c r="D6748" t="s">
        <v>3632</v>
      </c>
      <c r="E6748">
        <v>126</v>
      </c>
      <c r="F6748">
        <v>187</v>
      </c>
      <c r="G6748">
        <v>6199</v>
      </c>
      <c r="H6748" t="s">
        <v>3633</v>
      </c>
    </row>
    <row r="6749" spans="1:8" x14ac:dyDescent="0.25">
      <c r="A6749" t="s">
        <v>6431</v>
      </c>
      <c r="B6749" t="s">
        <v>6432</v>
      </c>
      <c r="C6749">
        <v>692</v>
      </c>
      <c r="D6749" t="s">
        <v>3632</v>
      </c>
      <c r="E6749">
        <v>188</v>
      </c>
      <c r="F6749">
        <v>255</v>
      </c>
      <c r="G6749">
        <v>6199</v>
      </c>
      <c r="H6749" t="s">
        <v>3633</v>
      </c>
    </row>
    <row r="6750" spans="1:8" x14ac:dyDescent="0.25">
      <c r="A6750" t="s">
        <v>6431</v>
      </c>
      <c r="B6750" t="s">
        <v>6432</v>
      </c>
      <c r="C6750">
        <v>692</v>
      </c>
      <c r="D6750" t="s">
        <v>3632</v>
      </c>
      <c r="E6750">
        <v>259</v>
      </c>
      <c r="F6750">
        <v>357</v>
      </c>
      <c r="G6750">
        <v>6199</v>
      </c>
      <c r="H6750" t="s">
        <v>3633</v>
      </c>
    </row>
    <row r="6751" spans="1:8" hidden="1" x14ac:dyDescent="0.25">
      <c r="A6751" t="s">
        <v>6433</v>
      </c>
      <c r="B6751" t="s">
        <v>6434</v>
      </c>
      <c r="C6751">
        <v>763</v>
      </c>
      <c r="D6751" t="s">
        <v>3630</v>
      </c>
      <c r="E6751">
        <v>559</v>
      </c>
      <c r="F6751">
        <v>734</v>
      </c>
      <c r="G6751">
        <v>5833</v>
      </c>
      <c r="H6751" t="s">
        <v>3631</v>
      </c>
    </row>
    <row r="6752" spans="1:8" x14ac:dyDescent="0.25">
      <c r="A6752" t="s">
        <v>6433</v>
      </c>
      <c r="B6752" t="s">
        <v>6434</v>
      </c>
      <c r="C6752">
        <v>763</v>
      </c>
      <c r="D6752" t="s">
        <v>3632</v>
      </c>
      <c r="E6752">
        <v>190</v>
      </c>
      <c r="F6752">
        <v>250</v>
      </c>
      <c r="G6752">
        <v>6199</v>
      </c>
      <c r="H6752" t="s">
        <v>3633</v>
      </c>
    </row>
    <row r="6753" spans="1:8" x14ac:dyDescent="0.25">
      <c r="A6753" t="s">
        <v>6433</v>
      </c>
      <c r="B6753" t="s">
        <v>6434</v>
      </c>
      <c r="C6753">
        <v>763</v>
      </c>
      <c r="D6753" t="s">
        <v>3632</v>
      </c>
      <c r="E6753">
        <v>255</v>
      </c>
      <c r="F6753">
        <v>324</v>
      </c>
      <c r="G6753">
        <v>6199</v>
      </c>
      <c r="H6753" t="s">
        <v>3633</v>
      </c>
    </row>
    <row r="6754" spans="1:8" x14ac:dyDescent="0.25">
      <c r="A6754" t="s">
        <v>6433</v>
      </c>
      <c r="B6754" t="s">
        <v>6434</v>
      </c>
      <c r="C6754">
        <v>763</v>
      </c>
      <c r="D6754" t="s">
        <v>3632</v>
      </c>
      <c r="E6754">
        <v>328</v>
      </c>
      <c r="F6754">
        <v>478</v>
      </c>
      <c r="G6754">
        <v>6199</v>
      </c>
      <c r="H6754" t="s">
        <v>3633</v>
      </c>
    </row>
    <row r="6755" spans="1:8" hidden="1" x14ac:dyDescent="0.25">
      <c r="A6755" t="s">
        <v>867</v>
      </c>
      <c r="B6755" t="s">
        <v>2166</v>
      </c>
      <c r="C6755">
        <v>607</v>
      </c>
      <c r="D6755" t="s">
        <v>3869</v>
      </c>
      <c r="E6755">
        <v>369</v>
      </c>
      <c r="F6755">
        <v>419</v>
      </c>
      <c r="G6755">
        <v>41</v>
      </c>
    </row>
    <row r="6756" spans="1:8" hidden="1" x14ac:dyDescent="0.25">
      <c r="A6756" t="s">
        <v>867</v>
      </c>
      <c r="B6756" t="s">
        <v>2166</v>
      </c>
      <c r="C6756">
        <v>607</v>
      </c>
      <c r="D6756" t="s">
        <v>4168</v>
      </c>
      <c r="E6756">
        <v>1</v>
      </c>
      <c r="F6756">
        <v>116</v>
      </c>
      <c r="G6756">
        <v>27</v>
      </c>
    </row>
    <row r="6757" spans="1:8" hidden="1" x14ac:dyDescent="0.25">
      <c r="A6757" t="s">
        <v>867</v>
      </c>
      <c r="B6757" t="s">
        <v>2166</v>
      </c>
      <c r="C6757">
        <v>607</v>
      </c>
      <c r="D6757" t="s">
        <v>3630</v>
      </c>
      <c r="E6757">
        <v>448</v>
      </c>
      <c r="F6757">
        <v>606</v>
      </c>
      <c r="G6757">
        <v>5833</v>
      </c>
      <c r="H6757" t="s">
        <v>3631</v>
      </c>
    </row>
    <row r="6758" spans="1:8" x14ac:dyDescent="0.25">
      <c r="A6758" t="s">
        <v>867</v>
      </c>
      <c r="B6758" t="s">
        <v>2166</v>
      </c>
      <c r="C6758">
        <v>607</v>
      </c>
      <c r="D6758" t="s">
        <v>3632</v>
      </c>
      <c r="E6758">
        <v>186</v>
      </c>
      <c r="F6758">
        <v>368</v>
      </c>
      <c r="G6758">
        <v>6199</v>
      </c>
      <c r="H6758" t="s">
        <v>3633</v>
      </c>
    </row>
    <row r="6759" spans="1:8" hidden="1" x14ac:dyDescent="0.25">
      <c r="A6759" t="s">
        <v>6435</v>
      </c>
      <c r="B6759" t="s">
        <v>6436</v>
      </c>
      <c r="C6759">
        <v>624</v>
      </c>
      <c r="D6759" t="s">
        <v>3639</v>
      </c>
      <c r="E6759">
        <v>211</v>
      </c>
      <c r="F6759">
        <v>259</v>
      </c>
      <c r="G6759">
        <v>4169</v>
      </c>
      <c r="H6759" t="s">
        <v>3640</v>
      </c>
    </row>
    <row r="6760" spans="1:8" hidden="1" x14ac:dyDescent="0.25">
      <c r="A6760" t="s">
        <v>6435</v>
      </c>
      <c r="B6760" t="s">
        <v>6436</v>
      </c>
      <c r="C6760">
        <v>624</v>
      </c>
      <c r="D6760" t="s">
        <v>3630</v>
      </c>
      <c r="E6760">
        <v>453</v>
      </c>
      <c r="F6760">
        <v>618</v>
      </c>
      <c r="G6760">
        <v>5833</v>
      </c>
      <c r="H6760" t="s">
        <v>3631</v>
      </c>
    </row>
    <row r="6761" spans="1:8" x14ac:dyDescent="0.25">
      <c r="A6761" t="s">
        <v>6435</v>
      </c>
      <c r="B6761" t="s">
        <v>6436</v>
      </c>
      <c r="C6761">
        <v>624</v>
      </c>
      <c r="D6761" t="s">
        <v>3632</v>
      </c>
      <c r="E6761">
        <v>284</v>
      </c>
      <c r="F6761">
        <v>366</v>
      </c>
      <c r="G6761">
        <v>6199</v>
      </c>
      <c r="H6761" t="s">
        <v>3633</v>
      </c>
    </row>
    <row r="6762" spans="1:8" hidden="1" x14ac:dyDescent="0.25">
      <c r="A6762" t="s">
        <v>868</v>
      </c>
      <c r="B6762" t="s">
        <v>2167</v>
      </c>
      <c r="C6762">
        <v>606</v>
      </c>
      <c r="D6762" t="s">
        <v>3869</v>
      </c>
      <c r="E6762">
        <v>368</v>
      </c>
      <c r="F6762">
        <v>418</v>
      </c>
      <c r="G6762">
        <v>41</v>
      </c>
    </row>
    <row r="6763" spans="1:8" hidden="1" x14ac:dyDescent="0.25">
      <c r="A6763" t="s">
        <v>868</v>
      </c>
      <c r="B6763" t="s">
        <v>2167</v>
      </c>
      <c r="C6763">
        <v>606</v>
      </c>
      <c r="D6763" t="s">
        <v>4168</v>
      </c>
      <c r="E6763">
        <v>12</v>
      </c>
      <c r="F6763">
        <v>117</v>
      </c>
      <c r="G6763">
        <v>27</v>
      </c>
    </row>
    <row r="6764" spans="1:8" hidden="1" x14ac:dyDescent="0.25">
      <c r="A6764" t="s">
        <v>868</v>
      </c>
      <c r="B6764" t="s">
        <v>2167</v>
      </c>
      <c r="C6764">
        <v>606</v>
      </c>
      <c r="D6764" t="s">
        <v>3630</v>
      </c>
      <c r="E6764">
        <v>447</v>
      </c>
      <c r="F6764">
        <v>605</v>
      </c>
      <c r="G6764">
        <v>5833</v>
      </c>
      <c r="H6764" t="s">
        <v>3631</v>
      </c>
    </row>
    <row r="6765" spans="1:8" x14ac:dyDescent="0.25">
      <c r="A6765" t="s">
        <v>868</v>
      </c>
      <c r="B6765" t="s">
        <v>2167</v>
      </c>
      <c r="C6765">
        <v>606</v>
      </c>
      <c r="D6765" t="s">
        <v>3632</v>
      </c>
      <c r="E6765">
        <v>187</v>
      </c>
      <c r="F6765">
        <v>367</v>
      </c>
      <c r="G6765">
        <v>6199</v>
      </c>
      <c r="H6765" t="s">
        <v>3633</v>
      </c>
    </row>
    <row r="6766" spans="1:8" hidden="1" x14ac:dyDescent="0.25">
      <c r="A6766" t="s">
        <v>6437</v>
      </c>
      <c r="B6766" t="s">
        <v>6438</v>
      </c>
      <c r="C6766">
        <v>674</v>
      </c>
      <c r="D6766" t="s">
        <v>3630</v>
      </c>
      <c r="E6766">
        <v>437</v>
      </c>
      <c r="F6766">
        <v>601</v>
      </c>
      <c r="G6766">
        <v>5833</v>
      </c>
      <c r="H6766" t="s">
        <v>3631</v>
      </c>
    </row>
    <row r="6767" spans="1:8" x14ac:dyDescent="0.25">
      <c r="A6767" t="s">
        <v>6437</v>
      </c>
      <c r="B6767" t="s">
        <v>6438</v>
      </c>
      <c r="C6767">
        <v>674</v>
      </c>
      <c r="D6767" t="s">
        <v>3632</v>
      </c>
      <c r="E6767">
        <v>104</v>
      </c>
      <c r="F6767">
        <v>165</v>
      </c>
      <c r="G6767">
        <v>6199</v>
      </c>
      <c r="H6767" t="s">
        <v>3633</v>
      </c>
    </row>
    <row r="6768" spans="1:8" x14ac:dyDescent="0.25">
      <c r="A6768" t="s">
        <v>6437</v>
      </c>
      <c r="B6768" t="s">
        <v>6438</v>
      </c>
      <c r="C6768">
        <v>674</v>
      </c>
      <c r="D6768" t="s">
        <v>3632</v>
      </c>
      <c r="E6768">
        <v>166</v>
      </c>
      <c r="F6768">
        <v>233</v>
      </c>
      <c r="G6768">
        <v>6199</v>
      </c>
      <c r="H6768" t="s">
        <v>3633</v>
      </c>
    </row>
    <row r="6769" spans="1:8" x14ac:dyDescent="0.25">
      <c r="A6769" t="s">
        <v>6437</v>
      </c>
      <c r="B6769" t="s">
        <v>6438</v>
      </c>
      <c r="C6769">
        <v>674</v>
      </c>
      <c r="D6769" t="s">
        <v>3632</v>
      </c>
      <c r="E6769">
        <v>237</v>
      </c>
      <c r="F6769">
        <v>335</v>
      </c>
      <c r="G6769">
        <v>6199</v>
      </c>
      <c r="H6769" t="s">
        <v>3633</v>
      </c>
    </row>
    <row r="6770" spans="1:8" hidden="1" x14ac:dyDescent="0.25">
      <c r="A6770" t="s">
        <v>6439</v>
      </c>
      <c r="B6770" t="s">
        <v>6440</v>
      </c>
      <c r="C6770">
        <v>620</v>
      </c>
      <c r="D6770" t="s">
        <v>3639</v>
      </c>
      <c r="E6770">
        <v>195</v>
      </c>
      <c r="F6770">
        <v>243</v>
      </c>
      <c r="G6770">
        <v>4169</v>
      </c>
      <c r="H6770" t="s">
        <v>3640</v>
      </c>
    </row>
    <row r="6771" spans="1:8" hidden="1" x14ac:dyDescent="0.25">
      <c r="A6771" t="s">
        <v>6439</v>
      </c>
      <c r="B6771" t="s">
        <v>6440</v>
      </c>
      <c r="C6771">
        <v>620</v>
      </c>
      <c r="D6771" t="s">
        <v>3630</v>
      </c>
      <c r="E6771">
        <v>449</v>
      </c>
      <c r="F6771">
        <v>614</v>
      </c>
      <c r="G6771">
        <v>5833</v>
      </c>
      <c r="H6771" t="s">
        <v>3631</v>
      </c>
    </row>
    <row r="6772" spans="1:8" x14ac:dyDescent="0.25">
      <c r="A6772" t="s">
        <v>6439</v>
      </c>
      <c r="B6772" t="s">
        <v>6440</v>
      </c>
      <c r="C6772">
        <v>620</v>
      </c>
      <c r="D6772" t="s">
        <v>3632</v>
      </c>
      <c r="E6772">
        <v>268</v>
      </c>
      <c r="F6772">
        <v>356</v>
      </c>
      <c r="G6772">
        <v>6199</v>
      </c>
      <c r="H6772" t="s">
        <v>3633</v>
      </c>
    </row>
    <row r="6773" spans="1:8" hidden="1" x14ac:dyDescent="0.25">
      <c r="A6773" t="s">
        <v>6441</v>
      </c>
      <c r="B6773" t="s">
        <v>6442</v>
      </c>
      <c r="C6773">
        <v>758</v>
      </c>
      <c r="D6773" t="s">
        <v>3630</v>
      </c>
      <c r="E6773">
        <v>557</v>
      </c>
      <c r="F6773">
        <v>733</v>
      </c>
      <c r="G6773">
        <v>5833</v>
      </c>
      <c r="H6773" t="s">
        <v>3631</v>
      </c>
    </row>
    <row r="6774" spans="1:8" x14ac:dyDescent="0.25">
      <c r="A6774" t="s">
        <v>6441</v>
      </c>
      <c r="B6774" t="s">
        <v>6442</v>
      </c>
      <c r="C6774">
        <v>758</v>
      </c>
      <c r="D6774" t="s">
        <v>3632</v>
      </c>
      <c r="E6774">
        <v>257</v>
      </c>
      <c r="F6774">
        <v>326</v>
      </c>
      <c r="G6774">
        <v>6199</v>
      </c>
      <c r="H6774" t="s">
        <v>3633</v>
      </c>
    </row>
    <row r="6775" spans="1:8" x14ac:dyDescent="0.25">
      <c r="A6775" t="s">
        <v>6441</v>
      </c>
      <c r="B6775" t="s">
        <v>6442</v>
      </c>
      <c r="C6775">
        <v>758</v>
      </c>
      <c r="D6775" t="s">
        <v>3632</v>
      </c>
      <c r="E6775">
        <v>330</v>
      </c>
      <c r="F6775">
        <v>479</v>
      </c>
      <c r="G6775">
        <v>6199</v>
      </c>
      <c r="H6775" t="s">
        <v>3633</v>
      </c>
    </row>
    <row r="6776" spans="1:8" hidden="1" x14ac:dyDescent="0.25">
      <c r="A6776" t="s">
        <v>869</v>
      </c>
      <c r="B6776" t="s">
        <v>2168</v>
      </c>
      <c r="C6776">
        <v>497</v>
      </c>
      <c r="D6776" t="s">
        <v>3798</v>
      </c>
      <c r="E6776">
        <v>269</v>
      </c>
      <c r="F6776">
        <v>291</v>
      </c>
      <c r="G6776">
        <v>132</v>
      </c>
    </row>
    <row r="6777" spans="1:8" hidden="1" x14ac:dyDescent="0.25">
      <c r="A6777" t="s">
        <v>869</v>
      </c>
      <c r="B6777" t="s">
        <v>2168</v>
      </c>
      <c r="C6777">
        <v>497</v>
      </c>
      <c r="D6777" t="s">
        <v>3630</v>
      </c>
      <c r="E6777">
        <v>331</v>
      </c>
      <c r="F6777">
        <v>491</v>
      </c>
      <c r="G6777">
        <v>5833</v>
      </c>
      <c r="H6777" t="s">
        <v>3631</v>
      </c>
    </row>
    <row r="6778" spans="1:8" x14ac:dyDescent="0.25">
      <c r="A6778" t="s">
        <v>869</v>
      </c>
      <c r="B6778" t="s">
        <v>2168</v>
      </c>
      <c r="C6778">
        <v>497</v>
      </c>
      <c r="D6778" t="s">
        <v>3632</v>
      </c>
      <c r="E6778">
        <v>177</v>
      </c>
      <c r="F6778">
        <v>268</v>
      </c>
      <c r="G6778">
        <v>6199</v>
      </c>
      <c r="H6778" t="s">
        <v>3633</v>
      </c>
    </row>
    <row r="6779" spans="1:8" hidden="1" x14ac:dyDescent="0.25">
      <c r="A6779" t="s">
        <v>870</v>
      </c>
      <c r="B6779" t="s">
        <v>2169</v>
      </c>
      <c r="C6779">
        <v>497</v>
      </c>
      <c r="D6779" t="s">
        <v>3798</v>
      </c>
      <c r="E6779">
        <v>269</v>
      </c>
      <c r="F6779">
        <v>291</v>
      </c>
      <c r="G6779">
        <v>132</v>
      </c>
    </row>
    <row r="6780" spans="1:8" hidden="1" x14ac:dyDescent="0.25">
      <c r="A6780" t="s">
        <v>870</v>
      </c>
      <c r="B6780" t="s">
        <v>2169</v>
      </c>
      <c r="C6780">
        <v>497</v>
      </c>
      <c r="D6780" t="s">
        <v>3630</v>
      </c>
      <c r="E6780">
        <v>331</v>
      </c>
      <c r="F6780">
        <v>491</v>
      </c>
      <c r="G6780">
        <v>5833</v>
      </c>
      <c r="H6780" t="s">
        <v>3631</v>
      </c>
    </row>
    <row r="6781" spans="1:8" x14ac:dyDescent="0.25">
      <c r="A6781" t="s">
        <v>870</v>
      </c>
      <c r="B6781" t="s">
        <v>2169</v>
      </c>
      <c r="C6781">
        <v>497</v>
      </c>
      <c r="D6781" t="s">
        <v>3632</v>
      </c>
      <c r="E6781">
        <v>177</v>
      </c>
      <c r="F6781">
        <v>268</v>
      </c>
      <c r="G6781">
        <v>6199</v>
      </c>
      <c r="H6781" t="s">
        <v>3633</v>
      </c>
    </row>
    <row r="6782" spans="1:8" hidden="1" x14ac:dyDescent="0.25">
      <c r="A6782" t="s">
        <v>871</v>
      </c>
      <c r="B6782" t="s">
        <v>2170</v>
      </c>
      <c r="C6782">
        <v>497</v>
      </c>
      <c r="D6782" t="s">
        <v>3798</v>
      </c>
      <c r="E6782">
        <v>269</v>
      </c>
      <c r="F6782">
        <v>291</v>
      </c>
      <c r="G6782">
        <v>132</v>
      </c>
    </row>
    <row r="6783" spans="1:8" hidden="1" x14ac:dyDescent="0.25">
      <c r="A6783" t="s">
        <v>871</v>
      </c>
      <c r="B6783" t="s">
        <v>2170</v>
      </c>
      <c r="C6783">
        <v>497</v>
      </c>
      <c r="D6783" t="s">
        <v>3630</v>
      </c>
      <c r="E6783">
        <v>331</v>
      </c>
      <c r="F6783">
        <v>491</v>
      </c>
      <c r="G6783">
        <v>5833</v>
      </c>
      <c r="H6783" t="s">
        <v>3631</v>
      </c>
    </row>
    <row r="6784" spans="1:8" x14ac:dyDescent="0.25">
      <c r="A6784" t="s">
        <v>871</v>
      </c>
      <c r="B6784" t="s">
        <v>2170</v>
      </c>
      <c r="C6784">
        <v>497</v>
      </c>
      <c r="D6784" t="s">
        <v>3632</v>
      </c>
      <c r="E6784">
        <v>177</v>
      </c>
      <c r="F6784">
        <v>268</v>
      </c>
      <c r="G6784">
        <v>6199</v>
      </c>
      <c r="H6784" t="s">
        <v>3633</v>
      </c>
    </row>
    <row r="6785" spans="1:8" hidden="1" x14ac:dyDescent="0.25">
      <c r="A6785" t="s">
        <v>872</v>
      </c>
      <c r="B6785" t="s">
        <v>2171</v>
      </c>
      <c r="C6785">
        <v>497</v>
      </c>
      <c r="D6785" t="s">
        <v>3798</v>
      </c>
      <c r="E6785">
        <v>269</v>
      </c>
      <c r="F6785">
        <v>291</v>
      </c>
      <c r="G6785">
        <v>132</v>
      </c>
    </row>
    <row r="6786" spans="1:8" hidden="1" x14ac:dyDescent="0.25">
      <c r="A6786" t="s">
        <v>872</v>
      </c>
      <c r="B6786" t="s">
        <v>2171</v>
      </c>
      <c r="C6786">
        <v>497</v>
      </c>
      <c r="D6786" t="s">
        <v>3630</v>
      </c>
      <c r="E6786">
        <v>331</v>
      </c>
      <c r="F6786">
        <v>491</v>
      </c>
      <c r="G6786">
        <v>5833</v>
      </c>
      <c r="H6786" t="s">
        <v>3631</v>
      </c>
    </row>
    <row r="6787" spans="1:8" x14ac:dyDescent="0.25">
      <c r="A6787" t="s">
        <v>872</v>
      </c>
      <c r="B6787" t="s">
        <v>2171</v>
      </c>
      <c r="C6787">
        <v>497</v>
      </c>
      <c r="D6787" t="s">
        <v>3632</v>
      </c>
      <c r="E6787">
        <v>177</v>
      </c>
      <c r="F6787">
        <v>268</v>
      </c>
      <c r="G6787">
        <v>6199</v>
      </c>
      <c r="H6787" t="s">
        <v>3633</v>
      </c>
    </row>
    <row r="6788" spans="1:8" hidden="1" x14ac:dyDescent="0.25">
      <c r="A6788" t="s">
        <v>873</v>
      </c>
      <c r="B6788" t="s">
        <v>2172</v>
      </c>
      <c r="C6788">
        <v>266</v>
      </c>
      <c r="D6788" t="s">
        <v>3630</v>
      </c>
      <c r="E6788">
        <v>136</v>
      </c>
      <c r="F6788">
        <v>246</v>
      </c>
      <c r="G6788">
        <v>5833</v>
      </c>
      <c r="H6788" t="s">
        <v>3631</v>
      </c>
    </row>
    <row r="6789" spans="1:8" x14ac:dyDescent="0.25">
      <c r="A6789" t="s">
        <v>873</v>
      </c>
      <c r="B6789" t="s">
        <v>2172</v>
      </c>
      <c r="C6789">
        <v>266</v>
      </c>
      <c r="D6789" t="s">
        <v>3632</v>
      </c>
      <c r="E6789">
        <v>44</v>
      </c>
      <c r="F6789">
        <v>103</v>
      </c>
      <c r="G6789">
        <v>6199</v>
      </c>
      <c r="H6789" t="s">
        <v>3633</v>
      </c>
    </row>
    <row r="6790" spans="1:8" hidden="1" x14ac:dyDescent="0.25">
      <c r="A6790" t="s">
        <v>6443</v>
      </c>
      <c r="B6790" t="s">
        <v>6444</v>
      </c>
      <c r="C6790">
        <v>418</v>
      </c>
      <c r="D6790" t="s">
        <v>3639</v>
      </c>
      <c r="E6790">
        <v>46</v>
      </c>
      <c r="F6790">
        <v>94</v>
      </c>
      <c r="G6790">
        <v>4169</v>
      </c>
      <c r="H6790" t="s">
        <v>3640</v>
      </c>
    </row>
    <row r="6791" spans="1:8" hidden="1" x14ac:dyDescent="0.25">
      <c r="A6791" t="s">
        <v>6443</v>
      </c>
      <c r="B6791" t="s">
        <v>6444</v>
      </c>
      <c r="C6791">
        <v>418</v>
      </c>
      <c r="D6791" t="s">
        <v>3630</v>
      </c>
      <c r="E6791">
        <v>253</v>
      </c>
      <c r="F6791">
        <v>410</v>
      </c>
      <c r="G6791">
        <v>5833</v>
      </c>
      <c r="H6791" t="s">
        <v>3631</v>
      </c>
    </row>
    <row r="6792" spans="1:8" x14ac:dyDescent="0.25">
      <c r="A6792" t="s">
        <v>6443</v>
      </c>
      <c r="B6792" t="s">
        <v>6444</v>
      </c>
      <c r="C6792">
        <v>418</v>
      </c>
      <c r="D6792" t="s">
        <v>3632</v>
      </c>
      <c r="E6792">
        <v>119</v>
      </c>
      <c r="F6792">
        <v>186</v>
      </c>
      <c r="G6792">
        <v>6199</v>
      </c>
      <c r="H6792" t="s">
        <v>3633</v>
      </c>
    </row>
    <row r="6793" spans="1:8" hidden="1" x14ac:dyDescent="0.25">
      <c r="A6793" t="s">
        <v>6445</v>
      </c>
      <c r="B6793" t="s">
        <v>6446</v>
      </c>
      <c r="C6793">
        <v>613</v>
      </c>
      <c r="D6793" t="s">
        <v>3630</v>
      </c>
      <c r="E6793">
        <v>404</v>
      </c>
      <c r="F6793">
        <v>568</v>
      </c>
      <c r="G6793">
        <v>5833</v>
      </c>
      <c r="H6793" t="s">
        <v>3631</v>
      </c>
    </row>
    <row r="6794" spans="1:8" x14ac:dyDescent="0.25">
      <c r="A6794" t="s">
        <v>6445</v>
      </c>
      <c r="B6794" t="s">
        <v>6446</v>
      </c>
      <c r="C6794">
        <v>613</v>
      </c>
      <c r="D6794" t="s">
        <v>3632</v>
      </c>
      <c r="E6794">
        <v>124</v>
      </c>
      <c r="F6794">
        <v>185</v>
      </c>
      <c r="G6794">
        <v>6199</v>
      </c>
      <c r="H6794" t="s">
        <v>3633</v>
      </c>
    </row>
    <row r="6795" spans="1:8" x14ac:dyDescent="0.25">
      <c r="A6795" t="s">
        <v>6445</v>
      </c>
      <c r="B6795" t="s">
        <v>6446</v>
      </c>
      <c r="C6795">
        <v>613</v>
      </c>
      <c r="D6795" t="s">
        <v>3632</v>
      </c>
      <c r="E6795">
        <v>256</v>
      </c>
      <c r="F6795">
        <v>333</v>
      </c>
      <c r="G6795">
        <v>6199</v>
      </c>
      <c r="H6795" t="s">
        <v>3633</v>
      </c>
    </row>
    <row r="6796" spans="1:8" hidden="1" x14ac:dyDescent="0.25">
      <c r="A6796" t="s">
        <v>874</v>
      </c>
      <c r="B6796" t="s">
        <v>2173</v>
      </c>
      <c r="C6796">
        <v>460</v>
      </c>
      <c r="D6796" t="s">
        <v>3630</v>
      </c>
      <c r="E6796">
        <v>278</v>
      </c>
      <c r="F6796">
        <v>438</v>
      </c>
      <c r="G6796">
        <v>5833</v>
      </c>
      <c r="H6796" t="s">
        <v>3631</v>
      </c>
    </row>
    <row r="6797" spans="1:8" x14ac:dyDescent="0.25">
      <c r="A6797" t="s">
        <v>874</v>
      </c>
      <c r="B6797" t="s">
        <v>2173</v>
      </c>
      <c r="C6797">
        <v>460</v>
      </c>
      <c r="D6797" t="s">
        <v>3632</v>
      </c>
      <c r="E6797">
        <v>131</v>
      </c>
      <c r="F6797">
        <v>196</v>
      </c>
      <c r="G6797">
        <v>6199</v>
      </c>
      <c r="H6797" t="s">
        <v>3633</v>
      </c>
    </row>
    <row r="6798" spans="1:8" hidden="1" x14ac:dyDescent="0.25">
      <c r="A6798" t="s">
        <v>6447</v>
      </c>
      <c r="B6798" t="s">
        <v>6448</v>
      </c>
      <c r="C6798">
        <v>705</v>
      </c>
      <c r="D6798" t="s">
        <v>3657</v>
      </c>
      <c r="E6798">
        <v>28</v>
      </c>
      <c r="F6798">
        <v>123</v>
      </c>
      <c r="G6798">
        <v>2653</v>
      </c>
      <c r="H6798" t="s">
        <v>3658</v>
      </c>
    </row>
    <row r="6799" spans="1:8" hidden="1" x14ac:dyDescent="0.25">
      <c r="A6799" t="s">
        <v>6447</v>
      </c>
      <c r="B6799" t="s">
        <v>6448</v>
      </c>
      <c r="C6799">
        <v>705</v>
      </c>
      <c r="D6799" t="s">
        <v>4655</v>
      </c>
      <c r="E6799">
        <v>124</v>
      </c>
      <c r="F6799">
        <v>224</v>
      </c>
      <c r="G6799">
        <v>19</v>
      </c>
    </row>
    <row r="6800" spans="1:8" hidden="1" x14ac:dyDescent="0.25">
      <c r="A6800" t="s">
        <v>6447</v>
      </c>
      <c r="B6800" t="s">
        <v>6448</v>
      </c>
      <c r="C6800">
        <v>705</v>
      </c>
      <c r="D6800" t="s">
        <v>3639</v>
      </c>
      <c r="E6800">
        <v>299</v>
      </c>
      <c r="F6800">
        <v>347</v>
      </c>
      <c r="G6800">
        <v>4169</v>
      </c>
      <c r="H6800" t="s">
        <v>3640</v>
      </c>
    </row>
    <row r="6801" spans="1:8" hidden="1" x14ac:dyDescent="0.25">
      <c r="A6801" t="s">
        <v>6447</v>
      </c>
      <c r="B6801" t="s">
        <v>6448</v>
      </c>
      <c r="C6801">
        <v>705</v>
      </c>
      <c r="D6801" t="s">
        <v>3630</v>
      </c>
      <c r="E6801">
        <v>539</v>
      </c>
      <c r="F6801">
        <v>697</v>
      </c>
      <c r="G6801">
        <v>5833</v>
      </c>
      <c r="H6801" t="s">
        <v>3631</v>
      </c>
    </row>
    <row r="6802" spans="1:8" x14ac:dyDescent="0.25">
      <c r="A6802" t="s">
        <v>6447</v>
      </c>
      <c r="B6802" t="s">
        <v>6448</v>
      </c>
      <c r="C6802">
        <v>705</v>
      </c>
      <c r="D6802" t="s">
        <v>3632</v>
      </c>
      <c r="E6802">
        <v>372</v>
      </c>
      <c r="F6802">
        <v>446</v>
      </c>
      <c r="G6802">
        <v>6199</v>
      </c>
      <c r="H6802" t="s">
        <v>3633</v>
      </c>
    </row>
    <row r="6803" spans="1:8" hidden="1" x14ac:dyDescent="0.25">
      <c r="A6803" t="s">
        <v>6449</v>
      </c>
      <c r="B6803" t="s">
        <v>6450</v>
      </c>
      <c r="C6803">
        <v>608</v>
      </c>
      <c r="D6803" t="s">
        <v>3639</v>
      </c>
      <c r="E6803">
        <v>189</v>
      </c>
      <c r="F6803">
        <v>240</v>
      </c>
      <c r="G6803">
        <v>4169</v>
      </c>
      <c r="H6803" t="s">
        <v>3640</v>
      </c>
    </row>
    <row r="6804" spans="1:8" hidden="1" x14ac:dyDescent="0.25">
      <c r="A6804" t="s">
        <v>6449</v>
      </c>
      <c r="B6804" t="s">
        <v>6450</v>
      </c>
      <c r="C6804">
        <v>608</v>
      </c>
      <c r="D6804" t="s">
        <v>3630</v>
      </c>
      <c r="E6804">
        <v>374</v>
      </c>
      <c r="F6804">
        <v>543</v>
      </c>
      <c r="G6804">
        <v>5833</v>
      </c>
      <c r="H6804" t="s">
        <v>3631</v>
      </c>
    </row>
    <row r="6805" spans="1:8" x14ac:dyDescent="0.25">
      <c r="A6805" t="s">
        <v>6449</v>
      </c>
      <c r="B6805" t="s">
        <v>6450</v>
      </c>
      <c r="C6805">
        <v>608</v>
      </c>
      <c r="D6805" t="s">
        <v>3632</v>
      </c>
      <c r="E6805">
        <v>253</v>
      </c>
      <c r="F6805">
        <v>313</v>
      </c>
      <c r="G6805">
        <v>6199</v>
      </c>
      <c r="H6805" t="s">
        <v>3633</v>
      </c>
    </row>
    <row r="6806" spans="1:8" hidden="1" x14ac:dyDescent="0.25">
      <c r="A6806" t="s">
        <v>6451</v>
      </c>
      <c r="B6806" t="s">
        <v>6452</v>
      </c>
      <c r="C6806">
        <v>699</v>
      </c>
      <c r="D6806" t="s">
        <v>3630</v>
      </c>
      <c r="E6806">
        <v>501</v>
      </c>
      <c r="F6806">
        <v>667</v>
      </c>
      <c r="G6806">
        <v>5833</v>
      </c>
      <c r="H6806" t="s">
        <v>3631</v>
      </c>
    </row>
    <row r="6807" spans="1:8" x14ac:dyDescent="0.25">
      <c r="A6807" t="s">
        <v>6451</v>
      </c>
      <c r="B6807" t="s">
        <v>6452</v>
      </c>
      <c r="C6807">
        <v>699</v>
      </c>
      <c r="D6807" t="s">
        <v>3632</v>
      </c>
      <c r="E6807">
        <v>122</v>
      </c>
      <c r="F6807">
        <v>182</v>
      </c>
      <c r="G6807">
        <v>6199</v>
      </c>
      <c r="H6807" t="s">
        <v>3633</v>
      </c>
    </row>
    <row r="6808" spans="1:8" x14ac:dyDescent="0.25">
      <c r="A6808" t="s">
        <v>6451</v>
      </c>
      <c r="B6808" t="s">
        <v>6452</v>
      </c>
      <c r="C6808">
        <v>699</v>
      </c>
      <c r="D6808" t="s">
        <v>3632</v>
      </c>
      <c r="E6808">
        <v>185</v>
      </c>
      <c r="F6808">
        <v>257</v>
      </c>
      <c r="G6808">
        <v>6199</v>
      </c>
      <c r="H6808" t="s">
        <v>3633</v>
      </c>
    </row>
    <row r="6809" spans="1:8" x14ac:dyDescent="0.25">
      <c r="A6809" t="s">
        <v>6451</v>
      </c>
      <c r="B6809" t="s">
        <v>6452</v>
      </c>
      <c r="C6809">
        <v>699</v>
      </c>
      <c r="D6809" t="s">
        <v>3632</v>
      </c>
      <c r="E6809">
        <v>261</v>
      </c>
      <c r="F6809">
        <v>402</v>
      </c>
      <c r="G6809">
        <v>6199</v>
      </c>
      <c r="H6809" t="s">
        <v>3633</v>
      </c>
    </row>
    <row r="6810" spans="1:8" hidden="1" x14ac:dyDescent="0.25">
      <c r="A6810" t="s">
        <v>6453</v>
      </c>
      <c r="B6810" t="s">
        <v>6454</v>
      </c>
      <c r="C6810">
        <v>758</v>
      </c>
      <c r="D6810" t="s">
        <v>3630</v>
      </c>
      <c r="E6810">
        <v>543</v>
      </c>
      <c r="F6810">
        <v>710</v>
      </c>
      <c r="G6810">
        <v>5833</v>
      </c>
      <c r="H6810" t="s">
        <v>3631</v>
      </c>
    </row>
    <row r="6811" spans="1:8" x14ac:dyDescent="0.25">
      <c r="A6811" t="s">
        <v>6453</v>
      </c>
      <c r="B6811" t="s">
        <v>6454</v>
      </c>
      <c r="C6811">
        <v>758</v>
      </c>
      <c r="D6811" t="s">
        <v>3632</v>
      </c>
      <c r="E6811">
        <v>179</v>
      </c>
      <c r="F6811">
        <v>239</v>
      </c>
      <c r="G6811">
        <v>6199</v>
      </c>
      <c r="H6811" t="s">
        <v>3633</v>
      </c>
    </row>
    <row r="6812" spans="1:8" x14ac:dyDescent="0.25">
      <c r="A6812" t="s">
        <v>6453</v>
      </c>
      <c r="B6812" t="s">
        <v>6454</v>
      </c>
      <c r="C6812">
        <v>758</v>
      </c>
      <c r="D6812" t="s">
        <v>3632</v>
      </c>
      <c r="E6812">
        <v>316</v>
      </c>
      <c r="F6812">
        <v>479</v>
      </c>
      <c r="G6812">
        <v>6199</v>
      </c>
      <c r="H6812" t="s">
        <v>3633</v>
      </c>
    </row>
    <row r="6813" spans="1:8" hidden="1" x14ac:dyDescent="0.25">
      <c r="A6813" t="s">
        <v>6455</v>
      </c>
      <c r="B6813" t="s">
        <v>6456</v>
      </c>
      <c r="C6813">
        <v>686</v>
      </c>
      <c r="D6813" t="s">
        <v>3680</v>
      </c>
      <c r="E6813">
        <v>1</v>
      </c>
      <c r="F6813">
        <v>114</v>
      </c>
      <c r="G6813">
        <v>197</v>
      </c>
    </row>
    <row r="6814" spans="1:8" hidden="1" x14ac:dyDescent="0.25">
      <c r="A6814" t="s">
        <v>6455</v>
      </c>
      <c r="B6814" t="s">
        <v>6456</v>
      </c>
      <c r="C6814">
        <v>686</v>
      </c>
      <c r="D6814" t="s">
        <v>3630</v>
      </c>
      <c r="E6814">
        <v>465</v>
      </c>
      <c r="F6814">
        <v>626</v>
      </c>
      <c r="G6814">
        <v>5833</v>
      </c>
      <c r="H6814" t="s">
        <v>3631</v>
      </c>
    </row>
    <row r="6815" spans="1:8" x14ac:dyDescent="0.25">
      <c r="A6815" t="s">
        <v>6455</v>
      </c>
      <c r="B6815" t="s">
        <v>6456</v>
      </c>
      <c r="C6815">
        <v>686</v>
      </c>
      <c r="D6815" t="s">
        <v>3632</v>
      </c>
      <c r="E6815">
        <v>145</v>
      </c>
      <c r="F6815">
        <v>208</v>
      </c>
      <c r="G6815">
        <v>6199</v>
      </c>
      <c r="H6815" t="s">
        <v>3633</v>
      </c>
    </row>
    <row r="6816" spans="1:8" x14ac:dyDescent="0.25">
      <c r="A6816" t="s">
        <v>6455</v>
      </c>
      <c r="B6816" t="s">
        <v>6456</v>
      </c>
      <c r="C6816">
        <v>686</v>
      </c>
      <c r="D6816" t="s">
        <v>3632</v>
      </c>
      <c r="E6816">
        <v>210</v>
      </c>
      <c r="F6816">
        <v>280</v>
      </c>
      <c r="G6816">
        <v>6199</v>
      </c>
      <c r="H6816" t="s">
        <v>3633</v>
      </c>
    </row>
    <row r="6817" spans="1:8" x14ac:dyDescent="0.25">
      <c r="A6817" t="s">
        <v>6455</v>
      </c>
      <c r="B6817" t="s">
        <v>6456</v>
      </c>
      <c r="C6817">
        <v>686</v>
      </c>
      <c r="D6817" t="s">
        <v>3632</v>
      </c>
      <c r="E6817">
        <v>284</v>
      </c>
      <c r="F6817">
        <v>362</v>
      </c>
      <c r="G6817">
        <v>6199</v>
      </c>
      <c r="H6817" t="s">
        <v>3633</v>
      </c>
    </row>
    <row r="6818" spans="1:8" hidden="1" x14ac:dyDescent="0.25">
      <c r="A6818" t="s">
        <v>875</v>
      </c>
      <c r="B6818" t="s">
        <v>2174</v>
      </c>
      <c r="C6818">
        <v>385</v>
      </c>
      <c r="D6818" t="s">
        <v>3630</v>
      </c>
      <c r="E6818">
        <v>223</v>
      </c>
      <c r="F6818">
        <v>383</v>
      </c>
      <c r="G6818">
        <v>5833</v>
      </c>
      <c r="H6818" t="s">
        <v>3631</v>
      </c>
    </row>
    <row r="6819" spans="1:8" x14ac:dyDescent="0.25">
      <c r="A6819" t="s">
        <v>875</v>
      </c>
      <c r="B6819" t="s">
        <v>2174</v>
      </c>
      <c r="C6819">
        <v>385</v>
      </c>
      <c r="D6819" t="s">
        <v>3632</v>
      </c>
      <c r="E6819">
        <v>92</v>
      </c>
      <c r="F6819">
        <v>153</v>
      </c>
      <c r="G6819">
        <v>6199</v>
      </c>
      <c r="H6819" t="s">
        <v>3633</v>
      </c>
    </row>
    <row r="6820" spans="1:8" hidden="1" x14ac:dyDescent="0.25">
      <c r="A6820" t="s">
        <v>6457</v>
      </c>
      <c r="B6820" t="s">
        <v>6458</v>
      </c>
      <c r="C6820">
        <v>721</v>
      </c>
      <c r="D6820" t="s">
        <v>3657</v>
      </c>
      <c r="E6820">
        <v>33</v>
      </c>
      <c r="F6820">
        <v>124</v>
      </c>
      <c r="G6820">
        <v>2653</v>
      </c>
      <c r="H6820" t="s">
        <v>3658</v>
      </c>
    </row>
    <row r="6821" spans="1:8" hidden="1" x14ac:dyDescent="0.25">
      <c r="A6821" t="s">
        <v>6457</v>
      </c>
      <c r="B6821" t="s">
        <v>6458</v>
      </c>
      <c r="C6821">
        <v>721</v>
      </c>
      <c r="D6821" t="s">
        <v>3639</v>
      </c>
      <c r="E6821">
        <v>286</v>
      </c>
      <c r="F6821">
        <v>334</v>
      </c>
      <c r="G6821">
        <v>4169</v>
      </c>
      <c r="H6821" t="s">
        <v>3640</v>
      </c>
    </row>
    <row r="6822" spans="1:8" hidden="1" x14ac:dyDescent="0.25">
      <c r="A6822" t="s">
        <v>6457</v>
      </c>
      <c r="B6822" t="s">
        <v>6458</v>
      </c>
      <c r="C6822">
        <v>721</v>
      </c>
      <c r="D6822" t="s">
        <v>3630</v>
      </c>
      <c r="E6822">
        <v>555</v>
      </c>
      <c r="F6822">
        <v>714</v>
      </c>
      <c r="G6822">
        <v>5833</v>
      </c>
      <c r="H6822" t="s">
        <v>3631</v>
      </c>
    </row>
    <row r="6823" spans="1:8" x14ac:dyDescent="0.25">
      <c r="A6823" t="s">
        <v>6457</v>
      </c>
      <c r="B6823" t="s">
        <v>6458</v>
      </c>
      <c r="C6823">
        <v>721</v>
      </c>
      <c r="D6823" t="s">
        <v>3632</v>
      </c>
      <c r="E6823">
        <v>359</v>
      </c>
      <c r="F6823">
        <v>455</v>
      </c>
      <c r="G6823">
        <v>6199</v>
      </c>
      <c r="H6823" t="s">
        <v>3633</v>
      </c>
    </row>
    <row r="6824" spans="1:8" hidden="1" x14ac:dyDescent="0.25">
      <c r="A6824" t="s">
        <v>6459</v>
      </c>
      <c r="B6824" t="s">
        <v>6460</v>
      </c>
      <c r="C6824">
        <v>756</v>
      </c>
      <c r="D6824" t="s">
        <v>3630</v>
      </c>
      <c r="E6824">
        <v>484</v>
      </c>
      <c r="F6824">
        <v>648</v>
      </c>
      <c r="G6824">
        <v>5833</v>
      </c>
      <c r="H6824" t="s">
        <v>3631</v>
      </c>
    </row>
    <row r="6825" spans="1:8" x14ac:dyDescent="0.25">
      <c r="A6825" t="s">
        <v>6459</v>
      </c>
      <c r="B6825" t="s">
        <v>6460</v>
      </c>
      <c r="C6825">
        <v>756</v>
      </c>
      <c r="D6825" t="s">
        <v>3632</v>
      </c>
      <c r="E6825">
        <v>129</v>
      </c>
      <c r="F6825">
        <v>189</v>
      </c>
      <c r="G6825">
        <v>6199</v>
      </c>
      <c r="H6825" t="s">
        <v>3633</v>
      </c>
    </row>
    <row r="6826" spans="1:8" x14ac:dyDescent="0.25">
      <c r="A6826" t="s">
        <v>6459</v>
      </c>
      <c r="B6826" t="s">
        <v>6460</v>
      </c>
      <c r="C6826">
        <v>756</v>
      </c>
      <c r="D6826" t="s">
        <v>3632</v>
      </c>
      <c r="E6826">
        <v>192</v>
      </c>
      <c r="F6826">
        <v>262</v>
      </c>
      <c r="G6826">
        <v>6199</v>
      </c>
      <c r="H6826" t="s">
        <v>3633</v>
      </c>
    </row>
    <row r="6827" spans="1:8" x14ac:dyDescent="0.25">
      <c r="A6827" t="s">
        <v>6459</v>
      </c>
      <c r="B6827" t="s">
        <v>6460</v>
      </c>
      <c r="C6827">
        <v>756</v>
      </c>
      <c r="D6827" t="s">
        <v>3632</v>
      </c>
      <c r="E6827">
        <v>267</v>
      </c>
      <c r="F6827">
        <v>394</v>
      </c>
      <c r="G6827">
        <v>6199</v>
      </c>
      <c r="H6827" t="s">
        <v>3633</v>
      </c>
    </row>
    <row r="6828" spans="1:8" hidden="1" x14ac:dyDescent="0.25">
      <c r="A6828" t="s">
        <v>876</v>
      </c>
      <c r="B6828" t="s">
        <v>2175</v>
      </c>
      <c r="C6828">
        <v>298</v>
      </c>
      <c r="D6828" t="s">
        <v>3630</v>
      </c>
      <c r="E6828">
        <v>255</v>
      </c>
      <c r="F6828">
        <v>296</v>
      </c>
      <c r="G6828">
        <v>5833</v>
      </c>
      <c r="H6828" t="s">
        <v>3631</v>
      </c>
    </row>
    <row r="6829" spans="1:8" x14ac:dyDescent="0.25">
      <c r="A6829" t="s">
        <v>876</v>
      </c>
      <c r="B6829" t="s">
        <v>2175</v>
      </c>
      <c r="C6829">
        <v>298</v>
      </c>
      <c r="D6829" t="s">
        <v>3632</v>
      </c>
      <c r="E6829">
        <v>128</v>
      </c>
      <c r="F6829">
        <v>191</v>
      </c>
      <c r="G6829">
        <v>6199</v>
      </c>
      <c r="H6829" t="s">
        <v>3633</v>
      </c>
    </row>
    <row r="6830" spans="1:8" hidden="1" x14ac:dyDescent="0.25">
      <c r="A6830" t="s">
        <v>6461</v>
      </c>
      <c r="B6830" t="s">
        <v>6462</v>
      </c>
      <c r="C6830">
        <v>439</v>
      </c>
      <c r="D6830" t="s">
        <v>3639</v>
      </c>
      <c r="E6830">
        <v>75</v>
      </c>
      <c r="F6830">
        <v>122</v>
      </c>
      <c r="G6830">
        <v>4169</v>
      </c>
      <c r="H6830" t="s">
        <v>3640</v>
      </c>
    </row>
    <row r="6831" spans="1:8" hidden="1" x14ac:dyDescent="0.25">
      <c r="A6831" t="s">
        <v>6461</v>
      </c>
      <c r="B6831" t="s">
        <v>6462</v>
      </c>
      <c r="C6831">
        <v>439</v>
      </c>
      <c r="D6831" t="s">
        <v>3630</v>
      </c>
      <c r="E6831">
        <v>278</v>
      </c>
      <c r="F6831">
        <v>438</v>
      </c>
      <c r="G6831">
        <v>5833</v>
      </c>
      <c r="H6831" t="s">
        <v>3631</v>
      </c>
    </row>
    <row r="6832" spans="1:8" x14ac:dyDescent="0.25">
      <c r="A6832" t="s">
        <v>6461</v>
      </c>
      <c r="B6832" t="s">
        <v>6462</v>
      </c>
      <c r="C6832">
        <v>439</v>
      </c>
      <c r="D6832" t="s">
        <v>3632</v>
      </c>
      <c r="E6832">
        <v>145</v>
      </c>
      <c r="F6832">
        <v>209</v>
      </c>
      <c r="G6832">
        <v>6199</v>
      </c>
      <c r="H6832" t="s">
        <v>3633</v>
      </c>
    </row>
    <row r="6833" spans="1:8" hidden="1" x14ac:dyDescent="0.25">
      <c r="A6833" t="s">
        <v>877</v>
      </c>
      <c r="B6833" t="s">
        <v>2176</v>
      </c>
      <c r="C6833">
        <v>493</v>
      </c>
      <c r="D6833" t="s">
        <v>3630</v>
      </c>
      <c r="E6833">
        <v>330</v>
      </c>
      <c r="F6833">
        <v>490</v>
      </c>
      <c r="G6833">
        <v>5833</v>
      </c>
      <c r="H6833" t="s">
        <v>3631</v>
      </c>
    </row>
    <row r="6834" spans="1:8" x14ac:dyDescent="0.25">
      <c r="A6834" t="s">
        <v>877</v>
      </c>
      <c r="B6834" t="s">
        <v>2176</v>
      </c>
      <c r="C6834">
        <v>493</v>
      </c>
      <c r="D6834" t="s">
        <v>3632</v>
      </c>
      <c r="E6834">
        <v>175</v>
      </c>
      <c r="F6834">
        <v>267</v>
      </c>
      <c r="G6834">
        <v>6199</v>
      </c>
      <c r="H6834" t="s">
        <v>3633</v>
      </c>
    </row>
    <row r="6835" spans="1:8" hidden="1" x14ac:dyDescent="0.25">
      <c r="A6835" t="s">
        <v>6463</v>
      </c>
      <c r="B6835" t="s">
        <v>6464</v>
      </c>
      <c r="C6835">
        <v>648</v>
      </c>
      <c r="D6835" t="s">
        <v>3630</v>
      </c>
      <c r="E6835">
        <v>423</v>
      </c>
      <c r="F6835">
        <v>588</v>
      </c>
      <c r="G6835">
        <v>5833</v>
      </c>
      <c r="H6835" t="s">
        <v>3631</v>
      </c>
    </row>
    <row r="6836" spans="1:8" x14ac:dyDescent="0.25">
      <c r="A6836" t="s">
        <v>6463</v>
      </c>
      <c r="B6836" t="s">
        <v>6464</v>
      </c>
      <c r="C6836">
        <v>648</v>
      </c>
      <c r="D6836" t="s">
        <v>3632</v>
      </c>
      <c r="E6836">
        <v>134</v>
      </c>
      <c r="F6836">
        <v>197</v>
      </c>
      <c r="G6836">
        <v>6199</v>
      </c>
      <c r="H6836" t="s">
        <v>3633</v>
      </c>
    </row>
    <row r="6837" spans="1:8" x14ac:dyDescent="0.25">
      <c r="A6837" t="s">
        <v>6463</v>
      </c>
      <c r="B6837" t="s">
        <v>6464</v>
      </c>
      <c r="C6837">
        <v>648</v>
      </c>
      <c r="D6837" t="s">
        <v>3632</v>
      </c>
      <c r="E6837">
        <v>199</v>
      </c>
      <c r="F6837">
        <v>271</v>
      </c>
      <c r="G6837">
        <v>6199</v>
      </c>
      <c r="H6837" t="s">
        <v>3633</v>
      </c>
    </row>
    <row r="6838" spans="1:8" x14ac:dyDescent="0.25">
      <c r="A6838" t="s">
        <v>6463</v>
      </c>
      <c r="B6838" t="s">
        <v>6464</v>
      </c>
      <c r="C6838">
        <v>648</v>
      </c>
      <c r="D6838" t="s">
        <v>3632</v>
      </c>
      <c r="E6838">
        <v>275</v>
      </c>
      <c r="F6838">
        <v>352</v>
      </c>
      <c r="G6838">
        <v>6199</v>
      </c>
      <c r="H6838" t="s">
        <v>3633</v>
      </c>
    </row>
    <row r="6839" spans="1:8" hidden="1" x14ac:dyDescent="0.25">
      <c r="A6839" t="s">
        <v>6465</v>
      </c>
      <c r="B6839" t="s">
        <v>6466</v>
      </c>
      <c r="C6839">
        <v>607</v>
      </c>
      <c r="D6839" t="s">
        <v>3709</v>
      </c>
      <c r="E6839">
        <v>1</v>
      </c>
      <c r="F6839">
        <v>92</v>
      </c>
      <c r="G6839">
        <v>88</v>
      </c>
    </row>
    <row r="6840" spans="1:8" hidden="1" x14ac:dyDescent="0.25">
      <c r="A6840" t="s">
        <v>6465</v>
      </c>
      <c r="B6840" t="s">
        <v>6466</v>
      </c>
      <c r="C6840">
        <v>607</v>
      </c>
      <c r="D6840" t="s">
        <v>3630</v>
      </c>
      <c r="E6840">
        <v>350</v>
      </c>
      <c r="F6840">
        <v>510</v>
      </c>
      <c r="G6840">
        <v>5833</v>
      </c>
      <c r="H6840" t="s">
        <v>3631</v>
      </c>
    </row>
    <row r="6841" spans="1:8" x14ac:dyDescent="0.25">
      <c r="A6841" t="s">
        <v>6465</v>
      </c>
      <c r="B6841" t="s">
        <v>6466</v>
      </c>
      <c r="C6841">
        <v>607</v>
      </c>
      <c r="D6841" t="s">
        <v>3632</v>
      </c>
      <c r="E6841">
        <v>111</v>
      </c>
      <c r="F6841">
        <v>173</v>
      </c>
      <c r="G6841">
        <v>6199</v>
      </c>
      <c r="H6841" t="s">
        <v>3633</v>
      </c>
    </row>
    <row r="6842" spans="1:8" x14ac:dyDescent="0.25">
      <c r="A6842" t="s">
        <v>6465</v>
      </c>
      <c r="B6842" t="s">
        <v>6466</v>
      </c>
      <c r="C6842">
        <v>607</v>
      </c>
      <c r="D6842" t="s">
        <v>3632</v>
      </c>
      <c r="E6842">
        <v>184</v>
      </c>
      <c r="F6842">
        <v>281</v>
      </c>
      <c r="G6842">
        <v>6199</v>
      </c>
      <c r="H6842" t="s">
        <v>3633</v>
      </c>
    </row>
    <row r="6843" spans="1:8" hidden="1" x14ac:dyDescent="0.25">
      <c r="A6843" t="s">
        <v>6467</v>
      </c>
      <c r="B6843" t="s">
        <v>6468</v>
      </c>
      <c r="C6843">
        <v>675</v>
      </c>
      <c r="D6843" t="s">
        <v>3630</v>
      </c>
      <c r="E6843">
        <v>451</v>
      </c>
      <c r="F6843">
        <v>613</v>
      </c>
      <c r="G6843">
        <v>5833</v>
      </c>
      <c r="H6843" t="s">
        <v>3631</v>
      </c>
    </row>
    <row r="6844" spans="1:8" x14ac:dyDescent="0.25">
      <c r="A6844" t="s">
        <v>6467</v>
      </c>
      <c r="B6844" t="s">
        <v>6468</v>
      </c>
      <c r="C6844">
        <v>675</v>
      </c>
      <c r="D6844" t="s">
        <v>3632</v>
      </c>
      <c r="E6844">
        <v>126</v>
      </c>
      <c r="F6844">
        <v>189</v>
      </c>
      <c r="G6844">
        <v>6199</v>
      </c>
      <c r="H6844" t="s">
        <v>3633</v>
      </c>
    </row>
    <row r="6845" spans="1:8" x14ac:dyDescent="0.25">
      <c r="A6845" t="s">
        <v>6467</v>
      </c>
      <c r="B6845" t="s">
        <v>6468</v>
      </c>
      <c r="C6845">
        <v>675</v>
      </c>
      <c r="D6845" t="s">
        <v>3632</v>
      </c>
      <c r="E6845">
        <v>191</v>
      </c>
      <c r="F6845">
        <v>262</v>
      </c>
      <c r="G6845">
        <v>6199</v>
      </c>
      <c r="H6845" t="s">
        <v>3633</v>
      </c>
    </row>
    <row r="6846" spans="1:8" x14ac:dyDescent="0.25">
      <c r="A6846" t="s">
        <v>6467</v>
      </c>
      <c r="B6846" t="s">
        <v>6468</v>
      </c>
      <c r="C6846">
        <v>675</v>
      </c>
      <c r="D6846" t="s">
        <v>3632</v>
      </c>
      <c r="E6846">
        <v>266</v>
      </c>
      <c r="F6846">
        <v>346</v>
      </c>
      <c r="G6846">
        <v>6199</v>
      </c>
      <c r="H6846" t="s">
        <v>3633</v>
      </c>
    </row>
    <row r="6847" spans="1:8" hidden="1" x14ac:dyDescent="0.25">
      <c r="A6847" t="s">
        <v>6469</v>
      </c>
      <c r="B6847" t="s">
        <v>6470</v>
      </c>
      <c r="C6847">
        <v>557</v>
      </c>
      <c r="D6847" t="s">
        <v>3639</v>
      </c>
      <c r="E6847">
        <v>162</v>
      </c>
      <c r="F6847">
        <v>210</v>
      </c>
      <c r="G6847">
        <v>4169</v>
      </c>
      <c r="H6847" t="s">
        <v>3640</v>
      </c>
    </row>
    <row r="6848" spans="1:8" hidden="1" x14ac:dyDescent="0.25">
      <c r="A6848" t="s">
        <v>6469</v>
      </c>
      <c r="B6848" t="s">
        <v>6470</v>
      </c>
      <c r="C6848">
        <v>557</v>
      </c>
      <c r="D6848" t="s">
        <v>3630</v>
      </c>
      <c r="E6848">
        <v>397</v>
      </c>
      <c r="F6848">
        <v>556</v>
      </c>
      <c r="G6848">
        <v>5833</v>
      </c>
      <c r="H6848" t="s">
        <v>3631</v>
      </c>
    </row>
    <row r="6849" spans="1:8" x14ac:dyDescent="0.25">
      <c r="A6849" t="s">
        <v>6469</v>
      </c>
      <c r="B6849" t="s">
        <v>6470</v>
      </c>
      <c r="C6849">
        <v>557</v>
      </c>
      <c r="D6849" t="s">
        <v>3632</v>
      </c>
      <c r="E6849">
        <v>235</v>
      </c>
      <c r="F6849">
        <v>301</v>
      </c>
      <c r="G6849">
        <v>6199</v>
      </c>
      <c r="H6849" t="s">
        <v>3633</v>
      </c>
    </row>
    <row r="6850" spans="1:8" hidden="1" x14ac:dyDescent="0.25">
      <c r="A6850" t="s">
        <v>6471</v>
      </c>
      <c r="B6850" t="s">
        <v>6472</v>
      </c>
      <c r="C6850">
        <v>769</v>
      </c>
      <c r="D6850" t="s">
        <v>3657</v>
      </c>
      <c r="E6850">
        <v>27</v>
      </c>
      <c r="F6850">
        <v>124</v>
      </c>
      <c r="G6850">
        <v>2653</v>
      </c>
      <c r="H6850" t="s">
        <v>3658</v>
      </c>
    </row>
    <row r="6851" spans="1:8" hidden="1" x14ac:dyDescent="0.25">
      <c r="A6851" t="s">
        <v>6471</v>
      </c>
      <c r="B6851" t="s">
        <v>6472</v>
      </c>
      <c r="C6851">
        <v>769</v>
      </c>
      <c r="D6851" t="s">
        <v>3639</v>
      </c>
      <c r="E6851">
        <v>370</v>
      </c>
      <c r="F6851">
        <v>418</v>
      </c>
      <c r="G6851">
        <v>4169</v>
      </c>
      <c r="H6851" t="s">
        <v>3640</v>
      </c>
    </row>
    <row r="6852" spans="1:8" hidden="1" x14ac:dyDescent="0.25">
      <c r="A6852" t="s">
        <v>6471</v>
      </c>
      <c r="B6852" t="s">
        <v>6472</v>
      </c>
      <c r="C6852">
        <v>769</v>
      </c>
      <c r="D6852" t="s">
        <v>3630</v>
      </c>
      <c r="E6852">
        <v>600</v>
      </c>
      <c r="F6852">
        <v>761</v>
      </c>
      <c r="G6852">
        <v>5833</v>
      </c>
      <c r="H6852" t="s">
        <v>3631</v>
      </c>
    </row>
    <row r="6853" spans="1:8" x14ac:dyDescent="0.25">
      <c r="A6853" t="s">
        <v>6471</v>
      </c>
      <c r="B6853" t="s">
        <v>6472</v>
      </c>
      <c r="C6853">
        <v>769</v>
      </c>
      <c r="D6853" t="s">
        <v>3632</v>
      </c>
      <c r="E6853">
        <v>443</v>
      </c>
      <c r="F6853">
        <v>515</v>
      </c>
      <c r="G6853">
        <v>6199</v>
      </c>
      <c r="H6853" t="s">
        <v>3633</v>
      </c>
    </row>
    <row r="6854" spans="1:8" hidden="1" x14ac:dyDescent="0.25">
      <c r="A6854" t="s">
        <v>6473</v>
      </c>
      <c r="B6854" t="s">
        <v>6474</v>
      </c>
      <c r="C6854">
        <v>769</v>
      </c>
      <c r="D6854" t="s">
        <v>3657</v>
      </c>
      <c r="E6854">
        <v>27</v>
      </c>
      <c r="F6854">
        <v>124</v>
      </c>
      <c r="G6854">
        <v>2653</v>
      </c>
      <c r="H6854" t="s">
        <v>3658</v>
      </c>
    </row>
    <row r="6855" spans="1:8" hidden="1" x14ac:dyDescent="0.25">
      <c r="A6855" t="s">
        <v>6473</v>
      </c>
      <c r="B6855" t="s">
        <v>6474</v>
      </c>
      <c r="C6855">
        <v>769</v>
      </c>
      <c r="D6855" t="s">
        <v>3639</v>
      </c>
      <c r="E6855">
        <v>370</v>
      </c>
      <c r="F6855">
        <v>418</v>
      </c>
      <c r="G6855">
        <v>4169</v>
      </c>
      <c r="H6855" t="s">
        <v>3640</v>
      </c>
    </row>
    <row r="6856" spans="1:8" hidden="1" x14ac:dyDescent="0.25">
      <c r="A6856" t="s">
        <v>6473</v>
      </c>
      <c r="B6856" t="s">
        <v>6474</v>
      </c>
      <c r="C6856">
        <v>769</v>
      </c>
      <c r="D6856" t="s">
        <v>3630</v>
      </c>
      <c r="E6856">
        <v>600</v>
      </c>
      <c r="F6856">
        <v>761</v>
      </c>
      <c r="G6856">
        <v>5833</v>
      </c>
      <c r="H6856" t="s">
        <v>3631</v>
      </c>
    </row>
    <row r="6857" spans="1:8" x14ac:dyDescent="0.25">
      <c r="A6857" t="s">
        <v>6473</v>
      </c>
      <c r="B6857" t="s">
        <v>6474</v>
      </c>
      <c r="C6857">
        <v>769</v>
      </c>
      <c r="D6857" t="s">
        <v>3632</v>
      </c>
      <c r="E6857">
        <v>443</v>
      </c>
      <c r="F6857">
        <v>515</v>
      </c>
      <c r="G6857">
        <v>6199</v>
      </c>
      <c r="H6857" t="s">
        <v>3633</v>
      </c>
    </row>
    <row r="6858" spans="1:8" hidden="1" x14ac:dyDescent="0.25">
      <c r="A6858" t="s">
        <v>6475</v>
      </c>
      <c r="B6858" t="s">
        <v>6476</v>
      </c>
      <c r="C6858">
        <v>761</v>
      </c>
      <c r="D6858" t="s">
        <v>3657</v>
      </c>
      <c r="E6858">
        <v>27</v>
      </c>
      <c r="F6858">
        <v>124</v>
      </c>
      <c r="G6858">
        <v>2653</v>
      </c>
      <c r="H6858" t="s">
        <v>3658</v>
      </c>
    </row>
    <row r="6859" spans="1:8" hidden="1" x14ac:dyDescent="0.25">
      <c r="A6859" t="s">
        <v>6475</v>
      </c>
      <c r="B6859" t="s">
        <v>6476</v>
      </c>
      <c r="C6859">
        <v>761</v>
      </c>
      <c r="D6859" t="s">
        <v>3639</v>
      </c>
      <c r="E6859">
        <v>362</v>
      </c>
      <c r="F6859">
        <v>410</v>
      </c>
      <c r="G6859">
        <v>4169</v>
      </c>
      <c r="H6859" t="s">
        <v>3640</v>
      </c>
    </row>
    <row r="6860" spans="1:8" hidden="1" x14ac:dyDescent="0.25">
      <c r="A6860" t="s">
        <v>6475</v>
      </c>
      <c r="B6860" t="s">
        <v>6476</v>
      </c>
      <c r="C6860">
        <v>761</v>
      </c>
      <c r="D6860" t="s">
        <v>3630</v>
      </c>
      <c r="E6860">
        <v>592</v>
      </c>
      <c r="F6860">
        <v>753</v>
      </c>
      <c r="G6860">
        <v>5833</v>
      </c>
      <c r="H6860" t="s">
        <v>3631</v>
      </c>
    </row>
    <row r="6861" spans="1:8" x14ac:dyDescent="0.25">
      <c r="A6861" t="s">
        <v>6475</v>
      </c>
      <c r="B6861" t="s">
        <v>6476</v>
      </c>
      <c r="C6861">
        <v>761</v>
      </c>
      <c r="D6861" t="s">
        <v>3632</v>
      </c>
      <c r="E6861">
        <v>435</v>
      </c>
      <c r="F6861">
        <v>507</v>
      </c>
      <c r="G6861">
        <v>6199</v>
      </c>
      <c r="H6861" t="s">
        <v>3633</v>
      </c>
    </row>
    <row r="6862" spans="1:8" hidden="1" x14ac:dyDescent="0.25">
      <c r="A6862" t="s">
        <v>6477</v>
      </c>
      <c r="B6862" t="s">
        <v>6478</v>
      </c>
      <c r="C6862">
        <v>761</v>
      </c>
      <c r="D6862" t="s">
        <v>3657</v>
      </c>
      <c r="E6862">
        <v>27</v>
      </c>
      <c r="F6862">
        <v>124</v>
      </c>
      <c r="G6862">
        <v>2653</v>
      </c>
      <c r="H6862" t="s">
        <v>3658</v>
      </c>
    </row>
    <row r="6863" spans="1:8" hidden="1" x14ac:dyDescent="0.25">
      <c r="A6863" t="s">
        <v>6477</v>
      </c>
      <c r="B6863" t="s">
        <v>6478</v>
      </c>
      <c r="C6863">
        <v>761</v>
      </c>
      <c r="D6863" t="s">
        <v>3639</v>
      </c>
      <c r="E6863">
        <v>362</v>
      </c>
      <c r="F6863">
        <v>410</v>
      </c>
      <c r="G6863">
        <v>4169</v>
      </c>
      <c r="H6863" t="s">
        <v>3640</v>
      </c>
    </row>
    <row r="6864" spans="1:8" hidden="1" x14ac:dyDescent="0.25">
      <c r="A6864" t="s">
        <v>6477</v>
      </c>
      <c r="B6864" t="s">
        <v>6478</v>
      </c>
      <c r="C6864">
        <v>761</v>
      </c>
      <c r="D6864" t="s">
        <v>3630</v>
      </c>
      <c r="E6864">
        <v>592</v>
      </c>
      <c r="F6864">
        <v>753</v>
      </c>
      <c r="G6864">
        <v>5833</v>
      </c>
      <c r="H6864" t="s">
        <v>3631</v>
      </c>
    </row>
    <row r="6865" spans="1:8" x14ac:dyDescent="0.25">
      <c r="A6865" t="s">
        <v>6477</v>
      </c>
      <c r="B6865" t="s">
        <v>6478</v>
      </c>
      <c r="C6865">
        <v>761</v>
      </c>
      <c r="D6865" t="s">
        <v>3632</v>
      </c>
      <c r="E6865">
        <v>435</v>
      </c>
      <c r="F6865">
        <v>507</v>
      </c>
      <c r="G6865">
        <v>6199</v>
      </c>
      <c r="H6865" t="s">
        <v>3633</v>
      </c>
    </row>
    <row r="6866" spans="1:8" hidden="1" x14ac:dyDescent="0.25">
      <c r="A6866" t="s">
        <v>6479</v>
      </c>
      <c r="B6866" t="s">
        <v>6480</v>
      </c>
      <c r="C6866">
        <v>769</v>
      </c>
      <c r="D6866" t="s">
        <v>3657</v>
      </c>
      <c r="E6866">
        <v>27</v>
      </c>
      <c r="F6866">
        <v>124</v>
      </c>
      <c r="G6866">
        <v>2653</v>
      </c>
      <c r="H6866" t="s">
        <v>3658</v>
      </c>
    </row>
    <row r="6867" spans="1:8" hidden="1" x14ac:dyDescent="0.25">
      <c r="A6867" t="s">
        <v>6479</v>
      </c>
      <c r="B6867" t="s">
        <v>6480</v>
      </c>
      <c r="C6867">
        <v>769</v>
      </c>
      <c r="D6867" t="s">
        <v>3639</v>
      </c>
      <c r="E6867">
        <v>370</v>
      </c>
      <c r="F6867">
        <v>418</v>
      </c>
      <c r="G6867">
        <v>4169</v>
      </c>
      <c r="H6867" t="s">
        <v>3640</v>
      </c>
    </row>
    <row r="6868" spans="1:8" hidden="1" x14ac:dyDescent="0.25">
      <c r="A6868" t="s">
        <v>6479</v>
      </c>
      <c r="B6868" t="s">
        <v>6480</v>
      </c>
      <c r="C6868">
        <v>769</v>
      </c>
      <c r="D6868" t="s">
        <v>3630</v>
      </c>
      <c r="E6868">
        <v>600</v>
      </c>
      <c r="F6868">
        <v>761</v>
      </c>
      <c r="G6868">
        <v>5833</v>
      </c>
      <c r="H6868" t="s">
        <v>3631</v>
      </c>
    </row>
    <row r="6869" spans="1:8" x14ac:dyDescent="0.25">
      <c r="A6869" t="s">
        <v>6479</v>
      </c>
      <c r="B6869" t="s">
        <v>6480</v>
      </c>
      <c r="C6869">
        <v>769</v>
      </c>
      <c r="D6869" t="s">
        <v>3632</v>
      </c>
      <c r="E6869">
        <v>443</v>
      </c>
      <c r="F6869">
        <v>515</v>
      </c>
      <c r="G6869">
        <v>6199</v>
      </c>
      <c r="H6869" t="s">
        <v>3633</v>
      </c>
    </row>
    <row r="6870" spans="1:8" hidden="1" x14ac:dyDescent="0.25">
      <c r="A6870" t="s">
        <v>6481</v>
      </c>
      <c r="B6870" t="s">
        <v>6482</v>
      </c>
      <c r="C6870">
        <v>823</v>
      </c>
      <c r="D6870" t="s">
        <v>3736</v>
      </c>
      <c r="E6870">
        <v>519</v>
      </c>
      <c r="F6870">
        <v>557</v>
      </c>
      <c r="G6870">
        <v>3</v>
      </c>
    </row>
    <row r="6871" spans="1:8" hidden="1" x14ac:dyDescent="0.25">
      <c r="A6871" t="s">
        <v>6481</v>
      </c>
      <c r="B6871" t="s">
        <v>6482</v>
      </c>
      <c r="C6871">
        <v>823</v>
      </c>
      <c r="D6871" t="s">
        <v>3737</v>
      </c>
      <c r="E6871">
        <v>126</v>
      </c>
      <c r="F6871">
        <v>165</v>
      </c>
      <c r="G6871">
        <v>3</v>
      </c>
    </row>
    <row r="6872" spans="1:8" hidden="1" x14ac:dyDescent="0.25">
      <c r="A6872" t="s">
        <v>6481</v>
      </c>
      <c r="B6872" t="s">
        <v>6482</v>
      </c>
      <c r="C6872">
        <v>823</v>
      </c>
      <c r="D6872" t="s">
        <v>3738</v>
      </c>
      <c r="E6872">
        <v>1</v>
      </c>
      <c r="F6872">
        <v>117</v>
      </c>
      <c r="G6872">
        <v>2</v>
      </c>
    </row>
    <row r="6873" spans="1:8" hidden="1" x14ac:dyDescent="0.25">
      <c r="A6873" t="s">
        <v>6481</v>
      </c>
      <c r="B6873" t="s">
        <v>6482</v>
      </c>
      <c r="C6873">
        <v>823</v>
      </c>
      <c r="D6873" t="s">
        <v>6483</v>
      </c>
      <c r="E6873">
        <v>432</v>
      </c>
      <c r="F6873">
        <v>468</v>
      </c>
      <c r="G6873">
        <v>13</v>
      </c>
    </row>
    <row r="6874" spans="1:8" hidden="1" x14ac:dyDescent="0.25">
      <c r="A6874" t="s">
        <v>6481</v>
      </c>
      <c r="B6874" t="s">
        <v>6482</v>
      </c>
      <c r="C6874">
        <v>823</v>
      </c>
      <c r="D6874" t="s">
        <v>3630</v>
      </c>
      <c r="E6874">
        <v>610</v>
      </c>
      <c r="F6874">
        <v>777</v>
      </c>
      <c r="G6874">
        <v>5833</v>
      </c>
      <c r="H6874" t="s">
        <v>3631</v>
      </c>
    </row>
    <row r="6875" spans="1:8" x14ac:dyDescent="0.25">
      <c r="A6875" t="s">
        <v>6481</v>
      </c>
      <c r="B6875" t="s">
        <v>6482</v>
      </c>
      <c r="C6875">
        <v>823</v>
      </c>
      <c r="D6875" t="s">
        <v>3632</v>
      </c>
      <c r="E6875">
        <v>198</v>
      </c>
      <c r="F6875">
        <v>257</v>
      </c>
      <c r="G6875">
        <v>6199</v>
      </c>
      <c r="H6875" t="s">
        <v>3633</v>
      </c>
    </row>
    <row r="6876" spans="1:8" x14ac:dyDescent="0.25">
      <c r="A6876" t="s">
        <v>6481</v>
      </c>
      <c r="B6876" t="s">
        <v>6482</v>
      </c>
      <c r="C6876">
        <v>823</v>
      </c>
      <c r="D6876" t="s">
        <v>3632</v>
      </c>
      <c r="E6876">
        <v>263</v>
      </c>
      <c r="F6876">
        <v>367</v>
      </c>
      <c r="G6876">
        <v>6199</v>
      </c>
      <c r="H6876" t="s">
        <v>3633</v>
      </c>
    </row>
    <row r="6877" spans="1:8" hidden="1" x14ac:dyDescent="0.25">
      <c r="A6877" t="s">
        <v>878</v>
      </c>
      <c r="B6877" t="s">
        <v>2177</v>
      </c>
      <c r="C6877">
        <v>683</v>
      </c>
      <c r="D6877" t="s">
        <v>3728</v>
      </c>
      <c r="E6877">
        <v>1</v>
      </c>
      <c r="F6877">
        <v>155</v>
      </c>
      <c r="G6877">
        <v>5</v>
      </c>
    </row>
    <row r="6878" spans="1:8" hidden="1" x14ac:dyDescent="0.25">
      <c r="A6878" t="s">
        <v>878</v>
      </c>
      <c r="B6878" t="s">
        <v>2177</v>
      </c>
      <c r="C6878">
        <v>683</v>
      </c>
      <c r="D6878" t="s">
        <v>3630</v>
      </c>
      <c r="E6878">
        <v>508</v>
      </c>
      <c r="F6878">
        <v>666</v>
      </c>
      <c r="G6878">
        <v>5833</v>
      </c>
      <c r="H6878" t="s">
        <v>3631</v>
      </c>
    </row>
    <row r="6879" spans="1:8" x14ac:dyDescent="0.25">
      <c r="A6879" t="s">
        <v>878</v>
      </c>
      <c r="B6879" t="s">
        <v>2177</v>
      </c>
      <c r="C6879">
        <v>683</v>
      </c>
      <c r="D6879" t="s">
        <v>3632</v>
      </c>
      <c r="E6879">
        <v>303</v>
      </c>
      <c r="F6879">
        <v>447</v>
      </c>
      <c r="G6879">
        <v>6199</v>
      </c>
      <c r="H6879" t="s">
        <v>3633</v>
      </c>
    </row>
    <row r="6880" spans="1:8" hidden="1" x14ac:dyDescent="0.25">
      <c r="A6880" t="s">
        <v>6484</v>
      </c>
      <c r="B6880" t="s">
        <v>6485</v>
      </c>
      <c r="C6880">
        <v>804</v>
      </c>
      <c r="D6880" t="s">
        <v>3630</v>
      </c>
      <c r="E6880">
        <v>538</v>
      </c>
      <c r="F6880">
        <v>705</v>
      </c>
      <c r="G6880">
        <v>5833</v>
      </c>
      <c r="H6880" t="s">
        <v>3631</v>
      </c>
    </row>
    <row r="6881" spans="1:8" x14ac:dyDescent="0.25">
      <c r="A6881" t="s">
        <v>6484</v>
      </c>
      <c r="B6881" t="s">
        <v>6485</v>
      </c>
      <c r="C6881">
        <v>804</v>
      </c>
      <c r="D6881" t="s">
        <v>3632</v>
      </c>
      <c r="E6881">
        <v>147</v>
      </c>
      <c r="F6881">
        <v>208</v>
      </c>
      <c r="G6881">
        <v>6199</v>
      </c>
      <c r="H6881" t="s">
        <v>3633</v>
      </c>
    </row>
    <row r="6882" spans="1:8" x14ac:dyDescent="0.25">
      <c r="A6882" t="s">
        <v>6484</v>
      </c>
      <c r="B6882" t="s">
        <v>6485</v>
      </c>
      <c r="C6882">
        <v>804</v>
      </c>
      <c r="D6882" t="s">
        <v>3632</v>
      </c>
      <c r="E6882">
        <v>210</v>
      </c>
      <c r="F6882">
        <v>297</v>
      </c>
      <c r="G6882">
        <v>6199</v>
      </c>
      <c r="H6882" t="s">
        <v>3633</v>
      </c>
    </row>
    <row r="6883" spans="1:8" x14ac:dyDescent="0.25">
      <c r="A6883" t="s">
        <v>6484</v>
      </c>
      <c r="B6883" t="s">
        <v>6485</v>
      </c>
      <c r="C6883">
        <v>804</v>
      </c>
      <c r="D6883" t="s">
        <v>3632</v>
      </c>
      <c r="E6883">
        <v>307</v>
      </c>
      <c r="F6883">
        <v>440</v>
      </c>
      <c r="G6883">
        <v>6199</v>
      </c>
      <c r="H6883" t="s">
        <v>3633</v>
      </c>
    </row>
    <row r="6884" spans="1:8" hidden="1" x14ac:dyDescent="0.25">
      <c r="A6884" t="s">
        <v>6486</v>
      </c>
      <c r="B6884" t="s">
        <v>6487</v>
      </c>
      <c r="C6884">
        <v>715</v>
      </c>
      <c r="D6884" t="s">
        <v>3657</v>
      </c>
      <c r="E6884">
        <v>39</v>
      </c>
      <c r="F6884">
        <v>130</v>
      </c>
      <c r="G6884">
        <v>2653</v>
      </c>
      <c r="H6884" t="s">
        <v>3658</v>
      </c>
    </row>
    <row r="6885" spans="1:8" hidden="1" x14ac:dyDescent="0.25">
      <c r="A6885" t="s">
        <v>6486</v>
      </c>
      <c r="B6885" t="s">
        <v>6487</v>
      </c>
      <c r="C6885">
        <v>715</v>
      </c>
      <c r="D6885" t="s">
        <v>3639</v>
      </c>
      <c r="E6885">
        <v>299</v>
      </c>
      <c r="F6885">
        <v>347</v>
      </c>
      <c r="G6885">
        <v>4169</v>
      </c>
      <c r="H6885" t="s">
        <v>3640</v>
      </c>
    </row>
    <row r="6886" spans="1:8" hidden="1" x14ac:dyDescent="0.25">
      <c r="A6886" t="s">
        <v>6486</v>
      </c>
      <c r="B6886" t="s">
        <v>6487</v>
      </c>
      <c r="C6886">
        <v>715</v>
      </c>
      <c r="D6886" t="s">
        <v>3630</v>
      </c>
      <c r="E6886">
        <v>554</v>
      </c>
      <c r="F6886">
        <v>709</v>
      </c>
      <c r="G6886">
        <v>5833</v>
      </c>
      <c r="H6886" t="s">
        <v>3631</v>
      </c>
    </row>
    <row r="6887" spans="1:8" x14ac:dyDescent="0.25">
      <c r="A6887" t="s">
        <v>6486</v>
      </c>
      <c r="B6887" t="s">
        <v>6487</v>
      </c>
      <c r="C6887">
        <v>715</v>
      </c>
      <c r="D6887" t="s">
        <v>3632</v>
      </c>
      <c r="E6887">
        <v>372</v>
      </c>
      <c r="F6887">
        <v>444</v>
      </c>
      <c r="G6887">
        <v>6199</v>
      </c>
      <c r="H6887" t="s">
        <v>3633</v>
      </c>
    </row>
    <row r="6888" spans="1:8" hidden="1" x14ac:dyDescent="0.25">
      <c r="A6888" t="s">
        <v>6488</v>
      </c>
      <c r="B6888" t="s">
        <v>6489</v>
      </c>
      <c r="C6888">
        <v>721</v>
      </c>
      <c r="D6888" t="s">
        <v>3657</v>
      </c>
      <c r="E6888">
        <v>33</v>
      </c>
      <c r="F6888">
        <v>124</v>
      </c>
      <c r="G6888">
        <v>2653</v>
      </c>
      <c r="H6888" t="s">
        <v>3658</v>
      </c>
    </row>
    <row r="6889" spans="1:8" hidden="1" x14ac:dyDescent="0.25">
      <c r="A6889" t="s">
        <v>6488</v>
      </c>
      <c r="B6889" t="s">
        <v>6489</v>
      </c>
      <c r="C6889">
        <v>721</v>
      </c>
      <c r="D6889" t="s">
        <v>3639</v>
      </c>
      <c r="E6889">
        <v>286</v>
      </c>
      <c r="F6889">
        <v>334</v>
      </c>
      <c r="G6889">
        <v>4169</v>
      </c>
      <c r="H6889" t="s">
        <v>3640</v>
      </c>
    </row>
    <row r="6890" spans="1:8" hidden="1" x14ac:dyDescent="0.25">
      <c r="A6890" t="s">
        <v>6488</v>
      </c>
      <c r="B6890" t="s">
        <v>6489</v>
      </c>
      <c r="C6890">
        <v>721</v>
      </c>
      <c r="D6890" t="s">
        <v>3630</v>
      </c>
      <c r="E6890">
        <v>555</v>
      </c>
      <c r="F6890">
        <v>714</v>
      </c>
      <c r="G6890">
        <v>5833</v>
      </c>
      <c r="H6890" t="s">
        <v>3631</v>
      </c>
    </row>
    <row r="6891" spans="1:8" x14ac:dyDescent="0.25">
      <c r="A6891" t="s">
        <v>6488</v>
      </c>
      <c r="B6891" t="s">
        <v>6489</v>
      </c>
      <c r="C6891">
        <v>721</v>
      </c>
      <c r="D6891" t="s">
        <v>3632</v>
      </c>
      <c r="E6891">
        <v>359</v>
      </c>
      <c r="F6891">
        <v>455</v>
      </c>
      <c r="G6891">
        <v>6199</v>
      </c>
      <c r="H6891" t="s">
        <v>3633</v>
      </c>
    </row>
    <row r="6892" spans="1:8" hidden="1" x14ac:dyDescent="0.25">
      <c r="A6892" t="s">
        <v>6490</v>
      </c>
      <c r="B6892" t="s">
        <v>6491</v>
      </c>
      <c r="C6892">
        <v>758</v>
      </c>
      <c r="D6892" t="s">
        <v>3630</v>
      </c>
      <c r="E6892">
        <v>486</v>
      </c>
      <c r="F6892">
        <v>650</v>
      </c>
      <c r="G6892">
        <v>5833</v>
      </c>
      <c r="H6892" t="s">
        <v>3631</v>
      </c>
    </row>
    <row r="6893" spans="1:8" x14ac:dyDescent="0.25">
      <c r="A6893" t="s">
        <v>6490</v>
      </c>
      <c r="B6893" t="s">
        <v>6491</v>
      </c>
      <c r="C6893">
        <v>758</v>
      </c>
      <c r="D6893" t="s">
        <v>3632</v>
      </c>
      <c r="E6893">
        <v>129</v>
      </c>
      <c r="F6893">
        <v>189</v>
      </c>
      <c r="G6893">
        <v>6199</v>
      </c>
      <c r="H6893" t="s">
        <v>3633</v>
      </c>
    </row>
    <row r="6894" spans="1:8" x14ac:dyDescent="0.25">
      <c r="A6894" t="s">
        <v>6490</v>
      </c>
      <c r="B6894" t="s">
        <v>6491</v>
      </c>
      <c r="C6894">
        <v>758</v>
      </c>
      <c r="D6894" t="s">
        <v>3632</v>
      </c>
      <c r="E6894">
        <v>192</v>
      </c>
      <c r="F6894">
        <v>262</v>
      </c>
      <c r="G6894">
        <v>6199</v>
      </c>
      <c r="H6894" t="s">
        <v>3633</v>
      </c>
    </row>
    <row r="6895" spans="1:8" x14ac:dyDescent="0.25">
      <c r="A6895" t="s">
        <v>6490</v>
      </c>
      <c r="B6895" t="s">
        <v>6491</v>
      </c>
      <c r="C6895">
        <v>758</v>
      </c>
      <c r="D6895" t="s">
        <v>3632</v>
      </c>
      <c r="E6895">
        <v>267</v>
      </c>
      <c r="F6895">
        <v>394</v>
      </c>
      <c r="G6895">
        <v>6199</v>
      </c>
      <c r="H6895" t="s">
        <v>3633</v>
      </c>
    </row>
    <row r="6896" spans="1:8" hidden="1" x14ac:dyDescent="0.25">
      <c r="A6896" t="s">
        <v>6492</v>
      </c>
      <c r="B6896" t="s">
        <v>6493</v>
      </c>
      <c r="C6896">
        <v>655</v>
      </c>
      <c r="D6896" t="s">
        <v>3630</v>
      </c>
      <c r="E6896">
        <v>472</v>
      </c>
      <c r="F6896">
        <v>655</v>
      </c>
      <c r="G6896">
        <v>5833</v>
      </c>
      <c r="H6896" t="s">
        <v>3631</v>
      </c>
    </row>
    <row r="6897" spans="1:8" x14ac:dyDescent="0.25">
      <c r="A6897" t="s">
        <v>6492</v>
      </c>
      <c r="B6897" t="s">
        <v>6493</v>
      </c>
      <c r="C6897">
        <v>655</v>
      </c>
      <c r="D6897" t="s">
        <v>3632</v>
      </c>
      <c r="E6897">
        <v>135</v>
      </c>
      <c r="F6897">
        <v>226</v>
      </c>
      <c r="G6897">
        <v>6199</v>
      </c>
      <c r="H6897" t="s">
        <v>3633</v>
      </c>
    </row>
    <row r="6898" spans="1:8" x14ac:dyDescent="0.25">
      <c r="A6898" t="s">
        <v>6492</v>
      </c>
      <c r="B6898" t="s">
        <v>6493</v>
      </c>
      <c r="C6898">
        <v>655</v>
      </c>
      <c r="D6898" t="s">
        <v>3632</v>
      </c>
      <c r="E6898">
        <v>300</v>
      </c>
      <c r="F6898">
        <v>413</v>
      </c>
      <c r="G6898">
        <v>6199</v>
      </c>
      <c r="H6898" t="s">
        <v>3633</v>
      </c>
    </row>
    <row r="6899" spans="1:8" hidden="1" x14ac:dyDescent="0.25">
      <c r="A6899" t="s">
        <v>879</v>
      </c>
      <c r="B6899" t="s">
        <v>2178</v>
      </c>
      <c r="C6899">
        <v>784</v>
      </c>
      <c r="D6899" t="s">
        <v>3630</v>
      </c>
      <c r="E6899">
        <v>532</v>
      </c>
      <c r="F6899">
        <v>691</v>
      </c>
      <c r="G6899">
        <v>5833</v>
      </c>
      <c r="H6899" t="s">
        <v>3631</v>
      </c>
    </row>
    <row r="6900" spans="1:8" x14ac:dyDescent="0.25">
      <c r="A6900" t="s">
        <v>879</v>
      </c>
      <c r="B6900" t="s">
        <v>2178</v>
      </c>
      <c r="C6900">
        <v>784</v>
      </c>
      <c r="D6900" t="s">
        <v>3632</v>
      </c>
      <c r="E6900">
        <v>359</v>
      </c>
      <c r="F6900">
        <v>475</v>
      </c>
      <c r="G6900">
        <v>6199</v>
      </c>
      <c r="H6900" t="s">
        <v>3633</v>
      </c>
    </row>
    <row r="6901" spans="1:8" hidden="1" x14ac:dyDescent="0.25">
      <c r="A6901" t="s">
        <v>6494</v>
      </c>
      <c r="B6901" t="s">
        <v>6495</v>
      </c>
      <c r="C6901">
        <v>642</v>
      </c>
      <c r="D6901" t="s">
        <v>3639</v>
      </c>
      <c r="E6901">
        <v>258</v>
      </c>
      <c r="F6901">
        <v>307</v>
      </c>
      <c r="G6901">
        <v>4169</v>
      </c>
      <c r="H6901" t="s">
        <v>3640</v>
      </c>
    </row>
    <row r="6902" spans="1:8" hidden="1" x14ac:dyDescent="0.25">
      <c r="A6902" t="s">
        <v>6494</v>
      </c>
      <c r="B6902" t="s">
        <v>6495</v>
      </c>
      <c r="C6902">
        <v>642</v>
      </c>
      <c r="D6902" t="s">
        <v>3630</v>
      </c>
      <c r="E6902">
        <v>478</v>
      </c>
      <c r="F6902">
        <v>642</v>
      </c>
      <c r="G6902">
        <v>5833</v>
      </c>
      <c r="H6902" t="s">
        <v>3631</v>
      </c>
    </row>
    <row r="6903" spans="1:8" x14ac:dyDescent="0.25">
      <c r="A6903" t="s">
        <v>6494</v>
      </c>
      <c r="B6903" t="s">
        <v>6495</v>
      </c>
      <c r="C6903">
        <v>642</v>
      </c>
      <c r="D6903" t="s">
        <v>3632</v>
      </c>
      <c r="E6903">
        <v>321</v>
      </c>
      <c r="F6903">
        <v>385</v>
      </c>
      <c r="G6903">
        <v>6199</v>
      </c>
      <c r="H6903" t="s">
        <v>3633</v>
      </c>
    </row>
    <row r="6904" spans="1:8" hidden="1" x14ac:dyDescent="0.25">
      <c r="A6904" t="s">
        <v>6496</v>
      </c>
      <c r="B6904" t="s">
        <v>6497</v>
      </c>
      <c r="C6904">
        <v>630</v>
      </c>
      <c r="D6904" t="s">
        <v>6295</v>
      </c>
      <c r="E6904">
        <v>26</v>
      </c>
      <c r="F6904">
        <v>74</v>
      </c>
      <c r="G6904">
        <v>124</v>
      </c>
    </row>
    <row r="6905" spans="1:8" hidden="1" x14ac:dyDescent="0.25">
      <c r="A6905" t="s">
        <v>6496</v>
      </c>
      <c r="B6905" t="s">
        <v>6497</v>
      </c>
      <c r="C6905">
        <v>630</v>
      </c>
      <c r="D6905" t="s">
        <v>6296</v>
      </c>
      <c r="E6905">
        <v>386</v>
      </c>
      <c r="F6905">
        <v>415</v>
      </c>
      <c r="G6905">
        <v>2</v>
      </c>
    </row>
    <row r="6906" spans="1:8" hidden="1" x14ac:dyDescent="0.25">
      <c r="A6906" t="s">
        <v>6496</v>
      </c>
      <c r="B6906" t="s">
        <v>6497</v>
      </c>
      <c r="C6906">
        <v>630</v>
      </c>
      <c r="D6906" t="s">
        <v>3630</v>
      </c>
      <c r="E6906">
        <v>416</v>
      </c>
      <c r="F6906">
        <v>579</v>
      </c>
      <c r="G6906">
        <v>5833</v>
      </c>
      <c r="H6906" t="s">
        <v>3631</v>
      </c>
    </row>
    <row r="6907" spans="1:8" x14ac:dyDescent="0.25">
      <c r="A6907" t="s">
        <v>6496</v>
      </c>
      <c r="B6907" t="s">
        <v>6497</v>
      </c>
      <c r="C6907">
        <v>630</v>
      </c>
      <c r="D6907" t="s">
        <v>3632</v>
      </c>
      <c r="E6907">
        <v>125</v>
      </c>
      <c r="F6907">
        <v>186</v>
      </c>
      <c r="G6907">
        <v>6199</v>
      </c>
      <c r="H6907" t="s">
        <v>3633</v>
      </c>
    </row>
    <row r="6908" spans="1:8" x14ac:dyDescent="0.25">
      <c r="A6908" t="s">
        <v>6496</v>
      </c>
      <c r="B6908" t="s">
        <v>6497</v>
      </c>
      <c r="C6908">
        <v>630</v>
      </c>
      <c r="D6908" t="s">
        <v>3632</v>
      </c>
      <c r="E6908">
        <v>189</v>
      </c>
      <c r="F6908">
        <v>266</v>
      </c>
      <c r="G6908">
        <v>6199</v>
      </c>
      <c r="H6908" t="s">
        <v>3633</v>
      </c>
    </row>
    <row r="6909" spans="1:8" x14ac:dyDescent="0.25">
      <c r="A6909" t="s">
        <v>6496</v>
      </c>
      <c r="B6909" t="s">
        <v>6497</v>
      </c>
      <c r="C6909">
        <v>630</v>
      </c>
      <c r="D6909" t="s">
        <v>3632</v>
      </c>
      <c r="E6909">
        <v>271</v>
      </c>
      <c r="F6909">
        <v>342</v>
      </c>
      <c r="G6909">
        <v>6199</v>
      </c>
      <c r="H6909" t="s">
        <v>3633</v>
      </c>
    </row>
    <row r="6910" spans="1:8" hidden="1" x14ac:dyDescent="0.25">
      <c r="A6910" t="s">
        <v>6498</v>
      </c>
      <c r="B6910" t="s">
        <v>6499</v>
      </c>
      <c r="C6910">
        <v>1235</v>
      </c>
      <c r="D6910" t="s">
        <v>6500</v>
      </c>
      <c r="E6910">
        <v>6</v>
      </c>
      <c r="F6910">
        <v>89</v>
      </c>
      <c r="G6910">
        <v>1977</v>
      </c>
      <c r="H6910" t="s">
        <v>6501</v>
      </c>
    </row>
    <row r="6911" spans="1:8" x14ac:dyDescent="0.25">
      <c r="A6911" t="s">
        <v>6498</v>
      </c>
      <c r="B6911" t="s">
        <v>6499</v>
      </c>
      <c r="C6911">
        <v>1235</v>
      </c>
      <c r="D6911" t="s">
        <v>3632</v>
      </c>
      <c r="E6911">
        <v>470</v>
      </c>
      <c r="F6911">
        <v>571</v>
      </c>
      <c r="G6911">
        <v>6199</v>
      </c>
      <c r="H6911" t="s">
        <v>3633</v>
      </c>
    </row>
    <row r="6912" spans="1:8" x14ac:dyDescent="0.25">
      <c r="A6912" t="s">
        <v>6498</v>
      </c>
      <c r="B6912" t="s">
        <v>6499</v>
      </c>
      <c r="C6912">
        <v>1235</v>
      </c>
      <c r="D6912" t="s">
        <v>3632</v>
      </c>
      <c r="E6912">
        <v>932</v>
      </c>
      <c r="F6912">
        <v>1022</v>
      </c>
      <c r="G6912">
        <v>6199</v>
      </c>
      <c r="H6912" t="s">
        <v>3633</v>
      </c>
    </row>
    <row r="6913" spans="1:8" x14ac:dyDescent="0.25">
      <c r="A6913" t="s">
        <v>6498</v>
      </c>
      <c r="B6913" t="s">
        <v>6499</v>
      </c>
      <c r="C6913">
        <v>1235</v>
      </c>
      <c r="D6913" t="s">
        <v>3632</v>
      </c>
      <c r="E6913">
        <v>1031</v>
      </c>
      <c r="F6913">
        <v>1118</v>
      </c>
      <c r="G6913">
        <v>6199</v>
      </c>
      <c r="H6913" t="s">
        <v>3633</v>
      </c>
    </row>
    <row r="6914" spans="1:8" hidden="1" x14ac:dyDescent="0.25">
      <c r="A6914" t="s">
        <v>6502</v>
      </c>
      <c r="B6914" t="s">
        <v>6503</v>
      </c>
      <c r="C6914">
        <v>1315</v>
      </c>
      <c r="D6914" t="s">
        <v>3630</v>
      </c>
      <c r="E6914">
        <v>1004</v>
      </c>
      <c r="F6914">
        <v>1177</v>
      </c>
      <c r="G6914">
        <v>5833</v>
      </c>
      <c r="H6914" t="s">
        <v>3631</v>
      </c>
    </row>
    <row r="6915" spans="1:8" x14ac:dyDescent="0.25">
      <c r="A6915" t="s">
        <v>6502</v>
      </c>
      <c r="B6915" t="s">
        <v>6503</v>
      </c>
      <c r="C6915">
        <v>1315</v>
      </c>
      <c r="D6915" t="s">
        <v>3632</v>
      </c>
      <c r="E6915">
        <v>463</v>
      </c>
      <c r="F6915">
        <v>537</v>
      </c>
      <c r="G6915">
        <v>6199</v>
      </c>
      <c r="H6915" t="s">
        <v>3633</v>
      </c>
    </row>
    <row r="6916" spans="1:8" x14ac:dyDescent="0.25">
      <c r="A6916" t="s">
        <v>6502</v>
      </c>
      <c r="B6916" t="s">
        <v>6503</v>
      </c>
      <c r="C6916">
        <v>1315</v>
      </c>
      <c r="D6916" t="s">
        <v>3632</v>
      </c>
      <c r="E6916">
        <v>542</v>
      </c>
      <c r="F6916">
        <v>609</v>
      </c>
      <c r="G6916">
        <v>6199</v>
      </c>
      <c r="H6916" t="s">
        <v>3633</v>
      </c>
    </row>
    <row r="6917" spans="1:8" x14ac:dyDescent="0.25">
      <c r="A6917" t="s">
        <v>6502</v>
      </c>
      <c r="B6917" t="s">
        <v>6503</v>
      </c>
      <c r="C6917">
        <v>1315</v>
      </c>
      <c r="D6917" t="s">
        <v>3632</v>
      </c>
      <c r="E6917">
        <v>614</v>
      </c>
      <c r="F6917">
        <v>736</v>
      </c>
      <c r="G6917">
        <v>6199</v>
      </c>
      <c r="H6917" t="s">
        <v>3633</v>
      </c>
    </row>
    <row r="6918" spans="1:8" x14ac:dyDescent="0.25">
      <c r="A6918" t="s">
        <v>6502</v>
      </c>
      <c r="B6918" t="s">
        <v>6503</v>
      </c>
      <c r="C6918">
        <v>1315</v>
      </c>
      <c r="D6918" t="s">
        <v>3632</v>
      </c>
      <c r="E6918">
        <v>740</v>
      </c>
      <c r="F6918">
        <v>822</v>
      </c>
      <c r="G6918">
        <v>6199</v>
      </c>
      <c r="H6918" t="s">
        <v>3633</v>
      </c>
    </row>
    <row r="6919" spans="1:8" x14ac:dyDescent="0.25">
      <c r="A6919" t="s">
        <v>6502</v>
      </c>
      <c r="B6919" t="s">
        <v>6503</v>
      </c>
      <c r="C6919">
        <v>1315</v>
      </c>
      <c r="D6919" t="s">
        <v>3632</v>
      </c>
      <c r="E6919">
        <v>828</v>
      </c>
      <c r="F6919">
        <v>909</v>
      </c>
      <c r="G6919">
        <v>6199</v>
      </c>
      <c r="H6919" t="s">
        <v>3633</v>
      </c>
    </row>
    <row r="6920" spans="1:8" hidden="1" x14ac:dyDescent="0.25">
      <c r="A6920" t="s">
        <v>880</v>
      </c>
      <c r="B6920" t="s">
        <v>2179</v>
      </c>
      <c r="C6920">
        <v>753</v>
      </c>
      <c r="D6920" t="s">
        <v>3630</v>
      </c>
      <c r="E6920">
        <v>530</v>
      </c>
      <c r="F6920">
        <v>690</v>
      </c>
      <c r="G6920">
        <v>5833</v>
      </c>
      <c r="H6920" t="s">
        <v>3631</v>
      </c>
    </row>
    <row r="6921" spans="1:8" x14ac:dyDescent="0.25">
      <c r="A6921" t="s">
        <v>880</v>
      </c>
      <c r="B6921" t="s">
        <v>2179</v>
      </c>
      <c r="C6921">
        <v>753</v>
      </c>
      <c r="D6921" t="s">
        <v>3632</v>
      </c>
      <c r="E6921">
        <v>363</v>
      </c>
      <c r="F6921">
        <v>463</v>
      </c>
      <c r="G6921">
        <v>6199</v>
      </c>
      <c r="H6921" t="s">
        <v>3633</v>
      </c>
    </row>
    <row r="6922" spans="1:8" hidden="1" x14ac:dyDescent="0.25">
      <c r="A6922" t="s">
        <v>6504</v>
      </c>
      <c r="B6922" t="s">
        <v>6505</v>
      </c>
      <c r="C6922">
        <v>885</v>
      </c>
      <c r="D6922" t="s">
        <v>3630</v>
      </c>
      <c r="E6922">
        <v>668</v>
      </c>
      <c r="F6922">
        <v>830</v>
      </c>
      <c r="G6922">
        <v>5833</v>
      </c>
      <c r="H6922" t="s">
        <v>3631</v>
      </c>
    </row>
    <row r="6923" spans="1:8" x14ac:dyDescent="0.25">
      <c r="A6923" t="s">
        <v>6504</v>
      </c>
      <c r="B6923" t="s">
        <v>6505</v>
      </c>
      <c r="C6923">
        <v>885</v>
      </c>
      <c r="D6923" t="s">
        <v>3632</v>
      </c>
      <c r="E6923">
        <v>329</v>
      </c>
      <c r="F6923">
        <v>390</v>
      </c>
      <c r="G6923">
        <v>6199</v>
      </c>
      <c r="H6923" t="s">
        <v>3633</v>
      </c>
    </row>
    <row r="6924" spans="1:8" x14ac:dyDescent="0.25">
      <c r="A6924" t="s">
        <v>6504</v>
      </c>
      <c r="B6924" t="s">
        <v>6505</v>
      </c>
      <c r="C6924">
        <v>885</v>
      </c>
      <c r="D6924" t="s">
        <v>3632</v>
      </c>
      <c r="E6924">
        <v>393</v>
      </c>
      <c r="F6924">
        <v>459</v>
      </c>
      <c r="G6924">
        <v>6199</v>
      </c>
      <c r="H6924" t="s">
        <v>3633</v>
      </c>
    </row>
    <row r="6925" spans="1:8" x14ac:dyDescent="0.25">
      <c r="A6925" t="s">
        <v>6504</v>
      </c>
      <c r="B6925" t="s">
        <v>6505</v>
      </c>
      <c r="C6925">
        <v>885</v>
      </c>
      <c r="D6925" t="s">
        <v>3632</v>
      </c>
      <c r="E6925">
        <v>485</v>
      </c>
      <c r="F6925">
        <v>560</v>
      </c>
      <c r="G6925">
        <v>6199</v>
      </c>
      <c r="H6925" t="s">
        <v>3633</v>
      </c>
    </row>
    <row r="6926" spans="1:8" hidden="1" x14ac:dyDescent="0.25">
      <c r="A6926" t="s">
        <v>21</v>
      </c>
      <c r="B6926" t="s">
        <v>1326</v>
      </c>
      <c r="C6926">
        <v>713</v>
      </c>
      <c r="D6926" t="s">
        <v>4946</v>
      </c>
      <c r="E6926">
        <v>111</v>
      </c>
      <c r="F6926">
        <v>169</v>
      </c>
      <c r="G6926">
        <v>4</v>
      </c>
    </row>
    <row r="6927" spans="1:8" hidden="1" x14ac:dyDescent="0.25">
      <c r="A6927" t="s">
        <v>21</v>
      </c>
      <c r="B6927" t="s">
        <v>1326</v>
      </c>
      <c r="C6927">
        <v>713</v>
      </c>
      <c r="D6927" t="s">
        <v>3630</v>
      </c>
      <c r="E6927">
        <v>389</v>
      </c>
      <c r="F6927">
        <v>548</v>
      </c>
      <c r="G6927">
        <v>5833</v>
      </c>
      <c r="H6927" t="s">
        <v>3631</v>
      </c>
    </row>
    <row r="6928" spans="1:8" x14ac:dyDescent="0.25">
      <c r="A6928" t="s">
        <v>21</v>
      </c>
      <c r="B6928" t="s">
        <v>1326</v>
      </c>
      <c r="C6928">
        <v>713</v>
      </c>
      <c r="D6928" t="s">
        <v>3632</v>
      </c>
      <c r="E6928">
        <v>195</v>
      </c>
      <c r="F6928">
        <v>332</v>
      </c>
      <c r="G6928">
        <v>6199</v>
      </c>
      <c r="H6928" t="s">
        <v>3633</v>
      </c>
    </row>
    <row r="6929" spans="1:8" hidden="1" x14ac:dyDescent="0.25">
      <c r="A6929" t="s">
        <v>21</v>
      </c>
      <c r="B6929" t="s">
        <v>1326</v>
      </c>
      <c r="C6929">
        <v>713</v>
      </c>
      <c r="D6929" t="s">
        <v>4283</v>
      </c>
      <c r="E6929">
        <v>546</v>
      </c>
      <c r="F6929">
        <v>686</v>
      </c>
      <c r="G6929">
        <v>481</v>
      </c>
      <c r="H6929" t="s">
        <v>4284</v>
      </c>
    </row>
    <row r="6930" spans="1:8" hidden="1" x14ac:dyDescent="0.25">
      <c r="A6930" t="s">
        <v>6506</v>
      </c>
      <c r="B6930" t="s">
        <v>6507</v>
      </c>
      <c r="C6930">
        <v>473</v>
      </c>
      <c r="D6930" t="s">
        <v>3639</v>
      </c>
      <c r="E6930">
        <v>69</v>
      </c>
      <c r="F6930">
        <v>117</v>
      </c>
      <c r="G6930">
        <v>4169</v>
      </c>
      <c r="H6930" t="s">
        <v>3640</v>
      </c>
    </row>
    <row r="6931" spans="1:8" hidden="1" x14ac:dyDescent="0.25">
      <c r="A6931" t="s">
        <v>6506</v>
      </c>
      <c r="B6931" t="s">
        <v>6507</v>
      </c>
      <c r="C6931">
        <v>473</v>
      </c>
      <c r="D6931" t="s">
        <v>3630</v>
      </c>
      <c r="E6931">
        <v>319</v>
      </c>
      <c r="F6931">
        <v>473</v>
      </c>
      <c r="G6931">
        <v>5833</v>
      </c>
      <c r="H6931" t="s">
        <v>3631</v>
      </c>
    </row>
    <row r="6932" spans="1:8" x14ac:dyDescent="0.25">
      <c r="A6932" t="s">
        <v>6506</v>
      </c>
      <c r="B6932" t="s">
        <v>6507</v>
      </c>
      <c r="C6932">
        <v>473</v>
      </c>
      <c r="D6932" t="s">
        <v>3632</v>
      </c>
      <c r="E6932">
        <v>127</v>
      </c>
      <c r="F6932">
        <v>230</v>
      </c>
      <c r="G6932">
        <v>6199</v>
      </c>
      <c r="H6932" t="s">
        <v>3633</v>
      </c>
    </row>
    <row r="6933" spans="1:8" hidden="1" x14ac:dyDescent="0.25">
      <c r="A6933" t="s">
        <v>6508</v>
      </c>
      <c r="B6933" t="s">
        <v>6509</v>
      </c>
      <c r="C6933">
        <v>696</v>
      </c>
      <c r="D6933" t="s">
        <v>3630</v>
      </c>
      <c r="E6933">
        <v>454</v>
      </c>
      <c r="F6933">
        <v>621</v>
      </c>
      <c r="G6933">
        <v>5833</v>
      </c>
      <c r="H6933" t="s">
        <v>3631</v>
      </c>
    </row>
    <row r="6934" spans="1:8" x14ac:dyDescent="0.25">
      <c r="A6934" t="s">
        <v>6508</v>
      </c>
      <c r="B6934" t="s">
        <v>6509</v>
      </c>
      <c r="C6934">
        <v>696</v>
      </c>
      <c r="D6934" t="s">
        <v>3632</v>
      </c>
      <c r="E6934">
        <v>114</v>
      </c>
      <c r="F6934">
        <v>175</v>
      </c>
      <c r="G6934">
        <v>6199</v>
      </c>
      <c r="H6934" t="s">
        <v>3633</v>
      </c>
    </row>
    <row r="6935" spans="1:8" x14ac:dyDescent="0.25">
      <c r="A6935" t="s">
        <v>6508</v>
      </c>
      <c r="B6935" t="s">
        <v>6509</v>
      </c>
      <c r="C6935">
        <v>696</v>
      </c>
      <c r="D6935" t="s">
        <v>3632</v>
      </c>
      <c r="E6935">
        <v>177</v>
      </c>
      <c r="F6935">
        <v>249</v>
      </c>
      <c r="G6935">
        <v>6199</v>
      </c>
      <c r="H6935" t="s">
        <v>3633</v>
      </c>
    </row>
    <row r="6936" spans="1:8" x14ac:dyDescent="0.25">
      <c r="A6936" t="s">
        <v>6508</v>
      </c>
      <c r="B6936" t="s">
        <v>6509</v>
      </c>
      <c r="C6936">
        <v>696</v>
      </c>
      <c r="D6936" t="s">
        <v>3632</v>
      </c>
      <c r="E6936">
        <v>253</v>
      </c>
      <c r="F6936">
        <v>369</v>
      </c>
      <c r="G6936">
        <v>6199</v>
      </c>
      <c r="H6936" t="s">
        <v>3633</v>
      </c>
    </row>
    <row r="6937" spans="1:8" hidden="1" x14ac:dyDescent="0.25">
      <c r="A6937" t="s">
        <v>881</v>
      </c>
      <c r="B6937" t="s">
        <v>2180</v>
      </c>
      <c r="C6937">
        <v>432</v>
      </c>
      <c r="D6937" t="s">
        <v>3630</v>
      </c>
      <c r="E6937">
        <v>135</v>
      </c>
      <c r="F6937">
        <v>292</v>
      </c>
      <c r="G6937">
        <v>5833</v>
      </c>
      <c r="H6937" t="s">
        <v>3631</v>
      </c>
    </row>
    <row r="6938" spans="1:8" x14ac:dyDescent="0.25">
      <c r="A6938" t="s">
        <v>881</v>
      </c>
      <c r="B6938" t="s">
        <v>2180</v>
      </c>
      <c r="C6938">
        <v>432</v>
      </c>
      <c r="D6938" t="s">
        <v>3632</v>
      </c>
      <c r="E6938">
        <v>8</v>
      </c>
      <c r="F6938">
        <v>69</v>
      </c>
      <c r="G6938">
        <v>6199</v>
      </c>
      <c r="H6938" t="s">
        <v>3633</v>
      </c>
    </row>
    <row r="6939" spans="1:8" hidden="1" x14ac:dyDescent="0.25">
      <c r="A6939" t="s">
        <v>882</v>
      </c>
      <c r="B6939" t="s">
        <v>2181</v>
      </c>
      <c r="C6939">
        <v>327</v>
      </c>
      <c r="D6939" t="s">
        <v>3630</v>
      </c>
      <c r="E6939">
        <v>166</v>
      </c>
      <c r="F6939">
        <v>321</v>
      </c>
      <c r="G6939">
        <v>5833</v>
      </c>
      <c r="H6939" t="s">
        <v>3631</v>
      </c>
    </row>
    <row r="6940" spans="1:8" x14ac:dyDescent="0.25">
      <c r="A6940" t="s">
        <v>882</v>
      </c>
      <c r="B6940" t="s">
        <v>2181</v>
      </c>
      <c r="C6940">
        <v>327</v>
      </c>
      <c r="D6940" t="s">
        <v>3632</v>
      </c>
      <c r="E6940">
        <v>3</v>
      </c>
      <c r="F6940">
        <v>57</v>
      </c>
      <c r="G6940">
        <v>6199</v>
      </c>
      <c r="H6940" t="s">
        <v>3633</v>
      </c>
    </row>
    <row r="6941" spans="1:8" hidden="1" x14ac:dyDescent="0.25">
      <c r="A6941" t="s">
        <v>6510</v>
      </c>
      <c r="B6941" t="s">
        <v>6511</v>
      </c>
      <c r="C6941">
        <v>473</v>
      </c>
      <c r="D6941" t="s">
        <v>3639</v>
      </c>
      <c r="E6941">
        <v>69</v>
      </c>
      <c r="F6941">
        <v>117</v>
      </c>
      <c r="G6941">
        <v>4169</v>
      </c>
      <c r="H6941" t="s">
        <v>3640</v>
      </c>
    </row>
    <row r="6942" spans="1:8" hidden="1" x14ac:dyDescent="0.25">
      <c r="A6942" t="s">
        <v>6510</v>
      </c>
      <c r="B6942" t="s">
        <v>6511</v>
      </c>
      <c r="C6942">
        <v>473</v>
      </c>
      <c r="D6942" t="s">
        <v>3630</v>
      </c>
      <c r="E6942">
        <v>319</v>
      </c>
      <c r="F6942">
        <v>473</v>
      </c>
      <c r="G6942">
        <v>5833</v>
      </c>
      <c r="H6942" t="s">
        <v>3631</v>
      </c>
    </row>
    <row r="6943" spans="1:8" x14ac:dyDescent="0.25">
      <c r="A6943" t="s">
        <v>6510</v>
      </c>
      <c r="B6943" t="s">
        <v>6511</v>
      </c>
      <c r="C6943">
        <v>473</v>
      </c>
      <c r="D6943" t="s">
        <v>3632</v>
      </c>
      <c r="E6943">
        <v>127</v>
      </c>
      <c r="F6943">
        <v>230</v>
      </c>
      <c r="G6943">
        <v>6199</v>
      </c>
      <c r="H6943" t="s">
        <v>3633</v>
      </c>
    </row>
    <row r="6944" spans="1:8" hidden="1" x14ac:dyDescent="0.25">
      <c r="A6944" t="s">
        <v>6512</v>
      </c>
      <c r="B6944" t="s">
        <v>6513</v>
      </c>
      <c r="C6944">
        <v>473</v>
      </c>
      <c r="D6944" t="s">
        <v>3639</v>
      </c>
      <c r="E6944">
        <v>69</v>
      </c>
      <c r="F6944">
        <v>117</v>
      </c>
      <c r="G6944">
        <v>4169</v>
      </c>
      <c r="H6944" t="s">
        <v>3640</v>
      </c>
    </row>
    <row r="6945" spans="1:8" hidden="1" x14ac:dyDescent="0.25">
      <c r="A6945" t="s">
        <v>6512</v>
      </c>
      <c r="B6945" t="s">
        <v>6513</v>
      </c>
      <c r="C6945">
        <v>473</v>
      </c>
      <c r="D6945" t="s">
        <v>3630</v>
      </c>
      <c r="E6945">
        <v>319</v>
      </c>
      <c r="F6945">
        <v>473</v>
      </c>
      <c r="G6945">
        <v>5833</v>
      </c>
      <c r="H6945" t="s">
        <v>3631</v>
      </c>
    </row>
    <row r="6946" spans="1:8" x14ac:dyDescent="0.25">
      <c r="A6946" t="s">
        <v>6512</v>
      </c>
      <c r="B6946" t="s">
        <v>6513</v>
      </c>
      <c r="C6946">
        <v>473</v>
      </c>
      <c r="D6946" t="s">
        <v>3632</v>
      </c>
      <c r="E6946">
        <v>127</v>
      </c>
      <c r="F6946">
        <v>230</v>
      </c>
      <c r="G6946">
        <v>6199</v>
      </c>
      <c r="H6946" t="s">
        <v>3633</v>
      </c>
    </row>
    <row r="6947" spans="1:8" hidden="1" x14ac:dyDescent="0.25">
      <c r="A6947" t="s">
        <v>6514</v>
      </c>
      <c r="B6947" t="s">
        <v>6515</v>
      </c>
      <c r="C6947">
        <v>473</v>
      </c>
      <c r="D6947" t="s">
        <v>3639</v>
      </c>
      <c r="E6947">
        <v>69</v>
      </c>
      <c r="F6947">
        <v>117</v>
      </c>
      <c r="G6947">
        <v>4169</v>
      </c>
      <c r="H6947" t="s">
        <v>3640</v>
      </c>
    </row>
    <row r="6948" spans="1:8" hidden="1" x14ac:dyDescent="0.25">
      <c r="A6948" t="s">
        <v>6514</v>
      </c>
      <c r="B6948" t="s">
        <v>6515</v>
      </c>
      <c r="C6948">
        <v>473</v>
      </c>
      <c r="D6948" t="s">
        <v>3630</v>
      </c>
      <c r="E6948">
        <v>319</v>
      </c>
      <c r="F6948">
        <v>473</v>
      </c>
      <c r="G6948">
        <v>5833</v>
      </c>
      <c r="H6948" t="s">
        <v>3631</v>
      </c>
    </row>
    <row r="6949" spans="1:8" x14ac:dyDescent="0.25">
      <c r="A6949" t="s">
        <v>6514</v>
      </c>
      <c r="B6949" t="s">
        <v>6515</v>
      </c>
      <c r="C6949">
        <v>473</v>
      </c>
      <c r="D6949" t="s">
        <v>3632</v>
      </c>
      <c r="E6949">
        <v>127</v>
      </c>
      <c r="F6949">
        <v>230</v>
      </c>
      <c r="G6949">
        <v>6199</v>
      </c>
      <c r="H6949" t="s">
        <v>3633</v>
      </c>
    </row>
    <row r="6950" spans="1:8" hidden="1" x14ac:dyDescent="0.25">
      <c r="A6950" t="s">
        <v>6516</v>
      </c>
      <c r="B6950" t="s">
        <v>6517</v>
      </c>
      <c r="C6950">
        <v>473</v>
      </c>
      <c r="D6950" t="s">
        <v>3639</v>
      </c>
      <c r="E6950">
        <v>69</v>
      </c>
      <c r="F6950">
        <v>117</v>
      </c>
      <c r="G6950">
        <v>4169</v>
      </c>
      <c r="H6950" t="s">
        <v>3640</v>
      </c>
    </row>
    <row r="6951" spans="1:8" hidden="1" x14ac:dyDescent="0.25">
      <c r="A6951" t="s">
        <v>6516</v>
      </c>
      <c r="B6951" t="s">
        <v>6517</v>
      </c>
      <c r="C6951">
        <v>473</v>
      </c>
      <c r="D6951" t="s">
        <v>3630</v>
      </c>
      <c r="E6951">
        <v>319</v>
      </c>
      <c r="F6951">
        <v>473</v>
      </c>
      <c r="G6951">
        <v>5833</v>
      </c>
      <c r="H6951" t="s">
        <v>3631</v>
      </c>
    </row>
    <row r="6952" spans="1:8" x14ac:dyDescent="0.25">
      <c r="A6952" t="s">
        <v>6516</v>
      </c>
      <c r="B6952" t="s">
        <v>6517</v>
      </c>
      <c r="C6952">
        <v>473</v>
      </c>
      <c r="D6952" t="s">
        <v>3632</v>
      </c>
      <c r="E6952">
        <v>127</v>
      </c>
      <c r="F6952">
        <v>230</v>
      </c>
      <c r="G6952">
        <v>6199</v>
      </c>
      <c r="H6952" t="s">
        <v>3633</v>
      </c>
    </row>
    <row r="6953" spans="1:8" hidden="1" x14ac:dyDescent="0.25">
      <c r="A6953" t="s">
        <v>6518</v>
      </c>
      <c r="B6953" t="s">
        <v>6519</v>
      </c>
      <c r="C6953">
        <v>473</v>
      </c>
      <c r="D6953" t="s">
        <v>3639</v>
      </c>
      <c r="E6953">
        <v>69</v>
      </c>
      <c r="F6953">
        <v>117</v>
      </c>
      <c r="G6953">
        <v>4169</v>
      </c>
      <c r="H6953" t="s">
        <v>3640</v>
      </c>
    </row>
    <row r="6954" spans="1:8" hidden="1" x14ac:dyDescent="0.25">
      <c r="A6954" t="s">
        <v>6518</v>
      </c>
      <c r="B6954" t="s">
        <v>6519</v>
      </c>
      <c r="C6954">
        <v>473</v>
      </c>
      <c r="D6954" t="s">
        <v>3630</v>
      </c>
      <c r="E6954">
        <v>319</v>
      </c>
      <c r="F6954">
        <v>473</v>
      </c>
      <c r="G6954">
        <v>5833</v>
      </c>
      <c r="H6954" t="s">
        <v>3631</v>
      </c>
    </row>
    <row r="6955" spans="1:8" x14ac:dyDescent="0.25">
      <c r="A6955" t="s">
        <v>6518</v>
      </c>
      <c r="B6955" t="s">
        <v>6519</v>
      </c>
      <c r="C6955">
        <v>473</v>
      </c>
      <c r="D6955" t="s">
        <v>3632</v>
      </c>
      <c r="E6955">
        <v>127</v>
      </c>
      <c r="F6955">
        <v>230</v>
      </c>
      <c r="G6955">
        <v>6199</v>
      </c>
      <c r="H6955" t="s">
        <v>3633</v>
      </c>
    </row>
    <row r="6956" spans="1:8" hidden="1" x14ac:dyDescent="0.25">
      <c r="A6956" t="s">
        <v>6520</v>
      </c>
      <c r="B6956" t="s">
        <v>6521</v>
      </c>
      <c r="C6956">
        <v>473</v>
      </c>
      <c r="D6956" t="s">
        <v>3639</v>
      </c>
      <c r="E6956">
        <v>69</v>
      </c>
      <c r="F6956">
        <v>117</v>
      </c>
      <c r="G6956">
        <v>4169</v>
      </c>
      <c r="H6956" t="s">
        <v>3640</v>
      </c>
    </row>
    <row r="6957" spans="1:8" hidden="1" x14ac:dyDescent="0.25">
      <c r="A6957" t="s">
        <v>6520</v>
      </c>
      <c r="B6957" t="s">
        <v>6521</v>
      </c>
      <c r="C6957">
        <v>473</v>
      </c>
      <c r="D6957" t="s">
        <v>3630</v>
      </c>
      <c r="E6957">
        <v>319</v>
      </c>
      <c r="F6957">
        <v>473</v>
      </c>
      <c r="G6957">
        <v>5833</v>
      </c>
      <c r="H6957" t="s">
        <v>3631</v>
      </c>
    </row>
    <row r="6958" spans="1:8" x14ac:dyDescent="0.25">
      <c r="A6958" t="s">
        <v>6520</v>
      </c>
      <c r="B6958" t="s">
        <v>6521</v>
      </c>
      <c r="C6958">
        <v>473</v>
      </c>
      <c r="D6958" t="s">
        <v>3632</v>
      </c>
      <c r="E6958">
        <v>127</v>
      </c>
      <c r="F6958">
        <v>230</v>
      </c>
      <c r="G6958">
        <v>6199</v>
      </c>
      <c r="H6958" t="s">
        <v>3633</v>
      </c>
    </row>
    <row r="6959" spans="1:8" hidden="1" x14ac:dyDescent="0.25">
      <c r="A6959" t="s">
        <v>6522</v>
      </c>
      <c r="B6959" t="s">
        <v>6523</v>
      </c>
      <c r="C6959">
        <v>473</v>
      </c>
      <c r="D6959" t="s">
        <v>3639</v>
      </c>
      <c r="E6959">
        <v>69</v>
      </c>
      <c r="F6959">
        <v>117</v>
      </c>
      <c r="G6959">
        <v>4169</v>
      </c>
      <c r="H6959" t="s">
        <v>3640</v>
      </c>
    </row>
    <row r="6960" spans="1:8" hidden="1" x14ac:dyDescent="0.25">
      <c r="A6960" t="s">
        <v>6522</v>
      </c>
      <c r="B6960" t="s">
        <v>6523</v>
      </c>
      <c r="C6960">
        <v>473</v>
      </c>
      <c r="D6960" t="s">
        <v>3630</v>
      </c>
      <c r="E6960">
        <v>319</v>
      </c>
      <c r="F6960">
        <v>473</v>
      </c>
      <c r="G6960">
        <v>5833</v>
      </c>
      <c r="H6960" t="s">
        <v>3631</v>
      </c>
    </row>
    <row r="6961" spans="1:8" x14ac:dyDescent="0.25">
      <c r="A6961" t="s">
        <v>6522</v>
      </c>
      <c r="B6961" t="s">
        <v>6523</v>
      </c>
      <c r="C6961">
        <v>473</v>
      </c>
      <c r="D6961" t="s">
        <v>3632</v>
      </c>
      <c r="E6961">
        <v>127</v>
      </c>
      <c r="F6961">
        <v>230</v>
      </c>
      <c r="G6961">
        <v>6199</v>
      </c>
      <c r="H6961" t="s">
        <v>3633</v>
      </c>
    </row>
    <row r="6962" spans="1:8" hidden="1" x14ac:dyDescent="0.25">
      <c r="A6962" t="s">
        <v>6524</v>
      </c>
      <c r="B6962" t="s">
        <v>6525</v>
      </c>
      <c r="C6962">
        <v>473</v>
      </c>
      <c r="D6962" t="s">
        <v>3639</v>
      </c>
      <c r="E6962">
        <v>69</v>
      </c>
      <c r="F6962">
        <v>117</v>
      </c>
      <c r="G6962">
        <v>4169</v>
      </c>
      <c r="H6962" t="s">
        <v>3640</v>
      </c>
    </row>
    <row r="6963" spans="1:8" hidden="1" x14ac:dyDescent="0.25">
      <c r="A6963" t="s">
        <v>6524</v>
      </c>
      <c r="B6963" t="s">
        <v>6525</v>
      </c>
      <c r="C6963">
        <v>473</v>
      </c>
      <c r="D6963" t="s">
        <v>3630</v>
      </c>
      <c r="E6963">
        <v>319</v>
      </c>
      <c r="F6963">
        <v>473</v>
      </c>
      <c r="G6963">
        <v>5833</v>
      </c>
      <c r="H6963" t="s">
        <v>3631</v>
      </c>
    </row>
    <row r="6964" spans="1:8" x14ac:dyDescent="0.25">
      <c r="A6964" t="s">
        <v>6524</v>
      </c>
      <c r="B6964" t="s">
        <v>6525</v>
      </c>
      <c r="C6964">
        <v>473</v>
      </c>
      <c r="D6964" t="s">
        <v>3632</v>
      </c>
      <c r="E6964">
        <v>127</v>
      </c>
      <c r="F6964">
        <v>230</v>
      </c>
      <c r="G6964">
        <v>6199</v>
      </c>
      <c r="H6964" t="s">
        <v>3633</v>
      </c>
    </row>
    <row r="6965" spans="1:8" hidden="1" x14ac:dyDescent="0.25">
      <c r="A6965" t="s">
        <v>6526</v>
      </c>
      <c r="B6965" t="s">
        <v>6527</v>
      </c>
      <c r="C6965">
        <v>473</v>
      </c>
      <c r="D6965" t="s">
        <v>3639</v>
      </c>
      <c r="E6965">
        <v>69</v>
      </c>
      <c r="F6965">
        <v>117</v>
      </c>
      <c r="G6965">
        <v>4169</v>
      </c>
      <c r="H6965" t="s">
        <v>3640</v>
      </c>
    </row>
    <row r="6966" spans="1:8" hidden="1" x14ac:dyDescent="0.25">
      <c r="A6966" t="s">
        <v>6526</v>
      </c>
      <c r="B6966" t="s">
        <v>6527</v>
      </c>
      <c r="C6966">
        <v>473</v>
      </c>
      <c r="D6966" t="s">
        <v>3630</v>
      </c>
      <c r="E6966">
        <v>319</v>
      </c>
      <c r="F6966">
        <v>473</v>
      </c>
      <c r="G6966">
        <v>5833</v>
      </c>
      <c r="H6966" t="s">
        <v>3631</v>
      </c>
    </row>
    <row r="6967" spans="1:8" x14ac:dyDescent="0.25">
      <c r="A6967" t="s">
        <v>6526</v>
      </c>
      <c r="B6967" t="s">
        <v>6527</v>
      </c>
      <c r="C6967">
        <v>473</v>
      </c>
      <c r="D6967" t="s">
        <v>3632</v>
      </c>
      <c r="E6967">
        <v>127</v>
      </c>
      <c r="F6967">
        <v>230</v>
      </c>
      <c r="G6967">
        <v>6199</v>
      </c>
      <c r="H6967" t="s">
        <v>3633</v>
      </c>
    </row>
    <row r="6968" spans="1:8" hidden="1" x14ac:dyDescent="0.25">
      <c r="A6968" t="s">
        <v>6528</v>
      </c>
      <c r="B6968" t="s">
        <v>6529</v>
      </c>
      <c r="C6968">
        <v>650</v>
      </c>
      <c r="D6968" t="s">
        <v>3630</v>
      </c>
      <c r="E6968">
        <v>421</v>
      </c>
      <c r="F6968">
        <v>586</v>
      </c>
      <c r="G6968">
        <v>5833</v>
      </c>
      <c r="H6968" t="s">
        <v>3631</v>
      </c>
    </row>
    <row r="6969" spans="1:8" x14ac:dyDescent="0.25">
      <c r="A6969" t="s">
        <v>6528</v>
      </c>
      <c r="B6969" t="s">
        <v>6529</v>
      </c>
      <c r="C6969">
        <v>650</v>
      </c>
      <c r="D6969" t="s">
        <v>3632</v>
      </c>
      <c r="E6969">
        <v>124</v>
      </c>
      <c r="F6969">
        <v>187</v>
      </c>
      <c r="G6969">
        <v>6199</v>
      </c>
      <c r="H6969" t="s">
        <v>3633</v>
      </c>
    </row>
    <row r="6970" spans="1:8" x14ac:dyDescent="0.25">
      <c r="A6970" t="s">
        <v>6528</v>
      </c>
      <c r="B6970" t="s">
        <v>6529</v>
      </c>
      <c r="C6970">
        <v>650</v>
      </c>
      <c r="D6970" t="s">
        <v>3632</v>
      </c>
      <c r="E6970">
        <v>189</v>
      </c>
      <c r="F6970">
        <v>260</v>
      </c>
      <c r="G6970">
        <v>6199</v>
      </c>
      <c r="H6970" t="s">
        <v>3633</v>
      </c>
    </row>
    <row r="6971" spans="1:8" x14ac:dyDescent="0.25">
      <c r="A6971" t="s">
        <v>6528</v>
      </c>
      <c r="B6971" t="s">
        <v>6529</v>
      </c>
      <c r="C6971">
        <v>650</v>
      </c>
      <c r="D6971" t="s">
        <v>3632</v>
      </c>
      <c r="E6971">
        <v>264</v>
      </c>
      <c r="F6971">
        <v>341</v>
      </c>
      <c r="G6971">
        <v>6199</v>
      </c>
      <c r="H6971" t="s">
        <v>3633</v>
      </c>
    </row>
    <row r="6972" spans="1:8" hidden="1" x14ac:dyDescent="0.25">
      <c r="A6972" t="s">
        <v>6530</v>
      </c>
      <c r="B6972" t="s">
        <v>6531</v>
      </c>
      <c r="C6972">
        <v>386</v>
      </c>
      <c r="D6972" t="s">
        <v>3639</v>
      </c>
      <c r="E6972">
        <v>20</v>
      </c>
      <c r="F6972">
        <v>65</v>
      </c>
      <c r="G6972">
        <v>4169</v>
      </c>
      <c r="H6972" t="s">
        <v>3640</v>
      </c>
    </row>
    <row r="6973" spans="1:8" hidden="1" x14ac:dyDescent="0.25">
      <c r="A6973" t="s">
        <v>6530</v>
      </c>
      <c r="B6973" t="s">
        <v>6531</v>
      </c>
      <c r="C6973">
        <v>386</v>
      </c>
      <c r="D6973" t="s">
        <v>3630</v>
      </c>
      <c r="E6973">
        <v>224</v>
      </c>
      <c r="F6973">
        <v>384</v>
      </c>
      <c r="G6973">
        <v>5833</v>
      </c>
      <c r="H6973" t="s">
        <v>3631</v>
      </c>
    </row>
    <row r="6974" spans="1:8" x14ac:dyDescent="0.25">
      <c r="A6974" t="s">
        <v>6530</v>
      </c>
      <c r="B6974" t="s">
        <v>6531</v>
      </c>
      <c r="C6974">
        <v>386</v>
      </c>
      <c r="D6974" t="s">
        <v>3632</v>
      </c>
      <c r="E6974">
        <v>93</v>
      </c>
      <c r="F6974">
        <v>154</v>
      </c>
      <c r="G6974">
        <v>6199</v>
      </c>
      <c r="H6974" t="s">
        <v>3633</v>
      </c>
    </row>
    <row r="6975" spans="1:8" hidden="1" x14ac:dyDescent="0.25">
      <c r="A6975" t="s">
        <v>883</v>
      </c>
      <c r="B6975" t="s">
        <v>2182</v>
      </c>
      <c r="C6975">
        <v>512</v>
      </c>
      <c r="D6975" t="s">
        <v>4287</v>
      </c>
      <c r="E6975">
        <v>1</v>
      </c>
      <c r="F6975">
        <v>179</v>
      </c>
      <c r="G6975">
        <v>123</v>
      </c>
    </row>
    <row r="6976" spans="1:8" hidden="1" x14ac:dyDescent="0.25">
      <c r="A6976" t="s">
        <v>883</v>
      </c>
      <c r="B6976" t="s">
        <v>2182</v>
      </c>
      <c r="C6976">
        <v>512</v>
      </c>
      <c r="D6976" t="s">
        <v>3630</v>
      </c>
      <c r="E6976">
        <v>336</v>
      </c>
      <c r="F6976">
        <v>507</v>
      </c>
      <c r="G6976">
        <v>5833</v>
      </c>
      <c r="H6976" t="s">
        <v>3631</v>
      </c>
    </row>
    <row r="6977" spans="1:8" x14ac:dyDescent="0.25">
      <c r="A6977" t="s">
        <v>883</v>
      </c>
      <c r="B6977" t="s">
        <v>2182</v>
      </c>
      <c r="C6977">
        <v>512</v>
      </c>
      <c r="D6977" t="s">
        <v>3632</v>
      </c>
      <c r="E6977">
        <v>180</v>
      </c>
      <c r="F6977">
        <v>275</v>
      </c>
      <c r="G6977">
        <v>6199</v>
      </c>
      <c r="H6977" t="s">
        <v>3633</v>
      </c>
    </row>
    <row r="6978" spans="1:8" hidden="1" x14ac:dyDescent="0.25">
      <c r="A6978" t="s">
        <v>6532</v>
      </c>
      <c r="B6978" t="s">
        <v>6533</v>
      </c>
      <c r="C6978">
        <v>386</v>
      </c>
      <c r="D6978" t="s">
        <v>3639</v>
      </c>
      <c r="E6978">
        <v>20</v>
      </c>
      <c r="F6978">
        <v>65</v>
      </c>
      <c r="G6978">
        <v>4169</v>
      </c>
      <c r="H6978" t="s">
        <v>3640</v>
      </c>
    </row>
    <row r="6979" spans="1:8" hidden="1" x14ac:dyDescent="0.25">
      <c r="A6979" t="s">
        <v>6532</v>
      </c>
      <c r="B6979" t="s">
        <v>6533</v>
      </c>
      <c r="C6979">
        <v>386</v>
      </c>
      <c r="D6979" t="s">
        <v>3630</v>
      </c>
      <c r="E6979">
        <v>224</v>
      </c>
      <c r="F6979">
        <v>384</v>
      </c>
      <c r="G6979">
        <v>5833</v>
      </c>
      <c r="H6979" t="s">
        <v>3631</v>
      </c>
    </row>
    <row r="6980" spans="1:8" x14ac:dyDescent="0.25">
      <c r="A6980" t="s">
        <v>6532</v>
      </c>
      <c r="B6980" t="s">
        <v>6533</v>
      </c>
      <c r="C6980">
        <v>386</v>
      </c>
      <c r="D6980" t="s">
        <v>3632</v>
      </c>
      <c r="E6980">
        <v>93</v>
      </c>
      <c r="F6980">
        <v>154</v>
      </c>
      <c r="G6980">
        <v>6199</v>
      </c>
      <c r="H6980" t="s">
        <v>3633</v>
      </c>
    </row>
    <row r="6981" spans="1:8" hidden="1" x14ac:dyDescent="0.25">
      <c r="A6981" t="s">
        <v>884</v>
      </c>
      <c r="B6981" t="s">
        <v>2183</v>
      </c>
      <c r="C6981">
        <v>512</v>
      </c>
      <c r="D6981" t="s">
        <v>4287</v>
      </c>
      <c r="E6981">
        <v>1</v>
      </c>
      <c r="F6981">
        <v>179</v>
      </c>
      <c r="G6981">
        <v>123</v>
      </c>
    </row>
    <row r="6982" spans="1:8" hidden="1" x14ac:dyDescent="0.25">
      <c r="A6982" t="s">
        <v>884</v>
      </c>
      <c r="B6982" t="s">
        <v>2183</v>
      </c>
      <c r="C6982">
        <v>512</v>
      </c>
      <c r="D6982" t="s">
        <v>3630</v>
      </c>
      <c r="E6982">
        <v>336</v>
      </c>
      <c r="F6982">
        <v>507</v>
      </c>
      <c r="G6982">
        <v>5833</v>
      </c>
      <c r="H6982" t="s">
        <v>3631</v>
      </c>
    </row>
    <row r="6983" spans="1:8" x14ac:dyDescent="0.25">
      <c r="A6983" t="s">
        <v>884</v>
      </c>
      <c r="B6983" t="s">
        <v>2183</v>
      </c>
      <c r="C6983">
        <v>512</v>
      </c>
      <c r="D6983" t="s">
        <v>3632</v>
      </c>
      <c r="E6983">
        <v>180</v>
      </c>
      <c r="F6983">
        <v>275</v>
      </c>
      <c r="G6983">
        <v>6199</v>
      </c>
      <c r="H6983" t="s">
        <v>3633</v>
      </c>
    </row>
    <row r="6984" spans="1:8" hidden="1" x14ac:dyDescent="0.25">
      <c r="A6984" t="s">
        <v>6534</v>
      </c>
      <c r="B6984" t="s">
        <v>6535</v>
      </c>
      <c r="C6984">
        <v>650</v>
      </c>
      <c r="D6984" t="s">
        <v>3630</v>
      </c>
      <c r="E6984">
        <v>421</v>
      </c>
      <c r="F6984">
        <v>586</v>
      </c>
      <c r="G6984">
        <v>5833</v>
      </c>
      <c r="H6984" t="s">
        <v>3631</v>
      </c>
    </row>
    <row r="6985" spans="1:8" x14ac:dyDescent="0.25">
      <c r="A6985" t="s">
        <v>6534</v>
      </c>
      <c r="B6985" t="s">
        <v>6535</v>
      </c>
      <c r="C6985">
        <v>650</v>
      </c>
      <c r="D6985" t="s">
        <v>3632</v>
      </c>
      <c r="E6985">
        <v>124</v>
      </c>
      <c r="F6985">
        <v>187</v>
      </c>
      <c r="G6985">
        <v>6199</v>
      </c>
      <c r="H6985" t="s">
        <v>3633</v>
      </c>
    </row>
    <row r="6986" spans="1:8" x14ac:dyDescent="0.25">
      <c r="A6986" t="s">
        <v>6534</v>
      </c>
      <c r="B6986" t="s">
        <v>6535</v>
      </c>
      <c r="C6986">
        <v>650</v>
      </c>
      <c r="D6986" t="s">
        <v>3632</v>
      </c>
      <c r="E6986">
        <v>189</v>
      </c>
      <c r="F6986">
        <v>260</v>
      </c>
      <c r="G6986">
        <v>6199</v>
      </c>
      <c r="H6986" t="s">
        <v>3633</v>
      </c>
    </row>
    <row r="6987" spans="1:8" x14ac:dyDescent="0.25">
      <c r="A6987" t="s">
        <v>6534</v>
      </c>
      <c r="B6987" t="s">
        <v>6535</v>
      </c>
      <c r="C6987">
        <v>650</v>
      </c>
      <c r="D6987" t="s">
        <v>3632</v>
      </c>
      <c r="E6987">
        <v>264</v>
      </c>
      <c r="F6987">
        <v>341</v>
      </c>
      <c r="G6987">
        <v>6199</v>
      </c>
      <c r="H6987" t="s">
        <v>3633</v>
      </c>
    </row>
    <row r="6988" spans="1:8" hidden="1" x14ac:dyDescent="0.25">
      <c r="A6988" t="s">
        <v>885</v>
      </c>
      <c r="B6988" t="s">
        <v>2184</v>
      </c>
      <c r="C6988">
        <v>505</v>
      </c>
      <c r="D6988" t="s">
        <v>3630</v>
      </c>
      <c r="E6988">
        <v>300</v>
      </c>
      <c r="F6988">
        <v>458</v>
      </c>
      <c r="G6988">
        <v>5833</v>
      </c>
      <c r="H6988" t="s">
        <v>3631</v>
      </c>
    </row>
    <row r="6989" spans="1:8" x14ac:dyDescent="0.25">
      <c r="A6989" t="s">
        <v>885</v>
      </c>
      <c r="B6989" t="s">
        <v>2184</v>
      </c>
      <c r="C6989">
        <v>505</v>
      </c>
      <c r="D6989" t="s">
        <v>3632</v>
      </c>
      <c r="E6989">
        <v>116</v>
      </c>
      <c r="F6989">
        <v>244</v>
      </c>
      <c r="G6989">
        <v>6199</v>
      </c>
      <c r="H6989" t="s">
        <v>3633</v>
      </c>
    </row>
    <row r="6990" spans="1:8" hidden="1" x14ac:dyDescent="0.25">
      <c r="A6990" t="s">
        <v>6536</v>
      </c>
      <c r="B6990" t="s">
        <v>6537</v>
      </c>
      <c r="C6990">
        <v>686</v>
      </c>
      <c r="D6990" t="s">
        <v>3680</v>
      </c>
      <c r="E6990">
        <v>1</v>
      </c>
      <c r="F6990">
        <v>114</v>
      </c>
      <c r="G6990">
        <v>197</v>
      </c>
    </row>
    <row r="6991" spans="1:8" hidden="1" x14ac:dyDescent="0.25">
      <c r="A6991" t="s">
        <v>6536</v>
      </c>
      <c r="B6991" t="s">
        <v>6537</v>
      </c>
      <c r="C6991">
        <v>686</v>
      </c>
      <c r="D6991" t="s">
        <v>3630</v>
      </c>
      <c r="E6991">
        <v>465</v>
      </c>
      <c r="F6991">
        <v>626</v>
      </c>
      <c r="G6991">
        <v>5833</v>
      </c>
      <c r="H6991" t="s">
        <v>3631</v>
      </c>
    </row>
    <row r="6992" spans="1:8" x14ac:dyDescent="0.25">
      <c r="A6992" t="s">
        <v>6536</v>
      </c>
      <c r="B6992" t="s">
        <v>6537</v>
      </c>
      <c r="C6992">
        <v>686</v>
      </c>
      <c r="D6992" t="s">
        <v>3632</v>
      </c>
      <c r="E6992">
        <v>145</v>
      </c>
      <c r="F6992">
        <v>208</v>
      </c>
      <c r="G6992">
        <v>6199</v>
      </c>
      <c r="H6992" t="s">
        <v>3633</v>
      </c>
    </row>
    <row r="6993" spans="1:8" x14ac:dyDescent="0.25">
      <c r="A6993" t="s">
        <v>6536</v>
      </c>
      <c r="B6993" t="s">
        <v>6537</v>
      </c>
      <c r="C6993">
        <v>686</v>
      </c>
      <c r="D6993" t="s">
        <v>3632</v>
      </c>
      <c r="E6993">
        <v>210</v>
      </c>
      <c r="F6993">
        <v>280</v>
      </c>
      <c r="G6993">
        <v>6199</v>
      </c>
      <c r="H6993" t="s">
        <v>3633</v>
      </c>
    </row>
    <row r="6994" spans="1:8" x14ac:dyDescent="0.25">
      <c r="A6994" t="s">
        <v>6536</v>
      </c>
      <c r="B6994" t="s">
        <v>6537</v>
      </c>
      <c r="C6994">
        <v>686</v>
      </c>
      <c r="D6994" t="s">
        <v>3632</v>
      </c>
      <c r="E6994">
        <v>284</v>
      </c>
      <c r="F6994">
        <v>362</v>
      </c>
      <c r="G6994">
        <v>6199</v>
      </c>
      <c r="H6994" t="s">
        <v>3633</v>
      </c>
    </row>
    <row r="6995" spans="1:8" hidden="1" x14ac:dyDescent="0.25">
      <c r="A6995" t="s">
        <v>6538</v>
      </c>
      <c r="B6995" t="s">
        <v>6539</v>
      </c>
      <c r="C6995">
        <v>386</v>
      </c>
      <c r="D6995" t="s">
        <v>3639</v>
      </c>
      <c r="E6995">
        <v>20</v>
      </c>
      <c r="F6995">
        <v>65</v>
      </c>
      <c r="G6995">
        <v>4169</v>
      </c>
      <c r="H6995" t="s">
        <v>3640</v>
      </c>
    </row>
    <row r="6996" spans="1:8" hidden="1" x14ac:dyDescent="0.25">
      <c r="A6996" t="s">
        <v>6538</v>
      </c>
      <c r="B6996" t="s">
        <v>6539</v>
      </c>
      <c r="C6996">
        <v>386</v>
      </c>
      <c r="D6996" t="s">
        <v>3630</v>
      </c>
      <c r="E6996">
        <v>224</v>
      </c>
      <c r="F6996">
        <v>384</v>
      </c>
      <c r="G6996">
        <v>5833</v>
      </c>
      <c r="H6996" t="s">
        <v>3631</v>
      </c>
    </row>
    <row r="6997" spans="1:8" x14ac:dyDescent="0.25">
      <c r="A6997" t="s">
        <v>6538</v>
      </c>
      <c r="B6997" t="s">
        <v>6539</v>
      </c>
      <c r="C6997">
        <v>386</v>
      </c>
      <c r="D6997" t="s">
        <v>3632</v>
      </c>
      <c r="E6997">
        <v>93</v>
      </c>
      <c r="F6997">
        <v>154</v>
      </c>
      <c r="G6997">
        <v>6199</v>
      </c>
      <c r="H6997" t="s">
        <v>3633</v>
      </c>
    </row>
    <row r="6998" spans="1:8" hidden="1" x14ac:dyDescent="0.25">
      <c r="A6998" t="s">
        <v>6540</v>
      </c>
      <c r="B6998" t="s">
        <v>6541</v>
      </c>
      <c r="C6998">
        <v>890</v>
      </c>
      <c r="D6998" t="s">
        <v>6542</v>
      </c>
      <c r="E6998">
        <v>30</v>
      </c>
      <c r="F6998">
        <v>99</v>
      </c>
      <c r="G6998">
        <v>3</v>
      </c>
    </row>
    <row r="6999" spans="1:8" hidden="1" x14ac:dyDescent="0.25">
      <c r="A6999" t="s">
        <v>6540</v>
      </c>
      <c r="B6999" t="s">
        <v>6541</v>
      </c>
      <c r="C6999">
        <v>890</v>
      </c>
      <c r="D6999" t="s">
        <v>6543</v>
      </c>
      <c r="E6999">
        <v>1</v>
      </c>
      <c r="F6999">
        <v>29</v>
      </c>
      <c r="G6999">
        <v>3</v>
      </c>
    </row>
    <row r="7000" spans="1:8" x14ac:dyDescent="0.25">
      <c r="A7000" t="s">
        <v>6540</v>
      </c>
      <c r="B7000" t="s">
        <v>6541</v>
      </c>
      <c r="C7000">
        <v>890</v>
      </c>
      <c r="D7000" t="s">
        <v>3632</v>
      </c>
      <c r="E7000">
        <v>264</v>
      </c>
      <c r="F7000">
        <v>333</v>
      </c>
      <c r="G7000">
        <v>6199</v>
      </c>
      <c r="H7000" t="s">
        <v>3633</v>
      </c>
    </row>
    <row r="7001" spans="1:8" x14ac:dyDescent="0.25">
      <c r="A7001" t="s">
        <v>6540</v>
      </c>
      <c r="B7001" t="s">
        <v>6541</v>
      </c>
      <c r="C7001">
        <v>890</v>
      </c>
      <c r="D7001" t="s">
        <v>3632</v>
      </c>
      <c r="E7001">
        <v>406</v>
      </c>
      <c r="F7001">
        <v>478</v>
      </c>
      <c r="G7001">
        <v>6199</v>
      </c>
      <c r="H7001" t="s">
        <v>3633</v>
      </c>
    </row>
    <row r="7002" spans="1:8" x14ac:dyDescent="0.25">
      <c r="A7002" t="s">
        <v>6540</v>
      </c>
      <c r="B7002" t="s">
        <v>6541</v>
      </c>
      <c r="C7002">
        <v>890</v>
      </c>
      <c r="D7002" t="s">
        <v>3632</v>
      </c>
      <c r="E7002">
        <v>621</v>
      </c>
      <c r="F7002">
        <v>723</v>
      </c>
      <c r="G7002">
        <v>6199</v>
      </c>
      <c r="H7002" t="s">
        <v>3633</v>
      </c>
    </row>
    <row r="7003" spans="1:8" x14ac:dyDescent="0.25">
      <c r="A7003" t="s">
        <v>6540</v>
      </c>
      <c r="B7003" t="s">
        <v>6541</v>
      </c>
      <c r="C7003">
        <v>890</v>
      </c>
      <c r="D7003" t="s">
        <v>3632</v>
      </c>
      <c r="E7003">
        <v>732</v>
      </c>
      <c r="F7003">
        <v>844</v>
      </c>
      <c r="G7003">
        <v>6199</v>
      </c>
      <c r="H7003" t="s">
        <v>3633</v>
      </c>
    </row>
    <row r="7004" spans="1:8" hidden="1" x14ac:dyDescent="0.25">
      <c r="A7004" t="s">
        <v>6544</v>
      </c>
      <c r="B7004" t="s">
        <v>6545</v>
      </c>
      <c r="C7004">
        <v>1005</v>
      </c>
      <c r="D7004" t="s">
        <v>6546</v>
      </c>
      <c r="E7004">
        <v>1</v>
      </c>
      <c r="F7004">
        <v>56</v>
      </c>
      <c r="G7004">
        <v>2</v>
      </c>
    </row>
    <row r="7005" spans="1:8" x14ac:dyDescent="0.25">
      <c r="A7005" t="s">
        <v>6544</v>
      </c>
      <c r="B7005" t="s">
        <v>6545</v>
      </c>
      <c r="C7005">
        <v>1005</v>
      </c>
      <c r="D7005" t="s">
        <v>3632</v>
      </c>
      <c r="E7005">
        <v>286</v>
      </c>
      <c r="F7005">
        <v>382</v>
      </c>
      <c r="G7005">
        <v>6199</v>
      </c>
      <c r="H7005" t="s">
        <v>3633</v>
      </c>
    </row>
    <row r="7006" spans="1:8" x14ac:dyDescent="0.25">
      <c r="A7006" t="s">
        <v>6544</v>
      </c>
      <c r="B7006" t="s">
        <v>6545</v>
      </c>
      <c r="C7006">
        <v>1005</v>
      </c>
      <c r="D7006" t="s">
        <v>3632</v>
      </c>
      <c r="E7006">
        <v>393</v>
      </c>
      <c r="F7006">
        <v>456</v>
      </c>
      <c r="G7006">
        <v>6199</v>
      </c>
      <c r="H7006" t="s">
        <v>3633</v>
      </c>
    </row>
    <row r="7007" spans="1:8" x14ac:dyDescent="0.25">
      <c r="A7007" t="s">
        <v>6544</v>
      </c>
      <c r="B7007" t="s">
        <v>6545</v>
      </c>
      <c r="C7007">
        <v>1005</v>
      </c>
      <c r="D7007" t="s">
        <v>3632</v>
      </c>
      <c r="E7007">
        <v>457</v>
      </c>
      <c r="F7007">
        <v>547</v>
      </c>
      <c r="G7007">
        <v>6199</v>
      </c>
      <c r="H7007" t="s">
        <v>3633</v>
      </c>
    </row>
    <row r="7008" spans="1:8" x14ac:dyDescent="0.25">
      <c r="A7008" t="s">
        <v>6544</v>
      </c>
      <c r="B7008" t="s">
        <v>6545</v>
      </c>
      <c r="C7008">
        <v>1005</v>
      </c>
      <c r="D7008" t="s">
        <v>3632</v>
      </c>
      <c r="E7008">
        <v>730</v>
      </c>
      <c r="F7008">
        <v>826</v>
      </c>
      <c r="G7008">
        <v>6199</v>
      </c>
      <c r="H7008" t="s">
        <v>3633</v>
      </c>
    </row>
    <row r="7009" spans="1:8" x14ac:dyDescent="0.25">
      <c r="A7009" t="s">
        <v>6544</v>
      </c>
      <c r="B7009" t="s">
        <v>6545</v>
      </c>
      <c r="C7009">
        <v>1005</v>
      </c>
      <c r="D7009" t="s">
        <v>3632</v>
      </c>
      <c r="E7009">
        <v>834</v>
      </c>
      <c r="F7009">
        <v>945</v>
      </c>
      <c r="G7009">
        <v>6199</v>
      </c>
      <c r="H7009" t="s">
        <v>3633</v>
      </c>
    </row>
    <row r="7010" spans="1:8" x14ac:dyDescent="0.25">
      <c r="A7010" t="s">
        <v>6547</v>
      </c>
      <c r="B7010" t="s">
        <v>6548</v>
      </c>
      <c r="C7010">
        <v>984</v>
      </c>
      <c r="D7010" t="s">
        <v>3632</v>
      </c>
      <c r="E7010">
        <v>407</v>
      </c>
      <c r="F7010">
        <v>473</v>
      </c>
      <c r="G7010">
        <v>6199</v>
      </c>
      <c r="H7010" t="s">
        <v>3633</v>
      </c>
    </row>
    <row r="7011" spans="1:8" x14ac:dyDescent="0.25">
      <c r="A7011" t="s">
        <v>6547</v>
      </c>
      <c r="B7011" t="s">
        <v>6548</v>
      </c>
      <c r="C7011">
        <v>984</v>
      </c>
      <c r="D7011" t="s">
        <v>3632</v>
      </c>
      <c r="E7011">
        <v>643</v>
      </c>
      <c r="F7011">
        <v>749</v>
      </c>
      <c r="G7011">
        <v>6199</v>
      </c>
      <c r="H7011" t="s">
        <v>3633</v>
      </c>
    </row>
    <row r="7012" spans="1:8" x14ac:dyDescent="0.25">
      <c r="A7012" t="s">
        <v>6547</v>
      </c>
      <c r="B7012" t="s">
        <v>6548</v>
      </c>
      <c r="C7012">
        <v>984</v>
      </c>
      <c r="D7012" t="s">
        <v>3632</v>
      </c>
      <c r="E7012">
        <v>759</v>
      </c>
      <c r="F7012">
        <v>867</v>
      </c>
      <c r="G7012">
        <v>6199</v>
      </c>
      <c r="H7012" t="s">
        <v>3633</v>
      </c>
    </row>
    <row r="7013" spans="1:8" hidden="1" x14ac:dyDescent="0.25">
      <c r="A7013" t="s">
        <v>6549</v>
      </c>
      <c r="B7013" t="s">
        <v>6550</v>
      </c>
      <c r="C7013">
        <v>1261</v>
      </c>
      <c r="D7013" t="s">
        <v>3630</v>
      </c>
      <c r="E7013">
        <v>873</v>
      </c>
      <c r="F7013">
        <v>1049</v>
      </c>
      <c r="G7013">
        <v>5833</v>
      </c>
      <c r="H7013" t="s">
        <v>3631</v>
      </c>
    </row>
    <row r="7014" spans="1:8" x14ac:dyDescent="0.25">
      <c r="A7014" t="s">
        <v>6549</v>
      </c>
      <c r="B7014" t="s">
        <v>6550</v>
      </c>
      <c r="C7014">
        <v>1261</v>
      </c>
      <c r="D7014" t="s">
        <v>3632</v>
      </c>
      <c r="E7014">
        <v>211</v>
      </c>
      <c r="F7014">
        <v>330</v>
      </c>
      <c r="G7014">
        <v>6199</v>
      </c>
      <c r="H7014" t="s">
        <v>3633</v>
      </c>
    </row>
    <row r="7015" spans="1:8" x14ac:dyDescent="0.25">
      <c r="A7015" t="s">
        <v>6549</v>
      </c>
      <c r="B7015" t="s">
        <v>6550</v>
      </c>
      <c r="C7015">
        <v>1261</v>
      </c>
      <c r="D7015" t="s">
        <v>3632</v>
      </c>
      <c r="E7015">
        <v>335</v>
      </c>
      <c r="F7015">
        <v>403</v>
      </c>
      <c r="G7015">
        <v>6199</v>
      </c>
      <c r="H7015" t="s">
        <v>3633</v>
      </c>
    </row>
    <row r="7016" spans="1:8" x14ac:dyDescent="0.25">
      <c r="A7016" t="s">
        <v>6549</v>
      </c>
      <c r="B7016" t="s">
        <v>6550</v>
      </c>
      <c r="C7016">
        <v>1261</v>
      </c>
      <c r="D7016" t="s">
        <v>3632</v>
      </c>
      <c r="E7016">
        <v>407</v>
      </c>
      <c r="F7016">
        <v>481</v>
      </c>
      <c r="G7016">
        <v>6199</v>
      </c>
      <c r="H7016" t="s">
        <v>3633</v>
      </c>
    </row>
    <row r="7017" spans="1:8" x14ac:dyDescent="0.25">
      <c r="A7017" t="s">
        <v>6549</v>
      </c>
      <c r="B7017" t="s">
        <v>6550</v>
      </c>
      <c r="C7017">
        <v>1261</v>
      </c>
      <c r="D7017" t="s">
        <v>3632</v>
      </c>
      <c r="E7017">
        <v>487</v>
      </c>
      <c r="F7017">
        <v>582</v>
      </c>
      <c r="G7017">
        <v>6199</v>
      </c>
      <c r="H7017" t="s">
        <v>3633</v>
      </c>
    </row>
    <row r="7018" spans="1:8" x14ac:dyDescent="0.25">
      <c r="A7018" t="s">
        <v>6549</v>
      </c>
      <c r="B7018" t="s">
        <v>6550</v>
      </c>
      <c r="C7018">
        <v>1261</v>
      </c>
      <c r="D7018" t="s">
        <v>3632</v>
      </c>
      <c r="E7018">
        <v>587</v>
      </c>
      <c r="F7018">
        <v>674</v>
      </c>
      <c r="G7018">
        <v>6199</v>
      </c>
      <c r="H7018" t="s">
        <v>3633</v>
      </c>
    </row>
    <row r="7019" spans="1:8" x14ac:dyDescent="0.25">
      <c r="A7019" t="s">
        <v>6549</v>
      </c>
      <c r="B7019" t="s">
        <v>6550</v>
      </c>
      <c r="C7019">
        <v>1261</v>
      </c>
      <c r="D7019" t="s">
        <v>3632</v>
      </c>
      <c r="E7019">
        <v>680</v>
      </c>
      <c r="F7019">
        <v>764</v>
      </c>
      <c r="G7019">
        <v>6199</v>
      </c>
      <c r="H7019" t="s">
        <v>3633</v>
      </c>
    </row>
    <row r="7020" spans="1:8" hidden="1" x14ac:dyDescent="0.25">
      <c r="A7020" t="s">
        <v>886</v>
      </c>
      <c r="B7020" t="s">
        <v>2185</v>
      </c>
      <c r="C7020">
        <v>822</v>
      </c>
      <c r="D7020" t="s">
        <v>3630</v>
      </c>
      <c r="E7020">
        <v>435</v>
      </c>
      <c r="F7020">
        <v>595</v>
      </c>
      <c r="G7020">
        <v>5833</v>
      </c>
      <c r="H7020" t="s">
        <v>3631</v>
      </c>
    </row>
    <row r="7021" spans="1:8" x14ac:dyDescent="0.25">
      <c r="A7021" t="s">
        <v>886</v>
      </c>
      <c r="B7021" t="s">
        <v>2185</v>
      </c>
      <c r="C7021">
        <v>822</v>
      </c>
      <c r="D7021" t="s">
        <v>3632</v>
      </c>
      <c r="E7021">
        <v>297</v>
      </c>
      <c r="F7021">
        <v>358</v>
      </c>
      <c r="G7021">
        <v>6199</v>
      </c>
      <c r="H7021" t="s">
        <v>3633</v>
      </c>
    </row>
    <row r="7022" spans="1:8" hidden="1" x14ac:dyDescent="0.25">
      <c r="A7022" t="s">
        <v>6551</v>
      </c>
      <c r="B7022" t="s">
        <v>6552</v>
      </c>
      <c r="C7022">
        <v>695</v>
      </c>
      <c r="D7022" t="s">
        <v>4655</v>
      </c>
      <c r="E7022">
        <v>145</v>
      </c>
      <c r="F7022">
        <v>219</v>
      </c>
      <c r="G7022">
        <v>19</v>
      </c>
    </row>
    <row r="7023" spans="1:8" hidden="1" x14ac:dyDescent="0.25">
      <c r="A7023" t="s">
        <v>6551</v>
      </c>
      <c r="B7023" t="s">
        <v>6552</v>
      </c>
      <c r="C7023">
        <v>695</v>
      </c>
      <c r="D7023" t="s">
        <v>3639</v>
      </c>
      <c r="E7023">
        <v>291</v>
      </c>
      <c r="F7023">
        <v>339</v>
      </c>
      <c r="G7023">
        <v>4169</v>
      </c>
      <c r="H7023" t="s">
        <v>3640</v>
      </c>
    </row>
    <row r="7024" spans="1:8" hidden="1" x14ac:dyDescent="0.25">
      <c r="A7024" t="s">
        <v>6551</v>
      </c>
      <c r="B7024" t="s">
        <v>6552</v>
      </c>
      <c r="C7024">
        <v>695</v>
      </c>
      <c r="D7024" t="s">
        <v>3630</v>
      </c>
      <c r="E7024">
        <v>531</v>
      </c>
      <c r="F7024">
        <v>687</v>
      </c>
      <c r="G7024">
        <v>5833</v>
      </c>
      <c r="H7024" t="s">
        <v>3631</v>
      </c>
    </row>
    <row r="7025" spans="1:8" x14ac:dyDescent="0.25">
      <c r="A7025" t="s">
        <v>6551</v>
      </c>
      <c r="B7025" t="s">
        <v>6552</v>
      </c>
      <c r="C7025">
        <v>695</v>
      </c>
      <c r="D7025" t="s">
        <v>3632</v>
      </c>
      <c r="E7025">
        <v>364</v>
      </c>
      <c r="F7025">
        <v>438</v>
      </c>
      <c r="G7025">
        <v>6199</v>
      </c>
      <c r="H7025" t="s">
        <v>3633</v>
      </c>
    </row>
    <row r="7026" spans="1:8" hidden="1" x14ac:dyDescent="0.25">
      <c r="A7026" t="s">
        <v>6553</v>
      </c>
      <c r="B7026" t="s">
        <v>6554</v>
      </c>
      <c r="C7026">
        <v>405</v>
      </c>
      <c r="D7026" t="s">
        <v>3639</v>
      </c>
      <c r="E7026">
        <v>50</v>
      </c>
      <c r="F7026">
        <v>98</v>
      </c>
      <c r="G7026">
        <v>4169</v>
      </c>
      <c r="H7026" t="s">
        <v>3640</v>
      </c>
    </row>
    <row r="7027" spans="1:8" hidden="1" x14ac:dyDescent="0.25">
      <c r="A7027" t="s">
        <v>6553</v>
      </c>
      <c r="B7027" t="s">
        <v>6554</v>
      </c>
      <c r="C7027">
        <v>405</v>
      </c>
      <c r="D7027" t="s">
        <v>3630</v>
      </c>
      <c r="E7027">
        <v>246</v>
      </c>
      <c r="F7027">
        <v>405</v>
      </c>
      <c r="G7027">
        <v>5833</v>
      </c>
      <c r="H7027" t="s">
        <v>3631</v>
      </c>
    </row>
    <row r="7028" spans="1:8" x14ac:dyDescent="0.25">
      <c r="A7028" t="s">
        <v>6553</v>
      </c>
      <c r="B7028" t="s">
        <v>6554</v>
      </c>
      <c r="C7028">
        <v>405</v>
      </c>
      <c r="D7028" t="s">
        <v>3632</v>
      </c>
      <c r="E7028">
        <v>108</v>
      </c>
      <c r="F7028">
        <v>168</v>
      </c>
      <c r="G7028">
        <v>6199</v>
      </c>
      <c r="H7028" t="s">
        <v>3633</v>
      </c>
    </row>
    <row r="7029" spans="1:8" hidden="1" x14ac:dyDescent="0.25">
      <c r="A7029" t="s">
        <v>887</v>
      </c>
      <c r="B7029" t="s">
        <v>2186</v>
      </c>
      <c r="C7029">
        <v>445</v>
      </c>
      <c r="D7029" t="s">
        <v>3630</v>
      </c>
      <c r="E7029">
        <v>269</v>
      </c>
      <c r="F7029">
        <v>429</v>
      </c>
      <c r="G7029">
        <v>5833</v>
      </c>
      <c r="H7029" t="s">
        <v>3631</v>
      </c>
    </row>
    <row r="7030" spans="1:8" x14ac:dyDescent="0.25">
      <c r="A7030" t="s">
        <v>887</v>
      </c>
      <c r="B7030" t="s">
        <v>2186</v>
      </c>
      <c r="C7030">
        <v>445</v>
      </c>
      <c r="D7030" t="s">
        <v>3632</v>
      </c>
      <c r="E7030">
        <v>122</v>
      </c>
      <c r="F7030">
        <v>187</v>
      </c>
      <c r="G7030">
        <v>6199</v>
      </c>
      <c r="H7030" t="s">
        <v>3633</v>
      </c>
    </row>
    <row r="7031" spans="1:8" hidden="1" x14ac:dyDescent="0.25">
      <c r="A7031" t="s">
        <v>888</v>
      </c>
      <c r="B7031" t="s">
        <v>2187</v>
      </c>
      <c r="C7031">
        <v>430</v>
      </c>
      <c r="D7031" t="s">
        <v>3630</v>
      </c>
      <c r="E7031">
        <v>256</v>
      </c>
      <c r="F7031">
        <v>416</v>
      </c>
      <c r="G7031">
        <v>5833</v>
      </c>
      <c r="H7031" t="s">
        <v>3631</v>
      </c>
    </row>
    <row r="7032" spans="1:8" x14ac:dyDescent="0.25">
      <c r="A7032" t="s">
        <v>888</v>
      </c>
      <c r="B7032" t="s">
        <v>2187</v>
      </c>
      <c r="C7032">
        <v>430</v>
      </c>
      <c r="D7032" t="s">
        <v>3632</v>
      </c>
      <c r="E7032">
        <v>120</v>
      </c>
      <c r="F7032">
        <v>185</v>
      </c>
      <c r="G7032">
        <v>6199</v>
      </c>
      <c r="H7032" t="s">
        <v>3633</v>
      </c>
    </row>
    <row r="7033" spans="1:8" hidden="1" x14ac:dyDescent="0.25">
      <c r="A7033" t="s">
        <v>889</v>
      </c>
      <c r="B7033" t="s">
        <v>2188</v>
      </c>
      <c r="C7033">
        <v>562</v>
      </c>
      <c r="D7033" t="s">
        <v>4202</v>
      </c>
      <c r="E7033">
        <v>1</v>
      </c>
      <c r="F7033">
        <v>59</v>
      </c>
      <c r="G7033">
        <v>87</v>
      </c>
    </row>
    <row r="7034" spans="1:8" hidden="1" x14ac:dyDescent="0.25">
      <c r="A7034" t="s">
        <v>889</v>
      </c>
      <c r="B7034" t="s">
        <v>2188</v>
      </c>
      <c r="C7034">
        <v>562</v>
      </c>
      <c r="D7034" t="s">
        <v>3630</v>
      </c>
      <c r="E7034">
        <v>358</v>
      </c>
      <c r="F7034">
        <v>519</v>
      </c>
      <c r="G7034">
        <v>5833</v>
      </c>
      <c r="H7034" t="s">
        <v>3631</v>
      </c>
    </row>
    <row r="7035" spans="1:8" x14ac:dyDescent="0.25">
      <c r="A7035" t="s">
        <v>889</v>
      </c>
      <c r="B7035" t="s">
        <v>2188</v>
      </c>
      <c r="C7035">
        <v>562</v>
      </c>
      <c r="D7035" t="s">
        <v>3632</v>
      </c>
      <c r="E7035">
        <v>180</v>
      </c>
      <c r="F7035">
        <v>303</v>
      </c>
      <c r="G7035">
        <v>6199</v>
      </c>
      <c r="H7035" t="s">
        <v>3633</v>
      </c>
    </row>
    <row r="7036" spans="1:8" hidden="1" x14ac:dyDescent="0.25">
      <c r="A7036" t="s">
        <v>890</v>
      </c>
      <c r="B7036" t="s">
        <v>2189</v>
      </c>
      <c r="C7036">
        <v>497</v>
      </c>
      <c r="D7036" t="s">
        <v>3798</v>
      </c>
      <c r="E7036">
        <v>269</v>
      </c>
      <c r="F7036">
        <v>291</v>
      </c>
      <c r="G7036">
        <v>132</v>
      </c>
    </row>
    <row r="7037" spans="1:8" hidden="1" x14ac:dyDescent="0.25">
      <c r="A7037" t="s">
        <v>890</v>
      </c>
      <c r="B7037" t="s">
        <v>2189</v>
      </c>
      <c r="C7037">
        <v>497</v>
      </c>
      <c r="D7037" t="s">
        <v>3630</v>
      </c>
      <c r="E7037">
        <v>331</v>
      </c>
      <c r="F7037">
        <v>491</v>
      </c>
      <c r="G7037">
        <v>5833</v>
      </c>
      <c r="H7037" t="s">
        <v>3631</v>
      </c>
    </row>
    <row r="7038" spans="1:8" x14ac:dyDescent="0.25">
      <c r="A7038" t="s">
        <v>890</v>
      </c>
      <c r="B7038" t="s">
        <v>2189</v>
      </c>
      <c r="C7038">
        <v>497</v>
      </c>
      <c r="D7038" t="s">
        <v>3632</v>
      </c>
      <c r="E7038">
        <v>177</v>
      </c>
      <c r="F7038">
        <v>268</v>
      </c>
      <c r="G7038">
        <v>6199</v>
      </c>
      <c r="H7038" t="s">
        <v>3633</v>
      </c>
    </row>
    <row r="7039" spans="1:8" hidden="1" x14ac:dyDescent="0.25">
      <c r="A7039" t="s">
        <v>6555</v>
      </c>
      <c r="B7039" t="s">
        <v>6556</v>
      </c>
      <c r="C7039">
        <v>412</v>
      </c>
      <c r="D7039" t="s">
        <v>3639</v>
      </c>
      <c r="E7039">
        <v>46</v>
      </c>
      <c r="F7039">
        <v>89</v>
      </c>
      <c r="G7039">
        <v>4169</v>
      </c>
      <c r="H7039" t="s">
        <v>3640</v>
      </c>
    </row>
    <row r="7040" spans="1:8" hidden="1" x14ac:dyDescent="0.25">
      <c r="A7040" t="s">
        <v>6555</v>
      </c>
      <c r="B7040" t="s">
        <v>6556</v>
      </c>
      <c r="C7040">
        <v>412</v>
      </c>
      <c r="D7040" t="s">
        <v>3630</v>
      </c>
      <c r="E7040">
        <v>250</v>
      </c>
      <c r="F7040">
        <v>410</v>
      </c>
      <c r="G7040">
        <v>5833</v>
      </c>
      <c r="H7040" t="s">
        <v>3631</v>
      </c>
    </row>
    <row r="7041" spans="1:8" x14ac:dyDescent="0.25">
      <c r="A7041" t="s">
        <v>6555</v>
      </c>
      <c r="B7041" t="s">
        <v>6556</v>
      </c>
      <c r="C7041">
        <v>412</v>
      </c>
      <c r="D7041" t="s">
        <v>3632</v>
      </c>
      <c r="E7041">
        <v>119</v>
      </c>
      <c r="F7041">
        <v>180</v>
      </c>
      <c r="G7041">
        <v>6199</v>
      </c>
      <c r="H7041" t="s">
        <v>3633</v>
      </c>
    </row>
    <row r="7042" spans="1:8" hidden="1" x14ac:dyDescent="0.25">
      <c r="A7042" t="s">
        <v>891</v>
      </c>
      <c r="B7042" t="s">
        <v>2190</v>
      </c>
      <c r="C7042">
        <v>562</v>
      </c>
      <c r="D7042" t="s">
        <v>4202</v>
      </c>
      <c r="E7042">
        <v>1</v>
      </c>
      <c r="F7042">
        <v>59</v>
      </c>
      <c r="G7042">
        <v>87</v>
      </c>
    </row>
    <row r="7043" spans="1:8" hidden="1" x14ac:dyDescent="0.25">
      <c r="A7043" t="s">
        <v>891</v>
      </c>
      <c r="B7043" t="s">
        <v>2190</v>
      </c>
      <c r="C7043">
        <v>562</v>
      </c>
      <c r="D7043" t="s">
        <v>3630</v>
      </c>
      <c r="E7043">
        <v>358</v>
      </c>
      <c r="F7043">
        <v>519</v>
      </c>
      <c r="G7043">
        <v>5833</v>
      </c>
      <c r="H7043" t="s">
        <v>3631</v>
      </c>
    </row>
    <row r="7044" spans="1:8" x14ac:dyDescent="0.25">
      <c r="A7044" t="s">
        <v>891</v>
      </c>
      <c r="B7044" t="s">
        <v>2190</v>
      </c>
      <c r="C7044">
        <v>562</v>
      </c>
      <c r="D7044" t="s">
        <v>3632</v>
      </c>
      <c r="E7044">
        <v>180</v>
      </c>
      <c r="F7044">
        <v>303</v>
      </c>
      <c r="G7044">
        <v>6199</v>
      </c>
      <c r="H7044" t="s">
        <v>3633</v>
      </c>
    </row>
    <row r="7045" spans="1:8" hidden="1" x14ac:dyDescent="0.25">
      <c r="A7045" t="s">
        <v>892</v>
      </c>
      <c r="B7045" t="s">
        <v>2191</v>
      </c>
      <c r="C7045">
        <v>497</v>
      </c>
      <c r="D7045" t="s">
        <v>3798</v>
      </c>
      <c r="E7045">
        <v>269</v>
      </c>
      <c r="F7045">
        <v>291</v>
      </c>
      <c r="G7045">
        <v>132</v>
      </c>
    </row>
    <row r="7046" spans="1:8" hidden="1" x14ac:dyDescent="0.25">
      <c r="A7046" t="s">
        <v>892</v>
      </c>
      <c r="B7046" t="s">
        <v>2191</v>
      </c>
      <c r="C7046">
        <v>497</v>
      </c>
      <c r="D7046" t="s">
        <v>3630</v>
      </c>
      <c r="E7046">
        <v>331</v>
      </c>
      <c r="F7046">
        <v>491</v>
      </c>
      <c r="G7046">
        <v>5833</v>
      </c>
      <c r="H7046" t="s">
        <v>3631</v>
      </c>
    </row>
    <row r="7047" spans="1:8" x14ac:dyDescent="0.25">
      <c r="A7047" t="s">
        <v>892</v>
      </c>
      <c r="B7047" t="s">
        <v>2191</v>
      </c>
      <c r="C7047">
        <v>497</v>
      </c>
      <c r="D7047" t="s">
        <v>3632</v>
      </c>
      <c r="E7047">
        <v>177</v>
      </c>
      <c r="F7047">
        <v>268</v>
      </c>
      <c r="G7047">
        <v>6199</v>
      </c>
      <c r="H7047" t="s">
        <v>3633</v>
      </c>
    </row>
    <row r="7048" spans="1:8" hidden="1" x14ac:dyDescent="0.25">
      <c r="A7048" t="s">
        <v>6557</v>
      </c>
      <c r="B7048" t="s">
        <v>6558</v>
      </c>
      <c r="C7048">
        <v>547</v>
      </c>
      <c r="D7048" t="s">
        <v>3639</v>
      </c>
      <c r="E7048">
        <v>160</v>
      </c>
      <c r="F7048">
        <v>208</v>
      </c>
      <c r="G7048">
        <v>4169</v>
      </c>
      <c r="H7048" t="s">
        <v>3640</v>
      </c>
    </row>
    <row r="7049" spans="1:8" hidden="1" x14ac:dyDescent="0.25">
      <c r="A7049" t="s">
        <v>6557</v>
      </c>
      <c r="B7049" t="s">
        <v>6558</v>
      </c>
      <c r="C7049">
        <v>547</v>
      </c>
      <c r="D7049" t="s">
        <v>3630</v>
      </c>
      <c r="E7049">
        <v>385</v>
      </c>
      <c r="F7049">
        <v>544</v>
      </c>
      <c r="G7049">
        <v>5833</v>
      </c>
      <c r="H7049" t="s">
        <v>3631</v>
      </c>
    </row>
    <row r="7050" spans="1:8" x14ac:dyDescent="0.25">
      <c r="A7050" t="s">
        <v>6557</v>
      </c>
      <c r="B7050" t="s">
        <v>6558</v>
      </c>
      <c r="C7050">
        <v>547</v>
      </c>
      <c r="D7050" t="s">
        <v>3632</v>
      </c>
      <c r="E7050">
        <v>233</v>
      </c>
      <c r="F7050">
        <v>298</v>
      </c>
      <c r="G7050">
        <v>6199</v>
      </c>
      <c r="H7050" t="s">
        <v>3633</v>
      </c>
    </row>
    <row r="7051" spans="1:8" hidden="1" x14ac:dyDescent="0.25">
      <c r="A7051" t="s">
        <v>6559</v>
      </c>
      <c r="B7051" t="s">
        <v>6560</v>
      </c>
      <c r="C7051">
        <v>681</v>
      </c>
      <c r="D7051" t="s">
        <v>3630</v>
      </c>
      <c r="E7051">
        <v>453</v>
      </c>
      <c r="F7051">
        <v>614</v>
      </c>
      <c r="G7051">
        <v>5833</v>
      </c>
      <c r="H7051" t="s">
        <v>3631</v>
      </c>
    </row>
    <row r="7052" spans="1:8" x14ac:dyDescent="0.25">
      <c r="A7052" t="s">
        <v>6559</v>
      </c>
      <c r="B7052" t="s">
        <v>6560</v>
      </c>
      <c r="C7052">
        <v>681</v>
      </c>
      <c r="D7052" t="s">
        <v>3632</v>
      </c>
      <c r="E7052">
        <v>129</v>
      </c>
      <c r="F7052">
        <v>192</v>
      </c>
      <c r="G7052">
        <v>6199</v>
      </c>
      <c r="H7052" t="s">
        <v>3633</v>
      </c>
    </row>
    <row r="7053" spans="1:8" x14ac:dyDescent="0.25">
      <c r="A7053" t="s">
        <v>6559</v>
      </c>
      <c r="B7053" t="s">
        <v>6560</v>
      </c>
      <c r="C7053">
        <v>681</v>
      </c>
      <c r="D7053" t="s">
        <v>3632</v>
      </c>
      <c r="E7053">
        <v>194</v>
      </c>
      <c r="F7053">
        <v>264</v>
      </c>
      <c r="G7053">
        <v>6199</v>
      </c>
      <c r="H7053" t="s">
        <v>3633</v>
      </c>
    </row>
    <row r="7054" spans="1:8" x14ac:dyDescent="0.25">
      <c r="A7054" t="s">
        <v>6559</v>
      </c>
      <c r="B7054" t="s">
        <v>6560</v>
      </c>
      <c r="C7054">
        <v>681</v>
      </c>
      <c r="D7054" t="s">
        <v>3632</v>
      </c>
      <c r="E7054">
        <v>269</v>
      </c>
      <c r="F7054">
        <v>349</v>
      </c>
      <c r="G7054">
        <v>6199</v>
      </c>
      <c r="H7054" t="s">
        <v>3633</v>
      </c>
    </row>
    <row r="7055" spans="1:8" hidden="1" x14ac:dyDescent="0.25">
      <c r="A7055" t="s">
        <v>893</v>
      </c>
      <c r="B7055" t="s">
        <v>2192</v>
      </c>
      <c r="C7055">
        <v>518</v>
      </c>
      <c r="D7055" t="s">
        <v>3630</v>
      </c>
      <c r="E7055">
        <v>365</v>
      </c>
      <c r="F7055">
        <v>518</v>
      </c>
      <c r="G7055">
        <v>5833</v>
      </c>
      <c r="H7055" t="s">
        <v>3631</v>
      </c>
    </row>
    <row r="7056" spans="1:8" x14ac:dyDescent="0.25">
      <c r="A7056" t="s">
        <v>893</v>
      </c>
      <c r="B7056" t="s">
        <v>2192</v>
      </c>
      <c r="C7056">
        <v>518</v>
      </c>
      <c r="D7056" t="s">
        <v>3632</v>
      </c>
      <c r="E7056">
        <v>203</v>
      </c>
      <c r="F7056">
        <v>271</v>
      </c>
      <c r="G7056">
        <v>6199</v>
      </c>
      <c r="H7056" t="s">
        <v>3633</v>
      </c>
    </row>
    <row r="7057" spans="1:8" hidden="1" x14ac:dyDescent="0.25">
      <c r="A7057" t="s">
        <v>6561</v>
      </c>
      <c r="B7057" t="s">
        <v>6562</v>
      </c>
      <c r="C7057">
        <v>674</v>
      </c>
      <c r="D7057" t="s">
        <v>3630</v>
      </c>
      <c r="E7057">
        <v>449</v>
      </c>
      <c r="F7057">
        <v>611</v>
      </c>
      <c r="G7057">
        <v>5833</v>
      </c>
      <c r="H7057" t="s">
        <v>3631</v>
      </c>
    </row>
    <row r="7058" spans="1:8" x14ac:dyDescent="0.25">
      <c r="A7058" t="s">
        <v>6561</v>
      </c>
      <c r="B7058" t="s">
        <v>6562</v>
      </c>
      <c r="C7058">
        <v>674</v>
      </c>
      <c r="D7058" t="s">
        <v>3632</v>
      </c>
      <c r="E7058">
        <v>126</v>
      </c>
      <c r="F7058">
        <v>189</v>
      </c>
      <c r="G7058">
        <v>6199</v>
      </c>
      <c r="H7058" t="s">
        <v>3633</v>
      </c>
    </row>
    <row r="7059" spans="1:8" x14ac:dyDescent="0.25">
      <c r="A7059" t="s">
        <v>6561</v>
      </c>
      <c r="B7059" t="s">
        <v>6562</v>
      </c>
      <c r="C7059">
        <v>674</v>
      </c>
      <c r="D7059" t="s">
        <v>3632</v>
      </c>
      <c r="E7059">
        <v>191</v>
      </c>
      <c r="F7059">
        <v>262</v>
      </c>
      <c r="G7059">
        <v>6199</v>
      </c>
      <c r="H7059" t="s">
        <v>3633</v>
      </c>
    </row>
    <row r="7060" spans="1:8" x14ac:dyDescent="0.25">
      <c r="A7060" t="s">
        <v>6561</v>
      </c>
      <c r="B7060" t="s">
        <v>6562</v>
      </c>
      <c r="C7060">
        <v>674</v>
      </c>
      <c r="D7060" t="s">
        <v>3632</v>
      </c>
      <c r="E7060">
        <v>266</v>
      </c>
      <c r="F7060">
        <v>343</v>
      </c>
      <c r="G7060">
        <v>6199</v>
      </c>
      <c r="H7060" t="s">
        <v>3633</v>
      </c>
    </row>
    <row r="7061" spans="1:8" hidden="1" x14ac:dyDescent="0.25">
      <c r="A7061" t="s">
        <v>6563</v>
      </c>
      <c r="B7061" t="s">
        <v>6564</v>
      </c>
      <c r="C7061">
        <v>571</v>
      </c>
      <c r="D7061" t="s">
        <v>3691</v>
      </c>
      <c r="E7061">
        <v>65</v>
      </c>
      <c r="F7061">
        <v>113</v>
      </c>
      <c r="G7061">
        <v>106</v>
      </c>
    </row>
    <row r="7062" spans="1:8" hidden="1" x14ac:dyDescent="0.25">
      <c r="A7062" t="s">
        <v>6563</v>
      </c>
      <c r="B7062" t="s">
        <v>6564</v>
      </c>
      <c r="C7062">
        <v>571</v>
      </c>
      <c r="D7062" t="s">
        <v>3639</v>
      </c>
      <c r="E7062">
        <v>181</v>
      </c>
      <c r="F7062">
        <v>229</v>
      </c>
      <c r="G7062">
        <v>4169</v>
      </c>
      <c r="H7062" t="s">
        <v>3640</v>
      </c>
    </row>
    <row r="7063" spans="1:8" hidden="1" x14ac:dyDescent="0.25">
      <c r="A7063" t="s">
        <v>6563</v>
      </c>
      <c r="B7063" t="s">
        <v>6564</v>
      </c>
      <c r="C7063">
        <v>571</v>
      </c>
      <c r="D7063" t="s">
        <v>3630</v>
      </c>
      <c r="E7063">
        <v>411</v>
      </c>
      <c r="F7063">
        <v>570</v>
      </c>
      <c r="G7063">
        <v>5833</v>
      </c>
      <c r="H7063" t="s">
        <v>3631</v>
      </c>
    </row>
    <row r="7064" spans="1:8" x14ac:dyDescent="0.25">
      <c r="A7064" t="s">
        <v>6563</v>
      </c>
      <c r="B7064" t="s">
        <v>6564</v>
      </c>
      <c r="C7064">
        <v>571</v>
      </c>
      <c r="D7064" t="s">
        <v>3632</v>
      </c>
      <c r="E7064">
        <v>254</v>
      </c>
      <c r="F7064">
        <v>320</v>
      </c>
      <c r="G7064">
        <v>6199</v>
      </c>
      <c r="H7064" t="s">
        <v>3633</v>
      </c>
    </row>
    <row r="7065" spans="1:8" hidden="1" x14ac:dyDescent="0.25">
      <c r="A7065" t="s">
        <v>894</v>
      </c>
      <c r="B7065" t="s">
        <v>2193</v>
      </c>
      <c r="C7065">
        <v>713</v>
      </c>
      <c r="D7065" t="s">
        <v>6565</v>
      </c>
      <c r="E7065">
        <v>1</v>
      </c>
      <c r="F7065">
        <v>109</v>
      </c>
      <c r="G7065">
        <v>114</v>
      </c>
    </row>
    <row r="7066" spans="1:8" hidden="1" x14ac:dyDescent="0.25">
      <c r="A7066" t="s">
        <v>894</v>
      </c>
      <c r="B7066" t="s">
        <v>2193</v>
      </c>
      <c r="C7066">
        <v>713</v>
      </c>
      <c r="D7066" t="s">
        <v>3630</v>
      </c>
      <c r="E7066">
        <v>392</v>
      </c>
      <c r="F7066">
        <v>550</v>
      </c>
      <c r="G7066">
        <v>5833</v>
      </c>
      <c r="H7066" t="s">
        <v>3631</v>
      </c>
    </row>
    <row r="7067" spans="1:8" x14ac:dyDescent="0.25">
      <c r="A7067" t="s">
        <v>894</v>
      </c>
      <c r="B7067" t="s">
        <v>2193</v>
      </c>
      <c r="C7067">
        <v>713</v>
      </c>
      <c r="D7067" t="s">
        <v>3632</v>
      </c>
      <c r="E7067">
        <v>195</v>
      </c>
      <c r="F7067">
        <v>328</v>
      </c>
      <c r="G7067">
        <v>6199</v>
      </c>
      <c r="H7067" t="s">
        <v>3633</v>
      </c>
    </row>
    <row r="7068" spans="1:8" hidden="1" x14ac:dyDescent="0.25">
      <c r="A7068" t="s">
        <v>6566</v>
      </c>
      <c r="B7068" t="s">
        <v>6567</v>
      </c>
      <c r="C7068">
        <v>623</v>
      </c>
      <c r="D7068" t="s">
        <v>3630</v>
      </c>
      <c r="E7068">
        <v>419</v>
      </c>
      <c r="F7068">
        <v>580</v>
      </c>
      <c r="G7068">
        <v>5833</v>
      </c>
      <c r="H7068" t="s">
        <v>3631</v>
      </c>
    </row>
    <row r="7069" spans="1:8" x14ac:dyDescent="0.25">
      <c r="A7069" t="s">
        <v>6566</v>
      </c>
      <c r="B7069" t="s">
        <v>6567</v>
      </c>
      <c r="C7069">
        <v>623</v>
      </c>
      <c r="D7069" t="s">
        <v>3632</v>
      </c>
      <c r="E7069">
        <v>121</v>
      </c>
      <c r="F7069">
        <v>181</v>
      </c>
      <c r="G7069">
        <v>6199</v>
      </c>
      <c r="H7069" t="s">
        <v>3633</v>
      </c>
    </row>
    <row r="7070" spans="1:8" x14ac:dyDescent="0.25">
      <c r="A7070" t="s">
        <v>6566</v>
      </c>
      <c r="B7070" t="s">
        <v>6567</v>
      </c>
      <c r="C7070">
        <v>623</v>
      </c>
      <c r="D7070" t="s">
        <v>3632</v>
      </c>
      <c r="E7070">
        <v>184</v>
      </c>
      <c r="F7070">
        <v>258</v>
      </c>
      <c r="G7070">
        <v>6199</v>
      </c>
      <c r="H7070" t="s">
        <v>3633</v>
      </c>
    </row>
    <row r="7071" spans="1:8" x14ac:dyDescent="0.25">
      <c r="A7071" t="s">
        <v>6566</v>
      </c>
      <c r="B7071" t="s">
        <v>6567</v>
      </c>
      <c r="C7071">
        <v>623</v>
      </c>
      <c r="D7071" t="s">
        <v>3632</v>
      </c>
      <c r="E7071">
        <v>262</v>
      </c>
      <c r="F7071">
        <v>334</v>
      </c>
      <c r="G7071">
        <v>6199</v>
      </c>
      <c r="H7071" t="s">
        <v>3633</v>
      </c>
    </row>
    <row r="7072" spans="1:8" hidden="1" x14ac:dyDescent="0.25">
      <c r="A7072" t="s">
        <v>895</v>
      </c>
      <c r="B7072" t="s">
        <v>2194</v>
      </c>
      <c r="C7072">
        <v>716</v>
      </c>
      <c r="D7072" t="s">
        <v>6020</v>
      </c>
      <c r="E7072">
        <v>1</v>
      </c>
      <c r="F7072">
        <v>59</v>
      </c>
      <c r="G7072">
        <v>4</v>
      </c>
    </row>
    <row r="7073" spans="1:8" hidden="1" x14ac:dyDescent="0.25">
      <c r="A7073" t="s">
        <v>895</v>
      </c>
      <c r="B7073" t="s">
        <v>2194</v>
      </c>
      <c r="C7073">
        <v>716</v>
      </c>
      <c r="D7073" t="s">
        <v>3630</v>
      </c>
      <c r="E7073">
        <v>393</v>
      </c>
      <c r="F7073">
        <v>553</v>
      </c>
      <c r="G7073">
        <v>5833</v>
      </c>
      <c r="H7073" t="s">
        <v>3631</v>
      </c>
    </row>
    <row r="7074" spans="1:8" x14ac:dyDescent="0.25">
      <c r="A7074" t="s">
        <v>895</v>
      </c>
      <c r="B7074" t="s">
        <v>2194</v>
      </c>
      <c r="C7074">
        <v>716</v>
      </c>
      <c r="D7074" t="s">
        <v>3632</v>
      </c>
      <c r="E7074">
        <v>201</v>
      </c>
      <c r="F7074">
        <v>335</v>
      </c>
      <c r="G7074">
        <v>6199</v>
      </c>
      <c r="H7074" t="s">
        <v>3633</v>
      </c>
    </row>
    <row r="7075" spans="1:8" hidden="1" x14ac:dyDescent="0.25">
      <c r="A7075" t="s">
        <v>6568</v>
      </c>
      <c r="B7075" t="s">
        <v>6569</v>
      </c>
      <c r="C7075">
        <v>696</v>
      </c>
      <c r="D7075" t="s">
        <v>3657</v>
      </c>
      <c r="E7075">
        <v>30</v>
      </c>
      <c r="F7075">
        <v>123</v>
      </c>
      <c r="G7075">
        <v>2653</v>
      </c>
      <c r="H7075" t="s">
        <v>3658</v>
      </c>
    </row>
    <row r="7076" spans="1:8" hidden="1" x14ac:dyDescent="0.25">
      <c r="A7076" t="s">
        <v>6568</v>
      </c>
      <c r="B7076" t="s">
        <v>6569</v>
      </c>
      <c r="C7076">
        <v>696</v>
      </c>
      <c r="D7076" t="s">
        <v>3639</v>
      </c>
      <c r="E7076">
        <v>305</v>
      </c>
      <c r="F7076">
        <v>353</v>
      </c>
      <c r="G7076">
        <v>4169</v>
      </c>
      <c r="H7076" t="s">
        <v>3640</v>
      </c>
    </row>
    <row r="7077" spans="1:8" hidden="1" x14ac:dyDescent="0.25">
      <c r="A7077" t="s">
        <v>6568</v>
      </c>
      <c r="B7077" t="s">
        <v>6569</v>
      </c>
      <c r="C7077">
        <v>696</v>
      </c>
      <c r="D7077" t="s">
        <v>3630</v>
      </c>
      <c r="E7077">
        <v>531</v>
      </c>
      <c r="F7077">
        <v>688</v>
      </c>
      <c r="G7077">
        <v>5833</v>
      </c>
      <c r="H7077" t="s">
        <v>3631</v>
      </c>
    </row>
    <row r="7078" spans="1:8" x14ac:dyDescent="0.25">
      <c r="A7078" t="s">
        <v>6568</v>
      </c>
      <c r="B7078" t="s">
        <v>6569</v>
      </c>
      <c r="C7078">
        <v>696</v>
      </c>
      <c r="D7078" t="s">
        <v>3632</v>
      </c>
      <c r="E7078">
        <v>378</v>
      </c>
      <c r="F7078">
        <v>445</v>
      </c>
      <c r="G7078">
        <v>6199</v>
      </c>
      <c r="H7078" t="s">
        <v>3633</v>
      </c>
    </row>
    <row r="7079" spans="1:8" hidden="1" x14ac:dyDescent="0.25">
      <c r="A7079" t="s">
        <v>6570</v>
      </c>
      <c r="B7079" t="s">
        <v>6571</v>
      </c>
      <c r="C7079">
        <v>786</v>
      </c>
      <c r="D7079" t="s">
        <v>3630</v>
      </c>
      <c r="E7079">
        <v>549</v>
      </c>
      <c r="F7079">
        <v>715</v>
      </c>
      <c r="G7079">
        <v>5833</v>
      </c>
      <c r="H7079" t="s">
        <v>3631</v>
      </c>
    </row>
    <row r="7080" spans="1:8" x14ac:dyDescent="0.25">
      <c r="A7080" t="s">
        <v>6570</v>
      </c>
      <c r="B7080" t="s">
        <v>6571</v>
      </c>
      <c r="C7080">
        <v>786</v>
      </c>
      <c r="D7080" t="s">
        <v>3632</v>
      </c>
      <c r="E7080">
        <v>196</v>
      </c>
      <c r="F7080">
        <v>257</v>
      </c>
      <c r="G7080">
        <v>6199</v>
      </c>
      <c r="H7080" t="s">
        <v>3633</v>
      </c>
    </row>
    <row r="7081" spans="1:8" x14ac:dyDescent="0.25">
      <c r="A7081" t="s">
        <v>6570</v>
      </c>
      <c r="B7081" t="s">
        <v>6571</v>
      </c>
      <c r="C7081">
        <v>786</v>
      </c>
      <c r="D7081" t="s">
        <v>3632</v>
      </c>
      <c r="E7081">
        <v>259</v>
      </c>
      <c r="F7081">
        <v>328</v>
      </c>
      <c r="G7081">
        <v>6199</v>
      </c>
      <c r="H7081" t="s">
        <v>3633</v>
      </c>
    </row>
    <row r="7082" spans="1:8" x14ac:dyDescent="0.25">
      <c r="A7082" t="s">
        <v>6570</v>
      </c>
      <c r="B7082" t="s">
        <v>6571</v>
      </c>
      <c r="C7082">
        <v>786</v>
      </c>
      <c r="D7082" t="s">
        <v>3632</v>
      </c>
      <c r="E7082">
        <v>332</v>
      </c>
      <c r="F7082">
        <v>465</v>
      </c>
      <c r="G7082">
        <v>6199</v>
      </c>
      <c r="H7082" t="s">
        <v>3633</v>
      </c>
    </row>
    <row r="7083" spans="1:8" hidden="1" x14ac:dyDescent="0.25">
      <c r="A7083" t="s">
        <v>896</v>
      </c>
      <c r="B7083" t="s">
        <v>2195</v>
      </c>
      <c r="C7083">
        <v>253</v>
      </c>
      <c r="D7083" t="s">
        <v>3630</v>
      </c>
      <c r="E7083">
        <v>112</v>
      </c>
      <c r="F7083">
        <v>230</v>
      </c>
      <c r="G7083">
        <v>5833</v>
      </c>
      <c r="H7083" t="s">
        <v>3631</v>
      </c>
    </row>
    <row r="7084" spans="1:8" x14ac:dyDescent="0.25">
      <c r="A7084" t="s">
        <v>896</v>
      </c>
      <c r="B7084" t="s">
        <v>2195</v>
      </c>
      <c r="C7084">
        <v>253</v>
      </c>
      <c r="D7084" t="s">
        <v>3632</v>
      </c>
      <c r="E7084">
        <v>22</v>
      </c>
      <c r="F7084">
        <v>81</v>
      </c>
      <c r="G7084">
        <v>6199</v>
      </c>
      <c r="H7084" t="s">
        <v>3633</v>
      </c>
    </row>
    <row r="7085" spans="1:8" hidden="1" x14ac:dyDescent="0.25">
      <c r="A7085" t="s">
        <v>6572</v>
      </c>
      <c r="B7085" t="s">
        <v>6573</v>
      </c>
      <c r="C7085">
        <v>787</v>
      </c>
      <c r="D7085" t="s">
        <v>3630</v>
      </c>
      <c r="E7085">
        <v>499</v>
      </c>
      <c r="F7085">
        <v>672</v>
      </c>
      <c r="G7085">
        <v>5833</v>
      </c>
      <c r="H7085" t="s">
        <v>3631</v>
      </c>
    </row>
    <row r="7086" spans="1:8" x14ac:dyDescent="0.25">
      <c r="A7086" t="s">
        <v>6572</v>
      </c>
      <c r="B7086" t="s">
        <v>6573</v>
      </c>
      <c r="C7086">
        <v>787</v>
      </c>
      <c r="D7086" t="s">
        <v>3632</v>
      </c>
      <c r="E7086">
        <v>124</v>
      </c>
      <c r="F7086">
        <v>184</v>
      </c>
      <c r="G7086">
        <v>6199</v>
      </c>
      <c r="H7086" t="s">
        <v>3633</v>
      </c>
    </row>
    <row r="7087" spans="1:8" x14ac:dyDescent="0.25">
      <c r="A7087" t="s">
        <v>6572</v>
      </c>
      <c r="B7087" t="s">
        <v>6573</v>
      </c>
      <c r="C7087">
        <v>787</v>
      </c>
      <c r="D7087" t="s">
        <v>3632</v>
      </c>
      <c r="E7087">
        <v>187</v>
      </c>
      <c r="F7087">
        <v>259</v>
      </c>
      <c r="G7087">
        <v>6199</v>
      </c>
      <c r="H7087" t="s">
        <v>3633</v>
      </c>
    </row>
    <row r="7088" spans="1:8" x14ac:dyDescent="0.25">
      <c r="A7088" t="s">
        <v>6572</v>
      </c>
      <c r="B7088" t="s">
        <v>6573</v>
      </c>
      <c r="C7088">
        <v>787</v>
      </c>
      <c r="D7088" t="s">
        <v>3632</v>
      </c>
      <c r="E7088">
        <v>263</v>
      </c>
      <c r="F7088">
        <v>403</v>
      </c>
      <c r="G7088">
        <v>6199</v>
      </c>
      <c r="H7088" t="s">
        <v>3633</v>
      </c>
    </row>
    <row r="7089" spans="1:8" hidden="1" x14ac:dyDescent="0.25">
      <c r="A7089" t="s">
        <v>6574</v>
      </c>
      <c r="B7089" t="s">
        <v>6575</v>
      </c>
      <c r="C7089">
        <v>847</v>
      </c>
      <c r="D7089" t="s">
        <v>4471</v>
      </c>
      <c r="E7089">
        <v>712</v>
      </c>
      <c r="F7089">
        <v>837</v>
      </c>
      <c r="G7089">
        <v>1118</v>
      </c>
      <c r="H7089" t="s">
        <v>4472</v>
      </c>
    </row>
    <row r="7090" spans="1:8" hidden="1" x14ac:dyDescent="0.25">
      <c r="A7090" t="s">
        <v>6574</v>
      </c>
      <c r="B7090" t="s">
        <v>6575</v>
      </c>
      <c r="C7090">
        <v>847</v>
      </c>
      <c r="D7090" t="s">
        <v>3639</v>
      </c>
      <c r="E7090">
        <v>221</v>
      </c>
      <c r="F7090">
        <v>272</v>
      </c>
      <c r="G7090">
        <v>4169</v>
      </c>
      <c r="H7090" t="s">
        <v>3640</v>
      </c>
    </row>
    <row r="7091" spans="1:8" hidden="1" x14ac:dyDescent="0.25">
      <c r="A7091" t="s">
        <v>6574</v>
      </c>
      <c r="B7091" t="s">
        <v>6575</v>
      </c>
      <c r="C7091">
        <v>847</v>
      </c>
      <c r="D7091" t="s">
        <v>3630</v>
      </c>
      <c r="E7091">
        <v>444</v>
      </c>
      <c r="F7091">
        <v>608</v>
      </c>
      <c r="G7091">
        <v>5833</v>
      </c>
      <c r="H7091" t="s">
        <v>3631</v>
      </c>
    </row>
    <row r="7092" spans="1:8" x14ac:dyDescent="0.25">
      <c r="A7092" t="s">
        <v>6574</v>
      </c>
      <c r="B7092" t="s">
        <v>6575</v>
      </c>
      <c r="C7092">
        <v>847</v>
      </c>
      <c r="D7092" t="s">
        <v>3632</v>
      </c>
      <c r="E7092">
        <v>285</v>
      </c>
      <c r="F7092">
        <v>345</v>
      </c>
      <c r="G7092">
        <v>6199</v>
      </c>
      <c r="H7092" t="s">
        <v>3633</v>
      </c>
    </row>
    <row r="7093" spans="1:8" hidden="1" x14ac:dyDescent="0.25">
      <c r="A7093" t="s">
        <v>6576</v>
      </c>
      <c r="B7093" t="s">
        <v>6577</v>
      </c>
      <c r="C7093">
        <v>658</v>
      </c>
      <c r="D7093" t="s">
        <v>3638</v>
      </c>
      <c r="E7093">
        <v>151</v>
      </c>
      <c r="F7093">
        <v>189</v>
      </c>
      <c r="G7093">
        <v>16</v>
      </c>
    </row>
    <row r="7094" spans="1:8" hidden="1" x14ac:dyDescent="0.25">
      <c r="A7094" t="s">
        <v>6576</v>
      </c>
      <c r="B7094" t="s">
        <v>6577</v>
      </c>
      <c r="C7094">
        <v>658</v>
      </c>
      <c r="D7094" t="s">
        <v>3639</v>
      </c>
      <c r="E7094">
        <v>197</v>
      </c>
      <c r="F7094">
        <v>245</v>
      </c>
      <c r="G7094">
        <v>4169</v>
      </c>
      <c r="H7094" t="s">
        <v>3640</v>
      </c>
    </row>
    <row r="7095" spans="1:8" hidden="1" x14ac:dyDescent="0.25">
      <c r="A7095" t="s">
        <v>6576</v>
      </c>
      <c r="B7095" t="s">
        <v>6577</v>
      </c>
      <c r="C7095">
        <v>658</v>
      </c>
      <c r="D7095" t="s">
        <v>3630</v>
      </c>
      <c r="E7095">
        <v>445</v>
      </c>
      <c r="F7095">
        <v>600</v>
      </c>
      <c r="G7095">
        <v>5833</v>
      </c>
      <c r="H7095" t="s">
        <v>3631</v>
      </c>
    </row>
    <row r="7096" spans="1:8" x14ac:dyDescent="0.25">
      <c r="A7096" t="s">
        <v>6576</v>
      </c>
      <c r="B7096" t="s">
        <v>6577</v>
      </c>
      <c r="C7096">
        <v>658</v>
      </c>
      <c r="D7096" t="s">
        <v>3632</v>
      </c>
      <c r="E7096">
        <v>270</v>
      </c>
      <c r="F7096">
        <v>337</v>
      </c>
      <c r="G7096">
        <v>6199</v>
      </c>
      <c r="H7096" t="s">
        <v>3633</v>
      </c>
    </row>
    <row r="7097" spans="1:8" hidden="1" x14ac:dyDescent="0.25">
      <c r="A7097" t="s">
        <v>6578</v>
      </c>
      <c r="B7097" t="s">
        <v>6579</v>
      </c>
      <c r="C7097">
        <v>596</v>
      </c>
      <c r="D7097" t="s">
        <v>3630</v>
      </c>
      <c r="E7097">
        <v>435</v>
      </c>
      <c r="F7097">
        <v>593</v>
      </c>
      <c r="G7097">
        <v>5833</v>
      </c>
      <c r="H7097" t="s">
        <v>3631</v>
      </c>
    </row>
    <row r="7098" spans="1:8" x14ac:dyDescent="0.25">
      <c r="A7098" t="s">
        <v>6578</v>
      </c>
      <c r="B7098" t="s">
        <v>6579</v>
      </c>
      <c r="C7098">
        <v>596</v>
      </c>
      <c r="D7098" t="s">
        <v>3632</v>
      </c>
      <c r="E7098">
        <v>110</v>
      </c>
      <c r="F7098">
        <v>173</v>
      </c>
      <c r="G7098">
        <v>6199</v>
      </c>
      <c r="H7098" t="s">
        <v>3633</v>
      </c>
    </row>
    <row r="7099" spans="1:8" x14ac:dyDescent="0.25">
      <c r="A7099" t="s">
        <v>6578</v>
      </c>
      <c r="B7099" t="s">
        <v>6579</v>
      </c>
      <c r="C7099">
        <v>596</v>
      </c>
      <c r="D7099" t="s">
        <v>3632</v>
      </c>
      <c r="E7099">
        <v>179</v>
      </c>
      <c r="F7099">
        <v>344</v>
      </c>
      <c r="G7099">
        <v>6199</v>
      </c>
      <c r="H7099" t="s">
        <v>3633</v>
      </c>
    </row>
    <row r="7100" spans="1:8" hidden="1" x14ac:dyDescent="0.25">
      <c r="A7100" t="s">
        <v>897</v>
      </c>
      <c r="B7100" t="s">
        <v>2196</v>
      </c>
      <c r="C7100">
        <v>697</v>
      </c>
      <c r="D7100" t="s">
        <v>3630</v>
      </c>
      <c r="E7100">
        <v>392</v>
      </c>
      <c r="F7100">
        <v>555</v>
      </c>
      <c r="G7100">
        <v>5833</v>
      </c>
      <c r="H7100" t="s">
        <v>3631</v>
      </c>
    </row>
    <row r="7101" spans="1:8" x14ac:dyDescent="0.25">
      <c r="A7101" t="s">
        <v>897</v>
      </c>
      <c r="B7101" t="s">
        <v>2196</v>
      </c>
      <c r="C7101">
        <v>697</v>
      </c>
      <c r="D7101" t="s">
        <v>3632</v>
      </c>
      <c r="E7101">
        <v>265</v>
      </c>
      <c r="F7101">
        <v>325</v>
      </c>
      <c r="G7101">
        <v>6199</v>
      </c>
      <c r="H7101" t="s">
        <v>3633</v>
      </c>
    </row>
    <row r="7102" spans="1:8" hidden="1" x14ac:dyDescent="0.25">
      <c r="A7102" t="s">
        <v>6580</v>
      </c>
      <c r="B7102" t="s">
        <v>6581</v>
      </c>
      <c r="C7102">
        <v>704</v>
      </c>
      <c r="D7102" t="s">
        <v>3639</v>
      </c>
      <c r="E7102">
        <v>303</v>
      </c>
      <c r="F7102">
        <v>351</v>
      </c>
      <c r="G7102">
        <v>4169</v>
      </c>
      <c r="H7102" t="s">
        <v>3640</v>
      </c>
    </row>
    <row r="7103" spans="1:8" hidden="1" x14ac:dyDescent="0.25">
      <c r="A7103" t="s">
        <v>6580</v>
      </c>
      <c r="B7103" t="s">
        <v>6581</v>
      </c>
      <c r="C7103">
        <v>704</v>
      </c>
      <c r="D7103" t="s">
        <v>3630</v>
      </c>
      <c r="E7103">
        <v>546</v>
      </c>
      <c r="F7103">
        <v>703</v>
      </c>
      <c r="G7103">
        <v>5833</v>
      </c>
      <c r="H7103" t="s">
        <v>3631</v>
      </c>
    </row>
    <row r="7104" spans="1:8" x14ac:dyDescent="0.25">
      <c r="A7104" t="s">
        <v>6580</v>
      </c>
      <c r="B7104" t="s">
        <v>6581</v>
      </c>
      <c r="C7104">
        <v>704</v>
      </c>
      <c r="D7104" t="s">
        <v>3632</v>
      </c>
      <c r="E7104">
        <v>379</v>
      </c>
      <c r="F7104">
        <v>446</v>
      </c>
      <c r="G7104">
        <v>6199</v>
      </c>
      <c r="H7104" t="s">
        <v>3633</v>
      </c>
    </row>
    <row r="7105" spans="1:8" hidden="1" x14ac:dyDescent="0.25">
      <c r="A7105" t="s">
        <v>6582</v>
      </c>
      <c r="B7105" t="s">
        <v>6583</v>
      </c>
      <c r="C7105">
        <v>706</v>
      </c>
      <c r="D7105" t="s">
        <v>3657</v>
      </c>
      <c r="E7105">
        <v>30</v>
      </c>
      <c r="F7105">
        <v>123</v>
      </c>
      <c r="G7105">
        <v>2653</v>
      </c>
      <c r="H7105" t="s">
        <v>3658</v>
      </c>
    </row>
    <row r="7106" spans="1:8" hidden="1" x14ac:dyDescent="0.25">
      <c r="A7106" t="s">
        <v>6582</v>
      </c>
      <c r="B7106" t="s">
        <v>6583</v>
      </c>
      <c r="C7106">
        <v>706</v>
      </c>
      <c r="D7106" t="s">
        <v>3639</v>
      </c>
      <c r="E7106">
        <v>301</v>
      </c>
      <c r="F7106">
        <v>349</v>
      </c>
      <c r="G7106">
        <v>4169</v>
      </c>
      <c r="H7106" t="s">
        <v>3640</v>
      </c>
    </row>
    <row r="7107" spans="1:8" hidden="1" x14ac:dyDescent="0.25">
      <c r="A7107" t="s">
        <v>6582</v>
      </c>
      <c r="B7107" t="s">
        <v>6583</v>
      </c>
      <c r="C7107">
        <v>706</v>
      </c>
      <c r="D7107" t="s">
        <v>3630</v>
      </c>
      <c r="E7107">
        <v>541</v>
      </c>
      <c r="F7107">
        <v>698</v>
      </c>
      <c r="G7107">
        <v>5833</v>
      </c>
      <c r="H7107" t="s">
        <v>3631</v>
      </c>
    </row>
    <row r="7108" spans="1:8" x14ac:dyDescent="0.25">
      <c r="A7108" t="s">
        <v>6582</v>
      </c>
      <c r="B7108" t="s">
        <v>6583</v>
      </c>
      <c r="C7108">
        <v>706</v>
      </c>
      <c r="D7108" t="s">
        <v>3632</v>
      </c>
      <c r="E7108">
        <v>374</v>
      </c>
      <c r="F7108">
        <v>441</v>
      </c>
      <c r="G7108">
        <v>6199</v>
      </c>
      <c r="H7108" t="s">
        <v>3633</v>
      </c>
    </row>
    <row r="7109" spans="1:8" hidden="1" x14ac:dyDescent="0.25">
      <c r="A7109" t="s">
        <v>6584</v>
      </c>
      <c r="B7109" t="s">
        <v>6585</v>
      </c>
      <c r="C7109">
        <v>644</v>
      </c>
      <c r="D7109" t="s">
        <v>3824</v>
      </c>
      <c r="E7109">
        <v>41</v>
      </c>
      <c r="F7109">
        <v>87</v>
      </c>
      <c r="G7109">
        <v>55</v>
      </c>
    </row>
    <row r="7110" spans="1:8" hidden="1" x14ac:dyDescent="0.25">
      <c r="A7110" t="s">
        <v>6584</v>
      </c>
      <c r="B7110" t="s">
        <v>6585</v>
      </c>
      <c r="C7110">
        <v>644</v>
      </c>
      <c r="D7110" t="s">
        <v>3630</v>
      </c>
      <c r="E7110">
        <v>425</v>
      </c>
      <c r="F7110">
        <v>593</v>
      </c>
      <c r="G7110">
        <v>5833</v>
      </c>
      <c r="H7110" t="s">
        <v>3631</v>
      </c>
    </row>
    <row r="7111" spans="1:8" x14ac:dyDescent="0.25">
      <c r="A7111" t="s">
        <v>6584</v>
      </c>
      <c r="B7111" t="s">
        <v>6585</v>
      </c>
      <c r="C7111">
        <v>644</v>
      </c>
      <c r="D7111" t="s">
        <v>3632</v>
      </c>
      <c r="E7111">
        <v>134</v>
      </c>
      <c r="F7111">
        <v>195</v>
      </c>
      <c r="G7111">
        <v>6199</v>
      </c>
      <c r="H7111" t="s">
        <v>3633</v>
      </c>
    </row>
    <row r="7112" spans="1:8" x14ac:dyDescent="0.25">
      <c r="A7112" t="s">
        <v>6584</v>
      </c>
      <c r="B7112" t="s">
        <v>6585</v>
      </c>
      <c r="C7112">
        <v>644</v>
      </c>
      <c r="D7112" t="s">
        <v>3632</v>
      </c>
      <c r="E7112">
        <v>197</v>
      </c>
      <c r="F7112">
        <v>265</v>
      </c>
      <c r="G7112">
        <v>6199</v>
      </c>
      <c r="H7112" t="s">
        <v>3633</v>
      </c>
    </row>
    <row r="7113" spans="1:8" x14ac:dyDescent="0.25">
      <c r="A7113" t="s">
        <v>6584</v>
      </c>
      <c r="B7113" t="s">
        <v>6585</v>
      </c>
      <c r="C7113">
        <v>644</v>
      </c>
      <c r="D7113" t="s">
        <v>3632</v>
      </c>
      <c r="E7113">
        <v>269</v>
      </c>
      <c r="F7113">
        <v>345</v>
      </c>
      <c r="G7113">
        <v>6199</v>
      </c>
      <c r="H7113" t="s">
        <v>3633</v>
      </c>
    </row>
    <row r="7114" spans="1:8" hidden="1" x14ac:dyDescent="0.25">
      <c r="A7114" t="s">
        <v>898</v>
      </c>
      <c r="B7114" t="s">
        <v>2197</v>
      </c>
      <c r="C7114">
        <v>740</v>
      </c>
      <c r="D7114" t="s">
        <v>3630</v>
      </c>
      <c r="E7114">
        <v>531</v>
      </c>
      <c r="F7114">
        <v>697</v>
      </c>
      <c r="G7114">
        <v>5833</v>
      </c>
      <c r="H7114" t="s">
        <v>3631</v>
      </c>
    </row>
    <row r="7115" spans="1:8" x14ac:dyDescent="0.25">
      <c r="A7115" t="s">
        <v>898</v>
      </c>
      <c r="B7115" t="s">
        <v>2197</v>
      </c>
      <c r="C7115">
        <v>740</v>
      </c>
      <c r="D7115" t="s">
        <v>3632</v>
      </c>
      <c r="E7115">
        <v>356</v>
      </c>
      <c r="F7115">
        <v>467</v>
      </c>
      <c r="G7115">
        <v>6199</v>
      </c>
      <c r="H7115" t="s">
        <v>3633</v>
      </c>
    </row>
    <row r="7116" spans="1:8" hidden="1" x14ac:dyDescent="0.25">
      <c r="A7116" t="s">
        <v>899</v>
      </c>
      <c r="B7116" t="s">
        <v>2198</v>
      </c>
      <c r="C7116">
        <v>269</v>
      </c>
      <c r="D7116" t="s">
        <v>3630</v>
      </c>
      <c r="E7116">
        <v>131</v>
      </c>
      <c r="F7116">
        <v>247</v>
      </c>
      <c r="G7116">
        <v>5833</v>
      </c>
      <c r="H7116" t="s">
        <v>3631</v>
      </c>
    </row>
    <row r="7117" spans="1:8" x14ac:dyDescent="0.25">
      <c r="A7117" t="s">
        <v>899</v>
      </c>
      <c r="B7117" t="s">
        <v>2198</v>
      </c>
      <c r="C7117">
        <v>269</v>
      </c>
      <c r="D7117" t="s">
        <v>3632</v>
      </c>
      <c r="E7117">
        <v>22</v>
      </c>
      <c r="F7117">
        <v>81</v>
      </c>
      <c r="G7117">
        <v>6199</v>
      </c>
      <c r="H7117" t="s">
        <v>3633</v>
      </c>
    </row>
    <row r="7118" spans="1:8" hidden="1" x14ac:dyDescent="0.25">
      <c r="A7118" t="s">
        <v>900</v>
      </c>
      <c r="B7118" t="s">
        <v>2199</v>
      </c>
      <c r="C7118">
        <v>794</v>
      </c>
      <c r="D7118" t="s">
        <v>6586</v>
      </c>
      <c r="E7118">
        <v>1</v>
      </c>
      <c r="F7118">
        <v>163</v>
      </c>
      <c r="G7118">
        <v>660</v>
      </c>
    </row>
    <row r="7119" spans="1:8" hidden="1" x14ac:dyDescent="0.25">
      <c r="A7119" t="s">
        <v>900</v>
      </c>
      <c r="B7119" t="s">
        <v>2199</v>
      </c>
      <c r="C7119">
        <v>794</v>
      </c>
      <c r="D7119" t="s">
        <v>3630</v>
      </c>
      <c r="E7119">
        <v>585</v>
      </c>
      <c r="F7119">
        <v>752</v>
      </c>
      <c r="G7119">
        <v>5833</v>
      </c>
      <c r="H7119" t="s">
        <v>3631</v>
      </c>
    </row>
    <row r="7120" spans="1:8" x14ac:dyDescent="0.25">
      <c r="A7120" t="s">
        <v>900</v>
      </c>
      <c r="B7120" t="s">
        <v>2199</v>
      </c>
      <c r="C7120">
        <v>794</v>
      </c>
      <c r="D7120" t="s">
        <v>3632</v>
      </c>
      <c r="E7120">
        <v>337</v>
      </c>
      <c r="F7120">
        <v>493</v>
      </c>
      <c r="G7120">
        <v>6199</v>
      </c>
      <c r="H7120" t="s">
        <v>3633</v>
      </c>
    </row>
    <row r="7121" spans="1:8" hidden="1" x14ac:dyDescent="0.25">
      <c r="A7121" t="s">
        <v>901</v>
      </c>
      <c r="B7121" t="s">
        <v>2200</v>
      </c>
      <c r="C7121">
        <v>523</v>
      </c>
      <c r="D7121" t="s">
        <v>3630</v>
      </c>
      <c r="E7121">
        <v>342</v>
      </c>
      <c r="F7121">
        <v>510</v>
      </c>
      <c r="G7121">
        <v>5833</v>
      </c>
      <c r="H7121" t="s">
        <v>3631</v>
      </c>
    </row>
    <row r="7122" spans="1:8" x14ac:dyDescent="0.25">
      <c r="A7122" t="s">
        <v>901</v>
      </c>
      <c r="B7122" t="s">
        <v>2200</v>
      </c>
      <c r="C7122">
        <v>523</v>
      </c>
      <c r="D7122" t="s">
        <v>3632</v>
      </c>
      <c r="E7122">
        <v>194</v>
      </c>
      <c r="F7122">
        <v>282</v>
      </c>
      <c r="G7122">
        <v>6199</v>
      </c>
      <c r="H7122" t="s">
        <v>3633</v>
      </c>
    </row>
    <row r="7123" spans="1:8" hidden="1" x14ac:dyDescent="0.25">
      <c r="A7123" t="s">
        <v>6587</v>
      </c>
      <c r="B7123" t="s">
        <v>6588</v>
      </c>
      <c r="C7123">
        <v>677</v>
      </c>
      <c r="D7123" t="s">
        <v>3630</v>
      </c>
      <c r="E7123">
        <v>454</v>
      </c>
      <c r="F7123">
        <v>616</v>
      </c>
      <c r="G7123">
        <v>5833</v>
      </c>
      <c r="H7123" t="s">
        <v>3631</v>
      </c>
    </row>
    <row r="7124" spans="1:8" x14ac:dyDescent="0.25">
      <c r="A7124" t="s">
        <v>6587</v>
      </c>
      <c r="B7124" t="s">
        <v>6588</v>
      </c>
      <c r="C7124">
        <v>677</v>
      </c>
      <c r="D7124" t="s">
        <v>3632</v>
      </c>
      <c r="E7124">
        <v>127</v>
      </c>
      <c r="F7124">
        <v>190</v>
      </c>
      <c r="G7124">
        <v>6199</v>
      </c>
      <c r="H7124" t="s">
        <v>3633</v>
      </c>
    </row>
    <row r="7125" spans="1:8" x14ac:dyDescent="0.25">
      <c r="A7125" t="s">
        <v>6587</v>
      </c>
      <c r="B7125" t="s">
        <v>6588</v>
      </c>
      <c r="C7125">
        <v>677</v>
      </c>
      <c r="D7125" t="s">
        <v>3632</v>
      </c>
      <c r="E7125">
        <v>192</v>
      </c>
      <c r="F7125">
        <v>263</v>
      </c>
      <c r="G7125">
        <v>6199</v>
      </c>
      <c r="H7125" t="s">
        <v>3633</v>
      </c>
    </row>
    <row r="7126" spans="1:8" x14ac:dyDescent="0.25">
      <c r="A7126" t="s">
        <v>6587</v>
      </c>
      <c r="B7126" t="s">
        <v>6588</v>
      </c>
      <c r="C7126">
        <v>677</v>
      </c>
      <c r="D7126" t="s">
        <v>3632</v>
      </c>
      <c r="E7126">
        <v>267</v>
      </c>
      <c r="F7126">
        <v>348</v>
      </c>
      <c r="G7126">
        <v>6199</v>
      </c>
      <c r="H7126" t="s">
        <v>3633</v>
      </c>
    </row>
    <row r="7127" spans="1:8" hidden="1" x14ac:dyDescent="0.25">
      <c r="A7127" t="s">
        <v>6589</v>
      </c>
      <c r="B7127" t="s">
        <v>6590</v>
      </c>
      <c r="C7127">
        <v>569</v>
      </c>
      <c r="D7127" t="s">
        <v>3639</v>
      </c>
      <c r="E7127">
        <v>181</v>
      </c>
      <c r="F7127">
        <v>229</v>
      </c>
      <c r="G7127">
        <v>4169</v>
      </c>
      <c r="H7127" t="s">
        <v>3640</v>
      </c>
    </row>
    <row r="7128" spans="1:8" hidden="1" x14ac:dyDescent="0.25">
      <c r="A7128" t="s">
        <v>6589</v>
      </c>
      <c r="B7128" t="s">
        <v>6590</v>
      </c>
      <c r="C7128">
        <v>569</v>
      </c>
      <c r="D7128" t="s">
        <v>3630</v>
      </c>
      <c r="E7128">
        <v>409</v>
      </c>
      <c r="F7128">
        <v>568</v>
      </c>
      <c r="G7128">
        <v>5833</v>
      </c>
      <c r="H7128" t="s">
        <v>3631</v>
      </c>
    </row>
    <row r="7129" spans="1:8" x14ac:dyDescent="0.25">
      <c r="A7129" t="s">
        <v>6589</v>
      </c>
      <c r="B7129" t="s">
        <v>6590</v>
      </c>
      <c r="C7129">
        <v>569</v>
      </c>
      <c r="D7129" t="s">
        <v>3632</v>
      </c>
      <c r="E7129">
        <v>254</v>
      </c>
      <c r="F7129">
        <v>321</v>
      </c>
      <c r="G7129">
        <v>6199</v>
      </c>
      <c r="H7129" t="s">
        <v>3633</v>
      </c>
    </row>
    <row r="7130" spans="1:8" hidden="1" x14ac:dyDescent="0.25">
      <c r="A7130" t="s">
        <v>6591</v>
      </c>
      <c r="B7130" t="s">
        <v>6592</v>
      </c>
      <c r="C7130">
        <v>701</v>
      </c>
      <c r="D7130" t="s">
        <v>3657</v>
      </c>
      <c r="E7130">
        <v>30</v>
      </c>
      <c r="F7130">
        <v>123</v>
      </c>
      <c r="G7130">
        <v>2653</v>
      </c>
      <c r="H7130" t="s">
        <v>3658</v>
      </c>
    </row>
    <row r="7131" spans="1:8" hidden="1" x14ac:dyDescent="0.25">
      <c r="A7131" t="s">
        <v>6591</v>
      </c>
      <c r="B7131" t="s">
        <v>6592</v>
      </c>
      <c r="C7131">
        <v>701</v>
      </c>
      <c r="D7131" t="s">
        <v>3639</v>
      </c>
      <c r="E7131">
        <v>308</v>
      </c>
      <c r="F7131">
        <v>356</v>
      </c>
      <c r="G7131">
        <v>4169</v>
      </c>
      <c r="H7131" t="s">
        <v>3640</v>
      </c>
    </row>
    <row r="7132" spans="1:8" hidden="1" x14ac:dyDescent="0.25">
      <c r="A7132" t="s">
        <v>6591</v>
      </c>
      <c r="B7132" t="s">
        <v>6592</v>
      </c>
      <c r="C7132">
        <v>701</v>
      </c>
      <c r="D7132" t="s">
        <v>3630</v>
      </c>
      <c r="E7132">
        <v>536</v>
      </c>
      <c r="F7132">
        <v>693</v>
      </c>
      <c r="G7132">
        <v>5833</v>
      </c>
      <c r="H7132" t="s">
        <v>3631</v>
      </c>
    </row>
    <row r="7133" spans="1:8" x14ac:dyDescent="0.25">
      <c r="A7133" t="s">
        <v>6591</v>
      </c>
      <c r="B7133" t="s">
        <v>6592</v>
      </c>
      <c r="C7133">
        <v>701</v>
      </c>
      <c r="D7133" t="s">
        <v>3632</v>
      </c>
      <c r="E7133">
        <v>381</v>
      </c>
      <c r="F7133">
        <v>448</v>
      </c>
      <c r="G7133">
        <v>6199</v>
      </c>
      <c r="H7133" t="s">
        <v>3633</v>
      </c>
    </row>
    <row r="7134" spans="1:8" hidden="1" x14ac:dyDescent="0.25">
      <c r="A7134" t="s">
        <v>902</v>
      </c>
      <c r="B7134" t="s">
        <v>2201</v>
      </c>
      <c r="C7134">
        <v>700</v>
      </c>
      <c r="D7134" t="s">
        <v>3955</v>
      </c>
      <c r="E7134">
        <v>1</v>
      </c>
      <c r="F7134">
        <v>170</v>
      </c>
      <c r="G7134">
        <v>244</v>
      </c>
    </row>
    <row r="7135" spans="1:8" hidden="1" x14ac:dyDescent="0.25">
      <c r="A7135" t="s">
        <v>902</v>
      </c>
      <c r="B7135" t="s">
        <v>2201</v>
      </c>
      <c r="C7135">
        <v>700</v>
      </c>
      <c r="D7135" t="s">
        <v>3630</v>
      </c>
      <c r="E7135">
        <v>378</v>
      </c>
      <c r="F7135">
        <v>538</v>
      </c>
      <c r="G7135">
        <v>5833</v>
      </c>
      <c r="H7135" t="s">
        <v>3631</v>
      </c>
    </row>
    <row r="7136" spans="1:8" x14ac:dyDescent="0.25">
      <c r="A7136" t="s">
        <v>902</v>
      </c>
      <c r="B7136" t="s">
        <v>2201</v>
      </c>
      <c r="C7136">
        <v>700</v>
      </c>
      <c r="D7136" t="s">
        <v>3632</v>
      </c>
      <c r="E7136">
        <v>175</v>
      </c>
      <c r="F7136">
        <v>320</v>
      </c>
      <c r="G7136">
        <v>6199</v>
      </c>
      <c r="H7136" t="s">
        <v>3633</v>
      </c>
    </row>
    <row r="7137" spans="1:8" hidden="1" x14ac:dyDescent="0.25">
      <c r="A7137" t="s">
        <v>903</v>
      </c>
      <c r="B7137" t="s">
        <v>2202</v>
      </c>
      <c r="C7137">
        <v>245</v>
      </c>
      <c r="D7137" t="s">
        <v>3630</v>
      </c>
      <c r="E7137">
        <v>114</v>
      </c>
      <c r="F7137">
        <v>222</v>
      </c>
      <c r="G7137">
        <v>5833</v>
      </c>
      <c r="H7137" t="s">
        <v>3631</v>
      </c>
    </row>
    <row r="7138" spans="1:8" x14ac:dyDescent="0.25">
      <c r="A7138" t="s">
        <v>903</v>
      </c>
      <c r="B7138" t="s">
        <v>2202</v>
      </c>
      <c r="C7138">
        <v>245</v>
      </c>
      <c r="D7138" t="s">
        <v>3632</v>
      </c>
      <c r="E7138">
        <v>24</v>
      </c>
      <c r="F7138">
        <v>83</v>
      </c>
      <c r="G7138">
        <v>6199</v>
      </c>
      <c r="H7138" t="s">
        <v>3633</v>
      </c>
    </row>
    <row r="7139" spans="1:8" x14ac:dyDescent="0.25">
      <c r="A7139" t="s">
        <v>6593</v>
      </c>
      <c r="B7139" t="s">
        <v>6594</v>
      </c>
      <c r="C7139">
        <v>338</v>
      </c>
      <c r="D7139" t="s">
        <v>3632</v>
      </c>
      <c r="E7139">
        <v>141</v>
      </c>
      <c r="F7139">
        <v>201</v>
      </c>
      <c r="G7139">
        <v>6199</v>
      </c>
      <c r="H7139" t="s">
        <v>3633</v>
      </c>
    </row>
    <row r="7140" spans="1:8" x14ac:dyDescent="0.25">
      <c r="A7140" t="s">
        <v>6593</v>
      </c>
      <c r="B7140" t="s">
        <v>6594</v>
      </c>
      <c r="C7140">
        <v>338</v>
      </c>
      <c r="D7140" t="s">
        <v>3632</v>
      </c>
      <c r="E7140">
        <v>206</v>
      </c>
      <c r="F7140">
        <v>275</v>
      </c>
      <c r="G7140">
        <v>6199</v>
      </c>
      <c r="H7140" t="s">
        <v>3633</v>
      </c>
    </row>
    <row r="7141" spans="1:8" hidden="1" x14ac:dyDescent="0.25">
      <c r="A7141" t="s">
        <v>904</v>
      </c>
      <c r="B7141" t="s">
        <v>2203</v>
      </c>
      <c r="C7141">
        <v>333</v>
      </c>
      <c r="D7141" t="s">
        <v>3630</v>
      </c>
      <c r="E7141">
        <v>136</v>
      </c>
      <c r="F7141">
        <v>303</v>
      </c>
      <c r="G7141">
        <v>5833</v>
      </c>
      <c r="H7141" t="s">
        <v>3631</v>
      </c>
    </row>
    <row r="7142" spans="1:8" x14ac:dyDescent="0.25">
      <c r="A7142" t="s">
        <v>904</v>
      </c>
      <c r="B7142" t="s">
        <v>2203</v>
      </c>
      <c r="C7142">
        <v>333</v>
      </c>
      <c r="D7142" t="s">
        <v>3632</v>
      </c>
      <c r="E7142">
        <v>1</v>
      </c>
      <c r="F7142">
        <v>61</v>
      </c>
      <c r="G7142">
        <v>6199</v>
      </c>
      <c r="H7142" t="s">
        <v>3633</v>
      </c>
    </row>
    <row r="7143" spans="1:8" hidden="1" x14ac:dyDescent="0.25">
      <c r="A7143" t="s">
        <v>6595</v>
      </c>
      <c r="B7143" t="s">
        <v>6596</v>
      </c>
      <c r="C7143">
        <v>701</v>
      </c>
      <c r="D7143" t="s">
        <v>3659</v>
      </c>
      <c r="E7143">
        <v>210</v>
      </c>
      <c r="F7143">
        <v>242</v>
      </c>
      <c r="G7143">
        <v>109</v>
      </c>
    </row>
    <row r="7144" spans="1:8" hidden="1" x14ac:dyDescent="0.25">
      <c r="A7144" t="s">
        <v>6595</v>
      </c>
      <c r="B7144" t="s">
        <v>6596</v>
      </c>
      <c r="C7144">
        <v>701</v>
      </c>
      <c r="D7144" t="s">
        <v>3639</v>
      </c>
      <c r="E7144">
        <v>312</v>
      </c>
      <c r="F7144">
        <v>360</v>
      </c>
      <c r="G7144">
        <v>4169</v>
      </c>
      <c r="H7144" t="s">
        <v>3640</v>
      </c>
    </row>
    <row r="7145" spans="1:8" hidden="1" x14ac:dyDescent="0.25">
      <c r="A7145" t="s">
        <v>6595</v>
      </c>
      <c r="B7145" t="s">
        <v>6596</v>
      </c>
      <c r="C7145">
        <v>701</v>
      </c>
      <c r="D7145" t="s">
        <v>3630</v>
      </c>
      <c r="E7145">
        <v>541</v>
      </c>
      <c r="F7145">
        <v>700</v>
      </c>
      <c r="G7145">
        <v>5833</v>
      </c>
      <c r="H7145" t="s">
        <v>3631</v>
      </c>
    </row>
    <row r="7146" spans="1:8" x14ac:dyDescent="0.25">
      <c r="A7146" t="s">
        <v>6595</v>
      </c>
      <c r="B7146" t="s">
        <v>6596</v>
      </c>
      <c r="C7146">
        <v>701</v>
      </c>
      <c r="D7146" t="s">
        <v>3632</v>
      </c>
      <c r="E7146">
        <v>385</v>
      </c>
      <c r="F7146">
        <v>450</v>
      </c>
      <c r="G7146">
        <v>6199</v>
      </c>
      <c r="H7146" t="s">
        <v>3633</v>
      </c>
    </row>
    <row r="7147" spans="1:8" hidden="1" x14ac:dyDescent="0.25">
      <c r="A7147" t="s">
        <v>6597</v>
      </c>
      <c r="B7147" t="s">
        <v>6598</v>
      </c>
      <c r="C7147">
        <v>687</v>
      </c>
      <c r="D7147" t="s">
        <v>3630</v>
      </c>
      <c r="E7147">
        <v>459</v>
      </c>
      <c r="F7147">
        <v>620</v>
      </c>
      <c r="G7147">
        <v>5833</v>
      </c>
      <c r="H7147" t="s">
        <v>3631</v>
      </c>
    </row>
    <row r="7148" spans="1:8" x14ac:dyDescent="0.25">
      <c r="A7148" t="s">
        <v>6597</v>
      </c>
      <c r="B7148" t="s">
        <v>6598</v>
      </c>
      <c r="C7148">
        <v>687</v>
      </c>
      <c r="D7148" t="s">
        <v>3632</v>
      </c>
      <c r="E7148">
        <v>199</v>
      </c>
      <c r="F7148">
        <v>268</v>
      </c>
      <c r="G7148">
        <v>6199</v>
      </c>
      <c r="H7148" t="s">
        <v>3633</v>
      </c>
    </row>
    <row r="7149" spans="1:8" x14ac:dyDescent="0.25">
      <c r="A7149" t="s">
        <v>6597</v>
      </c>
      <c r="B7149" t="s">
        <v>6598</v>
      </c>
      <c r="C7149">
        <v>687</v>
      </c>
      <c r="D7149" t="s">
        <v>3632</v>
      </c>
      <c r="E7149">
        <v>274</v>
      </c>
      <c r="F7149">
        <v>353</v>
      </c>
      <c r="G7149">
        <v>6199</v>
      </c>
      <c r="H7149" t="s">
        <v>3633</v>
      </c>
    </row>
    <row r="7150" spans="1:8" hidden="1" x14ac:dyDescent="0.25">
      <c r="A7150" t="s">
        <v>6599</v>
      </c>
      <c r="B7150" t="s">
        <v>6600</v>
      </c>
      <c r="C7150">
        <v>681</v>
      </c>
      <c r="D7150" t="s">
        <v>3657</v>
      </c>
      <c r="E7150">
        <v>11</v>
      </c>
      <c r="F7150">
        <v>103</v>
      </c>
      <c r="G7150">
        <v>2653</v>
      </c>
      <c r="H7150" t="s">
        <v>3658</v>
      </c>
    </row>
    <row r="7151" spans="1:8" hidden="1" x14ac:dyDescent="0.25">
      <c r="A7151" t="s">
        <v>6599</v>
      </c>
      <c r="B7151" t="s">
        <v>6600</v>
      </c>
      <c r="C7151">
        <v>681</v>
      </c>
      <c r="D7151" t="s">
        <v>3639</v>
      </c>
      <c r="E7151">
        <v>288</v>
      </c>
      <c r="F7151">
        <v>336</v>
      </c>
      <c r="G7151">
        <v>4169</v>
      </c>
      <c r="H7151" t="s">
        <v>3640</v>
      </c>
    </row>
    <row r="7152" spans="1:8" hidden="1" x14ac:dyDescent="0.25">
      <c r="A7152" t="s">
        <v>6599</v>
      </c>
      <c r="B7152" t="s">
        <v>6600</v>
      </c>
      <c r="C7152">
        <v>681</v>
      </c>
      <c r="D7152" t="s">
        <v>3630</v>
      </c>
      <c r="E7152">
        <v>516</v>
      </c>
      <c r="F7152">
        <v>673</v>
      </c>
      <c r="G7152">
        <v>5833</v>
      </c>
      <c r="H7152" t="s">
        <v>3631</v>
      </c>
    </row>
    <row r="7153" spans="1:8" x14ac:dyDescent="0.25">
      <c r="A7153" t="s">
        <v>6599</v>
      </c>
      <c r="B7153" t="s">
        <v>6600</v>
      </c>
      <c r="C7153">
        <v>681</v>
      </c>
      <c r="D7153" t="s">
        <v>3632</v>
      </c>
      <c r="E7153">
        <v>361</v>
      </c>
      <c r="F7153">
        <v>428</v>
      </c>
      <c r="G7153">
        <v>6199</v>
      </c>
      <c r="H7153" t="s">
        <v>3633</v>
      </c>
    </row>
    <row r="7154" spans="1:8" hidden="1" x14ac:dyDescent="0.25">
      <c r="A7154" t="s">
        <v>905</v>
      </c>
      <c r="B7154" t="s">
        <v>2204</v>
      </c>
      <c r="C7154">
        <v>249</v>
      </c>
      <c r="D7154" t="s">
        <v>3630</v>
      </c>
      <c r="E7154">
        <v>118</v>
      </c>
      <c r="F7154">
        <v>225</v>
      </c>
      <c r="G7154">
        <v>5833</v>
      </c>
      <c r="H7154" t="s">
        <v>3631</v>
      </c>
    </row>
    <row r="7155" spans="1:8" x14ac:dyDescent="0.25">
      <c r="A7155" t="s">
        <v>905</v>
      </c>
      <c r="B7155" t="s">
        <v>2204</v>
      </c>
      <c r="C7155">
        <v>249</v>
      </c>
      <c r="D7155" t="s">
        <v>3632</v>
      </c>
      <c r="E7155">
        <v>28</v>
      </c>
      <c r="F7155">
        <v>87</v>
      </c>
      <c r="G7155">
        <v>6199</v>
      </c>
      <c r="H7155" t="s">
        <v>3633</v>
      </c>
    </row>
    <row r="7156" spans="1:8" x14ac:dyDescent="0.25">
      <c r="A7156" t="s">
        <v>6601</v>
      </c>
      <c r="B7156" t="s">
        <v>6602</v>
      </c>
      <c r="C7156">
        <v>443</v>
      </c>
      <c r="D7156" t="s">
        <v>3632</v>
      </c>
      <c r="E7156">
        <v>194</v>
      </c>
      <c r="F7156">
        <v>255</v>
      </c>
      <c r="G7156">
        <v>6199</v>
      </c>
      <c r="H7156" t="s">
        <v>3633</v>
      </c>
    </row>
    <row r="7157" spans="1:8" x14ac:dyDescent="0.25">
      <c r="A7157" t="s">
        <v>6601</v>
      </c>
      <c r="B7157" t="s">
        <v>6602</v>
      </c>
      <c r="C7157">
        <v>443</v>
      </c>
      <c r="D7157" t="s">
        <v>3632</v>
      </c>
      <c r="E7157">
        <v>257</v>
      </c>
      <c r="F7157">
        <v>326</v>
      </c>
      <c r="G7157">
        <v>6199</v>
      </c>
      <c r="H7157" t="s">
        <v>3633</v>
      </c>
    </row>
    <row r="7158" spans="1:8" x14ac:dyDescent="0.25">
      <c r="A7158" t="s">
        <v>6601</v>
      </c>
      <c r="B7158" t="s">
        <v>6602</v>
      </c>
      <c r="C7158">
        <v>443</v>
      </c>
      <c r="D7158" t="s">
        <v>3632</v>
      </c>
      <c r="E7158">
        <v>330</v>
      </c>
      <c r="F7158">
        <v>443</v>
      </c>
      <c r="G7158">
        <v>6199</v>
      </c>
      <c r="H7158" t="s">
        <v>3633</v>
      </c>
    </row>
    <row r="7159" spans="1:8" hidden="1" x14ac:dyDescent="0.25">
      <c r="A7159" t="s">
        <v>6603</v>
      </c>
      <c r="B7159" t="s">
        <v>6604</v>
      </c>
      <c r="C7159">
        <v>635</v>
      </c>
      <c r="D7159" t="s">
        <v>3630</v>
      </c>
      <c r="E7159">
        <v>537</v>
      </c>
      <c r="F7159">
        <v>635</v>
      </c>
      <c r="G7159">
        <v>5833</v>
      </c>
      <c r="H7159" t="s">
        <v>3631</v>
      </c>
    </row>
    <row r="7160" spans="1:8" x14ac:dyDescent="0.25">
      <c r="A7160" t="s">
        <v>6603</v>
      </c>
      <c r="B7160" t="s">
        <v>6604</v>
      </c>
      <c r="C7160">
        <v>635</v>
      </c>
      <c r="D7160" t="s">
        <v>3632</v>
      </c>
      <c r="E7160">
        <v>163</v>
      </c>
      <c r="F7160">
        <v>223</v>
      </c>
      <c r="G7160">
        <v>6199</v>
      </c>
      <c r="H7160" t="s">
        <v>3633</v>
      </c>
    </row>
    <row r="7161" spans="1:8" x14ac:dyDescent="0.25">
      <c r="A7161" t="s">
        <v>6603</v>
      </c>
      <c r="B7161" t="s">
        <v>6604</v>
      </c>
      <c r="C7161">
        <v>635</v>
      </c>
      <c r="D7161" t="s">
        <v>3632</v>
      </c>
      <c r="E7161">
        <v>228</v>
      </c>
      <c r="F7161">
        <v>297</v>
      </c>
      <c r="G7161">
        <v>6199</v>
      </c>
      <c r="H7161" t="s">
        <v>3633</v>
      </c>
    </row>
    <row r="7162" spans="1:8" x14ac:dyDescent="0.25">
      <c r="A7162" t="s">
        <v>6603</v>
      </c>
      <c r="B7162" t="s">
        <v>6604</v>
      </c>
      <c r="C7162">
        <v>635</v>
      </c>
      <c r="D7162" t="s">
        <v>3632</v>
      </c>
      <c r="E7162">
        <v>302</v>
      </c>
      <c r="F7162">
        <v>462</v>
      </c>
      <c r="G7162">
        <v>6199</v>
      </c>
      <c r="H7162" t="s">
        <v>3633</v>
      </c>
    </row>
    <row r="7163" spans="1:8" hidden="1" x14ac:dyDescent="0.25">
      <c r="A7163" t="s">
        <v>6605</v>
      </c>
      <c r="B7163" t="s">
        <v>6606</v>
      </c>
      <c r="C7163">
        <v>701</v>
      </c>
      <c r="D7163" t="s">
        <v>3657</v>
      </c>
      <c r="E7163">
        <v>31</v>
      </c>
      <c r="F7163">
        <v>123</v>
      </c>
      <c r="G7163">
        <v>2653</v>
      </c>
      <c r="H7163" t="s">
        <v>3658</v>
      </c>
    </row>
    <row r="7164" spans="1:8" hidden="1" x14ac:dyDescent="0.25">
      <c r="A7164" t="s">
        <v>6605</v>
      </c>
      <c r="B7164" t="s">
        <v>6606</v>
      </c>
      <c r="C7164">
        <v>701</v>
      </c>
      <c r="D7164" t="s">
        <v>3639</v>
      </c>
      <c r="E7164">
        <v>308</v>
      </c>
      <c r="F7164">
        <v>356</v>
      </c>
      <c r="G7164">
        <v>4169</v>
      </c>
      <c r="H7164" t="s">
        <v>3640</v>
      </c>
    </row>
    <row r="7165" spans="1:8" hidden="1" x14ac:dyDescent="0.25">
      <c r="A7165" t="s">
        <v>6605</v>
      </c>
      <c r="B7165" t="s">
        <v>6606</v>
      </c>
      <c r="C7165">
        <v>701</v>
      </c>
      <c r="D7165" t="s">
        <v>3630</v>
      </c>
      <c r="E7165">
        <v>536</v>
      </c>
      <c r="F7165">
        <v>693</v>
      </c>
      <c r="G7165">
        <v>5833</v>
      </c>
      <c r="H7165" t="s">
        <v>3631</v>
      </c>
    </row>
    <row r="7166" spans="1:8" x14ac:dyDescent="0.25">
      <c r="A7166" t="s">
        <v>6605</v>
      </c>
      <c r="B7166" t="s">
        <v>6606</v>
      </c>
      <c r="C7166">
        <v>701</v>
      </c>
      <c r="D7166" t="s">
        <v>3632</v>
      </c>
      <c r="E7166">
        <v>381</v>
      </c>
      <c r="F7166">
        <v>448</v>
      </c>
      <c r="G7166">
        <v>6199</v>
      </c>
      <c r="H7166" t="s">
        <v>3633</v>
      </c>
    </row>
    <row r="7167" spans="1:8" hidden="1" x14ac:dyDescent="0.25">
      <c r="A7167" t="s">
        <v>906</v>
      </c>
      <c r="B7167" t="s">
        <v>2205</v>
      </c>
      <c r="C7167">
        <v>249</v>
      </c>
      <c r="D7167" t="s">
        <v>3630</v>
      </c>
      <c r="E7167">
        <v>118</v>
      </c>
      <c r="F7167">
        <v>225</v>
      </c>
      <c r="G7167">
        <v>5833</v>
      </c>
      <c r="H7167" t="s">
        <v>3631</v>
      </c>
    </row>
    <row r="7168" spans="1:8" x14ac:dyDescent="0.25">
      <c r="A7168" t="s">
        <v>906</v>
      </c>
      <c r="B7168" t="s">
        <v>2205</v>
      </c>
      <c r="C7168">
        <v>249</v>
      </c>
      <c r="D7168" t="s">
        <v>3632</v>
      </c>
      <c r="E7168">
        <v>28</v>
      </c>
      <c r="F7168">
        <v>87</v>
      </c>
      <c r="G7168">
        <v>6199</v>
      </c>
      <c r="H7168" t="s">
        <v>3633</v>
      </c>
    </row>
    <row r="7169" spans="1:8" hidden="1" x14ac:dyDescent="0.25">
      <c r="A7169" t="s">
        <v>6607</v>
      </c>
      <c r="B7169" t="s">
        <v>6608</v>
      </c>
      <c r="C7169">
        <v>775</v>
      </c>
      <c r="D7169" t="s">
        <v>5920</v>
      </c>
      <c r="E7169">
        <v>1</v>
      </c>
      <c r="F7169">
        <v>39</v>
      </c>
      <c r="G7169">
        <v>15</v>
      </c>
    </row>
    <row r="7170" spans="1:8" hidden="1" x14ac:dyDescent="0.25">
      <c r="A7170" t="s">
        <v>6607</v>
      </c>
      <c r="B7170" t="s">
        <v>6608</v>
      </c>
      <c r="C7170">
        <v>775</v>
      </c>
      <c r="D7170" t="s">
        <v>3630</v>
      </c>
      <c r="E7170">
        <v>578</v>
      </c>
      <c r="F7170">
        <v>745</v>
      </c>
      <c r="G7170">
        <v>5833</v>
      </c>
      <c r="H7170" t="s">
        <v>3631</v>
      </c>
    </row>
    <row r="7171" spans="1:8" x14ac:dyDescent="0.25">
      <c r="A7171" t="s">
        <v>6607</v>
      </c>
      <c r="B7171" t="s">
        <v>6608</v>
      </c>
      <c r="C7171">
        <v>775</v>
      </c>
      <c r="D7171" t="s">
        <v>3632</v>
      </c>
      <c r="E7171">
        <v>204</v>
      </c>
      <c r="F7171">
        <v>264</v>
      </c>
      <c r="G7171">
        <v>6199</v>
      </c>
      <c r="H7171" t="s">
        <v>3633</v>
      </c>
    </row>
    <row r="7172" spans="1:8" x14ac:dyDescent="0.25">
      <c r="A7172" t="s">
        <v>6607</v>
      </c>
      <c r="B7172" t="s">
        <v>6608</v>
      </c>
      <c r="C7172">
        <v>775</v>
      </c>
      <c r="D7172" t="s">
        <v>3632</v>
      </c>
      <c r="E7172">
        <v>269</v>
      </c>
      <c r="F7172">
        <v>338</v>
      </c>
      <c r="G7172">
        <v>6199</v>
      </c>
      <c r="H7172" t="s">
        <v>3633</v>
      </c>
    </row>
    <row r="7173" spans="1:8" x14ac:dyDescent="0.25">
      <c r="A7173" t="s">
        <v>6607</v>
      </c>
      <c r="B7173" t="s">
        <v>6608</v>
      </c>
      <c r="C7173">
        <v>775</v>
      </c>
      <c r="D7173" t="s">
        <v>3632</v>
      </c>
      <c r="E7173">
        <v>343</v>
      </c>
      <c r="F7173">
        <v>503</v>
      </c>
      <c r="G7173">
        <v>6199</v>
      </c>
      <c r="H7173" t="s">
        <v>3633</v>
      </c>
    </row>
    <row r="7174" spans="1:8" hidden="1" x14ac:dyDescent="0.25">
      <c r="A7174" t="s">
        <v>907</v>
      </c>
      <c r="B7174" t="s">
        <v>2206</v>
      </c>
      <c r="C7174">
        <v>699</v>
      </c>
      <c r="D7174" t="s">
        <v>3955</v>
      </c>
      <c r="E7174">
        <v>1</v>
      </c>
      <c r="F7174">
        <v>169</v>
      </c>
      <c r="G7174">
        <v>244</v>
      </c>
    </row>
    <row r="7175" spans="1:8" hidden="1" x14ac:dyDescent="0.25">
      <c r="A7175" t="s">
        <v>907</v>
      </c>
      <c r="B7175" t="s">
        <v>2206</v>
      </c>
      <c r="C7175">
        <v>699</v>
      </c>
      <c r="D7175" t="s">
        <v>3630</v>
      </c>
      <c r="E7175">
        <v>377</v>
      </c>
      <c r="F7175">
        <v>537</v>
      </c>
      <c r="G7175">
        <v>5833</v>
      </c>
      <c r="H7175" t="s">
        <v>3631</v>
      </c>
    </row>
    <row r="7176" spans="1:8" x14ac:dyDescent="0.25">
      <c r="A7176" t="s">
        <v>907</v>
      </c>
      <c r="B7176" t="s">
        <v>2206</v>
      </c>
      <c r="C7176">
        <v>699</v>
      </c>
      <c r="D7176" t="s">
        <v>3632</v>
      </c>
      <c r="E7176">
        <v>174</v>
      </c>
      <c r="F7176">
        <v>319</v>
      </c>
      <c r="G7176">
        <v>6199</v>
      </c>
      <c r="H7176" t="s">
        <v>3633</v>
      </c>
    </row>
    <row r="7177" spans="1:8" hidden="1" x14ac:dyDescent="0.25">
      <c r="A7177" t="s">
        <v>908</v>
      </c>
      <c r="B7177" t="s">
        <v>2207</v>
      </c>
      <c r="C7177">
        <v>699</v>
      </c>
      <c r="D7177" t="s">
        <v>3955</v>
      </c>
      <c r="E7177">
        <v>1</v>
      </c>
      <c r="F7177">
        <v>170</v>
      </c>
      <c r="G7177">
        <v>244</v>
      </c>
    </row>
    <row r="7178" spans="1:8" hidden="1" x14ac:dyDescent="0.25">
      <c r="A7178" t="s">
        <v>908</v>
      </c>
      <c r="B7178" t="s">
        <v>2207</v>
      </c>
      <c r="C7178">
        <v>699</v>
      </c>
      <c r="D7178" t="s">
        <v>3630</v>
      </c>
      <c r="E7178">
        <v>377</v>
      </c>
      <c r="F7178">
        <v>537</v>
      </c>
      <c r="G7178">
        <v>5833</v>
      </c>
      <c r="H7178" t="s">
        <v>3631</v>
      </c>
    </row>
    <row r="7179" spans="1:8" x14ac:dyDescent="0.25">
      <c r="A7179" t="s">
        <v>908</v>
      </c>
      <c r="B7179" t="s">
        <v>2207</v>
      </c>
      <c r="C7179">
        <v>699</v>
      </c>
      <c r="D7179" t="s">
        <v>3632</v>
      </c>
      <c r="E7179">
        <v>175</v>
      </c>
      <c r="F7179">
        <v>319</v>
      </c>
      <c r="G7179">
        <v>6199</v>
      </c>
      <c r="H7179" t="s">
        <v>3633</v>
      </c>
    </row>
    <row r="7180" spans="1:8" hidden="1" x14ac:dyDescent="0.25">
      <c r="A7180" t="s">
        <v>909</v>
      </c>
      <c r="B7180" t="s">
        <v>2208</v>
      </c>
      <c r="C7180">
        <v>248</v>
      </c>
      <c r="D7180" t="s">
        <v>3630</v>
      </c>
      <c r="E7180">
        <v>118</v>
      </c>
      <c r="F7180">
        <v>225</v>
      </c>
      <c r="G7180">
        <v>5833</v>
      </c>
      <c r="H7180" t="s">
        <v>3631</v>
      </c>
    </row>
    <row r="7181" spans="1:8" x14ac:dyDescent="0.25">
      <c r="A7181" t="s">
        <v>909</v>
      </c>
      <c r="B7181" t="s">
        <v>2208</v>
      </c>
      <c r="C7181">
        <v>248</v>
      </c>
      <c r="D7181" t="s">
        <v>3632</v>
      </c>
      <c r="E7181">
        <v>26</v>
      </c>
      <c r="F7181">
        <v>85</v>
      </c>
      <c r="G7181">
        <v>6199</v>
      </c>
      <c r="H7181" t="s">
        <v>3633</v>
      </c>
    </row>
    <row r="7182" spans="1:8" hidden="1" x14ac:dyDescent="0.25">
      <c r="A7182" t="s">
        <v>6609</v>
      </c>
      <c r="B7182" t="s">
        <v>6610</v>
      </c>
      <c r="C7182">
        <v>775</v>
      </c>
      <c r="D7182" t="s">
        <v>5920</v>
      </c>
      <c r="E7182">
        <v>1</v>
      </c>
      <c r="F7182">
        <v>39</v>
      </c>
      <c r="G7182">
        <v>15</v>
      </c>
    </row>
    <row r="7183" spans="1:8" hidden="1" x14ac:dyDescent="0.25">
      <c r="A7183" t="s">
        <v>6609</v>
      </c>
      <c r="B7183" t="s">
        <v>6610</v>
      </c>
      <c r="C7183">
        <v>775</v>
      </c>
      <c r="D7183" t="s">
        <v>3630</v>
      </c>
      <c r="E7183">
        <v>578</v>
      </c>
      <c r="F7183">
        <v>745</v>
      </c>
      <c r="G7183">
        <v>5833</v>
      </c>
      <c r="H7183" t="s">
        <v>3631</v>
      </c>
    </row>
    <row r="7184" spans="1:8" x14ac:dyDescent="0.25">
      <c r="A7184" t="s">
        <v>6609</v>
      </c>
      <c r="B7184" t="s">
        <v>6610</v>
      </c>
      <c r="C7184">
        <v>775</v>
      </c>
      <c r="D7184" t="s">
        <v>3632</v>
      </c>
      <c r="E7184">
        <v>204</v>
      </c>
      <c r="F7184">
        <v>264</v>
      </c>
      <c r="G7184">
        <v>6199</v>
      </c>
      <c r="H7184" t="s">
        <v>3633</v>
      </c>
    </row>
    <row r="7185" spans="1:8" x14ac:dyDescent="0.25">
      <c r="A7185" t="s">
        <v>6609</v>
      </c>
      <c r="B7185" t="s">
        <v>6610</v>
      </c>
      <c r="C7185">
        <v>775</v>
      </c>
      <c r="D7185" t="s">
        <v>3632</v>
      </c>
      <c r="E7185">
        <v>269</v>
      </c>
      <c r="F7185">
        <v>338</v>
      </c>
      <c r="G7185">
        <v>6199</v>
      </c>
      <c r="H7185" t="s">
        <v>3633</v>
      </c>
    </row>
    <row r="7186" spans="1:8" x14ac:dyDescent="0.25">
      <c r="A7186" t="s">
        <v>6609</v>
      </c>
      <c r="B7186" t="s">
        <v>6610</v>
      </c>
      <c r="C7186">
        <v>775</v>
      </c>
      <c r="D7186" t="s">
        <v>3632</v>
      </c>
      <c r="E7186">
        <v>343</v>
      </c>
      <c r="F7186">
        <v>503</v>
      </c>
      <c r="G7186">
        <v>6199</v>
      </c>
      <c r="H7186" t="s">
        <v>3633</v>
      </c>
    </row>
    <row r="7187" spans="1:8" hidden="1" x14ac:dyDescent="0.25">
      <c r="A7187" t="s">
        <v>6611</v>
      </c>
      <c r="B7187" t="s">
        <v>6612</v>
      </c>
      <c r="C7187">
        <v>701</v>
      </c>
      <c r="D7187" t="s">
        <v>3657</v>
      </c>
      <c r="E7187">
        <v>30</v>
      </c>
      <c r="F7187">
        <v>123</v>
      </c>
      <c r="G7187">
        <v>2653</v>
      </c>
      <c r="H7187" t="s">
        <v>3658</v>
      </c>
    </row>
    <row r="7188" spans="1:8" hidden="1" x14ac:dyDescent="0.25">
      <c r="A7188" t="s">
        <v>6611</v>
      </c>
      <c r="B7188" t="s">
        <v>6612</v>
      </c>
      <c r="C7188">
        <v>701</v>
      </c>
      <c r="D7188" t="s">
        <v>3639</v>
      </c>
      <c r="E7188">
        <v>308</v>
      </c>
      <c r="F7188">
        <v>356</v>
      </c>
      <c r="G7188">
        <v>4169</v>
      </c>
      <c r="H7188" t="s">
        <v>3640</v>
      </c>
    </row>
    <row r="7189" spans="1:8" hidden="1" x14ac:dyDescent="0.25">
      <c r="A7189" t="s">
        <v>6611</v>
      </c>
      <c r="B7189" t="s">
        <v>6612</v>
      </c>
      <c r="C7189">
        <v>701</v>
      </c>
      <c r="D7189" t="s">
        <v>3630</v>
      </c>
      <c r="E7189">
        <v>536</v>
      </c>
      <c r="F7189">
        <v>693</v>
      </c>
      <c r="G7189">
        <v>5833</v>
      </c>
      <c r="H7189" t="s">
        <v>3631</v>
      </c>
    </row>
    <row r="7190" spans="1:8" x14ac:dyDescent="0.25">
      <c r="A7190" t="s">
        <v>6611</v>
      </c>
      <c r="B7190" t="s">
        <v>6612</v>
      </c>
      <c r="C7190">
        <v>701</v>
      </c>
      <c r="D7190" t="s">
        <v>3632</v>
      </c>
      <c r="E7190">
        <v>381</v>
      </c>
      <c r="F7190">
        <v>448</v>
      </c>
      <c r="G7190">
        <v>6199</v>
      </c>
      <c r="H7190" t="s">
        <v>3633</v>
      </c>
    </row>
    <row r="7191" spans="1:8" hidden="1" x14ac:dyDescent="0.25">
      <c r="A7191" t="s">
        <v>6613</v>
      </c>
      <c r="B7191" t="s">
        <v>6614</v>
      </c>
      <c r="C7191">
        <v>701</v>
      </c>
      <c r="D7191" t="s">
        <v>3657</v>
      </c>
      <c r="E7191">
        <v>31</v>
      </c>
      <c r="F7191">
        <v>123</v>
      </c>
      <c r="G7191">
        <v>2653</v>
      </c>
      <c r="H7191" t="s">
        <v>3658</v>
      </c>
    </row>
    <row r="7192" spans="1:8" hidden="1" x14ac:dyDescent="0.25">
      <c r="A7192" t="s">
        <v>6613</v>
      </c>
      <c r="B7192" t="s">
        <v>6614</v>
      </c>
      <c r="C7192">
        <v>701</v>
      </c>
      <c r="D7192" t="s">
        <v>3639</v>
      </c>
      <c r="E7192">
        <v>308</v>
      </c>
      <c r="F7192">
        <v>356</v>
      </c>
      <c r="G7192">
        <v>4169</v>
      </c>
      <c r="H7192" t="s">
        <v>3640</v>
      </c>
    </row>
    <row r="7193" spans="1:8" hidden="1" x14ac:dyDescent="0.25">
      <c r="A7193" t="s">
        <v>6613</v>
      </c>
      <c r="B7193" t="s">
        <v>6614</v>
      </c>
      <c r="C7193">
        <v>701</v>
      </c>
      <c r="D7193" t="s">
        <v>3630</v>
      </c>
      <c r="E7193">
        <v>536</v>
      </c>
      <c r="F7193">
        <v>693</v>
      </c>
      <c r="G7193">
        <v>5833</v>
      </c>
      <c r="H7193" t="s">
        <v>3631</v>
      </c>
    </row>
    <row r="7194" spans="1:8" x14ac:dyDescent="0.25">
      <c r="A7194" t="s">
        <v>6613</v>
      </c>
      <c r="B7194" t="s">
        <v>6614</v>
      </c>
      <c r="C7194">
        <v>701</v>
      </c>
      <c r="D7194" t="s">
        <v>3632</v>
      </c>
      <c r="E7194">
        <v>381</v>
      </c>
      <c r="F7194">
        <v>448</v>
      </c>
      <c r="G7194">
        <v>6199</v>
      </c>
      <c r="H7194" t="s">
        <v>3633</v>
      </c>
    </row>
    <row r="7195" spans="1:8" hidden="1" x14ac:dyDescent="0.25">
      <c r="A7195" t="s">
        <v>910</v>
      </c>
      <c r="B7195" t="s">
        <v>2209</v>
      </c>
      <c r="C7195">
        <v>703</v>
      </c>
      <c r="D7195" t="s">
        <v>3955</v>
      </c>
      <c r="E7195">
        <v>1</v>
      </c>
      <c r="F7195">
        <v>169</v>
      </c>
      <c r="G7195">
        <v>244</v>
      </c>
    </row>
    <row r="7196" spans="1:8" hidden="1" x14ac:dyDescent="0.25">
      <c r="A7196" t="s">
        <v>910</v>
      </c>
      <c r="B7196" t="s">
        <v>2209</v>
      </c>
      <c r="C7196">
        <v>703</v>
      </c>
      <c r="D7196" t="s">
        <v>3630</v>
      </c>
      <c r="E7196">
        <v>381</v>
      </c>
      <c r="F7196">
        <v>541</v>
      </c>
      <c r="G7196">
        <v>5833</v>
      </c>
      <c r="H7196" t="s">
        <v>3631</v>
      </c>
    </row>
    <row r="7197" spans="1:8" x14ac:dyDescent="0.25">
      <c r="A7197" t="s">
        <v>910</v>
      </c>
      <c r="B7197" t="s">
        <v>2209</v>
      </c>
      <c r="C7197">
        <v>703</v>
      </c>
      <c r="D7197" t="s">
        <v>3632</v>
      </c>
      <c r="E7197">
        <v>174</v>
      </c>
      <c r="F7197">
        <v>323</v>
      </c>
      <c r="G7197">
        <v>6199</v>
      </c>
      <c r="H7197" t="s">
        <v>3633</v>
      </c>
    </row>
    <row r="7198" spans="1:8" hidden="1" x14ac:dyDescent="0.25">
      <c r="A7198" t="s">
        <v>6615</v>
      </c>
      <c r="B7198" t="s">
        <v>6616</v>
      </c>
      <c r="C7198">
        <v>775</v>
      </c>
      <c r="D7198" t="s">
        <v>5920</v>
      </c>
      <c r="E7198">
        <v>1</v>
      </c>
      <c r="F7198">
        <v>39</v>
      </c>
      <c r="G7198">
        <v>15</v>
      </c>
    </row>
    <row r="7199" spans="1:8" hidden="1" x14ac:dyDescent="0.25">
      <c r="A7199" t="s">
        <v>6615</v>
      </c>
      <c r="B7199" t="s">
        <v>6616</v>
      </c>
      <c r="C7199">
        <v>775</v>
      </c>
      <c r="D7199" t="s">
        <v>3630</v>
      </c>
      <c r="E7199">
        <v>578</v>
      </c>
      <c r="F7199">
        <v>745</v>
      </c>
      <c r="G7199">
        <v>5833</v>
      </c>
      <c r="H7199" t="s">
        <v>3631</v>
      </c>
    </row>
    <row r="7200" spans="1:8" x14ac:dyDescent="0.25">
      <c r="A7200" t="s">
        <v>6615</v>
      </c>
      <c r="B7200" t="s">
        <v>6616</v>
      </c>
      <c r="C7200">
        <v>775</v>
      </c>
      <c r="D7200" t="s">
        <v>3632</v>
      </c>
      <c r="E7200">
        <v>204</v>
      </c>
      <c r="F7200">
        <v>264</v>
      </c>
      <c r="G7200">
        <v>6199</v>
      </c>
      <c r="H7200" t="s">
        <v>3633</v>
      </c>
    </row>
    <row r="7201" spans="1:8" x14ac:dyDescent="0.25">
      <c r="A7201" t="s">
        <v>6615</v>
      </c>
      <c r="B7201" t="s">
        <v>6616</v>
      </c>
      <c r="C7201">
        <v>775</v>
      </c>
      <c r="D7201" t="s">
        <v>3632</v>
      </c>
      <c r="E7201">
        <v>269</v>
      </c>
      <c r="F7201">
        <v>338</v>
      </c>
      <c r="G7201">
        <v>6199</v>
      </c>
      <c r="H7201" t="s">
        <v>3633</v>
      </c>
    </row>
    <row r="7202" spans="1:8" x14ac:dyDescent="0.25">
      <c r="A7202" t="s">
        <v>6615</v>
      </c>
      <c r="B7202" t="s">
        <v>6616</v>
      </c>
      <c r="C7202">
        <v>775</v>
      </c>
      <c r="D7202" t="s">
        <v>3632</v>
      </c>
      <c r="E7202">
        <v>343</v>
      </c>
      <c r="F7202">
        <v>503</v>
      </c>
      <c r="G7202">
        <v>6199</v>
      </c>
      <c r="H7202" t="s">
        <v>3633</v>
      </c>
    </row>
    <row r="7203" spans="1:8" hidden="1" x14ac:dyDescent="0.25">
      <c r="A7203" t="s">
        <v>911</v>
      </c>
      <c r="B7203" t="s">
        <v>2210</v>
      </c>
      <c r="C7203">
        <v>247</v>
      </c>
      <c r="D7203" t="s">
        <v>3630</v>
      </c>
      <c r="E7203">
        <v>116</v>
      </c>
      <c r="F7203">
        <v>223</v>
      </c>
      <c r="G7203">
        <v>5833</v>
      </c>
      <c r="H7203" t="s">
        <v>3631</v>
      </c>
    </row>
    <row r="7204" spans="1:8" x14ac:dyDescent="0.25">
      <c r="A7204" t="s">
        <v>911</v>
      </c>
      <c r="B7204" t="s">
        <v>2210</v>
      </c>
      <c r="C7204">
        <v>247</v>
      </c>
      <c r="D7204" t="s">
        <v>3632</v>
      </c>
      <c r="E7204">
        <v>26</v>
      </c>
      <c r="F7204">
        <v>85</v>
      </c>
      <c r="G7204">
        <v>6199</v>
      </c>
      <c r="H7204" t="s">
        <v>3633</v>
      </c>
    </row>
    <row r="7205" spans="1:8" hidden="1" x14ac:dyDescent="0.25">
      <c r="A7205" t="s">
        <v>6617</v>
      </c>
      <c r="B7205" t="s">
        <v>6618</v>
      </c>
      <c r="C7205">
        <v>778</v>
      </c>
      <c r="D7205" t="s">
        <v>3630</v>
      </c>
      <c r="E7205">
        <v>545</v>
      </c>
      <c r="F7205">
        <v>711</v>
      </c>
      <c r="G7205">
        <v>5833</v>
      </c>
      <c r="H7205" t="s">
        <v>3631</v>
      </c>
    </row>
    <row r="7206" spans="1:8" x14ac:dyDescent="0.25">
      <c r="A7206" t="s">
        <v>6617</v>
      </c>
      <c r="B7206" t="s">
        <v>6618</v>
      </c>
      <c r="C7206">
        <v>778</v>
      </c>
      <c r="D7206" t="s">
        <v>3632</v>
      </c>
      <c r="E7206">
        <v>194</v>
      </c>
      <c r="F7206">
        <v>255</v>
      </c>
      <c r="G7206">
        <v>6199</v>
      </c>
      <c r="H7206" t="s">
        <v>3633</v>
      </c>
    </row>
    <row r="7207" spans="1:8" x14ac:dyDescent="0.25">
      <c r="A7207" t="s">
        <v>6617</v>
      </c>
      <c r="B7207" t="s">
        <v>6618</v>
      </c>
      <c r="C7207">
        <v>778</v>
      </c>
      <c r="D7207" t="s">
        <v>3632</v>
      </c>
      <c r="E7207">
        <v>257</v>
      </c>
      <c r="F7207">
        <v>326</v>
      </c>
      <c r="G7207">
        <v>6199</v>
      </c>
      <c r="H7207" t="s">
        <v>3633</v>
      </c>
    </row>
    <row r="7208" spans="1:8" x14ac:dyDescent="0.25">
      <c r="A7208" t="s">
        <v>6617</v>
      </c>
      <c r="B7208" t="s">
        <v>6618</v>
      </c>
      <c r="C7208">
        <v>778</v>
      </c>
      <c r="D7208" t="s">
        <v>3632</v>
      </c>
      <c r="E7208">
        <v>330</v>
      </c>
      <c r="F7208">
        <v>461</v>
      </c>
      <c r="G7208">
        <v>6199</v>
      </c>
      <c r="H7208" t="s">
        <v>3633</v>
      </c>
    </row>
    <row r="7209" spans="1:8" hidden="1" x14ac:dyDescent="0.25">
      <c r="A7209" t="s">
        <v>6619</v>
      </c>
      <c r="B7209" t="s">
        <v>6620</v>
      </c>
      <c r="C7209">
        <v>428</v>
      </c>
      <c r="D7209" t="s">
        <v>3639</v>
      </c>
      <c r="E7209">
        <v>35</v>
      </c>
      <c r="F7209">
        <v>83</v>
      </c>
      <c r="G7209">
        <v>4169</v>
      </c>
      <c r="H7209" t="s">
        <v>3640</v>
      </c>
    </row>
    <row r="7210" spans="1:8" hidden="1" x14ac:dyDescent="0.25">
      <c r="A7210" t="s">
        <v>6619</v>
      </c>
      <c r="B7210" t="s">
        <v>6620</v>
      </c>
      <c r="C7210">
        <v>428</v>
      </c>
      <c r="D7210" t="s">
        <v>3630</v>
      </c>
      <c r="E7210">
        <v>263</v>
      </c>
      <c r="F7210">
        <v>420</v>
      </c>
      <c r="G7210">
        <v>5833</v>
      </c>
      <c r="H7210" t="s">
        <v>3631</v>
      </c>
    </row>
    <row r="7211" spans="1:8" x14ac:dyDescent="0.25">
      <c r="A7211" t="s">
        <v>6619</v>
      </c>
      <c r="B7211" t="s">
        <v>6620</v>
      </c>
      <c r="C7211">
        <v>428</v>
      </c>
      <c r="D7211" t="s">
        <v>3632</v>
      </c>
      <c r="E7211">
        <v>108</v>
      </c>
      <c r="F7211">
        <v>175</v>
      </c>
      <c r="G7211">
        <v>6199</v>
      </c>
      <c r="H7211" t="s">
        <v>3633</v>
      </c>
    </row>
    <row r="7212" spans="1:8" hidden="1" x14ac:dyDescent="0.25">
      <c r="A7212" t="s">
        <v>912</v>
      </c>
      <c r="B7212" t="s">
        <v>2211</v>
      </c>
      <c r="C7212">
        <v>249</v>
      </c>
      <c r="D7212" t="s">
        <v>3630</v>
      </c>
      <c r="E7212">
        <v>118</v>
      </c>
      <c r="F7212">
        <v>226</v>
      </c>
      <c r="G7212">
        <v>5833</v>
      </c>
      <c r="H7212" t="s">
        <v>3631</v>
      </c>
    </row>
    <row r="7213" spans="1:8" x14ac:dyDescent="0.25">
      <c r="A7213" t="s">
        <v>912</v>
      </c>
      <c r="B7213" t="s">
        <v>2211</v>
      </c>
      <c r="C7213">
        <v>249</v>
      </c>
      <c r="D7213" t="s">
        <v>3632</v>
      </c>
      <c r="E7213">
        <v>28</v>
      </c>
      <c r="F7213">
        <v>87</v>
      </c>
      <c r="G7213">
        <v>6199</v>
      </c>
      <c r="H7213" t="s">
        <v>3633</v>
      </c>
    </row>
    <row r="7214" spans="1:8" hidden="1" x14ac:dyDescent="0.25">
      <c r="A7214" t="s">
        <v>6621</v>
      </c>
      <c r="B7214" t="s">
        <v>6622</v>
      </c>
      <c r="C7214">
        <v>680</v>
      </c>
      <c r="D7214" t="s">
        <v>3630</v>
      </c>
      <c r="E7214">
        <v>483</v>
      </c>
      <c r="F7214">
        <v>650</v>
      </c>
      <c r="G7214">
        <v>5833</v>
      </c>
      <c r="H7214" t="s">
        <v>3631</v>
      </c>
    </row>
    <row r="7215" spans="1:8" x14ac:dyDescent="0.25">
      <c r="A7215" t="s">
        <v>6621</v>
      </c>
      <c r="B7215" t="s">
        <v>6622</v>
      </c>
      <c r="C7215">
        <v>680</v>
      </c>
      <c r="D7215" t="s">
        <v>3632</v>
      </c>
      <c r="E7215">
        <v>109</v>
      </c>
      <c r="F7215">
        <v>169</v>
      </c>
      <c r="G7215">
        <v>6199</v>
      </c>
      <c r="H7215" t="s">
        <v>3633</v>
      </c>
    </row>
    <row r="7216" spans="1:8" x14ac:dyDescent="0.25">
      <c r="A7216" t="s">
        <v>6621</v>
      </c>
      <c r="B7216" t="s">
        <v>6622</v>
      </c>
      <c r="C7216">
        <v>680</v>
      </c>
      <c r="D7216" t="s">
        <v>3632</v>
      </c>
      <c r="E7216">
        <v>174</v>
      </c>
      <c r="F7216">
        <v>243</v>
      </c>
      <c r="G7216">
        <v>6199</v>
      </c>
      <c r="H7216" t="s">
        <v>3633</v>
      </c>
    </row>
    <row r="7217" spans="1:8" x14ac:dyDescent="0.25">
      <c r="A7217" t="s">
        <v>6621</v>
      </c>
      <c r="B7217" t="s">
        <v>6622</v>
      </c>
      <c r="C7217">
        <v>680</v>
      </c>
      <c r="D7217" t="s">
        <v>3632</v>
      </c>
      <c r="E7217">
        <v>248</v>
      </c>
      <c r="F7217">
        <v>408</v>
      </c>
      <c r="G7217">
        <v>6199</v>
      </c>
      <c r="H7217" t="s">
        <v>3633</v>
      </c>
    </row>
    <row r="7218" spans="1:8" hidden="1" x14ac:dyDescent="0.25">
      <c r="A7218" t="s">
        <v>913</v>
      </c>
      <c r="B7218" t="s">
        <v>2212</v>
      </c>
      <c r="C7218">
        <v>356</v>
      </c>
      <c r="D7218" t="s">
        <v>3630</v>
      </c>
      <c r="E7218">
        <v>252</v>
      </c>
      <c r="F7218">
        <v>356</v>
      </c>
      <c r="G7218">
        <v>5833</v>
      </c>
      <c r="H7218" t="s">
        <v>3631</v>
      </c>
    </row>
    <row r="7219" spans="1:8" x14ac:dyDescent="0.25">
      <c r="A7219" t="s">
        <v>913</v>
      </c>
      <c r="B7219" t="s">
        <v>2212</v>
      </c>
      <c r="C7219">
        <v>356</v>
      </c>
      <c r="D7219" t="s">
        <v>3632</v>
      </c>
      <c r="E7219">
        <v>37</v>
      </c>
      <c r="F7219">
        <v>168</v>
      </c>
      <c r="G7219">
        <v>6199</v>
      </c>
      <c r="H7219" t="s">
        <v>3633</v>
      </c>
    </row>
    <row r="7220" spans="1:8" x14ac:dyDescent="0.25">
      <c r="A7220" t="s">
        <v>6623</v>
      </c>
      <c r="B7220" t="s">
        <v>6624</v>
      </c>
      <c r="C7220">
        <v>398</v>
      </c>
      <c r="D7220" t="s">
        <v>3632</v>
      </c>
      <c r="E7220">
        <v>194</v>
      </c>
      <c r="F7220">
        <v>255</v>
      </c>
      <c r="G7220">
        <v>6199</v>
      </c>
      <c r="H7220" t="s">
        <v>3633</v>
      </c>
    </row>
    <row r="7221" spans="1:8" x14ac:dyDescent="0.25">
      <c r="A7221" t="s">
        <v>6623</v>
      </c>
      <c r="B7221" t="s">
        <v>6624</v>
      </c>
      <c r="C7221">
        <v>398</v>
      </c>
      <c r="D7221" t="s">
        <v>3632</v>
      </c>
      <c r="E7221">
        <v>257</v>
      </c>
      <c r="F7221">
        <v>326</v>
      </c>
      <c r="G7221">
        <v>6199</v>
      </c>
      <c r="H7221" t="s">
        <v>3633</v>
      </c>
    </row>
    <row r="7222" spans="1:8" hidden="1" x14ac:dyDescent="0.25">
      <c r="A7222" t="s">
        <v>914</v>
      </c>
      <c r="B7222" t="s">
        <v>2213</v>
      </c>
      <c r="C7222">
        <v>703</v>
      </c>
      <c r="D7222" t="s">
        <v>3955</v>
      </c>
      <c r="E7222">
        <v>1</v>
      </c>
      <c r="F7222">
        <v>169</v>
      </c>
      <c r="G7222">
        <v>244</v>
      </c>
    </row>
    <row r="7223" spans="1:8" hidden="1" x14ac:dyDescent="0.25">
      <c r="A7223" t="s">
        <v>914</v>
      </c>
      <c r="B7223" t="s">
        <v>2213</v>
      </c>
      <c r="C7223">
        <v>703</v>
      </c>
      <c r="D7223" t="s">
        <v>3630</v>
      </c>
      <c r="E7223">
        <v>381</v>
      </c>
      <c r="F7223">
        <v>541</v>
      </c>
      <c r="G7223">
        <v>5833</v>
      </c>
      <c r="H7223" t="s">
        <v>3631</v>
      </c>
    </row>
    <row r="7224" spans="1:8" x14ac:dyDescent="0.25">
      <c r="A7224" t="s">
        <v>914</v>
      </c>
      <c r="B7224" t="s">
        <v>2213</v>
      </c>
      <c r="C7224">
        <v>703</v>
      </c>
      <c r="D7224" t="s">
        <v>3632</v>
      </c>
      <c r="E7224">
        <v>174</v>
      </c>
      <c r="F7224">
        <v>323</v>
      </c>
      <c r="G7224">
        <v>6199</v>
      </c>
      <c r="H7224" t="s">
        <v>3633</v>
      </c>
    </row>
    <row r="7225" spans="1:8" hidden="1" x14ac:dyDescent="0.25">
      <c r="A7225" t="s">
        <v>915</v>
      </c>
      <c r="B7225" t="s">
        <v>2214</v>
      </c>
      <c r="C7225">
        <v>640</v>
      </c>
      <c r="D7225" t="s">
        <v>3955</v>
      </c>
      <c r="E7225">
        <v>1</v>
      </c>
      <c r="F7225">
        <v>108</v>
      </c>
      <c r="G7225">
        <v>244</v>
      </c>
    </row>
    <row r="7226" spans="1:8" hidden="1" x14ac:dyDescent="0.25">
      <c r="A7226" t="s">
        <v>915</v>
      </c>
      <c r="B7226" t="s">
        <v>2214</v>
      </c>
      <c r="C7226">
        <v>640</v>
      </c>
      <c r="D7226" t="s">
        <v>3630</v>
      </c>
      <c r="E7226">
        <v>318</v>
      </c>
      <c r="F7226">
        <v>478</v>
      </c>
      <c r="G7226">
        <v>5833</v>
      </c>
      <c r="H7226" t="s">
        <v>3631</v>
      </c>
    </row>
    <row r="7227" spans="1:8" x14ac:dyDescent="0.25">
      <c r="A7227" t="s">
        <v>915</v>
      </c>
      <c r="B7227" t="s">
        <v>2214</v>
      </c>
      <c r="C7227">
        <v>640</v>
      </c>
      <c r="D7227" t="s">
        <v>3632</v>
      </c>
      <c r="E7227">
        <v>113</v>
      </c>
      <c r="F7227">
        <v>260</v>
      </c>
      <c r="G7227">
        <v>6199</v>
      </c>
      <c r="H7227" t="s">
        <v>3633</v>
      </c>
    </row>
    <row r="7228" spans="1:8" hidden="1" x14ac:dyDescent="0.25">
      <c r="A7228" t="s">
        <v>6625</v>
      </c>
      <c r="B7228" t="s">
        <v>6626</v>
      </c>
      <c r="C7228">
        <v>334</v>
      </c>
      <c r="D7228" t="s">
        <v>5920</v>
      </c>
      <c r="E7228">
        <v>17</v>
      </c>
      <c r="F7228">
        <v>55</v>
      </c>
      <c r="G7228">
        <v>15</v>
      </c>
    </row>
    <row r="7229" spans="1:8" x14ac:dyDescent="0.25">
      <c r="A7229" t="s">
        <v>6625</v>
      </c>
      <c r="B7229" t="s">
        <v>6626</v>
      </c>
      <c r="C7229">
        <v>334</v>
      </c>
      <c r="D7229" t="s">
        <v>3632</v>
      </c>
      <c r="E7229">
        <v>220</v>
      </c>
      <c r="F7229">
        <v>280</v>
      </c>
      <c r="G7229">
        <v>6199</v>
      </c>
      <c r="H7229" t="s">
        <v>3633</v>
      </c>
    </row>
    <row r="7230" spans="1:8" hidden="1" x14ac:dyDescent="0.25">
      <c r="A7230" t="s">
        <v>916</v>
      </c>
      <c r="B7230" t="s">
        <v>2215</v>
      </c>
      <c r="C7230">
        <v>249</v>
      </c>
      <c r="D7230" t="s">
        <v>3630</v>
      </c>
      <c r="E7230">
        <v>118</v>
      </c>
      <c r="F7230">
        <v>226</v>
      </c>
      <c r="G7230">
        <v>5833</v>
      </c>
      <c r="H7230" t="s">
        <v>3631</v>
      </c>
    </row>
    <row r="7231" spans="1:8" x14ac:dyDescent="0.25">
      <c r="A7231" t="s">
        <v>916</v>
      </c>
      <c r="B7231" t="s">
        <v>2215</v>
      </c>
      <c r="C7231">
        <v>249</v>
      </c>
      <c r="D7231" t="s">
        <v>3632</v>
      </c>
      <c r="E7231">
        <v>28</v>
      </c>
      <c r="F7231">
        <v>87</v>
      </c>
      <c r="G7231">
        <v>6199</v>
      </c>
      <c r="H7231" t="s">
        <v>3633</v>
      </c>
    </row>
    <row r="7232" spans="1:8" hidden="1" x14ac:dyDescent="0.25">
      <c r="A7232" t="s">
        <v>6627</v>
      </c>
      <c r="B7232" t="s">
        <v>6628</v>
      </c>
      <c r="C7232">
        <v>554</v>
      </c>
      <c r="D7232" t="s">
        <v>3639</v>
      </c>
      <c r="E7232">
        <v>161</v>
      </c>
      <c r="F7232">
        <v>209</v>
      </c>
      <c r="G7232">
        <v>4169</v>
      </c>
      <c r="H7232" t="s">
        <v>3640</v>
      </c>
    </row>
    <row r="7233" spans="1:8" hidden="1" x14ac:dyDescent="0.25">
      <c r="A7233" t="s">
        <v>6627</v>
      </c>
      <c r="B7233" t="s">
        <v>6628</v>
      </c>
      <c r="C7233">
        <v>554</v>
      </c>
      <c r="D7233" t="s">
        <v>3630</v>
      </c>
      <c r="E7233">
        <v>389</v>
      </c>
      <c r="F7233">
        <v>546</v>
      </c>
      <c r="G7233">
        <v>5833</v>
      </c>
      <c r="H7233" t="s">
        <v>3631</v>
      </c>
    </row>
    <row r="7234" spans="1:8" x14ac:dyDescent="0.25">
      <c r="A7234" t="s">
        <v>6627</v>
      </c>
      <c r="B7234" t="s">
        <v>6628</v>
      </c>
      <c r="C7234">
        <v>554</v>
      </c>
      <c r="D7234" t="s">
        <v>3632</v>
      </c>
      <c r="E7234">
        <v>234</v>
      </c>
      <c r="F7234">
        <v>301</v>
      </c>
      <c r="G7234">
        <v>6199</v>
      </c>
      <c r="H7234" t="s">
        <v>3633</v>
      </c>
    </row>
    <row r="7235" spans="1:8" hidden="1" x14ac:dyDescent="0.25">
      <c r="A7235" t="s">
        <v>6629</v>
      </c>
      <c r="B7235" t="s">
        <v>6630</v>
      </c>
      <c r="C7235">
        <v>485</v>
      </c>
      <c r="D7235" t="s">
        <v>5920</v>
      </c>
      <c r="E7235">
        <v>1</v>
      </c>
      <c r="F7235">
        <v>39</v>
      </c>
      <c r="G7235">
        <v>15</v>
      </c>
    </row>
    <row r="7236" spans="1:8" x14ac:dyDescent="0.25">
      <c r="A7236" t="s">
        <v>6629</v>
      </c>
      <c r="B7236" t="s">
        <v>6630</v>
      </c>
      <c r="C7236">
        <v>485</v>
      </c>
      <c r="D7236" t="s">
        <v>3632</v>
      </c>
      <c r="E7236">
        <v>204</v>
      </c>
      <c r="F7236">
        <v>264</v>
      </c>
      <c r="G7236">
        <v>6199</v>
      </c>
      <c r="H7236" t="s">
        <v>3633</v>
      </c>
    </row>
    <row r="7237" spans="1:8" x14ac:dyDescent="0.25">
      <c r="A7237" t="s">
        <v>6629</v>
      </c>
      <c r="B7237" t="s">
        <v>6630</v>
      </c>
      <c r="C7237">
        <v>485</v>
      </c>
      <c r="D7237" t="s">
        <v>3632</v>
      </c>
      <c r="E7237">
        <v>269</v>
      </c>
      <c r="F7237">
        <v>338</v>
      </c>
      <c r="G7237">
        <v>6199</v>
      </c>
      <c r="H7237" t="s">
        <v>3633</v>
      </c>
    </row>
    <row r="7238" spans="1:8" hidden="1" x14ac:dyDescent="0.25">
      <c r="A7238" t="s">
        <v>917</v>
      </c>
      <c r="B7238" t="s">
        <v>2216</v>
      </c>
      <c r="C7238">
        <v>249</v>
      </c>
      <c r="D7238" t="s">
        <v>3630</v>
      </c>
      <c r="E7238">
        <v>118</v>
      </c>
      <c r="F7238">
        <v>226</v>
      </c>
      <c r="G7238">
        <v>5833</v>
      </c>
      <c r="H7238" t="s">
        <v>3631</v>
      </c>
    </row>
    <row r="7239" spans="1:8" x14ac:dyDescent="0.25">
      <c r="A7239" t="s">
        <v>917</v>
      </c>
      <c r="B7239" t="s">
        <v>2216</v>
      </c>
      <c r="C7239">
        <v>249</v>
      </c>
      <c r="D7239" t="s">
        <v>3632</v>
      </c>
      <c r="E7239">
        <v>28</v>
      </c>
      <c r="F7239">
        <v>87</v>
      </c>
      <c r="G7239">
        <v>6199</v>
      </c>
      <c r="H7239" t="s">
        <v>3633</v>
      </c>
    </row>
    <row r="7240" spans="1:8" hidden="1" x14ac:dyDescent="0.25">
      <c r="A7240" t="s">
        <v>6631</v>
      </c>
      <c r="B7240" t="s">
        <v>6632</v>
      </c>
      <c r="C7240">
        <v>253</v>
      </c>
      <c r="D7240" t="s">
        <v>3955</v>
      </c>
      <c r="E7240">
        <v>1</v>
      </c>
      <c r="F7240">
        <v>75</v>
      </c>
      <c r="G7240">
        <v>244</v>
      </c>
    </row>
    <row r="7241" spans="1:8" x14ac:dyDescent="0.25">
      <c r="A7241" t="s">
        <v>6631</v>
      </c>
      <c r="B7241" t="s">
        <v>6632</v>
      </c>
      <c r="C7241">
        <v>253</v>
      </c>
      <c r="D7241" t="s">
        <v>3632</v>
      </c>
      <c r="E7241">
        <v>80</v>
      </c>
      <c r="F7241">
        <v>228</v>
      </c>
      <c r="G7241">
        <v>6199</v>
      </c>
      <c r="H7241" t="s">
        <v>3633</v>
      </c>
    </row>
    <row r="7242" spans="1:8" hidden="1" x14ac:dyDescent="0.25">
      <c r="A7242" t="s">
        <v>6633</v>
      </c>
      <c r="B7242" t="s">
        <v>6634</v>
      </c>
      <c r="C7242">
        <v>181</v>
      </c>
      <c r="D7242" t="s">
        <v>3955</v>
      </c>
      <c r="E7242">
        <v>1</v>
      </c>
      <c r="F7242">
        <v>75</v>
      </c>
      <c r="G7242">
        <v>244</v>
      </c>
    </row>
    <row r="7243" spans="1:8" x14ac:dyDescent="0.25">
      <c r="A7243" t="s">
        <v>6633</v>
      </c>
      <c r="B7243" t="s">
        <v>6634</v>
      </c>
      <c r="C7243">
        <v>181</v>
      </c>
      <c r="D7243" t="s">
        <v>3632</v>
      </c>
      <c r="E7243">
        <v>80</v>
      </c>
      <c r="F7243">
        <v>178</v>
      </c>
      <c r="G7243">
        <v>6199</v>
      </c>
      <c r="H7243" t="s">
        <v>3633</v>
      </c>
    </row>
    <row r="7244" spans="1:8" hidden="1" x14ac:dyDescent="0.25">
      <c r="A7244" t="s">
        <v>6635</v>
      </c>
      <c r="B7244" t="s">
        <v>6636</v>
      </c>
      <c r="C7244">
        <v>584</v>
      </c>
      <c r="D7244" t="s">
        <v>3657</v>
      </c>
      <c r="E7244">
        <v>20</v>
      </c>
      <c r="F7244">
        <v>113</v>
      </c>
      <c r="G7244">
        <v>2653</v>
      </c>
      <c r="H7244" t="s">
        <v>3658</v>
      </c>
    </row>
    <row r="7245" spans="1:8" hidden="1" x14ac:dyDescent="0.25">
      <c r="A7245" t="s">
        <v>6635</v>
      </c>
      <c r="B7245" t="s">
        <v>6636</v>
      </c>
      <c r="C7245">
        <v>584</v>
      </c>
      <c r="D7245" t="s">
        <v>3639</v>
      </c>
      <c r="E7245">
        <v>298</v>
      </c>
      <c r="F7245">
        <v>346</v>
      </c>
      <c r="G7245">
        <v>4169</v>
      </c>
      <c r="H7245" t="s">
        <v>3640</v>
      </c>
    </row>
    <row r="7246" spans="1:8" hidden="1" x14ac:dyDescent="0.25">
      <c r="A7246" t="s">
        <v>6635</v>
      </c>
      <c r="B7246" t="s">
        <v>6636</v>
      </c>
      <c r="C7246">
        <v>584</v>
      </c>
      <c r="D7246" t="s">
        <v>3630</v>
      </c>
      <c r="E7246">
        <v>526</v>
      </c>
      <c r="F7246">
        <v>584</v>
      </c>
      <c r="G7246">
        <v>5833</v>
      </c>
      <c r="H7246" t="s">
        <v>3631</v>
      </c>
    </row>
    <row r="7247" spans="1:8" x14ac:dyDescent="0.25">
      <c r="A7247" t="s">
        <v>6635</v>
      </c>
      <c r="B7247" t="s">
        <v>6636</v>
      </c>
      <c r="C7247">
        <v>584</v>
      </c>
      <c r="D7247" t="s">
        <v>3632</v>
      </c>
      <c r="E7247">
        <v>371</v>
      </c>
      <c r="F7247">
        <v>438</v>
      </c>
      <c r="G7247">
        <v>6199</v>
      </c>
      <c r="H7247" t="s">
        <v>3633</v>
      </c>
    </row>
    <row r="7248" spans="1:8" hidden="1" x14ac:dyDescent="0.25">
      <c r="A7248" t="s">
        <v>918</v>
      </c>
      <c r="B7248" t="s">
        <v>2217</v>
      </c>
      <c r="C7248">
        <v>249</v>
      </c>
      <c r="D7248" t="s">
        <v>3630</v>
      </c>
      <c r="E7248">
        <v>118</v>
      </c>
      <c r="F7248">
        <v>226</v>
      </c>
      <c r="G7248">
        <v>5833</v>
      </c>
      <c r="H7248" t="s">
        <v>3631</v>
      </c>
    </row>
    <row r="7249" spans="1:8" x14ac:dyDescent="0.25">
      <c r="A7249" t="s">
        <v>918</v>
      </c>
      <c r="B7249" t="s">
        <v>2217</v>
      </c>
      <c r="C7249">
        <v>249</v>
      </c>
      <c r="D7249" t="s">
        <v>3632</v>
      </c>
      <c r="E7249">
        <v>28</v>
      </c>
      <c r="F7249">
        <v>87</v>
      </c>
      <c r="G7249">
        <v>6199</v>
      </c>
      <c r="H7249" t="s">
        <v>3633</v>
      </c>
    </row>
    <row r="7250" spans="1:8" hidden="1" x14ac:dyDescent="0.25">
      <c r="A7250" t="s">
        <v>919</v>
      </c>
      <c r="B7250" t="s">
        <v>2218</v>
      </c>
      <c r="C7250">
        <v>356</v>
      </c>
      <c r="D7250" t="s">
        <v>3630</v>
      </c>
      <c r="E7250">
        <v>159</v>
      </c>
      <c r="F7250">
        <v>326</v>
      </c>
      <c r="G7250">
        <v>5833</v>
      </c>
      <c r="H7250" t="s">
        <v>3631</v>
      </c>
    </row>
    <row r="7251" spans="1:8" x14ac:dyDescent="0.25">
      <c r="A7251" t="s">
        <v>919</v>
      </c>
      <c r="B7251" t="s">
        <v>2218</v>
      </c>
      <c r="C7251">
        <v>356</v>
      </c>
      <c r="D7251" t="s">
        <v>3632</v>
      </c>
      <c r="E7251">
        <v>4</v>
      </c>
      <c r="F7251">
        <v>84</v>
      </c>
      <c r="G7251">
        <v>6199</v>
      </c>
      <c r="H7251" t="s">
        <v>3633</v>
      </c>
    </row>
    <row r="7252" spans="1:8" hidden="1" x14ac:dyDescent="0.25">
      <c r="A7252" t="s">
        <v>6637</v>
      </c>
      <c r="B7252" t="s">
        <v>6638</v>
      </c>
      <c r="C7252">
        <v>358</v>
      </c>
      <c r="D7252" t="s">
        <v>3955</v>
      </c>
      <c r="E7252">
        <v>1</v>
      </c>
      <c r="F7252">
        <v>169</v>
      </c>
      <c r="G7252">
        <v>244</v>
      </c>
    </row>
    <row r="7253" spans="1:8" x14ac:dyDescent="0.25">
      <c r="A7253" t="s">
        <v>6637</v>
      </c>
      <c r="B7253" t="s">
        <v>6638</v>
      </c>
      <c r="C7253">
        <v>358</v>
      </c>
      <c r="D7253" t="s">
        <v>3632</v>
      </c>
      <c r="E7253">
        <v>174</v>
      </c>
      <c r="F7253">
        <v>321</v>
      </c>
      <c r="G7253">
        <v>6199</v>
      </c>
      <c r="H7253" t="s">
        <v>3633</v>
      </c>
    </row>
    <row r="7254" spans="1:8" x14ac:dyDescent="0.25">
      <c r="A7254" t="s">
        <v>6639</v>
      </c>
      <c r="B7254" t="s">
        <v>6640</v>
      </c>
      <c r="C7254">
        <v>316</v>
      </c>
      <c r="D7254" t="s">
        <v>3632</v>
      </c>
      <c r="E7254">
        <v>106</v>
      </c>
      <c r="F7254">
        <v>166</v>
      </c>
      <c r="G7254">
        <v>6199</v>
      </c>
      <c r="H7254" t="s">
        <v>3633</v>
      </c>
    </row>
    <row r="7255" spans="1:8" x14ac:dyDescent="0.25">
      <c r="A7255" t="s">
        <v>6639</v>
      </c>
      <c r="B7255" t="s">
        <v>6640</v>
      </c>
      <c r="C7255">
        <v>316</v>
      </c>
      <c r="D7255" t="s">
        <v>3632</v>
      </c>
      <c r="E7255">
        <v>171</v>
      </c>
      <c r="F7255">
        <v>240</v>
      </c>
      <c r="G7255">
        <v>6199</v>
      </c>
      <c r="H7255" t="s">
        <v>3633</v>
      </c>
    </row>
    <row r="7256" spans="1:8" x14ac:dyDescent="0.25">
      <c r="A7256" t="s">
        <v>6641</v>
      </c>
      <c r="B7256" t="s">
        <v>6642</v>
      </c>
      <c r="C7256">
        <v>176</v>
      </c>
      <c r="D7256" t="s">
        <v>3632</v>
      </c>
      <c r="E7256">
        <v>109</v>
      </c>
      <c r="F7256">
        <v>169</v>
      </c>
      <c r="G7256">
        <v>6199</v>
      </c>
      <c r="H7256" t="s">
        <v>3633</v>
      </c>
    </row>
    <row r="7257" spans="1:8" hidden="1" x14ac:dyDescent="0.25">
      <c r="A7257" t="s">
        <v>6643</v>
      </c>
      <c r="B7257" t="s">
        <v>6644</v>
      </c>
      <c r="C7257">
        <v>692</v>
      </c>
      <c r="D7257" t="s">
        <v>3657</v>
      </c>
      <c r="E7257">
        <v>30</v>
      </c>
      <c r="F7257">
        <v>123</v>
      </c>
      <c r="G7257">
        <v>2653</v>
      </c>
      <c r="H7257" t="s">
        <v>3658</v>
      </c>
    </row>
    <row r="7258" spans="1:8" hidden="1" x14ac:dyDescent="0.25">
      <c r="A7258" t="s">
        <v>6643</v>
      </c>
      <c r="B7258" t="s">
        <v>6644</v>
      </c>
      <c r="C7258">
        <v>692</v>
      </c>
      <c r="D7258" t="s">
        <v>3639</v>
      </c>
      <c r="E7258">
        <v>308</v>
      </c>
      <c r="F7258">
        <v>356</v>
      </c>
      <c r="G7258">
        <v>4169</v>
      </c>
      <c r="H7258" t="s">
        <v>3640</v>
      </c>
    </row>
    <row r="7259" spans="1:8" hidden="1" x14ac:dyDescent="0.25">
      <c r="A7259" t="s">
        <v>6643</v>
      </c>
      <c r="B7259" t="s">
        <v>6644</v>
      </c>
      <c r="C7259">
        <v>692</v>
      </c>
      <c r="D7259" t="s">
        <v>3630</v>
      </c>
      <c r="E7259">
        <v>527</v>
      </c>
      <c r="F7259">
        <v>684</v>
      </c>
      <c r="G7259">
        <v>5833</v>
      </c>
      <c r="H7259" t="s">
        <v>3631</v>
      </c>
    </row>
    <row r="7260" spans="1:8" x14ac:dyDescent="0.25">
      <c r="A7260" t="s">
        <v>6643</v>
      </c>
      <c r="B7260" t="s">
        <v>6644</v>
      </c>
      <c r="C7260">
        <v>692</v>
      </c>
      <c r="D7260" t="s">
        <v>3632</v>
      </c>
      <c r="E7260">
        <v>381</v>
      </c>
      <c r="F7260">
        <v>448</v>
      </c>
      <c r="G7260">
        <v>6199</v>
      </c>
      <c r="H7260" t="s">
        <v>3633</v>
      </c>
    </row>
    <row r="7261" spans="1:8" hidden="1" x14ac:dyDescent="0.25">
      <c r="A7261" t="s">
        <v>920</v>
      </c>
      <c r="B7261" t="s">
        <v>2219</v>
      </c>
      <c r="C7261">
        <v>703</v>
      </c>
      <c r="D7261" t="s">
        <v>3955</v>
      </c>
      <c r="E7261">
        <v>1</v>
      </c>
      <c r="F7261">
        <v>169</v>
      </c>
      <c r="G7261">
        <v>244</v>
      </c>
    </row>
    <row r="7262" spans="1:8" hidden="1" x14ac:dyDescent="0.25">
      <c r="A7262" t="s">
        <v>920</v>
      </c>
      <c r="B7262" t="s">
        <v>2219</v>
      </c>
      <c r="C7262">
        <v>703</v>
      </c>
      <c r="D7262" t="s">
        <v>3630</v>
      </c>
      <c r="E7262">
        <v>381</v>
      </c>
      <c r="F7262">
        <v>541</v>
      </c>
      <c r="G7262">
        <v>5833</v>
      </c>
      <c r="H7262" t="s">
        <v>3631</v>
      </c>
    </row>
    <row r="7263" spans="1:8" x14ac:dyDescent="0.25">
      <c r="A7263" t="s">
        <v>920</v>
      </c>
      <c r="B7263" t="s">
        <v>2219</v>
      </c>
      <c r="C7263">
        <v>703</v>
      </c>
      <c r="D7263" t="s">
        <v>3632</v>
      </c>
      <c r="E7263">
        <v>174</v>
      </c>
      <c r="F7263">
        <v>323</v>
      </c>
      <c r="G7263">
        <v>6199</v>
      </c>
      <c r="H7263" t="s">
        <v>3633</v>
      </c>
    </row>
    <row r="7264" spans="1:8" hidden="1" x14ac:dyDescent="0.25">
      <c r="A7264" t="s">
        <v>921</v>
      </c>
      <c r="B7264" t="s">
        <v>2220</v>
      </c>
      <c r="C7264">
        <v>245</v>
      </c>
      <c r="D7264" t="s">
        <v>3630</v>
      </c>
      <c r="E7264">
        <v>115</v>
      </c>
      <c r="F7264">
        <v>222</v>
      </c>
      <c r="G7264">
        <v>5833</v>
      </c>
      <c r="H7264" t="s">
        <v>3631</v>
      </c>
    </row>
    <row r="7265" spans="1:8" x14ac:dyDescent="0.25">
      <c r="A7265" t="s">
        <v>921</v>
      </c>
      <c r="B7265" t="s">
        <v>2220</v>
      </c>
      <c r="C7265">
        <v>245</v>
      </c>
      <c r="D7265" t="s">
        <v>3632</v>
      </c>
      <c r="E7265">
        <v>24</v>
      </c>
      <c r="F7265">
        <v>83</v>
      </c>
      <c r="G7265">
        <v>6199</v>
      </c>
      <c r="H7265" t="s">
        <v>3633</v>
      </c>
    </row>
    <row r="7266" spans="1:8" hidden="1" x14ac:dyDescent="0.25">
      <c r="A7266" t="s">
        <v>6645</v>
      </c>
      <c r="B7266" t="s">
        <v>6646</v>
      </c>
      <c r="C7266">
        <v>773</v>
      </c>
      <c r="D7266" t="s">
        <v>5920</v>
      </c>
      <c r="E7266">
        <v>1</v>
      </c>
      <c r="F7266">
        <v>39</v>
      </c>
      <c r="G7266">
        <v>15</v>
      </c>
    </row>
    <row r="7267" spans="1:8" hidden="1" x14ac:dyDescent="0.25">
      <c r="A7267" t="s">
        <v>6645</v>
      </c>
      <c r="B7267" t="s">
        <v>6646</v>
      </c>
      <c r="C7267">
        <v>773</v>
      </c>
      <c r="D7267" t="s">
        <v>3630</v>
      </c>
      <c r="E7267">
        <v>577</v>
      </c>
      <c r="F7267">
        <v>743</v>
      </c>
      <c r="G7267">
        <v>5833</v>
      </c>
      <c r="H7267" t="s">
        <v>3631</v>
      </c>
    </row>
    <row r="7268" spans="1:8" x14ac:dyDescent="0.25">
      <c r="A7268" t="s">
        <v>6645</v>
      </c>
      <c r="B7268" t="s">
        <v>6646</v>
      </c>
      <c r="C7268">
        <v>773</v>
      </c>
      <c r="D7268" t="s">
        <v>3632</v>
      </c>
      <c r="E7268">
        <v>204</v>
      </c>
      <c r="F7268">
        <v>264</v>
      </c>
      <c r="G7268">
        <v>6199</v>
      </c>
      <c r="H7268" t="s">
        <v>3633</v>
      </c>
    </row>
    <row r="7269" spans="1:8" x14ac:dyDescent="0.25">
      <c r="A7269" t="s">
        <v>6645</v>
      </c>
      <c r="B7269" t="s">
        <v>6646</v>
      </c>
      <c r="C7269">
        <v>773</v>
      </c>
      <c r="D7269" t="s">
        <v>3632</v>
      </c>
      <c r="E7269">
        <v>269</v>
      </c>
      <c r="F7269">
        <v>338</v>
      </c>
      <c r="G7269">
        <v>6199</v>
      </c>
      <c r="H7269" t="s">
        <v>3633</v>
      </c>
    </row>
    <row r="7270" spans="1:8" x14ac:dyDescent="0.25">
      <c r="A7270" t="s">
        <v>6645</v>
      </c>
      <c r="B7270" t="s">
        <v>6646</v>
      </c>
      <c r="C7270">
        <v>773</v>
      </c>
      <c r="D7270" t="s">
        <v>3632</v>
      </c>
      <c r="E7270">
        <v>343</v>
      </c>
      <c r="F7270">
        <v>502</v>
      </c>
      <c r="G7270">
        <v>6199</v>
      </c>
      <c r="H7270" t="s">
        <v>3633</v>
      </c>
    </row>
    <row r="7271" spans="1:8" hidden="1" x14ac:dyDescent="0.25">
      <c r="A7271" t="s">
        <v>6647</v>
      </c>
      <c r="B7271" t="s">
        <v>6648</v>
      </c>
      <c r="C7271">
        <v>784</v>
      </c>
      <c r="D7271" t="s">
        <v>6649</v>
      </c>
      <c r="E7271">
        <v>12</v>
      </c>
      <c r="F7271">
        <v>46</v>
      </c>
      <c r="G7271">
        <v>205</v>
      </c>
    </row>
    <row r="7272" spans="1:8" hidden="1" x14ac:dyDescent="0.25">
      <c r="A7272" t="s">
        <v>6647</v>
      </c>
      <c r="B7272" t="s">
        <v>6648</v>
      </c>
      <c r="C7272">
        <v>784</v>
      </c>
      <c r="D7272" t="s">
        <v>3630</v>
      </c>
      <c r="E7272">
        <v>551</v>
      </c>
      <c r="F7272">
        <v>717</v>
      </c>
      <c r="G7272">
        <v>5833</v>
      </c>
      <c r="H7272" t="s">
        <v>3631</v>
      </c>
    </row>
    <row r="7273" spans="1:8" x14ac:dyDescent="0.25">
      <c r="A7273" t="s">
        <v>6647</v>
      </c>
      <c r="B7273" t="s">
        <v>6648</v>
      </c>
      <c r="C7273">
        <v>784</v>
      </c>
      <c r="D7273" t="s">
        <v>3632</v>
      </c>
      <c r="E7273">
        <v>196</v>
      </c>
      <c r="F7273">
        <v>257</v>
      </c>
      <c r="G7273">
        <v>6199</v>
      </c>
      <c r="H7273" t="s">
        <v>3633</v>
      </c>
    </row>
    <row r="7274" spans="1:8" x14ac:dyDescent="0.25">
      <c r="A7274" t="s">
        <v>6647</v>
      </c>
      <c r="B7274" t="s">
        <v>6648</v>
      </c>
      <c r="C7274">
        <v>784</v>
      </c>
      <c r="D7274" t="s">
        <v>3632</v>
      </c>
      <c r="E7274">
        <v>259</v>
      </c>
      <c r="F7274">
        <v>328</v>
      </c>
      <c r="G7274">
        <v>6199</v>
      </c>
      <c r="H7274" t="s">
        <v>3633</v>
      </c>
    </row>
    <row r="7275" spans="1:8" x14ac:dyDescent="0.25">
      <c r="A7275" t="s">
        <v>6647</v>
      </c>
      <c r="B7275" t="s">
        <v>6648</v>
      </c>
      <c r="C7275">
        <v>784</v>
      </c>
      <c r="D7275" t="s">
        <v>3632</v>
      </c>
      <c r="E7275">
        <v>332</v>
      </c>
      <c r="F7275">
        <v>467</v>
      </c>
      <c r="G7275">
        <v>6199</v>
      </c>
      <c r="H7275" t="s">
        <v>3633</v>
      </c>
    </row>
    <row r="7276" spans="1:8" hidden="1" x14ac:dyDescent="0.25">
      <c r="A7276" t="s">
        <v>922</v>
      </c>
      <c r="B7276" t="s">
        <v>2221</v>
      </c>
      <c r="C7276">
        <v>649</v>
      </c>
      <c r="D7276" t="s">
        <v>3955</v>
      </c>
      <c r="E7276">
        <v>1</v>
      </c>
      <c r="F7276">
        <v>170</v>
      </c>
      <c r="G7276">
        <v>244</v>
      </c>
    </row>
    <row r="7277" spans="1:8" hidden="1" x14ac:dyDescent="0.25">
      <c r="A7277" t="s">
        <v>922</v>
      </c>
      <c r="B7277" t="s">
        <v>2221</v>
      </c>
      <c r="C7277">
        <v>649</v>
      </c>
      <c r="D7277" t="s">
        <v>3630</v>
      </c>
      <c r="E7277">
        <v>377</v>
      </c>
      <c r="F7277">
        <v>537</v>
      </c>
      <c r="G7277">
        <v>5833</v>
      </c>
      <c r="H7277" t="s">
        <v>3631</v>
      </c>
    </row>
    <row r="7278" spans="1:8" x14ac:dyDescent="0.25">
      <c r="A7278" t="s">
        <v>922</v>
      </c>
      <c r="B7278" t="s">
        <v>2221</v>
      </c>
      <c r="C7278">
        <v>649</v>
      </c>
      <c r="D7278" t="s">
        <v>3632</v>
      </c>
      <c r="E7278">
        <v>175</v>
      </c>
      <c r="F7278">
        <v>319</v>
      </c>
      <c r="G7278">
        <v>6199</v>
      </c>
      <c r="H7278" t="s">
        <v>3633</v>
      </c>
    </row>
    <row r="7279" spans="1:8" hidden="1" x14ac:dyDescent="0.25">
      <c r="A7279" t="s">
        <v>6650</v>
      </c>
      <c r="B7279" t="s">
        <v>6651</v>
      </c>
      <c r="C7279">
        <v>701</v>
      </c>
      <c r="D7279" t="s">
        <v>3657</v>
      </c>
      <c r="E7279">
        <v>30</v>
      </c>
      <c r="F7279">
        <v>123</v>
      </c>
      <c r="G7279">
        <v>2653</v>
      </c>
      <c r="H7279" t="s">
        <v>3658</v>
      </c>
    </row>
    <row r="7280" spans="1:8" hidden="1" x14ac:dyDescent="0.25">
      <c r="A7280" t="s">
        <v>6650</v>
      </c>
      <c r="B7280" t="s">
        <v>6651</v>
      </c>
      <c r="C7280">
        <v>701</v>
      </c>
      <c r="D7280" t="s">
        <v>3639</v>
      </c>
      <c r="E7280">
        <v>308</v>
      </c>
      <c r="F7280">
        <v>356</v>
      </c>
      <c r="G7280">
        <v>4169</v>
      </c>
      <c r="H7280" t="s">
        <v>3640</v>
      </c>
    </row>
    <row r="7281" spans="1:8" hidden="1" x14ac:dyDescent="0.25">
      <c r="A7281" t="s">
        <v>6650</v>
      </c>
      <c r="B7281" t="s">
        <v>6651</v>
      </c>
      <c r="C7281">
        <v>701</v>
      </c>
      <c r="D7281" t="s">
        <v>3630</v>
      </c>
      <c r="E7281">
        <v>536</v>
      </c>
      <c r="F7281">
        <v>693</v>
      </c>
      <c r="G7281">
        <v>5833</v>
      </c>
      <c r="H7281" t="s">
        <v>3631</v>
      </c>
    </row>
    <row r="7282" spans="1:8" x14ac:dyDescent="0.25">
      <c r="A7282" t="s">
        <v>6650</v>
      </c>
      <c r="B7282" t="s">
        <v>6651</v>
      </c>
      <c r="C7282">
        <v>701</v>
      </c>
      <c r="D7282" t="s">
        <v>3632</v>
      </c>
      <c r="E7282">
        <v>381</v>
      </c>
      <c r="F7282">
        <v>448</v>
      </c>
      <c r="G7282">
        <v>6199</v>
      </c>
      <c r="H7282" t="s">
        <v>3633</v>
      </c>
    </row>
    <row r="7283" spans="1:8" hidden="1" x14ac:dyDescent="0.25">
      <c r="A7283" t="s">
        <v>923</v>
      </c>
      <c r="B7283" t="s">
        <v>2222</v>
      </c>
      <c r="C7283">
        <v>248</v>
      </c>
      <c r="D7283" t="s">
        <v>3630</v>
      </c>
      <c r="E7283">
        <v>118</v>
      </c>
      <c r="F7283">
        <v>224</v>
      </c>
      <c r="G7283">
        <v>5833</v>
      </c>
      <c r="H7283" t="s">
        <v>3631</v>
      </c>
    </row>
    <row r="7284" spans="1:8" x14ac:dyDescent="0.25">
      <c r="A7284" t="s">
        <v>923</v>
      </c>
      <c r="B7284" t="s">
        <v>2222</v>
      </c>
      <c r="C7284">
        <v>248</v>
      </c>
      <c r="D7284" t="s">
        <v>3632</v>
      </c>
      <c r="E7284">
        <v>26</v>
      </c>
      <c r="F7284">
        <v>85</v>
      </c>
      <c r="G7284">
        <v>6199</v>
      </c>
      <c r="H7284" t="s">
        <v>3633</v>
      </c>
    </row>
    <row r="7285" spans="1:8" hidden="1" x14ac:dyDescent="0.25">
      <c r="A7285" t="s">
        <v>6652</v>
      </c>
      <c r="B7285" t="s">
        <v>6653</v>
      </c>
      <c r="C7285">
        <v>775</v>
      </c>
      <c r="D7285" t="s">
        <v>5920</v>
      </c>
      <c r="E7285">
        <v>1</v>
      </c>
      <c r="F7285">
        <v>39</v>
      </c>
      <c r="G7285">
        <v>15</v>
      </c>
    </row>
    <row r="7286" spans="1:8" hidden="1" x14ac:dyDescent="0.25">
      <c r="A7286" t="s">
        <v>6652</v>
      </c>
      <c r="B7286" t="s">
        <v>6653</v>
      </c>
      <c r="C7286">
        <v>775</v>
      </c>
      <c r="D7286" t="s">
        <v>3630</v>
      </c>
      <c r="E7286">
        <v>578</v>
      </c>
      <c r="F7286">
        <v>745</v>
      </c>
      <c r="G7286">
        <v>5833</v>
      </c>
      <c r="H7286" t="s">
        <v>3631</v>
      </c>
    </row>
    <row r="7287" spans="1:8" x14ac:dyDescent="0.25">
      <c r="A7287" t="s">
        <v>6652</v>
      </c>
      <c r="B7287" t="s">
        <v>6653</v>
      </c>
      <c r="C7287">
        <v>775</v>
      </c>
      <c r="D7287" t="s">
        <v>3632</v>
      </c>
      <c r="E7287">
        <v>204</v>
      </c>
      <c r="F7287">
        <v>264</v>
      </c>
      <c r="G7287">
        <v>6199</v>
      </c>
      <c r="H7287" t="s">
        <v>3633</v>
      </c>
    </row>
    <row r="7288" spans="1:8" x14ac:dyDescent="0.25">
      <c r="A7288" t="s">
        <v>6652</v>
      </c>
      <c r="B7288" t="s">
        <v>6653</v>
      </c>
      <c r="C7288">
        <v>775</v>
      </c>
      <c r="D7288" t="s">
        <v>3632</v>
      </c>
      <c r="E7288">
        <v>269</v>
      </c>
      <c r="F7288">
        <v>338</v>
      </c>
      <c r="G7288">
        <v>6199</v>
      </c>
      <c r="H7288" t="s">
        <v>3633</v>
      </c>
    </row>
    <row r="7289" spans="1:8" x14ac:dyDescent="0.25">
      <c r="A7289" t="s">
        <v>6652</v>
      </c>
      <c r="B7289" t="s">
        <v>6653</v>
      </c>
      <c r="C7289">
        <v>775</v>
      </c>
      <c r="D7289" t="s">
        <v>3632</v>
      </c>
      <c r="E7289">
        <v>343</v>
      </c>
      <c r="F7289">
        <v>503</v>
      </c>
      <c r="G7289">
        <v>6199</v>
      </c>
      <c r="H7289" t="s">
        <v>3633</v>
      </c>
    </row>
    <row r="7290" spans="1:8" hidden="1" x14ac:dyDescent="0.25">
      <c r="A7290" t="s">
        <v>924</v>
      </c>
      <c r="B7290" t="s">
        <v>2223</v>
      </c>
      <c r="C7290">
        <v>699</v>
      </c>
      <c r="D7290" t="s">
        <v>3955</v>
      </c>
      <c r="E7290">
        <v>1</v>
      </c>
      <c r="F7290">
        <v>170</v>
      </c>
      <c r="G7290">
        <v>244</v>
      </c>
    </row>
    <row r="7291" spans="1:8" hidden="1" x14ac:dyDescent="0.25">
      <c r="A7291" t="s">
        <v>924</v>
      </c>
      <c r="B7291" t="s">
        <v>2223</v>
      </c>
      <c r="C7291">
        <v>699</v>
      </c>
      <c r="D7291" t="s">
        <v>3630</v>
      </c>
      <c r="E7291">
        <v>377</v>
      </c>
      <c r="F7291">
        <v>537</v>
      </c>
      <c r="G7291">
        <v>5833</v>
      </c>
      <c r="H7291" t="s">
        <v>3631</v>
      </c>
    </row>
    <row r="7292" spans="1:8" x14ac:dyDescent="0.25">
      <c r="A7292" t="s">
        <v>924</v>
      </c>
      <c r="B7292" t="s">
        <v>2223</v>
      </c>
      <c r="C7292">
        <v>699</v>
      </c>
      <c r="D7292" t="s">
        <v>3632</v>
      </c>
      <c r="E7292">
        <v>175</v>
      </c>
      <c r="F7292">
        <v>319</v>
      </c>
      <c r="G7292">
        <v>6199</v>
      </c>
      <c r="H7292" t="s">
        <v>3633</v>
      </c>
    </row>
    <row r="7293" spans="1:8" hidden="1" x14ac:dyDescent="0.25">
      <c r="A7293" t="s">
        <v>6654</v>
      </c>
      <c r="B7293" t="s">
        <v>6655</v>
      </c>
      <c r="C7293">
        <v>701</v>
      </c>
      <c r="D7293" t="s">
        <v>3657</v>
      </c>
      <c r="E7293">
        <v>30</v>
      </c>
      <c r="F7293">
        <v>123</v>
      </c>
      <c r="G7293">
        <v>2653</v>
      </c>
      <c r="H7293" t="s">
        <v>3658</v>
      </c>
    </row>
    <row r="7294" spans="1:8" hidden="1" x14ac:dyDescent="0.25">
      <c r="A7294" t="s">
        <v>6654</v>
      </c>
      <c r="B7294" t="s">
        <v>6655</v>
      </c>
      <c r="C7294">
        <v>701</v>
      </c>
      <c r="D7294" t="s">
        <v>3639</v>
      </c>
      <c r="E7294">
        <v>308</v>
      </c>
      <c r="F7294">
        <v>356</v>
      </c>
      <c r="G7294">
        <v>4169</v>
      </c>
      <c r="H7294" t="s">
        <v>3640</v>
      </c>
    </row>
    <row r="7295" spans="1:8" hidden="1" x14ac:dyDescent="0.25">
      <c r="A7295" t="s">
        <v>6654</v>
      </c>
      <c r="B7295" t="s">
        <v>6655</v>
      </c>
      <c r="C7295">
        <v>701</v>
      </c>
      <c r="D7295" t="s">
        <v>3630</v>
      </c>
      <c r="E7295">
        <v>536</v>
      </c>
      <c r="F7295">
        <v>693</v>
      </c>
      <c r="G7295">
        <v>5833</v>
      </c>
      <c r="H7295" t="s">
        <v>3631</v>
      </c>
    </row>
    <row r="7296" spans="1:8" x14ac:dyDescent="0.25">
      <c r="A7296" t="s">
        <v>6654</v>
      </c>
      <c r="B7296" t="s">
        <v>6655</v>
      </c>
      <c r="C7296">
        <v>701</v>
      </c>
      <c r="D7296" t="s">
        <v>3632</v>
      </c>
      <c r="E7296">
        <v>381</v>
      </c>
      <c r="F7296">
        <v>448</v>
      </c>
      <c r="G7296">
        <v>6199</v>
      </c>
      <c r="H7296" t="s">
        <v>3633</v>
      </c>
    </row>
    <row r="7297" spans="1:8" hidden="1" x14ac:dyDescent="0.25">
      <c r="A7297" t="s">
        <v>925</v>
      </c>
      <c r="B7297" t="s">
        <v>2224</v>
      </c>
      <c r="C7297">
        <v>361</v>
      </c>
      <c r="D7297" t="s">
        <v>3630</v>
      </c>
      <c r="E7297">
        <v>164</v>
      </c>
      <c r="F7297">
        <v>331</v>
      </c>
      <c r="G7297">
        <v>5833</v>
      </c>
      <c r="H7297" t="s">
        <v>3631</v>
      </c>
    </row>
    <row r="7298" spans="1:8" x14ac:dyDescent="0.25">
      <c r="A7298" t="s">
        <v>925</v>
      </c>
      <c r="B7298" t="s">
        <v>2224</v>
      </c>
      <c r="C7298">
        <v>361</v>
      </c>
      <c r="D7298" t="s">
        <v>3632</v>
      </c>
      <c r="E7298">
        <v>5</v>
      </c>
      <c r="F7298">
        <v>89</v>
      </c>
      <c r="G7298">
        <v>6199</v>
      </c>
      <c r="H7298" t="s">
        <v>3633</v>
      </c>
    </row>
    <row r="7299" spans="1:8" hidden="1" x14ac:dyDescent="0.25">
      <c r="A7299" t="s">
        <v>6656</v>
      </c>
      <c r="B7299" t="s">
        <v>6657</v>
      </c>
      <c r="C7299">
        <v>409</v>
      </c>
      <c r="D7299" t="s">
        <v>5920</v>
      </c>
      <c r="E7299">
        <v>1</v>
      </c>
      <c r="F7299">
        <v>39</v>
      </c>
      <c r="G7299">
        <v>15</v>
      </c>
    </row>
    <row r="7300" spans="1:8" x14ac:dyDescent="0.25">
      <c r="A7300" t="s">
        <v>6656</v>
      </c>
      <c r="B7300" t="s">
        <v>6657</v>
      </c>
      <c r="C7300">
        <v>409</v>
      </c>
      <c r="D7300" t="s">
        <v>3632</v>
      </c>
      <c r="E7300">
        <v>204</v>
      </c>
      <c r="F7300">
        <v>264</v>
      </c>
      <c r="G7300">
        <v>6199</v>
      </c>
      <c r="H7300" t="s">
        <v>3633</v>
      </c>
    </row>
    <row r="7301" spans="1:8" x14ac:dyDescent="0.25">
      <c r="A7301" t="s">
        <v>6656</v>
      </c>
      <c r="B7301" t="s">
        <v>6657</v>
      </c>
      <c r="C7301">
        <v>409</v>
      </c>
      <c r="D7301" t="s">
        <v>3632</v>
      </c>
      <c r="E7301">
        <v>269</v>
      </c>
      <c r="F7301">
        <v>339</v>
      </c>
      <c r="G7301">
        <v>6199</v>
      </c>
      <c r="H7301" t="s">
        <v>3633</v>
      </c>
    </row>
    <row r="7302" spans="1:8" hidden="1" x14ac:dyDescent="0.25">
      <c r="A7302" t="s">
        <v>926</v>
      </c>
      <c r="B7302" t="s">
        <v>2225</v>
      </c>
      <c r="C7302">
        <v>248</v>
      </c>
      <c r="D7302" t="s">
        <v>3630</v>
      </c>
      <c r="E7302">
        <v>118</v>
      </c>
      <c r="F7302">
        <v>225</v>
      </c>
      <c r="G7302">
        <v>5833</v>
      </c>
      <c r="H7302" t="s">
        <v>3631</v>
      </c>
    </row>
    <row r="7303" spans="1:8" x14ac:dyDescent="0.25">
      <c r="A7303" t="s">
        <v>926</v>
      </c>
      <c r="B7303" t="s">
        <v>2225</v>
      </c>
      <c r="C7303">
        <v>248</v>
      </c>
      <c r="D7303" t="s">
        <v>3632</v>
      </c>
      <c r="E7303">
        <v>26</v>
      </c>
      <c r="F7303">
        <v>85</v>
      </c>
      <c r="G7303">
        <v>6199</v>
      </c>
      <c r="H7303" t="s">
        <v>3633</v>
      </c>
    </row>
    <row r="7304" spans="1:8" hidden="1" x14ac:dyDescent="0.25">
      <c r="A7304" t="s">
        <v>927</v>
      </c>
      <c r="B7304" t="s">
        <v>2226</v>
      </c>
      <c r="C7304">
        <v>702</v>
      </c>
      <c r="D7304" t="s">
        <v>3955</v>
      </c>
      <c r="E7304">
        <v>1</v>
      </c>
      <c r="F7304">
        <v>169</v>
      </c>
      <c r="G7304">
        <v>244</v>
      </c>
    </row>
    <row r="7305" spans="1:8" hidden="1" x14ac:dyDescent="0.25">
      <c r="A7305" t="s">
        <v>927</v>
      </c>
      <c r="B7305" t="s">
        <v>2226</v>
      </c>
      <c r="C7305">
        <v>702</v>
      </c>
      <c r="D7305" t="s">
        <v>3630</v>
      </c>
      <c r="E7305">
        <v>380</v>
      </c>
      <c r="F7305">
        <v>540</v>
      </c>
      <c r="G7305">
        <v>5833</v>
      </c>
      <c r="H7305" t="s">
        <v>3631</v>
      </c>
    </row>
    <row r="7306" spans="1:8" x14ac:dyDescent="0.25">
      <c r="A7306" t="s">
        <v>927</v>
      </c>
      <c r="B7306" t="s">
        <v>2226</v>
      </c>
      <c r="C7306">
        <v>702</v>
      </c>
      <c r="D7306" t="s">
        <v>3632</v>
      </c>
      <c r="E7306">
        <v>174</v>
      </c>
      <c r="F7306">
        <v>322</v>
      </c>
      <c r="G7306">
        <v>6199</v>
      </c>
      <c r="H7306" t="s">
        <v>3633</v>
      </c>
    </row>
    <row r="7307" spans="1:8" hidden="1" x14ac:dyDescent="0.25">
      <c r="A7307" t="s">
        <v>6658</v>
      </c>
      <c r="B7307" t="s">
        <v>6659</v>
      </c>
      <c r="C7307">
        <v>701</v>
      </c>
      <c r="D7307" t="s">
        <v>3657</v>
      </c>
      <c r="E7307">
        <v>30</v>
      </c>
      <c r="F7307">
        <v>123</v>
      </c>
      <c r="G7307">
        <v>2653</v>
      </c>
      <c r="H7307" t="s">
        <v>3658</v>
      </c>
    </row>
    <row r="7308" spans="1:8" hidden="1" x14ac:dyDescent="0.25">
      <c r="A7308" t="s">
        <v>6658</v>
      </c>
      <c r="B7308" t="s">
        <v>6659</v>
      </c>
      <c r="C7308">
        <v>701</v>
      </c>
      <c r="D7308" t="s">
        <v>3639</v>
      </c>
      <c r="E7308">
        <v>308</v>
      </c>
      <c r="F7308">
        <v>356</v>
      </c>
      <c r="G7308">
        <v>4169</v>
      </c>
      <c r="H7308" t="s">
        <v>3640</v>
      </c>
    </row>
    <row r="7309" spans="1:8" hidden="1" x14ac:dyDescent="0.25">
      <c r="A7309" t="s">
        <v>6658</v>
      </c>
      <c r="B7309" t="s">
        <v>6659</v>
      </c>
      <c r="C7309">
        <v>701</v>
      </c>
      <c r="D7309" t="s">
        <v>3630</v>
      </c>
      <c r="E7309">
        <v>536</v>
      </c>
      <c r="F7309">
        <v>693</v>
      </c>
      <c r="G7309">
        <v>5833</v>
      </c>
      <c r="H7309" t="s">
        <v>3631</v>
      </c>
    </row>
    <row r="7310" spans="1:8" x14ac:dyDescent="0.25">
      <c r="A7310" t="s">
        <v>6658</v>
      </c>
      <c r="B7310" t="s">
        <v>6659</v>
      </c>
      <c r="C7310">
        <v>701</v>
      </c>
      <c r="D7310" t="s">
        <v>3632</v>
      </c>
      <c r="E7310">
        <v>381</v>
      </c>
      <c r="F7310">
        <v>448</v>
      </c>
      <c r="G7310">
        <v>6199</v>
      </c>
      <c r="H7310" t="s">
        <v>3633</v>
      </c>
    </row>
    <row r="7311" spans="1:8" hidden="1" x14ac:dyDescent="0.25">
      <c r="A7311" t="s">
        <v>928</v>
      </c>
      <c r="B7311" t="s">
        <v>2227</v>
      </c>
      <c r="C7311">
        <v>247</v>
      </c>
      <c r="D7311" t="s">
        <v>3630</v>
      </c>
      <c r="E7311">
        <v>116</v>
      </c>
      <c r="F7311">
        <v>224</v>
      </c>
      <c r="G7311">
        <v>5833</v>
      </c>
      <c r="H7311" t="s">
        <v>3631</v>
      </c>
    </row>
    <row r="7312" spans="1:8" x14ac:dyDescent="0.25">
      <c r="A7312" t="s">
        <v>928</v>
      </c>
      <c r="B7312" t="s">
        <v>2227</v>
      </c>
      <c r="C7312">
        <v>247</v>
      </c>
      <c r="D7312" t="s">
        <v>3632</v>
      </c>
      <c r="E7312">
        <v>26</v>
      </c>
      <c r="F7312">
        <v>85</v>
      </c>
      <c r="G7312">
        <v>6199</v>
      </c>
      <c r="H7312" t="s">
        <v>3633</v>
      </c>
    </row>
    <row r="7313" spans="1:8" hidden="1" x14ac:dyDescent="0.25">
      <c r="A7313" t="s">
        <v>6660</v>
      </c>
      <c r="B7313" t="s">
        <v>6661</v>
      </c>
      <c r="C7313">
        <v>589</v>
      </c>
      <c r="D7313" t="s">
        <v>3630</v>
      </c>
      <c r="E7313">
        <v>392</v>
      </c>
      <c r="F7313">
        <v>559</v>
      </c>
      <c r="G7313">
        <v>5833</v>
      </c>
      <c r="H7313" t="s">
        <v>3631</v>
      </c>
    </row>
    <row r="7314" spans="1:8" x14ac:dyDescent="0.25">
      <c r="A7314" t="s">
        <v>6660</v>
      </c>
      <c r="B7314" t="s">
        <v>6661</v>
      </c>
      <c r="C7314">
        <v>589</v>
      </c>
      <c r="D7314" t="s">
        <v>3632</v>
      </c>
      <c r="E7314">
        <v>18</v>
      </c>
      <c r="F7314">
        <v>78</v>
      </c>
      <c r="G7314">
        <v>6199</v>
      </c>
      <c r="H7314" t="s">
        <v>3633</v>
      </c>
    </row>
    <row r="7315" spans="1:8" x14ac:dyDescent="0.25">
      <c r="A7315" t="s">
        <v>6660</v>
      </c>
      <c r="B7315" t="s">
        <v>6661</v>
      </c>
      <c r="C7315">
        <v>589</v>
      </c>
      <c r="D7315" t="s">
        <v>3632</v>
      </c>
      <c r="E7315">
        <v>83</v>
      </c>
      <c r="F7315">
        <v>152</v>
      </c>
      <c r="G7315">
        <v>6199</v>
      </c>
      <c r="H7315" t="s">
        <v>3633</v>
      </c>
    </row>
    <row r="7316" spans="1:8" x14ac:dyDescent="0.25">
      <c r="A7316" t="s">
        <v>6660</v>
      </c>
      <c r="B7316" t="s">
        <v>6661</v>
      </c>
      <c r="C7316">
        <v>589</v>
      </c>
      <c r="D7316" t="s">
        <v>3632</v>
      </c>
      <c r="E7316">
        <v>157</v>
      </c>
      <c r="F7316">
        <v>317</v>
      </c>
      <c r="G7316">
        <v>6199</v>
      </c>
      <c r="H7316" t="s">
        <v>3633</v>
      </c>
    </row>
    <row r="7317" spans="1:8" hidden="1" x14ac:dyDescent="0.25">
      <c r="A7317" t="s">
        <v>929</v>
      </c>
      <c r="B7317" t="s">
        <v>2228</v>
      </c>
      <c r="C7317">
        <v>700</v>
      </c>
      <c r="D7317" t="s">
        <v>3955</v>
      </c>
      <c r="E7317">
        <v>1</v>
      </c>
      <c r="F7317">
        <v>169</v>
      </c>
      <c r="G7317">
        <v>244</v>
      </c>
    </row>
    <row r="7318" spans="1:8" hidden="1" x14ac:dyDescent="0.25">
      <c r="A7318" t="s">
        <v>929</v>
      </c>
      <c r="B7318" t="s">
        <v>2228</v>
      </c>
      <c r="C7318">
        <v>700</v>
      </c>
      <c r="D7318" t="s">
        <v>3630</v>
      </c>
      <c r="E7318">
        <v>378</v>
      </c>
      <c r="F7318">
        <v>538</v>
      </c>
      <c r="G7318">
        <v>5833</v>
      </c>
      <c r="H7318" t="s">
        <v>3631</v>
      </c>
    </row>
    <row r="7319" spans="1:8" x14ac:dyDescent="0.25">
      <c r="A7319" t="s">
        <v>929</v>
      </c>
      <c r="B7319" t="s">
        <v>2228</v>
      </c>
      <c r="C7319">
        <v>700</v>
      </c>
      <c r="D7319" t="s">
        <v>3632</v>
      </c>
      <c r="E7319">
        <v>174</v>
      </c>
      <c r="F7319">
        <v>320</v>
      </c>
      <c r="G7319">
        <v>6199</v>
      </c>
      <c r="H7319" t="s">
        <v>3633</v>
      </c>
    </row>
    <row r="7320" spans="1:8" hidden="1" x14ac:dyDescent="0.25">
      <c r="A7320" t="s">
        <v>6662</v>
      </c>
      <c r="B7320" t="s">
        <v>6663</v>
      </c>
      <c r="C7320">
        <v>701</v>
      </c>
      <c r="D7320" t="s">
        <v>3657</v>
      </c>
      <c r="E7320">
        <v>30</v>
      </c>
      <c r="F7320">
        <v>123</v>
      </c>
      <c r="G7320">
        <v>2653</v>
      </c>
      <c r="H7320" t="s">
        <v>3658</v>
      </c>
    </row>
    <row r="7321" spans="1:8" hidden="1" x14ac:dyDescent="0.25">
      <c r="A7321" t="s">
        <v>6662</v>
      </c>
      <c r="B7321" t="s">
        <v>6663</v>
      </c>
      <c r="C7321">
        <v>701</v>
      </c>
      <c r="D7321" t="s">
        <v>3639</v>
      </c>
      <c r="E7321">
        <v>308</v>
      </c>
      <c r="F7321">
        <v>356</v>
      </c>
      <c r="G7321">
        <v>4169</v>
      </c>
      <c r="H7321" t="s">
        <v>3640</v>
      </c>
    </row>
    <row r="7322" spans="1:8" hidden="1" x14ac:dyDescent="0.25">
      <c r="A7322" t="s">
        <v>6662</v>
      </c>
      <c r="B7322" t="s">
        <v>6663</v>
      </c>
      <c r="C7322">
        <v>701</v>
      </c>
      <c r="D7322" t="s">
        <v>3630</v>
      </c>
      <c r="E7322">
        <v>536</v>
      </c>
      <c r="F7322">
        <v>693</v>
      </c>
      <c r="G7322">
        <v>5833</v>
      </c>
      <c r="H7322" t="s">
        <v>3631</v>
      </c>
    </row>
    <row r="7323" spans="1:8" x14ac:dyDescent="0.25">
      <c r="A7323" t="s">
        <v>6662</v>
      </c>
      <c r="B7323" t="s">
        <v>6663</v>
      </c>
      <c r="C7323">
        <v>701</v>
      </c>
      <c r="D7323" t="s">
        <v>3632</v>
      </c>
      <c r="E7323">
        <v>381</v>
      </c>
      <c r="F7323">
        <v>448</v>
      </c>
      <c r="G7323">
        <v>6199</v>
      </c>
      <c r="H7323" t="s">
        <v>3633</v>
      </c>
    </row>
    <row r="7324" spans="1:8" hidden="1" x14ac:dyDescent="0.25">
      <c r="A7324" t="s">
        <v>6664</v>
      </c>
      <c r="B7324" t="s">
        <v>6665</v>
      </c>
      <c r="C7324">
        <v>775</v>
      </c>
      <c r="D7324" t="s">
        <v>5920</v>
      </c>
      <c r="E7324">
        <v>1</v>
      </c>
      <c r="F7324">
        <v>39</v>
      </c>
      <c r="G7324">
        <v>15</v>
      </c>
    </row>
    <row r="7325" spans="1:8" hidden="1" x14ac:dyDescent="0.25">
      <c r="A7325" t="s">
        <v>6664</v>
      </c>
      <c r="B7325" t="s">
        <v>6665</v>
      </c>
      <c r="C7325">
        <v>775</v>
      </c>
      <c r="D7325" t="s">
        <v>3630</v>
      </c>
      <c r="E7325">
        <v>578</v>
      </c>
      <c r="F7325">
        <v>745</v>
      </c>
      <c r="G7325">
        <v>5833</v>
      </c>
      <c r="H7325" t="s">
        <v>3631</v>
      </c>
    </row>
    <row r="7326" spans="1:8" x14ac:dyDescent="0.25">
      <c r="A7326" t="s">
        <v>6664</v>
      </c>
      <c r="B7326" t="s">
        <v>6665</v>
      </c>
      <c r="C7326">
        <v>775</v>
      </c>
      <c r="D7326" t="s">
        <v>3632</v>
      </c>
      <c r="E7326">
        <v>204</v>
      </c>
      <c r="F7326">
        <v>264</v>
      </c>
      <c r="G7326">
        <v>6199</v>
      </c>
      <c r="H7326" t="s">
        <v>3633</v>
      </c>
    </row>
    <row r="7327" spans="1:8" x14ac:dyDescent="0.25">
      <c r="A7327" t="s">
        <v>6664</v>
      </c>
      <c r="B7327" t="s">
        <v>6665</v>
      </c>
      <c r="C7327">
        <v>775</v>
      </c>
      <c r="D7327" t="s">
        <v>3632</v>
      </c>
      <c r="E7327">
        <v>269</v>
      </c>
      <c r="F7327">
        <v>338</v>
      </c>
      <c r="G7327">
        <v>6199</v>
      </c>
      <c r="H7327" t="s">
        <v>3633</v>
      </c>
    </row>
    <row r="7328" spans="1:8" x14ac:dyDescent="0.25">
      <c r="A7328" t="s">
        <v>6664</v>
      </c>
      <c r="B7328" t="s">
        <v>6665</v>
      </c>
      <c r="C7328">
        <v>775</v>
      </c>
      <c r="D7328" t="s">
        <v>3632</v>
      </c>
      <c r="E7328">
        <v>343</v>
      </c>
      <c r="F7328">
        <v>503</v>
      </c>
      <c r="G7328">
        <v>6199</v>
      </c>
      <c r="H7328" t="s">
        <v>3633</v>
      </c>
    </row>
    <row r="7329" spans="1:8" hidden="1" x14ac:dyDescent="0.25">
      <c r="A7329" t="s">
        <v>930</v>
      </c>
      <c r="B7329" t="s">
        <v>2229</v>
      </c>
      <c r="C7329">
        <v>247</v>
      </c>
      <c r="D7329" t="s">
        <v>3630</v>
      </c>
      <c r="E7329">
        <v>116</v>
      </c>
      <c r="F7329">
        <v>224</v>
      </c>
      <c r="G7329">
        <v>5833</v>
      </c>
      <c r="H7329" t="s">
        <v>3631</v>
      </c>
    </row>
    <row r="7330" spans="1:8" x14ac:dyDescent="0.25">
      <c r="A7330" t="s">
        <v>930</v>
      </c>
      <c r="B7330" t="s">
        <v>2229</v>
      </c>
      <c r="C7330">
        <v>247</v>
      </c>
      <c r="D7330" t="s">
        <v>3632</v>
      </c>
      <c r="E7330">
        <v>26</v>
      </c>
      <c r="F7330">
        <v>85</v>
      </c>
      <c r="G7330">
        <v>6199</v>
      </c>
      <c r="H7330" t="s">
        <v>3633</v>
      </c>
    </row>
    <row r="7331" spans="1:8" hidden="1" x14ac:dyDescent="0.25">
      <c r="A7331" t="s">
        <v>931</v>
      </c>
      <c r="B7331" t="s">
        <v>2230</v>
      </c>
      <c r="C7331">
        <v>699</v>
      </c>
      <c r="D7331" t="s">
        <v>3955</v>
      </c>
      <c r="E7331">
        <v>1</v>
      </c>
      <c r="F7331">
        <v>169</v>
      </c>
      <c r="G7331">
        <v>244</v>
      </c>
    </row>
    <row r="7332" spans="1:8" hidden="1" x14ac:dyDescent="0.25">
      <c r="A7332" t="s">
        <v>931</v>
      </c>
      <c r="B7332" t="s">
        <v>2230</v>
      </c>
      <c r="C7332">
        <v>699</v>
      </c>
      <c r="D7332" t="s">
        <v>3630</v>
      </c>
      <c r="E7332">
        <v>377</v>
      </c>
      <c r="F7332">
        <v>537</v>
      </c>
      <c r="G7332">
        <v>5833</v>
      </c>
      <c r="H7332" t="s">
        <v>3631</v>
      </c>
    </row>
    <row r="7333" spans="1:8" x14ac:dyDescent="0.25">
      <c r="A7333" t="s">
        <v>931</v>
      </c>
      <c r="B7333" t="s">
        <v>2230</v>
      </c>
      <c r="C7333">
        <v>699</v>
      </c>
      <c r="D7333" t="s">
        <v>3632</v>
      </c>
      <c r="E7333">
        <v>174</v>
      </c>
      <c r="F7333">
        <v>319</v>
      </c>
      <c r="G7333">
        <v>6199</v>
      </c>
      <c r="H7333" t="s">
        <v>3633</v>
      </c>
    </row>
    <row r="7334" spans="1:8" hidden="1" x14ac:dyDescent="0.25">
      <c r="A7334" t="s">
        <v>6666</v>
      </c>
      <c r="B7334" t="s">
        <v>6667</v>
      </c>
      <c r="C7334">
        <v>701</v>
      </c>
      <c r="D7334" t="s">
        <v>3657</v>
      </c>
      <c r="E7334">
        <v>31</v>
      </c>
      <c r="F7334">
        <v>123</v>
      </c>
      <c r="G7334">
        <v>2653</v>
      </c>
      <c r="H7334" t="s">
        <v>3658</v>
      </c>
    </row>
    <row r="7335" spans="1:8" hidden="1" x14ac:dyDescent="0.25">
      <c r="A7335" t="s">
        <v>6666</v>
      </c>
      <c r="B7335" t="s">
        <v>6667</v>
      </c>
      <c r="C7335">
        <v>701</v>
      </c>
      <c r="D7335" t="s">
        <v>3639</v>
      </c>
      <c r="E7335">
        <v>308</v>
      </c>
      <c r="F7335">
        <v>356</v>
      </c>
      <c r="G7335">
        <v>4169</v>
      </c>
      <c r="H7335" t="s">
        <v>3640</v>
      </c>
    </row>
    <row r="7336" spans="1:8" hidden="1" x14ac:dyDescent="0.25">
      <c r="A7336" t="s">
        <v>6666</v>
      </c>
      <c r="B7336" t="s">
        <v>6667</v>
      </c>
      <c r="C7336">
        <v>701</v>
      </c>
      <c r="D7336" t="s">
        <v>3630</v>
      </c>
      <c r="E7336">
        <v>536</v>
      </c>
      <c r="F7336">
        <v>693</v>
      </c>
      <c r="G7336">
        <v>5833</v>
      </c>
      <c r="H7336" t="s">
        <v>3631</v>
      </c>
    </row>
    <row r="7337" spans="1:8" x14ac:dyDescent="0.25">
      <c r="A7337" t="s">
        <v>6666</v>
      </c>
      <c r="B7337" t="s">
        <v>6667</v>
      </c>
      <c r="C7337">
        <v>701</v>
      </c>
      <c r="D7337" t="s">
        <v>3632</v>
      </c>
      <c r="E7337">
        <v>381</v>
      </c>
      <c r="F7337">
        <v>448</v>
      </c>
      <c r="G7337">
        <v>6199</v>
      </c>
      <c r="H7337" t="s">
        <v>3633</v>
      </c>
    </row>
    <row r="7338" spans="1:8" hidden="1" x14ac:dyDescent="0.25">
      <c r="A7338" t="s">
        <v>932</v>
      </c>
      <c r="B7338" t="s">
        <v>2231</v>
      </c>
      <c r="C7338">
        <v>247</v>
      </c>
      <c r="D7338" t="s">
        <v>3630</v>
      </c>
      <c r="E7338">
        <v>116</v>
      </c>
      <c r="F7338">
        <v>223</v>
      </c>
      <c r="G7338">
        <v>5833</v>
      </c>
      <c r="H7338" t="s">
        <v>3631</v>
      </c>
    </row>
    <row r="7339" spans="1:8" x14ac:dyDescent="0.25">
      <c r="A7339" t="s">
        <v>932</v>
      </c>
      <c r="B7339" t="s">
        <v>2231</v>
      </c>
      <c r="C7339">
        <v>247</v>
      </c>
      <c r="D7339" t="s">
        <v>3632</v>
      </c>
      <c r="E7339">
        <v>26</v>
      </c>
      <c r="F7339">
        <v>85</v>
      </c>
      <c r="G7339">
        <v>6199</v>
      </c>
      <c r="H7339" t="s">
        <v>3633</v>
      </c>
    </row>
    <row r="7340" spans="1:8" hidden="1" x14ac:dyDescent="0.25">
      <c r="A7340" t="s">
        <v>6668</v>
      </c>
      <c r="B7340" t="s">
        <v>6669</v>
      </c>
      <c r="C7340">
        <v>778</v>
      </c>
      <c r="D7340" t="s">
        <v>3630</v>
      </c>
      <c r="E7340">
        <v>545</v>
      </c>
      <c r="F7340">
        <v>711</v>
      </c>
      <c r="G7340">
        <v>5833</v>
      </c>
      <c r="H7340" t="s">
        <v>3631</v>
      </c>
    </row>
    <row r="7341" spans="1:8" x14ac:dyDescent="0.25">
      <c r="A7341" t="s">
        <v>6668</v>
      </c>
      <c r="B7341" t="s">
        <v>6669</v>
      </c>
      <c r="C7341">
        <v>778</v>
      </c>
      <c r="D7341" t="s">
        <v>3632</v>
      </c>
      <c r="E7341">
        <v>194</v>
      </c>
      <c r="F7341">
        <v>255</v>
      </c>
      <c r="G7341">
        <v>6199</v>
      </c>
      <c r="H7341" t="s">
        <v>3633</v>
      </c>
    </row>
    <row r="7342" spans="1:8" x14ac:dyDescent="0.25">
      <c r="A7342" t="s">
        <v>6668</v>
      </c>
      <c r="B7342" t="s">
        <v>6669</v>
      </c>
      <c r="C7342">
        <v>778</v>
      </c>
      <c r="D7342" t="s">
        <v>3632</v>
      </c>
      <c r="E7342">
        <v>257</v>
      </c>
      <c r="F7342">
        <v>326</v>
      </c>
      <c r="G7342">
        <v>6199</v>
      </c>
      <c r="H7342" t="s">
        <v>3633</v>
      </c>
    </row>
    <row r="7343" spans="1:8" x14ac:dyDescent="0.25">
      <c r="A7343" t="s">
        <v>6668</v>
      </c>
      <c r="B7343" t="s">
        <v>6669</v>
      </c>
      <c r="C7343">
        <v>778</v>
      </c>
      <c r="D7343" t="s">
        <v>3632</v>
      </c>
      <c r="E7343">
        <v>330</v>
      </c>
      <c r="F7343">
        <v>461</v>
      </c>
      <c r="G7343">
        <v>6199</v>
      </c>
      <c r="H7343" t="s">
        <v>3633</v>
      </c>
    </row>
    <row r="7344" spans="1:8" hidden="1" x14ac:dyDescent="0.25">
      <c r="A7344" t="s">
        <v>933</v>
      </c>
      <c r="B7344" t="s">
        <v>2232</v>
      </c>
      <c r="C7344">
        <v>332</v>
      </c>
      <c r="D7344" t="s">
        <v>3630</v>
      </c>
      <c r="E7344">
        <v>171</v>
      </c>
      <c r="F7344">
        <v>326</v>
      </c>
      <c r="G7344">
        <v>5833</v>
      </c>
      <c r="H7344" t="s">
        <v>3631</v>
      </c>
    </row>
    <row r="7345" spans="1:8" x14ac:dyDescent="0.25">
      <c r="A7345" t="s">
        <v>933</v>
      </c>
      <c r="B7345" t="s">
        <v>2232</v>
      </c>
      <c r="C7345">
        <v>332</v>
      </c>
      <c r="D7345" t="s">
        <v>3632</v>
      </c>
      <c r="E7345">
        <v>30</v>
      </c>
      <c r="F7345">
        <v>94</v>
      </c>
      <c r="G7345">
        <v>6199</v>
      </c>
      <c r="H7345" t="s">
        <v>3633</v>
      </c>
    </row>
    <row r="7346" spans="1:8" hidden="1" x14ac:dyDescent="0.25">
      <c r="A7346" t="s">
        <v>6670</v>
      </c>
      <c r="B7346" t="s">
        <v>6671</v>
      </c>
      <c r="C7346">
        <v>509</v>
      </c>
      <c r="D7346" t="s">
        <v>3639</v>
      </c>
      <c r="E7346">
        <v>107</v>
      </c>
      <c r="F7346">
        <v>155</v>
      </c>
      <c r="G7346">
        <v>4169</v>
      </c>
      <c r="H7346" t="s">
        <v>3640</v>
      </c>
    </row>
    <row r="7347" spans="1:8" hidden="1" x14ac:dyDescent="0.25">
      <c r="A7347" t="s">
        <v>6670</v>
      </c>
      <c r="B7347" t="s">
        <v>6671</v>
      </c>
      <c r="C7347">
        <v>509</v>
      </c>
      <c r="D7347" t="s">
        <v>3630</v>
      </c>
      <c r="E7347">
        <v>347</v>
      </c>
      <c r="F7347">
        <v>502</v>
      </c>
      <c r="G7347">
        <v>5833</v>
      </c>
      <c r="H7347" t="s">
        <v>3631</v>
      </c>
    </row>
    <row r="7348" spans="1:8" x14ac:dyDescent="0.25">
      <c r="A7348" t="s">
        <v>6670</v>
      </c>
      <c r="B7348" t="s">
        <v>6671</v>
      </c>
      <c r="C7348">
        <v>509</v>
      </c>
      <c r="D7348" t="s">
        <v>3632</v>
      </c>
      <c r="E7348">
        <v>180</v>
      </c>
      <c r="F7348">
        <v>256</v>
      </c>
      <c r="G7348">
        <v>6199</v>
      </c>
      <c r="H7348" t="s">
        <v>3633</v>
      </c>
    </row>
    <row r="7349" spans="1:8" hidden="1" x14ac:dyDescent="0.25">
      <c r="A7349" t="s">
        <v>6672</v>
      </c>
      <c r="B7349" t="s">
        <v>6673</v>
      </c>
      <c r="C7349">
        <v>740</v>
      </c>
      <c r="D7349" t="s">
        <v>3630</v>
      </c>
      <c r="E7349">
        <v>496</v>
      </c>
      <c r="F7349">
        <v>664</v>
      </c>
      <c r="G7349">
        <v>5833</v>
      </c>
      <c r="H7349" t="s">
        <v>3631</v>
      </c>
    </row>
    <row r="7350" spans="1:8" x14ac:dyDescent="0.25">
      <c r="A7350" t="s">
        <v>6672</v>
      </c>
      <c r="B7350" t="s">
        <v>6673</v>
      </c>
      <c r="C7350">
        <v>740</v>
      </c>
      <c r="D7350" t="s">
        <v>3632</v>
      </c>
      <c r="E7350">
        <v>150</v>
      </c>
      <c r="F7350">
        <v>211</v>
      </c>
      <c r="G7350">
        <v>6199</v>
      </c>
      <c r="H7350" t="s">
        <v>3633</v>
      </c>
    </row>
    <row r="7351" spans="1:8" x14ac:dyDescent="0.25">
      <c r="A7351" t="s">
        <v>6672</v>
      </c>
      <c r="B7351" t="s">
        <v>6673</v>
      </c>
      <c r="C7351">
        <v>740</v>
      </c>
      <c r="D7351" t="s">
        <v>3632</v>
      </c>
      <c r="E7351">
        <v>215</v>
      </c>
      <c r="F7351">
        <v>291</v>
      </c>
      <c r="G7351">
        <v>6199</v>
      </c>
      <c r="H7351" t="s">
        <v>3633</v>
      </c>
    </row>
    <row r="7352" spans="1:8" x14ac:dyDescent="0.25">
      <c r="A7352" t="s">
        <v>6672</v>
      </c>
      <c r="B7352" t="s">
        <v>6673</v>
      </c>
      <c r="C7352">
        <v>740</v>
      </c>
      <c r="D7352" t="s">
        <v>3632</v>
      </c>
      <c r="E7352">
        <v>298</v>
      </c>
      <c r="F7352">
        <v>407</v>
      </c>
      <c r="G7352">
        <v>6199</v>
      </c>
      <c r="H7352" t="s">
        <v>3633</v>
      </c>
    </row>
    <row r="7353" spans="1:8" hidden="1" x14ac:dyDescent="0.25">
      <c r="A7353" t="s">
        <v>6674</v>
      </c>
      <c r="B7353" t="s">
        <v>6675</v>
      </c>
      <c r="C7353">
        <v>691</v>
      </c>
      <c r="D7353" t="s">
        <v>3657</v>
      </c>
      <c r="E7353">
        <v>21</v>
      </c>
      <c r="F7353">
        <v>115</v>
      </c>
      <c r="G7353">
        <v>2653</v>
      </c>
      <c r="H7353" t="s">
        <v>3658</v>
      </c>
    </row>
    <row r="7354" spans="1:8" hidden="1" x14ac:dyDescent="0.25">
      <c r="A7354" t="s">
        <v>6674</v>
      </c>
      <c r="B7354" t="s">
        <v>6675</v>
      </c>
      <c r="C7354">
        <v>691</v>
      </c>
      <c r="D7354" t="s">
        <v>3639</v>
      </c>
      <c r="E7354">
        <v>289</v>
      </c>
      <c r="F7354">
        <v>337</v>
      </c>
      <c r="G7354">
        <v>4169</v>
      </c>
      <c r="H7354" t="s">
        <v>3640</v>
      </c>
    </row>
    <row r="7355" spans="1:8" hidden="1" x14ac:dyDescent="0.25">
      <c r="A7355" t="s">
        <v>6674</v>
      </c>
      <c r="B7355" t="s">
        <v>6675</v>
      </c>
      <c r="C7355">
        <v>691</v>
      </c>
      <c r="D7355" t="s">
        <v>3630</v>
      </c>
      <c r="E7355">
        <v>526</v>
      </c>
      <c r="F7355">
        <v>686</v>
      </c>
      <c r="G7355">
        <v>5833</v>
      </c>
      <c r="H7355" t="s">
        <v>3631</v>
      </c>
    </row>
    <row r="7356" spans="1:8" x14ac:dyDescent="0.25">
      <c r="A7356" t="s">
        <v>6674</v>
      </c>
      <c r="B7356" t="s">
        <v>6675</v>
      </c>
      <c r="C7356">
        <v>691</v>
      </c>
      <c r="D7356" t="s">
        <v>3632</v>
      </c>
      <c r="E7356">
        <v>362</v>
      </c>
      <c r="F7356">
        <v>430</v>
      </c>
      <c r="G7356">
        <v>6199</v>
      </c>
      <c r="H7356" t="s">
        <v>3633</v>
      </c>
    </row>
    <row r="7357" spans="1:8" hidden="1" x14ac:dyDescent="0.25">
      <c r="A7357" t="s">
        <v>6676</v>
      </c>
      <c r="B7357" t="s">
        <v>6677</v>
      </c>
      <c r="C7357">
        <v>672</v>
      </c>
      <c r="D7357" t="s">
        <v>3670</v>
      </c>
      <c r="E7357">
        <v>33</v>
      </c>
      <c r="F7357">
        <v>114</v>
      </c>
      <c r="G7357">
        <v>16</v>
      </c>
    </row>
    <row r="7358" spans="1:8" hidden="1" x14ac:dyDescent="0.25">
      <c r="A7358" t="s">
        <v>6676</v>
      </c>
      <c r="B7358" t="s">
        <v>6677</v>
      </c>
      <c r="C7358">
        <v>672</v>
      </c>
      <c r="D7358" t="s">
        <v>3630</v>
      </c>
      <c r="E7358">
        <v>448</v>
      </c>
      <c r="F7358">
        <v>616</v>
      </c>
      <c r="G7358">
        <v>5833</v>
      </c>
      <c r="H7358" t="s">
        <v>3631</v>
      </c>
    </row>
    <row r="7359" spans="1:8" x14ac:dyDescent="0.25">
      <c r="A7359" t="s">
        <v>6676</v>
      </c>
      <c r="B7359" t="s">
        <v>6677</v>
      </c>
      <c r="C7359">
        <v>672</v>
      </c>
      <c r="D7359" t="s">
        <v>3632</v>
      </c>
      <c r="E7359">
        <v>138</v>
      </c>
      <c r="F7359">
        <v>199</v>
      </c>
      <c r="G7359">
        <v>6199</v>
      </c>
      <c r="H7359" t="s">
        <v>3633</v>
      </c>
    </row>
    <row r="7360" spans="1:8" x14ac:dyDescent="0.25">
      <c r="A7360" t="s">
        <v>6676</v>
      </c>
      <c r="B7360" t="s">
        <v>6677</v>
      </c>
      <c r="C7360">
        <v>672</v>
      </c>
      <c r="D7360" t="s">
        <v>3632</v>
      </c>
      <c r="E7360">
        <v>201</v>
      </c>
      <c r="F7360">
        <v>271</v>
      </c>
      <c r="G7360">
        <v>6199</v>
      </c>
      <c r="H7360" t="s">
        <v>3633</v>
      </c>
    </row>
    <row r="7361" spans="1:8" x14ac:dyDescent="0.25">
      <c r="A7361" t="s">
        <v>6676</v>
      </c>
      <c r="B7361" t="s">
        <v>6677</v>
      </c>
      <c r="C7361">
        <v>672</v>
      </c>
      <c r="D7361" t="s">
        <v>3632</v>
      </c>
      <c r="E7361">
        <v>275</v>
      </c>
      <c r="F7361">
        <v>351</v>
      </c>
      <c r="G7361">
        <v>6199</v>
      </c>
      <c r="H7361" t="s">
        <v>3633</v>
      </c>
    </row>
    <row r="7362" spans="1:8" hidden="1" x14ac:dyDescent="0.25">
      <c r="A7362" t="s">
        <v>6678</v>
      </c>
      <c r="B7362" t="s">
        <v>6679</v>
      </c>
      <c r="C7362">
        <v>659</v>
      </c>
      <c r="D7362" t="s">
        <v>3630</v>
      </c>
      <c r="E7362">
        <v>440</v>
      </c>
      <c r="F7362">
        <v>604</v>
      </c>
      <c r="G7362">
        <v>5833</v>
      </c>
      <c r="H7362" t="s">
        <v>3631</v>
      </c>
    </row>
    <row r="7363" spans="1:8" x14ac:dyDescent="0.25">
      <c r="A7363" t="s">
        <v>6678</v>
      </c>
      <c r="B7363" t="s">
        <v>6679</v>
      </c>
      <c r="C7363">
        <v>659</v>
      </c>
      <c r="D7363" t="s">
        <v>3632</v>
      </c>
      <c r="E7363">
        <v>145</v>
      </c>
      <c r="F7363">
        <v>204</v>
      </c>
      <c r="G7363">
        <v>6199</v>
      </c>
      <c r="H7363" t="s">
        <v>3633</v>
      </c>
    </row>
    <row r="7364" spans="1:8" x14ac:dyDescent="0.25">
      <c r="A7364" t="s">
        <v>6678</v>
      </c>
      <c r="B7364" t="s">
        <v>6679</v>
      </c>
      <c r="C7364">
        <v>659</v>
      </c>
      <c r="D7364" t="s">
        <v>3632</v>
      </c>
      <c r="E7364">
        <v>208</v>
      </c>
      <c r="F7364">
        <v>277</v>
      </c>
      <c r="G7364">
        <v>6199</v>
      </c>
      <c r="H7364" t="s">
        <v>3633</v>
      </c>
    </row>
    <row r="7365" spans="1:8" x14ac:dyDescent="0.25">
      <c r="A7365" t="s">
        <v>6678</v>
      </c>
      <c r="B7365" t="s">
        <v>6679</v>
      </c>
      <c r="C7365">
        <v>659</v>
      </c>
      <c r="D7365" t="s">
        <v>3632</v>
      </c>
      <c r="E7365">
        <v>281</v>
      </c>
      <c r="F7365">
        <v>359</v>
      </c>
      <c r="G7365">
        <v>6199</v>
      </c>
      <c r="H7365" t="s">
        <v>3633</v>
      </c>
    </row>
    <row r="7366" spans="1:8" hidden="1" x14ac:dyDescent="0.25">
      <c r="A7366" t="s">
        <v>6680</v>
      </c>
      <c r="B7366" t="s">
        <v>6681</v>
      </c>
      <c r="C7366">
        <v>678</v>
      </c>
      <c r="D7366" t="s">
        <v>3657</v>
      </c>
      <c r="E7366">
        <v>29</v>
      </c>
      <c r="F7366">
        <v>122</v>
      </c>
      <c r="G7366">
        <v>2653</v>
      </c>
      <c r="H7366" t="s">
        <v>3658</v>
      </c>
    </row>
    <row r="7367" spans="1:8" hidden="1" x14ac:dyDescent="0.25">
      <c r="A7367" t="s">
        <v>6680</v>
      </c>
      <c r="B7367" t="s">
        <v>6681</v>
      </c>
      <c r="C7367">
        <v>678</v>
      </c>
      <c r="D7367" t="s">
        <v>3639</v>
      </c>
      <c r="E7367">
        <v>300</v>
      </c>
      <c r="F7367">
        <v>348</v>
      </c>
      <c r="G7367">
        <v>4169</v>
      </c>
      <c r="H7367" t="s">
        <v>3640</v>
      </c>
    </row>
    <row r="7368" spans="1:8" hidden="1" x14ac:dyDescent="0.25">
      <c r="A7368" t="s">
        <v>6680</v>
      </c>
      <c r="B7368" t="s">
        <v>6681</v>
      </c>
      <c r="C7368">
        <v>678</v>
      </c>
      <c r="D7368" t="s">
        <v>3630</v>
      </c>
      <c r="E7368">
        <v>516</v>
      </c>
      <c r="F7368">
        <v>672</v>
      </c>
      <c r="G7368">
        <v>5833</v>
      </c>
      <c r="H7368" t="s">
        <v>3631</v>
      </c>
    </row>
    <row r="7369" spans="1:8" x14ac:dyDescent="0.25">
      <c r="A7369" t="s">
        <v>6680</v>
      </c>
      <c r="B7369" t="s">
        <v>6681</v>
      </c>
      <c r="C7369">
        <v>678</v>
      </c>
      <c r="D7369" t="s">
        <v>3632</v>
      </c>
      <c r="E7369">
        <v>373</v>
      </c>
      <c r="F7369">
        <v>446</v>
      </c>
      <c r="G7369">
        <v>6199</v>
      </c>
      <c r="H7369" t="s">
        <v>3633</v>
      </c>
    </row>
    <row r="7370" spans="1:8" hidden="1" x14ac:dyDescent="0.25">
      <c r="A7370" t="s">
        <v>6682</v>
      </c>
      <c r="B7370" t="s">
        <v>6683</v>
      </c>
      <c r="C7370">
        <v>719</v>
      </c>
      <c r="D7370" t="s">
        <v>3657</v>
      </c>
      <c r="E7370">
        <v>38</v>
      </c>
      <c r="F7370">
        <v>137</v>
      </c>
      <c r="G7370">
        <v>2653</v>
      </c>
      <c r="H7370" t="s">
        <v>3658</v>
      </c>
    </row>
    <row r="7371" spans="1:8" hidden="1" x14ac:dyDescent="0.25">
      <c r="A7371" t="s">
        <v>6682</v>
      </c>
      <c r="B7371" t="s">
        <v>6683</v>
      </c>
      <c r="C7371">
        <v>719</v>
      </c>
      <c r="D7371" t="s">
        <v>3639</v>
      </c>
      <c r="E7371">
        <v>305</v>
      </c>
      <c r="F7371">
        <v>353</v>
      </c>
      <c r="G7371">
        <v>4169</v>
      </c>
      <c r="H7371" t="s">
        <v>3640</v>
      </c>
    </row>
    <row r="7372" spans="1:8" hidden="1" x14ac:dyDescent="0.25">
      <c r="A7372" t="s">
        <v>6682</v>
      </c>
      <c r="B7372" t="s">
        <v>6683</v>
      </c>
      <c r="C7372">
        <v>719</v>
      </c>
      <c r="D7372" t="s">
        <v>3630</v>
      </c>
      <c r="E7372">
        <v>558</v>
      </c>
      <c r="F7372">
        <v>713</v>
      </c>
      <c r="G7372">
        <v>5833</v>
      </c>
      <c r="H7372" t="s">
        <v>3631</v>
      </c>
    </row>
    <row r="7373" spans="1:8" x14ac:dyDescent="0.25">
      <c r="A7373" t="s">
        <v>6682</v>
      </c>
      <c r="B7373" t="s">
        <v>6683</v>
      </c>
      <c r="C7373">
        <v>719</v>
      </c>
      <c r="D7373" t="s">
        <v>3632</v>
      </c>
      <c r="E7373">
        <v>378</v>
      </c>
      <c r="F7373">
        <v>453</v>
      </c>
      <c r="G7373">
        <v>6199</v>
      </c>
      <c r="H7373" t="s">
        <v>3633</v>
      </c>
    </row>
    <row r="7374" spans="1:8" hidden="1" x14ac:dyDescent="0.25">
      <c r="A7374" t="s">
        <v>934</v>
      </c>
      <c r="B7374" t="s">
        <v>2233</v>
      </c>
      <c r="C7374">
        <v>318</v>
      </c>
      <c r="D7374" t="s">
        <v>3630</v>
      </c>
      <c r="E7374">
        <v>139</v>
      </c>
      <c r="F7374">
        <v>297</v>
      </c>
      <c r="G7374">
        <v>5833</v>
      </c>
      <c r="H7374" t="s">
        <v>3631</v>
      </c>
    </row>
    <row r="7375" spans="1:8" x14ac:dyDescent="0.25">
      <c r="A7375" t="s">
        <v>934</v>
      </c>
      <c r="B7375" t="s">
        <v>2233</v>
      </c>
      <c r="C7375">
        <v>318</v>
      </c>
      <c r="D7375" t="s">
        <v>3632</v>
      </c>
      <c r="E7375">
        <v>7</v>
      </c>
      <c r="F7375">
        <v>62</v>
      </c>
      <c r="G7375">
        <v>6199</v>
      </c>
      <c r="H7375" t="s">
        <v>3633</v>
      </c>
    </row>
    <row r="7376" spans="1:8" hidden="1" x14ac:dyDescent="0.25">
      <c r="A7376" t="s">
        <v>6684</v>
      </c>
      <c r="B7376" t="s">
        <v>6685</v>
      </c>
      <c r="C7376">
        <v>324</v>
      </c>
      <c r="D7376" t="s">
        <v>6686</v>
      </c>
      <c r="E7376">
        <v>12</v>
      </c>
      <c r="F7376">
        <v>85</v>
      </c>
      <c r="G7376">
        <v>9</v>
      </c>
    </row>
    <row r="7377" spans="1:8" x14ac:dyDescent="0.25">
      <c r="A7377" t="s">
        <v>6684</v>
      </c>
      <c r="B7377" t="s">
        <v>6685</v>
      </c>
      <c r="C7377">
        <v>324</v>
      </c>
      <c r="D7377" t="s">
        <v>3632</v>
      </c>
      <c r="E7377">
        <v>133</v>
      </c>
      <c r="F7377">
        <v>194</v>
      </c>
      <c r="G7377">
        <v>6199</v>
      </c>
      <c r="H7377" t="s">
        <v>3633</v>
      </c>
    </row>
    <row r="7378" spans="1:8" x14ac:dyDescent="0.25">
      <c r="A7378" t="s">
        <v>6684</v>
      </c>
      <c r="B7378" t="s">
        <v>6685</v>
      </c>
      <c r="C7378">
        <v>324</v>
      </c>
      <c r="D7378" t="s">
        <v>3632</v>
      </c>
      <c r="E7378">
        <v>196</v>
      </c>
      <c r="F7378">
        <v>272</v>
      </c>
      <c r="G7378">
        <v>6199</v>
      </c>
      <c r="H7378" t="s">
        <v>3633</v>
      </c>
    </row>
    <row r="7379" spans="1:8" hidden="1" x14ac:dyDescent="0.25">
      <c r="A7379" t="s">
        <v>935</v>
      </c>
      <c r="B7379" t="s">
        <v>2234</v>
      </c>
      <c r="C7379">
        <v>388</v>
      </c>
      <c r="D7379" t="s">
        <v>3630</v>
      </c>
      <c r="E7379">
        <v>145</v>
      </c>
      <c r="F7379">
        <v>313</v>
      </c>
      <c r="G7379">
        <v>5833</v>
      </c>
      <c r="H7379" t="s">
        <v>3631</v>
      </c>
    </row>
    <row r="7380" spans="1:8" x14ac:dyDescent="0.25">
      <c r="A7380" t="s">
        <v>935</v>
      </c>
      <c r="B7380" t="s">
        <v>2234</v>
      </c>
      <c r="C7380">
        <v>388</v>
      </c>
      <c r="D7380" t="s">
        <v>3632</v>
      </c>
      <c r="E7380">
        <v>3</v>
      </c>
      <c r="F7380">
        <v>54</v>
      </c>
      <c r="G7380">
        <v>6199</v>
      </c>
      <c r="H7380" t="s">
        <v>3633</v>
      </c>
    </row>
    <row r="7381" spans="1:8" hidden="1" x14ac:dyDescent="0.25">
      <c r="A7381" t="s">
        <v>6687</v>
      </c>
      <c r="B7381" t="s">
        <v>6688</v>
      </c>
      <c r="C7381">
        <v>885</v>
      </c>
      <c r="D7381" t="s">
        <v>3630</v>
      </c>
      <c r="E7381">
        <v>668</v>
      </c>
      <c r="F7381">
        <v>830</v>
      </c>
      <c r="G7381">
        <v>5833</v>
      </c>
      <c r="H7381" t="s">
        <v>3631</v>
      </c>
    </row>
    <row r="7382" spans="1:8" x14ac:dyDescent="0.25">
      <c r="A7382" t="s">
        <v>6687</v>
      </c>
      <c r="B7382" t="s">
        <v>6688</v>
      </c>
      <c r="C7382">
        <v>885</v>
      </c>
      <c r="D7382" t="s">
        <v>3632</v>
      </c>
      <c r="E7382">
        <v>329</v>
      </c>
      <c r="F7382">
        <v>390</v>
      </c>
      <c r="G7382">
        <v>6199</v>
      </c>
      <c r="H7382" t="s">
        <v>3633</v>
      </c>
    </row>
    <row r="7383" spans="1:8" x14ac:dyDescent="0.25">
      <c r="A7383" t="s">
        <v>6687</v>
      </c>
      <c r="B7383" t="s">
        <v>6688</v>
      </c>
      <c r="C7383">
        <v>885</v>
      </c>
      <c r="D7383" t="s">
        <v>3632</v>
      </c>
      <c r="E7383">
        <v>393</v>
      </c>
      <c r="F7383">
        <v>459</v>
      </c>
      <c r="G7383">
        <v>6199</v>
      </c>
      <c r="H7383" t="s">
        <v>3633</v>
      </c>
    </row>
    <row r="7384" spans="1:8" x14ac:dyDescent="0.25">
      <c r="A7384" t="s">
        <v>6687</v>
      </c>
      <c r="B7384" t="s">
        <v>6688</v>
      </c>
      <c r="C7384">
        <v>885</v>
      </c>
      <c r="D7384" t="s">
        <v>3632</v>
      </c>
      <c r="E7384">
        <v>485</v>
      </c>
      <c r="F7384">
        <v>560</v>
      </c>
      <c r="G7384">
        <v>6199</v>
      </c>
      <c r="H7384" t="s">
        <v>3633</v>
      </c>
    </row>
    <row r="7385" spans="1:8" hidden="1" x14ac:dyDescent="0.25">
      <c r="A7385" t="s">
        <v>936</v>
      </c>
      <c r="B7385" t="s">
        <v>2235</v>
      </c>
      <c r="C7385">
        <v>753</v>
      </c>
      <c r="D7385" t="s">
        <v>3630</v>
      </c>
      <c r="E7385">
        <v>530</v>
      </c>
      <c r="F7385">
        <v>690</v>
      </c>
      <c r="G7385">
        <v>5833</v>
      </c>
      <c r="H7385" t="s">
        <v>3631</v>
      </c>
    </row>
    <row r="7386" spans="1:8" x14ac:dyDescent="0.25">
      <c r="A7386" t="s">
        <v>936</v>
      </c>
      <c r="B7386" t="s">
        <v>2235</v>
      </c>
      <c r="C7386">
        <v>753</v>
      </c>
      <c r="D7386" t="s">
        <v>3632</v>
      </c>
      <c r="E7386">
        <v>363</v>
      </c>
      <c r="F7386">
        <v>463</v>
      </c>
      <c r="G7386">
        <v>6199</v>
      </c>
      <c r="H7386" t="s">
        <v>3633</v>
      </c>
    </row>
    <row r="7387" spans="1:8" hidden="1" x14ac:dyDescent="0.25">
      <c r="A7387" t="s">
        <v>6689</v>
      </c>
      <c r="B7387" t="s">
        <v>6690</v>
      </c>
      <c r="C7387">
        <v>657</v>
      </c>
      <c r="D7387" t="s">
        <v>3630</v>
      </c>
      <c r="E7387">
        <v>427</v>
      </c>
      <c r="F7387">
        <v>592</v>
      </c>
      <c r="G7387">
        <v>5833</v>
      </c>
      <c r="H7387" t="s">
        <v>3631</v>
      </c>
    </row>
    <row r="7388" spans="1:8" x14ac:dyDescent="0.25">
      <c r="A7388" t="s">
        <v>6689</v>
      </c>
      <c r="B7388" t="s">
        <v>6690</v>
      </c>
      <c r="C7388">
        <v>657</v>
      </c>
      <c r="D7388" t="s">
        <v>3632</v>
      </c>
      <c r="E7388">
        <v>126</v>
      </c>
      <c r="F7388">
        <v>189</v>
      </c>
      <c r="G7388">
        <v>6199</v>
      </c>
      <c r="H7388" t="s">
        <v>3633</v>
      </c>
    </row>
    <row r="7389" spans="1:8" x14ac:dyDescent="0.25">
      <c r="A7389" t="s">
        <v>6689</v>
      </c>
      <c r="B7389" t="s">
        <v>6690</v>
      </c>
      <c r="C7389">
        <v>657</v>
      </c>
      <c r="D7389" t="s">
        <v>3632</v>
      </c>
      <c r="E7389">
        <v>191</v>
      </c>
      <c r="F7389">
        <v>262</v>
      </c>
      <c r="G7389">
        <v>6199</v>
      </c>
      <c r="H7389" t="s">
        <v>3633</v>
      </c>
    </row>
    <row r="7390" spans="1:8" x14ac:dyDescent="0.25">
      <c r="A7390" t="s">
        <v>6689</v>
      </c>
      <c r="B7390" t="s">
        <v>6690</v>
      </c>
      <c r="C7390">
        <v>657</v>
      </c>
      <c r="D7390" t="s">
        <v>3632</v>
      </c>
      <c r="E7390">
        <v>266</v>
      </c>
      <c r="F7390">
        <v>343</v>
      </c>
      <c r="G7390">
        <v>6199</v>
      </c>
      <c r="H7390" t="s">
        <v>3633</v>
      </c>
    </row>
    <row r="7391" spans="1:8" hidden="1" x14ac:dyDescent="0.25">
      <c r="A7391" t="s">
        <v>6691</v>
      </c>
      <c r="B7391" t="s">
        <v>6692</v>
      </c>
      <c r="C7391">
        <v>408</v>
      </c>
      <c r="D7391" t="s">
        <v>3639</v>
      </c>
      <c r="E7391">
        <v>42</v>
      </c>
      <c r="F7391">
        <v>86</v>
      </c>
      <c r="G7391">
        <v>4169</v>
      </c>
      <c r="H7391" t="s">
        <v>3640</v>
      </c>
    </row>
    <row r="7392" spans="1:8" hidden="1" x14ac:dyDescent="0.25">
      <c r="A7392" t="s">
        <v>6691</v>
      </c>
      <c r="B7392" t="s">
        <v>6692</v>
      </c>
      <c r="C7392">
        <v>408</v>
      </c>
      <c r="D7392" t="s">
        <v>3630</v>
      </c>
      <c r="E7392">
        <v>246</v>
      </c>
      <c r="F7392">
        <v>406</v>
      </c>
      <c r="G7392">
        <v>5833</v>
      </c>
      <c r="H7392" t="s">
        <v>3631</v>
      </c>
    </row>
    <row r="7393" spans="1:8" x14ac:dyDescent="0.25">
      <c r="A7393" t="s">
        <v>6691</v>
      </c>
      <c r="B7393" t="s">
        <v>6692</v>
      </c>
      <c r="C7393">
        <v>408</v>
      </c>
      <c r="D7393" t="s">
        <v>3632</v>
      </c>
      <c r="E7393">
        <v>115</v>
      </c>
      <c r="F7393">
        <v>176</v>
      </c>
      <c r="G7393">
        <v>6199</v>
      </c>
      <c r="H7393" t="s">
        <v>3633</v>
      </c>
    </row>
    <row r="7394" spans="1:8" hidden="1" x14ac:dyDescent="0.25">
      <c r="A7394" t="s">
        <v>6693</v>
      </c>
      <c r="B7394" t="s">
        <v>6694</v>
      </c>
      <c r="C7394">
        <v>570</v>
      </c>
      <c r="D7394" t="s">
        <v>3889</v>
      </c>
      <c r="E7394">
        <v>26</v>
      </c>
      <c r="F7394">
        <v>57</v>
      </c>
      <c r="G7394">
        <v>18</v>
      </c>
    </row>
    <row r="7395" spans="1:8" hidden="1" x14ac:dyDescent="0.25">
      <c r="A7395" t="s">
        <v>6693</v>
      </c>
      <c r="B7395" t="s">
        <v>6694</v>
      </c>
      <c r="C7395">
        <v>570</v>
      </c>
      <c r="D7395" t="s">
        <v>3691</v>
      </c>
      <c r="E7395">
        <v>62</v>
      </c>
      <c r="F7395">
        <v>161</v>
      </c>
      <c r="G7395">
        <v>106</v>
      </c>
    </row>
    <row r="7396" spans="1:8" hidden="1" x14ac:dyDescent="0.25">
      <c r="A7396" t="s">
        <v>6693</v>
      </c>
      <c r="B7396" t="s">
        <v>6694</v>
      </c>
      <c r="C7396">
        <v>570</v>
      </c>
      <c r="D7396" t="s">
        <v>3639</v>
      </c>
      <c r="E7396">
        <v>170</v>
      </c>
      <c r="F7396">
        <v>218</v>
      </c>
      <c r="G7396">
        <v>4169</v>
      </c>
      <c r="H7396" t="s">
        <v>3640</v>
      </c>
    </row>
    <row r="7397" spans="1:8" hidden="1" x14ac:dyDescent="0.25">
      <c r="A7397" t="s">
        <v>6693</v>
      </c>
      <c r="B7397" t="s">
        <v>6694</v>
      </c>
      <c r="C7397">
        <v>570</v>
      </c>
      <c r="D7397" t="s">
        <v>3630</v>
      </c>
      <c r="E7397">
        <v>410</v>
      </c>
      <c r="F7397">
        <v>569</v>
      </c>
      <c r="G7397">
        <v>5833</v>
      </c>
      <c r="H7397" t="s">
        <v>3631</v>
      </c>
    </row>
    <row r="7398" spans="1:8" x14ac:dyDescent="0.25">
      <c r="A7398" t="s">
        <v>6693</v>
      </c>
      <c r="B7398" t="s">
        <v>6694</v>
      </c>
      <c r="C7398">
        <v>570</v>
      </c>
      <c r="D7398" t="s">
        <v>3632</v>
      </c>
      <c r="E7398">
        <v>243</v>
      </c>
      <c r="F7398">
        <v>309</v>
      </c>
      <c r="G7398">
        <v>6199</v>
      </c>
      <c r="H7398" t="s">
        <v>3633</v>
      </c>
    </row>
    <row r="7399" spans="1:8" hidden="1" x14ac:dyDescent="0.25">
      <c r="A7399" t="s">
        <v>6695</v>
      </c>
      <c r="B7399" t="s">
        <v>6696</v>
      </c>
      <c r="C7399">
        <v>674</v>
      </c>
      <c r="D7399" t="s">
        <v>3630</v>
      </c>
      <c r="E7399">
        <v>450</v>
      </c>
      <c r="F7399">
        <v>612</v>
      </c>
      <c r="G7399">
        <v>5833</v>
      </c>
      <c r="H7399" t="s">
        <v>3631</v>
      </c>
    </row>
    <row r="7400" spans="1:8" x14ac:dyDescent="0.25">
      <c r="A7400" t="s">
        <v>6695</v>
      </c>
      <c r="B7400" t="s">
        <v>6696</v>
      </c>
      <c r="C7400">
        <v>674</v>
      </c>
      <c r="D7400" t="s">
        <v>3632</v>
      </c>
      <c r="E7400">
        <v>125</v>
      </c>
      <c r="F7400">
        <v>188</v>
      </c>
      <c r="G7400">
        <v>6199</v>
      </c>
      <c r="H7400" t="s">
        <v>3633</v>
      </c>
    </row>
    <row r="7401" spans="1:8" x14ac:dyDescent="0.25">
      <c r="A7401" t="s">
        <v>6695</v>
      </c>
      <c r="B7401" t="s">
        <v>6696</v>
      </c>
      <c r="C7401">
        <v>674</v>
      </c>
      <c r="D7401" t="s">
        <v>3632</v>
      </c>
      <c r="E7401">
        <v>190</v>
      </c>
      <c r="F7401">
        <v>261</v>
      </c>
      <c r="G7401">
        <v>6199</v>
      </c>
      <c r="H7401" t="s">
        <v>3633</v>
      </c>
    </row>
    <row r="7402" spans="1:8" x14ac:dyDescent="0.25">
      <c r="A7402" t="s">
        <v>6695</v>
      </c>
      <c r="B7402" t="s">
        <v>6696</v>
      </c>
      <c r="C7402">
        <v>674</v>
      </c>
      <c r="D7402" t="s">
        <v>3632</v>
      </c>
      <c r="E7402">
        <v>265</v>
      </c>
      <c r="F7402">
        <v>344</v>
      </c>
      <c r="G7402">
        <v>6199</v>
      </c>
      <c r="H7402" t="s">
        <v>3633</v>
      </c>
    </row>
    <row r="7403" spans="1:8" hidden="1" x14ac:dyDescent="0.25">
      <c r="A7403" t="s">
        <v>937</v>
      </c>
      <c r="B7403" t="s">
        <v>2236</v>
      </c>
      <c r="C7403">
        <v>488</v>
      </c>
      <c r="D7403" t="s">
        <v>3630</v>
      </c>
      <c r="E7403">
        <v>328</v>
      </c>
      <c r="F7403">
        <v>488</v>
      </c>
      <c r="G7403">
        <v>5833</v>
      </c>
      <c r="H7403" t="s">
        <v>3631</v>
      </c>
    </row>
    <row r="7404" spans="1:8" x14ac:dyDescent="0.25">
      <c r="A7404" t="s">
        <v>937</v>
      </c>
      <c r="B7404" t="s">
        <v>2236</v>
      </c>
      <c r="C7404">
        <v>488</v>
      </c>
      <c r="D7404" t="s">
        <v>3632</v>
      </c>
      <c r="E7404">
        <v>169</v>
      </c>
      <c r="F7404">
        <v>277</v>
      </c>
      <c r="G7404">
        <v>6199</v>
      </c>
      <c r="H7404" t="s">
        <v>3633</v>
      </c>
    </row>
    <row r="7405" spans="1:8" hidden="1" x14ac:dyDescent="0.25">
      <c r="A7405" t="s">
        <v>938</v>
      </c>
      <c r="B7405" t="s">
        <v>2237</v>
      </c>
      <c r="C7405">
        <v>628</v>
      </c>
      <c r="D7405" t="s">
        <v>3630</v>
      </c>
      <c r="E7405">
        <v>371</v>
      </c>
      <c r="F7405">
        <v>532</v>
      </c>
      <c r="G7405">
        <v>5833</v>
      </c>
      <c r="H7405" t="s">
        <v>3631</v>
      </c>
    </row>
    <row r="7406" spans="1:8" x14ac:dyDescent="0.25">
      <c r="A7406" t="s">
        <v>938</v>
      </c>
      <c r="B7406" t="s">
        <v>2237</v>
      </c>
      <c r="C7406">
        <v>628</v>
      </c>
      <c r="D7406" t="s">
        <v>3632</v>
      </c>
      <c r="E7406">
        <v>188</v>
      </c>
      <c r="F7406">
        <v>298</v>
      </c>
      <c r="G7406">
        <v>6199</v>
      </c>
      <c r="H7406" t="s">
        <v>3633</v>
      </c>
    </row>
    <row r="7407" spans="1:8" hidden="1" x14ac:dyDescent="0.25">
      <c r="A7407" t="s">
        <v>6697</v>
      </c>
      <c r="B7407" t="s">
        <v>6698</v>
      </c>
      <c r="C7407">
        <v>386</v>
      </c>
      <c r="D7407" t="s">
        <v>3639</v>
      </c>
      <c r="E7407">
        <v>20</v>
      </c>
      <c r="F7407">
        <v>65</v>
      </c>
      <c r="G7407">
        <v>4169</v>
      </c>
      <c r="H7407" t="s">
        <v>3640</v>
      </c>
    </row>
    <row r="7408" spans="1:8" hidden="1" x14ac:dyDescent="0.25">
      <c r="A7408" t="s">
        <v>6697</v>
      </c>
      <c r="B7408" t="s">
        <v>6698</v>
      </c>
      <c r="C7408">
        <v>386</v>
      </c>
      <c r="D7408" t="s">
        <v>3630</v>
      </c>
      <c r="E7408">
        <v>224</v>
      </c>
      <c r="F7408">
        <v>384</v>
      </c>
      <c r="G7408">
        <v>5833</v>
      </c>
      <c r="H7408" t="s">
        <v>3631</v>
      </c>
    </row>
    <row r="7409" spans="1:8" x14ac:dyDescent="0.25">
      <c r="A7409" t="s">
        <v>6697</v>
      </c>
      <c r="B7409" t="s">
        <v>6698</v>
      </c>
      <c r="C7409">
        <v>386</v>
      </c>
      <c r="D7409" t="s">
        <v>3632</v>
      </c>
      <c r="E7409">
        <v>93</v>
      </c>
      <c r="F7409">
        <v>154</v>
      </c>
      <c r="G7409">
        <v>6199</v>
      </c>
      <c r="H7409" t="s">
        <v>3633</v>
      </c>
    </row>
    <row r="7410" spans="1:8" hidden="1" x14ac:dyDescent="0.25">
      <c r="A7410" t="s">
        <v>6699</v>
      </c>
      <c r="B7410" t="s">
        <v>6700</v>
      </c>
      <c r="C7410">
        <v>654</v>
      </c>
      <c r="D7410" t="s">
        <v>3630</v>
      </c>
      <c r="E7410">
        <v>437</v>
      </c>
      <c r="F7410">
        <v>599</v>
      </c>
      <c r="G7410">
        <v>5833</v>
      </c>
      <c r="H7410" t="s">
        <v>3631</v>
      </c>
    </row>
    <row r="7411" spans="1:8" x14ac:dyDescent="0.25">
      <c r="A7411" t="s">
        <v>6699</v>
      </c>
      <c r="B7411" t="s">
        <v>6700</v>
      </c>
      <c r="C7411">
        <v>654</v>
      </c>
      <c r="D7411" t="s">
        <v>3632</v>
      </c>
      <c r="E7411">
        <v>131</v>
      </c>
      <c r="F7411">
        <v>193</v>
      </c>
      <c r="G7411">
        <v>6199</v>
      </c>
      <c r="H7411" t="s">
        <v>3633</v>
      </c>
    </row>
    <row r="7412" spans="1:8" x14ac:dyDescent="0.25">
      <c r="A7412" t="s">
        <v>6699</v>
      </c>
      <c r="B7412" t="s">
        <v>6700</v>
      </c>
      <c r="C7412">
        <v>654</v>
      </c>
      <c r="D7412" t="s">
        <v>3632</v>
      </c>
      <c r="E7412">
        <v>196</v>
      </c>
      <c r="F7412">
        <v>268</v>
      </c>
      <c r="G7412">
        <v>6199</v>
      </c>
      <c r="H7412" t="s">
        <v>3633</v>
      </c>
    </row>
    <row r="7413" spans="1:8" x14ac:dyDescent="0.25">
      <c r="A7413" t="s">
        <v>6699</v>
      </c>
      <c r="B7413" t="s">
        <v>6700</v>
      </c>
      <c r="C7413">
        <v>654</v>
      </c>
      <c r="D7413" t="s">
        <v>3632</v>
      </c>
      <c r="E7413">
        <v>272</v>
      </c>
      <c r="F7413">
        <v>351</v>
      </c>
      <c r="G7413">
        <v>6199</v>
      </c>
      <c r="H7413" t="s">
        <v>3633</v>
      </c>
    </row>
    <row r="7414" spans="1:8" x14ac:dyDescent="0.25">
      <c r="A7414" t="s">
        <v>6701</v>
      </c>
      <c r="B7414" t="s">
        <v>6702</v>
      </c>
      <c r="C7414">
        <v>330</v>
      </c>
      <c r="D7414" t="s">
        <v>3632</v>
      </c>
      <c r="E7414">
        <v>127</v>
      </c>
      <c r="F7414">
        <v>189</v>
      </c>
      <c r="G7414">
        <v>6199</v>
      </c>
      <c r="H7414" t="s">
        <v>3633</v>
      </c>
    </row>
    <row r="7415" spans="1:8" x14ac:dyDescent="0.25">
      <c r="A7415" t="s">
        <v>6701</v>
      </c>
      <c r="B7415" t="s">
        <v>6702</v>
      </c>
      <c r="C7415">
        <v>330</v>
      </c>
      <c r="D7415" t="s">
        <v>3632</v>
      </c>
      <c r="E7415">
        <v>192</v>
      </c>
      <c r="F7415">
        <v>264</v>
      </c>
      <c r="G7415">
        <v>6199</v>
      </c>
      <c r="H7415" t="s">
        <v>3633</v>
      </c>
    </row>
    <row r="7416" spans="1:8" x14ac:dyDescent="0.25">
      <c r="A7416" t="s">
        <v>6701</v>
      </c>
      <c r="B7416" t="s">
        <v>6702</v>
      </c>
      <c r="C7416">
        <v>330</v>
      </c>
      <c r="D7416" t="s">
        <v>3632</v>
      </c>
      <c r="E7416">
        <v>268</v>
      </c>
      <c r="F7416">
        <v>330</v>
      </c>
      <c r="G7416">
        <v>6199</v>
      </c>
      <c r="H7416" t="s">
        <v>3633</v>
      </c>
    </row>
    <row r="7417" spans="1:8" hidden="1" x14ac:dyDescent="0.25">
      <c r="A7417" t="s">
        <v>6703</v>
      </c>
      <c r="B7417" t="s">
        <v>6704</v>
      </c>
      <c r="C7417">
        <v>386</v>
      </c>
      <c r="D7417" t="s">
        <v>3639</v>
      </c>
      <c r="E7417">
        <v>20</v>
      </c>
      <c r="F7417">
        <v>65</v>
      </c>
      <c r="G7417">
        <v>4169</v>
      </c>
      <c r="H7417" t="s">
        <v>3640</v>
      </c>
    </row>
    <row r="7418" spans="1:8" hidden="1" x14ac:dyDescent="0.25">
      <c r="A7418" t="s">
        <v>6703</v>
      </c>
      <c r="B7418" t="s">
        <v>6704</v>
      </c>
      <c r="C7418">
        <v>386</v>
      </c>
      <c r="D7418" t="s">
        <v>3630</v>
      </c>
      <c r="E7418">
        <v>224</v>
      </c>
      <c r="F7418">
        <v>384</v>
      </c>
      <c r="G7418">
        <v>5833</v>
      </c>
      <c r="H7418" t="s">
        <v>3631</v>
      </c>
    </row>
    <row r="7419" spans="1:8" x14ac:dyDescent="0.25">
      <c r="A7419" t="s">
        <v>6703</v>
      </c>
      <c r="B7419" t="s">
        <v>6704</v>
      </c>
      <c r="C7419">
        <v>386</v>
      </c>
      <c r="D7419" t="s">
        <v>3632</v>
      </c>
      <c r="E7419">
        <v>93</v>
      </c>
      <c r="F7419">
        <v>154</v>
      </c>
      <c r="G7419">
        <v>6199</v>
      </c>
      <c r="H7419" t="s">
        <v>3633</v>
      </c>
    </row>
    <row r="7420" spans="1:8" hidden="1" x14ac:dyDescent="0.25">
      <c r="A7420" t="s">
        <v>6705</v>
      </c>
      <c r="B7420" t="s">
        <v>6706</v>
      </c>
      <c r="C7420">
        <v>493</v>
      </c>
      <c r="D7420" t="s">
        <v>3680</v>
      </c>
      <c r="E7420">
        <v>1</v>
      </c>
      <c r="F7420">
        <v>114</v>
      </c>
      <c r="G7420">
        <v>197</v>
      </c>
    </row>
    <row r="7421" spans="1:8" x14ac:dyDescent="0.25">
      <c r="A7421" t="s">
        <v>6705</v>
      </c>
      <c r="B7421" t="s">
        <v>6706</v>
      </c>
      <c r="C7421">
        <v>493</v>
      </c>
      <c r="D7421" t="s">
        <v>3632</v>
      </c>
      <c r="E7421">
        <v>145</v>
      </c>
      <c r="F7421">
        <v>208</v>
      </c>
      <c r="G7421">
        <v>6199</v>
      </c>
      <c r="H7421" t="s">
        <v>3633</v>
      </c>
    </row>
    <row r="7422" spans="1:8" x14ac:dyDescent="0.25">
      <c r="A7422" t="s">
        <v>6705</v>
      </c>
      <c r="B7422" t="s">
        <v>6706</v>
      </c>
      <c r="C7422">
        <v>493</v>
      </c>
      <c r="D7422" t="s">
        <v>3632</v>
      </c>
      <c r="E7422">
        <v>210</v>
      </c>
      <c r="F7422">
        <v>280</v>
      </c>
      <c r="G7422">
        <v>6199</v>
      </c>
      <c r="H7422" t="s">
        <v>3633</v>
      </c>
    </row>
    <row r="7423" spans="1:8" x14ac:dyDescent="0.25">
      <c r="A7423" t="s">
        <v>6705</v>
      </c>
      <c r="B7423" t="s">
        <v>6706</v>
      </c>
      <c r="C7423">
        <v>493</v>
      </c>
      <c r="D7423" t="s">
        <v>3632</v>
      </c>
      <c r="E7423">
        <v>284</v>
      </c>
      <c r="F7423">
        <v>362</v>
      </c>
      <c r="G7423">
        <v>6199</v>
      </c>
      <c r="H7423" t="s">
        <v>3633</v>
      </c>
    </row>
    <row r="7424" spans="1:8" hidden="1" x14ac:dyDescent="0.25">
      <c r="A7424" t="s">
        <v>6707</v>
      </c>
      <c r="B7424" t="s">
        <v>6708</v>
      </c>
      <c r="C7424">
        <v>385</v>
      </c>
      <c r="D7424" t="s">
        <v>3639</v>
      </c>
      <c r="E7424">
        <v>19</v>
      </c>
      <c r="F7424">
        <v>64</v>
      </c>
      <c r="G7424">
        <v>4169</v>
      </c>
      <c r="H7424" t="s">
        <v>3640</v>
      </c>
    </row>
    <row r="7425" spans="1:8" hidden="1" x14ac:dyDescent="0.25">
      <c r="A7425" t="s">
        <v>6707</v>
      </c>
      <c r="B7425" t="s">
        <v>6708</v>
      </c>
      <c r="C7425">
        <v>385</v>
      </c>
      <c r="D7425" t="s">
        <v>3630</v>
      </c>
      <c r="E7425">
        <v>223</v>
      </c>
      <c r="F7425">
        <v>383</v>
      </c>
      <c r="G7425">
        <v>5833</v>
      </c>
      <c r="H7425" t="s">
        <v>3631</v>
      </c>
    </row>
    <row r="7426" spans="1:8" x14ac:dyDescent="0.25">
      <c r="A7426" t="s">
        <v>6707</v>
      </c>
      <c r="B7426" t="s">
        <v>6708</v>
      </c>
      <c r="C7426">
        <v>385</v>
      </c>
      <c r="D7426" t="s">
        <v>3632</v>
      </c>
      <c r="E7426">
        <v>92</v>
      </c>
      <c r="F7426">
        <v>153</v>
      </c>
      <c r="G7426">
        <v>6199</v>
      </c>
      <c r="H7426" t="s">
        <v>3633</v>
      </c>
    </row>
    <row r="7427" spans="1:8" hidden="1" x14ac:dyDescent="0.25">
      <c r="A7427" t="s">
        <v>6709</v>
      </c>
      <c r="B7427" t="s">
        <v>6710</v>
      </c>
      <c r="C7427">
        <v>386</v>
      </c>
      <c r="D7427" t="s">
        <v>3639</v>
      </c>
      <c r="E7427">
        <v>20</v>
      </c>
      <c r="F7427">
        <v>65</v>
      </c>
      <c r="G7427">
        <v>4169</v>
      </c>
      <c r="H7427" t="s">
        <v>3640</v>
      </c>
    </row>
    <row r="7428" spans="1:8" hidden="1" x14ac:dyDescent="0.25">
      <c r="A7428" t="s">
        <v>6709</v>
      </c>
      <c r="B7428" t="s">
        <v>6710</v>
      </c>
      <c r="C7428">
        <v>386</v>
      </c>
      <c r="D7428" t="s">
        <v>3630</v>
      </c>
      <c r="E7428">
        <v>224</v>
      </c>
      <c r="F7428">
        <v>384</v>
      </c>
      <c r="G7428">
        <v>5833</v>
      </c>
      <c r="H7428" t="s">
        <v>3631</v>
      </c>
    </row>
    <row r="7429" spans="1:8" x14ac:dyDescent="0.25">
      <c r="A7429" t="s">
        <v>6709</v>
      </c>
      <c r="B7429" t="s">
        <v>6710</v>
      </c>
      <c r="C7429">
        <v>386</v>
      </c>
      <c r="D7429" t="s">
        <v>3632</v>
      </c>
      <c r="E7429">
        <v>93</v>
      </c>
      <c r="F7429">
        <v>154</v>
      </c>
      <c r="G7429">
        <v>6199</v>
      </c>
      <c r="H7429" t="s">
        <v>3633</v>
      </c>
    </row>
    <row r="7430" spans="1:8" hidden="1" x14ac:dyDescent="0.25">
      <c r="A7430" t="s">
        <v>6711</v>
      </c>
      <c r="B7430" t="s">
        <v>6712</v>
      </c>
      <c r="C7430">
        <v>739</v>
      </c>
      <c r="D7430" t="s">
        <v>6713</v>
      </c>
      <c r="E7430">
        <v>35</v>
      </c>
      <c r="F7430">
        <v>73</v>
      </c>
      <c r="G7430">
        <v>3</v>
      </c>
    </row>
    <row r="7431" spans="1:8" hidden="1" x14ac:dyDescent="0.25">
      <c r="A7431" t="s">
        <v>6711</v>
      </c>
      <c r="B7431" t="s">
        <v>6712</v>
      </c>
      <c r="C7431">
        <v>739</v>
      </c>
      <c r="D7431" t="s">
        <v>3630</v>
      </c>
      <c r="E7431">
        <v>501</v>
      </c>
      <c r="F7431">
        <v>665</v>
      </c>
      <c r="G7431">
        <v>5833</v>
      </c>
      <c r="H7431" t="s">
        <v>3631</v>
      </c>
    </row>
    <row r="7432" spans="1:8" x14ac:dyDescent="0.25">
      <c r="A7432" t="s">
        <v>6711</v>
      </c>
      <c r="B7432" t="s">
        <v>6712</v>
      </c>
      <c r="C7432">
        <v>739</v>
      </c>
      <c r="D7432" t="s">
        <v>3632</v>
      </c>
      <c r="E7432">
        <v>119</v>
      </c>
      <c r="F7432">
        <v>180</v>
      </c>
      <c r="G7432">
        <v>6199</v>
      </c>
      <c r="H7432" t="s">
        <v>3633</v>
      </c>
    </row>
    <row r="7433" spans="1:8" x14ac:dyDescent="0.25">
      <c r="A7433" t="s">
        <v>6711</v>
      </c>
      <c r="B7433" t="s">
        <v>6712</v>
      </c>
      <c r="C7433">
        <v>739</v>
      </c>
      <c r="D7433" t="s">
        <v>3632</v>
      </c>
      <c r="E7433">
        <v>181</v>
      </c>
      <c r="F7433">
        <v>255</v>
      </c>
      <c r="G7433">
        <v>6199</v>
      </c>
      <c r="H7433" t="s">
        <v>3633</v>
      </c>
    </row>
    <row r="7434" spans="1:8" x14ac:dyDescent="0.25">
      <c r="A7434" t="s">
        <v>6711</v>
      </c>
      <c r="B7434" t="s">
        <v>6712</v>
      </c>
      <c r="C7434">
        <v>739</v>
      </c>
      <c r="D7434" t="s">
        <v>3632</v>
      </c>
      <c r="E7434">
        <v>259</v>
      </c>
      <c r="F7434">
        <v>385</v>
      </c>
      <c r="G7434">
        <v>6199</v>
      </c>
      <c r="H7434" t="s">
        <v>3633</v>
      </c>
    </row>
    <row r="7435" spans="1:8" hidden="1" x14ac:dyDescent="0.25">
      <c r="A7435" t="s">
        <v>6714</v>
      </c>
      <c r="B7435" t="s">
        <v>6715</v>
      </c>
      <c r="C7435">
        <v>524</v>
      </c>
      <c r="D7435" t="s">
        <v>3639</v>
      </c>
      <c r="E7435">
        <v>111</v>
      </c>
      <c r="F7435">
        <v>159</v>
      </c>
      <c r="G7435">
        <v>4169</v>
      </c>
      <c r="H7435" t="s">
        <v>3640</v>
      </c>
    </row>
    <row r="7436" spans="1:8" hidden="1" x14ac:dyDescent="0.25">
      <c r="A7436" t="s">
        <v>6714</v>
      </c>
      <c r="B7436" t="s">
        <v>6715</v>
      </c>
      <c r="C7436">
        <v>524</v>
      </c>
      <c r="D7436" t="s">
        <v>3630</v>
      </c>
      <c r="E7436">
        <v>347</v>
      </c>
      <c r="F7436">
        <v>504</v>
      </c>
      <c r="G7436">
        <v>5833</v>
      </c>
      <c r="H7436" t="s">
        <v>3631</v>
      </c>
    </row>
    <row r="7437" spans="1:8" x14ac:dyDescent="0.25">
      <c r="A7437" t="s">
        <v>6714</v>
      </c>
      <c r="B7437" t="s">
        <v>6715</v>
      </c>
      <c r="C7437">
        <v>524</v>
      </c>
      <c r="D7437" t="s">
        <v>3632</v>
      </c>
      <c r="E7437">
        <v>181</v>
      </c>
      <c r="F7437">
        <v>248</v>
      </c>
      <c r="G7437">
        <v>6199</v>
      </c>
      <c r="H7437" t="s">
        <v>3633</v>
      </c>
    </row>
    <row r="7438" spans="1:8" hidden="1" x14ac:dyDescent="0.25">
      <c r="A7438" t="s">
        <v>6716</v>
      </c>
      <c r="B7438" t="s">
        <v>6717</v>
      </c>
      <c r="C7438">
        <v>746</v>
      </c>
      <c r="D7438" t="s">
        <v>3630</v>
      </c>
      <c r="E7438">
        <v>550</v>
      </c>
      <c r="F7438">
        <v>720</v>
      </c>
      <c r="G7438">
        <v>5833</v>
      </c>
      <c r="H7438" t="s">
        <v>3631</v>
      </c>
    </row>
    <row r="7439" spans="1:8" x14ac:dyDescent="0.25">
      <c r="A7439" t="s">
        <v>6716</v>
      </c>
      <c r="B7439" t="s">
        <v>6717</v>
      </c>
      <c r="C7439">
        <v>746</v>
      </c>
      <c r="D7439" t="s">
        <v>3632</v>
      </c>
      <c r="E7439">
        <v>271</v>
      </c>
      <c r="F7439">
        <v>343</v>
      </c>
      <c r="G7439">
        <v>6199</v>
      </c>
      <c r="H7439" t="s">
        <v>3633</v>
      </c>
    </row>
    <row r="7440" spans="1:8" x14ac:dyDescent="0.25">
      <c r="A7440" t="s">
        <v>6716</v>
      </c>
      <c r="B7440" t="s">
        <v>6717</v>
      </c>
      <c r="C7440">
        <v>746</v>
      </c>
      <c r="D7440" t="s">
        <v>3632</v>
      </c>
      <c r="E7440">
        <v>353</v>
      </c>
      <c r="F7440">
        <v>485</v>
      </c>
      <c r="G7440">
        <v>6199</v>
      </c>
      <c r="H7440" t="s">
        <v>3633</v>
      </c>
    </row>
    <row r="7441" spans="1:8" hidden="1" x14ac:dyDescent="0.25">
      <c r="A7441" t="s">
        <v>6718</v>
      </c>
      <c r="B7441" t="s">
        <v>6719</v>
      </c>
      <c r="C7441">
        <v>677</v>
      </c>
      <c r="D7441" t="s">
        <v>3630</v>
      </c>
      <c r="E7441">
        <v>455</v>
      </c>
      <c r="F7441">
        <v>620</v>
      </c>
      <c r="G7441">
        <v>5833</v>
      </c>
      <c r="H7441" t="s">
        <v>3631</v>
      </c>
    </row>
    <row r="7442" spans="1:8" x14ac:dyDescent="0.25">
      <c r="A7442" t="s">
        <v>6718</v>
      </c>
      <c r="B7442" t="s">
        <v>6719</v>
      </c>
      <c r="C7442">
        <v>677</v>
      </c>
      <c r="D7442" t="s">
        <v>3632</v>
      </c>
      <c r="E7442">
        <v>147</v>
      </c>
      <c r="F7442">
        <v>208</v>
      </c>
      <c r="G7442">
        <v>6199</v>
      </c>
      <c r="H7442" t="s">
        <v>3633</v>
      </c>
    </row>
    <row r="7443" spans="1:8" x14ac:dyDescent="0.25">
      <c r="A7443" t="s">
        <v>6718</v>
      </c>
      <c r="B7443" t="s">
        <v>6719</v>
      </c>
      <c r="C7443">
        <v>677</v>
      </c>
      <c r="D7443" t="s">
        <v>3632</v>
      </c>
      <c r="E7443">
        <v>211</v>
      </c>
      <c r="F7443">
        <v>283</v>
      </c>
      <c r="G7443">
        <v>6199</v>
      </c>
      <c r="H7443" t="s">
        <v>3633</v>
      </c>
    </row>
    <row r="7444" spans="1:8" x14ac:dyDescent="0.25">
      <c r="A7444" t="s">
        <v>6718</v>
      </c>
      <c r="B7444" t="s">
        <v>6719</v>
      </c>
      <c r="C7444">
        <v>677</v>
      </c>
      <c r="D7444" t="s">
        <v>3632</v>
      </c>
      <c r="E7444">
        <v>288</v>
      </c>
      <c r="F7444">
        <v>373</v>
      </c>
      <c r="G7444">
        <v>6199</v>
      </c>
      <c r="H7444" t="s">
        <v>3633</v>
      </c>
    </row>
    <row r="7445" spans="1:8" hidden="1" x14ac:dyDescent="0.25">
      <c r="A7445" t="s">
        <v>6720</v>
      </c>
      <c r="B7445" t="s">
        <v>6721</v>
      </c>
      <c r="C7445">
        <v>690</v>
      </c>
      <c r="D7445" t="s">
        <v>3630</v>
      </c>
      <c r="E7445">
        <v>457</v>
      </c>
      <c r="F7445">
        <v>618</v>
      </c>
      <c r="G7445">
        <v>5833</v>
      </c>
      <c r="H7445" t="s">
        <v>3631</v>
      </c>
    </row>
    <row r="7446" spans="1:8" x14ac:dyDescent="0.25">
      <c r="A7446" t="s">
        <v>6720</v>
      </c>
      <c r="B7446" t="s">
        <v>6721</v>
      </c>
      <c r="C7446">
        <v>690</v>
      </c>
      <c r="D7446" t="s">
        <v>3632</v>
      </c>
      <c r="E7446">
        <v>133</v>
      </c>
      <c r="F7446">
        <v>196</v>
      </c>
      <c r="G7446">
        <v>6199</v>
      </c>
      <c r="H7446" t="s">
        <v>3633</v>
      </c>
    </row>
    <row r="7447" spans="1:8" x14ac:dyDescent="0.25">
      <c r="A7447" t="s">
        <v>6720</v>
      </c>
      <c r="B7447" t="s">
        <v>6721</v>
      </c>
      <c r="C7447">
        <v>690</v>
      </c>
      <c r="D7447" t="s">
        <v>3632</v>
      </c>
      <c r="E7447">
        <v>198</v>
      </c>
      <c r="F7447">
        <v>268</v>
      </c>
      <c r="G7447">
        <v>6199</v>
      </c>
      <c r="H7447" t="s">
        <v>3633</v>
      </c>
    </row>
    <row r="7448" spans="1:8" x14ac:dyDescent="0.25">
      <c r="A7448" t="s">
        <v>6720</v>
      </c>
      <c r="B7448" t="s">
        <v>6721</v>
      </c>
      <c r="C7448">
        <v>690</v>
      </c>
      <c r="D7448" t="s">
        <v>3632</v>
      </c>
      <c r="E7448">
        <v>273</v>
      </c>
      <c r="F7448">
        <v>352</v>
      </c>
      <c r="G7448">
        <v>6199</v>
      </c>
      <c r="H7448" t="s">
        <v>3633</v>
      </c>
    </row>
    <row r="7449" spans="1:8" hidden="1" x14ac:dyDescent="0.25">
      <c r="A7449" t="s">
        <v>6722</v>
      </c>
      <c r="B7449" t="s">
        <v>6723</v>
      </c>
      <c r="C7449">
        <v>580</v>
      </c>
      <c r="D7449" t="s">
        <v>3639</v>
      </c>
      <c r="E7449">
        <v>190</v>
      </c>
      <c r="F7449">
        <v>238</v>
      </c>
      <c r="G7449">
        <v>4169</v>
      </c>
      <c r="H7449" t="s">
        <v>3640</v>
      </c>
    </row>
    <row r="7450" spans="1:8" hidden="1" x14ac:dyDescent="0.25">
      <c r="A7450" t="s">
        <v>6722</v>
      </c>
      <c r="B7450" t="s">
        <v>6723</v>
      </c>
      <c r="C7450">
        <v>580</v>
      </c>
      <c r="D7450" t="s">
        <v>3630</v>
      </c>
      <c r="E7450">
        <v>415</v>
      </c>
      <c r="F7450">
        <v>574</v>
      </c>
      <c r="G7450">
        <v>5833</v>
      </c>
      <c r="H7450" t="s">
        <v>3631</v>
      </c>
    </row>
    <row r="7451" spans="1:8" x14ac:dyDescent="0.25">
      <c r="A7451" t="s">
        <v>6722</v>
      </c>
      <c r="B7451" t="s">
        <v>6723</v>
      </c>
      <c r="C7451">
        <v>580</v>
      </c>
      <c r="D7451" t="s">
        <v>3632</v>
      </c>
      <c r="E7451">
        <v>263</v>
      </c>
      <c r="F7451">
        <v>328</v>
      </c>
      <c r="G7451">
        <v>6199</v>
      </c>
      <c r="H7451" t="s">
        <v>3633</v>
      </c>
    </row>
    <row r="7452" spans="1:8" hidden="1" x14ac:dyDescent="0.25">
      <c r="A7452" t="s">
        <v>939</v>
      </c>
      <c r="B7452" t="s">
        <v>2238</v>
      </c>
      <c r="C7452">
        <v>596</v>
      </c>
      <c r="D7452" t="s">
        <v>3653</v>
      </c>
      <c r="E7452">
        <v>1</v>
      </c>
      <c r="F7452">
        <v>119</v>
      </c>
      <c r="G7452">
        <v>31</v>
      </c>
    </row>
    <row r="7453" spans="1:8" hidden="1" x14ac:dyDescent="0.25">
      <c r="A7453" t="s">
        <v>939</v>
      </c>
      <c r="B7453" t="s">
        <v>2238</v>
      </c>
      <c r="C7453">
        <v>596</v>
      </c>
      <c r="D7453" t="s">
        <v>3654</v>
      </c>
      <c r="E7453">
        <v>121</v>
      </c>
      <c r="F7453">
        <v>169</v>
      </c>
      <c r="G7453">
        <v>24</v>
      </c>
    </row>
    <row r="7454" spans="1:8" hidden="1" x14ac:dyDescent="0.25">
      <c r="A7454" t="s">
        <v>939</v>
      </c>
      <c r="B7454" t="s">
        <v>2238</v>
      </c>
      <c r="C7454">
        <v>596</v>
      </c>
      <c r="D7454" t="s">
        <v>3630</v>
      </c>
      <c r="E7454">
        <v>429</v>
      </c>
      <c r="F7454">
        <v>591</v>
      </c>
      <c r="G7454">
        <v>5833</v>
      </c>
      <c r="H7454" t="s">
        <v>3631</v>
      </c>
    </row>
    <row r="7455" spans="1:8" x14ac:dyDescent="0.25">
      <c r="A7455" t="s">
        <v>939</v>
      </c>
      <c r="B7455" t="s">
        <v>2238</v>
      </c>
      <c r="C7455">
        <v>596</v>
      </c>
      <c r="D7455" t="s">
        <v>3632</v>
      </c>
      <c r="E7455">
        <v>276</v>
      </c>
      <c r="F7455">
        <v>344</v>
      </c>
      <c r="G7455">
        <v>6199</v>
      </c>
      <c r="H7455" t="s">
        <v>3633</v>
      </c>
    </row>
    <row r="7456" spans="1:8" hidden="1" x14ac:dyDescent="0.25">
      <c r="A7456" t="s">
        <v>940</v>
      </c>
      <c r="B7456" t="s">
        <v>2239</v>
      </c>
      <c r="C7456">
        <v>596</v>
      </c>
      <c r="D7456" t="s">
        <v>3653</v>
      </c>
      <c r="E7456">
        <v>1</v>
      </c>
      <c r="F7456">
        <v>119</v>
      </c>
      <c r="G7456">
        <v>31</v>
      </c>
    </row>
    <row r="7457" spans="1:8" hidden="1" x14ac:dyDescent="0.25">
      <c r="A7457" t="s">
        <v>940</v>
      </c>
      <c r="B7457" t="s">
        <v>2239</v>
      </c>
      <c r="C7457">
        <v>596</v>
      </c>
      <c r="D7457" t="s">
        <v>3654</v>
      </c>
      <c r="E7457">
        <v>121</v>
      </c>
      <c r="F7457">
        <v>169</v>
      </c>
      <c r="G7457">
        <v>24</v>
      </c>
    </row>
    <row r="7458" spans="1:8" hidden="1" x14ac:dyDescent="0.25">
      <c r="A7458" t="s">
        <v>940</v>
      </c>
      <c r="B7458" t="s">
        <v>2239</v>
      </c>
      <c r="C7458">
        <v>596</v>
      </c>
      <c r="D7458" t="s">
        <v>3630</v>
      </c>
      <c r="E7458">
        <v>429</v>
      </c>
      <c r="F7458">
        <v>591</v>
      </c>
      <c r="G7458">
        <v>5833</v>
      </c>
      <c r="H7458" t="s">
        <v>3631</v>
      </c>
    </row>
    <row r="7459" spans="1:8" x14ac:dyDescent="0.25">
      <c r="A7459" t="s">
        <v>940</v>
      </c>
      <c r="B7459" t="s">
        <v>2239</v>
      </c>
      <c r="C7459">
        <v>596</v>
      </c>
      <c r="D7459" t="s">
        <v>3632</v>
      </c>
      <c r="E7459">
        <v>276</v>
      </c>
      <c r="F7459">
        <v>344</v>
      </c>
      <c r="G7459">
        <v>6199</v>
      </c>
      <c r="H7459" t="s">
        <v>3633</v>
      </c>
    </row>
    <row r="7460" spans="1:8" hidden="1" x14ac:dyDescent="0.25">
      <c r="A7460" t="s">
        <v>6724</v>
      </c>
      <c r="B7460" t="s">
        <v>6725</v>
      </c>
      <c r="C7460">
        <v>679</v>
      </c>
      <c r="D7460" t="s">
        <v>3630</v>
      </c>
      <c r="E7460">
        <v>432</v>
      </c>
      <c r="F7460">
        <v>598</v>
      </c>
      <c r="G7460">
        <v>5833</v>
      </c>
      <c r="H7460" t="s">
        <v>3631</v>
      </c>
    </row>
    <row r="7461" spans="1:8" x14ac:dyDescent="0.25">
      <c r="A7461" t="s">
        <v>6724</v>
      </c>
      <c r="B7461" t="s">
        <v>6725</v>
      </c>
      <c r="C7461">
        <v>679</v>
      </c>
      <c r="D7461" t="s">
        <v>3632</v>
      </c>
      <c r="E7461">
        <v>127</v>
      </c>
      <c r="F7461">
        <v>190</v>
      </c>
      <c r="G7461">
        <v>6199</v>
      </c>
      <c r="H7461" t="s">
        <v>3633</v>
      </c>
    </row>
    <row r="7462" spans="1:8" x14ac:dyDescent="0.25">
      <c r="A7462" t="s">
        <v>6724</v>
      </c>
      <c r="B7462" t="s">
        <v>6725</v>
      </c>
      <c r="C7462">
        <v>679</v>
      </c>
      <c r="D7462" t="s">
        <v>3632</v>
      </c>
      <c r="E7462">
        <v>192</v>
      </c>
      <c r="F7462">
        <v>264</v>
      </c>
      <c r="G7462">
        <v>6199</v>
      </c>
      <c r="H7462" t="s">
        <v>3633</v>
      </c>
    </row>
    <row r="7463" spans="1:8" x14ac:dyDescent="0.25">
      <c r="A7463" t="s">
        <v>6724</v>
      </c>
      <c r="B7463" t="s">
        <v>6725</v>
      </c>
      <c r="C7463">
        <v>679</v>
      </c>
      <c r="D7463" t="s">
        <v>3632</v>
      </c>
      <c r="E7463">
        <v>269</v>
      </c>
      <c r="F7463">
        <v>350</v>
      </c>
      <c r="G7463">
        <v>6199</v>
      </c>
      <c r="H7463" t="s">
        <v>3633</v>
      </c>
    </row>
    <row r="7464" spans="1:8" hidden="1" x14ac:dyDescent="0.25">
      <c r="A7464" t="s">
        <v>6726</v>
      </c>
      <c r="B7464" t="s">
        <v>6727</v>
      </c>
      <c r="C7464">
        <v>741</v>
      </c>
      <c r="D7464" t="s">
        <v>3639</v>
      </c>
      <c r="E7464">
        <v>347</v>
      </c>
      <c r="F7464">
        <v>395</v>
      </c>
      <c r="G7464">
        <v>4169</v>
      </c>
      <c r="H7464" t="s">
        <v>3640</v>
      </c>
    </row>
    <row r="7465" spans="1:8" hidden="1" x14ac:dyDescent="0.25">
      <c r="A7465" t="s">
        <v>6726</v>
      </c>
      <c r="B7465" t="s">
        <v>6727</v>
      </c>
      <c r="C7465">
        <v>741</v>
      </c>
      <c r="D7465" t="s">
        <v>3630</v>
      </c>
      <c r="E7465">
        <v>579</v>
      </c>
      <c r="F7465">
        <v>738</v>
      </c>
      <c r="G7465">
        <v>5833</v>
      </c>
      <c r="H7465" t="s">
        <v>3631</v>
      </c>
    </row>
    <row r="7466" spans="1:8" x14ac:dyDescent="0.25">
      <c r="A7466" t="s">
        <v>6726</v>
      </c>
      <c r="B7466" t="s">
        <v>6727</v>
      </c>
      <c r="C7466">
        <v>741</v>
      </c>
      <c r="D7466" t="s">
        <v>3632</v>
      </c>
      <c r="E7466">
        <v>420</v>
      </c>
      <c r="F7466">
        <v>485</v>
      </c>
      <c r="G7466">
        <v>6199</v>
      </c>
      <c r="H7466" t="s">
        <v>3633</v>
      </c>
    </row>
    <row r="7467" spans="1:8" hidden="1" x14ac:dyDescent="0.25">
      <c r="A7467" t="s">
        <v>941</v>
      </c>
      <c r="B7467" t="s">
        <v>2240</v>
      </c>
      <c r="C7467">
        <v>751</v>
      </c>
      <c r="D7467" t="s">
        <v>3630</v>
      </c>
      <c r="E7467">
        <v>528</v>
      </c>
      <c r="F7467">
        <v>688</v>
      </c>
      <c r="G7467">
        <v>5833</v>
      </c>
      <c r="H7467" t="s">
        <v>3631</v>
      </c>
    </row>
    <row r="7468" spans="1:8" x14ac:dyDescent="0.25">
      <c r="A7468" t="s">
        <v>941</v>
      </c>
      <c r="B7468" t="s">
        <v>2240</v>
      </c>
      <c r="C7468">
        <v>751</v>
      </c>
      <c r="D7468" t="s">
        <v>3632</v>
      </c>
      <c r="E7468">
        <v>359</v>
      </c>
      <c r="F7468">
        <v>459</v>
      </c>
      <c r="G7468">
        <v>6199</v>
      </c>
      <c r="H7468" t="s">
        <v>3633</v>
      </c>
    </row>
    <row r="7469" spans="1:8" hidden="1" x14ac:dyDescent="0.25">
      <c r="A7469" t="s">
        <v>6728</v>
      </c>
      <c r="B7469" t="s">
        <v>6729</v>
      </c>
      <c r="C7469">
        <v>908</v>
      </c>
      <c r="D7469" t="s">
        <v>3630</v>
      </c>
      <c r="E7469">
        <v>691</v>
      </c>
      <c r="F7469">
        <v>853</v>
      </c>
      <c r="G7469">
        <v>5833</v>
      </c>
      <c r="H7469" t="s">
        <v>3631</v>
      </c>
    </row>
    <row r="7470" spans="1:8" x14ac:dyDescent="0.25">
      <c r="A7470" t="s">
        <v>6728</v>
      </c>
      <c r="B7470" t="s">
        <v>6729</v>
      </c>
      <c r="C7470">
        <v>908</v>
      </c>
      <c r="D7470" t="s">
        <v>3632</v>
      </c>
      <c r="E7470">
        <v>416</v>
      </c>
      <c r="F7470">
        <v>482</v>
      </c>
      <c r="G7470">
        <v>6199</v>
      </c>
      <c r="H7470" t="s">
        <v>3633</v>
      </c>
    </row>
    <row r="7471" spans="1:8" x14ac:dyDescent="0.25">
      <c r="A7471" t="s">
        <v>6728</v>
      </c>
      <c r="B7471" t="s">
        <v>6729</v>
      </c>
      <c r="C7471">
        <v>908</v>
      </c>
      <c r="D7471" t="s">
        <v>3632</v>
      </c>
      <c r="E7471">
        <v>508</v>
      </c>
      <c r="F7471">
        <v>583</v>
      </c>
      <c r="G7471">
        <v>6199</v>
      </c>
      <c r="H7471" t="s">
        <v>3633</v>
      </c>
    </row>
    <row r="7472" spans="1:8" hidden="1" x14ac:dyDescent="0.25">
      <c r="A7472" t="s">
        <v>6730</v>
      </c>
      <c r="B7472" t="s">
        <v>6731</v>
      </c>
      <c r="C7472">
        <v>704</v>
      </c>
      <c r="D7472" t="s">
        <v>3657</v>
      </c>
      <c r="E7472">
        <v>30</v>
      </c>
      <c r="F7472">
        <v>123</v>
      </c>
      <c r="G7472">
        <v>2653</v>
      </c>
      <c r="H7472" t="s">
        <v>3658</v>
      </c>
    </row>
    <row r="7473" spans="1:8" hidden="1" x14ac:dyDescent="0.25">
      <c r="A7473" t="s">
        <v>6730</v>
      </c>
      <c r="B7473" t="s">
        <v>6731</v>
      </c>
      <c r="C7473">
        <v>704</v>
      </c>
      <c r="D7473" t="s">
        <v>3639</v>
      </c>
      <c r="E7473">
        <v>302</v>
      </c>
      <c r="F7473">
        <v>350</v>
      </c>
      <c r="G7473">
        <v>4169</v>
      </c>
      <c r="H7473" t="s">
        <v>3640</v>
      </c>
    </row>
    <row r="7474" spans="1:8" hidden="1" x14ac:dyDescent="0.25">
      <c r="A7474" t="s">
        <v>6730</v>
      </c>
      <c r="B7474" t="s">
        <v>6731</v>
      </c>
      <c r="C7474">
        <v>704</v>
      </c>
      <c r="D7474" t="s">
        <v>3630</v>
      </c>
      <c r="E7474">
        <v>537</v>
      </c>
      <c r="F7474">
        <v>696</v>
      </c>
      <c r="G7474">
        <v>5833</v>
      </c>
      <c r="H7474" t="s">
        <v>3631</v>
      </c>
    </row>
    <row r="7475" spans="1:8" x14ac:dyDescent="0.25">
      <c r="A7475" t="s">
        <v>6730</v>
      </c>
      <c r="B7475" t="s">
        <v>6731</v>
      </c>
      <c r="C7475">
        <v>704</v>
      </c>
      <c r="D7475" t="s">
        <v>3632</v>
      </c>
      <c r="E7475">
        <v>376</v>
      </c>
      <c r="F7475">
        <v>442</v>
      </c>
      <c r="G7475">
        <v>6199</v>
      </c>
      <c r="H7475" t="s">
        <v>3633</v>
      </c>
    </row>
    <row r="7476" spans="1:8" hidden="1" x14ac:dyDescent="0.25">
      <c r="A7476" t="s">
        <v>942</v>
      </c>
      <c r="B7476" t="s">
        <v>2241</v>
      </c>
      <c r="C7476">
        <v>269</v>
      </c>
      <c r="D7476" t="s">
        <v>3630</v>
      </c>
      <c r="E7476">
        <v>127</v>
      </c>
      <c r="F7476">
        <v>247</v>
      </c>
      <c r="G7476">
        <v>5833</v>
      </c>
      <c r="H7476" t="s">
        <v>3631</v>
      </c>
    </row>
    <row r="7477" spans="1:8" x14ac:dyDescent="0.25">
      <c r="A7477" t="s">
        <v>942</v>
      </c>
      <c r="B7477" t="s">
        <v>2241</v>
      </c>
      <c r="C7477">
        <v>269</v>
      </c>
      <c r="D7477" t="s">
        <v>3632</v>
      </c>
      <c r="E7477">
        <v>22</v>
      </c>
      <c r="F7477">
        <v>81</v>
      </c>
      <c r="G7477">
        <v>6199</v>
      </c>
      <c r="H7477" t="s">
        <v>3633</v>
      </c>
    </row>
    <row r="7478" spans="1:8" hidden="1" x14ac:dyDescent="0.25">
      <c r="A7478" t="s">
        <v>6732</v>
      </c>
      <c r="B7478" t="s">
        <v>6733</v>
      </c>
      <c r="C7478">
        <v>647</v>
      </c>
      <c r="D7478" t="s">
        <v>3824</v>
      </c>
      <c r="E7478">
        <v>36</v>
      </c>
      <c r="F7478">
        <v>88</v>
      </c>
      <c r="G7478">
        <v>55</v>
      </c>
    </row>
    <row r="7479" spans="1:8" hidden="1" x14ac:dyDescent="0.25">
      <c r="A7479" t="s">
        <v>6732</v>
      </c>
      <c r="B7479" t="s">
        <v>6733</v>
      </c>
      <c r="C7479">
        <v>647</v>
      </c>
      <c r="D7479" t="s">
        <v>3630</v>
      </c>
      <c r="E7479">
        <v>427</v>
      </c>
      <c r="F7479">
        <v>595</v>
      </c>
      <c r="G7479">
        <v>5833</v>
      </c>
      <c r="H7479" t="s">
        <v>3631</v>
      </c>
    </row>
    <row r="7480" spans="1:8" x14ac:dyDescent="0.25">
      <c r="A7480" t="s">
        <v>6732</v>
      </c>
      <c r="B7480" t="s">
        <v>6733</v>
      </c>
      <c r="C7480">
        <v>647</v>
      </c>
      <c r="D7480" t="s">
        <v>3632</v>
      </c>
      <c r="E7480">
        <v>135</v>
      </c>
      <c r="F7480">
        <v>196</v>
      </c>
      <c r="G7480">
        <v>6199</v>
      </c>
      <c r="H7480" t="s">
        <v>3633</v>
      </c>
    </row>
    <row r="7481" spans="1:8" x14ac:dyDescent="0.25">
      <c r="A7481" t="s">
        <v>6732</v>
      </c>
      <c r="B7481" t="s">
        <v>6733</v>
      </c>
      <c r="C7481">
        <v>647</v>
      </c>
      <c r="D7481" t="s">
        <v>3632</v>
      </c>
      <c r="E7481">
        <v>198</v>
      </c>
      <c r="F7481">
        <v>266</v>
      </c>
      <c r="G7481">
        <v>6199</v>
      </c>
      <c r="H7481" t="s">
        <v>3633</v>
      </c>
    </row>
    <row r="7482" spans="1:8" x14ac:dyDescent="0.25">
      <c r="A7482" t="s">
        <v>6732</v>
      </c>
      <c r="B7482" t="s">
        <v>6733</v>
      </c>
      <c r="C7482">
        <v>647</v>
      </c>
      <c r="D7482" t="s">
        <v>3632</v>
      </c>
      <c r="E7482">
        <v>270</v>
      </c>
      <c r="F7482">
        <v>345</v>
      </c>
      <c r="G7482">
        <v>6199</v>
      </c>
      <c r="H7482" t="s">
        <v>3633</v>
      </c>
    </row>
    <row r="7483" spans="1:8" hidden="1" x14ac:dyDescent="0.25">
      <c r="A7483" t="s">
        <v>943</v>
      </c>
      <c r="B7483" t="s">
        <v>2242</v>
      </c>
      <c r="C7483">
        <v>447</v>
      </c>
      <c r="D7483" t="s">
        <v>3630</v>
      </c>
      <c r="E7483">
        <v>267</v>
      </c>
      <c r="F7483">
        <v>426</v>
      </c>
      <c r="G7483">
        <v>5833</v>
      </c>
      <c r="H7483" t="s">
        <v>3631</v>
      </c>
    </row>
    <row r="7484" spans="1:8" x14ac:dyDescent="0.25">
      <c r="A7484" t="s">
        <v>943</v>
      </c>
      <c r="B7484" t="s">
        <v>2242</v>
      </c>
      <c r="C7484">
        <v>447</v>
      </c>
      <c r="D7484" t="s">
        <v>3632</v>
      </c>
      <c r="E7484">
        <v>106</v>
      </c>
      <c r="F7484">
        <v>192</v>
      </c>
      <c r="G7484">
        <v>6199</v>
      </c>
      <c r="H7484" t="s">
        <v>3633</v>
      </c>
    </row>
    <row r="7485" spans="1:8" hidden="1" x14ac:dyDescent="0.25">
      <c r="A7485" t="s">
        <v>6734</v>
      </c>
      <c r="B7485" t="s">
        <v>6735</v>
      </c>
      <c r="C7485">
        <v>777</v>
      </c>
      <c r="D7485" t="s">
        <v>3630</v>
      </c>
      <c r="E7485">
        <v>526</v>
      </c>
      <c r="F7485">
        <v>694</v>
      </c>
      <c r="G7485">
        <v>5833</v>
      </c>
      <c r="H7485" t="s">
        <v>3631</v>
      </c>
    </row>
    <row r="7486" spans="1:8" x14ac:dyDescent="0.25">
      <c r="A7486" t="s">
        <v>6734</v>
      </c>
      <c r="B7486" t="s">
        <v>6735</v>
      </c>
      <c r="C7486">
        <v>777</v>
      </c>
      <c r="D7486" t="s">
        <v>3632</v>
      </c>
      <c r="E7486">
        <v>150</v>
      </c>
      <c r="F7486">
        <v>211</v>
      </c>
      <c r="G7486">
        <v>6199</v>
      </c>
      <c r="H7486" t="s">
        <v>3633</v>
      </c>
    </row>
    <row r="7487" spans="1:8" x14ac:dyDescent="0.25">
      <c r="A7487" t="s">
        <v>6734</v>
      </c>
      <c r="B7487" t="s">
        <v>6735</v>
      </c>
      <c r="C7487">
        <v>777</v>
      </c>
      <c r="D7487" t="s">
        <v>3632</v>
      </c>
      <c r="E7487">
        <v>213</v>
      </c>
      <c r="F7487">
        <v>296</v>
      </c>
      <c r="G7487">
        <v>6199</v>
      </c>
      <c r="H7487" t="s">
        <v>3633</v>
      </c>
    </row>
    <row r="7488" spans="1:8" x14ac:dyDescent="0.25">
      <c r="A7488" t="s">
        <v>6734</v>
      </c>
      <c r="B7488" t="s">
        <v>6735</v>
      </c>
      <c r="C7488">
        <v>777</v>
      </c>
      <c r="D7488" t="s">
        <v>3632</v>
      </c>
      <c r="E7488">
        <v>305</v>
      </c>
      <c r="F7488">
        <v>434</v>
      </c>
      <c r="G7488">
        <v>6199</v>
      </c>
      <c r="H7488" t="s">
        <v>3633</v>
      </c>
    </row>
    <row r="7489" spans="1:8" hidden="1" x14ac:dyDescent="0.25">
      <c r="A7489" t="s">
        <v>6736</v>
      </c>
      <c r="B7489" t="s">
        <v>6737</v>
      </c>
      <c r="C7489">
        <v>713</v>
      </c>
      <c r="D7489" t="s">
        <v>3657</v>
      </c>
      <c r="E7489">
        <v>41</v>
      </c>
      <c r="F7489">
        <v>131</v>
      </c>
      <c r="G7489">
        <v>2653</v>
      </c>
      <c r="H7489" t="s">
        <v>3658</v>
      </c>
    </row>
    <row r="7490" spans="1:8" hidden="1" x14ac:dyDescent="0.25">
      <c r="A7490" t="s">
        <v>6736</v>
      </c>
      <c r="B7490" t="s">
        <v>6737</v>
      </c>
      <c r="C7490">
        <v>713</v>
      </c>
      <c r="D7490" t="s">
        <v>3639</v>
      </c>
      <c r="E7490">
        <v>300</v>
      </c>
      <c r="F7490">
        <v>348</v>
      </c>
      <c r="G7490">
        <v>4169</v>
      </c>
      <c r="H7490" t="s">
        <v>3640</v>
      </c>
    </row>
    <row r="7491" spans="1:8" hidden="1" x14ac:dyDescent="0.25">
      <c r="A7491" t="s">
        <v>6736</v>
      </c>
      <c r="B7491" t="s">
        <v>6737</v>
      </c>
      <c r="C7491">
        <v>713</v>
      </c>
      <c r="D7491" t="s">
        <v>3630</v>
      </c>
      <c r="E7491">
        <v>552</v>
      </c>
      <c r="F7491">
        <v>707</v>
      </c>
      <c r="G7491">
        <v>5833</v>
      </c>
      <c r="H7491" t="s">
        <v>3631</v>
      </c>
    </row>
    <row r="7492" spans="1:8" x14ac:dyDescent="0.25">
      <c r="A7492" t="s">
        <v>6736</v>
      </c>
      <c r="B7492" t="s">
        <v>6737</v>
      </c>
      <c r="C7492">
        <v>713</v>
      </c>
      <c r="D7492" t="s">
        <v>3632</v>
      </c>
      <c r="E7492">
        <v>373</v>
      </c>
      <c r="F7492">
        <v>447</v>
      </c>
      <c r="G7492">
        <v>6199</v>
      </c>
      <c r="H7492" t="s">
        <v>3633</v>
      </c>
    </row>
    <row r="7493" spans="1:8" hidden="1" x14ac:dyDescent="0.25">
      <c r="A7493" t="s">
        <v>6738</v>
      </c>
      <c r="B7493" t="s">
        <v>6739</v>
      </c>
      <c r="C7493">
        <v>792</v>
      </c>
      <c r="D7493" t="s">
        <v>3630</v>
      </c>
      <c r="E7493">
        <v>564</v>
      </c>
      <c r="F7493">
        <v>730</v>
      </c>
      <c r="G7493">
        <v>5833</v>
      </c>
      <c r="H7493" t="s">
        <v>3631</v>
      </c>
    </row>
    <row r="7494" spans="1:8" x14ac:dyDescent="0.25">
      <c r="A7494" t="s">
        <v>6738</v>
      </c>
      <c r="B7494" t="s">
        <v>6739</v>
      </c>
      <c r="C7494">
        <v>792</v>
      </c>
      <c r="D7494" t="s">
        <v>3632</v>
      </c>
      <c r="E7494">
        <v>206</v>
      </c>
      <c r="F7494">
        <v>267</v>
      </c>
      <c r="G7494">
        <v>6199</v>
      </c>
      <c r="H7494" t="s">
        <v>3633</v>
      </c>
    </row>
    <row r="7495" spans="1:8" x14ac:dyDescent="0.25">
      <c r="A7495" t="s">
        <v>6738</v>
      </c>
      <c r="B7495" t="s">
        <v>6739</v>
      </c>
      <c r="C7495">
        <v>792</v>
      </c>
      <c r="D7495" t="s">
        <v>3632</v>
      </c>
      <c r="E7495">
        <v>269</v>
      </c>
      <c r="F7495">
        <v>338</v>
      </c>
      <c r="G7495">
        <v>6199</v>
      </c>
      <c r="H7495" t="s">
        <v>3633</v>
      </c>
    </row>
    <row r="7496" spans="1:8" x14ac:dyDescent="0.25">
      <c r="A7496" t="s">
        <v>6738</v>
      </c>
      <c r="B7496" t="s">
        <v>6739</v>
      </c>
      <c r="C7496">
        <v>792</v>
      </c>
      <c r="D7496" t="s">
        <v>3632</v>
      </c>
      <c r="E7496">
        <v>342</v>
      </c>
      <c r="F7496">
        <v>477</v>
      </c>
      <c r="G7496">
        <v>6199</v>
      </c>
      <c r="H7496" t="s">
        <v>3633</v>
      </c>
    </row>
    <row r="7497" spans="1:8" hidden="1" x14ac:dyDescent="0.25">
      <c r="A7497" t="s">
        <v>944</v>
      </c>
      <c r="B7497" t="s">
        <v>2243</v>
      </c>
      <c r="C7497">
        <v>380</v>
      </c>
      <c r="D7497" t="s">
        <v>3630</v>
      </c>
      <c r="E7497">
        <v>196</v>
      </c>
      <c r="F7497">
        <v>358</v>
      </c>
      <c r="G7497">
        <v>5833</v>
      </c>
      <c r="H7497" t="s">
        <v>3631</v>
      </c>
    </row>
    <row r="7498" spans="1:8" x14ac:dyDescent="0.25">
      <c r="A7498" t="s">
        <v>944</v>
      </c>
      <c r="B7498" t="s">
        <v>2243</v>
      </c>
      <c r="C7498">
        <v>380</v>
      </c>
      <c r="D7498" t="s">
        <v>3632</v>
      </c>
      <c r="E7498">
        <v>50</v>
      </c>
      <c r="F7498">
        <v>115</v>
      </c>
      <c r="G7498">
        <v>6199</v>
      </c>
      <c r="H7498" t="s">
        <v>3633</v>
      </c>
    </row>
    <row r="7499" spans="1:8" hidden="1" x14ac:dyDescent="0.25">
      <c r="A7499" t="s">
        <v>945</v>
      </c>
      <c r="B7499" t="s">
        <v>2244</v>
      </c>
      <c r="C7499">
        <v>600</v>
      </c>
      <c r="D7499" t="s">
        <v>6021</v>
      </c>
      <c r="E7499">
        <v>28</v>
      </c>
      <c r="F7499">
        <v>70</v>
      </c>
      <c r="G7499">
        <v>8</v>
      </c>
    </row>
    <row r="7500" spans="1:8" hidden="1" x14ac:dyDescent="0.25">
      <c r="A7500" t="s">
        <v>945</v>
      </c>
      <c r="B7500" t="s">
        <v>2244</v>
      </c>
      <c r="C7500">
        <v>600</v>
      </c>
      <c r="D7500" t="s">
        <v>3630</v>
      </c>
      <c r="E7500">
        <v>371</v>
      </c>
      <c r="F7500">
        <v>530</v>
      </c>
      <c r="G7500">
        <v>5833</v>
      </c>
      <c r="H7500" t="s">
        <v>3631</v>
      </c>
    </row>
    <row r="7501" spans="1:8" x14ac:dyDescent="0.25">
      <c r="A7501" t="s">
        <v>945</v>
      </c>
      <c r="B7501" t="s">
        <v>2244</v>
      </c>
      <c r="C7501">
        <v>600</v>
      </c>
      <c r="D7501" t="s">
        <v>3632</v>
      </c>
      <c r="E7501">
        <v>178</v>
      </c>
      <c r="F7501">
        <v>299</v>
      </c>
      <c r="G7501">
        <v>6199</v>
      </c>
      <c r="H7501" t="s">
        <v>3633</v>
      </c>
    </row>
    <row r="7502" spans="1:8" hidden="1" x14ac:dyDescent="0.25">
      <c r="A7502" t="s">
        <v>6740</v>
      </c>
      <c r="B7502" t="s">
        <v>6741</v>
      </c>
      <c r="C7502">
        <v>686</v>
      </c>
      <c r="D7502" t="s">
        <v>3680</v>
      </c>
      <c r="E7502">
        <v>1</v>
      </c>
      <c r="F7502">
        <v>114</v>
      </c>
      <c r="G7502">
        <v>197</v>
      </c>
    </row>
    <row r="7503" spans="1:8" hidden="1" x14ac:dyDescent="0.25">
      <c r="A7503" t="s">
        <v>6740</v>
      </c>
      <c r="B7503" t="s">
        <v>6741</v>
      </c>
      <c r="C7503">
        <v>686</v>
      </c>
      <c r="D7503" t="s">
        <v>3630</v>
      </c>
      <c r="E7503">
        <v>465</v>
      </c>
      <c r="F7503">
        <v>626</v>
      </c>
      <c r="G7503">
        <v>5833</v>
      </c>
      <c r="H7503" t="s">
        <v>3631</v>
      </c>
    </row>
    <row r="7504" spans="1:8" x14ac:dyDescent="0.25">
      <c r="A7504" t="s">
        <v>6740</v>
      </c>
      <c r="B7504" t="s">
        <v>6741</v>
      </c>
      <c r="C7504">
        <v>686</v>
      </c>
      <c r="D7504" t="s">
        <v>3632</v>
      </c>
      <c r="E7504">
        <v>145</v>
      </c>
      <c r="F7504">
        <v>208</v>
      </c>
      <c r="G7504">
        <v>6199</v>
      </c>
      <c r="H7504" t="s">
        <v>3633</v>
      </c>
    </row>
    <row r="7505" spans="1:8" x14ac:dyDescent="0.25">
      <c r="A7505" t="s">
        <v>6740</v>
      </c>
      <c r="B7505" t="s">
        <v>6741</v>
      </c>
      <c r="C7505">
        <v>686</v>
      </c>
      <c r="D7505" t="s">
        <v>3632</v>
      </c>
      <c r="E7505">
        <v>210</v>
      </c>
      <c r="F7505">
        <v>280</v>
      </c>
      <c r="G7505">
        <v>6199</v>
      </c>
      <c r="H7505" t="s">
        <v>3633</v>
      </c>
    </row>
    <row r="7506" spans="1:8" x14ac:dyDescent="0.25">
      <c r="A7506" t="s">
        <v>6740</v>
      </c>
      <c r="B7506" t="s">
        <v>6741</v>
      </c>
      <c r="C7506">
        <v>686</v>
      </c>
      <c r="D7506" t="s">
        <v>3632</v>
      </c>
      <c r="E7506">
        <v>284</v>
      </c>
      <c r="F7506">
        <v>362</v>
      </c>
      <c r="G7506">
        <v>6199</v>
      </c>
      <c r="H7506" t="s">
        <v>3633</v>
      </c>
    </row>
    <row r="7507" spans="1:8" hidden="1" x14ac:dyDescent="0.25">
      <c r="A7507" t="s">
        <v>6742</v>
      </c>
      <c r="B7507" t="s">
        <v>6743</v>
      </c>
      <c r="C7507">
        <v>654</v>
      </c>
      <c r="D7507" t="s">
        <v>3630</v>
      </c>
      <c r="E7507">
        <v>437</v>
      </c>
      <c r="F7507">
        <v>599</v>
      </c>
      <c r="G7507">
        <v>5833</v>
      </c>
      <c r="H7507" t="s">
        <v>3631</v>
      </c>
    </row>
    <row r="7508" spans="1:8" x14ac:dyDescent="0.25">
      <c r="A7508" t="s">
        <v>6742</v>
      </c>
      <c r="B7508" t="s">
        <v>6743</v>
      </c>
      <c r="C7508">
        <v>654</v>
      </c>
      <c r="D7508" t="s">
        <v>3632</v>
      </c>
      <c r="E7508">
        <v>131</v>
      </c>
      <c r="F7508">
        <v>193</v>
      </c>
      <c r="G7508">
        <v>6199</v>
      </c>
      <c r="H7508" t="s">
        <v>3633</v>
      </c>
    </row>
    <row r="7509" spans="1:8" x14ac:dyDescent="0.25">
      <c r="A7509" t="s">
        <v>6742</v>
      </c>
      <c r="B7509" t="s">
        <v>6743</v>
      </c>
      <c r="C7509">
        <v>654</v>
      </c>
      <c r="D7509" t="s">
        <v>3632</v>
      </c>
      <c r="E7509">
        <v>196</v>
      </c>
      <c r="F7509">
        <v>268</v>
      </c>
      <c r="G7509">
        <v>6199</v>
      </c>
      <c r="H7509" t="s">
        <v>3633</v>
      </c>
    </row>
    <row r="7510" spans="1:8" x14ac:dyDescent="0.25">
      <c r="A7510" t="s">
        <v>6742</v>
      </c>
      <c r="B7510" t="s">
        <v>6743</v>
      </c>
      <c r="C7510">
        <v>654</v>
      </c>
      <c r="D7510" t="s">
        <v>3632</v>
      </c>
      <c r="E7510">
        <v>272</v>
      </c>
      <c r="F7510">
        <v>351</v>
      </c>
      <c r="G7510">
        <v>6199</v>
      </c>
      <c r="H7510" t="s">
        <v>3633</v>
      </c>
    </row>
    <row r="7511" spans="1:8" hidden="1" x14ac:dyDescent="0.25">
      <c r="A7511" t="s">
        <v>6744</v>
      </c>
      <c r="B7511" t="s">
        <v>6745</v>
      </c>
      <c r="C7511">
        <v>386</v>
      </c>
      <c r="D7511" t="s">
        <v>3639</v>
      </c>
      <c r="E7511">
        <v>20</v>
      </c>
      <c r="F7511">
        <v>65</v>
      </c>
      <c r="G7511">
        <v>4169</v>
      </c>
      <c r="H7511" t="s">
        <v>3640</v>
      </c>
    </row>
    <row r="7512" spans="1:8" hidden="1" x14ac:dyDescent="0.25">
      <c r="A7512" t="s">
        <v>6744</v>
      </c>
      <c r="B7512" t="s">
        <v>6745</v>
      </c>
      <c r="C7512">
        <v>386</v>
      </c>
      <c r="D7512" t="s">
        <v>3630</v>
      </c>
      <c r="E7512">
        <v>224</v>
      </c>
      <c r="F7512">
        <v>384</v>
      </c>
      <c r="G7512">
        <v>5833</v>
      </c>
      <c r="H7512" t="s">
        <v>3631</v>
      </c>
    </row>
    <row r="7513" spans="1:8" x14ac:dyDescent="0.25">
      <c r="A7513" t="s">
        <v>6744</v>
      </c>
      <c r="B7513" t="s">
        <v>6745</v>
      </c>
      <c r="C7513">
        <v>386</v>
      </c>
      <c r="D7513" t="s">
        <v>3632</v>
      </c>
      <c r="E7513">
        <v>93</v>
      </c>
      <c r="F7513">
        <v>154</v>
      </c>
      <c r="G7513">
        <v>6199</v>
      </c>
      <c r="H7513" t="s">
        <v>3633</v>
      </c>
    </row>
    <row r="7514" spans="1:8" hidden="1" x14ac:dyDescent="0.25">
      <c r="A7514" t="s">
        <v>6746</v>
      </c>
      <c r="B7514" t="s">
        <v>6747</v>
      </c>
      <c r="C7514">
        <v>439</v>
      </c>
      <c r="D7514" t="s">
        <v>3639</v>
      </c>
      <c r="E7514">
        <v>75</v>
      </c>
      <c r="F7514">
        <v>122</v>
      </c>
      <c r="G7514">
        <v>4169</v>
      </c>
      <c r="H7514" t="s">
        <v>3640</v>
      </c>
    </row>
    <row r="7515" spans="1:8" hidden="1" x14ac:dyDescent="0.25">
      <c r="A7515" t="s">
        <v>6746</v>
      </c>
      <c r="B7515" t="s">
        <v>6747</v>
      </c>
      <c r="C7515">
        <v>439</v>
      </c>
      <c r="D7515" t="s">
        <v>3630</v>
      </c>
      <c r="E7515">
        <v>278</v>
      </c>
      <c r="F7515">
        <v>438</v>
      </c>
      <c r="G7515">
        <v>5833</v>
      </c>
      <c r="H7515" t="s">
        <v>3631</v>
      </c>
    </row>
    <row r="7516" spans="1:8" x14ac:dyDescent="0.25">
      <c r="A7516" t="s">
        <v>6746</v>
      </c>
      <c r="B7516" t="s">
        <v>6747</v>
      </c>
      <c r="C7516">
        <v>439</v>
      </c>
      <c r="D7516" t="s">
        <v>3632</v>
      </c>
      <c r="E7516">
        <v>145</v>
      </c>
      <c r="F7516">
        <v>209</v>
      </c>
      <c r="G7516">
        <v>6199</v>
      </c>
      <c r="H7516" t="s">
        <v>3633</v>
      </c>
    </row>
    <row r="7517" spans="1:8" hidden="1" x14ac:dyDescent="0.25">
      <c r="A7517" t="s">
        <v>6748</v>
      </c>
      <c r="B7517" t="s">
        <v>6749</v>
      </c>
      <c r="C7517">
        <v>347</v>
      </c>
      <c r="D7517" t="s">
        <v>3798</v>
      </c>
      <c r="E7517">
        <v>268</v>
      </c>
      <c r="F7517">
        <v>290</v>
      </c>
      <c r="G7517">
        <v>132</v>
      </c>
    </row>
    <row r="7518" spans="1:8" x14ac:dyDescent="0.25">
      <c r="A7518" t="s">
        <v>6748</v>
      </c>
      <c r="B7518" t="s">
        <v>6749</v>
      </c>
      <c r="C7518">
        <v>347</v>
      </c>
      <c r="D7518" t="s">
        <v>3632</v>
      </c>
      <c r="E7518">
        <v>175</v>
      </c>
      <c r="F7518">
        <v>267</v>
      </c>
      <c r="G7518">
        <v>6199</v>
      </c>
      <c r="H7518" t="s">
        <v>3633</v>
      </c>
    </row>
    <row r="7519" spans="1:8" hidden="1" x14ac:dyDescent="0.25">
      <c r="A7519" t="s">
        <v>6750</v>
      </c>
      <c r="B7519" t="s">
        <v>6751</v>
      </c>
      <c r="C7519">
        <v>577</v>
      </c>
      <c r="D7519" t="s">
        <v>3630</v>
      </c>
      <c r="E7519">
        <v>423</v>
      </c>
      <c r="F7519">
        <v>577</v>
      </c>
      <c r="G7519">
        <v>5833</v>
      </c>
      <c r="H7519" t="s">
        <v>3631</v>
      </c>
    </row>
    <row r="7520" spans="1:8" x14ac:dyDescent="0.25">
      <c r="A7520" t="s">
        <v>6750</v>
      </c>
      <c r="B7520" t="s">
        <v>6751</v>
      </c>
      <c r="C7520">
        <v>577</v>
      </c>
      <c r="D7520" t="s">
        <v>3632</v>
      </c>
      <c r="E7520">
        <v>134</v>
      </c>
      <c r="F7520">
        <v>197</v>
      </c>
      <c r="G7520">
        <v>6199</v>
      </c>
      <c r="H7520" t="s">
        <v>3633</v>
      </c>
    </row>
    <row r="7521" spans="1:8" x14ac:dyDescent="0.25">
      <c r="A7521" t="s">
        <v>6750</v>
      </c>
      <c r="B7521" t="s">
        <v>6751</v>
      </c>
      <c r="C7521">
        <v>577</v>
      </c>
      <c r="D7521" t="s">
        <v>3632</v>
      </c>
      <c r="E7521">
        <v>199</v>
      </c>
      <c r="F7521">
        <v>271</v>
      </c>
      <c r="G7521">
        <v>6199</v>
      </c>
      <c r="H7521" t="s">
        <v>3633</v>
      </c>
    </row>
    <row r="7522" spans="1:8" x14ac:dyDescent="0.25">
      <c r="A7522" t="s">
        <v>6750</v>
      </c>
      <c r="B7522" t="s">
        <v>6751</v>
      </c>
      <c r="C7522">
        <v>577</v>
      </c>
      <c r="D7522" t="s">
        <v>3632</v>
      </c>
      <c r="E7522">
        <v>275</v>
      </c>
      <c r="F7522">
        <v>352</v>
      </c>
      <c r="G7522">
        <v>6199</v>
      </c>
      <c r="H7522" t="s">
        <v>3633</v>
      </c>
    </row>
    <row r="7523" spans="1:8" hidden="1" x14ac:dyDescent="0.25">
      <c r="A7523" t="s">
        <v>6752</v>
      </c>
      <c r="B7523" t="s">
        <v>6753</v>
      </c>
      <c r="C7523">
        <v>686</v>
      </c>
      <c r="D7523" t="s">
        <v>3680</v>
      </c>
      <c r="E7523">
        <v>1</v>
      </c>
      <c r="F7523">
        <v>114</v>
      </c>
      <c r="G7523">
        <v>197</v>
      </c>
    </row>
    <row r="7524" spans="1:8" hidden="1" x14ac:dyDescent="0.25">
      <c r="A7524" t="s">
        <v>6752</v>
      </c>
      <c r="B7524" t="s">
        <v>6753</v>
      </c>
      <c r="C7524">
        <v>686</v>
      </c>
      <c r="D7524" t="s">
        <v>3630</v>
      </c>
      <c r="E7524">
        <v>465</v>
      </c>
      <c r="F7524">
        <v>626</v>
      </c>
      <c r="G7524">
        <v>5833</v>
      </c>
      <c r="H7524" t="s">
        <v>3631</v>
      </c>
    </row>
    <row r="7525" spans="1:8" x14ac:dyDescent="0.25">
      <c r="A7525" t="s">
        <v>6752</v>
      </c>
      <c r="B7525" t="s">
        <v>6753</v>
      </c>
      <c r="C7525">
        <v>686</v>
      </c>
      <c r="D7525" t="s">
        <v>3632</v>
      </c>
      <c r="E7525">
        <v>145</v>
      </c>
      <c r="F7525">
        <v>208</v>
      </c>
      <c r="G7525">
        <v>6199</v>
      </c>
      <c r="H7525" t="s">
        <v>3633</v>
      </c>
    </row>
    <row r="7526" spans="1:8" x14ac:dyDescent="0.25">
      <c r="A7526" t="s">
        <v>6752</v>
      </c>
      <c r="B7526" t="s">
        <v>6753</v>
      </c>
      <c r="C7526">
        <v>686</v>
      </c>
      <c r="D7526" t="s">
        <v>3632</v>
      </c>
      <c r="E7526">
        <v>210</v>
      </c>
      <c r="F7526">
        <v>280</v>
      </c>
      <c r="G7526">
        <v>6199</v>
      </c>
      <c r="H7526" t="s">
        <v>3633</v>
      </c>
    </row>
    <row r="7527" spans="1:8" x14ac:dyDescent="0.25">
      <c r="A7527" t="s">
        <v>6752</v>
      </c>
      <c r="B7527" t="s">
        <v>6753</v>
      </c>
      <c r="C7527">
        <v>686</v>
      </c>
      <c r="D7527" t="s">
        <v>3632</v>
      </c>
      <c r="E7527">
        <v>284</v>
      </c>
      <c r="F7527">
        <v>362</v>
      </c>
      <c r="G7527">
        <v>6199</v>
      </c>
      <c r="H7527" t="s">
        <v>3633</v>
      </c>
    </row>
    <row r="7528" spans="1:8" hidden="1" x14ac:dyDescent="0.25">
      <c r="A7528" t="s">
        <v>6754</v>
      </c>
      <c r="B7528" t="s">
        <v>6755</v>
      </c>
      <c r="C7528">
        <v>412</v>
      </c>
      <c r="D7528" t="s">
        <v>3639</v>
      </c>
      <c r="E7528">
        <v>46</v>
      </c>
      <c r="F7528">
        <v>91</v>
      </c>
      <c r="G7528">
        <v>4169</v>
      </c>
      <c r="H7528" t="s">
        <v>3640</v>
      </c>
    </row>
    <row r="7529" spans="1:8" hidden="1" x14ac:dyDescent="0.25">
      <c r="A7529" t="s">
        <v>6754</v>
      </c>
      <c r="B7529" t="s">
        <v>6755</v>
      </c>
      <c r="C7529">
        <v>412</v>
      </c>
      <c r="D7529" t="s">
        <v>3630</v>
      </c>
      <c r="E7529">
        <v>250</v>
      </c>
      <c r="F7529">
        <v>410</v>
      </c>
      <c r="G7529">
        <v>5833</v>
      </c>
      <c r="H7529" t="s">
        <v>3631</v>
      </c>
    </row>
    <row r="7530" spans="1:8" x14ac:dyDescent="0.25">
      <c r="A7530" t="s">
        <v>6754</v>
      </c>
      <c r="B7530" t="s">
        <v>6755</v>
      </c>
      <c r="C7530">
        <v>412</v>
      </c>
      <c r="D7530" t="s">
        <v>3632</v>
      </c>
      <c r="E7530">
        <v>119</v>
      </c>
      <c r="F7530">
        <v>180</v>
      </c>
      <c r="G7530">
        <v>6199</v>
      </c>
      <c r="H7530" t="s">
        <v>3633</v>
      </c>
    </row>
    <row r="7531" spans="1:8" hidden="1" x14ac:dyDescent="0.25">
      <c r="A7531" t="s">
        <v>946</v>
      </c>
      <c r="B7531" t="s">
        <v>2245</v>
      </c>
      <c r="C7531">
        <v>617</v>
      </c>
      <c r="D7531" t="s">
        <v>6290</v>
      </c>
      <c r="E7531">
        <v>36</v>
      </c>
      <c r="F7531">
        <v>247</v>
      </c>
      <c r="G7531">
        <v>112</v>
      </c>
    </row>
    <row r="7532" spans="1:8" hidden="1" x14ac:dyDescent="0.25">
      <c r="A7532" t="s">
        <v>946</v>
      </c>
      <c r="B7532" t="s">
        <v>2245</v>
      </c>
      <c r="C7532">
        <v>617</v>
      </c>
      <c r="D7532" t="s">
        <v>3630</v>
      </c>
      <c r="E7532">
        <v>419</v>
      </c>
      <c r="F7532">
        <v>585</v>
      </c>
      <c r="G7532">
        <v>5833</v>
      </c>
      <c r="H7532" t="s">
        <v>3631</v>
      </c>
    </row>
    <row r="7533" spans="1:8" x14ac:dyDescent="0.25">
      <c r="A7533" t="s">
        <v>946</v>
      </c>
      <c r="B7533" t="s">
        <v>2245</v>
      </c>
      <c r="C7533">
        <v>617</v>
      </c>
      <c r="D7533" t="s">
        <v>3632</v>
      </c>
      <c r="E7533">
        <v>261</v>
      </c>
      <c r="F7533">
        <v>354</v>
      </c>
      <c r="G7533">
        <v>6199</v>
      </c>
      <c r="H7533" t="s">
        <v>3633</v>
      </c>
    </row>
    <row r="7534" spans="1:8" hidden="1" x14ac:dyDescent="0.25">
      <c r="A7534" t="s">
        <v>6756</v>
      </c>
      <c r="B7534" t="s">
        <v>6757</v>
      </c>
      <c r="C7534">
        <v>698</v>
      </c>
      <c r="D7534" t="s">
        <v>3630</v>
      </c>
      <c r="E7534">
        <v>460</v>
      </c>
      <c r="F7534">
        <v>624</v>
      </c>
      <c r="G7534">
        <v>5833</v>
      </c>
      <c r="H7534" t="s">
        <v>3631</v>
      </c>
    </row>
    <row r="7535" spans="1:8" x14ac:dyDescent="0.25">
      <c r="A7535" t="s">
        <v>6756</v>
      </c>
      <c r="B7535" t="s">
        <v>6757</v>
      </c>
      <c r="C7535">
        <v>698</v>
      </c>
      <c r="D7535" t="s">
        <v>3632</v>
      </c>
      <c r="E7535">
        <v>118</v>
      </c>
      <c r="F7535">
        <v>179</v>
      </c>
      <c r="G7535">
        <v>6199</v>
      </c>
      <c r="H7535" t="s">
        <v>3633</v>
      </c>
    </row>
    <row r="7536" spans="1:8" x14ac:dyDescent="0.25">
      <c r="A7536" t="s">
        <v>6756</v>
      </c>
      <c r="B7536" t="s">
        <v>6757</v>
      </c>
      <c r="C7536">
        <v>698</v>
      </c>
      <c r="D7536" t="s">
        <v>3632</v>
      </c>
      <c r="E7536">
        <v>180</v>
      </c>
      <c r="F7536">
        <v>246</v>
      </c>
      <c r="G7536">
        <v>6199</v>
      </c>
      <c r="H7536" t="s">
        <v>3633</v>
      </c>
    </row>
    <row r="7537" spans="1:8" x14ac:dyDescent="0.25">
      <c r="A7537" t="s">
        <v>6756</v>
      </c>
      <c r="B7537" t="s">
        <v>6757</v>
      </c>
      <c r="C7537">
        <v>698</v>
      </c>
      <c r="D7537" t="s">
        <v>3632</v>
      </c>
      <c r="E7537">
        <v>250</v>
      </c>
      <c r="F7537">
        <v>363</v>
      </c>
      <c r="G7537">
        <v>6199</v>
      </c>
      <c r="H7537" t="s">
        <v>3633</v>
      </c>
    </row>
    <row r="7538" spans="1:8" hidden="1" x14ac:dyDescent="0.25">
      <c r="A7538" t="s">
        <v>6758</v>
      </c>
      <c r="B7538" t="s">
        <v>6759</v>
      </c>
      <c r="C7538">
        <v>654</v>
      </c>
      <c r="D7538" t="s">
        <v>3630</v>
      </c>
      <c r="E7538">
        <v>437</v>
      </c>
      <c r="F7538">
        <v>599</v>
      </c>
      <c r="G7538">
        <v>5833</v>
      </c>
      <c r="H7538" t="s">
        <v>3631</v>
      </c>
    </row>
    <row r="7539" spans="1:8" x14ac:dyDescent="0.25">
      <c r="A7539" t="s">
        <v>6758</v>
      </c>
      <c r="B7539" t="s">
        <v>6759</v>
      </c>
      <c r="C7539">
        <v>654</v>
      </c>
      <c r="D7539" t="s">
        <v>3632</v>
      </c>
      <c r="E7539">
        <v>131</v>
      </c>
      <c r="F7539">
        <v>193</v>
      </c>
      <c r="G7539">
        <v>6199</v>
      </c>
      <c r="H7539" t="s">
        <v>3633</v>
      </c>
    </row>
    <row r="7540" spans="1:8" x14ac:dyDescent="0.25">
      <c r="A7540" t="s">
        <v>6758</v>
      </c>
      <c r="B7540" t="s">
        <v>6759</v>
      </c>
      <c r="C7540">
        <v>654</v>
      </c>
      <c r="D7540" t="s">
        <v>3632</v>
      </c>
      <c r="E7540">
        <v>196</v>
      </c>
      <c r="F7540">
        <v>268</v>
      </c>
      <c r="G7540">
        <v>6199</v>
      </c>
      <c r="H7540" t="s">
        <v>3633</v>
      </c>
    </row>
    <row r="7541" spans="1:8" x14ac:dyDescent="0.25">
      <c r="A7541" t="s">
        <v>6758</v>
      </c>
      <c r="B7541" t="s">
        <v>6759</v>
      </c>
      <c r="C7541">
        <v>654</v>
      </c>
      <c r="D7541" t="s">
        <v>3632</v>
      </c>
      <c r="E7541">
        <v>272</v>
      </c>
      <c r="F7541">
        <v>351</v>
      </c>
      <c r="G7541">
        <v>6199</v>
      </c>
      <c r="H7541" t="s">
        <v>3633</v>
      </c>
    </row>
    <row r="7542" spans="1:8" hidden="1" x14ac:dyDescent="0.25">
      <c r="A7542" t="s">
        <v>6760</v>
      </c>
      <c r="B7542" t="s">
        <v>6761</v>
      </c>
      <c r="C7542">
        <v>412</v>
      </c>
      <c r="D7542" t="s">
        <v>3639</v>
      </c>
      <c r="E7542">
        <v>46</v>
      </c>
      <c r="F7542">
        <v>91</v>
      </c>
      <c r="G7542">
        <v>4169</v>
      </c>
      <c r="H7542" t="s">
        <v>3640</v>
      </c>
    </row>
    <row r="7543" spans="1:8" hidden="1" x14ac:dyDescent="0.25">
      <c r="A7543" t="s">
        <v>6760</v>
      </c>
      <c r="B7543" t="s">
        <v>6761</v>
      </c>
      <c r="C7543">
        <v>412</v>
      </c>
      <c r="D7543" t="s">
        <v>3630</v>
      </c>
      <c r="E7543">
        <v>250</v>
      </c>
      <c r="F7543">
        <v>410</v>
      </c>
      <c r="G7543">
        <v>5833</v>
      </c>
      <c r="H7543" t="s">
        <v>3631</v>
      </c>
    </row>
    <row r="7544" spans="1:8" x14ac:dyDescent="0.25">
      <c r="A7544" t="s">
        <v>6760</v>
      </c>
      <c r="B7544" t="s">
        <v>6761</v>
      </c>
      <c r="C7544">
        <v>412</v>
      </c>
      <c r="D7544" t="s">
        <v>3632</v>
      </c>
      <c r="E7544">
        <v>119</v>
      </c>
      <c r="F7544">
        <v>180</v>
      </c>
      <c r="G7544">
        <v>6199</v>
      </c>
      <c r="H7544" t="s">
        <v>3633</v>
      </c>
    </row>
    <row r="7545" spans="1:8" hidden="1" x14ac:dyDescent="0.25">
      <c r="A7545" t="s">
        <v>6762</v>
      </c>
      <c r="B7545" t="s">
        <v>6763</v>
      </c>
      <c r="C7545">
        <v>686</v>
      </c>
      <c r="D7545" t="s">
        <v>3680</v>
      </c>
      <c r="E7545">
        <v>1</v>
      </c>
      <c r="F7545">
        <v>114</v>
      </c>
      <c r="G7545">
        <v>197</v>
      </c>
    </row>
    <row r="7546" spans="1:8" hidden="1" x14ac:dyDescent="0.25">
      <c r="A7546" t="s">
        <v>6762</v>
      </c>
      <c r="B7546" t="s">
        <v>6763</v>
      </c>
      <c r="C7546">
        <v>686</v>
      </c>
      <c r="D7546" t="s">
        <v>3630</v>
      </c>
      <c r="E7546">
        <v>465</v>
      </c>
      <c r="F7546">
        <v>626</v>
      </c>
      <c r="G7546">
        <v>5833</v>
      </c>
      <c r="H7546" t="s">
        <v>3631</v>
      </c>
    </row>
    <row r="7547" spans="1:8" x14ac:dyDescent="0.25">
      <c r="A7547" t="s">
        <v>6762</v>
      </c>
      <c r="B7547" t="s">
        <v>6763</v>
      </c>
      <c r="C7547">
        <v>686</v>
      </c>
      <c r="D7547" t="s">
        <v>3632</v>
      </c>
      <c r="E7547">
        <v>145</v>
      </c>
      <c r="F7547">
        <v>208</v>
      </c>
      <c r="G7547">
        <v>6199</v>
      </c>
      <c r="H7547" t="s">
        <v>3633</v>
      </c>
    </row>
    <row r="7548" spans="1:8" x14ac:dyDescent="0.25">
      <c r="A7548" t="s">
        <v>6762</v>
      </c>
      <c r="B7548" t="s">
        <v>6763</v>
      </c>
      <c r="C7548">
        <v>686</v>
      </c>
      <c r="D7548" t="s">
        <v>3632</v>
      </c>
      <c r="E7548">
        <v>210</v>
      </c>
      <c r="F7548">
        <v>280</v>
      </c>
      <c r="G7548">
        <v>6199</v>
      </c>
      <c r="H7548" t="s">
        <v>3633</v>
      </c>
    </row>
    <row r="7549" spans="1:8" x14ac:dyDescent="0.25">
      <c r="A7549" t="s">
        <v>6762</v>
      </c>
      <c r="B7549" t="s">
        <v>6763</v>
      </c>
      <c r="C7549">
        <v>686</v>
      </c>
      <c r="D7549" t="s">
        <v>3632</v>
      </c>
      <c r="E7549">
        <v>284</v>
      </c>
      <c r="F7549">
        <v>362</v>
      </c>
      <c r="G7549">
        <v>6199</v>
      </c>
      <c r="H7549" t="s">
        <v>3633</v>
      </c>
    </row>
    <row r="7550" spans="1:8" hidden="1" x14ac:dyDescent="0.25">
      <c r="A7550" t="s">
        <v>6764</v>
      </c>
      <c r="B7550" t="s">
        <v>6765</v>
      </c>
      <c r="C7550">
        <v>654</v>
      </c>
      <c r="D7550" t="s">
        <v>3630</v>
      </c>
      <c r="E7550">
        <v>437</v>
      </c>
      <c r="F7550">
        <v>599</v>
      </c>
      <c r="G7550">
        <v>5833</v>
      </c>
      <c r="H7550" t="s">
        <v>3631</v>
      </c>
    </row>
    <row r="7551" spans="1:8" x14ac:dyDescent="0.25">
      <c r="A7551" t="s">
        <v>6764</v>
      </c>
      <c r="B7551" t="s">
        <v>6765</v>
      </c>
      <c r="C7551">
        <v>654</v>
      </c>
      <c r="D7551" t="s">
        <v>3632</v>
      </c>
      <c r="E7551">
        <v>131</v>
      </c>
      <c r="F7551">
        <v>193</v>
      </c>
      <c r="G7551">
        <v>6199</v>
      </c>
      <c r="H7551" t="s">
        <v>3633</v>
      </c>
    </row>
    <row r="7552" spans="1:8" x14ac:dyDescent="0.25">
      <c r="A7552" t="s">
        <v>6764</v>
      </c>
      <c r="B7552" t="s">
        <v>6765</v>
      </c>
      <c r="C7552">
        <v>654</v>
      </c>
      <c r="D7552" t="s">
        <v>3632</v>
      </c>
      <c r="E7552">
        <v>196</v>
      </c>
      <c r="F7552">
        <v>268</v>
      </c>
      <c r="G7552">
        <v>6199</v>
      </c>
      <c r="H7552" t="s">
        <v>3633</v>
      </c>
    </row>
    <row r="7553" spans="1:8" x14ac:dyDescent="0.25">
      <c r="A7553" t="s">
        <v>6764</v>
      </c>
      <c r="B7553" t="s">
        <v>6765</v>
      </c>
      <c r="C7553">
        <v>654</v>
      </c>
      <c r="D7553" t="s">
        <v>3632</v>
      </c>
      <c r="E7553">
        <v>272</v>
      </c>
      <c r="F7553">
        <v>351</v>
      </c>
      <c r="G7553">
        <v>6199</v>
      </c>
      <c r="H7553" t="s">
        <v>3633</v>
      </c>
    </row>
    <row r="7554" spans="1:8" hidden="1" x14ac:dyDescent="0.25">
      <c r="A7554" t="s">
        <v>6766</v>
      </c>
      <c r="B7554" t="s">
        <v>6767</v>
      </c>
      <c r="C7554">
        <v>412</v>
      </c>
      <c r="D7554" t="s">
        <v>3639</v>
      </c>
      <c r="E7554">
        <v>46</v>
      </c>
      <c r="F7554">
        <v>91</v>
      </c>
      <c r="G7554">
        <v>4169</v>
      </c>
      <c r="H7554" t="s">
        <v>3640</v>
      </c>
    </row>
    <row r="7555" spans="1:8" hidden="1" x14ac:dyDescent="0.25">
      <c r="A7555" t="s">
        <v>6766</v>
      </c>
      <c r="B7555" t="s">
        <v>6767</v>
      </c>
      <c r="C7555">
        <v>412</v>
      </c>
      <c r="D7555" t="s">
        <v>3630</v>
      </c>
      <c r="E7555">
        <v>250</v>
      </c>
      <c r="F7555">
        <v>410</v>
      </c>
      <c r="G7555">
        <v>5833</v>
      </c>
      <c r="H7555" t="s">
        <v>3631</v>
      </c>
    </row>
    <row r="7556" spans="1:8" x14ac:dyDescent="0.25">
      <c r="A7556" t="s">
        <v>6766</v>
      </c>
      <c r="B7556" t="s">
        <v>6767</v>
      </c>
      <c r="C7556">
        <v>412</v>
      </c>
      <c r="D7556" t="s">
        <v>3632</v>
      </c>
      <c r="E7556">
        <v>119</v>
      </c>
      <c r="F7556">
        <v>180</v>
      </c>
      <c r="G7556">
        <v>6199</v>
      </c>
      <c r="H7556" t="s">
        <v>3633</v>
      </c>
    </row>
    <row r="7557" spans="1:8" hidden="1" x14ac:dyDescent="0.25">
      <c r="A7557" t="s">
        <v>6768</v>
      </c>
      <c r="B7557" t="s">
        <v>6769</v>
      </c>
      <c r="C7557">
        <v>615</v>
      </c>
      <c r="D7557" t="s">
        <v>3680</v>
      </c>
      <c r="E7557">
        <v>1</v>
      </c>
      <c r="F7557">
        <v>114</v>
      </c>
      <c r="G7557">
        <v>197</v>
      </c>
    </row>
    <row r="7558" spans="1:8" hidden="1" x14ac:dyDescent="0.25">
      <c r="A7558" t="s">
        <v>6768</v>
      </c>
      <c r="B7558" t="s">
        <v>6769</v>
      </c>
      <c r="C7558">
        <v>615</v>
      </c>
      <c r="D7558" t="s">
        <v>3630</v>
      </c>
      <c r="E7558">
        <v>465</v>
      </c>
      <c r="F7558">
        <v>615</v>
      </c>
      <c r="G7558">
        <v>5833</v>
      </c>
      <c r="H7558" t="s">
        <v>3631</v>
      </c>
    </row>
    <row r="7559" spans="1:8" x14ac:dyDescent="0.25">
      <c r="A7559" t="s">
        <v>6768</v>
      </c>
      <c r="B7559" t="s">
        <v>6769</v>
      </c>
      <c r="C7559">
        <v>615</v>
      </c>
      <c r="D7559" t="s">
        <v>3632</v>
      </c>
      <c r="E7559">
        <v>145</v>
      </c>
      <c r="F7559">
        <v>208</v>
      </c>
      <c r="G7559">
        <v>6199</v>
      </c>
      <c r="H7559" t="s">
        <v>3633</v>
      </c>
    </row>
    <row r="7560" spans="1:8" x14ac:dyDescent="0.25">
      <c r="A7560" t="s">
        <v>6768</v>
      </c>
      <c r="B7560" t="s">
        <v>6769</v>
      </c>
      <c r="C7560">
        <v>615</v>
      </c>
      <c r="D7560" t="s">
        <v>3632</v>
      </c>
      <c r="E7560">
        <v>210</v>
      </c>
      <c r="F7560">
        <v>280</v>
      </c>
      <c r="G7560">
        <v>6199</v>
      </c>
      <c r="H7560" t="s">
        <v>3633</v>
      </c>
    </row>
    <row r="7561" spans="1:8" x14ac:dyDescent="0.25">
      <c r="A7561" t="s">
        <v>6768</v>
      </c>
      <c r="B7561" t="s">
        <v>6769</v>
      </c>
      <c r="C7561">
        <v>615</v>
      </c>
      <c r="D7561" t="s">
        <v>3632</v>
      </c>
      <c r="E7561">
        <v>284</v>
      </c>
      <c r="F7561">
        <v>362</v>
      </c>
      <c r="G7561">
        <v>6199</v>
      </c>
      <c r="H7561" t="s">
        <v>3633</v>
      </c>
    </row>
    <row r="7562" spans="1:8" hidden="1" x14ac:dyDescent="0.25">
      <c r="A7562" t="s">
        <v>947</v>
      </c>
      <c r="B7562" t="s">
        <v>2246</v>
      </c>
      <c r="C7562">
        <v>567</v>
      </c>
      <c r="D7562" t="s">
        <v>3630</v>
      </c>
      <c r="E7562">
        <v>362</v>
      </c>
      <c r="F7562">
        <v>520</v>
      </c>
      <c r="G7562">
        <v>5833</v>
      </c>
      <c r="H7562" t="s">
        <v>3631</v>
      </c>
    </row>
    <row r="7563" spans="1:8" x14ac:dyDescent="0.25">
      <c r="A7563" t="s">
        <v>947</v>
      </c>
      <c r="B7563" t="s">
        <v>2246</v>
      </c>
      <c r="C7563">
        <v>567</v>
      </c>
      <c r="D7563" t="s">
        <v>3632</v>
      </c>
      <c r="E7563">
        <v>178</v>
      </c>
      <c r="F7563">
        <v>306</v>
      </c>
      <c r="G7563">
        <v>6199</v>
      </c>
      <c r="H7563" t="s">
        <v>3633</v>
      </c>
    </row>
    <row r="7564" spans="1:8" hidden="1" x14ac:dyDescent="0.25">
      <c r="A7564" t="s">
        <v>6770</v>
      </c>
      <c r="B7564" t="s">
        <v>6771</v>
      </c>
      <c r="C7564">
        <v>412</v>
      </c>
      <c r="D7564" t="s">
        <v>3639</v>
      </c>
      <c r="E7564">
        <v>46</v>
      </c>
      <c r="F7564">
        <v>91</v>
      </c>
      <c r="G7564">
        <v>4169</v>
      </c>
      <c r="H7564" t="s">
        <v>3640</v>
      </c>
    </row>
    <row r="7565" spans="1:8" hidden="1" x14ac:dyDescent="0.25">
      <c r="A7565" t="s">
        <v>6770</v>
      </c>
      <c r="B7565" t="s">
        <v>6771</v>
      </c>
      <c r="C7565">
        <v>412</v>
      </c>
      <c r="D7565" t="s">
        <v>3630</v>
      </c>
      <c r="E7565">
        <v>250</v>
      </c>
      <c r="F7565">
        <v>410</v>
      </c>
      <c r="G7565">
        <v>5833</v>
      </c>
      <c r="H7565" t="s">
        <v>3631</v>
      </c>
    </row>
    <row r="7566" spans="1:8" x14ac:dyDescent="0.25">
      <c r="A7566" t="s">
        <v>6770</v>
      </c>
      <c r="B7566" t="s">
        <v>6771</v>
      </c>
      <c r="C7566">
        <v>412</v>
      </c>
      <c r="D7566" t="s">
        <v>3632</v>
      </c>
      <c r="E7566">
        <v>119</v>
      </c>
      <c r="F7566">
        <v>180</v>
      </c>
      <c r="G7566">
        <v>6199</v>
      </c>
      <c r="H7566" t="s">
        <v>3633</v>
      </c>
    </row>
    <row r="7567" spans="1:8" hidden="1" x14ac:dyDescent="0.25">
      <c r="A7567" t="s">
        <v>6772</v>
      </c>
      <c r="B7567" t="s">
        <v>6773</v>
      </c>
      <c r="C7567">
        <v>686</v>
      </c>
      <c r="D7567" t="s">
        <v>3680</v>
      </c>
      <c r="E7567">
        <v>1</v>
      </c>
      <c r="F7567">
        <v>114</v>
      </c>
      <c r="G7567">
        <v>197</v>
      </c>
    </row>
    <row r="7568" spans="1:8" hidden="1" x14ac:dyDescent="0.25">
      <c r="A7568" t="s">
        <v>6772</v>
      </c>
      <c r="B7568" t="s">
        <v>6773</v>
      </c>
      <c r="C7568">
        <v>686</v>
      </c>
      <c r="D7568" t="s">
        <v>3630</v>
      </c>
      <c r="E7568">
        <v>465</v>
      </c>
      <c r="F7568">
        <v>626</v>
      </c>
      <c r="G7568">
        <v>5833</v>
      </c>
      <c r="H7568" t="s">
        <v>3631</v>
      </c>
    </row>
    <row r="7569" spans="1:8" x14ac:dyDescent="0.25">
      <c r="A7569" t="s">
        <v>6772</v>
      </c>
      <c r="B7569" t="s">
        <v>6773</v>
      </c>
      <c r="C7569">
        <v>686</v>
      </c>
      <c r="D7569" t="s">
        <v>3632</v>
      </c>
      <c r="E7569">
        <v>145</v>
      </c>
      <c r="F7569">
        <v>208</v>
      </c>
      <c r="G7569">
        <v>6199</v>
      </c>
      <c r="H7569" t="s">
        <v>3633</v>
      </c>
    </row>
    <row r="7570" spans="1:8" x14ac:dyDescent="0.25">
      <c r="A7570" t="s">
        <v>6772</v>
      </c>
      <c r="B7570" t="s">
        <v>6773</v>
      </c>
      <c r="C7570">
        <v>686</v>
      </c>
      <c r="D7570" t="s">
        <v>3632</v>
      </c>
      <c r="E7570">
        <v>210</v>
      </c>
      <c r="F7570">
        <v>280</v>
      </c>
      <c r="G7570">
        <v>6199</v>
      </c>
      <c r="H7570" t="s">
        <v>3633</v>
      </c>
    </row>
    <row r="7571" spans="1:8" x14ac:dyDescent="0.25">
      <c r="A7571" t="s">
        <v>6772</v>
      </c>
      <c r="B7571" t="s">
        <v>6773</v>
      </c>
      <c r="C7571">
        <v>686</v>
      </c>
      <c r="D7571" t="s">
        <v>3632</v>
      </c>
      <c r="E7571">
        <v>284</v>
      </c>
      <c r="F7571">
        <v>362</v>
      </c>
      <c r="G7571">
        <v>6199</v>
      </c>
      <c r="H7571" t="s">
        <v>3633</v>
      </c>
    </row>
    <row r="7572" spans="1:8" hidden="1" x14ac:dyDescent="0.25">
      <c r="A7572" t="s">
        <v>6774</v>
      </c>
      <c r="B7572" t="s">
        <v>6775</v>
      </c>
      <c r="C7572">
        <v>654</v>
      </c>
      <c r="D7572" t="s">
        <v>3630</v>
      </c>
      <c r="E7572">
        <v>437</v>
      </c>
      <c r="F7572">
        <v>599</v>
      </c>
      <c r="G7572">
        <v>5833</v>
      </c>
      <c r="H7572" t="s">
        <v>3631</v>
      </c>
    </row>
    <row r="7573" spans="1:8" x14ac:dyDescent="0.25">
      <c r="A7573" t="s">
        <v>6774</v>
      </c>
      <c r="B7573" t="s">
        <v>6775</v>
      </c>
      <c r="C7573">
        <v>654</v>
      </c>
      <c r="D7573" t="s">
        <v>3632</v>
      </c>
      <c r="E7573">
        <v>131</v>
      </c>
      <c r="F7573">
        <v>193</v>
      </c>
      <c r="G7573">
        <v>6199</v>
      </c>
      <c r="H7573" t="s">
        <v>3633</v>
      </c>
    </row>
    <row r="7574" spans="1:8" x14ac:dyDescent="0.25">
      <c r="A7574" t="s">
        <v>6774</v>
      </c>
      <c r="B7574" t="s">
        <v>6775</v>
      </c>
      <c r="C7574">
        <v>654</v>
      </c>
      <c r="D7574" t="s">
        <v>3632</v>
      </c>
      <c r="E7574">
        <v>196</v>
      </c>
      <c r="F7574">
        <v>268</v>
      </c>
      <c r="G7574">
        <v>6199</v>
      </c>
      <c r="H7574" t="s">
        <v>3633</v>
      </c>
    </row>
    <row r="7575" spans="1:8" x14ac:dyDescent="0.25">
      <c r="A7575" t="s">
        <v>6774</v>
      </c>
      <c r="B7575" t="s">
        <v>6775</v>
      </c>
      <c r="C7575">
        <v>654</v>
      </c>
      <c r="D7575" t="s">
        <v>3632</v>
      </c>
      <c r="E7575">
        <v>272</v>
      </c>
      <c r="F7575">
        <v>351</v>
      </c>
      <c r="G7575">
        <v>6199</v>
      </c>
      <c r="H7575" t="s">
        <v>3633</v>
      </c>
    </row>
    <row r="7576" spans="1:8" hidden="1" x14ac:dyDescent="0.25">
      <c r="A7576" t="s">
        <v>6776</v>
      </c>
      <c r="B7576" t="s">
        <v>6777</v>
      </c>
      <c r="C7576">
        <v>412</v>
      </c>
      <c r="D7576" t="s">
        <v>3639</v>
      </c>
      <c r="E7576">
        <v>46</v>
      </c>
      <c r="F7576">
        <v>91</v>
      </c>
      <c r="G7576">
        <v>4169</v>
      </c>
      <c r="H7576" t="s">
        <v>3640</v>
      </c>
    </row>
    <row r="7577" spans="1:8" hidden="1" x14ac:dyDescent="0.25">
      <c r="A7577" t="s">
        <v>6776</v>
      </c>
      <c r="B7577" t="s">
        <v>6777</v>
      </c>
      <c r="C7577">
        <v>412</v>
      </c>
      <c r="D7577" t="s">
        <v>3630</v>
      </c>
      <c r="E7577">
        <v>250</v>
      </c>
      <c r="F7577">
        <v>410</v>
      </c>
      <c r="G7577">
        <v>5833</v>
      </c>
      <c r="H7577" t="s">
        <v>3631</v>
      </c>
    </row>
    <row r="7578" spans="1:8" x14ac:dyDescent="0.25">
      <c r="A7578" t="s">
        <v>6776</v>
      </c>
      <c r="B7578" t="s">
        <v>6777</v>
      </c>
      <c r="C7578">
        <v>412</v>
      </c>
      <c r="D7578" t="s">
        <v>3632</v>
      </c>
      <c r="E7578">
        <v>119</v>
      </c>
      <c r="F7578">
        <v>180</v>
      </c>
      <c r="G7578">
        <v>6199</v>
      </c>
      <c r="H7578" t="s">
        <v>3633</v>
      </c>
    </row>
    <row r="7579" spans="1:8" hidden="1" x14ac:dyDescent="0.25">
      <c r="A7579" t="s">
        <v>6778</v>
      </c>
      <c r="B7579" t="s">
        <v>6779</v>
      </c>
      <c r="C7579">
        <v>686</v>
      </c>
      <c r="D7579" t="s">
        <v>3680</v>
      </c>
      <c r="E7579">
        <v>1</v>
      </c>
      <c r="F7579">
        <v>114</v>
      </c>
      <c r="G7579">
        <v>197</v>
      </c>
    </row>
    <row r="7580" spans="1:8" hidden="1" x14ac:dyDescent="0.25">
      <c r="A7580" t="s">
        <v>6778</v>
      </c>
      <c r="B7580" t="s">
        <v>6779</v>
      </c>
      <c r="C7580">
        <v>686</v>
      </c>
      <c r="D7580" t="s">
        <v>3630</v>
      </c>
      <c r="E7580">
        <v>465</v>
      </c>
      <c r="F7580">
        <v>626</v>
      </c>
      <c r="G7580">
        <v>5833</v>
      </c>
      <c r="H7580" t="s">
        <v>3631</v>
      </c>
    </row>
    <row r="7581" spans="1:8" x14ac:dyDescent="0.25">
      <c r="A7581" t="s">
        <v>6778</v>
      </c>
      <c r="B7581" t="s">
        <v>6779</v>
      </c>
      <c r="C7581">
        <v>686</v>
      </c>
      <c r="D7581" t="s">
        <v>3632</v>
      </c>
      <c r="E7581">
        <v>145</v>
      </c>
      <c r="F7581">
        <v>208</v>
      </c>
      <c r="G7581">
        <v>6199</v>
      </c>
      <c r="H7581" t="s">
        <v>3633</v>
      </c>
    </row>
    <row r="7582" spans="1:8" x14ac:dyDescent="0.25">
      <c r="A7582" t="s">
        <v>6778</v>
      </c>
      <c r="B7582" t="s">
        <v>6779</v>
      </c>
      <c r="C7582">
        <v>686</v>
      </c>
      <c r="D7582" t="s">
        <v>3632</v>
      </c>
      <c r="E7582">
        <v>210</v>
      </c>
      <c r="F7582">
        <v>280</v>
      </c>
      <c r="G7582">
        <v>6199</v>
      </c>
      <c r="H7582" t="s">
        <v>3633</v>
      </c>
    </row>
    <row r="7583" spans="1:8" x14ac:dyDescent="0.25">
      <c r="A7583" t="s">
        <v>6778</v>
      </c>
      <c r="B7583" t="s">
        <v>6779</v>
      </c>
      <c r="C7583">
        <v>686</v>
      </c>
      <c r="D7583" t="s">
        <v>3632</v>
      </c>
      <c r="E7583">
        <v>284</v>
      </c>
      <c r="F7583">
        <v>362</v>
      </c>
      <c r="G7583">
        <v>6199</v>
      </c>
      <c r="H7583" t="s">
        <v>3633</v>
      </c>
    </row>
    <row r="7584" spans="1:8" hidden="1" x14ac:dyDescent="0.25">
      <c r="A7584" t="s">
        <v>948</v>
      </c>
      <c r="B7584" t="s">
        <v>2247</v>
      </c>
      <c r="C7584">
        <v>567</v>
      </c>
      <c r="D7584" t="s">
        <v>3630</v>
      </c>
      <c r="E7584">
        <v>362</v>
      </c>
      <c r="F7584">
        <v>520</v>
      </c>
      <c r="G7584">
        <v>5833</v>
      </c>
      <c r="H7584" t="s">
        <v>3631</v>
      </c>
    </row>
    <row r="7585" spans="1:8" x14ac:dyDescent="0.25">
      <c r="A7585" t="s">
        <v>948</v>
      </c>
      <c r="B7585" t="s">
        <v>2247</v>
      </c>
      <c r="C7585">
        <v>567</v>
      </c>
      <c r="D7585" t="s">
        <v>3632</v>
      </c>
      <c r="E7585">
        <v>178</v>
      </c>
      <c r="F7585">
        <v>306</v>
      </c>
      <c r="G7585">
        <v>6199</v>
      </c>
      <c r="H7585" t="s">
        <v>3633</v>
      </c>
    </row>
    <row r="7586" spans="1:8" hidden="1" x14ac:dyDescent="0.25">
      <c r="A7586" t="s">
        <v>6780</v>
      </c>
      <c r="B7586" t="s">
        <v>6781</v>
      </c>
      <c r="C7586">
        <v>412</v>
      </c>
      <c r="D7586" t="s">
        <v>3639</v>
      </c>
      <c r="E7586">
        <v>46</v>
      </c>
      <c r="F7586">
        <v>91</v>
      </c>
      <c r="G7586">
        <v>4169</v>
      </c>
      <c r="H7586" t="s">
        <v>3640</v>
      </c>
    </row>
    <row r="7587" spans="1:8" hidden="1" x14ac:dyDescent="0.25">
      <c r="A7587" t="s">
        <v>6780</v>
      </c>
      <c r="B7587" t="s">
        <v>6781</v>
      </c>
      <c r="C7587">
        <v>412</v>
      </c>
      <c r="D7587" t="s">
        <v>3630</v>
      </c>
      <c r="E7587">
        <v>250</v>
      </c>
      <c r="F7587">
        <v>410</v>
      </c>
      <c r="G7587">
        <v>5833</v>
      </c>
      <c r="H7587" t="s">
        <v>3631</v>
      </c>
    </row>
    <row r="7588" spans="1:8" x14ac:dyDescent="0.25">
      <c r="A7588" t="s">
        <v>6780</v>
      </c>
      <c r="B7588" t="s">
        <v>6781</v>
      </c>
      <c r="C7588">
        <v>412</v>
      </c>
      <c r="D7588" t="s">
        <v>3632</v>
      </c>
      <c r="E7588">
        <v>119</v>
      </c>
      <c r="F7588">
        <v>180</v>
      </c>
      <c r="G7588">
        <v>6199</v>
      </c>
      <c r="H7588" t="s">
        <v>3633</v>
      </c>
    </row>
    <row r="7589" spans="1:8" hidden="1" x14ac:dyDescent="0.25">
      <c r="A7589" t="s">
        <v>6782</v>
      </c>
      <c r="B7589" t="s">
        <v>6783</v>
      </c>
      <c r="C7589">
        <v>686</v>
      </c>
      <c r="D7589" t="s">
        <v>3680</v>
      </c>
      <c r="E7589">
        <v>1</v>
      </c>
      <c r="F7589">
        <v>114</v>
      </c>
      <c r="G7589">
        <v>197</v>
      </c>
    </row>
    <row r="7590" spans="1:8" hidden="1" x14ac:dyDescent="0.25">
      <c r="A7590" t="s">
        <v>6782</v>
      </c>
      <c r="B7590" t="s">
        <v>6783</v>
      </c>
      <c r="C7590">
        <v>686</v>
      </c>
      <c r="D7590" t="s">
        <v>3630</v>
      </c>
      <c r="E7590">
        <v>465</v>
      </c>
      <c r="F7590">
        <v>626</v>
      </c>
      <c r="G7590">
        <v>5833</v>
      </c>
      <c r="H7590" t="s">
        <v>3631</v>
      </c>
    </row>
    <row r="7591" spans="1:8" x14ac:dyDescent="0.25">
      <c r="A7591" t="s">
        <v>6782</v>
      </c>
      <c r="B7591" t="s">
        <v>6783</v>
      </c>
      <c r="C7591">
        <v>686</v>
      </c>
      <c r="D7591" t="s">
        <v>3632</v>
      </c>
      <c r="E7591">
        <v>145</v>
      </c>
      <c r="F7591">
        <v>208</v>
      </c>
      <c r="G7591">
        <v>6199</v>
      </c>
      <c r="H7591" t="s">
        <v>3633</v>
      </c>
    </row>
    <row r="7592" spans="1:8" x14ac:dyDescent="0.25">
      <c r="A7592" t="s">
        <v>6782</v>
      </c>
      <c r="B7592" t="s">
        <v>6783</v>
      </c>
      <c r="C7592">
        <v>686</v>
      </c>
      <c r="D7592" t="s">
        <v>3632</v>
      </c>
      <c r="E7592">
        <v>210</v>
      </c>
      <c r="F7592">
        <v>280</v>
      </c>
      <c r="G7592">
        <v>6199</v>
      </c>
      <c r="H7592" t="s">
        <v>3633</v>
      </c>
    </row>
    <row r="7593" spans="1:8" x14ac:dyDescent="0.25">
      <c r="A7593" t="s">
        <v>6782</v>
      </c>
      <c r="B7593" t="s">
        <v>6783</v>
      </c>
      <c r="C7593">
        <v>686</v>
      </c>
      <c r="D7593" t="s">
        <v>3632</v>
      </c>
      <c r="E7593">
        <v>284</v>
      </c>
      <c r="F7593">
        <v>362</v>
      </c>
      <c r="G7593">
        <v>6199</v>
      </c>
      <c r="H7593" t="s">
        <v>3633</v>
      </c>
    </row>
    <row r="7594" spans="1:8" hidden="1" x14ac:dyDescent="0.25">
      <c r="A7594" t="s">
        <v>6784</v>
      </c>
      <c r="B7594" t="s">
        <v>6785</v>
      </c>
      <c r="C7594">
        <v>412</v>
      </c>
      <c r="D7594" t="s">
        <v>3639</v>
      </c>
      <c r="E7594">
        <v>46</v>
      </c>
      <c r="F7594">
        <v>91</v>
      </c>
      <c r="G7594">
        <v>4169</v>
      </c>
      <c r="H7594" t="s">
        <v>3640</v>
      </c>
    </row>
    <row r="7595" spans="1:8" hidden="1" x14ac:dyDescent="0.25">
      <c r="A7595" t="s">
        <v>6784</v>
      </c>
      <c r="B7595" t="s">
        <v>6785</v>
      </c>
      <c r="C7595">
        <v>412</v>
      </c>
      <c r="D7595" t="s">
        <v>3630</v>
      </c>
      <c r="E7595">
        <v>250</v>
      </c>
      <c r="F7595">
        <v>410</v>
      </c>
      <c r="G7595">
        <v>5833</v>
      </c>
      <c r="H7595" t="s">
        <v>3631</v>
      </c>
    </row>
    <row r="7596" spans="1:8" x14ac:dyDescent="0.25">
      <c r="A7596" t="s">
        <v>6784</v>
      </c>
      <c r="B7596" t="s">
        <v>6785</v>
      </c>
      <c r="C7596">
        <v>412</v>
      </c>
      <c r="D7596" t="s">
        <v>3632</v>
      </c>
      <c r="E7596">
        <v>119</v>
      </c>
      <c r="F7596">
        <v>180</v>
      </c>
      <c r="G7596">
        <v>6199</v>
      </c>
      <c r="H7596" t="s">
        <v>3633</v>
      </c>
    </row>
    <row r="7597" spans="1:8" hidden="1" x14ac:dyDescent="0.25">
      <c r="A7597" t="s">
        <v>949</v>
      </c>
      <c r="B7597" t="s">
        <v>2248</v>
      </c>
      <c r="C7597">
        <v>567</v>
      </c>
      <c r="D7597" t="s">
        <v>3630</v>
      </c>
      <c r="E7597">
        <v>362</v>
      </c>
      <c r="F7597">
        <v>520</v>
      </c>
      <c r="G7597">
        <v>5833</v>
      </c>
      <c r="H7597" t="s">
        <v>3631</v>
      </c>
    </row>
    <row r="7598" spans="1:8" x14ac:dyDescent="0.25">
      <c r="A7598" t="s">
        <v>949</v>
      </c>
      <c r="B7598" t="s">
        <v>2248</v>
      </c>
      <c r="C7598">
        <v>567</v>
      </c>
      <c r="D7598" t="s">
        <v>3632</v>
      </c>
      <c r="E7598">
        <v>178</v>
      </c>
      <c r="F7598">
        <v>306</v>
      </c>
      <c r="G7598">
        <v>6199</v>
      </c>
      <c r="H7598" t="s">
        <v>3633</v>
      </c>
    </row>
    <row r="7599" spans="1:8" hidden="1" x14ac:dyDescent="0.25">
      <c r="A7599" t="s">
        <v>6786</v>
      </c>
      <c r="B7599" t="s">
        <v>6787</v>
      </c>
      <c r="C7599">
        <v>654</v>
      </c>
      <c r="D7599" t="s">
        <v>3630</v>
      </c>
      <c r="E7599">
        <v>437</v>
      </c>
      <c r="F7599">
        <v>599</v>
      </c>
      <c r="G7599">
        <v>5833</v>
      </c>
      <c r="H7599" t="s">
        <v>3631</v>
      </c>
    </row>
    <row r="7600" spans="1:8" x14ac:dyDescent="0.25">
      <c r="A7600" t="s">
        <v>6786</v>
      </c>
      <c r="B7600" t="s">
        <v>6787</v>
      </c>
      <c r="C7600">
        <v>654</v>
      </c>
      <c r="D7600" t="s">
        <v>3632</v>
      </c>
      <c r="E7600">
        <v>131</v>
      </c>
      <c r="F7600">
        <v>193</v>
      </c>
      <c r="G7600">
        <v>6199</v>
      </c>
      <c r="H7600" t="s">
        <v>3633</v>
      </c>
    </row>
    <row r="7601" spans="1:8" x14ac:dyDescent="0.25">
      <c r="A7601" t="s">
        <v>6786</v>
      </c>
      <c r="B7601" t="s">
        <v>6787</v>
      </c>
      <c r="C7601">
        <v>654</v>
      </c>
      <c r="D7601" t="s">
        <v>3632</v>
      </c>
      <c r="E7601">
        <v>196</v>
      </c>
      <c r="F7601">
        <v>268</v>
      </c>
      <c r="G7601">
        <v>6199</v>
      </c>
      <c r="H7601" t="s">
        <v>3633</v>
      </c>
    </row>
    <row r="7602" spans="1:8" x14ac:dyDescent="0.25">
      <c r="A7602" t="s">
        <v>6786</v>
      </c>
      <c r="B7602" t="s">
        <v>6787</v>
      </c>
      <c r="C7602">
        <v>654</v>
      </c>
      <c r="D7602" t="s">
        <v>3632</v>
      </c>
      <c r="E7602">
        <v>272</v>
      </c>
      <c r="F7602">
        <v>351</v>
      </c>
      <c r="G7602">
        <v>6199</v>
      </c>
      <c r="H7602" t="s">
        <v>3633</v>
      </c>
    </row>
    <row r="7603" spans="1:8" hidden="1" x14ac:dyDescent="0.25">
      <c r="A7603" t="s">
        <v>6788</v>
      </c>
      <c r="B7603" t="s">
        <v>6789</v>
      </c>
      <c r="C7603">
        <v>686</v>
      </c>
      <c r="D7603" t="s">
        <v>3680</v>
      </c>
      <c r="E7603">
        <v>1</v>
      </c>
      <c r="F7603">
        <v>114</v>
      </c>
      <c r="G7603">
        <v>197</v>
      </c>
    </row>
    <row r="7604" spans="1:8" hidden="1" x14ac:dyDescent="0.25">
      <c r="A7604" t="s">
        <v>6788</v>
      </c>
      <c r="B7604" t="s">
        <v>6789</v>
      </c>
      <c r="C7604">
        <v>686</v>
      </c>
      <c r="D7604" t="s">
        <v>3630</v>
      </c>
      <c r="E7604">
        <v>465</v>
      </c>
      <c r="F7604">
        <v>626</v>
      </c>
      <c r="G7604">
        <v>5833</v>
      </c>
      <c r="H7604" t="s">
        <v>3631</v>
      </c>
    </row>
    <row r="7605" spans="1:8" x14ac:dyDescent="0.25">
      <c r="A7605" t="s">
        <v>6788</v>
      </c>
      <c r="B7605" t="s">
        <v>6789</v>
      </c>
      <c r="C7605">
        <v>686</v>
      </c>
      <c r="D7605" t="s">
        <v>3632</v>
      </c>
      <c r="E7605">
        <v>145</v>
      </c>
      <c r="F7605">
        <v>208</v>
      </c>
      <c r="G7605">
        <v>6199</v>
      </c>
      <c r="H7605" t="s">
        <v>3633</v>
      </c>
    </row>
    <row r="7606" spans="1:8" x14ac:dyDescent="0.25">
      <c r="A7606" t="s">
        <v>6788</v>
      </c>
      <c r="B7606" t="s">
        <v>6789</v>
      </c>
      <c r="C7606">
        <v>686</v>
      </c>
      <c r="D7606" t="s">
        <v>3632</v>
      </c>
      <c r="E7606">
        <v>210</v>
      </c>
      <c r="F7606">
        <v>280</v>
      </c>
      <c r="G7606">
        <v>6199</v>
      </c>
      <c r="H7606" t="s">
        <v>3633</v>
      </c>
    </row>
    <row r="7607" spans="1:8" x14ac:dyDescent="0.25">
      <c r="A7607" t="s">
        <v>6788</v>
      </c>
      <c r="B7607" t="s">
        <v>6789</v>
      </c>
      <c r="C7607">
        <v>686</v>
      </c>
      <c r="D7607" t="s">
        <v>3632</v>
      </c>
      <c r="E7607">
        <v>284</v>
      </c>
      <c r="F7607">
        <v>362</v>
      </c>
      <c r="G7607">
        <v>6199</v>
      </c>
      <c r="H7607" t="s">
        <v>3633</v>
      </c>
    </row>
    <row r="7608" spans="1:8" hidden="1" x14ac:dyDescent="0.25">
      <c r="A7608" t="s">
        <v>6790</v>
      </c>
      <c r="B7608" t="s">
        <v>6791</v>
      </c>
      <c r="C7608">
        <v>412</v>
      </c>
      <c r="D7608" t="s">
        <v>3639</v>
      </c>
      <c r="E7608">
        <v>46</v>
      </c>
      <c r="F7608">
        <v>91</v>
      </c>
      <c r="G7608">
        <v>4169</v>
      </c>
      <c r="H7608" t="s">
        <v>3640</v>
      </c>
    </row>
    <row r="7609" spans="1:8" hidden="1" x14ac:dyDescent="0.25">
      <c r="A7609" t="s">
        <v>6790</v>
      </c>
      <c r="B7609" t="s">
        <v>6791</v>
      </c>
      <c r="C7609">
        <v>412</v>
      </c>
      <c r="D7609" t="s">
        <v>3630</v>
      </c>
      <c r="E7609">
        <v>250</v>
      </c>
      <c r="F7609">
        <v>410</v>
      </c>
      <c r="G7609">
        <v>5833</v>
      </c>
      <c r="H7609" t="s">
        <v>3631</v>
      </c>
    </row>
    <row r="7610" spans="1:8" x14ac:dyDescent="0.25">
      <c r="A7610" t="s">
        <v>6790</v>
      </c>
      <c r="B7610" t="s">
        <v>6791</v>
      </c>
      <c r="C7610">
        <v>412</v>
      </c>
      <c r="D7610" t="s">
        <v>3632</v>
      </c>
      <c r="E7610">
        <v>119</v>
      </c>
      <c r="F7610">
        <v>180</v>
      </c>
      <c r="G7610">
        <v>6199</v>
      </c>
      <c r="H7610" t="s">
        <v>3633</v>
      </c>
    </row>
    <row r="7611" spans="1:8" hidden="1" x14ac:dyDescent="0.25">
      <c r="A7611" t="s">
        <v>6792</v>
      </c>
      <c r="B7611" t="s">
        <v>6793</v>
      </c>
      <c r="C7611">
        <v>686</v>
      </c>
      <c r="D7611" t="s">
        <v>3680</v>
      </c>
      <c r="E7611">
        <v>1</v>
      </c>
      <c r="F7611">
        <v>114</v>
      </c>
      <c r="G7611">
        <v>197</v>
      </c>
    </row>
    <row r="7612" spans="1:8" hidden="1" x14ac:dyDescent="0.25">
      <c r="A7612" t="s">
        <v>6792</v>
      </c>
      <c r="B7612" t="s">
        <v>6793</v>
      </c>
      <c r="C7612">
        <v>686</v>
      </c>
      <c r="D7612" t="s">
        <v>3630</v>
      </c>
      <c r="E7612">
        <v>465</v>
      </c>
      <c r="F7612">
        <v>626</v>
      </c>
      <c r="G7612">
        <v>5833</v>
      </c>
      <c r="H7612" t="s">
        <v>3631</v>
      </c>
    </row>
    <row r="7613" spans="1:8" x14ac:dyDescent="0.25">
      <c r="A7613" t="s">
        <v>6792</v>
      </c>
      <c r="B7613" t="s">
        <v>6793</v>
      </c>
      <c r="C7613">
        <v>686</v>
      </c>
      <c r="D7613" t="s">
        <v>3632</v>
      </c>
      <c r="E7613">
        <v>145</v>
      </c>
      <c r="F7613">
        <v>208</v>
      </c>
      <c r="G7613">
        <v>6199</v>
      </c>
      <c r="H7613" t="s">
        <v>3633</v>
      </c>
    </row>
    <row r="7614" spans="1:8" x14ac:dyDescent="0.25">
      <c r="A7614" t="s">
        <v>6792</v>
      </c>
      <c r="B7614" t="s">
        <v>6793</v>
      </c>
      <c r="C7614">
        <v>686</v>
      </c>
      <c r="D7614" t="s">
        <v>3632</v>
      </c>
      <c r="E7614">
        <v>210</v>
      </c>
      <c r="F7614">
        <v>280</v>
      </c>
      <c r="G7614">
        <v>6199</v>
      </c>
      <c r="H7614" t="s">
        <v>3633</v>
      </c>
    </row>
    <row r="7615" spans="1:8" x14ac:dyDescent="0.25">
      <c r="A7615" t="s">
        <v>6792</v>
      </c>
      <c r="B7615" t="s">
        <v>6793</v>
      </c>
      <c r="C7615">
        <v>686</v>
      </c>
      <c r="D7615" t="s">
        <v>3632</v>
      </c>
      <c r="E7615">
        <v>284</v>
      </c>
      <c r="F7615">
        <v>362</v>
      </c>
      <c r="G7615">
        <v>6199</v>
      </c>
      <c r="H7615" t="s">
        <v>3633</v>
      </c>
    </row>
    <row r="7616" spans="1:8" hidden="1" x14ac:dyDescent="0.25">
      <c r="A7616" t="s">
        <v>6794</v>
      </c>
      <c r="B7616" t="s">
        <v>6795</v>
      </c>
      <c r="C7616">
        <v>654</v>
      </c>
      <c r="D7616" t="s">
        <v>3630</v>
      </c>
      <c r="E7616">
        <v>437</v>
      </c>
      <c r="F7616">
        <v>599</v>
      </c>
      <c r="G7616">
        <v>5833</v>
      </c>
      <c r="H7616" t="s">
        <v>3631</v>
      </c>
    </row>
    <row r="7617" spans="1:8" x14ac:dyDescent="0.25">
      <c r="A7617" t="s">
        <v>6794</v>
      </c>
      <c r="B7617" t="s">
        <v>6795</v>
      </c>
      <c r="C7617">
        <v>654</v>
      </c>
      <c r="D7617" t="s">
        <v>3632</v>
      </c>
      <c r="E7617">
        <v>131</v>
      </c>
      <c r="F7617">
        <v>193</v>
      </c>
      <c r="G7617">
        <v>6199</v>
      </c>
      <c r="H7617" t="s">
        <v>3633</v>
      </c>
    </row>
    <row r="7618" spans="1:8" x14ac:dyDescent="0.25">
      <c r="A7618" t="s">
        <v>6794</v>
      </c>
      <c r="B7618" t="s">
        <v>6795</v>
      </c>
      <c r="C7618">
        <v>654</v>
      </c>
      <c r="D7618" t="s">
        <v>3632</v>
      </c>
      <c r="E7618">
        <v>196</v>
      </c>
      <c r="F7618">
        <v>268</v>
      </c>
      <c r="G7618">
        <v>6199</v>
      </c>
      <c r="H7618" t="s">
        <v>3633</v>
      </c>
    </row>
    <row r="7619" spans="1:8" x14ac:dyDescent="0.25">
      <c r="A7619" t="s">
        <v>6794</v>
      </c>
      <c r="B7619" t="s">
        <v>6795</v>
      </c>
      <c r="C7619">
        <v>654</v>
      </c>
      <c r="D7619" t="s">
        <v>3632</v>
      </c>
      <c r="E7619">
        <v>272</v>
      </c>
      <c r="F7619">
        <v>351</v>
      </c>
      <c r="G7619">
        <v>6199</v>
      </c>
      <c r="H7619" t="s">
        <v>3633</v>
      </c>
    </row>
    <row r="7620" spans="1:8" hidden="1" x14ac:dyDescent="0.25">
      <c r="A7620" t="s">
        <v>6796</v>
      </c>
      <c r="B7620" t="s">
        <v>6797</v>
      </c>
      <c r="C7620">
        <v>412</v>
      </c>
      <c r="D7620" t="s">
        <v>3639</v>
      </c>
      <c r="E7620">
        <v>46</v>
      </c>
      <c r="F7620">
        <v>91</v>
      </c>
      <c r="G7620">
        <v>4169</v>
      </c>
      <c r="H7620" t="s">
        <v>3640</v>
      </c>
    </row>
    <row r="7621" spans="1:8" hidden="1" x14ac:dyDescent="0.25">
      <c r="A7621" t="s">
        <v>6796</v>
      </c>
      <c r="B7621" t="s">
        <v>6797</v>
      </c>
      <c r="C7621">
        <v>412</v>
      </c>
      <c r="D7621" t="s">
        <v>3630</v>
      </c>
      <c r="E7621">
        <v>250</v>
      </c>
      <c r="F7621">
        <v>410</v>
      </c>
      <c r="G7621">
        <v>5833</v>
      </c>
      <c r="H7621" t="s">
        <v>3631</v>
      </c>
    </row>
    <row r="7622" spans="1:8" x14ac:dyDescent="0.25">
      <c r="A7622" t="s">
        <v>6796</v>
      </c>
      <c r="B7622" t="s">
        <v>6797</v>
      </c>
      <c r="C7622">
        <v>412</v>
      </c>
      <c r="D7622" t="s">
        <v>3632</v>
      </c>
      <c r="E7622">
        <v>119</v>
      </c>
      <c r="F7622">
        <v>180</v>
      </c>
      <c r="G7622">
        <v>6199</v>
      </c>
      <c r="H7622" t="s">
        <v>3633</v>
      </c>
    </row>
    <row r="7623" spans="1:8" hidden="1" x14ac:dyDescent="0.25">
      <c r="A7623" t="s">
        <v>6798</v>
      </c>
      <c r="B7623" t="s">
        <v>6799</v>
      </c>
      <c r="C7623">
        <v>810</v>
      </c>
      <c r="D7623" t="s">
        <v>3657</v>
      </c>
      <c r="E7623">
        <v>33</v>
      </c>
      <c r="F7623">
        <v>132</v>
      </c>
      <c r="G7623">
        <v>2653</v>
      </c>
      <c r="H7623" t="s">
        <v>3658</v>
      </c>
    </row>
    <row r="7624" spans="1:8" hidden="1" x14ac:dyDescent="0.25">
      <c r="A7624" t="s">
        <v>6798</v>
      </c>
      <c r="B7624" t="s">
        <v>6799</v>
      </c>
      <c r="C7624">
        <v>810</v>
      </c>
      <c r="D7624" t="s">
        <v>3639</v>
      </c>
      <c r="E7624">
        <v>297</v>
      </c>
      <c r="F7624">
        <v>338</v>
      </c>
      <c r="G7624">
        <v>4169</v>
      </c>
      <c r="H7624" t="s">
        <v>3640</v>
      </c>
    </row>
    <row r="7625" spans="1:8" hidden="1" x14ac:dyDescent="0.25">
      <c r="A7625" t="s">
        <v>6798</v>
      </c>
      <c r="B7625" t="s">
        <v>6799</v>
      </c>
      <c r="C7625">
        <v>810</v>
      </c>
      <c r="D7625" t="s">
        <v>3630</v>
      </c>
      <c r="E7625">
        <v>605</v>
      </c>
      <c r="F7625">
        <v>778</v>
      </c>
      <c r="G7625">
        <v>5833</v>
      </c>
      <c r="H7625" t="s">
        <v>3631</v>
      </c>
    </row>
    <row r="7626" spans="1:8" x14ac:dyDescent="0.25">
      <c r="A7626" t="s">
        <v>6798</v>
      </c>
      <c r="B7626" t="s">
        <v>6799</v>
      </c>
      <c r="C7626">
        <v>810</v>
      </c>
      <c r="D7626" t="s">
        <v>3632</v>
      </c>
      <c r="E7626">
        <v>348</v>
      </c>
      <c r="F7626">
        <v>456</v>
      </c>
      <c r="G7626">
        <v>6199</v>
      </c>
      <c r="H7626" t="s">
        <v>3633</v>
      </c>
    </row>
    <row r="7627" spans="1:8" hidden="1" x14ac:dyDescent="0.25">
      <c r="A7627" t="s">
        <v>6800</v>
      </c>
      <c r="B7627" t="s">
        <v>6801</v>
      </c>
      <c r="C7627">
        <v>712</v>
      </c>
      <c r="D7627" t="s">
        <v>3657</v>
      </c>
      <c r="E7627">
        <v>24</v>
      </c>
      <c r="F7627">
        <v>115</v>
      </c>
      <c r="G7627">
        <v>2653</v>
      </c>
      <c r="H7627" t="s">
        <v>3658</v>
      </c>
    </row>
    <row r="7628" spans="1:8" hidden="1" x14ac:dyDescent="0.25">
      <c r="A7628" t="s">
        <v>6800</v>
      </c>
      <c r="B7628" t="s">
        <v>6801</v>
      </c>
      <c r="C7628">
        <v>712</v>
      </c>
      <c r="D7628" t="s">
        <v>3639</v>
      </c>
      <c r="E7628">
        <v>277</v>
      </c>
      <c r="F7628">
        <v>325</v>
      </c>
      <c r="G7628">
        <v>4169</v>
      </c>
      <c r="H7628" t="s">
        <v>3640</v>
      </c>
    </row>
    <row r="7629" spans="1:8" hidden="1" x14ac:dyDescent="0.25">
      <c r="A7629" t="s">
        <v>6800</v>
      </c>
      <c r="B7629" t="s">
        <v>6801</v>
      </c>
      <c r="C7629">
        <v>712</v>
      </c>
      <c r="D7629" t="s">
        <v>3630</v>
      </c>
      <c r="E7629">
        <v>546</v>
      </c>
      <c r="F7629">
        <v>705</v>
      </c>
      <c r="G7629">
        <v>5833</v>
      </c>
      <c r="H7629" t="s">
        <v>3631</v>
      </c>
    </row>
    <row r="7630" spans="1:8" x14ac:dyDescent="0.25">
      <c r="A7630" t="s">
        <v>6800</v>
      </c>
      <c r="B7630" t="s">
        <v>6801</v>
      </c>
      <c r="C7630">
        <v>712</v>
      </c>
      <c r="D7630" t="s">
        <v>3632</v>
      </c>
      <c r="E7630">
        <v>350</v>
      </c>
      <c r="F7630">
        <v>446</v>
      </c>
      <c r="G7630">
        <v>6199</v>
      </c>
      <c r="H7630" t="s">
        <v>3633</v>
      </c>
    </row>
    <row r="7631" spans="1:8" hidden="1" x14ac:dyDescent="0.25">
      <c r="A7631" t="s">
        <v>6802</v>
      </c>
      <c r="B7631" t="s">
        <v>6803</v>
      </c>
      <c r="C7631">
        <v>758</v>
      </c>
      <c r="D7631" t="s">
        <v>3630</v>
      </c>
      <c r="E7631">
        <v>486</v>
      </c>
      <c r="F7631">
        <v>650</v>
      </c>
      <c r="G7631">
        <v>5833</v>
      </c>
      <c r="H7631" t="s">
        <v>3631</v>
      </c>
    </row>
    <row r="7632" spans="1:8" x14ac:dyDescent="0.25">
      <c r="A7632" t="s">
        <v>6802</v>
      </c>
      <c r="B7632" t="s">
        <v>6803</v>
      </c>
      <c r="C7632">
        <v>758</v>
      </c>
      <c r="D7632" t="s">
        <v>3632</v>
      </c>
      <c r="E7632">
        <v>129</v>
      </c>
      <c r="F7632">
        <v>189</v>
      </c>
      <c r="G7632">
        <v>6199</v>
      </c>
      <c r="H7632" t="s">
        <v>3633</v>
      </c>
    </row>
    <row r="7633" spans="1:8" x14ac:dyDescent="0.25">
      <c r="A7633" t="s">
        <v>6802</v>
      </c>
      <c r="B7633" t="s">
        <v>6803</v>
      </c>
      <c r="C7633">
        <v>758</v>
      </c>
      <c r="D7633" t="s">
        <v>3632</v>
      </c>
      <c r="E7633">
        <v>192</v>
      </c>
      <c r="F7633">
        <v>262</v>
      </c>
      <c r="G7633">
        <v>6199</v>
      </c>
      <c r="H7633" t="s">
        <v>3633</v>
      </c>
    </row>
    <row r="7634" spans="1:8" x14ac:dyDescent="0.25">
      <c r="A7634" t="s">
        <v>6802</v>
      </c>
      <c r="B7634" t="s">
        <v>6803</v>
      </c>
      <c r="C7634">
        <v>758</v>
      </c>
      <c r="D7634" t="s">
        <v>3632</v>
      </c>
      <c r="E7634">
        <v>267</v>
      </c>
      <c r="F7634">
        <v>394</v>
      </c>
      <c r="G7634">
        <v>6199</v>
      </c>
      <c r="H7634" t="s">
        <v>3633</v>
      </c>
    </row>
    <row r="7635" spans="1:8" hidden="1" x14ac:dyDescent="0.25">
      <c r="A7635" t="s">
        <v>6804</v>
      </c>
      <c r="B7635" t="s">
        <v>6805</v>
      </c>
      <c r="C7635">
        <v>758</v>
      </c>
      <c r="D7635" t="s">
        <v>3630</v>
      </c>
      <c r="E7635">
        <v>486</v>
      </c>
      <c r="F7635">
        <v>650</v>
      </c>
      <c r="G7635">
        <v>5833</v>
      </c>
      <c r="H7635" t="s">
        <v>3631</v>
      </c>
    </row>
    <row r="7636" spans="1:8" x14ac:dyDescent="0.25">
      <c r="A7636" t="s">
        <v>6804</v>
      </c>
      <c r="B7636" t="s">
        <v>6805</v>
      </c>
      <c r="C7636">
        <v>758</v>
      </c>
      <c r="D7636" t="s">
        <v>3632</v>
      </c>
      <c r="E7636">
        <v>129</v>
      </c>
      <c r="F7636">
        <v>189</v>
      </c>
      <c r="G7636">
        <v>6199</v>
      </c>
      <c r="H7636" t="s">
        <v>3633</v>
      </c>
    </row>
    <row r="7637" spans="1:8" x14ac:dyDescent="0.25">
      <c r="A7637" t="s">
        <v>6804</v>
      </c>
      <c r="B7637" t="s">
        <v>6805</v>
      </c>
      <c r="C7637">
        <v>758</v>
      </c>
      <c r="D7637" t="s">
        <v>3632</v>
      </c>
      <c r="E7637">
        <v>192</v>
      </c>
      <c r="F7637">
        <v>262</v>
      </c>
      <c r="G7637">
        <v>6199</v>
      </c>
      <c r="H7637" t="s">
        <v>3633</v>
      </c>
    </row>
    <row r="7638" spans="1:8" x14ac:dyDescent="0.25">
      <c r="A7638" t="s">
        <v>6804</v>
      </c>
      <c r="B7638" t="s">
        <v>6805</v>
      </c>
      <c r="C7638">
        <v>758</v>
      </c>
      <c r="D7638" t="s">
        <v>3632</v>
      </c>
      <c r="E7638">
        <v>267</v>
      </c>
      <c r="F7638">
        <v>394</v>
      </c>
      <c r="G7638">
        <v>6199</v>
      </c>
      <c r="H7638" t="s">
        <v>3633</v>
      </c>
    </row>
    <row r="7639" spans="1:8" hidden="1" x14ac:dyDescent="0.25">
      <c r="A7639" t="s">
        <v>6806</v>
      </c>
      <c r="B7639" t="s">
        <v>6807</v>
      </c>
      <c r="C7639">
        <v>712</v>
      </c>
      <c r="D7639" t="s">
        <v>3657</v>
      </c>
      <c r="E7639">
        <v>24</v>
      </c>
      <c r="F7639">
        <v>115</v>
      </c>
      <c r="G7639">
        <v>2653</v>
      </c>
      <c r="H7639" t="s">
        <v>3658</v>
      </c>
    </row>
    <row r="7640" spans="1:8" hidden="1" x14ac:dyDescent="0.25">
      <c r="A7640" t="s">
        <v>6806</v>
      </c>
      <c r="B7640" t="s">
        <v>6807</v>
      </c>
      <c r="C7640">
        <v>712</v>
      </c>
      <c r="D7640" t="s">
        <v>3639</v>
      </c>
      <c r="E7640">
        <v>277</v>
      </c>
      <c r="F7640">
        <v>325</v>
      </c>
      <c r="G7640">
        <v>4169</v>
      </c>
      <c r="H7640" t="s">
        <v>3640</v>
      </c>
    </row>
    <row r="7641" spans="1:8" hidden="1" x14ac:dyDescent="0.25">
      <c r="A7641" t="s">
        <v>6806</v>
      </c>
      <c r="B7641" t="s">
        <v>6807</v>
      </c>
      <c r="C7641">
        <v>712</v>
      </c>
      <c r="D7641" t="s">
        <v>3630</v>
      </c>
      <c r="E7641">
        <v>546</v>
      </c>
      <c r="F7641">
        <v>705</v>
      </c>
      <c r="G7641">
        <v>5833</v>
      </c>
      <c r="H7641" t="s">
        <v>3631</v>
      </c>
    </row>
    <row r="7642" spans="1:8" x14ac:dyDescent="0.25">
      <c r="A7642" t="s">
        <v>6806</v>
      </c>
      <c r="B7642" t="s">
        <v>6807</v>
      </c>
      <c r="C7642">
        <v>712</v>
      </c>
      <c r="D7642" t="s">
        <v>3632</v>
      </c>
      <c r="E7642">
        <v>350</v>
      </c>
      <c r="F7642">
        <v>446</v>
      </c>
      <c r="G7642">
        <v>6199</v>
      </c>
      <c r="H7642" t="s">
        <v>3633</v>
      </c>
    </row>
    <row r="7643" spans="1:8" hidden="1" x14ac:dyDescent="0.25">
      <c r="A7643" t="s">
        <v>6808</v>
      </c>
      <c r="B7643" t="s">
        <v>6809</v>
      </c>
      <c r="C7643">
        <v>712</v>
      </c>
      <c r="D7643" t="s">
        <v>3657</v>
      </c>
      <c r="E7643">
        <v>24</v>
      </c>
      <c r="F7643">
        <v>115</v>
      </c>
      <c r="G7643">
        <v>2653</v>
      </c>
      <c r="H7643" t="s">
        <v>3658</v>
      </c>
    </row>
    <row r="7644" spans="1:8" hidden="1" x14ac:dyDescent="0.25">
      <c r="A7644" t="s">
        <v>6808</v>
      </c>
      <c r="B7644" t="s">
        <v>6809</v>
      </c>
      <c r="C7644">
        <v>712</v>
      </c>
      <c r="D7644" t="s">
        <v>3639</v>
      </c>
      <c r="E7644">
        <v>277</v>
      </c>
      <c r="F7644">
        <v>325</v>
      </c>
      <c r="G7644">
        <v>4169</v>
      </c>
      <c r="H7644" t="s">
        <v>3640</v>
      </c>
    </row>
    <row r="7645" spans="1:8" hidden="1" x14ac:dyDescent="0.25">
      <c r="A7645" t="s">
        <v>6808</v>
      </c>
      <c r="B7645" t="s">
        <v>6809</v>
      </c>
      <c r="C7645">
        <v>712</v>
      </c>
      <c r="D7645" t="s">
        <v>3630</v>
      </c>
      <c r="E7645">
        <v>546</v>
      </c>
      <c r="F7645">
        <v>705</v>
      </c>
      <c r="G7645">
        <v>5833</v>
      </c>
      <c r="H7645" t="s">
        <v>3631</v>
      </c>
    </row>
    <row r="7646" spans="1:8" x14ac:dyDescent="0.25">
      <c r="A7646" t="s">
        <v>6808</v>
      </c>
      <c r="B7646" t="s">
        <v>6809</v>
      </c>
      <c r="C7646">
        <v>712</v>
      </c>
      <c r="D7646" t="s">
        <v>3632</v>
      </c>
      <c r="E7646">
        <v>350</v>
      </c>
      <c r="F7646">
        <v>446</v>
      </c>
      <c r="G7646">
        <v>6199</v>
      </c>
      <c r="H7646" t="s">
        <v>3633</v>
      </c>
    </row>
    <row r="7647" spans="1:8" hidden="1" x14ac:dyDescent="0.25">
      <c r="A7647" t="s">
        <v>6810</v>
      </c>
      <c r="B7647" t="s">
        <v>6811</v>
      </c>
      <c r="C7647">
        <v>758</v>
      </c>
      <c r="D7647" t="s">
        <v>3630</v>
      </c>
      <c r="E7647">
        <v>486</v>
      </c>
      <c r="F7647">
        <v>650</v>
      </c>
      <c r="G7647">
        <v>5833</v>
      </c>
      <c r="H7647" t="s">
        <v>3631</v>
      </c>
    </row>
    <row r="7648" spans="1:8" x14ac:dyDescent="0.25">
      <c r="A7648" t="s">
        <v>6810</v>
      </c>
      <c r="B7648" t="s">
        <v>6811</v>
      </c>
      <c r="C7648">
        <v>758</v>
      </c>
      <c r="D7648" t="s">
        <v>3632</v>
      </c>
      <c r="E7648">
        <v>129</v>
      </c>
      <c r="F7648">
        <v>189</v>
      </c>
      <c r="G7648">
        <v>6199</v>
      </c>
      <c r="H7648" t="s">
        <v>3633</v>
      </c>
    </row>
    <row r="7649" spans="1:8" x14ac:dyDescent="0.25">
      <c r="A7649" t="s">
        <v>6810</v>
      </c>
      <c r="B7649" t="s">
        <v>6811</v>
      </c>
      <c r="C7649">
        <v>758</v>
      </c>
      <c r="D7649" t="s">
        <v>3632</v>
      </c>
      <c r="E7649">
        <v>192</v>
      </c>
      <c r="F7649">
        <v>262</v>
      </c>
      <c r="G7649">
        <v>6199</v>
      </c>
      <c r="H7649" t="s">
        <v>3633</v>
      </c>
    </row>
    <row r="7650" spans="1:8" x14ac:dyDescent="0.25">
      <c r="A7650" t="s">
        <v>6810</v>
      </c>
      <c r="B7650" t="s">
        <v>6811</v>
      </c>
      <c r="C7650">
        <v>758</v>
      </c>
      <c r="D7650" t="s">
        <v>3632</v>
      </c>
      <c r="E7650">
        <v>267</v>
      </c>
      <c r="F7650">
        <v>394</v>
      </c>
      <c r="G7650">
        <v>6199</v>
      </c>
      <c r="H7650" t="s">
        <v>3633</v>
      </c>
    </row>
    <row r="7651" spans="1:8" hidden="1" x14ac:dyDescent="0.25">
      <c r="A7651" t="s">
        <v>6812</v>
      </c>
      <c r="B7651" t="s">
        <v>6813</v>
      </c>
      <c r="C7651">
        <v>721</v>
      </c>
      <c r="D7651" t="s">
        <v>3657</v>
      </c>
      <c r="E7651">
        <v>33</v>
      </c>
      <c r="F7651">
        <v>124</v>
      </c>
      <c r="G7651">
        <v>2653</v>
      </c>
      <c r="H7651" t="s">
        <v>3658</v>
      </c>
    </row>
    <row r="7652" spans="1:8" hidden="1" x14ac:dyDescent="0.25">
      <c r="A7652" t="s">
        <v>6812</v>
      </c>
      <c r="B7652" t="s">
        <v>6813</v>
      </c>
      <c r="C7652">
        <v>721</v>
      </c>
      <c r="D7652" t="s">
        <v>3639</v>
      </c>
      <c r="E7652">
        <v>286</v>
      </c>
      <c r="F7652">
        <v>334</v>
      </c>
      <c r="G7652">
        <v>4169</v>
      </c>
      <c r="H7652" t="s">
        <v>3640</v>
      </c>
    </row>
    <row r="7653" spans="1:8" hidden="1" x14ac:dyDescent="0.25">
      <c r="A7653" t="s">
        <v>6812</v>
      </c>
      <c r="B7653" t="s">
        <v>6813</v>
      </c>
      <c r="C7653">
        <v>721</v>
      </c>
      <c r="D7653" t="s">
        <v>3630</v>
      </c>
      <c r="E7653">
        <v>555</v>
      </c>
      <c r="F7653">
        <v>714</v>
      </c>
      <c r="G7653">
        <v>5833</v>
      </c>
      <c r="H7653" t="s">
        <v>3631</v>
      </c>
    </row>
    <row r="7654" spans="1:8" x14ac:dyDescent="0.25">
      <c r="A7654" t="s">
        <v>6812</v>
      </c>
      <c r="B7654" t="s">
        <v>6813</v>
      </c>
      <c r="C7654">
        <v>721</v>
      </c>
      <c r="D7654" t="s">
        <v>3632</v>
      </c>
      <c r="E7654">
        <v>359</v>
      </c>
      <c r="F7654">
        <v>455</v>
      </c>
      <c r="G7654">
        <v>6199</v>
      </c>
      <c r="H7654" t="s">
        <v>3633</v>
      </c>
    </row>
    <row r="7655" spans="1:8" hidden="1" x14ac:dyDescent="0.25">
      <c r="A7655" t="s">
        <v>6814</v>
      </c>
      <c r="B7655" t="s">
        <v>6815</v>
      </c>
      <c r="C7655">
        <v>758</v>
      </c>
      <c r="D7655" t="s">
        <v>3630</v>
      </c>
      <c r="E7655">
        <v>486</v>
      </c>
      <c r="F7655">
        <v>650</v>
      </c>
      <c r="G7655">
        <v>5833</v>
      </c>
      <c r="H7655" t="s">
        <v>3631</v>
      </c>
    </row>
    <row r="7656" spans="1:8" x14ac:dyDescent="0.25">
      <c r="A7656" t="s">
        <v>6814</v>
      </c>
      <c r="B7656" t="s">
        <v>6815</v>
      </c>
      <c r="C7656">
        <v>758</v>
      </c>
      <c r="D7656" t="s">
        <v>3632</v>
      </c>
      <c r="E7656">
        <v>129</v>
      </c>
      <c r="F7656">
        <v>189</v>
      </c>
      <c r="G7656">
        <v>6199</v>
      </c>
      <c r="H7656" t="s">
        <v>3633</v>
      </c>
    </row>
    <row r="7657" spans="1:8" x14ac:dyDescent="0.25">
      <c r="A7657" t="s">
        <v>6814</v>
      </c>
      <c r="B7657" t="s">
        <v>6815</v>
      </c>
      <c r="C7657">
        <v>758</v>
      </c>
      <c r="D7657" t="s">
        <v>3632</v>
      </c>
      <c r="E7657">
        <v>192</v>
      </c>
      <c r="F7657">
        <v>262</v>
      </c>
      <c r="G7657">
        <v>6199</v>
      </c>
      <c r="H7657" t="s">
        <v>3633</v>
      </c>
    </row>
    <row r="7658" spans="1:8" x14ac:dyDescent="0.25">
      <c r="A7658" t="s">
        <v>6814</v>
      </c>
      <c r="B7658" t="s">
        <v>6815</v>
      </c>
      <c r="C7658">
        <v>758</v>
      </c>
      <c r="D7658" t="s">
        <v>3632</v>
      </c>
      <c r="E7658">
        <v>267</v>
      </c>
      <c r="F7658">
        <v>394</v>
      </c>
      <c r="G7658">
        <v>6199</v>
      </c>
      <c r="H7658" t="s">
        <v>3633</v>
      </c>
    </row>
    <row r="7659" spans="1:8" hidden="1" x14ac:dyDescent="0.25">
      <c r="A7659" t="s">
        <v>950</v>
      </c>
      <c r="B7659" t="s">
        <v>2249</v>
      </c>
      <c r="C7659">
        <v>273</v>
      </c>
      <c r="D7659" t="s">
        <v>3630</v>
      </c>
      <c r="E7659">
        <v>131</v>
      </c>
      <c r="F7659">
        <v>252</v>
      </c>
      <c r="G7659">
        <v>5833</v>
      </c>
      <c r="H7659" t="s">
        <v>3631</v>
      </c>
    </row>
    <row r="7660" spans="1:8" x14ac:dyDescent="0.25">
      <c r="A7660" t="s">
        <v>950</v>
      </c>
      <c r="B7660" t="s">
        <v>2249</v>
      </c>
      <c r="C7660">
        <v>273</v>
      </c>
      <c r="D7660" t="s">
        <v>3632</v>
      </c>
      <c r="E7660">
        <v>26</v>
      </c>
      <c r="F7660">
        <v>85</v>
      </c>
      <c r="G7660">
        <v>6199</v>
      </c>
      <c r="H7660" t="s">
        <v>3633</v>
      </c>
    </row>
    <row r="7661" spans="1:8" hidden="1" x14ac:dyDescent="0.25">
      <c r="A7661" t="s">
        <v>951</v>
      </c>
      <c r="B7661" t="s">
        <v>2250</v>
      </c>
      <c r="C7661">
        <v>600</v>
      </c>
      <c r="D7661" t="s">
        <v>3709</v>
      </c>
      <c r="E7661">
        <v>20</v>
      </c>
      <c r="F7661">
        <v>86</v>
      </c>
      <c r="G7661">
        <v>88</v>
      </c>
    </row>
    <row r="7662" spans="1:8" hidden="1" x14ac:dyDescent="0.25">
      <c r="A7662" t="s">
        <v>951</v>
      </c>
      <c r="B7662" t="s">
        <v>2250</v>
      </c>
      <c r="C7662">
        <v>600</v>
      </c>
      <c r="D7662" t="s">
        <v>3630</v>
      </c>
      <c r="E7662">
        <v>345</v>
      </c>
      <c r="F7662">
        <v>505</v>
      </c>
      <c r="G7662">
        <v>5833</v>
      </c>
      <c r="H7662" t="s">
        <v>3631</v>
      </c>
    </row>
    <row r="7663" spans="1:8" x14ac:dyDescent="0.25">
      <c r="A7663" t="s">
        <v>951</v>
      </c>
      <c r="B7663" t="s">
        <v>2250</v>
      </c>
      <c r="C7663">
        <v>600</v>
      </c>
      <c r="D7663" t="s">
        <v>3632</v>
      </c>
      <c r="E7663">
        <v>178</v>
      </c>
      <c r="F7663">
        <v>273</v>
      </c>
      <c r="G7663">
        <v>6199</v>
      </c>
      <c r="H7663" t="s">
        <v>3633</v>
      </c>
    </row>
    <row r="7664" spans="1:8" hidden="1" x14ac:dyDescent="0.25">
      <c r="A7664" t="s">
        <v>6816</v>
      </c>
      <c r="B7664" t="s">
        <v>6817</v>
      </c>
      <c r="C7664">
        <v>714</v>
      </c>
      <c r="D7664" t="s">
        <v>3657</v>
      </c>
      <c r="E7664">
        <v>30</v>
      </c>
      <c r="F7664">
        <v>123</v>
      </c>
      <c r="G7664">
        <v>2653</v>
      </c>
      <c r="H7664" t="s">
        <v>3658</v>
      </c>
    </row>
    <row r="7665" spans="1:8" hidden="1" x14ac:dyDescent="0.25">
      <c r="A7665" t="s">
        <v>6816</v>
      </c>
      <c r="B7665" t="s">
        <v>6817</v>
      </c>
      <c r="C7665">
        <v>714</v>
      </c>
      <c r="D7665" t="s">
        <v>3639</v>
      </c>
      <c r="E7665">
        <v>306</v>
      </c>
      <c r="F7665">
        <v>354</v>
      </c>
      <c r="G7665">
        <v>4169</v>
      </c>
      <c r="H7665" t="s">
        <v>3640</v>
      </c>
    </row>
    <row r="7666" spans="1:8" hidden="1" x14ac:dyDescent="0.25">
      <c r="A7666" t="s">
        <v>6816</v>
      </c>
      <c r="B7666" t="s">
        <v>6817</v>
      </c>
      <c r="C7666">
        <v>714</v>
      </c>
      <c r="D7666" t="s">
        <v>3630</v>
      </c>
      <c r="E7666">
        <v>549</v>
      </c>
      <c r="F7666">
        <v>706</v>
      </c>
      <c r="G7666">
        <v>5833</v>
      </c>
      <c r="H7666" t="s">
        <v>3631</v>
      </c>
    </row>
    <row r="7667" spans="1:8" x14ac:dyDescent="0.25">
      <c r="A7667" t="s">
        <v>6816</v>
      </c>
      <c r="B7667" t="s">
        <v>6817</v>
      </c>
      <c r="C7667">
        <v>714</v>
      </c>
      <c r="D7667" t="s">
        <v>3632</v>
      </c>
      <c r="E7667">
        <v>379</v>
      </c>
      <c r="F7667">
        <v>449</v>
      </c>
      <c r="G7667">
        <v>6199</v>
      </c>
      <c r="H7667" t="s">
        <v>3633</v>
      </c>
    </row>
    <row r="7668" spans="1:8" hidden="1" x14ac:dyDescent="0.25">
      <c r="A7668" t="s">
        <v>6818</v>
      </c>
      <c r="B7668" t="s">
        <v>6819</v>
      </c>
      <c r="C7668">
        <v>658</v>
      </c>
      <c r="D7668" t="s">
        <v>3824</v>
      </c>
      <c r="E7668">
        <v>1</v>
      </c>
      <c r="F7668">
        <v>99</v>
      </c>
      <c r="G7668">
        <v>55</v>
      </c>
    </row>
    <row r="7669" spans="1:8" hidden="1" x14ac:dyDescent="0.25">
      <c r="A7669" t="s">
        <v>6818</v>
      </c>
      <c r="B7669" t="s">
        <v>6819</v>
      </c>
      <c r="C7669">
        <v>658</v>
      </c>
      <c r="D7669" t="s">
        <v>3630</v>
      </c>
      <c r="E7669">
        <v>438</v>
      </c>
      <c r="F7669">
        <v>605</v>
      </c>
      <c r="G7669">
        <v>5833</v>
      </c>
      <c r="H7669" t="s">
        <v>3631</v>
      </c>
    </row>
    <row r="7670" spans="1:8" x14ac:dyDescent="0.25">
      <c r="A7670" t="s">
        <v>6818</v>
      </c>
      <c r="B7670" t="s">
        <v>6819</v>
      </c>
      <c r="C7670">
        <v>658</v>
      </c>
      <c r="D7670" t="s">
        <v>3632</v>
      </c>
      <c r="E7670">
        <v>146</v>
      </c>
      <c r="F7670">
        <v>207</v>
      </c>
      <c r="G7670">
        <v>6199</v>
      </c>
      <c r="H7670" t="s">
        <v>3633</v>
      </c>
    </row>
    <row r="7671" spans="1:8" x14ac:dyDescent="0.25">
      <c r="A7671" t="s">
        <v>6818</v>
      </c>
      <c r="B7671" t="s">
        <v>6819</v>
      </c>
      <c r="C7671">
        <v>658</v>
      </c>
      <c r="D7671" t="s">
        <v>3632</v>
      </c>
      <c r="E7671">
        <v>209</v>
      </c>
      <c r="F7671">
        <v>277</v>
      </c>
      <c r="G7671">
        <v>6199</v>
      </c>
      <c r="H7671" t="s">
        <v>3633</v>
      </c>
    </row>
    <row r="7672" spans="1:8" x14ac:dyDescent="0.25">
      <c r="A7672" t="s">
        <v>6818</v>
      </c>
      <c r="B7672" t="s">
        <v>6819</v>
      </c>
      <c r="C7672">
        <v>658</v>
      </c>
      <c r="D7672" t="s">
        <v>3632</v>
      </c>
      <c r="E7672">
        <v>281</v>
      </c>
      <c r="F7672">
        <v>360</v>
      </c>
      <c r="G7672">
        <v>6199</v>
      </c>
      <c r="H7672" t="s">
        <v>3633</v>
      </c>
    </row>
    <row r="7673" spans="1:8" hidden="1" x14ac:dyDescent="0.25">
      <c r="A7673" t="s">
        <v>6820</v>
      </c>
      <c r="B7673" t="s">
        <v>6821</v>
      </c>
      <c r="C7673">
        <v>776</v>
      </c>
      <c r="D7673" t="s">
        <v>3824</v>
      </c>
      <c r="E7673">
        <v>41</v>
      </c>
      <c r="F7673">
        <v>92</v>
      </c>
      <c r="G7673">
        <v>55</v>
      </c>
    </row>
    <row r="7674" spans="1:8" hidden="1" x14ac:dyDescent="0.25">
      <c r="A7674" t="s">
        <v>6820</v>
      </c>
      <c r="B7674" t="s">
        <v>6821</v>
      </c>
      <c r="C7674">
        <v>776</v>
      </c>
      <c r="D7674" t="s">
        <v>3630</v>
      </c>
      <c r="E7674">
        <v>429</v>
      </c>
      <c r="F7674">
        <v>597</v>
      </c>
      <c r="G7674">
        <v>5833</v>
      </c>
      <c r="H7674" t="s">
        <v>3631</v>
      </c>
    </row>
    <row r="7675" spans="1:8" x14ac:dyDescent="0.25">
      <c r="A7675" t="s">
        <v>6820</v>
      </c>
      <c r="B7675" t="s">
        <v>6821</v>
      </c>
      <c r="C7675">
        <v>776</v>
      </c>
      <c r="D7675" t="s">
        <v>3632</v>
      </c>
      <c r="E7675">
        <v>141</v>
      </c>
      <c r="F7675">
        <v>202</v>
      </c>
      <c r="G7675">
        <v>6199</v>
      </c>
      <c r="H7675" t="s">
        <v>3633</v>
      </c>
    </row>
    <row r="7676" spans="1:8" x14ac:dyDescent="0.25">
      <c r="A7676" t="s">
        <v>6820</v>
      </c>
      <c r="B7676" t="s">
        <v>6821</v>
      </c>
      <c r="C7676">
        <v>776</v>
      </c>
      <c r="D7676" t="s">
        <v>3632</v>
      </c>
      <c r="E7676">
        <v>204</v>
      </c>
      <c r="F7676">
        <v>272</v>
      </c>
      <c r="G7676">
        <v>6199</v>
      </c>
      <c r="H7676" t="s">
        <v>3633</v>
      </c>
    </row>
    <row r="7677" spans="1:8" x14ac:dyDescent="0.25">
      <c r="A7677" t="s">
        <v>6820</v>
      </c>
      <c r="B7677" t="s">
        <v>6821</v>
      </c>
      <c r="C7677">
        <v>776</v>
      </c>
      <c r="D7677" t="s">
        <v>3632</v>
      </c>
      <c r="E7677">
        <v>276</v>
      </c>
      <c r="F7677">
        <v>352</v>
      </c>
      <c r="G7677">
        <v>6199</v>
      </c>
      <c r="H7677" t="s">
        <v>3633</v>
      </c>
    </row>
    <row r="7678" spans="1:8" hidden="1" x14ac:dyDescent="0.25">
      <c r="A7678" t="s">
        <v>6822</v>
      </c>
      <c r="B7678" t="s">
        <v>6823</v>
      </c>
      <c r="C7678">
        <v>763</v>
      </c>
      <c r="D7678" t="s">
        <v>3630</v>
      </c>
      <c r="E7678">
        <v>530</v>
      </c>
      <c r="F7678">
        <v>696</v>
      </c>
      <c r="G7678">
        <v>5833</v>
      </c>
      <c r="H7678" t="s">
        <v>3631</v>
      </c>
    </row>
    <row r="7679" spans="1:8" x14ac:dyDescent="0.25">
      <c r="A7679" t="s">
        <v>6822</v>
      </c>
      <c r="B7679" t="s">
        <v>6823</v>
      </c>
      <c r="C7679">
        <v>763</v>
      </c>
      <c r="D7679" t="s">
        <v>3632</v>
      </c>
      <c r="E7679">
        <v>163</v>
      </c>
      <c r="F7679">
        <v>224</v>
      </c>
      <c r="G7679">
        <v>6199</v>
      </c>
      <c r="H7679" t="s">
        <v>3633</v>
      </c>
    </row>
    <row r="7680" spans="1:8" x14ac:dyDescent="0.25">
      <c r="A7680" t="s">
        <v>6822</v>
      </c>
      <c r="B7680" t="s">
        <v>6823</v>
      </c>
      <c r="C7680">
        <v>763</v>
      </c>
      <c r="D7680" t="s">
        <v>3632</v>
      </c>
      <c r="E7680">
        <v>226</v>
      </c>
      <c r="F7680">
        <v>298</v>
      </c>
      <c r="G7680">
        <v>6199</v>
      </c>
      <c r="H7680" t="s">
        <v>3633</v>
      </c>
    </row>
    <row r="7681" spans="1:8" x14ac:dyDescent="0.25">
      <c r="A7681" t="s">
        <v>6822</v>
      </c>
      <c r="B7681" t="s">
        <v>6823</v>
      </c>
      <c r="C7681">
        <v>763</v>
      </c>
      <c r="D7681" t="s">
        <v>3632</v>
      </c>
      <c r="E7681">
        <v>302</v>
      </c>
      <c r="F7681">
        <v>446</v>
      </c>
      <c r="G7681">
        <v>6199</v>
      </c>
      <c r="H7681" t="s">
        <v>3633</v>
      </c>
    </row>
    <row r="7682" spans="1:8" hidden="1" x14ac:dyDescent="0.25">
      <c r="A7682" t="s">
        <v>6824</v>
      </c>
      <c r="B7682" t="s">
        <v>6825</v>
      </c>
      <c r="C7682">
        <v>776</v>
      </c>
      <c r="D7682" t="s">
        <v>3824</v>
      </c>
      <c r="E7682">
        <v>41</v>
      </c>
      <c r="F7682">
        <v>92</v>
      </c>
      <c r="G7682">
        <v>55</v>
      </c>
    </row>
    <row r="7683" spans="1:8" hidden="1" x14ac:dyDescent="0.25">
      <c r="A7683" t="s">
        <v>6824</v>
      </c>
      <c r="B7683" t="s">
        <v>6825</v>
      </c>
      <c r="C7683">
        <v>776</v>
      </c>
      <c r="D7683" t="s">
        <v>3630</v>
      </c>
      <c r="E7683">
        <v>429</v>
      </c>
      <c r="F7683">
        <v>597</v>
      </c>
      <c r="G7683">
        <v>5833</v>
      </c>
      <c r="H7683" t="s">
        <v>3631</v>
      </c>
    </row>
    <row r="7684" spans="1:8" x14ac:dyDescent="0.25">
      <c r="A7684" t="s">
        <v>6824</v>
      </c>
      <c r="B7684" t="s">
        <v>6825</v>
      </c>
      <c r="C7684">
        <v>776</v>
      </c>
      <c r="D7684" t="s">
        <v>3632</v>
      </c>
      <c r="E7684">
        <v>141</v>
      </c>
      <c r="F7684">
        <v>202</v>
      </c>
      <c r="G7684">
        <v>6199</v>
      </c>
      <c r="H7684" t="s">
        <v>3633</v>
      </c>
    </row>
    <row r="7685" spans="1:8" x14ac:dyDescent="0.25">
      <c r="A7685" t="s">
        <v>6824</v>
      </c>
      <c r="B7685" t="s">
        <v>6825</v>
      </c>
      <c r="C7685">
        <v>776</v>
      </c>
      <c r="D7685" t="s">
        <v>3632</v>
      </c>
      <c r="E7685">
        <v>204</v>
      </c>
      <c r="F7685">
        <v>272</v>
      </c>
      <c r="G7685">
        <v>6199</v>
      </c>
      <c r="H7685" t="s">
        <v>3633</v>
      </c>
    </row>
    <row r="7686" spans="1:8" x14ac:dyDescent="0.25">
      <c r="A7686" t="s">
        <v>6824</v>
      </c>
      <c r="B7686" t="s">
        <v>6825</v>
      </c>
      <c r="C7686">
        <v>776</v>
      </c>
      <c r="D7686" t="s">
        <v>3632</v>
      </c>
      <c r="E7686">
        <v>276</v>
      </c>
      <c r="F7686">
        <v>352</v>
      </c>
      <c r="G7686">
        <v>6199</v>
      </c>
      <c r="H7686" t="s">
        <v>3633</v>
      </c>
    </row>
    <row r="7687" spans="1:8" hidden="1" x14ac:dyDescent="0.25">
      <c r="A7687" t="s">
        <v>952</v>
      </c>
      <c r="B7687" t="s">
        <v>2251</v>
      </c>
      <c r="C7687">
        <v>273</v>
      </c>
      <c r="D7687" t="s">
        <v>3630</v>
      </c>
      <c r="E7687">
        <v>131</v>
      </c>
      <c r="F7687">
        <v>252</v>
      </c>
      <c r="G7687">
        <v>5833</v>
      </c>
      <c r="H7687" t="s">
        <v>3631</v>
      </c>
    </row>
    <row r="7688" spans="1:8" x14ac:dyDescent="0.25">
      <c r="A7688" t="s">
        <v>952</v>
      </c>
      <c r="B7688" t="s">
        <v>2251</v>
      </c>
      <c r="C7688">
        <v>273</v>
      </c>
      <c r="D7688" t="s">
        <v>3632</v>
      </c>
      <c r="E7688">
        <v>26</v>
      </c>
      <c r="F7688">
        <v>85</v>
      </c>
      <c r="G7688">
        <v>6199</v>
      </c>
      <c r="H7688" t="s">
        <v>3633</v>
      </c>
    </row>
    <row r="7689" spans="1:8" hidden="1" x14ac:dyDescent="0.25">
      <c r="A7689" t="s">
        <v>953</v>
      </c>
      <c r="B7689" t="s">
        <v>2252</v>
      </c>
      <c r="C7689">
        <v>600</v>
      </c>
      <c r="D7689" t="s">
        <v>3709</v>
      </c>
      <c r="E7689">
        <v>20</v>
      </c>
      <c r="F7689">
        <v>86</v>
      </c>
      <c r="G7689">
        <v>88</v>
      </c>
    </row>
    <row r="7690" spans="1:8" hidden="1" x14ac:dyDescent="0.25">
      <c r="A7690" t="s">
        <v>953</v>
      </c>
      <c r="B7690" t="s">
        <v>2252</v>
      </c>
      <c r="C7690">
        <v>600</v>
      </c>
      <c r="D7690" t="s">
        <v>3630</v>
      </c>
      <c r="E7690">
        <v>345</v>
      </c>
      <c r="F7690">
        <v>505</v>
      </c>
      <c r="G7690">
        <v>5833</v>
      </c>
      <c r="H7690" t="s">
        <v>3631</v>
      </c>
    </row>
    <row r="7691" spans="1:8" x14ac:dyDescent="0.25">
      <c r="A7691" t="s">
        <v>953</v>
      </c>
      <c r="B7691" t="s">
        <v>2252</v>
      </c>
      <c r="C7691">
        <v>600</v>
      </c>
      <c r="D7691" t="s">
        <v>3632</v>
      </c>
      <c r="E7691">
        <v>178</v>
      </c>
      <c r="F7691">
        <v>273</v>
      </c>
      <c r="G7691">
        <v>6199</v>
      </c>
      <c r="H7691" t="s">
        <v>3633</v>
      </c>
    </row>
    <row r="7692" spans="1:8" hidden="1" x14ac:dyDescent="0.25">
      <c r="A7692" t="s">
        <v>6826</v>
      </c>
      <c r="B7692" t="s">
        <v>6827</v>
      </c>
      <c r="C7692">
        <v>657</v>
      </c>
      <c r="D7692" t="s">
        <v>3824</v>
      </c>
      <c r="E7692">
        <v>1</v>
      </c>
      <c r="F7692">
        <v>99</v>
      </c>
      <c r="G7692">
        <v>55</v>
      </c>
    </row>
    <row r="7693" spans="1:8" hidden="1" x14ac:dyDescent="0.25">
      <c r="A7693" t="s">
        <v>6826</v>
      </c>
      <c r="B7693" t="s">
        <v>6827</v>
      </c>
      <c r="C7693">
        <v>657</v>
      </c>
      <c r="D7693" t="s">
        <v>3630</v>
      </c>
      <c r="E7693">
        <v>437</v>
      </c>
      <c r="F7693">
        <v>604</v>
      </c>
      <c r="G7693">
        <v>5833</v>
      </c>
      <c r="H7693" t="s">
        <v>3631</v>
      </c>
    </row>
    <row r="7694" spans="1:8" x14ac:dyDescent="0.25">
      <c r="A7694" t="s">
        <v>6826</v>
      </c>
      <c r="B7694" t="s">
        <v>6827</v>
      </c>
      <c r="C7694">
        <v>657</v>
      </c>
      <c r="D7694" t="s">
        <v>3632</v>
      </c>
      <c r="E7694">
        <v>146</v>
      </c>
      <c r="F7694">
        <v>207</v>
      </c>
      <c r="G7694">
        <v>6199</v>
      </c>
      <c r="H7694" t="s">
        <v>3633</v>
      </c>
    </row>
    <row r="7695" spans="1:8" x14ac:dyDescent="0.25">
      <c r="A7695" t="s">
        <v>6826</v>
      </c>
      <c r="B7695" t="s">
        <v>6827</v>
      </c>
      <c r="C7695">
        <v>657</v>
      </c>
      <c r="D7695" t="s">
        <v>3632</v>
      </c>
      <c r="E7695">
        <v>209</v>
      </c>
      <c r="F7695">
        <v>277</v>
      </c>
      <c r="G7695">
        <v>6199</v>
      </c>
      <c r="H7695" t="s">
        <v>3633</v>
      </c>
    </row>
    <row r="7696" spans="1:8" x14ac:dyDescent="0.25">
      <c r="A7696" t="s">
        <v>6826</v>
      </c>
      <c r="B7696" t="s">
        <v>6827</v>
      </c>
      <c r="C7696">
        <v>657</v>
      </c>
      <c r="D7696" t="s">
        <v>3632</v>
      </c>
      <c r="E7696">
        <v>281</v>
      </c>
      <c r="F7696">
        <v>360</v>
      </c>
      <c r="G7696">
        <v>6199</v>
      </c>
      <c r="H7696" t="s">
        <v>3633</v>
      </c>
    </row>
    <row r="7697" spans="1:8" hidden="1" x14ac:dyDescent="0.25">
      <c r="A7697" t="s">
        <v>6828</v>
      </c>
      <c r="B7697" t="s">
        <v>6829</v>
      </c>
      <c r="C7697">
        <v>714</v>
      </c>
      <c r="D7697" t="s">
        <v>3657</v>
      </c>
      <c r="E7697">
        <v>30</v>
      </c>
      <c r="F7697">
        <v>123</v>
      </c>
      <c r="G7697">
        <v>2653</v>
      </c>
      <c r="H7697" t="s">
        <v>3658</v>
      </c>
    </row>
    <row r="7698" spans="1:8" hidden="1" x14ac:dyDescent="0.25">
      <c r="A7698" t="s">
        <v>6828</v>
      </c>
      <c r="B7698" t="s">
        <v>6829</v>
      </c>
      <c r="C7698">
        <v>714</v>
      </c>
      <c r="D7698" t="s">
        <v>3639</v>
      </c>
      <c r="E7698">
        <v>306</v>
      </c>
      <c r="F7698">
        <v>354</v>
      </c>
      <c r="G7698">
        <v>4169</v>
      </c>
      <c r="H7698" t="s">
        <v>3640</v>
      </c>
    </row>
    <row r="7699" spans="1:8" hidden="1" x14ac:dyDescent="0.25">
      <c r="A7699" t="s">
        <v>6828</v>
      </c>
      <c r="B7699" t="s">
        <v>6829</v>
      </c>
      <c r="C7699">
        <v>714</v>
      </c>
      <c r="D7699" t="s">
        <v>3630</v>
      </c>
      <c r="E7699">
        <v>549</v>
      </c>
      <c r="F7699">
        <v>706</v>
      </c>
      <c r="G7699">
        <v>5833</v>
      </c>
      <c r="H7699" t="s">
        <v>3631</v>
      </c>
    </row>
    <row r="7700" spans="1:8" x14ac:dyDescent="0.25">
      <c r="A7700" t="s">
        <v>6828</v>
      </c>
      <c r="B7700" t="s">
        <v>6829</v>
      </c>
      <c r="C7700">
        <v>714</v>
      </c>
      <c r="D7700" t="s">
        <v>3632</v>
      </c>
      <c r="E7700">
        <v>379</v>
      </c>
      <c r="F7700">
        <v>449</v>
      </c>
      <c r="G7700">
        <v>6199</v>
      </c>
      <c r="H7700" t="s">
        <v>3633</v>
      </c>
    </row>
    <row r="7701" spans="1:8" hidden="1" x14ac:dyDescent="0.25">
      <c r="A7701" t="s">
        <v>6830</v>
      </c>
      <c r="B7701" t="s">
        <v>6831</v>
      </c>
      <c r="C7701">
        <v>757</v>
      </c>
      <c r="D7701" t="s">
        <v>3630</v>
      </c>
      <c r="E7701">
        <v>520</v>
      </c>
      <c r="F7701">
        <v>686</v>
      </c>
      <c r="G7701">
        <v>5833</v>
      </c>
      <c r="H7701" t="s">
        <v>3631</v>
      </c>
    </row>
    <row r="7702" spans="1:8" x14ac:dyDescent="0.25">
      <c r="A7702" t="s">
        <v>6830</v>
      </c>
      <c r="B7702" t="s">
        <v>6831</v>
      </c>
      <c r="C7702">
        <v>757</v>
      </c>
      <c r="D7702" t="s">
        <v>3632</v>
      </c>
      <c r="E7702">
        <v>153</v>
      </c>
      <c r="F7702">
        <v>214</v>
      </c>
      <c r="G7702">
        <v>6199</v>
      </c>
      <c r="H7702" t="s">
        <v>3633</v>
      </c>
    </row>
    <row r="7703" spans="1:8" x14ac:dyDescent="0.25">
      <c r="A7703" t="s">
        <v>6830</v>
      </c>
      <c r="B7703" t="s">
        <v>6831</v>
      </c>
      <c r="C7703">
        <v>757</v>
      </c>
      <c r="D7703" t="s">
        <v>3632</v>
      </c>
      <c r="E7703">
        <v>216</v>
      </c>
      <c r="F7703">
        <v>288</v>
      </c>
      <c r="G7703">
        <v>6199</v>
      </c>
      <c r="H7703" t="s">
        <v>3633</v>
      </c>
    </row>
    <row r="7704" spans="1:8" x14ac:dyDescent="0.25">
      <c r="A7704" t="s">
        <v>6830</v>
      </c>
      <c r="B7704" t="s">
        <v>6831</v>
      </c>
      <c r="C7704">
        <v>757</v>
      </c>
      <c r="D7704" t="s">
        <v>3632</v>
      </c>
      <c r="E7704">
        <v>292</v>
      </c>
      <c r="F7704">
        <v>436</v>
      </c>
      <c r="G7704">
        <v>6199</v>
      </c>
      <c r="H7704" t="s">
        <v>3633</v>
      </c>
    </row>
    <row r="7705" spans="1:8" hidden="1" x14ac:dyDescent="0.25">
      <c r="A7705" t="s">
        <v>954</v>
      </c>
      <c r="B7705" t="s">
        <v>2253</v>
      </c>
      <c r="C7705">
        <v>566</v>
      </c>
      <c r="D7705" t="s">
        <v>4430</v>
      </c>
      <c r="E7705">
        <v>1</v>
      </c>
      <c r="F7705">
        <v>59</v>
      </c>
      <c r="G7705">
        <v>37</v>
      </c>
    </row>
    <row r="7706" spans="1:8" hidden="1" x14ac:dyDescent="0.25">
      <c r="A7706" t="s">
        <v>954</v>
      </c>
      <c r="B7706" t="s">
        <v>2253</v>
      </c>
      <c r="C7706">
        <v>566</v>
      </c>
      <c r="D7706" t="s">
        <v>3630</v>
      </c>
      <c r="E7706">
        <v>358</v>
      </c>
      <c r="F7706">
        <v>521</v>
      </c>
      <c r="G7706">
        <v>5833</v>
      </c>
      <c r="H7706" t="s">
        <v>3631</v>
      </c>
    </row>
    <row r="7707" spans="1:8" x14ac:dyDescent="0.25">
      <c r="A7707" t="s">
        <v>954</v>
      </c>
      <c r="B7707" t="s">
        <v>2253</v>
      </c>
      <c r="C7707">
        <v>566</v>
      </c>
      <c r="D7707" t="s">
        <v>3632</v>
      </c>
      <c r="E7707">
        <v>183</v>
      </c>
      <c r="F7707">
        <v>300</v>
      </c>
      <c r="G7707">
        <v>6199</v>
      </c>
      <c r="H7707" t="s">
        <v>3633</v>
      </c>
    </row>
    <row r="7708" spans="1:8" hidden="1" x14ac:dyDescent="0.25">
      <c r="A7708" t="s">
        <v>6832</v>
      </c>
      <c r="B7708" t="s">
        <v>6833</v>
      </c>
      <c r="C7708">
        <v>386</v>
      </c>
      <c r="D7708" t="s">
        <v>3639</v>
      </c>
      <c r="E7708">
        <v>20</v>
      </c>
      <c r="F7708">
        <v>65</v>
      </c>
      <c r="G7708">
        <v>4169</v>
      </c>
      <c r="H7708" t="s">
        <v>3640</v>
      </c>
    </row>
    <row r="7709" spans="1:8" hidden="1" x14ac:dyDescent="0.25">
      <c r="A7709" t="s">
        <v>6832</v>
      </c>
      <c r="B7709" t="s">
        <v>6833</v>
      </c>
      <c r="C7709">
        <v>386</v>
      </c>
      <c r="D7709" t="s">
        <v>3630</v>
      </c>
      <c r="E7709">
        <v>224</v>
      </c>
      <c r="F7709">
        <v>384</v>
      </c>
      <c r="G7709">
        <v>5833</v>
      </c>
      <c r="H7709" t="s">
        <v>3631</v>
      </c>
    </row>
    <row r="7710" spans="1:8" x14ac:dyDescent="0.25">
      <c r="A7710" t="s">
        <v>6832</v>
      </c>
      <c r="B7710" t="s">
        <v>6833</v>
      </c>
      <c r="C7710">
        <v>386</v>
      </c>
      <c r="D7710" t="s">
        <v>3632</v>
      </c>
      <c r="E7710">
        <v>93</v>
      </c>
      <c r="F7710">
        <v>154</v>
      </c>
      <c r="G7710">
        <v>6199</v>
      </c>
      <c r="H7710" t="s">
        <v>3633</v>
      </c>
    </row>
    <row r="7711" spans="1:8" hidden="1" x14ac:dyDescent="0.25">
      <c r="A7711" t="s">
        <v>6834</v>
      </c>
      <c r="B7711" t="s">
        <v>6835</v>
      </c>
      <c r="C7711">
        <v>386</v>
      </c>
      <c r="D7711" t="s">
        <v>3639</v>
      </c>
      <c r="E7711">
        <v>20</v>
      </c>
      <c r="F7711">
        <v>65</v>
      </c>
      <c r="G7711">
        <v>4169</v>
      </c>
      <c r="H7711" t="s">
        <v>3640</v>
      </c>
    </row>
    <row r="7712" spans="1:8" hidden="1" x14ac:dyDescent="0.25">
      <c r="A7712" t="s">
        <v>6834</v>
      </c>
      <c r="B7712" t="s">
        <v>6835</v>
      </c>
      <c r="C7712">
        <v>386</v>
      </c>
      <c r="D7712" t="s">
        <v>3630</v>
      </c>
      <c r="E7712">
        <v>224</v>
      </c>
      <c r="F7712">
        <v>384</v>
      </c>
      <c r="G7712">
        <v>5833</v>
      </c>
      <c r="H7712" t="s">
        <v>3631</v>
      </c>
    </row>
    <row r="7713" spans="1:8" x14ac:dyDescent="0.25">
      <c r="A7713" t="s">
        <v>6834</v>
      </c>
      <c r="B7713" t="s">
        <v>6835</v>
      </c>
      <c r="C7713">
        <v>386</v>
      </c>
      <c r="D7713" t="s">
        <v>3632</v>
      </c>
      <c r="E7713">
        <v>93</v>
      </c>
      <c r="F7713">
        <v>154</v>
      </c>
      <c r="G7713">
        <v>6199</v>
      </c>
      <c r="H7713" t="s">
        <v>3633</v>
      </c>
    </row>
    <row r="7714" spans="1:8" hidden="1" x14ac:dyDescent="0.25">
      <c r="A7714" t="s">
        <v>6836</v>
      </c>
      <c r="B7714" t="s">
        <v>6837</v>
      </c>
      <c r="C7714">
        <v>386</v>
      </c>
      <c r="D7714" t="s">
        <v>3639</v>
      </c>
      <c r="E7714">
        <v>20</v>
      </c>
      <c r="F7714">
        <v>65</v>
      </c>
      <c r="G7714">
        <v>4169</v>
      </c>
      <c r="H7714" t="s">
        <v>3640</v>
      </c>
    </row>
    <row r="7715" spans="1:8" hidden="1" x14ac:dyDescent="0.25">
      <c r="A7715" t="s">
        <v>6836</v>
      </c>
      <c r="B7715" t="s">
        <v>6837</v>
      </c>
      <c r="C7715">
        <v>386</v>
      </c>
      <c r="D7715" t="s">
        <v>3630</v>
      </c>
      <c r="E7715">
        <v>224</v>
      </c>
      <c r="F7715">
        <v>384</v>
      </c>
      <c r="G7715">
        <v>5833</v>
      </c>
      <c r="H7715" t="s">
        <v>3631</v>
      </c>
    </row>
    <row r="7716" spans="1:8" x14ac:dyDescent="0.25">
      <c r="A7716" t="s">
        <v>6836</v>
      </c>
      <c r="B7716" t="s">
        <v>6837</v>
      </c>
      <c r="C7716">
        <v>386</v>
      </c>
      <c r="D7716" t="s">
        <v>3632</v>
      </c>
      <c r="E7716">
        <v>93</v>
      </c>
      <c r="F7716">
        <v>154</v>
      </c>
      <c r="G7716">
        <v>6199</v>
      </c>
      <c r="H7716" t="s">
        <v>3633</v>
      </c>
    </row>
    <row r="7717" spans="1:8" hidden="1" x14ac:dyDescent="0.25">
      <c r="A7717" t="s">
        <v>6838</v>
      </c>
      <c r="B7717" t="s">
        <v>6839</v>
      </c>
      <c r="C7717">
        <v>386</v>
      </c>
      <c r="D7717" t="s">
        <v>3639</v>
      </c>
      <c r="E7717">
        <v>20</v>
      </c>
      <c r="F7717">
        <v>65</v>
      </c>
      <c r="G7717">
        <v>4169</v>
      </c>
      <c r="H7717" t="s">
        <v>3640</v>
      </c>
    </row>
    <row r="7718" spans="1:8" hidden="1" x14ac:dyDescent="0.25">
      <c r="A7718" t="s">
        <v>6838</v>
      </c>
      <c r="B7718" t="s">
        <v>6839</v>
      </c>
      <c r="C7718">
        <v>386</v>
      </c>
      <c r="D7718" t="s">
        <v>3630</v>
      </c>
      <c r="E7718">
        <v>224</v>
      </c>
      <c r="F7718">
        <v>384</v>
      </c>
      <c r="G7718">
        <v>5833</v>
      </c>
      <c r="H7718" t="s">
        <v>3631</v>
      </c>
    </row>
    <row r="7719" spans="1:8" x14ac:dyDescent="0.25">
      <c r="A7719" t="s">
        <v>6838</v>
      </c>
      <c r="B7719" t="s">
        <v>6839</v>
      </c>
      <c r="C7719">
        <v>386</v>
      </c>
      <c r="D7719" t="s">
        <v>3632</v>
      </c>
      <c r="E7719">
        <v>93</v>
      </c>
      <c r="F7719">
        <v>154</v>
      </c>
      <c r="G7719">
        <v>6199</v>
      </c>
      <c r="H7719" t="s">
        <v>3633</v>
      </c>
    </row>
    <row r="7720" spans="1:8" hidden="1" x14ac:dyDescent="0.25">
      <c r="A7720" t="s">
        <v>955</v>
      </c>
      <c r="B7720" t="s">
        <v>2254</v>
      </c>
      <c r="C7720">
        <v>566</v>
      </c>
      <c r="D7720" t="s">
        <v>4430</v>
      </c>
      <c r="E7720">
        <v>1</v>
      </c>
      <c r="F7720">
        <v>59</v>
      </c>
      <c r="G7720">
        <v>37</v>
      </c>
    </row>
    <row r="7721" spans="1:8" hidden="1" x14ac:dyDescent="0.25">
      <c r="A7721" t="s">
        <v>955</v>
      </c>
      <c r="B7721" t="s">
        <v>2254</v>
      </c>
      <c r="C7721">
        <v>566</v>
      </c>
      <c r="D7721" t="s">
        <v>3630</v>
      </c>
      <c r="E7721">
        <v>358</v>
      </c>
      <c r="F7721">
        <v>521</v>
      </c>
      <c r="G7721">
        <v>5833</v>
      </c>
      <c r="H7721" t="s">
        <v>3631</v>
      </c>
    </row>
    <row r="7722" spans="1:8" x14ac:dyDescent="0.25">
      <c r="A7722" t="s">
        <v>955</v>
      </c>
      <c r="B7722" t="s">
        <v>2254</v>
      </c>
      <c r="C7722">
        <v>566</v>
      </c>
      <c r="D7722" t="s">
        <v>3632</v>
      </c>
      <c r="E7722">
        <v>183</v>
      </c>
      <c r="F7722">
        <v>300</v>
      </c>
      <c r="G7722">
        <v>6199</v>
      </c>
      <c r="H7722" t="s">
        <v>3633</v>
      </c>
    </row>
    <row r="7723" spans="1:8" hidden="1" x14ac:dyDescent="0.25">
      <c r="A7723" t="s">
        <v>956</v>
      </c>
      <c r="B7723" t="s">
        <v>2255</v>
      </c>
      <c r="C7723">
        <v>566</v>
      </c>
      <c r="D7723" t="s">
        <v>4430</v>
      </c>
      <c r="E7723">
        <v>1</v>
      </c>
      <c r="F7723">
        <v>59</v>
      </c>
      <c r="G7723">
        <v>37</v>
      </c>
    </row>
    <row r="7724" spans="1:8" hidden="1" x14ac:dyDescent="0.25">
      <c r="A7724" t="s">
        <v>956</v>
      </c>
      <c r="B7724" t="s">
        <v>2255</v>
      </c>
      <c r="C7724">
        <v>566</v>
      </c>
      <c r="D7724" t="s">
        <v>3630</v>
      </c>
      <c r="E7724">
        <v>358</v>
      </c>
      <c r="F7724">
        <v>521</v>
      </c>
      <c r="G7724">
        <v>5833</v>
      </c>
      <c r="H7724" t="s">
        <v>3631</v>
      </c>
    </row>
    <row r="7725" spans="1:8" x14ac:dyDescent="0.25">
      <c r="A7725" t="s">
        <v>956</v>
      </c>
      <c r="B7725" t="s">
        <v>2255</v>
      </c>
      <c r="C7725">
        <v>566</v>
      </c>
      <c r="D7725" t="s">
        <v>3632</v>
      </c>
      <c r="E7725">
        <v>183</v>
      </c>
      <c r="F7725">
        <v>300</v>
      </c>
      <c r="G7725">
        <v>6199</v>
      </c>
      <c r="H7725" t="s">
        <v>3633</v>
      </c>
    </row>
    <row r="7726" spans="1:8" hidden="1" x14ac:dyDescent="0.25">
      <c r="A7726" t="s">
        <v>6840</v>
      </c>
      <c r="B7726" t="s">
        <v>6841</v>
      </c>
      <c r="C7726">
        <v>386</v>
      </c>
      <c r="D7726" t="s">
        <v>3639</v>
      </c>
      <c r="E7726">
        <v>20</v>
      </c>
      <c r="F7726">
        <v>65</v>
      </c>
      <c r="G7726">
        <v>4169</v>
      </c>
      <c r="H7726" t="s">
        <v>3640</v>
      </c>
    </row>
    <row r="7727" spans="1:8" hidden="1" x14ac:dyDescent="0.25">
      <c r="A7727" t="s">
        <v>6840</v>
      </c>
      <c r="B7727" t="s">
        <v>6841</v>
      </c>
      <c r="C7727">
        <v>386</v>
      </c>
      <c r="D7727" t="s">
        <v>3630</v>
      </c>
      <c r="E7727">
        <v>224</v>
      </c>
      <c r="F7727">
        <v>384</v>
      </c>
      <c r="G7727">
        <v>5833</v>
      </c>
      <c r="H7727" t="s">
        <v>3631</v>
      </c>
    </row>
    <row r="7728" spans="1:8" x14ac:dyDescent="0.25">
      <c r="A7728" t="s">
        <v>6840</v>
      </c>
      <c r="B7728" t="s">
        <v>6841</v>
      </c>
      <c r="C7728">
        <v>386</v>
      </c>
      <c r="D7728" t="s">
        <v>3632</v>
      </c>
      <c r="E7728">
        <v>93</v>
      </c>
      <c r="F7728">
        <v>154</v>
      </c>
      <c r="G7728">
        <v>6199</v>
      </c>
      <c r="H7728" t="s">
        <v>3633</v>
      </c>
    </row>
    <row r="7729" spans="1:8" hidden="1" x14ac:dyDescent="0.25">
      <c r="A7729" t="s">
        <v>957</v>
      </c>
      <c r="B7729" t="s">
        <v>2256</v>
      </c>
      <c r="C7729">
        <v>422</v>
      </c>
      <c r="D7729" t="s">
        <v>4430</v>
      </c>
      <c r="E7729">
        <v>1</v>
      </c>
      <c r="F7729">
        <v>59</v>
      </c>
      <c r="G7729">
        <v>37</v>
      </c>
    </row>
    <row r="7730" spans="1:8" hidden="1" x14ac:dyDescent="0.25">
      <c r="A7730" t="s">
        <v>957</v>
      </c>
      <c r="B7730" t="s">
        <v>2256</v>
      </c>
      <c r="C7730">
        <v>422</v>
      </c>
      <c r="D7730" t="s">
        <v>3630</v>
      </c>
      <c r="E7730">
        <v>358</v>
      </c>
      <c r="F7730">
        <v>421</v>
      </c>
      <c r="G7730">
        <v>5833</v>
      </c>
      <c r="H7730" t="s">
        <v>3631</v>
      </c>
    </row>
    <row r="7731" spans="1:8" x14ac:dyDescent="0.25">
      <c r="A7731" t="s">
        <v>957</v>
      </c>
      <c r="B7731" t="s">
        <v>2256</v>
      </c>
      <c r="C7731">
        <v>422</v>
      </c>
      <c r="D7731" t="s">
        <v>3632</v>
      </c>
      <c r="E7731">
        <v>183</v>
      </c>
      <c r="F7731">
        <v>300</v>
      </c>
      <c r="G7731">
        <v>6199</v>
      </c>
      <c r="H7731" t="s">
        <v>3633</v>
      </c>
    </row>
    <row r="7732" spans="1:8" hidden="1" x14ac:dyDescent="0.25">
      <c r="A7732" t="s">
        <v>6842</v>
      </c>
      <c r="B7732" t="s">
        <v>6843</v>
      </c>
      <c r="C7732">
        <v>412</v>
      </c>
      <c r="D7732" t="s">
        <v>3639</v>
      </c>
      <c r="E7732">
        <v>46</v>
      </c>
      <c r="F7732">
        <v>91</v>
      </c>
      <c r="G7732">
        <v>4169</v>
      </c>
      <c r="H7732" t="s">
        <v>3640</v>
      </c>
    </row>
    <row r="7733" spans="1:8" hidden="1" x14ac:dyDescent="0.25">
      <c r="A7733" t="s">
        <v>6842</v>
      </c>
      <c r="B7733" t="s">
        <v>6843</v>
      </c>
      <c r="C7733">
        <v>412</v>
      </c>
      <c r="D7733" t="s">
        <v>3630</v>
      </c>
      <c r="E7733">
        <v>250</v>
      </c>
      <c r="F7733">
        <v>410</v>
      </c>
      <c r="G7733">
        <v>5833</v>
      </c>
      <c r="H7733" t="s">
        <v>3631</v>
      </c>
    </row>
    <row r="7734" spans="1:8" x14ac:dyDescent="0.25">
      <c r="A7734" t="s">
        <v>6842</v>
      </c>
      <c r="B7734" t="s">
        <v>6843</v>
      </c>
      <c r="C7734">
        <v>412</v>
      </c>
      <c r="D7734" t="s">
        <v>3632</v>
      </c>
      <c r="E7734">
        <v>119</v>
      </c>
      <c r="F7734">
        <v>180</v>
      </c>
      <c r="G7734">
        <v>6199</v>
      </c>
      <c r="H7734" t="s">
        <v>3633</v>
      </c>
    </row>
    <row r="7735" spans="1:8" hidden="1" x14ac:dyDescent="0.25">
      <c r="A7735" t="s">
        <v>6844</v>
      </c>
      <c r="B7735" t="s">
        <v>6845</v>
      </c>
      <c r="C7735">
        <v>386</v>
      </c>
      <c r="D7735" t="s">
        <v>3639</v>
      </c>
      <c r="E7735">
        <v>20</v>
      </c>
      <c r="F7735">
        <v>65</v>
      </c>
      <c r="G7735">
        <v>4169</v>
      </c>
      <c r="H7735" t="s">
        <v>3640</v>
      </c>
    </row>
    <row r="7736" spans="1:8" hidden="1" x14ac:dyDescent="0.25">
      <c r="A7736" t="s">
        <v>6844</v>
      </c>
      <c r="B7736" t="s">
        <v>6845</v>
      </c>
      <c r="C7736">
        <v>386</v>
      </c>
      <c r="D7736" t="s">
        <v>3630</v>
      </c>
      <c r="E7736">
        <v>224</v>
      </c>
      <c r="F7736">
        <v>384</v>
      </c>
      <c r="G7736">
        <v>5833</v>
      </c>
      <c r="H7736" t="s">
        <v>3631</v>
      </c>
    </row>
    <row r="7737" spans="1:8" x14ac:dyDescent="0.25">
      <c r="A7737" t="s">
        <v>6844</v>
      </c>
      <c r="B7737" t="s">
        <v>6845</v>
      </c>
      <c r="C7737">
        <v>386</v>
      </c>
      <c r="D7737" t="s">
        <v>3632</v>
      </c>
      <c r="E7737">
        <v>93</v>
      </c>
      <c r="F7737">
        <v>154</v>
      </c>
      <c r="G7737">
        <v>6199</v>
      </c>
      <c r="H7737" t="s">
        <v>3633</v>
      </c>
    </row>
    <row r="7738" spans="1:8" hidden="1" x14ac:dyDescent="0.25">
      <c r="A7738" t="s">
        <v>6846</v>
      </c>
      <c r="B7738" t="s">
        <v>6847</v>
      </c>
      <c r="C7738">
        <v>171</v>
      </c>
      <c r="D7738" t="s">
        <v>3639</v>
      </c>
      <c r="E7738">
        <v>20</v>
      </c>
      <c r="F7738">
        <v>65</v>
      </c>
      <c r="G7738">
        <v>4169</v>
      </c>
      <c r="H7738" t="s">
        <v>3640</v>
      </c>
    </row>
    <row r="7739" spans="1:8" x14ac:dyDescent="0.25">
      <c r="A7739" t="s">
        <v>6846</v>
      </c>
      <c r="B7739" t="s">
        <v>6847</v>
      </c>
      <c r="C7739">
        <v>171</v>
      </c>
      <c r="D7739" t="s">
        <v>3632</v>
      </c>
      <c r="E7739">
        <v>93</v>
      </c>
      <c r="F7739">
        <v>154</v>
      </c>
      <c r="G7739">
        <v>6199</v>
      </c>
      <c r="H7739" t="s">
        <v>3633</v>
      </c>
    </row>
    <row r="7740" spans="1:8" hidden="1" x14ac:dyDescent="0.25">
      <c r="A7740" t="s">
        <v>6848</v>
      </c>
      <c r="B7740" t="s">
        <v>6849</v>
      </c>
      <c r="C7740">
        <v>386</v>
      </c>
      <c r="D7740" t="s">
        <v>3639</v>
      </c>
      <c r="E7740">
        <v>20</v>
      </c>
      <c r="F7740">
        <v>65</v>
      </c>
      <c r="G7740">
        <v>4169</v>
      </c>
      <c r="H7740" t="s">
        <v>3640</v>
      </c>
    </row>
    <row r="7741" spans="1:8" hidden="1" x14ac:dyDescent="0.25">
      <c r="A7741" t="s">
        <v>6848</v>
      </c>
      <c r="B7741" t="s">
        <v>6849</v>
      </c>
      <c r="C7741">
        <v>386</v>
      </c>
      <c r="D7741" t="s">
        <v>3630</v>
      </c>
      <c r="E7741">
        <v>224</v>
      </c>
      <c r="F7741">
        <v>384</v>
      </c>
      <c r="G7741">
        <v>5833</v>
      </c>
      <c r="H7741" t="s">
        <v>3631</v>
      </c>
    </row>
    <row r="7742" spans="1:8" x14ac:dyDescent="0.25">
      <c r="A7742" t="s">
        <v>6848</v>
      </c>
      <c r="B7742" t="s">
        <v>6849</v>
      </c>
      <c r="C7742">
        <v>386</v>
      </c>
      <c r="D7742" t="s">
        <v>3632</v>
      </c>
      <c r="E7742">
        <v>93</v>
      </c>
      <c r="F7742">
        <v>154</v>
      </c>
      <c r="G7742">
        <v>6199</v>
      </c>
      <c r="H7742" t="s">
        <v>3633</v>
      </c>
    </row>
    <row r="7743" spans="1:8" hidden="1" x14ac:dyDescent="0.25">
      <c r="A7743" t="s">
        <v>6850</v>
      </c>
      <c r="B7743" t="s">
        <v>6851</v>
      </c>
      <c r="C7743">
        <v>776</v>
      </c>
      <c r="D7743" t="s">
        <v>3639</v>
      </c>
      <c r="E7743">
        <v>214</v>
      </c>
      <c r="F7743">
        <v>265</v>
      </c>
      <c r="G7743">
        <v>4169</v>
      </c>
      <c r="H7743" t="s">
        <v>3640</v>
      </c>
    </row>
    <row r="7744" spans="1:8" hidden="1" x14ac:dyDescent="0.25">
      <c r="A7744" t="s">
        <v>6850</v>
      </c>
      <c r="B7744" t="s">
        <v>6851</v>
      </c>
      <c r="C7744">
        <v>776</v>
      </c>
      <c r="D7744" t="s">
        <v>3630</v>
      </c>
      <c r="E7744">
        <v>420</v>
      </c>
      <c r="F7744">
        <v>584</v>
      </c>
      <c r="G7744">
        <v>5833</v>
      </c>
      <c r="H7744" t="s">
        <v>3631</v>
      </c>
    </row>
    <row r="7745" spans="1:8" x14ac:dyDescent="0.25">
      <c r="A7745" t="s">
        <v>6850</v>
      </c>
      <c r="B7745" t="s">
        <v>6851</v>
      </c>
      <c r="C7745">
        <v>776</v>
      </c>
      <c r="D7745" t="s">
        <v>3632</v>
      </c>
      <c r="E7745">
        <v>278</v>
      </c>
      <c r="F7745">
        <v>338</v>
      </c>
      <c r="G7745">
        <v>6199</v>
      </c>
      <c r="H7745" t="s">
        <v>3633</v>
      </c>
    </row>
    <row r="7746" spans="1:8" hidden="1" x14ac:dyDescent="0.25">
      <c r="A7746" t="s">
        <v>6850</v>
      </c>
      <c r="B7746" t="s">
        <v>6851</v>
      </c>
      <c r="C7746">
        <v>776</v>
      </c>
      <c r="D7746" t="s">
        <v>6852</v>
      </c>
      <c r="E7746">
        <v>41</v>
      </c>
      <c r="F7746">
        <v>122</v>
      </c>
      <c r="G7746">
        <v>8943</v>
      </c>
      <c r="H7746" t="s">
        <v>6853</v>
      </c>
    </row>
    <row r="7747" spans="1:8" hidden="1" x14ac:dyDescent="0.25">
      <c r="A7747" t="s">
        <v>6854</v>
      </c>
      <c r="B7747" t="s">
        <v>6855</v>
      </c>
      <c r="C7747">
        <v>723</v>
      </c>
      <c r="D7747" t="s">
        <v>3657</v>
      </c>
      <c r="E7747">
        <v>54</v>
      </c>
      <c r="F7747">
        <v>146</v>
      </c>
      <c r="G7747">
        <v>2653</v>
      </c>
      <c r="H7747" t="s">
        <v>3658</v>
      </c>
    </row>
    <row r="7748" spans="1:8" hidden="1" x14ac:dyDescent="0.25">
      <c r="A7748" t="s">
        <v>6854</v>
      </c>
      <c r="B7748" t="s">
        <v>6855</v>
      </c>
      <c r="C7748">
        <v>723</v>
      </c>
      <c r="D7748" t="s">
        <v>3639</v>
      </c>
      <c r="E7748">
        <v>320</v>
      </c>
      <c r="F7748">
        <v>367</v>
      </c>
      <c r="G7748">
        <v>4169</v>
      </c>
      <c r="H7748" t="s">
        <v>3640</v>
      </c>
    </row>
    <row r="7749" spans="1:8" hidden="1" x14ac:dyDescent="0.25">
      <c r="A7749" t="s">
        <v>6854</v>
      </c>
      <c r="B7749" t="s">
        <v>6855</v>
      </c>
      <c r="C7749">
        <v>723</v>
      </c>
      <c r="D7749" t="s">
        <v>3630</v>
      </c>
      <c r="E7749">
        <v>560</v>
      </c>
      <c r="F7749">
        <v>717</v>
      </c>
      <c r="G7749">
        <v>5833</v>
      </c>
      <c r="H7749" t="s">
        <v>3631</v>
      </c>
    </row>
    <row r="7750" spans="1:8" x14ac:dyDescent="0.25">
      <c r="A7750" t="s">
        <v>6854</v>
      </c>
      <c r="B7750" t="s">
        <v>6855</v>
      </c>
      <c r="C7750">
        <v>723</v>
      </c>
      <c r="D7750" t="s">
        <v>3632</v>
      </c>
      <c r="E7750">
        <v>298</v>
      </c>
      <c r="F7750">
        <v>458</v>
      </c>
      <c r="G7750">
        <v>6199</v>
      </c>
      <c r="H7750" t="s">
        <v>3633</v>
      </c>
    </row>
    <row r="7751" spans="1:8" hidden="1" x14ac:dyDescent="0.25">
      <c r="A7751" t="s">
        <v>958</v>
      </c>
      <c r="B7751" t="s">
        <v>2257</v>
      </c>
      <c r="C7751">
        <v>430</v>
      </c>
      <c r="D7751" t="s">
        <v>5024</v>
      </c>
      <c r="E7751">
        <v>1</v>
      </c>
      <c r="F7751">
        <v>69</v>
      </c>
      <c r="G7751">
        <v>55</v>
      </c>
    </row>
    <row r="7752" spans="1:8" hidden="1" x14ac:dyDescent="0.25">
      <c r="A7752" t="s">
        <v>958</v>
      </c>
      <c r="B7752" t="s">
        <v>2257</v>
      </c>
      <c r="C7752">
        <v>430</v>
      </c>
      <c r="D7752" t="s">
        <v>3630</v>
      </c>
      <c r="E7752">
        <v>269</v>
      </c>
      <c r="F7752">
        <v>428</v>
      </c>
      <c r="G7752">
        <v>5833</v>
      </c>
      <c r="H7752" t="s">
        <v>3631</v>
      </c>
    </row>
    <row r="7753" spans="1:8" x14ac:dyDescent="0.25">
      <c r="A7753" t="s">
        <v>958</v>
      </c>
      <c r="B7753" t="s">
        <v>2257</v>
      </c>
      <c r="C7753">
        <v>430</v>
      </c>
      <c r="D7753" t="s">
        <v>3632</v>
      </c>
      <c r="E7753">
        <v>103</v>
      </c>
      <c r="F7753">
        <v>189</v>
      </c>
      <c r="G7753">
        <v>6199</v>
      </c>
      <c r="H7753" t="s">
        <v>3633</v>
      </c>
    </row>
    <row r="7754" spans="1:8" hidden="1" x14ac:dyDescent="0.25">
      <c r="A7754" t="s">
        <v>6856</v>
      </c>
      <c r="B7754" t="s">
        <v>6857</v>
      </c>
      <c r="C7754">
        <v>640</v>
      </c>
      <c r="D7754" t="s">
        <v>3630</v>
      </c>
      <c r="E7754">
        <v>412</v>
      </c>
      <c r="F7754">
        <v>576</v>
      </c>
      <c r="G7754">
        <v>5833</v>
      </c>
      <c r="H7754" t="s">
        <v>3631</v>
      </c>
    </row>
    <row r="7755" spans="1:8" x14ac:dyDescent="0.25">
      <c r="A7755" t="s">
        <v>6856</v>
      </c>
      <c r="B7755" t="s">
        <v>6857</v>
      </c>
      <c r="C7755">
        <v>640</v>
      </c>
      <c r="D7755" t="s">
        <v>3632</v>
      </c>
      <c r="E7755">
        <v>125</v>
      </c>
      <c r="F7755">
        <v>188</v>
      </c>
      <c r="G7755">
        <v>6199</v>
      </c>
      <c r="H7755" t="s">
        <v>3633</v>
      </c>
    </row>
    <row r="7756" spans="1:8" x14ac:dyDescent="0.25">
      <c r="A7756" t="s">
        <v>6856</v>
      </c>
      <c r="B7756" t="s">
        <v>6857</v>
      </c>
      <c r="C7756">
        <v>640</v>
      </c>
      <c r="D7756" t="s">
        <v>3632</v>
      </c>
      <c r="E7756">
        <v>190</v>
      </c>
      <c r="F7756">
        <v>261</v>
      </c>
      <c r="G7756">
        <v>6199</v>
      </c>
      <c r="H7756" t="s">
        <v>3633</v>
      </c>
    </row>
    <row r="7757" spans="1:8" x14ac:dyDescent="0.25">
      <c r="A7757" t="s">
        <v>6856</v>
      </c>
      <c r="B7757" t="s">
        <v>6857</v>
      </c>
      <c r="C7757">
        <v>640</v>
      </c>
      <c r="D7757" t="s">
        <v>3632</v>
      </c>
      <c r="E7757">
        <v>265</v>
      </c>
      <c r="F7757">
        <v>343</v>
      </c>
      <c r="G7757">
        <v>6199</v>
      </c>
      <c r="H7757" t="s">
        <v>3633</v>
      </c>
    </row>
    <row r="7758" spans="1:8" hidden="1" x14ac:dyDescent="0.25">
      <c r="A7758" t="s">
        <v>959</v>
      </c>
      <c r="B7758" t="s">
        <v>2258</v>
      </c>
      <c r="C7758">
        <v>412</v>
      </c>
      <c r="D7758" t="s">
        <v>3630</v>
      </c>
      <c r="E7758">
        <v>250</v>
      </c>
      <c r="F7758">
        <v>410</v>
      </c>
      <c r="G7758">
        <v>5833</v>
      </c>
      <c r="H7758" t="s">
        <v>3631</v>
      </c>
    </row>
    <row r="7759" spans="1:8" x14ac:dyDescent="0.25">
      <c r="A7759" t="s">
        <v>959</v>
      </c>
      <c r="B7759" t="s">
        <v>2258</v>
      </c>
      <c r="C7759">
        <v>412</v>
      </c>
      <c r="D7759" t="s">
        <v>3632</v>
      </c>
      <c r="E7759">
        <v>119</v>
      </c>
      <c r="F7759">
        <v>180</v>
      </c>
      <c r="G7759">
        <v>6199</v>
      </c>
      <c r="H7759" t="s">
        <v>3633</v>
      </c>
    </row>
    <row r="7760" spans="1:8" hidden="1" x14ac:dyDescent="0.25">
      <c r="A7760" t="s">
        <v>6858</v>
      </c>
      <c r="B7760" t="s">
        <v>6859</v>
      </c>
      <c r="C7760">
        <v>700</v>
      </c>
      <c r="D7760" t="s">
        <v>3657</v>
      </c>
      <c r="E7760">
        <v>28</v>
      </c>
      <c r="F7760">
        <v>123</v>
      </c>
      <c r="G7760">
        <v>2653</v>
      </c>
      <c r="H7760" t="s">
        <v>3658</v>
      </c>
    </row>
    <row r="7761" spans="1:8" hidden="1" x14ac:dyDescent="0.25">
      <c r="A7761" t="s">
        <v>6858</v>
      </c>
      <c r="B7761" t="s">
        <v>6859</v>
      </c>
      <c r="C7761">
        <v>700</v>
      </c>
      <c r="D7761" t="s">
        <v>4655</v>
      </c>
      <c r="E7761">
        <v>124</v>
      </c>
      <c r="F7761">
        <v>225</v>
      </c>
      <c r="G7761">
        <v>19</v>
      </c>
    </row>
    <row r="7762" spans="1:8" hidden="1" x14ac:dyDescent="0.25">
      <c r="A7762" t="s">
        <v>6858</v>
      </c>
      <c r="B7762" t="s">
        <v>6859</v>
      </c>
      <c r="C7762">
        <v>700</v>
      </c>
      <c r="D7762" t="s">
        <v>3639</v>
      </c>
      <c r="E7762">
        <v>299</v>
      </c>
      <c r="F7762">
        <v>347</v>
      </c>
      <c r="G7762">
        <v>4169</v>
      </c>
      <c r="H7762" t="s">
        <v>3640</v>
      </c>
    </row>
    <row r="7763" spans="1:8" hidden="1" x14ac:dyDescent="0.25">
      <c r="A7763" t="s">
        <v>6858</v>
      </c>
      <c r="B7763" t="s">
        <v>6859</v>
      </c>
      <c r="C7763">
        <v>700</v>
      </c>
      <c r="D7763" t="s">
        <v>3630</v>
      </c>
      <c r="E7763">
        <v>534</v>
      </c>
      <c r="F7763">
        <v>692</v>
      </c>
      <c r="G7763">
        <v>5833</v>
      </c>
      <c r="H7763" t="s">
        <v>3631</v>
      </c>
    </row>
    <row r="7764" spans="1:8" x14ac:dyDescent="0.25">
      <c r="A7764" t="s">
        <v>6858</v>
      </c>
      <c r="B7764" t="s">
        <v>6859</v>
      </c>
      <c r="C7764">
        <v>700</v>
      </c>
      <c r="D7764" t="s">
        <v>3632</v>
      </c>
      <c r="E7764">
        <v>372</v>
      </c>
      <c r="F7764">
        <v>444</v>
      </c>
      <c r="G7764">
        <v>6199</v>
      </c>
      <c r="H7764" t="s">
        <v>3633</v>
      </c>
    </row>
    <row r="7765" spans="1:8" hidden="1" x14ac:dyDescent="0.25">
      <c r="A7765" t="s">
        <v>960</v>
      </c>
      <c r="B7765" t="s">
        <v>2259</v>
      </c>
      <c r="C7765">
        <v>608</v>
      </c>
      <c r="D7765" t="s">
        <v>3630</v>
      </c>
      <c r="E7765">
        <v>449</v>
      </c>
      <c r="F7765">
        <v>604</v>
      </c>
      <c r="G7765">
        <v>5833</v>
      </c>
      <c r="H7765" t="s">
        <v>3631</v>
      </c>
    </row>
    <row r="7766" spans="1:8" x14ac:dyDescent="0.25">
      <c r="A7766" t="s">
        <v>960</v>
      </c>
      <c r="B7766" t="s">
        <v>2259</v>
      </c>
      <c r="C7766">
        <v>608</v>
      </c>
      <c r="D7766" t="s">
        <v>3632</v>
      </c>
      <c r="E7766">
        <v>236</v>
      </c>
      <c r="F7766">
        <v>343</v>
      </c>
      <c r="G7766">
        <v>6199</v>
      </c>
      <c r="H7766" t="s">
        <v>3633</v>
      </c>
    </row>
    <row r="7767" spans="1:8" hidden="1" x14ac:dyDescent="0.25">
      <c r="A7767" t="s">
        <v>6860</v>
      </c>
      <c r="B7767" t="s">
        <v>6861</v>
      </c>
      <c r="C7767">
        <v>686</v>
      </c>
      <c r="D7767" t="s">
        <v>3630</v>
      </c>
      <c r="E7767">
        <v>490</v>
      </c>
      <c r="F7767">
        <v>656</v>
      </c>
      <c r="G7767">
        <v>5833</v>
      </c>
      <c r="H7767" t="s">
        <v>3631</v>
      </c>
    </row>
    <row r="7768" spans="1:8" x14ac:dyDescent="0.25">
      <c r="A7768" t="s">
        <v>6860</v>
      </c>
      <c r="B7768" t="s">
        <v>6861</v>
      </c>
      <c r="C7768">
        <v>686</v>
      </c>
      <c r="D7768" t="s">
        <v>3632</v>
      </c>
      <c r="E7768">
        <v>166</v>
      </c>
      <c r="F7768">
        <v>226</v>
      </c>
      <c r="G7768">
        <v>6199</v>
      </c>
      <c r="H7768" t="s">
        <v>3633</v>
      </c>
    </row>
    <row r="7769" spans="1:8" x14ac:dyDescent="0.25">
      <c r="A7769" t="s">
        <v>6860</v>
      </c>
      <c r="B7769" t="s">
        <v>6861</v>
      </c>
      <c r="C7769">
        <v>686</v>
      </c>
      <c r="D7769" t="s">
        <v>3632</v>
      </c>
      <c r="E7769">
        <v>310</v>
      </c>
      <c r="F7769">
        <v>422</v>
      </c>
      <c r="G7769">
        <v>6199</v>
      </c>
      <c r="H7769" t="s">
        <v>3633</v>
      </c>
    </row>
    <row r="7770" spans="1:8" hidden="1" x14ac:dyDescent="0.25">
      <c r="A7770" t="s">
        <v>6862</v>
      </c>
      <c r="B7770" t="s">
        <v>6863</v>
      </c>
      <c r="C7770">
        <v>702</v>
      </c>
      <c r="D7770" t="s">
        <v>3657</v>
      </c>
      <c r="E7770">
        <v>52</v>
      </c>
      <c r="F7770">
        <v>145</v>
      </c>
      <c r="G7770">
        <v>2653</v>
      </c>
      <c r="H7770" t="s">
        <v>3658</v>
      </c>
    </row>
    <row r="7771" spans="1:8" hidden="1" x14ac:dyDescent="0.25">
      <c r="A7771" t="s">
        <v>6862</v>
      </c>
      <c r="B7771" t="s">
        <v>6863</v>
      </c>
      <c r="C7771">
        <v>702</v>
      </c>
      <c r="D7771" t="s">
        <v>3639</v>
      </c>
      <c r="E7771">
        <v>307</v>
      </c>
      <c r="F7771">
        <v>355</v>
      </c>
      <c r="G7771">
        <v>4169</v>
      </c>
      <c r="H7771" t="s">
        <v>3640</v>
      </c>
    </row>
    <row r="7772" spans="1:8" hidden="1" x14ac:dyDescent="0.25">
      <c r="A7772" t="s">
        <v>6862</v>
      </c>
      <c r="B7772" t="s">
        <v>6863</v>
      </c>
      <c r="C7772">
        <v>702</v>
      </c>
      <c r="D7772" t="s">
        <v>3630</v>
      </c>
      <c r="E7772">
        <v>542</v>
      </c>
      <c r="F7772">
        <v>697</v>
      </c>
      <c r="G7772">
        <v>5833</v>
      </c>
      <c r="H7772" t="s">
        <v>3631</v>
      </c>
    </row>
    <row r="7773" spans="1:8" x14ac:dyDescent="0.25">
      <c r="A7773" t="s">
        <v>6862</v>
      </c>
      <c r="B7773" t="s">
        <v>6863</v>
      </c>
      <c r="C7773">
        <v>702</v>
      </c>
      <c r="D7773" t="s">
        <v>3632</v>
      </c>
      <c r="E7773">
        <v>380</v>
      </c>
      <c r="F7773">
        <v>447</v>
      </c>
      <c r="G7773">
        <v>6199</v>
      </c>
      <c r="H7773" t="s">
        <v>3633</v>
      </c>
    </row>
    <row r="7774" spans="1:8" x14ac:dyDescent="0.25">
      <c r="A7774" t="s">
        <v>6864</v>
      </c>
      <c r="B7774" t="s">
        <v>6865</v>
      </c>
      <c r="C7774">
        <v>264</v>
      </c>
      <c r="D7774" t="s">
        <v>3632</v>
      </c>
      <c r="E7774">
        <v>23</v>
      </c>
      <c r="F7774">
        <v>82</v>
      </c>
      <c r="G7774">
        <v>6199</v>
      </c>
      <c r="H7774" t="s">
        <v>3633</v>
      </c>
    </row>
    <row r="7775" spans="1:8" hidden="1" x14ac:dyDescent="0.25">
      <c r="A7775" t="s">
        <v>6866</v>
      </c>
      <c r="B7775" t="s">
        <v>6867</v>
      </c>
      <c r="C7775">
        <v>794</v>
      </c>
      <c r="D7775" t="s">
        <v>3657</v>
      </c>
      <c r="E7775">
        <v>35</v>
      </c>
      <c r="F7775">
        <v>141</v>
      </c>
      <c r="G7775">
        <v>2653</v>
      </c>
      <c r="H7775" t="s">
        <v>3658</v>
      </c>
    </row>
    <row r="7776" spans="1:8" hidden="1" x14ac:dyDescent="0.25">
      <c r="A7776" t="s">
        <v>6866</v>
      </c>
      <c r="B7776" t="s">
        <v>6867</v>
      </c>
      <c r="C7776">
        <v>794</v>
      </c>
      <c r="D7776" t="s">
        <v>3639</v>
      </c>
      <c r="E7776">
        <v>290</v>
      </c>
      <c r="F7776">
        <v>329</v>
      </c>
      <c r="G7776">
        <v>4169</v>
      </c>
      <c r="H7776" t="s">
        <v>3640</v>
      </c>
    </row>
    <row r="7777" spans="1:8" hidden="1" x14ac:dyDescent="0.25">
      <c r="A7777" t="s">
        <v>6866</v>
      </c>
      <c r="B7777" t="s">
        <v>6867</v>
      </c>
      <c r="C7777">
        <v>794</v>
      </c>
      <c r="D7777" t="s">
        <v>3630</v>
      </c>
      <c r="E7777">
        <v>590</v>
      </c>
      <c r="F7777">
        <v>763</v>
      </c>
      <c r="G7777">
        <v>5833</v>
      </c>
      <c r="H7777" t="s">
        <v>3631</v>
      </c>
    </row>
    <row r="7778" spans="1:8" x14ac:dyDescent="0.25">
      <c r="A7778" t="s">
        <v>6866</v>
      </c>
      <c r="B7778" t="s">
        <v>6867</v>
      </c>
      <c r="C7778">
        <v>794</v>
      </c>
      <c r="D7778" t="s">
        <v>3632</v>
      </c>
      <c r="E7778">
        <v>339</v>
      </c>
      <c r="F7778">
        <v>444</v>
      </c>
      <c r="G7778">
        <v>6199</v>
      </c>
      <c r="H7778" t="s">
        <v>3633</v>
      </c>
    </row>
    <row r="7779" spans="1:8" hidden="1" x14ac:dyDescent="0.25">
      <c r="A7779" t="s">
        <v>961</v>
      </c>
      <c r="B7779" t="s">
        <v>2260</v>
      </c>
      <c r="C7779">
        <v>337</v>
      </c>
      <c r="D7779" t="s">
        <v>3630</v>
      </c>
      <c r="E7779">
        <v>175</v>
      </c>
      <c r="F7779">
        <v>335</v>
      </c>
      <c r="G7779">
        <v>5833</v>
      </c>
      <c r="H7779" t="s">
        <v>3631</v>
      </c>
    </row>
    <row r="7780" spans="1:8" x14ac:dyDescent="0.25">
      <c r="A7780" t="s">
        <v>961</v>
      </c>
      <c r="B7780" t="s">
        <v>2260</v>
      </c>
      <c r="C7780">
        <v>337</v>
      </c>
      <c r="D7780" t="s">
        <v>3632</v>
      </c>
      <c r="E7780">
        <v>40</v>
      </c>
      <c r="F7780">
        <v>105</v>
      </c>
      <c r="G7780">
        <v>6199</v>
      </c>
      <c r="H7780" t="s">
        <v>3633</v>
      </c>
    </row>
    <row r="7781" spans="1:8" hidden="1" x14ac:dyDescent="0.25">
      <c r="A7781" t="s">
        <v>962</v>
      </c>
      <c r="B7781" t="s">
        <v>2261</v>
      </c>
      <c r="C7781">
        <v>606</v>
      </c>
      <c r="D7781" t="s">
        <v>3630</v>
      </c>
      <c r="E7781">
        <v>391</v>
      </c>
      <c r="F7781">
        <v>549</v>
      </c>
      <c r="G7781">
        <v>5833</v>
      </c>
      <c r="H7781" t="s">
        <v>3631</v>
      </c>
    </row>
    <row r="7782" spans="1:8" x14ac:dyDescent="0.25">
      <c r="A7782" t="s">
        <v>962</v>
      </c>
      <c r="B7782" t="s">
        <v>2261</v>
      </c>
      <c r="C7782">
        <v>606</v>
      </c>
      <c r="D7782" t="s">
        <v>3632</v>
      </c>
      <c r="E7782">
        <v>175</v>
      </c>
      <c r="F7782">
        <v>318</v>
      </c>
      <c r="G7782">
        <v>6199</v>
      </c>
      <c r="H7782" t="s">
        <v>3633</v>
      </c>
    </row>
    <row r="7783" spans="1:8" hidden="1" x14ac:dyDescent="0.25">
      <c r="A7783" t="s">
        <v>6868</v>
      </c>
      <c r="B7783" t="s">
        <v>6869</v>
      </c>
      <c r="C7783">
        <v>709</v>
      </c>
      <c r="D7783" t="s">
        <v>3657</v>
      </c>
      <c r="E7783">
        <v>41</v>
      </c>
      <c r="F7783">
        <v>131</v>
      </c>
      <c r="G7783">
        <v>2653</v>
      </c>
      <c r="H7783" t="s">
        <v>3658</v>
      </c>
    </row>
    <row r="7784" spans="1:8" hidden="1" x14ac:dyDescent="0.25">
      <c r="A7784" t="s">
        <v>6868</v>
      </c>
      <c r="B7784" t="s">
        <v>6869</v>
      </c>
      <c r="C7784">
        <v>709</v>
      </c>
      <c r="D7784" t="s">
        <v>3639</v>
      </c>
      <c r="E7784">
        <v>300</v>
      </c>
      <c r="F7784">
        <v>348</v>
      </c>
      <c r="G7784">
        <v>4169</v>
      </c>
      <c r="H7784" t="s">
        <v>3640</v>
      </c>
    </row>
    <row r="7785" spans="1:8" hidden="1" x14ac:dyDescent="0.25">
      <c r="A7785" t="s">
        <v>6868</v>
      </c>
      <c r="B7785" t="s">
        <v>6869</v>
      </c>
      <c r="C7785">
        <v>709</v>
      </c>
      <c r="D7785" t="s">
        <v>3630</v>
      </c>
      <c r="E7785">
        <v>548</v>
      </c>
      <c r="F7785">
        <v>703</v>
      </c>
      <c r="G7785">
        <v>5833</v>
      </c>
      <c r="H7785" t="s">
        <v>3631</v>
      </c>
    </row>
    <row r="7786" spans="1:8" x14ac:dyDescent="0.25">
      <c r="A7786" t="s">
        <v>6868</v>
      </c>
      <c r="B7786" t="s">
        <v>6869</v>
      </c>
      <c r="C7786">
        <v>709</v>
      </c>
      <c r="D7786" t="s">
        <v>3632</v>
      </c>
      <c r="E7786">
        <v>373</v>
      </c>
      <c r="F7786">
        <v>440</v>
      </c>
      <c r="G7786">
        <v>6199</v>
      </c>
      <c r="H7786" t="s">
        <v>3633</v>
      </c>
    </row>
    <row r="7787" spans="1:8" hidden="1" x14ac:dyDescent="0.25">
      <c r="A7787" t="s">
        <v>6870</v>
      </c>
      <c r="B7787" t="s">
        <v>6871</v>
      </c>
      <c r="C7787">
        <v>735</v>
      </c>
      <c r="D7787" t="s">
        <v>5565</v>
      </c>
      <c r="E7787">
        <v>37</v>
      </c>
      <c r="F7787">
        <v>88</v>
      </c>
      <c r="G7787">
        <v>19</v>
      </c>
    </row>
    <row r="7788" spans="1:8" hidden="1" x14ac:dyDescent="0.25">
      <c r="A7788" t="s">
        <v>6870</v>
      </c>
      <c r="B7788" t="s">
        <v>6871</v>
      </c>
      <c r="C7788">
        <v>735</v>
      </c>
      <c r="D7788" t="s">
        <v>3630</v>
      </c>
      <c r="E7788">
        <v>496</v>
      </c>
      <c r="F7788">
        <v>664</v>
      </c>
      <c r="G7788">
        <v>5833</v>
      </c>
      <c r="H7788" t="s">
        <v>3631</v>
      </c>
    </row>
    <row r="7789" spans="1:8" x14ac:dyDescent="0.25">
      <c r="A7789" t="s">
        <v>6870</v>
      </c>
      <c r="B7789" t="s">
        <v>6871</v>
      </c>
      <c r="C7789">
        <v>735</v>
      </c>
      <c r="D7789" t="s">
        <v>3632</v>
      </c>
      <c r="E7789">
        <v>135</v>
      </c>
      <c r="F7789">
        <v>196</v>
      </c>
      <c r="G7789">
        <v>6199</v>
      </c>
      <c r="H7789" t="s">
        <v>3633</v>
      </c>
    </row>
    <row r="7790" spans="1:8" x14ac:dyDescent="0.25">
      <c r="A7790" t="s">
        <v>6870</v>
      </c>
      <c r="B7790" t="s">
        <v>6871</v>
      </c>
      <c r="C7790">
        <v>735</v>
      </c>
      <c r="D7790" t="s">
        <v>3632</v>
      </c>
      <c r="E7790">
        <v>198</v>
      </c>
      <c r="F7790">
        <v>280</v>
      </c>
      <c r="G7790">
        <v>6199</v>
      </c>
      <c r="H7790" t="s">
        <v>3633</v>
      </c>
    </row>
    <row r="7791" spans="1:8" x14ac:dyDescent="0.25">
      <c r="A7791" t="s">
        <v>6870</v>
      </c>
      <c r="B7791" t="s">
        <v>6871</v>
      </c>
      <c r="C7791">
        <v>735</v>
      </c>
      <c r="D7791" t="s">
        <v>3632</v>
      </c>
      <c r="E7791">
        <v>286</v>
      </c>
      <c r="F7791">
        <v>408</v>
      </c>
      <c r="G7791">
        <v>6199</v>
      </c>
      <c r="H7791" t="s">
        <v>3633</v>
      </c>
    </row>
    <row r="7792" spans="1:8" hidden="1" x14ac:dyDescent="0.25">
      <c r="A7792" t="s">
        <v>963</v>
      </c>
      <c r="B7792" t="s">
        <v>2262</v>
      </c>
      <c r="C7792">
        <v>668</v>
      </c>
      <c r="D7792" t="s">
        <v>6872</v>
      </c>
      <c r="E7792">
        <v>1</v>
      </c>
      <c r="F7792">
        <v>49</v>
      </c>
      <c r="G7792">
        <v>9</v>
      </c>
    </row>
    <row r="7793" spans="1:8" hidden="1" x14ac:dyDescent="0.25">
      <c r="A7793" t="s">
        <v>963</v>
      </c>
      <c r="B7793" t="s">
        <v>2262</v>
      </c>
      <c r="C7793">
        <v>668</v>
      </c>
      <c r="D7793" t="s">
        <v>3630</v>
      </c>
      <c r="E7793">
        <v>392</v>
      </c>
      <c r="F7793">
        <v>558</v>
      </c>
      <c r="G7793">
        <v>5833</v>
      </c>
      <c r="H7793" t="s">
        <v>3631</v>
      </c>
    </row>
    <row r="7794" spans="1:8" x14ac:dyDescent="0.25">
      <c r="A7794" t="s">
        <v>963</v>
      </c>
      <c r="B7794" t="s">
        <v>2262</v>
      </c>
      <c r="C7794">
        <v>668</v>
      </c>
      <c r="D7794" t="s">
        <v>3632</v>
      </c>
      <c r="E7794">
        <v>269</v>
      </c>
      <c r="F7794">
        <v>329</v>
      </c>
      <c r="G7794">
        <v>6199</v>
      </c>
      <c r="H7794" t="s">
        <v>3633</v>
      </c>
    </row>
    <row r="7795" spans="1:8" hidden="1" x14ac:dyDescent="0.25">
      <c r="A7795" t="s">
        <v>964</v>
      </c>
      <c r="B7795" t="s">
        <v>2263</v>
      </c>
      <c r="C7795">
        <v>685</v>
      </c>
      <c r="D7795" t="s">
        <v>3630</v>
      </c>
      <c r="E7795">
        <v>495</v>
      </c>
      <c r="F7795">
        <v>659</v>
      </c>
      <c r="G7795">
        <v>5833</v>
      </c>
      <c r="H7795" t="s">
        <v>3631</v>
      </c>
    </row>
    <row r="7796" spans="1:8" x14ac:dyDescent="0.25">
      <c r="A7796" t="s">
        <v>964</v>
      </c>
      <c r="B7796" t="s">
        <v>2263</v>
      </c>
      <c r="C7796">
        <v>685</v>
      </c>
      <c r="D7796" t="s">
        <v>3632</v>
      </c>
      <c r="E7796">
        <v>309</v>
      </c>
      <c r="F7796">
        <v>370</v>
      </c>
      <c r="G7796">
        <v>6199</v>
      </c>
      <c r="H7796" t="s">
        <v>3633</v>
      </c>
    </row>
    <row r="7797" spans="1:8" hidden="1" x14ac:dyDescent="0.25">
      <c r="A7797" t="s">
        <v>6873</v>
      </c>
      <c r="B7797" t="s">
        <v>6874</v>
      </c>
      <c r="C7797">
        <v>586</v>
      </c>
      <c r="D7797" t="s">
        <v>3639</v>
      </c>
      <c r="E7797">
        <v>199</v>
      </c>
      <c r="F7797">
        <v>247</v>
      </c>
      <c r="G7797">
        <v>4169</v>
      </c>
      <c r="H7797" t="s">
        <v>3640</v>
      </c>
    </row>
    <row r="7798" spans="1:8" hidden="1" x14ac:dyDescent="0.25">
      <c r="A7798" t="s">
        <v>6873</v>
      </c>
      <c r="B7798" t="s">
        <v>6874</v>
      </c>
      <c r="C7798">
        <v>586</v>
      </c>
      <c r="D7798" t="s">
        <v>3630</v>
      </c>
      <c r="E7798">
        <v>424</v>
      </c>
      <c r="F7798">
        <v>583</v>
      </c>
      <c r="G7798">
        <v>5833</v>
      </c>
      <c r="H7798" t="s">
        <v>3631</v>
      </c>
    </row>
    <row r="7799" spans="1:8" x14ac:dyDescent="0.25">
      <c r="A7799" t="s">
        <v>6873</v>
      </c>
      <c r="B7799" t="s">
        <v>6874</v>
      </c>
      <c r="C7799">
        <v>586</v>
      </c>
      <c r="D7799" t="s">
        <v>3632</v>
      </c>
      <c r="E7799">
        <v>272</v>
      </c>
      <c r="F7799">
        <v>337</v>
      </c>
      <c r="G7799">
        <v>6199</v>
      </c>
      <c r="H7799" t="s">
        <v>3633</v>
      </c>
    </row>
    <row r="7800" spans="1:8" hidden="1" x14ac:dyDescent="0.25">
      <c r="A7800" t="s">
        <v>6875</v>
      </c>
      <c r="B7800" t="s">
        <v>6876</v>
      </c>
      <c r="C7800">
        <v>680</v>
      </c>
      <c r="D7800" t="s">
        <v>3630</v>
      </c>
      <c r="E7800">
        <v>452</v>
      </c>
      <c r="F7800">
        <v>613</v>
      </c>
      <c r="G7800">
        <v>5833</v>
      </c>
      <c r="H7800" t="s">
        <v>3631</v>
      </c>
    </row>
    <row r="7801" spans="1:8" x14ac:dyDescent="0.25">
      <c r="A7801" t="s">
        <v>6875</v>
      </c>
      <c r="B7801" t="s">
        <v>6876</v>
      </c>
      <c r="C7801">
        <v>680</v>
      </c>
      <c r="D7801" t="s">
        <v>3632</v>
      </c>
      <c r="E7801">
        <v>129</v>
      </c>
      <c r="F7801">
        <v>192</v>
      </c>
      <c r="G7801">
        <v>6199</v>
      </c>
      <c r="H7801" t="s">
        <v>3633</v>
      </c>
    </row>
    <row r="7802" spans="1:8" x14ac:dyDescent="0.25">
      <c r="A7802" t="s">
        <v>6875</v>
      </c>
      <c r="B7802" t="s">
        <v>6876</v>
      </c>
      <c r="C7802">
        <v>680</v>
      </c>
      <c r="D7802" t="s">
        <v>3632</v>
      </c>
      <c r="E7802">
        <v>194</v>
      </c>
      <c r="F7802">
        <v>264</v>
      </c>
      <c r="G7802">
        <v>6199</v>
      </c>
      <c r="H7802" t="s">
        <v>3633</v>
      </c>
    </row>
    <row r="7803" spans="1:8" x14ac:dyDescent="0.25">
      <c r="A7803" t="s">
        <v>6875</v>
      </c>
      <c r="B7803" t="s">
        <v>6876</v>
      </c>
      <c r="C7803">
        <v>680</v>
      </c>
      <c r="D7803" t="s">
        <v>3632</v>
      </c>
      <c r="E7803">
        <v>269</v>
      </c>
      <c r="F7803">
        <v>348</v>
      </c>
      <c r="G7803">
        <v>6199</v>
      </c>
      <c r="H7803" t="s">
        <v>3633</v>
      </c>
    </row>
    <row r="7804" spans="1:8" hidden="1" x14ac:dyDescent="0.25">
      <c r="A7804" t="s">
        <v>965</v>
      </c>
      <c r="B7804" t="s">
        <v>2264</v>
      </c>
      <c r="C7804">
        <v>497</v>
      </c>
      <c r="D7804" t="s">
        <v>3798</v>
      </c>
      <c r="E7804">
        <v>269</v>
      </c>
      <c r="F7804">
        <v>291</v>
      </c>
      <c r="G7804">
        <v>132</v>
      </c>
    </row>
    <row r="7805" spans="1:8" hidden="1" x14ac:dyDescent="0.25">
      <c r="A7805" t="s">
        <v>965</v>
      </c>
      <c r="B7805" t="s">
        <v>2264</v>
      </c>
      <c r="C7805">
        <v>497</v>
      </c>
      <c r="D7805" t="s">
        <v>3630</v>
      </c>
      <c r="E7805">
        <v>331</v>
      </c>
      <c r="F7805">
        <v>491</v>
      </c>
      <c r="G7805">
        <v>5833</v>
      </c>
      <c r="H7805" t="s">
        <v>3631</v>
      </c>
    </row>
    <row r="7806" spans="1:8" x14ac:dyDescent="0.25">
      <c r="A7806" t="s">
        <v>965</v>
      </c>
      <c r="B7806" t="s">
        <v>2264</v>
      </c>
      <c r="C7806">
        <v>497</v>
      </c>
      <c r="D7806" t="s">
        <v>3632</v>
      </c>
      <c r="E7806">
        <v>177</v>
      </c>
      <c r="F7806">
        <v>268</v>
      </c>
      <c r="G7806">
        <v>6199</v>
      </c>
      <c r="H7806" t="s">
        <v>3633</v>
      </c>
    </row>
    <row r="7807" spans="1:8" hidden="1" x14ac:dyDescent="0.25">
      <c r="A7807" t="s">
        <v>966</v>
      </c>
      <c r="B7807" t="s">
        <v>2265</v>
      </c>
      <c r="C7807">
        <v>562</v>
      </c>
      <c r="D7807" t="s">
        <v>4202</v>
      </c>
      <c r="E7807">
        <v>1</v>
      </c>
      <c r="F7807">
        <v>59</v>
      </c>
      <c r="G7807">
        <v>87</v>
      </c>
    </row>
    <row r="7808" spans="1:8" hidden="1" x14ac:dyDescent="0.25">
      <c r="A7808" t="s">
        <v>966</v>
      </c>
      <c r="B7808" t="s">
        <v>2265</v>
      </c>
      <c r="C7808">
        <v>562</v>
      </c>
      <c r="D7808" t="s">
        <v>3630</v>
      </c>
      <c r="E7808">
        <v>358</v>
      </c>
      <c r="F7808">
        <v>519</v>
      </c>
      <c r="G7808">
        <v>5833</v>
      </c>
      <c r="H7808" t="s">
        <v>3631</v>
      </c>
    </row>
    <row r="7809" spans="1:8" x14ac:dyDescent="0.25">
      <c r="A7809" t="s">
        <v>966</v>
      </c>
      <c r="B7809" t="s">
        <v>2265</v>
      </c>
      <c r="C7809">
        <v>562</v>
      </c>
      <c r="D7809" t="s">
        <v>3632</v>
      </c>
      <c r="E7809">
        <v>180</v>
      </c>
      <c r="F7809">
        <v>303</v>
      </c>
      <c r="G7809">
        <v>6199</v>
      </c>
      <c r="H7809" t="s">
        <v>3633</v>
      </c>
    </row>
    <row r="7810" spans="1:8" hidden="1" x14ac:dyDescent="0.25">
      <c r="A7810" t="s">
        <v>6877</v>
      </c>
      <c r="B7810" t="s">
        <v>6878</v>
      </c>
      <c r="C7810">
        <v>412</v>
      </c>
      <c r="D7810" t="s">
        <v>3639</v>
      </c>
      <c r="E7810">
        <v>46</v>
      </c>
      <c r="F7810">
        <v>89</v>
      </c>
      <c r="G7810">
        <v>4169</v>
      </c>
      <c r="H7810" t="s">
        <v>3640</v>
      </c>
    </row>
    <row r="7811" spans="1:8" hidden="1" x14ac:dyDescent="0.25">
      <c r="A7811" t="s">
        <v>6877</v>
      </c>
      <c r="B7811" t="s">
        <v>6878</v>
      </c>
      <c r="C7811">
        <v>412</v>
      </c>
      <c r="D7811" t="s">
        <v>3630</v>
      </c>
      <c r="E7811">
        <v>250</v>
      </c>
      <c r="F7811">
        <v>410</v>
      </c>
      <c r="G7811">
        <v>5833</v>
      </c>
      <c r="H7811" t="s">
        <v>3631</v>
      </c>
    </row>
    <row r="7812" spans="1:8" x14ac:dyDescent="0.25">
      <c r="A7812" t="s">
        <v>6877</v>
      </c>
      <c r="B7812" t="s">
        <v>6878</v>
      </c>
      <c r="C7812">
        <v>412</v>
      </c>
      <c r="D7812" t="s">
        <v>3632</v>
      </c>
      <c r="E7812">
        <v>119</v>
      </c>
      <c r="F7812">
        <v>180</v>
      </c>
      <c r="G7812">
        <v>6199</v>
      </c>
      <c r="H7812" t="s">
        <v>3633</v>
      </c>
    </row>
    <row r="7813" spans="1:8" hidden="1" x14ac:dyDescent="0.25">
      <c r="A7813" t="s">
        <v>967</v>
      </c>
      <c r="B7813" t="s">
        <v>2266</v>
      </c>
      <c r="C7813">
        <v>268</v>
      </c>
      <c r="D7813" t="s">
        <v>3630</v>
      </c>
      <c r="E7813">
        <v>127</v>
      </c>
      <c r="F7813">
        <v>246</v>
      </c>
      <c r="G7813">
        <v>5833</v>
      </c>
      <c r="H7813" t="s">
        <v>3631</v>
      </c>
    </row>
    <row r="7814" spans="1:8" x14ac:dyDescent="0.25">
      <c r="A7814" t="s">
        <v>967</v>
      </c>
      <c r="B7814" t="s">
        <v>2266</v>
      </c>
      <c r="C7814">
        <v>268</v>
      </c>
      <c r="D7814" t="s">
        <v>3632</v>
      </c>
      <c r="E7814">
        <v>21</v>
      </c>
      <c r="F7814">
        <v>80</v>
      </c>
      <c r="G7814">
        <v>6199</v>
      </c>
      <c r="H7814" t="s">
        <v>3633</v>
      </c>
    </row>
    <row r="7815" spans="1:8" hidden="1" x14ac:dyDescent="0.25">
      <c r="A7815" t="s">
        <v>6879</v>
      </c>
      <c r="B7815" t="s">
        <v>6880</v>
      </c>
      <c r="C7815">
        <v>736</v>
      </c>
      <c r="D7815" t="s">
        <v>3657</v>
      </c>
      <c r="E7815">
        <v>30</v>
      </c>
      <c r="F7815">
        <v>123</v>
      </c>
      <c r="G7815">
        <v>2653</v>
      </c>
      <c r="H7815" t="s">
        <v>3658</v>
      </c>
    </row>
    <row r="7816" spans="1:8" hidden="1" x14ac:dyDescent="0.25">
      <c r="A7816" t="s">
        <v>6879</v>
      </c>
      <c r="B7816" t="s">
        <v>6880</v>
      </c>
      <c r="C7816">
        <v>736</v>
      </c>
      <c r="D7816" t="s">
        <v>3639</v>
      </c>
      <c r="E7816">
        <v>318</v>
      </c>
      <c r="F7816">
        <v>366</v>
      </c>
      <c r="G7816">
        <v>4169</v>
      </c>
      <c r="H7816" t="s">
        <v>3640</v>
      </c>
    </row>
    <row r="7817" spans="1:8" hidden="1" x14ac:dyDescent="0.25">
      <c r="A7817" t="s">
        <v>6879</v>
      </c>
      <c r="B7817" t="s">
        <v>6880</v>
      </c>
      <c r="C7817">
        <v>736</v>
      </c>
      <c r="D7817" t="s">
        <v>3630</v>
      </c>
      <c r="E7817">
        <v>571</v>
      </c>
      <c r="F7817">
        <v>728</v>
      </c>
      <c r="G7817">
        <v>5833</v>
      </c>
      <c r="H7817" t="s">
        <v>3631</v>
      </c>
    </row>
    <row r="7818" spans="1:8" x14ac:dyDescent="0.25">
      <c r="A7818" t="s">
        <v>6879</v>
      </c>
      <c r="B7818" t="s">
        <v>6880</v>
      </c>
      <c r="C7818">
        <v>736</v>
      </c>
      <c r="D7818" t="s">
        <v>3632</v>
      </c>
      <c r="E7818">
        <v>391</v>
      </c>
      <c r="F7818">
        <v>459</v>
      </c>
      <c r="G7818">
        <v>6199</v>
      </c>
      <c r="H7818" t="s">
        <v>3633</v>
      </c>
    </row>
    <row r="7819" spans="1:8" hidden="1" x14ac:dyDescent="0.25">
      <c r="A7819" t="s">
        <v>6881</v>
      </c>
      <c r="B7819" t="s">
        <v>6882</v>
      </c>
      <c r="C7819">
        <v>787</v>
      </c>
      <c r="D7819" t="s">
        <v>3630</v>
      </c>
      <c r="E7819">
        <v>532</v>
      </c>
      <c r="F7819">
        <v>699</v>
      </c>
      <c r="G7819">
        <v>5833</v>
      </c>
      <c r="H7819" t="s">
        <v>3631</v>
      </c>
    </row>
    <row r="7820" spans="1:8" x14ac:dyDescent="0.25">
      <c r="A7820" t="s">
        <v>6881</v>
      </c>
      <c r="B7820" t="s">
        <v>6882</v>
      </c>
      <c r="C7820">
        <v>787</v>
      </c>
      <c r="D7820" t="s">
        <v>3632</v>
      </c>
      <c r="E7820">
        <v>149</v>
      </c>
      <c r="F7820">
        <v>210</v>
      </c>
      <c r="G7820">
        <v>6199</v>
      </c>
      <c r="H7820" t="s">
        <v>3633</v>
      </c>
    </row>
    <row r="7821" spans="1:8" x14ac:dyDescent="0.25">
      <c r="A7821" t="s">
        <v>6881</v>
      </c>
      <c r="B7821" t="s">
        <v>6882</v>
      </c>
      <c r="C7821">
        <v>787</v>
      </c>
      <c r="D7821" t="s">
        <v>3632</v>
      </c>
      <c r="E7821">
        <v>212</v>
      </c>
      <c r="F7821">
        <v>299</v>
      </c>
      <c r="G7821">
        <v>6199</v>
      </c>
      <c r="H7821" t="s">
        <v>3633</v>
      </c>
    </row>
    <row r="7822" spans="1:8" x14ac:dyDescent="0.25">
      <c r="A7822" t="s">
        <v>6881</v>
      </c>
      <c r="B7822" t="s">
        <v>6882</v>
      </c>
      <c r="C7822">
        <v>787</v>
      </c>
      <c r="D7822" t="s">
        <v>3632</v>
      </c>
      <c r="E7822">
        <v>307</v>
      </c>
      <c r="F7822">
        <v>437</v>
      </c>
      <c r="G7822">
        <v>6199</v>
      </c>
      <c r="H7822" t="s">
        <v>3633</v>
      </c>
    </row>
    <row r="7823" spans="1:8" hidden="1" x14ac:dyDescent="0.25">
      <c r="A7823" t="s">
        <v>6883</v>
      </c>
      <c r="B7823" t="s">
        <v>6884</v>
      </c>
      <c r="C7823">
        <v>715</v>
      </c>
      <c r="D7823" t="s">
        <v>3657</v>
      </c>
      <c r="E7823">
        <v>39</v>
      </c>
      <c r="F7823">
        <v>130</v>
      </c>
      <c r="G7823">
        <v>2653</v>
      </c>
      <c r="H7823" t="s">
        <v>3658</v>
      </c>
    </row>
    <row r="7824" spans="1:8" hidden="1" x14ac:dyDescent="0.25">
      <c r="A7824" t="s">
        <v>6883</v>
      </c>
      <c r="B7824" t="s">
        <v>6884</v>
      </c>
      <c r="C7824">
        <v>715</v>
      </c>
      <c r="D7824" t="s">
        <v>3639</v>
      </c>
      <c r="E7824">
        <v>302</v>
      </c>
      <c r="F7824">
        <v>350</v>
      </c>
      <c r="G7824">
        <v>4169</v>
      </c>
      <c r="H7824" t="s">
        <v>3640</v>
      </c>
    </row>
    <row r="7825" spans="1:8" hidden="1" x14ac:dyDescent="0.25">
      <c r="A7825" t="s">
        <v>6883</v>
      </c>
      <c r="B7825" t="s">
        <v>6884</v>
      </c>
      <c r="C7825">
        <v>715</v>
      </c>
      <c r="D7825" t="s">
        <v>3630</v>
      </c>
      <c r="E7825">
        <v>554</v>
      </c>
      <c r="F7825">
        <v>709</v>
      </c>
      <c r="G7825">
        <v>5833</v>
      </c>
      <c r="H7825" t="s">
        <v>3631</v>
      </c>
    </row>
    <row r="7826" spans="1:8" x14ac:dyDescent="0.25">
      <c r="A7826" t="s">
        <v>6883</v>
      </c>
      <c r="B7826" t="s">
        <v>6884</v>
      </c>
      <c r="C7826">
        <v>715</v>
      </c>
      <c r="D7826" t="s">
        <v>3632</v>
      </c>
      <c r="E7826">
        <v>375</v>
      </c>
      <c r="F7826">
        <v>449</v>
      </c>
      <c r="G7826">
        <v>6199</v>
      </c>
      <c r="H7826" t="s">
        <v>3633</v>
      </c>
    </row>
    <row r="7827" spans="1:8" hidden="1" x14ac:dyDescent="0.25">
      <c r="A7827" t="s">
        <v>6885</v>
      </c>
      <c r="B7827" t="s">
        <v>6886</v>
      </c>
      <c r="C7827">
        <v>821</v>
      </c>
      <c r="D7827" t="s">
        <v>3762</v>
      </c>
      <c r="E7827">
        <v>69</v>
      </c>
      <c r="F7827">
        <v>174</v>
      </c>
      <c r="G7827">
        <v>5</v>
      </c>
    </row>
    <row r="7828" spans="1:8" hidden="1" x14ac:dyDescent="0.25">
      <c r="A7828" t="s">
        <v>6885</v>
      </c>
      <c r="B7828" t="s">
        <v>6886</v>
      </c>
      <c r="C7828">
        <v>821</v>
      </c>
      <c r="D7828" t="s">
        <v>3630</v>
      </c>
      <c r="E7828">
        <v>619</v>
      </c>
      <c r="F7828">
        <v>782</v>
      </c>
      <c r="G7828">
        <v>5833</v>
      </c>
      <c r="H7828" t="s">
        <v>3631</v>
      </c>
    </row>
    <row r="7829" spans="1:8" x14ac:dyDescent="0.25">
      <c r="A7829" t="s">
        <v>6885</v>
      </c>
      <c r="B7829" t="s">
        <v>6886</v>
      </c>
      <c r="C7829">
        <v>821</v>
      </c>
      <c r="D7829" t="s">
        <v>3632</v>
      </c>
      <c r="E7829">
        <v>259</v>
      </c>
      <c r="F7829">
        <v>369</v>
      </c>
      <c r="G7829">
        <v>6199</v>
      </c>
      <c r="H7829" t="s">
        <v>3633</v>
      </c>
    </row>
    <row r="7830" spans="1:8" x14ac:dyDescent="0.25">
      <c r="A7830" t="s">
        <v>6885</v>
      </c>
      <c r="B7830" t="s">
        <v>6886</v>
      </c>
      <c r="C7830">
        <v>821</v>
      </c>
      <c r="D7830" t="s">
        <v>3632</v>
      </c>
      <c r="E7830">
        <v>375</v>
      </c>
      <c r="F7830">
        <v>531</v>
      </c>
      <c r="G7830">
        <v>6199</v>
      </c>
      <c r="H7830" t="s">
        <v>3633</v>
      </c>
    </row>
    <row r="7831" spans="1:8" hidden="1" x14ac:dyDescent="0.25">
      <c r="A7831" t="s">
        <v>6887</v>
      </c>
      <c r="B7831" t="s">
        <v>6888</v>
      </c>
      <c r="C7831">
        <v>694</v>
      </c>
      <c r="D7831" t="s">
        <v>3630</v>
      </c>
      <c r="E7831">
        <v>440</v>
      </c>
      <c r="F7831">
        <v>603</v>
      </c>
      <c r="G7831">
        <v>5833</v>
      </c>
      <c r="H7831" t="s">
        <v>3631</v>
      </c>
    </row>
    <row r="7832" spans="1:8" x14ac:dyDescent="0.25">
      <c r="A7832" t="s">
        <v>6887</v>
      </c>
      <c r="B7832" t="s">
        <v>6888</v>
      </c>
      <c r="C7832">
        <v>694</v>
      </c>
      <c r="D7832" t="s">
        <v>3632</v>
      </c>
      <c r="E7832">
        <v>125</v>
      </c>
      <c r="F7832">
        <v>185</v>
      </c>
      <c r="G7832">
        <v>6199</v>
      </c>
      <c r="H7832" t="s">
        <v>3633</v>
      </c>
    </row>
    <row r="7833" spans="1:8" x14ac:dyDescent="0.25">
      <c r="A7833" t="s">
        <v>6887</v>
      </c>
      <c r="B7833" t="s">
        <v>6888</v>
      </c>
      <c r="C7833">
        <v>694</v>
      </c>
      <c r="D7833" t="s">
        <v>3632</v>
      </c>
      <c r="E7833">
        <v>188</v>
      </c>
      <c r="F7833">
        <v>257</v>
      </c>
      <c r="G7833">
        <v>6199</v>
      </c>
      <c r="H7833" t="s">
        <v>3633</v>
      </c>
    </row>
    <row r="7834" spans="1:8" x14ac:dyDescent="0.25">
      <c r="A7834" t="s">
        <v>6887</v>
      </c>
      <c r="B7834" t="s">
        <v>6888</v>
      </c>
      <c r="C7834">
        <v>694</v>
      </c>
      <c r="D7834" t="s">
        <v>3632</v>
      </c>
      <c r="E7834">
        <v>261</v>
      </c>
      <c r="F7834">
        <v>358</v>
      </c>
      <c r="G7834">
        <v>6199</v>
      </c>
      <c r="H7834" t="s">
        <v>3633</v>
      </c>
    </row>
    <row r="7835" spans="1:8" hidden="1" x14ac:dyDescent="0.25">
      <c r="A7835" t="s">
        <v>6889</v>
      </c>
      <c r="B7835" t="s">
        <v>6890</v>
      </c>
      <c r="C7835">
        <v>755</v>
      </c>
      <c r="D7835" t="s">
        <v>3630</v>
      </c>
      <c r="E7835">
        <v>591</v>
      </c>
      <c r="F7835">
        <v>748</v>
      </c>
      <c r="G7835">
        <v>5833</v>
      </c>
      <c r="H7835" t="s">
        <v>3631</v>
      </c>
    </row>
    <row r="7836" spans="1:8" x14ac:dyDescent="0.25">
      <c r="A7836" t="s">
        <v>6889</v>
      </c>
      <c r="B7836" t="s">
        <v>6890</v>
      </c>
      <c r="C7836">
        <v>755</v>
      </c>
      <c r="D7836" t="s">
        <v>3632</v>
      </c>
      <c r="E7836">
        <v>390</v>
      </c>
      <c r="F7836">
        <v>450</v>
      </c>
      <c r="G7836">
        <v>6199</v>
      </c>
      <c r="H7836" t="s">
        <v>3633</v>
      </c>
    </row>
    <row r="7837" spans="1:8" x14ac:dyDescent="0.25">
      <c r="A7837" t="s">
        <v>6889</v>
      </c>
      <c r="B7837" t="s">
        <v>6890</v>
      </c>
      <c r="C7837">
        <v>755</v>
      </c>
      <c r="D7837" t="s">
        <v>3632</v>
      </c>
      <c r="E7837">
        <v>456</v>
      </c>
      <c r="F7837">
        <v>531</v>
      </c>
      <c r="G7837">
        <v>6199</v>
      </c>
      <c r="H7837" t="s">
        <v>3633</v>
      </c>
    </row>
    <row r="7838" spans="1:8" hidden="1" x14ac:dyDescent="0.25">
      <c r="A7838" t="s">
        <v>6891</v>
      </c>
      <c r="B7838" t="s">
        <v>6892</v>
      </c>
      <c r="C7838">
        <v>716</v>
      </c>
      <c r="D7838" t="s">
        <v>5500</v>
      </c>
      <c r="E7838">
        <v>353</v>
      </c>
      <c r="F7838">
        <v>400</v>
      </c>
      <c r="G7838">
        <v>5</v>
      </c>
    </row>
    <row r="7839" spans="1:8" hidden="1" x14ac:dyDescent="0.25">
      <c r="A7839" t="s">
        <v>6891</v>
      </c>
      <c r="B7839" t="s">
        <v>6892</v>
      </c>
      <c r="C7839">
        <v>716</v>
      </c>
      <c r="D7839" t="s">
        <v>3630</v>
      </c>
      <c r="E7839">
        <v>470</v>
      </c>
      <c r="F7839">
        <v>634</v>
      </c>
      <c r="G7839">
        <v>5833</v>
      </c>
      <c r="H7839" t="s">
        <v>3631</v>
      </c>
    </row>
    <row r="7840" spans="1:8" x14ac:dyDescent="0.25">
      <c r="A7840" t="s">
        <v>6891</v>
      </c>
      <c r="B7840" t="s">
        <v>6892</v>
      </c>
      <c r="C7840">
        <v>716</v>
      </c>
      <c r="D7840" t="s">
        <v>3632</v>
      </c>
      <c r="E7840">
        <v>123</v>
      </c>
      <c r="F7840">
        <v>184</v>
      </c>
      <c r="G7840">
        <v>6199</v>
      </c>
      <c r="H7840" t="s">
        <v>3633</v>
      </c>
    </row>
    <row r="7841" spans="1:8" x14ac:dyDescent="0.25">
      <c r="A7841" t="s">
        <v>6891</v>
      </c>
      <c r="B7841" t="s">
        <v>6892</v>
      </c>
      <c r="C7841">
        <v>716</v>
      </c>
      <c r="D7841" t="s">
        <v>3632</v>
      </c>
      <c r="E7841">
        <v>185</v>
      </c>
      <c r="F7841">
        <v>253</v>
      </c>
      <c r="G7841">
        <v>6199</v>
      </c>
      <c r="H7841" t="s">
        <v>3633</v>
      </c>
    </row>
    <row r="7842" spans="1:8" x14ac:dyDescent="0.25">
      <c r="A7842" t="s">
        <v>6891</v>
      </c>
      <c r="B7842" t="s">
        <v>6892</v>
      </c>
      <c r="C7842">
        <v>716</v>
      </c>
      <c r="D7842" t="s">
        <v>3632</v>
      </c>
      <c r="E7842">
        <v>257</v>
      </c>
      <c r="F7842">
        <v>352</v>
      </c>
      <c r="G7842">
        <v>6199</v>
      </c>
      <c r="H7842" t="s">
        <v>3633</v>
      </c>
    </row>
    <row r="7843" spans="1:8" hidden="1" x14ac:dyDescent="0.25">
      <c r="A7843" t="s">
        <v>6893</v>
      </c>
      <c r="B7843" t="s">
        <v>6894</v>
      </c>
      <c r="C7843">
        <v>885</v>
      </c>
      <c r="D7843" t="s">
        <v>3630</v>
      </c>
      <c r="E7843">
        <v>668</v>
      </c>
      <c r="F7843">
        <v>830</v>
      </c>
      <c r="G7843">
        <v>5833</v>
      </c>
      <c r="H7843" t="s">
        <v>3631</v>
      </c>
    </row>
    <row r="7844" spans="1:8" x14ac:dyDescent="0.25">
      <c r="A7844" t="s">
        <v>6893</v>
      </c>
      <c r="B7844" t="s">
        <v>6894</v>
      </c>
      <c r="C7844">
        <v>885</v>
      </c>
      <c r="D7844" t="s">
        <v>3632</v>
      </c>
      <c r="E7844">
        <v>329</v>
      </c>
      <c r="F7844">
        <v>390</v>
      </c>
      <c r="G7844">
        <v>6199</v>
      </c>
      <c r="H7844" t="s">
        <v>3633</v>
      </c>
    </row>
    <row r="7845" spans="1:8" x14ac:dyDescent="0.25">
      <c r="A7845" t="s">
        <v>6893</v>
      </c>
      <c r="B7845" t="s">
        <v>6894</v>
      </c>
      <c r="C7845">
        <v>885</v>
      </c>
      <c r="D7845" t="s">
        <v>3632</v>
      </c>
      <c r="E7845">
        <v>393</v>
      </c>
      <c r="F7845">
        <v>459</v>
      </c>
      <c r="G7845">
        <v>6199</v>
      </c>
      <c r="H7845" t="s">
        <v>3633</v>
      </c>
    </row>
    <row r="7846" spans="1:8" x14ac:dyDescent="0.25">
      <c r="A7846" t="s">
        <v>6893</v>
      </c>
      <c r="B7846" t="s">
        <v>6894</v>
      </c>
      <c r="C7846">
        <v>885</v>
      </c>
      <c r="D7846" t="s">
        <v>3632</v>
      </c>
      <c r="E7846">
        <v>485</v>
      </c>
      <c r="F7846">
        <v>560</v>
      </c>
      <c r="G7846">
        <v>6199</v>
      </c>
      <c r="H7846" t="s">
        <v>3633</v>
      </c>
    </row>
    <row r="7847" spans="1:8" hidden="1" x14ac:dyDescent="0.25">
      <c r="A7847" t="s">
        <v>968</v>
      </c>
      <c r="B7847" t="s">
        <v>2267</v>
      </c>
      <c r="C7847">
        <v>753</v>
      </c>
      <c r="D7847" t="s">
        <v>3630</v>
      </c>
      <c r="E7847">
        <v>530</v>
      </c>
      <c r="F7847">
        <v>690</v>
      </c>
      <c r="G7847">
        <v>5833</v>
      </c>
      <c r="H7847" t="s">
        <v>3631</v>
      </c>
    </row>
    <row r="7848" spans="1:8" x14ac:dyDescent="0.25">
      <c r="A7848" t="s">
        <v>968</v>
      </c>
      <c r="B7848" t="s">
        <v>2267</v>
      </c>
      <c r="C7848">
        <v>753</v>
      </c>
      <c r="D7848" t="s">
        <v>3632</v>
      </c>
      <c r="E7848">
        <v>363</v>
      </c>
      <c r="F7848">
        <v>463</v>
      </c>
      <c r="G7848">
        <v>6199</v>
      </c>
      <c r="H7848" t="s">
        <v>3633</v>
      </c>
    </row>
    <row r="7849" spans="1:8" hidden="1" x14ac:dyDescent="0.25">
      <c r="A7849" t="s">
        <v>969</v>
      </c>
      <c r="B7849" t="s">
        <v>2268</v>
      </c>
      <c r="C7849">
        <v>753</v>
      </c>
      <c r="D7849" t="s">
        <v>3630</v>
      </c>
      <c r="E7849">
        <v>530</v>
      </c>
      <c r="F7849">
        <v>690</v>
      </c>
      <c r="G7849">
        <v>5833</v>
      </c>
      <c r="H7849" t="s">
        <v>3631</v>
      </c>
    </row>
    <row r="7850" spans="1:8" x14ac:dyDescent="0.25">
      <c r="A7850" t="s">
        <v>969</v>
      </c>
      <c r="B7850" t="s">
        <v>2268</v>
      </c>
      <c r="C7850">
        <v>753</v>
      </c>
      <c r="D7850" t="s">
        <v>3632</v>
      </c>
      <c r="E7850">
        <v>363</v>
      </c>
      <c r="F7850">
        <v>463</v>
      </c>
      <c r="G7850">
        <v>6199</v>
      </c>
      <c r="H7850" t="s">
        <v>3633</v>
      </c>
    </row>
    <row r="7851" spans="1:8" hidden="1" x14ac:dyDescent="0.25">
      <c r="A7851" t="s">
        <v>6895</v>
      </c>
      <c r="B7851" t="s">
        <v>6896</v>
      </c>
      <c r="C7851">
        <v>885</v>
      </c>
      <c r="D7851" t="s">
        <v>3630</v>
      </c>
      <c r="E7851">
        <v>668</v>
      </c>
      <c r="F7851">
        <v>830</v>
      </c>
      <c r="G7851">
        <v>5833</v>
      </c>
      <c r="H7851" t="s">
        <v>3631</v>
      </c>
    </row>
    <row r="7852" spans="1:8" x14ac:dyDescent="0.25">
      <c r="A7852" t="s">
        <v>6895</v>
      </c>
      <c r="B7852" t="s">
        <v>6896</v>
      </c>
      <c r="C7852">
        <v>885</v>
      </c>
      <c r="D7852" t="s">
        <v>3632</v>
      </c>
      <c r="E7852">
        <v>329</v>
      </c>
      <c r="F7852">
        <v>390</v>
      </c>
      <c r="G7852">
        <v>6199</v>
      </c>
      <c r="H7852" t="s">
        <v>3633</v>
      </c>
    </row>
    <row r="7853" spans="1:8" x14ac:dyDescent="0.25">
      <c r="A7853" t="s">
        <v>6895</v>
      </c>
      <c r="B7853" t="s">
        <v>6896</v>
      </c>
      <c r="C7853">
        <v>885</v>
      </c>
      <c r="D7853" t="s">
        <v>3632</v>
      </c>
      <c r="E7853">
        <v>393</v>
      </c>
      <c r="F7853">
        <v>459</v>
      </c>
      <c r="G7853">
        <v>6199</v>
      </c>
      <c r="H7853" t="s">
        <v>3633</v>
      </c>
    </row>
    <row r="7854" spans="1:8" x14ac:dyDescent="0.25">
      <c r="A7854" t="s">
        <v>6895</v>
      </c>
      <c r="B7854" t="s">
        <v>6896</v>
      </c>
      <c r="C7854">
        <v>885</v>
      </c>
      <c r="D7854" t="s">
        <v>3632</v>
      </c>
      <c r="E7854">
        <v>485</v>
      </c>
      <c r="F7854">
        <v>560</v>
      </c>
      <c r="G7854">
        <v>6199</v>
      </c>
      <c r="H7854" t="s">
        <v>3633</v>
      </c>
    </row>
    <row r="7855" spans="1:8" hidden="1" x14ac:dyDescent="0.25">
      <c r="A7855" t="s">
        <v>970</v>
      </c>
      <c r="B7855" t="s">
        <v>2269</v>
      </c>
      <c r="C7855">
        <v>753</v>
      </c>
      <c r="D7855" t="s">
        <v>3630</v>
      </c>
      <c r="E7855">
        <v>530</v>
      </c>
      <c r="F7855">
        <v>690</v>
      </c>
      <c r="G7855">
        <v>5833</v>
      </c>
      <c r="H7855" t="s">
        <v>3631</v>
      </c>
    </row>
    <row r="7856" spans="1:8" x14ac:dyDescent="0.25">
      <c r="A7856" t="s">
        <v>970</v>
      </c>
      <c r="B7856" t="s">
        <v>2269</v>
      </c>
      <c r="C7856">
        <v>753</v>
      </c>
      <c r="D7856" t="s">
        <v>3632</v>
      </c>
      <c r="E7856">
        <v>363</v>
      </c>
      <c r="F7856">
        <v>463</v>
      </c>
      <c r="G7856">
        <v>6199</v>
      </c>
      <c r="H7856" t="s">
        <v>3633</v>
      </c>
    </row>
    <row r="7857" spans="1:8" hidden="1" x14ac:dyDescent="0.25">
      <c r="A7857" t="s">
        <v>6897</v>
      </c>
      <c r="B7857" t="s">
        <v>6898</v>
      </c>
      <c r="C7857">
        <v>885</v>
      </c>
      <c r="D7857" t="s">
        <v>3630</v>
      </c>
      <c r="E7857">
        <v>668</v>
      </c>
      <c r="F7857">
        <v>830</v>
      </c>
      <c r="G7857">
        <v>5833</v>
      </c>
      <c r="H7857" t="s">
        <v>3631</v>
      </c>
    </row>
    <row r="7858" spans="1:8" x14ac:dyDescent="0.25">
      <c r="A7858" t="s">
        <v>6897</v>
      </c>
      <c r="B7858" t="s">
        <v>6898</v>
      </c>
      <c r="C7858">
        <v>885</v>
      </c>
      <c r="D7858" t="s">
        <v>3632</v>
      </c>
      <c r="E7858">
        <v>329</v>
      </c>
      <c r="F7858">
        <v>390</v>
      </c>
      <c r="G7858">
        <v>6199</v>
      </c>
      <c r="H7858" t="s">
        <v>3633</v>
      </c>
    </row>
    <row r="7859" spans="1:8" x14ac:dyDescent="0.25">
      <c r="A7859" t="s">
        <v>6897</v>
      </c>
      <c r="B7859" t="s">
        <v>6898</v>
      </c>
      <c r="C7859">
        <v>885</v>
      </c>
      <c r="D7859" t="s">
        <v>3632</v>
      </c>
      <c r="E7859">
        <v>393</v>
      </c>
      <c r="F7859">
        <v>459</v>
      </c>
      <c r="G7859">
        <v>6199</v>
      </c>
      <c r="H7859" t="s">
        <v>3633</v>
      </c>
    </row>
    <row r="7860" spans="1:8" x14ac:dyDescent="0.25">
      <c r="A7860" t="s">
        <v>6897</v>
      </c>
      <c r="B7860" t="s">
        <v>6898</v>
      </c>
      <c r="C7860">
        <v>885</v>
      </c>
      <c r="D7860" t="s">
        <v>3632</v>
      </c>
      <c r="E7860">
        <v>485</v>
      </c>
      <c r="F7860">
        <v>560</v>
      </c>
      <c r="G7860">
        <v>6199</v>
      </c>
      <c r="H7860" t="s">
        <v>3633</v>
      </c>
    </row>
    <row r="7861" spans="1:8" hidden="1" x14ac:dyDescent="0.25">
      <c r="A7861" t="s">
        <v>971</v>
      </c>
      <c r="B7861" t="s">
        <v>2270</v>
      </c>
      <c r="C7861">
        <v>753</v>
      </c>
      <c r="D7861" t="s">
        <v>3630</v>
      </c>
      <c r="E7861">
        <v>530</v>
      </c>
      <c r="F7861">
        <v>690</v>
      </c>
      <c r="G7861">
        <v>5833</v>
      </c>
      <c r="H7861" t="s">
        <v>3631</v>
      </c>
    </row>
    <row r="7862" spans="1:8" x14ac:dyDescent="0.25">
      <c r="A7862" t="s">
        <v>971</v>
      </c>
      <c r="B7862" t="s">
        <v>2270</v>
      </c>
      <c r="C7862">
        <v>753</v>
      </c>
      <c r="D7862" t="s">
        <v>3632</v>
      </c>
      <c r="E7862">
        <v>363</v>
      </c>
      <c r="F7862">
        <v>463</v>
      </c>
      <c r="G7862">
        <v>6199</v>
      </c>
      <c r="H7862" t="s">
        <v>3633</v>
      </c>
    </row>
    <row r="7863" spans="1:8" hidden="1" x14ac:dyDescent="0.25">
      <c r="A7863" t="s">
        <v>6899</v>
      </c>
      <c r="B7863" t="s">
        <v>6900</v>
      </c>
      <c r="C7863">
        <v>885</v>
      </c>
      <c r="D7863" t="s">
        <v>3630</v>
      </c>
      <c r="E7863">
        <v>668</v>
      </c>
      <c r="F7863">
        <v>830</v>
      </c>
      <c r="G7863">
        <v>5833</v>
      </c>
      <c r="H7863" t="s">
        <v>3631</v>
      </c>
    </row>
    <row r="7864" spans="1:8" x14ac:dyDescent="0.25">
      <c r="A7864" t="s">
        <v>6899</v>
      </c>
      <c r="B7864" t="s">
        <v>6900</v>
      </c>
      <c r="C7864">
        <v>885</v>
      </c>
      <c r="D7864" t="s">
        <v>3632</v>
      </c>
      <c r="E7864">
        <v>329</v>
      </c>
      <c r="F7864">
        <v>390</v>
      </c>
      <c r="G7864">
        <v>6199</v>
      </c>
      <c r="H7864" t="s">
        <v>3633</v>
      </c>
    </row>
    <row r="7865" spans="1:8" x14ac:dyDescent="0.25">
      <c r="A7865" t="s">
        <v>6899</v>
      </c>
      <c r="B7865" t="s">
        <v>6900</v>
      </c>
      <c r="C7865">
        <v>885</v>
      </c>
      <c r="D7865" t="s">
        <v>3632</v>
      </c>
      <c r="E7865">
        <v>393</v>
      </c>
      <c r="F7865">
        <v>459</v>
      </c>
      <c r="G7865">
        <v>6199</v>
      </c>
      <c r="H7865" t="s">
        <v>3633</v>
      </c>
    </row>
    <row r="7866" spans="1:8" x14ac:dyDescent="0.25">
      <c r="A7866" t="s">
        <v>6899</v>
      </c>
      <c r="B7866" t="s">
        <v>6900</v>
      </c>
      <c r="C7866">
        <v>885</v>
      </c>
      <c r="D7866" t="s">
        <v>3632</v>
      </c>
      <c r="E7866">
        <v>485</v>
      </c>
      <c r="F7866">
        <v>560</v>
      </c>
      <c r="G7866">
        <v>6199</v>
      </c>
      <c r="H7866" t="s">
        <v>3633</v>
      </c>
    </row>
    <row r="7867" spans="1:8" hidden="1" x14ac:dyDescent="0.25">
      <c r="A7867" t="s">
        <v>6901</v>
      </c>
      <c r="B7867" t="s">
        <v>6902</v>
      </c>
      <c r="C7867">
        <v>713</v>
      </c>
      <c r="D7867" t="s">
        <v>3657</v>
      </c>
      <c r="E7867">
        <v>53</v>
      </c>
      <c r="F7867">
        <v>147</v>
      </c>
      <c r="G7867">
        <v>2653</v>
      </c>
      <c r="H7867" t="s">
        <v>3658</v>
      </c>
    </row>
    <row r="7868" spans="1:8" hidden="1" x14ac:dyDescent="0.25">
      <c r="A7868" t="s">
        <v>6901</v>
      </c>
      <c r="B7868" t="s">
        <v>6902</v>
      </c>
      <c r="C7868">
        <v>713</v>
      </c>
      <c r="D7868" t="s">
        <v>3657</v>
      </c>
      <c r="E7868">
        <v>178</v>
      </c>
      <c r="F7868">
        <v>273</v>
      </c>
      <c r="G7868">
        <v>2653</v>
      </c>
      <c r="H7868" t="s">
        <v>3658</v>
      </c>
    </row>
    <row r="7869" spans="1:8" hidden="1" x14ac:dyDescent="0.25">
      <c r="A7869" t="s">
        <v>6901</v>
      </c>
      <c r="B7869" t="s">
        <v>6902</v>
      </c>
      <c r="C7869">
        <v>713</v>
      </c>
      <c r="D7869" t="s">
        <v>3639</v>
      </c>
      <c r="E7869">
        <v>316</v>
      </c>
      <c r="F7869">
        <v>364</v>
      </c>
      <c r="G7869">
        <v>4169</v>
      </c>
      <c r="H7869" t="s">
        <v>3640</v>
      </c>
    </row>
    <row r="7870" spans="1:8" hidden="1" x14ac:dyDescent="0.25">
      <c r="A7870" t="s">
        <v>6901</v>
      </c>
      <c r="B7870" t="s">
        <v>6902</v>
      </c>
      <c r="C7870">
        <v>713</v>
      </c>
      <c r="D7870" t="s">
        <v>3630</v>
      </c>
      <c r="E7870">
        <v>552</v>
      </c>
      <c r="F7870">
        <v>707</v>
      </c>
      <c r="G7870">
        <v>5833</v>
      </c>
      <c r="H7870" t="s">
        <v>3631</v>
      </c>
    </row>
    <row r="7871" spans="1:8" x14ac:dyDescent="0.25">
      <c r="A7871" t="s">
        <v>6901</v>
      </c>
      <c r="B7871" t="s">
        <v>6902</v>
      </c>
      <c r="C7871">
        <v>713</v>
      </c>
      <c r="D7871" t="s">
        <v>3632</v>
      </c>
      <c r="E7871">
        <v>389</v>
      </c>
      <c r="F7871">
        <v>462</v>
      </c>
      <c r="G7871">
        <v>6199</v>
      </c>
      <c r="H7871" t="s">
        <v>3633</v>
      </c>
    </row>
    <row r="7872" spans="1:8" hidden="1" x14ac:dyDescent="0.25">
      <c r="A7872" t="s">
        <v>6903</v>
      </c>
      <c r="B7872" t="s">
        <v>6904</v>
      </c>
      <c r="C7872">
        <v>585</v>
      </c>
      <c r="D7872" t="s">
        <v>3639</v>
      </c>
      <c r="E7872">
        <v>27</v>
      </c>
      <c r="F7872">
        <v>78</v>
      </c>
      <c r="G7872">
        <v>4169</v>
      </c>
      <c r="H7872" t="s">
        <v>3640</v>
      </c>
    </row>
    <row r="7873" spans="1:8" hidden="1" x14ac:dyDescent="0.25">
      <c r="A7873" t="s">
        <v>6903</v>
      </c>
      <c r="B7873" t="s">
        <v>6904</v>
      </c>
      <c r="C7873">
        <v>585</v>
      </c>
      <c r="D7873" t="s">
        <v>3630</v>
      </c>
      <c r="E7873">
        <v>212</v>
      </c>
      <c r="F7873">
        <v>382</v>
      </c>
      <c r="G7873">
        <v>5833</v>
      </c>
      <c r="H7873" t="s">
        <v>3631</v>
      </c>
    </row>
    <row r="7874" spans="1:8" x14ac:dyDescent="0.25">
      <c r="A7874" t="s">
        <v>6903</v>
      </c>
      <c r="B7874" t="s">
        <v>6904</v>
      </c>
      <c r="C7874">
        <v>585</v>
      </c>
      <c r="D7874" t="s">
        <v>3632</v>
      </c>
      <c r="E7874">
        <v>91</v>
      </c>
      <c r="F7874">
        <v>151</v>
      </c>
      <c r="G7874">
        <v>6199</v>
      </c>
      <c r="H7874" t="s">
        <v>3633</v>
      </c>
    </row>
    <row r="7875" spans="1:8" hidden="1" x14ac:dyDescent="0.25">
      <c r="A7875" t="s">
        <v>6905</v>
      </c>
      <c r="B7875" t="s">
        <v>6906</v>
      </c>
      <c r="C7875">
        <v>809</v>
      </c>
      <c r="D7875" t="s">
        <v>3630</v>
      </c>
      <c r="E7875">
        <v>538</v>
      </c>
      <c r="F7875">
        <v>705</v>
      </c>
      <c r="G7875">
        <v>5833</v>
      </c>
      <c r="H7875" t="s">
        <v>3631</v>
      </c>
    </row>
    <row r="7876" spans="1:8" x14ac:dyDescent="0.25">
      <c r="A7876" t="s">
        <v>6905</v>
      </c>
      <c r="B7876" t="s">
        <v>6906</v>
      </c>
      <c r="C7876">
        <v>809</v>
      </c>
      <c r="D7876" t="s">
        <v>3632</v>
      </c>
      <c r="E7876">
        <v>154</v>
      </c>
      <c r="F7876">
        <v>215</v>
      </c>
      <c r="G7876">
        <v>6199</v>
      </c>
      <c r="H7876" t="s">
        <v>3633</v>
      </c>
    </row>
    <row r="7877" spans="1:8" x14ac:dyDescent="0.25">
      <c r="A7877" t="s">
        <v>6905</v>
      </c>
      <c r="B7877" t="s">
        <v>6906</v>
      </c>
      <c r="C7877">
        <v>809</v>
      </c>
      <c r="D7877" t="s">
        <v>3632</v>
      </c>
      <c r="E7877">
        <v>217</v>
      </c>
      <c r="F7877">
        <v>299</v>
      </c>
      <c r="G7877">
        <v>6199</v>
      </c>
      <c r="H7877" t="s">
        <v>3633</v>
      </c>
    </row>
    <row r="7878" spans="1:8" x14ac:dyDescent="0.25">
      <c r="A7878" t="s">
        <v>6905</v>
      </c>
      <c r="B7878" t="s">
        <v>6906</v>
      </c>
      <c r="C7878">
        <v>809</v>
      </c>
      <c r="D7878" t="s">
        <v>3632</v>
      </c>
      <c r="E7878">
        <v>303</v>
      </c>
      <c r="F7878">
        <v>437</v>
      </c>
      <c r="G7878">
        <v>6199</v>
      </c>
      <c r="H7878" t="s">
        <v>3633</v>
      </c>
    </row>
    <row r="7879" spans="1:8" hidden="1" x14ac:dyDescent="0.25">
      <c r="A7879" t="s">
        <v>6907</v>
      </c>
      <c r="B7879" t="s">
        <v>6908</v>
      </c>
      <c r="C7879">
        <v>754</v>
      </c>
      <c r="D7879" t="s">
        <v>4471</v>
      </c>
      <c r="E7879">
        <v>623</v>
      </c>
      <c r="F7879">
        <v>746</v>
      </c>
      <c r="G7879">
        <v>1118</v>
      </c>
      <c r="H7879" t="s">
        <v>4472</v>
      </c>
    </row>
    <row r="7880" spans="1:8" hidden="1" x14ac:dyDescent="0.25">
      <c r="A7880" t="s">
        <v>6907</v>
      </c>
      <c r="B7880" t="s">
        <v>6908</v>
      </c>
      <c r="C7880">
        <v>754</v>
      </c>
      <c r="D7880" t="s">
        <v>3875</v>
      </c>
      <c r="E7880">
        <v>1</v>
      </c>
      <c r="F7880">
        <v>72</v>
      </c>
      <c r="G7880">
        <v>7</v>
      </c>
    </row>
    <row r="7881" spans="1:8" hidden="1" x14ac:dyDescent="0.25">
      <c r="A7881" t="s">
        <v>6907</v>
      </c>
      <c r="B7881" t="s">
        <v>6908</v>
      </c>
      <c r="C7881">
        <v>754</v>
      </c>
      <c r="D7881" t="s">
        <v>3876</v>
      </c>
      <c r="E7881">
        <v>118</v>
      </c>
      <c r="F7881">
        <v>169</v>
      </c>
      <c r="G7881">
        <v>7</v>
      </c>
    </row>
    <row r="7882" spans="1:8" hidden="1" x14ac:dyDescent="0.25">
      <c r="A7882" t="s">
        <v>6907</v>
      </c>
      <c r="B7882" t="s">
        <v>6908</v>
      </c>
      <c r="C7882">
        <v>754</v>
      </c>
      <c r="D7882" t="s">
        <v>3639</v>
      </c>
      <c r="E7882">
        <v>207</v>
      </c>
      <c r="F7882">
        <v>258</v>
      </c>
      <c r="G7882">
        <v>4169</v>
      </c>
      <c r="H7882" t="s">
        <v>3640</v>
      </c>
    </row>
    <row r="7883" spans="1:8" hidden="1" x14ac:dyDescent="0.25">
      <c r="A7883" t="s">
        <v>6907</v>
      </c>
      <c r="B7883" t="s">
        <v>6908</v>
      </c>
      <c r="C7883">
        <v>754</v>
      </c>
      <c r="D7883" t="s">
        <v>3630</v>
      </c>
      <c r="E7883">
        <v>395</v>
      </c>
      <c r="F7883">
        <v>558</v>
      </c>
      <c r="G7883">
        <v>5833</v>
      </c>
      <c r="H7883" t="s">
        <v>3631</v>
      </c>
    </row>
    <row r="7884" spans="1:8" x14ac:dyDescent="0.25">
      <c r="A7884" t="s">
        <v>6907</v>
      </c>
      <c r="B7884" t="s">
        <v>6908</v>
      </c>
      <c r="C7884">
        <v>754</v>
      </c>
      <c r="D7884" t="s">
        <v>3632</v>
      </c>
      <c r="E7884">
        <v>271</v>
      </c>
      <c r="F7884">
        <v>330</v>
      </c>
      <c r="G7884">
        <v>6199</v>
      </c>
      <c r="H7884" t="s">
        <v>3633</v>
      </c>
    </row>
    <row r="7885" spans="1:8" hidden="1" x14ac:dyDescent="0.25">
      <c r="A7885" t="s">
        <v>6907</v>
      </c>
      <c r="B7885" t="s">
        <v>6908</v>
      </c>
      <c r="C7885">
        <v>754</v>
      </c>
      <c r="D7885" t="s">
        <v>3877</v>
      </c>
      <c r="E7885">
        <v>73</v>
      </c>
      <c r="F7885">
        <v>117</v>
      </c>
      <c r="G7885">
        <v>700</v>
      </c>
      <c r="H7885" t="s">
        <v>3878</v>
      </c>
    </row>
    <row r="7886" spans="1:8" hidden="1" x14ac:dyDescent="0.25">
      <c r="A7886" t="s">
        <v>6909</v>
      </c>
      <c r="B7886" t="s">
        <v>6910</v>
      </c>
      <c r="C7886">
        <v>567</v>
      </c>
      <c r="D7886" t="s">
        <v>3869</v>
      </c>
      <c r="E7886">
        <v>323</v>
      </c>
      <c r="F7886">
        <v>379</v>
      </c>
      <c r="G7886">
        <v>41</v>
      </c>
    </row>
    <row r="7887" spans="1:8" hidden="1" x14ac:dyDescent="0.25">
      <c r="A7887" t="s">
        <v>6909</v>
      </c>
      <c r="B7887" t="s">
        <v>6910</v>
      </c>
      <c r="C7887">
        <v>567</v>
      </c>
      <c r="D7887" t="s">
        <v>3870</v>
      </c>
      <c r="E7887">
        <v>1</v>
      </c>
      <c r="F7887">
        <v>65</v>
      </c>
      <c r="G7887">
        <v>15</v>
      </c>
    </row>
    <row r="7888" spans="1:8" hidden="1" x14ac:dyDescent="0.25">
      <c r="A7888" t="s">
        <v>6909</v>
      </c>
      <c r="B7888" t="s">
        <v>6910</v>
      </c>
      <c r="C7888">
        <v>567</v>
      </c>
      <c r="D7888" t="s">
        <v>3630</v>
      </c>
      <c r="E7888">
        <v>408</v>
      </c>
      <c r="F7888">
        <v>566</v>
      </c>
      <c r="G7888">
        <v>5833</v>
      </c>
      <c r="H7888" t="s">
        <v>3631</v>
      </c>
    </row>
    <row r="7889" spans="1:8" x14ac:dyDescent="0.25">
      <c r="A7889" t="s">
        <v>6909</v>
      </c>
      <c r="B7889" t="s">
        <v>6910</v>
      </c>
      <c r="C7889">
        <v>567</v>
      </c>
      <c r="D7889" t="s">
        <v>3632</v>
      </c>
      <c r="E7889">
        <v>99</v>
      </c>
      <c r="F7889">
        <v>162</v>
      </c>
      <c r="G7889">
        <v>6199</v>
      </c>
      <c r="H7889" t="s">
        <v>3633</v>
      </c>
    </row>
    <row r="7890" spans="1:8" x14ac:dyDescent="0.25">
      <c r="A7890" t="s">
        <v>6909</v>
      </c>
      <c r="B7890" t="s">
        <v>6910</v>
      </c>
      <c r="C7890">
        <v>567</v>
      </c>
      <c r="D7890" t="s">
        <v>3632</v>
      </c>
      <c r="E7890">
        <v>168</v>
      </c>
      <c r="F7890">
        <v>322</v>
      </c>
      <c r="G7890">
        <v>6199</v>
      </c>
      <c r="H7890" t="s">
        <v>3633</v>
      </c>
    </row>
    <row r="7891" spans="1:8" hidden="1" x14ac:dyDescent="0.25">
      <c r="A7891" t="s">
        <v>6911</v>
      </c>
      <c r="B7891" t="s">
        <v>6912</v>
      </c>
      <c r="C7891">
        <v>515</v>
      </c>
      <c r="D7891" t="s">
        <v>4003</v>
      </c>
      <c r="E7891">
        <v>104</v>
      </c>
      <c r="F7891">
        <v>189</v>
      </c>
      <c r="G7891">
        <v>11370</v>
      </c>
      <c r="H7891" t="s">
        <v>4004</v>
      </c>
    </row>
    <row r="7892" spans="1:8" hidden="1" x14ac:dyDescent="0.25">
      <c r="A7892" t="s">
        <v>6911</v>
      </c>
      <c r="B7892" t="s">
        <v>6912</v>
      </c>
      <c r="C7892">
        <v>515</v>
      </c>
      <c r="D7892" t="s">
        <v>3630</v>
      </c>
      <c r="E7892">
        <v>341</v>
      </c>
      <c r="F7892">
        <v>515</v>
      </c>
      <c r="G7892">
        <v>5833</v>
      </c>
      <c r="H7892" t="s">
        <v>3631</v>
      </c>
    </row>
    <row r="7893" spans="1:8" x14ac:dyDescent="0.25">
      <c r="A7893" t="s">
        <v>6911</v>
      </c>
      <c r="B7893" t="s">
        <v>6912</v>
      </c>
      <c r="C7893">
        <v>515</v>
      </c>
      <c r="D7893" t="s">
        <v>3632</v>
      </c>
      <c r="E7893">
        <v>208</v>
      </c>
      <c r="F7893">
        <v>269</v>
      </c>
      <c r="G7893">
        <v>6199</v>
      </c>
      <c r="H7893" t="s">
        <v>3633</v>
      </c>
    </row>
    <row r="7894" spans="1:8" hidden="1" x14ac:dyDescent="0.25">
      <c r="A7894" t="s">
        <v>6913</v>
      </c>
      <c r="B7894" t="s">
        <v>6914</v>
      </c>
      <c r="C7894">
        <v>515</v>
      </c>
      <c r="D7894" t="s">
        <v>4003</v>
      </c>
      <c r="E7894">
        <v>104</v>
      </c>
      <c r="F7894">
        <v>189</v>
      </c>
      <c r="G7894">
        <v>11370</v>
      </c>
      <c r="H7894" t="s">
        <v>4004</v>
      </c>
    </row>
    <row r="7895" spans="1:8" hidden="1" x14ac:dyDescent="0.25">
      <c r="A7895" t="s">
        <v>6913</v>
      </c>
      <c r="B7895" t="s">
        <v>6914</v>
      </c>
      <c r="C7895">
        <v>515</v>
      </c>
      <c r="D7895" t="s">
        <v>3630</v>
      </c>
      <c r="E7895">
        <v>341</v>
      </c>
      <c r="F7895">
        <v>515</v>
      </c>
      <c r="G7895">
        <v>5833</v>
      </c>
      <c r="H7895" t="s">
        <v>3631</v>
      </c>
    </row>
    <row r="7896" spans="1:8" x14ac:dyDescent="0.25">
      <c r="A7896" t="s">
        <v>6913</v>
      </c>
      <c r="B7896" t="s">
        <v>6914</v>
      </c>
      <c r="C7896">
        <v>515</v>
      </c>
      <c r="D7896" t="s">
        <v>3632</v>
      </c>
      <c r="E7896">
        <v>208</v>
      </c>
      <c r="F7896">
        <v>269</v>
      </c>
      <c r="G7896">
        <v>6199</v>
      </c>
      <c r="H7896" t="s">
        <v>3633</v>
      </c>
    </row>
    <row r="7897" spans="1:8" hidden="1" x14ac:dyDescent="0.25">
      <c r="A7897" t="s">
        <v>972</v>
      </c>
      <c r="B7897" t="s">
        <v>2271</v>
      </c>
      <c r="C7897">
        <v>567</v>
      </c>
      <c r="D7897" t="s">
        <v>3630</v>
      </c>
      <c r="E7897">
        <v>362</v>
      </c>
      <c r="F7897">
        <v>520</v>
      </c>
      <c r="G7897">
        <v>5833</v>
      </c>
      <c r="H7897" t="s">
        <v>3631</v>
      </c>
    </row>
    <row r="7898" spans="1:8" x14ac:dyDescent="0.25">
      <c r="A7898" t="s">
        <v>972</v>
      </c>
      <c r="B7898" t="s">
        <v>2271</v>
      </c>
      <c r="C7898">
        <v>567</v>
      </c>
      <c r="D7898" t="s">
        <v>3632</v>
      </c>
      <c r="E7898">
        <v>178</v>
      </c>
      <c r="F7898">
        <v>306</v>
      </c>
      <c r="G7898">
        <v>6199</v>
      </c>
      <c r="H7898" t="s">
        <v>3633</v>
      </c>
    </row>
    <row r="7899" spans="1:8" hidden="1" x14ac:dyDescent="0.25">
      <c r="A7899" t="s">
        <v>973</v>
      </c>
      <c r="B7899" t="s">
        <v>2272</v>
      </c>
      <c r="C7899">
        <v>420</v>
      </c>
      <c r="D7899" t="s">
        <v>3630</v>
      </c>
      <c r="E7899">
        <v>199</v>
      </c>
      <c r="F7899">
        <v>360</v>
      </c>
      <c r="G7899">
        <v>5833</v>
      </c>
      <c r="H7899" t="s">
        <v>3631</v>
      </c>
    </row>
    <row r="7900" spans="1:8" x14ac:dyDescent="0.25">
      <c r="A7900" t="s">
        <v>973</v>
      </c>
      <c r="B7900" t="s">
        <v>2272</v>
      </c>
      <c r="C7900">
        <v>420</v>
      </c>
      <c r="D7900" t="s">
        <v>3632</v>
      </c>
      <c r="E7900">
        <v>18</v>
      </c>
      <c r="F7900">
        <v>96</v>
      </c>
      <c r="G7900">
        <v>6199</v>
      </c>
      <c r="H7900" t="s">
        <v>3633</v>
      </c>
    </row>
    <row r="7901" spans="1:8" hidden="1" x14ac:dyDescent="0.25">
      <c r="A7901" t="s">
        <v>6915</v>
      </c>
      <c r="B7901" t="s">
        <v>6916</v>
      </c>
      <c r="C7901">
        <v>259</v>
      </c>
      <c r="D7901" t="s">
        <v>3680</v>
      </c>
      <c r="E7901">
        <v>1</v>
      </c>
      <c r="F7901">
        <v>114</v>
      </c>
      <c r="G7901">
        <v>197</v>
      </c>
    </row>
    <row r="7902" spans="1:8" x14ac:dyDescent="0.25">
      <c r="A7902" t="s">
        <v>6915</v>
      </c>
      <c r="B7902" t="s">
        <v>6916</v>
      </c>
      <c r="C7902">
        <v>259</v>
      </c>
      <c r="D7902" t="s">
        <v>3632</v>
      </c>
      <c r="E7902">
        <v>145</v>
      </c>
      <c r="F7902">
        <v>208</v>
      </c>
      <c r="G7902">
        <v>6199</v>
      </c>
      <c r="H7902" t="s">
        <v>3633</v>
      </c>
    </row>
    <row r="7903" spans="1:8" hidden="1" x14ac:dyDescent="0.25">
      <c r="A7903" t="s">
        <v>6917</v>
      </c>
      <c r="B7903" t="s">
        <v>6918</v>
      </c>
      <c r="C7903">
        <v>386</v>
      </c>
      <c r="D7903" t="s">
        <v>3639</v>
      </c>
      <c r="E7903">
        <v>20</v>
      </c>
      <c r="F7903">
        <v>65</v>
      </c>
      <c r="G7903">
        <v>4169</v>
      </c>
      <c r="H7903" t="s">
        <v>3640</v>
      </c>
    </row>
    <row r="7904" spans="1:8" hidden="1" x14ac:dyDescent="0.25">
      <c r="A7904" t="s">
        <v>6917</v>
      </c>
      <c r="B7904" t="s">
        <v>6918</v>
      </c>
      <c r="C7904">
        <v>386</v>
      </c>
      <c r="D7904" t="s">
        <v>3630</v>
      </c>
      <c r="E7904">
        <v>224</v>
      </c>
      <c r="F7904">
        <v>384</v>
      </c>
      <c r="G7904">
        <v>5833</v>
      </c>
      <c r="H7904" t="s">
        <v>3631</v>
      </c>
    </row>
    <row r="7905" spans="1:8" x14ac:dyDescent="0.25">
      <c r="A7905" t="s">
        <v>6917</v>
      </c>
      <c r="B7905" t="s">
        <v>6918</v>
      </c>
      <c r="C7905">
        <v>386</v>
      </c>
      <c r="D7905" t="s">
        <v>3632</v>
      </c>
      <c r="E7905">
        <v>93</v>
      </c>
      <c r="F7905">
        <v>154</v>
      </c>
      <c r="G7905">
        <v>6199</v>
      </c>
      <c r="H7905" t="s">
        <v>3633</v>
      </c>
    </row>
    <row r="7906" spans="1:8" hidden="1" x14ac:dyDescent="0.25">
      <c r="A7906" t="s">
        <v>6919</v>
      </c>
      <c r="B7906" t="s">
        <v>6920</v>
      </c>
      <c r="C7906">
        <v>751</v>
      </c>
      <c r="D7906" t="s">
        <v>3630</v>
      </c>
      <c r="E7906">
        <v>547</v>
      </c>
      <c r="F7906">
        <v>723</v>
      </c>
      <c r="G7906">
        <v>5833</v>
      </c>
      <c r="H7906" t="s">
        <v>3631</v>
      </c>
    </row>
    <row r="7907" spans="1:8" x14ac:dyDescent="0.25">
      <c r="A7907" t="s">
        <v>6919</v>
      </c>
      <c r="B7907" t="s">
        <v>6920</v>
      </c>
      <c r="C7907">
        <v>751</v>
      </c>
      <c r="D7907" t="s">
        <v>3632</v>
      </c>
      <c r="E7907">
        <v>180</v>
      </c>
      <c r="F7907">
        <v>240</v>
      </c>
      <c r="G7907">
        <v>6199</v>
      </c>
      <c r="H7907" t="s">
        <v>3633</v>
      </c>
    </row>
    <row r="7908" spans="1:8" x14ac:dyDescent="0.25">
      <c r="A7908" t="s">
        <v>6919</v>
      </c>
      <c r="B7908" t="s">
        <v>6920</v>
      </c>
      <c r="C7908">
        <v>751</v>
      </c>
      <c r="D7908" t="s">
        <v>3632</v>
      </c>
      <c r="E7908">
        <v>245</v>
      </c>
      <c r="F7908">
        <v>313</v>
      </c>
      <c r="G7908">
        <v>6199</v>
      </c>
      <c r="H7908" t="s">
        <v>3633</v>
      </c>
    </row>
    <row r="7909" spans="1:8" x14ac:dyDescent="0.25">
      <c r="A7909" t="s">
        <v>6919</v>
      </c>
      <c r="B7909" t="s">
        <v>6920</v>
      </c>
      <c r="C7909">
        <v>751</v>
      </c>
      <c r="D7909" t="s">
        <v>3632</v>
      </c>
      <c r="E7909">
        <v>318</v>
      </c>
      <c r="F7909">
        <v>460</v>
      </c>
      <c r="G7909">
        <v>6199</v>
      </c>
      <c r="H7909" t="s">
        <v>3633</v>
      </c>
    </row>
    <row r="7910" spans="1:8" hidden="1" x14ac:dyDescent="0.25">
      <c r="A7910" t="s">
        <v>6921</v>
      </c>
      <c r="B7910" t="s">
        <v>6922</v>
      </c>
      <c r="C7910">
        <v>628</v>
      </c>
      <c r="D7910" t="s">
        <v>3639</v>
      </c>
      <c r="E7910">
        <v>213</v>
      </c>
      <c r="F7910">
        <v>261</v>
      </c>
      <c r="G7910">
        <v>4169</v>
      </c>
      <c r="H7910" t="s">
        <v>3640</v>
      </c>
    </row>
    <row r="7911" spans="1:8" hidden="1" x14ac:dyDescent="0.25">
      <c r="A7911" t="s">
        <v>6921</v>
      </c>
      <c r="B7911" t="s">
        <v>6922</v>
      </c>
      <c r="C7911">
        <v>628</v>
      </c>
      <c r="D7911" t="s">
        <v>3630</v>
      </c>
      <c r="E7911">
        <v>454</v>
      </c>
      <c r="F7911">
        <v>619</v>
      </c>
      <c r="G7911">
        <v>5833</v>
      </c>
      <c r="H7911" t="s">
        <v>3631</v>
      </c>
    </row>
    <row r="7912" spans="1:8" x14ac:dyDescent="0.25">
      <c r="A7912" t="s">
        <v>6921</v>
      </c>
      <c r="B7912" t="s">
        <v>6922</v>
      </c>
      <c r="C7912">
        <v>628</v>
      </c>
      <c r="D7912" t="s">
        <v>3632</v>
      </c>
      <c r="E7912">
        <v>286</v>
      </c>
      <c r="F7912">
        <v>366</v>
      </c>
      <c r="G7912">
        <v>6199</v>
      </c>
      <c r="H7912" t="s">
        <v>3633</v>
      </c>
    </row>
    <row r="7913" spans="1:8" hidden="1" x14ac:dyDescent="0.25">
      <c r="A7913" t="s">
        <v>974</v>
      </c>
      <c r="B7913" t="s">
        <v>2273</v>
      </c>
      <c r="C7913">
        <v>501</v>
      </c>
      <c r="D7913" t="s">
        <v>6923</v>
      </c>
      <c r="E7913">
        <v>1</v>
      </c>
      <c r="F7913">
        <v>138</v>
      </c>
      <c r="G7913">
        <v>64</v>
      </c>
    </row>
    <row r="7914" spans="1:8" hidden="1" x14ac:dyDescent="0.25">
      <c r="A7914" t="s">
        <v>974</v>
      </c>
      <c r="B7914" t="s">
        <v>2273</v>
      </c>
      <c r="C7914">
        <v>501</v>
      </c>
      <c r="D7914" t="s">
        <v>3630</v>
      </c>
      <c r="E7914">
        <v>313</v>
      </c>
      <c r="F7914">
        <v>473</v>
      </c>
      <c r="G7914">
        <v>5833</v>
      </c>
      <c r="H7914" t="s">
        <v>3631</v>
      </c>
    </row>
    <row r="7915" spans="1:8" x14ac:dyDescent="0.25">
      <c r="A7915" t="s">
        <v>974</v>
      </c>
      <c r="B7915" t="s">
        <v>2273</v>
      </c>
      <c r="C7915">
        <v>501</v>
      </c>
      <c r="D7915" t="s">
        <v>3632</v>
      </c>
      <c r="E7915">
        <v>185</v>
      </c>
      <c r="F7915">
        <v>245</v>
      </c>
      <c r="G7915">
        <v>6199</v>
      </c>
      <c r="H7915" t="s">
        <v>3633</v>
      </c>
    </row>
    <row r="7916" spans="1:8" hidden="1" x14ac:dyDescent="0.25">
      <c r="A7916" t="s">
        <v>6924</v>
      </c>
      <c r="B7916" t="s">
        <v>6925</v>
      </c>
      <c r="C7916">
        <v>696</v>
      </c>
      <c r="D7916" t="s">
        <v>3704</v>
      </c>
      <c r="E7916">
        <v>36</v>
      </c>
      <c r="F7916">
        <v>71</v>
      </c>
      <c r="G7916">
        <v>15</v>
      </c>
    </row>
    <row r="7917" spans="1:8" hidden="1" x14ac:dyDescent="0.25">
      <c r="A7917" t="s">
        <v>6924</v>
      </c>
      <c r="B7917" t="s">
        <v>6925</v>
      </c>
      <c r="C7917">
        <v>696</v>
      </c>
      <c r="D7917" t="s">
        <v>3630</v>
      </c>
      <c r="E7917">
        <v>460</v>
      </c>
      <c r="F7917">
        <v>621</v>
      </c>
      <c r="G7917">
        <v>5833</v>
      </c>
      <c r="H7917" t="s">
        <v>3631</v>
      </c>
    </row>
    <row r="7918" spans="1:8" x14ac:dyDescent="0.25">
      <c r="A7918" t="s">
        <v>6924</v>
      </c>
      <c r="B7918" t="s">
        <v>6925</v>
      </c>
      <c r="C7918">
        <v>696</v>
      </c>
      <c r="D7918" t="s">
        <v>3632</v>
      </c>
      <c r="E7918">
        <v>131</v>
      </c>
      <c r="F7918">
        <v>194</v>
      </c>
      <c r="G7918">
        <v>6199</v>
      </c>
      <c r="H7918" t="s">
        <v>3633</v>
      </c>
    </row>
    <row r="7919" spans="1:8" x14ac:dyDescent="0.25">
      <c r="A7919" t="s">
        <v>6924</v>
      </c>
      <c r="B7919" t="s">
        <v>6925</v>
      </c>
      <c r="C7919">
        <v>696</v>
      </c>
      <c r="D7919" t="s">
        <v>3632</v>
      </c>
      <c r="E7919">
        <v>196</v>
      </c>
      <c r="F7919">
        <v>266</v>
      </c>
      <c r="G7919">
        <v>6199</v>
      </c>
      <c r="H7919" t="s">
        <v>3633</v>
      </c>
    </row>
    <row r="7920" spans="1:8" x14ac:dyDescent="0.25">
      <c r="A7920" t="s">
        <v>6924</v>
      </c>
      <c r="B7920" t="s">
        <v>6925</v>
      </c>
      <c r="C7920">
        <v>696</v>
      </c>
      <c r="D7920" t="s">
        <v>3632</v>
      </c>
      <c r="E7920">
        <v>271</v>
      </c>
      <c r="F7920">
        <v>354</v>
      </c>
      <c r="G7920">
        <v>6199</v>
      </c>
      <c r="H7920" t="s">
        <v>3633</v>
      </c>
    </row>
    <row r="7921" spans="1:8" hidden="1" x14ac:dyDescent="0.25">
      <c r="A7921" t="s">
        <v>6926</v>
      </c>
      <c r="B7921" t="s">
        <v>6927</v>
      </c>
      <c r="C7921">
        <v>569</v>
      </c>
      <c r="D7921" t="s">
        <v>3639</v>
      </c>
      <c r="E7921">
        <v>182</v>
      </c>
      <c r="F7921">
        <v>230</v>
      </c>
      <c r="G7921">
        <v>4169</v>
      </c>
      <c r="H7921" t="s">
        <v>3640</v>
      </c>
    </row>
    <row r="7922" spans="1:8" hidden="1" x14ac:dyDescent="0.25">
      <c r="A7922" t="s">
        <v>6926</v>
      </c>
      <c r="B7922" t="s">
        <v>6927</v>
      </c>
      <c r="C7922">
        <v>569</v>
      </c>
      <c r="D7922" t="s">
        <v>3630</v>
      </c>
      <c r="E7922">
        <v>407</v>
      </c>
      <c r="F7922">
        <v>566</v>
      </c>
      <c r="G7922">
        <v>5833</v>
      </c>
      <c r="H7922" t="s">
        <v>3631</v>
      </c>
    </row>
    <row r="7923" spans="1:8" x14ac:dyDescent="0.25">
      <c r="A7923" t="s">
        <v>6926</v>
      </c>
      <c r="B7923" t="s">
        <v>6927</v>
      </c>
      <c r="C7923">
        <v>569</v>
      </c>
      <c r="D7923" t="s">
        <v>3632</v>
      </c>
      <c r="E7923">
        <v>255</v>
      </c>
      <c r="F7923">
        <v>320</v>
      </c>
      <c r="G7923">
        <v>6199</v>
      </c>
      <c r="H7923" t="s">
        <v>3633</v>
      </c>
    </row>
    <row r="7924" spans="1:8" hidden="1" x14ac:dyDescent="0.25">
      <c r="A7924" t="s">
        <v>6928</v>
      </c>
      <c r="B7924" t="s">
        <v>6929</v>
      </c>
      <c r="C7924">
        <v>694</v>
      </c>
      <c r="D7924" t="s">
        <v>3630</v>
      </c>
      <c r="E7924">
        <v>440</v>
      </c>
      <c r="F7924">
        <v>613</v>
      </c>
      <c r="G7924">
        <v>5833</v>
      </c>
      <c r="H7924" t="s">
        <v>3631</v>
      </c>
    </row>
    <row r="7925" spans="1:8" x14ac:dyDescent="0.25">
      <c r="A7925" t="s">
        <v>6928</v>
      </c>
      <c r="B7925" t="s">
        <v>6929</v>
      </c>
      <c r="C7925">
        <v>694</v>
      </c>
      <c r="D7925" t="s">
        <v>3632</v>
      </c>
      <c r="E7925">
        <v>133</v>
      </c>
      <c r="F7925">
        <v>194</v>
      </c>
      <c r="G7925">
        <v>6199</v>
      </c>
      <c r="H7925" t="s">
        <v>3633</v>
      </c>
    </row>
    <row r="7926" spans="1:8" x14ac:dyDescent="0.25">
      <c r="A7926" t="s">
        <v>6928</v>
      </c>
      <c r="B7926" t="s">
        <v>6929</v>
      </c>
      <c r="C7926">
        <v>694</v>
      </c>
      <c r="D7926" t="s">
        <v>3632</v>
      </c>
      <c r="E7926">
        <v>196</v>
      </c>
      <c r="F7926">
        <v>265</v>
      </c>
      <c r="G7926">
        <v>6199</v>
      </c>
      <c r="H7926" t="s">
        <v>3633</v>
      </c>
    </row>
    <row r="7927" spans="1:8" x14ac:dyDescent="0.25">
      <c r="A7927" t="s">
        <v>6928</v>
      </c>
      <c r="B7927" t="s">
        <v>6929</v>
      </c>
      <c r="C7927">
        <v>694</v>
      </c>
      <c r="D7927" t="s">
        <v>3632</v>
      </c>
      <c r="E7927">
        <v>269</v>
      </c>
      <c r="F7927">
        <v>359</v>
      </c>
      <c r="G7927">
        <v>6199</v>
      </c>
      <c r="H7927" t="s">
        <v>3633</v>
      </c>
    </row>
    <row r="7928" spans="1:8" hidden="1" x14ac:dyDescent="0.25">
      <c r="A7928" t="s">
        <v>6930</v>
      </c>
      <c r="B7928" t="s">
        <v>6931</v>
      </c>
      <c r="C7928">
        <v>702</v>
      </c>
      <c r="D7928" t="s">
        <v>3657</v>
      </c>
      <c r="E7928">
        <v>43</v>
      </c>
      <c r="F7928">
        <v>137</v>
      </c>
      <c r="G7928">
        <v>2653</v>
      </c>
      <c r="H7928" t="s">
        <v>3658</v>
      </c>
    </row>
    <row r="7929" spans="1:8" hidden="1" x14ac:dyDescent="0.25">
      <c r="A7929" t="s">
        <v>6930</v>
      </c>
      <c r="B7929" t="s">
        <v>6931</v>
      </c>
      <c r="C7929">
        <v>702</v>
      </c>
      <c r="D7929" t="s">
        <v>3639</v>
      </c>
      <c r="E7929">
        <v>321</v>
      </c>
      <c r="F7929">
        <v>369</v>
      </c>
      <c r="G7929">
        <v>4169</v>
      </c>
      <c r="H7929" t="s">
        <v>3640</v>
      </c>
    </row>
    <row r="7930" spans="1:8" hidden="1" x14ac:dyDescent="0.25">
      <c r="A7930" t="s">
        <v>6930</v>
      </c>
      <c r="B7930" t="s">
        <v>6931</v>
      </c>
      <c r="C7930">
        <v>702</v>
      </c>
      <c r="D7930" t="s">
        <v>3630</v>
      </c>
      <c r="E7930">
        <v>535</v>
      </c>
      <c r="F7930">
        <v>695</v>
      </c>
      <c r="G7930">
        <v>5833</v>
      </c>
      <c r="H7930" t="s">
        <v>3631</v>
      </c>
    </row>
    <row r="7931" spans="1:8" x14ac:dyDescent="0.25">
      <c r="A7931" t="s">
        <v>6930</v>
      </c>
      <c r="B7931" t="s">
        <v>6931</v>
      </c>
      <c r="C7931">
        <v>702</v>
      </c>
      <c r="D7931" t="s">
        <v>3632</v>
      </c>
      <c r="E7931">
        <v>394</v>
      </c>
      <c r="F7931">
        <v>461</v>
      </c>
      <c r="G7931">
        <v>6199</v>
      </c>
      <c r="H7931" t="s">
        <v>3633</v>
      </c>
    </row>
    <row r="7932" spans="1:8" hidden="1" x14ac:dyDescent="0.25">
      <c r="A7932" t="s">
        <v>6932</v>
      </c>
      <c r="B7932" t="s">
        <v>6933</v>
      </c>
      <c r="C7932">
        <v>412</v>
      </c>
      <c r="D7932" t="s">
        <v>3639</v>
      </c>
      <c r="E7932">
        <v>46</v>
      </c>
      <c r="F7932">
        <v>91</v>
      </c>
      <c r="G7932">
        <v>4169</v>
      </c>
      <c r="H7932" t="s">
        <v>3640</v>
      </c>
    </row>
    <row r="7933" spans="1:8" hidden="1" x14ac:dyDescent="0.25">
      <c r="A7933" t="s">
        <v>6932</v>
      </c>
      <c r="B7933" t="s">
        <v>6933</v>
      </c>
      <c r="C7933">
        <v>412</v>
      </c>
      <c r="D7933" t="s">
        <v>3630</v>
      </c>
      <c r="E7933">
        <v>250</v>
      </c>
      <c r="F7933">
        <v>410</v>
      </c>
      <c r="G7933">
        <v>5833</v>
      </c>
      <c r="H7933" t="s">
        <v>3631</v>
      </c>
    </row>
    <row r="7934" spans="1:8" x14ac:dyDescent="0.25">
      <c r="A7934" t="s">
        <v>6932</v>
      </c>
      <c r="B7934" t="s">
        <v>6933</v>
      </c>
      <c r="C7934">
        <v>412</v>
      </c>
      <c r="D7934" t="s">
        <v>3632</v>
      </c>
      <c r="E7934">
        <v>119</v>
      </c>
      <c r="F7934">
        <v>180</v>
      </c>
      <c r="G7934">
        <v>6199</v>
      </c>
      <c r="H7934" t="s">
        <v>3633</v>
      </c>
    </row>
    <row r="7935" spans="1:8" hidden="1" x14ac:dyDescent="0.25">
      <c r="A7935" t="s">
        <v>6934</v>
      </c>
      <c r="B7935" t="s">
        <v>6935</v>
      </c>
      <c r="C7935">
        <v>685</v>
      </c>
      <c r="D7935" t="s">
        <v>3630</v>
      </c>
      <c r="E7935">
        <v>434</v>
      </c>
      <c r="F7935">
        <v>595</v>
      </c>
      <c r="G7935">
        <v>5833</v>
      </c>
      <c r="H7935" t="s">
        <v>3631</v>
      </c>
    </row>
    <row r="7936" spans="1:8" x14ac:dyDescent="0.25">
      <c r="A7936" t="s">
        <v>6934</v>
      </c>
      <c r="B7936" t="s">
        <v>6935</v>
      </c>
      <c r="C7936">
        <v>685</v>
      </c>
      <c r="D7936" t="s">
        <v>3632</v>
      </c>
      <c r="E7936">
        <v>111</v>
      </c>
      <c r="F7936">
        <v>174</v>
      </c>
      <c r="G7936">
        <v>6199</v>
      </c>
      <c r="H7936" t="s">
        <v>3633</v>
      </c>
    </row>
    <row r="7937" spans="1:8" x14ac:dyDescent="0.25">
      <c r="A7937" t="s">
        <v>6934</v>
      </c>
      <c r="B7937" t="s">
        <v>6935</v>
      </c>
      <c r="C7937">
        <v>685</v>
      </c>
      <c r="D7937" t="s">
        <v>3632</v>
      </c>
      <c r="E7937">
        <v>176</v>
      </c>
      <c r="F7937">
        <v>247</v>
      </c>
      <c r="G7937">
        <v>6199</v>
      </c>
      <c r="H7937" t="s">
        <v>3633</v>
      </c>
    </row>
    <row r="7938" spans="1:8" x14ac:dyDescent="0.25">
      <c r="A7938" t="s">
        <v>6934</v>
      </c>
      <c r="B7938" t="s">
        <v>6935</v>
      </c>
      <c r="C7938">
        <v>685</v>
      </c>
      <c r="D7938" t="s">
        <v>3632</v>
      </c>
      <c r="E7938">
        <v>251</v>
      </c>
      <c r="F7938">
        <v>330</v>
      </c>
      <c r="G7938">
        <v>6199</v>
      </c>
      <c r="H7938" t="s">
        <v>3633</v>
      </c>
    </row>
    <row r="7939" spans="1:8" hidden="1" x14ac:dyDescent="0.25">
      <c r="A7939" t="s">
        <v>6936</v>
      </c>
      <c r="B7939" t="s">
        <v>6937</v>
      </c>
      <c r="C7939">
        <v>683</v>
      </c>
      <c r="D7939" t="s">
        <v>3649</v>
      </c>
      <c r="E7939">
        <v>119</v>
      </c>
      <c r="F7939">
        <v>200</v>
      </c>
      <c r="G7939">
        <v>265</v>
      </c>
    </row>
    <row r="7940" spans="1:8" hidden="1" x14ac:dyDescent="0.25">
      <c r="A7940" t="s">
        <v>6936</v>
      </c>
      <c r="B7940" t="s">
        <v>6937</v>
      </c>
      <c r="C7940">
        <v>683</v>
      </c>
      <c r="D7940" t="s">
        <v>3650</v>
      </c>
      <c r="E7940">
        <v>202</v>
      </c>
      <c r="F7940">
        <v>279</v>
      </c>
      <c r="G7940">
        <v>51</v>
      </c>
    </row>
    <row r="7941" spans="1:8" hidden="1" x14ac:dyDescent="0.25">
      <c r="A7941" t="s">
        <v>6936</v>
      </c>
      <c r="B7941" t="s">
        <v>6937</v>
      </c>
      <c r="C7941">
        <v>683</v>
      </c>
      <c r="D7941" t="s">
        <v>3639</v>
      </c>
      <c r="E7941">
        <v>295</v>
      </c>
      <c r="F7941">
        <v>343</v>
      </c>
      <c r="G7941">
        <v>4169</v>
      </c>
      <c r="H7941" t="s">
        <v>3640</v>
      </c>
    </row>
    <row r="7942" spans="1:8" hidden="1" x14ac:dyDescent="0.25">
      <c r="A7942" t="s">
        <v>6936</v>
      </c>
      <c r="B7942" t="s">
        <v>6937</v>
      </c>
      <c r="C7942">
        <v>683</v>
      </c>
      <c r="D7942" t="s">
        <v>3630</v>
      </c>
      <c r="E7942">
        <v>521</v>
      </c>
      <c r="F7942">
        <v>680</v>
      </c>
      <c r="G7942">
        <v>5833</v>
      </c>
      <c r="H7942" t="s">
        <v>3631</v>
      </c>
    </row>
    <row r="7943" spans="1:8" x14ac:dyDescent="0.25">
      <c r="A7943" t="s">
        <v>6936</v>
      </c>
      <c r="B7943" t="s">
        <v>6937</v>
      </c>
      <c r="C7943">
        <v>683</v>
      </c>
      <c r="D7943" t="s">
        <v>3632</v>
      </c>
      <c r="E7943">
        <v>368</v>
      </c>
      <c r="F7943">
        <v>433</v>
      </c>
      <c r="G7943">
        <v>6199</v>
      </c>
      <c r="H7943" t="s">
        <v>3633</v>
      </c>
    </row>
    <row r="7944" spans="1:8" hidden="1" x14ac:dyDescent="0.25">
      <c r="A7944" t="s">
        <v>6938</v>
      </c>
      <c r="B7944" t="s">
        <v>6939</v>
      </c>
      <c r="C7944">
        <v>696</v>
      </c>
      <c r="D7944" t="s">
        <v>3704</v>
      </c>
      <c r="E7944">
        <v>28</v>
      </c>
      <c r="F7944">
        <v>68</v>
      </c>
      <c r="G7944">
        <v>15</v>
      </c>
    </row>
    <row r="7945" spans="1:8" hidden="1" x14ac:dyDescent="0.25">
      <c r="A7945" t="s">
        <v>6938</v>
      </c>
      <c r="B7945" t="s">
        <v>6939</v>
      </c>
      <c r="C7945">
        <v>696</v>
      </c>
      <c r="D7945" t="s">
        <v>3630</v>
      </c>
      <c r="E7945">
        <v>459</v>
      </c>
      <c r="F7945">
        <v>620</v>
      </c>
      <c r="G7945">
        <v>5833</v>
      </c>
      <c r="H7945" t="s">
        <v>3631</v>
      </c>
    </row>
    <row r="7946" spans="1:8" x14ac:dyDescent="0.25">
      <c r="A7946" t="s">
        <v>6938</v>
      </c>
      <c r="B7946" t="s">
        <v>6939</v>
      </c>
      <c r="C7946">
        <v>696</v>
      </c>
      <c r="D7946" t="s">
        <v>3632</v>
      </c>
      <c r="E7946">
        <v>127</v>
      </c>
      <c r="F7946">
        <v>190</v>
      </c>
      <c r="G7946">
        <v>6199</v>
      </c>
      <c r="H7946" t="s">
        <v>3633</v>
      </c>
    </row>
    <row r="7947" spans="1:8" x14ac:dyDescent="0.25">
      <c r="A7947" t="s">
        <v>6938</v>
      </c>
      <c r="B7947" t="s">
        <v>6939</v>
      </c>
      <c r="C7947">
        <v>696</v>
      </c>
      <c r="D7947" t="s">
        <v>3632</v>
      </c>
      <c r="E7947">
        <v>192</v>
      </c>
      <c r="F7947">
        <v>261</v>
      </c>
      <c r="G7947">
        <v>6199</v>
      </c>
      <c r="H7947" t="s">
        <v>3633</v>
      </c>
    </row>
    <row r="7948" spans="1:8" x14ac:dyDescent="0.25">
      <c r="A7948" t="s">
        <v>6938</v>
      </c>
      <c r="B7948" t="s">
        <v>6939</v>
      </c>
      <c r="C7948">
        <v>696</v>
      </c>
      <c r="D7948" t="s">
        <v>3632</v>
      </c>
      <c r="E7948">
        <v>266</v>
      </c>
      <c r="F7948">
        <v>352</v>
      </c>
      <c r="G7948">
        <v>6199</v>
      </c>
      <c r="H7948" t="s">
        <v>3633</v>
      </c>
    </row>
    <row r="7949" spans="1:8" hidden="1" x14ac:dyDescent="0.25">
      <c r="A7949" t="s">
        <v>6940</v>
      </c>
      <c r="B7949" t="s">
        <v>6941</v>
      </c>
      <c r="C7949">
        <v>691</v>
      </c>
      <c r="D7949" t="s">
        <v>3630</v>
      </c>
      <c r="E7949">
        <v>476</v>
      </c>
      <c r="F7949">
        <v>643</v>
      </c>
      <c r="G7949">
        <v>5833</v>
      </c>
      <c r="H7949" t="s">
        <v>3631</v>
      </c>
    </row>
    <row r="7950" spans="1:8" x14ac:dyDescent="0.25">
      <c r="A7950" t="s">
        <v>6940</v>
      </c>
      <c r="B7950" t="s">
        <v>6941</v>
      </c>
      <c r="C7950">
        <v>691</v>
      </c>
      <c r="D7950" t="s">
        <v>3632</v>
      </c>
      <c r="E7950">
        <v>112</v>
      </c>
      <c r="F7950">
        <v>172</v>
      </c>
      <c r="G7950">
        <v>6199</v>
      </c>
      <c r="H7950" t="s">
        <v>3633</v>
      </c>
    </row>
    <row r="7951" spans="1:8" x14ac:dyDescent="0.25">
      <c r="A7951" t="s">
        <v>6940</v>
      </c>
      <c r="B7951" t="s">
        <v>6941</v>
      </c>
      <c r="C7951">
        <v>691</v>
      </c>
      <c r="D7951" t="s">
        <v>3632</v>
      </c>
      <c r="E7951">
        <v>249</v>
      </c>
      <c r="F7951">
        <v>412</v>
      </c>
      <c r="G7951">
        <v>6199</v>
      </c>
      <c r="H7951" t="s">
        <v>3633</v>
      </c>
    </row>
    <row r="7952" spans="1:8" hidden="1" x14ac:dyDescent="0.25">
      <c r="A7952" t="s">
        <v>6942</v>
      </c>
      <c r="B7952" t="s">
        <v>6943</v>
      </c>
      <c r="C7952">
        <v>679</v>
      </c>
      <c r="D7952" t="s">
        <v>3657</v>
      </c>
      <c r="E7952">
        <v>28</v>
      </c>
      <c r="F7952">
        <v>122</v>
      </c>
      <c r="G7952">
        <v>2653</v>
      </c>
      <c r="H7952" t="s">
        <v>3658</v>
      </c>
    </row>
    <row r="7953" spans="1:8" hidden="1" x14ac:dyDescent="0.25">
      <c r="A7953" t="s">
        <v>6942</v>
      </c>
      <c r="B7953" t="s">
        <v>6943</v>
      </c>
      <c r="C7953">
        <v>679</v>
      </c>
      <c r="D7953" t="s">
        <v>3639</v>
      </c>
      <c r="E7953">
        <v>292</v>
      </c>
      <c r="F7953">
        <v>340</v>
      </c>
      <c r="G7953">
        <v>4169</v>
      </c>
      <c r="H7953" t="s">
        <v>3640</v>
      </c>
    </row>
    <row r="7954" spans="1:8" hidden="1" x14ac:dyDescent="0.25">
      <c r="A7954" t="s">
        <v>6942</v>
      </c>
      <c r="B7954" t="s">
        <v>6943</v>
      </c>
      <c r="C7954">
        <v>679</v>
      </c>
      <c r="D7954" t="s">
        <v>3630</v>
      </c>
      <c r="E7954">
        <v>517</v>
      </c>
      <c r="F7954">
        <v>673</v>
      </c>
      <c r="G7954">
        <v>5833</v>
      </c>
      <c r="H7954" t="s">
        <v>3631</v>
      </c>
    </row>
    <row r="7955" spans="1:8" x14ac:dyDescent="0.25">
      <c r="A7955" t="s">
        <v>6942</v>
      </c>
      <c r="B7955" t="s">
        <v>6943</v>
      </c>
      <c r="C7955">
        <v>679</v>
      </c>
      <c r="D7955" t="s">
        <v>3632</v>
      </c>
      <c r="E7955">
        <v>365</v>
      </c>
      <c r="F7955">
        <v>431</v>
      </c>
      <c r="G7955">
        <v>6199</v>
      </c>
      <c r="H7955" t="s">
        <v>3633</v>
      </c>
    </row>
    <row r="7956" spans="1:8" hidden="1" x14ac:dyDescent="0.25">
      <c r="A7956" t="s">
        <v>975</v>
      </c>
      <c r="B7956" t="s">
        <v>2274</v>
      </c>
      <c r="C7956">
        <v>630</v>
      </c>
      <c r="D7956" t="s">
        <v>6021</v>
      </c>
      <c r="E7956">
        <v>4</v>
      </c>
      <c r="F7956">
        <v>62</v>
      </c>
      <c r="G7956">
        <v>8</v>
      </c>
    </row>
    <row r="7957" spans="1:8" hidden="1" x14ac:dyDescent="0.25">
      <c r="A7957" t="s">
        <v>975</v>
      </c>
      <c r="B7957" t="s">
        <v>2274</v>
      </c>
      <c r="C7957">
        <v>630</v>
      </c>
      <c r="D7957" t="s">
        <v>3630</v>
      </c>
      <c r="E7957">
        <v>371</v>
      </c>
      <c r="F7957">
        <v>530</v>
      </c>
      <c r="G7957">
        <v>5833</v>
      </c>
      <c r="H7957" t="s">
        <v>3631</v>
      </c>
    </row>
    <row r="7958" spans="1:8" x14ac:dyDescent="0.25">
      <c r="A7958" t="s">
        <v>975</v>
      </c>
      <c r="B7958" t="s">
        <v>2274</v>
      </c>
      <c r="C7958">
        <v>630</v>
      </c>
      <c r="D7958" t="s">
        <v>3632</v>
      </c>
      <c r="E7958">
        <v>170</v>
      </c>
      <c r="F7958">
        <v>300</v>
      </c>
      <c r="G7958">
        <v>6199</v>
      </c>
      <c r="H7958" t="s">
        <v>3633</v>
      </c>
    </row>
    <row r="7959" spans="1:8" hidden="1" x14ac:dyDescent="0.25">
      <c r="A7959" t="s">
        <v>6944</v>
      </c>
      <c r="B7959" t="s">
        <v>6945</v>
      </c>
      <c r="C7959">
        <v>828</v>
      </c>
      <c r="D7959" t="s">
        <v>4193</v>
      </c>
      <c r="E7959">
        <v>709</v>
      </c>
      <c r="F7959">
        <v>826</v>
      </c>
      <c r="G7959">
        <v>6</v>
      </c>
    </row>
    <row r="7960" spans="1:8" hidden="1" x14ac:dyDescent="0.25">
      <c r="A7960" t="s">
        <v>6944</v>
      </c>
      <c r="B7960" t="s">
        <v>6945</v>
      </c>
      <c r="C7960">
        <v>828</v>
      </c>
      <c r="D7960" t="s">
        <v>3630</v>
      </c>
      <c r="E7960">
        <v>472</v>
      </c>
      <c r="F7960">
        <v>638</v>
      </c>
      <c r="G7960">
        <v>5833</v>
      </c>
      <c r="H7960" t="s">
        <v>3631</v>
      </c>
    </row>
    <row r="7961" spans="1:8" x14ac:dyDescent="0.25">
      <c r="A7961" t="s">
        <v>6944</v>
      </c>
      <c r="B7961" t="s">
        <v>6945</v>
      </c>
      <c r="C7961">
        <v>828</v>
      </c>
      <c r="D7961" t="s">
        <v>3632</v>
      </c>
      <c r="E7961">
        <v>109</v>
      </c>
      <c r="F7961">
        <v>170</v>
      </c>
      <c r="G7961">
        <v>6199</v>
      </c>
      <c r="H7961" t="s">
        <v>3633</v>
      </c>
    </row>
    <row r="7962" spans="1:8" x14ac:dyDescent="0.25">
      <c r="A7962" t="s">
        <v>6944</v>
      </c>
      <c r="B7962" t="s">
        <v>6945</v>
      </c>
      <c r="C7962">
        <v>828</v>
      </c>
      <c r="D7962" t="s">
        <v>3632</v>
      </c>
      <c r="E7962">
        <v>172</v>
      </c>
      <c r="F7962">
        <v>241</v>
      </c>
      <c r="G7962">
        <v>6199</v>
      </c>
      <c r="H7962" t="s">
        <v>3633</v>
      </c>
    </row>
    <row r="7963" spans="1:8" x14ac:dyDescent="0.25">
      <c r="A7963" t="s">
        <v>6944</v>
      </c>
      <c r="B7963" t="s">
        <v>6945</v>
      </c>
      <c r="C7963">
        <v>828</v>
      </c>
      <c r="D7963" t="s">
        <v>3632</v>
      </c>
      <c r="E7963">
        <v>245</v>
      </c>
      <c r="F7963">
        <v>385</v>
      </c>
      <c r="G7963">
        <v>6199</v>
      </c>
      <c r="H7963" t="s">
        <v>3633</v>
      </c>
    </row>
    <row r="7964" spans="1:8" x14ac:dyDescent="0.25">
      <c r="A7964" t="s">
        <v>6946</v>
      </c>
      <c r="B7964" t="s">
        <v>6947</v>
      </c>
      <c r="C7964">
        <v>297</v>
      </c>
      <c r="D7964" t="s">
        <v>3632</v>
      </c>
      <c r="E7964">
        <v>117</v>
      </c>
      <c r="F7964">
        <v>182</v>
      </c>
      <c r="G7964">
        <v>6199</v>
      </c>
      <c r="H7964" t="s">
        <v>3633</v>
      </c>
    </row>
    <row r="7965" spans="1:8" hidden="1" x14ac:dyDescent="0.25">
      <c r="A7965" t="s">
        <v>6948</v>
      </c>
      <c r="B7965" t="s">
        <v>6949</v>
      </c>
      <c r="C7965">
        <v>785</v>
      </c>
      <c r="D7965" t="s">
        <v>3639</v>
      </c>
      <c r="E7965">
        <v>263</v>
      </c>
      <c r="F7965">
        <v>304</v>
      </c>
      <c r="G7965">
        <v>4169</v>
      </c>
      <c r="H7965" t="s">
        <v>3640</v>
      </c>
    </row>
    <row r="7966" spans="1:8" hidden="1" x14ac:dyDescent="0.25">
      <c r="A7966" t="s">
        <v>6948</v>
      </c>
      <c r="B7966" t="s">
        <v>6949</v>
      </c>
      <c r="C7966">
        <v>785</v>
      </c>
      <c r="D7966" t="s">
        <v>3630</v>
      </c>
      <c r="E7966">
        <v>579</v>
      </c>
      <c r="F7966">
        <v>753</v>
      </c>
      <c r="G7966">
        <v>5833</v>
      </c>
      <c r="H7966" t="s">
        <v>3631</v>
      </c>
    </row>
    <row r="7967" spans="1:8" x14ac:dyDescent="0.25">
      <c r="A7967" t="s">
        <v>6948</v>
      </c>
      <c r="B7967" t="s">
        <v>6949</v>
      </c>
      <c r="C7967">
        <v>785</v>
      </c>
      <c r="D7967" t="s">
        <v>3632</v>
      </c>
      <c r="E7967">
        <v>318</v>
      </c>
      <c r="F7967">
        <v>425</v>
      </c>
      <c r="G7967">
        <v>6199</v>
      </c>
      <c r="H7967" t="s">
        <v>3633</v>
      </c>
    </row>
    <row r="7968" spans="1:8" hidden="1" x14ac:dyDescent="0.25">
      <c r="A7968" t="s">
        <v>6950</v>
      </c>
      <c r="B7968" t="s">
        <v>6951</v>
      </c>
      <c r="C7968">
        <v>571</v>
      </c>
      <c r="D7968" t="s">
        <v>3691</v>
      </c>
      <c r="E7968">
        <v>69</v>
      </c>
      <c r="F7968">
        <v>172</v>
      </c>
      <c r="G7968">
        <v>106</v>
      </c>
    </row>
    <row r="7969" spans="1:8" hidden="1" x14ac:dyDescent="0.25">
      <c r="A7969" t="s">
        <v>6950</v>
      </c>
      <c r="B7969" t="s">
        <v>6951</v>
      </c>
      <c r="C7969">
        <v>571</v>
      </c>
      <c r="D7969" t="s">
        <v>3639</v>
      </c>
      <c r="E7969">
        <v>181</v>
      </c>
      <c r="F7969">
        <v>229</v>
      </c>
      <c r="G7969">
        <v>4169</v>
      </c>
      <c r="H7969" t="s">
        <v>3640</v>
      </c>
    </row>
    <row r="7970" spans="1:8" hidden="1" x14ac:dyDescent="0.25">
      <c r="A7970" t="s">
        <v>6950</v>
      </c>
      <c r="B7970" t="s">
        <v>6951</v>
      </c>
      <c r="C7970">
        <v>571</v>
      </c>
      <c r="D7970" t="s">
        <v>3630</v>
      </c>
      <c r="E7970">
        <v>411</v>
      </c>
      <c r="F7970">
        <v>570</v>
      </c>
      <c r="G7970">
        <v>5833</v>
      </c>
      <c r="H7970" t="s">
        <v>3631</v>
      </c>
    </row>
    <row r="7971" spans="1:8" x14ac:dyDescent="0.25">
      <c r="A7971" t="s">
        <v>6950</v>
      </c>
      <c r="B7971" t="s">
        <v>6951</v>
      </c>
      <c r="C7971">
        <v>571</v>
      </c>
      <c r="D7971" t="s">
        <v>3632</v>
      </c>
      <c r="E7971">
        <v>254</v>
      </c>
      <c r="F7971">
        <v>320</v>
      </c>
      <c r="G7971">
        <v>6199</v>
      </c>
      <c r="H7971" t="s">
        <v>3633</v>
      </c>
    </row>
    <row r="7972" spans="1:8" hidden="1" x14ac:dyDescent="0.25">
      <c r="A7972" t="s">
        <v>6952</v>
      </c>
      <c r="B7972" t="s">
        <v>6953</v>
      </c>
      <c r="C7972">
        <v>677</v>
      </c>
      <c r="D7972" t="s">
        <v>3630</v>
      </c>
      <c r="E7972">
        <v>452</v>
      </c>
      <c r="F7972">
        <v>614</v>
      </c>
      <c r="G7972">
        <v>5833</v>
      </c>
      <c r="H7972" t="s">
        <v>3631</v>
      </c>
    </row>
    <row r="7973" spans="1:8" x14ac:dyDescent="0.25">
      <c r="A7973" t="s">
        <v>6952</v>
      </c>
      <c r="B7973" t="s">
        <v>6953</v>
      </c>
      <c r="C7973">
        <v>677</v>
      </c>
      <c r="D7973" t="s">
        <v>3632</v>
      </c>
      <c r="E7973">
        <v>126</v>
      </c>
      <c r="F7973">
        <v>189</v>
      </c>
      <c r="G7973">
        <v>6199</v>
      </c>
      <c r="H7973" t="s">
        <v>3633</v>
      </c>
    </row>
    <row r="7974" spans="1:8" x14ac:dyDescent="0.25">
      <c r="A7974" t="s">
        <v>6952</v>
      </c>
      <c r="B7974" t="s">
        <v>6953</v>
      </c>
      <c r="C7974">
        <v>677</v>
      </c>
      <c r="D7974" t="s">
        <v>3632</v>
      </c>
      <c r="E7974">
        <v>191</v>
      </c>
      <c r="F7974">
        <v>262</v>
      </c>
      <c r="G7974">
        <v>6199</v>
      </c>
      <c r="H7974" t="s">
        <v>3633</v>
      </c>
    </row>
    <row r="7975" spans="1:8" x14ac:dyDescent="0.25">
      <c r="A7975" t="s">
        <v>6952</v>
      </c>
      <c r="B7975" t="s">
        <v>6953</v>
      </c>
      <c r="C7975">
        <v>677</v>
      </c>
      <c r="D7975" t="s">
        <v>3632</v>
      </c>
      <c r="E7975">
        <v>266</v>
      </c>
      <c r="F7975">
        <v>345</v>
      </c>
      <c r="G7975">
        <v>6199</v>
      </c>
      <c r="H7975" t="s">
        <v>3633</v>
      </c>
    </row>
    <row r="7976" spans="1:8" hidden="1" x14ac:dyDescent="0.25">
      <c r="A7976" t="s">
        <v>6954</v>
      </c>
      <c r="B7976" t="s">
        <v>6955</v>
      </c>
      <c r="C7976">
        <v>577</v>
      </c>
      <c r="D7976" t="s">
        <v>3639</v>
      </c>
      <c r="E7976">
        <v>177</v>
      </c>
      <c r="F7976">
        <v>224</v>
      </c>
      <c r="G7976">
        <v>4169</v>
      </c>
      <c r="H7976" t="s">
        <v>3640</v>
      </c>
    </row>
    <row r="7977" spans="1:8" hidden="1" x14ac:dyDescent="0.25">
      <c r="A7977" t="s">
        <v>6954</v>
      </c>
      <c r="B7977" t="s">
        <v>6955</v>
      </c>
      <c r="C7977">
        <v>577</v>
      </c>
      <c r="D7977" t="s">
        <v>3630</v>
      </c>
      <c r="E7977">
        <v>412</v>
      </c>
      <c r="F7977">
        <v>569</v>
      </c>
      <c r="G7977">
        <v>5833</v>
      </c>
      <c r="H7977" t="s">
        <v>3631</v>
      </c>
    </row>
    <row r="7978" spans="1:8" x14ac:dyDescent="0.25">
      <c r="A7978" t="s">
        <v>6954</v>
      </c>
      <c r="B7978" t="s">
        <v>6955</v>
      </c>
      <c r="C7978">
        <v>577</v>
      </c>
      <c r="D7978" t="s">
        <v>3632</v>
      </c>
      <c r="E7978">
        <v>157</v>
      </c>
      <c r="F7978">
        <v>319</v>
      </c>
      <c r="G7978">
        <v>6199</v>
      </c>
      <c r="H7978" t="s">
        <v>3633</v>
      </c>
    </row>
    <row r="7979" spans="1:8" hidden="1" x14ac:dyDescent="0.25">
      <c r="A7979" t="s">
        <v>976</v>
      </c>
      <c r="B7979" t="s">
        <v>2275</v>
      </c>
      <c r="C7979">
        <v>696</v>
      </c>
      <c r="D7979" t="s">
        <v>3630</v>
      </c>
      <c r="E7979">
        <v>504</v>
      </c>
      <c r="F7979">
        <v>670</v>
      </c>
      <c r="G7979">
        <v>5833</v>
      </c>
      <c r="H7979" t="s">
        <v>3631</v>
      </c>
    </row>
    <row r="7980" spans="1:8" x14ac:dyDescent="0.25">
      <c r="A7980" t="s">
        <v>976</v>
      </c>
      <c r="B7980" t="s">
        <v>2275</v>
      </c>
      <c r="C7980">
        <v>696</v>
      </c>
      <c r="D7980" t="s">
        <v>3632</v>
      </c>
      <c r="E7980">
        <v>340</v>
      </c>
      <c r="F7980">
        <v>426</v>
      </c>
      <c r="G7980">
        <v>6199</v>
      </c>
      <c r="H7980" t="s">
        <v>3633</v>
      </c>
    </row>
    <row r="7981" spans="1:8" hidden="1" x14ac:dyDescent="0.25">
      <c r="A7981" t="s">
        <v>977</v>
      </c>
      <c r="B7981" t="s">
        <v>2276</v>
      </c>
      <c r="C7981">
        <v>653</v>
      </c>
      <c r="D7981" t="s">
        <v>3630</v>
      </c>
      <c r="E7981">
        <v>486</v>
      </c>
      <c r="F7981">
        <v>645</v>
      </c>
      <c r="G7981">
        <v>5833</v>
      </c>
      <c r="H7981" t="s">
        <v>3631</v>
      </c>
    </row>
    <row r="7982" spans="1:8" x14ac:dyDescent="0.25">
      <c r="A7982" t="s">
        <v>977</v>
      </c>
      <c r="B7982" t="s">
        <v>2276</v>
      </c>
      <c r="C7982">
        <v>653</v>
      </c>
      <c r="D7982" t="s">
        <v>3632</v>
      </c>
      <c r="E7982">
        <v>308</v>
      </c>
      <c r="F7982">
        <v>378</v>
      </c>
      <c r="G7982">
        <v>6199</v>
      </c>
      <c r="H7982" t="s">
        <v>3633</v>
      </c>
    </row>
    <row r="7983" spans="1:8" hidden="1" x14ac:dyDescent="0.25">
      <c r="A7983" t="s">
        <v>6956</v>
      </c>
      <c r="B7983" t="s">
        <v>6957</v>
      </c>
      <c r="C7983">
        <v>903</v>
      </c>
      <c r="D7983" t="s">
        <v>3657</v>
      </c>
      <c r="E7983">
        <v>38</v>
      </c>
      <c r="F7983">
        <v>133</v>
      </c>
      <c r="G7983">
        <v>2653</v>
      </c>
      <c r="H7983" t="s">
        <v>3658</v>
      </c>
    </row>
    <row r="7984" spans="1:8" hidden="1" x14ac:dyDescent="0.25">
      <c r="A7984" t="s">
        <v>6956</v>
      </c>
      <c r="B7984" t="s">
        <v>6957</v>
      </c>
      <c r="C7984">
        <v>903</v>
      </c>
      <c r="D7984" t="s">
        <v>3657</v>
      </c>
      <c r="E7984">
        <v>210</v>
      </c>
      <c r="F7984">
        <v>302</v>
      </c>
      <c r="G7984">
        <v>2653</v>
      </c>
      <c r="H7984" t="s">
        <v>3658</v>
      </c>
    </row>
    <row r="7985" spans="1:8" hidden="1" x14ac:dyDescent="0.25">
      <c r="A7985" t="s">
        <v>6956</v>
      </c>
      <c r="B7985" t="s">
        <v>6957</v>
      </c>
      <c r="C7985">
        <v>903</v>
      </c>
      <c r="D7985" t="s">
        <v>3639</v>
      </c>
      <c r="E7985">
        <v>506</v>
      </c>
      <c r="F7985">
        <v>554</v>
      </c>
      <c r="G7985">
        <v>4169</v>
      </c>
      <c r="H7985" t="s">
        <v>3640</v>
      </c>
    </row>
    <row r="7986" spans="1:8" hidden="1" x14ac:dyDescent="0.25">
      <c r="A7986" t="s">
        <v>6956</v>
      </c>
      <c r="B7986" t="s">
        <v>6957</v>
      </c>
      <c r="C7986">
        <v>903</v>
      </c>
      <c r="D7986" t="s">
        <v>3630</v>
      </c>
      <c r="E7986">
        <v>738</v>
      </c>
      <c r="F7986">
        <v>895</v>
      </c>
      <c r="G7986">
        <v>5833</v>
      </c>
      <c r="H7986" t="s">
        <v>3631</v>
      </c>
    </row>
    <row r="7987" spans="1:8" x14ac:dyDescent="0.25">
      <c r="A7987" t="s">
        <v>6956</v>
      </c>
      <c r="B7987" t="s">
        <v>6957</v>
      </c>
      <c r="C7987">
        <v>903</v>
      </c>
      <c r="D7987" t="s">
        <v>3632</v>
      </c>
      <c r="E7987">
        <v>579</v>
      </c>
      <c r="F7987">
        <v>640</v>
      </c>
      <c r="G7987">
        <v>6199</v>
      </c>
      <c r="H7987" t="s">
        <v>3633</v>
      </c>
    </row>
    <row r="7988" spans="1:8" hidden="1" x14ac:dyDescent="0.25">
      <c r="A7988" t="s">
        <v>978</v>
      </c>
      <c r="B7988" t="s">
        <v>2277</v>
      </c>
      <c r="C7988">
        <v>617</v>
      </c>
      <c r="D7988" t="s">
        <v>3630</v>
      </c>
      <c r="E7988">
        <v>423</v>
      </c>
      <c r="F7988">
        <v>586</v>
      </c>
      <c r="G7988">
        <v>5833</v>
      </c>
      <c r="H7988" t="s">
        <v>3631</v>
      </c>
    </row>
    <row r="7989" spans="1:8" x14ac:dyDescent="0.25">
      <c r="A7989" t="s">
        <v>978</v>
      </c>
      <c r="B7989" t="s">
        <v>2277</v>
      </c>
      <c r="C7989">
        <v>617</v>
      </c>
      <c r="D7989" t="s">
        <v>3632</v>
      </c>
      <c r="E7989">
        <v>262</v>
      </c>
      <c r="F7989">
        <v>333</v>
      </c>
      <c r="G7989">
        <v>6199</v>
      </c>
      <c r="H7989" t="s">
        <v>3633</v>
      </c>
    </row>
    <row r="7990" spans="1:8" hidden="1" x14ac:dyDescent="0.25">
      <c r="A7990" t="s">
        <v>6958</v>
      </c>
      <c r="B7990" t="s">
        <v>6959</v>
      </c>
      <c r="C7990">
        <v>822</v>
      </c>
      <c r="D7990" t="s">
        <v>3657</v>
      </c>
      <c r="E7990">
        <v>64</v>
      </c>
      <c r="F7990">
        <v>156</v>
      </c>
      <c r="G7990">
        <v>2653</v>
      </c>
      <c r="H7990" t="s">
        <v>3658</v>
      </c>
    </row>
    <row r="7991" spans="1:8" hidden="1" x14ac:dyDescent="0.25">
      <c r="A7991" t="s">
        <v>6958</v>
      </c>
      <c r="B7991" t="s">
        <v>6959</v>
      </c>
      <c r="C7991">
        <v>822</v>
      </c>
      <c r="D7991" t="s">
        <v>3630</v>
      </c>
      <c r="E7991">
        <v>669</v>
      </c>
      <c r="F7991">
        <v>822</v>
      </c>
      <c r="G7991">
        <v>5833</v>
      </c>
      <c r="H7991" t="s">
        <v>3631</v>
      </c>
    </row>
    <row r="7992" spans="1:8" x14ac:dyDescent="0.25">
      <c r="A7992" t="s">
        <v>6958</v>
      </c>
      <c r="B7992" t="s">
        <v>6959</v>
      </c>
      <c r="C7992">
        <v>822</v>
      </c>
      <c r="D7992" t="s">
        <v>3632</v>
      </c>
      <c r="E7992">
        <v>521</v>
      </c>
      <c r="F7992">
        <v>582</v>
      </c>
      <c r="G7992">
        <v>6199</v>
      </c>
      <c r="H7992" t="s">
        <v>3633</v>
      </c>
    </row>
    <row r="7993" spans="1:8" hidden="1" x14ac:dyDescent="0.25">
      <c r="A7993" t="s">
        <v>6960</v>
      </c>
      <c r="B7993" t="s">
        <v>6961</v>
      </c>
      <c r="C7993">
        <v>402</v>
      </c>
      <c r="D7993" t="s">
        <v>3639</v>
      </c>
      <c r="E7993">
        <v>30</v>
      </c>
      <c r="F7993">
        <v>78</v>
      </c>
      <c r="G7993">
        <v>4169</v>
      </c>
      <c r="H7993" t="s">
        <v>3640</v>
      </c>
    </row>
    <row r="7994" spans="1:8" hidden="1" x14ac:dyDescent="0.25">
      <c r="A7994" t="s">
        <v>6960</v>
      </c>
      <c r="B7994" t="s">
        <v>6961</v>
      </c>
      <c r="C7994">
        <v>402</v>
      </c>
      <c r="D7994" t="s">
        <v>3630</v>
      </c>
      <c r="E7994">
        <v>237</v>
      </c>
      <c r="F7994">
        <v>394</v>
      </c>
      <c r="G7994">
        <v>5833</v>
      </c>
      <c r="H7994" t="s">
        <v>3631</v>
      </c>
    </row>
    <row r="7995" spans="1:8" x14ac:dyDescent="0.25">
      <c r="A7995" t="s">
        <v>6960</v>
      </c>
      <c r="B7995" t="s">
        <v>6961</v>
      </c>
      <c r="C7995">
        <v>402</v>
      </c>
      <c r="D7995" t="s">
        <v>3632</v>
      </c>
      <c r="E7995">
        <v>103</v>
      </c>
      <c r="F7995">
        <v>170</v>
      </c>
      <c r="G7995">
        <v>6199</v>
      </c>
      <c r="H7995" t="s">
        <v>3633</v>
      </c>
    </row>
    <row r="7996" spans="1:8" hidden="1" x14ac:dyDescent="0.25">
      <c r="A7996" t="s">
        <v>6962</v>
      </c>
      <c r="B7996" t="s">
        <v>6963</v>
      </c>
      <c r="C7996">
        <v>581</v>
      </c>
      <c r="D7996" t="s">
        <v>3630</v>
      </c>
      <c r="E7996">
        <v>368</v>
      </c>
      <c r="F7996">
        <v>529</v>
      </c>
      <c r="G7996">
        <v>5833</v>
      </c>
      <c r="H7996" t="s">
        <v>3631</v>
      </c>
    </row>
    <row r="7997" spans="1:8" x14ac:dyDescent="0.25">
      <c r="A7997" t="s">
        <v>6962</v>
      </c>
      <c r="B7997" t="s">
        <v>6963</v>
      </c>
      <c r="C7997">
        <v>581</v>
      </c>
      <c r="D7997" t="s">
        <v>3632</v>
      </c>
      <c r="E7997">
        <v>127</v>
      </c>
      <c r="F7997">
        <v>189</v>
      </c>
      <c r="G7997">
        <v>6199</v>
      </c>
      <c r="H7997" t="s">
        <v>3633</v>
      </c>
    </row>
    <row r="7998" spans="1:8" x14ac:dyDescent="0.25">
      <c r="A7998" t="s">
        <v>6962</v>
      </c>
      <c r="B7998" t="s">
        <v>6963</v>
      </c>
      <c r="C7998">
        <v>581</v>
      </c>
      <c r="D7998" t="s">
        <v>3632</v>
      </c>
      <c r="E7998">
        <v>195</v>
      </c>
      <c r="F7998">
        <v>281</v>
      </c>
      <c r="G7998">
        <v>6199</v>
      </c>
      <c r="H7998" t="s">
        <v>3633</v>
      </c>
    </row>
    <row r="7999" spans="1:8" hidden="1" x14ac:dyDescent="0.25">
      <c r="A7999" t="s">
        <v>6964</v>
      </c>
      <c r="B7999" t="s">
        <v>6965</v>
      </c>
      <c r="C7999">
        <v>607</v>
      </c>
      <c r="D7999" t="s">
        <v>3639</v>
      </c>
      <c r="E7999">
        <v>196</v>
      </c>
      <c r="F7999">
        <v>247</v>
      </c>
      <c r="G7999">
        <v>4169</v>
      </c>
      <c r="H7999" t="s">
        <v>3640</v>
      </c>
    </row>
    <row r="8000" spans="1:8" hidden="1" x14ac:dyDescent="0.25">
      <c r="A8000" t="s">
        <v>6964</v>
      </c>
      <c r="B8000" t="s">
        <v>6965</v>
      </c>
      <c r="C8000">
        <v>607</v>
      </c>
      <c r="D8000" t="s">
        <v>3630</v>
      </c>
      <c r="E8000">
        <v>380</v>
      </c>
      <c r="F8000">
        <v>547</v>
      </c>
      <c r="G8000">
        <v>5833</v>
      </c>
      <c r="H8000" t="s">
        <v>3631</v>
      </c>
    </row>
    <row r="8001" spans="1:8" x14ac:dyDescent="0.25">
      <c r="A8001" t="s">
        <v>6964</v>
      </c>
      <c r="B8001" t="s">
        <v>6965</v>
      </c>
      <c r="C8001">
        <v>607</v>
      </c>
      <c r="D8001" t="s">
        <v>3632</v>
      </c>
      <c r="E8001">
        <v>260</v>
      </c>
      <c r="F8001">
        <v>320</v>
      </c>
      <c r="G8001">
        <v>6199</v>
      </c>
      <c r="H8001" t="s">
        <v>3633</v>
      </c>
    </row>
    <row r="8002" spans="1:8" hidden="1" x14ac:dyDescent="0.25">
      <c r="A8002" t="s">
        <v>6964</v>
      </c>
      <c r="B8002" t="s">
        <v>6965</v>
      </c>
      <c r="C8002">
        <v>607</v>
      </c>
      <c r="D8002" t="s">
        <v>4012</v>
      </c>
      <c r="E8002">
        <v>111</v>
      </c>
      <c r="F8002">
        <v>142</v>
      </c>
      <c r="G8002">
        <v>18395</v>
      </c>
      <c r="H8002" t="s">
        <v>4013</v>
      </c>
    </row>
    <row r="8003" spans="1:8" hidden="1" x14ac:dyDescent="0.25">
      <c r="A8003" t="s">
        <v>979</v>
      </c>
      <c r="B8003" t="s">
        <v>2278</v>
      </c>
      <c r="C8003">
        <v>254</v>
      </c>
      <c r="D8003" t="s">
        <v>3630</v>
      </c>
      <c r="E8003">
        <v>124</v>
      </c>
      <c r="F8003">
        <v>235</v>
      </c>
      <c r="G8003">
        <v>5833</v>
      </c>
      <c r="H8003" t="s">
        <v>3631</v>
      </c>
    </row>
    <row r="8004" spans="1:8" x14ac:dyDescent="0.25">
      <c r="A8004" t="s">
        <v>979</v>
      </c>
      <c r="B8004" t="s">
        <v>2278</v>
      </c>
      <c r="C8004">
        <v>254</v>
      </c>
      <c r="D8004" t="s">
        <v>3632</v>
      </c>
      <c r="E8004">
        <v>32</v>
      </c>
      <c r="F8004">
        <v>91</v>
      </c>
      <c r="G8004">
        <v>6199</v>
      </c>
      <c r="H8004" t="s">
        <v>3633</v>
      </c>
    </row>
    <row r="8005" spans="1:8" hidden="1" x14ac:dyDescent="0.25">
      <c r="A8005" t="s">
        <v>980</v>
      </c>
      <c r="B8005" t="s">
        <v>2279</v>
      </c>
      <c r="C8005">
        <v>584</v>
      </c>
      <c r="D8005" t="s">
        <v>3653</v>
      </c>
      <c r="E8005">
        <v>35</v>
      </c>
      <c r="F8005">
        <v>121</v>
      </c>
      <c r="G8005">
        <v>31</v>
      </c>
    </row>
    <row r="8006" spans="1:8" hidden="1" x14ac:dyDescent="0.25">
      <c r="A8006" t="s">
        <v>980</v>
      </c>
      <c r="B8006" t="s">
        <v>2279</v>
      </c>
      <c r="C8006">
        <v>584</v>
      </c>
      <c r="D8006" t="s">
        <v>3654</v>
      </c>
      <c r="E8006">
        <v>123</v>
      </c>
      <c r="F8006">
        <v>171</v>
      </c>
      <c r="G8006">
        <v>24</v>
      </c>
    </row>
    <row r="8007" spans="1:8" hidden="1" x14ac:dyDescent="0.25">
      <c r="A8007" t="s">
        <v>980</v>
      </c>
      <c r="B8007" t="s">
        <v>2279</v>
      </c>
      <c r="C8007">
        <v>584</v>
      </c>
      <c r="D8007" t="s">
        <v>3630</v>
      </c>
      <c r="E8007">
        <v>417</v>
      </c>
      <c r="F8007">
        <v>579</v>
      </c>
      <c r="G8007">
        <v>5833</v>
      </c>
      <c r="H8007" t="s">
        <v>3631</v>
      </c>
    </row>
    <row r="8008" spans="1:8" x14ac:dyDescent="0.25">
      <c r="A8008" t="s">
        <v>980</v>
      </c>
      <c r="B8008" t="s">
        <v>2279</v>
      </c>
      <c r="C8008">
        <v>584</v>
      </c>
      <c r="D8008" t="s">
        <v>3632</v>
      </c>
      <c r="E8008">
        <v>278</v>
      </c>
      <c r="F8008">
        <v>346</v>
      </c>
      <c r="G8008">
        <v>6199</v>
      </c>
      <c r="H8008" t="s">
        <v>3633</v>
      </c>
    </row>
    <row r="8009" spans="1:8" hidden="1" x14ac:dyDescent="0.25">
      <c r="A8009" t="s">
        <v>981</v>
      </c>
      <c r="B8009" t="s">
        <v>2280</v>
      </c>
      <c r="C8009">
        <v>269</v>
      </c>
      <c r="D8009" t="s">
        <v>3630</v>
      </c>
      <c r="E8009">
        <v>131</v>
      </c>
      <c r="F8009">
        <v>247</v>
      </c>
      <c r="G8009">
        <v>5833</v>
      </c>
      <c r="H8009" t="s">
        <v>3631</v>
      </c>
    </row>
    <row r="8010" spans="1:8" x14ac:dyDescent="0.25">
      <c r="A8010" t="s">
        <v>981</v>
      </c>
      <c r="B8010" t="s">
        <v>2280</v>
      </c>
      <c r="C8010">
        <v>269</v>
      </c>
      <c r="D8010" t="s">
        <v>3632</v>
      </c>
      <c r="E8010">
        <v>22</v>
      </c>
      <c r="F8010">
        <v>81</v>
      </c>
      <c r="G8010">
        <v>6199</v>
      </c>
      <c r="H8010" t="s">
        <v>3633</v>
      </c>
    </row>
    <row r="8011" spans="1:8" hidden="1" x14ac:dyDescent="0.25">
      <c r="A8011" t="s">
        <v>6966</v>
      </c>
      <c r="B8011" t="s">
        <v>6967</v>
      </c>
      <c r="C8011">
        <v>644</v>
      </c>
      <c r="D8011" t="s">
        <v>3824</v>
      </c>
      <c r="E8011">
        <v>41</v>
      </c>
      <c r="F8011">
        <v>87</v>
      </c>
      <c r="G8011">
        <v>55</v>
      </c>
    </row>
    <row r="8012" spans="1:8" hidden="1" x14ac:dyDescent="0.25">
      <c r="A8012" t="s">
        <v>6966</v>
      </c>
      <c r="B8012" t="s">
        <v>6967</v>
      </c>
      <c r="C8012">
        <v>644</v>
      </c>
      <c r="D8012" t="s">
        <v>3630</v>
      </c>
      <c r="E8012">
        <v>425</v>
      </c>
      <c r="F8012">
        <v>593</v>
      </c>
      <c r="G8012">
        <v>5833</v>
      </c>
      <c r="H8012" t="s">
        <v>3631</v>
      </c>
    </row>
    <row r="8013" spans="1:8" x14ac:dyDescent="0.25">
      <c r="A8013" t="s">
        <v>6966</v>
      </c>
      <c r="B8013" t="s">
        <v>6967</v>
      </c>
      <c r="C8013">
        <v>644</v>
      </c>
      <c r="D8013" t="s">
        <v>3632</v>
      </c>
      <c r="E8013">
        <v>134</v>
      </c>
      <c r="F8013">
        <v>195</v>
      </c>
      <c r="G8013">
        <v>6199</v>
      </c>
      <c r="H8013" t="s">
        <v>3633</v>
      </c>
    </row>
    <row r="8014" spans="1:8" x14ac:dyDescent="0.25">
      <c r="A8014" t="s">
        <v>6966</v>
      </c>
      <c r="B8014" t="s">
        <v>6967</v>
      </c>
      <c r="C8014">
        <v>644</v>
      </c>
      <c r="D8014" t="s">
        <v>3632</v>
      </c>
      <c r="E8014">
        <v>197</v>
      </c>
      <c r="F8014">
        <v>265</v>
      </c>
      <c r="G8014">
        <v>6199</v>
      </c>
      <c r="H8014" t="s">
        <v>3633</v>
      </c>
    </row>
    <row r="8015" spans="1:8" x14ac:dyDescent="0.25">
      <c r="A8015" t="s">
        <v>6966</v>
      </c>
      <c r="B8015" t="s">
        <v>6967</v>
      </c>
      <c r="C8015">
        <v>644</v>
      </c>
      <c r="D8015" t="s">
        <v>3632</v>
      </c>
      <c r="E8015">
        <v>269</v>
      </c>
      <c r="F8015">
        <v>345</v>
      </c>
      <c r="G8015">
        <v>6199</v>
      </c>
      <c r="H8015" t="s">
        <v>3633</v>
      </c>
    </row>
    <row r="8016" spans="1:8" hidden="1" x14ac:dyDescent="0.25">
      <c r="A8016" t="s">
        <v>6968</v>
      </c>
      <c r="B8016" t="s">
        <v>6969</v>
      </c>
      <c r="C8016">
        <v>706</v>
      </c>
      <c r="D8016" t="s">
        <v>3657</v>
      </c>
      <c r="E8016">
        <v>30</v>
      </c>
      <c r="F8016">
        <v>123</v>
      </c>
      <c r="G8016">
        <v>2653</v>
      </c>
      <c r="H8016" t="s">
        <v>3658</v>
      </c>
    </row>
    <row r="8017" spans="1:8" hidden="1" x14ac:dyDescent="0.25">
      <c r="A8017" t="s">
        <v>6968</v>
      </c>
      <c r="B8017" t="s">
        <v>6969</v>
      </c>
      <c r="C8017">
        <v>706</v>
      </c>
      <c r="D8017" t="s">
        <v>3639</v>
      </c>
      <c r="E8017">
        <v>301</v>
      </c>
      <c r="F8017">
        <v>349</v>
      </c>
      <c r="G8017">
        <v>4169</v>
      </c>
      <c r="H8017" t="s">
        <v>3640</v>
      </c>
    </row>
    <row r="8018" spans="1:8" hidden="1" x14ac:dyDescent="0.25">
      <c r="A8018" t="s">
        <v>6968</v>
      </c>
      <c r="B8018" t="s">
        <v>6969</v>
      </c>
      <c r="C8018">
        <v>706</v>
      </c>
      <c r="D8018" t="s">
        <v>3630</v>
      </c>
      <c r="E8018">
        <v>541</v>
      </c>
      <c r="F8018">
        <v>698</v>
      </c>
      <c r="G8018">
        <v>5833</v>
      </c>
      <c r="H8018" t="s">
        <v>3631</v>
      </c>
    </row>
    <row r="8019" spans="1:8" x14ac:dyDescent="0.25">
      <c r="A8019" t="s">
        <v>6968</v>
      </c>
      <c r="B8019" t="s">
        <v>6969</v>
      </c>
      <c r="C8019">
        <v>706</v>
      </c>
      <c r="D8019" t="s">
        <v>3632</v>
      </c>
      <c r="E8019">
        <v>374</v>
      </c>
      <c r="F8019">
        <v>441</v>
      </c>
      <c r="G8019">
        <v>6199</v>
      </c>
      <c r="H8019" t="s">
        <v>3633</v>
      </c>
    </row>
    <row r="8020" spans="1:8" hidden="1" x14ac:dyDescent="0.25">
      <c r="A8020" t="s">
        <v>6970</v>
      </c>
      <c r="B8020" t="s">
        <v>6971</v>
      </c>
      <c r="C8020">
        <v>740</v>
      </c>
      <c r="D8020" t="s">
        <v>3630</v>
      </c>
      <c r="E8020">
        <v>529</v>
      </c>
      <c r="F8020">
        <v>691</v>
      </c>
      <c r="G8020">
        <v>5833</v>
      </c>
      <c r="H8020" t="s">
        <v>3631</v>
      </c>
    </row>
    <row r="8021" spans="1:8" x14ac:dyDescent="0.25">
      <c r="A8021" t="s">
        <v>6970</v>
      </c>
      <c r="B8021" t="s">
        <v>6971</v>
      </c>
      <c r="C8021">
        <v>740</v>
      </c>
      <c r="D8021" t="s">
        <v>3632</v>
      </c>
      <c r="E8021">
        <v>197</v>
      </c>
      <c r="F8021">
        <v>257</v>
      </c>
      <c r="G8021">
        <v>6199</v>
      </c>
      <c r="H8021" t="s">
        <v>3633</v>
      </c>
    </row>
    <row r="8022" spans="1:8" x14ac:dyDescent="0.25">
      <c r="A8022" t="s">
        <v>6970</v>
      </c>
      <c r="B8022" t="s">
        <v>6971</v>
      </c>
      <c r="C8022">
        <v>740</v>
      </c>
      <c r="D8022" t="s">
        <v>3632</v>
      </c>
      <c r="E8022">
        <v>262</v>
      </c>
      <c r="F8022">
        <v>326</v>
      </c>
      <c r="G8022">
        <v>6199</v>
      </c>
      <c r="H8022" t="s">
        <v>3633</v>
      </c>
    </row>
    <row r="8023" spans="1:8" x14ac:dyDescent="0.25">
      <c r="A8023" t="s">
        <v>6970</v>
      </c>
      <c r="B8023" t="s">
        <v>6971</v>
      </c>
      <c r="C8023">
        <v>740</v>
      </c>
      <c r="D8023" t="s">
        <v>3632</v>
      </c>
      <c r="E8023">
        <v>330</v>
      </c>
      <c r="F8023">
        <v>466</v>
      </c>
      <c r="G8023">
        <v>6199</v>
      </c>
      <c r="H8023" t="s">
        <v>3633</v>
      </c>
    </row>
    <row r="8024" spans="1:8" hidden="1" x14ac:dyDescent="0.25">
      <c r="A8024" t="s">
        <v>6972</v>
      </c>
      <c r="B8024" t="s">
        <v>6973</v>
      </c>
      <c r="C8024">
        <v>956</v>
      </c>
      <c r="D8024" t="s">
        <v>5364</v>
      </c>
      <c r="E8024">
        <v>1</v>
      </c>
      <c r="F8024">
        <v>109</v>
      </c>
      <c r="G8024">
        <v>2</v>
      </c>
    </row>
    <row r="8025" spans="1:8" hidden="1" x14ac:dyDescent="0.25">
      <c r="A8025" t="s">
        <v>6972</v>
      </c>
      <c r="B8025" t="s">
        <v>6973</v>
      </c>
      <c r="C8025">
        <v>956</v>
      </c>
      <c r="D8025" t="s">
        <v>3630</v>
      </c>
      <c r="E8025">
        <v>728</v>
      </c>
      <c r="F8025">
        <v>897</v>
      </c>
      <c r="G8025">
        <v>5833</v>
      </c>
      <c r="H8025" t="s">
        <v>3631</v>
      </c>
    </row>
    <row r="8026" spans="1:8" x14ac:dyDescent="0.25">
      <c r="A8026" t="s">
        <v>6972</v>
      </c>
      <c r="B8026" t="s">
        <v>6973</v>
      </c>
      <c r="C8026">
        <v>956</v>
      </c>
      <c r="D8026" t="s">
        <v>3632</v>
      </c>
      <c r="E8026">
        <v>280</v>
      </c>
      <c r="F8026">
        <v>340</v>
      </c>
      <c r="G8026">
        <v>6199</v>
      </c>
      <c r="H8026" t="s">
        <v>3633</v>
      </c>
    </row>
    <row r="8027" spans="1:8" x14ac:dyDescent="0.25">
      <c r="A8027" t="s">
        <v>6972</v>
      </c>
      <c r="B8027" t="s">
        <v>6973</v>
      </c>
      <c r="C8027">
        <v>956</v>
      </c>
      <c r="D8027" t="s">
        <v>3632</v>
      </c>
      <c r="E8027">
        <v>550</v>
      </c>
      <c r="F8027">
        <v>625</v>
      </c>
      <c r="G8027">
        <v>6199</v>
      </c>
      <c r="H8027" t="s">
        <v>3633</v>
      </c>
    </row>
    <row r="8028" spans="1:8" hidden="1" x14ac:dyDescent="0.25">
      <c r="A8028" t="s">
        <v>6974</v>
      </c>
      <c r="B8028" t="s">
        <v>6975</v>
      </c>
      <c r="C8028">
        <v>955</v>
      </c>
      <c r="D8028" t="s">
        <v>3630</v>
      </c>
      <c r="E8028">
        <v>727</v>
      </c>
      <c r="F8028">
        <v>896</v>
      </c>
      <c r="G8028">
        <v>5833</v>
      </c>
      <c r="H8028" t="s">
        <v>3631</v>
      </c>
    </row>
    <row r="8029" spans="1:8" x14ac:dyDescent="0.25">
      <c r="A8029" t="s">
        <v>6974</v>
      </c>
      <c r="B8029" t="s">
        <v>6975</v>
      </c>
      <c r="C8029">
        <v>955</v>
      </c>
      <c r="D8029" t="s">
        <v>3632</v>
      </c>
      <c r="E8029">
        <v>280</v>
      </c>
      <c r="F8029">
        <v>341</v>
      </c>
      <c r="G8029">
        <v>6199</v>
      </c>
      <c r="H8029" t="s">
        <v>3633</v>
      </c>
    </row>
    <row r="8030" spans="1:8" x14ac:dyDescent="0.25">
      <c r="A8030" t="s">
        <v>6974</v>
      </c>
      <c r="B8030" t="s">
        <v>6975</v>
      </c>
      <c r="C8030">
        <v>955</v>
      </c>
      <c r="D8030" t="s">
        <v>3632</v>
      </c>
      <c r="E8030">
        <v>549</v>
      </c>
      <c r="F8030">
        <v>624</v>
      </c>
      <c r="G8030">
        <v>6199</v>
      </c>
      <c r="H8030" t="s">
        <v>3633</v>
      </c>
    </row>
    <row r="8031" spans="1:8" hidden="1" x14ac:dyDescent="0.25">
      <c r="A8031" t="s">
        <v>982</v>
      </c>
      <c r="B8031" t="s">
        <v>2281</v>
      </c>
      <c r="C8031">
        <v>852</v>
      </c>
      <c r="D8031" t="s">
        <v>3630</v>
      </c>
      <c r="E8031">
        <v>611</v>
      </c>
      <c r="F8031">
        <v>784</v>
      </c>
      <c r="G8031">
        <v>5833</v>
      </c>
      <c r="H8031" t="s">
        <v>3631</v>
      </c>
    </row>
    <row r="8032" spans="1:8" x14ac:dyDescent="0.25">
      <c r="A8032" t="s">
        <v>982</v>
      </c>
      <c r="B8032" t="s">
        <v>2281</v>
      </c>
      <c r="C8032">
        <v>852</v>
      </c>
      <c r="D8032" t="s">
        <v>3632</v>
      </c>
      <c r="E8032">
        <v>384</v>
      </c>
      <c r="F8032">
        <v>531</v>
      </c>
      <c r="G8032">
        <v>6199</v>
      </c>
      <c r="H8032" t="s">
        <v>3633</v>
      </c>
    </row>
    <row r="8033" spans="1:8" hidden="1" x14ac:dyDescent="0.25">
      <c r="A8033" t="s">
        <v>983</v>
      </c>
      <c r="B8033" t="s">
        <v>2282</v>
      </c>
      <c r="C8033">
        <v>1768</v>
      </c>
      <c r="D8033" t="s">
        <v>3630</v>
      </c>
      <c r="E8033">
        <v>1559</v>
      </c>
      <c r="F8033">
        <v>1729</v>
      </c>
      <c r="G8033">
        <v>5833</v>
      </c>
      <c r="H8033" t="s">
        <v>3631</v>
      </c>
    </row>
    <row r="8034" spans="1:8" x14ac:dyDescent="0.25">
      <c r="A8034" t="s">
        <v>983</v>
      </c>
      <c r="B8034" t="s">
        <v>2282</v>
      </c>
      <c r="C8034">
        <v>1768</v>
      </c>
      <c r="D8034" t="s">
        <v>3632</v>
      </c>
      <c r="E8034">
        <v>1379</v>
      </c>
      <c r="F8034">
        <v>1456</v>
      </c>
      <c r="G8034">
        <v>6199</v>
      </c>
      <c r="H8034" t="s">
        <v>3633</v>
      </c>
    </row>
    <row r="8035" spans="1:8" hidden="1" x14ac:dyDescent="0.25">
      <c r="A8035" t="s">
        <v>984</v>
      </c>
      <c r="B8035" t="s">
        <v>2283</v>
      </c>
      <c r="C8035">
        <v>569</v>
      </c>
      <c r="D8035" t="s">
        <v>3630</v>
      </c>
      <c r="E8035">
        <v>344</v>
      </c>
      <c r="F8035">
        <v>508</v>
      </c>
      <c r="G8035">
        <v>5833</v>
      </c>
      <c r="H8035" t="s">
        <v>3631</v>
      </c>
    </row>
    <row r="8036" spans="1:8" x14ac:dyDescent="0.25">
      <c r="A8036" t="s">
        <v>984</v>
      </c>
      <c r="B8036" t="s">
        <v>2283</v>
      </c>
      <c r="C8036">
        <v>569</v>
      </c>
      <c r="D8036" t="s">
        <v>3632</v>
      </c>
      <c r="E8036">
        <v>171</v>
      </c>
      <c r="F8036">
        <v>246</v>
      </c>
      <c r="G8036">
        <v>6199</v>
      </c>
      <c r="H8036" t="s">
        <v>3633</v>
      </c>
    </row>
    <row r="8037" spans="1:8" hidden="1" x14ac:dyDescent="0.25">
      <c r="A8037" t="s">
        <v>985</v>
      </c>
      <c r="B8037" t="s">
        <v>2284</v>
      </c>
      <c r="C8037">
        <v>854</v>
      </c>
      <c r="D8037" t="s">
        <v>3630</v>
      </c>
      <c r="E8037">
        <v>616</v>
      </c>
      <c r="F8037">
        <v>789</v>
      </c>
      <c r="G8037">
        <v>5833</v>
      </c>
      <c r="H8037" t="s">
        <v>3631</v>
      </c>
    </row>
    <row r="8038" spans="1:8" x14ac:dyDescent="0.25">
      <c r="A8038" t="s">
        <v>985</v>
      </c>
      <c r="B8038" t="s">
        <v>2284</v>
      </c>
      <c r="C8038">
        <v>854</v>
      </c>
      <c r="D8038" t="s">
        <v>3632</v>
      </c>
      <c r="E8038">
        <v>383</v>
      </c>
      <c r="F8038">
        <v>531</v>
      </c>
      <c r="G8038">
        <v>6199</v>
      </c>
      <c r="H8038" t="s">
        <v>3633</v>
      </c>
    </row>
    <row r="8039" spans="1:8" hidden="1" x14ac:dyDescent="0.25">
      <c r="A8039" t="s">
        <v>986</v>
      </c>
      <c r="B8039" t="s">
        <v>2285</v>
      </c>
      <c r="C8039">
        <v>563</v>
      </c>
      <c r="D8039" t="s">
        <v>4202</v>
      </c>
      <c r="E8039">
        <v>1</v>
      </c>
      <c r="F8039">
        <v>59</v>
      </c>
      <c r="G8039">
        <v>87</v>
      </c>
    </row>
    <row r="8040" spans="1:8" hidden="1" x14ac:dyDescent="0.25">
      <c r="A8040" t="s">
        <v>986</v>
      </c>
      <c r="B8040" t="s">
        <v>2285</v>
      </c>
      <c r="C8040">
        <v>563</v>
      </c>
      <c r="D8040" t="s">
        <v>3630</v>
      </c>
      <c r="E8040">
        <v>359</v>
      </c>
      <c r="F8040">
        <v>520</v>
      </c>
      <c r="G8040">
        <v>5833</v>
      </c>
      <c r="H8040" t="s">
        <v>3631</v>
      </c>
    </row>
    <row r="8041" spans="1:8" x14ac:dyDescent="0.25">
      <c r="A8041" t="s">
        <v>986</v>
      </c>
      <c r="B8041" t="s">
        <v>2285</v>
      </c>
      <c r="C8041">
        <v>563</v>
      </c>
      <c r="D8041" t="s">
        <v>3632</v>
      </c>
      <c r="E8041">
        <v>180</v>
      </c>
      <c r="F8041">
        <v>304</v>
      </c>
      <c r="G8041">
        <v>6199</v>
      </c>
      <c r="H8041" t="s">
        <v>3633</v>
      </c>
    </row>
    <row r="8042" spans="1:8" hidden="1" x14ac:dyDescent="0.25">
      <c r="A8042" t="s">
        <v>987</v>
      </c>
      <c r="B8042" t="s">
        <v>2286</v>
      </c>
      <c r="C8042">
        <v>412</v>
      </c>
      <c r="D8042" t="s">
        <v>3630</v>
      </c>
      <c r="E8042">
        <v>250</v>
      </c>
      <c r="F8042">
        <v>410</v>
      </c>
      <c r="G8042">
        <v>5833</v>
      </c>
      <c r="H8042" t="s">
        <v>3631</v>
      </c>
    </row>
    <row r="8043" spans="1:8" x14ac:dyDescent="0.25">
      <c r="A8043" t="s">
        <v>987</v>
      </c>
      <c r="B8043" t="s">
        <v>2286</v>
      </c>
      <c r="C8043">
        <v>412</v>
      </c>
      <c r="D8043" t="s">
        <v>3632</v>
      </c>
      <c r="E8043">
        <v>119</v>
      </c>
      <c r="F8043">
        <v>180</v>
      </c>
      <c r="G8043">
        <v>6199</v>
      </c>
      <c r="H8043" t="s">
        <v>3633</v>
      </c>
    </row>
    <row r="8044" spans="1:8" hidden="1" x14ac:dyDescent="0.25">
      <c r="A8044" t="s">
        <v>6976</v>
      </c>
      <c r="B8044" t="s">
        <v>6977</v>
      </c>
      <c r="C8044">
        <v>386</v>
      </c>
      <c r="D8044" t="s">
        <v>3639</v>
      </c>
      <c r="E8044">
        <v>20</v>
      </c>
      <c r="F8044">
        <v>65</v>
      </c>
      <c r="G8044">
        <v>4169</v>
      </c>
      <c r="H8044" t="s">
        <v>3640</v>
      </c>
    </row>
    <row r="8045" spans="1:8" hidden="1" x14ac:dyDescent="0.25">
      <c r="A8045" t="s">
        <v>6976</v>
      </c>
      <c r="B8045" t="s">
        <v>6977</v>
      </c>
      <c r="C8045">
        <v>386</v>
      </c>
      <c r="D8045" t="s">
        <v>3630</v>
      </c>
      <c r="E8045">
        <v>224</v>
      </c>
      <c r="F8045">
        <v>384</v>
      </c>
      <c r="G8045">
        <v>5833</v>
      </c>
      <c r="H8045" t="s">
        <v>3631</v>
      </c>
    </row>
    <row r="8046" spans="1:8" x14ac:dyDescent="0.25">
      <c r="A8046" t="s">
        <v>6976</v>
      </c>
      <c r="B8046" t="s">
        <v>6977</v>
      </c>
      <c r="C8046">
        <v>386</v>
      </c>
      <c r="D8046" t="s">
        <v>3632</v>
      </c>
      <c r="E8046">
        <v>93</v>
      </c>
      <c r="F8046">
        <v>154</v>
      </c>
      <c r="G8046">
        <v>6199</v>
      </c>
      <c r="H8046" t="s">
        <v>3633</v>
      </c>
    </row>
    <row r="8047" spans="1:8" hidden="1" x14ac:dyDescent="0.25">
      <c r="A8047" t="s">
        <v>6978</v>
      </c>
      <c r="B8047" t="s">
        <v>6979</v>
      </c>
      <c r="C8047">
        <v>444</v>
      </c>
      <c r="D8047" t="s">
        <v>3639</v>
      </c>
      <c r="E8047">
        <v>14</v>
      </c>
      <c r="F8047">
        <v>62</v>
      </c>
      <c r="G8047">
        <v>4169</v>
      </c>
      <c r="H8047" t="s">
        <v>3640</v>
      </c>
    </row>
    <row r="8048" spans="1:8" hidden="1" x14ac:dyDescent="0.25">
      <c r="A8048" t="s">
        <v>6978</v>
      </c>
      <c r="B8048" t="s">
        <v>6979</v>
      </c>
      <c r="C8048">
        <v>444</v>
      </c>
      <c r="D8048" t="s">
        <v>3630</v>
      </c>
      <c r="E8048">
        <v>297</v>
      </c>
      <c r="F8048">
        <v>444</v>
      </c>
      <c r="G8048">
        <v>5833</v>
      </c>
      <c r="H8048" t="s">
        <v>3631</v>
      </c>
    </row>
    <row r="8049" spans="1:8" x14ac:dyDescent="0.25">
      <c r="A8049" t="s">
        <v>6978</v>
      </c>
      <c r="B8049" t="s">
        <v>6979</v>
      </c>
      <c r="C8049">
        <v>444</v>
      </c>
      <c r="D8049" t="s">
        <v>3632</v>
      </c>
      <c r="E8049">
        <v>87</v>
      </c>
      <c r="F8049">
        <v>187</v>
      </c>
      <c r="G8049">
        <v>6199</v>
      </c>
      <c r="H8049" t="s">
        <v>3633</v>
      </c>
    </row>
    <row r="8050" spans="1:8" hidden="1" x14ac:dyDescent="0.25">
      <c r="A8050" t="s">
        <v>6980</v>
      </c>
      <c r="B8050" t="s">
        <v>6981</v>
      </c>
      <c r="C8050">
        <v>686</v>
      </c>
      <c r="D8050" t="s">
        <v>3680</v>
      </c>
      <c r="E8050">
        <v>1</v>
      </c>
      <c r="F8050">
        <v>114</v>
      </c>
      <c r="G8050">
        <v>197</v>
      </c>
    </row>
    <row r="8051" spans="1:8" hidden="1" x14ac:dyDescent="0.25">
      <c r="A8051" t="s">
        <v>6980</v>
      </c>
      <c r="B8051" t="s">
        <v>6981</v>
      </c>
      <c r="C8051">
        <v>686</v>
      </c>
      <c r="D8051" t="s">
        <v>3630</v>
      </c>
      <c r="E8051">
        <v>465</v>
      </c>
      <c r="F8051">
        <v>626</v>
      </c>
      <c r="G8051">
        <v>5833</v>
      </c>
      <c r="H8051" t="s">
        <v>3631</v>
      </c>
    </row>
    <row r="8052" spans="1:8" x14ac:dyDescent="0.25">
      <c r="A8052" t="s">
        <v>6980</v>
      </c>
      <c r="B8052" t="s">
        <v>6981</v>
      </c>
      <c r="C8052">
        <v>686</v>
      </c>
      <c r="D8052" t="s">
        <v>3632</v>
      </c>
      <c r="E8052">
        <v>145</v>
      </c>
      <c r="F8052">
        <v>208</v>
      </c>
      <c r="G8052">
        <v>6199</v>
      </c>
      <c r="H8052" t="s">
        <v>3633</v>
      </c>
    </row>
    <row r="8053" spans="1:8" x14ac:dyDescent="0.25">
      <c r="A8053" t="s">
        <v>6980</v>
      </c>
      <c r="B8053" t="s">
        <v>6981</v>
      </c>
      <c r="C8053">
        <v>686</v>
      </c>
      <c r="D8053" t="s">
        <v>3632</v>
      </c>
      <c r="E8053">
        <v>210</v>
      </c>
      <c r="F8053">
        <v>280</v>
      </c>
      <c r="G8053">
        <v>6199</v>
      </c>
      <c r="H8053" t="s">
        <v>3633</v>
      </c>
    </row>
    <row r="8054" spans="1:8" x14ac:dyDescent="0.25">
      <c r="A8054" t="s">
        <v>6980</v>
      </c>
      <c r="B8054" t="s">
        <v>6981</v>
      </c>
      <c r="C8054">
        <v>686</v>
      </c>
      <c r="D8054" t="s">
        <v>3632</v>
      </c>
      <c r="E8054">
        <v>284</v>
      </c>
      <c r="F8054">
        <v>362</v>
      </c>
      <c r="G8054">
        <v>6199</v>
      </c>
      <c r="H8054" t="s">
        <v>3633</v>
      </c>
    </row>
    <row r="8055" spans="1:8" hidden="1" x14ac:dyDescent="0.25">
      <c r="A8055" t="s">
        <v>6982</v>
      </c>
      <c r="B8055" t="s">
        <v>6983</v>
      </c>
      <c r="C8055">
        <v>412</v>
      </c>
      <c r="D8055" t="s">
        <v>3639</v>
      </c>
      <c r="E8055">
        <v>46</v>
      </c>
      <c r="F8055">
        <v>91</v>
      </c>
      <c r="G8055">
        <v>4169</v>
      </c>
      <c r="H8055" t="s">
        <v>3640</v>
      </c>
    </row>
    <row r="8056" spans="1:8" hidden="1" x14ac:dyDescent="0.25">
      <c r="A8056" t="s">
        <v>6982</v>
      </c>
      <c r="B8056" t="s">
        <v>6983</v>
      </c>
      <c r="C8056">
        <v>412</v>
      </c>
      <c r="D8056" t="s">
        <v>3630</v>
      </c>
      <c r="E8056">
        <v>250</v>
      </c>
      <c r="F8056">
        <v>410</v>
      </c>
      <c r="G8056">
        <v>5833</v>
      </c>
      <c r="H8056" t="s">
        <v>3631</v>
      </c>
    </row>
    <row r="8057" spans="1:8" x14ac:dyDescent="0.25">
      <c r="A8057" t="s">
        <v>6982</v>
      </c>
      <c r="B8057" t="s">
        <v>6983</v>
      </c>
      <c r="C8057">
        <v>412</v>
      </c>
      <c r="D8057" t="s">
        <v>3632</v>
      </c>
      <c r="E8057">
        <v>119</v>
      </c>
      <c r="F8057">
        <v>180</v>
      </c>
      <c r="G8057">
        <v>6199</v>
      </c>
      <c r="H8057" t="s">
        <v>3633</v>
      </c>
    </row>
    <row r="8058" spans="1:8" hidden="1" x14ac:dyDescent="0.25">
      <c r="A8058" t="s">
        <v>6984</v>
      </c>
      <c r="B8058" t="s">
        <v>6985</v>
      </c>
      <c r="C8058">
        <v>674</v>
      </c>
      <c r="D8058" t="s">
        <v>3630</v>
      </c>
      <c r="E8058">
        <v>449</v>
      </c>
      <c r="F8058">
        <v>611</v>
      </c>
      <c r="G8058">
        <v>5833</v>
      </c>
      <c r="H8058" t="s">
        <v>3631</v>
      </c>
    </row>
    <row r="8059" spans="1:8" x14ac:dyDescent="0.25">
      <c r="A8059" t="s">
        <v>6984</v>
      </c>
      <c r="B8059" t="s">
        <v>6985</v>
      </c>
      <c r="C8059">
        <v>674</v>
      </c>
      <c r="D8059" t="s">
        <v>3632</v>
      </c>
      <c r="E8059">
        <v>126</v>
      </c>
      <c r="F8059">
        <v>189</v>
      </c>
      <c r="G8059">
        <v>6199</v>
      </c>
      <c r="H8059" t="s">
        <v>3633</v>
      </c>
    </row>
    <row r="8060" spans="1:8" x14ac:dyDescent="0.25">
      <c r="A8060" t="s">
        <v>6984</v>
      </c>
      <c r="B8060" t="s">
        <v>6985</v>
      </c>
      <c r="C8060">
        <v>674</v>
      </c>
      <c r="D8060" t="s">
        <v>3632</v>
      </c>
      <c r="E8060">
        <v>191</v>
      </c>
      <c r="F8060">
        <v>262</v>
      </c>
      <c r="G8060">
        <v>6199</v>
      </c>
      <c r="H8060" t="s">
        <v>3633</v>
      </c>
    </row>
    <row r="8061" spans="1:8" x14ac:dyDescent="0.25">
      <c r="A8061" t="s">
        <v>6984</v>
      </c>
      <c r="B8061" t="s">
        <v>6985</v>
      </c>
      <c r="C8061">
        <v>674</v>
      </c>
      <c r="D8061" t="s">
        <v>3632</v>
      </c>
      <c r="E8061">
        <v>266</v>
      </c>
      <c r="F8061">
        <v>343</v>
      </c>
      <c r="G8061">
        <v>6199</v>
      </c>
      <c r="H8061" t="s">
        <v>3633</v>
      </c>
    </row>
    <row r="8062" spans="1:8" hidden="1" x14ac:dyDescent="0.25">
      <c r="A8062" t="s">
        <v>6986</v>
      </c>
      <c r="B8062" t="s">
        <v>6987</v>
      </c>
      <c r="C8062">
        <v>571</v>
      </c>
      <c r="D8062" t="s">
        <v>3691</v>
      </c>
      <c r="E8062">
        <v>65</v>
      </c>
      <c r="F8062">
        <v>113</v>
      </c>
      <c r="G8062">
        <v>106</v>
      </c>
    </row>
    <row r="8063" spans="1:8" hidden="1" x14ac:dyDescent="0.25">
      <c r="A8063" t="s">
        <v>6986</v>
      </c>
      <c r="B8063" t="s">
        <v>6987</v>
      </c>
      <c r="C8063">
        <v>571</v>
      </c>
      <c r="D8063" t="s">
        <v>3639</v>
      </c>
      <c r="E8063">
        <v>181</v>
      </c>
      <c r="F8063">
        <v>229</v>
      </c>
      <c r="G8063">
        <v>4169</v>
      </c>
      <c r="H8063" t="s">
        <v>3640</v>
      </c>
    </row>
    <row r="8064" spans="1:8" hidden="1" x14ac:dyDescent="0.25">
      <c r="A8064" t="s">
        <v>6986</v>
      </c>
      <c r="B8064" t="s">
        <v>6987</v>
      </c>
      <c r="C8064">
        <v>571</v>
      </c>
      <c r="D8064" t="s">
        <v>3630</v>
      </c>
      <c r="E8064">
        <v>411</v>
      </c>
      <c r="F8064">
        <v>570</v>
      </c>
      <c r="G8064">
        <v>5833</v>
      </c>
      <c r="H8064" t="s">
        <v>3631</v>
      </c>
    </row>
    <row r="8065" spans="1:8" x14ac:dyDescent="0.25">
      <c r="A8065" t="s">
        <v>6986</v>
      </c>
      <c r="B8065" t="s">
        <v>6987</v>
      </c>
      <c r="C8065">
        <v>571</v>
      </c>
      <c r="D8065" t="s">
        <v>3632</v>
      </c>
      <c r="E8065">
        <v>254</v>
      </c>
      <c r="F8065">
        <v>320</v>
      </c>
      <c r="G8065">
        <v>6199</v>
      </c>
      <c r="H8065" t="s">
        <v>3633</v>
      </c>
    </row>
    <row r="8066" spans="1:8" hidden="1" x14ac:dyDescent="0.25">
      <c r="A8066" t="s">
        <v>6988</v>
      </c>
      <c r="B8066" t="s">
        <v>6989</v>
      </c>
      <c r="C8066">
        <v>571</v>
      </c>
      <c r="D8066" t="s">
        <v>3691</v>
      </c>
      <c r="E8066">
        <v>65</v>
      </c>
      <c r="F8066">
        <v>113</v>
      </c>
      <c r="G8066">
        <v>106</v>
      </c>
    </row>
    <row r="8067" spans="1:8" hidden="1" x14ac:dyDescent="0.25">
      <c r="A8067" t="s">
        <v>6988</v>
      </c>
      <c r="B8067" t="s">
        <v>6989</v>
      </c>
      <c r="C8067">
        <v>571</v>
      </c>
      <c r="D8067" t="s">
        <v>3639</v>
      </c>
      <c r="E8067">
        <v>181</v>
      </c>
      <c r="F8067">
        <v>229</v>
      </c>
      <c r="G8067">
        <v>4169</v>
      </c>
      <c r="H8067" t="s">
        <v>3640</v>
      </c>
    </row>
    <row r="8068" spans="1:8" hidden="1" x14ac:dyDescent="0.25">
      <c r="A8068" t="s">
        <v>6988</v>
      </c>
      <c r="B8068" t="s">
        <v>6989</v>
      </c>
      <c r="C8068">
        <v>571</v>
      </c>
      <c r="D8068" t="s">
        <v>3630</v>
      </c>
      <c r="E8068">
        <v>411</v>
      </c>
      <c r="F8068">
        <v>570</v>
      </c>
      <c r="G8068">
        <v>5833</v>
      </c>
      <c r="H8068" t="s">
        <v>3631</v>
      </c>
    </row>
    <row r="8069" spans="1:8" x14ac:dyDescent="0.25">
      <c r="A8069" t="s">
        <v>6988</v>
      </c>
      <c r="B8069" t="s">
        <v>6989</v>
      </c>
      <c r="C8069">
        <v>571</v>
      </c>
      <c r="D8069" t="s">
        <v>3632</v>
      </c>
      <c r="E8069">
        <v>254</v>
      </c>
      <c r="F8069">
        <v>320</v>
      </c>
      <c r="G8069">
        <v>6199</v>
      </c>
      <c r="H8069" t="s">
        <v>3633</v>
      </c>
    </row>
    <row r="8070" spans="1:8" hidden="1" x14ac:dyDescent="0.25">
      <c r="A8070" t="s">
        <v>6990</v>
      </c>
      <c r="B8070" t="s">
        <v>6991</v>
      </c>
      <c r="C8070">
        <v>674</v>
      </c>
      <c r="D8070" t="s">
        <v>3630</v>
      </c>
      <c r="E8070">
        <v>449</v>
      </c>
      <c r="F8070">
        <v>611</v>
      </c>
      <c r="G8070">
        <v>5833</v>
      </c>
      <c r="H8070" t="s">
        <v>3631</v>
      </c>
    </row>
    <row r="8071" spans="1:8" x14ac:dyDescent="0.25">
      <c r="A8071" t="s">
        <v>6990</v>
      </c>
      <c r="B8071" t="s">
        <v>6991</v>
      </c>
      <c r="C8071">
        <v>674</v>
      </c>
      <c r="D8071" t="s">
        <v>3632</v>
      </c>
      <c r="E8071">
        <v>126</v>
      </c>
      <c r="F8071">
        <v>189</v>
      </c>
      <c r="G8071">
        <v>6199</v>
      </c>
      <c r="H8071" t="s">
        <v>3633</v>
      </c>
    </row>
    <row r="8072" spans="1:8" x14ac:dyDescent="0.25">
      <c r="A8072" t="s">
        <v>6990</v>
      </c>
      <c r="B8072" t="s">
        <v>6991</v>
      </c>
      <c r="C8072">
        <v>674</v>
      </c>
      <c r="D8072" t="s">
        <v>3632</v>
      </c>
      <c r="E8072">
        <v>191</v>
      </c>
      <c r="F8072">
        <v>262</v>
      </c>
      <c r="G8072">
        <v>6199</v>
      </c>
      <c r="H8072" t="s">
        <v>3633</v>
      </c>
    </row>
    <row r="8073" spans="1:8" x14ac:dyDescent="0.25">
      <c r="A8073" t="s">
        <v>6990</v>
      </c>
      <c r="B8073" t="s">
        <v>6991</v>
      </c>
      <c r="C8073">
        <v>674</v>
      </c>
      <c r="D8073" t="s">
        <v>3632</v>
      </c>
      <c r="E8073">
        <v>266</v>
      </c>
      <c r="F8073">
        <v>343</v>
      </c>
      <c r="G8073">
        <v>6199</v>
      </c>
      <c r="H8073" t="s">
        <v>3633</v>
      </c>
    </row>
    <row r="8074" spans="1:8" hidden="1" x14ac:dyDescent="0.25">
      <c r="A8074" t="s">
        <v>6992</v>
      </c>
      <c r="B8074" t="s">
        <v>6993</v>
      </c>
      <c r="C8074">
        <v>571</v>
      </c>
      <c r="D8074" t="s">
        <v>3691</v>
      </c>
      <c r="E8074">
        <v>65</v>
      </c>
      <c r="F8074">
        <v>113</v>
      </c>
      <c r="G8074">
        <v>106</v>
      </c>
    </row>
    <row r="8075" spans="1:8" hidden="1" x14ac:dyDescent="0.25">
      <c r="A8075" t="s">
        <v>6992</v>
      </c>
      <c r="B8075" t="s">
        <v>6993</v>
      </c>
      <c r="C8075">
        <v>571</v>
      </c>
      <c r="D8075" t="s">
        <v>3639</v>
      </c>
      <c r="E8075">
        <v>181</v>
      </c>
      <c r="F8075">
        <v>229</v>
      </c>
      <c r="G8075">
        <v>4169</v>
      </c>
      <c r="H8075" t="s">
        <v>3640</v>
      </c>
    </row>
    <row r="8076" spans="1:8" hidden="1" x14ac:dyDescent="0.25">
      <c r="A8076" t="s">
        <v>6992</v>
      </c>
      <c r="B8076" t="s">
        <v>6993</v>
      </c>
      <c r="C8076">
        <v>571</v>
      </c>
      <c r="D8076" t="s">
        <v>3630</v>
      </c>
      <c r="E8076">
        <v>411</v>
      </c>
      <c r="F8076">
        <v>570</v>
      </c>
      <c r="G8076">
        <v>5833</v>
      </c>
      <c r="H8076" t="s">
        <v>3631</v>
      </c>
    </row>
    <row r="8077" spans="1:8" x14ac:dyDescent="0.25">
      <c r="A8077" t="s">
        <v>6992</v>
      </c>
      <c r="B8077" t="s">
        <v>6993</v>
      </c>
      <c r="C8077">
        <v>571</v>
      </c>
      <c r="D8077" t="s">
        <v>3632</v>
      </c>
      <c r="E8077">
        <v>254</v>
      </c>
      <c r="F8077">
        <v>320</v>
      </c>
      <c r="G8077">
        <v>6199</v>
      </c>
      <c r="H8077" t="s">
        <v>3633</v>
      </c>
    </row>
    <row r="8078" spans="1:8" hidden="1" x14ac:dyDescent="0.25">
      <c r="A8078" t="s">
        <v>6994</v>
      </c>
      <c r="B8078" t="s">
        <v>6995</v>
      </c>
      <c r="C8078">
        <v>674</v>
      </c>
      <c r="D8078" t="s">
        <v>3630</v>
      </c>
      <c r="E8078">
        <v>449</v>
      </c>
      <c r="F8078">
        <v>611</v>
      </c>
      <c r="G8078">
        <v>5833</v>
      </c>
      <c r="H8078" t="s">
        <v>3631</v>
      </c>
    </row>
    <row r="8079" spans="1:8" x14ac:dyDescent="0.25">
      <c r="A8079" t="s">
        <v>6994</v>
      </c>
      <c r="B8079" t="s">
        <v>6995</v>
      </c>
      <c r="C8079">
        <v>674</v>
      </c>
      <c r="D8079" t="s">
        <v>3632</v>
      </c>
      <c r="E8079">
        <v>126</v>
      </c>
      <c r="F8079">
        <v>189</v>
      </c>
      <c r="G8079">
        <v>6199</v>
      </c>
      <c r="H8079" t="s">
        <v>3633</v>
      </c>
    </row>
    <row r="8080" spans="1:8" x14ac:dyDescent="0.25">
      <c r="A8080" t="s">
        <v>6994</v>
      </c>
      <c r="B8080" t="s">
        <v>6995</v>
      </c>
      <c r="C8080">
        <v>674</v>
      </c>
      <c r="D8080" t="s">
        <v>3632</v>
      </c>
      <c r="E8080">
        <v>191</v>
      </c>
      <c r="F8080">
        <v>262</v>
      </c>
      <c r="G8080">
        <v>6199</v>
      </c>
      <c r="H8080" t="s">
        <v>3633</v>
      </c>
    </row>
    <row r="8081" spans="1:8" x14ac:dyDescent="0.25">
      <c r="A8081" t="s">
        <v>6994</v>
      </c>
      <c r="B8081" t="s">
        <v>6995</v>
      </c>
      <c r="C8081">
        <v>674</v>
      </c>
      <c r="D8081" t="s">
        <v>3632</v>
      </c>
      <c r="E8081">
        <v>266</v>
      </c>
      <c r="F8081">
        <v>343</v>
      </c>
      <c r="G8081">
        <v>6199</v>
      </c>
      <c r="H8081" t="s">
        <v>3633</v>
      </c>
    </row>
    <row r="8082" spans="1:8" hidden="1" x14ac:dyDescent="0.25">
      <c r="A8082" t="s">
        <v>6996</v>
      </c>
      <c r="B8082" t="s">
        <v>6997</v>
      </c>
      <c r="C8082">
        <v>571</v>
      </c>
      <c r="D8082" t="s">
        <v>3691</v>
      </c>
      <c r="E8082">
        <v>65</v>
      </c>
      <c r="F8082">
        <v>113</v>
      </c>
      <c r="G8082">
        <v>106</v>
      </c>
    </row>
    <row r="8083" spans="1:8" hidden="1" x14ac:dyDescent="0.25">
      <c r="A8083" t="s">
        <v>6996</v>
      </c>
      <c r="B8083" t="s">
        <v>6997</v>
      </c>
      <c r="C8083">
        <v>571</v>
      </c>
      <c r="D8083" t="s">
        <v>3639</v>
      </c>
      <c r="E8083">
        <v>181</v>
      </c>
      <c r="F8083">
        <v>229</v>
      </c>
      <c r="G8083">
        <v>4169</v>
      </c>
      <c r="H8083" t="s">
        <v>3640</v>
      </c>
    </row>
    <row r="8084" spans="1:8" hidden="1" x14ac:dyDescent="0.25">
      <c r="A8084" t="s">
        <v>6996</v>
      </c>
      <c r="B8084" t="s">
        <v>6997</v>
      </c>
      <c r="C8084">
        <v>571</v>
      </c>
      <c r="D8084" t="s">
        <v>3630</v>
      </c>
      <c r="E8084">
        <v>411</v>
      </c>
      <c r="F8084">
        <v>570</v>
      </c>
      <c r="G8084">
        <v>5833</v>
      </c>
      <c r="H8084" t="s">
        <v>3631</v>
      </c>
    </row>
    <row r="8085" spans="1:8" x14ac:dyDescent="0.25">
      <c r="A8085" t="s">
        <v>6996</v>
      </c>
      <c r="B8085" t="s">
        <v>6997</v>
      </c>
      <c r="C8085">
        <v>571</v>
      </c>
      <c r="D8085" t="s">
        <v>3632</v>
      </c>
      <c r="E8085">
        <v>254</v>
      </c>
      <c r="F8085">
        <v>320</v>
      </c>
      <c r="G8085">
        <v>6199</v>
      </c>
      <c r="H8085" t="s">
        <v>3633</v>
      </c>
    </row>
    <row r="8086" spans="1:8" hidden="1" x14ac:dyDescent="0.25">
      <c r="A8086" t="s">
        <v>6998</v>
      </c>
      <c r="B8086" t="s">
        <v>6999</v>
      </c>
      <c r="C8086">
        <v>674</v>
      </c>
      <c r="D8086" t="s">
        <v>3630</v>
      </c>
      <c r="E8086">
        <v>449</v>
      </c>
      <c r="F8086">
        <v>611</v>
      </c>
      <c r="G8086">
        <v>5833</v>
      </c>
      <c r="H8086" t="s">
        <v>3631</v>
      </c>
    </row>
    <row r="8087" spans="1:8" x14ac:dyDescent="0.25">
      <c r="A8087" t="s">
        <v>6998</v>
      </c>
      <c r="B8087" t="s">
        <v>6999</v>
      </c>
      <c r="C8087">
        <v>674</v>
      </c>
      <c r="D8087" t="s">
        <v>3632</v>
      </c>
      <c r="E8087">
        <v>126</v>
      </c>
      <c r="F8087">
        <v>189</v>
      </c>
      <c r="G8087">
        <v>6199</v>
      </c>
      <c r="H8087" t="s">
        <v>3633</v>
      </c>
    </row>
    <row r="8088" spans="1:8" x14ac:dyDescent="0.25">
      <c r="A8088" t="s">
        <v>6998</v>
      </c>
      <c r="B8088" t="s">
        <v>6999</v>
      </c>
      <c r="C8088">
        <v>674</v>
      </c>
      <c r="D8088" t="s">
        <v>3632</v>
      </c>
      <c r="E8088">
        <v>191</v>
      </c>
      <c r="F8088">
        <v>262</v>
      </c>
      <c r="G8088">
        <v>6199</v>
      </c>
      <c r="H8088" t="s">
        <v>3633</v>
      </c>
    </row>
    <row r="8089" spans="1:8" x14ac:dyDescent="0.25">
      <c r="A8089" t="s">
        <v>6998</v>
      </c>
      <c r="B8089" t="s">
        <v>6999</v>
      </c>
      <c r="C8089">
        <v>674</v>
      </c>
      <c r="D8089" t="s">
        <v>3632</v>
      </c>
      <c r="E8089">
        <v>266</v>
      </c>
      <c r="F8089">
        <v>343</v>
      </c>
      <c r="G8089">
        <v>6199</v>
      </c>
      <c r="H8089" t="s">
        <v>3633</v>
      </c>
    </row>
    <row r="8090" spans="1:8" hidden="1" x14ac:dyDescent="0.25">
      <c r="A8090" t="s">
        <v>7000</v>
      </c>
      <c r="B8090" t="s">
        <v>7001</v>
      </c>
      <c r="C8090">
        <v>571</v>
      </c>
      <c r="D8090" t="s">
        <v>3691</v>
      </c>
      <c r="E8090">
        <v>65</v>
      </c>
      <c r="F8090">
        <v>113</v>
      </c>
      <c r="G8090">
        <v>106</v>
      </c>
    </row>
    <row r="8091" spans="1:8" hidden="1" x14ac:dyDescent="0.25">
      <c r="A8091" t="s">
        <v>7000</v>
      </c>
      <c r="B8091" t="s">
        <v>7001</v>
      </c>
      <c r="C8091">
        <v>571</v>
      </c>
      <c r="D8091" t="s">
        <v>3639</v>
      </c>
      <c r="E8091">
        <v>181</v>
      </c>
      <c r="F8091">
        <v>229</v>
      </c>
      <c r="G8091">
        <v>4169</v>
      </c>
      <c r="H8091" t="s">
        <v>3640</v>
      </c>
    </row>
    <row r="8092" spans="1:8" hidden="1" x14ac:dyDescent="0.25">
      <c r="A8092" t="s">
        <v>7000</v>
      </c>
      <c r="B8092" t="s">
        <v>7001</v>
      </c>
      <c r="C8092">
        <v>571</v>
      </c>
      <c r="D8092" t="s">
        <v>3630</v>
      </c>
      <c r="E8092">
        <v>411</v>
      </c>
      <c r="F8092">
        <v>570</v>
      </c>
      <c r="G8092">
        <v>5833</v>
      </c>
      <c r="H8092" t="s">
        <v>3631</v>
      </c>
    </row>
    <row r="8093" spans="1:8" x14ac:dyDescent="0.25">
      <c r="A8093" t="s">
        <v>7000</v>
      </c>
      <c r="B8093" t="s">
        <v>7001</v>
      </c>
      <c r="C8093">
        <v>571</v>
      </c>
      <c r="D8093" t="s">
        <v>3632</v>
      </c>
      <c r="E8093">
        <v>254</v>
      </c>
      <c r="F8093">
        <v>320</v>
      </c>
      <c r="G8093">
        <v>6199</v>
      </c>
      <c r="H8093" t="s">
        <v>3633</v>
      </c>
    </row>
    <row r="8094" spans="1:8" hidden="1" x14ac:dyDescent="0.25">
      <c r="A8094" t="s">
        <v>7002</v>
      </c>
      <c r="B8094" t="s">
        <v>7003</v>
      </c>
      <c r="C8094">
        <v>674</v>
      </c>
      <c r="D8094" t="s">
        <v>3630</v>
      </c>
      <c r="E8094">
        <v>449</v>
      </c>
      <c r="F8094">
        <v>611</v>
      </c>
      <c r="G8094">
        <v>5833</v>
      </c>
      <c r="H8094" t="s">
        <v>3631</v>
      </c>
    </row>
    <row r="8095" spans="1:8" x14ac:dyDescent="0.25">
      <c r="A8095" t="s">
        <v>7002</v>
      </c>
      <c r="B8095" t="s">
        <v>7003</v>
      </c>
      <c r="C8095">
        <v>674</v>
      </c>
      <c r="D8095" t="s">
        <v>3632</v>
      </c>
      <c r="E8095">
        <v>126</v>
      </c>
      <c r="F8095">
        <v>189</v>
      </c>
      <c r="G8095">
        <v>6199</v>
      </c>
      <c r="H8095" t="s">
        <v>3633</v>
      </c>
    </row>
    <row r="8096" spans="1:8" x14ac:dyDescent="0.25">
      <c r="A8096" t="s">
        <v>7002</v>
      </c>
      <c r="B8096" t="s">
        <v>7003</v>
      </c>
      <c r="C8096">
        <v>674</v>
      </c>
      <c r="D8096" t="s">
        <v>3632</v>
      </c>
      <c r="E8096">
        <v>191</v>
      </c>
      <c r="F8096">
        <v>262</v>
      </c>
      <c r="G8096">
        <v>6199</v>
      </c>
      <c r="H8096" t="s">
        <v>3633</v>
      </c>
    </row>
    <row r="8097" spans="1:8" x14ac:dyDescent="0.25">
      <c r="A8097" t="s">
        <v>7002</v>
      </c>
      <c r="B8097" t="s">
        <v>7003</v>
      </c>
      <c r="C8097">
        <v>674</v>
      </c>
      <c r="D8097" t="s">
        <v>3632</v>
      </c>
      <c r="E8097">
        <v>266</v>
      </c>
      <c r="F8097">
        <v>343</v>
      </c>
      <c r="G8097">
        <v>6199</v>
      </c>
      <c r="H8097" t="s">
        <v>3633</v>
      </c>
    </row>
    <row r="8098" spans="1:8" hidden="1" x14ac:dyDescent="0.25">
      <c r="A8098" t="s">
        <v>7004</v>
      </c>
      <c r="B8098" t="s">
        <v>7005</v>
      </c>
      <c r="C8098">
        <v>571</v>
      </c>
      <c r="D8098" t="s">
        <v>3691</v>
      </c>
      <c r="E8098">
        <v>65</v>
      </c>
      <c r="F8098">
        <v>113</v>
      </c>
      <c r="G8098">
        <v>106</v>
      </c>
    </row>
    <row r="8099" spans="1:8" hidden="1" x14ac:dyDescent="0.25">
      <c r="A8099" t="s">
        <v>7004</v>
      </c>
      <c r="B8099" t="s">
        <v>7005</v>
      </c>
      <c r="C8099">
        <v>571</v>
      </c>
      <c r="D8099" t="s">
        <v>3639</v>
      </c>
      <c r="E8099">
        <v>181</v>
      </c>
      <c r="F8099">
        <v>229</v>
      </c>
      <c r="G8099">
        <v>4169</v>
      </c>
      <c r="H8099" t="s">
        <v>3640</v>
      </c>
    </row>
    <row r="8100" spans="1:8" hidden="1" x14ac:dyDescent="0.25">
      <c r="A8100" t="s">
        <v>7004</v>
      </c>
      <c r="B8100" t="s">
        <v>7005</v>
      </c>
      <c r="C8100">
        <v>571</v>
      </c>
      <c r="D8100" t="s">
        <v>3630</v>
      </c>
      <c r="E8100">
        <v>411</v>
      </c>
      <c r="F8100">
        <v>570</v>
      </c>
      <c r="G8100">
        <v>5833</v>
      </c>
      <c r="H8100" t="s">
        <v>3631</v>
      </c>
    </row>
    <row r="8101" spans="1:8" x14ac:dyDescent="0.25">
      <c r="A8101" t="s">
        <v>7004</v>
      </c>
      <c r="B8101" t="s">
        <v>7005</v>
      </c>
      <c r="C8101">
        <v>571</v>
      </c>
      <c r="D8101" t="s">
        <v>3632</v>
      </c>
      <c r="E8101">
        <v>254</v>
      </c>
      <c r="F8101">
        <v>320</v>
      </c>
      <c r="G8101">
        <v>6199</v>
      </c>
      <c r="H8101" t="s">
        <v>3633</v>
      </c>
    </row>
    <row r="8102" spans="1:8" hidden="1" x14ac:dyDescent="0.25">
      <c r="A8102" t="s">
        <v>7006</v>
      </c>
      <c r="B8102" t="s">
        <v>7007</v>
      </c>
      <c r="C8102">
        <v>674</v>
      </c>
      <c r="D8102" t="s">
        <v>3630</v>
      </c>
      <c r="E8102">
        <v>449</v>
      </c>
      <c r="F8102">
        <v>611</v>
      </c>
      <c r="G8102">
        <v>5833</v>
      </c>
      <c r="H8102" t="s">
        <v>3631</v>
      </c>
    </row>
    <row r="8103" spans="1:8" x14ac:dyDescent="0.25">
      <c r="A8103" t="s">
        <v>7006</v>
      </c>
      <c r="B8103" t="s">
        <v>7007</v>
      </c>
      <c r="C8103">
        <v>674</v>
      </c>
      <c r="D8103" t="s">
        <v>3632</v>
      </c>
      <c r="E8103">
        <v>126</v>
      </c>
      <c r="F8103">
        <v>189</v>
      </c>
      <c r="G8103">
        <v>6199</v>
      </c>
      <c r="H8103" t="s">
        <v>3633</v>
      </c>
    </row>
    <row r="8104" spans="1:8" x14ac:dyDescent="0.25">
      <c r="A8104" t="s">
        <v>7006</v>
      </c>
      <c r="B8104" t="s">
        <v>7007</v>
      </c>
      <c r="C8104">
        <v>674</v>
      </c>
      <c r="D8104" t="s">
        <v>3632</v>
      </c>
      <c r="E8104">
        <v>191</v>
      </c>
      <c r="F8104">
        <v>262</v>
      </c>
      <c r="G8104">
        <v>6199</v>
      </c>
      <c r="H8104" t="s">
        <v>3633</v>
      </c>
    </row>
    <row r="8105" spans="1:8" x14ac:dyDescent="0.25">
      <c r="A8105" t="s">
        <v>7006</v>
      </c>
      <c r="B8105" t="s">
        <v>7007</v>
      </c>
      <c r="C8105">
        <v>674</v>
      </c>
      <c r="D8105" t="s">
        <v>3632</v>
      </c>
      <c r="E8105">
        <v>266</v>
      </c>
      <c r="F8105">
        <v>343</v>
      </c>
      <c r="G8105">
        <v>6199</v>
      </c>
      <c r="H8105" t="s">
        <v>3633</v>
      </c>
    </row>
    <row r="8106" spans="1:8" hidden="1" x14ac:dyDescent="0.25">
      <c r="A8106" t="s">
        <v>7008</v>
      </c>
      <c r="B8106" t="s">
        <v>7009</v>
      </c>
      <c r="C8106">
        <v>571</v>
      </c>
      <c r="D8106" t="s">
        <v>3691</v>
      </c>
      <c r="E8106">
        <v>65</v>
      </c>
      <c r="F8106">
        <v>113</v>
      </c>
      <c r="G8106">
        <v>106</v>
      </c>
    </row>
    <row r="8107" spans="1:8" hidden="1" x14ac:dyDescent="0.25">
      <c r="A8107" t="s">
        <v>7008</v>
      </c>
      <c r="B8107" t="s">
        <v>7009</v>
      </c>
      <c r="C8107">
        <v>571</v>
      </c>
      <c r="D8107" t="s">
        <v>3639</v>
      </c>
      <c r="E8107">
        <v>181</v>
      </c>
      <c r="F8107">
        <v>229</v>
      </c>
      <c r="G8107">
        <v>4169</v>
      </c>
      <c r="H8107" t="s">
        <v>3640</v>
      </c>
    </row>
    <row r="8108" spans="1:8" hidden="1" x14ac:dyDescent="0.25">
      <c r="A8108" t="s">
        <v>7008</v>
      </c>
      <c r="B8108" t="s">
        <v>7009</v>
      </c>
      <c r="C8108">
        <v>571</v>
      </c>
      <c r="D8108" t="s">
        <v>3630</v>
      </c>
      <c r="E8108">
        <v>411</v>
      </c>
      <c r="F8108">
        <v>570</v>
      </c>
      <c r="G8108">
        <v>5833</v>
      </c>
      <c r="H8108" t="s">
        <v>3631</v>
      </c>
    </row>
    <row r="8109" spans="1:8" x14ac:dyDescent="0.25">
      <c r="A8109" t="s">
        <v>7008</v>
      </c>
      <c r="B8109" t="s">
        <v>7009</v>
      </c>
      <c r="C8109">
        <v>571</v>
      </c>
      <c r="D8109" t="s">
        <v>3632</v>
      </c>
      <c r="E8109">
        <v>254</v>
      </c>
      <c r="F8109">
        <v>320</v>
      </c>
      <c r="G8109">
        <v>6199</v>
      </c>
      <c r="H8109" t="s">
        <v>3633</v>
      </c>
    </row>
    <row r="8110" spans="1:8" hidden="1" x14ac:dyDescent="0.25">
      <c r="A8110" t="s">
        <v>7010</v>
      </c>
      <c r="B8110" t="s">
        <v>7011</v>
      </c>
      <c r="C8110">
        <v>674</v>
      </c>
      <c r="D8110" t="s">
        <v>3630</v>
      </c>
      <c r="E8110">
        <v>449</v>
      </c>
      <c r="F8110">
        <v>611</v>
      </c>
      <c r="G8110">
        <v>5833</v>
      </c>
      <c r="H8110" t="s">
        <v>3631</v>
      </c>
    </row>
    <row r="8111" spans="1:8" x14ac:dyDescent="0.25">
      <c r="A8111" t="s">
        <v>7010</v>
      </c>
      <c r="B8111" t="s">
        <v>7011</v>
      </c>
      <c r="C8111">
        <v>674</v>
      </c>
      <c r="D8111" t="s">
        <v>3632</v>
      </c>
      <c r="E8111">
        <v>126</v>
      </c>
      <c r="F8111">
        <v>189</v>
      </c>
      <c r="G8111">
        <v>6199</v>
      </c>
      <c r="H8111" t="s">
        <v>3633</v>
      </c>
    </row>
    <row r="8112" spans="1:8" x14ac:dyDescent="0.25">
      <c r="A8112" t="s">
        <v>7010</v>
      </c>
      <c r="B8112" t="s">
        <v>7011</v>
      </c>
      <c r="C8112">
        <v>674</v>
      </c>
      <c r="D8112" t="s">
        <v>3632</v>
      </c>
      <c r="E8112">
        <v>191</v>
      </c>
      <c r="F8112">
        <v>262</v>
      </c>
      <c r="G8112">
        <v>6199</v>
      </c>
      <c r="H8112" t="s">
        <v>3633</v>
      </c>
    </row>
    <row r="8113" spans="1:8" x14ac:dyDescent="0.25">
      <c r="A8113" t="s">
        <v>7010</v>
      </c>
      <c r="B8113" t="s">
        <v>7011</v>
      </c>
      <c r="C8113">
        <v>674</v>
      </c>
      <c r="D8113" t="s">
        <v>3632</v>
      </c>
      <c r="E8113">
        <v>266</v>
      </c>
      <c r="F8113">
        <v>343</v>
      </c>
      <c r="G8113">
        <v>6199</v>
      </c>
      <c r="H8113" t="s">
        <v>3633</v>
      </c>
    </row>
    <row r="8114" spans="1:8" hidden="1" x14ac:dyDescent="0.25">
      <c r="A8114" t="s">
        <v>7012</v>
      </c>
      <c r="B8114" t="s">
        <v>7013</v>
      </c>
      <c r="C8114">
        <v>731</v>
      </c>
      <c r="D8114" t="s">
        <v>5271</v>
      </c>
      <c r="E8114">
        <v>1</v>
      </c>
      <c r="F8114">
        <v>65</v>
      </c>
      <c r="G8114">
        <v>2</v>
      </c>
    </row>
    <row r="8115" spans="1:8" hidden="1" x14ac:dyDescent="0.25">
      <c r="A8115" t="s">
        <v>7012</v>
      </c>
      <c r="B8115" t="s">
        <v>7013</v>
      </c>
      <c r="C8115">
        <v>731</v>
      </c>
      <c r="D8115" t="s">
        <v>3630</v>
      </c>
      <c r="E8115">
        <v>543</v>
      </c>
      <c r="F8115">
        <v>705</v>
      </c>
      <c r="G8115">
        <v>5833</v>
      </c>
      <c r="H8115" t="s">
        <v>3631</v>
      </c>
    </row>
    <row r="8116" spans="1:8" x14ac:dyDescent="0.25">
      <c r="A8116" t="s">
        <v>7012</v>
      </c>
      <c r="B8116" t="s">
        <v>7013</v>
      </c>
      <c r="C8116">
        <v>731</v>
      </c>
      <c r="D8116" t="s">
        <v>3632</v>
      </c>
      <c r="E8116">
        <v>231</v>
      </c>
      <c r="F8116">
        <v>294</v>
      </c>
      <c r="G8116">
        <v>6199</v>
      </c>
      <c r="H8116" t="s">
        <v>3633</v>
      </c>
    </row>
    <row r="8117" spans="1:8" x14ac:dyDescent="0.25">
      <c r="A8117" t="s">
        <v>7012</v>
      </c>
      <c r="B8117" t="s">
        <v>7013</v>
      </c>
      <c r="C8117">
        <v>731</v>
      </c>
      <c r="D8117" t="s">
        <v>3632</v>
      </c>
      <c r="E8117">
        <v>377</v>
      </c>
      <c r="F8117">
        <v>485</v>
      </c>
      <c r="G8117">
        <v>6199</v>
      </c>
      <c r="H8117" t="s">
        <v>3633</v>
      </c>
    </row>
    <row r="8118" spans="1:8" hidden="1" x14ac:dyDescent="0.25">
      <c r="A8118" t="s">
        <v>7014</v>
      </c>
      <c r="B8118" t="s">
        <v>7015</v>
      </c>
      <c r="C8118">
        <v>571</v>
      </c>
      <c r="D8118" t="s">
        <v>3691</v>
      </c>
      <c r="E8118">
        <v>65</v>
      </c>
      <c r="F8118">
        <v>113</v>
      </c>
      <c r="G8118">
        <v>106</v>
      </c>
    </row>
    <row r="8119" spans="1:8" hidden="1" x14ac:dyDescent="0.25">
      <c r="A8119" t="s">
        <v>7014</v>
      </c>
      <c r="B8119" t="s">
        <v>7015</v>
      </c>
      <c r="C8119">
        <v>571</v>
      </c>
      <c r="D8119" t="s">
        <v>3639</v>
      </c>
      <c r="E8119">
        <v>181</v>
      </c>
      <c r="F8119">
        <v>229</v>
      </c>
      <c r="G8119">
        <v>4169</v>
      </c>
      <c r="H8119" t="s">
        <v>3640</v>
      </c>
    </row>
    <row r="8120" spans="1:8" hidden="1" x14ac:dyDescent="0.25">
      <c r="A8120" t="s">
        <v>7014</v>
      </c>
      <c r="B8120" t="s">
        <v>7015</v>
      </c>
      <c r="C8120">
        <v>571</v>
      </c>
      <c r="D8120" t="s">
        <v>3630</v>
      </c>
      <c r="E8120">
        <v>411</v>
      </c>
      <c r="F8120">
        <v>570</v>
      </c>
      <c r="G8120">
        <v>5833</v>
      </c>
      <c r="H8120" t="s">
        <v>3631</v>
      </c>
    </row>
    <row r="8121" spans="1:8" x14ac:dyDescent="0.25">
      <c r="A8121" t="s">
        <v>7014</v>
      </c>
      <c r="B8121" t="s">
        <v>7015</v>
      </c>
      <c r="C8121">
        <v>571</v>
      </c>
      <c r="D8121" t="s">
        <v>3632</v>
      </c>
      <c r="E8121">
        <v>254</v>
      </c>
      <c r="F8121">
        <v>320</v>
      </c>
      <c r="G8121">
        <v>6199</v>
      </c>
      <c r="H8121" t="s">
        <v>3633</v>
      </c>
    </row>
    <row r="8122" spans="1:8" hidden="1" x14ac:dyDescent="0.25">
      <c r="A8122" t="s">
        <v>7016</v>
      </c>
      <c r="B8122" t="s">
        <v>7017</v>
      </c>
      <c r="C8122">
        <v>674</v>
      </c>
      <c r="D8122" t="s">
        <v>3630</v>
      </c>
      <c r="E8122">
        <v>449</v>
      </c>
      <c r="F8122">
        <v>611</v>
      </c>
      <c r="G8122">
        <v>5833</v>
      </c>
      <c r="H8122" t="s">
        <v>3631</v>
      </c>
    </row>
    <row r="8123" spans="1:8" x14ac:dyDescent="0.25">
      <c r="A8123" t="s">
        <v>7016</v>
      </c>
      <c r="B8123" t="s">
        <v>7017</v>
      </c>
      <c r="C8123">
        <v>674</v>
      </c>
      <c r="D8123" t="s">
        <v>3632</v>
      </c>
      <c r="E8123">
        <v>126</v>
      </c>
      <c r="F8123">
        <v>189</v>
      </c>
      <c r="G8123">
        <v>6199</v>
      </c>
      <c r="H8123" t="s">
        <v>3633</v>
      </c>
    </row>
    <row r="8124" spans="1:8" x14ac:dyDescent="0.25">
      <c r="A8124" t="s">
        <v>7016</v>
      </c>
      <c r="B8124" t="s">
        <v>7017</v>
      </c>
      <c r="C8124">
        <v>674</v>
      </c>
      <c r="D8124" t="s">
        <v>3632</v>
      </c>
      <c r="E8124">
        <v>191</v>
      </c>
      <c r="F8124">
        <v>262</v>
      </c>
      <c r="G8124">
        <v>6199</v>
      </c>
      <c r="H8124" t="s">
        <v>3633</v>
      </c>
    </row>
    <row r="8125" spans="1:8" x14ac:dyDescent="0.25">
      <c r="A8125" t="s">
        <v>7016</v>
      </c>
      <c r="B8125" t="s">
        <v>7017</v>
      </c>
      <c r="C8125">
        <v>674</v>
      </c>
      <c r="D8125" t="s">
        <v>3632</v>
      </c>
      <c r="E8125">
        <v>266</v>
      </c>
      <c r="F8125">
        <v>343</v>
      </c>
      <c r="G8125">
        <v>6199</v>
      </c>
      <c r="H8125" t="s">
        <v>3633</v>
      </c>
    </row>
    <row r="8126" spans="1:8" hidden="1" x14ac:dyDescent="0.25">
      <c r="A8126" t="s">
        <v>7018</v>
      </c>
      <c r="B8126" t="s">
        <v>7019</v>
      </c>
      <c r="C8126">
        <v>571</v>
      </c>
      <c r="D8126" t="s">
        <v>3691</v>
      </c>
      <c r="E8126">
        <v>65</v>
      </c>
      <c r="F8126">
        <v>113</v>
      </c>
      <c r="G8126">
        <v>106</v>
      </c>
    </row>
    <row r="8127" spans="1:8" hidden="1" x14ac:dyDescent="0.25">
      <c r="A8127" t="s">
        <v>7018</v>
      </c>
      <c r="B8127" t="s">
        <v>7019</v>
      </c>
      <c r="C8127">
        <v>571</v>
      </c>
      <c r="D8127" t="s">
        <v>3639</v>
      </c>
      <c r="E8127">
        <v>181</v>
      </c>
      <c r="F8127">
        <v>229</v>
      </c>
      <c r="G8127">
        <v>4169</v>
      </c>
      <c r="H8127" t="s">
        <v>3640</v>
      </c>
    </row>
    <row r="8128" spans="1:8" hidden="1" x14ac:dyDescent="0.25">
      <c r="A8128" t="s">
        <v>7018</v>
      </c>
      <c r="B8128" t="s">
        <v>7019</v>
      </c>
      <c r="C8128">
        <v>571</v>
      </c>
      <c r="D8128" t="s">
        <v>3630</v>
      </c>
      <c r="E8128">
        <v>411</v>
      </c>
      <c r="F8128">
        <v>570</v>
      </c>
      <c r="G8128">
        <v>5833</v>
      </c>
      <c r="H8128" t="s">
        <v>3631</v>
      </c>
    </row>
    <row r="8129" spans="1:8" x14ac:dyDescent="0.25">
      <c r="A8129" t="s">
        <v>7018</v>
      </c>
      <c r="B8129" t="s">
        <v>7019</v>
      </c>
      <c r="C8129">
        <v>571</v>
      </c>
      <c r="D8129" t="s">
        <v>3632</v>
      </c>
      <c r="E8129">
        <v>254</v>
      </c>
      <c r="F8129">
        <v>320</v>
      </c>
      <c r="G8129">
        <v>6199</v>
      </c>
      <c r="H8129" t="s">
        <v>3633</v>
      </c>
    </row>
    <row r="8130" spans="1:8" hidden="1" x14ac:dyDescent="0.25">
      <c r="A8130" t="s">
        <v>7020</v>
      </c>
      <c r="B8130" t="s">
        <v>7021</v>
      </c>
      <c r="C8130">
        <v>674</v>
      </c>
      <c r="D8130" t="s">
        <v>3630</v>
      </c>
      <c r="E8130">
        <v>449</v>
      </c>
      <c r="F8130">
        <v>611</v>
      </c>
      <c r="G8130">
        <v>5833</v>
      </c>
      <c r="H8130" t="s">
        <v>3631</v>
      </c>
    </row>
    <row r="8131" spans="1:8" x14ac:dyDescent="0.25">
      <c r="A8131" t="s">
        <v>7020</v>
      </c>
      <c r="B8131" t="s">
        <v>7021</v>
      </c>
      <c r="C8131">
        <v>674</v>
      </c>
      <c r="D8131" t="s">
        <v>3632</v>
      </c>
      <c r="E8131">
        <v>126</v>
      </c>
      <c r="F8131">
        <v>189</v>
      </c>
      <c r="G8131">
        <v>6199</v>
      </c>
      <c r="H8131" t="s">
        <v>3633</v>
      </c>
    </row>
    <row r="8132" spans="1:8" x14ac:dyDescent="0.25">
      <c r="A8132" t="s">
        <v>7020</v>
      </c>
      <c r="B8132" t="s">
        <v>7021</v>
      </c>
      <c r="C8132">
        <v>674</v>
      </c>
      <c r="D8132" t="s">
        <v>3632</v>
      </c>
      <c r="E8132">
        <v>191</v>
      </c>
      <c r="F8132">
        <v>262</v>
      </c>
      <c r="G8132">
        <v>6199</v>
      </c>
      <c r="H8132" t="s">
        <v>3633</v>
      </c>
    </row>
    <row r="8133" spans="1:8" x14ac:dyDescent="0.25">
      <c r="A8133" t="s">
        <v>7020</v>
      </c>
      <c r="B8133" t="s">
        <v>7021</v>
      </c>
      <c r="C8133">
        <v>674</v>
      </c>
      <c r="D8133" t="s">
        <v>3632</v>
      </c>
      <c r="E8133">
        <v>266</v>
      </c>
      <c r="F8133">
        <v>343</v>
      </c>
      <c r="G8133">
        <v>6199</v>
      </c>
      <c r="H8133" t="s">
        <v>3633</v>
      </c>
    </row>
    <row r="8134" spans="1:8" hidden="1" x14ac:dyDescent="0.25">
      <c r="A8134" t="s">
        <v>7022</v>
      </c>
      <c r="B8134" t="s">
        <v>7023</v>
      </c>
      <c r="C8134">
        <v>674</v>
      </c>
      <c r="D8134" t="s">
        <v>3630</v>
      </c>
      <c r="E8134">
        <v>449</v>
      </c>
      <c r="F8134">
        <v>611</v>
      </c>
      <c r="G8134">
        <v>5833</v>
      </c>
      <c r="H8134" t="s">
        <v>3631</v>
      </c>
    </row>
    <row r="8135" spans="1:8" x14ac:dyDescent="0.25">
      <c r="A8135" t="s">
        <v>7022</v>
      </c>
      <c r="B8135" t="s">
        <v>7023</v>
      </c>
      <c r="C8135">
        <v>674</v>
      </c>
      <c r="D8135" t="s">
        <v>3632</v>
      </c>
      <c r="E8135">
        <v>126</v>
      </c>
      <c r="F8135">
        <v>189</v>
      </c>
      <c r="G8135">
        <v>6199</v>
      </c>
      <c r="H8135" t="s">
        <v>3633</v>
      </c>
    </row>
    <row r="8136" spans="1:8" x14ac:dyDescent="0.25">
      <c r="A8136" t="s">
        <v>7022</v>
      </c>
      <c r="B8136" t="s">
        <v>7023</v>
      </c>
      <c r="C8136">
        <v>674</v>
      </c>
      <c r="D8136" t="s">
        <v>3632</v>
      </c>
      <c r="E8136">
        <v>191</v>
      </c>
      <c r="F8136">
        <v>262</v>
      </c>
      <c r="G8136">
        <v>6199</v>
      </c>
      <c r="H8136" t="s">
        <v>3633</v>
      </c>
    </row>
    <row r="8137" spans="1:8" x14ac:dyDescent="0.25">
      <c r="A8137" t="s">
        <v>7022</v>
      </c>
      <c r="B8137" t="s">
        <v>7023</v>
      </c>
      <c r="C8137">
        <v>674</v>
      </c>
      <c r="D8137" t="s">
        <v>3632</v>
      </c>
      <c r="E8137">
        <v>266</v>
      </c>
      <c r="F8137">
        <v>343</v>
      </c>
      <c r="G8137">
        <v>6199</v>
      </c>
      <c r="H8137" t="s">
        <v>3633</v>
      </c>
    </row>
    <row r="8138" spans="1:8" hidden="1" x14ac:dyDescent="0.25">
      <c r="A8138" t="s">
        <v>7024</v>
      </c>
      <c r="B8138" t="s">
        <v>7025</v>
      </c>
      <c r="C8138">
        <v>571</v>
      </c>
      <c r="D8138" t="s">
        <v>3691</v>
      </c>
      <c r="E8138">
        <v>65</v>
      </c>
      <c r="F8138">
        <v>113</v>
      </c>
      <c r="G8138">
        <v>106</v>
      </c>
    </row>
    <row r="8139" spans="1:8" hidden="1" x14ac:dyDescent="0.25">
      <c r="A8139" t="s">
        <v>7024</v>
      </c>
      <c r="B8139" t="s">
        <v>7025</v>
      </c>
      <c r="C8139">
        <v>571</v>
      </c>
      <c r="D8139" t="s">
        <v>3639</v>
      </c>
      <c r="E8139">
        <v>181</v>
      </c>
      <c r="F8139">
        <v>229</v>
      </c>
      <c r="G8139">
        <v>4169</v>
      </c>
      <c r="H8139" t="s">
        <v>3640</v>
      </c>
    </row>
    <row r="8140" spans="1:8" hidden="1" x14ac:dyDescent="0.25">
      <c r="A8140" t="s">
        <v>7024</v>
      </c>
      <c r="B8140" t="s">
        <v>7025</v>
      </c>
      <c r="C8140">
        <v>571</v>
      </c>
      <c r="D8140" t="s">
        <v>3630</v>
      </c>
      <c r="E8140">
        <v>411</v>
      </c>
      <c r="F8140">
        <v>570</v>
      </c>
      <c r="G8140">
        <v>5833</v>
      </c>
      <c r="H8140" t="s">
        <v>3631</v>
      </c>
    </row>
    <row r="8141" spans="1:8" x14ac:dyDescent="0.25">
      <c r="A8141" t="s">
        <v>7024</v>
      </c>
      <c r="B8141" t="s">
        <v>7025</v>
      </c>
      <c r="C8141">
        <v>571</v>
      </c>
      <c r="D8141" t="s">
        <v>3632</v>
      </c>
      <c r="E8141">
        <v>254</v>
      </c>
      <c r="F8141">
        <v>320</v>
      </c>
      <c r="G8141">
        <v>6199</v>
      </c>
      <c r="H8141" t="s">
        <v>3633</v>
      </c>
    </row>
    <row r="8142" spans="1:8" hidden="1" x14ac:dyDescent="0.25">
      <c r="A8142" t="s">
        <v>7026</v>
      </c>
      <c r="B8142" t="s">
        <v>7027</v>
      </c>
      <c r="C8142">
        <v>571</v>
      </c>
      <c r="D8142" t="s">
        <v>3691</v>
      </c>
      <c r="E8142">
        <v>65</v>
      </c>
      <c r="F8142">
        <v>113</v>
      </c>
      <c r="G8142">
        <v>106</v>
      </c>
    </row>
    <row r="8143" spans="1:8" hidden="1" x14ac:dyDescent="0.25">
      <c r="A8143" t="s">
        <v>7026</v>
      </c>
      <c r="B8143" t="s">
        <v>7027</v>
      </c>
      <c r="C8143">
        <v>571</v>
      </c>
      <c r="D8143" t="s">
        <v>3639</v>
      </c>
      <c r="E8143">
        <v>181</v>
      </c>
      <c r="F8143">
        <v>229</v>
      </c>
      <c r="G8143">
        <v>4169</v>
      </c>
      <c r="H8143" t="s">
        <v>3640</v>
      </c>
    </row>
    <row r="8144" spans="1:8" hidden="1" x14ac:dyDescent="0.25">
      <c r="A8144" t="s">
        <v>7026</v>
      </c>
      <c r="B8144" t="s">
        <v>7027</v>
      </c>
      <c r="C8144">
        <v>571</v>
      </c>
      <c r="D8144" t="s">
        <v>3630</v>
      </c>
      <c r="E8144">
        <v>411</v>
      </c>
      <c r="F8144">
        <v>570</v>
      </c>
      <c r="G8144">
        <v>5833</v>
      </c>
      <c r="H8144" t="s">
        <v>3631</v>
      </c>
    </row>
    <row r="8145" spans="1:8" x14ac:dyDescent="0.25">
      <c r="A8145" t="s">
        <v>7026</v>
      </c>
      <c r="B8145" t="s">
        <v>7027</v>
      </c>
      <c r="C8145">
        <v>571</v>
      </c>
      <c r="D8145" t="s">
        <v>3632</v>
      </c>
      <c r="E8145">
        <v>254</v>
      </c>
      <c r="F8145">
        <v>320</v>
      </c>
      <c r="G8145">
        <v>6199</v>
      </c>
      <c r="H8145" t="s">
        <v>3633</v>
      </c>
    </row>
    <row r="8146" spans="1:8" hidden="1" x14ac:dyDescent="0.25">
      <c r="A8146" t="s">
        <v>7028</v>
      </c>
      <c r="B8146" t="s">
        <v>7029</v>
      </c>
      <c r="C8146">
        <v>675</v>
      </c>
      <c r="D8146" t="s">
        <v>3630</v>
      </c>
      <c r="E8146">
        <v>450</v>
      </c>
      <c r="F8146">
        <v>612</v>
      </c>
      <c r="G8146">
        <v>5833</v>
      </c>
      <c r="H8146" t="s">
        <v>3631</v>
      </c>
    </row>
    <row r="8147" spans="1:8" x14ac:dyDescent="0.25">
      <c r="A8147" t="s">
        <v>7028</v>
      </c>
      <c r="B8147" t="s">
        <v>7029</v>
      </c>
      <c r="C8147">
        <v>675</v>
      </c>
      <c r="D8147" t="s">
        <v>3632</v>
      </c>
      <c r="E8147">
        <v>126</v>
      </c>
      <c r="F8147">
        <v>189</v>
      </c>
      <c r="G8147">
        <v>6199</v>
      </c>
      <c r="H8147" t="s">
        <v>3633</v>
      </c>
    </row>
    <row r="8148" spans="1:8" x14ac:dyDescent="0.25">
      <c r="A8148" t="s">
        <v>7028</v>
      </c>
      <c r="B8148" t="s">
        <v>7029</v>
      </c>
      <c r="C8148">
        <v>675</v>
      </c>
      <c r="D8148" t="s">
        <v>3632</v>
      </c>
      <c r="E8148">
        <v>191</v>
      </c>
      <c r="F8148">
        <v>262</v>
      </c>
      <c r="G8148">
        <v>6199</v>
      </c>
      <c r="H8148" t="s">
        <v>3633</v>
      </c>
    </row>
    <row r="8149" spans="1:8" x14ac:dyDescent="0.25">
      <c r="A8149" t="s">
        <v>7028</v>
      </c>
      <c r="B8149" t="s">
        <v>7029</v>
      </c>
      <c r="C8149">
        <v>675</v>
      </c>
      <c r="D8149" t="s">
        <v>3632</v>
      </c>
      <c r="E8149">
        <v>266</v>
      </c>
      <c r="F8149">
        <v>343</v>
      </c>
      <c r="G8149">
        <v>6199</v>
      </c>
      <c r="H8149" t="s">
        <v>3633</v>
      </c>
    </row>
    <row r="8150" spans="1:8" hidden="1" x14ac:dyDescent="0.25">
      <c r="A8150" t="s">
        <v>7030</v>
      </c>
      <c r="B8150" t="s">
        <v>7031</v>
      </c>
      <c r="C8150">
        <v>674</v>
      </c>
      <c r="D8150" t="s">
        <v>3630</v>
      </c>
      <c r="E8150">
        <v>449</v>
      </c>
      <c r="F8150">
        <v>611</v>
      </c>
      <c r="G8150">
        <v>5833</v>
      </c>
      <c r="H8150" t="s">
        <v>3631</v>
      </c>
    </row>
    <row r="8151" spans="1:8" x14ac:dyDescent="0.25">
      <c r="A8151" t="s">
        <v>7030</v>
      </c>
      <c r="B8151" t="s">
        <v>7031</v>
      </c>
      <c r="C8151">
        <v>674</v>
      </c>
      <c r="D8151" t="s">
        <v>3632</v>
      </c>
      <c r="E8151">
        <v>126</v>
      </c>
      <c r="F8151">
        <v>189</v>
      </c>
      <c r="G8151">
        <v>6199</v>
      </c>
      <c r="H8151" t="s">
        <v>3633</v>
      </c>
    </row>
    <row r="8152" spans="1:8" x14ac:dyDescent="0.25">
      <c r="A8152" t="s">
        <v>7030</v>
      </c>
      <c r="B8152" t="s">
        <v>7031</v>
      </c>
      <c r="C8152">
        <v>674</v>
      </c>
      <c r="D8152" t="s">
        <v>3632</v>
      </c>
      <c r="E8152">
        <v>191</v>
      </c>
      <c r="F8152">
        <v>262</v>
      </c>
      <c r="G8152">
        <v>6199</v>
      </c>
      <c r="H8152" t="s">
        <v>3633</v>
      </c>
    </row>
    <row r="8153" spans="1:8" x14ac:dyDescent="0.25">
      <c r="A8153" t="s">
        <v>7030</v>
      </c>
      <c r="B8153" t="s">
        <v>7031</v>
      </c>
      <c r="C8153">
        <v>674</v>
      </c>
      <c r="D8153" t="s">
        <v>3632</v>
      </c>
      <c r="E8153">
        <v>266</v>
      </c>
      <c r="F8153">
        <v>343</v>
      </c>
      <c r="G8153">
        <v>6199</v>
      </c>
      <c r="H8153" t="s">
        <v>3633</v>
      </c>
    </row>
    <row r="8154" spans="1:8" hidden="1" x14ac:dyDescent="0.25">
      <c r="A8154" t="s">
        <v>7032</v>
      </c>
      <c r="B8154" t="s">
        <v>7033</v>
      </c>
      <c r="C8154">
        <v>571</v>
      </c>
      <c r="D8154" t="s">
        <v>3691</v>
      </c>
      <c r="E8154">
        <v>65</v>
      </c>
      <c r="F8154">
        <v>113</v>
      </c>
      <c r="G8154">
        <v>106</v>
      </c>
    </row>
    <row r="8155" spans="1:8" hidden="1" x14ac:dyDescent="0.25">
      <c r="A8155" t="s">
        <v>7032</v>
      </c>
      <c r="B8155" t="s">
        <v>7033</v>
      </c>
      <c r="C8155">
        <v>571</v>
      </c>
      <c r="D8155" t="s">
        <v>3639</v>
      </c>
      <c r="E8155">
        <v>181</v>
      </c>
      <c r="F8155">
        <v>229</v>
      </c>
      <c r="G8155">
        <v>4169</v>
      </c>
      <c r="H8155" t="s">
        <v>3640</v>
      </c>
    </row>
    <row r="8156" spans="1:8" hidden="1" x14ac:dyDescent="0.25">
      <c r="A8156" t="s">
        <v>7032</v>
      </c>
      <c r="B8156" t="s">
        <v>7033</v>
      </c>
      <c r="C8156">
        <v>571</v>
      </c>
      <c r="D8156" t="s">
        <v>3630</v>
      </c>
      <c r="E8156">
        <v>411</v>
      </c>
      <c r="F8156">
        <v>570</v>
      </c>
      <c r="G8156">
        <v>5833</v>
      </c>
      <c r="H8156" t="s">
        <v>3631</v>
      </c>
    </row>
    <row r="8157" spans="1:8" x14ac:dyDescent="0.25">
      <c r="A8157" t="s">
        <v>7032</v>
      </c>
      <c r="B8157" t="s">
        <v>7033</v>
      </c>
      <c r="C8157">
        <v>571</v>
      </c>
      <c r="D8157" t="s">
        <v>3632</v>
      </c>
      <c r="E8157">
        <v>254</v>
      </c>
      <c r="F8157">
        <v>320</v>
      </c>
      <c r="G8157">
        <v>6199</v>
      </c>
      <c r="H8157" t="s">
        <v>3633</v>
      </c>
    </row>
    <row r="8158" spans="1:8" hidden="1" x14ac:dyDescent="0.25">
      <c r="A8158" t="s">
        <v>7034</v>
      </c>
      <c r="B8158" t="s">
        <v>7035</v>
      </c>
      <c r="C8158">
        <v>686</v>
      </c>
      <c r="D8158" t="s">
        <v>3680</v>
      </c>
      <c r="E8158">
        <v>1</v>
      </c>
      <c r="F8158">
        <v>114</v>
      </c>
      <c r="G8158">
        <v>197</v>
      </c>
    </row>
    <row r="8159" spans="1:8" hidden="1" x14ac:dyDescent="0.25">
      <c r="A8159" t="s">
        <v>7034</v>
      </c>
      <c r="B8159" t="s">
        <v>7035</v>
      </c>
      <c r="C8159">
        <v>686</v>
      </c>
      <c r="D8159" t="s">
        <v>3630</v>
      </c>
      <c r="E8159">
        <v>465</v>
      </c>
      <c r="F8159">
        <v>626</v>
      </c>
      <c r="G8159">
        <v>5833</v>
      </c>
      <c r="H8159" t="s">
        <v>3631</v>
      </c>
    </row>
    <row r="8160" spans="1:8" x14ac:dyDescent="0.25">
      <c r="A8160" t="s">
        <v>7034</v>
      </c>
      <c r="B8160" t="s">
        <v>7035</v>
      </c>
      <c r="C8160">
        <v>686</v>
      </c>
      <c r="D8160" t="s">
        <v>3632</v>
      </c>
      <c r="E8160">
        <v>145</v>
      </c>
      <c r="F8160">
        <v>208</v>
      </c>
      <c r="G8160">
        <v>6199</v>
      </c>
      <c r="H8160" t="s">
        <v>3633</v>
      </c>
    </row>
    <row r="8161" spans="1:8" x14ac:dyDescent="0.25">
      <c r="A8161" t="s">
        <v>7034</v>
      </c>
      <c r="B8161" t="s">
        <v>7035</v>
      </c>
      <c r="C8161">
        <v>686</v>
      </c>
      <c r="D8161" t="s">
        <v>3632</v>
      </c>
      <c r="E8161">
        <v>210</v>
      </c>
      <c r="F8161">
        <v>280</v>
      </c>
      <c r="G8161">
        <v>6199</v>
      </c>
      <c r="H8161" t="s">
        <v>3633</v>
      </c>
    </row>
    <row r="8162" spans="1:8" x14ac:dyDescent="0.25">
      <c r="A8162" t="s">
        <v>7034</v>
      </c>
      <c r="B8162" t="s">
        <v>7035</v>
      </c>
      <c r="C8162">
        <v>686</v>
      </c>
      <c r="D8162" t="s">
        <v>3632</v>
      </c>
      <c r="E8162">
        <v>284</v>
      </c>
      <c r="F8162">
        <v>362</v>
      </c>
      <c r="G8162">
        <v>6199</v>
      </c>
      <c r="H8162" t="s">
        <v>3633</v>
      </c>
    </row>
    <row r="8163" spans="1:8" hidden="1" x14ac:dyDescent="0.25">
      <c r="A8163" t="s">
        <v>7036</v>
      </c>
      <c r="B8163" t="s">
        <v>7037</v>
      </c>
      <c r="C8163">
        <v>412</v>
      </c>
      <c r="D8163" t="s">
        <v>3639</v>
      </c>
      <c r="E8163">
        <v>46</v>
      </c>
      <c r="F8163">
        <v>91</v>
      </c>
      <c r="G8163">
        <v>4169</v>
      </c>
      <c r="H8163" t="s">
        <v>3640</v>
      </c>
    </row>
    <row r="8164" spans="1:8" hidden="1" x14ac:dyDescent="0.25">
      <c r="A8164" t="s">
        <v>7036</v>
      </c>
      <c r="B8164" t="s">
        <v>7037</v>
      </c>
      <c r="C8164">
        <v>412</v>
      </c>
      <c r="D8164" t="s">
        <v>3630</v>
      </c>
      <c r="E8164">
        <v>250</v>
      </c>
      <c r="F8164">
        <v>410</v>
      </c>
      <c r="G8164">
        <v>5833</v>
      </c>
      <c r="H8164" t="s">
        <v>3631</v>
      </c>
    </row>
    <row r="8165" spans="1:8" x14ac:dyDescent="0.25">
      <c r="A8165" t="s">
        <v>7036</v>
      </c>
      <c r="B8165" t="s">
        <v>7037</v>
      </c>
      <c r="C8165">
        <v>412</v>
      </c>
      <c r="D8165" t="s">
        <v>3632</v>
      </c>
      <c r="E8165">
        <v>119</v>
      </c>
      <c r="F8165">
        <v>180</v>
      </c>
      <c r="G8165">
        <v>6199</v>
      </c>
      <c r="H8165" t="s">
        <v>3633</v>
      </c>
    </row>
    <row r="8166" spans="1:8" hidden="1" x14ac:dyDescent="0.25">
      <c r="A8166" t="s">
        <v>7038</v>
      </c>
      <c r="B8166" t="s">
        <v>7039</v>
      </c>
      <c r="C8166">
        <v>428</v>
      </c>
      <c r="D8166" t="s">
        <v>4003</v>
      </c>
      <c r="E8166">
        <v>104</v>
      </c>
      <c r="F8166">
        <v>189</v>
      </c>
      <c r="G8166">
        <v>11370</v>
      </c>
      <c r="H8166" t="s">
        <v>4004</v>
      </c>
    </row>
    <row r="8167" spans="1:8" hidden="1" x14ac:dyDescent="0.25">
      <c r="A8167" t="s">
        <v>7038</v>
      </c>
      <c r="B8167" t="s">
        <v>7039</v>
      </c>
      <c r="C8167">
        <v>428</v>
      </c>
      <c r="D8167" t="s">
        <v>3630</v>
      </c>
      <c r="E8167">
        <v>341</v>
      </c>
      <c r="F8167">
        <v>428</v>
      </c>
      <c r="G8167">
        <v>5833</v>
      </c>
      <c r="H8167" t="s">
        <v>3631</v>
      </c>
    </row>
    <row r="8168" spans="1:8" x14ac:dyDescent="0.25">
      <c r="A8168" t="s">
        <v>7038</v>
      </c>
      <c r="B8168" t="s">
        <v>7039</v>
      </c>
      <c r="C8168">
        <v>428</v>
      </c>
      <c r="D8168" t="s">
        <v>3632</v>
      </c>
      <c r="E8168">
        <v>208</v>
      </c>
      <c r="F8168">
        <v>269</v>
      </c>
      <c r="G8168">
        <v>6199</v>
      </c>
      <c r="H8168" t="s">
        <v>3633</v>
      </c>
    </row>
    <row r="8169" spans="1:8" hidden="1" x14ac:dyDescent="0.25">
      <c r="A8169" t="s">
        <v>7040</v>
      </c>
      <c r="B8169" t="s">
        <v>7041</v>
      </c>
      <c r="C8169">
        <v>711</v>
      </c>
      <c r="D8169" t="s">
        <v>3657</v>
      </c>
      <c r="E8169">
        <v>29</v>
      </c>
      <c r="F8169">
        <v>124</v>
      </c>
      <c r="G8169">
        <v>2653</v>
      </c>
      <c r="H8169" t="s">
        <v>3658</v>
      </c>
    </row>
    <row r="8170" spans="1:8" hidden="1" x14ac:dyDescent="0.25">
      <c r="A8170" t="s">
        <v>7040</v>
      </c>
      <c r="B8170" t="s">
        <v>7041</v>
      </c>
      <c r="C8170">
        <v>711</v>
      </c>
      <c r="D8170" t="s">
        <v>4655</v>
      </c>
      <c r="E8170">
        <v>125</v>
      </c>
      <c r="F8170">
        <v>229</v>
      </c>
      <c r="G8170">
        <v>19</v>
      </c>
    </row>
    <row r="8171" spans="1:8" hidden="1" x14ac:dyDescent="0.25">
      <c r="A8171" t="s">
        <v>7040</v>
      </c>
      <c r="B8171" t="s">
        <v>7041</v>
      </c>
      <c r="C8171">
        <v>711</v>
      </c>
      <c r="D8171" t="s">
        <v>3639</v>
      </c>
      <c r="E8171">
        <v>304</v>
      </c>
      <c r="F8171">
        <v>352</v>
      </c>
      <c r="G8171">
        <v>4169</v>
      </c>
      <c r="H8171" t="s">
        <v>3640</v>
      </c>
    </row>
    <row r="8172" spans="1:8" hidden="1" x14ac:dyDescent="0.25">
      <c r="A8172" t="s">
        <v>7040</v>
      </c>
      <c r="B8172" t="s">
        <v>7041</v>
      </c>
      <c r="C8172">
        <v>711</v>
      </c>
      <c r="D8172" t="s">
        <v>3630</v>
      </c>
      <c r="E8172">
        <v>545</v>
      </c>
      <c r="F8172">
        <v>703</v>
      </c>
      <c r="G8172">
        <v>5833</v>
      </c>
      <c r="H8172" t="s">
        <v>3631</v>
      </c>
    </row>
    <row r="8173" spans="1:8" x14ac:dyDescent="0.25">
      <c r="A8173" t="s">
        <v>7040</v>
      </c>
      <c r="B8173" t="s">
        <v>7041</v>
      </c>
      <c r="C8173">
        <v>711</v>
      </c>
      <c r="D8173" t="s">
        <v>3632</v>
      </c>
      <c r="E8173">
        <v>377</v>
      </c>
      <c r="F8173">
        <v>451</v>
      </c>
      <c r="G8173">
        <v>6199</v>
      </c>
      <c r="H8173" t="s">
        <v>3633</v>
      </c>
    </row>
    <row r="8174" spans="1:8" hidden="1" x14ac:dyDescent="0.25">
      <c r="A8174" t="s">
        <v>988</v>
      </c>
      <c r="B8174" t="s">
        <v>2287</v>
      </c>
      <c r="C8174">
        <v>447</v>
      </c>
      <c r="D8174" t="s">
        <v>3630</v>
      </c>
      <c r="E8174">
        <v>269</v>
      </c>
      <c r="F8174">
        <v>429</v>
      </c>
      <c r="G8174">
        <v>5833</v>
      </c>
      <c r="H8174" t="s">
        <v>3631</v>
      </c>
    </row>
    <row r="8175" spans="1:8" x14ac:dyDescent="0.25">
      <c r="A8175" t="s">
        <v>988</v>
      </c>
      <c r="B8175" t="s">
        <v>2287</v>
      </c>
      <c r="C8175">
        <v>447</v>
      </c>
      <c r="D8175" t="s">
        <v>3632</v>
      </c>
      <c r="E8175">
        <v>122</v>
      </c>
      <c r="F8175">
        <v>187</v>
      </c>
      <c r="G8175">
        <v>6199</v>
      </c>
      <c r="H8175" t="s">
        <v>3633</v>
      </c>
    </row>
    <row r="8176" spans="1:8" hidden="1" x14ac:dyDescent="0.25">
      <c r="A8176" t="s">
        <v>989</v>
      </c>
      <c r="B8176" t="s">
        <v>2288</v>
      </c>
      <c r="C8176">
        <v>447</v>
      </c>
      <c r="D8176" t="s">
        <v>3630</v>
      </c>
      <c r="E8176">
        <v>269</v>
      </c>
      <c r="F8176">
        <v>429</v>
      </c>
      <c r="G8176">
        <v>5833</v>
      </c>
      <c r="H8176" t="s">
        <v>3631</v>
      </c>
    </row>
    <row r="8177" spans="1:8" x14ac:dyDescent="0.25">
      <c r="A8177" t="s">
        <v>989</v>
      </c>
      <c r="B8177" t="s">
        <v>2288</v>
      </c>
      <c r="C8177">
        <v>447</v>
      </c>
      <c r="D8177" t="s">
        <v>3632</v>
      </c>
      <c r="E8177">
        <v>122</v>
      </c>
      <c r="F8177">
        <v>187</v>
      </c>
      <c r="G8177">
        <v>6199</v>
      </c>
      <c r="H8177" t="s">
        <v>3633</v>
      </c>
    </row>
    <row r="8178" spans="1:8" hidden="1" x14ac:dyDescent="0.25">
      <c r="A8178" t="s">
        <v>990</v>
      </c>
      <c r="B8178" t="s">
        <v>2289</v>
      </c>
      <c r="C8178">
        <v>445</v>
      </c>
      <c r="D8178" t="s">
        <v>3630</v>
      </c>
      <c r="E8178">
        <v>269</v>
      </c>
      <c r="F8178">
        <v>429</v>
      </c>
      <c r="G8178">
        <v>5833</v>
      </c>
      <c r="H8178" t="s">
        <v>3631</v>
      </c>
    </row>
    <row r="8179" spans="1:8" x14ac:dyDescent="0.25">
      <c r="A8179" t="s">
        <v>990</v>
      </c>
      <c r="B8179" t="s">
        <v>2289</v>
      </c>
      <c r="C8179">
        <v>445</v>
      </c>
      <c r="D8179" t="s">
        <v>3632</v>
      </c>
      <c r="E8179">
        <v>122</v>
      </c>
      <c r="F8179">
        <v>187</v>
      </c>
      <c r="G8179">
        <v>6199</v>
      </c>
      <c r="H8179" t="s">
        <v>3633</v>
      </c>
    </row>
    <row r="8180" spans="1:8" hidden="1" x14ac:dyDescent="0.25">
      <c r="A8180" t="s">
        <v>991</v>
      </c>
      <c r="B8180" t="s">
        <v>2290</v>
      </c>
      <c r="C8180">
        <v>445</v>
      </c>
      <c r="D8180" t="s">
        <v>3630</v>
      </c>
      <c r="E8180">
        <v>269</v>
      </c>
      <c r="F8180">
        <v>429</v>
      </c>
      <c r="G8180">
        <v>5833</v>
      </c>
      <c r="H8180" t="s">
        <v>3631</v>
      </c>
    </row>
    <row r="8181" spans="1:8" x14ac:dyDescent="0.25">
      <c r="A8181" t="s">
        <v>991</v>
      </c>
      <c r="B8181" t="s">
        <v>2290</v>
      </c>
      <c r="C8181">
        <v>445</v>
      </c>
      <c r="D8181" t="s">
        <v>3632</v>
      </c>
      <c r="E8181">
        <v>122</v>
      </c>
      <c r="F8181">
        <v>187</v>
      </c>
      <c r="G8181">
        <v>6199</v>
      </c>
      <c r="H8181" t="s">
        <v>3633</v>
      </c>
    </row>
    <row r="8182" spans="1:8" hidden="1" x14ac:dyDescent="0.25">
      <c r="A8182" t="s">
        <v>992</v>
      </c>
      <c r="B8182" t="s">
        <v>2291</v>
      </c>
      <c r="C8182">
        <v>445</v>
      </c>
      <c r="D8182" t="s">
        <v>3630</v>
      </c>
      <c r="E8182">
        <v>269</v>
      </c>
      <c r="F8182">
        <v>429</v>
      </c>
      <c r="G8182">
        <v>5833</v>
      </c>
      <c r="H8182" t="s">
        <v>3631</v>
      </c>
    </row>
    <row r="8183" spans="1:8" x14ac:dyDescent="0.25">
      <c r="A8183" t="s">
        <v>992</v>
      </c>
      <c r="B8183" t="s">
        <v>2291</v>
      </c>
      <c r="C8183">
        <v>445</v>
      </c>
      <c r="D8183" t="s">
        <v>3632</v>
      </c>
      <c r="E8183">
        <v>122</v>
      </c>
      <c r="F8183">
        <v>187</v>
      </c>
      <c r="G8183">
        <v>6199</v>
      </c>
      <c r="H8183" t="s">
        <v>3633</v>
      </c>
    </row>
    <row r="8184" spans="1:8" hidden="1" x14ac:dyDescent="0.25">
      <c r="A8184" t="s">
        <v>7042</v>
      </c>
      <c r="B8184" t="s">
        <v>7043</v>
      </c>
      <c r="C8184">
        <v>686</v>
      </c>
      <c r="D8184" t="s">
        <v>3680</v>
      </c>
      <c r="E8184">
        <v>1</v>
      </c>
      <c r="F8184">
        <v>114</v>
      </c>
      <c r="G8184">
        <v>197</v>
      </c>
    </row>
    <row r="8185" spans="1:8" hidden="1" x14ac:dyDescent="0.25">
      <c r="A8185" t="s">
        <v>7042</v>
      </c>
      <c r="B8185" t="s">
        <v>7043</v>
      </c>
      <c r="C8185">
        <v>686</v>
      </c>
      <c r="D8185" t="s">
        <v>3630</v>
      </c>
      <c r="E8185">
        <v>465</v>
      </c>
      <c r="F8185">
        <v>626</v>
      </c>
      <c r="G8185">
        <v>5833</v>
      </c>
      <c r="H8185" t="s">
        <v>3631</v>
      </c>
    </row>
    <row r="8186" spans="1:8" x14ac:dyDescent="0.25">
      <c r="A8186" t="s">
        <v>7042</v>
      </c>
      <c r="B8186" t="s">
        <v>7043</v>
      </c>
      <c r="C8186">
        <v>686</v>
      </c>
      <c r="D8186" t="s">
        <v>3632</v>
      </c>
      <c r="E8186">
        <v>145</v>
      </c>
      <c r="F8186">
        <v>208</v>
      </c>
      <c r="G8186">
        <v>6199</v>
      </c>
      <c r="H8186" t="s">
        <v>3633</v>
      </c>
    </row>
    <row r="8187" spans="1:8" x14ac:dyDescent="0.25">
      <c r="A8187" t="s">
        <v>7042</v>
      </c>
      <c r="B8187" t="s">
        <v>7043</v>
      </c>
      <c r="C8187">
        <v>686</v>
      </c>
      <c r="D8187" t="s">
        <v>3632</v>
      </c>
      <c r="E8187">
        <v>210</v>
      </c>
      <c r="F8187">
        <v>280</v>
      </c>
      <c r="G8187">
        <v>6199</v>
      </c>
      <c r="H8187" t="s">
        <v>3633</v>
      </c>
    </row>
    <row r="8188" spans="1:8" x14ac:dyDescent="0.25">
      <c r="A8188" t="s">
        <v>7042</v>
      </c>
      <c r="B8188" t="s">
        <v>7043</v>
      </c>
      <c r="C8188">
        <v>686</v>
      </c>
      <c r="D8188" t="s">
        <v>3632</v>
      </c>
      <c r="E8188">
        <v>284</v>
      </c>
      <c r="F8188">
        <v>362</v>
      </c>
      <c r="G8188">
        <v>6199</v>
      </c>
      <c r="H8188" t="s">
        <v>3633</v>
      </c>
    </row>
    <row r="8189" spans="1:8" hidden="1" x14ac:dyDescent="0.25">
      <c r="A8189" t="s">
        <v>7044</v>
      </c>
      <c r="B8189" t="s">
        <v>7045</v>
      </c>
      <c r="C8189">
        <v>412</v>
      </c>
      <c r="D8189" t="s">
        <v>3639</v>
      </c>
      <c r="E8189">
        <v>46</v>
      </c>
      <c r="F8189">
        <v>91</v>
      </c>
      <c r="G8189">
        <v>4169</v>
      </c>
      <c r="H8189" t="s">
        <v>3640</v>
      </c>
    </row>
    <row r="8190" spans="1:8" hidden="1" x14ac:dyDescent="0.25">
      <c r="A8190" t="s">
        <v>7044</v>
      </c>
      <c r="B8190" t="s">
        <v>7045</v>
      </c>
      <c r="C8190">
        <v>412</v>
      </c>
      <c r="D8190" t="s">
        <v>3630</v>
      </c>
      <c r="E8190">
        <v>250</v>
      </c>
      <c r="F8190">
        <v>410</v>
      </c>
      <c r="G8190">
        <v>5833</v>
      </c>
      <c r="H8190" t="s">
        <v>3631</v>
      </c>
    </row>
    <row r="8191" spans="1:8" x14ac:dyDescent="0.25">
      <c r="A8191" t="s">
        <v>7044</v>
      </c>
      <c r="B8191" t="s">
        <v>7045</v>
      </c>
      <c r="C8191">
        <v>412</v>
      </c>
      <c r="D8191" t="s">
        <v>3632</v>
      </c>
      <c r="E8191">
        <v>119</v>
      </c>
      <c r="F8191">
        <v>180</v>
      </c>
      <c r="G8191">
        <v>6199</v>
      </c>
      <c r="H8191" t="s">
        <v>3633</v>
      </c>
    </row>
    <row r="8192" spans="1:8" hidden="1" x14ac:dyDescent="0.25">
      <c r="A8192" t="s">
        <v>7046</v>
      </c>
      <c r="B8192" t="s">
        <v>7047</v>
      </c>
      <c r="C8192">
        <v>758</v>
      </c>
      <c r="D8192" t="s">
        <v>3630</v>
      </c>
      <c r="E8192">
        <v>486</v>
      </c>
      <c r="F8192">
        <v>650</v>
      </c>
      <c r="G8192">
        <v>5833</v>
      </c>
      <c r="H8192" t="s">
        <v>3631</v>
      </c>
    </row>
    <row r="8193" spans="1:8" x14ac:dyDescent="0.25">
      <c r="A8193" t="s">
        <v>7046</v>
      </c>
      <c r="B8193" t="s">
        <v>7047</v>
      </c>
      <c r="C8193">
        <v>758</v>
      </c>
      <c r="D8193" t="s">
        <v>3632</v>
      </c>
      <c r="E8193">
        <v>129</v>
      </c>
      <c r="F8193">
        <v>189</v>
      </c>
      <c r="G8193">
        <v>6199</v>
      </c>
      <c r="H8193" t="s">
        <v>3633</v>
      </c>
    </row>
    <row r="8194" spans="1:8" x14ac:dyDescent="0.25">
      <c r="A8194" t="s">
        <v>7046</v>
      </c>
      <c r="B8194" t="s">
        <v>7047</v>
      </c>
      <c r="C8194">
        <v>758</v>
      </c>
      <c r="D8194" t="s">
        <v>3632</v>
      </c>
      <c r="E8194">
        <v>192</v>
      </c>
      <c r="F8194">
        <v>262</v>
      </c>
      <c r="G8194">
        <v>6199</v>
      </c>
      <c r="H8194" t="s">
        <v>3633</v>
      </c>
    </row>
    <row r="8195" spans="1:8" x14ac:dyDescent="0.25">
      <c r="A8195" t="s">
        <v>7046</v>
      </c>
      <c r="B8195" t="s">
        <v>7047</v>
      </c>
      <c r="C8195">
        <v>758</v>
      </c>
      <c r="D8195" t="s">
        <v>3632</v>
      </c>
      <c r="E8195">
        <v>267</v>
      </c>
      <c r="F8195">
        <v>394</v>
      </c>
      <c r="G8195">
        <v>6199</v>
      </c>
      <c r="H8195" t="s">
        <v>3633</v>
      </c>
    </row>
    <row r="8196" spans="1:8" hidden="1" x14ac:dyDescent="0.25">
      <c r="A8196" t="s">
        <v>7048</v>
      </c>
      <c r="B8196" t="s">
        <v>7049</v>
      </c>
      <c r="C8196">
        <v>721</v>
      </c>
      <c r="D8196" t="s">
        <v>3657</v>
      </c>
      <c r="E8196">
        <v>33</v>
      </c>
      <c r="F8196">
        <v>124</v>
      </c>
      <c r="G8196">
        <v>2653</v>
      </c>
      <c r="H8196" t="s">
        <v>3658</v>
      </c>
    </row>
    <row r="8197" spans="1:8" hidden="1" x14ac:dyDescent="0.25">
      <c r="A8197" t="s">
        <v>7048</v>
      </c>
      <c r="B8197" t="s">
        <v>7049</v>
      </c>
      <c r="C8197">
        <v>721</v>
      </c>
      <c r="D8197" t="s">
        <v>3639</v>
      </c>
      <c r="E8197">
        <v>286</v>
      </c>
      <c r="F8197">
        <v>334</v>
      </c>
      <c r="G8197">
        <v>4169</v>
      </c>
      <c r="H8197" t="s">
        <v>3640</v>
      </c>
    </row>
    <row r="8198" spans="1:8" hidden="1" x14ac:dyDescent="0.25">
      <c r="A8198" t="s">
        <v>7048</v>
      </c>
      <c r="B8198" t="s">
        <v>7049</v>
      </c>
      <c r="C8198">
        <v>721</v>
      </c>
      <c r="D8198" t="s">
        <v>3630</v>
      </c>
      <c r="E8198">
        <v>555</v>
      </c>
      <c r="F8198">
        <v>714</v>
      </c>
      <c r="G8198">
        <v>5833</v>
      </c>
      <c r="H8198" t="s">
        <v>3631</v>
      </c>
    </row>
    <row r="8199" spans="1:8" x14ac:dyDescent="0.25">
      <c r="A8199" t="s">
        <v>7048</v>
      </c>
      <c r="B8199" t="s">
        <v>7049</v>
      </c>
      <c r="C8199">
        <v>721</v>
      </c>
      <c r="D8199" t="s">
        <v>3632</v>
      </c>
      <c r="E8199">
        <v>359</v>
      </c>
      <c r="F8199">
        <v>455</v>
      </c>
      <c r="G8199">
        <v>6199</v>
      </c>
      <c r="H8199" t="s">
        <v>3633</v>
      </c>
    </row>
    <row r="8200" spans="1:8" hidden="1" x14ac:dyDescent="0.25">
      <c r="A8200" t="s">
        <v>7050</v>
      </c>
      <c r="B8200" t="s">
        <v>7051</v>
      </c>
      <c r="C8200">
        <v>758</v>
      </c>
      <c r="D8200" t="s">
        <v>3630</v>
      </c>
      <c r="E8200">
        <v>486</v>
      </c>
      <c r="F8200">
        <v>650</v>
      </c>
      <c r="G8200">
        <v>5833</v>
      </c>
      <c r="H8200" t="s">
        <v>3631</v>
      </c>
    </row>
    <row r="8201" spans="1:8" x14ac:dyDescent="0.25">
      <c r="A8201" t="s">
        <v>7050</v>
      </c>
      <c r="B8201" t="s">
        <v>7051</v>
      </c>
      <c r="C8201">
        <v>758</v>
      </c>
      <c r="D8201" t="s">
        <v>3632</v>
      </c>
      <c r="E8201">
        <v>129</v>
      </c>
      <c r="F8201">
        <v>189</v>
      </c>
      <c r="G8201">
        <v>6199</v>
      </c>
      <c r="H8201" t="s">
        <v>3633</v>
      </c>
    </row>
    <row r="8202" spans="1:8" x14ac:dyDescent="0.25">
      <c r="A8202" t="s">
        <v>7050</v>
      </c>
      <c r="B8202" t="s">
        <v>7051</v>
      </c>
      <c r="C8202">
        <v>758</v>
      </c>
      <c r="D8202" t="s">
        <v>3632</v>
      </c>
      <c r="E8202">
        <v>192</v>
      </c>
      <c r="F8202">
        <v>262</v>
      </c>
      <c r="G8202">
        <v>6199</v>
      </c>
      <c r="H8202" t="s">
        <v>3633</v>
      </c>
    </row>
    <row r="8203" spans="1:8" x14ac:dyDescent="0.25">
      <c r="A8203" t="s">
        <v>7050</v>
      </c>
      <c r="B8203" t="s">
        <v>7051</v>
      </c>
      <c r="C8203">
        <v>758</v>
      </c>
      <c r="D8203" t="s">
        <v>3632</v>
      </c>
      <c r="E8203">
        <v>267</v>
      </c>
      <c r="F8203">
        <v>394</v>
      </c>
      <c r="G8203">
        <v>6199</v>
      </c>
      <c r="H8203" t="s">
        <v>3633</v>
      </c>
    </row>
    <row r="8204" spans="1:8" hidden="1" x14ac:dyDescent="0.25">
      <c r="A8204" t="s">
        <v>7052</v>
      </c>
      <c r="B8204" t="s">
        <v>7053</v>
      </c>
      <c r="C8204">
        <v>758</v>
      </c>
      <c r="D8204" t="s">
        <v>3630</v>
      </c>
      <c r="E8204">
        <v>486</v>
      </c>
      <c r="F8204">
        <v>650</v>
      </c>
      <c r="G8204">
        <v>5833</v>
      </c>
      <c r="H8204" t="s">
        <v>3631</v>
      </c>
    </row>
    <row r="8205" spans="1:8" x14ac:dyDescent="0.25">
      <c r="A8205" t="s">
        <v>7052</v>
      </c>
      <c r="B8205" t="s">
        <v>7053</v>
      </c>
      <c r="C8205">
        <v>758</v>
      </c>
      <c r="D8205" t="s">
        <v>3632</v>
      </c>
      <c r="E8205">
        <v>129</v>
      </c>
      <c r="F8205">
        <v>189</v>
      </c>
      <c r="G8205">
        <v>6199</v>
      </c>
      <c r="H8205" t="s">
        <v>3633</v>
      </c>
    </row>
    <row r="8206" spans="1:8" x14ac:dyDescent="0.25">
      <c r="A8206" t="s">
        <v>7052</v>
      </c>
      <c r="B8206" t="s">
        <v>7053</v>
      </c>
      <c r="C8206">
        <v>758</v>
      </c>
      <c r="D8206" t="s">
        <v>3632</v>
      </c>
      <c r="E8206">
        <v>192</v>
      </c>
      <c r="F8206">
        <v>262</v>
      </c>
      <c r="G8206">
        <v>6199</v>
      </c>
      <c r="H8206" t="s">
        <v>3633</v>
      </c>
    </row>
    <row r="8207" spans="1:8" x14ac:dyDescent="0.25">
      <c r="A8207" t="s">
        <v>7052</v>
      </c>
      <c r="B8207" t="s">
        <v>7053</v>
      </c>
      <c r="C8207">
        <v>758</v>
      </c>
      <c r="D8207" t="s">
        <v>3632</v>
      </c>
      <c r="E8207">
        <v>267</v>
      </c>
      <c r="F8207">
        <v>394</v>
      </c>
      <c r="G8207">
        <v>6199</v>
      </c>
      <c r="H8207" t="s">
        <v>3633</v>
      </c>
    </row>
    <row r="8208" spans="1:8" hidden="1" x14ac:dyDescent="0.25">
      <c r="A8208" t="s">
        <v>7054</v>
      </c>
      <c r="B8208" t="s">
        <v>7055</v>
      </c>
      <c r="C8208">
        <v>721</v>
      </c>
      <c r="D8208" t="s">
        <v>3657</v>
      </c>
      <c r="E8208">
        <v>33</v>
      </c>
      <c r="F8208">
        <v>124</v>
      </c>
      <c r="G8208">
        <v>2653</v>
      </c>
      <c r="H8208" t="s">
        <v>3658</v>
      </c>
    </row>
    <row r="8209" spans="1:8" hidden="1" x14ac:dyDescent="0.25">
      <c r="A8209" t="s">
        <v>7054</v>
      </c>
      <c r="B8209" t="s">
        <v>7055</v>
      </c>
      <c r="C8209">
        <v>721</v>
      </c>
      <c r="D8209" t="s">
        <v>3639</v>
      </c>
      <c r="E8209">
        <v>286</v>
      </c>
      <c r="F8209">
        <v>334</v>
      </c>
      <c r="G8209">
        <v>4169</v>
      </c>
      <c r="H8209" t="s">
        <v>3640</v>
      </c>
    </row>
    <row r="8210" spans="1:8" hidden="1" x14ac:dyDescent="0.25">
      <c r="A8210" t="s">
        <v>7054</v>
      </c>
      <c r="B8210" t="s">
        <v>7055</v>
      </c>
      <c r="C8210">
        <v>721</v>
      </c>
      <c r="D8210" t="s">
        <v>3630</v>
      </c>
      <c r="E8210">
        <v>555</v>
      </c>
      <c r="F8210">
        <v>714</v>
      </c>
      <c r="G8210">
        <v>5833</v>
      </c>
      <c r="H8210" t="s">
        <v>3631</v>
      </c>
    </row>
    <row r="8211" spans="1:8" x14ac:dyDescent="0.25">
      <c r="A8211" t="s">
        <v>7054</v>
      </c>
      <c r="B8211" t="s">
        <v>7055</v>
      </c>
      <c r="C8211">
        <v>721</v>
      </c>
      <c r="D8211" t="s">
        <v>3632</v>
      </c>
      <c r="E8211">
        <v>359</v>
      </c>
      <c r="F8211">
        <v>455</v>
      </c>
      <c r="G8211">
        <v>6199</v>
      </c>
      <c r="H8211" t="s">
        <v>3633</v>
      </c>
    </row>
    <row r="8212" spans="1:8" hidden="1" x14ac:dyDescent="0.25">
      <c r="A8212" t="s">
        <v>7056</v>
      </c>
      <c r="B8212" t="s">
        <v>7057</v>
      </c>
      <c r="C8212">
        <v>758</v>
      </c>
      <c r="D8212" t="s">
        <v>3630</v>
      </c>
      <c r="E8212">
        <v>486</v>
      </c>
      <c r="F8212">
        <v>650</v>
      </c>
      <c r="G8212">
        <v>5833</v>
      </c>
      <c r="H8212" t="s">
        <v>3631</v>
      </c>
    </row>
    <row r="8213" spans="1:8" x14ac:dyDescent="0.25">
      <c r="A8213" t="s">
        <v>7056</v>
      </c>
      <c r="B8213" t="s">
        <v>7057</v>
      </c>
      <c r="C8213">
        <v>758</v>
      </c>
      <c r="D8213" t="s">
        <v>3632</v>
      </c>
      <c r="E8213">
        <v>129</v>
      </c>
      <c r="F8213">
        <v>189</v>
      </c>
      <c r="G8213">
        <v>6199</v>
      </c>
      <c r="H8213" t="s">
        <v>3633</v>
      </c>
    </row>
    <row r="8214" spans="1:8" x14ac:dyDescent="0.25">
      <c r="A8214" t="s">
        <v>7056</v>
      </c>
      <c r="B8214" t="s">
        <v>7057</v>
      </c>
      <c r="C8214">
        <v>758</v>
      </c>
      <c r="D8214" t="s">
        <v>3632</v>
      </c>
      <c r="E8214">
        <v>192</v>
      </c>
      <c r="F8214">
        <v>262</v>
      </c>
      <c r="G8214">
        <v>6199</v>
      </c>
      <c r="H8214" t="s">
        <v>3633</v>
      </c>
    </row>
    <row r="8215" spans="1:8" x14ac:dyDescent="0.25">
      <c r="A8215" t="s">
        <v>7056</v>
      </c>
      <c r="B8215" t="s">
        <v>7057</v>
      </c>
      <c r="C8215">
        <v>758</v>
      </c>
      <c r="D8215" t="s">
        <v>3632</v>
      </c>
      <c r="E8215">
        <v>267</v>
      </c>
      <c r="F8215">
        <v>394</v>
      </c>
      <c r="G8215">
        <v>6199</v>
      </c>
      <c r="H8215" t="s">
        <v>3633</v>
      </c>
    </row>
    <row r="8216" spans="1:8" hidden="1" x14ac:dyDescent="0.25">
      <c r="A8216" t="s">
        <v>993</v>
      </c>
      <c r="B8216" t="s">
        <v>2292</v>
      </c>
      <c r="C8216">
        <v>388</v>
      </c>
      <c r="D8216" t="s">
        <v>3630</v>
      </c>
      <c r="E8216">
        <v>205</v>
      </c>
      <c r="F8216">
        <v>364</v>
      </c>
      <c r="G8216">
        <v>5833</v>
      </c>
      <c r="H8216" t="s">
        <v>3631</v>
      </c>
    </row>
    <row r="8217" spans="1:8" x14ac:dyDescent="0.25">
      <c r="A8217" t="s">
        <v>993</v>
      </c>
      <c r="B8217" t="s">
        <v>2292</v>
      </c>
      <c r="C8217">
        <v>388</v>
      </c>
      <c r="D8217" t="s">
        <v>3632</v>
      </c>
      <c r="E8217">
        <v>103</v>
      </c>
      <c r="F8217">
        <v>162</v>
      </c>
      <c r="G8217">
        <v>6199</v>
      </c>
      <c r="H8217" t="s">
        <v>3633</v>
      </c>
    </row>
    <row r="8218" spans="1:8" x14ac:dyDescent="0.25">
      <c r="A8218" t="s">
        <v>7058</v>
      </c>
      <c r="B8218" t="s">
        <v>7059</v>
      </c>
      <c r="C8218">
        <v>202</v>
      </c>
      <c r="D8218" t="s">
        <v>3632</v>
      </c>
      <c r="E8218">
        <v>148</v>
      </c>
      <c r="F8218">
        <v>202</v>
      </c>
      <c r="G8218">
        <v>6199</v>
      </c>
      <c r="H8218" t="s">
        <v>3633</v>
      </c>
    </row>
    <row r="8219" spans="1:8" hidden="1" x14ac:dyDescent="0.25">
      <c r="A8219" t="s">
        <v>7060</v>
      </c>
      <c r="B8219" t="s">
        <v>7061</v>
      </c>
      <c r="C8219">
        <v>412</v>
      </c>
      <c r="D8219" t="s">
        <v>3639</v>
      </c>
      <c r="E8219">
        <v>46</v>
      </c>
      <c r="F8219">
        <v>91</v>
      </c>
      <c r="G8219">
        <v>4169</v>
      </c>
      <c r="H8219" t="s">
        <v>3640</v>
      </c>
    </row>
    <row r="8220" spans="1:8" hidden="1" x14ac:dyDescent="0.25">
      <c r="A8220" t="s">
        <v>7060</v>
      </c>
      <c r="B8220" t="s">
        <v>7061</v>
      </c>
      <c r="C8220">
        <v>412</v>
      </c>
      <c r="D8220" t="s">
        <v>3630</v>
      </c>
      <c r="E8220">
        <v>250</v>
      </c>
      <c r="F8220">
        <v>410</v>
      </c>
      <c r="G8220">
        <v>5833</v>
      </c>
      <c r="H8220" t="s">
        <v>3631</v>
      </c>
    </row>
    <row r="8221" spans="1:8" x14ac:dyDescent="0.25">
      <c r="A8221" t="s">
        <v>7060</v>
      </c>
      <c r="B8221" t="s">
        <v>7061</v>
      </c>
      <c r="C8221">
        <v>412</v>
      </c>
      <c r="D8221" t="s">
        <v>3632</v>
      </c>
      <c r="E8221">
        <v>119</v>
      </c>
      <c r="F8221">
        <v>180</v>
      </c>
      <c r="G8221">
        <v>6199</v>
      </c>
      <c r="H8221" t="s">
        <v>3633</v>
      </c>
    </row>
    <row r="8222" spans="1:8" hidden="1" x14ac:dyDescent="0.25">
      <c r="A8222" t="s">
        <v>7062</v>
      </c>
      <c r="B8222" t="s">
        <v>7063</v>
      </c>
      <c r="C8222">
        <v>650</v>
      </c>
      <c r="D8222" t="s">
        <v>3630</v>
      </c>
      <c r="E8222">
        <v>433</v>
      </c>
      <c r="F8222">
        <v>595</v>
      </c>
      <c r="G8222">
        <v>5833</v>
      </c>
      <c r="H8222" t="s">
        <v>3631</v>
      </c>
    </row>
    <row r="8223" spans="1:8" x14ac:dyDescent="0.25">
      <c r="A8223" t="s">
        <v>7062</v>
      </c>
      <c r="B8223" t="s">
        <v>7063</v>
      </c>
      <c r="C8223">
        <v>650</v>
      </c>
      <c r="D8223" t="s">
        <v>3632</v>
      </c>
      <c r="E8223">
        <v>127</v>
      </c>
      <c r="F8223">
        <v>189</v>
      </c>
      <c r="G8223">
        <v>6199</v>
      </c>
      <c r="H8223" t="s">
        <v>3633</v>
      </c>
    </row>
    <row r="8224" spans="1:8" x14ac:dyDescent="0.25">
      <c r="A8224" t="s">
        <v>7062</v>
      </c>
      <c r="B8224" t="s">
        <v>7063</v>
      </c>
      <c r="C8224">
        <v>650</v>
      </c>
      <c r="D8224" t="s">
        <v>3632</v>
      </c>
      <c r="E8224">
        <v>192</v>
      </c>
      <c r="F8224">
        <v>264</v>
      </c>
      <c r="G8224">
        <v>6199</v>
      </c>
      <c r="H8224" t="s">
        <v>3633</v>
      </c>
    </row>
    <row r="8225" spans="1:8" x14ac:dyDescent="0.25">
      <c r="A8225" t="s">
        <v>7062</v>
      </c>
      <c r="B8225" t="s">
        <v>7063</v>
      </c>
      <c r="C8225">
        <v>650</v>
      </c>
      <c r="D8225" t="s">
        <v>3632</v>
      </c>
      <c r="E8225">
        <v>268</v>
      </c>
      <c r="F8225">
        <v>347</v>
      </c>
      <c r="G8225">
        <v>6199</v>
      </c>
      <c r="H8225" t="s">
        <v>3633</v>
      </c>
    </row>
    <row r="8226" spans="1:8" hidden="1" x14ac:dyDescent="0.25">
      <c r="A8226" t="s">
        <v>7064</v>
      </c>
      <c r="B8226" t="s">
        <v>7065</v>
      </c>
      <c r="C8226">
        <v>673</v>
      </c>
      <c r="D8226" t="s">
        <v>3630</v>
      </c>
      <c r="E8226">
        <v>448</v>
      </c>
      <c r="F8226">
        <v>610</v>
      </c>
      <c r="G8226">
        <v>5833</v>
      </c>
      <c r="H8226" t="s">
        <v>3631</v>
      </c>
    </row>
    <row r="8227" spans="1:8" x14ac:dyDescent="0.25">
      <c r="A8227" t="s">
        <v>7064</v>
      </c>
      <c r="B8227" t="s">
        <v>7065</v>
      </c>
      <c r="C8227">
        <v>673</v>
      </c>
      <c r="D8227" t="s">
        <v>3632</v>
      </c>
      <c r="E8227">
        <v>125</v>
      </c>
      <c r="F8227">
        <v>188</v>
      </c>
      <c r="G8227">
        <v>6199</v>
      </c>
      <c r="H8227" t="s">
        <v>3633</v>
      </c>
    </row>
    <row r="8228" spans="1:8" x14ac:dyDescent="0.25">
      <c r="A8228" t="s">
        <v>7064</v>
      </c>
      <c r="B8228" t="s">
        <v>7065</v>
      </c>
      <c r="C8228">
        <v>673</v>
      </c>
      <c r="D8228" t="s">
        <v>3632</v>
      </c>
      <c r="E8228">
        <v>190</v>
      </c>
      <c r="F8228">
        <v>261</v>
      </c>
      <c r="G8228">
        <v>6199</v>
      </c>
      <c r="H8228" t="s">
        <v>3633</v>
      </c>
    </row>
    <row r="8229" spans="1:8" x14ac:dyDescent="0.25">
      <c r="A8229" t="s">
        <v>7064</v>
      </c>
      <c r="B8229" t="s">
        <v>7065</v>
      </c>
      <c r="C8229">
        <v>673</v>
      </c>
      <c r="D8229" t="s">
        <v>3632</v>
      </c>
      <c r="E8229">
        <v>265</v>
      </c>
      <c r="F8229">
        <v>343</v>
      </c>
      <c r="G8229">
        <v>6199</v>
      </c>
      <c r="H8229" t="s">
        <v>3633</v>
      </c>
    </row>
    <row r="8230" spans="1:8" hidden="1" x14ac:dyDescent="0.25">
      <c r="A8230" t="s">
        <v>7066</v>
      </c>
      <c r="B8230" t="s">
        <v>7067</v>
      </c>
      <c r="C8230">
        <v>572</v>
      </c>
      <c r="D8230" t="s">
        <v>3639</v>
      </c>
      <c r="E8230">
        <v>182</v>
      </c>
      <c r="F8230">
        <v>230</v>
      </c>
      <c r="G8230">
        <v>4169</v>
      </c>
      <c r="H8230" t="s">
        <v>3640</v>
      </c>
    </row>
    <row r="8231" spans="1:8" hidden="1" x14ac:dyDescent="0.25">
      <c r="A8231" t="s">
        <v>7066</v>
      </c>
      <c r="B8231" t="s">
        <v>7067</v>
      </c>
      <c r="C8231">
        <v>572</v>
      </c>
      <c r="D8231" t="s">
        <v>3630</v>
      </c>
      <c r="E8231">
        <v>412</v>
      </c>
      <c r="F8231">
        <v>571</v>
      </c>
      <c r="G8231">
        <v>5833</v>
      </c>
      <c r="H8231" t="s">
        <v>3631</v>
      </c>
    </row>
    <row r="8232" spans="1:8" x14ac:dyDescent="0.25">
      <c r="A8232" t="s">
        <v>7066</v>
      </c>
      <c r="B8232" t="s">
        <v>7067</v>
      </c>
      <c r="C8232">
        <v>572</v>
      </c>
      <c r="D8232" t="s">
        <v>3632</v>
      </c>
      <c r="E8232">
        <v>255</v>
      </c>
      <c r="F8232">
        <v>321</v>
      </c>
      <c r="G8232">
        <v>6199</v>
      </c>
      <c r="H8232" t="s">
        <v>3633</v>
      </c>
    </row>
    <row r="8233" spans="1:8" hidden="1" x14ac:dyDescent="0.25">
      <c r="A8233" t="s">
        <v>7068</v>
      </c>
      <c r="B8233" t="s">
        <v>7069</v>
      </c>
      <c r="C8233">
        <v>673</v>
      </c>
      <c r="D8233" t="s">
        <v>3630</v>
      </c>
      <c r="E8233">
        <v>448</v>
      </c>
      <c r="F8233">
        <v>610</v>
      </c>
      <c r="G8233">
        <v>5833</v>
      </c>
      <c r="H8233" t="s">
        <v>3631</v>
      </c>
    </row>
    <row r="8234" spans="1:8" x14ac:dyDescent="0.25">
      <c r="A8234" t="s">
        <v>7068</v>
      </c>
      <c r="B8234" t="s">
        <v>7069</v>
      </c>
      <c r="C8234">
        <v>673</v>
      </c>
      <c r="D8234" t="s">
        <v>3632</v>
      </c>
      <c r="E8234">
        <v>125</v>
      </c>
      <c r="F8234">
        <v>188</v>
      </c>
      <c r="G8234">
        <v>6199</v>
      </c>
      <c r="H8234" t="s">
        <v>3633</v>
      </c>
    </row>
    <row r="8235" spans="1:8" x14ac:dyDescent="0.25">
      <c r="A8235" t="s">
        <v>7068</v>
      </c>
      <c r="B8235" t="s">
        <v>7069</v>
      </c>
      <c r="C8235">
        <v>673</v>
      </c>
      <c r="D8235" t="s">
        <v>3632</v>
      </c>
      <c r="E8235">
        <v>190</v>
      </c>
      <c r="F8235">
        <v>261</v>
      </c>
      <c r="G8235">
        <v>6199</v>
      </c>
      <c r="H8235" t="s">
        <v>3633</v>
      </c>
    </row>
    <row r="8236" spans="1:8" x14ac:dyDescent="0.25">
      <c r="A8236" t="s">
        <v>7068</v>
      </c>
      <c r="B8236" t="s">
        <v>7069</v>
      </c>
      <c r="C8236">
        <v>673</v>
      </c>
      <c r="D8236" t="s">
        <v>3632</v>
      </c>
      <c r="E8236">
        <v>265</v>
      </c>
      <c r="F8236">
        <v>343</v>
      </c>
      <c r="G8236">
        <v>6199</v>
      </c>
      <c r="H8236" t="s">
        <v>3633</v>
      </c>
    </row>
    <row r="8237" spans="1:8" hidden="1" x14ac:dyDescent="0.25">
      <c r="A8237" t="s">
        <v>7070</v>
      </c>
      <c r="B8237" t="s">
        <v>7071</v>
      </c>
      <c r="C8237">
        <v>560</v>
      </c>
      <c r="D8237" t="s">
        <v>3639</v>
      </c>
      <c r="E8237">
        <v>170</v>
      </c>
      <c r="F8237">
        <v>218</v>
      </c>
      <c r="G8237">
        <v>4169</v>
      </c>
      <c r="H8237" t="s">
        <v>3640</v>
      </c>
    </row>
    <row r="8238" spans="1:8" hidden="1" x14ac:dyDescent="0.25">
      <c r="A8238" t="s">
        <v>7070</v>
      </c>
      <c r="B8238" t="s">
        <v>7071</v>
      </c>
      <c r="C8238">
        <v>560</v>
      </c>
      <c r="D8238" t="s">
        <v>3630</v>
      </c>
      <c r="E8238">
        <v>400</v>
      </c>
      <c r="F8238">
        <v>559</v>
      </c>
      <c r="G8238">
        <v>5833</v>
      </c>
      <c r="H8238" t="s">
        <v>3631</v>
      </c>
    </row>
    <row r="8239" spans="1:8" x14ac:dyDescent="0.25">
      <c r="A8239" t="s">
        <v>7070</v>
      </c>
      <c r="B8239" t="s">
        <v>7071</v>
      </c>
      <c r="C8239">
        <v>560</v>
      </c>
      <c r="D8239" t="s">
        <v>3632</v>
      </c>
      <c r="E8239">
        <v>243</v>
      </c>
      <c r="F8239">
        <v>309</v>
      </c>
      <c r="G8239">
        <v>6199</v>
      </c>
      <c r="H8239" t="s">
        <v>3633</v>
      </c>
    </row>
    <row r="8240" spans="1:8" hidden="1" x14ac:dyDescent="0.25">
      <c r="A8240" t="s">
        <v>7072</v>
      </c>
      <c r="B8240" t="s">
        <v>7073</v>
      </c>
      <c r="C8240">
        <v>675</v>
      </c>
      <c r="D8240" t="s">
        <v>3630</v>
      </c>
      <c r="E8240">
        <v>450</v>
      </c>
      <c r="F8240">
        <v>612</v>
      </c>
      <c r="G8240">
        <v>5833</v>
      </c>
      <c r="H8240" t="s">
        <v>3631</v>
      </c>
    </row>
    <row r="8241" spans="1:8" x14ac:dyDescent="0.25">
      <c r="A8241" t="s">
        <v>7072</v>
      </c>
      <c r="B8241" t="s">
        <v>7073</v>
      </c>
      <c r="C8241">
        <v>675</v>
      </c>
      <c r="D8241" t="s">
        <v>3632</v>
      </c>
      <c r="E8241">
        <v>125</v>
      </c>
      <c r="F8241">
        <v>188</v>
      </c>
      <c r="G8241">
        <v>6199</v>
      </c>
      <c r="H8241" t="s">
        <v>3633</v>
      </c>
    </row>
    <row r="8242" spans="1:8" x14ac:dyDescent="0.25">
      <c r="A8242" t="s">
        <v>7072</v>
      </c>
      <c r="B8242" t="s">
        <v>7073</v>
      </c>
      <c r="C8242">
        <v>675</v>
      </c>
      <c r="D8242" t="s">
        <v>3632</v>
      </c>
      <c r="E8242">
        <v>190</v>
      </c>
      <c r="F8242">
        <v>261</v>
      </c>
      <c r="G8242">
        <v>6199</v>
      </c>
      <c r="H8242" t="s">
        <v>3633</v>
      </c>
    </row>
    <row r="8243" spans="1:8" x14ac:dyDescent="0.25">
      <c r="A8243" t="s">
        <v>7072</v>
      </c>
      <c r="B8243" t="s">
        <v>7073</v>
      </c>
      <c r="C8243">
        <v>675</v>
      </c>
      <c r="D8243" t="s">
        <v>3632</v>
      </c>
      <c r="E8243">
        <v>265</v>
      </c>
      <c r="F8243">
        <v>343</v>
      </c>
      <c r="G8243">
        <v>6199</v>
      </c>
      <c r="H8243" t="s">
        <v>3633</v>
      </c>
    </row>
    <row r="8244" spans="1:8" hidden="1" x14ac:dyDescent="0.25">
      <c r="A8244" t="s">
        <v>994</v>
      </c>
      <c r="B8244" t="s">
        <v>2293</v>
      </c>
      <c r="C8244">
        <v>443</v>
      </c>
      <c r="D8244" t="s">
        <v>3630</v>
      </c>
      <c r="E8244">
        <v>284</v>
      </c>
      <c r="F8244">
        <v>443</v>
      </c>
      <c r="G8244">
        <v>5833</v>
      </c>
      <c r="H8244" t="s">
        <v>3631</v>
      </c>
    </row>
    <row r="8245" spans="1:8" x14ac:dyDescent="0.25">
      <c r="A8245" t="s">
        <v>994</v>
      </c>
      <c r="B8245" t="s">
        <v>2293</v>
      </c>
      <c r="C8245">
        <v>443</v>
      </c>
      <c r="D8245" t="s">
        <v>3632</v>
      </c>
      <c r="E8245">
        <v>152</v>
      </c>
      <c r="F8245">
        <v>225</v>
      </c>
      <c r="G8245">
        <v>6199</v>
      </c>
      <c r="H8245" t="s">
        <v>3633</v>
      </c>
    </row>
    <row r="8246" spans="1:8" hidden="1" x14ac:dyDescent="0.25">
      <c r="A8246" t="s">
        <v>7074</v>
      </c>
      <c r="B8246" t="s">
        <v>7075</v>
      </c>
      <c r="C8246">
        <v>568</v>
      </c>
      <c r="D8246" t="s">
        <v>3639</v>
      </c>
      <c r="E8246">
        <v>178</v>
      </c>
      <c r="F8246">
        <v>226</v>
      </c>
      <c r="G8246">
        <v>4169</v>
      </c>
      <c r="H8246" t="s">
        <v>3640</v>
      </c>
    </row>
    <row r="8247" spans="1:8" hidden="1" x14ac:dyDescent="0.25">
      <c r="A8247" t="s">
        <v>7074</v>
      </c>
      <c r="B8247" t="s">
        <v>7075</v>
      </c>
      <c r="C8247">
        <v>568</v>
      </c>
      <c r="D8247" t="s">
        <v>3630</v>
      </c>
      <c r="E8247">
        <v>408</v>
      </c>
      <c r="F8247">
        <v>567</v>
      </c>
      <c r="G8247">
        <v>5833</v>
      </c>
      <c r="H8247" t="s">
        <v>3631</v>
      </c>
    </row>
    <row r="8248" spans="1:8" x14ac:dyDescent="0.25">
      <c r="A8248" t="s">
        <v>7074</v>
      </c>
      <c r="B8248" t="s">
        <v>7075</v>
      </c>
      <c r="C8248">
        <v>568</v>
      </c>
      <c r="D8248" t="s">
        <v>3632</v>
      </c>
      <c r="E8248">
        <v>251</v>
      </c>
      <c r="F8248">
        <v>317</v>
      </c>
      <c r="G8248">
        <v>6199</v>
      </c>
      <c r="H8248" t="s">
        <v>3633</v>
      </c>
    </row>
    <row r="8249" spans="1:8" hidden="1" x14ac:dyDescent="0.25">
      <c r="A8249" t="s">
        <v>7076</v>
      </c>
      <c r="B8249" t="s">
        <v>7077</v>
      </c>
      <c r="C8249">
        <v>563</v>
      </c>
      <c r="D8249" t="s">
        <v>3889</v>
      </c>
      <c r="E8249">
        <v>27</v>
      </c>
      <c r="F8249">
        <v>58</v>
      </c>
      <c r="G8249">
        <v>18</v>
      </c>
    </row>
    <row r="8250" spans="1:8" hidden="1" x14ac:dyDescent="0.25">
      <c r="A8250" t="s">
        <v>7076</v>
      </c>
      <c r="B8250" t="s">
        <v>7077</v>
      </c>
      <c r="C8250">
        <v>563</v>
      </c>
      <c r="D8250" t="s">
        <v>3691</v>
      </c>
      <c r="E8250">
        <v>63</v>
      </c>
      <c r="F8250">
        <v>93</v>
      </c>
      <c r="G8250">
        <v>106</v>
      </c>
    </row>
    <row r="8251" spans="1:8" hidden="1" x14ac:dyDescent="0.25">
      <c r="A8251" t="s">
        <v>7076</v>
      </c>
      <c r="B8251" t="s">
        <v>7077</v>
      </c>
      <c r="C8251">
        <v>563</v>
      </c>
      <c r="D8251" t="s">
        <v>3639</v>
      </c>
      <c r="E8251">
        <v>171</v>
      </c>
      <c r="F8251">
        <v>219</v>
      </c>
      <c r="G8251">
        <v>4169</v>
      </c>
      <c r="H8251" t="s">
        <v>3640</v>
      </c>
    </row>
    <row r="8252" spans="1:8" hidden="1" x14ac:dyDescent="0.25">
      <c r="A8252" t="s">
        <v>7076</v>
      </c>
      <c r="B8252" t="s">
        <v>7077</v>
      </c>
      <c r="C8252">
        <v>563</v>
      </c>
      <c r="D8252" t="s">
        <v>3630</v>
      </c>
      <c r="E8252">
        <v>403</v>
      </c>
      <c r="F8252">
        <v>562</v>
      </c>
      <c r="G8252">
        <v>5833</v>
      </c>
      <c r="H8252" t="s">
        <v>3631</v>
      </c>
    </row>
    <row r="8253" spans="1:8" x14ac:dyDescent="0.25">
      <c r="A8253" t="s">
        <v>7076</v>
      </c>
      <c r="B8253" t="s">
        <v>7077</v>
      </c>
      <c r="C8253">
        <v>563</v>
      </c>
      <c r="D8253" t="s">
        <v>3632</v>
      </c>
      <c r="E8253">
        <v>244</v>
      </c>
      <c r="F8253">
        <v>310</v>
      </c>
      <c r="G8253">
        <v>6199</v>
      </c>
      <c r="H8253" t="s">
        <v>3633</v>
      </c>
    </row>
    <row r="8254" spans="1:8" hidden="1" x14ac:dyDescent="0.25">
      <c r="A8254" t="s">
        <v>7078</v>
      </c>
      <c r="B8254" t="s">
        <v>7079</v>
      </c>
      <c r="C8254">
        <v>674</v>
      </c>
      <c r="D8254" t="s">
        <v>3630</v>
      </c>
      <c r="E8254">
        <v>450</v>
      </c>
      <c r="F8254">
        <v>612</v>
      </c>
      <c r="G8254">
        <v>5833</v>
      </c>
      <c r="H8254" t="s">
        <v>3631</v>
      </c>
    </row>
    <row r="8255" spans="1:8" x14ac:dyDescent="0.25">
      <c r="A8255" t="s">
        <v>7078</v>
      </c>
      <c r="B8255" t="s">
        <v>7079</v>
      </c>
      <c r="C8255">
        <v>674</v>
      </c>
      <c r="D8255" t="s">
        <v>3632</v>
      </c>
      <c r="E8255">
        <v>126</v>
      </c>
      <c r="F8255">
        <v>189</v>
      </c>
      <c r="G8255">
        <v>6199</v>
      </c>
      <c r="H8255" t="s">
        <v>3633</v>
      </c>
    </row>
    <row r="8256" spans="1:8" x14ac:dyDescent="0.25">
      <c r="A8256" t="s">
        <v>7078</v>
      </c>
      <c r="B8256" t="s">
        <v>7079</v>
      </c>
      <c r="C8256">
        <v>674</v>
      </c>
      <c r="D8256" t="s">
        <v>3632</v>
      </c>
      <c r="E8256">
        <v>191</v>
      </c>
      <c r="F8256">
        <v>262</v>
      </c>
      <c r="G8256">
        <v>6199</v>
      </c>
      <c r="H8256" t="s">
        <v>3633</v>
      </c>
    </row>
    <row r="8257" spans="1:8" x14ac:dyDescent="0.25">
      <c r="A8257" t="s">
        <v>7078</v>
      </c>
      <c r="B8257" t="s">
        <v>7079</v>
      </c>
      <c r="C8257">
        <v>674</v>
      </c>
      <c r="D8257" t="s">
        <v>3632</v>
      </c>
      <c r="E8257">
        <v>266</v>
      </c>
      <c r="F8257">
        <v>344</v>
      </c>
      <c r="G8257">
        <v>6199</v>
      </c>
      <c r="H8257" t="s">
        <v>3633</v>
      </c>
    </row>
    <row r="8258" spans="1:8" hidden="1" x14ac:dyDescent="0.25">
      <c r="A8258" t="s">
        <v>7080</v>
      </c>
      <c r="B8258" t="s">
        <v>7081</v>
      </c>
      <c r="C8258">
        <v>675</v>
      </c>
      <c r="D8258" t="s">
        <v>3630</v>
      </c>
      <c r="E8258">
        <v>451</v>
      </c>
      <c r="F8258">
        <v>613</v>
      </c>
      <c r="G8258">
        <v>5833</v>
      </c>
      <c r="H8258" t="s">
        <v>3631</v>
      </c>
    </row>
    <row r="8259" spans="1:8" x14ac:dyDescent="0.25">
      <c r="A8259" t="s">
        <v>7080</v>
      </c>
      <c r="B8259" t="s">
        <v>7081</v>
      </c>
      <c r="C8259">
        <v>675</v>
      </c>
      <c r="D8259" t="s">
        <v>3632</v>
      </c>
      <c r="E8259">
        <v>126</v>
      </c>
      <c r="F8259">
        <v>189</v>
      </c>
      <c r="G8259">
        <v>6199</v>
      </c>
      <c r="H8259" t="s">
        <v>3633</v>
      </c>
    </row>
    <row r="8260" spans="1:8" x14ac:dyDescent="0.25">
      <c r="A8260" t="s">
        <v>7080</v>
      </c>
      <c r="B8260" t="s">
        <v>7081</v>
      </c>
      <c r="C8260">
        <v>675</v>
      </c>
      <c r="D8260" t="s">
        <v>3632</v>
      </c>
      <c r="E8260">
        <v>191</v>
      </c>
      <c r="F8260">
        <v>262</v>
      </c>
      <c r="G8260">
        <v>6199</v>
      </c>
      <c r="H8260" t="s">
        <v>3633</v>
      </c>
    </row>
    <row r="8261" spans="1:8" x14ac:dyDescent="0.25">
      <c r="A8261" t="s">
        <v>7080</v>
      </c>
      <c r="B8261" t="s">
        <v>7081</v>
      </c>
      <c r="C8261">
        <v>675</v>
      </c>
      <c r="D8261" t="s">
        <v>3632</v>
      </c>
      <c r="E8261">
        <v>266</v>
      </c>
      <c r="F8261">
        <v>345</v>
      </c>
      <c r="G8261">
        <v>6199</v>
      </c>
      <c r="H8261" t="s">
        <v>3633</v>
      </c>
    </row>
    <row r="8262" spans="1:8" hidden="1" x14ac:dyDescent="0.25">
      <c r="A8262" t="s">
        <v>7082</v>
      </c>
      <c r="B8262" t="s">
        <v>7083</v>
      </c>
      <c r="C8262">
        <v>557</v>
      </c>
      <c r="D8262" t="s">
        <v>3639</v>
      </c>
      <c r="E8262">
        <v>174</v>
      </c>
      <c r="F8262">
        <v>222</v>
      </c>
      <c r="G8262">
        <v>4169</v>
      </c>
      <c r="H8262" t="s">
        <v>3640</v>
      </c>
    </row>
    <row r="8263" spans="1:8" hidden="1" x14ac:dyDescent="0.25">
      <c r="A8263" t="s">
        <v>7082</v>
      </c>
      <c r="B8263" t="s">
        <v>7083</v>
      </c>
      <c r="C8263">
        <v>557</v>
      </c>
      <c r="D8263" t="s">
        <v>3630</v>
      </c>
      <c r="E8263">
        <v>397</v>
      </c>
      <c r="F8263">
        <v>556</v>
      </c>
      <c r="G8263">
        <v>5833</v>
      </c>
      <c r="H8263" t="s">
        <v>3631</v>
      </c>
    </row>
    <row r="8264" spans="1:8" x14ac:dyDescent="0.25">
      <c r="A8264" t="s">
        <v>7082</v>
      </c>
      <c r="B8264" t="s">
        <v>7083</v>
      </c>
      <c r="C8264">
        <v>557</v>
      </c>
      <c r="D8264" t="s">
        <v>3632</v>
      </c>
      <c r="E8264">
        <v>247</v>
      </c>
      <c r="F8264">
        <v>313</v>
      </c>
      <c r="G8264">
        <v>6199</v>
      </c>
      <c r="H8264" t="s">
        <v>3633</v>
      </c>
    </row>
    <row r="8265" spans="1:8" hidden="1" x14ac:dyDescent="0.25">
      <c r="A8265" t="s">
        <v>995</v>
      </c>
      <c r="B8265" t="s">
        <v>2294</v>
      </c>
      <c r="C8265">
        <v>617</v>
      </c>
      <c r="D8265" t="s">
        <v>3630</v>
      </c>
      <c r="E8265">
        <v>361</v>
      </c>
      <c r="F8265">
        <v>522</v>
      </c>
      <c r="G8265">
        <v>5833</v>
      </c>
      <c r="H8265" t="s">
        <v>3631</v>
      </c>
    </row>
    <row r="8266" spans="1:8" x14ac:dyDescent="0.25">
      <c r="A8266" t="s">
        <v>995</v>
      </c>
      <c r="B8266" t="s">
        <v>2294</v>
      </c>
      <c r="C8266">
        <v>617</v>
      </c>
      <c r="D8266" t="s">
        <v>3632</v>
      </c>
      <c r="E8266">
        <v>182</v>
      </c>
      <c r="F8266">
        <v>288</v>
      </c>
      <c r="G8266">
        <v>6199</v>
      </c>
      <c r="H8266" t="s">
        <v>3633</v>
      </c>
    </row>
    <row r="8267" spans="1:8" hidden="1" x14ac:dyDescent="0.25">
      <c r="A8267" t="s">
        <v>7084</v>
      </c>
      <c r="B8267" t="s">
        <v>7085</v>
      </c>
      <c r="C8267">
        <v>676</v>
      </c>
      <c r="D8267" t="s">
        <v>3630</v>
      </c>
      <c r="E8267">
        <v>452</v>
      </c>
      <c r="F8267">
        <v>614</v>
      </c>
      <c r="G8267">
        <v>5833</v>
      </c>
      <c r="H8267" t="s">
        <v>3631</v>
      </c>
    </row>
    <row r="8268" spans="1:8" x14ac:dyDescent="0.25">
      <c r="A8268" t="s">
        <v>7084</v>
      </c>
      <c r="B8268" t="s">
        <v>7085</v>
      </c>
      <c r="C8268">
        <v>676</v>
      </c>
      <c r="D8268" t="s">
        <v>3632</v>
      </c>
      <c r="E8268">
        <v>126</v>
      </c>
      <c r="F8268">
        <v>189</v>
      </c>
      <c r="G8268">
        <v>6199</v>
      </c>
      <c r="H8268" t="s">
        <v>3633</v>
      </c>
    </row>
    <row r="8269" spans="1:8" x14ac:dyDescent="0.25">
      <c r="A8269" t="s">
        <v>7084</v>
      </c>
      <c r="B8269" t="s">
        <v>7085</v>
      </c>
      <c r="C8269">
        <v>676</v>
      </c>
      <c r="D8269" t="s">
        <v>3632</v>
      </c>
      <c r="E8269">
        <v>191</v>
      </c>
      <c r="F8269">
        <v>262</v>
      </c>
      <c r="G8269">
        <v>6199</v>
      </c>
      <c r="H8269" t="s">
        <v>3633</v>
      </c>
    </row>
    <row r="8270" spans="1:8" x14ac:dyDescent="0.25">
      <c r="A8270" t="s">
        <v>7084</v>
      </c>
      <c r="B8270" t="s">
        <v>7085</v>
      </c>
      <c r="C8270">
        <v>676</v>
      </c>
      <c r="D8270" t="s">
        <v>3632</v>
      </c>
      <c r="E8270">
        <v>266</v>
      </c>
      <c r="F8270">
        <v>345</v>
      </c>
      <c r="G8270">
        <v>6199</v>
      </c>
      <c r="H8270" t="s">
        <v>3633</v>
      </c>
    </row>
    <row r="8271" spans="1:8" hidden="1" x14ac:dyDescent="0.25">
      <c r="A8271" t="s">
        <v>7086</v>
      </c>
      <c r="B8271" t="s">
        <v>7087</v>
      </c>
      <c r="C8271">
        <v>677</v>
      </c>
      <c r="D8271" t="s">
        <v>3630</v>
      </c>
      <c r="E8271">
        <v>453</v>
      </c>
      <c r="F8271">
        <v>615</v>
      </c>
      <c r="G8271">
        <v>5833</v>
      </c>
      <c r="H8271" t="s">
        <v>3631</v>
      </c>
    </row>
    <row r="8272" spans="1:8" x14ac:dyDescent="0.25">
      <c r="A8272" t="s">
        <v>7086</v>
      </c>
      <c r="B8272" t="s">
        <v>7087</v>
      </c>
      <c r="C8272">
        <v>677</v>
      </c>
      <c r="D8272" t="s">
        <v>3632</v>
      </c>
      <c r="E8272">
        <v>126</v>
      </c>
      <c r="F8272">
        <v>189</v>
      </c>
      <c r="G8272">
        <v>6199</v>
      </c>
      <c r="H8272" t="s">
        <v>3633</v>
      </c>
    </row>
    <row r="8273" spans="1:8" x14ac:dyDescent="0.25">
      <c r="A8273" t="s">
        <v>7086</v>
      </c>
      <c r="B8273" t="s">
        <v>7087</v>
      </c>
      <c r="C8273">
        <v>677</v>
      </c>
      <c r="D8273" t="s">
        <v>3632</v>
      </c>
      <c r="E8273">
        <v>191</v>
      </c>
      <c r="F8273">
        <v>262</v>
      </c>
      <c r="G8273">
        <v>6199</v>
      </c>
      <c r="H8273" t="s">
        <v>3633</v>
      </c>
    </row>
    <row r="8274" spans="1:8" x14ac:dyDescent="0.25">
      <c r="A8274" t="s">
        <v>7086</v>
      </c>
      <c r="B8274" t="s">
        <v>7087</v>
      </c>
      <c r="C8274">
        <v>677</v>
      </c>
      <c r="D8274" t="s">
        <v>3632</v>
      </c>
      <c r="E8274">
        <v>266</v>
      </c>
      <c r="F8274">
        <v>346</v>
      </c>
      <c r="G8274">
        <v>6199</v>
      </c>
      <c r="H8274" t="s">
        <v>3633</v>
      </c>
    </row>
    <row r="8275" spans="1:8" hidden="1" x14ac:dyDescent="0.25">
      <c r="A8275" t="s">
        <v>7088</v>
      </c>
      <c r="B8275" t="s">
        <v>7089</v>
      </c>
      <c r="C8275">
        <v>580</v>
      </c>
      <c r="D8275" t="s">
        <v>3639</v>
      </c>
      <c r="E8275">
        <v>174</v>
      </c>
      <c r="F8275">
        <v>222</v>
      </c>
      <c r="G8275">
        <v>4169</v>
      </c>
      <c r="H8275" t="s">
        <v>3640</v>
      </c>
    </row>
    <row r="8276" spans="1:8" hidden="1" x14ac:dyDescent="0.25">
      <c r="A8276" t="s">
        <v>7088</v>
      </c>
      <c r="B8276" t="s">
        <v>7089</v>
      </c>
      <c r="C8276">
        <v>580</v>
      </c>
      <c r="D8276" t="s">
        <v>3630</v>
      </c>
      <c r="E8276">
        <v>420</v>
      </c>
      <c r="F8276">
        <v>579</v>
      </c>
      <c r="G8276">
        <v>5833</v>
      </c>
      <c r="H8276" t="s">
        <v>3631</v>
      </c>
    </row>
    <row r="8277" spans="1:8" x14ac:dyDescent="0.25">
      <c r="A8277" t="s">
        <v>7088</v>
      </c>
      <c r="B8277" t="s">
        <v>7089</v>
      </c>
      <c r="C8277">
        <v>580</v>
      </c>
      <c r="D8277" t="s">
        <v>3632</v>
      </c>
      <c r="E8277">
        <v>247</v>
      </c>
      <c r="F8277">
        <v>313</v>
      </c>
      <c r="G8277">
        <v>6199</v>
      </c>
      <c r="H8277" t="s">
        <v>3633</v>
      </c>
    </row>
    <row r="8278" spans="1:8" hidden="1" x14ac:dyDescent="0.25">
      <c r="A8278" t="s">
        <v>7090</v>
      </c>
      <c r="B8278" t="s">
        <v>7091</v>
      </c>
      <c r="C8278">
        <v>708</v>
      </c>
      <c r="D8278" t="s">
        <v>3630</v>
      </c>
      <c r="E8278">
        <v>522</v>
      </c>
      <c r="F8278">
        <v>687</v>
      </c>
      <c r="G8278">
        <v>5833</v>
      </c>
      <c r="H8278" t="s">
        <v>3631</v>
      </c>
    </row>
    <row r="8279" spans="1:8" x14ac:dyDescent="0.25">
      <c r="A8279" t="s">
        <v>7090</v>
      </c>
      <c r="B8279" t="s">
        <v>7091</v>
      </c>
      <c r="C8279">
        <v>708</v>
      </c>
      <c r="D8279" t="s">
        <v>3632</v>
      </c>
      <c r="E8279">
        <v>201</v>
      </c>
      <c r="F8279">
        <v>262</v>
      </c>
      <c r="G8279">
        <v>6199</v>
      </c>
      <c r="H8279" t="s">
        <v>3633</v>
      </c>
    </row>
    <row r="8280" spans="1:8" x14ac:dyDescent="0.25">
      <c r="A8280" t="s">
        <v>7090</v>
      </c>
      <c r="B8280" t="s">
        <v>7091</v>
      </c>
      <c r="C8280">
        <v>708</v>
      </c>
      <c r="D8280" t="s">
        <v>3632</v>
      </c>
      <c r="E8280">
        <v>266</v>
      </c>
      <c r="F8280">
        <v>336</v>
      </c>
      <c r="G8280">
        <v>6199</v>
      </c>
      <c r="H8280" t="s">
        <v>3633</v>
      </c>
    </row>
    <row r="8281" spans="1:8" x14ac:dyDescent="0.25">
      <c r="A8281" t="s">
        <v>7090</v>
      </c>
      <c r="B8281" t="s">
        <v>7091</v>
      </c>
      <c r="C8281">
        <v>708</v>
      </c>
      <c r="D8281" t="s">
        <v>3632</v>
      </c>
      <c r="E8281">
        <v>343</v>
      </c>
      <c r="F8281">
        <v>448</v>
      </c>
      <c r="G8281">
        <v>6199</v>
      </c>
      <c r="H8281" t="s">
        <v>3633</v>
      </c>
    </row>
    <row r="8282" spans="1:8" hidden="1" x14ac:dyDescent="0.25">
      <c r="A8282" t="s">
        <v>7092</v>
      </c>
      <c r="B8282" t="s">
        <v>7093</v>
      </c>
      <c r="C8282">
        <v>738</v>
      </c>
      <c r="D8282" t="s">
        <v>3657</v>
      </c>
      <c r="E8282">
        <v>48</v>
      </c>
      <c r="F8282">
        <v>143</v>
      </c>
      <c r="G8282">
        <v>2653</v>
      </c>
      <c r="H8282" t="s">
        <v>3658</v>
      </c>
    </row>
    <row r="8283" spans="1:8" hidden="1" x14ac:dyDescent="0.25">
      <c r="A8283" t="s">
        <v>7092</v>
      </c>
      <c r="B8283" t="s">
        <v>7093</v>
      </c>
      <c r="C8283">
        <v>738</v>
      </c>
      <c r="D8283" t="s">
        <v>3639</v>
      </c>
      <c r="E8283">
        <v>327</v>
      </c>
      <c r="F8283">
        <v>375</v>
      </c>
      <c r="G8283">
        <v>4169</v>
      </c>
      <c r="H8283" t="s">
        <v>3640</v>
      </c>
    </row>
    <row r="8284" spans="1:8" hidden="1" x14ac:dyDescent="0.25">
      <c r="A8284" t="s">
        <v>7092</v>
      </c>
      <c r="B8284" t="s">
        <v>7093</v>
      </c>
      <c r="C8284">
        <v>738</v>
      </c>
      <c r="D8284" t="s">
        <v>3630</v>
      </c>
      <c r="E8284">
        <v>576</v>
      </c>
      <c r="F8284">
        <v>732</v>
      </c>
      <c r="G8284">
        <v>5833</v>
      </c>
      <c r="H8284" t="s">
        <v>3631</v>
      </c>
    </row>
    <row r="8285" spans="1:8" x14ac:dyDescent="0.25">
      <c r="A8285" t="s">
        <v>7092</v>
      </c>
      <c r="B8285" t="s">
        <v>7093</v>
      </c>
      <c r="C8285">
        <v>738</v>
      </c>
      <c r="D8285" t="s">
        <v>3632</v>
      </c>
      <c r="E8285">
        <v>400</v>
      </c>
      <c r="F8285">
        <v>466</v>
      </c>
      <c r="G8285">
        <v>6199</v>
      </c>
      <c r="H8285" t="s">
        <v>3633</v>
      </c>
    </row>
    <row r="8286" spans="1:8" hidden="1" x14ac:dyDescent="0.25">
      <c r="A8286" t="s">
        <v>7094</v>
      </c>
      <c r="B8286" t="s">
        <v>7095</v>
      </c>
      <c r="C8286">
        <v>771</v>
      </c>
      <c r="D8286" t="s">
        <v>3657</v>
      </c>
      <c r="E8286">
        <v>43</v>
      </c>
      <c r="F8286">
        <v>137</v>
      </c>
      <c r="G8286">
        <v>2653</v>
      </c>
      <c r="H8286" t="s">
        <v>3658</v>
      </c>
    </row>
    <row r="8287" spans="1:8" hidden="1" x14ac:dyDescent="0.25">
      <c r="A8287" t="s">
        <v>7094</v>
      </c>
      <c r="B8287" t="s">
        <v>7095</v>
      </c>
      <c r="C8287">
        <v>771</v>
      </c>
      <c r="D8287" t="s">
        <v>3639</v>
      </c>
      <c r="E8287">
        <v>326</v>
      </c>
      <c r="F8287">
        <v>373</v>
      </c>
      <c r="G8287">
        <v>4169</v>
      </c>
      <c r="H8287" t="s">
        <v>3640</v>
      </c>
    </row>
    <row r="8288" spans="1:8" hidden="1" x14ac:dyDescent="0.25">
      <c r="A8288" t="s">
        <v>7094</v>
      </c>
      <c r="B8288" t="s">
        <v>7095</v>
      </c>
      <c r="C8288">
        <v>771</v>
      </c>
      <c r="D8288" t="s">
        <v>3630</v>
      </c>
      <c r="E8288">
        <v>608</v>
      </c>
      <c r="F8288">
        <v>764</v>
      </c>
      <c r="G8288">
        <v>5833</v>
      </c>
      <c r="H8288" t="s">
        <v>3631</v>
      </c>
    </row>
    <row r="8289" spans="1:8" x14ac:dyDescent="0.25">
      <c r="A8289" t="s">
        <v>7094</v>
      </c>
      <c r="B8289" t="s">
        <v>7095</v>
      </c>
      <c r="C8289">
        <v>771</v>
      </c>
      <c r="D8289" t="s">
        <v>3632</v>
      </c>
      <c r="E8289">
        <v>399</v>
      </c>
      <c r="F8289">
        <v>496</v>
      </c>
      <c r="G8289">
        <v>6199</v>
      </c>
      <c r="H8289" t="s">
        <v>3633</v>
      </c>
    </row>
    <row r="8290" spans="1:8" hidden="1" x14ac:dyDescent="0.25">
      <c r="A8290" t="s">
        <v>7096</v>
      </c>
      <c r="B8290" t="s">
        <v>7097</v>
      </c>
      <c r="C8290">
        <v>748</v>
      </c>
      <c r="D8290" t="s">
        <v>3630</v>
      </c>
      <c r="E8290">
        <v>558</v>
      </c>
      <c r="F8290">
        <v>725</v>
      </c>
      <c r="G8290">
        <v>5833</v>
      </c>
      <c r="H8290" t="s">
        <v>3631</v>
      </c>
    </row>
    <row r="8291" spans="1:8" x14ac:dyDescent="0.25">
      <c r="A8291" t="s">
        <v>7096</v>
      </c>
      <c r="B8291" t="s">
        <v>7097</v>
      </c>
      <c r="C8291">
        <v>748</v>
      </c>
      <c r="D8291" t="s">
        <v>3632</v>
      </c>
      <c r="E8291">
        <v>231</v>
      </c>
      <c r="F8291">
        <v>292</v>
      </c>
      <c r="G8291">
        <v>6199</v>
      </c>
      <c r="H8291" t="s">
        <v>3633</v>
      </c>
    </row>
    <row r="8292" spans="1:8" x14ac:dyDescent="0.25">
      <c r="A8292" t="s">
        <v>7096</v>
      </c>
      <c r="B8292" t="s">
        <v>7097</v>
      </c>
      <c r="C8292">
        <v>748</v>
      </c>
      <c r="D8292" t="s">
        <v>3632</v>
      </c>
      <c r="E8292">
        <v>296</v>
      </c>
      <c r="F8292">
        <v>366</v>
      </c>
      <c r="G8292">
        <v>6199</v>
      </c>
      <c r="H8292" t="s">
        <v>3633</v>
      </c>
    </row>
    <row r="8293" spans="1:8" x14ac:dyDescent="0.25">
      <c r="A8293" t="s">
        <v>7096</v>
      </c>
      <c r="B8293" t="s">
        <v>7097</v>
      </c>
      <c r="C8293">
        <v>748</v>
      </c>
      <c r="D8293" t="s">
        <v>3632</v>
      </c>
      <c r="E8293">
        <v>373</v>
      </c>
      <c r="F8293">
        <v>486</v>
      </c>
      <c r="G8293">
        <v>6199</v>
      </c>
      <c r="H8293" t="s">
        <v>3633</v>
      </c>
    </row>
    <row r="8294" spans="1:8" hidden="1" x14ac:dyDescent="0.25">
      <c r="A8294" t="s">
        <v>7098</v>
      </c>
      <c r="B8294" t="s">
        <v>7099</v>
      </c>
      <c r="C8294">
        <v>897</v>
      </c>
      <c r="D8294" t="s">
        <v>4224</v>
      </c>
      <c r="E8294">
        <v>2</v>
      </c>
      <c r="F8294">
        <v>135</v>
      </c>
      <c r="G8294">
        <v>20</v>
      </c>
    </row>
    <row r="8295" spans="1:8" hidden="1" x14ac:dyDescent="0.25">
      <c r="A8295" t="s">
        <v>7098</v>
      </c>
      <c r="B8295" t="s">
        <v>7099</v>
      </c>
      <c r="C8295">
        <v>897</v>
      </c>
      <c r="D8295" t="s">
        <v>3630</v>
      </c>
      <c r="E8295">
        <v>680</v>
      </c>
      <c r="F8295">
        <v>842</v>
      </c>
      <c r="G8295">
        <v>5833</v>
      </c>
      <c r="H8295" t="s">
        <v>3631</v>
      </c>
    </row>
    <row r="8296" spans="1:8" x14ac:dyDescent="0.25">
      <c r="A8296" t="s">
        <v>7098</v>
      </c>
      <c r="B8296" t="s">
        <v>7099</v>
      </c>
      <c r="C8296">
        <v>897</v>
      </c>
      <c r="D8296" t="s">
        <v>3632</v>
      </c>
      <c r="E8296">
        <v>341</v>
      </c>
      <c r="F8296">
        <v>402</v>
      </c>
      <c r="G8296">
        <v>6199</v>
      </c>
      <c r="H8296" t="s">
        <v>3633</v>
      </c>
    </row>
    <row r="8297" spans="1:8" x14ac:dyDescent="0.25">
      <c r="A8297" t="s">
        <v>7098</v>
      </c>
      <c r="B8297" t="s">
        <v>7099</v>
      </c>
      <c r="C8297">
        <v>897</v>
      </c>
      <c r="D8297" t="s">
        <v>3632</v>
      </c>
      <c r="E8297">
        <v>497</v>
      </c>
      <c r="F8297">
        <v>572</v>
      </c>
      <c r="G8297">
        <v>6199</v>
      </c>
      <c r="H8297" t="s">
        <v>3633</v>
      </c>
    </row>
    <row r="8298" spans="1:8" hidden="1" x14ac:dyDescent="0.25">
      <c r="A8298" t="s">
        <v>996</v>
      </c>
      <c r="B8298" t="s">
        <v>2295</v>
      </c>
      <c r="C8298">
        <v>760</v>
      </c>
      <c r="D8298" t="s">
        <v>3630</v>
      </c>
      <c r="E8298">
        <v>536</v>
      </c>
      <c r="F8298">
        <v>696</v>
      </c>
      <c r="G8298">
        <v>5833</v>
      </c>
      <c r="H8298" t="s">
        <v>3631</v>
      </c>
    </row>
    <row r="8299" spans="1:8" x14ac:dyDescent="0.25">
      <c r="A8299" t="s">
        <v>996</v>
      </c>
      <c r="B8299" t="s">
        <v>2295</v>
      </c>
      <c r="C8299">
        <v>760</v>
      </c>
      <c r="D8299" t="s">
        <v>3632</v>
      </c>
      <c r="E8299">
        <v>363</v>
      </c>
      <c r="F8299">
        <v>470</v>
      </c>
      <c r="G8299">
        <v>6199</v>
      </c>
      <c r="H8299" t="s">
        <v>3633</v>
      </c>
    </row>
    <row r="8300" spans="1:8" hidden="1" x14ac:dyDescent="0.25">
      <c r="A8300" t="s">
        <v>997</v>
      </c>
      <c r="B8300" t="s">
        <v>2296</v>
      </c>
      <c r="C8300">
        <v>628</v>
      </c>
      <c r="D8300" t="s">
        <v>3630</v>
      </c>
      <c r="E8300">
        <v>461</v>
      </c>
      <c r="F8300">
        <v>628</v>
      </c>
      <c r="G8300">
        <v>5833</v>
      </c>
      <c r="H8300" t="s">
        <v>3631</v>
      </c>
    </row>
    <row r="8301" spans="1:8" x14ac:dyDescent="0.25">
      <c r="A8301" t="s">
        <v>997</v>
      </c>
      <c r="B8301" t="s">
        <v>2296</v>
      </c>
      <c r="C8301">
        <v>628</v>
      </c>
      <c r="D8301" t="s">
        <v>3632</v>
      </c>
      <c r="E8301">
        <v>324</v>
      </c>
      <c r="F8301">
        <v>385</v>
      </c>
      <c r="G8301">
        <v>6199</v>
      </c>
      <c r="H8301" t="s">
        <v>3633</v>
      </c>
    </row>
    <row r="8302" spans="1:8" hidden="1" x14ac:dyDescent="0.25">
      <c r="A8302" t="s">
        <v>7100</v>
      </c>
      <c r="B8302" t="s">
        <v>7101</v>
      </c>
      <c r="C8302">
        <v>772</v>
      </c>
      <c r="D8302" t="s">
        <v>4569</v>
      </c>
      <c r="E8302">
        <v>36</v>
      </c>
      <c r="F8302">
        <v>187</v>
      </c>
      <c r="G8302">
        <v>8</v>
      </c>
    </row>
    <row r="8303" spans="1:8" hidden="1" x14ac:dyDescent="0.25">
      <c r="A8303" t="s">
        <v>7100</v>
      </c>
      <c r="B8303" t="s">
        <v>7101</v>
      </c>
      <c r="C8303">
        <v>772</v>
      </c>
      <c r="D8303" t="s">
        <v>3639</v>
      </c>
      <c r="E8303">
        <v>315</v>
      </c>
      <c r="F8303">
        <v>363</v>
      </c>
      <c r="G8303">
        <v>4169</v>
      </c>
      <c r="H8303" t="s">
        <v>3640</v>
      </c>
    </row>
    <row r="8304" spans="1:8" hidden="1" x14ac:dyDescent="0.25">
      <c r="A8304" t="s">
        <v>7100</v>
      </c>
      <c r="B8304" t="s">
        <v>7101</v>
      </c>
      <c r="C8304">
        <v>772</v>
      </c>
      <c r="D8304" t="s">
        <v>3630</v>
      </c>
      <c r="E8304">
        <v>599</v>
      </c>
      <c r="F8304">
        <v>756</v>
      </c>
      <c r="G8304">
        <v>5833</v>
      </c>
      <c r="H8304" t="s">
        <v>3631</v>
      </c>
    </row>
    <row r="8305" spans="1:8" x14ac:dyDescent="0.25">
      <c r="A8305" t="s">
        <v>7100</v>
      </c>
      <c r="B8305" t="s">
        <v>7101</v>
      </c>
      <c r="C8305">
        <v>772</v>
      </c>
      <c r="D8305" t="s">
        <v>3632</v>
      </c>
      <c r="E8305">
        <v>388</v>
      </c>
      <c r="F8305">
        <v>483</v>
      </c>
      <c r="G8305">
        <v>6199</v>
      </c>
      <c r="H8305" t="s">
        <v>3633</v>
      </c>
    </row>
    <row r="8306" spans="1:8" hidden="1" x14ac:dyDescent="0.25">
      <c r="A8306" t="s">
        <v>7102</v>
      </c>
      <c r="B8306" t="s">
        <v>7103</v>
      </c>
      <c r="C8306">
        <v>754</v>
      </c>
      <c r="D8306" t="s">
        <v>3657</v>
      </c>
      <c r="E8306">
        <v>43</v>
      </c>
      <c r="F8306">
        <v>137</v>
      </c>
      <c r="G8306">
        <v>2653</v>
      </c>
      <c r="H8306" t="s">
        <v>3658</v>
      </c>
    </row>
    <row r="8307" spans="1:8" hidden="1" x14ac:dyDescent="0.25">
      <c r="A8307" t="s">
        <v>7102</v>
      </c>
      <c r="B8307" t="s">
        <v>7103</v>
      </c>
      <c r="C8307">
        <v>754</v>
      </c>
      <c r="D8307" t="s">
        <v>3923</v>
      </c>
      <c r="E8307">
        <v>138</v>
      </c>
      <c r="F8307">
        <v>239</v>
      </c>
      <c r="G8307">
        <v>2</v>
      </c>
    </row>
    <row r="8308" spans="1:8" hidden="1" x14ac:dyDescent="0.25">
      <c r="A8308" t="s">
        <v>7102</v>
      </c>
      <c r="B8308" t="s">
        <v>7103</v>
      </c>
      <c r="C8308">
        <v>754</v>
      </c>
      <c r="D8308" t="s">
        <v>3639</v>
      </c>
      <c r="E8308">
        <v>319</v>
      </c>
      <c r="F8308">
        <v>367</v>
      </c>
      <c r="G8308">
        <v>4169</v>
      </c>
      <c r="H8308" t="s">
        <v>3640</v>
      </c>
    </row>
    <row r="8309" spans="1:8" hidden="1" x14ac:dyDescent="0.25">
      <c r="A8309" t="s">
        <v>7102</v>
      </c>
      <c r="B8309" t="s">
        <v>7103</v>
      </c>
      <c r="C8309">
        <v>754</v>
      </c>
      <c r="D8309" t="s">
        <v>3630</v>
      </c>
      <c r="E8309">
        <v>587</v>
      </c>
      <c r="F8309">
        <v>748</v>
      </c>
      <c r="G8309">
        <v>5833</v>
      </c>
      <c r="H8309" t="s">
        <v>3631</v>
      </c>
    </row>
    <row r="8310" spans="1:8" x14ac:dyDescent="0.25">
      <c r="A8310" t="s">
        <v>7102</v>
      </c>
      <c r="B8310" t="s">
        <v>7103</v>
      </c>
      <c r="C8310">
        <v>754</v>
      </c>
      <c r="D8310" t="s">
        <v>3632</v>
      </c>
      <c r="E8310">
        <v>392</v>
      </c>
      <c r="F8310">
        <v>513</v>
      </c>
      <c r="G8310">
        <v>6199</v>
      </c>
      <c r="H8310" t="s">
        <v>3633</v>
      </c>
    </row>
    <row r="8311" spans="1:8" hidden="1" x14ac:dyDescent="0.25">
      <c r="A8311" t="s">
        <v>7104</v>
      </c>
      <c r="B8311" t="s">
        <v>7105</v>
      </c>
      <c r="C8311">
        <v>761</v>
      </c>
      <c r="D8311" t="s">
        <v>3630</v>
      </c>
      <c r="E8311">
        <v>557</v>
      </c>
      <c r="F8311">
        <v>727</v>
      </c>
      <c r="G8311">
        <v>5833</v>
      </c>
      <c r="H8311" t="s">
        <v>3631</v>
      </c>
    </row>
    <row r="8312" spans="1:8" x14ac:dyDescent="0.25">
      <c r="A8312" t="s">
        <v>7104</v>
      </c>
      <c r="B8312" t="s">
        <v>7105</v>
      </c>
      <c r="C8312">
        <v>761</v>
      </c>
      <c r="D8312" t="s">
        <v>3632</v>
      </c>
      <c r="E8312">
        <v>186</v>
      </c>
      <c r="F8312">
        <v>246</v>
      </c>
      <c r="G8312">
        <v>6199</v>
      </c>
      <c r="H8312" t="s">
        <v>3633</v>
      </c>
    </row>
    <row r="8313" spans="1:8" x14ac:dyDescent="0.25">
      <c r="A8313" t="s">
        <v>7104</v>
      </c>
      <c r="B8313" t="s">
        <v>7105</v>
      </c>
      <c r="C8313">
        <v>761</v>
      </c>
      <c r="D8313" t="s">
        <v>3632</v>
      </c>
      <c r="E8313">
        <v>329</v>
      </c>
      <c r="F8313">
        <v>480</v>
      </c>
      <c r="G8313">
        <v>6199</v>
      </c>
      <c r="H8313" t="s">
        <v>3633</v>
      </c>
    </row>
    <row r="8314" spans="1:8" hidden="1" x14ac:dyDescent="0.25">
      <c r="A8314" t="s">
        <v>7106</v>
      </c>
      <c r="B8314" t="s">
        <v>7107</v>
      </c>
      <c r="C8314">
        <v>621</v>
      </c>
      <c r="D8314" t="s">
        <v>3630</v>
      </c>
      <c r="E8314">
        <v>409</v>
      </c>
      <c r="F8314">
        <v>569</v>
      </c>
      <c r="G8314">
        <v>5833</v>
      </c>
      <c r="H8314" t="s">
        <v>3631</v>
      </c>
    </row>
    <row r="8315" spans="1:8" x14ac:dyDescent="0.25">
      <c r="A8315" t="s">
        <v>7106</v>
      </c>
      <c r="B8315" t="s">
        <v>7107</v>
      </c>
      <c r="C8315">
        <v>621</v>
      </c>
      <c r="D8315" t="s">
        <v>3632</v>
      </c>
      <c r="E8315">
        <v>124</v>
      </c>
      <c r="F8315">
        <v>185</v>
      </c>
      <c r="G8315">
        <v>6199</v>
      </c>
      <c r="H8315" t="s">
        <v>3633</v>
      </c>
    </row>
    <row r="8316" spans="1:8" x14ac:dyDescent="0.25">
      <c r="A8316" t="s">
        <v>7106</v>
      </c>
      <c r="B8316" t="s">
        <v>7107</v>
      </c>
      <c r="C8316">
        <v>621</v>
      </c>
      <c r="D8316" t="s">
        <v>3632</v>
      </c>
      <c r="E8316">
        <v>187</v>
      </c>
      <c r="F8316">
        <v>257</v>
      </c>
      <c r="G8316">
        <v>6199</v>
      </c>
      <c r="H8316" t="s">
        <v>3633</v>
      </c>
    </row>
    <row r="8317" spans="1:8" x14ac:dyDescent="0.25">
      <c r="A8317" t="s">
        <v>7106</v>
      </c>
      <c r="B8317" t="s">
        <v>7107</v>
      </c>
      <c r="C8317">
        <v>621</v>
      </c>
      <c r="D8317" t="s">
        <v>3632</v>
      </c>
      <c r="E8317">
        <v>261</v>
      </c>
      <c r="F8317">
        <v>338</v>
      </c>
      <c r="G8317">
        <v>6199</v>
      </c>
      <c r="H8317" t="s">
        <v>3633</v>
      </c>
    </row>
    <row r="8318" spans="1:8" hidden="1" x14ac:dyDescent="0.25">
      <c r="A8318" t="s">
        <v>7108</v>
      </c>
      <c r="B8318" t="s">
        <v>7109</v>
      </c>
      <c r="C8318">
        <v>764</v>
      </c>
      <c r="D8318" t="s">
        <v>3630</v>
      </c>
      <c r="E8318">
        <v>510</v>
      </c>
      <c r="F8318">
        <v>676</v>
      </c>
      <c r="G8318">
        <v>5833</v>
      </c>
      <c r="H8318" t="s">
        <v>3631</v>
      </c>
    </row>
    <row r="8319" spans="1:8" x14ac:dyDescent="0.25">
      <c r="A8319" t="s">
        <v>7108</v>
      </c>
      <c r="B8319" t="s">
        <v>7109</v>
      </c>
      <c r="C8319">
        <v>764</v>
      </c>
      <c r="D8319" t="s">
        <v>3632</v>
      </c>
      <c r="E8319">
        <v>150</v>
      </c>
      <c r="F8319">
        <v>210</v>
      </c>
      <c r="G8319">
        <v>6199</v>
      </c>
      <c r="H8319" t="s">
        <v>3633</v>
      </c>
    </row>
    <row r="8320" spans="1:8" x14ac:dyDescent="0.25">
      <c r="A8320" t="s">
        <v>7108</v>
      </c>
      <c r="B8320" t="s">
        <v>7109</v>
      </c>
      <c r="C8320">
        <v>764</v>
      </c>
      <c r="D8320" t="s">
        <v>3632</v>
      </c>
      <c r="E8320">
        <v>213</v>
      </c>
      <c r="F8320">
        <v>286</v>
      </c>
      <c r="G8320">
        <v>6199</v>
      </c>
      <c r="H8320" t="s">
        <v>3633</v>
      </c>
    </row>
    <row r="8321" spans="1:8" x14ac:dyDescent="0.25">
      <c r="A8321" t="s">
        <v>7108</v>
      </c>
      <c r="B8321" t="s">
        <v>7109</v>
      </c>
      <c r="C8321">
        <v>764</v>
      </c>
      <c r="D8321" t="s">
        <v>3632</v>
      </c>
      <c r="E8321">
        <v>290</v>
      </c>
      <c r="F8321">
        <v>413</v>
      </c>
      <c r="G8321">
        <v>6199</v>
      </c>
      <c r="H8321" t="s">
        <v>3633</v>
      </c>
    </row>
    <row r="8322" spans="1:8" hidden="1" x14ac:dyDescent="0.25">
      <c r="A8322" t="s">
        <v>7110</v>
      </c>
      <c r="B8322" t="s">
        <v>7111</v>
      </c>
      <c r="C8322">
        <v>682</v>
      </c>
      <c r="D8322" t="s">
        <v>3869</v>
      </c>
      <c r="E8322">
        <v>420</v>
      </c>
      <c r="F8322">
        <v>453</v>
      </c>
      <c r="G8322">
        <v>41</v>
      </c>
    </row>
    <row r="8323" spans="1:8" hidden="1" x14ac:dyDescent="0.25">
      <c r="A8323" t="s">
        <v>7110</v>
      </c>
      <c r="B8323" t="s">
        <v>7111</v>
      </c>
      <c r="C8323">
        <v>682</v>
      </c>
      <c r="D8323" t="s">
        <v>3630</v>
      </c>
      <c r="E8323">
        <v>509</v>
      </c>
      <c r="F8323">
        <v>667</v>
      </c>
      <c r="G8323">
        <v>5833</v>
      </c>
      <c r="H8323" t="s">
        <v>3631</v>
      </c>
    </row>
    <row r="8324" spans="1:8" x14ac:dyDescent="0.25">
      <c r="A8324" t="s">
        <v>7110</v>
      </c>
      <c r="B8324" t="s">
        <v>7111</v>
      </c>
      <c r="C8324">
        <v>682</v>
      </c>
      <c r="D8324" t="s">
        <v>3632</v>
      </c>
      <c r="E8324">
        <v>189</v>
      </c>
      <c r="F8324">
        <v>251</v>
      </c>
      <c r="G8324">
        <v>6199</v>
      </c>
      <c r="H8324" t="s">
        <v>3633</v>
      </c>
    </row>
    <row r="8325" spans="1:8" x14ac:dyDescent="0.25">
      <c r="A8325" t="s">
        <v>7110</v>
      </c>
      <c r="B8325" t="s">
        <v>7111</v>
      </c>
      <c r="C8325">
        <v>682</v>
      </c>
      <c r="D8325" t="s">
        <v>3632</v>
      </c>
      <c r="E8325">
        <v>258</v>
      </c>
      <c r="F8325">
        <v>419</v>
      </c>
      <c r="G8325">
        <v>6199</v>
      </c>
      <c r="H8325" t="s">
        <v>3633</v>
      </c>
    </row>
    <row r="8326" spans="1:8" hidden="1" x14ac:dyDescent="0.25">
      <c r="A8326" t="s">
        <v>7112</v>
      </c>
      <c r="B8326" t="s">
        <v>7113</v>
      </c>
      <c r="C8326">
        <v>737</v>
      </c>
      <c r="D8326" t="s">
        <v>3657</v>
      </c>
      <c r="E8326">
        <v>59</v>
      </c>
      <c r="F8326">
        <v>159</v>
      </c>
      <c r="G8326">
        <v>2653</v>
      </c>
      <c r="H8326" t="s">
        <v>3658</v>
      </c>
    </row>
    <row r="8327" spans="1:8" hidden="1" x14ac:dyDescent="0.25">
      <c r="A8327" t="s">
        <v>7112</v>
      </c>
      <c r="B8327" t="s">
        <v>7113</v>
      </c>
      <c r="C8327">
        <v>737</v>
      </c>
      <c r="D8327" t="s">
        <v>3639</v>
      </c>
      <c r="E8327">
        <v>342</v>
      </c>
      <c r="F8327">
        <v>390</v>
      </c>
      <c r="G8327">
        <v>4169</v>
      </c>
      <c r="H8327" t="s">
        <v>3640</v>
      </c>
    </row>
    <row r="8328" spans="1:8" hidden="1" x14ac:dyDescent="0.25">
      <c r="A8328" t="s">
        <v>7112</v>
      </c>
      <c r="B8328" t="s">
        <v>7113</v>
      </c>
      <c r="C8328">
        <v>737</v>
      </c>
      <c r="D8328" t="s">
        <v>3630</v>
      </c>
      <c r="E8328">
        <v>576</v>
      </c>
      <c r="F8328">
        <v>731</v>
      </c>
      <c r="G8328">
        <v>5833</v>
      </c>
      <c r="H8328" t="s">
        <v>3631</v>
      </c>
    </row>
    <row r="8329" spans="1:8" x14ac:dyDescent="0.25">
      <c r="A8329" t="s">
        <v>7112</v>
      </c>
      <c r="B8329" t="s">
        <v>7113</v>
      </c>
      <c r="C8329">
        <v>737</v>
      </c>
      <c r="D8329" t="s">
        <v>3632</v>
      </c>
      <c r="E8329">
        <v>323</v>
      </c>
      <c r="F8329">
        <v>489</v>
      </c>
      <c r="G8329">
        <v>6199</v>
      </c>
      <c r="H8329" t="s">
        <v>3633</v>
      </c>
    </row>
    <row r="8330" spans="1:8" hidden="1" x14ac:dyDescent="0.25">
      <c r="A8330" t="s">
        <v>7114</v>
      </c>
      <c r="B8330" t="s">
        <v>7115</v>
      </c>
      <c r="C8330">
        <v>704</v>
      </c>
      <c r="D8330" t="s">
        <v>3630</v>
      </c>
      <c r="E8330">
        <v>453</v>
      </c>
      <c r="F8330">
        <v>614</v>
      </c>
      <c r="G8330">
        <v>5833</v>
      </c>
      <c r="H8330" t="s">
        <v>3631</v>
      </c>
    </row>
    <row r="8331" spans="1:8" x14ac:dyDescent="0.25">
      <c r="A8331" t="s">
        <v>7114</v>
      </c>
      <c r="B8331" t="s">
        <v>7115</v>
      </c>
      <c r="C8331">
        <v>704</v>
      </c>
      <c r="D8331" t="s">
        <v>3632</v>
      </c>
      <c r="E8331">
        <v>130</v>
      </c>
      <c r="F8331">
        <v>193</v>
      </c>
      <c r="G8331">
        <v>6199</v>
      </c>
      <c r="H8331" t="s">
        <v>3633</v>
      </c>
    </row>
    <row r="8332" spans="1:8" x14ac:dyDescent="0.25">
      <c r="A8332" t="s">
        <v>7114</v>
      </c>
      <c r="B8332" t="s">
        <v>7115</v>
      </c>
      <c r="C8332">
        <v>704</v>
      </c>
      <c r="D8332" t="s">
        <v>3632</v>
      </c>
      <c r="E8332">
        <v>195</v>
      </c>
      <c r="F8332">
        <v>266</v>
      </c>
      <c r="G8332">
        <v>6199</v>
      </c>
      <c r="H8332" t="s">
        <v>3633</v>
      </c>
    </row>
    <row r="8333" spans="1:8" x14ac:dyDescent="0.25">
      <c r="A8333" t="s">
        <v>7114</v>
      </c>
      <c r="B8333" t="s">
        <v>7115</v>
      </c>
      <c r="C8333">
        <v>704</v>
      </c>
      <c r="D8333" t="s">
        <v>3632</v>
      </c>
      <c r="E8333">
        <v>270</v>
      </c>
      <c r="F8333">
        <v>349</v>
      </c>
      <c r="G8333">
        <v>6199</v>
      </c>
      <c r="H8333" t="s">
        <v>3633</v>
      </c>
    </row>
    <row r="8334" spans="1:8" hidden="1" x14ac:dyDescent="0.25">
      <c r="A8334" t="s">
        <v>7116</v>
      </c>
      <c r="B8334" t="s">
        <v>7117</v>
      </c>
      <c r="C8334">
        <v>683</v>
      </c>
      <c r="D8334" t="s">
        <v>3649</v>
      </c>
      <c r="E8334">
        <v>31</v>
      </c>
      <c r="F8334">
        <v>200</v>
      </c>
      <c r="G8334">
        <v>265</v>
      </c>
    </row>
    <row r="8335" spans="1:8" hidden="1" x14ac:dyDescent="0.25">
      <c r="A8335" t="s">
        <v>7116</v>
      </c>
      <c r="B8335" t="s">
        <v>7117</v>
      </c>
      <c r="C8335">
        <v>683</v>
      </c>
      <c r="D8335" t="s">
        <v>3650</v>
      </c>
      <c r="E8335">
        <v>202</v>
      </c>
      <c r="F8335">
        <v>279</v>
      </c>
      <c r="G8335">
        <v>51</v>
      </c>
    </row>
    <row r="8336" spans="1:8" hidden="1" x14ac:dyDescent="0.25">
      <c r="A8336" t="s">
        <v>7116</v>
      </c>
      <c r="B8336" t="s">
        <v>7117</v>
      </c>
      <c r="C8336">
        <v>683</v>
      </c>
      <c r="D8336" t="s">
        <v>3639</v>
      </c>
      <c r="E8336">
        <v>295</v>
      </c>
      <c r="F8336">
        <v>343</v>
      </c>
      <c r="G8336">
        <v>4169</v>
      </c>
      <c r="H8336" t="s">
        <v>3640</v>
      </c>
    </row>
    <row r="8337" spans="1:8" hidden="1" x14ac:dyDescent="0.25">
      <c r="A8337" t="s">
        <v>7116</v>
      </c>
      <c r="B8337" t="s">
        <v>7117</v>
      </c>
      <c r="C8337">
        <v>683</v>
      </c>
      <c r="D8337" t="s">
        <v>3630</v>
      </c>
      <c r="E8337">
        <v>521</v>
      </c>
      <c r="F8337">
        <v>680</v>
      </c>
      <c r="G8337">
        <v>5833</v>
      </c>
      <c r="H8337" t="s">
        <v>3631</v>
      </c>
    </row>
    <row r="8338" spans="1:8" x14ac:dyDescent="0.25">
      <c r="A8338" t="s">
        <v>7116</v>
      </c>
      <c r="B8338" t="s">
        <v>7117</v>
      </c>
      <c r="C8338">
        <v>683</v>
      </c>
      <c r="D8338" t="s">
        <v>3632</v>
      </c>
      <c r="E8338">
        <v>368</v>
      </c>
      <c r="F8338">
        <v>433</v>
      </c>
      <c r="G8338">
        <v>6199</v>
      </c>
      <c r="H8338" t="s">
        <v>3633</v>
      </c>
    </row>
    <row r="8339" spans="1:8" hidden="1" x14ac:dyDescent="0.25">
      <c r="A8339" t="s">
        <v>998</v>
      </c>
      <c r="B8339" t="s">
        <v>2297</v>
      </c>
      <c r="C8339">
        <v>487</v>
      </c>
      <c r="D8339" t="s">
        <v>3630</v>
      </c>
      <c r="E8339">
        <v>329</v>
      </c>
      <c r="F8339">
        <v>487</v>
      </c>
      <c r="G8339">
        <v>5833</v>
      </c>
      <c r="H8339" t="s">
        <v>3631</v>
      </c>
    </row>
    <row r="8340" spans="1:8" x14ac:dyDescent="0.25">
      <c r="A8340" t="s">
        <v>998</v>
      </c>
      <c r="B8340" t="s">
        <v>2297</v>
      </c>
      <c r="C8340">
        <v>487</v>
      </c>
      <c r="D8340" t="s">
        <v>3632</v>
      </c>
      <c r="E8340">
        <v>170</v>
      </c>
      <c r="F8340">
        <v>278</v>
      </c>
      <c r="G8340">
        <v>6199</v>
      </c>
      <c r="H8340" t="s">
        <v>3633</v>
      </c>
    </row>
    <row r="8341" spans="1:8" hidden="1" x14ac:dyDescent="0.25">
      <c r="A8341" t="s">
        <v>999</v>
      </c>
      <c r="B8341" t="s">
        <v>2298</v>
      </c>
      <c r="C8341">
        <v>491</v>
      </c>
      <c r="D8341" t="s">
        <v>3798</v>
      </c>
      <c r="E8341">
        <v>269</v>
      </c>
      <c r="F8341">
        <v>291</v>
      </c>
      <c r="G8341">
        <v>132</v>
      </c>
    </row>
    <row r="8342" spans="1:8" hidden="1" x14ac:dyDescent="0.25">
      <c r="A8342" t="s">
        <v>999</v>
      </c>
      <c r="B8342" t="s">
        <v>2298</v>
      </c>
      <c r="C8342">
        <v>491</v>
      </c>
      <c r="D8342" t="s">
        <v>3630</v>
      </c>
      <c r="E8342">
        <v>328</v>
      </c>
      <c r="F8342">
        <v>488</v>
      </c>
      <c r="G8342">
        <v>5833</v>
      </c>
      <c r="H8342" t="s">
        <v>3631</v>
      </c>
    </row>
    <row r="8343" spans="1:8" x14ac:dyDescent="0.25">
      <c r="A8343" t="s">
        <v>999</v>
      </c>
      <c r="B8343" t="s">
        <v>2298</v>
      </c>
      <c r="C8343">
        <v>491</v>
      </c>
      <c r="D8343" t="s">
        <v>3632</v>
      </c>
      <c r="E8343">
        <v>178</v>
      </c>
      <c r="F8343">
        <v>268</v>
      </c>
      <c r="G8343">
        <v>6199</v>
      </c>
      <c r="H8343" t="s">
        <v>3633</v>
      </c>
    </row>
    <row r="8344" spans="1:8" hidden="1" x14ac:dyDescent="0.25">
      <c r="A8344" t="s">
        <v>1000</v>
      </c>
      <c r="B8344" t="s">
        <v>2299</v>
      </c>
      <c r="C8344">
        <v>414</v>
      </c>
      <c r="D8344" t="s">
        <v>7118</v>
      </c>
      <c r="E8344">
        <v>28</v>
      </c>
      <c r="F8344">
        <v>72</v>
      </c>
      <c r="G8344">
        <v>4</v>
      </c>
    </row>
    <row r="8345" spans="1:8" hidden="1" x14ac:dyDescent="0.25">
      <c r="A8345" t="s">
        <v>1000</v>
      </c>
      <c r="B8345" t="s">
        <v>2299</v>
      </c>
      <c r="C8345">
        <v>414</v>
      </c>
      <c r="D8345" t="s">
        <v>3630</v>
      </c>
      <c r="E8345">
        <v>253</v>
      </c>
      <c r="F8345">
        <v>413</v>
      </c>
      <c r="G8345">
        <v>5833</v>
      </c>
      <c r="H8345" t="s">
        <v>3631</v>
      </c>
    </row>
    <row r="8346" spans="1:8" x14ac:dyDescent="0.25">
      <c r="A8346" t="s">
        <v>1000</v>
      </c>
      <c r="B8346" t="s">
        <v>2299</v>
      </c>
      <c r="C8346">
        <v>414</v>
      </c>
      <c r="D8346" t="s">
        <v>3632</v>
      </c>
      <c r="E8346">
        <v>118</v>
      </c>
      <c r="F8346">
        <v>183</v>
      </c>
      <c r="G8346">
        <v>6199</v>
      </c>
      <c r="H8346" t="s">
        <v>3633</v>
      </c>
    </row>
    <row r="8347" spans="1:8" hidden="1" x14ac:dyDescent="0.25">
      <c r="A8347" t="s">
        <v>1001</v>
      </c>
      <c r="B8347" t="s">
        <v>2300</v>
      </c>
      <c r="C8347">
        <v>414</v>
      </c>
      <c r="D8347" t="s">
        <v>7118</v>
      </c>
      <c r="E8347">
        <v>28</v>
      </c>
      <c r="F8347">
        <v>72</v>
      </c>
      <c r="G8347">
        <v>4</v>
      </c>
    </row>
    <row r="8348" spans="1:8" hidden="1" x14ac:dyDescent="0.25">
      <c r="A8348" t="s">
        <v>1001</v>
      </c>
      <c r="B8348" t="s">
        <v>2300</v>
      </c>
      <c r="C8348">
        <v>414</v>
      </c>
      <c r="D8348" t="s">
        <v>3630</v>
      </c>
      <c r="E8348">
        <v>253</v>
      </c>
      <c r="F8348">
        <v>413</v>
      </c>
      <c r="G8348">
        <v>5833</v>
      </c>
      <c r="H8348" t="s">
        <v>3631</v>
      </c>
    </row>
    <row r="8349" spans="1:8" x14ac:dyDescent="0.25">
      <c r="A8349" t="s">
        <v>1001</v>
      </c>
      <c r="B8349" t="s">
        <v>2300</v>
      </c>
      <c r="C8349">
        <v>414</v>
      </c>
      <c r="D8349" t="s">
        <v>3632</v>
      </c>
      <c r="E8349">
        <v>118</v>
      </c>
      <c r="F8349">
        <v>183</v>
      </c>
      <c r="G8349">
        <v>6199</v>
      </c>
      <c r="H8349" t="s">
        <v>3633</v>
      </c>
    </row>
    <row r="8350" spans="1:8" hidden="1" x14ac:dyDescent="0.25">
      <c r="A8350" t="s">
        <v>1002</v>
      </c>
      <c r="B8350" t="s">
        <v>2301</v>
      </c>
      <c r="C8350">
        <v>414</v>
      </c>
      <c r="D8350" t="s">
        <v>7118</v>
      </c>
      <c r="E8350">
        <v>28</v>
      </c>
      <c r="F8350">
        <v>72</v>
      </c>
      <c r="G8350">
        <v>4</v>
      </c>
    </row>
    <row r="8351" spans="1:8" hidden="1" x14ac:dyDescent="0.25">
      <c r="A8351" t="s">
        <v>1002</v>
      </c>
      <c r="B8351" t="s">
        <v>2301</v>
      </c>
      <c r="C8351">
        <v>414</v>
      </c>
      <c r="D8351" t="s">
        <v>3630</v>
      </c>
      <c r="E8351">
        <v>253</v>
      </c>
      <c r="F8351">
        <v>413</v>
      </c>
      <c r="G8351">
        <v>5833</v>
      </c>
      <c r="H8351" t="s">
        <v>3631</v>
      </c>
    </row>
    <row r="8352" spans="1:8" x14ac:dyDescent="0.25">
      <c r="A8352" t="s">
        <v>1002</v>
      </c>
      <c r="B8352" t="s">
        <v>2301</v>
      </c>
      <c r="C8352">
        <v>414</v>
      </c>
      <c r="D8352" t="s">
        <v>3632</v>
      </c>
      <c r="E8352">
        <v>118</v>
      </c>
      <c r="F8352">
        <v>183</v>
      </c>
      <c r="G8352">
        <v>6199</v>
      </c>
      <c r="H8352" t="s">
        <v>3633</v>
      </c>
    </row>
    <row r="8353" spans="1:8" hidden="1" x14ac:dyDescent="0.25">
      <c r="A8353" t="s">
        <v>7119</v>
      </c>
      <c r="B8353" t="s">
        <v>7120</v>
      </c>
      <c r="C8353">
        <v>763</v>
      </c>
      <c r="D8353" t="s">
        <v>3630</v>
      </c>
      <c r="E8353">
        <v>559</v>
      </c>
      <c r="F8353">
        <v>734</v>
      </c>
      <c r="G8353">
        <v>5833</v>
      </c>
      <c r="H8353" t="s">
        <v>3631</v>
      </c>
    </row>
    <row r="8354" spans="1:8" x14ac:dyDescent="0.25">
      <c r="A8354" t="s">
        <v>7119</v>
      </c>
      <c r="B8354" t="s">
        <v>7120</v>
      </c>
      <c r="C8354">
        <v>763</v>
      </c>
      <c r="D8354" t="s">
        <v>3632</v>
      </c>
      <c r="E8354">
        <v>188</v>
      </c>
      <c r="F8354">
        <v>248</v>
      </c>
      <c r="G8354">
        <v>6199</v>
      </c>
      <c r="H8354" t="s">
        <v>3633</v>
      </c>
    </row>
    <row r="8355" spans="1:8" x14ac:dyDescent="0.25">
      <c r="A8355" t="s">
        <v>7119</v>
      </c>
      <c r="B8355" t="s">
        <v>7120</v>
      </c>
      <c r="C8355">
        <v>763</v>
      </c>
      <c r="D8355" t="s">
        <v>3632</v>
      </c>
      <c r="E8355">
        <v>253</v>
      </c>
      <c r="F8355">
        <v>322</v>
      </c>
      <c r="G8355">
        <v>6199</v>
      </c>
      <c r="H8355" t="s">
        <v>3633</v>
      </c>
    </row>
    <row r="8356" spans="1:8" x14ac:dyDescent="0.25">
      <c r="A8356" t="s">
        <v>7119</v>
      </c>
      <c r="B8356" t="s">
        <v>7120</v>
      </c>
      <c r="C8356">
        <v>763</v>
      </c>
      <c r="D8356" t="s">
        <v>3632</v>
      </c>
      <c r="E8356">
        <v>326</v>
      </c>
      <c r="F8356">
        <v>480</v>
      </c>
      <c r="G8356">
        <v>6199</v>
      </c>
      <c r="H8356" t="s">
        <v>3633</v>
      </c>
    </row>
    <row r="8357" spans="1:8" hidden="1" x14ac:dyDescent="0.25">
      <c r="A8357" t="s">
        <v>7121</v>
      </c>
      <c r="B8357" t="s">
        <v>7122</v>
      </c>
      <c r="C8357">
        <v>647</v>
      </c>
      <c r="D8357" t="s">
        <v>3639</v>
      </c>
      <c r="E8357">
        <v>211</v>
      </c>
      <c r="F8357">
        <v>259</v>
      </c>
      <c r="G8357">
        <v>4169</v>
      </c>
      <c r="H8357" t="s">
        <v>3640</v>
      </c>
    </row>
    <row r="8358" spans="1:8" hidden="1" x14ac:dyDescent="0.25">
      <c r="A8358" t="s">
        <v>7121</v>
      </c>
      <c r="B8358" t="s">
        <v>7122</v>
      </c>
      <c r="C8358">
        <v>647</v>
      </c>
      <c r="D8358" t="s">
        <v>3630</v>
      </c>
      <c r="E8358">
        <v>475</v>
      </c>
      <c r="F8358">
        <v>641</v>
      </c>
      <c r="G8358">
        <v>5833</v>
      </c>
      <c r="H8358" t="s">
        <v>3631</v>
      </c>
    </row>
    <row r="8359" spans="1:8" x14ac:dyDescent="0.25">
      <c r="A8359" t="s">
        <v>7121</v>
      </c>
      <c r="B8359" t="s">
        <v>7122</v>
      </c>
      <c r="C8359">
        <v>647</v>
      </c>
      <c r="D8359" t="s">
        <v>3632</v>
      </c>
      <c r="E8359">
        <v>284</v>
      </c>
      <c r="F8359">
        <v>369</v>
      </c>
      <c r="G8359">
        <v>6199</v>
      </c>
      <c r="H8359" t="s">
        <v>3633</v>
      </c>
    </row>
    <row r="8360" spans="1:8" hidden="1" x14ac:dyDescent="0.25">
      <c r="A8360" t="s">
        <v>7123</v>
      </c>
      <c r="B8360" t="s">
        <v>7124</v>
      </c>
      <c r="C8360">
        <v>690</v>
      </c>
      <c r="D8360" t="s">
        <v>3630</v>
      </c>
      <c r="E8360">
        <v>459</v>
      </c>
      <c r="F8360">
        <v>623</v>
      </c>
      <c r="G8360">
        <v>5833</v>
      </c>
      <c r="H8360" t="s">
        <v>3631</v>
      </c>
    </row>
    <row r="8361" spans="1:8" x14ac:dyDescent="0.25">
      <c r="A8361" t="s">
        <v>7123</v>
      </c>
      <c r="B8361" t="s">
        <v>7124</v>
      </c>
      <c r="C8361">
        <v>690</v>
      </c>
      <c r="D8361" t="s">
        <v>3632</v>
      </c>
      <c r="E8361">
        <v>126</v>
      </c>
      <c r="F8361">
        <v>187</v>
      </c>
      <c r="G8361">
        <v>6199</v>
      </c>
      <c r="H8361" t="s">
        <v>3633</v>
      </c>
    </row>
    <row r="8362" spans="1:8" x14ac:dyDescent="0.25">
      <c r="A8362" t="s">
        <v>7123</v>
      </c>
      <c r="B8362" t="s">
        <v>7124</v>
      </c>
      <c r="C8362">
        <v>690</v>
      </c>
      <c r="D8362" t="s">
        <v>3632</v>
      </c>
      <c r="E8362">
        <v>188</v>
      </c>
      <c r="F8362">
        <v>255</v>
      </c>
      <c r="G8362">
        <v>6199</v>
      </c>
      <c r="H8362" t="s">
        <v>3633</v>
      </c>
    </row>
    <row r="8363" spans="1:8" x14ac:dyDescent="0.25">
      <c r="A8363" t="s">
        <v>7123</v>
      </c>
      <c r="B8363" t="s">
        <v>7124</v>
      </c>
      <c r="C8363">
        <v>690</v>
      </c>
      <c r="D8363" t="s">
        <v>3632</v>
      </c>
      <c r="E8363">
        <v>259</v>
      </c>
      <c r="F8363">
        <v>357</v>
      </c>
      <c r="G8363">
        <v>6199</v>
      </c>
      <c r="H8363" t="s">
        <v>3633</v>
      </c>
    </row>
    <row r="8364" spans="1:8" hidden="1" x14ac:dyDescent="0.25">
      <c r="A8364" t="s">
        <v>1003</v>
      </c>
      <c r="B8364" t="s">
        <v>2302</v>
      </c>
      <c r="C8364">
        <v>590</v>
      </c>
      <c r="D8364" t="s">
        <v>3869</v>
      </c>
      <c r="E8364">
        <v>352</v>
      </c>
      <c r="F8364">
        <v>402</v>
      </c>
      <c r="G8364">
        <v>41</v>
      </c>
    </row>
    <row r="8365" spans="1:8" hidden="1" x14ac:dyDescent="0.25">
      <c r="A8365" t="s">
        <v>1003</v>
      </c>
      <c r="B8365" t="s">
        <v>2302</v>
      </c>
      <c r="C8365">
        <v>590</v>
      </c>
      <c r="D8365" t="s">
        <v>4168</v>
      </c>
      <c r="E8365">
        <v>2</v>
      </c>
      <c r="F8365">
        <v>102</v>
      </c>
      <c r="G8365">
        <v>27</v>
      </c>
    </row>
    <row r="8366" spans="1:8" hidden="1" x14ac:dyDescent="0.25">
      <c r="A8366" t="s">
        <v>1003</v>
      </c>
      <c r="B8366" t="s">
        <v>2302</v>
      </c>
      <c r="C8366">
        <v>590</v>
      </c>
      <c r="D8366" t="s">
        <v>3630</v>
      </c>
      <c r="E8366">
        <v>431</v>
      </c>
      <c r="F8366">
        <v>589</v>
      </c>
      <c r="G8366">
        <v>5833</v>
      </c>
      <c r="H8366" t="s">
        <v>3631</v>
      </c>
    </row>
    <row r="8367" spans="1:8" x14ac:dyDescent="0.25">
      <c r="A8367" t="s">
        <v>1003</v>
      </c>
      <c r="B8367" t="s">
        <v>2302</v>
      </c>
      <c r="C8367">
        <v>590</v>
      </c>
      <c r="D8367" t="s">
        <v>3632</v>
      </c>
      <c r="E8367">
        <v>172</v>
      </c>
      <c r="F8367">
        <v>351</v>
      </c>
      <c r="G8367">
        <v>6199</v>
      </c>
      <c r="H8367" t="s">
        <v>3633</v>
      </c>
    </row>
    <row r="8368" spans="1:8" hidden="1" x14ac:dyDescent="0.25">
      <c r="A8368" t="s">
        <v>7125</v>
      </c>
      <c r="B8368" t="s">
        <v>7126</v>
      </c>
      <c r="C8368">
        <v>654</v>
      </c>
      <c r="D8368" t="s">
        <v>3630</v>
      </c>
      <c r="E8368">
        <v>437</v>
      </c>
      <c r="F8368">
        <v>599</v>
      </c>
      <c r="G8368">
        <v>5833</v>
      </c>
      <c r="H8368" t="s">
        <v>3631</v>
      </c>
    </row>
    <row r="8369" spans="1:8" x14ac:dyDescent="0.25">
      <c r="A8369" t="s">
        <v>7125</v>
      </c>
      <c r="B8369" t="s">
        <v>7126</v>
      </c>
      <c r="C8369">
        <v>654</v>
      </c>
      <c r="D8369" t="s">
        <v>3632</v>
      </c>
      <c r="E8369">
        <v>131</v>
      </c>
      <c r="F8369">
        <v>193</v>
      </c>
      <c r="G8369">
        <v>6199</v>
      </c>
      <c r="H8369" t="s">
        <v>3633</v>
      </c>
    </row>
    <row r="8370" spans="1:8" x14ac:dyDescent="0.25">
      <c r="A8370" t="s">
        <v>7125</v>
      </c>
      <c r="B8370" t="s">
        <v>7126</v>
      </c>
      <c r="C8370">
        <v>654</v>
      </c>
      <c r="D8370" t="s">
        <v>3632</v>
      </c>
      <c r="E8370">
        <v>196</v>
      </c>
      <c r="F8370">
        <v>268</v>
      </c>
      <c r="G8370">
        <v>6199</v>
      </c>
      <c r="H8370" t="s">
        <v>3633</v>
      </c>
    </row>
    <row r="8371" spans="1:8" x14ac:dyDescent="0.25">
      <c r="A8371" t="s">
        <v>7125</v>
      </c>
      <c r="B8371" t="s">
        <v>7126</v>
      </c>
      <c r="C8371">
        <v>654</v>
      </c>
      <c r="D8371" t="s">
        <v>3632</v>
      </c>
      <c r="E8371">
        <v>272</v>
      </c>
      <c r="F8371">
        <v>351</v>
      </c>
      <c r="G8371">
        <v>6199</v>
      </c>
      <c r="H8371" t="s">
        <v>3633</v>
      </c>
    </row>
    <row r="8372" spans="1:8" hidden="1" x14ac:dyDescent="0.25">
      <c r="A8372" t="s">
        <v>7127</v>
      </c>
      <c r="B8372" t="s">
        <v>7128</v>
      </c>
      <c r="C8372">
        <v>386</v>
      </c>
      <c r="D8372" t="s">
        <v>3639</v>
      </c>
      <c r="E8372">
        <v>20</v>
      </c>
      <c r="F8372">
        <v>65</v>
      </c>
      <c r="G8372">
        <v>4169</v>
      </c>
      <c r="H8372" t="s">
        <v>3640</v>
      </c>
    </row>
    <row r="8373" spans="1:8" hidden="1" x14ac:dyDescent="0.25">
      <c r="A8373" t="s">
        <v>7127</v>
      </c>
      <c r="B8373" t="s">
        <v>7128</v>
      </c>
      <c r="C8373">
        <v>386</v>
      </c>
      <c r="D8373" t="s">
        <v>3630</v>
      </c>
      <c r="E8373">
        <v>224</v>
      </c>
      <c r="F8373">
        <v>384</v>
      </c>
      <c r="G8373">
        <v>5833</v>
      </c>
      <c r="H8373" t="s">
        <v>3631</v>
      </c>
    </row>
    <row r="8374" spans="1:8" x14ac:dyDescent="0.25">
      <c r="A8374" t="s">
        <v>7127</v>
      </c>
      <c r="B8374" t="s">
        <v>7128</v>
      </c>
      <c r="C8374">
        <v>386</v>
      </c>
      <c r="D8374" t="s">
        <v>3632</v>
      </c>
      <c r="E8374">
        <v>93</v>
      </c>
      <c r="F8374">
        <v>154</v>
      </c>
      <c r="G8374">
        <v>6199</v>
      </c>
      <c r="H8374" t="s">
        <v>3633</v>
      </c>
    </row>
    <row r="8375" spans="1:8" hidden="1" x14ac:dyDescent="0.25">
      <c r="A8375" t="s">
        <v>7129</v>
      </c>
      <c r="B8375" t="s">
        <v>7130</v>
      </c>
      <c r="C8375">
        <v>686</v>
      </c>
      <c r="D8375" t="s">
        <v>3680</v>
      </c>
      <c r="E8375">
        <v>1</v>
      </c>
      <c r="F8375">
        <v>114</v>
      </c>
      <c r="G8375">
        <v>197</v>
      </c>
    </row>
    <row r="8376" spans="1:8" hidden="1" x14ac:dyDescent="0.25">
      <c r="A8376" t="s">
        <v>7129</v>
      </c>
      <c r="B8376" t="s">
        <v>7130</v>
      </c>
      <c r="C8376">
        <v>686</v>
      </c>
      <c r="D8376" t="s">
        <v>3630</v>
      </c>
      <c r="E8376">
        <v>465</v>
      </c>
      <c r="F8376">
        <v>626</v>
      </c>
      <c r="G8376">
        <v>5833</v>
      </c>
      <c r="H8376" t="s">
        <v>3631</v>
      </c>
    </row>
    <row r="8377" spans="1:8" x14ac:dyDescent="0.25">
      <c r="A8377" t="s">
        <v>7129</v>
      </c>
      <c r="B8377" t="s">
        <v>7130</v>
      </c>
      <c r="C8377">
        <v>686</v>
      </c>
      <c r="D8377" t="s">
        <v>3632</v>
      </c>
      <c r="E8377">
        <v>145</v>
      </c>
      <c r="F8377">
        <v>208</v>
      </c>
      <c r="G8377">
        <v>6199</v>
      </c>
      <c r="H8377" t="s">
        <v>3633</v>
      </c>
    </row>
    <row r="8378" spans="1:8" x14ac:dyDescent="0.25">
      <c r="A8378" t="s">
        <v>7129</v>
      </c>
      <c r="B8378" t="s">
        <v>7130</v>
      </c>
      <c r="C8378">
        <v>686</v>
      </c>
      <c r="D8378" t="s">
        <v>3632</v>
      </c>
      <c r="E8378">
        <v>210</v>
      </c>
      <c r="F8378">
        <v>280</v>
      </c>
      <c r="G8378">
        <v>6199</v>
      </c>
      <c r="H8378" t="s">
        <v>3633</v>
      </c>
    </row>
    <row r="8379" spans="1:8" x14ac:dyDescent="0.25">
      <c r="A8379" t="s">
        <v>7129</v>
      </c>
      <c r="B8379" t="s">
        <v>7130</v>
      </c>
      <c r="C8379">
        <v>686</v>
      </c>
      <c r="D8379" t="s">
        <v>3632</v>
      </c>
      <c r="E8379">
        <v>284</v>
      </c>
      <c r="F8379">
        <v>362</v>
      </c>
      <c r="G8379">
        <v>6199</v>
      </c>
      <c r="H8379" t="s">
        <v>3633</v>
      </c>
    </row>
    <row r="8380" spans="1:8" hidden="1" x14ac:dyDescent="0.25">
      <c r="A8380" t="s">
        <v>7131</v>
      </c>
      <c r="B8380" t="s">
        <v>7132</v>
      </c>
      <c r="C8380">
        <v>683</v>
      </c>
      <c r="D8380" t="s">
        <v>3649</v>
      </c>
      <c r="E8380">
        <v>31</v>
      </c>
      <c r="F8380">
        <v>200</v>
      </c>
      <c r="G8380">
        <v>265</v>
      </c>
    </row>
    <row r="8381" spans="1:8" hidden="1" x14ac:dyDescent="0.25">
      <c r="A8381" t="s">
        <v>7131</v>
      </c>
      <c r="B8381" t="s">
        <v>7132</v>
      </c>
      <c r="C8381">
        <v>683</v>
      </c>
      <c r="D8381" t="s">
        <v>3650</v>
      </c>
      <c r="E8381">
        <v>202</v>
      </c>
      <c r="F8381">
        <v>279</v>
      </c>
      <c r="G8381">
        <v>51</v>
      </c>
    </row>
    <row r="8382" spans="1:8" hidden="1" x14ac:dyDescent="0.25">
      <c r="A8382" t="s">
        <v>7131</v>
      </c>
      <c r="B8382" t="s">
        <v>7132</v>
      </c>
      <c r="C8382">
        <v>683</v>
      </c>
      <c r="D8382" t="s">
        <v>3639</v>
      </c>
      <c r="E8382">
        <v>295</v>
      </c>
      <c r="F8382">
        <v>343</v>
      </c>
      <c r="G8382">
        <v>4169</v>
      </c>
      <c r="H8382" t="s">
        <v>3640</v>
      </c>
    </row>
    <row r="8383" spans="1:8" hidden="1" x14ac:dyDescent="0.25">
      <c r="A8383" t="s">
        <v>7131</v>
      </c>
      <c r="B8383" t="s">
        <v>7132</v>
      </c>
      <c r="C8383">
        <v>683</v>
      </c>
      <c r="D8383" t="s">
        <v>3630</v>
      </c>
      <c r="E8383">
        <v>521</v>
      </c>
      <c r="F8383">
        <v>680</v>
      </c>
      <c r="G8383">
        <v>5833</v>
      </c>
      <c r="H8383" t="s">
        <v>3631</v>
      </c>
    </row>
    <row r="8384" spans="1:8" x14ac:dyDescent="0.25">
      <c r="A8384" t="s">
        <v>7131</v>
      </c>
      <c r="B8384" t="s">
        <v>7132</v>
      </c>
      <c r="C8384">
        <v>683</v>
      </c>
      <c r="D8384" t="s">
        <v>3632</v>
      </c>
      <c r="E8384">
        <v>368</v>
      </c>
      <c r="F8384">
        <v>433</v>
      </c>
      <c r="G8384">
        <v>6199</v>
      </c>
      <c r="H8384" t="s">
        <v>3633</v>
      </c>
    </row>
    <row r="8385" spans="1:8" hidden="1" x14ac:dyDescent="0.25">
      <c r="A8385" t="s">
        <v>7133</v>
      </c>
      <c r="B8385" t="s">
        <v>7134</v>
      </c>
      <c r="C8385">
        <v>705</v>
      </c>
      <c r="D8385" t="s">
        <v>3630</v>
      </c>
      <c r="E8385">
        <v>454</v>
      </c>
      <c r="F8385">
        <v>615</v>
      </c>
      <c r="G8385">
        <v>5833</v>
      </c>
      <c r="H8385" t="s">
        <v>3631</v>
      </c>
    </row>
    <row r="8386" spans="1:8" x14ac:dyDescent="0.25">
      <c r="A8386" t="s">
        <v>7133</v>
      </c>
      <c r="B8386" t="s">
        <v>7134</v>
      </c>
      <c r="C8386">
        <v>705</v>
      </c>
      <c r="D8386" t="s">
        <v>3632</v>
      </c>
      <c r="E8386">
        <v>130</v>
      </c>
      <c r="F8386">
        <v>193</v>
      </c>
      <c r="G8386">
        <v>6199</v>
      </c>
      <c r="H8386" t="s">
        <v>3633</v>
      </c>
    </row>
    <row r="8387" spans="1:8" x14ac:dyDescent="0.25">
      <c r="A8387" t="s">
        <v>7133</v>
      </c>
      <c r="B8387" t="s">
        <v>7134</v>
      </c>
      <c r="C8387">
        <v>705</v>
      </c>
      <c r="D8387" t="s">
        <v>3632</v>
      </c>
      <c r="E8387">
        <v>195</v>
      </c>
      <c r="F8387">
        <v>266</v>
      </c>
      <c r="G8387">
        <v>6199</v>
      </c>
      <c r="H8387" t="s">
        <v>3633</v>
      </c>
    </row>
    <row r="8388" spans="1:8" x14ac:dyDescent="0.25">
      <c r="A8388" t="s">
        <v>7133</v>
      </c>
      <c r="B8388" t="s">
        <v>7134</v>
      </c>
      <c r="C8388">
        <v>705</v>
      </c>
      <c r="D8388" t="s">
        <v>3632</v>
      </c>
      <c r="E8388">
        <v>270</v>
      </c>
      <c r="F8388">
        <v>349</v>
      </c>
      <c r="G8388">
        <v>6199</v>
      </c>
      <c r="H8388" t="s">
        <v>3633</v>
      </c>
    </row>
    <row r="8389" spans="1:8" hidden="1" x14ac:dyDescent="0.25">
      <c r="A8389" t="s">
        <v>1004</v>
      </c>
      <c r="B8389" t="s">
        <v>2303</v>
      </c>
      <c r="C8389">
        <v>491</v>
      </c>
      <c r="D8389" t="s">
        <v>3798</v>
      </c>
      <c r="E8389">
        <v>269</v>
      </c>
      <c r="F8389">
        <v>291</v>
      </c>
      <c r="G8389">
        <v>132</v>
      </c>
    </row>
    <row r="8390" spans="1:8" hidden="1" x14ac:dyDescent="0.25">
      <c r="A8390" t="s">
        <v>1004</v>
      </c>
      <c r="B8390" t="s">
        <v>2303</v>
      </c>
      <c r="C8390">
        <v>491</v>
      </c>
      <c r="D8390" t="s">
        <v>3630</v>
      </c>
      <c r="E8390">
        <v>328</v>
      </c>
      <c r="F8390">
        <v>488</v>
      </c>
      <c r="G8390">
        <v>5833</v>
      </c>
      <c r="H8390" t="s">
        <v>3631</v>
      </c>
    </row>
    <row r="8391" spans="1:8" x14ac:dyDescent="0.25">
      <c r="A8391" t="s">
        <v>1004</v>
      </c>
      <c r="B8391" t="s">
        <v>2303</v>
      </c>
      <c r="C8391">
        <v>491</v>
      </c>
      <c r="D8391" t="s">
        <v>3632</v>
      </c>
      <c r="E8391">
        <v>178</v>
      </c>
      <c r="F8391">
        <v>268</v>
      </c>
      <c r="G8391">
        <v>6199</v>
      </c>
      <c r="H8391" t="s">
        <v>3633</v>
      </c>
    </row>
    <row r="8392" spans="1:8" hidden="1" x14ac:dyDescent="0.25">
      <c r="A8392" t="s">
        <v>1005</v>
      </c>
      <c r="B8392" t="s">
        <v>2304</v>
      </c>
      <c r="C8392">
        <v>487</v>
      </c>
      <c r="D8392" t="s">
        <v>3630</v>
      </c>
      <c r="E8392">
        <v>329</v>
      </c>
      <c r="F8392">
        <v>487</v>
      </c>
      <c r="G8392">
        <v>5833</v>
      </c>
      <c r="H8392" t="s">
        <v>3631</v>
      </c>
    </row>
    <row r="8393" spans="1:8" x14ac:dyDescent="0.25">
      <c r="A8393" t="s">
        <v>1005</v>
      </c>
      <c r="B8393" t="s">
        <v>2304</v>
      </c>
      <c r="C8393">
        <v>487</v>
      </c>
      <c r="D8393" t="s">
        <v>3632</v>
      </c>
      <c r="E8393">
        <v>170</v>
      </c>
      <c r="F8393">
        <v>278</v>
      </c>
      <c r="G8393">
        <v>6199</v>
      </c>
      <c r="H8393" t="s">
        <v>3633</v>
      </c>
    </row>
    <row r="8394" spans="1:8" hidden="1" x14ac:dyDescent="0.25">
      <c r="A8394" t="s">
        <v>7135</v>
      </c>
      <c r="B8394" t="s">
        <v>7136</v>
      </c>
      <c r="C8394">
        <v>413</v>
      </c>
      <c r="D8394" t="s">
        <v>3639</v>
      </c>
      <c r="E8394">
        <v>47</v>
      </c>
      <c r="F8394">
        <v>93</v>
      </c>
      <c r="G8394">
        <v>4169</v>
      </c>
      <c r="H8394" t="s">
        <v>3640</v>
      </c>
    </row>
    <row r="8395" spans="1:8" hidden="1" x14ac:dyDescent="0.25">
      <c r="A8395" t="s">
        <v>7135</v>
      </c>
      <c r="B8395" t="s">
        <v>7136</v>
      </c>
      <c r="C8395">
        <v>413</v>
      </c>
      <c r="D8395" t="s">
        <v>3630</v>
      </c>
      <c r="E8395">
        <v>251</v>
      </c>
      <c r="F8395">
        <v>411</v>
      </c>
      <c r="G8395">
        <v>5833</v>
      </c>
      <c r="H8395" t="s">
        <v>3631</v>
      </c>
    </row>
    <row r="8396" spans="1:8" x14ac:dyDescent="0.25">
      <c r="A8396" t="s">
        <v>7135</v>
      </c>
      <c r="B8396" t="s">
        <v>7136</v>
      </c>
      <c r="C8396">
        <v>413</v>
      </c>
      <c r="D8396" t="s">
        <v>3632</v>
      </c>
      <c r="E8396">
        <v>120</v>
      </c>
      <c r="F8396">
        <v>181</v>
      </c>
      <c r="G8396">
        <v>6199</v>
      </c>
      <c r="H8396" t="s">
        <v>3633</v>
      </c>
    </row>
    <row r="8397" spans="1:8" hidden="1" x14ac:dyDescent="0.25">
      <c r="A8397" t="s">
        <v>7137</v>
      </c>
      <c r="B8397" t="s">
        <v>7138</v>
      </c>
      <c r="C8397">
        <v>712</v>
      </c>
      <c r="D8397" t="s">
        <v>3657</v>
      </c>
      <c r="E8397">
        <v>41</v>
      </c>
      <c r="F8397">
        <v>135</v>
      </c>
      <c r="G8397">
        <v>2653</v>
      </c>
      <c r="H8397" t="s">
        <v>3658</v>
      </c>
    </row>
    <row r="8398" spans="1:8" hidden="1" x14ac:dyDescent="0.25">
      <c r="A8398" t="s">
        <v>7137</v>
      </c>
      <c r="B8398" t="s">
        <v>7138</v>
      </c>
      <c r="C8398">
        <v>712</v>
      </c>
      <c r="D8398" t="s">
        <v>3639</v>
      </c>
      <c r="E8398">
        <v>307</v>
      </c>
      <c r="F8398">
        <v>355</v>
      </c>
      <c r="G8398">
        <v>4169</v>
      </c>
      <c r="H8398" t="s">
        <v>3640</v>
      </c>
    </row>
    <row r="8399" spans="1:8" hidden="1" x14ac:dyDescent="0.25">
      <c r="A8399" t="s">
        <v>7137</v>
      </c>
      <c r="B8399" t="s">
        <v>7138</v>
      </c>
      <c r="C8399">
        <v>712</v>
      </c>
      <c r="D8399" t="s">
        <v>3630</v>
      </c>
      <c r="E8399">
        <v>551</v>
      </c>
      <c r="F8399">
        <v>706</v>
      </c>
      <c r="G8399">
        <v>5833</v>
      </c>
      <c r="H8399" t="s">
        <v>3631</v>
      </c>
    </row>
    <row r="8400" spans="1:8" x14ac:dyDescent="0.25">
      <c r="A8400" t="s">
        <v>7137</v>
      </c>
      <c r="B8400" t="s">
        <v>7138</v>
      </c>
      <c r="C8400">
        <v>712</v>
      </c>
      <c r="D8400" t="s">
        <v>3632</v>
      </c>
      <c r="E8400">
        <v>380</v>
      </c>
      <c r="F8400">
        <v>465</v>
      </c>
      <c r="G8400">
        <v>6199</v>
      </c>
      <c r="H8400" t="s">
        <v>3633</v>
      </c>
    </row>
    <row r="8401" spans="1:8" hidden="1" x14ac:dyDescent="0.25">
      <c r="A8401" t="s">
        <v>7139</v>
      </c>
      <c r="B8401" t="s">
        <v>7140</v>
      </c>
      <c r="C8401">
        <v>812</v>
      </c>
      <c r="D8401" t="s">
        <v>7141</v>
      </c>
      <c r="E8401">
        <v>1</v>
      </c>
      <c r="F8401">
        <v>68</v>
      </c>
      <c r="G8401">
        <v>3</v>
      </c>
    </row>
    <row r="8402" spans="1:8" hidden="1" x14ac:dyDescent="0.25">
      <c r="A8402" t="s">
        <v>7139</v>
      </c>
      <c r="B8402" t="s">
        <v>7140</v>
      </c>
      <c r="C8402">
        <v>812</v>
      </c>
      <c r="D8402" t="s">
        <v>3630</v>
      </c>
      <c r="E8402">
        <v>534</v>
      </c>
      <c r="F8402">
        <v>701</v>
      </c>
      <c r="G8402">
        <v>5833</v>
      </c>
      <c r="H8402" t="s">
        <v>3631</v>
      </c>
    </row>
    <row r="8403" spans="1:8" x14ac:dyDescent="0.25">
      <c r="A8403" t="s">
        <v>7139</v>
      </c>
      <c r="B8403" t="s">
        <v>7140</v>
      </c>
      <c r="C8403">
        <v>812</v>
      </c>
      <c r="D8403" t="s">
        <v>3632</v>
      </c>
      <c r="E8403">
        <v>157</v>
      </c>
      <c r="F8403">
        <v>218</v>
      </c>
      <c r="G8403">
        <v>6199</v>
      </c>
      <c r="H8403" t="s">
        <v>3633</v>
      </c>
    </row>
    <row r="8404" spans="1:8" x14ac:dyDescent="0.25">
      <c r="A8404" t="s">
        <v>7139</v>
      </c>
      <c r="B8404" t="s">
        <v>7140</v>
      </c>
      <c r="C8404">
        <v>812</v>
      </c>
      <c r="D8404" t="s">
        <v>3632</v>
      </c>
      <c r="E8404">
        <v>220</v>
      </c>
      <c r="F8404">
        <v>299</v>
      </c>
      <c r="G8404">
        <v>6199</v>
      </c>
      <c r="H8404" t="s">
        <v>3633</v>
      </c>
    </row>
    <row r="8405" spans="1:8" x14ac:dyDescent="0.25">
      <c r="A8405" t="s">
        <v>7139</v>
      </c>
      <c r="B8405" t="s">
        <v>7140</v>
      </c>
      <c r="C8405">
        <v>812</v>
      </c>
      <c r="D8405" t="s">
        <v>3632</v>
      </c>
      <c r="E8405">
        <v>303</v>
      </c>
      <c r="F8405">
        <v>438</v>
      </c>
      <c r="G8405">
        <v>6199</v>
      </c>
      <c r="H8405" t="s">
        <v>3633</v>
      </c>
    </row>
    <row r="8406" spans="1:8" hidden="1" x14ac:dyDescent="0.25">
      <c r="A8406" t="s">
        <v>7142</v>
      </c>
      <c r="B8406" t="s">
        <v>7143</v>
      </c>
      <c r="C8406">
        <v>686</v>
      </c>
      <c r="D8406" t="s">
        <v>3680</v>
      </c>
      <c r="E8406">
        <v>1</v>
      </c>
      <c r="F8406">
        <v>114</v>
      </c>
      <c r="G8406">
        <v>197</v>
      </c>
    </row>
    <row r="8407" spans="1:8" hidden="1" x14ac:dyDescent="0.25">
      <c r="A8407" t="s">
        <v>7142</v>
      </c>
      <c r="B8407" t="s">
        <v>7143</v>
      </c>
      <c r="C8407">
        <v>686</v>
      </c>
      <c r="D8407" t="s">
        <v>3630</v>
      </c>
      <c r="E8407">
        <v>465</v>
      </c>
      <c r="F8407">
        <v>626</v>
      </c>
      <c r="G8407">
        <v>5833</v>
      </c>
      <c r="H8407" t="s">
        <v>3631</v>
      </c>
    </row>
    <row r="8408" spans="1:8" x14ac:dyDescent="0.25">
      <c r="A8408" t="s">
        <v>7142</v>
      </c>
      <c r="B8408" t="s">
        <v>7143</v>
      </c>
      <c r="C8408">
        <v>686</v>
      </c>
      <c r="D8408" t="s">
        <v>3632</v>
      </c>
      <c r="E8408">
        <v>145</v>
      </c>
      <c r="F8408">
        <v>208</v>
      </c>
      <c r="G8408">
        <v>6199</v>
      </c>
      <c r="H8408" t="s">
        <v>3633</v>
      </c>
    </row>
    <row r="8409" spans="1:8" x14ac:dyDescent="0.25">
      <c r="A8409" t="s">
        <v>7142</v>
      </c>
      <c r="B8409" t="s">
        <v>7143</v>
      </c>
      <c r="C8409">
        <v>686</v>
      </c>
      <c r="D8409" t="s">
        <v>3632</v>
      </c>
      <c r="E8409">
        <v>210</v>
      </c>
      <c r="F8409">
        <v>280</v>
      </c>
      <c r="G8409">
        <v>6199</v>
      </c>
      <c r="H8409" t="s">
        <v>3633</v>
      </c>
    </row>
    <row r="8410" spans="1:8" x14ac:dyDescent="0.25">
      <c r="A8410" t="s">
        <v>7142</v>
      </c>
      <c r="B8410" t="s">
        <v>7143</v>
      </c>
      <c r="C8410">
        <v>686</v>
      </c>
      <c r="D8410" t="s">
        <v>3632</v>
      </c>
      <c r="E8410">
        <v>284</v>
      </c>
      <c r="F8410">
        <v>362</v>
      </c>
      <c r="G8410">
        <v>6199</v>
      </c>
      <c r="H8410" t="s">
        <v>3633</v>
      </c>
    </row>
    <row r="8411" spans="1:8" hidden="1" x14ac:dyDescent="0.25">
      <c r="A8411" t="s">
        <v>7144</v>
      </c>
      <c r="B8411" t="s">
        <v>7145</v>
      </c>
      <c r="C8411">
        <v>654</v>
      </c>
      <c r="D8411" t="s">
        <v>3630</v>
      </c>
      <c r="E8411">
        <v>437</v>
      </c>
      <c r="F8411">
        <v>599</v>
      </c>
      <c r="G8411">
        <v>5833</v>
      </c>
      <c r="H8411" t="s">
        <v>3631</v>
      </c>
    </row>
    <row r="8412" spans="1:8" x14ac:dyDescent="0.25">
      <c r="A8412" t="s">
        <v>7144</v>
      </c>
      <c r="B8412" t="s">
        <v>7145</v>
      </c>
      <c r="C8412">
        <v>654</v>
      </c>
      <c r="D8412" t="s">
        <v>3632</v>
      </c>
      <c r="E8412">
        <v>131</v>
      </c>
      <c r="F8412">
        <v>193</v>
      </c>
      <c r="G8412">
        <v>6199</v>
      </c>
      <c r="H8412" t="s">
        <v>3633</v>
      </c>
    </row>
    <row r="8413" spans="1:8" x14ac:dyDescent="0.25">
      <c r="A8413" t="s">
        <v>7144</v>
      </c>
      <c r="B8413" t="s">
        <v>7145</v>
      </c>
      <c r="C8413">
        <v>654</v>
      </c>
      <c r="D8413" t="s">
        <v>3632</v>
      </c>
      <c r="E8413">
        <v>196</v>
      </c>
      <c r="F8413">
        <v>268</v>
      </c>
      <c r="G8413">
        <v>6199</v>
      </c>
      <c r="H8413" t="s">
        <v>3633</v>
      </c>
    </row>
    <row r="8414" spans="1:8" x14ac:dyDescent="0.25">
      <c r="A8414" t="s">
        <v>7144</v>
      </c>
      <c r="B8414" t="s">
        <v>7145</v>
      </c>
      <c r="C8414">
        <v>654</v>
      </c>
      <c r="D8414" t="s">
        <v>3632</v>
      </c>
      <c r="E8414">
        <v>272</v>
      </c>
      <c r="F8414">
        <v>351</v>
      </c>
      <c r="G8414">
        <v>6199</v>
      </c>
      <c r="H8414" t="s">
        <v>3633</v>
      </c>
    </row>
    <row r="8415" spans="1:8" hidden="1" x14ac:dyDescent="0.25">
      <c r="A8415" t="s">
        <v>7146</v>
      </c>
      <c r="B8415" t="s">
        <v>7147</v>
      </c>
      <c r="C8415">
        <v>386</v>
      </c>
      <c r="D8415" t="s">
        <v>3639</v>
      </c>
      <c r="E8415">
        <v>20</v>
      </c>
      <c r="F8415">
        <v>65</v>
      </c>
      <c r="G8415">
        <v>4169</v>
      </c>
      <c r="H8415" t="s">
        <v>3640</v>
      </c>
    </row>
    <row r="8416" spans="1:8" hidden="1" x14ac:dyDescent="0.25">
      <c r="A8416" t="s">
        <v>7146</v>
      </c>
      <c r="B8416" t="s">
        <v>7147</v>
      </c>
      <c r="C8416">
        <v>386</v>
      </c>
      <c r="D8416" t="s">
        <v>3630</v>
      </c>
      <c r="E8416">
        <v>224</v>
      </c>
      <c r="F8416">
        <v>384</v>
      </c>
      <c r="G8416">
        <v>5833</v>
      </c>
      <c r="H8416" t="s">
        <v>3631</v>
      </c>
    </row>
    <row r="8417" spans="1:8" x14ac:dyDescent="0.25">
      <c r="A8417" t="s">
        <v>7146</v>
      </c>
      <c r="B8417" t="s">
        <v>7147</v>
      </c>
      <c r="C8417">
        <v>386</v>
      </c>
      <c r="D8417" t="s">
        <v>3632</v>
      </c>
      <c r="E8417">
        <v>93</v>
      </c>
      <c r="F8417">
        <v>154</v>
      </c>
      <c r="G8417">
        <v>6199</v>
      </c>
      <c r="H8417" t="s">
        <v>3633</v>
      </c>
    </row>
    <row r="8418" spans="1:8" hidden="1" x14ac:dyDescent="0.25">
      <c r="A8418" t="s">
        <v>7148</v>
      </c>
      <c r="B8418" t="s">
        <v>7149</v>
      </c>
      <c r="C8418">
        <v>413</v>
      </c>
      <c r="D8418" t="s">
        <v>3639</v>
      </c>
      <c r="E8418">
        <v>47</v>
      </c>
      <c r="F8418">
        <v>91</v>
      </c>
      <c r="G8418">
        <v>4169</v>
      </c>
      <c r="H8418" t="s">
        <v>3640</v>
      </c>
    </row>
    <row r="8419" spans="1:8" hidden="1" x14ac:dyDescent="0.25">
      <c r="A8419" t="s">
        <v>7148</v>
      </c>
      <c r="B8419" t="s">
        <v>7149</v>
      </c>
      <c r="C8419">
        <v>413</v>
      </c>
      <c r="D8419" t="s">
        <v>3630</v>
      </c>
      <c r="E8419">
        <v>251</v>
      </c>
      <c r="F8419">
        <v>411</v>
      </c>
      <c r="G8419">
        <v>5833</v>
      </c>
      <c r="H8419" t="s">
        <v>3631</v>
      </c>
    </row>
    <row r="8420" spans="1:8" x14ac:dyDescent="0.25">
      <c r="A8420" t="s">
        <v>7148</v>
      </c>
      <c r="B8420" t="s">
        <v>7149</v>
      </c>
      <c r="C8420">
        <v>413</v>
      </c>
      <c r="D8420" t="s">
        <v>3632</v>
      </c>
      <c r="E8420">
        <v>120</v>
      </c>
      <c r="F8420">
        <v>181</v>
      </c>
      <c r="G8420">
        <v>6199</v>
      </c>
      <c r="H8420" t="s">
        <v>3633</v>
      </c>
    </row>
    <row r="8421" spans="1:8" hidden="1" x14ac:dyDescent="0.25">
      <c r="A8421" t="s">
        <v>7150</v>
      </c>
      <c r="B8421" t="s">
        <v>7151</v>
      </c>
      <c r="C8421">
        <v>657</v>
      </c>
      <c r="D8421" t="s">
        <v>3630</v>
      </c>
      <c r="E8421">
        <v>427</v>
      </c>
      <c r="F8421">
        <v>592</v>
      </c>
      <c r="G8421">
        <v>5833</v>
      </c>
      <c r="H8421" t="s">
        <v>3631</v>
      </c>
    </row>
    <row r="8422" spans="1:8" x14ac:dyDescent="0.25">
      <c r="A8422" t="s">
        <v>7150</v>
      </c>
      <c r="B8422" t="s">
        <v>7151</v>
      </c>
      <c r="C8422">
        <v>657</v>
      </c>
      <c r="D8422" t="s">
        <v>3632</v>
      </c>
      <c r="E8422">
        <v>126</v>
      </c>
      <c r="F8422">
        <v>189</v>
      </c>
      <c r="G8422">
        <v>6199</v>
      </c>
      <c r="H8422" t="s">
        <v>3633</v>
      </c>
    </row>
    <row r="8423" spans="1:8" x14ac:dyDescent="0.25">
      <c r="A8423" t="s">
        <v>7150</v>
      </c>
      <c r="B8423" t="s">
        <v>7151</v>
      </c>
      <c r="C8423">
        <v>657</v>
      </c>
      <c r="D8423" t="s">
        <v>3632</v>
      </c>
      <c r="E8423">
        <v>191</v>
      </c>
      <c r="F8423">
        <v>262</v>
      </c>
      <c r="G8423">
        <v>6199</v>
      </c>
      <c r="H8423" t="s">
        <v>3633</v>
      </c>
    </row>
    <row r="8424" spans="1:8" x14ac:dyDescent="0.25">
      <c r="A8424" t="s">
        <v>7150</v>
      </c>
      <c r="B8424" t="s">
        <v>7151</v>
      </c>
      <c r="C8424">
        <v>657</v>
      </c>
      <c r="D8424" t="s">
        <v>3632</v>
      </c>
      <c r="E8424">
        <v>266</v>
      </c>
      <c r="F8424">
        <v>343</v>
      </c>
      <c r="G8424">
        <v>6199</v>
      </c>
      <c r="H8424" t="s">
        <v>3633</v>
      </c>
    </row>
    <row r="8425" spans="1:8" hidden="1" x14ac:dyDescent="0.25">
      <c r="A8425" t="s">
        <v>1006</v>
      </c>
      <c r="B8425" t="s">
        <v>2305</v>
      </c>
      <c r="C8425">
        <v>505</v>
      </c>
      <c r="D8425" t="s">
        <v>3630</v>
      </c>
      <c r="E8425">
        <v>342</v>
      </c>
      <c r="F8425">
        <v>502</v>
      </c>
      <c r="G8425">
        <v>5833</v>
      </c>
      <c r="H8425" t="s">
        <v>3631</v>
      </c>
    </row>
    <row r="8426" spans="1:8" x14ac:dyDescent="0.25">
      <c r="A8426" t="s">
        <v>1006</v>
      </c>
      <c r="B8426" t="s">
        <v>2305</v>
      </c>
      <c r="C8426">
        <v>505</v>
      </c>
      <c r="D8426" t="s">
        <v>3632</v>
      </c>
      <c r="E8426">
        <v>187</v>
      </c>
      <c r="F8426">
        <v>279</v>
      </c>
      <c r="G8426">
        <v>6199</v>
      </c>
      <c r="H8426" t="s">
        <v>3633</v>
      </c>
    </row>
    <row r="8427" spans="1:8" hidden="1" x14ac:dyDescent="0.25">
      <c r="A8427" t="s">
        <v>1007</v>
      </c>
      <c r="B8427" t="s">
        <v>2306</v>
      </c>
      <c r="C8427">
        <v>374</v>
      </c>
      <c r="D8427" t="s">
        <v>3630</v>
      </c>
      <c r="E8427">
        <v>213</v>
      </c>
      <c r="F8427">
        <v>373</v>
      </c>
      <c r="G8427">
        <v>5833</v>
      </c>
      <c r="H8427" t="s">
        <v>3631</v>
      </c>
    </row>
    <row r="8428" spans="1:8" x14ac:dyDescent="0.25">
      <c r="A8428" t="s">
        <v>1007</v>
      </c>
      <c r="B8428" t="s">
        <v>2306</v>
      </c>
      <c r="C8428">
        <v>374</v>
      </c>
      <c r="D8428" t="s">
        <v>3632</v>
      </c>
      <c r="E8428">
        <v>80</v>
      </c>
      <c r="F8428">
        <v>144</v>
      </c>
      <c r="G8428">
        <v>6199</v>
      </c>
      <c r="H8428" t="s">
        <v>3633</v>
      </c>
    </row>
    <row r="8429" spans="1:8" hidden="1" x14ac:dyDescent="0.25">
      <c r="A8429" t="s">
        <v>7152</v>
      </c>
      <c r="B8429" t="s">
        <v>7153</v>
      </c>
      <c r="C8429">
        <v>640</v>
      </c>
      <c r="D8429" t="s">
        <v>3630</v>
      </c>
      <c r="E8429">
        <v>416</v>
      </c>
      <c r="F8429">
        <v>581</v>
      </c>
      <c r="G8429">
        <v>5833</v>
      </c>
      <c r="H8429" t="s">
        <v>3631</v>
      </c>
    </row>
    <row r="8430" spans="1:8" x14ac:dyDescent="0.25">
      <c r="A8430" t="s">
        <v>7152</v>
      </c>
      <c r="B8430" t="s">
        <v>7153</v>
      </c>
      <c r="C8430">
        <v>640</v>
      </c>
      <c r="D8430" t="s">
        <v>3632</v>
      </c>
      <c r="E8430">
        <v>130</v>
      </c>
      <c r="F8430">
        <v>193</v>
      </c>
      <c r="G8430">
        <v>6199</v>
      </c>
      <c r="H8430" t="s">
        <v>3633</v>
      </c>
    </row>
    <row r="8431" spans="1:8" x14ac:dyDescent="0.25">
      <c r="A8431" t="s">
        <v>7152</v>
      </c>
      <c r="B8431" t="s">
        <v>7153</v>
      </c>
      <c r="C8431">
        <v>640</v>
      </c>
      <c r="D8431" t="s">
        <v>3632</v>
      </c>
      <c r="E8431">
        <v>195</v>
      </c>
      <c r="F8431">
        <v>266</v>
      </c>
      <c r="G8431">
        <v>6199</v>
      </c>
      <c r="H8431" t="s">
        <v>3633</v>
      </c>
    </row>
    <row r="8432" spans="1:8" x14ac:dyDescent="0.25">
      <c r="A8432" t="s">
        <v>7152</v>
      </c>
      <c r="B8432" t="s">
        <v>7153</v>
      </c>
      <c r="C8432">
        <v>640</v>
      </c>
      <c r="D8432" t="s">
        <v>3632</v>
      </c>
      <c r="E8432">
        <v>270</v>
      </c>
      <c r="F8432">
        <v>347</v>
      </c>
      <c r="G8432">
        <v>6199</v>
      </c>
      <c r="H8432" t="s">
        <v>3633</v>
      </c>
    </row>
    <row r="8433" spans="1:8" hidden="1" x14ac:dyDescent="0.25">
      <c r="A8433" t="s">
        <v>7154</v>
      </c>
      <c r="B8433" t="s">
        <v>7155</v>
      </c>
      <c r="C8433">
        <v>785</v>
      </c>
      <c r="D8433" t="s">
        <v>4569</v>
      </c>
      <c r="E8433">
        <v>27</v>
      </c>
      <c r="F8433">
        <v>198</v>
      </c>
      <c r="G8433">
        <v>8</v>
      </c>
    </row>
    <row r="8434" spans="1:8" hidden="1" x14ac:dyDescent="0.25">
      <c r="A8434" t="s">
        <v>7154</v>
      </c>
      <c r="B8434" t="s">
        <v>7155</v>
      </c>
      <c r="C8434">
        <v>785</v>
      </c>
      <c r="D8434" t="s">
        <v>3639</v>
      </c>
      <c r="E8434">
        <v>325</v>
      </c>
      <c r="F8434">
        <v>373</v>
      </c>
      <c r="G8434">
        <v>4169</v>
      </c>
      <c r="H8434" t="s">
        <v>3640</v>
      </c>
    </row>
    <row r="8435" spans="1:8" hidden="1" x14ac:dyDescent="0.25">
      <c r="A8435" t="s">
        <v>7154</v>
      </c>
      <c r="B8435" t="s">
        <v>7155</v>
      </c>
      <c r="C8435">
        <v>785</v>
      </c>
      <c r="D8435" t="s">
        <v>3630</v>
      </c>
      <c r="E8435">
        <v>610</v>
      </c>
      <c r="F8435">
        <v>767</v>
      </c>
      <c r="G8435">
        <v>5833</v>
      </c>
      <c r="H8435" t="s">
        <v>3631</v>
      </c>
    </row>
    <row r="8436" spans="1:8" x14ac:dyDescent="0.25">
      <c r="A8436" t="s">
        <v>7154</v>
      </c>
      <c r="B8436" t="s">
        <v>7155</v>
      </c>
      <c r="C8436">
        <v>785</v>
      </c>
      <c r="D8436" t="s">
        <v>3632</v>
      </c>
      <c r="E8436">
        <v>398</v>
      </c>
      <c r="F8436">
        <v>500</v>
      </c>
      <c r="G8436">
        <v>6199</v>
      </c>
      <c r="H8436" t="s">
        <v>3633</v>
      </c>
    </row>
    <row r="8437" spans="1:8" hidden="1" x14ac:dyDescent="0.25">
      <c r="A8437" t="s">
        <v>7156</v>
      </c>
      <c r="B8437" t="s">
        <v>7157</v>
      </c>
      <c r="C8437">
        <v>733</v>
      </c>
      <c r="D8437" t="s">
        <v>3630</v>
      </c>
      <c r="E8437">
        <v>535</v>
      </c>
      <c r="F8437">
        <v>704</v>
      </c>
      <c r="G8437">
        <v>5833</v>
      </c>
      <c r="H8437" t="s">
        <v>3631</v>
      </c>
    </row>
    <row r="8438" spans="1:8" x14ac:dyDescent="0.25">
      <c r="A8438" t="s">
        <v>7156</v>
      </c>
      <c r="B8438" t="s">
        <v>7157</v>
      </c>
      <c r="C8438">
        <v>733</v>
      </c>
      <c r="D8438" t="s">
        <v>3632</v>
      </c>
      <c r="E8438">
        <v>251</v>
      </c>
      <c r="F8438">
        <v>320</v>
      </c>
      <c r="G8438">
        <v>6199</v>
      </c>
      <c r="H8438" t="s">
        <v>3633</v>
      </c>
    </row>
    <row r="8439" spans="1:8" x14ac:dyDescent="0.25">
      <c r="A8439" t="s">
        <v>7156</v>
      </c>
      <c r="B8439" t="s">
        <v>7157</v>
      </c>
      <c r="C8439">
        <v>733</v>
      </c>
      <c r="D8439" t="s">
        <v>3632</v>
      </c>
      <c r="E8439">
        <v>324</v>
      </c>
      <c r="F8439">
        <v>457</v>
      </c>
      <c r="G8439">
        <v>6199</v>
      </c>
      <c r="H8439" t="s">
        <v>3633</v>
      </c>
    </row>
    <row r="8440" spans="1:8" hidden="1" x14ac:dyDescent="0.25">
      <c r="A8440" t="s">
        <v>7158</v>
      </c>
      <c r="B8440" t="s">
        <v>7159</v>
      </c>
      <c r="C8440">
        <v>656</v>
      </c>
      <c r="D8440" t="s">
        <v>3639</v>
      </c>
      <c r="E8440">
        <v>213</v>
      </c>
      <c r="F8440">
        <v>261</v>
      </c>
      <c r="G8440">
        <v>4169</v>
      </c>
      <c r="H8440" t="s">
        <v>3640</v>
      </c>
    </row>
    <row r="8441" spans="1:8" hidden="1" x14ac:dyDescent="0.25">
      <c r="A8441" t="s">
        <v>7158</v>
      </c>
      <c r="B8441" t="s">
        <v>7159</v>
      </c>
      <c r="C8441">
        <v>656</v>
      </c>
      <c r="D8441" t="s">
        <v>3630</v>
      </c>
      <c r="E8441">
        <v>486</v>
      </c>
      <c r="F8441">
        <v>651</v>
      </c>
      <c r="G8441">
        <v>5833</v>
      </c>
      <c r="H8441" t="s">
        <v>3631</v>
      </c>
    </row>
    <row r="8442" spans="1:8" x14ac:dyDescent="0.25">
      <c r="A8442" t="s">
        <v>7158</v>
      </c>
      <c r="B8442" t="s">
        <v>7159</v>
      </c>
      <c r="C8442">
        <v>656</v>
      </c>
      <c r="D8442" t="s">
        <v>3632</v>
      </c>
      <c r="E8442">
        <v>286</v>
      </c>
      <c r="F8442">
        <v>372</v>
      </c>
      <c r="G8442">
        <v>6199</v>
      </c>
      <c r="H8442" t="s">
        <v>3633</v>
      </c>
    </row>
    <row r="8443" spans="1:8" hidden="1" x14ac:dyDescent="0.25">
      <c r="A8443" t="s">
        <v>7160</v>
      </c>
      <c r="B8443" t="s">
        <v>7161</v>
      </c>
      <c r="C8443">
        <v>793</v>
      </c>
      <c r="D8443" t="s">
        <v>4372</v>
      </c>
      <c r="E8443">
        <v>1</v>
      </c>
      <c r="F8443">
        <v>49</v>
      </c>
      <c r="G8443">
        <v>6</v>
      </c>
    </row>
    <row r="8444" spans="1:8" hidden="1" x14ac:dyDescent="0.25">
      <c r="A8444" t="s">
        <v>7160</v>
      </c>
      <c r="B8444" t="s">
        <v>7161</v>
      </c>
      <c r="C8444">
        <v>793</v>
      </c>
      <c r="D8444" t="s">
        <v>4373</v>
      </c>
      <c r="E8444">
        <v>731</v>
      </c>
      <c r="F8444">
        <v>791</v>
      </c>
      <c r="G8444">
        <v>44</v>
      </c>
    </row>
    <row r="8445" spans="1:8" hidden="1" x14ac:dyDescent="0.25">
      <c r="A8445" t="s">
        <v>7160</v>
      </c>
      <c r="B8445" t="s">
        <v>7161</v>
      </c>
      <c r="C8445">
        <v>793</v>
      </c>
      <c r="D8445" t="s">
        <v>3630</v>
      </c>
      <c r="E8445">
        <v>478</v>
      </c>
      <c r="F8445">
        <v>645</v>
      </c>
      <c r="G8445">
        <v>5833</v>
      </c>
      <c r="H8445" t="s">
        <v>3631</v>
      </c>
    </row>
    <row r="8446" spans="1:8" x14ac:dyDescent="0.25">
      <c r="A8446" t="s">
        <v>7160</v>
      </c>
      <c r="B8446" t="s">
        <v>7161</v>
      </c>
      <c r="C8446">
        <v>793</v>
      </c>
      <c r="D8446" t="s">
        <v>3632</v>
      </c>
      <c r="E8446">
        <v>131</v>
      </c>
      <c r="F8446">
        <v>192</v>
      </c>
      <c r="G8446">
        <v>6199</v>
      </c>
      <c r="H8446" t="s">
        <v>3633</v>
      </c>
    </row>
    <row r="8447" spans="1:8" x14ac:dyDescent="0.25">
      <c r="A8447" t="s">
        <v>7160</v>
      </c>
      <c r="B8447" t="s">
        <v>7161</v>
      </c>
      <c r="C8447">
        <v>793</v>
      </c>
      <c r="D8447" t="s">
        <v>3632</v>
      </c>
      <c r="E8447">
        <v>194</v>
      </c>
      <c r="F8447">
        <v>263</v>
      </c>
      <c r="G8447">
        <v>6199</v>
      </c>
      <c r="H8447" t="s">
        <v>3633</v>
      </c>
    </row>
    <row r="8448" spans="1:8" x14ac:dyDescent="0.25">
      <c r="A8448" t="s">
        <v>7160</v>
      </c>
      <c r="B8448" t="s">
        <v>7161</v>
      </c>
      <c r="C8448">
        <v>793</v>
      </c>
      <c r="D8448" t="s">
        <v>3632</v>
      </c>
      <c r="E8448">
        <v>267</v>
      </c>
      <c r="F8448">
        <v>392</v>
      </c>
      <c r="G8448">
        <v>6199</v>
      </c>
      <c r="H8448" t="s">
        <v>3633</v>
      </c>
    </row>
    <row r="8449" spans="1:8" hidden="1" x14ac:dyDescent="0.25">
      <c r="A8449" t="s">
        <v>7162</v>
      </c>
      <c r="B8449" t="s">
        <v>7163</v>
      </c>
      <c r="C8449">
        <v>675</v>
      </c>
      <c r="D8449" t="s">
        <v>3630</v>
      </c>
      <c r="E8449">
        <v>450</v>
      </c>
      <c r="F8449">
        <v>612</v>
      </c>
      <c r="G8449">
        <v>5833</v>
      </c>
      <c r="H8449" t="s">
        <v>3631</v>
      </c>
    </row>
    <row r="8450" spans="1:8" x14ac:dyDescent="0.25">
      <c r="A8450" t="s">
        <v>7162</v>
      </c>
      <c r="B8450" t="s">
        <v>7163</v>
      </c>
      <c r="C8450">
        <v>675</v>
      </c>
      <c r="D8450" t="s">
        <v>3632</v>
      </c>
      <c r="E8450">
        <v>126</v>
      </c>
      <c r="F8450">
        <v>189</v>
      </c>
      <c r="G8450">
        <v>6199</v>
      </c>
      <c r="H8450" t="s">
        <v>3633</v>
      </c>
    </row>
    <row r="8451" spans="1:8" x14ac:dyDescent="0.25">
      <c r="A8451" t="s">
        <v>7162</v>
      </c>
      <c r="B8451" t="s">
        <v>7163</v>
      </c>
      <c r="C8451">
        <v>675</v>
      </c>
      <c r="D8451" t="s">
        <v>3632</v>
      </c>
      <c r="E8451">
        <v>191</v>
      </c>
      <c r="F8451">
        <v>262</v>
      </c>
      <c r="G8451">
        <v>6199</v>
      </c>
      <c r="H8451" t="s">
        <v>3633</v>
      </c>
    </row>
    <row r="8452" spans="1:8" x14ac:dyDescent="0.25">
      <c r="A8452" t="s">
        <v>7162</v>
      </c>
      <c r="B8452" t="s">
        <v>7163</v>
      </c>
      <c r="C8452">
        <v>675</v>
      </c>
      <c r="D8452" t="s">
        <v>3632</v>
      </c>
      <c r="E8452">
        <v>266</v>
      </c>
      <c r="F8452">
        <v>343</v>
      </c>
      <c r="G8452">
        <v>6199</v>
      </c>
      <c r="H8452" t="s">
        <v>3633</v>
      </c>
    </row>
    <row r="8453" spans="1:8" hidden="1" x14ac:dyDescent="0.25">
      <c r="A8453" t="s">
        <v>7164</v>
      </c>
      <c r="B8453" t="s">
        <v>7165</v>
      </c>
      <c r="C8453">
        <v>572</v>
      </c>
      <c r="D8453" t="s">
        <v>3691</v>
      </c>
      <c r="E8453">
        <v>66</v>
      </c>
      <c r="F8453">
        <v>119</v>
      </c>
      <c r="G8453">
        <v>106</v>
      </c>
    </row>
    <row r="8454" spans="1:8" hidden="1" x14ac:dyDescent="0.25">
      <c r="A8454" t="s">
        <v>7164</v>
      </c>
      <c r="B8454" t="s">
        <v>7165</v>
      </c>
      <c r="C8454">
        <v>572</v>
      </c>
      <c r="D8454" t="s">
        <v>3639</v>
      </c>
      <c r="E8454">
        <v>182</v>
      </c>
      <c r="F8454">
        <v>230</v>
      </c>
      <c r="G8454">
        <v>4169</v>
      </c>
      <c r="H8454" t="s">
        <v>3640</v>
      </c>
    </row>
    <row r="8455" spans="1:8" hidden="1" x14ac:dyDescent="0.25">
      <c r="A8455" t="s">
        <v>7164</v>
      </c>
      <c r="B8455" t="s">
        <v>7165</v>
      </c>
      <c r="C8455">
        <v>572</v>
      </c>
      <c r="D8455" t="s">
        <v>3630</v>
      </c>
      <c r="E8455">
        <v>412</v>
      </c>
      <c r="F8455">
        <v>571</v>
      </c>
      <c r="G8455">
        <v>5833</v>
      </c>
      <c r="H8455" t="s">
        <v>3631</v>
      </c>
    </row>
    <row r="8456" spans="1:8" x14ac:dyDescent="0.25">
      <c r="A8456" t="s">
        <v>7164</v>
      </c>
      <c r="B8456" t="s">
        <v>7165</v>
      </c>
      <c r="C8456">
        <v>572</v>
      </c>
      <c r="D8456" t="s">
        <v>3632</v>
      </c>
      <c r="E8456">
        <v>255</v>
      </c>
      <c r="F8456">
        <v>321</v>
      </c>
      <c r="G8456">
        <v>6199</v>
      </c>
      <c r="H8456" t="s">
        <v>3633</v>
      </c>
    </row>
    <row r="8457" spans="1:8" hidden="1" x14ac:dyDescent="0.25">
      <c r="A8457" t="s">
        <v>7166</v>
      </c>
      <c r="B8457" t="s">
        <v>7167</v>
      </c>
      <c r="C8457">
        <v>369</v>
      </c>
      <c r="D8457" t="s">
        <v>3639</v>
      </c>
      <c r="E8457">
        <v>47</v>
      </c>
      <c r="F8457">
        <v>89</v>
      </c>
      <c r="G8457">
        <v>4169</v>
      </c>
      <c r="H8457" t="s">
        <v>3640</v>
      </c>
    </row>
    <row r="8458" spans="1:8" hidden="1" x14ac:dyDescent="0.25">
      <c r="A8458" t="s">
        <v>7166</v>
      </c>
      <c r="B8458" t="s">
        <v>7167</v>
      </c>
      <c r="C8458">
        <v>369</v>
      </c>
      <c r="D8458" t="s">
        <v>3630</v>
      </c>
      <c r="E8458">
        <v>208</v>
      </c>
      <c r="F8458">
        <v>367</v>
      </c>
      <c r="G8458">
        <v>5833</v>
      </c>
      <c r="H8458" t="s">
        <v>3631</v>
      </c>
    </row>
    <row r="8459" spans="1:8" x14ac:dyDescent="0.25">
      <c r="A8459" t="s">
        <v>7166</v>
      </c>
      <c r="B8459" t="s">
        <v>7167</v>
      </c>
      <c r="C8459">
        <v>369</v>
      </c>
      <c r="D8459" t="s">
        <v>3632</v>
      </c>
      <c r="E8459">
        <v>104</v>
      </c>
      <c r="F8459">
        <v>164</v>
      </c>
      <c r="G8459">
        <v>6199</v>
      </c>
      <c r="H8459" t="s">
        <v>3633</v>
      </c>
    </row>
    <row r="8460" spans="1:8" hidden="1" x14ac:dyDescent="0.25">
      <c r="A8460" t="s">
        <v>1008</v>
      </c>
      <c r="B8460" t="s">
        <v>2307</v>
      </c>
      <c r="C8460">
        <v>624</v>
      </c>
      <c r="D8460" t="s">
        <v>3630</v>
      </c>
      <c r="E8460">
        <v>385</v>
      </c>
      <c r="F8460">
        <v>548</v>
      </c>
      <c r="G8460">
        <v>5833</v>
      </c>
      <c r="H8460" t="s">
        <v>3631</v>
      </c>
    </row>
    <row r="8461" spans="1:8" x14ac:dyDescent="0.25">
      <c r="A8461" t="s">
        <v>1008</v>
      </c>
      <c r="B8461" t="s">
        <v>2307</v>
      </c>
      <c r="C8461">
        <v>624</v>
      </c>
      <c r="D8461" t="s">
        <v>3632</v>
      </c>
      <c r="E8461">
        <v>179</v>
      </c>
      <c r="F8461">
        <v>307</v>
      </c>
      <c r="G8461">
        <v>6199</v>
      </c>
      <c r="H8461" t="s">
        <v>3633</v>
      </c>
    </row>
    <row r="8462" spans="1:8" hidden="1" x14ac:dyDescent="0.25">
      <c r="A8462" t="s">
        <v>7168</v>
      </c>
      <c r="B8462" t="s">
        <v>7169</v>
      </c>
      <c r="C8462">
        <v>665</v>
      </c>
      <c r="D8462" t="s">
        <v>3630</v>
      </c>
      <c r="E8462">
        <v>453</v>
      </c>
      <c r="F8462">
        <v>622</v>
      </c>
      <c r="G8462">
        <v>5833</v>
      </c>
      <c r="H8462" t="s">
        <v>3631</v>
      </c>
    </row>
    <row r="8463" spans="1:8" x14ac:dyDescent="0.25">
      <c r="A8463" t="s">
        <v>7168</v>
      </c>
      <c r="B8463" t="s">
        <v>7169</v>
      </c>
      <c r="C8463">
        <v>665</v>
      </c>
      <c r="D8463" t="s">
        <v>3632</v>
      </c>
      <c r="E8463">
        <v>147</v>
      </c>
      <c r="F8463">
        <v>207</v>
      </c>
      <c r="G8463">
        <v>6199</v>
      </c>
      <c r="H8463" t="s">
        <v>3633</v>
      </c>
    </row>
    <row r="8464" spans="1:8" x14ac:dyDescent="0.25">
      <c r="A8464" t="s">
        <v>7168</v>
      </c>
      <c r="B8464" t="s">
        <v>7169</v>
      </c>
      <c r="C8464">
        <v>665</v>
      </c>
      <c r="D8464" t="s">
        <v>3632</v>
      </c>
      <c r="E8464">
        <v>211</v>
      </c>
      <c r="F8464">
        <v>284</v>
      </c>
      <c r="G8464">
        <v>6199</v>
      </c>
      <c r="H8464" t="s">
        <v>3633</v>
      </c>
    </row>
    <row r="8465" spans="1:8" x14ac:dyDescent="0.25">
      <c r="A8465" t="s">
        <v>7168</v>
      </c>
      <c r="B8465" t="s">
        <v>7169</v>
      </c>
      <c r="C8465">
        <v>665</v>
      </c>
      <c r="D8465" t="s">
        <v>3632</v>
      </c>
      <c r="E8465">
        <v>289</v>
      </c>
      <c r="F8465">
        <v>367</v>
      </c>
      <c r="G8465">
        <v>6199</v>
      </c>
      <c r="H8465" t="s">
        <v>3633</v>
      </c>
    </row>
    <row r="8466" spans="1:8" hidden="1" x14ac:dyDescent="0.25">
      <c r="A8466" t="s">
        <v>7170</v>
      </c>
      <c r="B8466" t="s">
        <v>7171</v>
      </c>
      <c r="C8466">
        <v>541</v>
      </c>
      <c r="D8466" t="s">
        <v>3639</v>
      </c>
      <c r="E8466">
        <v>101</v>
      </c>
      <c r="F8466">
        <v>149</v>
      </c>
      <c r="G8466">
        <v>4169</v>
      </c>
      <c r="H8466" t="s">
        <v>3640</v>
      </c>
    </row>
    <row r="8467" spans="1:8" hidden="1" x14ac:dyDescent="0.25">
      <c r="A8467" t="s">
        <v>7170</v>
      </c>
      <c r="B8467" t="s">
        <v>7171</v>
      </c>
      <c r="C8467">
        <v>541</v>
      </c>
      <c r="D8467" t="s">
        <v>3630</v>
      </c>
      <c r="E8467">
        <v>350</v>
      </c>
      <c r="F8467">
        <v>507</v>
      </c>
      <c r="G8467">
        <v>5833</v>
      </c>
      <c r="H8467" t="s">
        <v>3631</v>
      </c>
    </row>
    <row r="8468" spans="1:8" x14ac:dyDescent="0.25">
      <c r="A8468" t="s">
        <v>7170</v>
      </c>
      <c r="B8468" t="s">
        <v>7171</v>
      </c>
      <c r="C8468">
        <v>541</v>
      </c>
      <c r="D8468" t="s">
        <v>3632</v>
      </c>
      <c r="E8468">
        <v>180</v>
      </c>
      <c r="F8468">
        <v>248</v>
      </c>
      <c r="G8468">
        <v>6199</v>
      </c>
      <c r="H8468" t="s">
        <v>3633</v>
      </c>
    </row>
    <row r="8469" spans="1:8" hidden="1" x14ac:dyDescent="0.25">
      <c r="A8469" t="s">
        <v>1009</v>
      </c>
      <c r="B8469" t="s">
        <v>2308</v>
      </c>
      <c r="C8469">
        <v>732</v>
      </c>
      <c r="D8469" t="s">
        <v>3630</v>
      </c>
      <c r="E8469">
        <v>535</v>
      </c>
      <c r="F8469">
        <v>701</v>
      </c>
      <c r="G8469">
        <v>5833</v>
      </c>
      <c r="H8469" t="s">
        <v>3631</v>
      </c>
    </row>
    <row r="8470" spans="1:8" x14ac:dyDescent="0.25">
      <c r="A8470" t="s">
        <v>1009</v>
      </c>
      <c r="B8470" t="s">
        <v>2308</v>
      </c>
      <c r="C8470">
        <v>732</v>
      </c>
      <c r="D8470" t="s">
        <v>3632</v>
      </c>
      <c r="E8470">
        <v>324</v>
      </c>
      <c r="F8470">
        <v>474</v>
      </c>
      <c r="G8470">
        <v>6199</v>
      </c>
      <c r="H8470" t="s">
        <v>3633</v>
      </c>
    </row>
    <row r="8471" spans="1:8" hidden="1" x14ac:dyDescent="0.25">
      <c r="A8471" t="s">
        <v>7172</v>
      </c>
      <c r="B8471" t="s">
        <v>7173</v>
      </c>
      <c r="C8471">
        <v>673</v>
      </c>
      <c r="D8471" t="s">
        <v>4471</v>
      </c>
      <c r="E8471">
        <v>541</v>
      </c>
      <c r="F8471">
        <v>660</v>
      </c>
      <c r="G8471">
        <v>1118</v>
      </c>
      <c r="H8471" t="s">
        <v>4472</v>
      </c>
    </row>
    <row r="8472" spans="1:8" hidden="1" x14ac:dyDescent="0.25">
      <c r="A8472" t="s">
        <v>7172</v>
      </c>
      <c r="B8472" t="s">
        <v>7173</v>
      </c>
      <c r="C8472">
        <v>673</v>
      </c>
      <c r="D8472" t="s">
        <v>3639</v>
      </c>
      <c r="E8472">
        <v>61</v>
      </c>
      <c r="F8472">
        <v>112</v>
      </c>
      <c r="G8472">
        <v>4169</v>
      </c>
      <c r="H8472" t="s">
        <v>3640</v>
      </c>
    </row>
    <row r="8473" spans="1:8" hidden="1" x14ac:dyDescent="0.25">
      <c r="A8473" t="s">
        <v>7172</v>
      </c>
      <c r="B8473" t="s">
        <v>7173</v>
      </c>
      <c r="C8473">
        <v>673</v>
      </c>
      <c r="D8473" t="s">
        <v>3630</v>
      </c>
      <c r="E8473">
        <v>270</v>
      </c>
      <c r="F8473">
        <v>434</v>
      </c>
      <c r="G8473">
        <v>5833</v>
      </c>
      <c r="H8473" t="s">
        <v>3631</v>
      </c>
    </row>
    <row r="8474" spans="1:8" x14ac:dyDescent="0.25">
      <c r="A8474" t="s">
        <v>7172</v>
      </c>
      <c r="B8474" t="s">
        <v>7173</v>
      </c>
      <c r="C8474">
        <v>673</v>
      </c>
      <c r="D8474" t="s">
        <v>3632</v>
      </c>
      <c r="E8474">
        <v>125</v>
      </c>
      <c r="F8474">
        <v>185</v>
      </c>
      <c r="G8474">
        <v>6199</v>
      </c>
      <c r="H8474" t="s">
        <v>3633</v>
      </c>
    </row>
    <row r="8475" spans="1:8" hidden="1" x14ac:dyDescent="0.25">
      <c r="A8475" t="s">
        <v>1010</v>
      </c>
      <c r="B8475" t="s">
        <v>2309</v>
      </c>
      <c r="C8475">
        <v>327</v>
      </c>
      <c r="D8475" t="s">
        <v>3630</v>
      </c>
      <c r="E8475">
        <v>100</v>
      </c>
      <c r="F8475">
        <v>266</v>
      </c>
      <c r="G8475">
        <v>5833</v>
      </c>
      <c r="H8475" t="s">
        <v>3631</v>
      </c>
    </row>
    <row r="8476" spans="1:8" x14ac:dyDescent="0.25">
      <c r="A8476" t="s">
        <v>1010</v>
      </c>
      <c r="B8476" t="s">
        <v>2309</v>
      </c>
      <c r="C8476">
        <v>327</v>
      </c>
      <c r="D8476" t="s">
        <v>3632</v>
      </c>
      <c r="E8476">
        <v>1</v>
      </c>
      <c r="F8476">
        <v>37</v>
      </c>
      <c r="G8476">
        <v>6199</v>
      </c>
      <c r="H8476" t="s">
        <v>3633</v>
      </c>
    </row>
    <row r="8477" spans="1:8" hidden="1" x14ac:dyDescent="0.25">
      <c r="A8477" t="s">
        <v>7174</v>
      </c>
      <c r="B8477" t="s">
        <v>7175</v>
      </c>
      <c r="C8477">
        <v>686</v>
      </c>
      <c r="D8477" t="s">
        <v>3680</v>
      </c>
      <c r="E8477">
        <v>1</v>
      </c>
      <c r="F8477">
        <v>114</v>
      </c>
      <c r="G8477">
        <v>197</v>
      </c>
    </row>
    <row r="8478" spans="1:8" hidden="1" x14ac:dyDescent="0.25">
      <c r="A8478" t="s">
        <v>7174</v>
      </c>
      <c r="B8478" t="s">
        <v>7175</v>
      </c>
      <c r="C8478">
        <v>686</v>
      </c>
      <c r="D8478" t="s">
        <v>3630</v>
      </c>
      <c r="E8478">
        <v>465</v>
      </c>
      <c r="F8478">
        <v>626</v>
      </c>
      <c r="G8478">
        <v>5833</v>
      </c>
      <c r="H8478" t="s">
        <v>3631</v>
      </c>
    </row>
    <row r="8479" spans="1:8" x14ac:dyDescent="0.25">
      <c r="A8479" t="s">
        <v>7174</v>
      </c>
      <c r="B8479" t="s">
        <v>7175</v>
      </c>
      <c r="C8479">
        <v>686</v>
      </c>
      <c r="D8479" t="s">
        <v>3632</v>
      </c>
      <c r="E8479">
        <v>145</v>
      </c>
      <c r="F8479">
        <v>208</v>
      </c>
      <c r="G8479">
        <v>6199</v>
      </c>
      <c r="H8479" t="s">
        <v>3633</v>
      </c>
    </row>
    <row r="8480" spans="1:8" x14ac:dyDescent="0.25">
      <c r="A8480" t="s">
        <v>7174</v>
      </c>
      <c r="B8480" t="s">
        <v>7175</v>
      </c>
      <c r="C8480">
        <v>686</v>
      </c>
      <c r="D8480" t="s">
        <v>3632</v>
      </c>
      <c r="E8480">
        <v>210</v>
      </c>
      <c r="F8480">
        <v>280</v>
      </c>
      <c r="G8480">
        <v>6199</v>
      </c>
      <c r="H8480" t="s">
        <v>3633</v>
      </c>
    </row>
    <row r="8481" spans="1:8" x14ac:dyDescent="0.25">
      <c r="A8481" t="s">
        <v>7174</v>
      </c>
      <c r="B8481" t="s">
        <v>7175</v>
      </c>
      <c r="C8481">
        <v>686</v>
      </c>
      <c r="D8481" t="s">
        <v>3632</v>
      </c>
      <c r="E8481">
        <v>284</v>
      </c>
      <c r="F8481">
        <v>362</v>
      </c>
      <c r="G8481">
        <v>6199</v>
      </c>
      <c r="H8481" t="s">
        <v>3633</v>
      </c>
    </row>
    <row r="8482" spans="1:8" hidden="1" x14ac:dyDescent="0.25">
      <c r="A8482" t="s">
        <v>7176</v>
      </c>
      <c r="B8482" t="s">
        <v>7177</v>
      </c>
      <c r="C8482">
        <v>386</v>
      </c>
      <c r="D8482" t="s">
        <v>3639</v>
      </c>
      <c r="E8482">
        <v>20</v>
      </c>
      <c r="F8482">
        <v>65</v>
      </c>
      <c r="G8482">
        <v>4169</v>
      </c>
      <c r="H8482" t="s">
        <v>3640</v>
      </c>
    </row>
    <row r="8483" spans="1:8" hidden="1" x14ac:dyDescent="0.25">
      <c r="A8483" t="s">
        <v>7176</v>
      </c>
      <c r="B8483" t="s">
        <v>7177</v>
      </c>
      <c r="C8483">
        <v>386</v>
      </c>
      <c r="D8483" t="s">
        <v>3630</v>
      </c>
      <c r="E8483">
        <v>224</v>
      </c>
      <c r="F8483">
        <v>384</v>
      </c>
      <c r="G8483">
        <v>5833</v>
      </c>
      <c r="H8483" t="s">
        <v>3631</v>
      </c>
    </row>
    <row r="8484" spans="1:8" x14ac:dyDescent="0.25">
      <c r="A8484" t="s">
        <v>7176</v>
      </c>
      <c r="B8484" t="s">
        <v>7177</v>
      </c>
      <c r="C8484">
        <v>386</v>
      </c>
      <c r="D8484" t="s">
        <v>3632</v>
      </c>
      <c r="E8484">
        <v>93</v>
      </c>
      <c r="F8484">
        <v>154</v>
      </c>
      <c r="G8484">
        <v>6199</v>
      </c>
      <c r="H8484" t="s">
        <v>3633</v>
      </c>
    </row>
    <row r="8485" spans="1:8" hidden="1" x14ac:dyDescent="0.25">
      <c r="A8485" t="s">
        <v>1011</v>
      </c>
      <c r="B8485" t="s">
        <v>2310</v>
      </c>
      <c r="C8485">
        <v>567</v>
      </c>
      <c r="D8485" t="s">
        <v>3630</v>
      </c>
      <c r="E8485">
        <v>362</v>
      </c>
      <c r="F8485">
        <v>520</v>
      </c>
      <c r="G8485">
        <v>5833</v>
      </c>
      <c r="H8485" t="s">
        <v>3631</v>
      </c>
    </row>
    <row r="8486" spans="1:8" x14ac:dyDescent="0.25">
      <c r="A8486" t="s">
        <v>1011</v>
      </c>
      <c r="B8486" t="s">
        <v>2310</v>
      </c>
      <c r="C8486">
        <v>567</v>
      </c>
      <c r="D8486" t="s">
        <v>3632</v>
      </c>
      <c r="E8486">
        <v>178</v>
      </c>
      <c r="F8486">
        <v>306</v>
      </c>
      <c r="G8486">
        <v>6199</v>
      </c>
      <c r="H8486" t="s">
        <v>3633</v>
      </c>
    </row>
    <row r="8487" spans="1:8" hidden="1" x14ac:dyDescent="0.25">
      <c r="A8487" t="s">
        <v>7178</v>
      </c>
      <c r="B8487" t="s">
        <v>7179</v>
      </c>
      <c r="C8487">
        <v>686</v>
      </c>
      <c r="D8487" t="s">
        <v>3680</v>
      </c>
      <c r="E8487">
        <v>1</v>
      </c>
      <c r="F8487">
        <v>114</v>
      </c>
      <c r="G8487">
        <v>197</v>
      </c>
    </row>
    <row r="8488" spans="1:8" hidden="1" x14ac:dyDescent="0.25">
      <c r="A8488" t="s">
        <v>7178</v>
      </c>
      <c r="B8488" t="s">
        <v>7179</v>
      </c>
      <c r="C8488">
        <v>686</v>
      </c>
      <c r="D8488" t="s">
        <v>3630</v>
      </c>
      <c r="E8488">
        <v>465</v>
      </c>
      <c r="F8488">
        <v>626</v>
      </c>
      <c r="G8488">
        <v>5833</v>
      </c>
      <c r="H8488" t="s">
        <v>3631</v>
      </c>
    </row>
    <row r="8489" spans="1:8" x14ac:dyDescent="0.25">
      <c r="A8489" t="s">
        <v>7178</v>
      </c>
      <c r="B8489" t="s">
        <v>7179</v>
      </c>
      <c r="C8489">
        <v>686</v>
      </c>
      <c r="D8489" t="s">
        <v>3632</v>
      </c>
      <c r="E8489">
        <v>145</v>
      </c>
      <c r="F8489">
        <v>208</v>
      </c>
      <c r="G8489">
        <v>6199</v>
      </c>
      <c r="H8489" t="s">
        <v>3633</v>
      </c>
    </row>
    <row r="8490" spans="1:8" x14ac:dyDescent="0.25">
      <c r="A8490" t="s">
        <v>7178</v>
      </c>
      <c r="B8490" t="s">
        <v>7179</v>
      </c>
      <c r="C8490">
        <v>686</v>
      </c>
      <c r="D8490" t="s">
        <v>3632</v>
      </c>
      <c r="E8490">
        <v>210</v>
      </c>
      <c r="F8490">
        <v>280</v>
      </c>
      <c r="G8490">
        <v>6199</v>
      </c>
      <c r="H8490" t="s">
        <v>3633</v>
      </c>
    </row>
    <row r="8491" spans="1:8" x14ac:dyDescent="0.25">
      <c r="A8491" t="s">
        <v>7178</v>
      </c>
      <c r="B8491" t="s">
        <v>7179</v>
      </c>
      <c r="C8491">
        <v>686</v>
      </c>
      <c r="D8491" t="s">
        <v>3632</v>
      </c>
      <c r="E8491">
        <v>284</v>
      </c>
      <c r="F8491">
        <v>362</v>
      </c>
      <c r="G8491">
        <v>6199</v>
      </c>
      <c r="H8491" t="s">
        <v>3633</v>
      </c>
    </row>
    <row r="8492" spans="1:8" hidden="1" x14ac:dyDescent="0.25">
      <c r="A8492" t="s">
        <v>7180</v>
      </c>
      <c r="B8492" t="s">
        <v>7181</v>
      </c>
      <c r="C8492">
        <v>386</v>
      </c>
      <c r="D8492" t="s">
        <v>3639</v>
      </c>
      <c r="E8492">
        <v>20</v>
      </c>
      <c r="F8492">
        <v>65</v>
      </c>
      <c r="G8492">
        <v>4169</v>
      </c>
      <c r="H8492" t="s">
        <v>3640</v>
      </c>
    </row>
    <row r="8493" spans="1:8" hidden="1" x14ac:dyDescent="0.25">
      <c r="A8493" t="s">
        <v>7180</v>
      </c>
      <c r="B8493" t="s">
        <v>7181</v>
      </c>
      <c r="C8493">
        <v>386</v>
      </c>
      <c r="D8493" t="s">
        <v>3630</v>
      </c>
      <c r="E8493">
        <v>224</v>
      </c>
      <c r="F8493">
        <v>384</v>
      </c>
      <c r="G8493">
        <v>5833</v>
      </c>
      <c r="H8493" t="s">
        <v>3631</v>
      </c>
    </row>
    <row r="8494" spans="1:8" x14ac:dyDescent="0.25">
      <c r="A8494" t="s">
        <v>7180</v>
      </c>
      <c r="B8494" t="s">
        <v>7181</v>
      </c>
      <c r="C8494">
        <v>386</v>
      </c>
      <c r="D8494" t="s">
        <v>3632</v>
      </c>
      <c r="E8494">
        <v>93</v>
      </c>
      <c r="F8494">
        <v>154</v>
      </c>
      <c r="G8494">
        <v>6199</v>
      </c>
      <c r="H8494" t="s">
        <v>3633</v>
      </c>
    </row>
    <row r="8495" spans="1:8" hidden="1" x14ac:dyDescent="0.25">
      <c r="A8495" t="s">
        <v>1012</v>
      </c>
      <c r="B8495" t="s">
        <v>2311</v>
      </c>
      <c r="C8495">
        <v>512</v>
      </c>
      <c r="D8495" t="s">
        <v>4287</v>
      </c>
      <c r="E8495">
        <v>1</v>
      </c>
      <c r="F8495">
        <v>179</v>
      </c>
      <c r="G8495">
        <v>123</v>
      </c>
    </row>
    <row r="8496" spans="1:8" hidden="1" x14ac:dyDescent="0.25">
      <c r="A8496" t="s">
        <v>1012</v>
      </c>
      <c r="B8496" t="s">
        <v>2311</v>
      </c>
      <c r="C8496">
        <v>512</v>
      </c>
      <c r="D8496" t="s">
        <v>3630</v>
      </c>
      <c r="E8496">
        <v>336</v>
      </c>
      <c r="F8496">
        <v>507</v>
      </c>
      <c r="G8496">
        <v>5833</v>
      </c>
      <c r="H8496" t="s">
        <v>3631</v>
      </c>
    </row>
    <row r="8497" spans="1:8" x14ac:dyDescent="0.25">
      <c r="A8497" t="s">
        <v>1012</v>
      </c>
      <c r="B8497" t="s">
        <v>2311</v>
      </c>
      <c r="C8497">
        <v>512</v>
      </c>
      <c r="D8497" t="s">
        <v>3632</v>
      </c>
      <c r="E8497">
        <v>180</v>
      </c>
      <c r="F8497">
        <v>275</v>
      </c>
      <c r="G8497">
        <v>6199</v>
      </c>
      <c r="H8497" t="s">
        <v>3633</v>
      </c>
    </row>
    <row r="8498" spans="1:8" hidden="1" x14ac:dyDescent="0.25">
      <c r="A8498" t="s">
        <v>7182</v>
      </c>
      <c r="B8498" t="s">
        <v>7183</v>
      </c>
      <c r="C8498">
        <v>686</v>
      </c>
      <c r="D8498" t="s">
        <v>3680</v>
      </c>
      <c r="E8498">
        <v>1</v>
      </c>
      <c r="F8498">
        <v>114</v>
      </c>
      <c r="G8498">
        <v>197</v>
      </c>
    </row>
    <row r="8499" spans="1:8" hidden="1" x14ac:dyDescent="0.25">
      <c r="A8499" t="s">
        <v>7182</v>
      </c>
      <c r="B8499" t="s">
        <v>7183</v>
      </c>
      <c r="C8499">
        <v>686</v>
      </c>
      <c r="D8499" t="s">
        <v>3630</v>
      </c>
      <c r="E8499">
        <v>465</v>
      </c>
      <c r="F8499">
        <v>626</v>
      </c>
      <c r="G8499">
        <v>5833</v>
      </c>
      <c r="H8499" t="s">
        <v>3631</v>
      </c>
    </row>
    <row r="8500" spans="1:8" x14ac:dyDescent="0.25">
      <c r="A8500" t="s">
        <v>7182</v>
      </c>
      <c r="B8500" t="s">
        <v>7183</v>
      </c>
      <c r="C8500">
        <v>686</v>
      </c>
      <c r="D8500" t="s">
        <v>3632</v>
      </c>
      <c r="E8500">
        <v>145</v>
      </c>
      <c r="F8500">
        <v>208</v>
      </c>
      <c r="G8500">
        <v>6199</v>
      </c>
      <c r="H8500" t="s">
        <v>3633</v>
      </c>
    </row>
    <row r="8501" spans="1:8" x14ac:dyDescent="0.25">
      <c r="A8501" t="s">
        <v>7182</v>
      </c>
      <c r="B8501" t="s">
        <v>7183</v>
      </c>
      <c r="C8501">
        <v>686</v>
      </c>
      <c r="D8501" t="s">
        <v>3632</v>
      </c>
      <c r="E8501">
        <v>210</v>
      </c>
      <c r="F8501">
        <v>280</v>
      </c>
      <c r="G8501">
        <v>6199</v>
      </c>
      <c r="H8501" t="s">
        <v>3633</v>
      </c>
    </row>
    <row r="8502" spans="1:8" x14ac:dyDescent="0.25">
      <c r="A8502" t="s">
        <v>7182</v>
      </c>
      <c r="B8502" t="s">
        <v>7183</v>
      </c>
      <c r="C8502">
        <v>686</v>
      </c>
      <c r="D8502" t="s">
        <v>3632</v>
      </c>
      <c r="E8502">
        <v>284</v>
      </c>
      <c r="F8502">
        <v>362</v>
      </c>
      <c r="G8502">
        <v>6199</v>
      </c>
      <c r="H8502" t="s">
        <v>3633</v>
      </c>
    </row>
    <row r="8503" spans="1:8" hidden="1" x14ac:dyDescent="0.25">
      <c r="A8503" t="s">
        <v>7184</v>
      </c>
      <c r="B8503" t="s">
        <v>7185</v>
      </c>
      <c r="C8503">
        <v>386</v>
      </c>
      <c r="D8503" t="s">
        <v>3639</v>
      </c>
      <c r="E8503">
        <v>20</v>
      </c>
      <c r="F8503">
        <v>65</v>
      </c>
      <c r="G8503">
        <v>4169</v>
      </c>
      <c r="H8503" t="s">
        <v>3640</v>
      </c>
    </row>
    <row r="8504" spans="1:8" hidden="1" x14ac:dyDescent="0.25">
      <c r="A8504" t="s">
        <v>7184</v>
      </c>
      <c r="B8504" t="s">
        <v>7185</v>
      </c>
      <c r="C8504">
        <v>386</v>
      </c>
      <c r="D8504" t="s">
        <v>3630</v>
      </c>
      <c r="E8504">
        <v>224</v>
      </c>
      <c r="F8504">
        <v>384</v>
      </c>
      <c r="G8504">
        <v>5833</v>
      </c>
      <c r="H8504" t="s">
        <v>3631</v>
      </c>
    </row>
    <row r="8505" spans="1:8" x14ac:dyDescent="0.25">
      <c r="A8505" t="s">
        <v>7184</v>
      </c>
      <c r="B8505" t="s">
        <v>7185</v>
      </c>
      <c r="C8505">
        <v>386</v>
      </c>
      <c r="D8505" t="s">
        <v>3632</v>
      </c>
      <c r="E8505">
        <v>93</v>
      </c>
      <c r="F8505">
        <v>154</v>
      </c>
      <c r="G8505">
        <v>6199</v>
      </c>
      <c r="H8505" t="s">
        <v>3633</v>
      </c>
    </row>
    <row r="8506" spans="1:8" hidden="1" x14ac:dyDescent="0.25">
      <c r="A8506" t="s">
        <v>7186</v>
      </c>
      <c r="B8506" t="s">
        <v>7187</v>
      </c>
      <c r="C8506">
        <v>523</v>
      </c>
      <c r="D8506" t="s">
        <v>3680</v>
      </c>
      <c r="E8506">
        <v>1</v>
      </c>
      <c r="F8506">
        <v>114</v>
      </c>
      <c r="G8506">
        <v>197</v>
      </c>
    </row>
    <row r="8507" spans="1:8" hidden="1" x14ac:dyDescent="0.25">
      <c r="A8507" t="s">
        <v>7186</v>
      </c>
      <c r="B8507" t="s">
        <v>7187</v>
      </c>
      <c r="C8507">
        <v>523</v>
      </c>
      <c r="D8507" t="s">
        <v>3630</v>
      </c>
      <c r="E8507">
        <v>465</v>
      </c>
      <c r="F8507">
        <v>522</v>
      </c>
      <c r="G8507">
        <v>5833</v>
      </c>
      <c r="H8507" t="s">
        <v>3631</v>
      </c>
    </row>
    <row r="8508" spans="1:8" x14ac:dyDescent="0.25">
      <c r="A8508" t="s">
        <v>7186</v>
      </c>
      <c r="B8508" t="s">
        <v>7187</v>
      </c>
      <c r="C8508">
        <v>523</v>
      </c>
      <c r="D8508" t="s">
        <v>3632</v>
      </c>
      <c r="E8508">
        <v>145</v>
      </c>
      <c r="F8508">
        <v>208</v>
      </c>
      <c r="G8508">
        <v>6199</v>
      </c>
      <c r="H8508" t="s">
        <v>3633</v>
      </c>
    </row>
    <row r="8509" spans="1:8" x14ac:dyDescent="0.25">
      <c r="A8509" t="s">
        <v>7186</v>
      </c>
      <c r="B8509" t="s">
        <v>7187</v>
      </c>
      <c r="C8509">
        <v>523</v>
      </c>
      <c r="D8509" t="s">
        <v>3632</v>
      </c>
      <c r="E8509">
        <v>210</v>
      </c>
      <c r="F8509">
        <v>280</v>
      </c>
      <c r="G8509">
        <v>6199</v>
      </c>
      <c r="H8509" t="s">
        <v>3633</v>
      </c>
    </row>
    <row r="8510" spans="1:8" x14ac:dyDescent="0.25">
      <c r="A8510" t="s">
        <v>7186</v>
      </c>
      <c r="B8510" t="s">
        <v>7187</v>
      </c>
      <c r="C8510">
        <v>523</v>
      </c>
      <c r="D8510" t="s">
        <v>3632</v>
      </c>
      <c r="E8510">
        <v>284</v>
      </c>
      <c r="F8510">
        <v>362</v>
      </c>
      <c r="G8510">
        <v>6199</v>
      </c>
      <c r="H8510" t="s">
        <v>3633</v>
      </c>
    </row>
    <row r="8511" spans="1:8" hidden="1" x14ac:dyDescent="0.25">
      <c r="A8511" t="s">
        <v>7188</v>
      </c>
      <c r="B8511" t="s">
        <v>7189</v>
      </c>
      <c r="C8511">
        <v>171</v>
      </c>
      <c r="D8511" t="s">
        <v>3639</v>
      </c>
      <c r="E8511">
        <v>20</v>
      </c>
      <c r="F8511">
        <v>65</v>
      </c>
      <c r="G8511">
        <v>4169</v>
      </c>
      <c r="H8511" t="s">
        <v>3640</v>
      </c>
    </row>
    <row r="8512" spans="1:8" x14ac:dyDescent="0.25">
      <c r="A8512" t="s">
        <v>7188</v>
      </c>
      <c r="B8512" t="s">
        <v>7189</v>
      </c>
      <c r="C8512">
        <v>171</v>
      </c>
      <c r="D8512" t="s">
        <v>3632</v>
      </c>
      <c r="E8512">
        <v>93</v>
      </c>
      <c r="F8512">
        <v>154</v>
      </c>
      <c r="G8512">
        <v>6199</v>
      </c>
      <c r="H8512" t="s">
        <v>3633</v>
      </c>
    </row>
    <row r="8513" spans="1:8" hidden="1" x14ac:dyDescent="0.25">
      <c r="A8513" t="s">
        <v>1013</v>
      </c>
      <c r="B8513" t="s">
        <v>2312</v>
      </c>
      <c r="C8513">
        <v>512</v>
      </c>
      <c r="D8513" t="s">
        <v>4287</v>
      </c>
      <c r="E8513">
        <v>1</v>
      </c>
      <c r="F8513">
        <v>179</v>
      </c>
      <c r="G8513">
        <v>123</v>
      </c>
    </row>
    <row r="8514" spans="1:8" hidden="1" x14ac:dyDescent="0.25">
      <c r="A8514" t="s">
        <v>1013</v>
      </c>
      <c r="B8514" t="s">
        <v>2312</v>
      </c>
      <c r="C8514">
        <v>512</v>
      </c>
      <c r="D8514" t="s">
        <v>3630</v>
      </c>
      <c r="E8514">
        <v>336</v>
      </c>
      <c r="F8514">
        <v>507</v>
      </c>
      <c r="G8514">
        <v>5833</v>
      </c>
      <c r="H8514" t="s">
        <v>3631</v>
      </c>
    </row>
    <row r="8515" spans="1:8" x14ac:dyDescent="0.25">
      <c r="A8515" t="s">
        <v>1013</v>
      </c>
      <c r="B8515" t="s">
        <v>2312</v>
      </c>
      <c r="C8515">
        <v>512</v>
      </c>
      <c r="D8515" t="s">
        <v>3632</v>
      </c>
      <c r="E8515">
        <v>180</v>
      </c>
      <c r="F8515">
        <v>275</v>
      </c>
      <c r="G8515">
        <v>6199</v>
      </c>
      <c r="H8515" t="s">
        <v>3633</v>
      </c>
    </row>
    <row r="8516" spans="1:8" hidden="1" x14ac:dyDescent="0.25">
      <c r="A8516" t="s">
        <v>7190</v>
      </c>
      <c r="B8516" t="s">
        <v>7191</v>
      </c>
      <c r="C8516">
        <v>615</v>
      </c>
      <c r="D8516" t="s">
        <v>3680</v>
      </c>
      <c r="E8516">
        <v>1</v>
      </c>
      <c r="F8516">
        <v>114</v>
      </c>
      <c r="G8516">
        <v>197</v>
      </c>
    </row>
    <row r="8517" spans="1:8" hidden="1" x14ac:dyDescent="0.25">
      <c r="A8517" t="s">
        <v>7190</v>
      </c>
      <c r="B8517" t="s">
        <v>7191</v>
      </c>
      <c r="C8517">
        <v>615</v>
      </c>
      <c r="D8517" t="s">
        <v>3630</v>
      </c>
      <c r="E8517">
        <v>465</v>
      </c>
      <c r="F8517">
        <v>615</v>
      </c>
      <c r="G8517">
        <v>5833</v>
      </c>
      <c r="H8517" t="s">
        <v>3631</v>
      </c>
    </row>
    <row r="8518" spans="1:8" x14ac:dyDescent="0.25">
      <c r="A8518" t="s">
        <v>7190</v>
      </c>
      <c r="B8518" t="s">
        <v>7191</v>
      </c>
      <c r="C8518">
        <v>615</v>
      </c>
      <c r="D8518" t="s">
        <v>3632</v>
      </c>
      <c r="E8518">
        <v>145</v>
      </c>
      <c r="F8518">
        <v>208</v>
      </c>
      <c r="G8518">
        <v>6199</v>
      </c>
      <c r="H8518" t="s">
        <v>3633</v>
      </c>
    </row>
    <row r="8519" spans="1:8" x14ac:dyDescent="0.25">
      <c r="A8519" t="s">
        <v>7190</v>
      </c>
      <c r="B8519" t="s">
        <v>7191</v>
      </c>
      <c r="C8519">
        <v>615</v>
      </c>
      <c r="D8519" t="s">
        <v>3632</v>
      </c>
      <c r="E8519">
        <v>210</v>
      </c>
      <c r="F8519">
        <v>280</v>
      </c>
      <c r="G8519">
        <v>6199</v>
      </c>
      <c r="H8519" t="s">
        <v>3633</v>
      </c>
    </row>
    <row r="8520" spans="1:8" x14ac:dyDescent="0.25">
      <c r="A8520" t="s">
        <v>7190</v>
      </c>
      <c r="B8520" t="s">
        <v>7191</v>
      </c>
      <c r="C8520">
        <v>615</v>
      </c>
      <c r="D8520" t="s">
        <v>3632</v>
      </c>
      <c r="E8520">
        <v>284</v>
      </c>
      <c r="F8520">
        <v>362</v>
      </c>
      <c r="G8520">
        <v>6199</v>
      </c>
      <c r="H8520" t="s">
        <v>3633</v>
      </c>
    </row>
    <row r="8521" spans="1:8" hidden="1" x14ac:dyDescent="0.25">
      <c r="A8521" t="s">
        <v>7192</v>
      </c>
      <c r="B8521" t="s">
        <v>7193</v>
      </c>
      <c r="C8521">
        <v>380</v>
      </c>
      <c r="D8521" t="s">
        <v>3639</v>
      </c>
      <c r="E8521">
        <v>14</v>
      </c>
      <c r="F8521">
        <v>59</v>
      </c>
      <c r="G8521">
        <v>4169</v>
      </c>
      <c r="H8521" t="s">
        <v>3640</v>
      </c>
    </row>
    <row r="8522" spans="1:8" hidden="1" x14ac:dyDescent="0.25">
      <c r="A8522" t="s">
        <v>7192</v>
      </c>
      <c r="B8522" t="s">
        <v>7193</v>
      </c>
      <c r="C8522">
        <v>380</v>
      </c>
      <c r="D8522" t="s">
        <v>3630</v>
      </c>
      <c r="E8522">
        <v>218</v>
      </c>
      <c r="F8522">
        <v>378</v>
      </c>
      <c r="G8522">
        <v>5833</v>
      </c>
      <c r="H8522" t="s">
        <v>3631</v>
      </c>
    </row>
    <row r="8523" spans="1:8" x14ac:dyDescent="0.25">
      <c r="A8523" t="s">
        <v>7192</v>
      </c>
      <c r="B8523" t="s">
        <v>7193</v>
      </c>
      <c r="C8523">
        <v>380</v>
      </c>
      <c r="D8523" t="s">
        <v>3632</v>
      </c>
      <c r="E8523">
        <v>87</v>
      </c>
      <c r="F8523">
        <v>148</v>
      </c>
      <c r="G8523">
        <v>6199</v>
      </c>
      <c r="H8523" t="s">
        <v>3633</v>
      </c>
    </row>
    <row r="8524" spans="1:8" hidden="1" x14ac:dyDescent="0.25">
      <c r="A8524" t="s">
        <v>7194</v>
      </c>
      <c r="B8524" t="s">
        <v>7195</v>
      </c>
      <c r="C8524">
        <v>613</v>
      </c>
      <c r="D8524" t="s">
        <v>3680</v>
      </c>
      <c r="E8524">
        <v>1</v>
      </c>
      <c r="F8524">
        <v>114</v>
      </c>
      <c r="G8524">
        <v>197</v>
      </c>
    </row>
    <row r="8525" spans="1:8" hidden="1" x14ac:dyDescent="0.25">
      <c r="A8525" t="s">
        <v>7194</v>
      </c>
      <c r="B8525" t="s">
        <v>7195</v>
      </c>
      <c r="C8525">
        <v>613</v>
      </c>
      <c r="D8525" t="s">
        <v>3630</v>
      </c>
      <c r="E8525">
        <v>465</v>
      </c>
      <c r="F8525">
        <v>613</v>
      </c>
      <c r="G8525">
        <v>5833</v>
      </c>
      <c r="H8525" t="s">
        <v>3631</v>
      </c>
    </row>
    <row r="8526" spans="1:8" x14ac:dyDescent="0.25">
      <c r="A8526" t="s">
        <v>7194</v>
      </c>
      <c r="B8526" t="s">
        <v>7195</v>
      </c>
      <c r="C8526">
        <v>613</v>
      </c>
      <c r="D8526" t="s">
        <v>3632</v>
      </c>
      <c r="E8526">
        <v>145</v>
      </c>
      <c r="F8526">
        <v>208</v>
      </c>
      <c r="G8526">
        <v>6199</v>
      </c>
      <c r="H8526" t="s">
        <v>3633</v>
      </c>
    </row>
    <row r="8527" spans="1:8" x14ac:dyDescent="0.25">
      <c r="A8527" t="s">
        <v>7194</v>
      </c>
      <c r="B8527" t="s">
        <v>7195</v>
      </c>
      <c r="C8527">
        <v>613</v>
      </c>
      <c r="D8527" t="s">
        <v>3632</v>
      </c>
      <c r="E8527">
        <v>210</v>
      </c>
      <c r="F8527">
        <v>280</v>
      </c>
      <c r="G8527">
        <v>6199</v>
      </c>
      <c r="H8527" t="s">
        <v>3633</v>
      </c>
    </row>
    <row r="8528" spans="1:8" x14ac:dyDescent="0.25">
      <c r="A8528" t="s">
        <v>7194</v>
      </c>
      <c r="B8528" t="s">
        <v>7195</v>
      </c>
      <c r="C8528">
        <v>613</v>
      </c>
      <c r="D8528" t="s">
        <v>3632</v>
      </c>
      <c r="E8528">
        <v>284</v>
      </c>
      <c r="F8528">
        <v>362</v>
      </c>
      <c r="G8528">
        <v>6199</v>
      </c>
      <c r="H8528" t="s">
        <v>3633</v>
      </c>
    </row>
    <row r="8529" spans="1:8" hidden="1" x14ac:dyDescent="0.25">
      <c r="A8529" t="s">
        <v>7196</v>
      </c>
      <c r="B8529" t="s">
        <v>7197</v>
      </c>
      <c r="C8529">
        <v>385</v>
      </c>
      <c r="D8529" t="s">
        <v>3639</v>
      </c>
      <c r="E8529">
        <v>19</v>
      </c>
      <c r="F8529">
        <v>64</v>
      </c>
      <c r="G8529">
        <v>4169</v>
      </c>
      <c r="H8529" t="s">
        <v>3640</v>
      </c>
    </row>
    <row r="8530" spans="1:8" hidden="1" x14ac:dyDescent="0.25">
      <c r="A8530" t="s">
        <v>7196</v>
      </c>
      <c r="B8530" t="s">
        <v>7197</v>
      </c>
      <c r="C8530">
        <v>385</v>
      </c>
      <c r="D8530" t="s">
        <v>3630</v>
      </c>
      <c r="E8530">
        <v>223</v>
      </c>
      <c r="F8530">
        <v>383</v>
      </c>
      <c r="G8530">
        <v>5833</v>
      </c>
      <c r="H8530" t="s">
        <v>3631</v>
      </c>
    </row>
    <row r="8531" spans="1:8" x14ac:dyDescent="0.25">
      <c r="A8531" t="s">
        <v>7196</v>
      </c>
      <c r="B8531" t="s">
        <v>7197</v>
      </c>
      <c r="C8531">
        <v>385</v>
      </c>
      <c r="D8531" t="s">
        <v>3632</v>
      </c>
      <c r="E8531">
        <v>92</v>
      </c>
      <c r="F8531">
        <v>153</v>
      </c>
      <c r="G8531">
        <v>6199</v>
      </c>
      <c r="H8531" t="s">
        <v>3633</v>
      </c>
    </row>
    <row r="8532" spans="1:8" hidden="1" x14ac:dyDescent="0.25">
      <c r="A8532" t="s">
        <v>7198</v>
      </c>
      <c r="B8532" t="s">
        <v>7199</v>
      </c>
      <c r="C8532">
        <v>654</v>
      </c>
      <c r="D8532" t="s">
        <v>3630</v>
      </c>
      <c r="E8532">
        <v>437</v>
      </c>
      <c r="F8532">
        <v>599</v>
      </c>
      <c r="G8532">
        <v>5833</v>
      </c>
      <c r="H8532" t="s">
        <v>3631</v>
      </c>
    </row>
    <row r="8533" spans="1:8" x14ac:dyDescent="0.25">
      <c r="A8533" t="s">
        <v>7198</v>
      </c>
      <c r="B8533" t="s">
        <v>7199</v>
      </c>
      <c r="C8533">
        <v>654</v>
      </c>
      <c r="D8533" t="s">
        <v>3632</v>
      </c>
      <c r="E8533">
        <v>131</v>
      </c>
      <c r="F8533">
        <v>193</v>
      </c>
      <c r="G8533">
        <v>6199</v>
      </c>
      <c r="H8533" t="s">
        <v>3633</v>
      </c>
    </row>
    <row r="8534" spans="1:8" x14ac:dyDescent="0.25">
      <c r="A8534" t="s">
        <v>7198</v>
      </c>
      <c r="B8534" t="s">
        <v>7199</v>
      </c>
      <c r="C8534">
        <v>654</v>
      </c>
      <c r="D8534" t="s">
        <v>3632</v>
      </c>
      <c r="E8534">
        <v>196</v>
      </c>
      <c r="F8534">
        <v>268</v>
      </c>
      <c r="G8534">
        <v>6199</v>
      </c>
      <c r="H8534" t="s">
        <v>3633</v>
      </c>
    </row>
    <row r="8535" spans="1:8" x14ac:dyDescent="0.25">
      <c r="A8535" t="s">
        <v>7198</v>
      </c>
      <c r="B8535" t="s">
        <v>7199</v>
      </c>
      <c r="C8535">
        <v>654</v>
      </c>
      <c r="D8535" t="s">
        <v>3632</v>
      </c>
      <c r="E8535">
        <v>272</v>
      </c>
      <c r="F8535">
        <v>351</v>
      </c>
      <c r="G8535">
        <v>6199</v>
      </c>
      <c r="H8535" t="s">
        <v>3633</v>
      </c>
    </row>
    <row r="8536" spans="1:8" hidden="1" x14ac:dyDescent="0.25">
      <c r="A8536" t="s">
        <v>7200</v>
      </c>
      <c r="B8536" t="s">
        <v>7201</v>
      </c>
      <c r="C8536">
        <v>377</v>
      </c>
      <c r="D8536" t="s">
        <v>3639</v>
      </c>
      <c r="E8536">
        <v>11</v>
      </c>
      <c r="F8536">
        <v>56</v>
      </c>
      <c r="G8536">
        <v>4169</v>
      </c>
      <c r="H8536" t="s">
        <v>3640</v>
      </c>
    </row>
    <row r="8537" spans="1:8" hidden="1" x14ac:dyDescent="0.25">
      <c r="A8537" t="s">
        <v>7200</v>
      </c>
      <c r="B8537" t="s">
        <v>7201</v>
      </c>
      <c r="C8537">
        <v>377</v>
      </c>
      <c r="D8537" t="s">
        <v>3630</v>
      </c>
      <c r="E8537">
        <v>215</v>
      </c>
      <c r="F8537">
        <v>375</v>
      </c>
      <c r="G8537">
        <v>5833</v>
      </c>
      <c r="H8537" t="s">
        <v>3631</v>
      </c>
    </row>
    <row r="8538" spans="1:8" x14ac:dyDescent="0.25">
      <c r="A8538" t="s">
        <v>7200</v>
      </c>
      <c r="B8538" t="s">
        <v>7201</v>
      </c>
      <c r="C8538">
        <v>377</v>
      </c>
      <c r="D8538" t="s">
        <v>3632</v>
      </c>
      <c r="E8538">
        <v>84</v>
      </c>
      <c r="F8538">
        <v>145</v>
      </c>
      <c r="G8538">
        <v>6199</v>
      </c>
      <c r="H8538" t="s">
        <v>3633</v>
      </c>
    </row>
    <row r="8539" spans="1:8" hidden="1" x14ac:dyDescent="0.25">
      <c r="A8539" t="s">
        <v>7202</v>
      </c>
      <c r="B8539" t="s">
        <v>7203</v>
      </c>
      <c r="C8539">
        <v>650</v>
      </c>
      <c r="D8539" t="s">
        <v>3630</v>
      </c>
      <c r="E8539">
        <v>433</v>
      </c>
      <c r="F8539">
        <v>595</v>
      </c>
      <c r="G8539">
        <v>5833</v>
      </c>
      <c r="H8539" t="s">
        <v>3631</v>
      </c>
    </row>
    <row r="8540" spans="1:8" x14ac:dyDescent="0.25">
      <c r="A8540" t="s">
        <v>7202</v>
      </c>
      <c r="B8540" t="s">
        <v>7203</v>
      </c>
      <c r="C8540">
        <v>650</v>
      </c>
      <c r="D8540" t="s">
        <v>3632</v>
      </c>
      <c r="E8540">
        <v>127</v>
      </c>
      <c r="F8540">
        <v>189</v>
      </c>
      <c r="G8540">
        <v>6199</v>
      </c>
      <c r="H8540" t="s">
        <v>3633</v>
      </c>
    </row>
    <row r="8541" spans="1:8" x14ac:dyDescent="0.25">
      <c r="A8541" t="s">
        <v>7202</v>
      </c>
      <c r="B8541" t="s">
        <v>7203</v>
      </c>
      <c r="C8541">
        <v>650</v>
      </c>
      <c r="D8541" t="s">
        <v>3632</v>
      </c>
      <c r="E8541">
        <v>192</v>
      </c>
      <c r="F8541">
        <v>264</v>
      </c>
      <c r="G8541">
        <v>6199</v>
      </c>
      <c r="H8541" t="s">
        <v>3633</v>
      </c>
    </row>
    <row r="8542" spans="1:8" x14ac:dyDescent="0.25">
      <c r="A8542" t="s">
        <v>7202</v>
      </c>
      <c r="B8542" t="s">
        <v>7203</v>
      </c>
      <c r="C8542">
        <v>650</v>
      </c>
      <c r="D8542" t="s">
        <v>3632</v>
      </c>
      <c r="E8542">
        <v>268</v>
      </c>
      <c r="F8542">
        <v>347</v>
      </c>
      <c r="G8542">
        <v>6199</v>
      </c>
      <c r="H8542" t="s">
        <v>3633</v>
      </c>
    </row>
    <row r="8543" spans="1:8" hidden="1" x14ac:dyDescent="0.25">
      <c r="A8543" t="s">
        <v>7204</v>
      </c>
      <c r="B8543" t="s">
        <v>7205</v>
      </c>
      <c r="C8543">
        <v>386</v>
      </c>
      <c r="D8543" t="s">
        <v>3639</v>
      </c>
      <c r="E8543">
        <v>20</v>
      </c>
      <c r="F8543">
        <v>65</v>
      </c>
      <c r="G8543">
        <v>4169</v>
      </c>
      <c r="H8543" t="s">
        <v>3640</v>
      </c>
    </row>
    <row r="8544" spans="1:8" hidden="1" x14ac:dyDescent="0.25">
      <c r="A8544" t="s">
        <v>7204</v>
      </c>
      <c r="B8544" t="s">
        <v>7205</v>
      </c>
      <c r="C8544">
        <v>386</v>
      </c>
      <c r="D8544" t="s">
        <v>3630</v>
      </c>
      <c r="E8544">
        <v>224</v>
      </c>
      <c r="F8544">
        <v>384</v>
      </c>
      <c r="G8544">
        <v>5833</v>
      </c>
      <c r="H8544" t="s">
        <v>3631</v>
      </c>
    </row>
    <row r="8545" spans="1:8" x14ac:dyDescent="0.25">
      <c r="A8545" t="s">
        <v>7204</v>
      </c>
      <c r="B8545" t="s">
        <v>7205</v>
      </c>
      <c r="C8545">
        <v>386</v>
      </c>
      <c r="D8545" t="s">
        <v>3632</v>
      </c>
      <c r="E8545">
        <v>93</v>
      </c>
      <c r="F8545">
        <v>154</v>
      </c>
      <c r="G8545">
        <v>6199</v>
      </c>
      <c r="H8545" t="s">
        <v>3633</v>
      </c>
    </row>
    <row r="8546" spans="1:8" hidden="1" x14ac:dyDescent="0.25">
      <c r="A8546" t="s">
        <v>7206</v>
      </c>
      <c r="B8546" t="s">
        <v>7207</v>
      </c>
      <c r="C8546">
        <v>613</v>
      </c>
      <c r="D8546" t="s">
        <v>3680</v>
      </c>
      <c r="E8546">
        <v>1</v>
      </c>
      <c r="F8546">
        <v>114</v>
      </c>
      <c r="G8546">
        <v>197</v>
      </c>
    </row>
    <row r="8547" spans="1:8" hidden="1" x14ac:dyDescent="0.25">
      <c r="A8547" t="s">
        <v>7206</v>
      </c>
      <c r="B8547" t="s">
        <v>7207</v>
      </c>
      <c r="C8547">
        <v>613</v>
      </c>
      <c r="D8547" t="s">
        <v>3630</v>
      </c>
      <c r="E8547">
        <v>465</v>
      </c>
      <c r="F8547">
        <v>613</v>
      </c>
      <c r="G8547">
        <v>5833</v>
      </c>
      <c r="H8547" t="s">
        <v>3631</v>
      </c>
    </row>
    <row r="8548" spans="1:8" x14ac:dyDescent="0.25">
      <c r="A8548" t="s">
        <v>7206</v>
      </c>
      <c r="B8548" t="s">
        <v>7207</v>
      </c>
      <c r="C8548">
        <v>613</v>
      </c>
      <c r="D8548" t="s">
        <v>3632</v>
      </c>
      <c r="E8548">
        <v>145</v>
      </c>
      <c r="F8548">
        <v>208</v>
      </c>
      <c r="G8548">
        <v>6199</v>
      </c>
      <c r="H8548" t="s">
        <v>3633</v>
      </c>
    </row>
    <row r="8549" spans="1:8" x14ac:dyDescent="0.25">
      <c r="A8549" t="s">
        <v>7206</v>
      </c>
      <c r="B8549" t="s">
        <v>7207</v>
      </c>
      <c r="C8549">
        <v>613</v>
      </c>
      <c r="D8549" t="s">
        <v>3632</v>
      </c>
      <c r="E8549">
        <v>210</v>
      </c>
      <c r="F8549">
        <v>280</v>
      </c>
      <c r="G8549">
        <v>6199</v>
      </c>
      <c r="H8549" t="s">
        <v>3633</v>
      </c>
    </row>
    <row r="8550" spans="1:8" x14ac:dyDescent="0.25">
      <c r="A8550" t="s">
        <v>7206</v>
      </c>
      <c r="B8550" t="s">
        <v>7207</v>
      </c>
      <c r="C8550">
        <v>613</v>
      </c>
      <c r="D8550" t="s">
        <v>3632</v>
      </c>
      <c r="E8550">
        <v>284</v>
      </c>
      <c r="F8550">
        <v>362</v>
      </c>
      <c r="G8550">
        <v>6199</v>
      </c>
      <c r="H8550" t="s">
        <v>3633</v>
      </c>
    </row>
    <row r="8551" spans="1:8" hidden="1" x14ac:dyDescent="0.25">
      <c r="A8551" t="s">
        <v>7208</v>
      </c>
      <c r="B8551" t="s">
        <v>7209</v>
      </c>
      <c r="C8551">
        <v>386</v>
      </c>
      <c r="D8551" t="s">
        <v>3639</v>
      </c>
      <c r="E8551">
        <v>20</v>
      </c>
      <c r="F8551">
        <v>65</v>
      </c>
      <c r="G8551">
        <v>4169</v>
      </c>
      <c r="H8551" t="s">
        <v>3640</v>
      </c>
    </row>
    <row r="8552" spans="1:8" hidden="1" x14ac:dyDescent="0.25">
      <c r="A8552" t="s">
        <v>7208</v>
      </c>
      <c r="B8552" t="s">
        <v>7209</v>
      </c>
      <c r="C8552">
        <v>386</v>
      </c>
      <c r="D8552" t="s">
        <v>3630</v>
      </c>
      <c r="E8552">
        <v>224</v>
      </c>
      <c r="F8552">
        <v>384</v>
      </c>
      <c r="G8552">
        <v>5833</v>
      </c>
      <c r="H8552" t="s">
        <v>3631</v>
      </c>
    </row>
    <row r="8553" spans="1:8" x14ac:dyDescent="0.25">
      <c r="A8553" t="s">
        <v>7208</v>
      </c>
      <c r="B8553" t="s">
        <v>7209</v>
      </c>
      <c r="C8553">
        <v>386</v>
      </c>
      <c r="D8553" t="s">
        <v>3632</v>
      </c>
      <c r="E8553">
        <v>93</v>
      </c>
      <c r="F8553">
        <v>154</v>
      </c>
      <c r="G8553">
        <v>6199</v>
      </c>
      <c r="H8553" t="s">
        <v>3633</v>
      </c>
    </row>
    <row r="8554" spans="1:8" hidden="1" x14ac:dyDescent="0.25">
      <c r="A8554" t="s">
        <v>1014</v>
      </c>
      <c r="B8554" t="s">
        <v>2313</v>
      </c>
      <c r="C8554">
        <v>514</v>
      </c>
      <c r="D8554" t="s">
        <v>4287</v>
      </c>
      <c r="E8554">
        <v>8</v>
      </c>
      <c r="F8554">
        <v>181</v>
      </c>
      <c r="G8554">
        <v>123</v>
      </c>
    </row>
    <row r="8555" spans="1:8" hidden="1" x14ac:dyDescent="0.25">
      <c r="A8555" t="s">
        <v>1014</v>
      </c>
      <c r="B8555" t="s">
        <v>2313</v>
      </c>
      <c r="C8555">
        <v>514</v>
      </c>
      <c r="D8555" t="s">
        <v>3630</v>
      </c>
      <c r="E8555">
        <v>338</v>
      </c>
      <c r="F8555">
        <v>509</v>
      </c>
      <c r="G8555">
        <v>5833</v>
      </c>
      <c r="H8555" t="s">
        <v>3631</v>
      </c>
    </row>
    <row r="8556" spans="1:8" x14ac:dyDescent="0.25">
      <c r="A8556" t="s">
        <v>1014</v>
      </c>
      <c r="B8556" t="s">
        <v>2313</v>
      </c>
      <c r="C8556">
        <v>514</v>
      </c>
      <c r="D8556" t="s">
        <v>3632</v>
      </c>
      <c r="E8556">
        <v>182</v>
      </c>
      <c r="F8556">
        <v>277</v>
      </c>
      <c r="G8556">
        <v>6199</v>
      </c>
      <c r="H8556" t="s">
        <v>3633</v>
      </c>
    </row>
    <row r="8557" spans="1:8" hidden="1" x14ac:dyDescent="0.25">
      <c r="A8557" t="s">
        <v>1015</v>
      </c>
      <c r="B8557" t="s">
        <v>2314</v>
      </c>
      <c r="C8557">
        <v>567</v>
      </c>
      <c r="D8557" t="s">
        <v>3630</v>
      </c>
      <c r="E8557">
        <v>362</v>
      </c>
      <c r="F8557">
        <v>520</v>
      </c>
      <c r="G8557">
        <v>5833</v>
      </c>
      <c r="H8557" t="s">
        <v>3631</v>
      </c>
    </row>
    <row r="8558" spans="1:8" x14ac:dyDescent="0.25">
      <c r="A8558" t="s">
        <v>1015</v>
      </c>
      <c r="B8558" t="s">
        <v>2314</v>
      </c>
      <c r="C8558">
        <v>567</v>
      </c>
      <c r="D8558" t="s">
        <v>3632</v>
      </c>
      <c r="E8558">
        <v>178</v>
      </c>
      <c r="F8558">
        <v>306</v>
      </c>
      <c r="G8558">
        <v>6199</v>
      </c>
      <c r="H8558" t="s">
        <v>3633</v>
      </c>
    </row>
    <row r="8559" spans="1:8" hidden="1" x14ac:dyDescent="0.25">
      <c r="A8559" t="s">
        <v>7210</v>
      </c>
      <c r="B8559" t="s">
        <v>7211</v>
      </c>
      <c r="C8559">
        <v>686</v>
      </c>
      <c r="D8559" t="s">
        <v>3680</v>
      </c>
      <c r="E8559">
        <v>1</v>
      </c>
      <c r="F8559">
        <v>114</v>
      </c>
      <c r="G8559">
        <v>197</v>
      </c>
    </row>
    <row r="8560" spans="1:8" hidden="1" x14ac:dyDescent="0.25">
      <c r="A8560" t="s">
        <v>7210</v>
      </c>
      <c r="B8560" t="s">
        <v>7211</v>
      </c>
      <c r="C8560">
        <v>686</v>
      </c>
      <c r="D8560" t="s">
        <v>3630</v>
      </c>
      <c r="E8560">
        <v>465</v>
      </c>
      <c r="F8560">
        <v>626</v>
      </c>
      <c r="G8560">
        <v>5833</v>
      </c>
      <c r="H8560" t="s">
        <v>3631</v>
      </c>
    </row>
    <row r="8561" spans="1:8" x14ac:dyDescent="0.25">
      <c r="A8561" t="s">
        <v>7210</v>
      </c>
      <c r="B8561" t="s">
        <v>7211</v>
      </c>
      <c r="C8561">
        <v>686</v>
      </c>
      <c r="D8561" t="s">
        <v>3632</v>
      </c>
      <c r="E8561">
        <v>145</v>
      </c>
      <c r="F8561">
        <v>208</v>
      </c>
      <c r="G8561">
        <v>6199</v>
      </c>
      <c r="H8561" t="s">
        <v>3633</v>
      </c>
    </row>
    <row r="8562" spans="1:8" x14ac:dyDescent="0.25">
      <c r="A8562" t="s">
        <v>7210</v>
      </c>
      <c r="B8562" t="s">
        <v>7211</v>
      </c>
      <c r="C8562">
        <v>686</v>
      </c>
      <c r="D8562" t="s">
        <v>3632</v>
      </c>
      <c r="E8562">
        <v>210</v>
      </c>
      <c r="F8562">
        <v>280</v>
      </c>
      <c r="G8562">
        <v>6199</v>
      </c>
      <c r="H8562" t="s">
        <v>3633</v>
      </c>
    </row>
    <row r="8563" spans="1:8" x14ac:dyDescent="0.25">
      <c r="A8563" t="s">
        <v>7210</v>
      </c>
      <c r="B8563" t="s">
        <v>7211</v>
      </c>
      <c r="C8563">
        <v>686</v>
      </c>
      <c r="D8563" t="s">
        <v>3632</v>
      </c>
      <c r="E8563">
        <v>284</v>
      </c>
      <c r="F8563">
        <v>362</v>
      </c>
      <c r="G8563">
        <v>6199</v>
      </c>
      <c r="H8563" t="s">
        <v>3633</v>
      </c>
    </row>
    <row r="8564" spans="1:8" hidden="1" x14ac:dyDescent="0.25">
      <c r="A8564" t="s">
        <v>7212</v>
      </c>
      <c r="B8564" t="s">
        <v>7213</v>
      </c>
      <c r="C8564">
        <v>386</v>
      </c>
      <c r="D8564" t="s">
        <v>3639</v>
      </c>
      <c r="E8564">
        <v>20</v>
      </c>
      <c r="F8564">
        <v>65</v>
      </c>
      <c r="G8564">
        <v>4169</v>
      </c>
      <c r="H8564" t="s">
        <v>3640</v>
      </c>
    </row>
    <row r="8565" spans="1:8" hidden="1" x14ac:dyDescent="0.25">
      <c r="A8565" t="s">
        <v>7212</v>
      </c>
      <c r="B8565" t="s">
        <v>7213</v>
      </c>
      <c r="C8565">
        <v>386</v>
      </c>
      <c r="D8565" t="s">
        <v>3630</v>
      </c>
      <c r="E8565">
        <v>224</v>
      </c>
      <c r="F8565">
        <v>384</v>
      </c>
      <c r="G8565">
        <v>5833</v>
      </c>
      <c r="H8565" t="s">
        <v>3631</v>
      </c>
    </row>
    <row r="8566" spans="1:8" x14ac:dyDescent="0.25">
      <c r="A8566" t="s">
        <v>7212</v>
      </c>
      <c r="B8566" t="s">
        <v>7213</v>
      </c>
      <c r="C8566">
        <v>386</v>
      </c>
      <c r="D8566" t="s">
        <v>3632</v>
      </c>
      <c r="E8566">
        <v>93</v>
      </c>
      <c r="F8566">
        <v>154</v>
      </c>
      <c r="G8566">
        <v>6199</v>
      </c>
      <c r="H8566" t="s">
        <v>3633</v>
      </c>
    </row>
    <row r="8567" spans="1:8" hidden="1" x14ac:dyDescent="0.25">
      <c r="A8567" t="s">
        <v>7214</v>
      </c>
      <c r="B8567" t="s">
        <v>7215</v>
      </c>
      <c r="C8567">
        <v>686</v>
      </c>
      <c r="D8567" t="s">
        <v>3680</v>
      </c>
      <c r="E8567">
        <v>1</v>
      </c>
      <c r="F8567">
        <v>114</v>
      </c>
      <c r="G8567">
        <v>197</v>
      </c>
    </row>
    <row r="8568" spans="1:8" hidden="1" x14ac:dyDescent="0.25">
      <c r="A8568" t="s">
        <v>7214</v>
      </c>
      <c r="B8568" t="s">
        <v>7215</v>
      </c>
      <c r="C8568">
        <v>686</v>
      </c>
      <c r="D8568" t="s">
        <v>3630</v>
      </c>
      <c r="E8568">
        <v>465</v>
      </c>
      <c r="F8568">
        <v>626</v>
      </c>
      <c r="G8568">
        <v>5833</v>
      </c>
      <c r="H8568" t="s">
        <v>3631</v>
      </c>
    </row>
    <row r="8569" spans="1:8" x14ac:dyDescent="0.25">
      <c r="A8569" t="s">
        <v>7214</v>
      </c>
      <c r="B8569" t="s">
        <v>7215</v>
      </c>
      <c r="C8569">
        <v>686</v>
      </c>
      <c r="D8569" t="s">
        <v>3632</v>
      </c>
      <c r="E8569">
        <v>145</v>
      </c>
      <c r="F8569">
        <v>208</v>
      </c>
      <c r="G8569">
        <v>6199</v>
      </c>
      <c r="H8569" t="s">
        <v>3633</v>
      </c>
    </row>
    <row r="8570" spans="1:8" x14ac:dyDescent="0.25">
      <c r="A8570" t="s">
        <v>7214</v>
      </c>
      <c r="B8570" t="s">
        <v>7215</v>
      </c>
      <c r="C8570">
        <v>686</v>
      </c>
      <c r="D8570" t="s">
        <v>3632</v>
      </c>
      <c r="E8570">
        <v>210</v>
      </c>
      <c r="F8570">
        <v>280</v>
      </c>
      <c r="G8570">
        <v>6199</v>
      </c>
      <c r="H8570" t="s">
        <v>3633</v>
      </c>
    </row>
    <row r="8571" spans="1:8" x14ac:dyDescent="0.25">
      <c r="A8571" t="s">
        <v>7214</v>
      </c>
      <c r="B8571" t="s">
        <v>7215</v>
      </c>
      <c r="C8571">
        <v>686</v>
      </c>
      <c r="D8571" t="s">
        <v>3632</v>
      </c>
      <c r="E8571">
        <v>284</v>
      </c>
      <c r="F8571">
        <v>362</v>
      </c>
      <c r="G8571">
        <v>6199</v>
      </c>
      <c r="H8571" t="s">
        <v>3633</v>
      </c>
    </row>
    <row r="8572" spans="1:8" hidden="1" x14ac:dyDescent="0.25">
      <c r="A8572" t="s">
        <v>7216</v>
      </c>
      <c r="B8572" t="s">
        <v>7217</v>
      </c>
      <c r="C8572">
        <v>654</v>
      </c>
      <c r="D8572" t="s">
        <v>3630</v>
      </c>
      <c r="E8572">
        <v>437</v>
      </c>
      <c r="F8572">
        <v>599</v>
      </c>
      <c r="G8572">
        <v>5833</v>
      </c>
      <c r="H8572" t="s">
        <v>3631</v>
      </c>
    </row>
    <row r="8573" spans="1:8" x14ac:dyDescent="0.25">
      <c r="A8573" t="s">
        <v>7216</v>
      </c>
      <c r="B8573" t="s">
        <v>7217</v>
      </c>
      <c r="C8573">
        <v>654</v>
      </c>
      <c r="D8573" t="s">
        <v>3632</v>
      </c>
      <c r="E8573">
        <v>131</v>
      </c>
      <c r="F8573">
        <v>193</v>
      </c>
      <c r="G8573">
        <v>6199</v>
      </c>
      <c r="H8573" t="s">
        <v>3633</v>
      </c>
    </row>
    <row r="8574" spans="1:8" x14ac:dyDescent="0.25">
      <c r="A8574" t="s">
        <v>7216</v>
      </c>
      <c r="B8574" t="s">
        <v>7217</v>
      </c>
      <c r="C8574">
        <v>654</v>
      </c>
      <c r="D8574" t="s">
        <v>3632</v>
      </c>
      <c r="E8574">
        <v>196</v>
      </c>
      <c r="F8574">
        <v>268</v>
      </c>
      <c r="G8574">
        <v>6199</v>
      </c>
      <c r="H8574" t="s">
        <v>3633</v>
      </c>
    </row>
    <row r="8575" spans="1:8" x14ac:dyDescent="0.25">
      <c r="A8575" t="s">
        <v>7216</v>
      </c>
      <c r="B8575" t="s">
        <v>7217</v>
      </c>
      <c r="C8575">
        <v>654</v>
      </c>
      <c r="D8575" t="s">
        <v>3632</v>
      </c>
      <c r="E8575">
        <v>272</v>
      </c>
      <c r="F8575">
        <v>351</v>
      </c>
      <c r="G8575">
        <v>6199</v>
      </c>
      <c r="H8575" t="s">
        <v>3633</v>
      </c>
    </row>
    <row r="8576" spans="1:8" hidden="1" x14ac:dyDescent="0.25">
      <c r="A8576" t="s">
        <v>7218</v>
      </c>
      <c r="B8576" t="s">
        <v>7219</v>
      </c>
      <c r="C8576">
        <v>386</v>
      </c>
      <c r="D8576" t="s">
        <v>3639</v>
      </c>
      <c r="E8576">
        <v>20</v>
      </c>
      <c r="F8576">
        <v>65</v>
      </c>
      <c r="G8576">
        <v>4169</v>
      </c>
      <c r="H8576" t="s">
        <v>3640</v>
      </c>
    </row>
    <row r="8577" spans="1:8" hidden="1" x14ac:dyDescent="0.25">
      <c r="A8577" t="s">
        <v>7218</v>
      </c>
      <c r="B8577" t="s">
        <v>7219</v>
      </c>
      <c r="C8577">
        <v>386</v>
      </c>
      <c r="D8577" t="s">
        <v>3630</v>
      </c>
      <c r="E8577">
        <v>224</v>
      </c>
      <c r="F8577">
        <v>384</v>
      </c>
      <c r="G8577">
        <v>5833</v>
      </c>
      <c r="H8577" t="s">
        <v>3631</v>
      </c>
    </row>
    <row r="8578" spans="1:8" x14ac:dyDescent="0.25">
      <c r="A8578" t="s">
        <v>7218</v>
      </c>
      <c r="B8578" t="s">
        <v>7219</v>
      </c>
      <c r="C8578">
        <v>386</v>
      </c>
      <c r="D8578" t="s">
        <v>3632</v>
      </c>
      <c r="E8578">
        <v>93</v>
      </c>
      <c r="F8578">
        <v>154</v>
      </c>
      <c r="G8578">
        <v>6199</v>
      </c>
      <c r="H8578" t="s">
        <v>3633</v>
      </c>
    </row>
    <row r="8579" spans="1:8" hidden="1" x14ac:dyDescent="0.25">
      <c r="A8579" t="s">
        <v>7220</v>
      </c>
      <c r="B8579" t="s">
        <v>7221</v>
      </c>
      <c r="C8579">
        <v>686</v>
      </c>
      <c r="D8579" t="s">
        <v>3680</v>
      </c>
      <c r="E8579">
        <v>1</v>
      </c>
      <c r="F8579">
        <v>114</v>
      </c>
      <c r="G8579">
        <v>197</v>
      </c>
    </row>
    <row r="8580" spans="1:8" hidden="1" x14ac:dyDescent="0.25">
      <c r="A8580" t="s">
        <v>7220</v>
      </c>
      <c r="B8580" t="s">
        <v>7221</v>
      </c>
      <c r="C8580">
        <v>686</v>
      </c>
      <c r="D8580" t="s">
        <v>3630</v>
      </c>
      <c r="E8580">
        <v>465</v>
      </c>
      <c r="F8580">
        <v>626</v>
      </c>
      <c r="G8580">
        <v>5833</v>
      </c>
      <c r="H8580" t="s">
        <v>3631</v>
      </c>
    </row>
    <row r="8581" spans="1:8" x14ac:dyDescent="0.25">
      <c r="A8581" t="s">
        <v>7220</v>
      </c>
      <c r="B8581" t="s">
        <v>7221</v>
      </c>
      <c r="C8581">
        <v>686</v>
      </c>
      <c r="D8581" t="s">
        <v>3632</v>
      </c>
      <c r="E8581">
        <v>145</v>
      </c>
      <c r="F8581">
        <v>208</v>
      </c>
      <c r="G8581">
        <v>6199</v>
      </c>
      <c r="H8581" t="s">
        <v>3633</v>
      </c>
    </row>
    <row r="8582" spans="1:8" x14ac:dyDescent="0.25">
      <c r="A8582" t="s">
        <v>7220</v>
      </c>
      <c r="B8582" t="s">
        <v>7221</v>
      </c>
      <c r="C8582">
        <v>686</v>
      </c>
      <c r="D8582" t="s">
        <v>3632</v>
      </c>
      <c r="E8582">
        <v>210</v>
      </c>
      <c r="F8582">
        <v>280</v>
      </c>
      <c r="G8582">
        <v>6199</v>
      </c>
      <c r="H8582" t="s">
        <v>3633</v>
      </c>
    </row>
    <row r="8583" spans="1:8" x14ac:dyDescent="0.25">
      <c r="A8583" t="s">
        <v>7220</v>
      </c>
      <c r="B8583" t="s">
        <v>7221</v>
      </c>
      <c r="C8583">
        <v>686</v>
      </c>
      <c r="D8583" t="s">
        <v>3632</v>
      </c>
      <c r="E8583">
        <v>284</v>
      </c>
      <c r="F8583">
        <v>362</v>
      </c>
      <c r="G8583">
        <v>6199</v>
      </c>
      <c r="H8583" t="s">
        <v>3633</v>
      </c>
    </row>
    <row r="8584" spans="1:8" hidden="1" x14ac:dyDescent="0.25">
      <c r="A8584" t="s">
        <v>7222</v>
      </c>
      <c r="B8584" t="s">
        <v>7223</v>
      </c>
      <c r="C8584">
        <v>654</v>
      </c>
      <c r="D8584" t="s">
        <v>3630</v>
      </c>
      <c r="E8584">
        <v>437</v>
      </c>
      <c r="F8584">
        <v>599</v>
      </c>
      <c r="G8584">
        <v>5833</v>
      </c>
      <c r="H8584" t="s">
        <v>3631</v>
      </c>
    </row>
    <row r="8585" spans="1:8" x14ac:dyDescent="0.25">
      <c r="A8585" t="s">
        <v>7222</v>
      </c>
      <c r="B8585" t="s">
        <v>7223</v>
      </c>
      <c r="C8585">
        <v>654</v>
      </c>
      <c r="D8585" t="s">
        <v>3632</v>
      </c>
      <c r="E8585">
        <v>131</v>
      </c>
      <c r="F8585">
        <v>193</v>
      </c>
      <c r="G8585">
        <v>6199</v>
      </c>
      <c r="H8585" t="s">
        <v>3633</v>
      </c>
    </row>
    <row r="8586" spans="1:8" x14ac:dyDescent="0.25">
      <c r="A8586" t="s">
        <v>7222</v>
      </c>
      <c r="B8586" t="s">
        <v>7223</v>
      </c>
      <c r="C8586">
        <v>654</v>
      </c>
      <c r="D8586" t="s">
        <v>3632</v>
      </c>
      <c r="E8586">
        <v>196</v>
      </c>
      <c r="F8586">
        <v>268</v>
      </c>
      <c r="G8586">
        <v>6199</v>
      </c>
      <c r="H8586" t="s">
        <v>3633</v>
      </c>
    </row>
    <row r="8587" spans="1:8" x14ac:dyDescent="0.25">
      <c r="A8587" t="s">
        <v>7222</v>
      </c>
      <c r="B8587" t="s">
        <v>7223</v>
      </c>
      <c r="C8587">
        <v>654</v>
      </c>
      <c r="D8587" t="s">
        <v>3632</v>
      </c>
      <c r="E8587">
        <v>272</v>
      </c>
      <c r="F8587">
        <v>351</v>
      </c>
      <c r="G8587">
        <v>6199</v>
      </c>
      <c r="H8587" t="s">
        <v>3633</v>
      </c>
    </row>
    <row r="8588" spans="1:8" hidden="1" x14ac:dyDescent="0.25">
      <c r="A8588" t="s">
        <v>7224</v>
      </c>
      <c r="B8588" t="s">
        <v>7225</v>
      </c>
      <c r="C8588">
        <v>386</v>
      </c>
      <c r="D8588" t="s">
        <v>3639</v>
      </c>
      <c r="E8588">
        <v>20</v>
      </c>
      <c r="F8588">
        <v>65</v>
      </c>
      <c r="G8588">
        <v>4169</v>
      </c>
      <c r="H8588" t="s">
        <v>3640</v>
      </c>
    </row>
    <row r="8589" spans="1:8" hidden="1" x14ac:dyDescent="0.25">
      <c r="A8589" t="s">
        <v>7224</v>
      </c>
      <c r="B8589" t="s">
        <v>7225</v>
      </c>
      <c r="C8589">
        <v>386</v>
      </c>
      <c r="D8589" t="s">
        <v>3630</v>
      </c>
      <c r="E8589">
        <v>224</v>
      </c>
      <c r="F8589">
        <v>384</v>
      </c>
      <c r="G8589">
        <v>5833</v>
      </c>
      <c r="H8589" t="s">
        <v>3631</v>
      </c>
    </row>
    <row r="8590" spans="1:8" x14ac:dyDescent="0.25">
      <c r="A8590" t="s">
        <v>7224</v>
      </c>
      <c r="B8590" t="s">
        <v>7225</v>
      </c>
      <c r="C8590">
        <v>386</v>
      </c>
      <c r="D8590" t="s">
        <v>3632</v>
      </c>
      <c r="E8590">
        <v>93</v>
      </c>
      <c r="F8590">
        <v>154</v>
      </c>
      <c r="G8590">
        <v>6199</v>
      </c>
      <c r="H8590" t="s">
        <v>3633</v>
      </c>
    </row>
    <row r="8591" spans="1:8" hidden="1" x14ac:dyDescent="0.25">
      <c r="A8591" t="s">
        <v>7226</v>
      </c>
      <c r="B8591" t="s">
        <v>7227</v>
      </c>
      <c r="C8591">
        <v>734</v>
      </c>
      <c r="D8591" t="s">
        <v>3657</v>
      </c>
      <c r="E8591">
        <v>51</v>
      </c>
      <c r="F8591">
        <v>152</v>
      </c>
      <c r="G8591">
        <v>2653</v>
      </c>
      <c r="H8591" t="s">
        <v>3658</v>
      </c>
    </row>
    <row r="8592" spans="1:8" hidden="1" x14ac:dyDescent="0.25">
      <c r="A8592" t="s">
        <v>7226</v>
      </c>
      <c r="B8592" t="s">
        <v>7227</v>
      </c>
      <c r="C8592">
        <v>734</v>
      </c>
      <c r="D8592" t="s">
        <v>7228</v>
      </c>
      <c r="E8592">
        <v>15</v>
      </c>
      <c r="F8592">
        <v>50</v>
      </c>
      <c r="G8592">
        <v>2</v>
      </c>
    </row>
    <row r="8593" spans="1:8" hidden="1" x14ac:dyDescent="0.25">
      <c r="A8593" t="s">
        <v>7226</v>
      </c>
      <c r="B8593" t="s">
        <v>7227</v>
      </c>
      <c r="C8593">
        <v>734</v>
      </c>
      <c r="D8593" t="s">
        <v>3639</v>
      </c>
      <c r="E8593">
        <v>323</v>
      </c>
      <c r="F8593">
        <v>371</v>
      </c>
      <c r="G8593">
        <v>4169</v>
      </c>
      <c r="H8593" t="s">
        <v>3640</v>
      </c>
    </row>
    <row r="8594" spans="1:8" hidden="1" x14ac:dyDescent="0.25">
      <c r="A8594" t="s">
        <v>7226</v>
      </c>
      <c r="B8594" t="s">
        <v>7227</v>
      </c>
      <c r="C8594">
        <v>734</v>
      </c>
      <c r="D8594" t="s">
        <v>3630</v>
      </c>
      <c r="E8594">
        <v>571</v>
      </c>
      <c r="F8594">
        <v>728</v>
      </c>
      <c r="G8594">
        <v>5833</v>
      </c>
      <c r="H8594" t="s">
        <v>3631</v>
      </c>
    </row>
    <row r="8595" spans="1:8" x14ac:dyDescent="0.25">
      <c r="A8595" t="s">
        <v>7226</v>
      </c>
      <c r="B8595" t="s">
        <v>7227</v>
      </c>
      <c r="C8595">
        <v>734</v>
      </c>
      <c r="D8595" t="s">
        <v>3632</v>
      </c>
      <c r="E8595">
        <v>396</v>
      </c>
      <c r="F8595">
        <v>461</v>
      </c>
      <c r="G8595">
        <v>6199</v>
      </c>
      <c r="H8595" t="s">
        <v>3633</v>
      </c>
    </row>
    <row r="8596" spans="1:8" hidden="1" x14ac:dyDescent="0.25">
      <c r="A8596" t="s">
        <v>7229</v>
      </c>
      <c r="B8596" t="s">
        <v>7230</v>
      </c>
      <c r="C8596">
        <v>737</v>
      </c>
      <c r="D8596" t="s">
        <v>3630</v>
      </c>
      <c r="E8596">
        <v>542</v>
      </c>
      <c r="F8596">
        <v>709</v>
      </c>
      <c r="G8596">
        <v>5833</v>
      </c>
      <c r="H8596" t="s">
        <v>3631</v>
      </c>
    </row>
    <row r="8597" spans="1:8" x14ac:dyDescent="0.25">
      <c r="A8597" t="s">
        <v>7229</v>
      </c>
      <c r="B8597" t="s">
        <v>7230</v>
      </c>
      <c r="C8597">
        <v>737</v>
      </c>
      <c r="D8597" t="s">
        <v>3632</v>
      </c>
      <c r="E8597">
        <v>272</v>
      </c>
      <c r="F8597">
        <v>341</v>
      </c>
      <c r="G8597">
        <v>6199</v>
      </c>
      <c r="H8597" t="s">
        <v>3633</v>
      </c>
    </row>
    <row r="8598" spans="1:8" x14ac:dyDescent="0.25">
      <c r="A8598" t="s">
        <v>7229</v>
      </c>
      <c r="B8598" t="s">
        <v>7230</v>
      </c>
      <c r="C8598">
        <v>737</v>
      </c>
      <c r="D8598" t="s">
        <v>3632</v>
      </c>
      <c r="E8598">
        <v>348</v>
      </c>
      <c r="F8598">
        <v>474</v>
      </c>
      <c r="G8598">
        <v>6199</v>
      </c>
      <c r="H8598" t="s">
        <v>3633</v>
      </c>
    </row>
    <row r="8599" spans="1:8" hidden="1" x14ac:dyDescent="0.25">
      <c r="A8599" t="s">
        <v>7231</v>
      </c>
      <c r="B8599" t="s">
        <v>7232</v>
      </c>
      <c r="C8599">
        <v>525</v>
      </c>
      <c r="D8599" t="s">
        <v>3630</v>
      </c>
      <c r="E8599">
        <v>298</v>
      </c>
      <c r="F8599">
        <v>466</v>
      </c>
      <c r="G8599">
        <v>5833</v>
      </c>
      <c r="H8599" t="s">
        <v>3631</v>
      </c>
    </row>
    <row r="8600" spans="1:8" x14ac:dyDescent="0.25">
      <c r="A8600" t="s">
        <v>7231</v>
      </c>
      <c r="B8600" t="s">
        <v>7232</v>
      </c>
      <c r="C8600">
        <v>525</v>
      </c>
      <c r="D8600" t="s">
        <v>3632</v>
      </c>
      <c r="E8600">
        <v>3</v>
      </c>
      <c r="F8600">
        <v>64</v>
      </c>
      <c r="G8600">
        <v>6199</v>
      </c>
      <c r="H8600" t="s">
        <v>3633</v>
      </c>
    </row>
    <row r="8601" spans="1:8" x14ac:dyDescent="0.25">
      <c r="A8601" t="s">
        <v>7231</v>
      </c>
      <c r="B8601" t="s">
        <v>7232</v>
      </c>
      <c r="C8601">
        <v>525</v>
      </c>
      <c r="D8601" t="s">
        <v>3632</v>
      </c>
      <c r="E8601">
        <v>66</v>
      </c>
      <c r="F8601">
        <v>133</v>
      </c>
      <c r="G8601">
        <v>6199</v>
      </c>
      <c r="H8601" t="s">
        <v>3633</v>
      </c>
    </row>
    <row r="8602" spans="1:8" x14ac:dyDescent="0.25">
      <c r="A8602" t="s">
        <v>7231</v>
      </c>
      <c r="B8602" t="s">
        <v>7232</v>
      </c>
      <c r="C8602">
        <v>525</v>
      </c>
      <c r="D8602" t="s">
        <v>3632</v>
      </c>
      <c r="E8602">
        <v>138</v>
      </c>
      <c r="F8602">
        <v>214</v>
      </c>
      <c r="G8602">
        <v>6199</v>
      </c>
      <c r="H8602" t="s">
        <v>3633</v>
      </c>
    </row>
    <row r="8603" spans="1:8" hidden="1" x14ac:dyDescent="0.25">
      <c r="A8603" t="s">
        <v>7233</v>
      </c>
      <c r="B8603" t="s">
        <v>7234</v>
      </c>
      <c r="C8603">
        <v>708</v>
      </c>
      <c r="D8603" t="s">
        <v>3657</v>
      </c>
      <c r="E8603">
        <v>16</v>
      </c>
      <c r="F8603">
        <v>110</v>
      </c>
      <c r="G8603">
        <v>2653</v>
      </c>
      <c r="H8603" t="s">
        <v>3658</v>
      </c>
    </row>
    <row r="8604" spans="1:8" hidden="1" x14ac:dyDescent="0.25">
      <c r="A8604" t="s">
        <v>7233</v>
      </c>
      <c r="B8604" t="s">
        <v>7234</v>
      </c>
      <c r="C8604">
        <v>708</v>
      </c>
      <c r="D8604" t="s">
        <v>4655</v>
      </c>
      <c r="E8604">
        <v>111</v>
      </c>
      <c r="F8604">
        <v>218</v>
      </c>
      <c r="G8604">
        <v>19</v>
      </c>
    </row>
    <row r="8605" spans="1:8" hidden="1" x14ac:dyDescent="0.25">
      <c r="A8605" t="s">
        <v>7233</v>
      </c>
      <c r="B8605" t="s">
        <v>7234</v>
      </c>
      <c r="C8605">
        <v>708</v>
      </c>
      <c r="D8605" t="s">
        <v>3639</v>
      </c>
      <c r="E8605">
        <v>291</v>
      </c>
      <c r="F8605">
        <v>339</v>
      </c>
      <c r="G8605">
        <v>4169</v>
      </c>
      <c r="H8605" t="s">
        <v>3640</v>
      </c>
    </row>
    <row r="8606" spans="1:8" hidden="1" x14ac:dyDescent="0.25">
      <c r="A8606" t="s">
        <v>7233</v>
      </c>
      <c r="B8606" t="s">
        <v>7234</v>
      </c>
      <c r="C8606">
        <v>708</v>
      </c>
      <c r="D8606" t="s">
        <v>3630</v>
      </c>
      <c r="E8606">
        <v>541</v>
      </c>
      <c r="F8606">
        <v>700</v>
      </c>
      <c r="G8606">
        <v>5833</v>
      </c>
      <c r="H8606" t="s">
        <v>3631</v>
      </c>
    </row>
    <row r="8607" spans="1:8" x14ac:dyDescent="0.25">
      <c r="A8607" t="s">
        <v>7233</v>
      </c>
      <c r="B8607" t="s">
        <v>7234</v>
      </c>
      <c r="C8607">
        <v>708</v>
      </c>
      <c r="D8607" t="s">
        <v>3632</v>
      </c>
      <c r="E8607">
        <v>364</v>
      </c>
      <c r="F8607">
        <v>438</v>
      </c>
      <c r="G8607">
        <v>6199</v>
      </c>
      <c r="H8607" t="s">
        <v>3633</v>
      </c>
    </row>
    <row r="8608" spans="1:8" hidden="1" x14ac:dyDescent="0.25">
      <c r="A8608" t="s">
        <v>7235</v>
      </c>
      <c r="B8608" t="s">
        <v>7236</v>
      </c>
      <c r="C8608">
        <v>708</v>
      </c>
      <c r="D8608" t="s">
        <v>3657</v>
      </c>
      <c r="E8608">
        <v>16</v>
      </c>
      <c r="F8608">
        <v>110</v>
      </c>
      <c r="G8608">
        <v>2653</v>
      </c>
      <c r="H8608" t="s">
        <v>3658</v>
      </c>
    </row>
    <row r="8609" spans="1:8" hidden="1" x14ac:dyDescent="0.25">
      <c r="A8609" t="s">
        <v>7235</v>
      </c>
      <c r="B8609" t="s">
        <v>7236</v>
      </c>
      <c r="C8609">
        <v>708</v>
      </c>
      <c r="D8609" t="s">
        <v>4655</v>
      </c>
      <c r="E8609">
        <v>111</v>
      </c>
      <c r="F8609">
        <v>218</v>
      </c>
      <c r="G8609">
        <v>19</v>
      </c>
    </row>
    <row r="8610" spans="1:8" hidden="1" x14ac:dyDescent="0.25">
      <c r="A8610" t="s">
        <v>7235</v>
      </c>
      <c r="B8610" t="s">
        <v>7236</v>
      </c>
      <c r="C8610">
        <v>708</v>
      </c>
      <c r="D8610" t="s">
        <v>3639</v>
      </c>
      <c r="E8610">
        <v>291</v>
      </c>
      <c r="F8610">
        <v>339</v>
      </c>
      <c r="G8610">
        <v>4169</v>
      </c>
      <c r="H8610" t="s">
        <v>3640</v>
      </c>
    </row>
    <row r="8611" spans="1:8" hidden="1" x14ac:dyDescent="0.25">
      <c r="A8611" t="s">
        <v>7235</v>
      </c>
      <c r="B8611" t="s">
        <v>7236</v>
      </c>
      <c r="C8611">
        <v>708</v>
      </c>
      <c r="D8611" t="s">
        <v>3630</v>
      </c>
      <c r="E8611">
        <v>541</v>
      </c>
      <c r="F8611">
        <v>700</v>
      </c>
      <c r="G8611">
        <v>5833</v>
      </c>
      <c r="H8611" t="s">
        <v>3631</v>
      </c>
    </row>
    <row r="8612" spans="1:8" x14ac:dyDescent="0.25">
      <c r="A8612" t="s">
        <v>7235</v>
      </c>
      <c r="B8612" t="s">
        <v>7236</v>
      </c>
      <c r="C8612">
        <v>708</v>
      </c>
      <c r="D8612" t="s">
        <v>3632</v>
      </c>
      <c r="E8612">
        <v>364</v>
      </c>
      <c r="F8612">
        <v>438</v>
      </c>
      <c r="G8612">
        <v>6199</v>
      </c>
      <c r="H8612" t="s">
        <v>3633</v>
      </c>
    </row>
    <row r="8613" spans="1:8" hidden="1" x14ac:dyDescent="0.25">
      <c r="A8613" t="s">
        <v>7237</v>
      </c>
      <c r="B8613" t="s">
        <v>7238</v>
      </c>
      <c r="C8613">
        <v>741</v>
      </c>
      <c r="D8613" t="s">
        <v>3630</v>
      </c>
      <c r="E8613">
        <v>552</v>
      </c>
      <c r="F8613">
        <v>718</v>
      </c>
      <c r="G8613">
        <v>5833</v>
      </c>
      <c r="H8613" t="s">
        <v>3631</v>
      </c>
    </row>
    <row r="8614" spans="1:8" x14ac:dyDescent="0.25">
      <c r="A8614" t="s">
        <v>7237</v>
      </c>
      <c r="B8614" t="s">
        <v>7238</v>
      </c>
      <c r="C8614">
        <v>741</v>
      </c>
      <c r="D8614" t="s">
        <v>3632</v>
      </c>
      <c r="E8614">
        <v>212</v>
      </c>
      <c r="F8614">
        <v>273</v>
      </c>
      <c r="G8614">
        <v>6199</v>
      </c>
      <c r="H8614" t="s">
        <v>3633</v>
      </c>
    </row>
    <row r="8615" spans="1:8" x14ac:dyDescent="0.25">
      <c r="A8615" t="s">
        <v>7237</v>
      </c>
      <c r="B8615" t="s">
        <v>7238</v>
      </c>
      <c r="C8615">
        <v>741</v>
      </c>
      <c r="D8615" t="s">
        <v>3632</v>
      </c>
      <c r="E8615">
        <v>277</v>
      </c>
      <c r="F8615">
        <v>347</v>
      </c>
      <c r="G8615">
        <v>6199</v>
      </c>
      <c r="H8615" t="s">
        <v>3633</v>
      </c>
    </row>
    <row r="8616" spans="1:8" x14ac:dyDescent="0.25">
      <c r="A8616" t="s">
        <v>7237</v>
      </c>
      <c r="B8616" t="s">
        <v>7238</v>
      </c>
      <c r="C8616">
        <v>741</v>
      </c>
      <c r="D8616" t="s">
        <v>3632</v>
      </c>
      <c r="E8616">
        <v>354</v>
      </c>
      <c r="F8616">
        <v>479</v>
      </c>
      <c r="G8616">
        <v>6199</v>
      </c>
      <c r="H8616" t="s">
        <v>3633</v>
      </c>
    </row>
    <row r="8617" spans="1:8" hidden="1" x14ac:dyDescent="0.25">
      <c r="A8617" t="s">
        <v>7239</v>
      </c>
      <c r="B8617" t="s">
        <v>7240</v>
      </c>
      <c r="C8617">
        <v>582</v>
      </c>
      <c r="D8617" t="s">
        <v>3657</v>
      </c>
      <c r="E8617">
        <v>49</v>
      </c>
      <c r="F8617">
        <v>143</v>
      </c>
      <c r="G8617">
        <v>2653</v>
      </c>
      <c r="H8617" t="s">
        <v>3658</v>
      </c>
    </row>
    <row r="8618" spans="1:8" hidden="1" x14ac:dyDescent="0.25">
      <c r="A8618" t="s">
        <v>7239</v>
      </c>
      <c r="B8618" t="s">
        <v>7240</v>
      </c>
      <c r="C8618">
        <v>582</v>
      </c>
      <c r="D8618" t="s">
        <v>3639</v>
      </c>
      <c r="E8618">
        <v>341</v>
      </c>
      <c r="F8618">
        <v>389</v>
      </c>
      <c r="G8618">
        <v>4169</v>
      </c>
      <c r="H8618" t="s">
        <v>3640</v>
      </c>
    </row>
    <row r="8619" spans="1:8" x14ac:dyDescent="0.25">
      <c r="A8619" t="s">
        <v>7239</v>
      </c>
      <c r="B8619" t="s">
        <v>7240</v>
      </c>
      <c r="C8619">
        <v>582</v>
      </c>
      <c r="D8619" t="s">
        <v>3632</v>
      </c>
      <c r="E8619">
        <v>414</v>
      </c>
      <c r="F8619">
        <v>503</v>
      </c>
      <c r="G8619">
        <v>6199</v>
      </c>
      <c r="H8619" t="s">
        <v>3633</v>
      </c>
    </row>
    <row r="8620" spans="1:8" hidden="1" x14ac:dyDescent="0.25">
      <c r="A8620" t="s">
        <v>7241</v>
      </c>
      <c r="B8620" t="s">
        <v>7242</v>
      </c>
      <c r="C8620">
        <v>412</v>
      </c>
      <c r="D8620" t="s">
        <v>3639</v>
      </c>
      <c r="E8620">
        <v>46</v>
      </c>
      <c r="F8620">
        <v>91</v>
      </c>
      <c r="G8620">
        <v>4169</v>
      </c>
      <c r="H8620" t="s">
        <v>3640</v>
      </c>
    </row>
    <row r="8621" spans="1:8" hidden="1" x14ac:dyDescent="0.25">
      <c r="A8621" t="s">
        <v>7241</v>
      </c>
      <c r="B8621" t="s">
        <v>7242</v>
      </c>
      <c r="C8621">
        <v>412</v>
      </c>
      <c r="D8621" t="s">
        <v>3630</v>
      </c>
      <c r="E8621">
        <v>250</v>
      </c>
      <c r="F8621">
        <v>410</v>
      </c>
      <c r="G8621">
        <v>5833</v>
      </c>
      <c r="H8621" t="s">
        <v>3631</v>
      </c>
    </row>
    <row r="8622" spans="1:8" x14ac:dyDescent="0.25">
      <c r="A8622" t="s">
        <v>7241</v>
      </c>
      <c r="B8622" t="s">
        <v>7242</v>
      </c>
      <c r="C8622">
        <v>412</v>
      </c>
      <c r="D8622" t="s">
        <v>3632</v>
      </c>
      <c r="E8622">
        <v>119</v>
      </c>
      <c r="F8622">
        <v>180</v>
      </c>
      <c r="G8622">
        <v>6199</v>
      </c>
      <c r="H8622" t="s">
        <v>3633</v>
      </c>
    </row>
    <row r="8623" spans="1:8" hidden="1" x14ac:dyDescent="0.25">
      <c r="A8623" t="s">
        <v>7243</v>
      </c>
      <c r="B8623" t="s">
        <v>7244</v>
      </c>
      <c r="C8623">
        <v>650</v>
      </c>
      <c r="D8623" t="s">
        <v>3630</v>
      </c>
      <c r="E8623">
        <v>433</v>
      </c>
      <c r="F8623">
        <v>595</v>
      </c>
      <c r="G8623">
        <v>5833</v>
      </c>
      <c r="H8623" t="s">
        <v>3631</v>
      </c>
    </row>
    <row r="8624" spans="1:8" x14ac:dyDescent="0.25">
      <c r="A8624" t="s">
        <v>7243</v>
      </c>
      <c r="B8624" t="s">
        <v>7244</v>
      </c>
      <c r="C8624">
        <v>650</v>
      </c>
      <c r="D8624" t="s">
        <v>3632</v>
      </c>
      <c r="E8624">
        <v>127</v>
      </c>
      <c r="F8624">
        <v>189</v>
      </c>
      <c r="G8624">
        <v>6199</v>
      </c>
      <c r="H8624" t="s">
        <v>3633</v>
      </c>
    </row>
    <row r="8625" spans="1:8" x14ac:dyDescent="0.25">
      <c r="A8625" t="s">
        <v>7243</v>
      </c>
      <c r="B8625" t="s">
        <v>7244</v>
      </c>
      <c r="C8625">
        <v>650</v>
      </c>
      <c r="D8625" t="s">
        <v>3632</v>
      </c>
      <c r="E8625">
        <v>192</v>
      </c>
      <c r="F8625">
        <v>264</v>
      </c>
      <c r="G8625">
        <v>6199</v>
      </c>
      <c r="H8625" t="s">
        <v>3633</v>
      </c>
    </row>
    <row r="8626" spans="1:8" x14ac:dyDescent="0.25">
      <c r="A8626" t="s">
        <v>7243</v>
      </c>
      <c r="B8626" t="s">
        <v>7244</v>
      </c>
      <c r="C8626">
        <v>650</v>
      </c>
      <c r="D8626" t="s">
        <v>3632</v>
      </c>
      <c r="E8626">
        <v>268</v>
      </c>
      <c r="F8626">
        <v>347</v>
      </c>
      <c r="G8626">
        <v>6199</v>
      </c>
      <c r="H8626" t="s">
        <v>3633</v>
      </c>
    </row>
    <row r="8627" spans="1:8" hidden="1" x14ac:dyDescent="0.25">
      <c r="A8627" t="s">
        <v>7245</v>
      </c>
      <c r="B8627" t="s">
        <v>7246</v>
      </c>
      <c r="C8627">
        <v>659</v>
      </c>
      <c r="D8627" t="s">
        <v>3630</v>
      </c>
      <c r="E8627">
        <v>432</v>
      </c>
      <c r="F8627">
        <v>600</v>
      </c>
      <c r="G8627">
        <v>5833</v>
      </c>
      <c r="H8627" t="s">
        <v>3631</v>
      </c>
    </row>
    <row r="8628" spans="1:8" x14ac:dyDescent="0.25">
      <c r="A8628" t="s">
        <v>7245</v>
      </c>
      <c r="B8628" t="s">
        <v>7246</v>
      </c>
      <c r="C8628">
        <v>659</v>
      </c>
      <c r="D8628" t="s">
        <v>3632</v>
      </c>
      <c r="E8628">
        <v>137</v>
      </c>
      <c r="F8628">
        <v>198</v>
      </c>
      <c r="G8628">
        <v>6199</v>
      </c>
      <c r="H8628" t="s">
        <v>3633</v>
      </c>
    </row>
    <row r="8629" spans="1:8" x14ac:dyDescent="0.25">
      <c r="A8629" t="s">
        <v>7245</v>
      </c>
      <c r="B8629" t="s">
        <v>7246</v>
      </c>
      <c r="C8629">
        <v>659</v>
      </c>
      <c r="D8629" t="s">
        <v>3632</v>
      </c>
      <c r="E8629">
        <v>200</v>
      </c>
      <c r="F8629">
        <v>267</v>
      </c>
      <c r="G8629">
        <v>6199</v>
      </c>
      <c r="H8629" t="s">
        <v>3633</v>
      </c>
    </row>
    <row r="8630" spans="1:8" x14ac:dyDescent="0.25">
      <c r="A8630" t="s">
        <v>7245</v>
      </c>
      <c r="B8630" t="s">
        <v>7246</v>
      </c>
      <c r="C8630">
        <v>659</v>
      </c>
      <c r="D8630" t="s">
        <v>3632</v>
      </c>
      <c r="E8630">
        <v>272</v>
      </c>
      <c r="F8630">
        <v>348</v>
      </c>
      <c r="G8630">
        <v>6199</v>
      </c>
      <c r="H8630" t="s">
        <v>3633</v>
      </c>
    </row>
    <row r="8631" spans="1:8" hidden="1" x14ac:dyDescent="0.25">
      <c r="A8631" t="s">
        <v>7247</v>
      </c>
      <c r="B8631" t="s">
        <v>7248</v>
      </c>
      <c r="C8631">
        <v>618</v>
      </c>
      <c r="D8631" t="s">
        <v>3630</v>
      </c>
      <c r="E8631">
        <v>423</v>
      </c>
      <c r="F8631">
        <v>590</v>
      </c>
      <c r="G8631">
        <v>5833</v>
      </c>
      <c r="H8631" t="s">
        <v>3631</v>
      </c>
    </row>
    <row r="8632" spans="1:8" x14ac:dyDescent="0.25">
      <c r="A8632" t="s">
        <v>7247</v>
      </c>
      <c r="B8632" t="s">
        <v>7248</v>
      </c>
      <c r="C8632">
        <v>618</v>
      </c>
      <c r="D8632" t="s">
        <v>3632</v>
      </c>
      <c r="E8632">
        <v>153</v>
      </c>
      <c r="F8632">
        <v>222</v>
      </c>
      <c r="G8632">
        <v>6199</v>
      </c>
      <c r="H8632" t="s">
        <v>3633</v>
      </c>
    </row>
    <row r="8633" spans="1:8" x14ac:dyDescent="0.25">
      <c r="A8633" t="s">
        <v>7247</v>
      </c>
      <c r="B8633" t="s">
        <v>7248</v>
      </c>
      <c r="C8633">
        <v>618</v>
      </c>
      <c r="D8633" t="s">
        <v>3632</v>
      </c>
      <c r="E8633">
        <v>229</v>
      </c>
      <c r="F8633">
        <v>355</v>
      </c>
      <c r="G8633">
        <v>6199</v>
      </c>
      <c r="H8633" t="s">
        <v>3633</v>
      </c>
    </row>
    <row r="8634" spans="1:8" hidden="1" x14ac:dyDescent="0.25">
      <c r="A8634" t="s">
        <v>7249</v>
      </c>
      <c r="B8634" t="s">
        <v>7250</v>
      </c>
      <c r="C8634">
        <v>734</v>
      </c>
      <c r="D8634" t="s">
        <v>3657</v>
      </c>
      <c r="E8634">
        <v>51</v>
      </c>
      <c r="F8634">
        <v>152</v>
      </c>
      <c r="G8634">
        <v>2653</v>
      </c>
      <c r="H8634" t="s">
        <v>3658</v>
      </c>
    </row>
    <row r="8635" spans="1:8" hidden="1" x14ac:dyDescent="0.25">
      <c r="A8635" t="s">
        <v>7249</v>
      </c>
      <c r="B8635" t="s">
        <v>7250</v>
      </c>
      <c r="C8635">
        <v>734</v>
      </c>
      <c r="D8635" t="s">
        <v>7228</v>
      </c>
      <c r="E8635">
        <v>15</v>
      </c>
      <c r="F8635">
        <v>50</v>
      </c>
      <c r="G8635">
        <v>2</v>
      </c>
    </row>
    <row r="8636" spans="1:8" hidden="1" x14ac:dyDescent="0.25">
      <c r="A8636" t="s">
        <v>7249</v>
      </c>
      <c r="B8636" t="s">
        <v>7250</v>
      </c>
      <c r="C8636">
        <v>734</v>
      </c>
      <c r="D8636" t="s">
        <v>3639</v>
      </c>
      <c r="E8636">
        <v>323</v>
      </c>
      <c r="F8636">
        <v>371</v>
      </c>
      <c r="G8636">
        <v>4169</v>
      </c>
      <c r="H8636" t="s">
        <v>3640</v>
      </c>
    </row>
    <row r="8637" spans="1:8" hidden="1" x14ac:dyDescent="0.25">
      <c r="A8637" t="s">
        <v>7249</v>
      </c>
      <c r="B8637" t="s">
        <v>7250</v>
      </c>
      <c r="C8637">
        <v>734</v>
      </c>
      <c r="D8637" t="s">
        <v>3630</v>
      </c>
      <c r="E8637">
        <v>571</v>
      </c>
      <c r="F8637">
        <v>728</v>
      </c>
      <c r="G8637">
        <v>5833</v>
      </c>
      <c r="H8637" t="s">
        <v>3631</v>
      </c>
    </row>
    <row r="8638" spans="1:8" x14ac:dyDescent="0.25">
      <c r="A8638" t="s">
        <v>7249</v>
      </c>
      <c r="B8638" t="s">
        <v>7250</v>
      </c>
      <c r="C8638">
        <v>734</v>
      </c>
      <c r="D8638" t="s">
        <v>3632</v>
      </c>
      <c r="E8638">
        <v>396</v>
      </c>
      <c r="F8638">
        <v>461</v>
      </c>
      <c r="G8638">
        <v>6199</v>
      </c>
      <c r="H8638" t="s">
        <v>3633</v>
      </c>
    </row>
    <row r="8639" spans="1:8" hidden="1" x14ac:dyDescent="0.25">
      <c r="A8639" t="s">
        <v>1016</v>
      </c>
      <c r="B8639" t="s">
        <v>2315</v>
      </c>
      <c r="C8639">
        <v>493</v>
      </c>
      <c r="D8639" t="s">
        <v>3798</v>
      </c>
      <c r="E8639">
        <v>268</v>
      </c>
      <c r="F8639">
        <v>290</v>
      </c>
      <c r="G8639">
        <v>132</v>
      </c>
    </row>
    <row r="8640" spans="1:8" hidden="1" x14ac:dyDescent="0.25">
      <c r="A8640" t="s">
        <v>1016</v>
      </c>
      <c r="B8640" t="s">
        <v>2315</v>
      </c>
      <c r="C8640">
        <v>493</v>
      </c>
      <c r="D8640" t="s">
        <v>3630</v>
      </c>
      <c r="E8640">
        <v>330</v>
      </c>
      <c r="F8640">
        <v>490</v>
      </c>
      <c r="G8640">
        <v>5833</v>
      </c>
      <c r="H8640" t="s">
        <v>3631</v>
      </c>
    </row>
    <row r="8641" spans="1:8" x14ac:dyDescent="0.25">
      <c r="A8641" t="s">
        <v>1016</v>
      </c>
      <c r="B8641" t="s">
        <v>2315</v>
      </c>
      <c r="C8641">
        <v>493</v>
      </c>
      <c r="D8641" t="s">
        <v>3632</v>
      </c>
      <c r="E8641">
        <v>175</v>
      </c>
      <c r="F8641">
        <v>266</v>
      </c>
      <c r="G8641">
        <v>6199</v>
      </c>
      <c r="H8641" t="s">
        <v>3633</v>
      </c>
    </row>
    <row r="8642" spans="1:8" hidden="1" x14ac:dyDescent="0.25">
      <c r="A8642" t="s">
        <v>1017</v>
      </c>
      <c r="B8642" t="s">
        <v>2316</v>
      </c>
      <c r="C8642">
        <v>472</v>
      </c>
      <c r="D8642" t="s">
        <v>3630</v>
      </c>
      <c r="E8642">
        <v>310</v>
      </c>
      <c r="F8642">
        <v>470</v>
      </c>
      <c r="G8642">
        <v>5833</v>
      </c>
      <c r="H8642" t="s">
        <v>3631</v>
      </c>
    </row>
    <row r="8643" spans="1:8" x14ac:dyDescent="0.25">
      <c r="A8643" t="s">
        <v>1017</v>
      </c>
      <c r="B8643" t="s">
        <v>2316</v>
      </c>
      <c r="C8643">
        <v>472</v>
      </c>
      <c r="D8643" t="s">
        <v>3632</v>
      </c>
      <c r="E8643">
        <v>177</v>
      </c>
      <c r="F8643">
        <v>240</v>
      </c>
      <c r="G8643">
        <v>6199</v>
      </c>
      <c r="H8643" t="s">
        <v>3633</v>
      </c>
    </row>
    <row r="8644" spans="1:8" hidden="1" x14ac:dyDescent="0.25">
      <c r="A8644" t="s">
        <v>1018</v>
      </c>
      <c r="B8644" t="s">
        <v>2317</v>
      </c>
      <c r="C8644">
        <v>577</v>
      </c>
      <c r="D8644" t="s">
        <v>3630</v>
      </c>
      <c r="E8644">
        <v>381</v>
      </c>
      <c r="F8644">
        <v>540</v>
      </c>
      <c r="G8644">
        <v>5833</v>
      </c>
      <c r="H8644" t="s">
        <v>3631</v>
      </c>
    </row>
    <row r="8645" spans="1:8" x14ac:dyDescent="0.25">
      <c r="A8645" t="s">
        <v>1018</v>
      </c>
      <c r="B8645" t="s">
        <v>2317</v>
      </c>
      <c r="C8645">
        <v>577</v>
      </c>
      <c r="D8645" t="s">
        <v>3632</v>
      </c>
      <c r="E8645">
        <v>182</v>
      </c>
      <c r="F8645">
        <v>326</v>
      </c>
      <c r="G8645">
        <v>6199</v>
      </c>
      <c r="H8645" t="s">
        <v>3633</v>
      </c>
    </row>
    <row r="8646" spans="1:8" hidden="1" x14ac:dyDescent="0.25">
      <c r="A8646" t="s">
        <v>7251</v>
      </c>
      <c r="B8646" t="s">
        <v>7252</v>
      </c>
      <c r="C8646">
        <v>565</v>
      </c>
      <c r="D8646" t="s">
        <v>3639</v>
      </c>
      <c r="E8646">
        <v>109</v>
      </c>
      <c r="F8646">
        <v>156</v>
      </c>
      <c r="G8646">
        <v>4169</v>
      </c>
      <c r="H8646" t="s">
        <v>3640</v>
      </c>
    </row>
    <row r="8647" spans="1:8" hidden="1" x14ac:dyDescent="0.25">
      <c r="A8647" t="s">
        <v>7251</v>
      </c>
      <c r="B8647" t="s">
        <v>7252</v>
      </c>
      <c r="C8647">
        <v>565</v>
      </c>
      <c r="D8647" t="s">
        <v>3630</v>
      </c>
      <c r="E8647">
        <v>362</v>
      </c>
      <c r="F8647">
        <v>519</v>
      </c>
      <c r="G8647">
        <v>5833</v>
      </c>
      <c r="H8647" t="s">
        <v>3631</v>
      </c>
    </row>
    <row r="8648" spans="1:8" x14ac:dyDescent="0.25">
      <c r="A8648" t="s">
        <v>7251</v>
      </c>
      <c r="B8648" t="s">
        <v>7252</v>
      </c>
      <c r="C8648">
        <v>565</v>
      </c>
      <c r="D8648" t="s">
        <v>3632</v>
      </c>
      <c r="E8648">
        <v>188</v>
      </c>
      <c r="F8648">
        <v>255</v>
      </c>
      <c r="G8648">
        <v>6199</v>
      </c>
      <c r="H8648" t="s">
        <v>3633</v>
      </c>
    </row>
    <row r="8649" spans="1:8" hidden="1" x14ac:dyDescent="0.25">
      <c r="A8649" t="s">
        <v>1019</v>
      </c>
      <c r="B8649" t="s">
        <v>2318</v>
      </c>
      <c r="C8649">
        <v>478</v>
      </c>
      <c r="D8649" t="s">
        <v>3630</v>
      </c>
      <c r="E8649">
        <v>251</v>
      </c>
      <c r="F8649">
        <v>414</v>
      </c>
      <c r="G8649">
        <v>5833</v>
      </c>
      <c r="H8649" t="s">
        <v>3631</v>
      </c>
    </row>
    <row r="8650" spans="1:8" x14ac:dyDescent="0.25">
      <c r="A8650" t="s">
        <v>1019</v>
      </c>
      <c r="B8650" t="s">
        <v>2318</v>
      </c>
      <c r="C8650">
        <v>478</v>
      </c>
      <c r="D8650" t="s">
        <v>3632</v>
      </c>
      <c r="E8650">
        <v>107</v>
      </c>
      <c r="F8650">
        <v>175</v>
      </c>
      <c r="G8650">
        <v>6199</v>
      </c>
      <c r="H8650" t="s">
        <v>3633</v>
      </c>
    </row>
    <row r="8651" spans="1:8" hidden="1" x14ac:dyDescent="0.25">
      <c r="A8651" t="s">
        <v>7253</v>
      </c>
      <c r="B8651" t="s">
        <v>7254</v>
      </c>
      <c r="C8651">
        <v>649</v>
      </c>
      <c r="D8651" t="s">
        <v>3630</v>
      </c>
      <c r="E8651">
        <v>403</v>
      </c>
      <c r="F8651">
        <v>566</v>
      </c>
      <c r="G8651">
        <v>5833</v>
      </c>
      <c r="H8651" t="s">
        <v>3631</v>
      </c>
    </row>
    <row r="8652" spans="1:8" x14ac:dyDescent="0.25">
      <c r="A8652" t="s">
        <v>7253</v>
      </c>
      <c r="B8652" t="s">
        <v>7254</v>
      </c>
      <c r="C8652">
        <v>649</v>
      </c>
      <c r="D8652" t="s">
        <v>3632</v>
      </c>
      <c r="E8652">
        <v>185</v>
      </c>
      <c r="F8652">
        <v>255</v>
      </c>
      <c r="G8652">
        <v>6199</v>
      </c>
      <c r="H8652" t="s">
        <v>3633</v>
      </c>
    </row>
    <row r="8653" spans="1:8" x14ac:dyDescent="0.25">
      <c r="A8653" t="s">
        <v>7253</v>
      </c>
      <c r="B8653" t="s">
        <v>7254</v>
      </c>
      <c r="C8653">
        <v>649</v>
      </c>
      <c r="D8653" t="s">
        <v>3632</v>
      </c>
      <c r="E8653">
        <v>260</v>
      </c>
      <c r="F8653">
        <v>329</v>
      </c>
      <c r="G8653">
        <v>6199</v>
      </c>
      <c r="H8653" t="s">
        <v>3633</v>
      </c>
    </row>
    <row r="8654" spans="1:8" hidden="1" x14ac:dyDescent="0.25">
      <c r="A8654" t="s">
        <v>7255</v>
      </c>
      <c r="B8654" t="s">
        <v>7256</v>
      </c>
      <c r="C8654">
        <v>727</v>
      </c>
      <c r="D8654" t="s">
        <v>7257</v>
      </c>
      <c r="E8654">
        <v>1</v>
      </c>
      <c r="F8654">
        <v>39</v>
      </c>
      <c r="G8654">
        <v>3</v>
      </c>
    </row>
    <row r="8655" spans="1:8" hidden="1" x14ac:dyDescent="0.25">
      <c r="A8655" t="s">
        <v>7255</v>
      </c>
      <c r="B8655" t="s">
        <v>7256</v>
      </c>
      <c r="C8655">
        <v>727</v>
      </c>
      <c r="D8655" t="s">
        <v>6713</v>
      </c>
      <c r="E8655">
        <v>41</v>
      </c>
      <c r="F8655">
        <v>79</v>
      </c>
      <c r="G8655">
        <v>3</v>
      </c>
    </row>
    <row r="8656" spans="1:8" hidden="1" x14ac:dyDescent="0.25">
      <c r="A8656" t="s">
        <v>7255</v>
      </c>
      <c r="B8656" t="s">
        <v>7256</v>
      </c>
      <c r="C8656">
        <v>727</v>
      </c>
      <c r="D8656" t="s">
        <v>3630</v>
      </c>
      <c r="E8656">
        <v>481</v>
      </c>
      <c r="F8656">
        <v>645</v>
      </c>
      <c r="G8656">
        <v>5833</v>
      </c>
      <c r="H8656" t="s">
        <v>3631</v>
      </c>
    </row>
    <row r="8657" spans="1:8" x14ac:dyDescent="0.25">
      <c r="A8657" t="s">
        <v>7255</v>
      </c>
      <c r="B8657" t="s">
        <v>7256</v>
      </c>
      <c r="C8657">
        <v>727</v>
      </c>
      <c r="D8657" t="s">
        <v>3632</v>
      </c>
      <c r="E8657">
        <v>124</v>
      </c>
      <c r="F8657">
        <v>185</v>
      </c>
      <c r="G8657">
        <v>6199</v>
      </c>
      <c r="H8657" t="s">
        <v>3633</v>
      </c>
    </row>
    <row r="8658" spans="1:8" x14ac:dyDescent="0.25">
      <c r="A8658" t="s">
        <v>7255</v>
      </c>
      <c r="B8658" t="s">
        <v>7256</v>
      </c>
      <c r="C8658">
        <v>727</v>
      </c>
      <c r="D8658" t="s">
        <v>3632</v>
      </c>
      <c r="E8658">
        <v>186</v>
      </c>
      <c r="F8658">
        <v>254</v>
      </c>
      <c r="G8658">
        <v>6199</v>
      </c>
      <c r="H8658" t="s">
        <v>3633</v>
      </c>
    </row>
    <row r="8659" spans="1:8" x14ac:dyDescent="0.25">
      <c r="A8659" t="s">
        <v>7255</v>
      </c>
      <c r="B8659" t="s">
        <v>7256</v>
      </c>
      <c r="C8659">
        <v>727</v>
      </c>
      <c r="D8659" t="s">
        <v>3632</v>
      </c>
      <c r="E8659">
        <v>258</v>
      </c>
      <c r="F8659">
        <v>363</v>
      </c>
      <c r="G8659">
        <v>6199</v>
      </c>
      <c r="H8659" t="s">
        <v>3633</v>
      </c>
    </row>
    <row r="8660" spans="1:8" hidden="1" x14ac:dyDescent="0.25">
      <c r="A8660" t="s">
        <v>7258</v>
      </c>
      <c r="B8660" t="s">
        <v>7259</v>
      </c>
      <c r="C8660">
        <v>669</v>
      </c>
      <c r="D8660" t="s">
        <v>3639</v>
      </c>
      <c r="E8660">
        <v>204</v>
      </c>
      <c r="F8660">
        <v>255</v>
      </c>
      <c r="G8660">
        <v>4169</v>
      </c>
      <c r="H8660" t="s">
        <v>3640</v>
      </c>
    </row>
    <row r="8661" spans="1:8" hidden="1" x14ac:dyDescent="0.25">
      <c r="A8661" t="s">
        <v>7258</v>
      </c>
      <c r="B8661" t="s">
        <v>7259</v>
      </c>
      <c r="C8661">
        <v>669</v>
      </c>
      <c r="D8661" t="s">
        <v>3630</v>
      </c>
      <c r="E8661">
        <v>417</v>
      </c>
      <c r="F8661">
        <v>580</v>
      </c>
      <c r="G8661">
        <v>5833</v>
      </c>
      <c r="H8661" t="s">
        <v>3631</v>
      </c>
    </row>
    <row r="8662" spans="1:8" x14ac:dyDescent="0.25">
      <c r="A8662" t="s">
        <v>7258</v>
      </c>
      <c r="B8662" t="s">
        <v>7259</v>
      </c>
      <c r="C8662">
        <v>669</v>
      </c>
      <c r="D8662" t="s">
        <v>3632</v>
      </c>
      <c r="E8662">
        <v>268</v>
      </c>
      <c r="F8662">
        <v>328</v>
      </c>
      <c r="G8662">
        <v>6199</v>
      </c>
      <c r="H8662" t="s">
        <v>3633</v>
      </c>
    </row>
    <row r="8663" spans="1:8" hidden="1" x14ac:dyDescent="0.25">
      <c r="A8663" t="s">
        <v>7260</v>
      </c>
      <c r="B8663" t="s">
        <v>7261</v>
      </c>
      <c r="C8663">
        <v>691</v>
      </c>
      <c r="D8663" t="s">
        <v>3657</v>
      </c>
      <c r="E8663">
        <v>30</v>
      </c>
      <c r="F8663">
        <v>124</v>
      </c>
      <c r="G8663">
        <v>2653</v>
      </c>
      <c r="H8663" t="s">
        <v>3658</v>
      </c>
    </row>
    <row r="8664" spans="1:8" hidden="1" x14ac:dyDescent="0.25">
      <c r="A8664" t="s">
        <v>7260</v>
      </c>
      <c r="B8664" t="s">
        <v>7261</v>
      </c>
      <c r="C8664">
        <v>691</v>
      </c>
      <c r="D8664" t="s">
        <v>3639</v>
      </c>
      <c r="E8664">
        <v>299</v>
      </c>
      <c r="F8664">
        <v>347</v>
      </c>
      <c r="G8664">
        <v>4169</v>
      </c>
      <c r="H8664" t="s">
        <v>3640</v>
      </c>
    </row>
    <row r="8665" spans="1:8" hidden="1" x14ac:dyDescent="0.25">
      <c r="A8665" t="s">
        <v>7260</v>
      </c>
      <c r="B8665" t="s">
        <v>7261</v>
      </c>
      <c r="C8665">
        <v>691</v>
      </c>
      <c r="D8665" t="s">
        <v>3630</v>
      </c>
      <c r="E8665">
        <v>527</v>
      </c>
      <c r="F8665">
        <v>684</v>
      </c>
      <c r="G8665">
        <v>5833</v>
      </c>
      <c r="H8665" t="s">
        <v>3631</v>
      </c>
    </row>
    <row r="8666" spans="1:8" x14ac:dyDescent="0.25">
      <c r="A8666" t="s">
        <v>7260</v>
      </c>
      <c r="B8666" t="s">
        <v>7261</v>
      </c>
      <c r="C8666">
        <v>691</v>
      </c>
      <c r="D8666" t="s">
        <v>3632</v>
      </c>
      <c r="E8666">
        <v>372</v>
      </c>
      <c r="F8666">
        <v>448</v>
      </c>
      <c r="G8666">
        <v>6199</v>
      </c>
      <c r="H8666" t="s">
        <v>3633</v>
      </c>
    </row>
    <row r="8667" spans="1:8" hidden="1" x14ac:dyDescent="0.25">
      <c r="A8667" t="s">
        <v>1020</v>
      </c>
      <c r="B8667" t="s">
        <v>2319</v>
      </c>
      <c r="C8667">
        <v>518</v>
      </c>
      <c r="D8667" t="s">
        <v>3630</v>
      </c>
      <c r="E8667">
        <v>351</v>
      </c>
      <c r="F8667">
        <v>511</v>
      </c>
      <c r="G8667">
        <v>5833</v>
      </c>
      <c r="H8667" t="s">
        <v>3631</v>
      </c>
    </row>
    <row r="8668" spans="1:8" x14ac:dyDescent="0.25">
      <c r="A8668" t="s">
        <v>1020</v>
      </c>
      <c r="B8668" t="s">
        <v>2319</v>
      </c>
      <c r="C8668">
        <v>518</v>
      </c>
      <c r="D8668" t="s">
        <v>3632</v>
      </c>
      <c r="E8668">
        <v>186</v>
      </c>
      <c r="F8668">
        <v>286</v>
      </c>
      <c r="G8668">
        <v>6199</v>
      </c>
      <c r="H8668" t="s">
        <v>3633</v>
      </c>
    </row>
    <row r="8669" spans="1:8" hidden="1" x14ac:dyDescent="0.25">
      <c r="A8669" t="s">
        <v>7262</v>
      </c>
      <c r="B8669" t="s">
        <v>7263</v>
      </c>
      <c r="C8669">
        <v>750</v>
      </c>
      <c r="D8669" t="s">
        <v>3630</v>
      </c>
      <c r="E8669">
        <v>483</v>
      </c>
      <c r="F8669">
        <v>648</v>
      </c>
      <c r="G8669">
        <v>5833</v>
      </c>
      <c r="H8669" t="s">
        <v>3631</v>
      </c>
    </row>
    <row r="8670" spans="1:8" x14ac:dyDescent="0.25">
      <c r="A8670" t="s">
        <v>7262</v>
      </c>
      <c r="B8670" t="s">
        <v>7263</v>
      </c>
      <c r="C8670">
        <v>750</v>
      </c>
      <c r="D8670" t="s">
        <v>3632</v>
      </c>
      <c r="E8670">
        <v>129</v>
      </c>
      <c r="F8670">
        <v>190</v>
      </c>
      <c r="G8670">
        <v>6199</v>
      </c>
      <c r="H8670" t="s">
        <v>3633</v>
      </c>
    </row>
    <row r="8671" spans="1:8" x14ac:dyDescent="0.25">
      <c r="A8671" t="s">
        <v>7262</v>
      </c>
      <c r="B8671" t="s">
        <v>7263</v>
      </c>
      <c r="C8671">
        <v>750</v>
      </c>
      <c r="D8671" t="s">
        <v>3632</v>
      </c>
      <c r="E8671">
        <v>192</v>
      </c>
      <c r="F8671">
        <v>264</v>
      </c>
      <c r="G8671">
        <v>6199</v>
      </c>
      <c r="H8671" t="s">
        <v>3633</v>
      </c>
    </row>
    <row r="8672" spans="1:8" x14ac:dyDescent="0.25">
      <c r="A8672" t="s">
        <v>7262</v>
      </c>
      <c r="B8672" t="s">
        <v>7263</v>
      </c>
      <c r="C8672">
        <v>750</v>
      </c>
      <c r="D8672" t="s">
        <v>3632</v>
      </c>
      <c r="E8672">
        <v>268</v>
      </c>
      <c r="F8672">
        <v>393</v>
      </c>
      <c r="G8672">
        <v>6199</v>
      </c>
      <c r="H8672" t="s">
        <v>3633</v>
      </c>
    </row>
    <row r="8673" spans="1:8" hidden="1" x14ac:dyDescent="0.25">
      <c r="A8673" t="s">
        <v>7264</v>
      </c>
      <c r="B8673" t="s">
        <v>7265</v>
      </c>
      <c r="C8673">
        <v>758</v>
      </c>
      <c r="D8673" t="s">
        <v>3630</v>
      </c>
      <c r="E8673">
        <v>486</v>
      </c>
      <c r="F8673">
        <v>650</v>
      </c>
      <c r="G8673">
        <v>5833</v>
      </c>
      <c r="H8673" t="s">
        <v>3631</v>
      </c>
    </row>
    <row r="8674" spans="1:8" x14ac:dyDescent="0.25">
      <c r="A8674" t="s">
        <v>7264</v>
      </c>
      <c r="B8674" t="s">
        <v>7265</v>
      </c>
      <c r="C8674">
        <v>758</v>
      </c>
      <c r="D8674" t="s">
        <v>3632</v>
      </c>
      <c r="E8674">
        <v>129</v>
      </c>
      <c r="F8674">
        <v>189</v>
      </c>
      <c r="G8674">
        <v>6199</v>
      </c>
      <c r="H8674" t="s">
        <v>3633</v>
      </c>
    </row>
    <row r="8675" spans="1:8" x14ac:dyDescent="0.25">
      <c r="A8675" t="s">
        <v>7264</v>
      </c>
      <c r="B8675" t="s">
        <v>7265</v>
      </c>
      <c r="C8675">
        <v>758</v>
      </c>
      <c r="D8675" t="s">
        <v>3632</v>
      </c>
      <c r="E8675">
        <v>192</v>
      </c>
      <c r="F8675">
        <v>262</v>
      </c>
      <c r="G8675">
        <v>6199</v>
      </c>
      <c r="H8675" t="s">
        <v>3633</v>
      </c>
    </row>
    <row r="8676" spans="1:8" x14ac:dyDescent="0.25">
      <c r="A8676" t="s">
        <v>7264</v>
      </c>
      <c r="B8676" t="s">
        <v>7265</v>
      </c>
      <c r="C8676">
        <v>758</v>
      </c>
      <c r="D8676" t="s">
        <v>3632</v>
      </c>
      <c r="E8676">
        <v>267</v>
      </c>
      <c r="F8676">
        <v>394</v>
      </c>
      <c r="G8676">
        <v>6199</v>
      </c>
      <c r="H8676" t="s">
        <v>3633</v>
      </c>
    </row>
    <row r="8677" spans="1:8" hidden="1" x14ac:dyDescent="0.25">
      <c r="A8677" t="s">
        <v>7266</v>
      </c>
      <c r="B8677" t="s">
        <v>7267</v>
      </c>
      <c r="C8677">
        <v>721</v>
      </c>
      <c r="D8677" t="s">
        <v>3657</v>
      </c>
      <c r="E8677">
        <v>33</v>
      </c>
      <c r="F8677">
        <v>124</v>
      </c>
      <c r="G8677">
        <v>2653</v>
      </c>
      <c r="H8677" t="s">
        <v>3658</v>
      </c>
    </row>
    <row r="8678" spans="1:8" hidden="1" x14ac:dyDescent="0.25">
      <c r="A8678" t="s">
        <v>7266</v>
      </c>
      <c r="B8678" t="s">
        <v>7267</v>
      </c>
      <c r="C8678">
        <v>721</v>
      </c>
      <c r="D8678" t="s">
        <v>3639</v>
      </c>
      <c r="E8678">
        <v>286</v>
      </c>
      <c r="F8678">
        <v>334</v>
      </c>
      <c r="G8678">
        <v>4169</v>
      </c>
      <c r="H8678" t="s">
        <v>3640</v>
      </c>
    </row>
    <row r="8679" spans="1:8" hidden="1" x14ac:dyDescent="0.25">
      <c r="A8679" t="s">
        <v>7266</v>
      </c>
      <c r="B8679" t="s">
        <v>7267</v>
      </c>
      <c r="C8679">
        <v>721</v>
      </c>
      <c r="D8679" t="s">
        <v>3630</v>
      </c>
      <c r="E8679">
        <v>555</v>
      </c>
      <c r="F8679">
        <v>714</v>
      </c>
      <c r="G8679">
        <v>5833</v>
      </c>
      <c r="H8679" t="s">
        <v>3631</v>
      </c>
    </row>
    <row r="8680" spans="1:8" x14ac:dyDescent="0.25">
      <c r="A8680" t="s">
        <v>7266</v>
      </c>
      <c r="B8680" t="s">
        <v>7267</v>
      </c>
      <c r="C8680">
        <v>721</v>
      </c>
      <c r="D8680" t="s">
        <v>3632</v>
      </c>
      <c r="E8680">
        <v>359</v>
      </c>
      <c r="F8680">
        <v>455</v>
      </c>
      <c r="G8680">
        <v>6199</v>
      </c>
      <c r="H8680" t="s">
        <v>3633</v>
      </c>
    </row>
    <row r="8681" spans="1:8" hidden="1" x14ac:dyDescent="0.25">
      <c r="A8681" t="s">
        <v>1021</v>
      </c>
      <c r="B8681" t="s">
        <v>2320</v>
      </c>
      <c r="C8681">
        <v>273</v>
      </c>
      <c r="D8681" t="s">
        <v>3630</v>
      </c>
      <c r="E8681">
        <v>131</v>
      </c>
      <c r="F8681">
        <v>252</v>
      </c>
      <c r="G8681">
        <v>5833</v>
      </c>
      <c r="H8681" t="s">
        <v>3631</v>
      </c>
    </row>
    <row r="8682" spans="1:8" x14ac:dyDescent="0.25">
      <c r="A8682" t="s">
        <v>1021</v>
      </c>
      <c r="B8682" t="s">
        <v>2320</v>
      </c>
      <c r="C8682">
        <v>273</v>
      </c>
      <c r="D8682" t="s">
        <v>3632</v>
      </c>
      <c r="E8682">
        <v>26</v>
      </c>
      <c r="F8682">
        <v>85</v>
      </c>
      <c r="G8682">
        <v>6199</v>
      </c>
      <c r="H8682" t="s">
        <v>3633</v>
      </c>
    </row>
    <row r="8683" spans="1:8" hidden="1" x14ac:dyDescent="0.25">
      <c r="A8683" t="s">
        <v>7268</v>
      </c>
      <c r="B8683" t="s">
        <v>7269</v>
      </c>
      <c r="C8683">
        <v>714</v>
      </c>
      <c r="D8683" t="s">
        <v>3657</v>
      </c>
      <c r="E8683">
        <v>30</v>
      </c>
      <c r="F8683">
        <v>123</v>
      </c>
      <c r="G8683">
        <v>2653</v>
      </c>
      <c r="H8683" t="s">
        <v>3658</v>
      </c>
    </row>
    <row r="8684" spans="1:8" hidden="1" x14ac:dyDescent="0.25">
      <c r="A8684" t="s">
        <v>7268</v>
      </c>
      <c r="B8684" t="s">
        <v>7269</v>
      </c>
      <c r="C8684">
        <v>714</v>
      </c>
      <c r="D8684" t="s">
        <v>3639</v>
      </c>
      <c r="E8684">
        <v>306</v>
      </c>
      <c r="F8684">
        <v>354</v>
      </c>
      <c r="G8684">
        <v>4169</v>
      </c>
      <c r="H8684" t="s">
        <v>3640</v>
      </c>
    </row>
    <row r="8685" spans="1:8" hidden="1" x14ac:dyDescent="0.25">
      <c r="A8685" t="s">
        <v>7268</v>
      </c>
      <c r="B8685" t="s">
        <v>7269</v>
      </c>
      <c r="C8685">
        <v>714</v>
      </c>
      <c r="D8685" t="s">
        <v>3630</v>
      </c>
      <c r="E8685">
        <v>549</v>
      </c>
      <c r="F8685">
        <v>706</v>
      </c>
      <c r="G8685">
        <v>5833</v>
      </c>
      <c r="H8685" t="s">
        <v>3631</v>
      </c>
    </row>
    <row r="8686" spans="1:8" x14ac:dyDescent="0.25">
      <c r="A8686" t="s">
        <v>7268</v>
      </c>
      <c r="B8686" t="s">
        <v>7269</v>
      </c>
      <c r="C8686">
        <v>714</v>
      </c>
      <c r="D8686" t="s">
        <v>3632</v>
      </c>
      <c r="E8686">
        <v>379</v>
      </c>
      <c r="F8686">
        <v>449</v>
      </c>
      <c r="G8686">
        <v>6199</v>
      </c>
      <c r="H8686" t="s">
        <v>3633</v>
      </c>
    </row>
    <row r="8687" spans="1:8" hidden="1" x14ac:dyDescent="0.25">
      <c r="A8687" t="s">
        <v>7270</v>
      </c>
      <c r="B8687" t="s">
        <v>7271</v>
      </c>
      <c r="C8687">
        <v>803</v>
      </c>
      <c r="D8687" t="s">
        <v>3630</v>
      </c>
      <c r="E8687">
        <v>566</v>
      </c>
      <c r="F8687">
        <v>732</v>
      </c>
      <c r="G8687">
        <v>5833</v>
      </c>
      <c r="H8687" t="s">
        <v>3631</v>
      </c>
    </row>
    <row r="8688" spans="1:8" x14ac:dyDescent="0.25">
      <c r="A8688" t="s">
        <v>7270</v>
      </c>
      <c r="B8688" t="s">
        <v>7271</v>
      </c>
      <c r="C8688">
        <v>803</v>
      </c>
      <c r="D8688" t="s">
        <v>3632</v>
      </c>
      <c r="E8688">
        <v>199</v>
      </c>
      <c r="F8688">
        <v>260</v>
      </c>
      <c r="G8688">
        <v>6199</v>
      </c>
      <c r="H8688" t="s">
        <v>3633</v>
      </c>
    </row>
    <row r="8689" spans="1:8" x14ac:dyDescent="0.25">
      <c r="A8689" t="s">
        <v>7270</v>
      </c>
      <c r="B8689" t="s">
        <v>7271</v>
      </c>
      <c r="C8689">
        <v>803</v>
      </c>
      <c r="D8689" t="s">
        <v>3632</v>
      </c>
      <c r="E8689">
        <v>262</v>
      </c>
      <c r="F8689">
        <v>334</v>
      </c>
      <c r="G8689">
        <v>6199</v>
      </c>
      <c r="H8689" t="s">
        <v>3633</v>
      </c>
    </row>
    <row r="8690" spans="1:8" x14ac:dyDescent="0.25">
      <c r="A8690" t="s">
        <v>7270</v>
      </c>
      <c r="B8690" t="s">
        <v>7271</v>
      </c>
      <c r="C8690">
        <v>803</v>
      </c>
      <c r="D8690" t="s">
        <v>3632</v>
      </c>
      <c r="E8690">
        <v>338</v>
      </c>
      <c r="F8690">
        <v>482</v>
      </c>
      <c r="G8690">
        <v>6199</v>
      </c>
      <c r="H8690" t="s">
        <v>3633</v>
      </c>
    </row>
    <row r="8691" spans="1:8" hidden="1" x14ac:dyDescent="0.25">
      <c r="A8691" t="s">
        <v>7272</v>
      </c>
      <c r="B8691" t="s">
        <v>7273</v>
      </c>
      <c r="C8691">
        <v>658</v>
      </c>
      <c r="D8691" t="s">
        <v>3824</v>
      </c>
      <c r="E8691">
        <v>1</v>
      </c>
      <c r="F8691">
        <v>99</v>
      </c>
      <c r="G8691">
        <v>55</v>
      </c>
    </row>
    <row r="8692" spans="1:8" hidden="1" x14ac:dyDescent="0.25">
      <c r="A8692" t="s">
        <v>7272</v>
      </c>
      <c r="B8692" t="s">
        <v>7273</v>
      </c>
      <c r="C8692">
        <v>658</v>
      </c>
      <c r="D8692" t="s">
        <v>3630</v>
      </c>
      <c r="E8692">
        <v>438</v>
      </c>
      <c r="F8692">
        <v>605</v>
      </c>
      <c r="G8692">
        <v>5833</v>
      </c>
      <c r="H8692" t="s">
        <v>3631</v>
      </c>
    </row>
    <row r="8693" spans="1:8" x14ac:dyDescent="0.25">
      <c r="A8693" t="s">
        <v>7272</v>
      </c>
      <c r="B8693" t="s">
        <v>7273</v>
      </c>
      <c r="C8693">
        <v>658</v>
      </c>
      <c r="D8693" t="s">
        <v>3632</v>
      </c>
      <c r="E8693">
        <v>146</v>
      </c>
      <c r="F8693">
        <v>207</v>
      </c>
      <c r="G8693">
        <v>6199</v>
      </c>
      <c r="H8693" t="s">
        <v>3633</v>
      </c>
    </row>
    <row r="8694" spans="1:8" x14ac:dyDescent="0.25">
      <c r="A8694" t="s">
        <v>7272</v>
      </c>
      <c r="B8694" t="s">
        <v>7273</v>
      </c>
      <c r="C8694">
        <v>658</v>
      </c>
      <c r="D8694" t="s">
        <v>3632</v>
      </c>
      <c r="E8694">
        <v>209</v>
      </c>
      <c r="F8694">
        <v>277</v>
      </c>
      <c r="G8694">
        <v>6199</v>
      </c>
      <c r="H8694" t="s">
        <v>3633</v>
      </c>
    </row>
    <row r="8695" spans="1:8" x14ac:dyDescent="0.25">
      <c r="A8695" t="s">
        <v>7272</v>
      </c>
      <c r="B8695" t="s">
        <v>7273</v>
      </c>
      <c r="C8695">
        <v>658</v>
      </c>
      <c r="D8695" t="s">
        <v>3632</v>
      </c>
      <c r="E8695">
        <v>281</v>
      </c>
      <c r="F8695">
        <v>360</v>
      </c>
      <c r="G8695">
        <v>6199</v>
      </c>
      <c r="H8695" t="s">
        <v>3633</v>
      </c>
    </row>
    <row r="8696" spans="1:8" hidden="1" x14ac:dyDescent="0.25">
      <c r="A8696" t="s">
        <v>7274</v>
      </c>
      <c r="B8696" t="s">
        <v>7275</v>
      </c>
      <c r="C8696">
        <v>776</v>
      </c>
      <c r="D8696" t="s">
        <v>3824</v>
      </c>
      <c r="E8696">
        <v>41</v>
      </c>
      <c r="F8696">
        <v>92</v>
      </c>
      <c r="G8696">
        <v>55</v>
      </c>
    </row>
    <row r="8697" spans="1:8" hidden="1" x14ac:dyDescent="0.25">
      <c r="A8697" t="s">
        <v>7274</v>
      </c>
      <c r="B8697" t="s">
        <v>7275</v>
      </c>
      <c r="C8697">
        <v>776</v>
      </c>
      <c r="D8697" t="s">
        <v>3630</v>
      </c>
      <c r="E8697">
        <v>429</v>
      </c>
      <c r="F8697">
        <v>597</v>
      </c>
      <c r="G8697">
        <v>5833</v>
      </c>
      <c r="H8697" t="s">
        <v>3631</v>
      </c>
    </row>
    <row r="8698" spans="1:8" x14ac:dyDescent="0.25">
      <c r="A8698" t="s">
        <v>7274</v>
      </c>
      <c r="B8698" t="s">
        <v>7275</v>
      </c>
      <c r="C8698">
        <v>776</v>
      </c>
      <c r="D8698" t="s">
        <v>3632</v>
      </c>
      <c r="E8698">
        <v>141</v>
      </c>
      <c r="F8698">
        <v>202</v>
      </c>
      <c r="G8698">
        <v>6199</v>
      </c>
      <c r="H8698" t="s">
        <v>3633</v>
      </c>
    </row>
    <row r="8699" spans="1:8" x14ac:dyDescent="0.25">
      <c r="A8699" t="s">
        <v>7274</v>
      </c>
      <c r="B8699" t="s">
        <v>7275</v>
      </c>
      <c r="C8699">
        <v>776</v>
      </c>
      <c r="D8699" t="s">
        <v>3632</v>
      </c>
      <c r="E8699">
        <v>204</v>
      </c>
      <c r="F8699">
        <v>272</v>
      </c>
      <c r="G8699">
        <v>6199</v>
      </c>
      <c r="H8699" t="s">
        <v>3633</v>
      </c>
    </row>
    <row r="8700" spans="1:8" x14ac:dyDescent="0.25">
      <c r="A8700" t="s">
        <v>7274</v>
      </c>
      <c r="B8700" t="s">
        <v>7275</v>
      </c>
      <c r="C8700">
        <v>776</v>
      </c>
      <c r="D8700" t="s">
        <v>3632</v>
      </c>
      <c r="E8700">
        <v>276</v>
      </c>
      <c r="F8700">
        <v>352</v>
      </c>
      <c r="G8700">
        <v>6199</v>
      </c>
      <c r="H8700" t="s">
        <v>3633</v>
      </c>
    </row>
    <row r="8701" spans="1:8" hidden="1" x14ac:dyDescent="0.25">
      <c r="A8701" t="s">
        <v>1022</v>
      </c>
      <c r="B8701" t="s">
        <v>2321</v>
      </c>
      <c r="C8701">
        <v>600</v>
      </c>
      <c r="D8701" t="s">
        <v>3709</v>
      </c>
      <c r="E8701">
        <v>20</v>
      </c>
      <c r="F8701">
        <v>86</v>
      </c>
      <c r="G8701">
        <v>88</v>
      </c>
    </row>
    <row r="8702" spans="1:8" hidden="1" x14ac:dyDescent="0.25">
      <c r="A8702" t="s">
        <v>1022</v>
      </c>
      <c r="B8702" t="s">
        <v>2321</v>
      </c>
      <c r="C8702">
        <v>600</v>
      </c>
      <c r="D8702" t="s">
        <v>3630</v>
      </c>
      <c r="E8702">
        <v>345</v>
      </c>
      <c r="F8702">
        <v>505</v>
      </c>
      <c r="G8702">
        <v>5833</v>
      </c>
      <c r="H8702" t="s">
        <v>3631</v>
      </c>
    </row>
    <row r="8703" spans="1:8" x14ac:dyDescent="0.25">
      <c r="A8703" t="s">
        <v>1022</v>
      </c>
      <c r="B8703" t="s">
        <v>2321</v>
      </c>
      <c r="C8703">
        <v>600</v>
      </c>
      <c r="D8703" t="s">
        <v>3632</v>
      </c>
      <c r="E8703">
        <v>178</v>
      </c>
      <c r="F8703">
        <v>273</v>
      </c>
      <c r="G8703">
        <v>6199</v>
      </c>
      <c r="H8703" t="s">
        <v>3633</v>
      </c>
    </row>
    <row r="8704" spans="1:8" hidden="1" x14ac:dyDescent="0.25">
      <c r="A8704" t="s">
        <v>7276</v>
      </c>
      <c r="B8704" t="s">
        <v>7277</v>
      </c>
      <c r="C8704">
        <v>880</v>
      </c>
      <c r="D8704" t="s">
        <v>3630</v>
      </c>
      <c r="E8704">
        <v>400</v>
      </c>
      <c r="F8704">
        <v>573</v>
      </c>
      <c r="G8704">
        <v>5833</v>
      </c>
      <c r="H8704" t="s">
        <v>3631</v>
      </c>
    </row>
    <row r="8705" spans="1:8" x14ac:dyDescent="0.25">
      <c r="A8705" t="s">
        <v>7276</v>
      </c>
      <c r="B8705" t="s">
        <v>7277</v>
      </c>
      <c r="C8705">
        <v>880</v>
      </c>
      <c r="D8705" t="s">
        <v>3632</v>
      </c>
      <c r="E8705">
        <v>256</v>
      </c>
      <c r="F8705">
        <v>317</v>
      </c>
      <c r="G8705">
        <v>6199</v>
      </c>
      <c r="H8705" t="s">
        <v>3633</v>
      </c>
    </row>
    <row r="8706" spans="1:8" hidden="1" x14ac:dyDescent="0.25">
      <c r="A8706" t="s">
        <v>7276</v>
      </c>
      <c r="B8706" t="s">
        <v>7277</v>
      </c>
      <c r="C8706">
        <v>880</v>
      </c>
      <c r="D8706" t="s">
        <v>4012</v>
      </c>
      <c r="E8706">
        <v>23</v>
      </c>
      <c r="F8706">
        <v>56</v>
      </c>
      <c r="G8706">
        <v>18395</v>
      </c>
      <c r="H8706" t="s">
        <v>4013</v>
      </c>
    </row>
    <row r="8707" spans="1:8" hidden="1" x14ac:dyDescent="0.25">
      <c r="A8707" t="s">
        <v>7276</v>
      </c>
      <c r="B8707" t="s">
        <v>7277</v>
      </c>
      <c r="C8707">
        <v>880</v>
      </c>
      <c r="D8707" t="s">
        <v>4012</v>
      </c>
      <c r="E8707">
        <v>72</v>
      </c>
      <c r="F8707">
        <v>104</v>
      </c>
      <c r="G8707">
        <v>18395</v>
      </c>
      <c r="H8707" t="s">
        <v>4013</v>
      </c>
    </row>
    <row r="8708" spans="1:8" hidden="1" x14ac:dyDescent="0.25">
      <c r="A8708" t="s">
        <v>7278</v>
      </c>
      <c r="B8708" t="s">
        <v>7279</v>
      </c>
      <c r="C8708">
        <v>850</v>
      </c>
      <c r="D8708" t="s">
        <v>3657</v>
      </c>
      <c r="E8708">
        <v>173</v>
      </c>
      <c r="F8708">
        <v>257</v>
      </c>
      <c r="G8708">
        <v>2653</v>
      </c>
      <c r="H8708" t="s">
        <v>3658</v>
      </c>
    </row>
    <row r="8709" spans="1:8" hidden="1" x14ac:dyDescent="0.25">
      <c r="A8709" t="s">
        <v>7278</v>
      </c>
      <c r="B8709" t="s">
        <v>7279</v>
      </c>
      <c r="C8709">
        <v>850</v>
      </c>
      <c r="D8709" t="s">
        <v>3639</v>
      </c>
      <c r="E8709">
        <v>407</v>
      </c>
      <c r="F8709">
        <v>455</v>
      </c>
      <c r="G8709">
        <v>4169</v>
      </c>
      <c r="H8709" t="s">
        <v>3640</v>
      </c>
    </row>
    <row r="8710" spans="1:8" hidden="1" x14ac:dyDescent="0.25">
      <c r="A8710" t="s">
        <v>7278</v>
      </c>
      <c r="B8710" t="s">
        <v>7279</v>
      </c>
      <c r="C8710">
        <v>850</v>
      </c>
      <c r="D8710" t="s">
        <v>3630</v>
      </c>
      <c r="E8710">
        <v>671</v>
      </c>
      <c r="F8710">
        <v>827</v>
      </c>
      <c r="G8710">
        <v>5833</v>
      </c>
      <c r="H8710" t="s">
        <v>3631</v>
      </c>
    </row>
    <row r="8711" spans="1:8" x14ac:dyDescent="0.25">
      <c r="A8711" t="s">
        <v>7278</v>
      </c>
      <c r="B8711" t="s">
        <v>7279</v>
      </c>
      <c r="C8711">
        <v>850</v>
      </c>
      <c r="D8711" t="s">
        <v>3632</v>
      </c>
      <c r="E8711">
        <v>481</v>
      </c>
      <c r="F8711">
        <v>573</v>
      </c>
      <c r="G8711">
        <v>6199</v>
      </c>
      <c r="H8711" t="s">
        <v>3633</v>
      </c>
    </row>
    <row r="8712" spans="1:8" hidden="1" x14ac:dyDescent="0.25">
      <c r="A8712" t="s">
        <v>7280</v>
      </c>
      <c r="B8712" t="s">
        <v>7281</v>
      </c>
      <c r="C8712">
        <v>692</v>
      </c>
      <c r="D8712" t="s">
        <v>3630</v>
      </c>
      <c r="E8712">
        <v>459</v>
      </c>
      <c r="F8712">
        <v>623</v>
      </c>
      <c r="G8712">
        <v>5833</v>
      </c>
      <c r="H8712" t="s">
        <v>3631</v>
      </c>
    </row>
    <row r="8713" spans="1:8" x14ac:dyDescent="0.25">
      <c r="A8713" t="s">
        <v>7280</v>
      </c>
      <c r="B8713" t="s">
        <v>7281</v>
      </c>
      <c r="C8713">
        <v>692</v>
      </c>
      <c r="D8713" t="s">
        <v>3632</v>
      </c>
      <c r="E8713">
        <v>126</v>
      </c>
      <c r="F8713">
        <v>187</v>
      </c>
      <c r="G8713">
        <v>6199</v>
      </c>
      <c r="H8713" t="s">
        <v>3633</v>
      </c>
    </row>
    <row r="8714" spans="1:8" x14ac:dyDescent="0.25">
      <c r="A8714" t="s">
        <v>7280</v>
      </c>
      <c r="B8714" t="s">
        <v>7281</v>
      </c>
      <c r="C8714">
        <v>692</v>
      </c>
      <c r="D8714" t="s">
        <v>3632</v>
      </c>
      <c r="E8714">
        <v>188</v>
      </c>
      <c r="F8714">
        <v>255</v>
      </c>
      <c r="G8714">
        <v>6199</v>
      </c>
      <c r="H8714" t="s">
        <v>3633</v>
      </c>
    </row>
    <row r="8715" spans="1:8" x14ac:dyDescent="0.25">
      <c r="A8715" t="s">
        <v>7280</v>
      </c>
      <c r="B8715" t="s">
        <v>7281</v>
      </c>
      <c r="C8715">
        <v>692</v>
      </c>
      <c r="D8715" t="s">
        <v>3632</v>
      </c>
      <c r="E8715">
        <v>259</v>
      </c>
      <c r="F8715">
        <v>357</v>
      </c>
      <c r="G8715">
        <v>6199</v>
      </c>
      <c r="H8715" t="s">
        <v>3633</v>
      </c>
    </row>
    <row r="8716" spans="1:8" hidden="1" x14ac:dyDescent="0.25">
      <c r="A8716" t="s">
        <v>7282</v>
      </c>
      <c r="B8716" t="s">
        <v>7283</v>
      </c>
      <c r="C8716">
        <v>634</v>
      </c>
      <c r="D8716" t="s">
        <v>3639</v>
      </c>
      <c r="E8716">
        <v>211</v>
      </c>
      <c r="F8716">
        <v>259</v>
      </c>
      <c r="G8716">
        <v>4169</v>
      </c>
      <c r="H8716" t="s">
        <v>3640</v>
      </c>
    </row>
    <row r="8717" spans="1:8" hidden="1" x14ac:dyDescent="0.25">
      <c r="A8717" t="s">
        <v>7282</v>
      </c>
      <c r="B8717" t="s">
        <v>7283</v>
      </c>
      <c r="C8717">
        <v>634</v>
      </c>
      <c r="D8717" t="s">
        <v>3630</v>
      </c>
      <c r="E8717">
        <v>463</v>
      </c>
      <c r="F8717">
        <v>628</v>
      </c>
      <c r="G8717">
        <v>5833</v>
      </c>
      <c r="H8717" t="s">
        <v>3631</v>
      </c>
    </row>
    <row r="8718" spans="1:8" x14ac:dyDescent="0.25">
      <c r="A8718" t="s">
        <v>7282</v>
      </c>
      <c r="B8718" t="s">
        <v>7283</v>
      </c>
      <c r="C8718">
        <v>634</v>
      </c>
      <c r="D8718" t="s">
        <v>3632</v>
      </c>
      <c r="E8718">
        <v>284</v>
      </c>
      <c r="F8718">
        <v>370</v>
      </c>
      <c r="G8718">
        <v>6199</v>
      </c>
      <c r="H8718" t="s">
        <v>3633</v>
      </c>
    </row>
    <row r="8719" spans="1:8" hidden="1" x14ac:dyDescent="0.25">
      <c r="A8719" t="s">
        <v>7284</v>
      </c>
      <c r="B8719" t="s">
        <v>7285</v>
      </c>
      <c r="C8719">
        <v>769</v>
      </c>
      <c r="D8719" t="s">
        <v>3630</v>
      </c>
      <c r="E8719">
        <v>565</v>
      </c>
      <c r="F8719">
        <v>740</v>
      </c>
      <c r="G8719">
        <v>5833</v>
      </c>
      <c r="H8719" t="s">
        <v>3631</v>
      </c>
    </row>
    <row r="8720" spans="1:8" x14ac:dyDescent="0.25">
      <c r="A8720" t="s">
        <v>7284</v>
      </c>
      <c r="B8720" t="s">
        <v>7285</v>
      </c>
      <c r="C8720">
        <v>769</v>
      </c>
      <c r="D8720" t="s">
        <v>3632</v>
      </c>
      <c r="E8720">
        <v>194</v>
      </c>
      <c r="F8720">
        <v>254</v>
      </c>
      <c r="G8720">
        <v>6199</v>
      </c>
      <c r="H8720" t="s">
        <v>3633</v>
      </c>
    </row>
    <row r="8721" spans="1:8" x14ac:dyDescent="0.25">
      <c r="A8721" t="s">
        <v>7284</v>
      </c>
      <c r="B8721" t="s">
        <v>7285</v>
      </c>
      <c r="C8721">
        <v>769</v>
      </c>
      <c r="D8721" t="s">
        <v>3632</v>
      </c>
      <c r="E8721">
        <v>259</v>
      </c>
      <c r="F8721">
        <v>328</v>
      </c>
      <c r="G8721">
        <v>6199</v>
      </c>
      <c r="H8721" t="s">
        <v>3633</v>
      </c>
    </row>
    <row r="8722" spans="1:8" x14ac:dyDescent="0.25">
      <c r="A8722" t="s">
        <v>7284</v>
      </c>
      <c r="B8722" t="s">
        <v>7285</v>
      </c>
      <c r="C8722">
        <v>769</v>
      </c>
      <c r="D8722" t="s">
        <v>3632</v>
      </c>
      <c r="E8722">
        <v>332</v>
      </c>
      <c r="F8722">
        <v>482</v>
      </c>
      <c r="G8722">
        <v>6199</v>
      </c>
      <c r="H8722" t="s">
        <v>3633</v>
      </c>
    </row>
    <row r="8723" spans="1:8" hidden="1" x14ac:dyDescent="0.25">
      <c r="A8723" t="s">
        <v>1023</v>
      </c>
      <c r="B8723" t="s">
        <v>2322</v>
      </c>
      <c r="C8723">
        <v>607</v>
      </c>
      <c r="D8723" t="s">
        <v>3869</v>
      </c>
      <c r="E8723">
        <v>369</v>
      </c>
      <c r="F8723">
        <v>419</v>
      </c>
      <c r="G8723">
        <v>41</v>
      </c>
    </row>
    <row r="8724" spans="1:8" hidden="1" x14ac:dyDescent="0.25">
      <c r="A8724" t="s">
        <v>1023</v>
      </c>
      <c r="B8724" t="s">
        <v>2322</v>
      </c>
      <c r="C8724">
        <v>607</v>
      </c>
      <c r="D8724" t="s">
        <v>4168</v>
      </c>
      <c r="E8724">
        <v>1</v>
      </c>
      <c r="F8724">
        <v>116</v>
      </c>
      <c r="G8724">
        <v>27</v>
      </c>
    </row>
    <row r="8725" spans="1:8" hidden="1" x14ac:dyDescent="0.25">
      <c r="A8725" t="s">
        <v>1023</v>
      </c>
      <c r="B8725" t="s">
        <v>2322</v>
      </c>
      <c r="C8725">
        <v>607</v>
      </c>
      <c r="D8725" t="s">
        <v>3630</v>
      </c>
      <c r="E8725">
        <v>448</v>
      </c>
      <c r="F8725">
        <v>606</v>
      </c>
      <c r="G8725">
        <v>5833</v>
      </c>
      <c r="H8725" t="s">
        <v>3631</v>
      </c>
    </row>
    <row r="8726" spans="1:8" x14ac:dyDescent="0.25">
      <c r="A8726" t="s">
        <v>1023</v>
      </c>
      <c r="B8726" t="s">
        <v>2322</v>
      </c>
      <c r="C8726">
        <v>607</v>
      </c>
      <c r="D8726" t="s">
        <v>3632</v>
      </c>
      <c r="E8726">
        <v>186</v>
      </c>
      <c r="F8726">
        <v>368</v>
      </c>
      <c r="G8726">
        <v>6199</v>
      </c>
      <c r="H8726" t="s">
        <v>3633</v>
      </c>
    </row>
    <row r="8727" spans="1:8" hidden="1" x14ac:dyDescent="0.25">
      <c r="A8727" t="s">
        <v>1024</v>
      </c>
      <c r="B8727" t="s">
        <v>2323</v>
      </c>
      <c r="C8727">
        <v>403</v>
      </c>
      <c r="D8727" t="s">
        <v>3630</v>
      </c>
      <c r="E8727">
        <v>241</v>
      </c>
      <c r="F8727">
        <v>401</v>
      </c>
      <c r="G8727">
        <v>5833</v>
      </c>
      <c r="H8727" t="s">
        <v>3631</v>
      </c>
    </row>
    <row r="8728" spans="1:8" x14ac:dyDescent="0.25">
      <c r="A8728" t="s">
        <v>1024</v>
      </c>
      <c r="B8728" t="s">
        <v>2323</v>
      </c>
      <c r="C8728">
        <v>403</v>
      </c>
      <c r="D8728" t="s">
        <v>3632</v>
      </c>
      <c r="E8728">
        <v>110</v>
      </c>
      <c r="F8728">
        <v>171</v>
      </c>
      <c r="G8728">
        <v>6199</v>
      </c>
      <c r="H8728" t="s">
        <v>3633</v>
      </c>
    </row>
    <row r="8729" spans="1:8" hidden="1" x14ac:dyDescent="0.25">
      <c r="A8729" t="s">
        <v>7286</v>
      </c>
      <c r="B8729" t="s">
        <v>7287</v>
      </c>
      <c r="C8729">
        <v>643</v>
      </c>
      <c r="D8729" t="s">
        <v>3630</v>
      </c>
      <c r="E8729">
        <v>412</v>
      </c>
      <c r="F8729">
        <v>576</v>
      </c>
      <c r="G8729">
        <v>5833</v>
      </c>
      <c r="H8729" t="s">
        <v>3631</v>
      </c>
    </row>
    <row r="8730" spans="1:8" x14ac:dyDescent="0.25">
      <c r="A8730" t="s">
        <v>7286</v>
      </c>
      <c r="B8730" t="s">
        <v>7287</v>
      </c>
      <c r="C8730">
        <v>643</v>
      </c>
      <c r="D8730" t="s">
        <v>3632</v>
      </c>
      <c r="E8730">
        <v>125</v>
      </c>
      <c r="F8730">
        <v>188</v>
      </c>
      <c r="G8730">
        <v>6199</v>
      </c>
      <c r="H8730" t="s">
        <v>3633</v>
      </c>
    </row>
    <row r="8731" spans="1:8" x14ac:dyDescent="0.25">
      <c r="A8731" t="s">
        <v>7286</v>
      </c>
      <c r="B8731" t="s">
        <v>7287</v>
      </c>
      <c r="C8731">
        <v>643</v>
      </c>
      <c r="D8731" t="s">
        <v>3632</v>
      </c>
      <c r="E8731">
        <v>190</v>
      </c>
      <c r="F8731">
        <v>261</v>
      </c>
      <c r="G8731">
        <v>6199</v>
      </c>
      <c r="H8731" t="s">
        <v>3633</v>
      </c>
    </row>
    <row r="8732" spans="1:8" x14ac:dyDescent="0.25">
      <c r="A8732" t="s">
        <v>7286</v>
      </c>
      <c r="B8732" t="s">
        <v>7287</v>
      </c>
      <c r="C8732">
        <v>643</v>
      </c>
      <c r="D8732" t="s">
        <v>3632</v>
      </c>
      <c r="E8732">
        <v>265</v>
      </c>
      <c r="F8732">
        <v>343</v>
      </c>
      <c r="G8732">
        <v>6199</v>
      </c>
      <c r="H8732" t="s">
        <v>3633</v>
      </c>
    </row>
    <row r="8733" spans="1:8" hidden="1" x14ac:dyDescent="0.25">
      <c r="A8733" t="s">
        <v>7288</v>
      </c>
      <c r="B8733" t="s">
        <v>7289</v>
      </c>
      <c r="C8733">
        <v>714</v>
      </c>
      <c r="D8733" t="s">
        <v>3657</v>
      </c>
      <c r="E8733">
        <v>30</v>
      </c>
      <c r="F8733">
        <v>123</v>
      </c>
      <c r="G8733">
        <v>2653</v>
      </c>
      <c r="H8733" t="s">
        <v>3658</v>
      </c>
    </row>
    <row r="8734" spans="1:8" hidden="1" x14ac:dyDescent="0.25">
      <c r="A8734" t="s">
        <v>7288</v>
      </c>
      <c r="B8734" t="s">
        <v>7289</v>
      </c>
      <c r="C8734">
        <v>714</v>
      </c>
      <c r="D8734" t="s">
        <v>3639</v>
      </c>
      <c r="E8734">
        <v>306</v>
      </c>
      <c r="F8734">
        <v>354</v>
      </c>
      <c r="G8734">
        <v>4169</v>
      </c>
      <c r="H8734" t="s">
        <v>3640</v>
      </c>
    </row>
    <row r="8735" spans="1:8" hidden="1" x14ac:dyDescent="0.25">
      <c r="A8735" t="s">
        <v>7288</v>
      </c>
      <c r="B8735" t="s">
        <v>7289</v>
      </c>
      <c r="C8735">
        <v>714</v>
      </c>
      <c r="D8735" t="s">
        <v>3630</v>
      </c>
      <c r="E8735">
        <v>549</v>
      </c>
      <c r="F8735">
        <v>706</v>
      </c>
      <c r="G8735">
        <v>5833</v>
      </c>
      <c r="H8735" t="s">
        <v>3631</v>
      </c>
    </row>
    <row r="8736" spans="1:8" x14ac:dyDescent="0.25">
      <c r="A8736" t="s">
        <v>7288</v>
      </c>
      <c r="B8736" t="s">
        <v>7289</v>
      </c>
      <c r="C8736">
        <v>714</v>
      </c>
      <c r="D8736" t="s">
        <v>3632</v>
      </c>
      <c r="E8736">
        <v>379</v>
      </c>
      <c r="F8736">
        <v>449</v>
      </c>
      <c r="G8736">
        <v>6199</v>
      </c>
      <c r="H8736" t="s">
        <v>3633</v>
      </c>
    </row>
    <row r="8737" spans="1:8" hidden="1" x14ac:dyDescent="0.25">
      <c r="A8737" t="s">
        <v>1025</v>
      </c>
      <c r="B8737" t="s">
        <v>2324</v>
      </c>
      <c r="C8737">
        <v>273</v>
      </c>
      <c r="D8737" t="s">
        <v>3630</v>
      </c>
      <c r="E8737">
        <v>131</v>
      </c>
      <c r="F8737">
        <v>252</v>
      </c>
      <c r="G8737">
        <v>5833</v>
      </c>
      <c r="H8737" t="s">
        <v>3631</v>
      </c>
    </row>
    <row r="8738" spans="1:8" x14ac:dyDescent="0.25">
      <c r="A8738" t="s">
        <v>1025</v>
      </c>
      <c r="B8738" t="s">
        <v>2324</v>
      </c>
      <c r="C8738">
        <v>273</v>
      </c>
      <c r="D8738" t="s">
        <v>3632</v>
      </c>
      <c r="E8738">
        <v>26</v>
      </c>
      <c r="F8738">
        <v>85</v>
      </c>
      <c r="G8738">
        <v>6199</v>
      </c>
      <c r="H8738" t="s">
        <v>3633</v>
      </c>
    </row>
    <row r="8739" spans="1:8" hidden="1" x14ac:dyDescent="0.25">
      <c r="A8739" t="s">
        <v>7290</v>
      </c>
      <c r="B8739" t="s">
        <v>7291</v>
      </c>
      <c r="C8739">
        <v>658</v>
      </c>
      <c r="D8739" t="s">
        <v>3824</v>
      </c>
      <c r="E8739">
        <v>1</v>
      </c>
      <c r="F8739">
        <v>99</v>
      </c>
      <c r="G8739">
        <v>55</v>
      </c>
    </row>
    <row r="8740" spans="1:8" hidden="1" x14ac:dyDescent="0.25">
      <c r="A8740" t="s">
        <v>7290</v>
      </c>
      <c r="B8740" t="s">
        <v>7291</v>
      </c>
      <c r="C8740">
        <v>658</v>
      </c>
      <c r="D8740" t="s">
        <v>3630</v>
      </c>
      <c r="E8740">
        <v>438</v>
      </c>
      <c r="F8740">
        <v>605</v>
      </c>
      <c r="G8740">
        <v>5833</v>
      </c>
      <c r="H8740" t="s">
        <v>3631</v>
      </c>
    </row>
    <row r="8741" spans="1:8" x14ac:dyDescent="0.25">
      <c r="A8741" t="s">
        <v>7290</v>
      </c>
      <c r="B8741" t="s">
        <v>7291</v>
      </c>
      <c r="C8741">
        <v>658</v>
      </c>
      <c r="D8741" t="s">
        <v>3632</v>
      </c>
      <c r="E8741">
        <v>146</v>
      </c>
      <c r="F8741">
        <v>207</v>
      </c>
      <c r="G8741">
        <v>6199</v>
      </c>
      <c r="H8741" t="s">
        <v>3633</v>
      </c>
    </row>
    <row r="8742" spans="1:8" x14ac:dyDescent="0.25">
      <c r="A8742" t="s">
        <v>7290</v>
      </c>
      <c r="B8742" t="s">
        <v>7291</v>
      </c>
      <c r="C8742">
        <v>658</v>
      </c>
      <c r="D8742" t="s">
        <v>3632</v>
      </c>
      <c r="E8742">
        <v>209</v>
      </c>
      <c r="F8742">
        <v>277</v>
      </c>
      <c r="G8742">
        <v>6199</v>
      </c>
      <c r="H8742" t="s">
        <v>3633</v>
      </c>
    </row>
    <row r="8743" spans="1:8" x14ac:dyDescent="0.25">
      <c r="A8743" t="s">
        <v>7290</v>
      </c>
      <c r="B8743" t="s">
        <v>7291</v>
      </c>
      <c r="C8743">
        <v>658</v>
      </c>
      <c r="D8743" t="s">
        <v>3632</v>
      </c>
      <c r="E8743">
        <v>281</v>
      </c>
      <c r="F8743">
        <v>360</v>
      </c>
      <c r="G8743">
        <v>6199</v>
      </c>
      <c r="H8743" t="s">
        <v>3633</v>
      </c>
    </row>
    <row r="8744" spans="1:8" hidden="1" x14ac:dyDescent="0.25">
      <c r="A8744" t="s">
        <v>7292</v>
      </c>
      <c r="B8744" t="s">
        <v>7293</v>
      </c>
      <c r="C8744">
        <v>803</v>
      </c>
      <c r="D8744" t="s">
        <v>3630</v>
      </c>
      <c r="E8744">
        <v>566</v>
      </c>
      <c r="F8744">
        <v>732</v>
      </c>
      <c r="G8744">
        <v>5833</v>
      </c>
      <c r="H8744" t="s">
        <v>3631</v>
      </c>
    </row>
    <row r="8745" spans="1:8" x14ac:dyDescent="0.25">
      <c r="A8745" t="s">
        <v>7292</v>
      </c>
      <c r="B8745" t="s">
        <v>7293</v>
      </c>
      <c r="C8745">
        <v>803</v>
      </c>
      <c r="D8745" t="s">
        <v>3632</v>
      </c>
      <c r="E8745">
        <v>199</v>
      </c>
      <c r="F8745">
        <v>260</v>
      </c>
      <c r="G8745">
        <v>6199</v>
      </c>
      <c r="H8745" t="s">
        <v>3633</v>
      </c>
    </row>
    <row r="8746" spans="1:8" x14ac:dyDescent="0.25">
      <c r="A8746" t="s">
        <v>7292</v>
      </c>
      <c r="B8746" t="s">
        <v>7293</v>
      </c>
      <c r="C8746">
        <v>803</v>
      </c>
      <c r="D8746" t="s">
        <v>3632</v>
      </c>
      <c r="E8746">
        <v>262</v>
      </c>
      <c r="F8746">
        <v>334</v>
      </c>
      <c r="G8746">
        <v>6199</v>
      </c>
      <c r="H8746" t="s">
        <v>3633</v>
      </c>
    </row>
    <row r="8747" spans="1:8" x14ac:dyDescent="0.25">
      <c r="A8747" t="s">
        <v>7292</v>
      </c>
      <c r="B8747" t="s">
        <v>7293</v>
      </c>
      <c r="C8747">
        <v>803</v>
      </c>
      <c r="D8747" t="s">
        <v>3632</v>
      </c>
      <c r="E8747">
        <v>338</v>
      </c>
      <c r="F8747">
        <v>482</v>
      </c>
      <c r="G8747">
        <v>6199</v>
      </c>
      <c r="H8747" t="s">
        <v>3633</v>
      </c>
    </row>
    <row r="8748" spans="1:8" hidden="1" x14ac:dyDescent="0.25">
      <c r="A8748" t="s">
        <v>1026</v>
      </c>
      <c r="B8748" t="s">
        <v>2325</v>
      </c>
      <c r="C8748">
        <v>600</v>
      </c>
      <c r="D8748" t="s">
        <v>3709</v>
      </c>
      <c r="E8748">
        <v>20</v>
      </c>
      <c r="F8748">
        <v>86</v>
      </c>
      <c r="G8748">
        <v>88</v>
      </c>
    </row>
    <row r="8749" spans="1:8" hidden="1" x14ac:dyDescent="0.25">
      <c r="A8749" t="s">
        <v>1026</v>
      </c>
      <c r="B8749" t="s">
        <v>2325</v>
      </c>
      <c r="C8749">
        <v>600</v>
      </c>
      <c r="D8749" t="s">
        <v>3630</v>
      </c>
      <c r="E8749">
        <v>345</v>
      </c>
      <c r="F8749">
        <v>505</v>
      </c>
      <c r="G8749">
        <v>5833</v>
      </c>
      <c r="H8749" t="s">
        <v>3631</v>
      </c>
    </row>
    <row r="8750" spans="1:8" x14ac:dyDescent="0.25">
      <c r="A8750" t="s">
        <v>1026</v>
      </c>
      <c r="B8750" t="s">
        <v>2325</v>
      </c>
      <c r="C8750">
        <v>600</v>
      </c>
      <c r="D8750" t="s">
        <v>3632</v>
      </c>
      <c r="E8750">
        <v>178</v>
      </c>
      <c r="F8750">
        <v>273</v>
      </c>
      <c r="G8750">
        <v>6199</v>
      </c>
      <c r="H8750" t="s">
        <v>3633</v>
      </c>
    </row>
    <row r="8751" spans="1:8" hidden="1" x14ac:dyDescent="0.25">
      <c r="A8751" t="s">
        <v>7294</v>
      </c>
      <c r="B8751" t="s">
        <v>7295</v>
      </c>
      <c r="C8751">
        <v>776</v>
      </c>
      <c r="D8751" t="s">
        <v>3824</v>
      </c>
      <c r="E8751">
        <v>41</v>
      </c>
      <c r="F8751">
        <v>92</v>
      </c>
      <c r="G8751">
        <v>55</v>
      </c>
    </row>
    <row r="8752" spans="1:8" hidden="1" x14ac:dyDescent="0.25">
      <c r="A8752" t="s">
        <v>7294</v>
      </c>
      <c r="B8752" t="s">
        <v>7295</v>
      </c>
      <c r="C8752">
        <v>776</v>
      </c>
      <c r="D8752" t="s">
        <v>3630</v>
      </c>
      <c r="E8752">
        <v>429</v>
      </c>
      <c r="F8752">
        <v>597</v>
      </c>
      <c r="G8752">
        <v>5833</v>
      </c>
      <c r="H8752" t="s">
        <v>3631</v>
      </c>
    </row>
    <row r="8753" spans="1:8" x14ac:dyDescent="0.25">
      <c r="A8753" t="s">
        <v>7294</v>
      </c>
      <c r="B8753" t="s">
        <v>7295</v>
      </c>
      <c r="C8753">
        <v>776</v>
      </c>
      <c r="D8753" t="s">
        <v>3632</v>
      </c>
      <c r="E8753">
        <v>141</v>
      </c>
      <c r="F8753">
        <v>202</v>
      </c>
      <c r="G8753">
        <v>6199</v>
      </c>
      <c r="H8753" t="s">
        <v>3633</v>
      </c>
    </row>
    <row r="8754" spans="1:8" x14ac:dyDescent="0.25">
      <c r="A8754" t="s">
        <v>7294</v>
      </c>
      <c r="B8754" t="s">
        <v>7295</v>
      </c>
      <c r="C8754">
        <v>776</v>
      </c>
      <c r="D8754" t="s">
        <v>3632</v>
      </c>
      <c r="E8754">
        <v>204</v>
      </c>
      <c r="F8754">
        <v>272</v>
      </c>
      <c r="G8754">
        <v>6199</v>
      </c>
      <c r="H8754" t="s">
        <v>3633</v>
      </c>
    </row>
    <row r="8755" spans="1:8" x14ac:dyDescent="0.25">
      <c r="A8755" t="s">
        <v>7294</v>
      </c>
      <c r="B8755" t="s">
        <v>7295</v>
      </c>
      <c r="C8755">
        <v>776</v>
      </c>
      <c r="D8755" t="s">
        <v>3632</v>
      </c>
      <c r="E8755">
        <v>276</v>
      </c>
      <c r="F8755">
        <v>352</v>
      </c>
      <c r="G8755">
        <v>6199</v>
      </c>
      <c r="H8755" t="s">
        <v>3633</v>
      </c>
    </row>
    <row r="8756" spans="1:8" hidden="1" x14ac:dyDescent="0.25">
      <c r="A8756" t="s">
        <v>7296</v>
      </c>
      <c r="B8756" t="s">
        <v>7297</v>
      </c>
      <c r="C8756">
        <v>929</v>
      </c>
      <c r="D8756" t="s">
        <v>5771</v>
      </c>
      <c r="E8756">
        <v>591</v>
      </c>
      <c r="F8756">
        <v>636</v>
      </c>
      <c r="G8756">
        <v>2</v>
      </c>
    </row>
    <row r="8757" spans="1:8" hidden="1" x14ac:dyDescent="0.25">
      <c r="A8757" t="s">
        <v>7296</v>
      </c>
      <c r="B8757" t="s">
        <v>7297</v>
      </c>
      <c r="C8757">
        <v>929</v>
      </c>
      <c r="D8757" t="s">
        <v>3639</v>
      </c>
      <c r="E8757">
        <v>207</v>
      </c>
      <c r="F8757">
        <v>258</v>
      </c>
      <c r="G8757">
        <v>4169</v>
      </c>
      <c r="H8757" t="s">
        <v>3640</v>
      </c>
    </row>
    <row r="8758" spans="1:8" hidden="1" x14ac:dyDescent="0.25">
      <c r="A8758" t="s">
        <v>7296</v>
      </c>
      <c r="B8758" t="s">
        <v>7297</v>
      </c>
      <c r="C8758">
        <v>929</v>
      </c>
      <c r="D8758" t="s">
        <v>3630</v>
      </c>
      <c r="E8758">
        <v>395</v>
      </c>
      <c r="F8758">
        <v>558</v>
      </c>
      <c r="G8758">
        <v>5833</v>
      </c>
      <c r="H8758" t="s">
        <v>3631</v>
      </c>
    </row>
    <row r="8759" spans="1:8" x14ac:dyDescent="0.25">
      <c r="A8759" t="s">
        <v>7296</v>
      </c>
      <c r="B8759" t="s">
        <v>7297</v>
      </c>
      <c r="C8759">
        <v>929</v>
      </c>
      <c r="D8759" t="s">
        <v>3632</v>
      </c>
      <c r="E8759">
        <v>271</v>
      </c>
      <c r="F8759">
        <v>331</v>
      </c>
      <c r="G8759">
        <v>6199</v>
      </c>
      <c r="H8759" t="s">
        <v>3633</v>
      </c>
    </row>
    <row r="8760" spans="1:8" hidden="1" x14ac:dyDescent="0.25">
      <c r="A8760" t="s">
        <v>7298</v>
      </c>
      <c r="B8760" t="s">
        <v>7299</v>
      </c>
      <c r="C8760">
        <v>805</v>
      </c>
      <c r="D8760" t="s">
        <v>3630</v>
      </c>
      <c r="E8760">
        <v>534</v>
      </c>
      <c r="F8760">
        <v>701</v>
      </c>
      <c r="G8760">
        <v>5833</v>
      </c>
      <c r="H8760" t="s">
        <v>3631</v>
      </c>
    </row>
    <row r="8761" spans="1:8" x14ac:dyDescent="0.25">
      <c r="A8761" t="s">
        <v>7298</v>
      </c>
      <c r="B8761" t="s">
        <v>7299</v>
      </c>
      <c r="C8761">
        <v>805</v>
      </c>
      <c r="D8761" t="s">
        <v>3632</v>
      </c>
      <c r="E8761">
        <v>154</v>
      </c>
      <c r="F8761">
        <v>215</v>
      </c>
      <c r="G8761">
        <v>6199</v>
      </c>
      <c r="H8761" t="s">
        <v>3633</v>
      </c>
    </row>
    <row r="8762" spans="1:8" x14ac:dyDescent="0.25">
      <c r="A8762" t="s">
        <v>7298</v>
      </c>
      <c r="B8762" t="s">
        <v>7299</v>
      </c>
      <c r="C8762">
        <v>805</v>
      </c>
      <c r="D8762" t="s">
        <v>3632</v>
      </c>
      <c r="E8762">
        <v>217</v>
      </c>
      <c r="F8762">
        <v>297</v>
      </c>
      <c r="G8762">
        <v>6199</v>
      </c>
      <c r="H8762" t="s">
        <v>3633</v>
      </c>
    </row>
    <row r="8763" spans="1:8" x14ac:dyDescent="0.25">
      <c r="A8763" t="s">
        <v>7298</v>
      </c>
      <c r="B8763" t="s">
        <v>7299</v>
      </c>
      <c r="C8763">
        <v>805</v>
      </c>
      <c r="D8763" t="s">
        <v>3632</v>
      </c>
      <c r="E8763">
        <v>301</v>
      </c>
      <c r="F8763">
        <v>433</v>
      </c>
      <c r="G8763">
        <v>6199</v>
      </c>
      <c r="H8763" t="s">
        <v>3633</v>
      </c>
    </row>
    <row r="8764" spans="1:8" hidden="1" x14ac:dyDescent="0.25">
      <c r="A8764" t="s">
        <v>7300</v>
      </c>
      <c r="B8764" t="s">
        <v>7301</v>
      </c>
      <c r="C8764">
        <v>717</v>
      </c>
      <c r="D8764" t="s">
        <v>3657</v>
      </c>
      <c r="E8764">
        <v>53</v>
      </c>
      <c r="F8764">
        <v>147</v>
      </c>
      <c r="G8764">
        <v>2653</v>
      </c>
      <c r="H8764" t="s">
        <v>3658</v>
      </c>
    </row>
    <row r="8765" spans="1:8" hidden="1" x14ac:dyDescent="0.25">
      <c r="A8765" t="s">
        <v>7300</v>
      </c>
      <c r="B8765" t="s">
        <v>7301</v>
      </c>
      <c r="C8765">
        <v>717</v>
      </c>
      <c r="D8765" t="s">
        <v>3657</v>
      </c>
      <c r="E8765">
        <v>175</v>
      </c>
      <c r="F8765">
        <v>273</v>
      </c>
      <c r="G8765">
        <v>2653</v>
      </c>
      <c r="H8765" t="s">
        <v>3658</v>
      </c>
    </row>
    <row r="8766" spans="1:8" hidden="1" x14ac:dyDescent="0.25">
      <c r="A8766" t="s">
        <v>7300</v>
      </c>
      <c r="B8766" t="s">
        <v>7301</v>
      </c>
      <c r="C8766">
        <v>717</v>
      </c>
      <c r="D8766" t="s">
        <v>3639</v>
      </c>
      <c r="E8766">
        <v>316</v>
      </c>
      <c r="F8766">
        <v>364</v>
      </c>
      <c r="G8766">
        <v>4169</v>
      </c>
      <c r="H8766" t="s">
        <v>3640</v>
      </c>
    </row>
    <row r="8767" spans="1:8" hidden="1" x14ac:dyDescent="0.25">
      <c r="A8767" t="s">
        <v>7300</v>
      </c>
      <c r="B8767" t="s">
        <v>7301</v>
      </c>
      <c r="C8767">
        <v>717</v>
      </c>
      <c r="D8767" t="s">
        <v>3630</v>
      </c>
      <c r="E8767">
        <v>556</v>
      </c>
      <c r="F8767">
        <v>711</v>
      </c>
      <c r="G8767">
        <v>5833</v>
      </c>
      <c r="H8767" t="s">
        <v>3631</v>
      </c>
    </row>
    <row r="8768" spans="1:8" x14ac:dyDescent="0.25">
      <c r="A8768" t="s">
        <v>7300</v>
      </c>
      <c r="B8768" t="s">
        <v>7301</v>
      </c>
      <c r="C8768">
        <v>717</v>
      </c>
      <c r="D8768" t="s">
        <v>3632</v>
      </c>
      <c r="E8768">
        <v>389</v>
      </c>
      <c r="F8768">
        <v>466</v>
      </c>
      <c r="G8768">
        <v>6199</v>
      </c>
      <c r="H8768" t="s">
        <v>3633</v>
      </c>
    </row>
    <row r="8769" spans="1:8" hidden="1" x14ac:dyDescent="0.25">
      <c r="A8769" t="s">
        <v>7302</v>
      </c>
      <c r="B8769" t="s">
        <v>7303</v>
      </c>
      <c r="C8769">
        <v>590</v>
      </c>
      <c r="D8769" t="s">
        <v>3869</v>
      </c>
      <c r="E8769">
        <v>346</v>
      </c>
      <c r="F8769">
        <v>402</v>
      </c>
      <c r="G8769">
        <v>41</v>
      </c>
    </row>
    <row r="8770" spans="1:8" hidden="1" x14ac:dyDescent="0.25">
      <c r="A8770" t="s">
        <v>7302</v>
      </c>
      <c r="B8770" t="s">
        <v>7303</v>
      </c>
      <c r="C8770">
        <v>590</v>
      </c>
      <c r="D8770" t="s">
        <v>3870</v>
      </c>
      <c r="E8770">
        <v>23</v>
      </c>
      <c r="F8770">
        <v>87</v>
      </c>
      <c r="G8770">
        <v>15</v>
      </c>
    </row>
    <row r="8771" spans="1:8" hidden="1" x14ac:dyDescent="0.25">
      <c r="A8771" t="s">
        <v>7302</v>
      </c>
      <c r="B8771" t="s">
        <v>7303</v>
      </c>
      <c r="C8771">
        <v>590</v>
      </c>
      <c r="D8771" t="s">
        <v>3630</v>
      </c>
      <c r="E8771">
        <v>431</v>
      </c>
      <c r="F8771">
        <v>589</v>
      </c>
      <c r="G8771">
        <v>5833</v>
      </c>
      <c r="H8771" t="s">
        <v>3631</v>
      </c>
    </row>
    <row r="8772" spans="1:8" x14ac:dyDescent="0.25">
      <c r="A8772" t="s">
        <v>7302</v>
      </c>
      <c r="B8772" t="s">
        <v>7303</v>
      </c>
      <c r="C8772">
        <v>590</v>
      </c>
      <c r="D8772" t="s">
        <v>3632</v>
      </c>
      <c r="E8772">
        <v>121</v>
      </c>
      <c r="F8772">
        <v>184</v>
      </c>
      <c r="G8772">
        <v>6199</v>
      </c>
      <c r="H8772" t="s">
        <v>3633</v>
      </c>
    </row>
    <row r="8773" spans="1:8" x14ac:dyDescent="0.25">
      <c r="A8773" t="s">
        <v>7302</v>
      </c>
      <c r="B8773" t="s">
        <v>7303</v>
      </c>
      <c r="C8773">
        <v>590</v>
      </c>
      <c r="D8773" t="s">
        <v>3632</v>
      </c>
      <c r="E8773">
        <v>190</v>
      </c>
      <c r="F8773">
        <v>345</v>
      </c>
      <c r="G8773">
        <v>6199</v>
      </c>
      <c r="H8773" t="s">
        <v>3633</v>
      </c>
    </row>
    <row r="8774" spans="1:8" hidden="1" x14ac:dyDescent="0.25">
      <c r="A8774" t="s">
        <v>7304</v>
      </c>
      <c r="B8774" t="s">
        <v>7305</v>
      </c>
      <c r="C8774">
        <v>717</v>
      </c>
      <c r="D8774" t="s">
        <v>3657</v>
      </c>
      <c r="E8774">
        <v>53</v>
      </c>
      <c r="F8774">
        <v>147</v>
      </c>
      <c r="G8774">
        <v>2653</v>
      </c>
      <c r="H8774" t="s">
        <v>3658</v>
      </c>
    </row>
    <row r="8775" spans="1:8" hidden="1" x14ac:dyDescent="0.25">
      <c r="A8775" t="s">
        <v>7304</v>
      </c>
      <c r="B8775" t="s">
        <v>7305</v>
      </c>
      <c r="C8775">
        <v>717</v>
      </c>
      <c r="D8775" t="s">
        <v>3657</v>
      </c>
      <c r="E8775">
        <v>175</v>
      </c>
      <c r="F8775">
        <v>273</v>
      </c>
      <c r="G8775">
        <v>2653</v>
      </c>
      <c r="H8775" t="s">
        <v>3658</v>
      </c>
    </row>
    <row r="8776" spans="1:8" hidden="1" x14ac:dyDescent="0.25">
      <c r="A8776" t="s">
        <v>7304</v>
      </c>
      <c r="B8776" t="s">
        <v>7305</v>
      </c>
      <c r="C8776">
        <v>717</v>
      </c>
      <c r="D8776" t="s">
        <v>3639</v>
      </c>
      <c r="E8776">
        <v>316</v>
      </c>
      <c r="F8776">
        <v>364</v>
      </c>
      <c r="G8776">
        <v>4169</v>
      </c>
      <c r="H8776" t="s">
        <v>3640</v>
      </c>
    </row>
    <row r="8777" spans="1:8" hidden="1" x14ac:dyDescent="0.25">
      <c r="A8777" t="s">
        <v>7304</v>
      </c>
      <c r="B8777" t="s">
        <v>7305</v>
      </c>
      <c r="C8777">
        <v>717</v>
      </c>
      <c r="D8777" t="s">
        <v>3630</v>
      </c>
      <c r="E8777">
        <v>556</v>
      </c>
      <c r="F8777">
        <v>711</v>
      </c>
      <c r="G8777">
        <v>5833</v>
      </c>
      <c r="H8777" t="s">
        <v>3631</v>
      </c>
    </row>
    <row r="8778" spans="1:8" x14ac:dyDescent="0.25">
      <c r="A8778" t="s">
        <v>7304</v>
      </c>
      <c r="B8778" t="s">
        <v>7305</v>
      </c>
      <c r="C8778">
        <v>717</v>
      </c>
      <c r="D8778" t="s">
        <v>3632</v>
      </c>
      <c r="E8778">
        <v>389</v>
      </c>
      <c r="F8778">
        <v>466</v>
      </c>
      <c r="G8778">
        <v>6199</v>
      </c>
      <c r="H8778" t="s">
        <v>3633</v>
      </c>
    </row>
    <row r="8779" spans="1:8" hidden="1" x14ac:dyDescent="0.25">
      <c r="A8779" t="s">
        <v>7306</v>
      </c>
      <c r="B8779" t="s">
        <v>7307</v>
      </c>
      <c r="C8779">
        <v>807</v>
      </c>
      <c r="D8779" t="s">
        <v>3630</v>
      </c>
      <c r="E8779">
        <v>536</v>
      </c>
      <c r="F8779">
        <v>703</v>
      </c>
      <c r="G8779">
        <v>5833</v>
      </c>
      <c r="H8779" t="s">
        <v>3631</v>
      </c>
    </row>
    <row r="8780" spans="1:8" x14ac:dyDescent="0.25">
      <c r="A8780" t="s">
        <v>7306</v>
      </c>
      <c r="B8780" t="s">
        <v>7307</v>
      </c>
      <c r="C8780">
        <v>807</v>
      </c>
      <c r="D8780" t="s">
        <v>3632</v>
      </c>
      <c r="E8780">
        <v>154</v>
      </c>
      <c r="F8780">
        <v>215</v>
      </c>
      <c r="G8780">
        <v>6199</v>
      </c>
      <c r="H8780" t="s">
        <v>3633</v>
      </c>
    </row>
    <row r="8781" spans="1:8" x14ac:dyDescent="0.25">
      <c r="A8781" t="s">
        <v>7306</v>
      </c>
      <c r="B8781" t="s">
        <v>7307</v>
      </c>
      <c r="C8781">
        <v>807</v>
      </c>
      <c r="D8781" t="s">
        <v>3632</v>
      </c>
      <c r="E8781">
        <v>217</v>
      </c>
      <c r="F8781">
        <v>299</v>
      </c>
      <c r="G8781">
        <v>6199</v>
      </c>
      <c r="H8781" t="s">
        <v>3633</v>
      </c>
    </row>
    <row r="8782" spans="1:8" x14ac:dyDescent="0.25">
      <c r="A8782" t="s">
        <v>7306</v>
      </c>
      <c r="B8782" t="s">
        <v>7307</v>
      </c>
      <c r="C8782">
        <v>807</v>
      </c>
      <c r="D8782" t="s">
        <v>3632</v>
      </c>
      <c r="E8782">
        <v>303</v>
      </c>
      <c r="F8782">
        <v>435</v>
      </c>
      <c r="G8782">
        <v>6199</v>
      </c>
      <c r="H8782" t="s">
        <v>3633</v>
      </c>
    </row>
    <row r="8783" spans="1:8" hidden="1" x14ac:dyDescent="0.25">
      <c r="A8783" t="s">
        <v>7308</v>
      </c>
      <c r="B8783" t="s">
        <v>7309</v>
      </c>
      <c r="C8783">
        <v>590</v>
      </c>
      <c r="D8783" t="s">
        <v>3869</v>
      </c>
      <c r="E8783">
        <v>346</v>
      </c>
      <c r="F8783">
        <v>402</v>
      </c>
      <c r="G8783">
        <v>41</v>
      </c>
    </row>
    <row r="8784" spans="1:8" hidden="1" x14ac:dyDescent="0.25">
      <c r="A8784" t="s">
        <v>7308</v>
      </c>
      <c r="B8784" t="s">
        <v>7309</v>
      </c>
      <c r="C8784">
        <v>590</v>
      </c>
      <c r="D8784" t="s">
        <v>3870</v>
      </c>
      <c r="E8784">
        <v>23</v>
      </c>
      <c r="F8784">
        <v>87</v>
      </c>
      <c r="G8784">
        <v>15</v>
      </c>
    </row>
    <row r="8785" spans="1:8" hidden="1" x14ac:dyDescent="0.25">
      <c r="A8785" t="s">
        <v>7308</v>
      </c>
      <c r="B8785" t="s">
        <v>7309</v>
      </c>
      <c r="C8785">
        <v>590</v>
      </c>
      <c r="D8785" t="s">
        <v>3630</v>
      </c>
      <c r="E8785">
        <v>431</v>
      </c>
      <c r="F8785">
        <v>589</v>
      </c>
      <c r="G8785">
        <v>5833</v>
      </c>
      <c r="H8785" t="s">
        <v>3631</v>
      </c>
    </row>
    <row r="8786" spans="1:8" x14ac:dyDescent="0.25">
      <c r="A8786" t="s">
        <v>7308</v>
      </c>
      <c r="B8786" t="s">
        <v>7309</v>
      </c>
      <c r="C8786">
        <v>590</v>
      </c>
      <c r="D8786" t="s">
        <v>3632</v>
      </c>
      <c r="E8786">
        <v>121</v>
      </c>
      <c r="F8786">
        <v>184</v>
      </c>
      <c r="G8786">
        <v>6199</v>
      </c>
      <c r="H8786" t="s">
        <v>3633</v>
      </c>
    </row>
    <row r="8787" spans="1:8" x14ac:dyDescent="0.25">
      <c r="A8787" t="s">
        <v>7308</v>
      </c>
      <c r="B8787" t="s">
        <v>7309</v>
      </c>
      <c r="C8787">
        <v>590</v>
      </c>
      <c r="D8787" t="s">
        <v>3632</v>
      </c>
      <c r="E8787">
        <v>190</v>
      </c>
      <c r="F8787">
        <v>345</v>
      </c>
      <c r="G8787">
        <v>6199</v>
      </c>
      <c r="H8787" t="s">
        <v>3633</v>
      </c>
    </row>
    <row r="8788" spans="1:8" hidden="1" x14ac:dyDescent="0.25">
      <c r="A8788" t="s">
        <v>7310</v>
      </c>
      <c r="B8788" t="s">
        <v>7311</v>
      </c>
      <c r="C8788">
        <v>769</v>
      </c>
      <c r="D8788" t="s">
        <v>4608</v>
      </c>
      <c r="E8788">
        <v>1</v>
      </c>
      <c r="F8788">
        <v>69</v>
      </c>
      <c r="G8788">
        <v>109</v>
      </c>
    </row>
    <row r="8789" spans="1:8" hidden="1" x14ac:dyDescent="0.25">
      <c r="A8789" t="s">
        <v>7310</v>
      </c>
      <c r="B8789" t="s">
        <v>7311</v>
      </c>
      <c r="C8789">
        <v>769</v>
      </c>
      <c r="D8789" t="s">
        <v>3639</v>
      </c>
      <c r="E8789">
        <v>216</v>
      </c>
      <c r="F8789">
        <v>267</v>
      </c>
      <c r="G8789">
        <v>4169</v>
      </c>
      <c r="H8789" t="s">
        <v>3640</v>
      </c>
    </row>
    <row r="8790" spans="1:8" hidden="1" x14ac:dyDescent="0.25">
      <c r="A8790" t="s">
        <v>7310</v>
      </c>
      <c r="B8790" t="s">
        <v>7311</v>
      </c>
      <c r="C8790">
        <v>769</v>
      </c>
      <c r="D8790" t="s">
        <v>3630</v>
      </c>
      <c r="E8790">
        <v>401</v>
      </c>
      <c r="F8790">
        <v>571</v>
      </c>
      <c r="G8790">
        <v>5833</v>
      </c>
      <c r="H8790" t="s">
        <v>3631</v>
      </c>
    </row>
    <row r="8791" spans="1:8" x14ac:dyDescent="0.25">
      <c r="A8791" t="s">
        <v>7310</v>
      </c>
      <c r="B8791" t="s">
        <v>7311</v>
      </c>
      <c r="C8791">
        <v>769</v>
      </c>
      <c r="D8791" t="s">
        <v>3632</v>
      </c>
      <c r="E8791">
        <v>280</v>
      </c>
      <c r="F8791">
        <v>340</v>
      </c>
      <c r="G8791">
        <v>6199</v>
      </c>
      <c r="H8791" t="s">
        <v>3633</v>
      </c>
    </row>
    <row r="8792" spans="1:8" hidden="1" x14ac:dyDescent="0.25">
      <c r="A8792" t="s">
        <v>7312</v>
      </c>
      <c r="B8792" t="s">
        <v>7313</v>
      </c>
      <c r="C8792">
        <v>752</v>
      </c>
      <c r="D8792" t="s">
        <v>4471</v>
      </c>
      <c r="E8792">
        <v>626</v>
      </c>
      <c r="F8792">
        <v>750</v>
      </c>
      <c r="G8792">
        <v>1118</v>
      </c>
      <c r="H8792" t="s">
        <v>4472</v>
      </c>
    </row>
    <row r="8793" spans="1:8" hidden="1" x14ac:dyDescent="0.25">
      <c r="A8793" t="s">
        <v>7312</v>
      </c>
      <c r="B8793" t="s">
        <v>7313</v>
      </c>
      <c r="C8793">
        <v>752</v>
      </c>
      <c r="D8793" t="s">
        <v>3875</v>
      </c>
      <c r="E8793">
        <v>1</v>
      </c>
      <c r="F8793">
        <v>72</v>
      </c>
      <c r="G8793">
        <v>7</v>
      </c>
    </row>
    <row r="8794" spans="1:8" hidden="1" x14ac:dyDescent="0.25">
      <c r="A8794" t="s">
        <v>7312</v>
      </c>
      <c r="B8794" t="s">
        <v>7313</v>
      </c>
      <c r="C8794">
        <v>752</v>
      </c>
      <c r="D8794" t="s">
        <v>3876</v>
      </c>
      <c r="E8794">
        <v>118</v>
      </c>
      <c r="F8794">
        <v>169</v>
      </c>
      <c r="G8794">
        <v>7</v>
      </c>
    </row>
    <row r="8795" spans="1:8" hidden="1" x14ac:dyDescent="0.25">
      <c r="A8795" t="s">
        <v>7312</v>
      </c>
      <c r="B8795" t="s">
        <v>7313</v>
      </c>
      <c r="C8795">
        <v>752</v>
      </c>
      <c r="D8795" t="s">
        <v>7314</v>
      </c>
      <c r="E8795">
        <v>73</v>
      </c>
      <c r="F8795">
        <v>117</v>
      </c>
      <c r="G8795">
        <v>2</v>
      </c>
    </row>
    <row r="8796" spans="1:8" hidden="1" x14ac:dyDescent="0.25">
      <c r="A8796" t="s">
        <v>7312</v>
      </c>
      <c r="B8796" t="s">
        <v>7313</v>
      </c>
      <c r="C8796">
        <v>752</v>
      </c>
      <c r="D8796" t="s">
        <v>3639</v>
      </c>
      <c r="E8796">
        <v>207</v>
      </c>
      <c r="F8796">
        <v>258</v>
      </c>
      <c r="G8796">
        <v>4169</v>
      </c>
      <c r="H8796" t="s">
        <v>3640</v>
      </c>
    </row>
    <row r="8797" spans="1:8" hidden="1" x14ac:dyDescent="0.25">
      <c r="A8797" t="s">
        <v>7312</v>
      </c>
      <c r="B8797" t="s">
        <v>7313</v>
      </c>
      <c r="C8797">
        <v>752</v>
      </c>
      <c r="D8797" t="s">
        <v>3630</v>
      </c>
      <c r="E8797">
        <v>394</v>
      </c>
      <c r="F8797">
        <v>557</v>
      </c>
      <c r="G8797">
        <v>5833</v>
      </c>
      <c r="H8797" t="s">
        <v>3631</v>
      </c>
    </row>
    <row r="8798" spans="1:8" x14ac:dyDescent="0.25">
      <c r="A8798" t="s">
        <v>7312</v>
      </c>
      <c r="B8798" t="s">
        <v>7313</v>
      </c>
      <c r="C8798">
        <v>752</v>
      </c>
      <c r="D8798" t="s">
        <v>3632</v>
      </c>
      <c r="E8798">
        <v>271</v>
      </c>
      <c r="F8798">
        <v>330</v>
      </c>
      <c r="G8798">
        <v>6199</v>
      </c>
      <c r="H8798" t="s">
        <v>3633</v>
      </c>
    </row>
    <row r="8799" spans="1:8" hidden="1" x14ac:dyDescent="0.25">
      <c r="A8799" t="s">
        <v>7315</v>
      </c>
      <c r="B8799" t="s">
        <v>7316</v>
      </c>
      <c r="C8799">
        <v>785</v>
      </c>
      <c r="D8799" t="s">
        <v>3657</v>
      </c>
      <c r="E8799">
        <v>51</v>
      </c>
      <c r="F8799">
        <v>145</v>
      </c>
      <c r="G8799">
        <v>2653</v>
      </c>
      <c r="H8799" t="s">
        <v>3658</v>
      </c>
    </row>
    <row r="8800" spans="1:8" hidden="1" x14ac:dyDescent="0.25">
      <c r="A8800" t="s">
        <v>7315</v>
      </c>
      <c r="B8800" t="s">
        <v>7316</v>
      </c>
      <c r="C8800">
        <v>785</v>
      </c>
      <c r="D8800" t="s">
        <v>3630</v>
      </c>
      <c r="E8800">
        <v>620</v>
      </c>
      <c r="F8800">
        <v>779</v>
      </c>
      <c r="G8800">
        <v>5833</v>
      </c>
      <c r="H8800" t="s">
        <v>3631</v>
      </c>
    </row>
    <row r="8801" spans="1:8" x14ac:dyDescent="0.25">
      <c r="A8801" t="s">
        <v>7315</v>
      </c>
      <c r="B8801" t="s">
        <v>7316</v>
      </c>
      <c r="C8801">
        <v>785</v>
      </c>
      <c r="D8801" t="s">
        <v>3632</v>
      </c>
      <c r="E8801">
        <v>403</v>
      </c>
      <c r="F8801">
        <v>522</v>
      </c>
      <c r="G8801">
        <v>6199</v>
      </c>
      <c r="H8801" t="s">
        <v>3633</v>
      </c>
    </row>
    <row r="8802" spans="1:8" hidden="1" x14ac:dyDescent="0.25">
      <c r="A8802" t="s">
        <v>1027</v>
      </c>
      <c r="B8802" t="s">
        <v>2326</v>
      </c>
      <c r="C8802">
        <v>712</v>
      </c>
      <c r="D8802" t="s">
        <v>3630</v>
      </c>
      <c r="E8802">
        <v>507</v>
      </c>
      <c r="F8802">
        <v>679</v>
      </c>
      <c r="G8802">
        <v>5833</v>
      </c>
      <c r="H8802" t="s">
        <v>3631</v>
      </c>
    </row>
    <row r="8803" spans="1:8" x14ac:dyDescent="0.25">
      <c r="A8803" t="s">
        <v>1027</v>
      </c>
      <c r="B8803" t="s">
        <v>2326</v>
      </c>
      <c r="C8803">
        <v>712</v>
      </c>
      <c r="D8803" t="s">
        <v>3632</v>
      </c>
      <c r="E8803">
        <v>330</v>
      </c>
      <c r="F8803">
        <v>436</v>
      </c>
      <c r="G8803">
        <v>6199</v>
      </c>
      <c r="H8803" t="s">
        <v>3633</v>
      </c>
    </row>
    <row r="8804" spans="1:8" hidden="1" x14ac:dyDescent="0.25">
      <c r="A8804" t="s">
        <v>7317</v>
      </c>
      <c r="B8804" t="s">
        <v>7318</v>
      </c>
      <c r="C8804">
        <v>805</v>
      </c>
      <c r="D8804" t="s">
        <v>3630</v>
      </c>
      <c r="E8804">
        <v>532</v>
      </c>
      <c r="F8804">
        <v>699</v>
      </c>
      <c r="G8804">
        <v>5833</v>
      </c>
      <c r="H8804" t="s">
        <v>3631</v>
      </c>
    </row>
    <row r="8805" spans="1:8" x14ac:dyDescent="0.25">
      <c r="A8805" t="s">
        <v>7317</v>
      </c>
      <c r="B8805" t="s">
        <v>7318</v>
      </c>
      <c r="C8805">
        <v>805</v>
      </c>
      <c r="D8805" t="s">
        <v>3632</v>
      </c>
      <c r="E8805">
        <v>153</v>
      </c>
      <c r="F8805">
        <v>214</v>
      </c>
      <c r="G8805">
        <v>6199</v>
      </c>
      <c r="H8805" t="s">
        <v>3633</v>
      </c>
    </row>
    <row r="8806" spans="1:8" x14ac:dyDescent="0.25">
      <c r="A8806" t="s">
        <v>7317</v>
      </c>
      <c r="B8806" t="s">
        <v>7318</v>
      </c>
      <c r="C8806">
        <v>805</v>
      </c>
      <c r="D8806" t="s">
        <v>3632</v>
      </c>
      <c r="E8806">
        <v>216</v>
      </c>
      <c r="F8806">
        <v>298</v>
      </c>
      <c r="G8806">
        <v>6199</v>
      </c>
      <c r="H8806" t="s">
        <v>3633</v>
      </c>
    </row>
    <row r="8807" spans="1:8" x14ac:dyDescent="0.25">
      <c r="A8807" t="s">
        <v>7317</v>
      </c>
      <c r="B8807" t="s">
        <v>7318</v>
      </c>
      <c r="C8807">
        <v>805</v>
      </c>
      <c r="D8807" t="s">
        <v>3632</v>
      </c>
      <c r="E8807">
        <v>302</v>
      </c>
      <c r="F8807">
        <v>434</v>
      </c>
      <c r="G8807">
        <v>6199</v>
      </c>
      <c r="H8807" t="s">
        <v>3633</v>
      </c>
    </row>
    <row r="8808" spans="1:8" hidden="1" x14ac:dyDescent="0.25">
      <c r="A8808" t="s">
        <v>7319</v>
      </c>
      <c r="B8808" t="s">
        <v>7320</v>
      </c>
      <c r="C8808">
        <v>721</v>
      </c>
      <c r="D8808" t="s">
        <v>3657</v>
      </c>
      <c r="E8808">
        <v>55</v>
      </c>
      <c r="F8808">
        <v>149</v>
      </c>
      <c r="G8808">
        <v>2653</v>
      </c>
      <c r="H8808" t="s">
        <v>3658</v>
      </c>
    </row>
    <row r="8809" spans="1:8" hidden="1" x14ac:dyDescent="0.25">
      <c r="A8809" t="s">
        <v>7319</v>
      </c>
      <c r="B8809" t="s">
        <v>7320</v>
      </c>
      <c r="C8809">
        <v>721</v>
      </c>
      <c r="D8809" t="s">
        <v>3639</v>
      </c>
      <c r="E8809">
        <v>318</v>
      </c>
      <c r="F8809">
        <v>366</v>
      </c>
      <c r="G8809">
        <v>4169</v>
      </c>
      <c r="H8809" t="s">
        <v>3640</v>
      </c>
    </row>
    <row r="8810" spans="1:8" hidden="1" x14ac:dyDescent="0.25">
      <c r="A8810" t="s">
        <v>7319</v>
      </c>
      <c r="B8810" t="s">
        <v>7320</v>
      </c>
      <c r="C8810">
        <v>721</v>
      </c>
      <c r="D8810" t="s">
        <v>3630</v>
      </c>
      <c r="E8810">
        <v>560</v>
      </c>
      <c r="F8810">
        <v>715</v>
      </c>
      <c r="G8810">
        <v>5833</v>
      </c>
      <c r="H8810" t="s">
        <v>3631</v>
      </c>
    </row>
    <row r="8811" spans="1:8" x14ac:dyDescent="0.25">
      <c r="A8811" t="s">
        <v>7319</v>
      </c>
      <c r="B8811" t="s">
        <v>7320</v>
      </c>
      <c r="C8811">
        <v>721</v>
      </c>
      <c r="D8811" t="s">
        <v>3632</v>
      </c>
      <c r="E8811">
        <v>391</v>
      </c>
      <c r="F8811">
        <v>470</v>
      </c>
      <c r="G8811">
        <v>6199</v>
      </c>
      <c r="H8811" t="s">
        <v>3633</v>
      </c>
    </row>
    <row r="8812" spans="1:8" hidden="1" x14ac:dyDescent="0.25">
      <c r="A8812" t="s">
        <v>7321</v>
      </c>
      <c r="B8812" t="s">
        <v>7322</v>
      </c>
      <c r="C8812">
        <v>711</v>
      </c>
      <c r="D8812" t="s">
        <v>3657</v>
      </c>
      <c r="E8812">
        <v>29</v>
      </c>
      <c r="F8812">
        <v>124</v>
      </c>
      <c r="G8812">
        <v>2653</v>
      </c>
      <c r="H8812" t="s">
        <v>3658</v>
      </c>
    </row>
    <row r="8813" spans="1:8" hidden="1" x14ac:dyDescent="0.25">
      <c r="A8813" t="s">
        <v>7321</v>
      </c>
      <c r="B8813" t="s">
        <v>7322</v>
      </c>
      <c r="C8813">
        <v>711</v>
      </c>
      <c r="D8813" t="s">
        <v>4655</v>
      </c>
      <c r="E8813">
        <v>125</v>
      </c>
      <c r="F8813">
        <v>229</v>
      </c>
      <c r="G8813">
        <v>19</v>
      </c>
    </row>
    <row r="8814" spans="1:8" hidden="1" x14ac:dyDescent="0.25">
      <c r="A8814" t="s">
        <v>7321</v>
      </c>
      <c r="B8814" t="s">
        <v>7322</v>
      </c>
      <c r="C8814">
        <v>711</v>
      </c>
      <c r="D8814" t="s">
        <v>3639</v>
      </c>
      <c r="E8814">
        <v>304</v>
      </c>
      <c r="F8814">
        <v>352</v>
      </c>
      <c r="G8814">
        <v>4169</v>
      </c>
      <c r="H8814" t="s">
        <v>3640</v>
      </c>
    </row>
    <row r="8815" spans="1:8" hidden="1" x14ac:dyDescent="0.25">
      <c r="A8815" t="s">
        <v>7321</v>
      </c>
      <c r="B8815" t="s">
        <v>7322</v>
      </c>
      <c r="C8815">
        <v>711</v>
      </c>
      <c r="D8815" t="s">
        <v>3630</v>
      </c>
      <c r="E8815">
        <v>545</v>
      </c>
      <c r="F8815">
        <v>703</v>
      </c>
      <c r="G8815">
        <v>5833</v>
      </c>
      <c r="H8815" t="s">
        <v>3631</v>
      </c>
    </row>
    <row r="8816" spans="1:8" x14ac:dyDescent="0.25">
      <c r="A8816" t="s">
        <v>7321</v>
      </c>
      <c r="B8816" t="s">
        <v>7322</v>
      </c>
      <c r="C8816">
        <v>711</v>
      </c>
      <c r="D8816" t="s">
        <v>3632</v>
      </c>
      <c r="E8816">
        <v>377</v>
      </c>
      <c r="F8816">
        <v>451</v>
      </c>
      <c r="G8816">
        <v>6199</v>
      </c>
      <c r="H8816" t="s">
        <v>3633</v>
      </c>
    </row>
    <row r="8817" spans="1:8" hidden="1" x14ac:dyDescent="0.25">
      <c r="A8817" t="s">
        <v>1028</v>
      </c>
      <c r="B8817" t="s">
        <v>2327</v>
      </c>
      <c r="C8817">
        <v>488</v>
      </c>
      <c r="D8817" t="s">
        <v>3630</v>
      </c>
      <c r="E8817">
        <v>296</v>
      </c>
      <c r="F8817">
        <v>456</v>
      </c>
      <c r="G8817">
        <v>5833</v>
      </c>
      <c r="H8817" t="s">
        <v>3631</v>
      </c>
    </row>
    <row r="8818" spans="1:8" x14ac:dyDescent="0.25">
      <c r="A8818" t="s">
        <v>1028</v>
      </c>
      <c r="B8818" t="s">
        <v>2327</v>
      </c>
      <c r="C8818">
        <v>488</v>
      </c>
      <c r="D8818" t="s">
        <v>3632</v>
      </c>
      <c r="E8818">
        <v>149</v>
      </c>
      <c r="F8818">
        <v>214</v>
      </c>
      <c r="G8818">
        <v>6199</v>
      </c>
      <c r="H8818" t="s">
        <v>3633</v>
      </c>
    </row>
    <row r="8819" spans="1:8" hidden="1" x14ac:dyDescent="0.25">
      <c r="A8819" t="s">
        <v>1029</v>
      </c>
      <c r="B8819" t="s">
        <v>2328</v>
      </c>
      <c r="C8819">
        <v>469</v>
      </c>
      <c r="D8819" t="s">
        <v>3630</v>
      </c>
      <c r="E8819">
        <v>277</v>
      </c>
      <c r="F8819">
        <v>437</v>
      </c>
      <c r="G8819">
        <v>5833</v>
      </c>
      <c r="H8819" t="s">
        <v>3631</v>
      </c>
    </row>
    <row r="8820" spans="1:8" x14ac:dyDescent="0.25">
      <c r="A8820" t="s">
        <v>1029</v>
      </c>
      <c r="B8820" t="s">
        <v>2328</v>
      </c>
      <c r="C8820">
        <v>469</v>
      </c>
      <c r="D8820" t="s">
        <v>3632</v>
      </c>
      <c r="E8820">
        <v>130</v>
      </c>
      <c r="F8820">
        <v>195</v>
      </c>
      <c r="G8820">
        <v>6199</v>
      </c>
      <c r="H8820" t="s">
        <v>3633</v>
      </c>
    </row>
    <row r="8821" spans="1:8" hidden="1" x14ac:dyDescent="0.25">
      <c r="A8821" t="s">
        <v>1030</v>
      </c>
      <c r="B8821" t="s">
        <v>2329</v>
      </c>
      <c r="C8821">
        <v>315</v>
      </c>
      <c r="D8821" t="s">
        <v>3630</v>
      </c>
      <c r="E8821">
        <v>123</v>
      </c>
      <c r="F8821">
        <v>283</v>
      </c>
      <c r="G8821">
        <v>5833</v>
      </c>
      <c r="H8821" t="s">
        <v>3631</v>
      </c>
    </row>
    <row r="8822" spans="1:8" x14ac:dyDescent="0.25">
      <c r="A8822" t="s">
        <v>1030</v>
      </c>
      <c r="B8822" t="s">
        <v>2329</v>
      </c>
      <c r="C8822">
        <v>315</v>
      </c>
      <c r="D8822" t="s">
        <v>3632</v>
      </c>
      <c r="E8822">
        <v>1</v>
      </c>
      <c r="F8822">
        <v>41</v>
      </c>
      <c r="G8822">
        <v>6199</v>
      </c>
      <c r="H8822" t="s">
        <v>3633</v>
      </c>
    </row>
    <row r="8823" spans="1:8" hidden="1" x14ac:dyDescent="0.25">
      <c r="A8823" t="s">
        <v>1031</v>
      </c>
      <c r="B8823" t="s">
        <v>2330</v>
      </c>
      <c r="C8823">
        <v>469</v>
      </c>
      <c r="D8823" t="s">
        <v>3630</v>
      </c>
      <c r="E8823">
        <v>277</v>
      </c>
      <c r="F8823">
        <v>437</v>
      </c>
      <c r="G8823">
        <v>5833</v>
      </c>
      <c r="H8823" t="s">
        <v>3631</v>
      </c>
    </row>
    <row r="8824" spans="1:8" x14ac:dyDescent="0.25">
      <c r="A8824" t="s">
        <v>1031</v>
      </c>
      <c r="B8824" t="s">
        <v>2330</v>
      </c>
      <c r="C8824">
        <v>469</v>
      </c>
      <c r="D8824" t="s">
        <v>3632</v>
      </c>
      <c r="E8824">
        <v>130</v>
      </c>
      <c r="F8824">
        <v>195</v>
      </c>
      <c r="G8824">
        <v>6199</v>
      </c>
      <c r="H8824" t="s">
        <v>3633</v>
      </c>
    </row>
    <row r="8825" spans="1:8" hidden="1" x14ac:dyDescent="0.25">
      <c r="A8825" t="s">
        <v>1032</v>
      </c>
      <c r="B8825" t="s">
        <v>2331</v>
      </c>
      <c r="C8825">
        <v>454</v>
      </c>
      <c r="D8825" t="s">
        <v>3630</v>
      </c>
      <c r="E8825">
        <v>277</v>
      </c>
      <c r="F8825">
        <v>437</v>
      </c>
      <c r="G8825">
        <v>5833</v>
      </c>
      <c r="H8825" t="s">
        <v>3631</v>
      </c>
    </row>
    <row r="8826" spans="1:8" x14ac:dyDescent="0.25">
      <c r="A8826" t="s">
        <v>1032</v>
      </c>
      <c r="B8826" t="s">
        <v>2331</v>
      </c>
      <c r="C8826">
        <v>454</v>
      </c>
      <c r="D8826" t="s">
        <v>3632</v>
      </c>
      <c r="E8826">
        <v>130</v>
      </c>
      <c r="F8826">
        <v>195</v>
      </c>
      <c r="G8826">
        <v>6199</v>
      </c>
      <c r="H8826" t="s">
        <v>3633</v>
      </c>
    </row>
    <row r="8827" spans="1:8" x14ac:dyDescent="0.25">
      <c r="A8827" t="s">
        <v>7323</v>
      </c>
      <c r="B8827" t="s">
        <v>7324</v>
      </c>
      <c r="C8827">
        <v>312</v>
      </c>
      <c r="D8827" t="s">
        <v>3632</v>
      </c>
      <c r="E8827">
        <v>130</v>
      </c>
      <c r="F8827">
        <v>195</v>
      </c>
      <c r="G8827">
        <v>6199</v>
      </c>
      <c r="H8827" t="s">
        <v>3633</v>
      </c>
    </row>
    <row r="8828" spans="1:8" hidden="1" x14ac:dyDescent="0.25">
      <c r="A8828" t="s">
        <v>1033</v>
      </c>
      <c r="B8828" t="s">
        <v>2332</v>
      </c>
      <c r="C8828">
        <v>469</v>
      </c>
      <c r="D8828" t="s">
        <v>3630</v>
      </c>
      <c r="E8828">
        <v>277</v>
      </c>
      <c r="F8828">
        <v>437</v>
      </c>
      <c r="G8828">
        <v>5833</v>
      </c>
      <c r="H8828" t="s">
        <v>3631</v>
      </c>
    </row>
    <row r="8829" spans="1:8" x14ac:dyDescent="0.25">
      <c r="A8829" t="s">
        <v>1033</v>
      </c>
      <c r="B8829" t="s">
        <v>2332</v>
      </c>
      <c r="C8829">
        <v>469</v>
      </c>
      <c r="D8829" t="s">
        <v>3632</v>
      </c>
      <c r="E8829">
        <v>130</v>
      </c>
      <c r="F8829">
        <v>195</v>
      </c>
      <c r="G8829">
        <v>6199</v>
      </c>
      <c r="H8829" t="s">
        <v>3633</v>
      </c>
    </row>
    <row r="8830" spans="1:8" hidden="1" x14ac:dyDescent="0.25">
      <c r="A8830" t="s">
        <v>1034</v>
      </c>
      <c r="B8830" t="s">
        <v>2333</v>
      </c>
      <c r="C8830">
        <v>469</v>
      </c>
      <c r="D8830" t="s">
        <v>3630</v>
      </c>
      <c r="E8830">
        <v>277</v>
      </c>
      <c r="F8830">
        <v>437</v>
      </c>
      <c r="G8830">
        <v>5833</v>
      </c>
      <c r="H8830" t="s">
        <v>3631</v>
      </c>
    </row>
    <row r="8831" spans="1:8" x14ac:dyDescent="0.25">
      <c r="A8831" t="s">
        <v>1034</v>
      </c>
      <c r="B8831" t="s">
        <v>2333</v>
      </c>
      <c r="C8831">
        <v>469</v>
      </c>
      <c r="D8831" t="s">
        <v>3632</v>
      </c>
      <c r="E8831">
        <v>130</v>
      </c>
      <c r="F8831">
        <v>195</v>
      </c>
      <c r="G8831">
        <v>6199</v>
      </c>
      <c r="H8831" t="s">
        <v>3633</v>
      </c>
    </row>
    <row r="8832" spans="1:8" x14ac:dyDescent="0.25">
      <c r="A8832" t="s">
        <v>7325</v>
      </c>
      <c r="B8832" t="s">
        <v>7326</v>
      </c>
      <c r="C8832">
        <v>192</v>
      </c>
      <c r="D8832" t="s">
        <v>3632</v>
      </c>
      <c r="E8832">
        <v>10</v>
      </c>
      <c r="F8832">
        <v>75</v>
      </c>
      <c r="G8832">
        <v>6199</v>
      </c>
      <c r="H8832" t="s">
        <v>3633</v>
      </c>
    </row>
    <row r="8833" spans="1:8" x14ac:dyDescent="0.25">
      <c r="A8833" t="s">
        <v>7327</v>
      </c>
      <c r="B8833" t="s">
        <v>7328</v>
      </c>
      <c r="C8833">
        <v>312</v>
      </c>
      <c r="D8833" t="s">
        <v>3632</v>
      </c>
      <c r="E8833">
        <v>130</v>
      </c>
      <c r="F8833">
        <v>195</v>
      </c>
      <c r="G8833">
        <v>6199</v>
      </c>
      <c r="H8833" t="s">
        <v>3633</v>
      </c>
    </row>
    <row r="8834" spans="1:8" hidden="1" x14ac:dyDescent="0.25">
      <c r="A8834" t="s">
        <v>1035</v>
      </c>
      <c r="B8834" t="s">
        <v>2334</v>
      </c>
      <c r="C8834">
        <v>452</v>
      </c>
      <c r="D8834" t="s">
        <v>3630</v>
      </c>
      <c r="E8834">
        <v>259</v>
      </c>
      <c r="F8834">
        <v>419</v>
      </c>
      <c r="G8834">
        <v>5833</v>
      </c>
      <c r="H8834" t="s">
        <v>3631</v>
      </c>
    </row>
    <row r="8835" spans="1:8" x14ac:dyDescent="0.25">
      <c r="A8835" t="s">
        <v>1035</v>
      </c>
      <c r="B8835" t="s">
        <v>2334</v>
      </c>
      <c r="C8835">
        <v>452</v>
      </c>
      <c r="D8835" t="s">
        <v>3632</v>
      </c>
      <c r="E8835">
        <v>112</v>
      </c>
      <c r="F8835">
        <v>177</v>
      </c>
      <c r="G8835">
        <v>6199</v>
      </c>
      <c r="H8835" t="s">
        <v>3633</v>
      </c>
    </row>
    <row r="8836" spans="1:8" hidden="1" x14ac:dyDescent="0.25">
      <c r="A8836" t="s">
        <v>1036</v>
      </c>
      <c r="B8836" t="s">
        <v>2335</v>
      </c>
      <c r="C8836">
        <v>562</v>
      </c>
      <c r="D8836" t="s">
        <v>4202</v>
      </c>
      <c r="E8836">
        <v>1</v>
      </c>
      <c r="F8836">
        <v>59</v>
      </c>
      <c r="G8836">
        <v>87</v>
      </c>
    </row>
    <row r="8837" spans="1:8" hidden="1" x14ac:dyDescent="0.25">
      <c r="A8837" t="s">
        <v>1036</v>
      </c>
      <c r="B8837" t="s">
        <v>2335</v>
      </c>
      <c r="C8837">
        <v>562</v>
      </c>
      <c r="D8837" t="s">
        <v>3630</v>
      </c>
      <c r="E8837">
        <v>358</v>
      </c>
      <c r="F8837">
        <v>519</v>
      </c>
      <c r="G8837">
        <v>5833</v>
      </c>
      <c r="H8837" t="s">
        <v>3631</v>
      </c>
    </row>
    <row r="8838" spans="1:8" x14ac:dyDescent="0.25">
      <c r="A8838" t="s">
        <v>1036</v>
      </c>
      <c r="B8838" t="s">
        <v>2335</v>
      </c>
      <c r="C8838">
        <v>562</v>
      </c>
      <c r="D8838" t="s">
        <v>3632</v>
      </c>
      <c r="E8838">
        <v>180</v>
      </c>
      <c r="F8838">
        <v>303</v>
      </c>
      <c r="G8838">
        <v>6199</v>
      </c>
      <c r="H8838" t="s">
        <v>3633</v>
      </c>
    </row>
    <row r="8839" spans="1:8" hidden="1" x14ac:dyDescent="0.25">
      <c r="A8839" t="s">
        <v>1037</v>
      </c>
      <c r="B8839" t="s">
        <v>2336</v>
      </c>
      <c r="C8839">
        <v>497</v>
      </c>
      <c r="D8839" t="s">
        <v>3798</v>
      </c>
      <c r="E8839">
        <v>269</v>
      </c>
      <c r="F8839">
        <v>291</v>
      </c>
      <c r="G8839">
        <v>132</v>
      </c>
    </row>
    <row r="8840" spans="1:8" hidden="1" x14ac:dyDescent="0.25">
      <c r="A8840" t="s">
        <v>1037</v>
      </c>
      <c r="B8840" t="s">
        <v>2336</v>
      </c>
      <c r="C8840">
        <v>497</v>
      </c>
      <c r="D8840" t="s">
        <v>3630</v>
      </c>
      <c r="E8840">
        <v>331</v>
      </c>
      <c r="F8840">
        <v>491</v>
      </c>
      <c r="G8840">
        <v>5833</v>
      </c>
      <c r="H8840" t="s">
        <v>3631</v>
      </c>
    </row>
    <row r="8841" spans="1:8" x14ac:dyDescent="0.25">
      <c r="A8841" t="s">
        <v>1037</v>
      </c>
      <c r="B8841" t="s">
        <v>2336</v>
      </c>
      <c r="C8841">
        <v>497</v>
      </c>
      <c r="D8841" t="s">
        <v>3632</v>
      </c>
      <c r="E8841">
        <v>177</v>
      </c>
      <c r="F8841">
        <v>268</v>
      </c>
      <c r="G8841">
        <v>6199</v>
      </c>
      <c r="H8841" t="s">
        <v>3633</v>
      </c>
    </row>
    <row r="8842" spans="1:8" hidden="1" x14ac:dyDescent="0.25">
      <c r="A8842" t="s">
        <v>7329</v>
      </c>
      <c r="B8842" t="s">
        <v>7330</v>
      </c>
      <c r="C8842">
        <v>412</v>
      </c>
      <c r="D8842" t="s">
        <v>3639</v>
      </c>
      <c r="E8842">
        <v>46</v>
      </c>
      <c r="F8842">
        <v>89</v>
      </c>
      <c r="G8842">
        <v>4169</v>
      </c>
      <c r="H8842" t="s">
        <v>3640</v>
      </c>
    </row>
    <row r="8843" spans="1:8" hidden="1" x14ac:dyDescent="0.25">
      <c r="A8843" t="s">
        <v>7329</v>
      </c>
      <c r="B8843" t="s">
        <v>7330</v>
      </c>
      <c r="C8843">
        <v>412</v>
      </c>
      <c r="D8843" t="s">
        <v>3630</v>
      </c>
      <c r="E8843">
        <v>250</v>
      </c>
      <c r="F8843">
        <v>410</v>
      </c>
      <c r="G8843">
        <v>5833</v>
      </c>
      <c r="H8843" t="s">
        <v>3631</v>
      </c>
    </row>
    <row r="8844" spans="1:8" x14ac:dyDescent="0.25">
      <c r="A8844" t="s">
        <v>7329</v>
      </c>
      <c r="B8844" t="s">
        <v>7330</v>
      </c>
      <c r="C8844">
        <v>412</v>
      </c>
      <c r="D8844" t="s">
        <v>3632</v>
      </c>
      <c r="E8844">
        <v>119</v>
      </c>
      <c r="F8844">
        <v>180</v>
      </c>
      <c r="G8844">
        <v>6199</v>
      </c>
      <c r="H8844" t="s">
        <v>3633</v>
      </c>
    </row>
    <row r="8845" spans="1:8" hidden="1" x14ac:dyDescent="0.25">
      <c r="A8845" t="s">
        <v>7331</v>
      </c>
      <c r="B8845" t="s">
        <v>7332</v>
      </c>
      <c r="C8845">
        <v>708</v>
      </c>
      <c r="D8845" t="s">
        <v>3657</v>
      </c>
      <c r="E8845">
        <v>19</v>
      </c>
      <c r="F8845">
        <v>123</v>
      </c>
      <c r="G8845">
        <v>2653</v>
      </c>
      <c r="H8845" t="s">
        <v>3658</v>
      </c>
    </row>
    <row r="8846" spans="1:8" hidden="1" x14ac:dyDescent="0.25">
      <c r="A8846" t="s">
        <v>7331</v>
      </c>
      <c r="B8846" t="s">
        <v>7332</v>
      </c>
      <c r="C8846">
        <v>708</v>
      </c>
      <c r="D8846" t="s">
        <v>3639</v>
      </c>
      <c r="E8846">
        <v>314</v>
      </c>
      <c r="F8846">
        <v>362</v>
      </c>
      <c r="G8846">
        <v>4169</v>
      </c>
      <c r="H8846" t="s">
        <v>3640</v>
      </c>
    </row>
    <row r="8847" spans="1:8" hidden="1" x14ac:dyDescent="0.25">
      <c r="A8847" t="s">
        <v>7331</v>
      </c>
      <c r="B8847" t="s">
        <v>7332</v>
      </c>
      <c r="C8847">
        <v>708</v>
      </c>
      <c r="D8847" t="s">
        <v>3630</v>
      </c>
      <c r="E8847">
        <v>543</v>
      </c>
      <c r="F8847">
        <v>700</v>
      </c>
      <c r="G8847">
        <v>5833</v>
      </c>
      <c r="H8847" t="s">
        <v>3631</v>
      </c>
    </row>
    <row r="8848" spans="1:8" x14ac:dyDescent="0.25">
      <c r="A8848" t="s">
        <v>7331</v>
      </c>
      <c r="B8848" t="s">
        <v>7332</v>
      </c>
      <c r="C8848">
        <v>708</v>
      </c>
      <c r="D8848" t="s">
        <v>3632</v>
      </c>
      <c r="E8848">
        <v>387</v>
      </c>
      <c r="F8848">
        <v>461</v>
      </c>
      <c r="G8848">
        <v>6199</v>
      </c>
      <c r="H8848" t="s">
        <v>3633</v>
      </c>
    </row>
    <row r="8849" spans="1:8" hidden="1" x14ac:dyDescent="0.25">
      <c r="A8849" t="s">
        <v>7333</v>
      </c>
      <c r="B8849" t="s">
        <v>7334</v>
      </c>
      <c r="C8849">
        <v>715</v>
      </c>
      <c r="D8849" t="s">
        <v>3657</v>
      </c>
      <c r="E8849">
        <v>24</v>
      </c>
      <c r="F8849">
        <v>119</v>
      </c>
      <c r="G8849">
        <v>2653</v>
      </c>
      <c r="H8849" t="s">
        <v>3658</v>
      </c>
    </row>
    <row r="8850" spans="1:8" hidden="1" x14ac:dyDescent="0.25">
      <c r="A8850" t="s">
        <v>7333</v>
      </c>
      <c r="B8850" t="s">
        <v>7334</v>
      </c>
      <c r="C8850">
        <v>715</v>
      </c>
      <c r="D8850" t="s">
        <v>3639</v>
      </c>
      <c r="E8850">
        <v>294</v>
      </c>
      <c r="F8850">
        <v>342</v>
      </c>
      <c r="G8850">
        <v>4169</v>
      </c>
      <c r="H8850" t="s">
        <v>3640</v>
      </c>
    </row>
    <row r="8851" spans="1:8" hidden="1" x14ac:dyDescent="0.25">
      <c r="A8851" t="s">
        <v>7333</v>
      </c>
      <c r="B8851" t="s">
        <v>7334</v>
      </c>
      <c r="C8851">
        <v>715</v>
      </c>
      <c r="D8851" t="s">
        <v>3630</v>
      </c>
      <c r="E8851">
        <v>549</v>
      </c>
      <c r="F8851">
        <v>707</v>
      </c>
      <c r="G8851">
        <v>5833</v>
      </c>
      <c r="H8851" t="s">
        <v>3631</v>
      </c>
    </row>
    <row r="8852" spans="1:8" x14ac:dyDescent="0.25">
      <c r="A8852" t="s">
        <v>7333</v>
      </c>
      <c r="B8852" t="s">
        <v>7334</v>
      </c>
      <c r="C8852">
        <v>715</v>
      </c>
      <c r="D8852" t="s">
        <v>3632</v>
      </c>
      <c r="E8852">
        <v>367</v>
      </c>
      <c r="F8852">
        <v>439</v>
      </c>
      <c r="G8852">
        <v>6199</v>
      </c>
      <c r="H8852" t="s">
        <v>3633</v>
      </c>
    </row>
    <row r="8853" spans="1:8" hidden="1" x14ac:dyDescent="0.25">
      <c r="A8853" t="s">
        <v>7335</v>
      </c>
      <c r="B8853" t="s">
        <v>7336</v>
      </c>
      <c r="C8853">
        <v>724</v>
      </c>
      <c r="D8853" t="s">
        <v>3657</v>
      </c>
      <c r="E8853">
        <v>42</v>
      </c>
      <c r="F8853">
        <v>136</v>
      </c>
      <c r="G8853">
        <v>2653</v>
      </c>
      <c r="H8853" t="s">
        <v>3658</v>
      </c>
    </row>
    <row r="8854" spans="1:8" hidden="1" x14ac:dyDescent="0.25">
      <c r="A8854" t="s">
        <v>7335</v>
      </c>
      <c r="B8854" t="s">
        <v>7336</v>
      </c>
      <c r="C8854">
        <v>724</v>
      </c>
      <c r="D8854" t="s">
        <v>3639</v>
      </c>
      <c r="E8854">
        <v>326</v>
      </c>
      <c r="F8854">
        <v>374</v>
      </c>
      <c r="G8854">
        <v>4169</v>
      </c>
      <c r="H8854" t="s">
        <v>3640</v>
      </c>
    </row>
    <row r="8855" spans="1:8" hidden="1" x14ac:dyDescent="0.25">
      <c r="A8855" t="s">
        <v>7335</v>
      </c>
      <c r="B8855" t="s">
        <v>7336</v>
      </c>
      <c r="C8855">
        <v>724</v>
      </c>
      <c r="D8855" t="s">
        <v>3630</v>
      </c>
      <c r="E8855">
        <v>569</v>
      </c>
      <c r="F8855">
        <v>724</v>
      </c>
      <c r="G8855">
        <v>5833</v>
      </c>
      <c r="H8855" t="s">
        <v>3631</v>
      </c>
    </row>
    <row r="8856" spans="1:8" x14ac:dyDescent="0.25">
      <c r="A8856" t="s">
        <v>7335</v>
      </c>
      <c r="B8856" t="s">
        <v>7336</v>
      </c>
      <c r="C8856">
        <v>724</v>
      </c>
      <c r="D8856" t="s">
        <v>3632</v>
      </c>
      <c r="E8856">
        <v>339</v>
      </c>
      <c r="F8856">
        <v>471</v>
      </c>
      <c r="G8856">
        <v>6199</v>
      </c>
      <c r="H8856" t="s">
        <v>3633</v>
      </c>
    </row>
    <row r="8857" spans="1:8" hidden="1" x14ac:dyDescent="0.25">
      <c r="A8857" t="s">
        <v>7337</v>
      </c>
      <c r="B8857" t="s">
        <v>7338</v>
      </c>
      <c r="C8857">
        <v>654</v>
      </c>
      <c r="D8857" t="s">
        <v>3630</v>
      </c>
      <c r="E8857">
        <v>426</v>
      </c>
      <c r="F8857">
        <v>587</v>
      </c>
      <c r="G8857">
        <v>5833</v>
      </c>
      <c r="H8857" t="s">
        <v>3631</v>
      </c>
    </row>
    <row r="8858" spans="1:8" x14ac:dyDescent="0.25">
      <c r="A8858" t="s">
        <v>7337</v>
      </c>
      <c r="B8858" t="s">
        <v>7338</v>
      </c>
      <c r="C8858">
        <v>654</v>
      </c>
      <c r="D8858" t="s">
        <v>3632</v>
      </c>
      <c r="E8858">
        <v>125</v>
      </c>
      <c r="F8858">
        <v>185</v>
      </c>
      <c r="G8858">
        <v>6199</v>
      </c>
      <c r="H8858" t="s">
        <v>3633</v>
      </c>
    </row>
    <row r="8859" spans="1:8" x14ac:dyDescent="0.25">
      <c r="A8859" t="s">
        <v>7337</v>
      </c>
      <c r="B8859" t="s">
        <v>7338</v>
      </c>
      <c r="C8859">
        <v>654</v>
      </c>
      <c r="D8859" t="s">
        <v>3632</v>
      </c>
      <c r="E8859">
        <v>188</v>
      </c>
      <c r="F8859">
        <v>259</v>
      </c>
      <c r="G8859">
        <v>6199</v>
      </c>
      <c r="H8859" t="s">
        <v>3633</v>
      </c>
    </row>
    <row r="8860" spans="1:8" x14ac:dyDescent="0.25">
      <c r="A8860" t="s">
        <v>7337</v>
      </c>
      <c r="B8860" t="s">
        <v>7338</v>
      </c>
      <c r="C8860">
        <v>654</v>
      </c>
      <c r="D8860" t="s">
        <v>3632</v>
      </c>
      <c r="E8860">
        <v>262</v>
      </c>
      <c r="F8860">
        <v>339</v>
      </c>
      <c r="G8860">
        <v>6199</v>
      </c>
      <c r="H8860" t="s">
        <v>3633</v>
      </c>
    </row>
    <row r="8861" spans="1:8" hidden="1" x14ac:dyDescent="0.25">
      <c r="A8861" t="s">
        <v>7339</v>
      </c>
      <c r="B8861" t="s">
        <v>7340</v>
      </c>
      <c r="C8861">
        <v>729</v>
      </c>
      <c r="D8861" t="s">
        <v>3630</v>
      </c>
      <c r="E8861">
        <v>525</v>
      </c>
      <c r="F8861">
        <v>687</v>
      </c>
      <c r="G8861">
        <v>5833</v>
      </c>
      <c r="H8861" t="s">
        <v>3631</v>
      </c>
    </row>
    <row r="8862" spans="1:8" x14ac:dyDescent="0.25">
      <c r="A8862" t="s">
        <v>7339</v>
      </c>
      <c r="B8862" t="s">
        <v>7340</v>
      </c>
      <c r="C8862">
        <v>729</v>
      </c>
      <c r="D8862" t="s">
        <v>3632</v>
      </c>
      <c r="E8862">
        <v>260</v>
      </c>
      <c r="F8862">
        <v>331</v>
      </c>
      <c r="G8862">
        <v>6199</v>
      </c>
      <c r="H8862" t="s">
        <v>3633</v>
      </c>
    </row>
    <row r="8863" spans="1:8" x14ac:dyDescent="0.25">
      <c r="A8863" t="s">
        <v>7339</v>
      </c>
      <c r="B8863" t="s">
        <v>7340</v>
      </c>
      <c r="C8863">
        <v>729</v>
      </c>
      <c r="D8863" t="s">
        <v>3632</v>
      </c>
      <c r="E8863">
        <v>338</v>
      </c>
      <c r="F8863">
        <v>456</v>
      </c>
      <c r="G8863">
        <v>6199</v>
      </c>
      <c r="H8863" t="s">
        <v>3633</v>
      </c>
    </row>
    <row r="8864" spans="1:8" hidden="1" x14ac:dyDescent="0.25">
      <c r="A8864" t="s">
        <v>7341</v>
      </c>
      <c r="B8864" t="s">
        <v>7342</v>
      </c>
      <c r="C8864">
        <v>736</v>
      </c>
      <c r="D8864" t="s">
        <v>3630</v>
      </c>
      <c r="E8864">
        <v>548</v>
      </c>
      <c r="F8864">
        <v>713</v>
      </c>
      <c r="G8864">
        <v>5833</v>
      </c>
      <c r="H8864" t="s">
        <v>3631</v>
      </c>
    </row>
    <row r="8865" spans="1:8" x14ac:dyDescent="0.25">
      <c r="A8865" t="s">
        <v>7341</v>
      </c>
      <c r="B8865" t="s">
        <v>7342</v>
      </c>
      <c r="C8865">
        <v>736</v>
      </c>
      <c r="D8865" t="s">
        <v>3632</v>
      </c>
      <c r="E8865">
        <v>212</v>
      </c>
      <c r="F8865">
        <v>273</v>
      </c>
      <c r="G8865">
        <v>6199</v>
      </c>
      <c r="H8865" t="s">
        <v>3633</v>
      </c>
    </row>
    <row r="8866" spans="1:8" x14ac:dyDescent="0.25">
      <c r="A8866" t="s">
        <v>7341</v>
      </c>
      <c r="B8866" t="s">
        <v>7342</v>
      </c>
      <c r="C8866">
        <v>736</v>
      </c>
      <c r="D8866" t="s">
        <v>3632</v>
      </c>
      <c r="E8866">
        <v>277</v>
      </c>
      <c r="F8866">
        <v>348</v>
      </c>
      <c r="G8866">
        <v>6199</v>
      </c>
      <c r="H8866" t="s">
        <v>3633</v>
      </c>
    </row>
    <row r="8867" spans="1:8" x14ac:dyDescent="0.25">
      <c r="A8867" t="s">
        <v>7341</v>
      </c>
      <c r="B8867" t="s">
        <v>7342</v>
      </c>
      <c r="C8867">
        <v>736</v>
      </c>
      <c r="D8867" t="s">
        <v>3632</v>
      </c>
      <c r="E8867">
        <v>355</v>
      </c>
      <c r="F8867">
        <v>474</v>
      </c>
      <c r="G8867">
        <v>6199</v>
      </c>
      <c r="H8867" t="s">
        <v>3633</v>
      </c>
    </row>
    <row r="8868" spans="1:8" hidden="1" x14ac:dyDescent="0.25">
      <c r="A8868" t="s">
        <v>7343</v>
      </c>
      <c r="B8868" t="s">
        <v>7344</v>
      </c>
      <c r="C8868">
        <v>794</v>
      </c>
      <c r="D8868" t="s">
        <v>3657</v>
      </c>
      <c r="E8868">
        <v>49</v>
      </c>
      <c r="F8868">
        <v>143</v>
      </c>
      <c r="G8868">
        <v>2653</v>
      </c>
      <c r="H8868" t="s">
        <v>3658</v>
      </c>
    </row>
    <row r="8869" spans="1:8" hidden="1" x14ac:dyDescent="0.25">
      <c r="A8869" t="s">
        <v>7343</v>
      </c>
      <c r="B8869" t="s">
        <v>7344</v>
      </c>
      <c r="C8869">
        <v>794</v>
      </c>
      <c r="D8869" t="s">
        <v>3639</v>
      </c>
      <c r="E8869">
        <v>334</v>
      </c>
      <c r="F8869">
        <v>380</v>
      </c>
      <c r="G8869">
        <v>4169</v>
      </c>
      <c r="H8869" t="s">
        <v>3640</v>
      </c>
    </row>
    <row r="8870" spans="1:8" hidden="1" x14ac:dyDescent="0.25">
      <c r="A8870" t="s">
        <v>7343</v>
      </c>
      <c r="B8870" t="s">
        <v>7344</v>
      </c>
      <c r="C8870">
        <v>794</v>
      </c>
      <c r="D8870" t="s">
        <v>3630</v>
      </c>
      <c r="E8870">
        <v>631</v>
      </c>
      <c r="F8870">
        <v>787</v>
      </c>
      <c r="G8870">
        <v>5833</v>
      </c>
      <c r="H8870" t="s">
        <v>3631</v>
      </c>
    </row>
    <row r="8871" spans="1:8" x14ac:dyDescent="0.25">
      <c r="A8871" t="s">
        <v>7343</v>
      </c>
      <c r="B8871" t="s">
        <v>7344</v>
      </c>
      <c r="C8871">
        <v>794</v>
      </c>
      <c r="D8871" t="s">
        <v>3632</v>
      </c>
      <c r="E8871">
        <v>406</v>
      </c>
      <c r="F8871">
        <v>521</v>
      </c>
      <c r="G8871">
        <v>6199</v>
      </c>
      <c r="H8871" t="s">
        <v>3633</v>
      </c>
    </row>
    <row r="8872" spans="1:8" hidden="1" x14ac:dyDescent="0.25">
      <c r="A8872" t="s">
        <v>7345</v>
      </c>
      <c r="B8872" t="s">
        <v>7346</v>
      </c>
      <c r="C8872">
        <v>592</v>
      </c>
      <c r="D8872" t="s">
        <v>3639</v>
      </c>
      <c r="E8872">
        <v>179</v>
      </c>
      <c r="F8872">
        <v>227</v>
      </c>
      <c r="G8872">
        <v>4169</v>
      </c>
      <c r="H8872" t="s">
        <v>3640</v>
      </c>
    </row>
    <row r="8873" spans="1:8" hidden="1" x14ac:dyDescent="0.25">
      <c r="A8873" t="s">
        <v>7345</v>
      </c>
      <c r="B8873" t="s">
        <v>7346</v>
      </c>
      <c r="C8873">
        <v>592</v>
      </c>
      <c r="D8873" t="s">
        <v>3630</v>
      </c>
      <c r="E8873">
        <v>429</v>
      </c>
      <c r="F8873">
        <v>587</v>
      </c>
      <c r="G8873">
        <v>5833</v>
      </c>
      <c r="H8873" t="s">
        <v>3631</v>
      </c>
    </row>
    <row r="8874" spans="1:8" x14ac:dyDescent="0.25">
      <c r="A8874" t="s">
        <v>7345</v>
      </c>
      <c r="B8874" t="s">
        <v>7346</v>
      </c>
      <c r="C8874">
        <v>592</v>
      </c>
      <c r="D8874" t="s">
        <v>3632</v>
      </c>
      <c r="E8874">
        <v>252</v>
      </c>
      <c r="F8874">
        <v>332</v>
      </c>
      <c r="G8874">
        <v>6199</v>
      </c>
      <c r="H8874" t="s">
        <v>3633</v>
      </c>
    </row>
    <row r="8875" spans="1:8" hidden="1" x14ac:dyDescent="0.25">
      <c r="A8875" t="s">
        <v>7347</v>
      </c>
      <c r="B8875" t="s">
        <v>7348</v>
      </c>
      <c r="C8875">
        <v>734</v>
      </c>
      <c r="D8875" t="s">
        <v>3630</v>
      </c>
      <c r="E8875">
        <v>542</v>
      </c>
      <c r="F8875">
        <v>708</v>
      </c>
      <c r="G8875">
        <v>5833</v>
      </c>
      <c r="H8875" t="s">
        <v>3631</v>
      </c>
    </row>
    <row r="8876" spans="1:8" x14ac:dyDescent="0.25">
      <c r="A8876" t="s">
        <v>7347</v>
      </c>
      <c r="B8876" t="s">
        <v>7348</v>
      </c>
      <c r="C8876">
        <v>734</v>
      </c>
      <c r="D8876" t="s">
        <v>3632</v>
      </c>
      <c r="E8876">
        <v>222</v>
      </c>
      <c r="F8876">
        <v>283</v>
      </c>
      <c r="G8876">
        <v>6199</v>
      </c>
      <c r="H8876" t="s">
        <v>3633</v>
      </c>
    </row>
    <row r="8877" spans="1:8" x14ac:dyDescent="0.25">
      <c r="A8877" t="s">
        <v>7347</v>
      </c>
      <c r="B8877" t="s">
        <v>7348</v>
      </c>
      <c r="C8877">
        <v>734</v>
      </c>
      <c r="D8877" t="s">
        <v>3632</v>
      </c>
      <c r="E8877">
        <v>288</v>
      </c>
      <c r="F8877">
        <v>356</v>
      </c>
      <c r="G8877">
        <v>6199</v>
      </c>
      <c r="H8877" t="s">
        <v>3633</v>
      </c>
    </row>
    <row r="8878" spans="1:8" x14ac:dyDescent="0.25">
      <c r="A8878" t="s">
        <v>7347</v>
      </c>
      <c r="B8878" t="s">
        <v>7348</v>
      </c>
      <c r="C8878">
        <v>734</v>
      </c>
      <c r="D8878" t="s">
        <v>3632</v>
      </c>
      <c r="E8878">
        <v>361</v>
      </c>
      <c r="F8878">
        <v>473</v>
      </c>
      <c r="G8878">
        <v>6199</v>
      </c>
      <c r="H8878" t="s">
        <v>3633</v>
      </c>
    </row>
    <row r="8879" spans="1:8" hidden="1" x14ac:dyDescent="0.25">
      <c r="A8879" t="s">
        <v>7349</v>
      </c>
      <c r="B8879" t="s">
        <v>7350</v>
      </c>
      <c r="C8879">
        <v>668</v>
      </c>
      <c r="D8879" t="s">
        <v>3630</v>
      </c>
      <c r="E8879">
        <v>430</v>
      </c>
      <c r="F8879">
        <v>594</v>
      </c>
      <c r="G8879">
        <v>5833</v>
      </c>
      <c r="H8879" t="s">
        <v>3631</v>
      </c>
    </row>
    <row r="8880" spans="1:8" x14ac:dyDescent="0.25">
      <c r="A8880" t="s">
        <v>7349</v>
      </c>
      <c r="B8880" t="s">
        <v>7350</v>
      </c>
      <c r="C8880">
        <v>668</v>
      </c>
      <c r="D8880" t="s">
        <v>3632</v>
      </c>
      <c r="E8880">
        <v>132</v>
      </c>
      <c r="F8880">
        <v>191</v>
      </c>
      <c r="G8880">
        <v>6199</v>
      </c>
      <c r="H8880" t="s">
        <v>3633</v>
      </c>
    </row>
    <row r="8881" spans="1:8" x14ac:dyDescent="0.25">
      <c r="A8881" t="s">
        <v>7349</v>
      </c>
      <c r="B8881" t="s">
        <v>7350</v>
      </c>
      <c r="C8881">
        <v>668</v>
      </c>
      <c r="D8881" t="s">
        <v>3632</v>
      </c>
      <c r="E8881">
        <v>195</v>
      </c>
      <c r="F8881">
        <v>264</v>
      </c>
      <c r="G8881">
        <v>6199</v>
      </c>
      <c r="H8881" t="s">
        <v>3633</v>
      </c>
    </row>
    <row r="8882" spans="1:8" x14ac:dyDescent="0.25">
      <c r="A8882" t="s">
        <v>7349</v>
      </c>
      <c r="B8882" t="s">
        <v>7350</v>
      </c>
      <c r="C8882">
        <v>668</v>
      </c>
      <c r="D8882" t="s">
        <v>3632</v>
      </c>
      <c r="E8882">
        <v>268</v>
      </c>
      <c r="F8882">
        <v>341</v>
      </c>
      <c r="G8882">
        <v>6199</v>
      </c>
      <c r="H8882" t="s">
        <v>3633</v>
      </c>
    </row>
    <row r="8883" spans="1:8" hidden="1" x14ac:dyDescent="0.25">
      <c r="A8883" t="s">
        <v>7351</v>
      </c>
      <c r="B8883" t="s">
        <v>7352</v>
      </c>
      <c r="C8883">
        <v>694</v>
      </c>
      <c r="D8883" t="s">
        <v>3657</v>
      </c>
      <c r="E8883">
        <v>33</v>
      </c>
      <c r="F8883">
        <v>127</v>
      </c>
      <c r="G8883">
        <v>2653</v>
      </c>
      <c r="H8883" t="s">
        <v>3658</v>
      </c>
    </row>
    <row r="8884" spans="1:8" hidden="1" x14ac:dyDescent="0.25">
      <c r="A8884" t="s">
        <v>7351</v>
      </c>
      <c r="B8884" t="s">
        <v>7352</v>
      </c>
      <c r="C8884">
        <v>694</v>
      </c>
      <c r="D8884" t="s">
        <v>3639</v>
      </c>
      <c r="E8884">
        <v>305</v>
      </c>
      <c r="F8884">
        <v>353</v>
      </c>
      <c r="G8884">
        <v>4169</v>
      </c>
      <c r="H8884" t="s">
        <v>3640</v>
      </c>
    </row>
    <row r="8885" spans="1:8" hidden="1" x14ac:dyDescent="0.25">
      <c r="A8885" t="s">
        <v>7351</v>
      </c>
      <c r="B8885" t="s">
        <v>7352</v>
      </c>
      <c r="C8885">
        <v>694</v>
      </c>
      <c r="D8885" t="s">
        <v>3630</v>
      </c>
      <c r="E8885">
        <v>532</v>
      </c>
      <c r="F8885">
        <v>688</v>
      </c>
      <c r="G8885">
        <v>5833</v>
      </c>
      <c r="H8885" t="s">
        <v>3631</v>
      </c>
    </row>
    <row r="8886" spans="1:8" x14ac:dyDescent="0.25">
      <c r="A8886" t="s">
        <v>7351</v>
      </c>
      <c r="B8886" t="s">
        <v>7352</v>
      </c>
      <c r="C8886">
        <v>694</v>
      </c>
      <c r="D8886" t="s">
        <v>3632</v>
      </c>
      <c r="E8886">
        <v>378</v>
      </c>
      <c r="F8886">
        <v>446</v>
      </c>
      <c r="G8886">
        <v>6199</v>
      </c>
      <c r="H8886" t="s">
        <v>3633</v>
      </c>
    </row>
    <row r="8887" spans="1:8" hidden="1" x14ac:dyDescent="0.25">
      <c r="A8887" t="s">
        <v>7353</v>
      </c>
      <c r="B8887" t="s">
        <v>7354</v>
      </c>
      <c r="C8887">
        <v>726</v>
      </c>
      <c r="D8887" t="s">
        <v>3657</v>
      </c>
      <c r="E8887">
        <v>60</v>
      </c>
      <c r="F8887">
        <v>139</v>
      </c>
      <c r="G8887">
        <v>2653</v>
      </c>
      <c r="H8887" t="s">
        <v>3658</v>
      </c>
    </row>
    <row r="8888" spans="1:8" hidden="1" x14ac:dyDescent="0.25">
      <c r="A8888" t="s">
        <v>7353</v>
      </c>
      <c r="B8888" t="s">
        <v>7354</v>
      </c>
      <c r="C8888">
        <v>726</v>
      </c>
      <c r="D8888" t="s">
        <v>3639</v>
      </c>
      <c r="E8888">
        <v>317</v>
      </c>
      <c r="F8888">
        <v>365</v>
      </c>
      <c r="G8888">
        <v>4169</v>
      </c>
      <c r="H8888" t="s">
        <v>3640</v>
      </c>
    </row>
    <row r="8889" spans="1:8" hidden="1" x14ac:dyDescent="0.25">
      <c r="A8889" t="s">
        <v>7353</v>
      </c>
      <c r="B8889" t="s">
        <v>7354</v>
      </c>
      <c r="C8889">
        <v>726</v>
      </c>
      <c r="D8889" t="s">
        <v>3630</v>
      </c>
      <c r="E8889">
        <v>555</v>
      </c>
      <c r="F8889">
        <v>722</v>
      </c>
      <c r="G8889">
        <v>5833</v>
      </c>
      <c r="H8889" t="s">
        <v>3631</v>
      </c>
    </row>
    <row r="8890" spans="1:8" x14ac:dyDescent="0.25">
      <c r="A8890" t="s">
        <v>7353</v>
      </c>
      <c r="B8890" t="s">
        <v>7354</v>
      </c>
      <c r="C8890">
        <v>726</v>
      </c>
      <c r="D8890" t="s">
        <v>3632</v>
      </c>
      <c r="E8890">
        <v>390</v>
      </c>
      <c r="F8890">
        <v>468</v>
      </c>
      <c r="G8890">
        <v>6199</v>
      </c>
      <c r="H8890" t="s">
        <v>3633</v>
      </c>
    </row>
    <row r="8891" spans="1:8" hidden="1" x14ac:dyDescent="0.25">
      <c r="A8891" t="s">
        <v>7355</v>
      </c>
      <c r="B8891" t="s">
        <v>7356</v>
      </c>
      <c r="C8891">
        <v>780</v>
      </c>
      <c r="D8891" t="s">
        <v>7357</v>
      </c>
      <c r="E8891">
        <v>351</v>
      </c>
      <c r="F8891">
        <v>409</v>
      </c>
      <c r="G8891">
        <v>57</v>
      </c>
    </row>
    <row r="8892" spans="1:8" hidden="1" x14ac:dyDescent="0.25">
      <c r="A8892" t="s">
        <v>7355</v>
      </c>
      <c r="B8892" t="s">
        <v>7356</v>
      </c>
      <c r="C8892">
        <v>780</v>
      </c>
      <c r="D8892" t="s">
        <v>3630</v>
      </c>
      <c r="E8892">
        <v>583</v>
      </c>
      <c r="F8892">
        <v>748</v>
      </c>
      <c r="G8892">
        <v>5833</v>
      </c>
      <c r="H8892" t="s">
        <v>3631</v>
      </c>
    </row>
    <row r="8893" spans="1:8" x14ac:dyDescent="0.25">
      <c r="A8893" t="s">
        <v>7355</v>
      </c>
      <c r="B8893" t="s">
        <v>7356</v>
      </c>
      <c r="C8893">
        <v>780</v>
      </c>
      <c r="D8893" t="s">
        <v>3632</v>
      </c>
      <c r="E8893">
        <v>194</v>
      </c>
      <c r="F8893">
        <v>255</v>
      </c>
      <c r="G8893">
        <v>6199</v>
      </c>
      <c r="H8893" t="s">
        <v>3633</v>
      </c>
    </row>
    <row r="8894" spans="1:8" x14ac:dyDescent="0.25">
      <c r="A8894" t="s">
        <v>7355</v>
      </c>
      <c r="B8894" t="s">
        <v>7356</v>
      </c>
      <c r="C8894">
        <v>780</v>
      </c>
      <c r="D8894" t="s">
        <v>3632</v>
      </c>
      <c r="E8894">
        <v>259</v>
      </c>
      <c r="F8894">
        <v>328</v>
      </c>
      <c r="G8894">
        <v>6199</v>
      </c>
      <c r="H8894" t="s">
        <v>3633</v>
      </c>
    </row>
    <row r="8895" spans="1:8" hidden="1" x14ac:dyDescent="0.25">
      <c r="A8895" t="s">
        <v>1038</v>
      </c>
      <c r="B8895" t="s">
        <v>2337</v>
      </c>
      <c r="C8895">
        <v>493</v>
      </c>
      <c r="D8895" t="s">
        <v>3630</v>
      </c>
      <c r="E8895">
        <v>330</v>
      </c>
      <c r="F8895">
        <v>490</v>
      </c>
      <c r="G8895">
        <v>5833</v>
      </c>
      <c r="H8895" t="s">
        <v>3631</v>
      </c>
    </row>
    <row r="8896" spans="1:8" x14ac:dyDescent="0.25">
      <c r="A8896" t="s">
        <v>1038</v>
      </c>
      <c r="B8896" t="s">
        <v>2337</v>
      </c>
      <c r="C8896">
        <v>493</v>
      </c>
      <c r="D8896" t="s">
        <v>3632</v>
      </c>
      <c r="E8896">
        <v>175</v>
      </c>
      <c r="F8896">
        <v>267</v>
      </c>
      <c r="G8896">
        <v>6199</v>
      </c>
      <c r="H8896" t="s">
        <v>3633</v>
      </c>
    </row>
    <row r="8897" spans="1:8" hidden="1" x14ac:dyDescent="0.25">
      <c r="A8897" t="s">
        <v>7358</v>
      </c>
      <c r="B8897" t="s">
        <v>7359</v>
      </c>
      <c r="C8897">
        <v>439</v>
      </c>
      <c r="D8897" t="s">
        <v>3639</v>
      </c>
      <c r="E8897">
        <v>75</v>
      </c>
      <c r="F8897">
        <v>122</v>
      </c>
      <c r="G8897">
        <v>4169</v>
      </c>
      <c r="H8897" t="s">
        <v>3640</v>
      </c>
    </row>
    <row r="8898" spans="1:8" hidden="1" x14ac:dyDescent="0.25">
      <c r="A8898" t="s">
        <v>7358</v>
      </c>
      <c r="B8898" t="s">
        <v>7359</v>
      </c>
      <c r="C8898">
        <v>439</v>
      </c>
      <c r="D8898" t="s">
        <v>3630</v>
      </c>
      <c r="E8898">
        <v>278</v>
      </c>
      <c r="F8898">
        <v>438</v>
      </c>
      <c r="G8898">
        <v>5833</v>
      </c>
      <c r="H8898" t="s">
        <v>3631</v>
      </c>
    </row>
    <row r="8899" spans="1:8" x14ac:dyDescent="0.25">
      <c r="A8899" t="s">
        <v>7358</v>
      </c>
      <c r="B8899" t="s">
        <v>7359</v>
      </c>
      <c r="C8899">
        <v>439</v>
      </c>
      <c r="D8899" t="s">
        <v>3632</v>
      </c>
      <c r="E8899">
        <v>145</v>
      </c>
      <c r="F8899">
        <v>209</v>
      </c>
      <c r="G8899">
        <v>6199</v>
      </c>
      <c r="H8899" t="s">
        <v>3633</v>
      </c>
    </row>
    <row r="8900" spans="1:8" hidden="1" x14ac:dyDescent="0.25">
      <c r="A8900" t="s">
        <v>1039</v>
      </c>
      <c r="B8900" t="s">
        <v>2338</v>
      </c>
      <c r="C8900">
        <v>604</v>
      </c>
      <c r="D8900" t="s">
        <v>3709</v>
      </c>
      <c r="E8900">
        <v>24</v>
      </c>
      <c r="F8900">
        <v>90</v>
      </c>
      <c r="G8900">
        <v>88</v>
      </c>
    </row>
    <row r="8901" spans="1:8" hidden="1" x14ac:dyDescent="0.25">
      <c r="A8901" t="s">
        <v>1039</v>
      </c>
      <c r="B8901" t="s">
        <v>2338</v>
      </c>
      <c r="C8901">
        <v>604</v>
      </c>
      <c r="D8901" t="s">
        <v>3630</v>
      </c>
      <c r="E8901">
        <v>349</v>
      </c>
      <c r="F8901">
        <v>509</v>
      </c>
      <c r="G8901">
        <v>5833</v>
      </c>
      <c r="H8901" t="s">
        <v>3631</v>
      </c>
    </row>
    <row r="8902" spans="1:8" x14ac:dyDescent="0.25">
      <c r="A8902" t="s">
        <v>1039</v>
      </c>
      <c r="B8902" t="s">
        <v>2338</v>
      </c>
      <c r="C8902">
        <v>604</v>
      </c>
      <c r="D8902" t="s">
        <v>3632</v>
      </c>
      <c r="E8902">
        <v>182</v>
      </c>
      <c r="F8902">
        <v>277</v>
      </c>
      <c r="G8902">
        <v>6199</v>
      </c>
      <c r="H8902" t="s">
        <v>3633</v>
      </c>
    </row>
    <row r="8903" spans="1:8" hidden="1" x14ac:dyDescent="0.25">
      <c r="A8903" t="s">
        <v>7360</v>
      </c>
      <c r="B8903" t="s">
        <v>7361</v>
      </c>
      <c r="C8903">
        <v>776</v>
      </c>
      <c r="D8903" t="s">
        <v>3824</v>
      </c>
      <c r="E8903">
        <v>41</v>
      </c>
      <c r="F8903">
        <v>92</v>
      </c>
      <c r="G8903">
        <v>55</v>
      </c>
    </row>
    <row r="8904" spans="1:8" hidden="1" x14ac:dyDescent="0.25">
      <c r="A8904" t="s">
        <v>7360</v>
      </c>
      <c r="B8904" t="s">
        <v>7361</v>
      </c>
      <c r="C8904">
        <v>776</v>
      </c>
      <c r="D8904" t="s">
        <v>3630</v>
      </c>
      <c r="E8904">
        <v>429</v>
      </c>
      <c r="F8904">
        <v>597</v>
      </c>
      <c r="G8904">
        <v>5833</v>
      </c>
      <c r="H8904" t="s">
        <v>3631</v>
      </c>
    </row>
    <row r="8905" spans="1:8" x14ac:dyDescent="0.25">
      <c r="A8905" t="s">
        <v>7360</v>
      </c>
      <c r="B8905" t="s">
        <v>7361</v>
      </c>
      <c r="C8905">
        <v>776</v>
      </c>
      <c r="D8905" t="s">
        <v>3632</v>
      </c>
      <c r="E8905">
        <v>141</v>
      </c>
      <c r="F8905">
        <v>202</v>
      </c>
      <c r="G8905">
        <v>6199</v>
      </c>
      <c r="H8905" t="s">
        <v>3633</v>
      </c>
    </row>
    <row r="8906" spans="1:8" x14ac:dyDescent="0.25">
      <c r="A8906" t="s">
        <v>7360</v>
      </c>
      <c r="B8906" t="s">
        <v>7361</v>
      </c>
      <c r="C8906">
        <v>776</v>
      </c>
      <c r="D8906" t="s">
        <v>3632</v>
      </c>
      <c r="E8906">
        <v>204</v>
      </c>
      <c r="F8906">
        <v>272</v>
      </c>
      <c r="G8906">
        <v>6199</v>
      </c>
      <c r="H8906" t="s">
        <v>3633</v>
      </c>
    </row>
    <row r="8907" spans="1:8" x14ac:dyDescent="0.25">
      <c r="A8907" t="s">
        <v>7360</v>
      </c>
      <c r="B8907" t="s">
        <v>7361</v>
      </c>
      <c r="C8907">
        <v>776</v>
      </c>
      <c r="D8907" t="s">
        <v>3632</v>
      </c>
      <c r="E8907">
        <v>276</v>
      </c>
      <c r="F8907">
        <v>352</v>
      </c>
      <c r="G8907">
        <v>6199</v>
      </c>
      <c r="H8907" t="s">
        <v>3633</v>
      </c>
    </row>
    <row r="8908" spans="1:8" hidden="1" x14ac:dyDescent="0.25">
      <c r="A8908" t="s">
        <v>7362</v>
      </c>
      <c r="B8908" t="s">
        <v>7363</v>
      </c>
      <c r="C8908">
        <v>714</v>
      </c>
      <c r="D8908" t="s">
        <v>3657</v>
      </c>
      <c r="E8908">
        <v>30</v>
      </c>
      <c r="F8908">
        <v>123</v>
      </c>
      <c r="G8908">
        <v>2653</v>
      </c>
      <c r="H8908" t="s">
        <v>3658</v>
      </c>
    </row>
    <row r="8909" spans="1:8" hidden="1" x14ac:dyDescent="0.25">
      <c r="A8909" t="s">
        <v>7362</v>
      </c>
      <c r="B8909" t="s">
        <v>7363</v>
      </c>
      <c r="C8909">
        <v>714</v>
      </c>
      <c r="D8909" t="s">
        <v>3639</v>
      </c>
      <c r="E8909">
        <v>306</v>
      </c>
      <c r="F8909">
        <v>354</v>
      </c>
      <c r="G8909">
        <v>4169</v>
      </c>
      <c r="H8909" t="s">
        <v>3640</v>
      </c>
    </row>
    <row r="8910" spans="1:8" hidden="1" x14ac:dyDescent="0.25">
      <c r="A8910" t="s">
        <v>7362</v>
      </c>
      <c r="B8910" t="s">
        <v>7363</v>
      </c>
      <c r="C8910">
        <v>714</v>
      </c>
      <c r="D8910" t="s">
        <v>3630</v>
      </c>
      <c r="E8910">
        <v>549</v>
      </c>
      <c r="F8910">
        <v>706</v>
      </c>
      <c r="G8910">
        <v>5833</v>
      </c>
      <c r="H8910" t="s">
        <v>3631</v>
      </c>
    </row>
    <row r="8911" spans="1:8" x14ac:dyDescent="0.25">
      <c r="A8911" t="s">
        <v>7362</v>
      </c>
      <c r="B8911" t="s">
        <v>7363</v>
      </c>
      <c r="C8911">
        <v>714</v>
      </c>
      <c r="D8911" t="s">
        <v>3632</v>
      </c>
      <c r="E8911">
        <v>379</v>
      </c>
      <c r="F8911">
        <v>449</v>
      </c>
      <c r="G8911">
        <v>6199</v>
      </c>
      <c r="H8911" t="s">
        <v>3633</v>
      </c>
    </row>
    <row r="8912" spans="1:8" hidden="1" x14ac:dyDescent="0.25">
      <c r="A8912" t="s">
        <v>1040</v>
      </c>
      <c r="B8912" t="s">
        <v>2339</v>
      </c>
      <c r="C8912">
        <v>273</v>
      </c>
      <c r="D8912" t="s">
        <v>3630</v>
      </c>
      <c r="E8912">
        <v>131</v>
      </c>
      <c r="F8912">
        <v>252</v>
      </c>
      <c r="G8912">
        <v>5833</v>
      </c>
      <c r="H8912" t="s">
        <v>3631</v>
      </c>
    </row>
    <row r="8913" spans="1:8" x14ac:dyDescent="0.25">
      <c r="A8913" t="s">
        <v>1040</v>
      </c>
      <c r="B8913" t="s">
        <v>2339</v>
      </c>
      <c r="C8913">
        <v>273</v>
      </c>
      <c r="D8913" t="s">
        <v>3632</v>
      </c>
      <c r="E8913">
        <v>26</v>
      </c>
      <c r="F8913">
        <v>85</v>
      </c>
      <c r="G8913">
        <v>6199</v>
      </c>
      <c r="H8913" t="s">
        <v>3633</v>
      </c>
    </row>
    <row r="8914" spans="1:8" hidden="1" x14ac:dyDescent="0.25">
      <c r="A8914" t="s">
        <v>7364</v>
      </c>
      <c r="B8914" t="s">
        <v>7365</v>
      </c>
      <c r="C8914">
        <v>803</v>
      </c>
      <c r="D8914" t="s">
        <v>3630</v>
      </c>
      <c r="E8914">
        <v>566</v>
      </c>
      <c r="F8914">
        <v>732</v>
      </c>
      <c r="G8914">
        <v>5833</v>
      </c>
      <c r="H8914" t="s">
        <v>3631</v>
      </c>
    </row>
    <row r="8915" spans="1:8" x14ac:dyDescent="0.25">
      <c r="A8915" t="s">
        <v>7364</v>
      </c>
      <c r="B8915" t="s">
        <v>7365</v>
      </c>
      <c r="C8915">
        <v>803</v>
      </c>
      <c r="D8915" t="s">
        <v>3632</v>
      </c>
      <c r="E8915">
        <v>199</v>
      </c>
      <c r="F8915">
        <v>260</v>
      </c>
      <c r="G8915">
        <v>6199</v>
      </c>
      <c r="H8915" t="s">
        <v>3633</v>
      </c>
    </row>
    <row r="8916" spans="1:8" x14ac:dyDescent="0.25">
      <c r="A8916" t="s">
        <v>7364</v>
      </c>
      <c r="B8916" t="s">
        <v>7365</v>
      </c>
      <c r="C8916">
        <v>803</v>
      </c>
      <c r="D8916" t="s">
        <v>3632</v>
      </c>
      <c r="E8916">
        <v>262</v>
      </c>
      <c r="F8916">
        <v>334</v>
      </c>
      <c r="G8916">
        <v>6199</v>
      </c>
      <c r="H8916" t="s">
        <v>3633</v>
      </c>
    </row>
    <row r="8917" spans="1:8" x14ac:dyDescent="0.25">
      <c r="A8917" t="s">
        <v>7364</v>
      </c>
      <c r="B8917" t="s">
        <v>7365</v>
      </c>
      <c r="C8917">
        <v>803</v>
      </c>
      <c r="D8917" t="s">
        <v>3632</v>
      </c>
      <c r="E8917">
        <v>338</v>
      </c>
      <c r="F8917">
        <v>482</v>
      </c>
      <c r="G8917">
        <v>6199</v>
      </c>
      <c r="H8917" t="s">
        <v>3633</v>
      </c>
    </row>
    <row r="8918" spans="1:8" hidden="1" x14ac:dyDescent="0.25">
      <c r="A8918" t="s">
        <v>7366</v>
      </c>
      <c r="B8918" t="s">
        <v>7367</v>
      </c>
      <c r="C8918">
        <v>658</v>
      </c>
      <c r="D8918" t="s">
        <v>3824</v>
      </c>
      <c r="E8918">
        <v>1</v>
      </c>
      <c r="F8918">
        <v>99</v>
      </c>
      <c r="G8918">
        <v>55</v>
      </c>
    </row>
    <row r="8919" spans="1:8" hidden="1" x14ac:dyDescent="0.25">
      <c r="A8919" t="s">
        <v>7366</v>
      </c>
      <c r="B8919" t="s">
        <v>7367</v>
      </c>
      <c r="C8919">
        <v>658</v>
      </c>
      <c r="D8919" t="s">
        <v>3630</v>
      </c>
      <c r="E8919">
        <v>438</v>
      </c>
      <c r="F8919">
        <v>605</v>
      </c>
      <c r="G8919">
        <v>5833</v>
      </c>
      <c r="H8919" t="s">
        <v>3631</v>
      </c>
    </row>
    <row r="8920" spans="1:8" x14ac:dyDescent="0.25">
      <c r="A8920" t="s">
        <v>7366</v>
      </c>
      <c r="B8920" t="s">
        <v>7367</v>
      </c>
      <c r="C8920">
        <v>658</v>
      </c>
      <c r="D8920" t="s">
        <v>3632</v>
      </c>
      <c r="E8920">
        <v>146</v>
      </c>
      <c r="F8920">
        <v>207</v>
      </c>
      <c r="G8920">
        <v>6199</v>
      </c>
      <c r="H8920" t="s">
        <v>3633</v>
      </c>
    </row>
    <row r="8921" spans="1:8" x14ac:dyDescent="0.25">
      <c r="A8921" t="s">
        <v>7366</v>
      </c>
      <c r="B8921" t="s">
        <v>7367</v>
      </c>
      <c r="C8921">
        <v>658</v>
      </c>
      <c r="D8921" t="s">
        <v>3632</v>
      </c>
      <c r="E8921">
        <v>209</v>
      </c>
      <c r="F8921">
        <v>277</v>
      </c>
      <c r="G8921">
        <v>6199</v>
      </c>
      <c r="H8921" t="s">
        <v>3633</v>
      </c>
    </row>
    <row r="8922" spans="1:8" x14ac:dyDescent="0.25">
      <c r="A8922" t="s">
        <v>7366</v>
      </c>
      <c r="B8922" t="s">
        <v>7367</v>
      </c>
      <c r="C8922">
        <v>658</v>
      </c>
      <c r="D8922" t="s">
        <v>3632</v>
      </c>
      <c r="E8922">
        <v>281</v>
      </c>
      <c r="F8922">
        <v>360</v>
      </c>
      <c r="G8922">
        <v>6199</v>
      </c>
      <c r="H8922" t="s">
        <v>3633</v>
      </c>
    </row>
    <row r="8923" spans="1:8" hidden="1" x14ac:dyDescent="0.25">
      <c r="A8923" t="s">
        <v>7368</v>
      </c>
      <c r="B8923" t="s">
        <v>7369</v>
      </c>
      <c r="C8923">
        <v>798</v>
      </c>
      <c r="D8923" t="s">
        <v>3630</v>
      </c>
      <c r="E8923">
        <v>500</v>
      </c>
      <c r="F8923">
        <v>669</v>
      </c>
      <c r="G8923">
        <v>5833</v>
      </c>
      <c r="H8923" t="s">
        <v>3631</v>
      </c>
    </row>
    <row r="8924" spans="1:8" x14ac:dyDescent="0.25">
      <c r="A8924" t="s">
        <v>7368</v>
      </c>
      <c r="B8924" t="s">
        <v>7369</v>
      </c>
      <c r="C8924">
        <v>798</v>
      </c>
      <c r="D8924" t="s">
        <v>3632</v>
      </c>
      <c r="E8924">
        <v>124</v>
      </c>
      <c r="F8924">
        <v>185</v>
      </c>
      <c r="G8924">
        <v>6199</v>
      </c>
      <c r="H8924" t="s">
        <v>3633</v>
      </c>
    </row>
    <row r="8925" spans="1:8" x14ac:dyDescent="0.25">
      <c r="A8925" t="s">
        <v>7368</v>
      </c>
      <c r="B8925" t="s">
        <v>7369</v>
      </c>
      <c r="C8925">
        <v>798</v>
      </c>
      <c r="D8925" t="s">
        <v>3632</v>
      </c>
      <c r="E8925">
        <v>187</v>
      </c>
      <c r="F8925">
        <v>259</v>
      </c>
      <c r="G8925">
        <v>6199</v>
      </c>
      <c r="H8925" t="s">
        <v>3633</v>
      </c>
    </row>
    <row r="8926" spans="1:8" x14ac:dyDescent="0.25">
      <c r="A8926" t="s">
        <v>7368</v>
      </c>
      <c r="B8926" t="s">
        <v>7369</v>
      </c>
      <c r="C8926">
        <v>798</v>
      </c>
      <c r="D8926" t="s">
        <v>3632</v>
      </c>
      <c r="E8926">
        <v>263</v>
      </c>
      <c r="F8926">
        <v>404</v>
      </c>
      <c r="G8926">
        <v>6199</v>
      </c>
      <c r="H8926" t="s">
        <v>3633</v>
      </c>
    </row>
    <row r="8927" spans="1:8" hidden="1" x14ac:dyDescent="0.25">
      <c r="A8927" t="s">
        <v>1041</v>
      </c>
      <c r="B8927" t="s">
        <v>2340</v>
      </c>
      <c r="C8927">
        <v>760</v>
      </c>
      <c r="D8927" t="s">
        <v>3630</v>
      </c>
      <c r="E8927">
        <v>536</v>
      </c>
      <c r="F8927">
        <v>696</v>
      </c>
      <c r="G8927">
        <v>5833</v>
      </c>
      <c r="H8927" t="s">
        <v>3631</v>
      </c>
    </row>
    <row r="8928" spans="1:8" x14ac:dyDescent="0.25">
      <c r="A8928" t="s">
        <v>1041</v>
      </c>
      <c r="B8928" t="s">
        <v>2340</v>
      </c>
      <c r="C8928">
        <v>760</v>
      </c>
      <c r="D8928" t="s">
        <v>3632</v>
      </c>
      <c r="E8928">
        <v>363</v>
      </c>
      <c r="F8928">
        <v>470</v>
      </c>
      <c r="G8928">
        <v>6199</v>
      </c>
      <c r="H8928" t="s">
        <v>3633</v>
      </c>
    </row>
    <row r="8929" spans="1:8" hidden="1" x14ac:dyDescent="0.25">
      <c r="A8929" t="s">
        <v>7370</v>
      </c>
      <c r="B8929" t="s">
        <v>7371</v>
      </c>
      <c r="C8929">
        <v>921</v>
      </c>
      <c r="D8929" t="s">
        <v>4224</v>
      </c>
      <c r="E8929">
        <v>1</v>
      </c>
      <c r="F8929">
        <v>159</v>
      </c>
      <c r="G8929">
        <v>20</v>
      </c>
    </row>
    <row r="8930" spans="1:8" hidden="1" x14ac:dyDescent="0.25">
      <c r="A8930" t="s">
        <v>7370</v>
      </c>
      <c r="B8930" t="s">
        <v>7371</v>
      </c>
      <c r="C8930">
        <v>921</v>
      </c>
      <c r="D8930" t="s">
        <v>3630</v>
      </c>
      <c r="E8930">
        <v>704</v>
      </c>
      <c r="F8930">
        <v>866</v>
      </c>
      <c r="G8930">
        <v>5833</v>
      </c>
      <c r="H8930" t="s">
        <v>3631</v>
      </c>
    </row>
    <row r="8931" spans="1:8" x14ac:dyDescent="0.25">
      <c r="A8931" t="s">
        <v>7370</v>
      </c>
      <c r="B8931" t="s">
        <v>7371</v>
      </c>
      <c r="C8931">
        <v>921</v>
      </c>
      <c r="D8931" t="s">
        <v>3632</v>
      </c>
      <c r="E8931">
        <v>365</v>
      </c>
      <c r="F8931">
        <v>426</v>
      </c>
      <c r="G8931">
        <v>6199</v>
      </c>
      <c r="H8931" t="s">
        <v>3633</v>
      </c>
    </row>
    <row r="8932" spans="1:8" x14ac:dyDescent="0.25">
      <c r="A8932" t="s">
        <v>7370</v>
      </c>
      <c r="B8932" t="s">
        <v>7371</v>
      </c>
      <c r="C8932">
        <v>921</v>
      </c>
      <c r="D8932" t="s">
        <v>3632</v>
      </c>
      <c r="E8932">
        <v>521</v>
      </c>
      <c r="F8932">
        <v>596</v>
      </c>
      <c r="G8932">
        <v>6199</v>
      </c>
      <c r="H8932" t="s">
        <v>3633</v>
      </c>
    </row>
    <row r="8933" spans="1:8" hidden="1" x14ac:dyDescent="0.25">
      <c r="A8933" t="s">
        <v>7372</v>
      </c>
      <c r="B8933" t="s">
        <v>7373</v>
      </c>
      <c r="C8933">
        <v>686</v>
      </c>
      <c r="D8933" t="s">
        <v>3680</v>
      </c>
      <c r="E8933">
        <v>1</v>
      </c>
      <c r="F8933">
        <v>114</v>
      </c>
      <c r="G8933">
        <v>197</v>
      </c>
    </row>
    <row r="8934" spans="1:8" hidden="1" x14ac:dyDescent="0.25">
      <c r="A8934" t="s">
        <v>7372</v>
      </c>
      <c r="B8934" t="s">
        <v>7373</v>
      </c>
      <c r="C8934">
        <v>686</v>
      </c>
      <c r="D8934" t="s">
        <v>3630</v>
      </c>
      <c r="E8934">
        <v>465</v>
      </c>
      <c r="F8934">
        <v>626</v>
      </c>
      <c r="G8934">
        <v>5833</v>
      </c>
      <c r="H8934" t="s">
        <v>3631</v>
      </c>
    </row>
    <row r="8935" spans="1:8" x14ac:dyDescent="0.25">
      <c r="A8935" t="s">
        <v>7372</v>
      </c>
      <c r="B8935" t="s">
        <v>7373</v>
      </c>
      <c r="C8935">
        <v>686</v>
      </c>
      <c r="D8935" t="s">
        <v>3632</v>
      </c>
      <c r="E8935">
        <v>145</v>
      </c>
      <c r="F8935">
        <v>208</v>
      </c>
      <c r="G8935">
        <v>6199</v>
      </c>
      <c r="H8935" t="s">
        <v>3633</v>
      </c>
    </row>
    <row r="8936" spans="1:8" x14ac:dyDescent="0.25">
      <c r="A8936" t="s">
        <v>7372</v>
      </c>
      <c r="B8936" t="s">
        <v>7373</v>
      </c>
      <c r="C8936">
        <v>686</v>
      </c>
      <c r="D8936" t="s">
        <v>3632</v>
      </c>
      <c r="E8936">
        <v>210</v>
      </c>
      <c r="F8936">
        <v>280</v>
      </c>
      <c r="G8936">
        <v>6199</v>
      </c>
      <c r="H8936" t="s">
        <v>3633</v>
      </c>
    </row>
    <row r="8937" spans="1:8" x14ac:dyDescent="0.25">
      <c r="A8937" t="s">
        <v>7372</v>
      </c>
      <c r="B8937" t="s">
        <v>7373</v>
      </c>
      <c r="C8937">
        <v>686</v>
      </c>
      <c r="D8937" t="s">
        <v>3632</v>
      </c>
      <c r="E8937">
        <v>284</v>
      </c>
      <c r="F8937">
        <v>362</v>
      </c>
      <c r="G8937">
        <v>6199</v>
      </c>
      <c r="H8937" t="s">
        <v>3633</v>
      </c>
    </row>
    <row r="8938" spans="1:8" hidden="1" x14ac:dyDescent="0.25">
      <c r="A8938" t="s">
        <v>7374</v>
      </c>
      <c r="B8938" t="s">
        <v>7375</v>
      </c>
      <c r="C8938">
        <v>412</v>
      </c>
      <c r="D8938" t="s">
        <v>3639</v>
      </c>
      <c r="E8938">
        <v>46</v>
      </c>
      <c r="F8938">
        <v>91</v>
      </c>
      <c r="G8938">
        <v>4169</v>
      </c>
      <c r="H8938" t="s">
        <v>3640</v>
      </c>
    </row>
    <row r="8939" spans="1:8" hidden="1" x14ac:dyDescent="0.25">
      <c r="A8939" t="s">
        <v>7374</v>
      </c>
      <c r="B8939" t="s">
        <v>7375</v>
      </c>
      <c r="C8939">
        <v>412</v>
      </c>
      <c r="D8939" t="s">
        <v>3630</v>
      </c>
      <c r="E8939">
        <v>250</v>
      </c>
      <c r="F8939">
        <v>410</v>
      </c>
      <c r="G8939">
        <v>5833</v>
      </c>
      <c r="H8939" t="s">
        <v>3631</v>
      </c>
    </row>
    <row r="8940" spans="1:8" x14ac:dyDescent="0.25">
      <c r="A8940" t="s">
        <v>7374</v>
      </c>
      <c r="B8940" t="s">
        <v>7375</v>
      </c>
      <c r="C8940">
        <v>412</v>
      </c>
      <c r="D8940" t="s">
        <v>3632</v>
      </c>
      <c r="E8940">
        <v>119</v>
      </c>
      <c r="F8940">
        <v>180</v>
      </c>
      <c r="G8940">
        <v>6199</v>
      </c>
      <c r="H8940" t="s">
        <v>3633</v>
      </c>
    </row>
    <row r="8941" spans="1:8" hidden="1" x14ac:dyDescent="0.25">
      <c r="A8941" t="s">
        <v>1302</v>
      </c>
      <c r="B8941" t="s">
        <v>2599</v>
      </c>
      <c r="C8941">
        <v>428</v>
      </c>
      <c r="D8941" t="s">
        <v>3630</v>
      </c>
      <c r="E8941">
        <v>262</v>
      </c>
      <c r="F8941">
        <v>426</v>
      </c>
      <c r="G8941">
        <v>5833</v>
      </c>
      <c r="H8941" t="s">
        <v>3631</v>
      </c>
    </row>
    <row r="8942" spans="1:8" x14ac:dyDescent="0.25">
      <c r="A8942" t="s">
        <v>1302</v>
      </c>
      <c r="B8942" t="s">
        <v>2599</v>
      </c>
      <c r="C8942">
        <v>428</v>
      </c>
      <c r="D8942" t="s">
        <v>3632</v>
      </c>
      <c r="E8942">
        <v>135</v>
      </c>
      <c r="F8942">
        <v>198</v>
      </c>
      <c r="G8942">
        <v>6199</v>
      </c>
      <c r="H8942" t="s">
        <v>3633</v>
      </c>
    </row>
    <row r="8943" spans="1:8" hidden="1" x14ac:dyDescent="0.25">
      <c r="A8943" t="s">
        <v>1303</v>
      </c>
      <c r="B8943" t="s">
        <v>2602</v>
      </c>
      <c r="C8943">
        <v>437</v>
      </c>
      <c r="D8943" t="s">
        <v>3630</v>
      </c>
      <c r="E8943">
        <v>271</v>
      </c>
      <c r="F8943">
        <v>435</v>
      </c>
      <c r="G8943">
        <v>5833</v>
      </c>
      <c r="H8943" t="s">
        <v>3631</v>
      </c>
    </row>
    <row r="8944" spans="1:8" x14ac:dyDescent="0.25">
      <c r="A8944" t="s">
        <v>1303</v>
      </c>
      <c r="B8944" t="s">
        <v>2602</v>
      </c>
      <c r="C8944">
        <v>437</v>
      </c>
      <c r="D8944" t="s">
        <v>3632</v>
      </c>
      <c r="E8944">
        <v>144</v>
      </c>
      <c r="F8944">
        <v>207</v>
      </c>
      <c r="G8944">
        <v>6199</v>
      </c>
      <c r="H8944" t="s">
        <v>3633</v>
      </c>
    </row>
    <row r="8945" spans="1:8" hidden="1" x14ac:dyDescent="0.25">
      <c r="A8945" t="s">
        <v>1042</v>
      </c>
      <c r="B8945" t="s">
        <v>2341</v>
      </c>
      <c r="C8945">
        <v>567</v>
      </c>
      <c r="D8945" t="s">
        <v>3630</v>
      </c>
      <c r="E8945">
        <v>362</v>
      </c>
      <c r="F8945">
        <v>520</v>
      </c>
      <c r="G8945">
        <v>5833</v>
      </c>
      <c r="H8945" t="s">
        <v>3631</v>
      </c>
    </row>
    <row r="8946" spans="1:8" x14ac:dyDescent="0.25">
      <c r="A8946" t="s">
        <v>1042</v>
      </c>
      <c r="B8946" t="s">
        <v>2341</v>
      </c>
      <c r="C8946">
        <v>567</v>
      </c>
      <c r="D8946" t="s">
        <v>3632</v>
      </c>
      <c r="E8946">
        <v>178</v>
      </c>
      <c r="F8946">
        <v>306</v>
      </c>
      <c r="G8946">
        <v>6199</v>
      </c>
      <c r="H8946" t="s">
        <v>3633</v>
      </c>
    </row>
    <row r="8947" spans="1:8" hidden="1" x14ac:dyDescent="0.25">
      <c r="A8947" t="s">
        <v>1043</v>
      </c>
      <c r="B8947" t="s">
        <v>2342</v>
      </c>
      <c r="C8947">
        <v>424</v>
      </c>
      <c r="D8947" t="s">
        <v>3630</v>
      </c>
      <c r="E8947">
        <v>218</v>
      </c>
      <c r="F8947">
        <v>377</v>
      </c>
      <c r="G8947">
        <v>5833</v>
      </c>
      <c r="H8947" t="s">
        <v>3631</v>
      </c>
    </row>
    <row r="8948" spans="1:8" x14ac:dyDescent="0.25">
      <c r="A8948" t="s">
        <v>1043</v>
      </c>
      <c r="B8948" t="s">
        <v>2342</v>
      </c>
      <c r="C8948">
        <v>424</v>
      </c>
      <c r="D8948" t="s">
        <v>3632</v>
      </c>
      <c r="E8948">
        <v>103</v>
      </c>
      <c r="F8948">
        <v>162</v>
      </c>
      <c r="G8948">
        <v>6199</v>
      </c>
      <c r="H8948" t="s">
        <v>3633</v>
      </c>
    </row>
    <row r="8949" spans="1:8" hidden="1" x14ac:dyDescent="0.25">
      <c r="A8949" t="s">
        <v>7376</v>
      </c>
      <c r="B8949" t="s">
        <v>7377</v>
      </c>
      <c r="C8949">
        <v>586</v>
      </c>
      <c r="D8949" t="s">
        <v>3639</v>
      </c>
      <c r="E8949">
        <v>199</v>
      </c>
      <c r="F8949">
        <v>247</v>
      </c>
      <c r="G8949">
        <v>4169</v>
      </c>
      <c r="H8949" t="s">
        <v>3640</v>
      </c>
    </row>
    <row r="8950" spans="1:8" hidden="1" x14ac:dyDescent="0.25">
      <c r="A8950" t="s">
        <v>7376</v>
      </c>
      <c r="B8950" t="s">
        <v>7377</v>
      </c>
      <c r="C8950">
        <v>586</v>
      </c>
      <c r="D8950" t="s">
        <v>3630</v>
      </c>
      <c r="E8950">
        <v>424</v>
      </c>
      <c r="F8950">
        <v>583</v>
      </c>
      <c r="G8950">
        <v>5833</v>
      </c>
      <c r="H8950" t="s">
        <v>3631</v>
      </c>
    </row>
    <row r="8951" spans="1:8" x14ac:dyDescent="0.25">
      <c r="A8951" t="s">
        <v>7376</v>
      </c>
      <c r="B8951" t="s">
        <v>7377</v>
      </c>
      <c r="C8951">
        <v>586</v>
      </c>
      <c r="D8951" t="s">
        <v>3632</v>
      </c>
      <c r="E8951">
        <v>272</v>
      </c>
      <c r="F8951">
        <v>337</v>
      </c>
      <c r="G8951">
        <v>6199</v>
      </c>
      <c r="H8951" t="s">
        <v>3633</v>
      </c>
    </row>
    <row r="8952" spans="1:8" hidden="1" x14ac:dyDescent="0.25">
      <c r="A8952" t="s">
        <v>1044</v>
      </c>
      <c r="B8952" t="s">
        <v>2343</v>
      </c>
      <c r="C8952">
        <v>695</v>
      </c>
      <c r="D8952" t="s">
        <v>7378</v>
      </c>
      <c r="E8952">
        <v>90</v>
      </c>
      <c r="F8952">
        <v>168</v>
      </c>
      <c r="G8952">
        <v>80</v>
      </c>
    </row>
    <row r="8953" spans="1:8" hidden="1" x14ac:dyDescent="0.25">
      <c r="A8953" t="s">
        <v>1044</v>
      </c>
      <c r="B8953" t="s">
        <v>2343</v>
      </c>
      <c r="C8953">
        <v>695</v>
      </c>
      <c r="D8953" t="s">
        <v>7378</v>
      </c>
      <c r="E8953">
        <v>230</v>
      </c>
      <c r="F8953">
        <v>263</v>
      </c>
      <c r="G8953">
        <v>80</v>
      </c>
    </row>
    <row r="8954" spans="1:8" hidden="1" x14ac:dyDescent="0.25">
      <c r="A8954" t="s">
        <v>1044</v>
      </c>
      <c r="B8954" t="s">
        <v>2343</v>
      </c>
      <c r="C8954">
        <v>695</v>
      </c>
      <c r="D8954" t="s">
        <v>3630</v>
      </c>
      <c r="E8954">
        <v>510</v>
      </c>
      <c r="F8954">
        <v>674</v>
      </c>
      <c r="G8954">
        <v>5833</v>
      </c>
      <c r="H8954" t="s">
        <v>3631</v>
      </c>
    </row>
    <row r="8955" spans="1:8" x14ac:dyDescent="0.25">
      <c r="A8955" t="s">
        <v>1044</v>
      </c>
      <c r="B8955" t="s">
        <v>2343</v>
      </c>
      <c r="C8955">
        <v>695</v>
      </c>
      <c r="D8955" t="s">
        <v>3632</v>
      </c>
      <c r="E8955">
        <v>342</v>
      </c>
      <c r="F8955">
        <v>445</v>
      </c>
      <c r="G8955">
        <v>6199</v>
      </c>
      <c r="H8955" t="s">
        <v>3633</v>
      </c>
    </row>
    <row r="8956" spans="1:8" hidden="1" x14ac:dyDescent="0.25">
      <c r="A8956" t="s">
        <v>7379</v>
      </c>
      <c r="B8956" t="s">
        <v>7380</v>
      </c>
      <c r="C8956">
        <v>690</v>
      </c>
      <c r="D8956" t="s">
        <v>3630</v>
      </c>
      <c r="E8956">
        <v>461</v>
      </c>
      <c r="F8956">
        <v>622</v>
      </c>
      <c r="G8956">
        <v>5833</v>
      </c>
      <c r="H8956" t="s">
        <v>3631</v>
      </c>
    </row>
    <row r="8957" spans="1:8" x14ac:dyDescent="0.25">
      <c r="A8957" t="s">
        <v>7379</v>
      </c>
      <c r="B8957" t="s">
        <v>7380</v>
      </c>
      <c r="C8957">
        <v>690</v>
      </c>
      <c r="D8957" t="s">
        <v>3632</v>
      </c>
      <c r="E8957">
        <v>137</v>
      </c>
      <c r="F8957">
        <v>200</v>
      </c>
      <c r="G8957">
        <v>6199</v>
      </c>
      <c r="H8957" t="s">
        <v>3633</v>
      </c>
    </row>
    <row r="8958" spans="1:8" x14ac:dyDescent="0.25">
      <c r="A8958" t="s">
        <v>7379</v>
      </c>
      <c r="B8958" t="s">
        <v>7380</v>
      </c>
      <c r="C8958">
        <v>690</v>
      </c>
      <c r="D8958" t="s">
        <v>3632</v>
      </c>
      <c r="E8958">
        <v>202</v>
      </c>
      <c r="F8958">
        <v>271</v>
      </c>
      <c r="G8958">
        <v>6199</v>
      </c>
      <c r="H8958" t="s">
        <v>3633</v>
      </c>
    </row>
    <row r="8959" spans="1:8" x14ac:dyDescent="0.25">
      <c r="A8959" t="s">
        <v>7379</v>
      </c>
      <c r="B8959" t="s">
        <v>7380</v>
      </c>
      <c r="C8959">
        <v>690</v>
      </c>
      <c r="D8959" t="s">
        <v>3632</v>
      </c>
      <c r="E8959">
        <v>276</v>
      </c>
      <c r="F8959">
        <v>357</v>
      </c>
      <c r="G8959">
        <v>6199</v>
      </c>
      <c r="H8959" t="s">
        <v>3633</v>
      </c>
    </row>
    <row r="8960" spans="1:8" hidden="1" x14ac:dyDescent="0.25">
      <c r="A8960" t="s">
        <v>1045</v>
      </c>
      <c r="B8960" t="s">
        <v>2344</v>
      </c>
      <c r="C8960">
        <v>729</v>
      </c>
      <c r="D8960" t="s">
        <v>3630</v>
      </c>
      <c r="E8960">
        <v>526</v>
      </c>
      <c r="F8960">
        <v>699</v>
      </c>
      <c r="G8960">
        <v>5833</v>
      </c>
      <c r="H8960" t="s">
        <v>3631</v>
      </c>
    </row>
    <row r="8961" spans="1:8" x14ac:dyDescent="0.25">
      <c r="A8961" t="s">
        <v>1045</v>
      </c>
      <c r="B8961" t="s">
        <v>2344</v>
      </c>
      <c r="C8961">
        <v>729</v>
      </c>
      <c r="D8961" t="s">
        <v>3632</v>
      </c>
      <c r="E8961">
        <v>334</v>
      </c>
      <c r="F8961">
        <v>453</v>
      </c>
      <c r="G8961">
        <v>6199</v>
      </c>
      <c r="H8961" t="s">
        <v>3633</v>
      </c>
    </row>
    <row r="8962" spans="1:8" hidden="1" x14ac:dyDescent="0.25">
      <c r="A8962" t="s">
        <v>7381</v>
      </c>
      <c r="B8962" t="s">
        <v>7382</v>
      </c>
      <c r="C8962">
        <v>794</v>
      </c>
      <c r="D8962" t="s">
        <v>3657</v>
      </c>
      <c r="E8962">
        <v>43</v>
      </c>
      <c r="F8962">
        <v>137</v>
      </c>
      <c r="G8962">
        <v>2653</v>
      </c>
      <c r="H8962" t="s">
        <v>3658</v>
      </c>
    </row>
    <row r="8963" spans="1:8" hidden="1" x14ac:dyDescent="0.25">
      <c r="A8963" t="s">
        <v>7381</v>
      </c>
      <c r="B8963" t="s">
        <v>7382</v>
      </c>
      <c r="C8963">
        <v>794</v>
      </c>
      <c r="D8963" t="s">
        <v>3630</v>
      </c>
      <c r="E8963">
        <v>634</v>
      </c>
      <c r="F8963">
        <v>786</v>
      </c>
      <c r="G8963">
        <v>5833</v>
      </c>
      <c r="H8963" t="s">
        <v>3631</v>
      </c>
    </row>
    <row r="8964" spans="1:8" x14ac:dyDescent="0.25">
      <c r="A8964" t="s">
        <v>7381</v>
      </c>
      <c r="B8964" t="s">
        <v>7382</v>
      </c>
      <c r="C8964">
        <v>794</v>
      </c>
      <c r="D8964" t="s">
        <v>3632</v>
      </c>
      <c r="E8964">
        <v>424</v>
      </c>
      <c r="F8964">
        <v>536</v>
      </c>
      <c r="G8964">
        <v>6199</v>
      </c>
      <c r="H8964" t="s">
        <v>3633</v>
      </c>
    </row>
    <row r="8965" spans="1:8" hidden="1" x14ac:dyDescent="0.25">
      <c r="A8965" t="s">
        <v>7383</v>
      </c>
      <c r="B8965" t="s">
        <v>7384</v>
      </c>
      <c r="C8965">
        <v>657</v>
      </c>
      <c r="D8965" t="s">
        <v>3824</v>
      </c>
      <c r="E8965">
        <v>1</v>
      </c>
      <c r="F8965">
        <v>99</v>
      </c>
      <c r="G8965">
        <v>55</v>
      </c>
    </row>
    <row r="8966" spans="1:8" hidden="1" x14ac:dyDescent="0.25">
      <c r="A8966" t="s">
        <v>7383</v>
      </c>
      <c r="B8966" t="s">
        <v>7384</v>
      </c>
      <c r="C8966">
        <v>657</v>
      </c>
      <c r="D8966" t="s">
        <v>3630</v>
      </c>
      <c r="E8966">
        <v>437</v>
      </c>
      <c r="F8966">
        <v>604</v>
      </c>
      <c r="G8966">
        <v>5833</v>
      </c>
      <c r="H8966" t="s">
        <v>3631</v>
      </c>
    </row>
    <row r="8967" spans="1:8" x14ac:dyDescent="0.25">
      <c r="A8967" t="s">
        <v>7383</v>
      </c>
      <c r="B8967" t="s">
        <v>7384</v>
      </c>
      <c r="C8967">
        <v>657</v>
      </c>
      <c r="D8967" t="s">
        <v>3632</v>
      </c>
      <c r="E8967">
        <v>146</v>
      </c>
      <c r="F8967">
        <v>207</v>
      </c>
      <c r="G8967">
        <v>6199</v>
      </c>
      <c r="H8967" t="s">
        <v>3633</v>
      </c>
    </row>
    <row r="8968" spans="1:8" x14ac:dyDescent="0.25">
      <c r="A8968" t="s">
        <v>7383</v>
      </c>
      <c r="B8968" t="s">
        <v>7384</v>
      </c>
      <c r="C8968">
        <v>657</v>
      </c>
      <c r="D8968" t="s">
        <v>3632</v>
      </c>
      <c r="E8968">
        <v>209</v>
      </c>
      <c r="F8968">
        <v>277</v>
      </c>
      <c r="G8968">
        <v>6199</v>
      </c>
      <c r="H8968" t="s">
        <v>3633</v>
      </c>
    </row>
    <row r="8969" spans="1:8" x14ac:dyDescent="0.25">
      <c r="A8969" t="s">
        <v>7383</v>
      </c>
      <c r="B8969" t="s">
        <v>7384</v>
      </c>
      <c r="C8969">
        <v>657</v>
      </c>
      <c r="D8969" t="s">
        <v>3632</v>
      </c>
      <c r="E8969">
        <v>281</v>
      </c>
      <c r="F8969">
        <v>360</v>
      </c>
      <c r="G8969">
        <v>6199</v>
      </c>
      <c r="H8969" t="s">
        <v>3633</v>
      </c>
    </row>
    <row r="8970" spans="1:8" hidden="1" x14ac:dyDescent="0.25">
      <c r="A8970" t="s">
        <v>1046</v>
      </c>
      <c r="B8970" t="s">
        <v>2345</v>
      </c>
      <c r="C8970">
        <v>273</v>
      </c>
      <c r="D8970" t="s">
        <v>3630</v>
      </c>
      <c r="E8970">
        <v>131</v>
      </c>
      <c r="F8970">
        <v>252</v>
      </c>
      <c r="G8970">
        <v>5833</v>
      </c>
      <c r="H8970" t="s">
        <v>3631</v>
      </c>
    </row>
    <row r="8971" spans="1:8" x14ac:dyDescent="0.25">
      <c r="A8971" t="s">
        <v>1046</v>
      </c>
      <c r="B8971" t="s">
        <v>2345</v>
      </c>
      <c r="C8971">
        <v>273</v>
      </c>
      <c r="D8971" t="s">
        <v>3632</v>
      </c>
      <c r="E8971">
        <v>26</v>
      </c>
      <c r="F8971">
        <v>85</v>
      </c>
      <c r="G8971">
        <v>6199</v>
      </c>
      <c r="H8971" t="s">
        <v>3633</v>
      </c>
    </row>
    <row r="8972" spans="1:8" hidden="1" x14ac:dyDescent="0.25">
      <c r="A8972" t="s">
        <v>7385</v>
      </c>
      <c r="B8972" t="s">
        <v>7386</v>
      </c>
      <c r="C8972">
        <v>714</v>
      </c>
      <c r="D8972" t="s">
        <v>3657</v>
      </c>
      <c r="E8972">
        <v>30</v>
      </c>
      <c r="F8972">
        <v>123</v>
      </c>
      <c r="G8972">
        <v>2653</v>
      </c>
      <c r="H8972" t="s">
        <v>3658</v>
      </c>
    </row>
    <row r="8973" spans="1:8" hidden="1" x14ac:dyDescent="0.25">
      <c r="A8973" t="s">
        <v>7385</v>
      </c>
      <c r="B8973" t="s">
        <v>7386</v>
      </c>
      <c r="C8973">
        <v>714</v>
      </c>
      <c r="D8973" t="s">
        <v>3639</v>
      </c>
      <c r="E8973">
        <v>306</v>
      </c>
      <c r="F8973">
        <v>354</v>
      </c>
      <c r="G8973">
        <v>4169</v>
      </c>
      <c r="H8973" t="s">
        <v>3640</v>
      </c>
    </row>
    <row r="8974" spans="1:8" hidden="1" x14ac:dyDescent="0.25">
      <c r="A8974" t="s">
        <v>7385</v>
      </c>
      <c r="B8974" t="s">
        <v>7386</v>
      </c>
      <c r="C8974">
        <v>714</v>
      </c>
      <c r="D8974" t="s">
        <v>3630</v>
      </c>
      <c r="E8974">
        <v>549</v>
      </c>
      <c r="F8974">
        <v>706</v>
      </c>
      <c r="G8974">
        <v>5833</v>
      </c>
      <c r="H8974" t="s">
        <v>3631</v>
      </c>
    </row>
    <row r="8975" spans="1:8" x14ac:dyDescent="0.25">
      <c r="A8975" t="s">
        <v>7385</v>
      </c>
      <c r="B8975" t="s">
        <v>7386</v>
      </c>
      <c r="C8975">
        <v>714</v>
      </c>
      <c r="D8975" t="s">
        <v>3632</v>
      </c>
      <c r="E8975">
        <v>379</v>
      </c>
      <c r="F8975">
        <v>449</v>
      </c>
      <c r="G8975">
        <v>6199</v>
      </c>
      <c r="H8975" t="s">
        <v>3633</v>
      </c>
    </row>
    <row r="8976" spans="1:8" hidden="1" x14ac:dyDescent="0.25">
      <c r="A8976" t="s">
        <v>7387</v>
      </c>
      <c r="B8976" t="s">
        <v>7388</v>
      </c>
      <c r="C8976">
        <v>776</v>
      </c>
      <c r="D8976" t="s">
        <v>3824</v>
      </c>
      <c r="E8976">
        <v>41</v>
      </c>
      <c r="F8976">
        <v>92</v>
      </c>
      <c r="G8976">
        <v>55</v>
      </c>
    </row>
    <row r="8977" spans="1:8" hidden="1" x14ac:dyDescent="0.25">
      <c r="A8977" t="s">
        <v>7387</v>
      </c>
      <c r="B8977" t="s">
        <v>7388</v>
      </c>
      <c r="C8977">
        <v>776</v>
      </c>
      <c r="D8977" t="s">
        <v>3630</v>
      </c>
      <c r="E8977">
        <v>429</v>
      </c>
      <c r="F8977">
        <v>597</v>
      </c>
      <c r="G8977">
        <v>5833</v>
      </c>
      <c r="H8977" t="s">
        <v>3631</v>
      </c>
    </row>
    <row r="8978" spans="1:8" x14ac:dyDescent="0.25">
      <c r="A8978" t="s">
        <v>7387</v>
      </c>
      <c r="B8978" t="s">
        <v>7388</v>
      </c>
      <c r="C8978">
        <v>776</v>
      </c>
      <c r="D8978" t="s">
        <v>3632</v>
      </c>
      <c r="E8978">
        <v>141</v>
      </c>
      <c r="F8978">
        <v>202</v>
      </c>
      <c r="G8978">
        <v>6199</v>
      </c>
      <c r="H8978" t="s">
        <v>3633</v>
      </c>
    </row>
    <row r="8979" spans="1:8" x14ac:dyDescent="0.25">
      <c r="A8979" t="s">
        <v>7387</v>
      </c>
      <c r="B8979" t="s">
        <v>7388</v>
      </c>
      <c r="C8979">
        <v>776</v>
      </c>
      <c r="D8979" t="s">
        <v>3632</v>
      </c>
      <c r="E8979">
        <v>204</v>
      </c>
      <c r="F8979">
        <v>272</v>
      </c>
      <c r="G8979">
        <v>6199</v>
      </c>
      <c r="H8979" t="s">
        <v>3633</v>
      </c>
    </row>
    <row r="8980" spans="1:8" x14ac:dyDescent="0.25">
      <c r="A8980" t="s">
        <v>7387</v>
      </c>
      <c r="B8980" t="s">
        <v>7388</v>
      </c>
      <c r="C8980">
        <v>776</v>
      </c>
      <c r="D8980" t="s">
        <v>3632</v>
      </c>
      <c r="E8980">
        <v>276</v>
      </c>
      <c r="F8980">
        <v>352</v>
      </c>
      <c r="G8980">
        <v>6199</v>
      </c>
      <c r="H8980" t="s">
        <v>3633</v>
      </c>
    </row>
    <row r="8981" spans="1:8" hidden="1" x14ac:dyDescent="0.25">
      <c r="A8981" t="s">
        <v>1047</v>
      </c>
      <c r="B8981" t="s">
        <v>2346</v>
      </c>
      <c r="C8981">
        <v>600</v>
      </c>
      <c r="D8981" t="s">
        <v>3709</v>
      </c>
      <c r="E8981">
        <v>20</v>
      </c>
      <c r="F8981">
        <v>86</v>
      </c>
      <c r="G8981">
        <v>88</v>
      </c>
    </row>
    <row r="8982" spans="1:8" hidden="1" x14ac:dyDescent="0.25">
      <c r="A8982" t="s">
        <v>1047</v>
      </c>
      <c r="B8982" t="s">
        <v>2346</v>
      </c>
      <c r="C8982">
        <v>600</v>
      </c>
      <c r="D8982" t="s">
        <v>3630</v>
      </c>
      <c r="E8982">
        <v>345</v>
      </c>
      <c r="F8982">
        <v>505</v>
      </c>
      <c r="G8982">
        <v>5833</v>
      </c>
      <c r="H8982" t="s">
        <v>3631</v>
      </c>
    </row>
    <row r="8983" spans="1:8" x14ac:dyDescent="0.25">
      <c r="A8983" t="s">
        <v>1047</v>
      </c>
      <c r="B8983" t="s">
        <v>2346</v>
      </c>
      <c r="C8983">
        <v>600</v>
      </c>
      <c r="D8983" t="s">
        <v>3632</v>
      </c>
      <c r="E8983">
        <v>178</v>
      </c>
      <c r="F8983">
        <v>273</v>
      </c>
      <c r="G8983">
        <v>6199</v>
      </c>
      <c r="H8983" t="s">
        <v>3633</v>
      </c>
    </row>
    <row r="8984" spans="1:8" hidden="1" x14ac:dyDescent="0.25">
      <c r="A8984" t="s">
        <v>7389</v>
      </c>
      <c r="B8984" t="s">
        <v>7390</v>
      </c>
      <c r="C8984">
        <v>803</v>
      </c>
      <c r="D8984" t="s">
        <v>3630</v>
      </c>
      <c r="E8984">
        <v>566</v>
      </c>
      <c r="F8984">
        <v>732</v>
      </c>
      <c r="G8984">
        <v>5833</v>
      </c>
      <c r="H8984" t="s">
        <v>3631</v>
      </c>
    </row>
    <row r="8985" spans="1:8" x14ac:dyDescent="0.25">
      <c r="A8985" t="s">
        <v>7389</v>
      </c>
      <c r="B8985" t="s">
        <v>7390</v>
      </c>
      <c r="C8985">
        <v>803</v>
      </c>
      <c r="D8985" t="s">
        <v>3632</v>
      </c>
      <c r="E8985">
        <v>199</v>
      </c>
      <c r="F8985">
        <v>260</v>
      </c>
      <c r="G8985">
        <v>6199</v>
      </c>
      <c r="H8985" t="s">
        <v>3633</v>
      </c>
    </row>
    <row r="8986" spans="1:8" x14ac:dyDescent="0.25">
      <c r="A8986" t="s">
        <v>7389</v>
      </c>
      <c r="B8986" t="s">
        <v>7390</v>
      </c>
      <c r="C8986">
        <v>803</v>
      </c>
      <c r="D8986" t="s">
        <v>3632</v>
      </c>
      <c r="E8986">
        <v>262</v>
      </c>
      <c r="F8986">
        <v>334</v>
      </c>
      <c r="G8986">
        <v>6199</v>
      </c>
      <c r="H8986" t="s">
        <v>3633</v>
      </c>
    </row>
    <row r="8987" spans="1:8" x14ac:dyDescent="0.25">
      <c r="A8987" t="s">
        <v>7389</v>
      </c>
      <c r="B8987" t="s">
        <v>7390</v>
      </c>
      <c r="C8987">
        <v>803</v>
      </c>
      <c r="D8987" t="s">
        <v>3632</v>
      </c>
      <c r="E8987">
        <v>338</v>
      </c>
      <c r="F8987">
        <v>482</v>
      </c>
      <c r="G8987">
        <v>6199</v>
      </c>
      <c r="H8987" t="s">
        <v>3633</v>
      </c>
    </row>
    <row r="8988" spans="1:8" hidden="1" x14ac:dyDescent="0.25">
      <c r="A8988" t="s">
        <v>1048</v>
      </c>
      <c r="B8988" t="s">
        <v>2347</v>
      </c>
      <c r="C8988">
        <v>474</v>
      </c>
      <c r="D8988" t="s">
        <v>3630</v>
      </c>
      <c r="E8988">
        <v>281</v>
      </c>
      <c r="F8988">
        <v>441</v>
      </c>
      <c r="G8988">
        <v>5833</v>
      </c>
      <c r="H8988" t="s">
        <v>3631</v>
      </c>
    </row>
    <row r="8989" spans="1:8" x14ac:dyDescent="0.25">
      <c r="A8989" t="s">
        <v>1048</v>
      </c>
      <c r="B8989" t="s">
        <v>2347</v>
      </c>
      <c r="C8989">
        <v>474</v>
      </c>
      <c r="D8989" t="s">
        <v>3632</v>
      </c>
      <c r="E8989">
        <v>134</v>
      </c>
      <c r="F8989">
        <v>199</v>
      </c>
      <c r="G8989">
        <v>6199</v>
      </c>
      <c r="H8989" t="s">
        <v>3633</v>
      </c>
    </row>
    <row r="8990" spans="1:8" hidden="1" x14ac:dyDescent="0.25">
      <c r="A8990" t="s">
        <v>1049</v>
      </c>
      <c r="B8990" t="s">
        <v>2348</v>
      </c>
      <c r="C8990">
        <v>429</v>
      </c>
      <c r="D8990" t="s">
        <v>5024</v>
      </c>
      <c r="E8990">
        <v>1</v>
      </c>
      <c r="F8990">
        <v>69</v>
      </c>
      <c r="G8990">
        <v>55</v>
      </c>
    </row>
    <row r="8991" spans="1:8" hidden="1" x14ac:dyDescent="0.25">
      <c r="A8991" t="s">
        <v>1049</v>
      </c>
      <c r="B8991" t="s">
        <v>2348</v>
      </c>
      <c r="C8991">
        <v>429</v>
      </c>
      <c r="D8991" t="s">
        <v>3630</v>
      </c>
      <c r="E8991">
        <v>268</v>
      </c>
      <c r="F8991">
        <v>427</v>
      </c>
      <c r="G8991">
        <v>5833</v>
      </c>
      <c r="H8991" t="s">
        <v>3631</v>
      </c>
    </row>
    <row r="8992" spans="1:8" x14ac:dyDescent="0.25">
      <c r="A8992" t="s">
        <v>1049</v>
      </c>
      <c r="B8992" t="s">
        <v>2348</v>
      </c>
      <c r="C8992">
        <v>429</v>
      </c>
      <c r="D8992" t="s">
        <v>3632</v>
      </c>
      <c r="E8992">
        <v>103</v>
      </c>
      <c r="F8992">
        <v>191</v>
      </c>
      <c r="G8992">
        <v>6199</v>
      </c>
      <c r="H8992" t="s">
        <v>3633</v>
      </c>
    </row>
    <row r="8993" spans="1:8" hidden="1" x14ac:dyDescent="0.25">
      <c r="A8993" t="s">
        <v>1050</v>
      </c>
      <c r="B8993" t="s">
        <v>2349</v>
      </c>
      <c r="C8993">
        <v>515</v>
      </c>
      <c r="D8993" t="s">
        <v>4961</v>
      </c>
      <c r="E8993">
        <v>1</v>
      </c>
      <c r="F8993">
        <v>113</v>
      </c>
      <c r="G8993">
        <v>4</v>
      </c>
    </row>
    <row r="8994" spans="1:8" hidden="1" x14ac:dyDescent="0.25">
      <c r="A8994" t="s">
        <v>1050</v>
      </c>
      <c r="B8994" t="s">
        <v>2349</v>
      </c>
      <c r="C8994">
        <v>515</v>
      </c>
      <c r="D8994" t="s">
        <v>3630</v>
      </c>
      <c r="E8994">
        <v>341</v>
      </c>
      <c r="F8994">
        <v>515</v>
      </c>
      <c r="G8994">
        <v>5833</v>
      </c>
      <c r="H8994" t="s">
        <v>3631</v>
      </c>
    </row>
    <row r="8995" spans="1:8" x14ac:dyDescent="0.25">
      <c r="A8995" t="s">
        <v>1050</v>
      </c>
      <c r="B8995" t="s">
        <v>2349</v>
      </c>
      <c r="C8995">
        <v>515</v>
      </c>
      <c r="D8995" t="s">
        <v>3632</v>
      </c>
      <c r="E8995">
        <v>208</v>
      </c>
      <c r="F8995">
        <v>269</v>
      </c>
      <c r="G8995">
        <v>6199</v>
      </c>
      <c r="H8995" t="s">
        <v>3633</v>
      </c>
    </row>
    <row r="8996" spans="1:8" hidden="1" x14ac:dyDescent="0.25">
      <c r="A8996" t="s">
        <v>1051</v>
      </c>
      <c r="B8996" t="s">
        <v>2350</v>
      </c>
      <c r="C8996">
        <v>430</v>
      </c>
      <c r="D8996" t="s">
        <v>5024</v>
      </c>
      <c r="E8996">
        <v>22</v>
      </c>
      <c r="F8996">
        <v>69</v>
      </c>
      <c r="G8996">
        <v>55</v>
      </c>
    </row>
    <row r="8997" spans="1:8" hidden="1" x14ac:dyDescent="0.25">
      <c r="A8997" t="s">
        <v>1051</v>
      </c>
      <c r="B8997" t="s">
        <v>2350</v>
      </c>
      <c r="C8997">
        <v>430</v>
      </c>
      <c r="D8997" t="s">
        <v>3630</v>
      </c>
      <c r="E8997">
        <v>269</v>
      </c>
      <c r="F8997">
        <v>428</v>
      </c>
      <c r="G8997">
        <v>5833</v>
      </c>
      <c r="H8997" t="s">
        <v>3631</v>
      </c>
    </row>
    <row r="8998" spans="1:8" x14ac:dyDescent="0.25">
      <c r="A8998" t="s">
        <v>1051</v>
      </c>
      <c r="B8998" t="s">
        <v>2350</v>
      </c>
      <c r="C8998">
        <v>430</v>
      </c>
      <c r="D8998" t="s">
        <v>3632</v>
      </c>
      <c r="E8998">
        <v>103</v>
      </c>
      <c r="F8998">
        <v>189</v>
      </c>
      <c r="G8998">
        <v>6199</v>
      </c>
      <c r="H8998" t="s">
        <v>3633</v>
      </c>
    </row>
    <row r="8999" spans="1:8" hidden="1" x14ac:dyDescent="0.25">
      <c r="A8999" t="s">
        <v>7391</v>
      </c>
      <c r="B8999" t="s">
        <v>7392</v>
      </c>
      <c r="C8999">
        <v>735</v>
      </c>
      <c r="D8999" t="s">
        <v>3639</v>
      </c>
      <c r="E8999">
        <v>198</v>
      </c>
      <c r="F8999">
        <v>240</v>
      </c>
      <c r="G8999">
        <v>4169</v>
      </c>
      <c r="H8999" t="s">
        <v>3640</v>
      </c>
    </row>
    <row r="9000" spans="1:8" hidden="1" x14ac:dyDescent="0.25">
      <c r="A9000" t="s">
        <v>7391</v>
      </c>
      <c r="B9000" t="s">
        <v>7392</v>
      </c>
      <c r="C9000">
        <v>735</v>
      </c>
      <c r="D9000" t="s">
        <v>3630</v>
      </c>
      <c r="E9000">
        <v>532</v>
      </c>
      <c r="F9000">
        <v>705</v>
      </c>
      <c r="G9000">
        <v>5833</v>
      </c>
      <c r="H9000" t="s">
        <v>3631</v>
      </c>
    </row>
    <row r="9001" spans="1:8" x14ac:dyDescent="0.25">
      <c r="A9001" t="s">
        <v>7391</v>
      </c>
      <c r="B9001" t="s">
        <v>7392</v>
      </c>
      <c r="C9001">
        <v>735</v>
      </c>
      <c r="D9001" t="s">
        <v>3632</v>
      </c>
      <c r="E9001">
        <v>240</v>
      </c>
      <c r="F9001">
        <v>358</v>
      </c>
      <c r="G9001">
        <v>6199</v>
      </c>
      <c r="H9001" t="s">
        <v>3633</v>
      </c>
    </row>
    <row r="9002" spans="1:8" hidden="1" x14ac:dyDescent="0.25">
      <c r="A9002" t="s">
        <v>7393</v>
      </c>
      <c r="B9002" t="s">
        <v>7394</v>
      </c>
      <c r="C9002">
        <v>686</v>
      </c>
      <c r="D9002" t="s">
        <v>3680</v>
      </c>
      <c r="E9002">
        <v>1</v>
      </c>
      <c r="F9002">
        <v>114</v>
      </c>
      <c r="G9002">
        <v>197</v>
      </c>
    </row>
    <row r="9003" spans="1:8" hidden="1" x14ac:dyDescent="0.25">
      <c r="A9003" t="s">
        <v>7393</v>
      </c>
      <c r="B9003" t="s">
        <v>7394</v>
      </c>
      <c r="C9003">
        <v>686</v>
      </c>
      <c r="D9003" t="s">
        <v>3630</v>
      </c>
      <c r="E9003">
        <v>465</v>
      </c>
      <c r="F9003">
        <v>626</v>
      </c>
      <c r="G9003">
        <v>5833</v>
      </c>
      <c r="H9003" t="s">
        <v>3631</v>
      </c>
    </row>
    <row r="9004" spans="1:8" x14ac:dyDescent="0.25">
      <c r="A9004" t="s">
        <v>7393</v>
      </c>
      <c r="B9004" t="s">
        <v>7394</v>
      </c>
      <c r="C9004">
        <v>686</v>
      </c>
      <c r="D9004" t="s">
        <v>3632</v>
      </c>
      <c r="E9004">
        <v>145</v>
      </c>
      <c r="F9004">
        <v>208</v>
      </c>
      <c r="G9004">
        <v>6199</v>
      </c>
      <c r="H9004" t="s">
        <v>3633</v>
      </c>
    </row>
    <row r="9005" spans="1:8" x14ac:dyDescent="0.25">
      <c r="A9005" t="s">
        <v>7393</v>
      </c>
      <c r="B9005" t="s">
        <v>7394</v>
      </c>
      <c r="C9005">
        <v>686</v>
      </c>
      <c r="D9005" t="s">
        <v>3632</v>
      </c>
      <c r="E9005">
        <v>210</v>
      </c>
      <c r="F9005">
        <v>280</v>
      </c>
      <c r="G9005">
        <v>6199</v>
      </c>
      <c r="H9005" t="s">
        <v>3633</v>
      </c>
    </row>
    <row r="9006" spans="1:8" x14ac:dyDescent="0.25">
      <c r="A9006" t="s">
        <v>7393</v>
      </c>
      <c r="B9006" t="s">
        <v>7394</v>
      </c>
      <c r="C9006">
        <v>686</v>
      </c>
      <c r="D9006" t="s">
        <v>3632</v>
      </c>
      <c r="E9006">
        <v>284</v>
      </c>
      <c r="F9006">
        <v>362</v>
      </c>
      <c r="G9006">
        <v>6199</v>
      </c>
      <c r="H9006" t="s">
        <v>3633</v>
      </c>
    </row>
    <row r="9007" spans="1:8" hidden="1" x14ac:dyDescent="0.25">
      <c r="A9007" t="s">
        <v>7395</v>
      </c>
      <c r="B9007" t="s">
        <v>7396</v>
      </c>
      <c r="C9007">
        <v>654</v>
      </c>
      <c r="D9007" t="s">
        <v>3630</v>
      </c>
      <c r="E9007">
        <v>437</v>
      </c>
      <c r="F9007">
        <v>599</v>
      </c>
      <c r="G9007">
        <v>5833</v>
      </c>
      <c r="H9007" t="s">
        <v>3631</v>
      </c>
    </row>
    <row r="9008" spans="1:8" x14ac:dyDescent="0.25">
      <c r="A9008" t="s">
        <v>7395</v>
      </c>
      <c r="B9008" t="s">
        <v>7396</v>
      </c>
      <c r="C9008">
        <v>654</v>
      </c>
      <c r="D9008" t="s">
        <v>3632</v>
      </c>
      <c r="E9008">
        <v>131</v>
      </c>
      <c r="F9008">
        <v>193</v>
      </c>
      <c r="G9008">
        <v>6199</v>
      </c>
      <c r="H9008" t="s">
        <v>3633</v>
      </c>
    </row>
    <row r="9009" spans="1:8" x14ac:dyDescent="0.25">
      <c r="A9009" t="s">
        <v>7395</v>
      </c>
      <c r="B9009" t="s">
        <v>7396</v>
      </c>
      <c r="C9009">
        <v>654</v>
      </c>
      <c r="D9009" t="s">
        <v>3632</v>
      </c>
      <c r="E9009">
        <v>196</v>
      </c>
      <c r="F9009">
        <v>268</v>
      </c>
      <c r="G9009">
        <v>6199</v>
      </c>
      <c r="H9009" t="s">
        <v>3633</v>
      </c>
    </row>
    <row r="9010" spans="1:8" x14ac:dyDescent="0.25">
      <c r="A9010" t="s">
        <v>7395</v>
      </c>
      <c r="B9010" t="s">
        <v>7396</v>
      </c>
      <c r="C9010">
        <v>654</v>
      </c>
      <c r="D9010" t="s">
        <v>3632</v>
      </c>
      <c r="E9010">
        <v>272</v>
      </c>
      <c r="F9010">
        <v>351</v>
      </c>
      <c r="G9010">
        <v>6199</v>
      </c>
      <c r="H9010" t="s">
        <v>3633</v>
      </c>
    </row>
    <row r="9011" spans="1:8" hidden="1" x14ac:dyDescent="0.25">
      <c r="A9011" t="s">
        <v>7397</v>
      </c>
      <c r="B9011" t="s">
        <v>7398</v>
      </c>
      <c r="C9011">
        <v>386</v>
      </c>
      <c r="D9011" t="s">
        <v>3639</v>
      </c>
      <c r="E9011">
        <v>20</v>
      </c>
      <c r="F9011">
        <v>65</v>
      </c>
      <c r="G9011">
        <v>4169</v>
      </c>
      <c r="H9011" t="s">
        <v>3640</v>
      </c>
    </row>
    <row r="9012" spans="1:8" hidden="1" x14ac:dyDescent="0.25">
      <c r="A9012" t="s">
        <v>7397</v>
      </c>
      <c r="B9012" t="s">
        <v>7398</v>
      </c>
      <c r="C9012">
        <v>386</v>
      </c>
      <c r="D9012" t="s">
        <v>3630</v>
      </c>
      <c r="E9012">
        <v>224</v>
      </c>
      <c r="F9012">
        <v>384</v>
      </c>
      <c r="G9012">
        <v>5833</v>
      </c>
      <c r="H9012" t="s">
        <v>3631</v>
      </c>
    </row>
    <row r="9013" spans="1:8" x14ac:dyDescent="0.25">
      <c r="A9013" t="s">
        <v>7397</v>
      </c>
      <c r="B9013" t="s">
        <v>7398</v>
      </c>
      <c r="C9013">
        <v>386</v>
      </c>
      <c r="D9013" t="s">
        <v>3632</v>
      </c>
      <c r="E9013">
        <v>93</v>
      </c>
      <c r="F9013">
        <v>154</v>
      </c>
      <c r="G9013">
        <v>6199</v>
      </c>
      <c r="H9013" t="s">
        <v>3633</v>
      </c>
    </row>
    <row r="9014" spans="1:8" hidden="1" x14ac:dyDescent="0.25">
      <c r="A9014" t="s">
        <v>1052</v>
      </c>
      <c r="B9014" t="s">
        <v>2351</v>
      </c>
      <c r="C9014">
        <v>501</v>
      </c>
      <c r="D9014" t="s">
        <v>3630</v>
      </c>
      <c r="E9014">
        <v>297</v>
      </c>
      <c r="F9014">
        <v>458</v>
      </c>
      <c r="G9014">
        <v>5833</v>
      </c>
      <c r="H9014" t="s">
        <v>3631</v>
      </c>
    </row>
    <row r="9015" spans="1:8" x14ac:dyDescent="0.25">
      <c r="A9015" t="s">
        <v>1052</v>
      </c>
      <c r="B9015" t="s">
        <v>2351</v>
      </c>
      <c r="C9015">
        <v>501</v>
      </c>
      <c r="D9015" t="s">
        <v>3632</v>
      </c>
      <c r="E9015">
        <v>119</v>
      </c>
      <c r="F9015">
        <v>242</v>
      </c>
      <c r="G9015">
        <v>6199</v>
      </c>
      <c r="H9015" t="s">
        <v>3633</v>
      </c>
    </row>
    <row r="9016" spans="1:8" hidden="1" x14ac:dyDescent="0.25">
      <c r="A9016" t="s">
        <v>1053</v>
      </c>
      <c r="B9016" t="s">
        <v>2352</v>
      </c>
      <c r="C9016">
        <v>445</v>
      </c>
      <c r="D9016" t="s">
        <v>3798</v>
      </c>
      <c r="E9016">
        <v>217</v>
      </c>
      <c r="F9016">
        <v>239</v>
      </c>
      <c r="G9016">
        <v>132</v>
      </c>
    </row>
    <row r="9017" spans="1:8" hidden="1" x14ac:dyDescent="0.25">
      <c r="A9017" t="s">
        <v>1053</v>
      </c>
      <c r="B9017" t="s">
        <v>2352</v>
      </c>
      <c r="C9017">
        <v>445</v>
      </c>
      <c r="D9017" t="s">
        <v>3630</v>
      </c>
      <c r="E9017">
        <v>279</v>
      </c>
      <c r="F9017">
        <v>439</v>
      </c>
      <c r="G9017">
        <v>5833</v>
      </c>
      <c r="H9017" t="s">
        <v>3631</v>
      </c>
    </row>
    <row r="9018" spans="1:8" x14ac:dyDescent="0.25">
      <c r="A9018" t="s">
        <v>1053</v>
      </c>
      <c r="B9018" t="s">
        <v>2352</v>
      </c>
      <c r="C9018">
        <v>445</v>
      </c>
      <c r="D9018" t="s">
        <v>3632</v>
      </c>
      <c r="E9018">
        <v>125</v>
      </c>
      <c r="F9018">
        <v>216</v>
      </c>
      <c r="G9018">
        <v>6199</v>
      </c>
      <c r="H9018" t="s">
        <v>3633</v>
      </c>
    </row>
    <row r="9019" spans="1:8" hidden="1" x14ac:dyDescent="0.25">
      <c r="A9019" t="s">
        <v>1054</v>
      </c>
      <c r="B9019" t="s">
        <v>2353</v>
      </c>
      <c r="C9019">
        <v>501</v>
      </c>
      <c r="D9019" t="s">
        <v>3798</v>
      </c>
      <c r="E9019">
        <v>273</v>
      </c>
      <c r="F9019">
        <v>295</v>
      </c>
      <c r="G9019">
        <v>132</v>
      </c>
    </row>
    <row r="9020" spans="1:8" hidden="1" x14ac:dyDescent="0.25">
      <c r="A9020" t="s">
        <v>1054</v>
      </c>
      <c r="B9020" t="s">
        <v>2353</v>
      </c>
      <c r="C9020">
        <v>501</v>
      </c>
      <c r="D9020" t="s">
        <v>3630</v>
      </c>
      <c r="E9020">
        <v>335</v>
      </c>
      <c r="F9020">
        <v>495</v>
      </c>
      <c r="G9020">
        <v>5833</v>
      </c>
      <c r="H9020" t="s">
        <v>3631</v>
      </c>
    </row>
    <row r="9021" spans="1:8" x14ac:dyDescent="0.25">
      <c r="A9021" t="s">
        <v>1054</v>
      </c>
      <c r="B9021" t="s">
        <v>2353</v>
      </c>
      <c r="C9021">
        <v>501</v>
      </c>
      <c r="D9021" t="s">
        <v>3632</v>
      </c>
      <c r="E9021">
        <v>181</v>
      </c>
      <c r="F9021">
        <v>272</v>
      </c>
      <c r="G9021">
        <v>6199</v>
      </c>
      <c r="H9021" t="s">
        <v>3633</v>
      </c>
    </row>
    <row r="9022" spans="1:8" hidden="1" x14ac:dyDescent="0.25">
      <c r="A9022" t="s">
        <v>1055</v>
      </c>
      <c r="B9022" t="s">
        <v>2354</v>
      </c>
      <c r="C9022">
        <v>293</v>
      </c>
      <c r="D9022" t="s">
        <v>3630</v>
      </c>
      <c r="E9022">
        <v>89</v>
      </c>
      <c r="F9022">
        <v>250</v>
      </c>
      <c r="G9022">
        <v>5833</v>
      </c>
      <c r="H9022" t="s">
        <v>3631</v>
      </c>
    </row>
    <row r="9023" spans="1:8" x14ac:dyDescent="0.25">
      <c r="A9023" t="s">
        <v>1055</v>
      </c>
      <c r="B9023" t="s">
        <v>2354</v>
      </c>
      <c r="C9023">
        <v>293</v>
      </c>
      <c r="D9023" t="s">
        <v>3632</v>
      </c>
      <c r="E9023">
        <v>1</v>
      </c>
      <c r="F9023">
        <v>34</v>
      </c>
      <c r="G9023">
        <v>6199</v>
      </c>
      <c r="H9023" t="s">
        <v>3633</v>
      </c>
    </row>
    <row r="9024" spans="1:8" hidden="1" x14ac:dyDescent="0.25">
      <c r="A9024" t="s">
        <v>1056</v>
      </c>
      <c r="B9024" t="s">
        <v>2355</v>
      </c>
      <c r="C9024">
        <v>497</v>
      </c>
      <c r="D9024" t="s">
        <v>3798</v>
      </c>
      <c r="E9024">
        <v>269</v>
      </c>
      <c r="F9024">
        <v>291</v>
      </c>
      <c r="G9024">
        <v>132</v>
      </c>
    </row>
    <row r="9025" spans="1:8" hidden="1" x14ac:dyDescent="0.25">
      <c r="A9025" t="s">
        <v>1056</v>
      </c>
      <c r="B9025" t="s">
        <v>2355</v>
      </c>
      <c r="C9025">
        <v>497</v>
      </c>
      <c r="D9025" t="s">
        <v>3630</v>
      </c>
      <c r="E9025">
        <v>331</v>
      </c>
      <c r="F9025">
        <v>491</v>
      </c>
      <c r="G9025">
        <v>5833</v>
      </c>
      <c r="H9025" t="s">
        <v>3631</v>
      </c>
    </row>
    <row r="9026" spans="1:8" x14ac:dyDescent="0.25">
      <c r="A9026" t="s">
        <v>1056</v>
      </c>
      <c r="B9026" t="s">
        <v>2355</v>
      </c>
      <c r="C9026">
        <v>497</v>
      </c>
      <c r="D9026" t="s">
        <v>3632</v>
      </c>
      <c r="E9026">
        <v>177</v>
      </c>
      <c r="F9026">
        <v>268</v>
      </c>
      <c r="G9026">
        <v>6199</v>
      </c>
      <c r="H9026" t="s">
        <v>3633</v>
      </c>
    </row>
    <row r="9027" spans="1:8" hidden="1" x14ac:dyDescent="0.25">
      <c r="A9027" t="s">
        <v>1057</v>
      </c>
      <c r="B9027" t="s">
        <v>2356</v>
      </c>
      <c r="C9027">
        <v>501</v>
      </c>
      <c r="D9027" t="s">
        <v>3798</v>
      </c>
      <c r="E9027">
        <v>273</v>
      </c>
      <c r="F9027">
        <v>295</v>
      </c>
      <c r="G9027">
        <v>132</v>
      </c>
    </row>
    <row r="9028" spans="1:8" hidden="1" x14ac:dyDescent="0.25">
      <c r="A9028" t="s">
        <v>1057</v>
      </c>
      <c r="B9028" t="s">
        <v>2356</v>
      </c>
      <c r="C9028">
        <v>501</v>
      </c>
      <c r="D9028" t="s">
        <v>3630</v>
      </c>
      <c r="E9028">
        <v>335</v>
      </c>
      <c r="F9028">
        <v>495</v>
      </c>
      <c r="G9028">
        <v>5833</v>
      </c>
      <c r="H9028" t="s">
        <v>3631</v>
      </c>
    </row>
    <row r="9029" spans="1:8" x14ac:dyDescent="0.25">
      <c r="A9029" t="s">
        <v>1057</v>
      </c>
      <c r="B9029" t="s">
        <v>2356</v>
      </c>
      <c r="C9029">
        <v>501</v>
      </c>
      <c r="D9029" t="s">
        <v>3632</v>
      </c>
      <c r="E9029">
        <v>181</v>
      </c>
      <c r="F9029">
        <v>272</v>
      </c>
      <c r="G9029">
        <v>6199</v>
      </c>
      <c r="H9029" t="s">
        <v>3633</v>
      </c>
    </row>
    <row r="9030" spans="1:8" hidden="1" x14ac:dyDescent="0.25">
      <c r="A9030" t="s">
        <v>1058</v>
      </c>
      <c r="B9030" t="s">
        <v>2357</v>
      </c>
      <c r="C9030">
        <v>452</v>
      </c>
      <c r="D9030" t="s">
        <v>3630</v>
      </c>
      <c r="E9030">
        <v>248</v>
      </c>
      <c r="F9030">
        <v>409</v>
      </c>
      <c r="G9030">
        <v>5833</v>
      </c>
      <c r="H9030" t="s">
        <v>3631</v>
      </c>
    </row>
    <row r="9031" spans="1:8" x14ac:dyDescent="0.25">
      <c r="A9031" t="s">
        <v>1058</v>
      </c>
      <c r="B9031" t="s">
        <v>2357</v>
      </c>
      <c r="C9031">
        <v>452</v>
      </c>
      <c r="D9031" t="s">
        <v>3632</v>
      </c>
      <c r="E9031">
        <v>70</v>
      </c>
      <c r="F9031">
        <v>193</v>
      </c>
      <c r="G9031">
        <v>6199</v>
      </c>
      <c r="H9031" t="s">
        <v>3633</v>
      </c>
    </row>
    <row r="9032" spans="1:8" hidden="1" x14ac:dyDescent="0.25">
      <c r="A9032" t="s">
        <v>1059</v>
      </c>
      <c r="B9032" t="s">
        <v>2358</v>
      </c>
      <c r="C9032">
        <v>501</v>
      </c>
      <c r="D9032" t="s">
        <v>3798</v>
      </c>
      <c r="E9032">
        <v>273</v>
      </c>
      <c r="F9032">
        <v>295</v>
      </c>
      <c r="G9032">
        <v>132</v>
      </c>
    </row>
    <row r="9033" spans="1:8" hidden="1" x14ac:dyDescent="0.25">
      <c r="A9033" t="s">
        <v>1059</v>
      </c>
      <c r="B9033" t="s">
        <v>2358</v>
      </c>
      <c r="C9033">
        <v>501</v>
      </c>
      <c r="D9033" t="s">
        <v>3630</v>
      </c>
      <c r="E9033">
        <v>335</v>
      </c>
      <c r="F9033">
        <v>495</v>
      </c>
      <c r="G9033">
        <v>5833</v>
      </c>
      <c r="H9033" t="s">
        <v>3631</v>
      </c>
    </row>
    <row r="9034" spans="1:8" x14ac:dyDescent="0.25">
      <c r="A9034" t="s">
        <v>1059</v>
      </c>
      <c r="B9034" t="s">
        <v>2358</v>
      </c>
      <c r="C9034">
        <v>501</v>
      </c>
      <c r="D9034" t="s">
        <v>3632</v>
      </c>
      <c r="E9034">
        <v>181</v>
      </c>
      <c r="F9034">
        <v>272</v>
      </c>
      <c r="G9034">
        <v>6199</v>
      </c>
      <c r="H9034" t="s">
        <v>3633</v>
      </c>
    </row>
    <row r="9035" spans="1:8" hidden="1" x14ac:dyDescent="0.25">
      <c r="A9035" t="s">
        <v>1060</v>
      </c>
      <c r="B9035" t="s">
        <v>2359</v>
      </c>
      <c r="C9035">
        <v>503</v>
      </c>
      <c r="D9035" t="s">
        <v>3630</v>
      </c>
      <c r="E9035">
        <v>299</v>
      </c>
      <c r="F9035">
        <v>460</v>
      </c>
      <c r="G9035">
        <v>5833</v>
      </c>
      <c r="H9035" t="s">
        <v>3631</v>
      </c>
    </row>
    <row r="9036" spans="1:8" x14ac:dyDescent="0.25">
      <c r="A9036" t="s">
        <v>1060</v>
      </c>
      <c r="B9036" t="s">
        <v>2359</v>
      </c>
      <c r="C9036">
        <v>503</v>
      </c>
      <c r="D9036" t="s">
        <v>3632</v>
      </c>
      <c r="E9036">
        <v>121</v>
      </c>
      <c r="F9036">
        <v>244</v>
      </c>
      <c r="G9036">
        <v>6199</v>
      </c>
      <c r="H9036" t="s">
        <v>3633</v>
      </c>
    </row>
    <row r="9037" spans="1:8" hidden="1" x14ac:dyDescent="0.25">
      <c r="A9037" t="s">
        <v>7399</v>
      </c>
      <c r="B9037" t="s">
        <v>7400</v>
      </c>
      <c r="C9037">
        <v>334</v>
      </c>
      <c r="D9037" t="s">
        <v>3639</v>
      </c>
      <c r="E9037">
        <v>13</v>
      </c>
      <c r="F9037">
        <v>56</v>
      </c>
      <c r="G9037">
        <v>4169</v>
      </c>
      <c r="H9037" t="s">
        <v>3640</v>
      </c>
    </row>
    <row r="9038" spans="1:8" hidden="1" x14ac:dyDescent="0.25">
      <c r="A9038" t="s">
        <v>7399</v>
      </c>
      <c r="B9038" t="s">
        <v>7400</v>
      </c>
      <c r="C9038">
        <v>334</v>
      </c>
      <c r="D9038" t="s">
        <v>3630</v>
      </c>
      <c r="E9038">
        <v>217</v>
      </c>
      <c r="F9038">
        <v>334</v>
      </c>
      <c r="G9038">
        <v>5833</v>
      </c>
      <c r="H9038" t="s">
        <v>3631</v>
      </c>
    </row>
    <row r="9039" spans="1:8" x14ac:dyDescent="0.25">
      <c r="A9039" t="s">
        <v>7399</v>
      </c>
      <c r="B9039" t="s">
        <v>7400</v>
      </c>
      <c r="C9039">
        <v>334</v>
      </c>
      <c r="D9039" t="s">
        <v>3632</v>
      </c>
      <c r="E9039">
        <v>86</v>
      </c>
      <c r="F9039">
        <v>147</v>
      </c>
      <c r="G9039">
        <v>6199</v>
      </c>
      <c r="H9039" t="s">
        <v>3633</v>
      </c>
    </row>
    <row r="9040" spans="1:8" hidden="1" x14ac:dyDescent="0.25">
      <c r="A9040" t="s">
        <v>1061</v>
      </c>
      <c r="B9040" t="s">
        <v>2360</v>
      </c>
      <c r="C9040">
        <v>497</v>
      </c>
      <c r="D9040" t="s">
        <v>3798</v>
      </c>
      <c r="E9040">
        <v>269</v>
      </c>
      <c r="F9040">
        <v>291</v>
      </c>
      <c r="G9040">
        <v>132</v>
      </c>
    </row>
    <row r="9041" spans="1:8" hidden="1" x14ac:dyDescent="0.25">
      <c r="A9041" t="s">
        <v>1061</v>
      </c>
      <c r="B9041" t="s">
        <v>2360</v>
      </c>
      <c r="C9041">
        <v>497</v>
      </c>
      <c r="D9041" t="s">
        <v>3630</v>
      </c>
      <c r="E9041">
        <v>331</v>
      </c>
      <c r="F9041">
        <v>491</v>
      </c>
      <c r="G9041">
        <v>5833</v>
      </c>
      <c r="H9041" t="s">
        <v>3631</v>
      </c>
    </row>
    <row r="9042" spans="1:8" x14ac:dyDescent="0.25">
      <c r="A9042" t="s">
        <v>1061</v>
      </c>
      <c r="B9042" t="s">
        <v>2360</v>
      </c>
      <c r="C9042">
        <v>497</v>
      </c>
      <c r="D9042" t="s">
        <v>3632</v>
      </c>
      <c r="E9042">
        <v>177</v>
      </c>
      <c r="F9042">
        <v>268</v>
      </c>
      <c r="G9042">
        <v>6199</v>
      </c>
      <c r="H9042" t="s">
        <v>3633</v>
      </c>
    </row>
    <row r="9043" spans="1:8" hidden="1" x14ac:dyDescent="0.25">
      <c r="A9043" t="s">
        <v>1062</v>
      </c>
      <c r="B9043" t="s">
        <v>2361</v>
      </c>
      <c r="C9043">
        <v>309</v>
      </c>
      <c r="D9043" t="s">
        <v>3630</v>
      </c>
      <c r="E9043">
        <v>105</v>
      </c>
      <c r="F9043">
        <v>266</v>
      </c>
      <c r="G9043">
        <v>5833</v>
      </c>
      <c r="H9043" t="s">
        <v>3631</v>
      </c>
    </row>
    <row r="9044" spans="1:8" x14ac:dyDescent="0.25">
      <c r="A9044" t="s">
        <v>1062</v>
      </c>
      <c r="B9044" t="s">
        <v>2361</v>
      </c>
      <c r="C9044">
        <v>309</v>
      </c>
      <c r="D9044" t="s">
        <v>3632</v>
      </c>
      <c r="E9044">
        <v>1</v>
      </c>
      <c r="F9044">
        <v>50</v>
      </c>
      <c r="G9044">
        <v>6199</v>
      </c>
      <c r="H9044" t="s">
        <v>3633</v>
      </c>
    </row>
    <row r="9045" spans="1:8" hidden="1" x14ac:dyDescent="0.25">
      <c r="A9045" t="s">
        <v>1063</v>
      </c>
      <c r="B9045" t="s">
        <v>2362</v>
      </c>
      <c r="C9045">
        <v>501</v>
      </c>
      <c r="D9045" t="s">
        <v>3798</v>
      </c>
      <c r="E9045">
        <v>273</v>
      </c>
      <c r="F9045">
        <v>295</v>
      </c>
      <c r="G9045">
        <v>132</v>
      </c>
    </row>
    <row r="9046" spans="1:8" hidden="1" x14ac:dyDescent="0.25">
      <c r="A9046" t="s">
        <v>1063</v>
      </c>
      <c r="B9046" t="s">
        <v>2362</v>
      </c>
      <c r="C9046">
        <v>501</v>
      </c>
      <c r="D9046" t="s">
        <v>3630</v>
      </c>
      <c r="E9046">
        <v>335</v>
      </c>
      <c r="F9046">
        <v>495</v>
      </c>
      <c r="G9046">
        <v>5833</v>
      </c>
      <c r="H9046" t="s">
        <v>3631</v>
      </c>
    </row>
    <row r="9047" spans="1:8" x14ac:dyDescent="0.25">
      <c r="A9047" t="s">
        <v>1063</v>
      </c>
      <c r="B9047" t="s">
        <v>2362</v>
      </c>
      <c r="C9047">
        <v>501</v>
      </c>
      <c r="D9047" t="s">
        <v>3632</v>
      </c>
      <c r="E9047">
        <v>181</v>
      </c>
      <c r="F9047">
        <v>272</v>
      </c>
      <c r="G9047">
        <v>6199</v>
      </c>
      <c r="H9047" t="s">
        <v>3633</v>
      </c>
    </row>
    <row r="9048" spans="1:8" hidden="1" x14ac:dyDescent="0.25">
      <c r="A9048" t="s">
        <v>1064</v>
      </c>
      <c r="B9048" t="s">
        <v>2363</v>
      </c>
      <c r="C9048">
        <v>562</v>
      </c>
      <c r="D9048" t="s">
        <v>4202</v>
      </c>
      <c r="E9048">
        <v>1</v>
      </c>
      <c r="F9048">
        <v>59</v>
      </c>
      <c r="G9048">
        <v>87</v>
      </c>
    </row>
    <row r="9049" spans="1:8" hidden="1" x14ac:dyDescent="0.25">
      <c r="A9049" t="s">
        <v>1064</v>
      </c>
      <c r="B9049" t="s">
        <v>2363</v>
      </c>
      <c r="C9049">
        <v>562</v>
      </c>
      <c r="D9049" t="s">
        <v>3630</v>
      </c>
      <c r="E9049">
        <v>358</v>
      </c>
      <c r="F9049">
        <v>519</v>
      </c>
      <c r="G9049">
        <v>5833</v>
      </c>
      <c r="H9049" t="s">
        <v>3631</v>
      </c>
    </row>
    <row r="9050" spans="1:8" x14ac:dyDescent="0.25">
      <c r="A9050" t="s">
        <v>1064</v>
      </c>
      <c r="B9050" t="s">
        <v>2363</v>
      </c>
      <c r="C9050">
        <v>562</v>
      </c>
      <c r="D9050" t="s">
        <v>3632</v>
      </c>
      <c r="E9050">
        <v>180</v>
      </c>
      <c r="F9050">
        <v>303</v>
      </c>
      <c r="G9050">
        <v>6199</v>
      </c>
      <c r="H9050" t="s">
        <v>3633</v>
      </c>
    </row>
    <row r="9051" spans="1:8" hidden="1" x14ac:dyDescent="0.25">
      <c r="A9051" t="s">
        <v>1065</v>
      </c>
      <c r="B9051" t="s">
        <v>2364</v>
      </c>
      <c r="C9051">
        <v>501</v>
      </c>
      <c r="D9051" t="s">
        <v>3798</v>
      </c>
      <c r="E9051">
        <v>273</v>
      </c>
      <c r="F9051">
        <v>295</v>
      </c>
      <c r="G9051">
        <v>132</v>
      </c>
    </row>
    <row r="9052" spans="1:8" hidden="1" x14ac:dyDescent="0.25">
      <c r="A9052" t="s">
        <v>1065</v>
      </c>
      <c r="B9052" t="s">
        <v>2364</v>
      </c>
      <c r="C9052">
        <v>501</v>
      </c>
      <c r="D9052" t="s">
        <v>3630</v>
      </c>
      <c r="E9052">
        <v>335</v>
      </c>
      <c r="F9052">
        <v>495</v>
      </c>
      <c r="G9052">
        <v>5833</v>
      </c>
      <c r="H9052" t="s">
        <v>3631</v>
      </c>
    </row>
    <row r="9053" spans="1:8" x14ac:dyDescent="0.25">
      <c r="A9053" t="s">
        <v>1065</v>
      </c>
      <c r="B9053" t="s">
        <v>2364</v>
      </c>
      <c r="C9053">
        <v>501</v>
      </c>
      <c r="D9053" t="s">
        <v>3632</v>
      </c>
      <c r="E9053">
        <v>181</v>
      </c>
      <c r="F9053">
        <v>272</v>
      </c>
      <c r="G9053">
        <v>6199</v>
      </c>
      <c r="H9053" t="s">
        <v>3633</v>
      </c>
    </row>
    <row r="9054" spans="1:8" hidden="1" x14ac:dyDescent="0.25">
      <c r="A9054" t="s">
        <v>1066</v>
      </c>
      <c r="B9054" t="s">
        <v>2365</v>
      </c>
      <c r="C9054">
        <v>556</v>
      </c>
      <c r="D9054" t="s">
        <v>4202</v>
      </c>
      <c r="E9054">
        <v>2</v>
      </c>
      <c r="F9054">
        <v>53</v>
      </c>
      <c r="G9054">
        <v>87</v>
      </c>
    </row>
    <row r="9055" spans="1:8" hidden="1" x14ac:dyDescent="0.25">
      <c r="A9055" t="s">
        <v>1066</v>
      </c>
      <c r="B9055" t="s">
        <v>2365</v>
      </c>
      <c r="C9055">
        <v>556</v>
      </c>
      <c r="D9055" t="s">
        <v>3630</v>
      </c>
      <c r="E9055">
        <v>352</v>
      </c>
      <c r="F9055">
        <v>513</v>
      </c>
      <c r="G9055">
        <v>5833</v>
      </c>
      <c r="H9055" t="s">
        <v>3631</v>
      </c>
    </row>
    <row r="9056" spans="1:8" x14ac:dyDescent="0.25">
      <c r="A9056" t="s">
        <v>1066</v>
      </c>
      <c r="B9056" t="s">
        <v>2365</v>
      </c>
      <c r="C9056">
        <v>556</v>
      </c>
      <c r="D9056" t="s">
        <v>3632</v>
      </c>
      <c r="E9056">
        <v>174</v>
      </c>
      <c r="F9056">
        <v>297</v>
      </c>
      <c r="G9056">
        <v>6199</v>
      </c>
      <c r="H9056" t="s">
        <v>3633</v>
      </c>
    </row>
    <row r="9057" spans="1:8" hidden="1" x14ac:dyDescent="0.25">
      <c r="A9057" t="s">
        <v>1067</v>
      </c>
      <c r="B9057" t="s">
        <v>2366</v>
      </c>
      <c r="C9057">
        <v>497</v>
      </c>
      <c r="D9057" t="s">
        <v>3798</v>
      </c>
      <c r="E9057">
        <v>269</v>
      </c>
      <c r="F9057">
        <v>291</v>
      </c>
      <c r="G9057">
        <v>132</v>
      </c>
    </row>
    <row r="9058" spans="1:8" hidden="1" x14ac:dyDescent="0.25">
      <c r="A9058" t="s">
        <v>1067</v>
      </c>
      <c r="B9058" t="s">
        <v>2366</v>
      </c>
      <c r="C9058">
        <v>497</v>
      </c>
      <c r="D9058" t="s">
        <v>3630</v>
      </c>
      <c r="E9058">
        <v>331</v>
      </c>
      <c r="F9058">
        <v>491</v>
      </c>
      <c r="G9058">
        <v>5833</v>
      </c>
      <c r="H9058" t="s">
        <v>3631</v>
      </c>
    </row>
    <row r="9059" spans="1:8" x14ac:dyDescent="0.25">
      <c r="A9059" t="s">
        <v>1067</v>
      </c>
      <c r="B9059" t="s">
        <v>2366</v>
      </c>
      <c r="C9059">
        <v>497</v>
      </c>
      <c r="D9059" t="s">
        <v>3632</v>
      </c>
      <c r="E9059">
        <v>177</v>
      </c>
      <c r="F9059">
        <v>268</v>
      </c>
      <c r="G9059">
        <v>6199</v>
      </c>
      <c r="H9059" t="s">
        <v>3633</v>
      </c>
    </row>
    <row r="9060" spans="1:8" hidden="1" x14ac:dyDescent="0.25">
      <c r="A9060" t="s">
        <v>1068</v>
      </c>
      <c r="B9060" t="s">
        <v>2367</v>
      </c>
      <c r="C9060">
        <v>502</v>
      </c>
      <c r="D9060" t="s">
        <v>3630</v>
      </c>
      <c r="E9060">
        <v>298</v>
      </c>
      <c r="F9060">
        <v>459</v>
      </c>
      <c r="G9060">
        <v>5833</v>
      </c>
      <c r="H9060" t="s">
        <v>3631</v>
      </c>
    </row>
    <row r="9061" spans="1:8" x14ac:dyDescent="0.25">
      <c r="A9061" t="s">
        <v>1068</v>
      </c>
      <c r="B9061" t="s">
        <v>2367</v>
      </c>
      <c r="C9061">
        <v>502</v>
      </c>
      <c r="D9061" t="s">
        <v>3632</v>
      </c>
      <c r="E9061">
        <v>120</v>
      </c>
      <c r="F9061">
        <v>243</v>
      </c>
      <c r="G9061">
        <v>6199</v>
      </c>
      <c r="H9061" t="s">
        <v>3633</v>
      </c>
    </row>
    <row r="9062" spans="1:8" hidden="1" x14ac:dyDescent="0.25">
      <c r="A9062" t="s">
        <v>1069</v>
      </c>
      <c r="B9062" t="s">
        <v>2368</v>
      </c>
      <c r="C9062">
        <v>461</v>
      </c>
      <c r="D9062" t="s">
        <v>3798</v>
      </c>
      <c r="E9062">
        <v>233</v>
      </c>
      <c r="F9062">
        <v>255</v>
      </c>
      <c r="G9062">
        <v>132</v>
      </c>
    </row>
    <row r="9063" spans="1:8" hidden="1" x14ac:dyDescent="0.25">
      <c r="A9063" t="s">
        <v>1069</v>
      </c>
      <c r="B9063" t="s">
        <v>2368</v>
      </c>
      <c r="C9063">
        <v>461</v>
      </c>
      <c r="D9063" t="s">
        <v>3630</v>
      </c>
      <c r="E9063">
        <v>295</v>
      </c>
      <c r="F9063">
        <v>455</v>
      </c>
      <c r="G9063">
        <v>5833</v>
      </c>
      <c r="H9063" t="s">
        <v>3631</v>
      </c>
    </row>
    <row r="9064" spans="1:8" x14ac:dyDescent="0.25">
      <c r="A9064" t="s">
        <v>1069</v>
      </c>
      <c r="B9064" t="s">
        <v>2368</v>
      </c>
      <c r="C9064">
        <v>461</v>
      </c>
      <c r="D9064" t="s">
        <v>3632</v>
      </c>
      <c r="E9064">
        <v>141</v>
      </c>
      <c r="F9064">
        <v>232</v>
      </c>
      <c r="G9064">
        <v>6199</v>
      </c>
      <c r="H9064" t="s">
        <v>3633</v>
      </c>
    </row>
    <row r="9065" spans="1:8" hidden="1" x14ac:dyDescent="0.25">
      <c r="A9065" t="s">
        <v>1070</v>
      </c>
      <c r="B9065" t="s">
        <v>2369</v>
      </c>
      <c r="C9065">
        <v>495</v>
      </c>
      <c r="D9065" t="s">
        <v>3798</v>
      </c>
      <c r="E9065">
        <v>267</v>
      </c>
      <c r="F9065">
        <v>289</v>
      </c>
      <c r="G9065">
        <v>132</v>
      </c>
    </row>
    <row r="9066" spans="1:8" hidden="1" x14ac:dyDescent="0.25">
      <c r="A9066" t="s">
        <v>1070</v>
      </c>
      <c r="B9066" t="s">
        <v>2369</v>
      </c>
      <c r="C9066">
        <v>495</v>
      </c>
      <c r="D9066" t="s">
        <v>3630</v>
      </c>
      <c r="E9066">
        <v>329</v>
      </c>
      <c r="F9066">
        <v>489</v>
      </c>
      <c r="G9066">
        <v>5833</v>
      </c>
      <c r="H9066" t="s">
        <v>3631</v>
      </c>
    </row>
    <row r="9067" spans="1:8" x14ac:dyDescent="0.25">
      <c r="A9067" t="s">
        <v>1070</v>
      </c>
      <c r="B9067" t="s">
        <v>2369</v>
      </c>
      <c r="C9067">
        <v>495</v>
      </c>
      <c r="D9067" t="s">
        <v>3632</v>
      </c>
      <c r="E9067">
        <v>175</v>
      </c>
      <c r="F9067">
        <v>266</v>
      </c>
      <c r="G9067">
        <v>6199</v>
      </c>
      <c r="H9067" t="s">
        <v>3633</v>
      </c>
    </row>
    <row r="9068" spans="1:8" hidden="1" x14ac:dyDescent="0.25">
      <c r="A9068" t="s">
        <v>1071</v>
      </c>
      <c r="B9068" t="s">
        <v>2370</v>
      </c>
      <c r="C9068">
        <v>501</v>
      </c>
      <c r="D9068" t="s">
        <v>3630</v>
      </c>
      <c r="E9068">
        <v>297</v>
      </c>
      <c r="F9068">
        <v>458</v>
      </c>
      <c r="G9068">
        <v>5833</v>
      </c>
      <c r="H9068" t="s">
        <v>3631</v>
      </c>
    </row>
    <row r="9069" spans="1:8" x14ac:dyDescent="0.25">
      <c r="A9069" t="s">
        <v>1071</v>
      </c>
      <c r="B9069" t="s">
        <v>2370</v>
      </c>
      <c r="C9069">
        <v>501</v>
      </c>
      <c r="D9069" t="s">
        <v>3632</v>
      </c>
      <c r="E9069">
        <v>119</v>
      </c>
      <c r="F9069">
        <v>242</v>
      </c>
      <c r="G9069">
        <v>6199</v>
      </c>
      <c r="H9069" t="s">
        <v>3633</v>
      </c>
    </row>
    <row r="9070" spans="1:8" hidden="1" x14ac:dyDescent="0.25">
      <c r="A9070" t="s">
        <v>1072</v>
      </c>
      <c r="B9070" t="s">
        <v>2371</v>
      </c>
      <c r="C9070">
        <v>501</v>
      </c>
      <c r="D9070" t="s">
        <v>3798</v>
      </c>
      <c r="E9070">
        <v>273</v>
      </c>
      <c r="F9070">
        <v>295</v>
      </c>
      <c r="G9070">
        <v>132</v>
      </c>
    </row>
    <row r="9071" spans="1:8" hidden="1" x14ac:dyDescent="0.25">
      <c r="A9071" t="s">
        <v>1072</v>
      </c>
      <c r="B9071" t="s">
        <v>2371</v>
      </c>
      <c r="C9071">
        <v>501</v>
      </c>
      <c r="D9071" t="s">
        <v>3630</v>
      </c>
      <c r="E9071">
        <v>335</v>
      </c>
      <c r="F9071">
        <v>495</v>
      </c>
      <c r="G9071">
        <v>5833</v>
      </c>
      <c r="H9071" t="s">
        <v>3631</v>
      </c>
    </row>
    <row r="9072" spans="1:8" x14ac:dyDescent="0.25">
      <c r="A9072" t="s">
        <v>1072</v>
      </c>
      <c r="B9072" t="s">
        <v>2371</v>
      </c>
      <c r="C9072">
        <v>501</v>
      </c>
      <c r="D9072" t="s">
        <v>3632</v>
      </c>
      <c r="E9072">
        <v>181</v>
      </c>
      <c r="F9072">
        <v>272</v>
      </c>
      <c r="G9072">
        <v>6199</v>
      </c>
      <c r="H9072" t="s">
        <v>3633</v>
      </c>
    </row>
    <row r="9073" spans="1:8" hidden="1" x14ac:dyDescent="0.25">
      <c r="A9073" t="s">
        <v>1073</v>
      </c>
      <c r="B9073" t="s">
        <v>2372</v>
      </c>
      <c r="C9073">
        <v>580</v>
      </c>
      <c r="D9073" t="s">
        <v>4202</v>
      </c>
      <c r="E9073">
        <v>1</v>
      </c>
      <c r="F9073">
        <v>59</v>
      </c>
      <c r="G9073">
        <v>87</v>
      </c>
    </row>
    <row r="9074" spans="1:8" hidden="1" x14ac:dyDescent="0.25">
      <c r="A9074" t="s">
        <v>1073</v>
      </c>
      <c r="B9074" t="s">
        <v>2372</v>
      </c>
      <c r="C9074">
        <v>580</v>
      </c>
      <c r="D9074" t="s">
        <v>3630</v>
      </c>
      <c r="E9074">
        <v>376</v>
      </c>
      <c r="F9074">
        <v>537</v>
      </c>
      <c r="G9074">
        <v>5833</v>
      </c>
      <c r="H9074" t="s">
        <v>3631</v>
      </c>
    </row>
    <row r="9075" spans="1:8" x14ac:dyDescent="0.25">
      <c r="A9075" t="s">
        <v>1073</v>
      </c>
      <c r="B9075" t="s">
        <v>2372</v>
      </c>
      <c r="C9075">
        <v>580</v>
      </c>
      <c r="D9075" t="s">
        <v>3632</v>
      </c>
      <c r="E9075">
        <v>198</v>
      </c>
      <c r="F9075">
        <v>321</v>
      </c>
      <c r="G9075">
        <v>6199</v>
      </c>
      <c r="H9075" t="s">
        <v>3633</v>
      </c>
    </row>
    <row r="9076" spans="1:8" hidden="1" x14ac:dyDescent="0.25">
      <c r="A9076" t="s">
        <v>1074</v>
      </c>
      <c r="B9076" t="s">
        <v>2373</v>
      </c>
      <c r="C9076">
        <v>501</v>
      </c>
      <c r="D9076" t="s">
        <v>3798</v>
      </c>
      <c r="E9076">
        <v>273</v>
      </c>
      <c r="F9076">
        <v>295</v>
      </c>
      <c r="G9076">
        <v>132</v>
      </c>
    </row>
    <row r="9077" spans="1:8" hidden="1" x14ac:dyDescent="0.25">
      <c r="A9077" t="s">
        <v>1074</v>
      </c>
      <c r="B9077" t="s">
        <v>2373</v>
      </c>
      <c r="C9077">
        <v>501</v>
      </c>
      <c r="D9077" t="s">
        <v>3630</v>
      </c>
      <c r="E9077">
        <v>335</v>
      </c>
      <c r="F9077">
        <v>495</v>
      </c>
      <c r="G9077">
        <v>5833</v>
      </c>
      <c r="H9077" t="s">
        <v>3631</v>
      </c>
    </row>
    <row r="9078" spans="1:8" x14ac:dyDescent="0.25">
      <c r="A9078" t="s">
        <v>1074</v>
      </c>
      <c r="B9078" t="s">
        <v>2373</v>
      </c>
      <c r="C9078">
        <v>501</v>
      </c>
      <c r="D9078" t="s">
        <v>3632</v>
      </c>
      <c r="E9078">
        <v>181</v>
      </c>
      <c r="F9078">
        <v>272</v>
      </c>
      <c r="G9078">
        <v>6199</v>
      </c>
      <c r="H9078" t="s">
        <v>3633</v>
      </c>
    </row>
    <row r="9079" spans="1:8" hidden="1" x14ac:dyDescent="0.25">
      <c r="A9079" t="s">
        <v>1075</v>
      </c>
      <c r="B9079" t="s">
        <v>2374</v>
      </c>
      <c r="C9079">
        <v>562</v>
      </c>
      <c r="D9079" t="s">
        <v>4202</v>
      </c>
      <c r="E9079">
        <v>1</v>
      </c>
      <c r="F9079">
        <v>59</v>
      </c>
      <c r="G9079">
        <v>87</v>
      </c>
    </row>
    <row r="9080" spans="1:8" hidden="1" x14ac:dyDescent="0.25">
      <c r="A9080" t="s">
        <v>1075</v>
      </c>
      <c r="B9080" t="s">
        <v>2374</v>
      </c>
      <c r="C9080">
        <v>562</v>
      </c>
      <c r="D9080" t="s">
        <v>3630</v>
      </c>
      <c r="E9080">
        <v>358</v>
      </c>
      <c r="F9080">
        <v>519</v>
      </c>
      <c r="G9080">
        <v>5833</v>
      </c>
      <c r="H9080" t="s">
        <v>3631</v>
      </c>
    </row>
    <row r="9081" spans="1:8" x14ac:dyDescent="0.25">
      <c r="A9081" t="s">
        <v>1075</v>
      </c>
      <c r="B9081" t="s">
        <v>2374</v>
      </c>
      <c r="C9081">
        <v>562</v>
      </c>
      <c r="D9081" t="s">
        <v>3632</v>
      </c>
      <c r="E9081">
        <v>180</v>
      </c>
      <c r="F9081">
        <v>303</v>
      </c>
      <c r="G9081">
        <v>6199</v>
      </c>
      <c r="H9081" t="s">
        <v>3633</v>
      </c>
    </row>
    <row r="9082" spans="1:8" hidden="1" x14ac:dyDescent="0.25">
      <c r="A9082" t="s">
        <v>7401</v>
      </c>
      <c r="B9082" t="s">
        <v>7402</v>
      </c>
      <c r="C9082">
        <v>337</v>
      </c>
      <c r="D9082" t="s">
        <v>3639</v>
      </c>
      <c r="E9082">
        <v>13</v>
      </c>
      <c r="F9082">
        <v>56</v>
      </c>
      <c r="G9082">
        <v>4169</v>
      </c>
      <c r="H9082" t="s">
        <v>3640</v>
      </c>
    </row>
    <row r="9083" spans="1:8" hidden="1" x14ac:dyDescent="0.25">
      <c r="A9083" t="s">
        <v>7401</v>
      </c>
      <c r="B9083" t="s">
        <v>7402</v>
      </c>
      <c r="C9083">
        <v>337</v>
      </c>
      <c r="D9083" t="s">
        <v>3630</v>
      </c>
      <c r="E9083">
        <v>217</v>
      </c>
      <c r="F9083">
        <v>337</v>
      </c>
      <c r="G9083">
        <v>5833</v>
      </c>
      <c r="H9083" t="s">
        <v>3631</v>
      </c>
    </row>
    <row r="9084" spans="1:8" x14ac:dyDescent="0.25">
      <c r="A9084" t="s">
        <v>7401</v>
      </c>
      <c r="B9084" t="s">
        <v>7402</v>
      </c>
      <c r="C9084">
        <v>337</v>
      </c>
      <c r="D9084" t="s">
        <v>3632</v>
      </c>
      <c r="E9084">
        <v>86</v>
      </c>
      <c r="F9084">
        <v>147</v>
      </c>
      <c r="G9084">
        <v>6199</v>
      </c>
      <c r="H9084" t="s">
        <v>3633</v>
      </c>
    </row>
    <row r="9085" spans="1:8" hidden="1" x14ac:dyDescent="0.25">
      <c r="A9085" t="s">
        <v>1076</v>
      </c>
      <c r="B9085" t="s">
        <v>2375</v>
      </c>
      <c r="C9085">
        <v>497</v>
      </c>
      <c r="D9085" t="s">
        <v>3798</v>
      </c>
      <c r="E9085">
        <v>269</v>
      </c>
      <c r="F9085">
        <v>291</v>
      </c>
      <c r="G9085">
        <v>132</v>
      </c>
    </row>
    <row r="9086" spans="1:8" hidden="1" x14ac:dyDescent="0.25">
      <c r="A9086" t="s">
        <v>1076</v>
      </c>
      <c r="B9086" t="s">
        <v>2375</v>
      </c>
      <c r="C9086">
        <v>497</v>
      </c>
      <c r="D9086" t="s">
        <v>3630</v>
      </c>
      <c r="E9086">
        <v>331</v>
      </c>
      <c r="F9086">
        <v>491</v>
      </c>
      <c r="G9086">
        <v>5833</v>
      </c>
      <c r="H9086" t="s">
        <v>3631</v>
      </c>
    </row>
    <row r="9087" spans="1:8" x14ac:dyDescent="0.25">
      <c r="A9087" t="s">
        <v>1076</v>
      </c>
      <c r="B9087" t="s">
        <v>2375</v>
      </c>
      <c r="C9087">
        <v>497</v>
      </c>
      <c r="D9087" t="s">
        <v>3632</v>
      </c>
      <c r="E9087">
        <v>177</v>
      </c>
      <c r="F9087">
        <v>268</v>
      </c>
      <c r="G9087">
        <v>6199</v>
      </c>
      <c r="H9087" t="s">
        <v>3633</v>
      </c>
    </row>
    <row r="9088" spans="1:8" hidden="1" x14ac:dyDescent="0.25">
      <c r="A9088" t="s">
        <v>1077</v>
      </c>
      <c r="B9088" t="s">
        <v>2376</v>
      </c>
      <c r="C9088">
        <v>452</v>
      </c>
      <c r="D9088" t="s">
        <v>3630</v>
      </c>
      <c r="E9088">
        <v>248</v>
      </c>
      <c r="F9088">
        <v>409</v>
      </c>
      <c r="G9088">
        <v>5833</v>
      </c>
      <c r="H9088" t="s">
        <v>3631</v>
      </c>
    </row>
    <row r="9089" spans="1:8" x14ac:dyDescent="0.25">
      <c r="A9089" t="s">
        <v>1077</v>
      </c>
      <c r="B9089" t="s">
        <v>2376</v>
      </c>
      <c r="C9089">
        <v>452</v>
      </c>
      <c r="D9089" t="s">
        <v>3632</v>
      </c>
      <c r="E9089">
        <v>70</v>
      </c>
      <c r="F9089">
        <v>193</v>
      </c>
      <c r="G9089">
        <v>6199</v>
      </c>
      <c r="H9089" t="s">
        <v>3633</v>
      </c>
    </row>
    <row r="9090" spans="1:8" hidden="1" x14ac:dyDescent="0.25">
      <c r="A9090" t="s">
        <v>1078</v>
      </c>
      <c r="B9090" t="s">
        <v>2377</v>
      </c>
      <c r="C9090">
        <v>501</v>
      </c>
      <c r="D9090" t="s">
        <v>3798</v>
      </c>
      <c r="E9090">
        <v>273</v>
      </c>
      <c r="F9090">
        <v>295</v>
      </c>
      <c r="G9090">
        <v>132</v>
      </c>
    </row>
    <row r="9091" spans="1:8" hidden="1" x14ac:dyDescent="0.25">
      <c r="A9091" t="s">
        <v>1078</v>
      </c>
      <c r="B9091" t="s">
        <v>2377</v>
      </c>
      <c r="C9091">
        <v>501</v>
      </c>
      <c r="D9091" t="s">
        <v>3630</v>
      </c>
      <c r="E9091">
        <v>335</v>
      </c>
      <c r="F9091">
        <v>495</v>
      </c>
      <c r="G9091">
        <v>5833</v>
      </c>
      <c r="H9091" t="s">
        <v>3631</v>
      </c>
    </row>
    <row r="9092" spans="1:8" x14ac:dyDescent="0.25">
      <c r="A9092" t="s">
        <v>1078</v>
      </c>
      <c r="B9092" t="s">
        <v>2377</v>
      </c>
      <c r="C9092">
        <v>501</v>
      </c>
      <c r="D9092" t="s">
        <v>3632</v>
      </c>
      <c r="E9092">
        <v>181</v>
      </c>
      <c r="F9092">
        <v>272</v>
      </c>
      <c r="G9092">
        <v>6199</v>
      </c>
      <c r="H9092" t="s">
        <v>3633</v>
      </c>
    </row>
    <row r="9093" spans="1:8" hidden="1" x14ac:dyDescent="0.25">
      <c r="A9093" t="s">
        <v>1079</v>
      </c>
      <c r="B9093" t="s">
        <v>2378</v>
      </c>
      <c r="C9093">
        <v>571</v>
      </c>
      <c r="D9093" t="s">
        <v>4202</v>
      </c>
      <c r="E9093">
        <v>2</v>
      </c>
      <c r="F9093">
        <v>53</v>
      </c>
      <c r="G9093">
        <v>87</v>
      </c>
    </row>
    <row r="9094" spans="1:8" hidden="1" x14ac:dyDescent="0.25">
      <c r="A9094" t="s">
        <v>1079</v>
      </c>
      <c r="B9094" t="s">
        <v>2378</v>
      </c>
      <c r="C9094">
        <v>571</v>
      </c>
      <c r="D9094" t="s">
        <v>3630</v>
      </c>
      <c r="E9094">
        <v>367</v>
      </c>
      <c r="F9094">
        <v>528</v>
      </c>
      <c r="G9094">
        <v>5833</v>
      </c>
      <c r="H9094" t="s">
        <v>3631</v>
      </c>
    </row>
    <row r="9095" spans="1:8" x14ac:dyDescent="0.25">
      <c r="A9095" t="s">
        <v>1079</v>
      </c>
      <c r="B9095" t="s">
        <v>2378</v>
      </c>
      <c r="C9095">
        <v>571</v>
      </c>
      <c r="D9095" t="s">
        <v>3632</v>
      </c>
      <c r="E9095">
        <v>189</v>
      </c>
      <c r="F9095">
        <v>312</v>
      </c>
      <c r="G9095">
        <v>6199</v>
      </c>
      <c r="H9095" t="s">
        <v>3633</v>
      </c>
    </row>
    <row r="9096" spans="1:8" hidden="1" x14ac:dyDescent="0.25">
      <c r="A9096" t="s">
        <v>7403</v>
      </c>
      <c r="B9096" t="s">
        <v>7404</v>
      </c>
      <c r="C9096">
        <v>402</v>
      </c>
      <c r="D9096" t="s">
        <v>3639</v>
      </c>
      <c r="E9096">
        <v>36</v>
      </c>
      <c r="F9096">
        <v>81</v>
      </c>
      <c r="G9096">
        <v>4169</v>
      </c>
      <c r="H9096" t="s">
        <v>3640</v>
      </c>
    </row>
    <row r="9097" spans="1:8" hidden="1" x14ac:dyDescent="0.25">
      <c r="A9097" t="s">
        <v>7403</v>
      </c>
      <c r="B9097" t="s">
        <v>7404</v>
      </c>
      <c r="C9097">
        <v>402</v>
      </c>
      <c r="D9097" t="s">
        <v>3630</v>
      </c>
      <c r="E9097">
        <v>240</v>
      </c>
      <c r="F9097">
        <v>400</v>
      </c>
      <c r="G9097">
        <v>5833</v>
      </c>
      <c r="H9097" t="s">
        <v>3631</v>
      </c>
    </row>
    <row r="9098" spans="1:8" x14ac:dyDescent="0.25">
      <c r="A9098" t="s">
        <v>7403</v>
      </c>
      <c r="B9098" t="s">
        <v>7404</v>
      </c>
      <c r="C9098">
        <v>402</v>
      </c>
      <c r="D9098" t="s">
        <v>3632</v>
      </c>
      <c r="E9098">
        <v>109</v>
      </c>
      <c r="F9098">
        <v>170</v>
      </c>
      <c r="G9098">
        <v>6199</v>
      </c>
      <c r="H9098" t="s">
        <v>3633</v>
      </c>
    </row>
    <row r="9099" spans="1:8" hidden="1" x14ac:dyDescent="0.25">
      <c r="A9099" t="s">
        <v>7405</v>
      </c>
      <c r="B9099" t="s">
        <v>7406</v>
      </c>
      <c r="C9099">
        <v>686</v>
      </c>
      <c r="D9099" t="s">
        <v>3680</v>
      </c>
      <c r="E9099">
        <v>1</v>
      </c>
      <c r="F9099">
        <v>114</v>
      </c>
      <c r="G9099">
        <v>197</v>
      </c>
    </row>
    <row r="9100" spans="1:8" hidden="1" x14ac:dyDescent="0.25">
      <c r="A9100" t="s">
        <v>7405</v>
      </c>
      <c r="B9100" t="s">
        <v>7406</v>
      </c>
      <c r="C9100">
        <v>686</v>
      </c>
      <c r="D9100" t="s">
        <v>3630</v>
      </c>
      <c r="E9100">
        <v>465</v>
      </c>
      <c r="F9100">
        <v>626</v>
      </c>
      <c r="G9100">
        <v>5833</v>
      </c>
      <c r="H9100" t="s">
        <v>3631</v>
      </c>
    </row>
    <row r="9101" spans="1:8" x14ac:dyDescent="0.25">
      <c r="A9101" t="s">
        <v>7405</v>
      </c>
      <c r="B9101" t="s">
        <v>7406</v>
      </c>
      <c r="C9101">
        <v>686</v>
      </c>
      <c r="D9101" t="s">
        <v>3632</v>
      </c>
      <c r="E9101">
        <v>145</v>
      </c>
      <c r="F9101">
        <v>208</v>
      </c>
      <c r="G9101">
        <v>6199</v>
      </c>
      <c r="H9101" t="s">
        <v>3633</v>
      </c>
    </row>
    <row r="9102" spans="1:8" x14ac:dyDescent="0.25">
      <c r="A9102" t="s">
        <v>7405</v>
      </c>
      <c r="B9102" t="s">
        <v>7406</v>
      </c>
      <c r="C9102">
        <v>686</v>
      </c>
      <c r="D9102" t="s">
        <v>3632</v>
      </c>
      <c r="E9102">
        <v>210</v>
      </c>
      <c r="F9102">
        <v>280</v>
      </c>
      <c r="G9102">
        <v>6199</v>
      </c>
      <c r="H9102" t="s">
        <v>3633</v>
      </c>
    </row>
    <row r="9103" spans="1:8" x14ac:dyDescent="0.25">
      <c r="A9103" t="s">
        <v>7405</v>
      </c>
      <c r="B9103" t="s">
        <v>7406</v>
      </c>
      <c r="C9103">
        <v>686</v>
      </c>
      <c r="D9103" t="s">
        <v>3632</v>
      </c>
      <c r="E9103">
        <v>284</v>
      </c>
      <c r="F9103">
        <v>362</v>
      </c>
      <c r="G9103">
        <v>6199</v>
      </c>
      <c r="H9103" t="s">
        <v>3633</v>
      </c>
    </row>
    <row r="9104" spans="1:8" hidden="1" x14ac:dyDescent="0.25">
      <c r="A9104" t="s">
        <v>7407</v>
      </c>
      <c r="B9104" t="s">
        <v>7408</v>
      </c>
      <c r="C9104">
        <v>402</v>
      </c>
      <c r="D9104" t="s">
        <v>3639</v>
      </c>
      <c r="E9104">
        <v>36</v>
      </c>
      <c r="F9104">
        <v>81</v>
      </c>
      <c r="G9104">
        <v>4169</v>
      </c>
      <c r="H9104" t="s">
        <v>3640</v>
      </c>
    </row>
    <row r="9105" spans="1:8" hidden="1" x14ac:dyDescent="0.25">
      <c r="A9105" t="s">
        <v>7407</v>
      </c>
      <c r="B9105" t="s">
        <v>7408</v>
      </c>
      <c r="C9105">
        <v>402</v>
      </c>
      <c r="D9105" t="s">
        <v>3630</v>
      </c>
      <c r="E9105">
        <v>240</v>
      </c>
      <c r="F9105">
        <v>400</v>
      </c>
      <c r="G9105">
        <v>5833</v>
      </c>
      <c r="H9105" t="s">
        <v>3631</v>
      </c>
    </row>
    <row r="9106" spans="1:8" x14ac:dyDescent="0.25">
      <c r="A9106" t="s">
        <v>7407</v>
      </c>
      <c r="B9106" t="s">
        <v>7408</v>
      </c>
      <c r="C9106">
        <v>402</v>
      </c>
      <c r="D9106" t="s">
        <v>3632</v>
      </c>
      <c r="E9106">
        <v>109</v>
      </c>
      <c r="F9106">
        <v>170</v>
      </c>
      <c r="G9106">
        <v>6199</v>
      </c>
      <c r="H9106" t="s">
        <v>3633</v>
      </c>
    </row>
    <row r="9107" spans="1:8" hidden="1" x14ac:dyDescent="0.25">
      <c r="A9107" t="s">
        <v>7409</v>
      </c>
      <c r="B9107" t="s">
        <v>7410</v>
      </c>
      <c r="C9107">
        <v>686</v>
      </c>
      <c r="D9107" t="s">
        <v>3680</v>
      </c>
      <c r="E9107">
        <v>1</v>
      </c>
      <c r="F9107">
        <v>114</v>
      </c>
      <c r="G9107">
        <v>197</v>
      </c>
    </row>
    <row r="9108" spans="1:8" hidden="1" x14ac:dyDescent="0.25">
      <c r="A9108" t="s">
        <v>7409</v>
      </c>
      <c r="B9108" t="s">
        <v>7410</v>
      </c>
      <c r="C9108">
        <v>686</v>
      </c>
      <c r="D9108" t="s">
        <v>3630</v>
      </c>
      <c r="E9108">
        <v>465</v>
      </c>
      <c r="F9108">
        <v>626</v>
      </c>
      <c r="G9108">
        <v>5833</v>
      </c>
      <c r="H9108" t="s">
        <v>3631</v>
      </c>
    </row>
    <row r="9109" spans="1:8" x14ac:dyDescent="0.25">
      <c r="A9109" t="s">
        <v>7409</v>
      </c>
      <c r="B9109" t="s">
        <v>7410</v>
      </c>
      <c r="C9109">
        <v>686</v>
      </c>
      <c r="D9109" t="s">
        <v>3632</v>
      </c>
      <c r="E9109">
        <v>145</v>
      </c>
      <c r="F9109">
        <v>208</v>
      </c>
      <c r="G9109">
        <v>6199</v>
      </c>
      <c r="H9109" t="s">
        <v>3633</v>
      </c>
    </row>
    <row r="9110" spans="1:8" x14ac:dyDescent="0.25">
      <c r="A9110" t="s">
        <v>7409</v>
      </c>
      <c r="B9110" t="s">
        <v>7410</v>
      </c>
      <c r="C9110">
        <v>686</v>
      </c>
      <c r="D9110" t="s">
        <v>3632</v>
      </c>
      <c r="E9110">
        <v>210</v>
      </c>
      <c r="F9110">
        <v>280</v>
      </c>
      <c r="G9110">
        <v>6199</v>
      </c>
      <c r="H9110" t="s">
        <v>3633</v>
      </c>
    </row>
    <row r="9111" spans="1:8" x14ac:dyDescent="0.25">
      <c r="A9111" t="s">
        <v>7409</v>
      </c>
      <c r="B9111" t="s">
        <v>7410</v>
      </c>
      <c r="C9111">
        <v>686</v>
      </c>
      <c r="D9111" t="s">
        <v>3632</v>
      </c>
      <c r="E9111">
        <v>284</v>
      </c>
      <c r="F9111">
        <v>362</v>
      </c>
      <c r="G9111">
        <v>6199</v>
      </c>
      <c r="H9111" t="s">
        <v>3633</v>
      </c>
    </row>
    <row r="9112" spans="1:8" hidden="1" x14ac:dyDescent="0.25">
      <c r="A9112" t="s">
        <v>7411</v>
      </c>
      <c r="B9112" t="s">
        <v>7412</v>
      </c>
      <c r="C9112">
        <v>402</v>
      </c>
      <c r="D9112" t="s">
        <v>3639</v>
      </c>
      <c r="E9112">
        <v>36</v>
      </c>
      <c r="F9112">
        <v>81</v>
      </c>
      <c r="G9112">
        <v>4169</v>
      </c>
      <c r="H9112" t="s">
        <v>3640</v>
      </c>
    </row>
    <row r="9113" spans="1:8" hidden="1" x14ac:dyDescent="0.25">
      <c r="A9113" t="s">
        <v>7411</v>
      </c>
      <c r="B9113" t="s">
        <v>7412</v>
      </c>
      <c r="C9113">
        <v>402</v>
      </c>
      <c r="D9113" t="s">
        <v>3630</v>
      </c>
      <c r="E9113">
        <v>240</v>
      </c>
      <c r="F9113">
        <v>400</v>
      </c>
      <c r="G9113">
        <v>5833</v>
      </c>
      <c r="H9113" t="s">
        <v>3631</v>
      </c>
    </row>
    <row r="9114" spans="1:8" x14ac:dyDescent="0.25">
      <c r="A9114" t="s">
        <v>7411</v>
      </c>
      <c r="B9114" t="s">
        <v>7412</v>
      </c>
      <c r="C9114">
        <v>402</v>
      </c>
      <c r="D9114" t="s">
        <v>3632</v>
      </c>
      <c r="E9114">
        <v>109</v>
      </c>
      <c r="F9114">
        <v>170</v>
      </c>
      <c r="G9114">
        <v>6199</v>
      </c>
      <c r="H9114" t="s">
        <v>3633</v>
      </c>
    </row>
    <row r="9115" spans="1:8" hidden="1" x14ac:dyDescent="0.25">
      <c r="A9115" t="s">
        <v>7413</v>
      </c>
      <c r="B9115" t="s">
        <v>7414</v>
      </c>
      <c r="C9115">
        <v>686</v>
      </c>
      <c r="D9115" t="s">
        <v>3680</v>
      </c>
      <c r="E9115">
        <v>1</v>
      </c>
      <c r="F9115">
        <v>114</v>
      </c>
      <c r="G9115">
        <v>197</v>
      </c>
    </row>
    <row r="9116" spans="1:8" hidden="1" x14ac:dyDescent="0.25">
      <c r="A9116" t="s">
        <v>7413</v>
      </c>
      <c r="B9116" t="s">
        <v>7414</v>
      </c>
      <c r="C9116">
        <v>686</v>
      </c>
      <c r="D9116" t="s">
        <v>3630</v>
      </c>
      <c r="E9116">
        <v>465</v>
      </c>
      <c r="F9116">
        <v>626</v>
      </c>
      <c r="G9116">
        <v>5833</v>
      </c>
      <c r="H9116" t="s">
        <v>3631</v>
      </c>
    </row>
    <row r="9117" spans="1:8" x14ac:dyDescent="0.25">
      <c r="A9117" t="s">
        <v>7413</v>
      </c>
      <c r="B9117" t="s">
        <v>7414</v>
      </c>
      <c r="C9117">
        <v>686</v>
      </c>
      <c r="D9117" t="s">
        <v>3632</v>
      </c>
      <c r="E9117">
        <v>145</v>
      </c>
      <c r="F9117">
        <v>208</v>
      </c>
      <c r="G9117">
        <v>6199</v>
      </c>
      <c r="H9117" t="s">
        <v>3633</v>
      </c>
    </row>
    <row r="9118" spans="1:8" x14ac:dyDescent="0.25">
      <c r="A9118" t="s">
        <v>7413</v>
      </c>
      <c r="B9118" t="s">
        <v>7414</v>
      </c>
      <c r="C9118">
        <v>686</v>
      </c>
      <c r="D9118" t="s">
        <v>3632</v>
      </c>
      <c r="E9118">
        <v>210</v>
      </c>
      <c r="F9118">
        <v>280</v>
      </c>
      <c r="G9118">
        <v>6199</v>
      </c>
      <c r="H9118" t="s">
        <v>3633</v>
      </c>
    </row>
    <row r="9119" spans="1:8" x14ac:dyDescent="0.25">
      <c r="A9119" t="s">
        <v>7413</v>
      </c>
      <c r="B9119" t="s">
        <v>7414</v>
      </c>
      <c r="C9119">
        <v>686</v>
      </c>
      <c r="D9119" t="s">
        <v>3632</v>
      </c>
      <c r="E9119">
        <v>284</v>
      </c>
      <c r="F9119">
        <v>362</v>
      </c>
      <c r="G9119">
        <v>6199</v>
      </c>
      <c r="H9119" t="s">
        <v>3633</v>
      </c>
    </row>
    <row r="9120" spans="1:8" hidden="1" x14ac:dyDescent="0.25">
      <c r="A9120" t="s">
        <v>7415</v>
      </c>
      <c r="B9120" t="s">
        <v>7416</v>
      </c>
      <c r="C9120">
        <v>402</v>
      </c>
      <c r="D9120" t="s">
        <v>3639</v>
      </c>
      <c r="E9120">
        <v>36</v>
      </c>
      <c r="F9120">
        <v>81</v>
      </c>
      <c r="G9120">
        <v>4169</v>
      </c>
      <c r="H9120" t="s">
        <v>3640</v>
      </c>
    </row>
    <row r="9121" spans="1:8" hidden="1" x14ac:dyDescent="0.25">
      <c r="A9121" t="s">
        <v>7415</v>
      </c>
      <c r="B9121" t="s">
        <v>7416</v>
      </c>
      <c r="C9121">
        <v>402</v>
      </c>
      <c r="D9121" t="s">
        <v>3630</v>
      </c>
      <c r="E9121">
        <v>240</v>
      </c>
      <c r="F9121">
        <v>400</v>
      </c>
      <c r="G9121">
        <v>5833</v>
      </c>
      <c r="H9121" t="s">
        <v>3631</v>
      </c>
    </row>
    <row r="9122" spans="1:8" x14ac:dyDescent="0.25">
      <c r="A9122" t="s">
        <v>7415</v>
      </c>
      <c r="B9122" t="s">
        <v>7416</v>
      </c>
      <c r="C9122">
        <v>402</v>
      </c>
      <c r="D9122" t="s">
        <v>3632</v>
      </c>
      <c r="E9122">
        <v>109</v>
      </c>
      <c r="F9122">
        <v>170</v>
      </c>
      <c r="G9122">
        <v>6199</v>
      </c>
      <c r="H9122" t="s">
        <v>3633</v>
      </c>
    </row>
    <row r="9123" spans="1:8" hidden="1" x14ac:dyDescent="0.25">
      <c r="A9123" t="s">
        <v>7417</v>
      </c>
      <c r="B9123" t="s">
        <v>7418</v>
      </c>
      <c r="C9123">
        <v>686</v>
      </c>
      <c r="D9123" t="s">
        <v>3680</v>
      </c>
      <c r="E9123">
        <v>1</v>
      </c>
      <c r="F9123">
        <v>114</v>
      </c>
      <c r="G9123">
        <v>197</v>
      </c>
    </row>
    <row r="9124" spans="1:8" hidden="1" x14ac:dyDescent="0.25">
      <c r="A9124" t="s">
        <v>7417</v>
      </c>
      <c r="B9124" t="s">
        <v>7418</v>
      </c>
      <c r="C9124">
        <v>686</v>
      </c>
      <c r="D9124" t="s">
        <v>3630</v>
      </c>
      <c r="E9124">
        <v>465</v>
      </c>
      <c r="F9124">
        <v>626</v>
      </c>
      <c r="G9124">
        <v>5833</v>
      </c>
      <c r="H9124" t="s">
        <v>3631</v>
      </c>
    </row>
    <row r="9125" spans="1:8" x14ac:dyDescent="0.25">
      <c r="A9125" t="s">
        <v>7417</v>
      </c>
      <c r="B9125" t="s">
        <v>7418</v>
      </c>
      <c r="C9125">
        <v>686</v>
      </c>
      <c r="D9125" t="s">
        <v>3632</v>
      </c>
      <c r="E9125">
        <v>145</v>
      </c>
      <c r="F9125">
        <v>208</v>
      </c>
      <c r="G9125">
        <v>6199</v>
      </c>
      <c r="H9125" t="s">
        <v>3633</v>
      </c>
    </row>
    <row r="9126" spans="1:8" x14ac:dyDescent="0.25">
      <c r="A9126" t="s">
        <v>7417</v>
      </c>
      <c r="B9126" t="s">
        <v>7418</v>
      </c>
      <c r="C9126">
        <v>686</v>
      </c>
      <c r="D9126" t="s">
        <v>3632</v>
      </c>
      <c r="E9126">
        <v>210</v>
      </c>
      <c r="F9126">
        <v>280</v>
      </c>
      <c r="G9126">
        <v>6199</v>
      </c>
      <c r="H9126" t="s">
        <v>3633</v>
      </c>
    </row>
    <row r="9127" spans="1:8" x14ac:dyDescent="0.25">
      <c r="A9127" t="s">
        <v>7417</v>
      </c>
      <c r="B9127" t="s">
        <v>7418</v>
      </c>
      <c r="C9127">
        <v>686</v>
      </c>
      <c r="D9127" t="s">
        <v>3632</v>
      </c>
      <c r="E9127">
        <v>284</v>
      </c>
      <c r="F9127">
        <v>362</v>
      </c>
      <c r="G9127">
        <v>6199</v>
      </c>
      <c r="H9127" t="s">
        <v>3633</v>
      </c>
    </row>
    <row r="9128" spans="1:8" hidden="1" x14ac:dyDescent="0.25">
      <c r="A9128" t="s">
        <v>7419</v>
      </c>
      <c r="B9128" t="s">
        <v>7420</v>
      </c>
      <c r="C9128">
        <v>402</v>
      </c>
      <c r="D9128" t="s">
        <v>3639</v>
      </c>
      <c r="E9128">
        <v>36</v>
      </c>
      <c r="F9128">
        <v>81</v>
      </c>
      <c r="G9128">
        <v>4169</v>
      </c>
      <c r="H9128" t="s">
        <v>3640</v>
      </c>
    </row>
    <row r="9129" spans="1:8" hidden="1" x14ac:dyDescent="0.25">
      <c r="A9129" t="s">
        <v>7419</v>
      </c>
      <c r="B9129" t="s">
        <v>7420</v>
      </c>
      <c r="C9129">
        <v>402</v>
      </c>
      <c r="D9129" t="s">
        <v>3630</v>
      </c>
      <c r="E9129">
        <v>240</v>
      </c>
      <c r="F9129">
        <v>400</v>
      </c>
      <c r="G9129">
        <v>5833</v>
      </c>
      <c r="H9129" t="s">
        <v>3631</v>
      </c>
    </row>
    <row r="9130" spans="1:8" x14ac:dyDescent="0.25">
      <c r="A9130" t="s">
        <v>7419</v>
      </c>
      <c r="B9130" t="s">
        <v>7420</v>
      </c>
      <c r="C9130">
        <v>402</v>
      </c>
      <c r="D9130" t="s">
        <v>3632</v>
      </c>
      <c r="E9130">
        <v>109</v>
      </c>
      <c r="F9130">
        <v>170</v>
      </c>
      <c r="G9130">
        <v>6199</v>
      </c>
      <c r="H9130" t="s">
        <v>3633</v>
      </c>
    </row>
    <row r="9131" spans="1:8" hidden="1" x14ac:dyDescent="0.25">
      <c r="A9131" t="s">
        <v>7421</v>
      </c>
      <c r="B9131" t="s">
        <v>7422</v>
      </c>
      <c r="C9131">
        <v>686</v>
      </c>
      <c r="D9131" t="s">
        <v>3680</v>
      </c>
      <c r="E9131">
        <v>1</v>
      </c>
      <c r="F9131">
        <v>114</v>
      </c>
      <c r="G9131">
        <v>197</v>
      </c>
    </row>
    <row r="9132" spans="1:8" hidden="1" x14ac:dyDescent="0.25">
      <c r="A9132" t="s">
        <v>7421</v>
      </c>
      <c r="B9132" t="s">
        <v>7422</v>
      </c>
      <c r="C9132">
        <v>686</v>
      </c>
      <c r="D9132" t="s">
        <v>3630</v>
      </c>
      <c r="E9132">
        <v>465</v>
      </c>
      <c r="F9132">
        <v>626</v>
      </c>
      <c r="G9132">
        <v>5833</v>
      </c>
      <c r="H9132" t="s">
        <v>3631</v>
      </c>
    </row>
    <row r="9133" spans="1:8" x14ac:dyDescent="0.25">
      <c r="A9133" t="s">
        <v>7421</v>
      </c>
      <c r="B9133" t="s">
        <v>7422</v>
      </c>
      <c r="C9133">
        <v>686</v>
      </c>
      <c r="D9133" t="s">
        <v>3632</v>
      </c>
      <c r="E9133">
        <v>145</v>
      </c>
      <c r="F9133">
        <v>208</v>
      </c>
      <c r="G9133">
        <v>6199</v>
      </c>
      <c r="H9133" t="s">
        <v>3633</v>
      </c>
    </row>
    <row r="9134" spans="1:8" x14ac:dyDescent="0.25">
      <c r="A9134" t="s">
        <v>7421</v>
      </c>
      <c r="B9134" t="s">
        <v>7422</v>
      </c>
      <c r="C9134">
        <v>686</v>
      </c>
      <c r="D9134" t="s">
        <v>3632</v>
      </c>
      <c r="E9134">
        <v>210</v>
      </c>
      <c r="F9134">
        <v>280</v>
      </c>
      <c r="G9134">
        <v>6199</v>
      </c>
      <c r="H9134" t="s">
        <v>3633</v>
      </c>
    </row>
    <row r="9135" spans="1:8" x14ac:dyDescent="0.25">
      <c r="A9135" t="s">
        <v>7421</v>
      </c>
      <c r="B9135" t="s">
        <v>7422</v>
      </c>
      <c r="C9135">
        <v>686</v>
      </c>
      <c r="D9135" t="s">
        <v>3632</v>
      </c>
      <c r="E9135">
        <v>284</v>
      </c>
      <c r="F9135">
        <v>362</v>
      </c>
      <c r="G9135">
        <v>6199</v>
      </c>
      <c r="H9135" t="s">
        <v>3633</v>
      </c>
    </row>
    <row r="9136" spans="1:8" hidden="1" x14ac:dyDescent="0.25">
      <c r="A9136" t="s">
        <v>7423</v>
      </c>
      <c r="B9136" t="s">
        <v>7424</v>
      </c>
      <c r="C9136">
        <v>402</v>
      </c>
      <c r="D9136" t="s">
        <v>3639</v>
      </c>
      <c r="E9136">
        <v>36</v>
      </c>
      <c r="F9136">
        <v>81</v>
      </c>
      <c r="G9136">
        <v>4169</v>
      </c>
      <c r="H9136" t="s">
        <v>3640</v>
      </c>
    </row>
    <row r="9137" spans="1:8" hidden="1" x14ac:dyDescent="0.25">
      <c r="A9137" t="s">
        <v>7423</v>
      </c>
      <c r="B9137" t="s">
        <v>7424</v>
      </c>
      <c r="C9137">
        <v>402</v>
      </c>
      <c r="D9137" t="s">
        <v>3630</v>
      </c>
      <c r="E9137">
        <v>240</v>
      </c>
      <c r="F9137">
        <v>400</v>
      </c>
      <c r="G9137">
        <v>5833</v>
      </c>
      <c r="H9137" t="s">
        <v>3631</v>
      </c>
    </row>
    <row r="9138" spans="1:8" x14ac:dyDescent="0.25">
      <c r="A9138" t="s">
        <v>7423</v>
      </c>
      <c r="B9138" t="s">
        <v>7424</v>
      </c>
      <c r="C9138">
        <v>402</v>
      </c>
      <c r="D9138" t="s">
        <v>3632</v>
      </c>
      <c r="E9138">
        <v>109</v>
      </c>
      <c r="F9138">
        <v>170</v>
      </c>
      <c r="G9138">
        <v>6199</v>
      </c>
      <c r="H9138" t="s">
        <v>3633</v>
      </c>
    </row>
    <row r="9139" spans="1:8" hidden="1" x14ac:dyDescent="0.25">
      <c r="A9139" t="s">
        <v>7425</v>
      </c>
      <c r="B9139" t="s">
        <v>7426</v>
      </c>
      <c r="C9139">
        <v>686</v>
      </c>
      <c r="D9139" t="s">
        <v>3680</v>
      </c>
      <c r="E9139">
        <v>1</v>
      </c>
      <c r="F9139">
        <v>114</v>
      </c>
      <c r="G9139">
        <v>197</v>
      </c>
    </row>
    <row r="9140" spans="1:8" hidden="1" x14ac:dyDescent="0.25">
      <c r="A9140" t="s">
        <v>7425</v>
      </c>
      <c r="B9140" t="s">
        <v>7426</v>
      </c>
      <c r="C9140">
        <v>686</v>
      </c>
      <c r="D9140" t="s">
        <v>3630</v>
      </c>
      <c r="E9140">
        <v>465</v>
      </c>
      <c r="F9140">
        <v>626</v>
      </c>
      <c r="G9140">
        <v>5833</v>
      </c>
      <c r="H9140" t="s">
        <v>3631</v>
      </c>
    </row>
    <row r="9141" spans="1:8" x14ac:dyDescent="0.25">
      <c r="A9141" t="s">
        <v>7425</v>
      </c>
      <c r="B9141" t="s">
        <v>7426</v>
      </c>
      <c r="C9141">
        <v>686</v>
      </c>
      <c r="D9141" t="s">
        <v>3632</v>
      </c>
      <c r="E9141">
        <v>145</v>
      </c>
      <c r="F9141">
        <v>208</v>
      </c>
      <c r="G9141">
        <v>6199</v>
      </c>
      <c r="H9141" t="s">
        <v>3633</v>
      </c>
    </row>
    <row r="9142" spans="1:8" x14ac:dyDescent="0.25">
      <c r="A9142" t="s">
        <v>7425</v>
      </c>
      <c r="B9142" t="s">
        <v>7426</v>
      </c>
      <c r="C9142">
        <v>686</v>
      </c>
      <c r="D9142" t="s">
        <v>3632</v>
      </c>
      <c r="E9142">
        <v>210</v>
      </c>
      <c r="F9142">
        <v>280</v>
      </c>
      <c r="G9142">
        <v>6199</v>
      </c>
      <c r="H9142" t="s">
        <v>3633</v>
      </c>
    </row>
    <row r="9143" spans="1:8" x14ac:dyDescent="0.25">
      <c r="A9143" t="s">
        <v>7425</v>
      </c>
      <c r="B9143" t="s">
        <v>7426</v>
      </c>
      <c r="C9143">
        <v>686</v>
      </c>
      <c r="D9143" t="s">
        <v>3632</v>
      </c>
      <c r="E9143">
        <v>284</v>
      </c>
      <c r="F9143">
        <v>362</v>
      </c>
      <c r="G9143">
        <v>6199</v>
      </c>
      <c r="H9143" t="s">
        <v>3633</v>
      </c>
    </row>
    <row r="9144" spans="1:8" hidden="1" x14ac:dyDescent="0.25">
      <c r="A9144" t="s">
        <v>7427</v>
      </c>
      <c r="B9144" t="s">
        <v>7428</v>
      </c>
      <c r="C9144">
        <v>402</v>
      </c>
      <c r="D9144" t="s">
        <v>3639</v>
      </c>
      <c r="E9144">
        <v>36</v>
      </c>
      <c r="F9144">
        <v>81</v>
      </c>
      <c r="G9144">
        <v>4169</v>
      </c>
      <c r="H9144" t="s">
        <v>3640</v>
      </c>
    </row>
    <row r="9145" spans="1:8" hidden="1" x14ac:dyDescent="0.25">
      <c r="A9145" t="s">
        <v>7427</v>
      </c>
      <c r="B9145" t="s">
        <v>7428</v>
      </c>
      <c r="C9145">
        <v>402</v>
      </c>
      <c r="D9145" t="s">
        <v>3630</v>
      </c>
      <c r="E9145">
        <v>240</v>
      </c>
      <c r="F9145">
        <v>400</v>
      </c>
      <c r="G9145">
        <v>5833</v>
      </c>
      <c r="H9145" t="s">
        <v>3631</v>
      </c>
    </row>
    <row r="9146" spans="1:8" x14ac:dyDescent="0.25">
      <c r="A9146" t="s">
        <v>7427</v>
      </c>
      <c r="B9146" t="s">
        <v>7428</v>
      </c>
      <c r="C9146">
        <v>402</v>
      </c>
      <c r="D9146" t="s">
        <v>3632</v>
      </c>
      <c r="E9146">
        <v>109</v>
      </c>
      <c r="F9146">
        <v>170</v>
      </c>
      <c r="G9146">
        <v>6199</v>
      </c>
      <c r="H9146" t="s">
        <v>3633</v>
      </c>
    </row>
    <row r="9147" spans="1:8" hidden="1" x14ac:dyDescent="0.25">
      <c r="A9147" t="s">
        <v>7429</v>
      </c>
      <c r="B9147" t="s">
        <v>7430</v>
      </c>
      <c r="C9147">
        <v>686</v>
      </c>
      <c r="D9147" t="s">
        <v>3680</v>
      </c>
      <c r="E9147">
        <v>1</v>
      </c>
      <c r="F9147">
        <v>114</v>
      </c>
      <c r="G9147">
        <v>197</v>
      </c>
    </row>
    <row r="9148" spans="1:8" hidden="1" x14ac:dyDescent="0.25">
      <c r="A9148" t="s">
        <v>7429</v>
      </c>
      <c r="B9148" t="s">
        <v>7430</v>
      </c>
      <c r="C9148">
        <v>686</v>
      </c>
      <c r="D9148" t="s">
        <v>3630</v>
      </c>
      <c r="E9148">
        <v>465</v>
      </c>
      <c r="F9148">
        <v>626</v>
      </c>
      <c r="G9148">
        <v>5833</v>
      </c>
      <c r="H9148" t="s">
        <v>3631</v>
      </c>
    </row>
    <row r="9149" spans="1:8" x14ac:dyDescent="0.25">
      <c r="A9149" t="s">
        <v>7429</v>
      </c>
      <c r="B9149" t="s">
        <v>7430</v>
      </c>
      <c r="C9149">
        <v>686</v>
      </c>
      <c r="D9149" t="s">
        <v>3632</v>
      </c>
      <c r="E9149">
        <v>145</v>
      </c>
      <c r="F9149">
        <v>208</v>
      </c>
      <c r="G9149">
        <v>6199</v>
      </c>
      <c r="H9149" t="s">
        <v>3633</v>
      </c>
    </row>
    <row r="9150" spans="1:8" x14ac:dyDescent="0.25">
      <c r="A9150" t="s">
        <v>7429</v>
      </c>
      <c r="B9150" t="s">
        <v>7430</v>
      </c>
      <c r="C9150">
        <v>686</v>
      </c>
      <c r="D9150" t="s">
        <v>3632</v>
      </c>
      <c r="E9150">
        <v>210</v>
      </c>
      <c r="F9150">
        <v>280</v>
      </c>
      <c r="G9150">
        <v>6199</v>
      </c>
      <c r="H9150" t="s">
        <v>3633</v>
      </c>
    </row>
    <row r="9151" spans="1:8" x14ac:dyDescent="0.25">
      <c r="A9151" t="s">
        <v>7429</v>
      </c>
      <c r="B9151" t="s">
        <v>7430</v>
      </c>
      <c r="C9151">
        <v>686</v>
      </c>
      <c r="D9151" t="s">
        <v>3632</v>
      </c>
      <c r="E9151">
        <v>284</v>
      </c>
      <c r="F9151">
        <v>362</v>
      </c>
      <c r="G9151">
        <v>6199</v>
      </c>
      <c r="H9151" t="s">
        <v>3633</v>
      </c>
    </row>
    <row r="9152" spans="1:8" hidden="1" x14ac:dyDescent="0.25">
      <c r="A9152" t="s">
        <v>7431</v>
      </c>
      <c r="B9152" t="s">
        <v>7432</v>
      </c>
      <c r="C9152">
        <v>402</v>
      </c>
      <c r="D9152" t="s">
        <v>3639</v>
      </c>
      <c r="E9152">
        <v>36</v>
      </c>
      <c r="F9152">
        <v>81</v>
      </c>
      <c r="G9152">
        <v>4169</v>
      </c>
      <c r="H9152" t="s">
        <v>3640</v>
      </c>
    </row>
    <row r="9153" spans="1:8" hidden="1" x14ac:dyDescent="0.25">
      <c r="A9153" t="s">
        <v>7431</v>
      </c>
      <c r="B9153" t="s">
        <v>7432</v>
      </c>
      <c r="C9153">
        <v>402</v>
      </c>
      <c r="D9153" t="s">
        <v>3630</v>
      </c>
      <c r="E9153">
        <v>240</v>
      </c>
      <c r="F9153">
        <v>400</v>
      </c>
      <c r="G9153">
        <v>5833</v>
      </c>
      <c r="H9153" t="s">
        <v>3631</v>
      </c>
    </row>
    <row r="9154" spans="1:8" x14ac:dyDescent="0.25">
      <c r="A9154" t="s">
        <v>7431</v>
      </c>
      <c r="B9154" t="s">
        <v>7432</v>
      </c>
      <c r="C9154">
        <v>402</v>
      </c>
      <c r="D9154" t="s">
        <v>3632</v>
      </c>
      <c r="E9154">
        <v>109</v>
      </c>
      <c r="F9154">
        <v>170</v>
      </c>
      <c r="G9154">
        <v>6199</v>
      </c>
      <c r="H9154" t="s">
        <v>3633</v>
      </c>
    </row>
    <row r="9155" spans="1:8" hidden="1" x14ac:dyDescent="0.25">
      <c r="A9155" t="s">
        <v>7433</v>
      </c>
      <c r="B9155" t="s">
        <v>7434</v>
      </c>
      <c r="C9155">
        <v>686</v>
      </c>
      <c r="D9155" t="s">
        <v>3680</v>
      </c>
      <c r="E9155">
        <v>1</v>
      </c>
      <c r="F9155">
        <v>114</v>
      </c>
      <c r="G9155">
        <v>197</v>
      </c>
    </row>
    <row r="9156" spans="1:8" hidden="1" x14ac:dyDescent="0.25">
      <c r="A9156" t="s">
        <v>7433</v>
      </c>
      <c r="B9156" t="s">
        <v>7434</v>
      </c>
      <c r="C9156">
        <v>686</v>
      </c>
      <c r="D9156" t="s">
        <v>3630</v>
      </c>
      <c r="E9156">
        <v>465</v>
      </c>
      <c r="F9156">
        <v>626</v>
      </c>
      <c r="G9156">
        <v>5833</v>
      </c>
      <c r="H9156" t="s">
        <v>3631</v>
      </c>
    </row>
    <row r="9157" spans="1:8" x14ac:dyDescent="0.25">
      <c r="A9157" t="s">
        <v>7433</v>
      </c>
      <c r="B9157" t="s">
        <v>7434</v>
      </c>
      <c r="C9157">
        <v>686</v>
      </c>
      <c r="D9157" t="s">
        <v>3632</v>
      </c>
      <c r="E9157">
        <v>145</v>
      </c>
      <c r="F9157">
        <v>208</v>
      </c>
      <c r="G9157">
        <v>6199</v>
      </c>
      <c r="H9157" t="s">
        <v>3633</v>
      </c>
    </row>
    <row r="9158" spans="1:8" x14ac:dyDescent="0.25">
      <c r="A9158" t="s">
        <v>7433</v>
      </c>
      <c r="B9158" t="s">
        <v>7434</v>
      </c>
      <c r="C9158">
        <v>686</v>
      </c>
      <c r="D9158" t="s">
        <v>3632</v>
      </c>
      <c r="E9158">
        <v>210</v>
      </c>
      <c r="F9158">
        <v>280</v>
      </c>
      <c r="G9158">
        <v>6199</v>
      </c>
      <c r="H9158" t="s">
        <v>3633</v>
      </c>
    </row>
    <row r="9159" spans="1:8" x14ac:dyDescent="0.25">
      <c r="A9159" t="s">
        <v>7433</v>
      </c>
      <c r="B9159" t="s">
        <v>7434</v>
      </c>
      <c r="C9159">
        <v>686</v>
      </c>
      <c r="D9159" t="s">
        <v>3632</v>
      </c>
      <c r="E9159">
        <v>284</v>
      </c>
      <c r="F9159">
        <v>362</v>
      </c>
      <c r="G9159">
        <v>6199</v>
      </c>
      <c r="H9159" t="s">
        <v>3633</v>
      </c>
    </row>
    <row r="9160" spans="1:8" hidden="1" x14ac:dyDescent="0.25">
      <c r="A9160" t="s">
        <v>7435</v>
      </c>
      <c r="B9160" t="s">
        <v>7436</v>
      </c>
      <c r="C9160">
        <v>402</v>
      </c>
      <c r="D9160" t="s">
        <v>3639</v>
      </c>
      <c r="E9160">
        <v>36</v>
      </c>
      <c r="F9160">
        <v>81</v>
      </c>
      <c r="G9160">
        <v>4169</v>
      </c>
      <c r="H9160" t="s">
        <v>3640</v>
      </c>
    </row>
    <row r="9161" spans="1:8" hidden="1" x14ac:dyDescent="0.25">
      <c r="A9161" t="s">
        <v>7435</v>
      </c>
      <c r="B9161" t="s">
        <v>7436</v>
      </c>
      <c r="C9161">
        <v>402</v>
      </c>
      <c r="D9161" t="s">
        <v>3630</v>
      </c>
      <c r="E9161">
        <v>240</v>
      </c>
      <c r="F9161">
        <v>400</v>
      </c>
      <c r="G9161">
        <v>5833</v>
      </c>
      <c r="H9161" t="s">
        <v>3631</v>
      </c>
    </row>
    <row r="9162" spans="1:8" x14ac:dyDescent="0.25">
      <c r="A9162" t="s">
        <v>7435</v>
      </c>
      <c r="B9162" t="s">
        <v>7436</v>
      </c>
      <c r="C9162">
        <v>402</v>
      </c>
      <c r="D9162" t="s">
        <v>3632</v>
      </c>
      <c r="E9162">
        <v>109</v>
      </c>
      <c r="F9162">
        <v>170</v>
      </c>
      <c r="G9162">
        <v>6199</v>
      </c>
      <c r="H9162" t="s">
        <v>3633</v>
      </c>
    </row>
    <row r="9163" spans="1:8" hidden="1" x14ac:dyDescent="0.25">
      <c r="A9163" t="s">
        <v>7437</v>
      </c>
      <c r="B9163" t="s">
        <v>7438</v>
      </c>
      <c r="C9163">
        <v>686</v>
      </c>
      <c r="D9163" t="s">
        <v>3680</v>
      </c>
      <c r="E9163">
        <v>1</v>
      </c>
      <c r="F9163">
        <v>114</v>
      </c>
      <c r="G9163">
        <v>197</v>
      </c>
    </row>
    <row r="9164" spans="1:8" hidden="1" x14ac:dyDescent="0.25">
      <c r="A9164" t="s">
        <v>7437</v>
      </c>
      <c r="B9164" t="s">
        <v>7438</v>
      </c>
      <c r="C9164">
        <v>686</v>
      </c>
      <c r="D9164" t="s">
        <v>3630</v>
      </c>
      <c r="E9164">
        <v>465</v>
      </c>
      <c r="F9164">
        <v>626</v>
      </c>
      <c r="G9164">
        <v>5833</v>
      </c>
      <c r="H9164" t="s">
        <v>3631</v>
      </c>
    </row>
    <row r="9165" spans="1:8" x14ac:dyDescent="0.25">
      <c r="A9165" t="s">
        <v>7437</v>
      </c>
      <c r="B9165" t="s">
        <v>7438</v>
      </c>
      <c r="C9165">
        <v>686</v>
      </c>
      <c r="D9165" t="s">
        <v>3632</v>
      </c>
      <c r="E9165">
        <v>145</v>
      </c>
      <c r="F9165">
        <v>208</v>
      </c>
      <c r="G9165">
        <v>6199</v>
      </c>
      <c r="H9165" t="s">
        <v>3633</v>
      </c>
    </row>
    <row r="9166" spans="1:8" x14ac:dyDescent="0.25">
      <c r="A9166" t="s">
        <v>7437</v>
      </c>
      <c r="B9166" t="s">
        <v>7438</v>
      </c>
      <c r="C9166">
        <v>686</v>
      </c>
      <c r="D9166" t="s">
        <v>3632</v>
      </c>
      <c r="E9166">
        <v>210</v>
      </c>
      <c r="F9166">
        <v>280</v>
      </c>
      <c r="G9166">
        <v>6199</v>
      </c>
      <c r="H9166" t="s">
        <v>3633</v>
      </c>
    </row>
    <row r="9167" spans="1:8" x14ac:dyDescent="0.25">
      <c r="A9167" t="s">
        <v>7437</v>
      </c>
      <c r="B9167" t="s">
        <v>7438</v>
      </c>
      <c r="C9167">
        <v>686</v>
      </c>
      <c r="D9167" t="s">
        <v>3632</v>
      </c>
      <c r="E9167">
        <v>284</v>
      </c>
      <c r="F9167">
        <v>362</v>
      </c>
      <c r="G9167">
        <v>6199</v>
      </c>
      <c r="H9167" t="s">
        <v>3633</v>
      </c>
    </row>
    <row r="9168" spans="1:8" hidden="1" x14ac:dyDescent="0.25">
      <c r="A9168" t="s">
        <v>7439</v>
      </c>
      <c r="B9168" t="s">
        <v>7440</v>
      </c>
      <c r="C9168">
        <v>402</v>
      </c>
      <c r="D9168" t="s">
        <v>3639</v>
      </c>
      <c r="E9168">
        <v>36</v>
      </c>
      <c r="F9168">
        <v>81</v>
      </c>
      <c r="G9168">
        <v>4169</v>
      </c>
      <c r="H9168" t="s">
        <v>3640</v>
      </c>
    </row>
    <row r="9169" spans="1:8" hidden="1" x14ac:dyDescent="0.25">
      <c r="A9169" t="s">
        <v>7439</v>
      </c>
      <c r="B9169" t="s">
        <v>7440</v>
      </c>
      <c r="C9169">
        <v>402</v>
      </c>
      <c r="D9169" t="s">
        <v>3630</v>
      </c>
      <c r="E9169">
        <v>240</v>
      </c>
      <c r="F9169">
        <v>400</v>
      </c>
      <c r="G9169">
        <v>5833</v>
      </c>
      <c r="H9169" t="s">
        <v>3631</v>
      </c>
    </row>
    <row r="9170" spans="1:8" x14ac:dyDescent="0.25">
      <c r="A9170" t="s">
        <v>7439</v>
      </c>
      <c r="B9170" t="s">
        <v>7440</v>
      </c>
      <c r="C9170">
        <v>402</v>
      </c>
      <c r="D9170" t="s">
        <v>3632</v>
      </c>
      <c r="E9170">
        <v>109</v>
      </c>
      <c r="F9170">
        <v>170</v>
      </c>
      <c r="G9170">
        <v>6199</v>
      </c>
      <c r="H9170" t="s">
        <v>3633</v>
      </c>
    </row>
    <row r="9171" spans="1:8" hidden="1" x14ac:dyDescent="0.25">
      <c r="A9171" t="s">
        <v>7441</v>
      </c>
      <c r="B9171" t="s">
        <v>7442</v>
      </c>
      <c r="C9171">
        <v>686</v>
      </c>
      <c r="D9171" t="s">
        <v>3680</v>
      </c>
      <c r="E9171">
        <v>1</v>
      </c>
      <c r="F9171">
        <v>114</v>
      </c>
      <c r="G9171">
        <v>197</v>
      </c>
    </row>
    <row r="9172" spans="1:8" hidden="1" x14ac:dyDescent="0.25">
      <c r="A9172" t="s">
        <v>7441</v>
      </c>
      <c r="B9172" t="s">
        <v>7442</v>
      </c>
      <c r="C9172">
        <v>686</v>
      </c>
      <c r="D9172" t="s">
        <v>3630</v>
      </c>
      <c r="E9172">
        <v>465</v>
      </c>
      <c r="F9172">
        <v>626</v>
      </c>
      <c r="G9172">
        <v>5833</v>
      </c>
      <c r="H9172" t="s">
        <v>3631</v>
      </c>
    </row>
    <row r="9173" spans="1:8" x14ac:dyDescent="0.25">
      <c r="A9173" t="s">
        <v>7441</v>
      </c>
      <c r="B9173" t="s">
        <v>7442</v>
      </c>
      <c r="C9173">
        <v>686</v>
      </c>
      <c r="D9173" t="s">
        <v>3632</v>
      </c>
      <c r="E9173">
        <v>145</v>
      </c>
      <c r="F9173">
        <v>208</v>
      </c>
      <c r="G9173">
        <v>6199</v>
      </c>
      <c r="H9173" t="s">
        <v>3633</v>
      </c>
    </row>
    <row r="9174" spans="1:8" x14ac:dyDescent="0.25">
      <c r="A9174" t="s">
        <v>7441</v>
      </c>
      <c r="B9174" t="s">
        <v>7442</v>
      </c>
      <c r="C9174">
        <v>686</v>
      </c>
      <c r="D9174" t="s">
        <v>3632</v>
      </c>
      <c r="E9174">
        <v>210</v>
      </c>
      <c r="F9174">
        <v>280</v>
      </c>
      <c r="G9174">
        <v>6199</v>
      </c>
      <c r="H9174" t="s">
        <v>3633</v>
      </c>
    </row>
    <row r="9175" spans="1:8" x14ac:dyDescent="0.25">
      <c r="A9175" t="s">
        <v>7441</v>
      </c>
      <c r="B9175" t="s">
        <v>7442</v>
      </c>
      <c r="C9175">
        <v>686</v>
      </c>
      <c r="D9175" t="s">
        <v>3632</v>
      </c>
      <c r="E9175">
        <v>284</v>
      </c>
      <c r="F9175">
        <v>362</v>
      </c>
      <c r="G9175">
        <v>6199</v>
      </c>
      <c r="H9175" t="s">
        <v>3633</v>
      </c>
    </row>
    <row r="9176" spans="1:8" hidden="1" x14ac:dyDescent="0.25">
      <c r="A9176" t="s">
        <v>7443</v>
      </c>
      <c r="B9176" t="s">
        <v>7444</v>
      </c>
      <c r="C9176">
        <v>402</v>
      </c>
      <c r="D9176" t="s">
        <v>3639</v>
      </c>
      <c r="E9176">
        <v>36</v>
      </c>
      <c r="F9176">
        <v>81</v>
      </c>
      <c r="G9176">
        <v>4169</v>
      </c>
      <c r="H9176" t="s">
        <v>3640</v>
      </c>
    </row>
    <row r="9177" spans="1:8" hidden="1" x14ac:dyDescent="0.25">
      <c r="A9177" t="s">
        <v>7443</v>
      </c>
      <c r="B9177" t="s">
        <v>7444</v>
      </c>
      <c r="C9177">
        <v>402</v>
      </c>
      <c r="D9177" t="s">
        <v>3630</v>
      </c>
      <c r="E9177">
        <v>240</v>
      </c>
      <c r="F9177">
        <v>400</v>
      </c>
      <c r="G9177">
        <v>5833</v>
      </c>
      <c r="H9177" t="s">
        <v>3631</v>
      </c>
    </row>
    <row r="9178" spans="1:8" x14ac:dyDescent="0.25">
      <c r="A9178" t="s">
        <v>7443</v>
      </c>
      <c r="B9178" t="s">
        <v>7444</v>
      </c>
      <c r="C9178">
        <v>402</v>
      </c>
      <c r="D9178" t="s">
        <v>3632</v>
      </c>
      <c r="E9178">
        <v>109</v>
      </c>
      <c r="F9178">
        <v>170</v>
      </c>
      <c r="G9178">
        <v>6199</v>
      </c>
      <c r="H9178" t="s">
        <v>3633</v>
      </c>
    </row>
    <row r="9179" spans="1:8" hidden="1" x14ac:dyDescent="0.25">
      <c r="A9179" t="s">
        <v>7445</v>
      </c>
      <c r="B9179" t="s">
        <v>7446</v>
      </c>
      <c r="C9179">
        <v>686</v>
      </c>
      <c r="D9179" t="s">
        <v>3680</v>
      </c>
      <c r="E9179">
        <v>1</v>
      </c>
      <c r="F9179">
        <v>114</v>
      </c>
      <c r="G9179">
        <v>197</v>
      </c>
    </row>
    <row r="9180" spans="1:8" hidden="1" x14ac:dyDescent="0.25">
      <c r="A9180" t="s">
        <v>7445</v>
      </c>
      <c r="B9180" t="s">
        <v>7446</v>
      </c>
      <c r="C9180">
        <v>686</v>
      </c>
      <c r="D9180" t="s">
        <v>3630</v>
      </c>
      <c r="E9180">
        <v>465</v>
      </c>
      <c r="F9180">
        <v>626</v>
      </c>
      <c r="G9180">
        <v>5833</v>
      </c>
      <c r="H9180" t="s">
        <v>3631</v>
      </c>
    </row>
    <row r="9181" spans="1:8" x14ac:dyDescent="0.25">
      <c r="A9181" t="s">
        <v>7445</v>
      </c>
      <c r="B9181" t="s">
        <v>7446</v>
      </c>
      <c r="C9181">
        <v>686</v>
      </c>
      <c r="D9181" t="s">
        <v>3632</v>
      </c>
      <c r="E9181">
        <v>145</v>
      </c>
      <c r="F9181">
        <v>208</v>
      </c>
      <c r="G9181">
        <v>6199</v>
      </c>
      <c r="H9181" t="s">
        <v>3633</v>
      </c>
    </row>
    <row r="9182" spans="1:8" x14ac:dyDescent="0.25">
      <c r="A9182" t="s">
        <v>7445</v>
      </c>
      <c r="B9182" t="s">
        <v>7446</v>
      </c>
      <c r="C9182">
        <v>686</v>
      </c>
      <c r="D9182" t="s">
        <v>3632</v>
      </c>
      <c r="E9182">
        <v>210</v>
      </c>
      <c r="F9182">
        <v>280</v>
      </c>
      <c r="G9182">
        <v>6199</v>
      </c>
      <c r="H9182" t="s">
        <v>3633</v>
      </c>
    </row>
    <row r="9183" spans="1:8" x14ac:dyDescent="0.25">
      <c r="A9183" t="s">
        <v>7445</v>
      </c>
      <c r="B9183" t="s">
        <v>7446</v>
      </c>
      <c r="C9183">
        <v>686</v>
      </c>
      <c r="D9183" t="s">
        <v>3632</v>
      </c>
      <c r="E9183">
        <v>284</v>
      </c>
      <c r="F9183">
        <v>362</v>
      </c>
      <c r="G9183">
        <v>6199</v>
      </c>
      <c r="H9183" t="s">
        <v>3633</v>
      </c>
    </row>
    <row r="9184" spans="1:8" hidden="1" x14ac:dyDescent="0.25">
      <c r="A9184" t="s">
        <v>7447</v>
      </c>
      <c r="B9184" t="s">
        <v>7448</v>
      </c>
      <c r="C9184">
        <v>402</v>
      </c>
      <c r="D9184" t="s">
        <v>3639</v>
      </c>
      <c r="E9184">
        <v>36</v>
      </c>
      <c r="F9184">
        <v>81</v>
      </c>
      <c r="G9184">
        <v>4169</v>
      </c>
      <c r="H9184" t="s">
        <v>3640</v>
      </c>
    </row>
    <row r="9185" spans="1:8" hidden="1" x14ac:dyDescent="0.25">
      <c r="A9185" t="s">
        <v>7447</v>
      </c>
      <c r="B9185" t="s">
        <v>7448</v>
      </c>
      <c r="C9185">
        <v>402</v>
      </c>
      <c r="D9185" t="s">
        <v>3630</v>
      </c>
      <c r="E9185">
        <v>240</v>
      </c>
      <c r="F9185">
        <v>400</v>
      </c>
      <c r="G9185">
        <v>5833</v>
      </c>
      <c r="H9185" t="s">
        <v>3631</v>
      </c>
    </row>
    <row r="9186" spans="1:8" x14ac:dyDescent="0.25">
      <c r="A9186" t="s">
        <v>7447</v>
      </c>
      <c r="B9186" t="s">
        <v>7448</v>
      </c>
      <c r="C9186">
        <v>402</v>
      </c>
      <c r="D9186" t="s">
        <v>3632</v>
      </c>
      <c r="E9186">
        <v>109</v>
      </c>
      <c r="F9186">
        <v>170</v>
      </c>
      <c r="G9186">
        <v>6199</v>
      </c>
      <c r="H9186" t="s">
        <v>3633</v>
      </c>
    </row>
    <row r="9187" spans="1:8" hidden="1" x14ac:dyDescent="0.25">
      <c r="A9187" t="s">
        <v>7449</v>
      </c>
      <c r="B9187" t="s">
        <v>7450</v>
      </c>
      <c r="C9187">
        <v>686</v>
      </c>
      <c r="D9187" t="s">
        <v>3680</v>
      </c>
      <c r="E9187">
        <v>1</v>
      </c>
      <c r="F9187">
        <v>114</v>
      </c>
      <c r="G9187">
        <v>197</v>
      </c>
    </row>
    <row r="9188" spans="1:8" hidden="1" x14ac:dyDescent="0.25">
      <c r="A9188" t="s">
        <v>7449</v>
      </c>
      <c r="B9188" t="s">
        <v>7450</v>
      </c>
      <c r="C9188">
        <v>686</v>
      </c>
      <c r="D9188" t="s">
        <v>3630</v>
      </c>
      <c r="E9188">
        <v>465</v>
      </c>
      <c r="F9188">
        <v>626</v>
      </c>
      <c r="G9188">
        <v>5833</v>
      </c>
      <c r="H9188" t="s">
        <v>3631</v>
      </c>
    </row>
    <row r="9189" spans="1:8" x14ac:dyDescent="0.25">
      <c r="A9189" t="s">
        <v>7449</v>
      </c>
      <c r="B9189" t="s">
        <v>7450</v>
      </c>
      <c r="C9189">
        <v>686</v>
      </c>
      <c r="D9189" t="s">
        <v>3632</v>
      </c>
      <c r="E9189">
        <v>145</v>
      </c>
      <c r="F9189">
        <v>208</v>
      </c>
      <c r="G9189">
        <v>6199</v>
      </c>
      <c r="H9189" t="s">
        <v>3633</v>
      </c>
    </row>
    <row r="9190" spans="1:8" x14ac:dyDescent="0.25">
      <c r="A9190" t="s">
        <v>7449</v>
      </c>
      <c r="B9190" t="s">
        <v>7450</v>
      </c>
      <c r="C9190">
        <v>686</v>
      </c>
      <c r="D9190" t="s">
        <v>3632</v>
      </c>
      <c r="E9190">
        <v>210</v>
      </c>
      <c r="F9190">
        <v>280</v>
      </c>
      <c r="G9190">
        <v>6199</v>
      </c>
      <c r="H9190" t="s">
        <v>3633</v>
      </c>
    </row>
    <row r="9191" spans="1:8" x14ac:dyDescent="0.25">
      <c r="A9191" t="s">
        <v>7449</v>
      </c>
      <c r="B9191" t="s">
        <v>7450</v>
      </c>
      <c r="C9191">
        <v>686</v>
      </c>
      <c r="D9191" t="s">
        <v>3632</v>
      </c>
      <c r="E9191">
        <v>284</v>
      </c>
      <c r="F9191">
        <v>362</v>
      </c>
      <c r="G9191">
        <v>6199</v>
      </c>
      <c r="H9191" t="s">
        <v>3633</v>
      </c>
    </row>
    <row r="9192" spans="1:8" hidden="1" x14ac:dyDescent="0.25">
      <c r="A9192" t="s">
        <v>7451</v>
      </c>
      <c r="B9192" t="s">
        <v>7452</v>
      </c>
      <c r="C9192">
        <v>402</v>
      </c>
      <c r="D9192" t="s">
        <v>3639</v>
      </c>
      <c r="E9192">
        <v>36</v>
      </c>
      <c r="F9192">
        <v>81</v>
      </c>
      <c r="G9192">
        <v>4169</v>
      </c>
      <c r="H9192" t="s">
        <v>3640</v>
      </c>
    </row>
    <row r="9193" spans="1:8" hidden="1" x14ac:dyDescent="0.25">
      <c r="A9193" t="s">
        <v>7451</v>
      </c>
      <c r="B9193" t="s">
        <v>7452</v>
      </c>
      <c r="C9193">
        <v>402</v>
      </c>
      <c r="D9193" t="s">
        <v>3630</v>
      </c>
      <c r="E9193">
        <v>240</v>
      </c>
      <c r="F9193">
        <v>400</v>
      </c>
      <c r="G9193">
        <v>5833</v>
      </c>
      <c r="H9193" t="s">
        <v>3631</v>
      </c>
    </row>
    <row r="9194" spans="1:8" x14ac:dyDescent="0.25">
      <c r="A9194" t="s">
        <v>7451</v>
      </c>
      <c r="B9194" t="s">
        <v>7452</v>
      </c>
      <c r="C9194">
        <v>402</v>
      </c>
      <c r="D9194" t="s">
        <v>3632</v>
      </c>
      <c r="E9194">
        <v>109</v>
      </c>
      <c r="F9194">
        <v>170</v>
      </c>
      <c r="G9194">
        <v>6199</v>
      </c>
      <c r="H9194" t="s">
        <v>3633</v>
      </c>
    </row>
    <row r="9195" spans="1:8" hidden="1" x14ac:dyDescent="0.25">
      <c r="A9195" t="s">
        <v>7453</v>
      </c>
      <c r="B9195" t="s">
        <v>7454</v>
      </c>
      <c r="C9195">
        <v>349</v>
      </c>
      <c r="D9195" t="s">
        <v>4003</v>
      </c>
      <c r="E9195">
        <v>104</v>
      </c>
      <c r="F9195">
        <v>187</v>
      </c>
      <c r="G9195">
        <v>11370</v>
      </c>
      <c r="H9195" t="s">
        <v>4004</v>
      </c>
    </row>
    <row r="9196" spans="1:8" x14ac:dyDescent="0.25">
      <c r="A9196" t="s">
        <v>7453</v>
      </c>
      <c r="B9196" t="s">
        <v>7454</v>
      </c>
      <c r="C9196">
        <v>349</v>
      </c>
      <c r="D9196" t="s">
        <v>3632</v>
      </c>
      <c r="E9196">
        <v>208</v>
      </c>
      <c r="F9196">
        <v>269</v>
      </c>
      <c r="G9196">
        <v>6199</v>
      </c>
      <c r="H9196" t="s">
        <v>3633</v>
      </c>
    </row>
    <row r="9197" spans="1:8" hidden="1" x14ac:dyDescent="0.25">
      <c r="A9197" t="s">
        <v>7455</v>
      </c>
      <c r="B9197" t="s">
        <v>7456</v>
      </c>
      <c r="C9197">
        <v>683</v>
      </c>
      <c r="D9197" t="s">
        <v>3649</v>
      </c>
      <c r="E9197">
        <v>31</v>
      </c>
      <c r="F9197">
        <v>200</v>
      </c>
      <c r="G9197">
        <v>265</v>
      </c>
    </row>
    <row r="9198" spans="1:8" hidden="1" x14ac:dyDescent="0.25">
      <c r="A9198" t="s">
        <v>7455</v>
      </c>
      <c r="B9198" t="s">
        <v>7456</v>
      </c>
      <c r="C9198">
        <v>683</v>
      </c>
      <c r="D9198" t="s">
        <v>3650</v>
      </c>
      <c r="E9198">
        <v>202</v>
      </c>
      <c r="F9198">
        <v>279</v>
      </c>
      <c r="G9198">
        <v>51</v>
      </c>
    </row>
    <row r="9199" spans="1:8" hidden="1" x14ac:dyDescent="0.25">
      <c r="A9199" t="s">
        <v>7455</v>
      </c>
      <c r="B9199" t="s">
        <v>7456</v>
      </c>
      <c r="C9199">
        <v>683</v>
      </c>
      <c r="D9199" t="s">
        <v>3639</v>
      </c>
      <c r="E9199">
        <v>295</v>
      </c>
      <c r="F9199">
        <v>343</v>
      </c>
      <c r="G9199">
        <v>4169</v>
      </c>
      <c r="H9199" t="s">
        <v>3640</v>
      </c>
    </row>
    <row r="9200" spans="1:8" hidden="1" x14ac:dyDescent="0.25">
      <c r="A9200" t="s">
        <v>7455</v>
      </c>
      <c r="B9200" t="s">
        <v>7456</v>
      </c>
      <c r="C9200">
        <v>683</v>
      </c>
      <c r="D9200" t="s">
        <v>3630</v>
      </c>
      <c r="E9200">
        <v>521</v>
      </c>
      <c r="F9200">
        <v>680</v>
      </c>
      <c r="G9200">
        <v>5833</v>
      </c>
      <c r="H9200" t="s">
        <v>3631</v>
      </c>
    </row>
    <row r="9201" spans="1:8" x14ac:dyDescent="0.25">
      <c r="A9201" t="s">
        <v>7455</v>
      </c>
      <c r="B9201" t="s">
        <v>7456</v>
      </c>
      <c r="C9201">
        <v>683</v>
      </c>
      <c r="D9201" t="s">
        <v>3632</v>
      </c>
      <c r="E9201">
        <v>368</v>
      </c>
      <c r="F9201">
        <v>433</v>
      </c>
      <c r="G9201">
        <v>6199</v>
      </c>
      <c r="H9201" t="s">
        <v>3633</v>
      </c>
    </row>
    <row r="9202" spans="1:8" hidden="1" x14ac:dyDescent="0.25">
      <c r="A9202" t="s">
        <v>7457</v>
      </c>
      <c r="B9202" t="s">
        <v>7458</v>
      </c>
      <c r="C9202">
        <v>705</v>
      </c>
      <c r="D9202" t="s">
        <v>3630</v>
      </c>
      <c r="E9202">
        <v>454</v>
      </c>
      <c r="F9202">
        <v>615</v>
      </c>
      <c r="G9202">
        <v>5833</v>
      </c>
      <c r="H9202" t="s">
        <v>3631</v>
      </c>
    </row>
    <row r="9203" spans="1:8" x14ac:dyDescent="0.25">
      <c r="A9203" t="s">
        <v>7457</v>
      </c>
      <c r="B9203" t="s">
        <v>7458</v>
      </c>
      <c r="C9203">
        <v>705</v>
      </c>
      <c r="D9203" t="s">
        <v>3632</v>
      </c>
      <c r="E9203">
        <v>130</v>
      </c>
      <c r="F9203">
        <v>193</v>
      </c>
      <c r="G9203">
        <v>6199</v>
      </c>
      <c r="H9203" t="s">
        <v>3633</v>
      </c>
    </row>
    <row r="9204" spans="1:8" x14ac:dyDescent="0.25">
      <c r="A9204" t="s">
        <v>7457</v>
      </c>
      <c r="B9204" t="s">
        <v>7458</v>
      </c>
      <c r="C9204">
        <v>705</v>
      </c>
      <c r="D9204" t="s">
        <v>3632</v>
      </c>
      <c r="E9204">
        <v>195</v>
      </c>
      <c r="F9204">
        <v>266</v>
      </c>
      <c r="G9204">
        <v>6199</v>
      </c>
      <c r="H9204" t="s">
        <v>3633</v>
      </c>
    </row>
    <row r="9205" spans="1:8" x14ac:dyDescent="0.25">
      <c r="A9205" t="s">
        <v>7457</v>
      </c>
      <c r="B9205" t="s">
        <v>7458</v>
      </c>
      <c r="C9205">
        <v>705</v>
      </c>
      <c r="D9205" t="s">
        <v>3632</v>
      </c>
      <c r="E9205">
        <v>270</v>
      </c>
      <c r="F9205">
        <v>349</v>
      </c>
      <c r="G9205">
        <v>6199</v>
      </c>
      <c r="H9205" t="s">
        <v>3633</v>
      </c>
    </row>
    <row r="9206" spans="1:8" hidden="1" x14ac:dyDescent="0.25">
      <c r="A9206" t="s">
        <v>7459</v>
      </c>
      <c r="B9206" t="s">
        <v>7460</v>
      </c>
      <c r="C9206">
        <v>797</v>
      </c>
      <c r="D9206" t="s">
        <v>3657</v>
      </c>
      <c r="E9206">
        <v>36</v>
      </c>
      <c r="F9206">
        <v>132</v>
      </c>
      <c r="G9206">
        <v>2653</v>
      </c>
      <c r="H9206" t="s">
        <v>3658</v>
      </c>
    </row>
    <row r="9207" spans="1:8" hidden="1" x14ac:dyDescent="0.25">
      <c r="A9207" t="s">
        <v>7459</v>
      </c>
      <c r="B9207" t="s">
        <v>7460</v>
      </c>
      <c r="C9207">
        <v>797</v>
      </c>
      <c r="D9207" t="s">
        <v>3639</v>
      </c>
      <c r="E9207">
        <v>267</v>
      </c>
      <c r="F9207">
        <v>309</v>
      </c>
      <c r="G9207">
        <v>4169</v>
      </c>
      <c r="H9207" t="s">
        <v>3640</v>
      </c>
    </row>
    <row r="9208" spans="1:8" hidden="1" x14ac:dyDescent="0.25">
      <c r="A9208" t="s">
        <v>7459</v>
      </c>
      <c r="B9208" t="s">
        <v>7460</v>
      </c>
      <c r="C9208">
        <v>797</v>
      </c>
      <c r="D9208" t="s">
        <v>3630</v>
      </c>
      <c r="E9208">
        <v>595</v>
      </c>
      <c r="F9208">
        <v>767</v>
      </c>
      <c r="G9208">
        <v>5833</v>
      </c>
      <c r="H9208" t="s">
        <v>3631</v>
      </c>
    </row>
    <row r="9209" spans="1:8" x14ac:dyDescent="0.25">
      <c r="A9209" t="s">
        <v>7459</v>
      </c>
      <c r="B9209" t="s">
        <v>7460</v>
      </c>
      <c r="C9209">
        <v>797</v>
      </c>
      <c r="D9209" t="s">
        <v>3632</v>
      </c>
      <c r="E9209">
        <v>319</v>
      </c>
      <c r="F9209">
        <v>430</v>
      </c>
      <c r="G9209">
        <v>6199</v>
      </c>
      <c r="H9209" t="s">
        <v>3633</v>
      </c>
    </row>
    <row r="9210" spans="1:8" hidden="1" x14ac:dyDescent="0.25">
      <c r="A9210" t="s">
        <v>7461</v>
      </c>
      <c r="B9210" t="s">
        <v>7462</v>
      </c>
      <c r="C9210">
        <v>763</v>
      </c>
      <c r="D9210" t="s">
        <v>3817</v>
      </c>
      <c r="E9210">
        <v>66</v>
      </c>
      <c r="F9210">
        <v>180</v>
      </c>
      <c r="G9210">
        <v>3</v>
      </c>
    </row>
    <row r="9211" spans="1:8" hidden="1" x14ac:dyDescent="0.25">
      <c r="A9211" t="s">
        <v>7461</v>
      </c>
      <c r="B9211" t="s">
        <v>7462</v>
      </c>
      <c r="C9211">
        <v>763</v>
      </c>
      <c r="D9211" t="s">
        <v>3639</v>
      </c>
      <c r="E9211">
        <v>203</v>
      </c>
      <c r="F9211">
        <v>262</v>
      </c>
      <c r="G9211">
        <v>4169</v>
      </c>
      <c r="H9211" t="s">
        <v>3640</v>
      </c>
    </row>
    <row r="9212" spans="1:8" hidden="1" x14ac:dyDescent="0.25">
      <c r="A9212" t="s">
        <v>7461</v>
      </c>
      <c r="B9212" t="s">
        <v>7462</v>
      </c>
      <c r="C9212">
        <v>763</v>
      </c>
      <c r="D9212" t="s">
        <v>3630</v>
      </c>
      <c r="E9212">
        <v>560</v>
      </c>
      <c r="F9212">
        <v>733</v>
      </c>
      <c r="G9212">
        <v>5833</v>
      </c>
      <c r="H9212" t="s">
        <v>3631</v>
      </c>
    </row>
    <row r="9213" spans="1:8" x14ac:dyDescent="0.25">
      <c r="A9213" t="s">
        <v>7461</v>
      </c>
      <c r="B9213" t="s">
        <v>7462</v>
      </c>
      <c r="C9213">
        <v>763</v>
      </c>
      <c r="D9213" t="s">
        <v>3632</v>
      </c>
      <c r="E9213">
        <v>262</v>
      </c>
      <c r="F9213">
        <v>380</v>
      </c>
      <c r="G9213">
        <v>6199</v>
      </c>
      <c r="H9213" t="s">
        <v>3633</v>
      </c>
    </row>
    <row r="9214" spans="1:8" hidden="1" x14ac:dyDescent="0.25">
      <c r="A9214" t="s">
        <v>7463</v>
      </c>
      <c r="B9214" t="s">
        <v>7464</v>
      </c>
      <c r="C9214">
        <v>766</v>
      </c>
      <c r="D9214" t="s">
        <v>7465</v>
      </c>
      <c r="E9214">
        <v>281</v>
      </c>
      <c r="F9214">
        <v>331</v>
      </c>
      <c r="G9214">
        <v>55</v>
      </c>
    </row>
    <row r="9215" spans="1:8" hidden="1" x14ac:dyDescent="0.25">
      <c r="A9215" t="s">
        <v>7463</v>
      </c>
      <c r="B9215" t="s">
        <v>7464</v>
      </c>
      <c r="C9215">
        <v>766</v>
      </c>
      <c r="D9215" t="s">
        <v>3639</v>
      </c>
      <c r="E9215">
        <v>387</v>
      </c>
      <c r="F9215">
        <v>436</v>
      </c>
      <c r="G9215">
        <v>4169</v>
      </c>
      <c r="H9215" t="s">
        <v>3640</v>
      </c>
    </row>
    <row r="9216" spans="1:8" hidden="1" x14ac:dyDescent="0.25">
      <c r="A9216" t="s">
        <v>7463</v>
      </c>
      <c r="B9216" t="s">
        <v>7464</v>
      </c>
      <c r="C9216">
        <v>766</v>
      </c>
      <c r="D9216" t="s">
        <v>3630</v>
      </c>
      <c r="E9216">
        <v>601</v>
      </c>
      <c r="F9216">
        <v>757</v>
      </c>
      <c r="G9216">
        <v>5833</v>
      </c>
      <c r="H9216" t="s">
        <v>3631</v>
      </c>
    </row>
    <row r="9217" spans="1:8" x14ac:dyDescent="0.25">
      <c r="A9217" t="s">
        <v>7463</v>
      </c>
      <c r="B9217" t="s">
        <v>7464</v>
      </c>
      <c r="C9217">
        <v>766</v>
      </c>
      <c r="D9217" t="s">
        <v>3632</v>
      </c>
      <c r="E9217">
        <v>468</v>
      </c>
      <c r="F9217">
        <v>531</v>
      </c>
      <c r="G9217">
        <v>6199</v>
      </c>
      <c r="H9217" t="s">
        <v>3633</v>
      </c>
    </row>
    <row r="9218" spans="1:8" hidden="1" x14ac:dyDescent="0.25">
      <c r="A9218" t="s">
        <v>7466</v>
      </c>
      <c r="B9218" t="s">
        <v>7467</v>
      </c>
      <c r="C9218">
        <v>656</v>
      </c>
      <c r="D9218" t="s">
        <v>3630</v>
      </c>
      <c r="E9218">
        <v>450</v>
      </c>
      <c r="F9218">
        <v>617</v>
      </c>
      <c r="G9218">
        <v>5833</v>
      </c>
      <c r="H9218" t="s">
        <v>3631</v>
      </c>
    </row>
    <row r="9219" spans="1:8" x14ac:dyDescent="0.25">
      <c r="A9219" t="s">
        <v>7466</v>
      </c>
      <c r="B9219" t="s">
        <v>7467</v>
      </c>
      <c r="C9219">
        <v>656</v>
      </c>
      <c r="D9219" t="s">
        <v>3632</v>
      </c>
      <c r="E9219">
        <v>140</v>
      </c>
      <c r="F9219">
        <v>199</v>
      </c>
      <c r="G9219">
        <v>6199</v>
      </c>
      <c r="H9219" t="s">
        <v>3633</v>
      </c>
    </row>
    <row r="9220" spans="1:8" x14ac:dyDescent="0.25">
      <c r="A9220" t="s">
        <v>7466</v>
      </c>
      <c r="B9220" t="s">
        <v>7467</v>
      </c>
      <c r="C9220">
        <v>656</v>
      </c>
      <c r="D9220" t="s">
        <v>3632</v>
      </c>
      <c r="E9220">
        <v>204</v>
      </c>
      <c r="F9220">
        <v>280</v>
      </c>
      <c r="G9220">
        <v>6199</v>
      </c>
      <c r="H9220" t="s">
        <v>3633</v>
      </c>
    </row>
    <row r="9221" spans="1:8" x14ac:dyDescent="0.25">
      <c r="A9221" t="s">
        <v>7466</v>
      </c>
      <c r="B9221" t="s">
        <v>7467</v>
      </c>
      <c r="C9221">
        <v>656</v>
      </c>
      <c r="D9221" t="s">
        <v>3632</v>
      </c>
      <c r="E9221">
        <v>285</v>
      </c>
      <c r="F9221">
        <v>364</v>
      </c>
      <c r="G9221">
        <v>6199</v>
      </c>
      <c r="H9221" t="s">
        <v>3633</v>
      </c>
    </row>
    <row r="9222" spans="1:8" hidden="1" x14ac:dyDescent="0.25">
      <c r="A9222" t="s">
        <v>7468</v>
      </c>
      <c r="B9222" t="s">
        <v>7469</v>
      </c>
      <c r="C9222">
        <v>689</v>
      </c>
      <c r="D9222" t="s">
        <v>3657</v>
      </c>
      <c r="E9222">
        <v>29</v>
      </c>
      <c r="F9222">
        <v>123</v>
      </c>
      <c r="G9222">
        <v>2653</v>
      </c>
      <c r="H9222" t="s">
        <v>3658</v>
      </c>
    </row>
    <row r="9223" spans="1:8" hidden="1" x14ac:dyDescent="0.25">
      <c r="A9223" t="s">
        <v>7468</v>
      </c>
      <c r="B9223" t="s">
        <v>7469</v>
      </c>
      <c r="C9223">
        <v>689</v>
      </c>
      <c r="D9223" t="s">
        <v>3639</v>
      </c>
      <c r="E9223">
        <v>296</v>
      </c>
      <c r="F9223">
        <v>344</v>
      </c>
      <c r="G9223">
        <v>4169</v>
      </c>
      <c r="H9223" t="s">
        <v>3640</v>
      </c>
    </row>
    <row r="9224" spans="1:8" hidden="1" x14ac:dyDescent="0.25">
      <c r="A9224" t="s">
        <v>7468</v>
      </c>
      <c r="B9224" t="s">
        <v>7469</v>
      </c>
      <c r="C9224">
        <v>689</v>
      </c>
      <c r="D9224" t="s">
        <v>3630</v>
      </c>
      <c r="E9224">
        <v>529</v>
      </c>
      <c r="F9224">
        <v>684</v>
      </c>
      <c r="G9224">
        <v>5833</v>
      </c>
      <c r="H9224" t="s">
        <v>3631</v>
      </c>
    </row>
    <row r="9225" spans="1:8" x14ac:dyDescent="0.25">
      <c r="A9225" t="s">
        <v>7468</v>
      </c>
      <c r="B9225" t="s">
        <v>7469</v>
      </c>
      <c r="C9225">
        <v>689</v>
      </c>
      <c r="D9225" t="s">
        <v>3632</v>
      </c>
      <c r="E9225">
        <v>369</v>
      </c>
      <c r="F9225">
        <v>433</v>
      </c>
      <c r="G9225">
        <v>6199</v>
      </c>
      <c r="H9225" t="s">
        <v>3633</v>
      </c>
    </row>
    <row r="9226" spans="1:8" hidden="1" x14ac:dyDescent="0.25">
      <c r="A9226" t="s">
        <v>7470</v>
      </c>
      <c r="B9226" t="s">
        <v>7471</v>
      </c>
      <c r="C9226">
        <v>649</v>
      </c>
      <c r="D9226" t="s">
        <v>3630</v>
      </c>
      <c r="E9226">
        <v>434</v>
      </c>
      <c r="F9226">
        <v>599</v>
      </c>
      <c r="G9226">
        <v>5833</v>
      </c>
      <c r="H9226" t="s">
        <v>3631</v>
      </c>
    </row>
    <row r="9227" spans="1:8" x14ac:dyDescent="0.25">
      <c r="A9227" t="s">
        <v>7470</v>
      </c>
      <c r="B9227" t="s">
        <v>7471</v>
      </c>
      <c r="C9227">
        <v>649</v>
      </c>
      <c r="D9227" t="s">
        <v>3632</v>
      </c>
      <c r="E9227">
        <v>129</v>
      </c>
      <c r="F9227">
        <v>189</v>
      </c>
      <c r="G9227">
        <v>6199</v>
      </c>
      <c r="H9227" t="s">
        <v>3633</v>
      </c>
    </row>
    <row r="9228" spans="1:8" x14ac:dyDescent="0.25">
      <c r="A9228" t="s">
        <v>7470</v>
      </c>
      <c r="B9228" t="s">
        <v>7471</v>
      </c>
      <c r="C9228">
        <v>649</v>
      </c>
      <c r="D9228" t="s">
        <v>3632</v>
      </c>
      <c r="E9228">
        <v>192</v>
      </c>
      <c r="F9228">
        <v>265</v>
      </c>
      <c r="G9228">
        <v>6199</v>
      </c>
      <c r="H9228" t="s">
        <v>3633</v>
      </c>
    </row>
    <row r="9229" spans="1:8" x14ac:dyDescent="0.25">
      <c r="A9229" t="s">
        <v>7470</v>
      </c>
      <c r="B9229" t="s">
        <v>7471</v>
      </c>
      <c r="C9229">
        <v>649</v>
      </c>
      <c r="D9229" t="s">
        <v>3632</v>
      </c>
      <c r="E9229">
        <v>269</v>
      </c>
      <c r="F9229">
        <v>348</v>
      </c>
      <c r="G9229">
        <v>6199</v>
      </c>
      <c r="H9229" t="s">
        <v>3633</v>
      </c>
    </row>
    <row r="9230" spans="1:8" hidden="1" x14ac:dyDescent="0.25">
      <c r="A9230" t="s">
        <v>7472</v>
      </c>
      <c r="B9230" t="s">
        <v>7473</v>
      </c>
      <c r="C9230">
        <v>571</v>
      </c>
      <c r="D9230" t="s">
        <v>3691</v>
      </c>
      <c r="E9230">
        <v>65</v>
      </c>
      <c r="F9230">
        <v>113</v>
      </c>
      <c r="G9230">
        <v>106</v>
      </c>
    </row>
    <row r="9231" spans="1:8" hidden="1" x14ac:dyDescent="0.25">
      <c r="A9231" t="s">
        <v>7472</v>
      </c>
      <c r="B9231" t="s">
        <v>7473</v>
      </c>
      <c r="C9231">
        <v>571</v>
      </c>
      <c r="D9231" t="s">
        <v>3639</v>
      </c>
      <c r="E9231">
        <v>181</v>
      </c>
      <c r="F9231">
        <v>229</v>
      </c>
      <c r="G9231">
        <v>4169</v>
      </c>
      <c r="H9231" t="s">
        <v>3640</v>
      </c>
    </row>
    <row r="9232" spans="1:8" hidden="1" x14ac:dyDescent="0.25">
      <c r="A9232" t="s">
        <v>7472</v>
      </c>
      <c r="B9232" t="s">
        <v>7473</v>
      </c>
      <c r="C9232">
        <v>571</v>
      </c>
      <c r="D9232" t="s">
        <v>3630</v>
      </c>
      <c r="E9232">
        <v>411</v>
      </c>
      <c r="F9232">
        <v>570</v>
      </c>
      <c r="G9232">
        <v>5833</v>
      </c>
      <c r="H9232" t="s">
        <v>3631</v>
      </c>
    </row>
    <row r="9233" spans="1:8" x14ac:dyDescent="0.25">
      <c r="A9233" t="s">
        <v>7472</v>
      </c>
      <c r="B9233" t="s">
        <v>7473</v>
      </c>
      <c r="C9233">
        <v>571</v>
      </c>
      <c r="D9233" t="s">
        <v>3632</v>
      </c>
      <c r="E9233">
        <v>254</v>
      </c>
      <c r="F9233">
        <v>320</v>
      </c>
      <c r="G9233">
        <v>6199</v>
      </c>
      <c r="H9233" t="s">
        <v>3633</v>
      </c>
    </row>
    <row r="9234" spans="1:8" hidden="1" x14ac:dyDescent="0.25">
      <c r="A9234" t="s">
        <v>7474</v>
      </c>
      <c r="B9234" t="s">
        <v>7475</v>
      </c>
      <c r="C9234">
        <v>674</v>
      </c>
      <c r="D9234" t="s">
        <v>3630</v>
      </c>
      <c r="E9234">
        <v>449</v>
      </c>
      <c r="F9234">
        <v>611</v>
      </c>
      <c r="G9234">
        <v>5833</v>
      </c>
      <c r="H9234" t="s">
        <v>3631</v>
      </c>
    </row>
    <row r="9235" spans="1:8" x14ac:dyDescent="0.25">
      <c r="A9235" t="s">
        <v>7474</v>
      </c>
      <c r="B9235" t="s">
        <v>7475</v>
      </c>
      <c r="C9235">
        <v>674</v>
      </c>
      <c r="D9235" t="s">
        <v>3632</v>
      </c>
      <c r="E9235">
        <v>126</v>
      </c>
      <c r="F9235">
        <v>189</v>
      </c>
      <c r="G9235">
        <v>6199</v>
      </c>
      <c r="H9235" t="s">
        <v>3633</v>
      </c>
    </row>
    <row r="9236" spans="1:8" x14ac:dyDescent="0.25">
      <c r="A9236" t="s">
        <v>7474</v>
      </c>
      <c r="B9236" t="s">
        <v>7475</v>
      </c>
      <c r="C9236">
        <v>674</v>
      </c>
      <c r="D9236" t="s">
        <v>3632</v>
      </c>
      <c r="E9236">
        <v>191</v>
      </c>
      <c r="F9236">
        <v>262</v>
      </c>
      <c r="G9236">
        <v>6199</v>
      </c>
      <c r="H9236" t="s">
        <v>3633</v>
      </c>
    </row>
    <row r="9237" spans="1:8" x14ac:dyDescent="0.25">
      <c r="A9237" t="s">
        <v>7474</v>
      </c>
      <c r="B9237" t="s">
        <v>7475</v>
      </c>
      <c r="C9237">
        <v>674</v>
      </c>
      <c r="D9237" t="s">
        <v>3632</v>
      </c>
      <c r="E9237">
        <v>266</v>
      </c>
      <c r="F9237">
        <v>343</v>
      </c>
      <c r="G9237">
        <v>6199</v>
      </c>
      <c r="H9237" t="s">
        <v>3633</v>
      </c>
    </row>
    <row r="9238" spans="1:8" hidden="1" x14ac:dyDescent="0.25">
      <c r="A9238" t="s">
        <v>7476</v>
      </c>
      <c r="B9238" t="s">
        <v>7477</v>
      </c>
      <c r="C9238">
        <v>571</v>
      </c>
      <c r="D9238" t="s">
        <v>3691</v>
      </c>
      <c r="E9238">
        <v>65</v>
      </c>
      <c r="F9238">
        <v>113</v>
      </c>
      <c r="G9238">
        <v>106</v>
      </c>
    </row>
    <row r="9239" spans="1:8" hidden="1" x14ac:dyDescent="0.25">
      <c r="A9239" t="s">
        <v>7476</v>
      </c>
      <c r="B9239" t="s">
        <v>7477</v>
      </c>
      <c r="C9239">
        <v>571</v>
      </c>
      <c r="D9239" t="s">
        <v>3639</v>
      </c>
      <c r="E9239">
        <v>181</v>
      </c>
      <c r="F9239">
        <v>229</v>
      </c>
      <c r="G9239">
        <v>4169</v>
      </c>
      <c r="H9239" t="s">
        <v>3640</v>
      </c>
    </row>
    <row r="9240" spans="1:8" hidden="1" x14ac:dyDescent="0.25">
      <c r="A9240" t="s">
        <v>7476</v>
      </c>
      <c r="B9240" t="s">
        <v>7477</v>
      </c>
      <c r="C9240">
        <v>571</v>
      </c>
      <c r="D9240" t="s">
        <v>3630</v>
      </c>
      <c r="E9240">
        <v>411</v>
      </c>
      <c r="F9240">
        <v>570</v>
      </c>
      <c r="G9240">
        <v>5833</v>
      </c>
      <c r="H9240" t="s">
        <v>3631</v>
      </c>
    </row>
    <row r="9241" spans="1:8" x14ac:dyDescent="0.25">
      <c r="A9241" t="s">
        <v>7476</v>
      </c>
      <c r="B9241" t="s">
        <v>7477</v>
      </c>
      <c r="C9241">
        <v>571</v>
      </c>
      <c r="D9241" t="s">
        <v>3632</v>
      </c>
      <c r="E9241">
        <v>254</v>
      </c>
      <c r="F9241">
        <v>320</v>
      </c>
      <c r="G9241">
        <v>6199</v>
      </c>
      <c r="H9241" t="s">
        <v>3633</v>
      </c>
    </row>
    <row r="9242" spans="1:8" hidden="1" x14ac:dyDescent="0.25">
      <c r="A9242" t="s">
        <v>7478</v>
      </c>
      <c r="B9242" t="s">
        <v>7479</v>
      </c>
      <c r="C9242">
        <v>674</v>
      </c>
      <c r="D9242" t="s">
        <v>3630</v>
      </c>
      <c r="E9242">
        <v>449</v>
      </c>
      <c r="F9242">
        <v>611</v>
      </c>
      <c r="G9242">
        <v>5833</v>
      </c>
      <c r="H9242" t="s">
        <v>3631</v>
      </c>
    </row>
    <row r="9243" spans="1:8" x14ac:dyDescent="0.25">
      <c r="A9243" t="s">
        <v>7478</v>
      </c>
      <c r="B9243" t="s">
        <v>7479</v>
      </c>
      <c r="C9243">
        <v>674</v>
      </c>
      <c r="D9243" t="s">
        <v>3632</v>
      </c>
      <c r="E9243">
        <v>126</v>
      </c>
      <c r="F9243">
        <v>189</v>
      </c>
      <c r="G9243">
        <v>6199</v>
      </c>
      <c r="H9243" t="s">
        <v>3633</v>
      </c>
    </row>
    <row r="9244" spans="1:8" x14ac:dyDescent="0.25">
      <c r="A9244" t="s">
        <v>7478</v>
      </c>
      <c r="B9244" t="s">
        <v>7479</v>
      </c>
      <c r="C9244">
        <v>674</v>
      </c>
      <c r="D9244" t="s">
        <v>3632</v>
      </c>
      <c r="E9244">
        <v>191</v>
      </c>
      <c r="F9244">
        <v>262</v>
      </c>
      <c r="G9244">
        <v>6199</v>
      </c>
      <c r="H9244" t="s">
        <v>3633</v>
      </c>
    </row>
    <row r="9245" spans="1:8" x14ac:dyDescent="0.25">
      <c r="A9245" t="s">
        <v>7478</v>
      </c>
      <c r="B9245" t="s">
        <v>7479</v>
      </c>
      <c r="C9245">
        <v>674</v>
      </c>
      <c r="D9245" t="s">
        <v>3632</v>
      </c>
      <c r="E9245">
        <v>266</v>
      </c>
      <c r="F9245">
        <v>343</v>
      </c>
      <c r="G9245">
        <v>6199</v>
      </c>
      <c r="H9245" t="s">
        <v>3633</v>
      </c>
    </row>
    <row r="9246" spans="1:8" hidden="1" x14ac:dyDescent="0.25">
      <c r="A9246" t="s">
        <v>7480</v>
      </c>
      <c r="B9246" t="s">
        <v>7481</v>
      </c>
      <c r="C9246">
        <v>571</v>
      </c>
      <c r="D9246" t="s">
        <v>3691</v>
      </c>
      <c r="E9246">
        <v>65</v>
      </c>
      <c r="F9246">
        <v>113</v>
      </c>
      <c r="G9246">
        <v>106</v>
      </c>
    </row>
    <row r="9247" spans="1:8" hidden="1" x14ac:dyDescent="0.25">
      <c r="A9247" t="s">
        <v>7480</v>
      </c>
      <c r="B9247" t="s">
        <v>7481</v>
      </c>
      <c r="C9247">
        <v>571</v>
      </c>
      <c r="D9247" t="s">
        <v>3639</v>
      </c>
      <c r="E9247">
        <v>181</v>
      </c>
      <c r="F9247">
        <v>229</v>
      </c>
      <c r="G9247">
        <v>4169</v>
      </c>
      <c r="H9247" t="s">
        <v>3640</v>
      </c>
    </row>
    <row r="9248" spans="1:8" hidden="1" x14ac:dyDescent="0.25">
      <c r="A9248" t="s">
        <v>7480</v>
      </c>
      <c r="B9248" t="s">
        <v>7481</v>
      </c>
      <c r="C9248">
        <v>571</v>
      </c>
      <c r="D9248" t="s">
        <v>3630</v>
      </c>
      <c r="E9248">
        <v>411</v>
      </c>
      <c r="F9248">
        <v>570</v>
      </c>
      <c r="G9248">
        <v>5833</v>
      </c>
      <c r="H9248" t="s">
        <v>3631</v>
      </c>
    </row>
    <row r="9249" spans="1:8" x14ac:dyDescent="0.25">
      <c r="A9249" t="s">
        <v>7480</v>
      </c>
      <c r="B9249" t="s">
        <v>7481</v>
      </c>
      <c r="C9249">
        <v>571</v>
      </c>
      <c r="D9249" t="s">
        <v>3632</v>
      </c>
      <c r="E9249">
        <v>254</v>
      </c>
      <c r="F9249">
        <v>320</v>
      </c>
      <c r="G9249">
        <v>6199</v>
      </c>
      <c r="H9249" t="s">
        <v>3633</v>
      </c>
    </row>
    <row r="9250" spans="1:8" hidden="1" x14ac:dyDescent="0.25">
      <c r="A9250" t="s">
        <v>7482</v>
      </c>
      <c r="B9250" t="s">
        <v>7483</v>
      </c>
      <c r="C9250">
        <v>674</v>
      </c>
      <c r="D9250" t="s">
        <v>3630</v>
      </c>
      <c r="E9250">
        <v>449</v>
      </c>
      <c r="F9250">
        <v>611</v>
      </c>
      <c r="G9250">
        <v>5833</v>
      </c>
      <c r="H9250" t="s">
        <v>3631</v>
      </c>
    </row>
    <row r="9251" spans="1:8" x14ac:dyDescent="0.25">
      <c r="A9251" t="s">
        <v>7482</v>
      </c>
      <c r="B9251" t="s">
        <v>7483</v>
      </c>
      <c r="C9251">
        <v>674</v>
      </c>
      <c r="D9251" t="s">
        <v>3632</v>
      </c>
      <c r="E9251">
        <v>126</v>
      </c>
      <c r="F9251">
        <v>189</v>
      </c>
      <c r="G9251">
        <v>6199</v>
      </c>
      <c r="H9251" t="s">
        <v>3633</v>
      </c>
    </row>
    <row r="9252" spans="1:8" x14ac:dyDescent="0.25">
      <c r="A9252" t="s">
        <v>7482</v>
      </c>
      <c r="B9252" t="s">
        <v>7483</v>
      </c>
      <c r="C9252">
        <v>674</v>
      </c>
      <c r="D9252" t="s">
        <v>3632</v>
      </c>
      <c r="E9252">
        <v>191</v>
      </c>
      <c r="F9252">
        <v>262</v>
      </c>
      <c r="G9252">
        <v>6199</v>
      </c>
      <c r="H9252" t="s">
        <v>3633</v>
      </c>
    </row>
    <row r="9253" spans="1:8" x14ac:dyDescent="0.25">
      <c r="A9253" t="s">
        <v>7482</v>
      </c>
      <c r="B9253" t="s">
        <v>7483</v>
      </c>
      <c r="C9253">
        <v>674</v>
      </c>
      <c r="D9253" t="s">
        <v>3632</v>
      </c>
      <c r="E9253">
        <v>266</v>
      </c>
      <c r="F9253">
        <v>343</v>
      </c>
      <c r="G9253">
        <v>6199</v>
      </c>
      <c r="H9253" t="s">
        <v>3633</v>
      </c>
    </row>
    <row r="9254" spans="1:8" hidden="1" x14ac:dyDescent="0.25">
      <c r="A9254" t="s">
        <v>7484</v>
      </c>
      <c r="B9254" t="s">
        <v>7485</v>
      </c>
      <c r="C9254">
        <v>571</v>
      </c>
      <c r="D9254" t="s">
        <v>3691</v>
      </c>
      <c r="E9254">
        <v>65</v>
      </c>
      <c r="F9254">
        <v>113</v>
      </c>
      <c r="G9254">
        <v>106</v>
      </c>
    </row>
    <row r="9255" spans="1:8" hidden="1" x14ac:dyDescent="0.25">
      <c r="A9255" t="s">
        <v>7484</v>
      </c>
      <c r="B9255" t="s">
        <v>7485</v>
      </c>
      <c r="C9255">
        <v>571</v>
      </c>
      <c r="D9255" t="s">
        <v>3639</v>
      </c>
      <c r="E9255">
        <v>181</v>
      </c>
      <c r="F9255">
        <v>229</v>
      </c>
      <c r="G9255">
        <v>4169</v>
      </c>
      <c r="H9255" t="s">
        <v>3640</v>
      </c>
    </row>
    <row r="9256" spans="1:8" hidden="1" x14ac:dyDescent="0.25">
      <c r="A9256" t="s">
        <v>7484</v>
      </c>
      <c r="B9256" t="s">
        <v>7485</v>
      </c>
      <c r="C9256">
        <v>571</v>
      </c>
      <c r="D9256" t="s">
        <v>3630</v>
      </c>
      <c r="E9256">
        <v>411</v>
      </c>
      <c r="F9256">
        <v>570</v>
      </c>
      <c r="G9256">
        <v>5833</v>
      </c>
      <c r="H9256" t="s">
        <v>3631</v>
      </c>
    </row>
    <row r="9257" spans="1:8" x14ac:dyDescent="0.25">
      <c r="A9257" t="s">
        <v>7484</v>
      </c>
      <c r="B9257" t="s">
        <v>7485</v>
      </c>
      <c r="C9257">
        <v>571</v>
      </c>
      <c r="D9257" t="s">
        <v>3632</v>
      </c>
      <c r="E9257">
        <v>254</v>
      </c>
      <c r="F9257">
        <v>320</v>
      </c>
      <c r="G9257">
        <v>6199</v>
      </c>
      <c r="H9257" t="s">
        <v>3633</v>
      </c>
    </row>
    <row r="9258" spans="1:8" hidden="1" x14ac:dyDescent="0.25">
      <c r="A9258" t="s">
        <v>7486</v>
      </c>
      <c r="B9258" t="s">
        <v>7487</v>
      </c>
      <c r="C9258">
        <v>674</v>
      </c>
      <c r="D9258" t="s">
        <v>3630</v>
      </c>
      <c r="E9258">
        <v>449</v>
      </c>
      <c r="F9258">
        <v>611</v>
      </c>
      <c r="G9258">
        <v>5833</v>
      </c>
      <c r="H9258" t="s">
        <v>3631</v>
      </c>
    </row>
    <row r="9259" spans="1:8" x14ac:dyDescent="0.25">
      <c r="A9259" t="s">
        <v>7486</v>
      </c>
      <c r="B9259" t="s">
        <v>7487</v>
      </c>
      <c r="C9259">
        <v>674</v>
      </c>
      <c r="D9259" t="s">
        <v>3632</v>
      </c>
      <c r="E9259">
        <v>126</v>
      </c>
      <c r="F9259">
        <v>189</v>
      </c>
      <c r="G9259">
        <v>6199</v>
      </c>
      <c r="H9259" t="s">
        <v>3633</v>
      </c>
    </row>
    <row r="9260" spans="1:8" x14ac:dyDescent="0.25">
      <c r="A9260" t="s">
        <v>7486</v>
      </c>
      <c r="B9260" t="s">
        <v>7487</v>
      </c>
      <c r="C9260">
        <v>674</v>
      </c>
      <c r="D9260" t="s">
        <v>3632</v>
      </c>
      <c r="E9260">
        <v>191</v>
      </c>
      <c r="F9260">
        <v>262</v>
      </c>
      <c r="G9260">
        <v>6199</v>
      </c>
      <c r="H9260" t="s">
        <v>3633</v>
      </c>
    </row>
    <row r="9261" spans="1:8" x14ac:dyDescent="0.25">
      <c r="A9261" t="s">
        <v>7486</v>
      </c>
      <c r="B9261" t="s">
        <v>7487</v>
      </c>
      <c r="C9261">
        <v>674</v>
      </c>
      <c r="D9261" t="s">
        <v>3632</v>
      </c>
      <c r="E9261">
        <v>266</v>
      </c>
      <c r="F9261">
        <v>343</v>
      </c>
      <c r="G9261">
        <v>6199</v>
      </c>
      <c r="H9261" t="s">
        <v>3633</v>
      </c>
    </row>
    <row r="9262" spans="1:8" hidden="1" x14ac:dyDescent="0.25">
      <c r="A9262" t="s">
        <v>7488</v>
      </c>
      <c r="B9262" t="s">
        <v>7489</v>
      </c>
      <c r="C9262">
        <v>571</v>
      </c>
      <c r="D9262" t="s">
        <v>3691</v>
      </c>
      <c r="E9262">
        <v>65</v>
      </c>
      <c r="F9262">
        <v>113</v>
      </c>
      <c r="G9262">
        <v>106</v>
      </c>
    </row>
    <row r="9263" spans="1:8" hidden="1" x14ac:dyDescent="0.25">
      <c r="A9263" t="s">
        <v>7488</v>
      </c>
      <c r="B9263" t="s">
        <v>7489</v>
      </c>
      <c r="C9263">
        <v>571</v>
      </c>
      <c r="D9263" t="s">
        <v>3639</v>
      </c>
      <c r="E9263">
        <v>181</v>
      </c>
      <c r="F9263">
        <v>229</v>
      </c>
      <c r="G9263">
        <v>4169</v>
      </c>
      <c r="H9263" t="s">
        <v>3640</v>
      </c>
    </row>
    <row r="9264" spans="1:8" hidden="1" x14ac:dyDescent="0.25">
      <c r="A9264" t="s">
        <v>7488</v>
      </c>
      <c r="B9264" t="s">
        <v>7489</v>
      </c>
      <c r="C9264">
        <v>571</v>
      </c>
      <c r="D9264" t="s">
        <v>3630</v>
      </c>
      <c r="E9264">
        <v>411</v>
      </c>
      <c r="F9264">
        <v>570</v>
      </c>
      <c r="G9264">
        <v>5833</v>
      </c>
      <c r="H9264" t="s">
        <v>3631</v>
      </c>
    </row>
    <row r="9265" spans="1:8" x14ac:dyDescent="0.25">
      <c r="A9265" t="s">
        <v>7488</v>
      </c>
      <c r="B9265" t="s">
        <v>7489</v>
      </c>
      <c r="C9265">
        <v>571</v>
      </c>
      <c r="D9265" t="s">
        <v>3632</v>
      </c>
      <c r="E9265">
        <v>254</v>
      </c>
      <c r="F9265">
        <v>320</v>
      </c>
      <c r="G9265">
        <v>6199</v>
      </c>
      <c r="H9265" t="s">
        <v>3633</v>
      </c>
    </row>
    <row r="9266" spans="1:8" hidden="1" x14ac:dyDescent="0.25">
      <c r="A9266" t="s">
        <v>7490</v>
      </c>
      <c r="B9266" t="s">
        <v>7491</v>
      </c>
      <c r="C9266">
        <v>674</v>
      </c>
      <c r="D9266" t="s">
        <v>3630</v>
      </c>
      <c r="E9266">
        <v>449</v>
      </c>
      <c r="F9266">
        <v>611</v>
      </c>
      <c r="G9266">
        <v>5833</v>
      </c>
      <c r="H9266" t="s">
        <v>3631</v>
      </c>
    </row>
    <row r="9267" spans="1:8" x14ac:dyDescent="0.25">
      <c r="A9267" t="s">
        <v>7490</v>
      </c>
      <c r="B9267" t="s">
        <v>7491</v>
      </c>
      <c r="C9267">
        <v>674</v>
      </c>
      <c r="D9267" t="s">
        <v>3632</v>
      </c>
      <c r="E9267">
        <v>126</v>
      </c>
      <c r="F9267">
        <v>189</v>
      </c>
      <c r="G9267">
        <v>6199</v>
      </c>
      <c r="H9267" t="s">
        <v>3633</v>
      </c>
    </row>
    <row r="9268" spans="1:8" x14ac:dyDescent="0.25">
      <c r="A9268" t="s">
        <v>7490</v>
      </c>
      <c r="B9268" t="s">
        <v>7491</v>
      </c>
      <c r="C9268">
        <v>674</v>
      </c>
      <c r="D9268" t="s">
        <v>3632</v>
      </c>
      <c r="E9268">
        <v>191</v>
      </c>
      <c r="F9268">
        <v>262</v>
      </c>
      <c r="G9268">
        <v>6199</v>
      </c>
      <c r="H9268" t="s">
        <v>3633</v>
      </c>
    </row>
    <row r="9269" spans="1:8" x14ac:dyDescent="0.25">
      <c r="A9269" t="s">
        <v>7490</v>
      </c>
      <c r="B9269" t="s">
        <v>7491</v>
      </c>
      <c r="C9269">
        <v>674</v>
      </c>
      <c r="D9269" t="s">
        <v>3632</v>
      </c>
      <c r="E9269">
        <v>266</v>
      </c>
      <c r="F9269">
        <v>343</v>
      </c>
      <c r="G9269">
        <v>6199</v>
      </c>
      <c r="H9269" t="s">
        <v>3633</v>
      </c>
    </row>
    <row r="9270" spans="1:8" hidden="1" x14ac:dyDescent="0.25">
      <c r="A9270" t="s">
        <v>7492</v>
      </c>
      <c r="B9270" t="s">
        <v>7493</v>
      </c>
      <c r="C9270">
        <v>571</v>
      </c>
      <c r="D9270" t="s">
        <v>3691</v>
      </c>
      <c r="E9270">
        <v>65</v>
      </c>
      <c r="F9270">
        <v>113</v>
      </c>
      <c r="G9270">
        <v>106</v>
      </c>
    </row>
    <row r="9271" spans="1:8" hidden="1" x14ac:dyDescent="0.25">
      <c r="A9271" t="s">
        <v>7492</v>
      </c>
      <c r="B9271" t="s">
        <v>7493</v>
      </c>
      <c r="C9271">
        <v>571</v>
      </c>
      <c r="D9271" t="s">
        <v>3639</v>
      </c>
      <c r="E9271">
        <v>181</v>
      </c>
      <c r="F9271">
        <v>229</v>
      </c>
      <c r="G9271">
        <v>4169</v>
      </c>
      <c r="H9271" t="s">
        <v>3640</v>
      </c>
    </row>
    <row r="9272" spans="1:8" hidden="1" x14ac:dyDescent="0.25">
      <c r="A9272" t="s">
        <v>7492</v>
      </c>
      <c r="B9272" t="s">
        <v>7493</v>
      </c>
      <c r="C9272">
        <v>571</v>
      </c>
      <c r="D9272" t="s">
        <v>3630</v>
      </c>
      <c r="E9272">
        <v>411</v>
      </c>
      <c r="F9272">
        <v>570</v>
      </c>
      <c r="G9272">
        <v>5833</v>
      </c>
      <c r="H9272" t="s">
        <v>3631</v>
      </c>
    </row>
    <row r="9273" spans="1:8" x14ac:dyDescent="0.25">
      <c r="A9273" t="s">
        <v>7492</v>
      </c>
      <c r="B9273" t="s">
        <v>7493</v>
      </c>
      <c r="C9273">
        <v>571</v>
      </c>
      <c r="D9273" t="s">
        <v>3632</v>
      </c>
      <c r="E9273">
        <v>254</v>
      </c>
      <c r="F9273">
        <v>320</v>
      </c>
      <c r="G9273">
        <v>6199</v>
      </c>
      <c r="H9273" t="s">
        <v>3633</v>
      </c>
    </row>
    <row r="9274" spans="1:8" hidden="1" x14ac:dyDescent="0.25">
      <c r="A9274" t="s">
        <v>7494</v>
      </c>
      <c r="B9274" t="s">
        <v>7495</v>
      </c>
      <c r="C9274">
        <v>674</v>
      </c>
      <c r="D9274" t="s">
        <v>3630</v>
      </c>
      <c r="E9274">
        <v>449</v>
      </c>
      <c r="F9274">
        <v>611</v>
      </c>
      <c r="G9274">
        <v>5833</v>
      </c>
      <c r="H9274" t="s">
        <v>3631</v>
      </c>
    </row>
    <row r="9275" spans="1:8" x14ac:dyDescent="0.25">
      <c r="A9275" t="s">
        <v>7494</v>
      </c>
      <c r="B9275" t="s">
        <v>7495</v>
      </c>
      <c r="C9275">
        <v>674</v>
      </c>
      <c r="D9275" t="s">
        <v>3632</v>
      </c>
      <c r="E9275">
        <v>126</v>
      </c>
      <c r="F9275">
        <v>189</v>
      </c>
      <c r="G9275">
        <v>6199</v>
      </c>
      <c r="H9275" t="s">
        <v>3633</v>
      </c>
    </row>
    <row r="9276" spans="1:8" x14ac:dyDescent="0.25">
      <c r="A9276" t="s">
        <v>7494</v>
      </c>
      <c r="B9276" t="s">
        <v>7495</v>
      </c>
      <c r="C9276">
        <v>674</v>
      </c>
      <c r="D9276" t="s">
        <v>3632</v>
      </c>
      <c r="E9276">
        <v>191</v>
      </c>
      <c r="F9276">
        <v>262</v>
      </c>
      <c r="G9276">
        <v>6199</v>
      </c>
      <c r="H9276" t="s">
        <v>3633</v>
      </c>
    </row>
    <row r="9277" spans="1:8" x14ac:dyDescent="0.25">
      <c r="A9277" t="s">
        <v>7494</v>
      </c>
      <c r="B9277" t="s">
        <v>7495</v>
      </c>
      <c r="C9277">
        <v>674</v>
      </c>
      <c r="D9277" t="s">
        <v>3632</v>
      </c>
      <c r="E9277">
        <v>266</v>
      </c>
      <c r="F9277">
        <v>343</v>
      </c>
      <c r="G9277">
        <v>6199</v>
      </c>
      <c r="H9277" t="s">
        <v>3633</v>
      </c>
    </row>
    <row r="9278" spans="1:8" hidden="1" x14ac:dyDescent="0.25">
      <c r="A9278" t="s">
        <v>7496</v>
      </c>
      <c r="B9278" t="s">
        <v>7497</v>
      </c>
      <c r="C9278">
        <v>571</v>
      </c>
      <c r="D9278" t="s">
        <v>3691</v>
      </c>
      <c r="E9278">
        <v>65</v>
      </c>
      <c r="F9278">
        <v>113</v>
      </c>
      <c r="G9278">
        <v>106</v>
      </c>
    </row>
    <row r="9279" spans="1:8" hidden="1" x14ac:dyDescent="0.25">
      <c r="A9279" t="s">
        <v>7496</v>
      </c>
      <c r="B9279" t="s">
        <v>7497</v>
      </c>
      <c r="C9279">
        <v>571</v>
      </c>
      <c r="D9279" t="s">
        <v>3639</v>
      </c>
      <c r="E9279">
        <v>181</v>
      </c>
      <c r="F9279">
        <v>229</v>
      </c>
      <c r="G9279">
        <v>4169</v>
      </c>
      <c r="H9279" t="s">
        <v>3640</v>
      </c>
    </row>
    <row r="9280" spans="1:8" hidden="1" x14ac:dyDescent="0.25">
      <c r="A9280" t="s">
        <v>7496</v>
      </c>
      <c r="B9280" t="s">
        <v>7497</v>
      </c>
      <c r="C9280">
        <v>571</v>
      </c>
      <c r="D9280" t="s">
        <v>3630</v>
      </c>
      <c r="E9280">
        <v>411</v>
      </c>
      <c r="F9280">
        <v>570</v>
      </c>
      <c r="G9280">
        <v>5833</v>
      </c>
      <c r="H9280" t="s">
        <v>3631</v>
      </c>
    </row>
    <row r="9281" spans="1:8" x14ac:dyDescent="0.25">
      <c r="A9281" t="s">
        <v>7496</v>
      </c>
      <c r="B9281" t="s">
        <v>7497</v>
      </c>
      <c r="C9281">
        <v>571</v>
      </c>
      <c r="D9281" t="s">
        <v>3632</v>
      </c>
      <c r="E9281">
        <v>254</v>
      </c>
      <c r="F9281">
        <v>320</v>
      </c>
      <c r="G9281">
        <v>6199</v>
      </c>
      <c r="H9281" t="s">
        <v>3633</v>
      </c>
    </row>
    <row r="9282" spans="1:8" hidden="1" x14ac:dyDescent="0.25">
      <c r="A9282" t="s">
        <v>7498</v>
      </c>
      <c r="B9282" t="s">
        <v>7499</v>
      </c>
      <c r="C9282">
        <v>674</v>
      </c>
      <c r="D9282" t="s">
        <v>3630</v>
      </c>
      <c r="E9282">
        <v>449</v>
      </c>
      <c r="F9282">
        <v>611</v>
      </c>
      <c r="G9282">
        <v>5833</v>
      </c>
      <c r="H9282" t="s">
        <v>3631</v>
      </c>
    </row>
    <row r="9283" spans="1:8" x14ac:dyDescent="0.25">
      <c r="A9283" t="s">
        <v>7498</v>
      </c>
      <c r="B9283" t="s">
        <v>7499</v>
      </c>
      <c r="C9283">
        <v>674</v>
      </c>
      <c r="D9283" t="s">
        <v>3632</v>
      </c>
      <c r="E9283">
        <v>126</v>
      </c>
      <c r="F9283">
        <v>189</v>
      </c>
      <c r="G9283">
        <v>6199</v>
      </c>
      <c r="H9283" t="s">
        <v>3633</v>
      </c>
    </row>
    <row r="9284" spans="1:8" x14ac:dyDescent="0.25">
      <c r="A9284" t="s">
        <v>7498</v>
      </c>
      <c r="B9284" t="s">
        <v>7499</v>
      </c>
      <c r="C9284">
        <v>674</v>
      </c>
      <c r="D9284" t="s">
        <v>3632</v>
      </c>
      <c r="E9284">
        <v>191</v>
      </c>
      <c r="F9284">
        <v>262</v>
      </c>
      <c r="G9284">
        <v>6199</v>
      </c>
      <c r="H9284" t="s">
        <v>3633</v>
      </c>
    </row>
    <row r="9285" spans="1:8" x14ac:dyDescent="0.25">
      <c r="A9285" t="s">
        <v>7498</v>
      </c>
      <c r="B9285" t="s">
        <v>7499</v>
      </c>
      <c r="C9285">
        <v>674</v>
      </c>
      <c r="D9285" t="s">
        <v>3632</v>
      </c>
      <c r="E9285">
        <v>266</v>
      </c>
      <c r="F9285">
        <v>343</v>
      </c>
      <c r="G9285">
        <v>6199</v>
      </c>
      <c r="H9285" t="s">
        <v>3633</v>
      </c>
    </row>
    <row r="9286" spans="1:8" hidden="1" x14ac:dyDescent="0.25">
      <c r="A9286" t="s">
        <v>7500</v>
      </c>
      <c r="B9286" t="s">
        <v>7501</v>
      </c>
      <c r="C9286">
        <v>571</v>
      </c>
      <c r="D9286" t="s">
        <v>3691</v>
      </c>
      <c r="E9286">
        <v>65</v>
      </c>
      <c r="F9286">
        <v>113</v>
      </c>
      <c r="G9286">
        <v>106</v>
      </c>
    </row>
    <row r="9287" spans="1:8" hidden="1" x14ac:dyDescent="0.25">
      <c r="A9287" t="s">
        <v>7500</v>
      </c>
      <c r="B9287" t="s">
        <v>7501</v>
      </c>
      <c r="C9287">
        <v>571</v>
      </c>
      <c r="D9287" t="s">
        <v>3639</v>
      </c>
      <c r="E9287">
        <v>181</v>
      </c>
      <c r="F9287">
        <v>229</v>
      </c>
      <c r="G9287">
        <v>4169</v>
      </c>
      <c r="H9287" t="s">
        <v>3640</v>
      </c>
    </row>
    <row r="9288" spans="1:8" hidden="1" x14ac:dyDescent="0.25">
      <c r="A9288" t="s">
        <v>7500</v>
      </c>
      <c r="B9288" t="s">
        <v>7501</v>
      </c>
      <c r="C9288">
        <v>571</v>
      </c>
      <c r="D9288" t="s">
        <v>3630</v>
      </c>
      <c r="E9288">
        <v>411</v>
      </c>
      <c r="F9288">
        <v>570</v>
      </c>
      <c r="G9288">
        <v>5833</v>
      </c>
      <c r="H9288" t="s">
        <v>3631</v>
      </c>
    </row>
    <row r="9289" spans="1:8" x14ac:dyDescent="0.25">
      <c r="A9289" t="s">
        <v>7500</v>
      </c>
      <c r="B9289" t="s">
        <v>7501</v>
      </c>
      <c r="C9289">
        <v>571</v>
      </c>
      <c r="D9289" t="s">
        <v>3632</v>
      </c>
      <c r="E9289">
        <v>254</v>
      </c>
      <c r="F9289">
        <v>320</v>
      </c>
      <c r="G9289">
        <v>6199</v>
      </c>
      <c r="H9289" t="s">
        <v>3633</v>
      </c>
    </row>
    <row r="9290" spans="1:8" hidden="1" x14ac:dyDescent="0.25">
      <c r="A9290" t="s">
        <v>7502</v>
      </c>
      <c r="B9290" t="s">
        <v>7503</v>
      </c>
      <c r="C9290">
        <v>652</v>
      </c>
      <c r="D9290" t="s">
        <v>3630</v>
      </c>
      <c r="E9290">
        <v>427</v>
      </c>
      <c r="F9290">
        <v>589</v>
      </c>
      <c r="G9290">
        <v>5833</v>
      </c>
      <c r="H9290" t="s">
        <v>3631</v>
      </c>
    </row>
    <row r="9291" spans="1:8" x14ac:dyDescent="0.25">
      <c r="A9291" t="s">
        <v>7502</v>
      </c>
      <c r="B9291" t="s">
        <v>7503</v>
      </c>
      <c r="C9291">
        <v>652</v>
      </c>
      <c r="D9291" t="s">
        <v>3632</v>
      </c>
      <c r="E9291">
        <v>104</v>
      </c>
      <c r="F9291">
        <v>167</v>
      </c>
      <c r="G9291">
        <v>6199</v>
      </c>
      <c r="H9291" t="s">
        <v>3633</v>
      </c>
    </row>
    <row r="9292" spans="1:8" x14ac:dyDescent="0.25">
      <c r="A9292" t="s">
        <v>7502</v>
      </c>
      <c r="B9292" t="s">
        <v>7503</v>
      </c>
      <c r="C9292">
        <v>652</v>
      </c>
      <c r="D9292" t="s">
        <v>3632</v>
      </c>
      <c r="E9292">
        <v>169</v>
      </c>
      <c r="F9292">
        <v>240</v>
      </c>
      <c r="G9292">
        <v>6199</v>
      </c>
      <c r="H9292" t="s">
        <v>3633</v>
      </c>
    </row>
    <row r="9293" spans="1:8" x14ac:dyDescent="0.25">
      <c r="A9293" t="s">
        <v>7502</v>
      </c>
      <c r="B9293" t="s">
        <v>7503</v>
      </c>
      <c r="C9293">
        <v>652</v>
      </c>
      <c r="D9293" t="s">
        <v>3632</v>
      </c>
      <c r="E9293">
        <v>244</v>
      </c>
      <c r="F9293">
        <v>321</v>
      </c>
      <c r="G9293">
        <v>6199</v>
      </c>
      <c r="H9293" t="s">
        <v>3633</v>
      </c>
    </row>
    <row r="9294" spans="1:8" hidden="1" x14ac:dyDescent="0.25">
      <c r="A9294" t="s">
        <v>7504</v>
      </c>
      <c r="B9294" t="s">
        <v>7505</v>
      </c>
      <c r="C9294">
        <v>571</v>
      </c>
      <c r="D9294" t="s">
        <v>3691</v>
      </c>
      <c r="E9294">
        <v>65</v>
      </c>
      <c r="F9294">
        <v>113</v>
      </c>
      <c r="G9294">
        <v>106</v>
      </c>
    </row>
    <row r="9295" spans="1:8" hidden="1" x14ac:dyDescent="0.25">
      <c r="A9295" t="s">
        <v>7504</v>
      </c>
      <c r="B9295" t="s">
        <v>7505</v>
      </c>
      <c r="C9295">
        <v>571</v>
      </c>
      <c r="D9295" t="s">
        <v>3639</v>
      </c>
      <c r="E9295">
        <v>181</v>
      </c>
      <c r="F9295">
        <v>229</v>
      </c>
      <c r="G9295">
        <v>4169</v>
      </c>
      <c r="H9295" t="s">
        <v>3640</v>
      </c>
    </row>
    <row r="9296" spans="1:8" hidden="1" x14ac:dyDescent="0.25">
      <c r="A9296" t="s">
        <v>7504</v>
      </c>
      <c r="B9296" t="s">
        <v>7505</v>
      </c>
      <c r="C9296">
        <v>571</v>
      </c>
      <c r="D9296" t="s">
        <v>3630</v>
      </c>
      <c r="E9296">
        <v>411</v>
      </c>
      <c r="F9296">
        <v>570</v>
      </c>
      <c r="G9296">
        <v>5833</v>
      </c>
      <c r="H9296" t="s">
        <v>3631</v>
      </c>
    </row>
    <row r="9297" spans="1:8" x14ac:dyDescent="0.25">
      <c r="A9297" t="s">
        <v>7504</v>
      </c>
      <c r="B9297" t="s">
        <v>7505</v>
      </c>
      <c r="C9297">
        <v>571</v>
      </c>
      <c r="D9297" t="s">
        <v>3632</v>
      </c>
      <c r="E9297">
        <v>254</v>
      </c>
      <c r="F9297">
        <v>320</v>
      </c>
      <c r="G9297">
        <v>6199</v>
      </c>
      <c r="H9297" t="s">
        <v>3633</v>
      </c>
    </row>
    <row r="9298" spans="1:8" hidden="1" x14ac:dyDescent="0.25">
      <c r="A9298" t="s">
        <v>7506</v>
      </c>
      <c r="B9298" t="s">
        <v>7507</v>
      </c>
      <c r="C9298">
        <v>674</v>
      </c>
      <c r="D9298" t="s">
        <v>3630</v>
      </c>
      <c r="E9298">
        <v>449</v>
      </c>
      <c r="F9298">
        <v>611</v>
      </c>
      <c r="G9298">
        <v>5833</v>
      </c>
      <c r="H9298" t="s">
        <v>3631</v>
      </c>
    </row>
    <row r="9299" spans="1:8" x14ac:dyDescent="0.25">
      <c r="A9299" t="s">
        <v>7506</v>
      </c>
      <c r="B9299" t="s">
        <v>7507</v>
      </c>
      <c r="C9299">
        <v>674</v>
      </c>
      <c r="D9299" t="s">
        <v>3632</v>
      </c>
      <c r="E9299">
        <v>126</v>
      </c>
      <c r="F9299">
        <v>189</v>
      </c>
      <c r="G9299">
        <v>6199</v>
      </c>
      <c r="H9299" t="s">
        <v>3633</v>
      </c>
    </row>
    <row r="9300" spans="1:8" x14ac:dyDescent="0.25">
      <c r="A9300" t="s">
        <v>7506</v>
      </c>
      <c r="B9300" t="s">
        <v>7507</v>
      </c>
      <c r="C9300">
        <v>674</v>
      </c>
      <c r="D9300" t="s">
        <v>3632</v>
      </c>
      <c r="E9300">
        <v>191</v>
      </c>
      <c r="F9300">
        <v>262</v>
      </c>
      <c r="G9300">
        <v>6199</v>
      </c>
      <c r="H9300" t="s">
        <v>3633</v>
      </c>
    </row>
    <row r="9301" spans="1:8" x14ac:dyDescent="0.25">
      <c r="A9301" t="s">
        <v>7506</v>
      </c>
      <c r="B9301" t="s">
        <v>7507</v>
      </c>
      <c r="C9301">
        <v>674</v>
      </c>
      <c r="D9301" t="s">
        <v>3632</v>
      </c>
      <c r="E9301">
        <v>266</v>
      </c>
      <c r="F9301">
        <v>343</v>
      </c>
      <c r="G9301">
        <v>6199</v>
      </c>
      <c r="H9301" t="s">
        <v>3633</v>
      </c>
    </row>
    <row r="9302" spans="1:8" hidden="1" x14ac:dyDescent="0.25">
      <c r="A9302" t="s">
        <v>7508</v>
      </c>
      <c r="B9302" t="s">
        <v>7509</v>
      </c>
      <c r="C9302">
        <v>571</v>
      </c>
      <c r="D9302" t="s">
        <v>3691</v>
      </c>
      <c r="E9302">
        <v>65</v>
      </c>
      <c r="F9302">
        <v>113</v>
      </c>
      <c r="G9302">
        <v>106</v>
      </c>
    </row>
    <row r="9303" spans="1:8" hidden="1" x14ac:dyDescent="0.25">
      <c r="A9303" t="s">
        <v>7508</v>
      </c>
      <c r="B9303" t="s">
        <v>7509</v>
      </c>
      <c r="C9303">
        <v>571</v>
      </c>
      <c r="D9303" t="s">
        <v>3639</v>
      </c>
      <c r="E9303">
        <v>181</v>
      </c>
      <c r="F9303">
        <v>229</v>
      </c>
      <c r="G9303">
        <v>4169</v>
      </c>
      <c r="H9303" t="s">
        <v>3640</v>
      </c>
    </row>
    <row r="9304" spans="1:8" hidden="1" x14ac:dyDescent="0.25">
      <c r="A9304" t="s">
        <v>7508</v>
      </c>
      <c r="B9304" t="s">
        <v>7509</v>
      </c>
      <c r="C9304">
        <v>571</v>
      </c>
      <c r="D9304" t="s">
        <v>3630</v>
      </c>
      <c r="E9304">
        <v>411</v>
      </c>
      <c r="F9304">
        <v>570</v>
      </c>
      <c r="G9304">
        <v>5833</v>
      </c>
      <c r="H9304" t="s">
        <v>3631</v>
      </c>
    </row>
    <row r="9305" spans="1:8" x14ac:dyDescent="0.25">
      <c r="A9305" t="s">
        <v>7508</v>
      </c>
      <c r="B9305" t="s">
        <v>7509</v>
      </c>
      <c r="C9305">
        <v>571</v>
      </c>
      <c r="D9305" t="s">
        <v>3632</v>
      </c>
      <c r="E9305">
        <v>254</v>
      </c>
      <c r="F9305">
        <v>320</v>
      </c>
      <c r="G9305">
        <v>6199</v>
      </c>
      <c r="H9305" t="s">
        <v>3633</v>
      </c>
    </row>
    <row r="9306" spans="1:8" hidden="1" x14ac:dyDescent="0.25">
      <c r="A9306" t="s">
        <v>7510</v>
      </c>
      <c r="B9306" t="s">
        <v>7511</v>
      </c>
      <c r="C9306">
        <v>674</v>
      </c>
      <c r="D9306" t="s">
        <v>3630</v>
      </c>
      <c r="E9306">
        <v>449</v>
      </c>
      <c r="F9306">
        <v>611</v>
      </c>
      <c r="G9306">
        <v>5833</v>
      </c>
      <c r="H9306" t="s">
        <v>3631</v>
      </c>
    </row>
    <row r="9307" spans="1:8" x14ac:dyDescent="0.25">
      <c r="A9307" t="s">
        <v>7510</v>
      </c>
      <c r="B9307" t="s">
        <v>7511</v>
      </c>
      <c r="C9307">
        <v>674</v>
      </c>
      <c r="D9307" t="s">
        <v>3632</v>
      </c>
      <c r="E9307">
        <v>126</v>
      </c>
      <c r="F9307">
        <v>189</v>
      </c>
      <c r="G9307">
        <v>6199</v>
      </c>
      <c r="H9307" t="s">
        <v>3633</v>
      </c>
    </row>
    <row r="9308" spans="1:8" x14ac:dyDescent="0.25">
      <c r="A9308" t="s">
        <v>7510</v>
      </c>
      <c r="B9308" t="s">
        <v>7511</v>
      </c>
      <c r="C9308">
        <v>674</v>
      </c>
      <c r="D9308" t="s">
        <v>3632</v>
      </c>
      <c r="E9308">
        <v>191</v>
      </c>
      <c r="F9308">
        <v>262</v>
      </c>
      <c r="G9308">
        <v>6199</v>
      </c>
      <c r="H9308" t="s">
        <v>3633</v>
      </c>
    </row>
    <row r="9309" spans="1:8" x14ac:dyDescent="0.25">
      <c r="A9309" t="s">
        <v>7510</v>
      </c>
      <c r="B9309" t="s">
        <v>7511</v>
      </c>
      <c r="C9309">
        <v>674</v>
      </c>
      <c r="D9309" t="s">
        <v>3632</v>
      </c>
      <c r="E9309">
        <v>266</v>
      </c>
      <c r="F9309">
        <v>343</v>
      </c>
      <c r="G9309">
        <v>6199</v>
      </c>
      <c r="H9309" t="s">
        <v>3633</v>
      </c>
    </row>
    <row r="9310" spans="1:8" hidden="1" x14ac:dyDescent="0.25">
      <c r="A9310" t="s">
        <v>7512</v>
      </c>
      <c r="B9310" t="s">
        <v>7513</v>
      </c>
      <c r="C9310">
        <v>571</v>
      </c>
      <c r="D9310" t="s">
        <v>3691</v>
      </c>
      <c r="E9310">
        <v>65</v>
      </c>
      <c r="F9310">
        <v>113</v>
      </c>
      <c r="G9310">
        <v>106</v>
      </c>
    </row>
    <row r="9311" spans="1:8" hidden="1" x14ac:dyDescent="0.25">
      <c r="A9311" t="s">
        <v>7512</v>
      </c>
      <c r="B9311" t="s">
        <v>7513</v>
      </c>
      <c r="C9311">
        <v>571</v>
      </c>
      <c r="D9311" t="s">
        <v>3639</v>
      </c>
      <c r="E9311">
        <v>181</v>
      </c>
      <c r="F9311">
        <v>229</v>
      </c>
      <c r="G9311">
        <v>4169</v>
      </c>
      <c r="H9311" t="s">
        <v>3640</v>
      </c>
    </row>
    <row r="9312" spans="1:8" hidden="1" x14ac:dyDescent="0.25">
      <c r="A9312" t="s">
        <v>7512</v>
      </c>
      <c r="B9312" t="s">
        <v>7513</v>
      </c>
      <c r="C9312">
        <v>571</v>
      </c>
      <c r="D9312" t="s">
        <v>3630</v>
      </c>
      <c r="E9312">
        <v>411</v>
      </c>
      <c r="F9312">
        <v>570</v>
      </c>
      <c r="G9312">
        <v>5833</v>
      </c>
      <c r="H9312" t="s">
        <v>3631</v>
      </c>
    </row>
    <row r="9313" spans="1:8" x14ac:dyDescent="0.25">
      <c r="A9313" t="s">
        <v>7512</v>
      </c>
      <c r="B9313" t="s">
        <v>7513</v>
      </c>
      <c r="C9313">
        <v>571</v>
      </c>
      <c r="D9313" t="s">
        <v>3632</v>
      </c>
      <c r="E9313">
        <v>254</v>
      </c>
      <c r="F9313">
        <v>320</v>
      </c>
      <c r="G9313">
        <v>6199</v>
      </c>
      <c r="H9313" t="s">
        <v>3633</v>
      </c>
    </row>
    <row r="9314" spans="1:8" hidden="1" x14ac:dyDescent="0.25">
      <c r="A9314" t="s">
        <v>7514</v>
      </c>
      <c r="B9314" t="s">
        <v>7515</v>
      </c>
      <c r="C9314">
        <v>674</v>
      </c>
      <c r="D9314" t="s">
        <v>3630</v>
      </c>
      <c r="E9314">
        <v>449</v>
      </c>
      <c r="F9314">
        <v>611</v>
      </c>
      <c r="G9314">
        <v>5833</v>
      </c>
      <c r="H9314" t="s">
        <v>3631</v>
      </c>
    </row>
    <row r="9315" spans="1:8" x14ac:dyDescent="0.25">
      <c r="A9315" t="s">
        <v>7514</v>
      </c>
      <c r="B9315" t="s">
        <v>7515</v>
      </c>
      <c r="C9315">
        <v>674</v>
      </c>
      <c r="D9315" t="s">
        <v>3632</v>
      </c>
      <c r="E9315">
        <v>126</v>
      </c>
      <c r="F9315">
        <v>189</v>
      </c>
      <c r="G9315">
        <v>6199</v>
      </c>
      <c r="H9315" t="s">
        <v>3633</v>
      </c>
    </row>
    <row r="9316" spans="1:8" x14ac:dyDescent="0.25">
      <c r="A9316" t="s">
        <v>7514</v>
      </c>
      <c r="B9316" t="s">
        <v>7515</v>
      </c>
      <c r="C9316">
        <v>674</v>
      </c>
      <c r="D9316" t="s">
        <v>3632</v>
      </c>
      <c r="E9316">
        <v>191</v>
      </c>
      <c r="F9316">
        <v>262</v>
      </c>
      <c r="G9316">
        <v>6199</v>
      </c>
      <c r="H9316" t="s">
        <v>3633</v>
      </c>
    </row>
    <row r="9317" spans="1:8" x14ac:dyDescent="0.25">
      <c r="A9317" t="s">
        <v>7514</v>
      </c>
      <c r="B9317" t="s">
        <v>7515</v>
      </c>
      <c r="C9317">
        <v>674</v>
      </c>
      <c r="D9317" t="s">
        <v>3632</v>
      </c>
      <c r="E9317">
        <v>266</v>
      </c>
      <c r="F9317">
        <v>343</v>
      </c>
      <c r="G9317">
        <v>6199</v>
      </c>
      <c r="H9317" t="s">
        <v>3633</v>
      </c>
    </row>
    <row r="9318" spans="1:8" hidden="1" x14ac:dyDescent="0.25">
      <c r="A9318" t="s">
        <v>7516</v>
      </c>
      <c r="B9318" t="s">
        <v>7517</v>
      </c>
      <c r="C9318">
        <v>678</v>
      </c>
      <c r="D9318" t="s">
        <v>3630</v>
      </c>
      <c r="E9318">
        <v>435</v>
      </c>
      <c r="F9318">
        <v>601</v>
      </c>
      <c r="G9318">
        <v>5833</v>
      </c>
      <c r="H9318" t="s">
        <v>3631</v>
      </c>
    </row>
    <row r="9319" spans="1:8" x14ac:dyDescent="0.25">
      <c r="A9319" t="s">
        <v>7516</v>
      </c>
      <c r="B9319" t="s">
        <v>7517</v>
      </c>
      <c r="C9319">
        <v>678</v>
      </c>
      <c r="D9319" t="s">
        <v>3632</v>
      </c>
      <c r="E9319">
        <v>127</v>
      </c>
      <c r="F9319">
        <v>190</v>
      </c>
      <c r="G9319">
        <v>6199</v>
      </c>
      <c r="H9319" t="s">
        <v>3633</v>
      </c>
    </row>
    <row r="9320" spans="1:8" x14ac:dyDescent="0.25">
      <c r="A9320" t="s">
        <v>7516</v>
      </c>
      <c r="B9320" t="s">
        <v>7517</v>
      </c>
      <c r="C9320">
        <v>678</v>
      </c>
      <c r="D9320" t="s">
        <v>3632</v>
      </c>
      <c r="E9320">
        <v>192</v>
      </c>
      <c r="F9320">
        <v>264</v>
      </c>
      <c r="G9320">
        <v>6199</v>
      </c>
      <c r="H9320" t="s">
        <v>3633</v>
      </c>
    </row>
    <row r="9321" spans="1:8" x14ac:dyDescent="0.25">
      <c r="A9321" t="s">
        <v>7516</v>
      </c>
      <c r="B9321" t="s">
        <v>7517</v>
      </c>
      <c r="C9321">
        <v>678</v>
      </c>
      <c r="D9321" t="s">
        <v>3632</v>
      </c>
      <c r="E9321">
        <v>269</v>
      </c>
      <c r="F9321">
        <v>352</v>
      </c>
      <c r="G9321">
        <v>6199</v>
      </c>
      <c r="H9321" t="s">
        <v>3633</v>
      </c>
    </row>
    <row r="9322" spans="1:8" hidden="1" x14ac:dyDescent="0.25">
      <c r="A9322" t="s">
        <v>7518</v>
      </c>
      <c r="B9322" t="s">
        <v>7519</v>
      </c>
      <c r="C9322">
        <v>705</v>
      </c>
      <c r="D9322" t="s">
        <v>3639</v>
      </c>
      <c r="E9322">
        <v>311</v>
      </c>
      <c r="F9322">
        <v>359</v>
      </c>
      <c r="G9322">
        <v>4169</v>
      </c>
      <c r="H9322" t="s">
        <v>3640</v>
      </c>
    </row>
    <row r="9323" spans="1:8" hidden="1" x14ac:dyDescent="0.25">
      <c r="A9323" t="s">
        <v>7518</v>
      </c>
      <c r="B9323" t="s">
        <v>7519</v>
      </c>
      <c r="C9323">
        <v>705</v>
      </c>
      <c r="D9323" t="s">
        <v>3630</v>
      </c>
      <c r="E9323">
        <v>543</v>
      </c>
      <c r="F9323">
        <v>702</v>
      </c>
      <c r="G9323">
        <v>5833</v>
      </c>
      <c r="H9323" t="s">
        <v>3631</v>
      </c>
    </row>
    <row r="9324" spans="1:8" x14ac:dyDescent="0.25">
      <c r="A9324" t="s">
        <v>7518</v>
      </c>
      <c r="B9324" t="s">
        <v>7519</v>
      </c>
      <c r="C9324">
        <v>705</v>
      </c>
      <c r="D9324" t="s">
        <v>3632</v>
      </c>
      <c r="E9324">
        <v>384</v>
      </c>
      <c r="F9324">
        <v>449</v>
      </c>
      <c r="G9324">
        <v>6199</v>
      </c>
      <c r="H9324" t="s">
        <v>3633</v>
      </c>
    </row>
    <row r="9325" spans="1:8" hidden="1" x14ac:dyDescent="0.25">
      <c r="A9325" t="s">
        <v>1080</v>
      </c>
      <c r="B9325" t="s">
        <v>2379</v>
      </c>
      <c r="C9325">
        <v>621</v>
      </c>
      <c r="D9325" t="s">
        <v>3630</v>
      </c>
      <c r="E9325">
        <v>424</v>
      </c>
      <c r="F9325">
        <v>588</v>
      </c>
      <c r="G9325">
        <v>5833</v>
      </c>
      <c r="H9325" t="s">
        <v>3631</v>
      </c>
    </row>
    <row r="9326" spans="1:8" x14ac:dyDescent="0.25">
      <c r="A9326" t="s">
        <v>1080</v>
      </c>
      <c r="B9326" t="s">
        <v>2379</v>
      </c>
      <c r="C9326">
        <v>621</v>
      </c>
      <c r="D9326" t="s">
        <v>3632</v>
      </c>
      <c r="E9326">
        <v>242</v>
      </c>
      <c r="F9326">
        <v>366</v>
      </c>
      <c r="G9326">
        <v>6199</v>
      </c>
      <c r="H9326" t="s">
        <v>3633</v>
      </c>
    </row>
    <row r="9327" spans="1:8" hidden="1" x14ac:dyDescent="0.25">
      <c r="A9327" t="s">
        <v>7520</v>
      </c>
      <c r="B9327" t="s">
        <v>7521</v>
      </c>
      <c r="C9327">
        <v>612</v>
      </c>
      <c r="D9327" t="s">
        <v>3709</v>
      </c>
      <c r="E9327">
        <v>29</v>
      </c>
      <c r="F9327">
        <v>95</v>
      </c>
      <c r="G9327">
        <v>88</v>
      </c>
    </row>
    <row r="9328" spans="1:8" hidden="1" x14ac:dyDescent="0.25">
      <c r="A9328" t="s">
        <v>7520</v>
      </c>
      <c r="B9328" t="s">
        <v>7521</v>
      </c>
      <c r="C9328">
        <v>612</v>
      </c>
      <c r="D9328" t="s">
        <v>3630</v>
      </c>
      <c r="E9328">
        <v>350</v>
      </c>
      <c r="F9328">
        <v>510</v>
      </c>
      <c r="G9328">
        <v>5833</v>
      </c>
      <c r="H9328" t="s">
        <v>3631</v>
      </c>
    </row>
    <row r="9329" spans="1:8" x14ac:dyDescent="0.25">
      <c r="A9329" t="s">
        <v>7520</v>
      </c>
      <c r="B9329" t="s">
        <v>7521</v>
      </c>
      <c r="C9329">
        <v>612</v>
      </c>
      <c r="D9329" t="s">
        <v>3632</v>
      </c>
      <c r="E9329">
        <v>114</v>
      </c>
      <c r="F9329">
        <v>177</v>
      </c>
      <c r="G9329">
        <v>6199</v>
      </c>
      <c r="H9329" t="s">
        <v>3633</v>
      </c>
    </row>
    <row r="9330" spans="1:8" x14ac:dyDescent="0.25">
      <c r="A9330" t="s">
        <v>7520</v>
      </c>
      <c r="B9330" t="s">
        <v>7521</v>
      </c>
      <c r="C9330">
        <v>612</v>
      </c>
      <c r="D9330" t="s">
        <v>3632</v>
      </c>
      <c r="E9330">
        <v>187</v>
      </c>
      <c r="F9330">
        <v>281</v>
      </c>
      <c r="G9330">
        <v>6199</v>
      </c>
      <c r="H9330" t="s">
        <v>3633</v>
      </c>
    </row>
    <row r="9331" spans="1:8" hidden="1" x14ac:dyDescent="0.25">
      <c r="A9331" t="s">
        <v>7522</v>
      </c>
      <c r="B9331" t="s">
        <v>7523</v>
      </c>
      <c r="C9331">
        <v>759</v>
      </c>
      <c r="D9331" t="s">
        <v>3630</v>
      </c>
      <c r="E9331">
        <v>558</v>
      </c>
      <c r="F9331">
        <v>722</v>
      </c>
      <c r="G9331">
        <v>5833</v>
      </c>
      <c r="H9331" t="s">
        <v>3631</v>
      </c>
    </row>
    <row r="9332" spans="1:8" x14ac:dyDescent="0.25">
      <c r="A9332" t="s">
        <v>7522</v>
      </c>
      <c r="B9332" t="s">
        <v>7523</v>
      </c>
      <c r="C9332">
        <v>759</v>
      </c>
      <c r="D9332" t="s">
        <v>3632</v>
      </c>
      <c r="E9332">
        <v>181</v>
      </c>
      <c r="F9332">
        <v>242</v>
      </c>
      <c r="G9332">
        <v>6199</v>
      </c>
      <c r="H9332" t="s">
        <v>3633</v>
      </c>
    </row>
    <row r="9333" spans="1:8" x14ac:dyDescent="0.25">
      <c r="A9333" t="s">
        <v>7522</v>
      </c>
      <c r="B9333" t="s">
        <v>7523</v>
      </c>
      <c r="C9333">
        <v>759</v>
      </c>
      <c r="D9333" t="s">
        <v>3632</v>
      </c>
      <c r="E9333">
        <v>246</v>
      </c>
      <c r="F9333">
        <v>316</v>
      </c>
      <c r="G9333">
        <v>6199</v>
      </c>
      <c r="H9333" t="s">
        <v>3633</v>
      </c>
    </row>
    <row r="9334" spans="1:8" x14ac:dyDescent="0.25">
      <c r="A9334" t="s">
        <v>7522</v>
      </c>
      <c r="B9334" t="s">
        <v>7523</v>
      </c>
      <c r="C9334">
        <v>759</v>
      </c>
      <c r="D9334" t="s">
        <v>3632</v>
      </c>
      <c r="E9334">
        <v>320</v>
      </c>
      <c r="F9334">
        <v>472</v>
      </c>
      <c r="G9334">
        <v>6199</v>
      </c>
      <c r="H9334" t="s">
        <v>3633</v>
      </c>
    </row>
    <row r="9335" spans="1:8" hidden="1" x14ac:dyDescent="0.25">
      <c r="A9335" t="s">
        <v>7524</v>
      </c>
      <c r="B9335" t="s">
        <v>7525</v>
      </c>
      <c r="C9335">
        <v>701</v>
      </c>
      <c r="D9335" t="s">
        <v>3657</v>
      </c>
      <c r="E9335">
        <v>48</v>
      </c>
      <c r="F9335">
        <v>143</v>
      </c>
      <c r="G9335">
        <v>2653</v>
      </c>
      <c r="H9335" t="s">
        <v>3658</v>
      </c>
    </row>
    <row r="9336" spans="1:8" hidden="1" x14ac:dyDescent="0.25">
      <c r="A9336" t="s">
        <v>7524</v>
      </c>
      <c r="B9336" t="s">
        <v>7525</v>
      </c>
      <c r="C9336">
        <v>701</v>
      </c>
      <c r="D9336" t="s">
        <v>3659</v>
      </c>
      <c r="E9336">
        <v>210</v>
      </c>
      <c r="F9336">
        <v>242</v>
      </c>
      <c r="G9336">
        <v>109</v>
      </c>
    </row>
    <row r="9337" spans="1:8" hidden="1" x14ac:dyDescent="0.25">
      <c r="A9337" t="s">
        <v>7524</v>
      </c>
      <c r="B9337" t="s">
        <v>7525</v>
      </c>
      <c r="C9337">
        <v>701</v>
      </c>
      <c r="D9337" t="s">
        <v>3639</v>
      </c>
      <c r="E9337">
        <v>312</v>
      </c>
      <c r="F9337">
        <v>360</v>
      </c>
      <c r="G9337">
        <v>4169</v>
      </c>
      <c r="H9337" t="s">
        <v>3640</v>
      </c>
    </row>
    <row r="9338" spans="1:8" hidden="1" x14ac:dyDescent="0.25">
      <c r="A9338" t="s">
        <v>7524</v>
      </c>
      <c r="B9338" t="s">
        <v>7525</v>
      </c>
      <c r="C9338">
        <v>701</v>
      </c>
      <c r="D9338" t="s">
        <v>3630</v>
      </c>
      <c r="E9338">
        <v>541</v>
      </c>
      <c r="F9338">
        <v>700</v>
      </c>
      <c r="G9338">
        <v>5833</v>
      </c>
      <c r="H9338" t="s">
        <v>3631</v>
      </c>
    </row>
    <row r="9339" spans="1:8" x14ac:dyDescent="0.25">
      <c r="A9339" t="s">
        <v>7524</v>
      </c>
      <c r="B9339" t="s">
        <v>7525</v>
      </c>
      <c r="C9339">
        <v>701</v>
      </c>
      <c r="D9339" t="s">
        <v>3632</v>
      </c>
      <c r="E9339">
        <v>385</v>
      </c>
      <c r="F9339">
        <v>450</v>
      </c>
      <c r="G9339">
        <v>6199</v>
      </c>
      <c r="H9339" t="s">
        <v>3633</v>
      </c>
    </row>
    <row r="9340" spans="1:8" hidden="1" x14ac:dyDescent="0.25">
      <c r="A9340" t="s">
        <v>7526</v>
      </c>
      <c r="B9340" t="s">
        <v>7527</v>
      </c>
      <c r="C9340">
        <v>687</v>
      </c>
      <c r="D9340" t="s">
        <v>3630</v>
      </c>
      <c r="E9340">
        <v>459</v>
      </c>
      <c r="F9340">
        <v>620</v>
      </c>
      <c r="G9340">
        <v>5833</v>
      </c>
      <c r="H9340" t="s">
        <v>3631</v>
      </c>
    </row>
    <row r="9341" spans="1:8" x14ac:dyDescent="0.25">
      <c r="A9341" t="s">
        <v>7526</v>
      </c>
      <c r="B9341" t="s">
        <v>7527</v>
      </c>
      <c r="C9341">
        <v>687</v>
      </c>
      <c r="D9341" t="s">
        <v>3632</v>
      </c>
      <c r="E9341">
        <v>199</v>
      </c>
      <c r="F9341">
        <v>268</v>
      </c>
      <c r="G9341">
        <v>6199</v>
      </c>
      <c r="H9341" t="s">
        <v>3633</v>
      </c>
    </row>
    <row r="9342" spans="1:8" x14ac:dyDescent="0.25">
      <c r="A9342" t="s">
        <v>7526</v>
      </c>
      <c r="B9342" t="s">
        <v>7527</v>
      </c>
      <c r="C9342">
        <v>687</v>
      </c>
      <c r="D9342" t="s">
        <v>3632</v>
      </c>
      <c r="E9342">
        <v>274</v>
      </c>
      <c r="F9342">
        <v>353</v>
      </c>
      <c r="G9342">
        <v>6199</v>
      </c>
      <c r="H9342" t="s">
        <v>3633</v>
      </c>
    </row>
    <row r="9343" spans="1:8" hidden="1" x14ac:dyDescent="0.25">
      <c r="A9343" t="s">
        <v>7528</v>
      </c>
      <c r="B9343" t="s">
        <v>7529</v>
      </c>
      <c r="C9343">
        <v>688</v>
      </c>
      <c r="D9343" t="s">
        <v>3630</v>
      </c>
      <c r="E9343">
        <v>460</v>
      </c>
      <c r="F9343">
        <v>621</v>
      </c>
      <c r="G9343">
        <v>5833</v>
      </c>
      <c r="H9343" t="s">
        <v>3631</v>
      </c>
    </row>
    <row r="9344" spans="1:8" x14ac:dyDescent="0.25">
      <c r="A9344" t="s">
        <v>7528</v>
      </c>
      <c r="B9344" t="s">
        <v>7529</v>
      </c>
      <c r="C9344">
        <v>688</v>
      </c>
      <c r="D9344" t="s">
        <v>3632</v>
      </c>
      <c r="E9344">
        <v>199</v>
      </c>
      <c r="F9344">
        <v>268</v>
      </c>
      <c r="G9344">
        <v>6199</v>
      </c>
      <c r="H9344" t="s">
        <v>3633</v>
      </c>
    </row>
    <row r="9345" spans="1:8" x14ac:dyDescent="0.25">
      <c r="A9345" t="s">
        <v>7528</v>
      </c>
      <c r="B9345" t="s">
        <v>7529</v>
      </c>
      <c r="C9345">
        <v>688</v>
      </c>
      <c r="D9345" t="s">
        <v>3632</v>
      </c>
      <c r="E9345">
        <v>274</v>
      </c>
      <c r="F9345">
        <v>354</v>
      </c>
      <c r="G9345">
        <v>6199</v>
      </c>
      <c r="H9345" t="s">
        <v>3633</v>
      </c>
    </row>
    <row r="9346" spans="1:8" hidden="1" x14ac:dyDescent="0.25">
      <c r="A9346" t="s">
        <v>7530</v>
      </c>
      <c r="B9346" t="s">
        <v>7531</v>
      </c>
      <c r="C9346">
        <v>684</v>
      </c>
      <c r="D9346" t="s">
        <v>3657</v>
      </c>
      <c r="E9346">
        <v>36</v>
      </c>
      <c r="F9346">
        <v>131</v>
      </c>
      <c r="G9346">
        <v>2653</v>
      </c>
      <c r="H9346" t="s">
        <v>3658</v>
      </c>
    </row>
    <row r="9347" spans="1:8" hidden="1" x14ac:dyDescent="0.25">
      <c r="A9347" t="s">
        <v>7530</v>
      </c>
      <c r="B9347" t="s">
        <v>7531</v>
      </c>
      <c r="C9347">
        <v>684</v>
      </c>
      <c r="D9347" t="s">
        <v>3659</v>
      </c>
      <c r="E9347">
        <v>191</v>
      </c>
      <c r="F9347">
        <v>229</v>
      </c>
      <c r="G9347">
        <v>109</v>
      </c>
    </row>
    <row r="9348" spans="1:8" hidden="1" x14ac:dyDescent="0.25">
      <c r="A9348" t="s">
        <v>7530</v>
      </c>
      <c r="B9348" t="s">
        <v>7531</v>
      </c>
      <c r="C9348">
        <v>684</v>
      </c>
      <c r="D9348" t="s">
        <v>3639</v>
      </c>
      <c r="E9348">
        <v>299</v>
      </c>
      <c r="F9348">
        <v>347</v>
      </c>
      <c r="G9348">
        <v>4169</v>
      </c>
      <c r="H9348" t="s">
        <v>3640</v>
      </c>
    </row>
    <row r="9349" spans="1:8" hidden="1" x14ac:dyDescent="0.25">
      <c r="A9349" t="s">
        <v>7530</v>
      </c>
      <c r="B9349" t="s">
        <v>7531</v>
      </c>
      <c r="C9349">
        <v>684</v>
      </c>
      <c r="D9349" t="s">
        <v>3630</v>
      </c>
      <c r="E9349">
        <v>524</v>
      </c>
      <c r="F9349">
        <v>683</v>
      </c>
      <c r="G9349">
        <v>5833</v>
      </c>
      <c r="H9349" t="s">
        <v>3631</v>
      </c>
    </row>
    <row r="9350" spans="1:8" x14ac:dyDescent="0.25">
      <c r="A9350" t="s">
        <v>7530</v>
      </c>
      <c r="B9350" t="s">
        <v>7531</v>
      </c>
      <c r="C9350">
        <v>684</v>
      </c>
      <c r="D9350" t="s">
        <v>3632</v>
      </c>
      <c r="E9350">
        <v>372</v>
      </c>
      <c r="F9350">
        <v>437</v>
      </c>
      <c r="G9350">
        <v>6199</v>
      </c>
      <c r="H9350" t="s">
        <v>3633</v>
      </c>
    </row>
    <row r="9351" spans="1:8" hidden="1" x14ac:dyDescent="0.25">
      <c r="A9351" t="s">
        <v>7532</v>
      </c>
      <c r="B9351" t="s">
        <v>7533</v>
      </c>
      <c r="C9351">
        <v>701</v>
      </c>
      <c r="D9351" t="s">
        <v>3659</v>
      </c>
      <c r="E9351">
        <v>210</v>
      </c>
      <c r="F9351">
        <v>242</v>
      </c>
      <c r="G9351">
        <v>109</v>
      </c>
    </row>
    <row r="9352" spans="1:8" hidden="1" x14ac:dyDescent="0.25">
      <c r="A9352" t="s">
        <v>7532</v>
      </c>
      <c r="B9352" t="s">
        <v>7533</v>
      </c>
      <c r="C9352">
        <v>701</v>
      </c>
      <c r="D9352" t="s">
        <v>3639</v>
      </c>
      <c r="E9352">
        <v>312</v>
      </c>
      <c r="F9352">
        <v>360</v>
      </c>
      <c r="G9352">
        <v>4169</v>
      </c>
      <c r="H9352" t="s">
        <v>3640</v>
      </c>
    </row>
    <row r="9353" spans="1:8" hidden="1" x14ac:dyDescent="0.25">
      <c r="A9353" t="s">
        <v>7532</v>
      </c>
      <c r="B9353" t="s">
        <v>7533</v>
      </c>
      <c r="C9353">
        <v>701</v>
      </c>
      <c r="D9353" t="s">
        <v>3630</v>
      </c>
      <c r="E9353">
        <v>541</v>
      </c>
      <c r="F9353">
        <v>700</v>
      </c>
      <c r="G9353">
        <v>5833</v>
      </c>
      <c r="H9353" t="s">
        <v>3631</v>
      </c>
    </row>
    <row r="9354" spans="1:8" x14ac:dyDescent="0.25">
      <c r="A9354" t="s">
        <v>7532</v>
      </c>
      <c r="B9354" t="s">
        <v>7533</v>
      </c>
      <c r="C9354">
        <v>701</v>
      </c>
      <c r="D9354" t="s">
        <v>3632</v>
      </c>
      <c r="E9354">
        <v>385</v>
      </c>
      <c r="F9354">
        <v>450</v>
      </c>
      <c r="G9354">
        <v>6199</v>
      </c>
      <c r="H9354" t="s">
        <v>3633</v>
      </c>
    </row>
    <row r="9355" spans="1:8" hidden="1" x14ac:dyDescent="0.25">
      <c r="A9355" t="s">
        <v>7534</v>
      </c>
      <c r="B9355" t="s">
        <v>7535</v>
      </c>
      <c r="C9355">
        <v>687</v>
      </c>
      <c r="D9355" t="s">
        <v>3630</v>
      </c>
      <c r="E9355">
        <v>459</v>
      </c>
      <c r="F9355">
        <v>620</v>
      </c>
      <c r="G9355">
        <v>5833</v>
      </c>
      <c r="H9355" t="s">
        <v>3631</v>
      </c>
    </row>
    <row r="9356" spans="1:8" x14ac:dyDescent="0.25">
      <c r="A9356" t="s">
        <v>7534</v>
      </c>
      <c r="B9356" t="s">
        <v>7535</v>
      </c>
      <c r="C9356">
        <v>687</v>
      </c>
      <c r="D9356" t="s">
        <v>3632</v>
      </c>
      <c r="E9356">
        <v>199</v>
      </c>
      <c r="F9356">
        <v>268</v>
      </c>
      <c r="G9356">
        <v>6199</v>
      </c>
      <c r="H9356" t="s">
        <v>3633</v>
      </c>
    </row>
    <row r="9357" spans="1:8" x14ac:dyDescent="0.25">
      <c r="A9357" t="s">
        <v>7534</v>
      </c>
      <c r="B9357" t="s">
        <v>7535</v>
      </c>
      <c r="C9357">
        <v>687</v>
      </c>
      <c r="D9357" t="s">
        <v>3632</v>
      </c>
      <c r="E9357">
        <v>274</v>
      </c>
      <c r="F9357">
        <v>353</v>
      </c>
      <c r="G9357">
        <v>6199</v>
      </c>
      <c r="H9357" t="s">
        <v>3633</v>
      </c>
    </row>
    <row r="9358" spans="1:8" hidden="1" x14ac:dyDescent="0.25">
      <c r="A9358" t="s">
        <v>7536</v>
      </c>
      <c r="B9358" t="s">
        <v>7537</v>
      </c>
      <c r="C9358">
        <v>688</v>
      </c>
      <c r="D9358" t="s">
        <v>3630</v>
      </c>
      <c r="E9358">
        <v>460</v>
      </c>
      <c r="F9358">
        <v>621</v>
      </c>
      <c r="G9358">
        <v>5833</v>
      </c>
      <c r="H9358" t="s">
        <v>3631</v>
      </c>
    </row>
    <row r="9359" spans="1:8" x14ac:dyDescent="0.25">
      <c r="A9359" t="s">
        <v>7536</v>
      </c>
      <c r="B9359" t="s">
        <v>7537</v>
      </c>
      <c r="C9359">
        <v>688</v>
      </c>
      <c r="D9359" t="s">
        <v>3632</v>
      </c>
      <c r="E9359">
        <v>199</v>
      </c>
      <c r="F9359">
        <v>268</v>
      </c>
      <c r="G9359">
        <v>6199</v>
      </c>
      <c r="H9359" t="s">
        <v>3633</v>
      </c>
    </row>
    <row r="9360" spans="1:8" x14ac:dyDescent="0.25">
      <c r="A9360" t="s">
        <v>7536</v>
      </c>
      <c r="B9360" t="s">
        <v>7537</v>
      </c>
      <c r="C9360">
        <v>688</v>
      </c>
      <c r="D9360" t="s">
        <v>3632</v>
      </c>
      <c r="E9360">
        <v>274</v>
      </c>
      <c r="F9360">
        <v>354</v>
      </c>
      <c r="G9360">
        <v>6199</v>
      </c>
      <c r="H9360" t="s">
        <v>3633</v>
      </c>
    </row>
    <row r="9361" spans="1:8" hidden="1" x14ac:dyDescent="0.25">
      <c r="A9361" t="s">
        <v>7538</v>
      </c>
      <c r="B9361" t="s">
        <v>7539</v>
      </c>
      <c r="C9361">
        <v>696</v>
      </c>
      <c r="D9361" t="s">
        <v>3659</v>
      </c>
      <c r="E9361">
        <v>203</v>
      </c>
      <c r="F9361">
        <v>241</v>
      </c>
      <c r="G9361">
        <v>109</v>
      </c>
    </row>
    <row r="9362" spans="1:8" hidden="1" x14ac:dyDescent="0.25">
      <c r="A9362" t="s">
        <v>7538</v>
      </c>
      <c r="B9362" t="s">
        <v>7539</v>
      </c>
      <c r="C9362">
        <v>696</v>
      </c>
      <c r="D9362" t="s">
        <v>3639</v>
      </c>
      <c r="E9362">
        <v>311</v>
      </c>
      <c r="F9362">
        <v>359</v>
      </c>
      <c r="G9362">
        <v>4169</v>
      </c>
      <c r="H9362" t="s">
        <v>3640</v>
      </c>
    </row>
    <row r="9363" spans="1:8" hidden="1" x14ac:dyDescent="0.25">
      <c r="A9363" t="s">
        <v>7538</v>
      </c>
      <c r="B9363" t="s">
        <v>7539</v>
      </c>
      <c r="C9363">
        <v>696</v>
      </c>
      <c r="D9363" t="s">
        <v>3630</v>
      </c>
      <c r="E9363">
        <v>536</v>
      </c>
      <c r="F9363">
        <v>695</v>
      </c>
      <c r="G9363">
        <v>5833</v>
      </c>
      <c r="H9363" t="s">
        <v>3631</v>
      </c>
    </row>
    <row r="9364" spans="1:8" x14ac:dyDescent="0.25">
      <c r="A9364" t="s">
        <v>7538</v>
      </c>
      <c r="B9364" t="s">
        <v>7539</v>
      </c>
      <c r="C9364">
        <v>696</v>
      </c>
      <c r="D9364" t="s">
        <v>3632</v>
      </c>
      <c r="E9364">
        <v>384</v>
      </c>
      <c r="F9364">
        <v>449</v>
      </c>
      <c r="G9364">
        <v>6199</v>
      </c>
      <c r="H9364" t="s">
        <v>3633</v>
      </c>
    </row>
    <row r="9365" spans="1:8" hidden="1" x14ac:dyDescent="0.25">
      <c r="A9365" t="s">
        <v>7540</v>
      </c>
      <c r="B9365" t="s">
        <v>7541</v>
      </c>
      <c r="C9365">
        <v>666</v>
      </c>
      <c r="D9365" t="s">
        <v>3630</v>
      </c>
      <c r="E9365">
        <v>438</v>
      </c>
      <c r="F9365">
        <v>599</v>
      </c>
      <c r="G9365">
        <v>5833</v>
      </c>
      <c r="H9365" t="s">
        <v>3631</v>
      </c>
    </row>
    <row r="9366" spans="1:8" x14ac:dyDescent="0.25">
      <c r="A9366" t="s">
        <v>7540</v>
      </c>
      <c r="B9366" t="s">
        <v>7541</v>
      </c>
      <c r="C9366">
        <v>666</v>
      </c>
      <c r="D9366" t="s">
        <v>3632</v>
      </c>
      <c r="E9366">
        <v>178</v>
      </c>
      <c r="F9366">
        <v>247</v>
      </c>
      <c r="G9366">
        <v>6199</v>
      </c>
      <c r="H9366" t="s">
        <v>3633</v>
      </c>
    </row>
    <row r="9367" spans="1:8" x14ac:dyDescent="0.25">
      <c r="A9367" t="s">
        <v>7540</v>
      </c>
      <c r="B9367" t="s">
        <v>7541</v>
      </c>
      <c r="C9367">
        <v>666</v>
      </c>
      <c r="D9367" t="s">
        <v>3632</v>
      </c>
      <c r="E9367">
        <v>253</v>
      </c>
      <c r="F9367">
        <v>332</v>
      </c>
      <c r="G9367">
        <v>6199</v>
      </c>
      <c r="H9367" t="s">
        <v>3633</v>
      </c>
    </row>
    <row r="9368" spans="1:8" hidden="1" x14ac:dyDescent="0.25">
      <c r="A9368" t="s">
        <v>7542</v>
      </c>
      <c r="B9368" t="s">
        <v>7543</v>
      </c>
      <c r="C9368">
        <v>685</v>
      </c>
      <c r="D9368" t="s">
        <v>3657</v>
      </c>
      <c r="E9368">
        <v>36</v>
      </c>
      <c r="F9368">
        <v>131</v>
      </c>
      <c r="G9368">
        <v>2653</v>
      </c>
      <c r="H9368" t="s">
        <v>3658</v>
      </c>
    </row>
    <row r="9369" spans="1:8" hidden="1" x14ac:dyDescent="0.25">
      <c r="A9369" t="s">
        <v>7542</v>
      </c>
      <c r="B9369" t="s">
        <v>7543</v>
      </c>
      <c r="C9369">
        <v>685</v>
      </c>
      <c r="D9369" t="s">
        <v>3659</v>
      </c>
      <c r="E9369">
        <v>198</v>
      </c>
      <c r="F9369">
        <v>230</v>
      </c>
      <c r="G9369">
        <v>109</v>
      </c>
    </row>
    <row r="9370" spans="1:8" hidden="1" x14ac:dyDescent="0.25">
      <c r="A9370" t="s">
        <v>7542</v>
      </c>
      <c r="B9370" t="s">
        <v>7543</v>
      </c>
      <c r="C9370">
        <v>685</v>
      </c>
      <c r="D9370" t="s">
        <v>3639</v>
      </c>
      <c r="E9370">
        <v>300</v>
      </c>
      <c r="F9370">
        <v>348</v>
      </c>
      <c r="G9370">
        <v>4169</v>
      </c>
      <c r="H9370" t="s">
        <v>3640</v>
      </c>
    </row>
    <row r="9371" spans="1:8" hidden="1" x14ac:dyDescent="0.25">
      <c r="A9371" t="s">
        <v>7542</v>
      </c>
      <c r="B9371" t="s">
        <v>7543</v>
      </c>
      <c r="C9371">
        <v>685</v>
      </c>
      <c r="D9371" t="s">
        <v>3630</v>
      </c>
      <c r="E9371">
        <v>525</v>
      </c>
      <c r="F9371">
        <v>684</v>
      </c>
      <c r="G9371">
        <v>5833</v>
      </c>
      <c r="H9371" t="s">
        <v>3631</v>
      </c>
    </row>
    <row r="9372" spans="1:8" x14ac:dyDescent="0.25">
      <c r="A9372" t="s">
        <v>7542</v>
      </c>
      <c r="B9372" t="s">
        <v>7543</v>
      </c>
      <c r="C9372">
        <v>685</v>
      </c>
      <c r="D9372" t="s">
        <v>3632</v>
      </c>
      <c r="E9372">
        <v>373</v>
      </c>
      <c r="F9372">
        <v>438</v>
      </c>
      <c r="G9372">
        <v>6199</v>
      </c>
      <c r="H9372" t="s">
        <v>3633</v>
      </c>
    </row>
    <row r="9373" spans="1:8" hidden="1" x14ac:dyDescent="0.25">
      <c r="A9373" t="s">
        <v>7544</v>
      </c>
      <c r="B9373" t="s">
        <v>7545</v>
      </c>
      <c r="C9373">
        <v>685</v>
      </c>
      <c r="D9373" t="s">
        <v>3659</v>
      </c>
      <c r="E9373">
        <v>198</v>
      </c>
      <c r="F9373">
        <v>230</v>
      </c>
      <c r="G9373">
        <v>109</v>
      </c>
    </row>
    <row r="9374" spans="1:8" hidden="1" x14ac:dyDescent="0.25">
      <c r="A9374" t="s">
        <v>7544</v>
      </c>
      <c r="B9374" t="s">
        <v>7545</v>
      </c>
      <c r="C9374">
        <v>685</v>
      </c>
      <c r="D9374" t="s">
        <v>3639</v>
      </c>
      <c r="E9374">
        <v>300</v>
      </c>
      <c r="F9374">
        <v>348</v>
      </c>
      <c r="G9374">
        <v>4169</v>
      </c>
      <c r="H9374" t="s">
        <v>3640</v>
      </c>
    </row>
    <row r="9375" spans="1:8" hidden="1" x14ac:dyDescent="0.25">
      <c r="A9375" t="s">
        <v>7544</v>
      </c>
      <c r="B9375" t="s">
        <v>7545</v>
      </c>
      <c r="C9375">
        <v>685</v>
      </c>
      <c r="D9375" t="s">
        <v>3630</v>
      </c>
      <c r="E9375">
        <v>525</v>
      </c>
      <c r="F9375">
        <v>684</v>
      </c>
      <c r="G9375">
        <v>5833</v>
      </c>
      <c r="H9375" t="s">
        <v>3631</v>
      </c>
    </row>
    <row r="9376" spans="1:8" x14ac:dyDescent="0.25">
      <c r="A9376" t="s">
        <v>7544</v>
      </c>
      <c r="B9376" t="s">
        <v>7545</v>
      </c>
      <c r="C9376">
        <v>685</v>
      </c>
      <c r="D9376" t="s">
        <v>3632</v>
      </c>
      <c r="E9376">
        <v>373</v>
      </c>
      <c r="F9376">
        <v>438</v>
      </c>
      <c r="G9376">
        <v>6199</v>
      </c>
      <c r="H9376" t="s">
        <v>3633</v>
      </c>
    </row>
    <row r="9377" spans="1:8" hidden="1" x14ac:dyDescent="0.25">
      <c r="A9377" t="s">
        <v>7546</v>
      </c>
      <c r="B9377" t="s">
        <v>7547</v>
      </c>
      <c r="C9377">
        <v>660</v>
      </c>
      <c r="D9377" t="s">
        <v>3630</v>
      </c>
      <c r="E9377">
        <v>432</v>
      </c>
      <c r="F9377">
        <v>593</v>
      </c>
      <c r="G9377">
        <v>5833</v>
      </c>
      <c r="H9377" t="s">
        <v>3631</v>
      </c>
    </row>
    <row r="9378" spans="1:8" x14ac:dyDescent="0.25">
      <c r="A9378" t="s">
        <v>7546</v>
      </c>
      <c r="B9378" t="s">
        <v>7547</v>
      </c>
      <c r="C9378">
        <v>660</v>
      </c>
      <c r="D9378" t="s">
        <v>3632</v>
      </c>
      <c r="E9378">
        <v>172</v>
      </c>
      <c r="F9378">
        <v>241</v>
      </c>
      <c r="G9378">
        <v>6199</v>
      </c>
      <c r="H9378" t="s">
        <v>3633</v>
      </c>
    </row>
    <row r="9379" spans="1:8" x14ac:dyDescent="0.25">
      <c r="A9379" t="s">
        <v>7546</v>
      </c>
      <c r="B9379" t="s">
        <v>7547</v>
      </c>
      <c r="C9379">
        <v>660</v>
      </c>
      <c r="D9379" t="s">
        <v>3632</v>
      </c>
      <c r="E9379">
        <v>247</v>
      </c>
      <c r="F9379">
        <v>326</v>
      </c>
      <c r="G9379">
        <v>6199</v>
      </c>
      <c r="H9379" t="s">
        <v>3633</v>
      </c>
    </row>
    <row r="9380" spans="1:8" hidden="1" x14ac:dyDescent="0.25">
      <c r="A9380" t="s">
        <v>7548</v>
      </c>
      <c r="B9380" t="s">
        <v>7549</v>
      </c>
      <c r="C9380">
        <v>754</v>
      </c>
      <c r="D9380" t="s">
        <v>3630</v>
      </c>
      <c r="E9380">
        <v>482</v>
      </c>
      <c r="F9380">
        <v>646</v>
      </c>
      <c r="G9380">
        <v>5833</v>
      </c>
      <c r="H9380" t="s">
        <v>3631</v>
      </c>
    </row>
    <row r="9381" spans="1:8" x14ac:dyDescent="0.25">
      <c r="A9381" t="s">
        <v>7548</v>
      </c>
      <c r="B9381" t="s">
        <v>7549</v>
      </c>
      <c r="C9381">
        <v>754</v>
      </c>
      <c r="D9381" t="s">
        <v>3632</v>
      </c>
      <c r="E9381">
        <v>129</v>
      </c>
      <c r="F9381">
        <v>189</v>
      </c>
      <c r="G9381">
        <v>6199</v>
      </c>
      <c r="H9381" t="s">
        <v>3633</v>
      </c>
    </row>
    <row r="9382" spans="1:8" x14ac:dyDescent="0.25">
      <c r="A9382" t="s">
        <v>7548</v>
      </c>
      <c r="B9382" t="s">
        <v>7549</v>
      </c>
      <c r="C9382">
        <v>754</v>
      </c>
      <c r="D9382" t="s">
        <v>3632</v>
      </c>
      <c r="E9382">
        <v>192</v>
      </c>
      <c r="F9382">
        <v>262</v>
      </c>
      <c r="G9382">
        <v>6199</v>
      </c>
      <c r="H9382" t="s">
        <v>3633</v>
      </c>
    </row>
    <row r="9383" spans="1:8" x14ac:dyDescent="0.25">
      <c r="A9383" t="s">
        <v>7548</v>
      </c>
      <c r="B9383" t="s">
        <v>7549</v>
      </c>
      <c r="C9383">
        <v>754</v>
      </c>
      <c r="D9383" t="s">
        <v>3632</v>
      </c>
      <c r="E9383">
        <v>267</v>
      </c>
      <c r="F9383">
        <v>392</v>
      </c>
      <c r="G9383">
        <v>6199</v>
      </c>
      <c r="H9383" t="s">
        <v>3633</v>
      </c>
    </row>
    <row r="9384" spans="1:8" hidden="1" x14ac:dyDescent="0.25">
      <c r="A9384" t="s">
        <v>7550</v>
      </c>
      <c r="B9384" t="s">
        <v>7551</v>
      </c>
      <c r="C9384">
        <v>723</v>
      </c>
      <c r="D9384" t="s">
        <v>3657</v>
      </c>
      <c r="E9384">
        <v>45</v>
      </c>
      <c r="F9384">
        <v>139</v>
      </c>
      <c r="G9384">
        <v>2653</v>
      </c>
      <c r="H9384" t="s">
        <v>3658</v>
      </c>
    </row>
    <row r="9385" spans="1:8" hidden="1" x14ac:dyDescent="0.25">
      <c r="A9385" t="s">
        <v>7550</v>
      </c>
      <c r="B9385" t="s">
        <v>7551</v>
      </c>
      <c r="C9385">
        <v>723</v>
      </c>
      <c r="D9385" t="s">
        <v>3639</v>
      </c>
      <c r="E9385">
        <v>302</v>
      </c>
      <c r="F9385">
        <v>349</v>
      </c>
      <c r="G9385">
        <v>4169</v>
      </c>
      <c r="H9385" t="s">
        <v>3640</v>
      </c>
    </row>
    <row r="9386" spans="1:8" hidden="1" x14ac:dyDescent="0.25">
      <c r="A9386" t="s">
        <v>7550</v>
      </c>
      <c r="B9386" t="s">
        <v>7551</v>
      </c>
      <c r="C9386">
        <v>723</v>
      </c>
      <c r="D9386" t="s">
        <v>3630</v>
      </c>
      <c r="E9386">
        <v>557</v>
      </c>
      <c r="F9386">
        <v>716</v>
      </c>
      <c r="G9386">
        <v>5833</v>
      </c>
      <c r="H9386" t="s">
        <v>3631</v>
      </c>
    </row>
    <row r="9387" spans="1:8" x14ac:dyDescent="0.25">
      <c r="A9387" t="s">
        <v>7550</v>
      </c>
      <c r="B9387" t="s">
        <v>7551</v>
      </c>
      <c r="C9387">
        <v>723</v>
      </c>
      <c r="D9387" t="s">
        <v>3632</v>
      </c>
      <c r="E9387">
        <v>375</v>
      </c>
      <c r="F9387">
        <v>456</v>
      </c>
      <c r="G9387">
        <v>6199</v>
      </c>
      <c r="H9387" t="s">
        <v>3633</v>
      </c>
    </row>
    <row r="9388" spans="1:8" hidden="1" x14ac:dyDescent="0.25">
      <c r="A9388" t="s">
        <v>7552</v>
      </c>
      <c r="B9388" t="s">
        <v>7553</v>
      </c>
      <c r="C9388">
        <v>541</v>
      </c>
      <c r="D9388" t="s">
        <v>3639</v>
      </c>
      <c r="E9388">
        <v>135</v>
      </c>
      <c r="F9388">
        <v>183</v>
      </c>
      <c r="G9388">
        <v>4169</v>
      </c>
      <c r="H9388" t="s">
        <v>3640</v>
      </c>
    </row>
    <row r="9389" spans="1:8" hidden="1" x14ac:dyDescent="0.25">
      <c r="A9389" t="s">
        <v>7552</v>
      </c>
      <c r="B9389" t="s">
        <v>7553</v>
      </c>
      <c r="C9389">
        <v>541</v>
      </c>
      <c r="D9389" t="s">
        <v>3630</v>
      </c>
      <c r="E9389">
        <v>354</v>
      </c>
      <c r="F9389">
        <v>509</v>
      </c>
      <c r="G9389">
        <v>5833</v>
      </c>
      <c r="H9389" t="s">
        <v>3631</v>
      </c>
    </row>
    <row r="9390" spans="1:8" x14ac:dyDescent="0.25">
      <c r="A9390" t="s">
        <v>7552</v>
      </c>
      <c r="B9390" t="s">
        <v>7553</v>
      </c>
      <c r="C9390">
        <v>541</v>
      </c>
      <c r="D9390" t="s">
        <v>3632</v>
      </c>
      <c r="E9390">
        <v>208</v>
      </c>
      <c r="F9390">
        <v>274</v>
      </c>
      <c r="G9390">
        <v>6199</v>
      </c>
      <c r="H9390" t="s">
        <v>3633</v>
      </c>
    </row>
    <row r="9391" spans="1:8" hidden="1" x14ac:dyDescent="0.25">
      <c r="A9391" t="s">
        <v>7554</v>
      </c>
      <c r="B9391" t="s">
        <v>7555</v>
      </c>
      <c r="C9391">
        <v>772</v>
      </c>
      <c r="D9391" t="s">
        <v>3630</v>
      </c>
      <c r="E9391">
        <v>499</v>
      </c>
      <c r="F9391">
        <v>665</v>
      </c>
      <c r="G9391">
        <v>5833</v>
      </c>
      <c r="H9391" t="s">
        <v>3631</v>
      </c>
    </row>
    <row r="9392" spans="1:8" x14ac:dyDescent="0.25">
      <c r="A9392" t="s">
        <v>7554</v>
      </c>
      <c r="B9392" t="s">
        <v>7555</v>
      </c>
      <c r="C9392">
        <v>772</v>
      </c>
      <c r="D9392" t="s">
        <v>3632</v>
      </c>
      <c r="E9392">
        <v>122</v>
      </c>
      <c r="F9392">
        <v>182</v>
      </c>
      <c r="G9392">
        <v>6199</v>
      </c>
      <c r="H9392" t="s">
        <v>3633</v>
      </c>
    </row>
    <row r="9393" spans="1:8" x14ac:dyDescent="0.25">
      <c r="A9393" t="s">
        <v>7554</v>
      </c>
      <c r="B9393" t="s">
        <v>7555</v>
      </c>
      <c r="C9393">
        <v>772</v>
      </c>
      <c r="D9393" t="s">
        <v>3632</v>
      </c>
      <c r="E9393">
        <v>185</v>
      </c>
      <c r="F9393">
        <v>257</v>
      </c>
      <c r="G9393">
        <v>6199</v>
      </c>
      <c r="H9393" t="s">
        <v>3633</v>
      </c>
    </row>
    <row r="9394" spans="1:8" x14ac:dyDescent="0.25">
      <c r="A9394" t="s">
        <v>7554</v>
      </c>
      <c r="B9394" t="s">
        <v>7555</v>
      </c>
      <c r="C9394">
        <v>772</v>
      </c>
      <c r="D9394" t="s">
        <v>3632</v>
      </c>
      <c r="E9394">
        <v>261</v>
      </c>
      <c r="F9394">
        <v>402</v>
      </c>
      <c r="G9394">
        <v>6199</v>
      </c>
      <c r="H9394" t="s">
        <v>3633</v>
      </c>
    </row>
    <row r="9395" spans="1:8" hidden="1" x14ac:dyDescent="0.25">
      <c r="A9395" t="s">
        <v>1081</v>
      </c>
      <c r="B9395" t="s">
        <v>2380</v>
      </c>
      <c r="C9395">
        <v>680</v>
      </c>
      <c r="D9395" t="s">
        <v>3629</v>
      </c>
      <c r="E9395">
        <v>1</v>
      </c>
      <c r="F9395">
        <v>129</v>
      </c>
      <c r="G9395">
        <v>18</v>
      </c>
    </row>
    <row r="9396" spans="1:8" hidden="1" x14ac:dyDescent="0.25">
      <c r="A9396" t="s">
        <v>1081</v>
      </c>
      <c r="B9396" t="s">
        <v>2380</v>
      </c>
      <c r="C9396">
        <v>680</v>
      </c>
      <c r="D9396" t="s">
        <v>3630</v>
      </c>
      <c r="E9396">
        <v>432</v>
      </c>
      <c r="F9396">
        <v>600</v>
      </c>
      <c r="G9396">
        <v>5833</v>
      </c>
      <c r="H9396" t="s">
        <v>3631</v>
      </c>
    </row>
    <row r="9397" spans="1:8" x14ac:dyDescent="0.25">
      <c r="A9397" t="s">
        <v>1081</v>
      </c>
      <c r="B9397" t="s">
        <v>2380</v>
      </c>
      <c r="C9397">
        <v>680</v>
      </c>
      <c r="D9397" t="s">
        <v>3632</v>
      </c>
      <c r="E9397">
        <v>195</v>
      </c>
      <c r="F9397">
        <v>338</v>
      </c>
      <c r="G9397">
        <v>6199</v>
      </c>
      <c r="H9397" t="s">
        <v>3633</v>
      </c>
    </row>
    <row r="9398" spans="1:8" hidden="1" x14ac:dyDescent="0.25">
      <c r="A9398" t="s">
        <v>7556</v>
      </c>
      <c r="B9398" t="s">
        <v>7557</v>
      </c>
      <c r="C9398">
        <v>423</v>
      </c>
      <c r="D9398" t="s">
        <v>3639</v>
      </c>
      <c r="E9398">
        <v>52</v>
      </c>
      <c r="F9398">
        <v>100</v>
      </c>
      <c r="G9398">
        <v>4169</v>
      </c>
      <c r="H9398" t="s">
        <v>3640</v>
      </c>
    </row>
    <row r="9399" spans="1:8" hidden="1" x14ac:dyDescent="0.25">
      <c r="A9399" t="s">
        <v>7556</v>
      </c>
      <c r="B9399" t="s">
        <v>7557</v>
      </c>
      <c r="C9399">
        <v>423</v>
      </c>
      <c r="D9399" t="s">
        <v>3630</v>
      </c>
      <c r="E9399">
        <v>260</v>
      </c>
      <c r="F9399">
        <v>421</v>
      </c>
      <c r="G9399">
        <v>5833</v>
      </c>
      <c r="H9399" t="s">
        <v>3631</v>
      </c>
    </row>
    <row r="9400" spans="1:8" x14ac:dyDescent="0.25">
      <c r="A9400" t="s">
        <v>7556</v>
      </c>
      <c r="B9400" t="s">
        <v>7557</v>
      </c>
      <c r="C9400">
        <v>423</v>
      </c>
      <c r="D9400" t="s">
        <v>3632</v>
      </c>
      <c r="E9400">
        <v>126</v>
      </c>
      <c r="F9400">
        <v>190</v>
      </c>
      <c r="G9400">
        <v>6199</v>
      </c>
      <c r="H9400" t="s">
        <v>3633</v>
      </c>
    </row>
    <row r="9401" spans="1:8" hidden="1" x14ac:dyDescent="0.25">
      <c r="A9401" t="s">
        <v>22</v>
      </c>
      <c r="B9401" t="s">
        <v>1327</v>
      </c>
      <c r="C9401">
        <v>689</v>
      </c>
      <c r="D9401" t="s">
        <v>3630</v>
      </c>
      <c r="E9401">
        <v>377</v>
      </c>
      <c r="F9401">
        <v>535</v>
      </c>
      <c r="G9401">
        <v>5833</v>
      </c>
      <c r="H9401" t="s">
        <v>3631</v>
      </c>
    </row>
    <row r="9402" spans="1:8" x14ac:dyDescent="0.25">
      <c r="A9402" t="s">
        <v>22</v>
      </c>
      <c r="B9402" t="s">
        <v>1327</v>
      </c>
      <c r="C9402">
        <v>689</v>
      </c>
      <c r="D9402" t="s">
        <v>3632</v>
      </c>
      <c r="E9402">
        <v>194</v>
      </c>
      <c r="F9402">
        <v>321</v>
      </c>
      <c r="G9402">
        <v>6199</v>
      </c>
      <c r="H9402" t="s">
        <v>3633</v>
      </c>
    </row>
    <row r="9403" spans="1:8" hidden="1" x14ac:dyDescent="0.25">
      <c r="A9403" t="s">
        <v>22</v>
      </c>
      <c r="B9403" t="s">
        <v>1327</v>
      </c>
      <c r="C9403">
        <v>689</v>
      </c>
      <c r="D9403" t="s">
        <v>4283</v>
      </c>
      <c r="E9403">
        <v>548</v>
      </c>
      <c r="F9403">
        <v>670</v>
      </c>
      <c r="G9403">
        <v>481</v>
      </c>
      <c r="H9403" t="s">
        <v>4284</v>
      </c>
    </row>
    <row r="9404" spans="1:8" hidden="1" x14ac:dyDescent="0.25">
      <c r="A9404" t="s">
        <v>1082</v>
      </c>
      <c r="B9404" t="s">
        <v>2381</v>
      </c>
      <c r="C9404">
        <v>542</v>
      </c>
      <c r="D9404" t="s">
        <v>3630</v>
      </c>
      <c r="E9404">
        <v>351</v>
      </c>
      <c r="F9404">
        <v>513</v>
      </c>
      <c r="G9404">
        <v>5833</v>
      </c>
      <c r="H9404" t="s">
        <v>3631</v>
      </c>
    </row>
    <row r="9405" spans="1:8" x14ac:dyDescent="0.25">
      <c r="A9405" t="s">
        <v>1082</v>
      </c>
      <c r="B9405" t="s">
        <v>2381</v>
      </c>
      <c r="C9405">
        <v>542</v>
      </c>
      <c r="D9405" t="s">
        <v>3632</v>
      </c>
      <c r="E9405">
        <v>199</v>
      </c>
      <c r="F9405">
        <v>267</v>
      </c>
      <c r="G9405">
        <v>6199</v>
      </c>
      <c r="H9405" t="s">
        <v>3633</v>
      </c>
    </row>
    <row r="9406" spans="1:8" hidden="1" x14ac:dyDescent="0.25">
      <c r="A9406" t="s">
        <v>7558</v>
      </c>
      <c r="B9406" t="s">
        <v>7559</v>
      </c>
      <c r="C9406">
        <v>629</v>
      </c>
      <c r="D9406" t="s">
        <v>3639</v>
      </c>
      <c r="E9406">
        <v>124</v>
      </c>
      <c r="F9406">
        <v>164</v>
      </c>
      <c r="G9406">
        <v>4169</v>
      </c>
      <c r="H9406" t="s">
        <v>3640</v>
      </c>
    </row>
    <row r="9407" spans="1:8" hidden="1" x14ac:dyDescent="0.25">
      <c r="A9407" t="s">
        <v>7558</v>
      </c>
      <c r="B9407" t="s">
        <v>7559</v>
      </c>
      <c r="C9407">
        <v>629</v>
      </c>
      <c r="D9407" t="s">
        <v>3630</v>
      </c>
      <c r="E9407">
        <v>445</v>
      </c>
      <c r="F9407">
        <v>603</v>
      </c>
      <c r="G9407">
        <v>5833</v>
      </c>
      <c r="H9407" t="s">
        <v>3631</v>
      </c>
    </row>
    <row r="9408" spans="1:8" x14ac:dyDescent="0.25">
      <c r="A9408" t="s">
        <v>7558</v>
      </c>
      <c r="B9408" t="s">
        <v>7559</v>
      </c>
      <c r="C9408">
        <v>629</v>
      </c>
      <c r="D9408" t="s">
        <v>3632</v>
      </c>
      <c r="E9408">
        <v>195</v>
      </c>
      <c r="F9408">
        <v>304</v>
      </c>
      <c r="G9408">
        <v>6199</v>
      </c>
      <c r="H9408" t="s">
        <v>3633</v>
      </c>
    </row>
    <row r="9409" spans="1:8" hidden="1" x14ac:dyDescent="0.25">
      <c r="A9409" t="s">
        <v>7560</v>
      </c>
      <c r="B9409" t="s">
        <v>7561</v>
      </c>
      <c r="C9409">
        <v>596</v>
      </c>
      <c r="D9409" t="s">
        <v>4264</v>
      </c>
      <c r="E9409">
        <v>1</v>
      </c>
      <c r="F9409">
        <v>156</v>
      </c>
      <c r="G9409">
        <v>9</v>
      </c>
    </row>
    <row r="9410" spans="1:8" hidden="1" x14ac:dyDescent="0.25">
      <c r="A9410" t="s">
        <v>7560</v>
      </c>
      <c r="B9410" t="s">
        <v>7561</v>
      </c>
      <c r="C9410">
        <v>596</v>
      </c>
      <c r="D9410" t="s">
        <v>3630</v>
      </c>
      <c r="E9410">
        <v>392</v>
      </c>
      <c r="F9410">
        <v>558</v>
      </c>
      <c r="G9410">
        <v>5833</v>
      </c>
      <c r="H9410" t="s">
        <v>3631</v>
      </c>
    </row>
    <row r="9411" spans="1:8" x14ac:dyDescent="0.25">
      <c r="A9411" t="s">
        <v>7560</v>
      </c>
      <c r="B9411" t="s">
        <v>7561</v>
      </c>
      <c r="C9411">
        <v>596</v>
      </c>
      <c r="D9411" t="s">
        <v>3632</v>
      </c>
      <c r="E9411">
        <v>157</v>
      </c>
      <c r="F9411">
        <v>218</v>
      </c>
      <c r="G9411">
        <v>6199</v>
      </c>
      <c r="H9411" t="s">
        <v>3633</v>
      </c>
    </row>
    <row r="9412" spans="1:8" x14ac:dyDescent="0.25">
      <c r="A9412" t="s">
        <v>7560</v>
      </c>
      <c r="B9412" t="s">
        <v>7561</v>
      </c>
      <c r="C9412">
        <v>596</v>
      </c>
      <c r="D9412" t="s">
        <v>3632</v>
      </c>
      <c r="E9412">
        <v>230</v>
      </c>
      <c r="F9412">
        <v>315</v>
      </c>
      <c r="G9412">
        <v>6199</v>
      </c>
      <c r="H9412" t="s">
        <v>3633</v>
      </c>
    </row>
    <row r="9413" spans="1:8" hidden="1" x14ac:dyDescent="0.25">
      <c r="A9413" t="s">
        <v>7562</v>
      </c>
      <c r="B9413" t="s">
        <v>7563</v>
      </c>
      <c r="C9413">
        <v>686</v>
      </c>
      <c r="D9413" t="s">
        <v>3680</v>
      </c>
      <c r="E9413">
        <v>1</v>
      </c>
      <c r="F9413">
        <v>114</v>
      </c>
      <c r="G9413">
        <v>197</v>
      </c>
    </row>
    <row r="9414" spans="1:8" hidden="1" x14ac:dyDescent="0.25">
      <c r="A9414" t="s">
        <v>7562</v>
      </c>
      <c r="B9414" t="s">
        <v>7563</v>
      </c>
      <c r="C9414">
        <v>686</v>
      </c>
      <c r="D9414" t="s">
        <v>3630</v>
      </c>
      <c r="E9414">
        <v>465</v>
      </c>
      <c r="F9414">
        <v>626</v>
      </c>
      <c r="G9414">
        <v>5833</v>
      </c>
      <c r="H9414" t="s">
        <v>3631</v>
      </c>
    </row>
    <row r="9415" spans="1:8" x14ac:dyDescent="0.25">
      <c r="A9415" t="s">
        <v>7562</v>
      </c>
      <c r="B9415" t="s">
        <v>7563</v>
      </c>
      <c r="C9415">
        <v>686</v>
      </c>
      <c r="D9415" t="s">
        <v>3632</v>
      </c>
      <c r="E9415">
        <v>145</v>
      </c>
      <c r="F9415">
        <v>208</v>
      </c>
      <c r="G9415">
        <v>6199</v>
      </c>
      <c r="H9415" t="s">
        <v>3633</v>
      </c>
    </row>
    <row r="9416" spans="1:8" x14ac:dyDescent="0.25">
      <c r="A9416" t="s">
        <v>7562</v>
      </c>
      <c r="B9416" t="s">
        <v>7563</v>
      </c>
      <c r="C9416">
        <v>686</v>
      </c>
      <c r="D9416" t="s">
        <v>3632</v>
      </c>
      <c r="E9416">
        <v>210</v>
      </c>
      <c r="F9416">
        <v>280</v>
      </c>
      <c r="G9416">
        <v>6199</v>
      </c>
      <c r="H9416" t="s">
        <v>3633</v>
      </c>
    </row>
    <row r="9417" spans="1:8" x14ac:dyDescent="0.25">
      <c r="A9417" t="s">
        <v>7562</v>
      </c>
      <c r="B9417" t="s">
        <v>7563</v>
      </c>
      <c r="C9417">
        <v>686</v>
      </c>
      <c r="D9417" t="s">
        <v>3632</v>
      </c>
      <c r="E9417">
        <v>284</v>
      </c>
      <c r="F9417">
        <v>362</v>
      </c>
      <c r="G9417">
        <v>6199</v>
      </c>
      <c r="H9417" t="s">
        <v>3633</v>
      </c>
    </row>
    <row r="9418" spans="1:8" hidden="1" x14ac:dyDescent="0.25">
      <c r="A9418" t="s">
        <v>7564</v>
      </c>
      <c r="B9418" t="s">
        <v>7565</v>
      </c>
      <c r="C9418">
        <v>654</v>
      </c>
      <c r="D9418" t="s">
        <v>3630</v>
      </c>
      <c r="E9418">
        <v>437</v>
      </c>
      <c r="F9418">
        <v>599</v>
      </c>
      <c r="G9418">
        <v>5833</v>
      </c>
      <c r="H9418" t="s">
        <v>3631</v>
      </c>
    </row>
    <row r="9419" spans="1:8" x14ac:dyDescent="0.25">
      <c r="A9419" t="s">
        <v>7564</v>
      </c>
      <c r="B9419" t="s">
        <v>7565</v>
      </c>
      <c r="C9419">
        <v>654</v>
      </c>
      <c r="D9419" t="s">
        <v>3632</v>
      </c>
      <c r="E9419">
        <v>131</v>
      </c>
      <c r="F9419">
        <v>193</v>
      </c>
      <c r="G9419">
        <v>6199</v>
      </c>
      <c r="H9419" t="s">
        <v>3633</v>
      </c>
    </row>
    <row r="9420" spans="1:8" x14ac:dyDescent="0.25">
      <c r="A9420" t="s">
        <v>7564</v>
      </c>
      <c r="B9420" t="s">
        <v>7565</v>
      </c>
      <c r="C9420">
        <v>654</v>
      </c>
      <c r="D9420" t="s">
        <v>3632</v>
      </c>
      <c r="E9420">
        <v>196</v>
      </c>
      <c r="F9420">
        <v>268</v>
      </c>
      <c r="G9420">
        <v>6199</v>
      </c>
      <c r="H9420" t="s">
        <v>3633</v>
      </c>
    </row>
    <row r="9421" spans="1:8" x14ac:dyDescent="0.25">
      <c r="A9421" t="s">
        <v>7564</v>
      </c>
      <c r="B9421" t="s">
        <v>7565</v>
      </c>
      <c r="C9421">
        <v>654</v>
      </c>
      <c r="D9421" t="s">
        <v>3632</v>
      </c>
      <c r="E9421">
        <v>272</v>
      </c>
      <c r="F9421">
        <v>351</v>
      </c>
      <c r="G9421">
        <v>6199</v>
      </c>
      <c r="H9421" t="s">
        <v>3633</v>
      </c>
    </row>
    <row r="9422" spans="1:8" hidden="1" x14ac:dyDescent="0.25">
      <c r="A9422" t="s">
        <v>7566</v>
      </c>
      <c r="B9422" t="s">
        <v>7567</v>
      </c>
      <c r="C9422">
        <v>412</v>
      </c>
      <c r="D9422" t="s">
        <v>3639</v>
      </c>
      <c r="E9422">
        <v>46</v>
      </c>
      <c r="F9422">
        <v>91</v>
      </c>
      <c r="G9422">
        <v>4169</v>
      </c>
      <c r="H9422" t="s">
        <v>3640</v>
      </c>
    </row>
    <row r="9423" spans="1:8" hidden="1" x14ac:dyDescent="0.25">
      <c r="A9423" t="s">
        <v>7566</v>
      </c>
      <c r="B9423" t="s">
        <v>7567</v>
      </c>
      <c r="C9423">
        <v>412</v>
      </c>
      <c r="D9423" t="s">
        <v>3630</v>
      </c>
      <c r="E9423">
        <v>250</v>
      </c>
      <c r="F9423">
        <v>410</v>
      </c>
      <c r="G9423">
        <v>5833</v>
      </c>
      <c r="H9423" t="s">
        <v>3631</v>
      </c>
    </row>
    <row r="9424" spans="1:8" x14ac:dyDescent="0.25">
      <c r="A9424" t="s">
        <v>7566</v>
      </c>
      <c r="B9424" t="s">
        <v>7567</v>
      </c>
      <c r="C9424">
        <v>412</v>
      </c>
      <c r="D9424" t="s">
        <v>3632</v>
      </c>
      <c r="E9424">
        <v>119</v>
      </c>
      <c r="F9424">
        <v>180</v>
      </c>
      <c r="G9424">
        <v>6199</v>
      </c>
      <c r="H9424" t="s">
        <v>3633</v>
      </c>
    </row>
    <row r="9425" spans="1:8" hidden="1" x14ac:dyDescent="0.25">
      <c r="A9425" t="s">
        <v>7568</v>
      </c>
      <c r="B9425" t="s">
        <v>7569</v>
      </c>
      <c r="C9425">
        <v>686</v>
      </c>
      <c r="D9425" t="s">
        <v>3680</v>
      </c>
      <c r="E9425">
        <v>1</v>
      </c>
      <c r="F9425">
        <v>114</v>
      </c>
      <c r="G9425">
        <v>197</v>
      </c>
    </row>
    <row r="9426" spans="1:8" hidden="1" x14ac:dyDescent="0.25">
      <c r="A9426" t="s">
        <v>7568</v>
      </c>
      <c r="B9426" t="s">
        <v>7569</v>
      </c>
      <c r="C9426">
        <v>686</v>
      </c>
      <c r="D9426" t="s">
        <v>3630</v>
      </c>
      <c r="E9426">
        <v>465</v>
      </c>
      <c r="F9426">
        <v>626</v>
      </c>
      <c r="G9426">
        <v>5833</v>
      </c>
      <c r="H9426" t="s">
        <v>3631</v>
      </c>
    </row>
    <row r="9427" spans="1:8" x14ac:dyDescent="0.25">
      <c r="A9427" t="s">
        <v>7568</v>
      </c>
      <c r="B9427" t="s">
        <v>7569</v>
      </c>
      <c r="C9427">
        <v>686</v>
      </c>
      <c r="D9427" t="s">
        <v>3632</v>
      </c>
      <c r="E9427">
        <v>145</v>
      </c>
      <c r="F9427">
        <v>208</v>
      </c>
      <c r="G9427">
        <v>6199</v>
      </c>
      <c r="H9427" t="s">
        <v>3633</v>
      </c>
    </row>
    <row r="9428" spans="1:8" x14ac:dyDescent="0.25">
      <c r="A9428" t="s">
        <v>7568</v>
      </c>
      <c r="B9428" t="s">
        <v>7569</v>
      </c>
      <c r="C9428">
        <v>686</v>
      </c>
      <c r="D9428" t="s">
        <v>3632</v>
      </c>
      <c r="E9428">
        <v>210</v>
      </c>
      <c r="F9428">
        <v>280</v>
      </c>
      <c r="G9428">
        <v>6199</v>
      </c>
      <c r="H9428" t="s">
        <v>3633</v>
      </c>
    </row>
    <row r="9429" spans="1:8" x14ac:dyDescent="0.25">
      <c r="A9429" t="s">
        <v>7568</v>
      </c>
      <c r="B9429" t="s">
        <v>7569</v>
      </c>
      <c r="C9429">
        <v>686</v>
      </c>
      <c r="D9429" t="s">
        <v>3632</v>
      </c>
      <c r="E9429">
        <v>284</v>
      </c>
      <c r="F9429">
        <v>362</v>
      </c>
      <c r="G9429">
        <v>6199</v>
      </c>
      <c r="H9429" t="s">
        <v>3633</v>
      </c>
    </row>
    <row r="9430" spans="1:8" hidden="1" x14ac:dyDescent="0.25">
      <c r="A9430" t="s">
        <v>7570</v>
      </c>
      <c r="B9430" t="s">
        <v>7571</v>
      </c>
      <c r="C9430">
        <v>654</v>
      </c>
      <c r="D9430" t="s">
        <v>3630</v>
      </c>
      <c r="E9430">
        <v>437</v>
      </c>
      <c r="F9430">
        <v>599</v>
      </c>
      <c r="G9430">
        <v>5833</v>
      </c>
      <c r="H9430" t="s">
        <v>3631</v>
      </c>
    </row>
    <row r="9431" spans="1:8" x14ac:dyDescent="0.25">
      <c r="A9431" t="s">
        <v>7570</v>
      </c>
      <c r="B9431" t="s">
        <v>7571</v>
      </c>
      <c r="C9431">
        <v>654</v>
      </c>
      <c r="D9431" t="s">
        <v>3632</v>
      </c>
      <c r="E9431">
        <v>131</v>
      </c>
      <c r="F9431">
        <v>193</v>
      </c>
      <c r="G9431">
        <v>6199</v>
      </c>
      <c r="H9431" t="s">
        <v>3633</v>
      </c>
    </row>
    <row r="9432" spans="1:8" x14ac:dyDescent="0.25">
      <c r="A9432" t="s">
        <v>7570</v>
      </c>
      <c r="B9432" t="s">
        <v>7571</v>
      </c>
      <c r="C9432">
        <v>654</v>
      </c>
      <c r="D9432" t="s">
        <v>3632</v>
      </c>
      <c r="E9432">
        <v>196</v>
      </c>
      <c r="F9432">
        <v>268</v>
      </c>
      <c r="G9432">
        <v>6199</v>
      </c>
      <c r="H9432" t="s">
        <v>3633</v>
      </c>
    </row>
    <row r="9433" spans="1:8" x14ac:dyDescent="0.25">
      <c r="A9433" t="s">
        <v>7570</v>
      </c>
      <c r="B9433" t="s">
        <v>7571</v>
      </c>
      <c r="C9433">
        <v>654</v>
      </c>
      <c r="D9433" t="s">
        <v>3632</v>
      </c>
      <c r="E9433">
        <v>272</v>
      </c>
      <c r="F9433">
        <v>351</v>
      </c>
      <c r="G9433">
        <v>6199</v>
      </c>
      <c r="H9433" t="s">
        <v>3633</v>
      </c>
    </row>
    <row r="9434" spans="1:8" hidden="1" x14ac:dyDescent="0.25">
      <c r="A9434" t="s">
        <v>7572</v>
      </c>
      <c r="B9434" t="s">
        <v>7573</v>
      </c>
      <c r="C9434">
        <v>412</v>
      </c>
      <c r="D9434" t="s">
        <v>3639</v>
      </c>
      <c r="E9434">
        <v>46</v>
      </c>
      <c r="F9434">
        <v>91</v>
      </c>
      <c r="G9434">
        <v>4169</v>
      </c>
      <c r="H9434" t="s">
        <v>3640</v>
      </c>
    </row>
    <row r="9435" spans="1:8" hidden="1" x14ac:dyDescent="0.25">
      <c r="A9435" t="s">
        <v>7572</v>
      </c>
      <c r="B9435" t="s">
        <v>7573</v>
      </c>
      <c r="C9435">
        <v>412</v>
      </c>
      <c r="D9435" t="s">
        <v>3630</v>
      </c>
      <c r="E9435">
        <v>250</v>
      </c>
      <c r="F9435">
        <v>410</v>
      </c>
      <c r="G9435">
        <v>5833</v>
      </c>
      <c r="H9435" t="s">
        <v>3631</v>
      </c>
    </row>
    <row r="9436" spans="1:8" x14ac:dyDescent="0.25">
      <c r="A9436" t="s">
        <v>7572</v>
      </c>
      <c r="B9436" t="s">
        <v>7573</v>
      </c>
      <c r="C9436">
        <v>412</v>
      </c>
      <c r="D9436" t="s">
        <v>3632</v>
      </c>
      <c r="E9436">
        <v>119</v>
      </c>
      <c r="F9436">
        <v>180</v>
      </c>
      <c r="G9436">
        <v>6199</v>
      </c>
      <c r="H9436" t="s">
        <v>3633</v>
      </c>
    </row>
    <row r="9437" spans="1:8" hidden="1" x14ac:dyDescent="0.25">
      <c r="A9437" t="s">
        <v>1083</v>
      </c>
      <c r="B9437" t="s">
        <v>2382</v>
      </c>
      <c r="C9437">
        <v>444</v>
      </c>
      <c r="D9437" t="s">
        <v>3630</v>
      </c>
      <c r="E9437">
        <v>264</v>
      </c>
      <c r="F9437">
        <v>424</v>
      </c>
      <c r="G9437">
        <v>5833</v>
      </c>
      <c r="H9437" t="s">
        <v>3631</v>
      </c>
    </row>
    <row r="9438" spans="1:8" x14ac:dyDescent="0.25">
      <c r="A9438" t="s">
        <v>1083</v>
      </c>
      <c r="B9438" t="s">
        <v>2382</v>
      </c>
      <c r="C9438">
        <v>444</v>
      </c>
      <c r="D9438" t="s">
        <v>3632</v>
      </c>
      <c r="E9438">
        <v>117</v>
      </c>
      <c r="F9438">
        <v>182</v>
      </c>
      <c r="G9438">
        <v>6199</v>
      </c>
      <c r="H9438" t="s">
        <v>3633</v>
      </c>
    </row>
    <row r="9439" spans="1:8" hidden="1" x14ac:dyDescent="0.25">
      <c r="A9439" t="s">
        <v>7574</v>
      </c>
      <c r="B9439" t="s">
        <v>7575</v>
      </c>
      <c r="C9439">
        <v>379</v>
      </c>
      <c r="D9439" t="s">
        <v>3639</v>
      </c>
      <c r="E9439">
        <v>13</v>
      </c>
      <c r="F9439">
        <v>56</v>
      </c>
      <c r="G9439">
        <v>4169</v>
      </c>
      <c r="H9439" t="s">
        <v>3640</v>
      </c>
    </row>
    <row r="9440" spans="1:8" hidden="1" x14ac:dyDescent="0.25">
      <c r="A9440" t="s">
        <v>7574</v>
      </c>
      <c r="B9440" t="s">
        <v>7575</v>
      </c>
      <c r="C9440">
        <v>379</v>
      </c>
      <c r="D9440" t="s">
        <v>3630</v>
      </c>
      <c r="E9440">
        <v>217</v>
      </c>
      <c r="F9440">
        <v>377</v>
      </c>
      <c r="G9440">
        <v>5833</v>
      </c>
      <c r="H9440" t="s">
        <v>3631</v>
      </c>
    </row>
    <row r="9441" spans="1:8" x14ac:dyDescent="0.25">
      <c r="A9441" t="s">
        <v>7574</v>
      </c>
      <c r="B9441" t="s">
        <v>7575</v>
      </c>
      <c r="C9441">
        <v>379</v>
      </c>
      <c r="D9441" t="s">
        <v>3632</v>
      </c>
      <c r="E9441">
        <v>86</v>
      </c>
      <c r="F9441">
        <v>147</v>
      </c>
      <c r="G9441">
        <v>6199</v>
      </c>
      <c r="H9441" t="s">
        <v>3633</v>
      </c>
    </row>
    <row r="9442" spans="1:8" hidden="1" x14ac:dyDescent="0.25">
      <c r="A9442" t="s">
        <v>1084</v>
      </c>
      <c r="B9442" t="s">
        <v>2383</v>
      </c>
      <c r="C9442">
        <v>497</v>
      </c>
      <c r="D9442" t="s">
        <v>3798</v>
      </c>
      <c r="E9442">
        <v>269</v>
      </c>
      <c r="F9442">
        <v>291</v>
      </c>
      <c r="G9442">
        <v>132</v>
      </c>
    </row>
    <row r="9443" spans="1:8" hidden="1" x14ac:dyDescent="0.25">
      <c r="A9443" t="s">
        <v>1084</v>
      </c>
      <c r="B9443" t="s">
        <v>2383</v>
      </c>
      <c r="C9443">
        <v>497</v>
      </c>
      <c r="D9443" t="s">
        <v>3630</v>
      </c>
      <c r="E9443">
        <v>331</v>
      </c>
      <c r="F9443">
        <v>491</v>
      </c>
      <c r="G9443">
        <v>5833</v>
      </c>
      <c r="H9443" t="s">
        <v>3631</v>
      </c>
    </row>
    <row r="9444" spans="1:8" x14ac:dyDescent="0.25">
      <c r="A9444" t="s">
        <v>1084</v>
      </c>
      <c r="B9444" t="s">
        <v>2383</v>
      </c>
      <c r="C9444">
        <v>497</v>
      </c>
      <c r="D9444" t="s">
        <v>3632</v>
      </c>
      <c r="E9444">
        <v>177</v>
      </c>
      <c r="F9444">
        <v>268</v>
      </c>
      <c r="G9444">
        <v>6199</v>
      </c>
      <c r="H9444" t="s">
        <v>3633</v>
      </c>
    </row>
    <row r="9445" spans="1:8" hidden="1" x14ac:dyDescent="0.25">
      <c r="A9445" t="s">
        <v>1085</v>
      </c>
      <c r="B9445" t="s">
        <v>2384</v>
      </c>
      <c r="C9445">
        <v>514</v>
      </c>
      <c r="D9445" t="s">
        <v>3630</v>
      </c>
      <c r="E9445">
        <v>310</v>
      </c>
      <c r="F9445">
        <v>471</v>
      </c>
      <c r="G9445">
        <v>5833</v>
      </c>
      <c r="H9445" t="s">
        <v>3631</v>
      </c>
    </row>
    <row r="9446" spans="1:8" x14ac:dyDescent="0.25">
      <c r="A9446" t="s">
        <v>1085</v>
      </c>
      <c r="B9446" t="s">
        <v>2384</v>
      </c>
      <c r="C9446">
        <v>514</v>
      </c>
      <c r="D9446" t="s">
        <v>3632</v>
      </c>
      <c r="E9446">
        <v>132</v>
      </c>
      <c r="F9446">
        <v>255</v>
      </c>
      <c r="G9446">
        <v>6199</v>
      </c>
      <c r="H9446" t="s">
        <v>3633</v>
      </c>
    </row>
    <row r="9447" spans="1:8" hidden="1" x14ac:dyDescent="0.25">
      <c r="A9447" t="s">
        <v>1086</v>
      </c>
      <c r="B9447" t="s">
        <v>2385</v>
      </c>
      <c r="C9447">
        <v>607</v>
      </c>
      <c r="D9447" t="s">
        <v>3869</v>
      </c>
      <c r="E9447">
        <v>369</v>
      </c>
      <c r="F9447">
        <v>419</v>
      </c>
      <c r="G9447">
        <v>41</v>
      </c>
    </row>
    <row r="9448" spans="1:8" hidden="1" x14ac:dyDescent="0.25">
      <c r="A9448" t="s">
        <v>1086</v>
      </c>
      <c r="B9448" t="s">
        <v>2385</v>
      </c>
      <c r="C9448">
        <v>607</v>
      </c>
      <c r="D9448" t="s">
        <v>4168</v>
      </c>
      <c r="E9448">
        <v>1</v>
      </c>
      <c r="F9448">
        <v>116</v>
      </c>
      <c r="G9448">
        <v>27</v>
      </c>
    </row>
    <row r="9449" spans="1:8" hidden="1" x14ac:dyDescent="0.25">
      <c r="A9449" t="s">
        <v>1086</v>
      </c>
      <c r="B9449" t="s">
        <v>2385</v>
      </c>
      <c r="C9449">
        <v>607</v>
      </c>
      <c r="D9449" t="s">
        <v>3630</v>
      </c>
      <c r="E9449">
        <v>448</v>
      </c>
      <c r="F9449">
        <v>606</v>
      </c>
      <c r="G9449">
        <v>5833</v>
      </c>
      <c r="H9449" t="s">
        <v>3631</v>
      </c>
    </row>
    <row r="9450" spans="1:8" x14ac:dyDescent="0.25">
      <c r="A9450" t="s">
        <v>1086</v>
      </c>
      <c r="B9450" t="s">
        <v>2385</v>
      </c>
      <c r="C9450">
        <v>607</v>
      </c>
      <c r="D9450" t="s">
        <v>3632</v>
      </c>
      <c r="E9450">
        <v>186</v>
      </c>
      <c r="F9450">
        <v>368</v>
      </c>
      <c r="G9450">
        <v>6199</v>
      </c>
      <c r="H9450" t="s">
        <v>3633</v>
      </c>
    </row>
    <row r="9451" spans="1:8" hidden="1" x14ac:dyDescent="0.25">
      <c r="A9451" t="s">
        <v>7576</v>
      </c>
      <c r="B9451" t="s">
        <v>7577</v>
      </c>
      <c r="C9451">
        <v>648</v>
      </c>
      <c r="D9451" t="s">
        <v>3639</v>
      </c>
      <c r="E9451">
        <v>211</v>
      </c>
      <c r="F9451">
        <v>259</v>
      </c>
      <c r="G9451">
        <v>4169</v>
      </c>
      <c r="H9451" t="s">
        <v>3640</v>
      </c>
    </row>
    <row r="9452" spans="1:8" hidden="1" x14ac:dyDescent="0.25">
      <c r="A9452" t="s">
        <v>7576</v>
      </c>
      <c r="B9452" t="s">
        <v>7577</v>
      </c>
      <c r="C9452">
        <v>648</v>
      </c>
      <c r="D9452" t="s">
        <v>3630</v>
      </c>
      <c r="E9452">
        <v>477</v>
      </c>
      <c r="F9452">
        <v>642</v>
      </c>
      <c r="G9452">
        <v>5833</v>
      </c>
      <c r="H9452" t="s">
        <v>3631</v>
      </c>
    </row>
    <row r="9453" spans="1:8" x14ac:dyDescent="0.25">
      <c r="A9453" t="s">
        <v>7576</v>
      </c>
      <c r="B9453" t="s">
        <v>7577</v>
      </c>
      <c r="C9453">
        <v>648</v>
      </c>
      <c r="D9453" t="s">
        <v>3632</v>
      </c>
      <c r="E9453">
        <v>284</v>
      </c>
      <c r="F9453">
        <v>370</v>
      </c>
      <c r="G9453">
        <v>6199</v>
      </c>
      <c r="H9453" t="s">
        <v>3633</v>
      </c>
    </row>
    <row r="9454" spans="1:8" hidden="1" x14ac:dyDescent="0.25">
      <c r="A9454" t="s">
        <v>7578</v>
      </c>
      <c r="B9454" t="s">
        <v>7579</v>
      </c>
      <c r="C9454">
        <v>762</v>
      </c>
      <c r="D9454" t="s">
        <v>3630</v>
      </c>
      <c r="E9454">
        <v>557</v>
      </c>
      <c r="F9454">
        <v>733</v>
      </c>
      <c r="G9454">
        <v>5833</v>
      </c>
      <c r="H9454" t="s">
        <v>3631</v>
      </c>
    </row>
    <row r="9455" spans="1:8" x14ac:dyDescent="0.25">
      <c r="A9455" t="s">
        <v>7578</v>
      </c>
      <c r="B9455" t="s">
        <v>7579</v>
      </c>
      <c r="C9455">
        <v>762</v>
      </c>
      <c r="D9455" t="s">
        <v>3632</v>
      </c>
      <c r="E9455">
        <v>188</v>
      </c>
      <c r="F9455">
        <v>248</v>
      </c>
      <c r="G9455">
        <v>6199</v>
      </c>
      <c r="H9455" t="s">
        <v>3633</v>
      </c>
    </row>
    <row r="9456" spans="1:8" x14ac:dyDescent="0.25">
      <c r="A9456" t="s">
        <v>7578</v>
      </c>
      <c r="B9456" t="s">
        <v>7579</v>
      </c>
      <c r="C9456">
        <v>762</v>
      </c>
      <c r="D9456" t="s">
        <v>3632</v>
      </c>
      <c r="E9456">
        <v>253</v>
      </c>
      <c r="F9456">
        <v>322</v>
      </c>
      <c r="G9456">
        <v>6199</v>
      </c>
      <c r="H9456" t="s">
        <v>3633</v>
      </c>
    </row>
    <row r="9457" spans="1:8" x14ac:dyDescent="0.25">
      <c r="A9457" t="s">
        <v>7578</v>
      </c>
      <c r="B9457" t="s">
        <v>7579</v>
      </c>
      <c r="C9457">
        <v>762</v>
      </c>
      <c r="D9457" t="s">
        <v>3632</v>
      </c>
      <c r="E9457">
        <v>326</v>
      </c>
      <c r="F9457">
        <v>479</v>
      </c>
      <c r="G9457">
        <v>6199</v>
      </c>
      <c r="H9457" t="s">
        <v>3633</v>
      </c>
    </row>
    <row r="9458" spans="1:8" hidden="1" x14ac:dyDescent="0.25">
      <c r="A9458" t="s">
        <v>7580</v>
      </c>
      <c r="B9458" t="s">
        <v>7581</v>
      </c>
      <c r="C9458">
        <v>571</v>
      </c>
      <c r="D9458" t="s">
        <v>3691</v>
      </c>
      <c r="E9458">
        <v>65</v>
      </c>
      <c r="F9458">
        <v>113</v>
      </c>
      <c r="G9458">
        <v>106</v>
      </c>
    </row>
    <row r="9459" spans="1:8" hidden="1" x14ac:dyDescent="0.25">
      <c r="A9459" t="s">
        <v>7580</v>
      </c>
      <c r="B9459" t="s">
        <v>7581</v>
      </c>
      <c r="C9459">
        <v>571</v>
      </c>
      <c r="D9459" t="s">
        <v>3639</v>
      </c>
      <c r="E9459">
        <v>181</v>
      </c>
      <c r="F9459">
        <v>229</v>
      </c>
      <c r="G9459">
        <v>4169</v>
      </c>
      <c r="H9459" t="s">
        <v>3640</v>
      </c>
    </row>
    <row r="9460" spans="1:8" hidden="1" x14ac:dyDescent="0.25">
      <c r="A9460" t="s">
        <v>7580</v>
      </c>
      <c r="B9460" t="s">
        <v>7581</v>
      </c>
      <c r="C9460">
        <v>571</v>
      </c>
      <c r="D9460" t="s">
        <v>3630</v>
      </c>
      <c r="E9460">
        <v>411</v>
      </c>
      <c r="F9460">
        <v>570</v>
      </c>
      <c r="G9460">
        <v>5833</v>
      </c>
      <c r="H9460" t="s">
        <v>3631</v>
      </c>
    </row>
    <row r="9461" spans="1:8" x14ac:dyDescent="0.25">
      <c r="A9461" t="s">
        <v>7580</v>
      </c>
      <c r="B9461" t="s">
        <v>7581</v>
      </c>
      <c r="C9461">
        <v>571</v>
      </c>
      <c r="D9461" t="s">
        <v>3632</v>
      </c>
      <c r="E9461">
        <v>254</v>
      </c>
      <c r="F9461">
        <v>320</v>
      </c>
      <c r="G9461">
        <v>6199</v>
      </c>
      <c r="H9461" t="s">
        <v>3633</v>
      </c>
    </row>
    <row r="9462" spans="1:8" hidden="1" x14ac:dyDescent="0.25">
      <c r="A9462" t="s">
        <v>7582</v>
      </c>
      <c r="B9462" t="s">
        <v>7583</v>
      </c>
      <c r="C9462">
        <v>674</v>
      </c>
      <c r="D9462" t="s">
        <v>3630</v>
      </c>
      <c r="E9462">
        <v>449</v>
      </c>
      <c r="F9462">
        <v>611</v>
      </c>
      <c r="G9462">
        <v>5833</v>
      </c>
      <c r="H9462" t="s">
        <v>3631</v>
      </c>
    </row>
    <row r="9463" spans="1:8" x14ac:dyDescent="0.25">
      <c r="A9463" t="s">
        <v>7582</v>
      </c>
      <c r="B9463" t="s">
        <v>7583</v>
      </c>
      <c r="C9463">
        <v>674</v>
      </c>
      <c r="D9463" t="s">
        <v>3632</v>
      </c>
      <c r="E9463">
        <v>126</v>
      </c>
      <c r="F9463">
        <v>189</v>
      </c>
      <c r="G9463">
        <v>6199</v>
      </c>
      <c r="H9463" t="s">
        <v>3633</v>
      </c>
    </row>
    <row r="9464" spans="1:8" x14ac:dyDescent="0.25">
      <c r="A9464" t="s">
        <v>7582</v>
      </c>
      <c r="B9464" t="s">
        <v>7583</v>
      </c>
      <c r="C9464">
        <v>674</v>
      </c>
      <c r="D9464" t="s">
        <v>3632</v>
      </c>
      <c r="E9464">
        <v>191</v>
      </c>
      <c r="F9464">
        <v>262</v>
      </c>
      <c r="G9464">
        <v>6199</v>
      </c>
      <c r="H9464" t="s">
        <v>3633</v>
      </c>
    </row>
    <row r="9465" spans="1:8" x14ac:dyDescent="0.25">
      <c r="A9465" t="s">
        <v>7582</v>
      </c>
      <c r="B9465" t="s">
        <v>7583</v>
      </c>
      <c r="C9465">
        <v>674</v>
      </c>
      <c r="D9465" t="s">
        <v>3632</v>
      </c>
      <c r="E9465">
        <v>266</v>
      </c>
      <c r="F9465">
        <v>343</v>
      </c>
      <c r="G9465">
        <v>6199</v>
      </c>
      <c r="H9465" t="s">
        <v>3633</v>
      </c>
    </row>
    <row r="9466" spans="1:8" hidden="1" x14ac:dyDescent="0.25">
      <c r="A9466" t="s">
        <v>1087</v>
      </c>
      <c r="B9466" t="s">
        <v>2386</v>
      </c>
      <c r="C9466">
        <v>423</v>
      </c>
      <c r="D9466" t="s">
        <v>3630</v>
      </c>
      <c r="E9466">
        <v>256</v>
      </c>
      <c r="F9466">
        <v>416</v>
      </c>
      <c r="G9466">
        <v>5833</v>
      </c>
      <c r="H9466" t="s">
        <v>3631</v>
      </c>
    </row>
    <row r="9467" spans="1:8" x14ac:dyDescent="0.25">
      <c r="A9467" t="s">
        <v>1087</v>
      </c>
      <c r="B9467" t="s">
        <v>2386</v>
      </c>
      <c r="C9467">
        <v>423</v>
      </c>
      <c r="D9467" t="s">
        <v>3632</v>
      </c>
      <c r="E9467">
        <v>120</v>
      </c>
      <c r="F9467">
        <v>185</v>
      </c>
      <c r="G9467">
        <v>6199</v>
      </c>
      <c r="H9467" t="s">
        <v>3633</v>
      </c>
    </row>
    <row r="9468" spans="1:8" hidden="1" x14ac:dyDescent="0.25">
      <c r="A9468" t="s">
        <v>7584</v>
      </c>
      <c r="B9468" t="s">
        <v>7585</v>
      </c>
      <c r="C9468">
        <v>696</v>
      </c>
      <c r="D9468" t="s">
        <v>3630</v>
      </c>
      <c r="E9468">
        <v>450</v>
      </c>
      <c r="F9468">
        <v>614</v>
      </c>
      <c r="G9468">
        <v>5833</v>
      </c>
      <c r="H9468" t="s">
        <v>3631</v>
      </c>
    </row>
    <row r="9469" spans="1:8" x14ac:dyDescent="0.25">
      <c r="A9469" t="s">
        <v>7584</v>
      </c>
      <c r="B9469" t="s">
        <v>7585</v>
      </c>
      <c r="C9469">
        <v>696</v>
      </c>
      <c r="D9469" t="s">
        <v>3632</v>
      </c>
      <c r="E9469">
        <v>116</v>
      </c>
      <c r="F9469">
        <v>177</v>
      </c>
      <c r="G9469">
        <v>6199</v>
      </c>
      <c r="H9469" t="s">
        <v>3633</v>
      </c>
    </row>
    <row r="9470" spans="1:8" x14ac:dyDescent="0.25">
      <c r="A9470" t="s">
        <v>7584</v>
      </c>
      <c r="B9470" t="s">
        <v>7585</v>
      </c>
      <c r="C9470">
        <v>696</v>
      </c>
      <c r="D9470" t="s">
        <v>3632</v>
      </c>
      <c r="E9470">
        <v>178</v>
      </c>
      <c r="F9470">
        <v>247</v>
      </c>
      <c r="G9470">
        <v>6199</v>
      </c>
      <c r="H9470" t="s">
        <v>3633</v>
      </c>
    </row>
    <row r="9471" spans="1:8" x14ac:dyDescent="0.25">
      <c r="A9471" t="s">
        <v>7584</v>
      </c>
      <c r="B9471" t="s">
        <v>7585</v>
      </c>
      <c r="C9471">
        <v>696</v>
      </c>
      <c r="D9471" t="s">
        <v>3632</v>
      </c>
      <c r="E9471">
        <v>251</v>
      </c>
      <c r="F9471">
        <v>344</v>
      </c>
      <c r="G9471">
        <v>6199</v>
      </c>
      <c r="H9471" t="s">
        <v>3633</v>
      </c>
    </row>
    <row r="9472" spans="1:8" hidden="1" x14ac:dyDescent="0.25">
      <c r="A9472" t="s">
        <v>7586</v>
      </c>
      <c r="B9472" t="s">
        <v>7587</v>
      </c>
      <c r="C9472">
        <v>615</v>
      </c>
      <c r="D9472" t="s">
        <v>3639</v>
      </c>
      <c r="E9472">
        <v>199</v>
      </c>
      <c r="F9472">
        <v>247</v>
      </c>
      <c r="G9472">
        <v>4169</v>
      </c>
      <c r="H9472" t="s">
        <v>3640</v>
      </c>
    </row>
    <row r="9473" spans="1:8" hidden="1" x14ac:dyDescent="0.25">
      <c r="A9473" t="s">
        <v>7586</v>
      </c>
      <c r="B9473" t="s">
        <v>7587</v>
      </c>
      <c r="C9473">
        <v>615</v>
      </c>
      <c r="D9473" t="s">
        <v>3630</v>
      </c>
      <c r="E9473">
        <v>447</v>
      </c>
      <c r="F9473">
        <v>612</v>
      </c>
      <c r="G9473">
        <v>5833</v>
      </c>
      <c r="H9473" t="s">
        <v>3631</v>
      </c>
    </row>
    <row r="9474" spans="1:8" x14ac:dyDescent="0.25">
      <c r="A9474" t="s">
        <v>7586</v>
      </c>
      <c r="B9474" t="s">
        <v>7587</v>
      </c>
      <c r="C9474">
        <v>615</v>
      </c>
      <c r="D9474" t="s">
        <v>3632</v>
      </c>
      <c r="E9474">
        <v>272</v>
      </c>
      <c r="F9474">
        <v>355</v>
      </c>
      <c r="G9474">
        <v>6199</v>
      </c>
      <c r="H9474" t="s">
        <v>3633</v>
      </c>
    </row>
    <row r="9475" spans="1:8" hidden="1" x14ac:dyDescent="0.25">
      <c r="A9475" t="s">
        <v>7588</v>
      </c>
      <c r="B9475" t="s">
        <v>7589</v>
      </c>
      <c r="C9475">
        <v>758</v>
      </c>
      <c r="D9475" t="s">
        <v>3630</v>
      </c>
      <c r="E9475">
        <v>561</v>
      </c>
      <c r="F9475">
        <v>730</v>
      </c>
      <c r="G9475">
        <v>5833</v>
      </c>
      <c r="H9475" t="s">
        <v>3631</v>
      </c>
    </row>
    <row r="9476" spans="1:8" x14ac:dyDescent="0.25">
      <c r="A9476" t="s">
        <v>7588</v>
      </c>
      <c r="B9476" t="s">
        <v>7589</v>
      </c>
      <c r="C9476">
        <v>758</v>
      </c>
      <c r="D9476" t="s">
        <v>3632</v>
      </c>
      <c r="E9476">
        <v>253</v>
      </c>
      <c r="F9476">
        <v>323</v>
      </c>
      <c r="G9476">
        <v>6199</v>
      </c>
      <c r="H9476" t="s">
        <v>3633</v>
      </c>
    </row>
    <row r="9477" spans="1:8" x14ac:dyDescent="0.25">
      <c r="A9477" t="s">
        <v>7588</v>
      </c>
      <c r="B9477" t="s">
        <v>7589</v>
      </c>
      <c r="C9477">
        <v>758</v>
      </c>
      <c r="D9477" t="s">
        <v>3632</v>
      </c>
      <c r="E9477">
        <v>326</v>
      </c>
      <c r="F9477">
        <v>479</v>
      </c>
      <c r="G9477">
        <v>6199</v>
      </c>
      <c r="H9477" t="s">
        <v>3633</v>
      </c>
    </row>
    <row r="9478" spans="1:8" hidden="1" x14ac:dyDescent="0.25">
      <c r="A9478" t="s">
        <v>1088</v>
      </c>
      <c r="B9478" t="s">
        <v>2387</v>
      </c>
      <c r="C9478">
        <v>699</v>
      </c>
      <c r="D9478" t="s">
        <v>3955</v>
      </c>
      <c r="E9478">
        <v>1</v>
      </c>
      <c r="F9478">
        <v>169</v>
      </c>
      <c r="G9478">
        <v>244</v>
      </c>
    </row>
    <row r="9479" spans="1:8" hidden="1" x14ac:dyDescent="0.25">
      <c r="A9479" t="s">
        <v>1088</v>
      </c>
      <c r="B9479" t="s">
        <v>2387</v>
      </c>
      <c r="C9479">
        <v>699</v>
      </c>
      <c r="D9479" t="s">
        <v>3630</v>
      </c>
      <c r="E9479">
        <v>377</v>
      </c>
      <c r="F9479">
        <v>537</v>
      </c>
      <c r="G9479">
        <v>5833</v>
      </c>
      <c r="H9479" t="s">
        <v>3631</v>
      </c>
    </row>
    <row r="9480" spans="1:8" x14ac:dyDescent="0.25">
      <c r="A9480" t="s">
        <v>1088</v>
      </c>
      <c r="B9480" t="s">
        <v>2387</v>
      </c>
      <c r="C9480">
        <v>699</v>
      </c>
      <c r="D9480" t="s">
        <v>3632</v>
      </c>
      <c r="E9480">
        <v>174</v>
      </c>
      <c r="F9480">
        <v>319</v>
      </c>
      <c r="G9480">
        <v>6199</v>
      </c>
      <c r="H9480" t="s">
        <v>3633</v>
      </c>
    </row>
    <row r="9481" spans="1:8" hidden="1" x14ac:dyDescent="0.25">
      <c r="A9481" t="s">
        <v>1089</v>
      </c>
      <c r="B9481" t="s">
        <v>2388</v>
      </c>
      <c r="C9481">
        <v>699</v>
      </c>
      <c r="D9481" t="s">
        <v>3955</v>
      </c>
      <c r="E9481">
        <v>1</v>
      </c>
      <c r="F9481">
        <v>169</v>
      </c>
      <c r="G9481">
        <v>244</v>
      </c>
    </row>
    <row r="9482" spans="1:8" hidden="1" x14ac:dyDescent="0.25">
      <c r="A9482" t="s">
        <v>1089</v>
      </c>
      <c r="B9482" t="s">
        <v>2388</v>
      </c>
      <c r="C9482">
        <v>699</v>
      </c>
      <c r="D9482" t="s">
        <v>3630</v>
      </c>
      <c r="E9482">
        <v>377</v>
      </c>
      <c r="F9482">
        <v>537</v>
      </c>
      <c r="G9482">
        <v>5833</v>
      </c>
      <c r="H9482" t="s">
        <v>3631</v>
      </c>
    </row>
    <row r="9483" spans="1:8" x14ac:dyDescent="0.25">
      <c r="A9483" t="s">
        <v>1089</v>
      </c>
      <c r="B9483" t="s">
        <v>2388</v>
      </c>
      <c r="C9483">
        <v>699</v>
      </c>
      <c r="D9483" t="s">
        <v>3632</v>
      </c>
      <c r="E9483">
        <v>174</v>
      </c>
      <c r="F9483">
        <v>319</v>
      </c>
      <c r="G9483">
        <v>6199</v>
      </c>
      <c r="H9483" t="s">
        <v>3633</v>
      </c>
    </row>
    <row r="9484" spans="1:8" hidden="1" x14ac:dyDescent="0.25">
      <c r="A9484" t="s">
        <v>1090</v>
      </c>
      <c r="B9484" t="s">
        <v>2389</v>
      </c>
      <c r="C9484">
        <v>699</v>
      </c>
      <c r="D9484" t="s">
        <v>3955</v>
      </c>
      <c r="E9484">
        <v>1</v>
      </c>
      <c r="F9484">
        <v>169</v>
      </c>
      <c r="G9484">
        <v>244</v>
      </c>
    </row>
    <row r="9485" spans="1:8" hidden="1" x14ac:dyDescent="0.25">
      <c r="A9485" t="s">
        <v>1090</v>
      </c>
      <c r="B9485" t="s">
        <v>2389</v>
      </c>
      <c r="C9485">
        <v>699</v>
      </c>
      <c r="D9485" t="s">
        <v>3630</v>
      </c>
      <c r="E9485">
        <v>377</v>
      </c>
      <c r="F9485">
        <v>537</v>
      </c>
      <c r="G9485">
        <v>5833</v>
      </c>
      <c r="H9485" t="s">
        <v>3631</v>
      </c>
    </row>
    <row r="9486" spans="1:8" x14ac:dyDescent="0.25">
      <c r="A9486" t="s">
        <v>1090</v>
      </c>
      <c r="B9486" t="s">
        <v>2389</v>
      </c>
      <c r="C9486">
        <v>699</v>
      </c>
      <c r="D9486" t="s">
        <v>3632</v>
      </c>
      <c r="E9486">
        <v>174</v>
      </c>
      <c r="F9486">
        <v>319</v>
      </c>
      <c r="G9486">
        <v>6199</v>
      </c>
      <c r="H9486" t="s">
        <v>3633</v>
      </c>
    </row>
    <row r="9487" spans="1:8" hidden="1" x14ac:dyDescent="0.25">
      <c r="A9487" t="s">
        <v>7590</v>
      </c>
      <c r="B9487" t="s">
        <v>7591</v>
      </c>
      <c r="C9487">
        <v>676</v>
      </c>
      <c r="D9487" t="s">
        <v>3630</v>
      </c>
      <c r="E9487">
        <v>436</v>
      </c>
      <c r="F9487">
        <v>600</v>
      </c>
      <c r="G9487">
        <v>5833</v>
      </c>
      <c r="H9487" t="s">
        <v>3631</v>
      </c>
    </row>
    <row r="9488" spans="1:8" x14ac:dyDescent="0.25">
      <c r="A9488" t="s">
        <v>7590</v>
      </c>
      <c r="B9488" t="s">
        <v>7591</v>
      </c>
      <c r="C9488">
        <v>676</v>
      </c>
      <c r="D9488" t="s">
        <v>3632</v>
      </c>
      <c r="E9488">
        <v>149</v>
      </c>
      <c r="F9488">
        <v>212</v>
      </c>
      <c r="G9488">
        <v>6199</v>
      </c>
      <c r="H9488" t="s">
        <v>3633</v>
      </c>
    </row>
    <row r="9489" spans="1:8" x14ac:dyDescent="0.25">
      <c r="A9489" t="s">
        <v>7590</v>
      </c>
      <c r="B9489" t="s">
        <v>7591</v>
      </c>
      <c r="C9489">
        <v>676</v>
      </c>
      <c r="D9489" t="s">
        <v>3632</v>
      </c>
      <c r="E9489">
        <v>214</v>
      </c>
      <c r="F9489">
        <v>285</v>
      </c>
      <c r="G9489">
        <v>6199</v>
      </c>
      <c r="H9489" t="s">
        <v>3633</v>
      </c>
    </row>
    <row r="9490" spans="1:8" x14ac:dyDescent="0.25">
      <c r="A9490" t="s">
        <v>7590</v>
      </c>
      <c r="B9490" t="s">
        <v>7591</v>
      </c>
      <c r="C9490">
        <v>676</v>
      </c>
      <c r="D9490" t="s">
        <v>3632</v>
      </c>
      <c r="E9490">
        <v>289</v>
      </c>
      <c r="F9490">
        <v>367</v>
      </c>
      <c r="G9490">
        <v>6199</v>
      </c>
      <c r="H9490" t="s">
        <v>3633</v>
      </c>
    </row>
    <row r="9491" spans="1:8" hidden="1" x14ac:dyDescent="0.25">
      <c r="A9491" t="s">
        <v>1091</v>
      </c>
      <c r="B9491" t="s">
        <v>2390</v>
      </c>
      <c r="C9491">
        <v>386</v>
      </c>
      <c r="D9491" t="s">
        <v>3630</v>
      </c>
      <c r="E9491">
        <v>224</v>
      </c>
      <c r="F9491">
        <v>384</v>
      </c>
      <c r="G9491">
        <v>5833</v>
      </c>
      <c r="H9491" t="s">
        <v>3631</v>
      </c>
    </row>
    <row r="9492" spans="1:8" x14ac:dyDescent="0.25">
      <c r="A9492" t="s">
        <v>1091</v>
      </c>
      <c r="B9492" t="s">
        <v>2390</v>
      </c>
      <c r="C9492">
        <v>386</v>
      </c>
      <c r="D9492" t="s">
        <v>3632</v>
      </c>
      <c r="E9492">
        <v>93</v>
      </c>
      <c r="F9492">
        <v>154</v>
      </c>
      <c r="G9492">
        <v>6199</v>
      </c>
      <c r="H9492" t="s">
        <v>3633</v>
      </c>
    </row>
    <row r="9493" spans="1:8" hidden="1" x14ac:dyDescent="0.25">
      <c r="A9493" t="s">
        <v>7592</v>
      </c>
      <c r="B9493" t="s">
        <v>7593</v>
      </c>
      <c r="C9493">
        <v>510</v>
      </c>
      <c r="D9493" t="s">
        <v>3638</v>
      </c>
      <c r="E9493">
        <v>93</v>
      </c>
      <c r="F9493">
        <v>128</v>
      </c>
      <c r="G9493">
        <v>16</v>
      </c>
    </row>
    <row r="9494" spans="1:8" hidden="1" x14ac:dyDescent="0.25">
      <c r="A9494" t="s">
        <v>7592</v>
      </c>
      <c r="B9494" t="s">
        <v>7593</v>
      </c>
      <c r="C9494">
        <v>510</v>
      </c>
      <c r="D9494" t="s">
        <v>3639</v>
      </c>
      <c r="E9494">
        <v>136</v>
      </c>
      <c r="F9494">
        <v>183</v>
      </c>
      <c r="G9494">
        <v>4169</v>
      </c>
      <c r="H9494" t="s">
        <v>3640</v>
      </c>
    </row>
    <row r="9495" spans="1:8" hidden="1" x14ac:dyDescent="0.25">
      <c r="A9495" t="s">
        <v>7592</v>
      </c>
      <c r="B9495" t="s">
        <v>7593</v>
      </c>
      <c r="C9495">
        <v>510</v>
      </c>
      <c r="D9495" t="s">
        <v>3630</v>
      </c>
      <c r="E9495">
        <v>352</v>
      </c>
      <c r="F9495">
        <v>507</v>
      </c>
      <c r="G9495">
        <v>5833</v>
      </c>
      <c r="H9495" t="s">
        <v>3631</v>
      </c>
    </row>
    <row r="9496" spans="1:8" x14ac:dyDescent="0.25">
      <c r="A9496" t="s">
        <v>7592</v>
      </c>
      <c r="B9496" t="s">
        <v>7593</v>
      </c>
      <c r="C9496">
        <v>510</v>
      </c>
      <c r="D9496" t="s">
        <v>3632</v>
      </c>
      <c r="E9496">
        <v>209</v>
      </c>
      <c r="F9496">
        <v>275</v>
      </c>
      <c r="G9496">
        <v>6199</v>
      </c>
      <c r="H9496" t="s">
        <v>3633</v>
      </c>
    </row>
    <row r="9497" spans="1:8" hidden="1" x14ac:dyDescent="0.25">
      <c r="A9497" t="s">
        <v>7594</v>
      </c>
      <c r="B9497" t="s">
        <v>7595</v>
      </c>
      <c r="C9497">
        <v>803</v>
      </c>
      <c r="D9497" t="s">
        <v>3630</v>
      </c>
      <c r="E9497">
        <v>506</v>
      </c>
      <c r="F9497">
        <v>675</v>
      </c>
      <c r="G9497">
        <v>5833</v>
      </c>
      <c r="H9497" t="s">
        <v>3631</v>
      </c>
    </row>
    <row r="9498" spans="1:8" x14ac:dyDescent="0.25">
      <c r="A9498" t="s">
        <v>7594</v>
      </c>
      <c r="B9498" t="s">
        <v>7595</v>
      </c>
      <c r="C9498">
        <v>803</v>
      </c>
      <c r="D9498" t="s">
        <v>3632</v>
      </c>
      <c r="E9498">
        <v>132</v>
      </c>
      <c r="F9498">
        <v>193</v>
      </c>
      <c r="G9498">
        <v>6199</v>
      </c>
      <c r="H9498" t="s">
        <v>3633</v>
      </c>
    </row>
    <row r="9499" spans="1:8" x14ac:dyDescent="0.25">
      <c r="A9499" t="s">
        <v>7594</v>
      </c>
      <c r="B9499" t="s">
        <v>7595</v>
      </c>
      <c r="C9499">
        <v>803</v>
      </c>
      <c r="D9499" t="s">
        <v>3632</v>
      </c>
      <c r="E9499">
        <v>195</v>
      </c>
      <c r="F9499">
        <v>267</v>
      </c>
      <c r="G9499">
        <v>6199</v>
      </c>
      <c r="H9499" t="s">
        <v>3633</v>
      </c>
    </row>
    <row r="9500" spans="1:8" x14ac:dyDescent="0.25">
      <c r="A9500" t="s">
        <v>7594</v>
      </c>
      <c r="B9500" t="s">
        <v>7595</v>
      </c>
      <c r="C9500">
        <v>803</v>
      </c>
      <c r="D9500" t="s">
        <v>3632</v>
      </c>
      <c r="E9500">
        <v>271</v>
      </c>
      <c r="F9500">
        <v>410</v>
      </c>
      <c r="G9500">
        <v>6199</v>
      </c>
      <c r="H9500" t="s">
        <v>3633</v>
      </c>
    </row>
    <row r="9501" spans="1:8" hidden="1" x14ac:dyDescent="0.25">
      <c r="A9501" t="s">
        <v>7596</v>
      </c>
      <c r="B9501" t="s">
        <v>7597</v>
      </c>
      <c r="C9501">
        <v>651</v>
      </c>
      <c r="D9501" t="s">
        <v>3639</v>
      </c>
      <c r="E9501">
        <v>202</v>
      </c>
      <c r="F9501">
        <v>253</v>
      </c>
      <c r="G9501">
        <v>4169</v>
      </c>
      <c r="H9501" t="s">
        <v>3640</v>
      </c>
    </row>
    <row r="9502" spans="1:8" hidden="1" x14ac:dyDescent="0.25">
      <c r="A9502" t="s">
        <v>7596</v>
      </c>
      <c r="B9502" t="s">
        <v>7597</v>
      </c>
      <c r="C9502">
        <v>651</v>
      </c>
      <c r="D9502" t="s">
        <v>3630</v>
      </c>
      <c r="E9502">
        <v>397</v>
      </c>
      <c r="F9502">
        <v>560</v>
      </c>
      <c r="G9502">
        <v>5833</v>
      </c>
      <c r="H9502" t="s">
        <v>3631</v>
      </c>
    </row>
    <row r="9503" spans="1:8" x14ac:dyDescent="0.25">
      <c r="A9503" t="s">
        <v>7596</v>
      </c>
      <c r="B9503" t="s">
        <v>7597</v>
      </c>
      <c r="C9503">
        <v>651</v>
      </c>
      <c r="D9503" t="s">
        <v>3632</v>
      </c>
      <c r="E9503">
        <v>266</v>
      </c>
      <c r="F9503">
        <v>326</v>
      </c>
      <c r="G9503">
        <v>6199</v>
      </c>
      <c r="H9503" t="s">
        <v>3633</v>
      </c>
    </row>
    <row r="9504" spans="1:8" hidden="1" x14ac:dyDescent="0.25">
      <c r="A9504" t="s">
        <v>1092</v>
      </c>
      <c r="B9504" t="s">
        <v>2391</v>
      </c>
      <c r="C9504">
        <v>469</v>
      </c>
      <c r="D9504" t="s">
        <v>3630</v>
      </c>
      <c r="E9504">
        <v>277</v>
      </c>
      <c r="F9504">
        <v>437</v>
      </c>
      <c r="G9504">
        <v>5833</v>
      </c>
      <c r="H9504" t="s">
        <v>3631</v>
      </c>
    </row>
    <row r="9505" spans="1:8" x14ac:dyDescent="0.25">
      <c r="A9505" t="s">
        <v>1092</v>
      </c>
      <c r="B9505" t="s">
        <v>2391</v>
      </c>
      <c r="C9505">
        <v>469</v>
      </c>
      <c r="D9505" t="s">
        <v>3632</v>
      </c>
      <c r="E9505">
        <v>130</v>
      </c>
      <c r="F9505">
        <v>195</v>
      </c>
      <c r="G9505">
        <v>6199</v>
      </c>
      <c r="H9505" t="s">
        <v>3633</v>
      </c>
    </row>
    <row r="9506" spans="1:8" hidden="1" x14ac:dyDescent="0.25">
      <c r="A9506" t="s">
        <v>7598</v>
      </c>
      <c r="B9506" t="s">
        <v>7599</v>
      </c>
      <c r="C9506">
        <v>757</v>
      </c>
      <c r="D9506" t="s">
        <v>3630</v>
      </c>
      <c r="E9506">
        <v>595</v>
      </c>
      <c r="F9506">
        <v>752</v>
      </c>
      <c r="G9506">
        <v>5833</v>
      </c>
      <c r="H9506" t="s">
        <v>3631</v>
      </c>
    </row>
    <row r="9507" spans="1:8" x14ac:dyDescent="0.25">
      <c r="A9507" t="s">
        <v>7598</v>
      </c>
      <c r="B9507" t="s">
        <v>7599</v>
      </c>
      <c r="C9507">
        <v>757</v>
      </c>
      <c r="D9507" t="s">
        <v>3632</v>
      </c>
      <c r="E9507">
        <v>393</v>
      </c>
      <c r="F9507">
        <v>453</v>
      </c>
      <c r="G9507">
        <v>6199</v>
      </c>
      <c r="H9507" t="s">
        <v>3633</v>
      </c>
    </row>
    <row r="9508" spans="1:8" x14ac:dyDescent="0.25">
      <c r="A9508" t="s">
        <v>7598</v>
      </c>
      <c r="B9508" t="s">
        <v>7599</v>
      </c>
      <c r="C9508">
        <v>757</v>
      </c>
      <c r="D9508" t="s">
        <v>3632</v>
      </c>
      <c r="E9508">
        <v>459</v>
      </c>
      <c r="F9508">
        <v>535</v>
      </c>
      <c r="G9508">
        <v>6199</v>
      </c>
      <c r="H9508" t="s">
        <v>3633</v>
      </c>
    </row>
    <row r="9509" spans="1:8" hidden="1" x14ac:dyDescent="0.25">
      <c r="A9509" t="s">
        <v>7600</v>
      </c>
      <c r="B9509" t="s">
        <v>7601</v>
      </c>
      <c r="C9509">
        <v>749</v>
      </c>
      <c r="D9509" t="s">
        <v>3630</v>
      </c>
      <c r="E9509">
        <v>562</v>
      </c>
      <c r="F9509">
        <v>730</v>
      </c>
      <c r="G9509">
        <v>5833</v>
      </c>
      <c r="H9509" t="s">
        <v>3631</v>
      </c>
    </row>
    <row r="9510" spans="1:8" x14ac:dyDescent="0.25">
      <c r="A9510" t="s">
        <v>7600</v>
      </c>
      <c r="B9510" t="s">
        <v>7601</v>
      </c>
      <c r="C9510">
        <v>749</v>
      </c>
      <c r="D9510" t="s">
        <v>3632</v>
      </c>
      <c r="E9510">
        <v>228</v>
      </c>
      <c r="F9510">
        <v>287</v>
      </c>
      <c r="G9510">
        <v>6199</v>
      </c>
      <c r="H9510" t="s">
        <v>3633</v>
      </c>
    </row>
    <row r="9511" spans="1:8" x14ac:dyDescent="0.25">
      <c r="A9511" t="s">
        <v>7600</v>
      </c>
      <c r="B9511" t="s">
        <v>7601</v>
      </c>
      <c r="C9511">
        <v>749</v>
      </c>
      <c r="D9511" t="s">
        <v>3632</v>
      </c>
      <c r="E9511">
        <v>367</v>
      </c>
      <c r="F9511">
        <v>498</v>
      </c>
      <c r="G9511">
        <v>6199</v>
      </c>
      <c r="H9511" t="s">
        <v>3633</v>
      </c>
    </row>
    <row r="9512" spans="1:8" hidden="1" x14ac:dyDescent="0.25">
      <c r="A9512" t="s">
        <v>7602</v>
      </c>
      <c r="B9512" t="s">
        <v>7603</v>
      </c>
      <c r="C9512">
        <v>695</v>
      </c>
      <c r="D9512" t="s">
        <v>3657</v>
      </c>
      <c r="E9512">
        <v>30</v>
      </c>
      <c r="F9512">
        <v>123</v>
      </c>
      <c r="G9512">
        <v>2653</v>
      </c>
      <c r="H9512" t="s">
        <v>3658</v>
      </c>
    </row>
    <row r="9513" spans="1:8" hidden="1" x14ac:dyDescent="0.25">
      <c r="A9513" t="s">
        <v>7602</v>
      </c>
      <c r="B9513" t="s">
        <v>7603</v>
      </c>
      <c r="C9513">
        <v>695</v>
      </c>
      <c r="D9513" t="s">
        <v>3639</v>
      </c>
      <c r="E9513">
        <v>304</v>
      </c>
      <c r="F9513">
        <v>352</v>
      </c>
      <c r="G9513">
        <v>4169</v>
      </c>
      <c r="H9513" t="s">
        <v>3640</v>
      </c>
    </row>
    <row r="9514" spans="1:8" hidden="1" x14ac:dyDescent="0.25">
      <c r="A9514" t="s">
        <v>7602</v>
      </c>
      <c r="B9514" t="s">
        <v>7603</v>
      </c>
      <c r="C9514">
        <v>695</v>
      </c>
      <c r="D9514" t="s">
        <v>3630</v>
      </c>
      <c r="E9514">
        <v>530</v>
      </c>
      <c r="F9514">
        <v>687</v>
      </c>
      <c r="G9514">
        <v>5833</v>
      </c>
      <c r="H9514" t="s">
        <v>3631</v>
      </c>
    </row>
    <row r="9515" spans="1:8" x14ac:dyDescent="0.25">
      <c r="A9515" t="s">
        <v>7602</v>
      </c>
      <c r="B9515" t="s">
        <v>7603</v>
      </c>
      <c r="C9515">
        <v>695</v>
      </c>
      <c r="D9515" t="s">
        <v>3632</v>
      </c>
      <c r="E9515">
        <v>377</v>
      </c>
      <c r="F9515">
        <v>444</v>
      </c>
      <c r="G9515">
        <v>6199</v>
      </c>
      <c r="H9515" t="s">
        <v>3633</v>
      </c>
    </row>
    <row r="9516" spans="1:8" hidden="1" x14ac:dyDescent="0.25">
      <c r="A9516" t="s">
        <v>7604</v>
      </c>
      <c r="B9516" t="s">
        <v>7605</v>
      </c>
      <c r="C9516">
        <v>646</v>
      </c>
      <c r="D9516" t="s">
        <v>4089</v>
      </c>
      <c r="E9516">
        <v>1</v>
      </c>
      <c r="F9516">
        <v>89</v>
      </c>
      <c r="G9516">
        <v>42</v>
      </c>
    </row>
    <row r="9517" spans="1:8" hidden="1" x14ac:dyDescent="0.25">
      <c r="A9517" t="s">
        <v>7604</v>
      </c>
      <c r="B9517" t="s">
        <v>7605</v>
      </c>
      <c r="C9517">
        <v>646</v>
      </c>
      <c r="D9517" t="s">
        <v>3630</v>
      </c>
      <c r="E9517">
        <v>420</v>
      </c>
      <c r="F9517">
        <v>587</v>
      </c>
      <c r="G9517">
        <v>5833</v>
      </c>
      <c r="H9517" t="s">
        <v>3631</v>
      </c>
    </row>
    <row r="9518" spans="1:8" x14ac:dyDescent="0.25">
      <c r="A9518" t="s">
        <v>7604</v>
      </c>
      <c r="B9518" t="s">
        <v>7605</v>
      </c>
      <c r="C9518">
        <v>646</v>
      </c>
      <c r="D9518" t="s">
        <v>3632</v>
      </c>
      <c r="E9518">
        <v>135</v>
      </c>
      <c r="F9518">
        <v>196</v>
      </c>
      <c r="G9518">
        <v>6199</v>
      </c>
      <c r="H9518" t="s">
        <v>3633</v>
      </c>
    </row>
    <row r="9519" spans="1:8" x14ac:dyDescent="0.25">
      <c r="A9519" t="s">
        <v>7604</v>
      </c>
      <c r="B9519" t="s">
        <v>7605</v>
      </c>
      <c r="C9519">
        <v>646</v>
      </c>
      <c r="D9519" t="s">
        <v>3632</v>
      </c>
      <c r="E9519">
        <v>198</v>
      </c>
      <c r="F9519">
        <v>263</v>
      </c>
      <c r="G9519">
        <v>6199</v>
      </c>
      <c r="H9519" t="s">
        <v>3633</v>
      </c>
    </row>
    <row r="9520" spans="1:8" x14ac:dyDescent="0.25">
      <c r="A9520" t="s">
        <v>7604</v>
      </c>
      <c r="B9520" t="s">
        <v>7605</v>
      </c>
      <c r="C9520">
        <v>646</v>
      </c>
      <c r="D9520" t="s">
        <v>3632</v>
      </c>
      <c r="E9520">
        <v>269</v>
      </c>
      <c r="F9520">
        <v>347</v>
      </c>
      <c r="G9520">
        <v>6199</v>
      </c>
      <c r="H9520" t="s">
        <v>3633</v>
      </c>
    </row>
    <row r="9521" spans="1:8" hidden="1" x14ac:dyDescent="0.25">
      <c r="A9521" t="s">
        <v>1093</v>
      </c>
      <c r="B9521" t="s">
        <v>2392</v>
      </c>
      <c r="C9521">
        <v>531</v>
      </c>
      <c r="D9521" t="s">
        <v>3630</v>
      </c>
      <c r="E9521">
        <v>340</v>
      </c>
      <c r="F9521">
        <v>500</v>
      </c>
      <c r="G9521">
        <v>5833</v>
      </c>
      <c r="H9521" t="s">
        <v>3631</v>
      </c>
    </row>
    <row r="9522" spans="1:8" x14ac:dyDescent="0.25">
      <c r="A9522" t="s">
        <v>1093</v>
      </c>
      <c r="B9522" t="s">
        <v>2392</v>
      </c>
      <c r="C9522">
        <v>531</v>
      </c>
      <c r="D9522" t="s">
        <v>3632</v>
      </c>
      <c r="E9522">
        <v>159</v>
      </c>
      <c r="F9522">
        <v>285</v>
      </c>
      <c r="G9522">
        <v>6199</v>
      </c>
      <c r="H9522" t="s">
        <v>3633</v>
      </c>
    </row>
    <row r="9523" spans="1:8" hidden="1" x14ac:dyDescent="0.25">
      <c r="A9523" t="s">
        <v>1094</v>
      </c>
      <c r="B9523" t="s">
        <v>2393</v>
      </c>
      <c r="C9523">
        <v>716</v>
      </c>
      <c r="D9523" t="s">
        <v>6020</v>
      </c>
      <c r="E9523">
        <v>1</v>
      </c>
      <c r="F9523">
        <v>59</v>
      </c>
      <c r="G9523">
        <v>4</v>
      </c>
    </row>
    <row r="9524" spans="1:8" hidden="1" x14ac:dyDescent="0.25">
      <c r="A9524" t="s">
        <v>1094</v>
      </c>
      <c r="B9524" t="s">
        <v>2393</v>
      </c>
      <c r="C9524">
        <v>716</v>
      </c>
      <c r="D9524" t="s">
        <v>3630</v>
      </c>
      <c r="E9524">
        <v>393</v>
      </c>
      <c r="F9524">
        <v>553</v>
      </c>
      <c r="G9524">
        <v>5833</v>
      </c>
      <c r="H9524" t="s">
        <v>3631</v>
      </c>
    </row>
    <row r="9525" spans="1:8" x14ac:dyDescent="0.25">
      <c r="A9525" t="s">
        <v>1094</v>
      </c>
      <c r="B9525" t="s">
        <v>2393</v>
      </c>
      <c r="C9525">
        <v>716</v>
      </c>
      <c r="D9525" t="s">
        <v>3632</v>
      </c>
      <c r="E9525">
        <v>201</v>
      </c>
      <c r="F9525">
        <v>335</v>
      </c>
      <c r="G9525">
        <v>6199</v>
      </c>
      <c r="H9525" t="s">
        <v>3633</v>
      </c>
    </row>
    <row r="9526" spans="1:8" hidden="1" x14ac:dyDescent="0.25">
      <c r="A9526" t="s">
        <v>1095</v>
      </c>
      <c r="B9526" t="s">
        <v>2394</v>
      </c>
      <c r="C9526">
        <v>253</v>
      </c>
      <c r="D9526" t="s">
        <v>3630</v>
      </c>
      <c r="E9526">
        <v>112</v>
      </c>
      <c r="F9526">
        <v>230</v>
      </c>
      <c r="G9526">
        <v>5833</v>
      </c>
      <c r="H9526" t="s">
        <v>3631</v>
      </c>
    </row>
    <row r="9527" spans="1:8" x14ac:dyDescent="0.25">
      <c r="A9527" t="s">
        <v>1095</v>
      </c>
      <c r="B9527" t="s">
        <v>2394</v>
      </c>
      <c r="C9527">
        <v>253</v>
      </c>
      <c r="D9527" t="s">
        <v>3632</v>
      </c>
      <c r="E9527">
        <v>22</v>
      </c>
      <c r="F9527">
        <v>81</v>
      </c>
      <c r="G9527">
        <v>6199</v>
      </c>
      <c r="H9527" t="s">
        <v>3633</v>
      </c>
    </row>
    <row r="9528" spans="1:8" hidden="1" x14ac:dyDescent="0.25">
      <c r="A9528" t="s">
        <v>7606</v>
      </c>
      <c r="B9528" t="s">
        <v>7607</v>
      </c>
      <c r="C9528">
        <v>786</v>
      </c>
      <c r="D9528" t="s">
        <v>3630</v>
      </c>
      <c r="E9528">
        <v>549</v>
      </c>
      <c r="F9528">
        <v>715</v>
      </c>
      <c r="G9528">
        <v>5833</v>
      </c>
      <c r="H9528" t="s">
        <v>3631</v>
      </c>
    </row>
    <row r="9529" spans="1:8" x14ac:dyDescent="0.25">
      <c r="A9529" t="s">
        <v>7606</v>
      </c>
      <c r="B9529" t="s">
        <v>7607</v>
      </c>
      <c r="C9529">
        <v>786</v>
      </c>
      <c r="D9529" t="s">
        <v>3632</v>
      </c>
      <c r="E9529">
        <v>196</v>
      </c>
      <c r="F9529">
        <v>257</v>
      </c>
      <c r="G9529">
        <v>6199</v>
      </c>
      <c r="H9529" t="s">
        <v>3633</v>
      </c>
    </row>
    <row r="9530" spans="1:8" x14ac:dyDescent="0.25">
      <c r="A9530" t="s">
        <v>7606</v>
      </c>
      <c r="B9530" t="s">
        <v>7607</v>
      </c>
      <c r="C9530">
        <v>786</v>
      </c>
      <c r="D9530" t="s">
        <v>3632</v>
      </c>
      <c r="E9530">
        <v>259</v>
      </c>
      <c r="F9530">
        <v>328</v>
      </c>
      <c r="G9530">
        <v>6199</v>
      </c>
      <c r="H9530" t="s">
        <v>3633</v>
      </c>
    </row>
    <row r="9531" spans="1:8" x14ac:dyDescent="0.25">
      <c r="A9531" t="s">
        <v>7606</v>
      </c>
      <c r="B9531" t="s">
        <v>7607</v>
      </c>
      <c r="C9531">
        <v>786</v>
      </c>
      <c r="D9531" t="s">
        <v>3632</v>
      </c>
      <c r="E9531">
        <v>332</v>
      </c>
      <c r="F9531">
        <v>465</v>
      </c>
      <c r="G9531">
        <v>6199</v>
      </c>
      <c r="H9531" t="s">
        <v>3633</v>
      </c>
    </row>
    <row r="9532" spans="1:8" hidden="1" x14ac:dyDescent="0.25">
      <c r="A9532" t="s">
        <v>1096</v>
      </c>
      <c r="B9532" t="s">
        <v>2395</v>
      </c>
      <c r="C9532">
        <v>301</v>
      </c>
      <c r="D9532" t="s">
        <v>3630</v>
      </c>
      <c r="E9532">
        <v>156</v>
      </c>
      <c r="F9532">
        <v>282</v>
      </c>
      <c r="G9532">
        <v>5833</v>
      </c>
      <c r="H9532" t="s">
        <v>3631</v>
      </c>
    </row>
    <row r="9533" spans="1:8" x14ac:dyDescent="0.25">
      <c r="A9533" t="s">
        <v>1096</v>
      </c>
      <c r="B9533" t="s">
        <v>2395</v>
      </c>
      <c r="C9533">
        <v>301</v>
      </c>
      <c r="D9533" t="s">
        <v>3632</v>
      </c>
      <c r="E9533">
        <v>28</v>
      </c>
      <c r="F9533">
        <v>87</v>
      </c>
      <c r="G9533">
        <v>6199</v>
      </c>
      <c r="H9533" t="s">
        <v>3633</v>
      </c>
    </row>
    <row r="9534" spans="1:8" hidden="1" x14ac:dyDescent="0.25">
      <c r="A9534" t="s">
        <v>7608</v>
      </c>
      <c r="B9534" t="s">
        <v>7609</v>
      </c>
      <c r="C9534">
        <v>724</v>
      </c>
      <c r="D9534" t="s">
        <v>3657</v>
      </c>
      <c r="E9534">
        <v>33</v>
      </c>
      <c r="F9534">
        <v>127</v>
      </c>
      <c r="G9534">
        <v>2653</v>
      </c>
      <c r="H9534" t="s">
        <v>3658</v>
      </c>
    </row>
    <row r="9535" spans="1:8" hidden="1" x14ac:dyDescent="0.25">
      <c r="A9535" t="s">
        <v>7608</v>
      </c>
      <c r="B9535" t="s">
        <v>7609</v>
      </c>
      <c r="C9535">
        <v>724</v>
      </c>
      <c r="D9535" t="s">
        <v>7610</v>
      </c>
      <c r="E9535">
        <v>1</v>
      </c>
      <c r="F9535">
        <v>32</v>
      </c>
      <c r="G9535">
        <v>4</v>
      </c>
    </row>
    <row r="9536" spans="1:8" hidden="1" x14ac:dyDescent="0.25">
      <c r="A9536" t="s">
        <v>7608</v>
      </c>
      <c r="B9536" t="s">
        <v>7609</v>
      </c>
      <c r="C9536">
        <v>724</v>
      </c>
      <c r="D9536" t="s">
        <v>3639</v>
      </c>
      <c r="E9536">
        <v>299</v>
      </c>
      <c r="F9536">
        <v>347</v>
      </c>
      <c r="G9536">
        <v>4169</v>
      </c>
      <c r="H9536" t="s">
        <v>3640</v>
      </c>
    </row>
    <row r="9537" spans="1:8" hidden="1" x14ac:dyDescent="0.25">
      <c r="A9537" t="s">
        <v>7608</v>
      </c>
      <c r="B9537" t="s">
        <v>7609</v>
      </c>
      <c r="C9537">
        <v>724</v>
      </c>
      <c r="D9537" t="s">
        <v>3630</v>
      </c>
      <c r="E9537">
        <v>562</v>
      </c>
      <c r="F9537">
        <v>718</v>
      </c>
      <c r="G9537">
        <v>5833</v>
      </c>
      <c r="H9537" t="s">
        <v>3631</v>
      </c>
    </row>
    <row r="9538" spans="1:8" x14ac:dyDescent="0.25">
      <c r="A9538" t="s">
        <v>7608</v>
      </c>
      <c r="B9538" t="s">
        <v>7609</v>
      </c>
      <c r="C9538">
        <v>724</v>
      </c>
      <c r="D9538" t="s">
        <v>3632</v>
      </c>
      <c r="E9538">
        <v>372</v>
      </c>
      <c r="F9538">
        <v>437</v>
      </c>
      <c r="G9538">
        <v>6199</v>
      </c>
      <c r="H9538" t="s">
        <v>3633</v>
      </c>
    </row>
    <row r="9539" spans="1:8" hidden="1" x14ac:dyDescent="0.25">
      <c r="A9539" t="s">
        <v>7611</v>
      </c>
      <c r="B9539" t="s">
        <v>7612</v>
      </c>
      <c r="C9539">
        <v>698</v>
      </c>
      <c r="D9539" t="s">
        <v>3657</v>
      </c>
      <c r="E9539">
        <v>28</v>
      </c>
      <c r="F9539">
        <v>142</v>
      </c>
      <c r="G9539">
        <v>2653</v>
      </c>
      <c r="H9539" t="s">
        <v>3658</v>
      </c>
    </row>
    <row r="9540" spans="1:8" hidden="1" x14ac:dyDescent="0.25">
      <c r="A9540" t="s">
        <v>7611</v>
      </c>
      <c r="B9540" t="s">
        <v>7612</v>
      </c>
      <c r="C9540">
        <v>698</v>
      </c>
      <c r="D9540" t="s">
        <v>3639</v>
      </c>
      <c r="E9540">
        <v>295</v>
      </c>
      <c r="F9540">
        <v>340</v>
      </c>
      <c r="G9540">
        <v>4169</v>
      </c>
      <c r="H9540" t="s">
        <v>3640</v>
      </c>
    </row>
    <row r="9541" spans="1:8" hidden="1" x14ac:dyDescent="0.25">
      <c r="A9541" t="s">
        <v>7611</v>
      </c>
      <c r="B9541" t="s">
        <v>7612</v>
      </c>
      <c r="C9541">
        <v>698</v>
      </c>
      <c r="D9541" t="s">
        <v>3630</v>
      </c>
      <c r="E9541">
        <v>525</v>
      </c>
      <c r="F9541">
        <v>681</v>
      </c>
      <c r="G9541">
        <v>5833</v>
      </c>
      <c r="H9541" t="s">
        <v>3631</v>
      </c>
    </row>
    <row r="9542" spans="1:8" x14ac:dyDescent="0.25">
      <c r="A9542" t="s">
        <v>7611</v>
      </c>
      <c r="B9542" t="s">
        <v>7612</v>
      </c>
      <c r="C9542">
        <v>698</v>
      </c>
      <c r="D9542" t="s">
        <v>3632</v>
      </c>
      <c r="E9542">
        <v>368</v>
      </c>
      <c r="F9542">
        <v>433</v>
      </c>
      <c r="G9542">
        <v>6199</v>
      </c>
      <c r="H9542" t="s">
        <v>3633</v>
      </c>
    </row>
    <row r="9543" spans="1:8" hidden="1" x14ac:dyDescent="0.25">
      <c r="A9543" t="s">
        <v>7613</v>
      </c>
      <c r="B9543" t="s">
        <v>7614</v>
      </c>
      <c r="C9543">
        <v>791</v>
      </c>
      <c r="D9543" t="s">
        <v>3985</v>
      </c>
      <c r="E9543">
        <v>31</v>
      </c>
      <c r="F9543">
        <v>104</v>
      </c>
      <c r="G9543">
        <v>7624</v>
      </c>
      <c r="H9543" t="s">
        <v>3986</v>
      </c>
    </row>
    <row r="9544" spans="1:8" hidden="1" x14ac:dyDescent="0.25">
      <c r="A9544" t="s">
        <v>7613</v>
      </c>
      <c r="B9544" t="s">
        <v>7614</v>
      </c>
      <c r="C9544">
        <v>791</v>
      </c>
      <c r="D9544" t="s">
        <v>3630</v>
      </c>
      <c r="E9544">
        <v>558</v>
      </c>
      <c r="F9544">
        <v>728</v>
      </c>
      <c r="G9544">
        <v>5833</v>
      </c>
      <c r="H9544" t="s">
        <v>3631</v>
      </c>
    </row>
    <row r="9545" spans="1:8" x14ac:dyDescent="0.25">
      <c r="A9545" t="s">
        <v>7613</v>
      </c>
      <c r="B9545" t="s">
        <v>7614</v>
      </c>
      <c r="C9545">
        <v>791</v>
      </c>
      <c r="D9545" t="s">
        <v>3632</v>
      </c>
      <c r="E9545">
        <v>232</v>
      </c>
      <c r="F9545">
        <v>293</v>
      </c>
      <c r="G9545">
        <v>6199</v>
      </c>
      <c r="H9545" t="s">
        <v>3633</v>
      </c>
    </row>
    <row r="9546" spans="1:8" x14ac:dyDescent="0.25">
      <c r="A9546" t="s">
        <v>7613</v>
      </c>
      <c r="B9546" t="s">
        <v>7614</v>
      </c>
      <c r="C9546">
        <v>791</v>
      </c>
      <c r="D9546" t="s">
        <v>3632</v>
      </c>
      <c r="E9546">
        <v>295</v>
      </c>
      <c r="F9546">
        <v>364</v>
      </c>
      <c r="G9546">
        <v>6199</v>
      </c>
      <c r="H9546" t="s">
        <v>3633</v>
      </c>
    </row>
    <row r="9547" spans="1:8" x14ac:dyDescent="0.25">
      <c r="A9547" t="s">
        <v>7613</v>
      </c>
      <c r="B9547" t="s">
        <v>7614</v>
      </c>
      <c r="C9547">
        <v>791</v>
      </c>
      <c r="D9547" t="s">
        <v>3632</v>
      </c>
      <c r="E9547">
        <v>370</v>
      </c>
      <c r="F9547">
        <v>502</v>
      </c>
      <c r="G9547">
        <v>6199</v>
      </c>
      <c r="H9547" t="s">
        <v>3633</v>
      </c>
    </row>
    <row r="9548" spans="1:8" hidden="1" x14ac:dyDescent="0.25">
      <c r="A9548" t="s">
        <v>7615</v>
      </c>
      <c r="B9548" t="s">
        <v>7616</v>
      </c>
      <c r="C9548">
        <v>657</v>
      </c>
      <c r="D9548" t="s">
        <v>3630</v>
      </c>
      <c r="E9548">
        <v>427</v>
      </c>
      <c r="F9548">
        <v>592</v>
      </c>
      <c r="G9548">
        <v>5833</v>
      </c>
      <c r="H9548" t="s">
        <v>3631</v>
      </c>
    </row>
    <row r="9549" spans="1:8" x14ac:dyDescent="0.25">
      <c r="A9549" t="s">
        <v>7615</v>
      </c>
      <c r="B9549" t="s">
        <v>7616</v>
      </c>
      <c r="C9549">
        <v>657</v>
      </c>
      <c r="D9549" t="s">
        <v>3632</v>
      </c>
      <c r="E9549">
        <v>126</v>
      </c>
      <c r="F9549">
        <v>189</v>
      </c>
      <c r="G9549">
        <v>6199</v>
      </c>
      <c r="H9549" t="s">
        <v>3633</v>
      </c>
    </row>
    <row r="9550" spans="1:8" x14ac:dyDescent="0.25">
      <c r="A9550" t="s">
        <v>7615</v>
      </c>
      <c r="B9550" t="s">
        <v>7616</v>
      </c>
      <c r="C9550">
        <v>657</v>
      </c>
      <c r="D9550" t="s">
        <v>3632</v>
      </c>
      <c r="E9550">
        <v>191</v>
      </c>
      <c r="F9550">
        <v>262</v>
      </c>
      <c r="G9550">
        <v>6199</v>
      </c>
      <c r="H9550" t="s">
        <v>3633</v>
      </c>
    </row>
    <row r="9551" spans="1:8" x14ac:dyDescent="0.25">
      <c r="A9551" t="s">
        <v>7615</v>
      </c>
      <c r="B9551" t="s">
        <v>7616</v>
      </c>
      <c r="C9551">
        <v>657</v>
      </c>
      <c r="D9551" t="s">
        <v>3632</v>
      </c>
      <c r="E9551">
        <v>266</v>
      </c>
      <c r="F9551">
        <v>343</v>
      </c>
      <c r="G9551">
        <v>6199</v>
      </c>
      <c r="H9551" t="s">
        <v>3633</v>
      </c>
    </row>
    <row r="9552" spans="1:8" hidden="1" x14ac:dyDescent="0.25">
      <c r="A9552" t="s">
        <v>7617</v>
      </c>
      <c r="B9552" t="s">
        <v>7618</v>
      </c>
      <c r="C9552">
        <v>414</v>
      </c>
      <c r="D9552" t="s">
        <v>3639</v>
      </c>
      <c r="E9552">
        <v>48</v>
      </c>
      <c r="F9552">
        <v>92</v>
      </c>
      <c r="G9552">
        <v>4169</v>
      </c>
      <c r="H9552" t="s">
        <v>3640</v>
      </c>
    </row>
    <row r="9553" spans="1:8" hidden="1" x14ac:dyDescent="0.25">
      <c r="A9553" t="s">
        <v>7617</v>
      </c>
      <c r="B9553" t="s">
        <v>7618</v>
      </c>
      <c r="C9553">
        <v>414</v>
      </c>
      <c r="D9553" t="s">
        <v>3630</v>
      </c>
      <c r="E9553">
        <v>252</v>
      </c>
      <c r="F9553">
        <v>412</v>
      </c>
      <c r="G9553">
        <v>5833</v>
      </c>
      <c r="H9553" t="s">
        <v>3631</v>
      </c>
    </row>
    <row r="9554" spans="1:8" x14ac:dyDescent="0.25">
      <c r="A9554" t="s">
        <v>7617</v>
      </c>
      <c r="B9554" t="s">
        <v>7618</v>
      </c>
      <c r="C9554">
        <v>414</v>
      </c>
      <c r="D9554" t="s">
        <v>3632</v>
      </c>
      <c r="E9554">
        <v>121</v>
      </c>
      <c r="F9554">
        <v>182</v>
      </c>
      <c r="G9554">
        <v>6199</v>
      </c>
      <c r="H9554" t="s">
        <v>3633</v>
      </c>
    </row>
    <row r="9555" spans="1:8" hidden="1" x14ac:dyDescent="0.25">
      <c r="A9555" t="s">
        <v>7619</v>
      </c>
      <c r="B9555" t="s">
        <v>7620</v>
      </c>
      <c r="C9555">
        <v>659</v>
      </c>
      <c r="D9555" t="s">
        <v>3630</v>
      </c>
      <c r="E9555">
        <v>430</v>
      </c>
      <c r="F9555">
        <v>595</v>
      </c>
      <c r="G9555">
        <v>5833</v>
      </c>
      <c r="H9555" t="s">
        <v>3631</v>
      </c>
    </row>
    <row r="9556" spans="1:8" x14ac:dyDescent="0.25">
      <c r="A9556" t="s">
        <v>7619</v>
      </c>
      <c r="B9556" t="s">
        <v>7620</v>
      </c>
      <c r="C9556">
        <v>659</v>
      </c>
      <c r="D9556" t="s">
        <v>3632</v>
      </c>
      <c r="E9556">
        <v>129</v>
      </c>
      <c r="F9556">
        <v>192</v>
      </c>
      <c r="G9556">
        <v>6199</v>
      </c>
      <c r="H9556" t="s">
        <v>3633</v>
      </c>
    </row>
    <row r="9557" spans="1:8" x14ac:dyDescent="0.25">
      <c r="A9557" t="s">
        <v>7619</v>
      </c>
      <c r="B9557" t="s">
        <v>7620</v>
      </c>
      <c r="C9557">
        <v>659</v>
      </c>
      <c r="D9557" t="s">
        <v>3632</v>
      </c>
      <c r="E9557">
        <v>194</v>
      </c>
      <c r="F9557">
        <v>264</v>
      </c>
      <c r="G9557">
        <v>6199</v>
      </c>
      <c r="H9557" t="s">
        <v>3633</v>
      </c>
    </row>
    <row r="9558" spans="1:8" x14ac:dyDescent="0.25">
      <c r="A9558" t="s">
        <v>7619</v>
      </c>
      <c r="B9558" t="s">
        <v>7620</v>
      </c>
      <c r="C9558">
        <v>659</v>
      </c>
      <c r="D9558" t="s">
        <v>3632</v>
      </c>
      <c r="E9558">
        <v>269</v>
      </c>
      <c r="F9558">
        <v>346</v>
      </c>
      <c r="G9558">
        <v>6199</v>
      </c>
      <c r="H9558" t="s">
        <v>3633</v>
      </c>
    </row>
    <row r="9559" spans="1:8" hidden="1" x14ac:dyDescent="0.25">
      <c r="A9559" t="s">
        <v>7621</v>
      </c>
      <c r="B9559" t="s">
        <v>7622</v>
      </c>
      <c r="C9559">
        <v>413</v>
      </c>
      <c r="D9559" t="s">
        <v>3639</v>
      </c>
      <c r="E9559">
        <v>47</v>
      </c>
      <c r="F9559">
        <v>92</v>
      </c>
      <c r="G9559">
        <v>4169</v>
      </c>
      <c r="H9559" t="s">
        <v>3640</v>
      </c>
    </row>
    <row r="9560" spans="1:8" hidden="1" x14ac:dyDescent="0.25">
      <c r="A9560" t="s">
        <v>7621</v>
      </c>
      <c r="B9560" t="s">
        <v>7622</v>
      </c>
      <c r="C9560">
        <v>413</v>
      </c>
      <c r="D9560" t="s">
        <v>3630</v>
      </c>
      <c r="E9560">
        <v>251</v>
      </c>
      <c r="F9560">
        <v>411</v>
      </c>
      <c r="G9560">
        <v>5833</v>
      </c>
      <c r="H9560" t="s">
        <v>3631</v>
      </c>
    </row>
    <row r="9561" spans="1:8" x14ac:dyDescent="0.25">
      <c r="A9561" t="s">
        <v>7621</v>
      </c>
      <c r="B9561" t="s">
        <v>7622</v>
      </c>
      <c r="C9561">
        <v>413</v>
      </c>
      <c r="D9561" t="s">
        <v>3632</v>
      </c>
      <c r="E9561">
        <v>121</v>
      </c>
      <c r="F9561">
        <v>181</v>
      </c>
      <c r="G9561">
        <v>6199</v>
      </c>
      <c r="H9561" t="s">
        <v>3633</v>
      </c>
    </row>
    <row r="9562" spans="1:8" hidden="1" x14ac:dyDescent="0.25">
      <c r="A9562" t="s">
        <v>7623</v>
      </c>
      <c r="B9562" t="s">
        <v>7624</v>
      </c>
      <c r="C9562">
        <v>660</v>
      </c>
      <c r="D9562" t="s">
        <v>3630</v>
      </c>
      <c r="E9562">
        <v>430</v>
      </c>
      <c r="F9562">
        <v>595</v>
      </c>
      <c r="G9562">
        <v>5833</v>
      </c>
      <c r="H9562" t="s">
        <v>3631</v>
      </c>
    </row>
    <row r="9563" spans="1:8" x14ac:dyDescent="0.25">
      <c r="A9563" t="s">
        <v>7623</v>
      </c>
      <c r="B9563" t="s">
        <v>7624</v>
      </c>
      <c r="C9563">
        <v>660</v>
      </c>
      <c r="D9563" t="s">
        <v>3632</v>
      </c>
      <c r="E9563">
        <v>129</v>
      </c>
      <c r="F9563">
        <v>192</v>
      </c>
      <c r="G9563">
        <v>6199</v>
      </c>
      <c r="H9563" t="s">
        <v>3633</v>
      </c>
    </row>
    <row r="9564" spans="1:8" x14ac:dyDescent="0.25">
      <c r="A9564" t="s">
        <v>7623</v>
      </c>
      <c r="B9564" t="s">
        <v>7624</v>
      </c>
      <c r="C9564">
        <v>660</v>
      </c>
      <c r="D9564" t="s">
        <v>3632</v>
      </c>
      <c r="E9564">
        <v>194</v>
      </c>
      <c r="F9564">
        <v>265</v>
      </c>
      <c r="G9564">
        <v>6199</v>
      </c>
      <c r="H9564" t="s">
        <v>3633</v>
      </c>
    </row>
    <row r="9565" spans="1:8" x14ac:dyDescent="0.25">
      <c r="A9565" t="s">
        <v>7623</v>
      </c>
      <c r="B9565" t="s">
        <v>7624</v>
      </c>
      <c r="C9565">
        <v>660</v>
      </c>
      <c r="D9565" t="s">
        <v>3632</v>
      </c>
      <c r="E9565">
        <v>269</v>
      </c>
      <c r="F9565">
        <v>346</v>
      </c>
      <c r="G9565">
        <v>6199</v>
      </c>
      <c r="H9565" t="s">
        <v>3633</v>
      </c>
    </row>
    <row r="9566" spans="1:8" hidden="1" x14ac:dyDescent="0.25">
      <c r="A9566" t="s">
        <v>7625</v>
      </c>
      <c r="B9566" t="s">
        <v>7626</v>
      </c>
      <c r="C9566">
        <v>705</v>
      </c>
      <c r="D9566" t="s">
        <v>3630</v>
      </c>
      <c r="E9566">
        <v>502</v>
      </c>
      <c r="F9566">
        <v>668</v>
      </c>
      <c r="G9566">
        <v>5833</v>
      </c>
      <c r="H9566" t="s">
        <v>3631</v>
      </c>
    </row>
    <row r="9567" spans="1:8" x14ac:dyDescent="0.25">
      <c r="A9567" t="s">
        <v>7625</v>
      </c>
      <c r="B9567" t="s">
        <v>7626</v>
      </c>
      <c r="C9567">
        <v>705</v>
      </c>
      <c r="D9567" t="s">
        <v>3632</v>
      </c>
      <c r="E9567">
        <v>255</v>
      </c>
      <c r="F9567">
        <v>322</v>
      </c>
      <c r="G9567">
        <v>6199</v>
      </c>
      <c r="H9567" t="s">
        <v>3633</v>
      </c>
    </row>
    <row r="9568" spans="1:8" x14ac:dyDescent="0.25">
      <c r="A9568" t="s">
        <v>7625</v>
      </c>
      <c r="B9568" t="s">
        <v>7626</v>
      </c>
      <c r="C9568">
        <v>705</v>
      </c>
      <c r="D9568" t="s">
        <v>3632</v>
      </c>
      <c r="E9568">
        <v>329</v>
      </c>
      <c r="F9568">
        <v>439</v>
      </c>
      <c r="G9568">
        <v>6199</v>
      </c>
      <c r="H9568" t="s">
        <v>3633</v>
      </c>
    </row>
    <row r="9569" spans="1:8" hidden="1" x14ac:dyDescent="0.25">
      <c r="A9569" t="s">
        <v>1097</v>
      </c>
      <c r="B9569" t="s">
        <v>2396</v>
      </c>
      <c r="C9569">
        <v>423</v>
      </c>
      <c r="D9569" t="s">
        <v>3630</v>
      </c>
      <c r="E9569">
        <v>256</v>
      </c>
      <c r="F9569">
        <v>416</v>
      </c>
      <c r="G9569">
        <v>5833</v>
      </c>
      <c r="H9569" t="s">
        <v>3631</v>
      </c>
    </row>
    <row r="9570" spans="1:8" x14ac:dyDescent="0.25">
      <c r="A9570" t="s">
        <v>1097</v>
      </c>
      <c r="B9570" t="s">
        <v>2396</v>
      </c>
      <c r="C9570">
        <v>423</v>
      </c>
      <c r="D9570" t="s">
        <v>3632</v>
      </c>
      <c r="E9570">
        <v>120</v>
      </c>
      <c r="F9570">
        <v>185</v>
      </c>
      <c r="G9570">
        <v>6199</v>
      </c>
      <c r="H9570" t="s">
        <v>3633</v>
      </c>
    </row>
    <row r="9571" spans="1:8" hidden="1" x14ac:dyDescent="0.25">
      <c r="A9571" t="s">
        <v>7627</v>
      </c>
      <c r="B9571" t="s">
        <v>7628</v>
      </c>
      <c r="C9571">
        <v>675</v>
      </c>
      <c r="D9571" t="s">
        <v>3657</v>
      </c>
      <c r="E9571">
        <v>22</v>
      </c>
      <c r="F9571">
        <v>116</v>
      </c>
      <c r="G9571">
        <v>2653</v>
      </c>
      <c r="H9571" t="s">
        <v>3658</v>
      </c>
    </row>
    <row r="9572" spans="1:8" hidden="1" x14ac:dyDescent="0.25">
      <c r="A9572" t="s">
        <v>7627</v>
      </c>
      <c r="B9572" t="s">
        <v>7628</v>
      </c>
      <c r="C9572">
        <v>675</v>
      </c>
      <c r="D9572" t="s">
        <v>3639</v>
      </c>
      <c r="E9572">
        <v>286</v>
      </c>
      <c r="F9572">
        <v>334</v>
      </c>
      <c r="G9572">
        <v>4169</v>
      </c>
      <c r="H9572" t="s">
        <v>3640</v>
      </c>
    </row>
    <row r="9573" spans="1:8" hidden="1" x14ac:dyDescent="0.25">
      <c r="A9573" t="s">
        <v>7627</v>
      </c>
      <c r="B9573" t="s">
        <v>7628</v>
      </c>
      <c r="C9573">
        <v>675</v>
      </c>
      <c r="D9573" t="s">
        <v>3630</v>
      </c>
      <c r="E9573">
        <v>513</v>
      </c>
      <c r="F9573">
        <v>669</v>
      </c>
      <c r="G9573">
        <v>5833</v>
      </c>
      <c r="H9573" t="s">
        <v>3631</v>
      </c>
    </row>
    <row r="9574" spans="1:8" x14ac:dyDescent="0.25">
      <c r="A9574" t="s">
        <v>7627</v>
      </c>
      <c r="B9574" t="s">
        <v>7628</v>
      </c>
      <c r="C9574">
        <v>675</v>
      </c>
      <c r="D9574" t="s">
        <v>3632</v>
      </c>
      <c r="E9574">
        <v>359</v>
      </c>
      <c r="F9574">
        <v>427</v>
      </c>
      <c r="G9574">
        <v>6199</v>
      </c>
      <c r="H9574" t="s">
        <v>3633</v>
      </c>
    </row>
    <row r="9575" spans="1:8" hidden="1" x14ac:dyDescent="0.25">
      <c r="A9575" t="s">
        <v>7629</v>
      </c>
      <c r="B9575" t="s">
        <v>7630</v>
      </c>
      <c r="C9575">
        <v>668</v>
      </c>
      <c r="D9575" t="s">
        <v>3657</v>
      </c>
      <c r="E9575">
        <v>28</v>
      </c>
      <c r="F9575">
        <v>132</v>
      </c>
      <c r="G9575">
        <v>2653</v>
      </c>
      <c r="H9575" t="s">
        <v>3658</v>
      </c>
    </row>
    <row r="9576" spans="1:8" hidden="1" x14ac:dyDescent="0.25">
      <c r="A9576" t="s">
        <v>7629</v>
      </c>
      <c r="B9576" t="s">
        <v>7630</v>
      </c>
      <c r="C9576">
        <v>668</v>
      </c>
      <c r="D9576" t="s">
        <v>3639</v>
      </c>
      <c r="E9576">
        <v>295</v>
      </c>
      <c r="F9576">
        <v>340</v>
      </c>
      <c r="G9576">
        <v>4169</v>
      </c>
      <c r="H9576" t="s">
        <v>3640</v>
      </c>
    </row>
    <row r="9577" spans="1:8" hidden="1" x14ac:dyDescent="0.25">
      <c r="A9577" t="s">
        <v>7629</v>
      </c>
      <c r="B9577" t="s">
        <v>7630</v>
      </c>
      <c r="C9577">
        <v>668</v>
      </c>
      <c r="D9577" t="s">
        <v>3630</v>
      </c>
      <c r="E9577">
        <v>525</v>
      </c>
      <c r="F9577">
        <v>668</v>
      </c>
      <c r="G9577">
        <v>5833</v>
      </c>
      <c r="H9577" t="s">
        <v>3631</v>
      </c>
    </row>
    <row r="9578" spans="1:8" x14ac:dyDescent="0.25">
      <c r="A9578" t="s">
        <v>7629</v>
      </c>
      <c r="B9578" t="s">
        <v>7630</v>
      </c>
      <c r="C9578">
        <v>668</v>
      </c>
      <c r="D9578" t="s">
        <v>3632</v>
      </c>
      <c r="E9578">
        <v>368</v>
      </c>
      <c r="F9578">
        <v>433</v>
      </c>
      <c r="G9578">
        <v>6199</v>
      </c>
      <c r="H9578" t="s">
        <v>3633</v>
      </c>
    </row>
    <row r="9579" spans="1:8" hidden="1" x14ac:dyDescent="0.25">
      <c r="A9579" t="s">
        <v>7631</v>
      </c>
      <c r="B9579" t="s">
        <v>7632</v>
      </c>
      <c r="C9579">
        <v>787</v>
      </c>
      <c r="D9579" t="s">
        <v>3985</v>
      </c>
      <c r="E9579">
        <v>31</v>
      </c>
      <c r="F9579">
        <v>104</v>
      </c>
      <c r="G9579">
        <v>7624</v>
      </c>
      <c r="H9579" t="s">
        <v>3986</v>
      </c>
    </row>
    <row r="9580" spans="1:8" hidden="1" x14ac:dyDescent="0.25">
      <c r="A9580" t="s">
        <v>7631</v>
      </c>
      <c r="B9580" t="s">
        <v>7632</v>
      </c>
      <c r="C9580">
        <v>787</v>
      </c>
      <c r="D9580" t="s">
        <v>3630</v>
      </c>
      <c r="E9580">
        <v>557</v>
      </c>
      <c r="F9580">
        <v>727</v>
      </c>
      <c r="G9580">
        <v>5833</v>
      </c>
      <c r="H9580" t="s">
        <v>3631</v>
      </c>
    </row>
    <row r="9581" spans="1:8" x14ac:dyDescent="0.25">
      <c r="A9581" t="s">
        <v>7631</v>
      </c>
      <c r="B9581" t="s">
        <v>7632</v>
      </c>
      <c r="C9581">
        <v>787</v>
      </c>
      <c r="D9581" t="s">
        <v>3632</v>
      </c>
      <c r="E9581">
        <v>232</v>
      </c>
      <c r="F9581">
        <v>293</v>
      </c>
      <c r="G9581">
        <v>6199</v>
      </c>
      <c r="H9581" t="s">
        <v>3633</v>
      </c>
    </row>
    <row r="9582" spans="1:8" x14ac:dyDescent="0.25">
      <c r="A9582" t="s">
        <v>7631</v>
      </c>
      <c r="B9582" t="s">
        <v>7632</v>
      </c>
      <c r="C9582">
        <v>787</v>
      </c>
      <c r="D9582" t="s">
        <v>3632</v>
      </c>
      <c r="E9582">
        <v>295</v>
      </c>
      <c r="F9582">
        <v>364</v>
      </c>
      <c r="G9582">
        <v>6199</v>
      </c>
      <c r="H9582" t="s">
        <v>3633</v>
      </c>
    </row>
    <row r="9583" spans="1:8" x14ac:dyDescent="0.25">
      <c r="A9583" t="s">
        <v>7631</v>
      </c>
      <c r="B9583" t="s">
        <v>7632</v>
      </c>
      <c r="C9583">
        <v>787</v>
      </c>
      <c r="D9583" t="s">
        <v>3632</v>
      </c>
      <c r="E9583">
        <v>371</v>
      </c>
      <c r="F9583">
        <v>501</v>
      </c>
      <c r="G9583">
        <v>6199</v>
      </c>
      <c r="H9583" t="s">
        <v>3633</v>
      </c>
    </row>
    <row r="9584" spans="1:8" hidden="1" x14ac:dyDescent="0.25">
      <c r="A9584" t="s">
        <v>7633</v>
      </c>
      <c r="B9584" t="s">
        <v>7634</v>
      </c>
      <c r="C9584">
        <v>689</v>
      </c>
      <c r="D9584" t="s">
        <v>3630</v>
      </c>
      <c r="E9584">
        <v>449</v>
      </c>
      <c r="F9584">
        <v>612</v>
      </c>
      <c r="G9584">
        <v>5833</v>
      </c>
      <c r="H9584" t="s">
        <v>3631</v>
      </c>
    </row>
    <row r="9585" spans="1:8" x14ac:dyDescent="0.25">
      <c r="A9585" t="s">
        <v>7633</v>
      </c>
      <c r="B9585" t="s">
        <v>7634</v>
      </c>
      <c r="C9585">
        <v>689</v>
      </c>
      <c r="D9585" t="s">
        <v>3632</v>
      </c>
      <c r="E9585">
        <v>212</v>
      </c>
      <c r="F9585">
        <v>279</v>
      </c>
      <c r="G9585">
        <v>6199</v>
      </c>
      <c r="H9585" t="s">
        <v>3633</v>
      </c>
    </row>
    <row r="9586" spans="1:8" x14ac:dyDescent="0.25">
      <c r="A9586" t="s">
        <v>7633</v>
      </c>
      <c r="B9586" t="s">
        <v>7634</v>
      </c>
      <c r="C9586">
        <v>689</v>
      </c>
      <c r="D9586" t="s">
        <v>3632</v>
      </c>
      <c r="E9586">
        <v>282</v>
      </c>
      <c r="F9586">
        <v>355</v>
      </c>
      <c r="G9586">
        <v>6199</v>
      </c>
      <c r="H9586" t="s">
        <v>3633</v>
      </c>
    </row>
    <row r="9587" spans="1:8" hidden="1" x14ac:dyDescent="0.25">
      <c r="A9587" t="s">
        <v>7635</v>
      </c>
      <c r="B9587" t="s">
        <v>7636</v>
      </c>
      <c r="C9587">
        <v>414</v>
      </c>
      <c r="D9587" t="s">
        <v>3639</v>
      </c>
      <c r="E9587">
        <v>48</v>
      </c>
      <c r="F9587">
        <v>92</v>
      </c>
      <c r="G9587">
        <v>4169</v>
      </c>
      <c r="H9587" t="s">
        <v>3640</v>
      </c>
    </row>
    <row r="9588" spans="1:8" hidden="1" x14ac:dyDescent="0.25">
      <c r="A9588" t="s">
        <v>7635</v>
      </c>
      <c r="B9588" t="s">
        <v>7636</v>
      </c>
      <c r="C9588">
        <v>414</v>
      </c>
      <c r="D9588" t="s">
        <v>3630</v>
      </c>
      <c r="E9588">
        <v>252</v>
      </c>
      <c r="F9588">
        <v>412</v>
      </c>
      <c r="G9588">
        <v>5833</v>
      </c>
      <c r="H9588" t="s">
        <v>3631</v>
      </c>
    </row>
    <row r="9589" spans="1:8" x14ac:dyDescent="0.25">
      <c r="A9589" t="s">
        <v>7635</v>
      </c>
      <c r="B9589" t="s">
        <v>7636</v>
      </c>
      <c r="C9589">
        <v>414</v>
      </c>
      <c r="D9589" t="s">
        <v>3632</v>
      </c>
      <c r="E9589">
        <v>121</v>
      </c>
      <c r="F9589">
        <v>182</v>
      </c>
      <c r="G9589">
        <v>6199</v>
      </c>
      <c r="H9589" t="s">
        <v>3633</v>
      </c>
    </row>
    <row r="9590" spans="1:8" hidden="1" x14ac:dyDescent="0.25">
      <c r="A9590" t="s">
        <v>7637</v>
      </c>
      <c r="B9590" t="s">
        <v>7638</v>
      </c>
      <c r="C9590">
        <v>651</v>
      </c>
      <c r="D9590" t="s">
        <v>3630</v>
      </c>
      <c r="E9590">
        <v>421</v>
      </c>
      <c r="F9590">
        <v>586</v>
      </c>
      <c r="G9590">
        <v>5833</v>
      </c>
      <c r="H9590" t="s">
        <v>3631</v>
      </c>
    </row>
    <row r="9591" spans="1:8" x14ac:dyDescent="0.25">
      <c r="A9591" t="s">
        <v>7637</v>
      </c>
      <c r="B9591" t="s">
        <v>7638</v>
      </c>
      <c r="C9591">
        <v>651</v>
      </c>
      <c r="D9591" t="s">
        <v>3632</v>
      </c>
      <c r="E9591">
        <v>120</v>
      </c>
      <c r="F9591">
        <v>183</v>
      </c>
      <c r="G9591">
        <v>6199</v>
      </c>
      <c r="H9591" t="s">
        <v>3633</v>
      </c>
    </row>
    <row r="9592" spans="1:8" x14ac:dyDescent="0.25">
      <c r="A9592" t="s">
        <v>7637</v>
      </c>
      <c r="B9592" t="s">
        <v>7638</v>
      </c>
      <c r="C9592">
        <v>651</v>
      </c>
      <c r="D9592" t="s">
        <v>3632</v>
      </c>
      <c r="E9592">
        <v>185</v>
      </c>
      <c r="F9592">
        <v>256</v>
      </c>
      <c r="G9592">
        <v>6199</v>
      </c>
      <c r="H9592" t="s">
        <v>3633</v>
      </c>
    </row>
    <row r="9593" spans="1:8" x14ac:dyDescent="0.25">
      <c r="A9593" t="s">
        <v>7637</v>
      </c>
      <c r="B9593" t="s">
        <v>7638</v>
      </c>
      <c r="C9593">
        <v>651</v>
      </c>
      <c r="D9593" t="s">
        <v>3632</v>
      </c>
      <c r="E9593">
        <v>260</v>
      </c>
      <c r="F9593">
        <v>337</v>
      </c>
      <c r="G9593">
        <v>6199</v>
      </c>
      <c r="H9593" t="s">
        <v>3633</v>
      </c>
    </row>
    <row r="9594" spans="1:8" hidden="1" x14ac:dyDescent="0.25">
      <c r="A9594" t="s">
        <v>7639</v>
      </c>
      <c r="B9594" t="s">
        <v>7640</v>
      </c>
      <c r="C9594">
        <v>415</v>
      </c>
      <c r="D9594" t="s">
        <v>3639</v>
      </c>
      <c r="E9594">
        <v>49</v>
      </c>
      <c r="F9594">
        <v>92</v>
      </c>
      <c r="G9594">
        <v>4169</v>
      </c>
      <c r="H9594" t="s">
        <v>3640</v>
      </c>
    </row>
    <row r="9595" spans="1:8" hidden="1" x14ac:dyDescent="0.25">
      <c r="A9595" t="s">
        <v>7639</v>
      </c>
      <c r="B9595" t="s">
        <v>7640</v>
      </c>
      <c r="C9595">
        <v>415</v>
      </c>
      <c r="D9595" t="s">
        <v>3630</v>
      </c>
      <c r="E9595">
        <v>253</v>
      </c>
      <c r="F9595">
        <v>413</v>
      </c>
      <c r="G9595">
        <v>5833</v>
      </c>
      <c r="H9595" t="s">
        <v>3631</v>
      </c>
    </row>
    <row r="9596" spans="1:8" x14ac:dyDescent="0.25">
      <c r="A9596" t="s">
        <v>7639</v>
      </c>
      <c r="B9596" t="s">
        <v>7640</v>
      </c>
      <c r="C9596">
        <v>415</v>
      </c>
      <c r="D9596" t="s">
        <v>3632</v>
      </c>
      <c r="E9596">
        <v>122</v>
      </c>
      <c r="F9596">
        <v>183</v>
      </c>
      <c r="G9596">
        <v>6199</v>
      </c>
      <c r="H9596" t="s">
        <v>3633</v>
      </c>
    </row>
    <row r="9597" spans="1:8" hidden="1" x14ac:dyDescent="0.25">
      <c r="A9597" t="s">
        <v>7641</v>
      </c>
      <c r="B9597" t="s">
        <v>7642</v>
      </c>
      <c r="C9597">
        <v>389</v>
      </c>
      <c r="D9597" t="s">
        <v>3639</v>
      </c>
      <c r="E9597">
        <v>23</v>
      </c>
      <c r="F9597">
        <v>66</v>
      </c>
      <c r="G9597">
        <v>4169</v>
      </c>
      <c r="H9597" t="s">
        <v>3640</v>
      </c>
    </row>
    <row r="9598" spans="1:8" hidden="1" x14ac:dyDescent="0.25">
      <c r="A9598" t="s">
        <v>7641</v>
      </c>
      <c r="B9598" t="s">
        <v>7642</v>
      </c>
      <c r="C9598">
        <v>389</v>
      </c>
      <c r="D9598" t="s">
        <v>3630</v>
      </c>
      <c r="E9598">
        <v>227</v>
      </c>
      <c r="F9598">
        <v>387</v>
      </c>
      <c r="G9598">
        <v>5833</v>
      </c>
      <c r="H9598" t="s">
        <v>3631</v>
      </c>
    </row>
    <row r="9599" spans="1:8" x14ac:dyDescent="0.25">
      <c r="A9599" t="s">
        <v>7641</v>
      </c>
      <c r="B9599" t="s">
        <v>7642</v>
      </c>
      <c r="C9599">
        <v>389</v>
      </c>
      <c r="D9599" t="s">
        <v>3632</v>
      </c>
      <c r="E9599">
        <v>96</v>
      </c>
      <c r="F9599">
        <v>157</v>
      </c>
      <c r="G9599">
        <v>6199</v>
      </c>
      <c r="H9599" t="s">
        <v>3633</v>
      </c>
    </row>
    <row r="9600" spans="1:8" hidden="1" x14ac:dyDescent="0.25">
      <c r="A9600" t="s">
        <v>1098</v>
      </c>
      <c r="B9600" t="s">
        <v>2397</v>
      </c>
      <c r="C9600">
        <v>497</v>
      </c>
      <c r="D9600" t="s">
        <v>3798</v>
      </c>
      <c r="E9600">
        <v>269</v>
      </c>
      <c r="F9600">
        <v>291</v>
      </c>
      <c r="G9600">
        <v>132</v>
      </c>
    </row>
    <row r="9601" spans="1:8" hidden="1" x14ac:dyDescent="0.25">
      <c r="A9601" t="s">
        <v>1098</v>
      </c>
      <c r="B9601" t="s">
        <v>2397</v>
      </c>
      <c r="C9601">
        <v>497</v>
      </c>
      <c r="D9601" t="s">
        <v>3630</v>
      </c>
      <c r="E9601">
        <v>331</v>
      </c>
      <c r="F9601">
        <v>491</v>
      </c>
      <c r="G9601">
        <v>5833</v>
      </c>
      <c r="H9601" t="s">
        <v>3631</v>
      </c>
    </row>
    <row r="9602" spans="1:8" x14ac:dyDescent="0.25">
      <c r="A9602" t="s">
        <v>1098</v>
      </c>
      <c r="B9602" t="s">
        <v>2397</v>
      </c>
      <c r="C9602">
        <v>497</v>
      </c>
      <c r="D9602" t="s">
        <v>3632</v>
      </c>
      <c r="E9602">
        <v>177</v>
      </c>
      <c r="F9602">
        <v>268</v>
      </c>
      <c r="G9602">
        <v>6199</v>
      </c>
      <c r="H9602" t="s">
        <v>3633</v>
      </c>
    </row>
    <row r="9603" spans="1:8" hidden="1" x14ac:dyDescent="0.25">
      <c r="A9603" t="s">
        <v>1099</v>
      </c>
      <c r="B9603" t="s">
        <v>2398</v>
      </c>
      <c r="C9603">
        <v>562</v>
      </c>
      <c r="D9603" t="s">
        <v>4202</v>
      </c>
      <c r="E9603">
        <v>1</v>
      </c>
      <c r="F9603">
        <v>59</v>
      </c>
      <c r="G9603">
        <v>87</v>
      </c>
    </row>
    <row r="9604" spans="1:8" hidden="1" x14ac:dyDescent="0.25">
      <c r="A9604" t="s">
        <v>1099</v>
      </c>
      <c r="B9604" t="s">
        <v>2398</v>
      </c>
      <c r="C9604">
        <v>562</v>
      </c>
      <c r="D9604" t="s">
        <v>3630</v>
      </c>
      <c r="E9604">
        <v>358</v>
      </c>
      <c r="F9604">
        <v>519</v>
      </c>
      <c r="G9604">
        <v>5833</v>
      </c>
      <c r="H9604" t="s">
        <v>3631</v>
      </c>
    </row>
    <row r="9605" spans="1:8" x14ac:dyDescent="0.25">
      <c r="A9605" t="s">
        <v>1099</v>
      </c>
      <c r="B9605" t="s">
        <v>2398</v>
      </c>
      <c r="C9605">
        <v>562</v>
      </c>
      <c r="D9605" t="s">
        <v>3632</v>
      </c>
      <c r="E9605">
        <v>180</v>
      </c>
      <c r="F9605">
        <v>303</v>
      </c>
      <c r="G9605">
        <v>6199</v>
      </c>
      <c r="H9605" t="s">
        <v>3633</v>
      </c>
    </row>
    <row r="9606" spans="1:8" hidden="1" x14ac:dyDescent="0.25">
      <c r="A9606" t="s">
        <v>1100</v>
      </c>
      <c r="B9606" t="s">
        <v>2399</v>
      </c>
      <c r="C9606">
        <v>562</v>
      </c>
      <c r="D9606" t="s">
        <v>4202</v>
      </c>
      <c r="E9606">
        <v>1</v>
      </c>
      <c r="F9606">
        <v>59</v>
      </c>
      <c r="G9606">
        <v>87</v>
      </c>
    </row>
    <row r="9607" spans="1:8" hidden="1" x14ac:dyDescent="0.25">
      <c r="A9607" t="s">
        <v>1100</v>
      </c>
      <c r="B9607" t="s">
        <v>2399</v>
      </c>
      <c r="C9607">
        <v>562</v>
      </c>
      <c r="D9607" t="s">
        <v>3630</v>
      </c>
      <c r="E9607">
        <v>358</v>
      </c>
      <c r="F9607">
        <v>519</v>
      </c>
      <c r="G9607">
        <v>5833</v>
      </c>
      <c r="H9607" t="s">
        <v>3631</v>
      </c>
    </row>
    <row r="9608" spans="1:8" x14ac:dyDescent="0.25">
      <c r="A9608" t="s">
        <v>1100</v>
      </c>
      <c r="B9608" t="s">
        <v>2399</v>
      </c>
      <c r="C9608">
        <v>562</v>
      </c>
      <c r="D9608" t="s">
        <v>3632</v>
      </c>
      <c r="E9608">
        <v>180</v>
      </c>
      <c r="F9608">
        <v>303</v>
      </c>
      <c r="G9608">
        <v>6199</v>
      </c>
      <c r="H9608" t="s">
        <v>3633</v>
      </c>
    </row>
    <row r="9609" spans="1:8" hidden="1" x14ac:dyDescent="0.25">
      <c r="A9609" t="s">
        <v>7643</v>
      </c>
      <c r="B9609" t="s">
        <v>7644</v>
      </c>
      <c r="C9609">
        <v>412</v>
      </c>
      <c r="D9609" t="s">
        <v>3639</v>
      </c>
      <c r="E9609">
        <v>46</v>
      </c>
      <c r="F9609">
        <v>89</v>
      </c>
      <c r="G9609">
        <v>4169</v>
      </c>
      <c r="H9609" t="s">
        <v>3640</v>
      </c>
    </row>
    <row r="9610" spans="1:8" hidden="1" x14ac:dyDescent="0.25">
      <c r="A9610" t="s">
        <v>7643</v>
      </c>
      <c r="B9610" t="s">
        <v>7644</v>
      </c>
      <c r="C9610">
        <v>412</v>
      </c>
      <c r="D9610" t="s">
        <v>3630</v>
      </c>
      <c r="E9610">
        <v>250</v>
      </c>
      <c r="F9610">
        <v>410</v>
      </c>
      <c r="G9610">
        <v>5833</v>
      </c>
      <c r="H9610" t="s">
        <v>3631</v>
      </c>
    </row>
    <row r="9611" spans="1:8" x14ac:dyDescent="0.25">
      <c r="A9611" t="s">
        <v>7643</v>
      </c>
      <c r="B9611" t="s">
        <v>7644</v>
      </c>
      <c r="C9611">
        <v>412</v>
      </c>
      <c r="D9611" t="s">
        <v>3632</v>
      </c>
      <c r="E9611">
        <v>119</v>
      </c>
      <c r="F9611">
        <v>180</v>
      </c>
      <c r="G9611">
        <v>6199</v>
      </c>
      <c r="H9611" t="s">
        <v>3633</v>
      </c>
    </row>
    <row r="9612" spans="1:8" hidden="1" x14ac:dyDescent="0.25">
      <c r="A9612" t="s">
        <v>1101</v>
      </c>
      <c r="B9612" t="s">
        <v>2400</v>
      </c>
      <c r="C9612">
        <v>497</v>
      </c>
      <c r="D9612" t="s">
        <v>3798</v>
      </c>
      <c r="E9612">
        <v>269</v>
      </c>
      <c r="F9612">
        <v>291</v>
      </c>
      <c r="G9612">
        <v>132</v>
      </c>
    </row>
    <row r="9613" spans="1:8" hidden="1" x14ac:dyDescent="0.25">
      <c r="A9613" t="s">
        <v>1101</v>
      </c>
      <c r="B9613" t="s">
        <v>2400</v>
      </c>
      <c r="C9613">
        <v>497</v>
      </c>
      <c r="D9613" t="s">
        <v>3630</v>
      </c>
      <c r="E9613">
        <v>331</v>
      </c>
      <c r="F9613">
        <v>491</v>
      </c>
      <c r="G9613">
        <v>5833</v>
      </c>
      <c r="H9613" t="s">
        <v>3631</v>
      </c>
    </row>
    <row r="9614" spans="1:8" x14ac:dyDescent="0.25">
      <c r="A9614" t="s">
        <v>1101</v>
      </c>
      <c r="B9614" t="s">
        <v>2400</v>
      </c>
      <c r="C9614">
        <v>497</v>
      </c>
      <c r="D9614" t="s">
        <v>3632</v>
      </c>
      <c r="E9614">
        <v>177</v>
      </c>
      <c r="F9614">
        <v>268</v>
      </c>
      <c r="G9614">
        <v>6199</v>
      </c>
      <c r="H9614" t="s">
        <v>3633</v>
      </c>
    </row>
    <row r="9615" spans="1:8" hidden="1" x14ac:dyDescent="0.25">
      <c r="A9615" t="s">
        <v>1102</v>
      </c>
      <c r="B9615" t="s">
        <v>2401</v>
      </c>
      <c r="C9615">
        <v>497</v>
      </c>
      <c r="D9615" t="s">
        <v>3798</v>
      </c>
      <c r="E9615">
        <v>269</v>
      </c>
      <c r="F9615">
        <v>291</v>
      </c>
      <c r="G9615">
        <v>132</v>
      </c>
    </row>
    <row r="9616" spans="1:8" hidden="1" x14ac:dyDescent="0.25">
      <c r="A9616" t="s">
        <v>1102</v>
      </c>
      <c r="B9616" t="s">
        <v>2401</v>
      </c>
      <c r="C9616">
        <v>497</v>
      </c>
      <c r="D9616" t="s">
        <v>3630</v>
      </c>
      <c r="E9616">
        <v>331</v>
      </c>
      <c r="F9616">
        <v>491</v>
      </c>
      <c r="G9616">
        <v>5833</v>
      </c>
      <c r="H9616" t="s">
        <v>3631</v>
      </c>
    </row>
    <row r="9617" spans="1:8" x14ac:dyDescent="0.25">
      <c r="A9617" t="s">
        <v>1102</v>
      </c>
      <c r="B9617" t="s">
        <v>2401</v>
      </c>
      <c r="C9617">
        <v>497</v>
      </c>
      <c r="D9617" t="s">
        <v>3632</v>
      </c>
      <c r="E9617">
        <v>177</v>
      </c>
      <c r="F9617">
        <v>268</v>
      </c>
      <c r="G9617">
        <v>6199</v>
      </c>
      <c r="H9617" t="s">
        <v>3633</v>
      </c>
    </row>
    <row r="9618" spans="1:8" hidden="1" x14ac:dyDescent="0.25">
      <c r="A9618" t="s">
        <v>1103</v>
      </c>
      <c r="B9618" t="s">
        <v>2402</v>
      </c>
      <c r="C9618">
        <v>562</v>
      </c>
      <c r="D9618" t="s">
        <v>4202</v>
      </c>
      <c r="E9618">
        <v>1</v>
      </c>
      <c r="F9618">
        <v>59</v>
      </c>
      <c r="G9618">
        <v>87</v>
      </c>
    </row>
    <row r="9619" spans="1:8" hidden="1" x14ac:dyDescent="0.25">
      <c r="A9619" t="s">
        <v>1103</v>
      </c>
      <c r="B9619" t="s">
        <v>2402</v>
      </c>
      <c r="C9619">
        <v>562</v>
      </c>
      <c r="D9619" t="s">
        <v>3630</v>
      </c>
      <c r="E9619">
        <v>358</v>
      </c>
      <c r="F9619">
        <v>519</v>
      </c>
      <c r="G9619">
        <v>5833</v>
      </c>
      <c r="H9619" t="s">
        <v>3631</v>
      </c>
    </row>
    <row r="9620" spans="1:8" x14ac:dyDescent="0.25">
      <c r="A9620" t="s">
        <v>1103</v>
      </c>
      <c r="B9620" t="s">
        <v>2402</v>
      </c>
      <c r="C9620">
        <v>562</v>
      </c>
      <c r="D9620" t="s">
        <v>3632</v>
      </c>
      <c r="E9620">
        <v>180</v>
      </c>
      <c r="F9620">
        <v>303</v>
      </c>
      <c r="G9620">
        <v>6199</v>
      </c>
      <c r="H9620" t="s">
        <v>3633</v>
      </c>
    </row>
    <row r="9621" spans="1:8" hidden="1" x14ac:dyDescent="0.25">
      <c r="A9621" t="s">
        <v>7645</v>
      </c>
      <c r="B9621" t="s">
        <v>7646</v>
      </c>
      <c r="C9621">
        <v>389</v>
      </c>
      <c r="D9621" t="s">
        <v>3639</v>
      </c>
      <c r="E9621">
        <v>23</v>
      </c>
      <c r="F9621">
        <v>66</v>
      </c>
      <c r="G9621">
        <v>4169</v>
      </c>
      <c r="H9621" t="s">
        <v>3640</v>
      </c>
    </row>
    <row r="9622" spans="1:8" hidden="1" x14ac:dyDescent="0.25">
      <c r="A9622" t="s">
        <v>7645</v>
      </c>
      <c r="B9622" t="s">
        <v>7646</v>
      </c>
      <c r="C9622">
        <v>389</v>
      </c>
      <c r="D9622" t="s">
        <v>3630</v>
      </c>
      <c r="E9622">
        <v>227</v>
      </c>
      <c r="F9622">
        <v>387</v>
      </c>
      <c r="G9622">
        <v>5833</v>
      </c>
      <c r="H9622" t="s">
        <v>3631</v>
      </c>
    </row>
    <row r="9623" spans="1:8" x14ac:dyDescent="0.25">
      <c r="A9623" t="s">
        <v>7645</v>
      </c>
      <c r="B9623" t="s">
        <v>7646</v>
      </c>
      <c r="C9623">
        <v>389</v>
      </c>
      <c r="D9623" t="s">
        <v>3632</v>
      </c>
      <c r="E9623">
        <v>96</v>
      </c>
      <c r="F9623">
        <v>157</v>
      </c>
      <c r="G9623">
        <v>6199</v>
      </c>
      <c r="H9623" t="s">
        <v>3633</v>
      </c>
    </row>
    <row r="9624" spans="1:8" hidden="1" x14ac:dyDescent="0.25">
      <c r="A9624" t="s">
        <v>7647</v>
      </c>
      <c r="B9624" t="s">
        <v>7648</v>
      </c>
      <c r="C9624">
        <v>389</v>
      </c>
      <c r="D9624" t="s">
        <v>3639</v>
      </c>
      <c r="E9624">
        <v>23</v>
      </c>
      <c r="F9624">
        <v>66</v>
      </c>
      <c r="G9624">
        <v>4169</v>
      </c>
      <c r="H9624" t="s">
        <v>3640</v>
      </c>
    </row>
    <row r="9625" spans="1:8" hidden="1" x14ac:dyDescent="0.25">
      <c r="A9625" t="s">
        <v>7647</v>
      </c>
      <c r="B9625" t="s">
        <v>7648</v>
      </c>
      <c r="C9625">
        <v>389</v>
      </c>
      <c r="D9625" t="s">
        <v>3630</v>
      </c>
      <c r="E9625">
        <v>227</v>
      </c>
      <c r="F9625">
        <v>387</v>
      </c>
      <c r="G9625">
        <v>5833</v>
      </c>
      <c r="H9625" t="s">
        <v>3631</v>
      </c>
    </row>
    <row r="9626" spans="1:8" x14ac:dyDescent="0.25">
      <c r="A9626" t="s">
        <v>7647</v>
      </c>
      <c r="B9626" t="s">
        <v>7648</v>
      </c>
      <c r="C9626">
        <v>389</v>
      </c>
      <c r="D9626" t="s">
        <v>3632</v>
      </c>
      <c r="E9626">
        <v>96</v>
      </c>
      <c r="F9626">
        <v>157</v>
      </c>
      <c r="G9626">
        <v>6199</v>
      </c>
      <c r="H9626" t="s">
        <v>3633</v>
      </c>
    </row>
    <row r="9627" spans="1:8" hidden="1" x14ac:dyDescent="0.25">
      <c r="A9627" t="s">
        <v>1104</v>
      </c>
      <c r="B9627" t="s">
        <v>2403</v>
      </c>
      <c r="C9627">
        <v>497</v>
      </c>
      <c r="D9627" t="s">
        <v>3798</v>
      </c>
      <c r="E9627">
        <v>269</v>
      </c>
      <c r="F9627">
        <v>291</v>
      </c>
      <c r="G9627">
        <v>132</v>
      </c>
    </row>
    <row r="9628" spans="1:8" hidden="1" x14ac:dyDescent="0.25">
      <c r="A9628" t="s">
        <v>1104</v>
      </c>
      <c r="B9628" t="s">
        <v>2403</v>
      </c>
      <c r="C9628">
        <v>497</v>
      </c>
      <c r="D9628" t="s">
        <v>3630</v>
      </c>
      <c r="E9628">
        <v>331</v>
      </c>
      <c r="F9628">
        <v>491</v>
      </c>
      <c r="G9628">
        <v>5833</v>
      </c>
      <c r="H9628" t="s">
        <v>3631</v>
      </c>
    </row>
    <row r="9629" spans="1:8" x14ac:dyDescent="0.25">
      <c r="A9629" t="s">
        <v>1104</v>
      </c>
      <c r="B9629" t="s">
        <v>2403</v>
      </c>
      <c r="C9629">
        <v>497</v>
      </c>
      <c r="D9629" t="s">
        <v>3632</v>
      </c>
      <c r="E9629">
        <v>177</v>
      </c>
      <c r="F9629">
        <v>268</v>
      </c>
      <c r="G9629">
        <v>6199</v>
      </c>
      <c r="H9629" t="s">
        <v>3633</v>
      </c>
    </row>
    <row r="9630" spans="1:8" hidden="1" x14ac:dyDescent="0.25">
      <c r="A9630" t="s">
        <v>1105</v>
      </c>
      <c r="B9630" t="s">
        <v>2404</v>
      </c>
      <c r="C9630">
        <v>421</v>
      </c>
      <c r="D9630" t="s">
        <v>3630</v>
      </c>
      <c r="E9630">
        <v>255</v>
      </c>
      <c r="F9630">
        <v>419</v>
      </c>
      <c r="G9630">
        <v>5833</v>
      </c>
      <c r="H9630" t="s">
        <v>3631</v>
      </c>
    </row>
    <row r="9631" spans="1:8" x14ac:dyDescent="0.25">
      <c r="A9631" t="s">
        <v>1105</v>
      </c>
      <c r="B9631" t="s">
        <v>2404</v>
      </c>
      <c r="C9631">
        <v>421</v>
      </c>
      <c r="D9631" t="s">
        <v>3632</v>
      </c>
      <c r="E9631">
        <v>128</v>
      </c>
      <c r="F9631">
        <v>191</v>
      </c>
      <c r="G9631">
        <v>6199</v>
      </c>
      <c r="H9631" t="s">
        <v>3633</v>
      </c>
    </row>
    <row r="9632" spans="1:8" hidden="1" x14ac:dyDescent="0.25">
      <c r="A9632" t="s">
        <v>1106</v>
      </c>
      <c r="B9632" t="s">
        <v>2405</v>
      </c>
      <c r="C9632">
        <v>562</v>
      </c>
      <c r="D9632" t="s">
        <v>4202</v>
      </c>
      <c r="E9632">
        <v>1</v>
      </c>
      <c r="F9632">
        <v>59</v>
      </c>
      <c r="G9632">
        <v>87</v>
      </c>
    </row>
    <row r="9633" spans="1:8" hidden="1" x14ac:dyDescent="0.25">
      <c r="A9633" t="s">
        <v>1106</v>
      </c>
      <c r="B9633" t="s">
        <v>2405</v>
      </c>
      <c r="C9633">
        <v>562</v>
      </c>
      <c r="D9633" t="s">
        <v>3630</v>
      </c>
      <c r="E9633">
        <v>358</v>
      </c>
      <c r="F9633">
        <v>519</v>
      </c>
      <c r="G9633">
        <v>5833</v>
      </c>
      <c r="H9633" t="s">
        <v>3631</v>
      </c>
    </row>
    <row r="9634" spans="1:8" x14ac:dyDescent="0.25">
      <c r="A9634" t="s">
        <v>1106</v>
      </c>
      <c r="B9634" t="s">
        <v>2405</v>
      </c>
      <c r="C9634">
        <v>562</v>
      </c>
      <c r="D9634" t="s">
        <v>3632</v>
      </c>
      <c r="E9634">
        <v>180</v>
      </c>
      <c r="F9634">
        <v>303</v>
      </c>
      <c r="G9634">
        <v>6199</v>
      </c>
      <c r="H9634" t="s">
        <v>3633</v>
      </c>
    </row>
    <row r="9635" spans="1:8" hidden="1" x14ac:dyDescent="0.25">
      <c r="A9635" t="s">
        <v>1107</v>
      </c>
      <c r="B9635" t="s">
        <v>2406</v>
      </c>
      <c r="C9635">
        <v>562</v>
      </c>
      <c r="D9635" t="s">
        <v>4202</v>
      </c>
      <c r="E9635">
        <v>1</v>
      </c>
      <c r="F9635">
        <v>59</v>
      </c>
      <c r="G9635">
        <v>87</v>
      </c>
    </row>
    <row r="9636" spans="1:8" hidden="1" x14ac:dyDescent="0.25">
      <c r="A9636" t="s">
        <v>1107</v>
      </c>
      <c r="B9636" t="s">
        <v>2406</v>
      </c>
      <c r="C9636">
        <v>562</v>
      </c>
      <c r="D9636" t="s">
        <v>3630</v>
      </c>
      <c r="E9636">
        <v>358</v>
      </c>
      <c r="F9636">
        <v>519</v>
      </c>
      <c r="G9636">
        <v>5833</v>
      </c>
      <c r="H9636" t="s">
        <v>3631</v>
      </c>
    </row>
    <row r="9637" spans="1:8" x14ac:dyDescent="0.25">
      <c r="A9637" t="s">
        <v>1107</v>
      </c>
      <c r="B9637" t="s">
        <v>2406</v>
      </c>
      <c r="C9637">
        <v>562</v>
      </c>
      <c r="D9637" t="s">
        <v>3632</v>
      </c>
      <c r="E9637">
        <v>180</v>
      </c>
      <c r="F9637">
        <v>303</v>
      </c>
      <c r="G9637">
        <v>6199</v>
      </c>
      <c r="H9637" t="s">
        <v>3633</v>
      </c>
    </row>
    <row r="9638" spans="1:8" hidden="1" x14ac:dyDescent="0.25">
      <c r="A9638" t="s">
        <v>1108</v>
      </c>
      <c r="B9638" t="s">
        <v>2407</v>
      </c>
      <c r="C9638">
        <v>497</v>
      </c>
      <c r="D9638" t="s">
        <v>3798</v>
      </c>
      <c r="E9638">
        <v>269</v>
      </c>
      <c r="F9638">
        <v>291</v>
      </c>
      <c r="G9638">
        <v>132</v>
      </c>
    </row>
    <row r="9639" spans="1:8" hidden="1" x14ac:dyDescent="0.25">
      <c r="A9639" t="s">
        <v>1108</v>
      </c>
      <c r="B9639" t="s">
        <v>2407</v>
      </c>
      <c r="C9639">
        <v>497</v>
      </c>
      <c r="D9639" t="s">
        <v>3630</v>
      </c>
      <c r="E9639">
        <v>331</v>
      </c>
      <c r="F9639">
        <v>491</v>
      </c>
      <c r="G9639">
        <v>5833</v>
      </c>
      <c r="H9639" t="s">
        <v>3631</v>
      </c>
    </row>
    <row r="9640" spans="1:8" x14ac:dyDescent="0.25">
      <c r="A9640" t="s">
        <v>1108</v>
      </c>
      <c r="B9640" t="s">
        <v>2407</v>
      </c>
      <c r="C9640">
        <v>497</v>
      </c>
      <c r="D9640" t="s">
        <v>3632</v>
      </c>
      <c r="E9640">
        <v>177</v>
      </c>
      <c r="F9640">
        <v>268</v>
      </c>
      <c r="G9640">
        <v>6199</v>
      </c>
      <c r="H9640" t="s">
        <v>3633</v>
      </c>
    </row>
    <row r="9641" spans="1:8" hidden="1" x14ac:dyDescent="0.25">
      <c r="A9641" t="s">
        <v>7649</v>
      </c>
      <c r="B9641" t="s">
        <v>7650</v>
      </c>
      <c r="C9641">
        <v>412</v>
      </c>
      <c r="D9641" t="s">
        <v>3639</v>
      </c>
      <c r="E9641">
        <v>46</v>
      </c>
      <c r="F9641">
        <v>89</v>
      </c>
      <c r="G9641">
        <v>4169</v>
      </c>
      <c r="H9641" t="s">
        <v>3640</v>
      </c>
    </row>
    <row r="9642" spans="1:8" hidden="1" x14ac:dyDescent="0.25">
      <c r="A9642" t="s">
        <v>7649</v>
      </c>
      <c r="B9642" t="s">
        <v>7650</v>
      </c>
      <c r="C9642">
        <v>412</v>
      </c>
      <c r="D9642" t="s">
        <v>3630</v>
      </c>
      <c r="E9642">
        <v>250</v>
      </c>
      <c r="F9642">
        <v>410</v>
      </c>
      <c r="G9642">
        <v>5833</v>
      </c>
      <c r="H9642" t="s">
        <v>3631</v>
      </c>
    </row>
    <row r="9643" spans="1:8" x14ac:dyDescent="0.25">
      <c r="A9643" t="s">
        <v>7649</v>
      </c>
      <c r="B9643" t="s">
        <v>7650</v>
      </c>
      <c r="C9643">
        <v>412</v>
      </c>
      <c r="D9643" t="s">
        <v>3632</v>
      </c>
      <c r="E9643">
        <v>119</v>
      </c>
      <c r="F9643">
        <v>180</v>
      </c>
      <c r="G9643">
        <v>6199</v>
      </c>
      <c r="H9643" t="s">
        <v>3633</v>
      </c>
    </row>
    <row r="9644" spans="1:8" hidden="1" x14ac:dyDescent="0.25">
      <c r="A9644" t="s">
        <v>1109</v>
      </c>
      <c r="B9644" t="s">
        <v>2408</v>
      </c>
      <c r="C9644">
        <v>562</v>
      </c>
      <c r="D9644" t="s">
        <v>4202</v>
      </c>
      <c r="E9644">
        <v>1</v>
      </c>
      <c r="F9644">
        <v>59</v>
      </c>
      <c r="G9644">
        <v>87</v>
      </c>
    </row>
    <row r="9645" spans="1:8" hidden="1" x14ac:dyDescent="0.25">
      <c r="A9645" t="s">
        <v>1109</v>
      </c>
      <c r="B9645" t="s">
        <v>2408</v>
      </c>
      <c r="C9645">
        <v>562</v>
      </c>
      <c r="D9645" t="s">
        <v>3630</v>
      </c>
      <c r="E9645">
        <v>358</v>
      </c>
      <c r="F9645">
        <v>519</v>
      </c>
      <c r="G9645">
        <v>5833</v>
      </c>
      <c r="H9645" t="s">
        <v>3631</v>
      </c>
    </row>
    <row r="9646" spans="1:8" x14ac:dyDescent="0.25">
      <c r="A9646" t="s">
        <v>1109</v>
      </c>
      <c r="B9646" t="s">
        <v>2408</v>
      </c>
      <c r="C9646">
        <v>562</v>
      </c>
      <c r="D9646" t="s">
        <v>3632</v>
      </c>
      <c r="E9646">
        <v>180</v>
      </c>
      <c r="F9646">
        <v>303</v>
      </c>
      <c r="G9646">
        <v>6199</v>
      </c>
      <c r="H9646" t="s">
        <v>3633</v>
      </c>
    </row>
    <row r="9647" spans="1:8" hidden="1" x14ac:dyDescent="0.25">
      <c r="A9647" t="s">
        <v>1110</v>
      </c>
      <c r="B9647" t="s">
        <v>2409</v>
      </c>
      <c r="C9647">
        <v>497</v>
      </c>
      <c r="D9647" t="s">
        <v>3798</v>
      </c>
      <c r="E9647">
        <v>269</v>
      </c>
      <c r="F9647">
        <v>291</v>
      </c>
      <c r="G9647">
        <v>132</v>
      </c>
    </row>
    <row r="9648" spans="1:8" hidden="1" x14ac:dyDescent="0.25">
      <c r="A9648" t="s">
        <v>1110</v>
      </c>
      <c r="B9648" t="s">
        <v>2409</v>
      </c>
      <c r="C9648">
        <v>497</v>
      </c>
      <c r="D9648" t="s">
        <v>3630</v>
      </c>
      <c r="E9648">
        <v>331</v>
      </c>
      <c r="F9648">
        <v>491</v>
      </c>
      <c r="G9648">
        <v>5833</v>
      </c>
      <c r="H9648" t="s">
        <v>3631</v>
      </c>
    </row>
    <row r="9649" spans="1:8" x14ac:dyDescent="0.25">
      <c r="A9649" t="s">
        <v>1110</v>
      </c>
      <c r="B9649" t="s">
        <v>2409</v>
      </c>
      <c r="C9649">
        <v>497</v>
      </c>
      <c r="D9649" t="s">
        <v>3632</v>
      </c>
      <c r="E9649">
        <v>177</v>
      </c>
      <c r="F9649">
        <v>268</v>
      </c>
      <c r="G9649">
        <v>6199</v>
      </c>
      <c r="H9649" t="s">
        <v>3633</v>
      </c>
    </row>
    <row r="9650" spans="1:8" hidden="1" x14ac:dyDescent="0.25">
      <c r="A9650" t="s">
        <v>7651</v>
      </c>
      <c r="B9650" t="s">
        <v>7652</v>
      </c>
      <c r="C9650">
        <v>389</v>
      </c>
      <c r="D9650" t="s">
        <v>3639</v>
      </c>
      <c r="E9650">
        <v>23</v>
      </c>
      <c r="F9650">
        <v>66</v>
      </c>
      <c r="G9650">
        <v>4169</v>
      </c>
      <c r="H9650" t="s">
        <v>3640</v>
      </c>
    </row>
    <row r="9651" spans="1:8" hidden="1" x14ac:dyDescent="0.25">
      <c r="A9651" t="s">
        <v>7651</v>
      </c>
      <c r="B9651" t="s">
        <v>7652</v>
      </c>
      <c r="C9651">
        <v>389</v>
      </c>
      <c r="D9651" t="s">
        <v>3630</v>
      </c>
      <c r="E9651">
        <v>227</v>
      </c>
      <c r="F9651">
        <v>387</v>
      </c>
      <c r="G9651">
        <v>5833</v>
      </c>
      <c r="H9651" t="s">
        <v>3631</v>
      </c>
    </row>
    <row r="9652" spans="1:8" x14ac:dyDescent="0.25">
      <c r="A9652" t="s">
        <v>7651</v>
      </c>
      <c r="B9652" t="s">
        <v>7652</v>
      </c>
      <c r="C9652">
        <v>389</v>
      </c>
      <c r="D9652" t="s">
        <v>3632</v>
      </c>
      <c r="E9652">
        <v>96</v>
      </c>
      <c r="F9652">
        <v>157</v>
      </c>
      <c r="G9652">
        <v>6199</v>
      </c>
      <c r="H9652" t="s">
        <v>3633</v>
      </c>
    </row>
    <row r="9653" spans="1:8" hidden="1" x14ac:dyDescent="0.25">
      <c r="A9653" t="s">
        <v>1111</v>
      </c>
      <c r="B9653" t="s">
        <v>2410</v>
      </c>
      <c r="C9653">
        <v>562</v>
      </c>
      <c r="D9653" t="s">
        <v>4202</v>
      </c>
      <c r="E9653">
        <v>1</v>
      </c>
      <c r="F9653">
        <v>59</v>
      </c>
      <c r="G9653">
        <v>87</v>
      </c>
    </row>
    <row r="9654" spans="1:8" hidden="1" x14ac:dyDescent="0.25">
      <c r="A9654" t="s">
        <v>1111</v>
      </c>
      <c r="B9654" t="s">
        <v>2410</v>
      </c>
      <c r="C9654">
        <v>562</v>
      </c>
      <c r="D9654" t="s">
        <v>3630</v>
      </c>
      <c r="E9654">
        <v>358</v>
      </c>
      <c r="F9654">
        <v>519</v>
      </c>
      <c r="G9654">
        <v>5833</v>
      </c>
      <c r="H9654" t="s">
        <v>3631</v>
      </c>
    </row>
    <row r="9655" spans="1:8" x14ac:dyDescent="0.25">
      <c r="A9655" t="s">
        <v>1111</v>
      </c>
      <c r="B9655" t="s">
        <v>2410</v>
      </c>
      <c r="C9655">
        <v>562</v>
      </c>
      <c r="D9655" t="s">
        <v>3632</v>
      </c>
      <c r="E9655">
        <v>180</v>
      </c>
      <c r="F9655">
        <v>303</v>
      </c>
      <c r="G9655">
        <v>6199</v>
      </c>
      <c r="H9655" t="s">
        <v>3633</v>
      </c>
    </row>
    <row r="9656" spans="1:8" hidden="1" x14ac:dyDescent="0.25">
      <c r="A9656" t="s">
        <v>7653</v>
      </c>
      <c r="B9656" t="s">
        <v>7654</v>
      </c>
      <c r="C9656">
        <v>389</v>
      </c>
      <c r="D9656" t="s">
        <v>3639</v>
      </c>
      <c r="E9656">
        <v>23</v>
      </c>
      <c r="F9656">
        <v>66</v>
      </c>
      <c r="G9656">
        <v>4169</v>
      </c>
      <c r="H9656" t="s">
        <v>3640</v>
      </c>
    </row>
    <row r="9657" spans="1:8" hidden="1" x14ac:dyDescent="0.25">
      <c r="A9657" t="s">
        <v>7653</v>
      </c>
      <c r="B9657" t="s">
        <v>7654</v>
      </c>
      <c r="C9657">
        <v>389</v>
      </c>
      <c r="D9657" t="s">
        <v>3630</v>
      </c>
      <c r="E9657">
        <v>227</v>
      </c>
      <c r="F9657">
        <v>387</v>
      </c>
      <c r="G9657">
        <v>5833</v>
      </c>
      <c r="H9657" t="s">
        <v>3631</v>
      </c>
    </row>
    <row r="9658" spans="1:8" x14ac:dyDescent="0.25">
      <c r="A9658" t="s">
        <v>7653</v>
      </c>
      <c r="B9658" t="s">
        <v>7654</v>
      </c>
      <c r="C9658">
        <v>389</v>
      </c>
      <c r="D9658" t="s">
        <v>3632</v>
      </c>
      <c r="E9658">
        <v>96</v>
      </c>
      <c r="F9658">
        <v>157</v>
      </c>
      <c r="G9658">
        <v>6199</v>
      </c>
      <c r="H9658" t="s">
        <v>3633</v>
      </c>
    </row>
    <row r="9659" spans="1:8" hidden="1" x14ac:dyDescent="0.25">
      <c r="A9659" t="s">
        <v>1112</v>
      </c>
      <c r="B9659" t="s">
        <v>2411</v>
      </c>
      <c r="C9659">
        <v>497</v>
      </c>
      <c r="D9659" t="s">
        <v>3798</v>
      </c>
      <c r="E9659">
        <v>269</v>
      </c>
      <c r="F9659">
        <v>291</v>
      </c>
      <c r="G9659">
        <v>132</v>
      </c>
    </row>
    <row r="9660" spans="1:8" hidden="1" x14ac:dyDescent="0.25">
      <c r="A9660" t="s">
        <v>1112</v>
      </c>
      <c r="B9660" t="s">
        <v>2411</v>
      </c>
      <c r="C9660">
        <v>497</v>
      </c>
      <c r="D9660" t="s">
        <v>3630</v>
      </c>
      <c r="E9660">
        <v>331</v>
      </c>
      <c r="F9660">
        <v>491</v>
      </c>
      <c r="G9660">
        <v>5833</v>
      </c>
      <c r="H9660" t="s">
        <v>3631</v>
      </c>
    </row>
    <row r="9661" spans="1:8" x14ac:dyDescent="0.25">
      <c r="A9661" t="s">
        <v>1112</v>
      </c>
      <c r="B9661" t="s">
        <v>2411</v>
      </c>
      <c r="C9661">
        <v>497</v>
      </c>
      <c r="D9661" t="s">
        <v>3632</v>
      </c>
      <c r="E9661">
        <v>177</v>
      </c>
      <c r="F9661">
        <v>268</v>
      </c>
      <c r="G9661">
        <v>6199</v>
      </c>
      <c r="H9661" t="s">
        <v>3633</v>
      </c>
    </row>
    <row r="9662" spans="1:8" hidden="1" x14ac:dyDescent="0.25">
      <c r="A9662" t="s">
        <v>1113</v>
      </c>
      <c r="B9662" t="s">
        <v>2412</v>
      </c>
      <c r="C9662">
        <v>562</v>
      </c>
      <c r="D9662" t="s">
        <v>4202</v>
      </c>
      <c r="E9662">
        <v>1</v>
      </c>
      <c r="F9662">
        <v>59</v>
      </c>
      <c r="G9662">
        <v>87</v>
      </c>
    </row>
    <row r="9663" spans="1:8" hidden="1" x14ac:dyDescent="0.25">
      <c r="A9663" t="s">
        <v>1113</v>
      </c>
      <c r="B9663" t="s">
        <v>2412</v>
      </c>
      <c r="C9663">
        <v>562</v>
      </c>
      <c r="D9663" t="s">
        <v>3630</v>
      </c>
      <c r="E9663">
        <v>358</v>
      </c>
      <c r="F9663">
        <v>519</v>
      </c>
      <c r="G9663">
        <v>5833</v>
      </c>
      <c r="H9663" t="s">
        <v>3631</v>
      </c>
    </row>
    <row r="9664" spans="1:8" x14ac:dyDescent="0.25">
      <c r="A9664" t="s">
        <v>1113</v>
      </c>
      <c r="B9664" t="s">
        <v>2412</v>
      </c>
      <c r="C9664">
        <v>562</v>
      </c>
      <c r="D9664" t="s">
        <v>3632</v>
      </c>
      <c r="E9664">
        <v>180</v>
      </c>
      <c r="F9664">
        <v>303</v>
      </c>
      <c r="G9664">
        <v>6199</v>
      </c>
      <c r="H9664" t="s">
        <v>3633</v>
      </c>
    </row>
    <row r="9665" spans="1:8" hidden="1" x14ac:dyDescent="0.25">
      <c r="A9665" t="s">
        <v>7655</v>
      </c>
      <c r="B9665" t="s">
        <v>7656</v>
      </c>
      <c r="C9665">
        <v>389</v>
      </c>
      <c r="D9665" t="s">
        <v>3639</v>
      </c>
      <c r="E9665">
        <v>23</v>
      </c>
      <c r="F9665">
        <v>66</v>
      </c>
      <c r="G9665">
        <v>4169</v>
      </c>
      <c r="H9665" t="s">
        <v>3640</v>
      </c>
    </row>
    <row r="9666" spans="1:8" hidden="1" x14ac:dyDescent="0.25">
      <c r="A9666" t="s">
        <v>7655</v>
      </c>
      <c r="B9666" t="s">
        <v>7656</v>
      </c>
      <c r="C9666">
        <v>389</v>
      </c>
      <c r="D9666" t="s">
        <v>3630</v>
      </c>
      <c r="E9666">
        <v>227</v>
      </c>
      <c r="F9666">
        <v>387</v>
      </c>
      <c r="G9666">
        <v>5833</v>
      </c>
      <c r="H9666" t="s">
        <v>3631</v>
      </c>
    </row>
    <row r="9667" spans="1:8" x14ac:dyDescent="0.25">
      <c r="A9667" t="s">
        <v>7655</v>
      </c>
      <c r="B9667" t="s">
        <v>7656</v>
      </c>
      <c r="C9667">
        <v>389</v>
      </c>
      <c r="D9667" t="s">
        <v>3632</v>
      </c>
      <c r="E9667">
        <v>96</v>
      </c>
      <c r="F9667">
        <v>157</v>
      </c>
      <c r="G9667">
        <v>6199</v>
      </c>
      <c r="H9667" t="s">
        <v>3633</v>
      </c>
    </row>
    <row r="9668" spans="1:8" hidden="1" x14ac:dyDescent="0.25">
      <c r="A9668" t="s">
        <v>1114</v>
      </c>
      <c r="B9668" t="s">
        <v>2413</v>
      </c>
      <c r="C9668">
        <v>497</v>
      </c>
      <c r="D9668" t="s">
        <v>3798</v>
      </c>
      <c r="E9668">
        <v>269</v>
      </c>
      <c r="F9668">
        <v>291</v>
      </c>
      <c r="G9668">
        <v>132</v>
      </c>
    </row>
    <row r="9669" spans="1:8" hidden="1" x14ac:dyDescent="0.25">
      <c r="A9669" t="s">
        <v>1114</v>
      </c>
      <c r="B9669" t="s">
        <v>2413</v>
      </c>
      <c r="C9669">
        <v>497</v>
      </c>
      <c r="D9669" t="s">
        <v>3630</v>
      </c>
      <c r="E9669">
        <v>331</v>
      </c>
      <c r="F9669">
        <v>491</v>
      </c>
      <c r="G9669">
        <v>5833</v>
      </c>
      <c r="H9669" t="s">
        <v>3631</v>
      </c>
    </row>
    <row r="9670" spans="1:8" x14ac:dyDescent="0.25">
      <c r="A9670" t="s">
        <v>1114</v>
      </c>
      <c r="B9670" t="s">
        <v>2413</v>
      </c>
      <c r="C9670">
        <v>497</v>
      </c>
      <c r="D9670" t="s">
        <v>3632</v>
      </c>
      <c r="E9670">
        <v>177</v>
      </c>
      <c r="F9670">
        <v>268</v>
      </c>
      <c r="G9670">
        <v>6199</v>
      </c>
      <c r="H9670" t="s">
        <v>3633</v>
      </c>
    </row>
    <row r="9671" spans="1:8" hidden="1" x14ac:dyDescent="0.25">
      <c r="A9671" t="s">
        <v>1115</v>
      </c>
      <c r="B9671" t="s">
        <v>2414</v>
      </c>
      <c r="C9671">
        <v>516</v>
      </c>
      <c r="D9671" t="s">
        <v>3798</v>
      </c>
      <c r="E9671">
        <v>288</v>
      </c>
      <c r="F9671">
        <v>310</v>
      </c>
      <c r="G9671">
        <v>132</v>
      </c>
    </row>
    <row r="9672" spans="1:8" hidden="1" x14ac:dyDescent="0.25">
      <c r="A9672" t="s">
        <v>1115</v>
      </c>
      <c r="B9672" t="s">
        <v>2414</v>
      </c>
      <c r="C9672">
        <v>516</v>
      </c>
      <c r="D9672" t="s">
        <v>3630</v>
      </c>
      <c r="E9672">
        <v>350</v>
      </c>
      <c r="F9672">
        <v>510</v>
      </c>
      <c r="G9672">
        <v>5833</v>
      </c>
      <c r="H9672" t="s">
        <v>3631</v>
      </c>
    </row>
    <row r="9673" spans="1:8" x14ac:dyDescent="0.25">
      <c r="A9673" t="s">
        <v>1115</v>
      </c>
      <c r="B9673" t="s">
        <v>2414</v>
      </c>
      <c r="C9673">
        <v>516</v>
      </c>
      <c r="D9673" t="s">
        <v>3632</v>
      </c>
      <c r="E9673">
        <v>181</v>
      </c>
      <c r="F9673">
        <v>260</v>
      </c>
      <c r="G9673">
        <v>6199</v>
      </c>
      <c r="H9673" t="s">
        <v>3633</v>
      </c>
    </row>
    <row r="9674" spans="1:8" hidden="1" x14ac:dyDescent="0.25">
      <c r="A9674" t="s">
        <v>1116</v>
      </c>
      <c r="B9674" t="s">
        <v>2415</v>
      </c>
      <c r="C9674">
        <v>556</v>
      </c>
      <c r="D9674" t="s">
        <v>4202</v>
      </c>
      <c r="E9674">
        <v>2</v>
      </c>
      <c r="F9674">
        <v>53</v>
      </c>
      <c r="G9674">
        <v>87</v>
      </c>
    </row>
    <row r="9675" spans="1:8" hidden="1" x14ac:dyDescent="0.25">
      <c r="A9675" t="s">
        <v>1116</v>
      </c>
      <c r="B9675" t="s">
        <v>2415</v>
      </c>
      <c r="C9675">
        <v>556</v>
      </c>
      <c r="D9675" t="s">
        <v>3630</v>
      </c>
      <c r="E9675">
        <v>352</v>
      </c>
      <c r="F9675">
        <v>513</v>
      </c>
      <c r="G9675">
        <v>5833</v>
      </c>
      <c r="H9675" t="s">
        <v>3631</v>
      </c>
    </row>
    <row r="9676" spans="1:8" x14ac:dyDescent="0.25">
      <c r="A9676" t="s">
        <v>1116</v>
      </c>
      <c r="B9676" t="s">
        <v>2415</v>
      </c>
      <c r="C9676">
        <v>556</v>
      </c>
      <c r="D9676" t="s">
        <v>3632</v>
      </c>
      <c r="E9676">
        <v>174</v>
      </c>
      <c r="F9676">
        <v>297</v>
      </c>
      <c r="G9676">
        <v>6199</v>
      </c>
      <c r="H9676" t="s">
        <v>3633</v>
      </c>
    </row>
    <row r="9677" spans="1:8" hidden="1" x14ac:dyDescent="0.25">
      <c r="A9677" t="s">
        <v>7657</v>
      </c>
      <c r="B9677" t="s">
        <v>7658</v>
      </c>
      <c r="C9677">
        <v>344</v>
      </c>
      <c r="D9677" t="s">
        <v>3639</v>
      </c>
      <c r="E9677">
        <v>20</v>
      </c>
      <c r="F9677">
        <v>63</v>
      </c>
      <c r="G9677">
        <v>4169</v>
      </c>
      <c r="H9677" t="s">
        <v>3640</v>
      </c>
    </row>
    <row r="9678" spans="1:8" hidden="1" x14ac:dyDescent="0.25">
      <c r="A9678" t="s">
        <v>7657</v>
      </c>
      <c r="B9678" t="s">
        <v>7658</v>
      </c>
      <c r="C9678">
        <v>344</v>
      </c>
      <c r="D9678" t="s">
        <v>3630</v>
      </c>
      <c r="E9678">
        <v>224</v>
      </c>
      <c r="F9678">
        <v>339</v>
      </c>
      <c r="G9678">
        <v>5833</v>
      </c>
      <c r="H9678" t="s">
        <v>3631</v>
      </c>
    </row>
    <row r="9679" spans="1:8" x14ac:dyDescent="0.25">
      <c r="A9679" t="s">
        <v>7657</v>
      </c>
      <c r="B9679" t="s">
        <v>7658</v>
      </c>
      <c r="C9679">
        <v>344</v>
      </c>
      <c r="D9679" t="s">
        <v>3632</v>
      </c>
      <c r="E9679">
        <v>93</v>
      </c>
      <c r="F9679">
        <v>154</v>
      </c>
      <c r="G9679">
        <v>6199</v>
      </c>
      <c r="H9679" t="s">
        <v>3633</v>
      </c>
    </row>
    <row r="9680" spans="1:8" hidden="1" x14ac:dyDescent="0.25">
      <c r="A9680" t="s">
        <v>7659</v>
      </c>
      <c r="B9680" t="s">
        <v>7660</v>
      </c>
      <c r="C9680">
        <v>441</v>
      </c>
      <c r="D9680" t="s">
        <v>3639</v>
      </c>
      <c r="E9680">
        <v>54</v>
      </c>
      <c r="F9680">
        <v>102</v>
      </c>
      <c r="G9680">
        <v>4169</v>
      </c>
      <c r="H9680" t="s">
        <v>3640</v>
      </c>
    </row>
    <row r="9681" spans="1:8" hidden="1" x14ac:dyDescent="0.25">
      <c r="A9681" t="s">
        <v>7659</v>
      </c>
      <c r="B9681" t="s">
        <v>7660</v>
      </c>
      <c r="C9681">
        <v>441</v>
      </c>
      <c r="D9681" t="s">
        <v>3630</v>
      </c>
      <c r="E9681">
        <v>271</v>
      </c>
      <c r="F9681">
        <v>431</v>
      </c>
      <c r="G9681">
        <v>5833</v>
      </c>
      <c r="H9681" t="s">
        <v>3631</v>
      </c>
    </row>
    <row r="9682" spans="1:8" x14ac:dyDescent="0.25">
      <c r="A9682" t="s">
        <v>7659</v>
      </c>
      <c r="B9682" t="s">
        <v>7660</v>
      </c>
      <c r="C9682">
        <v>441</v>
      </c>
      <c r="D9682" t="s">
        <v>3632</v>
      </c>
      <c r="E9682">
        <v>37</v>
      </c>
      <c r="F9682">
        <v>191</v>
      </c>
      <c r="G9682">
        <v>6199</v>
      </c>
      <c r="H9682" t="s">
        <v>3633</v>
      </c>
    </row>
    <row r="9683" spans="1:8" hidden="1" x14ac:dyDescent="0.25">
      <c r="A9683" t="s">
        <v>1117</v>
      </c>
      <c r="B9683" t="s">
        <v>2416</v>
      </c>
      <c r="C9683">
        <v>372</v>
      </c>
      <c r="D9683" t="s">
        <v>3630</v>
      </c>
      <c r="E9683">
        <v>205</v>
      </c>
      <c r="F9683">
        <v>364</v>
      </c>
      <c r="G9683">
        <v>5833</v>
      </c>
      <c r="H9683" t="s">
        <v>3631</v>
      </c>
    </row>
    <row r="9684" spans="1:8" x14ac:dyDescent="0.25">
      <c r="A9684" t="s">
        <v>1117</v>
      </c>
      <c r="B9684" t="s">
        <v>2416</v>
      </c>
      <c r="C9684">
        <v>372</v>
      </c>
      <c r="D9684" t="s">
        <v>3632</v>
      </c>
      <c r="E9684">
        <v>100</v>
      </c>
      <c r="F9684">
        <v>160</v>
      </c>
      <c r="G9684">
        <v>6199</v>
      </c>
      <c r="H9684" t="s">
        <v>3633</v>
      </c>
    </row>
    <row r="9685" spans="1:8" hidden="1" x14ac:dyDescent="0.25">
      <c r="A9685" t="s">
        <v>7661</v>
      </c>
      <c r="B9685" t="s">
        <v>7662</v>
      </c>
      <c r="C9685">
        <v>669</v>
      </c>
      <c r="D9685" t="s">
        <v>3630</v>
      </c>
      <c r="E9685">
        <v>440</v>
      </c>
      <c r="F9685">
        <v>604</v>
      </c>
      <c r="G9685">
        <v>5833</v>
      </c>
      <c r="H9685" t="s">
        <v>3631</v>
      </c>
    </row>
    <row r="9686" spans="1:8" x14ac:dyDescent="0.25">
      <c r="A9686" t="s">
        <v>7661</v>
      </c>
      <c r="B9686" t="s">
        <v>7662</v>
      </c>
      <c r="C9686">
        <v>669</v>
      </c>
      <c r="D9686" t="s">
        <v>3632</v>
      </c>
      <c r="E9686">
        <v>126</v>
      </c>
      <c r="F9686">
        <v>189</v>
      </c>
      <c r="G9686">
        <v>6199</v>
      </c>
      <c r="H9686" t="s">
        <v>3633</v>
      </c>
    </row>
    <row r="9687" spans="1:8" x14ac:dyDescent="0.25">
      <c r="A9687" t="s">
        <v>7661</v>
      </c>
      <c r="B9687" t="s">
        <v>7662</v>
      </c>
      <c r="C9687">
        <v>669</v>
      </c>
      <c r="D9687" t="s">
        <v>3632</v>
      </c>
      <c r="E9687">
        <v>191</v>
      </c>
      <c r="F9687">
        <v>262</v>
      </c>
      <c r="G9687">
        <v>6199</v>
      </c>
      <c r="H9687" t="s">
        <v>3633</v>
      </c>
    </row>
    <row r="9688" spans="1:8" x14ac:dyDescent="0.25">
      <c r="A9688" t="s">
        <v>7661</v>
      </c>
      <c r="B9688" t="s">
        <v>7662</v>
      </c>
      <c r="C9688">
        <v>669</v>
      </c>
      <c r="D9688" t="s">
        <v>3632</v>
      </c>
      <c r="E9688">
        <v>266</v>
      </c>
      <c r="F9688">
        <v>354</v>
      </c>
      <c r="G9688">
        <v>6199</v>
      </c>
      <c r="H9688" t="s">
        <v>3633</v>
      </c>
    </row>
    <row r="9689" spans="1:8" hidden="1" x14ac:dyDescent="0.25">
      <c r="A9689" t="s">
        <v>1118</v>
      </c>
      <c r="B9689" t="s">
        <v>2417</v>
      </c>
      <c r="C9689">
        <v>398</v>
      </c>
      <c r="D9689" t="s">
        <v>3630</v>
      </c>
      <c r="E9689">
        <v>236</v>
      </c>
      <c r="F9689">
        <v>396</v>
      </c>
      <c r="G9689">
        <v>5833</v>
      </c>
      <c r="H9689" t="s">
        <v>3631</v>
      </c>
    </row>
    <row r="9690" spans="1:8" x14ac:dyDescent="0.25">
      <c r="A9690" t="s">
        <v>1118</v>
      </c>
      <c r="B9690" t="s">
        <v>2417</v>
      </c>
      <c r="C9690">
        <v>398</v>
      </c>
      <c r="D9690" t="s">
        <v>3632</v>
      </c>
      <c r="E9690">
        <v>106</v>
      </c>
      <c r="F9690">
        <v>166</v>
      </c>
      <c r="G9690">
        <v>6199</v>
      </c>
      <c r="H9690" t="s">
        <v>3633</v>
      </c>
    </row>
    <row r="9691" spans="1:8" hidden="1" x14ac:dyDescent="0.25">
      <c r="A9691" t="s">
        <v>1119</v>
      </c>
      <c r="B9691" t="s">
        <v>2418</v>
      </c>
      <c r="C9691">
        <v>494</v>
      </c>
      <c r="D9691" t="s">
        <v>3798</v>
      </c>
      <c r="E9691">
        <v>267</v>
      </c>
      <c r="F9691">
        <v>289</v>
      </c>
      <c r="G9691">
        <v>132</v>
      </c>
    </row>
    <row r="9692" spans="1:8" hidden="1" x14ac:dyDescent="0.25">
      <c r="A9692" t="s">
        <v>1119</v>
      </c>
      <c r="B9692" t="s">
        <v>2418</v>
      </c>
      <c r="C9692">
        <v>494</v>
      </c>
      <c r="D9692" t="s">
        <v>3630</v>
      </c>
      <c r="E9692">
        <v>328</v>
      </c>
      <c r="F9692">
        <v>488</v>
      </c>
      <c r="G9692">
        <v>5833</v>
      </c>
      <c r="H9692" t="s">
        <v>3631</v>
      </c>
    </row>
    <row r="9693" spans="1:8" x14ac:dyDescent="0.25">
      <c r="A9693" t="s">
        <v>1119</v>
      </c>
      <c r="B9693" t="s">
        <v>2418</v>
      </c>
      <c r="C9693">
        <v>494</v>
      </c>
      <c r="D9693" t="s">
        <v>3632</v>
      </c>
      <c r="E9693">
        <v>177</v>
      </c>
      <c r="F9693">
        <v>266</v>
      </c>
      <c r="G9693">
        <v>6199</v>
      </c>
      <c r="H9693" t="s">
        <v>3633</v>
      </c>
    </row>
    <row r="9694" spans="1:8" hidden="1" x14ac:dyDescent="0.25">
      <c r="A9694" t="s">
        <v>1120</v>
      </c>
      <c r="B9694" t="s">
        <v>2419</v>
      </c>
      <c r="C9694">
        <v>593</v>
      </c>
      <c r="D9694" t="s">
        <v>3630</v>
      </c>
      <c r="E9694">
        <v>389</v>
      </c>
      <c r="F9694">
        <v>551</v>
      </c>
      <c r="G9694">
        <v>5833</v>
      </c>
      <c r="H9694" t="s">
        <v>3631</v>
      </c>
    </row>
    <row r="9695" spans="1:8" x14ac:dyDescent="0.25">
      <c r="A9695" t="s">
        <v>1120</v>
      </c>
      <c r="B9695" t="s">
        <v>2419</v>
      </c>
      <c r="C9695">
        <v>593</v>
      </c>
      <c r="D9695" t="s">
        <v>3632</v>
      </c>
      <c r="E9695">
        <v>199</v>
      </c>
      <c r="F9695">
        <v>335</v>
      </c>
      <c r="G9695">
        <v>6199</v>
      </c>
      <c r="H9695" t="s">
        <v>3633</v>
      </c>
    </row>
    <row r="9696" spans="1:8" hidden="1" x14ac:dyDescent="0.25">
      <c r="A9696" t="s">
        <v>7663</v>
      </c>
      <c r="B9696" t="s">
        <v>7664</v>
      </c>
      <c r="C9696">
        <v>737</v>
      </c>
      <c r="D9696" t="s">
        <v>3657</v>
      </c>
      <c r="E9696">
        <v>28</v>
      </c>
      <c r="F9696">
        <v>115</v>
      </c>
      <c r="G9696">
        <v>2653</v>
      </c>
      <c r="H9696" t="s">
        <v>3658</v>
      </c>
    </row>
    <row r="9697" spans="1:8" hidden="1" x14ac:dyDescent="0.25">
      <c r="A9697" t="s">
        <v>7663</v>
      </c>
      <c r="B9697" t="s">
        <v>7664</v>
      </c>
      <c r="C9697">
        <v>737</v>
      </c>
      <c r="D9697" t="s">
        <v>3639</v>
      </c>
      <c r="E9697">
        <v>309</v>
      </c>
      <c r="F9697">
        <v>357</v>
      </c>
      <c r="G9697">
        <v>4169</v>
      </c>
      <c r="H9697" t="s">
        <v>3640</v>
      </c>
    </row>
    <row r="9698" spans="1:8" hidden="1" x14ac:dyDescent="0.25">
      <c r="A9698" t="s">
        <v>7663</v>
      </c>
      <c r="B9698" t="s">
        <v>7664</v>
      </c>
      <c r="C9698">
        <v>737</v>
      </c>
      <c r="D9698" t="s">
        <v>3630</v>
      </c>
      <c r="E9698">
        <v>563</v>
      </c>
      <c r="F9698">
        <v>722</v>
      </c>
      <c r="G9698">
        <v>5833</v>
      </c>
      <c r="H9698" t="s">
        <v>3631</v>
      </c>
    </row>
    <row r="9699" spans="1:8" x14ac:dyDescent="0.25">
      <c r="A9699" t="s">
        <v>7663</v>
      </c>
      <c r="B9699" t="s">
        <v>7664</v>
      </c>
      <c r="C9699">
        <v>737</v>
      </c>
      <c r="D9699" t="s">
        <v>3632</v>
      </c>
      <c r="E9699">
        <v>382</v>
      </c>
      <c r="F9699">
        <v>463</v>
      </c>
      <c r="G9699">
        <v>6199</v>
      </c>
      <c r="H9699" t="s">
        <v>3633</v>
      </c>
    </row>
    <row r="9700" spans="1:8" hidden="1" x14ac:dyDescent="0.25">
      <c r="A9700" t="s">
        <v>7665</v>
      </c>
      <c r="B9700" t="s">
        <v>7666</v>
      </c>
      <c r="C9700">
        <v>712</v>
      </c>
      <c r="D9700" t="s">
        <v>3704</v>
      </c>
      <c r="E9700">
        <v>1</v>
      </c>
      <c r="F9700">
        <v>69</v>
      </c>
      <c r="G9700">
        <v>15</v>
      </c>
    </row>
    <row r="9701" spans="1:8" hidden="1" x14ac:dyDescent="0.25">
      <c r="A9701" t="s">
        <v>7665</v>
      </c>
      <c r="B9701" t="s">
        <v>7666</v>
      </c>
      <c r="C9701">
        <v>712</v>
      </c>
      <c r="D9701" t="s">
        <v>3630</v>
      </c>
      <c r="E9701">
        <v>483</v>
      </c>
      <c r="F9701">
        <v>650</v>
      </c>
      <c r="G9701">
        <v>5833</v>
      </c>
      <c r="H9701" t="s">
        <v>3631</v>
      </c>
    </row>
    <row r="9702" spans="1:8" x14ac:dyDescent="0.25">
      <c r="A9702" t="s">
        <v>7665</v>
      </c>
      <c r="B9702" t="s">
        <v>7666</v>
      </c>
      <c r="C9702">
        <v>712</v>
      </c>
      <c r="D9702" t="s">
        <v>3632</v>
      </c>
      <c r="E9702">
        <v>129</v>
      </c>
      <c r="F9702">
        <v>192</v>
      </c>
      <c r="G9702">
        <v>6199</v>
      </c>
      <c r="H9702" t="s">
        <v>3633</v>
      </c>
    </row>
    <row r="9703" spans="1:8" x14ac:dyDescent="0.25">
      <c r="A9703" t="s">
        <v>7665</v>
      </c>
      <c r="B9703" t="s">
        <v>7666</v>
      </c>
      <c r="C9703">
        <v>712</v>
      </c>
      <c r="D9703" t="s">
        <v>3632</v>
      </c>
      <c r="E9703">
        <v>194</v>
      </c>
      <c r="F9703">
        <v>264</v>
      </c>
      <c r="G9703">
        <v>6199</v>
      </c>
      <c r="H9703" t="s">
        <v>3633</v>
      </c>
    </row>
    <row r="9704" spans="1:8" x14ac:dyDescent="0.25">
      <c r="A9704" t="s">
        <v>7665</v>
      </c>
      <c r="B9704" t="s">
        <v>7666</v>
      </c>
      <c r="C9704">
        <v>712</v>
      </c>
      <c r="D9704" t="s">
        <v>3632</v>
      </c>
      <c r="E9704">
        <v>269</v>
      </c>
      <c r="F9704">
        <v>399</v>
      </c>
      <c r="G9704">
        <v>6199</v>
      </c>
      <c r="H9704" t="s">
        <v>3633</v>
      </c>
    </row>
    <row r="9705" spans="1:8" hidden="1" x14ac:dyDescent="0.25">
      <c r="A9705" t="s">
        <v>7667</v>
      </c>
      <c r="B9705" t="s">
        <v>7668</v>
      </c>
      <c r="C9705">
        <v>710</v>
      </c>
      <c r="D9705" t="s">
        <v>3630</v>
      </c>
      <c r="E9705">
        <v>483</v>
      </c>
      <c r="F9705">
        <v>648</v>
      </c>
      <c r="G9705">
        <v>5833</v>
      </c>
      <c r="H9705" t="s">
        <v>3631</v>
      </c>
    </row>
    <row r="9706" spans="1:8" x14ac:dyDescent="0.25">
      <c r="A9706" t="s">
        <v>7667</v>
      </c>
      <c r="B9706" t="s">
        <v>7668</v>
      </c>
      <c r="C9706">
        <v>710</v>
      </c>
      <c r="D9706" t="s">
        <v>3632</v>
      </c>
      <c r="E9706">
        <v>129</v>
      </c>
      <c r="F9706">
        <v>192</v>
      </c>
      <c r="G9706">
        <v>6199</v>
      </c>
      <c r="H9706" t="s">
        <v>3633</v>
      </c>
    </row>
    <row r="9707" spans="1:8" x14ac:dyDescent="0.25">
      <c r="A9707" t="s">
        <v>7667</v>
      </c>
      <c r="B9707" t="s">
        <v>7668</v>
      </c>
      <c r="C9707">
        <v>710</v>
      </c>
      <c r="D9707" t="s">
        <v>3632</v>
      </c>
      <c r="E9707">
        <v>194</v>
      </c>
      <c r="F9707">
        <v>264</v>
      </c>
      <c r="G9707">
        <v>6199</v>
      </c>
      <c r="H9707" t="s">
        <v>3633</v>
      </c>
    </row>
    <row r="9708" spans="1:8" x14ac:dyDescent="0.25">
      <c r="A9708" t="s">
        <v>7667</v>
      </c>
      <c r="B9708" t="s">
        <v>7668</v>
      </c>
      <c r="C9708">
        <v>710</v>
      </c>
      <c r="D9708" t="s">
        <v>3632</v>
      </c>
      <c r="E9708">
        <v>269</v>
      </c>
      <c r="F9708">
        <v>399</v>
      </c>
      <c r="G9708">
        <v>6199</v>
      </c>
      <c r="H9708" t="s">
        <v>3633</v>
      </c>
    </row>
    <row r="9709" spans="1:8" hidden="1" x14ac:dyDescent="0.25">
      <c r="A9709" t="s">
        <v>7669</v>
      </c>
      <c r="B9709" t="s">
        <v>7670</v>
      </c>
      <c r="C9709">
        <v>678</v>
      </c>
      <c r="D9709" t="s">
        <v>3630</v>
      </c>
      <c r="E9709">
        <v>436</v>
      </c>
      <c r="F9709">
        <v>601</v>
      </c>
      <c r="G9709">
        <v>5833</v>
      </c>
      <c r="H9709" t="s">
        <v>3631</v>
      </c>
    </row>
    <row r="9710" spans="1:8" x14ac:dyDescent="0.25">
      <c r="A9710" t="s">
        <v>7669</v>
      </c>
      <c r="B9710" t="s">
        <v>7670</v>
      </c>
      <c r="C9710">
        <v>678</v>
      </c>
      <c r="D9710" t="s">
        <v>3632</v>
      </c>
      <c r="E9710">
        <v>127</v>
      </c>
      <c r="F9710">
        <v>190</v>
      </c>
      <c r="G9710">
        <v>6199</v>
      </c>
      <c r="H9710" t="s">
        <v>3633</v>
      </c>
    </row>
    <row r="9711" spans="1:8" x14ac:dyDescent="0.25">
      <c r="A9711" t="s">
        <v>7669</v>
      </c>
      <c r="B9711" t="s">
        <v>7670</v>
      </c>
      <c r="C9711">
        <v>678</v>
      </c>
      <c r="D9711" t="s">
        <v>3632</v>
      </c>
      <c r="E9711">
        <v>192</v>
      </c>
      <c r="F9711">
        <v>264</v>
      </c>
      <c r="G9711">
        <v>6199</v>
      </c>
      <c r="H9711" t="s">
        <v>3633</v>
      </c>
    </row>
    <row r="9712" spans="1:8" x14ac:dyDescent="0.25">
      <c r="A9712" t="s">
        <v>7669</v>
      </c>
      <c r="B9712" t="s">
        <v>7670</v>
      </c>
      <c r="C9712">
        <v>678</v>
      </c>
      <c r="D9712" t="s">
        <v>3632</v>
      </c>
      <c r="E9712">
        <v>269</v>
      </c>
      <c r="F9712">
        <v>353</v>
      </c>
      <c r="G9712">
        <v>6199</v>
      </c>
      <c r="H9712" t="s">
        <v>3633</v>
      </c>
    </row>
    <row r="9713" spans="1:8" hidden="1" x14ac:dyDescent="0.25">
      <c r="A9713" t="s">
        <v>7671</v>
      </c>
      <c r="B9713" t="s">
        <v>7672</v>
      </c>
      <c r="C9713">
        <v>678</v>
      </c>
      <c r="D9713" t="s">
        <v>3630</v>
      </c>
      <c r="E9713">
        <v>435</v>
      </c>
      <c r="F9713">
        <v>601</v>
      </c>
      <c r="G9713">
        <v>5833</v>
      </c>
      <c r="H9713" t="s">
        <v>3631</v>
      </c>
    </row>
    <row r="9714" spans="1:8" x14ac:dyDescent="0.25">
      <c r="A9714" t="s">
        <v>7671</v>
      </c>
      <c r="B9714" t="s">
        <v>7672</v>
      </c>
      <c r="C9714">
        <v>678</v>
      </c>
      <c r="D9714" t="s">
        <v>3632</v>
      </c>
      <c r="E9714">
        <v>127</v>
      </c>
      <c r="F9714">
        <v>190</v>
      </c>
      <c r="G9714">
        <v>6199</v>
      </c>
      <c r="H9714" t="s">
        <v>3633</v>
      </c>
    </row>
    <row r="9715" spans="1:8" x14ac:dyDescent="0.25">
      <c r="A9715" t="s">
        <v>7671</v>
      </c>
      <c r="B9715" t="s">
        <v>7672</v>
      </c>
      <c r="C9715">
        <v>678</v>
      </c>
      <c r="D9715" t="s">
        <v>3632</v>
      </c>
      <c r="E9715">
        <v>192</v>
      </c>
      <c r="F9715">
        <v>264</v>
      </c>
      <c r="G9715">
        <v>6199</v>
      </c>
      <c r="H9715" t="s">
        <v>3633</v>
      </c>
    </row>
    <row r="9716" spans="1:8" x14ac:dyDescent="0.25">
      <c r="A9716" t="s">
        <v>7671</v>
      </c>
      <c r="B9716" t="s">
        <v>7672</v>
      </c>
      <c r="C9716">
        <v>678</v>
      </c>
      <c r="D9716" t="s">
        <v>3632</v>
      </c>
      <c r="E9716">
        <v>269</v>
      </c>
      <c r="F9716">
        <v>352</v>
      </c>
      <c r="G9716">
        <v>6199</v>
      </c>
      <c r="H9716" t="s">
        <v>3633</v>
      </c>
    </row>
    <row r="9717" spans="1:8" hidden="1" x14ac:dyDescent="0.25">
      <c r="A9717" t="s">
        <v>7673</v>
      </c>
      <c r="B9717" t="s">
        <v>7674</v>
      </c>
      <c r="C9717">
        <v>650</v>
      </c>
      <c r="D9717" t="s">
        <v>3630</v>
      </c>
      <c r="E9717">
        <v>433</v>
      </c>
      <c r="F9717">
        <v>595</v>
      </c>
      <c r="G9717">
        <v>5833</v>
      </c>
      <c r="H9717" t="s">
        <v>3631</v>
      </c>
    </row>
    <row r="9718" spans="1:8" x14ac:dyDescent="0.25">
      <c r="A9718" t="s">
        <v>7673</v>
      </c>
      <c r="B9718" t="s">
        <v>7674</v>
      </c>
      <c r="C9718">
        <v>650</v>
      </c>
      <c r="D9718" t="s">
        <v>3632</v>
      </c>
      <c r="E9718">
        <v>127</v>
      </c>
      <c r="F9718">
        <v>189</v>
      </c>
      <c r="G9718">
        <v>6199</v>
      </c>
      <c r="H9718" t="s">
        <v>3633</v>
      </c>
    </row>
    <row r="9719" spans="1:8" x14ac:dyDescent="0.25">
      <c r="A9719" t="s">
        <v>7673</v>
      </c>
      <c r="B9719" t="s">
        <v>7674</v>
      </c>
      <c r="C9719">
        <v>650</v>
      </c>
      <c r="D9719" t="s">
        <v>3632</v>
      </c>
      <c r="E9719">
        <v>192</v>
      </c>
      <c r="F9719">
        <v>264</v>
      </c>
      <c r="G9719">
        <v>6199</v>
      </c>
      <c r="H9719" t="s">
        <v>3633</v>
      </c>
    </row>
    <row r="9720" spans="1:8" x14ac:dyDescent="0.25">
      <c r="A9720" t="s">
        <v>7673</v>
      </c>
      <c r="B9720" t="s">
        <v>7674</v>
      </c>
      <c r="C9720">
        <v>650</v>
      </c>
      <c r="D9720" t="s">
        <v>3632</v>
      </c>
      <c r="E9720">
        <v>268</v>
      </c>
      <c r="F9720">
        <v>347</v>
      </c>
      <c r="G9720">
        <v>6199</v>
      </c>
      <c r="H9720" t="s">
        <v>3633</v>
      </c>
    </row>
    <row r="9721" spans="1:8" hidden="1" x14ac:dyDescent="0.25">
      <c r="A9721" t="s">
        <v>7675</v>
      </c>
      <c r="B9721" t="s">
        <v>7676</v>
      </c>
      <c r="C9721">
        <v>660</v>
      </c>
      <c r="D9721" t="s">
        <v>3630</v>
      </c>
      <c r="E9721">
        <v>430</v>
      </c>
      <c r="F9721">
        <v>595</v>
      </c>
      <c r="G9721">
        <v>5833</v>
      </c>
      <c r="H9721" t="s">
        <v>3631</v>
      </c>
    </row>
    <row r="9722" spans="1:8" x14ac:dyDescent="0.25">
      <c r="A9722" t="s">
        <v>7675</v>
      </c>
      <c r="B9722" t="s">
        <v>7676</v>
      </c>
      <c r="C9722">
        <v>660</v>
      </c>
      <c r="D9722" t="s">
        <v>3632</v>
      </c>
      <c r="E9722">
        <v>129</v>
      </c>
      <c r="F9722">
        <v>192</v>
      </c>
      <c r="G9722">
        <v>6199</v>
      </c>
      <c r="H9722" t="s">
        <v>3633</v>
      </c>
    </row>
    <row r="9723" spans="1:8" x14ac:dyDescent="0.25">
      <c r="A9723" t="s">
        <v>7675</v>
      </c>
      <c r="B9723" t="s">
        <v>7676</v>
      </c>
      <c r="C9723">
        <v>660</v>
      </c>
      <c r="D9723" t="s">
        <v>3632</v>
      </c>
      <c r="E9723">
        <v>194</v>
      </c>
      <c r="F9723">
        <v>265</v>
      </c>
      <c r="G9723">
        <v>6199</v>
      </c>
      <c r="H9723" t="s">
        <v>3633</v>
      </c>
    </row>
    <row r="9724" spans="1:8" x14ac:dyDescent="0.25">
      <c r="A9724" t="s">
        <v>7675</v>
      </c>
      <c r="B9724" t="s">
        <v>7676</v>
      </c>
      <c r="C9724">
        <v>660</v>
      </c>
      <c r="D9724" t="s">
        <v>3632</v>
      </c>
      <c r="E9724">
        <v>269</v>
      </c>
      <c r="F9724">
        <v>346</v>
      </c>
      <c r="G9724">
        <v>6199</v>
      </c>
      <c r="H9724" t="s">
        <v>3633</v>
      </c>
    </row>
    <row r="9725" spans="1:8" hidden="1" x14ac:dyDescent="0.25">
      <c r="A9725" t="s">
        <v>7677</v>
      </c>
      <c r="B9725" t="s">
        <v>7678</v>
      </c>
      <c r="C9725">
        <v>650</v>
      </c>
      <c r="D9725" t="s">
        <v>3704</v>
      </c>
      <c r="E9725">
        <v>8</v>
      </c>
      <c r="F9725">
        <v>60</v>
      </c>
      <c r="G9725">
        <v>15</v>
      </c>
    </row>
    <row r="9726" spans="1:8" hidden="1" x14ac:dyDescent="0.25">
      <c r="A9726" t="s">
        <v>7677</v>
      </c>
      <c r="B9726" t="s">
        <v>7678</v>
      </c>
      <c r="C9726">
        <v>650</v>
      </c>
      <c r="D9726" t="s">
        <v>3630</v>
      </c>
      <c r="E9726">
        <v>419</v>
      </c>
      <c r="F9726">
        <v>584</v>
      </c>
      <c r="G9726">
        <v>5833</v>
      </c>
      <c r="H9726" t="s">
        <v>3631</v>
      </c>
    </row>
    <row r="9727" spans="1:8" x14ac:dyDescent="0.25">
      <c r="A9727" t="s">
        <v>7677</v>
      </c>
      <c r="B9727" t="s">
        <v>7678</v>
      </c>
      <c r="C9727">
        <v>650</v>
      </c>
      <c r="D9727" t="s">
        <v>3632</v>
      </c>
      <c r="E9727">
        <v>185</v>
      </c>
      <c r="F9727">
        <v>256</v>
      </c>
      <c r="G9727">
        <v>6199</v>
      </c>
      <c r="H9727" t="s">
        <v>3633</v>
      </c>
    </row>
    <row r="9728" spans="1:8" x14ac:dyDescent="0.25">
      <c r="A9728" t="s">
        <v>7677</v>
      </c>
      <c r="B9728" t="s">
        <v>7678</v>
      </c>
      <c r="C9728">
        <v>650</v>
      </c>
      <c r="D9728" t="s">
        <v>3632</v>
      </c>
      <c r="E9728">
        <v>260</v>
      </c>
      <c r="F9728">
        <v>335</v>
      </c>
      <c r="G9728">
        <v>6199</v>
      </c>
      <c r="H9728" t="s">
        <v>3633</v>
      </c>
    </row>
    <row r="9729" spans="1:8" hidden="1" x14ac:dyDescent="0.25">
      <c r="A9729" t="s">
        <v>7679</v>
      </c>
      <c r="B9729" t="s">
        <v>7680</v>
      </c>
      <c r="C9729">
        <v>658</v>
      </c>
      <c r="D9729" t="s">
        <v>3824</v>
      </c>
      <c r="E9729">
        <v>1</v>
      </c>
      <c r="F9729">
        <v>99</v>
      </c>
      <c r="G9729">
        <v>55</v>
      </c>
    </row>
    <row r="9730" spans="1:8" hidden="1" x14ac:dyDescent="0.25">
      <c r="A9730" t="s">
        <v>7679</v>
      </c>
      <c r="B9730" t="s">
        <v>7680</v>
      </c>
      <c r="C9730">
        <v>658</v>
      </c>
      <c r="D9730" t="s">
        <v>3630</v>
      </c>
      <c r="E9730">
        <v>438</v>
      </c>
      <c r="F9730">
        <v>605</v>
      </c>
      <c r="G9730">
        <v>5833</v>
      </c>
      <c r="H9730" t="s">
        <v>3631</v>
      </c>
    </row>
    <row r="9731" spans="1:8" x14ac:dyDescent="0.25">
      <c r="A9731" t="s">
        <v>7679</v>
      </c>
      <c r="B9731" t="s">
        <v>7680</v>
      </c>
      <c r="C9731">
        <v>658</v>
      </c>
      <c r="D9731" t="s">
        <v>3632</v>
      </c>
      <c r="E9731">
        <v>146</v>
      </c>
      <c r="F9731">
        <v>207</v>
      </c>
      <c r="G9731">
        <v>6199</v>
      </c>
      <c r="H9731" t="s">
        <v>3633</v>
      </c>
    </row>
    <row r="9732" spans="1:8" x14ac:dyDescent="0.25">
      <c r="A9732" t="s">
        <v>7679</v>
      </c>
      <c r="B9732" t="s">
        <v>7680</v>
      </c>
      <c r="C9732">
        <v>658</v>
      </c>
      <c r="D9732" t="s">
        <v>3632</v>
      </c>
      <c r="E9732">
        <v>209</v>
      </c>
      <c r="F9732">
        <v>277</v>
      </c>
      <c r="G9732">
        <v>6199</v>
      </c>
      <c r="H9732" t="s">
        <v>3633</v>
      </c>
    </row>
    <row r="9733" spans="1:8" x14ac:dyDescent="0.25">
      <c r="A9733" t="s">
        <v>7679</v>
      </c>
      <c r="B9733" t="s">
        <v>7680</v>
      </c>
      <c r="C9733">
        <v>658</v>
      </c>
      <c r="D9733" t="s">
        <v>3632</v>
      </c>
      <c r="E9733">
        <v>281</v>
      </c>
      <c r="F9733">
        <v>360</v>
      </c>
      <c r="G9733">
        <v>6199</v>
      </c>
      <c r="H9733" t="s">
        <v>3633</v>
      </c>
    </row>
    <row r="9734" spans="1:8" hidden="1" x14ac:dyDescent="0.25">
      <c r="A9734" t="s">
        <v>7681</v>
      </c>
      <c r="B9734" t="s">
        <v>7682</v>
      </c>
      <c r="C9734">
        <v>674</v>
      </c>
      <c r="D9734" t="s">
        <v>3630</v>
      </c>
      <c r="E9734">
        <v>449</v>
      </c>
      <c r="F9734">
        <v>611</v>
      </c>
      <c r="G9734">
        <v>5833</v>
      </c>
      <c r="H9734" t="s">
        <v>3631</v>
      </c>
    </row>
    <row r="9735" spans="1:8" x14ac:dyDescent="0.25">
      <c r="A9735" t="s">
        <v>7681</v>
      </c>
      <c r="B9735" t="s">
        <v>7682</v>
      </c>
      <c r="C9735">
        <v>674</v>
      </c>
      <c r="D9735" t="s">
        <v>3632</v>
      </c>
      <c r="E9735">
        <v>126</v>
      </c>
      <c r="F9735">
        <v>189</v>
      </c>
      <c r="G9735">
        <v>6199</v>
      </c>
      <c r="H9735" t="s">
        <v>3633</v>
      </c>
    </row>
    <row r="9736" spans="1:8" x14ac:dyDescent="0.25">
      <c r="A9736" t="s">
        <v>7681</v>
      </c>
      <c r="B9736" t="s">
        <v>7682</v>
      </c>
      <c r="C9736">
        <v>674</v>
      </c>
      <c r="D9736" t="s">
        <v>3632</v>
      </c>
      <c r="E9736">
        <v>191</v>
      </c>
      <c r="F9736">
        <v>262</v>
      </c>
      <c r="G9736">
        <v>6199</v>
      </c>
      <c r="H9736" t="s">
        <v>3633</v>
      </c>
    </row>
    <row r="9737" spans="1:8" x14ac:dyDescent="0.25">
      <c r="A9737" t="s">
        <v>7681</v>
      </c>
      <c r="B9737" t="s">
        <v>7682</v>
      </c>
      <c r="C9737">
        <v>674</v>
      </c>
      <c r="D9737" t="s">
        <v>3632</v>
      </c>
      <c r="E9737">
        <v>266</v>
      </c>
      <c r="F9737">
        <v>343</v>
      </c>
      <c r="G9737">
        <v>6199</v>
      </c>
      <c r="H9737" t="s">
        <v>3633</v>
      </c>
    </row>
    <row r="9738" spans="1:8" hidden="1" x14ac:dyDescent="0.25">
      <c r="A9738" t="s">
        <v>7683</v>
      </c>
      <c r="B9738" t="s">
        <v>7684</v>
      </c>
      <c r="C9738">
        <v>759</v>
      </c>
      <c r="D9738" t="s">
        <v>3630</v>
      </c>
      <c r="E9738">
        <v>557</v>
      </c>
      <c r="F9738">
        <v>733</v>
      </c>
      <c r="G9738">
        <v>5833</v>
      </c>
      <c r="H9738" t="s">
        <v>3631</v>
      </c>
    </row>
    <row r="9739" spans="1:8" x14ac:dyDescent="0.25">
      <c r="A9739" t="s">
        <v>7683</v>
      </c>
      <c r="B9739" t="s">
        <v>7684</v>
      </c>
      <c r="C9739">
        <v>759</v>
      </c>
      <c r="D9739" t="s">
        <v>3632</v>
      </c>
      <c r="E9739">
        <v>192</v>
      </c>
      <c r="F9739">
        <v>252</v>
      </c>
      <c r="G9739">
        <v>6199</v>
      </c>
      <c r="H9739" t="s">
        <v>3633</v>
      </c>
    </row>
    <row r="9740" spans="1:8" x14ac:dyDescent="0.25">
      <c r="A9740" t="s">
        <v>7683</v>
      </c>
      <c r="B9740" t="s">
        <v>7684</v>
      </c>
      <c r="C9740">
        <v>759</v>
      </c>
      <c r="D9740" t="s">
        <v>3632</v>
      </c>
      <c r="E9740">
        <v>257</v>
      </c>
      <c r="F9740">
        <v>326</v>
      </c>
      <c r="G9740">
        <v>6199</v>
      </c>
      <c r="H9740" t="s">
        <v>3633</v>
      </c>
    </row>
    <row r="9741" spans="1:8" x14ac:dyDescent="0.25">
      <c r="A9741" t="s">
        <v>7683</v>
      </c>
      <c r="B9741" t="s">
        <v>7684</v>
      </c>
      <c r="C9741">
        <v>759</v>
      </c>
      <c r="D9741" t="s">
        <v>3632</v>
      </c>
      <c r="E9741">
        <v>330</v>
      </c>
      <c r="F9741">
        <v>479</v>
      </c>
      <c r="G9741">
        <v>6199</v>
      </c>
      <c r="H9741" t="s">
        <v>3633</v>
      </c>
    </row>
    <row r="9742" spans="1:8" hidden="1" x14ac:dyDescent="0.25">
      <c r="A9742" t="s">
        <v>7685</v>
      </c>
      <c r="B9742" t="s">
        <v>7686</v>
      </c>
      <c r="C9742">
        <v>767</v>
      </c>
      <c r="D9742" t="s">
        <v>3737</v>
      </c>
      <c r="E9742">
        <v>81</v>
      </c>
      <c r="F9742">
        <v>120</v>
      </c>
      <c r="G9742">
        <v>3</v>
      </c>
    </row>
    <row r="9743" spans="1:8" hidden="1" x14ac:dyDescent="0.25">
      <c r="A9743" t="s">
        <v>7685</v>
      </c>
      <c r="B9743" t="s">
        <v>7686</v>
      </c>
      <c r="C9743">
        <v>767</v>
      </c>
      <c r="D9743" t="s">
        <v>3630</v>
      </c>
      <c r="E9743">
        <v>549</v>
      </c>
      <c r="F9743">
        <v>716</v>
      </c>
      <c r="G9743">
        <v>5833</v>
      </c>
      <c r="H9743" t="s">
        <v>3631</v>
      </c>
    </row>
    <row r="9744" spans="1:8" x14ac:dyDescent="0.25">
      <c r="A9744" t="s">
        <v>7685</v>
      </c>
      <c r="B9744" t="s">
        <v>7686</v>
      </c>
      <c r="C9744">
        <v>767</v>
      </c>
      <c r="D9744" t="s">
        <v>3632</v>
      </c>
      <c r="E9744">
        <v>219</v>
      </c>
      <c r="F9744">
        <v>328</v>
      </c>
      <c r="G9744">
        <v>6199</v>
      </c>
      <c r="H9744" t="s">
        <v>3633</v>
      </c>
    </row>
    <row r="9745" spans="1:8" x14ac:dyDescent="0.25">
      <c r="A9745" t="s">
        <v>7685</v>
      </c>
      <c r="B9745" t="s">
        <v>7686</v>
      </c>
      <c r="C9745">
        <v>767</v>
      </c>
      <c r="D9745" t="s">
        <v>3632</v>
      </c>
      <c r="E9745">
        <v>334</v>
      </c>
      <c r="F9745">
        <v>484</v>
      </c>
      <c r="G9745">
        <v>6199</v>
      </c>
      <c r="H9745" t="s">
        <v>3633</v>
      </c>
    </row>
    <row r="9746" spans="1:8" hidden="1" x14ac:dyDescent="0.25">
      <c r="A9746" t="s">
        <v>7687</v>
      </c>
      <c r="B9746" t="s">
        <v>7688</v>
      </c>
      <c r="C9746">
        <v>477</v>
      </c>
      <c r="D9746" t="s">
        <v>3639</v>
      </c>
      <c r="E9746">
        <v>67</v>
      </c>
      <c r="F9746">
        <v>115</v>
      </c>
      <c r="G9746">
        <v>4169</v>
      </c>
      <c r="H9746" t="s">
        <v>3640</v>
      </c>
    </row>
    <row r="9747" spans="1:8" hidden="1" x14ac:dyDescent="0.25">
      <c r="A9747" t="s">
        <v>7687</v>
      </c>
      <c r="B9747" t="s">
        <v>7688</v>
      </c>
      <c r="C9747">
        <v>477</v>
      </c>
      <c r="D9747" t="s">
        <v>3630</v>
      </c>
      <c r="E9747">
        <v>316</v>
      </c>
      <c r="F9747">
        <v>471</v>
      </c>
      <c r="G9747">
        <v>5833</v>
      </c>
      <c r="H9747" t="s">
        <v>3631</v>
      </c>
    </row>
    <row r="9748" spans="1:8" x14ac:dyDescent="0.25">
      <c r="A9748" t="s">
        <v>7687</v>
      </c>
      <c r="B9748" t="s">
        <v>7688</v>
      </c>
      <c r="C9748">
        <v>477</v>
      </c>
      <c r="D9748" t="s">
        <v>3632</v>
      </c>
      <c r="E9748">
        <v>140</v>
      </c>
      <c r="F9748">
        <v>211</v>
      </c>
      <c r="G9748">
        <v>6199</v>
      </c>
      <c r="H9748" t="s">
        <v>3633</v>
      </c>
    </row>
    <row r="9749" spans="1:8" hidden="1" x14ac:dyDescent="0.25">
      <c r="A9749" t="s">
        <v>7689</v>
      </c>
      <c r="B9749" t="s">
        <v>7690</v>
      </c>
      <c r="C9749">
        <v>725</v>
      </c>
      <c r="D9749" t="s">
        <v>3630</v>
      </c>
      <c r="E9749">
        <v>491</v>
      </c>
      <c r="F9749">
        <v>658</v>
      </c>
      <c r="G9749">
        <v>5833</v>
      </c>
      <c r="H9749" t="s">
        <v>3631</v>
      </c>
    </row>
    <row r="9750" spans="1:8" x14ac:dyDescent="0.25">
      <c r="A9750" t="s">
        <v>7689</v>
      </c>
      <c r="B9750" t="s">
        <v>7690</v>
      </c>
      <c r="C9750">
        <v>725</v>
      </c>
      <c r="D9750" t="s">
        <v>3632</v>
      </c>
      <c r="E9750">
        <v>116</v>
      </c>
      <c r="F9750">
        <v>177</v>
      </c>
      <c r="G9750">
        <v>6199</v>
      </c>
      <c r="H9750" t="s">
        <v>3633</v>
      </c>
    </row>
    <row r="9751" spans="1:8" x14ac:dyDescent="0.25">
      <c r="A9751" t="s">
        <v>7689</v>
      </c>
      <c r="B9751" t="s">
        <v>7690</v>
      </c>
      <c r="C9751">
        <v>725</v>
      </c>
      <c r="D9751" t="s">
        <v>3632</v>
      </c>
      <c r="E9751">
        <v>179</v>
      </c>
      <c r="F9751">
        <v>261</v>
      </c>
      <c r="G9751">
        <v>6199</v>
      </c>
      <c r="H9751" t="s">
        <v>3633</v>
      </c>
    </row>
    <row r="9752" spans="1:8" x14ac:dyDescent="0.25">
      <c r="A9752" t="s">
        <v>7689</v>
      </c>
      <c r="B9752" t="s">
        <v>7690</v>
      </c>
      <c r="C9752">
        <v>725</v>
      </c>
      <c r="D9752" t="s">
        <v>3632</v>
      </c>
      <c r="E9752">
        <v>270</v>
      </c>
      <c r="F9752">
        <v>394</v>
      </c>
      <c r="G9752">
        <v>6199</v>
      </c>
      <c r="H9752" t="s">
        <v>3633</v>
      </c>
    </row>
    <row r="9753" spans="1:8" hidden="1" x14ac:dyDescent="0.25">
      <c r="A9753" t="s">
        <v>7691</v>
      </c>
      <c r="B9753" t="s">
        <v>7692</v>
      </c>
      <c r="C9753">
        <v>794</v>
      </c>
      <c r="D9753" t="s">
        <v>3630</v>
      </c>
      <c r="E9753">
        <v>517</v>
      </c>
      <c r="F9753">
        <v>684</v>
      </c>
      <c r="G9753">
        <v>5833</v>
      </c>
      <c r="H9753" t="s">
        <v>3631</v>
      </c>
    </row>
    <row r="9754" spans="1:8" x14ac:dyDescent="0.25">
      <c r="A9754" t="s">
        <v>7691</v>
      </c>
      <c r="B9754" t="s">
        <v>7692</v>
      </c>
      <c r="C9754">
        <v>794</v>
      </c>
      <c r="D9754" t="s">
        <v>3632</v>
      </c>
      <c r="E9754">
        <v>160</v>
      </c>
      <c r="F9754">
        <v>221</v>
      </c>
      <c r="G9754">
        <v>6199</v>
      </c>
      <c r="H9754" t="s">
        <v>3633</v>
      </c>
    </row>
    <row r="9755" spans="1:8" x14ac:dyDescent="0.25">
      <c r="A9755" t="s">
        <v>7691</v>
      </c>
      <c r="B9755" t="s">
        <v>7692</v>
      </c>
      <c r="C9755">
        <v>794</v>
      </c>
      <c r="D9755" t="s">
        <v>3632</v>
      </c>
      <c r="E9755">
        <v>223</v>
      </c>
      <c r="F9755">
        <v>292</v>
      </c>
      <c r="G9755">
        <v>6199</v>
      </c>
      <c r="H9755" t="s">
        <v>3633</v>
      </c>
    </row>
    <row r="9756" spans="1:8" x14ac:dyDescent="0.25">
      <c r="A9756" t="s">
        <v>7691</v>
      </c>
      <c r="B9756" t="s">
        <v>7692</v>
      </c>
      <c r="C9756">
        <v>794</v>
      </c>
      <c r="D9756" t="s">
        <v>3632</v>
      </c>
      <c r="E9756">
        <v>296</v>
      </c>
      <c r="F9756">
        <v>430</v>
      </c>
      <c r="G9756">
        <v>6199</v>
      </c>
      <c r="H9756" t="s">
        <v>3633</v>
      </c>
    </row>
    <row r="9757" spans="1:8" hidden="1" x14ac:dyDescent="0.25">
      <c r="A9757" t="s">
        <v>1121</v>
      </c>
      <c r="B9757" t="s">
        <v>2420</v>
      </c>
      <c r="C9757">
        <v>631</v>
      </c>
      <c r="D9757" t="s">
        <v>6021</v>
      </c>
      <c r="E9757">
        <v>1</v>
      </c>
      <c r="F9757">
        <v>59</v>
      </c>
      <c r="G9757">
        <v>8</v>
      </c>
    </row>
    <row r="9758" spans="1:8" hidden="1" x14ac:dyDescent="0.25">
      <c r="A9758" t="s">
        <v>1121</v>
      </c>
      <c r="B9758" t="s">
        <v>2420</v>
      </c>
      <c r="C9758">
        <v>631</v>
      </c>
      <c r="D9758" t="s">
        <v>3630</v>
      </c>
      <c r="E9758">
        <v>370</v>
      </c>
      <c r="F9758">
        <v>529</v>
      </c>
      <c r="G9758">
        <v>5833</v>
      </c>
      <c r="H9758" t="s">
        <v>3631</v>
      </c>
    </row>
    <row r="9759" spans="1:8" x14ac:dyDescent="0.25">
      <c r="A9759" t="s">
        <v>1121</v>
      </c>
      <c r="B9759" t="s">
        <v>2420</v>
      </c>
      <c r="C9759">
        <v>631</v>
      </c>
      <c r="D9759" t="s">
        <v>3632</v>
      </c>
      <c r="E9759">
        <v>167</v>
      </c>
      <c r="F9759">
        <v>299</v>
      </c>
      <c r="G9759">
        <v>6199</v>
      </c>
      <c r="H9759" t="s">
        <v>3633</v>
      </c>
    </row>
    <row r="9760" spans="1:8" hidden="1" x14ac:dyDescent="0.25">
      <c r="A9760" t="s">
        <v>7693</v>
      </c>
      <c r="B9760" t="s">
        <v>7694</v>
      </c>
      <c r="C9760">
        <v>673</v>
      </c>
      <c r="D9760" t="s">
        <v>3657</v>
      </c>
      <c r="E9760">
        <v>28</v>
      </c>
      <c r="F9760">
        <v>122</v>
      </c>
      <c r="G9760">
        <v>2653</v>
      </c>
      <c r="H9760" t="s">
        <v>3658</v>
      </c>
    </row>
    <row r="9761" spans="1:8" hidden="1" x14ac:dyDescent="0.25">
      <c r="A9761" t="s">
        <v>7693</v>
      </c>
      <c r="B9761" t="s">
        <v>7694</v>
      </c>
      <c r="C9761">
        <v>673</v>
      </c>
      <c r="D9761" t="s">
        <v>3639</v>
      </c>
      <c r="E9761">
        <v>286</v>
      </c>
      <c r="F9761">
        <v>334</v>
      </c>
      <c r="G9761">
        <v>4169</v>
      </c>
      <c r="H9761" t="s">
        <v>3640</v>
      </c>
    </row>
    <row r="9762" spans="1:8" hidden="1" x14ac:dyDescent="0.25">
      <c r="A9762" t="s">
        <v>7693</v>
      </c>
      <c r="B9762" t="s">
        <v>7694</v>
      </c>
      <c r="C9762">
        <v>673</v>
      </c>
      <c r="D9762" t="s">
        <v>3630</v>
      </c>
      <c r="E9762">
        <v>511</v>
      </c>
      <c r="F9762">
        <v>667</v>
      </c>
      <c r="G9762">
        <v>5833</v>
      </c>
      <c r="H9762" t="s">
        <v>3631</v>
      </c>
    </row>
    <row r="9763" spans="1:8" x14ac:dyDescent="0.25">
      <c r="A9763" t="s">
        <v>7693</v>
      </c>
      <c r="B9763" t="s">
        <v>7694</v>
      </c>
      <c r="C9763">
        <v>673</v>
      </c>
      <c r="D9763" t="s">
        <v>3632</v>
      </c>
      <c r="E9763">
        <v>359</v>
      </c>
      <c r="F9763">
        <v>425</v>
      </c>
      <c r="G9763">
        <v>6199</v>
      </c>
      <c r="H9763" t="s">
        <v>3633</v>
      </c>
    </row>
    <row r="9764" spans="1:8" hidden="1" x14ac:dyDescent="0.25">
      <c r="A9764" t="s">
        <v>1122</v>
      </c>
      <c r="B9764" t="s">
        <v>2421</v>
      </c>
      <c r="C9764">
        <v>253</v>
      </c>
      <c r="D9764" t="s">
        <v>3630</v>
      </c>
      <c r="E9764">
        <v>112</v>
      </c>
      <c r="F9764">
        <v>232</v>
      </c>
      <c r="G9764">
        <v>5833</v>
      </c>
      <c r="H9764" t="s">
        <v>3631</v>
      </c>
    </row>
    <row r="9765" spans="1:8" x14ac:dyDescent="0.25">
      <c r="A9765" t="s">
        <v>1122</v>
      </c>
      <c r="B9765" t="s">
        <v>2421</v>
      </c>
      <c r="C9765">
        <v>253</v>
      </c>
      <c r="D9765" t="s">
        <v>3632</v>
      </c>
      <c r="E9765">
        <v>21</v>
      </c>
      <c r="F9765">
        <v>80</v>
      </c>
      <c r="G9765">
        <v>6199</v>
      </c>
      <c r="H9765" t="s">
        <v>3633</v>
      </c>
    </row>
    <row r="9766" spans="1:8" hidden="1" x14ac:dyDescent="0.25">
      <c r="A9766" t="s">
        <v>7695</v>
      </c>
      <c r="B9766" t="s">
        <v>7696</v>
      </c>
      <c r="C9766">
        <v>749</v>
      </c>
      <c r="D9766" t="s">
        <v>3657</v>
      </c>
      <c r="E9766">
        <v>39</v>
      </c>
      <c r="F9766">
        <v>132</v>
      </c>
      <c r="G9766">
        <v>2653</v>
      </c>
      <c r="H9766" t="s">
        <v>3658</v>
      </c>
    </row>
    <row r="9767" spans="1:8" hidden="1" x14ac:dyDescent="0.25">
      <c r="A9767" t="s">
        <v>7695</v>
      </c>
      <c r="B9767" t="s">
        <v>7696</v>
      </c>
      <c r="C9767">
        <v>749</v>
      </c>
      <c r="D9767" t="s">
        <v>3639</v>
      </c>
      <c r="E9767">
        <v>344</v>
      </c>
      <c r="F9767">
        <v>392</v>
      </c>
      <c r="G9767">
        <v>4169</v>
      </c>
      <c r="H9767" t="s">
        <v>3640</v>
      </c>
    </row>
    <row r="9768" spans="1:8" hidden="1" x14ac:dyDescent="0.25">
      <c r="A9768" t="s">
        <v>7695</v>
      </c>
      <c r="B9768" t="s">
        <v>7696</v>
      </c>
      <c r="C9768">
        <v>749</v>
      </c>
      <c r="D9768" t="s">
        <v>3630</v>
      </c>
      <c r="E9768">
        <v>584</v>
      </c>
      <c r="F9768">
        <v>741</v>
      </c>
      <c r="G9768">
        <v>5833</v>
      </c>
      <c r="H9768" t="s">
        <v>3631</v>
      </c>
    </row>
    <row r="9769" spans="1:8" x14ac:dyDescent="0.25">
      <c r="A9769" t="s">
        <v>7695</v>
      </c>
      <c r="B9769" t="s">
        <v>7696</v>
      </c>
      <c r="C9769">
        <v>749</v>
      </c>
      <c r="D9769" t="s">
        <v>3632</v>
      </c>
      <c r="E9769">
        <v>418</v>
      </c>
      <c r="F9769">
        <v>484</v>
      </c>
      <c r="G9769">
        <v>6199</v>
      </c>
      <c r="H9769" t="s">
        <v>3633</v>
      </c>
    </row>
    <row r="9770" spans="1:8" hidden="1" x14ac:dyDescent="0.25">
      <c r="A9770" t="s">
        <v>7697</v>
      </c>
      <c r="B9770" t="s">
        <v>7698</v>
      </c>
      <c r="C9770">
        <v>668</v>
      </c>
      <c r="D9770" t="s">
        <v>7699</v>
      </c>
      <c r="E9770">
        <v>1</v>
      </c>
      <c r="F9770">
        <v>129</v>
      </c>
      <c r="G9770">
        <v>4</v>
      </c>
    </row>
    <row r="9771" spans="1:8" hidden="1" x14ac:dyDescent="0.25">
      <c r="A9771" t="s">
        <v>7697</v>
      </c>
      <c r="B9771" t="s">
        <v>7698</v>
      </c>
      <c r="C9771">
        <v>668</v>
      </c>
      <c r="D9771" t="s">
        <v>3630</v>
      </c>
      <c r="E9771">
        <v>455</v>
      </c>
      <c r="F9771">
        <v>616</v>
      </c>
      <c r="G9771">
        <v>5833</v>
      </c>
      <c r="H9771" t="s">
        <v>3631</v>
      </c>
    </row>
    <row r="9772" spans="1:8" x14ac:dyDescent="0.25">
      <c r="A9772" t="s">
        <v>7697</v>
      </c>
      <c r="B9772" t="s">
        <v>7698</v>
      </c>
      <c r="C9772">
        <v>668</v>
      </c>
      <c r="D9772" t="s">
        <v>3632</v>
      </c>
      <c r="E9772">
        <v>191</v>
      </c>
      <c r="F9772">
        <v>258</v>
      </c>
      <c r="G9772">
        <v>6199</v>
      </c>
      <c r="H9772" t="s">
        <v>3633</v>
      </c>
    </row>
    <row r="9773" spans="1:8" x14ac:dyDescent="0.25">
      <c r="A9773" t="s">
        <v>7697</v>
      </c>
      <c r="B9773" t="s">
        <v>7698</v>
      </c>
      <c r="C9773">
        <v>668</v>
      </c>
      <c r="D9773" t="s">
        <v>3632</v>
      </c>
      <c r="E9773">
        <v>262</v>
      </c>
      <c r="F9773">
        <v>366</v>
      </c>
      <c r="G9773">
        <v>6199</v>
      </c>
      <c r="H9773" t="s">
        <v>3633</v>
      </c>
    </row>
    <row r="9774" spans="1:8" hidden="1" x14ac:dyDescent="0.25">
      <c r="A9774" t="s">
        <v>1123</v>
      </c>
      <c r="B9774" t="s">
        <v>2422</v>
      </c>
      <c r="C9774">
        <v>454</v>
      </c>
      <c r="D9774" t="s">
        <v>3630</v>
      </c>
      <c r="E9774">
        <v>277</v>
      </c>
      <c r="F9774">
        <v>437</v>
      </c>
      <c r="G9774">
        <v>5833</v>
      </c>
      <c r="H9774" t="s">
        <v>3631</v>
      </c>
    </row>
    <row r="9775" spans="1:8" x14ac:dyDescent="0.25">
      <c r="A9775" t="s">
        <v>1123</v>
      </c>
      <c r="B9775" t="s">
        <v>2422</v>
      </c>
      <c r="C9775">
        <v>454</v>
      </c>
      <c r="D9775" t="s">
        <v>3632</v>
      </c>
      <c r="E9775">
        <v>130</v>
      </c>
      <c r="F9775">
        <v>195</v>
      </c>
      <c r="G9775">
        <v>6199</v>
      </c>
      <c r="H9775" t="s">
        <v>3633</v>
      </c>
    </row>
    <row r="9776" spans="1:8" hidden="1" x14ac:dyDescent="0.25">
      <c r="A9776" t="s">
        <v>1124</v>
      </c>
      <c r="B9776" t="s">
        <v>2423</v>
      </c>
      <c r="C9776">
        <v>562</v>
      </c>
      <c r="D9776" t="s">
        <v>4202</v>
      </c>
      <c r="E9776">
        <v>1</v>
      </c>
      <c r="F9776">
        <v>59</v>
      </c>
      <c r="G9776">
        <v>87</v>
      </c>
    </row>
    <row r="9777" spans="1:8" hidden="1" x14ac:dyDescent="0.25">
      <c r="A9777" t="s">
        <v>1124</v>
      </c>
      <c r="B9777" t="s">
        <v>2423</v>
      </c>
      <c r="C9777">
        <v>562</v>
      </c>
      <c r="D9777" t="s">
        <v>3630</v>
      </c>
      <c r="E9777">
        <v>358</v>
      </c>
      <c r="F9777">
        <v>519</v>
      </c>
      <c r="G9777">
        <v>5833</v>
      </c>
      <c r="H9777" t="s">
        <v>3631</v>
      </c>
    </row>
    <row r="9778" spans="1:8" x14ac:dyDescent="0.25">
      <c r="A9778" t="s">
        <v>1124</v>
      </c>
      <c r="B9778" t="s">
        <v>2423</v>
      </c>
      <c r="C9778">
        <v>562</v>
      </c>
      <c r="D9778" t="s">
        <v>3632</v>
      </c>
      <c r="E9778">
        <v>180</v>
      </c>
      <c r="F9778">
        <v>303</v>
      </c>
      <c r="G9778">
        <v>6199</v>
      </c>
      <c r="H9778" t="s">
        <v>3633</v>
      </c>
    </row>
    <row r="9779" spans="1:8" hidden="1" x14ac:dyDescent="0.25">
      <c r="A9779" t="s">
        <v>7700</v>
      </c>
      <c r="B9779" t="s">
        <v>7701</v>
      </c>
      <c r="C9779">
        <v>389</v>
      </c>
      <c r="D9779" t="s">
        <v>3639</v>
      </c>
      <c r="E9779">
        <v>23</v>
      </c>
      <c r="F9779">
        <v>66</v>
      </c>
      <c r="G9779">
        <v>4169</v>
      </c>
      <c r="H9779" t="s">
        <v>3640</v>
      </c>
    </row>
    <row r="9780" spans="1:8" hidden="1" x14ac:dyDescent="0.25">
      <c r="A9780" t="s">
        <v>7700</v>
      </c>
      <c r="B9780" t="s">
        <v>7701</v>
      </c>
      <c r="C9780">
        <v>389</v>
      </c>
      <c r="D9780" t="s">
        <v>3630</v>
      </c>
      <c r="E9780">
        <v>227</v>
      </c>
      <c r="F9780">
        <v>387</v>
      </c>
      <c r="G9780">
        <v>5833</v>
      </c>
      <c r="H9780" t="s">
        <v>3631</v>
      </c>
    </row>
    <row r="9781" spans="1:8" x14ac:dyDescent="0.25">
      <c r="A9781" t="s">
        <v>7700</v>
      </c>
      <c r="B9781" t="s">
        <v>7701</v>
      </c>
      <c r="C9781">
        <v>389</v>
      </c>
      <c r="D9781" t="s">
        <v>3632</v>
      </c>
      <c r="E9781">
        <v>96</v>
      </c>
      <c r="F9781">
        <v>157</v>
      </c>
      <c r="G9781">
        <v>6199</v>
      </c>
      <c r="H9781" t="s">
        <v>3633</v>
      </c>
    </row>
    <row r="9782" spans="1:8" hidden="1" x14ac:dyDescent="0.25">
      <c r="A9782" t="s">
        <v>1125</v>
      </c>
      <c r="B9782" t="s">
        <v>2424</v>
      </c>
      <c r="C9782">
        <v>497</v>
      </c>
      <c r="D9782" t="s">
        <v>3798</v>
      </c>
      <c r="E9782">
        <v>269</v>
      </c>
      <c r="F9782">
        <v>291</v>
      </c>
      <c r="G9782">
        <v>132</v>
      </c>
    </row>
    <row r="9783" spans="1:8" hidden="1" x14ac:dyDescent="0.25">
      <c r="A9783" t="s">
        <v>1125</v>
      </c>
      <c r="B9783" t="s">
        <v>2424</v>
      </c>
      <c r="C9783">
        <v>497</v>
      </c>
      <c r="D9783" t="s">
        <v>3630</v>
      </c>
      <c r="E9783">
        <v>331</v>
      </c>
      <c r="F9783">
        <v>491</v>
      </c>
      <c r="G9783">
        <v>5833</v>
      </c>
      <c r="H9783" t="s">
        <v>3631</v>
      </c>
    </row>
    <row r="9784" spans="1:8" x14ac:dyDescent="0.25">
      <c r="A9784" t="s">
        <v>1125</v>
      </c>
      <c r="B9784" t="s">
        <v>2424</v>
      </c>
      <c r="C9784">
        <v>497</v>
      </c>
      <c r="D9784" t="s">
        <v>3632</v>
      </c>
      <c r="E9784">
        <v>177</v>
      </c>
      <c r="F9784">
        <v>268</v>
      </c>
      <c r="G9784">
        <v>6199</v>
      </c>
      <c r="H9784" t="s">
        <v>3633</v>
      </c>
    </row>
    <row r="9785" spans="1:8" hidden="1" x14ac:dyDescent="0.25">
      <c r="A9785" t="s">
        <v>7702</v>
      </c>
      <c r="B9785" t="s">
        <v>7703</v>
      </c>
      <c r="C9785">
        <v>389</v>
      </c>
      <c r="D9785" t="s">
        <v>3639</v>
      </c>
      <c r="E9785">
        <v>23</v>
      </c>
      <c r="F9785">
        <v>66</v>
      </c>
      <c r="G9785">
        <v>4169</v>
      </c>
      <c r="H9785" t="s">
        <v>3640</v>
      </c>
    </row>
    <row r="9786" spans="1:8" hidden="1" x14ac:dyDescent="0.25">
      <c r="A9786" t="s">
        <v>7702</v>
      </c>
      <c r="B9786" t="s">
        <v>7703</v>
      </c>
      <c r="C9786">
        <v>389</v>
      </c>
      <c r="D9786" t="s">
        <v>3630</v>
      </c>
      <c r="E9786">
        <v>227</v>
      </c>
      <c r="F9786">
        <v>387</v>
      </c>
      <c r="G9786">
        <v>5833</v>
      </c>
      <c r="H9786" t="s">
        <v>3631</v>
      </c>
    </row>
    <row r="9787" spans="1:8" x14ac:dyDescent="0.25">
      <c r="A9787" t="s">
        <v>7702</v>
      </c>
      <c r="B9787" t="s">
        <v>7703</v>
      </c>
      <c r="C9787">
        <v>389</v>
      </c>
      <c r="D9787" t="s">
        <v>3632</v>
      </c>
      <c r="E9787">
        <v>96</v>
      </c>
      <c r="F9787">
        <v>157</v>
      </c>
      <c r="G9787">
        <v>6199</v>
      </c>
      <c r="H9787" t="s">
        <v>3633</v>
      </c>
    </row>
    <row r="9788" spans="1:8" hidden="1" x14ac:dyDescent="0.25">
      <c r="A9788" t="s">
        <v>1126</v>
      </c>
      <c r="B9788" t="s">
        <v>2425</v>
      </c>
      <c r="C9788">
        <v>497</v>
      </c>
      <c r="D9788" t="s">
        <v>3798</v>
      </c>
      <c r="E9788">
        <v>269</v>
      </c>
      <c r="F9788">
        <v>291</v>
      </c>
      <c r="G9788">
        <v>132</v>
      </c>
    </row>
    <row r="9789" spans="1:8" hidden="1" x14ac:dyDescent="0.25">
      <c r="A9789" t="s">
        <v>1126</v>
      </c>
      <c r="B9789" t="s">
        <v>2425</v>
      </c>
      <c r="C9789">
        <v>497</v>
      </c>
      <c r="D9789" t="s">
        <v>3630</v>
      </c>
      <c r="E9789">
        <v>331</v>
      </c>
      <c r="F9789">
        <v>491</v>
      </c>
      <c r="G9789">
        <v>5833</v>
      </c>
      <c r="H9789" t="s">
        <v>3631</v>
      </c>
    </row>
    <row r="9790" spans="1:8" x14ac:dyDescent="0.25">
      <c r="A9790" t="s">
        <v>1126</v>
      </c>
      <c r="B9790" t="s">
        <v>2425</v>
      </c>
      <c r="C9790">
        <v>497</v>
      </c>
      <c r="D9790" t="s">
        <v>3632</v>
      </c>
      <c r="E9790">
        <v>177</v>
      </c>
      <c r="F9790">
        <v>268</v>
      </c>
      <c r="G9790">
        <v>6199</v>
      </c>
      <c r="H9790" t="s">
        <v>3633</v>
      </c>
    </row>
    <row r="9791" spans="1:8" hidden="1" x14ac:dyDescent="0.25">
      <c r="A9791" t="s">
        <v>1127</v>
      </c>
      <c r="B9791" t="s">
        <v>2426</v>
      </c>
      <c r="C9791">
        <v>501</v>
      </c>
      <c r="D9791" t="s">
        <v>3630</v>
      </c>
      <c r="E9791">
        <v>297</v>
      </c>
      <c r="F9791">
        <v>458</v>
      </c>
      <c r="G9791">
        <v>5833</v>
      </c>
      <c r="H9791" t="s">
        <v>3631</v>
      </c>
    </row>
    <row r="9792" spans="1:8" x14ac:dyDescent="0.25">
      <c r="A9792" t="s">
        <v>1127</v>
      </c>
      <c r="B9792" t="s">
        <v>2426</v>
      </c>
      <c r="C9792">
        <v>501</v>
      </c>
      <c r="D9792" t="s">
        <v>3632</v>
      </c>
      <c r="E9792">
        <v>119</v>
      </c>
      <c r="F9792">
        <v>242</v>
      </c>
      <c r="G9792">
        <v>6199</v>
      </c>
      <c r="H9792" t="s">
        <v>3633</v>
      </c>
    </row>
    <row r="9793" spans="1:8" hidden="1" x14ac:dyDescent="0.25">
      <c r="A9793" t="s">
        <v>1128</v>
      </c>
      <c r="B9793" t="s">
        <v>2427</v>
      </c>
      <c r="C9793">
        <v>562</v>
      </c>
      <c r="D9793" t="s">
        <v>4202</v>
      </c>
      <c r="E9793">
        <v>1</v>
      </c>
      <c r="F9793">
        <v>59</v>
      </c>
      <c r="G9793">
        <v>87</v>
      </c>
    </row>
    <row r="9794" spans="1:8" hidden="1" x14ac:dyDescent="0.25">
      <c r="A9794" t="s">
        <v>1128</v>
      </c>
      <c r="B9794" t="s">
        <v>2427</v>
      </c>
      <c r="C9794">
        <v>562</v>
      </c>
      <c r="D9794" t="s">
        <v>3630</v>
      </c>
      <c r="E9794">
        <v>358</v>
      </c>
      <c r="F9794">
        <v>519</v>
      </c>
      <c r="G9794">
        <v>5833</v>
      </c>
      <c r="H9794" t="s">
        <v>3631</v>
      </c>
    </row>
    <row r="9795" spans="1:8" x14ac:dyDescent="0.25">
      <c r="A9795" t="s">
        <v>1128</v>
      </c>
      <c r="B9795" t="s">
        <v>2427</v>
      </c>
      <c r="C9795">
        <v>562</v>
      </c>
      <c r="D9795" t="s">
        <v>3632</v>
      </c>
      <c r="E9795">
        <v>180</v>
      </c>
      <c r="F9795">
        <v>303</v>
      </c>
      <c r="G9795">
        <v>6199</v>
      </c>
      <c r="H9795" t="s">
        <v>3633</v>
      </c>
    </row>
    <row r="9796" spans="1:8" hidden="1" x14ac:dyDescent="0.25">
      <c r="A9796" t="s">
        <v>7704</v>
      </c>
      <c r="B9796" t="s">
        <v>7705</v>
      </c>
      <c r="C9796">
        <v>389</v>
      </c>
      <c r="D9796" t="s">
        <v>3639</v>
      </c>
      <c r="E9796">
        <v>23</v>
      </c>
      <c r="F9796">
        <v>66</v>
      </c>
      <c r="G9796">
        <v>4169</v>
      </c>
      <c r="H9796" t="s">
        <v>3640</v>
      </c>
    </row>
    <row r="9797" spans="1:8" hidden="1" x14ac:dyDescent="0.25">
      <c r="A9797" t="s">
        <v>7704</v>
      </c>
      <c r="B9797" t="s">
        <v>7705</v>
      </c>
      <c r="C9797">
        <v>389</v>
      </c>
      <c r="D9797" t="s">
        <v>3630</v>
      </c>
      <c r="E9797">
        <v>227</v>
      </c>
      <c r="F9797">
        <v>387</v>
      </c>
      <c r="G9797">
        <v>5833</v>
      </c>
      <c r="H9797" t="s">
        <v>3631</v>
      </c>
    </row>
    <row r="9798" spans="1:8" x14ac:dyDescent="0.25">
      <c r="A9798" t="s">
        <v>7704</v>
      </c>
      <c r="B9798" t="s">
        <v>7705</v>
      </c>
      <c r="C9798">
        <v>389</v>
      </c>
      <c r="D9798" t="s">
        <v>3632</v>
      </c>
      <c r="E9798">
        <v>96</v>
      </c>
      <c r="F9798">
        <v>157</v>
      </c>
      <c r="G9798">
        <v>6199</v>
      </c>
      <c r="H9798" t="s">
        <v>3633</v>
      </c>
    </row>
    <row r="9799" spans="1:8" hidden="1" x14ac:dyDescent="0.25">
      <c r="A9799" t="s">
        <v>1129</v>
      </c>
      <c r="B9799" t="s">
        <v>2428</v>
      </c>
      <c r="C9799">
        <v>497</v>
      </c>
      <c r="D9799" t="s">
        <v>3798</v>
      </c>
      <c r="E9799">
        <v>269</v>
      </c>
      <c r="F9799">
        <v>291</v>
      </c>
      <c r="G9799">
        <v>132</v>
      </c>
    </row>
    <row r="9800" spans="1:8" hidden="1" x14ac:dyDescent="0.25">
      <c r="A9800" t="s">
        <v>1129</v>
      </c>
      <c r="B9800" t="s">
        <v>2428</v>
      </c>
      <c r="C9800">
        <v>497</v>
      </c>
      <c r="D9800" t="s">
        <v>3630</v>
      </c>
      <c r="E9800">
        <v>331</v>
      </c>
      <c r="F9800">
        <v>491</v>
      </c>
      <c r="G9800">
        <v>5833</v>
      </c>
      <c r="H9800" t="s">
        <v>3631</v>
      </c>
    </row>
    <row r="9801" spans="1:8" x14ac:dyDescent="0.25">
      <c r="A9801" t="s">
        <v>1129</v>
      </c>
      <c r="B9801" t="s">
        <v>2428</v>
      </c>
      <c r="C9801">
        <v>497</v>
      </c>
      <c r="D9801" t="s">
        <v>3632</v>
      </c>
      <c r="E9801">
        <v>177</v>
      </c>
      <c r="F9801">
        <v>268</v>
      </c>
      <c r="G9801">
        <v>6199</v>
      </c>
      <c r="H9801" t="s">
        <v>3633</v>
      </c>
    </row>
    <row r="9802" spans="1:8" hidden="1" x14ac:dyDescent="0.25">
      <c r="A9802" t="s">
        <v>7706</v>
      </c>
      <c r="B9802" t="s">
        <v>7707</v>
      </c>
      <c r="C9802">
        <v>389</v>
      </c>
      <c r="D9802" t="s">
        <v>3639</v>
      </c>
      <c r="E9802">
        <v>23</v>
      </c>
      <c r="F9802">
        <v>66</v>
      </c>
      <c r="G9802">
        <v>4169</v>
      </c>
      <c r="H9802" t="s">
        <v>3640</v>
      </c>
    </row>
    <row r="9803" spans="1:8" hidden="1" x14ac:dyDescent="0.25">
      <c r="A9803" t="s">
        <v>7706</v>
      </c>
      <c r="B9803" t="s">
        <v>7707</v>
      </c>
      <c r="C9803">
        <v>389</v>
      </c>
      <c r="D9803" t="s">
        <v>3630</v>
      </c>
      <c r="E9803">
        <v>227</v>
      </c>
      <c r="F9803">
        <v>387</v>
      </c>
      <c r="G9803">
        <v>5833</v>
      </c>
      <c r="H9803" t="s">
        <v>3631</v>
      </c>
    </row>
    <row r="9804" spans="1:8" x14ac:dyDescent="0.25">
      <c r="A9804" t="s">
        <v>7706</v>
      </c>
      <c r="B9804" t="s">
        <v>7707</v>
      </c>
      <c r="C9804">
        <v>389</v>
      </c>
      <c r="D9804" t="s">
        <v>3632</v>
      </c>
      <c r="E9804">
        <v>96</v>
      </c>
      <c r="F9804">
        <v>157</v>
      </c>
      <c r="G9804">
        <v>6199</v>
      </c>
      <c r="H9804" t="s">
        <v>3633</v>
      </c>
    </row>
    <row r="9805" spans="1:8" hidden="1" x14ac:dyDescent="0.25">
      <c r="A9805" t="s">
        <v>1130</v>
      </c>
      <c r="B9805" t="s">
        <v>2429</v>
      </c>
      <c r="C9805">
        <v>497</v>
      </c>
      <c r="D9805" t="s">
        <v>3798</v>
      </c>
      <c r="E9805">
        <v>269</v>
      </c>
      <c r="F9805">
        <v>291</v>
      </c>
      <c r="G9805">
        <v>132</v>
      </c>
    </row>
    <row r="9806" spans="1:8" hidden="1" x14ac:dyDescent="0.25">
      <c r="A9806" t="s">
        <v>1130</v>
      </c>
      <c r="B9806" t="s">
        <v>2429</v>
      </c>
      <c r="C9806">
        <v>497</v>
      </c>
      <c r="D9806" t="s">
        <v>3630</v>
      </c>
      <c r="E9806">
        <v>331</v>
      </c>
      <c r="F9806">
        <v>491</v>
      </c>
      <c r="G9806">
        <v>5833</v>
      </c>
      <c r="H9806" t="s">
        <v>3631</v>
      </c>
    </row>
    <row r="9807" spans="1:8" x14ac:dyDescent="0.25">
      <c r="A9807" t="s">
        <v>1130</v>
      </c>
      <c r="B9807" t="s">
        <v>2429</v>
      </c>
      <c r="C9807">
        <v>497</v>
      </c>
      <c r="D9807" t="s">
        <v>3632</v>
      </c>
      <c r="E9807">
        <v>177</v>
      </c>
      <c r="F9807">
        <v>268</v>
      </c>
      <c r="G9807">
        <v>6199</v>
      </c>
      <c r="H9807" t="s">
        <v>3633</v>
      </c>
    </row>
    <row r="9808" spans="1:8" hidden="1" x14ac:dyDescent="0.25">
      <c r="A9808" t="s">
        <v>1131</v>
      </c>
      <c r="B9808" t="s">
        <v>2430</v>
      </c>
      <c r="C9808">
        <v>562</v>
      </c>
      <c r="D9808" t="s">
        <v>4202</v>
      </c>
      <c r="E9808">
        <v>1</v>
      </c>
      <c r="F9808">
        <v>59</v>
      </c>
      <c r="G9808">
        <v>87</v>
      </c>
    </row>
    <row r="9809" spans="1:8" hidden="1" x14ac:dyDescent="0.25">
      <c r="A9809" t="s">
        <v>1131</v>
      </c>
      <c r="B9809" t="s">
        <v>2430</v>
      </c>
      <c r="C9809">
        <v>562</v>
      </c>
      <c r="D9809" t="s">
        <v>3630</v>
      </c>
      <c r="E9809">
        <v>358</v>
      </c>
      <c r="F9809">
        <v>519</v>
      </c>
      <c r="G9809">
        <v>5833</v>
      </c>
      <c r="H9809" t="s">
        <v>3631</v>
      </c>
    </row>
    <row r="9810" spans="1:8" x14ac:dyDescent="0.25">
      <c r="A9810" t="s">
        <v>1131</v>
      </c>
      <c r="B9810" t="s">
        <v>2430</v>
      </c>
      <c r="C9810">
        <v>562</v>
      </c>
      <c r="D9810" t="s">
        <v>3632</v>
      </c>
      <c r="E9810">
        <v>180</v>
      </c>
      <c r="F9810">
        <v>303</v>
      </c>
      <c r="G9810">
        <v>6199</v>
      </c>
      <c r="H9810" t="s">
        <v>3633</v>
      </c>
    </row>
    <row r="9811" spans="1:8" hidden="1" x14ac:dyDescent="0.25">
      <c r="A9811" t="s">
        <v>1132</v>
      </c>
      <c r="B9811" t="s">
        <v>2431</v>
      </c>
      <c r="C9811">
        <v>497</v>
      </c>
      <c r="D9811" t="s">
        <v>3798</v>
      </c>
      <c r="E9811">
        <v>269</v>
      </c>
      <c r="F9811">
        <v>291</v>
      </c>
      <c r="G9811">
        <v>132</v>
      </c>
    </row>
    <row r="9812" spans="1:8" hidden="1" x14ac:dyDescent="0.25">
      <c r="A9812" t="s">
        <v>1132</v>
      </c>
      <c r="B9812" t="s">
        <v>2431</v>
      </c>
      <c r="C9812">
        <v>497</v>
      </c>
      <c r="D9812" t="s">
        <v>3630</v>
      </c>
      <c r="E9812">
        <v>331</v>
      </c>
      <c r="F9812">
        <v>491</v>
      </c>
      <c r="G9812">
        <v>5833</v>
      </c>
      <c r="H9812" t="s">
        <v>3631</v>
      </c>
    </row>
    <row r="9813" spans="1:8" x14ac:dyDescent="0.25">
      <c r="A9813" t="s">
        <v>1132</v>
      </c>
      <c r="B9813" t="s">
        <v>2431</v>
      </c>
      <c r="C9813">
        <v>497</v>
      </c>
      <c r="D9813" t="s">
        <v>3632</v>
      </c>
      <c r="E9813">
        <v>177</v>
      </c>
      <c r="F9813">
        <v>268</v>
      </c>
      <c r="G9813">
        <v>6199</v>
      </c>
      <c r="H9813" t="s">
        <v>3633</v>
      </c>
    </row>
    <row r="9814" spans="1:8" hidden="1" x14ac:dyDescent="0.25">
      <c r="A9814" t="s">
        <v>7708</v>
      </c>
      <c r="B9814" t="s">
        <v>7709</v>
      </c>
      <c r="C9814">
        <v>389</v>
      </c>
      <c r="D9814" t="s">
        <v>3639</v>
      </c>
      <c r="E9814">
        <v>23</v>
      </c>
      <c r="F9814">
        <v>66</v>
      </c>
      <c r="G9814">
        <v>4169</v>
      </c>
      <c r="H9814" t="s">
        <v>3640</v>
      </c>
    </row>
    <row r="9815" spans="1:8" hidden="1" x14ac:dyDescent="0.25">
      <c r="A9815" t="s">
        <v>7708</v>
      </c>
      <c r="B9815" t="s">
        <v>7709</v>
      </c>
      <c r="C9815">
        <v>389</v>
      </c>
      <c r="D9815" t="s">
        <v>3630</v>
      </c>
      <c r="E9815">
        <v>227</v>
      </c>
      <c r="F9815">
        <v>387</v>
      </c>
      <c r="G9815">
        <v>5833</v>
      </c>
      <c r="H9815" t="s">
        <v>3631</v>
      </c>
    </row>
    <row r="9816" spans="1:8" x14ac:dyDescent="0.25">
      <c r="A9816" t="s">
        <v>7708</v>
      </c>
      <c r="B9816" t="s">
        <v>7709</v>
      </c>
      <c r="C9816">
        <v>389</v>
      </c>
      <c r="D9816" t="s">
        <v>3632</v>
      </c>
      <c r="E9816">
        <v>96</v>
      </c>
      <c r="F9816">
        <v>157</v>
      </c>
      <c r="G9816">
        <v>6199</v>
      </c>
      <c r="H9816" t="s">
        <v>3633</v>
      </c>
    </row>
    <row r="9817" spans="1:8" hidden="1" x14ac:dyDescent="0.25">
      <c r="A9817" t="s">
        <v>1133</v>
      </c>
      <c r="B9817" t="s">
        <v>2432</v>
      </c>
      <c r="C9817">
        <v>562</v>
      </c>
      <c r="D9817" t="s">
        <v>4202</v>
      </c>
      <c r="E9817">
        <v>1</v>
      </c>
      <c r="F9817">
        <v>59</v>
      </c>
      <c r="G9817">
        <v>87</v>
      </c>
    </row>
    <row r="9818" spans="1:8" hidden="1" x14ac:dyDescent="0.25">
      <c r="A9818" t="s">
        <v>1133</v>
      </c>
      <c r="B9818" t="s">
        <v>2432</v>
      </c>
      <c r="C9818">
        <v>562</v>
      </c>
      <c r="D9818" t="s">
        <v>3630</v>
      </c>
      <c r="E9818">
        <v>358</v>
      </c>
      <c r="F9818">
        <v>519</v>
      </c>
      <c r="G9818">
        <v>5833</v>
      </c>
      <c r="H9818" t="s">
        <v>3631</v>
      </c>
    </row>
    <row r="9819" spans="1:8" x14ac:dyDescent="0.25">
      <c r="A9819" t="s">
        <v>1133</v>
      </c>
      <c r="B9819" t="s">
        <v>2432</v>
      </c>
      <c r="C9819">
        <v>562</v>
      </c>
      <c r="D9819" t="s">
        <v>3632</v>
      </c>
      <c r="E9819">
        <v>180</v>
      </c>
      <c r="F9819">
        <v>303</v>
      </c>
      <c r="G9819">
        <v>6199</v>
      </c>
      <c r="H9819" t="s">
        <v>3633</v>
      </c>
    </row>
    <row r="9820" spans="1:8" hidden="1" x14ac:dyDescent="0.25">
      <c r="A9820" t="s">
        <v>7710</v>
      </c>
      <c r="B9820" t="s">
        <v>7711</v>
      </c>
      <c r="C9820">
        <v>389</v>
      </c>
      <c r="D9820" t="s">
        <v>3639</v>
      </c>
      <c r="E9820">
        <v>23</v>
      </c>
      <c r="F9820">
        <v>66</v>
      </c>
      <c r="G9820">
        <v>4169</v>
      </c>
      <c r="H9820" t="s">
        <v>3640</v>
      </c>
    </row>
    <row r="9821" spans="1:8" hidden="1" x14ac:dyDescent="0.25">
      <c r="A9821" t="s">
        <v>7710</v>
      </c>
      <c r="B9821" t="s">
        <v>7711</v>
      </c>
      <c r="C9821">
        <v>389</v>
      </c>
      <c r="D9821" t="s">
        <v>3630</v>
      </c>
      <c r="E9821">
        <v>227</v>
      </c>
      <c r="F9821">
        <v>387</v>
      </c>
      <c r="G9821">
        <v>5833</v>
      </c>
      <c r="H9821" t="s">
        <v>3631</v>
      </c>
    </row>
    <row r="9822" spans="1:8" x14ac:dyDescent="0.25">
      <c r="A9822" t="s">
        <v>7710</v>
      </c>
      <c r="B9822" t="s">
        <v>7711</v>
      </c>
      <c r="C9822">
        <v>389</v>
      </c>
      <c r="D9822" t="s">
        <v>3632</v>
      </c>
      <c r="E9822">
        <v>96</v>
      </c>
      <c r="F9822">
        <v>157</v>
      </c>
      <c r="G9822">
        <v>6199</v>
      </c>
      <c r="H9822" t="s">
        <v>3633</v>
      </c>
    </row>
    <row r="9823" spans="1:8" hidden="1" x14ac:dyDescent="0.25">
      <c r="A9823" t="s">
        <v>1134</v>
      </c>
      <c r="B9823" t="s">
        <v>2433</v>
      </c>
      <c r="C9823">
        <v>497</v>
      </c>
      <c r="D9823" t="s">
        <v>3798</v>
      </c>
      <c r="E9823">
        <v>269</v>
      </c>
      <c r="F9823">
        <v>291</v>
      </c>
      <c r="G9823">
        <v>132</v>
      </c>
    </row>
    <row r="9824" spans="1:8" hidden="1" x14ac:dyDescent="0.25">
      <c r="A9824" t="s">
        <v>1134</v>
      </c>
      <c r="B9824" t="s">
        <v>2433</v>
      </c>
      <c r="C9824">
        <v>497</v>
      </c>
      <c r="D9824" t="s">
        <v>3630</v>
      </c>
      <c r="E9824">
        <v>331</v>
      </c>
      <c r="F9824">
        <v>491</v>
      </c>
      <c r="G9824">
        <v>5833</v>
      </c>
      <c r="H9824" t="s">
        <v>3631</v>
      </c>
    </row>
    <row r="9825" spans="1:8" x14ac:dyDescent="0.25">
      <c r="A9825" t="s">
        <v>1134</v>
      </c>
      <c r="B9825" t="s">
        <v>2433</v>
      </c>
      <c r="C9825">
        <v>497</v>
      </c>
      <c r="D9825" t="s">
        <v>3632</v>
      </c>
      <c r="E9825">
        <v>177</v>
      </c>
      <c r="F9825">
        <v>268</v>
      </c>
      <c r="G9825">
        <v>6199</v>
      </c>
      <c r="H9825" t="s">
        <v>3633</v>
      </c>
    </row>
    <row r="9826" spans="1:8" hidden="1" x14ac:dyDescent="0.25">
      <c r="A9826" t="s">
        <v>1135</v>
      </c>
      <c r="B9826" t="s">
        <v>2434</v>
      </c>
      <c r="C9826">
        <v>562</v>
      </c>
      <c r="D9826" t="s">
        <v>4202</v>
      </c>
      <c r="E9826">
        <v>1</v>
      </c>
      <c r="F9826">
        <v>59</v>
      </c>
      <c r="G9826">
        <v>87</v>
      </c>
    </row>
    <row r="9827" spans="1:8" hidden="1" x14ac:dyDescent="0.25">
      <c r="A9827" t="s">
        <v>1135</v>
      </c>
      <c r="B9827" t="s">
        <v>2434</v>
      </c>
      <c r="C9827">
        <v>562</v>
      </c>
      <c r="D9827" t="s">
        <v>3630</v>
      </c>
      <c r="E9827">
        <v>358</v>
      </c>
      <c r="F9827">
        <v>519</v>
      </c>
      <c r="G9827">
        <v>5833</v>
      </c>
      <c r="H9827" t="s">
        <v>3631</v>
      </c>
    </row>
    <row r="9828" spans="1:8" x14ac:dyDescent="0.25">
      <c r="A9828" t="s">
        <v>1135</v>
      </c>
      <c r="B9828" t="s">
        <v>2434</v>
      </c>
      <c r="C9828">
        <v>562</v>
      </c>
      <c r="D9828" t="s">
        <v>3632</v>
      </c>
      <c r="E9828">
        <v>180</v>
      </c>
      <c r="F9828">
        <v>303</v>
      </c>
      <c r="G9828">
        <v>6199</v>
      </c>
      <c r="H9828" t="s">
        <v>3633</v>
      </c>
    </row>
    <row r="9829" spans="1:8" hidden="1" x14ac:dyDescent="0.25">
      <c r="A9829" t="s">
        <v>1136</v>
      </c>
      <c r="B9829" t="s">
        <v>2435</v>
      </c>
      <c r="C9829">
        <v>562</v>
      </c>
      <c r="D9829" t="s">
        <v>4202</v>
      </c>
      <c r="E9829">
        <v>1</v>
      </c>
      <c r="F9829">
        <v>59</v>
      </c>
      <c r="G9829">
        <v>87</v>
      </c>
    </row>
    <row r="9830" spans="1:8" hidden="1" x14ac:dyDescent="0.25">
      <c r="A9830" t="s">
        <v>1136</v>
      </c>
      <c r="B9830" t="s">
        <v>2435</v>
      </c>
      <c r="C9830">
        <v>562</v>
      </c>
      <c r="D9830" t="s">
        <v>3630</v>
      </c>
      <c r="E9830">
        <v>358</v>
      </c>
      <c r="F9830">
        <v>519</v>
      </c>
      <c r="G9830">
        <v>5833</v>
      </c>
      <c r="H9830" t="s">
        <v>3631</v>
      </c>
    </row>
    <row r="9831" spans="1:8" x14ac:dyDescent="0.25">
      <c r="A9831" t="s">
        <v>1136</v>
      </c>
      <c r="B9831" t="s">
        <v>2435</v>
      </c>
      <c r="C9831">
        <v>562</v>
      </c>
      <c r="D9831" t="s">
        <v>3632</v>
      </c>
      <c r="E9831">
        <v>180</v>
      </c>
      <c r="F9831">
        <v>303</v>
      </c>
      <c r="G9831">
        <v>6199</v>
      </c>
      <c r="H9831" t="s">
        <v>3633</v>
      </c>
    </row>
    <row r="9832" spans="1:8" hidden="1" x14ac:dyDescent="0.25">
      <c r="A9832" t="s">
        <v>7712</v>
      </c>
      <c r="B9832" t="s">
        <v>7713</v>
      </c>
      <c r="C9832">
        <v>389</v>
      </c>
      <c r="D9832" t="s">
        <v>3639</v>
      </c>
      <c r="E9832">
        <v>23</v>
      </c>
      <c r="F9832">
        <v>66</v>
      </c>
      <c r="G9832">
        <v>4169</v>
      </c>
      <c r="H9832" t="s">
        <v>3640</v>
      </c>
    </row>
    <row r="9833" spans="1:8" hidden="1" x14ac:dyDescent="0.25">
      <c r="A9833" t="s">
        <v>7712</v>
      </c>
      <c r="B9833" t="s">
        <v>7713</v>
      </c>
      <c r="C9833">
        <v>389</v>
      </c>
      <c r="D9833" t="s">
        <v>3630</v>
      </c>
      <c r="E9833">
        <v>227</v>
      </c>
      <c r="F9833">
        <v>387</v>
      </c>
      <c r="G9833">
        <v>5833</v>
      </c>
      <c r="H9833" t="s">
        <v>3631</v>
      </c>
    </row>
    <row r="9834" spans="1:8" x14ac:dyDescent="0.25">
      <c r="A9834" t="s">
        <v>7712</v>
      </c>
      <c r="B9834" t="s">
        <v>7713</v>
      </c>
      <c r="C9834">
        <v>389</v>
      </c>
      <c r="D9834" t="s">
        <v>3632</v>
      </c>
      <c r="E9834">
        <v>96</v>
      </c>
      <c r="F9834">
        <v>157</v>
      </c>
      <c r="G9834">
        <v>6199</v>
      </c>
      <c r="H9834" t="s">
        <v>3633</v>
      </c>
    </row>
    <row r="9835" spans="1:8" hidden="1" x14ac:dyDescent="0.25">
      <c r="A9835" t="s">
        <v>1137</v>
      </c>
      <c r="B9835" t="s">
        <v>2436</v>
      </c>
      <c r="C9835">
        <v>497</v>
      </c>
      <c r="D9835" t="s">
        <v>3798</v>
      </c>
      <c r="E9835">
        <v>269</v>
      </c>
      <c r="F9835">
        <v>291</v>
      </c>
      <c r="G9835">
        <v>132</v>
      </c>
    </row>
    <row r="9836" spans="1:8" hidden="1" x14ac:dyDescent="0.25">
      <c r="A9836" t="s">
        <v>1137</v>
      </c>
      <c r="B9836" t="s">
        <v>2436</v>
      </c>
      <c r="C9836">
        <v>497</v>
      </c>
      <c r="D9836" t="s">
        <v>3630</v>
      </c>
      <c r="E9836">
        <v>331</v>
      </c>
      <c r="F9836">
        <v>491</v>
      </c>
      <c r="G9836">
        <v>5833</v>
      </c>
      <c r="H9836" t="s">
        <v>3631</v>
      </c>
    </row>
    <row r="9837" spans="1:8" x14ac:dyDescent="0.25">
      <c r="A9837" t="s">
        <v>1137</v>
      </c>
      <c r="B9837" t="s">
        <v>2436</v>
      </c>
      <c r="C9837">
        <v>497</v>
      </c>
      <c r="D9837" t="s">
        <v>3632</v>
      </c>
      <c r="E9837">
        <v>177</v>
      </c>
      <c r="F9837">
        <v>268</v>
      </c>
      <c r="G9837">
        <v>6199</v>
      </c>
      <c r="H9837" t="s">
        <v>3633</v>
      </c>
    </row>
    <row r="9838" spans="1:8" hidden="1" x14ac:dyDescent="0.25">
      <c r="A9838" t="s">
        <v>7714</v>
      </c>
      <c r="B9838" t="s">
        <v>7715</v>
      </c>
      <c r="C9838">
        <v>785</v>
      </c>
      <c r="D9838" t="s">
        <v>3639</v>
      </c>
      <c r="E9838">
        <v>263</v>
      </c>
      <c r="F9838">
        <v>304</v>
      </c>
      <c r="G9838">
        <v>4169</v>
      </c>
      <c r="H9838" t="s">
        <v>3640</v>
      </c>
    </row>
    <row r="9839" spans="1:8" hidden="1" x14ac:dyDescent="0.25">
      <c r="A9839" t="s">
        <v>7714</v>
      </c>
      <c r="B9839" t="s">
        <v>7715</v>
      </c>
      <c r="C9839">
        <v>785</v>
      </c>
      <c r="D9839" t="s">
        <v>3630</v>
      </c>
      <c r="E9839">
        <v>579</v>
      </c>
      <c r="F9839">
        <v>753</v>
      </c>
      <c r="G9839">
        <v>5833</v>
      </c>
      <c r="H9839" t="s">
        <v>3631</v>
      </c>
    </row>
    <row r="9840" spans="1:8" x14ac:dyDescent="0.25">
      <c r="A9840" t="s">
        <v>7714</v>
      </c>
      <c r="B9840" t="s">
        <v>7715</v>
      </c>
      <c r="C9840">
        <v>785</v>
      </c>
      <c r="D9840" t="s">
        <v>3632</v>
      </c>
      <c r="E9840">
        <v>318</v>
      </c>
      <c r="F9840">
        <v>425</v>
      </c>
      <c r="G9840">
        <v>6199</v>
      </c>
      <c r="H9840" t="s">
        <v>3633</v>
      </c>
    </row>
    <row r="9841" spans="1:8" hidden="1" x14ac:dyDescent="0.25">
      <c r="A9841" t="s">
        <v>7716</v>
      </c>
      <c r="B9841" t="s">
        <v>7717</v>
      </c>
      <c r="C9841">
        <v>785</v>
      </c>
      <c r="D9841" t="s">
        <v>3639</v>
      </c>
      <c r="E9841">
        <v>263</v>
      </c>
      <c r="F9841">
        <v>304</v>
      </c>
      <c r="G9841">
        <v>4169</v>
      </c>
      <c r="H9841" t="s">
        <v>3640</v>
      </c>
    </row>
    <row r="9842" spans="1:8" hidden="1" x14ac:dyDescent="0.25">
      <c r="A9842" t="s">
        <v>7716</v>
      </c>
      <c r="B9842" t="s">
        <v>7717</v>
      </c>
      <c r="C9842">
        <v>785</v>
      </c>
      <c r="D9842" t="s">
        <v>3630</v>
      </c>
      <c r="E9842">
        <v>579</v>
      </c>
      <c r="F9842">
        <v>753</v>
      </c>
      <c r="G9842">
        <v>5833</v>
      </c>
      <c r="H9842" t="s">
        <v>3631</v>
      </c>
    </row>
    <row r="9843" spans="1:8" x14ac:dyDescent="0.25">
      <c r="A9843" t="s">
        <v>7716</v>
      </c>
      <c r="B9843" t="s">
        <v>7717</v>
      </c>
      <c r="C9843">
        <v>785</v>
      </c>
      <c r="D9843" t="s">
        <v>3632</v>
      </c>
      <c r="E9843">
        <v>318</v>
      </c>
      <c r="F9843">
        <v>425</v>
      </c>
      <c r="G9843">
        <v>6199</v>
      </c>
      <c r="H9843" t="s">
        <v>3633</v>
      </c>
    </row>
    <row r="9844" spans="1:8" hidden="1" x14ac:dyDescent="0.25">
      <c r="A9844" t="s">
        <v>7718</v>
      </c>
      <c r="B9844" t="s">
        <v>7719</v>
      </c>
      <c r="C9844">
        <v>785</v>
      </c>
      <c r="D9844" t="s">
        <v>3639</v>
      </c>
      <c r="E9844">
        <v>263</v>
      </c>
      <c r="F9844">
        <v>304</v>
      </c>
      <c r="G9844">
        <v>4169</v>
      </c>
      <c r="H9844" t="s">
        <v>3640</v>
      </c>
    </row>
    <row r="9845" spans="1:8" hidden="1" x14ac:dyDescent="0.25">
      <c r="A9845" t="s">
        <v>7718</v>
      </c>
      <c r="B9845" t="s">
        <v>7719</v>
      </c>
      <c r="C9845">
        <v>785</v>
      </c>
      <c r="D9845" t="s">
        <v>3630</v>
      </c>
      <c r="E9845">
        <v>579</v>
      </c>
      <c r="F9845">
        <v>753</v>
      </c>
      <c r="G9845">
        <v>5833</v>
      </c>
      <c r="H9845" t="s">
        <v>3631</v>
      </c>
    </row>
    <row r="9846" spans="1:8" x14ac:dyDescent="0.25">
      <c r="A9846" t="s">
        <v>7718</v>
      </c>
      <c r="B9846" t="s">
        <v>7719</v>
      </c>
      <c r="C9846">
        <v>785</v>
      </c>
      <c r="D9846" t="s">
        <v>3632</v>
      </c>
      <c r="E9846">
        <v>318</v>
      </c>
      <c r="F9846">
        <v>425</v>
      </c>
      <c r="G9846">
        <v>6199</v>
      </c>
      <c r="H9846" t="s">
        <v>3633</v>
      </c>
    </row>
    <row r="9847" spans="1:8" hidden="1" x14ac:dyDescent="0.25">
      <c r="A9847" t="s">
        <v>7720</v>
      </c>
      <c r="B9847" t="s">
        <v>7721</v>
      </c>
      <c r="C9847">
        <v>720</v>
      </c>
      <c r="D9847" t="s">
        <v>3657</v>
      </c>
      <c r="E9847">
        <v>44</v>
      </c>
      <c r="F9847">
        <v>136</v>
      </c>
      <c r="G9847">
        <v>2653</v>
      </c>
      <c r="H9847" t="s">
        <v>3658</v>
      </c>
    </row>
    <row r="9848" spans="1:8" hidden="1" x14ac:dyDescent="0.25">
      <c r="A9848" t="s">
        <v>7720</v>
      </c>
      <c r="B9848" t="s">
        <v>7721</v>
      </c>
      <c r="C9848">
        <v>720</v>
      </c>
      <c r="D9848" t="s">
        <v>3639</v>
      </c>
      <c r="E9848">
        <v>312</v>
      </c>
      <c r="F9848">
        <v>360</v>
      </c>
      <c r="G9848">
        <v>4169</v>
      </c>
      <c r="H9848" t="s">
        <v>3640</v>
      </c>
    </row>
    <row r="9849" spans="1:8" hidden="1" x14ac:dyDescent="0.25">
      <c r="A9849" t="s">
        <v>7720</v>
      </c>
      <c r="B9849" t="s">
        <v>7721</v>
      </c>
      <c r="C9849">
        <v>720</v>
      </c>
      <c r="D9849" t="s">
        <v>3630</v>
      </c>
      <c r="E9849">
        <v>556</v>
      </c>
      <c r="F9849">
        <v>714</v>
      </c>
      <c r="G9849">
        <v>5833</v>
      </c>
      <c r="H9849" t="s">
        <v>3631</v>
      </c>
    </row>
    <row r="9850" spans="1:8" x14ac:dyDescent="0.25">
      <c r="A9850" t="s">
        <v>7720</v>
      </c>
      <c r="B9850" t="s">
        <v>7721</v>
      </c>
      <c r="C9850">
        <v>720</v>
      </c>
      <c r="D9850" t="s">
        <v>3632</v>
      </c>
      <c r="E9850">
        <v>291</v>
      </c>
      <c r="F9850">
        <v>450</v>
      </c>
      <c r="G9850">
        <v>6199</v>
      </c>
      <c r="H9850" t="s">
        <v>3633</v>
      </c>
    </row>
    <row r="9851" spans="1:8" hidden="1" x14ac:dyDescent="0.25">
      <c r="A9851" t="s">
        <v>1138</v>
      </c>
      <c r="B9851" t="s">
        <v>2437</v>
      </c>
      <c r="C9851">
        <v>775</v>
      </c>
      <c r="D9851" t="s">
        <v>3630</v>
      </c>
      <c r="E9851">
        <v>420</v>
      </c>
      <c r="F9851">
        <v>584</v>
      </c>
      <c r="G9851">
        <v>5833</v>
      </c>
      <c r="H9851" t="s">
        <v>3631</v>
      </c>
    </row>
    <row r="9852" spans="1:8" x14ac:dyDescent="0.25">
      <c r="A9852" t="s">
        <v>1138</v>
      </c>
      <c r="B9852" t="s">
        <v>2437</v>
      </c>
      <c r="C9852">
        <v>775</v>
      </c>
      <c r="D9852" t="s">
        <v>3632</v>
      </c>
      <c r="E9852">
        <v>277</v>
      </c>
      <c r="F9852">
        <v>337</v>
      </c>
      <c r="G9852">
        <v>6199</v>
      </c>
      <c r="H9852" t="s">
        <v>3633</v>
      </c>
    </row>
    <row r="9853" spans="1:8" hidden="1" x14ac:dyDescent="0.25">
      <c r="A9853" t="s">
        <v>7722</v>
      </c>
      <c r="B9853" t="s">
        <v>7723</v>
      </c>
      <c r="C9853">
        <v>412</v>
      </c>
      <c r="D9853" t="s">
        <v>3639</v>
      </c>
      <c r="E9853">
        <v>46</v>
      </c>
      <c r="F9853">
        <v>91</v>
      </c>
      <c r="G9853">
        <v>4169</v>
      </c>
      <c r="H9853" t="s">
        <v>3640</v>
      </c>
    </row>
    <row r="9854" spans="1:8" hidden="1" x14ac:dyDescent="0.25">
      <c r="A9854" t="s">
        <v>7722</v>
      </c>
      <c r="B9854" t="s">
        <v>7723</v>
      </c>
      <c r="C9854">
        <v>412</v>
      </c>
      <c r="D9854" t="s">
        <v>3630</v>
      </c>
      <c r="E9854">
        <v>250</v>
      </c>
      <c r="F9854">
        <v>410</v>
      </c>
      <c r="G9854">
        <v>5833</v>
      </c>
      <c r="H9854" t="s">
        <v>3631</v>
      </c>
    </row>
    <row r="9855" spans="1:8" x14ac:dyDescent="0.25">
      <c r="A9855" t="s">
        <v>7722</v>
      </c>
      <c r="B9855" t="s">
        <v>7723</v>
      </c>
      <c r="C9855">
        <v>412</v>
      </c>
      <c r="D9855" t="s">
        <v>3632</v>
      </c>
      <c r="E9855">
        <v>119</v>
      </c>
      <c r="F9855">
        <v>180</v>
      </c>
      <c r="G9855">
        <v>6199</v>
      </c>
      <c r="H9855" t="s">
        <v>3633</v>
      </c>
    </row>
    <row r="9856" spans="1:8" hidden="1" x14ac:dyDescent="0.25">
      <c r="A9856" t="s">
        <v>1139</v>
      </c>
      <c r="B9856" t="s">
        <v>2438</v>
      </c>
      <c r="C9856">
        <v>784</v>
      </c>
      <c r="D9856" t="s">
        <v>3630</v>
      </c>
      <c r="E9856">
        <v>585</v>
      </c>
      <c r="F9856">
        <v>749</v>
      </c>
      <c r="G9856">
        <v>5833</v>
      </c>
      <c r="H9856" t="s">
        <v>3631</v>
      </c>
    </row>
    <row r="9857" spans="1:8" x14ac:dyDescent="0.25">
      <c r="A9857" t="s">
        <v>1139</v>
      </c>
      <c r="B9857" t="s">
        <v>2438</v>
      </c>
      <c r="C9857">
        <v>784</v>
      </c>
      <c r="D9857" t="s">
        <v>3632</v>
      </c>
      <c r="E9857">
        <v>355</v>
      </c>
      <c r="F9857">
        <v>500</v>
      </c>
      <c r="G9857">
        <v>6199</v>
      </c>
      <c r="H9857" t="s">
        <v>3633</v>
      </c>
    </row>
    <row r="9858" spans="1:8" hidden="1" x14ac:dyDescent="0.25">
      <c r="A9858" t="s">
        <v>1140</v>
      </c>
      <c r="B9858" t="s">
        <v>2439</v>
      </c>
      <c r="C9858">
        <v>769</v>
      </c>
      <c r="D9858" t="s">
        <v>3630</v>
      </c>
      <c r="E9858">
        <v>571</v>
      </c>
      <c r="F9858">
        <v>735</v>
      </c>
      <c r="G9858">
        <v>5833</v>
      </c>
      <c r="H9858" t="s">
        <v>3631</v>
      </c>
    </row>
    <row r="9859" spans="1:8" x14ac:dyDescent="0.25">
      <c r="A9859" t="s">
        <v>1140</v>
      </c>
      <c r="B9859" t="s">
        <v>2439</v>
      </c>
      <c r="C9859">
        <v>769</v>
      </c>
      <c r="D9859" t="s">
        <v>3632</v>
      </c>
      <c r="E9859">
        <v>338</v>
      </c>
      <c r="F9859">
        <v>489</v>
      </c>
      <c r="G9859">
        <v>6199</v>
      </c>
      <c r="H9859" t="s">
        <v>3633</v>
      </c>
    </row>
    <row r="9860" spans="1:8" hidden="1" x14ac:dyDescent="0.25">
      <c r="A9860" t="s">
        <v>7724</v>
      </c>
      <c r="B9860" t="s">
        <v>7725</v>
      </c>
      <c r="C9860">
        <v>752</v>
      </c>
      <c r="D9860" t="s">
        <v>7726</v>
      </c>
      <c r="E9860">
        <v>94</v>
      </c>
      <c r="F9860">
        <v>175</v>
      </c>
      <c r="G9860">
        <v>21</v>
      </c>
    </row>
    <row r="9861" spans="1:8" hidden="1" x14ac:dyDescent="0.25">
      <c r="A9861" t="s">
        <v>7724</v>
      </c>
      <c r="B9861" t="s">
        <v>7725</v>
      </c>
      <c r="C9861">
        <v>752</v>
      </c>
      <c r="D9861" t="s">
        <v>3630</v>
      </c>
      <c r="E9861">
        <v>546</v>
      </c>
      <c r="F9861">
        <v>712</v>
      </c>
      <c r="G9861">
        <v>5833</v>
      </c>
      <c r="H9861" t="s">
        <v>3631</v>
      </c>
    </row>
    <row r="9862" spans="1:8" x14ac:dyDescent="0.25">
      <c r="A9862" t="s">
        <v>7724</v>
      </c>
      <c r="B9862" t="s">
        <v>7725</v>
      </c>
      <c r="C9862">
        <v>752</v>
      </c>
      <c r="D9862" t="s">
        <v>3632</v>
      </c>
      <c r="E9862">
        <v>196</v>
      </c>
      <c r="F9862">
        <v>257</v>
      </c>
      <c r="G9862">
        <v>6199</v>
      </c>
      <c r="H9862" t="s">
        <v>3633</v>
      </c>
    </row>
    <row r="9863" spans="1:8" x14ac:dyDescent="0.25">
      <c r="A9863" t="s">
        <v>7724</v>
      </c>
      <c r="B9863" t="s">
        <v>7725</v>
      </c>
      <c r="C9863">
        <v>752</v>
      </c>
      <c r="D9863" t="s">
        <v>3632</v>
      </c>
      <c r="E9863">
        <v>337</v>
      </c>
      <c r="F9863">
        <v>483</v>
      </c>
      <c r="G9863">
        <v>6199</v>
      </c>
      <c r="H9863" t="s">
        <v>3633</v>
      </c>
    </row>
    <row r="9864" spans="1:8" hidden="1" x14ac:dyDescent="0.25">
      <c r="A9864" t="s">
        <v>7727</v>
      </c>
      <c r="B9864" t="s">
        <v>7728</v>
      </c>
      <c r="C9864">
        <v>765</v>
      </c>
      <c r="D9864" t="s">
        <v>3630</v>
      </c>
      <c r="E9864">
        <v>567</v>
      </c>
      <c r="F9864">
        <v>731</v>
      </c>
      <c r="G9864">
        <v>5833</v>
      </c>
      <c r="H9864" t="s">
        <v>3631</v>
      </c>
    </row>
    <row r="9865" spans="1:8" x14ac:dyDescent="0.25">
      <c r="A9865" t="s">
        <v>7727</v>
      </c>
      <c r="B9865" t="s">
        <v>7728</v>
      </c>
      <c r="C9865">
        <v>765</v>
      </c>
      <c r="D9865" t="s">
        <v>3632</v>
      </c>
      <c r="E9865">
        <v>264</v>
      </c>
      <c r="F9865">
        <v>334</v>
      </c>
      <c r="G9865">
        <v>6199</v>
      </c>
      <c r="H9865" t="s">
        <v>3633</v>
      </c>
    </row>
    <row r="9866" spans="1:8" x14ac:dyDescent="0.25">
      <c r="A9866" t="s">
        <v>7727</v>
      </c>
      <c r="B9866" t="s">
        <v>7728</v>
      </c>
      <c r="C9866">
        <v>765</v>
      </c>
      <c r="D9866" t="s">
        <v>3632</v>
      </c>
      <c r="E9866">
        <v>338</v>
      </c>
      <c r="F9866">
        <v>485</v>
      </c>
      <c r="G9866">
        <v>6199</v>
      </c>
      <c r="H9866" t="s">
        <v>3633</v>
      </c>
    </row>
    <row r="9867" spans="1:8" hidden="1" x14ac:dyDescent="0.25">
      <c r="A9867" t="s">
        <v>7729</v>
      </c>
      <c r="B9867" t="s">
        <v>7730</v>
      </c>
      <c r="C9867">
        <v>781</v>
      </c>
      <c r="D9867" t="s">
        <v>3630</v>
      </c>
      <c r="E9867">
        <v>582</v>
      </c>
      <c r="F9867">
        <v>746</v>
      </c>
      <c r="G9867">
        <v>5833</v>
      </c>
      <c r="H9867" t="s">
        <v>3631</v>
      </c>
    </row>
    <row r="9868" spans="1:8" x14ac:dyDescent="0.25">
      <c r="A9868" t="s">
        <v>7729</v>
      </c>
      <c r="B9868" t="s">
        <v>7730</v>
      </c>
      <c r="C9868">
        <v>781</v>
      </c>
      <c r="D9868" t="s">
        <v>3632</v>
      </c>
      <c r="E9868">
        <v>278</v>
      </c>
      <c r="F9868">
        <v>347</v>
      </c>
      <c r="G9868">
        <v>6199</v>
      </c>
      <c r="H9868" t="s">
        <v>3633</v>
      </c>
    </row>
    <row r="9869" spans="1:8" x14ac:dyDescent="0.25">
      <c r="A9869" t="s">
        <v>7729</v>
      </c>
      <c r="B9869" t="s">
        <v>7730</v>
      </c>
      <c r="C9869">
        <v>781</v>
      </c>
      <c r="D9869" t="s">
        <v>3632</v>
      </c>
      <c r="E9869">
        <v>352</v>
      </c>
      <c r="F9869">
        <v>497</v>
      </c>
      <c r="G9869">
        <v>6199</v>
      </c>
      <c r="H9869" t="s">
        <v>3633</v>
      </c>
    </row>
    <row r="9870" spans="1:8" hidden="1" x14ac:dyDescent="0.25">
      <c r="A9870" t="s">
        <v>7731</v>
      </c>
      <c r="B9870" t="s">
        <v>7732</v>
      </c>
      <c r="C9870">
        <v>781</v>
      </c>
      <c r="D9870" t="s">
        <v>3630</v>
      </c>
      <c r="E9870">
        <v>582</v>
      </c>
      <c r="F9870">
        <v>746</v>
      </c>
      <c r="G9870">
        <v>5833</v>
      </c>
      <c r="H9870" t="s">
        <v>3631</v>
      </c>
    </row>
    <row r="9871" spans="1:8" x14ac:dyDescent="0.25">
      <c r="A9871" t="s">
        <v>7731</v>
      </c>
      <c r="B9871" t="s">
        <v>7732</v>
      </c>
      <c r="C9871">
        <v>781</v>
      </c>
      <c r="D9871" t="s">
        <v>3632</v>
      </c>
      <c r="E9871">
        <v>213</v>
      </c>
      <c r="F9871">
        <v>274</v>
      </c>
      <c r="G9871">
        <v>6199</v>
      </c>
      <c r="H9871" t="s">
        <v>3633</v>
      </c>
    </row>
    <row r="9872" spans="1:8" x14ac:dyDescent="0.25">
      <c r="A9872" t="s">
        <v>7731</v>
      </c>
      <c r="B9872" t="s">
        <v>7732</v>
      </c>
      <c r="C9872">
        <v>781</v>
      </c>
      <c r="D9872" t="s">
        <v>3632</v>
      </c>
      <c r="E9872">
        <v>278</v>
      </c>
      <c r="F9872">
        <v>347</v>
      </c>
      <c r="G9872">
        <v>6199</v>
      </c>
      <c r="H9872" t="s">
        <v>3633</v>
      </c>
    </row>
    <row r="9873" spans="1:8" x14ac:dyDescent="0.25">
      <c r="A9873" t="s">
        <v>7731</v>
      </c>
      <c r="B9873" t="s">
        <v>7732</v>
      </c>
      <c r="C9873">
        <v>781</v>
      </c>
      <c r="D9873" t="s">
        <v>3632</v>
      </c>
      <c r="E9873">
        <v>352</v>
      </c>
      <c r="F9873">
        <v>497</v>
      </c>
      <c r="G9873">
        <v>6199</v>
      </c>
      <c r="H9873" t="s">
        <v>3633</v>
      </c>
    </row>
    <row r="9874" spans="1:8" hidden="1" x14ac:dyDescent="0.25">
      <c r="A9874" t="s">
        <v>1141</v>
      </c>
      <c r="B9874" t="s">
        <v>2440</v>
      </c>
      <c r="C9874">
        <v>750</v>
      </c>
      <c r="D9874" t="s">
        <v>7726</v>
      </c>
      <c r="E9874">
        <v>92</v>
      </c>
      <c r="F9874">
        <v>156</v>
      </c>
      <c r="G9874">
        <v>21</v>
      </c>
    </row>
    <row r="9875" spans="1:8" hidden="1" x14ac:dyDescent="0.25">
      <c r="A9875" t="s">
        <v>1141</v>
      </c>
      <c r="B9875" t="s">
        <v>2440</v>
      </c>
      <c r="C9875">
        <v>750</v>
      </c>
      <c r="D9875" t="s">
        <v>3630</v>
      </c>
      <c r="E9875">
        <v>544</v>
      </c>
      <c r="F9875">
        <v>710</v>
      </c>
      <c r="G9875">
        <v>5833</v>
      </c>
      <c r="H9875" t="s">
        <v>3631</v>
      </c>
    </row>
    <row r="9876" spans="1:8" x14ac:dyDescent="0.25">
      <c r="A9876" t="s">
        <v>1141</v>
      </c>
      <c r="B9876" t="s">
        <v>2440</v>
      </c>
      <c r="C9876">
        <v>750</v>
      </c>
      <c r="D9876" t="s">
        <v>3632</v>
      </c>
      <c r="E9876">
        <v>335</v>
      </c>
      <c r="F9876">
        <v>481</v>
      </c>
      <c r="G9876">
        <v>6199</v>
      </c>
      <c r="H9876" t="s">
        <v>3633</v>
      </c>
    </row>
    <row r="9877" spans="1:8" hidden="1" x14ac:dyDescent="0.25">
      <c r="A9877" t="s">
        <v>1142</v>
      </c>
      <c r="B9877" t="s">
        <v>2441</v>
      </c>
      <c r="C9877">
        <v>746</v>
      </c>
      <c r="D9877" t="s">
        <v>3630</v>
      </c>
      <c r="E9877">
        <v>548</v>
      </c>
      <c r="F9877">
        <v>712</v>
      </c>
      <c r="G9877">
        <v>5833</v>
      </c>
      <c r="H9877" t="s">
        <v>3631</v>
      </c>
    </row>
    <row r="9878" spans="1:8" x14ac:dyDescent="0.25">
      <c r="A9878" t="s">
        <v>1142</v>
      </c>
      <c r="B9878" t="s">
        <v>2441</v>
      </c>
      <c r="C9878">
        <v>746</v>
      </c>
      <c r="D9878" t="s">
        <v>3632</v>
      </c>
      <c r="E9878">
        <v>317</v>
      </c>
      <c r="F9878">
        <v>466</v>
      </c>
      <c r="G9878">
        <v>6199</v>
      </c>
      <c r="H9878" t="s">
        <v>3633</v>
      </c>
    </row>
    <row r="9879" spans="1:8" hidden="1" x14ac:dyDescent="0.25">
      <c r="A9879" t="s">
        <v>7733</v>
      </c>
      <c r="B9879" t="s">
        <v>7734</v>
      </c>
      <c r="C9879">
        <v>750</v>
      </c>
      <c r="D9879" t="s">
        <v>7726</v>
      </c>
      <c r="E9879">
        <v>95</v>
      </c>
      <c r="F9879">
        <v>173</v>
      </c>
      <c r="G9879">
        <v>21</v>
      </c>
    </row>
    <row r="9880" spans="1:8" hidden="1" x14ac:dyDescent="0.25">
      <c r="A9880" t="s">
        <v>7733</v>
      </c>
      <c r="B9880" t="s">
        <v>7734</v>
      </c>
      <c r="C9880">
        <v>750</v>
      </c>
      <c r="D9880" t="s">
        <v>3630</v>
      </c>
      <c r="E9880">
        <v>545</v>
      </c>
      <c r="F9880">
        <v>711</v>
      </c>
      <c r="G9880">
        <v>5833</v>
      </c>
      <c r="H9880" t="s">
        <v>3631</v>
      </c>
    </row>
    <row r="9881" spans="1:8" x14ac:dyDescent="0.25">
      <c r="A9881" t="s">
        <v>7733</v>
      </c>
      <c r="B9881" t="s">
        <v>7734</v>
      </c>
      <c r="C9881">
        <v>750</v>
      </c>
      <c r="D9881" t="s">
        <v>3632</v>
      </c>
      <c r="E9881">
        <v>196</v>
      </c>
      <c r="F9881">
        <v>257</v>
      </c>
      <c r="G9881">
        <v>6199</v>
      </c>
      <c r="H9881" t="s">
        <v>3633</v>
      </c>
    </row>
    <row r="9882" spans="1:8" x14ac:dyDescent="0.25">
      <c r="A9882" t="s">
        <v>7733</v>
      </c>
      <c r="B9882" t="s">
        <v>7734</v>
      </c>
      <c r="C9882">
        <v>750</v>
      </c>
      <c r="D9882" t="s">
        <v>3632</v>
      </c>
      <c r="E9882">
        <v>336</v>
      </c>
      <c r="F9882">
        <v>482</v>
      </c>
      <c r="G9882">
        <v>6199</v>
      </c>
      <c r="H9882" t="s">
        <v>3633</v>
      </c>
    </row>
    <row r="9883" spans="1:8" hidden="1" x14ac:dyDescent="0.25">
      <c r="A9883" t="s">
        <v>7735</v>
      </c>
      <c r="B9883" t="s">
        <v>7736</v>
      </c>
      <c r="C9883">
        <v>781</v>
      </c>
      <c r="D9883" t="s">
        <v>3630</v>
      </c>
      <c r="E9883">
        <v>584</v>
      </c>
      <c r="F9883">
        <v>748</v>
      </c>
      <c r="G9883">
        <v>5833</v>
      </c>
      <c r="H9883" t="s">
        <v>3631</v>
      </c>
    </row>
    <row r="9884" spans="1:8" x14ac:dyDescent="0.25">
      <c r="A9884" t="s">
        <v>7735</v>
      </c>
      <c r="B9884" t="s">
        <v>7736</v>
      </c>
      <c r="C9884">
        <v>781</v>
      </c>
      <c r="D9884" t="s">
        <v>3632</v>
      </c>
      <c r="E9884">
        <v>270</v>
      </c>
      <c r="F9884">
        <v>340</v>
      </c>
      <c r="G9884">
        <v>6199</v>
      </c>
      <c r="H9884" t="s">
        <v>3633</v>
      </c>
    </row>
    <row r="9885" spans="1:8" x14ac:dyDescent="0.25">
      <c r="A9885" t="s">
        <v>7735</v>
      </c>
      <c r="B9885" t="s">
        <v>7736</v>
      </c>
      <c r="C9885">
        <v>781</v>
      </c>
      <c r="D9885" t="s">
        <v>3632</v>
      </c>
      <c r="E9885">
        <v>344</v>
      </c>
      <c r="F9885">
        <v>500</v>
      </c>
      <c r="G9885">
        <v>6199</v>
      </c>
      <c r="H9885" t="s">
        <v>3633</v>
      </c>
    </row>
    <row r="9886" spans="1:8" hidden="1" x14ac:dyDescent="0.25">
      <c r="A9886" t="s">
        <v>1143</v>
      </c>
      <c r="B9886" t="s">
        <v>2442</v>
      </c>
      <c r="C9886">
        <v>786</v>
      </c>
      <c r="D9886" t="s">
        <v>3630</v>
      </c>
      <c r="E9886">
        <v>582</v>
      </c>
      <c r="F9886">
        <v>749</v>
      </c>
      <c r="G9886">
        <v>5833</v>
      </c>
      <c r="H9886" t="s">
        <v>3631</v>
      </c>
    </row>
    <row r="9887" spans="1:8" x14ac:dyDescent="0.25">
      <c r="A9887" t="s">
        <v>1143</v>
      </c>
      <c r="B9887" t="s">
        <v>2442</v>
      </c>
      <c r="C9887">
        <v>786</v>
      </c>
      <c r="D9887" t="s">
        <v>3632</v>
      </c>
      <c r="E9887">
        <v>352</v>
      </c>
      <c r="F9887">
        <v>506</v>
      </c>
      <c r="G9887">
        <v>6199</v>
      </c>
      <c r="H9887" t="s">
        <v>3633</v>
      </c>
    </row>
    <row r="9888" spans="1:8" hidden="1" x14ac:dyDescent="0.25">
      <c r="A9888" t="s">
        <v>7737</v>
      </c>
      <c r="B9888" t="s">
        <v>7738</v>
      </c>
      <c r="C9888">
        <v>524</v>
      </c>
      <c r="D9888" t="s">
        <v>5199</v>
      </c>
      <c r="E9888">
        <v>1</v>
      </c>
      <c r="F9888">
        <v>118</v>
      </c>
      <c r="G9888">
        <v>3</v>
      </c>
    </row>
    <row r="9889" spans="1:8" hidden="1" x14ac:dyDescent="0.25">
      <c r="A9889" t="s">
        <v>7737</v>
      </c>
      <c r="B9889" t="s">
        <v>7738</v>
      </c>
      <c r="C9889">
        <v>524</v>
      </c>
      <c r="D9889" t="s">
        <v>3639</v>
      </c>
      <c r="E9889">
        <v>165</v>
      </c>
      <c r="F9889">
        <v>214</v>
      </c>
      <c r="G9889">
        <v>4169</v>
      </c>
      <c r="H9889" t="s">
        <v>3640</v>
      </c>
    </row>
    <row r="9890" spans="1:8" hidden="1" x14ac:dyDescent="0.25">
      <c r="A9890" t="s">
        <v>7737</v>
      </c>
      <c r="B9890" t="s">
        <v>7738</v>
      </c>
      <c r="C9890">
        <v>524</v>
      </c>
      <c r="D9890" t="s">
        <v>3630</v>
      </c>
      <c r="E9890">
        <v>362</v>
      </c>
      <c r="F9890">
        <v>522</v>
      </c>
      <c r="G9890">
        <v>5833</v>
      </c>
      <c r="H9890" t="s">
        <v>3631</v>
      </c>
    </row>
    <row r="9891" spans="1:8" x14ac:dyDescent="0.25">
      <c r="A9891" t="s">
        <v>7737</v>
      </c>
      <c r="B9891" t="s">
        <v>7738</v>
      </c>
      <c r="C9891">
        <v>524</v>
      </c>
      <c r="D9891" t="s">
        <v>3632</v>
      </c>
      <c r="E9891">
        <v>177</v>
      </c>
      <c r="F9891">
        <v>289</v>
      </c>
      <c r="G9891">
        <v>6199</v>
      </c>
      <c r="H9891" t="s">
        <v>3633</v>
      </c>
    </row>
    <row r="9892" spans="1:8" hidden="1" x14ac:dyDescent="0.25">
      <c r="A9892" t="s">
        <v>7739</v>
      </c>
      <c r="B9892" t="s">
        <v>7740</v>
      </c>
      <c r="C9892">
        <v>710</v>
      </c>
      <c r="D9892" t="s">
        <v>3630</v>
      </c>
      <c r="E9892">
        <v>457</v>
      </c>
      <c r="F9892">
        <v>618</v>
      </c>
      <c r="G9892">
        <v>5833</v>
      </c>
      <c r="H9892" t="s">
        <v>3631</v>
      </c>
    </row>
    <row r="9893" spans="1:8" x14ac:dyDescent="0.25">
      <c r="A9893" t="s">
        <v>7739</v>
      </c>
      <c r="B9893" t="s">
        <v>7740</v>
      </c>
      <c r="C9893">
        <v>710</v>
      </c>
      <c r="D9893" t="s">
        <v>3632</v>
      </c>
      <c r="E9893">
        <v>130</v>
      </c>
      <c r="F9893">
        <v>193</v>
      </c>
      <c r="G9893">
        <v>6199</v>
      </c>
      <c r="H9893" t="s">
        <v>3633</v>
      </c>
    </row>
    <row r="9894" spans="1:8" x14ac:dyDescent="0.25">
      <c r="A9894" t="s">
        <v>7739</v>
      </c>
      <c r="B9894" t="s">
        <v>7740</v>
      </c>
      <c r="C9894">
        <v>710</v>
      </c>
      <c r="D9894" t="s">
        <v>3632</v>
      </c>
      <c r="E9894">
        <v>195</v>
      </c>
      <c r="F9894">
        <v>266</v>
      </c>
      <c r="G9894">
        <v>6199</v>
      </c>
      <c r="H9894" t="s">
        <v>3633</v>
      </c>
    </row>
    <row r="9895" spans="1:8" x14ac:dyDescent="0.25">
      <c r="A9895" t="s">
        <v>7739</v>
      </c>
      <c r="B9895" t="s">
        <v>7740</v>
      </c>
      <c r="C9895">
        <v>710</v>
      </c>
      <c r="D9895" t="s">
        <v>3632</v>
      </c>
      <c r="E9895">
        <v>270</v>
      </c>
      <c r="F9895">
        <v>351</v>
      </c>
      <c r="G9895">
        <v>6199</v>
      </c>
      <c r="H9895" t="s">
        <v>3633</v>
      </c>
    </row>
    <row r="9896" spans="1:8" hidden="1" x14ac:dyDescent="0.25">
      <c r="A9896" t="s">
        <v>7741</v>
      </c>
      <c r="B9896" t="s">
        <v>7742</v>
      </c>
      <c r="C9896">
        <v>682</v>
      </c>
      <c r="D9896" t="s">
        <v>3657</v>
      </c>
      <c r="E9896">
        <v>42</v>
      </c>
      <c r="F9896">
        <v>138</v>
      </c>
      <c r="G9896">
        <v>2653</v>
      </c>
      <c r="H9896" t="s">
        <v>3658</v>
      </c>
    </row>
    <row r="9897" spans="1:8" hidden="1" x14ac:dyDescent="0.25">
      <c r="A9897" t="s">
        <v>7741</v>
      </c>
      <c r="B9897" t="s">
        <v>7742</v>
      </c>
      <c r="C9897">
        <v>682</v>
      </c>
      <c r="D9897" t="s">
        <v>3650</v>
      </c>
      <c r="E9897">
        <v>201</v>
      </c>
      <c r="F9897">
        <v>278</v>
      </c>
      <c r="G9897">
        <v>51</v>
      </c>
    </row>
    <row r="9898" spans="1:8" hidden="1" x14ac:dyDescent="0.25">
      <c r="A9898" t="s">
        <v>7741</v>
      </c>
      <c r="B9898" t="s">
        <v>7742</v>
      </c>
      <c r="C9898">
        <v>682</v>
      </c>
      <c r="D9898" t="s">
        <v>3639</v>
      </c>
      <c r="E9898">
        <v>294</v>
      </c>
      <c r="F9898">
        <v>342</v>
      </c>
      <c r="G9898">
        <v>4169</v>
      </c>
      <c r="H9898" t="s">
        <v>3640</v>
      </c>
    </row>
    <row r="9899" spans="1:8" hidden="1" x14ac:dyDescent="0.25">
      <c r="A9899" t="s">
        <v>7741</v>
      </c>
      <c r="B9899" t="s">
        <v>7742</v>
      </c>
      <c r="C9899">
        <v>682</v>
      </c>
      <c r="D9899" t="s">
        <v>3630</v>
      </c>
      <c r="E9899">
        <v>520</v>
      </c>
      <c r="F9899">
        <v>679</v>
      </c>
      <c r="G9899">
        <v>5833</v>
      </c>
      <c r="H9899" t="s">
        <v>3631</v>
      </c>
    </row>
    <row r="9900" spans="1:8" x14ac:dyDescent="0.25">
      <c r="A9900" t="s">
        <v>7741</v>
      </c>
      <c r="B9900" t="s">
        <v>7742</v>
      </c>
      <c r="C9900">
        <v>682</v>
      </c>
      <c r="D9900" t="s">
        <v>3632</v>
      </c>
      <c r="E9900">
        <v>367</v>
      </c>
      <c r="F9900">
        <v>432</v>
      </c>
      <c r="G9900">
        <v>6199</v>
      </c>
      <c r="H9900" t="s">
        <v>3633</v>
      </c>
    </row>
    <row r="9901" spans="1:8" hidden="1" x14ac:dyDescent="0.25">
      <c r="A9901" t="s">
        <v>1144</v>
      </c>
      <c r="B9901" t="s">
        <v>2443</v>
      </c>
      <c r="C9901">
        <v>567</v>
      </c>
      <c r="D9901" t="s">
        <v>3630</v>
      </c>
      <c r="E9901">
        <v>362</v>
      </c>
      <c r="F9901">
        <v>520</v>
      </c>
      <c r="G9901">
        <v>5833</v>
      </c>
      <c r="H9901" t="s">
        <v>3631</v>
      </c>
    </row>
    <row r="9902" spans="1:8" x14ac:dyDescent="0.25">
      <c r="A9902" t="s">
        <v>1144</v>
      </c>
      <c r="B9902" t="s">
        <v>2443</v>
      </c>
      <c r="C9902">
        <v>567</v>
      </c>
      <c r="D9902" t="s">
        <v>3632</v>
      </c>
      <c r="E9902">
        <v>178</v>
      </c>
      <c r="F9902">
        <v>306</v>
      </c>
      <c r="G9902">
        <v>6199</v>
      </c>
      <c r="H9902" t="s">
        <v>3633</v>
      </c>
    </row>
    <row r="9903" spans="1:8" hidden="1" x14ac:dyDescent="0.25">
      <c r="A9903" t="s">
        <v>7743</v>
      </c>
      <c r="B9903" t="s">
        <v>7744</v>
      </c>
      <c r="C9903">
        <v>659</v>
      </c>
      <c r="D9903" t="s">
        <v>3680</v>
      </c>
      <c r="E9903">
        <v>2</v>
      </c>
      <c r="F9903">
        <v>87</v>
      </c>
      <c r="G9903">
        <v>197</v>
      </c>
    </row>
    <row r="9904" spans="1:8" hidden="1" x14ac:dyDescent="0.25">
      <c r="A9904" t="s">
        <v>7743</v>
      </c>
      <c r="B9904" t="s">
        <v>7744</v>
      </c>
      <c r="C9904">
        <v>659</v>
      </c>
      <c r="D9904" t="s">
        <v>3630</v>
      </c>
      <c r="E9904">
        <v>438</v>
      </c>
      <c r="F9904">
        <v>599</v>
      </c>
      <c r="G9904">
        <v>5833</v>
      </c>
      <c r="H9904" t="s">
        <v>3631</v>
      </c>
    </row>
    <row r="9905" spans="1:8" x14ac:dyDescent="0.25">
      <c r="A9905" t="s">
        <v>7743</v>
      </c>
      <c r="B9905" t="s">
        <v>7744</v>
      </c>
      <c r="C9905">
        <v>659</v>
      </c>
      <c r="D9905" t="s">
        <v>3632</v>
      </c>
      <c r="E9905">
        <v>118</v>
      </c>
      <c r="F9905">
        <v>181</v>
      </c>
      <c r="G9905">
        <v>6199</v>
      </c>
      <c r="H9905" t="s">
        <v>3633</v>
      </c>
    </row>
    <row r="9906" spans="1:8" x14ac:dyDescent="0.25">
      <c r="A9906" t="s">
        <v>7743</v>
      </c>
      <c r="B9906" t="s">
        <v>7744</v>
      </c>
      <c r="C9906">
        <v>659</v>
      </c>
      <c r="D9906" t="s">
        <v>3632</v>
      </c>
      <c r="E9906">
        <v>183</v>
      </c>
      <c r="F9906">
        <v>253</v>
      </c>
      <c r="G9906">
        <v>6199</v>
      </c>
      <c r="H9906" t="s">
        <v>3633</v>
      </c>
    </row>
    <row r="9907" spans="1:8" x14ac:dyDescent="0.25">
      <c r="A9907" t="s">
        <v>7743</v>
      </c>
      <c r="B9907" t="s">
        <v>7744</v>
      </c>
      <c r="C9907">
        <v>659</v>
      </c>
      <c r="D9907" t="s">
        <v>3632</v>
      </c>
      <c r="E9907">
        <v>257</v>
      </c>
      <c r="F9907">
        <v>335</v>
      </c>
      <c r="G9907">
        <v>6199</v>
      </c>
      <c r="H9907" t="s">
        <v>3633</v>
      </c>
    </row>
    <row r="9908" spans="1:8" hidden="1" x14ac:dyDescent="0.25">
      <c r="A9908" t="s">
        <v>7745</v>
      </c>
      <c r="B9908" t="s">
        <v>7746</v>
      </c>
      <c r="C9908">
        <v>402</v>
      </c>
      <c r="D9908" t="s">
        <v>3639</v>
      </c>
      <c r="E9908">
        <v>36</v>
      </c>
      <c r="F9908">
        <v>81</v>
      </c>
      <c r="G9908">
        <v>4169</v>
      </c>
      <c r="H9908" t="s">
        <v>3640</v>
      </c>
    </row>
    <row r="9909" spans="1:8" hidden="1" x14ac:dyDescent="0.25">
      <c r="A9909" t="s">
        <v>7745</v>
      </c>
      <c r="B9909" t="s">
        <v>7746</v>
      </c>
      <c r="C9909">
        <v>402</v>
      </c>
      <c r="D9909" t="s">
        <v>3630</v>
      </c>
      <c r="E9909">
        <v>240</v>
      </c>
      <c r="F9909">
        <v>400</v>
      </c>
      <c r="G9909">
        <v>5833</v>
      </c>
      <c r="H9909" t="s">
        <v>3631</v>
      </c>
    </row>
    <row r="9910" spans="1:8" x14ac:dyDescent="0.25">
      <c r="A9910" t="s">
        <v>7745</v>
      </c>
      <c r="B9910" t="s">
        <v>7746</v>
      </c>
      <c r="C9910">
        <v>402</v>
      </c>
      <c r="D9910" t="s">
        <v>3632</v>
      </c>
      <c r="E9910">
        <v>109</v>
      </c>
      <c r="F9910">
        <v>170</v>
      </c>
      <c r="G9910">
        <v>6199</v>
      </c>
      <c r="H9910" t="s">
        <v>3633</v>
      </c>
    </row>
    <row r="9911" spans="1:8" hidden="1" x14ac:dyDescent="0.25">
      <c r="A9911" t="s">
        <v>1145</v>
      </c>
      <c r="B9911" t="s">
        <v>2444</v>
      </c>
      <c r="C9911">
        <v>432</v>
      </c>
      <c r="D9911" t="s">
        <v>3630</v>
      </c>
      <c r="E9911">
        <v>273</v>
      </c>
      <c r="F9911">
        <v>432</v>
      </c>
      <c r="G9911">
        <v>5833</v>
      </c>
      <c r="H9911" t="s">
        <v>3631</v>
      </c>
    </row>
    <row r="9912" spans="1:8" x14ac:dyDescent="0.25">
      <c r="A9912" t="s">
        <v>1145</v>
      </c>
      <c r="B9912" t="s">
        <v>2444</v>
      </c>
      <c r="C9912">
        <v>432</v>
      </c>
      <c r="D9912" t="s">
        <v>3632</v>
      </c>
      <c r="E9912">
        <v>112</v>
      </c>
      <c r="F9912">
        <v>172</v>
      </c>
      <c r="G9912">
        <v>6199</v>
      </c>
      <c r="H9912" t="s">
        <v>3633</v>
      </c>
    </row>
    <row r="9913" spans="1:8" hidden="1" x14ac:dyDescent="0.25">
      <c r="A9913" t="s">
        <v>7747</v>
      </c>
      <c r="B9913" t="s">
        <v>7748</v>
      </c>
      <c r="C9913">
        <v>686</v>
      </c>
      <c r="D9913" t="s">
        <v>3680</v>
      </c>
      <c r="E9913">
        <v>1</v>
      </c>
      <c r="F9913">
        <v>114</v>
      </c>
      <c r="G9913">
        <v>197</v>
      </c>
    </row>
    <row r="9914" spans="1:8" hidden="1" x14ac:dyDescent="0.25">
      <c r="A9914" t="s">
        <v>7747</v>
      </c>
      <c r="B9914" t="s">
        <v>7748</v>
      </c>
      <c r="C9914">
        <v>686</v>
      </c>
      <c r="D9914" t="s">
        <v>3630</v>
      </c>
      <c r="E9914">
        <v>465</v>
      </c>
      <c r="F9914">
        <v>626</v>
      </c>
      <c r="G9914">
        <v>5833</v>
      </c>
      <c r="H9914" t="s">
        <v>3631</v>
      </c>
    </row>
    <row r="9915" spans="1:8" x14ac:dyDescent="0.25">
      <c r="A9915" t="s">
        <v>7747</v>
      </c>
      <c r="B9915" t="s">
        <v>7748</v>
      </c>
      <c r="C9915">
        <v>686</v>
      </c>
      <c r="D9915" t="s">
        <v>3632</v>
      </c>
      <c r="E9915">
        <v>145</v>
      </c>
      <c r="F9915">
        <v>208</v>
      </c>
      <c r="G9915">
        <v>6199</v>
      </c>
      <c r="H9915" t="s">
        <v>3633</v>
      </c>
    </row>
    <row r="9916" spans="1:8" x14ac:dyDescent="0.25">
      <c r="A9916" t="s">
        <v>7747</v>
      </c>
      <c r="B9916" t="s">
        <v>7748</v>
      </c>
      <c r="C9916">
        <v>686</v>
      </c>
      <c r="D9916" t="s">
        <v>3632</v>
      </c>
      <c r="E9916">
        <v>210</v>
      </c>
      <c r="F9916">
        <v>280</v>
      </c>
      <c r="G9916">
        <v>6199</v>
      </c>
      <c r="H9916" t="s">
        <v>3633</v>
      </c>
    </row>
    <row r="9917" spans="1:8" x14ac:dyDescent="0.25">
      <c r="A9917" t="s">
        <v>7747</v>
      </c>
      <c r="B9917" t="s">
        <v>7748</v>
      </c>
      <c r="C9917">
        <v>686</v>
      </c>
      <c r="D9917" t="s">
        <v>3632</v>
      </c>
      <c r="E9917">
        <v>284</v>
      </c>
      <c r="F9917">
        <v>362</v>
      </c>
      <c r="G9917">
        <v>6199</v>
      </c>
      <c r="H9917" t="s">
        <v>3633</v>
      </c>
    </row>
    <row r="9918" spans="1:8" hidden="1" x14ac:dyDescent="0.25">
      <c r="A9918" t="s">
        <v>7749</v>
      </c>
      <c r="B9918" t="s">
        <v>7750</v>
      </c>
      <c r="C9918">
        <v>402</v>
      </c>
      <c r="D9918" t="s">
        <v>3639</v>
      </c>
      <c r="E9918">
        <v>36</v>
      </c>
      <c r="F9918">
        <v>81</v>
      </c>
      <c r="G9918">
        <v>4169</v>
      </c>
      <c r="H9918" t="s">
        <v>3640</v>
      </c>
    </row>
    <row r="9919" spans="1:8" hidden="1" x14ac:dyDescent="0.25">
      <c r="A9919" t="s">
        <v>7749</v>
      </c>
      <c r="B9919" t="s">
        <v>7750</v>
      </c>
      <c r="C9919">
        <v>402</v>
      </c>
      <c r="D9919" t="s">
        <v>3630</v>
      </c>
      <c r="E9919">
        <v>240</v>
      </c>
      <c r="F9919">
        <v>400</v>
      </c>
      <c r="G9919">
        <v>5833</v>
      </c>
      <c r="H9919" t="s">
        <v>3631</v>
      </c>
    </row>
    <row r="9920" spans="1:8" x14ac:dyDescent="0.25">
      <c r="A9920" t="s">
        <v>7749</v>
      </c>
      <c r="B9920" t="s">
        <v>7750</v>
      </c>
      <c r="C9920">
        <v>402</v>
      </c>
      <c r="D9920" t="s">
        <v>3632</v>
      </c>
      <c r="E9920">
        <v>109</v>
      </c>
      <c r="F9920">
        <v>170</v>
      </c>
      <c r="G9920">
        <v>6199</v>
      </c>
      <c r="H9920" t="s">
        <v>3633</v>
      </c>
    </row>
    <row r="9921" spans="1:8" hidden="1" x14ac:dyDescent="0.25">
      <c r="A9921" t="s">
        <v>7751</v>
      </c>
      <c r="B9921" t="s">
        <v>7752</v>
      </c>
      <c r="C9921">
        <v>686</v>
      </c>
      <c r="D9921" t="s">
        <v>3680</v>
      </c>
      <c r="E9921">
        <v>1</v>
      </c>
      <c r="F9921">
        <v>114</v>
      </c>
      <c r="G9921">
        <v>197</v>
      </c>
    </row>
    <row r="9922" spans="1:8" hidden="1" x14ac:dyDescent="0.25">
      <c r="A9922" t="s">
        <v>7751</v>
      </c>
      <c r="B9922" t="s">
        <v>7752</v>
      </c>
      <c r="C9922">
        <v>686</v>
      </c>
      <c r="D9922" t="s">
        <v>3630</v>
      </c>
      <c r="E9922">
        <v>465</v>
      </c>
      <c r="F9922">
        <v>626</v>
      </c>
      <c r="G9922">
        <v>5833</v>
      </c>
      <c r="H9922" t="s">
        <v>3631</v>
      </c>
    </row>
    <row r="9923" spans="1:8" x14ac:dyDescent="0.25">
      <c r="A9923" t="s">
        <v>7751</v>
      </c>
      <c r="B9923" t="s">
        <v>7752</v>
      </c>
      <c r="C9923">
        <v>686</v>
      </c>
      <c r="D9923" t="s">
        <v>3632</v>
      </c>
      <c r="E9923">
        <v>145</v>
      </c>
      <c r="F9923">
        <v>208</v>
      </c>
      <c r="G9923">
        <v>6199</v>
      </c>
      <c r="H9923" t="s">
        <v>3633</v>
      </c>
    </row>
    <row r="9924" spans="1:8" x14ac:dyDescent="0.25">
      <c r="A9924" t="s">
        <v>7751</v>
      </c>
      <c r="B9924" t="s">
        <v>7752</v>
      </c>
      <c r="C9924">
        <v>686</v>
      </c>
      <c r="D9924" t="s">
        <v>3632</v>
      </c>
      <c r="E9924">
        <v>210</v>
      </c>
      <c r="F9924">
        <v>280</v>
      </c>
      <c r="G9924">
        <v>6199</v>
      </c>
      <c r="H9924" t="s">
        <v>3633</v>
      </c>
    </row>
    <row r="9925" spans="1:8" x14ac:dyDescent="0.25">
      <c r="A9925" t="s">
        <v>7751</v>
      </c>
      <c r="B9925" t="s">
        <v>7752</v>
      </c>
      <c r="C9925">
        <v>686</v>
      </c>
      <c r="D9925" t="s">
        <v>3632</v>
      </c>
      <c r="E9925">
        <v>284</v>
      </c>
      <c r="F9925">
        <v>362</v>
      </c>
      <c r="G9925">
        <v>6199</v>
      </c>
      <c r="H9925" t="s">
        <v>3633</v>
      </c>
    </row>
    <row r="9926" spans="1:8" hidden="1" x14ac:dyDescent="0.25">
      <c r="A9926" t="s">
        <v>7753</v>
      </c>
      <c r="B9926" t="s">
        <v>7754</v>
      </c>
      <c r="C9926">
        <v>402</v>
      </c>
      <c r="D9926" t="s">
        <v>3639</v>
      </c>
      <c r="E9926">
        <v>36</v>
      </c>
      <c r="F9926">
        <v>81</v>
      </c>
      <c r="G9926">
        <v>4169</v>
      </c>
      <c r="H9926" t="s">
        <v>3640</v>
      </c>
    </row>
    <row r="9927" spans="1:8" hidden="1" x14ac:dyDescent="0.25">
      <c r="A9927" t="s">
        <v>7753</v>
      </c>
      <c r="B9927" t="s">
        <v>7754</v>
      </c>
      <c r="C9927">
        <v>402</v>
      </c>
      <c r="D9927" t="s">
        <v>3630</v>
      </c>
      <c r="E9927">
        <v>240</v>
      </c>
      <c r="F9927">
        <v>400</v>
      </c>
      <c r="G9927">
        <v>5833</v>
      </c>
      <c r="H9927" t="s">
        <v>3631</v>
      </c>
    </row>
    <row r="9928" spans="1:8" x14ac:dyDescent="0.25">
      <c r="A9928" t="s">
        <v>7753</v>
      </c>
      <c r="B9928" t="s">
        <v>7754</v>
      </c>
      <c r="C9928">
        <v>402</v>
      </c>
      <c r="D9928" t="s">
        <v>3632</v>
      </c>
      <c r="E9928">
        <v>109</v>
      </c>
      <c r="F9928">
        <v>170</v>
      </c>
      <c r="G9928">
        <v>6199</v>
      </c>
      <c r="H9928" t="s">
        <v>3633</v>
      </c>
    </row>
    <row r="9929" spans="1:8" hidden="1" x14ac:dyDescent="0.25">
      <c r="A9929" t="s">
        <v>1146</v>
      </c>
      <c r="B9929" t="s">
        <v>2445</v>
      </c>
      <c r="C9929">
        <v>567</v>
      </c>
      <c r="D9929" t="s">
        <v>3630</v>
      </c>
      <c r="E9929">
        <v>362</v>
      </c>
      <c r="F9929">
        <v>520</v>
      </c>
      <c r="G9929">
        <v>5833</v>
      </c>
      <c r="H9929" t="s">
        <v>3631</v>
      </c>
    </row>
    <row r="9930" spans="1:8" x14ac:dyDescent="0.25">
      <c r="A9930" t="s">
        <v>1146</v>
      </c>
      <c r="B9930" t="s">
        <v>2445</v>
      </c>
      <c r="C9930">
        <v>567</v>
      </c>
      <c r="D9930" t="s">
        <v>3632</v>
      </c>
      <c r="E9930">
        <v>178</v>
      </c>
      <c r="F9930">
        <v>306</v>
      </c>
      <c r="G9930">
        <v>6199</v>
      </c>
      <c r="H9930" t="s">
        <v>3633</v>
      </c>
    </row>
    <row r="9931" spans="1:8" hidden="1" x14ac:dyDescent="0.25">
      <c r="A9931" t="s">
        <v>7755</v>
      </c>
      <c r="B9931" t="s">
        <v>7756</v>
      </c>
      <c r="C9931">
        <v>686</v>
      </c>
      <c r="D9931" t="s">
        <v>3680</v>
      </c>
      <c r="E9931">
        <v>1</v>
      </c>
      <c r="F9931">
        <v>114</v>
      </c>
      <c r="G9931">
        <v>197</v>
      </c>
    </row>
    <row r="9932" spans="1:8" hidden="1" x14ac:dyDescent="0.25">
      <c r="A9932" t="s">
        <v>7755</v>
      </c>
      <c r="B9932" t="s">
        <v>7756</v>
      </c>
      <c r="C9932">
        <v>686</v>
      </c>
      <c r="D9932" t="s">
        <v>3630</v>
      </c>
      <c r="E9932">
        <v>465</v>
      </c>
      <c r="F9932">
        <v>626</v>
      </c>
      <c r="G9932">
        <v>5833</v>
      </c>
      <c r="H9932" t="s">
        <v>3631</v>
      </c>
    </row>
    <row r="9933" spans="1:8" x14ac:dyDescent="0.25">
      <c r="A9933" t="s">
        <v>7755</v>
      </c>
      <c r="B9933" t="s">
        <v>7756</v>
      </c>
      <c r="C9933">
        <v>686</v>
      </c>
      <c r="D9933" t="s">
        <v>3632</v>
      </c>
      <c r="E9933">
        <v>145</v>
      </c>
      <c r="F9933">
        <v>208</v>
      </c>
      <c r="G9933">
        <v>6199</v>
      </c>
      <c r="H9933" t="s">
        <v>3633</v>
      </c>
    </row>
    <row r="9934" spans="1:8" x14ac:dyDescent="0.25">
      <c r="A9934" t="s">
        <v>7755</v>
      </c>
      <c r="B9934" t="s">
        <v>7756</v>
      </c>
      <c r="C9934">
        <v>686</v>
      </c>
      <c r="D9934" t="s">
        <v>3632</v>
      </c>
      <c r="E9934">
        <v>210</v>
      </c>
      <c r="F9934">
        <v>280</v>
      </c>
      <c r="G9934">
        <v>6199</v>
      </c>
      <c r="H9934" t="s">
        <v>3633</v>
      </c>
    </row>
    <row r="9935" spans="1:8" x14ac:dyDescent="0.25">
      <c r="A9935" t="s">
        <v>7755</v>
      </c>
      <c r="B9935" t="s">
        <v>7756</v>
      </c>
      <c r="C9935">
        <v>686</v>
      </c>
      <c r="D9935" t="s">
        <v>3632</v>
      </c>
      <c r="E9935">
        <v>284</v>
      </c>
      <c r="F9935">
        <v>362</v>
      </c>
      <c r="G9935">
        <v>6199</v>
      </c>
      <c r="H9935" t="s">
        <v>3633</v>
      </c>
    </row>
    <row r="9936" spans="1:8" hidden="1" x14ac:dyDescent="0.25">
      <c r="A9936" t="s">
        <v>7757</v>
      </c>
      <c r="B9936" t="s">
        <v>7758</v>
      </c>
      <c r="C9936">
        <v>650</v>
      </c>
      <c r="D9936" t="s">
        <v>3630</v>
      </c>
      <c r="E9936">
        <v>433</v>
      </c>
      <c r="F9936">
        <v>595</v>
      </c>
      <c r="G9936">
        <v>5833</v>
      </c>
      <c r="H9936" t="s">
        <v>3631</v>
      </c>
    </row>
    <row r="9937" spans="1:8" x14ac:dyDescent="0.25">
      <c r="A9937" t="s">
        <v>7757</v>
      </c>
      <c r="B9937" t="s">
        <v>7758</v>
      </c>
      <c r="C9937">
        <v>650</v>
      </c>
      <c r="D9937" t="s">
        <v>3632</v>
      </c>
      <c r="E9937">
        <v>127</v>
      </c>
      <c r="F9937">
        <v>189</v>
      </c>
      <c r="G9937">
        <v>6199</v>
      </c>
      <c r="H9937" t="s">
        <v>3633</v>
      </c>
    </row>
    <row r="9938" spans="1:8" x14ac:dyDescent="0.25">
      <c r="A9938" t="s">
        <v>7757</v>
      </c>
      <c r="B9938" t="s">
        <v>7758</v>
      </c>
      <c r="C9938">
        <v>650</v>
      </c>
      <c r="D9938" t="s">
        <v>3632</v>
      </c>
      <c r="E9938">
        <v>192</v>
      </c>
      <c r="F9938">
        <v>264</v>
      </c>
      <c r="G9938">
        <v>6199</v>
      </c>
      <c r="H9938" t="s">
        <v>3633</v>
      </c>
    </row>
    <row r="9939" spans="1:8" x14ac:dyDescent="0.25">
      <c r="A9939" t="s">
        <v>7757</v>
      </c>
      <c r="B9939" t="s">
        <v>7758</v>
      </c>
      <c r="C9939">
        <v>650</v>
      </c>
      <c r="D9939" t="s">
        <v>3632</v>
      </c>
      <c r="E9939">
        <v>268</v>
      </c>
      <c r="F9939">
        <v>347</v>
      </c>
      <c r="G9939">
        <v>6199</v>
      </c>
      <c r="H9939" t="s">
        <v>3633</v>
      </c>
    </row>
    <row r="9940" spans="1:8" hidden="1" x14ac:dyDescent="0.25">
      <c r="A9940" t="s">
        <v>7759</v>
      </c>
      <c r="B9940" t="s">
        <v>7760</v>
      </c>
      <c r="C9940">
        <v>412</v>
      </c>
      <c r="D9940" t="s">
        <v>3639</v>
      </c>
      <c r="E9940">
        <v>46</v>
      </c>
      <c r="F9940">
        <v>91</v>
      </c>
      <c r="G9940">
        <v>4169</v>
      </c>
      <c r="H9940" t="s">
        <v>3640</v>
      </c>
    </row>
    <row r="9941" spans="1:8" hidden="1" x14ac:dyDescent="0.25">
      <c r="A9941" t="s">
        <v>7759</v>
      </c>
      <c r="B9941" t="s">
        <v>7760</v>
      </c>
      <c r="C9941">
        <v>412</v>
      </c>
      <c r="D9941" t="s">
        <v>3630</v>
      </c>
      <c r="E9941">
        <v>250</v>
      </c>
      <c r="F9941">
        <v>410</v>
      </c>
      <c r="G9941">
        <v>5833</v>
      </c>
      <c r="H9941" t="s">
        <v>3631</v>
      </c>
    </row>
    <row r="9942" spans="1:8" x14ac:dyDescent="0.25">
      <c r="A9942" t="s">
        <v>7759</v>
      </c>
      <c r="B9942" t="s">
        <v>7760</v>
      </c>
      <c r="C9942">
        <v>412</v>
      </c>
      <c r="D9942" t="s">
        <v>3632</v>
      </c>
      <c r="E9942">
        <v>119</v>
      </c>
      <c r="F9942">
        <v>180</v>
      </c>
      <c r="G9942">
        <v>6199</v>
      </c>
      <c r="H9942" t="s">
        <v>3633</v>
      </c>
    </row>
    <row r="9943" spans="1:8" hidden="1" x14ac:dyDescent="0.25">
      <c r="A9943" t="s">
        <v>7761</v>
      </c>
      <c r="B9943" t="s">
        <v>7762</v>
      </c>
      <c r="C9943">
        <v>686</v>
      </c>
      <c r="D9943" t="s">
        <v>3680</v>
      </c>
      <c r="E9943">
        <v>1</v>
      </c>
      <c r="F9943">
        <v>114</v>
      </c>
      <c r="G9943">
        <v>197</v>
      </c>
    </row>
    <row r="9944" spans="1:8" hidden="1" x14ac:dyDescent="0.25">
      <c r="A9944" t="s">
        <v>7761</v>
      </c>
      <c r="B9944" t="s">
        <v>7762</v>
      </c>
      <c r="C9944">
        <v>686</v>
      </c>
      <c r="D9944" t="s">
        <v>3630</v>
      </c>
      <c r="E9944">
        <v>465</v>
      </c>
      <c r="F9944">
        <v>626</v>
      </c>
      <c r="G9944">
        <v>5833</v>
      </c>
      <c r="H9944" t="s">
        <v>3631</v>
      </c>
    </row>
    <row r="9945" spans="1:8" x14ac:dyDescent="0.25">
      <c r="A9945" t="s">
        <v>7761</v>
      </c>
      <c r="B9945" t="s">
        <v>7762</v>
      </c>
      <c r="C9945">
        <v>686</v>
      </c>
      <c r="D9945" t="s">
        <v>3632</v>
      </c>
      <c r="E9945">
        <v>145</v>
      </c>
      <c r="F9945">
        <v>208</v>
      </c>
      <c r="G9945">
        <v>6199</v>
      </c>
      <c r="H9945" t="s">
        <v>3633</v>
      </c>
    </row>
    <row r="9946" spans="1:8" x14ac:dyDescent="0.25">
      <c r="A9946" t="s">
        <v>7761</v>
      </c>
      <c r="B9946" t="s">
        <v>7762</v>
      </c>
      <c r="C9946">
        <v>686</v>
      </c>
      <c r="D9946" t="s">
        <v>3632</v>
      </c>
      <c r="E9946">
        <v>210</v>
      </c>
      <c r="F9946">
        <v>280</v>
      </c>
      <c r="G9946">
        <v>6199</v>
      </c>
      <c r="H9946" t="s">
        <v>3633</v>
      </c>
    </row>
    <row r="9947" spans="1:8" x14ac:dyDescent="0.25">
      <c r="A9947" t="s">
        <v>7761</v>
      </c>
      <c r="B9947" t="s">
        <v>7762</v>
      </c>
      <c r="C9947">
        <v>686</v>
      </c>
      <c r="D9947" t="s">
        <v>3632</v>
      </c>
      <c r="E9947">
        <v>284</v>
      </c>
      <c r="F9947">
        <v>362</v>
      </c>
      <c r="G9947">
        <v>6199</v>
      </c>
      <c r="H9947" t="s">
        <v>3633</v>
      </c>
    </row>
    <row r="9948" spans="1:8" hidden="1" x14ac:dyDescent="0.25">
      <c r="A9948" t="s">
        <v>7763</v>
      </c>
      <c r="B9948" t="s">
        <v>7764</v>
      </c>
      <c r="C9948">
        <v>402</v>
      </c>
      <c r="D9948" t="s">
        <v>3639</v>
      </c>
      <c r="E9948">
        <v>36</v>
      </c>
      <c r="F9948">
        <v>81</v>
      </c>
      <c r="G9948">
        <v>4169</v>
      </c>
      <c r="H9948" t="s">
        <v>3640</v>
      </c>
    </row>
    <row r="9949" spans="1:8" hidden="1" x14ac:dyDescent="0.25">
      <c r="A9949" t="s">
        <v>7763</v>
      </c>
      <c r="B9949" t="s">
        <v>7764</v>
      </c>
      <c r="C9949">
        <v>402</v>
      </c>
      <c r="D9949" t="s">
        <v>3630</v>
      </c>
      <c r="E9949">
        <v>240</v>
      </c>
      <c r="F9949">
        <v>400</v>
      </c>
      <c r="G9949">
        <v>5833</v>
      </c>
      <c r="H9949" t="s">
        <v>3631</v>
      </c>
    </row>
    <row r="9950" spans="1:8" x14ac:dyDescent="0.25">
      <c r="A9950" t="s">
        <v>7763</v>
      </c>
      <c r="B9950" t="s">
        <v>7764</v>
      </c>
      <c r="C9950">
        <v>402</v>
      </c>
      <c r="D9950" t="s">
        <v>3632</v>
      </c>
      <c r="E9950">
        <v>109</v>
      </c>
      <c r="F9950">
        <v>170</v>
      </c>
      <c r="G9950">
        <v>6199</v>
      </c>
      <c r="H9950" t="s">
        <v>3633</v>
      </c>
    </row>
    <row r="9951" spans="1:8" hidden="1" x14ac:dyDescent="0.25">
      <c r="A9951" t="s">
        <v>7765</v>
      </c>
      <c r="B9951" t="s">
        <v>7766</v>
      </c>
      <c r="C9951">
        <v>686</v>
      </c>
      <c r="D9951" t="s">
        <v>3680</v>
      </c>
      <c r="E9951">
        <v>1</v>
      </c>
      <c r="F9951">
        <v>114</v>
      </c>
      <c r="G9951">
        <v>197</v>
      </c>
    </row>
    <row r="9952" spans="1:8" hidden="1" x14ac:dyDescent="0.25">
      <c r="A9952" t="s">
        <v>7765</v>
      </c>
      <c r="B9952" t="s">
        <v>7766</v>
      </c>
      <c r="C9952">
        <v>686</v>
      </c>
      <c r="D9952" t="s">
        <v>3630</v>
      </c>
      <c r="E9952">
        <v>465</v>
      </c>
      <c r="F9952">
        <v>626</v>
      </c>
      <c r="G9952">
        <v>5833</v>
      </c>
      <c r="H9952" t="s">
        <v>3631</v>
      </c>
    </row>
    <row r="9953" spans="1:8" x14ac:dyDescent="0.25">
      <c r="A9953" t="s">
        <v>7765</v>
      </c>
      <c r="B9953" t="s">
        <v>7766</v>
      </c>
      <c r="C9953">
        <v>686</v>
      </c>
      <c r="D9953" t="s">
        <v>3632</v>
      </c>
      <c r="E9953">
        <v>145</v>
      </c>
      <c r="F9953">
        <v>208</v>
      </c>
      <c r="G9953">
        <v>6199</v>
      </c>
      <c r="H9953" t="s">
        <v>3633</v>
      </c>
    </row>
    <row r="9954" spans="1:8" x14ac:dyDescent="0.25">
      <c r="A9954" t="s">
        <v>7765</v>
      </c>
      <c r="B9954" t="s">
        <v>7766</v>
      </c>
      <c r="C9954">
        <v>686</v>
      </c>
      <c r="D9954" t="s">
        <v>3632</v>
      </c>
      <c r="E9954">
        <v>210</v>
      </c>
      <c r="F9954">
        <v>280</v>
      </c>
      <c r="G9954">
        <v>6199</v>
      </c>
      <c r="H9954" t="s">
        <v>3633</v>
      </c>
    </row>
    <row r="9955" spans="1:8" x14ac:dyDescent="0.25">
      <c r="A9955" t="s">
        <v>7765</v>
      </c>
      <c r="B9955" t="s">
        <v>7766</v>
      </c>
      <c r="C9955">
        <v>686</v>
      </c>
      <c r="D9955" t="s">
        <v>3632</v>
      </c>
      <c r="E9955">
        <v>284</v>
      </c>
      <c r="F9955">
        <v>362</v>
      </c>
      <c r="G9955">
        <v>6199</v>
      </c>
      <c r="H9955" t="s">
        <v>3633</v>
      </c>
    </row>
    <row r="9956" spans="1:8" hidden="1" x14ac:dyDescent="0.25">
      <c r="A9956" t="s">
        <v>1147</v>
      </c>
      <c r="B9956" t="s">
        <v>2446</v>
      </c>
      <c r="C9956">
        <v>567</v>
      </c>
      <c r="D9956" t="s">
        <v>3630</v>
      </c>
      <c r="E9956">
        <v>362</v>
      </c>
      <c r="F9956">
        <v>520</v>
      </c>
      <c r="G9956">
        <v>5833</v>
      </c>
      <c r="H9956" t="s">
        <v>3631</v>
      </c>
    </row>
    <row r="9957" spans="1:8" x14ac:dyDescent="0.25">
      <c r="A9957" t="s">
        <v>1147</v>
      </c>
      <c r="B9957" t="s">
        <v>2446</v>
      </c>
      <c r="C9957">
        <v>567</v>
      </c>
      <c r="D9957" t="s">
        <v>3632</v>
      </c>
      <c r="E9957">
        <v>178</v>
      </c>
      <c r="F9957">
        <v>306</v>
      </c>
      <c r="G9957">
        <v>6199</v>
      </c>
      <c r="H9957" t="s">
        <v>3633</v>
      </c>
    </row>
    <row r="9958" spans="1:8" hidden="1" x14ac:dyDescent="0.25">
      <c r="A9958" t="s">
        <v>7767</v>
      </c>
      <c r="B9958" t="s">
        <v>7768</v>
      </c>
      <c r="C9958">
        <v>654</v>
      </c>
      <c r="D9958" t="s">
        <v>3630</v>
      </c>
      <c r="E9958">
        <v>437</v>
      </c>
      <c r="F9958">
        <v>599</v>
      </c>
      <c r="G9958">
        <v>5833</v>
      </c>
      <c r="H9958" t="s">
        <v>3631</v>
      </c>
    </row>
    <row r="9959" spans="1:8" x14ac:dyDescent="0.25">
      <c r="A9959" t="s">
        <v>7767</v>
      </c>
      <c r="B9959" t="s">
        <v>7768</v>
      </c>
      <c r="C9959">
        <v>654</v>
      </c>
      <c r="D9959" t="s">
        <v>3632</v>
      </c>
      <c r="E9959">
        <v>131</v>
      </c>
      <c r="F9959">
        <v>193</v>
      </c>
      <c r="G9959">
        <v>6199</v>
      </c>
      <c r="H9959" t="s">
        <v>3633</v>
      </c>
    </row>
    <row r="9960" spans="1:8" x14ac:dyDescent="0.25">
      <c r="A9960" t="s">
        <v>7767</v>
      </c>
      <c r="B9960" t="s">
        <v>7768</v>
      </c>
      <c r="C9960">
        <v>654</v>
      </c>
      <c r="D9960" t="s">
        <v>3632</v>
      </c>
      <c r="E9960">
        <v>196</v>
      </c>
      <c r="F9960">
        <v>268</v>
      </c>
      <c r="G9960">
        <v>6199</v>
      </c>
      <c r="H9960" t="s">
        <v>3633</v>
      </c>
    </row>
    <row r="9961" spans="1:8" x14ac:dyDescent="0.25">
      <c r="A9961" t="s">
        <v>7767</v>
      </c>
      <c r="B9961" t="s">
        <v>7768</v>
      </c>
      <c r="C9961">
        <v>654</v>
      </c>
      <c r="D9961" t="s">
        <v>3632</v>
      </c>
      <c r="E9961">
        <v>272</v>
      </c>
      <c r="F9961">
        <v>351</v>
      </c>
      <c r="G9961">
        <v>6199</v>
      </c>
      <c r="H9961" t="s">
        <v>3633</v>
      </c>
    </row>
    <row r="9962" spans="1:8" hidden="1" x14ac:dyDescent="0.25">
      <c r="A9962" t="s">
        <v>7769</v>
      </c>
      <c r="B9962" t="s">
        <v>7770</v>
      </c>
      <c r="C9962">
        <v>402</v>
      </c>
      <c r="D9962" t="s">
        <v>3639</v>
      </c>
      <c r="E9962">
        <v>36</v>
      </c>
      <c r="F9962">
        <v>81</v>
      </c>
      <c r="G9962">
        <v>4169</v>
      </c>
      <c r="H9962" t="s">
        <v>3640</v>
      </c>
    </row>
    <row r="9963" spans="1:8" hidden="1" x14ac:dyDescent="0.25">
      <c r="A9963" t="s">
        <v>7769</v>
      </c>
      <c r="B9963" t="s">
        <v>7770</v>
      </c>
      <c r="C9963">
        <v>402</v>
      </c>
      <c r="D9963" t="s">
        <v>3630</v>
      </c>
      <c r="E9963">
        <v>240</v>
      </c>
      <c r="F9963">
        <v>400</v>
      </c>
      <c r="G9963">
        <v>5833</v>
      </c>
      <c r="H9963" t="s">
        <v>3631</v>
      </c>
    </row>
    <row r="9964" spans="1:8" x14ac:dyDescent="0.25">
      <c r="A9964" t="s">
        <v>7769</v>
      </c>
      <c r="B9964" t="s">
        <v>7770</v>
      </c>
      <c r="C9964">
        <v>402</v>
      </c>
      <c r="D9964" t="s">
        <v>3632</v>
      </c>
      <c r="E9964">
        <v>109</v>
      </c>
      <c r="F9964">
        <v>170</v>
      </c>
      <c r="G9964">
        <v>6199</v>
      </c>
      <c r="H9964" t="s">
        <v>3633</v>
      </c>
    </row>
    <row r="9965" spans="1:8" x14ac:dyDescent="0.25">
      <c r="A9965" t="s">
        <v>7771</v>
      </c>
      <c r="B9965" t="s">
        <v>7772</v>
      </c>
      <c r="C9965">
        <v>382</v>
      </c>
      <c r="D9965" t="s">
        <v>3632</v>
      </c>
      <c r="E9965">
        <v>121</v>
      </c>
      <c r="F9965">
        <v>182</v>
      </c>
      <c r="G9965">
        <v>6199</v>
      </c>
      <c r="H9965" t="s">
        <v>3633</v>
      </c>
    </row>
    <row r="9966" spans="1:8" x14ac:dyDescent="0.25">
      <c r="A9966" t="s">
        <v>7771</v>
      </c>
      <c r="B9966" t="s">
        <v>7772</v>
      </c>
      <c r="C9966">
        <v>382</v>
      </c>
      <c r="D9966" t="s">
        <v>3632</v>
      </c>
      <c r="E9966">
        <v>184</v>
      </c>
      <c r="F9966">
        <v>253</v>
      </c>
      <c r="G9966">
        <v>6199</v>
      </c>
      <c r="H9966" t="s">
        <v>3633</v>
      </c>
    </row>
    <row r="9967" spans="1:8" x14ac:dyDescent="0.25">
      <c r="A9967" t="s">
        <v>7771</v>
      </c>
      <c r="B9967" t="s">
        <v>7772</v>
      </c>
      <c r="C9967">
        <v>382</v>
      </c>
      <c r="D9967" t="s">
        <v>3632</v>
      </c>
      <c r="E9967">
        <v>256</v>
      </c>
      <c r="F9967">
        <v>332</v>
      </c>
      <c r="G9967">
        <v>6199</v>
      </c>
      <c r="H9967" t="s">
        <v>3633</v>
      </c>
    </row>
    <row r="9968" spans="1:8" hidden="1" x14ac:dyDescent="0.25">
      <c r="A9968" t="s">
        <v>7773</v>
      </c>
      <c r="B9968" t="s">
        <v>7774</v>
      </c>
      <c r="C9968">
        <v>716</v>
      </c>
      <c r="D9968" t="s">
        <v>3657</v>
      </c>
      <c r="E9968">
        <v>49</v>
      </c>
      <c r="F9968">
        <v>143</v>
      </c>
      <c r="G9968">
        <v>2653</v>
      </c>
      <c r="H9968" t="s">
        <v>3658</v>
      </c>
    </row>
    <row r="9969" spans="1:8" hidden="1" x14ac:dyDescent="0.25">
      <c r="A9969" t="s">
        <v>7773</v>
      </c>
      <c r="B9969" t="s">
        <v>7774</v>
      </c>
      <c r="C9969">
        <v>716</v>
      </c>
      <c r="D9969" t="s">
        <v>3639</v>
      </c>
      <c r="E9969">
        <v>318</v>
      </c>
      <c r="F9969">
        <v>366</v>
      </c>
      <c r="G9969">
        <v>4169</v>
      </c>
      <c r="H9969" t="s">
        <v>3640</v>
      </c>
    </row>
    <row r="9970" spans="1:8" hidden="1" x14ac:dyDescent="0.25">
      <c r="A9970" t="s">
        <v>7773</v>
      </c>
      <c r="B9970" t="s">
        <v>7774</v>
      </c>
      <c r="C9970">
        <v>716</v>
      </c>
      <c r="D9970" t="s">
        <v>3630</v>
      </c>
      <c r="E9970">
        <v>554</v>
      </c>
      <c r="F9970">
        <v>710</v>
      </c>
      <c r="G9970">
        <v>5833</v>
      </c>
      <c r="H9970" t="s">
        <v>3631</v>
      </c>
    </row>
    <row r="9971" spans="1:8" x14ac:dyDescent="0.25">
      <c r="A9971" t="s">
        <v>7773</v>
      </c>
      <c r="B9971" t="s">
        <v>7774</v>
      </c>
      <c r="C9971">
        <v>716</v>
      </c>
      <c r="D9971" t="s">
        <v>3632</v>
      </c>
      <c r="E9971">
        <v>392</v>
      </c>
      <c r="F9971">
        <v>456</v>
      </c>
      <c r="G9971">
        <v>6199</v>
      </c>
      <c r="H9971" t="s">
        <v>3633</v>
      </c>
    </row>
    <row r="9972" spans="1:8" hidden="1" x14ac:dyDescent="0.25">
      <c r="A9972" t="s">
        <v>7775</v>
      </c>
      <c r="B9972" t="s">
        <v>7776</v>
      </c>
      <c r="C9972">
        <v>423</v>
      </c>
      <c r="D9972" t="s">
        <v>4003</v>
      </c>
      <c r="E9972">
        <v>12</v>
      </c>
      <c r="F9972">
        <v>97</v>
      </c>
      <c r="G9972">
        <v>11370</v>
      </c>
      <c r="H9972" t="s">
        <v>4004</v>
      </c>
    </row>
    <row r="9973" spans="1:8" hidden="1" x14ac:dyDescent="0.25">
      <c r="A9973" t="s">
        <v>7775</v>
      </c>
      <c r="B9973" t="s">
        <v>7776</v>
      </c>
      <c r="C9973">
        <v>423</v>
      </c>
      <c r="D9973" t="s">
        <v>3630</v>
      </c>
      <c r="E9973">
        <v>249</v>
      </c>
      <c r="F9973">
        <v>423</v>
      </c>
      <c r="G9973">
        <v>5833</v>
      </c>
      <c r="H9973" t="s">
        <v>3631</v>
      </c>
    </row>
    <row r="9974" spans="1:8" x14ac:dyDescent="0.25">
      <c r="A9974" t="s">
        <v>7775</v>
      </c>
      <c r="B9974" t="s">
        <v>7776</v>
      </c>
      <c r="C9974">
        <v>423</v>
      </c>
      <c r="D9974" t="s">
        <v>3632</v>
      </c>
      <c r="E9974">
        <v>116</v>
      </c>
      <c r="F9974">
        <v>177</v>
      </c>
      <c r="G9974">
        <v>6199</v>
      </c>
      <c r="H9974" t="s">
        <v>3633</v>
      </c>
    </row>
    <row r="9975" spans="1:8" hidden="1" x14ac:dyDescent="0.25">
      <c r="A9975" t="s">
        <v>7777</v>
      </c>
      <c r="B9975" t="s">
        <v>7778</v>
      </c>
      <c r="C9975">
        <v>744</v>
      </c>
      <c r="D9975" t="s">
        <v>3630</v>
      </c>
      <c r="E9975">
        <v>497</v>
      </c>
      <c r="F9975">
        <v>658</v>
      </c>
      <c r="G9975">
        <v>5833</v>
      </c>
      <c r="H9975" t="s">
        <v>3631</v>
      </c>
    </row>
    <row r="9976" spans="1:8" x14ac:dyDescent="0.25">
      <c r="A9976" t="s">
        <v>7777</v>
      </c>
      <c r="B9976" t="s">
        <v>7778</v>
      </c>
      <c r="C9976">
        <v>744</v>
      </c>
      <c r="D9976" t="s">
        <v>3632</v>
      </c>
      <c r="E9976">
        <v>162</v>
      </c>
      <c r="F9976">
        <v>225</v>
      </c>
      <c r="G9976">
        <v>6199</v>
      </c>
      <c r="H9976" t="s">
        <v>3633</v>
      </c>
    </row>
    <row r="9977" spans="1:8" x14ac:dyDescent="0.25">
      <c r="A9977" t="s">
        <v>7777</v>
      </c>
      <c r="B9977" t="s">
        <v>7778</v>
      </c>
      <c r="C9977">
        <v>744</v>
      </c>
      <c r="D9977" t="s">
        <v>3632</v>
      </c>
      <c r="E9977">
        <v>302</v>
      </c>
      <c r="F9977">
        <v>428</v>
      </c>
      <c r="G9977">
        <v>6199</v>
      </c>
      <c r="H9977" t="s">
        <v>3633</v>
      </c>
    </row>
    <row r="9978" spans="1:8" hidden="1" x14ac:dyDescent="0.25">
      <c r="A9978" t="s">
        <v>1148</v>
      </c>
      <c r="B9978" t="s">
        <v>2447</v>
      </c>
      <c r="C9978">
        <v>654</v>
      </c>
      <c r="D9978" t="s">
        <v>3630</v>
      </c>
      <c r="E9978">
        <v>441</v>
      </c>
      <c r="F9978">
        <v>607</v>
      </c>
      <c r="G9978">
        <v>5833</v>
      </c>
      <c r="H9978" t="s">
        <v>3631</v>
      </c>
    </row>
    <row r="9979" spans="1:8" x14ac:dyDescent="0.25">
      <c r="A9979" t="s">
        <v>1148</v>
      </c>
      <c r="B9979" t="s">
        <v>2447</v>
      </c>
      <c r="C9979">
        <v>654</v>
      </c>
      <c r="D9979" t="s">
        <v>3632</v>
      </c>
      <c r="E9979">
        <v>22</v>
      </c>
      <c r="F9979">
        <v>82</v>
      </c>
      <c r="G9979">
        <v>6199</v>
      </c>
      <c r="H9979" t="s">
        <v>3633</v>
      </c>
    </row>
    <row r="9980" spans="1:8" hidden="1" x14ac:dyDescent="0.25">
      <c r="A9980" t="s">
        <v>7779</v>
      </c>
      <c r="B9980" t="s">
        <v>7780</v>
      </c>
      <c r="C9980">
        <v>636</v>
      </c>
      <c r="D9980" t="s">
        <v>7781</v>
      </c>
      <c r="E9980">
        <v>1</v>
      </c>
      <c r="F9980">
        <v>39</v>
      </c>
      <c r="G9980">
        <v>2</v>
      </c>
    </row>
    <row r="9981" spans="1:8" hidden="1" x14ac:dyDescent="0.25">
      <c r="A9981" t="s">
        <v>7779</v>
      </c>
      <c r="B9981" t="s">
        <v>7780</v>
      </c>
      <c r="C9981">
        <v>636</v>
      </c>
      <c r="D9981" t="s">
        <v>3630</v>
      </c>
      <c r="E9981">
        <v>437</v>
      </c>
      <c r="F9981">
        <v>599</v>
      </c>
      <c r="G9981">
        <v>5833</v>
      </c>
      <c r="H9981" t="s">
        <v>3631</v>
      </c>
    </row>
    <row r="9982" spans="1:8" x14ac:dyDescent="0.25">
      <c r="A9982" t="s">
        <v>7779</v>
      </c>
      <c r="B9982" t="s">
        <v>7780</v>
      </c>
      <c r="C9982">
        <v>636</v>
      </c>
      <c r="D9982" t="s">
        <v>3632</v>
      </c>
      <c r="E9982">
        <v>128</v>
      </c>
      <c r="F9982">
        <v>189</v>
      </c>
      <c r="G9982">
        <v>6199</v>
      </c>
      <c r="H9982" t="s">
        <v>3633</v>
      </c>
    </row>
    <row r="9983" spans="1:8" x14ac:dyDescent="0.25">
      <c r="A9983" t="s">
        <v>7779</v>
      </c>
      <c r="B9983" t="s">
        <v>7780</v>
      </c>
      <c r="C9983">
        <v>636</v>
      </c>
      <c r="D9983" t="s">
        <v>3632</v>
      </c>
      <c r="E9983">
        <v>192</v>
      </c>
      <c r="F9983">
        <v>272</v>
      </c>
      <c r="G9983">
        <v>6199</v>
      </c>
      <c r="H9983" t="s">
        <v>3633</v>
      </c>
    </row>
    <row r="9984" spans="1:8" x14ac:dyDescent="0.25">
      <c r="A9984" t="s">
        <v>7779</v>
      </c>
      <c r="B9984" t="s">
        <v>7780</v>
      </c>
      <c r="C9984">
        <v>636</v>
      </c>
      <c r="D9984" t="s">
        <v>3632</v>
      </c>
      <c r="E9984">
        <v>277</v>
      </c>
      <c r="F9984">
        <v>361</v>
      </c>
      <c r="G9984">
        <v>6199</v>
      </c>
      <c r="H9984" t="s">
        <v>3633</v>
      </c>
    </row>
    <row r="9985" spans="1:8" hidden="1" x14ac:dyDescent="0.25">
      <c r="A9985" t="s">
        <v>7782</v>
      </c>
      <c r="B9985" t="s">
        <v>7783</v>
      </c>
      <c r="C9985">
        <v>870</v>
      </c>
      <c r="D9985" t="s">
        <v>3657</v>
      </c>
      <c r="E9985">
        <v>32</v>
      </c>
      <c r="F9985">
        <v>144</v>
      </c>
      <c r="G9985">
        <v>2653</v>
      </c>
      <c r="H9985" t="s">
        <v>3658</v>
      </c>
    </row>
    <row r="9986" spans="1:8" hidden="1" x14ac:dyDescent="0.25">
      <c r="A9986" t="s">
        <v>7782</v>
      </c>
      <c r="B9986" t="s">
        <v>7783</v>
      </c>
      <c r="C9986">
        <v>870</v>
      </c>
      <c r="D9986" t="s">
        <v>3657</v>
      </c>
      <c r="E9986">
        <v>191</v>
      </c>
      <c r="F9986">
        <v>285</v>
      </c>
      <c r="G9986">
        <v>2653</v>
      </c>
      <c r="H9986" t="s">
        <v>3658</v>
      </c>
    </row>
    <row r="9987" spans="1:8" hidden="1" x14ac:dyDescent="0.25">
      <c r="A9987" t="s">
        <v>7782</v>
      </c>
      <c r="B9987" t="s">
        <v>7783</v>
      </c>
      <c r="C9987">
        <v>870</v>
      </c>
      <c r="D9987" t="s">
        <v>3639</v>
      </c>
      <c r="E9987">
        <v>501</v>
      </c>
      <c r="F9987">
        <v>549</v>
      </c>
      <c r="G9987">
        <v>4169</v>
      </c>
      <c r="H9987" t="s">
        <v>3640</v>
      </c>
    </row>
    <row r="9988" spans="1:8" hidden="1" x14ac:dyDescent="0.25">
      <c r="A9988" t="s">
        <v>7782</v>
      </c>
      <c r="B9988" t="s">
        <v>7783</v>
      </c>
      <c r="C9988">
        <v>870</v>
      </c>
      <c r="D9988" t="s">
        <v>3630</v>
      </c>
      <c r="E9988">
        <v>715</v>
      </c>
      <c r="F9988">
        <v>870</v>
      </c>
      <c r="G9988">
        <v>5833</v>
      </c>
      <c r="H9988" t="s">
        <v>3631</v>
      </c>
    </row>
    <row r="9989" spans="1:8" x14ac:dyDescent="0.25">
      <c r="A9989" t="s">
        <v>7782</v>
      </c>
      <c r="B9989" t="s">
        <v>7783</v>
      </c>
      <c r="C9989">
        <v>870</v>
      </c>
      <c r="D9989" t="s">
        <v>3632</v>
      </c>
      <c r="E9989">
        <v>574</v>
      </c>
      <c r="F9989">
        <v>635</v>
      </c>
      <c r="G9989">
        <v>6199</v>
      </c>
      <c r="H9989" t="s">
        <v>3633</v>
      </c>
    </row>
    <row r="9990" spans="1:8" hidden="1" x14ac:dyDescent="0.25">
      <c r="A9990" t="s">
        <v>1149</v>
      </c>
      <c r="B9990" t="s">
        <v>2448</v>
      </c>
      <c r="C9990">
        <v>445</v>
      </c>
      <c r="D9990" t="s">
        <v>3630</v>
      </c>
      <c r="E9990">
        <v>269</v>
      </c>
      <c r="F9990">
        <v>429</v>
      </c>
      <c r="G9990">
        <v>5833</v>
      </c>
      <c r="H9990" t="s">
        <v>3631</v>
      </c>
    </row>
    <row r="9991" spans="1:8" x14ac:dyDescent="0.25">
      <c r="A9991" t="s">
        <v>1149</v>
      </c>
      <c r="B9991" t="s">
        <v>2448</v>
      </c>
      <c r="C9991">
        <v>445</v>
      </c>
      <c r="D9991" t="s">
        <v>3632</v>
      </c>
      <c r="E9991">
        <v>122</v>
      </c>
      <c r="F9991">
        <v>187</v>
      </c>
      <c r="G9991">
        <v>6199</v>
      </c>
      <c r="H9991" t="s">
        <v>3633</v>
      </c>
    </row>
    <row r="9992" spans="1:8" hidden="1" x14ac:dyDescent="0.25">
      <c r="A9992" t="s">
        <v>7784</v>
      </c>
      <c r="B9992" t="s">
        <v>7785</v>
      </c>
      <c r="C9992">
        <v>675</v>
      </c>
      <c r="D9992" t="s">
        <v>3657</v>
      </c>
      <c r="E9992">
        <v>46</v>
      </c>
      <c r="F9992">
        <v>147</v>
      </c>
      <c r="G9992">
        <v>2653</v>
      </c>
      <c r="H9992" t="s">
        <v>3658</v>
      </c>
    </row>
    <row r="9993" spans="1:8" hidden="1" x14ac:dyDescent="0.25">
      <c r="A9993" t="s">
        <v>7784</v>
      </c>
      <c r="B9993" t="s">
        <v>7785</v>
      </c>
      <c r="C9993">
        <v>675</v>
      </c>
      <c r="D9993" t="s">
        <v>7786</v>
      </c>
      <c r="E9993">
        <v>241</v>
      </c>
      <c r="F9993">
        <v>329</v>
      </c>
      <c r="G9993">
        <v>11</v>
      </c>
    </row>
    <row r="9994" spans="1:8" hidden="1" x14ac:dyDescent="0.25">
      <c r="A9994" t="s">
        <v>7784</v>
      </c>
      <c r="B9994" t="s">
        <v>7785</v>
      </c>
      <c r="C9994">
        <v>675</v>
      </c>
      <c r="D9994" t="s">
        <v>3630</v>
      </c>
      <c r="E9994">
        <v>514</v>
      </c>
      <c r="F9994">
        <v>674</v>
      </c>
      <c r="G9994">
        <v>5833</v>
      </c>
      <c r="H9994" t="s">
        <v>3631</v>
      </c>
    </row>
    <row r="9995" spans="1:8" x14ac:dyDescent="0.25">
      <c r="A9995" t="s">
        <v>7784</v>
      </c>
      <c r="B9995" t="s">
        <v>7785</v>
      </c>
      <c r="C9995">
        <v>675</v>
      </c>
      <c r="D9995" t="s">
        <v>3632</v>
      </c>
      <c r="E9995">
        <v>358</v>
      </c>
      <c r="F9995">
        <v>419</v>
      </c>
      <c r="G9995">
        <v>6199</v>
      </c>
      <c r="H9995" t="s">
        <v>3633</v>
      </c>
    </row>
    <row r="9996" spans="1:8" hidden="1" x14ac:dyDescent="0.25">
      <c r="A9996" t="s">
        <v>7787</v>
      </c>
      <c r="B9996" t="s">
        <v>7788</v>
      </c>
      <c r="C9996">
        <v>379</v>
      </c>
      <c r="D9996" t="s">
        <v>7789</v>
      </c>
      <c r="E9996">
        <v>1</v>
      </c>
      <c r="F9996">
        <v>47</v>
      </c>
      <c r="G9996">
        <v>13</v>
      </c>
    </row>
    <row r="9997" spans="1:8" hidden="1" x14ac:dyDescent="0.25">
      <c r="A9997" t="s">
        <v>7787</v>
      </c>
      <c r="B9997" t="s">
        <v>7788</v>
      </c>
      <c r="C9997">
        <v>379</v>
      </c>
      <c r="D9997" t="s">
        <v>7790</v>
      </c>
      <c r="E9997">
        <v>110</v>
      </c>
      <c r="F9997">
        <v>167</v>
      </c>
      <c r="G9997">
        <v>302</v>
      </c>
      <c r="H9997" t="s">
        <v>7791</v>
      </c>
    </row>
    <row r="9998" spans="1:8" x14ac:dyDescent="0.25">
      <c r="A9998" t="s">
        <v>7787</v>
      </c>
      <c r="B9998" t="s">
        <v>7788</v>
      </c>
      <c r="C9998">
        <v>379</v>
      </c>
      <c r="D9998" t="s">
        <v>3632</v>
      </c>
      <c r="E9998">
        <v>48</v>
      </c>
      <c r="F9998">
        <v>109</v>
      </c>
      <c r="G9998">
        <v>6199</v>
      </c>
      <c r="H9998" t="s">
        <v>3633</v>
      </c>
    </row>
    <row r="9999" spans="1:8" hidden="1" x14ac:dyDescent="0.25">
      <c r="A9999" t="s">
        <v>7787</v>
      </c>
      <c r="B9999" t="s">
        <v>7788</v>
      </c>
      <c r="C9999">
        <v>379</v>
      </c>
      <c r="D9999" t="s">
        <v>7792</v>
      </c>
      <c r="E9999">
        <v>207</v>
      </c>
      <c r="F9999">
        <v>367</v>
      </c>
      <c r="G9999">
        <v>22248</v>
      </c>
      <c r="H9999" t="s">
        <v>7793</v>
      </c>
    </row>
    <row r="10000" spans="1:8" hidden="1" x14ac:dyDescent="0.25">
      <c r="A10000" t="s">
        <v>7794</v>
      </c>
      <c r="B10000" t="s">
        <v>7795</v>
      </c>
      <c r="C10000">
        <v>562</v>
      </c>
      <c r="D10000" t="s">
        <v>3639</v>
      </c>
      <c r="E10000">
        <v>162</v>
      </c>
      <c r="F10000">
        <v>210</v>
      </c>
      <c r="G10000">
        <v>4169</v>
      </c>
      <c r="H10000" t="s">
        <v>3640</v>
      </c>
    </row>
    <row r="10001" spans="1:8" hidden="1" x14ac:dyDescent="0.25">
      <c r="A10001" t="s">
        <v>7794</v>
      </c>
      <c r="B10001" t="s">
        <v>7795</v>
      </c>
      <c r="C10001">
        <v>562</v>
      </c>
      <c r="D10001" t="s">
        <v>3630</v>
      </c>
      <c r="E10001">
        <v>402</v>
      </c>
      <c r="F10001">
        <v>561</v>
      </c>
      <c r="G10001">
        <v>5833</v>
      </c>
      <c r="H10001" t="s">
        <v>3631</v>
      </c>
    </row>
    <row r="10002" spans="1:8" x14ac:dyDescent="0.25">
      <c r="A10002" t="s">
        <v>7794</v>
      </c>
      <c r="B10002" t="s">
        <v>7795</v>
      </c>
      <c r="C10002">
        <v>562</v>
      </c>
      <c r="D10002" t="s">
        <v>3632</v>
      </c>
      <c r="E10002">
        <v>235</v>
      </c>
      <c r="F10002">
        <v>301</v>
      </c>
      <c r="G10002">
        <v>6199</v>
      </c>
      <c r="H10002" t="s">
        <v>3633</v>
      </c>
    </row>
    <row r="10003" spans="1:8" hidden="1" x14ac:dyDescent="0.25">
      <c r="A10003" t="s">
        <v>7796</v>
      </c>
      <c r="B10003" t="s">
        <v>7797</v>
      </c>
      <c r="C10003">
        <v>674</v>
      </c>
      <c r="D10003" t="s">
        <v>3630</v>
      </c>
      <c r="E10003">
        <v>445</v>
      </c>
      <c r="F10003">
        <v>607</v>
      </c>
      <c r="G10003">
        <v>5833</v>
      </c>
      <c r="H10003" t="s">
        <v>3631</v>
      </c>
    </row>
    <row r="10004" spans="1:8" x14ac:dyDescent="0.25">
      <c r="A10004" t="s">
        <v>7796</v>
      </c>
      <c r="B10004" t="s">
        <v>7797</v>
      </c>
      <c r="C10004">
        <v>674</v>
      </c>
      <c r="D10004" t="s">
        <v>3632</v>
      </c>
      <c r="E10004">
        <v>121</v>
      </c>
      <c r="F10004">
        <v>184</v>
      </c>
      <c r="G10004">
        <v>6199</v>
      </c>
      <c r="H10004" t="s">
        <v>3633</v>
      </c>
    </row>
    <row r="10005" spans="1:8" x14ac:dyDescent="0.25">
      <c r="A10005" t="s">
        <v>7796</v>
      </c>
      <c r="B10005" t="s">
        <v>7797</v>
      </c>
      <c r="C10005">
        <v>674</v>
      </c>
      <c r="D10005" t="s">
        <v>3632</v>
      </c>
      <c r="E10005">
        <v>186</v>
      </c>
      <c r="F10005">
        <v>257</v>
      </c>
      <c r="G10005">
        <v>6199</v>
      </c>
      <c r="H10005" t="s">
        <v>3633</v>
      </c>
    </row>
    <row r="10006" spans="1:8" x14ac:dyDescent="0.25">
      <c r="A10006" t="s">
        <v>7796</v>
      </c>
      <c r="B10006" t="s">
        <v>7797</v>
      </c>
      <c r="C10006">
        <v>674</v>
      </c>
      <c r="D10006" t="s">
        <v>3632</v>
      </c>
      <c r="E10006">
        <v>261</v>
      </c>
      <c r="F10006">
        <v>339</v>
      </c>
      <c r="G10006">
        <v>6199</v>
      </c>
      <c r="H10006" t="s">
        <v>3633</v>
      </c>
    </row>
    <row r="10007" spans="1:8" hidden="1" x14ac:dyDescent="0.25">
      <c r="A10007" t="s">
        <v>1150</v>
      </c>
      <c r="B10007" t="s">
        <v>2449</v>
      </c>
      <c r="C10007">
        <v>562</v>
      </c>
      <c r="D10007" t="s">
        <v>4202</v>
      </c>
      <c r="E10007">
        <v>1</v>
      </c>
      <c r="F10007">
        <v>59</v>
      </c>
      <c r="G10007">
        <v>87</v>
      </c>
    </row>
    <row r="10008" spans="1:8" hidden="1" x14ac:dyDescent="0.25">
      <c r="A10008" t="s">
        <v>1150</v>
      </c>
      <c r="B10008" t="s">
        <v>2449</v>
      </c>
      <c r="C10008">
        <v>562</v>
      </c>
      <c r="D10008" t="s">
        <v>3630</v>
      </c>
      <c r="E10008">
        <v>358</v>
      </c>
      <c r="F10008">
        <v>519</v>
      </c>
      <c r="G10008">
        <v>5833</v>
      </c>
      <c r="H10008" t="s">
        <v>3631</v>
      </c>
    </row>
    <row r="10009" spans="1:8" x14ac:dyDescent="0.25">
      <c r="A10009" t="s">
        <v>1150</v>
      </c>
      <c r="B10009" t="s">
        <v>2449</v>
      </c>
      <c r="C10009">
        <v>562</v>
      </c>
      <c r="D10009" t="s">
        <v>3632</v>
      </c>
      <c r="E10009">
        <v>180</v>
      </c>
      <c r="F10009">
        <v>303</v>
      </c>
      <c r="G10009">
        <v>6199</v>
      </c>
      <c r="H10009" t="s">
        <v>3633</v>
      </c>
    </row>
    <row r="10010" spans="1:8" hidden="1" x14ac:dyDescent="0.25">
      <c r="A10010" t="s">
        <v>7798</v>
      </c>
      <c r="B10010" t="s">
        <v>7799</v>
      </c>
      <c r="C10010">
        <v>389</v>
      </c>
      <c r="D10010" t="s">
        <v>3639</v>
      </c>
      <c r="E10010">
        <v>23</v>
      </c>
      <c r="F10010">
        <v>66</v>
      </c>
      <c r="G10010">
        <v>4169</v>
      </c>
      <c r="H10010" t="s">
        <v>3640</v>
      </c>
    </row>
    <row r="10011" spans="1:8" hidden="1" x14ac:dyDescent="0.25">
      <c r="A10011" t="s">
        <v>7798</v>
      </c>
      <c r="B10011" t="s">
        <v>7799</v>
      </c>
      <c r="C10011">
        <v>389</v>
      </c>
      <c r="D10011" t="s">
        <v>3630</v>
      </c>
      <c r="E10011">
        <v>227</v>
      </c>
      <c r="F10011">
        <v>387</v>
      </c>
      <c r="G10011">
        <v>5833</v>
      </c>
      <c r="H10011" t="s">
        <v>3631</v>
      </c>
    </row>
    <row r="10012" spans="1:8" x14ac:dyDescent="0.25">
      <c r="A10012" t="s">
        <v>7798</v>
      </c>
      <c r="B10012" t="s">
        <v>7799</v>
      </c>
      <c r="C10012">
        <v>389</v>
      </c>
      <c r="D10012" t="s">
        <v>3632</v>
      </c>
      <c r="E10012">
        <v>96</v>
      </c>
      <c r="F10012">
        <v>157</v>
      </c>
      <c r="G10012">
        <v>6199</v>
      </c>
      <c r="H10012" t="s">
        <v>3633</v>
      </c>
    </row>
    <row r="10013" spans="1:8" hidden="1" x14ac:dyDescent="0.25">
      <c r="A10013" t="s">
        <v>1151</v>
      </c>
      <c r="B10013" t="s">
        <v>2450</v>
      </c>
      <c r="C10013">
        <v>497</v>
      </c>
      <c r="D10013" t="s">
        <v>3798</v>
      </c>
      <c r="E10013">
        <v>269</v>
      </c>
      <c r="F10013">
        <v>291</v>
      </c>
      <c r="G10013">
        <v>132</v>
      </c>
    </row>
    <row r="10014" spans="1:8" hidden="1" x14ac:dyDescent="0.25">
      <c r="A10014" t="s">
        <v>1151</v>
      </c>
      <c r="B10014" t="s">
        <v>2450</v>
      </c>
      <c r="C10014">
        <v>497</v>
      </c>
      <c r="D10014" t="s">
        <v>3630</v>
      </c>
      <c r="E10014">
        <v>331</v>
      </c>
      <c r="F10014">
        <v>491</v>
      </c>
      <c r="G10014">
        <v>5833</v>
      </c>
      <c r="H10014" t="s">
        <v>3631</v>
      </c>
    </row>
    <row r="10015" spans="1:8" x14ac:dyDescent="0.25">
      <c r="A10015" t="s">
        <v>1151</v>
      </c>
      <c r="B10015" t="s">
        <v>2450</v>
      </c>
      <c r="C10015">
        <v>497</v>
      </c>
      <c r="D10015" t="s">
        <v>3632</v>
      </c>
      <c r="E10015">
        <v>177</v>
      </c>
      <c r="F10015">
        <v>268</v>
      </c>
      <c r="G10015">
        <v>6199</v>
      </c>
      <c r="H10015" t="s">
        <v>3633</v>
      </c>
    </row>
    <row r="10016" spans="1:8" hidden="1" x14ac:dyDescent="0.25">
      <c r="A10016" t="s">
        <v>7800</v>
      </c>
      <c r="B10016" t="s">
        <v>7801</v>
      </c>
      <c r="C10016">
        <v>704</v>
      </c>
      <c r="D10016" t="s">
        <v>3657</v>
      </c>
      <c r="E10016">
        <v>39</v>
      </c>
      <c r="F10016">
        <v>130</v>
      </c>
      <c r="G10016">
        <v>2653</v>
      </c>
      <c r="H10016" t="s">
        <v>3658</v>
      </c>
    </row>
    <row r="10017" spans="1:8" hidden="1" x14ac:dyDescent="0.25">
      <c r="A10017" t="s">
        <v>7800</v>
      </c>
      <c r="B10017" t="s">
        <v>7801</v>
      </c>
      <c r="C10017">
        <v>704</v>
      </c>
      <c r="D10017" t="s">
        <v>3639</v>
      </c>
      <c r="E10017">
        <v>303</v>
      </c>
      <c r="F10017">
        <v>351</v>
      </c>
      <c r="G10017">
        <v>4169</v>
      </c>
      <c r="H10017" t="s">
        <v>3640</v>
      </c>
    </row>
    <row r="10018" spans="1:8" hidden="1" x14ac:dyDescent="0.25">
      <c r="A10018" t="s">
        <v>7800</v>
      </c>
      <c r="B10018" t="s">
        <v>7801</v>
      </c>
      <c r="C10018">
        <v>704</v>
      </c>
      <c r="D10018" t="s">
        <v>3630</v>
      </c>
      <c r="E10018">
        <v>542</v>
      </c>
      <c r="F10018">
        <v>697</v>
      </c>
      <c r="G10018">
        <v>5833</v>
      </c>
      <c r="H10018" t="s">
        <v>3631</v>
      </c>
    </row>
    <row r="10019" spans="1:8" x14ac:dyDescent="0.25">
      <c r="A10019" t="s">
        <v>7800</v>
      </c>
      <c r="B10019" t="s">
        <v>7801</v>
      </c>
      <c r="C10019">
        <v>704</v>
      </c>
      <c r="D10019" t="s">
        <v>3632</v>
      </c>
      <c r="E10019">
        <v>376</v>
      </c>
      <c r="F10019">
        <v>452</v>
      </c>
      <c r="G10019">
        <v>6199</v>
      </c>
      <c r="H10019" t="s">
        <v>3633</v>
      </c>
    </row>
    <row r="10020" spans="1:8" hidden="1" x14ac:dyDescent="0.25">
      <c r="A10020" t="s">
        <v>7802</v>
      </c>
      <c r="B10020" t="s">
        <v>7803</v>
      </c>
      <c r="C10020">
        <v>750</v>
      </c>
      <c r="D10020" t="s">
        <v>3630</v>
      </c>
      <c r="E10020">
        <v>487</v>
      </c>
      <c r="F10020">
        <v>655</v>
      </c>
      <c r="G10020">
        <v>5833</v>
      </c>
      <c r="H10020" t="s">
        <v>3631</v>
      </c>
    </row>
    <row r="10021" spans="1:8" x14ac:dyDescent="0.25">
      <c r="A10021" t="s">
        <v>7802</v>
      </c>
      <c r="B10021" t="s">
        <v>7803</v>
      </c>
      <c r="C10021">
        <v>750</v>
      </c>
      <c r="D10021" t="s">
        <v>3632</v>
      </c>
      <c r="E10021">
        <v>109</v>
      </c>
      <c r="F10021">
        <v>170</v>
      </c>
      <c r="G10021">
        <v>6199</v>
      </c>
      <c r="H10021" t="s">
        <v>3633</v>
      </c>
    </row>
    <row r="10022" spans="1:8" x14ac:dyDescent="0.25">
      <c r="A10022" t="s">
        <v>7802</v>
      </c>
      <c r="B10022" t="s">
        <v>7803</v>
      </c>
      <c r="C10022">
        <v>750</v>
      </c>
      <c r="D10022" t="s">
        <v>3632</v>
      </c>
      <c r="E10022">
        <v>172</v>
      </c>
      <c r="F10022">
        <v>258</v>
      </c>
      <c r="G10022">
        <v>6199</v>
      </c>
      <c r="H10022" t="s">
        <v>3633</v>
      </c>
    </row>
    <row r="10023" spans="1:8" x14ac:dyDescent="0.25">
      <c r="A10023" t="s">
        <v>7802</v>
      </c>
      <c r="B10023" t="s">
        <v>7803</v>
      </c>
      <c r="C10023">
        <v>750</v>
      </c>
      <c r="D10023" t="s">
        <v>3632</v>
      </c>
      <c r="E10023">
        <v>266</v>
      </c>
      <c r="F10023">
        <v>389</v>
      </c>
      <c r="G10023">
        <v>6199</v>
      </c>
      <c r="H10023" t="s">
        <v>3633</v>
      </c>
    </row>
    <row r="10024" spans="1:8" hidden="1" x14ac:dyDescent="0.25">
      <c r="A10024" t="s">
        <v>7804</v>
      </c>
      <c r="B10024" t="s">
        <v>7805</v>
      </c>
      <c r="C10024">
        <v>760</v>
      </c>
      <c r="D10024" t="s">
        <v>4471</v>
      </c>
      <c r="E10024">
        <v>625</v>
      </c>
      <c r="F10024">
        <v>757</v>
      </c>
      <c r="G10024">
        <v>1118</v>
      </c>
      <c r="H10024" t="s">
        <v>4472</v>
      </c>
    </row>
    <row r="10025" spans="1:8" hidden="1" x14ac:dyDescent="0.25">
      <c r="A10025" t="s">
        <v>7804</v>
      </c>
      <c r="B10025" t="s">
        <v>7805</v>
      </c>
      <c r="C10025">
        <v>760</v>
      </c>
      <c r="D10025" t="s">
        <v>3639</v>
      </c>
      <c r="E10025">
        <v>182</v>
      </c>
      <c r="F10025">
        <v>233</v>
      </c>
      <c r="G10025">
        <v>4169</v>
      </c>
      <c r="H10025" t="s">
        <v>3640</v>
      </c>
    </row>
    <row r="10026" spans="1:8" hidden="1" x14ac:dyDescent="0.25">
      <c r="A10026" t="s">
        <v>7804</v>
      </c>
      <c r="B10026" t="s">
        <v>7805</v>
      </c>
      <c r="C10026">
        <v>760</v>
      </c>
      <c r="D10026" t="s">
        <v>3630</v>
      </c>
      <c r="E10026">
        <v>370</v>
      </c>
      <c r="F10026">
        <v>533</v>
      </c>
      <c r="G10026">
        <v>5833</v>
      </c>
      <c r="H10026" t="s">
        <v>3631</v>
      </c>
    </row>
    <row r="10027" spans="1:8" x14ac:dyDescent="0.25">
      <c r="A10027" t="s">
        <v>7804</v>
      </c>
      <c r="B10027" t="s">
        <v>7805</v>
      </c>
      <c r="C10027">
        <v>760</v>
      </c>
      <c r="D10027" t="s">
        <v>3632</v>
      </c>
      <c r="E10027">
        <v>246</v>
      </c>
      <c r="F10027">
        <v>306</v>
      </c>
      <c r="G10027">
        <v>6199</v>
      </c>
      <c r="H10027" t="s">
        <v>3633</v>
      </c>
    </row>
    <row r="10028" spans="1:8" hidden="1" x14ac:dyDescent="0.25">
      <c r="A10028" t="s">
        <v>7806</v>
      </c>
      <c r="B10028" t="s">
        <v>7807</v>
      </c>
      <c r="C10028">
        <v>722</v>
      </c>
      <c r="D10028" t="s">
        <v>3657</v>
      </c>
      <c r="E10028">
        <v>38</v>
      </c>
      <c r="F10028">
        <v>132</v>
      </c>
      <c r="G10028">
        <v>2653</v>
      </c>
      <c r="H10028" t="s">
        <v>3658</v>
      </c>
    </row>
    <row r="10029" spans="1:8" hidden="1" x14ac:dyDescent="0.25">
      <c r="A10029" t="s">
        <v>7806</v>
      </c>
      <c r="B10029" t="s">
        <v>7807</v>
      </c>
      <c r="C10029">
        <v>722</v>
      </c>
      <c r="D10029" t="s">
        <v>3657</v>
      </c>
      <c r="E10029">
        <v>159</v>
      </c>
      <c r="F10029">
        <v>261</v>
      </c>
      <c r="G10029">
        <v>2653</v>
      </c>
      <c r="H10029" t="s">
        <v>3658</v>
      </c>
    </row>
    <row r="10030" spans="1:8" hidden="1" x14ac:dyDescent="0.25">
      <c r="A10030" t="s">
        <v>7806</v>
      </c>
      <c r="B10030" t="s">
        <v>7807</v>
      </c>
      <c r="C10030">
        <v>722</v>
      </c>
      <c r="D10030" t="s">
        <v>3639</v>
      </c>
      <c r="E10030">
        <v>304</v>
      </c>
      <c r="F10030">
        <v>352</v>
      </c>
      <c r="G10030">
        <v>4169</v>
      </c>
      <c r="H10030" t="s">
        <v>3640</v>
      </c>
    </row>
    <row r="10031" spans="1:8" hidden="1" x14ac:dyDescent="0.25">
      <c r="A10031" t="s">
        <v>7806</v>
      </c>
      <c r="B10031" t="s">
        <v>7807</v>
      </c>
      <c r="C10031">
        <v>722</v>
      </c>
      <c r="D10031" t="s">
        <v>3630</v>
      </c>
      <c r="E10031">
        <v>561</v>
      </c>
      <c r="F10031">
        <v>716</v>
      </c>
      <c r="G10031">
        <v>5833</v>
      </c>
      <c r="H10031" t="s">
        <v>3631</v>
      </c>
    </row>
    <row r="10032" spans="1:8" x14ac:dyDescent="0.25">
      <c r="A10032" t="s">
        <v>7806</v>
      </c>
      <c r="B10032" t="s">
        <v>7807</v>
      </c>
      <c r="C10032">
        <v>722</v>
      </c>
      <c r="D10032" t="s">
        <v>3632</v>
      </c>
      <c r="E10032">
        <v>377</v>
      </c>
      <c r="F10032">
        <v>471</v>
      </c>
      <c r="G10032">
        <v>6199</v>
      </c>
      <c r="H10032" t="s">
        <v>3633</v>
      </c>
    </row>
    <row r="10033" spans="1:8" hidden="1" x14ac:dyDescent="0.25">
      <c r="A10033" t="s">
        <v>1152</v>
      </c>
      <c r="B10033" t="s">
        <v>2608</v>
      </c>
      <c r="C10033">
        <v>740</v>
      </c>
      <c r="D10033" t="s">
        <v>3630</v>
      </c>
      <c r="E10033">
        <v>497</v>
      </c>
      <c r="F10033">
        <v>657</v>
      </c>
      <c r="G10033">
        <v>5833</v>
      </c>
      <c r="H10033" t="s">
        <v>3631</v>
      </c>
    </row>
    <row r="10034" spans="1:8" x14ac:dyDescent="0.25">
      <c r="A10034" t="s">
        <v>1152</v>
      </c>
      <c r="B10034" t="s">
        <v>2608</v>
      </c>
      <c r="C10034">
        <v>740</v>
      </c>
      <c r="D10034" t="s">
        <v>3632</v>
      </c>
      <c r="E10034">
        <v>301</v>
      </c>
      <c r="F10034">
        <v>425</v>
      </c>
      <c r="G10034">
        <v>6199</v>
      </c>
      <c r="H10034" t="s">
        <v>3633</v>
      </c>
    </row>
    <row r="10035" spans="1:8" hidden="1" x14ac:dyDescent="0.25">
      <c r="A10035" t="s">
        <v>7808</v>
      </c>
      <c r="B10035" t="s">
        <v>7809</v>
      </c>
      <c r="C10035">
        <v>783</v>
      </c>
      <c r="D10035" t="s">
        <v>3657</v>
      </c>
      <c r="E10035">
        <v>35</v>
      </c>
      <c r="F10035">
        <v>133</v>
      </c>
      <c r="G10035">
        <v>2653</v>
      </c>
      <c r="H10035" t="s">
        <v>3658</v>
      </c>
    </row>
    <row r="10036" spans="1:8" hidden="1" x14ac:dyDescent="0.25">
      <c r="A10036" t="s">
        <v>7808</v>
      </c>
      <c r="B10036" t="s">
        <v>7809</v>
      </c>
      <c r="C10036">
        <v>783</v>
      </c>
      <c r="D10036" t="s">
        <v>3639</v>
      </c>
      <c r="E10036">
        <v>285</v>
      </c>
      <c r="F10036">
        <v>325</v>
      </c>
      <c r="G10036">
        <v>4169</v>
      </c>
      <c r="H10036" t="s">
        <v>3640</v>
      </c>
    </row>
    <row r="10037" spans="1:8" hidden="1" x14ac:dyDescent="0.25">
      <c r="A10037" t="s">
        <v>7808</v>
      </c>
      <c r="B10037" t="s">
        <v>7809</v>
      </c>
      <c r="C10037">
        <v>783</v>
      </c>
      <c r="D10037" t="s">
        <v>3630</v>
      </c>
      <c r="E10037">
        <v>589</v>
      </c>
      <c r="F10037">
        <v>759</v>
      </c>
      <c r="G10037">
        <v>5833</v>
      </c>
      <c r="H10037" t="s">
        <v>3631</v>
      </c>
    </row>
    <row r="10038" spans="1:8" x14ac:dyDescent="0.25">
      <c r="A10038" t="s">
        <v>7808</v>
      </c>
      <c r="B10038" t="s">
        <v>7809</v>
      </c>
      <c r="C10038">
        <v>783</v>
      </c>
      <c r="D10038" t="s">
        <v>3632</v>
      </c>
      <c r="E10038">
        <v>335</v>
      </c>
      <c r="F10038">
        <v>440</v>
      </c>
      <c r="G10038">
        <v>6199</v>
      </c>
      <c r="H10038" t="s">
        <v>3633</v>
      </c>
    </row>
    <row r="10039" spans="1:8" hidden="1" x14ac:dyDescent="0.25">
      <c r="A10039" t="s">
        <v>7810</v>
      </c>
      <c r="B10039" t="s">
        <v>7811</v>
      </c>
      <c r="C10039">
        <v>692</v>
      </c>
      <c r="D10039" t="s">
        <v>3630</v>
      </c>
      <c r="E10039">
        <v>459</v>
      </c>
      <c r="F10039">
        <v>623</v>
      </c>
      <c r="G10039">
        <v>5833</v>
      </c>
      <c r="H10039" t="s">
        <v>3631</v>
      </c>
    </row>
    <row r="10040" spans="1:8" x14ac:dyDescent="0.25">
      <c r="A10040" t="s">
        <v>7810</v>
      </c>
      <c r="B10040" t="s">
        <v>7811</v>
      </c>
      <c r="C10040">
        <v>692</v>
      </c>
      <c r="D10040" t="s">
        <v>3632</v>
      </c>
      <c r="E10040">
        <v>126</v>
      </c>
      <c r="F10040">
        <v>187</v>
      </c>
      <c r="G10040">
        <v>6199</v>
      </c>
      <c r="H10040" t="s">
        <v>3633</v>
      </c>
    </row>
    <row r="10041" spans="1:8" x14ac:dyDescent="0.25">
      <c r="A10041" t="s">
        <v>7810</v>
      </c>
      <c r="B10041" t="s">
        <v>7811</v>
      </c>
      <c r="C10041">
        <v>692</v>
      </c>
      <c r="D10041" t="s">
        <v>3632</v>
      </c>
      <c r="E10041">
        <v>188</v>
      </c>
      <c r="F10041">
        <v>255</v>
      </c>
      <c r="G10041">
        <v>6199</v>
      </c>
      <c r="H10041" t="s">
        <v>3633</v>
      </c>
    </row>
    <row r="10042" spans="1:8" x14ac:dyDescent="0.25">
      <c r="A10042" t="s">
        <v>7810</v>
      </c>
      <c r="B10042" t="s">
        <v>7811</v>
      </c>
      <c r="C10042">
        <v>692</v>
      </c>
      <c r="D10042" t="s">
        <v>3632</v>
      </c>
      <c r="E10042">
        <v>259</v>
      </c>
      <c r="F10042">
        <v>357</v>
      </c>
      <c r="G10042">
        <v>6199</v>
      </c>
      <c r="H10042" t="s">
        <v>3633</v>
      </c>
    </row>
    <row r="10043" spans="1:8" hidden="1" x14ac:dyDescent="0.25">
      <c r="A10043" t="s">
        <v>1153</v>
      </c>
      <c r="B10043" t="s">
        <v>2451</v>
      </c>
      <c r="C10043">
        <v>588</v>
      </c>
      <c r="D10043" t="s">
        <v>3869</v>
      </c>
      <c r="E10043">
        <v>350</v>
      </c>
      <c r="F10043">
        <v>400</v>
      </c>
      <c r="G10043">
        <v>41</v>
      </c>
    </row>
    <row r="10044" spans="1:8" hidden="1" x14ac:dyDescent="0.25">
      <c r="A10044" t="s">
        <v>1153</v>
      </c>
      <c r="B10044" t="s">
        <v>2451</v>
      </c>
      <c r="C10044">
        <v>588</v>
      </c>
      <c r="D10044" t="s">
        <v>4168</v>
      </c>
      <c r="E10044">
        <v>1</v>
      </c>
      <c r="F10044">
        <v>97</v>
      </c>
      <c r="G10044">
        <v>27</v>
      </c>
    </row>
    <row r="10045" spans="1:8" hidden="1" x14ac:dyDescent="0.25">
      <c r="A10045" t="s">
        <v>1153</v>
      </c>
      <c r="B10045" t="s">
        <v>2451</v>
      </c>
      <c r="C10045">
        <v>588</v>
      </c>
      <c r="D10045" t="s">
        <v>3630</v>
      </c>
      <c r="E10045">
        <v>429</v>
      </c>
      <c r="F10045">
        <v>587</v>
      </c>
      <c r="G10045">
        <v>5833</v>
      </c>
      <c r="H10045" t="s">
        <v>3631</v>
      </c>
    </row>
    <row r="10046" spans="1:8" x14ac:dyDescent="0.25">
      <c r="A10046" t="s">
        <v>1153</v>
      </c>
      <c r="B10046" t="s">
        <v>2451</v>
      </c>
      <c r="C10046">
        <v>588</v>
      </c>
      <c r="D10046" t="s">
        <v>3632</v>
      </c>
      <c r="E10046">
        <v>167</v>
      </c>
      <c r="F10046">
        <v>349</v>
      </c>
      <c r="G10046">
        <v>6199</v>
      </c>
      <c r="H10046" t="s">
        <v>3633</v>
      </c>
    </row>
    <row r="10047" spans="1:8" hidden="1" x14ac:dyDescent="0.25">
      <c r="A10047" t="s">
        <v>7812</v>
      </c>
      <c r="B10047" t="s">
        <v>7813</v>
      </c>
      <c r="C10047">
        <v>593</v>
      </c>
      <c r="D10047" t="s">
        <v>3639</v>
      </c>
      <c r="E10047">
        <v>155</v>
      </c>
      <c r="F10047">
        <v>203</v>
      </c>
      <c r="G10047">
        <v>4169</v>
      </c>
      <c r="H10047" t="s">
        <v>3640</v>
      </c>
    </row>
    <row r="10048" spans="1:8" hidden="1" x14ac:dyDescent="0.25">
      <c r="A10048" t="s">
        <v>7812</v>
      </c>
      <c r="B10048" t="s">
        <v>7813</v>
      </c>
      <c r="C10048">
        <v>593</v>
      </c>
      <c r="D10048" t="s">
        <v>3630</v>
      </c>
      <c r="E10048">
        <v>421</v>
      </c>
      <c r="F10048">
        <v>587</v>
      </c>
      <c r="G10048">
        <v>5833</v>
      </c>
      <c r="H10048" t="s">
        <v>3631</v>
      </c>
    </row>
    <row r="10049" spans="1:8" x14ac:dyDescent="0.25">
      <c r="A10049" t="s">
        <v>7812</v>
      </c>
      <c r="B10049" t="s">
        <v>7813</v>
      </c>
      <c r="C10049">
        <v>593</v>
      </c>
      <c r="D10049" t="s">
        <v>3632</v>
      </c>
      <c r="E10049">
        <v>228</v>
      </c>
      <c r="F10049">
        <v>315</v>
      </c>
      <c r="G10049">
        <v>6199</v>
      </c>
      <c r="H10049" t="s">
        <v>3633</v>
      </c>
    </row>
    <row r="10050" spans="1:8" hidden="1" x14ac:dyDescent="0.25">
      <c r="A10050" t="s">
        <v>7814</v>
      </c>
      <c r="B10050" t="s">
        <v>7815</v>
      </c>
      <c r="C10050">
        <v>762</v>
      </c>
      <c r="D10050" t="s">
        <v>3630</v>
      </c>
      <c r="E10050">
        <v>558</v>
      </c>
      <c r="F10050">
        <v>733</v>
      </c>
      <c r="G10050">
        <v>5833</v>
      </c>
      <c r="H10050" t="s">
        <v>3631</v>
      </c>
    </row>
    <row r="10051" spans="1:8" x14ac:dyDescent="0.25">
      <c r="A10051" t="s">
        <v>7814</v>
      </c>
      <c r="B10051" t="s">
        <v>7815</v>
      </c>
      <c r="C10051">
        <v>762</v>
      </c>
      <c r="D10051" t="s">
        <v>3632</v>
      </c>
      <c r="E10051">
        <v>188</v>
      </c>
      <c r="F10051">
        <v>248</v>
      </c>
      <c r="G10051">
        <v>6199</v>
      </c>
      <c r="H10051" t="s">
        <v>3633</v>
      </c>
    </row>
    <row r="10052" spans="1:8" x14ac:dyDescent="0.25">
      <c r="A10052" t="s">
        <v>7814</v>
      </c>
      <c r="B10052" t="s">
        <v>7815</v>
      </c>
      <c r="C10052">
        <v>762</v>
      </c>
      <c r="D10052" t="s">
        <v>3632</v>
      </c>
      <c r="E10052">
        <v>253</v>
      </c>
      <c r="F10052">
        <v>322</v>
      </c>
      <c r="G10052">
        <v>6199</v>
      </c>
      <c r="H10052" t="s">
        <v>3633</v>
      </c>
    </row>
    <row r="10053" spans="1:8" x14ac:dyDescent="0.25">
      <c r="A10053" t="s">
        <v>7814</v>
      </c>
      <c r="B10053" t="s">
        <v>7815</v>
      </c>
      <c r="C10053">
        <v>762</v>
      </c>
      <c r="D10053" t="s">
        <v>3632</v>
      </c>
      <c r="E10053">
        <v>326</v>
      </c>
      <c r="F10053">
        <v>478</v>
      </c>
      <c r="G10053">
        <v>6199</v>
      </c>
      <c r="H10053" t="s">
        <v>3633</v>
      </c>
    </row>
    <row r="10054" spans="1:8" hidden="1" x14ac:dyDescent="0.25">
      <c r="A10054" t="s">
        <v>7816</v>
      </c>
      <c r="B10054" t="s">
        <v>7817</v>
      </c>
      <c r="C10054">
        <v>433</v>
      </c>
      <c r="D10054" t="s">
        <v>3639</v>
      </c>
      <c r="E10054">
        <v>57</v>
      </c>
      <c r="F10054">
        <v>105</v>
      </c>
      <c r="G10054">
        <v>4169</v>
      </c>
      <c r="H10054" t="s">
        <v>3640</v>
      </c>
    </row>
    <row r="10055" spans="1:8" hidden="1" x14ac:dyDescent="0.25">
      <c r="A10055" t="s">
        <v>7816</v>
      </c>
      <c r="B10055" t="s">
        <v>7817</v>
      </c>
      <c r="C10055">
        <v>433</v>
      </c>
      <c r="D10055" t="s">
        <v>3630</v>
      </c>
      <c r="E10055">
        <v>269</v>
      </c>
      <c r="F10055">
        <v>431</v>
      </c>
      <c r="G10055">
        <v>5833</v>
      </c>
      <c r="H10055" t="s">
        <v>3631</v>
      </c>
    </row>
    <row r="10056" spans="1:8" x14ac:dyDescent="0.25">
      <c r="A10056" t="s">
        <v>7816</v>
      </c>
      <c r="B10056" t="s">
        <v>7817</v>
      </c>
      <c r="C10056">
        <v>433</v>
      </c>
      <c r="D10056" t="s">
        <v>3632</v>
      </c>
      <c r="E10056">
        <v>115</v>
      </c>
      <c r="F10056">
        <v>186</v>
      </c>
      <c r="G10056">
        <v>6199</v>
      </c>
      <c r="H10056" t="s">
        <v>3633</v>
      </c>
    </row>
    <row r="10057" spans="1:8" hidden="1" x14ac:dyDescent="0.25">
      <c r="A10057" t="s">
        <v>1154</v>
      </c>
      <c r="B10057" t="s">
        <v>2452</v>
      </c>
      <c r="C10057">
        <v>487</v>
      </c>
      <c r="D10057" t="s">
        <v>3630</v>
      </c>
      <c r="E10057">
        <v>329</v>
      </c>
      <c r="F10057">
        <v>487</v>
      </c>
      <c r="G10057">
        <v>5833</v>
      </c>
      <c r="H10057" t="s">
        <v>3631</v>
      </c>
    </row>
    <row r="10058" spans="1:8" x14ac:dyDescent="0.25">
      <c r="A10058" t="s">
        <v>1154</v>
      </c>
      <c r="B10058" t="s">
        <v>2452</v>
      </c>
      <c r="C10058">
        <v>487</v>
      </c>
      <c r="D10058" t="s">
        <v>3632</v>
      </c>
      <c r="E10058">
        <v>170</v>
      </c>
      <c r="F10058">
        <v>278</v>
      </c>
      <c r="G10058">
        <v>6199</v>
      </c>
      <c r="H10058" t="s">
        <v>3633</v>
      </c>
    </row>
    <row r="10059" spans="1:8" hidden="1" x14ac:dyDescent="0.25">
      <c r="A10059" t="s">
        <v>7818</v>
      </c>
      <c r="B10059" t="s">
        <v>7819</v>
      </c>
      <c r="C10059">
        <v>683</v>
      </c>
      <c r="D10059" t="s">
        <v>3649</v>
      </c>
      <c r="E10059">
        <v>31</v>
      </c>
      <c r="F10059">
        <v>200</v>
      </c>
      <c r="G10059">
        <v>265</v>
      </c>
    </row>
    <row r="10060" spans="1:8" hidden="1" x14ac:dyDescent="0.25">
      <c r="A10060" t="s">
        <v>7818</v>
      </c>
      <c r="B10060" t="s">
        <v>7819</v>
      </c>
      <c r="C10060">
        <v>683</v>
      </c>
      <c r="D10060" t="s">
        <v>3650</v>
      </c>
      <c r="E10060">
        <v>202</v>
      </c>
      <c r="F10060">
        <v>279</v>
      </c>
      <c r="G10060">
        <v>51</v>
      </c>
    </row>
    <row r="10061" spans="1:8" hidden="1" x14ac:dyDescent="0.25">
      <c r="A10061" t="s">
        <v>7818</v>
      </c>
      <c r="B10061" t="s">
        <v>7819</v>
      </c>
      <c r="C10061">
        <v>683</v>
      </c>
      <c r="D10061" t="s">
        <v>3639</v>
      </c>
      <c r="E10061">
        <v>295</v>
      </c>
      <c r="F10061">
        <v>343</v>
      </c>
      <c r="G10061">
        <v>4169</v>
      </c>
      <c r="H10061" t="s">
        <v>3640</v>
      </c>
    </row>
    <row r="10062" spans="1:8" hidden="1" x14ac:dyDescent="0.25">
      <c r="A10062" t="s">
        <v>7818</v>
      </c>
      <c r="B10062" t="s">
        <v>7819</v>
      </c>
      <c r="C10062">
        <v>683</v>
      </c>
      <c r="D10062" t="s">
        <v>3630</v>
      </c>
      <c r="E10062">
        <v>521</v>
      </c>
      <c r="F10062">
        <v>680</v>
      </c>
      <c r="G10062">
        <v>5833</v>
      </c>
      <c r="H10062" t="s">
        <v>3631</v>
      </c>
    </row>
    <row r="10063" spans="1:8" x14ac:dyDescent="0.25">
      <c r="A10063" t="s">
        <v>7818</v>
      </c>
      <c r="B10063" t="s">
        <v>7819</v>
      </c>
      <c r="C10063">
        <v>683</v>
      </c>
      <c r="D10063" t="s">
        <v>3632</v>
      </c>
      <c r="E10063">
        <v>368</v>
      </c>
      <c r="F10063">
        <v>433</v>
      </c>
      <c r="G10063">
        <v>6199</v>
      </c>
      <c r="H10063" t="s">
        <v>3633</v>
      </c>
    </row>
    <row r="10064" spans="1:8" hidden="1" x14ac:dyDescent="0.25">
      <c r="A10064" t="s">
        <v>1155</v>
      </c>
      <c r="B10064" t="s">
        <v>2453</v>
      </c>
      <c r="C10064">
        <v>491</v>
      </c>
      <c r="D10064" t="s">
        <v>3798</v>
      </c>
      <c r="E10064">
        <v>269</v>
      </c>
      <c r="F10064">
        <v>291</v>
      </c>
      <c r="G10064">
        <v>132</v>
      </c>
    </row>
    <row r="10065" spans="1:8" hidden="1" x14ac:dyDescent="0.25">
      <c r="A10065" t="s">
        <v>1155</v>
      </c>
      <c r="B10065" t="s">
        <v>2453</v>
      </c>
      <c r="C10065">
        <v>491</v>
      </c>
      <c r="D10065" t="s">
        <v>3630</v>
      </c>
      <c r="E10065">
        <v>328</v>
      </c>
      <c r="F10065">
        <v>488</v>
      </c>
      <c r="G10065">
        <v>5833</v>
      </c>
      <c r="H10065" t="s">
        <v>3631</v>
      </c>
    </row>
    <row r="10066" spans="1:8" x14ac:dyDescent="0.25">
      <c r="A10066" t="s">
        <v>1155</v>
      </c>
      <c r="B10066" t="s">
        <v>2453</v>
      </c>
      <c r="C10066">
        <v>491</v>
      </c>
      <c r="D10066" t="s">
        <v>3632</v>
      </c>
      <c r="E10066">
        <v>178</v>
      </c>
      <c r="F10066">
        <v>268</v>
      </c>
      <c r="G10066">
        <v>6199</v>
      </c>
      <c r="H10066" t="s">
        <v>3633</v>
      </c>
    </row>
    <row r="10067" spans="1:8" hidden="1" x14ac:dyDescent="0.25">
      <c r="A10067" t="s">
        <v>7820</v>
      </c>
      <c r="B10067" t="s">
        <v>7821</v>
      </c>
      <c r="C10067">
        <v>704</v>
      </c>
      <c r="D10067" t="s">
        <v>3630</v>
      </c>
      <c r="E10067">
        <v>453</v>
      </c>
      <c r="F10067">
        <v>614</v>
      </c>
      <c r="G10067">
        <v>5833</v>
      </c>
      <c r="H10067" t="s">
        <v>3631</v>
      </c>
    </row>
    <row r="10068" spans="1:8" x14ac:dyDescent="0.25">
      <c r="A10068" t="s">
        <v>7820</v>
      </c>
      <c r="B10068" t="s">
        <v>7821</v>
      </c>
      <c r="C10068">
        <v>704</v>
      </c>
      <c r="D10068" t="s">
        <v>3632</v>
      </c>
      <c r="E10068">
        <v>130</v>
      </c>
      <c r="F10068">
        <v>193</v>
      </c>
      <c r="G10068">
        <v>6199</v>
      </c>
      <c r="H10068" t="s">
        <v>3633</v>
      </c>
    </row>
    <row r="10069" spans="1:8" x14ac:dyDescent="0.25">
      <c r="A10069" t="s">
        <v>7820</v>
      </c>
      <c r="B10069" t="s">
        <v>7821</v>
      </c>
      <c r="C10069">
        <v>704</v>
      </c>
      <c r="D10069" t="s">
        <v>3632</v>
      </c>
      <c r="E10069">
        <v>195</v>
      </c>
      <c r="F10069">
        <v>266</v>
      </c>
      <c r="G10069">
        <v>6199</v>
      </c>
      <c r="H10069" t="s">
        <v>3633</v>
      </c>
    </row>
    <row r="10070" spans="1:8" x14ac:dyDescent="0.25">
      <c r="A10070" t="s">
        <v>7820</v>
      </c>
      <c r="B10070" t="s">
        <v>7821</v>
      </c>
      <c r="C10070">
        <v>704</v>
      </c>
      <c r="D10070" t="s">
        <v>3632</v>
      </c>
      <c r="E10070">
        <v>270</v>
      </c>
      <c r="F10070">
        <v>349</v>
      </c>
      <c r="G10070">
        <v>6199</v>
      </c>
      <c r="H10070" t="s">
        <v>3633</v>
      </c>
    </row>
    <row r="10071" spans="1:8" hidden="1" x14ac:dyDescent="0.25">
      <c r="A10071" t="s">
        <v>1156</v>
      </c>
      <c r="B10071" t="s">
        <v>2454</v>
      </c>
      <c r="C10071">
        <v>760</v>
      </c>
      <c r="D10071" t="s">
        <v>3630</v>
      </c>
      <c r="E10071">
        <v>536</v>
      </c>
      <c r="F10071">
        <v>696</v>
      </c>
      <c r="G10071">
        <v>5833</v>
      </c>
      <c r="H10071" t="s">
        <v>3631</v>
      </c>
    </row>
    <row r="10072" spans="1:8" x14ac:dyDescent="0.25">
      <c r="A10072" t="s">
        <v>1156</v>
      </c>
      <c r="B10072" t="s">
        <v>2454</v>
      </c>
      <c r="C10072">
        <v>760</v>
      </c>
      <c r="D10072" t="s">
        <v>3632</v>
      </c>
      <c r="E10072">
        <v>363</v>
      </c>
      <c r="F10072">
        <v>470</v>
      </c>
      <c r="G10072">
        <v>6199</v>
      </c>
      <c r="H10072" t="s">
        <v>3633</v>
      </c>
    </row>
    <row r="10073" spans="1:8" hidden="1" x14ac:dyDescent="0.25">
      <c r="A10073" t="s">
        <v>1157</v>
      </c>
      <c r="B10073" t="s">
        <v>2455</v>
      </c>
      <c r="C10073">
        <v>623</v>
      </c>
      <c r="D10073" t="s">
        <v>3630</v>
      </c>
      <c r="E10073">
        <v>358</v>
      </c>
      <c r="F10073">
        <v>523</v>
      </c>
      <c r="G10073">
        <v>5833</v>
      </c>
      <c r="H10073" t="s">
        <v>3631</v>
      </c>
    </row>
    <row r="10074" spans="1:8" x14ac:dyDescent="0.25">
      <c r="A10074" t="s">
        <v>1157</v>
      </c>
      <c r="B10074" t="s">
        <v>2455</v>
      </c>
      <c r="C10074">
        <v>623</v>
      </c>
      <c r="D10074" t="s">
        <v>3632</v>
      </c>
      <c r="E10074">
        <v>205</v>
      </c>
      <c r="F10074">
        <v>281</v>
      </c>
      <c r="G10074">
        <v>6199</v>
      </c>
      <c r="H10074" t="s">
        <v>3633</v>
      </c>
    </row>
    <row r="10075" spans="1:8" hidden="1" x14ac:dyDescent="0.25">
      <c r="A10075" t="s">
        <v>1158</v>
      </c>
      <c r="B10075" t="s">
        <v>2456</v>
      </c>
      <c r="C10075">
        <v>701</v>
      </c>
      <c r="D10075" t="s">
        <v>3630</v>
      </c>
      <c r="E10075">
        <v>406</v>
      </c>
      <c r="F10075">
        <v>573</v>
      </c>
      <c r="G10075">
        <v>5833</v>
      </c>
      <c r="H10075" t="s">
        <v>3631</v>
      </c>
    </row>
    <row r="10076" spans="1:8" x14ac:dyDescent="0.25">
      <c r="A10076" t="s">
        <v>1158</v>
      </c>
      <c r="B10076" t="s">
        <v>2456</v>
      </c>
      <c r="C10076">
        <v>701</v>
      </c>
      <c r="D10076" t="s">
        <v>3632</v>
      </c>
      <c r="E10076">
        <v>183</v>
      </c>
      <c r="F10076">
        <v>340</v>
      </c>
      <c r="G10076">
        <v>6199</v>
      </c>
      <c r="H10076" t="s">
        <v>3633</v>
      </c>
    </row>
    <row r="10077" spans="1:8" hidden="1" x14ac:dyDescent="0.25">
      <c r="A10077" t="s">
        <v>7822</v>
      </c>
      <c r="B10077" t="s">
        <v>7823</v>
      </c>
      <c r="C10077">
        <v>655</v>
      </c>
      <c r="D10077" t="s">
        <v>3657</v>
      </c>
      <c r="E10077">
        <v>30</v>
      </c>
      <c r="F10077">
        <v>123</v>
      </c>
      <c r="G10077">
        <v>2653</v>
      </c>
      <c r="H10077" t="s">
        <v>3658</v>
      </c>
    </row>
    <row r="10078" spans="1:8" hidden="1" x14ac:dyDescent="0.25">
      <c r="A10078" t="s">
        <v>7822</v>
      </c>
      <c r="B10078" t="s">
        <v>7823</v>
      </c>
      <c r="C10078">
        <v>655</v>
      </c>
      <c r="D10078" t="s">
        <v>3639</v>
      </c>
      <c r="E10078">
        <v>284</v>
      </c>
      <c r="F10078">
        <v>332</v>
      </c>
      <c r="G10078">
        <v>4169</v>
      </c>
      <c r="H10078" t="s">
        <v>3640</v>
      </c>
    </row>
    <row r="10079" spans="1:8" hidden="1" x14ac:dyDescent="0.25">
      <c r="A10079" t="s">
        <v>7822</v>
      </c>
      <c r="B10079" t="s">
        <v>7823</v>
      </c>
      <c r="C10079">
        <v>655</v>
      </c>
      <c r="D10079" t="s">
        <v>3630</v>
      </c>
      <c r="E10079">
        <v>493</v>
      </c>
      <c r="F10079">
        <v>652</v>
      </c>
      <c r="G10079">
        <v>5833</v>
      </c>
      <c r="H10079" t="s">
        <v>3631</v>
      </c>
    </row>
    <row r="10080" spans="1:8" x14ac:dyDescent="0.25">
      <c r="A10080" t="s">
        <v>7822</v>
      </c>
      <c r="B10080" t="s">
        <v>7823</v>
      </c>
      <c r="C10080">
        <v>655</v>
      </c>
      <c r="D10080" t="s">
        <v>3632</v>
      </c>
      <c r="E10080">
        <v>357</v>
      </c>
      <c r="F10080">
        <v>422</v>
      </c>
      <c r="G10080">
        <v>6199</v>
      </c>
      <c r="H10080" t="s">
        <v>3633</v>
      </c>
    </row>
    <row r="10081" spans="1:8" hidden="1" x14ac:dyDescent="0.25">
      <c r="A10081" t="s">
        <v>1159</v>
      </c>
      <c r="B10081" t="s">
        <v>2457</v>
      </c>
      <c r="C10081">
        <v>695</v>
      </c>
      <c r="D10081" t="s">
        <v>3630</v>
      </c>
      <c r="E10081">
        <v>508</v>
      </c>
      <c r="F10081">
        <v>674</v>
      </c>
      <c r="G10081">
        <v>5833</v>
      </c>
      <c r="H10081" t="s">
        <v>3631</v>
      </c>
    </row>
    <row r="10082" spans="1:8" x14ac:dyDescent="0.25">
      <c r="A10082" t="s">
        <v>1159</v>
      </c>
      <c r="B10082" t="s">
        <v>2457</v>
      </c>
      <c r="C10082">
        <v>695</v>
      </c>
      <c r="D10082" t="s">
        <v>3632</v>
      </c>
      <c r="E10082">
        <v>339</v>
      </c>
      <c r="F10082">
        <v>437</v>
      </c>
      <c r="G10082">
        <v>6199</v>
      </c>
      <c r="H10082" t="s">
        <v>3633</v>
      </c>
    </row>
    <row r="10083" spans="1:8" hidden="1" x14ac:dyDescent="0.25">
      <c r="A10083" t="s">
        <v>7824</v>
      </c>
      <c r="B10083" t="s">
        <v>7825</v>
      </c>
      <c r="C10083">
        <v>673</v>
      </c>
      <c r="D10083" t="s">
        <v>3630</v>
      </c>
      <c r="E10083">
        <v>449</v>
      </c>
      <c r="F10083">
        <v>611</v>
      </c>
      <c r="G10083">
        <v>5833</v>
      </c>
      <c r="H10083" t="s">
        <v>3631</v>
      </c>
    </row>
    <row r="10084" spans="1:8" x14ac:dyDescent="0.25">
      <c r="A10084" t="s">
        <v>7824</v>
      </c>
      <c r="B10084" t="s">
        <v>7825</v>
      </c>
      <c r="C10084">
        <v>673</v>
      </c>
      <c r="D10084" t="s">
        <v>3632</v>
      </c>
      <c r="E10084">
        <v>125</v>
      </c>
      <c r="F10084">
        <v>188</v>
      </c>
      <c r="G10084">
        <v>6199</v>
      </c>
      <c r="H10084" t="s">
        <v>3633</v>
      </c>
    </row>
    <row r="10085" spans="1:8" x14ac:dyDescent="0.25">
      <c r="A10085" t="s">
        <v>7824</v>
      </c>
      <c r="B10085" t="s">
        <v>7825</v>
      </c>
      <c r="C10085">
        <v>673</v>
      </c>
      <c r="D10085" t="s">
        <v>3632</v>
      </c>
      <c r="E10085">
        <v>190</v>
      </c>
      <c r="F10085">
        <v>261</v>
      </c>
      <c r="G10085">
        <v>6199</v>
      </c>
      <c r="H10085" t="s">
        <v>3633</v>
      </c>
    </row>
    <row r="10086" spans="1:8" x14ac:dyDescent="0.25">
      <c r="A10086" t="s">
        <v>7824</v>
      </c>
      <c r="B10086" t="s">
        <v>7825</v>
      </c>
      <c r="C10086">
        <v>673</v>
      </c>
      <c r="D10086" t="s">
        <v>3632</v>
      </c>
      <c r="E10086">
        <v>265</v>
      </c>
      <c r="F10086">
        <v>344</v>
      </c>
      <c r="G10086">
        <v>6199</v>
      </c>
      <c r="H10086" t="s">
        <v>3633</v>
      </c>
    </row>
    <row r="10087" spans="1:8" hidden="1" x14ac:dyDescent="0.25">
      <c r="A10087" t="s">
        <v>7826</v>
      </c>
      <c r="B10087" t="s">
        <v>7827</v>
      </c>
      <c r="C10087">
        <v>567</v>
      </c>
      <c r="D10087" t="s">
        <v>3691</v>
      </c>
      <c r="E10087">
        <v>54</v>
      </c>
      <c r="F10087">
        <v>161</v>
      </c>
      <c r="G10087">
        <v>106</v>
      </c>
    </row>
    <row r="10088" spans="1:8" hidden="1" x14ac:dyDescent="0.25">
      <c r="A10088" t="s">
        <v>7826</v>
      </c>
      <c r="B10088" t="s">
        <v>7827</v>
      </c>
      <c r="C10088">
        <v>567</v>
      </c>
      <c r="D10088" t="s">
        <v>3639</v>
      </c>
      <c r="E10088">
        <v>170</v>
      </c>
      <c r="F10088">
        <v>218</v>
      </c>
      <c r="G10088">
        <v>4169</v>
      </c>
      <c r="H10088" t="s">
        <v>3640</v>
      </c>
    </row>
    <row r="10089" spans="1:8" hidden="1" x14ac:dyDescent="0.25">
      <c r="A10089" t="s">
        <v>7826</v>
      </c>
      <c r="B10089" t="s">
        <v>7827</v>
      </c>
      <c r="C10089">
        <v>567</v>
      </c>
      <c r="D10089" t="s">
        <v>3630</v>
      </c>
      <c r="E10089">
        <v>407</v>
      </c>
      <c r="F10089">
        <v>566</v>
      </c>
      <c r="G10089">
        <v>5833</v>
      </c>
      <c r="H10089" t="s">
        <v>3631</v>
      </c>
    </row>
    <row r="10090" spans="1:8" x14ac:dyDescent="0.25">
      <c r="A10090" t="s">
        <v>7826</v>
      </c>
      <c r="B10090" t="s">
        <v>7827</v>
      </c>
      <c r="C10090">
        <v>567</v>
      </c>
      <c r="D10090" t="s">
        <v>3632</v>
      </c>
      <c r="E10090">
        <v>243</v>
      </c>
      <c r="F10090">
        <v>309</v>
      </c>
      <c r="G10090">
        <v>6199</v>
      </c>
      <c r="H10090" t="s">
        <v>3633</v>
      </c>
    </row>
    <row r="10091" spans="1:8" hidden="1" x14ac:dyDescent="0.25">
      <c r="A10091" t="s">
        <v>7828</v>
      </c>
      <c r="B10091" t="s">
        <v>7829</v>
      </c>
      <c r="C10091">
        <v>420</v>
      </c>
      <c r="D10091" t="s">
        <v>3639</v>
      </c>
      <c r="E10091">
        <v>42</v>
      </c>
      <c r="F10091">
        <v>98</v>
      </c>
      <c r="G10091">
        <v>4169</v>
      </c>
      <c r="H10091" t="s">
        <v>3640</v>
      </c>
    </row>
    <row r="10092" spans="1:8" hidden="1" x14ac:dyDescent="0.25">
      <c r="A10092" t="s">
        <v>7828</v>
      </c>
      <c r="B10092" t="s">
        <v>7829</v>
      </c>
      <c r="C10092">
        <v>420</v>
      </c>
      <c r="D10092" t="s">
        <v>3630</v>
      </c>
      <c r="E10092">
        <v>258</v>
      </c>
      <c r="F10092">
        <v>418</v>
      </c>
      <c r="G10092">
        <v>5833</v>
      </c>
      <c r="H10092" t="s">
        <v>3631</v>
      </c>
    </row>
    <row r="10093" spans="1:8" x14ac:dyDescent="0.25">
      <c r="A10093" t="s">
        <v>7828</v>
      </c>
      <c r="B10093" t="s">
        <v>7829</v>
      </c>
      <c r="C10093">
        <v>420</v>
      </c>
      <c r="D10093" t="s">
        <v>3632</v>
      </c>
      <c r="E10093">
        <v>123</v>
      </c>
      <c r="F10093">
        <v>188</v>
      </c>
      <c r="G10093">
        <v>6199</v>
      </c>
      <c r="H10093" t="s">
        <v>3633</v>
      </c>
    </row>
    <row r="10094" spans="1:8" hidden="1" x14ac:dyDescent="0.25">
      <c r="A10094" t="s">
        <v>7830</v>
      </c>
      <c r="B10094" t="s">
        <v>7831</v>
      </c>
      <c r="C10094">
        <v>661</v>
      </c>
      <c r="D10094" t="s">
        <v>3630</v>
      </c>
      <c r="E10094">
        <v>429</v>
      </c>
      <c r="F10094">
        <v>591</v>
      </c>
      <c r="G10094">
        <v>5833</v>
      </c>
      <c r="H10094" t="s">
        <v>3631</v>
      </c>
    </row>
    <row r="10095" spans="1:8" x14ac:dyDescent="0.25">
      <c r="A10095" t="s">
        <v>7830</v>
      </c>
      <c r="B10095" t="s">
        <v>7831</v>
      </c>
      <c r="C10095">
        <v>661</v>
      </c>
      <c r="D10095" t="s">
        <v>3632</v>
      </c>
      <c r="E10095">
        <v>127</v>
      </c>
      <c r="F10095">
        <v>190</v>
      </c>
      <c r="G10095">
        <v>6199</v>
      </c>
      <c r="H10095" t="s">
        <v>3633</v>
      </c>
    </row>
    <row r="10096" spans="1:8" x14ac:dyDescent="0.25">
      <c r="A10096" t="s">
        <v>7830</v>
      </c>
      <c r="B10096" t="s">
        <v>7831</v>
      </c>
      <c r="C10096">
        <v>661</v>
      </c>
      <c r="D10096" t="s">
        <v>3632</v>
      </c>
      <c r="E10096">
        <v>192</v>
      </c>
      <c r="F10096">
        <v>263</v>
      </c>
      <c r="G10096">
        <v>6199</v>
      </c>
      <c r="H10096" t="s">
        <v>3633</v>
      </c>
    </row>
    <row r="10097" spans="1:8" x14ac:dyDescent="0.25">
      <c r="A10097" t="s">
        <v>7830</v>
      </c>
      <c r="B10097" t="s">
        <v>7831</v>
      </c>
      <c r="C10097">
        <v>661</v>
      </c>
      <c r="D10097" t="s">
        <v>3632</v>
      </c>
      <c r="E10097">
        <v>267</v>
      </c>
      <c r="F10097">
        <v>343</v>
      </c>
      <c r="G10097">
        <v>6199</v>
      </c>
      <c r="H10097" t="s">
        <v>3633</v>
      </c>
    </row>
    <row r="10098" spans="1:8" hidden="1" x14ac:dyDescent="0.25">
      <c r="A10098" t="s">
        <v>1160</v>
      </c>
      <c r="B10098" t="s">
        <v>2458</v>
      </c>
      <c r="C10098">
        <v>356</v>
      </c>
      <c r="D10098" t="s">
        <v>3630</v>
      </c>
      <c r="E10098">
        <v>262</v>
      </c>
      <c r="F10098">
        <v>355</v>
      </c>
      <c r="G10098">
        <v>5833</v>
      </c>
      <c r="H10098" t="s">
        <v>3631</v>
      </c>
    </row>
    <row r="10099" spans="1:8" x14ac:dyDescent="0.25">
      <c r="A10099" t="s">
        <v>1160</v>
      </c>
      <c r="B10099" t="s">
        <v>2458</v>
      </c>
      <c r="C10099">
        <v>356</v>
      </c>
      <c r="D10099" t="s">
        <v>3632</v>
      </c>
      <c r="E10099">
        <v>117</v>
      </c>
      <c r="F10099">
        <v>204</v>
      </c>
      <c r="G10099">
        <v>6199</v>
      </c>
      <c r="H10099" t="s">
        <v>3633</v>
      </c>
    </row>
    <row r="10100" spans="1:8" hidden="1" x14ac:dyDescent="0.25">
      <c r="A10100" t="s">
        <v>7832</v>
      </c>
      <c r="B10100" t="s">
        <v>7833</v>
      </c>
      <c r="C10100">
        <v>686</v>
      </c>
      <c r="D10100" t="s">
        <v>3680</v>
      </c>
      <c r="E10100">
        <v>1</v>
      </c>
      <c r="F10100">
        <v>114</v>
      </c>
      <c r="G10100">
        <v>197</v>
      </c>
    </row>
    <row r="10101" spans="1:8" hidden="1" x14ac:dyDescent="0.25">
      <c r="A10101" t="s">
        <v>7832</v>
      </c>
      <c r="B10101" t="s">
        <v>7833</v>
      </c>
      <c r="C10101">
        <v>686</v>
      </c>
      <c r="D10101" t="s">
        <v>3630</v>
      </c>
      <c r="E10101">
        <v>465</v>
      </c>
      <c r="F10101">
        <v>626</v>
      </c>
      <c r="G10101">
        <v>5833</v>
      </c>
      <c r="H10101" t="s">
        <v>3631</v>
      </c>
    </row>
    <row r="10102" spans="1:8" x14ac:dyDescent="0.25">
      <c r="A10102" t="s">
        <v>7832</v>
      </c>
      <c r="B10102" t="s">
        <v>7833</v>
      </c>
      <c r="C10102">
        <v>686</v>
      </c>
      <c r="D10102" t="s">
        <v>3632</v>
      </c>
      <c r="E10102">
        <v>145</v>
      </c>
      <c r="F10102">
        <v>208</v>
      </c>
      <c r="G10102">
        <v>6199</v>
      </c>
      <c r="H10102" t="s">
        <v>3633</v>
      </c>
    </row>
    <row r="10103" spans="1:8" x14ac:dyDescent="0.25">
      <c r="A10103" t="s">
        <v>7832</v>
      </c>
      <c r="B10103" t="s">
        <v>7833</v>
      </c>
      <c r="C10103">
        <v>686</v>
      </c>
      <c r="D10103" t="s">
        <v>3632</v>
      </c>
      <c r="E10103">
        <v>210</v>
      </c>
      <c r="F10103">
        <v>280</v>
      </c>
      <c r="G10103">
        <v>6199</v>
      </c>
      <c r="H10103" t="s">
        <v>3633</v>
      </c>
    </row>
    <row r="10104" spans="1:8" x14ac:dyDescent="0.25">
      <c r="A10104" t="s">
        <v>7832</v>
      </c>
      <c r="B10104" t="s">
        <v>7833</v>
      </c>
      <c r="C10104">
        <v>686</v>
      </c>
      <c r="D10104" t="s">
        <v>3632</v>
      </c>
      <c r="E10104">
        <v>284</v>
      </c>
      <c r="F10104">
        <v>362</v>
      </c>
      <c r="G10104">
        <v>6199</v>
      </c>
      <c r="H10104" t="s">
        <v>3633</v>
      </c>
    </row>
    <row r="10105" spans="1:8" hidden="1" x14ac:dyDescent="0.25">
      <c r="A10105" t="s">
        <v>7834</v>
      </c>
      <c r="B10105" t="s">
        <v>7835</v>
      </c>
      <c r="C10105">
        <v>386</v>
      </c>
      <c r="D10105" t="s">
        <v>3639</v>
      </c>
      <c r="E10105">
        <v>20</v>
      </c>
      <c r="F10105">
        <v>65</v>
      </c>
      <c r="G10105">
        <v>4169</v>
      </c>
      <c r="H10105" t="s">
        <v>3640</v>
      </c>
    </row>
    <row r="10106" spans="1:8" hidden="1" x14ac:dyDescent="0.25">
      <c r="A10106" t="s">
        <v>7834</v>
      </c>
      <c r="B10106" t="s">
        <v>7835</v>
      </c>
      <c r="C10106">
        <v>386</v>
      </c>
      <c r="D10106" t="s">
        <v>3630</v>
      </c>
      <c r="E10106">
        <v>224</v>
      </c>
      <c r="F10106">
        <v>384</v>
      </c>
      <c r="G10106">
        <v>5833</v>
      </c>
      <c r="H10106" t="s">
        <v>3631</v>
      </c>
    </row>
    <row r="10107" spans="1:8" x14ac:dyDescent="0.25">
      <c r="A10107" t="s">
        <v>7834</v>
      </c>
      <c r="B10107" t="s">
        <v>7835</v>
      </c>
      <c r="C10107">
        <v>386</v>
      </c>
      <c r="D10107" t="s">
        <v>3632</v>
      </c>
      <c r="E10107">
        <v>93</v>
      </c>
      <c r="F10107">
        <v>154</v>
      </c>
      <c r="G10107">
        <v>6199</v>
      </c>
      <c r="H10107" t="s">
        <v>3633</v>
      </c>
    </row>
    <row r="10108" spans="1:8" hidden="1" x14ac:dyDescent="0.25">
      <c r="A10108" t="s">
        <v>1161</v>
      </c>
      <c r="B10108" t="s">
        <v>2459</v>
      </c>
      <c r="C10108">
        <v>514</v>
      </c>
      <c r="D10108" t="s">
        <v>4287</v>
      </c>
      <c r="E10108">
        <v>8</v>
      </c>
      <c r="F10108">
        <v>181</v>
      </c>
      <c r="G10108">
        <v>123</v>
      </c>
    </row>
    <row r="10109" spans="1:8" hidden="1" x14ac:dyDescent="0.25">
      <c r="A10109" t="s">
        <v>1161</v>
      </c>
      <c r="B10109" t="s">
        <v>2459</v>
      </c>
      <c r="C10109">
        <v>514</v>
      </c>
      <c r="D10109" t="s">
        <v>3630</v>
      </c>
      <c r="E10109">
        <v>338</v>
      </c>
      <c r="F10109">
        <v>509</v>
      </c>
      <c r="G10109">
        <v>5833</v>
      </c>
      <c r="H10109" t="s">
        <v>3631</v>
      </c>
    </row>
    <row r="10110" spans="1:8" x14ac:dyDescent="0.25">
      <c r="A10110" t="s">
        <v>1161</v>
      </c>
      <c r="B10110" t="s">
        <v>2459</v>
      </c>
      <c r="C10110">
        <v>514</v>
      </c>
      <c r="D10110" t="s">
        <v>3632</v>
      </c>
      <c r="E10110">
        <v>182</v>
      </c>
      <c r="F10110">
        <v>277</v>
      </c>
      <c r="G10110">
        <v>6199</v>
      </c>
      <c r="H10110" t="s">
        <v>3633</v>
      </c>
    </row>
    <row r="10111" spans="1:8" hidden="1" x14ac:dyDescent="0.25">
      <c r="A10111" t="s">
        <v>7836</v>
      </c>
      <c r="B10111" t="s">
        <v>7837</v>
      </c>
      <c r="C10111">
        <v>412</v>
      </c>
      <c r="D10111" t="s">
        <v>3639</v>
      </c>
      <c r="E10111">
        <v>46</v>
      </c>
      <c r="F10111">
        <v>91</v>
      </c>
      <c r="G10111">
        <v>4169</v>
      </c>
      <c r="H10111" t="s">
        <v>3640</v>
      </c>
    </row>
    <row r="10112" spans="1:8" hidden="1" x14ac:dyDescent="0.25">
      <c r="A10112" t="s">
        <v>7836</v>
      </c>
      <c r="B10112" t="s">
        <v>7837</v>
      </c>
      <c r="C10112">
        <v>412</v>
      </c>
      <c r="D10112" t="s">
        <v>3630</v>
      </c>
      <c r="E10112">
        <v>250</v>
      </c>
      <c r="F10112">
        <v>410</v>
      </c>
      <c r="G10112">
        <v>5833</v>
      </c>
      <c r="H10112" t="s">
        <v>3631</v>
      </c>
    </row>
    <row r="10113" spans="1:8" x14ac:dyDescent="0.25">
      <c r="A10113" t="s">
        <v>7836</v>
      </c>
      <c r="B10113" t="s">
        <v>7837</v>
      </c>
      <c r="C10113">
        <v>412</v>
      </c>
      <c r="D10113" t="s">
        <v>3632</v>
      </c>
      <c r="E10113">
        <v>120</v>
      </c>
      <c r="F10113">
        <v>180</v>
      </c>
      <c r="G10113">
        <v>6199</v>
      </c>
      <c r="H10113" t="s">
        <v>3633</v>
      </c>
    </row>
    <row r="10114" spans="1:8" hidden="1" x14ac:dyDescent="0.25">
      <c r="A10114" t="s">
        <v>7838</v>
      </c>
      <c r="B10114" t="s">
        <v>7839</v>
      </c>
      <c r="C10114">
        <v>660</v>
      </c>
      <c r="D10114" t="s">
        <v>3630</v>
      </c>
      <c r="E10114">
        <v>430</v>
      </c>
      <c r="F10114">
        <v>595</v>
      </c>
      <c r="G10114">
        <v>5833</v>
      </c>
      <c r="H10114" t="s">
        <v>3631</v>
      </c>
    </row>
    <row r="10115" spans="1:8" x14ac:dyDescent="0.25">
      <c r="A10115" t="s">
        <v>7838</v>
      </c>
      <c r="B10115" t="s">
        <v>7839</v>
      </c>
      <c r="C10115">
        <v>660</v>
      </c>
      <c r="D10115" t="s">
        <v>3632</v>
      </c>
      <c r="E10115">
        <v>129</v>
      </c>
      <c r="F10115">
        <v>192</v>
      </c>
      <c r="G10115">
        <v>6199</v>
      </c>
      <c r="H10115" t="s">
        <v>3633</v>
      </c>
    </row>
    <row r="10116" spans="1:8" x14ac:dyDescent="0.25">
      <c r="A10116" t="s">
        <v>7838</v>
      </c>
      <c r="B10116" t="s">
        <v>7839</v>
      </c>
      <c r="C10116">
        <v>660</v>
      </c>
      <c r="D10116" t="s">
        <v>3632</v>
      </c>
      <c r="E10116">
        <v>194</v>
      </c>
      <c r="F10116">
        <v>265</v>
      </c>
      <c r="G10116">
        <v>6199</v>
      </c>
      <c r="H10116" t="s">
        <v>3633</v>
      </c>
    </row>
    <row r="10117" spans="1:8" x14ac:dyDescent="0.25">
      <c r="A10117" t="s">
        <v>7838</v>
      </c>
      <c r="B10117" t="s">
        <v>7839</v>
      </c>
      <c r="C10117">
        <v>660</v>
      </c>
      <c r="D10117" t="s">
        <v>3632</v>
      </c>
      <c r="E10117">
        <v>269</v>
      </c>
      <c r="F10117">
        <v>346</v>
      </c>
      <c r="G10117">
        <v>6199</v>
      </c>
      <c r="H10117" t="s">
        <v>3633</v>
      </c>
    </row>
    <row r="10118" spans="1:8" hidden="1" x14ac:dyDescent="0.25">
      <c r="A10118" t="s">
        <v>7840</v>
      </c>
      <c r="B10118" t="s">
        <v>7841</v>
      </c>
      <c r="C10118">
        <v>412</v>
      </c>
      <c r="D10118" t="s">
        <v>3639</v>
      </c>
      <c r="E10118">
        <v>46</v>
      </c>
      <c r="F10118">
        <v>91</v>
      </c>
      <c r="G10118">
        <v>4169</v>
      </c>
      <c r="H10118" t="s">
        <v>3640</v>
      </c>
    </row>
    <row r="10119" spans="1:8" hidden="1" x14ac:dyDescent="0.25">
      <c r="A10119" t="s">
        <v>7840</v>
      </c>
      <c r="B10119" t="s">
        <v>7841</v>
      </c>
      <c r="C10119">
        <v>412</v>
      </c>
      <c r="D10119" t="s">
        <v>3630</v>
      </c>
      <c r="E10119">
        <v>250</v>
      </c>
      <c r="F10119">
        <v>410</v>
      </c>
      <c r="G10119">
        <v>5833</v>
      </c>
      <c r="H10119" t="s">
        <v>3631</v>
      </c>
    </row>
    <row r="10120" spans="1:8" x14ac:dyDescent="0.25">
      <c r="A10120" t="s">
        <v>7840</v>
      </c>
      <c r="B10120" t="s">
        <v>7841</v>
      </c>
      <c r="C10120">
        <v>412</v>
      </c>
      <c r="D10120" t="s">
        <v>3632</v>
      </c>
      <c r="E10120">
        <v>120</v>
      </c>
      <c r="F10120">
        <v>180</v>
      </c>
      <c r="G10120">
        <v>6199</v>
      </c>
      <c r="H10120" t="s">
        <v>3633</v>
      </c>
    </row>
    <row r="10121" spans="1:8" hidden="1" x14ac:dyDescent="0.25">
      <c r="A10121" t="s">
        <v>7842</v>
      </c>
      <c r="B10121" t="s">
        <v>7843</v>
      </c>
      <c r="C10121">
        <v>660</v>
      </c>
      <c r="D10121" t="s">
        <v>3630</v>
      </c>
      <c r="E10121">
        <v>430</v>
      </c>
      <c r="F10121">
        <v>595</v>
      </c>
      <c r="G10121">
        <v>5833</v>
      </c>
      <c r="H10121" t="s">
        <v>3631</v>
      </c>
    </row>
    <row r="10122" spans="1:8" x14ac:dyDescent="0.25">
      <c r="A10122" t="s">
        <v>7842</v>
      </c>
      <c r="B10122" t="s">
        <v>7843</v>
      </c>
      <c r="C10122">
        <v>660</v>
      </c>
      <c r="D10122" t="s">
        <v>3632</v>
      </c>
      <c r="E10122">
        <v>129</v>
      </c>
      <c r="F10122">
        <v>192</v>
      </c>
      <c r="G10122">
        <v>6199</v>
      </c>
      <c r="H10122" t="s">
        <v>3633</v>
      </c>
    </row>
    <row r="10123" spans="1:8" x14ac:dyDescent="0.25">
      <c r="A10123" t="s">
        <v>7842</v>
      </c>
      <c r="B10123" t="s">
        <v>7843</v>
      </c>
      <c r="C10123">
        <v>660</v>
      </c>
      <c r="D10123" t="s">
        <v>3632</v>
      </c>
      <c r="E10123">
        <v>194</v>
      </c>
      <c r="F10123">
        <v>265</v>
      </c>
      <c r="G10123">
        <v>6199</v>
      </c>
      <c r="H10123" t="s">
        <v>3633</v>
      </c>
    </row>
    <row r="10124" spans="1:8" x14ac:dyDescent="0.25">
      <c r="A10124" t="s">
        <v>7842</v>
      </c>
      <c r="B10124" t="s">
        <v>7843</v>
      </c>
      <c r="C10124">
        <v>660</v>
      </c>
      <c r="D10124" t="s">
        <v>3632</v>
      </c>
      <c r="E10124">
        <v>269</v>
      </c>
      <c r="F10124">
        <v>346</v>
      </c>
      <c r="G10124">
        <v>6199</v>
      </c>
      <c r="H10124" t="s">
        <v>3633</v>
      </c>
    </row>
    <row r="10125" spans="1:8" hidden="1" x14ac:dyDescent="0.25">
      <c r="A10125" t="s">
        <v>7844</v>
      </c>
      <c r="B10125" t="s">
        <v>7845</v>
      </c>
      <c r="C10125">
        <v>660</v>
      </c>
      <c r="D10125" t="s">
        <v>3630</v>
      </c>
      <c r="E10125">
        <v>430</v>
      </c>
      <c r="F10125">
        <v>595</v>
      </c>
      <c r="G10125">
        <v>5833</v>
      </c>
      <c r="H10125" t="s">
        <v>3631</v>
      </c>
    </row>
    <row r="10126" spans="1:8" x14ac:dyDescent="0.25">
      <c r="A10126" t="s">
        <v>7844</v>
      </c>
      <c r="B10126" t="s">
        <v>7845</v>
      </c>
      <c r="C10126">
        <v>660</v>
      </c>
      <c r="D10126" t="s">
        <v>3632</v>
      </c>
      <c r="E10126">
        <v>129</v>
      </c>
      <c r="F10126">
        <v>192</v>
      </c>
      <c r="G10126">
        <v>6199</v>
      </c>
      <c r="H10126" t="s">
        <v>3633</v>
      </c>
    </row>
    <row r="10127" spans="1:8" x14ac:dyDescent="0.25">
      <c r="A10127" t="s">
        <v>7844</v>
      </c>
      <c r="B10127" t="s">
        <v>7845</v>
      </c>
      <c r="C10127">
        <v>660</v>
      </c>
      <c r="D10127" t="s">
        <v>3632</v>
      </c>
      <c r="E10127">
        <v>194</v>
      </c>
      <c r="F10127">
        <v>265</v>
      </c>
      <c r="G10127">
        <v>6199</v>
      </c>
      <c r="H10127" t="s">
        <v>3633</v>
      </c>
    </row>
    <row r="10128" spans="1:8" x14ac:dyDescent="0.25">
      <c r="A10128" t="s">
        <v>7844</v>
      </c>
      <c r="B10128" t="s">
        <v>7845</v>
      </c>
      <c r="C10128">
        <v>660</v>
      </c>
      <c r="D10128" t="s">
        <v>3632</v>
      </c>
      <c r="E10128">
        <v>269</v>
      </c>
      <c r="F10128">
        <v>346</v>
      </c>
      <c r="G10128">
        <v>6199</v>
      </c>
      <c r="H10128" t="s">
        <v>3633</v>
      </c>
    </row>
    <row r="10129" spans="1:8" hidden="1" x14ac:dyDescent="0.25">
      <c r="A10129" t="s">
        <v>7846</v>
      </c>
      <c r="B10129" t="s">
        <v>7847</v>
      </c>
      <c r="C10129">
        <v>412</v>
      </c>
      <c r="D10129" t="s">
        <v>3639</v>
      </c>
      <c r="E10129">
        <v>46</v>
      </c>
      <c r="F10129">
        <v>91</v>
      </c>
      <c r="G10129">
        <v>4169</v>
      </c>
      <c r="H10129" t="s">
        <v>3640</v>
      </c>
    </row>
    <row r="10130" spans="1:8" hidden="1" x14ac:dyDescent="0.25">
      <c r="A10130" t="s">
        <v>7846</v>
      </c>
      <c r="B10130" t="s">
        <v>7847</v>
      </c>
      <c r="C10130">
        <v>412</v>
      </c>
      <c r="D10130" t="s">
        <v>3630</v>
      </c>
      <c r="E10130">
        <v>250</v>
      </c>
      <c r="F10130">
        <v>410</v>
      </c>
      <c r="G10130">
        <v>5833</v>
      </c>
      <c r="H10130" t="s">
        <v>3631</v>
      </c>
    </row>
    <row r="10131" spans="1:8" x14ac:dyDescent="0.25">
      <c r="A10131" t="s">
        <v>7846</v>
      </c>
      <c r="B10131" t="s">
        <v>7847</v>
      </c>
      <c r="C10131">
        <v>412</v>
      </c>
      <c r="D10131" t="s">
        <v>3632</v>
      </c>
      <c r="E10131">
        <v>120</v>
      </c>
      <c r="F10131">
        <v>180</v>
      </c>
      <c r="G10131">
        <v>6199</v>
      </c>
      <c r="H10131" t="s">
        <v>3633</v>
      </c>
    </row>
    <row r="10132" spans="1:8" hidden="1" x14ac:dyDescent="0.25">
      <c r="A10132" t="s">
        <v>7848</v>
      </c>
      <c r="B10132" t="s">
        <v>7849</v>
      </c>
      <c r="C10132">
        <v>660</v>
      </c>
      <c r="D10132" t="s">
        <v>3630</v>
      </c>
      <c r="E10132">
        <v>430</v>
      </c>
      <c r="F10132">
        <v>595</v>
      </c>
      <c r="G10132">
        <v>5833</v>
      </c>
      <c r="H10132" t="s">
        <v>3631</v>
      </c>
    </row>
    <row r="10133" spans="1:8" x14ac:dyDescent="0.25">
      <c r="A10133" t="s">
        <v>7848</v>
      </c>
      <c r="B10133" t="s">
        <v>7849</v>
      </c>
      <c r="C10133">
        <v>660</v>
      </c>
      <c r="D10133" t="s">
        <v>3632</v>
      </c>
      <c r="E10133">
        <v>129</v>
      </c>
      <c r="F10133">
        <v>192</v>
      </c>
      <c r="G10133">
        <v>6199</v>
      </c>
      <c r="H10133" t="s">
        <v>3633</v>
      </c>
    </row>
    <row r="10134" spans="1:8" x14ac:dyDescent="0.25">
      <c r="A10134" t="s">
        <v>7848</v>
      </c>
      <c r="B10134" t="s">
        <v>7849</v>
      </c>
      <c r="C10134">
        <v>660</v>
      </c>
      <c r="D10134" t="s">
        <v>3632</v>
      </c>
      <c r="E10134">
        <v>194</v>
      </c>
      <c r="F10134">
        <v>265</v>
      </c>
      <c r="G10134">
        <v>6199</v>
      </c>
      <c r="H10134" t="s">
        <v>3633</v>
      </c>
    </row>
    <row r="10135" spans="1:8" x14ac:dyDescent="0.25">
      <c r="A10135" t="s">
        <v>7848</v>
      </c>
      <c r="B10135" t="s">
        <v>7849</v>
      </c>
      <c r="C10135">
        <v>660</v>
      </c>
      <c r="D10135" t="s">
        <v>3632</v>
      </c>
      <c r="E10135">
        <v>269</v>
      </c>
      <c r="F10135">
        <v>346</v>
      </c>
      <c r="G10135">
        <v>6199</v>
      </c>
      <c r="H10135" t="s">
        <v>3633</v>
      </c>
    </row>
    <row r="10136" spans="1:8" hidden="1" x14ac:dyDescent="0.25">
      <c r="A10136" t="s">
        <v>7850</v>
      </c>
      <c r="B10136" t="s">
        <v>7851</v>
      </c>
      <c r="C10136">
        <v>412</v>
      </c>
      <c r="D10136" t="s">
        <v>3639</v>
      </c>
      <c r="E10136">
        <v>46</v>
      </c>
      <c r="F10136">
        <v>89</v>
      </c>
      <c r="G10136">
        <v>4169</v>
      </c>
      <c r="H10136" t="s">
        <v>3640</v>
      </c>
    </row>
    <row r="10137" spans="1:8" hidden="1" x14ac:dyDescent="0.25">
      <c r="A10137" t="s">
        <v>7850</v>
      </c>
      <c r="B10137" t="s">
        <v>7851</v>
      </c>
      <c r="C10137">
        <v>412</v>
      </c>
      <c r="D10137" t="s">
        <v>3630</v>
      </c>
      <c r="E10137">
        <v>250</v>
      </c>
      <c r="F10137">
        <v>410</v>
      </c>
      <c r="G10137">
        <v>5833</v>
      </c>
      <c r="H10137" t="s">
        <v>3631</v>
      </c>
    </row>
    <row r="10138" spans="1:8" x14ac:dyDescent="0.25">
      <c r="A10138" t="s">
        <v>7850</v>
      </c>
      <c r="B10138" t="s">
        <v>7851</v>
      </c>
      <c r="C10138">
        <v>412</v>
      </c>
      <c r="D10138" t="s">
        <v>3632</v>
      </c>
      <c r="E10138">
        <v>119</v>
      </c>
      <c r="F10138">
        <v>180</v>
      </c>
      <c r="G10138">
        <v>6199</v>
      </c>
      <c r="H10138" t="s">
        <v>3633</v>
      </c>
    </row>
    <row r="10139" spans="1:8" hidden="1" x14ac:dyDescent="0.25">
      <c r="A10139" t="s">
        <v>7852</v>
      </c>
      <c r="B10139" t="s">
        <v>7853</v>
      </c>
      <c r="C10139">
        <v>412</v>
      </c>
      <c r="D10139" t="s">
        <v>3639</v>
      </c>
      <c r="E10139">
        <v>46</v>
      </c>
      <c r="F10139">
        <v>91</v>
      </c>
      <c r="G10139">
        <v>4169</v>
      </c>
      <c r="H10139" t="s">
        <v>3640</v>
      </c>
    </row>
    <row r="10140" spans="1:8" hidden="1" x14ac:dyDescent="0.25">
      <c r="A10140" t="s">
        <v>7852</v>
      </c>
      <c r="B10140" t="s">
        <v>7853</v>
      </c>
      <c r="C10140">
        <v>412</v>
      </c>
      <c r="D10140" t="s">
        <v>3630</v>
      </c>
      <c r="E10140">
        <v>250</v>
      </c>
      <c r="F10140">
        <v>410</v>
      </c>
      <c r="G10140">
        <v>5833</v>
      </c>
      <c r="H10140" t="s">
        <v>3631</v>
      </c>
    </row>
    <row r="10141" spans="1:8" x14ac:dyDescent="0.25">
      <c r="A10141" t="s">
        <v>7852</v>
      </c>
      <c r="B10141" t="s">
        <v>7853</v>
      </c>
      <c r="C10141">
        <v>412</v>
      </c>
      <c r="D10141" t="s">
        <v>3632</v>
      </c>
      <c r="E10141">
        <v>120</v>
      </c>
      <c r="F10141">
        <v>180</v>
      </c>
      <c r="G10141">
        <v>6199</v>
      </c>
      <c r="H10141" t="s">
        <v>3633</v>
      </c>
    </row>
    <row r="10142" spans="1:8" hidden="1" x14ac:dyDescent="0.25">
      <c r="A10142" t="s">
        <v>7854</v>
      </c>
      <c r="B10142" t="s">
        <v>7855</v>
      </c>
      <c r="C10142">
        <v>660</v>
      </c>
      <c r="D10142" t="s">
        <v>3630</v>
      </c>
      <c r="E10142">
        <v>430</v>
      </c>
      <c r="F10142">
        <v>595</v>
      </c>
      <c r="G10142">
        <v>5833</v>
      </c>
      <c r="H10142" t="s">
        <v>3631</v>
      </c>
    </row>
    <row r="10143" spans="1:8" x14ac:dyDescent="0.25">
      <c r="A10143" t="s">
        <v>7854</v>
      </c>
      <c r="B10143" t="s">
        <v>7855</v>
      </c>
      <c r="C10143">
        <v>660</v>
      </c>
      <c r="D10143" t="s">
        <v>3632</v>
      </c>
      <c r="E10143">
        <v>129</v>
      </c>
      <c r="F10143">
        <v>192</v>
      </c>
      <c r="G10143">
        <v>6199</v>
      </c>
      <c r="H10143" t="s">
        <v>3633</v>
      </c>
    </row>
    <row r="10144" spans="1:8" x14ac:dyDescent="0.25">
      <c r="A10144" t="s">
        <v>7854</v>
      </c>
      <c r="B10144" t="s">
        <v>7855</v>
      </c>
      <c r="C10144">
        <v>660</v>
      </c>
      <c r="D10144" t="s">
        <v>3632</v>
      </c>
      <c r="E10144">
        <v>194</v>
      </c>
      <c r="F10144">
        <v>265</v>
      </c>
      <c r="G10144">
        <v>6199</v>
      </c>
      <c r="H10144" t="s">
        <v>3633</v>
      </c>
    </row>
    <row r="10145" spans="1:8" x14ac:dyDescent="0.25">
      <c r="A10145" t="s">
        <v>7854</v>
      </c>
      <c r="B10145" t="s">
        <v>7855</v>
      </c>
      <c r="C10145">
        <v>660</v>
      </c>
      <c r="D10145" t="s">
        <v>3632</v>
      </c>
      <c r="E10145">
        <v>269</v>
      </c>
      <c r="F10145">
        <v>346</v>
      </c>
      <c r="G10145">
        <v>6199</v>
      </c>
      <c r="H10145" t="s">
        <v>3633</v>
      </c>
    </row>
    <row r="10146" spans="1:8" hidden="1" x14ac:dyDescent="0.25">
      <c r="A10146" t="s">
        <v>7856</v>
      </c>
      <c r="B10146" t="s">
        <v>7857</v>
      </c>
      <c r="C10146">
        <v>667</v>
      </c>
      <c r="D10146" t="s">
        <v>3670</v>
      </c>
      <c r="E10146">
        <v>28</v>
      </c>
      <c r="F10146">
        <v>107</v>
      </c>
      <c r="G10146">
        <v>16</v>
      </c>
    </row>
    <row r="10147" spans="1:8" hidden="1" x14ac:dyDescent="0.25">
      <c r="A10147" t="s">
        <v>7856</v>
      </c>
      <c r="B10147" t="s">
        <v>7857</v>
      </c>
      <c r="C10147">
        <v>667</v>
      </c>
      <c r="D10147" t="s">
        <v>3630</v>
      </c>
      <c r="E10147">
        <v>441</v>
      </c>
      <c r="F10147">
        <v>608</v>
      </c>
      <c r="G10147">
        <v>5833</v>
      </c>
      <c r="H10147" t="s">
        <v>3631</v>
      </c>
    </row>
    <row r="10148" spans="1:8" x14ac:dyDescent="0.25">
      <c r="A10148" t="s">
        <v>7856</v>
      </c>
      <c r="B10148" t="s">
        <v>7857</v>
      </c>
      <c r="C10148">
        <v>667</v>
      </c>
      <c r="D10148" t="s">
        <v>3632</v>
      </c>
      <c r="E10148">
        <v>128</v>
      </c>
      <c r="F10148">
        <v>187</v>
      </c>
      <c r="G10148">
        <v>6199</v>
      </c>
      <c r="H10148" t="s">
        <v>3633</v>
      </c>
    </row>
    <row r="10149" spans="1:8" x14ac:dyDescent="0.25">
      <c r="A10149" t="s">
        <v>7856</v>
      </c>
      <c r="B10149" t="s">
        <v>7857</v>
      </c>
      <c r="C10149">
        <v>667</v>
      </c>
      <c r="D10149" t="s">
        <v>3632</v>
      </c>
      <c r="E10149">
        <v>191</v>
      </c>
      <c r="F10149">
        <v>262</v>
      </c>
      <c r="G10149">
        <v>6199</v>
      </c>
      <c r="H10149" t="s">
        <v>3633</v>
      </c>
    </row>
    <row r="10150" spans="1:8" x14ac:dyDescent="0.25">
      <c r="A10150" t="s">
        <v>7856</v>
      </c>
      <c r="B10150" t="s">
        <v>7857</v>
      </c>
      <c r="C10150">
        <v>667</v>
      </c>
      <c r="D10150" t="s">
        <v>3632</v>
      </c>
      <c r="E10150">
        <v>266</v>
      </c>
      <c r="F10150">
        <v>345</v>
      </c>
      <c r="G10150">
        <v>6199</v>
      </c>
      <c r="H10150" t="s">
        <v>3633</v>
      </c>
    </row>
    <row r="10151" spans="1:8" hidden="1" x14ac:dyDescent="0.25">
      <c r="A10151" t="s">
        <v>1162</v>
      </c>
      <c r="B10151" t="s">
        <v>2460</v>
      </c>
      <c r="C10151">
        <v>617</v>
      </c>
      <c r="D10151" t="s">
        <v>3630</v>
      </c>
      <c r="E10151">
        <v>304</v>
      </c>
      <c r="F10151">
        <v>462</v>
      </c>
      <c r="G10151">
        <v>5833</v>
      </c>
      <c r="H10151" t="s">
        <v>3631</v>
      </c>
    </row>
    <row r="10152" spans="1:8" x14ac:dyDescent="0.25">
      <c r="A10152" t="s">
        <v>1162</v>
      </c>
      <c r="B10152" t="s">
        <v>2460</v>
      </c>
      <c r="C10152">
        <v>617</v>
      </c>
      <c r="D10152" t="s">
        <v>3632</v>
      </c>
      <c r="E10152">
        <v>118</v>
      </c>
      <c r="F10152">
        <v>248</v>
      </c>
      <c r="G10152">
        <v>6199</v>
      </c>
      <c r="H10152" t="s">
        <v>3633</v>
      </c>
    </row>
    <row r="10153" spans="1:8" hidden="1" x14ac:dyDescent="0.25">
      <c r="A10153" t="s">
        <v>7858</v>
      </c>
      <c r="B10153" t="s">
        <v>7859</v>
      </c>
      <c r="C10153">
        <v>680</v>
      </c>
      <c r="D10153" t="s">
        <v>3630</v>
      </c>
      <c r="E10153">
        <v>452</v>
      </c>
      <c r="F10153">
        <v>618</v>
      </c>
      <c r="G10153">
        <v>5833</v>
      </c>
      <c r="H10153" t="s">
        <v>3631</v>
      </c>
    </row>
    <row r="10154" spans="1:8" x14ac:dyDescent="0.25">
      <c r="A10154" t="s">
        <v>7858</v>
      </c>
      <c r="B10154" t="s">
        <v>7859</v>
      </c>
      <c r="C10154">
        <v>680</v>
      </c>
      <c r="D10154" t="s">
        <v>3632</v>
      </c>
      <c r="E10154">
        <v>103</v>
      </c>
      <c r="F10154">
        <v>166</v>
      </c>
      <c r="G10154">
        <v>6199</v>
      </c>
      <c r="H10154" t="s">
        <v>3633</v>
      </c>
    </row>
    <row r="10155" spans="1:8" x14ac:dyDescent="0.25">
      <c r="A10155" t="s">
        <v>7858</v>
      </c>
      <c r="B10155" t="s">
        <v>7859</v>
      </c>
      <c r="C10155">
        <v>680</v>
      </c>
      <c r="D10155" t="s">
        <v>3632</v>
      </c>
      <c r="E10155">
        <v>170</v>
      </c>
      <c r="F10155">
        <v>246</v>
      </c>
      <c r="G10155">
        <v>6199</v>
      </c>
      <c r="H10155" t="s">
        <v>3633</v>
      </c>
    </row>
    <row r="10156" spans="1:8" x14ac:dyDescent="0.25">
      <c r="A10156" t="s">
        <v>7858</v>
      </c>
      <c r="B10156" t="s">
        <v>7859</v>
      </c>
      <c r="C10156">
        <v>680</v>
      </c>
      <c r="D10156" t="s">
        <v>3632</v>
      </c>
      <c r="E10156">
        <v>250</v>
      </c>
      <c r="F10156">
        <v>373</v>
      </c>
      <c r="G10156">
        <v>6199</v>
      </c>
      <c r="H10156" t="s">
        <v>3633</v>
      </c>
    </row>
    <row r="10157" spans="1:8" hidden="1" x14ac:dyDescent="0.25">
      <c r="A10157" t="s">
        <v>1163</v>
      </c>
      <c r="B10157" t="s">
        <v>2461</v>
      </c>
      <c r="C10157">
        <v>505</v>
      </c>
      <c r="D10157" t="s">
        <v>3798</v>
      </c>
      <c r="E10157">
        <v>278</v>
      </c>
      <c r="F10157">
        <v>300</v>
      </c>
      <c r="G10157">
        <v>132</v>
      </c>
    </row>
    <row r="10158" spans="1:8" hidden="1" x14ac:dyDescent="0.25">
      <c r="A10158" t="s">
        <v>1163</v>
      </c>
      <c r="B10158" t="s">
        <v>2461</v>
      </c>
      <c r="C10158">
        <v>505</v>
      </c>
      <c r="D10158" t="s">
        <v>3630</v>
      </c>
      <c r="E10158">
        <v>339</v>
      </c>
      <c r="F10158">
        <v>499</v>
      </c>
      <c r="G10158">
        <v>5833</v>
      </c>
      <c r="H10158" t="s">
        <v>3631</v>
      </c>
    </row>
    <row r="10159" spans="1:8" x14ac:dyDescent="0.25">
      <c r="A10159" t="s">
        <v>1163</v>
      </c>
      <c r="B10159" t="s">
        <v>2461</v>
      </c>
      <c r="C10159">
        <v>505</v>
      </c>
      <c r="D10159" t="s">
        <v>3632</v>
      </c>
      <c r="E10159">
        <v>188</v>
      </c>
      <c r="F10159">
        <v>277</v>
      </c>
      <c r="G10159">
        <v>6199</v>
      </c>
      <c r="H10159" t="s">
        <v>3633</v>
      </c>
    </row>
    <row r="10160" spans="1:8" hidden="1" x14ac:dyDescent="0.25">
      <c r="A10160" t="s">
        <v>1164</v>
      </c>
      <c r="B10160" t="s">
        <v>2462</v>
      </c>
      <c r="C10160">
        <v>587</v>
      </c>
      <c r="D10160" t="s">
        <v>3630</v>
      </c>
      <c r="E10160">
        <v>385</v>
      </c>
      <c r="F10160">
        <v>547</v>
      </c>
      <c r="G10160">
        <v>5833</v>
      </c>
      <c r="H10160" t="s">
        <v>3631</v>
      </c>
    </row>
    <row r="10161" spans="1:8" x14ac:dyDescent="0.25">
      <c r="A10161" t="s">
        <v>1164</v>
      </c>
      <c r="B10161" t="s">
        <v>2462</v>
      </c>
      <c r="C10161">
        <v>587</v>
      </c>
      <c r="D10161" t="s">
        <v>3632</v>
      </c>
      <c r="E10161">
        <v>194</v>
      </c>
      <c r="F10161">
        <v>331</v>
      </c>
      <c r="G10161">
        <v>6199</v>
      </c>
      <c r="H10161" t="s">
        <v>3633</v>
      </c>
    </row>
    <row r="10162" spans="1:8" hidden="1" x14ac:dyDescent="0.25">
      <c r="A10162" t="s">
        <v>1165</v>
      </c>
      <c r="B10162" t="s">
        <v>2463</v>
      </c>
      <c r="C10162">
        <v>669</v>
      </c>
      <c r="D10162" t="s">
        <v>3630</v>
      </c>
      <c r="E10162">
        <v>462</v>
      </c>
      <c r="F10162">
        <v>637</v>
      </c>
      <c r="G10162">
        <v>5833</v>
      </c>
      <c r="H10162" t="s">
        <v>3631</v>
      </c>
    </row>
    <row r="10163" spans="1:8" x14ac:dyDescent="0.25">
      <c r="A10163" t="s">
        <v>1165</v>
      </c>
      <c r="B10163" t="s">
        <v>2463</v>
      </c>
      <c r="C10163">
        <v>669</v>
      </c>
      <c r="D10163" t="s">
        <v>3632</v>
      </c>
      <c r="E10163">
        <v>272</v>
      </c>
      <c r="F10163">
        <v>400</v>
      </c>
      <c r="G10163">
        <v>6199</v>
      </c>
      <c r="H10163" t="s">
        <v>3633</v>
      </c>
    </row>
    <row r="10164" spans="1:8" hidden="1" x14ac:dyDescent="0.25">
      <c r="A10164" t="s">
        <v>7860</v>
      </c>
      <c r="B10164" t="s">
        <v>7861</v>
      </c>
      <c r="C10164">
        <v>767</v>
      </c>
      <c r="D10164" t="s">
        <v>3630</v>
      </c>
      <c r="E10164">
        <v>530</v>
      </c>
      <c r="F10164">
        <v>696</v>
      </c>
      <c r="G10164">
        <v>5833</v>
      </c>
      <c r="H10164" t="s">
        <v>3631</v>
      </c>
    </row>
    <row r="10165" spans="1:8" x14ac:dyDescent="0.25">
      <c r="A10165" t="s">
        <v>7860</v>
      </c>
      <c r="B10165" t="s">
        <v>7861</v>
      </c>
      <c r="C10165">
        <v>767</v>
      </c>
      <c r="D10165" t="s">
        <v>3632</v>
      </c>
      <c r="E10165">
        <v>163</v>
      </c>
      <c r="F10165">
        <v>224</v>
      </c>
      <c r="G10165">
        <v>6199</v>
      </c>
      <c r="H10165" t="s">
        <v>3633</v>
      </c>
    </row>
    <row r="10166" spans="1:8" x14ac:dyDescent="0.25">
      <c r="A10166" t="s">
        <v>7860</v>
      </c>
      <c r="B10166" t="s">
        <v>7861</v>
      </c>
      <c r="C10166">
        <v>767</v>
      </c>
      <c r="D10166" t="s">
        <v>3632</v>
      </c>
      <c r="E10166">
        <v>226</v>
      </c>
      <c r="F10166">
        <v>298</v>
      </c>
      <c r="G10166">
        <v>6199</v>
      </c>
      <c r="H10166" t="s">
        <v>3633</v>
      </c>
    </row>
    <row r="10167" spans="1:8" x14ac:dyDescent="0.25">
      <c r="A10167" t="s">
        <v>7860</v>
      </c>
      <c r="B10167" t="s">
        <v>7861</v>
      </c>
      <c r="C10167">
        <v>767</v>
      </c>
      <c r="D10167" t="s">
        <v>3632</v>
      </c>
      <c r="E10167">
        <v>302</v>
      </c>
      <c r="F10167">
        <v>446</v>
      </c>
      <c r="G10167">
        <v>6199</v>
      </c>
      <c r="H10167" t="s">
        <v>3633</v>
      </c>
    </row>
    <row r="10168" spans="1:8" hidden="1" x14ac:dyDescent="0.25">
      <c r="A10168" t="s">
        <v>1166</v>
      </c>
      <c r="B10168" t="s">
        <v>2464</v>
      </c>
      <c r="C10168">
        <v>273</v>
      </c>
      <c r="D10168" t="s">
        <v>3630</v>
      </c>
      <c r="E10168">
        <v>131</v>
      </c>
      <c r="F10168">
        <v>252</v>
      </c>
      <c r="G10168">
        <v>5833</v>
      </c>
      <c r="H10168" t="s">
        <v>3631</v>
      </c>
    </row>
    <row r="10169" spans="1:8" x14ac:dyDescent="0.25">
      <c r="A10169" t="s">
        <v>1166</v>
      </c>
      <c r="B10169" t="s">
        <v>2464</v>
      </c>
      <c r="C10169">
        <v>273</v>
      </c>
      <c r="D10169" t="s">
        <v>3632</v>
      </c>
      <c r="E10169">
        <v>26</v>
      </c>
      <c r="F10169">
        <v>85</v>
      </c>
      <c r="G10169">
        <v>6199</v>
      </c>
      <c r="H10169" t="s">
        <v>3633</v>
      </c>
    </row>
    <row r="10170" spans="1:8" hidden="1" x14ac:dyDescent="0.25">
      <c r="A10170" t="s">
        <v>7862</v>
      </c>
      <c r="B10170" t="s">
        <v>7863</v>
      </c>
      <c r="C10170">
        <v>776</v>
      </c>
      <c r="D10170" t="s">
        <v>3824</v>
      </c>
      <c r="E10170">
        <v>41</v>
      </c>
      <c r="F10170">
        <v>92</v>
      </c>
      <c r="G10170">
        <v>55</v>
      </c>
    </row>
    <row r="10171" spans="1:8" hidden="1" x14ac:dyDescent="0.25">
      <c r="A10171" t="s">
        <v>7862</v>
      </c>
      <c r="B10171" t="s">
        <v>7863</v>
      </c>
      <c r="C10171">
        <v>776</v>
      </c>
      <c r="D10171" t="s">
        <v>3630</v>
      </c>
      <c r="E10171">
        <v>429</v>
      </c>
      <c r="F10171">
        <v>597</v>
      </c>
      <c r="G10171">
        <v>5833</v>
      </c>
      <c r="H10171" t="s">
        <v>3631</v>
      </c>
    </row>
    <row r="10172" spans="1:8" x14ac:dyDescent="0.25">
      <c r="A10172" t="s">
        <v>7862</v>
      </c>
      <c r="B10172" t="s">
        <v>7863</v>
      </c>
      <c r="C10172">
        <v>776</v>
      </c>
      <c r="D10172" t="s">
        <v>3632</v>
      </c>
      <c r="E10172">
        <v>141</v>
      </c>
      <c r="F10172">
        <v>202</v>
      </c>
      <c r="G10172">
        <v>6199</v>
      </c>
      <c r="H10172" t="s">
        <v>3633</v>
      </c>
    </row>
    <row r="10173" spans="1:8" x14ac:dyDescent="0.25">
      <c r="A10173" t="s">
        <v>7862</v>
      </c>
      <c r="B10173" t="s">
        <v>7863</v>
      </c>
      <c r="C10173">
        <v>776</v>
      </c>
      <c r="D10173" t="s">
        <v>3632</v>
      </c>
      <c r="E10173">
        <v>204</v>
      </c>
      <c r="F10173">
        <v>272</v>
      </c>
      <c r="G10173">
        <v>6199</v>
      </c>
      <c r="H10173" t="s">
        <v>3633</v>
      </c>
    </row>
    <row r="10174" spans="1:8" x14ac:dyDescent="0.25">
      <c r="A10174" t="s">
        <v>7862</v>
      </c>
      <c r="B10174" t="s">
        <v>7863</v>
      </c>
      <c r="C10174">
        <v>776</v>
      </c>
      <c r="D10174" t="s">
        <v>3632</v>
      </c>
      <c r="E10174">
        <v>276</v>
      </c>
      <c r="F10174">
        <v>352</v>
      </c>
      <c r="G10174">
        <v>6199</v>
      </c>
      <c r="H10174" t="s">
        <v>3633</v>
      </c>
    </row>
    <row r="10175" spans="1:8" hidden="1" x14ac:dyDescent="0.25">
      <c r="A10175" t="s">
        <v>1167</v>
      </c>
      <c r="B10175" t="s">
        <v>2465</v>
      </c>
      <c r="C10175">
        <v>600</v>
      </c>
      <c r="D10175" t="s">
        <v>3709</v>
      </c>
      <c r="E10175">
        <v>20</v>
      </c>
      <c r="F10175">
        <v>86</v>
      </c>
      <c r="G10175">
        <v>88</v>
      </c>
    </row>
    <row r="10176" spans="1:8" hidden="1" x14ac:dyDescent="0.25">
      <c r="A10176" t="s">
        <v>1167</v>
      </c>
      <c r="B10176" t="s">
        <v>2465</v>
      </c>
      <c r="C10176">
        <v>600</v>
      </c>
      <c r="D10176" t="s">
        <v>3630</v>
      </c>
      <c r="E10176">
        <v>345</v>
      </c>
      <c r="F10176">
        <v>505</v>
      </c>
      <c r="G10176">
        <v>5833</v>
      </c>
      <c r="H10176" t="s">
        <v>3631</v>
      </c>
    </row>
    <row r="10177" spans="1:8" x14ac:dyDescent="0.25">
      <c r="A10177" t="s">
        <v>1167</v>
      </c>
      <c r="B10177" t="s">
        <v>2465</v>
      </c>
      <c r="C10177">
        <v>600</v>
      </c>
      <c r="D10177" t="s">
        <v>3632</v>
      </c>
      <c r="E10177">
        <v>178</v>
      </c>
      <c r="F10177">
        <v>273</v>
      </c>
      <c r="G10177">
        <v>6199</v>
      </c>
      <c r="H10177" t="s">
        <v>3633</v>
      </c>
    </row>
    <row r="10178" spans="1:8" hidden="1" x14ac:dyDescent="0.25">
      <c r="A10178" t="s">
        <v>7864</v>
      </c>
      <c r="B10178" t="s">
        <v>7865</v>
      </c>
      <c r="C10178">
        <v>658</v>
      </c>
      <c r="D10178" t="s">
        <v>3824</v>
      </c>
      <c r="E10178">
        <v>1</v>
      </c>
      <c r="F10178">
        <v>99</v>
      </c>
      <c r="G10178">
        <v>55</v>
      </c>
    </row>
    <row r="10179" spans="1:8" hidden="1" x14ac:dyDescent="0.25">
      <c r="A10179" t="s">
        <v>7864</v>
      </c>
      <c r="B10179" t="s">
        <v>7865</v>
      </c>
      <c r="C10179">
        <v>658</v>
      </c>
      <c r="D10179" t="s">
        <v>3630</v>
      </c>
      <c r="E10179">
        <v>438</v>
      </c>
      <c r="F10179">
        <v>605</v>
      </c>
      <c r="G10179">
        <v>5833</v>
      </c>
      <c r="H10179" t="s">
        <v>3631</v>
      </c>
    </row>
    <row r="10180" spans="1:8" x14ac:dyDescent="0.25">
      <c r="A10180" t="s">
        <v>7864</v>
      </c>
      <c r="B10180" t="s">
        <v>7865</v>
      </c>
      <c r="C10180">
        <v>658</v>
      </c>
      <c r="D10180" t="s">
        <v>3632</v>
      </c>
      <c r="E10180">
        <v>146</v>
      </c>
      <c r="F10180">
        <v>207</v>
      </c>
      <c r="G10180">
        <v>6199</v>
      </c>
      <c r="H10180" t="s">
        <v>3633</v>
      </c>
    </row>
    <row r="10181" spans="1:8" x14ac:dyDescent="0.25">
      <c r="A10181" t="s">
        <v>7864</v>
      </c>
      <c r="B10181" t="s">
        <v>7865</v>
      </c>
      <c r="C10181">
        <v>658</v>
      </c>
      <c r="D10181" t="s">
        <v>3632</v>
      </c>
      <c r="E10181">
        <v>209</v>
      </c>
      <c r="F10181">
        <v>277</v>
      </c>
      <c r="G10181">
        <v>6199</v>
      </c>
      <c r="H10181" t="s">
        <v>3633</v>
      </c>
    </row>
    <row r="10182" spans="1:8" x14ac:dyDescent="0.25">
      <c r="A10182" t="s">
        <v>7864</v>
      </c>
      <c r="B10182" t="s">
        <v>7865</v>
      </c>
      <c r="C10182">
        <v>658</v>
      </c>
      <c r="D10182" t="s">
        <v>3632</v>
      </c>
      <c r="E10182">
        <v>281</v>
      </c>
      <c r="F10182">
        <v>360</v>
      </c>
      <c r="G10182">
        <v>6199</v>
      </c>
      <c r="H10182" t="s">
        <v>3633</v>
      </c>
    </row>
    <row r="10183" spans="1:8" hidden="1" x14ac:dyDescent="0.25">
      <c r="A10183" t="s">
        <v>7866</v>
      </c>
      <c r="B10183" t="s">
        <v>7867</v>
      </c>
      <c r="C10183">
        <v>714</v>
      </c>
      <c r="D10183" t="s">
        <v>3657</v>
      </c>
      <c r="E10183">
        <v>30</v>
      </c>
      <c r="F10183">
        <v>123</v>
      </c>
      <c r="G10183">
        <v>2653</v>
      </c>
      <c r="H10183" t="s">
        <v>3658</v>
      </c>
    </row>
    <row r="10184" spans="1:8" hidden="1" x14ac:dyDescent="0.25">
      <c r="A10184" t="s">
        <v>7866</v>
      </c>
      <c r="B10184" t="s">
        <v>7867</v>
      </c>
      <c r="C10184">
        <v>714</v>
      </c>
      <c r="D10184" t="s">
        <v>3639</v>
      </c>
      <c r="E10184">
        <v>306</v>
      </c>
      <c r="F10184">
        <v>354</v>
      </c>
      <c r="G10184">
        <v>4169</v>
      </c>
      <c r="H10184" t="s">
        <v>3640</v>
      </c>
    </row>
    <row r="10185" spans="1:8" hidden="1" x14ac:dyDescent="0.25">
      <c r="A10185" t="s">
        <v>7866</v>
      </c>
      <c r="B10185" t="s">
        <v>7867</v>
      </c>
      <c r="C10185">
        <v>714</v>
      </c>
      <c r="D10185" t="s">
        <v>3630</v>
      </c>
      <c r="E10185">
        <v>549</v>
      </c>
      <c r="F10185">
        <v>706</v>
      </c>
      <c r="G10185">
        <v>5833</v>
      </c>
      <c r="H10185" t="s">
        <v>3631</v>
      </c>
    </row>
    <row r="10186" spans="1:8" x14ac:dyDescent="0.25">
      <c r="A10186" t="s">
        <v>7866</v>
      </c>
      <c r="B10186" t="s">
        <v>7867</v>
      </c>
      <c r="C10186">
        <v>714</v>
      </c>
      <c r="D10186" t="s">
        <v>3632</v>
      </c>
      <c r="E10186">
        <v>379</v>
      </c>
      <c r="F10186">
        <v>449</v>
      </c>
      <c r="G10186">
        <v>6199</v>
      </c>
      <c r="H10186" t="s">
        <v>3633</v>
      </c>
    </row>
    <row r="10187" spans="1:8" hidden="1" x14ac:dyDescent="0.25">
      <c r="A10187" t="s">
        <v>1168</v>
      </c>
      <c r="B10187" t="s">
        <v>2466</v>
      </c>
      <c r="C10187">
        <v>273</v>
      </c>
      <c r="D10187" t="s">
        <v>3630</v>
      </c>
      <c r="E10187">
        <v>131</v>
      </c>
      <c r="F10187">
        <v>252</v>
      </c>
      <c r="G10187">
        <v>5833</v>
      </c>
      <c r="H10187" t="s">
        <v>3631</v>
      </c>
    </row>
    <row r="10188" spans="1:8" x14ac:dyDescent="0.25">
      <c r="A10188" t="s">
        <v>1168</v>
      </c>
      <c r="B10188" t="s">
        <v>2466</v>
      </c>
      <c r="C10188">
        <v>273</v>
      </c>
      <c r="D10188" t="s">
        <v>3632</v>
      </c>
      <c r="E10188">
        <v>26</v>
      </c>
      <c r="F10188">
        <v>85</v>
      </c>
      <c r="G10188">
        <v>6199</v>
      </c>
      <c r="H10188" t="s">
        <v>3633</v>
      </c>
    </row>
    <row r="10189" spans="1:8" hidden="1" x14ac:dyDescent="0.25">
      <c r="A10189" t="s">
        <v>1169</v>
      </c>
      <c r="B10189" t="s">
        <v>2467</v>
      </c>
      <c r="C10189">
        <v>600</v>
      </c>
      <c r="D10189" t="s">
        <v>3709</v>
      </c>
      <c r="E10189">
        <v>20</v>
      </c>
      <c r="F10189">
        <v>86</v>
      </c>
      <c r="G10189">
        <v>88</v>
      </c>
    </row>
    <row r="10190" spans="1:8" hidden="1" x14ac:dyDescent="0.25">
      <c r="A10190" t="s">
        <v>1169</v>
      </c>
      <c r="B10190" t="s">
        <v>2467</v>
      </c>
      <c r="C10190">
        <v>600</v>
      </c>
      <c r="D10190" t="s">
        <v>3630</v>
      </c>
      <c r="E10190">
        <v>345</v>
      </c>
      <c r="F10190">
        <v>505</v>
      </c>
      <c r="G10190">
        <v>5833</v>
      </c>
      <c r="H10190" t="s">
        <v>3631</v>
      </c>
    </row>
    <row r="10191" spans="1:8" x14ac:dyDescent="0.25">
      <c r="A10191" t="s">
        <v>1169</v>
      </c>
      <c r="B10191" t="s">
        <v>2467</v>
      </c>
      <c r="C10191">
        <v>600</v>
      </c>
      <c r="D10191" t="s">
        <v>3632</v>
      </c>
      <c r="E10191">
        <v>178</v>
      </c>
      <c r="F10191">
        <v>273</v>
      </c>
      <c r="G10191">
        <v>6199</v>
      </c>
      <c r="H10191" t="s">
        <v>3633</v>
      </c>
    </row>
    <row r="10192" spans="1:8" hidden="1" x14ac:dyDescent="0.25">
      <c r="A10192" t="s">
        <v>7868</v>
      </c>
      <c r="B10192" t="s">
        <v>7869</v>
      </c>
      <c r="C10192">
        <v>767</v>
      </c>
      <c r="D10192" t="s">
        <v>3630</v>
      </c>
      <c r="E10192">
        <v>530</v>
      </c>
      <c r="F10192">
        <v>696</v>
      </c>
      <c r="G10192">
        <v>5833</v>
      </c>
      <c r="H10192" t="s">
        <v>3631</v>
      </c>
    </row>
    <row r="10193" spans="1:8" x14ac:dyDescent="0.25">
      <c r="A10193" t="s">
        <v>7868</v>
      </c>
      <c r="B10193" t="s">
        <v>7869</v>
      </c>
      <c r="C10193">
        <v>767</v>
      </c>
      <c r="D10193" t="s">
        <v>3632</v>
      </c>
      <c r="E10193">
        <v>163</v>
      </c>
      <c r="F10193">
        <v>224</v>
      </c>
      <c r="G10193">
        <v>6199</v>
      </c>
      <c r="H10193" t="s">
        <v>3633</v>
      </c>
    </row>
    <row r="10194" spans="1:8" x14ac:dyDescent="0.25">
      <c r="A10194" t="s">
        <v>7868</v>
      </c>
      <c r="B10194" t="s">
        <v>7869</v>
      </c>
      <c r="C10194">
        <v>767</v>
      </c>
      <c r="D10194" t="s">
        <v>3632</v>
      </c>
      <c r="E10194">
        <v>226</v>
      </c>
      <c r="F10194">
        <v>298</v>
      </c>
      <c r="G10194">
        <v>6199</v>
      </c>
      <c r="H10194" t="s">
        <v>3633</v>
      </c>
    </row>
    <row r="10195" spans="1:8" x14ac:dyDescent="0.25">
      <c r="A10195" t="s">
        <v>7868</v>
      </c>
      <c r="B10195" t="s">
        <v>7869</v>
      </c>
      <c r="C10195">
        <v>767</v>
      </c>
      <c r="D10195" t="s">
        <v>3632</v>
      </c>
      <c r="E10195">
        <v>302</v>
      </c>
      <c r="F10195">
        <v>446</v>
      </c>
      <c r="G10195">
        <v>6199</v>
      </c>
      <c r="H10195" t="s">
        <v>3633</v>
      </c>
    </row>
    <row r="10196" spans="1:8" hidden="1" x14ac:dyDescent="0.25">
      <c r="A10196" t="s">
        <v>1170</v>
      </c>
      <c r="B10196" t="s">
        <v>2468</v>
      </c>
      <c r="C10196">
        <v>669</v>
      </c>
      <c r="D10196" t="s">
        <v>3630</v>
      </c>
      <c r="E10196">
        <v>462</v>
      </c>
      <c r="F10196">
        <v>637</v>
      </c>
      <c r="G10196">
        <v>5833</v>
      </c>
      <c r="H10196" t="s">
        <v>3631</v>
      </c>
    </row>
    <row r="10197" spans="1:8" x14ac:dyDescent="0.25">
      <c r="A10197" t="s">
        <v>1170</v>
      </c>
      <c r="B10197" t="s">
        <v>2468</v>
      </c>
      <c r="C10197">
        <v>669</v>
      </c>
      <c r="D10197" t="s">
        <v>3632</v>
      </c>
      <c r="E10197">
        <v>272</v>
      </c>
      <c r="F10197">
        <v>400</v>
      </c>
      <c r="G10197">
        <v>6199</v>
      </c>
      <c r="H10197" t="s">
        <v>3633</v>
      </c>
    </row>
    <row r="10198" spans="1:8" hidden="1" x14ac:dyDescent="0.25">
      <c r="A10198" t="s">
        <v>7870</v>
      </c>
      <c r="B10198" t="s">
        <v>7871</v>
      </c>
      <c r="C10198">
        <v>714</v>
      </c>
      <c r="D10198" t="s">
        <v>3657</v>
      </c>
      <c r="E10198">
        <v>30</v>
      </c>
      <c r="F10198">
        <v>123</v>
      </c>
      <c r="G10198">
        <v>2653</v>
      </c>
      <c r="H10198" t="s">
        <v>3658</v>
      </c>
    </row>
    <row r="10199" spans="1:8" hidden="1" x14ac:dyDescent="0.25">
      <c r="A10199" t="s">
        <v>7870</v>
      </c>
      <c r="B10199" t="s">
        <v>7871</v>
      </c>
      <c r="C10199">
        <v>714</v>
      </c>
      <c r="D10199" t="s">
        <v>3639</v>
      </c>
      <c r="E10199">
        <v>306</v>
      </c>
      <c r="F10199">
        <v>354</v>
      </c>
      <c r="G10199">
        <v>4169</v>
      </c>
      <c r="H10199" t="s">
        <v>3640</v>
      </c>
    </row>
    <row r="10200" spans="1:8" hidden="1" x14ac:dyDescent="0.25">
      <c r="A10200" t="s">
        <v>7870</v>
      </c>
      <c r="B10200" t="s">
        <v>7871</v>
      </c>
      <c r="C10200">
        <v>714</v>
      </c>
      <c r="D10200" t="s">
        <v>3630</v>
      </c>
      <c r="E10200">
        <v>549</v>
      </c>
      <c r="F10200">
        <v>706</v>
      </c>
      <c r="G10200">
        <v>5833</v>
      </c>
      <c r="H10200" t="s">
        <v>3631</v>
      </c>
    </row>
    <row r="10201" spans="1:8" x14ac:dyDescent="0.25">
      <c r="A10201" t="s">
        <v>7870</v>
      </c>
      <c r="B10201" t="s">
        <v>7871</v>
      </c>
      <c r="C10201">
        <v>714</v>
      </c>
      <c r="D10201" t="s">
        <v>3632</v>
      </c>
      <c r="E10201">
        <v>379</v>
      </c>
      <c r="F10201">
        <v>449</v>
      </c>
      <c r="G10201">
        <v>6199</v>
      </c>
      <c r="H10201" t="s">
        <v>3633</v>
      </c>
    </row>
    <row r="10202" spans="1:8" hidden="1" x14ac:dyDescent="0.25">
      <c r="A10202" t="s">
        <v>7872</v>
      </c>
      <c r="B10202" t="s">
        <v>7873</v>
      </c>
      <c r="C10202">
        <v>776</v>
      </c>
      <c r="D10202" t="s">
        <v>3824</v>
      </c>
      <c r="E10202">
        <v>41</v>
      </c>
      <c r="F10202">
        <v>92</v>
      </c>
      <c r="G10202">
        <v>55</v>
      </c>
    </row>
    <row r="10203" spans="1:8" hidden="1" x14ac:dyDescent="0.25">
      <c r="A10203" t="s">
        <v>7872</v>
      </c>
      <c r="B10203" t="s">
        <v>7873</v>
      </c>
      <c r="C10203">
        <v>776</v>
      </c>
      <c r="D10203" t="s">
        <v>3630</v>
      </c>
      <c r="E10203">
        <v>429</v>
      </c>
      <c r="F10203">
        <v>597</v>
      </c>
      <c r="G10203">
        <v>5833</v>
      </c>
      <c r="H10203" t="s">
        <v>3631</v>
      </c>
    </row>
    <row r="10204" spans="1:8" x14ac:dyDescent="0.25">
      <c r="A10204" t="s">
        <v>7872</v>
      </c>
      <c r="B10204" t="s">
        <v>7873</v>
      </c>
      <c r="C10204">
        <v>776</v>
      </c>
      <c r="D10204" t="s">
        <v>3632</v>
      </c>
      <c r="E10204">
        <v>141</v>
      </c>
      <c r="F10204">
        <v>202</v>
      </c>
      <c r="G10204">
        <v>6199</v>
      </c>
      <c r="H10204" t="s">
        <v>3633</v>
      </c>
    </row>
    <row r="10205" spans="1:8" x14ac:dyDescent="0.25">
      <c r="A10205" t="s">
        <v>7872</v>
      </c>
      <c r="B10205" t="s">
        <v>7873</v>
      </c>
      <c r="C10205">
        <v>776</v>
      </c>
      <c r="D10205" t="s">
        <v>3632</v>
      </c>
      <c r="E10205">
        <v>204</v>
      </c>
      <c r="F10205">
        <v>272</v>
      </c>
      <c r="G10205">
        <v>6199</v>
      </c>
      <c r="H10205" t="s">
        <v>3633</v>
      </c>
    </row>
    <row r="10206" spans="1:8" x14ac:dyDescent="0.25">
      <c r="A10206" t="s">
        <v>7872</v>
      </c>
      <c r="B10206" t="s">
        <v>7873</v>
      </c>
      <c r="C10206">
        <v>776</v>
      </c>
      <c r="D10206" t="s">
        <v>3632</v>
      </c>
      <c r="E10206">
        <v>276</v>
      </c>
      <c r="F10206">
        <v>352</v>
      </c>
      <c r="G10206">
        <v>6199</v>
      </c>
      <c r="H10206" t="s">
        <v>3633</v>
      </c>
    </row>
    <row r="10207" spans="1:8" hidden="1" x14ac:dyDescent="0.25">
      <c r="A10207" t="s">
        <v>7874</v>
      </c>
      <c r="B10207" t="s">
        <v>7875</v>
      </c>
      <c r="C10207">
        <v>658</v>
      </c>
      <c r="D10207" t="s">
        <v>3824</v>
      </c>
      <c r="E10207">
        <v>1</v>
      </c>
      <c r="F10207">
        <v>99</v>
      </c>
      <c r="G10207">
        <v>55</v>
      </c>
    </row>
    <row r="10208" spans="1:8" hidden="1" x14ac:dyDescent="0.25">
      <c r="A10208" t="s">
        <v>7874</v>
      </c>
      <c r="B10208" t="s">
        <v>7875</v>
      </c>
      <c r="C10208">
        <v>658</v>
      </c>
      <c r="D10208" t="s">
        <v>3630</v>
      </c>
      <c r="E10208">
        <v>438</v>
      </c>
      <c r="F10208">
        <v>605</v>
      </c>
      <c r="G10208">
        <v>5833</v>
      </c>
      <c r="H10208" t="s">
        <v>3631</v>
      </c>
    </row>
    <row r="10209" spans="1:8" x14ac:dyDescent="0.25">
      <c r="A10209" t="s">
        <v>7874</v>
      </c>
      <c r="B10209" t="s">
        <v>7875</v>
      </c>
      <c r="C10209">
        <v>658</v>
      </c>
      <c r="D10209" t="s">
        <v>3632</v>
      </c>
      <c r="E10209">
        <v>146</v>
      </c>
      <c r="F10209">
        <v>207</v>
      </c>
      <c r="G10209">
        <v>6199</v>
      </c>
      <c r="H10209" t="s">
        <v>3633</v>
      </c>
    </row>
    <row r="10210" spans="1:8" x14ac:dyDescent="0.25">
      <c r="A10210" t="s">
        <v>7874</v>
      </c>
      <c r="B10210" t="s">
        <v>7875</v>
      </c>
      <c r="C10210">
        <v>658</v>
      </c>
      <c r="D10210" t="s">
        <v>3632</v>
      </c>
      <c r="E10210">
        <v>209</v>
      </c>
      <c r="F10210">
        <v>277</v>
      </c>
      <c r="G10210">
        <v>6199</v>
      </c>
      <c r="H10210" t="s">
        <v>3633</v>
      </c>
    </row>
    <row r="10211" spans="1:8" x14ac:dyDescent="0.25">
      <c r="A10211" t="s">
        <v>7874</v>
      </c>
      <c r="B10211" t="s">
        <v>7875</v>
      </c>
      <c r="C10211">
        <v>658</v>
      </c>
      <c r="D10211" t="s">
        <v>3632</v>
      </c>
      <c r="E10211">
        <v>281</v>
      </c>
      <c r="F10211">
        <v>360</v>
      </c>
      <c r="G10211">
        <v>6199</v>
      </c>
      <c r="H10211" t="s">
        <v>3633</v>
      </c>
    </row>
    <row r="10212" spans="1:8" hidden="1" x14ac:dyDescent="0.25">
      <c r="A10212" t="s">
        <v>7876</v>
      </c>
      <c r="B10212" t="s">
        <v>7877</v>
      </c>
      <c r="C10212">
        <v>688</v>
      </c>
      <c r="D10212" t="s">
        <v>3657</v>
      </c>
      <c r="E10212">
        <v>38</v>
      </c>
      <c r="F10212">
        <v>126</v>
      </c>
      <c r="G10212">
        <v>2653</v>
      </c>
      <c r="H10212" t="s">
        <v>3658</v>
      </c>
    </row>
    <row r="10213" spans="1:8" hidden="1" x14ac:dyDescent="0.25">
      <c r="A10213" t="s">
        <v>7876</v>
      </c>
      <c r="B10213" t="s">
        <v>7877</v>
      </c>
      <c r="C10213">
        <v>688</v>
      </c>
      <c r="D10213" t="s">
        <v>3639</v>
      </c>
      <c r="E10213">
        <v>297</v>
      </c>
      <c r="F10213">
        <v>345</v>
      </c>
      <c r="G10213">
        <v>4169</v>
      </c>
      <c r="H10213" t="s">
        <v>3640</v>
      </c>
    </row>
    <row r="10214" spans="1:8" hidden="1" x14ac:dyDescent="0.25">
      <c r="A10214" t="s">
        <v>7876</v>
      </c>
      <c r="B10214" t="s">
        <v>7877</v>
      </c>
      <c r="C10214">
        <v>688</v>
      </c>
      <c r="D10214" t="s">
        <v>3630</v>
      </c>
      <c r="E10214">
        <v>526</v>
      </c>
      <c r="F10214">
        <v>685</v>
      </c>
      <c r="G10214">
        <v>5833</v>
      </c>
      <c r="H10214" t="s">
        <v>3631</v>
      </c>
    </row>
    <row r="10215" spans="1:8" x14ac:dyDescent="0.25">
      <c r="A10215" t="s">
        <v>7876</v>
      </c>
      <c r="B10215" t="s">
        <v>7877</v>
      </c>
      <c r="C10215">
        <v>688</v>
      </c>
      <c r="D10215" t="s">
        <v>3632</v>
      </c>
      <c r="E10215">
        <v>370</v>
      </c>
      <c r="F10215">
        <v>435</v>
      </c>
      <c r="G10215">
        <v>6199</v>
      </c>
      <c r="H10215" t="s">
        <v>3633</v>
      </c>
    </row>
    <row r="10216" spans="1:8" hidden="1" x14ac:dyDescent="0.25">
      <c r="A10216" t="s">
        <v>7878</v>
      </c>
      <c r="B10216" t="s">
        <v>7879</v>
      </c>
      <c r="C10216">
        <v>697</v>
      </c>
      <c r="D10216" t="s">
        <v>3630</v>
      </c>
      <c r="E10216">
        <v>466</v>
      </c>
      <c r="F10216">
        <v>627</v>
      </c>
      <c r="G10216">
        <v>5833</v>
      </c>
      <c r="H10216" t="s">
        <v>3631</v>
      </c>
    </row>
    <row r="10217" spans="1:8" x14ac:dyDescent="0.25">
      <c r="A10217" t="s">
        <v>7878</v>
      </c>
      <c r="B10217" t="s">
        <v>7879</v>
      </c>
      <c r="C10217">
        <v>697</v>
      </c>
      <c r="D10217" t="s">
        <v>3632</v>
      </c>
      <c r="E10217">
        <v>134</v>
      </c>
      <c r="F10217">
        <v>197</v>
      </c>
      <c r="G10217">
        <v>6199</v>
      </c>
      <c r="H10217" t="s">
        <v>3633</v>
      </c>
    </row>
    <row r="10218" spans="1:8" x14ac:dyDescent="0.25">
      <c r="A10218" t="s">
        <v>7878</v>
      </c>
      <c r="B10218" t="s">
        <v>7879</v>
      </c>
      <c r="C10218">
        <v>697</v>
      </c>
      <c r="D10218" t="s">
        <v>3632</v>
      </c>
      <c r="E10218">
        <v>199</v>
      </c>
      <c r="F10218">
        <v>269</v>
      </c>
      <c r="G10218">
        <v>6199</v>
      </c>
      <c r="H10218" t="s">
        <v>3633</v>
      </c>
    </row>
    <row r="10219" spans="1:8" x14ac:dyDescent="0.25">
      <c r="A10219" t="s">
        <v>7878</v>
      </c>
      <c r="B10219" t="s">
        <v>7879</v>
      </c>
      <c r="C10219">
        <v>697</v>
      </c>
      <c r="D10219" t="s">
        <v>3632</v>
      </c>
      <c r="E10219">
        <v>274</v>
      </c>
      <c r="F10219">
        <v>358</v>
      </c>
      <c r="G10219">
        <v>6199</v>
      </c>
      <c r="H10219" t="s">
        <v>3633</v>
      </c>
    </row>
    <row r="10220" spans="1:8" hidden="1" x14ac:dyDescent="0.25">
      <c r="A10220" t="s">
        <v>1171</v>
      </c>
      <c r="B10220" t="s">
        <v>2469</v>
      </c>
      <c r="C10220">
        <v>699</v>
      </c>
      <c r="D10220" t="s">
        <v>3630</v>
      </c>
      <c r="E10220">
        <v>512</v>
      </c>
      <c r="F10220">
        <v>678</v>
      </c>
      <c r="G10220">
        <v>5833</v>
      </c>
      <c r="H10220" t="s">
        <v>3631</v>
      </c>
    </row>
    <row r="10221" spans="1:8" x14ac:dyDescent="0.25">
      <c r="A10221" t="s">
        <v>1171</v>
      </c>
      <c r="B10221" t="s">
        <v>2469</v>
      </c>
      <c r="C10221">
        <v>699</v>
      </c>
      <c r="D10221" t="s">
        <v>3632</v>
      </c>
      <c r="E10221">
        <v>310</v>
      </c>
      <c r="F10221">
        <v>445</v>
      </c>
      <c r="G10221">
        <v>6199</v>
      </c>
      <c r="H10221" t="s">
        <v>3633</v>
      </c>
    </row>
    <row r="10222" spans="1:8" hidden="1" x14ac:dyDescent="0.25">
      <c r="A10222" t="s">
        <v>7880</v>
      </c>
      <c r="B10222" t="s">
        <v>7881</v>
      </c>
      <c r="C10222">
        <v>412</v>
      </c>
      <c r="D10222" t="s">
        <v>3639</v>
      </c>
      <c r="E10222">
        <v>46</v>
      </c>
      <c r="F10222">
        <v>91</v>
      </c>
      <c r="G10222">
        <v>4169</v>
      </c>
      <c r="H10222" t="s">
        <v>3640</v>
      </c>
    </row>
    <row r="10223" spans="1:8" hidden="1" x14ac:dyDescent="0.25">
      <c r="A10223" t="s">
        <v>7880</v>
      </c>
      <c r="B10223" t="s">
        <v>7881</v>
      </c>
      <c r="C10223">
        <v>412</v>
      </c>
      <c r="D10223" t="s">
        <v>3630</v>
      </c>
      <c r="E10223">
        <v>250</v>
      </c>
      <c r="F10223">
        <v>410</v>
      </c>
      <c r="G10223">
        <v>5833</v>
      </c>
      <c r="H10223" t="s">
        <v>3631</v>
      </c>
    </row>
    <row r="10224" spans="1:8" x14ac:dyDescent="0.25">
      <c r="A10224" t="s">
        <v>7880</v>
      </c>
      <c r="B10224" t="s">
        <v>7881</v>
      </c>
      <c r="C10224">
        <v>412</v>
      </c>
      <c r="D10224" t="s">
        <v>3632</v>
      </c>
      <c r="E10224">
        <v>119</v>
      </c>
      <c r="F10224">
        <v>180</v>
      </c>
      <c r="G10224">
        <v>6199</v>
      </c>
      <c r="H10224" t="s">
        <v>3633</v>
      </c>
    </row>
    <row r="10225" spans="1:8" hidden="1" x14ac:dyDescent="0.25">
      <c r="A10225" t="s">
        <v>7882</v>
      </c>
      <c r="B10225" t="s">
        <v>7883</v>
      </c>
      <c r="C10225">
        <v>616</v>
      </c>
      <c r="D10225" t="s">
        <v>3680</v>
      </c>
      <c r="E10225">
        <v>1</v>
      </c>
      <c r="F10225">
        <v>44</v>
      </c>
      <c r="G10225">
        <v>197</v>
      </c>
    </row>
    <row r="10226" spans="1:8" hidden="1" x14ac:dyDescent="0.25">
      <c r="A10226" t="s">
        <v>7882</v>
      </c>
      <c r="B10226" t="s">
        <v>7883</v>
      </c>
      <c r="C10226">
        <v>616</v>
      </c>
      <c r="D10226" t="s">
        <v>3630</v>
      </c>
      <c r="E10226">
        <v>395</v>
      </c>
      <c r="F10226">
        <v>556</v>
      </c>
      <c r="G10226">
        <v>5833</v>
      </c>
      <c r="H10226" t="s">
        <v>3631</v>
      </c>
    </row>
    <row r="10227" spans="1:8" x14ac:dyDescent="0.25">
      <c r="A10227" t="s">
        <v>7882</v>
      </c>
      <c r="B10227" t="s">
        <v>7883</v>
      </c>
      <c r="C10227">
        <v>616</v>
      </c>
      <c r="D10227" t="s">
        <v>3632</v>
      </c>
      <c r="E10227">
        <v>75</v>
      </c>
      <c r="F10227">
        <v>138</v>
      </c>
      <c r="G10227">
        <v>6199</v>
      </c>
      <c r="H10227" t="s">
        <v>3633</v>
      </c>
    </row>
    <row r="10228" spans="1:8" x14ac:dyDescent="0.25">
      <c r="A10228" t="s">
        <v>7882</v>
      </c>
      <c r="B10228" t="s">
        <v>7883</v>
      </c>
      <c r="C10228">
        <v>616</v>
      </c>
      <c r="D10228" t="s">
        <v>3632</v>
      </c>
      <c r="E10228">
        <v>140</v>
      </c>
      <c r="F10228">
        <v>210</v>
      </c>
      <c r="G10228">
        <v>6199</v>
      </c>
      <c r="H10228" t="s">
        <v>3633</v>
      </c>
    </row>
    <row r="10229" spans="1:8" x14ac:dyDescent="0.25">
      <c r="A10229" t="s">
        <v>7882</v>
      </c>
      <c r="B10229" t="s">
        <v>7883</v>
      </c>
      <c r="C10229">
        <v>616</v>
      </c>
      <c r="D10229" t="s">
        <v>3632</v>
      </c>
      <c r="E10229">
        <v>214</v>
      </c>
      <c r="F10229">
        <v>292</v>
      </c>
      <c r="G10229">
        <v>6199</v>
      </c>
      <c r="H10229" t="s">
        <v>3633</v>
      </c>
    </row>
    <row r="10230" spans="1:8" hidden="1" x14ac:dyDescent="0.25">
      <c r="A10230" t="s">
        <v>7884</v>
      </c>
      <c r="B10230" t="s">
        <v>7885</v>
      </c>
      <c r="C10230">
        <v>386</v>
      </c>
      <c r="D10230" t="s">
        <v>3639</v>
      </c>
      <c r="E10230">
        <v>20</v>
      </c>
      <c r="F10230">
        <v>65</v>
      </c>
      <c r="G10230">
        <v>4169</v>
      </c>
      <c r="H10230" t="s">
        <v>3640</v>
      </c>
    </row>
    <row r="10231" spans="1:8" hidden="1" x14ac:dyDescent="0.25">
      <c r="A10231" t="s">
        <v>7884</v>
      </c>
      <c r="B10231" t="s">
        <v>7885</v>
      </c>
      <c r="C10231">
        <v>386</v>
      </c>
      <c r="D10231" t="s">
        <v>3630</v>
      </c>
      <c r="E10231">
        <v>224</v>
      </c>
      <c r="F10231">
        <v>384</v>
      </c>
      <c r="G10231">
        <v>5833</v>
      </c>
      <c r="H10231" t="s">
        <v>3631</v>
      </c>
    </row>
    <row r="10232" spans="1:8" x14ac:dyDescent="0.25">
      <c r="A10232" t="s">
        <v>7884</v>
      </c>
      <c r="B10232" t="s">
        <v>7885</v>
      </c>
      <c r="C10232">
        <v>386</v>
      </c>
      <c r="D10232" t="s">
        <v>3632</v>
      </c>
      <c r="E10232">
        <v>93</v>
      </c>
      <c r="F10232">
        <v>154</v>
      </c>
      <c r="G10232">
        <v>6199</v>
      </c>
      <c r="H10232" t="s">
        <v>3633</v>
      </c>
    </row>
    <row r="10233" spans="1:8" hidden="1" x14ac:dyDescent="0.25">
      <c r="A10233" t="s">
        <v>1172</v>
      </c>
      <c r="B10233" t="s">
        <v>2470</v>
      </c>
      <c r="C10233">
        <v>512</v>
      </c>
      <c r="D10233" t="s">
        <v>4287</v>
      </c>
      <c r="E10233">
        <v>1</v>
      </c>
      <c r="F10233">
        <v>179</v>
      </c>
      <c r="G10233">
        <v>123</v>
      </c>
    </row>
    <row r="10234" spans="1:8" hidden="1" x14ac:dyDescent="0.25">
      <c r="A10234" t="s">
        <v>1172</v>
      </c>
      <c r="B10234" t="s">
        <v>2470</v>
      </c>
      <c r="C10234">
        <v>512</v>
      </c>
      <c r="D10234" t="s">
        <v>3630</v>
      </c>
      <c r="E10234">
        <v>336</v>
      </c>
      <c r="F10234">
        <v>507</v>
      </c>
      <c r="G10234">
        <v>5833</v>
      </c>
      <c r="H10234" t="s">
        <v>3631</v>
      </c>
    </row>
    <row r="10235" spans="1:8" x14ac:dyDescent="0.25">
      <c r="A10235" t="s">
        <v>1172</v>
      </c>
      <c r="B10235" t="s">
        <v>2470</v>
      </c>
      <c r="C10235">
        <v>512</v>
      </c>
      <c r="D10235" t="s">
        <v>3632</v>
      </c>
      <c r="E10235">
        <v>180</v>
      </c>
      <c r="F10235">
        <v>275</v>
      </c>
      <c r="G10235">
        <v>6199</v>
      </c>
      <c r="H10235" t="s">
        <v>3633</v>
      </c>
    </row>
    <row r="10236" spans="1:8" hidden="1" x14ac:dyDescent="0.25">
      <c r="A10236" t="s">
        <v>1173</v>
      </c>
      <c r="B10236" t="s">
        <v>2471</v>
      </c>
      <c r="C10236">
        <v>386</v>
      </c>
      <c r="D10236" t="s">
        <v>3630</v>
      </c>
      <c r="E10236">
        <v>229</v>
      </c>
      <c r="F10236">
        <v>385</v>
      </c>
      <c r="G10236">
        <v>5833</v>
      </c>
      <c r="H10236" t="s">
        <v>3631</v>
      </c>
    </row>
    <row r="10237" spans="1:8" x14ac:dyDescent="0.25">
      <c r="A10237" t="s">
        <v>1173</v>
      </c>
      <c r="B10237" t="s">
        <v>2471</v>
      </c>
      <c r="C10237">
        <v>386</v>
      </c>
      <c r="D10237" t="s">
        <v>3632</v>
      </c>
      <c r="E10237">
        <v>84</v>
      </c>
      <c r="F10237">
        <v>171</v>
      </c>
      <c r="G10237">
        <v>6199</v>
      </c>
      <c r="H10237" t="s">
        <v>3633</v>
      </c>
    </row>
    <row r="10238" spans="1:8" hidden="1" x14ac:dyDescent="0.25">
      <c r="A10238" t="s">
        <v>7886</v>
      </c>
      <c r="B10238" t="s">
        <v>7887</v>
      </c>
      <c r="C10238">
        <v>686</v>
      </c>
      <c r="D10238" t="s">
        <v>3680</v>
      </c>
      <c r="E10238">
        <v>1</v>
      </c>
      <c r="F10238">
        <v>114</v>
      </c>
      <c r="G10238">
        <v>197</v>
      </c>
    </row>
    <row r="10239" spans="1:8" hidden="1" x14ac:dyDescent="0.25">
      <c r="A10239" t="s">
        <v>7886</v>
      </c>
      <c r="B10239" t="s">
        <v>7887</v>
      </c>
      <c r="C10239">
        <v>686</v>
      </c>
      <c r="D10239" t="s">
        <v>3630</v>
      </c>
      <c r="E10239">
        <v>465</v>
      </c>
      <c r="F10239">
        <v>626</v>
      </c>
      <c r="G10239">
        <v>5833</v>
      </c>
      <c r="H10239" t="s">
        <v>3631</v>
      </c>
    </row>
    <row r="10240" spans="1:8" x14ac:dyDescent="0.25">
      <c r="A10240" t="s">
        <v>7886</v>
      </c>
      <c r="B10240" t="s">
        <v>7887</v>
      </c>
      <c r="C10240">
        <v>686</v>
      </c>
      <c r="D10240" t="s">
        <v>3632</v>
      </c>
      <c r="E10240">
        <v>145</v>
      </c>
      <c r="F10240">
        <v>208</v>
      </c>
      <c r="G10240">
        <v>6199</v>
      </c>
      <c r="H10240" t="s">
        <v>3633</v>
      </c>
    </row>
    <row r="10241" spans="1:8" x14ac:dyDescent="0.25">
      <c r="A10241" t="s">
        <v>7886</v>
      </c>
      <c r="B10241" t="s">
        <v>7887</v>
      </c>
      <c r="C10241">
        <v>686</v>
      </c>
      <c r="D10241" t="s">
        <v>3632</v>
      </c>
      <c r="E10241">
        <v>210</v>
      </c>
      <c r="F10241">
        <v>280</v>
      </c>
      <c r="G10241">
        <v>6199</v>
      </c>
      <c r="H10241" t="s">
        <v>3633</v>
      </c>
    </row>
    <row r="10242" spans="1:8" x14ac:dyDescent="0.25">
      <c r="A10242" t="s">
        <v>7886</v>
      </c>
      <c r="B10242" t="s">
        <v>7887</v>
      </c>
      <c r="C10242">
        <v>686</v>
      </c>
      <c r="D10242" t="s">
        <v>3632</v>
      </c>
      <c r="E10242">
        <v>284</v>
      </c>
      <c r="F10242">
        <v>362</v>
      </c>
      <c r="G10242">
        <v>6199</v>
      </c>
      <c r="H10242" t="s">
        <v>3633</v>
      </c>
    </row>
    <row r="10243" spans="1:8" hidden="1" x14ac:dyDescent="0.25">
      <c r="A10243" t="s">
        <v>7888</v>
      </c>
      <c r="B10243" t="s">
        <v>7889</v>
      </c>
      <c r="C10243">
        <v>386</v>
      </c>
      <c r="D10243" t="s">
        <v>3639</v>
      </c>
      <c r="E10243">
        <v>20</v>
      </c>
      <c r="F10243">
        <v>65</v>
      </c>
      <c r="G10243">
        <v>4169</v>
      </c>
      <c r="H10243" t="s">
        <v>3640</v>
      </c>
    </row>
    <row r="10244" spans="1:8" hidden="1" x14ac:dyDescent="0.25">
      <c r="A10244" t="s">
        <v>7888</v>
      </c>
      <c r="B10244" t="s">
        <v>7889</v>
      </c>
      <c r="C10244">
        <v>386</v>
      </c>
      <c r="D10244" t="s">
        <v>3630</v>
      </c>
      <c r="E10244">
        <v>224</v>
      </c>
      <c r="F10244">
        <v>384</v>
      </c>
      <c r="G10244">
        <v>5833</v>
      </c>
      <c r="H10244" t="s">
        <v>3631</v>
      </c>
    </row>
    <row r="10245" spans="1:8" x14ac:dyDescent="0.25">
      <c r="A10245" t="s">
        <v>7888</v>
      </c>
      <c r="B10245" t="s">
        <v>7889</v>
      </c>
      <c r="C10245">
        <v>386</v>
      </c>
      <c r="D10245" t="s">
        <v>3632</v>
      </c>
      <c r="E10245">
        <v>93</v>
      </c>
      <c r="F10245">
        <v>154</v>
      </c>
      <c r="G10245">
        <v>6199</v>
      </c>
      <c r="H10245" t="s">
        <v>3633</v>
      </c>
    </row>
    <row r="10246" spans="1:8" hidden="1" x14ac:dyDescent="0.25">
      <c r="A10246" t="s">
        <v>1174</v>
      </c>
      <c r="B10246" t="s">
        <v>2472</v>
      </c>
      <c r="C10246">
        <v>514</v>
      </c>
      <c r="D10246" t="s">
        <v>4287</v>
      </c>
      <c r="E10246">
        <v>8</v>
      </c>
      <c r="F10246">
        <v>181</v>
      </c>
      <c r="G10246">
        <v>123</v>
      </c>
    </row>
    <row r="10247" spans="1:8" hidden="1" x14ac:dyDescent="0.25">
      <c r="A10247" t="s">
        <v>1174</v>
      </c>
      <c r="B10247" t="s">
        <v>2472</v>
      </c>
      <c r="C10247">
        <v>514</v>
      </c>
      <c r="D10247" t="s">
        <v>3630</v>
      </c>
      <c r="E10247">
        <v>338</v>
      </c>
      <c r="F10247">
        <v>509</v>
      </c>
      <c r="G10247">
        <v>5833</v>
      </c>
      <c r="H10247" t="s">
        <v>3631</v>
      </c>
    </row>
    <row r="10248" spans="1:8" x14ac:dyDescent="0.25">
      <c r="A10248" t="s">
        <v>1174</v>
      </c>
      <c r="B10248" t="s">
        <v>2472</v>
      </c>
      <c r="C10248">
        <v>514</v>
      </c>
      <c r="D10248" t="s">
        <v>3632</v>
      </c>
      <c r="E10248">
        <v>182</v>
      </c>
      <c r="F10248">
        <v>277</v>
      </c>
      <c r="G10248">
        <v>6199</v>
      </c>
      <c r="H10248" t="s">
        <v>3633</v>
      </c>
    </row>
    <row r="10249" spans="1:8" hidden="1" x14ac:dyDescent="0.25">
      <c r="A10249" t="s">
        <v>7890</v>
      </c>
      <c r="B10249" t="s">
        <v>7891</v>
      </c>
      <c r="C10249">
        <v>686</v>
      </c>
      <c r="D10249" t="s">
        <v>3680</v>
      </c>
      <c r="E10249">
        <v>1</v>
      </c>
      <c r="F10249">
        <v>114</v>
      </c>
      <c r="G10249">
        <v>197</v>
      </c>
    </row>
    <row r="10250" spans="1:8" hidden="1" x14ac:dyDescent="0.25">
      <c r="A10250" t="s">
        <v>7890</v>
      </c>
      <c r="B10250" t="s">
        <v>7891</v>
      </c>
      <c r="C10250">
        <v>686</v>
      </c>
      <c r="D10250" t="s">
        <v>3630</v>
      </c>
      <c r="E10250">
        <v>465</v>
      </c>
      <c r="F10250">
        <v>626</v>
      </c>
      <c r="G10250">
        <v>5833</v>
      </c>
      <c r="H10250" t="s">
        <v>3631</v>
      </c>
    </row>
    <row r="10251" spans="1:8" x14ac:dyDescent="0.25">
      <c r="A10251" t="s">
        <v>7890</v>
      </c>
      <c r="B10251" t="s">
        <v>7891</v>
      </c>
      <c r="C10251">
        <v>686</v>
      </c>
      <c r="D10251" t="s">
        <v>3632</v>
      </c>
      <c r="E10251">
        <v>145</v>
      </c>
      <c r="F10251">
        <v>208</v>
      </c>
      <c r="G10251">
        <v>6199</v>
      </c>
      <c r="H10251" t="s">
        <v>3633</v>
      </c>
    </row>
    <row r="10252" spans="1:8" x14ac:dyDescent="0.25">
      <c r="A10252" t="s">
        <v>7890</v>
      </c>
      <c r="B10252" t="s">
        <v>7891</v>
      </c>
      <c r="C10252">
        <v>686</v>
      </c>
      <c r="D10252" t="s">
        <v>3632</v>
      </c>
      <c r="E10252">
        <v>210</v>
      </c>
      <c r="F10252">
        <v>280</v>
      </c>
      <c r="G10252">
        <v>6199</v>
      </c>
      <c r="H10252" t="s">
        <v>3633</v>
      </c>
    </row>
    <row r="10253" spans="1:8" x14ac:dyDescent="0.25">
      <c r="A10253" t="s">
        <v>7890</v>
      </c>
      <c r="B10253" t="s">
        <v>7891</v>
      </c>
      <c r="C10253">
        <v>686</v>
      </c>
      <c r="D10253" t="s">
        <v>3632</v>
      </c>
      <c r="E10253">
        <v>284</v>
      </c>
      <c r="F10253">
        <v>362</v>
      </c>
      <c r="G10253">
        <v>6199</v>
      </c>
      <c r="H10253" t="s">
        <v>3633</v>
      </c>
    </row>
    <row r="10254" spans="1:8" hidden="1" x14ac:dyDescent="0.25">
      <c r="A10254" t="s">
        <v>7892</v>
      </c>
      <c r="B10254" t="s">
        <v>7893</v>
      </c>
      <c r="C10254">
        <v>386</v>
      </c>
      <c r="D10254" t="s">
        <v>3639</v>
      </c>
      <c r="E10254">
        <v>20</v>
      </c>
      <c r="F10254">
        <v>65</v>
      </c>
      <c r="G10254">
        <v>4169</v>
      </c>
      <c r="H10254" t="s">
        <v>3640</v>
      </c>
    </row>
    <row r="10255" spans="1:8" hidden="1" x14ac:dyDescent="0.25">
      <c r="A10255" t="s">
        <v>7892</v>
      </c>
      <c r="B10255" t="s">
        <v>7893</v>
      </c>
      <c r="C10255">
        <v>386</v>
      </c>
      <c r="D10255" t="s">
        <v>3630</v>
      </c>
      <c r="E10255">
        <v>224</v>
      </c>
      <c r="F10255">
        <v>384</v>
      </c>
      <c r="G10255">
        <v>5833</v>
      </c>
      <c r="H10255" t="s">
        <v>3631</v>
      </c>
    </row>
    <row r="10256" spans="1:8" x14ac:dyDescent="0.25">
      <c r="A10256" t="s">
        <v>7892</v>
      </c>
      <c r="B10256" t="s">
        <v>7893</v>
      </c>
      <c r="C10256">
        <v>386</v>
      </c>
      <c r="D10256" t="s">
        <v>3632</v>
      </c>
      <c r="E10256">
        <v>93</v>
      </c>
      <c r="F10256">
        <v>154</v>
      </c>
      <c r="G10256">
        <v>6199</v>
      </c>
      <c r="H10256" t="s">
        <v>3633</v>
      </c>
    </row>
    <row r="10257" spans="1:8" hidden="1" x14ac:dyDescent="0.25">
      <c r="A10257" t="s">
        <v>1175</v>
      </c>
      <c r="B10257" t="s">
        <v>2473</v>
      </c>
      <c r="C10257">
        <v>512</v>
      </c>
      <c r="D10257" t="s">
        <v>4287</v>
      </c>
      <c r="E10257">
        <v>1</v>
      </c>
      <c r="F10257">
        <v>179</v>
      </c>
      <c r="G10257">
        <v>123</v>
      </c>
    </row>
    <row r="10258" spans="1:8" hidden="1" x14ac:dyDescent="0.25">
      <c r="A10258" t="s">
        <v>1175</v>
      </c>
      <c r="B10258" t="s">
        <v>2473</v>
      </c>
      <c r="C10258">
        <v>512</v>
      </c>
      <c r="D10258" t="s">
        <v>3630</v>
      </c>
      <c r="E10258">
        <v>336</v>
      </c>
      <c r="F10258">
        <v>507</v>
      </c>
      <c r="G10258">
        <v>5833</v>
      </c>
      <c r="H10258" t="s">
        <v>3631</v>
      </c>
    </row>
    <row r="10259" spans="1:8" x14ac:dyDescent="0.25">
      <c r="A10259" t="s">
        <v>1175</v>
      </c>
      <c r="B10259" t="s">
        <v>2473</v>
      </c>
      <c r="C10259">
        <v>512</v>
      </c>
      <c r="D10259" t="s">
        <v>3632</v>
      </c>
      <c r="E10259">
        <v>180</v>
      </c>
      <c r="F10259">
        <v>275</v>
      </c>
      <c r="G10259">
        <v>6199</v>
      </c>
      <c r="H10259" t="s">
        <v>3633</v>
      </c>
    </row>
    <row r="10260" spans="1:8" hidden="1" x14ac:dyDescent="0.25">
      <c r="A10260" t="s">
        <v>7894</v>
      </c>
      <c r="B10260" t="s">
        <v>7895</v>
      </c>
      <c r="C10260">
        <v>686</v>
      </c>
      <c r="D10260" t="s">
        <v>3680</v>
      </c>
      <c r="E10260">
        <v>1</v>
      </c>
      <c r="F10260">
        <v>114</v>
      </c>
      <c r="G10260">
        <v>197</v>
      </c>
    </row>
    <row r="10261" spans="1:8" hidden="1" x14ac:dyDescent="0.25">
      <c r="A10261" t="s">
        <v>7894</v>
      </c>
      <c r="B10261" t="s">
        <v>7895</v>
      </c>
      <c r="C10261">
        <v>686</v>
      </c>
      <c r="D10261" t="s">
        <v>3630</v>
      </c>
      <c r="E10261">
        <v>465</v>
      </c>
      <c r="F10261">
        <v>626</v>
      </c>
      <c r="G10261">
        <v>5833</v>
      </c>
      <c r="H10261" t="s">
        <v>3631</v>
      </c>
    </row>
    <row r="10262" spans="1:8" x14ac:dyDescent="0.25">
      <c r="A10262" t="s">
        <v>7894</v>
      </c>
      <c r="B10262" t="s">
        <v>7895</v>
      </c>
      <c r="C10262">
        <v>686</v>
      </c>
      <c r="D10262" t="s">
        <v>3632</v>
      </c>
      <c r="E10262">
        <v>145</v>
      </c>
      <c r="F10262">
        <v>208</v>
      </c>
      <c r="G10262">
        <v>6199</v>
      </c>
      <c r="H10262" t="s">
        <v>3633</v>
      </c>
    </row>
    <row r="10263" spans="1:8" x14ac:dyDescent="0.25">
      <c r="A10263" t="s">
        <v>7894</v>
      </c>
      <c r="B10263" t="s">
        <v>7895</v>
      </c>
      <c r="C10263">
        <v>686</v>
      </c>
      <c r="D10263" t="s">
        <v>3632</v>
      </c>
      <c r="E10263">
        <v>210</v>
      </c>
      <c r="F10263">
        <v>280</v>
      </c>
      <c r="G10263">
        <v>6199</v>
      </c>
      <c r="H10263" t="s">
        <v>3633</v>
      </c>
    </row>
    <row r="10264" spans="1:8" x14ac:dyDescent="0.25">
      <c r="A10264" t="s">
        <v>7894</v>
      </c>
      <c r="B10264" t="s">
        <v>7895</v>
      </c>
      <c r="C10264">
        <v>686</v>
      </c>
      <c r="D10264" t="s">
        <v>3632</v>
      </c>
      <c r="E10264">
        <v>284</v>
      </c>
      <c r="F10264">
        <v>362</v>
      </c>
      <c r="G10264">
        <v>6199</v>
      </c>
      <c r="H10264" t="s">
        <v>3633</v>
      </c>
    </row>
    <row r="10265" spans="1:8" hidden="1" x14ac:dyDescent="0.25">
      <c r="A10265" t="s">
        <v>7896</v>
      </c>
      <c r="B10265" t="s">
        <v>7897</v>
      </c>
      <c r="C10265">
        <v>412</v>
      </c>
      <c r="D10265" t="s">
        <v>3639</v>
      </c>
      <c r="E10265">
        <v>46</v>
      </c>
      <c r="F10265">
        <v>91</v>
      </c>
      <c r="G10265">
        <v>4169</v>
      </c>
      <c r="H10265" t="s">
        <v>3640</v>
      </c>
    </row>
    <row r="10266" spans="1:8" hidden="1" x14ac:dyDescent="0.25">
      <c r="A10266" t="s">
        <v>7896</v>
      </c>
      <c r="B10266" t="s">
        <v>7897</v>
      </c>
      <c r="C10266">
        <v>412</v>
      </c>
      <c r="D10266" t="s">
        <v>3630</v>
      </c>
      <c r="E10266">
        <v>250</v>
      </c>
      <c r="F10266">
        <v>410</v>
      </c>
      <c r="G10266">
        <v>5833</v>
      </c>
      <c r="H10266" t="s">
        <v>3631</v>
      </c>
    </row>
    <row r="10267" spans="1:8" x14ac:dyDescent="0.25">
      <c r="A10267" t="s">
        <v>7896</v>
      </c>
      <c r="B10267" t="s">
        <v>7897</v>
      </c>
      <c r="C10267">
        <v>412</v>
      </c>
      <c r="D10267" t="s">
        <v>3632</v>
      </c>
      <c r="E10267">
        <v>119</v>
      </c>
      <c r="F10267">
        <v>180</v>
      </c>
      <c r="G10267">
        <v>6199</v>
      </c>
      <c r="H10267" t="s">
        <v>3633</v>
      </c>
    </row>
    <row r="10268" spans="1:8" hidden="1" x14ac:dyDescent="0.25">
      <c r="A10268" t="s">
        <v>1176</v>
      </c>
      <c r="B10268" t="s">
        <v>2474</v>
      </c>
      <c r="C10268">
        <v>512</v>
      </c>
      <c r="D10268" t="s">
        <v>4287</v>
      </c>
      <c r="E10268">
        <v>1</v>
      </c>
      <c r="F10268">
        <v>179</v>
      </c>
      <c r="G10268">
        <v>123</v>
      </c>
    </row>
    <row r="10269" spans="1:8" hidden="1" x14ac:dyDescent="0.25">
      <c r="A10269" t="s">
        <v>1176</v>
      </c>
      <c r="B10269" t="s">
        <v>2474</v>
      </c>
      <c r="C10269">
        <v>512</v>
      </c>
      <c r="D10269" t="s">
        <v>3630</v>
      </c>
      <c r="E10269">
        <v>336</v>
      </c>
      <c r="F10269">
        <v>507</v>
      </c>
      <c r="G10269">
        <v>5833</v>
      </c>
      <c r="H10269" t="s">
        <v>3631</v>
      </c>
    </row>
    <row r="10270" spans="1:8" x14ac:dyDescent="0.25">
      <c r="A10270" t="s">
        <v>1176</v>
      </c>
      <c r="B10270" t="s">
        <v>2474</v>
      </c>
      <c r="C10270">
        <v>512</v>
      </c>
      <c r="D10270" t="s">
        <v>3632</v>
      </c>
      <c r="E10270">
        <v>180</v>
      </c>
      <c r="F10270">
        <v>275</v>
      </c>
      <c r="G10270">
        <v>6199</v>
      </c>
      <c r="H10270" t="s">
        <v>3633</v>
      </c>
    </row>
    <row r="10271" spans="1:8" hidden="1" x14ac:dyDescent="0.25">
      <c r="A10271" t="s">
        <v>1177</v>
      </c>
      <c r="B10271" t="s">
        <v>2475</v>
      </c>
      <c r="C10271">
        <v>419</v>
      </c>
      <c r="D10271" t="s">
        <v>3630</v>
      </c>
      <c r="E10271">
        <v>262</v>
      </c>
      <c r="F10271">
        <v>418</v>
      </c>
      <c r="G10271">
        <v>5833</v>
      </c>
      <c r="H10271" t="s">
        <v>3631</v>
      </c>
    </row>
    <row r="10272" spans="1:8" x14ac:dyDescent="0.25">
      <c r="A10272" t="s">
        <v>1177</v>
      </c>
      <c r="B10272" t="s">
        <v>2475</v>
      </c>
      <c r="C10272">
        <v>419</v>
      </c>
      <c r="D10272" t="s">
        <v>3632</v>
      </c>
      <c r="E10272">
        <v>117</v>
      </c>
      <c r="F10272">
        <v>204</v>
      </c>
      <c r="G10272">
        <v>6199</v>
      </c>
      <c r="H10272" t="s">
        <v>3633</v>
      </c>
    </row>
    <row r="10273" spans="1:8" hidden="1" x14ac:dyDescent="0.25">
      <c r="A10273" t="s">
        <v>7898</v>
      </c>
      <c r="B10273" t="s">
        <v>7899</v>
      </c>
      <c r="C10273">
        <v>615</v>
      </c>
      <c r="D10273" t="s">
        <v>3680</v>
      </c>
      <c r="E10273">
        <v>1</v>
      </c>
      <c r="F10273">
        <v>114</v>
      </c>
      <c r="G10273">
        <v>197</v>
      </c>
    </row>
    <row r="10274" spans="1:8" hidden="1" x14ac:dyDescent="0.25">
      <c r="A10274" t="s">
        <v>7898</v>
      </c>
      <c r="B10274" t="s">
        <v>7899</v>
      </c>
      <c r="C10274">
        <v>615</v>
      </c>
      <c r="D10274" t="s">
        <v>3630</v>
      </c>
      <c r="E10274">
        <v>465</v>
      </c>
      <c r="F10274">
        <v>615</v>
      </c>
      <c r="G10274">
        <v>5833</v>
      </c>
      <c r="H10274" t="s">
        <v>3631</v>
      </c>
    </row>
    <row r="10275" spans="1:8" x14ac:dyDescent="0.25">
      <c r="A10275" t="s">
        <v>7898</v>
      </c>
      <c r="B10275" t="s">
        <v>7899</v>
      </c>
      <c r="C10275">
        <v>615</v>
      </c>
      <c r="D10275" t="s">
        <v>3632</v>
      </c>
      <c r="E10275">
        <v>145</v>
      </c>
      <c r="F10275">
        <v>208</v>
      </c>
      <c r="G10275">
        <v>6199</v>
      </c>
      <c r="H10275" t="s">
        <v>3633</v>
      </c>
    </row>
    <row r="10276" spans="1:8" x14ac:dyDescent="0.25">
      <c r="A10276" t="s">
        <v>7898</v>
      </c>
      <c r="B10276" t="s">
        <v>7899</v>
      </c>
      <c r="C10276">
        <v>615</v>
      </c>
      <c r="D10276" t="s">
        <v>3632</v>
      </c>
      <c r="E10276">
        <v>210</v>
      </c>
      <c r="F10276">
        <v>280</v>
      </c>
      <c r="G10276">
        <v>6199</v>
      </c>
      <c r="H10276" t="s">
        <v>3633</v>
      </c>
    </row>
    <row r="10277" spans="1:8" x14ac:dyDescent="0.25">
      <c r="A10277" t="s">
        <v>7898</v>
      </c>
      <c r="B10277" t="s">
        <v>7899</v>
      </c>
      <c r="C10277">
        <v>615</v>
      </c>
      <c r="D10277" t="s">
        <v>3632</v>
      </c>
      <c r="E10277">
        <v>284</v>
      </c>
      <c r="F10277">
        <v>362</v>
      </c>
      <c r="G10277">
        <v>6199</v>
      </c>
      <c r="H10277" t="s">
        <v>3633</v>
      </c>
    </row>
    <row r="10278" spans="1:8" hidden="1" x14ac:dyDescent="0.25">
      <c r="A10278" t="s">
        <v>7900</v>
      </c>
      <c r="B10278" t="s">
        <v>7901</v>
      </c>
      <c r="C10278">
        <v>386</v>
      </c>
      <c r="D10278" t="s">
        <v>3639</v>
      </c>
      <c r="E10278">
        <v>20</v>
      </c>
      <c r="F10278">
        <v>65</v>
      </c>
      <c r="G10278">
        <v>4169</v>
      </c>
      <c r="H10278" t="s">
        <v>3640</v>
      </c>
    </row>
    <row r="10279" spans="1:8" hidden="1" x14ac:dyDescent="0.25">
      <c r="A10279" t="s">
        <v>7900</v>
      </c>
      <c r="B10279" t="s">
        <v>7901</v>
      </c>
      <c r="C10279">
        <v>386</v>
      </c>
      <c r="D10279" t="s">
        <v>3630</v>
      </c>
      <c r="E10279">
        <v>224</v>
      </c>
      <c r="F10279">
        <v>384</v>
      </c>
      <c r="G10279">
        <v>5833</v>
      </c>
      <c r="H10279" t="s">
        <v>3631</v>
      </c>
    </row>
    <row r="10280" spans="1:8" x14ac:dyDescent="0.25">
      <c r="A10280" t="s">
        <v>7900</v>
      </c>
      <c r="B10280" t="s">
        <v>7901</v>
      </c>
      <c r="C10280">
        <v>386</v>
      </c>
      <c r="D10280" t="s">
        <v>3632</v>
      </c>
      <c r="E10280">
        <v>93</v>
      </c>
      <c r="F10280">
        <v>154</v>
      </c>
      <c r="G10280">
        <v>6199</v>
      </c>
      <c r="H10280" t="s">
        <v>3633</v>
      </c>
    </row>
    <row r="10281" spans="1:8" hidden="1" x14ac:dyDescent="0.25">
      <c r="A10281" t="s">
        <v>1178</v>
      </c>
      <c r="B10281" t="s">
        <v>2476</v>
      </c>
      <c r="C10281">
        <v>512</v>
      </c>
      <c r="D10281" t="s">
        <v>4287</v>
      </c>
      <c r="E10281">
        <v>1</v>
      </c>
      <c r="F10281">
        <v>179</v>
      </c>
      <c r="G10281">
        <v>123</v>
      </c>
    </row>
    <row r="10282" spans="1:8" hidden="1" x14ac:dyDescent="0.25">
      <c r="A10282" t="s">
        <v>1178</v>
      </c>
      <c r="B10282" t="s">
        <v>2476</v>
      </c>
      <c r="C10282">
        <v>512</v>
      </c>
      <c r="D10282" t="s">
        <v>3630</v>
      </c>
      <c r="E10282">
        <v>336</v>
      </c>
      <c r="F10282">
        <v>507</v>
      </c>
      <c r="G10282">
        <v>5833</v>
      </c>
      <c r="H10282" t="s">
        <v>3631</v>
      </c>
    </row>
    <row r="10283" spans="1:8" x14ac:dyDescent="0.25">
      <c r="A10283" t="s">
        <v>1178</v>
      </c>
      <c r="B10283" t="s">
        <v>2476</v>
      </c>
      <c r="C10283">
        <v>512</v>
      </c>
      <c r="D10283" t="s">
        <v>3632</v>
      </c>
      <c r="E10283">
        <v>180</v>
      </c>
      <c r="F10283">
        <v>275</v>
      </c>
      <c r="G10283">
        <v>6199</v>
      </c>
      <c r="H10283" t="s">
        <v>3633</v>
      </c>
    </row>
    <row r="10284" spans="1:8" hidden="1" x14ac:dyDescent="0.25">
      <c r="A10284" t="s">
        <v>1179</v>
      </c>
      <c r="B10284" t="s">
        <v>2477</v>
      </c>
      <c r="C10284">
        <v>419</v>
      </c>
      <c r="D10284" t="s">
        <v>3630</v>
      </c>
      <c r="E10284">
        <v>262</v>
      </c>
      <c r="F10284">
        <v>418</v>
      </c>
      <c r="G10284">
        <v>5833</v>
      </c>
      <c r="H10284" t="s">
        <v>3631</v>
      </c>
    </row>
    <row r="10285" spans="1:8" x14ac:dyDescent="0.25">
      <c r="A10285" t="s">
        <v>1179</v>
      </c>
      <c r="B10285" t="s">
        <v>2477</v>
      </c>
      <c r="C10285">
        <v>419</v>
      </c>
      <c r="D10285" t="s">
        <v>3632</v>
      </c>
      <c r="E10285">
        <v>117</v>
      </c>
      <c r="F10285">
        <v>204</v>
      </c>
      <c r="G10285">
        <v>6199</v>
      </c>
      <c r="H10285" t="s">
        <v>3633</v>
      </c>
    </row>
    <row r="10286" spans="1:8" hidden="1" x14ac:dyDescent="0.25">
      <c r="A10286" t="s">
        <v>7902</v>
      </c>
      <c r="B10286" t="s">
        <v>7903</v>
      </c>
      <c r="C10286">
        <v>686</v>
      </c>
      <c r="D10286" t="s">
        <v>3680</v>
      </c>
      <c r="E10286">
        <v>1</v>
      </c>
      <c r="F10286">
        <v>114</v>
      </c>
      <c r="G10286">
        <v>197</v>
      </c>
    </row>
    <row r="10287" spans="1:8" hidden="1" x14ac:dyDescent="0.25">
      <c r="A10287" t="s">
        <v>7902</v>
      </c>
      <c r="B10287" t="s">
        <v>7903</v>
      </c>
      <c r="C10287">
        <v>686</v>
      </c>
      <c r="D10287" t="s">
        <v>3630</v>
      </c>
      <c r="E10287">
        <v>465</v>
      </c>
      <c r="F10287">
        <v>626</v>
      </c>
      <c r="G10287">
        <v>5833</v>
      </c>
      <c r="H10287" t="s">
        <v>3631</v>
      </c>
    </row>
    <row r="10288" spans="1:8" x14ac:dyDescent="0.25">
      <c r="A10288" t="s">
        <v>7902</v>
      </c>
      <c r="B10288" t="s">
        <v>7903</v>
      </c>
      <c r="C10288">
        <v>686</v>
      </c>
      <c r="D10288" t="s">
        <v>3632</v>
      </c>
      <c r="E10288">
        <v>145</v>
      </c>
      <c r="F10288">
        <v>208</v>
      </c>
      <c r="G10288">
        <v>6199</v>
      </c>
      <c r="H10288" t="s">
        <v>3633</v>
      </c>
    </row>
    <row r="10289" spans="1:8" x14ac:dyDescent="0.25">
      <c r="A10289" t="s">
        <v>7902</v>
      </c>
      <c r="B10289" t="s">
        <v>7903</v>
      </c>
      <c r="C10289">
        <v>686</v>
      </c>
      <c r="D10289" t="s">
        <v>3632</v>
      </c>
      <c r="E10289">
        <v>210</v>
      </c>
      <c r="F10289">
        <v>280</v>
      </c>
      <c r="G10289">
        <v>6199</v>
      </c>
      <c r="H10289" t="s">
        <v>3633</v>
      </c>
    </row>
    <row r="10290" spans="1:8" x14ac:dyDescent="0.25">
      <c r="A10290" t="s">
        <v>7902</v>
      </c>
      <c r="B10290" t="s">
        <v>7903</v>
      </c>
      <c r="C10290">
        <v>686</v>
      </c>
      <c r="D10290" t="s">
        <v>3632</v>
      </c>
      <c r="E10290">
        <v>284</v>
      </c>
      <c r="F10290">
        <v>362</v>
      </c>
      <c r="G10290">
        <v>6199</v>
      </c>
      <c r="H10290" t="s">
        <v>3633</v>
      </c>
    </row>
    <row r="10291" spans="1:8" hidden="1" x14ac:dyDescent="0.25">
      <c r="A10291" t="s">
        <v>7904</v>
      </c>
      <c r="B10291" t="s">
        <v>7905</v>
      </c>
      <c r="C10291">
        <v>386</v>
      </c>
      <c r="D10291" t="s">
        <v>3639</v>
      </c>
      <c r="E10291">
        <v>20</v>
      </c>
      <c r="F10291">
        <v>65</v>
      </c>
      <c r="G10291">
        <v>4169</v>
      </c>
      <c r="H10291" t="s">
        <v>3640</v>
      </c>
    </row>
    <row r="10292" spans="1:8" hidden="1" x14ac:dyDescent="0.25">
      <c r="A10292" t="s">
        <v>7904</v>
      </c>
      <c r="B10292" t="s">
        <v>7905</v>
      </c>
      <c r="C10292">
        <v>386</v>
      </c>
      <c r="D10292" t="s">
        <v>3630</v>
      </c>
      <c r="E10292">
        <v>224</v>
      </c>
      <c r="F10292">
        <v>384</v>
      </c>
      <c r="G10292">
        <v>5833</v>
      </c>
      <c r="H10292" t="s">
        <v>3631</v>
      </c>
    </row>
    <row r="10293" spans="1:8" x14ac:dyDescent="0.25">
      <c r="A10293" t="s">
        <v>7904</v>
      </c>
      <c r="B10293" t="s">
        <v>7905</v>
      </c>
      <c r="C10293">
        <v>386</v>
      </c>
      <c r="D10293" t="s">
        <v>3632</v>
      </c>
      <c r="E10293">
        <v>93</v>
      </c>
      <c r="F10293">
        <v>154</v>
      </c>
      <c r="G10293">
        <v>6199</v>
      </c>
      <c r="H10293" t="s">
        <v>3633</v>
      </c>
    </row>
    <row r="10294" spans="1:8" hidden="1" x14ac:dyDescent="0.25">
      <c r="A10294" t="s">
        <v>1180</v>
      </c>
      <c r="B10294" t="s">
        <v>2478</v>
      </c>
      <c r="C10294">
        <v>512</v>
      </c>
      <c r="D10294" t="s">
        <v>4287</v>
      </c>
      <c r="E10294">
        <v>1</v>
      </c>
      <c r="F10294">
        <v>179</v>
      </c>
      <c r="G10294">
        <v>123</v>
      </c>
    </row>
    <row r="10295" spans="1:8" hidden="1" x14ac:dyDescent="0.25">
      <c r="A10295" t="s">
        <v>1180</v>
      </c>
      <c r="B10295" t="s">
        <v>2478</v>
      </c>
      <c r="C10295">
        <v>512</v>
      </c>
      <c r="D10295" t="s">
        <v>3630</v>
      </c>
      <c r="E10295">
        <v>336</v>
      </c>
      <c r="F10295">
        <v>507</v>
      </c>
      <c r="G10295">
        <v>5833</v>
      </c>
      <c r="H10295" t="s">
        <v>3631</v>
      </c>
    </row>
    <row r="10296" spans="1:8" x14ac:dyDescent="0.25">
      <c r="A10296" t="s">
        <v>1180</v>
      </c>
      <c r="B10296" t="s">
        <v>2478</v>
      </c>
      <c r="C10296">
        <v>512</v>
      </c>
      <c r="D10296" t="s">
        <v>3632</v>
      </c>
      <c r="E10296">
        <v>180</v>
      </c>
      <c r="F10296">
        <v>275</v>
      </c>
      <c r="G10296">
        <v>6199</v>
      </c>
      <c r="H10296" t="s">
        <v>3633</v>
      </c>
    </row>
    <row r="10297" spans="1:8" hidden="1" x14ac:dyDescent="0.25">
      <c r="A10297" t="s">
        <v>1181</v>
      </c>
      <c r="B10297" t="s">
        <v>2479</v>
      </c>
      <c r="C10297">
        <v>419</v>
      </c>
      <c r="D10297" t="s">
        <v>3630</v>
      </c>
      <c r="E10297">
        <v>262</v>
      </c>
      <c r="F10297">
        <v>418</v>
      </c>
      <c r="G10297">
        <v>5833</v>
      </c>
      <c r="H10297" t="s">
        <v>3631</v>
      </c>
    </row>
    <row r="10298" spans="1:8" x14ac:dyDescent="0.25">
      <c r="A10298" t="s">
        <v>1181</v>
      </c>
      <c r="B10298" t="s">
        <v>2479</v>
      </c>
      <c r="C10298">
        <v>419</v>
      </c>
      <c r="D10298" t="s">
        <v>3632</v>
      </c>
      <c r="E10298">
        <v>117</v>
      </c>
      <c r="F10298">
        <v>204</v>
      </c>
      <c r="G10298">
        <v>6199</v>
      </c>
      <c r="H10298" t="s">
        <v>3633</v>
      </c>
    </row>
    <row r="10299" spans="1:8" hidden="1" x14ac:dyDescent="0.25">
      <c r="A10299" t="s">
        <v>7906</v>
      </c>
      <c r="B10299" t="s">
        <v>7907</v>
      </c>
      <c r="C10299">
        <v>613</v>
      </c>
      <c r="D10299" t="s">
        <v>3680</v>
      </c>
      <c r="E10299">
        <v>1</v>
      </c>
      <c r="F10299">
        <v>114</v>
      </c>
      <c r="G10299">
        <v>197</v>
      </c>
    </row>
    <row r="10300" spans="1:8" hidden="1" x14ac:dyDescent="0.25">
      <c r="A10300" t="s">
        <v>7906</v>
      </c>
      <c r="B10300" t="s">
        <v>7907</v>
      </c>
      <c r="C10300">
        <v>613</v>
      </c>
      <c r="D10300" t="s">
        <v>3630</v>
      </c>
      <c r="E10300">
        <v>465</v>
      </c>
      <c r="F10300">
        <v>613</v>
      </c>
      <c r="G10300">
        <v>5833</v>
      </c>
      <c r="H10300" t="s">
        <v>3631</v>
      </c>
    </row>
    <row r="10301" spans="1:8" x14ac:dyDescent="0.25">
      <c r="A10301" t="s">
        <v>7906</v>
      </c>
      <c r="B10301" t="s">
        <v>7907</v>
      </c>
      <c r="C10301">
        <v>613</v>
      </c>
      <c r="D10301" t="s">
        <v>3632</v>
      </c>
      <c r="E10301">
        <v>145</v>
      </c>
      <c r="F10301">
        <v>208</v>
      </c>
      <c r="G10301">
        <v>6199</v>
      </c>
      <c r="H10301" t="s">
        <v>3633</v>
      </c>
    </row>
    <row r="10302" spans="1:8" x14ac:dyDescent="0.25">
      <c r="A10302" t="s">
        <v>7906</v>
      </c>
      <c r="B10302" t="s">
        <v>7907</v>
      </c>
      <c r="C10302">
        <v>613</v>
      </c>
      <c r="D10302" t="s">
        <v>3632</v>
      </c>
      <c r="E10302">
        <v>210</v>
      </c>
      <c r="F10302">
        <v>280</v>
      </c>
      <c r="G10302">
        <v>6199</v>
      </c>
      <c r="H10302" t="s">
        <v>3633</v>
      </c>
    </row>
    <row r="10303" spans="1:8" x14ac:dyDescent="0.25">
      <c r="A10303" t="s">
        <v>7906</v>
      </c>
      <c r="B10303" t="s">
        <v>7907</v>
      </c>
      <c r="C10303">
        <v>613</v>
      </c>
      <c r="D10303" t="s">
        <v>3632</v>
      </c>
      <c r="E10303">
        <v>284</v>
      </c>
      <c r="F10303">
        <v>362</v>
      </c>
      <c r="G10303">
        <v>6199</v>
      </c>
      <c r="H10303" t="s">
        <v>3633</v>
      </c>
    </row>
    <row r="10304" spans="1:8" hidden="1" x14ac:dyDescent="0.25">
      <c r="A10304" t="s">
        <v>7908</v>
      </c>
      <c r="B10304" t="s">
        <v>7909</v>
      </c>
      <c r="C10304">
        <v>386</v>
      </c>
      <c r="D10304" t="s">
        <v>3639</v>
      </c>
      <c r="E10304">
        <v>20</v>
      </c>
      <c r="F10304">
        <v>65</v>
      </c>
      <c r="G10304">
        <v>4169</v>
      </c>
      <c r="H10304" t="s">
        <v>3640</v>
      </c>
    </row>
    <row r="10305" spans="1:8" hidden="1" x14ac:dyDescent="0.25">
      <c r="A10305" t="s">
        <v>7908</v>
      </c>
      <c r="B10305" t="s">
        <v>7909</v>
      </c>
      <c r="C10305">
        <v>386</v>
      </c>
      <c r="D10305" t="s">
        <v>3630</v>
      </c>
      <c r="E10305">
        <v>224</v>
      </c>
      <c r="F10305">
        <v>384</v>
      </c>
      <c r="G10305">
        <v>5833</v>
      </c>
      <c r="H10305" t="s">
        <v>3631</v>
      </c>
    </row>
    <row r="10306" spans="1:8" x14ac:dyDescent="0.25">
      <c r="A10306" t="s">
        <v>7908</v>
      </c>
      <c r="B10306" t="s">
        <v>7909</v>
      </c>
      <c r="C10306">
        <v>386</v>
      </c>
      <c r="D10306" t="s">
        <v>3632</v>
      </c>
      <c r="E10306">
        <v>93</v>
      </c>
      <c r="F10306">
        <v>154</v>
      </c>
      <c r="G10306">
        <v>6199</v>
      </c>
      <c r="H10306" t="s">
        <v>3633</v>
      </c>
    </row>
    <row r="10307" spans="1:8" hidden="1" x14ac:dyDescent="0.25">
      <c r="A10307" t="s">
        <v>1182</v>
      </c>
      <c r="B10307" t="s">
        <v>2480</v>
      </c>
      <c r="C10307">
        <v>514</v>
      </c>
      <c r="D10307" t="s">
        <v>4287</v>
      </c>
      <c r="E10307">
        <v>8</v>
      </c>
      <c r="F10307">
        <v>181</v>
      </c>
      <c r="G10307">
        <v>123</v>
      </c>
    </row>
    <row r="10308" spans="1:8" hidden="1" x14ac:dyDescent="0.25">
      <c r="A10308" t="s">
        <v>1182</v>
      </c>
      <c r="B10308" t="s">
        <v>2480</v>
      </c>
      <c r="C10308">
        <v>514</v>
      </c>
      <c r="D10308" t="s">
        <v>3630</v>
      </c>
      <c r="E10308">
        <v>338</v>
      </c>
      <c r="F10308">
        <v>509</v>
      </c>
      <c r="G10308">
        <v>5833</v>
      </c>
      <c r="H10308" t="s">
        <v>3631</v>
      </c>
    </row>
    <row r="10309" spans="1:8" x14ac:dyDescent="0.25">
      <c r="A10309" t="s">
        <v>1182</v>
      </c>
      <c r="B10309" t="s">
        <v>2480</v>
      </c>
      <c r="C10309">
        <v>514</v>
      </c>
      <c r="D10309" t="s">
        <v>3632</v>
      </c>
      <c r="E10309">
        <v>182</v>
      </c>
      <c r="F10309">
        <v>277</v>
      </c>
      <c r="G10309">
        <v>6199</v>
      </c>
      <c r="H10309" t="s">
        <v>3633</v>
      </c>
    </row>
    <row r="10310" spans="1:8" hidden="1" x14ac:dyDescent="0.25">
      <c r="A10310" t="s">
        <v>1183</v>
      </c>
      <c r="B10310" t="s">
        <v>2481</v>
      </c>
      <c r="C10310">
        <v>386</v>
      </c>
      <c r="D10310" t="s">
        <v>3630</v>
      </c>
      <c r="E10310">
        <v>229</v>
      </c>
      <c r="F10310">
        <v>385</v>
      </c>
      <c r="G10310">
        <v>5833</v>
      </c>
      <c r="H10310" t="s">
        <v>3631</v>
      </c>
    </row>
    <row r="10311" spans="1:8" x14ac:dyDescent="0.25">
      <c r="A10311" t="s">
        <v>1183</v>
      </c>
      <c r="B10311" t="s">
        <v>2481</v>
      </c>
      <c r="C10311">
        <v>386</v>
      </c>
      <c r="D10311" t="s">
        <v>3632</v>
      </c>
      <c r="E10311">
        <v>84</v>
      </c>
      <c r="F10311">
        <v>171</v>
      </c>
      <c r="G10311">
        <v>6199</v>
      </c>
      <c r="H10311" t="s">
        <v>3633</v>
      </c>
    </row>
    <row r="10312" spans="1:8" hidden="1" x14ac:dyDescent="0.25">
      <c r="A10312" t="s">
        <v>7910</v>
      </c>
      <c r="B10312" t="s">
        <v>7911</v>
      </c>
      <c r="C10312">
        <v>686</v>
      </c>
      <c r="D10312" t="s">
        <v>3680</v>
      </c>
      <c r="E10312">
        <v>1</v>
      </c>
      <c r="F10312">
        <v>114</v>
      </c>
      <c r="G10312">
        <v>197</v>
      </c>
    </row>
    <row r="10313" spans="1:8" hidden="1" x14ac:dyDescent="0.25">
      <c r="A10313" t="s">
        <v>7910</v>
      </c>
      <c r="B10313" t="s">
        <v>7911</v>
      </c>
      <c r="C10313">
        <v>686</v>
      </c>
      <c r="D10313" t="s">
        <v>3630</v>
      </c>
      <c r="E10313">
        <v>465</v>
      </c>
      <c r="F10313">
        <v>626</v>
      </c>
      <c r="G10313">
        <v>5833</v>
      </c>
      <c r="H10313" t="s">
        <v>3631</v>
      </c>
    </row>
    <row r="10314" spans="1:8" x14ac:dyDescent="0.25">
      <c r="A10314" t="s">
        <v>7910</v>
      </c>
      <c r="B10314" t="s">
        <v>7911</v>
      </c>
      <c r="C10314">
        <v>686</v>
      </c>
      <c r="D10314" t="s">
        <v>3632</v>
      </c>
      <c r="E10314">
        <v>145</v>
      </c>
      <c r="F10314">
        <v>208</v>
      </c>
      <c r="G10314">
        <v>6199</v>
      </c>
      <c r="H10314" t="s">
        <v>3633</v>
      </c>
    </row>
    <row r="10315" spans="1:8" x14ac:dyDescent="0.25">
      <c r="A10315" t="s">
        <v>7910</v>
      </c>
      <c r="B10315" t="s">
        <v>7911</v>
      </c>
      <c r="C10315">
        <v>686</v>
      </c>
      <c r="D10315" t="s">
        <v>3632</v>
      </c>
      <c r="E10315">
        <v>210</v>
      </c>
      <c r="F10315">
        <v>280</v>
      </c>
      <c r="G10315">
        <v>6199</v>
      </c>
      <c r="H10315" t="s">
        <v>3633</v>
      </c>
    </row>
    <row r="10316" spans="1:8" x14ac:dyDescent="0.25">
      <c r="A10316" t="s">
        <v>7910</v>
      </c>
      <c r="B10316" t="s">
        <v>7911</v>
      </c>
      <c r="C10316">
        <v>686</v>
      </c>
      <c r="D10316" t="s">
        <v>3632</v>
      </c>
      <c r="E10316">
        <v>284</v>
      </c>
      <c r="F10316">
        <v>362</v>
      </c>
      <c r="G10316">
        <v>6199</v>
      </c>
      <c r="H10316" t="s">
        <v>3633</v>
      </c>
    </row>
    <row r="10317" spans="1:8" hidden="1" x14ac:dyDescent="0.25">
      <c r="A10317" t="s">
        <v>7912</v>
      </c>
      <c r="B10317" t="s">
        <v>7913</v>
      </c>
      <c r="C10317">
        <v>386</v>
      </c>
      <c r="D10317" t="s">
        <v>3639</v>
      </c>
      <c r="E10317">
        <v>20</v>
      </c>
      <c r="F10317">
        <v>65</v>
      </c>
      <c r="G10317">
        <v>4169</v>
      </c>
      <c r="H10317" t="s">
        <v>3640</v>
      </c>
    </row>
    <row r="10318" spans="1:8" hidden="1" x14ac:dyDescent="0.25">
      <c r="A10318" t="s">
        <v>7912</v>
      </c>
      <c r="B10318" t="s">
        <v>7913</v>
      </c>
      <c r="C10318">
        <v>386</v>
      </c>
      <c r="D10318" t="s">
        <v>3630</v>
      </c>
      <c r="E10318">
        <v>224</v>
      </c>
      <c r="F10318">
        <v>384</v>
      </c>
      <c r="G10318">
        <v>5833</v>
      </c>
      <c r="H10318" t="s">
        <v>3631</v>
      </c>
    </row>
    <row r="10319" spans="1:8" x14ac:dyDescent="0.25">
      <c r="A10319" t="s">
        <v>7912</v>
      </c>
      <c r="B10319" t="s">
        <v>7913</v>
      </c>
      <c r="C10319">
        <v>386</v>
      </c>
      <c r="D10319" t="s">
        <v>3632</v>
      </c>
      <c r="E10319">
        <v>93</v>
      </c>
      <c r="F10319">
        <v>154</v>
      </c>
      <c r="G10319">
        <v>6199</v>
      </c>
      <c r="H10319" t="s">
        <v>3633</v>
      </c>
    </row>
    <row r="10320" spans="1:8" hidden="1" x14ac:dyDescent="0.25">
      <c r="A10320" t="s">
        <v>1184</v>
      </c>
      <c r="B10320" t="s">
        <v>2482</v>
      </c>
      <c r="C10320">
        <v>512</v>
      </c>
      <c r="D10320" t="s">
        <v>4287</v>
      </c>
      <c r="E10320">
        <v>1</v>
      </c>
      <c r="F10320">
        <v>179</v>
      </c>
      <c r="G10320">
        <v>123</v>
      </c>
    </row>
    <row r="10321" spans="1:8" hidden="1" x14ac:dyDescent="0.25">
      <c r="A10321" t="s">
        <v>1184</v>
      </c>
      <c r="B10321" t="s">
        <v>2482</v>
      </c>
      <c r="C10321">
        <v>512</v>
      </c>
      <c r="D10321" t="s">
        <v>3630</v>
      </c>
      <c r="E10321">
        <v>336</v>
      </c>
      <c r="F10321">
        <v>507</v>
      </c>
      <c r="G10321">
        <v>5833</v>
      </c>
      <c r="H10321" t="s">
        <v>3631</v>
      </c>
    </row>
    <row r="10322" spans="1:8" x14ac:dyDescent="0.25">
      <c r="A10322" t="s">
        <v>1184</v>
      </c>
      <c r="B10322" t="s">
        <v>2482</v>
      </c>
      <c r="C10322">
        <v>512</v>
      </c>
      <c r="D10322" t="s">
        <v>3632</v>
      </c>
      <c r="E10322">
        <v>180</v>
      </c>
      <c r="F10322">
        <v>275</v>
      </c>
      <c r="G10322">
        <v>6199</v>
      </c>
      <c r="H10322" t="s">
        <v>3633</v>
      </c>
    </row>
    <row r="10323" spans="1:8" hidden="1" x14ac:dyDescent="0.25">
      <c r="A10323" t="s">
        <v>1185</v>
      </c>
      <c r="B10323" t="s">
        <v>2483</v>
      </c>
      <c r="C10323">
        <v>419</v>
      </c>
      <c r="D10323" t="s">
        <v>3630</v>
      </c>
      <c r="E10323">
        <v>262</v>
      </c>
      <c r="F10323">
        <v>418</v>
      </c>
      <c r="G10323">
        <v>5833</v>
      </c>
      <c r="H10323" t="s">
        <v>3631</v>
      </c>
    </row>
    <row r="10324" spans="1:8" x14ac:dyDescent="0.25">
      <c r="A10324" t="s">
        <v>1185</v>
      </c>
      <c r="B10324" t="s">
        <v>2483</v>
      </c>
      <c r="C10324">
        <v>419</v>
      </c>
      <c r="D10324" t="s">
        <v>3632</v>
      </c>
      <c r="E10324">
        <v>117</v>
      </c>
      <c r="F10324">
        <v>204</v>
      </c>
      <c r="G10324">
        <v>6199</v>
      </c>
      <c r="H10324" t="s">
        <v>3633</v>
      </c>
    </row>
    <row r="10325" spans="1:8" hidden="1" x14ac:dyDescent="0.25">
      <c r="A10325" t="s">
        <v>7914</v>
      </c>
      <c r="B10325" t="s">
        <v>7915</v>
      </c>
      <c r="C10325">
        <v>686</v>
      </c>
      <c r="D10325" t="s">
        <v>3680</v>
      </c>
      <c r="E10325">
        <v>1</v>
      </c>
      <c r="F10325">
        <v>114</v>
      </c>
      <c r="G10325">
        <v>197</v>
      </c>
    </row>
    <row r="10326" spans="1:8" hidden="1" x14ac:dyDescent="0.25">
      <c r="A10326" t="s">
        <v>7914</v>
      </c>
      <c r="B10326" t="s">
        <v>7915</v>
      </c>
      <c r="C10326">
        <v>686</v>
      </c>
      <c r="D10326" t="s">
        <v>3630</v>
      </c>
      <c r="E10326">
        <v>465</v>
      </c>
      <c r="F10326">
        <v>626</v>
      </c>
      <c r="G10326">
        <v>5833</v>
      </c>
      <c r="H10326" t="s">
        <v>3631</v>
      </c>
    </row>
    <row r="10327" spans="1:8" x14ac:dyDescent="0.25">
      <c r="A10327" t="s">
        <v>7914</v>
      </c>
      <c r="B10327" t="s">
        <v>7915</v>
      </c>
      <c r="C10327">
        <v>686</v>
      </c>
      <c r="D10327" t="s">
        <v>3632</v>
      </c>
      <c r="E10327">
        <v>145</v>
      </c>
      <c r="F10327">
        <v>208</v>
      </c>
      <c r="G10327">
        <v>6199</v>
      </c>
      <c r="H10327" t="s">
        <v>3633</v>
      </c>
    </row>
    <row r="10328" spans="1:8" x14ac:dyDescent="0.25">
      <c r="A10328" t="s">
        <v>7914</v>
      </c>
      <c r="B10328" t="s">
        <v>7915</v>
      </c>
      <c r="C10328">
        <v>686</v>
      </c>
      <c r="D10328" t="s">
        <v>3632</v>
      </c>
      <c r="E10328">
        <v>210</v>
      </c>
      <c r="F10328">
        <v>280</v>
      </c>
      <c r="G10328">
        <v>6199</v>
      </c>
      <c r="H10328" t="s">
        <v>3633</v>
      </c>
    </row>
    <row r="10329" spans="1:8" x14ac:dyDescent="0.25">
      <c r="A10329" t="s">
        <v>7914</v>
      </c>
      <c r="B10329" t="s">
        <v>7915</v>
      </c>
      <c r="C10329">
        <v>686</v>
      </c>
      <c r="D10329" t="s">
        <v>3632</v>
      </c>
      <c r="E10329">
        <v>284</v>
      </c>
      <c r="F10329">
        <v>362</v>
      </c>
      <c r="G10329">
        <v>6199</v>
      </c>
      <c r="H10329" t="s">
        <v>3633</v>
      </c>
    </row>
    <row r="10330" spans="1:8" hidden="1" x14ac:dyDescent="0.25">
      <c r="A10330" t="s">
        <v>7916</v>
      </c>
      <c r="B10330" t="s">
        <v>7917</v>
      </c>
      <c r="C10330">
        <v>386</v>
      </c>
      <c r="D10330" t="s">
        <v>3639</v>
      </c>
      <c r="E10330">
        <v>20</v>
      </c>
      <c r="F10330">
        <v>65</v>
      </c>
      <c r="G10330">
        <v>4169</v>
      </c>
      <c r="H10330" t="s">
        <v>3640</v>
      </c>
    </row>
    <row r="10331" spans="1:8" hidden="1" x14ac:dyDescent="0.25">
      <c r="A10331" t="s">
        <v>7916</v>
      </c>
      <c r="B10331" t="s">
        <v>7917</v>
      </c>
      <c r="C10331">
        <v>386</v>
      </c>
      <c r="D10331" t="s">
        <v>3630</v>
      </c>
      <c r="E10331">
        <v>224</v>
      </c>
      <c r="F10331">
        <v>384</v>
      </c>
      <c r="G10331">
        <v>5833</v>
      </c>
      <c r="H10331" t="s">
        <v>3631</v>
      </c>
    </row>
    <row r="10332" spans="1:8" x14ac:dyDescent="0.25">
      <c r="A10332" t="s">
        <v>7916</v>
      </c>
      <c r="B10332" t="s">
        <v>7917</v>
      </c>
      <c r="C10332">
        <v>386</v>
      </c>
      <c r="D10332" t="s">
        <v>3632</v>
      </c>
      <c r="E10332">
        <v>93</v>
      </c>
      <c r="F10332">
        <v>154</v>
      </c>
      <c r="G10332">
        <v>6199</v>
      </c>
      <c r="H10332" t="s">
        <v>3633</v>
      </c>
    </row>
    <row r="10333" spans="1:8" hidden="1" x14ac:dyDescent="0.25">
      <c r="A10333" t="s">
        <v>1186</v>
      </c>
      <c r="B10333" t="s">
        <v>2484</v>
      </c>
      <c r="C10333">
        <v>512</v>
      </c>
      <c r="D10333" t="s">
        <v>4287</v>
      </c>
      <c r="E10333">
        <v>1</v>
      </c>
      <c r="F10333">
        <v>179</v>
      </c>
      <c r="G10333">
        <v>123</v>
      </c>
    </row>
    <row r="10334" spans="1:8" hidden="1" x14ac:dyDescent="0.25">
      <c r="A10334" t="s">
        <v>1186</v>
      </c>
      <c r="B10334" t="s">
        <v>2484</v>
      </c>
      <c r="C10334">
        <v>512</v>
      </c>
      <c r="D10334" t="s">
        <v>3630</v>
      </c>
      <c r="E10334">
        <v>336</v>
      </c>
      <c r="F10334">
        <v>507</v>
      </c>
      <c r="G10334">
        <v>5833</v>
      </c>
      <c r="H10334" t="s">
        <v>3631</v>
      </c>
    </row>
    <row r="10335" spans="1:8" x14ac:dyDescent="0.25">
      <c r="A10335" t="s">
        <v>1186</v>
      </c>
      <c r="B10335" t="s">
        <v>2484</v>
      </c>
      <c r="C10335">
        <v>512</v>
      </c>
      <c r="D10335" t="s">
        <v>3632</v>
      </c>
      <c r="E10335">
        <v>180</v>
      </c>
      <c r="F10335">
        <v>275</v>
      </c>
      <c r="G10335">
        <v>6199</v>
      </c>
      <c r="H10335" t="s">
        <v>3633</v>
      </c>
    </row>
    <row r="10336" spans="1:8" hidden="1" x14ac:dyDescent="0.25">
      <c r="A10336" t="s">
        <v>7918</v>
      </c>
      <c r="B10336" t="s">
        <v>7919</v>
      </c>
      <c r="C10336">
        <v>650</v>
      </c>
      <c r="D10336" t="s">
        <v>3630</v>
      </c>
      <c r="E10336">
        <v>421</v>
      </c>
      <c r="F10336">
        <v>586</v>
      </c>
      <c r="G10336">
        <v>5833</v>
      </c>
      <c r="H10336" t="s">
        <v>3631</v>
      </c>
    </row>
    <row r="10337" spans="1:8" x14ac:dyDescent="0.25">
      <c r="A10337" t="s">
        <v>7918</v>
      </c>
      <c r="B10337" t="s">
        <v>7919</v>
      </c>
      <c r="C10337">
        <v>650</v>
      </c>
      <c r="D10337" t="s">
        <v>3632</v>
      </c>
      <c r="E10337">
        <v>124</v>
      </c>
      <c r="F10337">
        <v>187</v>
      </c>
      <c r="G10337">
        <v>6199</v>
      </c>
      <c r="H10337" t="s">
        <v>3633</v>
      </c>
    </row>
    <row r="10338" spans="1:8" x14ac:dyDescent="0.25">
      <c r="A10338" t="s">
        <v>7918</v>
      </c>
      <c r="B10338" t="s">
        <v>7919</v>
      </c>
      <c r="C10338">
        <v>650</v>
      </c>
      <c r="D10338" t="s">
        <v>3632</v>
      </c>
      <c r="E10338">
        <v>189</v>
      </c>
      <c r="F10338">
        <v>260</v>
      </c>
      <c r="G10338">
        <v>6199</v>
      </c>
      <c r="H10338" t="s">
        <v>3633</v>
      </c>
    </row>
    <row r="10339" spans="1:8" x14ac:dyDescent="0.25">
      <c r="A10339" t="s">
        <v>7918</v>
      </c>
      <c r="B10339" t="s">
        <v>7919</v>
      </c>
      <c r="C10339">
        <v>650</v>
      </c>
      <c r="D10339" t="s">
        <v>3632</v>
      </c>
      <c r="E10339">
        <v>264</v>
      </c>
      <c r="F10339">
        <v>341</v>
      </c>
      <c r="G10339">
        <v>6199</v>
      </c>
      <c r="H10339" t="s">
        <v>3633</v>
      </c>
    </row>
    <row r="10340" spans="1:8" hidden="1" x14ac:dyDescent="0.25">
      <c r="A10340" t="s">
        <v>1187</v>
      </c>
      <c r="B10340" t="s">
        <v>2485</v>
      </c>
      <c r="C10340">
        <v>567</v>
      </c>
      <c r="D10340" t="s">
        <v>3630</v>
      </c>
      <c r="E10340">
        <v>362</v>
      </c>
      <c r="F10340">
        <v>520</v>
      </c>
      <c r="G10340">
        <v>5833</v>
      </c>
      <c r="H10340" t="s">
        <v>3631</v>
      </c>
    </row>
    <row r="10341" spans="1:8" x14ac:dyDescent="0.25">
      <c r="A10341" t="s">
        <v>1187</v>
      </c>
      <c r="B10341" t="s">
        <v>2485</v>
      </c>
      <c r="C10341">
        <v>567</v>
      </c>
      <c r="D10341" t="s">
        <v>3632</v>
      </c>
      <c r="E10341">
        <v>178</v>
      </c>
      <c r="F10341">
        <v>306</v>
      </c>
      <c r="G10341">
        <v>6199</v>
      </c>
      <c r="H10341" t="s">
        <v>3633</v>
      </c>
    </row>
    <row r="10342" spans="1:8" hidden="1" x14ac:dyDescent="0.25">
      <c r="A10342" t="s">
        <v>7920</v>
      </c>
      <c r="B10342" t="s">
        <v>7921</v>
      </c>
      <c r="C10342">
        <v>386</v>
      </c>
      <c r="D10342" t="s">
        <v>3639</v>
      </c>
      <c r="E10342">
        <v>20</v>
      </c>
      <c r="F10342">
        <v>65</v>
      </c>
      <c r="G10342">
        <v>4169</v>
      </c>
      <c r="H10342" t="s">
        <v>3640</v>
      </c>
    </row>
    <row r="10343" spans="1:8" hidden="1" x14ac:dyDescent="0.25">
      <c r="A10343" t="s">
        <v>7920</v>
      </c>
      <c r="B10343" t="s">
        <v>7921</v>
      </c>
      <c r="C10343">
        <v>386</v>
      </c>
      <c r="D10343" t="s">
        <v>3630</v>
      </c>
      <c r="E10343">
        <v>224</v>
      </c>
      <c r="F10343">
        <v>384</v>
      </c>
      <c r="G10343">
        <v>5833</v>
      </c>
      <c r="H10343" t="s">
        <v>3631</v>
      </c>
    </row>
    <row r="10344" spans="1:8" x14ac:dyDescent="0.25">
      <c r="A10344" t="s">
        <v>7920</v>
      </c>
      <c r="B10344" t="s">
        <v>7921</v>
      </c>
      <c r="C10344">
        <v>386</v>
      </c>
      <c r="D10344" t="s">
        <v>3632</v>
      </c>
      <c r="E10344">
        <v>93</v>
      </c>
      <c r="F10344">
        <v>154</v>
      </c>
      <c r="G10344">
        <v>6199</v>
      </c>
      <c r="H10344" t="s">
        <v>3633</v>
      </c>
    </row>
    <row r="10345" spans="1:8" hidden="1" x14ac:dyDescent="0.25">
      <c r="A10345" t="s">
        <v>1188</v>
      </c>
      <c r="B10345" t="s">
        <v>2486</v>
      </c>
      <c r="C10345">
        <v>512</v>
      </c>
      <c r="D10345" t="s">
        <v>4287</v>
      </c>
      <c r="E10345">
        <v>1</v>
      </c>
      <c r="F10345">
        <v>179</v>
      </c>
      <c r="G10345">
        <v>123</v>
      </c>
    </row>
    <row r="10346" spans="1:8" hidden="1" x14ac:dyDescent="0.25">
      <c r="A10346" t="s">
        <v>1188</v>
      </c>
      <c r="B10346" t="s">
        <v>2486</v>
      </c>
      <c r="C10346">
        <v>512</v>
      </c>
      <c r="D10346" t="s">
        <v>3630</v>
      </c>
      <c r="E10346">
        <v>336</v>
      </c>
      <c r="F10346">
        <v>507</v>
      </c>
      <c r="G10346">
        <v>5833</v>
      </c>
      <c r="H10346" t="s">
        <v>3631</v>
      </c>
    </row>
    <row r="10347" spans="1:8" x14ac:dyDescent="0.25">
      <c r="A10347" t="s">
        <v>1188</v>
      </c>
      <c r="B10347" t="s">
        <v>2486</v>
      </c>
      <c r="C10347">
        <v>512</v>
      </c>
      <c r="D10347" t="s">
        <v>3632</v>
      </c>
      <c r="E10347">
        <v>180</v>
      </c>
      <c r="F10347">
        <v>275</v>
      </c>
      <c r="G10347">
        <v>6199</v>
      </c>
      <c r="H10347" t="s">
        <v>3633</v>
      </c>
    </row>
    <row r="10348" spans="1:8" hidden="1" x14ac:dyDescent="0.25">
      <c r="A10348" t="s">
        <v>7922</v>
      </c>
      <c r="B10348" t="s">
        <v>7923</v>
      </c>
      <c r="C10348">
        <v>655</v>
      </c>
      <c r="D10348" t="s">
        <v>3630</v>
      </c>
      <c r="E10348">
        <v>426</v>
      </c>
      <c r="F10348">
        <v>591</v>
      </c>
      <c r="G10348">
        <v>5833</v>
      </c>
      <c r="H10348" t="s">
        <v>3631</v>
      </c>
    </row>
    <row r="10349" spans="1:8" x14ac:dyDescent="0.25">
      <c r="A10349" t="s">
        <v>7922</v>
      </c>
      <c r="B10349" t="s">
        <v>7923</v>
      </c>
      <c r="C10349">
        <v>655</v>
      </c>
      <c r="D10349" t="s">
        <v>3632</v>
      </c>
      <c r="E10349">
        <v>129</v>
      </c>
      <c r="F10349">
        <v>192</v>
      </c>
      <c r="G10349">
        <v>6199</v>
      </c>
      <c r="H10349" t="s">
        <v>3633</v>
      </c>
    </row>
    <row r="10350" spans="1:8" x14ac:dyDescent="0.25">
      <c r="A10350" t="s">
        <v>7922</v>
      </c>
      <c r="B10350" t="s">
        <v>7923</v>
      </c>
      <c r="C10350">
        <v>655</v>
      </c>
      <c r="D10350" t="s">
        <v>3632</v>
      </c>
      <c r="E10350">
        <v>194</v>
      </c>
      <c r="F10350">
        <v>265</v>
      </c>
      <c r="G10350">
        <v>6199</v>
      </c>
      <c r="H10350" t="s">
        <v>3633</v>
      </c>
    </row>
    <row r="10351" spans="1:8" x14ac:dyDescent="0.25">
      <c r="A10351" t="s">
        <v>7922</v>
      </c>
      <c r="B10351" t="s">
        <v>7923</v>
      </c>
      <c r="C10351">
        <v>655</v>
      </c>
      <c r="D10351" t="s">
        <v>3632</v>
      </c>
      <c r="E10351">
        <v>269</v>
      </c>
      <c r="F10351">
        <v>346</v>
      </c>
      <c r="G10351">
        <v>6199</v>
      </c>
      <c r="H10351" t="s">
        <v>3633</v>
      </c>
    </row>
    <row r="10352" spans="1:8" hidden="1" x14ac:dyDescent="0.25">
      <c r="A10352" t="s">
        <v>7924</v>
      </c>
      <c r="B10352" t="s">
        <v>7925</v>
      </c>
      <c r="C10352">
        <v>386</v>
      </c>
      <c r="D10352" t="s">
        <v>3639</v>
      </c>
      <c r="E10352">
        <v>20</v>
      </c>
      <c r="F10352">
        <v>65</v>
      </c>
      <c r="G10352">
        <v>4169</v>
      </c>
      <c r="H10352" t="s">
        <v>3640</v>
      </c>
    </row>
    <row r="10353" spans="1:8" hidden="1" x14ac:dyDescent="0.25">
      <c r="A10353" t="s">
        <v>7924</v>
      </c>
      <c r="B10353" t="s">
        <v>7925</v>
      </c>
      <c r="C10353">
        <v>386</v>
      </c>
      <c r="D10353" t="s">
        <v>3630</v>
      </c>
      <c r="E10353">
        <v>224</v>
      </c>
      <c r="F10353">
        <v>384</v>
      </c>
      <c r="G10353">
        <v>5833</v>
      </c>
      <c r="H10353" t="s">
        <v>3631</v>
      </c>
    </row>
    <row r="10354" spans="1:8" x14ac:dyDescent="0.25">
      <c r="A10354" t="s">
        <v>7924</v>
      </c>
      <c r="B10354" t="s">
        <v>7925</v>
      </c>
      <c r="C10354">
        <v>386</v>
      </c>
      <c r="D10354" t="s">
        <v>3632</v>
      </c>
      <c r="E10354">
        <v>93</v>
      </c>
      <c r="F10354">
        <v>154</v>
      </c>
      <c r="G10354">
        <v>6199</v>
      </c>
      <c r="H10354" t="s">
        <v>3633</v>
      </c>
    </row>
    <row r="10355" spans="1:8" hidden="1" x14ac:dyDescent="0.25">
      <c r="A10355" t="s">
        <v>1189</v>
      </c>
      <c r="B10355" t="s">
        <v>2487</v>
      </c>
      <c r="C10355">
        <v>567</v>
      </c>
      <c r="D10355" t="s">
        <v>3630</v>
      </c>
      <c r="E10355">
        <v>362</v>
      </c>
      <c r="F10355">
        <v>520</v>
      </c>
      <c r="G10355">
        <v>5833</v>
      </c>
      <c r="H10355" t="s">
        <v>3631</v>
      </c>
    </row>
    <row r="10356" spans="1:8" x14ac:dyDescent="0.25">
      <c r="A10356" t="s">
        <v>1189</v>
      </c>
      <c r="B10356" t="s">
        <v>2487</v>
      </c>
      <c r="C10356">
        <v>567</v>
      </c>
      <c r="D10356" t="s">
        <v>3632</v>
      </c>
      <c r="E10356">
        <v>178</v>
      </c>
      <c r="F10356">
        <v>306</v>
      </c>
      <c r="G10356">
        <v>6199</v>
      </c>
      <c r="H10356" t="s">
        <v>3633</v>
      </c>
    </row>
    <row r="10357" spans="1:8" hidden="1" x14ac:dyDescent="0.25">
      <c r="A10357" t="s">
        <v>1190</v>
      </c>
      <c r="B10357" t="s">
        <v>2488</v>
      </c>
      <c r="C10357">
        <v>514</v>
      </c>
      <c r="D10357" t="s">
        <v>4287</v>
      </c>
      <c r="E10357">
        <v>8</v>
      </c>
      <c r="F10357">
        <v>181</v>
      </c>
      <c r="G10357">
        <v>123</v>
      </c>
    </row>
    <row r="10358" spans="1:8" hidden="1" x14ac:dyDescent="0.25">
      <c r="A10358" t="s">
        <v>1190</v>
      </c>
      <c r="B10358" t="s">
        <v>2488</v>
      </c>
      <c r="C10358">
        <v>514</v>
      </c>
      <c r="D10358" t="s">
        <v>3630</v>
      </c>
      <c r="E10358">
        <v>338</v>
      </c>
      <c r="F10358">
        <v>509</v>
      </c>
      <c r="G10358">
        <v>5833</v>
      </c>
      <c r="H10358" t="s">
        <v>3631</v>
      </c>
    </row>
    <row r="10359" spans="1:8" x14ac:dyDescent="0.25">
      <c r="A10359" t="s">
        <v>1190</v>
      </c>
      <c r="B10359" t="s">
        <v>2488</v>
      </c>
      <c r="C10359">
        <v>514</v>
      </c>
      <c r="D10359" t="s">
        <v>3632</v>
      </c>
      <c r="E10359">
        <v>182</v>
      </c>
      <c r="F10359">
        <v>277</v>
      </c>
      <c r="G10359">
        <v>6199</v>
      </c>
      <c r="H10359" t="s">
        <v>3633</v>
      </c>
    </row>
    <row r="10360" spans="1:8" hidden="1" x14ac:dyDescent="0.25">
      <c r="A10360" t="s">
        <v>7926</v>
      </c>
      <c r="B10360" t="s">
        <v>7927</v>
      </c>
      <c r="C10360">
        <v>650</v>
      </c>
      <c r="D10360" t="s">
        <v>3630</v>
      </c>
      <c r="E10360">
        <v>421</v>
      </c>
      <c r="F10360">
        <v>586</v>
      </c>
      <c r="G10360">
        <v>5833</v>
      </c>
      <c r="H10360" t="s">
        <v>3631</v>
      </c>
    </row>
    <row r="10361" spans="1:8" x14ac:dyDescent="0.25">
      <c r="A10361" t="s">
        <v>7926</v>
      </c>
      <c r="B10361" t="s">
        <v>7927</v>
      </c>
      <c r="C10361">
        <v>650</v>
      </c>
      <c r="D10361" t="s">
        <v>3632</v>
      </c>
      <c r="E10361">
        <v>124</v>
      </c>
      <c r="F10361">
        <v>187</v>
      </c>
      <c r="G10361">
        <v>6199</v>
      </c>
      <c r="H10361" t="s">
        <v>3633</v>
      </c>
    </row>
    <row r="10362" spans="1:8" x14ac:dyDescent="0.25">
      <c r="A10362" t="s">
        <v>7926</v>
      </c>
      <c r="B10362" t="s">
        <v>7927</v>
      </c>
      <c r="C10362">
        <v>650</v>
      </c>
      <c r="D10362" t="s">
        <v>3632</v>
      </c>
      <c r="E10362">
        <v>189</v>
      </c>
      <c r="F10362">
        <v>260</v>
      </c>
      <c r="G10362">
        <v>6199</v>
      </c>
      <c r="H10362" t="s">
        <v>3633</v>
      </c>
    </row>
    <row r="10363" spans="1:8" x14ac:dyDescent="0.25">
      <c r="A10363" t="s">
        <v>7926</v>
      </c>
      <c r="B10363" t="s">
        <v>7927</v>
      </c>
      <c r="C10363">
        <v>650</v>
      </c>
      <c r="D10363" t="s">
        <v>3632</v>
      </c>
      <c r="E10363">
        <v>264</v>
      </c>
      <c r="F10363">
        <v>341</v>
      </c>
      <c r="G10363">
        <v>6199</v>
      </c>
      <c r="H10363" t="s">
        <v>3633</v>
      </c>
    </row>
    <row r="10364" spans="1:8" hidden="1" x14ac:dyDescent="0.25">
      <c r="A10364" t="s">
        <v>1191</v>
      </c>
      <c r="B10364" t="s">
        <v>2489</v>
      </c>
      <c r="C10364">
        <v>567</v>
      </c>
      <c r="D10364" t="s">
        <v>3630</v>
      </c>
      <c r="E10364">
        <v>362</v>
      </c>
      <c r="F10364">
        <v>520</v>
      </c>
      <c r="G10364">
        <v>5833</v>
      </c>
      <c r="H10364" t="s">
        <v>3631</v>
      </c>
    </row>
    <row r="10365" spans="1:8" x14ac:dyDescent="0.25">
      <c r="A10365" t="s">
        <v>1191</v>
      </c>
      <c r="B10365" t="s">
        <v>2489</v>
      </c>
      <c r="C10365">
        <v>567</v>
      </c>
      <c r="D10365" t="s">
        <v>3632</v>
      </c>
      <c r="E10365">
        <v>178</v>
      </c>
      <c r="F10365">
        <v>306</v>
      </c>
      <c r="G10365">
        <v>6199</v>
      </c>
      <c r="H10365" t="s">
        <v>3633</v>
      </c>
    </row>
    <row r="10366" spans="1:8" hidden="1" x14ac:dyDescent="0.25">
      <c r="A10366" t="s">
        <v>7928</v>
      </c>
      <c r="B10366" t="s">
        <v>7929</v>
      </c>
      <c r="C10366">
        <v>386</v>
      </c>
      <c r="D10366" t="s">
        <v>3639</v>
      </c>
      <c r="E10366">
        <v>20</v>
      </c>
      <c r="F10366">
        <v>65</v>
      </c>
      <c r="G10366">
        <v>4169</v>
      </c>
      <c r="H10366" t="s">
        <v>3640</v>
      </c>
    </row>
    <row r="10367" spans="1:8" hidden="1" x14ac:dyDescent="0.25">
      <c r="A10367" t="s">
        <v>7928</v>
      </c>
      <c r="B10367" t="s">
        <v>7929</v>
      </c>
      <c r="C10367">
        <v>386</v>
      </c>
      <c r="D10367" t="s">
        <v>3630</v>
      </c>
      <c r="E10367">
        <v>224</v>
      </c>
      <c r="F10367">
        <v>384</v>
      </c>
      <c r="G10367">
        <v>5833</v>
      </c>
      <c r="H10367" t="s">
        <v>3631</v>
      </c>
    </row>
    <row r="10368" spans="1:8" x14ac:dyDescent="0.25">
      <c r="A10368" t="s">
        <v>7928</v>
      </c>
      <c r="B10368" t="s">
        <v>7929</v>
      </c>
      <c r="C10368">
        <v>386</v>
      </c>
      <c r="D10368" t="s">
        <v>3632</v>
      </c>
      <c r="E10368">
        <v>93</v>
      </c>
      <c r="F10368">
        <v>154</v>
      </c>
      <c r="G10368">
        <v>6199</v>
      </c>
      <c r="H10368" t="s">
        <v>3633</v>
      </c>
    </row>
    <row r="10369" spans="1:8" hidden="1" x14ac:dyDescent="0.25">
      <c r="A10369" t="s">
        <v>1192</v>
      </c>
      <c r="B10369" t="s">
        <v>2490</v>
      </c>
      <c r="C10369">
        <v>450</v>
      </c>
      <c r="D10369" t="s">
        <v>4287</v>
      </c>
      <c r="E10369">
        <v>2</v>
      </c>
      <c r="F10369">
        <v>117</v>
      </c>
      <c r="G10369">
        <v>123</v>
      </c>
    </row>
    <row r="10370" spans="1:8" hidden="1" x14ac:dyDescent="0.25">
      <c r="A10370" t="s">
        <v>1192</v>
      </c>
      <c r="B10370" t="s">
        <v>2490</v>
      </c>
      <c r="C10370">
        <v>450</v>
      </c>
      <c r="D10370" t="s">
        <v>3630</v>
      </c>
      <c r="E10370">
        <v>274</v>
      </c>
      <c r="F10370">
        <v>445</v>
      </c>
      <c r="G10370">
        <v>5833</v>
      </c>
      <c r="H10370" t="s">
        <v>3631</v>
      </c>
    </row>
    <row r="10371" spans="1:8" x14ac:dyDescent="0.25">
      <c r="A10371" t="s">
        <v>1192</v>
      </c>
      <c r="B10371" t="s">
        <v>2490</v>
      </c>
      <c r="C10371">
        <v>450</v>
      </c>
      <c r="D10371" t="s">
        <v>3632</v>
      </c>
      <c r="E10371">
        <v>118</v>
      </c>
      <c r="F10371">
        <v>213</v>
      </c>
      <c r="G10371">
        <v>6199</v>
      </c>
      <c r="H10371" t="s">
        <v>3633</v>
      </c>
    </row>
    <row r="10372" spans="1:8" hidden="1" x14ac:dyDescent="0.25">
      <c r="A10372" t="s">
        <v>7930</v>
      </c>
      <c r="B10372" t="s">
        <v>7931</v>
      </c>
      <c r="C10372">
        <v>650</v>
      </c>
      <c r="D10372" t="s">
        <v>3630</v>
      </c>
      <c r="E10372">
        <v>421</v>
      </c>
      <c r="F10372">
        <v>586</v>
      </c>
      <c r="G10372">
        <v>5833</v>
      </c>
      <c r="H10372" t="s">
        <v>3631</v>
      </c>
    </row>
    <row r="10373" spans="1:8" x14ac:dyDescent="0.25">
      <c r="A10373" t="s">
        <v>7930</v>
      </c>
      <c r="B10373" t="s">
        <v>7931</v>
      </c>
      <c r="C10373">
        <v>650</v>
      </c>
      <c r="D10373" t="s">
        <v>3632</v>
      </c>
      <c r="E10373">
        <v>124</v>
      </c>
      <c r="F10373">
        <v>187</v>
      </c>
      <c r="G10373">
        <v>6199</v>
      </c>
      <c r="H10373" t="s">
        <v>3633</v>
      </c>
    </row>
    <row r="10374" spans="1:8" x14ac:dyDescent="0.25">
      <c r="A10374" t="s">
        <v>7930</v>
      </c>
      <c r="B10374" t="s">
        <v>7931</v>
      </c>
      <c r="C10374">
        <v>650</v>
      </c>
      <c r="D10374" t="s">
        <v>3632</v>
      </c>
      <c r="E10374">
        <v>189</v>
      </c>
      <c r="F10374">
        <v>260</v>
      </c>
      <c r="G10374">
        <v>6199</v>
      </c>
      <c r="H10374" t="s">
        <v>3633</v>
      </c>
    </row>
    <row r="10375" spans="1:8" x14ac:dyDescent="0.25">
      <c r="A10375" t="s">
        <v>7930</v>
      </c>
      <c r="B10375" t="s">
        <v>7931</v>
      </c>
      <c r="C10375">
        <v>650</v>
      </c>
      <c r="D10375" t="s">
        <v>3632</v>
      </c>
      <c r="E10375">
        <v>264</v>
      </c>
      <c r="F10375">
        <v>341</v>
      </c>
      <c r="G10375">
        <v>6199</v>
      </c>
      <c r="H10375" t="s">
        <v>3633</v>
      </c>
    </row>
    <row r="10376" spans="1:8" hidden="1" x14ac:dyDescent="0.25">
      <c r="A10376" t="s">
        <v>1193</v>
      </c>
      <c r="B10376" t="s">
        <v>2491</v>
      </c>
      <c r="C10376">
        <v>567</v>
      </c>
      <c r="D10376" t="s">
        <v>3630</v>
      </c>
      <c r="E10376">
        <v>362</v>
      </c>
      <c r="F10376">
        <v>520</v>
      </c>
      <c r="G10376">
        <v>5833</v>
      </c>
      <c r="H10376" t="s">
        <v>3631</v>
      </c>
    </row>
    <row r="10377" spans="1:8" x14ac:dyDescent="0.25">
      <c r="A10377" t="s">
        <v>1193</v>
      </c>
      <c r="B10377" t="s">
        <v>2491</v>
      </c>
      <c r="C10377">
        <v>567</v>
      </c>
      <c r="D10377" t="s">
        <v>3632</v>
      </c>
      <c r="E10377">
        <v>178</v>
      </c>
      <c r="F10377">
        <v>306</v>
      </c>
      <c r="G10377">
        <v>6199</v>
      </c>
      <c r="H10377" t="s">
        <v>3633</v>
      </c>
    </row>
    <row r="10378" spans="1:8" hidden="1" x14ac:dyDescent="0.25">
      <c r="A10378" t="s">
        <v>7932</v>
      </c>
      <c r="B10378" t="s">
        <v>7933</v>
      </c>
      <c r="C10378">
        <v>386</v>
      </c>
      <c r="D10378" t="s">
        <v>3639</v>
      </c>
      <c r="E10378">
        <v>20</v>
      </c>
      <c r="F10378">
        <v>65</v>
      </c>
      <c r="G10378">
        <v>4169</v>
      </c>
      <c r="H10378" t="s">
        <v>3640</v>
      </c>
    </row>
    <row r="10379" spans="1:8" hidden="1" x14ac:dyDescent="0.25">
      <c r="A10379" t="s">
        <v>7932</v>
      </c>
      <c r="B10379" t="s">
        <v>7933</v>
      </c>
      <c r="C10379">
        <v>386</v>
      </c>
      <c r="D10379" t="s">
        <v>3630</v>
      </c>
      <c r="E10379">
        <v>224</v>
      </c>
      <c r="F10379">
        <v>384</v>
      </c>
      <c r="G10379">
        <v>5833</v>
      </c>
      <c r="H10379" t="s">
        <v>3631</v>
      </c>
    </row>
    <row r="10380" spans="1:8" x14ac:dyDescent="0.25">
      <c r="A10380" t="s">
        <v>7932</v>
      </c>
      <c r="B10380" t="s">
        <v>7933</v>
      </c>
      <c r="C10380">
        <v>386</v>
      </c>
      <c r="D10380" t="s">
        <v>3632</v>
      </c>
      <c r="E10380">
        <v>93</v>
      </c>
      <c r="F10380">
        <v>154</v>
      </c>
      <c r="G10380">
        <v>6199</v>
      </c>
      <c r="H10380" t="s">
        <v>3633</v>
      </c>
    </row>
    <row r="10381" spans="1:8" hidden="1" x14ac:dyDescent="0.25">
      <c r="A10381" t="s">
        <v>7934</v>
      </c>
      <c r="B10381" t="s">
        <v>7935</v>
      </c>
      <c r="C10381">
        <v>312</v>
      </c>
      <c r="D10381" t="s">
        <v>4287</v>
      </c>
      <c r="E10381">
        <v>8</v>
      </c>
      <c r="F10381">
        <v>181</v>
      </c>
      <c r="G10381">
        <v>123</v>
      </c>
    </row>
    <row r="10382" spans="1:8" x14ac:dyDescent="0.25">
      <c r="A10382" t="s">
        <v>7934</v>
      </c>
      <c r="B10382" t="s">
        <v>7935</v>
      </c>
      <c r="C10382">
        <v>312</v>
      </c>
      <c r="D10382" t="s">
        <v>3632</v>
      </c>
      <c r="E10382">
        <v>182</v>
      </c>
      <c r="F10382">
        <v>277</v>
      </c>
      <c r="G10382">
        <v>6199</v>
      </c>
      <c r="H10382" t="s">
        <v>3633</v>
      </c>
    </row>
    <row r="10383" spans="1:8" hidden="1" x14ac:dyDescent="0.25">
      <c r="A10383" t="s">
        <v>7936</v>
      </c>
      <c r="B10383" t="s">
        <v>7937</v>
      </c>
      <c r="C10383">
        <v>650</v>
      </c>
      <c r="D10383" t="s">
        <v>3630</v>
      </c>
      <c r="E10383">
        <v>421</v>
      </c>
      <c r="F10383">
        <v>586</v>
      </c>
      <c r="G10383">
        <v>5833</v>
      </c>
      <c r="H10383" t="s">
        <v>3631</v>
      </c>
    </row>
    <row r="10384" spans="1:8" x14ac:dyDescent="0.25">
      <c r="A10384" t="s">
        <v>7936</v>
      </c>
      <c r="B10384" t="s">
        <v>7937</v>
      </c>
      <c r="C10384">
        <v>650</v>
      </c>
      <c r="D10384" t="s">
        <v>3632</v>
      </c>
      <c r="E10384">
        <v>124</v>
      </c>
      <c r="F10384">
        <v>187</v>
      </c>
      <c r="G10384">
        <v>6199</v>
      </c>
      <c r="H10384" t="s">
        <v>3633</v>
      </c>
    </row>
    <row r="10385" spans="1:8" x14ac:dyDescent="0.25">
      <c r="A10385" t="s">
        <v>7936</v>
      </c>
      <c r="B10385" t="s">
        <v>7937</v>
      </c>
      <c r="C10385">
        <v>650</v>
      </c>
      <c r="D10385" t="s">
        <v>3632</v>
      </c>
      <c r="E10385">
        <v>189</v>
      </c>
      <c r="F10385">
        <v>260</v>
      </c>
      <c r="G10385">
        <v>6199</v>
      </c>
      <c r="H10385" t="s">
        <v>3633</v>
      </c>
    </row>
    <row r="10386" spans="1:8" x14ac:dyDescent="0.25">
      <c r="A10386" t="s">
        <v>7936</v>
      </c>
      <c r="B10386" t="s">
        <v>7937</v>
      </c>
      <c r="C10386">
        <v>650</v>
      </c>
      <c r="D10386" t="s">
        <v>3632</v>
      </c>
      <c r="E10386">
        <v>264</v>
      </c>
      <c r="F10386">
        <v>341</v>
      </c>
      <c r="G10386">
        <v>6199</v>
      </c>
      <c r="H10386" t="s">
        <v>3633</v>
      </c>
    </row>
    <row r="10387" spans="1:8" hidden="1" x14ac:dyDescent="0.25">
      <c r="A10387" t="s">
        <v>1194</v>
      </c>
      <c r="B10387" t="s">
        <v>2492</v>
      </c>
      <c r="C10387">
        <v>567</v>
      </c>
      <c r="D10387" t="s">
        <v>3630</v>
      </c>
      <c r="E10387">
        <v>362</v>
      </c>
      <c r="F10387">
        <v>520</v>
      </c>
      <c r="G10387">
        <v>5833</v>
      </c>
      <c r="H10387" t="s">
        <v>3631</v>
      </c>
    </row>
    <row r="10388" spans="1:8" x14ac:dyDescent="0.25">
      <c r="A10388" t="s">
        <v>1194</v>
      </c>
      <c r="B10388" t="s">
        <v>2492</v>
      </c>
      <c r="C10388">
        <v>567</v>
      </c>
      <c r="D10388" t="s">
        <v>3632</v>
      </c>
      <c r="E10388">
        <v>178</v>
      </c>
      <c r="F10388">
        <v>306</v>
      </c>
      <c r="G10388">
        <v>6199</v>
      </c>
      <c r="H10388" t="s">
        <v>3633</v>
      </c>
    </row>
    <row r="10389" spans="1:8" hidden="1" x14ac:dyDescent="0.25">
      <c r="A10389" t="s">
        <v>7938</v>
      </c>
      <c r="B10389" t="s">
        <v>7939</v>
      </c>
      <c r="C10389">
        <v>386</v>
      </c>
      <c r="D10389" t="s">
        <v>3639</v>
      </c>
      <c r="E10389">
        <v>20</v>
      </c>
      <c r="F10389">
        <v>65</v>
      </c>
      <c r="G10389">
        <v>4169</v>
      </c>
      <c r="H10389" t="s">
        <v>3640</v>
      </c>
    </row>
    <row r="10390" spans="1:8" hidden="1" x14ac:dyDescent="0.25">
      <c r="A10390" t="s">
        <v>7938</v>
      </c>
      <c r="B10390" t="s">
        <v>7939</v>
      </c>
      <c r="C10390">
        <v>386</v>
      </c>
      <c r="D10390" t="s">
        <v>3630</v>
      </c>
      <c r="E10390">
        <v>224</v>
      </c>
      <c r="F10390">
        <v>384</v>
      </c>
      <c r="G10390">
        <v>5833</v>
      </c>
      <c r="H10390" t="s">
        <v>3631</v>
      </c>
    </row>
    <row r="10391" spans="1:8" x14ac:dyDescent="0.25">
      <c r="A10391" t="s">
        <v>7938</v>
      </c>
      <c r="B10391" t="s">
        <v>7939</v>
      </c>
      <c r="C10391">
        <v>386</v>
      </c>
      <c r="D10391" t="s">
        <v>3632</v>
      </c>
      <c r="E10391">
        <v>93</v>
      </c>
      <c r="F10391">
        <v>154</v>
      </c>
      <c r="G10391">
        <v>6199</v>
      </c>
      <c r="H10391" t="s">
        <v>3633</v>
      </c>
    </row>
    <row r="10392" spans="1:8" hidden="1" x14ac:dyDescent="0.25">
      <c r="A10392" t="s">
        <v>1195</v>
      </c>
      <c r="B10392" t="s">
        <v>2493</v>
      </c>
      <c r="C10392">
        <v>512</v>
      </c>
      <c r="D10392" t="s">
        <v>4287</v>
      </c>
      <c r="E10392">
        <v>1</v>
      </c>
      <c r="F10392">
        <v>179</v>
      </c>
      <c r="G10392">
        <v>123</v>
      </c>
    </row>
    <row r="10393" spans="1:8" hidden="1" x14ac:dyDescent="0.25">
      <c r="A10393" t="s">
        <v>1195</v>
      </c>
      <c r="B10393" t="s">
        <v>2493</v>
      </c>
      <c r="C10393">
        <v>512</v>
      </c>
      <c r="D10393" t="s">
        <v>3630</v>
      </c>
      <c r="E10393">
        <v>336</v>
      </c>
      <c r="F10393">
        <v>507</v>
      </c>
      <c r="G10393">
        <v>5833</v>
      </c>
      <c r="H10393" t="s">
        <v>3631</v>
      </c>
    </row>
    <row r="10394" spans="1:8" x14ac:dyDescent="0.25">
      <c r="A10394" t="s">
        <v>1195</v>
      </c>
      <c r="B10394" t="s">
        <v>2493</v>
      </c>
      <c r="C10394">
        <v>512</v>
      </c>
      <c r="D10394" t="s">
        <v>3632</v>
      </c>
      <c r="E10394">
        <v>180</v>
      </c>
      <c r="F10394">
        <v>275</v>
      </c>
      <c r="G10394">
        <v>6199</v>
      </c>
      <c r="H10394" t="s">
        <v>3633</v>
      </c>
    </row>
    <row r="10395" spans="1:8" hidden="1" x14ac:dyDescent="0.25">
      <c r="A10395" t="s">
        <v>1196</v>
      </c>
      <c r="B10395" t="s">
        <v>2494</v>
      </c>
      <c r="C10395">
        <v>567</v>
      </c>
      <c r="D10395" t="s">
        <v>3630</v>
      </c>
      <c r="E10395">
        <v>362</v>
      </c>
      <c r="F10395">
        <v>520</v>
      </c>
      <c r="G10395">
        <v>5833</v>
      </c>
      <c r="H10395" t="s">
        <v>3631</v>
      </c>
    </row>
    <row r="10396" spans="1:8" x14ac:dyDescent="0.25">
      <c r="A10396" t="s">
        <v>1196</v>
      </c>
      <c r="B10396" t="s">
        <v>2494</v>
      </c>
      <c r="C10396">
        <v>567</v>
      </c>
      <c r="D10396" t="s">
        <v>3632</v>
      </c>
      <c r="E10396">
        <v>178</v>
      </c>
      <c r="F10396">
        <v>306</v>
      </c>
      <c r="G10396">
        <v>6199</v>
      </c>
      <c r="H10396" t="s">
        <v>3633</v>
      </c>
    </row>
    <row r="10397" spans="1:8" hidden="1" x14ac:dyDescent="0.25">
      <c r="A10397" t="s">
        <v>7940</v>
      </c>
      <c r="B10397" t="s">
        <v>7941</v>
      </c>
      <c r="C10397">
        <v>386</v>
      </c>
      <c r="D10397" t="s">
        <v>3639</v>
      </c>
      <c r="E10397">
        <v>20</v>
      </c>
      <c r="F10397">
        <v>65</v>
      </c>
      <c r="G10397">
        <v>4169</v>
      </c>
      <c r="H10397" t="s">
        <v>3640</v>
      </c>
    </row>
    <row r="10398" spans="1:8" hidden="1" x14ac:dyDescent="0.25">
      <c r="A10398" t="s">
        <v>7940</v>
      </c>
      <c r="B10398" t="s">
        <v>7941</v>
      </c>
      <c r="C10398">
        <v>386</v>
      </c>
      <c r="D10398" t="s">
        <v>3630</v>
      </c>
      <c r="E10398">
        <v>224</v>
      </c>
      <c r="F10398">
        <v>384</v>
      </c>
      <c r="G10398">
        <v>5833</v>
      </c>
      <c r="H10398" t="s">
        <v>3631</v>
      </c>
    </row>
    <row r="10399" spans="1:8" x14ac:dyDescent="0.25">
      <c r="A10399" t="s">
        <v>7940</v>
      </c>
      <c r="B10399" t="s">
        <v>7941</v>
      </c>
      <c r="C10399">
        <v>386</v>
      </c>
      <c r="D10399" t="s">
        <v>3632</v>
      </c>
      <c r="E10399">
        <v>93</v>
      </c>
      <c r="F10399">
        <v>154</v>
      </c>
      <c r="G10399">
        <v>6199</v>
      </c>
      <c r="H10399" t="s">
        <v>3633</v>
      </c>
    </row>
    <row r="10400" spans="1:8" hidden="1" x14ac:dyDescent="0.25">
      <c r="A10400" t="s">
        <v>1197</v>
      </c>
      <c r="B10400" t="s">
        <v>2495</v>
      </c>
      <c r="C10400">
        <v>512</v>
      </c>
      <c r="D10400" t="s">
        <v>4287</v>
      </c>
      <c r="E10400">
        <v>1</v>
      </c>
      <c r="F10400">
        <v>179</v>
      </c>
      <c r="G10400">
        <v>123</v>
      </c>
    </row>
    <row r="10401" spans="1:8" hidden="1" x14ac:dyDescent="0.25">
      <c r="A10401" t="s">
        <v>1197</v>
      </c>
      <c r="B10401" t="s">
        <v>2495</v>
      </c>
      <c r="C10401">
        <v>512</v>
      </c>
      <c r="D10401" t="s">
        <v>3630</v>
      </c>
      <c r="E10401">
        <v>336</v>
      </c>
      <c r="F10401">
        <v>507</v>
      </c>
      <c r="G10401">
        <v>5833</v>
      </c>
      <c r="H10401" t="s">
        <v>3631</v>
      </c>
    </row>
    <row r="10402" spans="1:8" x14ac:dyDescent="0.25">
      <c r="A10402" t="s">
        <v>1197</v>
      </c>
      <c r="B10402" t="s">
        <v>2495</v>
      </c>
      <c r="C10402">
        <v>512</v>
      </c>
      <c r="D10402" t="s">
        <v>3632</v>
      </c>
      <c r="E10402">
        <v>180</v>
      </c>
      <c r="F10402">
        <v>275</v>
      </c>
      <c r="G10402">
        <v>6199</v>
      </c>
      <c r="H10402" t="s">
        <v>3633</v>
      </c>
    </row>
    <row r="10403" spans="1:8" hidden="1" x14ac:dyDescent="0.25">
      <c r="A10403" t="s">
        <v>7942</v>
      </c>
      <c r="B10403" t="s">
        <v>7943</v>
      </c>
      <c r="C10403">
        <v>655</v>
      </c>
      <c r="D10403" t="s">
        <v>3630</v>
      </c>
      <c r="E10403">
        <v>426</v>
      </c>
      <c r="F10403">
        <v>591</v>
      </c>
      <c r="G10403">
        <v>5833</v>
      </c>
      <c r="H10403" t="s">
        <v>3631</v>
      </c>
    </row>
    <row r="10404" spans="1:8" x14ac:dyDescent="0.25">
      <c r="A10404" t="s">
        <v>7942</v>
      </c>
      <c r="B10404" t="s">
        <v>7943</v>
      </c>
      <c r="C10404">
        <v>655</v>
      </c>
      <c r="D10404" t="s">
        <v>3632</v>
      </c>
      <c r="E10404">
        <v>129</v>
      </c>
      <c r="F10404">
        <v>192</v>
      </c>
      <c r="G10404">
        <v>6199</v>
      </c>
      <c r="H10404" t="s">
        <v>3633</v>
      </c>
    </row>
    <row r="10405" spans="1:8" x14ac:dyDescent="0.25">
      <c r="A10405" t="s">
        <v>7942</v>
      </c>
      <c r="B10405" t="s">
        <v>7943</v>
      </c>
      <c r="C10405">
        <v>655</v>
      </c>
      <c r="D10405" t="s">
        <v>3632</v>
      </c>
      <c r="E10405">
        <v>194</v>
      </c>
      <c r="F10405">
        <v>265</v>
      </c>
      <c r="G10405">
        <v>6199</v>
      </c>
      <c r="H10405" t="s">
        <v>3633</v>
      </c>
    </row>
    <row r="10406" spans="1:8" x14ac:dyDescent="0.25">
      <c r="A10406" t="s">
        <v>7942</v>
      </c>
      <c r="B10406" t="s">
        <v>7943</v>
      </c>
      <c r="C10406">
        <v>655</v>
      </c>
      <c r="D10406" t="s">
        <v>3632</v>
      </c>
      <c r="E10406">
        <v>269</v>
      </c>
      <c r="F10406">
        <v>346</v>
      </c>
      <c r="G10406">
        <v>6199</v>
      </c>
      <c r="H10406" t="s">
        <v>3633</v>
      </c>
    </row>
    <row r="10407" spans="1:8" x14ac:dyDescent="0.25">
      <c r="A10407" t="s">
        <v>7944</v>
      </c>
      <c r="B10407" t="s">
        <v>7945</v>
      </c>
      <c r="C10407">
        <v>315</v>
      </c>
      <c r="D10407" t="s">
        <v>3632</v>
      </c>
      <c r="E10407">
        <v>116</v>
      </c>
      <c r="F10407">
        <v>244</v>
      </c>
      <c r="G10407">
        <v>6199</v>
      </c>
      <c r="H10407" t="s">
        <v>3633</v>
      </c>
    </row>
    <row r="10408" spans="1:8" hidden="1" x14ac:dyDescent="0.25">
      <c r="A10408" t="s">
        <v>7946</v>
      </c>
      <c r="B10408" t="s">
        <v>7947</v>
      </c>
      <c r="C10408">
        <v>386</v>
      </c>
      <c r="D10408" t="s">
        <v>3639</v>
      </c>
      <c r="E10408">
        <v>20</v>
      </c>
      <c r="F10408">
        <v>65</v>
      </c>
      <c r="G10408">
        <v>4169</v>
      </c>
      <c r="H10408" t="s">
        <v>3640</v>
      </c>
    </row>
    <row r="10409" spans="1:8" hidden="1" x14ac:dyDescent="0.25">
      <c r="A10409" t="s">
        <v>7946</v>
      </c>
      <c r="B10409" t="s">
        <v>7947</v>
      </c>
      <c r="C10409">
        <v>386</v>
      </c>
      <c r="D10409" t="s">
        <v>3630</v>
      </c>
      <c r="E10409">
        <v>224</v>
      </c>
      <c r="F10409">
        <v>384</v>
      </c>
      <c r="G10409">
        <v>5833</v>
      </c>
      <c r="H10409" t="s">
        <v>3631</v>
      </c>
    </row>
    <row r="10410" spans="1:8" x14ac:dyDescent="0.25">
      <c r="A10410" t="s">
        <v>7946</v>
      </c>
      <c r="B10410" t="s">
        <v>7947</v>
      </c>
      <c r="C10410">
        <v>386</v>
      </c>
      <c r="D10410" t="s">
        <v>3632</v>
      </c>
      <c r="E10410">
        <v>93</v>
      </c>
      <c r="F10410">
        <v>154</v>
      </c>
      <c r="G10410">
        <v>6199</v>
      </c>
      <c r="H10410" t="s">
        <v>3633</v>
      </c>
    </row>
    <row r="10411" spans="1:8" hidden="1" x14ac:dyDescent="0.25">
      <c r="A10411" t="s">
        <v>1198</v>
      </c>
      <c r="B10411" t="s">
        <v>2496</v>
      </c>
      <c r="C10411">
        <v>514</v>
      </c>
      <c r="D10411" t="s">
        <v>4287</v>
      </c>
      <c r="E10411">
        <v>8</v>
      </c>
      <c r="F10411">
        <v>181</v>
      </c>
      <c r="G10411">
        <v>123</v>
      </c>
    </row>
    <row r="10412" spans="1:8" hidden="1" x14ac:dyDescent="0.25">
      <c r="A10412" t="s">
        <v>1198</v>
      </c>
      <c r="B10412" t="s">
        <v>2496</v>
      </c>
      <c r="C10412">
        <v>514</v>
      </c>
      <c r="D10412" t="s">
        <v>3630</v>
      </c>
      <c r="E10412">
        <v>338</v>
      </c>
      <c r="F10412">
        <v>509</v>
      </c>
      <c r="G10412">
        <v>5833</v>
      </c>
      <c r="H10412" t="s">
        <v>3631</v>
      </c>
    </row>
    <row r="10413" spans="1:8" x14ac:dyDescent="0.25">
      <c r="A10413" t="s">
        <v>1198</v>
      </c>
      <c r="B10413" t="s">
        <v>2496</v>
      </c>
      <c r="C10413">
        <v>514</v>
      </c>
      <c r="D10413" t="s">
        <v>3632</v>
      </c>
      <c r="E10413">
        <v>182</v>
      </c>
      <c r="F10413">
        <v>277</v>
      </c>
      <c r="G10413">
        <v>6199</v>
      </c>
      <c r="H10413" t="s">
        <v>3633</v>
      </c>
    </row>
    <row r="10414" spans="1:8" hidden="1" x14ac:dyDescent="0.25">
      <c r="A10414" t="s">
        <v>1199</v>
      </c>
      <c r="B10414" t="s">
        <v>2497</v>
      </c>
      <c r="C10414">
        <v>567</v>
      </c>
      <c r="D10414" t="s">
        <v>3630</v>
      </c>
      <c r="E10414">
        <v>362</v>
      </c>
      <c r="F10414">
        <v>520</v>
      </c>
      <c r="G10414">
        <v>5833</v>
      </c>
      <c r="H10414" t="s">
        <v>3631</v>
      </c>
    </row>
    <row r="10415" spans="1:8" x14ac:dyDescent="0.25">
      <c r="A10415" t="s">
        <v>1199</v>
      </c>
      <c r="B10415" t="s">
        <v>2497</v>
      </c>
      <c r="C10415">
        <v>567</v>
      </c>
      <c r="D10415" t="s">
        <v>3632</v>
      </c>
      <c r="E10415">
        <v>178</v>
      </c>
      <c r="F10415">
        <v>306</v>
      </c>
      <c r="G10415">
        <v>6199</v>
      </c>
      <c r="H10415" t="s">
        <v>3633</v>
      </c>
    </row>
    <row r="10416" spans="1:8" hidden="1" x14ac:dyDescent="0.25">
      <c r="A10416" t="s">
        <v>7948</v>
      </c>
      <c r="B10416" t="s">
        <v>7949</v>
      </c>
      <c r="C10416">
        <v>386</v>
      </c>
      <c r="D10416" t="s">
        <v>3639</v>
      </c>
      <c r="E10416">
        <v>20</v>
      </c>
      <c r="F10416">
        <v>65</v>
      </c>
      <c r="G10416">
        <v>4169</v>
      </c>
      <c r="H10416" t="s">
        <v>3640</v>
      </c>
    </row>
    <row r="10417" spans="1:8" hidden="1" x14ac:dyDescent="0.25">
      <c r="A10417" t="s">
        <v>7948</v>
      </c>
      <c r="B10417" t="s">
        <v>7949</v>
      </c>
      <c r="C10417">
        <v>386</v>
      </c>
      <c r="D10417" t="s">
        <v>3630</v>
      </c>
      <c r="E10417">
        <v>224</v>
      </c>
      <c r="F10417">
        <v>384</v>
      </c>
      <c r="G10417">
        <v>5833</v>
      </c>
      <c r="H10417" t="s">
        <v>3631</v>
      </c>
    </row>
    <row r="10418" spans="1:8" x14ac:dyDescent="0.25">
      <c r="A10418" t="s">
        <v>7948</v>
      </c>
      <c r="B10418" t="s">
        <v>7949</v>
      </c>
      <c r="C10418">
        <v>386</v>
      </c>
      <c r="D10418" t="s">
        <v>3632</v>
      </c>
      <c r="E10418">
        <v>93</v>
      </c>
      <c r="F10418">
        <v>154</v>
      </c>
      <c r="G10418">
        <v>6199</v>
      </c>
      <c r="H10418" t="s">
        <v>3633</v>
      </c>
    </row>
    <row r="10419" spans="1:8" hidden="1" x14ac:dyDescent="0.25">
      <c r="A10419" t="s">
        <v>1200</v>
      </c>
      <c r="B10419" t="s">
        <v>2498</v>
      </c>
      <c r="C10419">
        <v>514</v>
      </c>
      <c r="D10419" t="s">
        <v>4287</v>
      </c>
      <c r="E10419">
        <v>8</v>
      </c>
      <c r="F10419">
        <v>181</v>
      </c>
      <c r="G10419">
        <v>123</v>
      </c>
    </row>
    <row r="10420" spans="1:8" hidden="1" x14ac:dyDescent="0.25">
      <c r="A10420" t="s">
        <v>1200</v>
      </c>
      <c r="B10420" t="s">
        <v>2498</v>
      </c>
      <c r="C10420">
        <v>514</v>
      </c>
      <c r="D10420" t="s">
        <v>3630</v>
      </c>
      <c r="E10420">
        <v>338</v>
      </c>
      <c r="F10420">
        <v>509</v>
      </c>
      <c r="G10420">
        <v>5833</v>
      </c>
      <c r="H10420" t="s">
        <v>3631</v>
      </c>
    </row>
    <row r="10421" spans="1:8" x14ac:dyDescent="0.25">
      <c r="A10421" t="s">
        <v>1200</v>
      </c>
      <c r="B10421" t="s">
        <v>2498</v>
      </c>
      <c r="C10421">
        <v>514</v>
      </c>
      <c r="D10421" t="s">
        <v>3632</v>
      </c>
      <c r="E10421">
        <v>182</v>
      </c>
      <c r="F10421">
        <v>277</v>
      </c>
      <c r="G10421">
        <v>6199</v>
      </c>
      <c r="H10421" t="s">
        <v>3633</v>
      </c>
    </row>
    <row r="10422" spans="1:8" hidden="1" x14ac:dyDescent="0.25">
      <c r="A10422" t="s">
        <v>7950</v>
      </c>
      <c r="B10422" t="s">
        <v>7951</v>
      </c>
      <c r="C10422">
        <v>650</v>
      </c>
      <c r="D10422" t="s">
        <v>3630</v>
      </c>
      <c r="E10422">
        <v>421</v>
      </c>
      <c r="F10422">
        <v>586</v>
      </c>
      <c r="G10422">
        <v>5833</v>
      </c>
      <c r="H10422" t="s">
        <v>3631</v>
      </c>
    </row>
    <row r="10423" spans="1:8" x14ac:dyDescent="0.25">
      <c r="A10423" t="s">
        <v>7950</v>
      </c>
      <c r="B10423" t="s">
        <v>7951</v>
      </c>
      <c r="C10423">
        <v>650</v>
      </c>
      <c r="D10423" t="s">
        <v>3632</v>
      </c>
      <c r="E10423">
        <v>124</v>
      </c>
      <c r="F10423">
        <v>187</v>
      </c>
      <c r="G10423">
        <v>6199</v>
      </c>
      <c r="H10423" t="s">
        <v>3633</v>
      </c>
    </row>
    <row r="10424" spans="1:8" x14ac:dyDescent="0.25">
      <c r="A10424" t="s">
        <v>7950</v>
      </c>
      <c r="B10424" t="s">
        <v>7951</v>
      </c>
      <c r="C10424">
        <v>650</v>
      </c>
      <c r="D10424" t="s">
        <v>3632</v>
      </c>
      <c r="E10424">
        <v>189</v>
      </c>
      <c r="F10424">
        <v>260</v>
      </c>
      <c r="G10424">
        <v>6199</v>
      </c>
      <c r="H10424" t="s">
        <v>3633</v>
      </c>
    </row>
    <row r="10425" spans="1:8" x14ac:dyDescent="0.25">
      <c r="A10425" t="s">
        <v>7950</v>
      </c>
      <c r="B10425" t="s">
        <v>7951</v>
      </c>
      <c r="C10425">
        <v>650</v>
      </c>
      <c r="D10425" t="s">
        <v>3632</v>
      </c>
      <c r="E10425">
        <v>264</v>
      </c>
      <c r="F10425">
        <v>341</v>
      </c>
      <c r="G10425">
        <v>6199</v>
      </c>
      <c r="H10425" t="s">
        <v>3633</v>
      </c>
    </row>
    <row r="10426" spans="1:8" hidden="1" x14ac:dyDescent="0.25">
      <c r="A10426" t="s">
        <v>7952</v>
      </c>
      <c r="B10426" t="s">
        <v>7953</v>
      </c>
      <c r="C10426">
        <v>650</v>
      </c>
      <c r="D10426" t="s">
        <v>3630</v>
      </c>
      <c r="E10426">
        <v>421</v>
      </c>
      <c r="F10426">
        <v>586</v>
      </c>
      <c r="G10426">
        <v>5833</v>
      </c>
      <c r="H10426" t="s">
        <v>3631</v>
      </c>
    </row>
    <row r="10427" spans="1:8" x14ac:dyDescent="0.25">
      <c r="A10427" t="s">
        <v>7952</v>
      </c>
      <c r="B10427" t="s">
        <v>7953</v>
      </c>
      <c r="C10427">
        <v>650</v>
      </c>
      <c r="D10427" t="s">
        <v>3632</v>
      </c>
      <c r="E10427">
        <v>124</v>
      </c>
      <c r="F10427">
        <v>187</v>
      </c>
      <c r="G10427">
        <v>6199</v>
      </c>
      <c r="H10427" t="s">
        <v>3633</v>
      </c>
    </row>
    <row r="10428" spans="1:8" x14ac:dyDescent="0.25">
      <c r="A10428" t="s">
        <v>7952</v>
      </c>
      <c r="B10428" t="s">
        <v>7953</v>
      </c>
      <c r="C10428">
        <v>650</v>
      </c>
      <c r="D10428" t="s">
        <v>3632</v>
      </c>
      <c r="E10428">
        <v>189</v>
      </c>
      <c r="F10428">
        <v>260</v>
      </c>
      <c r="G10428">
        <v>6199</v>
      </c>
      <c r="H10428" t="s">
        <v>3633</v>
      </c>
    </row>
    <row r="10429" spans="1:8" x14ac:dyDescent="0.25">
      <c r="A10429" t="s">
        <v>7952</v>
      </c>
      <c r="B10429" t="s">
        <v>7953</v>
      </c>
      <c r="C10429">
        <v>650</v>
      </c>
      <c r="D10429" t="s">
        <v>3632</v>
      </c>
      <c r="E10429">
        <v>264</v>
      </c>
      <c r="F10429">
        <v>341</v>
      </c>
      <c r="G10429">
        <v>6199</v>
      </c>
      <c r="H10429" t="s">
        <v>3633</v>
      </c>
    </row>
    <row r="10430" spans="1:8" hidden="1" x14ac:dyDescent="0.25">
      <c r="A10430" t="s">
        <v>1201</v>
      </c>
      <c r="B10430" t="s">
        <v>2499</v>
      </c>
      <c r="C10430">
        <v>567</v>
      </c>
      <c r="D10430" t="s">
        <v>3630</v>
      </c>
      <c r="E10430">
        <v>362</v>
      </c>
      <c r="F10430">
        <v>520</v>
      </c>
      <c r="G10430">
        <v>5833</v>
      </c>
      <c r="H10430" t="s">
        <v>3631</v>
      </c>
    </row>
    <row r="10431" spans="1:8" x14ac:dyDescent="0.25">
      <c r="A10431" t="s">
        <v>1201</v>
      </c>
      <c r="B10431" t="s">
        <v>2499</v>
      </c>
      <c r="C10431">
        <v>567</v>
      </c>
      <c r="D10431" t="s">
        <v>3632</v>
      </c>
      <c r="E10431">
        <v>178</v>
      </c>
      <c r="F10431">
        <v>306</v>
      </c>
      <c r="G10431">
        <v>6199</v>
      </c>
      <c r="H10431" t="s">
        <v>3633</v>
      </c>
    </row>
    <row r="10432" spans="1:8" hidden="1" x14ac:dyDescent="0.25">
      <c r="A10432" t="s">
        <v>7954</v>
      </c>
      <c r="B10432" t="s">
        <v>7955</v>
      </c>
      <c r="C10432">
        <v>386</v>
      </c>
      <c r="D10432" t="s">
        <v>3639</v>
      </c>
      <c r="E10432">
        <v>20</v>
      </c>
      <c r="F10432">
        <v>65</v>
      </c>
      <c r="G10432">
        <v>4169</v>
      </c>
      <c r="H10432" t="s">
        <v>3640</v>
      </c>
    </row>
    <row r="10433" spans="1:8" hidden="1" x14ac:dyDescent="0.25">
      <c r="A10433" t="s">
        <v>7954</v>
      </c>
      <c r="B10433" t="s">
        <v>7955</v>
      </c>
      <c r="C10433">
        <v>386</v>
      </c>
      <c r="D10433" t="s">
        <v>3630</v>
      </c>
      <c r="E10433">
        <v>224</v>
      </c>
      <c r="F10433">
        <v>384</v>
      </c>
      <c r="G10433">
        <v>5833</v>
      </c>
      <c r="H10433" t="s">
        <v>3631</v>
      </c>
    </row>
    <row r="10434" spans="1:8" x14ac:dyDescent="0.25">
      <c r="A10434" t="s">
        <v>7954</v>
      </c>
      <c r="B10434" t="s">
        <v>7955</v>
      </c>
      <c r="C10434">
        <v>386</v>
      </c>
      <c r="D10434" t="s">
        <v>3632</v>
      </c>
      <c r="E10434">
        <v>93</v>
      </c>
      <c r="F10434">
        <v>154</v>
      </c>
      <c r="G10434">
        <v>6199</v>
      </c>
      <c r="H10434" t="s">
        <v>3633</v>
      </c>
    </row>
    <row r="10435" spans="1:8" hidden="1" x14ac:dyDescent="0.25">
      <c r="A10435" t="s">
        <v>1202</v>
      </c>
      <c r="B10435" t="s">
        <v>2500</v>
      </c>
      <c r="C10435">
        <v>514</v>
      </c>
      <c r="D10435" t="s">
        <v>4287</v>
      </c>
      <c r="E10435">
        <v>8</v>
      </c>
      <c r="F10435">
        <v>181</v>
      </c>
      <c r="G10435">
        <v>123</v>
      </c>
    </row>
    <row r="10436" spans="1:8" hidden="1" x14ac:dyDescent="0.25">
      <c r="A10436" t="s">
        <v>1202</v>
      </c>
      <c r="B10436" t="s">
        <v>2500</v>
      </c>
      <c r="C10436">
        <v>514</v>
      </c>
      <c r="D10436" t="s">
        <v>3630</v>
      </c>
      <c r="E10436">
        <v>338</v>
      </c>
      <c r="F10436">
        <v>509</v>
      </c>
      <c r="G10436">
        <v>5833</v>
      </c>
      <c r="H10436" t="s">
        <v>3631</v>
      </c>
    </row>
    <row r="10437" spans="1:8" x14ac:dyDescent="0.25">
      <c r="A10437" t="s">
        <v>1202</v>
      </c>
      <c r="B10437" t="s">
        <v>2500</v>
      </c>
      <c r="C10437">
        <v>514</v>
      </c>
      <c r="D10437" t="s">
        <v>3632</v>
      </c>
      <c r="E10437">
        <v>182</v>
      </c>
      <c r="F10437">
        <v>277</v>
      </c>
      <c r="G10437">
        <v>6199</v>
      </c>
      <c r="H10437" t="s">
        <v>3633</v>
      </c>
    </row>
    <row r="10438" spans="1:8" hidden="1" x14ac:dyDescent="0.25">
      <c r="A10438" t="s">
        <v>7956</v>
      </c>
      <c r="B10438" t="s">
        <v>7957</v>
      </c>
      <c r="C10438">
        <v>650</v>
      </c>
      <c r="D10438" t="s">
        <v>3630</v>
      </c>
      <c r="E10438">
        <v>421</v>
      </c>
      <c r="F10438">
        <v>586</v>
      </c>
      <c r="G10438">
        <v>5833</v>
      </c>
      <c r="H10438" t="s">
        <v>3631</v>
      </c>
    </row>
    <row r="10439" spans="1:8" x14ac:dyDescent="0.25">
      <c r="A10439" t="s">
        <v>7956</v>
      </c>
      <c r="B10439" t="s">
        <v>7957</v>
      </c>
      <c r="C10439">
        <v>650</v>
      </c>
      <c r="D10439" t="s">
        <v>3632</v>
      </c>
      <c r="E10439">
        <v>124</v>
      </c>
      <c r="F10439">
        <v>187</v>
      </c>
      <c r="G10439">
        <v>6199</v>
      </c>
      <c r="H10439" t="s">
        <v>3633</v>
      </c>
    </row>
    <row r="10440" spans="1:8" x14ac:dyDescent="0.25">
      <c r="A10440" t="s">
        <v>7956</v>
      </c>
      <c r="B10440" t="s">
        <v>7957</v>
      </c>
      <c r="C10440">
        <v>650</v>
      </c>
      <c r="D10440" t="s">
        <v>3632</v>
      </c>
      <c r="E10440">
        <v>189</v>
      </c>
      <c r="F10440">
        <v>260</v>
      </c>
      <c r="G10440">
        <v>6199</v>
      </c>
      <c r="H10440" t="s">
        <v>3633</v>
      </c>
    </row>
    <row r="10441" spans="1:8" x14ac:dyDescent="0.25">
      <c r="A10441" t="s">
        <v>7956</v>
      </c>
      <c r="B10441" t="s">
        <v>7957</v>
      </c>
      <c r="C10441">
        <v>650</v>
      </c>
      <c r="D10441" t="s">
        <v>3632</v>
      </c>
      <c r="E10441">
        <v>264</v>
      </c>
      <c r="F10441">
        <v>341</v>
      </c>
      <c r="G10441">
        <v>6199</v>
      </c>
      <c r="H10441" t="s">
        <v>3633</v>
      </c>
    </row>
    <row r="10442" spans="1:8" hidden="1" x14ac:dyDescent="0.25">
      <c r="A10442" t="s">
        <v>1203</v>
      </c>
      <c r="B10442" t="s">
        <v>2501</v>
      </c>
      <c r="C10442">
        <v>567</v>
      </c>
      <c r="D10442" t="s">
        <v>3630</v>
      </c>
      <c r="E10442">
        <v>362</v>
      </c>
      <c r="F10442">
        <v>520</v>
      </c>
      <c r="G10442">
        <v>5833</v>
      </c>
      <c r="H10442" t="s">
        <v>3631</v>
      </c>
    </row>
    <row r="10443" spans="1:8" x14ac:dyDescent="0.25">
      <c r="A10443" t="s">
        <v>1203</v>
      </c>
      <c r="B10443" t="s">
        <v>2501</v>
      </c>
      <c r="C10443">
        <v>567</v>
      </c>
      <c r="D10443" t="s">
        <v>3632</v>
      </c>
      <c r="E10443">
        <v>178</v>
      </c>
      <c r="F10443">
        <v>306</v>
      </c>
      <c r="G10443">
        <v>6199</v>
      </c>
      <c r="H10443" t="s">
        <v>3633</v>
      </c>
    </row>
    <row r="10444" spans="1:8" hidden="1" x14ac:dyDescent="0.25">
      <c r="A10444" t="s">
        <v>7958</v>
      </c>
      <c r="B10444" t="s">
        <v>7959</v>
      </c>
      <c r="C10444">
        <v>386</v>
      </c>
      <c r="D10444" t="s">
        <v>3639</v>
      </c>
      <c r="E10444">
        <v>20</v>
      </c>
      <c r="F10444">
        <v>65</v>
      </c>
      <c r="G10444">
        <v>4169</v>
      </c>
      <c r="H10444" t="s">
        <v>3640</v>
      </c>
    </row>
    <row r="10445" spans="1:8" hidden="1" x14ac:dyDescent="0.25">
      <c r="A10445" t="s">
        <v>7958</v>
      </c>
      <c r="B10445" t="s">
        <v>7959</v>
      </c>
      <c r="C10445">
        <v>386</v>
      </c>
      <c r="D10445" t="s">
        <v>3630</v>
      </c>
      <c r="E10445">
        <v>224</v>
      </c>
      <c r="F10445">
        <v>384</v>
      </c>
      <c r="G10445">
        <v>5833</v>
      </c>
      <c r="H10445" t="s">
        <v>3631</v>
      </c>
    </row>
    <row r="10446" spans="1:8" x14ac:dyDescent="0.25">
      <c r="A10446" t="s">
        <v>7958</v>
      </c>
      <c r="B10446" t="s">
        <v>7959</v>
      </c>
      <c r="C10446">
        <v>386</v>
      </c>
      <c r="D10446" t="s">
        <v>3632</v>
      </c>
      <c r="E10446">
        <v>93</v>
      </c>
      <c r="F10446">
        <v>154</v>
      </c>
      <c r="G10446">
        <v>6199</v>
      </c>
      <c r="H10446" t="s">
        <v>3633</v>
      </c>
    </row>
    <row r="10447" spans="1:8" hidden="1" x14ac:dyDescent="0.25">
      <c r="A10447" t="s">
        <v>1204</v>
      </c>
      <c r="B10447" t="s">
        <v>2502</v>
      </c>
      <c r="C10447">
        <v>514</v>
      </c>
      <c r="D10447" t="s">
        <v>4287</v>
      </c>
      <c r="E10447">
        <v>8</v>
      </c>
      <c r="F10447">
        <v>181</v>
      </c>
      <c r="G10447">
        <v>123</v>
      </c>
    </row>
    <row r="10448" spans="1:8" hidden="1" x14ac:dyDescent="0.25">
      <c r="A10448" t="s">
        <v>1204</v>
      </c>
      <c r="B10448" t="s">
        <v>2502</v>
      </c>
      <c r="C10448">
        <v>514</v>
      </c>
      <c r="D10448" t="s">
        <v>3630</v>
      </c>
      <c r="E10448">
        <v>338</v>
      </c>
      <c r="F10448">
        <v>509</v>
      </c>
      <c r="G10448">
        <v>5833</v>
      </c>
      <c r="H10448" t="s">
        <v>3631</v>
      </c>
    </row>
    <row r="10449" spans="1:8" x14ac:dyDescent="0.25">
      <c r="A10449" t="s">
        <v>1204</v>
      </c>
      <c r="B10449" t="s">
        <v>2502</v>
      </c>
      <c r="C10449">
        <v>514</v>
      </c>
      <c r="D10449" t="s">
        <v>3632</v>
      </c>
      <c r="E10449">
        <v>182</v>
      </c>
      <c r="F10449">
        <v>277</v>
      </c>
      <c r="G10449">
        <v>6199</v>
      </c>
      <c r="H10449" t="s">
        <v>3633</v>
      </c>
    </row>
    <row r="10450" spans="1:8" hidden="1" x14ac:dyDescent="0.25">
      <c r="A10450" t="s">
        <v>7960</v>
      </c>
      <c r="B10450" t="s">
        <v>7961</v>
      </c>
      <c r="C10450">
        <v>650</v>
      </c>
      <c r="D10450" t="s">
        <v>3630</v>
      </c>
      <c r="E10450">
        <v>421</v>
      </c>
      <c r="F10450">
        <v>586</v>
      </c>
      <c r="G10450">
        <v>5833</v>
      </c>
      <c r="H10450" t="s">
        <v>3631</v>
      </c>
    </row>
    <row r="10451" spans="1:8" x14ac:dyDescent="0.25">
      <c r="A10451" t="s">
        <v>7960</v>
      </c>
      <c r="B10451" t="s">
        <v>7961</v>
      </c>
      <c r="C10451">
        <v>650</v>
      </c>
      <c r="D10451" t="s">
        <v>3632</v>
      </c>
      <c r="E10451">
        <v>124</v>
      </c>
      <c r="F10451">
        <v>187</v>
      </c>
      <c r="G10451">
        <v>6199</v>
      </c>
      <c r="H10451" t="s">
        <v>3633</v>
      </c>
    </row>
    <row r="10452" spans="1:8" x14ac:dyDescent="0.25">
      <c r="A10452" t="s">
        <v>7960</v>
      </c>
      <c r="B10452" t="s">
        <v>7961</v>
      </c>
      <c r="C10452">
        <v>650</v>
      </c>
      <c r="D10452" t="s">
        <v>3632</v>
      </c>
      <c r="E10452">
        <v>189</v>
      </c>
      <c r="F10452">
        <v>260</v>
      </c>
      <c r="G10452">
        <v>6199</v>
      </c>
      <c r="H10452" t="s">
        <v>3633</v>
      </c>
    </row>
    <row r="10453" spans="1:8" x14ac:dyDescent="0.25">
      <c r="A10453" t="s">
        <v>7960</v>
      </c>
      <c r="B10453" t="s">
        <v>7961</v>
      </c>
      <c r="C10453">
        <v>650</v>
      </c>
      <c r="D10453" t="s">
        <v>3632</v>
      </c>
      <c r="E10453">
        <v>264</v>
      </c>
      <c r="F10453">
        <v>341</v>
      </c>
      <c r="G10453">
        <v>6199</v>
      </c>
      <c r="H10453" t="s">
        <v>3633</v>
      </c>
    </row>
    <row r="10454" spans="1:8" hidden="1" x14ac:dyDescent="0.25">
      <c r="A10454" t="s">
        <v>1205</v>
      </c>
      <c r="B10454" t="s">
        <v>2503</v>
      </c>
      <c r="C10454">
        <v>567</v>
      </c>
      <c r="D10454" t="s">
        <v>3630</v>
      </c>
      <c r="E10454">
        <v>362</v>
      </c>
      <c r="F10454">
        <v>520</v>
      </c>
      <c r="G10454">
        <v>5833</v>
      </c>
      <c r="H10454" t="s">
        <v>3631</v>
      </c>
    </row>
    <row r="10455" spans="1:8" x14ac:dyDescent="0.25">
      <c r="A10455" t="s">
        <v>1205</v>
      </c>
      <c r="B10455" t="s">
        <v>2503</v>
      </c>
      <c r="C10455">
        <v>567</v>
      </c>
      <c r="D10455" t="s">
        <v>3632</v>
      </c>
      <c r="E10455">
        <v>178</v>
      </c>
      <c r="F10455">
        <v>306</v>
      </c>
      <c r="G10455">
        <v>6199</v>
      </c>
      <c r="H10455" t="s">
        <v>3633</v>
      </c>
    </row>
    <row r="10456" spans="1:8" hidden="1" x14ac:dyDescent="0.25">
      <c r="A10456" t="s">
        <v>7962</v>
      </c>
      <c r="B10456" t="s">
        <v>7963</v>
      </c>
      <c r="C10456">
        <v>386</v>
      </c>
      <c r="D10456" t="s">
        <v>3639</v>
      </c>
      <c r="E10456">
        <v>20</v>
      </c>
      <c r="F10456">
        <v>65</v>
      </c>
      <c r="G10456">
        <v>4169</v>
      </c>
      <c r="H10456" t="s">
        <v>3640</v>
      </c>
    </row>
    <row r="10457" spans="1:8" hidden="1" x14ac:dyDescent="0.25">
      <c r="A10457" t="s">
        <v>7962</v>
      </c>
      <c r="B10457" t="s">
        <v>7963</v>
      </c>
      <c r="C10457">
        <v>386</v>
      </c>
      <c r="D10457" t="s">
        <v>3630</v>
      </c>
      <c r="E10457">
        <v>224</v>
      </c>
      <c r="F10457">
        <v>384</v>
      </c>
      <c r="G10457">
        <v>5833</v>
      </c>
      <c r="H10457" t="s">
        <v>3631</v>
      </c>
    </row>
    <row r="10458" spans="1:8" x14ac:dyDescent="0.25">
      <c r="A10458" t="s">
        <v>7962</v>
      </c>
      <c r="B10458" t="s">
        <v>7963</v>
      </c>
      <c r="C10458">
        <v>386</v>
      </c>
      <c r="D10458" t="s">
        <v>3632</v>
      </c>
      <c r="E10458">
        <v>93</v>
      </c>
      <c r="F10458">
        <v>154</v>
      </c>
      <c r="G10458">
        <v>6199</v>
      </c>
      <c r="H10458" t="s">
        <v>3633</v>
      </c>
    </row>
    <row r="10459" spans="1:8" hidden="1" x14ac:dyDescent="0.25">
      <c r="A10459" t="s">
        <v>1206</v>
      </c>
      <c r="B10459" t="s">
        <v>2504</v>
      </c>
      <c r="C10459">
        <v>514</v>
      </c>
      <c r="D10459" t="s">
        <v>4287</v>
      </c>
      <c r="E10459">
        <v>8</v>
      </c>
      <c r="F10459">
        <v>181</v>
      </c>
      <c r="G10459">
        <v>123</v>
      </c>
    </row>
    <row r="10460" spans="1:8" hidden="1" x14ac:dyDescent="0.25">
      <c r="A10460" t="s">
        <v>1206</v>
      </c>
      <c r="B10460" t="s">
        <v>2504</v>
      </c>
      <c r="C10460">
        <v>514</v>
      </c>
      <c r="D10460" t="s">
        <v>3630</v>
      </c>
      <c r="E10460">
        <v>338</v>
      </c>
      <c r="F10460">
        <v>509</v>
      </c>
      <c r="G10460">
        <v>5833</v>
      </c>
      <c r="H10460" t="s">
        <v>3631</v>
      </c>
    </row>
    <row r="10461" spans="1:8" x14ac:dyDescent="0.25">
      <c r="A10461" t="s">
        <v>1206</v>
      </c>
      <c r="B10461" t="s">
        <v>2504</v>
      </c>
      <c r="C10461">
        <v>514</v>
      </c>
      <c r="D10461" t="s">
        <v>3632</v>
      </c>
      <c r="E10461">
        <v>182</v>
      </c>
      <c r="F10461">
        <v>277</v>
      </c>
      <c r="G10461">
        <v>6199</v>
      </c>
      <c r="H10461" t="s">
        <v>3633</v>
      </c>
    </row>
    <row r="10462" spans="1:8" hidden="1" x14ac:dyDescent="0.25">
      <c r="A10462" t="s">
        <v>7964</v>
      </c>
      <c r="B10462" t="s">
        <v>7965</v>
      </c>
      <c r="C10462">
        <v>630</v>
      </c>
      <c r="D10462" t="s">
        <v>3630</v>
      </c>
      <c r="E10462">
        <v>401</v>
      </c>
      <c r="F10462">
        <v>566</v>
      </c>
      <c r="G10462">
        <v>5833</v>
      </c>
      <c r="H10462" t="s">
        <v>3631</v>
      </c>
    </row>
    <row r="10463" spans="1:8" x14ac:dyDescent="0.25">
      <c r="A10463" t="s">
        <v>7964</v>
      </c>
      <c r="B10463" t="s">
        <v>7965</v>
      </c>
      <c r="C10463">
        <v>630</v>
      </c>
      <c r="D10463" t="s">
        <v>3632</v>
      </c>
      <c r="E10463">
        <v>104</v>
      </c>
      <c r="F10463">
        <v>167</v>
      </c>
      <c r="G10463">
        <v>6199</v>
      </c>
      <c r="H10463" t="s">
        <v>3633</v>
      </c>
    </row>
    <row r="10464" spans="1:8" x14ac:dyDescent="0.25">
      <c r="A10464" t="s">
        <v>7964</v>
      </c>
      <c r="B10464" t="s">
        <v>7965</v>
      </c>
      <c r="C10464">
        <v>630</v>
      </c>
      <c r="D10464" t="s">
        <v>3632</v>
      </c>
      <c r="E10464">
        <v>169</v>
      </c>
      <c r="F10464">
        <v>240</v>
      </c>
      <c r="G10464">
        <v>6199</v>
      </c>
      <c r="H10464" t="s">
        <v>3633</v>
      </c>
    </row>
    <row r="10465" spans="1:8" x14ac:dyDescent="0.25">
      <c r="A10465" t="s">
        <v>7964</v>
      </c>
      <c r="B10465" t="s">
        <v>7965</v>
      </c>
      <c r="C10465">
        <v>630</v>
      </c>
      <c r="D10465" t="s">
        <v>3632</v>
      </c>
      <c r="E10465">
        <v>244</v>
      </c>
      <c r="F10465">
        <v>321</v>
      </c>
      <c r="G10465">
        <v>6199</v>
      </c>
      <c r="H10465" t="s">
        <v>3633</v>
      </c>
    </row>
    <row r="10466" spans="1:8" hidden="1" x14ac:dyDescent="0.25">
      <c r="A10466" t="s">
        <v>1207</v>
      </c>
      <c r="B10466" t="s">
        <v>2505</v>
      </c>
      <c r="C10466">
        <v>567</v>
      </c>
      <c r="D10466" t="s">
        <v>3630</v>
      </c>
      <c r="E10466">
        <v>362</v>
      </c>
      <c r="F10466">
        <v>520</v>
      </c>
      <c r="G10466">
        <v>5833</v>
      </c>
      <c r="H10466" t="s">
        <v>3631</v>
      </c>
    </row>
    <row r="10467" spans="1:8" x14ac:dyDescent="0.25">
      <c r="A10467" t="s">
        <v>1207</v>
      </c>
      <c r="B10467" t="s">
        <v>2505</v>
      </c>
      <c r="C10467">
        <v>567</v>
      </c>
      <c r="D10467" t="s">
        <v>3632</v>
      </c>
      <c r="E10467">
        <v>178</v>
      </c>
      <c r="F10467">
        <v>306</v>
      </c>
      <c r="G10467">
        <v>6199</v>
      </c>
      <c r="H10467" t="s">
        <v>3633</v>
      </c>
    </row>
    <row r="10468" spans="1:8" hidden="1" x14ac:dyDescent="0.25">
      <c r="A10468" t="s">
        <v>7966</v>
      </c>
      <c r="B10468" t="s">
        <v>7967</v>
      </c>
      <c r="C10468">
        <v>386</v>
      </c>
      <c r="D10468" t="s">
        <v>3639</v>
      </c>
      <c r="E10468">
        <v>20</v>
      </c>
      <c r="F10468">
        <v>65</v>
      </c>
      <c r="G10468">
        <v>4169</v>
      </c>
      <c r="H10468" t="s">
        <v>3640</v>
      </c>
    </row>
    <row r="10469" spans="1:8" hidden="1" x14ac:dyDescent="0.25">
      <c r="A10469" t="s">
        <v>7966</v>
      </c>
      <c r="B10469" t="s">
        <v>7967</v>
      </c>
      <c r="C10469">
        <v>386</v>
      </c>
      <c r="D10469" t="s">
        <v>3630</v>
      </c>
      <c r="E10469">
        <v>224</v>
      </c>
      <c r="F10469">
        <v>384</v>
      </c>
      <c r="G10469">
        <v>5833</v>
      </c>
      <c r="H10469" t="s">
        <v>3631</v>
      </c>
    </row>
    <row r="10470" spans="1:8" x14ac:dyDescent="0.25">
      <c r="A10470" t="s">
        <v>7966</v>
      </c>
      <c r="B10470" t="s">
        <v>7967</v>
      </c>
      <c r="C10470">
        <v>386</v>
      </c>
      <c r="D10470" t="s">
        <v>3632</v>
      </c>
      <c r="E10470">
        <v>93</v>
      </c>
      <c r="F10470">
        <v>154</v>
      </c>
      <c r="G10470">
        <v>6199</v>
      </c>
      <c r="H10470" t="s">
        <v>3633</v>
      </c>
    </row>
    <row r="10471" spans="1:8" hidden="1" x14ac:dyDescent="0.25">
      <c r="A10471" t="s">
        <v>1208</v>
      </c>
      <c r="B10471" t="s">
        <v>2506</v>
      </c>
      <c r="C10471">
        <v>514</v>
      </c>
      <c r="D10471" t="s">
        <v>4287</v>
      </c>
      <c r="E10471">
        <v>8</v>
      </c>
      <c r="F10471">
        <v>181</v>
      </c>
      <c r="G10471">
        <v>123</v>
      </c>
    </row>
    <row r="10472" spans="1:8" hidden="1" x14ac:dyDescent="0.25">
      <c r="A10472" t="s">
        <v>1208</v>
      </c>
      <c r="B10472" t="s">
        <v>2506</v>
      </c>
      <c r="C10472">
        <v>514</v>
      </c>
      <c r="D10472" t="s">
        <v>3630</v>
      </c>
      <c r="E10472">
        <v>338</v>
      </c>
      <c r="F10472">
        <v>509</v>
      </c>
      <c r="G10472">
        <v>5833</v>
      </c>
      <c r="H10472" t="s">
        <v>3631</v>
      </c>
    </row>
    <row r="10473" spans="1:8" x14ac:dyDescent="0.25">
      <c r="A10473" t="s">
        <v>1208</v>
      </c>
      <c r="B10473" t="s">
        <v>2506</v>
      </c>
      <c r="C10473">
        <v>514</v>
      </c>
      <c r="D10473" t="s">
        <v>3632</v>
      </c>
      <c r="E10473">
        <v>182</v>
      </c>
      <c r="F10473">
        <v>277</v>
      </c>
      <c r="G10473">
        <v>6199</v>
      </c>
      <c r="H10473" t="s">
        <v>3633</v>
      </c>
    </row>
    <row r="10474" spans="1:8" hidden="1" x14ac:dyDescent="0.25">
      <c r="A10474" t="s">
        <v>1209</v>
      </c>
      <c r="B10474" t="s">
        <v>2507</v>
      </c>
      <c r="C10474">
        <v>567</v>
      </c>
      <c r="D10474" t="s">
        <v>3630</v>
      </c>
      <c r="E10474">
        <v>362</v>
      </c>
      <c r="F10474">
        <v>520</v>
      </c>
      <c r="G10474">
        <v>5833</v>
      </c>
      <c r="H10474" t="s">
        <v>3631</v>
      </c>
    </row>
    <row r="10475" spans="1:8" x14ac:dyDescent="0.25">
      <c r="A10475" t="s">
        <v>1209</v>
      </c>
      <c r="B10475" t="s">
        <v>2507</v>
      </c>
      <c r="C10475">
        <v>567</v>
      </c>
      <c r="D10475" t="s">
        <v>3632</v>
      </c>
      <c r="E10475">
        <v>178</v>
      </c>
      <c r="F10475">
        <v>306</v>
      </c>
      <c r="G10475">
        <v>6199</v>
      </c>
      <c r="H10475" t="s">
        <v>3633</v>
      </c>
    </row>
    <row r="10476" spans="1:8" hidden="1" x14ac:dyDescent="0.25">
      <c r="A10476" t="s">
        <v>7968</v>
      </c>
      <c r="B10476" t="s">
        <v>7969</v>
      </c>
      <c r="C10476">
        <v>651</v>
      </c>
      <c r="D10476" t="s">
        <v>3630</v>
      </c>
      <c r="E10476">
        <v>421</v>
      </c>
      <c r="F10476">
        <v>586</v>
      </c>
      <c r="G10476">
        <v>5833</v>
      </c>
      <c r="H10476" t="s">
        <v>3631</v>
      </c>
    </row>
    <row r="10477" spans="1:8" x14ac:dyDescent="0.25">
      <c r="A10477" t="s">
        <v>7968</v>
      </c>
      <c r="B10477" t="s">
        <v>7969</v>
      </c>
      <c r="C10477">
        <v>651</v>
      </c>
      <c r="D10477" t="s">
        <v>3632</v>
      </c>
      <c r="E10477">
        <v>124</v>
      </c>
      <c r="F10477">
        <v>187</v>
      </c>
      <c r="G10477">
        <v>6199</v>
      </c>
      <c r="H10477" t="s">
        <v>3633</v>
      </c>
    </row>
    <row r="10478" spans="1:8" x14ac:dyDescent="0.25">
      <c r="A10478" t="s">
        <v>7968</v>
      </c>
      <c r="B10478" t="s">
        <v>7969</v>
      </c>
      <c r="C10478">
        <v>651</v>
      </c>
      <c r="D10478" t="s">
        <v>3632</v>
      </c>
      <c r="E10478">
        <v>189</v>
      </c>
      <c r="F10478">
        <v>260</v>
      </c>
      <c r="G10478">
        <v>6199</v>
      </c>
      <c r="H10478" t="s">
        <v>3633</v>
      </c>
    </row>
    <row r="10479" spans="1:8" x14ac:dyDescent="0.25">
      <c r="A10479" t="s">
        <v>7968</v>
      </c>
      <c r="B10479" t="s">
        <v>7969</v>
      </c>
      <c r="C10479">
        <v>651</v>
      </c>
      <c r="D10479" t="s">
        <v>3632</v>
      </c>
      <c r="E10479">
        <v>264</v>
      </c>
      <c r="F10479">
        <v>341</v>
      </c>
      <c r="G10479">
        <v>6199</v>
      </c>
      <c r="H10479" t="s">
        <v>3633</v>
      </c>
    </row>
    <row r="10480" spans="1:8" hidden="1" x14ac:dyDescent="0.25">
      <c r="A10480" t="s">
        <v>7970</v>
      </c>
      <c r="B10480" t="s">
        <v>7971</v>
      </c>
      <c r="C10480">
        <v>686</v>
      </c>
      <c r="D10480" t="s">
        <v>3680</v>
      </c>
      <c r="E10480">
        <v>1</v>
      </c>
      <c r="F10480">
        <v>114</v>
      </c>
      <c r="G10480">
        <v>197</v>
      </c>
    </row>
    <row r="10481" spans="1:8" hidden="1" x14ac:dyDescent="0.25">
      <c r="A10481" t="s">
        <v>7970</v>
      </c>
      <c r="B10481" t="s">
        <v>7971</v>
      </c>
      <c r="C10481">
        <v>686</v>
      </c>
      <c r="D10481" t="s">
        <v>3630</v>
      </c>
      <c r="E10481">
        <v>465</v>
      </c>
      <c r="F10481">
        <v>626</v>
      </c>
      <c r="G10481">
        <v>5833</v>
      </c>
      <c r="H10481" t="s">
        <v>3631</v>
      </c>
    </row>
    <row r="10482" spans="1:8" x14ac:dyDescent="0.25">
      <c r="A10482" t="s">
        <v>7970</v>
      </c>
      <c r="B10482" t="s">
        <v>7971</v>
      </c>
      <c r="C10482">
        <v>686</v>
      </c>
      <c r="D10482" t="s">
        <v>3632</v>
      </c>
      <c r="E10482">
        <v>145</v>
      </c>
      <c r="F10482">
        <v>208</v>
      </c>
      <c r="G10482">
        <v>6199</v>
      </c>
      <c r="H10482" t="s">
        <v>3633</v>
      </c>
    </row>
    <row r="10483" spans="1:8" x14ac:dyDescent="0.25">
      <c r="A10483" t="s">
        <v>7970</v>
      </c>
      <c r="B10483" t="s">
        <v>7971</v>
      </c>
      <c r="C10483">
        <v>686</v>
      </c>
      <c r="D10483" t="s">
        <v>3632</v>
      </c>
      <c r="E10483">
        <v>210</v>
      </c>
      <c r="F10483">
        <v>280</v>
      </c>
      <c r="G10483">
        <v>6199</v>
      </c>
      <c r="H10483" t="s">
        <v>3633</v>
      </c>
    </row>
    <row r="10484" spans="1:8" x14ac:dyDescent="0.25">
      <c r="A10484" t="s">
        <v>7970</v>
      </c>
      <c r="B10484" t="s">
        <v>7971</v>
      </c>
      <c r="C10484">
        <v>686</v>
      </c>
      <c r="D10484" t="s">
        <v>3632</v>
      </c>
      <c r="E10484">
        <v>284</v>
      </c>
      <c r="F10484">
        <v>362</v>
      </c>
      <c r="G10484">
        <v>6199</v>
      </c>
      <c r="H10484" t="s">
        <v>3633</v>
      </c>
    </row>
    <row r="10485" spans="1:8" hidden="1" x14ac:dyDescent="0.25">
      <c r="A10485" t="s">
        <v>7972</v>
      </c>
      <c r="B10485" t="s">
        <v>7973</v>
      </c>
      <c r="C10485">
        <v>386</v>
      </c>
      <c r="D10485" t="s">
        <v>3639</v>
      </c>
      <c r="E10485">
        <v>20</v>
      </c>
      <c r="F10485">
        <v>65</v>
      </c>
      <c r="G10485">
        <v>4169</v>
      </c>
      <c r="H10485" t="s">
        <v>3640</v>
      </c>
    </row>
    <row r="10486" spans="1:8" hidden="1" x14ac:dyDescent="0.25">
      <c r="A10486" t="s">
        <v>7972</v>
      </c>
      <c r="B10486" t="s">
        <v>7973</v>
      </c>
      <c r="C10486">
        <v>386</v>
      </c>
      <c r="D10486" t="s">
        <v>3630</v>
      </c>
      <c r="E10486">
        <v>224</v>
      </c>
      <c r="F10486">
        <v>384</v>
      </c>
      <c r="G10486">
        <v>5833</v>
      </c>
      <c r="H10486" t="s">
        <v>3631</v>
      </c>
    </row>
    <row r="10487" spans="1:8" x14ac:dyDescent="0.25">
      <c r="A10487" t="s">
        <v>7972</v>
      </c>
      <c r="B10487" t="s">
        <v>7973</v>
      </c>
      <c r="C10487">
        <v>386</v>
      </c>
      <c r="D10487" t="s">
        <v>3632</v>
      </c>
      <c r="E10487">
        <v>93</v>
      </c>
      <c r="F10487">
        <v>154</v>
      </c>
      <c r="G10487">
        <v>6199</v>
      </c>
      <c r="H10487" t="s">
        <v>3633</v>
      </c>
    </row>
    <row r="10488" spans="1:8" hidden="1" x14ac:dyDescent="0.25">
      <c r="A10488" t="s">
        <v>1210</v>
      </c>
      <c r="B10488" t="s">
        <v>2508</v>
      </c>
      <c r="C10488">
        <v>512</v>
      </c>
      <c r="D10488" t="s">
        <v>4287</v>
      </c>
      <c r="E10488">
        <v>1</v>
      </c>
      <c r="F10488">
        <v>179</v>
      </c>
      <c r="G10488">
        <v>123</v>
      </c>
    </row>
    <row r="10489" spans="1:8" hidden="1" x14ac:dyDescent="0.25">
      <c r="A10489" t="s">
        <v>1210</v>
      </c>
      <c r="B10489" t="s">
        <v>2508</v>
      </c>
      <c r="C10489">
        <v>512</v>
      </c>
      <c r="D10489" t="s">
        <v>3630</v>
      </c>
      <c r="E10489">
        <v>336</v>
      </c>
      <c r="F10489">
        <v>507</v>
      </c>
      <c r="G10489">
        <v>5833</v>
      </c>
      <c r="H10489" t="s">
        <v>3631</v>
      </c>
    </row>
    <row r="10490" spans="1:8" x14ac:dyDescent="0.25">
      <c r="A10490" t="s">
        <v>1210</v>
      </c>
      <c r="B10490" t="s">
        <v>2508</v>
      </c>
      <c r="C10490">
        <v>512</v>
      </c>
      <c r="D10490" t="s">
        <v>3632</v>
      </c>
      <c r="E10490">
        <v>180</v>
      </c>
      <c r="F10490">
        <v>275</v>
      </c>
      <c r="G10490">
        <v>6199</v>
      </c>
      <c r="H10490" t="s">
        <v>3633</v>
      </c>
    </row>
    <row r="10491" spans="1:8" hidden="1" x14ac:dyDescent="0.25">
      <c r="A10491" t="s">
        <v>1211</v>
      </c>
      <c r="B10491" t="s">
        <v>2509</v>
      </c>
      <c r="C10491">
        <v>567</v>
      </c>
      <c r="D10491" t="s">
        <v>3630</v>
      </c>
      <c r="E10491">
        <v>362</v>
      </c>
      <c r="F10491">
        <v>520</v>
      </c>
      <c r="G10491">
        <v>5833</v>
      </c>
      <c r="H10491" t="s">
        <v>3631</v>
      </c>
    </row>
    <row r="10492" spans="1:8" x14ac:dyDescent="0.25">
      <c r="A10492" t="s">
        <v>1211</v>
      </c>
      <c r="B10492" t="s">
        <v>2509</v>
      </c>
      <c r="C10492">
        <v>567</v>
      </c>
      <c r="D10492" t="s">
        <v>3632</v>
      </c>
      <c r="E10492">
        <v>178</v>
      </c>
      <c r="F10492">
        <v>306</v>
      </c>
      <c r="G10492">
        <v>6199</v>
      </c>
      <c r="H10492" t="s">
        <v>3633</v>
      </c>
    </row>
    <row r="10493" spans="1:8" hidden="1" x14ac:dyDescent="0.25">
      <c r="A10493" t="s">
        <v>7974</v>
      </c>
      <c r="B10493" t="s">
        <v>7975</v>
      </c>
      <c r="C10493">
        <v>686</v>
      </c>
      <c r="D10493" t="s">
        <v>3680</v>
      </c>
      <c r="E10493">
        <v>1</v>
      </c>
      <c r="F10493">
        <v>114</v>
      </c>
      <c r="G10493">
        <v>197</v>
      </c>
    </row>
    <row r="10494" spans="1:8" hidden="1" x14ac:dyDescent="0.25">
      <c r="A10494" t="s">
        <v>7974</v>
      </c>
      <c r="B10494" t="s">
        <v>7975</v>
      </c>
      <c r="C10494">
        <v>686</v>
      </c>
      <c r="D10494" t="s">
        <v>3630</v>
      </c>
      <c r="E10494">
        <v>465</v>
      </c>
      <c r="F10494">
        <v>626</v>
      </c>
      <c r="G10494">
        <v>5833</v>
      </c>
      <c r="H10494" t="s">
        <v>3631</v>
      </c>
    </row>
    <row r="10495" spans="1:8" x14ac:dyDescent="0.25">
      <c r="A10495" t="s">
        <v>7974</v>
      </c>
      <c r="B10495" t="s">
        <v>7975</v>
      </c>
      <c r="C10495">
        <v>686</v>
      </c>
      <c r="D10495" t="s">
        <v>3632</v>
      </c>
      <c r="E10495">
        <v>145</v>
      </c>
      <c r="F10495">
        <v>208</v>
      </c>
      <c r="G10495">
        <v>6199</v>
      </c>
      <c r="H10495" t="s">
        <v>3633</v>
      </c>
    </row>
    <row r="10496" spans="1:8" x14ac:dyDescent="0.25">
      <c r="A10496" t="s">
        <v>7974</v>
      </c>
      <c r="B10496" t="s">
        <v>7975</v>
      </c>
      <c r="C10496">
        <v>686</v>
      </c>
      <c r="D10496" t="s">
        <v>3632</v>
      </c>
      <c r="E10496">
        <v>210</v>
      </c>
      <c r="F10496">
        <v>280</v>
      </c>
      <c r="G10496">
        <v>6199</v>
      </c>
      <c r="H10496" t="s">
        <v>3633</v>
      </c>
    </row>
    <row r="10497" spans="1:8" x14ac:dyDescent="0.25">
      <c r="A10497" t="s">
        <v>7974</v>
      </c>
      <c r="B10497" t="s">
        <v>7975</v>
      </c>
      <c r="C10497">
        <v>686</v>
      </c>
      <c r="D10497" t="s">
        <v>3632</v>
      </c>
      <c r="E10497">
        <v>284</v>
      </c>
      <c r="F10497">
        <v>362</v>
      </c>
      <c r="G10497">
        <v>6199</v>
      </c>
      <c r="H10497" t="s">
        <v>3633</v>
      </c>
    </row>
    <row r="10498" spans="1:8" hidden="1" x14ac:dyDescent="0.25">
      <c r="A10498" t="s">
        <v>7976</v>
      </c>
      <c r="B10498" t="s">
        <v>7977</v>
      </c>
      <c r="C10498">
        <v>386</v>
      </c>
      <c r="D10498" t="s">
        <v>3639</v>
      </c>
      <c r="E10498">
        <v>20</v>
      </c>
      <c r="F10498">
        <v>65</v>
      </c>
      <c r="G10498">
        <v>4169</v>
      </c>
      <c r="H10498" t="s">
        <v>3640</v>
      </c>
    </row>
    <row r="10499" spans="1:8" hidden="1" x14ac:dyDescent="0.25">
      <c r="A10499" t="s">
        <v>7976</v>
      </c>
      <c r="B10499" t="s">
        <v>7977</v>
      </c>
      <c r="C10499">
        <v>386</v>
      </c>
      <c r="D10499" t="s">
        <v>3630</v>
      </c>
      <c r="E10499">
        <v>224</v>
      </c>
      <c r="F10499">
        <v>384</v>
      </c>
      <c r="G10499">
        <v>5833</v>
      </c>
      <c r="H10499" t="s">
        <v>3631</v>
      </c>
    </row>
    <row r="10500" spans="1:8" x14ac:dyDescent="0.25">
      <c r="A10500" t="s">
        <v>7976</v>
      </c>
      <c r="B10500" t="s">
        <v>7977</v>
      </c>
      <c r="C10500">
        <v>386</v>
      </c>
      <c r="D10500" t="s">
        <v>3632</v>
      </c>
      <c r="E10500">
        <v>93</v>
      </c>
      <c r="F10500">
        <v>154</v>
      </c>
      <c r="G10500">
        <v>6199</v>
      </c>
      <c r="H10500" t="s">
        <v>3633</v>
      </c>
    </row>
    <row r="10501" spans="1:8" hidden="1" x14ac:dyDescent="0.25">
      <c r="A10501" t="s">
        <v>1212</v>
      </c>
      <c r="B10501" t="s">
        <v>2510</v>
      </c>
      <c r="C10501">
        <v>512</v>
      </c>
      <c r="D10501" t="s">
        <v>4287</v>
      </c>
      <c r="E10501">
        <v>1</v>
      </c>
      <c r="F10501">
        <v>179</v>
      </c>
      <c r="G10501">
        <v>123</v>
      </c>
    </row>
    <row r="10502" spans="1:8" hidden="1" x14ac:dyDescent="0.25">
      <c r="A10502" t="s">
        <v>1212</v>
      </c>
      <c r="B10502" t="s">
        <v>2510</v>
      </c>
      <c r="C10502">
        <v>512</v>
      </c>
      <c r="D10502" t="s">
        <v>3630</v>
      </c>
      <c r="E10502">
        <v>336</v>
      </c>
      <c r="F10502">
        <v>507</v>
      </c>
      <c r="G10502">
        <v>5833</v>
      </c>
      <c r="H10502" t="s">
        <v>3631</v>
      </c>
    </row>
    <row r="10503" spans="1:8" x14ac:dyDescent="0.25">
      <c r="A10503" t="s">
        <v>1212</v>
      </c>
      <c r="B10503" t="s">
        <v>2510</v>
      </c>
      <c r="C10503">
        <v>512</v>
      </c>
      <c r="D10503" t="s">
        <v>3632</v>
      </c>
      <c r="E10503">
        <v>180</v>
      </c>
      <c r="F10503">
        <v>275</v>
      </c>
      <c r="G10503">
        <v>6199</v>
      </c>
      <c r="H10503" t="s">
        <v>3633</v>
      </c>
    </row>
    <row r="10504" spans="1:8" hidden="1" x14ac:dyDescent="0.25">
      <c r="A10504" t="s">
        <v>7978</v>
      </c>
      <c r="B10504" t="s">
        <v>7979</v>
      </c>
      <c r="C10504">
        <v>651</v>
      </c>
      <c r="D10504" t="s">
        <v>3630</v>
      </c>
      <c r="E10504">
        <v>421</v>
      </c>
      <c r="F10504">
        <v>586</v>
      </c>
      <c r="G10504">
        <v>5833</v>
      </c>
      <c r="H10504" t="s">
        <v>3631</v>
      </c>
    </row>
    <row r="10505" spans="1:8" x14ac:dyDescent="0.25">
      <c r="A10505" t="s">
        <v>7978</v>
      </c>
      <c r="B10505" t="s">
        <v>7979</v>
      </c>
      <c r="C10505">
        <v>651</v>
      </c>
      <c r="D10505" t="s">
        <v>3632</v>
      </c>
      <c r="E10505">
        <v>124</v>
      </c>
      <c r="F10505">
        <v>187</v>
      </c>
      <c r="G10505">
        <v>6199</v>
      </c>
      <c r="H10505" t="s">
        <v>3633</v>
      </c>
    </row>
    <row r="10506" spans="1:8" x14ac:dyDescent="0.25">
      <c r="A10506" t="s">
        <v>7978</v>
      </c>
      <c r="B10506" t="s">
        <v>7979</v>
      </c>
      <c r="C10506">
        <v>651</v>
      </c>
      <c r="D10506" t="s">
        <v>3632</v>
      </c>
      <c r="E10506">
        <v>189</v>
      </c>
      <c r="F10506">
        <v>260</v>
      </c>
      <c r="G10506">
        <v>6199</v>
      </c>
      <c r="H10506" t="s">
        <v>3633</v>
      </c>
    </row>
    <row r="10507" spans="1:8" x14ac:dyDescent="0.25">
      <c r="A10507" t="s">
        <v>7978</v>
      </c>
      <c r="B10507" t="s">
        <v>7979</v>
      </c>
      <c r="C10507">
        <v>651</v>
      </c>
      <c r="D10507" t="s">
        <v>3632</v>
      </c>
      <c r="E10507">
        <v>264</v>
      </c>
      <c r="F10507">
        <v>341</v>
      </c>
      <c r="G10507">
        <v>6199</v>
      </c>
      <c r="H10507" t="s">
        <v>3633</v>
      </c>
    </row>
    <row r="10508" spans="1:8" hidden="1" x14ac:dyDescent="0.25">
      <c r="A10508" t="s">
        <v>1213</v>
      </c>
      <c r="B10508" t="s">
        <v>2511</v>
      </c>
      <c r="C10508">
        <v>567</v>
      </c>
      <c r="D10508" t="s">
        <v>3630</v>
      </c>
      <c r="E10508">
        <v>362</v>
      </c>
      <c r="F10508">
        <v>520</v>
      </c>
      <c r="G10508">
        <v>5833</v>
      </c>
      <c r="H10508" t="s">
        <v>3631</v>
      </c>
    </row>
    <row r="10509" spans="1:8" x14ac:dyDescent="0.25">
      <c r="A10509" t="s">
        <v>1213</v>
      </c>
      <c r="B10509" t="s">
        <v>2511</v>
      </c>
      <c r="C10509">
        <v>567</v>
      </c>
      <c r="D10509" t="s">
        <v>3632</v>
      </c>
      <c r="E10509">
        <v>178</v>
      </c>
      <c r="F10509">
        <v>306</v>
      </c>
      <c r="G10509">
        <v>6199</v>
      </c>
      <c r="H10509" t="s">
        <v>3633</v>
      </c>
    </row>
    <row r="10510" spans="1:8" hidden="1" x14ac:dyDescent="0.25">
      <c r="A10510" t="s">
        <v>7980</v>
      </c>
      <c r="B10510" t="s">
        <v>7981</v>
      </c>
      <c r="C10510">
        <v>686</v>
      </c>
      <c r="D10510" t="s">
        <v>3680</v>
      </c>
      <c r="E10510">
        <v>1</v>
      </c>
      <c r="F10510">
        <v>114</v>
      </c>
      <c r="G10510">
        <v>197</v>
      </c>
    </row>
    <row r="10511" spans="1:8" hidden="1" x14ac:dyDescent="0.25">
      <c r="A10511" t="s">
        <v>7980</v>
      </c>
      <c r="B10511" t="s">
        <v>7981</v>
      </c>
      <c r="C10511">
        <v>686</v>
      </c>
      <c r="D10511" t="s">
        <v>3630</v>
      </c>
      <c r="E10511">
        <v>465</v>
      </c>
      <c r="F10511">
        <v>626</v>
      </c>
      <c r="G10511">
        <v>5833</v>
      </c>
      <c r="H10511" t="s">
        <v>3631</v>
      </c>
    </row>
    <row r="10512" spans="1:8" x14ac:dyDescent="0.25">
      <c r="A10512" t="s">
        <v>7980</v>
      </c>
      <c r="B10512" t="s">
        <v>7981</v>
      </c>
      <c r="C10512">
        <v>686</v>
      </c>
      <c r="D10512" t="s">
        <v>3632</v>
      </c>
      <c r="E10512">
        <v>145</v>
      </c>
      <c r="F10512">
        <v>208</v>
      </c>
      <c r="G10512">
        <v>6199</v>
      </c>
      <c r="H10512" t="s">
        <v>3633</v>
      </c>
    </row>
    <row r="10513" spans="1:8" x14ac:dyDescent="0.25">
      <c r="A10513" t="s">
        <v>7980</v>
      </c>
      <c r="B10513" t="s">
        <v>7981</v>
      </c>
      <c r="C10513">
        <v>686</v>
      </c>
      <c r="D10513" t="s">
        <v>3632</v>
      </c>
      <c r="E10513">
        <v>210</v>
      </c>
      <c r="F10513">
        <v>280</v>
      </c>
      <c r="G10513">
        <v>6199</v>
      </c>
      <c r="H10513" t="s">
        <v>3633</v>
      </c>
    </row>
    <row r="10514" spans="1:8" x14ac:dyDescent="0.25">
      <c r="A10514" t="s">
        <v>7980</v>
      </c>
      <c r="B10514" t="s">
        <v>7981</v>
      </c>
      <c r="C10514">
        <v>686</v>
      </c>
      <c r="D10514" t="s">
        <v>3632</v>
      </c>
      <c r="E10514">
        <v>284</v>
      </c>
      <c r="F10514">
        <v>362</v>
      </c>
      <c r="G10514">
        <v>6199</v>
      </c>
      <c r="H10514" t="s">
        <v>3633</v>
      </c>
    </row>
    <row r="10515" spans="1:8" hidden="1" x14ac:dyDescent="0.25">
      <c r="A10515" t="s">
        <v>7982</v>
      </c>
      <c r="B10515" t="s">
        <v>7983</v>
      </c>
      <c r="C10515">
        <v>386</v>
      </c>
      <c r="D10515" t="s">
        <v>3639</v>
      </c>
      <c r="E10515">
        <v>20</v>
      </c>
      <c r="F10515">
        <v>65</v>
      </c>
      <c r="G10515">
        <v>4169</v>
      </c>
      <c r="H10515" t="s">
        <v>3640</v>
      </c>
    </row>
    <row r="10516" spans="1:8" hidden="1" x14ac:dyDescent="0.25">
      <c r="A10516" t="s">
        <v>7982</v>
      </c>
      <c r="B10516" t="s">
        <v>7983</v>
      </c>
      <c r="C10516">
        <v>386</v>
      </c>
      <c r="D10516" t="s">
        <v>3630</v>
      </c>
      <c r="E10516">
        <v>224</v>
      </c>
      <c r="F10516">
        <v>384</v>
      </c>
      <c r="G10516">
        <v>5833</v>
      </c>
      <c r="H10516" t="s">
        <v>3631</v>
      </c>
    </row>
    <row r="10517" spans="1:8" x14ac:dyDescent="0.25">
      <c r="A10517" t="s">
        <v>7982</v>
      </c>
      <c r="B10517" t="s">
        <v>7983</v>
      </c>
      <c r="C10517">
        <v>386</v>
      </c>
      <c r="D10517" t="s">
        <v>3632</v>
      </c>
      <c r="E10517">
        <v>93</v>
      </c>
      <c r="F10517">
        <v>154</v>
      </c>
      <c r="G10517">
        <v>6199</v>
      </c>
      <c r="H10517" t="s">
        <v>3633</v>
      </c>
    </row>
    <row r="10518" spans="1:8" hidden="1" x14ac:dyDescent="0.25">
      <c r="A10518" t="s">
        <v>1214</v>
      </c>
      <c r="B10518" t="s">
        <v>2512</v>
      </c>
      <c r="C10518">
        <v>512</v>
      </c>
      <c r="D10518" t="s">
        <v>4287</v>
      </c>
      <c r="E10518">
        <v>1</v>
      </c>
      <c r="F10518">
        <v>179</v>
      </c>
      <c r="G10518">
        <v>123</v>
      </c>
    </row>
    <row r="10519" spans="1:8" hidden="1" x14ac:dyDescent="0.25">
      <c r="A10519" t="s">
        <v>1214</v>
      </c>
      <c r="B10519" t="s">
        <v>2512</v>
      </c>
      <c r="C10519">
        <v>512</v>
      </c>
      <c r="D10519" t="s">
        <v>3630</v>
      </c>
      <c r="E10519">
        <v>336</v>
      </c>
      <c r="F10519">
        <v>507</v>
      </c>
      <c r="G10519">
        <v>5833</v>
      </c>
      <c r="H10519" t="s">
        <v>3631</v>
      </c>
    </row>
    <row r="10520" spans="1:8" x14ac:dyDescent="0.25">
      <c r="A10520" t="s">
        <v>1214</v>
      </c>
      <c r="B10520" t="s">
        <v>2512</v>
      </c>
      <c r="C10520">
        <v>512</v>
      </c>
      <c r="D10520" t="s">
        <v>3632</v>
      </c>
      <c r="E10520">
        <v>180</v>
      </c>
      <c r="F10520">
        <v>275</v>
      </c>
      <c r="G10520">
        <v>6199</v>
      </c>
      <c r="H10520" t="s">
        <v>3633</v>
      </c>
    </row>
    <row r="10521" spans="1:8" hidden="1" x14ac:dyDescent="0.25">
      <c r="A10521" t="s">
        <v>1215</v>
      </c>
      <c r="B10521" t="s">
        <v>2513</v>
      </c>
      <c r="C10521">
        <v>567</v>
      </c>
      <c r="D10521" t="s">
        <v>3630</v>
      </c>
      <c r="E10521">
        <v>362</v>
      </c>
      <c r="F10521">
        <v>520</v>
      </c>
      <c r="G10521">
        <v>5833</v>
      </c>
      <c r="H10521" t="s">
        <v>3631</v>
      </c>
    </row>
    <row r="10522" spans="1:8" x14ac:dyDescent="0.25">
      <c r="A10522" t="s">
        <v>1215</v>
      </c>
      <c r="B10522" t="s">
        <v>2513</v>
      </c>
      <c r="C10522">
        <v>567</v>
      </c>
      <c r="D10522" t="s">
        <v>3632</v>
      </c>
      <c r="E10522">
        <v>178</v>
      </c>
      <c r="F10522">
        <v>306</v>
      </c>
      <c r="G10522">
        <v>6199</v>
      </c>
      <c r="H10522" t="s">
        <v>3633</v>
      </c>
    </row>
    <row r="10523" spans="1:8" hidden="1" x14ac:dyDescent="0.25">
      <c r="A10523" t="s">
        <v>7984</v>
      </c>
      <c r="B10523" t="s">
        <v>7985</v>
      </c>
      <c r="C10523">
        <v>615</v>
      </c>
      <c r="D10523" t="s">
        <v>3680</v>
      </c>
      <c r="E10523">
        <v>1</v>
      </c>
      <c r="F10523">
        <v>114</v>
      </c>
      <c r="G10523">
        <v>197</v>
      </c>
    </row>
    <row r="10524" spans="1:8" hidden="1" x14ac:dyDescent="0.25">
      <c r="A10524" t="s">
        <v>7984</v>
      </c>
      <c r="B10524" t="s">
        <v>7985</v>
      </c>
      <c r="C10524">
        <v>615</v>
      </c>
      <c r="D10524" t="s">
        <v>3630</v>
      </c>
      <c r="E10524">
        <v>465</v>
      </c>
      <c r="F10524">
        <v>615</v>
      </c>
      <c r="G10524">
        <v>5833</v>
      </c>
      <c r="H10524" t="s">
        <v>3631</v>
      </c>
    </row>
    <row r="10525" spans="1:8" x14ac:dyDescent="0.25">
      <c r="A10525" t="s">
        <v>7984</v>
      </c>
      <c r="B10525" t="s">
        <v>7985</v>
      </c>
      <c r="C10525">
        <v>615</v>
      </c>
      <c r="D10525" t="s">
        <v>3632</v>
      </c>
      <c r="E10525">
        <v>145</v>
      </c>
      <c r="F10525">
        <v>208</v>
      </c>
      <c r="G10525">
        <v>6199</v>
      </c>
      <c r="H10525" t="s">
        <v>3633</v>
      </c>
    </row>
    <row r="10526" spans="1:8" x14ac:dyDescent="0.25">
      <c r="A10526" t="s">
        <v>7984</v>
      </c>
      <c r="B10526" t="s">
        <v>7985</v>
      </c>
      <c r="C10526">
        <v>615</v>
      </c>
      <c r="D10526" t="s">
        <v>3632</v>
      </c>
      <c r="E10526">
        <v>210</v>
      </c>
      <c r="F10526">
        <v>280</v>
      </c>
      <c r="G10526">
        <v>6199</v>
      </c>
      <c r="H10526" t="s">
        <v>3633</v>
      </c>
    </row>
    <row r="10527" spans="1:8" x14ac:dyDescent="0.25">
      <c r="A10527" t="s">
        <v>7984</v>
      </c>
      <c r="B10527" t="s">
        <v>7985</v>
      </c>
      <c r="C10527">
        <v>615</v>
      </c>
      <c r="D10527" t="s">
        <v>3632</v>
      </c>
      <c r="E10527">
        <v>284</v>
      </c>
      <c r="F10527">
        <v>362</v>
      </c>
      <c r="G10527">
        <v>6199</v>
      </c>
      <c r="H10527" t="s">
        <v>3633</v>
      </c>
    </row>
    <row r="10528" spans="1:8" hidden="1" x14ac:dyDescent="0.25">
      <c r="A10528" t="s">
        <v>7986</v>
      </c>
      <c r="B10528" t="s">
        <v>7987</v>
      </c>
      <c r="C10528">
        <v>386</v>
      </c>
      <c r="D10528" t="s">
        <v>3639</v>
      </c>
      <c r="E10528">
        <v>20</v>
      </c>
      <c r="F10528">
        <v>65</v>
      </c>
      <c r="G10528">
        <v>4169</v>
      </c>
      <c r="H10528" t="s">
        <v>3640</v>
      </c>
    </row>
    <row r="10529" spans="1:8" hidden="1" x14ac:dyDescent="0.25">
      <c r="A10529" t="s">
        <v>7986</v>
      </c>
      <c r="B10529" t="s">
        <v>7987</v>
      </c>
      <c r="C10529">
        <v>386</v>
      </c>
      <c r="D10529" t="s">
        <v>3630</v>
      </c>
      <c r="E10529">
        <v>224</v>
      </c>
      <c r="F10529">
        <v>384</v>
      </c>
      <c r="G10529">
        <v>5833</v>
      </c>
      <c r="H10529" t="s">
        <v>3631</v>
      </c>
    </row>
    <row r="10530" spans="1:8" x14ac:dyDescent="0.25">
      <c r="A10530" t="s">
        <v>7986</v>
      </c>
      <c r="B10530" t="s">
        <v>7987</v>
      </c>
      <c r="C10530">
        <v>386</v>
      </c>
      <c r="D10530" t="s">
        <v>3632</v>
      </c>
      <c r="E10530">
        <v>93</v>
      </c>
      <c r="F10530">
        <v>154</v>
      </c>
      <c r="G10530">
        <v>6199</v>
      </c>
      <c r="H10530" t="s">
        <v>3633</v>
      </c>
    </row>
    <row r="10531" spans="1:8" hidden="1" x14ac:dyDescent="0.25">
      <c r="A10531" t="s">
        <v>1216</v>
      </c>
      <c r="B10531" t="s">
        <v>2514</v>
      </c>
      <c r="C10531">
        <v>514</v>
      </c>
      <c r="D10531" t="s">
        <v>4287</v>
      </c>
      <c r="E10531">
        <v>8</v>
      </c>
      <c r="F10531">
        <v>181</v>
      </c>
      <c r="G10531">
        <v>123</v>
      </c>
    </row>
    <row r="10532" spans="1:8" hidden="1" x14ac:dyDescent="0.25">
      <c r="A10532" t="s">
        <v>1216</v>
      </c>
      <c r="B10532" t="s">
        <v>2514</v>
      </c>
      <c r="C10532">
        <v>514</v>
      </c>
      <c r="D10532" t="s">
        <v>3630</v>
      </c>
      <c r="E10532">
        <v>338</v>
      </c>
      <c r="F10532">
        <v>509</v>
      </c>
      <c r="G10532">
        <v>5833</v>
      </c>
      <c r="H10532" t="s">
        <v>3631</v>
      </c>
    </row>
    <row r="10533" spans="1:8" x14ac:dyDescent="0.25">
      <c r="A10533" t="s">
        <v>1216</v>
      </c>
      <c r="B10533" t="s">
        <v>2514</v>
      </c>
      <c r="C10533">
        <v>514</v>
      </c>
      <c r="D10533" t="s">
        <v>3632</v>
      </c>
      <c r="E10533">
        <v>182</v>
      </c>
      <c r="F10533">
        <v>277</v>
      </c>
      <c r="G10533">
        <v>6199</v>
      </c>
      <c r="H10533" t="s">
        <v>3633</v>
      </c>
    </row>
    <row r="10534" spans="1:8" hidden="1" x14ac:dyDescent="0.25">
      <c r="A10534" t="s">
        <v>1217</v>
      </c>
      <c r="B10534" t="s">
        <v>2515</v>
      </c>
      <c r="C10534">
        <v>567</v>
      </c>
      <c r="D10534" t="s">
        <v>3630</v>
      </c>
      <c r="E10534">
        <v>362</v>
      </c>
      <c r="F10534">
        <v>520</v>
      </c>
      <c r="G10534">
        <v>5833</v>
      </c>
      <c r="H10534" t="s">
        <v>3631</v>
      </c>
    </row>
    <row r="10535" spans="1:8" x14ac:dyDescent="0.25">
      <c r="A10535" t="s">
        <v>1217</v>
      </c>
      <c r="B10535" t="s">
        <v>2515</v>
      </c>
      <c r="C10535">
        <v>567</v>
      </c>
      <c r="D10535" t="s">
        <v>3632</v>
      </c>
      <c r="E10535">
        <v>178</v>
      </c>
      <c r="F10535">
        <v>306</v>
      </c>
      <c r="G10535">
        <v>6199</v>
      </c>
      <c r="H10535" t="s">
        <v>3633</v>
      </c>
    </row>
    <row r="10536" spans="1:8" hidden="1" x14ac:dyDescent="0.25">
      <c r="A10536" t="s">
        <v>1218</v>
      </c>
      <c r="B10536" t="s">
        <v>2516</v>
      </c>
      <c r="C10536">
        <v>514</v>
      </c>
      <c r="D10536" t="s">
        <v>4287</v>
      </c>
      <c r="E10536">
        <v>8</v>
      </c>
      <c r="F10536">
        <v>181</v>
      </c>
      <c r="G10536">
        <v>123</v>
      </c>
    </row>
    <row r="10537" spans="1:8" hidden="1" x14ac:dyDescent="0.25">
      <c r="A10537" t="s">
        <v>1218</v>
      </c>
      <c r="B10537" t="s">
        <v>2516</v>
      </c>
      <c r="C10537">
        <v>514</v>
      </c>
      <c r="D10537" t="s">
        <v>3630</v>
      </c>
      <c r="E10537">
        <v>338</v>
      </c>
      <c r="F10537">
        <v>509</v>
      </c>
      <c r="G10537">
        <v>5833</v>
      </c>
      <c r="H10537" t="s">
        <v>3631</v>
      </c>
    </row>
    <row r="10538" spans="1:8" x14ac:dyDescent="0.25">
      <c r="A10538" t="s">
        <v>1218</v>
      </c>
      <c r="B10538" t="s">
        <v>2516</v>
      </c>
      <c r="C10538">
        <v>514</v>
      </c>
      <c r="D10538" t="s">
        <v>3632</v>
      </c>
      <c r="E10538">
        <v>182</v>
      </c>
      <c r="F10538">
        <v>277</v>
      </c>
      <c r="G10538">
        <v>6199</v>
      </c>
      <c r="H10538" t="s">
        <v>3633</v>
      </c>
    </row>
    <row r="10539" spans="1:8" hidden="1" x14ac:dyDescent="0.25">
      <c r="A10539" t="s">
        <v>7988</v>
      </c>
      <c r="B10539" t="s">
        <v>7989</v>
      </c>
      <c r="C10539">
        <v>386</v>
      </c>
      <c r="D10539" t="s">
        <v>3639</v>
      </c>
      <c r="E10539">
        <v>20</v>
      </c>
      <c r="F10539">
        <v>65</v>
      </c>
      <c r="G10539">
        <v>4169</v>
      </c>
      <c r="H10539" t="s">
        <v>3640</v>
      </c>
    </row>
    <row r="10540" spans="1:8" hidden="1" x14ac:dyDescent="0.25">
      <c r="A10540" t="s">
        <v>7988</v>
      </c>
      <c r="B10540" t="s">
        <v>7989</v>
      </c>
      <c r="C10540">
        <v>386</v>
      </c>
      <c r="D10540" t="s">
        <v>3630</v>
      </c>
      <c r="E10540">
        <v>224</v>
      </c>
      <c r="F10540">
        <v>384</v>
      </c>
      <c r="G10540">
        <v>5833</v>
      </c>
      <c r="H10540" t="s">
        <v>3631</v>
      </c>
    </row>
    <row r="10541" spans="1:8" x14ac:dyDescent="0.25">
      <c r="A10541" t="s">
        <v>7988</v>
      </c>
      <c r="B10541" t="s">
        <v>7989</v>
      </c>
      <c r="C10541">
        <v>386</v>
      </c>
      <c r="D10541" t="s">
        <v>3632</v>
      </c>
      <c r="E10541">
        <v>93</v>
      </c>
      <c r="F10541">
        <v>154</v>
      </c>
      <c r="G10541">
        <v>6199</v>
      </c>
      <c r="H10541" t="s">
        <v>3633</v>
      </c>
    </row>
    <row r="10542" spans="1:8" hidden="1" x14ac:dyDescent="0.25">
      <c r="A10542" t="s">
        <v>7990</v>
      </c>
      <c r="B10542" t="s">
        <v>7991</v>
      </c>
      <c r="C10542">
        <v>651</v>
      </c>
      <c r="D10542" t="s">
        <v>3630</v>
      </c>
      <c r="E10542">
        <v>421</v>
      </c>
      <c r="F10542">
        <v>586</v>
      </c>
      <c r="G10542">
        <v>5833</v>
      </c>
      <c r="H10542" t="s">
        <v>3631</v>
      </c>
    </row>
    <row r="10543" spans="1:8" x14ac:dyDescent="0.25">
      <c r="A10543" t="s">
        <v>7990</v>
      </c>
      <c r="B10543" t="s">
        <v>7991</v>
      </c>
      <c r="C10543">
        <v>651</v>
      </c>
      <c r="D10543" t="s">
        <v>3632</v>
      </c>
      <c r="E10543">
        <v>124</v>
      </c>
      <c r="F10543">
        <v>187</v>
      </c>
      <c r="G10543">
        <v>6199</v>
      </c>
      <c r="H10543" t="s">
        <v>3633</v>
      </c>
    </row>
    <row r="10544" spans="1:8" x14ac:dyDescent="0.25">
      <c r="A10544" t="s">
        <v>7990</v>
      </c>
      <c r="B10544" t="s">
        <v>7991</v>
      </c>
      <c r="C10544">
        <v>651</v>
      </c>
      <c r="D10544" t="s">
        <v>3632</v>
      </c>
      <c r="E10544">
        <v>189</v>
      </c>
      <c r="F10544">
        <v>260</v>
      </c>
      <c r="G10544">
        <v>6199</v>
      </c>
      <c r="H10544" t="s">
        <v>3633</v>
      </c>
    </row>
    <row r="10545" spans="1:8" x14ac:dyDescent="0.25">
      <c r="A10545" t="s">
        <v>7990</v>
      </c>
      <c r="B10545" t="s">
        <v>7991</v>
      </c>
      <c r="C10545">
        <v>651</v>
      </c>
      <c r="D10545" t="s">
        <v>3632</v>
      </c>
      <c r="E10545">
        <v>264</v>
      </c>
      <c r="F10545">
        <v>341</v>
      </c>
      <c r="G10545">
        <v>6199</v>
      </c>
      <c r="H10545" t="s">
        <v>3633</v>
      </c>
    </row>
    <row r="10546" spans="1:8" hidden="1" x14ac:dyDescent="0.25">
      <c r="A10546" t="s">
        <v>7992</v>
      </c>
      <c r="B10546" t="s">
        <v>7993</v>
      </c>
      <c r="C10546">
        <v>686</v>
      </c>
      <c r="D10546" t="s">
        <v>3680</v>
      </c>
      <c r="E10546">
        <v>1</v>
      </c>
      <c r="F10546">
        <v>114</v>
      </c>
      <c r="G10546">
        <v>197</v>
      </c>
    </row>
    <row r="10547" spans="1:8" hidden="1" x14ac:dyDescent="0.25">
      <c r="A10547" t="s">
        <v>7992</v>
      </c>
      <c r="B10547" t="s">
        <v>7993</v>
      </c>
      <c r="C10547">
        <v>686</v>
      </c>
      <c r="D10547" t="s">
        <v>3630</v>
      </c>
      <c r="E10547">
        <v>465</v>
      </c>
      <c r="F10547">
        <v>626</v>
      </c>
      <c r="G10547">
        <v>5833</v>
      </c>
      <c r="H10547" t="s">
        <v>3631</v>
      </c>
    </row>
    <row r="10548" spans="1:8" x14ac:dyDescent="0.25">
      <c r="A10548" t="s">
        <v>7992</v>
      </c>
      <c r="B10548" t="s">
        <v>7993</v>
      </c>
      <c r="C10548">
        <v>686</v>
      </c>
      <c r="D10548" t="s">
        <v>3632</v>
      </c>
      <c r="E10548">
        <v>145</v>
      </c>
      <c r="F10548">
        <v>208</v>
      </c>
      <c r="G10548">
        <v>6199</v>
      </c>
      <c r="H10548" t="s">
        <v>3633</v>
      </c>
    </row>
    <row r="10549" spans="1:8" x14ac:dyDescent="0.25">
      <c r="A10549" t="s">
        <v>7992</v>
      </c>
      <c r="B10549" t="s">
        <v>7993</v>
      </c>
      <c r="C10549">
        <v>686</v>
      </c>
      <c r="D10549" t="s">
        <v>3632</v>
      </c>
      <c r="E10549">
        <v>210</v>
      </c>
      <c r="F10549">
        <v>280</v>
      </c>
      <c r="G10549">
        <v>6199</v>
      </c>
      <c r="H10549" t="s">
        <v>3633</v>
      </c>
    </row>
    <row r="10550" spans="1:8" x14ac:dyDescent="0.25">
      <c r="A10550" t="s">
        <v>7992</v>
      </c>
      <c r="B10550" t="s">
        <v>7993</v>
      </c>
      <c r="C10550">
        <v>686</v>
      </c>
      <c r="D10550" t="s">
        <v>3632</v>
      </c>
      <c r="E10550">
        <v>284</v>
      </c>
      <c r="F10550">
        <v>362</v>
      </c>
      <c r="G10550">
        <v>6199</v>
      </c>
      <c r="H10550" t="s">
        <v>3633</v>
      </c>
    </row>
    <row r="10551" spans="1:8" hidden="1" x14ac:dyDescent="0.25">
      <c r="A10551" t="s">
        <v>7994</v>
      </c>
      <c r="B10551" t="s">
        <v>7995</v>
      </c>
      <c r="C10551">
        <v>654</v>
      </c>
      <c r="D10551" t="s">
        <v>3630</v>
      </c>
      <c r="E10551">
        <v>437</v>
      </c>
      <c r="F10551">
        <v>599</v>
      </c>
      <c r="G10551">
        <v>5833</v>
      </c>
      <c r="H10551" t="s">
        <v>3631</v>
      </c>
    </row>
    <row r="10552" spans="1:8" x14ac:dyDescent="0.25">
      <c r="A10552" t="s">
        <v>7994</v>
      </c>
      <c r="B10552" t="s">
        <v>7995</v>
      </c>
      <c r="C10552">
        <v>654</v>
      </c>
      <c r="D10552" t="s">
        <v>3632</v>
      </c>
      <c r="E10552">
        <v>131</v>
      </c>
      <c r="F10552">
        <v>193</v>
      </c>
      <c r="G10552">
        <v>6199</v>
      </c>
      <c r="H10552" t="s">
        <v>3633</v>
      </c>
    </row>
    <row r="10553" spans="1:8" x14ac:dyDescent="0.25">
      <c r="A10553" t="s">
        <v>7994</v>
      </c>
      <c r="B10553" t="s">
        <v>7995</v>
      </c>
      <c r="C10553">
        <v>654</v>
      </c>
      <c r="D10553" t="s">
        <v>3632</v>
      </c>
      <c r="E10553">
        <v>196</v>
      </c>
      <c r="F10553">
        <v>268</v>
      </c>
      <c r="G10553">
        <v>6199</v>
      </c>
      <c r="H10553" t="s">
        <v>3633</v>
      </c>
    </row>
    <row r="10554" spans="1:8" x14ac:dyDescent="0.25">
      <c r="A10554" t="s">
        <v>7994</v>
      </c>
      <c r="B10554" t="s">
        <v>7995</v>
      </c>
      <c r="C10554">
        <v>654</v>
      </c>
      <c r="D10554" t="s">
        <v>3632</v>
      </c>
      <c r="E10554">
        <v>272</v>
      </c>
      <c r="F10554">
        <v>351</v>
      </c>
      <c r="G10554">
        <v>6199</v>
      </c>
      <c r="H10554" t="s">
        <v>3633</v>
      </c>
    </row>
    <row r="10555" spans="1:8" hidden="1" x14ac:dyDescent="0.25">
      <c r="A10555" t="s">
        <v>7996</v>
      </c>
      <c r="B10555" t="s">
        <v>7997</v>
      </c>
      <c r="C10555">
        <v>386</v>
      </c>
      <c r="D10555" t="s">
        <v>3639</v>
      </c>
      <c r="E10555">
        <v>20</v>
      </c>
      <c r="F10555">
        <v>65</v>
      </c>
      <c r="G10555">
        <v>4169</v>
      </c>
      <c r="H10555" t="s">
        <v>3640</v>
      </c>
    </row>
    <row r="10556" spans="1:8" hidden="1" x14ac:dyDescent="0.25">
      <c r="A10556" t="s">
        <v>7996</v>
      </c>
      <c r="B10556" t="s">
        <v>7997</v>
      </c>
      <c r="C10556">
        <v>386</v>
      </c>
      <c r="D10556" t="s">
        <v>3630</v>
      </c>
      <c r="E10556">
        <v>224</v>
      </c>
      <c r="F10556">
        <v>384</v>
      </c>
      <c r="G10556">
        <v>5833</v>
      </c>
      <c r="H10556" t="s">
        <v>3631</v>
      </c>
    </row>
    <row r="10557" spans="1:8" x14ac:dyDescent="0.25">
      <c r="A10557" t="s">
        <v>7996</v>
      </c>
      <c r="B10557" t="s">
        <v>7997</v>
      </c>
      <c r="C10557">
        <v>386</v>
      </c>
      <c r="D10557" t="s">
        <v>3632</v>
      </c>
      <c r="E10557">
        <v>93</v>
      </c>
      <c r="F10557">
        <v>154</v>
      </c>
      <c r="G10557">
        <v>6199</v>
      </c>
      <c r="H10557" t="s">
        <v>3633</v>
      </c>
    </row>
    <row r="10558" spans="1:8" hidden="1" x14ac:dyDescent="0.25">
      <c r="A10558" t="s">
        <v>7998</v>
      </c>
      <c r="B10558" t="s">
        <v>7999</v>
      </c>
      <c r="C10558">
        <v>616</v>
      </c>
      <c r="D10558" t="s">
        <v>3680</v>
      </c>
      <c r="E10558">
        <v>1</v>
      </c>
      <c r="F10558">
        <v>44</v>
      </c>
      <c r="G10558">
        <v>197</v>
      </c>
    </row>
    <row r="10559" spans="1:8" hidden="1" x14ac:dyDescent="0.25">
      <c r="A10559" t="s">
        <v>7998</v>
      </c>
      <c r="B10559" t="s">
        <v>7999</v>
      </c>
      <c r="C10559">
        <v>616</v>
      </c>
      <c r="D10559" t="s">
        <v>3630</v>
      </c>
      <c r="E10559">
        <v>395</v>
      </c>
      <c r="F10559">
        <v>556</v>
      </c>
      <c r="G10559">
        <v>5833</v>
      </c>
      <c r="H10559" t="s">
        <v>3631</v>
      </c>
    </row>
    <row r="10560" spans="1:8" x14ac:dyDescent="0.25">
      <c r="A10560" t="s">
        <v>7998</v>
      </c>
      <c r="B10560" t="s">
        <v>7999</v>
      </c>
      <c r="C10560">
        <v>616</v>
      </c>
      <c r="D10560" t="s">
        <v>3632</v>
      </c>
      <c r="E10560">
        <v>75</v>
      </c>
      <c r="F10560">
        <v>138</v>
      </c>
      <c r="G10560">
        <v>6199</v>
      </c>
      <c r="H10560" t="s">
        <v>3633</v>
      </c>
    </row>
    <row r="10561" spans="1:8" x14ac:dyDescent="0.25">
      <c r="A10561" t="s">
        <v>7998</v>
      </c>
      <c r="B10561" t="s">
        <v>7999</v>
      </c>
      <c r="C10561">
        <v>616</v>
      </c>
      <c r="D10561" t="s">
        <v>3632</v>
      </c>
      <c r="E10561">
        <v>140</v>
      </c>
      <c r="F10561">
        <v>210</v>
      </c>
      <c r="G10561">
        <v>6199</v>
      </c>
      <c r="H10561" t="s">
        <v>3633</v>
      </c>
    </row>
    <row r="10562" spans="1:8" x14ac:dyDescent="0.25">
      <c r="A10562" t="s">
        <v>7998</v>
      </c>
      <c r="B10562" t="s">
        <v>7999</v>
      </c>
      <c r="C10562">
        <v>616</v>
      </c>
      <c r="D10562" t="s">
        <v>3632</v>
      </c>
      <c r="E10562">
        <v>214</v>
      </c>
      <c r="F10562">
        <v>292</v>
      </c>
      <c r="G10562">
        <v>6199</v>
      </c>
      <c r="H10562" t="s">
        <v>3633</v>
      </c>
    </row>
    <row r="10563" spans="1:8" hidden="1" x14ac:dyDescent="0.25">
      <c r="A10563" t="s">
        <v>8000</v>
      </c>
      <c r="B10563" t="s">
        <v>8001</v>
      </c>
      <c r="C10563">
        <v>545</v>
      </c>
      <c r="D10563" t="s">
        <v>3680</v>
      </c>
      <c r="E10563">
        <v>1</v>
      </c>
      <c r="F10563">
        <v>44</v>
      </c>
      <c r="G10563">
        <v>197</v>
      </c>
    </row>
    <row r="10564" spans="1:8" hidden="1" x14ac:dyDescent="0.25">
      <c r="A10564" t="s">
        <v>8000</v>
      </c>
      <c r="B10564" t="s">
        <v>8001</v>
      </c>
      <c r="C10564">
        <v>545</v>
      </c>
      <c r="D10564" t="s">
        <v>3630</v>
      </c>
      <c r="E10564">
        <v>395</v>
      </c>
      <c r="F10564">
        <v>545</v>
      </c>
      <c r="G10564">
        <v>5833</v>
      </c>
      <c r="H10564" t="s">
        <v>3631</v>
      </c>
    </row>
    <row r="10565" spans="1:8" x14ac:dyDescent="0.25">
      <c r="A10565" t="s">
        <v>8000</v>
      </c>
      <c r="B10565" t="s">
        <v>8001</v>
      </c>
      <c r="C10565">
        <v>545</v>
      </c>
      <c r="D10565" t="s">
        <v>3632</v>
      </c>
      <c r="E10565">
        <v>75</v>
      </c>
      <c r="F10565">
        <v>138</v>
      </c>
      <c r="G10565">
        <v>6199</v>
      </c>
      <c r="H10565" t="s">
        <v>3633</v>
      </c>
    </row>
    <row r="10566" spans="1:8" x14ac:dyDescent="0.25">
      <c r="A10566" t="s">
        <v>8000</v>
      </c>
      <c r="B10566" t="s">
        <v>8001</v>
      </c>
      <c r="C10566">
        <v>545</v>
      </c>
      <c r="D10566" t="s">
        <v>3632</v>
      </c>
      <c r="E10566">
        <v>140</v>
      </c>
      <c r="F10566">
        <v>210</v>
      </c>
      <c r="G10566">
        <v>6199</v>
      </c>
      <c r="H10566" t="s">
        <v>3633</v>
      </c>
    </row>
    <row r="10567" spans="1:8" x14ac:dyDescent="0.25">
      <c r="A10567" t="s">
        <v>8000</v>
      </c>
      <c r="B10567" t="s">
        <v>8001</v>
      </c>
      <c r="C10567">
        <v>545</v>
      </c>
      <c r="D10567" t="s">
        <v>3632</v>
      </c>
      <c r="E10567">
        <v>214</v>
      </c>
      <c r="F10567">
        <v>292</v>
      </c>
      <c r="G10567">
        <v>6199</v>
      </c>
      <c r="H10567" t="s">
        <v>3633</v>
      </c>
    </row>
    <row r="10568" spans="1:8" hidden="1" x14ac:dyDescent="0.25">
      <c r="A10568" t="s">
        <v>8002</v>
      </c>
      <c r="B10568" t="s">
        <v>8003</v>
      </c>
      <c r="C10568">
        <v>650</v>
      </c>
      <c r="D10568" t="s">
        <v>3630</v>
      </c>
      <c r="E10568">
        <v>433</v>
      </c>
      <c r="F10568">
        <v>595</v>
      </c>
      <c r="G10568">
        <v>5833</v>
      </c>
      <c r="H10568" t="s">
        <v>3631</v>
      </c>
    </row>
    <row r="10569" spans="1:8" x14ac:dyDescent="0.25">
      <c r="A10569" t="s">
        <v>8002</v>
      </c>
      <c r="B10569" t="s">
        <v>8003</v>
      </c>
      <c r="C10569">
        <v>650</v>
      </c>
      <c r="D10569" t="s">
        <v>3632</v>
      </c>
      <c r="E10569">
        <v>127</v>
      </c>
      <c r="F10569">
        <v>189</v>
      </c>
      <c r="G10569">
        <v>6199</v>
      </c>
      <c r="H10569" t="s">
        <v>3633</v>
      </c>
    </row>
    <row r="10570" spans="1:8" x14ac:dyDescent="0.25">
      <c r="A10570" t="s">
        <v>8002</v>
      </c>
      <c r="B10570" t="s">
        <v>8003</v>
      </c>
      <c r="C10570">
        <v>650</v>
      </c>
      <c r="D10570" t="s">
        <v>3632</v>
      </c>
      <c r="E10570">
        <v>192</v>
      </c>
      <c r="F10570">
        <v>264</v>
      </c>
      <c r="G10570">
        <v>6199</v>
      </c>
      <c r="H10570" t="s">
        <v>3633</v>
      </c>
    </row>
    <row r="10571" spans="1:8" x14ac:dyDescent="0.25">
      <c r="A10571" t="s">
        <v>8002</v>
      </c>
      <c r="B10571" t="s">
        <v>8003</v>
      </c>
      <c r="C10571">
        <v>650</v>
      </c>
      <c r="D10571" t="s">
        <v>3632</v>
      </c>
      <c r="E10571">
        <v>268</v>
      </c>
      <c r="F10571">
        <v>347</v>
      </c>
      <c r="G10571">
        <v>6199</v>
      </c>
      <c r="H10571" t="s">
        <v>3633</v>
      </c>
    </row>
    <row r="10572" spans="1:8" hidden="1" x14ac:dyDescent="0.25">
      <c r="A10572" t="s">
        <v>8004</v>
      </c>
      <c r="B10572" t="s">
        <v>8005</v>
      </c>
      <c r="C10572">
        <v>386</v>
      </c>
      <c r="D10572" t="s">
        <v>3639</v>
      </c>
      <c r="E10572">
        <v>20</v>
      </c>
      <c r="F10572">
        <v>65</v>
      </c>
      <c r="G10572">
        <v>4169</v>
      </c>
      <c r="H10572" t="s">
        <v>3640</v>
      </c>
    </row>
    <row r="10573" spans="1:8" hidden="1" x14ac:dyDescent="0.25">
      <c r="A10573" t="s">
        <v>8004</v>
      </c>
      <c r="B10573" t="s">
        <v>8005</v>
      </c>
      <c r="C10573">
        <v>386</v>
      </c>
      <c r="D10573" t="s">
        <v>3630</v>
      </c>
      <c r="E10573">
        <v>224</v>
      </c>
      <c r="F10573">
        <v>384</v>
      </c>
      <c r="G10573">
        <v>5833</v>
      </c>
      <c r="H10573" t="s">
        <v>3631</v>
      </c>
    </row>
    <row r="10574" spans="1:8" x14ac:dyDescent="0.25">
      <c r="A10574" t="s">
        <v>8004</v>
      </c>
      <c r="B10574" t="s">
        <v>8005</v>
      </c>
      <c r="C10574">
        <v>386</v>
      </c>
      <c r="D10574" t="s">
        <v>3632</v>
      </c>
      <c r="E10574">
        <v>93</v>
      </c>
      <c r="F10574">
        <v>154</v>
      </c>
      <c r="G10574">
        <v>6199</v>
      </c>
      <c r="H10574" t="s">
        <v>3633</v>
      </c>
    </row>
    <row r="10575" spans="1:8" hidden="1" x14ac:dyDescent="0.25">
      <c r="A10575" t="s">
        <v>8006</v>
      </c>
      <c r="B10575" t="s">
        <v>8007</v>
      </c>
      <c r="C10575">
        <v>650</v>
      </c>
      <c r="D10575" t="s">
        <v>3630</v>
      </c>
      <c r="E10575">
        <v>433</v>
      </c>
      <c r="F10575">
        <v>595</v>
      </c>
      <c r="G10575">
        <v>5833</v>
      </c>
      <c r="H10575" t="s">
        <v>3631</v>
      </c>
    </row>
    <row r="10576" spans="1:8" x14ac:dyDescent="0.25">
      <c r="A10576" t="s">
        <v>8006</v>
      </c>
      <c r="B10576" t="s">
        <v>8007</v>
      </c>
      <c r="C10576">
        <v>650</v>
      </c>
      <c r="D10576" t="s">
        <v>3632</v>
      </c>
      <c r="E10576">
        <v>127</v>
      </c>
      <c r="F10576">
        <v>189</v>
      </c>
      <c r="G10576">
        <v>6199</v>
      </c>
      <c r="H10576" t="s">
        <v>3633</v>
      </c>
    </row>
    <row r="10577" spans="1:8" x14ac:dyDescent="0.25">
      <c r="A10577" t="s">
        <v>8006</v>
      </c>
      <c r="B10577" t="s">
        <v>8007</v>
      </c>
      <c r="C10577">
        <v>650</v>
      </c>
      <c r="D10577" t="s">
        <v>3632</v>
      </c>
      <c r="E10577">
        <v>192</v>
      </c>
      <c r="F10577">
        <v>264</v>
      </c>
      <c r="G10577">
        <v>6199</v>
      </c>
      <c r="H10577" t="s">
        <v>3633</v>
      </c>
    </row>
    <row r="10578" spans="1:8" x14ac:dyDescent="0.25">
      <c r="A10578" t="s">
        <v>8006</v>
      </c>
      <c r="B10578" t="s">
        <v>8007</v>
      </c>
      <c r="C10578">
        <v>650</v>
      </c>
      <c r="D10578" t="s">
        <v>3632</v>
      </c>
      <c r="E10578">
        <v>268</v>
      </c>
      <c r="F10578">
        <v>347</v>
      </c>
      <c r="G10578">
        <v>6199</v>
      </c>
      <c r="H10578" t="s">
        <v>3633</v>
      </c>
    </row>
    <row r="10579" spans="1:8" hidden="1" x14ac:dyDescent="0.25">
      <c r="A10579" t="s">
        <v>8008</v>
      </c>
      <c r="B10579" t="s">
        <v>8009</v>
      </c>
      <c r="C10579">
        <v>386</v>
      </c>
      <c r="D10579" t="s">
        <v>3639</v>
      </c>
      <c r="E10579">
        <v>20</v>
      </c>
      <c r="F10579">
        <v>65</v>
      </c>
      <c r="G10579">
        <v>4169</v>
      </c>
      <c r="H10579" t="s">
        <v>3640</v>
      </c>
    </row>
    <row r="10580" spans="1:8" hidden="1" x14ac:dyDescent="0.25">
      <c r="A10580" t="s">
        <v>8008</v>
      </c>
      <c r="B10580" t="s">
        <v>8009</v>
      </c>
      <c r="C10580">
        <v>386</v>
      </c>
      <c r="D10580" t="s">
        <v>3630</v>
      </c>
      <c r="E10580">
        <v>224</v>
      </c>
      <c r="F10580">
        <v>384</v>
      </c>
      <c r="G10580">
        <v>5833</v>
      </c>
      <c r="H10580" t="s">
        <v>3631</v>
      </c>
    </row>
    <row r="10581" spans="1:8" x14ac:dyDescent="0.25">
      <c r="A10581" t="s">
        <v>8008</v>
      </c>
      <c r="B10581" t="s">
        <v>8009</v>
      </c>
      <c r="C10581">
        <v>386</v>
      </c>
      <c r="D10581" t="s">
        <v>3632</v>
      </c>
      <c r="E10581">
        <v>93</v>
      </c>
      <c r="F10581">
        <v>154</v>
      </c>
      <c r="G10581">
        <v>6199</v>
      </c>
      <c r="H10581" t="s">
        <v>3633</v>
      </c>
    </row>
    <row r="10582" spans="1:8" hidden="1" x14ac:dyDescent="0.25">
      <c r="A10582" t="s">
        <v>8010</v>
      </c>
      <c r="B10582" t="s">
        <v>8011</v>
      </c>
      <c r="C10582">
        <v>650</v>
      </c>
      <c r="D10582" t="s">
        <v>3630</v>
      </c>
      <c r="E10582">
        <v>433</v>
      </c>
      <c r="F10582">
        <v>595</v>
      </c>
      <c r="G10582">
        <v>5833</v>
      </c>
      <c r="H10582" t="s">
        <v>3631</v>
      </c>
    </row>
    <row r="10583" spans="1:8" x14ac:dyDescent="0.25">
      <c r="A10583" t="s">
        <v>8010</v>
      </c>
      <c r="B10583" t="s">
        <v>8011</v>
      </c>
      <c r="C10583">
        <v>650</v>
      </c>
      <c r="D10583" t="s">
        <v>3632</v>
      </c>
      <c r="E10583">
        <v>127</v>
      </c>
      <c r="F10583">
        <v>189</v>
      </c>
      <c r="G10583">
        <v>6199</v>
      </c>
      <c r="H10583" t="s">
        <v>3633</v>
      </c>
    </row>
    <row r="10584" spans="1:8" x14ac:dyDescent="0.25">
      <c r="A10584" t="s">
        <v>8010</v>
      </c>
      <c r="B10584" t="s">
        <v>8011</v>
      </c>
      <c r="C10584">
        <v>650</v>
      </c>
      <c r="D10584" t="s">
        <v>3632</v>
      </c>
      <c r="E10584">
        <v>192</v>
      </c>
      <c r="F10584">
        <v>264</v>
      </c>
      <c r="G10584">
        <v>6199</v>
      </c>
      <c r="H10584" t="s">
        <v>3633</v>
      </c>
    </row>
    <row r="10585" spans="1:8" x14ac:dyDescent="0.25">
      <c r="A10585" t="s">
        <v>8010</v>
      </c>
      <c r="B10585" t="s">
        <v>8011</v>
      </c>
      <c r="C10585">
        <v>650</v>
      </c>
      <c r="D10585" t="s">
        <v>3632</v>
      </c>
      <c r="E10585">
        <v>268</v>
      </c>
      <c r="F10585">
        <v>347</v>
      </c>
      <c r="G10585">
        <v>6199</v>
      </c>
      <c r="H10585" t="s">
        <v>3633</v>
      </c>
    </row>
    <row r="10586" spans="1:8" hidden="1" x14ac:dyDescent="0.25">
      <c r="A10586" t="s">
        <v>8012</v>
      </c>
      <c r="B10586" t="s">
        <v>8013</v>
      </c>
      <c r="C10586">
        <v>386</v>
      </c>
      <c r="D10586" t="s">
        <v>3639</v>
      </c>
      <c r="E10586">
        <v>20</v>
      </c>
      <c r="F10586">
        <v>65</v>
      </c>
      <c r="G10586">
        <v>4169</v>
      </c>
      <c r="H10586" t="s">
        <v>3640</v>
      </c>
    </row>
    <row r="10587" spans="1:8" hidden="1" x14ac:dyDescent="0.25">
      <c r="A10587" t="s">
        <v>8012</v>
      </c>
      <c r="B10587" t="s">
        <v>8013</v>
      </c>
      <c r="C10587">
        <v>386</v>
      </c>
      <c r="D10587" t="s">
        <v>3630</v>
      </c>
      <c r="E10587">
        <v>224</v>
      </c>
      <c r="F10587">
        <v>384</v>
      </c>
      <c r="G10587">
        <v>5833</v>
      </c>
      <c r="H10587" t="s">
        <v>3631</v>
      </c>
    </row>
    <row r="10588" spans="1:8" x14ac:dyDescent="0.25">
      <c r="A10588" t="s">
        <v>8012</v>
      </c>
      <c r="B10588" t="s">
        <v>8013</v>
      </c>
      <c r="C10588">
        <v>386</v>
      </c>
      <c r="D10588" t="s">
        <v>3632</v>
      </c>
      <c r="E10588">
        <v>93</v>
      </c>
      <c r="F10588">
        <v>154</v>
      </c>
      <c r="G10588">
        <v>6199</v>
      </c>
      <c r="H10588" t="s">
        <v>3633</v>
      </c>
    </row>
    <row r="10589" spans="1:8" hidden="1" x14ac:dyDescent="0.25">
      <c r="A10589" t="s">
        <v>1219</v>
      </c>
      <c r="B10589" t="s">
        <v>2517</v>
      </c>
      <c r="C10589">
        <v>426</v>
      </c>
      <c r="D10589" t="s">
        <v>8014</v>
      </c>
      <c r="E10589">
        <v>1</v>
      </c>
      <c r="F10589">
        <v>40</v>
      </c>
      <c r="G10589">
        <v>2</v>
      </c>
    </row>
    <row r="10590" spans="1:8" hidden="1" x14ac:dyDescent="0.25">
      <c r="A10590" t="s">
        <v>1219</v>
      </c>
      <c r="B10590" t="s">
        <v>2517</v>
      </c>
      <c r="C10590">
        <v>426</v>
      </c>
      <c r="D10590" t="s">
        <v>3630</v>
      </c>
      <c r="E10590">
        <v>269</v>
      </c>
      <c r="F10590">
        <v>424</v>
      </c>
      <c r="G10590">
        <v>5833</v>
      </c>
      <c r="H10590" t="s">
        <v>3631</v>
      </c>
    </row>
    <row r="10591" spans="1:8" x14ac:dyDescent="0.25">
      <c r="A10591" t="s">
        <v>1219</v>
      </c>
      <c r="B10591" t="s">
        <v>2517</v>
      </c>
      <c r="C10591">
        <v>426</v>
      </c>
      <c r="D10591" t="s">
        <v>3632</v>
      </c>
      <c r="E10591">
        <v>122</v>
      </c>
      <c r="F10591">
        <v>211</v>
      </c>
      <c r="G10591">
        <v>6199</v>
      </c>
      <c r="H10591" t="s">
        <v>3633</v>
      </c>
    </row>
    <row r="10592" spans="1:8" hidden="1" x14ac:dyDescent="0.25">
      <c r="A10592" t="s">
        <v>8015</v>
      </c>
      <c r="B10592" t="s">
        <v>8016</v>
      </c>
      <c r="C10592">
        <v>650</v>
      </c>
      <c r="D10592" t="s">
        <v>3630</v>
      </c>
      <c r="E10592">
        <v>433</v>
      </c>
      <c r="F10592">
        <v>595</v>
      </c>
      <c r="G10592">
        <v>5833</v>
      </c>
      <c r="H10592" t="s">
        <v>3631</v>
      </c>
    </row>
    <row r="10593" spans="1:8" x14ac:dyDescent="0.25">
      <c r="A10593" t="s">
        <v>8015</v>
      </c>
      <c r="B10593" t="s">
        <v>8016</v>
      </c>
      <c r="C10593">
        <v>650</v>
      </c>
      <c r="D10593" t="s">
        <v>3632</v>
      </c>
      <c r="E10593">
        <v>127</v>
      </c>
      <c r="F10593">
        <v>189</v>
      </c>
      <c r="G10593">
        <v>6199</v>
      </c>
      <c r="H10593" t="s">
        <v>3633</v>
      </c>
    </row>
    <row r="10594" spans="1:8" x14ac:dyDescent="0.25">
      <c r="A10594" t="s">
        <v>8015</v>
      </c>
      <c r="B10594" t="s">
        <v>8016</v>
      </c>
      <c r="C10594">
        <v>650</v>
      </c>
      <c r="D10594" t="s">
        <v>3632</v>
      </c>
      <c r="E10594">
        <v>192</v>
      </c>
      <c r="F10594">
        <v>264</v>
      </c>
      <c r="G10594">
        <v>6199</v>
      </c>
      <c r="H10594" t="s">
        <v>3633</v>
      </c>
    </row>
    <row r="10595" spans="1:8" x14ac:dyDescent="0.25">
      <c r="A10595" t="s">
        <v>8015</v>
      </c>
      <c r="B10595" t="s">
        <v>8016</v>
      </c>
      <c r="C10595">
        <v>650</v>
      </c>
      <c r="D10595" t="s">
        <v>3632</v>
      </c>
      <c r="E10595">
        <v>268</v>
      </c>
      <c r="F10595">
        <v>347</v>
      </c>
      <c r="G10595">
        <v>6199</v>
      </c>
      <c r="H10595" t="s">
        <v>3633</v>
      </c>
    </row>
    <row r="10596" spans="1:8" hidden="1" x14ac:dyDescent="0.25">
      <c r="A10596" t="s">
        <v>8017</v>
      </c>
      <c r="B10596" t="s">
        <v>8018</v>
      </c>
      <c r="C10596">
        <v>386</v>
      </c>
      <c r="D10596" t="s">
        <v>3639</v>
      </c>
      <c r="E10596">
        <v>20</v>
      </c>
      <c r="F10596">
        <v>65</v>
      </c>
      <c r="G10596">
        <v>4169</v>
      </c>
      <c r="H10596" t="s">
        <v>3640</v>
      </c>
    </row>
    <row r="10597" spans="1:8" hidden="1" x14ac:dyDescent="0.25">
      <c r="A10597" t="s">
        <v>8017</v>
      </c>
      <c r="B10597" t="s">
        <v>8018</v>
      </c>
      <c r="C10597">
        <v>386</v>
      </c>
      <c r="D10597" t="s">
        <v>3630</v>
      </c>
      <c r="E10597">
        <v>224</v>
      </c>
      <c r="F10597">
        <v>384</v>
      </c>
      <c r="G10597">
        <v>5833</v>
      </c>
      <c r="H10597" t="s">
        <v>3631</v>
      </c>
    </row>
    <row r="10598" spans="1:8" x14ac:dyDescent="0.25">
      <c r="A10598" t="s">
        <v>8017</v>
      </c>
      <c r="B10598" t="s">
        <v>8018</v>
      </c>
      <c r="C10598">
        <v>386</v>
      </c>
      <c r="D10598" t="s">
        <v>3632</v>
      </c>
      <c r="E10598">
        <v>93</v>
      </c>
      <c r="F10598">
        <v>154</v>
      </c>
      <c r="G10598">
        <v>6199</v>
      </c>
      <c r="H10598" t="s">
        <v>3633</v>
      </c>
    </row>
    <row r="10599" spans="1:8" hidden="1" x14ac:dyDescent="0.25">
      <c r="A10599" t="s">
        <v>8019</v>
      </c>
      <c r="B10599" t="s">
        <v>8020</v>
      </c>
      <c r="C10599">
        <v>686</v>
      </c>
      <c r="D10599" t="s">
        <v>3680</v>
      </c>
      <c r="E10599">
        <v>1</v>
      </c>
      <c r="F10599">
        <v>114</v>
      </c>
      <c r="G10599">
        <v>197</v>
      </c>
    </row>
    <row r="10600" spans="1:8" hidden="1" x14ac:dyDescent="0.25">
      <c r="A10600" t="s">
        <v>8019</v>
      </c>
      <c r="B10600" t="s">
        <v>8020</v>
      </c>
      <c r="C10600">
        <v>686</v>
      </c>
      <c r="D10600" t="s">
        <v>3630</v>
      </c>
      <c r="E10600">
        <v>465</v>
      </c>
      <c r="F10600">
        <v>626</v>
      </c>
      <c r="G10600">
        <v>5833</v>
      </c>
      <c r="H10600" t="s">
        <v>3631</v>
      </c>
    </row>
    <row r="10601" spans="1:8" x14ac:dyDescent="0.25">
      <c r="A10601" t="s">
        <v>8019</v>
      </c>
      <c r="B10601" t="s">
        <v>8020</v>
      </c>
      <c r="C10601">
        <v>686</v>
      </c>
      <c r="D10601" t="s">
        <v>3632</v>
      </c>
      <c r="E10601">
        <v>145</v>
      </c>
      <c r="F10601">
        <v>208</v>
      </c>
      <c r="G10601">
        <v>6199</v>
      </c>
      <c r="H10601" t="s">
        <v>3633</v>
      </c>
    </row>
    <row r="10602" spans="1:8" x14ac:dyDescent="0.25">
      <c r="A10602" t="s">
        <v>8019</v>
      </c>
      <c r="B10602" t="s">
        <v>8020</v>
      </c>
      <c r="C10602">
        <v>686</v>
      </c>
      <c r="D10602" t="s">
        <v>3632</v>
      </c>
      <c r="E10602">
        <v>210</v>
      </c>
      <c r="F10602">
        <v>280</v>
      </c>
      <c r="G10602">
        <v>6199</v>
      </c>
      <c r="H10602" t="s">
        <v>3633</v>
      </c>
    </row>
    <row r="10603" spans="1:8" x14ac:dyDescent="0.25">
      <c r="A10603" t="s">
        <v>8019</v>
      </c>
      <c r="B10603" t="s">
        <v>8020</v>
      </c>
      <c r="C10603">
        <v>686</v>
      </c>
      <c r="D10603" t="s">
        <v>3632</v>
      </c>
      <c r="E10603">
        <v>284</v>
      </c>
      <c r="F10603">
        <v>362</v>
      </c>
      <c r="G10603">
        <v>6199</v>
      </c>
      <c r="H10603" t="s">
        <v>3633</v>
      </c>
    </row>
    <row r="10604" spans="1:8" hidden="1" x14ac:dyDescent="0.25">
      <c r="A10604" t="s">
        <v>8021</v>
      </c>
      <c r="B10604" t="s">
        <v>8022</v>
      </c>
      <c r="C10604">
        <v>654</v>
      </c>
      <c r="D10604" t="s">
        <v>3630</v>
      </c>
      <c r="E10604">
        <v>437</v>
      </c>
      <c r="F10604">
        <v>599</v>
      </c>
      <c r="G10604">
        <v>5833</v>
      </c>
      <c r="H10604" t="s">
        <v>3631</v>
      </c>
    </row>
    <row r="10605" spans="1:8" x14ac:dyDescent="0.25">
      <c r="A10605" t="s">
        <v>8021</v>
      </c>
      <c r="B10605" t="s">
        <v>8022</v>
      </c>
      <c r="C10605">
        <v>654</v>
      </c>
      <c r="D10605" t="s">
        <v>3632</v>
      </c>
      <c r="E10605">
        <v>131</v>
      </c>
      <c r="F10605">
        <v>193</v>
      </c>
      <c r="G10605">
        <v>6199</v>
      </c>
      <c r="H10605" t="s">
        <v>3633</v>
      </c>
    </row>
    <row r="10606" spans="1:8" x14ac:dyDescent="0.25">
      <c r="A10606" t="s">
        <v>8021</v>
      </c>
      <c r="B10606" t="s">
        <v>8022</v>
      </c>
      <c r="C10606">
        <v>654</v>
      </c>
      <c r="D10606" t="s">
        <v>3632</v>
      </c>
      <c r="E10606">
        <v>196</v>
      </c>
      <c r="F10606">
        <v>268</v>
      </c>
      <c r="G10606">
        <v>6199</v>
      </c>
      <c r="H10606" t="s">
        <v>3633</v>
      </c>
    </row>
    <row r="10607" spans="1:8" x14ac:dyDescent="0.25">
      <c r="A10607" t="s">
        <v>8021</v>
      </c>
      <c r="B10607" t="s">
        <v>8022</v>
      </c>
      <c r="C10607">
        <v>654</v>
      </c>
      <c r="D10607" t="s">
        <v>3632</v>
      </c>
      <c r="E10607">
        <v>272</v>
      </c>
      <c r="F10607">
        <v>351</v>
      </c>
      <c r="G10607">
        <v>6199</v>
      </c>
      <c r="H10607" t="s">
        <v>3633</v>
      </c>
    </row>
    <row r="10608" spans="1:8" hidden="1" x14ac:dyDescent="0.25">
      <c r="A10608" t="s">
        <v>8023</v>
      </c>
      <c r="B10608" t="s">
        <v>8024</v>
      </c>
      <c r="C10608">
        <v>386</v>
      </c>
      <c r="D10608" t="s">
        <v>3639</v>
      </c>
      <c r="E10608">
        <v>20</v>
      </c>
      <c r="F10608">
        <v>65</v>
      </c>
      <c r="G10608">
        <v>4169</v>
      </c>
      <c r="H10608" t="s">
        <v>3640</v>
      </c>
    </row>
    <row r="10609" spans="1:8" hidden="1" x14ac:dyDescent="0.25">
      <c r="A10609" t="s">
        <v>8023</v>
      </c>
      <c r="B10609" t="s">
        <v>8024</v>
      </c>
      <c r="C10609">
        <v>386</v>
      </c>
      <c r="D10609" t="s">
        <v>3630</v>
      </c>
      <c r="E10609">
        <v>224</v>
      </c>
      <c r="F10609">
        <v>384</v>
      </c>
      <c r="G10609">
        <v>5833</v>
      </c>
      <c r="H10609" t="s">
        <v>3631</v>
      </c>
    </row>
    <row r="10610" spans="1:8" x14ac:dyDescent="0.25">
      <c r="A10610" t="s">
        <v>8023</v>
      </c>
      <c r="B10610" t="s">
        <v>8024</v>
      </c>
      <c r="C10610">
        <v>386</v>
      </c>
      <c r="D10610" t="s">
        <v>3632</v>
      </c>
      <c r="E10610">
        <v>93</v>
      </c>
      <c r="F10610">
        <v>154</v>
      </c>
      <c r="G10610">
        <v>6199</v>
      </c>
      <c r="H10610" t="s">
        <v>3633</v>
      </c>
    </row>
    <row r="10611" spans="1:8" hidden="1" x14ac:dyDescent="0.25">
      <c r="A10611" t="s">
        <v>8025</v>
      </c>
      <c r="B10611" t="s">
        <v>8026</v>
      </c>
      <c r="C10611">
        <v>650</v>
      </c>
      <c r="D10611" t="s">
        <v>3630</v>
      </c>
      <c r="E10611">
        <v>433</v>
      </c>
      <c r="F10611">
        <v>595</v>
      </c>
      <c r="G10611">
        <v>5833</v>
      </c>
      <c r="H10611" t="s">
        <v>3631</v>
      </c>
    </row>
    <row r="10612" spans="1:8" x14ac:dyDescent="0.25">
      <c r="A10612" t="s">
        <v>8025</v>
      </c>
      <c r="B10612" t="s">
        <v>8026</v>
      </c>
      <c r="C10612">
        <v>650</v>
      </c>
      <c r="D10612" t="s">
        <v>3632</v>
      </c>
      <c r="E10612">
        <v>127</v>
      </c>
      <c r="F10612">
        <v>189</v>
      </c>
      <c r="G10612">
        <v>6199</v>
      </c>
      <c r="H10612" t="s">
        <v>3633</v>
      </c>
    </row>
    <row r="10613" spans="1:8" x14ac:dyDescent="0.25">
      <c r="A10613" t="s">
        <v>8025</v>
      </c>
      <c r="B10613" t="s">
        <v>8026</v>
      </c>
      <c r="C10613">
        <v>650</v>
      </c>
      <c r="D10613" t="s">
        <v>3632</v>
      </c>
      <c r="E10613">
        <v>192</v>
      </c>
      <c r="F10613">
        <v>264</v>
      </c>
      <c r="G10613">
        <v>6199</v>
      </c>
      <c r="H10613" t="s">
        <v>3633</v>
      </c>
    </row>
    <row r="10614" spans="1:8" x14ac:dyDescent="0.25">
      <c r="A10614" t="s">
        <v>8025</v>
      </c>
      <c r="B10614" t="s">
        <v>8026</v>
      </c>
      <c r="C10614">
        <v>650</v>
      </c>
      <c r="D10614" t="s">
        <v>3632</v>
      </c>
      <c r="E10614">
        <v>268</v>
      </c>
      <c r="F10614">
        <v>347</v>
      </c>
      <c r="G10614">
        <v>6199</v>
      </c>
      <c r="H10614" t="s">
        <v>3633</v>
      </c>
    </row>
    <row r="10615" spans="1:8" hidden="1" x14ac:dyDescent="0.25">
      <c r="A10615" t="s">
        <v>8027</v>
      </c>
      <c r="B10615" t="s">
        <v>8028</v>
      </c>
      <c r="C10615">
        <v>386</v>
      </c>
      <c r="D10615" t="s">
        <v>3639</v>
      </c>
      <c r="E10615">
        <v>20</v>
      </c>
      <c r="F10615">
        <v>65</v>
      </c>
      <c r="G10615">
        <v>4169</v>
      </c>
      <c r="H10615" t="s">
        <v>3640</v>
      </c>
    </row>
    <row r="10616" spans="1:8" hidden="1" x14ac:dyDescent="0.25">
      <c r="A10616" t="s">
        <v>8027</v>
      </c>
      <c r="B10616" t="s">
        <v>8028</v>
      </c>
      <c r="C10616">
        <v>386</v>
      </c>
      <c r="D10616" t="s">
        <v>3630</v>
      </c>
      <c r="E10616">
        <v>224</v>
      </c>
      <c r="F10616">
        <v>384</v>
      </c>
      <c r="G10616">
        <v>5833</v>
      </c>
      <c r="H10616" t="s">
        <v>3631</v>
      </c>
    </row>
    <row r="10617" spans="1:8" x14ac:dyDescent="0.25">
      <c r="A10617" t="s">
        <v>8027</v>
      </c>
      <c r="B10617" t="s">
        <v>8028</v>
      </c>
      <c r="C10617">
        <v>386</v>
      </c>
      <c r="D10617" t="s">
        <v>3632</v>
      </c>
      <c r="E10617">
        <v>93</v>
      </c>
      <c r="F10617">
        <v>154</v>
      </c>
      <c r="G10617">
        <v>6199</v>
      </c>
      <c r="H10617" t="s">
        <v>3633</v>
      </c>
    </row>
    <row r="10618" spans="1:8" hidden="1" x14ac:dyDescent="0.25">
      <c r="A10618" t="s">
        <v>8029</v>
      </c>
      <c r="B10618" t="s">
        <v>8030</v>
      </c>
      <c r="C10618">
        <v>615</v>
      </c>
      <c r="D10618" t="s">
        <v>3680</v>
      </c>
      <c r="E10618">
        <v>1</v>
      </c>
      <c r="F10618">
        <v>114</v>
      </c>
      <c r="G10618">
        <v>197</v>
      </c>
    </row>
    <row r="10619" spans="1:8" hidden="1" x14ac:dyDescent="0.25">
      <c r="A10619" t="s">
        <v>8029</v>
      </c>
      <c r="B10619" t="s">
        <v>8030</v>
      </c>
      <c r="C10619">
        <v>615</v>
      </c>
      <c r="D10619" t="s">
        <v>3630</v>
      </c>
      <c r="E10619">
        <v>465</v>
      </c>
      <c r="F10619">
        <v>615</v>
      </c>
      <c r="G10619">
        <v>5833</v>
      </c>
      <c r="H10619" t="s">
        <v>3631</v>
      </c>
    </row>
    <row r="10620" spans="1:8" x14ac:dyDescent="0.25">
      <c r="A10620" t="s">
        <v>8029</v>
      </c>
      <c r="B10620" t="s">
        <v>8030</v>
      </c>
      <c r="C10620">
        <v>615</v>
      </c>
      <c r="D10620" t="s">
        <v>3632</v>
      </c>
      <c r="E10620">
        <v>145</v>
      </c>
      <c r="F10620">
        <v>208</v>
      </c>
      <c r="G10620">
        <v>6199</v>
      </c>
      <c r="H10620" t="s">
        <v>3633</v>
      </c>
    </row>
    <row r="10621" spans="1:8" x14ac:dyDescent="0.25">
      <c r="A10621" t="s">
        <v>8029</v>
      </c>
      <c r="B10621" t="s">
        <v>8030</v>
      </c>
      <c r="C10621">
        <v>615</v>
      </c>
      <c r="D10621" t="s">
        <v>3632</v>
      </c>
      <c r="E10621">
        <v>210</v>
      </c>
      <c r="F10621">
        <v>280</v>
      </c>
      <c r="G10621">
        <v>6199</v>
      </c>
      <c r="H10621" t="s">
        <v>3633</v>
      </c>
    </row>
    <row r="10622" spans="1:8" x14ac:dyDescent="0.25">
      <c r="A10622" t="s">
        <v>8029</v>
      </c>
      <c r="B10622" t="s">
        <v>8030</v>
      </c>
      <c r="C10622">
        <v>615</v>
      </c>
      <c r="D10622" t="s">
        <v>3632</v>
      </c>
      <c r="E10622">
        <v>284</v>
      </c>
      <c r="F10622">
        <v>362</v>
      </c>
      <c r="G10622">
        <v>6199</v>
      </c>
      <c r="H10622" t="s">
        <v>3633</v>
      </c>
    </row>
    <row r="10623" spans="1:8" hidden="1" x14ac:dyDescent="0.25">
      <c r="A10623" t="s">
        <v>8031</v>
      </c>
      <c r="B10623" t="s">
        <v>8032</v>
      </c>
      <c r="C10623">
        <v>650</v>
      </c>
      <c r="D10623" t="s">
        <v>3630</v>
      </c>
      <c r="E10623">
        <v>433</v>
      </c>
      <c r="F10623">
        <v>595</v>
      </c>
      <c r="G10623">
        <v>5833</v>
      </c>
      <c r="H10623" t="s">
        <v>3631</v>
      </c>
    </row>
    <row r="10624" spans="1:8" x14ac:dyDescent="0.25">
      <c r="A10624" t="s">
        <v>8031</v>
      </c>
      <c r="B10624" t="s">
        <v>8032</v>
      </c>
      <c r="C10624">
        <v>650</v>
      </c>
      <c r="D10624" t="s">
        <v>3632</v>
      </c>
      <c r="E10624">
        <v>127</v>
      </c>
      <c r="F10624">
        <v>189</v>
      </c>
      <c r="G10624">
        <v>6199</v>
      </c>
      <c r="H10624" t="s">
        <v>3633</v>
      </c>
    </row>
    <row r="10625" spans="1:8" x14ac:dyDescent="0.25">
      <c r="A10625" t="s">
        <v>8031</v>
      </c>
      <c r="B10625" t="s">
        <v>8032</v>
      </c>
      <c r="C10625">
        <v>650</v>
      </c>
      <c r="D10625" t="s">
        <v>3632</v>
      </c>
      <c r="E10625">
        <v>192</v>
      </c>
      <c r="F10625">
        <v>264</v>
      </c>
      <c r="G10625">
        <v>6199</v>
      </c>
      <c r="H10625" t="s">
        <v>3633</v>
      </c>
    </row>
    <row r="10626" spans="1:8" x14ac:dyDescent="0.25">
      <c r="A10626" t="s">
        <v>8031</v>
      </c>
      <c r="B10626" t="s">
        <v>8032</v>
      </c>
      <c r="C10626">
        <v>650</v>
      </c>
      <c r="D10626" t="s">
        <v>3632</v>
      </c>
      <c r="E10626">
        <v>268</v>
      </c>
      <c r="F10626">
        <v>347</v>
      </c>
      <c r="G10626">
        <v>6199</v>
      </c>
      <c r="H10626" t="s">
        <v>3633</v>
      </c>
    </row>
    <row r="10627" spans="1:8" hidden="1" x14ac:dyDescent="0.25">
      <c r="A10627" t="s">
        <v>8033</v>
      </c>
      <c r="B10627" t="s">
        <v>8034</v>
      </c>
      <c r="C10627">
        <v>386</v>
      </c>
      <c r="D10627" t="s">
        <v>3639</v>
      </c>
      <c r="E10627">
        <v>20</v>
      </c>
      <c r="F10627">
        <v>65</v>
      </c>
      <c r="G10627">
        <v>4169</v>
      </c>
      <c r="H10627" t="s">
        <v>3640</v>
      </c>
    </row>
    <row r="10628" spans="1:8" hidden="1" x14ac:dyDescent="0.25">
      <c r="A10628" t="s">
        <v>8033</v>
      </c>
      <c r="B10628" t="s">
        <v>8034</v>
      </c>
      <c r="C10628">
        <v>386</v>
      </c>
      <c r="D10628" t="s">
        <v>3630</v>
      </c>
      <c r="E10628">
        <v>224</v>
      </c>
      <c r="F10628">
        <v>384</v>
      </c>
      <c r="G10628">
        <v>5833</v>
      </c>
      <c r="H10628" t="s">
        <v>3631</v>
      </c>
    </row>
    <row r="10629" spans="1:8" x14ac:dyDescent="0.25">
      <c r="A10629" t="s">
        <v>8033</v>
      </c>
      <c r="B10629" t="s">
        <v>8034</v>
      </c>
      <c r="C10629">
        <v>386</v>
      </c>
      <c r="D10629" t="s">
        <v>3632</v>
      </c>
      <c r="E10629">
        <v>93</v>
      </c>
      <c r="F10629">
        <v>154</v>
      </c>
      <c r="G10629">
        <v>6199</v>
      </c>
      <c r="H10629" t="s">
        <v>3633</v>
      </c>
    </row>
    <row r="10630" spans="1:8" hidden="1" x14ac:dyDescent="0.25">
      <c r="A10630" t="s">
        <v>8035</v>
      </c>
      <c r="B10630" t="s">
        <v>8036</v>
      </c>
      <c r="C10630">
        <v>686</v>
      </c>
      <c r="D10630" t="s">
        <v>3680</v>
      </c>
      <c r="E10630">
        <v>1</v>
      </c>
      <c r="F10630">
        <v>114</v>
      </c>
      <c r="G10630">
        <v>197</v>
      </c>
    </row>
    <row r="10631" spans="1:8" hidden="1" x14ac:dyDescent="0.25">
      <c r="A10631" t="s">
        <v>8035</v>
      </c>
      <c r="B10631" t="s">
        <v>8036</v>
      </c>
      <c r="C10631">
        <v>686</v>
      </c>
      <c r="D10631" t="s">
        <v>3630</v>
      </c>
      <c r="E10631">
        <v>465</v>
      </c>
      <c r="F10631">
        <v>626</v>
      </c>
      <c r="G10631">
        <v>5833</v>
      </c>
      <c r="H10631" t="s">
        <v>3631</v>
      </c>
    </row>
    <row r="10632" spans="1:8" x14ac:dyDescent="0.25">
      <c r="A10632" t="s">
        <v>8035</v>
      </c>
      <c r="B10632" t="s">
        <v>8036</v>
      </c>
      <c r="C10632">
        <v>686</v>
      </c>
      <c r="D10632" t="s">
        <v>3632</v>
      </c>
      <c r="E10632">
        <v>145</v>
      </c>
      <c r="F10632">
        <v>208</v>
      </c>
      <c r="G10632">
        <v>6199</v>
      </c>
      <c r="H10632" t="s">
        <v>3633</v>
      </c>
    </row>
    <row r="10633" spans="1:8" x14ac:dyDescent="0.25">
      <c r="A10633" t="s">
        <v>8035</v>
      </c>
      <c r="B10633" t="s">
        <v>8036</v>
      </c>
      <c r="C10633">
        <v>686</v>
      </c>
      <c r="D10633" t="s">
        <v>3632</v>
      </c>
      <c r="E10633">
        <v>210</v>
      </c>
      <c r="F10633">
        <v>280</v>
      </c>
      <c r="G10633">
        <v>6199</v>
      </c>
      <c r="H10633" t="s">
        <v>3633</v>
      </c>
    </row>
    <row r="10634" spans="1:8" x14ac:dyDescent="0.25">
      <c r="A10634" t="s">
        <v>8035</v>
      </c>
      <c r="B10634" t="s">
        <v>8036</v>
      </c>
      <c r="C10634">
        <v>686</v>
      </c>
      <c r="D10634" t="s">
        <v>3632</v>
      </c>
      <c r="E10634">
        <v>284</v>
      </c>
      <c r="F10634">
        <v>362</v>
      </c>
      <c r="G10634">
        <v>6199</v>
      </c>
      <c r="H10634" t="s">
        <v>3633</v>
      </c>
    </row>
    <row r="10635" spans="1:8" hidden="1" x14ac:dyDescent="0.25">
      <c r="A10635" t="s">
        <v>8037</v>
      </c>
      <c r="B10635" t="s">
        <v>8038</v>
      </c>
      <c r="C10635">
        <v>650</v>
      </c>
      <c r="D10635" t="s">
        <v>3630</v>
      </c>
      <c r="E10635">
        <v>433</v>
      </c>
      <c r="F10635">
        <v>595</v>
      </c>
      <c r="G10635">
        <v>5833</v>
      </c>
      <c r="H10635" t="s">
        <v>3631</v>
      </c>
    </row>
    <row r="10636" spans="1:8" x14ac:dyDescent="0.25">
      <c r="A10636" t="s">
        <v>8037</v>
      </c>
      <c r="B10636" t="s">
        <v>8038</v>
      </c>
      <c r="C10636">
        <v>650</v>
      </c>
      <c r="D10636" t="s">
        <v>3632</v>
      </c>
      <c r="E10636">
        <v>127</v>
      </c>
      <c r="F10636">
        <v>189</v>
      </c>
      <c r="G10636">
        <v>6199</v>
      </c>
      <c r="H10636" t="s">
        <v>3633</v>
      </c>
    </row>
    <row r="10637" spans="1:8" x14ac:dyDescent="0.25">
      <c r="A10637" t="s">
        <v>8037</v>
      </c>
      <c r="B10637" t="s">
        <v>8038</v>
      </c>
      <c r="C10637">
        <v>650</v>
      </c>
      <c r="D10637" t="s">
        <v>3632</v>
      </c>
      <c r="E10637">
        <v>192</v>
      </c>
      <c r="F10637">
        <v>264</v>
      </c>
      <c r="G10637">
        <v>6199</v>
      </c>
      <c r="H10637" t="s">
        <v>3633</v>
      </c>
    </row>
    <row r="10638" spans="1:8" x14ac:dyDescent="0.25">
      <c r="A10638" t="s">
        <v>8037</v>
      </c>
      <c r="B10638" t="s">
        <v>8038</v>
      </c>
      <c r="C10638">
        <v>650</v>
      </c>
      <c r="D10638" t="s">
        <v>3632</v>
      </c>
      <c r="E10638">
        <v>268</v>
      </c>
      <c r="F10638">
        <v>347</v>
      </c>
      <c r="G10638">
        <v>6199</v>
      </c>
      <c r="H10638" t="s">
        <v>3633</v>
      </c>
    </row>
    <row r="10639" spans="1:8" hidden="1" x14ac:dyDescent="0.25">
      <c r="A10639" t="s">
        <v>8039</v>
      </c>
      <c r="B10639" t="s">
        <v>8040</v>
      </c>
      <c r="C10639">
        <v>386</v>
      </c>
      <c r="D10639" t="s">
        <v>3639</v>
      </c>
      <c r="E10639">
        <v>20</v>
      </c>
      <c r="F10639">
        <v>65</v>
      </c>
      <c r="G10639">
        <v>4169</v>
      </c>
      <c r="H10639" t="s">
        <v>3640</v>
      </c>
    </row>
    <row r="10640" spans="1:8" hidden="1" x14ac:dyDescent="0.25">
      <c r="A10640" t="s">
        <v>8039</v>
      </c>
      <c r="B10640" t="s">
        <v>8040</v>
      </c>
      <c r="C10640">
        <v>386</v>
      </c>
      <c r="D10640" t="s">
        <v>3630</v>
      </c>
      <c r="E10640">
        <v>224</v>
      </c>
      <c r="F10640">
        <v>384</v>
      </c>
      <c r="G10640">
        <v>5833</v>
      </c>
      <c r="H10640" t="s">
        <v>3631</v>
      </c>
    </row>
    <row r="10641" spans="1:8" x14ac:dyDescent="0.25">
      <c r="A10641" t="s">
        <v>8039</v>
      </c>
      <c r="B10641" t="s">
        <v>8040</v>
      </c>
      <c r="C10641">
        <v>386</v>
      </c>
      <c r="D10641" t="s">
        <v>3632</v>
      </c>
      <c r="E10641">
        <v>93</v>
      </c>
      <c r="F10641">
        <v>154</v>
      </c>
      <c r="G10641">
        <v>6199</v>
      </c>
      <c r="H10641" t="s">
        <v>3633</v>
      </c>
    </row>
    <row r="10642" spans="1:8" hidden="1" x14ac:dyDescent="0.25">
      <c r="A10642" t="s">
        <v>8041</v>
      </c>
      <c r="B10642" t="s">
        <v>8042</v>
      </c>
      <c r="C10642">
        <v>686</v>
      </c>
      <c r="D10642" t="s">
        <v>3680</v>
      </c>
      <c r="E10642">
        <v>1</v>
      </c>
      <c r="F10642">
        <v>114</v>
      </c>
      <c r="G10642">
        <v>197</v>
      </c>
    </row>
    <row r="10643" spans="1:8" hidden="1" x14ac:dyDescent="0.25">
      <c r="A10643" t="s">
        <v>8041</v>
      </c>
      <c r="B10643" t="s">
        <v>8042</v>
      </c>
      <c r="C10643">
        <v>686</v>
      </c>
      <c r="D10643" t="s">
        <v>3630</v>
      </c>
      <c r="E10643">
        <v>465</v>
      </c>
      <c r="F10643">
        <v>626</v>
      </c>
      <c r="G10643">
        <v>5833</v>
      </c>
      <c r="H10643" t="s">
        <v>3631</v>
      </c>
    </row>
    <row r="10644" spans="1:8" x14ac:dyDescent="0.25">
      <c r="A10644" t="s">
        <v>8041</v>
      </c>
      <c r="B10644" t="s">
        <v>8042</v>
      </c>
      <c r="C10644">
        <v>686</v>
      </c>
      <c r="D10644" t="s">
        <v>3632</v>
      </c>
      <c r="E10644">
        <v>145</v>
      </c>
      <c r="F10644">
        <v>208</v>
      </c>
      <c r="G10644">
        <v>6199</v>
      </c>
      <c r="H10644" t="s">
        <v>3633</v>
      </c>
    </row>
    <row r="10645" spans="1:8" x14ac:dyDescent="0.25">
      <c r="A10645" t="s">
        <v>8041</v>
      </c>
      <c r="B10645" t="s">
        <v>8042</v>
      </c>
      <c r="C10645">
        <v>686</v>
      </c>
      <c r="D10645" t="s">
        <v>3632</v>
      </c>
      <c r="E10645">
        <v>210</v>
      </c>
      <c r="F10645">
        <v>280</v>
      </c>
      <c r="G10645">
        <v>6199</v>
      </c>
      <c r="H10645" t="s">
        <v>3633</v>
      </c>
    </row>
    <row r="10646" spans="1:8" x14ac:dyDescent="0.25">
      <c r="A10646" t="s">
        <v>8041</v>
      </c>
      <c r="B10646" t="s">
        <v>8042</v>
      </c>
      <c r="C10646">
        <v>686</v>
      </c>
      <c r="D10646" t="s">
        <v>3632</v>
      </c>
      <c r="E10646">
        <v>284</v>
      </c>
      <c r="F10646">
        <v>362</v>
      </c>
      <c r="G10646">
        <v>6199</v>
      </c>
      <c r="H10646" t="s">
        <v>3633</v>
      </c>
    </row>
    <row r="10647" spans="1:8" hidden="1" x14ac:dyDescent="0.25">
      <c r="A10647" t="s">
        <v>8043</v>
      </c>
      <c r="B10647" t="s">
        <v>8044</v>
      </c>
      <c r="C10647">
        <v>654</v>
      </c>
      <c r="D10647" t="s">
        <v>3630</v>
      </c>
      <c r="E10647">
        <v>437</v>
      </c>
      <c r="F10647">
        <v>599</v>
      </c>
      <c r="G10647">
        <v>5833</v>
      </c>
      <c r="H10647" t="s">
        <v>3631</v>
      </c>
    </row>
    <row r="10648" spans="1:8" x14ac:dyDescent="0.25">
      <c r="A10648" t="s">
        <v>8043</v>
      </c>
      <c r="B10648" t="s">
        <v>8044</v>
      </c>
      <c r="C10648">
        <v>654</v>
      </c>
      <c r="D10648" t="s">
        <v>3632</v>
      </c>
      <c r="E10648">
        <v>131</v>
      </c>
      <c r="F10648">
        <v>193</v>
      </c>
      <c r="G10648">
        <v>6199</v>
      </c>
      <c r="H10648" t="s">
        <v>3633</v>
      </c>
    </row>
    <row r="10649" spans="1:8" x14ac:dyDescent="0.25">
      <c r="A10649" t="s">
        <v>8043</v>
      </c>
      <c r="B10649" t="s">
        <v>8044</v>
      </c>
      <c r="C10649">
        <v>654</v>
      </c>
      <c r="D10649" t="s">
        <v>3632</v>
      </c>
      <c r="E10649">
        <v>196</v>
      </c>
      <c r="F10649">
        <v>268</v>
      </c>
      <c r="G10649">
        <v>6199</v>
      </c>
      <c r="H10649" t="s">
        <v>3633</v>
      </c>
    </row>
    <row r="10650" spans="1:8" x14ac:dyDescent="0.25">
      <c r="A10650" t="s">
        <v>8043</v>
      </c>
      <c r="B10650" t="s">
        <v>8044</v>
      </c>
      <c r="C10650">
        <v>654</v>
      </c>
      <c r="D10650" t="s">
        <v>3632</v>
      </c>
      <c r="E10650">
        <v>272</v>
      </c>
      <c r="F10650">
        <v>351</v>
      </c>
      <c r="G10650">
        <v>6199</v>
      </c>
      <c r="H10650" t="s">
        <v>3633</v>
      </c>
    </row>
    <row r="10651" spans="1:8" hidden="1" x14ac:dyDescent="0.25">
      <c r="A10651" t="s">
        <v>8045</v>
      </c>
      <c r="B10651" t="s">
        <v>8046</v>
      </c>
      <c r="C10651">
        <v>386</v>
      </c>
      <c r="D10651" t="s">
        <v>3639</v>
      </c>
      <c r="E10651">
        <v>20</v>
      </c>
      <c r="F10651">
        <v>65</v>
      </c>
      <c r="G10651">
        <v>4169</v>
      </c>
      <c r="H10651" t="s">
        <v>3640</v>
      </c>
    </row>
    <row r="10652" spans="1:8" hidden="1" x14ac:dyDescent="0.25">
      <c r="A10652" t="s">
        <v>8045</v>
      </c>
      <c r="B10652" t="s">
        <v>8046</v>
      </c>
      <c r="C10652">
        <v>386</v>
      </c>
      <c r="D10652" t="s">
        <v>3630</v>
      </c>
      <c r="E10652">
        <v>224</v>
      </c>
      <c r="F10652">
        <v>384</v>
      </c>
      <c r="G10652">
        <v>5833</v>
      </c>
      <c r="H10652" t="s">
        <v>3631</v>
      </c>
    </row>
    <row r="10653" spans="1:8" x14ac:dyDescent="0.25">
      <c r="A10653" t="s">
        <v>8045</v>
      </c>
      <c r="B10653" t="s">
        <v>8046</v>
      </c>
      <c r="C10653">
        <v>386</v>
      </c>
      <c r="D10653" t="s">
        <v>3632</v>
      </c>
      <c r="E10653">
        <v>93</v>
      </c>
      <c r="F10653">
        <v>154</v>
      </c>
      <c r="G10653">
        <v>6199</v>
      </c>
      <c r="H10653" t="s">
        <v>3633</v>
      </c>
    </row>
    <row r="10654" spans="1:8" hidden="1" x14ac:dyDescent="0.25">
      <c r="A10654" t="s">
        <v>8047</v>
      </c>
      <c r="B10654" t="s">
        <v>8048</v>
      </c>
      <c r="C10654">
        <v>613</v>
      </c>
      <c r="D10654" t="s">
        <v>3680</v>
      </c>
      <c r="E10654">
        <v>1</v>
      </c>
      <c r="F10654">
        <v>114</v>
      </c>
      <c r="G10654">
        <v>197</v>
      </c>
    </row>
    <row r="10655" spans="1:8" hidden="1" x14ac:dyDescent="0.25">
      <c r="A10655" t="s">
        <v>8047</v>
      </c>
      <c r="B10655" t="s">
        <v>8048</v>
      </c>
      <c r="C10655">
        <v>613</v>
      </c>
      <c r="D10655" t="s">
        <v>3630</v>
      </c>
      <c r="E10655">
        <v>465</v>
      </c>
      <c r="F10655">
        <v>613</v>
      </c>
      <c r="G10655">
        <v>5833</v>
      </c>
      <c r="H10655" t="s">
        <v>3631</v>
      </c>
    </row>
    <row r="10656" spans="1:8" x14ac:dyDescent="0.25">
      <c r="A10656" t="s">
        <v>8047</v>
      </c>
      <c r="B10656" t="s">
        <v>8048</v>
      </c>
      <c r="C10656">
        <v>613</v>
      </c>
      <c r="D10656" t="s">
        <v>3632</v>
      </c>
      <c r="E10656">
        <v>145</v>
      </c>
      <c r="F10656">
        <v>208</v>
      </c>
      <c r="G10656">
        <v>6199</v>
      </c>
      <c r="H10656" t="s">
        <v>3633</v>
      </c>
    </row>
    <row r="10657" spans="1:8" x14ac:dyDescent="0.25">
      <c r="A10657" t="s">
        <v>8047</v>
      </c>
      <c r="B10657" t="s">
        <v>8048</v>
      </c>
      <c r="C10657">
        <v>613</v>
      </c>
      <c r="D10657" t="s">
        <v>3632</v>
      </c>
      <c r="E10657">
        <v>210</v>
      </c>
      <c r="F10657">
        <v>280</v>
      </c>
      <c r="G10657">
        <v>6199</v>
      </c>
      <c r="H10657" t="s">
        <v>3633</v>
      </c>
    </row>
    <row r="10658" spans="1:8" x14ac:dyDescent="0.25">
      <c r="A10658" t="s">
        <v>8047</v>
      </c>
      <c r="B10658" t="s">
        <v>8048</v>
      </c>
      <c r="C10658">
        <v>613</v>
      </c>
      <c r="D10658" t="s">
        <v>3632</v>
      </c>
      <c r="E10658">
        <v>284</v>
      </c>
      <c r="F10658">
        <v>362</v>
      </c>
      <c r="G10658">
        <v>6199</v>
      </c>
      <c r="H10658" t="s">
        <v>3633</v>
      </c>
    </row>
    <row r="10659" spans="1:8" hidden="1" x14ac:dyDescent="0.25">
      <c r="A10659" t="s">
        <v>8049</v>
      </c>
      <c r="B10659" t="s">
        <v>8050</v>
      </c>
      <c r="C10659">
        <v>386</v>
      </c>
      <c r="D10659" t="s">
        <v>3639</v>
      </c>
      <c r="E10659">
        <v>20</v>
      </c>
      <c r="F10659">
        <v>65</v>
      </c>
      <c r="G10659">
        <v>4169</v>
      </c>
      <c r="H10659" t="s">
        <v>3640</v>
      </c>
    </row>
    <row r="10660" spans="1:8" hidden="1" x14ac:dyDescent="0.25">
      <c r="A10660" t="s">
        <v>8049</v>
      </c>
      <c r="B10660" t="s">
        <v>8050</v>
      </c>
      <c r="C10660">
        <v>386</v>
      </c>
      <c r="D10660" t="s">
        <v>3630</v>
      </c>
      <c r="E10660">
        <v>224</v>
      </c>
      <c r="F10660">
        <v>384</v>
      </c>
      <c r="G10660">
        <v>5833</v>
      </c>
      <c r="H10660" t="s">
        <v>3631</v>
      </c>
    </row>
    <row r="10661" spans="1:8" x14ac:dyDescent="0.25">
      <c r="A10661" t="s">
        <v>8049</v>
      </c>
      <c r="B10661" t="s">
        <v>8050</v>
      </c>
      <c r="C10661">
        <v>386</v>
      </c>
      <c r="D10661" t="s">
        <v>3632</v>
      </c>
      <c r="E10661">
        <v>93</v>
      </c>
      <c r="F10661">
        <v>154</v>
      </c>
      <c r="G10661">
        <v>6199</v>
      </c>
      <c r="H10661" t="s">
        <v>3633</v>
      </c>
    </row>
    <row r="10662" spans="1:8" hidden="1" x14ac:dyDescent="0.25">
      <c r="A10662" t="s">
        <v>1220</v>
      </c>
      <c r="B10662" t="s">
        <v>2518</v>
      </c>
      <c r="C10662">
        <v>415</v>
      </c>
      <c r="D10662" t="s">
        <v>4287</v>
      </c>
      <c r="E10662">
        <v>2</v>
      </c>
      <c r="F10662">
        <v>82</v>
      </c>
      <c r="G10662">
        <v>123</v>
      </c>
    </row>
    <row r="10663" spans="1:8" hidden="1" x14ac:dyDescent="0.25">
      <c r="A10663" t="s">
        <v>1220</v>
      </c>
      <c r="B10663" t="s">
        <v>2518</v>
      </c>
      <c r="C10663">
        <v>415</v>
      </c>
      <c r="D10663" t="s">
        <v>3630</v>
      </c>
      <c r="E10663">
        <v>239</v>
      </c>
      <c r="F10663">
        <v>410</v>
      </c>
      <c r="G10663">
        <v>5833</v>
      </c>
      <c r="H10663" t="s">
        <v>3631</v>
      </c>
    </row>
    <row r="10664" spans="1:8" x14ac:dyDescent="0.25">
      <c r="A10664" t="s">
        <v>1220</v>
      </c>
      <c r="B10664" t="s">
        <v>2518</v>
      </c>
      <c r="C10664">
        <v>415</v>
      </c>
      <c r="D10664" t="s">
        <v>3632</v>
      </c>
      <c r="E10664">
        <v>83</v>
      </c>
      <c r="F10664">
        <v>178</v>
      </c>
      <c r="G10664">
        <v>6199</v>
      </c>
      <c r="H10664" t="s">
        <v>3633</v>
      </c>
    </row>
    <row r="10665" spans="1:8" hidden="1" x14ac:dyDescent="0.25">
      <c r="A10665" t="s">
        <v>1221</v>
      </c>
      <c r="B10665" t="s">
        <v>2519</v>
      </c>
      <c r="C10665">
        <v>258</v>
      </c>
      <c r="D10665" t="s">
        <v>4287</v>
      </c>
      <c r="E10665">
        <v>2</v>
      </c>
      <c r="F10665">
        <v>42</v>
      </c>
      <c r="G10665">
        <v>123</v>
      </c>
    </row>
    <row r="10666" spans="1:8" hidden="1" x14ac:dyDescent="0.25">
      <c r="A10666" t="s">
        <v>1221</v>
      </c>
      <c r="B10666" t="s">
        <v>2519</v>
      </c>
      <c r="C10666">
        <v>258</v>
      </c>
      <c r="D10666" t="s">
        <v>3630</v>
      </c>
      <c r="E10666">
        <v>199</v>
      </c>
      <c r="F10666">
        <v>257</v>
      </c>
      <c r="G10666">
        <v>5833</v>
      </c>
      <c r="H10666" t="s">
        <v>3631</v>
      </c>
    </row>
    <row r="10667" spans="1:8" x14ac:dyDescent="0.25">
      <c r="A10667" t="s">
        <v>1221</v>
      </c>
      <c r="B10667" t="s">
        <v>2519</v>
      </c>
      <c r="C10667">
        <v>258</v>
      </c>
      <c r="D10667" t="s">
        <v>3632</v>
      </c>
      <c r="E10667">
        <v>43</v>
      </c>
      <c r="F10667">
        <v>138</v>
      </c>
      <c r="G10667">
        <v>6199</v>
      </c>
      <c r="H10667" t="s">
        <v>3633</v>
      </c>
    </row>
    <row r="10668" spans="1:8" hidden="1" x14ac:dyDescent="0.25">
      <c r="A10668" t="s">
        <v>8051</v>
      </c>
      <c r="B10668" t="s">
        <v>8052</v>
      </c>
      <c r="C10668">
        <v>626</v>
      </c>
      <c r="D10668" t="s">
        <v>3680</v>
      </c>
      <c r="E10668">
        <v>1</v>
      </c>
      <c r="F10668">
        <v>114</v>
      </c>
      <c r="G10668">
        <v>197</v>
      </c>
    </row>
    <row r="10669" spans="1:8" hidden="1" x14ac:dyDescent="0.25">
      <c r="A10669" t="s">
        <v>8051</v>
      </c>
      <c r="B10669" t="s">
        <v>8052</v>
      </c>
      <c r="C10669">
        <v>626</v>
      </c>
      <c r="D10669" t="s">
        <v>3630</v>
      </c>
      <c r="E10669">
        <v>465</v>
      </c>
      <c r="F10669">
        <v>624</v>
      </c>
      <c r="G10669">
        <v>5833</v>
      </c>
      <c r="H10669" t="s">
        <v>3631</v>
      </c>
    </row>
    <row r="10670" spans="1:8" x14ac:dyDescent="0.25">
      <c r="A10670" t="s">
        <v>8051</v>
      </c>
      <c r="B10670" t="s">
        <v>8052</v>
      </c>
      <c r="C10670">
        <v>626</v>
      </c>
      <c r="D10670" t="s">
        <v>3632</v>
      </c>
      <c r="E10670">
        <v>145</v>
      </c>
      <c r="F10670">
        <v>208</v>
      </c>
      <c r="G10670">
        <v>6199</v>
      </c>
      <c r="H10670" t="s">
        <v>3633</v>
      </c>
    </row>
    <row r="10671" spans="1:8" x14ac:dyDescent="0.25">
      <c r="A10671" t="s">
        <v>8051</v>
      </c>
      <c r="B10671" t="s">
        <v>8052</v>
      </c>
      <c r="C10671">
        <v>626</v>
      </c>
      <c r="D10671" t="s">
        <v>3632</v>
      </c>
      <c r="E10671">
        <v>210</v>
      </c>
      <c r="F10671">
        <v>280</v>
      </c>
      <c r="G10671">
        <v>6199</v>
      </c>
      <c r="H10671" t="s">
        <v>3633</v>
      </c>
    </row>
    <row r="10672" spans="1:8" x14ac:dyDescent="0.25">
      <c r="A10672" t="s">
        <v>8051</v>
      </c>
      <c r="B10672" t="s">
        <v>8052</v>
      </c>
      <c r="C10672">
        <v>626</v>
      </c>
      <c r="D10672" t="s">
        <v>3632</v>
      </c>
      <c r="E10672">
        <v>284</v>
      </c>
      <c r="F10672">
        <v>362</v>
      </c>
      <c r="G10672">
        <v>6199</v>
      </c>
      <c r="H10672" t="s">
        <v>3633</v>
      </c>
    </row>
    <row r="10673" spans="1:8" hidden="1" x14ac:dyDescent="0.25">
      <c r="A10673" t="s">
        <v>8053</v>
      </c>
      <c r="B10673" t="s">
        <v>8054</v>
      </c>
      <c r="C10673">
        <v>386</v>
      </c>
      <c r="D10673" t="s">
        <v>3639</v>
      </c>
      <c r="E10673">
        <v>20</v>
      </c>
      <c r="F10673">
        <v>65</v>
      </c>
      <c r="G10673">
        <v>4169</v>
      </c>
      <c r="H10673" t="s">
        <v>3640</v>
      </c>
    </row>
    <row r="10674" spans="1:8" hidden="1" x14ac:dyDescent="0.25">
      <c r="A10674" t="s">
        <v>8053</v>
      </c>
      <c r="B10674" t="s">
        <v>8054</v>
      </c>
      <c r="C10674">
        <v>386</v>
      </c>
      <c r="D10674" t="s">
        <v>3630</v>
      </c>
      <c r="E10674">
        <v>224</v>
      </c>
      <c r="F10674">
        <v>384</v>
      </c>
      <c r="G10674">
        <v>5833</v>
      </c>
      <c r="H10674" t="s">
        <v>3631</v>
      </c>
    </row>
    <row r="10675" spans="1:8" x14ac:dyDescent="0.25">
      <c r="A10675" t="s">
        <v>8053</v>
      </c>
      <c r="B10675" t="s">
        <v>8054</v>
      </c>
      <c r="C10675">
        <v>386</v>
      </c>
      <c r="D10675" t="s">
        <v>3632</v>
      </c>
      <c r="E10675">
        <v>93</v>
      </c>
      <c r="F10675">
        <v>154</v>
      </c>
      <c r="G10675">
        <v>6199</v>
      </c>
      <c r="H10675" t="s">
        <v>3633</v>
      </c>
    </row>
    <row r="10676" spans="1:8" hidden="1" x14ac:dyDescent="0.25">
      <c r="A10676" t="s">
        <v>1222</v>
      </c>
      <c r="B10676" t="s">
        <v>2520</v>
      </c>
      <c r="C10676">
        <v>514</v>
      </c>
      <c r="D10676" t="s">
        <v>4287</v>
      </c>
      <c r="E10676">
        <v>5</v>
      </c>
      <c r="F10676">
        <v>181</v>
      </c>
      <c r="G10676">
        <v>123</v>
      </c>
    </row>
    <row r="10677" spans="1:8" hidden="1" x14ac:dyDescent="0.25">
      <c r="A10677" t="s">
        <v>1222</v>
      </c>
      <c r="B10677" t="s">
        <v>2520</v>
      </c>
      <c r="C10677">
        <v>514</v>
      </c>
      <c r="D10677" t="s">
        <v>3630</v>
      </c>
      <c r="E10677">
        <v>338</v>
      </c>
      <c r="F10677">
        <v>509</v>
      </c>
      <c r="G10677">
        <v>5833</v>
      </c>
      <c r="H10677" t="s">
        <v>3631</v>
      </c>
    </row>
    <row r="10678" spans="1:8" x14ac:dyDescent="0.25">
      <c r="A10678" t="s">
        <v>1222</v>
      </c>
      <c r="B10678" t="s">
        <v>2520</v>
      </c>
      <c r="C10678">
        <v>514</v>
      </c>
      <c r="D10678" t="s">
        <v>3632</v>
      </c>
      <c r="E10678">
        <v>182</v>
      </c>
      <c r="F10678">
        <v>277</v>
      </c>
      <c r="G10678">
        <v>6199</v>
      </c>
      <c r="H10678" t="s">
        <v>3633</v>
      </c>
    </row>
    <row r="10679" spans="1:8" hidden="1" x14ac:dyDescent="0.25">
      <c r="A10679" t="s">
        <v>8055</v>
      </c>
      <c r="B10679" t="s">
        <v>8056</v>
      </c>
      <c r="C10679">
        <v>386</v>
      </c>
      <c r="D10679" t="s">
        <v>3639</v>
      </c>
      <c r="E10679">
        <v>20</v>
      </c>
      <c r="F10679">
        <v>65</v>
      </c>
      <c r="G10679">
        <v>4169</v>
      </c>
      <c r="H10679" t="s">
        <v>3640</v>
      </c>
    </row>
    <row r="10680" spans="1:8" hidden="1" x14ac:dyDescent="0.25">
      <c r="A10680" t="s">
        <v>8055</v>
      </c>
      <c r="B10680" t="s">
        <v>8056</v>
      </c>
      <c r="C10680">
        <v>386</v>
      </c>
      <c r="D10680" t="s">
        <v>3630</v>
      </c>
      <c r="E10680">
        <v>224</v>
      </c>
      <c r="F10680">
        <v>384</v>
      </c>
      <c r="G10680">
        <v>5833</v>
      </c>
      <c r="H10680" t="s">
        <v>3631</v>
      </c>
    </row>
    <row r="10681" spans="1:8" x14ac:dyDescent="0.25">
      <c r="A10681" t="s">
        <v>8055</v>
      </c>
      <c r="B10681" t="s">
        <v>8056</v>
      </c>
      <c r="C10681">
        <v>386</v>
      </c>
      <c r="D10681" t="s">
        <v>3632</v>
      </c>
      <c r="E10681">
        <v>93</v>
      </c>
      <c r="F10681">
        <v>154</v>
      </c>
      <c r="G10681">
        <v>6199</v>
      </c>
      <c r="H10681" t="s">
        <v>3633</v>
      </c>
    </row>
    <row r="10682" spans="1:8" hidden="1" x14ac:dyDescent="0.25">
      <c r="A10682" t="s">
        <v>8057</v>
      </c>
      <c r="B10682" t="s">
        <v>8058</v>
      </c>
      <c r="C10682">
        <v>386</v>
      </c>
      <c r="D10682" t="s">
        <v>3639</v>
      </c>
      <c r="E10682">
        <v>20</v>
      </c>
      <c r="F10682">
        <v>65</v>
      </c>
      <c r="G10682">
        <v>4169</v>
      </c>
      <c r="H10682" t="s">
        <v>3640</v>
      </c>
    </row>
    <row r="10683" spans="1:8" hidden="1" x14ac:dyDescent="0.25">
      <c r="A10683" t="s">
        <v>8057</v>
      </c>
      <c r="B10683" t="s">
        <v>8058</v>
      </c>
      <c r="C10683">
        <v>386</v>
      </c>
      <c r="D10683" t="s">
        <v>3630</v>
      </c>
      <c r="E10683">
        <v>224</v>
      </c>
      <c r="F10683">
        <v>384</v>
      </c>
      <c r="G10683">
        <v>5833</v>
      </c>
      <c r="H10683" t="s">
        <v>3631</v>
      </c>
    </row>
    <row r="10684" spans="1:8" x14ac:dyDescent="0.25">
      <c r="A10684" t="s">
        <v>8057</v>
      </c>
      <c r="B10684" t="s">
        <v>8058</v>
      </c>
      <c r="C10684">
        <v>386</v>
      </c>
      <c r="D10684" t="s">
        <v>3632</v>
      </c>
      <c r="E10684">
        <v>93</v>
      </c>
      <c r="F10684">
        <v>154</v>
      </c>
      <c r="G10684">
        <v>6199</v>
      </c>
      <c r="H10684" t="s">
        <v>3633</v>
      </c>
    </row>
    <row r="10685" spans="1:8" hidden="1" x14ac:dyDescent="0.25">
      <c r="A10685" t="s">
        <v>1223</v>
      </c>
      <c r="B10685" t="s">
        <v>2521</v>
      </c>
      <c r="C10685">
        <v>514</v>
      </c>
      <c r="D10685" t="s">
        <v>4287</v>
      </c>
      <c r="E10685">
        <v>8</v>
      </c>
      <c r="F10685">
        <v>181</v>
      </c>
      <c r="G10685">
        <v>123</v>
      </c>
    </row>
    <row r="10686" spans="1:8" hidden="1" x14ac:dyDescent="0.25">
      <c r="A10686" t="s">
        <v>1223</v>
      </c>
      <c r="B10686" t="s">
        <v>2521</v>
      </c>
      <c r="C10686">
        <v>514</v>
      </c>
      <c r="D10686" t="s">
        <v>3630</v>
      </c>
      <c r="E10686">
        <v>338</v>
      </c>
      <c r="F10686">
        <v>509</v>
      </c>
      <c r="G10686">
        <v>5833</v>
      </c>
      <c r="H10686" t="s">
        <v>3631</v>
      </c>
    </row>
    <row r="10687" spans="1:8" x14ac:dyDescent="0.25">
      <c r="A10687" t="s">
        <v>1223</v>
      </c>
      <c r="B10687" t="s">
        <v>2521</v>
      </c>
      <c r="C10687">
        <v>514</v>
      </c>
      <c r="D10687" t="s">
        <v>3632</v>
      </c>
      <c r="E10687">
        <v>182</v>
      </c>
      <c r="F10687">
        <v>277</v>
      </c>
      <c r="G10687">
        <v>6199</v>
      </c>
      <c r="H10687" t="s">
        <v>3633</v>
      </c>
    </row>
    <row r="10688" spans="1:8" hidden="1" x14ac:dyDescent="0.25">
      <c r="A10688" t="s">
        <v>1224</v>
      </c>
      <c r="B10688" t="s">
        <v>2522</v>
      </c>
      <c r="C10688">
        <v>512</v>
      </c>
      <c r="D10688" t="s">
        <v>4287</v>
      </c>
      <c r="E10688">
        <v>1</v>
      </c>
      <c r="F10688">
        <v>179</v>
      </c>
      <c r="G10688">
        <v>123</v>
      </c>
    </row>
    <row r="10689" spans="1:8" hidden="1" x14ac:dyDescent="0.25">
      <c r="A10689" t="s">
        <v>1224</v>
      </c>
      <c r="B10689" t="s">
        <v>2522</v>
      </c>
      <c r="C10689">
        <v>512</v>
      </c>
      <c r="D10689" t="s">
        <v>3630</v>
      </c>
      <c r="E10689">
        <v>336</v>
      </c>
      <c r="F10689">
        <v>507</v>
      </c>
      <c r="G10689">
        <v>5833</v>
      </c>
      <c r="H10689" t="s">
        <v>3631</v>
      </c>
    </row>
    <row r="10690" spans="1:8" x14ac:dyDescent="0.25">
      <c r="A10690" t="s">
        <v>1224</v>
      </c>
      <c r="B10690" t="s">
        <v>2522</v>
      </c>
      <c r="C10690">
        <v>512</v>
      </c>
      <c r="D10690" t="s">
        <v>3632</v>
      </c>
      <c r="E10690">
        <v>180</v>
      </c>
      <c r="F10690">
        <v>275</v>
      </c>
      <c r="G10690">
        <v>6199</v>
      </c>
      <c r="H10690" t="s">
        <v>3633</v>
      </c>
    </row>
    <row r="10691" spans="1:8" hidden="1" x14ac:dyDescent="0.25">
      <c r="A10691" t="s">
        <v>8059</v>
      </c>
      <c r="B10691" t="s">
        <v>8060</v>
      </c>
      <c r="C10691">
        <v>615</v>
      </c>
      <c r="D10691" t="s">
        <v>3680</v>
      </c>
      <c r="E10691">
        <v>1</v>
      </c>
      <c r="F10691">
        <v>114</v>
      </c>
      <c r="G10691">
        <v>197</v>
      </c>
    </row>
    <row r="10692" spans="1:8" hidden="1" x14ac:dyDescent="0.25">
      <c r="A10692" t="s">
        <v>8059</v>
      </c>
      <c r="B10692" t="s">
        <v>8060</v>
      </c>
      <c r="C10692">
        <v>615</v>
      </c>
      <c r="D10692" t="s">
        <v>3630</v>
      </c>
      <c r="E10692">
        <v>465</v>
      </c>
      <c r="F10692">
        <v>615</v>
      </c>
      <c r="G10692">
        <v>5833</v>
      </c>
      <c r="H10692" t="s">
        <v>3631</v>
      </c>
    </row>
    <row r="10693" spans="1:8" x14ac:dyDescent="0.25">
      <c r="A10693" t="s">
        <v>8059</v>
      </c>
      <c r="B10693" t="s">
        <v>8060</v>
      </c>
      <c r="C10693">
        <v>615</v>
      </c>
      <c r="D10693" t="s">
        <v>3632</v>
      </c>
      <c r="E10693">
        <v>145</v>
      </c>
      <c r="F10693">
        <v>208</v>
      </c>
      <c r="G10693">
        <v>6199</v>
      </c>
      <c r="H10693" t="s">
        <v>3633</v>
      </c>
    </row>
    <row r="10694" spans="1:8" x14ac:dyDescent="0.25">
      <c r="A10694" t="s">
        <v>8059</v>
      </c>
      <c r="B10694" t="s">
        <v>8060</v>
      </c>
      <c r="C10694">
        <v>615</v>
      </c>
      <c r="D10694" t="s">
        <v>3632</v>
      </c>
      <c r="E10694">
        <v>210</v>
      </c>
      <c r="F10694">
        <v>280</v>
      </c>
      <c r="G10694">
        <v>6199</v>
      </c>
      <c r="H10694" t="s">
        <v>3633</v>
      </c>
    </row>
    <row r="10695" spans="1:8" x14ac:dyDescent="0.25">
      <c r="A10695" t="s">
        <v>8059</v>
      </c>
      <c r="B10695" t="s">
        <v>8060</v>
      </c>
      <c r="C10695">
        <v>615</v>
      </c>
      <c r="D10695" t="s">
        <v>3632</v>
      </c>
      <c r="E10695">
        <v>284</v>
      </c>
      <c r="F10695">
        <v>362</v>
      </c>
      <c r="G10695">
        <v>6199</v>
      </c>
      <c r="H10695" t="s">
        <v>3633</v>
      </c>
    </row>
    <row r="10696" spans="1:8" hidden="1" x14ac:dyDescent="0.25">
      <c r="A10696" t="s">
        <v>8061</v>
      </c>
      <c r="B10696" t="s">
        <v>8062</v>
      </c>
      <c r="C10696">
        <v>386</v>
      </c>
      <c r="D10696" t="s">
        <v>3639</v>
      </c>
      <c r="E10696">
        <v>20</v>
      </c>
      <c r="F10696">
        <v>65</v>
      </c>
      <c r="G10696">
        <v>4169</v>
      </c>
      <c r="H10696" t="s">
        <v>3640</v>
      </c>
    </row>
    <row r="10697" spans="1:8" hidden="1" x14ac:dyDescent="0.25">
      <c r="A10697" t="s">
        <v>8061</v>
      </c>
      <c r="B10697" t="s">
        <v>8062</v>
      </c>
      <c r="C10697">
        <v>386</v>
      </c>
      <c r="D10697" t="s">
        <v>3630</v>
      </c>
      <c r="E10697">
        <v>224</v>
      </c>
      <c r="F10697">
        <v>384</v>
      </c>
      <c r="G10697">
        <v>5833</v>
      </c>
      <c r="H10697" t="s">
        <v>3631</v>
      </c>
    </row>
    <row r="10698" spans="1:8" x14ac:dyDescent="0.25">
      <c r="A10698" t="s">
        <v>8061</v>
      </c>
      <c r="B10698" t="s">
        <v>8062</v>
      </c>
      <c r="C10698">
        <v>386</v>
      </c>
      <c r="D10698" t="s">
        <v>3632</v>
      </c>
      <c r="E10698">
        <v>93</v>
      </c>
      <c r="F10698">
        <v>154</v>
      </c>
      <c r="G10698">
        <v>6199</v>
      </c>
      <c r="H10698" t="s">
        <v>3633</v>
      </c>
    </row>
    <row r="10699" spans="1:8" hidden="1" x14ac:dyDescent="0.25">
      <c r="A10699" t="s">
        <v>8063</v>
      </c>
      <c r="B10699" t="s">
        <v>8064</v>
      </c>
      <c r="C10699">
        <v>686</v>
      </c>
      <c r="D10699" t="s">
        <v>3680</v>
      </c>
      <c r="E10699">
        <v>1</v>
      </c>
      <c r="F10699">
        <v>114</v>
      </c>
      <c r="G10699">
        <v>197</v>
      </c>
    </row>
    <row r="10700" spans="1:8" hidden="1" x14ac:dyDescent="0.25">
      <c r="A10700" t="s">
        <v>8063</v>
      </c>
      <c r="B10700" t="s">
        <v>8064</v>
      </c>
      <c r="C10700">
        <v>686</v>
      </c>
      <c r="D10700" t="s">
        <v>3630</v>
      </c>
      <c r="E10700">
        <v>465</v>
      </c>
      <c r="F10700">
        <v>626</v>
      </c>
      <c r="G10700">
        <v>5833</v>
      </c>
      <c r="H10700" t="s">
        <v>3631</v>
      </c>
    </row>
    <row r="10701" spans="1:8" x14ac:dyDescent="0.25">
      <c r="A10701" t="s">
        <v>8063</v>
      </c>
      <c r="B10701" t="s">
        <v>8064</v>
      </c>
      <c r="C10701">
        <v>686</v>
      </c>
      <c r="D10701" t="s">
        <v>3632</v>
      </c>
      <c r="E10701">
        <v>145</v>
      </c>
      <c r="F10701">
        <v>208</v>
      </c>
      <c r="G10701">
        <v>6199</v>
      </c>
      <c r="H10701" t="s">
        <v>3633</v>
      </c>
    </row>
    <row r="10702" spans="1:8" x14ac:dyDescent="0.25">
      <c r="A10702" t="s">
        <v>8063</v>
      </c>
      <c r="B10702" t="s">
        <v>8064</v>
      </c>
      <c r="C10702">
        <v>686</v>
      </c>
      <c r="D10702" t="s">
        <v>3632</v>
      </c>
      <c r="E10702">
        <v>210</v>
      </c>
      <c r="F10702">
        <v>280</v>
      </c>
      <c r="G10702">
        <v>6199</v>
      </c>
      <c r="H10702" t="s">
        <v>3633</v>
      </c>
    </row>
    <row r="10703" spans="1:8" x14ac:dyDescent="0.25">
      <c r="A10703" t="s">
        <v>8063</v>
      </c>
      <c r="B10703" t="s">
        <v>8064</v>
      </c>
      <c r="C10703">
        <v>686</v>
      </c>
      <c r="D10703" t="s">
        <v>3632</v>
      </c>
      <c r="E10703">
        <v>284</v>
      </c>
      <c r="F10703">
        <v>362</v>
      </c>
      <c r="G10703">
        <v>6199</v>
      </c>
      <c r="H10703" t="s">
        <v>3633</v>
      </c>
    </row>
    <row r="10704" spans="1:8" hidden="1" x14ac:dyDescent="0.25">
      <c r="A10704" t="s">
        <v>8065</v>
      </c>
      <c r="B10704" t="s">
        <v>8066</v>
      </c>
      <c r="C10704">
        <v>385</v>
      </c>
      <c r="D10704" t="s">
        <v>3639</v>
      </c>
      <c r="E10704">
        <v>19</v>
      </c>
      <c r="F10704">
        <v>64</v>
      </c>
      <c r="G10704">
        <v>4169</v>
      </c>
      <c r="H10704" t="s">
        <v>3640</v>
      </c>
    </row>
    <row r="10705" spans="1:8" hidden="1" x14ac:dyDescent="0.25">
      <c r="A10705" t="s">
        <v>8065</v>
      </c>
      <c r="B10705" t="s">
        <v>8066</v>
      </c>
      <c r="C10705">
        <v>385</v>
      </c>
      <c r="D10705" t="s">
        <v>3630</v>
      </c>
      <c r="E10705">
        <v>223</v>
      </c>
      <c r="F10705">
        <v>383</v>
      </c>
      <c r="G10705">
        <v>5833</v>
      </c>
      <c r="H10705" t="s">
        <v>3631</v>
      </c>
    </row>
    <row r="10706" spans="1:8" x14ac:dyDescent="0.25">
      <c r="A10706" t="s">
        <v>8065</v>
      </c>
      <c r="B10706" t="s">
        <v>8066</v>
      </c>
      <c r="C10706">
        <v>385</v>
      </c>
      <c r="D10706" t="s">
        <v>3632</v>
      </c>
      <c r="E10706">
        <v>92</v>
      </c>
      <c r="F10706">
        <v>153</v>
      </c>
      <c r="G10706">
        <v>6199</v>
      </c>
      <c r="H10706" t="s">
        <v>3633</v>
      </c>
    </row>
    <row r="10707" spans="1:8" hidden="1" x14ac:dyDescent="0.25">
      <c r="A10707" t="s">
        <v>1225</v>
      </c>
      <c r="B10707" t="s">
        <v>2523</v>
      </c>
      <c r="C10707">
        <v>512</v>
      </c>
      <c r="D10707" t="s">
        <v>4287</v>
      </c>
      <c r="E10707">
        <v>1</v>
      </c>
      <c r="F10707">
        <v>179</v>
      </c>
      <c r="G10707">
        <v>123</v>
      </c>
    </row>
    <row r="10708" spans="1:8" hidden="1" x14ac:dyDescent="0.25">
      <c r="A10708" t="s">
        <v>1225</v>
      </c>
      <c r="B10708" t="s">
        <v>2523</v>
      </c>
      <c r="C10708">
        <v>512</v>
      </c>
      <c r="D10708" t="s">
        <v>3630</v>
      </c>
      <c r="E10708">
        <v>336</v>
      </c>
      <c r="F10708">
        <v>507</v>
      </c>
      <c r="G10708">
        <v>5833</v>
      </c>
      <c r="H10708" t="s">
        <v>3631</v>
      </c>
    </row>
    <row r="10709" spans="1:8" x14ac:dyDescent="0.25">
      <c r="A10709" t="s">
        <v>1225</v>
      </c>
      <c r="B10709" t="s">
        <v>2523</v>
      </c>
      <c r="C10709">
        <v>512</v>
      </c>
      <c r="D10709" t="s">
        <v>3632</v>
      </c>
      <c r="E10709">
        <v>180</v>
      </c>
      <c r="F10709">
        <v>275</v>
      </c>
      <c r="G10709">
        <v>6199</v>
      </c>
      <c r="H10709" t="s">
        <v>3633</v>
      </c>
    </row>
    <row r="10710" spans="1:8" hidden="1" x14ac:dyDescent="0.25">
      <c r="A10710" t="s">
        <v>8067</v>
      </c>
      <c r="B10710" t="s">
        <v>8068</v>
      </c>
      <c r="C10710">
        <v>686</v>
      </c>
      <c r="D10710" t="s">
        <v>3680</v>
      </c>
      <c r="E10710">
        <v>1</v>
      </c>
      <c r="F10710">
        <v>114</v>
      </c>
      <c r="G10710">
        <v>197</v>
      </c>
    </row>
    <row r="10711" spans="1:8" hidden="1" x14ac:dyDescent="0.25">
      <c r="A10711" t="s">
        <v>8067</v>
      </c>
      <c r="B10711" t="s">
        <v>8068</v>
      </c>
      <c r="C10711">
        <v>686</v>
      </c>
      <c r="D10711" t="s">
        <v>3630</v>
      </c>
      <c r="E10711">
        <v>465</v>
      </c>
      <c r="F10711">
        <v>626</v>
      </c>
      <c r="G10711">
        <v>5833</v>
      </c>
      <c r="H10711" t="s">
        <v>3631</v>
      </c>
    </row>
    <row r="10712" spans="1:8" x14ac:dyDescent="0.25">
      <c r="A10712" t="s">
        <v>8067</v>
      </c>
      <c r="B10712" t="s">
        <v>8068</v>
      </c>
      <c r="C10712">
        <v>686</v>
      </c>
      <c r="D10712" t="s">
        <v>3632</v>
      </c>
      <c r="E10712">
        <v>145</v>
      </c>
      <c r="F10712">
        <v>208</v>
      </c>
      <c r="G10712">
        <v>6199</v>
      </c>
      <c r="H10712" t="s">
        <v>3633</v>
      </c>
    </row>
    <row r="10713" spans="1:8" x14ac:dyDescent="0.25">
      <c r="A10713" t="s">
        <v>8067</v>
      </c>
      <c r="B10713" t="s">
        <v>8068</v>
      </c>
      <c r="C10713">
        <v>686</v>
      </c>
      <c r="D10713" t="s">
        <v>3632</v>
      </c>
      <c r="E10713">
        <v>210</v>
      </c>
      <c r="F10713">
        <v>280</v>
      </c>
      <c r="G10713">
        <v>6199</v>
      </c>
      <c r="H10713" t="s">
        <v>3633</v>
      </c>
    </row>
    <row r="10714" spans="1:8" x14ac:dyDescent="0.25">
      <c r="A10714" t="s">
        <v>8067</v>
      </c>
      <c r="B10714" t="s">
        <v>8068</v>
      </c>
      <c r="C10714">
        <v>686</v>
      </c>
      <c r="D10714" t="s">
        <v>3632</v>
      </c>
      <c r="E10714">
        <v>284</v>
      </c>
      <c r="F10714">
        <v>362</v>
      </c>
      <c r="G10714">
        <v>6199</v>
      </c>
      <c r="H10714" t="s">
        <v>3633</v>
      </c>
    </row>
    <row r="10715" spans="1:8" hidden="1" x14ac:dyDescent="0.25">
      <c r="A10715" t="s">
        <v>8069</v>
      </c>
      <c r="B10715" t="s">
        <v>8070</v>
      </c>
      <c r="C10715">
        <v>386</v>
      </c>
      <c r="D10715" t="s">
        <v>3639</v>
      </c>
      <c r="E10715">
        <v>20</v>
      </c>
      <c r="F10715">
        <v>65</v>
      </c>
      <c r="G10715">
        <v>4169</v>
      </c>
      <c r="H10715" t="s">
        <v>3640</v>
      </c>
    </row>
    <row r="10716" spans="1:8" hidden="1" x14ac:dyDescent="0.25">
      <c r="A10716" t="s">
        <v>8069</v>
      </c>
      <c r="B10716" t="s">
        <v>8070</v>
      </c>
      <c r="C10716">
        <v>386</v>
      </c>
      <c r="D10716" t="s">
        <v>3630</v>
      </c>
      <c r="E10716">
        <v>224</v>
      </c>
      <c r="F10716">
        <v>384</v>
      </c>
      <c r="G10716">
        <v>5833</v>
      </c>
      <c r="H10716" t="s">
        <v>3631</v>
      </c>
    </row>
    <row r="10717" spans="1:8" x14ac:dyDescent="0.25">
      <c r="A10717" t="s">
        <v>8069</v>
      </c>
      <c r="B10717" t="s">
        <v>8070</v>
      </c>
      <c r="C10717">
        <v>386</v>
      </c>
      <c r="D10717" t="s">
        <v>3632</v>
      </c>
      <c r="E10717">
        <v>93</v>
      </c>
      <c r="F10717">
        <v>154</v>
      </c>
      <c r="G10717">
        <v>6199</v>
      </c>
      <c r="H10717" t="s">
        <v>3633</v>
      </c>
    </row>
    <row r="10718" spans="1:8" hidden="1" x14ac:dyDescent="0.25">
      <c r="A10718" t="s">
        <v>1226</v>
      </c>
      <c r="B10718" t="s">
        <v>2524</v>
      </c>
      <c r="C10718">
        <v>512</v>
      </c>
      <c r="D10718" t="s">
        <v>4287</v>
      </c>
      <c r="E10718">
        <v>1</v>
      </c>
      <c r="F10718">
        <v>179</v>
      </c>
      <c r="G10718">
        <v>123</v>
      </c>
    </row>
    <row r="10719" spans="1:8" hidden="1" x14ac:dyDescent="0.25">
      <c r="A10719" t="s">
        <v>1226</v>
      </c>
      <c r="B10719" t="s">
        <v>2524</v>
      </c>
      <c r="C10719">
        <v>512</v>
      </c>
      <c r="D10719" t="s">
        <v>3630</v>
      </c>
      <c r="E10719">
        <v>336</v>
      </c>
      <c r="F10719">
        <v>507</v>
      </c>
      <c r="G10719">
        <v>5833</v>
      </c>
      <c r="H10719" t="s">
        <v>3631</v>
      </c>
    </row>
    <row r="10720" spans="1:8" x14ac:dyDescent="0.25">
      <c r="A10720" t="s">
        <v>1226</v>
      </c>
      <c r="B10720" t="s">
        <v>2524</v>
      </c>
      <c r="C10720">
        <v>512</v>
      </c>
      <c r="D10720" t="s">
        <v>3632</v>
      </c>
      <c r="E10720">
        <v>180</v>
      </c>
      <c r="F10720">
        <v>275</v>
      </c>
      <c r="G10720">
        <v>6199</v>
      </c>
      <c r="H10720" t="s">
        <v>3633</v>
      </c>
    </row>
    <row r="10721" spans="1:8" hidden="1" x14ac:dyDescent="0.25">
      <c r="A10721" t="s">
        <v>8071</v>
      </c>
      <c r="B10721" t="s">
        <v>8072</v>
      </c>
      <c r="C10721">
        <v>523</v>
      </c>
      <c r="D10721" t="s">
        <v>3680</v>
      </c>
      <c r="E10721">
        <v>1</v>
      </c>
      <c r="F10721">
        <v>114</v>
      </c>
      <c r="G10721">
        <v>197</v>
      </c>
    </row>
    <row r="10722" spans="1:8" hidden="1" x14ac:dyDescent="0.25">
      <c r="A10722" t="s">
        <v>8071</v>
      </c>
      <c r="B10722" t="s">
        <v>8072</v>
      </c>
      <c r="C10722">
        <v>523</v>
      </c>
      <c r="D10722" t="s">
        <v>3630</v>
      </c>
      <c r="E10722">
        <v>465</v>
      </c>
      <c r="F10722">
        <v>522</v>
      </c>
      <c r="G10722">
        <v>5833</v>
      </c>
      <c r="H10722" t="s">
        <v>3631</v>
      </c>
    </row>
    <row r="10723" spans="1:8" x14ac:dyDescent="0.25">
      <c r="A10723" t="s">
        <v>8071</v>
      </c>
      <c r="B10723" t="s">
        <v>8072</v>
      </c>
      <c r="C10723">
        <v>523</v>
      </c>
      <c r="D10723" t="s">
        <v>3632</v>
      </c>
      <c r="E10723">
        <v>145</v>
      </c>
      <c r="F10723">
        <v>208</v>
      </c>
      <c r="G10723">
        <v>6199</v>
      </c>
      <c r="H10723" t="s">
        <v>3633</v>
      </c>
    </row>
    <row r="10724" spans="1:8" x14ac:dyDescent="0.25">
      <c r="A10724" t="s">
        <v>8071</v>
      </c>
      <c r="B10724" t="s">
        <v>8072</v>
      </c>
      <c r="C10724">
        <v>523</v>
      </c>
      <c r="D10724" t="s">
        <v>3632</v>
      </c>
      <c r="E10724">
        <v>210</v>
      </c>
      <c r="F10724">
        <v>280</v>
      </c>
      <c r="G10724">
        <v>6199</v>
      </c>
      <c r="H10724" t="s">
        <v>3633</v>
      </c>
    </row>
    <row r="10725" spans="1:8" x14ac:dyDescent="0.25">
      <c r="A10725" t="s">
        <v>8071</v>
      </c>
      <c r="B10725" t="s">
        <v>8072</v>
      </c>
      <c r="C10725">
        <v>523</v>
      </c>
      <c r="D10725" t="s">
        <v>3632</v>
      </c>
      <c r="E10725">
        <v>284</v>
      </c>
      <c r="F10725">
        <v>362</v>
      </c>
      <c r="G10725">
        <v>6199</v>
      </c>
      <c r="H10725" t="s">
        <v>3633</v>
      </c>
    </row>
    <row r="10726" spans="1:8" hidden="1" x14ac:dyDescent="0.25">
      <c r="A10726" t="s">
        <v>8073</v>
      </c>
      <c r="B10726" t="s">
        <v>8074</v>
      </c>
      <c r="C10726">
        <v>386</v>
      </c>
      <c r="D10726" t="s">
        <v>3639</v>
      </c>
      <c r="E10726">
        <v>20</v>
      </c>
      <c r="F10726">
        <v>65</v>
      </c>
      <c r="G10726">
        <v>4169</v>
      </c>
      <c r="H10726" t="s">
        <v>3640</v>
      </c>
    </row>
    <row r="10727" spans="1:8" hidden="1" x14ac:dyDescent="0.25">
      <c r="A10727" t="s">
        <v>8073</v>
      </c>
      <c r="B10727" t="s">
        <v>8074</v>
      </c>
      <c r="C10727">
        <v>386</v>
      </c>
      <c r="D10727" t="s">
        <v>3630</v>
      </c>
      <c r="E10727">
        <v>224</v>
      </c>
      <c r="F10727">
        <v>384</v>
      </c>
      <c r="G10727">
        <v>5833</v>
      </c>
      <c r="H10727" t="s">
        <v>3631</v>
      </c>
    </row>
    <row r="10728" spans="1:8" x14ac:dyDescent="0.25">
      <c r="A10728" t="s">
        <v>8073</v>
      </c>
      <c r="B10728" t="s">
        <v>8074</v>
      </c>
      <c r="C10728">
        <v>386</v>
      </c>
      <c r="D10728" t="s">
        <v>3632</v>
      </c>
      <c r="E10728">
        <v>93</v>
      </c>
      <c r="F10728">
        <v>154</v>
      </c>
      <c r="G10728">
        <v>6199</v>
      </c>
      <c r="H10728" t="s">
        <v>3633</v>
      </c>
    </row>
    <row r="10729" spans="1:8" hidden="1" x14ac:dyDescent="0.25">
      <c r="A10729" t="s">
        <v>1227</v>
      </c>
      <c r="B10729" t="s">
        <v>2525</v>
      </c>
      <c r="C10729">
        <v>514</v>
      </c>
      <c r="D10729" t="s">
        <v>4287</v>
      </c>
      <c r="E10729">
        <v>8</v>
      </c>
      <c r="F10729">
        <v>181</v>
      </c>
      <c r="G10729">
        <v>123</v>
      </c>
    </row>
    <row r="10730" spans="1:8" hidden="1" x14ac:dyDescent="0.25">
      <c r="A10730" t="s">
        <v>1227</v>
      </c>
      <c r="B10730" t="s">
        <v>2525</v>
      </c>
      <c r="C10730">
        <v>514</v>
      </c>
      <c r="D10730" t="s">
        <v>3630</v>
      </c>
      <c r="E10730">
        <v>338</v>
      </c>
      <c r="F10730">
        <v>509</v>
      </c>
      <c r="G10730">
        <v>5833</v>
      </c>
      <c r="H10730" t="s">
        <v>3631</v>
      </c>
    </row>
    <row r="10731" spans="1:8" x14ac:dyDescent="0.25">
      <c r="A10731" t="s">
        <v>1227</v>
      </c>
      <c r="B10731" t="s">
        <v>2525</v>
      </c>
      <c r="C10731">
        <v>514</v>
      </c>
      <c r="D10731" t="s">
        <v>3632</v>
      </c>
      <c r="E10731">
        <v>182</v>
      </c>
      <c r="F10731">
        <v>277</v>
      </c>
      <c r="G10731">
        <v>6199</v>
      </c>
      <c r="H10731" t="s">
        <v>3633</v>
      </c>
    </row>
    <row r="10732" spans="1:8" hidden="1" x14ac:dyDescent="0.25">
      <c r="A10732" t="s">
        <v>8075</v>
      </c>
      <c r="B10732" t="s">
        <v>8076</v>
      </c>
      <c r="C10732">
        <v>686</v>
      </c>
      <c r="D10732" t="s">
        <v>3680</v>
      </c>
      <c r="E10732">
        <v>1</v>
      </c>
      <c r="F10732">
        <v>114</v>
      </c>
      <c r="G10732">
        <v>197</v>
      </c>
    </row>
    <row r="10733" spans="1:8" hidden="1" x14ac:dyDescent="0.25">
      <c r="A10733" t="s">
        <v>8075</v>
      </c>
      <c r="B10733" t="s">
        <v>8076</v>
      </c>
      <c r="C10733">
        <v>686</v>
      </c>
      <c r="D10733" t="s">
        <v>3630</v>
      </c>
      <c r="E10733">
        <v>465</v>
      </c>
      <c r="F10733">
        <v>626</v>
      </c>
      <c r="G10733">
        <v>5833</v>
      </c>
      <c r="H10733" t="s">
        <v>3631</v>
      </c>
    </row>
    <row r="10734" spans="1:8" x14ac:dyDescent="0.25">
      <c r="A10734" t="s">
        <v>8075</v>
      </c>
      <c r="B10734" t="s">
        <v>8076</v>
      </c>
      <c r="C10734">
        <v>686</v>
      </c>
      <c r="D10734" t="s">
        <v>3632</v>
      </c>
      <c r="E10734">
        <v>145</v>
      </c>
      <c r="F10734">
        <v>208</v>
      </c>
      <c r="G10734">
        <v>6199</v>
      </c>
      <c r="H10734" t="s">
        <v>3633</v>
      </c>
    </row>
    <row r="10735" spans="1:8" x14ac:dyDescent="0.25">
      <c r="A10735" t="s">
        <v>8075</v>
      </c>
      <c r="B10735" t="s">
        <v>8076</v>
      </c>
      <c r="C10735">
        <v>686</v>
      </c>
      <c r="D10735" t="s">
        <v>3632</v>
      </c>
      <c r="E10735">
        <v>210</v>
      </c>
      <c r="F10735">
        <v>280</v>
      </c>
      <c r="G10735">
        <v>6199</v>
      </c>
      <c r="H10735" t="s">
        <v>3633</v>
      </c>
    </row>
    <row r="10736" spans="1:8" x14ac:dyDescent="0.25">
      <c r="A10736" t="s">
        <v>8075</v>
      </c>
      <c r="B10736" t="s">
        <v>8076</v>
      </c>
      <c r="C10736">
        <v>686</v>
      </c>
      <c r="D10736" t="s">
        <v>3632</v>
      </c>
      <c r="E10736">
        <v>284</v>
      </c>
      <c r="F10736">
        <v>362</v>
      </c>
      <c r="G10736">
        <v>6199</v>
      </c>
      <c r="H10736" t="s">
        <v>3633</v>
      </c>
    </row>
    <row r="10737" spans="1:8" hidden="1" x14ac:dyDescent="0.25">
      <c r="A10737" t="s">
        <v>8077</v>
      </c>
      <c r="B10737" t="s">
        <v>8078</v>
      </c>
      <c r="C10737">
        <v>412</v>
      </c>
      <c r="D10737" t="s">
        <v>3639</v>
      </c>
      <c r="E10737">
        <v>46</v>
      </c>
      <c r="F10737">
        <v>91</v>
      </c>
      <c r="G10737">
        <v>4169</v>
      </c>
      <c r="H10737" t="s">
        <v>3640</v>
      </c>
    </row>
    <row r="10738" spans="1:8" hidden="1" x14ac:dyDescent="0.25">
      <c r="A10738" t="s">
        <v>8077</v>
      </c>
      <c r="B10738" t="s">
        <v>8078</v>
      </c>
      <c r="C10738">
        <v>412</v>
      </c>
      <c r="D10738" t="s">
        <v>3630</v>
      </c>
      <c r="E10738">
        <v>250</v>
      </c>
      <c r="F10738">
        <v>410</v>
      </c>
      <c r="G10738">
        <v>5833</v>
      </c>
      <c r="H10738" t="s">
        <v>3631</v>
      </c>
    </row>
    <row r="10739" spans="1:8" x14ac:dyDescent="0.25">
      <c r="A10739" t="s">
        <v>8077</v>
      </c>
      <c r="B10739" t="s">
        <v>8078</v>
      </c>
      <c r="C10739">
        <v>412</v>
      </c>
      <c r="D10739" t="s">
        <v>3632</v>
      </c>
      <c r="E10739">
        <v>119</v>
      </c>
      <c r="F10739">
        <v>180</v>
      </c>
      <c r="G10739">
        <v>6199</v>
      </c>
      <c r="H10739" t="s">
        <v>3633</v>
      </c>
    </row>
    <row r="10740" spans="1:8" hidden="1" x14ac:dyDescent="0.25">
      <c r="A10740" t="s">
        <v>1228</v>
      </c>
      <c r="B10740" t="s">
        <v>2526</v>
      </c>
      <c r="C10740">
        <v>512</v>
      </c>
      <c r="D10740" t="s">
        <v>4287</v>
      </c>
      <c r="E10740">
        <v>1</v>
      </c>
      <c r="F10740">
        <v>179</v>
      </c>
      <c r="G10740">
        <v>123</v>
      </c>
    </row>
    <row r="10741" spans="1:8" hidden="1" x14ac:dyDescent="0.25">
      <c r="A10741" t="s">
        <v>1228</v>
      </c>
      <c r="B10741" t="s">
        <v>2526</v>
      </c>
      <c r="C10741">
        <v>512</v>
      </c>
      <c r="D10741" t="s">
        <v>3630</v>
      </c>
      <c r="E10741">
        <v>336</v>
      </c>
      <c r="F10741">
        <v>507</v>
      </c>
      <c r="G10741">
        <v>5833</v>
      </c>
      <c r="H10741" t="s">
        <v>3631</v>
      </c>
    </row>
    <row r="10742" spans="1:8" x14ac:dyDescent="0.25">
      <c r="A10742" t="s">
        <v>1228</v>
      </c>
      <c r="B10742" t="s">
        <v>2526</v>
      </c>
      <c r="C10742">
        <v>512</v>
      </c>
      <c r="D10742" t="s">
        <v>3632</v>
      </c>
      <c r="E10742">
        <v>180</v>
      </c>
      <c r="F10742">
        <v>275</v>
      </c>
      <c r="G10742">
        <v>6199</v>
      </c>
      <c r="H10742" t="s">
        <v>3633</v>
      </c>
    </row>
    <row r="10743" spans="1:8" hidden="1" x14ac:dyDescent="0.25">
      <c r="A10743" t="s">
        <v>8079</v>
      </c>
      <c r="B10743" t="s">
        <v>8080</v>
      </c>
      <c r="C10743">
        <v>686</v>
      </c>
      <c r="D10743" t="s">
        <v>3680</v>
      </c>
      <c r="E10743">
        <v>1</v>
      </c>
      <c r="F10743">
        <v>114</v>
      </c>
      <c r="G10743">
        <v>197</v>
      </c>
    </row>
    <row r="10744" spans="1:8" hidden="1" x14ac:dyDescent="0.25">
      <c r="A10744" t="s">
        <v>8079</v>
      </c>
      <c r="B10744" t="s">
        <v>8080</v>
      </c>
      <c r="C10744">
        <v>686</v>
      </c>
      <c r="D10744" t="s">
        <v>3630</v>
      </c>
      <c r="E10744">
        <v>465</v>
      </c>
      <c r="F10744">
        <v>626</v>
      </c>
      <c r="G10744">
        <v>5833</v>
      </c>
      <c r="H10744" t="s">
        <v>3631</v>
      </c>
    </row>
    <row r="10745" spans="1:8" x14ac:dyDescent="0.25">
      <c r="A10745" t="s">
        <v>8079</v>
      </c>
      <c r="B10745" t="s">
        <v>8080</v>
      </c>
      <c r="C10745">
        <v>686</v>
      </c>
      <c r="D10745" t="s">
        <v>3632</v>
      </c>
      <c r="E10745">
        <v>145</v>
      </c>
      <c r="F10745">
        <v>208</v>
      </c>
      <c r="G10745">
        <v>6199</v>
      </c>
      <c r="H10745" t="s">
        <v>3633</v>
      </c>
    </row>
    <row r="10746" spans="1:8" x14ac:dyDescent="0.25">
      <c r="A10746" t="s">
        <v>8079</v>
      </c>
      <c r="B10746" t="s">
        <v>8080</v>
      </c>
      <c r="C10746">
        <v>686</v>
      </c>
      <c r="D10746" t="s">
        <v>3632</v>
      </c>
      <c r="E10746">
        <v>210</v>
      </c>
      <c r="F10746">
        <v>280</v>
      </c>
      <c r="G10746">
        <v>6199</v>
      </c>
      <c r="H10746" t="s">
        <v>3633</v>
      </c>
    </row>
    <row r="10747" spans="1:8" x14ac:dyDescent="0.25">
      <c r="A10747" t="s">
        <v>8079</v>
      </c>
      <c r="B10747" t="s">
        <v>8080</v>
      </c>
      <c r="C10747">
        <v>686</v>
      </c>
      <c r="D10747" t="s">
        <v>3632</v>
      </c>
      <c r="E10747">
        <v>284</v>
      </c>
      <c r="F10747">
        <v>362</v>
      </c>
      <c r="G10747">
        <v>6199</v>
      </c>
      <c r="H10747" t="s">
        <v>3633</v>
      </c>
    </row>
    <row r="10748" spans="1:8" hidden="1" x14ac:dyDescent="0.25">
      <c r="A10748" t="s">
        <v>8081</v>
      </c>
      <c r="B10748" t="s">
        <v>8082</v>
      </c>
      <c r="C10748">
        <v>386</v>
      </c>
      <c r="D10748" t="s">
        <v>3639</v>
      </c>
      <c r="E10748">
        <v>20</v>
      </c>
      <c r="F10748">
        <v>65</v>
      </c>
      <c r="G10748">
        <v>4169</v>
      </c>
      <c r="H10748" t="s">
        <v>3640</v>
      </c>
    </row>
    <row r="10749" spans="1:8" hidden="1" x14ac:dyDescent="0.25">
      <c r="A10749" t="s">
        <v>8081</v>
      </c>
      <c r="B10749" t="s">
        <v>8082</v>
      </c>
      <c r="C10749">
        <v>386</v>
      </c>
      <c r="D10749" t="s">
        <v>3630</v>
      </c>
      <c r="E10749">
        <v>224</v>
      </c>
      <c r="F10749">
        <v>384</v>
      </c>
      <c r="G10749">
        <v>5833</v>
      </c>
      <c r="H10749" t="s">
        <v>3631</v>
      </c>
    </row>
    <row r="10750" spans="1:8" x14ac:dyDescent="0.25">
      <c r="A10750" t="s">
        <v>8081</v>
      </c>
      <c r="B10750" t="s">
        <v>8082</v>
      </c>
      <c r="C10750">
        <v>386</v>
      </c>
      <c r="D10750" t="s">
        <v>3632</v>
      </c>
      <c r="E10750">
        <v>93</v>
      </c>
      <c r="F10750">
        <v>154</v>
      </c>
      <c r="G10750">
        <v>6199</v>
      </c>
      <c r="H10750" t="s">
        <v>3633</v>
      </c>
    </row>
    <row r="10751" spans="1:8" hidden="1" x14ac:dyDescent="0.25">
      <c r="A10751" t="s">
        <v>1229</v>
      </c>
      <c r="B10751" t="s">
        <v>2527</v>
      </c>
      <c r="C10751">
        <v>514</v>
      </c>
      <c r="D10751" t="s">
        <v>4287</v>
      </c>
      <c r="E10751">
        <v>8</v>
      </c>
      <c r="F10751">
        <v>181</v>
      </c>
      <c r="G10751">
        <v>123</v>
      </c>
    </row>
    <row r="10752" spans="1:8" hidden="1" x14ac:dyDescent="0.25">
      <c r="A10752" t="s">
        <v>1229</v>
      </c>
      <c r="B10752" t="s">
        <v>2527</v>
      </c>
      <c r="C10752">
        <v>514</v>
      </c>
      <c r="D10752" t="s">
        <v>3630</v>
      </c>
      <c r="E10752">
        <v>338</v>
      </c>
      <c r="F10752">
        <v>509</v>
      </c>
      <c r="G10752">
        <v>5833</v>
      </c>
      <c r="H10752" t="s">
        <v>3631</v>
      </c>
    </row>
    <row r="10753" spans="1:8" x14ac:dyDescent="0.25">
      <c r="A10753" t="s">
        <v>1229</v>
      </c>
      <c r="B10753" t="s">
        <v>2527</v>
      </c>
      <c r="C10753">
        <v>514</v>
      </c>
      <c r="D10753" t="s">
        <v>3632</v>
      </c>
      <c r="E10753">
        <v>182</v>
      </c>
      <c r="F10753">
        <v>277</v>
      </c>
      <c r="G10753">
        <v>6199</v>
      </c>
      <c r="H10753" t="s">
        <v>3633</v>
      </c>
    </row>
    <row r="10754" spans="1:8" hidden="1" x14ac:dyDescent="0.25">
      <c r="A10754" t="s">
        <v>8083</v>
      </c>
      <c r="B10754" t="s">
        <v>8084</v>
      </c>
      <c r="C10754">
        <v>386</v>
      </c>
      <c r="D10754" t="s">
        <v>3639</v>
      </c>
      <c r="E10754">
        <v>20</v>
      </c>
      <c r="F10754">
        <v>65</v>
      </c>
      <c r="G10754">
        <v>4169</v>
      </c>
      <c r="H10754" t="s">
        <v>3640</v>
      </c>
    </row>
    <row r="10755" spans="1:8" hidden="1" x14ac:dyDescent="0.25">
      <c r="A10755" t="s">
        <v>8083</v>
      </c>
      <c r="B10755" t="s">
        <v>8084</v>
      </c>
      <c r="C10755">
        <v>386</v>
      </c>
      <c r="D10755" t="s">
        <v>3630</v>
      </c>
      <c r="E10755">
        <v>224</v>
      </c>
      <c r="F10755">
        <v>384</v>
      </c>
      <c r="G10755">
        <v>5833</v>
      </c>
      <c r="H10755" t="s">
        <v>3631</v>
      </c>
    </row>
    <row r="10756" spans="1:8" x14ac:dyDescent="0.25">
      <c r="A10756" t="s">
        <v>8083</v>
      </c>
      <c r="B10756" t="s">
        <v>8084</v>
      </c>
      <c r="C10756">
        <v>386</v>
      </c>
      <c r="D10756" t="s">
        <v>3632</v>
      </c>
      <c r="E10756">
        <v>93</v>
      </c>
      <c r="F10756">
        <v>154</v>
      </c>
      <c r="G10756">
        <v>6199</v>
      </c>
      <c r="H10756" t="s">
        <v>3633</v>
      </c>
    </row>
    <row r="10757" spans="1:8" hidden="1" x14ac:dyDescent="0.25">
      <c r="A10757" t="s">
        <v>1230</v>
      </c>
      <c r="B10757" t="s">
        <v>2528</v>
      </c>
      <c r="C10757">
        <v>512</v>
      </c>
      <c r="D10757" t="s">
        <v>4287</v>
      </c>
      <c r="E10757">
        <v>1</v>
      </c>
      <c r="F10757">
        <v>179</v>
      </c>
      <c r="G10757">
        <v>123</v>
      </c>
    </row>
    <row r="10758" spans="1:8" hidden="1" x14ac:dyDescent="0.25">
      <c r="A10758" t="s">
        <v>1230</v>
      </c>
      <c r="B10758" t="s">
        <v>2528</v>
      </c>
      <c r="C10758">
        <v>512</v>
      </c>
      <c r="D10758" t="s">
        <v>3630</v>
      </c>
      <c r="E10758">
        <v>336</v>
      </c>
      <c r="F10758">
        <v>507</v>
      </c>
      <c r="G10758">
        <v>5833</v>
      </c>
      <c r="H10758" t="s">
        <v>3631</v>
      </c>
    </row>
    <row r="10759" spans="1:8" x14ac:dyDescent="0.25">
      <c r="A10759" t="s">
        <v>1230</v>
      </c>
      <c r="B10759" t="s">
        <v>2528</v>
      </c>
      <c r="C10759">
        <v>512</v>
      </c>
      <c r="D10759" t="s">
        <v>3632</v>
      </c>
      <c r="E10759">
        <v>180</v>
      </c>
      <c r="F10759">
        <v>275</v>
      </c>
      <c r="G10759">
        <v>6199</v>
      </c>
      <c r="H10759" t="s">
        <v>3633</v>
      </c>
    </row>
    <row r="10760" spans="1:8" hidden="1" x14ac:dyDescent="0.25">
      <c r="A10760" t="s">
        <v>8085</v>
      </c>
      <c r="B10760" t="s">
        <v>8086</v>
      </c>
      <c r="C10760">
        <v>386</v>
      </c>
      <c r="D10760" t="s">
        <v>3639</v>
      </c>
      <c r="E10760">
        <v>20</v>
      </c>
      <c r="F10760">
        <v>65</v>
      </c>
      <c r="G10760">
        <v>4169</v>
      </c>
      <c r="H10760" t="s">
        <v>3640</v>
      </c>
    </row>
    <row r="10761" spans="1:8" hidden="1" x14ac:dyDescent="0.25">
      <c r="A10761" t="s">
        <v>8085</v>
      </c>
      <c r="B10761" t="s">
        <v>8086</v>
      </c>
      <c r="C10761">
        <v>386</v>
      </c>
      <c r="D10761" t="s">
        <v>3630</v>
      </c>
      <c r="E10761">
        <v>224</v>
      </c>
      <c r="F10761">
        <v>384</v>
      </c>
      <c r="G10761">
        <v>5833</v>
      </c>
      <c r="H10761" t="s">
        <v>3631</v>
      </c>
    </row>
    <row r="10762" spans="1:8" x14ac:dyDescent="0.25">
      <c r="A10762" t="s">
        <v>8085</v>
      </c>
      <c r="B10762" t="s">
        <v>8086</v>
      </c>
      <c r="C10762">
        <v>386</v>
      </c>
      <c r="D10762" t="s">
        <v>3632</v>
      </c>
      <c r="E10762">
        <v>93</v>
      </c>
      <c r="F10762">
        <v>154</v>
      </c>
      <c r="G10762">
        <v>6199</v>
      </c>
      <c r="H10762" t="s">
        <v>3633</v>
      </c>
    </row>
    <row r="10763" spans="1:8" hidden="1" x14ac:dyDescent="0.25">
      <c r="A10763" t="s">
        <v>1231</v>
      </c>
      <c r="B10763" t="s">
        <v>2529</v>
      </c>
      <c r="C10763">
        <v>450</v>
      </c>
      <c r="D10763" t="s">
        <v>4287</v>
      </c>
      <c r="E10763">
        <v>2</v>
      </c>
      <c r="F10763">
        <v>117</v>
      </c>
      <c r="G10763">
        <v>123</v>
      </c>
    </row>
    <row r="10764" spans="1:8" hidden="1" x14ac:dyDescent="0.25">
      <c r="A10764" t="s">
        <v>1231</v>
      </c>
      <c r="B10764" t="s">
        <v>2529</v>
      </c>
      <c r="C10764">
        <v>450</v>
      </c>
      <c r="D10764" t="s">
        <v>3630</v>
      </c>
      <c r="E10764">
        <v>274</v>
      </c>
      <c r="F10764">
        <v>445</v>
      </c>
      <c r="G10764">
        <v>5833</v>
      </c>
      <c r="H10764" t="s">
        <v>3631</v>
      </c>
    </row>
    <row r="10765" spans="1:8" x14ac:dyDescent="0.25">
      <c r="A10765" t="s">
        <v>1231</v>
      </c>
      <c r="B10765" t="s">
        <v>2529</v>
      </c>
      <c r="C10765">
        <v>450</v>
      </c>
      <c r="D10765" t="s">
        <v>3632</v>
      </c>
      <c r="E10765">
        <v>118</v>
      </c>
      <c r="F10765">
        <v>213</v>
      </c>
      <c r="G10765">
        <v>6199</v>
      </c>
      <c r="H10765" t="s">
        <v>3633</v>
      </c>
    </row>
    <row r="10766" spans="1:8" hidden="1" x14ac:dyDescent="0.25">
      <c r="A10766" t="s">
        <v>8087</v>
      </c>
      <c r="B10766" t="s">
        <v>8088</v>
      </c>
      <c r="C10766">
        <v>386</v>
      </c>
      <c r="D10766" t="s">
        <v>3639</v>
      </c>
      <c r="E10766">
        <v>20</v>
      </c>
      <c r="F10766">
        <v>65</v>
      </c>
      <c r="G10766">
        <v>4169</v>
      </c>
      <c r="H10766" t="s">
        <v>3640</v>
      </c>
    </row>
    <row r="10767" spans="1:8" hidden="1" x14ac:dyDescent="0.25">
      <c r="A10767" t="s">
        <v>8087</v>
      </c>
      <c r="B10767" t="s">
        <v>8088</v>
      </c>
      <c r="C10767">
        <v>386</v>
      </c>
      <c r="D10767" t="s">
        <v>3630</v>
      </c>
      <c r="E10767">
        <v>224</v>
      </c>
      <c r="F10767">
        <v>384</v>
      </c>
      <c r="G10767">
        <v>5833</v>
      </c>
      <c r="H10767" t="s">
        <v>3631</v>
      </c>
    </row>
    <row r="10768" spans="1:8" x14ac:dyDescent="0.25">
      <c r="A10768" t="s">
        <v>8087</v>
      </c>
      <c r="B10768" t="s">
        <v>8088</v>
      </c>
      <c r="C10768">
        <v>386</v>
      </c>
      <c r="D10768" t="s">
        <v>3632</v>
      </c>
      <c r="E10768">
        <v>93</v>
      </c>
      <c r="F10768">
        <v>154</v>
      </c>
      <c r="G10768">
        <v>6199</v>
      </c>
      <c r="H10768" t="s">
        <v>3633</v>
      </c>
    </row>
    <row r="10769" spans="1:8" hidden="1" x14ac:dyDescent="0.25">
      <c r="A10769" t="s">
        <v>1232</v>
      </c>
      <c r="B10769" t="s">
        <v>2530</v>
      </c>
      <c r="C10769">
        <v>514</v>
      </c>
      <c r="D10769" t="s">
        <v>4287</v>
      </c>
      <c r="E10769">
        <v>8</v>
      </c>
      <c r="F10769">
        <v>181</v>
      </c>
      <c r="G10769">
        <v>123</v>
      </c>
    </row>
    <row r="10770" spans="1:8" hidden="1" x14ac:dyDescent="0.25">
      <c r="A10770" t="s">
        <v>1232</v>
      </c>
      <c r="B10770" t="s">
        <v>2530</v>
      </c>
      <c r="C10770">
        <v>514</v>
      </c>
      <c r="D10770" t="s">
        <v>3630</v>
      </c>
      <c r="E10770">
        <v>338</v>
      </c>
      <c r="F10770">
        <v>509</v>
      </c>
      <c r="G10770">
        <v>5833</v>
      </c>
      <c r="H10770" t="s">
        <v>3631</v>
      </c>
    </row>
    <row r="10771" spans="1:8" x14ac:dyDescent="0.25">
      <c r="A10771" t="s">
        <v>1232</v>
      </c>
      <c r="B10771" t="s">
        <v>2530</v>
      </c>
      <c r="C10771">
        <v>514</v>
      </c>
      <c r="D10771" t="s">
        <v>3632</v>
      </c>
      <c r="E10771">
        <v>182</v>
      </c>
      <c r="F10771">
        <v>277</v>
      </c>
      <c r="G10771">
        <v>6199</v>
      </c>
      <c r="H10771" t="s">
        <v>3633</v>
      </c>
    </row>
    <row r="10772" spans="1:8" hidden="1" x14ac:dyDescent="0.25">
      <c r="A10772" t="s">
        <v>8089</v>
      </c>
      <c r="B10772" t="s">
        <v>8090</v>
      </c>
      <c r="C10772">
        <v>386</v>
      </c>
      <c r="D10772" t="s">
        <v>3639</v>
      </c>
      <c r="E10772">
        <v>20</v>
      </c>
      <c r="F10772">
        <v>65</v>
      </c>
      <c r="G10772">
        <v>4169</v>
      </c>
      <c r="H10772" t="s">
        <v>3640</v>
      </c>
    </row>
    <row r="10773" spans="1:8" hidden="1" x14ac:dyDescent="0.25">
      <c r="A10773" t="s">
        <v>8089</v>
      </c>
      <c r="B10773" t="s">
        <v>8090</v>
      </c>
      <c r="C10773">
        <v>386</v>
      </c>
      <c r="D10773" t="s">
        <v>3630</v>
      </c>
      <c r="E10773">
        <v>224</v>
      </c>
      <c r="F10773">
        <v>384</v>
      </c>
      <c r="G10773">
        <v>5833</v>
      </c>
      <c r="H10773" t="s">
        <v>3631</v>
      </c>
    </row>
    <row r="10774" spans="1:8" x14ac:dyDescent="0.25">
      <c r="A10774" t="s">
        <v>8089</v>
      </c>
      <c r="B10774" t="s">
        <v>8090</v>
      </c>
      <c r="C10774">
        <v>386</v>
      </c>
      <c r="D10774" t="s">
        <v>3632</v>
      </c>
      <c r="E10774">
        <v>93</v>
      </c>
      <c r="F10774">
        <v>154</v>
      </c>
      <c r="G10774">
        <v>6199</v>
      </c>
      <c r="H10774" t="s">
        <v>3633</v>
      </c>
    </row>
    <row r="10775" spans="1:8" hidden="1" x14ac:dyDescent="0.25">
      <c r="A10775" t="s">
        <v>1233</v>
      </c>
      <c r="B10775" t="s">
        <v>2531</v>
      </c>
      <c r="C10775">
        <v>514</v>
      </c>
      <c r="D10775" t="s">
        <v>4287</v>
      </c>
      <c r="E10775">
        <v>8</v>
      </c>
      <c r="F10775">
        <v>181</v>
      </c>
      <c r="G10775">
        <v>123</v>
      </c>
    </row>
    <row r="10776" spans="1:8" hidden="1" x14ac:dyDescent="0.25">
      <c r="A10776" t="s">
        <v>1233</v>
      </c>
      <c r="B10776" t="s">
        <v>2531</v>
      </c>
      <c r="C10776">
        <v>514</v>
      </c>
      <c r="D10776" t="s">
        <v>3630</v>
      </c>
      <c r="E10776">
        <v>338</v>
      </c>
      <c r="F10776">
        <v>509</v>
      </c>
      <c r="G10776">
        <v>5833</v>
      </c>
      <c r="H10776" t="s">
        <v>3631</v>
      </c>
    </row>
    <row r="10777" spans="1:8" x14ac:dyDescent="0.25">
      <c r="A10777" t="s">
        <v>1233</v>
      </c>
      <c r="B10777" t="s">
        <v>2531</v>
      </c>
      <c r="C10777">
        <v>514</v>
      </c>
      <c r="D10777" t="s">
        <v>3632</v>
      </c>
      <c r="E10777">
        <v>182</v>
      </c>
      <c r="F10777">
        <v>277</v>
      </c>
      <c r="G10777">
        <v>6199</v>
      </c>
      <c r="H10777" t="s">
        <v>3633</v>
      </c>
    </row>
    <row r="10778" spans="1:8" hidden="1" x14ac:dyDescent="0.25">
      <c r="A10778" t="s">
        <v>8091</v>
      </c>
      <c r="B10778" t="s">
        <v>8092</v>
      </c>
      <c r="C10778">
        <v>523</v>
      </c>
      <c r="D10778" t="s">
        <v>3680</v>
      </c>
      <c r="E10778">
        <v>1</v>
      </c>
      <c r="F10778">
        <v>114</v>
      </c>
      <c r="G10778">
        <v>197</v>
      </c>
    </row>
    <row r="10779" spans="1:8" hidden="1" x14ac:dyDescent="0.25">
      <c r="A10779" t="s">
        <v>8091</v>
      </c>
      <c r="B10779" t="s">
        <v>8092</v>
      </c>
      <c r="C10779">
        <v>523</v>
      </c>
      <c r="D10779" t="s">
        <v>3630</v>
      </c>
      <c r="E10779">
        <v>465</v>
      </c>
      <c r="F10779">
        <v>522</v>
      </c>
      <c r="G10779">
        <v>5833</v>
      </c>
      <c r="H10779" t="s">
        <v>3631</v>
      </c>
    </row>
    <row r="10780" spans="1:8" x14ac:dyDescent="0.25">
      <c r="A10780" t="s">
        <v>8091</v>
      </c>
      <c r="B10780" t="s">
        <v>8092</v>
      </c>
      <c r="C10780">
        <v>523</v>
      </c>
      <c r="D10780" t="s">
        <v>3632</v>
      </c>
      <c r="E10780">
        <v>145</v>
      </c>
      <c r="F10780">
        <v>208</v>
      </c>
      <c r="G10780">
        <v>6199</v>
      </c>
      <c r="H10780" t="s">
        <v>3633</v>
      </c>
    </row>
    <row r="10781" spans="1:8" x14ac:dyDescent="0.25">
      <c r="A10781" t="s">
        <v>8091</v>
      </c>
      <c r="B10781" t="s">
        <v>8092</v>
      </c>
      <c r="C10781">
        <v>523</v>
      </c>
      <c r="D10781" t="s">
        <v>3632</v>
      </c>
      <c r="E10781">
        <v>210</v>
      </c>
      <c r="F10781">
        <v>280</v>
      </c>
      <c r="G10781">
        <v>6199</v>
      </c>
      <c r="H10781" t="s">
        <v>3633</v>
      </c>
    </row>
    <row r="10782" spans="1:8" x14ac:dyDescent="0.25">
      <c r="A10782" t="s">
        <v>8091</v>
      </c>
      <c r="B10782" t="s">
        <v>8092</v>
      </c>
      <c r="C10782">
        <v>523</v>
      </c>
      <c r="D10782" t="s">
        <v>3632</v>
      </c>
      <c r="E10782">
        <v>284</v>
      </c>
      <c r="F10782">
        <v>362</v>
      </c>
      <c r="G10782">
        <v>6199</v>
      </c>
      <c r="H10782" t="s">
        <v>3633</v>
      </c>
    </row>
    <row r="10783" spans="1:8" hidden="1" x14ac:dyDescent="0.25">
      <c r="A10783" t="s">
        <v>8093</v>
      </c>
      <c r="B10783" t="s">
        <v>8094</v>
      </c>
      <c r="C10783">
        <v>386</v>
      </c>
      <c r="D10783" t="s">
        <v>3639</v>
      </c>
      <c r="E10783">
        <v>20</v>
      </c>
      <c r="F10783">
        <v>65</v>
      </c>
      <c r="G10783">
        <v>4169</v>
      </c>
      <c r="H10783" t="s">
        <v>3640</v>
      </c>
    </row>
    <row r="10784" spans="1:8" hidden="1" x14ac:dyDescent="0.25">
      <c r="A10784" t="s">
        <v>8093</v>
      </c>
      <c r="B10784" t="s">
        <v>8094</v>
      </c>
      <c r="C10784">
        <v>386</v>
      </c>
      <c r="D10784" t="s">
        <v>3630</v>
      </c>
      <c r="E10784">
        <v>224</v>
      </c>
      <c r="F10784">
        <v>384</v>
      </c>
      <c r="G10784">
        <v>5833</v>
      </c>
      <c r="H10784" t="s">
        <v>3631</v>
      </c>
    </row>
    <row r="10785" spans="1:8" x14ac:dyDescent="0.25">
      <c r="A10785" t="s">
        <v>8093</v>
      </c>
      <c r="B10785" t="s">
        <v>8094</v>
      </c>
      <c r="C10785">
        <v>386</v>
      </c>
      <c r="D10785" t="s">
        <v>3632</v>
      </c>
      <c r="E10785">
        <v>93</v>
      </c>
      <c r="F10785">
        <v>154</v>
      </c>
      <c r="G10785">
        <v>6199</v>
      </c>
      <c r="H10785" t="s">
        <v>3633</v>
      </c>
    </row>
    <row r="10786" spans="1:8" hidden="1" x14ac:dyDescent="0.25">
      <c r="A10786" t="s">
        <v>8095</v>
      </c>
      <c r="B10786" t="s">
        <v>8096</v>
      </c>
      <c r="C10786">
        <v>686</v>
      </c>
      <c r="D10786" t="s">
        <v>3680</v>
      </c>
      <c r="E10786">
        <v>1</v>
      </c>
      <c r="F10786">
        <v>114</v>
      </c>
      <c r="G10786">
        <v>197</v>
      </c>
    </row>
    <row r="10787" spans="1:8" hidden="1" x14ac:dyDescent="0.25">
      <c r="A10787" t="s">
        <v>8095</v>
      </c>
      <c r="B10787" t="s">
        <v>8096</v>
      </c>
      <c r="C10787">
        <v>686</v>
      </c>
      <c r="D10787" t="s">
        <v>3630</v>
      </c>
      <c r="E10787">
        <v>465</v>
      </c>
      <c r="F10787">
        <v>626</v>
      </c>
      <c r="G10787">
        <v>5833</v>
      </c>
      <c r="H10787" t="s">
        <v>3631</v>
      </c>
    </row>
    <row r="10788" spans="1:8" x14ac:dyDescent="0.25">
      <c r="A10788" t="s">
        <v>8095</v>
      </c>
      <c r="B10788" t="s">
        <v>8096</v>
      </c>
      <c r="C10788">
        <v>686</v>
      </c>
      <c r="D10788" t="s">
        <v>3632</v>
      </c>
      <c r="E10788">
        <v>145</v>
      </c>
      <c r="F10788">
        <v>208</v>
      </c>
      <c r="G10788">
        <v>6199</v>
      </c>
      <c r="H10788" t="s">
        <v>3633</v>
      </c>
    </row>
    <row r="10789" spans="1:8" x14ac:dyDescent="0.25">
      <c r="A10789" t="s">
        <v>8095</v>
      </c>
      <c r="B10789" t="s">
        <v>8096</v>
      </c>
      <c r="C10789">
        <v>686</v>
      </c>
      <c r="D10789" t="s">
        <v>3632</v>
      </c>
      <c r="E10789">
        <v>210</v>
      </c>
      <c r="F10789">
        <v>280</v>
      </c>
      <c r="G10789">
        <v>6199</v>
      </c>
      <c r="H10789" t="s">
        <v>3633</v>
      </c>
    </row>
    <row r="10790" spans="1:8" x14ac:dyDescent="0.25">
      <c r="A10790" t="s">
        <v>8095</v>
      </c>
      <c r="B10790" t="s">
        <v>8096</v>
      </c>
      <c r="C10790">
        <v>686</v>
      </c>
      <c r="D10790" t="s">
        <v>3632</v>
      </c>
      <c r="E10790">
        <v>284</v>
      </c>
      <c r="F10790">
        <v>362</v>
      </c>
      <c r="G10790">
        <v>6199</v>
      </c>
      <c r="H10790" t="s">
        <v>3633</v>
      </c>
    </row>
    <row r="10791" spans="1:8" hidden="1" x14ac:dyDescent="0.25">
      <c r="A10791" t="s">
        <v>8097</v>
      </c>
      <c r="B10791" t="s">
        <v>8098</v>
      </c>
      <c r="C10791">
        <v>386</v>
      </c>
      <c r="D10791" t="s">
        <v>3639</v>
      </c>
      <c r="E10791">
        <v>20</v>
      </c>
      <c r="F10791">
        <v>65</v>
      </c>
      <c r="G10791">
        <v>4169</v>
      </c>
      <c r="H10791" t="s">
        <v>3640</v>
      </c>
    </row>
    <row r="10792" spans="1:8" hidden="1" x14ac:dyDescent="0.25">
      <c r="A10792" t="s">
        <v>8097</v>
      </c>
      <c r="B10792" t="s">
        <v>8098</v>
      </c>
      <c r="C10792">
        <v>386</v>
      </c>
      <c r="D10792" t="s">
        <v>3630</v>
      </c>
      <c r="E10792">
        <v>224</v>
      </c>
      <c r="F10792">
        <v>384</v>
      </c>
      <c r="G10792">
        <v>5833</v>
      </c>
      <c r="H10792" t="s">
        <v>3631</v>
      </c>
    </row>
    <row r="10793" spans="1:8" x14ac:dyDescent="0.25">
      <c r="A10793" t="s">
        <v>8097</v>
      </c>
      <c r="B10793" t="s">
        <v>8098</v>
      </c>
      <c r="C10793">
        <v>386</v>
      </c>
      <c r="D10793" t="s">
        <v>3632</v>
      </c>
      <c r="E10793">
        <v>93</v>
      </c>
      <c r="F10793">
        <v>154</v>
      </c>
      <c r="G10793">
        <v>6199</v>
      </c>
      <c r="H10793" t="s">
        <v>3633</v>
      </c>
    </row>
    <row r="10794" spans="1:8" hidden="1" x14ac:dyDescent="0.25">
      <c r="A10794" t="s">
        <v>1234</v>
      </c>
      <c r="B10794" t="s">
        <v>2532</v>
      </c>
      <c r="C10794">
        <v>450</v>
      </c>
      <c r="D10794" t="s">
        <v>4287</v>
      </c>
      <c r="E10794">
        <v>2</v>
      </c>
      <c r="F10794">
        <v>117</v>
      </c>
      <c r="G10794">
        <v>123</v>
      </c>
    </row>
    <row r="10795" spans="1:8" hidden="1" x14ac:dyDescent="0.25">
      <c r="A10795" t="s">
        <v>1234</v>
      </c>
      <c r="B10795" t="s">
        <v>2532</v>
      </c>
      <c r="C10795">
        <v>450</v>
      </c>
      <c r="D10795" t="s">
        <v>3630</v>
      </c>
      <c r="E10795">
        <v>274</v>
      </c>
      <c r="F10795">
        <v>445</v>
      </c>
      <c r="G10795">
        <v>5833</v>
      </c>
      <c r="H10795" t="s">
        <v>3631</v>
      </c>
    </row>
    <row r="10796" spans="1:8" x14ac:dyDescent="0.25">
      <c r="A10796" t="s">
        <v>1234</v>
      </c>
      <c r="B10796" t="s">
        <v>2532</v>
      </c>
      <c r="C10796">
        <v>450</v>
      </c>
      <c r="D10796" t="s">
        <v>3632</v>
      </c>
      <c r="E10796">
        <v>118</v>
      </c>
      <c r="F10796">
        <v>213</v>
      </c>
      <c r="G10796">
        <v>6199</v>
      </c>
      <c r="H10796" t="s">
        <v>3633</v>
      </c>
    </row>
    <row r="10797" spans="1:8" hidden="1" x14ac:dyDescent="0.25">
      <c r="A10797" t="s">
        <v>1235</v>
      </c>
      <c r="B10797" t="s">
        <v>2533</v>
      </c>
      <c r="C10797">
        <v>512</v>
      </c>
      <c r="D10797" t="s">
        <v>4287</v>
      </c>
      <c r="E10797">
        <v>1</v>
      </c>
      <c r="F10797">
        <v>179</v>
      </c>
      <c r="G10797">
        <v>123</v>
      </c>
    </row>
    <row r="10798" spans="1:8" hidden="1" x14ac:dyDescent="0.25">
      <c r="A10798" t="s">
        <v>1235</v>
      </c>
      <c r="B10798" t="s">
        <v>2533</v>
      </c>
      <c r="C10798">
        <v>512</v>
      </c>
      <c r="D10798" t="s">
        <v>3630</v>
      </c>
      <c r="E10798">
        <v>336</v>
      </c>
      <c r="F10798">
        <v>507</v>
      </c>
      <c r="G10798">
        <v>5833</v>
      </c>
      <c r="H10798" t="s">
        <v>3631</v>
      </c>
    </row>
    <row r="10799" spans="1:8" x14ac:dyDescent="0.25">
      <c r="A10799" t="s">
        <v>1235</v>
      </c>
      <c r="B10799" t="s">
        <v>2533</v>
      </c>
      <c r="C10799">
        <v>512</v>
      </c>
      <c r="D10799" t="s">
        <v>3632</v>
      </c>
      <c r="E10799">
        <v>180</v>
      </c>
      <c r="F10799">
        <v>275</v>
      </c>
      <c r="G10799">
        <v>6199</v>
      </c>
      <c r="H10799" t="s">
        <v>3633</v>
      </c>
    </row>
    <row r="10800" spans="1:8" hidden="1" x14ac:dyDescent="0.25">
      <c r="A10800" t="s">
        <v>8099</v>
      </c>
      <c r="B10800" t="s">
        <v>8100</v>
      </c>
      <c r="C10800">
        <v>686</v>
      </c>
      <c r="D10800" t="s">
        <v>3680</v>
      </c>
      <c r="E10800">
        <v>1</v>
      </c>
      <c r="F10800">
        <v>114</v>
      </c>
      <c r="G10800">
        <v>197</v>
      </c>
    </row>
    <row r="10801" spans="1:8" hidden="1" x14ac:dyDescent="0.25">
      <c r="A10801" t="s">
        <v>8099</v>
      </c>
      <c r="B10801" t="s">
        <v>8100</v>
      </c>
      <c r="C10801">
        <v>686</v>
      </c>
      <c r="D10801" t="s">
        <v>3630</v>
      </c>
      <c r="E10801">
        <v>465</v>
      </c>
      <c r="F10801">
        <v>626</v>
      </c>
      <c r="G10801">
        <v>5833</v>
      </c>
      <c r="H10801" t="s">
        <v>3631</v>
      </c>
    </row>
    <row r="10802" spans="1:8" x14ac:dyDescent="0.25">
      <c r="A10802" t="s">
        <v>8099</v>
      </c>
      <c r="B10802" t="s">
        <v>8100</v>
      </c>
      <c r="C10802">
        <v>686</v>
      </c>
      <c r="D10802" t="s">
        <v>3632</v>
      </c>
      <c r="E10802">
        <v>145</v>
      </c>
      <c r="F10802">
        <v>208</v>
      </c>
      <c r="G10802">
        <v>6199</v>
      </c>
      <c r="H10802" t="s">
        <v>3633</v>
      </c>
    </row>
    <row r="10803" spans="1:8" x14ac:dyDescent="0.25">
      <c r="A10803" t="s">
        <v>8099</v>
      </c>
      <c r="B10803" t="s">
        <v>8100</v>
      </c>
      <c r="C10803">
        <v>686</v>
      </c>
      <c r="D10803" t="s">
        <v>3632</v>
      </c>
      <c r="E10803">
        <v>210</v>
      </c>
      <c r="F10803">
        <v>280</v>
      </c>
      <c r="G10803">
        <v>6199</v>
      </c>
      <c r="H10803" t="s">
        <v>3633</v>
      </c>
    </row>
    <row r="10804" spans="1:8" x14ac:dyDescent="0.25">
      <c r="A10804" t="s">
        <v>8099</v>
      </c>
      <c r="B10804" t="s">
        <v>8100</v>
      </c>
      <c r="C10804">
        <v>686</v>
      </c>
      <c r="D10804" t="s">
        <v>3632</v>
      </c>
      <c r="E10804">
        <v>284</v>
      </c>
      <c r="F10804">
        <v>362</v>
      </c>
      <c r="G10804">
        <v>6199</v>
      </c>
      <c r="H10804" t="s">
        <v>3633</v>
      </c>
    </row>
    <row r="10805" spans="1:8" hidden="1" x14ac:dyDescent="0.25">
      <c r="A10805" t="s">
        <v>8101</v>
      </c>
      <c r="B10805" t="s">
        <v>8102</v>
      </c>
      <c r="C10805">
        <v>386</v>
      </c>
      <c r="D10805" t="s">
        <v>3639</v>
      </c>
      <c r="E10805">
        <v>20</v>
      </c>
      <c r="F10805">
        <v>65</v>
      </c>
      <c r="G10805">
        <v>4169</v>
      </c>
      <c r="H10805" t="s">
        <v>3640</v>
      </c>
    </row>
    <row r="10806" spans="1:8" hidden="1" x14ac:dyDescent="0.25">
      <c r="A10806" t="s">
        <v>8101</v>
      </c>
      <c r="B10806" t="s">
        <v>8102</v>
      </c>
      <c r="C10806">
        <v>386</v>
      </c>
      <c r="D10806" t="s">
        <v>3630</v>
      </c>
      <c r="E10806">
        <v>224</v>
      </c>
      <c r="F10806">
        <v>384</v>
      </c>
      <c r="G10806">
        <v>5833</v>
      </c>
      <c r="H10806" t="s">
        <v>3631</v>
      </c>
    </row>
    <row r="10807" spans="1:8" x14ac:dyDescent="0.25">
      <c r="A10807" t="s">
        <v>8101</v>
      </c>
      <c r="B10807" t="s">
        <v>8102</v>
      </c>
      <c r="C10807">
        <v>386</v>
      </c>
      <c r="D10807" t="s">
        <v>3632</v>
      </c>
      <c r="E10807">
        <v>93</v>
      </c>
      <c r="F10807">
        <v>154</v>
      </c>
      <c r="G10807">
        <v>6199</v>
      </c>
      <c r="H10807" t="s">
        <v>3633</v>
      </c>
    </row>
    <row r="10808" spans="1:8" hidden="1" x14ac:dyDescent="0.25">
      <c r="A10808" t="s">
        <v>8103</v>
      </c>
      <c r="B10808" t="s">
        <v>8104</v>
      </c>
      <c r="C10808">
        <v>616</v>
      </c>
      <c r="D10808" t="s">
        <v>3680</v>
      </c>
      <c r="E10808">
        <v>1</v>
      </c>
      <c r="F10808">
        <v>44</v>
      </c>
      <c r="G10808">
        <v>197</v>
      </c>
    </row>
    <row r="10809" spans="1:8" hidden="1" x14ac:dyDescent="0.25">
      <c r="A10809" t="s">
        <v>8103</v>
      </c>
      <c r="B10809" t="s">
        <v>8104</v>
      </c>
      <c r="C10809">
        <v>616</v>
      </c>
      <c r="D10809" t="s">
        <v>3630</v>
      </c>
      <c r="E10809">
        <v>395</v>
      </c>
      <c r="F10809">
        <v>556</v>
      </c>
      <c r="G10809">
        <v>5833</v>
      </c>
      <c r="H10809" t="s">
        <v>3631</v>
      </c>
    </row>
    <row r="10810" spans="1:8" x14ac:dyDescent="0.25">
      <c r="A10810" t="s">
        <v>8103</v>
      </c>
      <c r="B10810" t="s">
        <v>8104</v>
      </c>
      <c r="C10810">
        <v>616</v>
      </c>
      <c r="D10810" t="s">
        <v>3632</v>
      </c>
      <c r="E10810">
        <v>75</v>
      </c>
      <c r="F10810">
        <v>138</v>
      </c>
      <c r="G10810">
        <v>6199</v>
      </c>
      <c r="H10810" t="s">
        <v>3633</v>
      </c>
    </row>
    <row r="10811" spans="1:8" x14ac:dyDescent="0.25">
      <c r="A10811" t="s">
        <v>8103</v>
      </c>
      <c r="B10811" t="s">
        <v>8104</v>
      </c>
      <c r="C10811">
        <v>616</v>
      </c>
      <c r="D10811" t="s">
        <v>3632</v>
      </c>
      <c r="E10811">
        <v>140</v>
      </c>
      <c r="F10811">
        <v>210</v>
      </c>
      <c r="G10811">
        <v>6199</v>
      </c>
      <c r="H10811" t="s">
        <v>3633</v>
      </c>
    </row>
    <row r="10812" spans="1:8" x14ac:dyDescent="0.25">
      <c r="A10812" t="s">
        <v>8103</v>
      </c>
      <c r="B10812" t="s">
        <v>8104</v>
      </c>
      <c r="C10812">
        <v>616</v>
      </c>
      <c r="D10812" t="s">
        <v>3632</v>
      </c>
      <c r="E10812">
        <v>214</v>
      </c>
      <c r="F10812">
        <v>292</v>
      </c>
      <c r="G10812">
        <v>6199</v>
      </c>
      <c r="H10812" t="s">
        <v>3633</v>
      </c>
    </row>
    <row r="10813" spans="1:8" hidden="1" x14ac:dyDescent="0.25">
      <c r="A10813" t="s">
        <v>1236</v>
      </c>
      <c r="B10813" t="s">
        <v>2534</v>
      </c>
      <c r="C10813">
        <v>512</v>
      </c>
      <c r="D10813" t="s">
        <v>4287</v>
      </c>
      <c r="E10813">
        <v>1</v>
      </c>
      <c r="F10813">
        <v>179</v>
      </c>
      <c r="G10813">
        <v>123</v>
      </c>
    </row>
    <row r="10814" spans="1:8" hidden="1" x14ac:dyDescent="0.25">
      <c r="A10814" t="s">
        <v>1236</v>
      </c>
      <c r="B10814" t="s">
        <v>2534</v>
      </c>
      <c r="C10814">
        <v>512</v>
      </c>
      <c r="D10814" t="s">
        <v>3630</v>
      </c>
      <c r="E10814">
        <v>336</v>
      </c>
      <c r="F10814">
        <v>507</v>
      </c>
      <c r="G10814">
        <v>5833</v>
      </c>
      <c r="H10814" t="s">
        <v>3631</v>
      </c>
    </row>
    <row r="10815" spans="1:8" x14ac:dyDescent="0.25">
      <c r="A10815" t="s">
        <v>1236</v>
      </c>
      <c r="B10815" t="s">
        <v>2534</v>
      </c>
      <c r="C10815">
        <v>512</v>
      </c>
      <c r="D10815" t="s">
        <v>3632</v>
      </c>
      <c r="E10815">
        <v>180</v>
      </c>
      <c r="F10815">
        <v>275</v>
      </c>
      <c r="G10815">
        <v>6199</v>
      </c>
      <c r="H10815" t="s">
        <v>3633</v>
      </c>
    </row>
    <row r="10816" spans="1:8" hidden="1" x14ac:dyDescent="0.25">
      <c r="A10816" t="s">
        <v>8105</v>
      </c>
      <c r="B10816" t="s">
        <v>8106</v>
      </c>
      <c r="C10816">
        <v>386</v>
      </c>
      <c r="D10816" t="s">
        <v>3639</v>
      </c>
      <c r="E10816">
        <v>20</v>
      </c>
      <c r="F10816">
        <v>65</v>
      </c>
      <c r="G10816">
        <v>4169</v>
      </c>
      <c r="H10816" t="s">
        <v>3640</v>
      </c>
    </row>
    <row r="10817" spans="1:8" hidden="1" x14ac:dyDescent="0.25">
      <c r="A10817" t="s">
        <v>8105</v>
      </c>
      <c r="B10817" t="s">
        <v>8106</v>
      </c>
      <c r="C10817">
        <v>386</v>
      </c>
      <c r="D10817" t="s">
        <v>3630</v>
      </c>
      <c r="E10817">
        <v>224</v>
      </c>
      <c r="F10817">
        <v>384</v>
      </c>
      <c r="G10817">
        <v>5833</v>
      </c>
      <c r="H10817" t="s">
        <v>3631</v>
      </c>
    </row>
    <row r="10818" spans="1:8" x14ac:dyDescent="0.25">
      <c r="A10818" t="s">
        <v>8105</v>
      </c>
      <c r="B10818" t="s">
        <v>8106</v>
      </c>
      <c r="C10818">
        <v>386</v>
      </c>
      <c r="D10818" t="s">
        <v>3632</v>
      </c>
      <c r="E10818">
        <v>93</v>
      </c>
      <c r="F10818">
        <v>154</v>
      </c>
      <c r="G10818">
        <v>6199</v>
      </c>
      <c r="H10818" t="s">
        <v>3633</v>
      </c>
    </row>
    <row r="10819" spans="1:8" hidden="1" x14ac:dyDescent="0.25">
      <c r="A10819" t="s">
        <v>1237</v>
      </c>
      <c r="B10819" t="s">
        <v>2535</v>
      </c>
      <c r="C10819">
        <v>514</v>
      </c>
      <c r="D10819" t="s">
        <v>4287</v>
      </c>
      <c r="E10819">
        <v>8</v>
      </c>
      <c r="F10819">
        <v>181</v>
      </c>
      <c r="G10819">
        <v>123</v>
      </c>
    </row>
    <row r="10820" spans="1:8" hidden="1" x14ac:dyDescent="0.25">
      <c r="A10820" t="s">
        <v>1237</v>
      </c>
      <c r="B10820" t="s">
        <v>2535</v>
      </c>
      <c r="C10820">
        <v>514</v>
      </c>
      <c r="D10820" t="s">
        <v>3630</v>
      </c>
      <c r="E10820">
        <v>338</v>
      </c>
      <c r="F10820">
        <v>509</v>
      </c>
      <c r="G10820">
        <v>5833</v>
      </c>
      <c r="H10820" t="s">
        <v>3631</v>
      </c>
    </row>
    <row r="10821" spans="1:8" x14ac:dyDescent="0.25">
      <c r="A10821" t="s">
        <v>1237</v>
      </c>
      <c r="B10821" t="s">
        <v>2535</v>
      </c>
      <c r="C10821">
        <v>514</v>
      </c>
      <c r="D10821" t="s">
        <v>3632</v>
      </c>
      <c r="E10821">
        <v>182</v>
      </c>
      <c r="F10821">
        <v>277</v>
      </c>
      <c r="G10821">
        <v>6199</v>
      </c>
      <c r="H10821" t="s">
        <v>3633</v>
      </c>
    </row>
    <row r="10822" spans="1:8" hidden="1" x14ac:dyDescent="0.25">
      <c r="A10822" t="s">
        <v>8107</v>
      </c>
      <c r="B10822" t="s">
        <v>8108</v>
      </c>
      <c r="C10822">
        <v>386</v>
      </c>
      <c r="D10822" t="s">
        <v>3639</v>
      </c>
      <c r="E10822">
        <v>20</v>
      </c>
      <c r="F10822">
        <v>65</v>
      </c>
      <c r="G10822">
        <v>4169</v>
      </c>
      <c r="H10822" t="s">
        <v>3640</v>
      </c>
    </row>
    <row r="10823" spans="1:8" hidden="1" x14ac:dyDescent="0.25">
      <c r="A10823" t="s">
        <v>8107</v>
      </c>
      <c r="B10823" t="s">
        <v>8108</v>
      </c>
      <c r="C10823">
        <v>386</v>
      </c>
      <c r="D10823" t="s">
        <v>3630</v>
      </c>
      <c r="E10823">
        <v>224</v>
      </c>
      <c r="F10823">
        <v>384</v>
      </c>
      <c r="G10823">
        <v>5833</v>
      </c>
      <c r="H10823" t="s">
        <v>3631</v>
      </c>
    </row>
    <row r="10824" spans="1:8" x14ac:dyDescent="0.25">
      <c r="A10824" t="s">
        <v>8107</v>
      </c>
      <c r="B10824" t="s">
        <v>8108</v>
      </c>
      <c r="C10824">
        <v>386</v>
      </c>
      <c r="D10824" t="s">
        <v>3632</v>
      </c>
      <c r="E10824">
        <v>93</v>
      </c>
      <c r="F10824">
        <v>154</v>
      </c>
      <c r="G10824">
        <v>6199</v>
      </c>
      <c r="H10824" t="s">
        <v>3633</v>
      </c>
    </row>
    <row r="10825" spans="1:8" hidden="1" x14ac:dyDescent="0.25">
      <c r="A10825" t="s">
        <v>1238</v>
      </c>
      <c r="B10825" t="s">
        <v>2536</v>
      </c>
      <c r="C10825">
        <v>514</v>
      </c>
      <c r="D10825" t="s">
        <v>4287</v>
      </c>
      <c r="E10825">
        <v>8</v>
      </c>
      <c r="F10825">
        <v>181</v>
      </c>
      <c r="G10825">
        <v>123</v>
      </c>
    </row>
    <row r="10826" spans="1:8" hidden="1" x14ac:dyDescent="0.25">
      <c r="A10826" t="s">
        <v>1238</v>
      </c>
      <c r="B10826" t="s">
        <v>2536</v>
      </c>
      <c r="C10826">
        <v>514</v>
      </c>
      <c r="D10826" t="s">
        <v>3630</v>
      </c>
      <c r="E10826">
        <v>338</v>
      </c>
      <c r="F10826">
        <v>509</v>
      </c>
      <c r="G10826">
        <v>5833</v>
      </c>
      <c r="H10826" t="s">
        <v>3631</v>
      </c>
    </row>
    <row r="10827" spans="1:8" x14ac:dyDescent="0.25">
      <c r="A10827" t="s">
        <v>1238</v>
      </c>
      <c r="B10827" t="s">
        <v>2536</v>
      </c>
      <c r="C10827">
        <v>514</v>
      </c>
      <c r="D10827" t="s">
        <v>3632</v>
      </c>
      <c r="E10827">
        <v>182</v>
      </c>
      <c r="F10827">
        <v>277</v>
      </c>
      <c r="G10827">
        <v>6199</v>
      </c>
      <c r="H10827" t="s">
        <v>3633</v>
      </c>
    </row>
    <row r="10828" spans="1:8" hidden="1" x14ac:dyDescent="0.25">
      <c r="A10828" t="s">
        <v>8109</v>
      </c>
      <c r="B10828" t="s">
        <v>8110</v>
      </c>
      <c r="C10828">
        <v>386</v>
      </c>
      <c r="D10828" t="s">
        <v>3639</v>
      </c>
      <c r="E10828">
        <v>20</v>
      </c>
      <c r="F10828">
        <v>65</v>
      </c>
      <c r="G10828">
        <v>4169</v>
      </c>
      <c r="H10828" t="s">
        <v>3640</v>
      </c>
    </row>
    <row r="10829" spans="1:8" hidden="1" x14ac:dyDescent="0.25">
      <c r="A10829" t="s">
        <v>8109</v>
      </c>
      <c r="B10829" t="s">
        <v>8110</v>
      </c>
      <c r="C10829">
        <v>386</v>
      </c>
      <c r="D10829" t="s">
        <v>3630</v>
      </c>
      <c r="E10829">
        <v>224</v>
      </c>
      <c r="F10829">
        <v>384</v>
      </c>
      <c r="G10829">
        <v>5833</v>
      </c>
      <c r="H10829" t="s">
        <v>3631</v>
      </c>
    </row>
    <row r="10830" spans="1:8" x14ac:dyDescent="0.25">
      <c r="A10830" t="s">
        <v>8109</v>
      </c>
      <c r="B10830" t="s">
        <v>8110</v>
      </c>
      <c r="C10830">
        <v>386</v>
      </c>
      <c r="D10830" t="s">
        <v>3632</v>
      </c>
      <c r="E10830">
        <v>93</v>
      </c>
      <c r="F10830">
        <v>154</v>
      </c>
      <c r="G10830">
        <v>6199</v>
      </c>
      <c r="H10830" t="s">
        <v>3633</v>
      </c>
    </row>
    <row r="10831" spans="1:8" hidden="1" x14ac:dyDescent="0.25">
      <c r="A10831" t="s">
        <v>1239</v>
      </c>
      <c r="B10831" t="s">
        <v>2537</v>
      </c>
      <c r="C10831">
        <v>512</v>
      </c>
      <c r="D10831" t="s">
        <v>4287</v>
      </c>
      <c r="E10831">
        <v>1</v>
      </c>
      <c r="F10831">
        <v>179</v>
      </c>
      <c r="G10831">
        <v>123</v>
      </c>
    </row>
    <row r="10832" spans="1:8" hidden="1" x14ac:dyDescent="0.25">
      <c r="A10832" t="s">
        <v>1239</v>
      </c>
      <c r="B10832" t="s">
        <v>2537</v>
      </c>
      <c r="C10832">
        <v>512</v>
      </c>
      <c r="D10832" t="s">
        <v>3630</v>
      </c>
      <c r="E10832">
        <v>336</v>
      </c>
      <c r="F10832">
        <v>507</v>
      </c>
      <c r="G10832">
        <v>5833</v>
      </c>
      <c r="H10832" t="s">
        <v>3631</v>
      </c>
    </row>
    <row r="10833" spans="1:8" x14ac:dyDescent="0.25">
      <c r="A10833" t="s">
        <v>1239</v>
      </c>
      <c r="B10833" t="s">
        <v>2537</v>
      </c>
      <c r="C10833">
        <v>512</v>
      </c>
      <c r="D10833" t="s">
        <v>3632</v>
      </c>
      <c r="E10833">
        <v>180</v>
      </c>
      <c r="F10833">
        <v>275</v>
      </c>
      <c r="G10833">
        <v>6199</v>
      </c>
      <c r="H10833" t="s">
        <v>3633</v>
      </c>
    </row>
    <row r="10834" spans="1:8" hidden="1" x14ac:dyDescent="0.25">
      <c r="A10834" t="s">
        <v>8111</v>
      </c>
      <c r="B10834" t="s">
        <v>8112</v>
      </c>
      <c r="C10834">
        <v>386</v>
      </c>
      <c r="D10834" t="s">
        <v>3639</v>
      </c>
      <c r="E10834">
        <v>20</v>
      </c>
      <c r="F10834">
        <v>65</v>
      </c>
      <c r="G10834">
        <v>4169</v>
      </c>
      <c r="H10834" t="s">
        <v>3640</v>
      </c>
    </row>
    <row r="10835" spans="1:8" hidden="1" x14ac:dyDescent="0.25">
      <c r="A10835" t="s">
        <v>8111</v>
      </c>
      <c r="B10835" t="s">
        <v>8112</v>
      </c>
      <c r="C10835">
        <v>386</v>
      </c>
      <c r="D10835" t="s">
        <v>3630</v>
      </c>
      <c r="E10835">
        <v>224</v>
      </c>
      <c r="F10835">
        <v>384</v>
      </c>
      <c r="G10835">
        <v>5833</v>
      </c>
      <c r="H10835" t="s">
        <v>3631</v>
      </c>
    </row>
    <row r="10836" spans="1:8" x14ac:dyDescent="0.25">
      <c r="A10836" t="s">
        <v>8111</v>
      </c>
      <c r="B10836" t="s">
        <v>8112</v>
      </c>
      <c r="C10836">
        <v>386</v>
      </c>
      <c r="D10836" t="s">
        <v>3632</v>
      </c>
      <c r="E10836">
        <v>93</v>
      </c>
      <c r="F10836">
        <v>154</v>
      </c>
      <c r="G10836">
        <v>6199</v>
      </c>
      <c r="H10836" t="s">
        <v>3633</v>
      </c>
    </row>
    <row r="10837" spans="1:8" hidden="1" x14ac:dyDescent="0.25">
      <c r="A10837" t="s">
        <v>1240</v>
      </c>
      <c r="B10837" t="s">
        <v>2538</v>
      </c>
      <c r="C10837">
        <v>514</v>
      </c>
      <c r="D10837" t="s">
        <v>4287</v>
      </c>
      <c r="E10837">
        <v>8</v>
      </c>
      <c r="F10837">
        <v>181</v>
      </c>
      <c r="G10837">
        <v>123</v>
      </c>
    </row>
    <row r="10838" spans="1:8" hidden="1" x14ac:dyDescent="0.25">
      <c r="A10838" t="s">
        <v>1240</v>
      </c>
      <c r="B10838" t="s">
        <v>2538</v>
      </c>
      <c r="C10838">
        <v>514</v>
      </c>
      <c r="D10838" t="s">
        <v>3630</v>
      </c>
      <c r="E10838">
        <v>338</v>
      </c>
      <c r="F10838">
        <v>509</v>
      </c>
      <c r="G10838">
        <v>5833</v>
      </c>
      <c r="H10838" t="s">
        <v>3631</v>
      </c>
    </row>
    <row r="10839" spans="1:8" x14ac:dyDescent="0.25">
      <c r="A10839" t="s">
        <v>1240</v>
      </c>
      <c r="B10839" t="s">
        <v>2538</v>
      </c>
      <c r="C10839">
        <v>514</v>
      </c>
      <c r="D10839" t="s">
        <v>3632</v>
      </c>
      <c r="E10839">
        <v>182</v>
      </c>
      <c r="F10839">
        <v>277</v>
      </c>
      <c r="G10839">
        <v>6199</v>
      </c>
      <c r="H10839" t="s">
        <v>3633</v>
      </c>
    </row>
    <row r="10840" spans="1:8" hidden="1" x14ac:dyDescent="0.25">
      <c r="A10840" t="s">
        <v>8113</v>
      </c>
      <c r="B10840" t="s">
        <v>8114</v>
      </c>
      <c r="C10840">
        <v>386</v>
      </c>
      <c r="D10840" t="s">
        <v>3639</v>
      </c>
      <c r="E10840">
        <v>20</v>
      </c>
      <c r="F10840">
        <v>65</v>
      </c>
      <c r="G10840">
        <v>4169</v>
      </c>
      <c r="H10840" t="s">
        <v>3640</v>
      </c>
    </row>
    <row r="10841" spans="1:8" hidden="1" x14ac:dyDescent="0.25">
      <c r="A10841" t="s">
        <v>8113</v>
      </c>
      <c r="B10841" t="s">
        <v>8114</v>
      </c>
      <c r="C10841">
        <v>386</v>
      </c>
      <c r="D10841" t="s">
        <v>3630</v>
      </c>
      <c r="E10841">
        <v>224</v>
      </c>
      <c r="F10841">
        <v>384</v>
      </c>
      <c r="G10841">
        <v>5833</v>
      </c>
      <c r="H10841" t="s">
        <v>3631</v>
      </c>
    </row>
    <row r="10842" spans="1:8" x14ac:dyDescent="0.25">
      <c r="A10842" t="s">
        <v>8113</v>
      </c>
      <c r="B10842" t="s">
        <v>8114</v>
      </c>
      <c r="C10842">
        <v>386</v>
      </c>
      <c r="D10842" t="s">
        <v>3632</v>
      </c>
      <c r="E10842">
        <v>93</v>
      </c>
      <c r="F10842">
        <v>154</v>
      </c>
      <c r="G10842">
        <v>6199</v>
      </c>
      <c r="H10842" t="s">
        <v>3633</v>
      </c>
    </row>
    <row r="10843" spans="1:8" hidden="1" x14ac:dyDescent="0.25">
      <c r="A10843" t="s">
        <v>1241</v>
      </c>
      <c r="B10843" t="s">
        <v>2539</v>
      </c>
      <c r="C10843">
        <v>324</v>
      </c>
      <c r="D10843" t="s">
        <v>3630</v>
      </c>
      <c r="E10843">
        <v>167</v>
      </c>
      <c r="F10843">
        <v>323</v>
      </c>
      <c r="G10843">
        <v>5833</v>
      </c>
      <c r="H10843" t="s">
        <v>3631</v>
      </c>
    </row>
    <row r="10844" spans="1:8" x14ac:dyDescent="0.25">
      <c r="A10844" t="s">
        <v>1241</v>
      </c>
      <c r="B10844" t="s">
        <v>2539</v>
      </c>
      <c r="C10844">
        <v>324</v>
      </c>
      <c r="D10844" t="s">
        <v>3632</v>
      </c>
      <c r="E10844">
        <v>22</v>
      </c>
      <c r="F10844">
        <v>109</v>
      </c>
      <c r="G10844">
        <v>6199</v>
      </c>
      <c r="H10844" t="s">
        <v>3633</v>
      </c>
    </row>
    <row r="10845" spans="1:8" hidden="1" x14ac:dyDescent="0.25">
      <c r="A10845" t="s">
        <v>1242</v>
      </c>
      <c r="B10845" t="s">
        <v>2540</v>
      </c>
      <c r="C10845">
        <v>512</v>
      </c>
      <c r="D10845" t="s">
        <v>4287</v>
      </c>
      <c r="E10845">
        <v>1</v>
      </c>
      <c r="F10845">
        <v>179</v>
      </c>
      <c r="G10845">
        <v>123</v>
      </c>
    </row>
    <row r="10846" spans="1:8" hidden="1" x14ac:dyDescent="0.25">
      <c r="A10846" t="s">
        <v>1242</v>
      </c>
      <c r="B10846" t="s">
        <v>2540</v>
      </c>
      <c r="C10846">
        <v>512</v>
      </c>
      <c r="D10846" t="s">
        <v>3630</v>
      </c>
      <c r="E10846">
        <v>336</v>
      </c>
      <c r="F10846">
        <v>507</v>
      </c>
      <c r="G10846">
        <v>5833</v>
      </c>
      <c r="H10846" t="s">
        <v>3631</v>
      </c>
    </row>
    <row r="10847" spans="1:8" x14ac:dyDescent="0.25">
      <c r="A10847" t="s">
        <v>1242</v>
      </c>
      <c r="B10847" t="s">
        <v>2540</v>
      </c>
      <c r="C10847">
        <v>512</v>
      </c>
      <c r="D10847" t="s">
        <v>3632</v>
      </c>
      <c r="E10847">
        <v>180</v>
      </c>
      <c r="F10847">
        <v>275</v>
      </c>
      <c r="G10847">
        <v>6199</v>
      </c>
      <c r="H10847" t="s">
        <v>3633</v>
      </c>
    </row>
    <row r="10848" spans="1:8" hidden="1" x14ac:dyDescent="0.25">
      <c r="A10848" t="s">
        <v>8115</v>
      </c>
      <c r="B10848" t="s">
        <v>8116</v>
      </c>
      <c r="C10848">
        <v>412</v>
      </c>
      <c r="D10848" t="s">
        <v>3639</v>
      </c>
      <c r="E10848">
        <v>46</v>
      </c>
      <c r="F10848">
        <v>91</v>
      </c>
      <c r="G10848">
        <v>4169</v>
      </c>
      <c r="H10848" t="s">
        <v>3640</v>
      </c>
    </row>
    <row r="10849" spans="1:8" hidden="1" x14ac:dyDescent="0.25">
      <c r="A10849" t="s">
        <v>8115</v>
      </c>
      <c r="B10849" t="s">
        <v>8116</v>
      </c>
      <c r="C10849">
        <v>412</v>
      </c>
      <c r="D10849" t="s">
        <v>3630</v>
      </c>
      <c r="E10849">
        <v>250</v>
      </c>
      <c r="F10849">
        <v>410</v>
      </c>
      <c r="G10849">
        <v>5833</v>
      </c>
      <c r="H10849" t="s">
        <v>3631</v>
      </c>
    </row>
    <row r="10850" spans="1:8" x14ac:dyDescent="0.25">
      <c r="A10850" t="s">
        <v>8115</v>
      </c>
      <c r="B10850" t="s">
        <v>8116</v>
      </c>
      <c r="C10850">
        <v>412</v>
      </c>
      <c r="D10850" t="s">
        <v>3632</v>
      </c>
      <c r="E10850">
        <v>119</v>
      </c>
      <c r="F10850">
        <v>180</v>
      </c>
      <c r="G10850">
        <v>6199</v>
      </c>
      <c r="H10850" t="s">
        <v>3633</v>
      </c>
    </row>
    <row r="10851" spans="1:8" hidden="1" x14ac:dyDescent="0.25">
      <c r="A10851" t="s">
        <v>1243</v>
      </c>
      <c r="B10851" t="s">
        <v>2541</v>
      </c>
      <c r="C10851">
        <v>299</v>
      </c>
      <c r="D10851" t="s">
        <v>3630</v>
      </c>
      <c r="E10851">
        <v>123</v>
      </c>
      <c r="F10851">
        <v>294</v>
      </c>
      <c r="G10851">
        <v>5833</v>
      </c>
      <c r="H10851" t="s">
        <v>3631</v>
      </c>
    </row>
    <row r="10852" spans="1:8" x14ac:dyDescent="0.25">
      <c r="A10852" t="s">
        <v>1243</v>
      </c>
      <c r="B10852" t="s">
        <v>2541</v>
      </c>
      <c r="C10852">
        <v>299</v>
      </c>
      <c r="D10852" t="s">
        <v>3632</v>
      </c>
      <c r="E10852">
        <v>1</v>
      </c>
      <c r="F10852">
        <v>62</v>
      </c>
      <c r="G10852">
        <v>6199</v>
      </c>
      <c r="H10852" t="s">
        <v>3633</v>
      </c>
    </row>
    <row r="10853" spans="1:8" hidden="1" x14ac:dyDescent="0.25">
      <c r="A10853" t="s">
        <v>8117</v>
      </c>
      <c r="B10853" t="s">
        <v>8118</v>
      </c>
      <c r="C10853">
        <v>386</v>
      </c>
      <c r="D10853" t="s">
        <v>3639</v>
      </c>
      <c r="E10853">
        <v>20</v>
      </c>
      <c r="F10853">
        <v>65</v>
      </c>
      <c r="G10853">
        <v>4169</v>
      </c>
      <c r="H10853" t="s">
        <v>3640</v>
      </c>
    </row>
    <row r="10854" spans="1:8" hidden="1" x14ac:dyDescent="0.25">
      <c r="A10854" t="s">
        <v>8117</v>
      </c>
      <c r="B10854" t="s">
        <v>8118</v>
      </c>
      <c r="C10854">
        <v>386</v>
      </c>
      <c r="D10854" t="s">
        <v>3630</v>
      </c>
      <c r="E10854">
        <v>224</v>
      </c>
      <c r="F10854">
        <v>384</v>
      </c>
      <c r="G10854">
        <v>5833</v>
      </c>
      <c r="H10854" t="s">
        <v>3631</v>
      </c>
    </row>
    <row r="10855" spans="1:8" x14ac:dyDescent="0.25">
      <c r="A10855" t="s">
        <v>8117</v>
      </c>
      <c r="B10855" t="s">
        <v>8118</v>
      </c>
      <c r="C10855">
        <v>386</v>
      </c>
      <c r="D10855" t="s">
        <v>3632</v>
      </c>
      <c r="E10855">
        <v>93</v>
      </c>
      <c r="F10855">
        <v>154</v>
      </c>
      <c r="G10855">
        <v>6199</v>
      </c>
      <c r="H10855" t="s">
        <v>3633</v>
      </c>
    </row>
    <row r="10856" spans="1:8" hidden="1" x14ac:dyDescent="0.25">
      <c r="A10856" t="s">
        <v>8119</v>
      </c>
      <c r="B10856" t="s">
        <v>8120</v>
      </c>
      <c r="C10856">
        <v>412</v>
      </c>
      <c r="D10856" t="s">
        <v>3639</v>
      </c>
      <c r="E10856">
        <v>46</v>
      </c>
      <c r="F10856">
        <v>91</v>
      </c>
      <c r="G10856">
        <v>4169</v>
      </c>
      <c r="H10856" t="s">
        <v>3640</v>
      </c>
    </row>
    <row r="10857" spans="1:8" hidden="1" x14ac:dyDescent="0.25">
      <c r="A10857" t="s">
        <v>8119</v>
      </c>
      <c r="B10857" t="s">
        <v>8120</v>
      </c>
      <c r="C10857">
        <v>412</v>
      </c>
      <c r="D10857" t="s">
        <v>3630</v>
      </c>
      <c r="E10857">
        <v>250</v>
      </c>
      <c r="F10857">
        <v>410</v>
      </c>
      <c r="G10857">
        <v>5833</v>
      </c>
      <c r="H10857" t="s">
        <v>3631</v>
      </c>
    </row>
    <row r="10858" spans="1:8" x14ac:dyDescent="0.25">
      <c r="A10858" t="s">
        <v>8119</v>
      </c>
      <c r="B10858" t="s">
        <v>8120</v>
      </c>
      <c r="C10858">
        <v>412</v>
      </c>
      <c r="D10858" t="s">
        <v>3632</v>
      </c>
      <c r="E10858">
        <v>119</v>
      </c>
      <c r="F10858">
        <v>180</v>
      </c>
      <c r="G10858">
        <v>6199</v>
      </c>
      <c r="H10858" t="s">
        <v>3633</v>
      </c>
    </row>
    <row r="10859" spans="1:8" hidden="1" x14ac:dyDescent="0.25">
      <c r="A10859" t="s">
        <v>1244</v>
      </c>
      <c r="B10859" t="s">
        <v>2542</v>
      </c>
      <c r="C10859">
        <v>512</v>
      </c>
      <c r="D10859" t="s">
        <v>4287</v>
      </c>
      <c r="E10859">
        <v>1</v>
      </c>
      <c r="F10859">
        <v>179</v>
      </c>
      <c r="G10859">
        <v>123</v>
      </c>
    </row>
    <row r="10860" spans="1:8" hidden="1" x14ac:dyDescent="0.25">
      <c r="A10860" t="s">
        <v>1244</v>
      </c>
      <c r="B10860" t="s">
        <v>2542</v>
      </c>
      <c r="C10860">
        <v>512</v>
      </c>
      <c r="D10860" t="s">
        <v>3630</v>
      </c>
      <c r="E10860">
        <v>336</v>
      </c>
      <c r="F10860">
        <v>507</v>
      </c>
      <c r="G10860">
        <v>5833</v>
      </c>
      <c r="H10860" t="s">
        <v>3631</v>
      </c>
    </row>
    <row r="10861" spans="1:8" x14ac:dyDescent="0.25">
      <c r="A10861" t="s">
        <v>1244</v>
      </c>
      <c r="B10861" t="s">
        <v>2542</v>
      </c>
      <c r="C10861">
        <v>512</v>
      </c>
      <c r="D10861" t="s">
        <v>3632</v>
      </c>
      <c r="E10861">
        <v>180</v>
      </c>
      <c r="F10861">
        <v>275</v>
      </c>
      <c r="G10861">
        <v>6199</v>
      </c>
      <c r="H10861" t="s">
        <v>3633</v>
      </c>
    </row>
    <row r="10862" spans="1:8" hidden="1" x14ac:dyDescent="0.25">
      <c r="A10862" t="s">
        <v>1245</v>
      </c>
      <c r="B10862" t="s">
        <v>2543</v>
      </c>
      <c r="C10862">
        <v>514</v>
      </c>
      <c r="D10862" t="s">
        <v>4287</v>
      </c>
      <c r="E10862">
        <v>8</v>
      </c>
      <c r="F10862">
        <v>181</v>
      </c>
      <c r="G10862">
        <v>123</v>
      </c>
    </row>
    <row r="10863" spans="1:8" hidden="1" x14ac:dyDescent="0.25">
      <c r="A10863" t="s">
        <v>1245</v>
      </c>
      <c r="B10863" t="s">
        <v>2543</v>
      </c>
      <c r="C10863">
        <v>514</v>
      </c>
      <c r="D10863" t="s">
        <v>3630</v>
      </c>
      <c r="E10863">
        <v>338</v>
      </c>
      <c r="F10863">
        <v>509</v>
      </c>
      <c r="G10863">
        <v>5833</v>
      </c>
      <c r="H10863" t="s">
        <v>3631</v>
      </c>
    </row>
    <row r="10864" spans="1:8" x14ac:dyDescent="0.25">
      <c r="A10864" t="s">
        <v>1245</v>
      </c>
      <c r="B10864" t="s">
        <v>2543</v>
      </c>
      <c r="C10864">
        <v>514</v>
      </c>
      <c r="D10864" t="s">
        <v>3632</v>
      </c>
      <c r="E10864">
        <v>182</v>
      </c>
      <c r="F10864">
        <v>277</v>
      </c>
      <c r="G10864">
        <v>6199</v>
      </c>
      <c r="H10864" t="s">
        <v>3633</v>
      </c>
    </row>
    <row r="10865" spans="1:8" hidden="1" x14ac:dyDescent="0.25">
      <c r="A10865" t="s">
        <v>8121</v>
      </c>
      <c r="B10865" t="s">
        <v>8122</v>
      </c>
      <c r="C10865">
        <v>412</v>
      </c>
      <c r="D10865" t="s">
        <v>3639</v>
      </c>
      <c r="E10865">
        <v>46</v>
      </c>
      <c r="F10865">
        <v>91</v>
      </c>
      <c r="G10865">
        <v>4169</v>
      </c>
      <c r="H10865" t="s">
        <v>3640</v>
      </c>
    </row>
    <row r="10866" spans="1:8" hidden="1" x14ac:dyDescent="0.25">
      <c r="A10866" t="s">
        <v>8121</v>
      </c>
      <c r="B10866" t="s">
        <v>8122</v>
      </c>
      <c r="C10866">
        <v>412</v>
      </c>
      <c r="D10866" t="s">
        <v>3630</v>
      </c>
      <c r="E10866">
        <v>250</v>
      </c>
      <c r="F10866">
        <v>410</v>
      </c>
      <c r="G10866">
        <v>5833</v>
      </c>
      <c r="H10866" t="s">
        <v>3631</v>
      </c>
    </row>
    <row r="10867" spans="1:8" x14ac:dyDescent="0.25">
      <c r="A10867" t="s">
        <v>8121</v>
      </c>
      <c r="B10867" t="s">
        <v>8122</v>
      </c>
      <c r="C10867">
        <v>412</v>
      </c>
      <c r="D10867" t="s">
        <v>3632</v>
      </c>
      <c r="E10867">
        <v>119</v>
      </c>
      <c r="F10867">
        <v>180</v>
      </c>
      <c r="G10867">
        <v>6199</v>
      </c>
      <c r="H10867" t="s">
        <v>3633</v>
      </c>
    </row>
    <row r="10868" spans="1:8" hidden="1" x14ac:dyDescent="0.25">
      <c r="A10868" t="s">
        <v>8123</v>
      </c>
      <c r="B10868" t="s">
        <v>8124</v>
      </c>
      <c r="C10868">
        <v>686</v>
      </c>
      <c r="D10868" t="s">
        <v>3680</v>
      </c>
      <c r="E10868">
        <v>1</v>
      </c>
      <c r="F10868">
        <v>114</v>
      </c>
      <c r="G10868">
        <v>197</v>
      </c>
    </row>
    <row r="10869" spans="1:8" hidden="1" x14ac:dyDescent="0.25">
      <c r="A10869" t="s">
        <v>8123</v>
      </c>
      <c r="B10869" t="s">
        <v>8124</v>
      </c>
      <c r="C10869">
        <v>686</v>
      </c>
      <c r="D10869" t="s">
        <v>3630</v>
      </c>
      <c r="E10869">
        <v>465</v>
      </c>
      <c r="F10869">
        <v>626</v>
      </c>
      <c r="G10869">
        <v>5833</v>
      </c>
      <c r="H10869" t="s">
        <v>3631</v>
      </c>
    </row>
    <row r="10870" spans="1:8" x14ac:dyDescent="0.25">
      <c r="A10870" t="s">
        <v>8123</v>
      </c>
      <c r="B10870" t="s">
        <v>8124</v>
      </c>
      <c r="C10870">
        <v>686</v>
      </c>
      <c r="D10870" t="s">
        <v>3632</v>
      </c>
      <c r="E10870">
        <v>145</v>
      </c>
      <c r="F10870">
        <v>208</v>
      </c>
      <c r="G10870">
        <v>6199</v>
      </c>
      <c r="H10870" t="s">
        <v>3633</v>
      </c>
    </row>
    <row r="10871" spans="1:8" x14ac:dyDescent="0.25">
      <c r="A10871" t="s">
        <v>8123</v>
      </c>
      <c r="B10871" t="s">
        <v>8124</v>
      </c>
      <c r="C10871">
        <v>686</v>
      </c>
      <c r="D10871" t="s">
        <v>3632</v>
      </c>
      <c r="E10871">
        <v>210</v>
      </c>
      <c r="F10871">
        <v>280</v>
      </c>
      <c r="G10871">
        <v>6199</v>
      </c>
      <c r="H10871" t="s">
        <v>3633</v>
      </c>
    </row>
    <row r="10872" spans="1:8" x14ac:dyDescent="0.25">
      <c r="A10872" t="s">
        <v>8123</v>
      </c>
      <c r="B10872" t="s">
        <v>8124</v>
      </c>
      <c r="C10872">
        <v>686</v>
      </c>
      <c r="D10872" t="s">
        <v>3632</v>
      </c>
      <c r="E10872">
        <v>284</v>
      </c>
      <c r="F10872">
        <v>362</v>
      </c>
      <c r="G10872">
        <v>6199</v>
      </c>
      <c r="H10872" t="s">
        <v>3633</v>
      </c>
    </row>
    <row r="10873" spans="1:8" hidden="1" x14ac:dyDescent="0.25">
      <c r="A10873" t="s">
        <v>8125</v>
      </c>
      <c r="B10873" t="s">
        <v>8126</v>
      </c>
      <c r="C10873">
        <v>386</v>
      </c>
      <c r="D10873" t="s">
        <v>3639</v>
      </c>
      <c r="E10873">
        <v>20</v>
      </c>
      <c r="F10873">
        <v>65</v>
      </c>
      <c r="G10873">
        <v>4169</v>
      </c>
      <c r="H10873" t="s">
        <v>3640</v>
      </c>
    </row>
    <row r="10874" spans="1:8" hidden="1" x14ac:dyDescent="0.25">
      <c r="A10874" t="s">
        <v>8125</v>
      </c>
      <c r="B10874" t="s">
        <v>8126</v>
      </c>
      <c r="C10874">
        <v>386</v>
      </c>
      <c r="D10874" t="s">
        <v>3630</v>
      </c>
      <c r="E10874">
        <v>224</v>
      </c>
      <c r="F10874">
        <v>384</v>
      </c>
      <c r="G10874">
        <v>5833</v>
      </c>
      <c r="H10874" t="s">
        <v>3631</v>
      </c>
    </row>
    <row r="10875" spans="1:8" x14ac:dyDescent="0.25">
      <c r="A10875" t="s">
        <v>8125</v>
      </c>
      <c r="B10875" t="s">
        <v>8126</v>
      </c>
      <c r="C10875">
        <v>386</v>
      </c>
      <c r="D10875" t="s">
        <v>3632</v>
      </c>
      <c r="E10875">
        <v>93</v>
      </c>
      <c r="F10875">
        <v>154</v>
      </c>
      <c r="G10875">
        <v>6199</v>
      </c>
      <c r="H10875" t="s">
        <v>3633</v>
      </c>
    </row>
    <row r="10876" spans="1:8" hidden="1" x14ac:dyDescent="0.25">
      <c r="A10876" t="s">
        <v>8127</v>
      </c>
      <c r="B10876" t="s">
        <v>8128</v>
      </c>
      <c r="C10876">
        <v>523</v>
      </c>
      <c r="D10876" t="s">
        <v>3680</v>
      </c>
      <c r="E10876">
        <v>1</v>
      </c>
      <c r="F10876">
        <v>114</v>
      </c>
      <c r="G10876">
        <v>197</v>
      </c>
    </row>
    <row r="10877" spans="1:8" hidden="1" x14ac:dyDescent="0.25">
      <c r="A10877" t="s">
        <v>8127</v>
      </c>
      <c r="B10877" t="s">
        <v>8128</v>
      </c>
      <c r="C10877">
        <v>523</v>
      </c>
      <c r="D10877" t="s">
        <v>3630</v>
      </c>
      <c r="E10877">
        <v>465</v>
      </c>
      <c r="F10877">
        <v>522</v>
      </c>
      <c r="G10877">
        <v>5833</v>
      </c>
      <c r="H10877" t="s">
        <v>3631</v>
      </c>
    </row>
    <row r="10878" spans="1:8" x14ac:dyDescent="0.25">
      <c r="A10878" t="s">
        <v>8127</v>
      </c>
      <c r="B10878" t="s">
        <v>8128</v>
      </c>
      <c r="C10878">
        <v>523</v>
      </c>
      <c r="D10878" t="s">
        <v>3632</v>
      </c>
      <c r="E10878">
        <v>145</v>
      </c>
      <c r="F10878">
        <v>208</v>
      </c>
      <c r="G10878">
        <v>6199</v>
      </c>
      <c r="H10878" t="s">
        <v>3633</v>
      </c>
    </row>
    <row r="10879" spans="1:8" x14ac:dyDescent="0.25">
      <c r="A10879" t="s">
        <v>8127</v>
      </c>
      <c r="B10879" t="s">
        <v>8128</v>
      </c>
      <c r="C10879">
        <v>523</v>
      </c>
      <c r="D10879" t="s">
        <v>3632</v>
      </c>
      <c r="E10879">
        <v>210</v>
      </c>
      <c r="F10879">
        <v>280</v>
      </c>
      <c r="G10879">
        <v>6199</v>
      </c>
      <c r="H10879" t="s">
        <v>3633</v>
      </c>
    </row>
    <row r="10880" spans="1:8" x14ac:dyDescent="0.25">
      <c r="A10880" t="s">
        <v>8127</v>
      </c>
      <c r="B10880" t="s">
        <v>8128</v>
      </c>
      <c r="C10880">
        <v>523</v>
      </c>
      <c r="D10880" t="s">
        <v>3632</v>
      </c>
      <c r="E10880">
        <v>284</v>
      </c>
      <c r="F10880">
        <v>362</v>
      </c>
      <c r="G10880">
        <v>6199</v>
      </c>
      <c r="H10880" t="s">
        <v>3633</v>
      </c>
    </row>
    <row r="10881" spans="1:8" hidden="1" x14ac:dyDescent="0.25">
      <c r="A10881" t="s">
        <v>8129</v>
      </c>
      <c r="B10881" t="s">
        <v>8130</v>
      </c>
      <c r="C10881">
        <v>385</v>
      </c>
      <c r="D10881" t="s">
        <v>3639</v>
      </c>
      <c r="E10881">
        <v>19</v>
      </c>
      <c r="F10881">
        <v>64</v>
      </c>
      <c r="G10881">
        <v>4169</v>
      </c>
      <c r="H10881" t="s">
        <v>3640</v>
      </c>
    </row>
    <row r="10882" spans="1:8" hidden="1" x14ac:dyDescent="0.25">
      <c r="A10882" t="s">
        <v>8129</v>
      </c>
      <c r="B10882" t="s">
        <v>8130</v>
      </c>
      <c r="C10882">
        <v>385</v>
      </c>
      <c r="D10882" t="s">
        <v>3630</v>
      </c>
      <c r="E10882">
        <v>223</v>
      </c>
      <c r="F10882">
        <v>383</v>
      </c>
      <c r="G10882">
        <v>5833</v>
      </c>
      <c r="H10882" t="s">
        <v>3631</v>
      </c>
    </row>
    <row r="10883" spans="1:8" x14ac:dyDescent="0.25">
      <c r="A10883" t="s">
        <v>8129</v>
      </c>
      <c r="B10883" t="s">
        <v>8130</v>
      </c>
      <c r="C10883">
        <v>385</v>
      </c>
      <c r="D10883" t="s">
        <v>3632</v>
      </c>
      <c r="E10883">
        <v>92</v>
      </c>
      <c r="F10883">
        <v>153</v>
      </c>
      <c r="G10883">
        <v>6199</v>
      </c>
      <c r="H10883" t="s">
        <v>3633</v>
      </c>
    </row>
    <row r="10884" spans="1:8" hidden="1" x14ac:dyDescent="0.25">
      <c r="A10884" t="s">
        <v>8131</v>
      </c>
      <c r="B10884" t="s">
        <v>8132</v>
      </c>
      <c r="C10884">
        <v>615</v>
      </c>
      <c r="D10884" t="s">
        <v>3680</v>
      </c>
      <c r="E10884">
        <v>1</v>
      </c>
      <c r="F10884">
        <v>114</v>
      </c>
      <c r="G10884">
        <v>197</v>
      </c>
    </row>
    <row r="10885" spans="1:8" hidden="1" x14ac:dyDescent="0.25">
      <c r="A10885" t="s">
        <v>8131</v>
      </c>
      <c r="B10885" t="s">
        <v>8132</v>
      </c>
      <c r="C10885">
        <v>615</v>
      </c>
      <c r="D10885" t="s">
        <v>3630</v>
      </c>
      <c r="E10885">
        <v>465</v>
      </c>
      <c r="F10885">
        <v>615</v>
      </c>
      <c r="G10885">
        <v>5833</v>
      </c>
      <c r="H10885" t="s">
        <v>3631</v>
      </c>
    </row>
    <row r="10886" spans="1:8" x14ac:dyDescent="0.25">
      <c r="A10886" t="s">
        <v>8131</v>
      </c>
      <c r="B10886" t="s">
        <v>8132</v>
      </c>
      <c r="C10886">
        <v>615</v>
      </c>
      <c r="D10886" t="s">
        <v>3632</v>
      </c>
      <c r="E10886">
        <v>145</v>
      </c>
      <c r="F10886">
        <v>208</v>
      </c>
      <c r="G10886">
        <v>6199</v>
      </c>
      <c r="H10886" t="s">
        <v>3633</v>
      </c>
    </row>
    <row r="10887" spans="1:8" x14ac:dyDescent="0.25">
      <c r="A10887" t="s">
        <v>8131</v>
      </c>
      <c r="B10887" t="s">
        <v>8132</v>
      </c>
      <c r="C10887">
        <v>615</v>
      </c>
      <c r="D10887" t="s">
        <v>3632</v>
      </c>
      <c r="E10887">
        <v>210</v>
      </c>
      <c r="F10887">
        <v>280</v>
      </c>
      <c r="G10887">
        <v>6199</v>
      </c>
      <c r="H10887" t="s">
        <v>3633</v>
      </c>
    </row>
    <row r="10888" spans="1:8" x14ac:dyDescent="0.25">
      <c r="A10888" t="s">
        <v>8131</v>
      </c>
      <c r="B10888" t="s">
        <v>8132</v>
      </c>
      <c r="C10888">
        <v>615</v>
      </c>
      <c r="D10888" t="s">
        <v>3632</v>
      </c>
      <c r="E10888">
        <v>284</v>
      </c>
      <c r="F10888">
        <v>362</v>
      </c>
      <c r="G10888">
        <v>6199</v>
      </c>
      <c r="H10888" t="s">
        <v>3633</v>
      </c>
    </row>
    <row r="10889" spans="1:8" hidden="1" x14ac:dyDescent="0.25">
      <c r="A10889" t="s">
        <v>8133</v>
      </c>
      <c r="B10889" t="s">
        <v>8134</v>
      </c>
      <c r="C10889">
        <v>386</v>
      </c>
      <c r="D10889" t="s">
        <v>3639</v>
      </c>
      <c r="E10889">
        <v>20</v>
      </c>
      <c r="F10889">
        <v>65</v>
      </c>
      <c r="G10889">
        <v>4169</v>
      </c>
      <c r="H10889" t="s">
        <v>3640</v>
      </c>
    </row>
    <row r="10890" spans="1:8" hidden="1" x14ac:dyDescent="0.25">
      <c r="A10890" t="s">
        <v>8133</v>
      </c>
      <c r="B10890" t="s">
        <v>8134</v>
      </c>
      <c r="C10890">
        <v>386</v>
      </c>
      <c r="D10890" t="s">
        <v>3630</v>
      </c>
      <c r="E10890">
        <v>224</v>
      </c>
      <c r="F10890">
        <v>384</v>
      </c>
      <c r="G10890">
        <v>5833</v>
      </c>
      <c r="H10890" t="s">
        <v>3631</v>
      </c>
    </row>
    <row r="10891" spans="1:8" x14ac:dyDescent="0.25">
      <c r="A10891" t="s">
        <v>8133</v>
      </c>
      <c r="B10891" t="s">
        <v>8134</v>
      </c>
      <c r="C10891">
        <v>386</v>
      </c>
      <c r="D10891" t="s">
        <v>3632</v>
      </c>
      <c r="E10891">
        <v>93</v>
      </c>
      <c r="F10891">
        <v>154</v>
      </c>
      <c r="G10891">
        <v>6199</v>
      </c>
      <c r="H10891" t="s">
        <v>3633</v>
      </c>
    </row>
    <row r="10892" spans="1:8" hidden="1" x14ac:dyDescent="0.25">
      <c r="A10892" t="s">
        <v>8135</v>
      </c>
      <c r="B10892" t="s">
        <v>8136</v>
      </c>
      <c r="C10892">
        <v>686</v>
      </c>
      <c r="D10892" t="s">
        <v>3680</v>
      </c>
      <c r="E10892">
        <v>1</v>
      </c>
      <c r="F10892">
        <v>114</v>
      </c>
      <c r="G10892">
        <v>197</v>
      </c>
    </row>
    <row r="10893" spans="1:8" hidden="1" x14ac:dyDescent="0.25">
      <c r="A10893" t="s">
        <v>8135</v>
      </c>
      <c r="B10893" t="s">
        <v>8136</v>
      </c>
      <c r="C10893">
        <v>686</v>
      </c>
      <c r="D10893" t="s">
        <v>3630</v>
      </c>
      <c r="E10893">
        <v>465</v>
      </c>
      <c r="F10893">
        <v>626</v>
      </c>
      <c r="G10893">
        <v>5833</v>
      </c>
      <c r="H10893" t="s">
        <v>3631</v>
      </c>
    </row>
    <row r="10894" spans="1:8" x14ac:dyDescent="0.25">
      <c r="A10894" t="s">
        <v>8135</v>
      </c>
      <c r="B10894" t="s">
        <v>8136</v>
      </c>
      <c r="C10894">
        <v>686</v>
      </c>
      <c r="D10894" t="s">
        <v>3632</v>
      </c>
      <c r="E10894">
        <v>145</v>
      </c>
      <c r="F10894">
        <v>208</v>
      </c>
      <c r="G10894">
        <v>6199</v>
      </c>
      <c r="H10894" t="s">
        <v>3633</v>
      </c>
    </row>
    <row r="10895" spans="1:8" x14ac:dyDescent="0.25">
      <c r="A10895" t="s">
        <v>8135</v>
      </c>
      <c r="B10895" t="s">
        <v>8136</v>
      </c>
      <c r="C10895">
        <v>686</v>
      </c>
      <c r="D10895" t="s">
        <v>3632</v>
      </c>
      <c r="E10895">
        <v>210</v>
      </c>
      <c r="F10895">
        <v>280</v>
      </c>
      <c r="G10895">
        <v>6199</v>
      </c>
      <c r="H10895" t="s">
        <v>3633</v>
      </c>
    </row>
    <row r="10896" spans="1:8" x14ac:dyDescent="0.25">
      <c r="A10896" t="s">
        <v>8135</v>
      </c>
      <c r="B10896" t="s">
        <v>8136</v>
      </c>
      <c r="C10896">
        <v>686</v>
      </c>
      <c r="D10896" t="s">
        <v>3632</v>
      </c>
      <c r="E10896">
        <v>284</v>
      </c>
      <c r="F10896">
        <v>362</v>
      </c>
      <c r="G10896">
        <v>6199</v>
      </c>
      <c r="H10896" t="s">
        <v>3633</v>
      </c>
    </row>
    <row r="10897" spans="1:8" hidden="1" x14ac:dyDescent="0.25">
      <c r="A10897" t="s">
        <v>8137</v>
      </c>
      <c r="B10897" t="s">
        <v>8138</v>
      </c>
      <c r="C10897">
        <v>386</v>
      </c>
      <c r="D10897" t="s">
        <v>3639</v>
      </c>
      <c r="E10897">
        <v>20</v>
      </c>
      <c r="F10897">
        <v>65</v>
      </c>
      <c r="G10897">
        <v>4169</v>
      </c>
      <c r="H10897" t="s">
        <v>3640</v>
      </c>
    </row>
    <row r="10898" spans="1:8" hidden="1" x14ac:dyDescent="0.25">
      <c r="A10898" t="s">
        <v>8137</v>
      </c>
      <c r="B10898" t="s">
        <v>8138</v>
      </c>
      <c r="C10898">
        <v>386</v>
      </c>
      <c r="D10898" t="s">
        <v>3630</v>
      </c>
      <c r="E10898">
        <v>224</v>
      </c>
      <c r="F10898">
        <v>384</v>
      </c>
      <c r="G10898">
        <v>5833</v>
      </c>
      <c r="H10898" t="s">
        <v>3631</v>
      </c>
    </row>
    <row r="10899" spans="1:8" x14ac:dyDescent="0.25">
      <c r="A10899" t="s">
        <v>8137</v>
      </c>
      <c r="B10899" t="s">
        <v>8138</v>
      </c>
      <c r="C10899">
        <v>386</v>
      </c>
      <c r="D10899" t="s">
        <v>3632</v>
      </c>
      <c r="E10899">
        <v>93</v>
      </c>
      <c r="F10899">
        <v>154</v>
      </c>
      <c r="G10899">
        <v>6199</v>
      </c>
      <c r="H10899" t="s">
        <v>3633</v>
      </c>
    </row>
    <row r="10900" spans="1:8" hidden="1" x14ac:dyDescent="0.25">
      <c r="A10900" t="s">
        <v>8139</v>
      </c>
      <c r="B10900" t="s">
        <v>8140</v>
      </c>
      <c r="C10900">
        <v>615</v>
      </c>
      <c r="D10900" t="s">
        <v>3680</v>
      </c>
      <c r="E10900">
        <v>1</v>
      </c>
      <c r="F10900">
        <v>114</v>
      </c>
      <c r="G10900">
        <v>197</v>
      </c>
    </row>
    <row r="10901" spans="1:8" hidden="1" x14ac:dyDescent="0.25">
      <c r="A10901" t="s">
        <v>8139</v>
      </c>
      <c r="B10901" t="s">
        <v>8140</v>
      </c>
      <c r="C10901">
        <v>615</v>
      </c>
      <c r="D10901" t="s">
        <v>3630</v>
      </c>
      <c r="E10901">
        <v>465</v>
      </c>
      <c r="F10901">
        <v>615</v>
      </c>
      <c r="G10901">
        <v>5833</v>
      </c>
      <c r="H10901" t="s">
        <v>3631</v>
      </c>
    </row>
    <row r="10902" spans="1:8" x14ac:dyDescent="0.25">
      <c r="A10902" t="s">
        <v>8139</v>
      </c>
      <c r="B10902" t="s">
        <v>8140</v>
      </c>
      <c r="C10902">
        <v>615</v>
      </c>
      <c r="D10902" t="s">
        <v>3632</v>
      </c>
      <c r="E10902">
        <v>145</v>
      </c>
      <c r="F10902">
        <v>208</v>
      </c>
      <c r="G10902">
        <v>6199</v>
      </c>
      <c r="H10902" t="s">
        <v>3633</v>
      </c>
    </row>
    <row r="10903" spans="1:8" x14ac:dyDescent="0.25">
      <c r="A10903" t="s">
        <v>8139</v>
      </c>
      <c r="B10903" t="s">
        <v>8140</v>
      </c>
      <c r="C10903">
        <v>615</v>
      </c>
      <c r="D10903" t="s">
        <v>3632</v>
      </c>
      <c r="E10903">
        <v>210</v>
      </c>
      <c r="F10903">
        <v>280</v>
      </c>
      <c r="G10903">
        <v>6199</v>
      </c>
      <c r="H10903" t="s">
        <v>3633</v>
      </c>
    </row>
    <row r="10904" spans="1:8" x14ac:dyDescent="0.25">
      <c r="A10904" t="s">
        <v>8139</v>
      </c>
      <c r="B10904" t="s">
        <v>8140</v>
      </c>
      <c r="C10904">
        <v>615</v>
      </c>
      <c r="D10904" t="s">
        <v>3632</v>
      </c>
      <c r="E10904">
        <v>284</v>
      </c>
      <c r="F10904">
        <v>362</v>
      </c>
      <c r="G10904">
        <v>6199</v>
      </c>
      <c r="H10904" t="s">
        <v>3633</v>
      </c>
    </row>
    <row r="10905" spans="1:8" hidden="1" x14ac:dyDescent="0.25">
      <c r="A10905" t="s">
        <v>8141</v>
      </c>
      <c r="B10905" t="s">
        <v>8142</v>
      </c>
      <c r="C10905">
        <v>386</v>
      </c>
      <c r="D10905" t="s">
        <v>3639</v>
      </c>
      <c r="E10905">
        <v>20</v>
      </c>
      <c r="F10905">
        <v>65</v>
      </c>
      <c r="G10905">
        <v>4169</v>
      </c>
      <c r="H10905" t="s">
        <v>3640</v>
      </c>
    </row>
    <row r="10906" spans="1:8" hidden="1" x14ac:dyDescent="0.25">
      <c r="A10906" t="s">
        <v>8141</v>
      </c>
      <c r="B10906" t="s">
        <v>8142</v>
      </c>
      <c r="C10906">
        <v>386</v>
      </c>
      <c r="D10906" t="s">
        <v>3630</v>
      </c>
      <c r="E10906">
        <v>224</v>
      </c>
      <c r="F10906">
        <v>384</v>
      </c>
      <c r="G10906">
        <v>5833</v>
      </c>
      <c r="H10906" t="s">
        <v>3631</v>
      </c>
    </row>
    <row r="10907" spans="1:8" x14ac:dyDescent="0.25">
      <c r="A10907" t="s">
        <v>8141</v>
      </c>
      <c r="B10907" t="s">
        <v>8142</v>
      </c>
      <c r="C10907">
        <v>386</v>
      </c>
      <c r="D10907" t="s">
        <v>3632</v>
      </c>
      <c r="E10907">
        <v>93</v>
      </c>
      <c r="F10907">
        <v>154</v>
      </c>
      <c r="G10907">
        <v>6199</v>
      </c>
      <c r="H10907" t="s">
        <v>3633</v>
      </c>
    </row>
    <row r="10908" spans="1:8" hidden="1" x14ac:dyDescent="0.25">
      <c r="A10908" t="s">
        <v>8143</v>
      </c>
      <c r="B10908" t="s">
        <v>8144</v>
      </c>
      <c r="C10908">
        <v>686</v>
      </c>
      <c r="D10908" t="s">
        <v>3680</v>
      </c>
      <c r="E10908">
        <v>1</v>
      </c>
      <c r="F10908">
        <v>114</v>
      </c>
      <c r="G10908">
        <v>197</v>
      </c>
    </row>
    <row r="10909" spans="1:8" hidden="1" x14ac:dyDescent="0.25">
      <c r="A10909" t="s">
        <v>8143</v>
      </c>
      <c r="B10909" t="s">
        <v>8144</v>
      </c>
      <c r="C10909">
        <v>686</v>
      </c>
      <c r="D10909" t="s">
        <v>3630</v>
      </c>
      <c r="E10909">
        <v>465</v>
      </c>
      <c r="F10909">
        <v>626</v>
      </c>
      <c r="G10909">
        <v>5833</v>
      </c>
      <c r="H10909" t="s">
        <v>3631</v>
      </c>
    </row>
    <row r="10910" spans="1:8" x14ac:dyDescent="0.25">
      <c r="A10910" t="s">
        <v>8143</v>
      </c>
      <c r="B10910" t="s">
        <v>8144</v>
      </c>
      <c r="C10910">
        <v>686</v>
      </c>
      <c r="D10910" t="s">
        <v>3632</v>
      </c>
      <c r="E10910">
        <v>145</v>
      </c>
      <c r="F10910">
        <v>208</v>
      </c>
      <c r="G10910">
        <v>6199</v>
      </c>
      <c r="H10910" t="s">
        <v>3633</v>
      </c>
    </row>
    <row r="10911" spans="1:8" x14ac:dyDescent="0.25">
      <c r="A10911" t="s">
        <v>8143</v>
      </c>
      <c r="B10911" t="s">
        <v>8144</v>
      </c>
      <c r="C10911">
        <v>686</v>
      </c>
      <c r="D10911" t="s">
        <v>3632</v>
      </c>
      <c r="E10911">
        <v>210</v>
      </c>
      <c r="F10911">
        <v>280</v>
      </c>
      <c r="G10911">
        <v>6199</v>
      </c>
      <c r="H10911" t="s">
        <v>3633</v>
      </c>
    </row>
    <row r="10912" spans="1:8" x14ac:dyDescent="0.25">
      <c r="A10912" t="s">
        <v>8143</v>
      </c>
      <c r="B10912" t="s">
        <v>8144</v>
      </c>
      <c r="C10912">
        <v>686</v>
      </c>
      <c r="D10912" t="s">
        <v>3632</v>
      </c>
      <c r="E10912">
        <v>284</v>
      </c>
      <c r="F10912">
        <v>362</v>
      </c>
      <c r="G10912">
        <v>6199</v>
      </c>
      <c r="H10912" t="s">
        <v>3633</v>
      </c>
    </row>
    <row r="10913" spans="1:8" hidden="1" x14ac:dyDescent="0.25">
      <c r="A10913" t="s">
        <v>8145</v>
      </c>
      <c r="B10913" t="s">
        <v>8146</v>
      </c>
      <c r="C10913">
        <v>386</v>
      </c>
      <c r="D10913" t="s">
        <v>3639</v>
      </c>
      <c r="E10913">
        <v>20</v>
      </c>
      <c r="F10913">
        <v>65</v>
      </c>
      <c r="G10913">
        <v>4169</v>
      </c>
      <c r="H10913" t="s">
        <v>3640</v>
      </c>
    </row>
    <row r="10914" spans="1:8" hidden="1" x14ac:dyDescent="0.25">
      <c r="A10914" t="s">
        <v>8145</v>
      </c>
      <c r="B10914" t="s">
        <v>8146</v>
      </c>
      <c r="C10914">
        <v>386</v>
      </c>
      <c r="D10914" t="s">
        <v>3630</v>
      </c>
      <c r="E10914">
        <v>224</v>
      </c>
      <c r="F10914">
        <v>384</v>
      </c>
      <c r="G10914">
        <v>5833</v>
      </c>
      <c r="H10914" t="s">
        <v>3631</v>
      </c>
    </row>
    <row r="10915" spans="1:8" x14ac:dyDescent="0.25">
      <c r="A10915" t="s">
        <v>8145</v>
      </c>
      <c r="B10915" t="s">
        <v>8146</v>
      </c>
      <c r="C10915">
        <v>386</v>
      </c>
      <c r="D10915" t="s">
        <v>3632</v>
      </c>
      <c r="E10915">
        <v>93</v>
      </c>
      <c r="F10915">
        <v>154</v>
      </c>
      <c r="G10915">
        <v>6199</v>
      </c>
      <c r="H10915" t="s">
        <v>3633</v>
      </c>
    </row>
    <row r="10916" spans="1:8" hidden="1" x14ac:dyDescent="0.25">
      <c r="A10916" t="s">
        <v>8147</v>
      </c>
      <c r="B10916" t="s">
        <v>8148</v>
      </c>
      <c r="C10916">
        <v>686</v>
      </c>
      <c r="D10916" t="s">
        <v>3680</v>
      </c>
      <c r="E10916">
        <v>1</v>
      </c>
      <c r="F10916">
        <v>114</v>
      </c>
      <c r="G10916">
        <v>197</v>
      </c>
    </row>
    <row r="10917" spans="1:8" hidden="1" x14ac:dyDescent="0.25">
      <c r="A10917" t="s">
        <v>8147</v>
      </c>
      <c r="B10917" t="s">
        <v>8148</v>
      </c>
      <c r="C10917">
        <v>686</v>
      </c>
      <c r="D10917" t="s">
        <v>3630</v>
      </c>
      <c r="E10917">
        <v>465</v>
      </c>
      <c r="F10917">
        <v>626</v>
      </c>
      <c r="G10917">
        <v>5833</v>
      </c>
      <c r="H10917" t="s">
        <v>3631</v>
      </c>
    </row>
    <row r="10918" spans="1:8" x14ac:dyDescent="0.25">
      <c r="A10918" t="s">
        <v>8147</v>
      </c>
      <c r="B10918" t="s">
        <v>8148</v>
      </c>
      <c r="C10918">
        <v>686</v>
      </c>
      <c r="D10918" t="s">
        <v>3632</v>
      </c>
      <c r="E10918">
        <v>145</v>
      </c>
      <c r="F10918">
        <v>208</v>
      </c>
      <c r="G10918">
        <v>6199</v>
      </c>
      <c r="H10918" t="s">
        <v>3633</v>
      </c>
    </row>
    <row r="10919" spans="1:8" x14ac:dyDescent="0.25">
      <c r="A10919" t="s">
        <v>8147</v>
      </c>
      <c r="B10919" t="s">
        <v>8148</v>
      </c>
      <c r="C10919">
        <v>686</v>
      </c>
      <c r="D10919" t="s">
        <v>3632</v>
      </c>
      <c r="E10919">
        <v>210</v>
      </c>
      <c r="F10919">
        <v>280</v>
      </c>
      <c r="G10919">
        <v>6199</v>
      </c>
      <c r="H10919" t="s">
        <v>3633</v>
      </c>
    </row>
    <row r="10920" spans="1:8" x14ac:dyDescent="0.25">
      <c r="A10920" t="s">
        <v>8147</v>
      </c>
      <c r="B10920" t="s">
        <v>8148</v>
      </c>
      <c r="C10920">
        <v>686</v>
      </c>
      <c r="D10920" t="s">
        <v>3632</v>
      </c>
      <c r="E10920">
        <v>284</v>
      </c>
      <c r="F10920">
        <v>362</v>
      </c>
      <c r="G10920">
        <v>6199</v>
      </c>
      <c r="H10920" t="s">
        <v>3633</v>
      </c>
    </row>
    <row r="10921" spans="1:8" hidden="1" x14ac:dyDescent="0.25">
      <c r="A10921" t="s">
        <v>8149</v>
      </c>
      <c r="B10921" t="s">
        <v>8150</v>
      </c>
      <c r="C10921">
        <v>386</v>
      </c>
      <c r="D10921" t="s">
        <v>3639</v>
      </c>
      <c r="E10921">
        <v>20</v>
      </c>
      <c r="F10921">
        <v>65</v>
      </c>
      <c r="G10921">
        <v>4169</v>
      </c>
      <c r="H10921" t="s">
        <v>3640</v>
      </c>
    </row>
    <row r="10922" spans="1:8" hidden="1" x14ac:dyDescent="0.25">
      <c r="A10922" t="s">
        <v>8149</v>
      </c>
      <c r="B10922" t="s">
        <v>8150</v>
      </c>
      <c r="C10922">
        <v>386</v>
      </c>
      <c r="D10922" t="s">
        <v>3630</v>
      </c>
      <c r="E10922">
        <v>224</v>
      </c>
      <c r="F10922">
        <v>384</v>
      </c>
      <c r="G10922">
        <v>5833</v>
      </c>
      <c r="H10922" t="s">
        <v>3631</v>
      </c>
    </row>
    <row r="10923" spans="1:8" x14ac:dyDescent="0.25">
      <c r="A10923" t="s">
        <v>8149</v>
      </c>
      <c r="B10923" t="s">
        <v>8150</v>
      </c>
      <c r="C10923">
        <v>386</v>
      </c>
      <c r="D10923" t="s">
        <v>3632</v>
      </c>
      <c r="E10923">
        <v>93</v>
      </c>
      <c r="F10923">
        <v>154</v>
      </c>
      <c r="G10923">
        <v>6199</v>
      </c>
      <c r="H10923" t="s">
        <v>3633</v>
      </c>
    </row>
    <row r="10924" spans="1:8" hidden="1" x14ac:dyDescent="0.25">
      <c r="A10924" t="s">
        <v>8151</v>
      </c>
      <c r="B10924" t="s">
        <v>8152</v>
      </c>
      <c r="C10924">
        <v>615</v>
      </c>
      <c r="D10924" t="s">
        <v>3680</v>
      </c>
      <c r="E10924">
        <v>1</v>
      </c>
      <c r="F10924">
        <v>114</v>
      </c>
      <c r="G10924">
        <v>197</v>
      </c>
    </row>
    <row r="10925" spans="1:8" hidden="1" x14ac:dyDescent="0.25">
      <c r="A10925" t="s">
        <v>8151</v>
      </c>
      <c r="B10925" t="s">
        <v>8152</v>
      </c>
      <c r="C10925">
        <v>615</v>
      </c>
      <c r="D10925" t="s">
        <v>3630</v>
      </c>
      <c r="E10925">
        <v>465</v>
      </c>
      <c r="F10925">
        <v>615</v>
      </c>
      <c r="G10925">
        <v>5833</v>
      </c>
      <c r="H10925" t="s">
        <v>3631</v>
      </c>
    </row>
    <row r="10926" spans="1:8" x14ac:dyDescent="0.25">
      <c r="A10926" t="s">
        <v>8151</v>
      </c>
      <c r="B10926" t="s">
        <v>8152</v>
      </c>
      <c r="C10926">
        <v>615</v>
      </c>
      <c r="D10926" t="s">
        <v>3632</v>
      </c>
      <c r="E10926">
        <v>145</v>
      </c>
      <c r="F10926">
        <v>208</v>
      </c>
      <c r="G10926">
        <v>6199</v>
      </c>
      <c r="H10926" t="s">
        <v>3633</v>
      </c>
    </row>
    <row r="10927" spans="1:8" x14ac:dyDescent="0.25">
      <c r="A10927" t="s">
        <v>8151</v>
      </c>
      <c r="B10927" t="s">
        <v>8152</v>
      </c>
      <c r="C10927">
        <v>615</v>
      </c>
      <c r="D10927" t="s">
        <v>3632</v>
      </c>
      <c r="E10927">
        <v>210</v>
      </c>
      <c r="F10927">
        <v>280</v>
      </c>
      <c r="G10927">
        <v>6199</v>
      </c>
      <c r="H10927" t="s">
        <v>3633</v>
      </c>
    </row>
    <row r="10928" spans="1:8" x14ac:dyDescent="0.25">
      <c r="A10928" t="s">
        <v>8151</v>
      </c>
      <c r="B10928" t="s">
        <v>8152</v>
      </c>
      <c r="C10928">
        <v>615</v>
      </c>
      <c r="D10928" t="s">
        <v>3632</v>
      </c>
      <c r="E10928">
        <v>284</v>
      </c>
      <c r="F10928">
        <v>362</v>
      </c>
      <c r="G10928">
        <v>6199</v>
      </c>
      <c r="H10928" t="s">
        <v>3633</v>
      </c>
    </row>
    <row r="10929" spans="1:8" hidden="1" x14ac:dyDescent="0.25">
      <c r="A10929" t="s">
        <v>8153</v>
      </c>
      <c r="B10929" t="s">
        <v>8154</v>
      </c>
      <c r="C10929">
        <v>386</v>
      </c>
      <c r="D10929" t="s">
        <v>3639</v>
      </c>
      <c r="E10929">
        <v>20</v>
      </c>
      <c r="F10929">
        <v>65</v>
      </c>
      <c r="G10929">
        <v>4169</v>
      </c>
      <c r="H10929" t="s">
        <v>3640</v>
      </c>
    </row>
    <row r="10930" spans="1:8" hidden="1" x14ac:dyDescent="0.25">
      <c r="A10930" t="s">
        <v>8153</v>
      </c>
      <c r="B10930" t="s">
        <v>8154</v>
      </c>
      <c r="C10930">
        <v>386</v>
      </c>
      <c r="D10930" t="s">
        <v>3630</v>
      </c>
      <c r="E10930">
        <v>224</v>
      </c>
      <c r="F10930">
        <v>384</v>
      </c>
      <c r="G10930">
        <v>5833</v>
      </c>
      <c r="H10930" t="s">
        <v>3631</v>
      </c>
    </row>
    <row r="10931" spans="1:8" x14ac:dyDescent="0.25">
      <c r="A10931" t="s">
        <v>8153</v>
      </c>
      <c r="B10931" t="s">
        <v>8154</v>
      </c>
      <c r="C10931">
        <v>386</v>
      </c>
      <c r="D10931" t="s">
        <v>3632</v>
      </c>
      <c r="E10931">
        <v>93</v>
      </c>
      <c r="F10931">
        <v>154</v>
      </c>
      <c r="G10931">
        <v>6199</v>
      </c>
      <c r="H10931" t="s">
        <v>3633</v>
      </c>
    </row>
    <row r="10932" spans="1:8" hidden="1" x14ac:dyDescent="0.25">
      <c r="A10932" t="s">
        <v>8155</v>
      </c>
      <c r="B10932" t="s">
        <v>8156</v>
      </c>
      <c r="C10932">
        <v>686</v>
      </c>
      <c r="D10932" t="s">
        <v>3680</v>
      </c>
      <c r="E10932">
        <v>1</v>
      </c>
      <c r="F10932">
        <v>114</v>
      </c>
      <c r="G10932">
        <v>197</v>
      </c>
    </row>
    <row r="10933" spans="1:8" hidden="1" x14ac:dyDescent="0.25">
      <c r="A10933" t="s">
        <v>8155</v>
      </c>
      <c r="B10933" t="s">
        <v>8156</v>
      </c>
      <c r="C10933">
        <v>686</v>
      </c>
      <c r="D10933" t="s">
        <v>3630</v>
      </c>
      <c r="E10933">
        <v>465</v>
      </c>
      <c r="F10933">
        <v>626</v>
      </c>
      <c r="G10933">
        <v>5833</v>
      </c>
      <c r="H10933" t="s">
        <v>3631</v>
      </c>
    </row>
    <row r="10934" spans="1:8" x14ac:dyDescent="0.25">
      <c r="A10934" t="s">
        <v>8155</v>
      </c>
      <c r="B10934" t="s">
        <v>8156</v>
      </c>
      <c r="C10934">
        <v>686</v>
      </c>
      <c r="D10934" t="s">
        <v>3632</v>
      </c>
      <c r="E10934">
        <v>145</v>
      </c>
      <c r="F10934">
        <v>208</v>
      </c>
      <c r="G10934">
        <v>6199</v>
      </c>
      <c r="H10934" t="s">
        <v>3633</v>
      </c>
    </row>
    <row r="10935" spans="1:8" x14ac:dyDescent="0.25">
      <c r="A10935" t="s">
        <v>8155</v>
      </c>
      <c r="B10935" t="s">
        <v>8156</v>
      </c>
      <c r="C10935">
        <v>686</v>
      </c>
      <c r="D10935" t="s">
        <v>3632</v>
      </c>
      <c r="E10935">
        <v>210</v>
      </c>
      <c r="F10935">
        <v>280</v>
      </c>
      <c r="G10935">
        <v>6199</v>
      </c>
      <c r="H10935" t="s">
        <v>3633</v>
      </c>
    </row>
    <row r="10936" spans="1:8" x14ac:dyDescent="0.25">
      <c r="A10936" t="s">
        <v>8155</v>
      </c>
      <c r="B10936" t="s">
        <v>8156</v>
      </c>
      <c r="C10936">
        <v>686</v>
      </c>
      <c r="D10936" t="s">
        <v>3632</v>
      </c>
      <c r="E10936">
        <v>284</v>
      </c>
      <c r="F10936">
        <v>362</v>
      </c>
      <c r="G10936">
        <v>6199</v>
      </c>
      <c r="H10936" t="s">
        <v>3633</v>
      </c>
    </row>
    <row r="10937" spans="1:8" hidden="1" x14ac:dyDescent="0.25">
      <c r="A10937" t="s">
        <v>8157</v>
      </c>
      <c r="B10937" t="s">
        <v>8158</v>
      </c>
      <c r="C10937">
        <v>386</v>
      </c>
      <c r="D10937" t="s">
        <v>3639</v>
      </c>
      <c r="E10937">
        <v>20</v>
      </c>
      <c r="F10937">
        <v>65</v>
      </c>
      <c r="G10937">
        <v>4169</v>
      </c>
      <c r="H10937" t="s">
        <v>3640</v>
      </c>
    </row>
    <row r="10938" spans="1:8" hidden="1" x14ac:dyDescent="0.25">
      <c r="A10938" t="s">
        <v>8157</v>
      </c>
      <c r="B10938" t="s">
        <v>8158</v>
      </c>
      <c r="C10938">
        <v>386</v>
      </c>
      <c r="D10938" t="s">
        <v>3630</v>
      </c>
      <c r="E10938">
        <v>224</v>
      </c>
      <c r="F10938">
        <v>384</v>
      </c>
      <c r="G10938">
        <v>5833</v>
      </c>
      <c r="H10938" t="s">
        <v>3631</v>
      </c>
    </row>
    <row r="10939" spans="1:8" x14ac:dyDescent="0.25">
      <c r="A10939" t="s">
        <v>8157</v>
      </c>
      <c r="B10939" t="s">
        <v>8158</v>
      </c>
      <c r="C10939">
        <v>386</v>
      </c>
      <c r="D10939" t="s">
        <v>3632</v>
      </c>
      <c r="E10939">
        <v>93</v>
      </c>
      <c r="F10939">
        <v>154</v>
      </c>
      <c r="G10939">
        <v>6199</v>
      </c>
      <c r="H10939" t="s">
        <v>3633</v>
      </c>
    </row>
    <row r="10940" spans="1:8" hidden="1" x14ac:dyDescent="0.25">
      <c r="A10940" t="s">
        <v>8159</v>
      </c>
      <c r="B10940" t="s">
        <v>8160</v>
      </c>
      <c r="C10940">
        <v>686</v>
      </c>
      <c r="D10940" t="s">
        <v>3680</v>
      </c>
      <c r="E10940">
        <v>1</v>
      </c>
      <c r="F10940">
        <v>114</v>
      </c>
      <c r="G10940">
        <v>197</v>
      </c>
    </row>
    <row r="10941" spans="1:8" hidden="1" x14ac:dyDescent="0.25">
      <c r="A10941" t="s">
        <v>8159</v>
      </c>
      <c r="B10941" t="s">
        <v>8160</v>
      </c>
      <c r="C10941">
        <v>686</v>
      </c>
      <c r="D10941" t="s">
        <v>3630</v>
      </c>
      <c r="E10941">
        <v>465</v>
      </c>
      <c r="F10941">
        <v>626</v>
      </c>
      <c r="G10941">
        <v>5833</v>
      </c>
      <c r="H10941" t="s">
        <v>3631</v>
      </c>
    </row>
    <row r="10942" spans="1:8" x14ac:dyDescent="0.25">
      <c r="A10942" t="s">
        <v>8159</v>
      </c>
      <c r="B10942" t="s">
        <v>8160</v>
      </c>
      <c r="C10942">
        <v>686</v>
      </c>
      <c r="D10942" t="s">
        <v>3632</v>
      </c>
      <c r="E10942">
        <v>145</v>
      </c>
      <c r="F10942">
        <v>208</v>
      </c>
      <c r="G10942">
        <v>6199</v>
      </c>
      <c r="H10942" t="s">
        <v>3633</v>
      </c>
    </row>
    <row r="10943" spans="1:8" x14ac:dyDescent="0.25">
      <c r="A10943" t="s">
        <v>8159</v>
      </c>
      <c r="B10943" t="s">
        <v>8160</v>
      </c>
      <c r="C10943">
        <v>686</v>
      </c>
      <c r="D10943" t="s">
        <v>3632</v>
      </c>
      <c r="E10943">
        <v>210</v>
      </c>
      <c r="F10943">
        <v>280</v>
      </c>
      <c r="G10943">
        <v>6199</v>
      </c>
      <c r="H10943" t="s">
        <v>3633</v>
      </c>
    </row>
    <row r="10944" spans="1:8" x14ac:dyDescent="0.25">
      <c r="A10944" t="s">
        <v>8159</v>
      </c>
      <c r="B10944" t="s">
        <v>8160</v>
      </c>
      <c r="C10944">
        <v>686</v>
      </c>
      <c r="D10944" t="s">
        <v>3632</v>
      </c>
      <c r="E10944">
        <v>284</v>
      </c>
      <c r="F10944">
        <v>362</v>
      </c>
      <c r="G10944">
        <v>6199</v>
      </c>
      <c r="H10944" t="s">
        <v>3633</v>
      </c>
    </row>
    <row r="10945" spans="1:8" hidden="1" x14ac:dyDescent="0.25">
      <c r="A10945" t="s">
        <v>8161</v>
      </c>
      <c r="B10945" t="s">
        <v>8162</v>
      </c>
      <c r="C10945">
        <v>386</v>
      </c>
      <c r="D10945" t="s">
        <v>3639</v>
      </c>
      <c r="E10945">
        <v>20</v>
      </c>
      <c r="F10945">
        <v>65</v>
      </c>
      <c r="G10945">
        <v>4169</v>
      </c>
      <c r="H10945" t="s">
        <v>3640</v>
      </c>
    </row>
    <row r="10946" spans="1:8" hidden="1" x14ac:dyDescent="0.25">
      <c r="A10946" t="s">
        <v>8161</v>
      </c>
      <c r="B10946" t="s">
        <v>8162</v>
      </c>
      <c r="C10946">
        <v>386</v>
      </c>
      <c r="D10946" t="s">
        <v>3630</v>
      </c>
      <c r="E10946">
        <v>224</v>
      </c>
      <c r="F10946">
        <v>384</v>
      </c>
      <c r="G10946">
        <v>5833</v>
      </c>
      <c r="H10946" t="s">
        <v>3631</v>
      </c>
    </row>
    <row r="10947" spans="1:8" x14ac:dyDescent="0.25">
      <c r="A10947" t="s">
        <v>8161</v>
      </c>
      <c r="B10947" t="s">
        <v>8162</v>
      </c>
      <c r="C10947">
        <v>386</v>
      </c>
      <c r="D10947" t="s">
        <v>3632</v>
      </c>
      <c r="E10947">
        <v>93</v>
      </c>
      <c r="F10947">
        <v>154</v>
      </c>
      <c r="G10947">
        <v>6199</v>
      </c>
      <c r="H10947" t="s">
        <v>3633</v>
      </c>
    </row>
    <row r="10948" spans="1:8" hidden="1" x14ac:dyDescent="0.25">
      <c r="A10948" t="s">
        <v>8163</v>
      </c>
      <c r="B10948" t="s">
        <v>8164</v>
      </c>
      <c r="C10948">
        <v>686</v>
      </c>
      <c r="D10948" t="s">
        <v>3680</v>
      </c>
      <c r="E10948">
        <v>1</v>
      </c>
      <c r="F10948">
        <v>114</v>
      </c>
      <c r="G10948">
        <v>197</v>
      </c>
    </row>
    <row r="10949" spans="1:8" hidden="1" x14ac:dyDescent="0.25">
      <c r="A10949" t="s">
        <v>8163</v>
      </c>
      <c r="B10949" t="s">
        <v>8164</v>
      </c>
      <c r="C10949">
        <v>686</v>
      </c>
      <c r="D10949" t="s">
        <v>3630</v>
      </c>
      <c r="E10949">
        <v>465</v>
      </c>
      <c r="F10949">
        <v>626</v>
      </c>
      <c r="G10949">
        <v>5833</v>
      </c>
      <c r="H10949" t="s">
        <v>3631</v>
      </c>
    </row>
    <row r="10950" spans="1:8" x14ac:dyDescent="0.25">
      <c r="A10950" t="s">
        <v>8163</v>
      </c>
      <c r="B10950" t="s">
        <v>8164</v>
      </c>
      <c r="C10950">
        <v>686</v>
      </c>
      <c r="D10950" t="s">
        <v>3632</v>
      </c>
      <c r="E10950">
        <v>145</v>
      </c>
      <c r="F10950">
        <v>208</v>
      </c>
      <c r="G10950">
        <v>6199</v>
      </c>
      <c r="H10950" t="s">
        <v>3633</v>
      </c>
    </row>
    <row r="10951" spans="1:8" x14ac:dyDescent="0.25">
      <c r="A10951" t="s">
        <v>8163</v>
      </c>
      <c r="B10951" t="s">
        <v>8164</v>
      </c>
      <c r="C10951">
        <v>686</v>
      </c>
      <c r="D10951" t="s">
        <v>3632</v>
      </c>
      <c r="E10951">
        <v>210</v>
      </c>
      <c r="F10951">
        <v>280</v>
      </c>
      <c r="G10951">
        <v>6199</v>
      </c>
      <c r="H10951" t="s">
        <v>3633</v>
      </c>
    </row>
    <row r="10952" spans="1:8" x14ac:dyDescent="0.25">
      <c r="A10952" t="s">
        <v>8163</v>
      </c>
      <c r="B10952" t="s">
        <v>8164</v>
      </c>
      <c r="C10952">
        <v>686</v>
      </c>
      <c r="D10952" t="s">
        <v>3632</v>
      </c>
      <c r="E10952">
        <v>284</v>
      </c>
      <c r="F10952">
        <v>362</v>
      </c>
      <c r="G10952">
        <v>6199</v>
      </c>
      <c r="H10952" t="s">
        <v>3633</v>
      </c>
    </row>
    <row r="10953" spans="1:8" hidden="1" x14ac:dyDescent="0.25">
      <c r="A10953" t="s">
        <v>8165</v>
      </c>
      <c r="B10953" t="s">
        <v>8166</v>
      </c>
      <c r="C10953">
        <v>386</v>
      </c>
      <c r="D10953" t="s">
        <v>3639</v>
      </c>
      <c r="E10953">
        <v>20</v>
      </c>
      <c r="F10953">
        <v>65</v>
      </c>
      <c r="G10953">
        <v>4169</v>
      </c>
      <c r="H10953" t="s">
        <v>3640</v>
      </c>
    </row>
    <row r="10954" spans="1:8" hidden="1" x14ac:dyDescent="0.25">
      <c r="A10954" t="s">
        <v>8165</v>
      </c>
      <c r="B10954" t="s">
        <v>8166</v>
      </c>
      <c r="C10954">
        <v>386</v>
      </c>
      <c r="D10954" t="s">
        <v>3630</v>
      </c>
      <c r="E10954">
        <v>224</v>
      </c>
      <c r="F10954">
        <v>384</v>
      </c>
      <c r="G10954">
        <v>5833</v>
      </c>
      <c r="H10954" t="s">
        <v>3631</v>
      </c>
    </row>
    <row r="10955" spans="1:8" x14ac:dyDescent="0.25">
      <c r="A10955" t="s">
        <v>8165</v>
      </c>
      <c r="B10955" t="s">
        <v>8166</v>
      </c>
      <c r="C10955">
        <v>386</v>
      </c>
      <c r="D10955" t="s">
        <v>3632</v>
      </c>
      <c r="E10955">
        <v>93</v>
      </c>
      <c r="F10955">
        <v>154</v>
      </c>
      <c r="G10955">
        <v>6199</v>
      </c>
      <c r="H10955" t="s">
        <v>3633</v>
      </c>
    </row>
    <row r="10956" spans="1:8" hidden="1" x14ac:dyDescent="0.25">
      <c r="A10956" t="s">
        <v>8167</v>
      </c>
      <c r="B10956" t="s">
        <v>8168</v>
      </c>
      <c r="C10956">
        <v>686</v>
      </c>
      <c r="D10956" t="s">
        <v>3680</v>
      </c>
      <c r="E10956">
        <v>1</v>
      </c>
      <c r="F10956">
        <v>114</v>
      </c>
      <c r="G10956">
        <v>197</v>
      </c>
    </row>
    <row r="10957" spans="1:8" hidden="1" x14ac:dyDescent="0.25">
      <c r="A10957" t="s">
        <v>8167</v>
      </c>
      <c r="B10957" t="s">
        <v>8168</v>
      </c>
      <c r="C10957">
        <v>686</v>
      </c>
      <c r="D10957" t="s">
        <v>3630</v>
      </c>
      <c r="E10957">
        <v>465</v>
      </c>
      <c r="F10957">
        <v>626</v>
      </c>
      <c r="G10957">
        <v>5833</v>
      </c>
      <c r="H10957" t="s">
        <v>3631</v>
      </c>
    </row>
    <row r="10958" spans="1:8" x14ac:dyDescent="0.25">
      <c r="A10958" t="s">
        <v>8167</v>
      </c>
      <c r="B10958" t="s">
        <v>8168</v>
      </c>
      <c r="C10958">
        <v>686</v>
      </c>
      <c r="D10958" t="s">
        <v>3632</v>
      </c>
      <c r="E10958">
        <v>145</v>
      </c>
      <c r="F10958">
        <v>208</v>
      </c>
      <c r="G10958">
        <v>6199</v>
      </c>
      <c r="H10958" t="s">
        <v>3633</v>
      </c>
    </row>
    <row r="10959" spans="1:8" x14ac:dyDescent="0.25">
      <c r="A10959" t="s">
        <v>8167</v>
      </c>
      <c r="B10959" t="s">
        <v>8168</v>
      </c>
      <c r="C10959">
        <v>686</v>
      </c>
      <c r="D10959" t="s">
        <v>3632</v>
      </c>
      <c r="E10959">
        <v>210</v>
      </c>
      <c r="F10959">
        <v>280</v>
      </c>
      <c r="G10959">
        <v>6199</v>
      </c>
      <c r="H10959" t="s">
        <v>3633</v>
      </c>
    </row>
    <row r="10960" spans="1:8" x14ac:dyDescent="0.25">
      <c r="A10960" t="s">
        <v>8167</v>
      </c>
      <c r="B10960" t="s">
        <v>8168</v>
      </c>
      <c r="C10960">
        <v>686</v>
      </c>
      <c r="D10960" t="s">
        <v>3632</v>
      </c>
      <c r="E10960">
        <v>284</v>
      </c>
      <c r="F10960">
        <v>362</v>
      </c>
      <c r="G10960">
        <v>6199</v>
      </c>
      <c r="H10960" t="s">
        <v>3633</v>
      </c>
    </row>
    <row r="10961" spans="1:8" hidden="1" x14ac:dyDescent="0.25">
      <c r="A10961" t="s">
        <v>8169</v>
      </c>
      <c r="B10961" t="s">
        <v>8170</v>
      </c>
      <c r="C10961">
        <v>386</v>
      </c>
      <c r="D10961" t="s">
        <v>3639</v>
      </c>
      <c r="E10961">
        <v>20</v>
      </c>
      <c r="F10961">
        <v>65</v>
      </c>
      <c r="G10961">
        <v>4169</v>
      </c>
      <c r="H10961" t="s">
        <v>3640</v>
      </c>
    </row>
    <row r="10962" spans="1:8" hidden="1" x14ac:dyDescent="0.25">
      <c r="A10962" t="s">
        <v>8169</v>
      </c>
      <c r="B10962" t="s">
        <v>8170</v>
      </c>
      <c r="C10962">
        <v>386</v>
      </c>
      <c r="D10962" t="s">
        <v>3630</v>
      </c>
      <c r="E10962">
        <v>224</v>
      </c>
      <c r="F10962">
        <v>384</v>
      </c>
      <c r="G10962">
        <v>5833</v>
      </c>
      <c r="H10962" t="s">
        <v>3631</v>
      </c>
    </row>
    <row r="10963" spans="1:8" x14ac:dyDescent="0.25">
      <c r="A10963" t="s">
        <v>8169</v>
      </c>
      <c r="B10963" t="s">
        <v>8170</v>
      </c>
      <c r="C10963">
        <v>386</v>
      </c>
      <c r="D10963" t="s">
        <v>3632</v>
      </c>
      <c r="E10963">
        <v>93</v>
      </c>
      <c r="F10963">
        <v>154</v>
      </c>
      <c r="G10963">
        <v>6199</v>
      </c>
      <c r="H10963" t="s">
        <v>3633</v>
      </c>
    </row>
    <row r="10964" spans="1:8" hidden="1" x14ac:dyDescent="0.25">
      <c r="A10964" t="s">
        <v>8171</v>
      </c>
      <c r="B10964" t="s">
        <v>8172</v>
      </c>
      <c r="C10964">
        <v>686</v>
      </c>
      <c r="D10964" t="s">
        <v>3680</v>
      </c>
      <c r="E10964">
        <v>1</v>
      </c>
      <c r="F10964">
        <v>114</v>
      </c>
      <c r="G10964">
        <v>197</v>
      </c>
    </row>
    <row r="10965" spans="1:8" hidden="1" x14ac:dyDescent="0.25">
      <c r="A10965" t="s">
        <v>8171</v>
      </c>
      <c r="B10965" t="s">
        <v>8172</v>
      </c>
      <c r="C10965">
        <v>686</v>
      </c>
      <c r="D10965" t="s">
        <v>3630</v>
      </c>
      <c r="E10965">
        <v>465</v>
      </c>
      <c r="F10965">
        <v>626</v>
      </c>
      <c r="G10965">
        <v>5833</v>
      </c>
      <c r="H10965" t="s">
        <v>3631</v>
      </c>
    </row>
    <row r="10966" spans="1:8" x14ac:dyDescent="0.25">
      <c r="A10966" t="s">
        <v>8171</v>
      </c>
      <c r="B10966" t="s">
        <v>8172</v>
      </c>
      <c r="C10966">
        <v>686</v>
      </c>
      <c r="D10966" t="s">
        <v>3632</v>
      </c>
      <c r="E10966">
        <v>145</v>
      </c>
      <c r="F10966">
        <v>208</v>
      </c>
      <c r="G10966">
        <v>6199</v>
      </c>
      <c r="H10966" t="s">
        <v>3633</v>
      </c>
    </row>
    <row r="10967" spans="1:8" x14ac:dyDescent="0.25">
      <c r="A10967" t="s">
        <v>8171</v>
      </c>
      <c r="B10967" t="s">
        <v>8172</v>
      </c>
      <c r="C10967">
        <v>686</v>
      </c>
      <c r="D10967" t="s">
        <v>3632</v>
      </c>
      <c r="E10967">
        <v>210</v>
      </c>
      <c r="F10967">
        <v>280</v>
      </c>
      <c r="G10967">
        <v>6199</v>
      </c>
      <c r="H10967" t="s">
        <v>3633</v>
      </c>
    </row>
    <row r="10968" spans="1:8" x14ac:dyDescent="0.25">
      <c r="A10968" t="s">
        <v>8171</v>
      </c>
      <c r="B10968" t="s">
        <v>8172</v>
      </c>
      <c r="C10968">
        <v>686</v>
      </c>
      <c r="D10968" t="s">
        <v>3632</v>
      </c>
      <c r="E10968">
        <v>284</v>
      </c>
      <c r="F10968">
        <v>362</v>
      </c>
      <c r="G10968">
        <v>6199</v>
      </c>
      <c r="H10968" t="s">
        <v>3633</v>
      </c>
    </row>
    <row r="10969" spans="1:8" hidden="1" x14ac:dyDescent="0.25">
      <c r="A10969" t="s">
        <v>8173</v>
      </c>
      <c r="B10969" t="s">
        <v>8174</v>
      </c>
      <c r="C10969">
        <v>386</v>
      </c>
      <c r="D10969" t="s">
        <v>3639</v>
      </c>
      <c r="E10969">
        <v>20</v>
      </c>
      <c r="F10969">
        <v>65</v>
      </c>
      <c r="G10969">
        <v>4169</v>
      </c>
      <c r="H10969" t="s">
        <v>3640</v>
      </c>
    </row>
    <row r="10970" spans="1:8" hidden="1" x14ac:dyDescent="0.25">
      <c r="A10970" t="s">
        <v>8173</v>
      </c>
      <c r="B10970" t="s">
        <v>8174</v>
      </c>
      <c r="C10970">
        <v>386</v>
      </c>
      <c r="D10970" t="s">
        <v>3630</v>
      </c>
      <c r="E10970">
        <v>224</v>
      </c>
      <c r="F10970">
        <v>384</v>
      </c>
      <c r="G10970">
        <v>5833</v>
      </c>
      <c r="H10970" t="s">
        <v>3631</v>
      </c>
    </row>
    <row r="10971" spans="1:8" x14ac:dyDescent="0.25">
      <c r="A10971" t="s">
        <v>8173</v>
      </c>
      <c r="B10971" t="s">
        <v>8174</v>
      </c>
      <c r="C10971">
        <v>386</v>
      </c>
      <c r="D10971" t="s">
        <v>3632</v>
      </c>
      <c r="E10971">
        <v>93</v>
      </c>
      <c r="F10971">
        <v>154</v>
      </c>
      <c r="G10971">
        <v>6199</v>
      </c>
      <c r="H10971" t="s">
        <v>3633</v>
      </c>
    </row>
    <row r="10972" spans="1:8" hidden="1" x14ac:dyDescent="0.25">
      <c r="A10972" t="s">
        <v>8175</v>
      </c>
      <c r="B10972" t="s">
        <v>8176</v>
      </c>
      <c r="C10972">
        <v>686</v>
      </c>
      <c r="D10972" t="s">
        <v>3680</v>
      </c>
      <c r="E10972">
        <v>1</v>
      </c>
      <c r="F10972">
        <v>114</v>
      </c>
      <c r="G10972">
        <v>197</v>
      </c>
    </row>
    <row r="10973" spans="1:8" hidden="1" x14ac:dyDescent="0.25">
      <c r="A10973" t="s">
        <v>8175</v>
      </c>
      <c r="B10973" t="s">
        <v>8176</v>
      </c>
      <c r="C10973">
        <v>686</v>
      </c>
      <c r="D10973" t="s">
        <v>3630</v>
      </c>
      <c r="E10973">
        <v>465</v>
      </c>
      <c r="F10973">
        <v>626</v>
      </c>
      <c r="G10973">
        <v>5833</v>
      </c>
      <c r="H10973" t="s">
        <v>3631</v>
      </c>
    </row>
    <row r="10974" spans="1:8" x14ac:dyDescent="0.25">
      <c r="A10974" t="s">
        <v>8175</v>
      </c>
      <c r="B10974" t="s">
        <v>8176</v>
      </c>
      <c r="C10974">
        <v>686</v>
      </c>
      <c r="D10974" t="s">
        <v>3632</v>
      </c>
      <c r="E10974">
        <v>145</v>
      </c>
      <c r="F10974">
        <v>208</v>
      </c>
      <c r="G10974">
        <v>6199</v>
      </c>
      <c r="H10974" t="s">
        <v>3633</v>
      </c>
    </row>
    <row r="10975" spans="1:8" x14ac:dyDescent="0.25">
      <c r="A10975" t="s">
        <v>8175</v>
      </c>
      <c r="B10975" t="s">
        <v>8176</v>
      </c>
      <c r="C10975">
        <v>686</v>
      </c>
      <c r="D10975" t="s">
        <v>3632</v>
      </c>
      <c r="E10975">
        <v>210</v>
      </c>
      <c r="F10975">
        <v>280</v>
      </c>
      <c r="G10975">
        <v>6199</v>
      </c>
      <c r="H10975" t="s">
        <v>3633</v>
      </c>
    </row>
    <row r="10976" spans="1:8" x14ac:dyDescent="0.25">
      <c r="A10976" t="s">
        <v>8175</v>
      </c>
      <c r="B10976" t="s">
        <v>8176</v>
      </c>
      <c r="C10976">
        <v>686</v>
      </c>
      <c r="D10976" t="s">
        <v>3632</v>
      </c>
      <c r="E10976">
        <v>284</v>
      </c>
      <c r="F10976">
        <v>362</v>
      </c>
      <c r="G10976">
        <v>6199</v>
      </c>
      <c r="H10976" t="s">
        <v>3633</v>
      </c>
    </row>
    <row r="10977" spans="1:8" hidden="1" x14ac:dyDescent="0.25">
      <c r="A10977" t="s">
        <v>8177</v>
      </c>
      <c r="B10977" t="s">
        <v>8178</v>
      </c>
      <c r="C10977">
        <v>386</v>
      </c>
      <c r="D10977" t="s">
        <v>3639</v>
      </c>
      <c r="E10977">
        <v>20</v>
      </c>
      <c r="F10977">
        <v>65</v>
      </c>
      <c r="G10977">
        <v>4169</v>
      </c>
      <c r="H10977" t="s">
        <v>3640</v>
      </c>
    </row>
    <row r="10978" spans="1:8" hidden="1" x14ac:dyDescent="0.25">
      <c r="A10978" t="s">
        <v>8177</v>
      </c>
      <c r="B10978" t="s">
        <v>8178</v>
      </c>
      <c r="C10978">
        <v>386</v>
      </c>
      <c r="D10978" t="s">
        <v>3630</v>
      </c>
      <c r="E10978">
        <v>224</v>
      </c>
      <c r="F10978">
        <v>384</v>
      </c>
      <c r="G10978">
        <v>5833</v>
      </c>
      <c r="H10978" t="s">
        <v>3631</v>
      </c>
    </row>
    <row r="10979" spans="1:8" x14ac:dyDescent="0.25">
      <c r="A10979" t="s">
        <v>8177</v>
      </c>
      <c r="B10979" t="s">
        <v>8178</v>
      </c>
      <c r="C10979">
        <v>386</v>
      </c>
      <c r="D10979" t="s">
        <v>3632</v>
      </c>
      <c r="E10979">
        <v>93</v>
      </c>
      <c r="F10979">
        <v>154</v>
      </c>
      <c r="G10979">
        <v>6199</v>
      </c>
      <c r="H10979" t="s">
        <v>3633</v>
      </c>
    </row>
    <row r="10980" spans="1:8" hidden="1" x14ac:dyDescent="0.25">
      <c r="A10980" t="s">
        <v>8179</v>
      </c>
      <c r="B10980" t="s">
        <v>8180</v>
      </c>
      <c r="C10980">
        <v>759</v>
      </c>
      <c r="D10980" t="s">
        <v>3657</v>
      </c>
      <c r="E10980">
        <v>139</v>
      </c>
      <c r="F10980">
        <v>237</v>
      </c>
      <c r="G10980">
        <v>2653</v>
      </c>
      <c r="H10980" t="s">
        <v>3658</v>
      </c>
    </row>
    <row r="10981" spans="1:8" hidden="1" x14ac:dyDescent="0.25">
      <c r="A10981" t="s">
        <v>8179</v>
      </c>
      <c r="B10981" t="s">
        <v>8180</v>
      </c>
      <c r="C10981">
        <v>759</v>
      </c>
      <c r="D10981" t="s">
        <v>3639</v>
      </c>
      <c r="E10981">
        <v>375</v>
      </c>
      <c r="F10981">
        <v>423</v>
      </c>
      <c r="G10981">
        <v>4169</v>
      </c>
      <c r="H10981" t="s">
        <v>3640</v>
      </c>
    </row>
    <row r="10982" spans="1:8" hidden="1" x14ac:dyDescent="0.25">
      <c r="A10982" t="s">
        <v>8179</v>
      </c>
      <c r="B10982" t="s">
        <v>8180</v>
      </c>
      <c r="C10982">
        <v>759</v>
      </c>
      <c r="D10982" t="s">
        <v>3630</v>
      </c>
      <c r="E10982">
        <v>592</v>
      </c>
      <c r="F10982">
        <v>758</v>
      </c>
      <c r="G10982">
        <v>5833</v>
      </c>
      <c r="H10982" t="s">
        <v>3631</v>
      </c>
    </row>
    <row r="10983" spans="1:8" x14ac:dyDescent="0.25">
      <c r="A10983" t="s">
        <v>8179</v>
      </c>
      <c r="B10983" t="s">
        <v>8180</v>
      </c>
      <c r="C10983">
        <v>759</v>
      </c>
      <c r="D10983" t="s">
        <v>3632</v>
      </c>
      <c r="E10983">
        <v>449</v>
      </c>
      <c r="F10983">
        <v>512</v>
      </c>
      <c r="G10983">
        <v>6199</v>
      </c>
      <c r="H10983" t="s">
        <v>3633</v>
      </c>
    </row>
    <row r="10984" spans="1:8" hidden="1" x14ac:dyDescent="0.25">
      <c r="A10984" t="s">
        <v>8181</v>
      </c>
      <c r="B10984" t="s">
        <v>8182</v>
      </c>
      <c r="C10984">
        <v>684</v>
      </c>
      <c r="D10984" t="s">
        <v>3630</v>
      </c>
      <c r="E10984">
        <v>458</v>
      </c>
      <c r="F10984">
        <v>619</v>
      </c>
      <c r="G10984">
        <v>5833</v>
      </c>
      <c r="H10984" t="s">
        <v>3631</v>
      </c>
    </row>
    <row r="10985" spans="1:8" x14ac:dyDescent="0.25">
      <c r="A10985" t="s">
        <v>8181</v>
      </c>
      <c r="B10985" t="s">
        <v>8182</v>
      </c>
      <c r="C10985">
        <v>684</v>
      </c>
      <c r="D10985" t="s">
        <v>3632</v>
      </c>
      <c r="E10985">
        <v>133</v>
      </c>
      <c r="F10985">
        <v>196</v>
      </c>
      <c r="G10985">
        <v>6199</v>
      </c>
      <c r="H10985" t="s">
        <v>3633</v>
      </c>
    </row>
    <row r="10986" spans="1:8" x14ac:dyDescent="0.25">
      <c r="A10986" t="s">
        <v>8181</v>
      </c>
      <c r="B10986" t="s">
        <v>8182</v>
      </c>
      <c r="C10986">
        <v>684</v>
      </c>
      <c r="D10986" t="s">
        <v>3632</v>
      </c>
      <c r="E10986">
        <v>198</v>
      </c>
      <c r="F10986">
        <v>268</v>
      </c>
      <c r="G10986">
        <v>6199</v>
      </c>
      <c r="H10986" t="s">
        <v>3633</v>
      </c>
    </row>
    <row r="10987" spans="1:8" x14ac:dyDescent="0.25">
      <c r="A10987" t="s">
        <v>8181</v>
      </c>
      <c r="B10987" t="s">
        <v>8182</v>
      </c>
      <c r="C10987">
        <v>684</v>
      </c>
      <c r="D10987" t="s">
        <v>3632</v>
      </c>
      <c r="E10987">
        <v>273</v>
      </c>
      <c r="F10987">
        <v>354</v>
      </c>
      <c r="G10987">
        <v>6199</v>
      </c>
      <c r="H10987" t="s">
        <v>3633</v>
      </c>
    </row>
    <row r="10988" spans="1:8" hidden="1" x14ac:dyDescent="0.25">
      <c r="A10988" t="s">
        <v>8183</v>
      </c>
      <c r="B10988" t="s">
        <v>8184</v>
      </c>
      <c r="C10988">
        <v>607</v>
      </c>
      <c r="D10988" t="s">
        <v>3639</v>
      </c>
      <c r="E10988">
        <v>219</v>
      </c>
      <c r="F10988">
        <v>267</v>
      </c>
      <c r="G10988">
        <v>4169</v>
      </c>
      <c r="H10988" t="s">
        <v>3640</v>
      </c>
    </row>
    <row r="10989" spans="1:8" hidden="1" x14ac:dyDescent="0.25">
      <c r="A10989" t="s">
        <v>8183</v>
      </c>
      <c r="B10989" t="s">
        <v>8184</v>
      </c>
      <c r="C10989">
        <v>607</v>
      </c>
      <c r="D10989" t="s">
        <v>3630</v>
      </c>
      <c r="E10989">
        <v>445</v>
      </c>
      <c r="F10989">
        <v>604</v>
      </c>
      <c r="G10989">
        <v>5833</v>
      </c>
      <c r="H10989" t="s">
        <v>3631</v>
      </c>
    </row>
    <row r="10990" spans="1:8" x14ac:dyDescent="0.25">
      <c r="A10990" t="s">
        <v>8183</v>
      </c>
      <c r="B10990" t="s">
        <v>8184</v>
      </c>
      <c r="C10990">
        <v>607</v>
      </c>
      <c r="D10990" t="s">
        <v>3632</v>
      </c>
      <c r="E10990">
        <v>293</v>
      </c>
      <c r="F10990">
        <v>357</v>
      </c>
      <c r="G10990">
        <v>6199</v>
      </c>
      <c r="H10990" t="s">
        <v>3633</v>
      </c>
    </row>
    <row r="10991" spans="1:8" hidden="1" x14ac:dyDescent="0.25">
      <c r="A10991" t="s">
        <v>1246</v>
      </c>
      <c r="B10991" t="s">
        <v>2544</v>
      </c>
      <c r="C10991">
        <v>699</v>
      </c>
      <c r="D10991" t="s">
        <v>3630</v>
      </c>
      <c r="E10991">
        <v>511</v>
      </c>
      <c r="F10991">
        <v>676</v>
      </c>
      <c r="G10991">
        <v>5833</v>
      </c>
      <c r="H10991" t="s">
        <v>3631</v>
      </c>
    </row>
    <row r="10992" spans="1:8" x14ac:dyDescent="0.25">
      <c r="A10992" t="s">
        <v>1246</v>
      </c>
      <c r="B10992" t="s">
        <v>2544</v>
      </c>
      <c r="C10992">
        <v>699</v>
      </c>
      <c r="D10992" t="s">
        <v>3632</v>
      </c>
      <c r="E10992">
        <v>346</v>
      </c>
      <c r="F10992">
        <v>452</v>
      </c>
      <c r="G10992">
        <v>6199</v>
      </c>
      <c r="H10992" t="s">
        <v>3633</v>
      </c>
    </row>
    <row r="10993" spans="1:8" hidden="1" x14ac:dyDescent="0.25">
      <c r="A10993" t="s">
        <v>8185</v>
      </c>
      <c r="B10993" t="s">
        <v>8186</v>
      </c>
      <c r="C10993">
        <v>418</v>
      </c>
      <c r="D10993" t="s">
        <v>3639</v>
      </c>
      <c r="E10993">
        <v>47</v>
      </c>
      <c r="F10993">
        <v>95</v>
      </c>
      <c r="G10993">
        <v>4169</v>
      </c>
      <c r="H10993" t="s">
        <v>3640</v>
      </c>
    </row>
    <row r="10994" spans="1:8" hidden="1" x14ac:dyDescent="0.25">
      <c r="A10994" t="s">
        <v>8185</v>
      </c>
      <c r="B10994" t="s">
        <v>8186</v>
      </c>
      <c r="C10994">
        <v>418</v>
      </c>
      <c r="D10994" t="s">
        <v>3630</v>
      </c>
      <c r="E10994">
        <v>255</v>
      </c>
      <c r="F10994">
        <v>415</v>
      </c>
      <c r="G10994">
        <v>5833</v>
      </c>
      <c r="H10994" t="s">
        <v>3631</v>
      </c>
    </row>
    <row r="10995" spans="1:8" x14ac:dyDescent="0.25">
      <c r="A10995" t="s">
        <v>8185</v>
      </c>
      <c r="B10995" t="s">
        <v>8186</v>
      </c>
      <c r="C10995">
        <v>418</v>
      </c>
      <c r="D10995" t="s">
        <v>3632</v>
      </c>
      <c r="E10995">
        <v>120</v>
      </c>
      <c r="F10995">
        <v>185</v>
      </c>
      <c r="G10995">
        <v>6199</v>
      </c>
      <c r="H10995" t="s">
        <v>3633</v>
      </c>
    </row>
    <row r="10996" spans="1:8" hidden="1" x14ac:dyDescent="0.25">
      <c r="A10996" t="s">
        <v>1247</v>
      </c>
      <c r="B10996" t="s">
        <v>2545</v>
      </c>
      <c r="C10996">
        <v>497</v>
      </c>
      <c r="D10996" t="s">
        <v>3798</v>
      </c>
      <c r="E10996">
        <v>269</v>
      </c>
      <c r="F10996">
        <v>291</v>
      </c>
      <c r="G10996">
        <v>132</v>
      </c>
    </row>
    <row r="10997" spans="1:8" hidden="1" x14ac:dyDescent="0.25">
      <c r="A10997" t="s">
        <v>1247</v>
      </c>
      <c r="B10997" t="s">
        <v>2545</v>
      </c>
      <c r="C10997">
        <v>497</v>
      </c>
      <c r="D10997" t="s">
        <v>3630</v>
      </c>
      <c r="E10997">
        <v>331</v>
      </c>
      <c r="F10997">
        <v>491</v>
      </c>
      <c r="G10997">
        <v>5833</v>
      </c>
      <c r="H10997" t="s">
        <v>3631</v>
      </c>
    </row>
    <row r="10998" spans="1:8" x14ac:dyDescent="0.25">
      <c r="A10998" t="s">
        <v>1247</v>
      </c>
      <c r="B10998" t="s">
        <v>2545</v>
      </c>
      <c r="C10998">
        <v>497</v>
      </c>
      <c r="D10998" t="s">
        <v>3632</v>
      </c>
      <c r="E10998">
        <v>177</v>
      </c>
      <c r="F10998">
        <v>268</v>
      </c>
      <c r="G10998">
        <v>6199</v>
      </c>
      <c r="H10998" t="s">
        <v>3633</v>
      </c>
    </row>
    <row r="10999" spans="1:8" hidden="1" x14ac:dyDescent="0.25">
      <c r="A10999" t="s">
        <v>8187</v>
      </c>
      <c r="B10999" t="s">
        <v>8188</v>
      </c>
      <c r="C10999">
        <v>389</v>
      </c>
      <c r="D10999" t="s">
        <v>3639</v>
      </c>
      <c r="E10999">
        <v>23</v>
      </c>
      <c r="F10999">
        <v>66</v>
      </c>
      <c r="G10999">
        <v>4169</v>
      </c>
      <c r="H10999" t="s">
        <v>3640</v>
      </c>
    </row>
    <row r="11000" spans="1:8" hidden="1" x14ac:dyDescent="0.25">
      <c r="A11000" t="s">
        <v>8187</v>
      </c>
      <c r="B11000" t="s">
        <v>8188</v>
      </c>
      <c r="C11000">
        <v>389</v>
      </c>
      <c r="D11000" t="s">
        <v>3630</v>
      </c>
      <c r="E11000">
        <v>227</v>
      </c>
      <c r="F11000">
        <v>387</v>
      </c>
      <c r="G11000">
        <v>5833</v>
      </c>
      <c r="H11000" t="s">
        <v>3631</v>
      </c>
    </row>
    <row r="11001" spans="1:8" x14ac:dyDescent="0.25">
      <c r="A11001" t="s">
        <v>8187</v>
      </c>
      <c r="B11001" t="s">
        <v>8188</v>
      </c>
      <c r="C11001">
        <v>389</v>
      </c>
      <c r="D11001" t="s">
        <v>3632</v>
      </c>
      <c r="E11001">
        <v>96</v>
      </c>
      <c r="F11001">
        <v>157</v>
      </c>
      <c r="G11001">
        <v>6199</v>
      </c>
      <c r="H11001" t="s">
        <v>3633</v>
      </c>
    </row>
    <row r="11002" spans="1:8" hidden="1" x14ac:dyDescent="0.25">
      <c r="A11002" t="s">
        <v>1248</v>
      </c>
      <c r="B11002" t="s">
        <v>2546</v>
      </c>
      <c r="C11002">
        <v>562</v>
      </c>
      <c r="D11002" t="s">
        <v>4202</v>
      </c>
      <c r="E11002">
        <v>1</v>
      </c>
      <c r="F11002">
        <v>59</v>
      </c>
      <c r="G11002">
        <v>87</v>
      </c>
    </row>
    <row r="11003" spans="1:8" hidden="1" x14ac:dyDescent="0.25">
      <c r="A11003" t="s">
        <v>1248</v>
      </c>
      <c r="B11003" t="s">
        <v>2546</v>
      </c>
      <c r="C11003">
        <v>562</v>
      </c>
      <c r="D11003" t="s">
        <v>3630</v>
      </c>
      <c r="E11003">
        <v>358</v>
      </c>
      <c r="F11003">
        <v>519</v>
      </c>
      <c r="G11003">
        <v>5833</v>
      </c>
      <c r="H11003" t="s">
        <v>3631</v>
      </c>
    </row>
    <row r="11004" spans="1:8" x14ac:dyDescent="0.25">
      <c r="A11004" t="s">
        <v>1248</v>
      </c>
      <c r="B11004" t="s">
        <v>2546</v>
      </c>
      <c r="C11004">
        <v>562</v>
      </c>
      <c r="D11004" t="s">
        <v>3632</v>
      </c>
      <c r="E11004">
        <v>180</v>
      </c>
      <c r="F11004">
        <v>303</v>
      </c>
      <c r="G11004">
        <v>6199</v>
      </c>
      <c r="H11004" t="s">
        <v>3633</v>
      </c>
    </row>
    <row r="11005" spans="1:8" hidden="1" x14ac:dyDescent="0.25">
      <c r="A11005" t="s">
        <v>1249</v>
      </c>
      <c r="B11005" t="s">
        <v>2609</v>
      </c>
      <c r="C11005">
        <v>497</v>
      </c>
      <c r="D11005" t="s">
        <v>3798</v>
      </c>
      <c r="E11005">
        <v>269</v>
      </c>
      <c r="F11005">
        <v>291</v>
      </c>
      <c r="G11005">
        <v>132</v>
      </c>
    </row>
    <row r="11006" spans="1:8" hidden="1" x14ac:dyDescent="0.25">
      <c r="A11006" t="s">
        <v>1249</v>
      </c>
      <c r="B11006" t="s">
        <v>2609</v>
      </c>
      <c r="C11006">
        <v>497</v>
      </c>
      <c r="D11006" t="s">
        <v>3630</v>
      </c>
      <c r="E11006">
        <v>331</v>
      </c>
      <c r="F11006">
        <v>491</v>
      </c>
      <c r="G11006">
        <v>5833</v>
      </c>
      <c r="H11006" t="s">
        <v>3631</v>
      </c>
    </row>
    <row r="11007" spans="1:8" x14ac:dyDescent="0.25">
      <c r="A11007" t="s">
        <v>1249</v>
      </c>
      <c r="B11007" t="s">
        <v>2609</v>
      </c>
      <c r="C11007">
        <v>497</v>
      </c>
      <c r="D11007" t="s">
        <v>3632</v>
      </c>
      <c r="E11007">
        <v>177</v>
      </c>
      <c r="F11007">
        <v>268</v>
      </c>
      <c r="G11007">
        <v>6199</v>
      </c>
      <c r="H11007" t="s">
        <v>3633</v>
      </c>
    </row>
    <row r="11008" spans="1:8" hidden="1" x14ac:dyDescent="0.25">
      <c r="A11008" t="s">
        <v>1250</v>
      </c>
      <c r="B11008" t="s">
        <v>2610</v>
      </c>
      <c r="C11008">
        <v>562</v>
      </c>
      <c r="D11008" t="s">
        <v>4202</v>
      </c>
      <c r="E11008">
        <v>1</v>
      </c>
      <c r="F11008">
        <v>59</v>
      </c>
      <c r="G11008">
        <v>87</v>
      </c>
    </row>
    <row r="11009" spans="1:8" hidden="1" x14ac:dyDescent="0.25">
      <c r="A11009" t="s">
        <v>1250</v>
      </c>
      <c r="B11009" t="s">
        <v>2610</v>
      </c>
      <c r="C11009">
        <v>562</v>
      </c>
      <c r="D11009" t="s">
        <v>3630</v>
      </c>
      <c r="E11009">
        <v>358</v>
      </c>
      <c r="F11009">
        <v>519</v>
      </c>
      <c r="G11009">
        <v>5833</v>
      </c>
      <c r="H11009" t="s">
        <v>3631</v>
      </c>
    </row>
    <row r="11010" spans="1:8" x14ac:dyDescent="0.25">
      <c r="A11010" t="s">
        <v>1250</v>
      </c>
      <c r="B11010" t="s">
        <v>2610</v>
      </c>
      <c r="C11010">
        <v>562</v>
      </c>
      <c r="D11010" t="s">
        <v>3632</v>
      </c>
      <c r="E11010">
        <v>180</v>
      </c>
      <c r="F11010">
        <v>303</v>
      </c>
      <c r="G11010">
        <v>6199</v>
      </c>
      <c r="H11010" t="s">
        <v>3633</v>
      </c>
    </row>
    <row r="11011" spans="1:8" hidden="1" x14ac:dyDescent="0.25">
      <c r="A11011" t="s">
        <v>8189</v>
      </c>
      <c r="B11011" t="s">
        <v>8190</v>
      </c>
      <c r="C11011">
        <v>389</v>
      </c>
      <c r="D11011" t="s">
        <v>3639</v>
      </c>
      <c r="E11011">
        <v>23</v>
      </c>
      <c r="F11011">
        <v>66</v>
      </c>
      <c r="G11011">
        <v>4169</v>
      </c>
      <c r="H11011" t="s">
        <v>3640</v>
      </c>
    </row>
    <row r="11012" spans="1:8" hidden="1" x14ac:dyDescent="0.25">
      <c r="A11012" t="s">
        <v>8189</v>
      </c>
      <c r="B11012" t="s">
        <v>8190</v>
      </c>
      <c r="C11012">
        <v>389</v>
      </c>
      <c r="D11012" t="s">
        <v>3630</v>
      </c>
      <c r="E11012">
        <v>227</v>
      </c>
      <c r="F11012">
        <v>387</v>
      </c>
      <c r="G11012">
        <v>5833</v>
      </c>
      <c r="H11012" t="s">
        <v>3631</v>
      </c>
    </row>
    <row r="11013" spans="1:8" x14ac:dyDescent="0.25">
      <c r="A11013" t="s">
        <v>8189</v>
      </c>
      <c r="B11013" t="s">
        <v>8190</v>
      </c>
      <c r="C11013">
        <v>389</v>
      </c>
      <c r="D11013" t="s">
        <v>3632</v>
      </c>
      <c r="E11013">
        <v>96</v>
      </c>
      <c r="F11013">
        <v>157</v>
      </c>
      <c r="G11013">
        <v>6199</v>
      </c>
      <c r="H11013" t="s">
        <v>3633</v>
      </c>
    </row>
    <row r="11014" spans="1:8" hidden="1" x14ac:dyDescent="0.25">
      <c r="A11014" t="s">
        <v>1251</v>
      </c>
      <c r="B11014" t="s">
        <v>2547</v>
      </c>
      <c r="C11014">
        <v>527</v>
      </c>
      <c r="D11014" t="s">
        <v>3630</v>
      </c>
      <c r="E11014">
        <v>256</v>
      </c>
      <c r="F11014">
        <v>423</v>
      </c>
      <c r="G11014">
        <v>5833</v>
      </c>
      <c r="H11014" t="s">
        <v>3631</v>
      </c>
    </row>
    <row r="11015" spans="1:8" x14ac:dyDescent="0.25">
      <c r="A11015" t="s">
        <v>1251</v>
      </c>
      <c r="B11015" t="s">
        <v>2547</v>
      </c>
      <c r="C11015">
        <v>527</v>
      </c>
      <c r="D11015" t="s">
        <v>3632</v>
      </c>
      <c r="E11015">
        <v>21</v>
      </c>
      <c r="F11015">
        <v>155</v>
      </c>
      <c r="G11015">
        <v>6199</v>
      </c>
      <c r="H11015" t="s">
        <v>3633</v>
      </c>
    </row>
    <row r="11016" spans="1:8" hidden="1" x14ac:dyDescent="0.25">
      <c r="A11016" t="s">
        <v>8191</v>
      </c>
      <c r="B11016" t="s">
        <v>8192</v>
      </c>
      <c r="C11016">
        <v>713</v>
      </c>
      <c r="D11016" t="s">
        <v>3657</v>
      </c>
      <c r="E11016">
        <v>53</v>
      </c>
      <c r="F11016">
        <v>147</v>
      </c>
      <c r="G11016">
        <v>2653</v>
      </c>
      <c r="H11016" t="s">
        <v>3658</v>
      </c>
    </row>
    <row r="11017" spans="1:8" hidden="1" x14ac:dyDescent="0.25">
      <c r="A11017" t="s">
        <v>8191</v>
      </c>
      <c r="B11017" t="s">
        <v>8192</v>
      </c>
      <c r="C11017">
        <v>713</v>
      </c>
      <c r="D11017" t="s">
        <v>3657</v>
      </c>
      <c r="E11017">
        <v>178</v>
      </c>
      <c r="F11017">
        <v>273</v>
      </c>
      <c r="G11017">
        <v>2653</v>
      </c>
      <c r="H11017" t="s">
        <v>3658</v>
      </c>
    </row>
    <row r="11018" spans="1:8" hidden="1" x14ac:dyDescent="0.25">
      <c r="A11018" t="s">
        <v>8191</v>
      </c>
      <c r="B11018" t="s">
        <v>8192</v>
      </c>
      <c r="C11018">
        <v>713</v>
      </c>
      <c r="D11018" t="s">
        <v>3639</v>
      </c>
      <c r="E11018">
        <v>316</v>
      </c>
      <c r="F11018">
        <v>364</v>
      </c>
      <c r="G11018">
        <v>4169</v>
      </c>
      <c r="H11018" t="s">
        <v>3640</v>
      </c>
    </row>
    <row r="11019" spans="1:8" hidden="1" x14ac:dyDescent="0.25">
      <c r="A11019" t="s">
        <v>8191</v>
      </c>
      <c r="B11019" t="s">
        <v>8192</v>
      </c>
      <c r="C11019">
        <v>713</v>
      </c>
      <c r="D11019" t="s">
        <v>3630</v>
      </c>
      <c r="E11019">
        <v>552</v>
      </c>
      <c r="F11019">
        <v>707</v>
      </c>
      <c r="G11019">
        <v>5833</v>
      </c>
      <c r="H11019" t="s">
        <v>3631</v>
      </c>
    </row>
    <row r="11020" spans="1:8" x14ac:dyDescent="0.25">
      <c r="A11020" t="s">
        <v>8191</v>
      </c>
      <c r="B11020" t="s">
        <v>8192</v>
      </c>
      <c r="C11020">
        <v>713</v>
      </c>
      <c r="D11020" t="s">
        <v>3632</v>
      </c>
      <c r="E11020">
        <v>389</v>
      </c>
      <c r="F11020">
        <v>462</v>
      </c>
      <c r="G11020">
        <v>6199</v>
      </c>
      <c r="H11020" t="s">
        <v>3633</v>
      </c>
    </row>
    <row r="11021" spans="1:8" hidden="1" x14ac:dyDescent="0.25">
      <c r="A11021" t="s">
        <v>8193</v>
      </c>
      <c r="B11021" t="s">
        <v>8194</v>
      </c>
      <c r="C11021">
        <v>738</v>
      </c>
      <c r="D11021" t="s">
        <v>3630</v>
      </c>
      <c r="E11021">
        <v>508</v>
      </c>
      <c r="F11021">
        <v>678</v>
      </c>
      <c r="G11021">
        <v>5833</v>
      </c>
      <c r="H11021" t="s">
        <v>3631</v>
      </c>
    </row>
    <row r="11022" spans="1:8" x14ac:dyDescent="0.25">
      <c r="A11022" t="s">
        <v>8193</v>
      </c>
      <c r="B11022" t="s">
        <v>8194</v>
      </c>
      <c r="C11022">
        <v>738</v>
      </c>
      <c r="D11022" t="s">
        <v>3632</v>
      </c>
      <c r="E11022">
        <v>157</v>
      </c>
      <c r="F11022">
        <v>218</v>
      </c>
      <c r="G11022">
        <v>6199</v>
      </c>
      <c r="H11022" t="s">
        <v>3633</v>
      </c>
    </row>
    <row r="11023" spans="1:8" x14ac:dyDescent="0.25">
      <c r="A11023" t="s">
        <v>8193</v>
      </c>
      <c r="B11023" t="s">
        <v>8194</v>
      </c>
      <c r="C11023">
        <v>738</v>
      </c>
      <c r="D11023" t="s">
        <v>3632</v>
      </c>
      <c r="E11023">
        <v>220</v>
      </c>
      <c r="F11023">
        <v>297</v>
      </c>
      <c r="G11023">
        <v>6199</v>
      </c>
      <c r="H11023" t="s">
        <v>3633</v>
      </c>
    </row>
    <row r="11024" spans="1:8" x14ac:dyDescent="0.25">
      <c r="A11024" t="s">
        <v>8193</v>
      </c>
      <c r="B11024" t="s">
        <v>8194</v>
      </c>
      <c r="C11024">
        <v>738</v>
      </c>
      <c r="D11024" t="s">
        <v>3632</v>
      </c>
      <c r="E11024">
        <v>303</v>
      </c>
      <c r="F11024">
        <v>416</v>
      </c>
      <c r="G11024">
        <v>6199</v>
      </c>
      <c r="H11024" t="s">
        <v>3633</v>
      </c>
    </row>
    <row r="11025" spans="1:8" hidden="1" x14ac:dyDescent="0.25">
      <c r="A11025" t="s">
        <v>8195</v>
      </c>
      <c r="B11025" t="s">
        <v>8196</v>
      </c>
      <c r="C11025">
        <v>726</v>
      </c>
      <c r="D11025" t="s">
        <v>3657</v>
      </c>
      <c r="E11025">
        <v>38</v>
      </c>
      <c r="F11025">
        <v>133</v>
      </c>
      <c r="G11025">
        <v>2653</v>
      </c>
      <c r="H11025" t="s">
        <v>3658</v>
      </c>
    </row>
    <row r="11026" spans="1:8" hidden="1" x14ac:dyDescent="0.25">
      <c r="A11026" t="s">
        <v>8195</v>
      </c>
      <c r="B11026" t="s">
        <v>8196</v>
      </c>
      <c r="C11026">
        <v>726</v>
      </c>
      <c r="D11026" t="s">
        <v>3639</v>
      </c>
      <c r="E11026">
        <v>303</v>
      </c>
      <c r="F11026">
        <v>351</v>
      </c>
      <c r="G11026">
        <v>4169</v>
      </c>
      <c r="H11026" t="s">
        <v>3640</v>
      </c>
    </row>
    <row r="11027" spans="1:8" hidden="1" x14ac:dyDescent="0.25">
      <c r="A11027" t="s">
        <v>8195</v>
      </c>
      <c r="B11027" t="s">
        <v>8196</v>
      </c>
      <c r="C11027">
        <v>726</v>
      </c>
      <c r="D11027" t="s">
        <v>3630</v>
      </c>
      <c r="E11027">
        <v>565</v>
      </c>
      <c r="F11027">
        <v>720</v>
      </c>
      <c r="G11027">
        <v>5833</v>
      </c>
      <c r="H11027" t="s">
        <v>3631</v>
      </c>
    </row>
    <row r="11028" spans="1:8" x14ac:dyDescent="0.25">
      <c r="A11028" t="s">
        <v>8195</v>
      </c>
      <c r="B11028" t="s">
        <v>8196</v>
      </c>
      <c r="C11028">
        <v>726</v>
      </c>
      <c r="D11028" t="s">
        <v>3632</v>
      </c>
      <c r="E11028">
        <v>376</v>
      </c>
      <c r="F11028">
        <v>455</v>
      </c>
      <c r="G11028">
        <v>6199</v>
      </c>
      <c r="H11028" t="s">
        <v>3633</v>
      </c>
    </row>
    <row r="11029" spans="1:8" hidden="1" x14ac:dyDescent="0.25">
      <c r="A11029" t="s">
        <v>1252</v>
      </c>
      <c r="B11029" t="s">
        <v>2548</v>
      </c>
      <c r="C11029">
        <v>693</v>
      </c>
      <c r="D11029" t="s">
        <v>3630</v>
      </c>
      <c r="E11029">
        <v>409</v>
      </c>
      <c r="F11029">
        <v>567</v>
      </c>
      <c r="G11029">
        <v>5833</v>
      </c>
      <c r="H11029" t="s">
        <v>3631</v>
      </c>
    </row>
    <row r="11030" spans="1:8" x14ac:dyDescent="0.25">
      <c r="A11030" t="s">
        <v>1252</v>
      </c>
      <c r="B11030" t="s">
        <v>2548</v>
      </c>
      <c r="C11030">
        <v>693</v>
      </c>
      <c r="D11030" t="s">
        <v>3632</v>
      </c>
      <c r="E11030">
        <v>181</v>
      </c>
      <c r="F11030">
        <v>335</v>
      </c>
      <c r="G11030">
        <v>6199</v>
      </c>
      <c r="H11030" t="s">
        <v>3633</v>
      </c>
    </row>
    <row r="11031" spans="1:8" hidden="1" x14ac:dyDescent="0.25">
      <c r="A11031" t="s">
        <v>8197</v>
      </c>
      <c r="B11031" t="s">
        <v>8198</v>
      </c>
      <c r="C11031">
        <v>820</v>
      </c>
      <c r="D11031" t="s">
        <v>4471</v>
      </c>
      <c r="E11031">
        <v>687</v>
      </c>
      <c r="F11031">
        <v>816</v>
      </c>
      <c r="G11031">
        <v>1118</v>
      </c>
      <c r="H11031" t="s">
        <v>4472</v>
      </c>
    </row>
    <row r="11032" spans="1:8" hidden="1" x14ac:dyDescent="0.25">
      <c r="A11032" t="s">
        <v>8197</v>
      </c>
      <c r="B11032" t="s">
        <v>8198</v>
      </c>
      <c r="C11032">
        <v>820</v>
      </c>
      <c r="D11032" t="s">
        <v>3639</v>
      </c>
      <c r="E11032">
        <v>223</v>
      </c>
      <c r="F11032">
        <v>274</v>
      </c>
      <c r="G11032">
        <v>4169</v>
      </c>
      <c r="H11032" t="s">
        <v>3640</v>
      </c>
    </row>
    <row r="11033" spans="1:8" hidden="1" x14ac:dyDescent="0.25">
      <c r="A11033" t="s">
        <v>8197</v>
      </c>
      <c r="B11033" t="s">
        <v>8198</v>
      </c>
      <c r="C11033">
        <v>820</v>
      </c>
      <c r="D11033" t="s">
        <v>3630</v>
      </c>
      <c r="E11033">
        <v>401</v>
      </c>
      <c r="F11033">
        <v>573</v>
      </c>
      <c r="G11033">
        <v>5833</v>
      </c>
      <c r="H11033" t="s">
        <v>3631</v>
      </c>
    </row>
    <row r="11034" spans="1:8" x14ac:dyDescent="0.25">
      <c r="A11034" t="s">
        <v>8197</v>
      </c>
      <c r="B11034" t="s">
        <v>8198</v>
      </c>
      <c r="C11034">
        <v>820</v>
      </c>
      <c r="D11034" t="s">
        <v>3632</v>
      </c>
      <c r="E11034">
        <v>287</v>
      </c>
      <c r="F11034">
        <v>347</v>
      </c>
      <c r="G11034">
        <v>6199</v>
      </c>
      <c r="H11034" t="s">
        <v>3633</v>
      </c>
    </row>
    <row r="11035" spans="1:8" hidden="1" x14ac:dyDescent="0.25">
      <c r="A11035" t="s">
        <v>1253</v>
      </c>
      <c r="B11035" t="s">
        <v>2549</v>
      </c>
      <c r="C11035">
        <v>594</v>
      </c>
      <c r="D11035" t="s">
        <v>3653</v>
      </c>
      <c r="E11035">
        <v>1</v>
      </c>
      <c r="F11035">
        <v>119</v>
      </c>
      <c r="G11035">
        <v>31</v>
      </c>
    </row>
    <row r="11036" spans="1:8" hidden="1" x14ac:dyDescent="0.25">
      <c r="A11036" t="s">
        <v>1253</v>
      </c>
      <c r="B11036" t="s">
        <v>2549</v>
      </c>
      <c r="C11036">
        <v>594</v>
      </c>
      <c r="D11036" t="s">
        <v>3654</v>
      </c>
      <c r="E11036">
        <v>121</v>
      </c>
      <c r="F11036">
        <v>169</v>
      </c>
      <c r="G11036">
        <v>24</v>
      </c>
    </row>
    <row r="11037" spans="1:8" hidden="1" x14ac:dyDescent="0.25">
      <c r="A11037" t="s">
        <v>1253</v>
      </c>
      <c r="B11037" t="s">
        <v>2549</v>
      </c>
      <c r="C11037">
        <v>594</v>
      </c>
      <c r="D11037" t="s">
        <v>3630</v>
      </c>
      <c r="E11037">
        <v>427</v>
      </c>
      <c r="F11037">
        <v>589</v>
      </c>
      <c r="G11037">
        <v>5833</v>
      </c>
      <c r="H11037" t="s">
        <v>3631</v>
      </c>
    </row>
    <row r="11038" spans="1:8" x14ac:dyDescent="0.25">
      <c r="A11038" t="s">
        <v>1253</v>
      </c>
      <c r="B11038" t="s">
        <v>2549</v>
      </c>
      <c r="C11038">
        <v>594</v>
      </c>
      <c r="D11038" t="s">
        <v>3632</v>
      </c>
      <c r="E11038">
        <v>276</v>
      </c>
      <c r="F11038">
        <v>344</v>
      </c>
      <c r="G11038">
        <v>6199</v>
      </c>
      <c r="H11038" t="s">
        <v>3633</v>
      </c>
    </row>
    <row r="11039" spans="1:8" hidden="1" x14ac:dyDescent="0.25">
      <c r="A11039" t="s">
        <v>1254</v>
      </c>
      <c r="B11039" t="s">
        <v>2550</v>
      </c>
      <c r="C11039">
        <v>594</v>
      </c>
      <c r="D11039" t="s">
        <v>3653</v>
      </c>
      <c r="E11039">
        <v>1</v>
      </c>
      <c r="F11039">
        <v>119</v>
      </c>
      <c r="G11039">
        <v>31</v>
      </c>
    </row>
    <row r="11040" spans="1:8" hidden="1" x14ac:dyDescent="0.25">
      <c r="A11040" t="s">
        <v>1254</v>
      </c>
      <c r="B11040" t="s">
        <v>2550</v>
      </c>
      <c r="C11040">
        <v>594</v>
      </c>
      <c r="D11040" t="s">
        <v>3654</v>
      </c>
      <c r="E11040">
        <v>121</v>
      </c>
      <c r="F11040">
        <v>169</v>
      </c>
      <c r="G11040">
        <v>24</v>
      </c>
    </row>
    <row r="11041" spans="1:8" hidden="1" x14ac:dyDescent="0.25">
      <c r="A11041" t="s">
        <v>1254</v>
      </c>
      <c r="B11041" t="s">
        <v>2550</v>
      </c>
      <c r="C11041">
        <v>594</v>
      </c>
      <c r="D11041" t="s">
        <v>3630</v>
      </c>
      <c r="E11041">
        <v>427</v>
      </c>
      <c r="F11041">
        <v>589</v>
      </c>
      <c r="G11041">
        <v>5833</v>
      </c>
      <c r="H11041" t="s">
        <v>3631</v>
      </c>
    </row>
    <row r="11042" spans="1:8" x14ac:dyDescent="0.25">
      <c r="A11042" t="s">
        <v>1254</v>
      </c>
      <c r="B11042" t="s">
        <v>2550</v>
      </c>
      <c r="C11042">
        <v>594</v>
      </c>
      <c r="D11042" t="s">
        <v>3632</v>
      </c>
      <c r="E11042">
        <v>276</v>
      </c>
      <c r="F11042">
        <v>344</v>
      </c>
      <c r="G11042">
        <v>6199</v>
      </c>
      <c r="H11042" t="s">
        <v>3633</v>
      </c>
    </row>
    <row r="11043" spans="1:8" hidden="1" x14ac:dyDescent="0.25">
      <c r="A11043" t="s">
        <v>8199</v>
      </c>
      <c r="B11043" t="s">
        <v>8200</v>
      </c>
      <c r="C11043">
        <v>686</v>
      </c>
      <c r="D11043" t="s">
        <v>3680</v>
      </c>
      <c r="E11043">
        <v>1</v>
      </c>
      <c r="F11043">
        <v>114</v>
      </c>
      <c r="G11043">
        <v>197</v>
      </c>
    </row>
    <row r="11044" spans="1:8" hidden="1" x14ac:dyDescent="0.25">
      <c r="A11044" t="s">
        <v>8199</v>
      </c>
      <c r="B11044" t="s">
        <v>8200</v>
      </c>
      <c r="C11044">
        <v>686</v>
      </c>
      <c r="D11044" t="s">
        <v>3630</v>
      </c>
      <c r="E11044">
        <v>465</v>
      </c>
      <c r="F11044">
        <v>626</v>
      </c>
      <c r="G11044">
        <v>5833</v>
      </c>
      <c r="H11044" t="s">
        <v>3631</v>
      </c>
    </row>
    <row r="11045" spans="1:8" x14ac:dyDescent="0.25">
      <c r="A11045" t="s">
        <v>8199</v>
      </c>
      <c r="B11045" t="s">
        <v>8200</v>
      </c>
      <c r="C11045">
        <v>686</v>
      </c>
      <c r="D11045" t="s">
        <v>3632</v>
      </c>
      <c r="E11045">
        <v>145</v>
      </c>
      <c r="F11045">
        <v>208</v>
      </c>
      <c r="G11045">
        <v>6199</v>
      </c>
      <c r="H11045" t="s">
        <v>3633</v>
      </c>
    </row>
    <row r="11046" spans="1:8" x14ac:dyDescent="0.25">
      <c r="A11046" t="s">
        <v>8199</v>
      </c>
      <c r="B11046" t="s">
        <v>8200</v>
      </c>
      <c r="C11046">
        <v>686</v>
      </c>
      <c r="D11046" t="s">
        <v>3632</v>
      </c>
      <c r="E11046">
        <v>210</v>
      </c>
      <c r="F11046">
        <v>280</v>
      </c>
      <c r="G11046">
        <v>6199</v>
      </c>
      <c r="H11046" t="s">
        <v>3633</v>
      </c>
    </row>
    <row r="11047" spans="1:8" x14ac:dyDescent="0.25">
      <c r="A11047" t="s">
        <v>8199</v>
      </c>
      <c r="B11047" t="s">
        <v>8200</v>
      </c>
      <c r="C11047">
        <v>686</v>
      </c>
      <c r="D11047" t="s">
        <v>3632</v>
      </c>
      <c r="E11047">
        <v>284</v>
      </c>
      <c r="F11047">
        <v>362</v>
      </c>
      <c r="G11047">
        <v>6199</v>
      </c>
      <c r="H11047" t="s">
        <v>3633</v>
      </c>
    </row>
    <row r="11048" spans="1:8" hidden="1" x14ac:dyDescent="0.25">
      <c r="A11048" t="s">
        <v>1255</v>
      </c>
      <c r="B11048" t="s">
        <v>2551</v>
      </c>
      <c r="C11048">
        <v>512</v>
      </c>
      <c r="D11048" t="s">
        <v>4287</v>
      </c>
      <c r="E11048">
        <v>1</v>
      </c>
      <c r="F11048">
        <v>179</v>
      </c>
      <c r="G11048">
        <v>123</v>
      </c>
    </row>
    <row r="11049" spans="1:8" hidden="1" x14ac:dyDescent="0.25">
      <c r="A11049" t="s">
        <v>1255</v>
      </c>
      <c r="B11049" t="s">
        <v>2551</v>
      </c>
      <c r="C11049">
        <v>512</v>
      </c>
      <c r="D11049" t="s">
        <v>3630</v>
      </c>
      <c r="E11049">
        <v>336</v>
      </c>
      <c r="F11049">
        <v>507</v>
      </c>
      <c r="G11049">
        <v>5833</v>
      </c>
      <c r="H11049" t="s">
        <v>3631</v>
      </c>
    </row>
    <row r="11050" spans="1:8" x14ac:dyDescent="0.25">
      <c r="A11050" t="s">
        <v>1255</v>
      </c>
      <c r="B11050" t="s">
        <v>2551</v>
      </c>
      <c r="C11050">
        <v>512</v>
      </c>
      <c r="D11050" t="s">
        <v>3632</v>
      </c>
      <c r="E11050">
        <v>180</v>
      </c>
      <c r="F11050">
        <v>275</v>
      </c>
      <c r="G11050">
        <v>6199</v>
      </c>
      <c r="H11050" t="s">
        <v>3633</v>
      </c>
    </row>
    <row r="11051" spans="1:8" hidden="1" x14ac:dyDescent="0.25">
      <c r="A11051" t="s">
        <v>8201</v>
      </c>
      <c r="B11051" t="s">
        <v>8202</v>
      </c>
      <c r="C11051">
        <v>412</v>
      </c>
      <c r="D11051" t="s">
        <v>3639</v>
      </c>
      <c r="E11051">
        <v>46</v>
      </c>
      <c r="F11051">
        <v>91</v>
      </c>
      <c r="G11051">
        <v>4169</v>
      </c>
      <c r="H11051" t="s">
        <v>3640</v>
      </c>
    </row>
    <row r="11052" spans="1:8" hidden="1" x14ac:dyDescent="0.25">
      <c r="A11052" t="s">
        <v>8201</v>
      </c>
      <c r="B11052" t="s">
        <v>8202</v>
      </c>
      <c r="C11052">
        <v>412</v>
      </c>
      <c r="D11052" t="s">
        <v>3630</v>
      </c>
      <c r="E11052">
        <v>250</v>
      </c>
      <c r="F11052">
        <v>410</v>
      </c>
      <c r="G11052">
        <v>5833</v>
      </c>
      <c r="H11052" t="s">
        <v>3631</v>
      </c>
    </row>
    <row r="11053" spans="1:8" x14ac:dyDescent="0.25">
      <c r="A11053" t="s">
        <v>8201</v>
      </c>
      <c r="B11053" t="s">
        <v>8202</v>
      </c>
      <c r="C11053">
        <v>412</v>
      </c>
      <c r="D11053" t="s">
        <v>3632</v>
      </c>
      <c r="E11053">
        <v>119</v>
      </c>
      <c r="F11053">
        <v>180</v>
      </c>
      <c r="G11053">
        <v>6199</v>
      </c>
      <c r="H11053" t="s">
        <v>3633</v>
      </c>
    </row>
    <row r="11054" spans="1:8" hidden="1" x14ac:dyDescent="0.25">
      <c r="A11054" t="s">
        <v>1256</v>
      </c>
      <c r="B11054" t="s">
        <v>2552</v>
      </c>
      <c r="C11054">
        <v>567</v>
      </c>
      <c r="D11054" t="s">
        <v>3630</v>
      </c>
      <c r="E11054">
        <v>362</v>
      </c>
      <c r="F11054">
        <v>520</v>
      </c>
      <c r="G11054">
        <v>5833</v>
      </c>
      <c r="H11054" t="s">
        <v>3631</v>
      </c>
    </row>
    <row r="11055" spans="1:8" x14ac:dyDescent="0.25">
      <c r="A11055" t="s">
        <v>1256</v>
      </c>
      <c r="B11055" t="s">
        <v>2552</v>
      </c>
      <c r="C11055">
        <v>567</v>
      </c>
      <c r="D11055" t="s">
        <v>3632</v>
      </c>
      <c r="E11055">
        <v>178</v>
      </c>
      <c r="F11055">
        <v>306</v>
      </c>
      <c r="G11055">
        <v>6199</v>
      </c>
      <c r="H11055" t="s">
        <v>3633</v>
      </c>
    </row>
    <row r="11056" spans="1:8" hidden="1" x14ac:dyDescent="0.25">
      <c r="A11056" t="s">
        <v>8203</v>
      </c>
      <c r="B11056" t="s">
        <v>8204</v>
      </c>
      <c r="C11056">
        <v>651</v>
      </c>
      <c r="D11056" t="s">
        <v>3630</v>
      </c>
      <c r="E11056">
        <v>421</v>
      </c>
      <c r="F11056">
        <v>586</v>
      </c>
      <c r="G11056">
        <v>5833</v>
      </c>
      <c r="H11056" t="s">
        <v>3631</v>
      </c>
    </row>
    <row r="11057" spans="1:8" x14ac:dyDescent="0.25">
      <c r="A11057" t="s">
        <v>8203</v>
      </c>
      <c r="B11057" t="s">
        <v>8204</v>
      </c>
      <c r="C11057">
        <v>651</v>
      </c>
      <c r="D11057" t="s">
        <v>3632</v>
      </c>
      <c r="E11057">
        <v>124</v>
      </c>
      <c r="F11057">
        <v>187</v>
      </c>
      <c r="G11057">
        <v>6199</v>
      </c>
      <c r="H11057" t="s">
        <v>3633</v>
      </c>
    </row>
    <row r="11058" spans="1:8" x14ac:dyDescent="0.25">
      <c r="A11058" t="s">
        <v>8203</v>
      </c>
      <c r="B11058" t="s">
        <v>8204</v>
      </c>
      <c r="C11058">
        <v>651</v>
      </c>
      <c r="D11058" t="s">
        <v>3632</v>
      </c>
      <c r="E11058">
        <v>189</v>
      </c>
      <c r="F11058">
        <v>260</v>
      </c>
      <c r="G11058">
        <v>6199</v>
      </c>
      <c r="H11058" t="s">
        <v>3633</v>
      </c>
    </row>
    <row r="11059" spans="1:8" x14ac:dyDescent="0.25">
      <c r="A11059" t="s">
        <v>8203</v>
      </c>
      <c r="B11059" t="s">
        <v>8204</v>
      </c>
      <c r="C11059">
        <v>651</v>
      </c>
      <c r="D11059" t="s">
        <v>3632</v>
      </c>
      <c r="E11059">
        <v>264</v>
      </c>
      <c r="F11059">
        <v>341</v>
      </c>
      <c r="G11059">
        <v>6199</v>
      </c>
      <c r="H11059" t="s">
        <v>3633</v>
      </c>
    </row>
    <row r="11060" spans="1:8" hidden="1" x14ac:dyDescent="0.25">
      <c r="A11060" t="s">
        <v>1257</v>
      </c>
      <c r="B11060" t="s">
        <v>2553</v>
      </c>
      <c r="C11060">
        <v>497</v>
      </c>
      <c r="D11060" t="s">
        <v>3798</v>
      </c>
      <c r="E11060">
        <v>269</v>
      </c>
      <c r="F11060">
        <v>291</v>
      </c>
      <c r="G11060">
        <v>132</v>
      </c>
    </row>
    <row r="11061" spans="1:8" hidden="1" x14ac:dyDescent="0.25">
      <c r="A11061" t="s">
        <v>1257</v>
      </c>
      <c r="B11061" t="s">
        <v>2553</v>
      </c>
      <c r="C11061">
        <v>497</v>
      </c>
      <c r="D11061" t="s">
        <v>3630</v>
      </c>
      <c r="E11061">
        <v>331</v>
      </c>
      <c r="F11061">
        <v>491</v>
      </c>
      <c r="G11061">
        <v>5833</v>
      </c>
      <c r="H11061" t="s">
        <v>3631</v>
      </c>
    </row>
    <row r="11062" spans="1:8" x14ac:dyDescent="0.25">
      <c r="A11062" t="s">
        <v>1257</v>
      </c>
      <c r="B11062" t="s">
        <v>2553</v>
      </c>
      <c r="C11062">
        <v>497</v>
      </c>
      <c r="D11062" t="s">
        <v>3632</v>
      </c>
      <c r="E11062">
        <v>177</v>
      </c>
      <c r="F11062">
        <v>268</v>
      </c>
      <c r="G11062">
        <v>6199</v>
      </c>
      <c r="H11062" t="s">
        <v>3633</v>
      </c>
    </row>
    <row r="11063" spans="1:8" hidden="1" x14ac:dyDescent="0.25">
      <c r="A11063" t="s">
        <v>1258</v>
      </c>
      <c r="B11063" t="s">
        <v>2554</v>
      </c>
      <c r="C11063">
        <v>514</v>
      </c>
      <c r="D11063" t="s">
        <v>3630</v>
      </c>
      <c r="E11063">
        <v>310</v>
      </c>
      <c r="F11063">
        <v>471</v>
      </c>
      <c r="G11063">
        <v>5833</v>
      </c>
      <c r="H11063" t="s">
        <v>3631</v>
      </c>
    </row>
    <row r="11064" spans="1:8" x14ac:dyDescent="0.25">
      <c r="A11064" t="s">
        <v>1258</v>
      </c>
      <c r="B11064" t="s">
        <v>2554</v>
      </c>
      <c r="C11064">
        <v>514</v>
      </c>
      <c r="D11064" t="s">
        <v>3632</v>
      </c>
      <c r="E11064">
        <v>132</v>
      </c>
      <c r="F11064">
        <v>255</v>
      </c>
      <c r="G11064">
        <v>6199</v>
      </c>
      <c r="H11064" t="s">
        <v>3633</v>
      </c>
    </row>
    <row r="11065" spans="1:8" hidden="1" x14ac:dyDescent="0.25">
      <c r="A11065" t="s">
        <v>8205</v>
      </c>
      <c r="B11065" t="s">
        <v>8206</v>
      </c>
      <c r="C11065">
        <v>389</v>
      </c>
      <c r="D11065" t="s">
        <v>3639</v>
      </c>
      <c r="E11065">
        <v>23</v>
      </c>
      <c r="F11065">
        <v>66</v>
      </c>
      <c r="G11065">
        <v>4169</v>
      </c>
      <c r="H11065" t="s">
        <v>3640</v>
      </c>
    </row>
    <row r="11066" spans="1:8" hidden="1" x14ac:dyDescent="0.25">
      <c r="A11066" t="s">
        <v>8205</v>
      </c>
      <c r="B11066" t="s">
        <v>8206</v>
      </c>
      <c r="C11066">
        <v>389</v>
      </c>
      <c r="D11066" t="s">
        <v>3630</v>
      </c>
      <c r="E11066">
        <v>227</v>
      </c>
      <c r="F11066">
        <v>387</v>
      </c>
      <c r="G11066">
        <v>5833</v>
      </c>
      <c r="H11066" t="s">
        <v>3631</v>
      </c>
    </row>
    <row r="11067" spans="1:8" x14ac:dyDescent="0.25">
      <c r="A11067" t="s">
        <v>8205</v>
      </c>
      <c r="B11067" t="s">
        <v>8206</v>
      </c>
      <c r="C11067">
        <v>389</v>
      </c>
      <c r="D11067" t="s">
        <v>3632</v>
      </c>
      <c r="E11067">
        <v>96</v>
      </c>
      <c r="F11067">
        <v>157</v>
      </c>
      <c r="G11067">
        <v>6199</v>
      </c>
      <c r="H11067" t="s">
        <v>3633</v>
      </c>
    </row>
    <row r="11068" spans="1:8" hidden="1" x14ac:dyDescent="0.25">
      <c r="A11068" t="s">
        <v>8207</v>
      </c>
      <c r="B11068" t="s">
        <v>8208</v>
      </c>
      <c r="C11068">
        <v>585</v>
      </c>
      <c r="D11068" t="s">
        <v>3630</v>
      </c>
      <c r="E11068">
        <v>356</v>
      </c>
      <c r="F11068">
        <v>521</v>
      </c>
      <c r="G11068">
        <v>5833</v>
      </c>
      <c r="H11068" t="s">
        <v>3631</v>
      </c>
    </row>
    <row r="11069" spans="1:8" x14ac:dyDescent="0.25">
      <c r="A11069" t="s">
        <v>8207</v>
      </c>
      <c r="B11069" t="s">
        <v>8208</v>
      </c>
      <c r="C11069">
        <v>585</v>
      </c>
      <c r="D11069" t="s">
        <v>3632</v>
      </c>
      <c r="E11069">
        <v>59</v>
      </c>
      <c r="F11069">
        <v>122</v>
      </c>
      <c r="G11069">
        <v>6199</v>
      </c>
      <c r="H11069" t="s">
        <v>3633</v>
      </c>
    </row>
    <row r="11070" spans="1:8" x14ac:dyDescent="0.25">
      <c r="A11070" t="s">
        <v>8207</v>
      </c>
      <c r="B11070" t="s">
        <v>8208</v>
      </c>
      <c r="C11070">
        <v>585</v>
      </c>
      <c r="D11070" t="s">
        <v>3632</v>
      </c>
      <c r="E11070">
        <v>124</v>
      </c>
      <c r="F11070">
        <v>195</v>
      </c>
      <c r="G11070">
        <v>6199</v>
      </c>
      <c r="H11070" t="s">
        <v>3633</v>
      </c>
    </row>
    <row r="11071" spans="1:8" x14ac:dyDescent="0.25">
      <c r="A11071" t="s">
        <v>8207</v>
      </c>
      <c r="B11071" t="s">
        <v>8208</v>
      </c>
      <c r="C11071">
        <v>585</v>
      </c>
      <c r="D11071" t="s">
        <v>3632</v>
      </c>
      <c r="E11071">
        <v>199</v>
      </c>
      <c r="F11071">
        <v>276</v>
      </c>
      <c r="G11071">
        <v>6199</v>
      </c>
      <c r="H11071" t="s">
        <v>3633</v>
      </c>
    </row>
    <row r="11072" spans="1:8" hidden="1" x14ac:dyDescent="0.25">
      <c r="A11072" t="s">
        <v>1259</v>
      </c>
      <c r="B11072" t="s">
        <v>2555</v>
      </c>
      <c r="C11072">
        <v>497</v>
      </c>
      <c r="D11072" t="s">
        <v>3798</v>
      </c>
      <c r="E11072">
        <v>269</v>
      </c>
      <c r="F11072">
        <v>291</v>
      </c>
      <c r="G11072">
        <v>132</v>
      </c>
    </row>
    <row r="11073" spans="1:8" hidden="1" x14ac:dyDescent="0.25">
      <c r="A11073" t="s">
        <v>1259</v>
      </c>
      <c r="B11073" t="s">
        <v>2555</v>
      </c>
      <c r="C11073">
        <v>497</v>
      </c>
      <c r="D11073" t="s">
        <v>3630</v>
      </c>
      <c r="E11073">
        <v>331</v>
      </c>
      <c r="F11073">
        <v>491</v>
      </c>
      <c r="G11073">
        <v>5833</v>
      </c>
      <c r="H11073" t="s">
        <v>3631</v>
      </c>
    </row>
    <row r="11074" spans="1:8" x14ac:dyDescent="0.25">
      <c r="A11074" t="s">
        <v>1259</v>
      </c>
      <c r="B11074" t="s">
        <v>2555</v>
      </c>
      <c r="C11074">
        <v>497</v>
      </c>
      <c r="D11074" t="s">
        <v>3632</v>
      </c>
      <c r="E11074">
        <v>177</v>
      </c>
      <c r="F11074">
        <v>268</v>
      </c>
      <c r="G11074">
        <v>6199</v>
      </c>
      <c r="H11074" t="s">
        <v>3633</v>
      </c>
    </row>
    <row r="11075" spans="1:8" hidden="1" x14ac:dyDescent="0.25">
      <c r="A11075" t="s">
        <v>1260</v>
      </c>
      <c r="B11075" t="s">
        <v>2556</v>
      </c>
      <c r="C11075">
        <v>563</v>
      </c>
      <c r="D11075" t="s">
        <v>4202</v>
      </c>
      <c r="E11075">
        <v>1</v>
      </c>
      <c r="F11075">
        <v>59</v>
      </c>
      <c r="G11075">
        <v>87</v>
      </c>
    </row>
    <row r="11076" spans="1:8" hidden="1" x14ac:dyDescent="0.25">
      <c r="A11076" t="s">
        <v>1260</v>
      </c>
      <c r="B11076" t="s">
        <v>2556</v>
      </c>
      <c r="C11076">
        <v>563</v>
      </c>
      <c r="D11076" t="s">
        <v>3630</v>
      </c>
      <c r="E11076">
        <v>359</v>
      </c>
      <c r="F11076">
        <v>520</v>
      </c>
      <c r="G11076">
        <v>5833</v>
      </c>
      <c r="H11076" t="s">
        <v>3631</v>
      </c>
    </row>
    <row r="11077" spans="1:8" x14ac:dyDescent="0.25">
      <c r="A11077" t="s">
        <v>1260</v>
      </c>
      <c r="B11077" t="s">
        <v>2556</v>
      </c>
      <c r="C11077">
        <v>563</v>
      </c>
      <c r="D11077" t="s">
        <v>3632</v>
      </c>
      <c r="E11077">
        <v>180</v>
      </c>
      <c r="F11077">
        <v>304</v>
      </c>
      <c r="G11077">
        <v>6199</v>
      </c>
      <c r="H11077" t="s">
        <v>3633</v>
      </c>
    </row>
    <row r="11078" spans="1:8" hidden="1" x14ac:dyDescent="0.25">
      <c r="A11078" t="s">
        <v>8209</v>
      </c>
      <c r="B11078" t="s">
        <v>8210</v>
      </c>
      <c r="C11078">
        <v>389</v>
      </c>
      <c r="D11078" t="s">
        <v>3639</v>
      </c>
      <c r="E11078">
        <v>23</v>
      </c>
      <c r="F11078">
        <v>68</v>
      </c>
      <c r="G11078">
        <v>4169</v>
      </c>
      <c r="H11078" t="s">
        <v>3640</v>
      </c>
    </row>
    <row r="11079" spans="1:8" hidden="1" x14ac:dyDescent="0.25">
      <c r="A11079" t="s">
        <v>8209</v>
      </c>
      <c r="B11079" t="s">
        <v>8210</v>
      </c>
      <c r="C11079">
        <v>389</v>
      </c>
      <c r="D11079" t="s">
        <v>3630</v>
      </c>
      <c r="E11079">
        <v>227</v>
      </c>
      <c r="F11079">
        <v>387</v>
      </c>
      <c r="G11079">
        <v>5833</v>
      </c>
      <c r="H11079" t="s">
        <v>3631</v>
      </c>
    </row>
    <row r="11080" spans="1:8" x14ac:dyDescent="0.25">
      <c r="A11080" t="s">
        <v>8209</v>
      </c>
      <c r="B11080" t="s">
        <v>8210</v>
      </c>
      <c r="C11080">
        <v>389</v>
      </c>
      <c r="D11080" t="s">
        <v>3632</v>
      </c>
      <c r="E11080">
        <v>96</v>
      </c>
      <c r="F11080">
        <v>157</v>
      </c>
      <c r="G11080">
        <v>6199</v>
      </c>
      <c r="H11080" t="s">
        <v>3633</v>
      </c>
    </row>
    <row r="11081" spans="1:8" hidden="1" x14ac:dyDescent="0.25">
      <c r="A11081" t="s">
        <v>1261</v>
      </c>
      <c r="B11081" t="s">
        <v>2557</v>
      </c>
      <c r="C11081">
        <v>269</v>
      </c>
      <c r="D11081" t="s">
        <v>3630</v>
      </c>
      <c r="E11081">
        <v>128</v>
      </c>
      <c r="F11081">
        <v>247</v>
      </c>
      <c r="G11081">
        <v>5833</v>
      </c>
      <c r="H11081" t="s">
        <v>3631</v>
      </c>
    </row>
    <row r="11082" spans="1:8" x14ac:dyDescent="0.25">
      <c r="A11082" t="s">
        <v>1261</v>
      </c>
      <c r="B11082" t="s">
        <v>2557</v>
      </c>
      <c r="C11082">
        <v>269</v>
      </c>
      <c r="D11082" t="s">
        <v>3632</v>
      </c>
      <c r="E11082">
        <v>22</v>
      </c>
      <c r="F11082">
        <v>81</v>
      </c>
      <c r="G11082">
        <v>6199</v>
      </c>
      <c r="H11082" t="s">
        <v>3633</v>
      </c>
    </row>
    <row r="11083" spans="1:8" hidden="1" x14ac:dyDescent="0.25">
      <c r="A11083" t="s">
        <v>8211</v>
      </c>
      <c r="B11083" t="s">
        <v>8212</v>
      </c>
      <c r="C11083">
        <v>690</v>
      </c>
      <c r="D11083" t="s">
        <v>3657</v>
      </c>
      <c r="E11083">
        <v>30</v>
      </c>
      <c r="F11083">
        <v>123</v>
      </c>
      <c r="G11083">
        <v>2653</v>
      </c>
      <c r="H11083" t="s">
        <v>3658</v>
      </c>
    </row>
    <row r="11084" spans="1:8" hidden="1" x14ac:dyDescent="0.25">
      <c r="A11084" t="s">
        <v>8211</v>
      </c>
      <c r="B11084" t="s">
        <v>8212</v>
      </c>
      <c r="C11084">
        <v>690</v>
      </c>
      <c r="D11084" t="s">
        <v>3639</v>
      </c>
      <c r="E11084">
        <v>299</v>
      </c>
      <c r="F11084">
        <v>347</v>
      </c>
      <c r="G11084">
        <v>4169</v>
      </c>
      <c r="H11084" t="s">
        <v>3640</v>
      </c>
    </row>
    <row r="11085" spans="1:8" hidden="1" x14ac:dyDescent="0.25">
      <c r="A11085" t="s">
        <v>8211</v>
      </c>
      <c r="B11085" t="s">
        <v>8212</v>
      </c>
      <c r="C11085">
        <v>690</v>
      </c>
      <c r="D11085" t="s">
        <v>3630</v>
      </c>
      <c r="E11085">
        <v>523</v>
      </c>
      <c r="F11085">
        <v>682</v>
      </c>
      <c r="G11085">
        <v>5833</v>
      </c>
      <c r="H11085" t="s">
        <v>3631</v>
      </c>
    </row>
    <row r="11086" spans="1:8" x14ac:dyDescent="0.25">
      <c r="A11086" t="s">
        <v>8211</v>
      </c>
      <c r="B11086" t="s">
        <v>8212</v>
      </c>
      <c r="C11086">
        <v>690</v>
      </c>
      <c r="D11086" t="s">
        <v>3632</v>
      </c>
      <c r="E11086">
        <v>372</v>
      </c>
      <c r="F11086">
        <v>439</v>
      </c>
      <c r="G11086">
        <v>6199</v>
      </c>
      <c r="H11086" t="s">
        <v>3633</v>
      </c>
    </row>
    <row r="11087" spans="1:8" hidden="1" x14ac:dyDescent="0.25">
      <c r="A11087" t="s">
        <v>8213</v>
      </c>
      <c r="B11087" t="s">
        <v>8214</v>
      </c>
      <c r="C11087">
        <v>644</v>
      </c>
      <c r="D11087" t="s">
        <v>3824</v>
      </c>
      <c r="E11087">
        <v>41</v>
      </c>
      <c r="F11087">
        <v>87</v>
      </c>
      <c r="G11087">
        <v>55</v>
      </c>
    </row>
    <row r="11088" spans="1:8" hidden="1" x14ac:dyDescent="0.25">
      <c r="A11088" t="s">
        <v>8213</v>
      </c>
      <c r="B11088" t="s">
        <v>8214</v>
      </c>
      <c r="C11088">
        <v>644</v>
      </c>
      <c r="D11088" t="s">
        <v>3630</v>
      </c>
      <c r="E11088">
        <v>425</v>
      </c>
      <c r="F11088">
        <v>593</v>
      </c>
      <c r="G11088">
        <v>5833</v>
      </c>
      <c r="H11088" t="s">
        <v>3631</v>
      </c>
    </row>
    <row r="11089" spans="1:8" x14ac:dyDescent="0.25">
      <c r="A11089" t="s">
        <v>8213</v>
      </c>
      <c r="B11089" t="s">
        <v>8214</v>
      </c>
      <c r="C11089">
        <v>644</v>
      </c>
      <c r="D11089" t="s">
        <v>3632</v>
      </c>
      <c r="E11089">
        <v>134</v>
      </c>
      <c r="F11089">
        <v>195</v>
      </c>
      <c r="G11089">
        <v>6199</v>
      </c>
      <c r="H11089" t="s">
        <v>3633</v>
      </c>
    </row>
    <row r="11090" spans="1:8" x14ac:dyDescent="0.25">
      <c r="A11090" t="s">
        <v>8213</v>
      </c>
      <c r="B11090" t="s">
        <v>8214</v>
      </c>
      <c r="C11090">
        <v>644</v>
      </c>
      <c r="D11090" t="s">
        <v>3632</v>
      </c>
      <c r="E11090">
        <v>197</v>
      </c>
      <c r="F11090">
        <v>265</v>
      </c>
      <c r="G11090">
        <v>6199</v>
      </c>
      <c r="H11090" t="s">
        <v>3633</v>
      </c>
    </row>
    <row r="11091" spans="1:8" x14ac:dyDescent="0.25">
      <c r="A11091" t="s">
        <v>8213</v>
      </c>
      <c r="B11091" t="s">
        <v>8214</v>
      </c>
      <c r="C11091">
        <v>644</v>
      </c>
      <c r="D11091" t="s">
        <v>3632</v>
      </c>
      <c r="E11091">
        <v>269</v>
      </c>
      <c r="F11091">
        <v>345</v>
      </c>
      <c r="G11091">
        <v>6199</v>
      </c>
      <c r="H11091" t="s">
        <v>3633</v>
      </c>
    </row>
    <row r="11092" spans="1:8" hidden="1" x14ac:dyDescent="0.25">
      <c r="A11092" t="s">
        <v>8215</v>
      </c>
      <c r="B11092" t="s">
        <v>8216</v>
      </c>
      <c r="C11092">
        <v>757</v>
      </c>
      <c r="D11092" t="s">
        <v>3630</v>
      </c>
      <c r="E11092">
        <v>593</v>
      </c>
      <c r="F11092">
        <v>750</v>
      </c>
      <c r="G11092">
        <v>5833</v>
      </c>
      <c r="H11092" t="s">
        <v>3631</v>
      </c>
    </row>
    <row r="11093" spans="1:8" x14ac:dyDescent="0.25">
      <c r="A11093" t="s">
        <v>8215</v>
      </c>
      <c r="B11093" t="s">
        <v>8216</v>
      </c>
      <c r="C11093">
        <v>757</v>
      </c>
      <c r="D11093" t="s">
        <v>3632</v>
      </c>
      <c r="E11093">
        <v>390</v>
      </c>
      <c r="F11093">
        <v>450</v>
      </c>
      <c r="G11093">
        <v>6199</v>
      </c>
      <c r="H11093" t="s">
        <v>3633</v>
      </c>
    </row>
    <row r="11094" spans="1:8" x14ac:dyDescent="0.25">
      <c r="A11094" t="s">
        <v>8215</v>
      </c>
      <c r="B11094" t="s">
        <v>8216</v>
      </c>
      <c r="C11094">
        <v>757</v>
      </c>
      <c r="D11094" t="s">
        <v>3632</v>
      </c>
      <c r="E11094">
        <v>456</v>
      </c>
      <c r="F11094">
        <v>533</v>
      </c>
      <c r="G11094">
        <v>6199</v>
      </c>
      <c r="H11094" t="s">
        <v>3633</v>
      </c>
    </row>
    <row r="11095" spans="1:8" hidden="1" x14ac:dyDescent="0.25">
      <c r="A11095" t="s">
        <v>8217</v>
      </c>
      <c r="B11095" t="s">
        <v>8218</v>
      </c>
      <c r="C11095">
        <v>686</v>
      </c>
      <c r="D11095" t="s">
        <v>3680</v>
      </c>
      <c r="E11095">
        <v>1</v>
      </c>
      <c r="F11095">
        <v>114</v>
      </c>
      <c r="G11095">
        <v>197</v>
      </c>
    </row>
    <row r="11096" spans="1:8" hidden="1" x14ac:dyDescent="0.25">
      <c r="A11096" t="s">
        <v>8217</v>
      </c>
      <c r="B11096" t="s">
        <v>8218</v>
      </c>
      <c r="C11096">
        <v>686</v>
      </c>
      <c r="D11096" t="s">
        <v>3630</v>
      </c>
      <c r="E11096">
        <v>465</v>
      </c>
      <c r="F11096">
        <v>626</v>
      </c>
      <c r="G11096">
        <v>5833</v>
      </c>
      <c r="H11096" t="s">
        <v>3631</v>
      </c>
    </row>
    <row r="11097" spans="1:8" x14ac:dyDescent="0.25">
      <c r="A11097" t="s">
        <v>8217</v>
      </c>
      <c r="B11097" t="s">
        <v>8218</v>
      </c>
      <c r="C11097">
        <v>686</v>
      </c>
      <c r="D11097" t="s">
        <v>3632</v>
      </c>
      <c r="E11097">
        <v>145</v>
      </c>
      <c r="F11097">
        <v>208</v>
      </c>
      <c r="G11097">
        <v>6199</v>
      </c>
      <c r="H11097" t="s">
        <v>3633</v>
      </c>
    </row>
    <row r="11098" spans="1:8" x14ac:dyDescent="0.25">
      <c r="A11098" t="s">
        <v>8217</v>
      </c>
      <c r="B11098" t="s">
        <v>8218</v>
      </c>
      <c r="C11098">
        <v>686</v>
      </c>
      <c r="D11098" t="s">
        <v>3632</v>
      </c>
      <c r="E11098">
        <v>210</v>
      </c>
      <c r="F11098">
        <v>280</v>
      </c>
      <c r="G11098">
        <v>6199</v>
      </c>
      <c r="H11098" t="s">
        <v>3633</v>
      </c>
    </row>
    <row r="11099" spans="1:8" x14ac:dyDescent="0.25">
      <c r="A11099" t="s">
        <v>8217</v>
      </c>
      <c r="B11099" t="s">
        <v>8218</v>
      </c>
      <c r="C11099">
        <v>686</v>
      </c>
      <c r="D11099" t="s">
        <v>3632</v>
      </c>
      <c r="E11099">
        <v>284</v>
      </c>
      <c r="F11099">
        <v>362</v>
      </c>
      <c r="G11099">
        <v>6199</v>
      </c>
      <c r="H11099" t="s">
        <v>3633</v>
      </c>
    </row>
    <row r="11100" spans="1:8" hidden="1" x14ac:dyDescent="0.25">
      <c r="A11100" t="s">
        <v>8219</v>
      </c>
      <c r="B11100" t="s">
        <v>8220</v>
      </c>
      <c r="C11100">
        <v>650</v>
      </c>
      <c r="D11100" t="s">
        <v>3630</v>
      </c>
      <c r="E11100">
        <v>433</v>
      </c>
      <c r="F11100">
        <v>595</v>
      </c>
      <c r="G11100">
        <v>5833</v>
      </c>
      <c r="H11100" t="s">
        <v>3631</v>
      </c>
    </row>
    <row r="11101" spans="1:8" x14ac:dyDescent="0.25">
      <c r="A11101" t="s">
        <v>8219</v>
      </c>
      <c r="B11101" t="s">
        <v>8220</v>
      </c>
      <c r="C11101">
        <v>650</v>
      </c>
      <c r="D11101" t="s">
        <v>3632</v>
      </c>
      <c r="E11101">
        <v>127</v>
      </c>
      <c r="F11101">
        <v>189</v>
      </c>
      <c r="G11101">
        <v>6199</v>
      </c>
      <c r="H11101" t="s">
        <v>3633</v>
      </c>
    </row>
    <row r="11102" spans="1:8" x14ac:dyDescent="0.25">
      <c r="A11102" t="s">
        <v>8219</v>
      </c>
      <c r="B11102" t="s">
        <v>8220</v>
      </c>
      <c r="C11102">
        <v>650</v>
      </c>
      <c r="D11102" t="s">
        <v>3632</v>
      </c>
      <c r="E11102">
        <v>192</v>
      </c>
      <c r="F11102">
        <v>264</v>
      </c>
      <c r="G11102">
        <v>6199</v>
      </c>
      <c r="H11102" t="s">
        <v>3633</v>
      </c>
    </row>
    <row r="11103" spans="1:8" x14ac:dyDescent="0.25">
      <c r="A11103" t="s">
        <v>8219</v>
      </c>
      <c r="B11103" t="s">
        <v>8220</v>
      </c>
      <c r="C11103">
        <v>650</v>
      </c>
      <c r="D11103" t="s">
        <v>3632</v>
      </c>
      <c r="E11103">
        <v>268</v>
      </c>
      <c r="F11103">
        <v>347</v>
      </c>
      <c r="G11103">
        <v>6199</v>
      </c>
      <c r="H11103" t="s">
        <v>3633</v>
      </c>
    </row>
    <row r="11104" spans="1:8" hidden="1" x14ac:dyDescent="0.25">
      <c r="A11104" t="s">
        <v>8221</v>
      </c>
      <c r="B11104" t="s">
        <v>8222</v>
      </c>
      <c r="C11104">
        <v>412</v>
      </c>
      <c r="D11104" t="s">
        <v>3639</v>
      </c>
      <c r="E11104">
        <v>46</v>
      </c>
      <c r="F11104">
        <v>91</v>
      </c>
      <c r="G11104">
        <v>4169</v>
      </c>
      <c r="H11104" t="s">
        <v>3640</v>
      </c>
    </row>
    <row r="11105" spans="1:8" hidden="1" x14ac:dyDescent="0.25">
      <c r="A11105" t="s">
        <v>8221</v>
      </c>
      <c r="B11105" t="s">
        <v>8222</v>
      </c>
      <c r="C11105">
        <v>412</v>
      </c>
      <c r="D11105" t="s">
        <v>3630</v>
      </c>
      <c r="E11105">
        <v>250</v>
      </c>
      <c r="F11105">
        <v>410</v>
      </c>
      <c r="G11105">
        <v>5833</v>
      </c>
      <c r="H11105" t="s">
        <v>3631</v>
      </c>
    </row>
    <row r="11106" spans="1:8" x14ac:dyDescent="0.25">
      <c r="A11106" t="s">
        <v>8221</v>
      </c>
      <c r="B11106" t="s">
        <v>8222</v>
      </c>
      <c r="C11106">
        <v>412</v>
      </c>
      <c r="D11106" t="s">
        <v>3632</v>
      </c>
      <c r="E11106">
        <v>119</v>
      </c>
      <c r="F11106">
        <v>180</v>
      </c>
      <c r="G11106">
        <v>6199</v>
      </c>
      <c r="H11106" t="s">
        <v>3633</v>
      </c>
    </row>
    <row r="11107" spans="1:8" hidden="1" x14ac:dyDescent="0.25">
      <c r="A11107" t="s">
        <v>8223</v>
      </c>
      <c r="B11107" t="s">
        <v>8224</v>
      </c>
      <c r="C11107">
        <v>422</v>
      </c>
      <c r="D11107" t="s">
        <v>3639</v>
      </c>
      <c r="E11107">
        <v>46</v>
      </c>
      <c r="F11107">
        <v>94</v>
      </c>
      <c r="G11107">
        <v>4169</v>
      </c>
      <c r="H11107" t="s">
        <v>3640</v>
      </c>
    </row>
    <row r="11108" spans="1:8" hidden="1" x14ac:dyDescent="0.25">
      <c r="A11108" t="s">
        <v>8223</v>
      </c>
      <c r="B11108" t="s">
        <v>8224</v>
      </c>
      <c r="C11108">
        <v>422</v>
      </c>
      <c r="D11108" t="s">
        <v>3630</v>
      </c>
      <c r="E11108">
        <v>255</v>
      </c>
      <c r="F11108">
        <v>415</v>
      </c>
      <c r="G11108">
        <v>5833</v>
      </c>
      <c r="H11108" t="s">
        <v>3631</v>
      </c>
    </row>
    <row r="11109" spans="1:8" x14ac:dyDescent="0.25">
      <c r="A11109" t="s">
        <v>8223</v>
      </c>
      <c r="B11109" t="s">
        <v>8224</v>
      </c>
      <c r="C11109">
        <v>422</v>
      </c>
      <c r="D11109" t="s">
        <v>3632</v>
      </c>
      <c r="E11109">
        <v>119</v>
      </c>
      <c r="F11109">
        <v>184</v>
      </c>
      <c r="G11109">
        <v>6199</v>
      </c>
      <c r="H11109" t="s">
        <v>3633</v>
      </c>
    </row>
    <row r="11110" spans="1:8" hidden="1" x14ac:dyDescent="0.25">
      <c r="A11110" t="s">
        <v>8225</v>
      </c>
      <c r="B11110" t="s">
        <v>8226</v>
      </c>
      <c r="C11110">
        <v>700</v>
      </c>
      <c r="D11110" t="s">
        <v>3657</v>
      </c>
      <c r="E11110">
        <v>28</v>
      </c>
      <c r="F11110">
        <v>123</v>
      </c>
      <c r="G11110">
        <v>2653</v>
      </c>
      <c r="H11110" t="s">
        <v>3658</v>
      </c>
    </row>
    <row r="11111" spans="1:8" hidden="1" x14ac:dyDescent="0.25">
      <c r="A11111" t="s">
        <v>8225</v>
      </c>
      <c r="B11111" t="s">
        <v>8226</v>
      </c>
      <c r="C11111">
        <v>700</v>
      </c>
      <c r="D11111" t="s">
        <v>4655</v>
      </c>
      <c r="E11111">
        <v>124</v>
      </c>
      <c r="F11111">
        <v>225</v>
      </c>
      <c r="G11111">
        <v>19</v>
      </c>
    </row>
    <row r="11112" spans="1:8" hidden="1" x14ac:dyDescent="0.25">
      <c r="A11112" t="s">
        <v>8225</v>
      </c>
      <c r="B11112" t="s">
        <v>8226</v>
      </c>
      <c r="C11112">
        <v>700</v>
      </c>
      <c r="D11112" t="s">
        <v>3639</v>
      </c>
      <c r="E11112">
        <v>299</v>
      </c>
      <c r="F11112">
        <v>347</v>
      </c>
      <c r="G11112">
        <v>4169</v>
      </c>
      <c r="H11112" t="s">
        <v>3640</v>
      </c>
    </row>
    <row r="11113" spans="1:8" hidden="1" x14ac:dyDescent="0.25">
      <c r="A11113" t="s">
        <v>8225</v>
      </c>
      <c r="B11113" t="s">
        <v>8226</v>
      </c>
      <c r="C11113">
        <v>700</v>
      </c>
      <c r="D11113" t="s">
        <v>3630</v>
      </c>
      <c r="E11113">
        <v>534</v>
      </c>
      <c r="F11113">
        <v>692</v>
      </c>
      <c r="G11113">
        <v>5833</v>
      </c>
      <c r="H11113" t="s">
        <v>3631</v>
      </c>
    </row>
    <row r="11114" spans="1:8" x14ac:dyDescent="0.25">
      <c r="A11114" t="s">
        <v>8225</v>
      </c>
      <c r="B11114" t="s">
        <v>8226</v>
      </c>
      <c r="C11114">
        <v>700</v>
      </c>
      <c r="D11114" t="s">
        <v>3632</v>
      </c>
      <c r="E11114">
        <v>372</v>
      </c>
      <c r="F11114">
        <v>444</v>
      </c>
      <c r="G11114">
        <v>6199</v>
      </c>
      <c r="H11114" t="s">
        <v>3633</v>
      </c>
    </row>
    <row r="11115" spans="1:8" hidden="1" x14ac:dyDescent="0.25">
      <c r="A11115" t="s">
        <v>8227</v>
      </c>
      <c r="B11115" t="s">
        <v>8228</v>
      </c>
      <c r="C11115">
        <v>692</v>
      </c>
      <c r="D11115" t="s">
        <v>3630</v>
      </c>
      <c r="E11115">
        <v>459</v>
      </c>
      <c r="F11115">
        <v>623</v>
      </c>
      <c r="G11115">
        <v>5833</v>
      </c>
      <c r="H11115" t="s">
        <v>3631</v>
      </c>
    </row>
    <row r="11116" spans="1:8" x14ac:dyDescent="0.25">
      <c r="A11116" t="s">
        <v>8227</v>
      </c>
      <c r="B11116" t="s">
        <v>8228</v>
      </c>
      <c r="C11116">
        <v>692</v>
      </c>
      <c r="D11116" t="s">
        <v>3632</v>
      </c>
      <c r="E11116">
        <v>126</v>
      </c>
      <c r="F11116">
        <v>187</v>
      </c>
      <c r="G11116">
        <v>6199</v>
      </c>
      <c r="H11116" t="s">
        <v>3633</v>
      </c>
    </row>
    <row r="11117" spans="1:8" x14ac:dyDescent="0.25">
      <c r="A11117" t="s">
        <v>8227</v>
      </c>
      <c r="B11117" t="s">
        <v>8228</v>
      </c>
      <c r="C11117">
        <v>692</v>
      </c>
      <c r="D11117" t="s">
        <v>3632</v>
      </c>
      <c r="E11117">
        <v>188</v>
      </c>
      <c r="F11117">
        <v>255</v>
      </c>
      <c r="G11117">
        <v>6199</v>
      </c>
      <c r="H11117" t="s">
        <v>3633</v>
      </c>
    </row>
    <row r="11118" spans="1:8" x14ac:dyDescent="0.25">
      <c r="A11118" t="s">
        <v>8227</v>
      </c>
      <c r="B11118" t="s">
        <v>8228</v>
      </c>
      <c r="C11118">
        <v>692</v>
      </c>
      <c r="D11118" t="s">
        <v>3632</v>
      </c>
      <c r="E11118">
        <v>259</v>
      </c>
      <c r="F11118">
        <v>357</v>
      </c>
      <c r="G11118">
        <v>6199</v>
      </c>
      <c r="H11118" t="s">
        <v>3633</v>
      </c>
    </row>
    <row r="11119" spans="1:8" hidden="1" x14ac:dyDescent="0.25">
      <c r="A11119" t="s">
        <v>1262</v>
      </c>
      <c r="B11119" t="s">
        <v>2558</v>
      </c>
      <c r="C11119">
        <v>588</v>
      </c>
      <c r="D11119" t="s">
        <v>3869</v>
      </c>
      <c r="E11119">
        <v>350</v>
      </c>
      <c r="F11119">
        <v>400</v>
      </c>
      <c r="G11119">
        <v>41</v>
      </c>
    </row>
    <row r="11120" spans="1:8" hidden="1" x14ac:dyDescent="0.25">
      <c r="A11120" t="s">
        <v>1262</v>
      </c>
      <c r="B11120" t="s">
        <v>2558</v>
      </c>
      <c r="C11120">
        <v>588</v>
      </c>
      <c r="D11120" t="s">
        <v>4168</v>
      </c>
      <c r="E11120">
        <v>1</v>
      </c>
      <c r="F11120">
        <v>97</v>
      </c>
      <c r="G11120">
        <v>27</v>
      </c>
    </row>
    <row r="11121" spans="1:8" hidden="1" x14ac:dyDescent="0.25">
      <c r="A11121" t="s">
        <v>1262</v>
      </c>
      <c r="B11121" t="s">
        <v>2558</v>
      </c>
      <c r="C11121">
        <v>588</v>
      </c>
      <c r="D11121" t="s">
        <v>3630</v>
      </c>
      <c r="E11121">
        <v>429</v>
      </c>
      <c r="F11121">
        <v>587</v>
      </c>
      <c r="G11121">
        <v>5833</v>
      </c>
      <c r="H11121" t="s">
        <v>3631</v>
      </c>
    </row>
    <row r="11122" spans="1:8" x14ac:dyDescent="0.25">
      <c r="A11122" t="s">
        <v>1262</v>
      </c>
      <c r="B11122" t="s">
        <v>2558</v>
      </c>
      <c r="C11122">
        <v>588</v>
      </c>
      <c r="D11122" t="s">
        <v>3632</v>
      </c>
      <c r="E11122">
        <v>167</v>
      </c>
      <c r="F11122">
        <v>349</v>
      </c>
      <c r="G11122">
        <v>6199</v>
      </c>
      <c r="H11122" t="s">
        <v>3633</v>
      </c>
    </row>
    <row r="11123" spans="1:8" hidden="1" x14ac:dyDescent="0.25">
      <c r="A11123" t="s">
        <v>8229</v>
      </c>
      <c r="B11123" t="s">
        <v>8230</v>
      </c>
      <c r="C11123">
        <v>460</v>
      </c>
      <c r="D11123" t="s">
        <v>3639</v>
      </c>
      <c r="E11123">
        <v>23</v>
      </c>
      <c r="F11123">
        <v>71</v>
      </c>
      <c r="G11123">
        <v>4169</v>
      </c>
      <c r="H11123" t="s">
        <v>3640</v>
      </c>
    </row>
    <row r="11124" spans="1:8" hidden="1" x14ac:dyDescent="0.25">
      <c r="A11124" t="s">
        <v>8229</v>
      </c>
      <c r="B11124" t="s">
        <v>8230</v>
      </c>
      <c r="C11124">
        <v>460</v>
      </c>
      <c r="D11124" t="s">
        <v>3630</v>
      </c>
      <c r="E11124">
        <v>288</v>
      </c>
      <c r="F11124">
        <v>454</v>
      </c>
      <c r="G11124">
        <v>5833</v>
      </c>
      <c r="H11124" t="s">
        <v>3631</v>
      </c>
    </row>
    <row r="11125" spans="1:8" x14ac:dyDescent="0.25">
      <c r="A11125" t="s">
        <v>8229</v>
      </c>
      <c r="B11125" t="s">
        <v>8230</v>
      </c>
      <c r="C11125">
        <v>460</v>
      </c>
      <c r="D11125" t="s">
        <v>3632</v>
      </c>
      <c r="E11125">
        <v>96</v>
      </c>
      <c r="F11125">
        <v>182</v>
      </c>
      <c r="G11125">
        <v>6199</v>
      </c>
      <c r="H11125" t="s">
        <v>3633</v>
      </c>
    </row>
    <row r="11126" spans="1:8" hidden="1" x14ac:dyDescent="0.25">
      <c r="A11126" t="s">
        <v>8231</v>
      </c>
      <c r="B11126" t="s">
        <v>8232</v>
      </c>
      <c r="C11126">
        <v>672</v>
      </c>
      <c r="D11126" t="s">
        <v>3630</v>
      </c>
      <c r="E11126">
        <v>470</v>
      </c>
      <c r="F11126">
        <v>646</v>
      </c>
      <c r="G11126">
        <v>5833</v>
      </c>
      <c r="H11126" t="s">
        <v>3631</v>
      </c>
    </row>
    <row r="11127" spans="1:8" x14ac:dyDescent="0.25">
      <c r="A11127" t="s">
        <v>8231</v>
      </c>
      <c r="B11127" t="s">
        <v>8232</v>
      </c>
      <c r="C11127">
        <v>672</v>
      </c>
      <c r="D11127" t="s">
        <v>3632</v>
      </c>
      <c r="E11127">
        <v>105</v>
      </c>
      <c r="F11127">
        <v>165</v>
      </c>
      <c r="G11127">
        <v>6199</v>
      </c>
      <c r="H11127" t="s">
        <v>3633</v>
      </c>
    </row>
    <row r="11128" spans="1:8" x14ac:dyDescent="0.25">
      <c r="A11128" t="s">
        <v>8231</v>
      </c>
      <c r="B11128" t="s">
        <v>8232</v>
      </c>
      <c r="C11128">
        <v>672</v>
      </c>
      <c r="D11128" t="s">
        <v>3632</v>
      </c>
      <c r="E11128">
        <v>170</v>
      </c>
      <c r="F11128">
        <v>239</v>
      </c>
      <c r="G11128">
        <v>6199</v>
      </c>
      <c r="H11128" t="s">
        <v>3633</v>
      </c>
    </row>
    <row r="11129" spans="1:8" x14ac:dyDescent="0.25">
      <c r="A11129" t="s">
        <v>8231</v>
      </c>
      <c r="B11129" t="s">
        <v>8232</v>
      </c>
      <c r="C11129">
        <v>672</v>
      </c>
      <c r="D11129" t="s">
        <v>3632</v>
      </c>
      <c r="E11129">
        <v>243</v>
      </c>
      <c r="F11129">
        <v>392</v>
      </c>
      <c r="G11129">
        <v>6199</v>
      </c>
      <c r="H11129" t="s">
        <v>3633</v>
      </c>
    </row>
    <row r="11130" spans="1:8" hidden="1" x14ac:dyDescent="0.25">
      <c r="A11130" t="s">
        <v>8233</v>
      </c>
      <c r="B11130" t="s">
        <v>8234</v>
      </c>
      <c r="C11130">
        <v>755</v>
      </c>
      <c r="D11130" t="s">
        <v>3630</v>
      </c>
      <c r="E11130">
        <v>545</v>
      </c>
      <c r="F11130">
        <v>722</v>
      </c>
      <c r="G11130">
        <v>5833</v>
      </c>
      <c r="H11130" t="s">
        <v>3631</v>
      </c>
    </row>
    <row r="11131" spans="1:8" x14ac:dyDescent="0.25">
      <c r="A11131" t="s">
        <v>8233</v>
      </c>
      <c r="B11131" t="s">
        <v>8234</v>
      </c>
      <c r="C11131">
        <v>755</v>
      </c>
      <c r="D11131" t="s">
        <v>3632</v>
      </c>
      <c r="E11131">
        <v>209</v>
      </c>
      <c r="F11131">
        <v>269</v>
      </c>
      <c r="G11131">
        <v>6199</v>
      </c>
      <c r="H11131" t="s">
        <v>3633</v>
      </c>
    </row>
    <row r="11132" spans="1:8" x14ac:dyDescent="0.25">
      <c r="A11132" t="s">
        <v>8233</v>
      </c>
      <c r="B11132" t="s">
        <v>8234</v>
      </c>
      <c r="C11132">
        <v>755</v>
      </c>
      <c r="D11132" t="s">
        <v>3632</v>
      </c>
      <c r="E11132">
        <v>349</v>
      </c>
      <c r="F11132">
        <v>461</v>
      </c>
      <c r="G11132">
        <v>6199</v>
      </c>
      <c r="H11132" t="s">
        <v>3633</v>
      </c>
    </row>
    <row r="11133" spans="1:8" hidden="1" x14ac:dyDescent="0.25">
      <c r="A11133" t="s">
        <v>8235</v>
      </c>
      <c r="B11133" t="s">
        <v>8236</v>
      </c>
      <c r="C11133">
        <v>684</v>
      </c>
      <c r="D11133" t="s">
        <v>3630</v>
      </c>
      <c r="E11133">
        <v>524</v>
      </c>
      <c r="F11133">
        <v>684</v>
      </c>
      <c r="G11133">
        <v>5833</v>
      </c>
      <c r="H11133" t="s">
        <v>3631</v>
      </c>
    </row>
    <row r="11134" spans="1:8" x14ac:dyDescent="0.25">
      <c r="A11134" t="s">
        <v>8235</v>
      </c>
      <c r="B11134" t="s">
        <v>8236</v>
      </c>
      <c r="C11134">
        <v>684</v>
      </c>
      <c r="D11134" t="s">
        <v>3632</v>
      </c>
      <c r="E11134">
        <v>158</v>
      </c>
      <c r="F11134">
        <v>249</v>
      </c>
      <c r="G11134">
        <v>6199</v>
      </c>
      <c r="H11134" t="s">
        <v>3633</v>
      </c>
    </row>
    <row r="11135" spans="1:8" x14ac:dyDescent="0.25">
      <c r="A11135" t="s">
        <v>8235</v>
      </c>
      <c r="B11135" t="s">
        <v>8236</v>
      </c>
      <c r="C11135">
        <v>684</v>
      </c>
      <c r="D11135" t="s">
        <v>3632</v>
      </c>
      <c r="E11135">
        <v>330</v>
      </c>
      <c r="F11135">
        <v>450</v>
      </c>
      <c r="G11135">
        <v>6199</v>
      </c>
      <c r="H11135" t="s">
        <v>3633</v>
      </c>
    </row>
    <row r="11136" spans="1:8" hidden="1" x14ac:dyDescent="0.25">
      <c r="A11136" t="s">
        <v>1263</v>
      </c>
      <c r="B11136" t="s">
        <v>2559</v>
      </c>
      <c r="C11136">
        <v>444</v>
      </c>
      <c r="D11136" t="s">
        <v>3630</v>
      </c>
      <c r="E11136">
        <v>264</v>
      </c>
      <c r="F11136">
        <v>424</v>
      </c>
      <c r="G11136">
        <v>5833</v>
      </c>
      <c r="H11136" t="s">
        <v>3631</v>
      </c>
    </row>
    <row r="11137" spans="1:8" x14ac:dyDescent="0.25">
      <c r="A11137" t="s">
        <v>1263</v>
      </c>
      <c r="B11137" t="s">
        <v>2559</v>
      </c>
      <c r="C11137">
        <v>444</v>
      </c>
      <c r="D11137" t="s">
        <v>3632</v>
      </c>
      <c r="E11137">
        <v>117</v>
      </c>
      <c r="F11137">
        <v>182</v>
      </c>
      <c r="G11137">
        <v>6199</v>
      </c>
      <c r="H11137" t="s">
        <v>3633</v>
      </c>
    </row>
    <row r="11138" spans="1:8" hidden="1" x14ac:dyDescent="0.25">
      <c r="A11138" t="s">
        <v>8237</v>
      </c>
      <c r="B11138" t="s">
        <v>8238</v>
      </c>
      <c r="C11138">
        <v>571</v>
      </c>
      <c r="D11138" t="s">
        <v>3691</v>
      </c>
      <c r="E11138">
        <v>65</v>
      </c>
      <c r="F11138">
        <v>113</v>
      </c>
      <c r="G11138">
        <v>106</v>
      </c>
    </row>
    <row r="11139" spans="1:8" hidden="1" x14ac:dyDescent="0.25">
      <c r="A11139" t="s">
        <v>8237</v>
      </c>
      <c r="B11139" t="s">
        <v>8238</v>
      </c>
      <c r="C11139">
        <v>571</v>
      </c>
      <c r="D11139" t="s">
        <v>3639</v>
      </c>
      <c r="E11139">
        <v>181</v>
      </c>
      <c r="F11139">
        <v>229</v>
      </c>
      <c r="G11139">
        <v>4169</v>
      </c>
      <c r="H11139" t="s">
        <v>3640</v>
      </c>
    </row>
    <row r="11140" spans="1:8" hidden="1" x14ac:dyDescent="0.25">
      <c r="A11140" t="s">
        <v>8237</v>
      </c>
      <c r="B11140" t="s">
        <v>8238</v>
      </c>
      <c r="C11140">
        <v>571</v>
      </c>
      <c r="D11140" t="s">
        <v>3630</v>
      </c>
      <c r="E11140">
        <v>411</v>
      </c>
      <c r="F11140">
        <v>570</v>
      </c>
      <c r="G11140">
        <v>5833</v>
      </c>
      <c r="H11140" t="s">
        <v>3631</v>
      </c>
    </row>
    <row r="11141" spans="1:8" x14ac:dyDescent="0.25">
      <c r="A11141" t="s">
        <v>8237</v>
      </c>
      <c r="B11141" t="s">
        <v>8238</v>
      </c>
      <c r="C11141">
        <v>571</v>
      </c>
      <c r="D11141" t="s">
        <v>3632</v>
      </c>
      <c r="E11141">
        <v>254</v>
      </c>
      <c r="F11141">
        <v>320</v>
      </c>
      <c r="G11141">
        <v>6199</v>
      </c>
      <c r="H11141" t="s">
        <v>3633</v>
      </c>
    </row>
    <row r="11142" spans="1:8" hidden="1" x14ac:dyDescent="0.25">
      <c r="A11142" t="s">
        <v>8239</v>
      </c>
      <c r="B11142" t="s">
        <v>8240</v>
      </c>
      <c r="C11142">
        <v>674</v>
      </c>
      <c r="D11142" t="s">
        <v>3630</v>
      </c>
      <c r="E11142">
        <v>449</v>
      </c>
      <c r="F11142">
        <v>611</v>
      </c>
      <c r="G11142">
        <v>5833</v>
      </c>
      <c r="H11142" t="s">
        <v>3631</v>
      </c>
    </row>
    <row r="11143" spans="1:8" x14ac:dyDescent="0.25">
      <c r="A11143" t="s">
        <v>8239</v>
      </c>
      <c r="B11143" t="s">
        <v>8240</v>
      </c>
      <c r="C11143">
        <v>674</v>
      </c>
      <c r="D11143" t="s">
        <v>3632</v>
      </c>
      <c r="E11143">
        <v>126</v>
      </c>
      <c r="F11143">
        <v>189</v>
      </c>
      <c r="G11143">
        <v>6199</v>
      </c>
      <c r="H11143" t="s">
        <v>3633</v>
      </c>
    </row>
    <row r="11144" spans="1:8" x14ac:dyDescent="0.25">
      <c r="A11144" t="s">
        <v>8239</v>
      </c>
      <c r="B11144" t="s">
        <v>8240</v>
      </c>
      <c r="C11144">
        <v>674</v>
      </c>
      <c r="D11144" t="s">
        <v>3632</v>
      </c>
      <c r="E11144">
        <v>191</v>
      </c>
      <c r="F11144">
        <v>262</v>
      </c>
      <c r="G11144">
        <v>6199</v>
      </c>
      <c r="H11144" t="s">
        <v>3633</v>
      </c>
    </row>
    <row r="11145" spans="1:8" x14ac:dyDescent="0.25">
      <c r="A11145" t="s">
        <v>8239</v>
      </c>
      <c r="B11145" t="s">
        <v>8240</v>
      </c>
      <c r="C11145">
        <v>674</v>
      </c>
      <c r="D11145" t="s">
        <v>3632</v>
      </c>
      <c r="E11145">
        <v>266</v>
      </c>
      <c r="F11145">
        <v>343</v>
      </c>
      <c r="G11145">
        <v>6199</v>
      </c>
      <c r="H11145" t="s">
        <v>3633</v>
      </c>
    </row>
    <row r="11146" spans="1:8" hidden="1" x14ac:dyDescent="0.25">
      <c r="A11146" t="s">
        <v>8241</v>
      </c>
      <c r="B11146" t="s">
        <v>8242</v>
      </c>
      <c r="C11146">
        <v>717</v>
      </c>
      <c r="D11146" t="s">
        <v>3639</v>
      </c>
      <c r="E11146">
        <v>300</v>
      </c>
      <c r="F11146">
        <v>348</v>
      </c>
      <c r="G11146">
        <v>4169</v>
      </c>
      <c r="H11146" t="s">
        <v>3640</v>
      </c>
    </row>
    <row r="11147" spans="1:8" hidden="1" x14ac:dyDescent="0.25">
      <c r="A11147" t="s">
        <v>8241</v>
      </c>
      <c r="B11147" t="s">
        <v>8242</v>
      </c>
      <c r="C11147">
        <v>717</v>
      </c>
      <c r="D11147" t="s">
        <v>3630</v>
      </c>
      <c r="E11147">
        <v>546</v>
      </c>
      <c r="F11147">
        <v>713</v>
      </c>
      <c r="G11147">
        <v>5833</v>
      </c>
      <c r="H11147" t="s">
        <v>3631</v>
      </c>
    </row>
    <row r="11148" spans="1:8" x14ac:dyDescent="0.25">
      <c r="A11148" t="s">
        <v>8241</v>
      </c>
      <c r="B11148" t="s">
        <v>8242</v>
      </c>
      <c r="C11148">
        <v>717</v>
      </c>
      <c r="D11148" t="s">
        <v>3632</v>
      </c>
      <c r="E11148">
        <v>373</v>
      </c>
      <c r="F11148">
        <v>454</v>
      </c>
      <c r="G11148">
        <v>6199</v>
      </c>
      <c r="H11148" t="s">
        <v>3633</v>
      </c>
    </row>
    <row r="11149" spans="1:8" hidden="1" x14ac:dyDescent="0.25">
      <c r="A11149" t="s">
        <v>8243</v>
      </c>
      <c r="B11149" t="s">
        <v>8244</v>
      </c>
      <c r="C11149">
        <v>758</v>
      </c>
      <c r="D11149" t="s">
        <v>3630</v>
      </c>
      <c r="E11149">
        <v>566</v>
      </c>
      <c r="F11149">
        <v>731</v>
      </c>
      <c r="G11149">
        <v>5833</v>
      </c>
      <c r="H11149" t="s">
        <v>3631</v>
      </c>
    </row>
    <row r="11150" spans="1:8" x14ac:dyDescent="0.25">
      <c r="A11150" t="s">
        <v>8243</v>
      </c>
      <c r="B11150" t="s">
        <v>8244</v>
      </c>
      <c r="C11150">
        <v>758</v>
      </c>
      <c r="D11150" t="s">
        <v>3632</v>
      </c>
      <c r="E11150">
        <v>186</v>
      </c>
      <c r="F11150">
        <v>247</v>
      </c>
      <c r="G11150">
        <v>6199</v>
      </c>
      <c r="H11150" t="s">
        <v>3633</v>
      </c>
    </row>
    <row r="11151" spans="1:8" x14ac:dyDescent="0.25">
      <c r="A11151" t="s">
        <v>8243</v>
      </c>
      <c r="B11151" t="s">
        <v>8244</v>
      </c>
      <c r="C11151">
        <v>758</v>
      </c>
      <c r="D11151" t="s">
        <v>3632</v>
      </c>
      <c r="E11151">
        <v>251</v>
      </c>
      <c r="F11151">
        <v>320</v>
      </c>
      <c r="G11151">
        <v>6199</v>
      </c>
      <c r="H11151" t="s">
        <v>3633</v>
      </c>
    </row>
    <row r="11152" spans="1:8" x14ac:dyDescent="0.25">
      <c r="A11152" t="s">
        <v>8243</v>
      </c>
      <c r="B11152" t="s">
        <v>8244</v>
      </c>
      <c r="C11152">
        <v>758</v>
      </c>
      <c r="D11152" t="s">
        <v>3632</v>
      </c>
      <c r="E11152">
        <v>325</v>
      </c>
      <c r="F11152">
        <v>484</v>
      </c>
      <c r="G11152">
        <v>6199</v>
      </c>
      <c r="H11152" t="s">
        <v>3633</v>
      </c>
    </row>
    <row r="11153" spans="1:8" hidden="1" x14ac:dyDescent="0.25">
      <c r="A11153" t="s">
        <v>1264</v>
      </c>
      <c r="B11153" t="s">
        <v>2560</v>
      </c>
      <c r="C11153">
        <v>553</v>
      </c>
      <c r="D11153" t="s">
        <v>4202</v>
      </c>
      <c r="E11153">
        <v>2</v>
      </c>
      <c r="F11153">
        <v>50</v>
      </c>
      <c r="G11153">
        <v>87</v>
      </c>
    </row>
    <row r="11154" spans="1:8" hidden="1" x14ac:dyDescent="0.25">
      <c r="A11154" t="s">
        <v>1264</v>
      </c>
      <c r="B11154" t="s">
        <v>2560</v>
      </c>
      <c r="C11154">
        <v>553</v>
      </c>
      <c r="D11154" t="s">
        <v>3630</v>
      </c>
      <c r="E11154">
        <v>349</v>
      </c>
      <c r="F11154">
        <v>510</v>
      </c>
      <c r="G11154">
        <v>5833</v>
      </c>
      <c r="H11154" t="s">
        <v>3631</v>
      </c>
    </row>
    <row r="11155" spans="1:8" x14ac:dyDescent="0.25">
      <c r="A11155" t="s">
        <v>1264</v>
      </c>
      <c r="B11155" t="s">
        <v>2560</v>
      </c>
      <c r="C11155">
        <v>553</v>
      </c>
      <c r="D11155" t="s">
        <v>3632</v>
      </c>
      <c r="E11155">
        <v>171</v>
      </c>
      <c r="F11155">
        <v>294</v>
      </c>
      <c r="G11155">
        <v>6199</v>
      </c>
      <c r="H11155" t="s">
        <v>3633</v>
      </c>
    </row>
    <row r="11156" spans="1:8" hidden="1" x14ac:dyDescent="0.25">
      <c r="A11156" t="s">
        <v>8245</v>
      </c>
      <c r="B11156" t="s">
        <v>8246</v>
      </c>
      <c r="C11156">
        <v>379</v>
      </c>
      <c r="D11156" t="s">
        <v>3639</v>
      </c>
      <c r="E11156">
        <v>13</v>
      </c>
      <c r="F11156">
        <v>56</v>
      </c>
      <c r="G11156">
        <v>4169</v>
      </c>
      <c r="H11156" t="s">
        <v>3640</v>
      </c>
    </row>
    <row r="11157" spans="1:8" hidden="1" x14ac:dyDescent="0.25">
      <c r="A11157" t="s">
        <v>8245</v>
      </c>
      <c r="B11157" t="s">
        <v>8246</v>
      </c>
      <c r="C11157">
        <v>379</v>
      </c>
      <c r="D11157" t="s">
        <v>3630</v>
      </c>
      <c r="E11157">
        <v>217</v>
      </c>
      <c r="F11157">
        <v>377</v>
      </c>
      <c r="G11157">
        <v>5833</v>
      </c>
      <c r="H11157" t="s">
        <v>3631</v>
      </c>
    </row>
    <row r="11158" spans="1:8" x14ac:dyDescent="0.25">
      <c r="A11158" t="s">
        <v>8245</v>
      </c>
      <c r="B11158" t="s">
        <v>8246</v>
      </c>
      <c r="C11158">
        <v>379</v>
      </c>
      <c r="D11158" t="s">
        <v>3632</v>
      </c>
      <c r="E11158">
        <v>86</v>
      </c>
      <c r="F11158">
        <v>147</v>
      </c>
      <c r="G11158">
        <v>6199</v>
      </c>
      <c r="H11158" t="s">
        <v>3633</v>
      </c>
    </row>
    <row r="11159" spans="1:8" hidden="1" x14ac:dyDescent="0.25">
      <c r="A11159" t="s">
        <v>1265</v>
      </c>
      <c r="B11159" t="s">
        <v>2561</v>
      </c>
      <c r="C11159">
        <v>497</v>
      </c>
      <c r="D11159" t="s">
        <v>3798</v>
      </c>
      <c r="E11159">
        <v>269</v>
      </c>
      <c r="F11159">
        <v>291</v>
      </c>
      <c r="G11159">
        <v>132</v>
      </c>
    </row>
    <row r="11160" spans="1:8" hidden="1" x14ac:dyDescent="0.25">
      <c r="A11160" t="s">
        <v>1265</v>
      </c>
      <c r="B11160" t="s">
        <v>2561</v>
      </c>
      <c r="C11160">
        <v>497</v>
      </c>
      <c r="D11160" t="s">
        <v>3630</v>
      </c>
      <c r="E11160">
        <v>331</v>
      </c>
      <c r="F11160">
        <v>491</v>
      </c>
      <c r="G11160">
        <v>5833</v>
      </c>
      <c r="H11160" t="s">
        <v>3631</v>
      </c>
    </row>
    <row r="11161" spans="1:8" x14ac:dyDescent="0.25">
      <c r="A11161" t="s">
        <v>1265</v>
      </c>
      <c r="B11161" t="s">
        <v>2561</v>
      </c>
      <c r="C11161">
        <v>497</v>
      </c>
      <c r="D11161" t="s">
        <v>3632</v>
      </c>
      <c r="E11161">
        <v>177</v>
      </c>
      <c r="F11161">
        <v>268</v>
      </c>
      <c r="G11161">
        <v>6199</v>
      </c>
      <c r="H11161" t="s">
        <v>3633</v>
      </c>
    </row>
    <row r="11162" spans="1:8" hidden="1" x14ac:dyDescent="0.25">
      <c r="A11162" t="s">
        <v>8247</v>
      </c>
      <c r="B11162" t="s">
        <v>8248</v>
      </c>
      <c r="C11162">
        <v>917</v>
      </c>
      <c r="D11162" t="s">
        <v>3657</v>
      </c>
      <c r="E11162">
        <v>38</v>
      </c>
      <c r="F11162">
        <v>133</v>
      </c>
      <c r="G11162">
        <v>2653</v>
      </c>
      <c r="H11162" t="s">
        <v>3658</v>
      </c>
    </row>
    <row r="11163" spans="1:8" hidden="1" x14ac:dyDescent="0.25">
      <c r="A11163" t="s">
        <v>8247</v>
      </c>
      <c r="B11163" t="s">
        <v>8248</v>
      </c>
      <c r="C11163">
        <v>917</v>
      </c>
      <c r="D11163" t="s">
        <v>3657</v>
      </c>
      <c r="E11163">
        <v>212</v>
      </c>
      <c r="F11163">
        <v>304</v>
      </c>
      <c r="G11163">
        <v>2653</v>
      </c>
      <c r="H11163" t="s">
        <v>3658</v>
      </c>
    </row>
    <row r="11164" spans="1:8" hidden="1" x14ac:dyDescent="0.25">
      <c r="A11164" t="s">
        <v>8247</v>
      </c>
      <c r="B11164" t="s">
        <v>8248</v>
      </c>
      <c r="C11164">
        <v>917</v>
      </c>
      <c r="D11164" t="s">
        <v>3639</v>
      </c>
      <c r="E11164">
        <v>520</v>
      </c>
      <c r="F11164">
        <v>568</v>
      </c>
      <c r="G11164">
        <v>4169</v>
      </c>
      <c r="H11164" t="s">
        <v>3640</v>
      </c>
    </row>
    <row r="11165" spans="1:8" hidden="1" x14ac:dyDescent="0.25">
      <c r="A11165" t="s">
        <v>8247</v>
      </c>
      <c r="B11165" t="s">
        <v>8248</v>
      </c>
      <c r="C11165">
        <v>917</v>
      </c>
      <c r="D11165" t="s">
        <v>3630</v>
      </c>
      <c r="E11165">
        <v>752</v>
      </c>
      <c r="F11165">
        <v>909</v>
      </c>
      <c r="G11165">
        <v>5833</v>
      </c>
      <c r="H11165" t="s">
        <v>3631</v>
      </c>
    </row>
    <row r="11166" spans="1:8" x14ac:dyDescent="0.25">
      <c r="A11166" t="s">
        <v>8247</v>
      </c>
      <c r="B11166" t="s">
        <v>8248</v>
      </c>
      <c r="C11166">
        <v>917</v>
      </c>
      <c r="D11166" t="s">
        <v>3632</v>
      </c>
      <c r="E11166">
        <v>593</v>
      </c>
      <c r="F11166">
        <v>654</v>
      </c>
      <c r="G11166">
        <v>6199</v>
      </c>
      <c r="H11166" t="s">
        <v>3633</v>
      </c>
    </row>
    <row r="11167" spans="1:8" hidden="1" x14ac:dyDescent="0.25">
      <c r="A11167" t="s">
        <v>8249</v>
      </c>
      <c r="B11167" t="s">
        <v>8250</v>
      </c>
      <c r="C11167">
        <v>868</v>
      </c>
      <c r="D11167" t="s">
        <v>3630</v>
      </c>
      <c r="E11167">
        <v>531</v>
      </c>
      <c r="F11167">
        <v>717</v>
      </c>
      <c r="G11167">
        <v>5833</v>
      </c>
      <c r="H11167" t="s">
        <v>3631</v>
      </c>
    </row>
    <row r="11168" spans="1:8" x14ac:dyDescent="0.25">
      <c r="A11168" t="s">
        <v>8249</v>
      </c>
      <c r="B11168" t="s">
        <v>8250</v>
      </c>
      <c r="C11168">
        <v>868</v>
      </c>
      <c r="D11168" t="s">
        <v>3632</v>
      </c>
      <c r="E11168">
        <v>243</v>
      </c>
      <c r="F11168">
        <v>345</v>
      </c>
      <c r="G11168">
        <v>6199</v>
      </c>
      <c r="H11168" t="s">
        <v>3633</v>
      </c>
    </row>
    <row r="11169" spans="1:8" x14ac:dyDescent="0.25">
      <c r="A11169" t="s">
        <v>8249</v>
      </c>
      <c r="B11169" t="s">
        <v>8250</v>
      </c>
      <c r="C11169">
        <v>868</v>
      </c>
      <c r="D11169" t="s">
        <v>3632</v>
      </c>
      <c r="E11169">
        <v>349</v>
      </c>
      <c r="F11169">
        <v>440</v>
      </c>
      <c r="G11169">
        <v>6199</v>
      </c>
      <c r="H11169" t="s">
        <v>3633</v>
      </c>
    </row>
    <row r="11170" spans="1:8" hidden="1" x14ac:dyDescent="0.25">
      <c r="A11170" t="s">
        <v>8251</v>
      </c>
      <c r="B11170" t="s">
        <v>8252</v>
      </c>
      <c r="C11170">
        <v>380</v>
      </c>
      <c r="D11170" t="s">
        <v>3639</v>
      </c>
      <c r="E11170">
        <v>6</v>
      </c>
      <c r="F11170">
        <v>58</v>
      </c>
      <c r="G11170">
        <v>4169</v>
      </c>
      <c r="H11170" t="s">
        <v>3640</v>
      </c>
    </row>
    <row r="11171" spans="1:8" hidden="1" x14ac:dyDescent="0.25">
      <c r="A11171" t="s">
        <v>8251</v>
      </c>
      <c r="B11171" t="s">
        <v>8252</v>
      </c>
      <c r="C11171">
        <v>380</v>
      </c>
      <c r="D11171" t="s">
        <v>3630</v>
      </c>
      <c r="E11171">
        <v>218</v>
      </c>
      <c r="F11171">
        <v>378</v>
      </c>
      <c r="G11171">
        <v>5833</v>
      </c>
      <c r="H11171" t="s">
        <v>3631</v>
      </c>
    </row>
    <row r="11172" spans="1:8" x14ac:dyDescent="0.25">
      <c r="A11172" t="s">
        <v>8251</v>
      </c>
      <c r="B11172" t="s">
        <v>8252</v>
      </c>
      <c r="C11172">
        <v>380</v>
      </c>
      <c r="D11172" t="s">
        <v>3632</v>
      </c>
      <c r="E11172">
        <v>83</v>
      </c>
      <c r="F11172">
        <v>148</v>
      </c>
      <c r="G11172">
        <v>6199</v>
      </c>
      <c r="H11172" t="s">
        <v>3633</v>
      </c>
    </row>
    <row r="11173" spans="1:8" hidden="1" x14ac:dyDescent="0.25">
      <c r="A11173" t="s">
        <v>8253</v>
      </c>
      <c r="B11173" t="s">
        <v>8254</v>
      </c>
      <c r="C11173">
        <v>659</v>
      </c>
      <c r="D11173" t="s">
        <v>3630</v>
      </c>
      <c r="E11173">
        <v>429</v>
      </c>
      <c r="F11173">
        <v>591</v>
      </c>
      <c r="G11173">
        <v>5833</v>
      </c>
      <c r="H11173" t="s">
        <v>3631</v>
      </c>
    </row>
    <row r="11174" spans="1:8" x14ac:dyDescent="0.25">
      <c r="A11174" t="s">
        <v>8253</v>
      </c>
      <c r="B11174" t="s">
        <v>8254</v>
      </c>
      <c r="C11174">
        <v>659</v>
      </c>
      <c r="D11174" t="s">
        <v>3632</v>
      </c>
      <c r="E11174">
        <v>127</v>
      </c>
      <c r="F11174">
        <v>190</v>
      </c>
      <c r="G11174">
        <v>6199</v>
      </c>
      <c r="H11174" t="s">
        <v>3633</v>
      </c>
    </row>
    <row r="11175" spans="1:8" x14ac:dyDescent="0.25">
      <c r="A11175" t="s">
        <v>8253</v>
      </c>
      <c r="B11175" t="s">
        <v>8254</v>
      </c>
      <c r="C11175">
        <v>659</v>
      </c>
      <c r="D11175" t="s">
        <v>3632</v>
      </c>
      <c r="E11175">
        <v>192</v>
      </c>
      <c r="F11175">
        <v>263</v>
      </c>
      <c r="G11175">
        <v>6199</v>
      </c>
      <c r="H11175" t="s">
        <v>3633</v>
      </c>
    </row>
    <row r="11176" spans="1:8" x14ac:dyDescent="0.25">
      <c r="A11176" t="s">
        <v>8253</v>
      </c>
      <c r="B11176" t="s">
        <v>8254</v>
      </c>
      <c r="C11176">
        <v>659</v>
      </c>
      <c r="D11176" t="s">
        <v>3632</v>
      </c>
      <c r="E11176">
        <v>267</v>
      </c>
      <c r="F11176">
        <v>343</v>
      </c>
      <c r="G11176">
        <v>6199</v>
      </c>
      <c r="H11176" t="s">
        <v>3633</v>
      </c>
    </row>
    <row r="11177" spans="1:8" hidden="1" x14ac:dyDescent="0.25">
      <c r="A11177" t="s">
        <v>8255</v>
      </c>
      <c r="B11177" t="s">
        <v>8256</v>
      </c>
      <c r="C11177">
        <v>704</v>
      </c>
      <c r="D11177" t="s">
        <v>3657</v>
      </c>
      <c r="E11177">
        <v>48</v>
      </c>
      <c r="F11177">
        <v>140</v>
      </c>
      <c r="G11177">
        <v>2653</v>
      </c>
      <c r="H11177" t="s">
        <v>3658</v>
      </c>
    </row>
    <row r="11178" spans="1:8" hidden="1" x14ac:dyDescent="0.25">
      <c r="A11178" t="s">
        <v>8255</v>
      </c>
      <c r="B11178" t="s">
        <v>8256</v>
      </c>
      <c r="C11178">
        <v>704</v>
      </c>
      <c r="D11178" t="s">
        <v>3639</v>
      </c>
      <c r="E11178">
        <v>312</v>
      </c>
      <c r="F11178">
        <v>360</v>
      </c>
      <c r="G11178">
        <v>4169</v>
      </c>
      <c r="H11178" t="s">
        <v>3640</v>
      </c>
    </row>
    <row r="11179" spans="1:8" hidden="1" x14ac:dyDescent="0.25">
      <c r="A11179" t="s">
        <v>8255</v>
      </c>
      <c r="B11179" t="s">
        <v>8256</v>
      </c>
      <c r="C11179">
        <v>704</v>
      </c>
      <c r="D11179" t="s">
        <v>3630</v>
      </c>
      <c r="E11179">
        <v>544</v>
      </c>
      <c r="F11179">
        <v>699</v>
      </c>
      <c r="G11179">
        <v>5833</v>
      </c>
      <c r="H11179" t="s">
        <v>3631</v>
      </c>
    </row>
    <row r="11180" spans="1:8" x14ac:dyDescent="0.25">
      <c r="A11180" t="s">
        <v>8255</v>
      </c>
      <c r="B11180" t="s">
        <v>8256</v>
      </c>
      <c r="C11180">
        <v>704</v>
      </c>
      <c r="D11180" t="s">
        <v>3632</v>
      </c>
      <c r="E11180">
        <v>385</v>
      </c>
      <c r="F11180">
        <v>449</v>
      </c>
      <c r="G11180">
        <v>6199</v>
      </c>
      <c r="H11180" t="s">
        <v>3633</v>
      </c>
    </row>
    <row r="11181" spans="1:8" hidden="1" x14ac:dyDescent="0.25">
      <c r="A11181" t="s">
        <v>1266</v>
      </c>
      <c r="B11181" t="s">
        <v>2562</v>
      </c>
      <c r="C11181">
        <v>273</v>
      </c>
      <c r="D11181" t="s">
        <v>8257</v>
      </c>
      <c r="E11181">
        <v>1</v>
      </c>
      <c r="F11181">
        <v>23</v>
      </c>
      <c r="G11181">
        <v>2</v>
      </c>
    </row>
    <row r="11182" spans="1:8" hidden="1" x14ac:dyDescent="0.25">
      <c r="A11182" t="s">
        <v>1266</v>
      </c>
      <c r="B11182" t="s">
        <v>2562</v>
      </c>
      <c r="C11182">
        <v>273</v>
      </c>
      <c r="D11182" t="s">
        <v>3630</v>
      </c>
      <c r="E11182">
        <v>135</v>
      </c>
      <c r="F11182">
        <v>253</v>
      </c>
      <c r="G11182">
        <v>5833</v>
      </c>
      <c r="H11182" t="s">
        <v>3631</v>
      </c>
    </row>
    <row r="11183" spans="1:8" x14ac:dyDescent="0.25">
      <c r="A11183" t="s">
        <v>1266</v>
      </c>
      <c r="B11183" t="s">
        <v>2562</v>
      </c>
      <c r="C11183">
        <v>273</v>
      </c>
      <c r="D11183" t="s">
        <v>3632</v>
      </c>
      <c r="E11183">
        <v>42</v>
      </c>
      <c r="F11183">
        <v>102</v>
      </c>
      <c r="G11183">
        <v>6199</v>
      </c>
      <c r="H11183" t="s">
        <v>3633</v>
      </c>
    </row>
    <row r="11184" spans="1:8" hidden="1" x14ac:dyDescent="0.25">
      <c r="A11184" t="s">
        <v>8258</v>
      </c>
      <c r="B11184" t="s">
        <v>8259</v>
      </c>
      <c r="C11184">
        <v>649</v>
      </c>
      <c r="D11184" t="s">
        <v>3630</v>
      </c>
      <c r="E11184">
        <v>436</v>
      </c>
      <c r="F11184">
        <v>602</v>
      </c>
      <c r="G11184">
        <v>5833</v>
      </c>
      <c r="H11184" t="s">
        <v>3631</v>
      </c>
    </row>
    <row r="11185" spans="1:8" x14ac:dyDescent="0.25">
      <c r="A11185" t="s">
        <v>8258</v>
      </c>
      <c r="B11185" t="s">
        <v>8259</v>
      </c>
      <c r="C11185">
        <v>649</v>
      </c>
      <c r="D11185" t="s">
        <v>3632</v>
      </c>
      <c r="E11185">
        <v>128</v>
      </c>
      <c r="F11185">
        <v>188</v>
      </c>
      <c r="G11185">
        <v>6199</v>
      </c>
      <c r="H11185" t="s">
        <v>3633</v>
      </c>
    </row>
    <row r="11186" spans="1:8" x14ac:dyDescent="0.25">
      <c r="A11186" t="s">
        <v>8258</v>
      </c>
      <c r="B11186" t="s">
        <v>8259</v>
      </c>
      <c r="C11186">
        <v>649</v>
      </c>
      <c r="D11186" t="s">
        <v>3632</v>
      </c>
      <c r="E11186">
        <v>191</v>
      </c>
      <c r="F11186">
        <v>264</v>
      </c>
      <c r="G11186">
        <v>6199</v>
      </c>
      <c r="H11186" t="s">
        <v>3633</v>
      </c>
    </row>
    <row r="11187" spans="1:8" x14ac:dyDescent="0.25">
      <c r="A11187" t="s">
        <v>8258</v>
      </c>
      <c r="B11187" t="s">
        <v>8259</v>
      </c>
      <c r="C11187">
        <v>649</v>
      </c>
      <c r="D11187" t="s">
        <v>3632</v>
      </c>
      <c r="E11187">
        <v>268</v>
      </c>
      <c r="F11187">
        <v>349</v>
      </c>
      <c r="G11187">
        <v>6199</v>
      </c>
      <c r="H11187" t="s">
        <v>3633</v>
      </c>
    </row>
    <row r="11188" spans="1:8" hidden="1" x14ac:dyDescent="0.25">
      <c r="A11188" t="s">
        <v>1267</v>
      </c>
      <c r="B11188" t="s">
        <v>2563</v>
      </c>
      <c r="C11188">
        <v>760</v>
      </c>
      <c r="D11188" t="s">
        <v>3630</v>
      </c>
      <c r="E11188">
        <v>536</v>
      </c>
      <c r="F11188">
        <v>696</v>
      </c>
      <c r="G11188">
        <v>5833</v>
      </c>
      <c r="H11188" t="s">
        <v>3631</v>
      </c>
    </row>
    <row r="11189" spans="1:8" x14ac:dyDescent="0.25">
      <c r="A11189" t="s">
        <v>1267</v>
      </c>
      <c r="B11189" t="s">
        <v>2563</v>
      </c>
      <c r="C11189">
        <v>760</v>
      </c>
      <c r="D11189" t="s">
        <v>3632</v>
      </c>
      <c r="E11189">
        <v>363</v>
      </c>
      <c r="F11189">
        <v>470</v>
      </c>
      <c r="G11189">
        <v>6199</v>
      </c>
      <c r="H11189" t="s">
        <v>3633</v>
      </c>
    </row>
    <row r="11190" spans="1:8" hidden="1" x14ac:dyDescent="0.25">
      <c r="A11190" t="s">
        <v>8260</v>
      </c>
      <c r="B11190" t="s">
        <v>8261</v>
      </c>
      <c r="C11190">
        <v>921</v>
      </c>
      <c r="D11190" t="s">
        <v>4224</v>
      </c>
      <c r="E11190">
        <v>1</v>
      </c>
      <c r="F11190">
        <v>159</v>
      </c>
      <c r="G11190">
        <v>20</v>
      </c>
    </row>
    <row r="11191" spans="1:8" hidden="1" x14ac:dyDescent="0.25">
      <c r="A11191" t="s">
        <v>8260</v>
      </c>
      <c r="B11191" t="s">
        <v>8261</v>
      </c>
      <c r="C11191">
        <v>921</v>
      </c>
      <c r="D11191" t="s">
        <v>3630</v>
      </c>
      <c r="E11191">
        <v>704</v>
      </c>
      <c r="F11191">
        <v>866</v>
      </c>
      <c r="G11191">
        <v>5833</v>
      </c>
      <c r="H11191" t="s">
        <v>3631</v>
      </c>
    </row>
    <row r="11192" spans="1:8" x14ac:dyDescent="0.25">
      <c r="A11192" t="s">
        <v>8260</v>
      </c>
      <c r="B11192" t="s">
        <v>8261</v>
      </c>
      <c r="C11192">
        <v>921</v>
      </c>
      <c r="D11192" t="s">
        <v>3632</v>
      </c>
      <c r="E11192">
        <v>365</v>
      </c>
      <c r="F11192">
        <v>426</v>
      </c>
      <c r="G11192">
        <v>6199</v>
      </c>
      <c r="H11192" t="s">
        <v>3633</v>
      </c>
    </row>
    <row r="11193" spans="1:8" x14ac:dyDescent="0.25">
      <c r="A11193" t="s">
        <v>8260</v>
      </c>
      <c r="B11193" t="s">
        <v>8261</v>
      </c>
      <c r="C11193">
        <v>921</v>
      </c>
      <c r="D11193" t="s">
        <v>3632</v>
      </c>
      <c r="E11193">
        <v>521</v>
      </c>
      <c r="F11193">
        <v>596</v>
      </c>
      <c r="G11193">
        <v>6199</v>
      </c>
      <c r="H11193" t="s">
        <v>3633</v>
      </c>
    </row>
    <row r="11194" spans="1:8" hidden="1" x14ac:dyDescent="0.25">
      <c r="A11194" t="s">
        <v>1268</v>
      </c>
      <c r="B11194" t="s">
        <v>2564</v>
      </c>
      <c r="C11194">
        <v>760</v>
      </c>
      <c r="D11194" t="s">
        <v>3630</v>
      </c>
      <c r="E11194">
        <v>536</v>
      </c>
      <c r="F11194">
        <v>696</v>
      </c>
      <c r="G11194">
        <v>5833</v>
      </c>
      <c r="H11194" t="s">
        <v>3631</v>
      </c>
    </row>
    <row r="11195" spans="1:8" x14ac:dyDescent="0.25">
      <c r="A11195" t="s">
        <v>1268</v>
      </c>
      <c r="B11195" t="s">
        <v>2564</v>
      </c>
      <c r="C11195">
        <v>760</v>
      </c>
      <c r="D11195" t="s">
        <v>3632</v>
      </c>
      <c r="E11195">
        <v>363</v>
      </c>
      <c r="F11195">
        <v>470</v>
      </c>
      <c r="G11195">
        <v>6199</v>
      </c>
      <c r="H11195" t="s">
        <v>3633</v>
      </c>
    </row>
    <row r="11196" spans="1:8" hidden="1" x14ac:dyDescent="0.25">
      <c r="A11196" t="s">
        <v>8262</v>
      </c>
      <c r="B11196" t="s">
        <v>8263</v>
      </c>
      <c r="C11196">
        <v>921</v>
      </c>
      <c r="D11196" t="s">
        <v>4224</v>
      </c>
      <c r="E11196">
        <v>1</v>
      </c>
      <c r="F11196">
        <v>159</v>
      </c>
      <c r="G11196">
        <v>20</v>
      </c>
    </row>
    <row r="11197" spans="1:8" hidden="1" x14ac:dyDescent="0.25">
      <c r="A11197" t="s">
        <v>8262</v>
      </c>
      <c r="B11197" t="s">
        <v>8263</v>
      </c>
      <c r="C11197">
        <v>921</v>
      </c>
      <c r="D11197" t="s">
        <v>3630</v>
      </c>
      <c r="E11197">
        <v>704</v>
      </c>
      <c r="F11197">
        <v>866</v>
      </c>
      <c r="G11197">
        <v>5833</v>
      </c>
      <c r="H11197" t="s">
        <v>3631</v>
      </c>
    </row>
    <row r="11198" spans="1:8" x14ac:dyDescent="0.25">
      <c r="A11198" t="s">
        <v>8262</v>
      </c>
      <c r="B11198" t="s">
        <v>8263</v>
      </c>
      <c r="C11198">
        <v>921</v>
      </c>
      <c r="D11198" t="s">
        <v>3632</v>
      </c>
      <c r="E11198">
        <v>365</v>
      </c>
      <c r="F11198">
        <v>426</v>
      </c>
      <c r="G11198">
        <v>6199</v>
      </c>
      <c r="H11198" t="s">
        <v>3633</v>
      </c>
    </row>
    <row r="11199" spans="1:8" x14ac:dyDescent="0.25">
      <c r="A11199" t="s">
        <v>8262</v>
      </c>
      <c r="B11199" t="s">
        <v>8263</v>
      </c>
      <c r="C11199">
        <v>921</v>
      </c>
      <c r="D11199" t="s">
        <v>3632</v>
      </c>
      <c r="E11199">
        <v>521</v>
      </c>
      <c r="F11199">
        <v>596</v>
      </c>
      <c r="G11199">
        <v>6199</v>
      </c>
      <c r="H11199" t="s">
        <v>3633</v>
      </c>
    </row>
    <row r="11200" spans="1:8" hidden="1" x14ac:dyDescent="0.25">
      <c r="A11200" t="s">
        <v>1269</v>
      </c>
      <c r="B11200" t="s">
        <v>2565</v>
      </c>
      <c r="C11200">
        <v>760</v>
      </c>
      <c r="D11200" t="s">
        <v>3630</v>
      </c>
      <c r="E11200">
        <v>536</v>
      </c>
      <c r="F11200">
        <v>696</v>
      </c>
      <c r="G11200">
        <v>5833</v>
      </c>
      <c r="H11200" t="s">
        <v>3631</v>
      </c>
    </row>
    <row r="11201" spans="1:8" x14ac:dyDescent="0.25">
      <c r="A11201" t="s">
        <v>1269</v>
      </c>
      <c r="B11201" t="s">
        <v>2565</v>
      </c>
      <c r="C11201">
        <v>760</v>
      </c>
      <c r="D11201" t="s">
        <v>3632</v>
      </c>
      <c r="E11201">
        <v>363</v>
      </c>
      <c r="F11201">
        <v>470</v>
      </c>
      <c r="G11201">
        <v>6199</v>
      </c>
      <c r="H11201" t="s">
        <v>3633</v>
      </c>
    </row>
    <row r="11202" spans="1:8" hidden="1" x14ac:dyDescent="0.25">
      <c r="A11202" t="s">
        <v>8264</v>
      </c>
      <c r="B11202" t="s">
        <v>8265</v>
      </c>
      <c r="C11202">
        <v>921</v>
      </c>
      <c r="D11202" t="s">
        <v>4224</v>
      </c>
      <c r="E11202">
        <v>1</v>
      </c>
      <c r="F11202">
        <v>159</v>
      </c>
      <c r="G11202">
        <v>20</v>
      </c>
    </row>
    <row r="11203" spans="1:8" hidden="1" x14ac:dyDescent="0.25">
      <c r="A11203" t="s">
        <v>8264</v>
      </c>
      <c r="B11203" t="s">
        <v>8265</v>
      </c>
      <c r="C11203">
        <v>921</v>
      </c>
      <c r="D11203" t="s">
        <v>3630</v>
      </c>
      <c r="E11203">
        <v>704</v>
      </c>
      <c r="F11203">
        <v>866</v>
      </c>
      <c r="G11203">
        <v>5833</v>
      </c>
      <c r="H11203" t="s">
        <v>3631</v>
      </c>
    </row>
    <row r="11204" spans="1:8" x14ac:dyDescent="0.25">
      <c r="A11204" t="s">
        <v>8264</v>
      </c>
      <c r="B11204" t="s">
        <v>8265</v>
      </c>
      <c r="C11204">
        <v>921</v>
      </c>
      <c r="D11204" t="s">
        <v>3632</v>
      </c>
      <c r="E11204">
        <v>365</v>
      </c>
      <c r="F11204">
        <v>426</v>
      </c>
      <c r="G11204">
        <v>6199</v>
      </c>
      <c r="H11204" t="s">
        <v>3633</v>
      </c>
    </row>
    <row r="11205" spans="1:8" x14ac:dyDescent="0.25">
      <c r="A11205" t="s">
        <v>8264</v>
      </c>
      <c r="B11205" t="s">
        <v>8265</v>
      </c>
      <c r="C11205">
        <v>921</v>
      </c>
      <c r="D11205" t="s">
        <v>3632</v>
      </c>
      <c r="E11205">
        <v>521</v>
      </c>
      <c r="F11205">
        <v>596</v>
      </c>
      <c r="G11205">
        <v>6199</v>
      </c>
      <c r="H11205" t="s">
        <v>3633</v>
      </c>
    </row>
    <row r="11206" spans="1:8" hidden="1" x14ac:dyDescent="0.25">
      <c r="A11206" t="s">
        <v>1270</v>
      </c>
      <c r="B11206" t="s">
        <v>2566</v>
      </c>
      <c r="C11206">
        <v>497</v>
      </c>
      <c r="D11206" t="s">
        <v>3798</v>
      </c>
      <c r="E11206">
        <v>269</v>
      </c>
      <c r="F11206">
        <v>291</v>
      </c>
      <c r="G11206">
        <v>132</v>
      </c>
    </row>
    <row r="11207" spans="1:8" hidden="1" x14ac:dyDescent="0.25">
      <c r="A11207" t="s">
        <v>1270</v>
      </c>
      <c r="B11207" t="s">
        <v>2566</v>
      </c>
      <c r="C11207">
        <v>497</v>
      </c>
      <c r="D11207" t="s">
        <v>3630</v>
      </c>
      <c r="E11207">
        <v>331</v>
      </c>
      <c r="F11207">
        <v>491</v>
      </c>
      <c r="G11207">
        <v>5833</v>
      </c>
      <c r="H11207" t="s">
        <v>3631</v>
      </c>
    </row>
    <row r="11208" spans="1:8" x14ac:dyDescent="0.25">
      <c r="A11208" t="s">
        <v>1270</v>
      </c>
      <c r="B11208" t="s">
        <v>2566</v>
      </c>
      <c r="C11208">
        <v>497</v>
      </c>
      <c r="D11208" t="s">
        <v>3632</v>
      </c>
      <c r="E11208">
        <v>177</v>
      </c>
      <c r="F11208">
        <v>268</v>
      </c>
      <c r="G11208">
        <v>6199</v>
      </c>
      <c r="H11208" t="s">
        <v>3633</v>
      </c>
    </row>
    <row r="11209" spans="1:8" hidden="1" x14ac:dyDescent="0.25">
      <c r="A11209" t="s">
        <v>8266</v>
      </c>
      <c r="B11209" t="s">
        <v>8267</v>
      </c>
      <c r="C11209">
        <v>780</v>
      </c>
      <c r="D11209" t="s">
        <v>3657</v>
      </c>
      <c r="E11209">
        <v>57</v>
      </c>
      <c r="F11209">
        <v>151</v>
      </c>
      <c r="G11209">
        <v>2653</v>
      </c>
      <c r="H11209" t="s">
        <v>3658</v>
      </c>
    </row>
    <row r="11210" spans="1:8" hidden="1" x14ac:dyDescent="0.25">
      <c r="A11210" t="s">
        <v>8266</v>
      </c>
      <c r="B11210" t="s">
        <v>8267</v>
      </c>
      <c r="C11210">
        <v>780</v>
      </c>
      <c r="D11210" t="s">
        <v>3639</v>
      </c>
      <c r="E11210">
        <v>365</v>
      </c>
      <c r="F11210">
        <v>413</v>
      </c>
      <c r="G11210">
        <v>4169</v>
      </c>
      <c r="H11210" t="s">
        <v>3640</v>
      </c>
    </row>
    <row r="11211" spans="1:8" hidden="1" x14ac:dyDescent="0.25">
      <c r="A11211" t="s">
        <v>8266</v>
      </c>
      <c r="B11211" t="s">
        <v>8267</v>
      </c>
      <c r="C11211">
        <v>780</v>
      </c>
      <c r="D11211" t="s">
        <v>3630</v>
      </c>
      <c r="E11211">
        <v>615</v>
      </c>
      <c r="F11211">
        <v>774</v>
      </c>
      <c r="G11211">
        <v>5833</v>
      </c>
      <c r="H11211" t="s">
        <v>3631</v>
      </c>
    </row>
    <row r="11212" spans="1:8" x14ac:dyDescent="0.25">
      <c r="A11212" t="s">
        <v>8266</v>
      </c>
      <c r="B11212" t="s">
        <v>8267</v>
      </c>
      <c r="C11212">
        <v>780</v>
      </c>
      <c r="D11212" t="s">
        <v>3632</v>
      </c>
      <c r="E11212">
        <v>438</v>
      </c>
      <c r="F11212">
        <v>503</v>
      </c>
      <c r="G11212">
        <v>6199</v>
      </c>
      <c r="H11212" t="s">
        <v>3633</v>
      </c>
    </row>
    <row r="11213" spans="1:8" x14ac:dyDescent="0.25">
      <c r="A11213" t="s">
        <v>8268</v>
      </c>
      <c r="B11213" t="s">
        <v>8269</v>
      </c>
      <c r="C11213">
        <v>273</v>
      </c>
      <c r="D11213" t="s">
        <v>3632</v>
      </c>
      <c r="E11213">
        <v>41</v>
      </c>
      <c r="F11213">
        <v>99</v>
      </c>
      <c r="G11213">
        <v>6199</v>
      </c>
      <c r="H11213" t="s">
        <v>3633</v>
      </c>
    </row>
    <row r="11214" spans="1:8" hidden="1" x14ac:dyDescent="0.25">
      <c r="A11214" t="s">
        <v>8270</v>
      </c>
      <c r="B11214" t="s">
        <v>8271</v>
      </c>
      <c r="C11214">
        <v>793</v>
      </c>
      <c r="D11214" t="s">
        <v>4372</v>
      </c>
      <c r="E11214">
        <v>1</v>
      </c>
      <c r="F11214">
        <v>49</v>
      </c>
      <c r="G11214">
        <v>6</v>
      </c>
    </row>
    <row r="11215" spans="1:8" hidden="1" x14ac:dyDescent="0.25">
      <c r="A11215" t="s">
        <v>8270</v>
      </c>
      <c r="B11215" t="s">
        <v>8271</v>
      </c>
      <c r="C11215">
        <v>793</v>
      </c>
      <c r="D11215" t="s">
        <v>4373</v>
      </c>
      <c r="E11215">
        <v>731</v>
      </c>
      <c r="F11215">
        <v>791</v>
      </c>
      <c r="G11215">
        <v>44</v>
      </c>
    </row>
    <row r="11216" spans="1:8" hidden="1" x14ac:dyDescent="0.25">
      <c r="A11216" t="s">
        <v>8270</v>
      </c>
      <c r="B11216" t="s">
        <v>8271</v>
      </c>
      <c r="C11216">
        <v>793</v>
      </c>
      <c r="D11216" t="s">
        <v>3630</v>
      </c>
      <c r="E11216">
        <v>478</v>
      </c>
      <c r="F11216">
        <v>645</v>
      </c>
      <c r="G11216">
        <v>5833</v>
      </c>
      <c r="H11216" t="s">
        <v>3631</v>
      </c>
    </row>
    <row r="11217" spans="1:8" x14ac:dyDescent="0.25">
      <c r="A11217" t="s">
        <v>8270</v>
      </c>
      <c r="B11217" t="s">
        <v>8271</v>
      </c>
      <c r="C11217">
        <v>793</v>
      </c>
      <c r="D11217" t="s">
        <v>3632</v>
      </c>
      <c r="E11217">
        <v>131</v>
      </c>
      <c r="F11217">
        <v>192</v>
      </c>
      <c r="G11217">
        <v>6199</v>
      </c>
      <c r="H11217" t="s">
        <v>3633</v>
      </c>
    </row>
    <row r="11218" spans="1:8" x14ac:dyDescent="0.25">
      <c r="A11218" t="s">
        <v>8270</v>
      </c>
      <c r="B11218" t="s">
        <v>8271</v>
      </c>
      <c r="C11218">
        <v>793</v>
      </c>
      <c r="D11218" t="s">
        <v>3632</v>
      </c>
      <c r="E11218">
        <v>194</v>
      </c>
      <c r="F11218">
        <v>263</v>
      </c>
      <c r="G11218">
        <v>6199</v>
      </c>
      <c r="H11218" t="s">
        <v>3633</v>
      </c>
    </row>
    <row r="11219" spans="1:8" x14ac:dyDescent="0.25">
      <c r="A11219" t="s">
        <v>8270</v>
      </c>
      <c r="B11219" t="s">
        <v>8271</v>
      </c>
      <c r="C11219">
        <v>793</v>
      </c>
      <c r="D11219" t="s">
        <v>3632</v>
      </c>
      <c r="E11219">
        <v>267</v>
      </c>
      <c r="F11219">
        <v>392</v>
      </c>
      <c r="G11219">
        <v>6199</v>
      </c>
      <c r="H11219" t="s">
        <v>3633</v>
      </c>
    </row>
    <row r="11220" spans="1:8" hidden="1" x14ac:dyDescent="0.25">
      <c r="A11220" t="s">
        <v>1271</v>
      </c>
      <c r="B11220" t="s">
        <v>2567</v>
      </c>
      <c r="C11220">
        <v>497</v>
      </c>
      <c r="D11220" t="s">
        <v>3798</v>
      </c>
      <c r="E11220">
        <v>269</v>
      </c>
      <c r="F11220">
        <v>291</v>
      </c>
      <c r="G11220">
        <v>132</v>
      </c>
    </row>
    <row r="11221" spans="1:8" hidden="1" x14ac:dyDescent="0.25">
      <c r="A11221" t="s">
        <v>1271</v>
      </c>
      <c r="B11221" t="s">
        <v>2567</v>
      </c>
      <c r="C11221">
        <v>497</v>
      </c>
      <c r="D11221" t="s">
        <v>3630</v>
      </c>
      <c r="E11221">
        <v>331</v>
      </c>
      <c r="F11221">
        <v>491</v>
      </c>
      <c r="G11221">
        <v>5833</v>
      </c>
      <c r="H11221" t="s">
        <v>3631</v>
      </c>
    </row>
    <row r="11222" spans="1:8" x14ac:dyDescent="0.25">
      <c r="A11222" t="s">
        <v>1271</v>
      </c>
      <c r="B11222" t="s">
        <v>2567</v>
      </c>
      <c r="C11222">
        <v>497</v>
      </c>
      <c r="D11222" t="s">
        <v>3632</v>
      </c>
      <c r="E11222">
        <v>177</v>
      </c>
      <c r="F11222">
        <v>268</v>
      </c>
      <c r="G11222">
        <v>6199</v>
      </c>
      <c r="H11222" t="s">
        <v>3633</v>
      </c>
    </row>
    <row r="11223" spans="1:8" hidden="1" x14ac:dyDescent="0.25">
      <c r="A11223" t="s">
        <v>8272</v>
      </c>
      <c r="B11223" t="s">
        <v>8273</v>
      </c>
      <c r="C11223">
        <v>616</v>
      </c>
      <c r="D11223" t="s">
        <v>3680</v>
      </c>
      <c r="E11223">
        <v>1</v>
      </c>
      <c r="F11223">
        <v>44</v>
      </c>
      <c r="G11223">
        <v>197</v>
      </c>
    </row>
    <row r="11224" spans="1:8" hidden="1" x14ac:dyDescent="0.25">
      <c r="A11224" t="s">
        <v>8272</v>
      </c>
      <c r="B11224" t="s">
        <v>8273</v>
      </c>
      <c r="C11224">
        <v>616</v>
      </c>
      <c r="D11224" t="s">
        <v>3630</v>
      </c>
      <c r="E11224">
        <v>395</v>
      </c>
      <c r="F11224">
        <v>556</v>
      </c>
      <c r="G11224">
        <v>5833</v>
      </c>
      <c r="H11224" t="s">
        <v>3631</v>
      </c>
    </row>
    <row r="11225" spans="1:8" x14ac:dyDescent="0.25">
      <c r="A11225" t="s">
        <v>8272</v>
      </c>
      <c r="B11225" t="s">
        <v>8273</v>
      </c>
      <c r="C11225">
        <v>616</v>
      </c>
      <c r="D11225" t="s">
        <v>3632</v>
      </c>
      <c r="E11225">
        <v>75</v>
      </c>
      <c r="F11225">
        <v>138</v>
      </c>
      <c r="G11225">
        <v>6199</v>
      </c>
      <c r="H11225" t="s">
        <v>3633</v>
      </c>
    </row>
    <row r="11226" spans="1:8" x14ac:dyDescent="0.25">
      <c r="A11226" t="s">
        <v>8272</v>
      </c>
      <c r="B11226" t="s">
        <v>8273</v>
      </c>
      <c r="C11226">
        <v>616</v>
      </c>
      <c r="D11226" t="s">
        <v>3632</v>
      </c>
      <c r="E11226">
        <v>140</v>
      </c>
      <c r="F11226">
        <v>210</v>
      </c>
      <c r="G11226">
        <v>6199</v>
      </c>
      <c r="H11226" t="s">
        <v>3633</v>
      </c>
    </row>
    <row r="11227" spans="1:8" x14ac:dyDescent="0.25">
      <c r="A11227" t="s">
        <v>8272</v>
      </c>
      <c r="B11227" t="s">
        <v>8273</v>
      </c>
      <c r="C11227">
        <v>616</v>
      </c>
      <c r="D11227" t="s">
        <v>3632</v>
      </c>
      <c r="E11227">
        <v>214</v>
      </c>
      <c r="F11227">
        <v>292</v>
      </c>
      <c r="G11227">
        <v>6199</v>
      </c>
      <c r="H11227" t="s">
        <v>3633</v>
      </c>
    </row>
    <row r="11228" spans="1:8" hidden="1" x14ac:dyDescent="0.25">
      <c r="A11228" t="s">
        <v>8274</v>
      </c>
      <c r="B11228" t="s">
        <v>8275</v>
      </c>
      <c r="C11228">
        <v>539</v>
      </c>
      <c r="D11228" t="s">
        <v>3630</v>
      </c>
      <c r="E11228">
        <v>322</v>
      </c>
      <c r="F11228">
        <v>484</v>
      </c>
      <c r="G11228">
        <v>5833</v>
      </c>
      <c r="H11228" t="s">
        <v>3631</v>
      </c>
    </row>
    <row r="11229" spans="1:8" x14ac:dyDescent="0.25">
      <c r="A11229" t="s">
        <v>8274</v>
      </c>
      <c r="B11229" t="s">
        <v>8275</v>
      </c>
      <c r="C11229">
        <v>539</v>
      </c>
      <c r="D11229" t="s">
        <v>3632</v>
      </c>
      <c r="E11229">
        <v>16</v>
      </c>
      <c r="F11229">
        <v>78</v>
      </c>
      <c r="G11229">
        <v>6199</v>
      </c>
      <c r="H11229" t="s">
        <v>3633</v>
      </c>
    </row>
    <row r="11230" spans="1:8" x14ac:dyDescent="0.25">
      <c r="A11230" t="s">
        <v>8274</v>
      </c>
      <c r="B11230" t="s">
        <v>8275</v>
      </c>
      <c r="C11230">
        <v>539</v>
      </c>
      <c r="D11230" t="s">
        <v>3632</v>
      </c>
      <c r="E11230">
        <v>81</v>
      </c>
      <c r="F11230">
        <v>153</v>
      </c>
      <c r="G11230">
        <v>6199</v>
      </c>
      <c r="H11230" t="s">
        <v>3633</v>
      </c>
    </row>
    <row r="11231" spans="1:8" x14ac:dyDescent="0.25">
      <c r="A11231" t="s">
        <v>8274</v>
      </c>
      <c r="B11231" t="s">
        <v>8275</v>
      </c>
      <c r="C11231">
        <v>539</v>
      </c>
      <c r="D11231" t="s">
        <v>3632</v>
      </c>
      <c r="E11231">
        <v>157</v>
      </c>
      <c r="F11231">
        <v>236</v>
      </c>
      <c r="G11231">
        <v>6199</v>
      </c>
      <c r="H11231" t="s">
        <v>3633</v>
      </c>
    </row>
    <row r="11232" spans="1:8" hidden="1" x14ac:dyDescent="0.25">
      <c r="A11232" t="s">
        <v>8276</v>
      </c>
      <c r="B11232" t="s">
        <v>8277</v>
      </c>
      <c r="C11232">
        <v>412</v>
      </c>
      <c r="D11232" t="s">
        <v>3639</v>
      </c>
      <c r="E11232">
        <v>46</v>
      </c>
      <c r="F11232">
        <v>91</v>
      </c>
      <c r="G11232">
        <v>4169</v>
      </c>
      <c r="H11232" t="s">
        <v>3640</v>
      </c>
    </row>
    <row r="11233" spans="1:8" hidden="1" x14ac:dyDescent="0.25">
      <c r="A11233" t="s">
        <v>8276</v>
      </c>
      <c r="B11233" t="s">
        <v>8277</v>
      </c>
      <c r="C11233">
        <v>412</v>
      </c>
      <c r="D11233" t="s">
        <v>3630</v>
      </c>
      <c r="E11233">
        <v>250</v>
      </c>
      <c r="F11233">
        <v>410</v>
      </c>
      <c r="G11233">
        <v>5833</v>
      </c>
      <c r="H11233" t="s">
        <v>3631</v>
      </c>
    </row>
    <row r="11234" spans="1:8" x14ac:dyDescent="0.25">
      <c r="A11234" t="s">
        <v>8276</v>
      </c>
      <c r="B11234" t="s">
        <v>8277</v>
      </c>
      <c r="C11234">
        <v>412</v>
      </c>
      <c r="D11234" t="s">
        <v>3632</v>
      </c>
      <c r="E11234">
        <v>119</v>
      </c>
      <c r="F11234">
        <v>180</v>
      </c>
      <c r="G11234">
        <v>6199</v>
      </c>
      <c r="H11234" t="s">
        <v>3633</v>
      </c>
    </row>
    <row r="11235" spans="1:8" hidden="1" x14ac:dyDescent="0.25">
      <c r="A11235" t="s">
        <v>8278</v>
      </c>
      <c r="B11235" t="s">
        <v>8279</v>
      </c>
      <c r="C11235">
        <v>386</v>
      </c>
      <c r="D11235" t="s">
        <v>3639</v>
      </c>
      <c r="E11235">
        <v>20</v>
      </c>
      <c r="F11235">
        <v>65</v>
      </c>
      <c r="G11235">
        <v>4169</v>
      </c>
      <c r="H11235" t="s">
        <v>3640</v>
      </c>
    </row>
    <row r="11236" spans="1:8" hidden="1" x14ac:dyDescent="0.25">
      <c r="A11236" t="s">
        <v>8278</v>
      </c>
      <c r="B11236" t="s">
        <v>8279</v>
      </c>
      <c r="C11236">
        <v>386</v>
      </c>
      <c r="D11236" t="s">
        <v>3630</v>
      </c>
      <c r="E11236">
        <v>224</v>
      </c>
      <c r="F11236">
        <v>384</v>
      </c>
      <c r="G11236">
        <v>5833</v>
      </c>
      <c r="H11236" t="s">
        <v>3631</v>
      </c>
    </row>
    <row r="11237" spans="1:8" x14ac:dyDescent="0.25">
      <c r="A11237" t="s">
        <v>8278</v>
      </c>
      <c r="B11237" t="s">
        <v>8279</v>
      </c>
      <c r="C11237">
        <v>386</v>
      </c>
      <c r="D11237" t="s">
        <v>3632</v>
      </c>
      <c r="E11237">
        <v>93</v>
      </c>
      <c r="F11237">
        <v>154</v>
      </c>
      <c r="G11237">
        <v>6199</v>
      </c>
      <c r="H11237" t="s">
        <v>3633</v>
      </c>
    </row>
    <row r="11238" spans="1:8" hidden="1" x14ac:dyDescent="0.25">
      <c r="A11238" t="s">
        <v>8280</v>
      </c>
      <c r="B11238" t="s">
        <v>8281</v>
      </c>
      <c r="C11238">
        <v>386</v>
      </c>
      <c r="D11238" t="s">
        <v>3639</v>
      </c>
      <c r="E11238">
        <v>20</v>
      </c>
      <c r="F11238">
        <v>65</v>
      </c>
      <c r="G11238">
        <v>4169</v>
      </c>
      <c r="H11238" t="s">
        <v>3640</v>
      </c>
    </row>
    <row r="11239" spans="1:8" hidden="1" x14ac:dyDescent="0.25">
      <c r="A11239" t="s">
        <v>8280</v>
      </c>
      <c r="B11239" t="s">
        <v>8281</v>
      </c>
      <c r="C11239">
        <v>386</v>
      </c>
      <c r="D11239" t="s">
        <v>3630</v>
      </c>
      <c r="E11239">
        <v>224</v>
      </c>
      <c r="F11239">
        <v>384</v>
      </c>
      <c r="G11239">
        <v>5833</v>
      </c>
      <c r="H11239" t="s">
        <v>3631</v>
      </c>
    </row>
    <row r="11240" spans="1:8" x14ac:dyDescent="0.25">
      <c r="A11240" t="s">
        <v>8280</v>
      </c>
      <c r="B11240" t="s">
        <v>8281</v>
      </c>
      <c r="C11240">
        <v>386</v>
      </c>
      <c r="D11240" t="s">
        <v>3632</v>
      </c>
      <c r="E11240">
        <v>93</v>
      </c>
      <c r="F11240">
        <v>154</v>
      </c>
      <c r="G11240">
        <v>6199</v>
      </c>
      <c r="H11240" t="s">
        <v>3633</v>
      </c>
    </row>
    <row r="11241" spans="1:8" hidden="1" x14ac:dyDescent="0.25">
      <c r="A11241" t="s">
        <v>8282</v>
      </c>
      <c r="B11241" t="s">
        <v>8283</v>
      </c>
      <c r="C11241">
        <v>755</v>
      </c>
      <c r="D11241" t="s">
        <v>3630</v>
      </c>
      <c r="E11241">
        <v>591</v>
      </c>
      <c r="F11241">
        <v>748</v>
      </c>
      <c r="G11241">
        <v>5833</v>
      </c>
      <c r="H11241" t="s">
        <v>3631</v>
      </c>
    </row>
    <row r="11242" spans="1:8" x14ac:dyDescent="0.25">
      <c r="A11242" t="s">
        <v>8282</v>
      </c>
      <c r="B11242" t="s">
        <v>8283</v>
      </c>
      <c r="C11242">
        <v>755</v>
      </c>
      <c r="D11242" t="s">
        <v>3632</v>
      </c>
      <c r="E11242">
        <v>390</v>
      </c>
      <c r="F11242">
        <v>450</v>
      </c>
      <c r="G11242">
        <v>6199</v>
      </c>
      <c r="H11242" t="s">
        <v>3633</v>
      </c>
    </row>
    <row r="11243" spans="1:8" x14ac:dyDescent="0.25">
      <c r="A11243" t="s">
        <v>8282</v>
      </c>
      <c r="B11243" t="s">
        <v>8283</v>
      </c>
      <c r="C11243">
        <v>755</v>
      </c>
      <c r="D11243" t="s">
        <v>3632</v>
      </c>
      <c r="E11243">
        <v>456</v>
      </c>
      <c r="F11243">
        <v>531</v>
      </c>
      <c r="G11243">
        <v>6199</v>
      </c>
      <c r="H11243" t="s">
        <v>3633</v>
      </c>
    </row>
    <row r="11244" spans="1:8" hidden="1" x14ac:dyDescent="0.25">
      <c r="A11244" t="s">
        <v>8284</v>
      </c>
      <c r="B11244" t="s">
        <v>8285</v>
      </c>
      <c r="C11244">
        <v>412</v>
      </c>
      <c r="D11244" t="s">
        <v>3639</v>
      </c>
      <c r="E11244">
        <v>46</v>
      </c>
      <c r="F11244">
        <v>91</v>
      </c>
      <c r="G11244">
        <v>4169</v>
      </c>
      <c r="H11244" t="s">
        <v>3640</v>
      </c>
    </row>
    <row r="11245" spans="1:8" hidden="1" x14ac:dyDescent="0.25">
      <c r="A11245" t="s">
        <v>8284</v>
      </c>
      <c r="B11245" t="s">
        <v>8285</v>
      </c>
      <c r="C11245">
        <v>412</v>
      </c>
      <c r="D11245" t="s">
        <v>3630</v>
      </c>
      <c r="E11245">
        <v>250</v>
      </c>
      <c r="F11245">
        <v>410</v>
      </c>
      <c r="G11245">
        <v>5833</v>
      </c>
      <c r="H11245" t="s">
        <v>3631</v>
      </c>
    </row>
    <row r="11246" spans="1:8" x14ac:dyDescent="0.25">
      <c r="A11246" t="s">
        <v>8284</v>
      </c>
      <c r="B11246" t="s">
        <v>8285</v>
      </c>
      <c r="C11246">
        <v>412</v>
      </c>
      <c r="D11246" t="s">
        <v>3632</v>
      </c>
      <c r="E11246">
        <v>119</v>
      </c>
      <c r="F11246">
        <v>180</v>
      </c>
      <c r="G11246">
        <v>6199</v>
      </c>
      <c r="H11246" t="s">
        <v>3633</v>
      </c>
    </row>
    <row r="11247" spans="1:8" hidden="1" x14ac:dyDescent="0.25">
      <c r="A11247" t="s">
        <v>1298</v>
      </c>
      <c r="B11247" t="s">
        <v>2595</v>
      </c>
      <c r="C11247">
        <v>607</v>
      </c>
      <c r="D11247" t="s">
        <v>3869</v>
      </c>
      <c r="E11247">
        <v>369</v>
      </c>
      <c r="F11247">
        <v>419</v>
      </c>
      <c r="G11247">
        <v>41</v>
      </c>
    </row>
    <row r="11248" spans="1:8" hidden="1" x14ac:dyDescent="0.25">
      <c r="A11248" t="s">
        <v>1298</v>
      </c>
      <c r="B11248" t="s">
        <v>2595</v>
      </c>
      <c r="C11248">
        <v>607</v>
      </c>
      <c r="D11248" t="s">
        <v>4168</v>
      </c>
      <c r="E11248">
        <v>1</v>
      </c>
      <c r="F11248">
        <v>116</v>
      </c>
      <c r="G11248">
        <v>27</v>
      </c>
    </row>
    <row r="11249" spans="1:8" hidden="1" x14ac:dyDescent="0.25">
      <c r="A11249" t="s">
        <v>1298</v>
      </c>
      <c r="B11249" t="s">
        <v>2595</v>
      </c>
      <c r="C11249">
        <v>607</v>
      </c>
      <c r="D11249" t="s">
        <v>3630</v>
      </c>
      <c r="E11249">
        <v>448</v>
      </c>
      <c r="F11249">
        <v>606</v>
      </c>
      <c r="G11249">
        <v>5833</v>
      </c>
      <c r="H11249" t="s">
        <v>3631</v>
      </c>
    </row>
    <row r="11250" spans="1:8" x14ac:dyDescent="0.25">
      <c r="A11250" t="s">
        <v>1298</v>
      </c>
      <c r="B11250" t="s">
        <v>2595</v>
      </c>
      <c r="C11250">
        <v>607</v>
      </c>
      <c r="D11250" t="s">
        <v>3632</v>
      </c>
      <c r="E11250">
        <v>186</v>
      </c>
      <c r="F11250">
        <v>368</v>
      </c>
      <c r="G11250">
        <v>6199</v>
      </c>
      <c r="H11250" t="s">
        <v>3633</v>
      </c>
    </row>
    <row r="11251" spans="1:8" hidden="1" x14ac:dyDescent="0.25">
      <c r="A11251" t="s">
        <v>8286</v>
      </c>
      <c r="B11251" t="s">
        <v>8287</v>
      </c>
      <c r="C11251">
        <v>568</v>
      </c>
      <c r="D11251" t="s">
        <v>3869</v>
      </c>
      <c r="E11251">
        <v>324</v>
      </c>
      <c r="F11251">
        <v>357</v>
      </c>
      <c r="G11251">
        <v>41</v>
      </c>
    </row>
    <row r="11252" spans="1:8" hidden="1" x14ac:dyDescent="0.25">
      <c r="A11252" t="s">
        <v>8286</v>
      </c>
      <c r="B11252" t="s">
        <v>8287</v>
      </c>
      <c r="C11252">
        <v>568</v>
      </c>
      <c r="D11252" t="s">
        <v>4168</v>
      </c>
      <c r="E11252">
        <v>67</v>
      </c>
      <c r="F11252">
        <v>98</v>
      </c>
      <c r="G11252">
        <v>27</v>
      </c>
    </row>
    <row r="11253" spans="1:8" hidden="1" x14ac:dyDescent="0.25">
      <c r="A11253" t="s">
        <v>8286</v>
      </c>
      <c r="B11253" t="s">
        <v>8287</v>
      </c>
      <c r="C11253">
        <v>568</v>
      </c>
      <c r="D11253" t="s">
        <v>3870</v>
      </c>
      <c r="E11253">
        <v>1</v>
      </c>
      <c r="F11253">
        <v>65</v>
      </c>
      <c r="G11253">
        <v>15</v>
      </c>
    </row>
    <row r="11254" spans="1:8" hidden="1" x14ac:dyDescent="0.25">
      <c r="A11254" t="s">
        <v>8286</v>
      </c>
      <c r="B11254" t="s">
        <v>8287</v>
      </c>
      <c r="C11254">
        <v>568</v>
      </c>
      <c r="D11254" t="s">
        <v>3630</v>
      </c>
      <c r="E11254">
        <v>409</v>
      </c>
      <c r="F11254">
        <v>567</v>
      </c>
      <c r="G11254">
        <v>5833</v>
      </c>
      <c r="H11254" t="s">
        <v>3631</v>
      </c>
    </row>
    <row r="11255" spans="1:8" x14ac:dyDescent="0.25">
      <c r="A11255" t="s">
        <v>8286</v>
      </c>
      <c r="B11255" t="s">
        <v>8287</v>
      </c>
      <c r="C11255">
        <v>568</v>
      </c>
      <c r="D11255" t="s">
        <v>3632</v>
      </c>
      <c r="E11255">
        <v>99</v>
      </c>
      <c r="F11255">
        <v>162</v>
      </c>
      <c r="G11255">
        <v>6199</v>
      </c>
      <c r="H11255" t="s">
        <v>3633</v>
      </c>
    </row>
    <row r="11256" spans="1:8" x14ac:dyDescent="0.25">
      <c r="A11256" t="s">
        <v>8286</v>
      </c>
      <c r="B11256" t="s">
        <v>8287</v>
      </c>
      <c r="C11256">
        <v>568</v>
      </c>
      <c r="D11256" t="s">
        <v>3632</v>
      </c>
      <c r="E11256">
        <v>168</v>
      </c>
      <c r="F11256">
        <v>323</v>
      </c>
      <c r="G11256">
        <v>6199</v>
      </c>
      <c r="H11256" t="s">
        <v>3633</v>
      </c>
    </row>
    <row r="11257" spans="1:8" hidden="1" x14ac:dyDescent="0.25">
      <c r="A11257" t="s">
        <v>1299</v>
      </c>
      <c r="B11257" t="s">
        <v>2596</v>
      </c>
      <c r="C11257">
        <v>701</v>
      </c>
      <c r="D11257" t="s">
        <v>3955</v>
      </c>
      <c r="E11257">
        <v>1</v>
      </c>
      <c r="F11257">
        <v>169</v>
      </c>
      <c r="G11257">
        <v>244</v>
      </c>
    </row>
    <row r="11258" spans="1:8" hidden="1" x14ac:dyDescent="0.25">
      <c r="A11258" t="s">
        <v>1299</v>
      </c>
      <c r="B11258" t="s">
        <v>2596</v>
      </c>
      <c r="C11258">
        <v>701</v>
      </c>
      <c r="D11258" t="s">
        <v>3630</v>
      </c>
      <c r="E11258">
        <v>379</v>
      </c>
      <c r="F11258">
        <v>539</v>
      </c>
      <c r="G11258">
        <v>5833</v>
      </c>
      <c r="H11258" t="s">
        <v>3631</v>
      </c>
    </row>
    <row r="11259" spans="1:8" x14ac:dyDescent="0.25">
      <c r="A11259" t="s">
        <v>1299</v>
      </c>
      <c r="B11259" t="s">
        <v>2596</v>
      </c>
      <c r="C11259">
        <v>701</v>
      </c>
      <c r="D11259" t="s">
        <v>3632</v>
      </c>
      <c r="E11259">
        <v>174</v>
      </c>
      <c r="F11259">
        <v>321</v>
      </c>
      <c r="G11259">
        <v>6199</v>
      </c>
      <c r="H11259" t="s">
        <v>3633</v>
      </c>
    </row>
    <row r="11260" spans="1:8" hidden="1" x14ac:dyDescent="0.25">
      <c r="A11260" t="s">
        <v>1272</v>
      </c>
      <c r="B11260" t="s">
        <v>2568</v>
      </c>
      <c r="C11260">
        <v>497</v>
      </c>
      <c r="D11260" t="s">
        <v>3798</v>
      </c>
      <c r="E11260">
        <v>269</v>
      </c>
      <c r="F11260">
        <v>291</v>
      </c>
      <c r="G11260">
        <v>132</v>
      </c>
    </row>
    <row r="11261" spans="1:8" hidden="1" x14ac:dyDescent="0.25">
      <c r="A11261" t="s">
        <v>1272</v>
      </c>
      <c r="B11261" t="s">
        <v>2568</v>
      </c>
      <c r="C11261">
        <v>497</v>
      </c>
      <c r="D11261" t="s">
        <v>3630</v>
      </c>
      <c r="E11261">
        <v>331</v>
      </c>
      <c r="F11261">
        <v>491</v>
      </c>
      <c r="G11261">
        <v>5833</v>
      </c>
      <c r="H11261" t="s">
        <v>3631</v>
      </c>
    </row>
    <row r="11262" spans="1:8" x14ac:dyDescent="0.25">
      <c r="A11262" t="s">
        <v>1272</v>
      </c>
      <c r="B11262" t="s">
        <v>2568</v>
      </c>
      <c r="C11262">
        <v>497</v>
      </c>
      <c r="D11262" t="s">
        <v>3632</v>
      </c>
      <c r="E11262">
        <v>177</v>
      </c>
      <c r="F11262">
        <v>268</v>
      </c>
      <c r="G11262">
        <v>6199</v>
      </c>
      <c r="H11262" t="s">
        <v>3633</v>
      </c>
    </row>
    <row r="11263" spans="1:8" hidden="1" x14ac:dyDescent="0.25">
      <c r="A11263" t="s">
        <v>1273</v>
      </c>
      <c r="B11263" t="s">
        <v>2569</v>
      </c>
      <c r="C11263">
        <v>514</v>
      </c>
      <c r="D11263" t="s">
        <v>3630</v>
      </c>
      <c r="E11263">
        <v>310</v>
      </c>
      <c r="F11263">
        <v>471</v>
      </c>
      <c r="G11263">
        <v>5833</v>
      </c>
      <c r="H11263" t="s">
        <v>3631</v>
      </c>
    </row>
    <row r="11264" spans="1:8" x14ac:dyDescent="0.25">
      <c r="A11264" t="s">
        <v>1273</v>
      </c>
      <c r="B11264" t="s">
        <v>2569</v>
      </c>
      <c r="C11264">
        <v>514</v>
      </c>
      <c r="D11264" t="s">
        <v>3632</v>
      </c>
      <c r="E11264">
        <v>132</v>
      </c>
      <c r="F11264">
        <v>255</v>
      </c>
      <c r="G11264">
        <v>6199</v>
      </c>
      <c r="H11264" t="s">
        <v>3633</v>
      </c>
    </row>
    <row r="11265" spans="1:8" hidden="1" x14ac:dyDescent="0.25">
      <c r="A11265" t="s">
        <v>8288</v>
      </c>
      <c r="B11265" t="s">
        <v>8289</v>
      </c>
      <c r="C11265">
        <v>389</v>
      </c>
      <c r="D11265" t="s">
        <v>3639</v>
      </c>
      <c r="E11265">
        <v>23</v>
      </c>
      <c r="F11265">
        <v>66</v>
      </c>
      <c r="G11265">
        <v>4169</v>
      </c>
      <c r="H11265" t="s">
        <v>3640</v>
      </c>
    </row>
    <row r="11266" spans="1:8" hidden="1" x14ac:dyDescent="0.25">
      <c r="A11266" t="s">
        <v>8288</v>
      </c>
      <c r="B11266" t="s">
        <v>8289</v>
      </c>
      <c r="C11266">
        <v>389</v>
      </c>
      <c r="D11266" t="s">
        <v>3630</v>
      </c>
      <c r="E11266">
        <v>227</v>
      </c>
      <c r="F11266">
        <v>387</v>
      </c>
      <c r="G11266">
        <v>5833</v>
      </c>
      <c r="H11266" t="s">
        <v>3631</v>
      </c>
    </row>
    <row r="11267" spans="1:8" x14ac:dyDescent="0.25">
      <c r="A11267" t="s">
        <v>8288</v>
      </c>
      <c r="B11267" t="s">
        <v>8289</v>
      </c>
      <c r="C11267">
        <v>389</v>
      </c>
      <c r="D11267" t="s">
        <v>3632</v>
      </c>
      <c r="E11267">
        <v>96</v>
      </c>
      <c r="F11267">
        <v>157</v>
      </c>
      <c r="G11267">
        <v>6199</v>
      </c>
      <c r="H11267" t="s">
        <v>3633</v>
      </c>
    </row>
    <row r="11268" spans="1:8" hidden="1" x14ac:dyDescent="0.25">
      <c r="A11268" t="s">
        <v>1274</v>
      </c>
      <c r="B11268" t="s">
        <v>2570</v>
      </c>
      <c r="C11268">
        <v>703</v>
      </c>
      <c r="D11268" t="s">
        <v>3955</v>
      </c>
      <c r="E11268">
        <v>1</v>
      </c>
      <c r="F11268">
        <v>169</v>
      </c>
      <c r="G11268">
        <v>244</v>
      </c>
    </row>
    <row r="11269" spans="1:8" hidden="1" x14ac:dyDescent="0.25">
      <c r="A11269" t="s">
        <v>1274</v>
      </c>
      <c r="B11269" t="s">
        <v>2570</v>
      </c>
      <c r="C11269">
        <v>703</v>
      </c>
      <c r="D11269" t="s">
        <v>3630</v>
      </c>
      <c r="E11269">
        <v>381</v>
      </c>
      <c r="F11269">
        <v>541</v>
      </c>
      <c r="G11269">
        <v>5833</v>
      </c>
      <c r="H11269" t="s">
        <v>3631</v>
      </c>
    </row>
    <row r="11270" spans="1:8" x14ac:dyDescent="0.25">
      <c r="A11270" t="s">
        <v>1274</v>
      </c>
      <c r="B11270" t="s">
        <v>2570</v>
      </c>
      <c r="C11270">
        <v>703</v>
      </c>
      <c r="D11270" t="s">
        <v>3632</v>
      </c>
      <c r="E11270">
        <v>174</v>
      </c>
      <c r="F11270">
        <v>323</v>
      </c>
      <c r="G11270">
        <v>6199</v>
      </c>
      <c r="H11270" t="s">
        <v>3633</v>
      </c>
    </row>
    <row r="11271" spans="1:8" hidden="1" x14ac:dyDescent="0.25">
      <c r="A11271" t="s">
        <v>1275</v>
      </c>
      <c r="B11271" t="s">
        <v>2571</v>
      </c>
      <c r="C11271">
        <v>562</v>
      </c>
      <c r="D11271" t="s">
        <v>4420</v>
      </c>
      <c r="E11271">
        <v>111</v>
      </c>
      <c r="F11271">
        <v>186</v>
      </c>
      <c r="G11271">
        <v>6</v>
      </c>
    </row>
    <row r="11272" spans="1:8" hidden="1" x14ac:dyDescent="0.25">
      <c r="A11272" t="s">
        <v>1275</v>
      </c>
      <c r="B11272" t="s">
        <v>2571</v>
      </c>
      <c r="C11272">
        <v>562</v>
      </c>
      <c r="D11272" t="s">
        <v>3630</v>
      </c>
      <c r="E11272">
        <v>362</v>
      </c>
      <c r="F11272">
        <v>523</v>
      </c>
      <c r="G11272">
        <v>5833</v>
      </c>
      <c r="H11272" t="s">
        <v>3631</v>
      </c>
    </row>
    <row r="11273" spans="1:8" x14ac:dyDescent="0.25">
      <c r="A11273" t="s">
        <v>1275</v>
      </c>
      <c r="B11273" t="s">
        <v>2571</v>
      </c>
      <c r="C11273">
        <v>562</v>
      </c>
      <c r="D11273" t="s">
        <v>3632</v>
      </c>
      <c r="E11273">
        <v>187</v>
      </c>
      <c r="F11273">
        <v>309</v>
      </c>
      <c r="G11273">
        <v>6199</v>
      </c>
      <c r="H11273" t="s">
        <v>3633</v>
      </c>
    </row>
    <row r="11274" spans="1:8" hidden="1" x14ac:dyDescent="0.25">
      <c r="A11274" t="s">
        <v>1276</v>
      </c>
      <c r="B11274" t="s">
        <v>2572</v>
      </c>
      <c r="C11274">
        <v>345</v>
      </c>
      <c r="D11274" t="s">
        <v>3630</v>
      </c>
      <c r="E11274">
        <v>186</v>
      </c>
      <c r="F11274">
        <v>344</v>
      </c>
      <c r="G11274">
        <v>5833</v>
      </c>
      <c r="H11274" t="s">
        <v>3631</v>
      </c>
    </row>
    <row r="11275" spans="1:8" x14ac:dyDescent="0.25">
      <c r="A11275" t="s">
        <v>1276</v>
      </c>
      <c r="B11275" t="s">
        <v>2572</v>
      </c>
      <c r="C11275">
        <v>345</v>
      </c>
      <c r="D11275" t="s">
        <v>3632</v>
      </c>
      <c r="E11275">
        <v>57</v>
      </c>
      <c r="F11275">
        <v>123</v>
      </c>
      <c r="G11275">
        <v>6199</v>
      </c>
      <c r="H11275" t="s">
        <v>3633</v>
      </c>
    </row>
    <row r="11276" spans="1:8" hidden="1" x14ac:dyDescent="0.25">
      <c r="A11276" t="s">
        <v>1277</v>
      </c>
      <c r="B11276" t="s">
        <v>2573</v>
      </c>
      <c r="C11276">
        <v>439</v>
      </c>
      <c r="D11276" t="s">
        <v>3630</v>
      </c>
      <c r="E11276">
        <v>281</v>
      </c>
      <c r="F11276">
        <v>439</v>
      </c>
      <c r="G11276">
        <v>5833</v>
      </c>
      <c r="H11276" t="s">
        <v>3631</v>
      </c>
    </row>
    <row r="11277" spans="1:8" x14ac:dyDescent="0.25">
      <c r="A11277" t="s">
        <v>1277</v>
      </c>
      <c r="B11277" t="s">
        <v>2573</v>
      </c>
      <c r="C11277">
        <v>439</v>
      </c>
      <c r="D11277" t="s">
        <v>3632</v>
      </c>
      <c r="E11277">
        <v>107</v>
      </c>
      <c r="F11277">
        <v>194</v>
      </c>
      <c r="G11277">
        <v>6199</v>
      </c>
      <c r="H11277" t="s">
        <v>3633</v>
      </c>
    </row>
    <row r="11278" spans="1:8" hidden="1" x14ac:dyDescent="0.25">
      <c r="A11278" t="s">
        <v>8290</v>
      </c>
      <c r="B11278" t="s">
        <v>8291</v>
      </c>
      <c r="C11278">
        <v>731</v>
      </c>
      <c r="D11278" t="s">
        <v>5565</v>
      </c>
      <c r="E11278">
        <v>30</v>
      </c>
      <c r="F11278">
        <v>68</v>
      </c>
      <c r="G11278">
        <v>19</v>
      </c>
    </row>
    <row r="11279" spans="1:8" hidden="1" x14ac:dyDescent="0.25">
      <c r="A11279" t="s">
        <v>8290</v>
      </c>
      <c r="B11279" t="s">
        <v>8291</v>
      </c>
      <c r="C11279">
        <v>731</v>
      </c>
      <c r="D11279" t="s">
        <v>3630</v>
      </c>
      <c r="E11279">
        <v>487</v>
      </c>
      <c r="F11279">
        <v>655</v>
      </c>
      <c r="G11279">
        <v>5833</v>
      </c>
      <c r="H11279" t="s">
        <v>3631</v>
      </c>
    </row>
    <row r="11280" spans="1:8" x14ac:dyDescent="0.25">
      <c r="A11280" t="s">
        <v>8290</v>
      </c>
      <c r="B11280" t="s">
        <v>8291</v>
      </c>
      <c r="C11280">
        <v>731</v>
      </c>
      <c r="D11280" t="s">
        <v>3632</v>
      </c>
      <c r="E11280">
        <v>133</v>
      </c>
      <c r="F11280">
        <v>192</v>
      </c>
      <c r="G11280">
        <v>6199</v>
      </c>
      <c r="H11280" t="s">
        <v>3633</v>
      </c>
    </row>
    <row r="11281" spans="1:8" x14ac:dyDescent="0.25">
      <c r="A11281" t="s">
        <v>8290</v>
      </c>
      <c r="B11281" t="s">
        <v>8291</v>
      </c>
      <c r="C11281">
        <v>731</v>
      </c>
      <c r="D11281" t="s">
        <v>3632</v>
      </c>
      <c r="E11281">
        <v>196</v>
      </c>
      <c r="F11281">
        <v>272</v>
      </c>
      <c r="G11281">
        <v>6199</v>
      </c>
      <c r="H11281" t="s">
        <v>3633</v>
      </c>
    </row>
    <row r="11282" spans="1:8" x14ac:dyDescent="0.25">
      <c r="A11282" t="s">
        <v>8290</v>
      </c>
      <c r="B11282" t="s">
        <v>8291</v>
      </c>
      <c r="C11282">
        <v>731</v>
      </c>
      <c r="D11282" t="s">
        <v>3632</v>
      </c>
      <c r="E11282">
        <v>279</v>
      </c>
      <c r="F11282">
        <v>396</v>
      </c>
      <c r="G11282">
        <v>6199</v>
      </c>
      <c r="H11282" t="s">
        <v>3633</v>
      </c>
    </row>
    <row r="11283" spans="1:8" hidden="1" x14ac:dyDescent="0.25">
      <c r="A11283" t="s">
        <v>8292</v>
      </c>
      <c r="B11283" t="s">
        <v>8293</v>
      </c>
      <c r="C11283">
        <v>720</v>
      </c>
      <c r="D11283" t="s">
        <v>3657</v>
      </c>
      <c r="E11283">
        <v>43</v>
      </c>
      <c r="F11283">
        <v>137</v>
      </c>
      <c r="G11283">
        <v>2653</v>
      </c>
      <c r="H11283" t="s">
        <v>3658</v>
      </c>
    </row>
    <row r="11284" spans="1:8" hidden="1" x14ac:dyDescent="0.25">
      <c r="A11284" t="s">
        <v>8292</v>
      </c>
      <c r="B11284" t="s">
        <v>8293</v>
      </c>
      <c r="C11284">
        <v>720</v>
      </c>
      <c r="D11284" t="s">
        <v>3639</v>
      </c>
      <c r="E11284">
        <v>305</v>
      </c>
      <c r="F11284">
        <v>353</v>
      </c>
      <c r="G11284">
        <v>4169</v>
      </c>
      <c r="H11284" t="s">
        <v>3640</v>
      </c>
    </row>
    <row r="11285" spans="1:8" hidden="1" x14ac:dyDescent="0.25">
      <c r="A11285" t="s">
        <v>8292</v>
      </c>
      <c r="B11285" t="s">
        <v>8293</v>
      </c>
      <c r="C11285">
        <v>720</v>
      </c>
      <c r="D11285" t="s">
        <v>3630</v>
      </c>
      <c r="E11285">
        <v>559</v>
      </c>
      <c r="F11285">
        <v>714</v>
      </c>
      <c r="G11285">
        <v>5833</v>
      </c>
      <c r="H11285" t="s">
        <v>3631</v>
      </c>
    </row>
    <row r="11286" spans="1:8" x14ac:dyDescent="0.25">
      <c r="A11286" t="s">
        <v>8292</v>
      </c>
      <c r="B11286" t="s">
        <v>8293</v>
      </c>
      <c r="C11286">
        <v>720</v>
      </c>
      <c r="D11286" t="s">
        <v>3632</v>
      </c>
      <c r="E11286">
        <v>378</v>
      </c>
      <c r="F11286">
        <v>455</v>
      </c>
      <c r="G11286">
        <v>6199</v>
      </c>
      <c r="H11286" t="s">
        <v>3633</v>
      </c>
    </row>
    <row r="11287" spans="1:8" hidden="1" x14ac:dyDescent="0.25">
      <c r="A11287" t="s">
        <v>8294</v>
      </c>
      <c r="B11287" t="s">
        <v>8295</v>
      </c>
      <c r="C11287">
        <v>1079</v>
      </c>
      <c r="D11287" t="s">
        <v>3630</v>
      </c>
      <c r="E11287">
        <v>827</v>
      </c>
      <c r="F11287">
        <v>991</v>
      </c>
      <c r="G11287">
        <v>5833</v>
      </c>
      <c r="H11287" t="s">
        <v>3631</v>
      </c>
    </row>
    <row r="11288" spans="1:8" x14ac:dyDescent="0.25">
      <c r="A11288" t="s">
        <v>8294</v>
      </c>
      <c r="B11288" t="s">
        <v>8295</v>
      </c>
      <c r="C11288">
        <v>1079</v>
      </c>
      <c r="D11288" t="s">
        <v>3632</v>
      </c>
      <c r="E11288">
        <v>255</v>
      </c>
      <c r="F11288">
        <v>363</v>
      </c>
      <c r="G11288">
        <v>6199</v>
      </c>
      <c r="H11288" t="s">
        <v>3633</v>
      </c>
    </row>
    <row r="11289" spans="1:8" x14ac:dyDescent="0.25">
      <c r="A11289" t="s">
        <v>8294</v>
      </c>
      <c r="B11289" t="s">
        <v>8295</v>
      </c>
      <c r="C11289">
        <v>1079</v>
      </c>
      <c r="D11289" t="s">
        <v>3632</v>
      </c>
      <c r="E11289">
        <v>443</v>
      </c>
      <c r="F11289">
        <v>521</v>
      </c>
      <c r="G11289">
        <v>6199</v>
      </c>
      <c r="H11289" t="s">
        <v>3633</v>
      </c>
    </row>
    <row r="11290" spans="1:8" x14ac:dyDescent="0.25">
      <c r="A11290" t="s">
        <v>8294</v>
      </c>
      <c r="B11290" t="s">
        <v>8295</v>
      </c>
      <c r="C11290">
        <v>1079</v>
      </c>
      <c r="D11290" t="s">
        <v>3632</v>
      </c>
      <c r="E11290">
        <v>619</v>
      </c>
      <c r="F11290">
        <v>757</v>
      </c>
      <c r="G11290">
        <v>6199</v>
      </c>
      <c r="H11290" t="s">
        <v>3633</v>
      </c>
    </row>
    <row r="11291" spans="1:8" hidden="1" x14ac:dyDescent="0.25">
      <c r="A11291" t="s">
        <v>8296</v>
      </c>
      <c r="B11291" t="s">
        <v>8297</v>
      </c>
      <c r="C11291">
        <v>667</v>
      </c>
      <c r="D11291" t="s">
        <v>3639</v>
      </c>
      <c r="E11291">
        <v>86</v>
      </c>
      <c r="F11291">
        <v>134</v>
      </c>
      <c r="G11291">
        <v>4169</v>
      </c>
      <c r="H11291" t="s">
        <v>3640</v>
      </c>
    </row>
    <row r="11292" spans="1:8" hidden="1" x14ac:dyDescent="0.25">
      <c r="A11292" t="s">
        <v>8296</v>
      </c>
      <c r="B11292" t="s">
        <v>8297</v>
      </c>
      <c r="C11292">
        <v>667</v>
      </c>
      <c r="D11292" t="s">
        <v>3630</v>
      </c>
      <c r="E11292">
        <v>314</v>
      </c>
      <c r="F11292">
        <v>475</v>
      </c>
      <c r="G11292">
        <v>5833</v>
      </c>
      <c r="H11292" t="s">
        <v>3631</v>
      </c>
    </row>
    <row r="11293" spans="1:8" x14ac:dyDescent="0.25">
      <c r="A11293" t="s">
        <v>8296</v>
      </c>
      <c r="B11293" t="s">
        <v>8297</v>
      </c>
      <c r="C11293">
        <v>667</v>
      </c>
      <c r="D11293" t="s">
        <v>3632</v>
      </c>
      <c r="E11293">
        <v>149</v>
      </c>
      <c r="F11293">
        <v>229</v>
      </c>
      <c r="G11293">
        <v>6199</v>
      </c>
      <c r="H11293" t="s">
        <v>3633</v>
      </c>
    </row>
    <row r="11294" spans="1:8" hidden="1" x14ac:dyDescent="0.25">
      <c r="A11294" t="s">
        <v>1278</v>
      </c>
      <c r="B11294" t="s">
        <v>2574</v>
      </c>
      <c r="C11294">
        <v>557</v>
      </c>
      <c r="D11294" t="s">
        <v>5111</v>
      </c>
      <c r="E11294">
        <v>1</v>
      </c>
      <c r="F11294">
        <v>97</v>
      </c>
      <c r="G11294">
        <v>7</v>
      </c>
    </row>
    <row r="11295" spans="1:8" hidden="1" x14ac:dyDescent="0.25">
      <c r="A11295" t="s">
        <v>1278</v>
      </c>
      <c r="B11295" t="s">
        <v>2574</v>
      </c>
      <c r="C11295">
        <v>557</v>
      </c>
      <c r="D11295" t="s">
        <v>3630</v>
      </c>
      <c r="E11295">
        <v>334</v>
      </c>
      <c r="F11295">
        <v>500</v>
      </c>
      <c r="G11295">
        <v>5833</v>
      </c>
      <c r="H11295" t="s">
        <v>3631</v>
      </c>
    </row>
    <row r="11296" spans="1:8" x14ac:dyDescent="0.25">
      <c r="A11296" t="s">
        <v>1278</v>
      </c>
      <c r="B11296" t="s">
        <v>2574</v>
      </c>
      <c r="C11296">
        <v>557</v>
      </c>
      <c r="D11296" t="s">
        <v>3632</v>
      </c>
      <c r="E11296">
        <v>150</v>
      </c>
      <c r="F11296">
        <v>228</v>
      </c>
      <c r="G11296">
        <v>6199</v>
      </c>
      <c r="H11296" t="s">
        <v>3633</v>
      </c>
    </row>
    <row r="11297" spans="1:8" hidden="1" x14ac:dyDescent="0.25">
      <c r="A11297" t="s">
        <v>8298</v>
      </c>
      <c r="B11297" t="s">
        <v>8299</v>
      </c>
      <c r="C11297">
        <v>735</v>
      </c>
      <c r="D11297" t="s">
        <v>3630</v>
      </c>
      <c r="E11297">
        <v>537</v>
      </c>
      <c r="F11297">
        <v>706</v>
      </c>
      <c r="G11297">
        <v>5833</v>
      </c>
      <c r="H11297" t="s">
        <v>3631</v>
      </c>
    </row>
    <row r="11298" spans="1:8" x14ac:dyDescent="0.25">
      <c r="A11298" t="s">
        <v>8298</v>
      </c>
      <c r="B11298" t="s">
        <v>8299</v>
      </c>
      <c r="C11298">
        <v>735</v>
      </c>
      <c r="D11298" t="s">
        <v>3632</v>
      </c>
      <c r="E11298">
        <v>251</v>
      </c>
      <c r="F11298">
        <v>320</v>
      </c>
      <c r="G11298">
        <v>6199</v>
      </c>
      <c r="H11298" t="s">
        <v>3633</v>
      </c>
    </row>
    <row r="11299" spans="1:8" x14ac:dyDescent="0.25">
      <c r="A11299" t="s">
        <v>8298</v>
      </c>
      <c r="B11299" t="s">
        <v>8299</v>
      </c>
      <c r="C11299">
        <v>735</v>
      </c>
      <c r="D11299" t="s">
        <v>3632</v>
      </c>
      <c r="E11299">
        <v>324</v>
      </c>
      <c r="F11299">
        <v>459</v>
      </c>
      <c r="G11299">
        <v>6199</v>
      </c>
      <c r="H11299" t="s">
        <v>3633</v>
      </c>
    </row>
    <row r="11300" spans="1:8" hidden="1" x14ac:dyDescent="0.25">
      <c r="A11300" t="s">
        <v>8300</v>
      </c>
      <c r="B11300" t="s">
        <v>8301</v>
      </c>
      <c r="C11300">
        <v>790</v>
      </c>
      <c r="D11300" t="s">
        <v>4372</v>
      </c>
      <c r="E11300">
        <v>1</v>
      </c>
      <c r="F11300">
        <v>46</v>
      </c>
      <c r="G11300">
        <v>6</v>
      </c>
    </row>
    <row r="11301" spans="1:8" hidden="1" x14ac:dyDescent="0.25">
      <c r="A11301" t="s">
        <v>8300</v>
      </c>
      <c r="B11301" t="s">
        <v>8301</v>
      </c>
      <c r="C11301">
        <v>790</v>
      </c>
      <c r="D11301" t="s">
        <v>4373</v>
      </c>
      <c r="E11301">
        <v>728</v>
      </c>
      <c r="F11301">
        <v>788</v>
      </c>
      <c r="G11301">
        <v>44</v>
      </c>
    </row>
    <row r="11302" spans="1:8" hidden="1" x14ac:dyDescent="0.25">
      <c r="A11302" t="s">
        <v>8300</v>
      </c>
      <c r="B11302" t="s">
        <v>8301</v>
      </c>
      <c r="C11302">
        <v>790</v>
      </c>
      <c r="D11302" t="s">
        <v>3630</v>
      </c>
      <c r="E11302">
        <v>475</v>
      </c>
      <c r="F11302">
        <v>642</v>
      </c>
      <c r="G11302">
        <v>5833</v>
      </c>
      <c r="H11302" t="s">
        <v>3631</v>
      </c>
    </row>
    <row r="11303" spans="1:8" x14ac:dyDescent="0.25">
      <c r="A11303" t="s">
        <v>8300</v>
      </c>
      <c r="B11303" t="s">
        <v>8301</v>
      </c>
      <c r="C11303">
        <v>790</v>
      </c>
      <c r="D11303" t="s">
        <v>3632</v>
      </c>
      <c r="E11303">
        <v>128</v>
      </c>
      <c r="F11303">
        <v>189</v>
      </c>
      <c r="G11303">
        <v>6199</v>
      </c>
      <c r="H11303" t="s">
        <v>3633</v>
      </c>
    </row>
    <row r="11304" spans="1:8" x14ac:dyDescent="0.25">
      <c r="A11304" t="s">
        <v>8300</v>
      </c>
      <c r="B11304" t="s">
        <v>8301</v>
      </c>
      <c r="C11304">
        <v>790</v>
      </c>
      <c r="D11304" t="s">
        <v>3632</v>
      </c>
      <c r="E11304">
        <v>191</v>
      </c>
      <c r="F11304">
        <v>260</v>
      </c>
      <c r="G11304">
        <v>6199</v>
      </c>
      <c r="H11304" t="s">
        <v>3633</v>
      </c>
    </row>
    <row r="11305" spans="1:8" x14ac:dyDescent="0.25">
      <c r="A11305" t="s">
        <v>8300</v>
      </c>
      <c r="B11305" t="s">
        <v>8301</v>
      </c>
      <c r="C11305">
        <v>790</v>
      </c>
      <c r="D11305" t="s">
        <v>3632</v>
      </c>
      <c r="E11305">
        <v>264</v>
      </c>
      <c r="F11305">
        <v>389</v>
      </c>
      <c r="G11305">
        <v>6199</v>
      </c>
      <c r="H11305" t="s">
        <v>3633</v>
      </c>
    </row>
    <row r="11306" spans="1:8" hidden="1" x14ac:dyDescent="0.25">
      <c r="A11306" t="s">
        <v>8302</v>
      </c>
      <c r="B11306" t="s">
        <v>8303</v>
      </c>
      <c r="C11306">
        <v>640</v>
      </c>
      <c r="D11306" t="s">
        <v>3639</v>
      </c>
      <c r="E11306">
        <v>197</v>
      </c>
      <c r="F11306">
        <v>245</v>
      </c>
      <c r="G11306">
        <v>4169</v>
      </c>
      <c r="H11306" t="s">
        <v>3640</v>
      </c>
    </row>
    <row r="11307" spans="1:8" hidden="1" x14ac:dyDescent="0.25">
      <c r="A11307" t="s">
        <v>8302</v>
      </c>
      <c r="B11307" t="s">
        <v>8303</v>
      </c>
      <c r="C11307">
        <v>640</v>
      </c>
      <c r="D11307" t="s">
        <v>3630</v>
      </c>
      <c r="E11307">
        <v>470</v>
      </c>
      <c r="F11307">
        <v>635</v>
      </c>
      <c r="G11307">
        <v>5833</v>
      </c>
      <c r="H11307" t="s">
        <v>3631</v>
      </c>
    </row>
    <row r="11308" spans="1:8" x14ac:dyDescent="0.25">
      <c r="A11308" t="s">
        <v>8302</v>
      </c>
      <c r="B11308" t="s">
        <v>8303</v>
      </c>
      <c r="C11308">
        <v>640</v>
      </c>
      <c r="D11308" t="s">
        <v>3632</v>
      </c>
      <c r="E11308">
        <v>270</v>
      </c>
      <c r="F11308">
        <v>356</v>
      </c>
      <c r="G11308">
        <v>6199</v>
      </c>
      <c r="H11308" t="s">
        <v>3633</v>
      </c>
    </row>
    <row r="11309" spans="1:8" hidden="1" x14ac:dyDescent="0.25">
      <c r="A11309" t="s">
        <v>1279</v>
      </c>
      <c r="B11309" t="s">
        <v>2575</v>
      </c>
      <c r="C11309">
        <v>562</v>
      </c>
      <c r="D11309" t="s">
        <v>4202</v>
      </c>
      <c r="E11309">
        <v>1</v>
      </c>
      <c r="F11309">
        <v>59</v>
      </c>
      <c r="G11309">
        <v>87</v>
      </c>
    </row>
    <row r="11310" spans="1:8" hidden="1" x14ac:dyDescent="0.25">
      <c r="A11310" t="s">
        <v>1279</v>
      </c>
      <c r="B11310" t="s">
        <v>2575</v>
      </c>
      <c r="C11310">
        <v>562</v>
      </c>
      <c r="D11310" t="s">
        <v>3630</v>
      </c>
      <c r="E11310">
        <v>358</v>
      </c>
      <c r="F11310">
        <v>519</v>
      </c>
      <c r="G11310">
        <v>5833</v>
      </c>
      <c r="H11310" t="s">
        <v>3631</v>
      </c>
    </row>
    <row r="11311" spans="1:8" x14ac:dyDescent="0.25">
      <c r="A11311" t="s">
        <v>1279</v>
      </c>
      <c r="B11311" t="s">
        <v>2575</v>
      </c>
      <c r="C11311">
        <v>562</v>
      </c>
      <c r="D11311" t="s">
        <v>3632</v>
      </c>
      <c r="E11311">
        <v>180</v>
      </c>
      <c r="F11311">
        <v>303</v>
      </c>
      <c r="G11311">
        <v>6199</v>
      </c>
      <c r="H11311" t="s">
        <v>3633</v>
      </c>
    </row>
    <row r="11312" spans="1:8" hidden="1" x14ac:dyDescent="0.25">
      <c r="A11312" t="s">
        <v>8304</v>
      </c>
      <c r="B11312" t="s">
        <v>8305</v>
      </c>
      <c r="C11312">
        <v>412</v>
      </c>
      <c r="D11312" t="s">
        <v>3639</v>
      </c>
      <c r="E11312">
        <v>46</v>
      </c>
      <c r="F11312">
        <v>89</v>
      </c>
      <c r="G11312">
        <v>4169</v>
      </c>
      <c r="H11312" t="s">
        <v>3640</v>
      </c>
    </row>
    <row r="11313" spans="1:8" hidden="1" x14ac:dyDescent="0.25">
      <c r="A11313" t="s">
        <v>8304</v>
      </c>
      <c r="B11313" t="s">
        <v>8305</v>
      </c>
      <c r="C11313">
        <v>412</v>
      </c>
      <c r="D11313" t="s">
        <v>3630</v>
      </c>
      <c r="E11313">
        <v>250</v>
      </c>
      <c r="F11313">
        <v>410</v>
      </c>
      <c r="G11313">
        <v>5833</v>
      </c>
      <c r="H11313" t="s">
        <v>3631</v>
      </c>
    </row>
    <row r="11314" spans="1:8" x14ac:dyDescent="0.25">
      <c r="A11314" t="s">
        <v>8304</v>
      </c>
      <c r="B11314" t="s">
        <v>8305</v>
      </c>
      <c r="C11314">
        <v>412</v>
      </c>
      <c r="D11314" t="s">
        <v>3632</v>
      </c>
      <c r="E11314">
        <v>119</v>
      </c>
      <c r="F11314">
        <v>180</v>
      </c>
      <c r="G11314">
        <v>6199</v>
      </c>
      <c r="H11314" t="s">
        <v>3633</v>
      </c>
    </row>
    <row r="11315" spans="1:8" hidden="1" x14ac:dyDescent="0.25">
      <c r="A11315" t="s">
        <v>1280</v>
      </c>
      <c r="B11315" t="s">
        <v>2576</v>
      </c>
      <c r="C11315">
        <v>562</v>
      </c>
      <c r="D11315" t="s">
        <v>4202</v>
      </c>
      <c r="E11315">
        <v>1</v>
      </c>
      <c r="F11315">
        <v>59</v>
      </c>
      <c r="G11315">
        <v>87</v>
      </c>
    </row>
    <row r="11316" spans="1:8" hidden="1" x14ac:dyDescent="0.25">
      <c r="A11316" t="s">
        <v>1280</v>
      </c>
      <c r="B11316" t="s">
        <v>2576</v>
      </c>
      <c r="C11316">
        <v>562</v>
      </c>
      <c r="D11316" t="s">
        <v>3630</v>
      </c>
      <c r="E11316">
        <v>358</v>
      </c>
      <c r="F11316">
        <v>519</v>
      </c>
      <c r="G11316">
        <v>5833</v>
      </c>
      <c r="H11316" t="s">
        <v>3631</v>
      </c>
    </row>
    <row r="11317" spans="1:8" x14ac:dyDescent="0.25">
      <c r="A11317" t="s">
        <v>1280</v>
      </c>
      <c r="B11317" t="s">
        <v>2576</v>
      </c>
      <c r="C11317">
        <v>562</v>
      </c>
      <c r="D11317" t="s">
        <v>3632</v>
      </c>
      <c r="E11317">
        <v>180</v>
      </c>
      <c r="F11317">
        <v>303</v>
      </c>
      <c r="G11317">
        <v>6199</v>
      </c>
      <c r="H11317" t="s">
        <v>3633</v>
      </c>
    </row>
    <row r="11318" spans="1:8" hidden="1" x14ac:dyDescent="0.25">
      <c r="A11318" t="s">
        <v>8306</v>
      </c>
      <c r="B11318" t="s">
        <v>8307</v>
      </c>
      <c r="C11318">
        <v>412</v>
      </c>
      <c r="D11318" t="s">
        <v>3639</v>
      </c>
      <c r="E11318">
        <v>46</v>
      </c>
      <c r="F11318">
        <v>89</v>
      </c>
      <c r="G11318">
        <v>4169</v>
      </c>
      <c r="H11318" t="s">
        <v>3640</v>
      </c>
    </row>
    <row r="11319" spans="1:8" hidden="1" x14ac:dyDescent="0.25">
      <c r="A11319" t="s">
        <v>8306</v>
      </c>
      <c r="B11319" t="s">
        <v>8307</v>
      </c>
      <c r="C11319">
        <v>412</v>
      </c>
      <c r="D11319" t="s">
        <v>3630</v>
      </c>
      <c r="E11319">
        <v>250</v>
      </c>
      <c r="F11319">
        <v>410</v>
      </c>
      <c r="G11319">
        <v>5833</v>
      </c>
      <c r="H11319" t="s">
        <v>3631</v>
      </c>
    </row>
    <row r="11320" spans="1:8" x14ac:dyDescent="0.25">
      <c r="A11320" t="s">
        <v>8306</v>
      </c>
      <c r="B11320" t="s">
        <v>8307</v>
      </c>
      <c r="C11320">
        <v>412</v>
      </c>
      <c r="D11320" t="s">
        <v>3632</v>
      </c>
      <c r="E11320">
        <v>119</v>
      </c>
      <c r="F11320">
        <v>180</v>
      </c>
      <c r="G11320">
        <v>6199</v>
      </c>
      <c r="H11320" t="s">
        <v>3633</v>
      </c>
    </row>
    <row r="11321" spans="1:8" hidden="1" x14ac:dyDescent="0.25">
      <c r="A11321" t="s">
        <v>1281</v>
      </c>
      <c r="B11321" t="s">
        <v>2577</v>
      </c>
      <c r="C11321">
        <v>497</v>
      </c>
      <c r="D11321" t="s">
        <v>3798</v>
      </c>
      <c r="E11321">
        <v>269</v>
      </c>
      <c r="F11321">
        <v>291</v>
      </c>
      <c r="G11321">
        <v>132</v>
      </c>
    </row>
    <row r="11322" spans="1:8" hidden="1" x14ac:dyDescent="0.25">
      <c r="A11322" t="s">
        <v>1281</v>
      </c>
      <c r="B11322" t="s">
        <v>2577</v>
      </c>
      <c r="C11322">
        <v>497</v>
      </c>
      <c r="D11322" t="s">
        <v>3630</v>
      </c>
      <c r="E11322">
        <v>331</v>
      </c>
      <c r="F11322">
        <v>491</v>
      </c>
      <c r="G11322">
        <v>5833</v>
      </c>
      <c r="H11322" t="s">
        <v>3631</v>
      </c>
    </row>
    <row r="11323" spans="1:8" x14ac:dyDescent="0.25">
      <c r="A11323" t="s">
        <v>1281</v>
      </c>
      <c r="B11323" t="s">
        <v>2577</v>
      </c>
      <c r="C11323">
        <v>497</v>
      </c>
      <c r="D11323" t="s">
        <v>3632</v>
      </c>
      <c r="E11323">
        <v>177</v>
      </c>
      <c r="F11323">
        <v>268</v>
      </c>
      <c r="G11323">
        <v>6199</v>
      </c>
      <c r="H11323" t="s">
        <v>3633</v>
      </c>
    </row>
    <row r="11324" spans="1:8" hidden="1" x14ac:dyDescent="0.25">
      <c r="A11324" t="s">
        <v>8308</v>
      </c>
      <c r="B11324" t="s">
        <v>8309</v>
      </c>
      <c r="C11324">
        <v>412</v>
      </c>
      <c r="D11324" t="s">
        <v>3639</v>
      </c>
      <c r="E11324">
        <v>46</v>
      </c>
      <c r="F11324">
        <v>89</v>
      </c>
      <c r="G11324">
        <v>4169</v>
      </c>
      <c r="H11324" t="s">
        <v>3640</v>
      </c>
    </row>
    <row r="11325" spans="1:8" hidden="1" x14ac:dyDescent="0.25">
      <c r="A11325" t="s">
        <v>8308</v>
      </c>
      <c r="B11325" t="s">
        <v>8309</v>
      </c>
      <c r="C11325">
        <v>412</v>
      </c>
      <c r="D11325" t="s">
        <v>3630</v>
      </c>
      <c r="E11325">
        <v>250</v>
      </c>
      <c r="F11325">
        <v>410</v>
      </c>
      <c r="G11325">
        <v>5833</v>
      </c>
      <c r="H11325" t="s">
        <v>3631</v>
      </c>
    </row>
    <row r="11326" spans="1:8" x14ac:dyDescent="0.25">
      <c r="A11326" t="s">
        <v>8308</v>
      </c>
      <c r="B11326" t="s">
        <v>8309</v>
      </c>
      <c r="C11326">
        <v>412</v>
      </c>
      <c r="D11326" t="s">
        <v>3632</v>
      </c>
      <c r="E11326">
        <v>119</v>
      </c>
      <c r="F11326">
        <v>180</v>
      </c>
      <c r="G11326">
        <v>6199</v>
      </c>
      <c r="H11326" t="s">
        <v>3633</v>
      </c>
    </row>
    <row r="11327" spans="1:8" hidden="1" x14ac:dyDescent="0.25">
      <c r="A11327" t="s">
        <v>1282</v>
      </c>
      <c r="B11327" t="s">
        <v>2578</v>
      </c>
      <c r="C11327">
        <v>497</v>
      </c>
      <c r="D11327" t="s">
        <v>3798</v>
      </c>
      <c r="E11327">
        <v>269</v>
      </c>
      <c r="F11327">
        <v>291</v>
      </c>
      <c r="G11327">
        <v>132</v>
      </c>
    </row>
    <row r="11328" spans="1:8" hidden="1" x14ac:dyDescent="0.25">
      <c r="A11328" t="s">
        <v>1282</v>
      </c>
      <c r="B11328" t="s">
        <v>2578</v>
      </c>
      <c r="C11328">
        <v>497</v>
      </c>
      <c r="D11328" t="s">
        <v>3630</v>
      </c>
      <c r="E11328">
        <v>331</v>
      </c>
      <c r="F11328">
        <v>491</v>
      </c>
      <c r="G11328">
        <v>5833</v>
      </c>
      <c r="H11328" t="s">
        <v>3631</v>
      </c>
    </row>
    <row r="11329" spans="1:8" x14ac:dyDescent="0.25">
      <c r="A11329" t="s">
        <v>1282</v>
      </c>
      <c r="B11329" t="s">
        <v>2578</v>
      </c>
      <c r="C11329">
        <v>497</v>
      </c>
      <c r="D11329" t="s">
        <v>3632</v>
      </c>
      <c r="E11329">
        <v>177</v>
      </c>
      <c r="F11329">
        <v>268</v>
      </c>
      <c r="G11329">
        <v>6199</v>
      </c>
      <c r="H11329" t="s">
        <v>3633</v>
      </c>
    </row>
    <row r="11330" spans="1:8" hidden="1" x14ac:dyDescent="0.25">
      <c r="A11330" t="s">
        <v>1283</v>
      </c>
      <c r="B11330" t="s">
        <v>2579</v>
      </c>
      <c r="C11330">
        <v>497</v>
      </c>
      <c r="D11330" t="s">
        <v>3798</v>
      </c>
      <c r="E11330">
        <v>269</v>
      </c>
      <c r="F11330">
        <v>291</v>
      </c>
      <c r="G11330">
        <v>132</v>
      </c>
    </row>
    <row r="11331" spans="1:8" hidden="1" x14ac:dyDescent="0.25">
      <c r="A11331" t="s">
        <v>1283</v>
      </c>
      <c r="B11331" t="s">
        <v>2579</v>
      </c>
      <c r="C11331">
        <v>497</v>
      </c>
      <c r="D11331" t="s">
        <v>3630</v>
      </c>
      <c r="E11331">
        <v>331</v>
      </c>
      <c r="F11331">
        <v>491</v>
      </c>
      <c r="G11331">
        <v>5833</v>
      </c>
      <c r="H11331" t="s">
        <v>3631</v>
      </c>
    </row>
    <row r="11332" spans="1:8" x14ac:dyDescent="0.25">
      <c r="A11332" t="s">
        <v>1283</v>
      </c>
      <c r="B11332" t="s">
        <v>2579</v>
      </c>
      <c r="C11332">
        <v>497</v>
      </c>
      <c r="D11332" t="s">
        <v>3632</v>
      </c>
      <c r="E11332">
        <v>177</v>
      </c>
      <c r="F11332">
        <v>268</v>
      </c>
      <c r="G11332">
        <v>6199</v>
      </c>
      <c r="H11332" t="s">
        <v>3633</v>
      </c>
    </row>
    <row r="11333" spans="1:8" hidden="1" x14ac:dyDescent="0.25">
      <c r="A11333" t="s">
        <v>1284</v>
      </c>
      <c r="B11333" t="s">
        <v>2580</v>
      </c>
      <c r="C11333">
        <v>562</v>
      </c>
      <c r="D11333" t="s">
        <v>4202</v>
      </c>
      <c r="E11333">
        <v>1</v>
      </c>
      <c r="F11333">
        <v>59</v>
      </c>
      <c r="G11333">
        <v>87</v>
      </c>
    </row>
    <row r="11334" spans="1:8" hidden="1" x14ac:dyDescent="0.25">
      <c r="A11334" t="s">
        <v>1284</v>
      </c>
      <c r="B11334" t="s">
        <v>2580</v>
      </c>
      <c r="C11334">
        <v>562</v>
      </c>
      <c r="D11334" t="s">
        <v>3630</v>
      </c>
      <c r="E11334">
        <v>358</v>
      </c>
      <c r="F11334">
        <v>519</v>
      </c>
      <c r="G11334">
        <v>5833</v>
      </c>
      <c r="H11334" t="s">
        <v>3631</v>
      </c>
    </row>
    <row r="11335" spans="1:8" x14ac:dyDescent="0.25">
      <c r="A11335" t="s">
        <v>1284</v>
      </c>
      <c r="B11335" t="s">
        <v>2580</v>
      </c>
      <c r="C11335">
        <v>562</v>
      </c>
      <c r="D11335" t="s">
        <v>3632</v>
      </c>
      <c r="E11335">
        <v>180</v>
      </c>
      <c r="F11335">
        <v>303</v>
      </c>
      <c r="G11335">
        <v>6199</v>
      </c>
      <c r="H11335" t="s">
        <v>3633</v>
      </c>
    </row>
    <row r="11336" spans="1:8" hidden="1" x14ac:dyDescent="0.25">
      <c r="A11336" t="s">
        <v>1285</v>
      </c>
      <c r="B11336" t="s">
        <v>2581</v>
      </c>
      <c r="C11336">
        <v>497</v>
      </c>
      <c r="D11336" t="s">
        <v>3798</v>
      </c>
      <c r="E11336">
        <v>269</v>
      </c>
      <c r="F11336">
        <v>291</v>
      </c>
      <c r="G11336">
        <v>132</v>
      </c>
    </row>
    <row r="11337" spans="1:8" hidden="1" x14ac:dyDescent="0.25">
      <c r="A11337" t="s">
        <v>1285</v>
      </c>
      <c r="B11337" t="s">
        <v>2581</v>
      </c>
      <c r="C11337">
        <v>497</v>
      </c>
      <c r="D11337" t="s">
        <v>3630</v>
      </c>
      <c r="E11337">
        <v>331</v>
      </c>
      <c r="F11337">
        <v>491</v>
      </c>
      <c r="G11337">
        <v>5833</v>
      </c>
      <c r="H11337" t="s">
        <v>3631</v>
      </c>
    </row>
    <row r="11338" spans="1:8" x14ac:dyDescent="0.25">
      <c r="A11338" t="s">
        <v>1285</v>
      </c>
      <c r="B11338" t="s">
        <v>2581</v>
      </c>
      <c r="C11338">
        <v>497</v>
      </c>
      <c r="D11338" t="s">
        <v>3632</v>
      </c>
      <c r="E11338">
        <v>177</v>
      </c>
      <c r="F11338">
        <v>268</v>
      </c>
      <c r="G11338">
        <v>6199</v>
      </c>
      <c r="H11338" t="s">
        <v>3633</v>
      </c>
    </row>
    <row r="11339" spans="1:8" hidden="1" x14ac:dyDescent="0.25">
      <c r="A11339" t="s">
        <v>1286</v>
      </c>
      <c r="B11339" t="s">
        <v>2582</v>
      </c>
      <c r="C11339">
        <v>497</v>
      </c>
      <c r="D11339" t="s">
        <v>3798</v>
      </c>
      <c r="E11339">
        <v>269</v>
      </c>
      <c r="F11339">
        <v>291</v>
      </c>
      <c r="G11339">
        <v>132</v>
      </c>
    </row>
    <row r="11340" spans="1:8" hidden="1" x14ac:dyDescent="0.25">
      <c r="A11340" t="s">
        <v>1286</v>
      </c>
      <c r="B11340" t="s">
        <v>2582</v>
      </c>
      <c r="C11340">
        <v>497</v>
      </c>
      <c r="D11340" t="s">
        <v>3630</v>
      </c>
      <c r="E11340">
        <v>331</v>
      </c>
      <c r="F11340">
        <v>491</v>
      </c>
      <c r="G11340">
        <v>5833</v>
      </c>
      <c r="H11340" t="s">
        <v>3631</v>
      </c>
    </row>
    <row r="11341" spans="1:8" x14ac:dyDescent="0.25">
      <c r="A11341" t="s">
        <v>1286</v>
      </c>
      <c r="B11341" t="s">
        <v>2582</v>
      </c>
      <c r="C11341">
        <v>497</v>
      </c>
      <c r="D11341" t="s">
        <v>3632</v>
      </c>
      <c r="E11341">
        <v>177</v>
      </c>
      <c r="F11341">
        <v>268</v>
      </c>
      <c r="G11341">
        <v>6199</v>
      </c>
      <c r="H11341" t="s">
        <v>3633</v>
      </c>
    </row>
    <row r="11342" spans="1:8" hidden="1" x14ac:dyDescent="0.25">
      <c r="A11342" t="s">
        <v>8310</v>
      </c>
      <c r="B11342" t="s">
        <v>8311</v>
      </c>
      <c r="C11342">
        <v>412</v>
      </c>
      <c r="D11342" t="s">
        <v>3639</v>
      </c>
      <c r="E11342">
        <v>46</v>
      </c>
      <c r="F11342">
        <v>89</v>
      </c>
      <c r="G11342">
        <v>4169</v>
      </c>
      <c r="H11342" t="s">
        <v>3640</v>
      </c>
    </row>
    <row r="11343" spans="1:8" hidden="1" x14ac:dyDescent="0.25">
      <c r="A11343" t="s">
        <v>8310</v>
      </c>
      <c r="B11343" t="s">
        <v>8311</v>
      </c>
      <c r="C11343">
        <v>412</v>
      </c>
      <c r="D11343" t="s">
        <v>3630</v>
      </c>
      <c r="E11343">
        <v>250</v>
      </c>
      <c r="F11343">
        <v>410</v>
      </c>
      <c r="G11343">
        <v>5833</v>
      </c>
      <c r="H11343" t="s">
        <v>3631</v>
      </c>
    </row>
    <row r="11344" spans="1:8" x14ac:dyDescent="0.25">
      <c r="A11344" t="s">
        <v>8310</v>
      </c>
      <c r="B11344" t="s">
        <v>8311</v>
      </c>
      <c r="C11344">
        <v>412</v>
      </c>
      <c r="D11344" t="s">
        <v>3632</v>
      </c>
      <c r="E11344">
        <v>119</v>
      </c>
      <c r="F11344">
        <v>180</v>
      </c>
      <c r="G11344">
        <v>6199</v>
      </c>
      <c r="H11344" t="s">
        <v>3633</v>
      </c>
    </row>
    <row r="11345" spans="1:8" hidden="1" x14ac:dyDescent="0.25">
      <c r="A11345" t="s">
        <v>1287</v>
      </c>
      <c r="B11345" t="s">
        <v>2583</v>
      </c>
      <c r="C11345">
        <v>562</v>
      </c>
      <c r="D11345" t="s">
        <v>4202</v>
      </c>
      <c r="E11345">
        <v>1</v>
      </c>
      <c r="F11345">
        <v>59</v>
      </c>
      <c r="G11345">
        <v>87</v>
      </c>
    </row>
    <row r="11346" spans="1:8" hidden="1" x14ac:dyDescent="0.25">
      <c r="A11346" t="s">
        <v>1287</v>
      </c>
      <c r="B11346" t="s">
        <v>2583</v>
      </c>
      <c r="C11346">
        <v>562</v>
      </c>
      <c r="D11346" t="s">
        <v>3630</v>
      </c>
      <c r="E11346">
        <v>358</v>
      </c>
      <c r="F11346">
        <v>519</v>
      </c>
      <c r="G11346">
        <v>5833</v>
      </c>
      <c r="H11346" t="s">
        <v>3631</v>
      </c>
    </row>
    <row r="11347" spans="1:8" x14ac:dyDescent="0.25">
      <c r="A11347" t="s">
        <v>1287</v>
      </c>
      <c r="B11347" t="s">
        <v>2583</v>
      </c>
      <c r="C11347">
        <v>562</v>
      </c>
      <c r="D11347" t="s">
        <v>3632</v>
      </c>
      <c r="E11347">
        <v>180</v>
      </c>
      <c r="F11347">
        <v>303</v>
      </c>
      <c r="G11347">
        <v>6199</v>
      </c>
      <c r="H11347" t="s">
        <v>3633</v>
      </c>
    </row>
    <row r="11348" spans="1:8" hidden="1" x14ac:dyDescent="0.25">
      <c r="A11348" t="s">
        <v>1288</v>
      </c>
      <c r="B11348" t="s">
        <v>2584</v>
      </c>
      <c r="C11348">
        <v>562</v>
      </c>
      <c r="D11348" t="s">
        <v>4202</v>
      </c>
      <c r="E11348">
        <v>1</v>
      </c>
      <c r="F11348">
        <v>59</v>
      </c>
      <c r="G11348">
        <v>87</v>
      </c>
    </row>
    <row r="11349" spans="1:8" hidden="1" x14ac:dyDescent="0.25">
      <c r="A11349" t="s">
        <v>1288</v>
      </c>
      <c r="B11349" t="s">
        <v>2584</v>
      </c>
      <c r="C11349">
        <v>562</v>
      </c>
      <c r="D11349" t="s">
        <v>3630</v>
      </c>
      <c r="E11349">
        <v>358</v>
      </c>
      <c r="F11349">
        <v>519</v>
      </c>
      <c r="G11349">
        <v>5833</v>
      </c>
      <c r="H11349" t="s">
        <v>3631</v>
      </c>
    </row>
    <row r="11350" spans="1:8" x14ac:dyDescent="0.25">
      <c r="A11350" t="s">
        <v>1288</v>
      </c>
      <c r="B11350" t="s">
        <v>2584</v>
      </c>
      <c r="C11350">
        <v>562</v>
      </c>
      <c r="D11350" t="s">
        <v>3632</v>
      </c>
      <c r="E11350">
        <v>180</v>
      </c>
      <c r="F11350">
        <v>303</v>
      </c>
      <c r="G11350">
        <v>6199</v>
      </c>
      <c r="H11350" t="s">
        <v>3633</v>
      </c>
    </row>
    <row r="11351" spans="1:8" hidden="1" x14ac:dyDescent="0.25">
      <c r="A11351" t="s">
        <v>8312</v>
      </c>
      <c r="B11351" t="s">
        <v>8313</v>
      </c>
      <c r="C11351">
        <v>412</v>
      </c>
      <c r="D11351" t="s">
        <v>3639</v>
      </c>
      <c r="E11351">
        <v>46</v>
      </c>
      <c r="F11351">
        <v>89</v>
      </c>
      <c r="G11351">
        <v>4169</v>
      </c>
      <c r="H11351" t="s">
        <v>3640</v>
      </c>
    </row>
    <row r="11352" spans="1:8" hidden="1" x14ac:dyDescent="0.25">
      <c r="A11352" t="s">
        <v>8312</v>
      </c>
      <c r="B11352" t="s">
        <v>8313</v>
      </c>
      <c r="C11352">
        <v>412</v>
      </c>
      <c r="D11352" t="s">
        <v>3630</v>
      </c>
      <c r="E11352">
        <v>250</v>
      </c>
      <c r="F11352">
        <v>410</v>
      </c>
      <c r="G11352">
        <v>5833</v>
      </c>
      <c r="H11352" t="s">
        <v>3631</v>
      </c>
    </row>
    <row r="11353" spans="1:8" x14ac:dyDescent="0.25">
      <c r="A11353" t="s">
        <v>8312</v>
      </c>
      <c r="B11353" t="s">
        <v>8313</v>
      </c>
      <c r="C11353">
        <v>412</v>
      </c>
      <c r="D11353" t="s">
        <v>3632</v>
      </c>
      <c r="E11353">
        <v>119</v>
      </c>
      <c r="F11353">
        <v>180</v>
      </c>
      <c r="G11353">
        <v>6199</v>
      </c>
      <c r="H11353" t="s">
        <v>3633</v>
      </c>
    </row>
    <row r="11354" spans="1:8" hidden="1" x14ac:dyDescent="0.25">
      <c r="A11354" t="s">
        <v>1289</v>
      </c>
      <c r="B11354" t="s">
        <v>2585</v>
      </c>
      <c r="C11354">
        <v>461</v>
      </c>
      <c r="D11354" t="s">
        <v>8314</v>
      </c>
      <c r="E11354">
        <v>1</v>
      </c>
      <c r="F11354">
        <v>61</v>
      </c>
      <c r="G11354">
        <v>9</v>
      </c>
    </row>
    <row r="11355" spans="1:8" hidden="1" x14ac:dyDescent="0.25">
      <c r="A11355" t="s">
        <v>1289</v>
      </c>
      <c r="B11355" t="s">
        <v>2585</v>
      </c>
      <c r="C11355">
        <v>461</v>
      </c>
      <c r="D11355" t="s">
        <v>3630</v>
      </c>
      <c r="E11355">
        <v>299</v>
      </c>
      <c r="F11355">
        <v>459</v>
      </c>
      <c r="G11355">
        <v>5833</v>
      </c>
      <c r="H11355" t="s">
        <v>3631</v>
      </c>
    </row>
    <row r="11356" spans="1:8" x14ac:dyDescent="0.25">
      <c r="A11356" t="s">
        <v>1289</v>
      </c>
      <c r="B11356" t="s">
        <v>2585</v>
      </c>
      <c r="C11356">
        <v>461</v>
      </c>
      <c r="D11356" t="s">
        <v>3632</v>
      </c>
      <c r="E11356">
        <v>164</v>
      </c>
      <c r="F11356">
        <v>229</v>
      </c>
      <c r="G11356">
        <v>6199</v>
      </c>
      <c r="H11356" t="s">
        <v>3633</v>
      </c>
    </row>
    <row r="11357" spans="1:8" hidden="1" x14ac:dyDescent="0.25">
      <c r="A11357" t="s">
        <v>8315</v>
      </c>
      <c r="B11357" t="s">
        <v>8316</v>
      </c>
      <c r="C11357">
        <v>412</v>
      </c>
      <c r="D11357" t="s">
        <v>3639</v>
      </c>
      <c r="E11357">
        <v>46</v>
      </c>
      <c r="F11357">
        <v>91</v>
      </c>
      <c r="G11357">
        <v>4169</v>
      </c>
      <c r="H11357" t="s">
        <v>3640</v>
      </c>
    </row>
    <row r="11358" spans="1:8" hidden="1" x14ac:dyDescent="0.25">
      <c r="A11358" t="s">
        <v>8315</v>
      </c>
      <c r="B11358" t="s">
        <v>8316</v>
      </c>
      <c r="C11358">
        <v>412</v>
      </c>
      <c r="D11358" t="s">
        <v>3630</v>
      </c>
      <c r="E11358">
        <v>250</v>
      </c>
      <c r="F11358">
        <v>410</v>
      </c>
      <c r="G11358">
        <v>5833</v>
      </c>
      <c r="H11358" t="s">
        <v>3631</v>
      </c>
    </row>
    <row r="11359" spans="1:8" x14ac:dyDescent="0.25">
      <c r="A11359" t="s">
        <v>8315</v>
      </c>
      <c r="B11359" t="s">
        <v>8316</v>
      </c>
      <c r="C11359">
        <v>412</v>
      </c>
      <c r="D11359" t="s">
        <v>3632</v>
      </c>
      <c r="E11359">
        <v>119</v>
      </c>
      <c r="F11359">
        <v>180</v>
      </c>
      <c r="G11359">
        <v>6199</v>
      </c>
      <c r="H11359" t="s">
        <v>3633</v>
      </c>
    </row>
    <row r="11360" spans="1:8" hidden="1" x14ac:dyDescent="0.25">
      <c r="A11360" t="s">
        <v>8317</v>
      </c>
      <c r="B11360" t="s">
        <v>8318</v>
      </c>
      <c r="C11360">
        <v>588</v>
      </c>
      <c r="D11360" t="s">
        <v>3680</v>
      </c>
      <c r="E11360">
        <v>2</v>
      </c>
      <c r="F11360">
        <v>87</v>
      </c>
      <c r="G11360">
        <v>197</v>
      </c>
    </row>
    <row r="11361" spans="1:8" hidden="1" x14ac:dyDescent="0.25">
      <c r="A11361" t="s">
        <v>8317</v>
      </c>
      <c r="B11361" t="s">
        <v>8318</v>
      </c>
      <c r="C11361">
        <v>588</v>
      </c>
      <c r="D11361" t="s">
        <v>3630</v>
      </c>
      <c r="E11361">
        <v>438</v>
      </c>
      <c r="F11361">
        <v>588</v>
      </c>
      <c r="G11361">
        <v>5833</v>
      </c>
      <c r="H11361" t="s">
        <v>3631</v>
      </c>
    </row>
    <row r="11362" spans="1:8" x14ac:dyDescent="0.25">
      <c r="A11362" t="s">
        <v>8317</v>
      </c>
      <c r="B11362" t="s">
        <v>8318</v>
      </c>
      <c r="C11362">
        <v>588</v>
      </c>
      <c r="D11362" t="s">
        <v>3632</v>
      </c>
      <c r="E11362">
        <v>118</v>
      </c>
      <c r="F11362">
        <v>181</v>
      </c>
      <c r="G11362">
        <v>6199</v>
      </c>
      <c r="H11362" t="s">
        <v>3633</v>
      </c>
    </row>
    <row r="11363" spans="1:8" x14ac:dyDescent="0.25">
      <c r="A11363" t="s">
        <v>8317</v>
      </c>
      <c r="B11363" t="s">
        <v>8318</v>
      </c>
      <c r="C11363">
        <v>588</v>
      </c>
      <c r="D11363" t="s">
        <v>3632</v>
      </c>
      <c r="E11363">
        <v>183</v>
      </c>
      <c r="F11363">
        <v>253</v>
      </c>
      <c r="G11363">
        <v>6199</v>
      </c>
      <c r="H11363" t="s">
        <v>3633</v>
      </c>
    </row>
    <row r="11364" spans="1:8" x14ac:dyDescent="0.25">
      <c r="A11364" t="s">
        <v>8317</v>
      </c>
      <c r="B11364" t="s">
        <v>8318</v>
      </c>
      <c r="C11364">
        <v>588</v>
      </c>
      <c r="D11364" t="s">
        <v>3632</v>
      </c>
      <c r="E11364">
        <v>257</v>
      </c>
      <c r="F11364">
        <v>335</v>
      </c>
      <c r="G11364">
        <v>6199</v>
      </c>
      <c r="H11364" t="s">
        <v>3633</v>
      </c>
    </row>
    <row r="11365" spans="1:8" hidden="1" x14ac:dyDescent="0.25">
      <c r="A11365" t="s">
        <v>8319</v>
      </c>
      <c r="B11365" t="s">
        <v>8320</v>
      </c>
      <c r="C11365">
        <v>402</v>
      </c>
      <c r="D11365" t="s">
        <v>3639</v>
      </c>
      <c r="E11365">
        <v>36</v>
      </c>
      <c r="F11365">
        <v>81</v>
      </c>
      <c r="G11365">
        <v>4169</v>
      </c>
      <c r="H11365" t="s">
        <v>3640</v>
      </c>
    </row>
    <row r="11366" spans="1:8" hidden="1" x14ac:dyDescent="0.25">
      <c r="A11366" t="s">
        <v>8319</v>
      </c>
      <c r="B11366" t="s">
        <v>8320</v>
      </c>
      <c r="C11366">
        <v>402</v>
      </c>
      <c r="D11366" t="s">
        <v>3630</v>
      </c>
      <c r="E11366">
        <v>240</v>
      </c>
      <c r="F11366">
        <v>400</v>
      </c>
      <c r="G11366">
        <v>5833</v>
      </c>
      <c r="H11366" t="s">
        <v>3631</v>
      </c>
    </row>
    <row r="11367" spans="1:8" x14ac:dyDescent="0.25">
      <c r="A11367" t="s">
        <v>8319</v>
      </c>
      <c r="B11367" t="s">
        <v>8320</v>
      </c>
      <c r="C11367">
        <v>402</v>
      </c>
      <c r="D11367" t="s">
        <v>3632</v>
      </c>
      <c r="E11367">
        <v>109</v>
      </c>
      <c r="F11367">
        <v>170</v>
      </c>
      <c r="G11367">
        <v>6199</v>
      </c>
      <c r="H11367" t="s">
        <v>3633</v>
      </c>
    </row>
    <row r="11368" spans="1:8" hidden="1" x14ac:dyDescent="0.25">
      <c r="A11368" t="s">
        <v>8321</v>
      </c>
      <c r="B11368" t="s">
        <v>8322</v>
      </c>
      <c r="C11368">
        <v>596</v>
      </c>
      <c r="D11368" t="s">
        <v>4264</v>
      </c>
      <c r="E11368">
        <v>50</v>
      </c>
      <c r="F11368">
        <v>156</v>
      </c>
      <c r="G11368">
        <v>9</v>
      </c>
    </row>
    <row r="11369" spans="1:8" hidden="1" x14ac:dyDescent="0.25">
      <c r="A11369" t="s">
        <v>8321</v>
      </c>
      <c r="B11369" t="s">
        <v>8322</v>
      </c>
      <c r="C11369">
        <v>596</v>
      </c>
      <c r="D11369" t="s">
        <v>3630</v>
      </c>
      <c r="E11369">
        <v>392</v>
      </c>
      <c r="F11369">
        <v>558</v>
      </c>
      <c r="G11369">
        <v>5833</v>
      </c>
      <c r="H11369" t="s">
        <v>3631</v>
      </c>
    </row>
    <row r="11370" spans="1:8" x14ac:dyDescent="0.25">
      <c r="A11370" t="s">
        <v>8321</v>
      </c>
      <c r="B11370" t="s">
        <v>8322</v>
      </c>
      <c r="C11370">
        <v>596</v>
      </c>
      <c r="D11370" t="s">
        <v>3632</v>
      </c>
      <c r="E11370">
        <v>157</v>
      </c>
      <c r="F11370">
        <v>218</v>
      </c>
      <c r="G11370">
        <v>6199</v>
      </c>
      <c r="H11370" t="s">
        <v>3633</v>
      </c>
    </row>
    <row r="11371" spans="1:8" x14ac:dyDescent="0.25">
      <c r="A11371" t="s">
        <v>8321</v>
      </c>
      <c r="B11371" t="s">
        <v>8322</v>
      </c>
      <c r="C11371">
        <v>596</v>
      </c>
      <c r="D11371" t="s">
        <v>3632</v>
      </c>
      <c r="E11371">
        <v>230</v>
      </c>
      <c r="F11371">
        <v>314</v>
      </c>
      <c r="G11371">
        <v>6199</v>
      </c>
      <c r="H11371" t="s">
        <v>3633</v>
      </c>
    </row>
    <row r="11372" spans="1:8" hidden="1" x14ac:dyDescent="0.25">
      <c r="A11372" t="s">
        <v>8323</v>
      </c>
      <c r="B11372" t="s">
        <v>8324</v>
      </c>
      <c r="C11372">
        <v>662</v>
      </c>
      <c r="D11372" t="s">
        <v>3639</v>
      </c>
      <c r="E11372">
        <v>202</v>
      </c>
      <c r="F11372">
        <v>253</v>
      </c>
      <c r="G11372">
        <v>4169</v>
      </c>
      <c r="H11372" t="s">
        <v>3640</v>
      </c>
    </row>
    <row r="11373" spans="1:8" hidden="1" x14ac:dyDescent="0.25">
      <c r="A11373" t="s">
        <v>8323</v>
      </c>
      <c r="B11373" t="s">
        <v>8324</v>
      </c>
      <c r="C11373">
        <v>662</v>
      </c>
      <c r="D11373" t="s">
        <v>3630</v>
      </c>
      <c r="E11373">
        <v>396</v>
      </c>
      <c r="F11373">
        <v>559</v>
      </c>
      <c r="G11373">
        <v>5833</v>
      </c>
      <c r="H11373" t="s">
        <v>3631</v>
      </c>
    </row>
    <row r="11374" spans="1:8" x14ac:dyDescent="0.25">
      <c r="A11374" t="s">
        <v>8323</v>
      </c>
      <c r="B11374" t="s">
        <v>8324</v>
      </c>
      <c r="C11374">
        <v>662</v>
      </c>
      <c r="D11374" t="s">
        <v>3632</v>
      </c>
      <c r="E11374">
        <v>266</v>
      </c>
      <c r="F11374">
        <v>326</v>
      </c>
      <c r="G11374">
        <v>6199</v>
      </c>
      <c r="H11374" t="s">
        <v>3633</v>
      </c>
    </row>
    <row r="11375" spans="1:8" hidden="1" x14ac:dyDescent="0.25">
      <c r="A11375" t="s">
        <v>8325</v>
      </c>
      <c r="B11375" t="s">
        <v>8326</v>
      </c>
      <c r="C11375">
        <v>795</v>
      </c>
      <c r="D11375" t="s">
        <v>3630</v>
      </c>
      <c r="E11375">
        <v>497</v>
      </c>
      <c r="F11375">
        <v>666</v>
      </c>
      <c r="G11375">
        <v>5833</v>
      </c>
      <c r="H11375" t="s">
        <v>3631</v>
      </c>
    </row>
    <row r="11376" spans="1:8" x14ac:dyDescent="0.25">
      <c r="A11376" t="s">
        <v>8325</v>
      </c>
      <c r="B11376" t="s">
        <v>8326</v>
      </c>
      <c r="C11376">
        <v>795</v>
      </c>
      <c r="D11376" t="s">
        <v>3632</v>
      </c>
      <c r="E11376">
        <v>124</v>
      </c>
      <c r="F11376">
        <v>185</v>
      </c>
      <c r="G11376">
        <v>6199</v>
      </c>
      <c r="H11376" t="s">
        <v>3633</v>
      </c>
    </row>
    <row r="11377" spans="1:8" x14ac:dyDescent="0.25">
      <c r="A11377" t="s">
        <v>8325</v>
      </c>
      <c r="B11377" t="s">
        <v>8326</v>
      </c>
      <c r="C11377">
        <v>795</v>
      </c>
      <c r="D11377" t="s">
        <v>3632</v>
      </c>
      <c r="E11377">
        <v>187</v>
      </c>
      <c r="F11377">
        <v>259</v>
      </c>
      <c r="G11377">
        <v>6199</v>
      </c>
      <c r="H11377" t="s">
        <v>3633</v>
      </c>
    </row>
    <row r="11378" spans="1:8" x14ac:dyDescent="0.25">
      <c r="A11378" t="s">
        <v>8325</v>
      </c>
      <c r="B11378" t="s">
        <v>8326</v>
      </c>
      <c r="C11378">
        <v>795</v>
      </c>
      <c r="D11378" t="s">
        <v>3632</v>
      </c>
      <c r="E11378">
        <v>263</v>
      </c>
      <c r="F11378">
        <v>401</v>
      </c>
      <c r="G11378">
        <v>6199</v>
      </c>
      <c r="H11378" t="s">
        <v>3633</v>
      </c>
    </row>
    <row r="11379" spans="1:8" hidden="1" x14ac:dyDescent="0.25">
      <c r="A11379" t="s">
        <v>8327</v>
      </c>
      <c r="B11379" t="s">
        <v>8328</v>
      </c>
      <c r="C11379">
        <v>685</v>
      </c>
      <c r="D11379" t="s">
        <v>3630</v>
      </c>
      <c r="E11379">
        <v>441</v>
      </c>
      <c r="F11379">
        <v>609</v>
      </c>
      <c r="G11379">
        <v>5833</v>
      </c>
      <c r="H11379" t="s">
        <v>3631</v>
      </c>
    </row>
    <row r="11380" spans="1:8" x14ac:dyDescent="0.25">
      <c r="A11380" t="s">
        <v>8327</v>
      </c>
      <c r="B11380" t="s">
        <v>8328</v>
      </c>
      <c r="C11380">
        <v>685</v>
      </c>
      <c r="D11380" t="s">
        <v>3632</v>
      </c>
      <c r="E11380">
        <v>114</v>
      </c>
      <c r="F11380">
        <v>174</v>
      </c>
      <c r="G11380">
        <v>6199</v>
      </c>
      <c r="H11380" t="s">
        <v>3633</v>
      </c>
    </row>
    <row r="11381" spans="1:8" x14ac:dyDescent="0.25">
      <c r="A11381" t="s">
        <v>8327</v>
      </c>
      <c r="B11381" t="s">
        <v>8328</v>
      </c>
      <c r="C11381">
        <v>685</v>
      </c>
      <c r="D11381" t="s">
        <v>3632</v>
      </c>
      <c r="E11381">
        <v>177</v>
      </c>
      <c r="F11381">
        <v>249</v>
      </c>
      <c r="G11381">
        <v>6199</v>
      </c>
      <c r="H11381" t="s">
        <v>3633</v>
      </c>
    </row>
    <row r="11382" spans="1:8" x14ac:dyDescent="0.25">
      <c r="A11382" t="s">
        <v>8327</v>
      </c>
      <c r="B11382" t="s">
        <v>8328</v>
      </c>
      <c r="C11382">
        <v>685</v>
      </c>
      <c r="D11382" t="s">
        <v>3632</v>
      </c>
      <c r="E11382">
        <v>253</v>
      </c>
      <c r="F11382">
        <v>385</v>
      </c>
      <c r="G11382">
        <v>6199</v>
      </c>
      <c r="H11382" t="s">
        <v>3633</v>
      </c>
    </row>
    <row r="11383" spans="1:8" hidden="1" x14ac:dyDescent="0.25">
      <c r="A11383" t="s">
        <v>1290</v>
      </c>
      <c r="B11383" t="s">
        <v>2611</v>
      </c>
      <c r="C11383">
        <v>490</v>
      </c>
      <c r="D11383" t="s">
        <v>3638</v>
      </c>
      <c r="E11383">
        <v>73</v>
      </c>
      <c r="F11383">
        <v>108</v>
      </c>
      <c r="G11383">
        <v>16</v>
      </c>
    </row>
    <row r="11384" spans="1:8" hidden="1" x14ac:dyDescent="0.25">
      <c r="A11384" t="s">
        <v>1290</v>
      </c>
      <c r="B11384" t="s">
        <v>2611</v>
      </c>
      <c r="C11384">
        <v>490</v>
      </c>
      <c r="D11384" t="s">
        <v>3630</v>
      </c>
      <c r="E11384">
        <v>332</v>
      </c>
      <c r="F11384">
        <v>487</v>
      </c>
      <c r="G11384">
        <v>5833</v>
      </c>
      <c r="H11384" t="s">
        <v>3631</v>
      </c>
    </row>
    <row r="11385" spans="1:8" x14ac:dyDescent="0.25">
      <c r="A11385" t="s">
        <v>1290</v>
      </c>
      <c r="B11385" t="s">
        <v>2611</v>
      </c>
      <c r="C11385">
        <v>490</v>
      </c>
      <c r="D11385" t="s">
        <v>3632</v>
      </c>
      <c r="E11385">
        <v>189</v>
      </c>
      <c r="F11385">
        <v>255</v>
      </c>
      <c r="G11385">
        <v>6199</v>
      </c>
      <c r="H11385" t="s">
        <v>3633</v>
      </c>
    </row>
    <row r="11386" spans="1:8" hidden="1" x14ac:dyDescent="0.25">
      <c r="A11386" t="s">
        <v>8329</v>
      </c>
      <c r="B11386" t="s">
        <v>8330</v>
      </c>
      <c r="C11386">
        <v>385</v>
      </c>
      <c r="D11386" t="s">
        <v>3639</v>
      </c>
      <c r="E11386">
        <v>19</v>
      </c>
      <c r="F11386">
        <v>64</v>
      </c>
      <c r="G11386">
        <v>4169</v>
      </c>
      <c r="H11386" t="s">
        <v>3640</v>
      </c>
    </row>
    <row r="11387" spans="1:8" hidden="1" x14ac:dyDescent="0.25">
      <c r="A11387" t="s">
        <v>8329</v>
      </c>
      <c r="B11387" t="s">
        <v>8330</v>
      </c>
      <c r="C11387">
        <v>385</v>
      </c>
      <c r="D11387" t="s">
        <v>3630</v>
      </c>
      <c r="E11387">
        <v>223</v>
      </c>
      <c r="F11387">
        <v>383</v>
      </c>
      <c r="G11387">
        <v>5833</v>
      </c>
      <c r="H11387" t="s">
        <v>3631</v>
      </c>
    </row>
    <row r="11388" spans="1:8" x14ac:dyDescent="0.25">
      <c r="A11388" t="s">
        <v>8329</v>
      </c>
      <c r="B11388" t="s">
        <v>8330</v>
      </c>
      <c r="C11388">
        <v>385</v>
      </c>
      <c r="D11388" t="s">
        <v>3632</v>
      </c>
      <c r="E11388">
        <v>92</v>
      </c>
      <c r="F11388">
        <v>153</v>
      </c>
      <c r="G11388">
        <v>6199</v>
      </c>
      <c r="H11388" t="s">
        <v>3633</v>
      </c>
    </row>
    <row r="11389" spans="1:8" hidden="1" x14ac:dyDescent="0.25">
      <c r="A11389" t="s">
        <v>8331</v>
      </c>
      <c r="B11389" t="s">
        <v>8332</v>
      </c>
      <c r="C11389">
        <v>650</v>
      </c>
      <c r="D11389" t="s">
        <v>3630</v>
      </c>
      <c r="E11389">
        <v>433</v>
      </c>
      <c r="F11389">
        <v>595</v>
      </c>
      <c r="G11389">
        <v>5833</v>
      </c>
      <c r="H11389" t="s">
        <v>3631</v>
      </c>
    </row>
    <row r="11390" spans="1:8" x14ac:dyDescent="0.25">
      <c r="A11390" t="s">
        <v>8331</v>
      </c>
      <c r="B11390" t="s">
        <v>8332</v>
      </c>
      <c r="C11390">
        <v>650</v>
      </c>
      <c r="D11390" t="s">
        <v>3632</v>
      </c>
      <c r="E11390">
        <v>127</v>
      </c>
      <c r="F11390">
        <v>189</v>
      </c>
      <c r="G11390">
        <v>6199</v>
      </c>
      <c r="H11390" t="s">
        <v>3633</v>
      </c>
    </row>
    <row r="11391" spans="1:8" x14ac:dyDescent="0.25">
      <c r="A11391" t="s">
        <v>8331</v>
      </c>
      <c r="B11391" t="s">
        <v>8332</v>
      </c>
      <c r="C11391">
        <v>650</v>
      </c>
      <c r="D11391" t="s">
        <v>3632</v>
      </c>
      <c r="E11391">
        <v>192</v>
      </c>
      <c r="F11391">
        <v>264</v>
      </c>
      <c r="G11391">
        <v>6199</v>
      </c>
      <c r="H11391" t="s">
        <v>3633</v>
      </c>
    </row>
    <row r="11392" spans="1:8" x14ac:dyDescent="0.25">
      <c r="A11392" t="s">
        <v>8331</v>
      </c>
      <c r="B11392" t="s">
        <v>8332</v>
      </c>
      <c r="C11392">
        <v>650</v>
      </c>
      <c r="D11392" t="s">
        <v>3632</v>
      </c>
      <c r="E11392">
        <v>268</v>
      </c>
      <c r="F11392">
        <v>347</v>
      </c>
      <c r="G11392">
        <v>6199</v>
      </c>
      <c r="H11392" t="s">
        <v>3633</v>
      </c>
    </row>
    <row r="11393" spans="1:8" hidden="1" x14ac:dyDescent="0.25">
      <c r="A11393" t="s">
        <v>8333</v>
      </c>
      <c r="B11393" t="s">
        <v>8334</v>
      </c>
      <c r="C11393">
        <v>776</v>
      </c>
      <c r="D11393" t="s">
        <v>3824</v>
      </c>
      <c r="E11393">
        <v>41</v>
      </c>
      <c r="F11393">
        <v>92</v>
      </c>
      <c r="G11393">
        <v>55</v>
      </c>
    </row>
    <row r="11394" spans="1:8" hidden="1" x14ac:dyDescent="0.25">
      <c r="A11394" t="s">
        <v>8333</v>
      </c>
      <c r="B11394" t="s">
        <v>8334</v>
      </c>
      <c r="C11394">
        <v>776</v>
      </c>
      <c r="D11394" t="s">
        <v>3630</v>
      </c>
      <c r="E11394">
        <v>429</v>
      </c>
      <c r="F11394">
        <v>597</v>
      </c>
      <c r="G11394">
        <v>5833</v>
      </c>
      <c r="H11394" t="s">
        <v>3631</v>
      </c>
    </row>
    <row r="11395" spans="1:8" x14ac:dyDescent="0.25">
      <c r="A11395" t="s">
        <v>8333</v>
      </c>
      <c r="B11395" t="s">
        <v>8334</v>
      </c>
      <c r="C11395">
        <v>776</v>
      </c>
      <c r="D11395" t="s">
        <v>3632</v>
      </c>
      <c r="E11395">
        <v>141</v>
      </c>
      <c r="F11395">
        <v>202</v>
      </c>
      <c r="G11395">
        <v>6199</v>
      </c>
      <c r="H11395" t="s">
        <v>3633</v>
      </c>
    </row>
    <row r="11396" spans="1:8" x14ac:dyDescent="0.25">
      <c r="A11396" t="s">
        <v>8333</v>
      </c>
      <c r="B11396" t="s">
        <v>8334</v>
      </c>
      <c r="C11396">
        <v>776</v>
      </c>
      <c r="D11396" t="s">
        <v>3632</v>
      </c>
      <c r="E11396">
        <v>204</v>
      </c>
      <c r="F11396">
        <v>272</v>
      </c>
      <c r="G11396">
        <v>6199</v>
      </c>
      <c r="H11396" t="s">
        <v>3633</v>
      </c>
    </row>
    <row r="11397" spans="1:8" x14ac:dyDescent="0.25">
      <c r="A11397" t="s">
        <v>8333</v>
      </c>
      <c r="B11397" t="s">
        <v>8334</v>
      </c>
      <c r="C11397">
        <v>776</v>
      </c>
      <c r="D11397" t="s">
        <v>3632</v>
      </c>
      <c r="E11397">
        <v>276</v>
      </c>
      <c r="F11397">
        <v>352</v>
      </c>
      <c r="G11397">
        <v>6199</v>
      </c>
      <c r="H11397" t="s">
        <v>3633</v>
      </c>
    </row>
    <row r="11398" spans="1:8" hidden="1" x14ac:dyDescent="0.25">
      <c r="A11398" t="s">
        <v>1291</v>
      </c>
      <c r="B11398" t="s">
        <v>2586</v>
      </c>
      <c r="C11398">
        <v>604</v>
      </c>
      <c r="D11398" t="s">
        <v>3709</v>
      </c>
      <c r="E11398">
        <v>24</v>
      </c>
      <c r="F11398">
        <v>90</v>
      </c>
      <c r="G11398">
        <v>88</v>
      </c>
    </row>
    <row r="11399" spans="1:8" hidden="1" x14ac:dyDescent="0.25">
      <c r="A11399" t="s">
        <v>1291</v>
      </c>
      <c r="B11399" t="s">
        <v>2586</v>
      </c>
      <c r="C11399">
        <v>604</v>
      </c>
      <c r="D11399" t="s">
        <v>3630</v>
      </c>
      <c r="E11399">
        <v>349</v>
      </c>
      <c r="F11399">
        <v>509</v>
      </c>
      <c r="G11399">
        <v>5833</v>
      </c>
      <c r="H11399" t="s">
        <v>3631</v>
      </c>
    </row>
    <row r="11400" spans="1:8" x14ac:dyDescent="0.25">
      <c r="A11400" t="s">
        <v>1291</v>
      </c>
      <c r="B11400" t="s">
        <v>2586</v>
      </c>
      <c r="C11400">
        <v>604</v>
      </c>
      <c r="D11400" t="s">
        <v>3632</v>
      </c>
      <c r="E11400">
        <v>182</v>
      </c>
      <c r="F11400">
        <v>277</v>
      </c>
      <c r="G11400">
        <v>6199</v>
      </c>
      <c r="H11400" t="s">
        <v>3633</v>
      </c>
    </row>
    <row r="11401" spans="1:8" hidden="1" x14ac:dyDescent="0.25">
      <c r="A11401" t="s">
        <v>1292</v>
      </c>
      <c r="B11401" t="s">
        <v>2587</v>
      </c>
      <c r="C11401">
        <v>273</v>
      </c>
      <c r="D11401" t="s">
        <v>3630</v>
      </c>
      <c r="E11401">
        <v>131</v>
      </c>
      <c r="F11401">
        <v>252</v>
      </c>
      <c r="G11401">
        <v>5833</v>
      </c>
      <c r="H11401" t="s">
        <v>3631</v>
      </c>
    </row>
    <row r="11402" spans="1:8" x14ac:dyDescent="0.25">
      <c r="A11402" t="s">
        <v>1292</v>
      </c>
      <c r="B11402" t="s">
        <v>2587</v>
      </c>
      <c r="C11402">
        <v>273</v>
      </c>
      <c r="D11402" t="s">
        <v>3632</v>
      </c>
      <c r="E11402">
        <v>26</v>
      </c>
      <c r="F11402">
        <v>85</v>
      </c>
      <c r="G11402">
        <v>6199</v>
      </c>
      <c r="H11402" t="s">
        <v>3633</v>
      </c>
    </row>
    <row r="11403" spans="1:8" hidden="1" x14ac:dyDescent="0.25">
      <c r="A11403" t="s">
        <v>8335</v>
      </c>
      <c r="B11403" t="s">
        <v>8336</v>
      </c>
      <c r="C11403">
        <v>767</v>
      </c>
      <c r="D11403" t="s">
        <v>3630</v>
      </c>
      <c r="E11403">
        <v>530</v>
      </c>
      <c r="F11403">
        <v>696</v>
      </c>
      <c r="G11403">
        <v>5833</v>
      </c>
      <c r="H11403" t="s">
        <v>3631</v>
      </c>
    </row>
    <row r="11404" spans="1:8" x14ac:dyDescent="0.25">
      <c r="A11404" t="s">
        <v>8335</v>
      </c>
      <c r="B11404" t="s">
        <v>8336</v>
      </c>
      <c r="C11404">
        <v>767</v>
      </c>
      <c r="D11404" t="s">
        <v>3632</v>
      </c>
      <c r="E11404">
        <v>163</v>
      </c>
      <c r="F11404">
        <v>224</v>
      </c>
      <c r="G11404">
        <v>6199</v>
      </c>
      <c r="H11404" t="s">
        <v>3633</v>
      </c>
    </row>
    <row r="11405" spans="1:8" x14ac:dyDescent="0.25">
      <c r="A11405" t="s">
        <v>8335</v>
      </c>
      <c r="B11405" t="s">
        <v>8336</v>
      </c>
      <c r="C11405">
        <v>767</v>
      </c>
      <c r="D11405" t="s">
        <v>3632</v>
      </c>
      <c r="E11405">
        <v>226</v>
      </c>
      <c r="F11405">
        <v>298</v>
      </c>
      <c r="G11405">
        <v>6199</v>
      </c>
      <c r="H11405" t="s">
        <v>3633</v>
      </c>
    </row>
    <row r="11406" spans="1:8" x14ac:dyDescent="0.25">
      <c r="A11406" t="s">
        <v>8335</v>
      </c>
      <c r="B11406" t="s">
        <v>8336</v>
      </c>
      <c r="C11406">
        <v>767</v>
      </c>
      <c r="D11406" t="s">
        <v>3632</v>
      </c>
      <c r="E11406">
        <v>302</v>
      </c>
      <c r="F11406">
        <v>446</v>
      </c>
      <c r="G11406">
        <v>6199</v>
      </c>
      <c r="H11406" t="s">
        <v>3633</v>
      </c>
    </row>
    <row r="11407" spans="1:8" hidden="1" x14ac:dyDescent="0.25">
      <c r="A11407" t="s">
        <v>8337</v>
      </c>
      <c r="B11407" t="s">
        <v>8338</v>
      </c>
      <c r="C11407">
        <v>658</v>
      </c>
      <c r="D11407" t="s">
        <v>3824</v>
      </c>
      <c r="E11407">
        <v>1</v>
      </c>
      <c r="F11407">
        <v>99</v>
      </c>
      <c r="G11407">
        <v>55</v>
      </c>
    </row>
    <row r="11408" spans="1:8" hidden="1" x14ac:dyDescent="0.25">
      <c r="A11408" t="s">
        <v>8337</v>
      </c>
      <c r="B11408" t="s">
        <v>8338</v>
      </c>
      <c r="C11408">
        <v>658</v>
      </c>
      <c r="D11408" t="s">
        <v>3630</v>
      </c>
      <c r="E11408">
        <v>438</v>
      </c>
      <c r="F11408">
        <v>605</v>
      </c>
      <c r="G11408">
        <v>5833</v>
      </c>
      <c r="H11408" t="s">
        <v>3631</v>
      </c>
    </row>
    <row r="11409" spans="1:8" x14ac:dyDescent="0.25">
      <c r="A11409" t="s">
        <v>8337</v>
      </c>
      <c r="B11409" t="s">
        <v>8338</v>
      </c>
      <c r="C11409">
        <v>658</v>
      </c>
      <c r="D11409" t="s">
        <v>3632</v>
      </c>
      <c r="E11409">
        <v>146</v>
      </c>
      <c r="F11409">
        <v>207</v>
      </c>
      <c r="G11409">
        <v>6199</v>
      </c>
      <c r="H11409" t="s">
        <v>3633</v>
      </c>
    </row>
    <row r="11410" spans="1:8" x14ac:dyDescent="0.25">
      <c r="A11410" t="s">
        <v>8337</v>
      </c>
      <c r="B11410" t="s">
        <v>8338</v>
      </c>
      <c r="C11410">
        <v>658</v>
      </c>
      <c r="D11410" t="s">
        <v>3632</v>
      </c>
      <c r="E11410">
        <v>209</v>
      </c>
      <c r="F11410">
        <v>277</v>
      </c>
      <c r="G11410">
        <v>6199</v>
      </c>
      <c r="H11410" t="s">
        <v>3633</v>
      </c>
    </row>
    <row r="11411" spans="1:8" x14ac:dyDescent="0.25">
      <c r="A11411" t="s">
        <v>8337</v>
      </c>
      <c r="B11411" t="s">
        <v>8338</v>
      </c>
      <c r="C11411">
        <v>658</v>
      </c>
      <c r="D11411" t="s">
        <v>3632</v>
      </c>
      <c r="E11411">
        <v>281</v>
      </c>
      <c r="F11411">
        <v>360</v>
      </c>
      <c r="G11411">
        <v>6199</v>
      </c>
      <c r="H11411" t="s">
        <v>3633</v>
      </c>
    </row>
    <row r="11412" spans="1:8" hidden="1" x14ac:dyDescent="0.25">
      <c r="A11412" t="s">
        <v>8339</v>
      </c>
      <c r="B11412" t="s">
        <v>8340</v>
      </c>
      <c r="C11412">
        <v>710</v>
      </c>
      <c r="D11412" t="s">
        <v>3657</v>
      </c>
      <c r="E11412">
        <v>30</v>
      </c>
      <c r="F11412">
        <v>123</v>
      </c>
      <c r="G11412">
        <v>2653</v>
      </c>
      <c r="H11412" t="s">
        <v>3658</v>
      </c>
    </row>
    <row r="11413" spans="1:8" hidden="1" x14ac:dyDescent="0.25">
      <c r="A11413" t="s">
        <v>8339</v>
      </c>
      <c r="B11413" t="s">
        <v>8340</v>
      </c>
      <c r="C11413">
        <v>710</v>
      </c>
      <c r="D11413" t="s">
        <v>3639</v>
      </c>
      <c r="E11413">
        <v>306</v>
      </c>
      <c r="F11413">
        <v>354</v>
      </c>
      <c r="G11413">
        <v>4169</v>
      </c>
      <c r="H11413" t="s">
        <v>3640</v>
      </c>
    </row>
    <row r="11414" spans="1:8" hidden="1" x14ac:dyDescent="0.25">
      <c r="A11414" t="s">
        <v>8339</v>
      </c>
      <c r="B11414" t="s">
        <v>8340</v>
      </c>
      <c r="C11414">
        <v>710</v>
      </c>
      <c r="D11414" t="s">
        <v>3630</v>
      </c>
      <c r="E11414">
        <v>545</v>
      </c>
      <c r="F11414">
        <v>702</v>
      </c>
      <c r="G11414">
        <v>5833</v>
      </c>
      <c r="H11414" t="s">
        <v>3631</v>
      </c>
    </row>
    <row r="11415" spans="1:8" x14ac:dyDescent="0.25">
      <c r="A11415" t="s">
        <v>8339</v>
      </c>
      <c r="B11415" t="s">
        <v>8340</v>
      </c>
      <c r="C11415">
        <v>710</v>
      </c>
      <c r="D11415" t="s">
        <v>3632</v>
      </c>
      <c r="E11415">
        <v>379</v>
      </c>
      <c r="F11415">
        <v>447</v>
      </c>
      <c r="G11415">
        <v>6199</v>
      </c>
      <c r="H11415" t="s">
        <v>3633</v>
      </c>
    </row>
    <row r="11416" spans="1:8" hidden="1" x14ac:dyDescent="0.25">
      <c r="A11416" t="s">
        <v>8341</v>
      </c>
      <c r="B11416" t="s">
        <v>8342</v>
      </c>
      <c r="C11416">
        <v>656</v>
      </c>
      <c r="D11416" t="s">
        <v>3630</v>
      </c>
      <c r="E11416">
        <v>414</v>
      </c>
      <c r="F11416">
        <v>580</v>
      </c>
      <c r="G11416">
        <v>5833</v>
      </c>
      <c r="H11416" t="s">
        <v>3631</v>
      </c>
    </row>
    <row r="11417" spans="1:8" x14ac:dyDescent="0.25">
      <c r="A11417" t="s">
        <v>8341</v>
      </c>
      <c r="B11417" t="s">
        <v>8342</v>
      </c>
      <c r="C11417">
        <v>656</v>
      </c>
      <c r="D11417" t="s">
        <v>3632</v>
      </c>
      <c r="E11417">
        <v>134</v>
      </c>
      <c r="F11417">
        <v>195</v>
      </c>
      <c r="G11417">
        <v>6199</v>
      </c>
      <c r="H11417" t="s">
        <v>3633</v>
      </c>
    </row>
    <row r="11418" spans="1:8" x14ac:dyDescent="0.25">
      <c r="A11418" t="s">
        <v>8341</v>
      </c>
      <c r="B11418" t="s">
        <v>8342</v>
      </c>
      <c r="C11418">
        <v>656</v>
      </c>
      <c r="D11418" t="s">
        <v>3632</v>
      </c>
      <c r="E11418">
        <v>197</v>
      </c>
      <c r="F11418">
        <v>260</v>
      </c>
      <c r="G11418">
        <v>6199</v>
      </c>
      <c r="H11418" t="s">
        <v>3633</v>
      </c>
    </row>
    <row r="11419" spans="1:8" x14ac:dyDescent="0.25">
      <c r="A11419" t="s">
        <v>8341</v>
      </c>
      <c r="B11419" t="s">
        <v>8342</v>
      </c>
      <c r="C11419">
        <v>656</v>
      </c>
      <c r="D11419" t="s">
        <v>3632</v>
      </c>
      <c r="E11419">
        <v>263</v>
      </c>
      <c r="F11419">
        <v>333</v>
      </c>
      <c r="G11419">
        <v>6199</v>
      </c>
      <c r="H11419" t="s">
        <v>3633</v>
      </c>
    </row>
    <row r="11420" spans="1:8" hidden="1" x14ac:dyDescent="0.25">
      <c r="A11420" t="s">
        <v>8343</v>
      </c>
      <c r="B11420" t="s">
        <v>8344</v>
      </c>
      <c r="C11420">
        <v>385</v>
      </c>
      <c r="D11420" t="s">
        <v>3639</v>
      </c>
      <c r="E11420">
        <v>19</v>
      </c>
      <c r="F11420">
        <v>64</v>
      </c>
      <c r="G11420">
        <v>4169</v>
      </c>
      <c r="H11420" t="s">
        <v>3640</v>
      </c>
    </row>
    <row r="11421" spans="1:8" hidden="1" x14ac:dyDescent="0.25">
      <c r="A11421" t="s">
        <v>8343</v>
      </c>
      <c r="B11421" t="s">
        <v>8344</v>
      </c>
      <c r="C11421">
        <v>385</v>
      </c>
      <c r="D11421" t="s">
        <v>3630</v>
      </c>
      <c r="E11421">
        <v>223</v>
      </c>
      <c r="F11421">
        <v>383</v>
      </c>
      <c r="G11421">
        <v>5833</v>
      </c>
      <c r="H11421" t="s">
        <v>3631</v>
      </c>
    </row>
    <row r="11422" spans="1:8" x14ac:dyDescent="0.25">
      <c r="A11422" t="s">
        <v>8343</v>
      </c>
      <c r="B11422" t="s">
        <v>8344</v>
      </c>
      <c r="C11422">
        <v>385</v>
      </c>
      <c r="D11422" t="s">
        <v>3632</v>
      </c>
      <c r="E11422">
        <v>92</v>
      </c>
      <c r="F11422">
        <v>153</v>
      </c>
      <c r="G11422">
        <v>6199</v>
      </c>
      <c r="H11422" t="s">
        <v>3633</v>
      </c>
    </row>
    <row r="11423" spans="1:8" hidden="1" x14ac:dyDescent="0.25">
      <c r="A11423" t="s">
        <v>8345</v>
      </c>
      <c r="B11423" t="s">
        <v>8346</v>
      </c>
      <c r="C11423">
        <v>686</v>
      </c>
      <c r="D11423" t="s">
        <v>3680</v>
      </c>
      <c r="E11423">
        <v>1</v>
      </c>
      <c r="F11423">
        <v>114</v>
      </c>
      <c r="G11423">
        <v>197</v>
      </c>
    </row>
    <row r="11424" spans="1:8" hidden="1" x14ac:dyDescent="0.25">
      <c r="A11424" t="s">
        <v>8345</v>
      </c>
      <c r="B11424" t="s">
        <v>8346</v>
      </c>
      <c r="C11424">
        <v>686</v>
      </c>
      <c r="D11424" t="s">
        <v>3630</v>
      </c>
      <c r="E11424">
        <v>465</v>
      </c>
      <c r="F11424">
        <v>626</v>
      </c>
      <c r="G11424">
        <v>5833</v>
      </c>
      <c r="H11424" t="s">
        <v>3631</v>
      </c>
    </row>
    <row r="11425" spans="1:8" x14ac:dyDescent="0.25">
      <c r="A11425" t="s">
        <v>8345</v>
      </c>
      <c r="B11425" t="s">
        <v>8346</v>
      </c>
      <c r="C11425">
        <v>686</v>
      </c>
      <c r="D11425" t="s">
        <v>3632</v>
      </c>
      <c r="E11425">
        <v>145</v>
      </c>
      <c r="F11425">
        <v>208</v>
      </c>
      <c r="G11425">
        <v>6199</v>
      </c>
      <c r="H11425" t="s">
        <v>3633</v>
      </c>
    </row>
    <row r="11426" spans="1:8" x14ac:dyDescent="0.25">
      <c r="A11426" t="s">
        <v>8345</v>
      </c>
      <c r="B11426" t="s">
        <v>8346</v>
      </c>
      <c r="C11426">
        <v>686</v>
      </c>
      <c r="D11426" t="s">
        <v>3632</v>
      </c>
      <c r="E11426">
        <v>210</v>
      </c>
      <c r="F11426">
        <v>280</v>
      </c>
      <c r="G11426">
        <v>6199</v>
      </c>
      <c r="H11426" t="s">
        <v>3633</v>
      </c>
    </row>
    <row r="11427" spans="1:8" x14ac:dyDescent="0.25">
      <c r="A11427" t="s">
        <v>8345</v>
      </c>
      <c r="B11427" t="s">
        <v>8346</v>
      </c>
      <c r="C11427">
        <v>686</v>
      </c>
      <c r="D11427" t="s">
        <v>3632</v>
      </c>
      <c r="E11427">
        <v>284</v>
      </c>
      <c r="F11427">
        <v>362</v>
      </c>
      <c r="G11427">
        <v>6199</v>
      </c>
      <c r="H11427" t="s">
        <v>3633</v>
      </c>
    </row>
    <row r="11428" spans="1:8" hidden="1" x14ac:dyDescent="0.25">
      <c r="A11428" t="s">
        <v>1293</v>
      </c>
      <c r="B11428" t="s">
        <v>2588</v>
      </c>
      <c r="C11428">
        <v>617</v>
      </c>
      <c r="D11428" t="s">
        <v>3630</v>
      </c>
      <c r="E11428">
        <v>361</v>
      </c>
      <c r="F11428">
        <v>522</v>
      </c>
      <c r="G11428">
        <v>5833</v>
      </c>
      <c r="H11428" t="s">
        <v>3631</v>
      </c>
    </row>
    <row r="11429" spans="1:8" x14ac:dyDescent="0.25">
      <c r="A11429" t="s">
        <v>1293</v>
      </c>
      <c r="B11429" t="s">
        <v>2588</v>
      </c>
      <c r="C11429">
        <v>617</v>
      </c>
      <c r="D11429" t="s">
        <v>3632</v>
      </c>
      <c r="E11429">
        <v>182</v>
      </c>
      <c r="F11429">
        <v>288</v>
      </c>
      <c r="G11429">
        <v>6199</v>
      </c>
      <c r="H11429" t="s">
        <v>3633</v>
      </c>
    </row>
    <row r="11430" spans="1:8" hidden="1" x14ac:dyDescent="0.25">
      <c r="A11430" t="s">
        <v>8347</v>
      </c>
      <c r="B11430" t="s">
        <v>8348</v>
      </c>
      <c r="C11430">
        <v>676</v>
      </c>
      <c r="D11430" t="s">
        <v>3630</v>
      </c>
      <c r="E11430">
        <v>452</v>
      </c>
      <c r="F11430">
        <v>614</v>
      </c>
      <c r="G11430">
        <v>5833</v>
      </c>
      <c r="H11430" t="s">
        <v>3631</v>
      </c>
    </row>
    <row r="11431" spans="1:8" x14ac:dyDescent="0.25">
      <c r="A11431" t="s">
        <v>8347</v>
      </c>
      <c r="B11431" t="s">
        <v>8348</v>
      </c>
      <c r="C11431">
        <v>676</v>
      </c>
      <c r="D11431" t="s">
        <v>3632</v>
      </c>
      <c r="E11431">
        <v>126</v>
      </c>
      <c r="F11431">
        <v>189</v>
      </c>
      <c r="G11431">
        <v>6199</v>
      </c>
      <c r="H11431" t="s">
        <v>3633</v>
      </c>
    </row>
    <row r="11432" spans="1:8" x14ac:dyDescent="0.25">
      <c r="A11432" t="s">
        <v>8347</v>
      </c>
      <c r="B11432" t="s">
        <v>8348</v>
      </c>
      <c r="C11432">
        <v>676</v>
      </c>
      <c r="D11432" t="s">
        <v>3632</v>
      </c>
      <c r="E11432">
        <v>191</v>
      </c>
      <c r="F11432">
        <v>262</v>
      </c>
      <c r="G11432">
        <v>6199</v>
      </c>
      <c r="H11432" t="s">
        <v>3633</v>
      </c>
    </row>
    <row r="11433" spans="1:8" x14ac:dyDescent="0.25">
      <c r="A11433" t="s">
        <v>8347</v>
      </c>
      <c r="B11433" t="s">
        <v>8348</v>
      </c>
      <c r="C11433">
        <v>676</v>
      </c>
      <c r="D11433" t="s">
        <v>3632</v>
      </c>
      <c r="E11433">
        <v>266</v>
      </c>
      <c r="F11433">
        <v>345</v>
      </c>
      <c r="G11433">
        <v>6199</v>
      </c>
      <c r="H11433" t="s">
        <v>3633</v>
      </c>
    </row>
    <row r="11434" spans="1:8" hidden="1" x14ac:dyDescent="0.25">
      <c r="A11434" t="s">
        <v>8349</v>
      </c>
      <c r="B11434" t="s">
        <v>8350</v>
      </c>
      <c r="C11434">
        <v>558</v>
      </c>
      <c r="D11434" t="s">
        <v>3639</v>
      </c>
      <c r="E11434">
        <v>175</v>
      </c>
      <c r="F11434">
        <v>223</v>
      </c>
      <c r="G11434">
        <v>4169</v>
      </c>
      <c r="H11434" t="s">
        <v>3640</v>
      </c>
    </row>
    <row r="11435" spans="1:8" hidden="1" x14ac:dyDescent="0.25">
      <c r="A11435" t="s">
        <v>8349</v>
      </c>
      <c r="B11435" t="s">
        <v>8350</v>
      </c>
      <c r="C11435">
        <v>558</v>
      </c>
      <c r="D11435" t="s">
        <v>3630</v>
      </c>
      <c r="E11435">
        <v>398</v>
      </c>
      <c r="F11435">
        <v>557</v>
      </c>
      <c r="G11435">
        <v>5833</v>
      </c>
      <c r="H11435" t="s">
        <v>3631</v>
      </c>
    </row>
    <row r="11436" spans="1:8" x14ac:dyDescent="0.25">
      <c r="A11436" t="s">
        <v>8349</v>
      </c>
      <c r="B11436" t="s">
        <v>8350</v>
      </c>
      <c r="C11436">
        <v>558</v>
      </c>
      <c r="D11436" t="s">
        <v>3632</v>
      </c>
      <c r="E11436">
        <v>248</v>
      </c>
      <c r="F11436">
        <v>314</v>
      </c>
      <c r="G11436">
        <v>6199</v>
      </c>
      <c r="H11436" t="s">
        <v>3633</v>
      </c>
    </row>
    <row r="11437" spans="1:8" hidden="1" x14ac:dyDescent="0.25">
      <c r="A11437" t="s">
        <v>8351</v>
      </c>
      <c r="B11437" t="s">
        <v>8352</v>
      </c>
      <c r="C11437">
        <v>688</v>
      </c>
      <c r="D11437" t="s">
        <v>3639</v>
      </c>
      <c r="E11437">
        <v>297</v>
      </c>
      <c r="F11437">
        <v>345</v>
      </c>
      <c r="G11437">
        <v>4169</v>
      </c>
      <c r="H11437" t="s">
        <v>3640</v>
      </c>
    </row>
    <row r="11438" spans="1:8" hidden="1" x14ac:dyDescent="0.25">
      <c r="A11438" t="s">
        <v>8351</v>
      </c>
      <c r="B11438" t="s">
        <v>8352</v>
      </c>
      <c r="C11438">
        <v>688</v>
      </c>
      <c r="D11438" t="s">
        <v>3630</v>
      </c>
      <c r="E11438">
        <v>526</v>
      </c>
      <c r="F11438">
        <v>685</v>
      </c>
      <c r="G11438">
        <v>5833</v>
      </c>
      <c r="H11438" t="s">
        <v>3631</v>
      </c>
    </row>
    <row r="11439" spans="1:8" x14ac:dyDescent="0.25">
      <c r="A11439" t="s">
        <v>8351</v>
      </c>
      <c r="B11439" t="s">
        <v>8352</v>
      </c>
      <c r="C11439">
        <v>688</v>
      </c>
      <c r="D11439" t="s">
        <v>3632</v>
      </c>
      <c r="E11439">
        <v>370</v>
      </c>
      <c r="F11439">
        <v>435</v>
      </c>
      <c r="G11439">
        <v>6199</v>
      </c>
      <c r="H11439" t="s">
        <v>3633</v>
      </c>
    </row>
    <row r="11440" spans="1:8" hidden="1" x14ac:dyDescent="0.25">
      <c r="A11440" t="s">
        <v>8353</v>
      </c>
      <c r="B11440" t="s">
        <v>8354</v>
      </c>
      <c r="C11440">
        <v>706</v>
      </c>
      <c r="D11440" t="s">
        <v>3630</v>
      </c>
      <c r="E11440">
        <v>472</v>
      </c>
      <c r="F11440">
        <v>633</v>
      </c>
      <c r="G11440">
        <v>5833</v>
      </c>
      <c r="H11440" t="s">
        <v>3631</v>
      </c>
    </row>
    <row r="11441" spans="1:8" x14ac:dyDescent="0.25">
      <c r="A11441" t="s">
        <v>8353</v>
      </c>
      <c r="B11441" t="s">
        <v>8354</v>
      </c>
      <c r="C11441">
        <v>706</v>
      </c>
      <c r="D11441" t="s">
        <v>3632</v>
      </c>
      <c r="E11441">
        <v>139</v>
      </c>
      <c r="F11441">
        <v>202</v>
      </c>
      <c r="G11441">
        <v>6199</v>
      </c>
      <c r="H11441" t="s">
        <v>3633</v>
      </c>
    </row>
    <row r="11442" spans="1:8" x14ac:dyDescent="0.25">
      <c r="A11442" t="s">
        <v>8353</v>
      </c>
      <c r="B11442" t="s">
        <v>8354</v>
      </c>
      <c r="C11442">
        <v>706</v>
      </c>
      <c r="D11442" t="s">
        <v>3632</v>
      </c>
      <c r="E11442">
        <v>204</v>
      </c>
      <c r="F11442">
        <v>274</v>
      </c>
      <c r="G11442">
        <v>6199</v>
      </c>
      <c r="H11442" t="s">
        <v>3633</v>
      </c>
    </row>
    <row r="11443" spans="1:8" x14ac:dyDescent="0.25">
      <c r="A11443" t="s">
        <v>8353</v>
      </c>
      <c r="B11443" t="s">
        <v>8354</v>
      </c>
      <c r="C11443">
        <v>706</v>
      </c>
      <c r="D11443" t="s">
        <v>3632</v>
      </c>
      <c r="E11443">
        <v>279</v>
      </c>
      <c r="F11443">
        <v>364</v>
      </c>
      <c r="G11443">
        <v>6199</v>
      </c>
      <c r="H11443" t="s">
        <v>3633</v>
      </c>
    </row>
    <row r="11444" spans="1:8" hidden="1" x14ac:dyDescent="0.25">
      <c r="A11444" t="s">
        <v>1294</v>
      </c>
      <c r="B11444" t="s">
        <v>2589</v>
      </c>
      <c r="C11444">
        <v>605</v>
      </c>
      <c r="D11444" t="s">
        <v>3869</v>
      </c>
      <c r="E11444">
        <v>367</v>
      </c>
      <c r="F11444">
        <v>417</v>
      </c>
      <c r="G11444">
        <v>41</v>
      </c>
    </row>
    <row r="11445" spans="1:8" hidden="1" x14ac:dyDescent="0.25">
      <c r="A11445" t="s">
        <v>1294</v>
      </c>
      <c r="B11445" t="s">
        <v>2589</v>
      </c>
      <c r="C11445">
        <v>605</v>
      </c>
      <c r="D11445" t="s">
        <v>4168</v>
      </c>
      <c r="E11445">
        <v>1</v>
      </c>
      <c r="F11445">
        <v>116</v>
      </c>
      <c r="G11445">
        <v>27</v>
      </c>
    </row>
    <row r="11446" spans="1:8" hidden="1" x14ac:dyDescent="0.25">
      <c r="A11446" t="s">
        <v>1294</v>
      </c>
      <c r="B11446" t="s">
        <v>2589</v>
      </c>
      <c r="C11446">
        <v>605</v>
      </c>
      <c r="D11446" t="s">
        <v>3630</v>
      </c>
      <c r="E11446">
        <v>446</v>
      </c>
      <c r="F11446">
        <v>604</v>
      </c>
      <c r="G11446">
        <v>5833</v>
      </c>
      <c r="H11446" t="s">
        <v>3631</v>
      </c>
    </row>
    <row r="11447" spans="1:8" x14ac:dyDescent="0.25">
      <c r="A11447" t="s">
        <v>1294</v>
      </c>
      <c r="B11447" t="s">
        <v>2589</v>
      </c>
      <c r="C11447">
        <v>605</v>
      </c>
      <c r="D11447" t="s">
        <v>3632</v>
      </c>
      <c r="E11447">
        <v>186</v>
      </c>
      <c r="F11447">
        <v>366</v>
      </c>
      <c r="G11447">
        <v>6199</v>
      </c>
      <c r="H11447" t="s">
        <v>3633</v>
      </c>
    </row>
    <row r="11448" spans="1:8" hidden="1" x14ac:dyDescent="0.25">
      <c r="A11448" t="s">
        <v>23</v>
      </c>
      <c r="B11448" t="s">
        <v>1328</v>
      </c>
      <c r="C11448">
        <v>689</v>
      </c>
      <c r="D11448" t="s">
        <v>3630</v>
      </c>
      <c r="E11448">
        <v>377</v>
      </c>
      <c r="F11448">
        <v>535</v>
      </c>
      <c r="G11448">
        <v>5833</v>
      </c>
      <c r="H11448" t="s">
        <v>3631</v>
      </c>
    </row>
    <row r="11449" spans="1:8" x14ac:dyDescent="0.25">
      <c r="A11449" t="s">
        <v>23</v>
      </c>
      <c r="B11449" t="s">
        <v>1328</v>
      </c>
      <c r="C11449">
        <v>689</v>
      </c>
      <c r="D11449" t="s">
        <v>3632</v>
      </c>
      <c r="E11449">
        <v>194</v>
      </c>
      <c r="F11449">
        <v>321</v>
      </c>
      <c r="G11449">
        <v>6199</v>
      </c>
      <c r="H11449" t="s">
        <v>3633</v>
      </c>
    </row>
    <row r="11450" spans="1:8" hidden="1" x14ac:dyDescent="0.25">
      <c r="A11450" t="s">
        <v>23</v>
      </c>
      <c r="B11450" t="s">
        <v>1328</v>
      </c>
      <c r="C11450">
        <v>689</v>
      </c>
      <c r="D11450" t="s">
        <v>4283</v>
      </c>
      <c r="E11450">
        <v>550</v>
      </c>
      <c r="F11450">
        <v>670</v>
      </c>
      <c r="G11450">
        <v>481</v>
      </c>
      <c r="H11450" t="s">
        <v>4284</v>
      </c>
    </row>
    <row r="11451" spans="1:8" hidden="1" x14ac:dyDescent="0.25">
      <c r="A11451" t="s">
        <v>2592</v>
      </c>
      <c r="B11451" t="s">
        <v>2600</v>
      </c>
      <c r="C11451">
        <v>562</v>
      </c>
      <c r="D11451" t="s">
        <v>4202</v>
      </c>
      <c r="E11451">
        <v>1</v>
      </c>
      <c r="F11451">
        <v>59</v>
      </c>
      <c r="G11451">
        <v>87</v>
      </c>
    </row>
    <row r="11452" spans="1:8" hidden="1" x14ac:dyDescent="0.25">
      <c r="A11452" t="s">
        <v>2592</v>
      </c>
      <c r="B11452" t="s">
        <v>2600</v>
      </c>
      <c r="C11452">
        <v>562</v>
      </c>
      <c r="D11452" t="s">
        <v>3630</v>
      </c>
      <c r="E11452">
        <v>358</v>
      </c>
      <c r="F11452">
        <v>519</v>
      </c>
      <c r="G11452">
        <v>5833</v>
      </c>
      <c r="H11452" t="s">
        <v>3631</v>
      </c>
    </row>
    <row r="11453" spans="1:8" x14ac:dyDescent="0.25">
      <c r="A11453" t="s">
        <v>2592</v>
      </c>
      <c r="B11453" t="s">
        <v>2600</v>
      </c>
      <c r="C11453">
        <v>562</v>
      </c>
      <c r="D11453" t="s">
        <v>3632</v>
      </c>
      <c r="E11453">
        <v>180</v>
      </c>
      <c r="F11453">
        <v>303</v>
      </c>
      <c r="G11453">
        <v>6199</v>
      </c>
      <c r="H11453" t="s">
        <v>3633</v>
      </c>
    </row>
    <row r="11454" spans="1:8" hidden="1" x14ac:dyDescent="0.25">
      <c r="A11454" t="s">
        <v>1300</v>
      </c>
      <c r="B11454" t="s">
        <v>2597</v>
      </c>
      <c r="C11454">
        <v>566</v>
      </c>
      <c r="D11454" t="s">
        <v>4430</v>
      </c>
      <c r="E11454">
        <v>1</v>
      </c>
      <c r="F11454">
        <v>59</v>
      </c>
      <c r="G11454">
        <v>37</v>
      </c>
    </row>
    <row r="11455" spans="1:8" hidden="1" x14ac:dyDescent="0.25">
      <c r="A11455" t="s">
        <v>1300</v>
      </c>
      <c r="B11455" t="s">
        <v>2597</v>
      </c>
      <c r="C11455">
        <v>566</v>
      </c>
      <c r="D11455" t="s">
        <v>3630</v>
      </c>
      <c r="E11455">
        <v>358</v>
      </c>
      <c r="F11455">
        <v>521</v>
      </c>
      <c r="G11455">
        <v>5833</v>
      </c>
      <c r="H11455" t="s">
        <v>3631</v>
      </c>
    </row>
    <row r="11456" spans="1:8" x14ac:dyDescent="0.25">
      <c r="A11456" t="s">
        <v>1300</v>
      </c>
      <c r="B11456" t="s">
        <v>2597</v>
      </c>
      <c r="C11456">
        <v>566</v>
      </c>
      <c r="D11456" t="s">
        <v>3632</v>
      </c>
      <c r="E11456">
        <v>183</v>
      </c>
      <c r="F11456">
        <v>300</v>
      </c>
      <c r="G11456">
        <v>6199</v>
      </c>
      <c r="H11456" t="s">
        <v>3633</v>
      </c>
    </row>
    <row r="11457" spans="1:8" hidden="1" x14ac:dyDescent="0.25">
      <c r="A11457" t="s">
        <v>1301</v>
      </c>
      <c r="B11457" t="s">
        <v>2598</v>
      </c>
      <c r="C11457">
        <v>566</v>
      </c>
      <c r="D11457" t="s">
        <v>4430</v>
      </c>
      <c r="E11457">
        <v>1</v>
      </c>
      <c r="F11457">
        <v>59</v>
      </c>
      <c r="G11457">
        <v>37</v>
      </c>
    </row>
    <row r="11458" spans="1:8" hidden="1" x14ac:dyDescent="0.25">
      <c r="A11458" t="s">
        <v>1301</v>
      </c>
      <c r="B11458" t="s">
        <v>2598</v>
      </c>
      <c r="C11458">
        <v>566</v>
      </c>
      <c r="D11458" t="s">
        <v>3630</v>
      </c>
      <c r="E11458">
        <v>358</v>
      </c>
      <c r="F11458">
        <v>521</v>
      </c>
      <c r="G11458">
        <v>5833</v>
      </c>
      <c r="H11458" t="s">
        <v>3631</v>
      </c>
    </row>
    <row r="11459" spans="1:8" x14ac:dyDescent="0.25">
      <c r="A11459" t="s">
        <v>1301</v>
      </c>
      <c r="B11459" t="s">
        <v>2598</v>
      </c>
      <c r="C11459">
        <v>566</v>
      </c>
      <c r="D11459" t="s">
        <v>3632</v>
      </c>
      <c r="E11459">
        <v>183</v>
      </c>
      <c r="F11459">
        <v>300</v>
      </c>
      <c r="G11459">
        <v>6199</v>
      </c>
      <c r="H11459" t="s">
        <v>3633</v>
      </c>
    </row>
    <row r="11460" spans="1:8" hidden="1" x14ac:dyDescent="0.25">
      <c r="A11460" t="s">
        <v>8355</v>
      </c>
      <c r="B11460" t="s">
        <v>8356</v>
      </c>
      <c r="C11460">
        <v>585</v>
      </c>
      <c r="D11460" t="s">
        <v>3630</v>
      </c>
      <c r="E11460">
        <v>356</v>
      </c>
      <c r="F11460">
        <v>521</v>
      </c>
      <c r="G11460">
        <v>5833</v>
      </c>
      <c r="H11460" t="s">
        <v>3631</v>
      </c>
    </row>
    <row r="11461" spans="1:8" x14ac:dyDescent="0.25">
      <c r="A11461" t="s">
        <v>8355</v>
      </c>
      <c r="B11461" t="s">
        <v>8356</v>
      </c>
      <c r="C11461">
        <v>585</v>
      </c>
      <c r="D11461" t="s">
        <v>3632</v>
      </c>
      <c r="E11461">
        <v>59</v>
      </c>
      <c r="F11461">
        <v>122</v>
      </c>
      <c r="G11461">
        <v>6199</v>
      </c>
      <c r="H11461" t="s">
        <v>3633</v>
      </c>
    </row>
    <row r="11462" spans="1:8" x14ac:dyDescent="0.25">
      <c r="A11462" t="s">
        <v>8355</v>
      </c>
      <c r="B11462" t="s">
        <v>8356</v>
      </c>
      <c r="C11462">
        <v>585</v>
      </c>
      <c r="D11462" t="s">
        <v>3632</v>
      </c>
      <c r="E11462">
        <v>124</v>
      </c>
      <c r="F11462">
        <v>195</v>
      </c>
      <c r="G11462">
        <v>6199</v>
      </c>
      <c r="H11462" t="s">
        <v>3633</v>
      </c>
    </row>
    <row r="11463" spans="1:8" x14ac:dyDescent="0.25">
      <c r="A11463" t="s">
        <v>8355</v>
      </c>
      <c r="B11463" t="s">
        <v>8356</v>
      </c>
      <c r="C11463">
        <v>585</v>
      </c>
      <c r="D11463" t="s">
        <v>3632</v>
      </c>
      <c r="E11463">
        <v>199</v>
      </c>
      <c r="F11463">
        <v>276</v>
      </c>
      <c r="G11463">
        <v>6199</v>
      </c>
      <c r="H11463" t="s">
        <v>3633</v>
      </c>
    </row>
    <row r="11464" spans="1:8" hidden="1" x14ac:dyDescent="0.25">
      <c r="A11464" t="s">
        <v>31</v>
      </c>
      <c r="B11464" t="s">
        <v>1332</v>
      </c>
      <c r="C11464">
        <v>512</v>
      </c>
      <c r="D11464" t="s">
        <v>4287</v>
      </c>
      <c r="E11464">
        <v>1</v>
      </c>
      <c r="F11464">
        <v>179</v>
      </c>
      <c r="G11464">
        <v>123</v>
      </c>
    </row>
    <row r="11465" spans="1:8" hidden="1" x14ac:dyDescent="0.25">
      <c r="A11465" t="s">
        <v>31</v>
      </c>
      <c r="B11465" t="s">
        <v>1332</v>
      </c>
      <c r="C11465">
        <v>512</v>
      </c>
      <c r="D11465" t="s">
        <v>3630</v>
      </c>
      <c r="E11465">
        <v>336</v>
      </c>
      <c r="F11465">
        <v>507</v>
      </c>
      <c r="G11465">
        <v>5833</v>
      </c>
      <c r="H11465" t="s">
        <v>3631</v>
      </c>
    </row>
    <row r="11466" spans="1:8" x14ac:dyDescent="0.25">
      <c r="A11466" t="s">
        <v>31</v>
      </c>
      <c r="B11466" t="s">
        <v>1332</v>
      </c>
      <c r="C11466">
        <v>512</v>
      </c>
      <c r="D11466" t="s">
        <v>3632</v>
      </c>
      <c r="E11466">
        <v>180</v>
      </c>
      <c r="F11466">
        <v>275</v>
      </c>
      <c r="G11466">
        <v>6199</v>
      </c>
      <c r="H11466" t="s">
        <v>3633</v>
      </c>
    </row>
    <row r="11467" spans="1:8" hidden="1" x14ac:dyDescent="0.25">
      <c r="A11467" t="s">
        <v>8357</v>
      </c>
      <c r="B11467" t="s">
        <v>8358</v>
      </c>
      <c r="C11467">
        <v>713</v>
      </c>
      <c r="D11467" t="s">
        <v>3824</v>
      </c>
      <c r="E11467">
        <v>41</v>
      </c>
      <c r="F11467">
        <v>92</v>
      </c>
      <c r="G11467">
        <v>55</v>
      </c>
    </row>
    <row r="11468" spans="1:8" hidden="1" x14ac:dyDescent="0.25">
      <c r="A11468" t="s">
        <v>8357</v>
      </c>
      <c r="B11468" t="s">
        <v>8358</v>
      </c>
      <c r="C11468">
        <v>713</v>
      </c>
      <c r="D11468" t="s">
        <v>3630</v>
      </c>
      <c r="E11468">
        <v>429</v>
      </c>
      <c r="F11468">
        <v>597</v>
      </c>
      <c r="G11468">
        <v>5833</v>
      </c>
      <c r="H11468" t="s">
        <v>3631</v>
      </c>
    </row>
    <row r="11469" spans="1:8" x14ac:dyDescent="0.25">
      <c r="A11469" t="s">
        <v>8357</v>
      </c>
      <c r="B11469" t="s">
        <v>8358</v>
      </c>
      <c r="C11469">
        <v>713</v>
      </c>
      <c r="D11469" t="s">
        <v>3632</v>
      </c>
      <c r="E11469">
        <v>141</v>
      </c>
      <c r="F11469">
        <v>202</v>
      </c>
      <c r="G11469">
        <v>6199</v>
      </c>
      <c r="H11469" t="s">
        <v>3633</v>
      </c>
    </row>
    <row r="11470" spans="1:8" x14ac:dyDescent="0.25">
      <c r="A11470" t="s">
        <v>8357</v>
      </c>
      <c r="B11470" t="s">
        <v>8358</v>
      </c>
      <c r="C11470">
        <v>713</v>
      </c>
      <c r="D11470" t="s">
        <v>3632</v>
      </c>
      <c r="E11470">
        <v>204</v>
      </c>
      <c r="F11470">
        <v>272</v>
      </c>
      <c r="G11470">
        <v>6199</v>
      </c>
      <c r="H11470" t="s">
        <v>3633</v>
      </c>
    </row>
    <row r="11471" spans="1:8" x14ac:dyDescent="0.25">
      <c r="A11471" t="s">
        <v>8357</v>
      </c>
      <c r="B11471" t="s">
        <v>8358</v>
      </c>
      <c r="C11471">
        <v>713</v>
      </c>
      <c r="D11471" t="s">
        <v>3632</v>
      </c>
      <c r="E11471">
        <v>276</v>
      </c>
      <c r="F11471">
        <v>352</v>
      </c>
      <c r="G11471">
        <v>6199</v>
      </c>
      <c r="H11471" t="s">
        <v>3633</v>
      </c>
    </row>
    <row r="11472" spans="1:8" hidden="1" x14ac:dyDescent="0.25">
      <c r="A11472" t="s">
        <v>8359</v>
      </c>
      <c r="B11472" t="s">
        <v>8360</v>
      </c>
      <c r="C11472">
        <v>625</v>
      </c>
      <c r="D11472" t="s">
        <v>3630</v>
      </c>
      <c r="E11472">
        <v>415</v>
      </c>
      <c r="F11472">
        <v>582</v>
      </c>
      <c r="G11472">
        <v>5833</v>
      </c>
      <c r="H11472" t="s">
        <v>3631</v>
      </c>
    </row>
    <row r="11473" spans="1:8" x14ac:dyDescent="0.25">
      <c r="A11473" t="s">
        <v>8359</v>
      </c>
      <c r="B11473" t="s">
        <v>8360</v>
      </c>
      <c r="C11473">
        <v>625</v>
      </c>
      <c r="D11473" t="s">
        <v>3632</v>
      </c>
      <c r="E11473">
        <v>111</v>
      </c>
      <c r="F11473">
        <v>170</v>
      </c>
      <c r="G11473">
        <v>6199</v>
      </c>
      <c r="H11473" t="s">
        <v>3633</v>
      </c>
    </row>
    <row r="11474" spans="1:8" x14ac:dyDescent="0.25">
      <c r="A11474" t="s">
        <v>8359</v>
      </c>
      <c r="B11474" t="s">
        <v>8360</v>
      </c>
      <c r="C11474">
        <v>625</v>
      </c>
      <c r="D11474" t="s">
        <v>3632</v>
      </c>
      <c r="E11474">
        <v>173</v>
      </c>
      <c r="F11474">
        <v>241</v>
      </c>
      <c r="G11474">
        <v>6199</v>
      </c>
      <c r="H11474" t="s">
        <v>3633</v>
      </c>
    </row>
    <row r="11475" spans="1:8" x14ac:dyDescent="0.25">
      <c r="A11475" t="s">
        <v>8359</v>
      </c>
      <c r="B11475" t="s">
        <v>8360</v>
      </c>
      <c r="C11475">
        <v>625</v>
      </c>
      <c r="D11475" t="s">
        <v>3632</v>
      </c>
      <c r="E11475">
        <v>247</v>
      </c>
      <c r="F11475">
        <v>335</v>
      </c>
      <c r="G11475">
        <v>6199</v>
      </c>
      <c r="H11475" t="s">
        <v>3633</v>
      </c>
    </row>
    <row r="11476" spans="1:8" hidden="1" x14ac:dyDescent="0.25">
      <c r="A11476" t="s">
        <v>28</v>
      </c>
      <c r="B11476" t="s">
        <v>1329</v>
      </c>
      <c r="C11476">
        <v>500</v>
      </c>
      <c r="D11476" t="s">
        <v>3630</v>
      </c>
      <c r="E11476">
        <v>283</v>
      </c>
      <c r="F11476">
        <v>443</v>
      </c>
      <c r="G11476">
        <v>5833</v>
      </c>
      <c r="H11476" t="s">
        <v>3631</v>
      </c>
    </row>
    <row r="11477" spans="1:8" x14ac:dyDescent="0.25">
      <c r="A11477" t="s">
        <v>28</v>
      </c>
      <c r="B11477" t="s">
        <v>1329</v>
      </c>
      <c r="C11477">
        <v>500</v>
      </c>
      <c r="D11477" t="s">
        <v>3632</v>
      </c>
      <c r="E11477">
        <v>151</v>
      </c>
      <c r="F11477">
        <v>224</v>
      </c>
      <c r="G11477">
        <v>6199</v>
      </c>
      <c r="H11477" t="s">
        <v>3633</v>
      </c>
    </row>
    <row r="11478" spans="1:8" hidden="1" x14ac:dyDescent="0.25">
      <c r="A11478" t="s">
        <v>50</v>
      </c>
      <c r="B11478" t="s">
        <v>1351</v>
      </c>
      <c r="C11478">
        <v>760</v>
      </c>
      <c r="D11478" t="s">
        <v>3630</v>
      </c>
      <c r="E11478">
        <v>536</v>
      </c>
      <c r="F11478">
        <v>696</v>
      </c>
      <c r="G11478">
        <v>5833</v>
      </c>
      <c r="H11478" t="s">
        <v>3631</v>
      </c>
    </row>
    <row r="11479" spans="1:8" x14ac:dyDescent="0.25">
      <c r="A11479" t="s">
        <v>50</v>
      </c>
      <c r="B11479" t="s">
        <v>1351</v>
      </c>
      <c r="C11479">
        <v>760</v>
      </c>
      <c r="D11479" t="s">
        <v>3632</v>
      </c>
      <c r="E11479">
        <v>363</v>
      </c>
      <c r="F11479">
        <v>470</v>
      </c>
      <c r="G11479">
        <v>6199</v>
      </c>
      <c r="H11479" t="s">
        <v>3633</v>
      </c>
    </row>
    <row r="11480" spans="1:8" hidden="1" x14ac:dyDescent="0.25">
      <c r="A11480" t="s">
        <v>8361</v>
      </c>
      <c r="B11480" t="s">
        <v>8362</v>
      </c>
      <c r="C11480">
        <v>921</v>
      </c>
      <c r="D11480" t="s">
        <v>4224</v>
      </c>
      <c r="E11480">
        <v>1</v>
      </c>
      <c r="F11480">
        <v>159</v>
      </c>
      <c r="G11480">
        <v>20</v>
      </c>
    </row>
    <row r="11481" spans="1:8" hidden="1" x14ac:dyDescent="0.25">
      <c r="A11481" t="s">
        <v>8361</v>
      </c>
      <c r="B11481" t="s">
        <v>8362</v>
      </c>
      <c r="C11481">
        <v>921</v>
      </c>
      <c r="D11481" t="s">
        <v>3630</v>
      </c>
      <c r="E11481">
        <v>704</v>
      </c>
      <c r="F11481">
        <v>866</v>
      </c>
      <c r="G11481">
        <v>5833</v>
      </c>
      <c r="H11481" t="s">
        <v>3631</v>
      </c>
    </row>
    <row r="11482" spans="1:8" x14ac:dyDescent="0.25">
      <c r="A11482" t="s">
        <v>8361</v>
      </c>
      <c r="B11482" t="s">
        <v>8362</v>
      </c>
      <c r="C11482">
        <v>921</v>
      </c>
      <c r="D11482" t="s">
        <v>3632</v>
      </c>
      <c r="E11482">
        <v>365</v>
      </c>
      <c r="F11482">
        <v>426</v>
      </c>
      <c r="G11482">
        <v>6199</v>
      </c>
      <c r="H11482" t="s">
        <v>3633</v>
      </c>
    </row>
    <row r="11483" spans="1:8" x14ac:dyDescent="0.25">
      <c r="A11483" t="s">
        <v>8361</v>
      </c>
      <c r="B11483" t="s">
        <v>8362</v>
      </c>
      <c r="C11483">
        <v>921</v>
      </c>
      <c r="D11483" t="s">
        <v>3632</v>
      </c>
      <c r="E11483">
        <v>521</v>
      </c>
      <c r="F11483">
        <v>596</v>
      </c>
      <c r="G11483">
        <v>6199</v>
      </c>
      <c r="H11483" t="s">
        <v>3633</v>
      </c>
    </row>
    <row r="11484" spans="1:8" hidden="1" x14ac:dyDescent="0.25">
      <c r="A11484" t="s">
        <v>8363</v>
      </c>
      <c r="B11484" t="s">
        <v>8364</v>
      </c>
      <c r="C11484">
        <v>171</v>
      </c>
      <c r="D11484" t="s">
        <v>4205</v>
      </c>
      <c r="E11484">
        <v>11</v>
      </c>
      <c r="F11484">
        <v>49</v>
      </c>
      <c r="G11484">
        <v>5</v>
      </c>
    </row>
    <row r="11485" spans="1:8" x14ac:dyDescent="0.25">
      <c r="A11485" t="s">
        <v>8363</v>
      </c>
      <c r="B11485" t="s">
        <v>8364</v>
      </c>
      <c r="C11485">
        <v>171</v>
      </c>
      <c r="D11485" t="s">
        <v>3632</v>
      </c>
      <c r="E11485">
        <v>50</v>
      </c>
      <c r="F11485">
        <v>115</v>
      </c>
      <c r="G11485">
        <v>6199</v>
      </c>
      <c r="H11485" t="s">
        <v>3633</v>
      </c>
    </row>
    <row r="11486" spans="1:8" hidden="1" x14ac:dyDescent="0.25">
      <c r="A11486" t="s">
        <v>48</v>
      </c>
      <c r="B11486" t="s">
        <v>1349</v>
      </c>
      <c r="C11486">
        <v>512</v>
      </c>
      <c r="D11486" t="s">
        <v>4287</v>
      </c>
      <c r="E11486">
        <v>1</v>
      </c>
      <c r="F11486">
        <v>179</v>
      </c>
      <c r="G11486">
        <v>123</v>
      </c>
    </row>
    <row r="11487" spans="1:8" hidden="1" x14ac:dyDescent="0.25">
      <c r="A11487" t="s">
        <v>48</v>
      </c>
      <c r="B11487" t="s">
        <v>1349</v>
      </c>
      <c r="C11487">
        <v>512</v>
      </c>
      <c r="D11487" t="s">
        <v>3630</v>
      </c>
      <c r="E11487">
        <v>336</v>
      </c>
      <c r="F11487">
        <v>507</v>
      </c>
      <c r="G11487">
        <v>5833</v>
      </c>
      <c r="H11487" t="s">
        <v>3631</v>
      </c>
    </row>
    <row r="11488" spans="1:8" x14ac:dyDescent="0.25">
      <c r="A11488" t="s">
        <v>48</v>
      </c>
      <c r="B11488" t="s">
        <v>1349</v>
      </c>
      <c r="C11488">
        <v>512</v>
      </c>
      <c r="D11488" t="s">
        <v>3632</v>
      </c>
      <c r="E11488">
        <v>180</v>
      </c>
      <c r="F11488">
        <v>275</v>
      </c>
      <c r="G11488">
        <v>6199</v>
      </c>
      <c r="H11488" t="s">
        <v>3633</v>
      </c>
    </row>
    <row r="11489" spans="1:8" hidden="1" x14ac:dyDescent="0.25">
      <c r="A11489" t="s">
        <v>29</v>
      </c>
      <c r="B11489" t="s">
        <v>1330</v>
      </c>
      <c r="C11489">
        <v>700</v>
      </c>
      <c r="D11489" t="s">
        <v>3955</v>
      </c>
      <c r="E11489">
        <v>1</v>
      </c>
      <c r="F11489">
        <v>170</v>
      </c>
      <c r="G11489">
        <v>244</v>
      </c>
    </row>
    <row r="11490" spans="1:8" hidden="1" x14ac:dyDescent="0.25">
      <c r="A11490" t="s">
        <v>29</v>
      </c>
      <c r="B11490" t="s">
        <v>1330</v>
      </c>
      <c r="C11490">
        <v>700</v>
      </c>
      <c r="D11490" t="s">
        <v>3630</v>
      </c>
      <c r="E11490">
        <v>378</v>
      </c>
      <c r="F11490">
        <v>538</v>
      </c>
      <c r="G11490">
        <v>5833</v>
      </c>
      <c r="H11490" t="s">
        <v>3631</v>
      </c>
    </row>
    <row r="11491" spans="1:8" x14ac:dyDescent="0.25">
      <c r="A11491" t="s">
        <v>29</v>
      </c>
      <c r="B11491" t="s">
        <v>1330</v>
      </c>
      <c r="C11491">
        <v>700</v>
      </c>
      <c r="D11491" t="s">
        <v>3632</v>
      </c>
      <c r="E11491">
        <v>175</v>
      </c>
      <c r="F11491">
        <v>319</v>
      </c>
      <c r="G11491">
        <v>6199</v>
      </c>
      <c r="H11491" t="s">
        <v>3633</v>
      </c>
    </row>
    <row r="11492" spans="1:8" hidden="1" x14ac:dyDescent="0.25">
      <c r="A11492" t="s">
        <v>8365</v>
      </c>
      <c r="B11492" t="s">
        <v>8366</v>
      </c>
      <c r="C11492">
        <v>785</v>
      </c>
      <c r="D11492" t="s">
        <v>3639</v>
      </c>
      <c r="E11492">
        <v>263</v>
      </c>
      <c r="F11492">
        <v>304</v>
      </c>
      <c r="G11492">
        <v>4169</v>
      </c>
      <c r="H11492" t="s">
        <v>3640</v>
      </c>
    </row>
    <row r="11493" spans="1:8" hidden="1" x14ac:dyDescent="0.25">
      <c r="A11493" t="s">
        <v>8365</v>
      </c>
      <c r="B11493" t="s">
        <v>8366</v>
      </c>
      <c r="C11493">
        <v>785</v>
      </c>
      <c r="D11493" t="s">
        <v>3630</v>
      </c>
      <c r="E11493">
        <v>579</v>
      </c>
      <c r="F11493">
        <v>753</v>
      </c>
      <c r="G11493">
        <v>5833</v>
      </c>
      <c r="H11493" t="s">
        <v>3631</v>
      </c>
    </row>
    <row r="11494" spans="1:8" x14ac:dyDescent="0.25">
      <c r="A11494" t="s">
        <v>8365</v>
      </c>
      <c r="B11494" t="s">
        <v>8366</v>
      </c>
      <c r="C11494">
        <v>785</v>
      </c>
      <c r="D11494" t="s">
        <v>3632</v>
      </c>
      <c r="E11494">
        <v>318</v>
      </c>
      <c r="F11494">
        <v>425</v>
      </c>
      <c r="G11494">
        <v>6199</v>
      </c>
      <c r="H11494" t="s">
        <v>3633</v>
      </c>
    </row>
    <row r="11495" spans="1:8" hidden="1" x14ac:dyDescent="0.25">
      <c r="A11495" t="s">
        <v>511</v>
      </c>
      <c r="B11495" t="s">
        <v>1811</v>
      </c>
      <c r="C11495">
        <v>497</v>
      </c>
      <c r="D11495" t="s">
        <v>3798</v>
      </c>
      <c r="E11495">
        <v>269</v>
      </c>
      <c r="F11495">
        <v>291</v>
      </c>
      <c r="G11495">
        <v>132</v>
      </c>
    </row>
    <row r="11496" spans="1:8" hidden="1" x14ac:dyDescent="0.25">
      <c r="A11496" t="s">
        <v>511</v>
      </c>
      <c r="B11496" t="s">
        <v>1811</v>
      </c>
      <c r="C11496">
        <v>497</v>
      </c>
      <c r="D11496" t="s">
        <v>3630</v>
      </c>
      <c r="E11496">
        <v>331</v>
      </c>
      <c r="F11496">
        <v>491</v>
      </c>
      <c r="G11496">
        <v>5833</v>
      </c>
      <c r="H11496" t="s">
        <v>3631</v>
      </c>
    </row>
    <row r="11497" spans="1:8" x14ac:dyDescent="0.25">
      <c r="A11497" t="s">
        <v>511</v>
      </c>
      <c r="B11497" t="s">
        <v>1811</v>
      </c>
      <c r="C11497">
        <v>497</v>
      </c>
      <c r="D11497" t="s">
        <v>3632</v>
      </c>
      <c r="E11497">
        <v>177</v>
      </c>
      <c r="F11497">
        <v>268</v>
      </c>
      <c r="G11497">
        <v>6199</v>
      </c>
      <c r="H11497" t="s">
        <v>3633</v>
      </c>
    </row>
    <row r="11498" spans="1:8" hidden="1" x14ac:dyDescent="0.25">
      <c r="A11498" t="s">
        <v>2</v>
      </c>
      <c r="B11498" t="s">
        <v>1307</v>
      </c>
      <c r="C11498">
        <v>691</v>
      </c>
      <c r="D11498" t="s">
        <v>3630</v>
      </c>
      <c r="E11498">
        <v>380</v>
      </c>
      <c r="F11498">
        <v>538</v>
      </c>
      <c r="G11498">
        <v>5833</v>
      </c>
      <c r="H11498" t="s">
        <v>3631</v>
      </c>
    </row>
    <row r="11499" spans="1:8" x14ac:dyDescent="0.25">
      <c r="A11499" t="s">
        <v>2</v>
      </c>
      <c r="B11499" t="s">
        <v>1307</v>
      </c>
      <c r="C11499">
        <v>691</v>
      </c>
      <c r="D11499" t="s">
        <v>3632</v>
      </c>
      <c r="E11499">
        <v>183</v>
      </c>
      <c r="F11499">
        <v>324</v>
      </c>
      <c r="G11499">
        <v>6199</v>
      </c>
      <c r="H11499" t="s">
        <v>3633</v>
      </c>
    </row>
    <row r="11500" spans="1:8" hidden="1" x14ac:dyDescent="0.25">
      <c r="A11500" t="s">
        <v>2</v>
      </c>
      <c r="B11500" t="s">
        <v>1307</v>
      </c>
      <c r="C11500">
        <v>691</v>
      </c>
      <c r="D11500" t="s">
        <v>4283</v>
      </c>
      <c r="E11500">
        <v>548</v>
      </c>
      <c r="F11500">
        <v>673</v>
      </c>
      <c r="G11500">
        <v>481</v>
      </c>
      <c r="H11500" t="s">
        <v>4284</v>
      </c>
    </row>
    <row r="11501" spans="1:8" hidden="1" x14ac:dyDescent="0.25">
      <c r="A11501" t="s">
        <v>35</v>
      </c>
      <c r="B11501" t="s">
        <v>1336</v>
      </c>
      <c r="C11501">
        <v>600</v>
      </c>
      <c r="D11501" t="s">
        <v>3709</v>
      </c>
      <c r="E11501">
        <v>20</v>
      </c>
      <c r="F11501">
        <v>86</v>
      </c>
      <c r="G11501">
        <v>88</v>
      </c>
    </row>
    <row r="11502" spans="1:8" hidden="1" x14ac:dyDescent="0.25">
      <c r="A11502" t="s">
        <v>35</v>
      </c>
      <c r="B11502" t="s">
        <v>1336</v>
      </c>
      <c r="C11502">
        <v>600</v>
      </c>
      <c r="D11502" t="s">
        <v>3630</v>
      </c>
      <c r="E11502">
        <v>345</v>
      </c>
      <c r="F11502">
        <v>505</v>
      </c>
      <c r="G11502">
        <v>5833</v>
      </c>
      <c r="H11502" t="s">
        <v>3631</v>
      </c>
    </row>
    <row r="11503" spans="1:8" x14ac:dyDescent="0.25">
      <c r="A11503" t="s">
        <v>35</v>
      </c>
      <c r="B11503" t="s">
        <v>1336</v>
      </c>
      <c r="C11503">
        <v>600</v>
      </c>
      <c r="D11503" t="s">
        <v>3632</v>
      </c>
      <c r="E11503">
        <v>178</v>
      </c>
      <c r="F11503">
        <v>273</v>
      </c>
      <c r="G11503">
        <v>6199</v>
      </c>
      <c r="H11503" t="s">
        <v>3633</v>
      </c>
    </row>
    <row r="11504" spans="1:8" hidden="1" x14ac:dyDescent="0.25">
      <c r="A11504" t="s">
        <v>8367</v>
      </c>
      <c r="B11504" t="s">
        <v>8368</v>
      </c>
      <c r="C11504">
        <v>723</v>
      </c>
      <c r="D11504" t="s">
        <v>3657</v>
      </c>
      <c r="E11504">
        <v>27</v>
      </c>
      <c r="F11504">
        <v>124</v>
      </c>
      <c r="G11504">
        <v>2653</v>
      </c>
      <c r="H11504" t="s">
        <v>3658</v>
      </c>
    </row>
    <row r="11505" spans="1:8" hidden="1" x14ac:dyDescent="0.25">
      <c r="A11505" t="s">
        <v>8367</v>
      </c>
      <c r="B11505" t="s">
        <v>8368</v>
      </c>
      <c r="C11505">
        <v>723</v>
      </c>
      <c r="D11505" t="s">
        <v>3639</v>
      </c>
      <c r="E11505">
        <v>324</v>
      </c>
      <c r="F11505">
        <v>372</v>
      </c>
      <c r="G11505">
        <v>4169</v>
      </c>
      <c r="H11505" t="s">
        <v>3640</v>
      </c>
    </row>
    <row r="11506" spans="1:8" hidden="1" x14ac:dyDescent="0.25">
      <c r="A11506" t="s">
        <v>8367</v>
      </c>
      <c r="B11506" t="s">
        <v>8368</v>
      </c>
      <c r="C11506">
        <v>723</v>
      </c>
      <c r="D11506" t="s">
        <v>3630</v>
      </c>
      <c r="E11506">
        <v>554</v>
      </c>
      <c r="F11506">
        <v>715</v>
      </c>
      <c r="G11506">
        <v>5833</v>
      </c>
      <c r="H11506" t="s">
        <v>3631</v>
      </c>
    </row>
    <row r="11507" spans="1:8" x14ac:dyDescent="0.25">
      <c r="A11507" t="s">
        <v>8367</v>
      </c>
      <c r="B11507" t="s">
        <v>8368</v>
      </c>
      <c r="C11507">
        <v>723</v>
      </c>
      <c r="D11507" t="s">
        <v>3632</v>
      </c>
      <c r="E11507">
        <v>397</v>
      </c>
      <c r="F11507">
        <v>469</v>
      </c>
      <c r="G11507">
        <v>6199</v>
      </c>
      <c r="H11507" t="s">
        <v>3633</v>
      </c>
    </row>
    <row r="11508" spans="1:8" hidden="1" x14ac:dyDescent="0.25">
      <c r="A11508" t="s">
        <v>8369</v>
      </c>
      <c r="B11508" t="s">
        <v>8370</v>
      </c>
      <c r="C11508">
        <v>720</v>
      </c>
      <c r="D11508" t="s">
        <v>3657</v>
      </c>
      <c r="E11508">
        <v>27</v>
      </c>
      <c r="F11508">
        <v>124</v>
      </c>
      <c r="G11508">
        <v>2653</v>
      </c>
      <c r="H11508" t="s">
        <v>3658</v>
      </c>
    </row>
    <row r="11509" spans="1:8" hidden="1" x14ac:dyDescent="0.25">
      <c r="A11509" t="s">
        <v>8369</v>
      </c>
      <c r="B11509" t="s">
        <v>8370</v>
      </c>
      <c r="C11509">
        <v>720</v>
      </c>
      <c r="D11509" t="s">
        <v>3639</v>
      </c>
      <c r="E11509">
        <v>332</v>
      </c>
      <c r="F11509">
        <v>375</v>
      </c>
      <c r="G11509">
        <v>4169</v>
      </c>
      <c r="H11509" t="s">
        <v>3640</v>
      </c>
    </row>
    <row r="11510" spans="1:8" hidden="1" x14ac:dyDescent="0.25">
      <c r="A11510" t="s">
        <v>8369</v>
      </c>
      <c r="B11510" t="s">
        <v>8370</v>
      </c>
      <c r="C11510">
        <v>720</v>
      </c>
      <c r="D11510" t="s">
        <v>3630</v>
      </c>
      <c r="E11510">
        <v>560</v>
      </c>
      <c r="F11510">
        <v>707</v>
      </c>
      <c r="G11510">
        <v>5833</v>
      </c>
      <c r="H11510" t="s">
        <v>3631</v>
      </c>
    </row>
    <row r="11511" spans="1:8" x14ac:dyDescent="0.25">
      <c r="A11511" t="s">
        <v>8369</v>
      </c>
      <c r="B11511" t="s">
        <v>8370</v>
      </c>
      <c r="C11511">
        <v>720</v>
      </c>
      <c r="D11511" t="s">
        <v>3632</v>
      </c>
      <c r="E11511">
        <v>318</v>
      </c>
      <c r="F11511">
        <v>476</v>
      </c>
      <c r="G11511">
        <v>6199</v>
      </c>
      <c r="H11511" t="s">
        <v>3633</v>
      </c>
    </row>
    <row r="11512" spans="1:8" hidden="1" x14ac:dyDescent="0.25">
      <c r="A11512" t="s">
        <v>8371</v>
      </c>
      <c r="B11512" t="s">
        <v>8372</v>
      </c>
      <c r="C11512">
        <v>761</v>
      </c>
      <c r="D11512" t="s">
        <v>3657</v>
      </c>
      <c r="E11512">
        <v>27</v>
      </c>
      <c r="F11512">
        <v>124</v>
      </c>
      <c r="G11512">
        <v>2653</v>
      </c>
      <c r="H11512" t="s">
        <v>3658</v>
      </c>
    </row>
    <row r="11513" spans="1:8" hidden="1" x14ac:dyDescent="0.25">
      <c r="A11513" t="s">
        <v>8371</v>
      </c>
      <c r="B11513" t="s">
        <v>8372</v>
      </c>
      <c r="C11513">
        <v>761</v>
      </c>
      <c r="D11513" t="s">
        <v>3639</v>
      </c>
      <c r="E11513">
        <v>362</v>
      </c>
      <c r="F11513">
        <v>410</v>
      </c>
      <c r="G11513">
        <v>4169</v>
      </c>
      <c r="H11513" t="s">
        <v>3640</v>
      </c>
    </row>
    <row r="11514" spans="1:8" hidden="1" x14ac:dyDescent="0.25">
      <c r="A11514" t="s">
        <v>8371</v>
      </c>
      <c r="B11514" t="s">
        <v>8372</v>
      </c>
      <c r="C11514">
        <v>761</v>
      </c>
      <c r="D11514" t="s">
        <v>3630</v>
      </c>
      <c r="E11514">
        <v>592</v>
      </c>
      <c r="F11514">
        <v>753</v>
      </c>
      <c r="G11514">
        <v>5833</v>
      </c>
      <c r="H11514" t="s">
        <v>3631</v>
      </c>
    </row>
    <row r="11515" spans="1:8" x14ac:dyDescent="0.25">
      <c r="A11515" t="s">
        <v>8371</v>
      </c>
      <c r="B11515" t="s">
        <v>8372</v>
      </c>
      <c r="C11515">
        <v>761</v>
      </c>
      <c r="D11515" t="s">
        <v>3632</v>
      </c>
      <c r="E11515">
        <v>435</v>
      </c>
      <c r="F11515">
        <v>507</v>
      </c>
      <c r="G11515">
        <v>6199</v>
      </c>
      <c r="H11515" t="s">
        <v>3633</v>
      </c>
    </row>
    <row r="11516" spans="1:8" hidden="1" x14ac:dyDescent="0.25">
      <c r="A11516" t="s">
        <v>8373</v>
      </c>
      <c r="B11516" t="s">
        <v>8374</v>
      </c>
      <c r="C11516">
        <v>769</v>
      </c>
      <c r="D11516" t="s">
        <v>3657</v>
      </c>
      <c r="E11516">
        <v>27</v>
      </c>
      <c r="F11516">
        <v>124</v>
      </c>
      <c r="G11516">
        <v>2653</v>
      </c>
      <c r="H11516" t="s">
        <v>3658</v>
      </c>
    </row>
    <row r="11517" spans="1:8" hidden="1" x14ac:dyDescent="0.25">
      <c r="A11517" t="s">
        <v>8373</v>
      </c>
      <c r="B11517" t="s">
        <v>8374</v>
      </c>
      <c r="C11517">
        <v>769</v>
      </c>
      <c r="D11517" t="s">
        <v>3639</v>
      </c>
      <c r="E11517">
        <v>370</v>
      </c>
      <c r="F11517">
        <v>418</v>
      </c>
      <c r="G11517">
        <v>4169</v>
      </c>
      <c r="H11517" t="s">
        <v>3640</v>
      </c>
    </row>
    <row r="11518" spans="1:8" hidden="1" x14ac:dyDescent="0.25">
      <c r="A11518" t="s">
        <v>8373</v>
      </c>
      <c r="B11518" t="s">
        <v>8374</v>
      </c>
      <c r="C11518">
        <v>769</v>
      </c>
      <c r="D11518" t="s">
        <v>3630</v>
      </c>
      <c r="E11518">
        <v>600</v>
      </c>
      <c r="F11518">
        <v>761</v>
      </c>
      <c r="G11518">
        <v>5833</v>
      </c>
      <c r="H11518" t="s">
        <v>3631</v>
      </c>
    </row>
    <row r="11519" spans="1:8" x14ac:dyDescent="0.25">
      <c r="A11519" t="s">
        <v>8373</v>
      </c>
      <c r="B11519" t="s">
        <v>8374</v>
      </c>
      <c r="C11519">
        <v>769</v>
      </c>
      <c r="D11519" t="s">
        <v>3632</v>
      </c>
      <c r="E11519">
        <v>443</v>
      </c>
      <c r="F11519">
        <v>515</v>
      </c>
      <c r="G11519">
        <v>6199</v>
      </c>
      <c r="H11519" t="s">
        <v>3633</v>
      </c>
    </row>
    <row r="11520" spans="1:8" hidden="1" x14ac:dyDescent="0.25">
      <c r="A11520" t="s">
        <v>8375</v>
      </c>
      <c r="B11520" t="s">
        <v>8376</v>
      </c>
      <c r="C11520">
        <v>777</v>
      </c>
      <c r="D11520" t="s">
        <v>3657</v>
      </c>
      <c r="E11520">
        <v>27</v>
      </c>
      <c r="F11520">
        <v>124</v>
      </c>
      <c r="G11520">
        <v>2653</v>
      </c>
      <c r="H11520" t="s">
        <v>3658</v>
      </c>
    </row>
    <row r="11521" spans="1:8" hidden="1" x14ac:dyDescent="0.25">
      <c r="A11521" t="s">
        <v>8375</v>
      </c>
      <c r="B11521" t="s">
        <v>8376</v>
      </c>
      <c r="C11521">
        <v>777</v>
      </c>
      <c r="D11521" t="s">
        <v>3639</v>
      </c>
      <c r="E11521">
        <v>378</v>
      </c>
      <c r="F11521">
        <v>426</v>
      </c>
      <c r="G11521">
        <v>4169</v>
      </c>
      <c r="H11521" t="s">
        <v>3640</v>
      </c>
    </row>
    <row r="11522" spans="1:8" hidden="1" x14ac:dyDescent="0.25">
      <c r="A11522" t="s">
        <v>8375</v>
      </c>
      <c r="B11522" t="s">
        <v>8376</v>
      </c>
      <c r="C11522">
        <v>777</v>
      </c>
      <c r="D11522" t="s">
        <v>3630</v>
      </c>
      <c r="E11522">
        <v>608</v>
      </c>
      <c r="F11522">
        <v>769</v>
      </c>
      <c r="G11522">
        <v>5833</v>
      </c>
      <c r="H11522" t="s">
        <v>3631</v>
      </c>
    </row>
    <row r="11523" spans="1:8" x14ac:dyDescent="0.25">
      <c r="A11523" t="s">
        <v>8375</v>
      </c>
      <c r="B11523" t="s">
        <v>8376</v>
      </c>
      <c r="C11523">
        <v>777</v>
      </c>
      <c r="D11523" t="s">
        <v>3632</v>
      </c>
      <c r="E11523">
        <v>451</v>
      </c>
      <c r="F11523">
        <v>523</v>
      </c>
      <c r="G11523">
        <v>6199</v>
      </c>
      <c r="H11523" t="s">
        <v>3633</v>
      </c>
    </row>
    <row r="11524" spans="1:8" hidden="1" x14ac:dyDescent="0.25">
      <c r="A11524" t="s">
        <v>8377</v>
      </c>
      <c r="B11524" t="s">
        <v>8378</v>
      </c>
      <c r="C11524">
        <v>714</v>
      </c>
      <c r="D11524" t="s">
        <v>3657</v>
      </c>
      <c r="E11524">
        <v>30</v>
      </c>
      <c r="F11524">
        <v>123</v>
      </c>
      <c r="G11524">
        <v>2653</v>
      </c>
      <c r="H11524" t="s">
        <v>3658</v>
      </c>
    </row>
    <row r="11525" spans="1:8" hidden="1" x14ac:dyDescent="0.25">
      <c r="A11525" t="s">
        <v>8377</v>
      </c>
      <c r="B11525" t="s">
        <v>8378</v>
      </c>
      <c r="C11525">
        <v>714</v>
      </c>
      <c r="D11525" t="s">
        <v>3639</v>
      </c>
      <c r="E11525">
        <v>306</v>
      </c>
      <c r="F11525">
        <v>354</v>
      </c>
      <c r="G11525">
        <v>4169</v>
      </c>
      <c r="H11525" t="s">
        <v>3640</v>
      </c>
    </row>
    <row r="11526" spans="1:8" hidden="1" x14ac:dyDescent="0.25">
      <c r="A11526" t="s">
        <v>8377</v>
      </c>
      <c r="B11526" t="s">
        <v>8378</v>
      </c>
      <c r="C11526">
        <v>714</v>
      </c>
      <c r="D11526" t="s">
        <v>3630</v>
      </c>
      <c r="E11526">
        <v>549</v>
      </c>
      <c r="F11526">
        <v>706</v>
      </c>
      <c r="G11526">
        <v>5833</v>
      </c>
      <c r="H11526" t="s">
        <v>3631</v>
      </c>
    </row>
    <row r="11527" spans="1:8" x14ac:dyDescent="0.25">
      <c r="A11527" t="s">
        <v>8377</v>
      </c>
      <c r="B11527" t="s">
        <v>8378</v>
      </c>
      <c r="C11527">
        <v>714</v>
      </c>
      <c r="D11527" t="s">
        <v>3632</v>
      </c>
      <c r="E11527">
        <v>379</v>
      </c>
      <c r="F11527">
        <v>449</v>
      </c>
      <c r="G11527">
        <v>6199</v>
      </c>
      <c r="H11527" t="s">
        <v>3633</v>
      </c>
    </row>
    <row r="11528" spans="1:8" hidden="1" x14ac:dyDescent="0.25">
      <c r="A11528" t="s">
        <v>167</v>
      </c>
      <c r="B11528" t="s">
        <v>1468</v>
      </c>
      <c r="C11528">
        <v>752</v>
      </c>
      <c r="D11528" t="s">
        <v>8379</v>
      </c>
      <c r="E11528">
        <v>1</v>
      </c>
      <c r="F11528">
        <v>307</v>
      </c>
      <c r="G11528">
        <v>128</v>
      </c>
    </row>
    <row r="11529" spans="1:8" hidden="1" x14ac:dyDescent="0.25">
      <c r="A11529" t="s">
        <v>167</v>
      </c>
      <c r="B11529" t="s">
        <v>1468</v>
      </c>
      <c r="C11529">
        <v>752</v>
      </c>
      <c r="D11529" t="s">
        <v>3630</v>
      </c>
      <c r="E11529">
        <v>556</v>
      </c>
      <c r="F11529">
        <v>726</v>
      </c>
      <c r="G11529">
        <v>5833</v>
      </c>
      <c r="H11529" t="s">
        <v>3631</v>
      </c>
    </row>
    <row r="11530" spans="1:8" x14ac:dyDescent="0.25">
      <c r="A11530" t="s">
        <v>167</v>
      </c>
      <c r="B11530" t="s">
        <v>1468</v>
      </c>
      <c r="C11530">
        <v>752</v>
      </c>
      <c r="D11530" t="s">
        <v>3632</v>
      </c>
      <c r="E11530">
        <v>323</v>
      </c>
      <c r="F11530">
        <v>491</v>
      </c>
      <c r="G11530">
        <v>6199</v>
      </c>
      <c r="H11530" t="s">
        <v>3633</v>
      </c>
    </row>
    <row r="11531" spans="1:8" hidden="1" x14ac:dyDescent="0.25">
      <c r="A11531" t="s">
        <v>8380</v>
      </c>
      <c r="B11531" t="s">
        <v>8381</v>
      </c>
      <c r="C11531">
        <v>710</v>
      </c>
      <c r="D11531" t="s">
        <v>3657</v>
      </c>
      <c r="E11531">
        <v>30</v>
      </c>
      <c r="F11531">
        <v>123</v>
      </c>
      <c r="G11531">
        <v>2653</v>
      </c>
      <c r="H11531" t="s">
        <v>3658</v>
      </c>
    </row>
    <row r="11532" spans="1:8" hidden="1" x14ac:dyDescent="0.25">
      <c r="A11532" t="s">
        <v>8380</v>
      </c>
      <c r="B11532" t="s">
        <v>8381</v>
      </c>
      <c r="C11532">
        <v>710</v>
      </c>
      <c r="D11532" t="s">
        <v>3639</v>
      </c>
      <c r="E11532">
        <v>306</v>
      </c>
      <c r="F11532">
        <v>354</v>
      </c>
      <c r="G11532">
        <v>4169</v>
      </c>
      <c r="H11532" t="s">
        <v>3640</v>
      </c>
    </row>
    <row r="11533" spans="1:8" hidden="1" x14ac:dyDescent="0.25">
      <c r="A11533" t="s">
        <v>8380</v>
      </c>
      <c r="B11533" t="s">
        <v>8381</v>
      </c>
      <c r="C11533">
        <v>710</v>
      </c>
      <c r="D11533" t="s">
        <v>3630</v>
      </c>
      <c r="E11533">
        <v>545</v>
      </c>
      <c r="F11533">
        <v>702</v>
      </c>
      <c r="G11533">
        <v>5833</v>
      </c>
      <c r="H11533" t="s">
        <v>3631</v>
      </c>
    </row>
    <row r="11534" spans="1:8" x14ac:dyDescent="0.25">
      <c r="A11534" t="s">
        <v>8380</v>
      </c>
      <c r="B11534" t="s">
        <v>8381</v>
      </c>
      <c r="C11534">
        <v>710</v>
      </c>
      <c r="D11534" t="s">
        <v>3632</v>
      </c>
      <c r="E11534">
        <v>379</v>
      </c>
      <c r="F11534">
        <v>447</v>
      </c>
      <c r="G11534">
        <v>6199</v>
      </c>
      <c r="H11534" t="s">
        <v>3633</v>
      </c>
    </row>
    <row r="11535" spans="1:8" hidden="1" x14ac:dyDescent="0.25">
      <c r="A11535" t="s">
        <v>8382</v>
      </c>
      <c r="B11535" t="s">
        <v>8383</v>
      </c>
      <c r="C11535">
        <v>803</v>
      </c>
      <c r="D11535" t="s">
        <v>3630</v>
      </c>
      <c r="E11535">
        <v>566</v>
      </c>
      <c r="F11535">
        <v>732</v>
      </c>
      <c r="G11535">
        <v>5833</v>
      </c>
      <c r="H11535" t="s">
        <v>3631</v>
      </c>
    </row>
    <row r="11536" spans="1:8" x14ac:dyDescent="0.25">
      <c r="A11536" t="s">
        <v>8382</v>
      </c>
      <c r="B11536" t="s">
        <v>8383</v>
      </c>
      <c r="C11536">
        <v>803</v>
      </c>
      <c r="D11536" t="s">
        <v>3632</v>
      </c>
      <c r="E11536">
        <v>199</v>
      </c>
      <c r="F11536">
        <v>260</v>
      </c>
      <c r="G11536">
        <v>6199</v>
      </c>
      <c r="H11536" t="s">
        <v>3633</v>
      </c>
    </row>
    <row r="11537" spans="1:8" x14ac:dyDescent="0.25">
      <c r="A11537" t="s">
        <v>8382</v>
      </c>
      <c r="B11537" t="s">
        <v>8383</v>
      </c>
      <c r="C11537">
        <v>803</v>
      </c>
      <c r="D11537" t="s">
        <v>3632</v>
      </c>
      <c r="E11537">
        <v>262</v>
      </c>
      <c r="F11537">
        <v>334</v>
      </c>
      <c r="G11537">
        <v>6199</v>
      </c>
      <c r="H11537" t="s">
        <v>3633</v>
      </c>
    </row>
    <row r="11538" spans="1:8" x14ac:dyDescent="0.25">
      <c r="A11538" t="s">
        <v>8382</v>
      </c>
      <c r="B11538" t="s">
        <v>8383</v>
      </c>
      <c r="C11538">
        <v>803</v>
      </c>
      <c r="D11538" t="s">
        <v>3632</v>
      </c>
      <c r="E11538">
        <v>338</v>
      </c>
      <c r="F11538">
        <v>482</v>
      </c>
      <c r="G11538">
        <v>6199</v>
      </c>
      <c r="H11538" t="s">
        <v>3633</v>
      </c>
    </row>
    <row r="11539" spans="1:8" hidden="1" x14ac:dyDescent="0.25">
      <c r="A11539" t="s">
        <v>158</v>
      </c>
      <c r="B11539" t="s">
        <v>1459</v>
      </c>
      <c r="C11539">
        <v>600</v>
      </c>
      <c r="D11539" t="s">
        <v>3709</v>
      </c>
      <c r="E11539">
        <v>20</v>
      </c>
      <c r="F11539">
        <v>86</v>
      </c>
      <c r="G11539">
        <v>88</v>
      </c>
    </row>
    <row r="11540" spans="1:8" hidden="1" x14ac:dyDescent="0.25">
      <c r="A11540" t="s">
        <v>158</v>
      </c>
      <c r="B11540" t="s">
        <v>1459</v>
      </c>
      <c r="C11540">
        <v>600</v>
      </c>
      <c r="D11540" t="s">
        <v>3630</v>
      </c>
      <c r="E11540">
        <v>345</v>
      </c>
      <c r="F11540">
        <v>505</v>
      </c>
      <c r="G11540">
        <v>5833</v>
      </c>
      <c r="H11540" t="s">
        <v>3631</v>
      </c>
    </row>
    <row r="11541" spans="1:8" x14ac:dyDescent="0.25">
      <c r="A11541" t="s">
        <v>158</v>
      </c>
      <c r="B11541" t="s">
        <v>1459</v>
      </c>
      <c r="C11541">
        <v>600</v>
      </c>
      <c r="D11541" t="s">
        <v>3632</v>
      </c>
      <c r="E11541">
        <v>178</v>
      </c>
      <c r="F11541">
        <v>273</v>
      </c>
      <c r="G11541">
        <v>6199</v>
      </c>
      <c r="H11541" t="s">
        <v>3633</v>
      </c>
    </row>
    <row r="11542" spans="1:8" hidden="1" x14ac:dyDescent="0.25">
      <c r="A11542" t="s">
        <v>8384</v>
      </c>
      <c r="B11542" t="s">
        <v>8385</v>
      </c>
      <c r="C11542">
        <v>776</v>
      </c>
      <c r="D11542" t="s">
        <v>3824</v>
      </c>
      <c r="E11542">
        <v>41</v>
      </c>
      <c r="F11542">
        <v>92</v>
      </c>
      <c r="G11542">
        <v>55</v>
      </c>
    </row>
    <row r="11543" spans="1:8" hidden="1" x14ac:dyDescent="0.25">
      <c r="A11543" t="s">
        <v>8384</v>
      </c>
      <c r="B11543" t="s">
        <v>8385</v>
      </c>
      <c r="C11543">
        <v>776</v>
      </c>
      <c r="D11543" t="s">
        <v>3630</v>
      </c>
      <c r="E11543">
        <v>429</v>
      </c>
      <c r="F11543">
        <v>597</v>
      </c>
      <c r="G11543">
        <v>5833</v>
      </c>
      <c r="H11543" t="s">
        <v>3631</v>
      </c>
    </row>
    <row r="11544" spans="1:8" x14ac:dyDescent="0.25">
      <c r="A11544" t="s">
        <v>8384</v>
      </c>
      <c r="B11544" t="s">
        <v>8385</v>
      </c>
      <c r="C11544">
        <v>776</v>
      </c>
      <c r="D11544" t="s">
        <v>3632</v>
      </c>
      <c r="E11544">
        <v>141</v>
      </c>
      <c r="F11544">
        <v>202</v>
      </c>
      <c r="G11544">
        <v>6199</v>
      </c>
      <c r="H11544" t="s">
        <v>3633</v>
      </c>
    </row>
    <row r="11545" spans="1:8" x14ac:dyDescent="0.25">
      <c r="A11545" t="s">
        <v>8384</v>
      </c>
      <c r="B11545" t="s">
        <v>8385</v>
      </c>
      <c r="C11545">
        <v>776</v>
      </c>
      <c r="D11545" t="s">
        <v>3632</v>
      </c>
      <c r="E11545">
        <v>204</v>
      </c>
      <c r="F11545">
        <v>272</v>
      </c>
      <c r="G11545">
        <v>6199</v>
      </c>
      <c r="H11545" t="s">
        <v>3633</v>
      </c>
    </row>
    <row r="11546" spans="1:8" x14ac:dyDescent="0.25">
      <c r="A11546" t="s">
        <v>8384</v>
      </c>
      <c r="B11546" t="s">
        <v>8385</v>
      </c>
      <c r="C11546">
        <v>776</v>
      </c>
      <c r="D11546" t="s">
        <v>3632</v>
      </c>
      <c r="E11546">
        <v>276</v>
      </c>
      <c r="F11546">
        <v>352</v>
      </c>
      <c r="G11546">
        <v>6199</v>
      </c>
      <c r="H11546" t="s">
        <v>3633</v>
      </c>
    </row>
    <row r="11547" spans="1:8" hidden="1" x14ac:dyDescent="0.25">
      <c r="A11547" t="s">
        <v>170</v>
      </c>
      <c r="B11547" t="s">
        <v>1471</v>
      </c>
      <c r="C11547">
        <v>273</v>
      </c>
      <c r="D11547" t="s">
        <v>3630</v>
      </c>
      <c r="E11547">
        <v>131</v>
      </c>
      <c r="F11547">
        <v>252</v>
      </c>
      <c r="G11547">
        <v>5833</v>
      </c>
      <c r="H11547" t="s">
        <v>3631</v>
      </c>
    </row>
    <row r="11548" spans="1:8" x14ac:dyDescent="0.25">
      <c r="A11548" t="s">
        <v>170</v>
      </c>
      <c r="B11548" t="s">
        <v>1471</v>
      </c>
      <c r="C11548">
        <v>273</v>
      </c>
      <c r="D11548" t="s">
        <v>3632</v>
      </c>
      <c r="E11548">
        <v>26</v>
      </c>
      <c r="F11548">
        <v>85</v>
      </c>
      <c r="G11548">
        <v>6199</v>
      </c>
      <c r="H11548" t="s">
        <v>3633</v>
      </c>
    </row>
    <row r="11549" spans="1:8" hidden="1" x14ac:dyDescent="0.25">
      <c r="A11549" t="s">
        <v>8386</v>
      </c>
      <c r="B11549" t="s">
        <v>8387</v>
      </c>
      <c r="C11549">
        <v>658</v>
      </c>
      <c r="D11549" t="s">
        <v>3824</v>
      </c>
      <c r="E11549">
        <v>1</v>
      </c>
      <c r="F11549">
        <v>99</v>
      </c>
      <c r="G11549">
        <v>55</v>
      </c>
    </row>
    <row r="11550" spans="1:8" hidden="1" x14ac:dyDescent="0.25">
      <c r="A11550" t="s">
        <v>8386</v>
      </c>
      <c r="B11550" t="s">
        <v>8387</v>
      </c>
      <c r="C11550">
        <v>658</v>
      </c>
      <c r="D11550" t="s">
        <v>3630</v>
      </c>
      <c r="E11550">
        <v>438</v>
      </c>
      <c r="F11550">
        <v>605</v>
      </c>
      <c r="G11550">
        <v>5833</v>
      </c>
      <c r="H11550" t="s">
        <v>3631</v>
      </c>
    </row>
    <row r="11551" spans="1:8" x14ac:dyDescent="0.25">
      <c r="A11551" t="s">
        <v>8386</v>
      </c>
      <c r="B11551" t="s">
        <v>8387</v>
      </c>
      <c r="C11551">
        <v>658</v>
      </c>
      <c r="D11551" t="s">
        <v>3632</v>
      </c>
      <c r="E11551">
        <v>146</v>
      </c>
      <c r="F11551">
        <v>207</v>
      </c>
      <c r="G11551">
        <v>6199</v>
      </c>
      <c r="H11551" t="s">
        <v>3633</v>
      </c>
    </row>
    <row r="11552" spans="1:8" x14ac:dyDescent="0.25">
      <c r="A11552" t="s">
        <v>8386</v>
      </c>
      <c r="B11552" t="s">
        <v>8387</v>
      </c>
      <c r="C11552">
        <v>658</v>
      </c>
      <c r="D11552" t="s">
        <v>3632</v>
      </c>
      <c r="E11552">
        <v>209</v>
      </c>
      <c r="F11552">
        <v>277</v>
      </c>
      <c r="G11552">
        <v>6199</v>
      </c>
      <c r="H11552" t="s">
        <v>3633</v>
      </c>
    </row>
    <row r="11553" spans="1:8" x14ac:dyDescent="0.25">
      <c r="A11553" t="s">
        <v>8386</v>
      </c>
      <c r="B11553" t="s">
        <v>8387</v>
      </c>
      <c r="C11553">
        <v>658</v>
      </c>
      <c r="D11553" t="s">
        <v>3632</v>
      </c>
      <c r="E11553">
        <v>281</v>
      </c>
      <c r="F11553">
        <v>360</v>
      </c>
      <c r="G11553">
        <v>6199</v>
      </c>
      <c r="H11553" t="s">
        <v>3633</v>
      </c>
    </row>
    <row r="11554" spans="1:8" hidden="1" x14ac:dyDescent="0.25">
      <c r="A11554" t="s">
        <v>8388</v>
      </c>
      <c r="B11554" t="s">
        <v>8389</v>
      </c>
      <c r="C11554">
        <v>598</v>
      </c>
      <c r="D11554" t="s">
        <v>4264</v>
      </c>
      <c r="E11554">
        <v>1</v>
      </c>
      <c r="F11554">
        <v>157</v>
      </c>
      <c r="G11554">
        <v>9</v>
      </c>
    </row>
    <row r="11555" spans="1:8" hidden="1" x14ac:dyDescent="0.25">
      <c r="A11555" t="s">
        <v>8388</v>
      </c>
      <c r="B11555" t="s">
        <v>8389</v>
      </c>
      <c r="C11555">
        <v>598</v>
      </c>
      <c r="D11555" t="s">
        <v>3630</v>
      </c>
      <c r="E11555">
        <v>391</v>
      </c>
      <c r="F11555">
        <v>557</v>
      </c>
      <c r="G11555">
        <v>5833</v>
      </c>
      <c r="H11555" t="s">
        <v>3631</v>
      </c>
    </row>
    <row r="11556" spans="1:8" x14ac:dyDescent="0.25">
      <c r="A11556" t="s">
        <v>8388</v>
      </c>
      <c r="B11556" t="s">
        <v>8389</v>
      </c>
      <c r="C11556">
        <v>598</v>
      </c>
      <c r="D11556" t="s">
        <v>3632</v>
      </c>
      <c r="E11556">
        <v>158</v>
      </c>
      <c r="F11556">
        <v>218</v>
      </c>
      <c r="G11556">
        <v>6199</v>
      </c>
      <c r="H11556" t="s">
        <v>3633</v>
      </c>
    </row>
    <row r="11557" spans="1:8" x14ac:dyDescent="0.25">
      <c r="A11557" t="s">
        <v>8388</v>
      </c>
      <c r="B11557" t="s">
        <v>8389</v>
      </c>
      <c r="C11557">
        <v>598</v>
      </c>
      <c r="D11557" t="s">
        <v>3632</v>
      </c>
      <c r="E11557">
        <v>231</v>
      </c>
      <c r="F11557">
        <v>314</v>
      </c>
      <c r="G11557">
        <v>6199</v>
      </c>
      <c r="H11557" t="s">
        <v>3633</v>
      </c>
    </row>
    <row r="11558" spans="1:8" hidden="1" x14ac:dyDescent="0.25">
      <c r="A11558" t="s">
        <v>8390</v>
      </c>
      <c r="B11558" t="s">
        <v>8391</v>
      </c>
      <c r="C11558">
        <v>598</v>
      </c>
      <c r="D11558" t="s">
        <v>4264</v>
      </c>
      <c r="E11558">
        <v>1</v>
      </c>
      <c r="F11558">
        <v>157</v>
      </c>
      <c r="G11558">
        <v>9</v>
      </c>
    </row>
    <row r="11559" spans="1:8" hidden="1" x14ac:dyDescent="0.25">
      <c r="A11559" t="s">
        <v>8390</v>
      </c>
      <c r="B11559" t="s">
        <v>8391</v>
      </c>
      <c r="C11559">
        <v>598</v>
      </c>
      <c r="D11559" t="s">
        <v>3630</v>
      </c>
      <c r="E11559">
        <v>391</v>
      </c>
      <c r="F11559">
        <v>557</v>
      </c>
      <c r="G11559">
        <v>5833</v>
      </c>
      <c r="H11559" t="s">
        <v>3631</v>
      </c>
    </row>
    <row r="11560" spans="1:8" x14ac:dyDescent="0.25">
      <c r="A11560" t="s">
        <v>8390</v>
      </c>
      <c r="B11560" t="s">
        <v>8391</v>
      </c>
      <c r="C11560">
        <v>598</v>
      </c>
      <c r="D11560" t="s">
        <v>3632</v>
      </c>
      <c r="E11560">
        <v>158</v>
      </c>
      <c r="F11560">
        <v>218</v>
      </c>
      <c r="G11560">
        <v>6199</v>
      </c>
      <c r="H11560" t="s">
        <v>3633</v>
      </c>
    </row>
    <row r="11561" spans="1:8" x14ac:dyDescent="0.25">
      <c r="A11561" t="s">
        <v>8390</v>
      </c>
      <c r="B11561" t="s">
        <v>8391</v>
      </c>
      <c r="C11561">
        <v>598</v>
      </c>
      <c r="D11561" t="s">
        <v>3632</v>
      </c>
      <c r="E11561">
        <v>231</v>
      </c>
      <c r="F11561">
        <v>314</v>
      </c>
      <c r="G11561">
        <v>6199</v>
      </c>
      <c r="H11561" t="s">
        <v>3633</v>
      </c>
    </row>
    <row r="11562" spans="1:8" hidden="1" x14ac:dyDescent="0.25">
      <c r="A11562" t="s">
        <v>8392</v>
      </c>
      <c r="B11562" t="s">
        <v>8393</v>
      </c>
      <c r="C11562">
        <v>789</v>
      </c>
      <c r="D11562" t="s">
        <v>3630</v>
      </c>
      <c r="E11562">
        <v>595</v>
      </c>
      <c r="F11562">
        <v>758</v>
      </c>
      <c r="G11562">
        <v>5833</v>
      </c>
      <c r="H11562" t="s">
        <v>3631</v>
      </c>
    </row>
    <row r="11563" spans="1:8" x14ac:dyDescent="0.25">
      <c r="A11563" t="s">
        <v>8392</v>
      </c>
      <c r="B11563" t="s">
        <v>8393</v>
      </c>
      <c r="C11563">
        <v>789</v>
      </c>
      <c r="D11563" t="s">
        <v>3632</v>
      </c>
      <c r="E11563">
        <v>243</v>
      </c>
      <c r="F11563">
        <v>304</v>
      </c>
      <c r="G11563">
        <v>6199</v>
      </c>
      <c r="H11563" t="s">
        <v>3633</v>
      </c>
    </row>
    <row r="11564" spans="1:8" x14ac:dyDescent="0.25">
      <c r="A11564" t="s">
        <v>8392</v>
      </c>
      <c r="B11564" t="s">
        <v>8393</v>
      </c>
      <c r="C11564">
        <v>789</v>
      </c>
      <c r="D11564" t="s">
        <v>3632</v>
      </c>
      <c r="E11564">
        <v>382</v>
      </c>
      <c r="F11564">
        <v>531</v>
      </c>
      <c r="G11564">
        <v>6199</v>
      </c>
      <c r="H11564" t="s">
        <v>3633</v>
      </c>
    </row>
    <row r="11565" spans="1:8" hidden="1" x14ac:dyDescent="0.25">
      <c r="A11565" t="s">
        <v>8394</v>
      </c>
      <c r="B11565" t="s">
        <v>8395</v>
      </c>
      <c r="C11565">
        <v>682</v>
      </c>
      <c r="D11565" t="s">
        <v>3657</v>
      </c>
      <c r="E11565">
        <v>42</v>
      </c>
      <c r="F11565">
        <v>138</v>
      </c>
      <c r="G11565">
        <v>2653</v>
      </c>
      <c r="H11565" t="s">
        <v>3658</v>
      </c>
    </row>
    <row r="11566" spans="1:8" hidden="1" x14ac:dyDescent="0.25">
      <c r="A11566" t="s">
        <v>8394</v>
      </c>
      <c r="B11566" t="s">
        <v>8395</v>
      </c>
      <c r="C11566">
        <v>682</v>
      </c>
      <c r="D11566" t="s">
        <v>3650</v>
      </c>
      <c r="E11566">
        <v>201</v>
      </c>
      <c r="F11566">
        <v>278</v>
      </c>
      <c r="G11566">
        <v>51</v>
      </c>
    </row>
    <row r="11567" spans="1:8" hidden="1" x14ac:dyDescent="0.25">
      <c r="A11567" t="s">
        <v>8394</v>
      </c>
      <c r="B11567" t="s">
        <v>8395</v>
      </c>
      <c r="C11567">
        <v>682</v>
      </c>
      <c r="D11567" t="s">
        <v>3639</v>
      </c>
      <c r="E11567">
        <v>294</v>
      </c>
      <c r="F11567">
        <v>342</v>
      </c>
      <c r="G11567">
        <v>4169</v>
      </c>
      <c r="H11567" t="s">
        <v>3640</v>
      </c>
    </row>
    <row r="11568" spans="1:8" hidden="1" x14ac:dyDescent="0.25">
      <c r="A11568" t="s">
        <v>8394</v>
      </c>
      <c r="B11568" t="s">
        <v>8395</v>
      </c>
      <c r="C11568">
        <v>682</v>
      </c>
      <c r="D11568" t="s">
        <v>3630</v>
      </c>
      <c r="E11568">
        <v>520</v>
      </c>
      <c r="F11568">
        <v>679</v>
      </c>
      <c r="G11568">
        <v>5833</v>
      </c>
      <c r="H11568" t="s">
        <v>3631</v>
      </c>
    </row>
    <row r="11569" spans="1:8" x14ac:dyDescent="0.25">
      <c r="A11569" t="s">
        <v>8394</v>
      </c>
      <c r="B11569" t="s">
        <v>8395</v>
      </c>
      <c r="C11569">
        <v>682</v>
      </c>
      <c r="D11569" t="s">
        <v>3632</v>
      </c>
      <c r="E11569">
        <v>367</v>
      </c>
      <c r="F11569">
        <v>432</v>
      </c>
      <c r="G11569">
        <v>6199</v>
      </c>
      <c r="H11569" t="s">
        <v>3633</v>
      </c>
    </row>
    <row r="11570" spans="1:8" hidden="1" x14ac:dyDescent="0.25">
      <c r="A11570" t="s">
        <v>8396</v>
      </c>
      <c r="B11570" t="s">
        <v>8397</v>
      </c>
      <c r="C11570">
        <v>710</v>
      </c>
      <c r="D11570" t="s">
        <v>3630</v>
      </c>
      <c r="E11570">
        <v>457</v>
      </c>
      <c r="F11570">
        <v>618</v>
      </c>
      <c r="G11570">
        <v>5833</v>
      </c>
      <c r="H11570" t="s">
        <v>3631</v>
      </c>
    </row>
    <row r="11571" spans="1:8" x14ac:dyDescent="0.25">
      <c r="A11571" t="s">
        <v>8396</v>
      </c>
      <c r="B11571" t="s">
        <v>8397</v>
      </c>
      <c r="C11571">
        <v>710</v>
      </c>
      <c r="D11571" t="s">
        <v>3632</v>
      </c>
      <c r="E11571">
        <v>130</v>
      </c>
      <c r="F11571">
        <v>193</v>
      </c>
      <c r="G11571">
        <v>6199</v>
      </c>
      <c r="H11571" t="s">
        <v>3633</v>
      </c>
    </row>
    <row r="11572" spans="1:8" x14ac:dyDescent="0.25">
      <c r="A11572" t="s">
        <v>8396</v>
      </c>
      <c r="B11572" t="s">
        <v>8397</v>
      </c>
      <c r="C11572">
        <v>710</v>
      </c>
      <c r="D11572" t="s">
        <v>3632</v>
      </c>
      <c r="E11572">
        <v>195</v>
      </c>
      <c r="F11572">
        <v>266</v>
      </c>
      <c r="G11572">
        <v>6199</v>
      </c>
      <c r="H11572" t="s">
        <v>3633</v>
      </c>
    </row>
    <row r="11573" spans="1:8" x14ac:dyDescent="0.25">
      <c r="A11573" t="s">
        <v>8396</v>
      </c>
      <c r="B11573" t="s">
        <v>8397</v>
      </c>
      <c r="C11573">
        <v>710</v>
      </c>
      <c r="D11573" t="s">
        <v>3632</v>
      </c>
      <c r="E11573">
        <v>270</v>
      </c>
      <c r="F11573">
        <v>351</v>
      </c>
      <c r="G11573">
        <v>6199</v>
      </c>
      <c r="H11573" t="s">
        <v>3633</v>
      </c>
    </row>
    <row r="11574" spans="1:8" hidden="1" x14ac:dyDescent="0.25">
      <c r="A11574" t="s">
        <v>8398</v>
      </c>
      <c r="B11574" t="s">
        <v>8399</v>
      </c>
      <c r="C11574">
        <v>850</v>
      </c>
      <c r="D11574" t="s">
        <v>3630</v>
      </c>
      <c r="E11574">
        <v>523</v>
      </c>
      <c r="F11574">
        <v>709</v>
      </c>
      <c r="G11574">
        <v>5833</v>
      </c>
      <c r="H11574" t="s">
        <v>3631</v>
      </c>
    </row>
    <row r="11575" spans="1:8" x14ac:dyDescent="0.25">
      <c r="A11575" t="s">
        <v>8398</v>
      </c>
      <c r="B11575" t="s">
        <v>8399</v>
      </c>
      <c r="C11575">
        <v>850</v>
      </c>
      <c r="D11575" t="s">
        <v>3632</v>
      </c>
      <c r="E11575">
        <v>239</v>
      </c>
      <c r="F11575">
        <v>337</v>
      </c>
      <c r="G11575">
        <v>6199</v>
      </c>
      <c r="H11575" t="s">
        <v>3633</v>
      </c>
    </row>
    <row r="11576" spans="1:8" x14ac:dyDescent="0.25">
      <c r="A11576" t="s">
        <v>8398</v>
      </c>
      <c r="B11576" t="s">
        <v>8399</v>
      </c>
      <c r="C11576">
        <v>850</v>
      </c>
      <c r="D11576" t="s">
        <v>3632</v>
      </c>
      <c r="E11576">
        <v>341</v>
      </c>
      <c r="F11576">
        <v>432</v>
      </c>
      <c r="G11576">
        <v>6199</v>
      </c>
      <c r="H11576" t="s">
        <v>3633</v>
      </c>
    </row>
    <row r="11577" spans="1:8" hidden="1" x14ac:dyDescent="0.25">
      <c r="A11577" t="s">
        <v>8400</v>
      </c>
      <c r="B11577" t="s">
        <v>8401</v>
      </c>
      <c r="C11577">
        <v>906</v>
      </c>
      <c r="D11577" t="s">
        <v>3657</v>
      </c>
      <c r="E11577">
        <v>38</v>
      </c>
      <c r="F11577">
        <v>133</v>
      </c>
      <c r="G11577">
        <v>2653</v>
      </c>
      <c r="H11577" t="s">
        <v>3658</v>
      </c>
    </row>
    <row r="11578" spans="1:8" hidden="1" x14ac:dyDescent="0.25">
      <c r="A11578" t="s">
        <v>8400</v>
      </c>
      <c r="B11578" t="s">
        <v>8401</v>
      </c>
      <c r="C11578">
        <v>906</v>
      </c>
      <c r="D11578" t="s">
        <v>3657</v>
      </c>
      <c r="E11578">
        <v>214</v>
      </c>
      <c r="F11578">
        <v>298</v>
      </c>
      <c r="G11578">
        <v>2653</v>
      </c>
      <c r="H11578" t="s">
        <v>3658</v>
      </c>
    </row>
    <row r="11579" spans="1:8" hidden="1" x14ac:dyDescent="0.25">
      <c r="A11579" t="s">
        <v>8400</v>
      </c>
      <c r="B11579" t="s">
        <v>8401</v>
      </c>
      <c r="C11579">
        <v>906</v>
      </c>
      <c r="D11579" t="s">
        <v>3639</v>
      </c>
      <c r="E11579">
        <v>508</v>
      </c>
      <c r="F11579">
        <v>556</v>
      </c>
      <c r="G11579">
        <v>4169</v>
      </c>
      <c r="H11579" t="s">
        <v>3640</v>
      </c>
    </row>
    <row r="11580" spans="1:8" hidden="1" x14ac:dyDescent="0.25">
      <c r="A11580" t="s">
        <v>8400</v>
      </c>
      <c r="B11580" t="s">
        <v>8401</v>
      </c>
      <c r="C11580">
        <v>906</v>
      </c>
      <c r="D11580" t="s">
        <v>3630</v>
      </c>
      <c r="E11580">
        <v>741</v>
      </c>
      <c r="F11580">
        <v>898</v>
      </c>
      <c r="G11580">
        <v>5833</v>
      </c>
      <c r="H11580" t="s">
        <v>3631</v>
      </c>
    </row>
    <row r="11581" spans="1:8" x14ac:dyDescent="0.25">
      <c r="A11581" t="s">
        <v>8400</v>
      </c>
      <c r="B11581" t="s">
        <v>8401</v>
      </c>
      <c r="C11581">
        <v>906</v>
      </c>
      <c r="D11581" t="s">
        <v>3632</v>
      </c>
      <c r="E11581">
        <v>581</v>
      </c>
      <c r="F11581">
        <v>642</v>
      </c>
      <c r="G11581">
        <v>6199</v>
      </c>
      <c r="H11581" t="s">
        <v>3633</v>
      </c>
    </row>
    <row r="11582" spans="1:8" hidden="1" x14ac:dyDescent="0.25">
      <c r="A11582" t="s">
        <v>8402</v>
      </c>
      <c r="B11582" t="s">
        <v>8403</v>
      </c>
      <c r="C11582">
        <v>172</v>
      </c>
      <c r="D11582" t="s">
        <v>3639</v>
      </c>
      <c r="E11582">
        <v>52</v>
      </c>
      <c r="F11582">
        <v>100</v>
      </c>
      <c r="G11582">
        <v>4169</v>
      </c>
      <c r="H11582" t="s">
        <v>3640</v>
      </c>
    </row>
    <row r="11583" spans="1:8" x14ac:dyDescent="0.25">
      <c r="A11583" t="s">
        <v>8402</v>
      </c>
      <c r="B11583" t="s">
        <v>8403</v>
      </c>
      <c r="C11583">
        <v>172</v>
      </c>
      <c r="D11583" t="s">
        <v>3632</v>
      </c>
      <c r="E11583">
        <v>125</v>
      </c>
      <c r="F11583">
        <v>170</v>
      </c>
      <c r="G11583">
        <v>6199</v>
      </c>
      <c r="H11583" t="s">
        <v>3633</v>
      </c>
    </row>
    <row r="11584" spans="1:8" hidden="1" x14ac:dyDescent="0.25">
      <c r="A11584" t="s">
        <v>161</v>
      </c>
      <c r="B11584" t="s">
        <v>1462</v>
      </c>
      <c r="C11584">
        <v>594</v>
      </c>
      <c r="D11584" t="s">
        <v>3653</v>
      </c>
      <c r="E11584">
        <v>1</v>
      </c>
      <c r="F11584">
        <v>119</v>
      </c>
      <c r="G11584">
        <v>31</v>
      </c>
    </row>
    <row r="11585" spans="1:8" hidden="1" x14ac:dyDescent="0.25">
      <c r="A11585" t="s">
        <v>161</v>
      </c>
      <c r="B11585" t="s">
        <v>1462</v>
      </c>
      <c r="C11585">
        <v>594</v>
      </c>
      <c r="D11585" t="s">
        <v>3654</v>
      </c>
      <c r="E11585">
        <v>121</v>
      </c>
      <c r="F11585">
        <v>169</v>
      </c>
      <c r="G11585">
        <v>24</v>
      </c>
    </row>
    <row r="11586" spans="1:8" hidden="1" x14ac:dyDescent="0.25">
      <c r="A11586" t="s">
        <v>161</v>
      </c>
      <c r="B11586" t="s">
        <v>1462</v>
      </c>
      <c r="C11586">
        <v>594</v>
      </c>
      <c r="D11586" t="s">
        <v>3630</v>
      </c>
      <c r="E11586">
        <v>427</v>
      </c>
      <c r="F11586">
        <v>589</v>
      </c>
      <c r="G11586">
        <v>5833</v>
      </c>
      <c r="H11586" t="s">
        <v>3631</v>
      </c>
    </row>
    <row r="11587" spans="1:8" x14ac:dyDescent="0.25">
      <c r="A11587" t="s">
        <v>161</v>
      </c>
      <c r="B11587" t="s">
        <v>1462</v>
      </c>
      <c r="C11587">
        <v>594</v>
      </c>
      <c r="D11587" t="s">
        <v>3632</v>
      </c>
      <c r="E11587">
        <v>276</v>
      </c>
      <c r="F11587">
        <v>344</v>
      </c>
      <c r="G11587">
        <v>6199</v>
      </c>
      <c r="H11587" t="s">
        <v>3633</v>
      </c>
    </row>
    <row r="11588" spans="1:8" hidden="1" x14ac:dyDescent="0.25">
      <c r="A11588" t="s">
        <v>8404</v>
      </c>
      <c r="B11588" t="s">
        <v>8405</v>
      </c>
      <c r="C11588">
        <v>694</v>
      </c>
      <c r="D11588" t="s">
        <v>3657</v>
      </c>
      <c r="E11588">
        <v>49</v>
      </c>
      <c r="F11588">
        <v>143</v>
      </c>
      <c r="G11588">
        <v>2653</v>
      </c>
      <c r="H11588" t="s">
        <v>3658</v>
      </c>
    </row>
    <row r="11589" spans="1:8" hidden="1" x14ac:dyDescent="0.25">
      <c r="A11589" t="s">
        <v>8404</v>
      </c>
      <c r="B11589" t="s">
        <v>8405</v>
      </c>
      <c r="C11589">
        <v>694</v>
      </c>
      <c r="D11589" t="s">
        <v>3630</v>
      </c>
      <c r="E11589">
        <v>529</v>
      </c>
      <c r="F11589">
        <v>684</v>
      </c>
      <c r="G11589">
        <v>5833</v>
      </c>
      <c r="H11589" t="s">
        <v>3631</v>
      </c>
    </row>
    <row r="11590" spans="1:8" x14ac:dyDescent="0.25">
      <c r="A11590" t="s">
        <v>8404</v>
      </c>
      <c r="B11590" t="s">
        <v>8405</v>
      </c>
      <c r="C11590">
        <v>694</v>
      </c>
      <c r="D11590" t="s">
        <v>3632</v>
      </c>
      <c r="E11590">
        <v>380</v>
      </c>
      <c r="F11590">
        <v>445</v>
      </c>
      <c r="G11590">
        <v>6199</v>
      </c>
      <c r="H11590" t="s">
        <v>3633</v>
      </c>
    </row>
    <row r="11591" spans="1:8" hidden="1" x14ac:dyDescent="0.25">
      <c r="A11591" t="s">
        <v>8406</v>
      </c>
      <c r="B11591" t="s">
        <v>8407</v>
      </c>
      <c r="C11591">
        <v>673</v>
      </c>
      <c r="D11591" t="s">
        <v>3630</v>
      </c>
      <c r="E11591">
        <v>432</v>
      </c>
      <c r="F11591">
        <v>594</v>
      </c>
      <c r="G11591">
        <v>5833</v>
      </c>
      <c r="H11591" t="s">
        <v>3631</v>
      </c>
    </row>
    <row r="11592" spans="1:8" x14ac:dyDescent="0.25">
      <c r="A11592" t="s">
        <v>8406</v>
      </c>
      <c r="B11592" t="s">
        <v>8407</v>
      </c>
      <c r="C11592">
        <v>673</v>
      </c>
      <c r="D11592" t="s">
        <v>3632</v>
      </c>
      <c r="E11592">
        <v>135</v>
      </c>
      <c r="F11592">
        <v>195</v>
      </c>
      <c r="G11592">
        <v>6199</v>
      </c>
      <c r="H11592" t="s">
        <v>3633</v>
      </c>
    </row>
    <row r="11593" spans="1:8" x14ac:dyDescent="0.25">
      <c r="A11593" t="s">
        <v>8406</v>
      </c>
      <c r="B11593" t="s">
        <v>8407</v>
      </c>
      <c r="C11593">
        <v>673</v>
      </c>
      <c r="D11593" t="s">
        <v>3632</v>
      </c>
      <c r="E11593">
        <v>198</v>
      </c>
      <c r="F11593">
        <v>264</v>
      </c>
      <c r="G11593">
        <v>6199</v>
      </c>
      <c r="H11593" t="s">
        <v>3633</v>
      </c>
    </row>
    <row r="11594" spans="1:8" x14ac:dyDescent="0.25">
      <c r="A11594" t="s">
        <v>8406</v>
      </c>
      <c r="B11594" t="s">
        <v>8407</v>
      </c>
      <c r="C11594">
        <v>673</v>
      </c>
      <c r="D11594" t="s">
        <v>3632</v>
      </c>
      <c r="E11594">
        <v>268</v>
      </c>
      <c r="F11594">
        <v>342</v>
      </c>
      <c r="G11594">
        <v>6199</v>
      </c>
      <c r="H11594" t="s">
        <v>3633</v>
      </c>
    </row>
    <row r="11595" spans="1:8" hidden="1" x14ac:dyDescent="0.25">
      <c r="A11595" t="s">
        <v>8408</v>
      </c>
      <c r="B11595" t="s">
        <v>8409</v>
      </c>
      <c r="C11595">
        <v>686</v>
      </c>
      <c r="D11595" t="s">
        <v>3630</v>
      </c>
      <c r="E11595">
        <v>491</v>
      </c>
      <c r="F11595">
        <v>657</v>
      </c>
      <c r="G11595">
        <v>5833</v>
      </c>
      <c r="H11595" t="s">
        <v>3631</v>
      </c>
    </row>
    <row r="11596" spans="1:8" x14ac:dyDescent="0.25">
      <c r="A11596" t="s">
        <v>8408</v>
      </c>
      <c r="B11596" t="s">
        <v>8409</v>
      </c>
      <c r="C11596">
        <v>686</v>
      </c>
      <c r="D11596" t="s">
        <v>3632</v>
      </c>
      <c r="E11596">
        <v>260</v>
      </c>
      <c r="F11596">
        <v>328</v>
      </c>
      <c r="G11596">
        <v>6199</v>
      </c>
      <c r="H11596" t="s">
        <v>3633</v>
      </c>
    </row>
    <row r="11597" spans="1:8" x14ac:dyDescent="0.25">
      <c r="A11597" t="s">
        <v>8408</v>
      </c>
      <c r="B11597" t="s">
        <v>8409</v>
      </c>
      <c r="C11597">
        <v>686</v>
      </c>
      <c r="D11597" t="s">
        <v>3632</v>
      </c>
      <c r="E11597">
        <v>333</v>
      </c>
      <c r="F11597">
        <v>424</v>
      </c>
      <c r="G11597">
        <v>6199</v>
      </c>
      <c r="H11597" t="s">
        <v>3633</v>
      </c>
    </row>
    <row r="11598" spans="1:8" hidden="1" x14ac:dyDescent="0.25">
      <c r="A11598" t="s">
        <v>8410</v>
      </c>
      <c r="B11598" t="s">
        <v>8411</v>
      </c>
      <c r="C11598">
        <v>650</v>
      </c>
      <c r="D11598" t="s">
        <v>8412</v>
      </c>
      <c r="E11598">
        <v>42</v>
      </c>
      <c r="F11598">
        <v>103</v>
      </c>
      <c r="G11598">
        <v>419</v>
      </c>
    </row>
    <row r="11599" spans="1:8" hidden="1" x14ac:dyDescent="0.25">
      <c r="A11599" t="s">
        <v>8410</v>
      </c>
      <c r="B11599" t="s">
        <v>8411</v>
      </c>
      <c r="C11599">
        <v>650</v>
      </c>
      <c r="D11599" t="s">
        <v>3630</v>
      </c>
      <c r="E11599">
        <v>432</v>
      </c>
      <c r="F11599">
        <v>596</v>
      </c>
      <c r="G11599">
        <v>5833</v>
      </c>
      <c r="H11599" t="s">
        <v>3631</v>
      </c>
    </row>
    <row r="11600" spans="1:8" x14ac:dyDescent="0.25">
      <c r="A11600" t="s">
        <v>8410</v>
      </c>
      <c r="B11600" t="s">
        <v>8411</v>
      </c>
      <c r="C11600">
        <v>650</v>
      </c>
      <c r="D11600" t="s">
        <v>3632</v>
      </c>
      <c r="E11600">
        <v>125</v>
      </c>
      <c r="F11600">
        <v>186</v>
      </c>
      <c r="G11600">
        <v>6199</v>
      </c>
      <c r="H11600" t="s">
        <v>3633</v>
      </c>
    </row>
    <row r="11601" spans="1:8" x14ac:dyDescent="0.25">
      <c r="A11601" t="s">
        <v>8410</v>
      </c>
      <c r="B11601" t="s">
        <v>8411</v>
      </c>
      <c r="C11601">
        <v>650</v>
      </c>
      <c r="D11601" t="s">
        <v>3632</v>
      </c>
      <c r="E11601">
        <v>187</v>
      </c>
      <c r="F11601">
        <v>258</v>
      </c>
      <c r="G11601">
        <v>6199</v>
      </c>
      <c r="H11601" t="s">
        <v>3633</v>
      </c>
    </row>
    <row r="11602" spans="1:8" x14ac:dyDescent="0.25">
      <c r="A11602" t="s">
        <v>8410</v>
      </c>
      <c r="B11602" t="s">
        <v>8411</v>
      </c>
      <c r="C11602">
        <v>650</v>
      </c>
      <c r="D11602" t="s">
        <v>3632</v>
      </c>
      <c r="E11602">
        <v>262</v>
      </c>
      <c r="F11602">
        <v>332</v>
      </c>
      <c r="G11602">
        <v>6199</v>
      </c>
      <c r="H11602" t="s">
        <v>3633</v>
      </c>
    </row>
    <row r="11603" spans="1:8" hidden="1" x14ac:dyDescent="0.25">
      <c r="A11603" t="s">
        <v>162</v>
      </c>
      <c r="B11603" t="s">
        <v>1463</v>
      </c>
      <c r="C11603">
        <v>561</v>
      </c>
      <c r="D11603" t="s">
        <v>3869</v>
      </c>
      <c r="E11603">
        <v>315</v>
      </c>
      <c r="F11603">
        <v>360</v>
      </c>
      <c r="G11603">
        <v>41</v>
      </c>
    </row>
    <row r="11604" spans="1:8" hidden="1" x14ac:dyDescent="0.25">
      <c r="A11604" t="s">
        <v>162</v>
      </c>
      <c r="B11604" t="s">
        <v>1463</v>
      </c>
      <c r="C11604">
        <v>561</v>
      </c>
      <c r="D11604" t="s">
        <v>3630</v>
      </c>
      <c r="E11604">
        <v>402</v>
      </c>
      <c r="F11604">
        <v>560</v>
      </c>
      <c r="G11604">
        <v>5833</v>
      </c>
      <c r="H11604" t="s">
        <v>3631</v>
      </c>
    </row>
    <row r="11605" spans="1:8" x14ac:dyDescent="0.25">
      <c r="A11605" t="s">
        <v>162</v>
      </c>
      <c r="B11605" t="s">
        <v>1463</v>
      </c>
      <c r="C11605">
        <v>561</v>
      </c>
      <c r="D11605" t="s">
        <v>3632</v>
      </c>
      <c r="E11605">
        <v>151</v>
      </c>
      <c r="F11605">
        <v>314</v>
      </c>
      <c r="G11605">
        <v>6199</v>
      </c>
      <c r="H11605" t="s">
        <v>3633</v>
      </c>
    </row>
    <row r="11606" spans="1:8" x14ac:dyDescent="0.25">
      <c r="A11606" t="s">
        <v>8413</v>
      </c>
      <c r="B11606" t="s">
        <v>8414</v>
      </c>
      <c r="C11606">
        <v>475</v>
      </c>
      <c r="D11606" t="s">
        <v>3632</v>
      </c>
      <c r="E11606">
        <v>183</v>
      </c>
      <c r="F11606">
        <v>279</v>
      </c>
      <c r="G11606">
        <v>6199</v>
      </c>
      <c r="H11606" t="s">
        <v>3633</v>
      </c>
    </row>
    <row r="11607" spans="1:8" hidden="1" x14ac:dyDescent="0.25">
      <c r="A11607" t="s">
        <v>163</v>
      </c>
      <c r="B11607" t="s">
        <v>1464</v>
      </c>
      <c r="C11607">
        <v>681</v>
      </c>
      <c r="D11607" t="s">
        <v>3629</v>
      </c>
      <c r="E11607">
        <v>1</v>
      </c>
      <c r="F11607">
        <v>129</v>
      </c>
      <c r="G11607">
        <v>18</v>
      </c>
    </row>
    <row r="11608" spans="1:8" hidden="1" x14ac:dyDescent="0.25">
      <c r="A11608" t="s">
        <v>163</v>
      </c>
      <c r="B11608" t="s">
        <v>1464</v>
      </c>
      <c r="C11608">
        <v>681</v>
      </c>
      <c r="D11608" t="s">
        <v>3630</v>
      </c>
      <c r="E11608">
        <v>432</v>
      </c>
      <c r="F11608">
        <v>600</v>
      </c>
      <c r="G11608">
        <v>5833</v>
      </c>
      <c r="H11608" t="s">
        <v>3631</v>
      </c>
    </row>
    <row r="11609" spans="1:8" x14ac:dyDescent="0.25">
      <c r="A11609" t="s">
        <v>163</v>
      </c>
      <c r="B11609" t="s">
        <v>1464</v>
      </c>
      <c r="C11609">
        <v>681</v>
      </c>
      <c r="D11609" t="s">
        <v>3632</v>
      </c>
      <c r="E11609">
        <v>195</v>
      </c>
      <c r="F11609">
        <v>338</v>
      </c>
      <c r="G11609">
        <v>6199</v>
      </c>
      <c r="H11609" t="s">
        <v>3633</v>
      </c>
    </row>
    <row r="11610" spans="1:8" hidden="1" x14ac:dyDescent="0.25">
      <c r="A11610" t="s">
        <v>8415</v>
      </c>
      <c r="B11610" t="s">
        <v>8416</v>
      </c>
      <c r="C11610">
        <v>812</v>
      </c>
      <c r="D11610" t="s">
        <v>3639</v>
      </c>
      <c r="E11610">
        <v>201</v>
      </c>
      <c r="F11610">
        <v>252</v>
      </c>
      <c r="G11610">
        <v>4169</v>
      </c>
      <c r="H11610" t="s">
        <v>3640</v>
      </c>
    </row>
    <row r="11611" spans="1:8" hidden="1" x14ac:dyDescent="0.25">
      <c r="A11611" t="s">
        <v>8415</v>
      </c>
      <c r="B11611" t="s">
        <v>8416</v>
      </c>
      <c r="C11611">
        <v>812</v>
      </c>
      <c r="D11611" t="s">
        <v>3630</v>
      </c>
      <c r="E11611">
        <v>392</v>
      </c>
      <c r="F11611">
        <v>555</v>
      </c>
      <c r="G11611">
        <v>5833</v>
      </c>
      <c r="H11611" t="s">
        <v>3631</v>
      </c>
    </row>
    <row r="11612" spans="1:8" x14ac:dyDescent="0.25">
      <c r="A11612" t="s">
        <v>8415</v>
      </c>
      <c r="B11612" t="s">
        <v>8416</v>
      </c>
      <c r="C11612">
        <v>812</v>
      </c>
      <c r="D11612" t="s">
        <v>3632</v>
      </c>
      <c r="E11612">
        <v>265</v>
      </c>
      <c r="F11612">
        <v>325</v>
      </c>
      <c r="G11612">
        <v>6199</v>
      </c>
      <c r="H11612" t="s">
        <v>3633</v>
      </c>
    </row>
    <row r="11613" spans="1:8" hidden="1" x14ac:dyDescent="0.25">
      <c r="A11613" t="s">
        <v>8417</v>
      </c>
      <c r="B11613" t="s">
        <v>8418</v>
      </c>
      <c r="C11613">
        <v>553</v>
      </c>
      <c r="D11613" t="s">
        <v>3639</v>
      </c>
      <c r="E11613">
        <v>147</v>
      </c>
      <c r="F11613">
        <v>195</v>
      </c>
      <c r="G11613">
        <v>4169</v>
      </c>
      <c r="H11613" t="s">
        <v>3640</v>
      </c>
    </row>
    <row r="11614" spans="1:8" hidden="1" x14ac:dyDescent="0.25">
      <c r="A11614" t="s">
        <v>8417</v>
      </c>
      <c r="B11614" t="s">
        <v>8418</v>
      </c>
      <c r="C11614">
        <v>553</v>
      </c>
      <c r="D11614" t="s">
        <v>3630</v>
      </c>
      <c r="E11614">
        <v>366</v>
      </c>
      <c r="F11614">
        <v>521</v>
      </c>
      <c r="G11614">
        <v>5833</v>
      </c>
      <c r="H11614" t="s">
        <v>3631</v>
      </c>
    </row>
    <row r="11615" spans="1:8" x14ac:dyDescent="0.25">
      <c r="A11615" t="s">
        <v>8417</v>
      </c>
      <c r="B11615" t="s">
        <v>8418</v>
      </c>
      <c r="C11615">
        <v>553</v>
      </c>
      <c r="D11615" t="s">
        <v>3632</v>
      </c>
      <c r="E11615">
        <v>220</v>
      </c>
      <c r="F11615">
        <v>286</v>
      </c>
      <c r="G11615">
        <v>6199</v>
      </c>
      <c r="H11615" t="s">
        <v>3633</v>
      </c>
    </row>
    <row r="11616" spans="1:8" hidden="1" x14ac:dyDescent="0.25">
      <c r="A11616" t="s">
        <v>8419</v>
      </c>
      <c r="B11616" t="s">
        <v>8420</v>
      </c>
      <c r="C11616">
        <v>777</v>
      </c>
      <c r="D11616" t="s">
        <v>3630</v>
      </c>
      <c r="E11616">
        <v>504</v>
      </c>
      <c r="F11616">
        <v>670</v>
      </c>
      <c r="G11616">
        <v>5833</v>
      </c>
      <c r="H11616" t="s">
        <v>3631</v>
      </c>
    </row>
    <row r="11617" spans="1:8" x14ac:dyDescent="0.25">
      <c r="A11617" t="s">
        <v>8419</v>
      </c>
      <c r="B11617" t="s">
        <v>8420</v>
      </c>
      <c r="C11617">
        <v>777</v>
      </c>
      <c r="D11617" t="s">
        <v>3632</v>
      </c>
      <c r="E11617">
        <v>129</v>
      </c>
      <c r="F11617">
        <v>189</v>
      </c>
      <c r="G11617">
        <v>6199</v>
      </c>
      <c r="H11617" t="s">
        <v>3633</v>
      </c>
    </row>
    <row r="11618" spans="1:8" x14ac:dyDescent="0.25">
      <c r="A11618" t="s">
        <v>8419</v>
      </c>
      <c r="B11618" t="s">
        <v>8420</v>
      </c>
      <c r="C11618">
        <v>777</v>
      </c>
      <c r="D11618" t="s">
        <v>3632</v>
      </c>
      <c r="E11618">
        <v>192</v>
      </c>
      <c r="F11618">
        <v>264</v>
      </c>
      <c r="G11618">
        <v>6199</v>
      </c>
      <c r="H11618" t="s">
        <v>3633</v>
      </c>
    </row>
    <row r="11619" spans="1:8" x14ac:dyDescent="0.25">
      <c r="A11619" t="s">
        <v>8419</v>
      </c>
      <c r="B11619" t="s">
        <v>8420</v>
      </c>
      <c r="C11619">
        <v>777</v>
      </c>
      <c r="D11619" t="s">
        <v>3632</v>
      </c>
      <c r="E11619">
        <v>268</v>
      </c>
      <c r="F11619">
        <v>411</v>
      </c>
      <c r="G11619">
        <v>6199</v>
      </c>
      <c r="H11619" t="s">
        <v>3633</v>
      </c>
    </row>
    <row r="11620" spans="1:8" hidden="1" x14ac:dyDescent="0.25">
      <c r="A11620" t="s">
        <v>165</v>
      </c>
      <c r="B11620" t="s">
        <v>1466</v>
      </c>
      <c r="C11620">
        <v>590</v>
      </c>
      <c r="D11620" t="s">
        <v>3653</v>
      </c>
      <c r="E11620">
        <v>1</v>
      </c>
      <c r="F11620">
        <v>119</v>
      </c>
      <c r="G11620">
        <v>31</v>
      </c>
    </row>
    <row r="11621" spans="1:8" hidden="1" x14ac:dyDescent="0.25">
      <c r="A11621" t="s">
        <v>165</v>
      </c>
      <c r="B11621" t="s">
        <v>1466</v>
      </c>
      <c r="C11621">
        <v>590</v>
      </c>
      <c r="D11621" t="s">
        <v>3654</v>
      </c>
      <c r="E11621">
        <v>121</v>
      </c>
      <c r="F11621">
        <v>169</v>
      </c>
      <c r="G11621">
        <v>24</v>
      </c>
    </row>
    <row r="11622" spans="1:8" hidden="1" x14ac:dyDescent="0.25">
      <c r="A11622" t="s">
        <v>165</v>
      </c>
      <c r="B11622" t="s">
        <v>1466</v>
      </c>
      <c r="C11622">
        <v>590</v>
      </c>
      <c r="D11622" t="s">
        <v>3630</v>
      </c>
      <c r="E11622">
        <v>423</v>
      </c>
      <c r="F11622">
        <v>585</v>
      </c>
      <c r="G11622">
        <v>5833</v>
      </c>
      <c r="H11622" t="s">
        <v>3631</v>
      </c>
    </row>
    <row r="11623" spans="1:8" x14ac:dyDescent="0.25">
      <c r="A11623" t="s">
        <v>165</v>
      </c>
      <c r="B11623" t="s">
        <v>1466</v>
      </c>
      <c r="C11623">
        <v>590</v>
      </c>
      <c r="D11623" t="s">
        <v>3632</v>
      </c>
      <c r="E11623">
        <v>276</v>
      </c>
      <c r="F11623">
        <v>344</v>
      </c>
      <c r="G11623">
        <v>6199</v>
      </c>
      <c r="H11623" t="s">
        <v>3633</v>
      </c>
    </row>
    <row r="11624" spans="1:8" hidden="1" x14ac:dyDescent="0.25">
      <c r="A11624" t="s">
        <v>159</v>
      </c>
      <c r="B11624" t="s">
        <v>1460</v>
      </c>
      <c r="C11624">
        <v>779</v>
      </c>
      <c r="D11624" t="s">
        <v>3630</v>
      </c>
      <c r="E11624">
        <v>564</v>
      </c>
      <c r="F11624">
        <v>730</v>
      </c>
      <c r="G11624">
        <v>5833</v>
      </c>
      <c r="H11624" t="s">
        <v>3631</v>
      </c>
    </row>
    <row r="11625" spans="1:8" x14ac:dyDescent="0.25">
      <c r="A11625" t="s">
        <v>159</v>
      </c>
      <c r="B11625" t="s">
        <v>1460</v>
      </c>
      <c r="C11625">
        <v>779</v>
      </c>
      <c r="D11625" t="s">
        <v>3632</v>
      </c>
      <c r="E11625">
        <v>196</v>
      </c>
      <c r="F11625">
        <v>256</v>
      </c>
      <c r="G11625">
        <v>6199</v>
      </c>
      <c r="H11625" t="s">
        <v>3633</v>
      </c>
    </row>
    <row r="11626" spans="1:8" hidden="1" x14ac:dyDescent="0.25">
      <c r="A11626" t="s">
        <v>8421</v>
      </c>
      <c r="B11626" t="s">
        <v>8422</v>
      </c>
      <c r="C11626">
        <v>694</v>
      </c>
      <c r="D11626" t="s">
        <v>8423</v>
      </c>
      <c r="E11626">
        <v>1</v>
      </c>
      <c r="F11626">
        <v>137</v>
      </c>
      <c r="G11626">
        <v>114</v>
      </c>
    </row>
    <row r="11627" spans="1:8" hidden="1" x14ac:dyDescent="0.25">
      <c r="A11627" t="s">
        <v>8421</v>
      </c>
      <c r="B11627" t="s">
        <v>8422</v>
      </c>
      <c r="C11627">
        <v>694</v>
      </c>
      <c r="D11627" t="s">
        <v>3630</v>
      </c>
      <c r="E11627">
        <v>503</v>
      </c>
      <c r="F11627">
        <v>669</v>
      </c>
      <c r="G11627">
        <v>5833</v>
      </c>
      <c r="H11627" t="s">
        <v>3631</v>
      </c>
    </row>
    <row r="11628" spans="1:8" x14ac:dyDescent="0.25">
      <c r="A11628" t="s">
        <v>8421</v>
      </c>
      <c r="B11628" t="s">
        <v>8422</v>
      </c>
      <c r="C11628">
        <v>694</v>
      </c>
      <c r="D11628" t="s">
        <v>3632</v>
      </c>
      <c r="E11628">
        <v>264</v>
      </c>
      <c r="F11628">
        <v>328</v>
      </c>
      <c r="G11628">
        <v>6199</v>
      </c>
      <c r="H11628" t="s">
        <v>3633</v>
      </c>
    </row>
    <row r="11629" spans="1:8" x14ac:dyDescent="0.25">
      <c r="A11629" t="s">
        <v>8421</v>
      </c>
      <c r="B11629" t="s">
        <v>8422</v>
      </c>
      <c r="C11629">
        <v>694</v>
      </c>
      <c r="D11629" t="s">
        <v>3632</v>
      </c>
      <c r="E11629">
        <v>334</v>
      </c>
      <c r="F11629">
        <v>440</v>
      </c>
      <c r="G11629">
        <v>6199</v>
      </c>
      <c r="H11629" t="s">
        <v>3633</v>
      </c>
    </row>
    <row r="11630" spans="1:8" hidden="1" x14ac:dyDescent="0.25">
      <c r="A11630" t="s">
        <v>8424</v>
      </c>
      <c r="B11630" t="s">
        <v>8425</v>
      </c>
      <c r="C11630">
        <v>653</v>
      </c>
      <c r="D11630" t="s">
        <v>3630</v>
      </c>
      <c r="E11630">
        <v>436</v>
      </c>
      <c r="F11630">
        <v>600</v>
      </c>
      <c r="G11630">
        <v>5833</v>
      </c>
      <c r="H11630" t="s">
        <v>3631</v>
      </c>
    </row>
    <row r="11631" spans="1:8" x14ac:dyDescent="0.25">
      <c r="A11631" t="s">
        <v>8424</v>
      </c>
      <c r="B11631" t="s">
        <v>8425</v>
      </c>
      <c r="C11631">
        <v>653</v>
      </c>
      <c r="D11631" t="s">
        <v>3632</v>
      </c>
      <c r="E11631">
        <v>126</v>
      </c>
      <c r="F11631">
        <v>187</v>
      </c>
      <c r="G11631">
        <v>6199</v>
      </c>
      <c r="H11631" t="s">
        <v>3633</v>
      </c>
    </row>
    <row r="11632" spans="1:8" x14ac:dyDescent="0.25">
      <c r="A11632" t="s">
        <v>8424</v>
      </c>
      <c r="B11632" t="s">
        <v>8425</v>
      </c>
      <c r="C11632">
        <v>653</v>
      </c>
      <c r="D11632" t="s">
        <v>3632</v>
      </c>
      <c r="E11632">
        <v>188</v>
      </c>
      <c r="F11632">
        <v>259</v>
      </c>
      <c r="G11632">
        <v>6199</v>
      </c>
      <c r="H11632" t="s">
        <v>3633</v>
      </c>
    </row>
    <row r="11633" spans="1:8" x14ac:dyDescent="0.25">
      <c r="A11633" t="s">
        <v>8424</v>
      </c>
      <c r="B11633" t="s">
        <v>8425</v>
      </c>
      <c r="C11633">
        <v>653</v>
      </c>
      <c r="D11633" t="s">
        <v>3632</v>
      </c>
      <c r="E11633">
        <v>263</v>
      </c>
      <c r="F11633">
        <v>337</v>
      </c>
      <c r="G11633">
        <v>6199</v>
      </c>
      <c r="H11633" t="s">
        <v>3633</v>
      </c>
    </row>
    <row r="11634" spans="1:8" hidden="1" x14ac:dyDescent="0.25">
      <c r="A11634" t="s">
        <v>8426</v>
      </c>
      <c r="B11634" t="s">
        <v>8427</v>
      </c>
      <c r="C11634">
        <v>793</v>
      </c>
      <c r="D11634" t="s">
        <v>3657</v>
      </c>
      <c r="E11634">
        <v>18</v>
      </c>
      <c r="F11634">
        <v>109</v>
      </c>
      <c r="G11634">
        <v>2653</v>
      </c>
      <c r="H11634" t="s">
        <v>3658</v>
      </c>
    </row>
    <row r="11635" spans="1:8" hidden="1" x14ac:dyDescent="0.25">
      <c r="A11635" t="s">
        <v>8426</v>
      </c>
      <c r="B11635" t="s">
        <v>8427</v>
      </c>
      <c r="C11635">
        <v>793</v>
      </c>
      <c r="D11635" t="s">
        <v>3657</v>
      </c>
      <c r="E11635">
        <v>127</v>
      </c>
      <c r="F11635">
        <v>222</v>
      </c>
      <c r="G11635">
        <v>2653</v>
      </c>
      <c r="H11635" t="s">
        <v>3658</v>
      </c>
    </row>
    <row r="11636" spans="1:8" hidden="1" x14ac:dyDescent="0.25">
      <c r="A11636" t="s">
        <v>8426</v>
      </c>
      <c r="B11636" t="s">
        <v>8427</v>
      </c>
      <c r="C11636">
        <v>793</v>
      </c>
      <c r="D11636" t="s">
        <v>3639</v>
      </c>
      <c r="E11636">
        <v>381</v>
      </c>
      <c r="F11636">
        <v>429</v>
      </c>
      <c r="G11636">
        <v>4169</v>
      </c>
      <c r="H11636" t="s">
        <v>3640</v>
      </c>
    </row>
    <row r="11637" spans="1:8" hidden="1" x14ac:dyDescent="0.25">
      <c r="A11637" t="s">
        <v>8426</v>
      </c>
      <c r="B11637" t="s">
        <v>8427</v>
      </c>
      <c r="C11637">
        <v>793</v>
      </c>
      <c r="D11637" t="s">
        <v>3630</v>
      </c>
      <c r="E11637">
        <v>630</v>
      </c>
      <c r="F11637">
        <v>787</v>
      </c>
      <c r="G11637">
        <v>5833</v>
      </c>
      <c r="H11637" t="s">
        <v>3631</v>
      </c>
    </row>
    <row r="11638" spans="1:8" x14ac:dyDescent="0.25">
      <c r="A11638" t="s">
        <v>8426</v>
      </c>
      <c r="B11638" t="s">
        <v>8427</v>
      </c>
      <c r="C11638">
        <v>793</v>
      </c>
      <c r="D11638" t="s">
        <v>3632</v>
      </c>
      <c r="E11638">
        <v>454</v>
      </c>
      <c r="F11638">
        <v>549</v>
      </c>
      <c r="G11638">
        <v>6199</v>
      </c>
      <c r="H11638" t="s">
        <v>3633</v>
      </c>
    </row>
    <row r="11639" spans="1:8" hidden="1" x14ac:dyDescent="0.25">
      <c r="A11639" t="s">
        <v>8428</v>
      </c>
      <c r="B11639" t="s">
        <v>8429</v>
      </c>
      <c r="C11639">
        <v>684</v>
      </c>
      <c r="D11639" t="s">
        <v>3649</v>
      </c>
      <c r="E11639">
        <v>121</v>
      </c>
      <c r="F11639">
        <v>201</v>
      </c>
      <c r="G11639">
        <v>265</v>
      </c>
    </row>
    <row r="11640" spans="1:8" hidden="1" x14ac:dyDescent="0.25">
      <c r="A11640" t="s">
        <v>8428</v>
      </c>
      <c r="B11640" t="s">
        <v>8429</v>
      </c>
      <c r="C11640">
        <v>684</v>
      </c>
      <c r="D11640" t="s">
        <v>3650</v>
      </c>
      <c r="E11640">
        <v>203</v>
      </c>
      <c r="F11640">
        <v>280</v>
      </c>
      <c r="G11640">
        <v>51</v>
      </c>
    </row>
    <row r="11641" spans="1:8" hidden="1" x14ac:dyDescent="0.25">
      <c r="A11641" t="s">
        <v>8428</v>
      </c>
      <c r="B11641" t="s">
        <v>8429</v>
      </c>
      <c r="C11641">
        <v>684</v>
      </c>
      <c r="D11641" t="s">
        <v>3639</v>
      </c>
      <c r="E11641">
        <v>296</v>
      </c>
      <c r="F11641">
        <v>344</v>
      </c>
      <c r="G11641">
        <v>4169</v>
      </c>
      <c r="H11641" t="s">
        <v>3640</v>
      </c>
    </row>
    <row r="11642" spans="1:8" hidden="1" x14ac:dyDescent="0.25">
      <c r="A11642" t="s">
        <v>8428</v>
      </c>
      <c r="B11642" t="s">
        <v>8429</v>
      </c>
      <c r="C11642">
        <v>684</v>
      </c>
      <c r="D11642" t="s">
        <v>3630</v>
      </c>
      <c r="E11642">
        <v>522</v>
      </c>
      <c r="F11642">
        <v>681</v>
      </c>
      <c r="G11642">
        <v>5833</v>
      </c>
      <c r="H11642" t="s">
        <v>3631</v>
      </c>
    </row>
    <row r="11643" spans="1:8" x14ac:dyDescent="0.25">
      <c r="A11643" t="s">
        <v>8428</v>
      </c>
      <c r="B11643" t="s">
        <v>8429</v>
      </c>
      <c r="C11643">
        <v>684</v>
      </c>
      <c r="D11643" t="s">
        <v>3632</v>
      </c>
      <c r="E11643">
        <v>369</v>
      </c>
      <c r="F11643">
        <v>434</v>
      </c>
      <c r="G11643">
        <v>6199</v>
      </c>
      <c r="H11643" t="s">
        <v>3633</v>
      </c>
    </row>
    <row r="11644" spans="1:8" hidden="1" x14ac:dyDescent="0.25">
      <c r="A11644" t="s">
        <v>8430</v>
      </c>
      <c r="B11644" t="s">
        <v>8431</v>
      </c>
      <c r="C11644">
        <v>700</v>
      </c>
      <c r="D11644" t="s">
        <v>3630</v>
      </c>
      <c r="E11644">
        <v>450</v>
      </c>
      <c r="F11644">
        <v>611</v>
      </c>
      <c r="G11644">
        <v>5833</v>
      </c>
      <c r="H11644" t="s">
        <v>3631</v>
      </c>
    </row>
    <row r="11645" spans="1:8" x14ac:dyDescent="0.25">
      <c r="A11645" t="s">
        <v>8430</v>
      </c>
      <c r="B11645" t="s">
        <v>8431</v>
      </c>
      <c r="C11645">
        <v>700</v>
      </c>
      <c r="D11645" t="s">
        <v>3632</v>
      </c>
      <c r="E11645">
        <v>130</v>
      </c>
      <c r="F11645">
        <v>193</v>
      </c>
      <c r="G11645">
        <v>6199</v>
      </c>
      <c r="H11645" t="s">
        <v>3633</v>
      </c>
    </row>
    <row r="11646" spans="1:8" x14ac:dyDescent="0.25">
      <c r="A11646" t="s">
        <v>8430</v>
      </c>
      <c r="B11646" t="s">
        <v>8431</v>
      </c>
      <c r="C11646">
        <v>700</v>
      </c>
      <c r="D11646" t="s">
        <v>3632</v>
      </c>
      <c r="E11646">
        <v>195</v>
      </c>
      <c r="F11646">
        <v>266</v>
      </c>
      <c r="G11646">
        <v>6199</v>
      </c>
      <c r="H11646" t="s">
        <v>3633</v>
      </c>
    </row>
    <row r="11647" spans="1:8" x14ac:dyDescent="0.25">
      <c r="A11647" t="s">
        <v>8430</v>
      </c>
      <c r="B11647" t="s">
        <v>8431</v>
      </c>
      <c r="C11647">
        <v>700</v>
      </c>
      <c r="D11647" t="s">
        <v>3632</v>
      </c>
      <c r="E11647">
        <v>270</v>
      </c>
      <c r="F11647">
        <v>348</v>
      </c>
      <c r="G11647">
        <v>6199</v>
      </c>
      <c r="H11647" t="s">
        <v>3633</v>
      </c>
    </row>
    <row r="11648" spans="1:8" hidden="1" x14ac:dyDescent="0.25">
      <c r="A11648" t="s">
        <v>8432</v>
      </c>
      <c r="B11648" t="s">
        <v>8433</v>
      </c>
      <c r="C11648">
        <v>684</v>
      </c>
      <c r="D11648" t="s">
        <v>3649</v>
      </c>
      <c r="E11648">
        <v>121</v>
      </c>
      <c r="F11648">
        <v>201</v>
      </c>
      <c r="G11648">
        <v>265</v>
      </c>
    </row>
    <row r="11649" spans="1:8" hidden="1" x14ac:dyDescent="0.25">
      <c r="A11649" t="s">
        <v>8432</v>
      </c>
      <c r="B11649" t="s">
        <v>8433</v>
      </c>
      <c r="C11649">
        <v>684</v>
      </c>
      <c r="D11649" t="s">
        <v>3650</v>
      </c>
      <c r="E11649">
        <v>203</v>
      </c>
      <c r="F11649">
        <v>280</v>
      </c>
      <c r="G11649">
        <v>51</v>
      </c>
    </row>
    <row r="11650" spans="1:8" hidden="1" x14ac:dyDescent="0.25">
      <c r="A11650" t="s">
        <v>8432</v>
      </c>
      <c r="B11650" t="s">
        <v>8433</v>
      </c>
      <c r="C11650">
        <v>684</v>
      </c>
      <c r="D11650" t="s">
        <v>3639</v>
      </c>
      <c r="E11650">
        <v>296</v>
      </c>
      <c r="F11650">
        <v>344</v>
      </c>
      <c r="G11650">
        <v>4169</v>
      </c>
      <c r="H11650" t="s">
        <v>3640</v>
      </c>
    </row>
    <row r="11651" spans="1:8" hidden="1" x14ac:dyDescent="0.25">
      <c r="A11651" t="s">
        <v>8432</v>
      </c>
      <c r="B11651" t="s">
        <v>8433</v>
      </c>
      <c r="C11651">
        <v>684</v>
      </c>
      <c r="D11651" t="s">
        <v>3630</v>
      </c>
      <c r="E11651">
        <v>522</v>
      </c>
      <c r="F11651">
        <v>681</v>
      </c>
      <c r="G11651">
        <v>5833</v>
      </c>
      <c r="H11651" t="s">
        <v>3631</v>
      </c>
    </row>
    <row r="11652" spans="1:8" x14ac:dyDescent="0.25">
      <c r="A11652" t="s">
        <v>8432</v>
      </c>
      <c r="B11652" t="s">
        <v>8433</v>
      </c>
      <c r="C11652">
        <v>684</v>
      </c>
      <c r="D11652" t="s">
        <v>3632</v>
      </c>
      <c r="E11652">
        <v>369</v>
      </c>
      <c r="F11652">
        <v>434</v>
      </c>
      <c r="G11652">
        <v>6199</v>
      </c>
      <c r="H11652" t="s">
        <v>3633</v>
      </c>
    </row>
    <row r="11653" spans="1:8" hidden="1" x14ac:dyDescent="0.25">
      <c r="A11653" t="s">
        <v>8434</v>
      </c>
      <c r="B11653" t="s">
        <v>8435</v>
      </c>
      <c r="C11653">
        <v>700</v>
      </c>
      <c r="D11653" t="s">
        <v>3630</v>
      </c>
      <c r="E11653">
        <v>450</v>
      </c>
      <c r="F11653">
        <v>611</v>
      </c>
      <c r="G11653">
        <v>5833</v>
      </c>
      <c r="H11653" t="s">
        <v>3631</v>
      </c>
    </row>
    <row r="11654" spans="1:8" x14ac:dyDescent="0.25">
      <c r="A11654" t="s">
        <v>8434</v>
      </c>
      <c r="B11654" t="s">
        <v>8435</v>
      </c>
      <c r="C11654">
        <v>700</v>
      </c>
      <c r="D11654" t="s">
        <v>3632</v>
      </c>
      <c r="E11654">
        <v>130</v>
      </c>
      <c r="F11654">
        <v>193</v>
      </c>
      <c r="G11654">
        <v>6199</v>
      </c>
      <c r="H11654" t="s">
        <v>3633</v>
      </c>
    </row>
    <row r="11655" spans="1:8" x14ac:dyDescent="0.25">
      <c r="A11655" t="s">
        <v>8434</v>
      </c>
      <c r="B11655" t="s">
        <v>8435</v>
      </c>
      <c r="C11655">
        <v>700</v>
      </c>
      <c r="D11655" t="s">
        <v>3632</v>
      </c>
      <c r="E11655">
        <v>195</v>
      </c>
      <c r="F11655">
        <v>266</v>
      </c>
      <c r="G11655">
        <v>6199</v>
      </c>
      <c r="H11655" t="s">
        <v>3633</v>
      </c>
    </row>
    <row r="11656" spans="1:8" x14ac:dyDescent="0.25">
      <c r="A11656" t="s">
        <v>8434</v>
      </c>
      <c r="B11656" t="s">
        <v>8435</v>
      </c>
      <c r="C11656">
        <v>700</v>
      </c>
      <c r="D11656" t="s">
        <v>3632</v>
      </c>
      <c r="E11656">
        <v>270</v>
      </c>
      <c r="F11656">
        <v>348</v>
      </c>
      <c r="G11656">
        <v>6199</v>
      </c>
      <c r="H11656" t="s">
        <v>3633</v>
      </c>
    </row>
    <row r="11657" spans="1:8" hidden="1" x14ac:dyDescent="0.25">
      <c r="A11657" t="s">
        <v>149</v>
      </c>
      <c r="B11657" t="s">
        <v>1450</v>
      </c>
      <c r="C11657">
        <v>377</v>
      </c>
      <c r="D11657" t="s">
        <v>3630</v>
      </c>
      <c r="E11657">
        <v>205</v>
      </c>
      <c r="F11657">
        <v>365</v>
      </c>
      <c r="G11657">
        <v>5833</v>
      </c>
      <c r="H11657" t="s">
        <v>3631</v>
      </c>
    </row>
    <row r="11658" spans="1:8" x14ac:dyDescent="0.25">
      <c r="A11658" t="s">
        <v>149</v>
      </c>
      <c r="B11658" t="s">
        <v>1450</v>
      </c>
      <c r="C11658">
        <v>377</v>
      </c>
      <c r="D11658" t="s">
        <v>3632</v>
      </c>
      <c r="E11658">
        <v>58</v>
      </c>
      <c r="F11658">
        <v>123</v>
      </c>
      <c r="G11658">
        <v>6199</v>
      </c>
      <c r="H11658" t="s">
        <v>3633</v>
      </c>
    </row>
    <row r="11659" spans="1:8" hidden="1" x14ac:dyDescent="0.25">
      <c r="A11659" t="s">
        <v>8436</v>
      </c>
      <c r="B11659" t="s">
        <v>8437</v>
      </c>
      <c r="C11659">
        <v>812</v>
      </c>
      <c r="D11659" t="s">
        <v>7141</v>
      </c>
      <c r="E11659">
        <v>1</v>
      </c>
      <c r="F11659">
        <v>66</v>
      </c>
      <c r="G11659">
        <v>3</v>
      </c>
    </row>
    <row r="11660" spans="1:8" hidden="1" x14ac:dyDescent="0.25">
      <c r="A11660" t="s">
        <v>8436</v>
      </c>
      <c r="B11660" t="s">
        <v>8437</v>
      </c>
      <c r="C11660">
        <v>812</v>
      </c>
      <c r="D11660" t="s">
        <v>3630</v>
      </c>
      <c r="E11660">
        <v>534</v>
      </c>
      <c r="F11660">
        <v>701</v>
      </c>
      <c r="G11660">
        <v>5833</v>
      </c>
      <c r="H11660" t="s">
        <v>3631</v>
      </c>
    </row>
    <row r="11661" spans="1:8" x14ac:dyDescent="0.25">
      <c r="A11661" t="s">
        <v>8436</v>
      </c>
      <c r="B11661" t="s">
        <v>8437</v>
      </c>
      <c r="C11661">
        <v>812</v>
      </c>
      <c r="D11661" t="s">
        <v>3632</v>
      </c>
      <c r="E11661">
        <v>155</v>
      </c>
      <c r="F11661">
        <v>216</v>
      </c>
      <c r="G11661">
        <v>6199</v>
      </c>
      <c r="H11661" t="s">
        <v>3633</v>
      </c>
    </row>
    <row r="11662" spans="1:8" x14ac:dyDescent="0.25">
      <c r="A11662" t="s">
        <v>8436</v>
      </c>
      <c r="B11662" t="s">
        <v>8437</v>
      </c>
      <c r="C11662">
        <v>812</v>
      </c>
      <c r="D11662" t="s">
        <v>3632</v>
      </c>
      <c r="E11662">
        <v>218</v>
      </c>
      <c r="F11662">
        <v>297</v>
      </c>
      <c r="G11662">
        <v>6199</v>
      </c>
      <c r="H11662" t="s">
        <v>3633</v>
      </c>
    </row>
    <row r="11663" spans="1:8" x14ac:dyDescent="0.25">
      <c r="A11663" t="s">
        <v>8436</v>
      </c>
      <c r="B11663" t="s">
        <v>8437</v>
      </c>
      <c r="C11663">
        <v>812</v>
      </c>
      <c r="D11663" t="s">
        <v>3632</v>
      </c>
      <c r="E11663">
        <v>301</v>
      </c>
      <c r="F11663">
        <v>438</v>
      </c>
      <c r="G11663">
        <v>6199</v>
      </c>
      <c r="H11663" t="s">
        <v>3633</v>
      </c>
    </row>
    <row r="11664" spans="1:8" hidden="1" x14ac:dyDescent="0.25">
      <c r="A11664" t="s">
        <v>8438</v>
      </c>
      <c r="B11664" t="s">
        <v>8439</v>
      </c>
      <c r="C11664">
        <v>706</v>
      </c>
      <c r="D11664" t="s">
        <v>3657</v>
      </c>
      <c r="E11664">
        <v>39</v>
      </c>
      <c r="F11664">
        <v>133</v>
      </c>
      <c r="G11664">
        <v>2653</v>
      </c>
      <c r="H11664" t="s">
        <v>3658</v>
      </c>
    </row>
    <row r="11665" spans="1:8" hidden="1" x14ac:dyDescent="0.25">
      <c r="A11665" t="s">
        <v>8438</v>
      </c>
      <c r="B11665" t="s">
        <v>8439</v>
      </c>
      <c r="C11665">
        <v>706</v>
      </c>
      <c r="D11665" t="s">
        <v>3639</v>
      </c>
      <c r="E11665">
        <v>303</v>
      </c>
      <c r="F11665">
        <v>351</v>
      </c>
      <c r="G11665">
        <v>4169</v>
      </c>
      <c r="H11665" t="s">
        <v>3640</v>
      </c>
    </row>
    <row r="11666" spans="1:8" hidden="1" x14ac:dyDescent="0.25">
      <c r="A11666" t="s">
        <v>8438</v>
      </c>
      <c r="B11666" t="s">
        <v>8439</v>
      </c>
      <c r="C11666">
        <v>706</v>
      </c>
      <c r="D11666" t="s">
        <v>3630</v>
      </c>
      <c r="E11666">
        <v>545</v>
      </c>
      <c r="F11666">
        <v>700</v>
      </c>
      <c r="G11666">
        <v>5833</v>
      </c>
      <c r="H11666" t="s">
        <v>3631</v>
      </c>
    </row>
    <row r="11667" spans="1:8" x14ac:dyDescent="0.25">
      <c r="A11667" t="s">
        <v>8438</v>
      </c>
      <c r="B11667" t="s">
        <v>8439</v>
      </c>
      <c r="C11667">
        <v>706</v>
      </c>
      <c r="D11667" t="s">
        <v>3632</v>
      </c>
      <c r="E11667">
        <v>376</v>
      </c>
      <c r="F11667">
        <v>459</v>
      </c>
      <c r="G11667">
        <v>6199</v>
      </c>
      <c r="H11667" t="s">
        <v>3633</v>
      </c>
    </row>
    <row r="11668" spans="1:8" hidden="1" x14ac:dyDescent="0.25">
      <c r="A11668" t="s">
        <v>8440</v>
      </c>
      <c r="B11668" t="s">
        <v>8441</v>
      </c>
      <c r="C11668">
        <v>386</v>
      </c>
      <c r="D11668" t="s">
        <v>3639</v>
      </c>
      <c r="E11668">
        <v>20</v>
      </c>
      <c r="F11668">
        <v>65</v>
      </c>
      <c r="G11668">
        <v>4169</v>
      </c>
      <c r="H11668" t="s">
        <v>3640</v>
      </c>
    </row>
    <row r="11669" spans="1:8" hidden="1" x14ac:dyDescent="0.25">
      <c r="A11669" t="s">
        <v>8440</v>
      </c>
      <c r="B11669" t="s">
        <v>8441</v>
      </c>
      <c r="C11669">
        <v>386</v>
      </c>
      <c r="D11669" t="s">
        <v>3630</v>
      </c>
      <c r="E11669">
        <v>224</v>
      </c>
      <c r="F11669">
        <v>384</v>
      </c>
      <c r="G11669">
        <v>5833</v>
      </c>
      <c r="H11669" t="s">
        <v>3631</v>
      </c>
    </row>
    <row r="11670" spans="1:8" x14ac:dyDescent="0.25">
      <c r="A11670" t="s">
        <v>8440</v>
      </c>
      <c r="B11670" t="s">
        <v>8441</v>
      </c>
      <c r="C11670">
        <v>386</v>
      </c>
      <c r="D11670" t="s">
        <v>3632</v>
      </c>
      <c r="E11670">
        <v>93</v>
      </c>
      <c r="F11670">
        <v>154</v>
      </c>
      <c r="G11670">
        <v>6199</v>
      </c>
      <c r="H11670" t="s">
        <v>3633</v>
      </c>
    </row>
    <row r="11671" spans="1:8" hidden="1" x14ac:dyDescent="0.25">
      <c r="A11671" t="s">
        <v>8442</v>
      </c>
      <c r="B11671" t="s">
        <v>8443</v>
      </c>
      <c r="C11671">
        <v>412</v>
      </c>
      <c r="D11671" t="s">
        <v>3639</v>
      </c>
      <c r="E11671">
        <v>46</v>
      </c>
      <c r="F11671">
        <v>91</v>
      </c>
      <c r="G11671">
        <v>4169</v>
      </c>
      <c r="H11671" t="s">
        <v>3640</v>
      </c>
    </row>
    <row r="11672" spans="1:8" hidden="1" x14ac:dyDescent="0.25">
      <c r="A11672" t="s">
        <v>8442</v>
      </c>
      <c r="B11672" t="s">
        <v>8443</v>
      </c>
      <c r="C11672">
        <v>412</v>
      </c>
      <c r="D11672" t="s">
        <v>3630</v>
      </c>
      <c r="E11672">
        <v>250</v>
      </c>
      <c r="F11672">
        <v>410</v>
      </c>
      <c r="G11672">
        <v>5833</v>
      </c>
      <c r="H11672" t="s">
        <v>3631</v>
      </c>
    </row>
    <row r="11673" spans="1:8" x14ac:dyDescent="0.25">
      <c r="A11673" t="s">
        <v>8442</v>
      </c>
      <c r="B11673" t="s">
        <v>8443</v>
      </c>
      <c r="C11673">
        <v>412</v>
      </c>
      <c r="D11673" t="s">
        <v>3632</v>
      </c>
      <c r="E11673">
        <v>119</v>
      </c>
      <c r="F11673">
        <v>180</v>
      </c>
      <c r="G11673">
        <v>6199</v>
      </c>
      <c r="H11673" t="s">
        <v>3633</v>
      </c>
    </row>
    <row r="11674" spans="1:8" hidden="1" x14ac:dyDescent="0.25">
      <c r="A11674" t="s">
        <v>8444</v>
      </c>
      <c r="B11674" t="s">
        <v>8445</v>
      </c>
      <c r="C11674">
        <v>654</v>
      </c>
      <c r="D11674" t="s">
        <v>3630</v>
      </c>
      <c r="E11674">
        <v>437</v>
      </c>
      <c r="F11674">
        <v>599</v>
      </c>
      <c r="G11674">
        <v>5833</v>
      </c>
      <c r="H11674" t="s">
        <v>3631</v>
      </c>
    </row>
    <row r="11675" spans="1:8" x14ac:dyDescent="0.25">
      <c r="A11675" t="s">
        <v>8444</v>
      </c>
      <c r="B11675" t="s">
        <v>8445</v>
      </c>
      <c r="C11675">
        <v>654</v>
      </c>
      <c r="D11675" t="s">
        <v>3632</v>
      </c>
      <c r="E11675">
        <v>131</v>
      </c>
      <c r="F11675">
        <v>193</v>
      </c>
      <c r="G11675">
        <v>6199</v>
      </c>
      <c r="H11675" t="s">
        <v>3633</v>
      </c>
    </row>
    <row r="11676" spans="1:8" x14ac:dyDescent="0.25">
      <c r="A11676" t="s">
        <v>8444</v>
      </c>
      <c r="B11676" t="s">
        <v>8445</v>
      </c>
      <c r="C11676">
        <v>654</v>
      </c>
      <c r="D11676" t="s">
        <v>3632</v>
      </c>
      <c r="E11676">
        <v>196</v>
      </c>
      <c r="F11676">
        <v>268</v>
      </c>
      <c r="G11676">
        <v>6199</v>
      </c>
      <c r="H11676" t="s">
        <v>3633</v>
      </c>
    </row>
    <row r="11677" spans="1:8" x14ac:dyDescent="0.25">
      <c r="A11677" t="s">
        <v>8444</v>
      </c>
      <c r="B11677" t="s">
        <v>8445</v>
      </c>
      <c r="C11677">
        <v>654</v>
      </c>
      <c r="D11677" t="s">
        <v>3632</v>
      </c>
      <c r="E11677">
        <v>272</v>
      </c>
      <c r="F11677">
        <v>351</v>
      </c>
      <c r="G11677">
        <v>6199</v>
      </c>
      <c r="H11677" t="s">
        <v>3633</v>
      </c>
    </row>
    <row r="11678" spans="1:8" hidden="1" x14ac:dyDescent="0.25">
      <c r="A11678" t="s">
        <v>8446</v>
      </c>
      <c r="B11678" t="s">
        <v>8447</v>
      </c>
      <c r="C11678">
        <v>686</v>
      </c>
      <c r="D11678" t="s">
        <v>3680</v>
      </c>
      <c r="E11678">
        <v>1</v>
      </c>
      <c r="F11678">
        <v>114</v>
      </c>
      <c r="G11678">
        <v>197</v>
      </c>
    </row>
    <row r="11679" spans="1:8" hidden="1" x14ac:dyDescent="0.25">
      <c r="A11679" t="s">
        <v>8446</v>
      </c>
      <c r="B11679" t="s">
        <v>8447</v>
      </c>
      <c r="C11679">
        <v>686</v>
      </c>
      <c r="D11679" t="s">
        <v>3630</v>
      </c>
      <c r="E11679">
        <v>465</v>
      </c>
      <c r="F11679">
        <v>626</v>
      </c>
      <c r="G11679">
        <v>5833</v>
      </c>
      <c r="H11679" t="s">
        <v>3631</v>
      </c>
    </row>
    <row r="11680" spans="1:8" x14ac:dyDescent="0.25">
      <c r="A11680" t="s">
        <v>8446</v>
      </c>
      <c r="B11680" t="s">
        <v>8447</v>
      </c>
      <c r="C11680">
        <v>686</v>
      </c>
      <c r="D11680" t="s">
        <v>3632</v>
      </c>
      <c r="E11680">
        <v>145</v>
      </c>
      <c r="F11680">
        <v>208</v>
      </c>
      <c r="G11680">
        <v>6199</v>
      </c>
      <c r="H11680" t="s">
        <v>3633</v>
      </c>
    </row>
    <row r="11681" spans="1:8" x14ac:dyDescent="0.25">
      <c r="A11681" t="s">
        <v>8446</v>
      </c>
      <c r="B11681" t="s">
        <v>8447</v>
      </c>
      <c r="C11681">
        <v>686</v>
      </c>
      <c r="D11681" t="s">
        <v>3632</v>
      </c>
      <c r="E11681">
        <v>210</v>
      </c>
      <c r="F11681">
        <v>280</v>
      </c>
      <c r="G11681">
        <v>6199</v>
      </c>
      <c r="H11681" t="s">
        <v>3633</v>
      </c>
    </row>
    <row r="11682" spans="1:8" x14ac:dyDescent="0.25">
      <c r="A11682" t="s">
        <v>8446</v>
      </c>
      <c r="B11682" t="s">
        <v>8447</v>
      </c>
      <c r="C11682">
        <v>686</v>
      </c>
      <c r="D11682" t="s">
        <v>3632</v>
      </c>
      <c r="E11682">
        <v>284</v>
      </c>
      <c r="F11682">
        <v>362</v>
      </c>
      <c r="G11682">
        <v>6199</v>
      </c>
      <c r="H11682" t="s">
        <v>3633</v>
      </c>
    </row>
    <row r="11683" spans="1:8" hidden="1" x14ac:dyDescent="0.25">
      <c r="A11683" t="s">
        <v>8448</v>
      </c>
      <c r="B11683" t="s">
        <v>8449</v>
      </c>
      <c r="C11683">
        <v>723</v>
      </c>
      <c r="D11683" t="s">
        <v>3657</v>
      </c>
      <c r="E11683">
        <v>40</v>
      </c>
      <c r="F11683">
        <v>134</v>
      </c>
      <c r="G11683">
        <v>2653</v>
      </c>
      <c r="H11683" t="s">
        <v>3658</v>
      </c>
    </row>
    <row r="11684" spans="1:8" hidden="1" x14ac:dyDescent="0.25">
      <c r="A11684" t="s">
        <v>8448</v>
      </c>
      <c r="B11684" t="s">
        <v>8449</v>
      </c>
      <c r="C11684">
        <v>723</v>
      </c>
      <c r="D11684" t="s">
        <v>3639</v>
      </c>
      <c r="E11684">
        <v>300</v>
      </c>
      <c r="F11684">
        <v>348</v>
      </c>
      <c r="G11684">
        <v>4169</v>
      </c>
      <c r="H11684" t="s">
        <v>3640</v>
      </c>
    </row>
    <row r="11685" spans="1:8" hidden="1" x14ac:dyDescent="0.25">
      <c r="A11685" t="s">
        <v>8448</v>
      </c>
      <c r="B11685" t="s">
        <v>8449</v>
      </c>
      <c r="C11685">
        <v>723</v>
      </c>
      <c r="D11685" t="s">
        <v>3630</v>
      </c>
      <c r="E11685">
        <v>564</v>
      </c>
      <c r="F11685">
        <v>717</v>
      </c>
      <c r="G11685">
        <v>5833</v>
      </c>
      <c r="H11685" t="s">
        <v>3631</v>
      </c>
    </row>
    <row r="11686" spans="1:8" x14ac:dyDescent="0.25">
      <c r="A11686" t="s">
        <v>8448</v>
      </c>
      <c r="B11686" t="s">
        <v>8449</v>
      </c>
      <c r="C11686">
        <v>723</v>
      </c>
      <c r="D11686" t="s">
        <v>3632</v>
      </c>
      <c r="E11686">
        <v>373</v>
      </c>
      <c r="F11686">
        <v>441</v>
      </c>
      <c r="G11686">
        <v>6199</v>
      </c>
      <c r="H11686" t="s">
        <v>3633</v>
      </c>
    </row>
    <row r="11687" spans="1:8" hidden="1" x14ac:dyDescent="0.25">
      <c r="A11687" t="s">
        <v>8450</v>
      </c>
      <c r="B11687" t="s">
        <v>8451</v>
      </c>
      <c r="C11687">
        <v>710</v>
      </c>
      <c r="D11687" t="s">
        <v>3630</v>
      </c>
      <c r="E11687">
        <v>450</v>
      </c>
      <c r="F11687">
        <v>615</v>
      </c>
      <c r="G11687">
        <v>5833</v>
      </c>
      <c r="H11687" t="s">
        <v>3631</v>
      </c>
    </row>
    <row r="11688" spans="1:8" x14ac:dyDescent="0.25">
      <c r="A11688" t="s">
        <v>8450</v>
      </c>
      <c r="B11688" t="s">
        <v>8451</v>
      </c>
      <c r="C11688">
        <v>710</v>
      </c>
      <c r="D11688" t="s">
        <v>3632</v>
      </c>
      <c r="E11688">
        <v>145</v>
      </c>
      <c r="F11688">
        <v>206</v>
      </c>
      <c r="G11688">
        <v>6199</v>
      </c>
      <c r="H11688" t="s">
        <v>3633</v>
      </c>
    </row>
    <row r="11689" spans="1:8" x14ac:dyDescent="0.25">
      <c r="A11689" t="s">
        <v>8450</v>
      </c>
      <c r="B11689" t="s">
        <v>8451</v>
      </c>
      <c r="C11689">
        <v>710</v>
      </c>
      <c r="D11689" t="s">
        <v>3632</v>
      </c>
      <c r="E11689">
        <v>208</v>
      </c>
      <c r="F11689">
        <v>280</v>
      </c>
      <c r="G11689">
        <v>6199</v>
      </c>
      <c r="H11689" t="s">
        <v>3633</v>
      </c>
    </row>
    <row r="11690" spans="1:8" x14ac:dyDescent="0.25">
      <c r="A11690" t="s">
        <v>8450</v>
      </c>
      <c r="B11690" t="s">
        <v>8451</v>
      </c>
      <c r="C11690">
        <v>710</v>
      </c>
      <c r="D11690" t="s">
        <v>3632</v>
      </c>
      <c r="E11690">
        <v>284</v>
      </c>
      <c r="F11690">
        <v>365</v>
      </c>
      <c r="G11690">
        <v>6199</v>
      </c>
      <c r="H11690" t="s">
        <v>3633</v>
      </c>
    </row>
    <row r="11691" spans="1:8" hidden="1" x14ac:dyDescent="0.25">
      <c r="A11691" t="s">
        <v>8452</v>
      </c>
      <c r="B11691" t="s">
        <v>8453</v>
      </c>
      <c r="C11691">
        <v>640</v>
      </c>
      <c r="D11691" t="s">
        <v>3630</v>
      </c>
      <c r="E11691">
        <v>416</v>
      </c>
      <c r="F11691">
        <v>581</v>
      </c>
      <c r="G11691">
        <v>5833</v>
      </c>
      <c r="H11691" t="s">
        <v>3631</v>
      </c>
    </row>
    <row r="11692" spans="1:8" x14ac:dyDescent="0.25">
      <c r="A11692" t="s">
        <v>8452</v>
      </c>
      <c r="B11692" t="s">
        <v>8453</v>
      </c>
      <c r="C11692">
        <v>640</v>
      </c>
      <c r="D11692" t="s">
        <v>3632</v>
      </c>
      <c r="E11692">
        <v>130</v>
      </c>
      <c r="F11692">
        <v>193</v>
      </c>
      <c r="G11692">
        <v>6199</v>
      </c>
      <c r="H11692" t="s">
        <v>3633</v>
      </c>
    </row>
    <row r="11693" spans="1:8" x14ac:dyDescent="0.25">
      <c r="A11693" t="s">
        <v>8452</v>
      </c>
      <c r="B11693" t="s">
        <v>8453</v>
      </c>
      <c r="C11693">
        <v>640</v>
      </c>
      <c r="D11693" t="s">
        <v>3632</v>
      </c>
      <c r="E11693">
        <v>195</v>
      </c>
      <c r="F11693">
        <v>266</v>
      </c>
      <c r="G11693">
        <v>6199</v>
      </c>
      <c r="H11693" t="s">
        <v>3633</v>
      </c>
    </row>
    <row r="11694" spans="1:8" x14ac:dyDescent="0.25">
      <c r="A11694" t="s">
        <v>8452</v>
      </c>
      <c r="B11694" t="s">
        <v>8453</v>
      </c>
      <c r="C11694">
        <v>640</v>
      </c>
      <c r="D11694" t="s">
        <v>3632</v>
      </c>
      <c r="E11694">
        <v>270</v>
      </c>
      <c r="F11694">
        <v>347</v>
      </c>
      <c r="G11694">
        <v>6199</v>
      </c>
      <c r="H11694" t="s">
        <v>3633</v>
      </c>
    </row>
    <row r="11695" spans="1:8" hidden="1" x14ac:dyDescent="0.25">
      <c r="A11695" t="s">
        <v>8454</v>
      </c>
      <c r="B11695" t="s">
        <v>8455</v>
      </c>
      <c r="C11695">
        <v>801</v>
      </c>
      <c r="D11695" t="s">
        <v>3657</v>
      </c>
      <c r="E11695">
        <v>34</v>
      </c>
      <c r="F11695">
        <v>132</v>
      </c>
      <c r="G11695">
        <v>2653</v>
      </c>
      <c r="H11695" t="s">
        <v>3658</v>
      </c>
    </row>
    <row r="11696" spans="1:8" hidden="1" x14ac:dyDescent="0.25">
      <c r="A11696" t="s">
        <v>8454</v>
      </c>
      <c r="B11696" t="s">
        <v>8455</v>
      </c>
      <c r="C11696">
        <v>801</v>
      </c>
      <c r="D11696" t="s">
        <v>3639</v>
      </c>
      <c r="E11696">
        <v>267</v>
      </c>
      <c r="F11696">
        <v>323</v>
      </c>
      <c r="G11696">
        <v>4169</v>
      </c>
      <c r="H11696" t="s">
        <v>3640</v>
      </c>
    </row>
    <row r="11697" spans="1:8" hidden="1" x14ac:dyDescent="0.25">
      <c r="A11697" t="s">
        <v>8454</v>
      </c>
      <c r="B11697" t="s">
        <v>8455</v>
      </c>
      <c r="C11697">
        <v>801</v>
      </c>
      <c r="D11697" t="s">
        <v>3630</v>
      </c>
      <c r="E11697">
        <v>599</v>
      </c>
      <c r="F11697">
        <v>772</v>
      </c>
      <c r="G11697">
        <v>5833</v>
      </c>
      <c r="H11697" t="s">
        <v>3631</v>
      </c>
    </row>
    <row r="11698" spans="1:8" x14ac:dyDescent="0.25">
      <c r="A11698" t="s">
        <v>8454</v>
      </c>
      <c r="B11698" t="s">
        <v>8455</v>
      </c>
      <c r="C11698">
        <v>801</v>
      </c>
      <c r="D11698" t="s">
        <v>3632</v>
      </c>
      <c r="E11698">
        <v>333</v>
      </c>
      <c r="F11698">
        <v>442</v>
      </c>
      <c r="G11698">
        <v>6199</v>
      </c>
      <c r="H11698" t="s">
        <v>3633</v>
      </c>
    </row>
    <row r="11699" spans="1:8" hidden="1" x14ac:dyDescent="0.25">
      <c r="A11699" t="s">
        <v>8456</v>
      </c>
      <c r="B11699" t="s">
        <v>8457</v>
      </c>
      <c r="C11699">
        <v>747</v>
      </c>
      <c r="D11699" t="s">
        <v>3630</v>
      </c>
      <c r="E11699">
        <v>498</v>
      </c>
      <c r="F11699">
        <v>666</v>
      </c>
      <c r="G11699">
        <v>5833</v>
      </c>
      <c r="H11699" t="s">
        <v>3631</v>
      </c>
    </row>
    <row r="11700" spans="1:8" x14ac:dyDescent="0.25">
      <c r="A11700" t="s">
        <v>8456</v>
      </c>
      <c r="B11700" t="s">
        <v>8457</v>
      </c>
      <c r="C11700">
        <v>747</v>
      </c>
      <c r="D11700" t="s">
        <v>3632</v>
      </c>
      <c r="E11700">
        <v>160</v>
      </c>
      <c r="F11700">
        <v>221</v>
      </c>
      <c r="G11700">
        <v>6199</v>
      </c>
      <c r="H11700" t="s">
        <v>3633</v>
      </c>
    </row>
    <row r="11701" spans="1:8" x14ac:dyDescent="0.25">
      <c r="A11701" t="s">
        <v>8456</v>
      </c>
      <c r="B11701" t="s">
        <v>8457</v>
      </c>
      <c r="C11701">
        <v>747</v>
      </c>
      <c r="D11701" t="s">
        <v>3632</v>
      </c>
      <c r="E11701">
        <v>223</v>
      </c>
      <c r="F11701">
        <v>299</v>
      </c>
      <c r="G11701">
        <v>6199</v>
      </c>
      <c r="H11701" t="s">
        <v>3633</v>
      </c>
    </row>
    <row r="11702" spans="1:8" x14ac:dyDescent="0.25">
      <c r="A11702" t="s">
        <v>8456</v>
      </c>
      <c r="B11702" t="s">
        <v>8457</v>
      </c>
      <c r="C11702">
        <v>747</v>
      </c>
      <c r="D11702" t="s">
        <v>3632</v>
      </c>
      <c r="E11702">
        <v>311</v>
      </c>
      <c r="F11702">
        <v>412</v>
      </c>
      <c r="G11702">
        <v>6199</v>
      </c>
      <c r="H11702" t="s">
        <v>3633</v>
      </c>
    </row>
    <row r="11703" spans="1:8" hidden="1" x14ac:dyDescent="0.25">
      <c r="A11703" t="s">
        <v>8458</v>
      </c>
      <c r="B11703" t="s">
        <v>8459</v>
      </c>
      <c r="C11703">
        <v>717</v>
      </c>
      <c r="D11703" t="s">
        <v>3657</v>
      </c>
      <c r="E11703">
        <v>55</v>
      </c>
      <c r="F11703">
        <v>146</v>
      </c>
      <c r="G11703">
        <v>2653</v>
      </c>
      <c r="H11703" t="s">
        <v>3658</v>
      </c>
    </row>
    <row r="11704" spans="1:8" hidden="1" x14ac:dyDescent="0.25">
      <c r="A11704" t="s">
        <v>8458</v>
      </c>
      <c r="B11704" t="s">
        <v>8459</v>
      </c>
      <c r="C11704">
        <v>717</v>
      </c>
      <c r="D11704" t="s">
        <v>3639</v>
      </c>
      <c r="E11704">
        <v>314</v>
      </c>
      <c r="F11704">
        <v>362</v>
      </c>
      <c r="G11704">
        <v>4169</v>
      </c>
      <c r="H11704" t="s">
        <v>3640</v>
      </c>
    </row>
    <row r="11705" spans="1:8" hidden="1" x14ac:dyDescent="0.25">
      <c r="A11705" t="s">
        <v>8458</v>
      </c>
      <c r="B11705" t="s">
        <v>8459</v>
      </c>
      <c r="C11705">
        <v>717</v>
      </c>
      <c r="D11705" t="s">
        <v>3630</v>
      </c>
      <c r="E11705">
        <v>556</v>
      </c>
      <c r="F11705">
        <v>711</v>
      </c>
      <c r="G11705">
        <v>5833</v>
      </c>
      <c r="H11705" t="s">
        <v>3631</v>
      </c>
    </row>
    <row r="11706" spans="1:8" x14ac:dyDescent="0.25">
      <c r="A11706" t="s">
        <v>8458</v>
      </c>
      <c r="B11706" t="s">
        <v>8459</v>
      </c>
      <c r="C11706">
        <v>717</v>
      </c>
      <c r="D11706" t="s">
        <v>3632</v>
      </c>
      <c r="E11706">
        <v>387</v>
      </c>
      <c r="F11706">
        <v>456</v>
      </c>
      <c r="G11706">
        <v>6199</v>
      </c>
      <c r="H11706" t="s">
        <v>3633</v>
      </c>
    </row>
    <row r="11707" spans="1:8" hidden="1" x14ac:dyDescent="0.25">
      <c r="A11707" t="s">
        <v>8460</v>
      </c>
      <c r="B11707" t="s">
        <v>8461</v>
      </c>
      <c r="C11707">
        <v>683</v>
      </c>
      <c r="D11707" t="s">
        <v>3657</v>
      </c>
      <c r="E11707">
        <v>47</v>
      </c>
      <c r="F11707">
        <v>138</v>
      </c>
      <c r="G11707">
        <v>2653</v>
      </c>
      <c r="H11707" t="s">
        <v>3658</v>
      </c>
    </row>
    <row r="11708" spans="1:8" hidden="1" x14ac:dyDescent="0.25">
      <c r="A11708" t="s">
        <v>8460</v>
      </c>
      <c r="B11708" t="s">
        <v>8461</v>
      </c>
      <c r="C11708">
        <v>683</v>
      </c>
      <c r="D11708" t="s">
        <v>3650</v>
      </c>
      <c r="E11708">
        <v>202</v>
      </c>
      <c r="F11708">
        <v>279</v>
      </c>
      <c r="G11708">
        <v>51</v>
      </c>
    </row>
    <row r="11709" spans="1:8" hidden="1" x14ac:dyDescent="0.25">
      <c r="A11709" t="s">
        <v>8460</v>
      </c>
      <c r="B11709" t="s">
        <v>8461</v>
      </c>
      <c r="C11709">
        <v>683</v>
      </c>
      <c r="D11709" t="s">
        <v>3639</v>
      </c>
      <c r="E11709">
        <v>295</v>
      </c>
      <c r="F11709">
        <v>343</v>
      </c>
      <c r="G11709">
        <v>4169</v>
      </c>
      <c r="H11709" t="s">
        <v>3640</v>
      </c>
    </row>
    <row r="11710" spans="1:8" hidden="1" x14ac:dyDescent="0.25">
      <c r="A11710" t="s">
        <v>8460</v>
      </c>
      <c r="B11710" t="s">
        <v>8461</v>
      </c>
      <c r="C11710">
        <v>683</v>
      </c>
      <c r="D11710" t="s">
        <v>3630</v>
      </c>
      <c r="E11710">
        <v>521</v>
      </c>
      <c r="F11710">
        <v>680</v>
      </c>
      <c r="G11710">
        <v>5833</v>
      </c>
      <c r="H11710" t="s">
        <v>3631</v>
      </c>
    </row>
    <row r="11711" spans="1:8" x14ac:dyDescent="0.25">
      <c r="A11711" t="s">
        <v>8460</v>
      </c>
      <c r="B11711" t="s">
        <v>8461</v>
      </c>
      <c r="C11711">
        <v>683</v>
      </c>
      <c r="D11711" t="s">
        <v>3632</v>
      </c>
      <c r="E11711">
        <v>368</v>
      </c>
      <c r="F11711">
        <v>433</v>
      </c>
      <c r="G11711">
        <v>6199</v>
      </c>
      <c r="H11711" t="s">
        <v>3633</v>
      </c>
    </row>
    <row r="11712" spans="1:8" hidden="1" x14ac:dyDescent="0.25">
      <c r="A11712" t="s">
        <v>8462</v>
      </c>
      <c r="B11712" t="s">
        <v>8463</v>
      </c>
      <c r="C11712">
        <v>705</v>
      </c>
      <c r="D11712" t="s">
        <v>3630</v>
      </c>
      <c r="E11712">
        <v>455</v>
      </c>
      <c r="F11712">
        <v>617</v>
      </c>
      <c r="G11712">
        <v>5833</v>
      </c>
      <c r="H11712" t="s">
        <v>3631</v>
      </c>
    </row>
    <row r="11713" spans="1:8" x14ac:dyDescent="0.25">
      <c r="A11713" t="s">
        <v>8462</v>
      </c>
      <c r="B11713" t="s">
        <v>8463</v>
      </c>
      <c r="C11713">
        <v>705</v>
      </c>
      <c r="D11713" t="s">
        <v>3632</v>
      </c>
      <c r="E11713">
        <v>130</v>
      </c>
      <c r="F11713">
        <v>193</v>
      </c>
      <c r="G11713">
        <v>6199</v>
      </c>
      <c r="H11713" t="s">
        <v>3633</v>
      </c>
    </row>
    <row r="11714" spans="1:8" x14ac:dyDescent="0.25">
      <c r="A11714" t="s">
        <v>8462</v>
      </c>
      <c r="B11714" t="s">
        <v>8463</v>
      </c>
      <c r="C11714">
        <v>705</v>
      </c>
      <c r="D11714" t="s">
        <v>3632</v>
      </c>
      <c r="E11714">
        <v>195</v>
      </c>
      <c r="F11714">
        <v>266</v>
      </c>
      <c r="G11714">
        <v>6199</v>
      </c>
      <c r="H11714" t="s">
        <v>3633</v>
      </c>
    </row>
    <row r="11715" spans="1:8" x14ac:dyDescent="0.25">
      <c r="A11715" t="s">
        <v>8462</v>
      </c>
      <c r="B11715" t="s">
        <v>8463</v>
      </c>
      <c r="C11715">
        <v>705</v>
      </c>
      <c r="D11715" t="s">
        <v>3632</v>
      </c>
      <c r="E11715">
        <v>270</v>
      </c>
      <c r="F11715">
        <v>349</v>
      </c>
      <c r="G11715">
        <v>6199</v>
      </c>
      <c r="H11715" t="s">
        <v>3633</v>
      </c>
    </row>
    <row r="11716" spans="1:8" hidden="1" x14ac:dyDescent="0.25">
      <c r="A11716" t="s">
        <v>8464</v>
      </c>
      <c r="B11716" t="s">
        <v>8465</v>
      </c>
      <c r="C11716">
        <v>814</v>
      </c>
      <c r="D11716" t="s">
        <v>3630</v>
      </c>
      <c r="E11716">
        <v>527</v>
      </c>
      <c r="F11716">
        <v>697</v>
      </c>
      <c r="G11716">
        <v>5833</v>
      </c>
      <c r="H11716" t="s">
        <v>3631</v>
      </c>
    </row>
    <row r="11717" spans="1:8" x14ac:dyDescent="0.25">
      <c r="A11717" t="s">
        <v>8464</v>
      </c>
      <c r="B11717" t="s">
        <v>8465</v>
      </c>
      <c r="C11717">
        <v>814</v>
      </c>
      <c r="D11717" t="s">
        <v>3632</v>
      </c>
      <c r="E11717">
        <v>148</v>
      </c>
      <c r="F11717">
        <v>209</v>
      </c>
      <c r="G11717">
        <v>6199</v>
      </c>
      <c r="H11717" t="s">
        <v>3633</v>
      </c>
    </row>
    <row r="11718" spans="1:8" x14ac:dyDescent="0.25">
      <c r="A11718" t="s">
        <v>8464</v>
      </c>
      <c r="B11718" t="s">
        <v>8465</v>
      </c>
      <c r="C11718">
        <v>814</v>
      </c>
      <c r="D11718" t="s">
        <v>3632</v>
      </c>
      <c r="E11718">
        <v>211</v>
      </c>
      <c r="F11718">
        <v>283</v>
      </c>
      <c r="G11718">
        <v>6199</v>
      </c>
      <c r="H11718" t="s">
        <v>3633</v>
      </c>
    </row>
    <row r="11719" spans="1:8" x14ac:dyDescent="0.25">
      <c r="A11719" t="s">
        <v>8464</v>
      </c>
      <c r="B11719" t="s">
        <v>8465</v>
      </c>
      <c r="C11719">
        <v>814</v>
      </c>
      <c r="D11719" t="s">
        <v>3632</v>
      </c>
      <c r="E11719">
        <v>287</v>
      </c>
      <c r="F11719">
        <v>431</v>
      </c>
      <c r="G11719">
        <v>6199</v>
      </c>
      <c r="H11719" t="s">
        <v>3633</v>
      </c>
    </row>
    <row r="11720" spans="1:8" hidden="1" x14ac:dyDescent="0.25">
      <c r="A11720" t="s">
        <v>8466</v>
      </c>
      <c r="B11720" t="s">
        <v>8467</v>
      </c>
      <c r="C11720">
        <v>567</v>
      </c>
      <c r="D11720" t="s">
        <v>3639</v>
      </c>
      <c r="E11720">
        <v>196</v>
      </c>
      <c r="F11720">
        <v>243</v>
      </c>
      <c r="G11720">
        <v>4169</v>
      </c>
      <c r="H11720" t="s">
        <v>3640</v>
      </c>
    </row>
    <row r="11721" spans="1:8" hidden="1" x14ac:dyDescent="0.25">
      <c r="A11721" t="s">
        <v>8466</v>
      </c>
      <c r="B11721" t="s">
        <v>8467</v>
      </c>
      <c r="C11721">
        <v>567</v>
      </c>
      <c r="D11721" t="s">
        <v>3630</v>
      </c>
      <c r="E11721">
        <v>410</v>
      </c>
      <c r="F11721">
        <v>565</v>
      </c>
      <c r="G11721">
        <v>5833</v>
      </c>
      <c r="H11721" t="s">
        <v>3631</v>
      </c>
    </row>
    <row r="11722" spans="1:8" x14ac:dyDescent="0.25">
      <c r="A11722" t="s">
        <v>8466</v>
      </c>
      <c r="B11722" t="s">
        <v>8467</v>
      </c>
      <c r="C11722">
        <v>567</v>
      </c>
      <c r="D11722" t="s">
        <v>3632</v>
      </c>
      <c r="E11722">
        <v>269</v>
      </c>
      <c r="F11722">
        <v>335</v>
      </c>
      <c r="G11722">
        <v>6199</v>
      </c>
      <c r="H11722" t="s">
        <v>3633</v>
      </c>
    </row>
    <row r="11723" spans="1:8" hidden="1" x14ac:dyDescent="0.25">
      <c r="A11723" t="s">
        <v>150</v>
      </c>
      <c r="B11723" t="s">
        <v>1451</v>
      </c>
      <c r="C11723">
        <v>736</v>
      </c>
      <c r="D11723" t="s">
        <v>3630</v>
      </c>
      <c r="E11723">
        <v>429</v>
      </c>
      <c r="F11723">
        <v>589</v>
      </c>
      <c r="G11723">
        <v>5833</v>
      </c>
      <c r="H11723" t="s">
        <v>3631</v>
      </c>
    </row>
    <row r="11724" spans="1:8" x14ac:dyDescent="0.25">
      <c r="A11724" t="s">
        <v>150</v>
      </c>
      <c r="B11724" t="s">
        <v>1451</v>
      </c>
      <c r="C11724">
        <v>736</v>
      </c>
      <c r="D11724" t="s">
        <v>3632</v>
      </c>
      <c r="E11724">
        <v>205</v>
      </c>
      <c r="F11724">
        <v>353</v>
      </c>
      <c r="G11724">
        <v>6199</v>
      </c>
      <c r="H11724" t="s">
        <v>3633</v>
      </c>
    </row>
    <row r="11725" spans="1:8" hidden="1" x14ac:dyDescent="0.25">
      <c r="A11725" t="s">
        <v>160</v>
      </c>
      <c r="B11725" t="s">
        <v>1461</v>
      </c>
      <c r="C11725">
        <v>594</v>
      </c>
      <c r="D11725" t="s">
        <v>3653</v>
      </c>
      <c r="E11725">
        <v>1</v>
      </c>
      <c r="F11725">
        <v>119</v>
      </c>
      <c r="G11725">
        <v>31</v>
      </c>
    </row>
    <row r="11726" spans="1:8" hidden="1" x14ac:dyDescent="0.25">
      <c r="A11726" t="s">
        <v>160</v>
      </c>
      <c r="B11726" t="s">
        <v>1461</v>
      </c>
      <c r="C11726">
        <v>594</v>
      </c>
      <c r="D11726" t="s">
        <v>3654</v>
      </c>
      <c r="E11726">
        <v>121</v>
      </c>
      <c r="F11726">
        <v>169</v>
      </c>
      <c r="G11726">
        <v>24</v>
      </c>
    </row>
    <row r="11727" spans="1:8" hidden="1" x14ac:dyDescent="0.25">
      <c r="A11727" t="s">
        <v>160</v>
      </c>
      <c r="B11727" t="s">
        <v>1461</v>
      </c>
      <c r="C11727">
        <v>594</v>
      </c>
      <c r="D11727" t="s">
        <v>3630</v>
      </c>
      <c r="E11727">
        <v>427</v>
      </c>
      <c r="F11727">
        <v>589</v>
      </c>
      <c r="G11727">
        <v>5833</v>
      </c>
      <c r="H11727" t="s">
        <v>3631</v>
      </c>
    </row>
    <row r="11728" spans="1:8" x14ac:dyDescent="0.25">
      <c r="A11728" t="s">
        <v>160</v>
      </c>
      <c r="B11728" t="s">
        <v>1461</v>
      </c>
      <c r="C11728">
        <v>594</v>
      </c>
      <c r="D11728" t="s">
        <v>3632</v>
      </c>
      <c r="E11728">
        <v>276</v>
      </c>
      <c r="F11728">
        <v>344</v>
      </c>
      <c r="G11728">
        <v>6199</v>
      </c>
      <c r="H11728" t="s">
        <v>3633</v>
      </c>
    </row>
    <row r="11729" spans="1:8" hidden="1" x14ac:dyDescent="0.25">
      <c r="A11729" t="s">
        <v>8468</v>
      </c>
      <c r="B11729" t="s">
        <v>8469</v>
      </c>
      <c r="C11729">
        <v>580</v>
      </c>
      <c r="D11729" t="s">
        <v>3639</v>
      </c>
      <c r="E11729">
        <v>190</v>
      </c>
      <c r="F11729">
        <v>238</v>
      </c>
      <c r="G11729">
        <v>4169</v>
      </c>
      <c r="H11729" t="s">
        <v>3640</v>
      </c>
    </row>
    <row r="11730" spans="1:8" hidden="1" x14ac:dyDescent="0.25">
      <c r="A11730" t="s">
        <v>8468</v>
      </c>
      <c r="B11730" t="s">
        <v>8469</v>
      </c>
      <c r="C11730">
        <v>580</v>
      </c>
      <c r="D11730" t="s">
        <v>3630</v>
      </c>
      <c r="E11730">
        <v>415</v>
      </c>
      <c r="F11730">
        <v>574</v>
      </c>
      <c r="G11730">
        <v>5833</v>
      </c>
      <c r="H11730" t="s">
        <v>3631</v>
      </c>
    </row>
    <row r="11731" spans="1:8" x14ac:dyDescent="0.25">
      <c r="A11731" t="s">
        <v>8468</v>
      </c>
      <c r="B11731" t="s">
        <v>8469</v>
      </c>
      <c r="C11731">
        <v>580</v>
      </c>
      <c r="D11731" t="s">
        <v>3632</v>
      </c>
      <c r="E11731">
        <v>263</v>
      </c>
      <c r="F11731">
        <v>328</v>
      </c>
      <c r="G11731">
        <v>6199</v>
      </c>
      <c r="H11731" t="s">
        <v>3633</v>
      </c>
    </row>
    <row r="11732" spans="1:8" hidden="1" x14ac:dyDescent="0.25">
      <c r="A11732" t="s">
        <v>8470</v>
      </c>
      <c r="B11732" t="s">
        <v>8471</v>
      </c>
      <c r="C11732">
        <v>689</v>
      </c>
      <c r="D11732" t="s">
        <v>3955</v>
      </c>
      <c r="E11732">
        <v>32</v>
      </c>
      <c r="F11732">
        <v>118</v>
      </c>
      <c r="G11732">
        <v>244</v>
      </c>
    </row>
    <row r="11733" spans="1:8" hidden="1" x14ac:dyDescent="0.25">
      <c r="A11733" t="s">
        <v>8470</v>
      </c>
      <c r="B11733" t="s">
        <v>8471</v>
      </c>
      <c r="C11733">
        <v>689</v>
      </c>
      <c r="D11733" t="s">
        <v>3630</v>
      </c>
      <c r="E11733">
        <v>456</v>
      </c>
      <c r="F11733">
        <v>617</v>
      </c>
      <c r="G11733">
        <v>5833</v>
      </c>
      <c r="H11733" t="s">
        <v>3631</v>
      </c>
    </row>
    <row r="11734" spans="1:8" x14ac:dyDescent="0.25">
      <c r="A11734" t="s">
        <v>8470</v>
      </c>
      <c r="B11734" t="s">
        <v>8471</v>
      </c>
      <c r="C11734">
        <v>689</v>
      </c>
      <c r="D11734" t="s">
        <v>3632</v>
      </c>
      <c r="E11734">
        <v>133</v>
      </c>
      <c r="F11734">
        <v>196</v>
      </c>
      <c r="G11734">
        <v>6199</v>
      </c>
      <c r="H11734" t="s">
        <v>3633</v>
      </c>
    </row>
    <row r="11735" spans="1:8" x14ac:dyDescent="0.25">
      <c r="A11735" t="s">
        <v>8470</v>
      </c>
      <c r="B11735" t="s">
        <v>8471</v>
      </c>
      <c r="C11735">
        <v>689</v>
      </c>
      <c r="D11735" t="s">
        <v>3632</v>
      </c>
      <c r="E11735">
        <v>198</v>
      </c>
      <c r="F11735">
        <v>268</v>
      </c>
      <c r="G11735">
        <v>6199</v>
      </c>
      <c r="H11735" t="s">
        <v>3633</v>
      </c>
    </row>
    <row r="11736" spans="1:8" x14ac:dyDescent="0.25">
      <c r="A11736" t="s">
        <v>8470</v>
      </c>
      <c r="B11736" t="s">
        <v>8471</v>
      </c>
      <c r="C11736">
        <v>689</v>
      </c>
      <c r="D11736" t="s">
        <v>3632</v>
      </c>
      <c r="E11736">
        <v>273</v>
      </c>
      <c r="F11736">
        <v>351</v>
      </c>
      <c r="G11736">
        <v>6199</v>
      </c>
      <c r="H11736" t="s">
        <v>3633</v>
      </c>
    </row>
    <row r="11737" spans="1:8" hidden="1" x14ac:dyDescent="0.25">
      <c r="A11737" t="s">
        <v>151</v>
      </c>
      <c r="B11737" t="s">
        <v>1452</v>
      </c>
      <c r="C11737">
        <v>494</v>
      </c>
      <c r="D11737" t="s">
        <v>3630</v>
      </c>
      <c r="E11737">
        <v>333</v>
      </c>
      <c r="F11737">
        <v>491</v>
      </c>
      <c r="G11737">
        <v>5833</v>
      </c>
      <c r="H11737" t="s">
        <v>3631</v>
      </c>
    </row>
    <row r="11738" spans="1:8" x14ac:dyDescent="0.25">
      <c r="A11738" t="s">
        <v>151</v>
      </c>
      <c r="B11738" t="s">
        <v>1452</v>
      </c>
      <c r="C11738">
        <v>494</v>
      </c>
      <c r="D11738" t="s">
        <v>3632</v>
      </c>
      <c r="E11738">
        <v>177</v>
      </c>
      <c r="F11738">
        <v>271</v>
      </c>
      <c r="G11738">
        <v>6199</v>
      </c>
      <c r="H11738" t="s">
        <v>3633</v>
      </c>
    </row>
    <row r="11739" spans="1:8" hidden="1" x14ac:dyDescent="0.25">
      <c r="A11739" t="s">
        <v>152</v>
      </c>
      <c r="B11739" t="s">
        <v>1453</v>
      </c>
      <c r="C11739">
        <v>681</v>
      </c>
      <c r="D11739" t="s">
        <v>3629</v>
      </c>
      <c r="E11739">
        <v>1</v>
      </c>
      <c r="F11739">
        <v>129</v>
      </c>
      <c r="G11739">
        <v>18</v>
      </c>
    </row>
    <row r="11740" spans="1:8" hidden="1" x14ac:dyDescent="0.25">
      <c r="A11740" t="s">
        <v>152</v>
      </c>
      <c r="B11740" t="s">
        <v>1453</v>
      </c>
      <c r="C11740">
        <v>681</v>
      </c>
      <c r="D11740" t="s">
        <v>3630</v>
      </c>
      <c r="E11740">
        <v>433</v>
      </c>
      <c r="F11740">
        <v>601</v>
      </c>
      <c r="G11740">
        <v>5833</v>
      </c>
      <c r="H11740" t="s">
        <v>3631</v>
      </c>
    </row>
    <row r="11741" spans="1:8" x14ac:dyDescent="0.25">
      <c r="A11741" t="s">
        <v>152</v>
      </c>
      <c r="B11741" t="s">
        <v>1453</v>
      </c>
      <c r="C11741">
        <v>681</v>
      </c>
      <c r="D11741" t="s">
        <v>3632</v>
      </c>
      <c r="E11741">
        <v>195</v>
      </c>
      <c r="F11741">
        <v>339</v>
      </c>
      <c r="G11741">
        <v>6199</v>
      </c>
      <c r="H11741" t="s">
        <v>3633</v>
      </c>
    </row>
    <row r="11742" spans="1:8" hidden="1" x14ac:dyDescent="0.25">
      <c r="A11742" t="s">
        <v>153</v>
      </c>
      <c r="B11742" t="s">
        <v>1454</v>
      </c>
      <c r="C11742">
        <v>371</v>
      </c>
      <c r="D11742" t="s">
        <v>3630</v>
      </c>
      <c r="E11742">
        <v>184</v>
      </c>
      <c r="F11742">
        <v>339</v>
      </c>
      <c r="G11742">
        <v>5833</v>
      </c>
      <c r="H11742" t="s">
        <v>3631</v>
      </c>
    </row>
    <row r="11743" spans="1:8" x14ac:dyDescent="0.25">
      <c r="A11743" t="s">
        <v>153</v>
      </c>
      <c r="B11743" t="s">
        <v>1454</v>
      </c>
      <c r="C11743">
        <v>371</v>
      </c>
      <c r="D11743" t="s">
        <v>3632</v>
      </c>
      <c r="E11743">
        <v>38</v>
      </c>
      <c r="F11743">
        <v>104</v>
      </c>
      <c r="G11743">
        <v>6199</v>
      </c>
      <c r="H11743" t="s">
        <v>3633</v>
      </c>
    </row>
    <row r="11744" spans="1:8" hidden="1" x14ac:dyDescent="0.25">
      <c r="A11744" t="s">
        <v>8472</v>
      </c>
      <c r="B11744" t="s">
        <v>8473</v>
      </c>
      <c r="C11744">
        <v>774</v>
      </c>
      <c r="D11744" t="s">
        <v>3630</v>
      </c>
      <c r="E11744">
        <v>501</v>
      </c>
      <c r="F11744">
        <v>667</v>
      </c>
      <c r="G11744">
        <v>5833</v>
      </c>
      <c r="H11744" t="s">
        <v>3631</v>
      </c>
    </row>
    <row r="11745" spans="1:8" x14ac:dyDescent="0.25">
      <c r="A11745" t="s">
        <v>8472</v>
      </c>
      <c r="B11745" t="s">
        <v>8473</v>
      </c>
      <c r="C11745">
        <v>774</v>
      </c>
      <c r="D11745" t="s">
        <v>3632</v>
      </c>
      <c r="E11745">
        <v>129</v>
      </c>
      <c r="F11745">
        <v>189</v>
      </c>
      <c r="G11745">
        <v>6199</v>
      </c>
      <c r="H11745" t="s">
        <v>3633</v>
      </c>
    </row>
    <row r="11746" spans="1:8" x14ac:dyDescent="0.25">
      <c r="A11746" t="s">
        <v>8472</v>
      </c>
      <c r="B11746" t="s">
        <v>8473</v>
      </c>
      <c r="C11746">
        <v>774</v>
      </c>
      <c r="D11746" t="s">
        <v>3632</v>
      </c>
      <c r="E11746">
        <v>192</v>
      </c>
      <c r="F11746">
        <v>264</v>
      </c>
      <c r="G11746">
        <v>6199</v>
      </c>
      <c r="H11746" t="s">
        <v>3633</v>
      </c>
    </row>
    <row r="11747" spans="1:8" x14ac:dyDescent="0.25">
      <c r="A11747" t="s">
        <v>8472</v>
      </c>
      <c r="B11747" t="s">
        <v>8473</v>
      </c>
      <c r="C11747">
        <v>774</v>
      </c>
      <c r="D11747" t="s">
        <v>3632</v>
      </c>
      <c r="E11747">
        <v>268</v>
      </c>
      <c r="F11747">
        <v>410</v>
      </c>
      <c r="G11747">
        <v>6199</v>
      </c>
      <c r="H11747" t="s">
        <v>3633</v>
      </c>
    </row>
    <row r="11748" spans="1:8" hidden="1" x14ac:dyDescent="0.25">
      <c r="A11748" t="s">
        <v>8474</v>
      </c>
      <c r="B11748" t="s">
        <v>8475</v>
      </c>
      <c r="C11748">
        <v>607</v>
      </c>
      <c r="D11748" t="s">
        <v>3709</v>
      </c>
      <c r="E11748">
        <v>1</v>
      </c>
      <c r="F11748">
        <v>92</v>
      </c>
      <c r="G11748">
        <v>88</v>
      </c>
    </row>
    <row r="11749" spans="1:8" hidden="1" x14ac:dyDescent="0.25">
      <c r="A11749" t="s">
        <v>8474</v>
      </c>
      <c r="B11749" t="s">
        <v>8475</v>
      </c>
      <c r="C11749">
        <v>607</v>
      </c>
      <c r="D11749" t="s">
        <v>3630</v>
      </c>
      <c r="E11749">
        <v>350</v>
      </c>
      <c r="F11749">
        <v>510</v>
      </c>
      <c r="G11749">
        <v>5833</v>
      </c>
      <c r="H11749" t="s">
        <v>3631</v>
      </c>
    </row>
    <row r="11750" spans="1:8" x14ac:dyDescent="0.25">
      <c r="A11750" t="s">
        <v>8474</v>
      </c>
      <c r="B11750" t="s">
        <v>8475</v>
      </c>
      <c r="C11750">
        <v>607</v>
      </c>
      <c r="D11750" t="s">
        <v>3632</v>
      </c>
      <c r="E11750">
        <v>111</v>
      </c>
      <c r="F11750">
        <v>173</v>
      </c>
      <c r="G11750">
        <v>6199</v>
      </c>
      <c r="H11750" t="s">
        <v>3633</v>
      </c>
    </row>
    <row r="11751" spans="1:8" x14ac:dyDescent="0.25">
      <c r="A11751" t="s">
        <v>8474</v>
      </c>
      <c r="B11751" t="s">
        <v>8475</v>
      </c>
      <c r="C11751">
        <v>607</v>
      </c>
      <c r="D11751" t="s">
        <v>3632</v>
      </c>
      <c r="E11751">
        <v>184</v>
      </c>
      <c r="F11751">
        <v>281</v>
      </c>
      <c r="G11751">
        <v>6199</v>
      </c>
      <c r="H11751" t="s">
        <v>3633</v>
      </c>
    </row>
    <row r="11752" spans="1:8" hidden="1" x14ac:dyDescent="0.25">
      <c r="A11752" t="s">
        <v>154</v>
      </c>
      <c r="B11752" t="s">
        <v>1455</v>
      </c>
      <c r="C11752">
        <v>505</v>
      </c>
      <c r="D11752" t="s">
        <v>3630</v>
      </c>
      <c r="E11752">
        <v>342</v>
      </c>
      <c r="F11752">
        <v>502</v>
      </c>
      <c r="G11752">
        <v>5833</v>
      </c>
      <c r="H11752" t="s">
        <v>3631</v>
      </c>
    </row>
    <row r="11753" spans="1:8" x14ac:dyDescent="0.25">
      <c r="A11753" t="s">
        <v>154</v>
      </c>
      <c r="B11753" t="s">
        <v>1455</v>
      </c>
      <c r="C11753">
        <v>505</v>
      </c>
      <c r="D11753" t="s">
        <v>3632</v>
      </c>
      <c r="E11753">
        <v>187</v>
      </c>
      <c r="F11753">
        <v>279</v>
      </c>
      <c r="G11753">
        <v>6199</v>
      </c>
      <c r="H11753" t="s">
        <v>3633</v>
      </c>
    </row>
    <row r="11754" spans="1:8" hidden="1" x14ac:dyDescent="0.25">
      <c r="A11754" t="s">
        <v>166</v>
      </c>
      <c r="B11754" t="s">
        <v>1467</v>
      </c>
      <c r="C11754">
        <v>450</v>
      </c>
      <c r="D11754" t="s">
        <v>3630</v>
      </c>
      <c r="E11754">
        <v>289</v>
      </c>
      <c r="F11754">
        <v>449</v>
      </c>
      <c r="G11754">
        <v>5833</v>
      </c>
      <c r="H11754" t="s">
        <v>3631</v>
      </c>
    </row>
    <row r="11755" spans="1:8" x14ac:dyDescent="0.25">
      <c r="A11755" t="s">
        <v>166</v>
      </c>
      <c r="B11755" t="s">
        <v>1467</v>
      </c>
      <c r="C11755">
        <v>450</v>
      </c>
      <c r="D11755" t="s">
        <v>3632</v>
      </c>
      <c r="E11755">
        <v>156</v>
      </c>
      <c r="F11755">
        <v>220</v>
      </c>
      <c r="G11755">
        <v>6199</v>
      </c>
      <c r="H11755" t="s">
        <v>3633</v>
      </c>
    </row>
    <row r="11756" spans="1:8" hidden="1" x14ac:dyDescent="0.25">
      <c r="A11756" t="s">
        <v>8476</v>
      </c>
      <c r="B11756" t="s">
        <v>8477</v>
      </c>
      <c r="C11756">
        <v>640</v>
      </c>
      <c r="D11756" t="s">
        <v>3630</v>
      </c>
      <c r="E11756">
        <v>416</v>
      </c>
      <c r="F11756">
        <v>581</v>
      </c>
      <c r="G11756">
        <v>5833</v>
      </c>
      <c r="H11756" t="s">
        <v>3631</v>
      </c>
    </row>
    <row r="11757" spans="1:8" x14ac:dyDescent="0.25">
      <c r="A11757" t="s">
        <v>8476</v>
      </c>
      <c r="B11757" t="s">
        <v>8477</v>
      </c>
      <c r="C11757">
        <v>640</v>
      </c>
      <c r="D11757" t="s">
        <v>3632</v>
      </c>
      <c r="E11757">
        <v>130</v>
      </c>
      <c r="F11757">
        <v>193</v>
      </c>
      <c r="G11757">
        <v>6199</v>
      </c>
      <c r="H11757" t="s">
        <v>3633</v>
      </c>
    </row>
    <row r="11758" spans="1:8" x14ac:dyDescent="0.25">
      <c r="A11758" t="s">
        <v>8476</v>
      </c>
      <c r="B11758" t="s">
        <v>8477</v>
      </c>
      <c r="C11758">
        <v>640</v>
      </c>
      <c r="D11758" t="s">
        <v>3632</v>
      </c>
      <c r="E11758">
        <v>195</v>
      </c>
      <c r="F11758">
        <v>266</v>
      </c>
      <c r="G11758">
        <v>6199</v>
      </c>
      <c r="H11758" t="s">
        <v>3633</v>
      </c>
    </row>
    <row r="11759" spans="1:8" x14ac:dyDescent="0.25">
      <c r="A11759" t="s">
        <v>8476</v>
      </c>
      <c r="B11759" t="s">
        <v>8477</v>
      </c>
      <c r="C11759">
        <v>640</v>
      </c>
      <c r="D11759" t="s">
        <v>3632</v>
      </c>
      <c r="E11759">
        <v>270</v>
      </c>
      <c r="F11759">
        <v>347</v>
      </c>
      <c r="G11759">
        <v>6199</v>
      </c>
      <c r="H11759" t="s">
        <v>3633</v>
      </c>
    </row>
    <row r="11760" spans="1:8" hidden="1" x14ac:dyDescent="0.25">
      <c r="A11760" t="s">
        <v>168</v>
      </c>
      <c r="B11760" t="s">
        <v>1469</v>
      </c>
      <c r="C11760">
        <v>374</v>
      </c>
      <c r="D11760" t="s">
        <v>3630</v>
      </c>
      <c r="E11760">
        <v>213</v>
      </c>
      <c r="F11760">
        <v>373</v>
      </c>
      <c r="G11760">
        <v>5833</v>
      </c>
      <c r="H11760" t="s">
        <v>3631</v>
      </c>
    </row>
    <row r="11761" spans="1:8" x14ac:dyDescent="0.25">
      <c r="A11761" t="s">
        <v>168</v>
      </c>
      <c r="B11761" t="s">
        <v>1469</v>
      </c>
      <c r="C11761">
        <v>374</v>
      </c>
      <c r="D11761" t="s">
        <v>3632</v>
      </c>
      <c r="E11761">
        <v>80</v>
      </c>
      <c r="F11761">
        <v>144</v>
      </c>
      <c r="G11761">
        <v>6199</v>
      </c>
      <c r="H11761" t="s">
        <v>3633</v>
      </c>
    </row>
    <row r="11762" spans="1:8" hidden="1" x14ac:dyDescent="0.25">
      <c r="A11762" t="s">
        <v>155</v>
      </c>
      <c r="B11762" t="s">
        <v>1456</v>
      </c>
      <c r="C11762">
        <v>505</v>
      </c>
      <c r="D11762" t="s">
        <v>3630</v>
      </c>
      <c r="E11762">
        <v>342</v>
      </c>
      <c r="F11762">
        <v>502</v>
      </c>
      <c r="G11762">
        <v>5833</v>
      </c>
      <c r="H11762" t="s">
        <v>3631</v>
      </c>
    </row>
    <row r="11763" spans="1:8" x14ac:dyDescent="0.25">
      <c r="A11763" t="s">
        <v>155</v>
      </c>
      <c r="B11763" t="s">
        <v>1456</v>
      </c>
      <c r="C11763">
        <v>505</v>
      </c>
      <c r="D11763" t="s">
        <v>3632</v>
      </c>
      <c r="E11763">
        <v>187</v>
      </c>
      <c r="F11763">
        <v>279</v>
      </c>
      <c r="G11763">
        <v>6199</v>
      </c>
      <c r="H11763" t="s">
        <v>3633</v>
      </c>
    </row>
    <row r="11764" spans="1:8" hidden="1" x14ac:dyDescent="0.25">
      <c r="A11764" t="s">
        <v>8478</v>
      </c>
      <c r="B11764" t="s">
        <v>8479</v>
      </c>
      <c r="C11764">
        <v>640</v>
      </c>
      <c r="D11764" t="s">
        <v>3630</v>
      </c>
      <c r="E11764">
        <v>416</v>
      </c>
      <c r="F11764">
        <v>581</v>
      </c>
      <c r="G11764">
        <v>5833</v>
      </c>
      <c r="H11764" t="s">
        <v>3631</v>
      </c>
    </row>
    <row r="11765" spans="1:8" x14ac:dyDescent="0.25">
      <c r="A11765" t="s">
        <v>8478</v>
      </c>
      <c r="B11765" t="s">
        <v>8479</v>
      </c>
      <c r="C11765">
        <v>640</v>
      </c>
      <c r="D11765" t="s">
        <v>3632</v>
      </c>
      <c r="E11765">
        <v>130</v>
      </c>
      <c r="F11765">
        <v>193</v>
      </c>
      <c r="G11765">
        <v>6199</v>
      </c>
      <c r="H11765" t="s">
        <v>3633</v>
      </c>
    </row>
    <row r="11766" spans="1:8" x14ac:dyDescent="0.25">
      <c r="A11766" t="s">
        <v>8478</v>
      </c>
      <c r="B11766" t="s">
        <v>8479</v>
      </c>
      <c r="C11766">
        <v>640</v>
      </c>
      <c r="D11766" t="s">
        <v>3632</v>
      </c>
      <c r="E11766">
        <v>195</v>
      </c>
      <c r="F11766">
        <v>266</v>
      </c>
      <c r="G11766">
        <v>6199</v>
      </c>
      <c r="H11766" t="s">
        <v>3633</v>
      </c>
    </row>
    <row r="11767" spans="1:8" x14ac:dyDescent="0.25">
      <c r="A11767" t="s">
        <v>8478</v>
      </c>
      <c r="B11767" t="s">
        <v>8479</v>
      </c>
      <c r="C11767">
        <v>640</v>
      </c>
      <c r="D11767" t="s">
        <v>3632</v>
      </c>
      <c r="E11767">
        <v>270</v>
      </c>
      <c r="F11767">
        <v>347</v>
      </c>
      <c r="G11767">
        <v>6199</v>
      </c>
      <c r="H11767" t="s">
        <v>3633</v>
      </c>
    </row>
    <row r="11768" spans="1:8" hidden="1" x14ac:dyDescent="0.25">
      <c r="A11768" t="s">
        <v>8480</v>
      </c>
      <c r="B11768" t="s">
        <v>8481</v>
      </c>
      <c r="C11768">
        <v>901</v>
      </c>
      <c r="D11768" t="s">
        <v>3657</v>
      </c>
      <c r="E11768">
        <v>38</v>
      </c>
      <c r="F11768">
        <v>133</v>
      </c>
      <c r="G11768">
        <v>2653</v>
      </c>
      <c r="H11768" t="s">
        <v>3658</v>
      </c>
    </row>
    <row r="11769" spans="1:8" hidden="1" x14ac:dyDescent="0.25">
      <c r="A11769" t="s">
        <v>8480</v>
      </c>
      <c r="B11769" t="s">
        <v>8481</v>
      </c>
      <c r="C11769">
        <v>901</v>
      </c>
      <c r="D11769" t="s">
        <v>3657</v>
      </c>
      <c r="E11769">
        <v>210</v>
      </c>
      <c r="F11769">
        <v>298</v>
      </c>
      <c r="G11769">
        <v>2653</v>
      </c>
      <c r="H11769" t="s">
        <v>3658</v>
      </c>
    </row>
    <row r="11770" spans="1:8" hidden="1" x14ac:dyDescent="0.25">
      <c r="A11770" t="s">
        <v>8480</v>
      </c>
      <c r="B11770" t="s">
        <v>8481</v>
      </c>
      <c r="C11770">
        <v>901</v>
      </c>
      <c r="D11770" t="s">
        <v>3639</v>
      </c>
      <c r="E11770">
        <v>504</v>
      </c>
      <c r="F11770">
        <v>552</v>
      </c>
      <c r="G11770">
        <v>4169</v>
      </c>
      <c r="H11770" t="s">
        <v>3640</v>
      </c>
    </row>
    <row r="11771" spans="1:8" hidden="1" x14ac:dyDescent="0.25">
      <c r="A11771" t="s">
        <v>8480</v>
      </c>
      <c r="B11771" t="s">
        <v>8481</v>
      </c>
      <c r="C11771">
        <v>901</v>
      </c>
      <c r="D11771" t="s">
        <v>3630</v>
      </c>
      <c r="E11771">
        <v>736</v>
      </c>
      <c r="F11771">
        <v>893</v>
      </c>
      <c r="G11771">
        <v>5833</v>
      </c>
      <c r="H11771" t="s">
        <v>3631</v>
      </c>
    </row>
    <row r="11772" spans="1:8" x14ac:dyDescent="0.25">
      <c r="A11772" t="s">
        <v>8480</v>
      </c>
      <c r="B11772" t="s">
        <v>8481</v>
      </c>
      <c r="C11772">
        <v>901</v>
      </c>
      <c r="D11772" t="s">
        <v>3632</v>
      </c>
      <c r="E11772">
        <v>577</v>
      </c>
      <c r="F11772">
        <v>638</v>
      </c>
      <c r="G11772">
        <v>6199</v>
      </c>
      <c r="H11772" t="s">
        <v>3633</v>
      </c>
    </row>
    <row r="11773" spans="1:8" hidden="1" x14ac:dyDescent="0.25">
      <c r="A11773" t="s">
        <v>8482</v>
      </c>
      <c r="B11773" t="s">
        <v>8483</v>
      </c>
      <c r="C11773">
        <v>863</v>
      </c>
      <c r="D11773" t="s">
        <v>8484</v>
      </c>
      <c r="E11773">
        <v>1</v>
      </c>
      <c r="F11773">
        <v>72</v>
      </c>
      <c r="G11773">
        <v>107</v>
      </c>
    </row>
    <row r="11774" spans="1:8" hidden="1" x14ac:dyDescent="0.25">
      <c r="A11774" t="s">
        <v>8482</v>
      </c>
      <c r="B11774" t="s">
        <v>8483</v>
      </c>
      <c r="C11774">
        <v>863</v>
      </c>
      <c r="D11774" t="s">
        <v>3630</v>
      </c>
      <c r="E11774">
        <v>523</v>
      </c>
      <c r="F11774">
        <v>709</v>
      </c>
      <c r="G11774">
        <v>5833</v>
      </c>
      <c r="H11774" t="s">
        <v>3631</v>
      </c>
    </row>
    <row r="11775" spans="1:8" x14ac:dyDescent="0.25">
      <c r="A11775" t="s">
        <v>8482</v>
      </c>
      <c r="B11775" t="s">
        <v>8483</v>
      </c>
      <c r="C11775">
        <v>863</v>
      </c>
      <c r="D11775" t="s">
        <v>3632</v>
      </c>
      <c r="E11775">
        <v>235</v>
      </c>
      <c r="F11775">
        <v>335</v>
      </c>
      <c r="G11775">
        <v>6199</v>
      </c>
      <c r="H11775" t="s">
        <v>3633</v>
      </c>
    </row>
    <row r="11776" spans="1:8" x14ac:dyDescent="0.25">
      <c r="A11776" t="s">
        <v>8482</v>
      </c>
      <c r="B11776" t="s">
        <v>8483</v>
      </c>
      <c r="C11776">
        <v>863</v>
      </c>
      <c r="D11776" t="s">
        <v>3632</v>
      </c>
      <c r="E11776">
        <v>339</v>
      </c>
      <c r="F11776">
        <v>433</v>
      </c>
      <c r="G11776">
        <v>6199</v>
      </c>
      <c r="H11776" t="s">
        <v>3633</v>
      </c>
    </row>
    <row r="11777" spans="1:8" hidden="1" x14ac:dyDescent="0.25">
      <c r="A11777" t="s">
        <v>8485</v>
      </c>
      <c r="B11777" t="s">
        <v>8486</v>
      </c>
      <c r="C11777">
        <v>614</v>
      </c>
      <c r="D11777" t="s">
        <v>3709</v>
      </c>
      <c r="E11777">
        <v>34</v>
      </c>
      <c r="F11777">
        <v>100</v>
      </c>
      <c r="G11777">
        <v>88</v>
      </c>
    </row>
    <row r="11778" spans="1:8" hidden="1" x14ac:dyDescent="0.25">
      <c r="A11778" t="s">
        <v>8485</v>
      </c>
      <c r="B11778" t="s">
        <v>8486</v>
      </c>
      <c r="C11778">
        <v>614</v>
      </c>
      <c r="D11778" t="s">
        <v>3630</v>
      </c>
      <c r="E11778">
        <v>355</v>
      </c>
      <c r="F11778">
        <v>515</v>
      </c>
      <c r="G11778">
        <v>5833</v>
      </c>
      <c r="H11778" t="s">
        <v>3631</v>
      </c>
    </row>
    <row r="11779" spans="1:8" x14ac:dyDescent="0.25">
      <c r="A11779" t="s">
        <v>8485</v>
      </c>
      <c r="B11779" t="s">
        <v>8486</v>
      </c>
      <c r="C11779">
        <v>614</v>
      </c>
      <c r="D11779" t="s">
        <v>3632</v>
      </c>
      <c r="E11779">
        <v>119</v>
      </c>
      <c r="F11779">
        <v>182</v>
      </c>
      <c r="G11779">
        <v>6199</v>
      </c>
      <c r="H11779" t="s">
        <v>3633</v>
      </c>
    </row>
    <row r="11780" spans="1:8" x14ac:dyDescent="0.25">
      <c r="A11780" t="s">
        <v>8485</v>
      </c>
      <c r="B11780" t="s">
        <v>8486</v>
      </c>
      <c r="C11780">
        <v>614</v>
      </c>
      <c r="D11780" t="s">
        <v>3632</v>
      </c>
      <c r="E11780">
        <v>192</v>
      </c>
      <c r="F11780">
        <v>286</v>
      </c>
      <c r="G11780">
        <v>6199</v>
      </c>
      <c r="H11780" t="s">
        <v>3633</v>
      </c>
    </row>
    <row r="11781" spans="1:8" hidden="1" x14ac:dyDescent="0.25">
      <c r="A11781" t="s">
        <v>8487</v>
      </c>
      <c r="B11781" t="s">
        <v>8488</v>
      </c>
      <c r="C11781">
        <v>732</v>
      </c>
      <c r="D11781" t="s">
        <v>6713</v>
      </c>
      <c r="E11781">
        <v>38</v>
      </c>
      <c r="F11781">
        <v>76</v>
      </c>
      <c r="G11781">
        <v>3</v>
      </c>
    </row>
    <row r="11782" spans="1:8" hidden="1" x14ac:dyDescent="0.25">
      <c r="A11782" t="s">
        <v>8487</v>
      </c>
      <c r="B11782" t="s">
        <v>8488</v>
      </c>
      <c r="C11782">
        <v>732</v>
      </c>
      <c r="D11782" t="s">
        <v>3630</v>
      </c>
      <c r="E11782">
        <v>478</v>
      </c>
      <c r="F11782">
        <v>642</v>
      </c>
      <c r="G11782">
        <v>5833</v>
      </c>
      <c r="H11782" t="s">
        <v>3631</v>
      </c>
    </row>
    <row r="11783" spans="1:8" x14ac:dyDescent="0.25">
      <c r="A11783" t="s">
        <v>8487</v>
      </c>
      <c r="B11783" t="s">
        <v>8488</v>
      </c>
      <c r="C11783">
        <v>732</v>
      </c>
      <c r="D11783" t="s">
        <v>3632</v>
      </c>
      <c r="E11783">
        <v>122</v>
      </c>
      <c r="F11783">
        <v>183</v>
      </c>
      <c r="G11783">
        <v>6199</v>
      </c>
      <c r="H11783" t="s">
        <v>3633</v>
      </c>
    </row>
    <row r="11784" spans="1:8" x14ac:dyDescent="0.25">
      <c r="A11784" t="s">
        <v>8487</v>
      </c>
      <c r="B11784" t="s">
        <v>8488</v>
      </c>
      <c r="C11784">
        <v>732</v>
      </c>
      <c r="D11784" t="s">
        <v>3632</v>
      </c>
      <c r="E11784">
        <v>184</v>
      </c>
      <c r="F11784">
        <v>252</v>
      </c>
      <c r="G11784">
        <v>6199</v>
      </c>
      <c r="H11784" t="s">
        <v>3633</v>
      </c>
    </row>
    <row r="11785" spans="1:8" x14ac:dyDescent="0.25">
      <c r="A11785" t="s">
        <v>8487</v>
      </c>
      <c r="B11785" t="s">
        <v>8488</v>
      </c>
      <c r="C11785">
        <v>732</v>
      </c>
      <c r="D11785" t="s">
        <v>3632</v>
      </c>
      <c r="E11785">
        <v>256</v>
      </c>
      <c r="F11785">
        <v>365</v>
      </c>
      <c r="G11785">
        <v>6199</v>
      </c>
      <c r="H11785" t="s">
        <v>3633</v>
      </c>
    </row>
    <row r="11786" spans="1:8" hidden="1" x14ac:dyDescent="0.25">
      <c r="A11786" t="s">
        <v>8489</v>
      </c>
      <c r="B11786" t="s">
        <v>8490</v>
      </c>
      <c r="C11786">
        <v>723</v>
      </c>
      <c r="D11786" t="s">
        <v>3657</v>
      </c>
      <c r="E11786">
        <v>41</v>
      </c>
      <c r="F11786">
        <v>131</v>
      </c>
      <c r="G11786">
        <v>2653</v>
      </c>
      <c r="H11786" t="s">
        <v>3658</v>
      </c>
    </row>
    <row r="11787" spans="1:8" hidden="1" x14ac:dyDescent="0.25">
      <c r="A11787" t="s">
        <v>8489</v>
      </c>
      <c r="B11787" t="s">
        <v>8490</v>
      </c>
      <c r="C11787">
        <v>723</v>
      </c>
      <c r="D11787" t="s">
        <v>5150</v>
      </c>
      <c r="E11787">
        <v>1</v>
      </c>
      <c r="F11787">
        <v>34</v>
      </c>
      <c r="G11787">
        <v>3</v>
      </c>
    </row>
    <row r="11788" spans="1:8" hidden="1" x14ac:dyDescent="0.25">
      <c r="A11788" t="s">
        <v>8489</v>
      </c>
      <c r="B11788" t="s">
        <v>8490</v>
      </c>
      <c r="C11788">
        <v>723</v>
      </c>
      <c r="D11788" t="s">
        <v>3639</v>
      </c>
      <c r="E11788">
        <v>301</v>
      </c>
      <c r="F11788">
        <v>349</v>
      </c>
      <c r="G11788">
        <v>4169</v>
      </c>
      <c r="H11788" t="s">
        <v>3640</v>
      </c>
    </row>
    <row r="11789" spans="1:8" hidden="1" x14ac:dyDescent="0.25">
      <c r="A11789" t="s">
        <v>8489</v>
      </c>
      <c r="B11789" t="s">
        <v>8490</v>
      </c>
      <c r="C11789">
        <v>723</v>
      </c>
      <c r="D11789" t="s">
        <v>3630</v>
      </c>
      <c r="E11789">
        <v>562</v>
      </c>
      <c r="F11789">
        <v>717</v>
      </c>
      <c r="G11789">
        <v>5833</v>
      </c>
      <c r="H11789" t="s">
        <v>3631</v>
      </c>
    </row>
    <row r="11790" spans="1:8" x14ac:dyDescent="0.25">
      <c r="A11790" t="s">
        <v>8489</v>
      </c>
      <c r="B11790" t="s">
        <v>8490</v>
      </c>
      <c r="C11790">
        <v>723</v>
      </c>
      <c r="D11790" t="s">
        <v>3632</v>
      </c>
      <c r="E11790">
        <v>374</v>
      </c>
      <c r="F11790">
        <v>439</v>
      </c>
      <c r="G11790">
        <v>6199</v>
      </c>
      <c r="H11790" t="s">
        <v>3633</v>
      </c>
    </row>
    <row r="11791" spans="1:8" hidden="1" x14ac:dyDescent="0.25">
      <c r="A11791" t="s">
        <v>8491</v>
      </c>
      <c r="B11791" t="s">
        <v>8492</v>
      </c>
      <c r="C11791">
        <v>657</v>
      </c>
      <c r="D11791" t="s">
        <v>3639</v>
      </c>
      <c r="E11791">
        <v>205</v>
      </c>
      <c r="F11791">
        <v>256</v>
      </c>
      <c r="G11791">
        <v>4169</v>
      </c>
      <c r="H11791" t="s">
        <v>3640</v>
      </c>
    </row>
    <row r="11792" spans="1:8" hidden="1" x14ac:dyDescent="0.25">
      <c r="A11792" t="s">
        <v>8491</v>
      </c>
      <c r="B11792" t="s">
        <v>8492</v>
      </c>
      <c r="C11792">
        <v>657</v>
      </c>
      <c r="D11792" t="s">
        <v>3630</v>
      </c>
      <c r="E11792">
        <v>384</v>
      </c>
      <c r="F11792">
        <v>548</v>
      </c>
      <c r="G11792">
        <v>5833</v>
      </c>
      <c r="H11792" t="s">
        <v>3631</v>
      </c>
    </row>
    <row r="11793" spans="1:8" x14ac:dyDescent="0.25">
      <c r="A11793" t="s">
        <v>8491</v>
      </c>
      <c r="B11793" t="s">
        <v>8492</v>
      </c>
      <c r="C11793">
        <v>657</v>
      </c>
      <c r="D11793" t="s">
        <v>3632</v>
      </c>
      <c r="E11793">
        <v>269</v>
      </c>
      <c r="F11793">
        <v>329</v>
      </c>
      <c r="G11793">
        <v>6199</v>
      </c>
      <c r="H11793" t="s">
        <v>3633</v>
      </c>
    </row>
    <row r="11794" spans="1:8" hidden="1" x14ac:dyDescent="0.25">
      <c r="A11794" t="s">
        <v>8493</v>
      </c>
      <c r="B11794" t="s">
        <v>8494</v>
      </c>
      <c r="C11794">
        <v>653</v>
      </c>
      <c r="D11794" t="s">
        <v>3639</v>
      </c>
      <c r="E11794">
        <v>217</v>
      </c>
      <c r="F11794">
        <v>268</v>
      </c>
      <c r="G11794">
        <v>4169</v>
      </c>
      <c r="H11794" t="s">
        <v>3640</v>
      </c>
    </row>
    <row r="11795" spans="1:8" hidden="1" x14ac:dyDescent="0.25">
      <c r="A11795" t="s">
        <v>8493</v>
      </c>
      <c r="B11795" t="s">
        <v>8494</v>
      </c>
      <c r="C11795">
        <v>653</v>
      </c>
      <c r="D11795" t="s">
        <v>3630</v>
      </c>
      <c r="E11795">
        <v>412</v>
      </c>
      <c r="F11795">
        <v>576</v>
      </c>
      <c r="G11795">
        <v>5833</v>
      </c>
      <c r="H11795" t="s">
        <v>3631</v>
      </c>
    </row>
    <row r="11796" spans="1:8" x14ac:dyDescent="0.25">
      <c r="A11796" t="s">
        <v>8493</v>
      </c>
      <c r="B11796" t="s">
        <v>8494</v>
      </c>
      <c r="C11796">
        <v>653</v>
      </c>
      <c r="D11796" t="s">
        <v>3632</v>
      </c>
      <c r="E11796">
        <v>279</v>
      </c>
      <c r="F11796">
        <v>339</v>
      </c>
      <c r="G11796">
        <v>6199</v>
      </c>
      <c r="H11796" t="s">
        <v>3633</v>
      </c>
    </row>
    <row r="11797" spans="1:8" hidden="1" x14ac:dyDescent="0.25">
      <c r="A11797" t="s">
        <v>164</v>
      </c>
      <c r="B11797" t="s">
        <v>1465</v>
      </c>
      <c r="C11797">
        <v>595</v>
      </c>
      <c r="D11797" t="s">
        <v>4263</v>
      </c>
      <c r="E11797">
        <v>152</v>
      </c>
      <c r="F11797">
        <v>183</v>
      </c>
      <c r="G11797">
        <v>3</v>
      </c>
    </row>
    <row r="11798" spans="1:8" hidden="1" x14ac:dyDescent="0.25">
      <c r="A11798" t="s">
        <v>164</v>
      </c>
      <c r="B11798" t="s">
        <v>1465</v>
      </c>
      <c r="C11798">
        <v>595</v>
      </c>
      <c r="D11798" t="s">
        <v>4264</v>
      </c>
      <c r="E11798">
        <v>47</v>
      </c>
      <c r="F11798">
        <v>151</v>
      </c>
      <c r="G11798">
        <v>9</v>
      </c>
    </row>
    <row r="11799" spans="1:8" hidden="1" x14ac:dyDescent="0.25">
      <c r="A11799" t="s">
        <v>164</v>
      </c>
      <c r="B11799" t="s">
        <v>1465</v>
      </c>
      <c r="C11799">
        <v>595</v>
      </c>
      <c r="D11799" t="s">
        <v>3630</v>
      </c>
      <c r="E11799">
        <v>399</v>
      </c>
      <c r="F11799">
        <v>567</v>
      </c>
      <c r="G11799">
        <v>5833</v>
      </c>
      <c r="H11799" t="s">
        <v>3631</v>
      </c>
    </row>
    <row r="11800" spans="1:8" x14ac:dyDescent="0.25">
      <c r="A11800" t="s">
        <v>164</v>
      </c>
      <c r="B11800" t="s">
        <v>1465</v>
      </c>
      <c r="C11800">
        <v>595</v>
      </c>
      <c r="D11800" t="s">
        <v>3632</v>
      </c>
      <c r="E11800">
        <v>223</v>
      </c>
      <c r="F11800">
        <v>323</v>
      </c>
      <c r="G11800">
        <v>6199</v>
      </c>
      <c r="H11800" t="s">
        <v>3633</v>
      </c>
    </row>
    <row r="11801" spans="1:8" hidden="1" x14ac:dyDescent="0.25">
      <c r="A11801" t="s">
        <v>8495</v>
      </c>
      <c r="B11801" t="s">
        <v>8496</v>
      </c>
      <c r="C11801">
        <v>651</v>
      </c>
      <c r="D11801" t="s">
        <v>3630</v>
      </c>
      <c r="E11801">
        <v>441</v>
      </c>
      <c r="F11801">
        <v>602</v>
      </c>
      <c r="G11801">
        <v>5833</v>
      </c>
      <c r="H11801" t="s">
        <v>3631</v>
      </c>
    </row>
    <row r="11802" spans="1:8" x14ac:dyDescent="0.25">
      <c r="A11802" t="s">
        <v>8495</v>
      </c>
      <c r="B11802" t="s">
        <v>8496</v>
      </c>
      <c r="C11802">
        <v>651</v>
      </c>
      <c r="D11802" t="s">
        <v>3632</v>
      </c>
      <c r="E11802">
        <v>134</v>
      </c>
      <c r="F11802">
        <v>196</v>
      </c>
      <c r="G11802">
        <v>6199</v>
      </c>
      <c r="H11802" t="s">
        <v>3633</v>
      </c>
    </row>
    <row r="11803" spans="1:8" x14ac:dyDescent="0.25">
      <c r="A11803" t="s">
        <v>8495</v>
      </c>
      <c r="B11803" t="s">
        <v>8496</v>
      </c>
      <c r="C11803">
        <v>651</v>
      </c>
      <c r="D11803" t="s">
        <v>3632</v>
      </c>
      <c r="E11803">
        <v>198</v>
      </c>
      <c r="F11803">
        <v>264</v>
      </c>
      <c r="G11803">
        <v>6199</v>
      </c>
      <c r="H11803" t="s">
        <v>3633</v>
      </c>
    </row>
    <row r="11804" spans="1:8" x14ac:dyDescent="0.25">
      <c r="A11804" t="s">
        <v>8495</v>
      </c>
      <c r="B11804" t="s">
        <v>8496</v>
      </c>
      <c r="C11804">
        <v>651</v>
      </c>
      <c r="D11804" t="s">
        <v>3632</v>
      </c>
      <c r="E11804">
        <v>270</v>
      </c>
      <c r="F11804">
        <v>354</v>
      </c>
      <c r="G11804">
        <v>6199</v>
      </c>
      <c r="H11804" t="s">
        <v>3633</v>
      </c>
    </row>
    <row r="11805" spans="1:8" hidden="1" x14ac:dyDescent="0.25">
      <c r="A11805" t="s">
        <v>157</v>
      </c>
      <c r="B11805" t="s">
        <v>1458</v>
      </c>
      <c r="C11805">
        <v>244</v>
      </c>
      <c r="D11805" t="s">
        <v>3630</v>
      </c>
      <c r="E11805">
        <v>114</v>
      </c>
      <c r="F11805">
        <v>223</v>
      </c>
      <c r="G11805">
        <v>5833</v>
      </c>
      <c r="H11805" t="s">
        <v>3631</v>
      </c>
    </row>
    <row r="11806" spans="1:8" x14ac:dyDescent="0.25">
      <c r="A11806" t="s">
        <v>157</v>
      </c>
      <c r="B11806" t="s">
        <v>1458</v>
      </c>
      <c r="C11806">
        <v>244</v>
      </c>
      <c r="D11806" t="s">
        <v>3632</v>
      </c>
      <c r="E11806">
        <v>22</v>
      </c>
      <c r="F11806">
        <v>81</v>
      </c>
      <c r="G11806">
        <v>6199</v>
      </c>
      <c r="H11806" t="s">
        <v>3633</v>
      </c>
    </row>
    <row r="11807" spans="1:8" hidden="1" x14ac:dyDescent="0.25">
      <c r="A11807" t="s">
        <v>8497</v>
      </c>
      <c r="B11807" t="s">
        <v>8498</v>
      </c>
      <c r="C11807">
        <v>611</v>
      </c>
      <c r="D11807" t="s">
        <v>4011</v>
      </c>
      <c r="E11807">
        <v>7</v>
      </c>
      <c r="F11807">
        <v>35</v>
      </c>
      <c r="G11807">
        <v>13</v>
      </c>
    </row>
    <row r="11808" spans="1:8" hidden="1" x14ac:dyDescent="0.25">
      <c r="A11808" t="s">
        <v>8497</v>
      </c>
      <c r="B11808" t="s">
        <v>8498</v>
      </c>
      <c r="C11808">
        <v>611</v>
      </c>
      <c r="D11808" t="s">
        <v>3639</v>
      </c>
      <c r="E11808">
        <v>206</v>
      </c>
      <c r="F11808">
        <v>257</v>
      </c>
      <c r="G11808">
        <v>4169</v>
      </c>
      <c r="H11808" t="s">
        <v>3640</v>
      </c>
    </row>
    <row r="11809" spans="1:8" hidden="1" x14ac:dyDescent="0.25">
      <c r="A11809" t="s">
        <v>8497</v>
      </c>
      <c r="B11809" t="s">
        <v>8498</v>
      </c>
      <c r="C11809">
        <v>611</v>
      </c>
      <c r="D11809" t="s">
        <v>3630</v>
      </c>
      <c r="E11809">
        <v>390</v>
      </c>
      <c r="F11809">
        <v>557</v>
      </c>
      <c r="G11809">
        <v>5833</v>
      </c>
      <c r="H11809" t="s">
        <v>3631</v>
      </c>
    </row>
    <row r="11810" spans="1:8" x14ac:dyDescent="0.25">
      <c r="A11810" t="s">
        <v>8497</v>
      </c>
      <c r="B11810" t="s">
        <v>8498</v>
      </c>
      <c r="C11810">
        <v>611</v>
      </c>
      <c r="D11810" t="s">
        <v>3632</v>
      </c>
      <c r="E11810">
        <v>270</v>
      </c>
      <c r="F11810">
        <v>330</v>
      </c>
      <c r="G11810">
        <v>6199</v>
      </c>
      <c r="H11810" t="s">
        <v>3633</v>
      </c>
    </row>
    <row r="11811" spans="1:8" hidden="1" x14ac:dyDescent="0.25">
      <c r="A11811" t="s">
        <v>8497</v>
      </c>
      <c r="B11811" t="s">
        <v>8498</v>
      </c>
      <c r="C11811">
        <v>611</v>
      </c>
      <c r="D11811" t="s">
        <v>4012</v>
      </c>
      <c r="E11811">
        <v>121</v>
      </c>
      <c r="F11811">
        <v>152</v>
      </c>
      <c r="G11811">
        <v>18395</v>
      </c>
      <c r="H11811" t="s">
        <v>4013</v>
      </c>
    </row>
    <row r="11812" spans="1:8" hidden="1" x14ac:dyDescent="0.25">
      <c r="A11812" t="s">
        <v>8499</v>
      </c>
      <c r="B11812" t="s">
        <v>8500</v>
      </c>
      <c r="C11812">
        <v>787</v>
      </c>
      <c r="D11812" t="s">
        <v>3630</v>
      </c>
      <c r="E11812">
        <v>554</v>
      </c>
      <c r="F11812">
        <v>720</v>
      </c>
      <c r="G11812">
        <v>5833</v>
      </c>
      <c r="H11812" t="s">
        <v>3631</v>
      </c>
    </row>
    <row r="11813" spans="1:8" x14ac:dyDescent="0.25">
      <c r="A11813" t="s">
        <v>8499</v>
      </c>
      <c r="B11813" t="s">
        <v>8500</v>
      </c>
      <c r="C11813">
        <v>787</v>
      </c>
      <c r="D11813" t="s">
        <v>3632</v>
      </c>
      <c r="E11813">
        <v>197</v>
      </c>
      <c r="F11813">
        <v>258</v>
      </c>
      <c r="G11813">
        <v>6199</v>
      </c>
      <c r="H11813" t="s">
        <v>3633</v>
      </c>
    </row>
    <row r="11814" spans="1:8" x14ac:dyDescent="0.25">
      <c r="A11814" t="s">
        <v>8499</v>
      </c>
      <c r="B11814" t="s">
        <v>8500</v>
      </c>
      <c r="C11814">
        <v>787</v>
      </c>
      <c r="D11814" t="s">
        <v>3632</v>
      </c>
      <c r="E11814">
        <v>260</v>
      </c>
      <c r="F11814">
        <v>329</v>
      </c>
      <c r="G11814">
        <v>6199</v>
      </c>
      <c r="H11814" t="s">
        <v>3633</v>
      </c>
    </row>
    <row r="11815" spans="1:8" x14ac:dyDescent="0.25">
      <c r="A11815" t="s">
        <v>8499</v>
      </c>
      <c r="B11815" t="s">
        <v>8500</v>
      </c>
      <c r="C11815">
        <v>787</v>
      </c>
      <c r="D11815" t="s">
        <v>3632</v>
      </c>
      <c r="E11815">
        <v>333</v>
      </c>
      <c r="F11815">
        <v>471</v>
      </c>
      <c r="G11815">
        <v>6199</v>
      </c>
      <c r="H11815" t="s">
        <v>3633</v>
      </c>
    </row>
    <row r="11816" spans="1:8" hidden="1" x14ac:dyDescent="0.25">
      <c r="A11816" t="s">
        <v>8501</v>
      </c>
      <c r="B11816" t="s">
        <v>8502</v>
      </c>
      <c r="C11816">
        <v>412</v>
      </c>
      <c r="D11816" t="s">
        <v>3639</v>
      </c>
      <c r="E11816">
        <v>40</v>
      </c>
      <c r="F11816">
        <v>87</v>
      </c>
      <c r="G11816">
        <v>4169</v>
      </c>
      <c r="H11816" t="s">
        <v>3640</v>
      </c>
    </row>
    <row r="11817" spans="1:8" hidden="1" x14ac:dyDescent="0.25">
      <c r="A11817" t="s">
        <v>8501</v>
      </c>
      <c r="B11817" t="s">
        <v>8502</v>
      </c>
      <c r="C11817">
        <v>412</v>
      </c>
      <c r="D11817" t="s">
        <v>3630</v>
      </c>
      <c r="E11817">
        <v>247</v>
      </c>
      <c r="F11817">
        <v>404</v>
      </c>
      <c r="G11817">
        <v>5833</v>
      </c>
      <c r="H11817" t="s">
        <v>3631</v>
      </c>
    </row>
    <row r="11818" spans="1:8" x14ac:dyDescent="0.25">
      <c r="A11818" t="s">
        <v>8501</v>
      </c>
      <c r="B11818" t="s">
        <v>8502</v>
      </c>
      <c r="C11818">
        <v>412</v>
      </c>
      <c r="D11818" t="s">
        <v>3632</v>
      </c>
      <c r="E11818">
        <v>113</v>
      </c>
      <c r="F11818">
        <v>180</v>
      </c>
      <c r="G11818">
        <v>6199</v>
      </c>
      <c r="H11818" t="s">
        <v>3633</v>
      </c>
    </row>
    <row r="11819" spans="1:8" hidden="1" x14ac:dyDescent="0.25">
      <c r="A11819" t="s">
        <v>8503</v>
      </c>
      <c r="B11819" t="s">
        <v>8504</v>
      </c>
      <c r="C11819">
        <v>764</v>
      </c>
      <c r="D11819" t="s">
        <v>4471</v>
      </c>
      <c r="E11819">
        <v>631</v>
      </c>
      <c r="F11819">
        <v>762</v>
      </c>
      <c r="G11819">
        <v>1118</v>
      </c>
      <c r="H11819" t="s">
        <v>4472</v>
      </c>
    </row>
    <row r="11820" spans="1:8" hidden="1" x14ac:dyDescent="0.25">
      <c r="A11820" t="s">
        <v>8503</v>
      </c>
      <c r="B11820" t="s">
        <v>8504</v>
      </c>
      <c r="C11820">
        <v>764</v>
      </c>
      <c r="D11820" t="s">
        <v>8505</v>
      </c>
      <c r="E11820">
        <v>344</v>
      </c>
      <c r="F11820">
        <v>374</v>
      </c>
      <c r="G11820">
        <v>10</v>
      </c>
    </row>
    <row r="11821" spans="1:8" hidden="1" x14ac:dyDescent="0.25">
      <c r="A11821" t="s">
        <v>8503</v>
      </c>
      <c r="B11821" t="s">
        <v>8504</v>
      </c>
      <c r="C11821">
        <v>764</v>
      </c>
      <c r="D11821" t="s">
        <v>3630</v>
      </c>
      <c r="E11821">
        <v>398</v>
      </c>
      <c r="F11821">
        <v>568</v>
      </c>
      <c r="G11821">
        <v>5833</v>
      </c>
      <c r="H11821" t="s">
        <v>3631</v>
      </c>
    </row>
    <row r="11822" spans="1:8" x14ac:dyDescent="0.25">
      <c r="A11822" t="s">
        <v>8503</v>
      </c>
      <c r="B11822" t="s">
        <v>8504</v>
      </c>
      <c r="C11822">
        <v>764</v>
      </c>
      <c r="D11822" t="s">
        <v>3632</v>
      </c>
      <c r="E11822">
        <v>243</v>
      </c>
      <c r="F11822">
        <v>307</v>
      </c>
      <c r="G11822">
        <v>6199</v>
      </c>
      <c r="H11822" t="s">
        <v>3633</v>
      </c>
    </row>
    <row r="11823" spans="1:8" hidden="1" x14ac:dyDescent="0.25">
      <c r="A11823" t="s">
        <v>8503</v>
      </c>
      <c r="B11823" t="s">
        <v>8504</v>
      </c>
      <c r="C11823">
        <v>764</v>
      </c>
      <c r="D11823" t="s">
        <v>6288</v>
      </c>
      <c r="E11823">
        <v>24</v>
      </c>
      <c r="F11823">
        <v>105</v>
      </c>
      <c r="G11823">
        <v>62040</v>
      </c>
      <c r="H11823" t="s">
        <v>6289</v>
      </c>
    </row>
    <row r="11824" spans="1:8" hidden="1" x14ac:dyDescent="0.25">
      <c r="A11824" t="s">
        <v>8506</v>
      </c>
      <c r="B11824" t="s">
        <v>8507</v>
      </c>
      <c r="C11824">
        <v>808</v>
      </c>
      <c r="D11824" t="s">
        <v>3657</v>
      </c>
      <c r="E11824">
        <v>169</v>
      </c>
      <c r="F11824">
        <v>265</v>
      </c>
      <c r="G11824">
        <v>2653</v>
      </c>
      <c r="H11824" t="s">
        <v>3658</v>
      </c>
    </row>
    <row r="11825" spans="1:8" hidden="1" x14ac:dyDescent="0.25">
      <c r="A11825" t="s">
        <v>8506</v>
      </c>
      <c r="B11825" t="s">
        <v>8507</v>
      </c>
      <c r="C11825">
        <v>808</v>
      </c>
      <c r="D11825" t="s">
        <v>8508</v>
      </c>
      <c r="E11825">
        <v>1</v>
      </c>
      <c r="F11825">
        <v>106</v>
      </c>
      <c r="G11825">
        <v>2</v>
      </c>
    </row>
    <row r="11826" spans="1:8" hidden="1" x14ac:dyDescent="0.25">
      <c r="A11826" t="s">
        <v>8506</v>
      </c>
      <c r="B11826" t="s">
        <v>8507</v>
      </c>
      <c r="C11826">
        <v>808</v>
      </c>
      <c r="D11826" t="s">
        <v>3639</v>
      </c>
      <c r="E11826">
        <v>416</v>
      </c>
      <c r="F11826">
        <v>463</v>
      </c>
      <c r="G11826">
        <v>4169</v>
      </c>
      <c r="H11826" t="s">
        <v>3640</v>
      </c>
    </row>
    <row r="11827" spans="1:8" hidden="1" x14ac:dyDescent="0.25">
      <c r="A11827" t="s">
        <v>8506</v>
      </c>
      <c r="B11827" t="s">
        <v>8507</v>
      </c>
      <c r="C11827">
        <v>808</v>
      </c>
      <c r="D11827" t="s">
        <v>3630</v>
      </c>
      <c r="E11827">
        <v>649</v>
      </c>
      <c r="F11827">
        <v>807</v>
      </c>
      <c r="G11827">
        <v>5833</v>
      </c>
      <c r="H11827" t="s">
        <v>3631</v>
      </c>
    </row>
    <row r="11828" spans="1:8" x14ac:dyDescent="0.25">
      <c r="A11828" t="s">
        <v>8506</v>
      </c>
      <c r="B11828" t="s">
        <v>8507</v>
      </c>
      <c r="C11828">
        <v>808</v>
      </c>
      <c r="D11828" t="s">
        <v>3632</v>
      </c>
      <c r="E11828">
        <v>490</v>
      </c>
      <c r="F11828">
        <v>550</v>
      </c>
      <c r="G11828">
        <v>6199</v>
      </c>
      <c r="H11828" t="s">
        <v>3633</v>
      </c>
    </row>
    <row r="11829" spans="1:8" hidden="1" x14ac:dyDescent="0.25">
      <c r="A11829" t="s">
        <v>8509</v>
      </c>
      <c r="B11829" t="s">
        <v>8510</v>
      </c>
      <c r="C11829">
        <v>673</v>
      </c>
      <c r="D11829" t="s">
        <v>3630</v>
      </c>
      <c r="E11829">
        <v>497</v>
      </c>
      <c r="F11829">
        <v>673</v>
      </c>
      <c r="G11829">
        <v>5833</v>
      </c>
      <c r="H11829" t="s">
        <v>3631</v>
      </c>
    </row>
    <row r="11830" spans="1:8" x14ac:dyDescent="0.25">
      <c r="A11830" t="s">
        <v>8509</v>
      </c>
      <c r="B11830" t="s">
        <v>8510</v>
      </c>
      <c r="C11830">
        <v>673</v>
      </c>
      <c r="D11830" t="s">
        <v>3632</v>
      </c>
      <c r="E11830">
        <v>146</v>
      </c>
      <c r="F11830">
        <v>237</v>
      </c>
      <c r="G11830">
        <v>6199</v>
      </c>
      <c r="H11830" t="s">
        <v>3633</v>
      </c>
    </row>
    <row r="11831" spans="1:8" x14ac:dyDescent="0.25">
      <c r="A11831" t="s">
        <v>8509</v>
      </c>
      <c r="B11831" t="s">
        <v>8510</v>
      </c>
      <c r="C11831">
        <v>673</v>
      </c>
      <c r="D11831" t="s">
        <v>3632</v>
      </c>
      <c r="E11831">
        <v>320</v>
      </c>
      <c r="F11831">
        <v>438</v>
      </c>
      <c r="G11831">
        <v>6199</v>
      </c>
      <c r="H11831" t="s">
        <v>3633</v>
      </c>
    </row>
    <row r="11832" spans="1:8" hidden="1" x14ac:dyDescent="0.25">
      <c r="A11832" t="s">
        <v>8511</v>
      </c>
      <c r="B11832" t="s">
        <v>8512</v>
      </c>
      <c r="C11832">
        <v>665</v>
      </c>
      <c r="D11832" t="s">
        <v>8513</v>
      </c>
      <c r="E11832">
        <v>1</v>
      </c>
      <c r="F11832">
        <v>79</v>
      </c>
      <c r="G11832">
        <v>1</v>
      </c>
    </row>
    <row r="11833" spans="1:8" hidden="1" x14ac:dyDescent="0.25">
      <c r="A11833" t="s">
        <v>8511</v>
      </c>
      <c r="B11833" t="s">
        <v>8512</v>
      </c>
      <c r="C11833">
        <v>665</v>
      </c>
      <c r="D11833" t="s">
        <v>3630</v>
      </c>
      <c r="E11833">
        <v>464</v>
      </c>
      <c r="F11833">
        <v>632</v>
      </c>
      <c r="G11833">
        <v>5833</v>
      </c>
      <c r="H11833" t="s">
        <v>3631</v>
      </c>
    </row>
    <row r="11834" spans="1:8" x14ac:dyDescent="0.25">
      <c r="A11834" t="s">
        <v>8511</v>
      </c>
      <c r="B11834" t="s">
        <v>8512</v>
      </c>
      <c r="C11834">
        <v>665</v>
      </c>
      <c r="D11834" t="s">
        <v>3632</v>
      </c>
      <c r="E11834">
        <v>133</v>
      </c>
      <c r="F11834">
        <v>195</v>
      </c>
      <c r="G11834">
        <v>6199</v>
      </c>
      <c r="H11834" t="s">
        <v>3633</v>
      </c>
    </row>
    <row r="11835" spans="1:8" x14ac:dyDescent="0.25">
      <c r="A11835" t="s">
        <v>8511</v>
      </c>
      <c r="B11835" t="s">
        <v>8512</v>
      </c>
      <c r="C11835">
        <v>665</v>
      </c>
      <c r="D11835" t="s">
        <v>3632</v>
      </c>
      <c r="E11835">
        <v>198</v>
      </c>
      <c r="F11835">
        <v>281</v>
      </c>
      <c r="G11835">
        <v>6199</v>
      </c>
      <c r="H11835" t="s">
        <v>3633</v>
      </c>
    </row>
    <row r="11836" spans="1:8" x14ac:dyDescent="0.25">
      <c r="A11836" t="s">
        <v>8511</v>
      </c>
      <c r="B11836" t="s">
        <v>8512</v>
      </c>
      <c r="C11836">
        <v>665</v>
      </c>
      <c r="D11836" t="s">
        <v>3632</v>
      </c>
      <c r="E11836">
        <v>286</v>
      </c>
      <c r="F11836">
        <v>372</v>
      </c>
      <c r="G11836">
        <v>6199</v>
      </c>
      <c r="H11836" t="s">
        <v>3633</v>
      </c>
    </row>
    <row r="11837" spans="1:8" hidden="1" x14ac:dyDescent="0.25">
      <c r="A11837" t="s">
        <v>8514</v>
      </c>
      <c r="B11837" t="s">
        <v>8515</v>
      </c>
      <c r="C11837">
        <v>727</v>
      </c>
      <c r="D11837" t="s">
        <v>3657</v>
      </c>
      <c r="E11837">
        <v>42</v>
      </c>
      <c r="F11837">
        <v>132</v>
      </c>
      <c r="G11837">
        <v>2653</v>
      </c>
      <c r="H11837" t="s">
        <v>3658</v>
      </c>
    </row>
    <row r="11838" spans="1:8" hidden="1" x14ac:dyDescent="0.25">
      <c r="A11838" t="s">
        <v>8514</v>
      </c>
      <c r="B11838" t="s">
        <v>8515</v>
      </c>
      <c r="C11838">
        <v>727</v>
      </c>
      <c r="D11838" t="s">
        <v>3639</v>
      </c>
      <c r="E11838">
        <v>355</v>
      </c>
      <c r="F11838">
        <v>403</v>
      </c>
      <c r="G11838">
        <v>4169</v>
      </c>
      <c r="H11838" t="s">
        <v>3640</v>
      </c>
    </row>
    <row r="11839" spans="1:8" hidden="1" x14ac:dyDescent="0.25">
      <c r="A11839" t="s">
        <v>8514</v>
      </c>
      <c r="B11839" t="s">
        <v>8515</v>
      </c>
      <c r="C11839">
        <v>727</v>
      </c>
      <c r="D11839" t="s">
        <v>3630</v>
      </c>
      <c r="E11839">
        <v>573</v>
      </c>
      <c r="F11839">
        <v>727</v>
      </c>
      <c r="G11839">
        <v>5833</v>
      </c>
      <c r="H11839" t="s">
        <v>3631</v>
      </c>
    </row>
    <row r="11840" spans="1:8" x14ac:dyDescent="0.25">
      <c r="A11840" t="s">
        <v>8514</v>
      </c>
      <c r="B11840" t="s">
        <v>8515</v>
      </c>
      <c r="C11840">
        <v>727</v>
      </c>
      <c r="D11840" t="s">
        <v>3632</v>
      </c>
      <c r="E11840">
        <v>428</v>
      </c>
      <c r="F11840">
        <v>489</v>
      </c>
      <c r="G11840">
        <v>6199</v>
      </c>
      <c r="H11840" t="s">
        <v>3633</v>
      </c>
    </row>
    <row r="11841" spans="1:8" hidden="1" x14ac:dyDescent="0.25">
      <c r="A11841" t="s">
        <v>8516</v>
      </c>
      <c r="B11841" t="s">
        <v>8517</v>
      </c>
      <c r="C11841">
        <v>734</v>
      </c>
      <c r="D11841" t="s">
        <v>3639</v>
      </c>
      <c r="E11841">
        <v>201</v>
      </c>
      <c r="F11841">
        <v>252</v>
      </c>
      <c r="G11841">
        <v>4169</v>
      </c>
      <c r="H11841" t="s">
        <v>3640</v>
      </c>
    </row>
    <row r="11842" spans="1:8" hidden="1" x14ac:dyDescent="0.25">
      <c r="A11842" t="s">
        <v>8516</v>
      </c>
      <c r="B11842" t="s">
        <v>8517</v>
      </c>
      <c r="C11842">
        <v>734</v>
      </c>
      <c r="D11842" t="s">
        <v>3630</v>
      </c>
      <c r="E11842">
        <v>386</v>
      </c>
      <c r="F11842">
        <v>556</v>
      </c>
      <c r="G11842">
        <v>5833</v>
      </c>
      <c r="H11842" t="s">
        <v>3631</v>
      </c>
    </row>
    <row r="11843" spans="1:8" x14ac:dyDescent="0.25">
      <c r="A11843" t="s">
        <v>8516</v>
      </c>
      <c r="B11843" t="s">
        <v>8517</v>
      </c>
      <c r="C11843">
        <v>734</v>
      </c>
      <c r="D11843" t="s">
        <v>3632</v>
      </c>
      <c r="E11843">
        <v>265</v>
      </c>
      <c r="F11843">
        <v>325</v>
      </c>
      <c r="G11843">
        <v>6199</v>
      </c>
      <c r="H11843" t="s">
        <v>3633</v>
      </c>
    </row>
    <row r="11844" spans="1:8" hidden="1" x14ac:dyDescent="0.25">
      <c r="A11844" t="s">
        <v>8518</v>
      </c>
      <c r="B11844" t="s">
        <v>8519</v>
      </c>
      <c r="C11844">
        <v>783</v>
      </c>
      <c r="D11844" t="s">
        <v>3630</v>
      </c>
      <c r="E11844">
        <v>521</v>
      </c>
      <c r="F11844">
        <v>688</v>
      </c>
      <c r="G11844">
        <v>5833</v>
      </c>
      <c r="H11844" t="s">
        <v>3631</v>
      </c>
    </row>
    <row r="11845" spans="1:8" x14ac:dyDescent="0.25">
      <c r="A11845" t="s">
        <v>8518</v>
      </c>
      <c r="B11845" t="s">
        <v>8519</v>
      </c>
      <c r="C11845">
        <v>783</v>
      </c>
      <c r="D11845" t="s">
        <v>3632</v>
      </c>
      <c r="E11845">
        <v>154</v>
      </c>
      <c r="F11845">
        <v>215</v>
      </c>
      <c r="G11845">
        <v>6199</v>
      </c>
      <c r="H11845" t="s">
        <v>3633</v>
      </c>
    </row>
    <row r="11846" spans="1:8" x14ac:dyDescent="0.25">
      <c r="A11846" t="s">
        <v>8518</v>
      </c>
      <c r="B11846" t="s">
        <v>8519</v>
      </c>
      <c r="C11846">
        <v>783</v>
      </c>
      <c r="D11846" t="s">
        <v>3632</v>
      </c>
      <c r="E11846">
        <v>217</v>
      </c>
      <c r="F11846">
        <v>293</v>
      </c>
      <c r="G11846">
        <v>6199</v>
      </c>
      <c r="H11846" t="s">
        <v>3633</v>
      </c>
    </row>
    <row r="11847" spans="1:8" x14ac:dyDescent="0.25">
      <c r="A11847" t="s">
        <v>8518</v>
      </c>
      <c r="B11847" t="s">
        <v>8519</v>
      </c>
      <c r="C11847">
        <v>783</v>
      </c>
      <c r="D11847" t="s">
        <v>3632</v>
      </c>
      <c r="E11847">
        <v>297</v>
      </c>
      <c r="F11847">
        <v>426</v>
      </c>
      <c r="G11847">
        <v>6199</v>
      </c>
      <c r="H11847" t="s">
        <v>3633</v>
      </c>
    </row>
    <row r="11848" spans="1:8" hidden="1" x14ac:dyDescent="0.25">
      <c r="A11848" t="s">
        <v>8520</v>
      </c>
      <c r="B11848" t="s">
        <v>8521</v>
      </c>
      <c r="C11848">
        <v>710</v>
      </c>
      <c r="D11848" t="s">
        <v>3657</v>
      </c>
      <c r="E11848">
        <v>36</v>
      </c>
      <c r="F11848">
        <v>129</v>
      </c>
      <c r="G11848">
        <v>2653</v>
      </c>
      <c r="H11848" t="s">
        <v>3658</v>
      </c>
    </row>
    <row r="11849" spans="1:8" hidden="1" x14ac:dyDescent="0.25">
      <c r="A11849" t="s">
        <v>8520</v>
      </c>
      <c r="B11849" t="s">
        <v>8521</v>
      </c>
      <c r="C11849">
        <v>710</v>
      </c>
      <c r="D11849" t="s">
        <v>3639</v>
      </c>
      <c r="E11849">
        <v>302</v>
      </c>
      <c r="F11849">
        <v>350</v>
      </c>
      <c r="G11849">
        <v>4169</v>
      </c>
      <c r="H11849" t="s">
        <v>3640</v>
      </c>
    </row>
    <row r="11850" spans="1:8" hidden="1" x14ac:dyDescent="0.25">
      <c r="A11850" t="s">
        <v>8520</v>
      </c>
      <c r="B11850" t="s">
        <v>8521</v>
      </c>
      <c r="C11850">
        <v>710</v>
      </c>
      <c r="D11850" t="s">
        <v>3630</v>
      </c>
      <c r="E11850">
        <v>549</v>
      </c>
      <c r="F11850">
        <v>704</v>
      </c>
      <c r="G11850">
        <v>5833</v>
      </c>
      <c r="H11850" t="s">
        <v>3631</v>
      </c>
    </row>
    <row r="11851" spans="1:8" x14ac:dyDescent="0.25">
      <c r="A11851" t="s">
        <v>8520</v>
      </c>
      <c r="B11851" t="s">
        <v>8521</v>
      </c>
      <c r="C11851">
        <v>710</v>
      </c>
      <c r="D11851" t="s">
        <v>3632</v>
      </c>
      <c r="E11851">
        <v>375</v>
      </c>
      <c r="F11851">
        <v>463</v>
      </c>
      <c r="G11851">
        <v>6199</v>
      </c>
      <c r="H11851" t="s">
        <v>3633</v>
      </c>
    </row>
    <row r="11852" spans="1:8" hidden="1" x14ac:dyDescent="0.25">
      <c r="A11852" t="s">
        <v>141</v>
      </c>
      <c r="B11852" t="s">
        <v>1442</v>
      </c>
      <c r="C11852">
        <v>583</v>
      </c>
      <c r="D11852" t="s">
        <v>3630</v>
      </c>
      <c r="E11852">
        <v>365</v>
      </c>
      <c r="F11852">
        <v>530</v>
      </c>
      <c r="G11852">
        <v>5833</v>
      </c>
      <c r="H11852" t="s">
        <v>3631</v>
      </c>
    </row>
    <row r="11853" spans="1:8" x14ac:dyDescent="0.25">
      <c r="A11853" t="s">
        <v>141</v>
      </c>
      <c r="B11853" t="s">
        <v>1442</v>
      </c>
      <c r="C11853">
        <v>583</v>
      </c>
      <c r="D11853" t="s">
        <v>3632</v>
      </c>
      <c r="E11853">
        <v>171</v>
      </c>
      <c r="F11853">
        <v>288</v>
      </c>
      <c r="G11853">
        <v>6199</v>
      </c>
      <c r="H11853" t="s">
        <v>3633</v>
      </c>
    </row>
    <row r="11854" spans="1:8" hidden="1" x14ac:dyDescent="0.25">
      <c r="A11854" t="s">
        <v>8522</v>
      </c>
      <c r="B11854" t="s">
        <v>8523</v>
      </c>
      <c r="C11854">
        <v>640</v>
      </c>
      <c r="D11854" t="s">
        <v>3630</v>
      </c>
      <c r="E11854">
        <v>436</v>
      </c>
      <c r="F11854">
        <v>600</v>
      </c>
      <c r="G11854">
        <v>5833</v>
      </c>
      <c r="H11854" t="s">
        <v>3631</v>
      </c>
    </row>
    <row r="11855" spans="1:8" x14ac:dyDescent="0.25">
      <c r="A11855" t="s">
        <v>8522</v>
      </c>
      <c r="B11855" t="s">
        <v>8523</v>
      </c>
      <c r="C11855">
        <v>640</v>
      </c>
      <c r="D11855" t="s">
        <v>3632</v>
      </c>
      <c r="E11855">
        <v>136</v>
      </c>
      <c r="F11855">
        <v>195</v>
      </c>
      <c r="G11855">
        <v>6199</v>
      </c>
      <c r="H11855" t="s">
        <v>3633</v>
      </c>
    </row>
    <row r="11856" spans="1:8" x14ac:dyDescent="0.25">
      <c r="A11856" t="s">
        <v>8522</v>
      </c>
      <c r="B11856" t="s">
        <v>8523</v>
      </c>
      <c r="C11856">
        <v>640</v>
      </c>
      <c r="D11856" t="s">
        <v>3632</v>
      </c>
      <c r="E11856">
        <v>199</v>
      </c>
      <c r="F11856">
        <v>275</v>
      </c>
      <c r="G11856">
        <v>6199</v>
      </c>
      <c r="H11856" t="s">
        <v>3633</v>
      </c>
    </row>
    <row r="11857" spans="1:8" x14ac:dyDescent="0.25">
      <c r="A11857" t="s">
        <v>8522</v>
      </c>
      <c r="B11857" t="s">
        <v>8523</v>
      </c>
      <c r="C11857">
        <v>640</v>
      </c>
      <c r="D11857" t="s">
        <v>3632</v>
      </c>
      <c r="E11857">
        <v>280</v>
      </c>
      <c r="F11857">
        <v>353</v>
      </c>
      <c r="G11857">
        <v>6199</v>
      </c>
      <c r="H11857" t="s">
        <v>3633</v>
      </c>
    </row>
    <row r="11858" spans="1:8" hidden="1" x14ac:dyDescent="0.25">
      <c r="A11858" t="s">
        <v>8524</v>
      </c>
      <c r="B11858" t="s">
        <v>8525</v>
      </c>
      <c r="C11858">
        <v>696</v>
      </c>
      <c r="D11858" t="s">
        <v>3657</v>
      </c>
      <c r="E11858">
        <v>29</v>
      </c>
      <c r="F11858">
        <v>123</v>
      </c>
      <c r="G11858">
        <v>2653</v>
      </c>
      <c r="H11858" t="s">
        <v>3658</v>
      </c>
    </row>
    <row r="11859" spans="1:8" hidden="1" x14ac:dyDescent="0.25">
      <c r="A11859" t="s">
        <v>8524</v>
      </c>
      <c r="B11859" t="s">
        <v>8525</v>
      </c>
      <c r="C11859">
        <v>696</v>
      </c>
      <c r="D11859" t="s">
        <v>3639</v>
      </c>
      <c r="E11859">
        <v>302</v>
      </c>
      <c r="F11859">
        <v>350</v>
      </c>
      <c r="G11859">
        <v>4169</v>
      </c>
      <c r="H11859" t="s">
        <v>3640</v>
      </c>
    </row>
    <row r="11860" spans="1:8" hidden="1" x14ac:dyDescent="0.25">
      <c r="A11860" t="s">
        <v>8524</v>
      </c>
      <c r="B11860" t="s">
        <v>8525</v>
      </c>
      <c r="C11860">
        <v>696</v>
      </c>
      <c r="D11860" t="s">
        <v>3630</v>
      </c>
      <c r="E11860">
        <v>535</v>
      </c>
      <c r="F11860">
        <v>690</v>
      </c>
      <c r="G11860">
        <v>5833</v>
      </c>
      <c r="H11860" t="s">
        <v>3631</v>
      </c>
    </row>
    <row r="11861" spans="1:8" x14ac:dyDescent="0.25">
      <c r="A11861" t="s">
        <v>8524</v>
      </c>
      <c r="B11861" t="s">
        <v>8525</v>
      </c>
      <c r="C11861">
        <v>696</v>
      </c>
      <c r="D11861" t="s">
        <v>3632</v>
      </c>
      <c r="E11861">
        <v>375</v>
      </c>
      <c r="F11861">
        <v>439</v>
      </c>
      <c r="G11861">
        <v>6199</v>
      </c>
      <c r="H11861" t="s">
        <v>3633</v>
      </c>
    </row>
    <row r="11862" spans="1:8" hidden="1" x14ac:dyDescent="0.25">
      <c r="A11862" t="s">
        <v>140</v>
      </c>
      <c r="B11862" t="s">
        <v>1441</v>
      </c>
      <c r="C11862">
        <v>599</v>
      </c>
      <c r="D11862" t="s">
        <v>8526</v>
      </c>
      <c r="E11862">
        <v>1</v>
      </c>
      <c r="F11862">
        <v>135</v>
      </c>
      <c r="G11862">
        <v>13</v>
      </c>
    </row>
    <row r="11863" spans="1:8" hidden="1" x14ac:dyDescent="0.25">
      <c r="A11863" t="s">
        <v>140</v>
      </c>
      <c r="B11863" t="s">
        <v>1441</v>
      </c>
      <c r="C11863">
        <v>599</v>
      </c>
      <c r="D11863" t="s">
        <v>3630</v>
      </c>
      <c r="E11863">
        <v>409</v>
      </c>
      <c r="F11863">
        <v>567</v>
      </c>
      <c r="G11863">
        <v>5833</v>
      </c>
      <c r="H11863" t="s">
        <v>3631</v>
      </c>
    </row>
    <row r="11864" spans="1:8" x14ac:dyDescent="0.25">
      <c r="A11864" t="s">
        <v>140</v>
      </c>
      <c r="B11864" t="s">
        <v>1441</v>
      </c>
      <c r="C11864">
        <v>599</v>
      </c>
      <c r="D11864" t="s">
        <v>3632</v>
      </c>
      <c r="E11864">
        <v>191</v>
      </c>
      <c r="F11864">
        <v>333</v>
      </c>
      <c r="G11864">
        <v>6199</v>
      </c>
      <c r="H11864" t="s">
        <v>3633</v>
      </c>
    </row>
    <row r="11865" spans="1:8" hidden="1" x14ac:dyDescent="0.25">
      <c r="A11865" t="s">
        <v>8527</v>
      </c>
      <c r="B11865" t="s">
        <v>8528</v>
      </c>
      <c r="C11865">
        <v>726</v>
      </c>
      <c r="D11865" t="s">
        <v>5500</v>
      </c>
      <c r="E11865">
        <v>356</v>
      </c>
      <c r="F11865">
        <v>403</v>
      </c>
      <c r="G11865">
        <v>5</v>
      </c>
    </row>
    <row r="11866" spans="1:8" hidden="1" x14ac:dyDescent="0.25">
      <c r="A11866" t="s">
        <v>8527</v>
      </c>
      <c r="B11866" t="s">
        <v>8528</v>
      </c>
      <c r="C11866">
        <v>726</v>
      </c>
      <c r="D11866" t="s">
        <v>3630</v>
      </c>
      <c r="E11866">
        <v>473</v>
      </c>
      <c r="F11866">
        <v>637</v>
      </c>
      <c r="G11866">
        <v>5833</v>
      </c>
      <c r="H11866" t="s">
        <v>3631</v>
      </c>
    </row>
    <row r="11867" spans="1:8" x14ac:dyDescent="0.25">
      <c r="A11867" t="s">
        <v>8527</v>
      </c>
      <c r="B11867" t="s">
        <v>8528</v>
      </c>
      <c r="C11867">
        <v>726</v>
      </c>
      <c r="D11867" t="s">
        <v>3632</v>
      </c>
      <c r="E11867">
        <v>112</v>
      </c>
      <c r="F11867">
        <v>173</v>
      </c>
      <c r="G11867">
        <v>6199</v>
      </c>
      <c r="H11867" t="s">
        <v>3633</v>
      </c>
    </row>
    <row r="11868" spans="1:8" x14ac:dyDescent="0.25">
      <c r="A11868" t="s">
        <v>8527</v>
      </c>
      <c r="B11868" t="s">
        <v>8528</v>
      </c>
      <c r="C11868">
        <v>726</v>
      </c>
      <c r="D11868" t="s">
        <v>3632</v>
      </c>
      <c r="E11868">
        <v>174</v>
      </c>
      <c r="F11868">
        <v>245</v>
      </c>
      <c r="G11868">
        <v>6199</v>
      </c>
      <c r="H11868" t="s">
        <v>3633</v>
      </c>
    </row>
    <row r="11869" spans="1:8" x14ac:dyDescent="0.25">
      <c r="A11869" t="s">
        <v>8527</v>
      </c>
      <c r="B11869" t="s">
        <v>8528</v>
      </c>
      <c r="C11869">
        <v>726</v>
      </c>
      <c r="D11869" t="s">
        <v>3632</v>
      </c>
      <c r="E11869">
        <v>249</v>
      </c>
      <c r="F11869">
        <v>355</v>
      </c>
      <c r="G11869">
        <v>6199</v>
      </c>
      <c r="H11869" t="s">
        <v>3633</v>
      </c>
    </row>
    <row r="11870" spans="1:8" hidden="1" x14ac:dyDescent="0.25">
      <c r="A11870" t="s">
        <v>8529</v>
      </c>
      <c r="B11870" t="s">
        <v>8530</v>
      </c>
      <c r="C11870">
        <v>668</v>
      </c>
      <c r="D11870" t="s">
        <v>3630</v>
      </c>
      <c r="E11870">
        <v>479</v>
      </c>
      <c r="F11870">
        <v>643</v>
      </c>
      <c r="G11870">
        <v>5833</v>
      </c>
      <c r="H11870" t="s">
        <v>3631</v>
      </c>
    </row>
    <row r="11871" spans="1:8" x14ac:dyDescent="0.25">
      <c r="A11871" t="s">
        <v>8529</v>
      </c>
      <c r="B11871" t="s">
        <v>8530</v>
      </c>
      <c r="C11871">
        <v>668</v>
      </c>
      <c r="D11871" t="s">
        <v>3632</v>
      </c>
      <c r="E11871">
        <v>262</v>
      </c>
      <c r="F11871">
        <v>333</v>
      </c>
      <c r="G11871">
        <v>6199</v>
      </c>
      <c r="H11871" t="s">
        <v>3633</v>
      </c>
    </row>
    <row r="11872" spans="1:8" x14ac:dyDescent="0.25">
      <c r="A11872" t="s">
        <v>8529</v>
      </c>
      <c r="B11872" t="s">
        <v>8530</v>
      </c>
      <c r="C11872">
        <v>668</v>
      </c>
      <c r="D11872" t="s">
        <v>3632</v>
      </c>
      <c r="E11872">
        <v>340</v>
      </c>
      <c r="F11872">
        <v>416</v>
      </c>
      <c r="G11872">
        <v>6199</v>
      </c>
      <c r="H11872" t="s">
        <v>3633</v>
      </c>
    </row>
    <row r="11873" spans="1:8" hidden="1" x14ac:dyDescent="0.25">
      <c r="A11873" t="s">
        <v>8531</v>
      </c>
      <c r="B11873" t="s">
        <v>8532</v>
      </c>
      <c r="C11873">
        <v>792</v>
      </c>
      <c r="D11873" t="s">
        <v>3657</v>
      </c>
      <c r="E11873">
        <v>44</v>
      </c>
      <c r="F11873">
        <v>138</v>
      </c>
      <c r="G11873">
        <v>2653</v>
      </c>
      <c r="H11873" t="s">
        <v>3658</v>
      </c>
    </row>
    <row r="11874" spans="1:8" hidden="1" x14ac:dyDescent="0.25">
      <c r="A11874" t="s">
        <v>8531</v>
      </c>
      <c r="B11874" t="s">
        <v>8532</v>
      </c>
      <c r="C11874">
        <v>792</v>
      </c>
      <c r="D11874" t="s">
        <v>3639</v>
      </c>
      <c r="E11874">
        <v>368</v>
      </c>
      <c r="F11874">
        <v>416</v>
      </c>
      <c r="G11874">
        <v>4169</v>
      </c>
      <c r="H11874" t="s">
        <v>3640</v>
      </c>
    </row>
    <row r="11875" spans="1:8" hidden="1" x14ac:dyDescent="0.25">
      <c r="A11875" t="s">
        <v>8531</v>
      </c>
      <c r="B11875" t="s">
        <v>8532</v>
      </c>
      <c r="C11875">
        <v>792</v>
      </c>
      <c r="D11875" t="s">
        <v>3630</v>
      </c>
      <c r="E11875">
        <v>631</v>
      </c>
      <c r="F11875">
        <v>785</v>
      </c>
      <c r="G11875">
        <v>5833</v>
      </c>
      <c r="H11875" t="s">
        <v>3631</v>
      </c>
    </row>
    <row r="11876" spans="1:8" x14ac:dyDescent="0.25">
      <c r="A11876" t="s">
        <v>8531</v>
      </c>
      <c r="B11876" t="s">
        <v>8532</v>
      </c>
      <c r="C11876">
        <v>792</v>
      </c>
      <c r="D11876" t="s">
        <v>3632</v>
      </c>
      <c r="E11876">
        <v>441</v>
      </c>
      <c r="F11876">
        <v>525</v>
      </c>
      <c r="G11876">
        <v>6199</v>
      </c>
      <c r="H11876" t="s">
        <v>3633</v>
      </c>
    </row>
    <row r="11877" spans="1:8" hidden="1" x14ac:dyDescent="0.25">
      <c r="A11877" t="s">
        <v>8533</v>
      </c>
      <c r="B11877" t="s">
        <v>8534</v>
      </c>
      <c r="C11877">
        <v>750</v>
      </c>
      <c r="D11877" t="s">
        <v>3630</v>
      </c>
      <c r="E11877">
        <v>496</v>
      </c>
      <c r="F11877">
        <v>662</v>
      </c>
      <c r="G11877">
        <v>5833</v>
      </c>
      <c r="H11877" t="s">
        <v>3631</v>
      </c>
    </row>
    <row r="11878" spans="1:8" x14ac:dyDescent="0.25">
      <c r="A11878" t="s">
        <v>8533</v>
      </c>
      <c r="B11878" t="s">
        <v>8534</v>
      </c>
      <c r="C11878">
        <v>750</v>
      </c>
      <c r="D11878" t="s">
        <v>3632</v>
      </c>
      <c r="E11878">
        <v>142</v>
      </c>
      <c r="F11878">
        <v>202</v>
      </c>
      <c r="G11878">
        <v>6199</v>
      </c>
      <c r="H11878" t="s">
        <v>3633</v>
      </c>
    </row>
    <row r="11879" spans="1:8" x14ac:dyDescent="0.25">
      <c r="A11879" t="s">
        <v>8533</v>
      </c>
      <c r="B11879" t="s">
        <v>8534</v>
      </c>
      <c r="C11879">
        <v>750</v>
      </c>
      <c r="D11879" t="s">
        <v>3632</v>
      </c>
      <c r="E11879">
        <v>205</v>
      </c>
      <c r="F11879">
        <v>276</v>
      </c>
      <c r="G11879">
        <v>6199</v>
      </c>
      <c r="H11879" t="s">
        <v>3633</v>
      </c>
    </row>
    <row r="11880" spans="1:8" x14ac:dyDescent="0.25">
      <c r="A11880" t="s">
        <v>8533</v>
      </c>
      <c r="B11880" t="s">
        <v>8534</v>
      </c>
      <c r="C11880">
        <v>750</v>
      </c>
      <c r="D11880" t="s">
        <v>3632</v>
      </c>
      <c r="E11880">
        <v>281</v>
      </c>
      <c r="F11880">
        <v>405</v>
      </c>
      <c r="G11880">
        <v>6199</v>
      </c>
      <c r="H11880" t="s">
        <v>3633</v>
      </c>
    </row>
    <row r="11881" spans="1:8" hidden="1" x14ac:dyDescent="0.25">
      <c r="A11881" t="s">
        <v>131</v>
      </c>
      <c r="B11881" t="s">
        <v>1432</v>
      </c>
      <c r="C11881">
        <v>773</v>
      </c>
      <c r="D11881" t="s">
        <v>3630</v>
      </c>
      <c r="E11881">
        <v>576</v>
      </c>
      <c r="F11881">
        <v>740</v>
      </c>
      <c r="G11881">
        <v>5833</v>
      </c>
      <c r="H11881" t="s">
        <v>3631</v>
      </c>
    </row>
    <row r="11882" spans="1:8" x14ac:dyDescent="0.25">
      <c r="A11882" t="s">
        <v>131</v>
      </c>
      <c r="B11882" t="s">
        <v>1432</v>
      </c>
      <c r="C11882">
        <v>773</v>
      </c>
      <c r="D11882" t="s">
        <v>3632</v>
      </c>
      <c r="E11882">
        <v>328</v>
      </c>
      <c r="F11882">
        <v>484</v>
      </c>
      <c r="G11882">
        <v>6199</v>
      </c>
      <c r="H11882" t="s">
        <v>3633</v>
      </c>
    </row>
    <row r="11883" spans="1:8" hidden="1" x14ac:dyDescent="0.25">
      <c r="A11883" t="s">
        <v>8535</v>
      </c>
      <c r="B11883" t="s">
        <v>8536</v>
      </c>
      <c r="C11883">
        <v>668</v>
      </c>
      <c r="D11883" t="s">
        <v>3657</v>
      </c>
      <c r="E11883">
        <v>47</v>
      </c>
      <c r="F11883">
        <v>127</v>
      </c>
      <c r="G11883">
        <v>2653</v>
      </c>
      <c r="H11883" t="s">
        <v>3658</v>
      </c>
    </row>
    <row r="11884" spans="1:8" hidden="1" x14ac:dyDescent="0.25">
      <c r="A11884" t="s">
        <v>8535</v>
      </c>
      <c r="B11884" t="s">
        <v>8536</v>
      </c>
      <c r="C11884">
        <v>668</v>
      </c>
      <c r="D11884" t="s">
        <v>3639</v>
      </c>
      <c r="E11884">
        <v>281</v>
      </c>
      <c r="F11884">
        <v>329</v>
      </c>
      <c r="G11884">
        <v>4169</v>
      </c>
      <c r="H11884" t="s">
        <v>3640</v>
      </c>
    </row>
    <row r="11885" spans="1:8" hidden="1" x14ac:dyDescent="0.25">
      <c r="A11885" t="s">
        <v>8535</v>
      </c>
      <c r="B11885" t="s">
        <v>8536</v>
      </c>
      <c r="C11885">
        <v>668</v>
      </c>
      <c r="D11885" t="s">
        <v>3630</v>
      </c>
      <c r="E11885">
        <v>506</v>
      </c>
      <c r="F11885">
        <v>662</v>
      </c>
      <c r="G11885">
        <v>5833</v>
      </c>
      <c r="H11885" t="s">
        <v>3631</v>
      </c>
    </row>
    <row r="11886" spans="1:8" x14ac:dyDescent="0.25">
      <c r="A11886" t="s">
        <v>8535</v>
      </c>
      <c r="B11886" t="s">
        <v>8536</v>
      </c>
      <c r="C11886">
        <v>668</v>
      </c>
      <c r="D11886" t="s">
        <v>3632</v>
      </c>
      <c r="E11886">
        <v>354</v>
      </c>
      <c r="F11886">
        <v>420</v>
      </c>
      <c r="G11886">
        <v>6199</v>
      </c>
      <c r="H11886" t="s">
        <v>3633</v>
      </c>
    </row>
    <row r="11887" spans="1:8" hidden="1" x14ac:dyDescent="0.25">
      <c r="A11887" t="s">
        <v>8537</v>
      </c>
      <c r="B11887" t="s">
        <v>8538</v>
      </c>
      <c r="C11887">
        <v>412</v>
      </c>
      <c r="D11887" t="s">
        <v>3639</v>
      </c>
      <c r="E11887">
        <v>46</v>
      </c>
      <c r="F11887">
        <v>91</v>
      </c>
      <c r="G11887">
        <v>4169</v>
      </c>
      <c r="H11887" t="s">
        <v>3640</v>
      </c>
    </row>
    <row r="11888" spans="1:8" hidden="1" x14ac:dyDescent="0.25">
      <c r="A11888" t="s">
        <v>8537</v>
      </c>
      <c r="B11888" t="s">
        <v>8538</v>
      </c>
      <c r="C11888">
        <v>412</v>
      </c>
      <c r="D11888" t="s">
        <v>3630</v>
      </c>
      <c r="E11888">
        <v>250</v>
      </c>
      <c r="F11888">
        <v>410</v>
      </c>
      <c r="G11888">
        <v>5833</v>
      </c>
      <c r="H11888" t="s">
        <v>3631</v>
      </c>
    </row>
    <row r="11889" spans="1:8" x14ac:dyDescent="0.25">
      <c r="A11889" t="s">
        <v>8537</v>
      </c>
      <c r="B11889" t="s">
        <v>8538</v>
      </c>
      <c r="C11889">
        <v>412</v>
      </c>
      <c r="D11889" t="s">
        <v>3632</v>
      </c>
      <c r="E11889">
        <v>119</v>
      </c>
      <c r="F11889">
        <v>180</v>
      </c>
      <c r="G11889">
        <v>6199</v>
      </c>
      <c r="H11889" t="s">
        <v>3633</v>
      </c>
    </row>
    <row r="11890" spans="1:8" hidden="1" x14ac:dyDescent="0.25">
      <c r="A11890" t="s">
        <v>8539</v>
      </c>
      <c r="B11890" t="s">
        <v>8540</v>
      </c>
      <c r="C11890">
        <v>654</v>
      </c>
      <c r="D11890" t="s">
        <v>3630</v>
      </c>
      <c r="E11890">
        <v>437</v>
      </c>
      <c r="F11890">
        <v>599</v>
      </c>
      <c r="G11890">
        <v>5833</v>
      </c>
      <c r="H11890" t="s">
        <v>3631</v>
      </c>
    </row>
    <row r="11891" spans="1:8" x14ac:dyDescent="0.25">
      <c r="A11891" t="s">
        <v>8539</v>
      </c>
      <c r="B11891" t="s">
        <v>8540</v>
      </c>
      <c r="C11891">
        <v>654</v>
      </c>
      <c r="D11891" t="s">
        <v>3632</v>
      </c>
      <c r="E11891">
        <v>131</v>
      </c>
      <c r="F11891">
        <v>193</v>
      </c>
      <c r="G11891">
        <v>6199</v>
      </c>
      <c r="H11891" t="s">
        <v>3633</v>
      </c>
    </row>
    <row r="11892" spans="1:8" x14ac:dyDescent="0.25">
      <c r="A11892" t="s">
        <v>8539</v>
      </c>
      <c r="B11892" t="s">
        <v>8540</v>
      </c>
      <c r="C11892">
        <v>654</v>
      </c>
      <c r="D11892" t="s">
        <v>3632</v>
      </c>
      <c r="E11892">
        <v>196</v>
      </c>
      <c r="F11892">
        <v>268</v>
      </c>
      <c r="G11892">
        <v>6199</v>
      </c>
      <c r="H11892" t="s">
        <v>3633</v>
      </c>
    </row>
    <row r="11893" spans="1:8" x14ac:dyDescent="0.25">
      <c r="A11893" t="s">
        <v>8539</v>
      </c>
      <c r="B11893" t="s">
        <v>8540</v>
      </c>
      <c r="C11893">
        <v>654</v>
      </c>
      <c r="D11893" t="s">
        <v>3632</v>
      </c>
      <c r="E11893">
        <v>272</v>
      </c>
      <c r="F11893">
        <v>351</v>
      </c>
      <c r="G11893">
        <v>6199</v>
      </c>
      <c r="H11893" t="s">
        <v>3633</v>
      </c>
    </row>
    <row r="11894" spans="1:8" hidden="1" x14ac:dyDescent="0.25">
      <c r="A11894" t="s">
        <v>8541</v>
      </c>
      <c r="B11894" t="s">
        <v>8542</v>
      </c>
      <c r="C11894">
        <v>686</v>
      </c>
      <c r="D11894" t="s">
        <v>3680</v>
      </c>
      <c r="E11894">
        <v>1</v>
      </c>
      <c r="F11894">
        <v>114</v>
      </c>
      <c r="G11894">
        <v>197</v>
      </c>
    </row>
    <row r="11895" spans="1:8" hidden="1" x14ac:dyDescent="0.25">
      <c r="A11895" t="s">
        <v>8541</v>
      </c>
      <c r="B11895" t="s">
        <v>8542</v>
      </c>
      <c r="C11895">
        <v>686</v>
      </c>
      <c r="D11895" t="s">
        <v>3630</v>
      </c>
      <c r="E11895">
        <v>465</v>
      </c>
      <c r="F11895">
        <v>626</v>
      </c>
      <c r="G11895">
        <v>5833</v>
      </c>
      <c r="H11895" t="s">
        <v>3631</v>
      </c>
    </row>
    <row r="11896" spans="1:8" x14ac:dyDescent="0.25">
      <c r="A11896" t="s">
        <v>8541</v>
      </c>
      <c r="B11896" t="s">
        <v>8542</v>
      </c>
      <c r="C11896">
        <v>686</v>
      </c>
      <c r="D11896" t="s">
        <v>3632</v>
      </c>
      <c r="E11896">
        <v>145</v>
      </c>
      <c r="F11896">
        <v>208</v>
      </c>
      <c r="G11896">
        <v>6199</v>
      </c>
      <c r="H11896" t="s">
        <v>3633</v>
      </c>
    </row>
    <row r="11897" spans="1:8" x14ac:dyDescent="0.25">
      <c r="A11897" t="s">
        <v>8541</v>
      </c>
      <c r="B11897" t="s">
        <v>8542</v>
      </c>
      <c r="C11897">
        <v>686</v>
      </c>
      <c r="D11897" t="s">
        <v>3632</v>
      </c>
      <c r="E11897">
        <v>210</v>
      </c>
      <c r="F11897">
        <v>280</v>
      </c>
      <c r="G11897">
        <v>6199</v>
      </c>
      <c r="H11897" t="s">
        <v>3633</v>
      </c>
    </row>
    <row r="11898" spans="1:8" x14ac:dyDescent="0.25">
      <c r="A11898" t="s">
        <v>8541</v>
      </c>
      <c r="B11898" t="s">
        <v>8542</v>
      </c>
      <c r="C11898">
        <v>686</v>
      </c>
      <c r="D11898" t="s">
        <v>3632</v>
      </c>
      <c r="E11898">
        <v>284</v>
      </c>
      <c r="F11898">
        <v>362</v>
      </c>
      <c r="G11898">
        <v>6199</v>
      </c>
      <c r="H11898" t="s">
        <v>3633</v>
      </c>
    </row>
    <row r="11899" spans="1:8" hidden="1" x14ac:dyDescent="0.25">
      <c r="A11899" t="s">
        <v>8543</v>
      </c>
      <c r="B11899" t="s">
        <v>8544</v>
      </c>
      <c r="C11899">
        <v>518</v>
      </c>
      <c r="D11899" t="s">
        <v>3639</v>
      </c>
      <c r="E11899">
        <v>120</v>
      </c>
      <c r="F11899">
        <v>170</v>
      </c>
      <c r="G11899">
        <v>4169</v>
      </c>
      <c r="H11899" t="s">
        <v>3640</v>
      </c>
    </row>
    <row r="11900" spans="1:8" hidden="1" x14ac:dyDescent="0.25">
      <c r="A11900" t="s">
        <v>8543</v>
      </c>
      <c r="B11900" t="s">
        <v>8544</v>
      </c>
      <c r="C11900">
        <v>518</v>
      </c>
      <c r="D11900" t="s">
        <v>3630</v>
      </c>
      <c r="E11900">
        <v>368</v>
      </c>
      <c r="F11900">
        <v>518</v>
      </c>
      <c r="G11900">
        <v>5833</v>
      </c>
      <c r="H11900" t="s">
        <v>3631</v>
      </c>
    </row>
    <row r="11901" spans="1:8" x14ac:dyDescent="0.25">
      <c r="A11901" t="s">
        <v>8543</v>
      </c>
      <c r="B11901" t="s">
        <v>8544</v>
      </c>
      <c r="C11901">
        <v>518</v>
      </c>
      <c r="D11901" t="s">
        <v>3632</v>
      </c>
      <c r="E11901">
        <v>202</v>
      </c>
      <c r="F11901">
        <v>271</v>
      </c>
      <c r="G11901">
        <v>6199</v>
      </c>
      <c r="H11901" t="s">
        <v>3633</v>
      </c>
    </row>
    <row r="11902" spans="1:8" hidden="1" x14ac:dyDescent="0.25">
      <c r="A11902" t="s">
        <v>8545</v>
      </c>
      <c r="B11902" t="s">
        <v>8546</v>
      </c>
      <c r="C11902">
        <v>560</v>
      </c>
      <c r="D11902" t="s">
        <v>3691</v>
      </c>
      <c r="E11902">
        <v>45</v>
      </c>
      <c r="F11902">
        <v>152</v>
      </c>
      <c r="G11902">
        <v>106</v>
      </c>
    </row>
    <row r="11903" spans="1:8" hidden="1" x14ac:dyDescent="0.25">
      <c r="A11903" t="s">
        <v>8545</v>
      </c>
      <c r="B11903" t="s">
        <v>8546</v>
      </c>
      <c r="C11903">
        <v>560</v>
      </c>
      <c r="D11903" t="s">
        <v>3639</v>
      </c>
      <c r="E11903">
        <v>161</v>
      </c>
      <c r="F11903">
        <v>209</v>
      </c>
      <c r="G11903">
        <v>4169</v>
      </c>
      <c r="H11903" t="s">
        <v>3640</v>
      </c>
    </row>
    <row r="11904" spans="1:8" hidden="1" x14ac:dyDescent="0.25">
      <c r="A11904" t="s">
        <v>8545</v>
      </c>
      <c r="B11904" t="s">
        <v>8546</v>
      </c>
      <c r="C11904">
        <v>560</v>
      </c>
      <c r="D11904" t="s">
        <v>3630</v>
      </c>
      <c r="E11904">
        <v>400</v>
      </c>
      <c r="F11904">
        <v>559</v>
      </c>
      <c r="G11904">
        <v>5833</v>
      </c>
      <c r="H11904" t="s">
        <v>3631</v>
      </c>
    </row>
    <row r="11905" spans="1:8" x14ac:dyDescent="0.25">
      <c r="A11905" t="s">
        <v>8545</v>
      </c>
      <c r="B11905" t="s">
        <v>8546</v>
      </c>
      <c r="C11905">
        <v>560</v>
      </c>
      <c r="D11905" t="s">
        <v>3632</v>
      </c>
      <c r="E11905">
        <v>234</v>
      </c>
      <c r="F11905">
        <v>300</v>
      </c>
      <c r="G11905">
        <v>6199</v>
      </c>
      <c r="H11905" t="s">
        <v>3633</v>
      </c>
    </row>
    <row r="11906" spans="1:8" hidden="1" x14ac:dyDescent="0.25">
      <c r="A11906" t="s">
        <v>8547</v>
      </c>
      <c r="B11906" t="s">
        <v>8548</v>
      </c>
      <c r="C11906">
        <v>672</v>
      </c>
      <c r="D11906" t="s">
        <v>3630</v>
      </c>
      <c r="E11906">
        <v>448</v>
      </c>
      <c r="F11906">
        <v>610</v>
      </c>
      <c r="G11906">
        <v>5833</v>
      </c>
      <c r="H11906" t="s">
        <v>3631</v>
      </c>
    </row>
    <row r="11907" spans="1:8" x14ac:dyDescent="0.25">
      <c r="A11907" t="s">
        <v>8547</v>
      </c>
      <c r="B11907" t="s">
        <v>8548</v>
      </c>
      <c r="C11907">
        <v>672</v>
      </c>
      <c r="D11907" t="s">
        <v>3632</v>
      </c>
      <c r="E11907">
        <v>125</v>
      </c>
      <c r="F11907">
        <v>188</v>
      </c>
      <c r="G11907">
        <v>6199</v>
      </c>
      <c r="H11907" t="s">
        <v>3633</v>
      </c>
    </row>
    <row r="11908" spans="1:8" x14ac:dyDescent="0.25">
      <c r="A11908" t="s">
        <v>8547</v>
      </c>
      <c r="B11908" t="s">
        <v>8548</v>
      </c>
      <c r="C11908">
        <v>672</v>
      </c>
      <c r="D11908" t="s">
        <v>3632</v>
      </c>
      <c r="E11908">
        <v>190</v>
      </c>
      <c r="F11908">
        <v>261</v>
      </c>
      <c r="G11908">
        <v>6199</v>
      </c>
      <c r="H11908" t="s">
        <v>3633</v>
      </c>
    </row>
    <row r="11909" spans="1:8" x14ac:dyDescent="0.25">
      <c r="A11909" t="s">
        <v>8547</v>
      </c>
      <c r="B11909" t="s">
        <v>8548</v>
      </c>
      <c r="C11909">
        <v>672</v>
      </c>
      <c r="D11909" t="s">
        <v>3632</v>
      </c>
      <c r="E11909">
        <v>265</v>
      </c>
      <c r="F11909">
        <v>343</v>
      </c>
      <c r="G11909">
        <v>6199</v>
      </c>
      <c r="H11909" t="s">
        <v>3633</v>
      </c>
    </row>
    <row r="11910" spans="1:8" hidden="1" x14ac:dyDescent="0.25">
      <c r="A11910" t="s">
        <v>138</v>
      </c>
      <c r="B11910" t="s">
        <v>1439</v>
      </c>
      <c r="C11910">
        <v>624</v>
      </c>
      <c r="D11910" t="s">
        <v>3630</v>
      </c>
      <c r="E11910">
        <v>367</v>
      </c>
      <c r="F11910">
        <v>528</v>
      </c>
      <c r="G11910">
        <v>5833</v>
      </c>
      <c r="H11910" t="s">
        <v>3631</v>
      </c>
    </row>
    <row r="11911" spans="1:8" x14ac:dyDescent="0.25">
      <c r="A11911" t="s">
        <v>138</v>
      </c>
      <c r="B11911" t="s">
        <v>1439</v>
      </c>
      <c r="C11911">
        <v>624</v>
      </c>
      <c r="D11911" t="s">
        <v>3632</v>
      </c>
      <c r="E11911">
        <v>189</v>
      </c>
      <c r="F11911">
        <v>294</v>
      </c>
      <c r="G11911">
        <v>6199</v>
      </c>
      <c r="H11911" t="s">
        <v>3633</v>
      </c>
    </row>
    <row r="11912" spans="1:8" hidden="1" x14ac:dyDescent="0.25">
      <c r="A11912" t="s">
        <v>512</v>
      </c>
      <c r="B11912" t="s">
        <v>1812</v>
      </c>
      <c r="C11912">
        <v>700</v>
      </c>
      <c r="D11912" t="s">
        <v>3630</v>
      </c>
      <c r="E11912">
        <v>511</v>
      </c>
      <c r="F11912">
        <v>675</v>
      </c>
      <c r="G11912">
        <v>5833</v>
      </c>
      <c r="H11912" t="s">
        <v>3631</v>
      </c>
    </row>
    <row r="11913" spans="1:8" x14ac:dyDescent="0.25">
      <c r="A11913" t="s">
        <v>512</v>
      </c>
      <c r="B11913" t="s">
        <v>1812</v>
      </c>
      <c r="C11913">
        <v>700</v>
      </c>
      <c r="D11913" t="s">
        <v>3632</v>
      </c>
      <c r="E11913">
        <v>327</v>
      </c>
      <c r="F11913">
        <v>440</v>
      </c>
      <c r="G11913">
        <v>6199</v>
      </c>
      <c r="H11913" t="s">
        <v>3633</v>
      </c>
    </row>
    <row r="11914" spans="1:8" hidden="1" x14ac:dyDescent="0.25">
      <c r="A11914" t="s">
        <v>8549</v>
      </c>
      <c r="B11914" t="s">
        <v>8550</v>
      </c>
      <c r="C11914">
        <v>629</v>
      </c>
      <c r="D11914" t="s">
        <v>3630</v>
      </c>
      <c r="E11914">
        <v>422</v>
      </c>
      <c r="F11914">
        <v>585</v>
      </c>
      <c r="G11914">
        <v>5833</v>
      </c>
      <c r="H11914" t="s">
        <v>3631</v>
      </c>
    </row>
    <row r="11915" spans="1:8" x14ac:dyDescent="0.25">
      <c r="A11915" t="s">
        <v>8549</v>
      </c>
      <c r="B11915" t="s">
        <v>8550</v>
      </c>
      <c r="C11915">
        <v>629</v>
      </c>
      <c r="D11915" t="s">
        <v>3632</v>
      </c>
      <c r="E11915">
        <v>126</v>
      </c>
      <c r="F11915">
        <v>187</v>
      </c>
      <c r="G11915">
        <v>6199</v>
      </c>
      <c r="H11915" t="s">
        <v>3633</v>
      </c>
    </row>
    <row r="11916" spans="1:8" x14ac:dyDescent="0.25">
      <c r="A11916" t="s">
        <v>8549</v>
      </c>
      <c r="B11916" t="s">
        <v>8550</v>
      </c>
      <c r="C11916">
        <v>629</v>
      </c>
      <c r="D11916" t="s">
        <v>3632</v>
      </c>
      <c r="E11916">
        <v>189</v>
      </c>
      <c r="F11916">
        <v>253</v>
      </c>
      <c r="G11916">
        <v>6199</v>
      </c>
      <c r="H11916" t="s">
        <v>3633</v>
      </c>
    </row>
    <row r="11917" spans="1:8" x14ac:dyDescent="0.25">
      <c r="A11917" t="s">
        <v>8549</v>
      </c>
      <c r="B11917" t="s">
        <v>8550</v>
      </c>
      <c r="C11917">
        <v>629</v>
      </c>
      <c r="D11917" t="s">
        <v>3632</v>
      </c>
      <c r="E11917">
        <v>257</v>
      </c>
      <c r="F11917">
        <v>336</v>
      </c>
      <c r="G11917">
        <v>6199</v>
      </c>
      <c r="H11917" t="s">
        <v>3633</v>
      </c>
    </row>
    <row r="11918" spans="1:8" hidden="1" x14ac:dyDescent="0.25">
      <c r="A11918" t="s">
        <v>8551</v>
      </c>
      <c r="B11918" t="s">
        <v>8552</v>
      </c>
      <c r="C11918">
        <v>754</v>
      </c>
      <c r="D11918" t="s">
        <v>3657</v>
      </c>
      <c r="E11918">
        <v>29</v>
      </c>
      <c r="F11918">
        <v>123</v>
      </c>
      <c r="G11918">
        <v>2653</v>
      </c>
      <c r="H11918" t="s">
        <v>3658</v>
      </c>
    </row>
    <row r="11919" spans="1:8" hidden="1" x14ac:dyDescent="0.25">
      <c r="A11919" t="s">
        <v>8551</v>
      </c>
      <c r="B11919" t="s">
        <v>8552</v>
      </c>
      <c r="C11919">
        <v>754</v>
      </c>
      <c r="D11919" t="s">
        <v>3639</v>
      </c>
      <c r="E11919">
        <v>316</v>
      </c>
      <c r="F11919">
        <v>364</v>
      </c>
      <c r="G11919">
        <v>4169</v>
      </c>
      <c r="H11919" t="s">
        <v>3640</v>
      </c>
    </row>
    <row r="11920" spans="1:8" hidden="1" x14ac:dyDescent="0.25">
      <c r="A11920" t="s">
        <v>8551</v>
      </c>
      <c r="B11920" t="s">
        <v>8552</v>
      </c>
      <c r="C11920">
        <v>754</v>
      </c>
      <c r="D11920" t="s">
        <v>3630</v>
      </c>
      <c r="E11920">
        <v>592</v>
      </c>
      <c r="F11920">
        <v>748</v>
      </c>
      <c r="G11920">
        <v>5833</v>
      </c>
      <c r="H11920" t="s">
        <v>3631</v>
      </c>
    </row>
    <row r="11921" spans="1:8" x14ac:dyDescent="0.25">
      <c r="A11921" t="s">
        <v>8551</v>
      </c>
      <c r="B11921" t="s">
        <v>8552</v>
      </c>
      <c r="C11921">
        <v>754</v>
      </c>
      <c r="D11921" t="s">
        <v>3632</v>
      </c>
      <c r="E11921">
        <v>389</v>
      </c>
      <c r="F11921">
        <v>470</v>
      </c>
      <c r="G11921">
        <v>6199</v>
      </c>
      <c r="H11921" t="s">
        <v>3633</v>
      </c>
    </row>
    <row r="11922" spans="1:8" hidden="1" x14ac:dyDescent="0.25">
      <c r="A11922" t="s">
        <v>8553</v>
      </c>
      <c r="B11922" t="s">
        <v>8554</v>
      </c>
      <c r="C11922">
        <v>670</v>
      </c>
      <c r="D11922" t="s">
        <v>3630</v>
      </c>
      <c r="E11922">
        <v>446</v>
      </c>
      <c r="F11922">
        <v>608</v>
      </c>
      <c r="G11922">
        <v>5833</v>
      </c>
      <c r="H11922" t="s">
        <v>3631</v>
      </c>
    </row>
    <row r="11923" spans="1:8" x14ac:dyDescent="0.25">
      <c r="A11923" t="s">
        <v>8553</v>
      </c>
      <c r="B11923" t="s">
        <v>8554</v>
      </c>
      <c r="C11923">
        <v>670</v>
      </c>
      <c r="D11923" t="s">
        <v>3632</v>
      </c>
      <c r="E11923">
        <v>125</v>
      </c>
      <c r="F11923">
        <v>188</v>
      </c>
      <c r="G11923">
        <v>6199</v>
      </c>
      <c r="H11923" t="s">
        <v>3633</v>
      </c>
    </row>
    <row r="11924" spans="1:8" x14ac:dyDescent="0.25">
      <c r="A11924" t="s">
        <v>8553</v>
      </c>
      <c r="B11924" t="s">
        <v>8554</v>
      </c>
      <c r="C11924">
        <v>670</v>
      </c>
      <c r="D11924" t="s">
        <v>3632</v>
      </c>
      <c r="E11924">
        <v>190</v>
      </c>
      <c r="F11924">
        <v>261</v>
      </c>
      <c r="G11924">
        <v>6199</v>
      </c>
      <c r="H11924" t="s">
        <v>3633</v>
      </c>
    </row>
    <row r="11925" spans="1:8" x14ac:dyDescent="0.25">
      <c r="A11925" t="s">
        <v>8553</v>
      </c>
      <c r="B11925" t="s">
        <v>8554</v>
      </c>
      <c r="C11925">
        <v>670</v>
      </c>
      <c r="D11925" t="s">
        <v>3632</v>
      </c>
      <c r="E11925">
        <v>265</v>
      </c>
      <c r="F11925">
        <v>344</v>
      </c>
      <c r="G11925">
        <v>6199</v>
      </c>
      <c r="H11925" t="s">
        <v>3633</v>
      </c>
    </row>
    <row r="11926" spans="1:8" hidden="1" x14ac:dyDescent="0.25">
      <c r="A11926" t="s">
        <v>8555</v>
      </c>
      <c r="B11926" t="s">
        <v>8556</v>
      </c>
      <c r="C11926">
        <v>565</v>
      </c>
      <c r="D11926" t="s">
        <v>3639</v>
      </c>
      <c r="E11926">
        <v>176</v>
      </c>
      <c r="F11926">
        <v>224</v>
      </c>
      <c r="G11926">
        <v>4169</v>
      </c>
      <c r="H11926" t="s">
        <v>3640</v>
      </c>
    </row>
    <row r="11927" spans="1:8" hidden="1" x14ac:dyDescent="0.25">
      <c r="A11927" t="s">
        <v>8555</v>
      </c>
      <c r="B11927" t="s">
        <v>8556</v>
      </c>
      <c r="C11927">
        <v>565</v>
      </c>
      <c r="D11927" t="s">
        <v>3630</v>
      </c>
      <c r="E11927">
        <v>405</v>
      </c>
      <c r="F11927">
        <v>564</v>
      </c>
      <c r="G11927">
        <v>5833</v>
      </c>
      <c r="H11927" t="s">
        <v>3631</v>
      </c>
    </row>
    <row r="11928" spans="1:8" x14ac:dyDescent="0.25">
      <c r="A11928" t="s">
        <v>8555</v>
      </c>
      <c r="B11928" t="s">
        <v>8556</v>
      </c>
      <c r="C11928">
        <v>565</v>
      </c>
      <c r="D11928" t="s">
        <v>3632</v>
      </c>
      <c r="E11928">
        <v>249</v>
      </c>
      <c r="F11928">
        <v>316</v>
      </c>
      <c r="G11928">
        <v>6199</v>
      </c>
      <c r="H11928" t="s">
        <v>3633</v>
      </c>
    </row>
    <row r="11929" spans="1:8" hidden="1" x14ac:dyDescent="0.25">
      <c r="A11929" t="s">
        <v>137</v>
      </c>
      <c r="B11929" t="s">
        <v>1438</v>
      </c>
      <c r="C11929">
        <v>406</v>
      </c>
      <c r="D11929" t="s">
        <v>3630</v>
      </c>
      <c r="E11929">
        <v>247</v>
      </c>
      <c r="F11929">
        <v>406</v>
      </c>
      <c r="G11929">
        <v>5833</v>
      </c>
      <c r="H11929" t="s">
        <v>3631</v>
      </c>
    </row>
    <row r="11930" spans="1:8" x14ac:dyDescent="0.25">
      <c r="A11930" t="s">
        <v>137</v>
      </c>
      <c r="B11930" t="s">
        <v>1438</v>
      </c>
      <c r="C11930">
        <v>406</v>
      </c>
      <c r="D11930" t="s">
        <v>3632</v>
      </c>
      <c r="E11930">
        <v>113</v>
      </c>
      <c r="F11930">
        <v>184</v>
      </c>
      <c r="G11930">
        <v>6199</v>
      </c>
      <c r="H11930" t="s">
        <v>3633</v>
      </c>
    </row>
    <row r="11931" spans="1:8" hidden="1" x14ac:dyDescent="0.25">
      <c r="A11931" t="s">
        <v>135</v>
      </c>
      <c r="B11931" t="s">
        <v>1436</v>
      </c>
      <c r="C11931">
        <v>406</v>
      </c>
      <c r="D11931" t="s">
        <v>3630</v>
      </c>
      <c r="E11931">
        <v>247</v>
      </c>
      <c r="F11931">
        <v>406</v>
      </c>
      <c r="G11931">
        <v>5833</v>
      </c>
      <c r="H11931" t="s">
        <v>3631</v>
      </c>
    </row>
    <row r="11932" spans="1:8" x14ac:dyDescent="0.25">
      <c r="A11932" t="s">
        <v>135</v>
      </c>
      <c r="B11932" t="s">
        <v>1436</v>
      </c>
      <c r="C11932">
        <v>406</v>
      </c>
      <c r="D11932" t="s">
        <v>3632</v>
      </c>
      <c r="E11932">
        <v>113</v>
      </c>
      <c r="F11932">
        <v>184</v>
      </c>
      <c r="G11932">
        <v>6199</v>
      </c>
      <c r="H11932" t="s">
        <v>3633</v>
      </c>
    </row>
    <row r="11933" spans="1:8" hidden="1" x14ac:dyDescent="0.25">
      <c r="A11933" t="s">
        <v>8557</v>
      </c>
      <c r="B11933" t="s">
        <v>8558</v>
      </c>
      <c r="C11933">
        <v>739</v>
      </c>
      <c r="D11933" t="s">
        <v>3639</v>
      </c>
      <c r="E11933">
        <v>357</v>
      </c>
      <c r="F11933">
        <v>405</v>
      </c>
      <c r="G11933">
        <v>4169</v>
      </c>
      <c r="H11933" t="s">
        <v>3640</v>
      </c>
    </row>
    <row r="11934" spans="1:8" hidden="1" x14ac:dyDescent="0.25">
      <c r="A11934" t="s">
        <v>8557</v>
      </c>
      <c r="B11934" t="s">
        <v>8558</v>
      </c>
      <c r="C11934">
        <v>739</v>
      </c>
      <c r="D11934" t="s">
        <v>3630</v>
      </c>
      <c r="E11934">
        <v>576</v>
      </c>
      <c r="F11934">
        <v>735</v>
      </c>
      <c r="G11934">
        <v>5833</v>
      </c>
      <c r="H11934" t="s">
        <v>3631</v>
      </c>
    </row>
    <row r="11935" spans="1:8" x14ac:dyDescent="0.25">
      <c r="A11935" t="s">
        <v>8557</v>
      </c>
      <c r="B11935" t="s">
        <v>8558</v>
      </c>
      <c r="C11935">
        <v>739</v>
      </c>
      <c r="D11935" t="s">
        <v>3632</v>
      </c>
      <c r="E11935">
        <v>430</v>
      </c>
      <c r="F11935">
        <v>495</v>
      </c>
      <c r="G11935">
        <v>6199</v>
      </c>
      <c r="H11935" t="s">
        <v>3633</v>
      </c>
    </row>
    <row r="11936" spans="1:8" hidden="1" x14ac:dyDescent="0.25">
      <c r="A11936" t="s">
        <v>8559</v>
      </c>
      <c r="B11936" t="s">
        <v>8560</v>
      </c>
      <c r="C11936">
        <v>658</v>
      </c>
      <c r="D11936" t="s">
        <v>5500</v>
      </c>
      <c r="E11936">
        <v>346</v>
      </c>
      <c r="F11936">
        <v>365</v>
      </c>
      <c r="G11936">
        <v>5</v>
      </c>
    </row>
    <row r="11937" spans="1:8" hidden="1" x14ac:dyDescent="0.25">
      <c r="A11937" t="s">
        <v>8559</v>
      </c>
      <c r="B11937" t="s">
        <v>8560</v>
      </c>
      <c r="C11937">
        <v>658</v>
      </c>
      <c r="D11937" t="s">
        <v>3630</v>
      </c>
      <c r="E11937">
        <v>427</v>
      </c>
      <c r="F11937">
        <v>589</v>
      </c>
      <c r="G11937">
        <v>5833</v>
      </c>
      <c r="H11937" t="s">
        <v>3631</v>
      </c>
    </row>
    <row r="11938" spans="1:8" x14ac:dyDescent="0.25">
      <c r="A11938" t="s">
        <v>8559</v>
      </c>
      <c r="B11938" t="s">
        <v>8560</v>
      </c>
      <c r="C11938">
        <v>658</v>
      </c>
      <c r="D11938" t="s">
        <v>3632</v>
      </c>
      <c r="E11938">
        <v>127</v>
      </c>
      <c r="F11938">
        <v>190</v>
      </c>
      <c r="G11938">
        <v>6199</v>
      </c>
      <c r="H11938" t="s">
        <v>3633</v>
      </c>
    </row>
    <row r="11939" spans="1:8" x14ac:dyDescent="0.25">
      <c r="A11939" t="s">
        <v>8559</v>
      </c>
      <c r="B11939" t="s">
        <v>8560</v>
      </c>
      <c r="C11939">
        <v>658</v>
      </c>
      <c r="D11939" t="s">
        <v>3632</v>
      </c>
      <c r="E11939">
        <v>192</v>
      </c>
      <c r="F11939">
        <v>264</v>
      </c>
      <c r="G11939">
        <v>6199</v>
      </c>
      <c r="H11939" t="s">
        <v>3633</v>
      </c>
    </row>
    <row r="11940" spans="1:8" x14ac:dyDescent="0.25">
      <c r="A11940" t="s">
        <v>8559</v>
      </c>
      <c r="B11940" t="s">
        <v>8560</v>
      </c>
      <c r="C11940">
        <v>658</v>
      </c>
      <c r="D11940" t="s">
        <v>3632</v>
      </c>
      <c r="E11940">
        <v>269</v>
      </c>
      <c r="F11940">
        <v>345</v>
      </c>
      <c r="G11940">
        <v>6199</v>
      </c>
      <c r="H11940" t="s">
        <v>3633</v>
      </c>
    </row>
    <row r="11941" spans="1:8" hidden="1" x14ac:dyDescent="0.25">
      <c r="A11941" t="s">
        <v>8561</v>
      </c>
      <c r="B11941" t="s">
        <v>8562</v>
      </c>
      <c r="C11941">
        <v>674</v>
      </c>
      <c r="D11941" t="s">
        <v>3630</v>
      </c>
      <c r="E11941">
        <v>451</v>
      </c>
      <c r="F11941">
        <v>613</v>
      </c>
      <c r="G11941">
        <v>5833</v>
      </c>
      <c r="H11941" t="s">
        <v>3631</v>
      </c>
    </row>
    <row r="11942" spans="1:8" x14ac:dyDescent="0.25">
      <c r="A11942" t="s">
        <v>8561</v>
      </c>
      <c r="B11942" t="s">
        <v>8562</v>
      </c>
      <c r="C11942">
        <v>674</v>
      </c>
      <c r="D11942" t="s">
        <v>3632</v>
      </c>
      <c r="E11942">
        <v>126</v>
      </c>
      <c r="F11942">
        <v>189</v>
      </c>
      <c r="G11942">
        <v>6199</v>
      </c>
      <c r="H11942" t="s">
        <v>3633</v>
      </c>
    </row>
    <row r="11943" spans="1:8" x14ac:dyDescent="0.25">
      <c r="A11943" t="s">
        <v>8561</v>
      </c>
      <c r="B11943" t="s">
        <v>8562</v>
      </c>
      <c r="C11943">
        <v>674</v>
      </c>
      <c r="D11943" t="s">
        <v>3632</v>
      </c>
      <c r="E11943">
        <v>191</v>
      </c>
      <c r="F11943">
        <v>262</v>
      </c>
      <c r="G11943">
        <v>6199</v>
      </c>
      <c r="H11943" t="s">
        <v>3633</v>
      </c>
    </row>
    <row r="11944" spans="1:8" x14ac:dyDescent="0.25">
      <c r="A11944" t="s">
        <v>8561</v>
      </c>
      <c r="B11944" t="s">
        <v>8562</v>
      </c>
      <c r="C11944">
        <v>674</v>
      </c>
      <c r="D11944" t="s">
        <v>3632</v>
      </c>
      <c r="E11944">
        <v>266</v>
      </c>
      <c r="F11944">
        <v>345</v>
      </c>
      <c r="G11944">
        <v>6199</v>
      </c>
      <c r="H11944" t="s">
        <v>3633</v>
      </c>
    </row>
    <row r="11945" spans="1:8" hidden="1" x14ac:dyDescent="0.25">
      <c r="A11945" t="s">
        <v>8563</v>
      </c>
      <c r="B11945" t="s">
        <v>8564</v>
      </c>
      <c r="C11945">
        <v>574</v>
      </c>
      <c r="D11945" t="s">
        <v>3639</v>
      </c>
      <c r="E11945">
        <v>186</v>
      </c>
      <c r="F11945">
        <v>234</v>
      </c>
      <c r="G11945">
        <v>4169</v>
      </c>
      <c r="H11945" t="s">
        <v>3640</v>
      </c>
    </row>
    <row r="11946" spans="1:8" hidden="1" x14ac:dyDescent="0.25">
      <c r="A11946" t="s">
        <v>8563</v>
      </c>
      <c r="B11946" t="s">
        <v>8564</v>
      </c>
      <c r="C11946">
        <v>574</v>
      </c>
      <c r="D11946" t="s">
        <v>3630</v>
      </c>
      <c r="E11946">
        <v>414</v>
      </c>
      <c r="F11946">
        <v>573</v>
      </c>
      <c r="G11946">
        <v>5833</v>
      </c>
      <c r="H11946" t="s">
        <v>3631</v>
      </c>
    </row>
    <row r="11947" spans="1:8" x14ac:dyDescent="0.25">
      <c r="A11947" t="s">
        <v>8563</v>
      </c>
      <c r="B11947" t="s">
        <v>8564</v>
      </c>
      <c r="C11947">
        <v>574</v>
      </c>
      <c r="D11947" t="s">
        <v>3632</v>
      </c>
      <c r="E11947">
        <v>259</v>
      </c>
      <c r="F11947">
        <v>326</v>
      </c>
      <c r="G11947">
        <v>6199</v>
      </c>
      <c r="H11947" t="s">
        <v>3633</v>
      </c>
    </row>
    <row r="11948" spans="1:8" hidden="1" x14ac:dyDescent="0.25">
      <c r="A11948" t="s">
        <v>132</v>
      </c>
      <c r="B11948" t="s">
        <v>1433</v>
      </c>
      <c r="C11948">
        <v>672</v>
      </c>
      <c r="D11948" t="s">
        <v>3630</v>
      </c>
      <c r="E11948">
        <v>357</v>
      </c>
      <c r="F11948">
        <v>515</v>
      </c>
      <c r="G11948">
        <v>5833</v>
      </c>
      <c r="H11948" t="s">
        <v>3631</v>
      </c>
    </row>
    <row r="11949" spans="1:8" x14ac:dyDescent="0.25">
      <c r="A11949" t="s">
        <v>132</v>
      </c>
      <c r="B11949" t="s">
        <v>1433</v>
      </c>
      <c r="C11949">
        <v>672</v>
      </c>
      <c r="D11949" t="s">
        <v>3632</v>
      </c>
      <c r="E11949">
        <v>175</v>
      </c>
      <c r="F11949">
        <v>300</v>
      </c>
      <c r="G11949">
        <v>6199</v>
      </c>
      <c r="H11949" t="s">
        <v>3633</v>
      </c>
    </row>
    <row r="11950" spans="1:8" hidden="1" x14ac:dyDescent="0.25">
      <c r="A11950" t="s">
        <v>8565</v>
      </c>
      <c r="B11950" t="s">
        <v>8566</v>
      </c>
      <c r="C11950">
        <v>774</v>
      </c>
      <c r="D11950" t="s">
        <v>3630</v>
      </c>
      <c r="E11950">
        <v>567</v>
      </c>
      <c r="F11950">
        <v>740</v>
      </c>
      <c r="G11950">
        <v>5833</v>
      </c>
      <c r="H11950" t="s">
        <v>3631</v>
      </c>
    </row>
    <row r="11951" spans="1:8" x14ac:dyDescent="0.25">
      <c r="A11951" t="s">
        <v>8565</v>
      </c>
      <c r="B11951" t="s">
        <v>8566</v>
      </c>
      <c r="C11951">
        <v>774</v>
      </c>
      <c r="D11951" t="s">
        <v>3632</v>
      </c>
      <c r="E11951">
        <v>192</v>
      </c>
      <c r="F11951">
        <v>253</v>
      </c>
      <c r="G11951">
        <v>6199</v>
      </c>
      <c r="H11951" t="s">
        <v>3633</v>
      </c>
    </row>
    <row r="11952" spans="1:8" x14ac:dyDescent="0.25">
      <c r="A11952" t="s">
        <v>8565</v>
      </c>
      <c r="B11952" t="s">
        <v>8566</v>
      </c>
      <c r="C11952">
        <v>774</v>
      </c>
      <c r="D11952" t="s">
        <v>3632</v>
      </c>
      <c r="E11952">
        <v>257</v>
      </c>
      <c r="F11952">
        <v>325</v>
      </c>
      <c r="G11952">
        <v>6199</v>
      </c>
      <c r="H11952" t="s">
        <v>3633</v>
      </c>
    </row>
    <row r="11953" spans="1:8" x14ac:dyDescent="0.25">
      <c r="A11953" t="s">
        <v>8565</v>
      </c>
      <c r="B11953" t="s">
        <v>8566</v>
      </c>
      <c r="C11953">
        <v>774</v>
      </c>
      <c r="D11953" t="s">
        <v>3632</v>
      </c>
      <c r="E11953">
        <v>331</v>
      </c>
      <c r="F11953">
        <v>489</v>
      </c>
      <c r="G11953">
        <v>6199</v>
      </c>
      <c r="H11953" t="s">
        <v>3633</v>
      </c>
    </row>
    <row r="11954" spans="1:8" hidden="1" x14ac:dyDescent="0.25">
      <c r="A11954" t="s">
        <v>8567</v>
      </c>
      <c r="B11954" t="s">
        <v>8568</v>
      </c>
      <c r="C11954">
        <v>666</v>
      </c>
      <c r="D11954" t="s">
        <v>3630</v>
      </c>
      <c r="E11954">
        <v>437</v>
      </c>
      <c r="F11954">
        <v>604</v>
      </c>
      <c r="G11954">
        <v>5833</v>
      </c>
      <c r="H11954" t="s">
        <v>3631</v>
      </c>
    </row>
    <row r="11955" spans="1:8" x14ac:dyDescent="0.25">
      <c r="A11955" t="s">
        <v>8567</v>
      </c>
      <c r="B11955" t="s">
        <v>8568</v>
      </c>
      <c r="C11955">
        <v>666</v>
      </c>
      <c r="D11955" t="s">
        <v>3632</v>
      </c>
      <c r="E11955">
        <v>135</v>
      </c>
      <c r="F11955">
        <v>195</v>
      </c>
      <c r="G11955">
        <v>6199</v>
      </c>
      <c r="H11955" t="s">
        <v>3633</v>
      </c>
    </row>
    <row r="11956" spans="1:8" x14ac:dyDescent="0.25">
      <c r="A11956" t="s">
        <v>8567</v>
      </c>
      <c r="B11956" t="s">
        <v>8568</v>
      </c>
      <c r="C11956">
        <v>666</v>
      </c>
      <c r="D11956" t="s">
        <v>3632</v>
      </c>
      <c r="E11956">
        <v>198</v>
      </c>
      <c r="F11956">
        <v>268</v>
      </c>
      <c r="G11956">
        <v>6199</v>
      </c>
      <c r="H11956" t="s">
        <v>3633</v>
      </c>
    </row>
    <row r="11957" spans="1:8" x14ac:dyDescent="0.25">
      <c r="A11957" t="s">
        <v>8567</v>
      </c>
      <c r="B11957" t="s">
        <v>8568</v>
      </c>
      <c r="C11957">
        <v>666</v>
      </c>
      <c r="D11957" t="s">
        <v>3632</v>
      </c>
      <c r="E11957">
        <v>272</v>
      </c>
      <c r="F11957">
        <v>348</v>
      </c>
      <c r="G11957">
        <v>6199</v>
      </c>
      <c r="H11957" t="s">
        <v>3633</v>
      </c>
    </row>
    <row r="11958" spans="1:8" hidden="1" x14ac:dyDescent="0.25">
      <c r="A11958" t="s">
        <v>8569</v>
      </c>
      <c r="B11958" t="s">
        <v>8570</v>
      </c>
      <c r="C11958">
        <v>727</v>
      </c>
      <c r="D11958" t="s">
        <v>3657</v>
      </c>
      <c r="E11958">
        <v>34</v>
      </c>
      <c r="F11958">
        <v>123</v>
      </c>
      <c r="G11958">
        <v>2653</v>
      </c>
      <c r="H11958" t="s">
        <v>3658</v>
      </c>
    </row>
    <row r="11959" spans="1:8" hidden="1" x14ac:dyDescent="0.25">
      <c r="A11959" t="s">
        <v>8569</v>
      </c>
      <c r="B11959" t="s">
        <v>8570</v>
      </c>
      <c r="C11959">
        <v>727</v>
      </c>
      <c r="D11959" t="s">
        <v>3639</v>
      </c>
      <c r="E11959">
        <v>300</v>
      </c>
      <c r="F11959">
        <v>348</v>
      </c>
      <c r="G11959">
        <v>4169</v>
      </c>
      <c r="H11959" t="s">
        <v>3640</v>
      </c>
    </row>
    <row r="11960" spans="1:8" hidden="1" x14ac:dyDescent="0.25">
      <c r="A11960" t="s">
        <v>8569</v>
      </c>
      <c r="B11960" t="s">
        <v>8570</v>
      </c>
      <c r="C11960">
        <v>727</v>
      </c>
      <c r="D11960" t="s">
        <v>3630</v>
      </c>
      <c r="E11960">
        <v>565</v>
      </c>
      <c r="F11960">
        <v>722</v>
      </c>
      <c r="G11960">
        <v>5833</v>
      </c>
      <c r="H11960" t="s">
        <v>3631</v>
      </c>
    </row>
    <row r="11961" spans="1:8" x14ac:dyDescent="0.25">
      <c r="A11961" t="s">
        <v>8569</v>
      </c>
      <c r="B11961" t="s">
        <v>8570</v>
      </c>
      <c r="C11961">
        <v>727</v>
      </c>
      <c r="D11961" t="s">
        <v>3632</v>
      </c>
      <c r="E11961">
        <v>373</v>
      </c>
      <c r="F11961">
        <v>458</v>
      </c>
      <c r="G11961">
        <v>6199</v>
      </c>
      <c r="H11961" t="s">
        <v>3633</v>
      </c>
    </row>
    <row r="11962" spans="1:8" hidden="1" x14ac:dyDescent="0.25">
      <c r="A11962" t="s">
        <v>8571</v>
      </c>
      <c r="B11962" t="s">
        <v>8572</v>
      </c>
      <c r="C11962">
        <v>710</v>
      </c>
      <c r="D11962" t="s">
        <v>3657</v>
      </c>
      <c r="E11962">
        <v>42</v>
      </c>
      <c r="F11962">
        <v>132</v>
      </c>
      <c r="G11962">
        <v>2653</v>
      </c>
      <c r="H11962" t="s">
        <v>3658</v>
      </c>
    </row>
    <row r="11963" spans="1:8" hidden="1" x14ac:dyDescent="0.25">
      <c r="A11963" t="s">
        <v>8571</v>
      </c>
      <c r="B11963" t="s">
        <v>8572</v>
      </c>
      <c r="C11963">
        <v>710</v>
      </c>
      <c r="D11963" t="s">
        <v>3639</v>
      </c>
      <c r="E11963">
        <v>300</v>
      </c>
      <c r="F11963">
        <v>348</v>
      </c>
      <c r="G11963">
        <v>4169</v>
      </c>
      <c r="H11963" t="s">
        <v>3640</v>
      </c>
    </row>
    <row r="11964" spans="1:8" hidden="1" x14ac:dyDescent="0.25">
      <c r="A11964" t="s">
        <v>8571</v>
      </c>
      <c r="B11964" t="s">
        <v>8572</v>
      </c>
      <c r="C11964">
        <v>710</v>
      </c>
      <c r="D11964" t="s">
        <v>3630</v>
      </c>
      <c r="E11964">
        <v>550</v>
      </c>
      <c r="F11964">
        <v>705</v>
      </c>
      <c r="G11964">
        <v>5833</v>
      </c>
      <c r="H11964" t="s">
        <v>3631</v>
      </c>
    </row>
    <row r="11965" spans="1:8" x14ac:dyDescent="0.25">
      <c r="A11965" t="s">
        <v>8571</v>
      </c>
      <c r="B11965" t="s">
        <v>8572</v>
      </c>
      <c r="C11965">
        <v>710</v>
      </c>
      <c r="D11965" t="s">
        <v>3632</v>
      </c>
      <c r="E11965">
        <v>373</v>
      </c>
      <c r="F11965">
        <v>445</v>
      </c>
      <c r="G11965">
        <v>6199</v>
      </c>
      <c r="H11965" t="s">
        <v>3633</v>
      </c>
    </row>
    <row r="11966" spans="1:8" hidden="1" x14ac:dyDescent="0.25">
      <c r="A11966" t="s">
        <v>8573</v>
      </c>
      <c r="B11966" t="s">
        <v>8574</v>
      </c>
      <c r="C11966">
        <v>702</v>
      </c>
      <c r="D11966" t="s">
        <v>3630</v>
      </c>
      <c r="E11966">
        <v>467</v>
      </c>
      <c r="F11966">
        <v>635</v>
      </c>
      <c r="G11966">
        <v>5833</v>
      </c>
      <c r="H11966" t="s">
        <v>3631</v>
      </c>
    </row>
    <row r="11967" spans="1:8" x14ac:dyDescent="0.25">
      <c r="A11967" t="s">
        <v>8573</v>
      </c>
      <c r="B11967" t="s">
        <v>8574</v>
      </c>
      <c r="C11967">
        <v>702</v>
      </c>
      <c r="D11967" t="s">
        <v>3632</v>
      </c>
      <c r="E11967">
        <v>148</v>
      </c>
      <c r="F11967">
        <v>209</v>
      </c>
      <c r="G11967">
        <v>6199</v>
      </c>
      <c r="H11967" t="s">
        <v>3633</v>
      </c>
    </row>
    <row r="11968" spans="1:8" x14ac:dyDescent="0.25">
      <c r="A11968" t="s">
        <v>8573</v>
      </c>
      <c r="B11968" t="s">
        <v>8574</v>
      </c>
      <c r="C11968">
        <v>702</v>
      </c>
      <c r="D11968" t="s">
        <v>3632</v>
      </c>
      <c r="E11968">
        <v>211</v>
      </c>
      <c r="F11968">
        <v>287</v>
      </c>
      <c r="G11968">
        <v>6199</v>
      </c>
      <c r="H11968" t="s">
        <v>3633</v>
      </c>
    </row>
    <row r="11969" spans="1:8" x14ac:dyDescent="0.25">
      <c r="A11969" t="s">
        <v>8573</v>
      </c>
      <c r="B11969" t="s">
        <v>8574</v>
      </c>
      <c r="C11969">
        <v>702</v>
      </c>
      <c r="D11969" t="s">
        <v>3632</v>
      </c>
      <c r="E11969">
        <v>296</v>
      </c>
      <c r="F11969">
        <v>383</v>
      </c>
      <c r="G11969">
        <v>6199</v>
      </c>
      <c r="H11969" t="s">
        <v>3633</v>
      </c>
    </row>
    <row r="11970" spans="1:8" hidden="1" x14ac:dyDescent="0.25">
      <c r="A11970" t="s">
        <v>8575</v>
      </c>
      <c r="B11970" t="s">
        <v>8576</v>
      </c>
      <c r="C11970">
        <v>908</v>
      </c>
      <c r="D11970" t="s">
        <v>3630</v>
      </c>
      <c r="E11970">
        <v>691</v>
      </c>
      <c r="F11970">
        <v>853</v>
      </c>
      <c r="G11970">
        <v>5833</v>
      </c>
      <c r="H11970" t="s">
        <v>3631</v>
      </c>
    </row>
    <row r="11971" spans="1:8" x14ac:dyDescent="0.25">
      <c r="A11971" t="s">
        <v>8575</v>
      </c>
      <c r="B11971" t="s">
        <v>8576</v>
      </c>
      <c r="C11971">
        <v>908</v>
      </c>
      <c r="D11971" t="s">
        <v>3632</v>
      </c>
      <c r="E11971">
        <v>352</v>
      </c>
      <c r="F11971">
        <v>413</v>
      </c>
      <c r="G11971">
        <v>6199</v>
      </c>
      <c r="H11971" t="s">
        <v>3633</v>
      </c>
    </row>
    <row r="11972" spans="1:8" x14ac:dyDescent="0.25">
      <c r="A11972" t="s">
        <v>8575</v>
      </c>
      <c r="B11972" t="s">
        <v>8576</v>
      </c>
      <c r="C11972">
        <v>908</v>
      </c>
      <c r="D11972" t="s">
        <v>3632</v>
      </c>
      <c r="E11972">
        <v>416</v>
      </c>
      <c r="F11972">
        <v>482</v>
      </c>
      <c r="G11972">
        <v>6199</v>
      </c>
      <c r="H11972" t="s">
        <v>3633</v>
      </c>
    </row>
    <row r="11973" spans="1:8" x14ac:dyDescent="0.25">
      <c r="A11973" t="s">
        <v>8575</v>
      </c>
      <c r="B11973" t="s">
        <v>8576</v>
      </c>
      <c r="C11973">
        <v>908</v>
      </c>
      <c r="D11973" t="s">
        <v>3632</v>
      </c>
      <c r="E11973">
        <v>508</v>
      </c>
      <c r="F11973">
        <v>583</v>
      </c>
      <c r="G11973">
        <v>6199</v>
      </c>
      <c r="H11973" t="s">
        <v>3633</v>
      </c>
    </row>
    <row r="11974" spans="1:8" hidden="1" x14ac:dyDescent="0.25">
      <c r="A11974" t="s">
        <v>8577</v>
      </c>
      <c r="B11974" t="s">
        <v>8578</v>
      </c>
      <c r="C11974">
        <v>755</v>
      </c>
      <c r="D11974" t="s">
        <v>3630</v>
      </c>
      <c r="E11974">
        <v>532</v>
      </c>
      <c r="F11974">
        <v>692</v>
      </c>
      <c r="G11974">
        <v>5833</v>
      </c>
      <c r="H11974" t="s">
        <v>3631</v>
      </c>
    </row>
    <row r="11975" spans="1:8" x14ac:dyDescent="0.25">
      <c r="A11975" t="s">
        <v>8577</v>
      </c>
      <c r="B11975" t="s">
        <v>8578</v>
      </c>
      <c r="C11975">
        <v>755</v>
      </c>
      <c r="D11975" t="s">
        <v>3632</v>
      </c>
      <c r="E11975">
        <v>284</v>
      </c>
      <c r="F11975">
        <v>356</v>
      </c>
      <c r="G11975">
        <v>6199</v>
      </c>
      <c r="H11975" t="s">
        <v>3633</v>
      </c>
    </row>
    <row r="11976" spans="1:8" x14ac:dyDescent="0.25">
      <c r="A11976" t="s">
        <v>8577</v>
      </c>
      <c r="B11976" t="s">
        <v>8578</v>
      </c>
      <c r="C11976">
        <v>755</v>
      </c>
      <c r="D11976" t="s">
        <v>3632</v>
      </c>
      <c r="E11976">
        <v>363</v>
      </c>
      <c r="F11976">
        <v>465</v>
      </c>
      <c r="G11976">
        <v>6199</v>
      </c>
      <c r="H11976" t="s">
        <v>3633</v>
      </c>
    </row>
    <row r="11977" spans="1:8" hidden="1" x14ac:dyDescent="0.25">
      <c r="A11977" t="s">
        <v>8579</v>
      </c>
      <c r="B11977" t="s">
        <v>8580</v>
      </c>
      <c r="C11977">
        <v>617</v>
      </c>
      <c r="D11977" t="s">
        <v>3709</v>
      </c>
      <c r="E11977">
        <v>34</v>
      </c>
      <c r="F11977">
        <v>100</v>
      </c>
      <c r="G11977">
        <v>88</v>
      </c>
    </row>
    <row r="11978" spans="1:8" hidden="1" x14ac:dyDescent="0.25">
      <c r="A11978" t="s">
        <v>8579</v>
      </c>
      <c r="B11978" t="s">
        <v>8580</v>
      </c>
      <c r="C11978">
        <v>617</v>
      </c>
      <c r="D11978" t="s">
        <v>3630</v>
      </c>
      <c r="E11978">
        <v>355</v>
      </c>
      <c r="F11978">
        <v>515</v>
      </c>
      <c r="G11978">
        <v>5833</v>
      </c>
      <c r="H11978" t="s">
        <v>3631</v>
      </c>
    </row>
    <row r="11979" spans="1:8" x14ac:dyDescent="0.25">
      <c r="A11979" t="s">
        <v>8579</v>
      </c>
      <c r="B11979" t="s">
        <v>8580</v>
      </c>
      <c r="C11979">
        <v>617</v>
      </c>
      <c r="D11979" t="s">
        <v>3632</v>
      </c>
      <c r="E11979">
        <v>119</v>
      </c>
      <c r="F11979">
        <v>182</v>
      </c>
      <c r="G11979">
        <v>6199</v>
      </c>
      <c r="H11979" t="s">
        <v>3633</v>
      </c>
    </row>
    <row r="11980" spans="1:8" x14ac:dyDescent="0.25">
      <c r="A11980" t="s">
        <v>8579</v>
      </c>
      <c r="B11980" t="s">
        <v>8580</v>
      </c>
      <c r="C11980">
        <v>617</v>
      </c>
      <c r="D11980" t="s">
        <v>3632</v>
      </c>
      <c r="E11980">
        <v>192</v>
      </c>
      <c r="F11980">
        <v>286</v>
      </c>
      <c r="G11980">
        <v>6199</v>
      </c>
      <c r="H11980" t="s">
        <v>3633</v>
      </c>
    </row>
    <row r="11981" spans="1:8" hidden="1" x14ac:dyDescent="0.25">
      <c r="A11981" t="s">
        <v>136</v>
      </c>
      <c r="B11981" t="s">
        <v>1437</v>
      </c>
      <c r="C11981">
        <v>590</v>
      </c>
      <c r="D11981" t="s">
        <v>3653</v>
      </c>
      <c r="E11981">
        <v>1</v>
      </c>
      <c r="F11981">
        <v>119</v>
      </c>
      <c r="G11981">
        <v>31</v>
      </c>
    </row>
    <row r="11982" spans="1:8" hidden="1" x14ac:dyDescent="0.25">
      <c r="A11982" t="s">
        <v>136</v>
      </c>
      <c r="B11982" t="s">
        <v>1437</v>
      </c>
      <c r="C11982">
        <v>590</v>
      </c>
      <c r="D11982" t="s">
        <v>3654</v>
      </c>
      <c r="E11982">
        <v>121</v>
      </c>
      <c r="F11982">
        <v>169</v>
      </c>
      <c r="G11982">
        <v>24</v>
      </c>
    </row>
    <row r="11983" spans="1:8" hidden="1" x14ac:dyDescent="0.25">
      <c r="A11983" t="s">
        <v>136</v>
      </c>
      <c r="B11983" t="s">
        <v>1437</v>
      </c>
      <c r="C11983">
        <v>590</v>
      </c>
      <c r="D11983" t="s">
        <v>3630</v>
      </c>
      <c r="E11983">
        <v>423</v>
      </c>
      <c r="F11983">
        <v>585</v>
      </c>
      <c r="G11983">
        <v>5833</v>
      </c>
      <c r="H11983" t="s">
        <v>3631</v>
      </c>
    </row>
    <row r="11984" spans="1:8" x14ac:dyDescent="0.25">
      <c r="A11984" t="s">
        <v>136</v>
      </c>
      <c r="B11984" t="s">
        <v>1437</v>
      </c>
      <c r="C11984">
        <v>590</v>
      </c>
      <c r="D11984" t="s">
        <v>3632</v>
      </c>
      <c r="E11984">
        <v>276</v>
      </c>
      <c r="F11984">
        <v>344</v>
      </c>
      <c r="G11984">
        <v>6199</v>
      </c>
      <c r="H11984" t="s">
        <v>3633</v>
      </c>
    </row>
    <row r="11985" spans="1:8" hidden="1" x14ac:dyDescent="0.25">
      <c r="A11985" t="s">
        <v>134</v>
      </c>
      <c r="B11985" t="s">
        <v>1435</v>
      </c>
      <c r="C11985">
        <v>683</v>
      </c>
      <c r="D11985" t="s">
        <v>3728</v>
      </c>
      <c r="E11985">
        <v>1</v>
      </c>
      <c r="F11985">
        <v>155</v>
      </c>
      <c r="G11985">
        <v>5</v>
      </c>
    </row>
    <row r="11986" spans="1:8" hidden="1" x14ac:dyDescent="0.25">
      <c r="A11986" t="s">
        <v>134</v>
      </c>
      <c r="B11986" t="s">
        <v>1435</v>
      </c>
      <c r="C11986">
        <v>683</v>
      </c>
      <c r="D11986" t="s">
        <v>3630</v>
      </c>
      <c r="E11986">
        <v>508</v>
      </c>
      <c r="F11986">
        <v>666</v>
      </c>
      <c r="G11986">
        <v>5833</v>
      </c>
      <c r="H11986" t="s">
        <v>3631</v>
      </c>
    </row>
    <row r="11987" spans="1:8" x14ac:dyDescent="0.25">
      <c r="A11987" t="s">
        <v>134</v>
      </c>
      <c r="B11987" t="s">
        <v>1435</v>
      </c>
      <c r="C11987">
        <v>683</v>
      </c>
      <c r="D11987" t="s">
        <v>3632</v>
      </c>
      <c r="E11987">
        <v>303</v>
      </c>
      <c r="F11987">
        <v>447</v>
      </c>
      <c r="G11987">
        <v>6199</v>
      </c>
      <c r="H11987" t="s">
        <v>3633</v>
      </c>
    </row>
    <row r="11988" spans="1:8" hidden="1" x14ac:dyDescent="0.25">
      <c r="A11988" t="s">
        <v>133</v>
      </c>
      <c r="B11988" t="s">
        <v>1434</v>
      </c>
      <c r="C11988">
        <v>683</v>
      </c>
      <c r="D11988" t="s">
        <v>3728</v>
      </c>
      <c r="E11988">
        <v>1</v>
      </c>
      <c r="F11988">
        <v>155</v>
      </c>
      <c r="G11988">
        <v>5</v>
      </c>
    </row>
    <row r="11989" spans="1:8" hidden="1" x14ac:dyDescent="0.25">
      <c r="A11989" t="s">
        <v>133</v>
      </c>
      <c r="B11989" t="s">
        <v>1434</v>
      </c>
      <c r="C11989">
        <v>683</v>
      </c>
      <c r="D11989" t="s">
        <v>3630</v>
      </c>
      <c r="E11989">
        <v>508</v>
      </c>
      <c r="F11989">
        <v>666</v>
      </c>
      <c r="G11989">
        <v>5833</v>
      </c>
      <c r="H11989" t="s">
        <v>3631</v>
      </c>
    </row>
    <row r="11990" spans="1:8" x14ac:dyDescent="0.25">
      <c r="A11990" t="s">
        <v>133</v>
      </c>
      <c r="B11990" t="s">
        <v>1434</v>
      </c>
      <c r="C11990">
        <v>683</v>
      </c>
      <c r="D11990" t="s">
        <v>3632</v>
      </c>
      <c r="E11990">
        <v>303</v>
      </c>
      <c r="F11990">
        <v>447</v>
      </c>
      <c r="G11990">
        <v>6199</v>
      </c>
      <c r="H11990" t="s">
        <v>3633</v>
      </c>
    </row>
    <row r="11991" spans="1:8" hidden="1" x14ac:dyDescent="0.25">
      <c r="A11991" t="s">
        <v>8581</v>
      </c>
      <c r="B11991" t="s">
        <v>8582</v>
      </c>
      <c r="C11991">
        <v>702</v>
      </c>
      <c r="D11991" t="s">
        <v>3657</v>
      </c>
      <c r="E11991">
        <v>45</v>
      </c>
      <c r="F11991">
        <v>138</v>
      </c>
      <c r="G11991">
        <v>2653</v>
      </c>
      <c r="H11991" t="s">
        <v>3658</v>
      </c>
    </row>
    <row r="11992" spans="1:8" hidden="1" x14ac:dyDescent="0.25">
      <c r="A11992" t="s">
        <v>8581</v>
      </c>
      <c r="B11992" t="s">
        <v>8582</v>
      </c>
      <c r="C11992">
        <v>702</v>
      </c>
      <c r="D11992" t="s">
        <v>3639</v>
      </c>
      <c r="E11992">
        <v>316</v>
      </c>
      <c r="F11992">
        <v>364</v>
      </c>
      <c r="G11992">
        <v>4169</v>
      </c>
      <c r="H11992" t="s">
        <v>3640</v>
      </c>
    </row>
    <row r="11993" spans="1:8" hidden="1" x14ac:dyDescent="0.25">
      <c r="A11993" t="s">
        <v>8581</v>
      </c>
      <c r="B11993" t="s">
        <v>8582</v>
      </c>
      <c r="C11993">
        <v>702</v>
      </c>
      <c r="D11993" t="s">
        <v>3630</v>
      </c>
      <c r="E11993">
        <v>541</v>
      </c>
      <c r="F11993">
        <v>696</v>
      </c>
      <c r="G11993">
        <v>5833</v>
      </c>
      <c r="H11993" t="s">
        <v>3631</v>
      </c>
    </row>
    <row r="11994" spans="1:8" x14ac:dyDescent="0.25">
      <c r="A11994" t="s">
        <v>8581</v>
      </c>
      <c r="B11994" t="s">
        <v>8582</v>
      </c>
      <c r="C11994">
        <v>702</v>
      </c>
      <c r="D11994" t="s">
        <v>3632</v>
      </c>
      <c r="E11994">
        <v>389</v>
      </c>
      <c r="F11994">
        <v>452</v>
      </c>
      <c r="G11994">
        <v>6199</v>
      </c>
      <c r="H11994" t="s">
        <v>3633</v>
      </c>
    </row>
    <row r="11995" spans="1:8" hidden="1" x14ac:dyDescent="0.25">
      <c r="A11995" t="s">
        <v>8583</v>
      </c>
      <c r="B11995" t="s">
        <v>8584</v>
      </c>
      <c r="C11995">
        <v>568</v>
      </c>
      <c r="D11995" t="s">
        <v>3639</v>
      </c>
      <c r="E11995">
        <v>180</v>
      </c>
      <c r="F11995">
        <v>228</v>
      </c>
      <c r="G11995">
        <v>4169</v>
      </c>
      <c r="H11995" t="s">
        <v>3640</v>
      </c>
    </row>
    <row r="11996" spans="1:8" hidden="1" x14ac:dyDescent="0.25">
      <c r="A11996" t="s">
        <v>8583</v>
      </c>
      <c r="B11996" t="s">
        <v>8584</v>
      </c>
      <c r="C11996">
        <v>568</v>
      </c>
      <c r="D11996" t="s">
        <v>3630</v>
      </c>
      <c r="E11996">
        <v>408</v>
      </c>
      <c r="F11996">
        <v>567</v>
      </c>
      <c r="G11996">
        <v>5833</v>
      </c>
      <c r="H11996" t="s">
        <v>3631</v>
      </c>
    </row>
    <row r="11997" spans="1:8" x14ac:dyDescent="0.25">
      <c r="A11997" t="s">
        <v>8583</v>
      </c>
      <c r="B11997" t="s">
        <v>8584</v>
      </c>
      <c r="C11997">
        <v>568</v>
      </c>
      <c r="D11997" t="s">
        <v>3632</v>
      </c>
      <c r="E11997">
        <v>253</v>
      </c>
      <c r="F11997">
        <v>320</v>
      </c>
      <c r="G11997">
        <v>6199</v>
      </c>
      <c r="H11997" t="s">
        <v>3633</v>
      </c>
    </row>
    <row r="11998" spans="1:8" hidden="1" x14ac:dyDescent="0.25">
      <c r="A11998" t="s">
        <v>8585</v>
      </c>
      <c r="B11998" t="s">
        <v>8586</v>
      </c>
      <c r="C11998">
        <v>672</v>
      </c>
      <c r="D11998" t="s">
        <v>3630</v>
      </c>
      <c r="E11998">
        <v>449</v>
      </c>
      <c r="F11998">
        <v>611</v>
      </c>
      <c r="G11998">
        <v>5833</v>
      </c>
      <c r="H11998" t="s">
        <v>3631</v>
      </c>
    </row>
    <row r="11999" spans="1:8" x14ac:dyDescent="0.25">
      <c r="A11999" t="s">
        <v>8585</v>
      </c>
      <c r="B11999" t="s">
        <v>8586</v>
      </c>
      <c r="C11999">
        <v>672</v>
      </c>
      <c r="D11999" t="s">
        <v>3632</v>
      </c>
      <c r="E11999">
        <v>126</v>
      </c>
      <c r="F11999">
        <v>189</v>
      </c>
      <c r="G11999">
        <v>6199</v>
      </c>
      <c r="H11999" t="s">
        <v>3633</v>
      </c>
    </row>
    <row r="12000" spans="1:8" x14ac:dyDescent="0.25">
      <c r="A12000" t="s">
        <v>8585</v>
      </c>
      <c r="B12000" t="s">
        <v>8586</v>
      </c>
      <c r="C12000">
        <v>672</v>
      </c>
      <c r="D12000" t="s">
        <v>3632</v>
      </c>
      <c r="E12000">
        <v>191</v>
      </c>
      <c r="F12000">
        <v>262</v>
      </c>
      <c r="G12000">
        <v>6199</v>
      </c>
      <c r="H12000" t="s">
        <v>3633</v>
      </c>
    </row>
    <row r="12001" spans="1:8" x14ac:dyDescent="0.25">
      <c r="A12001" t="s">
        <v>8585</v>
      </c>
      <c r="B12001" t="s">
        <v>8586</v>
      </c>
      <c r="C12001">
        <v>672</v>
      </c>
      <c r="D12001" t="s">
        <v>3632</v>
      </c>
      <c r="E12001">
        <v>266</v>
      </c>
      <c r="F12001">
        <v>345</v>
      </c>
      <c r="G12001">
        <v>6199</v>
      </c>
      <c r="H12001" t="s">
        <v>3633</v>
      </c>
    </row>
    <row r="12002" spans="1:8" hidden="1" x14ac:dyDescent="0.25">
      <c r="A12002" t="s">
        <v>8587</v>
      </c>
      <c r="B12002" t="s">
        <v>8588</v>
      </c>
      <c r="C12002">
        <v>748</v>
      </c>
      <c r="D12002" t="s">
        <v>5500</v>
      </c>
      <c r="E12002">
        <v>389</v>
      </c>
      <c r="F12002">
        <v>436</v>
      </c>
      <c r="G12002">
        <v>5</v>
      </c>
    </row>
    <row r="12003" spans="1:8" hidden="1" x14ac:dyDescent="0.25">
      <c r="A12003" t="s">
        <v>8587</v>
      </c>
      <c r="B12003" t="s">
        <v>8588</v>
      </c>
      <c r="C12003">
        <v>748</v>
      </c>
      <c r="D12003" t="s">
        <v>3630</v>
      </c>
      <c r="E12003">
        <v>501</v>
      </c>
      <c r="F12003">
        <v>666</v>
      </c>
      <c r="G12003">
        <v>5833</v>
      </c>
      <c r="H12003" t="s">
        <v>3631</v>
      </c>
    </row>
    <row r="12004" spans="1:8" x14ac:dyDescent="0.25">
      <c r="A12004" t="s">
        <v>8587</v>
      </c>
      <c r="B12004" t="s">
        <v>8588</v>
      </c>
      <c r="C12004">
        <v>748</v>
      </c>
      <c r="D12004" t="s">
        <v>3632</v>
      </c>
      <c r="E12004">
        <v>127</v>
      </c>
      <c r="F12004">
        <v>187</v>
      </c>
      <c r="G12004">
        <v>6199</v>
      </c>
      <c r="H12004" t="s">
        <v>3633</v>
      </c>
    </row>
    <row r="12005" spans="1:8" x14ac:dyDescent="0.25">
      <c r="A12005" t="s">
        <v>8587</v>
      </c>
      <c r="B12005" t="s">
        <v>8588</v>
      </c>
      <c r="C12005">
        <v>748</v>
      </c>
      <c r="D12005" t="s">
        <v>3632</v>
      </c>
      <c r="E12005">
        <v>189</v>
      </c>
      <c r="F12005">
        <v>257</v>
      </c>
      <c r="G12005">
        <v>6199</v>
      </c>
      <c r="H12005" t="s">
        <v>3633</v>
      </c>
    </row>
    <row r="12006" spans="1:8" x14ac:dyDescent="0.25">
      <c r="A12006" t="s">
        <v>8587</v>
      </c>
      <c r="B12006" t="s">
        <v>8588</v>
      </c>
      <c r="C12006">
        <v>748</v>
      </c>
      <c r="D12006" t="s">
        <v>3632</v>
      </c>
      <c r="E12006">
        <v>261</v>
      </c>
      <c r="F12006">
        <v>388</v>
      </c>
      <c r="G12006">
        <v>6199</v>
      </c>
      <c r="H12006" t="s">
        <v>3633</v>
      </c>
    </row>
    <row r="12007" spans="1:8" hidden="1" x14ac:dyDescent="0.25">
      <c r="A12007" t="s">
        <v>8589</v>
      </c>
      <c r="B12007" t="s">
        <v>8590</v>
      </c>
      <c r="C12007">
        <v>882</v>
      </c>
      <c r="D12007" t="s">
        <v>3657</v>
      </c>
      <c r="E12007">
        <v>31</v>
      </c>
      <c r="F12007">
        <v>127</v>
      </c>
      <c r="G12007">
        <v>2653</v>
      </c>
      <c r="H12007" t="s">
        <v>3658</v>
      </c>
    </row>
    <row r="12008" spans="1:8" hidden="1" x14ac:dyDescent="0.25">
      <c r="A12008" t="s">
        <v>8589</v>
      </c>
      <c r="B12008" t="s">
        <v>8590</v>
      </c>
      <c r="C12008">
        <v>882</v>
      </c>
      <c r="D12008" t="s">
        <v>3657</v>
      </c>
      <c r="E12008">
        <v>179</v>
      </c>
      <c r="F12008">
        <v>272</v>
      </c>
      <c r="G12008">
        <v>2653</v>
      </c>
      <c r="H12008" t="s">
        <v>3658</v>
      </c>
    </row>
    <row r="12009" spans="1:8" hidden="1" x14ac:dyDescent="0.25">
      <c r="A12009" t="s">
        <v>8589</v>
      </c>
      <c r="B12009" t="s">
        <v>8590</v>
      </c>
      <c r="C12009">
        <v>882</v>
      </c>
      <c r="D12009" t="s">
        <v>3639</v>
      </c>
      <c r="E12009">
        <v>480</v>
      </c>
      <c r="F12009">
        <v>527</v>
      </c>
      <c r="G12009">
        <v>4169</v>
      </c>
      <c r="H12009" t="s">
        <v>3640</v>
      </c>
    </row>
    <row r="12010" spans="1:8" hidden="1" x14ac:dyDescent="0.25">
      <c r="A12010" t="s">
        <v>8589</v>
      </c>
      <c r="B12010" t="s">
        <v>8590</v>
      </c>
      <c r="C12010">
        <v>882</v>
      </c>
      <c r="D12010" t="s">
        <v>3630</v>
      </c>
      <c r="E12010">
        <v>713</v>
      </c>
      <c r="F12010">
        <v>870</v>
      </c>
      <c r="G12010">
        <v>5833</v>
      </c>
      <c r="H12010" t="s">
        <v>3631</v>
      </c>
    </row>
    <row r="12011" spans="1:8" x14ac:dyDescent="0.25">
      <c r="A12011" t="s">
        <v>8589</v>
      </c>
      <c r="B12011" t="s">
        <v>8590</v>
      </c>
      <c r="C12011">
        <v>882</v>
      </c>
      <c r="D12011" t="s">
        <v>3632</v>
      </c>
      <c r="E12011">
        <v>553</v>
      </c>
      <c r="F12011">
        <v>614</v>
      </c>
      <c r="G12011">
        <v>6199</v>
      </c>
      <c r="H12011" t="s">
        <v>3633</v>
      </c>
    </row>
    <row r="12012" spans="1:8" hidden="1" x14ac:dyDescent="0.25">
      <c r="A12012" t="s">
        <v>8591</v>
      </c>
      <c r="B12012" t="s">
        <v>8592</v>
      </c>
      <c r="C12012">
        <v>897</v>
      </c>
      <c r="D12012" t="s">
        <v>4116</v>
      </c>
      <c r="E12012">
        <v>1</v>
      </c>
      <c r="F12012">
        <v>272</v>
      </c>
      <c r="G12012">
        <v>4</v>
      </c>
    </row>
    <row r="12013" spans="1:8" hidden="1" x14ac:dyDescent="0.25">
      <c r="A12013" t="s">
        <v>8591</v>
      </c>
      <c r="B12013" t="s">
        <v>8592</v>
      </c>
      <c r="C12013">
        <v>897</v>
      </c>
      <c r="D12013" t="s">
        <v>3630</v>
      </c>
      <c r="E12013">
        <v>574</v>
      </c>
      <c r="F12013">
        <v>759</v>
      </c>
      <c r="G12013">
        <v>5833</v>
      </c>
      <c r="H12013" t="s">
        <v>3631</v>
      </c>
    </row>
    <row r="12014" spans="1:8" x14ac:dyDescent="0.25">
      <c r="A12014" t="s">
        <v>8591</v>
      </c>
      <c r="B12014" t="s">
        <v>8592</v>
      </c>
      <c r="C12014">
        <v>897</v>
      </c>
      <c r="D12014" t="s">
        <v>3632</v>
      </c>
      <c r="E12014">
        <v>284</v>
      </c>
      <c r="F12014">
        <v>378</v>
      </c>
      <c r="G12014">
        <v>6199</v>
      </c>
      <c r="H12014" t="s">
        <v>3633</v>
      </c>
    </row>
    <row r="12015" spans="1:8" x14ac:dyDescent="0.25">
      <c r="A12015" t="s">
        <v>8591</v>
      </c>
      <c r="B12015" t="s">
        <v>8592</v>
      </c>
      <c r="C12015">
        <v>897</v>
      </c>
      <c r="D12015" t="s">
        <v>3632</v>
      </c>
      <c r="E12015">
        <v>382</v>
      </c>
      <c r="F12015">
        <v>485</v>
      </c>
      <c r="G12015">
        <v>6199</v>
      </c>
      <c r="H12015" t="s">
        <v>3633</v>
      </c>
    </row>
    <row r="12016" spans="1:8" hidden="1" x14ac:dyDescent="0.25">
      <c r="A12016" t="s">
        <v>8593</v>
      </c>
      <c r="B12016" t="s">
        <v>8594</v>
      </c>
      <c r="C12016">
        <v>696</v>
      </c>
      <c r="D12016" t="s">
        <v>3657</v>
      </c>
      <c r="E12016">
        <v>49</v>
      </c>
      <c r="F12016">
        <v>154</v>
      </c>
      <c r="G12016">
        <v>2653</v>
      </c>
      <c r="H12016" t="s">
        <v>3658</v>
      </c>
    </row>
    <row r="12017" spans="1:8" hidden="1" x14ac:dyDescent="0.25">
      <c r="A12017" t="s">
        <v>8593</v>
      </c>
      <c r="B12017" t="s">
        <v>8594</v>
      </c>
      <c r="C12017">
        <v>696</v>
      </c>
      <c r="D12017" t="s">
        <v>3630</v>
      </c>
      <c r="E12017">
        <v>509</v>
      </c>
      <c r="F12017">
        <v>685</v>
      </c>
      <c r="G12017">
        <v>5833</v>
      </c>
      <c r="H12017" t="s">
        <v>3631</v>
      </c>
    </row>
    <row r="12018" spans="1:8" x14ac:dyDescent="0.25">
      <c r="A12018" t="s">
        <v>8593</v>
      </c>
      <c r="B12018" t="s">
        <v>8594</v>
      </c>
      <c r="C12018">
        <v>696</v>
      </c>
      <c r="D12018" t="s">
        <v>3632</v>
      </c>
      <c r="E12018">
        <v>361</v>
      </c>
      <c r="F12018">
        <v>425</v>
      </c>
      <c r="G12018">
        <v>6199</v>
      </c>
      <c r="H12018" t="s">
        <v>3633</v>
      </c>
    </row>
    <row r="12019" spans="1:8" hidden="1" x14ac:dyDescent="0.25">
      <c r="A12019" t="s">
        <v>8595</v>
      </c>
      <c r="B12019" t="s">
        <v>8596</v>
      </c>
      <c r="C12019">
        <v>723</v>
      </c>
      <c r="D12019" t="s">
        <v>3657</v>
      </c>
      <c r="E12019">
        <v>49</v>
      </c>
      <c r="F12019">
        <v>146</v>
      </c>
      <c r="G12019">
        <v>2653</v>
      </c>
      <c r="H12019" t="s">
        <v>3658</v>
      </c>
    </row>
    <row r="12020" spans="1:8" hidden="1" x14ac:dyDescent="0.25">
      <c r="A12020" t="s">
        <v>8595</v>
      </c>
      <c r="B12020" t="s">
        <v>8596</v>
      </c>
      <c r="C12020">
        <v>723</v>
      </c>
      <c r="D12020" t="s">
        <v>3630</v>
      </c>
      <c r="E12020">
        <v>554</v>
      </c>
      <c r="F12020">
        <v>722</v>
      </c>
      <c r="G12020">
        <v>5833</v>
      </c>
      <c r="H12020" t="s">
        <v>3631</v>
      </c>
    </row>
    <row r="12021" spans="1:8" x14ac:dyDescent="0.25">
      <c r="A12021" t="s">
        <v>8595</v>
      </c>
      <c r="B12021" t="s">
        <v>8596</v>
      </c>
      <c r="C12021">
        <v>723</v>
      </c>
      <c r="D12021" t="s">
        <v>3632</v>
      </c>
      <c r="E12021">
        <v>369</v>
      </c>
      <c r="F12021">
        <v>469</v>
      </c>
      <c r="G12021">
        <v>6199</v>
      </c>
      <c r="H12021" t="s">
        <v>3633</v>
      </c>
    </row>
    <row r="12022" spans="1:8" hidden="1" x14ac:dyDescent="0.25">
      <c r="A12022" t="s">
        <v>8597</v>
      </c>
      <c r="B12022" t="s">
        <v>8598</v>
      </c>
      <c r="C12022">
        <v>860</v>
      </c>
      <c r="D12022" t="s">
        <v>4193</v>
      </c>
      <c r="E12022">
        <v>742</v>
      </c>
      <c r="F12022">
        <v>849</v>
      </c>
      <c r="G12022">
        <v>6</v>
      </c>
    </row>
    <row r="12023" spans="1:8" hidden="1" x14ac:dyDescent="0.25">
      <c r="A12023" t="s">
        <v>8597</v>
      </c>
      <c r="B12023" t="s">
        <v>8598</v>
      </c>
      <c r="C12023">
        <v>860</v>
      </c>
      <c r="D12023" t="s">
        <v>3630</v>
      </c>
      <c r="E12023">
        <v>504</v>
      </c>
      <c r="F12023">
        <v>671</v>
      </c>
      <c r="G12023">
        <v>5833</v>
      </c>
      <c r="H12023" t="s">
        <v>3631</v>
      </c>
    </row>
    <row r="12024" spans="1:8" x14ac:dyDescent="0.25">
      <c r="A12024" t="s">
        <v>8597</v>
      </c>
      <c r="B12024" t="s">
        <v>8598</v>
      </c>
      <c r="C12024">
        <v>860</v>
      </c>
      <c r="D12024" t="s">
        <v>3632</v>
      </c>
      <c r="E12024">
        <v>149</v>
      </c>
      <c r="F12024">
        <v>210</v>
      </c>
      <c r="G12024">
        <v>6199</v>
      </c>
      <c r="H12024" t="s">
        <v>3633</v>
      </c>
    </row>
    <row r="12025" spans="1:8" x14ac:dyDescent="0.25">
      <c r="A12025" t="s">
        <v>8597</v>
      </c>
      <c r="B12025" t="s">
        <v>8598</v>
      </c>
      <c r="C12025">
        <v>860</v>
      </c>
      <c r="D12025" t="s">
        <v>3632</v>
      </c>
      <c r="E12025">
        <v>212</v>
      </c>
      <c r="F12025">
        <v>281</v>
      </c>
      <c r="G12025">
        <v>6199</v>
      </c>
      <c r="H12025" t="s">
        <v>3633</v>
      </c>
    </row>
    <row r="12026" spans="1:8" x14ac:dyDescent="0.25">
      <c r="A12026" t="s">
        <v>8597</v>
      </c>
      <c r="B12026" t="s">
        <v>8598</v>
      </c>
      <c r="C12026">
        <v>860</v>
      </c>
      <c r="D12026" t="s">
        <v>3632</v>
      </c>
      <c r="E12026">
        <v>285</v>
      </c>
      <c r="F12026">
        <v>416</v>
      </c>
      <c r="G12026">
        <v>6199</v>
      </c>
      <c r="H12026" t="s">
        <v>3633</v>
      </c>
    </row>
    <row r="12027" spans="1:8" hidden="1" x14ac:dyDescent="0.25">
      <c r="A12027" t="s">
        <v>139</v>
      </c>
      <c r="B12027" t="s">
        <v>1440</v>
      </c>
      <c r="C12027">
        <v>699</v>
      </c>
      <c r="D12027" t="s">
        <v>3955</v>
      </c>
      <c r="E12027">
        <v>1</v>
      </c>
      <c r="F12027">
        <v>170</v>
      </c>
      <c r="G12027">
        <v>244</v>
      </c>
    </row>
    <row r="12028" spans="1:8" hidden="1" x14ac:dyDescent="0.25">
      <c r="A12028" t="s">
        <v>139</v>
      </c>
      <c r="B12028" t="s">
        <v>1440</v>
      </c>
      <c r="C12028">
        <v>699</v>
      </c>
      <c r="D12028" t="s">
        <v>3630</v>
      </c>
      <c r="E12028">
        <v>377</v>
      </c>
      <c r="F12028">
        <v>537</v>
      </c>
      <c r="G12028">
        <v>5833</v>
      </c>
      <c r="H12028" t="s">
        <v>3631</v>
      </c>
    </row>
    <row r="12029" spans="1:8" x14ac:dyDescent="0.25">
      <c r="A12029" t="s">
        <v>139</v>
      </c>
      <c r="B12029" t="s">
        <v>1440</v>
      </c>
      <c r="C12029">
        <v>699</v>
      </c>
      <c r="D12029" t="s">
        <v>3632</v>
      </c>
      <c r="E12029">
        <v>175</v>
      </c>
      <c r="F12029">
        <v>319</v>
      </c>
      <c r="G12029">
        <v>6199</v>
      </c>
      <c r="H12029" t="s">
        <v>3633</v>
      </c>
    </row>
    <row r="12030" spans="1:8" hidden="1" x14ac:dyDescent="0.25">
      <c r="A12030" t="s">
        <v>144</v>
      </c>
      <c r="B12030" t="s">
        <v>1445</v>
      </c>
      <c r="C12030">
        <v>717</v>
      </c>
      <c r="D12030" t="s">
        <v>3630</v>
      </c>
      <c r="E12030">
        <v>528</v>
      </c>
      <c r="F12030">
        <v>697</v>
      </c>
      <c r="G12030">
        <v>5833</v>
      </c>
      <c r="H12030" t="s">
        <v>3631</v>
      </c>
    </row>
    <row r="12031" spans="1:8" x14ac:dyDescent="0.25">
      <c r="A12031" t="s">
        <v>144</v>
      </c>
      <c r="B12031" t="s">
        <v>1445</v>
      </c>
      <c r="C12031">
        <v>717</v>
      </c>
      <c r="D12031" t="s">
        <v>3632</v>
      </c>
      <c r="E12031">
        <v>367</v>
      </c>
      <c r="F12031">
        <v>463</v>
      </c>
      <c r="G12031">
        <v>6199</v>
      </c>
      <c r="H12031" t="s">
        <v>3633</v>
      </c>
    </row>
    <row r="12032" spans="1:8" hidden="1" x14ac:dyDescent="0.25">
      <c r="A12032" t="s">
        <v>8599</v>
      </c>
      <c r="B12032" t="s">
        <v>8600</v>
      </c>
      <c r="C12032">
        <v>601</v>
      </c>
      <c r="D12032" t="s">
        <v>8601</v>
      </c>
      <c r="E12032">
        <v>95</v>
      </c>
      <c r="F12032">
        <v>146</v>
      </c>
      <c r="G12032">
        <v>83</v>
      </c>
    </row>
    <row r="12033" spans="1:8" hidden="1" x14ac:dyDescent="0.25">
      <c r="A12033" t="s">
        <v>8599</v>
      </c>
      <c r="B12033" t="s">
        <v>8600</v>
      </c>
      <c r="C12033">
        <v>601</v>
      </c>
      <c r="D12033" t="s">
        <v>3630</v>
      </c>
      <c r="E12033">
        <v>407</v>
      </c>
      <c r="F12033">
        <v>568</v>
      </c>
      <c r="G12033">
        <v>5833</v>
      </c>
      <c r="H12033" t="s">
        <v>3631</v>
      </c>
    </row>
    <row r="12034" spans="1:8" x14ac:dyDescent="0.25">
      <c r="A12034" t="s">
        <v>8599</v>
      </c>
      <c r="B12034" t="s">
        <v>8600</v>
      </c>
      <c r="C12034">
        <v>601</v>
      </c>
      <c r="D12034" t="s">
        <v>3632</v>
      </c>
      <c r="E12034">
        <v>174</v>
      </c>
      <c r="F12034">
        <v>234</v>
      </c>
      <c r="G12034">
        <v>6199</v>
      </c>
      <c r="H12034" t="s">
        <v>3633</v>
      </c>
    </row>
    <row r="12035" spans="1:8" x14ac:dyDescent="0.25">
      <c r="A12035" t="s">
        <v>8599</v>
      </c>
      <c r="B12035" t="s">
        <v>8600</v>
      </c>
      <c r="C12035">
        <v>601</v>
      </c>
      <c r="D12035" t="s">
        <v>3632</v>
      </c>
      <c r="E12035">
        <v>240</v>
      </c>
      <c r="F12035">
        <v>316</v>
      </c>
      <c r="G12035">
        <v>6199</v>
      </c>
      <c r="H12035" t="s">
        <v>3633</v>
      </c>
    </row>
    <row r="12036" spans="1:8" hidden="1" x14ac:dyDescent="0.25">
      <c r="A12036" t="s">
        <v>148</v>
      </c>
      <c r="B12036" t="s">
        <v>1449</v>
      </c>
      <c r="C12036">
        <v>546</v>
      </c>
      <c r="D12036" t="s">
        <v>3630</v>
      </c>
      <c r="E12036">
        <v>349</v>
      </c>
      <c r="F12036">
        <v>509</v>
      </c>
      <c r="G12036">
        <v>5833</v>
      </c>
      <c r="H12036" t="s">
        <v>3631</v>
      </c>
    </row>
    <row r="12037" spans="1:8" x14ac:dyDescent="0.25">
      <c r="A12037" t="s">
        <v>148</v>
      </c>
      <c r="B12037" t="s">
        <v>1449</v>
      </c>
      <c r="C12037">
        <v>546</v>
      </c>
      <c r="D12037" t="s">
        <v>3632</v>
      </c>
      <c r="E12037">
        <v>182</v>
      </c>
      <c r="F12037">
        <v>294</v>
      </c>
      <c r="G12037">
        <v>6199</v>
      </c>
      <c r="H12037" t="s">
        <v>3633</v>
      </c>
    </row>
    <row r="12038" spans="1:8" hidden="1" x14ac:dyDescent="0.25">
      <c r="A12038" t="s">
        <v>145</v>
      </c>
      <c r="B12038" t="s">
        <v>1446</v>
      </c>
      <c r="C12038">
        <v>494</v>
      </c>
      <c r="D12038" t="s">
        <v>3798</v>
      </c>
      <c r="E12038">
        <v>268</v>
      </c>
      <c r="F12038">
        <v>290</v>
      </c>
      <c r="G12038">
        <v>132</v>
      </c>
    </row>
    <row r="12039" spans="1:8" hidden="1" x14ac:dyDescent="0.25">
      <c r="A12039" t="s">
        <v>145</v>
      </c>
      <c r="B12039" t="s">
        <v>1446</v>
      </c>
      <c r="C12039">
        <v>494</v>
      </c>
      <c r="D12039" t="s">
        <v>3630</v>
      </c>
      <c r="E12039">
        <v>328</v>
      </c>
      <c r="F12039">
        <v>488</v>
      </c>
      <c r="G12039">
        <v>5833</v>
      </c>
      <c r="H12039" t="s">
        <v>3631</v>
      </c>
    </row>
    <row r="12040" spans="1:8" x14ac:dyDescent="0.25">
      <c r="A12040" t="s">
        <v>145</v>
      </c>
      <c r="B12040" t="s">
        <v>1446</v>
      </c>
      <c r="C12040">
        <v>494</v>
      </c>
      <c r="D12040" t="s">
        <v>3632</v>
      </c>
      <c r="E12040">
        <v>178</v>
      </c>
      <c r="F12040">
        <v>267</v>
      </c>
      <c r="G12040">
        <v>6199</v>
      </c>
      <c r="H12040" t="s">
        <v>3633</v>
      </c>
    </row>
    <row r="12041" spans="1:8" hidden="1" x14ac:dyDescent="0.25">
      <c r="A12041" t="s">
        <v>146</v>
      </c>
      <c r="B12041" t="s">
        <v>1447</v>
      </c>
      <c r="C12041">
        <v>586</v>
      </c>
      <c r="D12041" t="s">
        <v>3630</v>
      </c>
      <c r="E12041">
        <v>385</v>
      </c>
      <c r="F12041">
        <v>547</v>
      </c>
      <c r="G12041">
        <v>5833</v>
      </c>
      <c r="H12041" t="s">
        <v>3631</v>
      </c>
    </row>
    <row r="12042" spans="1:8" x14ac:dyDescent="0.25">
      <c r="A12042" t="s">
        <v>146</v>
      </c>
      <c r="B12042" t="s">
        <v>1447</v>
      </c>
      <c r="C12042">
        <v>586</v>
      </c>
      <c r="D12042" t="s">
        <v>3632</v>
      </c>
      <c r="E12042">
        <v>193</v>
      </c>
      <c r="F12042">
        <v>331</v>
      </c>
      <c r="G12042">
        <v>6199</v>
      </c>
      <c r="H12042" t="s">
        <v>3633</v>
      </c>
    </row>
    <row r="12043" spans="1:8" hidden="1" x14ac:dyDescent="0.25">
      <c r="A12043" t="s">
        <v>8602</v>
      </c>
      <c r="B12043" t="s">
        <v>8603</v>
      </c>
      <c r="C12043">
        <v>649</v>
      </c>
      <c r="D12043" t="s">
        <v>3639</v>
      </c>
      <c r="E12043">
        <v>211</v>
      </c>
      <c r="F12043">
        <v>259</v>
      </c>
      <c r="G12043">
        <v>4169</v>
      </c>
      <c r="H12043" t="s">
        <v>3640</v>
      </c>
    </row>
    <row r="12044" spans="1:8" hidden="1" x14ac:dyDescent="0.25">
      <c r="A12044" t="s">
        <v>8602</v>
      </c>
      <c r="B12044" t="s">
        <v>8603</v>
      </c>
      <c r="C12044">
        <v>649</v>
      </c>
      <c r="D12044" t="s">
        <v>3630</v>
      </c>
      <c r="E12044">
        <v>478</v>
      </c>
      <c r="F12044">
        <v>643</v>
      </c>
      <c r="G12044">
        <v>5833</v>
      </c>
      <c r="H12044" t="s">
        <v>3631</v>
      </c>
    </row>
    <row r="12045" spans="1:8" x14ac:dyDescent="0.25">
      <c r="A12045" t="s">
        <v>8602</v>
      </c>
      <c r="B12045" t="s">
        <v>8603</v>
      </c>
      <c r="C12045">
        <v>649</v>
      </c>
      <c r="D12045" t="s">
        <v>3632</v>
      </c>
      <c r="E12045">
        <v>284</v>
      </c>
      <c r="F12045">
        <v>371</v>
      </c>
      <c r="G12045">
        <v>6199</v>
      </c>
      <c r="H12045" t="s">
        <v>3633</v>
      </c>
    </row>
    <row r="12046" spans="1:8" hidden="1" x14ac:dyDescent="0.25">
      <c r="A12046" t="s">
        <v>8604</v>
      </c>
      <c r="B12046" t="s">
        <v>8605</v>
      </c>
      <c r="C12046">
        <v>770</v>
      </c>
      <c r="D12046" t="s">
        <v>3630</v>
      </c>
      <c r="E12046">
        <v>566</v>
      </c>
      <c r="F12046">
        <v>741</v>
      </c>
      <c r="G12046">
        <v>5833</v>
      </c>
      <c r="H12046" t="s">
        <v>3631</v>
      </c>
    </row>
    <row r="12047" spans="1:8" x14ac:dyDescent="0.25">
      <c r="A12047" t="s">
        <v>8604</v>
      </c>
      <c r="B12047" t="s">
        <v>8605</v>
      </c>
      <c r="C12047">
        <v>770</v>
      </c>
      <c r="D12047" t="s">
        <v>3632</v>
      </c>
      <c r="E12047">
        <v>192</v>
      </c>
      <c r="F12047">
        <v>252</v>
      </c>
      <c r="G12047">
        <v>6199</v>
      </c>
      <c r="H12047" t="s">
        <v>3633</v>
      </c>
    </row>
    <row r="12048" spans="1:8" x14ac:dyDescent="0.25">
      <c r="A12048" t="s">
        <v>8604</v>
      </c>
      <c r="B12048" t="s">
        <v>8605</v>
      </c>
      <c r="C12048">
        <v>770</v>
      </c>
      <c r="D12048" t="s">
        <v>3632</v>
      </c>
      <c r="E12048">
        <v>257</v>
      </c>
      <c r="F12048">
        <v>326</v>
      </c>
      <c r="G12048">
        <v>6199</v>
      </c>
      <c r="H12048" t="s">
        <v>3633</v>
      </c>
    </row>
    <row r="12049" spans="1:8" x14ac:dyDescent="0.25">
      <c r="A12049" t="s">
        <v>8604</v>
      </c>
      <c r="B12049" t="s">
        <v>8605</v>
      </c>
      <c r="C12049">
        <v>770</v>
      </c>
      <c r="D12049" t="s">
        <v>3632</v>
      </c>
      <c r="E12049">
        <v>330</v>
      </c>
      <c r="F12049">
        <v>482</v>
      </c>
      <c r="G12049">
        <v>6199</v>
      </c>
      <c r="H12049" t="s">
        <v>3633</v>
      </c>
    </row>
    <row r="12050" spans="1:8" hidden="1" x14ac:dyDescent="0.25">
      <c r="A12050" t="s">
        <v>147</v>
      </c>
      <c r="B12050" t="s">
        <v>1448</v>
      </c>
      <c r="C12050">
        <v>605</v>
      </c>
      <c r="D12050" t="s">
        <v>3869</v>
      </c>
      <c r="E12050">
        <v>367</v>
      </c>
      <c r="F12050">
        <v>417</v>
      </c>
      <c r="G12050">
        <v>41</v>
      </c>
    </row>
    <row r="12051" spans="1:8" hidden="1" x14ac:dyDescent="0.25">
      <c r="A12051" t="s">
        <v>147</v>
      </c>
      <c r="B12051" t="s">
        <v>1448</v>
      </c>
      <c r="C12051">
        <v>605</v>
      </c>
      <c r="D12051" t="s">
        <v>4168</v>
      </c>
      <c r="E12051">
        <v>1</v>
      </c>
      <c r="F12051">
        <v>116</v>
      </c>
      <c r="G12051">
        <v>27</v>
      </c>
    </row>
    <row r="12052" spans="1:8" hidden="1" x14ac:dyDescent="0.25">
      <c r="A12052" t="s">
        <v>147</v>
      </c>
      <c r="B12052" t="s">
        <v>1448</v>
      </c>
      <c r="C12052">
        <v>605</v>
      </c>
      <c r="D12052" t="s">
        <v>3630</v>
      </c>
      <c r="E12052">
        <v>446</v>
      </c>
      <c r="F12052">
        <v>604</v>
      </c>
      <c r="G12052">
        <v>5833</v>
      </c>
      <c r="H12052" t="s">
        <v>3631</v>
      </c>
    </row>
    <row r="12053" spans="1:8" x14ac:dyDescent="0.25">
      <c r="A12053" t="s">
        <v>147</v>
      </c>
      <c r="B12053" t="s">
        <v>1448</v>
      </c>
      <c r="C12053">
        <v>605</v>
      </c>
      <c r="D12053" t="s">
        <v>3632</v>
      </c>
      <c r="E12053">
        <v>186</v>
      </c>
      <c r="F12053">
        <v>366</v>
      </c>
      <c r="G12053">
        <v>6199</v>
      </c>
      <c r="H12053" t="s">
        <v>3633</v>
      </c>
    </row>
    <row r="12054" spans="1:8" hidden="1" x14ac:dyDescent="0.25">
      <c r="A12054" t="s">
        <v>8606</v>
      </c>
      <c r="B12054" t="s">
        <v>8607</v>
      </c>
      <c r="C12054">
        <v>720</v>
      </c>
      <c r="D12054" t="s">
        <v>3657</v>
      </c>
      <c r="E12054">
        <v>30</v>
      </c>
      <c r="F12054">
        <v>123</v>
      </c>
      <c r="G12054">
        <v>2653</v>
      </c>
      <c r="H12054" t="s">
        <v>3658</v>
      </c>
    </row>
    <row r="12055" spans="1:8" hidden="1" x14ac:dyDescent="0.25">
      <c r="A12055" t="s">
        <v>8606</v>
      </c>
      <c r="B12055" t="s">
        <v>8607</v>
      </c>
      <c r="C12055">
        <v>720</v>
      </c>
      <c r="D12055" t="s">
        <v>3639</v>
      </c>
      <c r="E12055">
        <v>308</v>
      </c>
      <c r="F12055">
        <v>356</v>
      </c>
      <c r="G12055">
        <v>4169</v>
      </c>
      <c r="H12055" t="s">
        <v>3640</v>
      </c>
    </row>
    <row r="12056" spans="1:8" hidden="1" x14ac:dyDescent="0.25">
      <c r="A12056" t="s">
        <v>8606</v>
      </c>
      <c r="B12056" t="s">
        <v>8607</v>
      </c>
      <c r="C12056">
        <v>720</v>
      </c>
      <c r="D12056" t="s">
        <v>3630</v>
      </c>
      <c r="E12056">
        <v>559</v>
      </c>
      <c r="F12056">
        <v>714</v>
      </c>
      <c r="G12056">
        <v>5833</v>
      </c>
      <c r="H12056" t="s">
        <v>3631</v>
      </c>
    </row>
    <row r="12057" spans="1:8" x14ac:dyDescent="0.25">
      <c r="A12057" t="s">
        <v>8606</v>
      </c>
      <c r="B12057" t="s">
        <v>8607</v>
      </c>
      <c r="C12057">
        <v>720</v>
      </c>
      <c r="D12057" t="s">
        <v>3632</v>
      </c>
      <c r="E12057">
        <v>381</v>
      </c>
      <c r="F12057">
        <v>445</v>
      </c>
      <c r="G12057">
        <v>6199</v>
      </c>
      <c r="H12057" t="s">
        <v>3633</v>
      </c>
    </row>
    <row r="12058" spans="1:8" hidden="1" x14ac:dyDescent="0.25">
      <c r="A12058" t="s">
        <v>125</v>
      </c>
      <c r="B12058" t="s">
        <v>1426</v>
      </c>
      <c r="C12058">
        <v>615</v>
      </c>
      <c r="D12058" t="s">
        <v>3630</v>
      </c>
      <c r="E12058">
        <v>363</v>
      </c>
      <c r="F12058">
        <v>521</v>
      </c>
      <c r="G12058">
        <v>5833</v>
      </c>
      <c r="H12058" t="s">
        <v>3631</v>
      </c>
    </row>
    <row r="12059" spans="1:8" x14ac:dyDescent="0.25">
      <c r="A12059" t="s">
        <v>125</v>
      </c>
      <c r="B12059" t="s">
        <v>1426</v>
      </c>
      <c r="C12059">
        <v>615</v>
      </c>
      <c r="D12059" t="s">
        <v>3632</v>
      </c>
      <c r="E12059">
        <v>177</v>
      </c>
      <c r="F12059">
        <v>287</v>
      </c>
      <c r="G12059">
        <v>6199</v>
      </c>
      <c r="H12059" t="s">
        <v>3633</v>
      </c>
    </row>
    <row r="12060" spans="1:8" hidden="1" x14ac:dyDescent="0.25">
      <c r="A12060" t="s">
        <v>8608</v>
      </c>
      <c r="B12060" t="s">
        <v>8609</v>
      </c>
      <c r="C12060">
        <v>647</v>
      </c>
      <c r="D12060" t="s">
        <v>3630</v>
      </c>
      <c r="E12060">
        <v>430</v>
      </c>
      <c r="F12060">
        <v>595</v>
      </c>
      <c r="G12060">
        <v>5833</v>
      </c>
      <c r="H12060" t="s">
        <v>3631</v>
      </c>
    </row>
    <row r="12061" spans="1:8" x14ac:dyDescent="0.25">
      <c r="A12061" t="s">
        <v>8608</v>
      </c>
      <c r="B12061" t="s">
        <v>8609</v>
      </c>
      <c r="C12061">
        <v>647</v>
      </c>
      <c r="D12061" t="s">
        <v>3632</v>
      </c>
      <c r="E12061">
        <v>128</v>
      </c>
      <c r="F12061">
        <v>188</v>
      </c>
      <c r="G12061">
        <v>6199</v>
      </c>
      <c r="H12061" t="s">
        <v>3633</v>
      </c>
    </row>
    <row r="12062" spans="1:8" x14ac:dyDescent="0.25">
      <c r="A12062" t="s">
        <v>8608</v>
      </c>
      <c r="B12062" t="s">
        <v>8609</v>
      </c>
      <c r="C12062">
        <v>647</v>
      </c>
      <c r="D12062" t="s">
        <v>3632</v>
      </c>
      <c r="E12062">
        <v>191</v>
      </c>
      <c r="F12062">
        <v>264</v>
      </c>
      <c r="G12062">
        <v>6199</v>
      </c>
      <c r="H12062" t="s">
        <v>3633</v>
      </c>
    </row>
    <row r="12063" spans="1:8" x14ac:dyDescent="0.25">
      <c r="A12063" t="s">
        <v>8608</v>
      </c>
      <c r="B12063" t="s">
        <v>8609</v>
      </c>
      <c r="C12063">
        <v>647</v>
      </c>
      <c r="D12063" t="s">
        <v>3632</v>
      </c>
      <c r="E12063">
        <v>268</v>
      </c>
      <c r="F12063">
        <v>345</v>
      </c>
      <c r="G12063">
        <v>6199</v>
      </c>
      <c r="H12063" t="s">
        <v>3633</v>
      </c>
    </row>
    <row r="12064" spans="1:8" hidden="1" x14ac:dyDescent="0.25">
      <c r="A12064" t="s">
        <v>126</v>
      </c>
      <c r="B12064" t="s">
        <v>1427</v>
      </c>
      <c r="C12064">
        <v>573</v>
      </c>
      <c r="D12064" t="s">
        <v>3630</v>
      </c>
      <c r="E12064">
        <v>386</v>
      </c>
      <c r="F12064">
        <v>544</v>
      </c>
      <c r="G12064">
        <v>5833</v>
      </c>
      <c r="H12064" t="s">
        <v>3631</v>
      </c>
    </row>
    <row r="12065" spans="1:8" x14ac:dyDescent="0.25">
      <c r="A12065" t="s">
        <v>126</v>
      </c>
      <c r="B12065" t="s">
        <v>1427</v>
      </c>
      <c r="C12065">
        <v>573</v>
      </c>
      <c r="D12065" t="s">
        <v>3632</v>
      </c>
      <c r="E12065">
        <v>179</v>
      </c>
      <c r="F12065">
        <v>311</v>
      </c>
      <c r="G12065">
        <v>6199</v>
      </c>
      <c r="H12065" t="s">
        <v>3633</v>
      </c>
    </row>
    <row r="12066" spans="1:8" hidden="1" x14ac:dyDescent="0.25">
      <c r="A12066" t="s">
        <v>127</v>
      </c>
      <c r="B12066" t="s">
        <v>1428</v>
      </c>
      <c r="C12066">
        <v>262</v>
      </c>
      <c r="D12066" t="s">
        <v>3630</v>
      </c>
      <c r="E12066">
        <v>125</v>
      </c>
      <c r="F12066">
        <v>254</v>
      </c>
      <c r="G12066">
        <v>5833</v>
      </c>
      <c r="H12066" t="s">
        <v>3631</v>
      </c>
    </row>
    <row r="12067" spans="1:8" x14ac:dyDescent="0.25">
      <c r="A12067" t="s">
        <v>127</v>
      </c>
      <c r="B12067" t="s">
        <v>1428</v>
      </c>
      <c r="C12067">
        <v>262</v>
      </c>
      <c r="D12067" t="s">
        <v>3632</v>
      </c>
      <c r="E12067">
        <v>24</v>
      </c>
      <c r="F12067">
        <v>84</v>
      </c>
      <c r="G12067">
        <v>6199</v>
      </c>
      <c r="H12067" t="s">
        <v>3633</v>
      </c>
    </row>
    <row r="12068" spans="1:8" hidden="1" x14ac:dyDescent="0.25">
      <c r="A12068" t="s">
        <v>8610</v>
      </c>
      <c r="B12068" t="s">
        <v>8611</v>
      </c>
      <c r="C12068">
        <v>576</v>
      </c>
      <c r="D12068" t="s">
        <v>3777</v>
      </c>
      <c r="E12068">
        <v>1</v>
      </c>
      <c r="F12068">
        <v>46</v>
      </c>
      <c r="G12068">
        <v>4</v>
      </c>
    </row>
    <row r="12069" spans="1:8" hidden="1" x14ac:dyDescent="0.25">
      <c r="A12069" t="s">
        <v>8610</v>
      </c>
      <c r="B12069" t="s">
        <v>8611</v>
      </c>
      <c r="C12069">
        <v>576</v>
      </c>
      <c r="D12069" t="s">
        <v>3639</v>
      </c>
      <c r="E12069">
        <v>201</v>
      </c>
      <c r="F12069">
        <v>249</v>
      </c>
      <c r="G12069">
        <v>4169</v>
      </c>
      <c r="H12069" t="s">
        <v>3640</v>
      </c>
    </row>
    <row r="12070" spans="1:8" hidden="1" x14ac:dyDescent="0.25">
      <c r="A12070" t="s">
        <v>8610</v>
      </c>
      <c r="B12070" t="s">
        <v>8611</v>
      </c>
      <c r="C12070">
        <v>576</v>
      </c>
      <c r="D12070" t="s">
        <v>3630</v>
      </c>
      <c r="E12070">
        <v>419</v>
      </c>
      <c r="F12070">
        <v>574</v>
      </c>
      <c r="G12070">
        <v>5833</v>
      </c>
      <c r="H12070" t="s">
        <v>3631</v>
      </c>
    </row>
    <row r="12071" spans="1:8" x14ac:dyDescent="0.25">
      <c r="A12071" t="s">
        <v>8610</v>
      </c>
      <c r="B12071" t="s">
        <v>8611</v>
      </c>
      <c r="C12071">
        <v>576</v>
      </c>
      <c r="D12071" t="s">
        <v>3632</v>
      </c>
      <c r="E12071">
        <v>274</v>
      </c>
      <c r="F12071">
        <v>340</v>
      </c>
      <c r="G12071">
        <v>6199</v>
      </c>
      <c r="H12071" t="s">
        <v>3633</v>
      </c>
    </row>
    <row r="12072" spans="1:8" hidden="1" x14ac:dyDescent="0.25">
      <c r="A12072" t="s">
        <v>8612</v>
      </c>
      <c r="B12072" t="s">
        <v>8613</v>
      </c>
      <c r="C12072">
        <v>744</v>
      </c>
      <c r="D12072" t="s">
        <v>3630</v>
      </c>
      <c r="E12072">
        <v>488</v>
      </c>
      <c r="F12072">
        <v>654</v>
      </c>
      <c r="G12072">
        <v>5833</v>
      </c>
      <c r="H12072" t="s">
        <v>3631</v>
      </c>
    </row>
    <row r="12073" spans="1:8" x14ac:dyDescent="0.25">
      <c r="A12073" t="s">
        <v>8612</v>
      </c>
      <c r="B12073" t="s">
        <v>8613</v>
      </c>
      <c r="C12073">
        <v>744</v>
      </c>
      <c r="D12073" t="s">
        <v>3632</v>
      </c>
      <c r="E12073">
        <v>122</v>
      </c>
      <c r="F12073">
        <v>182</v>
      </c>
      <c r="G12073">
        <v>6199</v>
      </c>
      <c r="H12073" t="s">
        <v>3633</v>
      </c>
    </row>
    <row r="12074" spans="1:8" x14ac:dyDescent="0.25">
      <c r="A12074" t="s">
        <v>8612</v>
      </c>
      <c r="B12074" t="s">
        <v>8613</v>
      </c>
      <c r="C12074">
        <v>744</v>
      </c>
      <c r="D12074" t="s">
        <v>3632</v>
      </c>
      <c r="E12074">
        <v>185</v>
      </c>
      <c r="F12074">
        <v>257</v>
      </c>
      <c r="G12074">
        <v>6199</v>
      </c>
      <c r="H12074" t="s">
        <v>3633</v>
      </c>
    </row>
    <row r="12075" spans="1:8" x14ac:dyDescent="0.25">
      <c r="A12075" t="s">
        <v>8612</v>
      </c>
      <c r="B12075" t="s">
        <v>8613</v>
      </c>
      <c r="C12075">
        <v>744</v>
      </c>
      <c r="D12075" t="s">
        <v>3632</v>
      </c>
      <c r="E12075">
        <v>261</v>
      </c>
      <c r="F12075">
        <v>399</v>
      </c>
      <c r="G12075">
        <v>6199</v>
      </c>
      <c r="H12075" t="s">
        <v>3633</v>
      </c>
    </row>
    <row r="12076" spans="1:8" hidden="1" x14ac:dyDescent="0.25">
      <c r="A12076" t="s">
        <v>128</v>
      </c>
      <c r="B12076" t="s">
        <v>1429</v>
      </c>
      <c r="C12076">
        <v>619</v>
      </c>
      <c r="D12076" t="s">
        <v>3630</v>
      </c>
      <c r="E12076">
        <v>418</v>
      </c>
      <c r="F12076">
        <v>582</v>
      </c>
      <c r="G12076">
        <v>5833</v>
      </c>
      <c r="H12076" t="s">
        <v>3631</v>
      </c>
    </row>
    <row r="12077" spans="1:8" x14ac:dyDescent="0.25">
      <c r="A12077" t="s">
        <v>128</v>
      </c>
      <c r="B12077" t="s">
        <v>1429</v>
      </c>
      <c r="C12077">
        <v>619</v>
      </c>
      <c r="D12077" t="s">
        <v>3632</v>
      </c>
      <c r="E12077">
        <v>210</v>
      </c>
      <c r="F12077">
        <v>362</v>
      </c>
      <c r="G12077">
        <v>6199</v>
      </c>
      <c r="H12077" t="s">
        <v>3633</v>
      </c>
    </row>
    <row r="12078" spans="1:8" hidden="1" x14ac:dyDescent="0.25">
      <c r="A12078" t="s">
        <v>129</v>
      </c>
      <c r="B12078" t="s">
        <v>1430</v>
      </c>
      <c r="C12078">
        <v>605</v>
      </c>
      <c r="D12078" t="s">
        <v>3630</v>
      </c>
      <c r="E12078">
        <v>446</v>
      </c>
      <c r="F12078">
        <v>604</v>
      </c>
      <c r="G12078">
        <v>5833</v>
      </c>
      <c r="H12078" t="s">
        <v>3631</v>
      </c>
    </row>
    <row r="12079" spans="1:8" x14ac:dyDescent="0.25">
      <c r="A12079" t="s">
        <v>129</v>
      </c>
      <c r="B12079" t="s">
        <v>1430</v>
      </c>
      <c r="C12079">
        <v>605</v>
      </c>
      <c r="D12079" t="s">
        <v>3632</v>
      </c>
      <c r="E12079">
        <v>178</v>
      </c>
      <c r="F12079">
        <v>355</v>
      </c>
      <c r="G12079">
        <v>6199</v>
      </c>
      <c r="H12079" t="s">
        <v>3633</v>
      </c>
    </row>
    <row r="12080" spans="1:8" x14ac:dyDescent="0.25">
      <c r="A12080" t="s">
        <v>8614</v>
      </c>
      <c r="B12080" t="s">
        <v>8615</v>
      </c>
      <c r="C12080">
        <v>599</v>
      </c>
      <c r="D12080" t="s">
        <v>3632</v>
      </c>
      <c r="E12080">
        <v>178</v>
      </c>
      <c r="F12080">
        <v>270</v>
      </c>
      <c r="G12080">
        <v>6199</v>
      </c>
      <c r="H12080" t="s">
        <v>3633</v>
      </c>
    </row>
    <row r="12081" spans="1:8" hidden="1" x14ac:dyDescent="0.25">
      <c r="A12081" t="s">
        <v>130</v>
      </c>
      <c r="B12081" t="s">
        <v>1431</v>
      </c>
      <c r="C12081">
        <v>567</v>
      </c>
      <c r="D12081" t="s">
        <v>3630</v>
      </c>
      <c r="E12081">
        <v>362</v>
      </c>
      <c r="F12081">
        <v>520</v>
      </c>
      <c r="G12081">
        <v>5833</v>
      </c>
      <c r="H12081" t="s">
        <v>3631</v>
      </c>
    </row>
    <row r="12082" spans="1:8" x14ac:dyDescent="0.25">
      <c r="A12082" t="s">
        <v>130</v>
      </c>
      <c r="B12082" t="s">
        <v>1431</v>
      </c>
      <c r="C12082">
        <v>567</v>
      </c>
      <c r="D12082" t="s">
        <v>3632</v>
      </c>
      <c r="E12082">
        <v>178</v>
      </c>
      <c r="F12082">
        <v>306</v>
      </c>
      <c r="G12082">
        <v>6199</v>
      </c>
      <c r="H12082" t="s">
        <v>3633</v>
      </c>
    </row>
    <row r="12083" spans="1:8" hidden="1" x14ac:dyDescent="0.25">
      <c r="A12083" t="s">
        <v>8616</v>
      </c>
      <c r="B12083" t="s">
        <v>8617</v>
      </c>
      <c r="C12083">
        <v>789</v>
      </c>
      <c r="D12083" t="s">
        <v>3630</v>
      </c>
      <c r="E12083">
        <v>545</v>
      </c>
      <c r="F12083">
        <v>712</v>
      </c>
      <c r="G12083">
        <v>5833</v>
      </c>
      <c r="H12083" t="s">
        <v>3631</v>
      </c>
    </row>
    <row r="12084" spans="1:8" x14ac:dyDescent="0.25">
      <c r="A12084" t="s">
        <v>8616</v>
      </c>
      <c r="B12084" t="s">
        <v>8617</v>
      </c>
      <c r="C12084">
        <v>789</v>
      </c>
      <c r="D12084" t="s">
        <v>3632</v>
      </c>
      <c r="E12084">
        <v>170</v>
      </c>
      <c r="F12084">
        <v>230</v>
      </c>
      <c r="G12084">
        <v>6199</v>
      </c>
      <c r="H12084" t="s">
        <v>3633</v>
      </c>
    </row>
    <row r="12085" spans="1:8" x14ac:dyDescent="0.25">
      <c r="A12085" t="s">
        <v>8616</v>
      </c>
      <c r="B12085" t="s">
        <v>8617</v>
      </c>
      <c r="C12085">
        <v>789</v>
      </c>
      <c r="D12085" t="s">
        <v>3632</v>
      </c>
      <c r="E12085">
        <v>234</v>
      </c>
      <c r="F12085">
        <v>310</v>
      </c>
      <c r="G12085">
        <v>6199</v>
      </c>
      <c r="H12085" t="s">
        <v>3633</v>
      </c>
    </row>
    <row r="12086" spans="1:8" x14ac:dyDescent="0.25">
      <c r="A12086" t="s">
        <v>8616</v>
      </c>
      <c r="B12086" t="s">
        <v>8617</v>
      </c>
      <c r="C12086">
        <v>789</v>
      </c>
      <c r="D12086" t="s">
        <v>3632</v>
      </c>
      <c r="E12086">
        <v>314</v>
      </c>
      <c r="F12086">
        <v>452</v>
      </c>
      <c r="G12086">
        <v>6199</v>
      </c>
      <c r="H12086" t="s">
        <v>3633</v>
      </c>
    </row>
    <row r="12087" spans="1:8" hidden="1" x14ac:dyDescent="0.25">
      <c r="A12087" t="s">
        <v>8618</v>
      </c>
      <c r="B12087" t="s">
        <v>8619</v>
      </c>
      <c r="C12087">
        <v>703</v>
      </c>
      <c r="D12087" t="s">
        <v>3630</v>
      </c>
      <c r="E12087">
        <v>438</v>
      </c>
      <c r="F12087">
        <v>604</v>
      </c>
      <c r="G12087">
        <v>5833</v>
      </c>
      <c r="H12087" t="s">
        <v>3631</v>
      </c>
    </row>
    <row r="12088" spans="1:8" x14ac:dyDescent="0.25">
      <c r="A12088" t="s">
        <v>8618</v>
      </c>
      <c r="B12088" t="s">
        <v>8619</v>
      </c>
      <c r="C12088">
        <v>703</v>
      </c>
      <c r="D12088" t="s">
        <v>3632</v>
      </c>
      <c r="E12088">
        <v>127</v>
      </c>
      <c r="F12088">
        <v>188</v>
      </c>
      <c r="G12088">
        <v>6199</v>
      </c>
      <c r="H12088" t="s">
        <v>3633</v>
      </c>
    </row>
    <row r="12089" spans="1:8" x14ac:dyDescent="0.25">
      <c r="A12089" t="s">
        <v>8618</v>
      </c>
      <c r="B12089" t="s">
        <v>8619</v>
      </c>
      <c r="C12089">
        <v>703</v>
      </c>
      <c r="D12089" t="s">
        <v>3632</v>
      </c>
      <c r="E12089">
        <v>190</v>
      </c>
      <c r="F12089">
        <v>255</v>
      </c>
      <c r="G12089">
        <v>6199</v>
      </c>
      <c r="H12089" t="s">
        <v>3633</v>
      </c>
    </row>
    <row r="12090" spans="1:8" x14ac:dyDescent="0.25">
      <c r="A12090" t="s">
        <v>8618</v>
      </c>
      <c r="B12090" t="s">
        <v>8619</v>
      </c>
      <c r="C12090">
        <v>703</v>
      </c>
      <c r="D12090" t="s">
        <v>3632</v>
      </c>
      <c r="E12090">
        <v>259</v>
      </c>
      <c r="F12090">
        <v>358</v>
      </c>
      <c r="G12090">
        <v>6199</v>
      </c>
      <c r="H12090" t="s">
        <v>3633</v>
      </c>
    </row>
    <row r="12091" spans="1:8" hidden="1" x14ac:dyDescent="0.25">
      <c r="A12091" t="s">
        <v>8620</v>
      </c>
      <c r="B12091" t="s">
        <v>8621</v>
      </c>
      <c r="C12091">
        <v>771</v>
      </c>
      <c r="D12091" t="s">
        <v>3657</v>
      </c>
      <c r="E12091">
        <v>45</v>
      </c>
      <c r="F12091">
        <v>142</v>
      </c>
      <c r="G12091">
        <v>2653</v>
      </c>
      <c r="H12091" t="s">
        <v>3658</v>
      </c>
    </row>
    <row r="12092" spans="1:8" hidden="1" x14ac:dyDescent="0.25">
      <c r="A12092" t="s">
        <v>8620</v>
      </c>
      <c r="B12092" t="s">
        <v>8621</v>
      </c>
      <c r="C12092">
        <v>771</v>
      </c>
      <c r="D12092" t="s">
        <v>3639</v>
      </c>
      <c r="E12092">
        <v>289</v>
      </c>
      <c r="F12092">
        <v>336</v>
      </c>
      <c r="G12092">
        <v>4169</v>
      </c>
      <c r="H12092" t="s">
        <v>3640</v>
      </c>
    </row>
    <row r="12093" spans="1:8" hidden="1" x14ac:dyDescent="0.25">
      <c r="A12093" t="s">
        <v>8620</v>
      </c>
      <c r="B12093" t="s">
        <v>8621</v>
      </c>
      <c r="C12093">
        <v>771</v>
      </c>
      <c r="D12093" t="s">
        <v>3630</v>
      </c>
      <c r="E12093">
        <v>562</v>
      </c>
      <c r="F12093">
        <v>737</v>
      </c>
      <c r="G12093">
        <v>5833</v>
      </c>
      <c r="H12093" t="s">
        <v>3631</v>
      </c>
    </row>
    <row r="12094" spans="1:8" x14ac:dyDescent="0.25">
      <c r="A12094" t="s">
        <v>8620</v>
      </c>
      <c r="B12094" t="s">
        <v>8621</v>
      </c>
      <c r="C12094">
        <v>771</v>
      </c>
      <c r="D12094" t="s">
        <v>3632</v>
      </c>
      <c r="E12094">
        <v>346</v>
      </c>
      <c r="F12094">
        <v>473</v>
      </c>
      <c r="G12094">
        <v>6199</v>
      </c>
      <c r="H12094" t="s">
        <v>3633</v>
      </c>
    </row>
    <row r="12095" spans="1:8" hidden="1" x14ac:dyDescent="0.25">
      <c r="A12095" t="s">
        <v>8622</v>
      </c>
      <c r="B12095" t="s">
        <v>8623</v>
      </c>
      <c r="C12095">
        <v>412</v>
      </c>
      <c r="D12095" t="s">
        <v>3639</v>
      </c>
      <c r="E12095">
        <v>46</v>
      </c>
      <c r="F12095">
        <v>91</v>
      </c>
      <c r="G12095">
        <v>4169</v>
      </c>
      <c r="H12095" t="s">
        <v>3640</v>
      </c>
    </row>
    <row r="12096" spans="1:8" hidden="1" x14ac:dyDescent="0.25">
      <c r="A12096" t="s">
        <v>8622</v>
      </c>
      <c r="B12096" t="s">
        <v>8623</v>
      </c>
      <c r="C12096">
        <v>412</v>
      </c>
      <c r="D12096" t="s">
        <v>3630</v>
      </c>
      <c r="E12096">
        <v>250</v>
      </c>
      <c r="F12096">
        <v>410</v>
      </c>
      <c r="G12096">
        <v>5833</v>
      </c>
      <c r="H12096" t="s">
        <v>3631</v>
      </c>
    </row>
    <row r="12097" spans="1:8" x14ac:dyDescent="0.25">
      <c r="A12097" t="s">
        <v>8622</v>
      </c>
      <c r="B12097" t="s">
        <v>8623</v>
      </c>
      <c r="C12097">
        <v>412</v>
      </c>
      <c r="D12097" t="s">
        <v>3632</v>
      </c>
      <c r="E12097">
        <v>119</v>
      </c>
      <c r="F12097">
        <v>180</v>
      </c>
      <c r="G12097">
        <v>6199</v>
      </c>
      <c r="H12097" t="s">
        <v>3633</v>
      </c>
    </row>
    <row r="12098" spans="1:8" hidden="1" x14ac:dyDescent="0.25">
      <c r="A12098" t="s">
        <v>119</v>
      </c>
      <c r="B12098" t="s">
        <v>1420</v>
      </c>
      <c r="C12098">
        <v>566</v>
      </c>
      <c r="D12098" t="s">
        <v>4430</v>
      </c>
      <c r="E12098">
        <v>1</v>
      </c>
      <c r="F12098">
        <v>59</v>
      </c>
      <c r="G12098">
        <v>37</v>
      </c>
    </row>
    <row r="12099" spans="1:8" hidden="1" x14ac:dyDescent="0.25">
      <c r="A12099" t="s">
        <v>119</v>
      </c>
      <c r="B12099" t="s">
        <v>1420</v>
      </c>
      <c r="C12099">
        <v>566</v>
      </c>
      <c r="D12099" t="s">
        <v>3630</v>
      </c>
      <c r="E12099">
        <v>358</v>
      </c>
      <c r="F12099">
        <v>521</v>
      </c>
      <c r="G12099">
        <v>5833</v>
      </c>
      <c r="H12099" t="s">
        <v>3631</v>
      </c>
    </row>
    <row r="12100" spans="1:8" x14ac:dyDescent="0.25">
      <c r="A12100" t="s">
        <v>119</v>
      </c>
      <c r="B12100" t="s">
        <v>1420</v>
      </c>
      <c r="C12100">
        <v>566</v>
      </c>
      <c r="D12100" t="s">
        <v>3632</v>
      </c>
      <c r="E12100">
        <v>183</v>
      </c>
      <c r="F12100">
        <v>300</v>
      </c>
      <c r="G12100">
        <v>6199</v>
      </c>
      <c r="H12100" t="s">
        <v>3633</v>
      </c>
    </row>
    <row r="12101" spans="1:8" hidden="1" x14ac:dyDescent="0.25">
      <c r="A12101" t="s">
        <v>8624</v>
      </c>
      <c r="B12101" t="s">
        <v>8625</v>
      </c>
      <c r="C12101">
        <v>611</v>
      </c>
      <c r="D12101" t="s">
        <v>3680</v>
      </c>
      <c r="E12101">
        <v>1</v>
      </c>
      <c r="F12101">
        <v>44</v>
      </c>
      <c r="G12101">
        <v>197</v>
      </c>
    </row>
    <row r="12102" spans="1:8" hidden="1" x14ac:dyDescent="0.25">
      <c r="A12102" t="s">
        <v>8624</v>
      </c>
      <c r="B12102" t="s">
        <v>8625</v>
      </c>
      <c r="C12102">
        <v>611</v>
      </c>
      <c r="D12102" t="s">
        <v>3630</v>
      </c>
      <c r="E12102">
        <v>390</v>
      </c>
      <c r="F12102">
        <v>551</v>
      </c>
      <c r="G12102">
        <v>5833</v>
      </c>
      <c r="H12102" t="s">
        <v>3631</v>
      </c>
    </row>
    <row r="12103" spans="1:8" x14ac:dyDescent="0.25">
      <c r="A12103" t="s">
        <v>8624</v>
      </c>
      <c r="B12103" t="s">
        <v>8625</v>
      </c>
      <c r="C12103">
        <v>611</v>
      </c>
      <c r="D12103" t="s">
        <v>3632</v>
      </c>
      <c r="E12103">
        <v>45</v>
      </c>
      <c r="F12103">
        <v>133</v>
      </c>
      <c r="G12103">
        <v>6199</v>
      </c>
      <c r="H12103" t="s">
        <v>3633</v>
      </c>
    </row>
    <row r="12104" spans="1:8" x14ac:dyDescent="0.25">
      <c r="A12104" t="s">
        <v>8624</v>
      </c>
      <c r="B12104" t="s">
        <v>8625</v>
      </c>
      <c r="C12104">
        <v>611</v>
      </c>
      <c r="D12104" t="s">
        <v>3632</v>
      </c>
      <c r="E12104">
        <v>135</v>
      </c>
      <c r="F12104">
        <v>205</v>
      </c>
      <c r="G12104">
        <v>6199</v>
      </c>
      <c r="H12104" t="s">
        <v>3633</v>
      </c>
    </row>
    <row r="12105" spans="1:8" x14ac:dyDescent="0.25">
      <c r="A12105" t="s">
        <v>8624</v>
      </c>
      <c r="B12105" t="s">
        <v>8625</v>
      </c>
      <c r="C12105">
        <v>611</v>
      </c>
      <c r="D12105" t="s">
        <v>3632</v>
      </c>
      <c r="E12105">
        <v>209</v>
      </c>
      <c r="F12105">
        <v>287</v>
      </c>
      <c r="G12105">
        <v>6199</v>
      </c>
      <c r="H12105" t="s">
        <v>3633</v>
      </c>
    </row>
    <row r="12106" spans="1:8" hidden="1" x14ac:dyDescent="0.25">
      <c r="A12106" t="s">
        <v>8626</v>
      </c>
      <c r="B12106" t="s">
        <v>8627</v>
      </c>
      <c r="C12106">
        <v>543</v>
      </c>
      <c r="D12106" t="s">
        <v>3638</v>
      </c>
      <c r="E12106">
        <v>90</v>
      </c>
      <c r="F12106">
        <v>129</v>
      </c>
      <c r="G12106">
        <v>16</v>
      </c>
    </row>
    <row r="12107" spans="1:8" hidden="1" x14ac:dyDescent="0.25">
      <c r="A12107" t="s">
        <v>8626</v>
      </c>
      <c r="B12107" t="s">
        <v>8627</v>
      </c>
      <c r="C12107">
        <v>543</v>
      </c>
      <c r="D12107" t="s">
        <v>3639</v>
      </c>
      <c r="E12107">
        <v>137</v>
      </c>
      <c r="F12107">
        <v>185</v>
      </c>
      <c r="G12107">
        <v>4169</v>
      </c>
      <c r="H12107" t="s">
        <v>3640</v>
      </c>
    </row>
    <row r="12108" spans="1:8" hidden="1" x14ac:dyDescent="0.25">
      <c r="A12108" t="s">
        <v>8626</v>
      </c>
      <c r="B12108" t="s">
        <v>8627</v>
      </c>
      <c r="C12108">
        <v>543</v>
      </c>
      <c r="D12108" t="s">
        <v>3630</v>
      </c>
      <c r="E12108">
        <v>356</v>
      </c>
      <c r="F12108">
        <v>511</v>
      </c>
      <c r="G12108">
        <v>5833</v>
      </c>
      <c r="H12108" t="s">
        <v>3631</v>
      </c>
    </row>
    <row r="12109" spans="1:8" x14ac:dyDescent="0.25">
      <c r="A12109" t="s">
        <v>8626</v>
      </c>
      <c r="B12109" t="s">
        <v>8627</v>
      </c>
      <c r="C12109">
        <v>543</v>
      </c>
      <c r="D12109" t="s">
        <v>3632</v>
      </c>
      <c r="E12109">
        <v>210</v>
      </c>
      <c r="F12109">
        <v>276</v>
      </c>
      <c r="G12109">
        <v>6199</v>
      </c>
      <c r="H12109" t="s">
        <v>3633</v>
      </c>
    </row>
    <row r="12110" spans="1:8" hidden="1" x14ac:dyDescent="0.25">
      <c r="A12110" t="s">
        <v>8628</v>
      </c>
      <c r="B12110" t="s">
        <v>8629</v>
      </c>
      <c r="C12110">
        <v>781</v>
      </c>
      <c r="D12110" t="s">
        <v>3630</v>
      </c>
      <c r="E12110">
        <v>508</v>
      </c>
      <c r="F12110">
        <v>674</v>
      </c>
      <c r="G12110">
        <v>5833</v>
      </c>
      <c r="H12110" t="s">
        <v>3631</v>
      </c>
    </row>
    <row r="12111" spans="1:8" x14ac:dyDescent="0.25">
      <c r="A12111" t="s">
        <v>8628</v>
      </c>
      <c r="B12111" t="s">
        <v>8629</v>
      </c>
      <c r="C12111">
        <v>781</v>
      </c>
      <c r="D12111" t="s">
        <v>3632</v>
      </c>
      <c r="E12111">
        <v>129</v>
      </c>
      <c r="F12111">
        <v>189</v>
      </c>
      <c r="G12111">
        <v>6199</v>
      </c>
      <c r="H12111" t="s">
        <v>3633</v>
      </c>
    </row>
    <row r="12112" spans="1:8" x14ac:dyDescent="0.25">
      <c r="A12112" t="s">
        <v>8628</v>
      </c>
      <c r="B12112" t="s">
        <v>8629</v>
      </c>
      <c r="C12112">
        <v>781</v>
      </c>
      <c r="D12112" t="s">
        <v>3632</v>
      </c>
      <c r="E12112">
        <v>192</v>
      </c>
      <c r="F12112">
        <v>264</v>
      </c>
      <c r="G12112">
        <v>6199</v>
      </c>
      <c r="H12112" t="s">
        <v>3633</v>
      </c>
    </row>
    <row r="12113" spans="1:8" x14ac:dyDescent="0.25">
      <c r="A12113" t="s">
        <v>8628</v>
      </c>
      <c r="B12113" t="s">
        <v>8629</v>
      </c>
      <c r="C12113">
        <v>781</v>
      </c>
      <c r="D12113" t="s">
        <v>3632</v>
      </c>
      <c r="E12113">
        <v>268</v>
      </c>
      <c r="F12113">
        <v>411</v>
      </c>
      <c r="G12113">
        <v>6199</v>
      </c>
      <c r="H12113" t="s">
        <v>3633</v>
      </c>
    </row>
    <row r="12114" spans="1:8" hidden="1" x14ac:dyDescent="0.25">
      <c r="A12114" t="s">
        <v>8630</v>
      </c>
      <c r="B12114" t="s">
        <v>8631</v>
      </c>
      <c r="C12114">
        <v>636</v>
      </c>
      <c r="D12114" t="s">
        <v>7781</v>
      </c>
      <c r="E12114">
        <v>1</v>
      </c>
      <c r="F12114">
        <v>39</v>
      </c>
      <c r="G12114">
        <v>2</v>
      </c>
    </row>
    <row r="12115" spans="1:8" hidden="1" x14ac:dyDescent="0.25">
      <c r="A12115" t="s">
        <v>8630</v>
      </c>
      <c r="B12115" t="s">
        <v>8631</v>
      </c>
      <c r="C12115">
        <v>636</v>
      </c>
      <c r="D12115" t="s">
        <v>3630</v>
      </c>
      <c r="E12115">
        <v>437</v>
      </c>
      <c r="F12115">
        <v>599</v>
      </c>
      <c r="G12115">
        <v>5833</v>
      </c>
      <c r="H12115" t="s">
        <v>3631</v>
      </c>
    </row>
    <row r="12116" spans="1:8" x14ac:dyDescent="0.25">
      <c r="A12116" t="s">
        <v>8630</v>
      </c>
      <c r="B12116" t="s">
        <v>8631</v>
      </c>
      <c r="C12116">
        <v>636</v>
      </c>
      <c r="D12116" t="s">
        <v>3632</v>
      </c>
      <c r="E12116">
        <v>128</v>
      </c>
      <c r="F12116">
        <v>189</v>
      </c>
      <c r="G12116">
        <v>6199</v>
      </c>
      <c r="H12116" t="s">
        <v>3633</v>
      </c>
    </row>
    <row r="12117" spans="1:8" x14ac:dyDescent="0.25">
      <c r="A12117" t="s">
        <v>8630</v>
      </c>
      <c r="B12117" t="s">
        <v>8631</v>
      </c>
      <c r="C12117">
        <v>636</v>
      </c>
      <c r="D12117" t="s">
        <v>3632</v>
      </c>
      <c r="E12117">
        <v>192</v>
      </c>
      <c r="F12117">
        <v>272</v>
      </c>
      <c r="G12117">
        <v>6199</v>
      </c>
      <c r="H12117" t="s">
        <v>3633</v>
      </c>
    </row>
    <row r="12118" spans="1:8" x14ac:dyDescent="0.25">
      <c r="A12118" t="s">
        <v>8630</v>
      </c>
      <c r="B12118" t="s">
        <v>8631</v>
      </c>
      <c r="C12118">
        <v>636</v>
      </c>
      <c r="D12118" t="s">
        <v>3632</v>
      </c>
      <c r="E12118">
        <v>277</v>
      </c>
      <c r="F12118">
        <v>361</v>
      </c>
      <c r="G12118">
        <v>6199</v>
      </c>
      <c r="H12118" t="s">
        <v>3633</v>
      </c>
    </row>
    <row r="12119" spans="1:8" hidden="1" x14ac:dyDescent="0.25">
      <c r="A12119" t="s">
        <v>8632</v>
      </c>
      <c r="B12119" t="s">
        <v>8633</v>
      </c>
      <c r="C12119">
        <v>870</v>
      </c>
      <c r="D12119" t="s">
        <v>3657</v>
      </c>
      <c r="E12119">
        <v>32</v>
      </c>
      <c r="F12119">
        <v>144</v>
      </c>
      <c r="G12119">
        <v>2653</v>
      </c>
      <c r="H12119" t="s">
        <v>3658</v>
      </c>
    </row>
    <row r="12120" spans="1:8" hidden="1" x14ac:dyDescent="0.25">
      <c r="A12120" t="s">
        <v>8632</v>
      </c>
      <c r="B12120" t="s">
        <v>8633</v>
      </c>
      <c r="C12120">
        <v>870</v>
      </c>
      <c r="D12120" t="s">
        <v>3657</v>
      </c>
      <c r="E12120">
        <v>191</v>
      </c>
      <c r="F12120">
        <v>285</v>
      </c>
      <c r="G12120">
        <v>2653</v>
      </c>
      <c r="H12120" t="s">
        <v>3658</v>
      </c>
    </row>
    <row r="12121" spans="1:8" hidden="1" x14ac:dyDescent="0.25">
      <c r="A12121" t="s">
        <v>8632</v>
      </c>
      <c r="B12121" t="s">
        <v>8633</v>
      </c>
      <c r="C12121">
        <v>870</v>
      </c>
      <c r="D12121" t="s">
        <v>3639</v>
      </c>
      <c r="E12121">
        <v>501</v>
      </c>
      <c r="F12121">
        <v>549</v>
      </c>
      <c r="G12121">
        <v>4169</v>
      </c>
      <c r="H12121" t="s">
        <v>3640</v>
      </c>
    </row>
    <row r="12122" spans="1:8" hidden="1" x14ac:dyDescent="0.25">
      <c r="A12122" t="s">
        <v>8632</v>
      </c>
      <c r="B12122" t="s">
        <v>8633</v>
      </c>
      <c r="C12122">
        <v>870</v>
      </c>
      <c r="D12122" t="s">
        <v>3630</v>
      </c>
      <c r="E12122">
        <v>715</v>
      </c>
      <c r="F12122">
        <v>870</v>
      </c>
      <c r="G12122">
        <v>5833</v>
      </c>
      <c r="H12122" t="s">
        <v>3631</v>
      </c>
    </row>
    <row r="12123" spans="1:8" x14ac:dyDescent="0.25">
      <c r="A12123" t="s">
        <v>8632</v>
      </c>
      <c r="B12123" t="s">
        <v>8633</v>
      </c>
      <c r="C12123">
        <v>870</v>
      </c>
      <c r="D12123" t="s">
        <v>3632</v>
      </c>
      <c r="E12123">
        <v>574</v>
      </c>
      <c r="F12123">
        <v>635</v>
      </c>
      <c r="G12123">
        <v>6199</v>
      </c>
      <c r="H12123" t="s">
        <v>3633</v>
      </c>
    </row>
    <row r="12124" spans="1:8" hidden="1" x14ac:dyDescent="0.25">
      <c r="A12124" t="s">
        <v>8634</v>
      </c>
      <c r="B12124" t="s">
        <v>8635</v>
      </c>
      <c r="C12124">
        <v>874</v>
      </c>
      <c r="D12124" t="s">
        <v>3657</v>
      </c>
      <c r="E12124">
        <v>181</v>
      </c>
      <c r="F12124">
        <v>270</v>
      </c>
      <c r="G12124">
        <v>2653</v>
      </c>
      <c r="H12124" t="s">
        <v>3658</v>
      </c>
    </row>
    <row r="12125" spans="1:8" hidden="1" x14ac:dyDescent="0.25">
      <c r="A12125" t="s">
        <v>8634</v>
      </c>
      <c r="B12125" t="s">
        <v>8635</v>
      </c>
      <c r="C12125">
        <v>874</v>
      </c>
      <c r="D12125" t="s">
        <v>3639</v>
      </c>
      <c r="E12125">
        <v>501</v>
      </c>
      <c r="F12125">
        <v>549</v>
      </c>
      <c r="G12125">
        <v>4169</v>
      </c>
      <c r="H12125" t="s">
        <v>3640</v>
      </c>
    </row>
    <row r="12126" spans="1:8" hidden="1" x14ac:dyDescent="0.25">
      <c r="A12126" t="s">
        <v>8634</v>
      </c>
      <c r="B12126" t="s">
        <v>8635</v>
      </c>
      <c r="C12126">
        <v>874</v>
      </c>
      <c r="D12126" t="s">
        <v>3630</v>
      </c>
      <c r="E12126">
        <v>718</v>
      </c>
      <c r="F12126">
        <v>874</v>
      </c>
      <c r="G12126">
        <v>5833</v>
      </c>
      <c r="H12126" t="s">
        <v>3631</v>
      </c>
    </row>
    <row r="12127" spans="1:8" x14ac:dyDescent="0.25">
      <c r="A12127" t="s">
        <v>8634</v>
      </c>
      <c r="B12127" t="s">
        <v>8635</v>
      </c>
      <c r="C12127">
        <v>874</v>
      </c>
      <c r="D12127" t="s">
        <v>3632</v>
      </c>
      <c r="E12127">
        <v>574</v>
      </c>
      <c r="F12127">
        <v>635</v>
      </c>
      <c r="G12127">
        <v>6199</v>
      </c>
      <c r="H12127" t="s">
        <v>3633</v>
      </c>
    </row>
    <row r="12128" spans="1:8" hidden="1" x14ac:dyDescent="0.25">
      <c r="A12128" t="s">
        <v>120</v>
      </c>
      <c r="B12128" t="s">
        <v>1421</v>
      </c>
      <c r="C12128">
        <v>767</v>
      </c>
      <c r="D12128" t="s">
        <v>3630</v>
      </c>
      <c r="E12128">
        <v>414</v>
      </c>
      <c r="F12128">
        <v>579</v>
      </c>
      <c r="G12128">
        <v>5833</v>
      </c>
      <c r="H12128" t="s">
        <v>3631</v>
      </c>
    </row>
    <row r="12129" spans="1:8" x14ac:dyDescent="0.25">
      <c r="A12129" t="s">
        <v>120</v>
      </c>
      <c r="B12129" t="s">
        <v>1421</v>
      </c>
      <c r="C12129">
        <v>767</v>
      </c>
      <c r="D12129" t="s">
        <v>3632</v>
      </c>
      <c r="E12129">
        <v>273</v>
      </c>
      <c r="F12129">
        <v>333</v>
      </c>
      <c r="G12129">
        <v>6199</v>
      </c>
      <c r="H12129" t="s">
        <v>3633</v>
      </c>
    </row>
    <row r="12130" spans="1:8" hidden="1" x14ac:dyDescent="0.25">
      <c r="A12130" t="s">
        <v>8636</v>
      </c>
      <c r="B12130" t="s">
        <v>8637</v>
      </c>
      <c r="C12130">
        <v>759</v>
      </c>
      <c r="D12130" t="s">
        <v>3630</v>
      </c>
      <c r="E12130">
        <v>557</v>
      </c>
      <c r="F12130">
        <v>733</v>
      </c>
      <c r="G12130">
        <v>5833</v>
      </c>
      <c r="H12130" t="s">
        <v>3631</v>
      </c>
    </row>
    <row r="12131" spans="1:8" x14ac:dyDescent="0.25">
      <c r="A12131" t="s">
        <v>8636</v>
      </c>
      <c r="B12131" t="s">
        <v>8637</v>
      </c>
      <c r="C12131">
        <v>759</v>
      </c>
      <c r="D12131" t="s">
        <v>3632</v>
      </c>
      <c r="E12131">
        <v>190</v>
      </c>
      <c r="F12131">
        <v>250</v>
      </c>
      <c r="G12131">
        <v>6199</v>
      </c>
      <c r="H12131" t="s">
        <v>3633</v>
      </c>
    </row>
    <row r="12132" spans="1:8" x14ac:dyDescent="0.25">
      <c r="A12132" t="s">
        <v>8636</v>
      </c>
      <c r="B12132" t="s">
        <v>8637</v>
      </c>
      <c r="C12132">
        <v>759</v>
      </c>
      <c r="D12132" t="s">
        <v>3632</v>
      </c>
      <c r="E12132">
        <v>255</v>
      </c>
      <c r="F12132">
        <v>324</v>
      </c>
      <c r="G12132">
        <v>6199</v>
      </c>
      <c r="H12132" t="s">
        <v>3633</v>
      </c>
    </row>
    <row r="12133" spans="1:8" x14ac:dyDescent="0.25">
      <c r="A12133" t="s">
        <v>8636</v>
      </c>
      <c r="B12133" t="s">
        <v>8637</v>
      </c>
      <c r="C12133">
        <v>759</v>
      </c>
      <c r="D12133" t="s">
        <v>3632</v>
      </c>
      <c r="E12133">
        <v>328</v>
      </c>
      <c r="F12133">
        <v>479</v>
      </c>
      <c r="G12133">
        <v>6199</v>
      </c>
      <c r="H12133" t="s">
        <v>3633</v>
      </c>
    </row>
    <row r="12134" spans="1:8" hidden="1" x14ac:dyDescent="0.25">
      <c r="A12134" t="s">
        <v>8638</v>
      </c>
      <c r="B12134" t="s">
        <v>8639</v>
      </c>
      <c r="C12134">
        <v>649</v>
      </c>
      <c r="D12134" t="s">
        <v>3639</v>
      </c>
      <c r="E12134">
        <v>211</v>
      </c>
      <c r="F12134">
        <v>259</v>
      </c>
      <c r="G12134">
        <v>4169</v>
      </c>
      <c r="H12134" t="s">
        <v>3640</v>
      </c>
    </row>
    <row r="12135" spans="1:8" hidden="1" x14ac:dyDescent="0.25">
      <c r="A12135" t="s">
        <v>8638</v>
      </c>
      <c r="B12135" t="s">
        <v>8639</v>
      </c>
      <c r="C12135">
        <v>649</v>
      </c>
      <c r="D12135" t="s">
        <v>3630</v>
      </c>
      <c r="E12135">
        <v>477</v>
      </c>
      <c r="F12135">
        <v>643</v>
      </c>
      <c r="G12135">
        <v>5833</v>
      </c>
      <c r="H12135" t="s">
        <v>3631</v>
      </c>
    </row>
    <row r="12136" spans="1:8" x14ac:dyDescent="0.25">
      <c r="A12136" t="s">
        <v>8638</v>
      </c>
      <c r="B12136" t="s">
        <v>8639</v>
      </c>
      <c r="C12136">
        <v>649</v>
      </c>
      <c r="D12136" t="s">
        <v>3632</v>
      </c>
      <c r="E12136">
        <v>284</v>
      </c>
      <c r="F12136">
        <v>371</v>
      </c>
      <c r="G12136">
        <v>6199</v>
      </c>
      <c r="H12136" t="s">
        <v>3633</v>
      </c>
    </row>
    <row r="12137" spans="1:8" hidden="1" x14ac:dyDescent="0.25">
      <c r="A12137" t="s">
        <v>8640</v>
      </c>
      <c r="B12137" t="s">
        <v>8641</v>
      </c>
      <c r="C12137">
        <v>689</v>
      </c>
      <c r="D12137" t="s">
        <v>3630</v>
      </c>
      <c r="E12137">
        <v>456</v>
      </c>
      <c r="F12137">
        <v>620</v>
      </c>
      <c r="G12137">
        <v>5833</v>
      </c>
      <c r="H12137" t="s">
        <v>3631</v>
      </c>
    </row>
    <row r="12138" spans="1:8" x14ac:dyDescent="0.25">
      <c r="A12138" t="s">
        <v>8640</v>
      </c>
      <c r="B12138" t="s">
        <v>8641</v>
      </c>
      <c r="C12138">
        <v>689</v>
      </c>
      <c r="D12138" t="s">
        <v>3632</v>
      </c>
      <c r="E12138">
        <v>123</v>
      </c>
      <c r="F12138">
        <v>184</v>
      </c>
      <c r="G12138">
        <v>6199</v>
      </c>
      <c r="H12138" t="s">
        <v>3633</v>
      </c>
    </row>
    <row r="12139" spans="1:8" x14ac:dyDescent="0.25">
      <c r="A12139" t="s">
        <v>8640</v>
      </c>
      <c r="B12139" t="s">
        <v>8641</v>
      </c>
      <c r="C12139">
        <v>689</v>
      </c>
      <c r="D12139" t="s">
        <v>3632</v>
      </c>
      <c r="E12139">
        <v>185</v>
      </c>
      <c r="F12139">
        <v>252</v>
      </c>
      <c r="G12139">
        <v>6199</v>
      </c>
      <c r="H12139" t="s">
        <v>3633</v>
      </c>
    </row>
    <row r="12140" spans="1:8" x14ac:dyDescent="0.25">
      <c r="A12140" t="s">
        <v>8640</v>
      </c>
      <c r="B12140" t="s">
        <v>8641</v>
      </c>
      <c r="C12140">
        <v>689</v>
      </c>
      <c r="D12140" t="s">
        <v>3632</v>
      </c>
      <c r="E12140">
        <v>256</v>
      </c>
      <c r="F12140">
        <v>354</v>
      </c>
      <c r="G12140">
        <v>6199</v>
      </c>
      <c r="H12140" t="s">
        <v>3633</v>
      </c>
    </row>
    <row r="12141" spans="1:8" hidden="1" x14ac:dyDescent="0.25">
      <c r="A12141" t="s">
        <v>121</v>
      </c>
      <c r="B12141" t="s">
        <v>1422</v>
      </c>
      <c r="C12141">
        <v>607</v>
      </c>
      <c r="D12141" t="s">
        <v>3869</v>
      </c>
      <c r="E12141">
        <v>369</v>
      </c>
      <c r="F12141">
        <v>419</v>
      </c>
      <c r="G12141">
        <v>41</v>
      </c>
    </row>
    <row r="12142" spans="1:8" hidden="1" x14ac:dyDescent="0.25">
      <c r="A12142" t="s">
        <v>121</v>
      </c>
      <c r="B12142" t="s">
        <v>1422</v>
      </c>
      <c r="C12142">
        <v>607</v>
      </c>
      <c r="D12142" t="s">
        <v>4168</v>
      </c>
      <c r="E12142">
        <v>1</v>
      </c>
      <c r="F12142">
        <v>116</v>
      </c>
      <c r="G12142">
        <v>27</v>
      </c>
    </row>
    <row r="12143" spans="1:8" hidden="1" x14ac:dyDescent="0.25">
      <c r="A12143" t="s">
        <v>121</v>
      </c>
      <c r="B12143" t="s">
        <v>1422</v>
      </c>
      <c r="C12143">
        <v>607</v>
      </c>
      <c r="D12143" t="s">
        <v>3630</v>
      </c>
      <c r="E12143">
        <v>448</v>
      </c>
      <c r="F12143">
        <v>606</v>
      </c>
      <c r="G12143">
        <v>5833</v>
      </c>
      <c r="H12143" t="s">
        <v>3631</v>
      </c>
    </row>
    <row r="12144" spans="1:8" x14ac:dyDescent="0.25">
      <c r="A12144" t="s">
        <v>121</v>
      </c>
      <c r="B12144" t="s">
        <v>1422</v>
      </c>
      <c r="C12144">
        <v>607</v>
      </c>
      <c r="D12144" t="s">
        <v>3632</v>
      </c>
      <c r="E12144">
        <v>186</v>
      </c>
      <c r="F12144">
        <v>368</v>
      </c>
      <c r="G12144">
        <v>6199</v>
      </c>
      <c r="H12144" t="s">
        <v>3633</v>
      </c>
    </row>
    <row r="12145" spans="1:8" hidden="1" x14ac:dyDescent="0.25">
      <c r="A12145" t="s">
        <v>16</v>
      </c>
      <c r="B12145" t="s">
        <v>1321</v>
      </c>
      <c r="C12145">
        <v>676</v>
      </c>
      <c r="D12145" t="s">
        <v>3630</v>
      </c>
      <c r="E12145">
        <v>363</v>
      </c>
      <c r="F12145">
        <v>521</v>
      </c>
      <c r="G12145">
        <v>5833</v>
      </c>
      <c r="H12145" t="s">
        <v>3631</v>
      </c>
    </row>
    <row r="12146" spans="1:8" x14ac:dyDescent="0.25">
      <c r="A12146" t="s">
        <v>16</v>
      </c>
      <c r="B12146" t="s">
        <v>1321</v>
      </c>
      <c r="C12146">
        <v>676</v>
      </c>
      <c r="D12146" t="s">
        <v>3632</v>
      </c>
      <c r="E12146">
        <v>178</v>
      </c>
      <c r="F12146">
        <v>307</v>
      </c>
      <c r="G12146">
        <v>6199</v>
      </c>
      <c r="H12146" t="s">
        <v>3633</v>
      </c>
    </row>
    <row r="12147" spans="1:8" hidden="1" x14ac:dyDescent="0.25">
      <c r="A12147" t="s">
        <v>16</v>
      </c>
      <c r="B12147" t="s">
        <v>1321</v>
      </c>
      <c r="C12147">
        <v>676</v>
      </c>
      <c r="D12147" t="s">
        <v>4283</v>
      </c>
      <c r="E12147">
        <v>546</v>
      </c>
      <c r="F12147">
        <v>658</v>
      </c>
      <c r="G12147">
        <v>481</v>
      </c>
      <c r="H12147" t="s">
        <v>4284</v>
      </c>
    </row>
    <row r="12148" spans="1:8" hidden="1" x14ac:dyDescent="0.25">
      <c r="A12148" t="s">
        <v>8642</v>
      </c>
      <c r="B12148" t="s">
        <v>8643</v>
      </c>
      <c r="C12148">
        <v>696</v>
      </c>
      <c r="D12148" t="s">
        <v>3659</v>
      </c>
      <c r="E12148">
        <v>203</v>
      </c>
      <c r="F12148">
        <v>241</v>
      </c>
      <c r="G12148">
        <v>109</v>
      </c>
    </row>
    <row r="12149" spans="1:8" hidden="1" x14ac:dyDescent="0.25">
      <c r="A12149" t="s">
        <v>8642</v>
      </c>
      <c r="B12149" t="s">
        <v>8643</v>
      </c>
      <c r="C12149">
        <v>696</v>
      </c>
      <c r="D12149" t="s">
        <v>3639</v>
      </c>
      <c r="E12149">
        <v>311</v>
      </c>
      <c r="F12149">
        <v>359</v>
      </c>
      <c r="G12149">
        <v>4169</v>
      </c>
      <c r="H12149" t="s">
        <v>3640</v>
      </c>
    </row>
    <row r="12150" spans="1:8" hidden="1" x14ac:dyDescent="0.25">
      <c r="A12150" t="s">
        <v>8642</v>
      </c>
      <c r="B12150" t="s">
        <v>8643</v>
      </c>
      <c r="C12150">
        <v>696</v>
      </c>
      <c r="D12150" t="s">
        <v>3630</v>
      </c>
      <c r="E12150">
        <v>536</v>
      </c>
      <c r="F12150">
        <v>695</v>
      </c>
      <c r="G12150">
        <v>5833</v>
      </c>
      <c r="H12150" t="s">
        <v>3631</v>
      </c>
    </row>
    <row r="12151" spans="1:8" x14ac:dyDescent="0.25">
      <c r="A12151" t="s">
        <v>8642</v>
      </c>
      <c r="B12151" t="s">
        <v>8643</v>
      </c>
      <c r="C12151">
        <v>696</v>
      </c>
      <c r="D12151" t="s">
        <v>3632</v>
      </c>
      <c r="E12151">
        <v>384</v>
      </c>
      <c r="F12151">
        <v>449</v>
      </c>
      <c r="G12151">
        <v>6199</v>
      </c>
      <c r="H12151" t="s">
        <v>3633</v>
      </c>
    </row>
    <row r="12152" spans="1:8" hidden="1" x14ac:dyDescent="0.25">
      <c r="A12152" t="s">
        <v>8644</v>
      </c>
      <c r="B12152" t="s">
        <v>8645</v>
      </c>
      <c r="C12152">
        <v>688</v>
      </c>
      <c r="D12152" t="s">
        <v>3955</v>
      </c>
      <c r="E12152">
        <v>32</v>
      </c>
      <c r="F12152">
        <v>151</v>
      </c>
      <c r="G12152">
        <v>244</v>
      </c>
    </row>
    <row r="12153" spans="1:8" hidden="1" x14ac:dyDescent="0.25">
      <c r="A12153" t="s">
        <v>8644</v>
      </c>
      <c r="B12153" t="s">
        <v>8645</v>
      </c>
      <c r="C12153">
        <v>688</v>
      </c>
      <c r="D12153" t="s">
        <v>3630</v>
      </c>
      <c r="E12153">
        <v>460</v>
      </c>
      <c r="F12153">
        <v>621</v>
      </c>
      <c r="G12153">
        <v>5833</v>
      </c>
      <c r="H12153" t="s">
        <v>3631</v>
      </c>
    </row>
    <row r="12154" spans="1:8" x14ac:dyDescent="0.25">
      <c r="A12154" t="s">
        <v>8644</v>
      </c>
      <c r="B12154" t="s">
        <v>8645</v>
      </c>
      <c r="C12154">
        <v>688</v>
      </c>
      <c r="D12154" t="s">
        <v>3632</v>
      </c>
      <c r="E12154">
        <v>199</v>
      </c>
      <c r="F12154">
        <v>268</v>
      </c>
      <c r="G12154">
        <v>6199</v>
      </c>
      <c r="H12154" t="s">
        <v>3633</v>
      </c>
    </row>
    <row r="12155" spans="1:8" x14ac:dyDescent="0.25">
      <c r="A12155" t="s">
        <v>8644</v>
      </c>
      <c r="B12155" t="s">
        <v>8645</v>
      </c>
      <c r="C12155">
        <v>688</v>
      </c>
      <c r="D12155" t="s">
        <v>3632</v>
      </c>
      <c r="E12155">
        <v>274</v>
      </c>
      <c r="F12155">
        <v>354</v>
      </c>
      <c r="G12155">
        <v>6199</v>
      </c>
      <c r="H12155" t="s">
        <v>3633</v>
      </c>
    </row>
    <row r="12156" spans="1:8" hidden="1" x14ac:dyDescent="0.25">
      <c r="A12156" t="s">
        <v>122</v>
      </c>
      <c r="B12156" t="s">
        <v>1423</v>
      </c>
      <c r="C12156">
        <v>287</v>
      </c>
      <c r="D12156" t="s">
        <v>3630</v>
      </c>
      <c r="E12156">
        <v>145</v>
      </c>
      <c r="F12156">
        <v>266</v>
      </c>
      <c r="G12156">
        <v>5833</v>
      </c>
      <c r="H12156" t="s">
        <v>3631</v>
      </c>
    </row>
    <row r="12157" spans="1:8" x14ac:dyDescent="0.25">
      <c r="A12157" t="s">
        <v>122</v>
      </c>
      <c r="B12157" t="s">
        <v>1423</v>
      </c>
      <c r="C12157">
        <v>287</v>
      </c>
      <c r="D12157" t="s">
        <v>3632</v>
      </c>
      <c r="E12157">
        <v>26</v>
      </c>
      <c r="F12157">
        <v>85</v>
      </c>
      <c r="G12157">
        <v>6199</v>
      </c>
      <c r="H12157" t="s">
        <v>3633</v>
      </c>
    </row>
    <row r="12158" spans="1:8" hidden="1" x14ac:dyDescent="0.25">
      <c r="A12158" t="s">
        <v>8646</v>
      </c>
      <c r="B12158" t="s">
        <v>8647</v>
      </c>
      <c r="C12158">
        <v>833</v>
      </c>
      <c r="D12158" t="s">
        <v>3630</v>
      </c>
      <c r="E12158">
        <v>599</v>
      </c>
      <c r="F12158">
        <v>779</v>
      </c>
      <c r="G12158">
        <v>5833</v>
      </c>
      <c r="H12158" t="s">
        <v>3631</v>
      </c>
    </row>
    <row r="12159" spans="1:8" x14ac:dyDescent="0.25">
      <c r="A12159" t="s">
        <v>8646</v>
      </c>
      <c r="B12159" t="s">
        <v>8647</v>
      </c>
      <c r="C12159">
        <v>833</v>
      </c>
      <c r="D12159" t="s">
        <v>3632</v>
      </c>
      <c r="E12159">
        <v>202</v>
      </c>
      <c r="F12159">
        <v>262</v>
      </c>
      <c r="G12159">
        <v>6199</v>
      </c>
      <c r="H12159" t="s">
        <v>3633</v>
      </c>
    </row>
    <row r="12160" spans="1:8" x14ac:dyDescent="0.25">
      <c r="A12160" t="s">
        <v>8646</v>
      </c>
      <c r="B12160" t="s">
        <v>8647</v>
      </c>
      <c r="C12160">
        <v>833</v>
      </c>
      <c r="D12160" t="s">
        <v>3632</v>
      </c>
      <c r="E12160">
        <v>342</v>
      </c>
      <c r="F12160">
        <v>534</v>
      </c>
      <c r="G12160">
        <v>6199</v>
      </c>
      <c r="H12160" t="s">
        <v>3633</v>
      </c>
    </row>
    <row r="12161" spans="1:8" hidden="1" x14ac:dyDescent="0.25">
      <c r="A12161" t="s">
        <v>8648</v>
      </c>
      <c r="B12161" t="s">
        <v>8649</v>
      </c>
      <c r="C12161">
        <v>699</v>
      </c>
      <c r="D12161" t="s">
        <v>3657</v>
      </c>
      <c r="E12161">
        <v>47</v>
      </c>
      <c r="F12161">
        <v>141</v>
      </c>
      <c r="G12161">
        <v>2653</v>
      </c>
      <c r="H12161" t="s">
        <v>3658</v>
      </c>
    </row>
    <row r="12162" spans="1:8" hidden="1" x14ac:dyDescent="0.25">
      <c r="A12162" t="s">
        <v>8648</v>
      </c>
      <c r="B12162" t="s">
        <v>8649</v>
      </c>
      <c r="C12162">
        <v>699</v>
      </c>
      <c r="D12162" t="s">
        <v>3639</v>
      </c>
      <c r="E12162">
        <v>307</v>
      </c>
      <c r="F12162">
        <v>355</v>
      </c>
      <c r="G12162">
        <v>4169</v>
      </c>
      <c r="H12162" t="s">
        <v>3640</v>
      </c>
    </row>
    <row r="12163" spans="1:8" hidden="1" x14ac:dyDescent="0.25">
      <c r="A12163" t="s">
        <v>8648</v>
      </c>
      <c r="B12163" t="s">
        <v>8649</v>
      </c>
      <c r="C12163">
        <v>699</v>
      </c>
      <c r="D12163" t="s">
        <v>3630</v>
      </c>
      <c r="E12163">
        <v>539</v>
      </c>
      <c r="F12163">
        <v>694</v>
      </c>
      <c r="G12163">
        <v>5833</v>
      </c>
      <c r="H12163" t="s">
        <v>3631</v>
      </c>
    </row>
    <row r="12164" spans="1:8" x14ac:dyDescent="0.25">
      <c r="A12164" t="s">
        <v>8648</v>
      </c>
      <c r="B12164" t="s">
        <v>8649</v>
      </c>
      <c r="C12164">
        <v>699</v>
      </c>
      <c r="D12164" t="s">
        <v>3632</v>
      </c>
      <c r="E12164">
        <v>380</v>
      </c>
      <c r="F12164">
        <v>445</v>
      </c>
      <c r="G12164">
        <v>6199</v>
      </c>
      <c r="H12164" t="s">
        <v>3633</v>
      </c>
    </row>
    <row r="12165" spans="1:8" x14ac:dyDescent="0.25">
      <c r="A12165" t="s">
        <v>8650</v>
      </c>
      <c r="B12165" t="s">
        <v>8651</v>
      </c>
      <c r="C12165">
        <v>596</v>
      </c>
      <c r="D12165" t="s">
        <v>3632</v>
      </c>
      <c r="E12165">
        <v>178</v>
      </c>
      <c r="F12165">
        <v>272</v>
      </c>
      <c r="G12165">
        <v>6199</v>
      </c>
      <c r="H12165" t="s">
        <v>3633</v>
      </c>
    </row>
    <row r="12166" spans="1:8" hidden="1" x14ac:dyDescent="0.25">
      <c r="A12166" t="s">
        <v>123</v>
      </c>
      <c r="B12166" t="s">
        <v>1424</v>
      </c>
      <c r="C12166">
        <v>601</v>
      </c>
      <c r="D12166" t="s">
        <v>3630</v>
      </c>
      <c r="E12166">
        <v>442</v>
      </c>
      <c r="F12166">
        <v>600</v>
      </c>
      <c r="G12166">
        <v>5833</v>
      </c>
      <c r="H12166" t="s">
        <v>3631</v>
      </c>
    </row>
    <row r="12167" spans="1:8" x14ac:dyDescent="0.25">
      <c r="A12167" t="s">
        <v>123</v>
      </c>
      <c r="B12167" t="s">
        <v>1424</v>
      </c>
      <c r="C12167">
        <v>601</v>
      </c>
      <c r="D12167" t="s">
        <v>3632</v>
      </c>
      <c r="E12167">
        <v>175</v>
      </c>
      <c r="F12167">
        <v>351</v>
      </c>
      <c r="G12167">
        <v>6199</v>
      </c>
      <c r="H12167" t="s">
        <v>3633</v>
      </c>
    </row>
    <row r="12168" spans="1:8" hidden="1" x14ac:dyDescent="0.25">
      <c r="A12168" t="s">
        <v>117</v>
      </c>
      <c r="B12168" t="s">
        <v>1418</v>
      </c>
      <c r="C12168">
        <v>339</v>
      </c>
      <c r="D12168" t="s">
        <v>3630</v>
      </c>
      <c r="E12168">
        <v>138</v>
      </c>
      <c r="F12168">
        <v>302</v>
      </c>
      <c r="G12168">
        <v>5833</v>
      </c>
      <c r="H12168" t="s">
        <v>3631</v>
      </c>
    </row>
    <row r="12169" spans="1:8" x14ac:dyDescent="0.25">
      <c r="A12169" t="s">
        <v>117</v>
      </c>
      <c r="B12169" t="s">
        <v>1418</v>
      </c>
      <c r="C12169">
        <v>339</v>
      </c>
      <c r="D12169" t="s">
        <v>3632</v>
      </c>
      <c r="E12169">
        <v>7</v>
      </c>
      <c r="F12169">
        <v>82</v>
      </c>
      <c r="G12169">
        <v>6199</v>
      </c>
      <c r="H12169" t="s">
        <v>3633</v>
      </c>
    </row>
    <row r="12170" spans="1:8" hidden="1" x14ac:dyDescent="0.25">
      <c r="A12170" t="s">
        <v>8652</v>
      </c>
      <c r="B12170" t="s">
        <v>8653</v>
      </c>
      <c r="C12170">
        <v>630</v>
      </c>
      <c r="D12170" t="s">
        <v>3630</v>
      </c>
      <c r="E12170">
        <v>469</v>
      </c>
      <c r="F12170">
        <v>627</v>
      </c>
      <c r="G12170">
        <v>5833</v>
      </c>
      <c r="H12170" t="s">
        <v>3631</v>
      </c>
    </row>
    <row r="12171" spans="1:8" x14ac:dyDescent="0.25">
      <c r="A12171" t="s">
        <v>8652</v>
      </c>
      <c r="B12171" t="s">
        <v>8653</v>
      </c>
      <c r="C12171">
        <v>630</v>
      </c>
      <c r="D12171" t="s">
        <v>3632</v>
      </c>
      <c r="E12171">
        <v>152</v>
      </c>
      <c r="F12171">
        <v>214</v>
      </c>
      <c r="G12171">
        <v>6199</v>
      </c>
      <c r="H12171" t="s">
        <v>3633</v>
      </c>
    </row>
    <row r="12172" spans="1:8" x14ac:dyDescent="0.25">
      <c r="A12172" t="s">
        <v>8652</v>
      </c>
      <c r="B12172" t="s">
        <v>8653</v>
      </c>
      <c r="C12172">
        <v>630</v>
      </c>
      <c r="D12172" t="s">
        <v>3632</v>
      </c>
      <c r="E12172">
        <v>221</v>
      </c>
      <c r="F12172">
        <v>380</v>
      </c>
      <c r="G12172">
        <v>6199</v>
      </c>
      <c r="H12172" t="s">
        <v>3633</v>
      </c>
    </row>
    <row r="12173" spans="1:8" hidden="1" x14ac:dyDescent="0.25">
      <c r="A12173" t="s">
        <v>8654</v>
      </c>
      <c r="B12173" t="s">
        <v>8655</v>
      </c>
      <c r="C12173">
        <v>575</v>
      </c>
      <c r="D12173" t="s">
        <v>3777</v>
      </c>
      <c r="E12173">
        <v>1</v>
      </c>
      <c r="F12173">
        <v>46</v>
      </c>
      <c r="G12173">
        <v>4</v>
      </c>
    </row>
    <row r="12174" spans="1:8" hidden="1" x14ac:dyDescent="0.25">
      <c r="A12174" t="s">
        <v>8654</v>
      </c>
      <c r="B12174" t="s">
        <v>8655</v>
      </c>
      <c r="C12174">
        <v>575</v>
      </c>
      <c r="D12174" t="s">
        <v>3639</v>
      </c>
      <c r="E12174">
        <v>200</v>
      </c>
      <c r="F12174">
        <v>248</v>
      </c>
      <c r="G12174">
        <v>4169</v>
      </c>
      <c r="H12174" t="s">
        <v>3640</v>
      </c>
    </row>
    <row r="12175" spans="1:8" hidden="1" x14ac:dyDescent="0.25">
      <c r="A12175" t="s">
        <v>8654</v>
      </c>
      <c r="B12175" t="s">
        <v>8655</v>
      </c>
      <c r="C12175">
        <v>575</v>
      </c>
      <c r="D12175" t="s">
        <v>3630</v>
      </c>
      <c r="E12175">
        <v>418</v>
      </c>
      <c r="F12175">
        <v>573</v>
      </c>
      <c r="G12175">
        <v>5833</v>
      </c>
      <c r="H12175" t="s">
        <v>3631</v>
      </c>
    </row>
    <row r="12176" spans="1:8" x14ac:dyDescent="0.25">
      <c r="A12176" t="s">
        <v>8654</v>
      </c>
      <c r="B12176" t="s">
        <v>8655</v>
      </c>
      <c r="C12176">
        <v>575</v>
      </c>
      <c r="D12176" t="s">
        <v>3632</v>
      </c>
      <c r="E12176">
        <v>273</v>
      </c>
      <c r="F12176">
        <v>339</v>
      </c>
      <c r="G12176">
        <v>6199</v>
      </c>
      <c r="H12176" t="s">
        <v>3633</v>
      </c>
    </row>
    <row r="12177" spans="1:8" hidden="1" x14ac:dyDescent="0.25">
      <c r="A12177" t="s">
        <v>8656</v>
      </c>
      <c r="B12177" t="s">
        <v>8657</v>
      </c>
      <c r="C12177">
        <v>750</v>
      </c>
      <c r="D12177" t="s">
        <v>3630</v>
      </c>
      <c r="E12177">
        <v>490</v>
      </c>
      <c r="F12177">
        <v>660</v>
      </c>
      <c r="G12177">
        <v>5833</v>
      </c>
      <c r="H12177" t="s">
        <v>3631</v>
      </c>
    </row>
    <row r="12178" spans="1:8" x14ac:dyDescent="0.25">
      <c r="A12178" t="s">
        <v>8656</v>
      </c>
      <c r="B12178" t="s">
        <v>8657</v>
      </c>
      <c r="C12178">
        <v>750</v>
      </c>
      <c r="D12178" t="s">
        <v>3632</v>
      </c>
      <c r="E12178">
        <v>122</v>
      </c>
      <c r="F12178">
        <v>182</v>
      </c>
      <c r="G12178">
        <v>6199</v>
      </c>
      <c r="H12178" t="s">
        <v>3633</v>
      </c>
    </row>
    <row r="12179" spans="1:8" x14ac:dyDescent="0.25">
      <c r="A12179" t="s">
        <v>8656</v>
      </c>
      <c r="B12179" t="s">
        <v>8657</v>
      </c>
      <c r="C12179">
        <v>750</v>
      </c>
      <c r="D12179" t="s">
        <v>3632</v>
      </c>
      <c r="E12179">
        <v>185</v>
      </c>
      <c r="F12179">
        <v>257</v>
      </c>
      <c r="G12179">
        <v>6199</v>
      </c>
      <c r="H12179" t="s">
        <v>3633</v>
      </c>
    </row>
    <row r="12180" spans="1:8" x14ac:dyDescent="0.25">
      <c r="A12180" t="s">
        <v>8656</v>
      </c>
      <c r="B12180" t="s">
        <v>8657</v>
      </c>
      <c r="C12180">
        <v>750</v>
      </c>
      <c r="D12180" t="s">
        <v>3632</v>
      </c>
      <c r="E12180">
        <v>261</v>
      </c>
      <c r="F12180">
        <v>399</v>
      </c>
      <c r="G12180">
        <v>6199</v>
      </c>
      <c r="H12180" t="s">
        <v>3633</v>
      </c>
    </row>
    <row r="12181" spans="1:8" hidden="1" x14ac:dyDescent="0.25">
      <c r="A12181" t="s">
        <v>118</v>
      </c>
      <c r="B12181" t="s">
        <v>1419</v>
      </c>
      <c r="C12181">
        <v>250</v>
      </c>
      <c r="D12181" t="s">
        <v>3630</v>
      </c>
      <c r="E12181">
        <v>120</v>
      </c>
      <c r="F12181">
        <v>227</v>
      </c>
      <c r="G12181">
        <v>5833</v>
      </c>
      <c r="H12181" t="s">
        <v>3631</v>
      </c>
    </row>
    <row r="12182" spans="1:8" x14ac:dyDescent="0.25">
      <c r="A12182" t="s">
        <v>118</v>
      </c>
      <c r="B12182" t="s">
        <v>1419</v>
      </c>
      <c r="C12182">
        <v>250</v>
      </c>
      <c r="D12182" t="s">
        <v>3632</v>
      </c>
      <c r="E12182">
        <v>22</v>
      </c>
      <c r="F12182">
        <v>81</v>
      </c>
      <c r="G12182">
        <v>6199</v>
      </c>
      <c r="H12182" t="s">
        <v>3633</v>
      </c>
    </row>
    <row r="12183" spans="1:8" hidden="1" x14ac:dyDescent="0.25">
      <c r="A12183" t="s">
        <v>8658</v>
      </c>
      <c r="B12183" t="s">
        <v>8659</v>
      </c>
      <c r="C12183">
        <v>783</v>
      </c>
      <c r="D12183" t="s">
        <v>3630</v>
      </c>
      <c r="E12183">
        <v>551</v>
      </c>
      <c r="F12183">
        <v>720</v>
      </c>
      <c r="G12183">
        <v>5833</v>
      </c>
      <c r="H12183" t="s">
        <v>3631</v>
      </c>
    </row>
    <row r="12184" spans="1:8" x14ac:dyDescent="0.25">
      <c r="A12184" t="s">
        <v>8658</v>
      </c>
      <c r="B12184" t="s">
        <v>8659</v>
      </c>
      <c r="C12184">
        <v>783</v>
      </c>
      <c r="D12184" t="s">
        <v>3632</v>
      </c>
      <c r="E12184">
        <v>194</v>
      </c>
      <c r="F12184">
        <v>255</v>
      </c>
      <c r="G12184">
        <v>6199</v>
      </c>
      <c r="H12184" t="s">
        <v>3633</v>
      </c>
    </row>
    <row r="12185" spans="1:8" x14ac:dyDescent="0.25">
      <c r="A12185" t="s">
        <v>8658</v>
      </c>
      <c r="B12185" t="s">
        <v>8659</v>
      </c>
      <c r="C12185">
        <v>783</v>
      </c>
      <c r="D12185" t="s">
        <v>3632</v>
      </c>
      <c r="E12185">
        <v>257</v>
      </c>
      <c r="F12185">
        <v>326</v>
      </c>
      <c r="G12185">
        <v>6199</v>
      </c>
      <c r="H12185" t="s">
        <v>3633</v>
      </c>
    </row>
    <row r="12186" spans="1:8" x14ac:dyDescent="0.25">
      <c r="A12186" t="s">
        <v>8658</v>
      </c>
      <c r="B12186" t="s">
        <v>8659</v>
      </c>
      <c r="C12186">
        <v>783</v>
      </c>
      <c r="D12186" t="s">
        <v>3632</v>
      </c>
      <c r="E12186">
        <v>330</v>
      </c>
      <c r="F12186">
        <v>467</v>
      </c>
      <c r="G12186">
        <v>6199</v>
      </c>
      <c r="H12186" t="s">
        <v>3633</v>
      </c>
    </row>
    <row r="12187" spans="1:8" hidden="1" x14ac:dyDescent="0.25">
      <c r="A12187" t="s">
        <v>8660</v>
      </c>
      <c r="B12187" t="s">
        <v>8661</v>
      </c>
      <c r="C12187">
        <v>615</v>
      </c>
      <c r="D12187" t="s">
        <v>3639</v>
      </c>
      <c r="E12187">
        <v>206</v>
      </c>
      <c r="F12187">
        <v>257</v>
      </c>
      <c r="G12187">
        <v>4169</v>
      </c>
      <c r="H12187" t="s">
        <v>3640</v>
      </c>
    </row>
    <row r="12188" spans="1:8" hidden="1" x14ac:dyDescent="0.25">
      <c r="A12188" t="s">
        <v>8660</v>
      </c>
      <c r="B12188" t="s">
        <v>8661</v>
      </c>
      <c r="C12188">
        <v>615</v>
      </c>
      <c r="D12188" t="s">
        <v>3630</v>
      </c>
      <c r="E12188">
        <v>390</v>
      </c>
      <c r="F12188">
        <v>557</v>
      </c>
      <c r="G12188">
        <v>5833</v>
      </c>
      <c r="H12188" t="s">
        <v>3631</v>
      </c>
    </row>
    <row r="12189" spans="1:8" x14ac:dyDescent="0.25">
      <c r="A12189" t="s">
        <v>8660</v>
      </c>
      <c r="B12189" t="s">
        <v>8661</v>
      </c>
      <c r="C12189">
        <v>615</v>
      </c>
      <c r="D12189" t="s">
        <v>3632</v>
      </c>
      <c r="E12189">
        <v>270</v>
      </c>
      <c r="F12189">
        <v>330</v>
      </c>
      <c r="G12189">
        <v>6199</v>
      </c>
      <c r="H12189" t="s">
        <v>3633</v>
      </c>
    </row>
    <row r="12190" spans="1:8" hidden="1" x14ac:dyDescent="0.25">
      <c r="A12190" t="s">
        <v>8662</v>
      </c>
      <c r="B12190" t="s">
        <v>8663</v>
      </c>
      <c r="C12190">
        <v>692</v>
      </c>
      <c r="D12190" t="s">
        <v>3657</v>
      </c>
      <c r="E12190">
        <v>30</v>
      </c>
      <c r="F12190">
        <v>123</v>
      </c>
      <c r="G12190">
        <v>2653</v>
      </c>
      <c r="H12190" t="s">
        <v>3658</v>
      </c>
    </row>
    <row r="12191" spans="1:8" hidden="1" x14ac:dyDescent="0.25">
      <c r="A12191" t="s">
        <v>8662</v>
      </c>
      <c r="B12191" t="s">
        <v>8663</v>
      </c>
      <c r="C12191">
        <v>692</v>
      </c>
      <c r="D12191" t="s">
        <v>3639</v>
      </c>
      <c r="E12191">
        <v>301</v>
      </c>
      <c r="F12191">
        <v>349</v>
      </c>
      <c r="G12191">
        <v>4169</v>
      </c>
      <c r="H12191" t="s">
        <v>3640</v>
      </c>
    </row>
    <row r="12192" spans="1:8" hidden="1" x14ac:dyDescent="0.25">
      <c r="A12192" t="s">
        <v>8662</v>
      </c>
      <c r="B12192" t="s">
        <v>8663</v>
      </c>
      <c r="C12192">
        <v>692</v>
      </c>
      <c r="D12192" t="s">
        <v>3630</v>
      </c>
      <c r="E12192">
        <v>527</v>
      </c>
      <c r="F12192">
        <v>684</v>
      </c>
      <c r="G12192">
        <v>5833</v>
      </c>
      <c r="H12192" t="s">
        <v>3631</v>
      </c>
    </row>
    <row r="12193" spans="1:8" x14ac:dyDescent="0.25">
      <c r="A12193" t="s">
        <v>8662</v>
      </c>
      <c r="B12193" t="s">
        <v>8663</v>
      </c>
      <c r="C12193">
        <v>692</v>
      </c>
      <c r="D12193" t="s">
        <v>3632</v>
      </c>
      <c r="E12193">
        <v>374</v>
      </c>
      <c r="F12193">
        <v>441</v>
      </c>
      <c r="G12193">
        <v>6199</v>
      </c>
      <c r="H12193" t="s">
        <v>3633</v>
      </c>
    </row>
    <row r="12194" spans="1:8" hidden="1" x14ac:dyDescent="0.25">
      <c r="A12194" t="s">
        <v>8664</v>
      </c>
      <c r="B12194" t="s">
        <v>8665</v>
      </c>
      <c r="C12194">
        <v>921</v>
      </c>
      <c r="D12194" t="s">
        <v>4224</v>
      </c>
      <c r="E12194">
        <v>1</v>
      </c>
      <c r="F12194">
        <v>159</v>
      </c>
      <c r="G12194">
        <v>20</v>
      </c>
    </row>
    <row r="12195" spans="1:8" hidden="1" x14ac:dyDescent="0.25">
      <c r="A12195" t="s">
        <v>8664</v>
      </c>
      <c r="B12195" t="s">
        <v>8665</v>
      </c>
      <c r="C12195">
        <v>921</v>
      </c>
      <c r="D12195" t="s">
        <v>3630</v>
      </c>
      <c r="E12195">
        <v>704</v>
      </c>
      <c r="F12195">
        <v>866</v>
      </c>
      <c r="G12195">
        <v>5833</v>
      </c>
      <c r="H12195" t="s">
        <v>3631</v>
      </c>
    </row>
    <row r="12196" spans="1:8" x14ac:dyDescent="0.25">
      <c r="A12196" t="s">
        <v>8664</v>
      </c>
      <c r="B12196" t="s">
        <v>8665</v>
      </c>
      <c r="C12196">
        <v>921</v>
      </c>
      <c r="D12196" t="s">
        <v>3632</v>
      </c>
      <c r="E12196">
        <v>365</v>
      </c>
      <c r="F12196">
        <v>426</v>
      </c>
      <c r="G12196">
        <v>6199</v>
      </c>
      <c r="H12196" t="s">
        <v>3633</v>
      </c>
    </row>
    <row r="12197" spans="1:8" x14ac:dyDescent="0.25">
      <c r="A12197" t="s">
        <v>8664</v>
      </c>
      <c r="B12197" t="s">
        <v>8665</v>
      </c>
      <c r="C12197">
        <v>921</v>
      </c>
      <c r="D12197" t="s">
        <v>3632</v>
      </c>
      <c r="E12197">
        <v>521</v>
      </c>
      <c r="F12197">
        <v>596</v>
      </c>
      <c r="G12197">
        <v>6199</v>
      </c>
      <c r="H12197" t="s">
        <v>3633</v>
      </c>
    </row>
    <row r="12198" spans="1:8" hidden="1" x14ac:dyDescent="0.25">
      <c r="A12198" t="s">
        <v>124</v>
      </c>
      <c r="B12198" t="s">
        <v>1425</v>
      </c>
      <c r="C12198">
        <v>760</v>
      </c>
      <c r="D12198" t="s">
        <v>3630</v>
      </c>
      <c r="E12198">
        <v>536</v>
      </c>
      <c r="F12198">
        <v>696</v>
      </c>
      <c r="G12198">
        <v>5833</v>
      </c>
      <c r="H12198" t="s">
        <v>3631</v>
      </c>
    </row>
    <row r="12199" spans="1:8" x14ac:dyDescent="0.25">
      <c r="A12199" t="s">
        <v>124</v>
      </c>
      <c r="B12199" t="s">
        <v>1425</v>
      </c>
      <c r="C12199">
        <v>760</v>
      </c>
      <c r="D12199" t="s">
        <v>3632</v>
      </c>
      <c r="E12199">
        <v>363</v>
      </c>
      <c r="F12199">
        <v>470</v>
      </c>
      <c r="G12199">
        <v>6199</v>
      </c>
      <c r="H12199" t="s">
        <v>3633</v>
      </c>
    </row>
    <row r="12200" spans="1:8" hidden="1" x14ac:dyDescent="0.25">
      <c r="A12200" t="s">
        <v>8666</v>
      </c>
      <c r="B12200" t="s">
        <v>8667</v>
      </c>
      <c r="C12200">
        <v>811</v>
      </c>
      <c r="D12200" t="s">
        <v>3657</v>
      </c>
      <c r="E12200">
        <v>34</v>
      </c>
      <c r="F12200">
        <v>132</v>
      </c>
      <c r="G12200">
        <v>2653</v>
      </c>
      <c r="H12200" t="s">
        <v>3658</v>
      </c>
    </row>
    <row r="12201" spans="1:8" hidden="1" x14ac:dyDescent="0.25">
      <c r="A12201" t="s">
        <v>8666</v>
      </c>
      <c r="B12201" t="s">
        <v>8667</v>
      </c>
      <c r="C12201">
        <v>811</v>
      </c>
      <c r="D12201" t="s">
        <v>3639</v>
      </c>
      <c r="E12201">
        <v>268</v>
      </c>
      <c r="F12201">
        <v>312</v>
      </c>
      <c r="G12201">
        <v>4169</v>
      </c>
      <c r="H12201" t="s">
        <v>3640</v>
      </c>
    </row>
    <row r="12202" spans="1:8" hidden="1" x14ac:dyDescent="0.25">
      <c r="A12202" t="s">
        <v>8666</v>
      </c>
      <c r="B12202" t="s">
        <v>8667</v>
      </c>
      <c r="C12202">
        <v>811</v>
      </c>
      <c r="D12202" t="s">
        <v>3630</v>
      </c>
      <c r="E12202">
        <v>607</v>
      </c>
      <c r="F12202">
        <v>780</v>
      </c>
      <c r="G12202">
        <v>5833</v>
      </c>
      <c r="H12202" t="s">
        <v>3631</v>
      </c>
    </row>
    <row r="12203" spans="1:8" x14ac:dyDescent="0.25">
      <c r="A12203" t="s">
        <v>8666</v>
      </c>
      <c r="B12203" t="s">
        <v>8667</v>
      </c>
      <c r="C12203">
        <v>811</v>
      </c>
      <c r="D12203" t="s">
        <v>3632</v>
      </c>
      <c r="E12203">
        <v>322</v>
      </c>
      <c r="F12203">
        <v>434</v>
      </c>
      <c r="G12203">
        <v>6199</v>
      </c>
      <c r="H12203" t="s">
        <v>3633</v>
      </c>
    </row>
    <row r="12204" spans="1:8" hidden="1" x14ac:dyDescent="0.25">
      <c r="A12204" t="s">
        <v>8668</v>
      </c>
      <c r="B12204" t="s">
        <v>8669</v>
      </c>
      <c r="C12204">
        <v>630</v>
      </c>
      <c r="D12204" t="s">
        <v>3639</v>
      </c>
      <c r="E12204">
        <v>214</v>
      </c>
      <c r="F12204">
        <v>262</v>
      </c>
      <c r="G12204">
        <v>4169</v>
      </c>
      <c r="H12204" t="s">
        <v>3640</v>
      </c>
    </row>
    <row r="12205" spans="1:8" hidden="1" x14ac:dyDescent="0.25">
      <c r="A12205" t="s">
        <v>8668</v>
      </c>
      <c r="B12205" t="s">
        <v>8669</v>
      </c>
      <c r="C12205">
        <v>630</v>
      </c>
      <c r="D12205" t="s">
        <v>3630</v>
      </c>
      <c r="E12205">
        <v>456</v>
      </c>
      <c r="F12205">
        <v>621</v>
      </c>
      <c r="G12205">
        <v>5833</v>
      </c>
      <c r="H12205" t="s">
        <v>3631</v>
      </c>
    </row>
    <row r="12206" spans="1:8" x14ac:dyDescent="0.25">
      <c r="A12206" t="s">
        <v>8668</v>
      </c>
      <c r="B12206" t="s">
        <v>8669</v>
      </c>
      <c r="C12206">
        <v>630</v>
      </c>
      <c r="D12206" t="s">
        <v>3632</v>
      </c>
      <c r="E12206">
        <v>287</v>
      </c>
      <c r="F12206">
        <v>367</v>
      </c>
      <c r="G12206">
        <v>6199</v>
      </c>
      <c r="H12206" t="s">
        <v>3633</v>
      </c>
    </row>
    <row r="12207" spans="1:8" hidden="1" x14ac:dyDescent="0.25">
      <c r="A12207" t="s">
        <v>8670</v>
      </c>
      <c r="B12207" t="s">
        <v>8671</v>
      </c>
      <c r="C12207">
        <v>603</v>
      </c>
      <c r="D12207" t="s">
        <v>3639</v>
      </c>
      <c r="E12207">
        <v>187</v>
      </c>
      <c r="F12207">
        <v>235</v>
      </c>
      <c r="G12207">
        <v>4169</v>
      </c>
      <c r="H12207" t="s">
        <v>3640</v>
      </c>
    </row>
    <row r="12208" spans="1:8" hidden="1" x14ac:dyDescent="0.25">
      <c r="A12208" t="s">
        <v>8670</v>
      </c>
      <c r="B12208" t="s">
        <v>8671</v>
      </c>
      <c r="C12208">
        <v>603</v>
      </c>
      <c r="D12208" t="s">
        <v>3630</v>
      </c>
      <c r="E12208">
        <v>429</v>
      </c>
      <c r="F12208">
        <v>594</v>
      </c>
      <c r="G12208">
        <v>5833</v>
      </c>
      <c r="H12208" t="s">
        <v>3631</v>
      </c>
    </row>
    <row r="12209" spans="1:8" x14ac:dyDescent="0.25">
      <c r="A12209" t="s">
        <v>8670</v>
      </c>
      <c r="B12209" t="s">
        <v>8671</v>
      </c>
      <c r="C12209">
        <v>603</v>
      </c>
      <c r="D12209" t="s">
        <v>3632</v>
      </c>
      <c r="E12209">
        <v>260</v>
      </c>
      <c r="F12209">
        <v>340</v>
      </c>
      <c r="G12209">
        <v>6199</v>
      </c>
      <c r="H12209" t="s">
        <v>3633</v>
      </c>
    </row>
    <row r="12210" spans="1:8" hidden="1" x14ac:dyDescent="0.25">
      <c r="A12210" t="s">
        <v>8672</v>
      </c>
      <c r="B12210" t="s">
        <v>8673</v>
      </c>
      <c r="C12210">
        <v>775</v>
      </c>
      <c r="D12210" t="s">
        <v>3630</v>
      </c>
      <c r="E12210">
        <v>571</v>
      </c>
      <c r="F12210">
        <v>747</v>
      </c>
      <c r="G12210">
        <v>5833</v>
      </c>
      <c r="H12210" t="s">
        <v>3631</v>
      </c>
    </row>
    <row r="12211" spans="1:8" x14ac:dyDescent="0.25">
      <c r="A12211" t="s">
        <v>8672</v>
      </c>
      <c r="B12211" t="s">
        <v>8673</v>
      </c>
      <c r="C12211">
        <v>775</v>
      </c>
      <c r="D12211" t="s">
        <v>3632</v>
      </c>
      <c r="E12211">
        <v>204</v>
      </c>
      <c r="F12211">
        <v>264</v>
      </c>
      <c r="G12211">
        <v>6199</v>
      </c>
      <c r="H12211" t="s">
        <v>3633</v>
      </c>
    </row>
    <row r="12212" spans="1:8" x14ac:dyDescent="0.25">
      <c r="A12212" t="s">
        <v>8672</v>
      </c>
      <c r="B12212" t="s">
        <v>8673</v>
      </c>
      <c r="C12212">
        <v>775</v>
      </c>
      <c r="D12212" t="s">
        <v>3632</v>
      </c>
      <c r="E12212">
        <v>269</v>
      </c>
      <c r="F12212">
        <v>337</v>
      </c>
      <c r="G12212">
        <v>6199</v>
      </c>
      <c r="H12212" t="s">
        <v>3633</v>
      </c>
    </row>
    <row r="12213" spans="1:8" x14ac:dyDescent="0.25">
      <c r="A12213" t="s">
        <v>8672</v>
      </c>
      <c r="B12213" t="s">
        <v>8673</v>
      </c>
      <c r="C12213">
        <v>775</v>
      </c>
      <c r="D12213" t="s">
        <v>3632</v>
      </c>
      <c r="E12213">
        <v>342</v>
      </c>
      <c r="F12213">
        <v>484</v>
      </c>
      <c r="G12213">
        <v>6199</v>
      </c>
      <c r="H12213" t="s">
        <v>3633</v>
      </c>
    </row>
    <row r="12214" spans="1:8" hidden="1" x14ac:dyDescent="0.25">
      <c r="A12214" t="s">
        <v>8674</v>
      </c>
      <c r="B12214" t="s">
        <v>8675</v>
      </c>
      <c r="C12214">
        <v>630</v>
      </c>
      <c r="D12214" t="s">
        <v>3639</v>
      </c>
      <c r="E12214">
        <v>214</v>
      </c>
      <c r="F12214">
        <v>262</v>
      </c>
      <c r="G12214">
        <v>4169</v>
      </c>
      <c r="H12214" t="s">
        <v>3640</v>
      </c>
    </row>
    <row r="12215" spans="1:8" hidden="1" x14ac:dyDescent="0.25">
      <c r="A12215" t="s">
        <v>8674</v>
      </c>
      <c r="B12215" t="s">
        <v>8675</v>
      </c>
      <c r="C12215">
        <v>630</v>
      </c>
      <c r="D12215" t="s">
        <v>3630</v>
      </c>
      <c r="E12215">
        <v>456</v>
      </c>
      <c r="F12215">
        <v>621</v>
      </c>
      <c r="G12215">
        <v>5833</v>
      </c>
      <c r="H12215" t="s">
        <v>3631</v>
      </c>
    </row>
    <row r="12216" spans="1:8" x14ac:dyDescent="0.25">
      <c r="A12216" t="s">
        <v>8674</v>
      </c>
      <c r="B12216" t="s">
        <v>8675</v>
      </c>
      <c r="C12216">
        <v>630</v>
      </c>
      <c r="D12216" t="s">
        <v>3632</v>
      </c>
      <c r="E12216">
        <v>287</v>
      </c>
      <c r="F12216">
        <v>367</v>
      </c>
      <c r="G12216">
        <v>6199</v>
      </c>
      <c r="H12216" t="s">
        <v>3633</v>
      </c>
    </row>
    <row r="12217" spans="1:8" hidden="1" x14ac:dyDescent="0.25">
      <c r="A12217" t="s">
        <v>8676</v>
      </c>
      <c r="B12217" t="s">
        <v>8677</v>
      </c>
      <c r="C12217">
        <v>775</v>
      </c>
      <c r="D12217" t="s">
        <v>3630</v>
      </c>
      <c r="E12217">
        <v>571</v>
      </c>
      <c r="F12217">
        <v>747</v>
      </c>
      <c r="G12217">
        <v>5833</v>
      </c>
      <c r="H12217" t="s">
        <v>3631</v>
      </c>
    </row>
    <row r="12218" spans="1:8" x14ac:dyDescent="0.25">
      <c r="A12218" t="s">
        <v>8676</v>
      </c>
      <c r="B12218" t="s">
        <v>8677</v>
      </c>
      <c r="C12218">
        <v>775</v>
      </c>
      <c r="D12218" t="s">
        <v>3632</v>
      </c>
      <c r="E12218">
        <v>204</v>
      </c>
      <c r="F12218">
        <v>264</v>
      </c>
      <c r="G12218">
        <v>6199</v>
      </c>
      <c r="H12218" t="s">
        <v>3633</v>
      </c>
    </row>
    <row r="12219" spans="1:8" x14ac:dyDescent="0.25">
      <c r="A12219" t="s">
        <v>8676</v>
      </c>
      <c r="B12219" t="s">
        <v>8677</v>
      </c>
      <c r="C12219">
        <v>775</v>
      </c>
      <c r="D12219" t="s">
        <v>3632</v>
      </c>
      <c r="E12219">
        <v>269</v>
      </c>
      <c r="F12219">
        <v>337</v>
      </c>
      <c r="G12219">
        <v>6199</v>
      </c>
      <c r="H12219" t="s">
        <v>3633</v>
      </c>
    </row>
    <row r="12220" spans="1:8" x14ac:dyDescent="0.25">
      <c r="A12220" t="s">
        <v>8676</v>
      </c>
      <c r="B12220" t="s">
        <v>8677</v>
      </c>
      <c r="C12220">
        <v>775</v>
      </c>
      <c r="D12220" t="s">
        <v>3632</v>
      </c>
      <c r="E12220">
        <v>342</v>
      </c>
      <c r="F12220">
        <v>484</v>
      </c>
      <c r="G12220">
        <v>6199</v>
      </c>
      <c r="H12220" t="s">
        <v>3633</v>
      </c>
    </row>
    <row r="12221" spans="1:8" hidden="1" x14ac:dyDescent="0.25">
      <c r="A12221" t="s">
        <v>8678</v>
      </c>
      <c r="B12221" t="s">
        <v>8679</v>
      </c>
      <c r="C12221">
        <v>745</v>
      </c>
      <c r="D12221" t="s">
        <v>3657</v>
      </c>
      <c r="E12221">
        <v>50</v>
      </c>
      <c r="F12221">
        <v>140</v>
      </c>
      <c r="G12221">
        <v>2653</v>
      </c>
      <c r="H12221" t="s">
        <v>3658</v>
      </c>
    </row>
    <row r="12222" spans="1:8" hidden="1" x14ac:dyDescent="0.25">
      <c r="A12222" t="s">
        <v>8678</v>
      </c>
      <c r="B12222" t="s">
        <v>8679</v>
      </c>
      <c r="C12222">
        <v>745</v>
      </c>
      <c r="D12222" t="s">
        <v>3639</v>
      </c>
      <c r="E12222">
        <v>310</v>
      </c>
      <c r="F12222">
        <v>358</v>
      </c>
      <c r="G12222">
        <v>4169</v>
      </c>
      <c r="H12222" t="s">
        <v>3640</v>
      </c>
    </row>
    <row r="12223" spans="1:8" hidden="1" x14ac:dyDescent="0.25">
      <c r="A12223" t="s">
        <v>8678</v>
      </c>
      <c r="B12223" t="s">
        <v>8679</v>
      </c>
      <c r="C12223">
        <v>745</v>
      </c>
      <c r="D12223" t="s">
        <v>3630</v>
      </c>
      <c r="E12223">
        <v>577</v>
      </c>
      <c r="F12223">
        <v>739</v>
      </c>
      <c r="G12223">
        <v>5833</v>
      </c>
      <c r="H12223" t="s">
        <v>3631</v>
      </c>
    </row>
    <row r="12224" spans="1:8" x14ac:dyDescent="0.25">
      <c r="A12224" t="s">
        <v>8678</v>
      </c>
      <c r="B12224" t="s">
        <v>8679</v>
      </c>
      <c r="C12224">
        <v>745</v>
      </c>
      <c r="D12224" t="s">
        <v>3632</v>
      </c>
      <c r="E12224">
        <v>383</v>
      </c>
      <c r="F12224">
        <v>487</v>
      </c>
      <c r="G12224">
        <v>6199</v>
      </c>
      <c r="H12224" t="s">
        <v>3633</v>
      </c>
    </row>
    <row r="12225" spans="1:8" hidden="1" x14ac:dyDescent="0.25">
      <c r="A12225" t="s">
        <v>114</v>
      </c>
      <c r="B12225" t="s">
        <v>1415</v>
      </c>
      <c r="C12225">
        <v>566</v>
      </c>
      <c r="D12225" t="s">
        <v>4430</v>
      </c>
      <c r="E12225">
        <v>1</v>
      </c>
      <c r="F12225">
        <v>59</v>
      </c>
      <c r="G12225">
        <v>37</v>
      </c>
    </row>
    <row r="12226" spans="1:8" hidden="1" x14ac:dyDescent="0.25">
      <c r="A12226" t="s">
        <v>114</v>
      </c>
      <c r="B12226" t="s">
        <v>1415</v>
      </c>
      <c r="C12226">
        <v>566</v>
      </c>
      <c r="D12226" t="s">
        <v>3630</v>
      </c>
      <c r="E12226">
        <v>358</v>
      </c>
      <c r="F12226">
        <v>521</v>
      </c>
      <c r="G12226">
        <v>5833</v>
      </c>
      <c r="H12226" t="s">
        <v>3631</v>
      </c>
    </row>
    <row r="12227" spans="1:8" x14ac:dyDescent="0.25">
      <c r="A12227" t="s">
        <v>114</v>
      </c>
      <c r="B12227" t="s">
        <v>1415</v>
      </c>
      <c r="C12227">
        <v>566</v>
      </c>
      <c r="D12227" t="s">
        <v>3632</v>
      </c>
      <c r="E12227">
        <v>183</v>
      </c>
      <c r="F12227">
        <v>300</v>
      </c>
      <c r="G12227">
        <v>6199</v>
      </c>
      <c r="H12227" t="s">
        <v>3633</v>
      </c>
    </row>
    <row r="12228" spans="1:8" hidden="1" x14ac:dyDescent="0.25">
      <c r="A12228" t="s">
        <v>8680</v>
      </c>
      <c r="B12228" t="s">
        <v>8681</v>
      </c>
      <c r="C12228">
        <v>412</v>
      </c>
      <c r="D12228" t="s">
        <v>3639</v>
      </c>
      <c r="E12228">
        <v>46</v>
      </c>
      <c r="F12228">
        <v>91</v>
      </c>
      <c r="G12228">
        <v>4169</v>
      </c>
      <c r="H12228" t="s">
        <v>3640</v>
      </c>
    </row>
    <row r="12229" spans="1:8" hidden="1" x14ac:dyDescent="0.25">
      <c r="A12229" t="s">
        <v>8680</v>
      </c>
      <c r="B12229" t="s">
        <v>8681</v>
      </c>
      <c r="C12229">
        <v>412</v>
      </c>
      <c r="D12229" t="s">
        <v>3630</v>
      </c>
      <c r="E12229">
        <v>250</v>
      </c>
      <c r="F12229">
        <v>410</v>
      </c>
      <c r="G12229">
        <v>5833</v>
      </c>
      <c r="H12229" t="s">
        <v>3631</v>
      </c>
    </row>
    <row r="12230" spans="1:8" x14ac:dyDescent="0.25">
      <c r="A12230" t="s">
        <v>8680</v>
      </c>
      <c r="B12230" t="s">
        <v>8681</v>
      </c>
      <c r="C12230">
        <v>412</v>
      </c>
      <c r="D12230" t="s">
        <v>3632</v>
      </c>
      <c r="E12230">
        <v>119</v>
      </c>
      <c r="F12230">
        <v>180</v>
      </c>
      <c r="G12230">
        <v>6199</v>
      </c>
      <c r="H12230" t="s">
        <v>3633</v>
      </c>
    </row>
    <row r="12231" spans="1:8" hidden="1" x14ac:dyDescent="0.25">
      <c r="A12231" t="s">
        <v>36</v>
      </c>
      <c r="B12231" t="s">
        <v>1337</v>
      </c>
      <c r="C12231">
        <v>737</v>
      </c>
      <c r="D12231" t="s">
        <v>3630</v>
      </c>
      <c r="E12231">
        <v>526</v>
      </c>
      <c r="F12231">
        <v>693</v>
      </c>
      <c r="G12231">
        <v>5833</v>
      </c>
      <c r="H12231" t="s">
        <v>3631</v>
      </c>
    </row>
    <row r="12232" spans="1:8" x14ac:dyDescent="0.25">
      <c r="A12232" t="s">
        <v>36</v>
      </c>
      <c r="B12232" t="s">
        <v>1337</v>
      </c>
      <c r="C12232">
        <v>737</v>
      </c>
      <c r="D12232" t="s">
        <v>3632</v>
      </c>
      <c r="E12232">
        <v>358</v>
      </c>
      <c r="F12232">
        <v>463</v>
      </c>
      <c r="G12232">
        <v>6199</v>
      </c>
      <c r="H12232" t="s">
        <v>3633</v>
      </c>
    </row>
    <row r="12233" spans="1:8" hidden="1" x14ac:dyDescent="0.25">
      <c r="A12233" t="s">
        <v>109</v>
      </c>
      <c r="B12233" t="s">
        <v>1410</v>
      </c>
      <c r="C12233">
        <v>485</v>
      </c>
      <c r="D12233" t="s">
        <v>3630</v>
      </c>
      <c r="E12233">
        <v>329</v>
      </c>
      <c r="F12233">
        <v>485</v>
      </c>
      <c r="G12233">
        <v>5833</v>
      </c>
      <c r="H12233" t="s">
        <v>3631</v>
      </c>
    </row>
    <row r="12234" spans="1:8" x14ac:dyDescent="0.25">
      <c r="A12234" t="s">
        <v>109</v>
      </c>
      <c r="B12234" t="s">
        <v>1410</v>
      </c>
      <c r="C12234">
        <v>485</v>
      </c>
      <c r="D12234" t="s">
        <v>3632</v>
      </c>
      <c r="E12234">
        <v>169</v>
      </c>
      <c r="F12234">
        <v>278</v>
      </c>
      <c r="G12234">
        <v>6199</v>
      </c>
      <c r="H12234" t="s">
        <v>3633</v>
      </c>
    </row>
    <row r="12235" spans="1:8" hidden="1" x14ac:dyDescent="0.25">
      <c r="A12235" t="s">
        <v>0</v>
      </c>
      <c r="B12235" t="s">
        <v>1305</v>
      </c>
      <c r="C12235">
        <v>676</v>
      </c>
      <c r="D12235" t="s">
        <v>3630</v>
      </c>
      <c r="E12235">
        <v>363</v>
      </c>
      <c r="F12235">
        <v>521</v>
      </c>
      <c r="G12235">
        <v>5833</v>
      </c>
      <c r="H12235" t="s">
        <v>3631</v>
      </c>
    </row>
    <row r="12236" spans="1:8" x14ac:dyDescent="0.25">
      <c r="A12236" t="s">
        <v>0</v>
      </c>
      <c r="B12236" t="s">
        <v>1305</v>
      </c>
      <c r="C12236">
        <v>676</v>
      </c>
      <c r="D12236" t="s">
        <v>3632</v>
      </c>
      <c r="E12236">
        <v>178</v>
      </c>
      <c r="F12236">
        <v>307</v>
      </c>
      <c r="G12236">
        <v>6199</v>
      </c>
      <c r="H12236" t="s">
        <v>3633</v>
      </c>
    </row>
    <row r="12237" spans="1:8" hidden="1" x14ac:dyDescent="0.25">
      <c r="A12237" t="s">
        <v>0</v>
      </c>
      <c r="B12237" t="s">
        <v>1305</v>
      </c>
      <c r="C12237">
        <v>676</v>
      </c>
      <c r="D12237" t="s">
        <v>4283</v>
      </c>
      <c r="E12237">
        <v>540</v>
      </c>
      <c r="F12237">
        <v>658</v>
      </c>
      <c r="G12237">
        <v>481</v>
      </c>
      <c r="H12237" t="s">
        <v>4284</v>
      </c>
    </row>
    <row r="12238" spans="1:8" hidden="1" x14ac:dyDescent="0.25">
      <c r="A12238" t="s">
        <v>8682</v>
      </c>
      <c r="B12238" t="s">
        <v>8683</v>
      </c>
      <c r="C12238">
        <v>804</v>
      </c>
      <c r="D12238" t="s">
        <v>7141</v>
      </c>
      <c r="E12238">
        <v>1</v>
      </c>
      <c r="F12238">
        <v>63</v>
      </c>
      <c r="G12238">
        <v>3</v>
      </c>
    </row>
    <row r="12239" spans="1:8" hidden="1" x14ac:dyDescent="0.25">
      <c r="A12239" t="s">
        <v>8682</v>
      </c>
      <c r="B12239" t="s">
        <v>8683</v>
      </c>
      <c r="C12239">
        <v>804</v>
      </c>
      <c r="D12239" t="s">
        <v>3630</v>
      </c>
      <c r="E12239">
        <v>532</v>
      </c>
      <c r="F12239">
        <v>699</v>
      </c>
      <c r="G12239">
        <v>5833</v>
      </c>
      <c r="H12239" t="s">
        <v>3631</v>
      </c>
    </row>
    <row r="12240" spans="1:8" x14ac:dyDescent="0.25">
      <c r="A12240" t="s">
        <v>8682</v>
      </c>
      <c r="B12240" t="s">
        <v>8683</v>
      </c>
      <c r="C12240">
        <v>804</v>
      </c>
      <c r="D12240" t="s">
        <v>3632</v>
      </c>
      <c r="E12240">
        <v>152</v>
      </c>
      <c r="F12240">
        <v>213</v>
      </c>
      <c r="G12240">
        <v>6199</v>
      </c>
      <c r="H12240" t="s">
        <v>3633</v>
      </c>
    </row>
    <row r="12241" spans="1:8" x14ac:dyDescent="0.25">
      <c r="A12241" t="s">
        <v>8682</v>
      </c>
      <c r="B12241" t="s">
        <v>8683</v>
      </c>
      <c r="C12241">
        <v>804</v>
      </c>
      <c r="D12241" t="s">
        <v>3632</v>
      </c>
      <c r="E12241">
        <v>215</v>
      </c>
      <c r="F12241">
        <v>296</v>
      </c>
      <c r="G12241">
        <v>6199</v>
      </c>
      <c r="H12241" t="s">
        <v>3633</v>
      </c>
    </row>
    <row r="12242" spans="1:8" x14ac:dyDescent="0.25">
      <c r="A12242" t="s">
        <v>8682</v>
      </c>
      <c r="B12242" t="s">
        <v>8683</v>
      </c>
      <c r="C12242">
        <v>804</v>
      </c>
      <c r="D12242" t="s">
        <v>3632</v>
      </c>
      <c r="E12242">
        <v>300</v>
      </c>
      <c r="F12242">
        <v>436</v>
      </c>
      <c r="G12242">
        <v>6199</v>
      </c>
      <c r="H12242" t="s">
        <v>3633</v>
      </c>
    </row>
    <row r="12243" spans="1:8" hidden="1" x14ac:dyDescent="0.25">
      <c r="A12243" t="s">
        <v>8684</v>
      </c>
      <c r="B12243" t="s">
        <v>8685</v>
      </c>
      <c r="C12243">
        <v>706</v>
      </c>
      <c r="D12243" t="s">
        <v>3657</v>
      </c>
      <c r="E12243">
        <v>35</v>
      </c>
      <c r="F12243">
        <v>129</v>
      </c>
      <c r="G12243">
        <v>2653</v>
      </c>
      <c r="H12243" t="s">
        <v>3658</v>
      </c>
    </row>
    <row r="12244" spans="1:8" hidden="1" x14ac:dyDescent="0.25">
      <c r="A12244" t="s">
        <v>8684</v>
      </c>
      <c r="B12244" t="s">
        <v>8685</v>
      </c>
      <c r="C12244">
        <v>706</v>
      </c>
      <c r="D12244" t="s">
        <v>3657</v>
      </c>
      <c r="E12244">
        <v>159</v>
      </c>
      <c r="F12244">
        <v>257</v>
      </c>
      <c r="G12244">
        <v>2653</v>
      </c>
      <c r="H12244" t="s">
        <v>3658</v>
      </c>
    </row>
    <row r="12245" spans="1:8" hidden="1" x14ac:dyDescent="0.25">
      <c r="A12245" t="s">
        <v>8684</v>
      </c>
      <c r="B12245" t="s">
        <v>8685</v>
      </c>
      <c r="C12245">
        <v>706</v>
      </c>
      <c r="D12245" t="s">
        <v>3639</v>
      </c>
      <c r="E12245">
        <v>300</v>
      </c>
      <c r="F12245">
        <v>348</v>
      </c>
      <c r="G12245">
        <v>4169</v>
      </c>
      <c r="H12245" t="s">
        <v>3640</v>
      </c>
    </row>
    <row r="12246" spans="1:8" hidden="1" x14ac:dyDescent="0.25">
      <c r="A12246" t="s">
        <v>8684</v>
      </c>
      <c r="B12246" t="s">
        <v>8685</v>
      </c>
      <c r="C12246">
        <v>706</v>
      </c>
      <c r="D12246" t="s">
        <v>3630</v>
      </c>
      <c r="E12246">
        <v>545</v>
      </c>
      <c r="F12246">
        <v>700</v>
      </c>
      <c r="G12246">
        <v>5833</v>
      </c>
      <c r="H12246" t="s">
        <v>3631</v>
      </c>
    </row>
    <row r="12247" spans="1:8" x14ac:dyDescent="0.25">
      <c r="A12247" t="s">
        <v>8684</v>
      </c>
      <c r="B12247" t="s">
        <v>8685</v>
      </c>
      <c r="C12247">
        <v>706</v>
      </c>
      <c r="D12247" t="s">
        <v>3632</v>
      </c>
      <c r="E12247">
        <v>373</v>
      </c>
      <c r="F12247">
        <v>459</v>
      </c>
      <c r="G12247">
        <v>6199</v>
      </c>
      <c r="H12247" t="s">
        <v>3633</v>
      </c>
    </row>
    <row r="12248" spans="1:8" hidden="1" x14ac:dyDescent="0.25">
      <c r="A12248" t="s">
        <v>8686</v>
      </c>
      <c r="B12248" t="s">
        <v>8687</v>
      </c>
      <c r="C12248">
        <v>596</v>
      </c>
      <c r="D12248" t="s">
        <v>3630</v>
      </c>
      <c r="E12248">
        <v>367</v>
      </c>
      <c r="F12248">
        <v>532</v>
      </c>
      <c r="G12248">
        <v>5833</v>
      </c>
      <c r="H12248" t="s">
        <v>3631</v>
      </c>
    </row>
    <row r="12249" spans="1:8" x14ac:dyDescent="0.25">
      <c r="A12249" t="s">
        <v>8686</v>
      </c>
      <c r="B12249" t="s">
        <v>8687</v>
      </c>
      <c r="C12249">
        <v>596</v>
      </c>
      <c r="D12249" t="s">
        <v>3632</v>
      </c>
      <c r="E12249">
        <v>70</v>
      </c>
      <c r="F12249">
        <v>133</v>
      </c>
      <c r="G12249">
        <v>6199</v>
      </c>
      <c r="H12249" t="s">
        <v>3633</v>
      </c>
    </row>
    <row r="12250" spans="1:8" x14ac:dyDescent="0.25">
      <c r="A12250" t="s">
        <v>8686</v>
      </c>
      <c r="B12250" t="s">
        <v>8687</v>
      </c>
      <c r="C12250">
        <v>596</v>
      </c>
      <c r="D12250" t="s">
        <v>3632</v>
      </c>
      <c r="E12250">
        <v>135</v>
      </c>
      <c r="F12250">
        <v>206</v>
      </c>
      <c r="G12250">
        <v>6199</v>
      </c>
      <c r="H12250" t="s">
        <v>3633</v>
      </c>
    </row>
    <row r="12251" spans="1:8" x14ac:dyDescent="0.25">
      <c r="A12251" t="s">
        <v>8686</v>
      </c>
      <c r="B12251" t="s">
        <v>8687</v>
      </c>
      <c r="C12251">
        <v>596</v>
      </c>
      <c r="D12251" t="s">
        <v>3632</v>
      </c>
      <c r="E12251">
        <v>210</v>
      </c>
      <c r="F12251">
        <v>287</v>
      </c>
      <c r="G12251">
        <v>6199</v>
      </c>
      <c r="H12251" t="s">
        <v>3633</v>
      </c>
    </row>
    <row r="12252" spans="1:8" hidden="1" x14ac:dyDescent="0.25">
      <c r="A12252" t="s">
        <v>38</v>
      </c>
      <c r="B12252" t="s">
        <v>1339</v>
      </c>
      <c r="C12252">
        <v>512</v>
      </c>
      <c r="D12252" t="s">
        <v>4287</v>
      </c>
      <c r="E12252">
        <v>1</v>
      </c>
      <c r="F12252">
        <v>179</v>
      </c>
      <c r="G12252">
        <v>123</v>
      </c>
    </row>
    <row r="12253" spans="1:8" hidden="1" x14ac:dyDescent="0.25">
      <c r="A12253" t="s">
        <v>38</v>
      </c>
      <c r="B12253" t="s">
        <v>1339</v>
      </c>
      <c r="C12253">
        <v>512</v>
      </c>
      <c r="D12253" t="s">
        <v>3630</v>
      </c>
      <c r="E12253">
        <v>336</v>
      </c>
      <c r="F12253">
        <v>507</v>
      </c>
      <c r="G12253">
        <v>5833</v>
      </c>
      <c r="H12253" t="s">
        <v>3631</v>
      </c>
    </row>
    <row r="12254" spans="1:8" x14ac:dyDescent="0.25">
      <c r="A12254" t="s">
        <v>38</v>
      </c>
      <c r="B12254" t="s">
        <v>1339</v>
      </c>
      <c r="C12254">
        <v>512</v>
      </c>
      <c r="D12254" t="s">
        <v>3632</v>
      </c>
      <c r="E12254">
        <v>180</v>
      </c>
      <c r="F12254">
        <v>275</v>
      </c>
      <c r="G12254">
        <v>6199</v>
      </c>
      <c r="H12254" t="s">
        <v>3633</v>
      </c>
    </row>
    <row r="12255" spans="1:8" hidden="1" x14ac:dyDescent="0.25">
      <c r="A12255" t="s">
        <v>8688</v>
      </c>
      <c r="B12255" t="s">
        <v>8689</v>
      </c>
      <c r="C12255">
        <v>667</v>
      </c>
      <c r="D12255" t="s">
        <v>3639</v>
      </c>
      <c r="E12255">
        <v>208</v>
      </c>
      <c r="F12255">
        <v>259</v>
      </c>
      <c r="G12255">
        <v>4169</v>
      </c>
      <c r="H12255" t="s">
        <v>3640</v>
      </c>
    </row>
    <row r="12256" spans="1:8" hidden="1" x14ac:dyDescent="0.25">
      <c r="A12256" t="s">
        <v>8688</v>
      </c>
      <c r="B12256" t="s">
        <v>8689</v>
      </c>
      <c r="C12256">
        <v>667</v>
      </c>
      <c r="D12256" t="s">
        <v>3630</v>
      </c>
      <c r="E12256">
        <v>413</v>
      </c>
      <c r="F12256">
        <v>577</v>
      </c>
      <c r="G12256">
        <v>5833</v>
      </c>
      <c r="H12256" t="s">
        <v>3631</v>
      </c>
    </row>
    <row r="12257" spans="1:8" x14ac:dyDescent="0.25">
      <c r="A12257" t="s">
        <v>8688</v>
      </c>
      <c r="B12257" t="s">
        <v>8689</v>
      </c>
      <c r="C12257">
        <v>667</v>
      </c>
      <c r="D12257" t="s">
        <v>3632</v>
      </c>
      <c r="E12257">
        <v>272</v>
      </c>
      <c r="F12257">
        <v>332</v>
      </c>
      <c r="G12257">
        <v>6199</v>
      </c>
      <c r="H12257" t="s">
        <v>3633</v>
      </c>
    </row>
    <row r="12258" spans="1:8" hidden="1" x14ac:dyDescent="0.25">
      <c r="A12258" t="s">
        <v>8690</v>
      </c>
      <c r="B12258" t="s">
        <v>8691</v>
      </c>
      <c r="C12258">
        <v>715</v>
      </c>
      <c r="D12258" t="s">
        <v>3657</v>
      </c>
      <c r="E12258">
        <v>27</v>
      </c>
      <c r="F12258">
        <v>128</v>
      </c>
      <c r="G12258">
        <v>2653</v>
      </c>
      <c r="H12258" t="s">
        <v>3658</v>
      </c>
    </row>
    <row r="12259" spans="1:8" hidden="1" x14ac:dyDescent="0.25">
      <c r="A12259" t="s">
        <v>8690</v>
      </c>
      <c r="B12259" t="s">
        <v>8691</v>
      </c>
      <c r="C12259">
        <v>715</v>
      </c>
      <c r="D12259" t="s">
        <v>3639</v>
      </c>
      <c r="E12259">
        <v>300</v>
      </c>
      <c r="F12259">
        <v>348</v>
      </c>
      <c r="G12259">
        <v>4169</v>
      </c>
      <c r="H12259" t="s">
        <v>3640</v>
      </c>
    </row>
    <row r="12260" spans="1:8" hidden="1" x14ac:dyDescent="0.25">
      <c r="A12260" t="s">
        <v>8690</v>
      </c>
      <c r="B12260" t="s">
        <v>8691</v>
      </c>
      <c r="C12260">
        <v>715</v>
      </c>
      <c r="D12260" t="s">
        <v>3630</v>
      </c>
      <c r="E12260">
        <v>545</v>
      </c>
      <c r="F12260">
        <v>709</v>
      </c>
      <c r="G12260">
        <v>5833</v>
      </c>
      <c r="H12260" t="s">
        <v>3631</v>
      </c>
    </row>
    <row r="12261" spans="1:8" x14ac:dyDescent="0.25">
      <c r="A12261" t="s">
        <v>8690</v>
      </c>
      <c r="B12261" t="s">
        <v>8691</v>
      </c>
      <c r="C12261">
        <v>715</v>
      </c>
      <c r="D12261" t="s">
        <v>3632</v>
      </c>
      <c r="E12261">
        <v>373</v>
      </c>
      <c r="F12261">
        <v>457</v>
      </c>
      <c r="G12261">
        <v>6199</v>
      </c>
      <c r="H12261" t="s">
        <v>3633</v>
      </c>
    </row>
    <row r="12262" spans="1:8" hidden="1" x14ac:dyDescent="0.25">
      <c r="A12262" t="s">
        <v>8692</v>
      </c>
      <c r="B12262" t="s">
        <v>8693</v>
      </c>
      <c r="C12262">
        <v>697</v>
      </c>
      <c r="D12262" t="s">
        <v>3630</v>
      </c>
      <c r="E12262">
        <v>454</v>
      </c>
      <c r="F12262">
        <v>615</v>
      </c>
      <c r="G12262">
        <v>5833</v>
      </c>
      <c r="H12262" t="s">
        <v>3631</v>
      </c>
    </row>
    <row r="12263" spans="1:8" x14ac:dyDescent="0.25">
      <c r="A12263" t="s">
        <v>8692</v>
      </c>
      <c r="B12263" t="s">
        <v>8693</v>
      </c>
      <c r="C12263">
        <v>697</v>
      </c>
      <c r="D12263" t="s">
        <v>3632</v>
      </c>
      <c r="E12263">
        <v>128</v>
      </c>
      <c r="F12263">
        <v>191</v>
      </c>
      <c r="G12263">
        <v>6199</v>
      </c>
      <c r="H12263" t="s">
        <v>3633</v>
      </c>
    </row>
    <row r="12264" spans="1:8" x14ac:dyDescent="0.25">
      <c r="A12264" t="s">
        <v>8692</v>
      </c>
      <c r="B12264" t="s">
        <v>8693</v>
      </c>
      <c r="C12264">
        <v>697</v>
      </c>
      <c r="D12264" t="s">
        <v>3632</v>
      </c>
      <c r="E12264">
        <v>193</v>
      </c>
      <c r="F12264">
        <v>264</v>
      </c>
      <c r="G12264">
        <v>6199</v>
      </c>
      <c r="H12264" t="s">
        <v>3633</v>
      </c>
    </row>
    <row r="12265" spans="1:8" x14ac:dyDescent="0.25">
      <c r="A12265" t="s">
        <v>8692</v>
      </c>
      <c r="B12265" t="s">
        <v>8693</v>
      </c>
      <c r="C12265">
        <v>697</v>
      </c>
      <c r="D12265" t="s">
        <v>3632</v>
      </c>
      <c r="E12265">
        <v>269</v>
      </c>
      <c r="F12265">
        <v>348</v>
      </c>
      <c r="G12265">
        <v>6199</v>
      </c>
      <c r="H12265" t="s">
        <v>3633</v>
      </c>
    </row>
    <row r="12266" spans="1:8" hidden="1" x14ac:dyDescent="0.25">
      <c r="A12266" t="s">
        <v>8694</v>
      </c>
      <c r="B12266" t="s">
        <v>8695</v>
      </c>
      <c r="C12266">
        <v>706</v>
      </c>
      <c r="D12266" t="s">
        <v>8696</v>
      </c>
      <c r="E12266">
        <v>1</v>
      </c>
      <c r="F12266">
        <v>39</v>
      </c>
      <c r="G12266">
        <v>7</v>
      </c>
    </row>
    <row r="12267" spans="1:8" hidden="1" x14ac:dyDescent="0.25">
      <c r="A12267" t="s">
        <v>8694</v>
      </c>
      <c r="B12267" t="s">
        <v>8695</v>
      </c>
      <c r="C12267">
        <v>706</v>
      </c>
      <c r="D12267" t="s">
        <v>3659</v>
      </c>
      <c r="E12267">
        <v>41</v>
      </c>
      <c r="F12267">
        <v>242</v>
      </c>
      <c r="G12267">
        <v>109</v>
      </c>
    </row>
    <row r="12268" spans="1:8" hidden="1" x14ac:dyDescent="0.25">
      <c r="A12268" t="s">
        <v>8694</v>
      </c>
      <c r="B12268" t="s">
        <v>8695</v>
      </c>
      <c r="C12268">
        <v>706</v>
      </c>
      <c r="D12268" t="s">
        <v>3639</v>
      </c>
      <c r="E12268">
        <v>313</v>
      </c>
      <c r="F12268">
        <v>361</v>
      </c>
      <c r="G12268">
        <v>4169</v>
      </c>
      <c r="H12268" t="s">
        <v>3640</v>
      </c>
    </row>
    <row r="12269" spans="1:8" hidden="1" x14ac:dyDescent="0.25">
      <c r="A12269" t="s">
        <v>8694</v>
      </c>
      <c r="B12269" t="s">
        <v>8695</v>
      </c>
      <c r="C12269">
        <v>706</v>
      </c>
      <c r="D12269" t="s">
        <v>3630</v>
      </c>
      <c r="E12269">
        <v>547</v>
      </c>
      <c r="F12269">
        <v>703</v>
      </c>
      <c r="G12269">
        <v>5833</v>
      </c>
      <c r="H12269" t="s">
        <v>3631</v>
      </c>
    </row>
    <row r="12270" spans="1:8" x14ac:dyDescent="0.25">
      <c r="A12270" t="s">
        <v>8694</v>
      </c>
      <c r="B12270" t="s">
        <v>8695</v>
      </c>
      <c r="C12270">
        <v>706</v>
      </c>
      <c r="D12270" t="s">
        <v>3632</v>
      </c>
      <c r="E12270">
        <v>378</v>
      </c>
      <c r="F12270">
        <v>451</v>
      </c>
      <c r="G12270">
        <v>6199</v>
      </c>
      <c r="H12270" t="s">
        <v>3633</v>
      </c>
    </row>
    <row r="12271" spans="1:8" hidden="1" x14ac:dyDescent="0.25">
      <c r="A12271" t="s">
        <v>110</v>
      </c>
      <c r="B12271" t="s">
        <v>1411</v>
      </c>
      <c r="C12271">
        <v>247</v>
      </c>
      <c r="D12271" t="s">
        <v>3630</v>
      </c>
      <c r="E12271">
        <v>116</v>
      </c>
      <c r="F12271">
        <v>223</v>
      </c>
      <c r="G12271">
        <v>5833</v>
      </c>
      <c r="H12271" t="s">
        <v>3631</v>
      </c>
    </row>
    <row r="12272" spans="1:8" x14ac:dyDescent="0.25">
      <c r="A12272" t="s">
        <v>110</v>
      </c>
      <c r="B12272" t="s">
        <v>1411</v>
      </c>
      <c r="C12272">
        <v>247</v>
      </c>
      <c r="D12272" t="s">
        <v>3632</v>
      </c>
      <c r="E12272">
        <v>26</v>
      </c>
      <c r="F12272">
        <v>85</v>
      </c>
      <c r="G12272">
        <v>6199</v>
      </c>
      <c r="H12272" t="s">
        <v>3633</v>
      </c>
    </row>
    <row r="12273" spans="1:8" hidden="1" x14ac:dyDescent="0.25">
      <c r="A12273" t="s">
        <v>8697</v>
      </c>
      <c r="B12273" t="s">
        <v>8698</v>
      </c>
      <c r="C12273">
        <v>759</v>
      </c>
      <c r="D12273" t="s">
        <v>3630</v>
      </c>
      <c r="E12273">
        <v>562</v>
      </c>
      <c r="F12273">
        <v>729</v>
      </c>
      <c r="G12273">
        <v>5833</v>
      </c>
      <c r="H12273" t="s">
        <v>3631</v>
      </c>
    </row>
    <row r="12274" spans="1:8" x14ac:dyDescent="0.25">
      <c r="A12274" t="s">
        <v>8697</v>
      </c>
      <c r="B12274" t="s">
        <v>8698</v>
      </c>
      <c r="C12274">
        <v>759</v>
      </c>
      <c r="D12274" t="s">
        <v>3632</v>
      </c>
      <c r="E12274">
        <v>188</v>
      </c>
      <c r="F12274">
        <v>248</v>
      </c>
      <c r="G12274">
        <v>6199</v>
      </c>
      <c r="H12274" t="s">
        <v>3633</v>
      </c>
    </row>
    <row r="12275" spans="1:8" x14ac:dyDescent="0.25">
      <c r="A12275" t="s">
        <v>8697</v>
      </c>
      <c r="B12275" t="s">
        <v>8698</v>
      </c>
      <c r="C12275">
        <v>759</v>
      </c>
      <c r="D12275" t="s">
        <v>3632</v>
      </c>
      <c r="E12275">
        <v>253</v>
      </c>
      <c r="F12275">
        <v>322</v>
      </c>
      <c r="G12275">
        <v>6199</v>
      </c>
      <c r="H12275" t="s">
        <v>3633</v>
      </c>
    </row>
    <row r="12276" spans="1:8" x14ac:dyDescent="0.25">
      <c r="A12276" t="s">
        <v>8697</v>
      </c>
      <c r="B12276" t="s">
        <v>8698</v>
      </c>
      <c r="C12276">
        <v>759</v>
      </c>
      <c r="D12276" t="s">
        <v>3632</v>
      </c>
      <c r="E12276">
        <v>327</v>
      </c>
      <c r="F12276">
        <v>487</v>
      </c>
      <c r="G12276">
        <v>6199</v>
      </c>
      <c r="H12276" t="s">
        <v>3633</v>
      </c>
    </row>
    <row r="12277" spans="1:8" hidden="1" x14ac:dyDescent="0.25">
      <c r="A12277" t="s">
        <v>8699</v>
      </c>
      <c r="B12277" t="s">
        <v>8700</v>
      </c>
      <c r="C12277">
        <v>778</v>
      </c>
      <c r="D12277" t="s">
        <v>3630</v>
      </c>
      <c r="E12277">
        <v>545</v>
      </c>
      <c r="F12277">
        <v>711</v>
      </c>
      <c r="G12277">
        <v>5833</v>
      </c>
      <c r="H12277" t="s">
        <v>3631</v>
      </c>
    </row>
    <row r="12278" spans="1:8" x14ac:dyDescent="0.25">
      <c r="A12278" t="s">
        <v>8699</v>
      </c>
      <c r="B12278" t="s">
        <v>8700</v>
      </c>
      <c r="C12278">
        <v>778</v>
      </c>
      <c r="D12278" t="s">
        <v>3632</v>
      </c>
      <c r="E12278">
        <v>194</v>
      </c>
      <c r="F12278">
        <v>255</v>
      </c>
      <c r="G12278">
        <v>6199</v>
      </c>
      <c r="H12278" t="s">
        <v>3633</v>
      </c>
    </row>
    <row r="12279" spans="1:8" x14ac:dyDescent="0.25">
      <c r="A12279" t="s">
        <v>8699</v>
      </c>
      <c r="B12279" t="s">
        <v>8700</v>
      </c>
      <c r="C12279">
        <v>778</v>
      </c>
      <c r="D12279" t="s">
        <v>3632</v>
      </c>
      <c r="E12279">
        <v>257</v>
      </c>
      <c r="F12279">
        <v>326</v>
      </c>
      <c r="G12279">
        <v>6199</v>
      </c>
      <c r="H12279" t="s">
        <v>3633</v>
      </c>
    </row>
    <row r="12280" spans="1:8" x14ac:dyDescent="0.25">
      <c r="A12280" t="s">
        <v>8699</v>
      </c>
      <c r="B12280" t="s">
        <v>8700</v>
      </c>
      <c r="C12280">
        <v>778</v>
      </c>
      <c r="D12280" t="s">
        <v>3632</v>
      </c>
      <c r="E12280">
        <v>330</v>
      </c>
      <c r="F12280">
        <v>461</v>
      </c>
      <c r="G12280">
        <v>6199</v>
      </c>
      <c r="H12280" t="s">
        <v>3633</v>
      </c>
    </row>
    <row r="12281" spans="1:8" hidden="1" x14ac:dyDescent="0.25">
      <c r="A12281" t="s">
        <v>108</v>
      </c>
      <c r="B12281" t="s">
        <v>1409</v>
      </c>
      <c r="C12281">
        <v>699</v>
      </c>
      <c r="D12281" t="s">
        <v>3955</v>
      </c>
      <c r="E12281">
        <v>1</v>
      </c>
      <c r="F12281">
        <v>169</v>
      </c>
      <c r="G12281">
        <v>244</v>
      </c>
    </row>
    <row r="12282" spans="1:8" hidden="1" x14ac:dyDescent="0.25">
      <c r="A12282" t="s">
        <v>108</v>
      </c>
      <c r="B12282" t="s">
        <v>1409</v>
      </c>
      <c r="C12282">
        <v>699</v>
      </c>
      <c r="D12282" t="s">
        <v>3630</v>
      </c>
      <c r="E12282">
        <v>377</v>
      </c>
      <c r="F12282">
        <v>537</v>
      </c>
      <c r="G12282">
        <v>5833</v>
      </c>
      <c r="H12282" t="s">
        <v>3631</v>
      </c>
    </row>
    <row r="12283" spans="1:8" x14ac:dyDescent="0.25">
      <c r="A12283" t="s">
        <v>108</v>
      </c>
      <c r="B12283" t="s">
        <v>1409</v>
      </c>
      <c r="C12283">
        <v>699</v>
      </c>
      <c r="D12283" t="s">
        <v>3632</v>
      </c>
      <c r="E12283">
        <v>174</v>
      </c>
      <c r="F12283">
        <v>319</v>
      </c>
      <c r="G12283">
        <v>6199</v>
      </c>
      <c r="H12283" t="s">
        <v>3633</v>
      </c>
    </row>
    <row r="12284" spans="1:8" hidden="1" x14ac:dyDescent="0.25">
      <c r="A12284" t="s">
        <v>8701</v>
      </c>
      <c r="B12284" t="s">
        <v>8702</v>
      </c>
      <c r="C12284">
        <v>701</v>
      </c>
      <c r="D12284" t="s">
        <v>3657</v>
      </c>
      <c r="E12284">
        <v>31</v>
      </c>
      <c r="F12284">
        <v>123</v>
      </c>
      <c r="G12284">
        <v>2653</v>
      </c>
      <c r="H12284" t="s">
        <v>3658</v>
      </c>
    </row>
    <row r="12285" spans="1:8" hidden="1" x14ac:dyDescent="0.25">
      <c r="A12285" t="s">
        <v>8701</v>
      </c>
      <c r="B12285" t="s">
        <v>8702</v>
      </c>
      <c r="C12285">
        <v>701</v>
      </c>
      <c r="D12285" t="s">
        <v>3639</v>
      </c>
      <c r="E12285">
        <v>308</v>
      </c>
      <c r="F12285">
        <v>356</v>
      </c>
      <c r="G12285">
        <v>4169</v>
      </c>
      <c r="H12285" t="s">
        <v>3640</v>
      </c>
    </row>
    <row r="12286" spans="1:8" hidden="1" x14ac:dyDescent="0.25">
      <c r="A12286" t="s">
        <v>8701</v>
      </c>
      <c r="B12286" t="s">
        <v>8702</v>
      </c>
      <c r="C12286">
        <v>701</v>
      </c>
      <c r="D12286" t="s">
        <v>3630</v>
      </c>
      <c r="E12286">
        <v>536</v>
      </c>
      <c r="F12286">
        <v>693</v>
      </c>
      <c r="G12286">
        <v>5833</v>
      </c>
      <c r="H12286" t="s">
        <v>3631</v>
      </c>
    </row>
    <row r="12287" spans="1:8" x14ac:dyDescent="0.25">
      <c r="A12287" t="s">
        <v>8701</v>
      </c>
      <c r="B12287" t="s">
        <v>8702</v>
      </c>
      <c r="C12287">
        <v>701</v>
      </c>
      <c r="D12287" t="s">
        <v>3632</v>
      </c>
      <c r="E12287">
        <v>381</v>
      </c>
      <c r="F12287">
        <v>448</v>
      </c>
      <c r="G12287">
        <v>6199</v>
      </c>
      <c r="H12287" t="s">
        <v>3633</v>
      </c>
    </row>
    <row r="12288" spans="1:8" x14ac:dyDescent="0.25">
      <c r="A12288" t="s">
        <v>8703</v>
      </c>
      <c r="B12288" t="s">
        <v>8704</v>
      </c>
      <c r="C12288">
        <v>254</v>
      </c>
      <c r="D12288" t="s">
        <v>3632</v>
      </c>
      <c r="E12288">
        <v>163</v>
      </c>
      <c r="F12288">
        <v>254</v>
      </c>
      <c r="G12288">
        <v>6199</v>
      </c>
      <c r="H12288" t="s">
        <v>3633</v>
      </c>
    </row>
    <row r="12289" spans="1:8" hidden="1" x14ac:dyDescent="0.25">
      <c r="A12289" t="s">
        <v>8705</v>
      </c>
      <c r="B12289" t="s">
        <v>8706</v>
      </c>
      <c r="C12289">
        <v>518</v>
      </c>
      <c r="D12289" t="s">
        <v>3639</v>
      </c>
      <c r="E12289">
        <v>120</v>
      </c>
      <c r="F12289">
        <v>170</v>
      </c>
      <c r="G12289">
        <v>4169</v>
      </c>
      <c r="H12289" t="s">
        <v>3640</v>
      </c>
    </row>
    <row r="12290" spans="1:8" hidden="1" x14ac:dyDescent="0.25">
      <c r="A12290" t="s">
        <v>8705</v>
      </c>
      <c r="B12290" t="s">
        <v>8706</v>
      </c>
      <c r="C12290">
        <v>518</v>
      </c>
      <c r="D12290" t="s">
        <v>3630</v>
      </c>
      <c r="E12290">
        <v>368</v>
      </c>
      <c r="F12290">
        <v>518</v>
      </c>
      <c r="G12290">
        <v>5833</v>
      </c>
      <c r="H12290" t="s">
        <v>3631</v>
      </c>
    </row>
    <row r="12291" spans="1:8" x14ac:dyDescent="0.25">
      <c r="A12291" t="s">
        <v>8705</v>
      </c>
      <c r="B12291" t="s">
        <v>8706</v>
      </c>
      <c r="C12291">
        <v>518</v>
      </c>
      <c r="D12291" t="s">
        <v>3632</v>
      </c>
      <c r="E12291">
        <v>202</v>
      </c>
      <c r="F12291">
        <v>271</v>
      </c>
      <c r="G12291">
        <v>6199</v>
      </c>
      <c r="H12291" t="s">
        <v>3633</v>
      </c>
    </row>
    <row r="12292" spans="1:8" hidden="1" x14ac:dyDescent="0.25">
      <c r="A12292" t="s">
        <v>8707</v>
      </c>
      <c r="B12292" t="s">
        <v>8708</v>
      </c>
      <c r="C12292">
        <v>756</v>
      </c>
      <c r="D12292" t="s">
        <v>3657</v>
      </c>
      <c r="E12292">
        <v>44</v>
      </c>
      <c r="F12292">
        <v>138</v>
      </c>
      <c r="G12292">
        <v>2653</v>
      </c>
      <c r="H12292" t="s">
        <v>3658</v>
      </c>
    </row>
    <row r="12293" spans="1:8" hidden="1" x14ac:dyDescent="0.25">
      <c r="A12293" t="s">
        <v>8707</v>
      </c>
      <c r="B12293" t="s">
        <v>8708</v>
      </c>
      <c r="C12293">
        <v>756</v>
      </c>
      <c r="D12293" t="s">
        <v>3639</v>
      </c>
      <c r="E12293">
        <v>368</v>
      </c>
      <c r="F12293">
        <v>416</v>
      </c>
      <c r="G12293">
        <v>4169</v>
      </c>
      <c r="H12293" t="s">
        <v>3640</v>
      </c>
    </row>
    <row r="12294" spans="1:8" hidden="1" x14ac:dyDescent="0.25">
      <c r="A12294" t="s">
        <v>8707</v>
      </c>
      <c r="B12294" t="s">
        <v>8708</v>
      </c>
      <c r="C12294">
        <v>756</v>
      </c>
      <c r="D12294" t="s">
        <v>3630</v>
      </c>
      <c r="E12294">
        <v>595</v>
      </c>
      <c r="F12294">
        <v>749</v>
      </c>
      <c r="G12294">
        <v>5833</v>
      </c>
      <c r="H12294" t="s">
        <v>3631</v>
      </c>
    </row>
    <row r="12295" spans="1:8" x14ac:dyDescent="0.25">
      <c r="A12295" t="s">
        <v>8707</v>
      </c>
      <c r="B12295" t="s">
        <v>8708</v>
      </c>
      <c r="C12295">
        <v>756</v>
      </c>
      <c r="D12295" t="s">
        <v>3632</v>
      </c>
      <c r="E12295">
        <v>441</v>
      </c>
      <c r="F12295">
        <v>525</v>
      </c>
      <c r="G12295">
        <v>6199</v>
      </c>
      <c r="H12295" t="s">
        <v>3633</v>
      </c>
    </row>
    <row r="12296" spans="1:8" hidden="1" x14ac:dyDescent="0.25">
      <c r="A12296" t="s">
        <v>107</v>
      </c>
      <c r="B12296" t="s">
        <v>1408</v>
      </c>
      <c r="C12296">
        <v>494</v>
      </c>
      <c r="D12296" t="s">
        <v>3630</v>
      </c>
      <c r="E12296">
        <v>333</v>
      </c>
      <c r="F12296">
        <v>491</v>
      </c>
      <c r="G12296">
        <v>5833</v>
      </c>
      <c r="H12296" t="s">
        <v>3631</v>
      </c>
    </row>
    <row r="12297" spans="1:8" x14ac:dyDescent="0.25">
      <c r="A12297" t="s">
        <v>107</v>
      </c>
      <c r="B12297" t="s">
        <v>1408</v>
      </c>
      <c r="C12297">
        <v>494</v>
      </c>
      <c r="D12297" t="s">
        <v>3632</v>
      </c>
      <c r="E12297">
        <v>177</v>
      </c>
      <c r="F12297">
        <v>271</v>
      </c>
      <c r="G12297">
        <v>6199</v>
      </c>
      <c r="H12297" t="s">
        <v>3633</v>
      </c>
    </row>
    <row r="12298" spans="1:8" hidden="1" x14ac:dyDescent="0.25">
      <c r="A12298" t="s">
        <v>1295</v>
      </c>
      <c r="B12298" t="s">
        <v>2590</v>
      </c>
      <c r="C12298">
        <v>251</v>
      </c>
      <c r="D12298" t="s">
        <v>3630</v>
      </c>
      <c r="E12298">
        <v>110</v>
      </c>
      <c r="F12298">
        <v>228</v>
      </c>
      <c r="G12298">
        <v>5833</v>
      </c>
      <c r="H12298" t="s">
        <v>3631</v>
      </c>
    </row>
    <row r="12299" spans="1:8" x14ac:dyDescent="0.25">
      <c r="A12299" t="s">
        <v>1295</v>
      </c>
      <c r="B12299" t="s">
        <v>2590</v>
      </c>
      <c r="C12299">
        <v>251</v>
      </c>
      <c r="D12299" t="s">
        <v>3632</v>
      </c>
      <c r="E12299">
        <v>22</v>
      </c>
      <c r="F12299">
        <v>81</v>
      </c>
      <c r="G12299">
        <v>6199</v>
      </c>
      <c r="H12299" t="s">
        <v>3633</v>
      </c>
    </row>
    <row r="12300" spans="1:8" hidden="1" x14ac:dyDescent="0.25">
      <c r="A12300" t="s">
        <v>8709</v>
      </c>
      <c r="B12300" t="s">
        <v>8710</v>
      </c>
      <c r="C12300">
        <v>794</v>
      </c>
      <c r="D12300" t="s">
        <v>3630</v>
      </c>
      <c r="E12300">
        <v>557</v>
      </c>
      <c r="F12300">
        <v>723</v>
      </c>
      <c r="G12300">
        <v>5833</v>
      </c>
      <c r="H12300" t="s">
        <v>3631</v>
      </c>
    </row>
    <row r="12301" spans="1:8" x14ac:dyDescent="0.25">
      <c r="A12301" t="s">
        <v>8709</v>
      </c>
      <c r="B12301" t="s">
        <v>8710</v>
      </c>
      <c r="C12301">
        <v>794</v>
      </c>
      <c r="D12301" t="s">
        <v>3632</v>
      </c>
      <c r="E12301">
        <v>199</v>
      </c>
      <c r="F12301">
        <v>260</v>
      </c>
      <c r="G12301">
        <v>6199</v>
      </c>
      <c r="H12301" t="s">
        <v>3633</v>
      </c>
    </row>
    <row r="12302" spans="1:8" x14ac:dyDescent="0.25">
      <c r="A12302" t="s">
        <v>8709</v>
      </c>
      <c r="B12302" t="s">
        <v>8710</v>
      </c>
      <c r="C12302">
        <v>794</v>
      </c>
      <c r="D12302" t="s">
        <v>3632</v>
      </c>
      <c r="E12302">
        <v>262</v>
      </c>
      <c r="F12302">
        <v>331</v>
      </c>
      <c r="G12302">
        <v>6199</v>
      </c>
      <c r="H12302" t="s">
        <v>3633</v>
      </c>
    </row>
    <row r="12303" spans="1:8" x14ac:dyDescent="0.25">
      <c r="A12303" t="s">
        <v>8709</v>
      </c>
      <c r="B12303" t="s">
        <v>8710</v>
      </c>
      <c r="C12303">
        <v>794</v>
      </c>
      <c r="D12303" t="s">
        <v>3632</v>
      </c>
      <c r="E12303">
        <v>335</v>
      </c>
      <c r="F12303">
        <v>471</v>
      </c>
      <c r="G12303">
        <v>6199</v>
      </c>
      <c r="H12303" t="s">
        <v>3633</v>
      </c>
    </row>
    <row r="12304" spans="1:8" hidden="1" x14ac:dyDescent="0.25">
      <c r="A12304" t="s">
        <v>8711</v>
      </c>
      <c r="B12304" t="s">
        <v>8712</v>
      </c>
      <c r="C12304">
        <v>583</v>
      </c>
      <c r="D12304" t="s">
        <v>3657</v>
      </c>
      <c r="E12304">
        <v>51</v>
      </c>
      <c r="F12304">
        <v>146</v>
      </c>
      <c r="G12304">
        <v>2653</v>
      </c>
      <c r="H12304" t="s">
        <v>3658</v>
      </c>
    </row>
    <row r="12305" spans="1:8" hidden="1" x14ac:dyDescent="0.25">
      <c r="A12305" t="s">
        <v>8711</v>
      </c>
      <c r="B12305" t="s">
        <v>8712</v>
      </c>
      <c r="C12305">
        <v>583</v>
      </c>
      <c r="D12305" t="s">
        <v>3639</v>
      </c>
      <c r="E12305">
        <v>190</v>
      </c>
      <c r="F12305">
        <v>238</v>
      </c>
      <c r="G12305">
        <v>4169</v>
      </c>
      <c r="H12305" t="s">
        <v>3640</v>
      </c>
    </row>
    <row r="12306" spans="1:8" hidden="1" x14ac:dyDescent="0.25">
      <c r="A12306" t="s">
        <v>8711</v>
      </c>
      <c r="B12306" t="s">
        <v>8712</v>
      </c>
      <c r="C12306">
        <v>583</v>
      </c>
      <c r="D12306" t="s">
        <v>3630</v>
      </c>
      <c r="E12306">
        <v>418</v>
      </c>
      <c r="F12306">
        <v>575</v>
      </c>
      <c r="G12306">
        <v>5833</v>
      </c>
      <c r="H12306" t="s">
        <v>3631</v>
      </c>
    </row>
    <row r="12307" spans="1:8" x14ac:dyDescent="0.25">
      <c r="A12307" t="s">
        <v>8711</v>
      </c>
      <c r="B12307" t="s">
        <v>8712</v>
      </c>
      <c r="C12307">
        <v>583</v>
      </c>
      <c r="D12307" t="s">
        <v>3632</v>
      </c>
      <c r="E12307">
        <v>263</v>
      </c>
      <c r="F12307">
        <v>330</v>
      </c>
      <c r="G12307">
        <v>6199</v>
      </c>
      <c r="H12307" t="s">
        <v>3633</v>
      </c>
    </row>
    <row r="12308" spans="1:8" hidden="1" x14ac:dyDescent="0.25">
      <c r="A12308" t="s">
        <v>115</v>
      </c>
      <c r="B12308" t="s">
        <v>1416</v>
      </c>
      <c r="C12308">
        <v>445</v>
      </c>
      <c r="D12308" t="s">
        <v>3630</v>
      </c>
      <c r="E12308">
        <v>269</v>
      </c>
      <c r="F12308">
        <v>429</v>
      </c>
      <c r="G12308">
        <v>5833</v>
      </c>
      <c r="H12308" t="s">
        <v>3631</v>
      </c>
    </row>
    <row r="12309" spans="1:8" x14ac:dyDescent="0.25">
      <c r="A12309" t="s">
        <v>115</v>
      </c>
      <c r="B12309" t="s">
        <v>1416</v>
      </c>
      <c r="C12309">
        <v>445</v>
      </c>
      <c r="D12309" t="s">
        <v>3632</v>
      </c>
      <c r="E12309">
        <v>122</v>
      </c>
      <c r="F12309">
        <v>187</v>
      </c>
      <c r="G12309">
        <v>6199</v>
      </c>
      <c r="H12309" t="s">
        <v>3633</v>
      </c>
    </row>
    <row r="12310" spans="1:8" hidden="1" x14ac:dyDescent="0.25">
      <c r="A12310" t="s">
        <v>8713</v>
      </c>
      <c r="B12310" t="s">
        <v>8714</v>
      </c>
      <c r="C12310">
        <v>759</v>
      </c>
      <c r="D12310" t="s">
        <v>3630</v>
      </c>
      <c r="E12310">
        <v>557</v>
      </c>
      <c r="F12310">
        <v>733</v>
      </c>
      <c r="G12310">
        <v>5833</v>
      </c>
      <c r="H12310" t="s">
        <v>3631</v>
      </c>
    </row>
    <row r="12311" spans="1:8" x14ac:dyDescent="0.25">
      <c r="A12311" t="s">
        <v>8713</v>
      </c>
      <c r="B12311" t="s">
        <v>8714</v>
      </c>
      <c r="C12311">
        <v>759</v>
      </c>
      <c r="D12311" t="s">
        <v>3632</v>
      </c>
      <c r="E12311">
        <v>192</v>
      </c>
      <c r="F12311">
        <v>252</v>
      </c>
      <c r="G12311">
        <v>6199</v>
      </c>
      <c r="H12311" t="s">
        <v>3633</v>
      </c>
    </row>
    <row r="12312" spans="1:8" x14ac:dyDescent="0.25">
      <c r="A12312" t="s">
        <v>8713</v>
      </c>
      <c r="B12312" t="s">
        <v>8714</v>
      </c>
      <c r="C12312">
        <v>759</v>
      </c>
      <c r="D12312" t="s">
        <v>3632</v>
      </c>
      <c r="E12312">
        <v>257</v>
      </c>
      <c r="F12312">
        <v>326</v>
      </c>
      <c r="G12312">
        <v>6199</v>
      </c>
      <c r="H12312" t="s">
        <v>3633</v>
      </c>
    </row>
    <row r="12313" spans="1:8" x14ac:dyDescent="0.25">
      <c r="A12313" t="s">
        <v>8713</v>
      </c>
      <c r="B12313" t="s">
        <v>8714</v>
      </c>
      <c r="C12313">
        <v>759</v>
      </c>
      <c r="D12313" t="s">
        <v>3632</v>
      </c>
      <c r="E12313">
        <v>330</v>
      </c>
      <c r="F12313">
        <v>479</v>
      </c>
      <c r="G12313">
        <v>6199</v>
      </c>
      <c r="H12313" t="s">
        <v>3633</v>
      </c>
    </row>
    <row r="12314" spans="1:8" hidden="1" x14ac:dyDescent="0.25">
      <c r="A12314" t="s">
        <v>111</v>
      </c>
      <c r="B12314" t="s">
        <v>1412</v>
      </c>
      <c r="C12314">
        <v>605</v>
      </c>
      <c r="D12314" t="s">
        <v>3869</v>
      </c>
      <c r="E12314">
        <v>367</v>
      </c>
      <c r="F12314">
        <v>417</v>
      </c>
      <c r="G12314">
        <v>41</v>
      </c>
    </row>
    <row r="12315" spans="1:8" hidden="1" x14ac:dyDescent="0.25">
      <c r="A12315" t="s">
        <v>111</v>
      </c>
      <c r="B12315" t="s">
        <v>1412</v>
      </c>
      <c r="C12315">
        <v>605</v>
      </c>
      <c r="D12315" t="s">
        <v>4168</v>
      </c>
      <c r="E12315">
        <v>12</v>
      </c>
      <c r="F12315">
        <v>117</v>
      </c>
      <c r="G12315">
        <v>27</v>
      </c>
    </row>
    <row r="12316" spans="1:8" hidden="1" x14ac:dyDescent="0.25">
      <c r="A12316" t="s">
        <v>111</v>
      </c>
      <c r="B12316" t="s">
        <v>1412</v>
      </c>
      <c r="C12316">
        <v>605</v>
      </c>
      <c r="D12316" t="s">
        <v>3630</v>
      </c>
      <c r="E12316">
        <v>446</v>
      </c>
      <c r="F12316">
        <v>604</v>
      </c>
      <c r="G12316">
        <v>5833</v>
      </c>
      <c r="H12316" t="s">
        <v>3631</v>
      </c>
    </row>
    <row r="12317" spans="1:8" x14ac:dyDescent="0.25">
      <c r="A12317" t="s">
        <v>111</v>
      </c>
      <c r="B12317" t="s">
        <v>1412</v>
      </c>
      <c r="C12317">
        <v>605</v>
      </c>
      <c r="D12317" t="s">
        <v>3632</v>
      </c>
      <c r="E12317">
        <v>187</v>
      </c>
      <c r="F12317">
        <v>366</v>
      </c>
      <c r="G12317">
        <v>6199</v>
      </c>
      <c r="H12317" t="s">
        <v>3633</v>
      </c>
    </row>
    <row r="12318" spans="1:8" hidden="1" x14ac:dyDescent="0.25">
      <c r="A12318" t="s">
        <v>8715</v>
      </c>
      <c r="B12318" t="s">
        <v>8716</v>
      </c>
      <c r="C12318">
        <v>648</v>
      </c>
      <c r="D12318" t="s">
        <v>3639</v>
      </c>
      <c r="E12318">
        <v>211</v>
      </c>
      <c r="F12318">
        <v>259</v>
      </c>
      <c r="G12318">
        <v>4169</v>
      </c>
      <c r="H12318" t="s">
        <v>3640</v>
      </c>
    </row>
    <row r="12319" spans="1:8" hidden="1" x14ac:dyDescent="0.25">
      <c r="A12319" t="s">
        <v>8715</v>
      </c>
      <c r="B12319" t="s">
        <v>8716</v>
      </c>
      <c r="C12319">
        <v>648</v>
      </c>
      <c r="D12319" t="s">
        <v>3630</v>
      </c>
      <c r="E12319">
        <v>476</v>
      </c>
      <c r="F12319">
        <v>642</v>
      </c>
      <c r="G12319">
        <v>5833</v>
      </c>
      <c r="H12319" t="s">
        <v>3631</v>
      </c>
    </row>
    <row r="12320" spans="1:8" x14ac:dyDescent="0.25">
      <c r="A12320" t="s">
        <v>8715</v>
      </c>
      <c r="B12320" t="s">
        <v>8716</v>
      </c>
      <c r="C12320">
        <v>648</v>
      </c>
      <c r="D12320" t="s">
        <v>3632</v>
      </c>
      <c r="E12320">
        <v>284</v>
      </c>
      <c r="F12320">
        <v>370</v>
      </c>
      <c r="G12320">
        <v>6199</v>
      </c>
      <c r="H12320" t="s">
        <v>3633</v>
      </c>
    </row>
    <row r="12321" spans="1:8" hidden="1" x14ac:dyDescent="0.25">
      <c r="A12321" t="s">
        <v>8717</v>
      </c>
      <c r="B12321" t="s">
        <v>8718</v>
      </c>
      <c r="C12321">
        <v>690</v>
      </c>
      <c r="D12321" t="s">
        <v>3630</v>
      </c>
      <c r="E12321">
        <v>459</v>
      </c>
      <c r="F12321">
        <v>623</v>
      </c>
      <c r="G12321">
        <v>5833</v>
      </c>
      <c r="H12321" t="s">
        <v>3631</v>
      </c>
    </row>
    <row r="12322" spans="1:8" x14ac:dyDescent="0.25">
      <c r="A12322" t="s">
        <v>8717</v>
      </c>
      <c r="B12322" t="s">
        <v>8718</v>
      </c>
      <c r="C12322">
        <v>690</v>
      </c>
      <c r="D12322" t="s">
        <v>3632</v>
      </c>
      <c r="E12322">
        <v>126</v>
      </c>
      <c r="F12322">
        <v>187</v>
      </c>
      <c r="G12322">
        <v>6199</v>
      </c>
      <c r="H12322" t="s">
        <v>3633</v>
      </c>
    </row>
    <row r="12323" spans="1:8" x14ac:dyDescent="0.25">
      <c r="A12323" t="s">
        <v>8717</v>
      </c>
      <c r="B12323" t="s">
        <v>8718</v>
      </c>
      <c r="C12323">
        <v>690</v>
      </c>
      <c r="D12323" t="s">
        <v>3632</v>
      </c>
      <c r="E12323">
        <v>188</v>
      </c>
      <c r="F12323">
        <v>255</v>
      </c>
      <c r="G12323">
        <v>6199</v>
      </c>
      <c r="H12323" t="s">
        <v>3633</v>
      </c>
    </row>
    <row r="12324" spans="1:8" x14ac:dyDescent="0.25">
      <c r="A12324" t="s">
        <v>8717</v>
      </c>
      <c r="B12324" t="s">
        <v>8718</v>
      </c>
      <c r="C12324">
        <v>690</v>
      </c>
      <c r="D12324" t="s">
        <v>3632</v>
      </c>
      <c r="E12324">
        <v>259</v>
      </c>
      <c r="F12324">
        <v>357</v>
      </c>
      <c r="G12324">
        <v>6199</v>
      </c>
      <c r="H12324" t="s">
        <v>3633</v>
      </c>
    </row>
    <row r="12325" spans="1:8" hidden="1" x14ac:dyDescent="0.25">
      <c r="A12325" t="s">
        <v>8719</v>
      </c>
      <c r="B12325" t="s">
        <v>8720</v>
      </c>
      <c r="C12325">
        <v>617</v>
      </c>
      <c r="D12325" t="s">
        <v>3709</v>
      </c>
      <c r="E12325">
        <v>34</v>
      </c>
      <c r="F12325">
        <v>100</v>
      </c>
      <c r="G12325">
        <v>88</v>
      </c>
    </row>
    <row r="12326" spans="1:8" hidden="1" x14ac:dyDescent="0.25">
      <c r="A12326" t="s">
        <v>8719</v>
      </c>
      <c r="B12326" t="s">
        <v>8720</v>
      </c>
      <c r="C12326">
        <v>617</v>
      </c>
      <c r="D12326" t="s">
        <v>3630</v>
      </c>
      <c r="E12326">
        <v>355</v>
      </c>
      <c r="F12326">
        <v>515</v>
      </c>
      <c r="G12326">
        <v>5833</v>
      </c>
      <c r="H12326" t="s">
        <v>3631</v>
      </c>
    </row>
    <row r="12327" spans="1:8" x14ac:dyDescent="0.25">
      <c r="A12327" t="s">
        <v>8719</v>
      </c>
      <c r="B12327" t="s">
        <v>8720</v>
      </c>
      <c r="C12327">
        <v>617</v>
      </c>
      <c r="D12327" t="s">
        <v>3632</v>
      </c>
      <c r="E12327">
        <v>119</v>
      </c>
      <c r="F12327">
        <v>182</v>
      </c>
      <c r="G12327">
        <v>6199</v>
      </c>
      <c r="H12327" t="s">
        <v>3633</v>
      </c>
    </row>
    <row r="12328" spans="1:8" x14ac:dyDescent="0.25">
      <c r="A12328" t="s">
        <v>8719</v>
      </c>
      <c r="B12328" t="s">
        <v>8720</v>
      </c>
      <c r="C12328">
        <v>617</v>
      </c>
      <c r="D12328" t="s">
        <v>3632</v>
      </c>
      <c r="E12328">
        <v>192</v>
      </c>
      <c r="F12328">
        <v>286</v>
      </c>
      <c r="G12328">
        <v>6199</v>
      </c>
      <c r="H12328" t="s">
        <v>3633</v>
      </c>
    </row>
    <row r="12329" spans="1:8" hidden="1" x14ac:dyDescent="0.25">
      <c r="A12329" t="s">
        <v>112</v>
      </c>
      <c r="B12329" t="s">
        <v>1413</v>
      </c>
      <c r="C12329">
        <v>247</v>
      </c>
      <c r="D12329" t="s">
        <v>3630</v>
      </c>
      <c r="E12329">
        <v>116</v>
      </c>
      <c r="F12329">
        <v>224</v>
      </c>
      <c r="G12329">
        <v>5833</v>
      </c>
      <c r="H12329" t="s">
        <v>3631</v>
      </c>
    </row>
    <row r="12330" spans="1:8" x14ac:dyDescent="0.25">
      <c r="A12330" t="s">
        <v>112</v>
      </c>
      <c r="B12330" t="s">
        <v>1413</v>
      </c>
      <c r="C12330">
        <v>247</v>
      </c>
      <c r="D12330" t="s">
        <v>3632</v>
      </c>
      <c r="E12330">
        <v>26</v>
      </c>
      <c r="F12330">
        <v>85</v>
      </c>
      <c r="G12330">
        <v>6199</v>
      </c>
      <c r="H12330" t="s">
        <v>3633</v>
      </c>
    </row>
    <row r="12331" spans="1:8" hidden="1" x14ac:dyDescent="0.25">
      <c r="A12331" t="s">
        <v>8721</v>
      </c>
      <c r="B12331" t="s">
        <v>8722</v>
      </c>
      <c r="C12331">
        <v>776</v>
      </c>
      <c r="D12331" t="s">
        <v>5920</v>
      </c>
      <c r="E12331">
        <v>1</v>
      </c>
      <c r="F12331">
        <v>39</v>
      </c>
      <c r="G12331">
        <v>15</v>
      </c>
    </row>
    <row r="12332" spans="1:8" hidden="1" x14ac:dyDescent="0.25">
      <c r="A12332" t="s">
        <v>8721</v>
      </c>
      <c r="B12332" t="s">
        <v>8722</v>
      </c>
      <c r="C12332">
        <v>776</v>
      </c>
      <c r="D12332" t="s">
        <v>3630</v>
      </c>
      <c r="E12332">
        <v>580</v>
      </c>
      <c r="F12332">
        <v>746</v>
      </c>
      <c r="G12332">
        <v>5833</v>
      </c>
      <c r="H12332" t="s">
        <v>3631</v>
      </c>
    </row>
    <row r="12333" spans="1:8" x14ac:dyDescent="0.25">
      <c r="A12333" t="s">
        <v>8721</v>
      </c>
      <c r="B12333" t="s">
        <v>8722</v>
      </c>
      <c r="C12333">
        <v>776</v>
      </c>
      <c r="D12333" t="s">
        <v>3632</v>
      </c>
      <c r="E12333">
        <v>204</v>
      </c>
      <c r="F12333">
        <v>264</v>
      </c>
      <c r="G12333">
        <v>6199</v>
      </c>
      <c r="H12333" t="s">
        <v>3633</v>
      </c>
    </row>
    <row r="12334" spans="1:8" x14ac:dyDescent="0.25">
      <c r="A12334" t="s">
        <v>8721</v>
      </c>
      <c r="B12334" t="s">
        <v>8722</v>
      </c>
      <c r="C12334">
        <v>776</v>
      </c>
      <c r="D12334" t="s">
        <v>3632</v>
      </c>
      <c r="E12334">
        <v>269</v>
      </c>
      <c r="F12334">
        <v>338</v>
      </c>
      <c r="G12334">
        <v>6199</v>
      </c>
      <c r="H12334" t="s">
        <v>3633</v>
      </c>
    </row>
    <row r="12335" spans="1:8" x14ac:dyDescent="0.25">
      <c r="A12335" t="s">
        <v>8721</v>
      </c>
      <c r="B12335" t="s">
        <v>8722</v>
      </c>
      <c r="C12335">
        <v>776</v>
      </c>
      <c r="D12335" t="s">
        <v>3632</v>
      </c>
      <c r="E12335">
        <v>343</v>
      </c>
      <c r="F12335">
        <v>505</v>
      </c>
      <c r="G12335">
        <v>6199</v>
      </c>
      <c r="H12335" t="s">
        <v>3633</v>
      </c>
    </row>
    <row r="12336" spans="1:8" hidden="1" x14ac:dyDescent="0.25">
      <c r="A12336" t="s">
        <v>113</v>
      </c>
      <c r="B12336" t="s">
        <v>1414</v>
      </c>
      <c r="C12336">
        <v>700</v>
      </c>
      <c r="D12336" t="s">
        <v>3630</v>
      </c>
      <c r="E12336">
        <v>378</v>
      </c>
      <c r="F12336">
        <v>538</v>
      </c>
      <c r="G12336">
        <v>5833</v>
      </c>
      <c r="H12336" t="s">
        <v>3631</v>
      </c>
    </row>
    <row r="12337" spans="1:8" x14ac:dyDescent="0.25">
      <c r="A12337" t="s">
        <v>113</v>
      </c>
      <c r="B12337" t="s">
        <v>1414</v>
      </c>
      <c r="C12337">
        <v>700</v>
      </c>
      <c r="D12337" t="s">
        <v>3632</v>
      </c>
      <c r="E12337">
        <v>174</v>
      </c>
      <c r="F12337">
        <v>320</v>
      </c>
      <c r="G12337">
        <v>6199</v>
      </c>
      <c r="H12337" t="s">
        <v>3633</v>
      </c>
    </row>
    <row r="12338" spans="1:8" hidden="1" x14ac:dyDescent="0.25">
      <c r="A12338" t="s">
        <v>8723</v>
      </c>
      <c r="B12338" t="s">
        <v>8724</v>
      </c>
      <c r="C12338">
        <v>718</v>
      </c>
      <c r="D12338" t="s">
        <v>3657</v>
      </c>
      <c r="E12338">
        <v>47</v>
      </c>
      <c r="F12338">
        <v>140</v>
      </c>
      <c r="G12338">
        <v>2653</v>
      </c>
      <c r="H12338" t="s">
        <v>3658</v>
      </c>
    </row>
    <row r="12339" spans="1:8" hidden="1" x14ac:dyDescent="0.25">
      <c r="A12339" t="s">
        <v>8723</v>
      </c>
      <c r="B12339" t="s">
        <v>8724</v>
      </c>
      <c r="C12339">
        <v>718</v>
      </c>
      <c r="D12339" t="s">
        <v>3639</v>
      </c>
      <c r="E12339">
        <v>325</v>
      </c>
      <c r="F12339">
        <v>373</v>
      </c>
      <c r="G12339">
        <v>4169</v>
      </c>
      <c r="H12339" t="s">
        <v>3640</v>
      </c>
    </row>
    <row r="12340" spans="1:8" hidden="1" x14ac:dyDescent="0.25">
      <c r="A12340" t="s">
        <v>8723</v>
      </c>
      <c r="B12340" t="s">
        <v>8724</v>
      </c>
      <c r="C12340">
        <v>718</v>
      </c>
      <c r="D12340" t="s">
        <v>3630</v>
      </c>
      <c r="E12340">
        <v>553</v>
      </c>
      <c r="F12340">
        <v>710</v>
      </c>
      <c r="G12340">
        <v>5833</v>
      </c>
      <c r="H12340" t="s">
        <v>3631</v>
      </c>
    </row>
    <row r="12341" spans="1:8" x14ac:dyDescent="0.25">
      <c r="A12341" t="s">
        <v>8723</v>
      </c>
      <c r="B12341" t="s">
        <v>8724</v>
      </c>
      <c r="C12341">
        <v>718</v>
      </c>
      <c r="D12341" t="s">
        <v>3632</v>
      </c>
      <c r="E12341">
        <v>398</v>
      </c>
      <c r="F12341">
        <v>465</v>
      </c>
      <c r="G12341">
        <v>6199</v>
      </c>
      <c r="H12341" t="s">
        <v>3633</v>
      </c>
    </row>
    <row r="12342" spans="1:8" hidden="1" x14ac:dyDescent="0.25">
      <c r="A12342" t="s">
        <v>8725</v>
      </c>
      <c r="B12342" t="s">
        <v>8726</v>
      </c>
      <c r="C12342">
        <v>591</v>
      </c>
      <c r="D12342" t="s">
        <v>3630</v>
      </c>
      <c r="E12342">
        <v>378</v>
      </c>
      <c r="F12342">
        <v>539</v>
      </c>
      <c r="G12342">
        <v>5833</v>
      </c>
      <c r="H12342" t="s">
        <v>3631</v>
      </c>
    </row>
    <row r="12343" spans="1:8" x14ac:dyDescent="0.25">
      <c r="A12343" t="s">
        <v>8725</v>
      </c>
      <c r="B12343" t="s">
        <v>8726</v>
      </c>
      <c r="C12343">
        <v>591</v>
      </c>
      <c r="D12343" t="s">
        <v>3632</v>
      </c>
      <c r="E12343">
        <v>137</v>
      </c>
      <c r="F12343">
        <v>199</v>
      </c>
      <c r="G12343">
        <v>6199</v>
      </c>
      <c r="H12343" t="s">
        <v>3633</v>
      </c>
    </row>
    <row r="12344" spans="1:8" x14ac:dyDescent="0.25">
      <c r="A12344" t="s">
        <v>8725</v>
      </c>
      <c r="B12344" t="s">
        <v>8726</v>
      </c>
      <c r="C12344">
        <v>591</v>
      </c>
      <c r="D12344" t="s">
        <v>3632</v>
      </c>
      <c r="E12344">
        <v>205</v>
      </c>
      <c r="F12344">
        <v>291</v>
      </c>
      <c r="G12344">
        <v>6199</v>
      </c>
      <c r="H12344" t="s">
        <v>3633</v>
      </c>
    </row>
    <row r="12345" spans="1:8" hidden="1" x14ac:dyDescent="0.25">
      <c r="A12345" t="s">
        <v>8727</v>
      </c>
      <c r="B12345" t="s">
        <v>8728</v>
      </c>
      <c r="C12345">
        <v>607</v>
      </c>
      <c r="D12345" t="s">
        <v>3709</v>
      </c>
      <c r="E12345">
        <v>1</v>
      </c>
      <c r="F12345">
        <v>92</v>
      </c>
      <c r="G12345">
        <v>88</v>
      </c>
    </row>
    <row r="12346" spans="1:8" hidden="1" x14ac:dyDescent="0.25">
      <c r="A12346" t="s">
        <v>8727</v>
      </c>
      <c r="B12346" t="s">
        <v>8728</v>
      </c>
      <c r="C12346">
        <v>607</v>
      </c>
      <c r="D12346" t="s">
        <v>3630</v>
      </c>
      <c r="E12346">
        <v>350</v>
      </c>
      <c r="F12346">
        <v>510</v>
      </c>
      <c r="G12346">
        <v>5833</v>
      </c>
      <c r="H12346" t="s">
        <v>3631</v>
      </c>
    </row>
    <row r="12347" spans="1:8" x14ac:dyDescent="0.25">
      <c r="A12347" t="s">
        <v>8727</v>
      </c>
      <c r="B12347" t="s">
        <v>8728</v>
      </c>
      <c r="C12347">
        <v>607</v>
      </c>
      <c r="D12347" t="s">
        <v>3632</v>
      </c>
      <c r="E12347">
        <v>111</v>
      </c>
      <c r="F12347">
        <v>173</v>
      </c>
      <c r="G12347">
        <v>6199</v>
      </c>
      <c r="H12347" t="s">
        <v>3633</v>
      </c>
    </row>
    <row r="12348" spans="1:8" x14ac:dyDescent="0.25">
      <c r="A12348" t="s">
        <v>8727</v>
      </c>
      <c r="B12348" t="s">
        <v>8728</v>
      </c>
      <c r="C12348">
        <v>607</v>
      </c>
      <c r="D12348" t="s">
        <v>3632</v>
      </c>
      <c r="E12348">
        <v>184</v>
      </c>
      <c r="F12348">
        <v>281</v>
      </c>
      <c r="G12348">
        <v>6199</v>
      </c>
      <c r="H12348" t="s">
        <v>3633</v>
      </c>
    </row>
    <row r="12349" spans="1:8" hidden="1" x14ac:dyDescent="0.25">
      <c r="A12349" t="s">
        <v>8729</v>
      </c>
      <c r="B12349" t="s">
        <v>8730</v>
      </c>
      <c r="C12349">
        <v>412</v>
      </c>
      <c r="D12349" t="s">
        <v>3639</v>
      </c>
      <c r="E12349">
        <v>46</v>
      </c>
      <c r="F12349">
        <v>89</v>
      </c>
      <c r="G12349">
        <v>4169</v>
      </c>
      <c r="H12349" t="s">
        <v>3640</v>
      </c>
    </row>
    <row r="12350" spans="1:8" hidden="1" x14ac:dyDescent="0.25">
      <c r="A12350" t="s">
        <v>8729</v>
      </c>
      <c r="B12350" t="s">
        <v>8730</v>
      </c>
      <c r="C12350">
        <v>412</v>
      </c>
      <c r="D12350" t="s">
        <v>3630</v>
      </c>
      <c r="E12350">
        <v>250</v>
      </c>
      <c r="F12350">
        <v>410</v>
      </c>
      <c r="G12350">
        <v>5833</v>
      </c>
      <c r="H12350" t="s">
        <v>3631</v>
      </c>
    </row>
    <row r="12351" spans="1:8" x14ac:dyDescent="0.25">
      <c r="A12351" t="s">
        <v>8729</v>
      </c>
      <c r="B12351" t="s">
        <v>8730</v>
      </c>
      <c r="C12351">
        <v>412</v>
      </c>
      <c r="D12351" t="s">
        <v>3632</v>
      </c>
      <c r="E12351">
        <v>119</v>
      </c>
      <c r="F12351">
        <v>180</v>
      </c>
      <c r="G12351">
        <v>6199</v>
      </c>
      <c r="H12351" t="s">
        <v>3633</v>
      </c>
    </row>
    <row r="12352" spans="1:8" hidden="1" x14ac:dyDescent="0.25">
      <c r="A12352" t="s">
        <v>513</v>
      </c>
      <c r="B12352" t="s">
        <v>1813</v>
      </c>
      <c r="C12352">
        <v>562</v>
      </c>
      <c r="D12352" t="s">
        <v>4202</v>
      </c>
      <c r="E12352">
        <v>1</v>
      </c>
      <c r="F12352">
        <v>59</v>
      </c>
      <c r="G12352">
        <v>87</v>
      </c>
    </row>
    <row r="12353" spans="1:8" hidden="1" x14ac:dyDescent="0.25">
      <c r="A12353" t="s">
        <v>513</v>
      </c>
      <c r="B12353" t="s">
        <v>1813</v>
      </c>
      <c r="C12353">
        <v>562</v>
      </c>
      <c r="D12353" t="s">
        <v>3630</v>
      </c>
      <c r="E12353">
        <v>358</v>
      </c>
      <c r="F12353">
        <v>519</v>
      </c>
      <c r="G12353">
        <v>5833</v>
      </c>
      <c r="H12353" t="s">
        <v>3631</v>
      </c>
    </row>
    <row r="12354" spans="1:8" x14ac:dyDescent="0.25">
      <c r="A12354" t="s">
        <v>513</v>
      </c>
      <c r="B12354" t="s">
        <v>1813</v>
      </c>
      <c r="C12354">
        <v>562</v>
      </c>
      <c r="D12354" t="s">
        <v>3632</v>
      </c>
      <c r="E12354">
        <v>180</v>
      </c>
      <c r="F12354">
        <v>303</v>
      </c>
      <c r="G12354">
        <v>6199</v>
      </c>
      <c r="H12354" t="s">
        <v>3633</v>
      </c>
    </row>
    <row r="12355" spans="1:8" hidden="1" x14ac:dyDescent="0.25">
      <c r="A12355" t="s">
        <v>514</v>
      </c>
      <c r="B12355" t="s">
        <v>1814</v>
      </c>
      <c r="C12355">
        <v>497</v>
      </c>
      <c r="D12355" t="s">
        <v>3798</v>
      </c>
      <c r="E12355">
        <v>269</v>
      </c>
      <c r="F12355">
        <v>291</v>
      </c>
      <c r="G12355">
        <v>132</v>
      </c>
    </row>
    <row r="12356" spans="1:8" hidden="1" x14ac:dyDescent="0.25">
      <c r="A12356" t="s">
        <v>514</v>
      </c>
      <c r="B12356" t="s">
        <v>1814</v>
      </c>
      <c r="C12356">
        <v>497</v>
      </c>
      <c r="D12356" t="s">
        <v>3630</v>
      </c>
      <c r="E12356">
        <v>331</v>
      </c>
      <c r="F12356">
        <v>491</v>
      </c>
      <c r="G12356">
        <v>5833</v>
      </c>
      <c r="H12356" t="s">
        <v>3631</v>
      </c>
    </row>
    <row r="12357" spans="1:8" x14ac:dyDescent="0.25">
      <c r="A12357" t="s">
        <v>514</v>
      </c>
      <c r="B12357" t="s">
        <v>1814</v>
      </c>
      <c r="C12357">
        <v>497</v>
      </c>
      <c r="D12357" t="s">
        <v>3632</v>
      </c>
      <c r="E12357">
        <v>177</v>
      </c>
      <c r="F12357">
        <v>268</v>
      </c>
      <c r="G12357">
        <v>6199</v>
      </c>
      <c r="H12357" t="s">
        <v>3633</v>
      </c>
    </row>
    <row r="12358" spans="1:8" hidden="1" x14ac:dyDescent="0.25">
      <c r="A12358" t="s">
        <v>104</v>
      </c>
      <c r="B12358" t="s">
        <v>1405</v>
      </c>
      <c r="C12358">
        <v>607</v>
      </c>
      <c r="D12358" t="s">
        <v>3869</v>
      </c>
      <c r="E12358">
        <v>369</v>
      </c>
      <c r="F12358">
        <v>419</v>
      </c>
      <c r="G12358">
        <v>41</v>
      </c>
    </row>
    <row r="12359" spans="1:8" hidden="1" x14ac:dyDescent="0.25">
      <c r="A12359" t="s">
        <v>104</v>
      </c>
      <c r="B12359" t="s">
        <v>1405</v>
      </c>
      <c r="C12359">
        <v>607</v>
      </c>
      <c r="D12359" t="s">
        <v>4168</v>
      </c>
      <c r="E12359">
        <v>1</v>
      </c>
      <c r="F12359">
        <v>116</v>
      </c>
      <c r="G12359">
        <v>27</v>
      </c>
    </row>
    <row r="12360" spans="1:8" hidden="1" x14ac:dyDescent="0.25">
      <c r="A12360" t="s">
        <v>104</v>
      </c>
      <c r="B12360" t="s">
        <v>1405</v>
      </c>
      <c r="C12360">
        <v>607</v>
      </c>
      <c r="D12360" t="s">
        <v>3630</v>
      </c>
      <c r="E12360">
        <v>448</v>
      </c>
      <c r="F12360">
        <v>606</v>
      </c>
      <c r="G12360">
        <v>5833</v>
      </c>
      <c r="H12360" t="s">
        <v>3631</v>
      </c>
    </row>
    <row r="12361" spans="1:8" x14ac:dyDescent="0.25">
      <c r="A12361" t="s">
        <v>104</v>
      </c>
      <c r="B12361" t="s">
        <v>1405</v>
      </c>
      <c r="C12361">
        <v>607</v>
      </c>
      <c r="D12361" t="s">
        <v>3632</v>
      </c>
      <c r="E12361">
        <v>186</v>
      </c>
      <c r="F12361">
        <v>368</v>
      </c>
      <c r="G12361">
        <v>6199</v>
      </c>
      <c r="H12361" t="s">
        <v>3633</v>
      </c>
    </row>
    <row r="12362" spans="1:8" hidden="1" x14ac:dyDescent="0.25">
      <c r="A12362" t="s">
        <v>105</v>
      </c>
      <c r="B12362" t="s">
        <v>1406</v>
      </c>
      <c r="C12362">
        <v>445</v>
      </c>
      <c r="D12362" t="s">
        <v>3630</v>
      </c>
      <c r="E12362">
        <v>269</v>
      </c>
      <c r="F12362">
        <v>429</v>
      </c>
      <c r="G12362">
        <v>5833</v>
      </c>
      <c r="H12362" t="s">
        <v>3631</v>
      </c>
    </row>
    <row r="12363" spans="1:8" x14ac:dyDescent="0.25">
      <c r="A12363" t="s">
        <v>105</v>
      </c>
      <c r="B12363" t="s">
        <v>1406</v>
      </c>
      <c r="C12363">
        <v>445</v>
      </c>
      <c r="D12363" t="s">
        <v>3632</v>
      </c>
      <c r="E12363">
        <v>122</v>
      </c>
      <c r="F12363">
        <v>187</v>
      </c>
      <c r="G12363">
        <v>6199</v>
      </c>
      <c r="H12363" t="s">
        <v>3633</v>
      </c>
    </row>
    <row r="12364" spans="1:8" hidden="1" x14ac:dyDescent="0.25">
      <c r="A12364" t="s">
        <v>8731</v>
      </c>
      <c r="B12364" t="s">
        <v>8732</v>
      </c>
      <c r="C12364">
        <v>673</v>
      </c>
      <c r="D12364" t="s">
        <v>3630</v>
      </c>
      <c r="E12364">
        <v>445</v>
      </c>
      <c r="F12364">
        <v>607</v>
      </c>
      <c r="G12364">
        <v>5833</v>
      </c>
      <c r="H12364" t="s">
        <v>3631</v>
      </c>
    </row>
    <row r="12365" spans="1:8" x14ac:dyDescent="0.25">
      <c r="A12365" t="s">
        <v>8731</v>
      </c>
      <c r="B12365" t="s">
        <v>8732</v>
      </c>
      <c r="C12365">
        <v>673</v>
      </c>
      <c r="D12365" t="s">
        <v>3632</v>
      </c>
      <c r="E12365">
        <v>121</v>
      </c>
      <c r="F12365">
        <v>184</v>
      </c>
      <c r="G12365">
        <v>6199</v>
      </c>
      <c r="H12365" t="s">
        <v>3633</v>
      </c>
    </row>
    <row r="12366" spans="1:8" x14ac:dyDescent="0.25">
      <c r="A12366" t="s">
        <v>8731</v>
      </c>
      <c r="B12366" t="s">
        <v>8732</v>
      </c>
      <c r="C12366">
        <v>673</v>
      </c>
      <c r="D12366" t="s">
        <v>3632</v>
      </c>
      <c r="E12366">
        <v>186</v>
      </c>
      <c r="F12366">
        <v>257</v>
      </c>
      <c r="G12366">
        <v>6199</v>
      </c>
      <c r="H12366" t="s">
        <v>3633</v>
      </c>
    </row>
    <row r="12367" spans="1:8" x14ac:dyDescent="0.25">
      <c r="A12367" t="s">
        <v>8731</v>
      </c>
      <c r="B12367" t="s">
        <v>8732</v>
      </c>
      <c r="C12367">
        <v>673</v>
      </c>
      <c r="D12367" t="s">
        <v>3632</v>
      </c>
      <c r="E12367">
        <v>261</v>
      </c>
      <c r="F12367">
        <v>339</v>
      </c>
      <c r="G12367">
        <v>6199</v>
      </c>
      <c r="H12367" t="s">
        <v>3633</v>
      </c>
    </row>
    <row r="12368" spans="1:8" hidden="1" x14ac:dyDescent="0.25">
      <c r="A12368" t="s">
        <v>8733</v>
      </c>
      <c r="B12368" t="s">
        <v>8734</v>
      </c>
      <c r="C12368">
        <v>582</v>
      </c>
      <c r="D12368" t="s">
        <v>3639</v>
      </c>
      <c r="E12368">
        <v>182</v>
      </c>
      <c r="F12368">
        <v>230</v>
      </c>
      <c r="G12368">
        <v>4169</v>
      </c>
      <c r="H12368" t="s">
        <v>3640</v>
      </c>
    </row>
    <row r="12369" spans="1:8" hidden="1" x14ac:dyDescent="0.25">
      <c r="A12369" t="s">
        <v>8733</v>
      </c>
      <c r="B12369" t="s">
        <v>8734</v>
      </c>
      <c r="C12369">
        <v>582</v>
      </c>
      <c r="D12369" t="s">
        <v>3630</v>
      </c>
      <c r="E12369">
        <v>422</v>
      </c>
      <c r="F12369">
        <v>581</v>
      </c>
      <c r="G12369">
        <v>5833</v>
      </c>
      <c r="H12369" t="s">
        <v>3631</v>
      </c>
    </row>
    <row r="12370" spans="1:8" x14ac:dyDescent="0.25">
      <c r="A12370" t="s">
        <v>8733</v>
      </c>
      <c r="B12370" t="s">
        <v>8734</v>
      </c>
      <c r="C12370">
        <v>582</v>
      </c>
      <c r="D12370" t="s">
        <v>3632</v>
      </c>
      <c r="E12370">
        <v>255</v>
      </c>
      <c r="F12370">
        <v>321</v>
      </c>
      <c r="G12370">
        <v>6199</v>
      </c>
      <c r="H12370" t="s">
        <v>3633</v>
      </c>
    </row>
    <row r="12371" spans="1:8" hidden="1" x14ac:dyDescent="0.25">
      <c r="A12371" t="s">
        <v>106</v>
      </c>
      <c r="B12371" t="s">
        <v>1407</v>
      </c>
      <c r="C12371">
        <v>683</v>
      </c>
      <c r="D12371" t="s">
        <v>3728</v>
      </c>
      <c r="E12371">
        <v>1</v>
      </c>
      <c r="F12371">
        <v>155</v>
      </c>
      <c r="G12371">
        <v>5</v>
      </c>
    </row>
    <row r="12372" spans="1:8" hidden="1" x14ac:dyDescent="0.25">
      <c r="A12372" t="s">
        <v>106</v>
      </c>
      <c r="B12372" t="s">
        <v>1407</v>
      </c>
      <c r="C12372">
        <v>683</v>
      </c>
      <c r="D12372" t="s">
        <v>3630</v>
      </c>
      <c r="E12372">
        <v>508</v>
      </c>
      <c r="F12372">
        <v>666</v>
      </c>
      <c r="G12372">
        <v>5833</v>
      </c>
      <c r="H12372" t="s">
        <v>3631</v>
      </c>
    </row>
    <row r="12373" spans="1:8" x14ac:dyDescent="0.25">
      <c r="A12373" t="s">
        <v>106</v>
      </c>
      <c r="B12373" t="s">
        <v>1407</v>
      </c>
      <c r="C12373">
        <v>683</v>
      </c>
      <c r="D12373" t="s">
        <v>3632</v>
      </c>
      <c r="E12373">
        <v>303</v>
      </c>
      <c r="F12373">
        <v>447</v>
      </c>
      <c r="G12373">
        <v>6199</v>
      </c>
      <c r="H12373" t="s">
        <v>3633</v>
      </c>
    </row>
    <row r="12374" spans="1:8" hidden="1" x14ac:dyDescent="0.25">
      <c r="A12374" t="s">
        <v>8735</v>
      </c>
      <c r="B12374" t="s">
        <v>8736</v>
      </c>
      <c r="C12374">
        <v>673</v>
      </c>
      <c r="D12374" t="s">
        <v>3639</v>
      </c>
      <c r="E12374">
        <v>235</v>
      </c>
      <c r="F12374">
        <v>283</v>
      </c>
      <c r="G12374">
        <v>4169</v>
      </c>
      <c r="H12374" t="s">
        <v>3640</v>
      </c>
    </row>
    <row r="12375" spans="1:8" hidden="1" x14ac:dyDescent="0.25">
      <c r="A12375" t="s">
        <v>8735</v>
      </c>
      <c r="B12375" t="s">
        <v>8736</v>
      </c>
      <c r="C12375">
        <v>673</v>
      </c>
      <c r="D12375" t="s">
        <v>3630</v>
      </c>
      <c r="E12375">
        <v>502</v>
      </c>
      <c r="F12375">
        <v>667</v>
      </c>
      <c r="G12375">
        <v>5833</v>
      </c>
      <c r="H12375" t="s">
        <v>3631</v>
      </c>
    </row>
    <row r="12376" spans="1:8" x14ac:dyDescent="0.25">
      <c r="A12376" t="s">
        <v>8735</v>
      </c>
      <c r="B12376" t="s">
        <v>8736</v>
      </c>
      <c r="C12376">
        <v>673</v>
      </c>
      <c r="D12376" t="s">
        <v>3632</v>
      </c>
      <c r="E12376">
        <v>308</v>
      </c>
      <c r="F12376">
        <v>395</v>
      </c>
      <c r="G12376">
        <v>6199</v>
      </c>
      <c r="H12376" t="s">
        <v>3633</v>
      </c>
    </row>
    <row r="12377" spans="1:8" hidden="1" x14ac:dyDescent="0.25">
      <c r="A12377" t="s">
        <v>8737</v>
      </c>
      <c r="B12377" t="s">
        <v>8738</v>
      </c>
      <c r="C12377">
        <v>770</v>
      </c>
      <c r="D12377" t="s">
        <v>3630</v>
      </c>
      <c r="E12377">
        <v>566</v>
      </c>
      <c r="F12377">
        <v>741</v>
      </c>
      <c r="G12377">
        <v>5833</v>
      </c>
      <c r="H12377" t="s">
        <v>3631</v>
      </c>
    </row>
    <row r="12378" spans="1:8" x14ac:dyDescent="0.25">
      <c r="A12378" t="s">
        <v>8737</v>
      </c>
      <c r="B12378" t="s">
        <v>8738</v>
      </c>
      <c r="C12378">
        <v>770</v>
      </c>
      <c r="D12378" t="s">
        <v>3632</v>
      </c>
      <c r="E12378">
        <v>192</v>
      </c>
      <c r="F12378">
        <v>252</v>
      </c>
      <c r="G12378">
        <v>6199</v>
      </c>
      <c r="H12378" t="s">
        <v>3633</v>
      </c>
    </row>
    <row r="12379" spans="1:8" x14ac:dyDescent="0.25">
      <c r="A12379" t="s">
        <v>8737</v>
      </c>
      <c r="B12379" t="s">
        <v>8738</v>
      </c>
      <c r="C12379">
        <v>770</v>
      </c>
      <c r="D12379" t="s">
        <v>3632</v>
      </c>
      <c r="E12379">
        <v>257</v>
      </c>
      <c r="F12379">
        <v>326</v>
      </c>
      <c r="G12379">
        <v>6199</v>
      </c>
      <c r="H12379" t="s">
        <v>3633</v>
      </c>
    </row>
    <row r="12380" spans="1:8" x14ac:dyDescent="0.25">
      <c r="A12380" t="s">
        <v>8737</v>
      </c>
      <c r="B12380" t="s">
        <v>8738</v>
      </c>
      <c r="C12380">
        <v>770</v>
      </c>
      <c r="D12380" t="s">
        <v>3632</v>
      </c>
      <c r="E12380">
        <v>330</v>
      </c>
      <c r="F12380">
        <v>482</v>
      </c>
      <c r="G12380">
        <v>6199</v>
      </c>
      <c r="H12380" t="s">
        <v>3633</v>
      </c>
    </row>
    <row r="12381" spans="1:8" hidden="1" x14ac:dyDescent="0.25">
      <c r="A12381" t="s">
        <v>116</v>
      </c>
      <c r="B12381" t="s">
        <v>1417</v>
      </c>
      <c r="C12381">
        <v>753</v>
      </c>
      <c r="D12381" t="s">
        <v>3630</v>
      </c>
      <c r="E12381">
        <v>530</v>
      </c>
      <c r="F12381">
        <v>690</v>
      </c>
      <c r="G12381">
        <v>5833</v>
      </c>
      <c r="H12381" t="s">
        <v>3631</v>
      </c>
    </row>
    <row r="12382" spans="1:8" x14ac:dyDescent="0.25">
      <c r="A12382" t="s">
        <v>116</v>
      </c>
      <c r="B12382" t="s">
        <v>1417</v>
      </c>
      <c r="C12382">
        <v>753</v>
      </c>
      <c r="D12382" t="s">
        <v>3632</v>
      </c>
      <c r="E12382">
        <v>363</v>
      </c>
      <c r="F12382">
        <v>463</v>
      </c>
      <c r="G12382">
        <v>6199</v>
      </c>
      <c r="H12382" t="s">
        <v>3633</v>
      </c>
    </row>
    <row r="12383" spans="1:8" hidden="1" x14ac:dyDescent="0.25">
      <c r="A12383" t="s">
        <v>8739</v>
      </c>
      <c r="B12383" t="s">
        <v>8740</v>
      </c>
      <c r="C12383">
        <v>908</v>
      </c>
      <c r="D12383" t="s">
        <v>3630</v>
      </c>
      <c r="E12383">
        <v>691</v>
      </c>
      <c r="F12383">
        <v>853</v>
      </c>
      <c r="G12383">
        <v>5833</v>
      </c>
      <c r="H12383" t="s">
        <v>3631</v>
      </c>
    </row>
    <row r="12384" spans="1:8" x14ac:dyDescent="0.25">
      <c r="A12384" t="s">
        <v>8739</v>
      </c>
      <c r="B12384" t="s">
        <v>8740</v>
      </c>
      <c r="C12384">
        <v>908</v>
      </c>
      <c r="D12384" t="s">
        <v>3632</v>
      </c>
      <c r="E12384">
        <v>352</v>
      </c>
      <c r="F12384">
        <v>413</v>
      </c>
      <c r="G12384">
        <v>6199</v>
      </c>
      <c r="H12384" t="s">
        <v>3633</v>
      </c>
    </row>
    <row r="12385" spans="1:8" x14ac:dyDescent="0.25">
      <c r="A12385" t="s">
        <v>8739</v>
      </c>
      <c r="B12385" t="s">
        <v>8740</v>
      </c>
      <c r="C12385">
        <v>908</v>
      </c>
      <c r="D12385" t="s">
        <v>3632</v>
      </c>
      <c r="E12385">
        <v>416</v>
      </c>
      <c r="F12385">
        <v>482</v>
      </c>
      <c r="G12385">
        <v>6199</v>
      </c>
      <c r="H12385" t="s">
        <v>3633</v>
      </c>
    </row>
    <row r="12386" spans="1:8" x14ac:dyDescent="0.25">
      <c r="A12386" t="s">
        <v>8739</v>
      </c>
      <c r="B12386" t="s">
        <v>8740</v>
      </c>
      <c r="C12386">
        <v>908</v>
      </c>
      <c r="D12386" t="s">
        <v>3632</v>
      </c>
      <c r="E12386">
        <v>508</v>
      </c>
      <c r="F12386">
        <v>583</v>
      </c>
      <c r="G12386">
        <v>6199</v>
      </c>
      <c r="H12386" t="s">
        <v>3633</v>
      </c>
    </row>
    <row r="12387" spans="1:8" hidden="1" x14ac:dyDescent="0.25">
      <c r="A12387" t="s">
        <v>8741</v>
      </c>
      <c r="B12387" t="s">
        <v>8742</v>
      </c>
      <c r="C12387">
        <v>725</v>
      </c>
      <c r="D12387" t="s">
        <v>3657</v>
      </c>
      <c r="E12387">
        <v>1</v>
      </c>
      <c r="F12387">
        <v>96</v>
      </c>
      <c r="G12387">
        <v>2653</v>
      </c>
      <c r="H12387" t="s">
        <v>3658</v>
      </c>
    </row>
    <row r="12388" spans="1:8" hidden="1" x14ac:dyDescent="0.25">
      <c r="A12388" t="s">
        <v>8741</v>
      </c>
      <c r="B12388" t="s">
        <v>8742</v>
      </c>
      <c r="C12388">
        <v>725</v>
      </c>
      <c r="D12388" t="s">
        <v>3639</v>
      </c>
      <c r="E12388">
        <v>243</v>
      </c>
      <c r="F12388">
        <v>290</v>
      </c>
      <c r="G12388">
        <v>4169</v>
      </c>
      <c r="H12388" t="s">
        <v>3640</v>
      </c>
    </row>
    <row r="12389" spans="1:8" hidden="1" x14ac:dyDescent="0.25">
      <c r="A12389" t="s">
        <v>8741</v>
      </c>
      <c r="B12389" t="s">
        <v>8742</v>
      </c>
      <c r="C12389">
        <v>725</v>
      </c>
      <c r="D12389" t="s">
        <v>3630</v>
      </c>
      <c r="E12389">
        <v>516</v>
      </c>
      <c r="F12389">
        <v>691</v>
      </c>
      <c r="G12389">
        <v>5833</v>
      </c>
      <c r="H12389" t="s">
        <v>3631</v>
      </c>
    </row>
    <row r="12390" spans="1:8" x14ac:dyDescent="0.25">
      <c r="A12390" t="s">
        <v>8741</v>
      </c>
      <c r="B12390" t="s">
        <v>8742</v>
      </c>
      <c r="C12390">
        <v>725</v>
      </c>
      <c r="D12390" t="s">
        <v>3632</v>
      </c>
      <c r="E12390">
        <v>300</v>
      </c>
      <c r="F12390">
        <v>427</v>
      </c>
      <c r="G12390">
        <v>6199</v>
      </c>
      <c r="H12390" t="s">
        <v>3633</v>
      </c>
    </row>
    <row r="12391" spans="1:8" hidden="1" x14ac:dyDescent="0.25">
      <c r="A12391" t="s">
        <v>96</v>
      </c>
      <c r="B12391" t="s">
        <v>1397</v>
      </c>
      <c r="C12391">
        <v>594</v>
      </c>
      <c r="D12391" t="s">
        <v>3653</v>
      </c>
      <c r="E12391">
        <v>1</v>
      </c>
      <c r="F12391">
        <v>119</v>
      </c>
      <c r="G12391">
        <v>31</v>
      </c>
    </row>
    <row r="12392" spans="1:8" hidden="1" x14ac:dyDescent="0.25">
      <c r="A12392" t="s">
        <v>96</v>
      </c>
      <c r="B12392" t="s">
        <v>1397</v>
      </c>
      <c r="C12392">
        <v>594</v>
      </c>
      <c r="D12392" t="s">
        <v>3654</v>
      </c>
      <c r="E12392">
        <v>121</v>
      </c>
      <c r="F12392">
        <v>169</v>
      </c>
      <c r="G12392">
        <v>24</v>
      </c>
    </row>
    <row r="12393" spans="1:8" hidden="1" x14ac:dyDescent="0.25">
      <c r="A12393" t="s">
        <v>96</v>
      </c>
      <c r="B12393" t="s">
        <v>1397</v>
      </c>
      <c r="C12393">
        <v>594</v>
      </c>
      <c r="D12393" t="s">
        <v>3630</v>
      </c>
      <c r="E12393">
        <v>427</v>
      </c>
      <c r="F12393">
        <v>589</v>
      </c>
      <c r="G12393">
        <v>5833</v>
      </c>
      <c r="H12393" t="s">
        <v>3631</v>
      </c>
    </row>
    <row r="12394" spans="1:8" x14ac:dyDescent="0.25">
      <c r="A12394" t="s">
        <v>96</v>
      </c>
      <c r="B12394" t="s">
        <v>1397</v>
      </c>
      <c r="C12394">
        <v>594</v>
      </c>
      <c r="D12394" t="s">
        <v>3632</v>
      </c>
      <c r="E12394">
        <v>276</v>
      </c>
      <c r="F12394">
        <v>344</v>
      </c>
      <c r="G12394">
        <v>6199</v>
      </c>
      <c r="H12394" t="s">
        <v>3633</v>
      </c>
    </row>
    <row r="12395" spans="1:8" hidden="1" x14ac:dyDescent="0.25">
      <c r="A12395" t="s">
        <v>8743</v>
      </c>
      <c r="B12395" t="s">
        <v>8744</v>
      </c>
      <c r="C12395">
        <v>719</v>
      </c>
      <c r="D12395" t="s">
        <v>3630</v>
      </c>
      <c r="E12395">
        <v>473</v>
      </c>
      <c r="F12395">
        <v>640</v>
      </c>
      <c r="G12395">
        <v>5833</v>
      </c>
      <c r="H12395" t="s">
        <v>3631</v>
      </c>
    </row>
    <row r="12396" spans="1:8" x14ac:dyDescent="0.25">
      <c r="A12396" t="s">
        <v>8743</v>
      </c>
      <c r="B12396" t="s">
        <v>8744</v>
      </c>
      <c r="C12396">
        <v>719</v>
      </c>
      <c r="D12396" t="s">
        <v>3632</v>
      </c>
      <c r="E12396">
        <v>129</v>
      </c>
      <c r="F12396">
        <v>189</v>
      </c>
      <c r="G12396">
        <v>6199</v>
      </c>
      <c r="H12396" t="s">
        <v>3633</v>
      </c>
    </row>
    <row r="12397" spans="1:8" x14ac:dyDescent="0.25">
      <c r="A12397" t="s">
        <v>8743</v>
      </c>
      <c r="B12397" t="s">
        <v>8744</v>
      </c>
      <c r="C12397">
        <v>719</v>
      </c>
      <c r="D12397" t="s">
        <v>3632</v>
      </c>
      <c r="E12397">
        <v>191</v>
      </c>
      <c r="F12397">
        <v>268</v>
      </c>
      <c r="G12397">
        <v>6199</v>
      </c>
      <c r="H12397" t="s">
        <v>3633</v>
      </c>
    </row>
    <row r="12398" spans="1:8" x14ac:dyDescent="0.25">
      <c r="A12398" t="s">
        <v>8743</v>
      </c>
      <c r="B12398" t="s">
        <v>8744</v>
      </c>
      <c r="C12398">
        <v>719</v>
      </c>
      <c r="D12398" t="s">
        <v>3632</v>
      </c>
      <c r="E12398">
        <v>271</v>
      </c>
      <c r="F12398">
        <v>381</v>
      </c>
      <c r="G12398">
        <v>6199</v>
      </c>
      <c r="H12398" t="s">
        <v>3633</v>
      </c>
    </row>
    <row r="12399" spans="1:8" hidden="1" x14ac:dyDescent="0.25">
      <c r="A12399" t="s">
        <v>8745</v>
      </c>
      <c r="B12399" t="s">
        <v>8746</v>
      </c>
      <c r="C12399">
        <v>721</v>
      </c>
      <c r="D12399" t="s">
        <v>3657</v>
      </c>
      <c r="E12399">
        <v>42</v>
      </c>
      <c r="F12399">
        <v>135</v>
      </c>
      <c r="G12399">
        <v>2653</v>
      </c>
      <c r="H12399" t="s">
        <v>3658</v>
      </c>
    </row>
    <row r="12400" spans="1:8" hidden="1" x14ac:dyDescent="0.25">
      <c r="A12400" t="s">
        <v>8745</v>
      </c>
      <c r="B12400" t="s">
        <v>8746</v>
      </c>
      <c r="C12400">
        <v>721</v>
      </c>
      <c r="D12400" t="s">
        <v>3639</v>
      </c>
      <c r="E12400">
        <v>313</v>
      </c>
      <c r="F12400">
        <v>361</v>
      </c>
      <c r="G12400">
        <v>4169</v>
      </c>
      <c r="H12400" t="s">
        <v>3640</v>
      </c>
    </row>
    <row r="12401" spans="1:8" hidden="1" x14ac:dyDescent="0.25">
      <c r="A12401" t="s">
        <v>8745</v>
      </c>
      <c r="B12401" t="s">
        <v>8746</v>
      </c>
      <c r="C12401">
        <v>721</v>
      </c>
      <c r="D12401" t="s">
        <v>3630</v>
      </c>
      <c r="E12401">
        <v>558</v>
      </c>
      <c r="F12401">
        <v>715</v>
      </c>
      <c r="G12401">
        <v>5833</v>
      </c>
      <c r="H12401" t="s">
        <v>3631</v>
      </c>
    </row>
    <row r="12402" spans="1:8" x14ac:dyDescent="0.25">
      <c r="A12402" t="s">
        <v>8745</v>
      </c>
      <c r="B12402" t="s">
        <v>8746</v>
      </c>
      <c r="C12402">
        <v>721</v>
      </c>
      <c r="D12402" t="s">
        <v>3632</v>
      </c>
      <c r="E12402">
        <v>386</v>
      </c>
      <c r="F12402">
        <v>451</v>
      </c>
      <c r="G12402">
        <v>6199</v>
      </c>
      <c r="H12402" t="s">
        <v>3633</v>
      </c>
    </row>
    <row r="12403" spans="1:8" hidden="1" x14ac:dyDescent="0.25">
      <c r="A12403" t="s">
        <v>8747</v>
      </c>
      <c r="B12403" t="s">
        <v>8748</v>
      </c>
      <c r="C12403">
        <v>769</v>
      </c>
      <c r="D12403" t="s">
        <v>3762</v>
      </c>
      <c r="E12403">
        <v>157</v>
      </c>
      <c r="F12403">
        <v>186</v>
      </c>
      <c r="G12403">
        <v>5</v>
      </c>
    </row>
    <row r="12404" spans="1:8" hidden="1" x14ac:dyDescent="0.25">
      <c r="A12404" t="s">
        <v>8747</v>
      </c>
      <c r="B12404" t="s">
        <v>8748</v>
      </c>
      <c r="C12404">
        <v>769</v>
      </c>
      <c r="D12404" t="s">
        <v>3630</v>
      </c>
      <c r="E12404">
        <v>555</v>
      </c>
      <c r="F12404">
        <v>717</v>
      </c>
      <c r="G12404">
        <v>5833</v>
      </c>
      <c r="H12404" t="s">
        <v>3631</v>
      </c>
    </row>
    <row r="12405" spans="1:8" x14ac:dyDescent="0.25">
      <c r="A12405" t="s">
        <v>8747</v>
      </c>
      <c r="B12405" t="s">
        <v>8748</v>
      </c>
      <c r="C12405">
        <v>769</v>
      </c>
      <c r="D12405" t="s">
        <v>3632</v>
      </c>
      <c r="E12405">
        <v>268</v>
      </c>
      <c r="F12405">
        <v>361</v>
      </c>
      <c r="G12405">
        <v>6199</v>
      </c>
      <c r="H12405" t="s">
        <v>3633</v>
      </c>
    </row>
    <row r="12406" spans="1:8" x14ac:dyDescent="0.25">
      <c r="A12406" t="s">
        <v>8747</v>
      </c>
      <c r="B12406" t="s">
        <v>8748</v>
      </c>
      <c r="C12406">
        <v>769</v>
      </c>
      <c r="D12406" t="s">
        <v>3632</v>
      </c>
      <c r="E12406">
        <v>367</v>
      </c>
      <c r="F12406">
        <v>485</v>
      </c>
      <c r="G12406">
        <v>6199</v>
      </c>
      <c r="H12406" t="s">
        <v>3633</v>
      </c>
    </row>
    <row r="12407" spans="1:8" hidden="1" x14ac:dyDescent="0.25">
      <c r="A12407" t="s">
        <v>89</v>
      </c>
      <c r="B12407" t="s">
        <v>1390</v>
      </c>
      <c r="C12407">
        <v>771</v>
      </c>
      <c r="D12407" t="s">
        <v>3630</v>
      </c>
      <c r="E12407">
        <v>415</v>
      </c>
      <c r="F12407">
        <v>579</v>
      </c>
      <c r="G12407">
        <v>5833</v>
      </c>
      <c r="H12407" t="s">
        <v>3631</v>
      </c>
    </row>
    <row r="12408" spans="1:8" x14ac:dyDescent="0.25">
      <c r="A12408" t="s">
        <v>89</v>
      </c>
      <c r="B12408" t="s">
        <v>1390</v>
      </c>
      <c r="C12408">
        <v>771</v>
      </c>
      <c r="D12408" t="s">
        <v>3632</v>
      </c>
      <c r="E12408">
        <v>271</v>
      </c>
      <c r="F12408">
        <v>331</v>
      </c>
      <c r="G12408">
        <v>6199</v>
      </c>
      <c r="H12408" t="s">
        <v>3633</v>
      </c>
    </row>
    <row r="12409" spans="1:8" hidden="1" x14ac:dyDescent="0.25">
      <c r="A12409" t="s">
        <v>90</v>
      </c>
      <c r="B12409" t="s">
        <v>1391</v>
      </c>
      <c r="C12409">
        <v>562</v>
      </c>
      <c r="D12409" t="s">
        <v>4202</v>
      </c>
      <c r="E12409">
        <v>1</v>
      </c>
      <c r="F12409">
        <v>59</v>
      </c>
      <c r="G12409">
        <v>87</v>
      </c>
    </row>
    <row r="12410" spans="1:8" hidden="1" x14ac:dyDescent="0.25">
      <c r="A12410" t="s">
        <v>90</v>
      </c>
      <c r="B12410" t="s">
        <v>1391</v>
      </c>
      <c r="C12410">
        <v>562</v>
      </c>
      <c r="D12410" t="s">
        <v>3630</v>
      </c>
      <c r="E12410">
        <v>358</v>
      </c>
      <c r="F12410">
        <v>519</v>
      </c>
      <c r="G12410">
        <v>5833</v>
      </c>
      <c r="H12410" t="s">
        <v>3631</v>
      </c>
    </row>
    <row r="12411" spans="1:8" x14ac:dyDescent="0.25">
      <c r="A12411" t="s">
        <v>90</v>
      </c>
      <c r="B12411" t="s">
        <v>1391</v>
      </c>
      <c r="C12411">
        <v>562</v>
      </c>
      <c r="D12411" t="s">
        <v>3632</v>
      </c>
      <c r="E12411">
        <v>180</v>
      </c>
      <c r="F12411">
        <v>303</v>
      </c>
      <c r="G12411">
        <v>6199</v>
      </c>
      <c r="H12411" t="s">
        <v>3633</v>
      </c>
    </row>
    <row r="12412" spans="1:8" hidden="1" x14ac:dyDescent="0.25">
      <c r="A12412" t="s">
        <v>91</v>
      </c>
      <c r="B12412" t="s">
        <v>1392</v>
      </c>
      <c r="C12412">
        <v>497</v>
      </c>
      <c r="D12412" t="s">
        <v>3798</v>
      </c>
      <c r="E12412">
        <v>269</v>
      </c>
      <c r="F12412">
        <v>291</v>
      </c>
      <c r="G12412">
        <v>132</v>
      </c>
    </row>
    <row r="12413" spans="1:8" hidden="1" x14ac:dyDescent="0.25">
      <c r="A12413" t="s">
        <v>91</v>
      </c>
      <c r="B12413" t="s">
        <v>1392</v>
      </c>
      <c r="C12413">
        <v>497</v>
      </c>
      <c r="D12413" t="s">
        <v>3630</v>
      </c>
      <c r="E12413">
        <v>331</v>
      </c>
      <c r="F12413">
        <v>491</v>
      </c>
      <c r="G12413">
        <v>5833</v>
      </c>
      <c r="H12413" t="s">
        <v>3631</v>
      </c>
    </row>
    <row r="12414" spans="1:8" x14ac:dyDescent="0.25">
      <c r="A12414" t="s">
        <v>91</v>
      </c>
      <c r="B12414" t="s">
        <v>1392</v>
      </c>
      <c r="C12414">
        <v>497</v>
      </c>
      <c r="D12414" t="s">
        <v>3632</v>
      </c>
      <c r="E12414">
        <v>177</v>
      </c>
      <c r="F12414">
        <v>268</v>
      </c>
      <c r="G12414">
        <v>6199</v>
      </c>
      <c r="H12414" t="s">
        <v>3633</v>
      </c>
    </row>
    <row r="12415" spans="1:8" hidden="1" x14ac:dyDescent="0.25">
      <c r="A12415" t="s">
        <v>8749</v>
      </c>
      <c r="B12415" t="s">
        <v>8750</v>
      </c>
      <c r="C12415">
        <v>412</v>
      </c>
      <c r="D12415" t="s">
        <v>3639</v>
      </c>
      <c r="E12415">
        <v>46</v>
      </c>
      <c r="F12415">
        <v>89</v>
      </c>
      <c r="G12415">
        <v>4169</v>
      </c>
      <c r="H12415" t="s">
        <v>3640</v>
      </c>
    </row>
    <row r="12416" spans="1:8" hidden="1" x14ac:dyDescent="0.25">
      <c r="A12416" t="s">
        <v>8749</v>
      </c>
      <c r="B12416" t="s">
        <v>8750</v>
      </c>
      <c r="C12416">
        <v>412</v>
      </c>
      <c r="D12416" t="s">
        <v>3630</v>
      </c>
      <c r="E12416">
        <v>250</v>
      </c>
      <c r="F12416">
        <v>410</v>
      </c>
      <c r="G12416">
        <v>5833</v>
      </c>
      <c r="H12416" t="s">
        <v>3631</v>
      </c>
    </row>
    <row r="12417" spans="1:8" x14ac:dyDescent="0.25">
      <c r="A12417" t="s">
        <v>8749</v>
      </c>
      <c r="B12417" t="s">
        <v>8750</v>
      </c>
      <c r="C12417">
        <v>412</v>
      </c>
      <c r="D12417" t="s">
        <v>3632</v>
      </c>
      <c r="E12417">
        <v>119</v>
      </c>
      <c r="F12417">
        <v>180</v>
      </c>
      <c r="G12417">
        <v>6199</v>
      </c>
      <c r="H12417" t="s">
        <v>3633</v>
      </c>
    </row>
    <row r="12418" spans="1:8" hidden="1" x14ac:dyDescent="0.25">
      <c r="A12418" t="s">
        <v>92</v>
      </c>
      <c r="B12418" t="s">
        <v>1393</v>
      </c>
      <c r="C12418">
        <v>427</v>
      </c>
      <c r="D12418" t="s">
        <v>3630</v>
      </c>
      <c r="E12418">
        <v>266</v>
      </c>
      <c r="F12418">
        <v>425</v>
      </c>
      <c r="G12418">
        <v>5833</v>
      </c>
      <c r="H12418" t="s">
        <v>3631</v>
      </c>
    </row>
    <row r="12419" spans="1:8" x14ac:dyDescent="0.25">
      <c r="A12419" t="s">
        <v>92</v>
      </c>
      <c r="B12419" t="s">
        <v>1393</v>
      </c>
      <c r="C12419">
        <v>427</v>
      </c>
      <c r="D12419" t="s">
        <v>3632</v>
      </c>
      <c r="E12419">
        <v>127</v>
      </c>
      <c r="F12419">
        <v>192</v>
      </c>
      <c r="G12419">
        <v>6199</v>
      </c>
      <c r="H12419" t="s">
        <v>3633</v>
      </c>
    </row>
    <row r="12420" spans="1:8" hidden="1" x14ac:dyDescent="0.25">
      <c r="A12420" t="s">
        <v>8751</v>
      </c>
      <c r="B12420" t="s">
        <v>8752</v>
      </c>
      <c r="C12420">
        <v>708</v>
      </c>
      <c r="D12420" t="s">
        <v>3630</v>
      </c>
      <c r="E12420">
        <v>461</v>
      </c>
      <c r="F12420">
        <v>622</v>
      </c>
      <c r="G12420">
        <v>5833</v>
      </c>
      <c r="H12420" t="s">
        <v>3631</v>
      </c>
    </row>
    <row r="12421" spans="1:8" x14ac:dyDescent="0.25">
      <c r="A12421" t="s">
        <v>8751</v>
      </c>
      <c r="B12421" t="s">
        <v>8752</v>
      </c>
      <c r="C12421">
        <v>708</v>
      </c>
      <c r="D12421" t="s">
        <v>3632</v>
      </c>
      <c r="E12421">
        <v>130</v>
      </c>
      <c r="F12421">
        <v>193</v>
      </c>
      <c r="G12421">
        <v>6199</v>
      </c>
      <c r="H12421" t="s">
        <v>3633</v>
      </c>
    </row>
    <row r="12422" spans="1:8" x14ac:dyDescent="0.25">
      <c r="A12422" t="s">
        <v>8751</v>
      </c>
      <c r="B12422" t="s">
        <v>8752</v>
      </c>
      <c r="C12422">
        <v>708</v>
      </c>
      <c r="D12422" t="s">
        <v>3632</v>
      </c>
      <c r="E12422">
        <v>195</v>
      </c>
      <c r="F12422">
        <v>264</v>
      </c>
      <c r="G12422">
        <v>6199</v>
      </c>
      <c r="H12422" t="s">
        <v>3633</v>
      </c>
    </row>
    <row r="12423" spans="1:8" x14ac:dyDescent="0.25">
      <c r="A12423" t="s">
        <v>8751</v>
      </c>
      <c r="B12423" t="s">
        <v>8752</v>
      </c>
      <c r="C12423">
        <v>708</v>
      </c>
      <c r="D12423" t="s">
        <v>3632</v>
      </c>
      <c r="E12423">
        <v>269</v>
      </c>
      <c r="F12423">
        <v>354</v>
      </c>
      <c r="G12423">
        <v>6199</v>
      </c>
      <c r="H12423" t="s">
        <v>3633</v>
      </c>
    </row>
    <row r="12424" spans="1:8" hidden="1" x14ac:dyDescent="0.25">
      <c r="A12424" t="s">
        <v>8753</v>
      </c>
      <c r="B12424" t="s">
        <v>8754</v>
      </c>
      <c r="C12424">
        <v>757</v>
      </c>
      <c r="D12424" t="s">
        <v>3630</v>
      </c>
      <c r="E12424">
        <v>593</v>
      </c>
      <c r="F12424">
        <v>750</v>
      </c>
      <c r="G12424">
        <v>5833</v>
      </c>
      <c r="H12424" t="s">
        <v>3631</v>
      </c>
    </row>
    <row r="12425" spans="1:8" x14ac:dyDescent="0.25">
      <c r="A12425" t="s">
        <v>8753</v>
      </c>
      <c r="B12425" t="s">
        <v>8754</v>
      </c>
      <c r="C12425">
        <v>757</v>
      </c>
      <c r="D12425" t="s">
        <v>3632</v>
      </c>
      <c r="E12425">
        <v>390</v>
      </c>
      <c r="F12425">
        <v>450</v>
      </c>
      <c r="G12425">
        <v>6199</v>
      </c>
      <c r="H12425" t="s">
        <v>3633</v>
      </c>
    </row>
    <row r="12426" spans="1:8" x14ac:dyDescent="0.25">
      <c r="A12426" t="s">
        <v>8753</v>
      </c>
      <c r="B12426" t="s">
        <v>8754</v>
      </c>
      <c r="C12426">
        <v>757</v>
      </c>
      <c r="D12426" t="s">
        <v>3632</v>
      </c>
      <c r="E12426">
        <v>456</v>
      </c>
      <c r="F12426">
        <v>533</v>
      </c>
      <c r="G12426">
        <v>6199</v>
      </c>
      <c r="H12426" t="s">
        <v>3633</v>
      </c>
    </row>
    <row r="12427" spans="1:8" hidden="1" x14ac:dyDescent="0.25">
      <c r="A12427" t="s">
        <v>8755</v>
      </c>
      <c r="B12427" t="s">
        <v>8756</v>
      </c>
      <c r="C12427">
        <v>473</v>
      </c>
      <c r="D12427" t="s">
        <v>3639</v>
      </c>
      <c r="E12427">
        <v>69</v>
      </c>
      <c r="F12427">
        <v>117</v>
      </c>
      <c r="G12427">
        <v>4169</v>
      </c>
      <c r="H12427" t="s">
        <v>3640</v>
      </c>
    </row>
    <row r="12428" spans="1:8" hidden="1" x14ac:dyDescent="0.25">
      <c r="A12428" t="s">
        <v>8755</v>
      </c>
      <c r="B12428" t="s">
        <v>8756</v>
      </c>
      <c r="C12428">
        <v>473</v>
      </c>
      <c r="D12428" t="s">
        <v>3630</v>
      </c>
      <c r="E12428">
        <v>319</v>
      </c>
      <c r="F12428">
        <v>473</v>
      </c>
      <c r="G12428">
        <v>5833</v>
      </c>
      <c r="H12428" t="s">
        <v>3631</v>
      </c>
    </row>
    <row r="12429" spans="1:8" x14ac:dyDescent="0.25">
      <c r="A12429" t="s">
        <v>8755</v>
      </c>
      <c r="B12429" t="s">
        <v>8756</v>
      </c>
      <c r="C12429">
        <v>473</v>
      </c>
      <c r="D12429" t="s">
        <v>3632</v>
      </c>
      <c r="E12429">
        <v>127</v>
      </c>
      <c r="F12429">
        <v>230</v>
      </c>
      <c r="G12429">
        <v>6199</v>
      </c>
      <c r="H12429" t="s">
        <v>3633</v>
      </c>
    </row>
    <row r="12430" spans="1:8" hidden="1" x14ac:dyDescent="0.25">
      <c r="A12430" t="s">
        <v>93</v>
      </c>
      <c r="B12430" t="s">
        <v>1394</v>
      </c>
      <c r="C12430">
        <v>512</v>
      </c>
      <c r="D12430" t="s">
        <v>4287</v>
      </c>
      <c r="E12430">
        <v>1</v>
      </c>
      <c r="F12430">
        <v>179</v>
      </c>
      <c r="G12430">
        <v>123</v>
      </c>
    </row>
    <row r="12431" spans="1:8" hidden="1" x14ac:dyDescent="0.25">
      <c r="A12431" t="s">
        <v>93</v>
      </c>
      <c r="B12431" t="s">
        <v>1394</v>
      </c>
      <c r="C12431">
        <v>512</v>
      </c>
      <c r="D12431" t="s">
        <v>3630</v>
      </c>
      <c r="E12431">
        <v>336</v>
      </c>
      <c r="F12431">
        <v>507</v>
      </c>
      <c r="G12431">
        <v>5833</v>
      </c>
      <c r="H12431" t="s">
        <v>3631</v>
      </c>
    </row>
    <row r="12432" spans="1:8" x14ac:dyDescent="0.25">
      <c r="A12432" t="s">
        <v>93</v>
      </c>
      <c r="B12432" t="s">
        <v>1394</v>
      </c>
      <c r="C12432">
        <v>512</v>
      </c>
      <c r="D12432" t="s">
        <v>3632</v>
      </c>
      <c r="E12432">
        <v>180</v>
      </c>
      <c r="F12432">
        <v>275</v>
      </c>
      <c r="G12432">
        <v>6199</v>
      </c>
      <c r="H12432" t="s">
        <v>3633</v>
      </c>
    </row>
    <row r="12433" spans="1:8" hidden="1" x14ac:dyDescent="0.25">
      <c r="A12433" t="s">
        <v>8757</v>
      </c>
      <c r="B12433" t="s">
        <v>8758</v>
      </c>
      <c r="C12433">
        <v>791</v>
      </c>
      <c r="D12433" t="s">
        <v>3985</v>
      </c>
      <c r="E12433">
        <v>31</v>
      </c>
      <c r="F12433">
        <v>104</v>
      </c>
      <c r="G12433">
        <v>7624</v>
      </c>
      <c r="H12433" t="s">
        <v>3986</v>
      </c>
    </row>
    <row r="12434" spans="1:8" hidden="1" x14ac:dyDescent="0.25">
      <c r="A12434" t="s">
        <v>8757</v>
      </c>
      <c r="B12434" t="s">
        <v>8758</v>
      </c>
      <c r="C12434">
        <v>791</v>
      </c>
      <c r="D12434" t="s">
        <v>3630</v>
      </c>
      <c r="E12434">
        <v>558</v>
      </c>
      <c r="F12434">
        <v>728</v>
      </c>
      <c r="G12434">
        <v>5833</v>
      </c>
      <c r="H12434" t="s">
        <v>3631</v>
      </c>
    </row>
    <row r="12435" spans="1:8" x14ac:dyDescent="0.25">
      <c r="A12435" t="s">
        <v>8757</v>
      </c>
      <c r="B12435" t="s">
        <v>8758</v>
      </c>
      <c r="C12435">
        <v>791</v>
      </c>
      <c r="D12435" t="s">
        <v>3632</v>
      </c>
      <c r="E12435">
        <v>232</v>
      </c>
      <c r="F12435">
        <v>293</v>
      </c>
      <c r="G12435">
        <v>6199</v>
      </c>
      <c r="H12435" t="s">
        <v>3633</v>
      </c>
    </row>
    <row r="12436" spans="1:8" x14ac:dyDescent="0.25">
      <c r="A12436" t="s">
        <v>8757</v>
      </c>
      <c r="B12436" t="s">
        <v>8758</v>
      </c>
      <c r="C12436">
        <v>791</v>
      </c>
      <c r="D12436" t="s">
        <v>3632</v>
      </c>
      <c r="E12436">
        <v>295</v>
      </c>
      <c r="F12436">
        <v>364</v>
      </c>
      <c r="G12436">
        <v>6199</v>
      </c>
      <c r="H12436" t="s">
        <v>3633</v>
      </c>
    </row>
    <row r="12437" spans="1:8" x14ac:dyDescent="0.25">
      <c r="A12437" t="s">
        <v>8757</v>
      </c>
      <c r="B12437" t="s">
        <v>8758</v>
      </c>
      <c r="C12437">
        <v>791</v>
      </c>
      <c r="D12437" t="s">
        <v>3632</v>
      </c>
      <c r="E12437">
        <v>370</v>
      </c>
      <c r="F12437">
        <v>502</v>
      </c>
      <c r="G12437">
        <v>6199</v>
      </c>
      <c r="H12437" t="s">
        <v>3633</v>
      </c>
    </row>
    <row r="12438" spans="1:8" hidden="1" x14ac:dyDescent="0.25">
      <c r="A12438" t="s">
        <v>8759</v>
      </c>
      <c r="B12438" t="s">
        <v>8760</v>
      </c>
      <c r="C12438">
        <v>698</v>
      </c>
      <c r="D12438" t="s">
        <v>3657</v>
      </c>
      <c r="E12438">
        <v>28</v>
      </c>
      <c r="F12438">
        <v>143</v>
      </c>
      <c r="G12438">
        <v>2653</v>
      </c>
      <c r="H12438" t="s">
        <v>3658</v>
      </c>
    </row>
    <row r="12439" spans="1:8" hidden="1" x14ac:dyDescent="0.25">
      <c r="A12439" t="s">
        <v>8759</v>
      </c>
      <c r="B12439" t="s">
        <v>8760</v>
      </c>
      <c r="C12439">
        <v>698</v>
      </c>
      <c r="D12439" t="s">
        <v>3639</v>
      </c>
      <c r="E12439">
        <v>295</v>
      </c>
      <c r="F12439">
        <v>340</v>
      </c>
      <c r="G12439">
        <v>4169</v>
      </c>
      <c r="H12439" t="s">
        <v>3640</v>
      </c>
    </row>
    <row r="12440" spans="1:8" hidden="1" x14ac:dyDescent="0.25">
      <c r="A12440" t="s">
        <v>8759</v>
      </c>
      <c r="B12440" t="s">
        <v>8760</v>
      </c>
      <c r="C12440">
        <v>698</v>
      </c>
      <c r="D12440" t="s">
        <v>3630</v>
      </c>
      <c r="E12440">
        <v>525</v>
      </c>
      <c r="F12440">
        <v>681</v>
      </c>
      <c r="G12440">
        <v>5833</v>
      </c>
      <c r="H12440" t="s">
        <v>3631</v>
      </c>
    </row>
    <row r="12441" spans="1:8" x14ac:dyDescent="0.25">
      <c r="A12441" t="s">
        <v>8759</v>
      </c>
      <c r="B12441" t="s">
        <v>8760</v>
      </c>
      <c r="C12441">
        <v>698</v>
      </c>
      <c r="D12441" t="s">
        <v>3632</v>
      </c>
      <c r="E12441">
        <v>368</v>
      </c>
      <c r="F12441">
        <v>433</v>
      </c>
      <c r="G12441">
        <v>6199</v>
      </c>
      <c r="H12441" t="s">
        <v>3633</v>
      </c>
    </row>
    <row r="12442" spans="1:8" hidden="1" x14ac:dyDescent="0.25">
      <c r="A12442" t="s">
        <v>8761</v>
      </c>
      <c r="B12442" t="s">
        <v>8762</v>
      </c>
      <c r="C12442">
        <v>791</v>
      </c>
      <c r="D12442" t="s">
        <v>3985</v>
      </c>
      <c r="E12442">
        <v>31</v>
      </c>
      <c r="F12442">
        <v>104</v>
      </c>
      <c r="G12442">
        <v>7624</v>
      </c>
      <c r="H12442" t="s">
        <v>3986</v>
      </c>
    </row>
    <row r="12443" spans="1:8" hidden="1" x14ac:dyDescent="0.25">
      <c r="A12443" t="s">
        <v>8761</v>
      </c>
      <c r="B12443" t="s">
        <v>8762</v>
      </c>
      <c r="C12443">
        <v>791</v>
      </c>
      <c r="D12443" t="s">
        <v>3630</v>
      </c>
      <c r="E12443">
        <v>558</v>
      </c>
      <c r="F12443">
        <v>728</v>
      </c>
      <c r="G12443">
        <v>5833</v>
      </c>
      <c r="H12443" t="s">
        <v>3631</v>
      </c>
    </row>
    <row r="12444" spans="1:8" x14ac:dyDescent="0.25">
      <c r="A12444" t="s">
        <v>8761</v>
      </c>
      <c r="B12444" t="s">
        <v>8762</v>
      </c>
      <c r="C12444">
        <v>791</v>
      </c>
      <c r="D12444" t="s">
        <v>3632</v>
      </c>
      <c r="E12444">
        <v>232</v>
      </c>
      <c r="F12444">
        <v>293</v>
      </c>
      <c r="G12444">
        <v>6199</v>
      </c>
      <c r="H12444" t="s">
        <v>3633</v>
      </c>
    </row>
    <row r="12445" spans="1:8" x14ac:dyDescent="0.25">
      <c r="A12445" t="s">
        <v>8761</v>
      </c>
      <c r="B12445" t="s">
        <v>8762</v>
      </c>
      <c r="C12445">
        <v>791</v>
      </c>
      <c r="D12445" t="s">
        <v>3632</v>
      </c>
      <c r="E12445">
        <v>295</v>
      </c>
      <c r="F12445">
        <v>364</v>
      </c>
      <c r="G12445">
        <v>6199</v>
      </c>
      <c r="H12445" t="s">
        <v>3633</v>
      </c>
    </row>
    <row r="12446" spans="1:8" x14ac:dyDescent="0.25">
      <c r="A12446" t="s">
        <v>8761</v>
      </c>
      <c r="B12446" t="s">
        <v>8762</v>
      </c>
      <c r="C12446">
        <v>791</v>
      </c>
      <c r="D12446" t="s">
        <v>3632</v>
      </c>
      <c r="E12446">
        <v>370</v>
      </c>
      <c r="F12446">
        <v>502</v>
      </c>
      <c r="G12446">
        <v>6199</v>
      </c>
      <c r="H12446" t="s">
        <v>3633</v>
      </c>
    </row>
    <row r="12447" spans="1:8" hidden="1" x14ac:dyDescent="0.25">
      <c r="A12447" t="s">
        <v>8763</v>
      </c>
      <c r="B12447" t="s">
        <v>8764</v>
      </c>
      <c r="C12447">
        <v>698</v>
      </c>
      <c r="D12447" t="s">
        <v>3657</v>
      </c>
      <c r="E12447">
        <v>28</v>
      </c>
      <c r="F12447">
        <v>143</v>
      </c>
      <c r="G12447">
        <v>2653</v>
      </c>
      <c r="H12447" t="s">
        <v>3658</v>
      </c>
    </row>
    <row r="12448" spans="1:8" hidden="1" x14ac:dyDescent="0.25">
      <c r="A12448" t="s">
        <v>8763</v>
      </c>
      <c r="B12448" t="s">
        <v>8764</v>
      </c>
      <c r="C12448">
        <v>698</v>
      </c>
      <c r="D12448" t="s">
        <v>3639</v>
      </c>
      <c r="E12448">
        <v>295</v>
      </c>
      <c r="F12448">
        <v>340</v>
      </c>
      <c r="G12448">
        <v>4169</v>
      </c>
      <c r="H12448" t="s">
        <v>3640</v>
      </c>
    </row>
    <row r="12449" spans="1:8" hidden="1" x14ac:dyDescent="0.25">
      <c r="A12449" t="s">
        <v>8763</v>
      </c>
      <c r="B12449" t="s">
        <v>8764</v>
      </c>
      <c r="C12449">
        <v>698</v>
      </c>
      <c r="D12449" t="s">
        <v>3630</v>
      </c>
      <c r="E12449">
        <v>525</v>
      </c>
      <c r="F12449">
        <v>681</v>
      </c>
      <c r="G12449">
        <v>5833</v>
      </c>
      <c r="H12449" t="s">
        <v>3631</v>
      </c>
    </row>
    <row r="12450" spans="1:8" x14ac:dyDescent="0.25">
      <c r="A12450" t="s">
        <v>8763</v>
      </c>
      <c r="B12450" t="s">
        <v>8764</v>
      </c>
      <c r="C12450">
        <v>698</v>
      </c>
      <c r="D12450" t="s">
        <v>3632</v>
      </c>
      <c r="E12450">
        <v>368</v>
      </c>
      <c r="F12450">
        <v>433</v>
      </c>
      <c r="G12450">
        <v>6199</v>
      </c>
      <c r="H12450" t="s">
        <v>3633</v>
      </c>
    </row>
    <row r="12451" spans="1:8" hidden="1" x14ac:dyDescent="0.25">
      <c r="A12451" t="s">
        <v>94</v>
      </c>
      <c r="B12451" t="s">
        <v>1395</v>
      </c>
      <c r="C12451">
        <v>614</v>
      </c>
      <c r="D12451" t="s">
        <v>3709</v>
      </c>
      <c r="E12451">
        <v>34</v>
      </c>
      <c r="F12451">
        <v>100</v>
      </c>
      <c r="G12451">
        <v>88</v>
      </c>
    </row>
    <row r="12452" spans="1:8" hidden="1" x14ac:dyDescent="0.25">
      <c r="A12452" t="s">
        <v>94</v>
      </c>
      <c r="B12452" t="s">
        <v>1395</v>
      </c>
      <c r="C12452">
        <v>614</v>
      </c>
      <c r="D12452" t="s">
        <v>3630</v>
      </c>
      <c r="E12452">
        <v>355</v>
      </c>
      <c r="F12452">
        <v>515</v>
      </c>
      <c r="G12452">
        <v>5833</v>
      </c>
      <c r="H12452" t="s">
        <v>3631</v>
      </c>
    </row>
    <row r="12453" spans="1:8" x14ac:dyDescent="0.25">
      <c r="A12453" t="s">
        <v>94</v>
      </c>
      <c r="B12453" t="s">
        <v>1395</v>
      </c>
      <c r="C12453">
        <v>614</v>
      </c>
      <c r="D12453" t="s">
        <v>3632</v>
      </c>
      <c r="E12453">
        <v>192</v>
      </c>
      <c r="F12453">
        <v>286</v>
      </c>
      <c r="G12453">
        <v>6199</v>
      </c>
      <c r="H12453" t="s">
        <v>3633</v>
      </c>
    </row>
    <row r="12454" spans="1:8" hidden="1" x14ac:dyDescent="0.25">
      <c r="A12454" t="s">
        <v>8765</v>
      </c>
      <c r="B12454" t="s">
        <v>8766</v>
      </c>
      <c r="C12454">
        <v>791</v>
      </c>
      <c r="D12454" t="s">
        <v>3985</v>
      </c>
      <c r="E12454">
        <v>31</v>
      </c>
      <c r="F12454">
        <v>104</v>
      </c>
      <c r="G12454">
        <v>7624</v>
      </c>
      <c r="H12454" t="s">
        <v>3986</v>
      </c>
    </row>
    <row r="12455" spans="1:8" hidden="1" x14ac:dyDescent="0.25">
      <c r="A12455" t="s">
        <v>8765</v>
      </c>
      <c r="B12455" t="s">
        <v>8766</v>
      </c>
      <c r="C12455">
        <v>791</v>
      </c>
      <c r="D12455" t="s">
        <v>3630</v>
      </c>
      <c r="E12455">
        <v>558</v>
      </c>
      <c r="F12455">
        <v>728</v>
      </c>
      <c r="G12455">
        <v>5833</v>
      </c>
      <c r="H12455" t="s">
        <v>3631</v>
      </c>
    </row>
    <row r="12456" spans="1:8" x14ac:dyDescent="0.25">
      <c r="A12456" t="s">
        <v>8765</v>
      </c>
      <c r="B12456" t="s">
        <v>8766</v>
      </c>
      <c r="C12456">
        <v>791</v>
      </c>
      <c r="D12456" t="s">
        <v>3632</v>
      </c>
      <c r="E12456">
        <v>232</v>
      </c>
      <c r="F12456">
        <v>293</v>
      </c>
      <c r="G12456">
        <v>6199</v>
      </c>
      <c r="H12456" t="s">
        <v>3633</v>
      </c>
    </row>
    <row r="12457" spans="1:8" x14ac:dyDescent="0.25">
      <c r="A12457" t="s">
        <v>8765</v>
      </c>
      <c r="B12457" t="s">
        <v>8766</v>
      </c>
      <c r="C12457">
        <v>791</v>
      </c>
      <c r="D12457" t="s">
        <v>3632</v>
      </c>
      <c r="E12457">
        <v>295</v>
      </c>
      <c r="F12457">
        <v>364</v>
      </c>
      <c r="G12457">
        <v>6199</v>
      </c>
      <c r="H12457" t="s">
        <v>3633</v>
      </c>
    </row>
    <row r="12458" spans="1:8" x14ac:dyDescent="0.25">
      <c r="A12458" t="s">
        <v>8765</v>
      </c>
      <c r="B12458" t="s">
        <v>8766</v>
      </c>
      <c r="C12458">
        <v>791</v>
      </c>
      <c r="D12458" t="s">
        <v>3632</v>
      </c>
      <c r="E12458">
        <v>370</v>
      </c>
      <c r="F12458">
        <v>502</v>
      </c>
      <c r="G12458">
        <v>6199</v>
      </c>
      <c r="H12458" t="s">
        <v>3633</v>
      </c>
    </row>
    <row r="12459" spans="1:8" hidden="1" x14ac:dyDescent="0.25">
      <c r="A12459" t="s">
        <v>8767</v>
      </c>
      <c r="B12459" t="s">
        <v>8768</v>
      </c>
      <c r="C12459">
        <v>698</v>
      </c>
      <c r="D12459" t="s">
        <v>3657</v>
      </c>
      <c r="E12459">
        <v>28</v>
      </c>
      <c r="F12459">
        <v>142</v>
      </c>
      <c r="G12459">
        <v>2653</v>
      </c>
      <c r="H12459" t="s">
        <v>3658</v>
      </c>
    </row>
    <row r="12460" spans="1:8" hidden="1" x14ac:dyDescent="0.25">
      <c r="A12460" t="s">
        <v>8767</v>
      </c>
      <c r="B12460" t="s">
        <v>8768</v>
      </c>
      <c r="C12460">
        <v>698</v>
      </c>
      <c r="D12460" t="s">
        <v>3639</v>
      </c>
      <c r="E12460">
        <v>295</v>
      </c>
      <c r="F12460">
        <v>340</v>
      </c>
      <c r="G12460">
        <v>4169</v>
      </c>
      <c r="H12460" t="s">
        <v>3640</v>
      </c>
    </row>
    <row r="12461" spans="1:8" hidden="1" x14ac:dyDescent="0.25">
      <c r="A12461" t="s">
        <v>8767</v>
      </c>
      <c r="B12461" t="s">
        <v>8768</v>
      </c>
      <c r="C12461">
        <v>698</v>
      </c>
      <c r="D12461" t="s">
        <v>3630</v>
      </c>
      <c r="E12461">
        <v>525</v>
      </c>
      <c r="F12461">
        <v>681</v>
      </c>
      <c r="G12461">
        <v>5833</v>
      </c>
      <c r="H12461" t="s">
        <v>3631</v>
      </c>
    </row>
    <row r="12462" spans="1:8" x14ac:dyDescent="0.25">
      <c r="A12462" t="s">
        <v>8767</v>
      </c>
      <c r="B12462" t="s">
        <v>8768</v>
      </c>
      <c r="C12462">
        <v>698</v>
      </c>
      <c r="D12462" t="s">
        <v>3632</v>
      </c>
      <c r="E12462">
        <v>368</v>
      </c>
      <c r="F12462">
        <v>433</v>
      </c>
      <c r="G12462">
        <v>6199</v>
      </c>
      <c r="H12462" t="s">
        <v>3633</v>
      </c>
    </row>
    <row r="12463" spans="1:8" hidden="1" x14ac:dyDescent="0.25">
      <c r="A12463" t="s">
        <v>95</v>
      </c>
      <c r="B12463" t="s">
        <v>1396</v>
      </c>
      <c r="C12463">
        <v>751</v>
      </c>
      <c r="D12463" t="s">
        <v>3630</v>
      </c>
      <c r="E12463">
        <v>549</v>
      </c>
      <c r="F12463">
        <v>715</v>
      </c>
      <c r="G12463">
        <v>5833</v>
      </c>
      <c r="H12463" t="s">
        <v>3631</v>
      </c>
    </row>
    <row r="12464" spans="1:8" x14ac:dyDescent="0.25">
      <c r="A12464" t="s">
        <v>95</v>
      </c>
      <c r="B12464" t="s">
        <v>1396</v>
      </c>
      <c r="C12464">
        <v>751</v>
      </c>
      <c r="D12464" t="s">
        <v>3632</v>
      </c>
      <c r="E12464">
        <v>152</v>
      </c>
      <c r="F12464">
        <v>213</v>
      </c>
      <c r="G12464">
        <v>6199</v>
      </c>
      <c r="H12464" t="s">
        <v>3633</v>
      </c>
    </row>
    <row r="12465" spans="1:8" hidden="1" x14ac:dyDescent="0.25">
      <c r="A12465" t="s">
        <v>8769</v>
      </c>
      <c r="B12465" t="s">
        <v>8770</v>
      </c>
      <c r="C12465">
        <v>729</v>
      </c>
      <c r="D12465" t="s">
        <v>3657</v>
      </c>
      <c r="E12465">
        <v>49</v>
      </c>
      <c r="F12465">
        <v>143</v>
      </c>
      <c r="G12465">
        <v>2653</v>
      </c>
      <c r="H12465" t="s">
        <v>3658</v>
      </c>
    </row>
    <row r="12466" spans="1:8" hidden="1" x14ac:dyDescent="0.25">
      <c r="A12466" t="s">
        <v>8769</v>
      </c>
      <c r="B12466" t="s">
        <v>8770</v>
      </c>
      <c r="C12466">
        <v>729</v>
      </c>
      <c r="D12466" t="s">
        <v>3639</v>
      </c>
      <c r="E12466">
        <v>317</v>
      </c>
      <c r="F12466">
        <v>367</v>
      </c>
      <c r="G12466">
        <v>4169</v>
      </c>
      <c r="H12466" t="s">
        <v>3640</v>
      </c>
    </row>
    <row r="12467" spans="1:8" hidden="1" x14ac:dyDescent="0.25">
      <c r="A12467" t="s">
        <v>8769</v>
      </c>
      <c r="B12467" t="s">
        <v>8770</v>
      </c>
      <c r="C12467">
        <v>729</v>
      </c>
      <c r="D12467" t="s">
        <v>3630</v>
      </c>
      <c r="E12467">
        <v>562</v>
      </c>
      <c r="F12467">
        <v>723</v>
      </c>
      <c r="G12467">
        <v>5833</v>
      </c>
      <c r="H12467" t="s">
        <v>3631</v>
      </c>
    </row>
    <row r="12468" spans="1:8" x14ac:dyDescent="0.25">
      <c r="A12468" t="s">
        <v>8769</v>
      </c>
      <c r="B12468" t="s">
        <v>8770</v>
      </c>
      <c r="C12468">
        <v>729</v>
      </c>
      <c r="D12468" t="s">
        <v>3632</v>
      </c>
      <c r="E12468">
        <v>392</v>
      </c>
      <c r="F12468">
        <v>485</v>
      </c>
      <c r="G12468">
        <v>6199</v>
      </c>
      <c r="H12468" t="s">
        <v>3633</v>
      </c>
    </row>
    <row r="12469" spans="1:8" x14ac:dyDescent="0.25">
      <c r="A12469" t="s">
        <v>8771</v>
      </c>
      <c r="B12469" t="s">
        <v>8772</v>
      </c>
      <c r="C12469">
        <v>596</v>
      </c>
      <c r="D12469" t="s">
        <v>3632</v>
      </c>
      <c r="E12469">
        <v>178</v>
      </c>
      <c r="F12469">
        <v>272</v>
      </c>
      <c r="G12469">
        <v>6199</v>
      </c>
      <c r="H12469" t="s">
        <v>3633</v>
      </c>
    </row>
    <row r="12470" spans="1:8" hidden="1" x14ac:dyDescent="0.25">
      <c r="A12470" t="s">
        <v>97</v>
      </c>
      <c r="B12470" t="s">
        <v>1398</v>
      </c>
      <c r="C12470">
        <v>599</v>
      </c>
      <c r="D12470" t="s">
        <v>3630</v>
      </c>
      <c r="E12470">
        <v>440</v>
      </c>
      <c r="F12470">
        <v>598</v>
      </c>
      <c r="G12470">
        <v>5833</v>
      </c>
      <c r="H12470" t="s">
        <v>3631</v>
      </c>
    </row>
    <row r="12471" spans="1:8" x14ac:dyDescent="0.25">
      <c r="A12471" t="s">
        <v>97</v>
      </c>
      <c r="B12471" t="s">
        <v>1398</v>
      </c>
      <c r="C12471">
        <v>599</v>
      </c>
      <c r="D12471" t="s">
        <v>3632</v>
      </c>
      <c r="E12471">
        <v>175</v>
      </c>
      <c r="F12471">
        <v>349</v>
      </c>
      <c r="G12471">
        <v>6199</v>
      </c>
      <c r="H12471" t="s">
        <v>3633</v>
      </c>
    </row>
    <row r="12472" spans="1:8" hidden="1" x14ac:dyDescent="0.25">
      <c r="A12472" t="s">
        <v>98</v>
      </c>
      <c r="B12472" t="s">
        <v>1399</v>
      </c>
      <c r="C12472">
        <v>606</v>
      </c>
      <c r="D12472" t="s">
        <v>3630</v>
      </c>
      <c r="E12472">
        <v>405</v>
      </c>
      <c r="F12472">
        <v>569</v>
      </c>
      <c r="G12472">
        <v>5833</v>
      </c>
      <c r="H12472" t="s">
        <v>3631</v>
      </c>
    </row>
    <row r="12473" spans="1:8" x14ac:dyDescent="0.25">
      <c r="A12473" t="s">
        <v>98</v>
      </c>
      <c r="B12473" t="s">
        <v>1399</v>
      </c>
      <c r="C12473">
        <v>606</v>
      </c>
      <c r="D12473" t="s">
        <v>3632</v>
      </c>
      <c r="E12473">
        <v>196</v>
      </c>
      <c r="F12473">
        <v>349</v>
      </c>
      <c r="G12473">
        <v>6199</v>
      </c>
      <c r="H12473" t="s">
        <v>3633</v>
      </c>
    </row>
    <row r="12474" spans="1:8" hidden="1" x14ac:dyDescent="0.25">
      <c r="A12474" t="s">
        <v>8773</v>
      </c>
      <c r="B12474" t="s">
        <v>8774</v>
      </c>
      <c r="C12474">
        <v>757</v>
      </c>
      <c r="D12474" t="s">
        <v>3630</v>
      </c>
      <c r="E12474">
        <v>497</v>
      </c>
      <c r="F12474">
        <v>667</v>
      </c>
      <c r="G12474">
        <v>5833</v>
      </c>
      <c r="H12474" t="s">
        <v>3631</v>
      </c>
    </row>
    <row r="12475" spans="1:8" x14ac:dyDescent="0.25">
      <c r="A12475" t="s">
        <v>8773</v>
      </c>
      <c r="B12475" t="s">
        <v>8774</v>
      </c>
      <c r="C12475">
        <v>757</v>
      </c>
      <c r="D12475" t="s">
        <v>3632</v>
      </c>
      <c r="E12475">
        <v>129</v>
      </c>
      <c r="F12475">
        <v>189</v>
      </c>
      <c r="G12475">
        <v>6199</v>
      </c>
      <c r="H12475" t="s">
        <v>3633</v>
      </c>
    </row>
    <row r="12476" spans="1:8" x14ac:dyDescent="0.25">
      <c r="A12476" t="s">
        <v>8773</v>
      </c>
      <c r="B12476" t="s">
        <v>8774</v>
      </c>
      <c r="C12476">
        <v>757</v>
      </c>
      <c r="D12476" t="s">
        <v>3632</v>
      </c>
      <c r="E12476">
        <v>192</v>
      </c>
      <c r="F12476">
        <v>264</v>
      </c>
      <c r="G12476">
        <v>6199</v>
      </c>
      <c r="H12476" t="s">
        <v>3633</v>
      </c>
    </row>
    <row r="12477" spans="1:8" x14ac:dyDescent="0.25">
      <c r="A12477" t="s">
        <v>8773</v>
      </c>
      <c r="B12477" t="s">
        <v>8774</v>
      </c>
      <c r="C12477">
        <v>757</v>
      </c>
      <c r="D12477" t="s">
        <v>3632</v>
      </c>
      <c r="E12477">
        <v>268</v>
      </c>
      <c r="F12477">
        <v>406</v>
      </c>
      <c r="G12477">
        <v>6199</v>
      </c>
      <c r="H12477" t="s">
        <v>3633</v>
      </c>
    </row>
    <row r="12478" spans="1:8" hidden="1" x14ac:dyDescent="0.25">
      <c r="A12478" t="s">
        <v>8775</v>
      </c>
      <c r="B12478" t="s">
        <v>8776</v>
      </c>
      <c r="C12478">
        <v>527</v>
      </c>
      <c r="D12478" t="s">
        <v>3639</v>
      </c>
      <c r="E12478">
        <v>152</v>
      </c>
      <c r="F12478">
        <v>200</v>
      </c>
      <c r="G12478">
        <v>4169</v>
      </c>
      <c r="H12478" t="s">
        <v>3640</v>
      </c>
    </row>
    <row r="12479" spans="1:8" hidden="1" x14ac:dyDescent="0.25">
      <c r="A12479" t="s">
        <v>8775</v>
      </c>
      <c r="B12479" t="s">
        <v>8776</v>
      </c>
      <c r="C12479">
        <v>527</v>
      </c>
      <c r="D12479" t="s">
        <v>3630</v>
      </c>
      <c r="E12479">
        <v>370</v>
      </c>
      <c r="F12479">
        <v>525</v>
      </c>
      <c r="G12479">
        <v>5833</v>
      </c>
      <c r="H12479" t="s">
        <v>3631</v>
      </c>
    </row>
    <row r="12480" spans="1:8" x14ac:dyDescent="0.25">
      <c r="A12480" t="s">
        <v>8775</v>
      </c>
      <c r="B12480" t="s">
        <v>8776</v>
      </c>
      <c r="C12480">
        <v>527</v>
      </c>
      <c r="D12480" t="s">
        <v>3632</v>
      </c>
      <c r="E12480">
        <v>225</v>
      </c>
      <c r="F12480">
        <v>291</v>
      </c>
      <c r="G12480">
        <v>6199</v>
      </c>
      <c r="H12480" t="s">
        <v>3633</v>
      </c>
    </row>
    <row r="12481" spans="1:8" x14ac:dyDescent="0.25">
      <c r="A12481" t="s">
        <v>8777</v>
      </c>
      <c r="B12481" t="s">
        <v>8778</v>
      </c>
      <c r="C12481">
        <v>601</v>
      </c>
      <c r="D12481" t="s">
        <v>3632</v>
      </c>
      <c r="E12481">
        <v>178</v>
      </c>
      <c r="F12481">
        <v>272</v>
      </c>
      <c r="G12481">
        <v>6199</v>
      </c>
      <c r="H12481" t="s">
        <v>3633</v>
      </c>
    </row>
    <row r="12482" spans="1:8" hidden="1" x14ac:dyDescent="0.25">
      <c r="A12482" t="s">
        <v>99</v>
      </c>
      <c r="B12482" t="s">
        <v>1400</v>
      </c>
      <c r="C12482">
        <v>601</v>
      </c>
      <c r="D12482" t="s">
        <v>3630</v>
      </c>
      <c r="E12482">
        <v>442</v>
      </c>
      <c r="F12482">
        <v>600</v>
      </c>
      <c r="G12482">
        <v>5833</v>
      </c>
      <c r="H12482" t="s">
        <v>3631</v>
      </c>
    </row>
    <row r="12483" spans="1:8" x14ac:dyDescent="0.25">
      <c r="A12483" t="s">
        <v>99</v>
      </c>
      <c r="B12483" t="s">
        <v>1400</v>
      </c>
      <c r="C12483">
        <v>601</v>
      </c>
      <c r="D12483" t="s">
        <v>3632</v>
      </c>
      <c r="E12483">
        <v>175</v>
      </c>
      <c r="F12483">
        <v>351</v>
      </c>
      <c r="G12483">
        <v>6199</v>
      </c>
      <c r="H12483" t="s">
        <v>3633</v>
      </c>
    </row>
    <row r="12484" spans="1:8" hidden="1" x14ac:dyDescent="0.25">
      <c r="A12484" t="s">
        <v>100</v>
      </c>
      <c r="B12484" t="s">
        <v>1401</v>
      </c>
      <c r="C12484">
        <v>620</v>
      </c>
      <c r="D12484" t="s">
        <v>3630</v>
      </c>
      <c r="E12484">
        <v>419</v>
      </c>
      <c r="F12484">
        <v>583</v>
      </c>
      <c r="G12484">
        <v>5833</v>
      </c>
      <c r="H12484" t="s">
        <v>3631</v>
      </c>
    </row>
    <row r="12485" spans="1:8" x14ac:dyDescent="0.25">
      <c r="A12485" t="s">
        <v>100</v>
      </c>
      <c r="B12485" t="s">
        <v>1401</v>
      </c>
      <c r="C12485">
        <v>620</v>
      </c>
      <c r="D12485" t="s">
        <v>3632</v>
      </c>
      <c r="E12485">
        <v>210</v>
      </c>
      <c r="F12485">
        <v>363</v>
      </c>
      <c r="G12485">
        <v>6199</v>
      </c>
      <c r="H12485" t="s">
        <v>3633</v>
      </c>
    </row>
    <row r="12486" spans="1:8" hidden="1" x14ac:dyDescent="0.25">
      <c r="A12486" t="s">
        <v>8779</v>
      </c>
      <c r="B12486" t="s">
        <v>8780</v>
      </c>
      <c r="C12486">
        <v>588</v>
      </c>
      <c r="D12486" t="s">
        <v>3630</v>
      </c>
      <c r="E12486">
        <v>427</v>
      </c>
      <c r="F12486">
        <v>585</v>
      </c>
      <c r="G12486">
        <v>5833</v>
      </c>
      <c r="H12486" t="s">
        <v>3631</v>
      </c>
    </row>
    <row r="12487" spans="1:8" x14ac:dyDescent="0.25">
      <c r="A12487" t="s">
        <v>8779</v>
      </c>
      <c r="B12487" t="s">
        <v>8780</v>
      </c>
      <c r="C12487">
        <v>588</v>
      </c>
      <c r="D12487" t="s">
        <v>3632</v>
      </c>
      <c r="E12487">
        <v>110</v>
      </c>
      <c r="F12487">
        <v>172</v>
      </c>
      <c r="G12487">
        <v>6199</v>
      </c>
      <c r="H12487" t="s">
        <v>3633</v>
      </c>
    </row>
    <row r="12488" spans="1:8" x14ac:dyDescent="0.25">
      <c r="A12488" t="s">
        <v>8779</v>
      </c>
      <c r="B12488" t="s">
        <v>8780</v>
      </c>
      <c r="C12488">
        <v>588</v>
      </c>
      <c r="D12488" t="s">
        <v>3632</v>
      </c>
      <c r="E12488">
        <v>179</v>
      </c>
      <c r="F12488">
        <v>338</v>
      </c>
      <c r="G12488">
        <v>6199</v>
      </c>
      <c r="H12488" t="s">
        <v>3633</v>
      </c>
    </row>
    <row r="12489" spans="1:8" hidden="1" x14ac:dyDescent="0.25">
      <c r="A12489" t="s">
        <v>8781</v>
      </c>
      <c r="B12489" t="s">
        <v>8782</v>
      </c>
      <c r="C12489">
        <v>442</v>
      </c>
      <c r="D12489" t="s">
        <v>3639</v>
      </c>
      <c r="E12489">
        <v>67</v>
      </c>
      <c r="F12489">
        <v>115</v>
      </c>
      <c r="G12489">
        <v>4169</v>
      </c>
      <c r="H12489" t="s">
        <v>3640</v>
      </c>
    </row>
    <row r="12490" spans="1:8" hidden="1" x14ac:dyDescent="0.25">
      <c r="A12490" t="s">
        <v>8781</v>
      </c>
      <c r="B12490" t="s">
        <v>8782</v>
      </c>
      <c r="C12490">
        <v>442</v>
      </c>
      <c r="D12490" t="s">
        <v>3630</v>
      </c>
      <c r="E12490">
        <v>285</v>
      </c>
      <c r="F12490">
        <v>440</v>
      </c>
      <c r="G12490">
        <v>5833</v>
      </c>
      <c r="H12490" t="s">
        <v>3631</v>
      </c>
    </row>
    <row r="12491" spans="1:8" x14ac:dyDescent="0.25">
      <c r="A12491" t="s">
        <v>8781</v>
      </c>
      <c r="B12491" t="s">
        <v>8782</v>
      </c>
      <c r="C12491">
        <v>442</v>
      </c>
      <c r="D12491" t="s">
        <v>3632</v>
      </c>
      <c r="E12491">
        <v>140</v>
      </c>
      <c r="F12491">
        <v>206</v>
      </c>
      <c r="G12491">
        <v>6199</v>
      </c>
      <c r="H12491" t="s">
        <v>3633</v>
      </c>
    </row>
    <row r="12492" spans="1:8" hidden="1" x14ac:dyDescent="0.25">
      <c r="A12492" t="s">
        <v>8783</v>
      </c>
      <c r="B12492" t="s">
        <v>8784</v>
      </c>
      <c r="C12492">
        <v>757</v>
      </c>
      <c r="D12492" t="s">
        <v>3630</v>
      </c>
      <c r="E12492">
        <v>497</v>
      </c>
      <c r="F12492">
        <v>667</v>
      </c>
      <c r="G12492">
        <v>5833</v>
      </c>
      <c r="H12492" t="s">
        <v>3631</v>
      </c>
    </row>
    <row r="12493" spans="1:8" x14ac:dyDescent="0.25">
      <c r="A12493" t="s">
        <v>8783</v>
      </c>
      <c r="B12493" t="s">
        <v>8784</v>
      </c>
      <c r="C12493">
        <v>757</v>
      </c>
      <c r="D12493" t="s">
        <v>3632</v>
      </c>
      <c r="E12493">
        <v>129</v>
      </c>
      <c r="F12493">
        <v>189</v>
      </c>
      <c r="G12493">
        <v>6199</v>
      </c>
      <c r="H12493" t="s">
        <v>3633</v>
      </c>
    </row>
    <row r="12494" spans="1:8" x14ac:dyDescent="0.25">
      <c r="A12494" t="s">
        <v>8783</v>
      </c>
      <c r="B12494" t="s">
        <v>8784</v>
      </c>
      <c r="C12494">
        <v>757</v>
      </c>
      <c r="D12494" t="s">
        <v>3632</v>
      </c>
      <c r="E12494">
        <v>192</v>
      </c>
      <c r="F12494">
        <v>264</v>
      </c>
      <c r="G12494">
        <v>6199</v>
      </c>
      <c r="H12494" t="s">
        <v>3633</v>
      </c>
    </row>
    <row r="12495" spans="1:8" x14ac:dyDescent="0.25">
      <c r="A12495" t="s">
        <v>8783</v>
      </c>
      <c r="B12495" t="s">
        <v>8784</v>
      </c>
      <c r="C12495">
        <v>757</v>
      </c>
      <c r="D12495" t="s">
        <v>3632</v>
      </c>
      <c r="E12495">
        <v>268</v>
      </c>
      <c r="F12495">
        <v>406</v>
      </c>
      <c r="G12495">
        <v>6199</v>
      </c>
      <c r="H12495" t="s">
        <v>3633</v>
      </c>
    </row>
    <row r="12496" spans="1:8" hidden="1" x14ac:dyDescent="0.25">
      <c r="A12496" t="s">
        <v>101</v>
      </c>
      <c r="B12496" t="s">
        <v>1402</v>
      </c>
      <c r="C12496">
        <v>478</v>
      </c>
      <c r="D12496" t="s">
        <v>3630</v>
      </c>
      <c r="E12496">
        <v>297</v>
      </c>
      <c r="F12496">
        <v>457</v>
      </c>
      <c r="G12496">
        <v>5833</v>
      </c>
      <c r="H12496" t="s">
        <v>3631</v>
      </c>
    </row>
    <row r="12497" spans="1:8" x14ac:dyDescent="0.25">
      <c r="A12497" t="s">
        <v>101</v>
      </c>
      <c r="B12497" t="s">
        <v>1402</v>
      </c>
      <c r="C12497">
        <v>478</v>
      </c>
      <c r="D12497" t="s">
        <v>3632</v>
      </c>
      <c r="E12497">
        <v>150</v>
      </c>
      <c r="F12497">
        <v>215</v>
      </c>
      <c r="G12497">
        <v>6199</v>
      </c>
      <c r="H12497" t="s">
        <v>3633</v>
      </c>
    </row>
    <row r="12498" spans="1:8" hidden="1" x14ac:dyDescent="0.25">
      <c r="A12498" t="s">
        <v>8785</v>
      </c>
      <c r="B12498" t="s">
        <v>8786</v>
      </c>
      <c r="C12498">
        <v>607</v>
      </c>
      <c r="D12498" t="s">
        <v>3709</v>
      </c>
      <c r="E12498">
        <v>1</v>
      </c>
      <c r="F12498">
        <v>92</v>
      </c>
      <c r="G12498">
        <v>88</v>
      </c>
    </row>
    <row r="12499" spans="1:8" hidden="1" x14ac:dyDescent="0.25">
      <c r="A12499" t="s">
        <v>8785</v>
      </c>
      <c r="B12499" t="s">
        <v>8786</v>
      </c>
      <c r="C12499">
        <v>607</v>
      </c>
      <c r="D12499" t="s">
        <v>3630</v>
      </c>
      <c r="E12499">
        <v>350</v>
      </c>
      <c r="F12499">
        <v>510</v>
      </c>
      <c r="G12499">
        <v>5833</v>
      </c>
      <c r="H12499" t="s">
        <v>3631</v>
      </c>
    </row>
    <row r="12500" spans="1:8" x14ac:dyDescent="0.25">
      <c r="A12500" t="s">
        <v>8785</v>
      </c>
      <c r="B12500" t="s">
        <v>8786</v>
      </c>
      <c r="C12500">
        <v>607</v>
      </c>
      <c r="D12500" t="s">
        <v>3632</v>
      </c>
      <c r="E12500">
        <v>111</v>
      </c>
      <c r="F12500">
        <v>173</v>
      </c>
      <c r="G12500">
        <v>6199</v>
      </c>
      <c r="H12500" t="s">
        <v>3633</v>
      </c>
    </row>
    <row r="12501" spans="1:8" x14ac:dyDescent="0.25">
      <c r="A12501" t="s">
        <v>8785</v>
      </c>
      <c r="B12501" t="s">
        <v>8786</v>
      </c>
      <c r="C12501">
        <v>607</v>
      </c>
      <c r="D12501" t="s">
        <v>3632</v>
      </c>
      <c r="E12501">
        <v>184</v>
      </c>
      <c r="F12501">
        <v>281</v>
      </c>
      <c r="G12501">
        <v>6199</v>
      </c>
      <c r="H12501" t="s">
        <v>3633</v>
      </c>
    </row>
    <row r="12502" spans="1:8" hidden="1" x14ac:dyDescent="0.25">
      <c r="A12502" t="s">
        <v>102</v>
      </c>
      <c r="B12502" t="s">
        <v>1403</v>
      </c>
      <c r="C12502">
        <v>455</v>
      </c>
      <c r="D12502" t="s">
        <v>3630</v>
      </c>
      <c r="E12502">
        <v>294</v>
      </c>
      <c r="F12502">
        <v>454</v>
      </c>
      <c r="G12502">
        <v>5833</v>
      </c>
      <c r="H12502" t="s">
        <v>3631</v>
      </c>
    </row>
    <row r="12503" spans="1:8" x14ac:dyDescent="0.25">
      <c r="A12503" t="s">
        <v>102</v>
      </c>
      <c r="B12503" t="s">
        <v>1403</v>
      </c>
      <c r="C12503">
        <v>455</v>
      </c>
      <c r="D12503" t="s">
        <v>3632</v>
      </c>
      <c r="E12503">
        <v>161</v>
      </c>
      <c r="F12503">
        <v>225</v>
      </c>
      <c r="G12503">
        <v>6199</v>
      </c>
      <c r="H12503" t="s">
        <v>3633</v>
      </c>
    </row>
    <row r="12504" spans="1:8" hidden="1" x14ac:dyDescent="0.25">
      <c r="A12504" t="s">
        <v>8787</v>
      </c>
      <c r="B12504" t="s">
        <v>8788</v>
      </c>
      <c r="C12504">
        <v>640</v>
      </c>
      <c r="D12504" t="s">
        <v>3630</v>
      </c>
      <c r="E12504">
        <v>416</v>
      </c>
      <c r="F12504">
        <v>581</v>
      </c>
      <c r="G12504">
        <v>5833</v>
      </c>
      <c r="H12504" t="s">
        <v>3631</v>
      </c>
    </row>
    <row r="12505" spans="1:8" x14ac:dyDescent="0.25">
      <c r="A12505" t="s">
        <v>8787</v>
      </c>
      <c r="B12505" t="s">
        <v>8788</v>
      </c>
      <c r="C12505">
        <v>640</v>
      </c>
      <c r="D12505" t="s">
        <v>3632</v>
      </c>
      <c r="E12505">
        <v>130</v>
      </c>
      <c r="F12505">
        <v>193</v>
      </c>
      <c r="G12505">
        <v>6199</v>
      </c>
      <c r="H12505" t="s">
        <v>3633</v>
      </c>
    </row>
    <row r="12506" spans="1:8" x14ac:dyDescent="0.25">
      <c r="A12506" t="s">
        <v>8787</v>
      </c>
      <c r="B12506" t="s">
        <v>8788</v>
      </c>
      <c r="C12506">
        <v>640</v>
      </c>
      <c r="D12506" t="s">
        <v>3632</v>
      </c>
      <c r="E12506">
        <v>195</v>
      </c>
      <c r="F12506">
        <v>266</v>
      </c>
      <c r="G12506">
        <v>6199</v>
      </c>
      <c r="H12506" t="s">
        <v>3633</v>
      </c>
    </row>
    <row r="12507" spans="1:8" x14ac:dyDescent="0.25">
      <c r="A12507" t="s">
        <v>8787</v>
      </c>
      <c r="B12507" t="s">
        <v>8788</v>
      </c>
      <c r="C12507">
        <v>640</v>
      </c>
      <c r="D12507" t="s">
        <v>3632</v>
      </c>
      <c r="E12507">
        <v>270</v>
      </c>
      <c r="F12507">
        <v>347</v>
      </c>
      <c r="G12507">
        <v>6199</v>
      </c>
      <c r="H12507" t="s">
        <v>3633</v>
      </c>
    </row>
    <row r="12508" spans="1:8" hidden="1" x14ac:dyDescent="0.25">
      <c r="A12508" t="s">
        <v>103</v>
      </c>
      <c r="B12508" t="s">
        <v>1404</v>
      </c>
      <c r="C12508">
        <v>523</v>
      </c>
      <c r="D12508" t="s">
        <v>3630</v>
      </c>
      <c r="E12508">
        <v>360</v>
      </c>
      <c r="F12508">
        <v>520</v>
      </c>
      <c r="G12508">
        <v>5833</v>
      </c>
      <c r="H12508" t="s">
        <v>3631</v>
      </c>
    </row>
    <row r="12509" spans="1:8" x14ac:dyDescent="0.25">
      <c r="A12509" t="s">
        <v>103</v>
      </c>
      <c r="B12509" t="s">
        <v>1404</v>
      </c>
      <c r="C12509">
        <v>523</v>
      </c>
      <c r="D12509" t="s">
        <v>3632</v>
      </c>
      <c r="E12509">
        <v>205</v>
      </c>
      <c r="F12509">
        <v>297</v>
      </c>
      <c r="G12509">
        <v>6199</v>
      </c>
      <c r="H12509" t="s">
        <v>3633</v>
      </c>
    </row>
    <row r="12510" spans="1:8" hidden="1" x14ac:dyDescent="0.25">
      <c r="A12510" t="s">
        <v>8789</v>
      </c>
      <c r="B12510" t="s">
        <v>8790</v>
      </c>
      <c r="C12510">
        <v>618</v>
      </c>
      <c r="D12510" t="s">
        <v>3709</v>
      </c>
      <c r="E12510">
        <v>34</v>
      </c>
      <c r="F12510">
        <v>100</v>
      </c>
      <c r="G12510">
        <v>88</v>
      </c>
    </row>
    <row r="12511" spans="1:8" hidden="1" x14ac:dyDescent="0.25">
      <c r="A12511" t="s">
        <v>8789</v>
      </c>
      <c r="B12511" t="s">
        <v>8790</v>
      </c>
      <c r="C12511">
        <v>618</v>
      </c>
      <c r="D12511" t="s">
        <v>3630</v>
      </c>
      <c r="E12511">
        <v>356</v>
      </c>
      <c r="F12511">
        <v>516</v>
      </c>
      <c r="G12511">
        <v>5833</v>
      </c>
      <c r="H12511" t="s">
        <v>3631</v>
      </c>
    </row>
    <row r="12512" spans="1:8" x14ac:dyDescent="0.25">
      <c r="A12512" t="s">
        <v>8789</v>
      </c>
      <c r="B12512" t="s">
        <v>8790</v>
      </c>
      <c r="C12512">
        <v>618</v>
      </c>
      <c r="D12512" t="s">
        <v>3632</v>
      </c>
      <c r="E12512">
        <v>119</v>
      </c>
      <c r="F12512">
        <v>182</v>
      </c>
      <c r="G12512">
        <v>6199</v>
      </c>
      <c r="H12512" t="s">
        <v>3633</v>
      </c>
    </row>
    <row r="12513" spans="1:8" x14ac:dyDescent="0.25">
      <c r="A12513" t="s">
        <v>8789</v>
      </c>
      <c r="B12513" t="s">
        <v>8790</v>
      </c>
      <c r="C12513">
        <v>618</v>
      </c>
      <c r="D12513" t="s">
        <v>3632</v>
      </c>
      <c r="E12513">
        <v>192</v>
      </c>
      <c r="F12513">
        <v>287</v>
      </c>
      <c r="G12513">
        <v>6199</v>
      </c>
      <c r="H12513" t="s">
        <v>3633</v>
      </c>
    </row>
    <row r="12514" spans="1:8" hidden="1" x14ac:dyDescent="0.25">
      <c r="A12514" t="s">
        <v>8791</v>
      </c>
      <c r="B12514" t="s">
        <v>8792</v>
      </c>
      <c r="C12514">
        <v>709</v>
      </c>
      <c r="D12514" t="s">
        <v>3630</v>
      </c>
      <c r="E12514">
        <v>438</v>
      </c>
      <c r="F12514">
        <v>605</v>
      </c>
      <c r="G12514">
        <v>5833</v>
      </c>
      <c r="H12514" t="s">
        <v>3631</v>
      </c>
    </row>
    <row r="12515" spans="1:8" x14ac:dyDescent="0.25">
      <c r="A12515" t="s">
        <v>8791</v>
      </c>
      <c r="B12515" t="s">
        <v>8792</v>
      </c>
      <c r="C12515">
        <v>709</v>
      </c>
      <c r="D12515" t="s">
        <v>3632</v>
      </c>
      <c r="E12515">
        <v>62</v>
      </c>
      <c r="F12515">
        <v>199</v>
      </c>
      <c r="G12515">
        <v>6199</v>
      </c>
      <c r="H12515" t="s">
        <v>3633</v>
      </c>
    </row>
    <row r="12516" spans="1:8" x14ac:dyDescent="0.25">
      <c r="A12516" t="s">
        <v>8791</v>
      </c>
      <c r="B12516" t="s">
        <v>8792</v>
      </c>
      <c r="C12516">
        <v>709</v>
      </c>
      <c r="D12516" t="s">
        <v>3632</v>
      </c>
      <c r="E12516">
        <v>203</v>
      </c>
      <c r="F12516">
        <v>337</v>
      </c>
      <c r="G12516">
        <v>6199</v>
      </c>
      <c r="H12516" t="s">
        <v>3633</v>
      </c>
    </row>
    <row r="12517" spans="1:8" hidden="1" x14ac:dyDescent="0.25">
      <c r="A12517" t="s">
        <v>88</v>
      </c>
      <c r="B12517" t="s">
        <v>1389</v>
      </c>
      <c r="C12517">
        <v>699</v>
      </c>
      <c r="D12517" t="s">
        <v>3955</v>
      </c>
      <c r="E12517">
        <v>1</v>
      </c>
      <c r="F12517">
        <v>169</v>
      </c>
      <c r="G12517">
        <v>244</v>
      </c>
    </row>
    <row r="12518" spans="1:8" hidden="1" x14ac:dyDescent="0.25">
      <c r="A12518" t="s">
        <v>88</v>
      </c>
      <c r="B12518" t="s">
        <v>1389</v>
      </c>
      <c r="C12518">
        <v>699</v>
      </c>
      <c r="D12518" t="s">
        <v>3630</v>
      </c>
      <c r="E12518">
        <v>377</v>
      </c>
      <c r="F12518">
        <v>537</v>
      </c>
      <c r="G12518">
        <v>5833</v>
      </c>
      <c r="H12518" t="s">
        <v>3631</v>
      </c>
    </row>
    <row r="12519" spans="1:8" x14ac:dyDescent="0.25">
      <c r="A12519" t="s">
        <v>88</v>
      </c>
      <c r="B12519" t="s">
        <v>1389</v>
      </c>
      <c r="C12519">
        <v>699</v>
      </c>
      <c r="D12519" t="s">
        <v>3632</v>
      </c>
      <c r="E12519">
        <v>174</v>
      </c>
      <c r="F12519">
        <v>319</v>
      </c>
      <c r="G12519">
        <v>6199</v>
      </c>
      <c r="H12519" t="s">
        <v>3633</v>
      </c>
    </row>
    <row r="12520" spans="1:8" hidden="1" x14ac:dyDescent="0.25">
      <c r="A12520" t="s">
        <v>8793</v>
      </c>
      <c r="B12520" t="s">
        <v>8794</v>
      </c>
      <c r="C12520">
        <v>393</v>
      </c>
      <c r="D12520" t="s">
        <v>3639</v>
      </c>
      <c r="E12520">
        <v>21</v>
      </c>
      <c r="F12520">
        <v>69</v>
      </c>
      <c r="G12520">
        <v>4169</v>
      </c>
      <c r="H12520" t="s">
        <v>3640</v>
      </c>
    </row>
    <row r="12521" spans="1:8" hidden="1" x14ac:dyDescent="0.25">
      <c r="A12521" t="s">
        <v>8793</v>
      </c>
      <c r="B12521" t="s">
        <v>8794</v>
      </c>
      <c r="C12521">
        <v>393</v>
      </c>
      <c r="D12521" t="s">
        <v>3630</v>
      </c>
      <c r="E12521">
        <v>229</v>
      </c>
      <c r="F12521">
        <v>390</v>
      </c>
      <c r="G12521">
        <v>5833</v>
      </c>
      <c r="H12521" t="s">
        <v>3631</v>
      </c>
    </row>
    <row r="12522" spans="1:8" x14ac:dyDescent="0.25">
      <c r="A12522" t="s">
        <v>8793</v>
      </c>
      <c r="B12522" t="s">
        <v>8794</v>
      </c>
      <c r="C12522">
        <v>393</v>
      </c>
      <c r="D12522" t="s">
        <v>3632</v>
      </c>
      <c r="E12522">
        <v>95</v>
      </c>
      <c r="F12522">
        <v>159</v>
      </c>
      <c r="G12522">
        <v>6199</v>
      </c>
      <c r="H12522" t="s">
        <v>3633</v>
      </c>
    </row>
    <row r="12523" spans="1:8" hidden="1" x14ac:dyDescent="0.25">
      <c r="A12523" t="s">
        <v>8795</v>
      </c>
      <c r="B12523" t="s">
        <v>8796</v>
      </c>
      <c r="C12523">
        <v>650</v>
      </c>
      <c r="D12523" t="s">
        <v>3704</v>
      </c>
      <c r="E12523">
        <v>4</v>
      </c>
      <c r="F12523">
        <v>60</v>
      </c>
      <c r="G12523">
        <v>15</v>
      </c>
    </row>
    <row r="12524" spans="1:8" hidden="1" x14ac:dyDescent="0.25">
      <c r="A12524" t="s">
        <v>8795</v>
      </c>
      <c r="B12524" t="s">
        <v>8796</v>
      </c>
      <c r="C12524">
        <v>650</v>
      </c>
      <c r="D12524" t="s">
        <v>3630</v>
      </c>
      <c r="E12524">
        <v>419</v>
      </c>
      <c r="F12524">
        <v>584</v>
      </c>
      <c r="G12524">
        <v>5833</v>
      </c>
      <c r="H12524" t="s">
        <v>3631</v>
      </c>
    </row>
    <row r="12525" spans="1:8" x14ac:dyDescent="0.25">
      <c r="A12525" t="s">
        <v>8795</v>
      </c>
      <c r="B12525" t="s">
        <v>8796</v>
      </c>
      <c r="C12525">
        <v>650</v>
      </c>
      <c r="D12525" t="s">
        <v>3632</v>
      </c>
      <c r="E12525">
        <v>120</v>
      </c>
      <c r="F12525">
        <v>183</v>
      </c>
      <c r="G12525">
        <v>6199</v>
      </c>
      <c r="H12525" t="s">
        <v>3633</v>
      </c>
    </row>
    <row r="12526" spans="1:8" x14ac:dyDescent="0.25">
      <c r="A12526" t="s">
        <v>8795</v>
      </c>
      <c r="B12526" t="s">
        <v>8796</v>
      </c>
      <c r="C12526">
        <v>650</v>
      </c>
      <c r="D12526" t="s">
        <v>3632</v>
      </c>
      <c r="E12526">
        <v>185</v>
      </c>
      <c r="F12526">
        <v>256</v>
      </c>
      <c r="G12526">
        <v>6199</v>
      </c>
      <c r="H12526" t="s">
        <v>3633</v>
      </c>
    </row>
    <row r="12527" spans="1:8" x14ac:dyDescent="0.25">
      <c r="A12527" t="s">
        <v>8795</v>
      </c>
      <c r="B12527" t="s">
        <v>8796</v>
      </c>
      <c r="C12527">
        <v>650</v>
      </c>
      <c r="D12527" t="s">
        <v>3632</v>
      </c>
      <c r="E12527">
        <v>260</v>
      </c>
      <c r="F12527">
        <v>335</v>
      </c>
      <c r="G12527">
        <v>6199</v>
      </c>
      <c r="H12527" t="s">
        <v>3633</v>
      </c>
    </row>
    <row r="12528" spans="1:8" hidden="1" x14ac:dyDescent="0.25">
      <c r="A12528" t="s">
        <v>8797</v>
      </c>
      <c r="B12528" t="s">
        <v>8798</v>
      </c>
      <c r="C12528">
        <v>723</v>
      </c>
      <c r="D12528" t="s">
        <v>3657</v>
      </c>
      <c r="E12528">
        <v>47</v>
      </c>
      <c r="F12528">
        <v>138</v>
      </c>
      <c r="G12528">
        <v>2653</v>
      </c>
      <c r="H12528" t="s">
        <v>3658</v>
      </c>
    </row>
    <row r="12529" spans="1:8" hidden="1" x14ac:dyDescent="0.25">
      <c r="A12529" t="s">
        <v>8797</v>
      </c>
      <c r="B12529" t="s">
        <v>8798</v>
      </c>
      <c r="C12529">
        <v>723</v>
      </c>
      <c r="D12529" t="s">
        <v>3639</v>
      </c>
      <c r="E12529">
        <v>303</v>
      </c>
      <c r="F12529">
        <v>349</v>
      </c>
      <c r="G12529">
        <v>4169</v>
      </c>
      <c r="H12529" t="s">
        <v>3640</v>
      </c>
    </row>
    <row r="12530" spans="1:8" hidden="1" x14ac:dyDescent="0.25">
      <c r="A12530" t="s">
        <v>8797</v>
      </c>
      <c r="B12530" t="s">
        <v>8798</v>
      </c>
      <c r="C12530">
        <v>723</v>
      </c>
      <c r="D12530" t="s">
        <v>3630</v>
      </c>
      <c r="E12530">
        <v>557</v>
      </c>
      <c r="F12530">
        <v>716</v>
      </c>
      <c r="G12530">
        <v>5833</v>
      </c>
      <c r="H12530" t="s">
        <v>3631</v>
      </c>
    </row>
    <row r="12531" spans="1:8" x14ac:dyDescent="0.25">
      <c r="A12531" t="s">
        <v>8797</v>
      </c>
      <c r="B12531" t="s">
        <v>8798</v>
      </c>
      <c r="C12531">
        <v>723</v>
      </c>
      <c r="D12531" t="s">
        <v>3632</v>
      </c>
      <c r="E12531">
        <v>374</v>
      </c>
      <c r="F12531">
        <v>461</v>
      </c>
      <c r="G12531">
        <v>6199</v>
      </c>
      <c r="H12531" t="s">
        <v>3633</v>
      </c>
    </row>
    <row r="12532" spans="1:8" hidden="1" x14ac:dyDescent="0.25">
      <c r="A12532" t="s">
        <v>8799</v>
      </c>
      <c r="B12532" t="s">
        <v>8800</v>
      </c>
      <c r="C12532">
        <v>772</v>
      </c>
      <c r="D12532" t="s">
        <v>3630</v>
      </c>
      <c r="E12532">
        <v>487</v>
      </c>
      <c r="F12532">
        <v>652</v>
      </c>
      <c r="G12532">
        <v>5833</v>
      </c>
      <c r="H12532" t="s">
        <v>3631</v>
      </c>
    </row>
    <row r="12533" spans="1:8" x14ac:dyDescent="0.25">
      <c r="A12533" t="s">
        <v>8799</v>
      </c>
      <c r="B12533" t="s">
        <v>8800</v>
      </c>
      <c r="C12533">
        <v>772</v>
      </c>
      <c r="D12533" t="s">
        <v>3632</v>
      </c>
      <c r="E12533">
        <v>128</v>
      </c>
      <c r="F12533">
        <v>188</v>
      </c>
      <c r="G12533">
        <v>6199</v>
      </c>
      <c r="H12533" t="s">
        <v>3633</v>
      </c>
    </row>
    <row r="12534" spans="1:8" x14ac:dyDescent="0.25">
      <c r="A12534" t="s">
        <v>8799</v>
      </c>
      <c r="B12534" t="s">
        <v>8800</v>
      </c>
      <c r="C12534">
        <v>772</v>
      </c>
      <c r="D12534" t="s">
        <v>3632</v>
      </c>
      <c r="E12534">
        <v>191</v>
      </c>
      <c r="F12534">
        <v>261</v>
      </c>
      <c r="G12534">
        <v>6199</v>
      </c>
      <c r="H12534" t="s">
        <v>3633</v>
      </c>
    </row>
    <row r="12535" spans="1:8" x14ac:dyDescent="0.25">
      <c r="A12535" t="s">
        <v>8799</v>
      </c>
      <c r="B12535" t="s">
        <v>8800</v>
      </c>
      <c r="C12535">
        <v>772</v>
      </c>
      <c r="D12535" t="s">
        <v>3632</v>
      </c>
      <c r="E12535">
        <v>266</v>
      </c>
      <c r="F12535">
        <v>395</v>
      </c>
      <c r="G12535">
        <v>6199</v>
      </c>
      <c r="H12535" t="s">
        <v>3633</v>
      </c>
    </row>
    <row r="12536" spans="1:8" hidden="1" x14ac:dyDescent="0.25">
      <c r="A12536" t="s">
        <v>87</v>
      </c>
      <c r="B12536" t="s">
        <v>1388</v>
      </c>
      <c r="C12536">
        <v>504</v>
      </c>
      <c r="D12536" t="s">
        <v>3630</v>
      </c>
      <c r="E12536">
        <v>256</v>
      </c>
      <c r="F12536">
        <v>424</v>
      </c>
      <c r="G12536">
        <v>5833</v>
      </c>
      <c r="H12536" t="s">
        <v>3631</v>
      </c>
    </row>
    <row r="12537" spans="1:8" x14ac:dyDescent="0.25">
      <c r="A12537" t="s">
        <v>87</v>
      </c>
      <c r="B12537" t="s">
        <v>1388</v>
      </c>
      <c r="C12537">
        <v>504</v>
      </c>
      <c r="D12537" t="s">
        <v>3632</v>
      </c>
      <c r="E12537">
        <v>21</v>
      </c>
      <c r="F12537">
        <v>162</v>
      </c>
      <c r="G12537">
        <v>6199</v>
      </c>
      <c r="H12537" t="s">
        <v>3633</v>
      </c>
    </row>
    <row r="12538" spans="1:8" hidden="1" x14ac:dyDescent="0.25">
      <c r="A12538" t="s">
        <v>8801</v>
      </c>
      <c r="B12538" t="s">
        <v>8802</v>
      </c>
      <c r="C12538">
        <v>670</v>
      </c>
      <c r="D12538" t="s">
        <v>3630</v>
      </c>
      <c r="E12538">
        <v>446</v>
      </c>
      <c r="F12538">
        <v>608</v>
      </c>
      <c r="G12538">
        <v>5833</v>
      </c>
      <c r="H12538" t="s">
        <v>3631</v>
      </c>
    </row>
    <row r="12539" spans="1:8" x14ac:dyDescent="0.25">
      <c r="A12539" t="s">
        <v>8801</v>
      </c>
      <c r="B12539" t="s">
        <v>8802</v>
      </c>
      <c r="C12539">
        <v>670</v>
      </c>
      <c r="D12539" t="s">
        <v>3632</v>
      </c>
      <c r="E12539">
        <v>125</v>
      </c>
      <c r="F12539">
        <v>188</v>
      </c>
      <c r="G12539">
        <v>6199</v>
      </c>
      <c r="H12539" t="s">
        <v>3633</v>
      </c>
    </row>
    <row r="12540" spans="1:8" x14ac:dyDescent="0.25">
      <c r="A12540" t="s">
        <v>8801</v>
      </c>
      <c r="B12540" t="s">
        <v>8802</v>
      </c>
      <c r="C12540">
        <v>670</v>
      </c>
      <c r="D12540" t="s">
        <v>3632</v>
      </c>
      <c r="E12540">
        <v>190</v>
      </c>
      <c r="F12540">
        <v>261</v>
      </c>
      <c r="G12540">
        <v>6199</v>
      </c>
      <c r="H12540" t="s">
        <v>3633</v>
      </c>
    </row>
    <row r="12541" spans="1:8" x14ac:dyDescent="0.25">
      <c r="A12541" t="s">
        <v>8801</v>
      </c>
      <c r="B12541" t="s">
        <v>8802</v>
      </c>
      <c r="C12541">
        <v>670</v>
      </c>
      <c r="D12541" t="s">
        <v>3632</v>
      </c>
      <c r="E12541">
        <v>265</v>
      </c>
      <c r="F12541">
        <v>344</v>
      </c>
      <c r="G12541">
        <v>6199</v>
      </c>
      <c r="H12541" t="s">
        <v>3633</v>
      </c>
    </row>
    <row r="12542" spans="1:8" hidden="1" x14ac:dyDescent="0.25">
      <c r="A12542" t="s">
        <v>8803</v>
      </c>
      <c r="B12542" t="s">
        <v>8804</v>
      </c>
      <c r="C12542">
        <v>567</v>
      </c>
      <c r="D12542" t="s">
        <v>3639</v>
      </c>
      <c r="E12542">
        <v>178</v>
      </c>
      <c r="F12542">
        <v>226</v>
      </c>
      <c r="G12542">
        <v>4169</v>
      </c>
      <c r="H12542" t="s">
        <v>3640</v>
      </c>
    </row>
    <row r="12543" spans="1:8" hidden="1" x14ac:dyDescent="0.25">
      <c r="A12543" t="s">
        <v>8803</v>
      </c>
      <c r="B12543" t="s">
        <v>8804</v>
      </c>
      <c r="C12543">
        <v>567</v>
      </c>
      <c r="D12543" t="s">
        <v>3630</v>
      </c>
      <c r="E12543">
        <v>407</v>
      </c>
      <c r="F12543">
        <v>566</v>
      </c>
      <c r="G12543">
        <v>5833</v>
      </c>
      <c r="H12543" t="s">
        <v>3631</v>
      </c>
    </row>
    <row r="12544" spans="1:8" x14ac:dyDescent="0.25">
      <c r="A12544" t="s">
        <v>8803</v>
      </c>
      <c r="B12544" t="s">
        <v>8804</v>
      </c>
      <c r="C12544">
        <v>567</v>
      </c>
      <c r="D12544" t="s">
        <v>3632</v>
      </c>
      <c r="E12544">
        <v>251</v>
      </c>
      <c r="F12544">
        <v>318</v>
      </c>
      <c r="G12544">
        <v>6199</v>
      </c>
      <c r="H12544" t="s">
        <v>3633</v>
      </c>
    </row>
    <row r="12545" spans="1:8" hidden="1" x14ac:dyDescent="0.25">
      <c r="A12545" t="s">
        <v>71</v>
      </c>
      <c r="B12545" t="s">
        <v>1372</v>
      </c>
      <c r="C12545">
        <v>829</v>
      </c>
      <c r="D12545" t="s">
        <v>3630</v>
      </c>
      <c r="E12545">
        <v>579</v>
      </c>
      <c r="F12545">
        <v>753</v>
      </c>
      <c r="G12545">
        <v>5833</v>
      </c>
      <c r="H12545" t="s">
        <v>3631</v>
      </c>
    </row>
    <row r="12546" spans="1:8" x14ac:dyDescent="0.25">
      <c r="A12546" t="s">
        <v>71</v>
      </c>
      <c r="B12546" t="s">
        <v>1372</v>
      </c>
      <c r="C12546">
        <v>829</v>
      </c>
      <c r="D12546" t="s">
        <v>3632</v>
      </c>
      <c r="E12546">
        <v>262</v>
      </c>
      <c r="F12546">
        <v>348</v>
      </c>
      <c r="G12546">
        <v>6199</v>
      </c>
      <c r="H12546" t="s">
        <v>3633</v>
      </c>
    </row>
    <row r="12547" spans="1:8" hidden="1" x14ac:dyDescent="0.25">
      <c r="A12547" t="s">
        <v>8805</v>
      </c>
      <c r="B12547" t="s">
        <v>8806</v>
      </c>
      <c r="C12547">
        <v>765</v>
      </c>
      <c r="D12547" t="s">
        <v>3630</v>
      </c>
      <c r="E12547">
        <v>539</v>
      </c>
      <c r="F12547">
        <v>707</v>
      </c>
      <c r="G12547">
        <v>5833</v>
      </c>
      <c r="H12547" t="s">
        <v>3631</v>
      </c>
    </row>
    <row r="12548" spans="1:8" x14ac:dyDescent="0.25">
      <c r="A12548" t="s">
        <v>8805</v>
      </c>
      <c r="B12548" t="s">
        <v>8806</v>
      </c>
      <c r="C12548">
        <v>765</v>
      </c>
      <c r="D12548" t="s">
        <v>3632</v>
      </c>
      <c r="E12548">
        <v>201</v>
      </c>
      <c r="F12548">
        <v>261</v>
      </c>
      <c r="G12548">
        <v>6199</v>
      </c>
      <c r="H12548" t="s">
        <v>3633</v>
      </c>
    </row>
    <row r="12549" spans="1:8" x14ac:dyDescent="0.25">
      <c r="A12549" t="s">
        <v>8805</v>
      </c>
      <c r="B12549" t="s">
        <v>8806</v>
      </c>
      <c r="C12549">
        <v>765</v>
      </c>
      <c r="D12549" t="s">
        <v>3632</v>
      </c>
      <c r="E12549">
        <v>265</v>
      </c>
      <c r="F12549">
        <v>357</v>
      </c>
      <c r="G12549">
        <v>6199</v>
      </c>
      <c r="H12549" t="s">
        <v>3633</v>
      </c>
    </row>
    <row r="12550" spans="1:8" x14ac:dyDescent="0.25">
      <c r="A12550" t="s">
        <v>8805</v>
      </c>
      <c r="B12550" t="s">
        <v>8806</v>
      </c>
      <c r="C12550">
        <v>765</v>
      </c>
      <c r="D12550" t="s">
        <v>3632</v>
      </c>
      <c r="E12550">
        <v>364</v>
      </c>
      <c r="F12550">
        <v>454</v>
      </c>
      <c r="G12550">
        <v>6199</v>
      </c>
      <c r="H12550" t="s">
        <v>3633</v>
      </c>
    </row>
    <row r="12551" spans="1:8" hidden="1" x14ac:dyDescent="0.25">
      <c r="A12551" t="s">
        <v>8807</v>
      </c>
      <c r="B12551" t="s">
        <v>8808</v>
      </c>
      <c r="C12551">
        <v>726</v>
      </c>
      <c r="D12551" t="s">
        <v>5428</v>
      </c>
      <c r="E12551">
        <v>1</v>
      </c>
      <c r="F12551">
        <v>89</v>
      </c>
      <c r="G12551">
        <v>25</v>
      </c>
    </row>
    <row r="12552" spans="1:8" hidden="1" x14ac:dyDescent="0.25">
      <c r="A12552" t="s">
        <v>8807</v>
      </c>
      <c r="B12552" t="s">
        <v>8808</v>
      </c>
      <c r="C12552">
        <v>726</v>
      </c>
      <c r="D12552" t="s">
        <v>3639</v>
      </c>
      <c r="E12552">
        <v>337</v>
      </c>
      <c r="F12552">
        <v>385</v>
      </c>
      <c r="G12552">
        <v>4169</v>
      </c>
      <c r="H12552" t="s">
        <v>3640</v>
      </c>
    </row>
    <row r="12553" spans="1:8" hidden="1" x14ac:dyDescent="0.25">
      <c r="A12553" t="s">
        <v>8807</v>
      </c>
      <c r="B12553" t="s">
        <v>8808</v>
      </c>
      <c r="C12553">
        <v>726</v>
      </c>
      <c r="D12553" t="s">
        <v>3630</v>
      </c>
      <c r="E12553">
        <v>550</v>
      </c>
      <c r="F12553">
        <v>712</v>
      </c>
      <c r="G12553">
        <v>5833</v>
      </c>
      <c r="H12553" t="s">
        <v>3631</v>
      </c>
    </row>
    <row r="12554" spans="1:8" x14ac:dyDescent="0.25">
      <c r="A12554" t="s">
        <v>8807</v>
      </c>
      <c r="B12554" t="s">
        <v>8808</v>
      </c>
      <c r="C12554">
        <v>726</v>
      </c>
      <c r="D12554" t="s">
        <v>3632</v>
      </c>
      <c r="E12554">
        <v>410</v>
      </c>
      <c r="F12554">
        <v>471</v>
      </c>
      <c r="G12554">
        <v>6199</v>
      </c>
      <c r="H12554" t="s">
        <v>3633</v>
      </c>
    </row>
    <row r="12555" spans="1:8" hidden="1" x14ac:dyDescent="0.25">
      <c r="A12555" t="s">
        <v>72</v>
      </c>
      <c r="B12555" t="s">
        <v>1373</v>
      </c>
      <c r="C12555">
        <v>699</v>
      </c>
      <c r="D12555" t="s">
        <v>3955</v>
      </c>
      <c r="E12555">
        <v>1</v>
      </c>
      <c r="F12555">
        <v>169</v>
      </c>
      <c r="G12555">
        <v>244</v>
      </c>
    </row>
    <row r="12556" spans="1:8" hidden="1" x14ac:dyDescent="0.25">
      <c r="A12556" t="s">
        <v>72</v>
      </c>
      <c r="B12556" t="s">
        <v>1373</v>
      </c>
      <c r="C12556">
        <v>699</v>
      </c>
      <c r="D12556" t="s">
        <v>3630</v>
      </c>
      <c r="E12556">
        <v>377</v>
      </c>
      <c r="F12556">
        <v>537</v>
      </c>
      <c r="G12556">
        <v>5833</v>
      </c>
      <c r="H12556" t="s">
        <v>3631</v>
      </c>
    </row>
    <row r="12557" spans="1:8" x14ac:dyDescent="0.25">
      <c r="A12557" t="s">
        <v>72</v>
      </c>
      <c r="B12557" t="s">
        <v>1373</v>
      </c>
      <c r="C12557">
        <v>699</v>
      </c>
      <c r="D12557" t="s">
        <v>3632</v>
      </c>
      <c r="E12557">
        <v>174</v>
      </c>
      <c r="F12557">
        <v>319</v>
      </c>
      <c r="G12557">
        <v>6199</v>
      </c>
      <c r="H12557" t="s">
        <v>3633</v>
      </c>
    </row>
    <row r="12558" spans="1:8" hidden="1" x14ac:dyDescent="0.25">
      <c r="A12558" t="s">
        <v>73</v>
      </c>
      <c r="B12558" t="s">
        <v>1374</v>
      </c>
      <c r="C12558">
        <v>546</v>
      </c>
      <c r="D12558" t="s">
        <v>3630</v>
      </c>
      <c r="E12558">
        <v>349</v>
      </c>
      <c r="F12558">
        <v>509</v>
      </c>
      <c r="G12558">
        <v>5833</v>
      </c>
      <c r="H12558" t="s">
        <v>3631</v>
      </c>
    </row>
    <row r="12559" spans="1:8" x14ac:dyDescent="0.25">
      <c r="A12559" t="s">
        <v>73</v>
      </c>
      <c r="B12559" t="s">
        <v>1374</v>
      </c>
      <c r="C12559">
        <v>546</v>
      </c>
      <c r="D12559" t="s">
        <v>3632</v>
      </c>
      <c r="E12559">
        <v>182</v>
      </c>
      <c r="F12559">
        <v>294</v>
      </c>
      <c r="G12559">
        <v>6199</v>
      </c>
      <c r="H12559" t="s">
        <v>3633</v>
      </c>
    </row>
    <row r="12560" spans="1:8" hidden="1" x14ac:dyDescent="0.25">
      <c r="A12560" t="s">
        <v>74</v>
      </c>
      <c r="B12560" t="s">
        <v>1375</v>
      </c>
      <c r="C12560">
        <v>500</v>
      </c>
      <c r="D12560" t="s">
        <v>3630</v>
      </c>
      <c r="E12560">
        <v>299</v>
      </c>
      <c r="F12560">
        <v>461</v>
      </c>
      <c r="G12560">
        <v>5833</v>
      </c>
      <c r="H12560" t="s">
        <v>3631</v>
      </c>
    </row>
    <row r="12561" spans="1:8" x14ac:dyDescent="0.25">
      <c r="A12561" t="s">
        <v>74</v>
      </c>
      <c r="B12561" t="s">
        <v>1375</v>
      </c>
      <c r="C12561">
        <v>500</v>
      </c>
      <c r="D12561" t="s">
        <v>3632</v>
      </c>
      <c r="E12561">
        <v>107</v>
      </c>
      <c r="F12561">
        <v>245</v>
      </c>
      <c r="G12561">
        <v>6199</v>
      </c>
      <c r="H12561" t="s">
        <v>3633</v>
      </c>
    </row>
    <row r="12562" spans="1:8" hidden="1" x14ac:dyDescent="0.25">
      <c r="A12562" t="s">
        <v>75</v>
      </c>
      <c r="B12562" t="s">
        <v>1376</v>
      </c>
      <c r="C12562">
        <v>699</v>
      </c>
      <c r="D12562" t="s">
        <v>3955</v>
      </c>
      <c r="E12562">
        <v>1</v>
      </c>
      <c r="F12562">
        <v>169</v>
      </c>
      <c r="G12562">
        <v>244</v>
      </c>
    </row>
    <row r="12563" spans="1:8" hidden="1" x14ac:dyDescent="0.25">
      <c r="A12563" t="s">
        <v>75</v>
      </c>
      <c r="B12563" t="s">
        <v>1376</v>
      </c>
      <c r="C12563">
        <v>699</v>
      </c>
      <c r="D12563" t="s">
        <v>3630</v>
      </c>
      <c r="E12563">
        <v>377</v>
      </c>
      <c r="F12563">
        <v>537</v>
      </c>
      <c r="G12563">
        <v>5833</v>
      </c>
      <c r="H12563" t="s">
        <v>3631</v>
      </c>
    </row>
    <row r="12564" spans="1:8" x14ac:dyDescent="0.25">
      <c r="A12564" t="s">
        <v>75</v>
      </c>
      <c r="B12564" t="s">
        <v>1376</v>
      </c>
      <c r="C12564">
        <v>699</v>
      </c>
      <c r="D12564" t="s">
        <v>3632</v>
      </c>
      <c r="E12564">
        <v>174</v>
      </c>
      <c r="F12564">
        <v>319</v>
      </c>
      <c r="G12564">
        <v>6199</v>
      </c>
      <c r="H12564" t="s">
        <v>3633</v>
      </c>
    </row>
    <row r="12565" spans="1:8" hidden="1" x14ac:dyDescent="0.25">
      <c r="A12565" t="s">
        <v>3</v>
      </c>
      <c r="B12565" t="s">
        <v>1308</v>
      </c>
      <c r="C12565">
        <v>689</v>
      </c>
      <c r="D12565" t="s">
        <v>3630</v>
      </c>
      <c r="E12565">
        <v>377</v>
      </c>
      <c r="F12565">
        <v>535</v>
      </c>
      <c r="G12565">
        <v>5833</v>
      </c>
      <c r="H12565" t="s">
        <v>3631</v>
      </c>
    </row>
    <row r="12566" spans="1:8" x14ac:dyDescent="0.25">
      <c r="A12566" t="s">
        <v>3</v>
      </c>
      <c r="B12566" t="s">
        <v>1308</v>
      </c>
      <c r="C12566">
        <v>689</v>
      </c>
      <c r="D12566" t="s">
        <v>3632</v>
      </c>
      <c r="E12566">
        <v>194</v>
      </c>
      <c r="F12566">
        <v>321</v>
      </c>
      <c r="G12566">
        <v>6199</v>
      </c>
      <c r="H12566" t="s">
        <v>3633</v>
      </c>
    </row>
    <row r="12567" spans="1:8" hidden="1" x14ac:dyDescent="0.25">
      <c r="A12567" t="s">
        <v>3</v>
      </c>
      <c r="B12567" t="s">
        <v>1308</v>
      </c>
      <c r="C12567">
        <v>689</v>
      </c>
      <c r="D12567" t="s">
        <v>4283</v>
      </c>
      <c r="E12567">
        <v>550</v>
      </c>
      <c r="F12567">
        <v>670</v>
      </c>
      <c r="G12567">
        <v>481</v>
      </c>
      <c r="H12567" t="s">
        <v>4284</v>
      </c>
    </row>
    <row r="12568" spans="1:8" hidden="1" x14ac:dyDescent="0.25">
      <c r="A12568" t="s">
        <v>8809</v>
      </c>
      <c r="B12568" t="s">
        <v>8810</v>
      </c>
      <c r="C12568">
        <v>698</v>
      </c>
      <c r="D12568" t="s">
        <v>3657</v>
      </c>
      <c r="E12568">
        <v>28</v>
      </c>
      <c r="F12568">
        <v>142</v>
      </c>
      <c r="G12568">
        <v>2653</v>
      </c>
      <c r="H12568" t="s">
        <v>3658</v>
      </c>
    </row>
    <row r="12569" spans="1:8" hidden="1" x14ac:dyDescent="0.25">
      <c r="A12569" t="s">
        <v>8809</v>
      </c>
      <c r="B12569" t="s">
        <v>8810</v>
      </c>
      <c r="C12569">
        <v>698</v>
      </c>
      <c r="D12569" t="s">
        <v>3639</v>
      </c>
      <c r="E12569">
        <v>295</v>
      </c>
      <c r="F12569">
        <v>340</v>
      </c>
      <c r="G12569">
        <v>4169</v>
      </c>
      <c r="H12569" t="s">
        <v>3640</v>
      </c>
    </row>
    <row r="12570" spans="1:8" hidden="1" x14ac:dyDescent="0.25">
      <c r="A12570" t="s">
        <v>8809</v>
      </c>
      <c r="B12570" t="s">
        <v>8810</v>
      </c>
      <c r="C12570">
        <v>698</v>
      </c>
      <c r="D12570" t="s">
        <v>3630</v>
      </c>
      <c r="E12570">
        <v>525</v>
      </c>
      <c r="F12570">
        <v>681</v>
      </c>
      <c r="G12570">
        <v>5833</v>
      </c>
      <c r="H12570" t="s">
        <v>3631</v>
      </c>
    </row>
    <row r="12571" spans="1:8" x14ac:dyDescent="0.25">
      <c r="A12571" t="s">
        <v>8809</v>
      </c>
      <c r="B12571" t="s">
        <v>8810</v>
      </c>
      <c r="C12571">
        <v>698</v>
      </c>
      <c r="D12571" t="s">
        <v>3632</v>
      </c>
      <c r="E12571">
        <v>368</v>
      </c>
      <c r="F12571">
        <v>433</v>
      </c>
      <c r="G12571">
        <v>6199</v>
      </c>
      <c r="H12571" t="s">
        <v>3633</v>
      </c>
    </row>
    <row r="12572" spans="1:8" hidden="1" x14ac:dyDescent="0.25">
      <c r="A12572" t="s">
        <v>4</v>
      </c>
      <c r="B12572" t="s">
        <v>1309</v>
      </c>
      <c r="C12572">
        <v>689</v>
      </c>
      <c r="D12572" t="s">
        <v>3630</v>
      </c>
      <c r="E12572">
        <v>377</v>
      </c>
      <c r="F12572">
        <v>535</v>
      </c>
      <c r="G12572">
        <v>5833</v>
      </c>
      <c r="H12572" t="s">
        <v>3631</v>
      </c>
    </row>
    <row r="12573" spans="1:8" x14ac:dyDescent="0.25">
      <c r="A12573" t="s">
        <v>4</v>
      </c>
      <c r="B12573" t="s">
        <v>1309</v>
      </c>
      <c r="C12573">
        <v>689</v>
      </c>
      <c r="D12573" t="s">
        <v>3632</v>
      </c>
      <c r="E12573">
        <v>194</v>
      </c>
      <c r="F12573">
        <v>321</v>
      </c>
      <c r="G12573">
        <v>6199</v>
      </c>
      <c r="H12573" t="s">
        <v>3633</v>
      </c>
    </row>
    <row r="12574" spans="1:8" hidden="1" x14ac:dyDescent="0.25">
      <c r="A12574" t="s">
        <v>4</v>
      </c>
      <c r="B12574" t="s">
        <v>1309</v>
      </c>
      <c r="C12574">
        <v>689</v>
      </c>
      <c r="D12574" t="s">
        <v>4283</v>
      </c>
      <c r="E12574">
        <v>550</v>
      </c>
      <c r="F12574">
        <v>670</v>
      </c>
      <c r="G12574">
        <v>481</v>
      </c>
      <c r="H12574" t="s">
        <v>4284</v>
      </c>
    </row>
    <row r="12575" spans="1:8" hidden="1" x14ac:dyDescent="0.25">
      <c r="A12575" t="s">
        <v>515</v>
      </c>
      <c r="B12575" t="s">
        <v>1815</v>
      </c>
      <c r="C12575">
        <v>699</v>
      </c>
      <c r="D12575" t="s">
        <v>3955</v>
      </c>
      <c r="E12575">
        <v>1</v>
      </c>
      <c r="F12575">
        <v>169</v>
      </c>
      <c r="G12575">
        <v>244</v>
      </c>
    </row>
    <row r="12576" spans="1:8" hidden="1" x14ac:dyDescent="0.25">
      <c r="A12576" t="s">
        <v>515</v>
      </c>
      <c r="B12576" t="s">
        <v>1815</v>
      </c>
      <c r="C12576">
        <v>699</v>
      </c>
      <c r="D12576" t="s">
        <v>3630</v>
      </c>
      <c r="E12576">
        <v>377</v>
      </c>
      <c r="F12576">
        <v>537</v>
      </c>
      <c r="G12576">
        <v>5833</v>
      </c>
      <c r="H12576" t="s">
        <v>3631</v>
      </c>
    </row>
    <row r="12577" spans="1:8" x14ac:dyDescent="0.25">
      <c r="A12577" t="s">
        <v>515</v>
      </c>
      <c r="B12577" t="s">
        <v>1815</v>
      </c>
      <c r="C12577">
        <v>699</v>
      </c>
      <c r="D12577" t="s">
        <v>3632</v>
      </c>
      <c r="E12577">
        <v>174</v>
      </c>
      <c r="F12577">
        <v>319</v>
      </c>
      <c r="G12577">
        <v>6199</v>
      </c>
      <c r="H12577" t="s">
        <v>3633</v>
      </c>
    </row>
    <row r="12578" spans="1:8" hidden="1" x14ac:dyDescent="0.25">
      <c r="A12578" t="s">
        <v>76</v>
      </c>
      <c r="B12578" t="s">
        <v>1377</v>
      </c>
      <c r="C12578">
        <v>566</v>
      </c>
      <c r="D12578" t="s">
        <v>4430</v>
      </c>
      <c r="E12578">
        <v>1</v>
      </c>
      <c r="F12578">
        <v>59</v>
      </c>
      <c r="G12578">
        <v>37</v>
      </c>
    </row>
    <row r="12579" spans="1:8" hidden="1" x14ac:dyDescent="0.25">
      <c r="A12579" t="s">
        <v>76</v>
      </c>
      <c r="B12579" t="s">
        <v>1377</v>
      </c>
      <c r="C12579">
        <v>566</v>
      </c>
      <c r="D12579" t="s">
        <v>3630</v>
      </c>
      <c r="E12579">
        <v>358</v>
      </c>
      <c r="F12579">
        <v>521</v>
      </c>
      <c r="G12579">
        <v>5833</v>
      </c>
      <c r="H12579" t="s">
        <v>3631</v>
      </c>
    </row>
    <row r="12580" spans="1:8" x14ac:dyDescent="0.25">
      <c r="A12580" t="s">
        <v>76</v>
      </c>
      <c r="B12580" t="s">
        <v>1377</v>
      </c>
      <c r="C12580">
        <v>566</v>
      </c>
      <c r="D12580" t="s">
        <v>3632</v>
      </c>
      <c r="E12580">
        <v>183</v>
      </c>
      <c r="F12580">
        <v>300</v>
      </c>
      <c r="G12580">
        <v>6199</v>
      </c>
      <c r="H12580" t="s">
        <v>3633</v>
      </c>
    </row>
    <row r="12581" spans="1:8" hidden="1" x14ac:dyDescent="0.25">
      <c r="A12581" t="s">
        <v>77</v>
      </c>
      <c r="B12581" t="s">
        <v>1378</v>
      </c>
      <c r="C12581">
        <v>270</v>
      </c>
      <c r="D12581" t="s">
        <v>3630</v>
      </c>
      <c r="E12581">
        <v>102</v>
      </c>
      <c r="F12581">
        <v>266</v>
      </c>
      <c r="G12581">
        <v>5833</v>
      </c>
      <c r="H12581" t="s">
        <v>3631</v>
      </c>
    </row>
    <row r="12582" spans="1:8" x14ac:dyDescent="0.25">
      <c r="A12582" t="s">
        <v>77</v>
      </c>
      <c r="B12582" t="s">
        <v>1378</v>
      </c>
      <c r="C12582">
        <v>270</v>
      </c>
      <c r="D12582" t="s">
        <v>3632</v>
      </c>
      <c r="E12582">
        <v>3</v>
      </c>
      <c r="F12582">
        <v>46</v>
      </c>
      <c r="G12582">
        <v>6199</v>
      </c>
      <c r="H12582" t="s">
        <v>3633</v>
      </c>
    </row>
    <row r="12583" spans="1:8" hidden="1" x14ac:dyDescent="0.25">
      <c r="A12583" t="s">
        <v>78</v>
      </c>
      <c r="B12583" t="s">
        <v>1379</v>
      </c>
      <c r="C12583">
        <v>282</v>
      </c>
      <c r="D12583" t="s">
        <v>3630</v>
      </c>
      <c r="E12583">
        <v>107</v>
      </c>
      <c r="F12583">
        <v>271</v>
      </c>
      <c r="G12583">
        <v>5833</v>
      </c>
      <c r="H12583" t="s">
        <v>3631</v>
      </c>
    </row>
    <row r="12584" spans="1:8" x14ac:dyDescent="0.25">
      <c r="A12584" t="s">
        <v>78</v>
      </c>
      <c r="B12584" t="s">
        <v>1379</v>
      </c>
      <c r="C12584">
        <v>282</v>
      </c>
      <c r="D12584" t="s">
        <v>3632</v>
      </c>
      <c r="E12584">
        <v>1</v>
      </c>
      <c r="F12584">
        <v>51</v>
      </c>
      <c r="G12584">
        <v>6199</v>
      </c>
      <c r="H12584" t="s">
        <v>3633</v>
      </c>
    </row>
    <row r="12585" spans="1:8" hidden="1" x14ac:dyDescent="0.25">
      <c r="A12585" t="s">
        <v>79</v>
      </c>
      <c r="B12585" t="s">
        <v>1380</v>
      </c>
      <c r="C12585">
        <v>277</v>
      </c>
      <c r="D12585" t="s">
        <v>3630</v>
      </c>
      <c r="E12585">
        <v>108</v>
      </c>
      <c r="F12585">
        <v>272</v>
      </c>
      <c r="G12585">
        <v>5833</v>
      </c>
      <c r="H12585" t="s">
        <v>3631</v>
      </c>
    </row>
    <row r="12586" spans="1:8" x14ac:dyDescent="0.25">
      <c r="A12586" t="s">
        <v>79</v>
      </c>
      <c r="B12586" t="s">
        <v>1380</v>
      </c>
      <c r="C12586">
        <v>277</v>
      </c>
      <c r="D12586" t="s">
        <v>3632</v>
      </c>
      <c r="E12586">
        <v>2</v>
      </c>
      <c r="F12586">
        <v>52</v>
      </c>
      <c r="G12586">
        <v>6199</v>
      </c>
      <c r="H12586" t="s">
        <v>3633</v>
      </c>
    </row>
    <row r="12587" spans="1:8" hidden="1" x14ac:dyDescent="0.25">
      <c r="A12587" t="s">
        <v>80</v>
      </c>
      <c r="B12587" t="s">
        <v>1381</v>
      </c>
      <c r="C12587">
        <v>214</v>
      </c>
      <c r="D12587" t="s">
        <v>3630</v>
      </c>
      <c r="E12587">
        <v>111</v>
      </c>
      <c r="F12587">
        <v>214</v>
      </c>
      <c r="G12587">
        <v>5833</v>
      </c>
      <c r="H12587" t="s">
        <v>3631</v>
      </c>
    </row>
    <row r="12588" spans="1:8" x14ac:dyDescent="0.25">
      <c r="A12588" t="s">
        <v>80</v>
      </c>
      <c r="B12588" t="s">
        <v>1381</v>
      </c>
      <c r="C12588">
        <v>214</v>
      </c>
      <c r="D12588" t="s">
        <v>3632</v>
      </c>
      <c r="E12588">
        <v>3</v>
      </c>
      <c r="F12588">
        <v>55</v>
      </c>
      <c r="G12588">
        <v>6199</v>
      </c>
      <c r="H12588" t="s">
        <v>3633</v>
      </c>
    </row>
    <row r="12589" spans="1:8" hidden="1" x14ac:dyDescent="0.25">
      <c r="A12589" t="s">
        <v>81</v>
      </c>
      <c r="B12589" t="s">
        <v>1382</v>
      </c>
      <c r="C12589">
        <v>278</v>
      </c>
      <c r="D12589" t="s">
        <v>3630</v>
      </c>
      <c r="E12589">
        <v>108</v>
      </c>
      <c r="F12589">
        <v>272</v>
      </c>
      <c r="G12589">
        <v>5833</v>
      </c>
      <c r="H12589" t="s">
        <v>3631</v>
      </c>
    </row>
    <row r="12590" spans="1:8" x14ac:dyDescent="0.25">
      <c r="A12590" t="s">
        <v>81</v>
      </c>
      <c r="B12590" t="s">
        <v>1382</v>
      </c>
      <c r="C12590">
        <v>278</v>
      </c>
      <c r="D12590" t="s">
        <v>3632</v>
      </c>
      <c r="E12590">
        <v>3</v>
      </c>
      <c r="F12590">
        <v>52</v>
      </c>
      <c r="G12590">
        <v>6199</v>
      </c>
      <c r="H12590" t="s">
        <v>3633</v>
      </c>
    </row>
    <row r="12591" spans="1:8" x14ac:dyDescent="0.25">
      <c r="A12591" t="s">
        <v>8811</v>
      </c>
      <c r="B12591" t="s">
        <v>8812</v>
      </c>
      <c r="C12591">
        <v>86</v>
      </c>
      <c r="D12591" t="s">
        <v>3632</v>
      </c>
      <c r="E12591">
        <v>4</v>
      </c>
      <c r="F12591">
        <v>55</v>
      </c>
      <c r="G12591">
        <v>6199</v>
      </c>
      <c r="H12591" t="s">
        <v>3633</v>
      </c>
    </row>
    <row r="12592" spans="1:8" hidden="1" x14ac:dyDescent="0.25">
      <c r="A12592" t="s">
        <v>82</v>
      </c>
      <c r="B12592" t="s">
        <v>1383</v>
      </c>
      <c r="C12592">
        <v>272</v>
      </c>
      <c r="D12592" t="s">
        <v>3630</v>
      </c>
      <c r="E12592">
        <v>104</v>
      </c>
      <c r="F12592">
        <v>268</v>
      </c>
      <c r="G12592">
        <v>5833</v>
      </c>
      <c r="H12592" t="s">
        <v>3631</v>
      </c>
    </row>
    <row r="12593" spans="1:8" x14ac:dyDescent="0.25">
      <c r="A12593" t="s">
        <v>82</v>
      </c>
      <c r="B12593" t="s">
        <v>1383</v>
      </c>
      <c r="C12593">
        <v>272</v>
      </c>
      <c r="D12593" t="s">
        <v>3632</v>
      </c>
      <c r="E12593">
        <v>1</v>
      </c>
      <c r="F12593">
        <v>48</v>
      </c>
      <c r="G12593">
        <v>6199</v>
      </c>
      <c r="H12593" t="s">
        <v>3633</v>
      </c>
    </row>
    <row r="12594" spans="1:8" hidden="1" x14ac:dyDescent="0.25">
      <c r="A12594" t="s">
        <v>83</v>
      </c>
      <c r="B12594" t="s">
        <v>1384</v>
      </c>
      <c r="C12594">
        <v>270</v>
      </c>
      <c r="D12594" t="s">
        <v>3630</v>
      </c>
      <c r="E12594">
        <v>106</v>
      </c>
      <c r="F12594">
        <v>270</v>
      </c>
      <c r="G12594">
        <v>5833</v>
      </c>
      <c r="H12594" t="s">
        <v>3631</v>
      </c>
    </row>
    <row r="12595" spans="1:8" x14ac:dyDescent="0.25">
      <c r="A12595" t="s">
        <v>83</v>
      </c>
      <c r="B12595" t="s">
        <v>1384</v>
      </c>
      <c r="C12595">
        <v>270</v>
      </c>
      <c r="D12595" t="s">
        <v>3632</v>
      </c>
      <c r="E12595">
        <v>1</v>
      </c>
      <c r="F12595">
        <v>50</v>
      </c>
      <c r="G12595">
        <v>6199</v>
      </c>
      <c r="H12595" t="s">
        <v>3633</v>
      </c>
    </row>
    <row r="12596" spans="1:8" hidden="1" x14ac:dyDescent="0.25">
      <c r="A12596" t="s">
        <v>84</v>
      </c>
      <c r="B12596" t="s">
        <v>1385</v>
      </c>
      <c r="C12596">
        <v>285</v>
      </c>
      <c r="D12596" t="s">
        <v>3630</v>
      </c>
      <c r="E12596">
        <v>107</v>
      </c>
      <c r="F12596">
        <v>271</v>
      </c>
      <c r="G12596">
        <v>5833</v>
      </c>
      <c r="H12596" t="s">
        <v>3631</v>
      </c>
    </row>
    <row r="12597" spans="1:8" x14ac:dyDescent="0.25">
      <c r="A12597" t="s">
        <v>84</v>
      </c>
      <c r="B12597" t="s">
        <v>1385</v>
      </c>
      <c r="C12597">
        <v>285</v>
      </c>
      <c r="D12597" t="s">
        <v>3632</v>
      </c>
      <c r="E12597">
        <v>1</v>
      </c>
      <c r="F12597">
        <v>51</v>
      </c>
      <c r="G12597">
        <v>6199</v>
      </c>
      <c r="H12597" t="s">
        <v>3633</v>
      </c>
    </row>
    <row r="12598" spans="1:8" hidden="1" x14ac:dyDescent="0.25">
      <c r="A12598" t="s">
        <v>8813</v>
      </c>
      <c r="B12598" t="s">
        <v>8814</v>
      </c>
      <c r="C12598">
        <v>616</v>
      </c>
      <c r="D12598" t="s">
        <v>3680</v>
      </c>
      <c r="E12598">
        <v>1</v>
      </c>
      <c r="F12598">
        <v>44</v>
      </c>
      <c r="G12598">
        <v>197</v>
      </c>
    </row>
    <row r="12599" spans="1:8" hidden="1" x14ac:dyDescent="0.25">
      <c r="A12599" t="s">
        <v>8813</v>
      </c>
      <c r="B12599" t="s">
        <v>8814</v>
      </c>
      <c r="C12599">
        <v>616</v>
      </c>
      <c r="D12599" t="s">
        <v>3630</v>
      </c>
      <c r="E12599">
        <v>395</v>
      </c>
      <c r="F12599">
        <v>556</v>
      </c>
      <c r="G12599">
        <v>5833</v>
      </c>
      <c r="H12599" t="s">
        <v>3631</v>
      </c>
    </row>
    <row r="12600" spans="1:8" x14ac:dyDescent="0.25">
      <c r="A12600" t="s">
        <v>8813</v>
      </c>
      <c r="B12600" t="s">
        <v>8814</v>
      </c>
      <c r="C12600">
        <v>616</v>
      </c>
      <c r="D12600" t="s">
        <v>3632</v>
      </c>
      <c r="E12600">
        <v>75</v>
      </c>
      <c r="F12600">
        <v>138</v>
      </c>
      <c r="G12600">
        <v>6199</v>
      </c>
      <c r="H12600" t="s">
        <v>3633</v>
      </c>
    </row>
    <row r="12601" spans="1:8" x14ac:dyDescent="0.25">
      <c r="A12601" t="s">
        <v>8813</v>
      </c>
      <c r="B12601" t="s">
        <v>8814</v>
      </c>
      <c r="C12601">
        <v>616</v>
      </c>
      <c r="D12601" t="s">
        <v>3632</v>
      </c>
      <c r="E12601">
        <v>140</v>
      </c>
      <c r="F12601">
        <v>210</v>
      </c>
      <c r="G12601">
        <v>6199</v>
      </c>
      <c r="H12601" t="s">
        <v>3633</v>
      </c>
    </row>
    <row r="12602" spans="1:8" x14ac:dyDescent="0.25">
      <c r="A12602" t="s">
        <v>8813</v>
      </c>
      <c r="B12602" t="s">
        <v>8814</v>
      </c>
      <c r="C12602">
        <v>616</v>
      </c>
      <c r="D12602" t="s">
        <v>3632</v>
      </c>
      <c r="E12602">
        <v>214</v>
      </c>
      <c r="F12602">
        <v>292</v>
      </c>
      <c r="G12602">
        <v>6199</v>
      </c>
      <c r="H12602" t="s">
        <v>3633</v>
      </c>
    </row>
    <row r="12603" spans="1:8" hidden="1" x14ac:dyDescent="0.25">
      <c r="A12603" t="s">
        <v>8815</v>
      </c>
      <c r="B12603" t="s">
        <v>8816</v>
      </c>
      <c r="C12603">
        <v>524</v>
      </c>
      <c r="D12603" t="s">
        <v>3639</v>
      </c>
      <c r="E12603">
        <v>107</v>
      </c>
      <c r="F12603">
        <v>144</v>
      </c>
      <c r="G12603">
        <v>4169</v>
      </c>
      <c r="H12603" t="s">
        <v>3640</v>
      </c>
    </row>
    <row r="12604" spans="1:8" hidden="1" x14ac:dyDescent="0.25">
      <c r="A12604" t="s">
        <v>8815</v>
      </c>
      <c r="B12604" t="s">
        <v>8816</v>
      </c>
      <c r="C12604">
        <v>524</v>
      </c>
      <c r="D12604" t="s">
        <v>3630</v>
      </c>
      <c r="E12604">
        <v>359</v>
      </c>
      <c r="F12604">
        <v>516</v>
      </c>
      <c r="G12604">
        <v>5833</v>
      </c>
      <c r="H12604" t="s">
        <v>3631</v>
      </c>
    </row>
    <row r="12605" spans="1:8" x14ac:dyDescent="0.25">
      <c r="A12605" t="s">
        <v>8815</v>
      </c>
      <c r="B12605" t="s">
        <v>8816</v>
      </c>
      <c r="C12605">
        <v>524</v>
      </c>
      <c r="D12605" t="s">
        <v>3632</v>
      </c>
      <c r="E12605">
        <v>186</v>
      </c>
      <c r="F12605">
        <v>253</v>
      </c>
      <c r="G12605">
        <v>6199</v>
      </c>
      <c r="H12605" t="s">
        <v>3633</v>
      </c>
    </row>
    <row r="12606" spans="1:8" hidden="1" x14ac:dyDescent="0.25">
      <c r="A12606" t="s">
        <v>8817</v>
      </c>
      <c r="B12606" t="s">
        <v>8818</v>
      </c>
      <c r="C12606">
        <v>757</v>
      </c>
      <c r="D12606" t="s">
        <v>3630</v>
      </c>
      <c r="E12606">
        <v>593</v>
      </c>
      <c r="F12606">
        <v>750</v>
      </c>
      <c r="G12606">
        <v>5833</v>
      </c>
      <c r="H12606" t="s">
        <v>3631</v>
      </c>
    </row>
    <row r="12607" spans="1:8" x14ac:dyDescent="0.25">
      <c r="A12607" t="s">
        <v>8817</v>
      </c>
      <c r="B12607" t="s">
        <v>8818</v>
      </c>
      <c r="C12607">
        <v>757</v>
      </c>
      <c r="D12607" t="s">
        <v>3632</v>
      </c>
      <c r="E12607">
        <v>390</v>
      </c>
      <c r="F12607">
        <v>450</v>
      </c>
      <c r="G12607">
        <v>6199</v>
      </c>
      <c r="H12607" t="s">
        <v>3633</v>
      </c>
    </row>
    <row r="12608" spans="1:8" x14ac:dyDescent="0.25">
      <c r="A12608" t="s">
        <v>8817</v>
      </c>
      <c r="B12608" t="s">
        <v>8818</v>
      </c>
      <c r="C12608">
        <v>757</v>
      </c>
      <c r="D12608" t="s">
        <v>3632</v>
      </c>
      <c r="E12608">
        <v>456</v>
      </c>
      <c r="F12608">
        <v>533</v>
      </c>
      <c r="G12608">
        <v>6199</v>
      </c>
      <c r="H12608" t="s">
        <v>3633</v>
      </c>
    </row>
    <row r="12609" spans="1:8" hidden="1" x14ac:dyDescent="0.25">
      <c r="A12609" t="s">
        <v>8819</v>
      </c>
      <c r="B12609" t="s">
        <v>8820</v>
      </c>
      <c r="C12609">
        <v>596</v>
      </c>
      <c r="D12609" t="s">
        <v>4264</v>
      </c>
      <c r="E12609">
        <v>1</v>
      </c>
      <c r="F12609">
        <v>156</v>
      </c>
      <c r="G12609">
        <v>9</v>
      </c>
    </row>
    <row r="12610" spans="1:8" hidden="1" x14ac:dyDescent="0.25">
      <c r="A12610" t="s">
        <v>8819</v>
      </c>
      <c r="B12610" t="s">
        <v>8820</v>
      </c>
      <c r="C12610">
        <v>596</v>
      </c>
      <c r="D12610" t="s">
        <v>3630</v>
      </c>
      <c r="E12610">
        <v>392</v>
      </c>
      <c r="F12610">
        <v>558</v>
      </c>
      <c r="G12610">
        <v>5833</v>
      </c>
      <c r="H12610" t="s">
        <v>3631</v>
      </c>
    </row>
    <row r="12611" spans="1:8" x14ac:dyDescent="0.25">
      <c r="A12611" t="s">
        <v>8819</v>
      </c>
      <c r="B12611" t="s">
        <v>8820</v>
      </c>
      <c r="C12611">
        <v>596</v>
      </c>
      <c r="D12611" t="s">
        <v>3632</v>
      </c>
      <c r="E12611">
        <v>157</v>
      </c>
      <c r="F12611">
        <v>218</v>
      </c>
      <c r="G12611">
        <v>6199</v>
      </c>
      <c r="H12611" t="s">
        <v>3633</v>
      </c>
    </row>
    <row r="12612" spans="1:8" x14ac:dyDescent="0.25">
      <c r="A12612" t="s">
        <v>8819</v>
      </c>
      <c r="B12612" t="s">
        <v>8820</v>
      </c>
      <c r="C12612">
        <v>596</v>
      </c>
      <c r="D12612" t="s">
        <v>3632</v>
      </c>
      <c r="E12612">
        <v>230</v>
      </c>
      <c r="F12612">
        <v>315</v>
      </c>
      <c r="G12612">
        <v>6199</v>
      </c>
      <c r="H12612" t="s">
        <v>3633</v>
      </c>
    </row>
    <row r="12613" spans="1:8" hidden="1" x14ac:dyDescent="0.25">
      <c r="A12613" t="s">
        <v>86</v>
      </c>
      <c r="B12613" t="s">
        <v>1387</v>
      </c>
      <c r="C12613">
        <v>624</v>
      </c>
      <c r="D12613" t="s">
        <v>3749</v>
      </c>
      <c r="E12613">
        <v>1</v>
      </c>
      <c r="F12613">
        <v>47</v>
      </c>
      <c r="G12613">
        <v>3</v>
      </c>
    </row>
    <row r="12614" spans="1:8" hidden="1" x14ac:dyDescent="0.25">
      <c r="A12614" t="s">
        <v>86</v>
      </c>
      <c r="B12614" t="s">
        <v>1387</v>
      </c>
      <c r="C12614">
        <v>624</v>
      </c>
      <c r="D12614" t="s">
        <v>3630</v>
      </c>
      <c r="E12614">
        <v>372</v>
      </c>
      <c r="F12614">
        <v>537</v>
      </c>
      <c r="G12614">
        <v>5833</v>
      </c>
      <c r="H12614" t="s">
        <v>3631</v>
      </c>
    </row>
    <row r="12615" spans="1:8" x14ac:dyDescent="0.25">
      <c r="A12615" t="s">
        <v>86</v>
      </c>
      <c r="B12615" t="s">
        <v>1387</v>
      </c>
      <c r="C12615">
        <v>624</v>
      </c>
      <c r="D12615" t="s">
        <v>3632</v>
      </c>
      <c r="E12615">
        <v>162</v>
      </c>
      <c r="F12615">
        <v>294</v>
      </c>
      <c r="G12615">
        <v>6199</v>
      </c>
      <c r="H12615" t="s">
        <v>3633</v>
      </c>
    </row>
    <row r="12616" spans="1:8" hidden="1" x14ac:dyDescent="0.25">
      <c r="A12616" t="s">
        <v>8821</v>
      </c>
      <c r="B12616" t="s">
        <v>8822</v>
      </c>
      <c r="C12616">
        <v>894</v>
      </c>
      <c r="D12616" t="s">
        <v>3657</v>
      </c>
      <c r="E12616">
        <v>47</v>
      </c>
      <c r="F12616">
        <v>144</v>
      </c>
      <c r="G12616">
        <v>2653</v>
      </c>
      <c r="H12616" t="s">
        <v>3658</v>
      </c>
    </row>
    <row r="12617" spans="1:8" hidden="1" x14ac:dyDescent="0.25">
      <c r="A12617" t="s">
        <v>8821</v>
      </c>
      <c r="B12617" t="s">
        <v>8822</v>
      </c>
      <c r="C12617">
        <v>894</v>
      </c>
      <c r="D12617" t="s">
        <v>3657</v>
      </c>
      <c r="E12617">
        <v>209</v>
      </c>
      <c r="F12617">
        <v>304</v>
      </c>
      <c r="G12617">
        <v>2653</v>
      </c>
      <c r="H12617" t="s">
        <v>3658</v>
      </c>
    </row>
    <row r="12618" spans="1:8" hidden="1" x14ac:dyDescent="0.25">
      <c r="A12618" t="s">
        <v>8821</v>
      </c>
      <c r="B12618" t="s">
        <v>8822</v>
      </c>
      <c r="C12618">
        <v>894</v>
      </c>
      <c r="D12618" t="s">
        <v>3639</v>
      </c>
      <c r="E12618">
        <v>527</v>
      </c>
      <c r="F12618">
        <v>575</v>
      </c>
      <c r="G12618">
        <v>4169</v>
      </c>
      <c r="H12618" t="s">
        <v>3640</v>
      </c>
    </row>
    <row r="12619" spans="1:8" hidden="1" x14ac:dyDescent="0.25">
      <c r="A12619" t="s">
        <v>8821</v>
      </c>
      <c r="B12619" t="s">
        <v>8822</v>
      </c>
      <c r="C12619">
        <v>894</v>
      </c>
      <c r="D12619" t="s">
        <v>3630</v>
      </c>
      <c r="E12619">
        <v>742</v>
      </c>
      <c r="F12619">
        <v>894</v>
      </c>
      <c r="G12619">
        <v>5833</v>
      </c>
      <c r="H12619" t="s">
        <v>3631</v>
      </c>
    </row>
    <row r="12620" spans="1:8" x14ac:dyDescent="0.25">
      <c r="A12620" t="s">
        <v>8821</v>
      </c>
      <c r="B12620" t="s">
        <v>8822</v>
      </c>
      <c r="C12620">
        <v>894</v>
      </c>
      <c r="D12620" t="s">
        <v>3632</v>
      </c>
      <c r="E12620">
        <v>600</v>
      </c>
      <c r="F12620">
        <v>661</v>
      </c>
      <c r="G12620">
        <v>6199</v>
      </c>
      <c r="H12620" t="s">
        <v>3633</v>
      </c>
    </row>
    <row r="12621" spans="1:8" hidden="1" x14ac:dyDescent="0.25">
      <c r="A12621" t="s">
        <v>8823</v>
      </c>
      <c r="B12621" t="s">
        <v>8824</v>
      </c>
      <c r="C12621">
        <v>822</v>
      </c>
      <c r="D12621" t="s">
        <v>4471</v>
      </c>
      <c r="E12621">
        <v>689</v>
      </c>
      <c r="F12621">
        <v>821</v>
      </c>
      <c r="G12621">
        <v>1118</v>
      </c>
      <c r="H12621" t="s">
        <v>4472</v>
      </c>
    </row>
    <row r="12622" spans="1:8" hidden="1" x14ac:dyDescent="0.25">
      <c r="A12622" t="s">
        <v>8823</v>
      </c>
      <c r="B12622" t="s">
        <v>8824</v>
      </c>
      <c r="C12622">
        <v>822</v>
      </c>
      <c r="D12622" t="s">
        <v>3639</v>
      </c>
      <c r="E12622">
        <v>206</v>
      </c>
      <c r="F12622">
        <v>256</v>
      </c>
      <c r="G12622">
        <v>4169</v>
      </c>
      <c r="H12622" t="s">
        <v>3640</v>
      </c>
    </row>
    <row r="12623" spans="1:8" hidden="1" x14ac:dyDescent="0.25">
      <c r="A12623" t="s">
        <v>8823</v>
      </c>
      <c r="B12623" t="s">
        <v>8824</v>
      </c>
      <c r="C12623">
        <v>822</v>
      </c>
      <c r="D12623" t="s">
        <v>3630</v>
      </c>
      <c r="E12623">
        <v>418</v>
      </c>
      <c r="F12623">
        <v>586</v>
      </c>
      <c r="G12623">
        <v>5833</v>
      </c>
      <c r="H12623" t="s">
        <v>3631</v>
      </c>
    </row>
    <row r="12624" spans="1:8" x14ac:dyDescent="0.25">
      <c r="A12624" t="s">
        <v>8823</v>
      </c>
      <c r="B12624" t="s">
        <v>8824</v>
      </c>
      <c r="C12624">
        <v>822</v>
      </c>
      <c r="D12624" t="s">
        <v>3632</v>
      </c>
      <c r="E12624">
        <v>269</v>
      </c>
      <c r="F12624">
        <v>329</v>
      </c>
      <c r="G12624">
        <v>6199</v>
      </c>
      <c r="H12624" t="s">
        <v>3633</v>
      </c>
    </row>
    <row r="12625" spans="1:8" hidden="1" x14ac:dyDescent="0.25">
      <c r="A12625" t="s">
        <v>8823</v>
      </c>
      <c r="B12625" t="s">
        <v>8824</v>
      </c>
      <c r="C12625">
        <v>822</v>
      </c>
      <c r="D12625" t="s">
        <v>4819</v>
      </c>
      <c r="E12625">
        <v>120</v>
      </c>
      <c r="F12625">
        <v>153</v>
      </c>
      <c r="G12625">
        <v>18473</v>
      </c>
      <c r="H12625" t="s">
        <v>4820</v>
      </c>
    </row>
    <row r="12626" spans="1:8" hidden="1" x14ac:dyDescent="0.25">
      <c r="A12626" t="s">
        <v>8825</v>
      </c>
      <c r="B12626" t="s">
        <v>8826</v>
      </c>
      <c r="C12626">
        <v>632</v>
      </c>
      <c r="D12626" t="s">
        <v>3630</v>
      </c>
      <c r="E12626">
        <v>434</v>
      </c>
      <c r="F12626">
        <v>596</v>
      </c>
      <c r="G12626">
        <v>5833</v>
      </c>
      <c r="H12626" t="s">
        <v>3631</v>
      </c>
    </row>
    <row r="12627" spans="1:8" x14ac:dyDescent="0.25">
      <c r="A12627" t="s">
        <v>8825</v>
      </c>
      <c r="B12627" t="s">
        <v>8826</v>
      </c>
      <c r="C12627">
        <v>632</v>
      </c>
      <c r="D12627" t="s">
        <v>3632</v>
      </c>
      <c r="E12627">
        <v>193</v>
      </c>
      <c r="F12627">
        <v>271</v>
      </c>
      <c r="G12627">
        <v>6199</v>
      </c>
      <c r="H12627" t="s">
        <v>3633</v>
      </c>
    </row>
    <row r="12628" spans="1:8" x14ac:dyDescent="0.25">
      <c r="A12628" t="s">
        <v>8825</v>
      </c>
      <c r="B12628" t="s">
        <v>8826</v>
      </c>
      <c r="C12628">
        <v>632</v>
      </c>
      <c r="D12628" t="s">
        <v>3632</v>
      </c>
      <c r="E12628">
        <v>276</v>
      </c>
      <c r="F12628">
        <v>360</v>
      </c>
      <c r="G12628">
        <v>6199</v>
      </c>
      <c r="H12628" t="s">
        <v>3633</v>
      </c>
    </row>
    <row r="12629" spans="1:8" hidden="1" x14ac:dyDescent="0.25">
      <c r="A12629" t="s">
        <v>1296</v>
      </c>
      <c r="B12629" t="s">
        <v>2591</v>
      </c>
      <c r="C12629">
        <v>600</v>
      </c>
      <c r="D12629" t="s">
        <v>6021</v>
      </c>
      <c r="E12629">
        <v>28</v>
      </c>
      <c r="F12629">
        <v>70</v>
      </c>
      <c r="G12629">
        <v>8</v>
      </c>
    </row>
    <row r="12630" spans="1:8" hidden="1" x14ac:dyDescent="0.25">
      <c r="A12630" t="s">
        <v>1296</v>
      </c>
      <c r="B12630" t="s">
        <v>2591</v>
      </c>
      <c r="C12630">
        <v>600</v>
      </c>
      <c r="D12630" t="s">
        <v>3630</v>
      </c>
      <c r="E12630">
        <v>371</v>
      </c>
      <c r="F12630">
        <v>530</v>
      </c>
      <c r="G12630">
        <v>5833</v>
      </c>
      <c r="H12630" t="s">
        <v>3631</v>
      </c>
    </row>
    <row r="12631" spans="1:8" x14ac:dyDescent="0.25">
      <c r="A12631" t="s">
        <v>1296</v>
      </c>
      <c r="B12631" t="s">
        <v>2591</v>
      </c>
      <c r="C12631">
        <v>600</v>
      </c>
      <c r="D12631" t="s">
        <v>3632</v>
      </c>
      <c r="E12631">
        <v>178</v>
      </c>
      <c r="F12631">
        <v>299</v>
      </c>
      <c r="G12631">
        <v>6199</v>
      </c>
      <c r="H12631" t="s">
        <v>3633</v>
      </c>
    </row>
    <row r="12632" spans="1:8" hidden="1" x14ac:dyDescent="0.25">
      <c r="A12632" t="s">
        <v>8827</v>
      </c>
      <c r="B12632" t="s">
        <v>8828</v>
      </c>
      <c r="C12632">
        <v>607</v>
      </c>
      <c r="D12632" t="s">
        <v>3709</v>
      </c>
      <c r="E12632">
        <v>1</v>
      </c>
      <c r="F12632">
        <v>92</v>
      </c>
      <c r="G12632">
        <v>88</v>
      </c>
    </row>
    <row r="12633" spans="1:8" hidden="1" x14ac:dyDescent="0.25">
      <c r="A12633" t="s">
        <v>8827</v>
      </c>
      <c r="B12633" t="s">
        <v>8828</v>
      </c>
      <c r="C12633">
        <v>607</v>
      </c>
      <c r="D12633" t="s">
        <v>3630</v>
      </c>
      <c r="E12633">
        <v>350</v>
      </c>
      <c r="F12633">
        <v>510</v>
      </c>
      <c r="G12633">
        <v>5833</v>
      </c>
      <c r="H12633" t="s">
        <v>3631</v>
      </c>
    </row>
    <row r="12634" spans="1:8" x14ac:dyDescent="0.25">
      <c r="A12634" t="s">
        <v>8827</v>
      </c>
      <c r="B12634" t="s">
        <v>8828</v>
      </c>
      <c r="C12634">
        <v>607</v>
      </c>
      <c r="D12634" t="s">
        <v>3632</v>
      </c>
      <c r="E12634">
        <v>111</v>
      </c>
      <c r="F12634">
        <v>173</v>
      </c>
      <c r="G12634">
        <v>6199</v>
      </c>
      <c r="H12634" t="s">
        <v>3633</v>
      </c>
    </row>
    <row r="12635" spans="1:8" x14ac:dyDescent="0.25">
      <c r="A12635" t="s">
        <v>8827</v>
      </c>
      <c r="B12635" t="s">
        <v>8828</v>
      </c>
      <c r="C12635">
        <v>607</v>
      </c>
      <c r="D12635" t="s">
        <v>3632</v>
      </c>
      <c r="E12635">
        <v>184</v>
      </c>
      <c r="F12635">
        <v>281</v>
      </c>
      <c r="G12635">
        <v>6199</v>
      </c>
      <c r="H12635" t="s">
        <v>3633</v>
      </c>
    </row>
    <row r="12636" spans="1:8" hidden="1" x14ac:dyDescent="0.25">
      <c r="A12636" t="s">
        <v>143</v>
      </c>
      <c r="B12636" t="s">
        <v>1444</v>
      </c>
      <c r="C12636">
        <v>374</v>
      </c>
      <c r="D12636" t="s">
        <v>3630</v>
      </c>
      <c r="E12636">
        <v>213</v>
      </c>
      <c r="F12636">
        <v>373</v>
      </c>
      <c r="G12636">
        <v>5833</v>
      </c>
      <c r="H12636" t="s">
        <v>3631</v>
      </c>
    </row>
    <row r="12637" spans="1:8" x14ac:dyDescent="0.25">
      <c r="A12637" t="s">
        <v>143</v>
      </c>
      <c r="B12637" t="s">
        <v>1444</v>
      </c>
      <c r="C12637">
        <v>374</v>
      </c>
      <c r="D12637" t="s">
        <v>3632</v>
      </c>
      <c r="E12637">
        <v>80</v>
      </c>
      <c r="F12637">
        <v>144</v>
      </c>
      <c r="G12637">
        <v>6199</v>
      </c>
      <c r="H12637" t="s">
        <v>3633</v>
      </c>
    </row>
    <row r="12638" spans="1:8" hidden="1" x14ac:dyDescent="0.25">
      <c r="A12638" t="s">
        <v>142</v>
      </c>
      <c r="B12638" t="s">
        <v>1443</v>
      </c>
      <c r="C12638">
        <v>523</v>
      </c>
      <c r="D12638" t="s">
        <v>3630</v>
      </c>
      <c r="E12638">
        <v>360</v>
      </c>
      <c r="F12638">
        <v>520</v>
      </c>
      <c r="G12638">
        <v>5833</v>
      </c>
      <c r="H12638" t="s">
        <v>3631</v>
      </c>
    </row>
    <row r="12639" spans="1:8" x14ac:dyDescent="0.25">
      <c r="A12639" t="s">
        <v>142</v>
      </c>
      <c r="B12639" t="s">
        <v>1443</v>
      </c>
      <c r="C12639">
        <v>523</v>
      </c>
      <c r="D12639" t="s">
        <v>3632</v>
      </c>
      <c r="E12639">
        <v>205</v>
      </c>
      <c r="F12639">
        <v>297</v>
      </c>
      <c r="G12639">
        <v>6199</v>
      </c>
      <c r="H12639" t="s">
        <v>3633</v>
      </c>
    </row>
    <row r="12640" spans="1:8" hidden="1" x14ac:dyDescent="0.25">
      <c r="A12640" t="s">
        <v>85</v>
      </c>
      <c r="B12640" t="s">
        <v>1386</v>
      </c>
      <c r="C12640">
        <v>512</v>
      </c>
      <c r="D12640" t="s">
        <v>4287</v>
      </c>
      <c r="E12640">
        <v>1</v>
      </c>
      <c r="F12640">
        <v>179</v>
      </c>
      <c r="G12640">
        <v>123</v>
      </c>
    </row>
    <row r="12641" spans="1:8" hidden="1" x14ac:dyDescent="0.25">
      <c r="A12641" t="s">
        <v>85</v>
      </c>
      <c r="B12641" t="s">
        <v>1386</v>
      </c>
      <c r="C12641">
        <v>512</v>
      </c>
      <c r="D12641" t="s">
        <v>3630</v>
      </c>
      <c r="E12641">
        <v>336</v>
      </c>
      <c r="F12641">
        <v>507</v>
      </c>
      <c r="G12641">
        <v>5833</v>
      </c>
      <c r="H12641" t="s">
        <v>3631</v>
      </c>
    </row>
    <row r="12642" spans="1:8" x14ac:dyDescent="0.25">
      <c r="A12642" t="s">
        <v>85</v>
      </c>
      <c r="B12642" t="s">
        <v>1386</v>
      </c>
      <c r="C12642">
        <v>512</v>
      </c>
      <c r="D12642" t="s">
        <v>3632</v>
      </c>
      <c r="E12642">
        <v>180</v>
      </c>
      <c r="F12642">
        <v>275</v>
      </c>
      <c r="G12642">
        <v>6199</v>
      </c>
      <c r="H12642" t="s">
        <v>3633</v>
      </c>
    </row>
    <row r="12643" spans="1:8" hidden="1" x14ac:dyDescent="0.25">
      <c r="A12643" t="s">
        <v>8829</v>
      </c>
      <c r="B12643" t="s">
        <v>8830</v>
      </c>
      <c r="C12643">
        <v>585</v>
      </c>
      <c r="D12643" t="s">
        <v>3630</v>
      </c>
      <c r="E12643">
        <v>356</v>
      </c>
      <c r="F12643">
        <v>521</v>
      </c>
      <c r="G12643">
        <v>5833</v>
      </c>
      <c r="H12643" t="s">
        <v>3631</v>
      </c>
    </row>
    <row r="12644" spans="1:8" x14ac:dyDescent="0.25">
      <c r="A12644" t="s">
        <v>8829</v>
      </c>
      <c r="B12644" t="s">
        <v>8830</v>
      </c>
      <c r="C12644">
        <v>585</v>
      </c>
      <c r="D12644" t="s">
        <v>3632</v>
      </c>
      <c r="E12644">
        <v>59</v>
      </c>
      <c r="F12644">
        <v>122</v>
      </c>
      <c r="G12644">
        <v>6199</v>
      </c>
      <c r="H12644" t="s">
        <v>3633</v>
      </c>
    </row>
    <row r="12645" spans="1:8" x14ac:dyDescent="0.25">
      <c r="A12645" t="s">
        <v>8829</v>
      </c>
      <c r="B12645" t="s">
        <v>8830</v>
      </c>
      <c r="C12645">
        <v>585</v>
      </c>
      <c r="D12645" t="s">
        <v>3632</v>
      </c>
      <c r="E12645">
        <v>124</v>
      </c>
      <c r="F12645">
        <v>195</v>
      </c>
      <c r="G12645">
        <v>6199</v>
      </c>
      <c r="H12645" t="s">
        <v>3633</v>
      </c>
    </row>
    <row r="12646" spans="1:8" x14ac:dyDescent="0.25">
      <c r="A12646" t="s">
        <v>8829</v>
      </c>
      <c r="B12646" t="s">
        <v>8830</v>
      </c>
      <c r="C12646">
        <v>585</v>
      </c>
      <c r="D12646" t="s">
        <v>3632</v>
      </c>
      <c r="E12646">
        <v>199</v>
      </c>
      <c r="F12646">
        <v>276</v>
      </c>
      <c r="G12646">
        <v>6199</v>
      </c>
      <c r="H12646" t="s">
        <v>3633</v>
      </c>
    </row>
    <row r="12647" spans="1:8" hidden="1" x14ac:dyDescent="0.25">
      <c r="A12647" t="s">
        <v>8831</v>
      </c>
      <c r="B12647" t="s">
        <v>8832</v>
      </c>
      <c r="C12647">
        <v>594</v>
      </c>
      <c r="D12647" t="s">
        <v>3889</v>
      </c>
      <c r="E12647">
        <v>1</v>
      </c>
      <c r="F12647">
        <v>73</v>
      </c>
      <c r="G12647">
        <v>18</v>
      </c>
    </row>
    <row r="12648" spans="1:8" hidden="1" x14ac:dyDescent="0.25">
      <c r="A12648" t="s">
        <v>8831</v>
      </c>
      <c r="B12648" t="s">
        <v>8832</v>
      </c>
      <c r="C12648">
        <v>594</v>
      </c>
      <c r="D12648" t="s">
        <v>3691</v>
      </c>
      <c r="E12648">
        <v>76</v>
      </c>
      <c r="F12648">
        <v>177</v>
      </c>
      <c r="G12648">
        <v>106</v>
      </c>
    </row>
    <row r="12649" spans="1:8" hidden="1" x14ac:dyDescent="0.25">
      <c r="A12649" t="s">
        <v>8831</v>
      </c>
      <c r="B12649" t="s">
        <v>8832</v>
      </c>
      <c r="C12649">
        <v>594</v>
      </c>
      <c r="D12649" t="s">
        <v>3639</v>
      </c>
      <c r="E12649">
        <v>186</v>
      </c>
      <c r="F12649">
        <v>234</v>
      </c>
      <c r="G12649">
        <v>4169</v>
      </c>
      <c r="H12649" t="s">
        <v>3640</v>
      </c>
    </row>
    <row r="12650" spans="1:8" hidden="1" x14ac:dyDescent="0.25">
      <c r="A12650" t="s">
        <v>8831</v>
      </c>
      <c r="B12650" t="s">
        <v>8832</v>
      </c>
      <c r="C12650">
        <v>594</v>
      </c>
      <c r="D12650" t="s">
        <v>3630</v>
      </c>
      <c r="E12650">
        <v>434</v>
      </c>
      <c r="F12650">
        <v>593</v>
      </c>
      <c r="G12650">
        <v>5833</v>
      </c>
      <c r="H12650" t="s">
        <v>3631</v>
      </c>
    </row>
    <row r="12651" spans="1:8" x14ac:dyDescent="0.25">
      <c r="A12651" t="s">
        <v>8831</v>
      </c>
      <c r="B12651" t="s">
        <v>8832</v>
      </c>
      <c r="C12651">
        <v>594</v>
      </c>
      <c r="D12651" t="s">
        <v>3632</v>
      </c>
      <c r="E12651">
        <v>259</v>
      </c>
      <c r="F12651">
        <v>325</v>
      </c>
      <c r="G12651">
        <v>6199</v>
      </c>
      <c r="H12651" t="s">
        <v>3633</v>
      </c>
    </row>
    <row r="12652" spans="1:8" hidden="1" x14ac:dyDescent="0.25">
      <c r="A12652" t="s">
        <v>8833</v>
      </c>
      <c r="B12652" t="s">
        <v>8834</v>
      </c>
      <c r="C12652">
        <v>672</v>
      </c>
      <c r="D12652" t="s">
        <v>3630</v>
      </c>
      <c r="E12652">
        <v>448</v>
      </c>
      <c r="F12652">
        <v>610</v>
      </c>
      <c r="G12652">
        <v>5833</v>
      </c>
      <c r="H12652" t="s">
        <v>3631</v>
      </c>
    </row>
    <row r="12653" spans="1:8" x14ac:dyDescent="0.25">
      <c r="A12653" t="s">
        <v>8833</v>
      </c>
      <c r="B12653" t="s">
        <v>8834</v>
      </c>
      <c r="C12653">
        <v>672</v>
      </c>
      <c r="D12653" t="s">
        <v>3632</v>
      </c>
      <c r="E12653">
        <v>125</v>
      </c>
      <c r="F12653">
        <v>188</v>
      </c>
      <c r="G12653">
        <v>6199</v>
      </c>
      <c r="H12653" t="s">
        <v>3633</v>
      </c>
    </row>
    <row r="12654" spans="1:8" x14ac:dyDescent="0.25">
      <c r="A12654" t="s">
        <v>8833</v>
      </c>
      <c r="B12654" t="s">
        <v>8834</v>
      </c>
      <c r="C12654">
        <v>672</v>
      </c>
      <c r="D12654" t="s">
        <v>3632</v>
      </c>
      <c r="E12654">
        <v>190</v>
      </c>
      <c r="F12654">
        <v>261</v>
      </c>
      <c r="G12654">
        <v>6199</v>
      </c>
      <c r="H12654" t="s">
        <v>3633</v>
      </c>
    </row>
    <row r="12655" spans="1:8" x14ac:dyDescent="0.25">
      <c r="A12655" t="s">
        <v>8833</v>
      </c>
      <c r="B12655" t="s">
        <v>8834</v>
      </c>
      <c r="C12655">
        <v>672</v>
      </c>
      <c r="D12655" t="s">
        <v>3632</v>
      </c>
      <c r="E12655">
        <v>265</v>
      </c>
      <c r="F12655">
        <v>343</v>
      </c>
      <c r="G12655">
        <v>6199</v>
      </c>
      <c r="H12655" t="s">
        <v>3633</v>
      </c>
    </row>
    <row r="12656" spans="1:8" hidden="1" x14ac:dyDescent="0.25">
      <c r="A12656" t="s">
        <v>8835</v>
      </c>
      <c r="B12656" t="s">
        <v>8836</v>
      </c>
      <c r="C12656">
        <v>614</v>
      </c>
      <c r="D12656" t="s">
        <v>3709</v>
      </c>
      <c r="E12656">
        <v>28</v>
      </c>
      <c r="F12656">
        <v>93</v>
      </c>
      <c r="G12656">
        <v>88</v>
      </c>
    </row>
    <row r="12657" spans="1:8" hidden="1" x14ac:dyDescent="0.25">
      <c r="A12657" t="s">
        <v>8835</v>
      </c>
      <c r="B12657" t="s">
        <v>8836</v>
      </c>
      <c r="C12657">
        <v>614</v>
      </c>
      <c r="D12657" t="s">
        <v>3630</v>
      </c>
      <c r="E12657">
        <v>357</v>
      </c>
      <c r="F12657">
        <v>517</v>
      </c>
      <c r="G12657">
        <v>5833</v>
      </c>
      <c r="H12657" t="s">
        <v>3631</v>
      </c>
    </row>
    <row r="12658" spans="1:8" x14ac:dyDescent="0.25">
      <c r="A12658" t="s">
        <v>8835</v>
      </c>
      <c r="B12658" t="s">
        <v>8836</v>
      </c>
      <c r="C12658">
        <v>614</v>
      </c>
      <c r="D12658" t="s">
        <v>3632</v>
      </c>
      <c r="E12658">
        <v>112</v>
      </c>
      <c r="F12658">
        <v>175</v>
      </c>
      <c r="G12658">
        <v>6199</v>
      </c>
      <c r="H12658" t="s">
        <v>3633</v>
      </c>
    </row>
    <row r="12659" spans="1:8" x14ac:dyDescent="0.25">
      <c r="A12659" t="s">
        <v>8835</v>
      </c>
      <c r="B12659" t="s">
        <v>8836</v>
      </c>
      <c r="C12659">
        <v>614</v>
      </c>
      <c r="D12659" t="s">
        <v>3632</v>
      </c>
      <c r="E12659">
        <v>185</v>
      </c>
      <c r="F12659">
        <v>281</v>
      </c>
      <c r="G12659">
        <v>6199</v>
      </c>
      <c r="H12659" t="s">
        <v>3633</v>
      </c>
    </row>
    <row r="12660" spans="1:8" hidden="1" x14ac:dyDescent="0.25">
      <c r="A12660" t="s">
        <v>70</v>
      </c>
      <c r="B12660" t="s">
        <v>1371</v>
      </c>
      <c r="C12660">
        <v>344</v>
      </c>
      <c r="D12660" t="s">
        <v>3630</v>
      </c>
      <c r="E12660">
        <v>185</v>
      </c>
      <c r="F12660">
        <v>343</v>
      </c>
      <c r="G12660">
        <v>5833</v>
      </c>
      <c r="H12660" t="s">
        <v>3631</v>
      </c>
    </row>
    <row r="12661" spans="1:8" x14ac:dyDescent="0.25">
      <c r="A12661" t="s">
        <v>70</v>
      </c>
      <c r="B12661" t="s">
        <v>1371</v>
      </c>
      <c r="C12661">
        <v>344</v>
      </c>
      <c r="D12661" t="s">
        <v>3632</v>
      </c>
      <c r="E12661">
        <v>52</v>
      </c>
      <c r="F12661">
        <v>115</v>
      </c>
      <c r="G12661">
        <v>6199</v>
      </c>
      <c r="H12661" t="s">
        <v>3633</v>
      </c>
    </row>
    <row r="12662" spans="1:8" hidden="1" x14ac:dyDescent="0.25">
      <c r="A12662" t="s">
        <v>8837</v>
      </c>
      <c r="B12662" t="s">
        <v>8838</v>
      </c>
      <c r="C12662">
        <v>493</v>
      </c>
      <c r="D12662" t="s">
        <v>3639</v>
      </c>
      <c r="E12662">
        <v>83</v>
      </c>
      <c r="F12662">
        <v>131</v>
      </c>
      <c r="G12662">
        <v>4169</v>
      </c>
      <c r="H12662" t="s">
        <v>3640</v>
      </c>
    </row>
    <row r="12663" spans="1:8" hidden="1" x14ac:dyDescent="0.25">
      <c r="A12663" t="s">
        <v>8837</v>
      </c>
      <c r="B12663" t="s">
        <v>8838</v>
      </c>
      <c r="C12663">
        <v>493</v>
      </c>
      <c r="D12663" t="s">
        <v>3630</v>
      </c>
      <c r="E12663">
        <v>309</v>
      </c>
      <c r="F12663">
        <v>483</v>
      </c>
      <c r="G12663">
        <v>5833</v>
      </c>
      <c r="H12663" t="s">
        <v>3631</v>
      </c>
    </row>
    <row r="12664" spans="1:8" x14ac:dyDescent="0.25">
      <c r="A12664" t="s">
        <v>8837</v>
      </c>
      <c r="B12664" t="s">
        <v>8838</v>
      </c>
      <c r="C12664">
        <v>493</v>
      </c>
      <c r="D12664" t="s">
        <v>3632</v>
      </c>
      <c r="E12664">
        <v>142</v>
      </c>
      <c r="F12664">
        <v>232</v>
      </c>
      <c r="G12664">
        <v>6199</v>
      </c>
      <c r="H12664" t="s">
        <v>3633</v>
      </c>
    </row>
    <row r="12665" spans="1:8" hidden="1" x14ac:dyDescent="0.25">
      <c r="A12665" t="s">
        <v>8839</v>
      </c>
      <c r="B12665" t="s">
        <v>8840</v>
      </c>
      <c r="C12665">
        <v>708</v>
      </c>
      <c r="D12665" t="s">
        <v>3630</v>
      </c>
      <c r="E12665">
        <v>476</v>
      </c>
      <c r="F12665">
        <v>643</v>
      </c>
      <c r="G12665">
        <v>5833</v>
      </c>
      <c r="H12665" t="s">
        <v>3631</v>
      </c>
    </row>
    <row r="12666" spans="1:8" x14ac:dyDescent="0.25">
      <c r="A12666" t="s">
        <v>8839</v>
      </c>
      <c r="B12666" t="s">
        <v>8840</v>
      </c>
      <c r="C12666">
        <v>708</v>
      </c>
      <c r="D12666" t="s">
        <v>3632</v>
      </c>
      <c r="E12666">
        <v>124</v>
      </c>
      <c r="F12666">
        <v>185</v>
      </c>
      <c r="G12666">
        <v>6199</v>
      </c>
      <c r="H12666" t="s">
        <v>3633</v>
      </c>
    </row>
    <row r="12667" spans="1:8" x14ac:dyDescent="0.25">
      <c r="A12667" t="s">
        <v>8839</v>
      </c>
      <c r="B12667" t="s">
        <v>8840</v>
      </c>
      <c r="C12667">
        <v>708</v>
      </c>
      <c r="D12667" t="s">
        <v>3632</v>
      </c>
      <c r="E12667">
        <v>187</v>
      </c>
      <c r="F12667">
        <v>255</v>
      </c>
      <c r="G12667">
        <v>6199</v>
      </c>
      <c r="H12667" t="s">
        <v>3633</v>
      </c>
    </row>
    <row r="12668" spans="1:8" x14ac:dyDescent="0.25">
      <c r="A12668" t="s">
        <v>8839</v>
      </c>
      <c r="B12668" t="s">
        <v>8840</v>
      </c>
      <c r="C12668">
        <v>708</v>
      </c>
      <c r="D12668" t="s">
        <v>3632</v>
      </c>
      <c r="E12668">
        <v>259</v>
      </c>
      <c r="F12668">
        <v>382</v>
      </c>
      <c r="G12668">
        <v>6199</v>
      </c>
      <c r="H12668" t="s">
        <v>3633</v>
      </c>
    </row>
    <row r="12669" spans="1:8" hidden="1" x14ac:dyDescent="0.25">
      <c r="A12669" t="s">
        <v>69</v>
      </c>
      <c r="B12669" t="s">
        <v>1370</v>
      </c>
      <c r="C12669">
        <v>561</v>
      </c>
      <c r="D12669" t="s">
        <v>3630</v>
      </c>
      <c r="E12669">
        <v>359</v>
      </c>
      <c r="F12669">
        <v>521</v>
      </c>
      <c r="G12669">
        <v>5833</v>
      </c>
      <c r="H12669" t="s">
        <v>3631</v>
      </c>
    </row>
    <row r="12670" spans="1:8" x14ac:dyDescent="0.25">
      <c r="A12670" t="s">
        <v>69</v>
      </c>
      <c r="B12670" t="s">
        <v>1370</v>
      </c>
      <c r="C12670">
        <v>561</v>
      </c>
      <c r="D12670" t="s">
        <v>3632</v>
      </c>
      <c r="E12670">
        <v>178</v>
      </c>
      <c r="F12670">
        <v>303</v>
      </c>
      <c r="G12670">
        <v>6199</v>
      </c>
      <c r="H12670" t="s">
        <v>3633</v>
      </c>
    </row>
    <row r="12671" spans="1:8" hidden="1" x14ac:dyDescent="0.25">
      <c r="A12671" t="s">
        <v>68</v>
      </c>
      <c r="B12671" t="s">
        <v>1369</v>
      </c>
      <c r="C12671">
        <v>495</v>
      </c>
      <c r="D12671" t="s">
        <v>3630</v>
      </c>
      <c r="E12671">
        <v>333</v>
      </c>
      <c r="F12671">
        <v>491</v>
      </c>
      <c r="G12671">
        <v>5833</v>
      </c>
      <c r="H12671" t="s">
        <v>3631</v>
      </c>
    </row>
    <row r="12672" spans="1:8" x14ac:dyDescent="0.25">
      <c r="A12672" t="s">
        <v>68</v>
      </c>
      <c r="B12672" t="s">
        <v>1369</v>
      </c>
      <c r="C12672">
        <v>495</v>
      </c>
      <c r="D12672" t="s">
        <v>3632</v>
      </c>
      <c r="E12672">
        <v>178</v>
      </c>
      <c r="F12672">
        <v>271</v>
      </c>
      <c r="G12672">
        <v>6199</v>
      </c>
      <c r="H12672" t="s">
        <v>3633</v>
      </c>
    </row>
    <row r="12673" spans="1:8" hidden="1" x14ac:dyDescent="0.25">
      <c r="A12673" t="s">
        <v>8841</v>
      </c>
      <c r="B12673" t="s">
        <v>8842</v>
      </c>
      <c r="C12673">
        <v>697</v>
      </c>
      <c r="D12673" t="s">
        <v>3657</v>
      </c>
      <c r="E12673">
        <v>31</v>
      </c>
      <c r="F12673">
        <v>124</v>
      </c>
      <c r="G12673">
        <v>2653</v>
      </c>
      <c r="H12673" t="s">
        <v>3658</v>
      </c>
    </row>
    <row r="12674" spans="1:8" hidden="1" x14ac:dyDescent="0.25">
      <c r="A12674" t="s">
        <v>8841</v>
      </c>
      <c r="B12674" t="s">
        <v>8842</v>
      </c>
      <c r="C12674">
        <v>697</v>
      </c>
      <c r="D12674" t="s">
        <v>3639</v>
      </c>
      <c r="E12674">
        <v>298</v>
      </c>
      <c r="F12674">
        <v>346</v>
      </c>
      <c r="G12674">
        <v>4169</v>
      </c>
      <c r="H12674" t="s">
        <v>3640</v>
      </c>
    </row>
    <row r="12675" spans="1:8" hidden="1" x14ac:dyDescent="0.25">
      <c r="A12675" t="s">
        <v>8841</v>
      </c>
      <c r="B12675" t="s">
        <v>8842</v>
      </c>
      <c r="C12675">
        <v>697</v>
      </c>
      <c r="D12675" t="s">
        <v>3630</v>
      </c>
      <c r="E12675">
        <v>533</v>
      </c>
      <c r="F12675">
        <v>690</v>
      </c>
      <c r="G12675">
        <v>5833</v>
      </c>
      <c r="H12675" t="s">
        <v>3631</v>
      </c>
    </row>
    <row r="12676" spans="1:8" x14ac:dyDescent="0.25">
      <c r="A12676" t="s">
        <v>8841</v>
      </c>
      <c r="B12676" t="s">
        <v>8842</v>
      </c>
      <c r="C12676">
        <v>697</v>
      </c>
      <c r="D12676" t="s">
        <v>3632</v>
      </c>
      <c r="E12676">
        <v>371</v>
      </c>
      <c r="F12676">
        <v>441</v>
      </c>
      <c r="G12676">
        <v>6199</v>
      </c>
      <c r="H12676" t="s">
        <v>3633</v>
      </c>
    </row>
    <row r="12677" spans="1:8" hidden="1" x14ac:dyDescent="0.25">
      <c r="A12677" t="s">
        <v>8843</v>
      </c>
      <c r="B12677" t="s">
        <v>8844</v>
      </c>
      <c r="C12677">
        <v>423</v>
      </c>
      <c r="D12677" t="s">
        <v>4003</v>
      </c>
      <c r="E12677">
        <v>12</v>
      </c>
      <c r="F12677">
        <v>97</v>
      </c>
      <c r="G12677">
        <v>11370</v>
      </c>
      <c r="H12677" t="s">
        <v>4004</v>
      </c>
    </row>
    <row r="12678" spans="1:8" hidden="1" x14ac:dyDescent="0.25">
      <c r="A12678" t="s">
        <v>8843</v>
      </c>
      <c r="B12678" t="s">
        <v>8844</v>
      </c>
      <c r="C12678">
        <v>423</v>
      </c>
      <c r="D12678" t="s">
        <v>3630</v>
      </c>
      <c r="E12678">
        <v>249</v>
      </c>
      <c r="F12678">
        <v>423</v>
      </c>
      <c r="G12678">
        <v>5833</v>
      </c>
      <c r="H12678" t="s">
        <v>3631</v>
      </c>
    </row>
    <row r="12679" spans="1:8" x14ac:dyDescent="0.25">
      <c r="A12679" t="s">
        <v>8843</v>
      </c>
      <c r="B12679" t="s">
        <v>8844</v>
      </c>
      <c r="C12679">
        <v>423</v>
      </c>
      <c r="D12679" t="s">
        <v>3632</v>
      </c>
      <c r="E12679">
        <v>116</v>
      </c>
      <c r="F12679">
        <v>177</v>
      </c>
      <c r="G12679">
        <v>6199</v>
      </c>
      <c r="H12679" t="s">
        <v>3633</v>
      </c>
    </row>
    <row r="12680" spans="1:8" hidden="1" x14ac:dyDescent="0.25">
      <c r="A12680" t="s">
        <v>8845</v>
      </c>
      <c r="B12680" t="s">
        <v>8846</v>
      </c>
      <c r="C12680">
        <v>934</v>
      </c>
      <c r="D12680" t="s">
        <v>6542</v>
      </c>
      <c r="E12680">
        <v>74</v>
      </c>
      <c r="F12680">
        <v>143</v>
      </c>
      <c r="G12680">
        <v>3</v>
      </c>
    </row>
    <row r="12681" spans="1:8" hidden="1" x14ac:dyDescent="0.25">
      <c r="A12681" t="s">
        <v>8845</v>
      </c>
      <c r="B12681" t="s">
        <v>8846</v>
      </c>
      <c r="C12681">
        <v>934</v>
      </c>
      <c r="D12681" t="s">
        <v>6543</v>
      </c>
      <c r="E12681">
        <v>45</v>
      </c>
      <c r="F12681">
        <v>73</v>
      </c>
      <c r="G12681">
        <v>3</v>
      </c>
    </row>
    <row r="12682" spans="1:8" x14ac:dyDescent="0.25">
      <c r="A12682" t="s">
        <v>8845</v>
      </c>
      <c r="B12682" t="s">
        <v>8846</v>
      </c>
      <c r="C12682">
        <v>934</v>
      </c>
      <c r="D12682" t="s">
        <v>3632</v>
      </c>
      <c r="E12682">
        <v>308</v>
      </c>
      <c r="F12682">
        <v>377</v>
      </c>
      <c r="G12682">
        <v>6199</v>
      </c>
      <c r="H12682" t="s">
        <v>3633</v>
      </c>
    </row>
    <row r="12683" spans="1:8" x14ac:dyDescent="0.25">
      <c r="A12683" t="s">
        <v>8845</v>
      </c>
      <c r="B12683" t="s">
        <v>8846</v>
      </c>
      <c r="C12683">
        <v>934</v>
      </c>
      <c r="D12683" t="s">
        <v>3632</v>
      </c>
      <c r="E12683">
        <v>450</v>
      </c>
      <c r="F12683">
        <v>522</v>
      </c>
      <c r="G12683">
        <v>6199</v>
      </c>
      <c r="H12683" t="s">
        <v>3633</v>
      </c>
    </row>
    <row r="12684" spans="1:8" x14ac:dyDescent="0.25">
      <c r="A12684" t="s">
        <v>8845</v>
      </c>
      <c r="B12684" t="s">
        <v>8846</v>
      </c>
      <c r="C12684">
        <v>934</v>
      </c>
      <c r="D12684" t="s">
        <v>3632</v>
      </c>
      <c r="E12684">
        <v>665</v>
      </c>
      <c r="F12684">
        <v>767</v>
      </c>
      <c r="G12684">
        <v>6199</v>
      </c>
      <c r="H12684" t="s">
        <v>3633</v>
      </c>
    </row>
    <row r="12685" spans="1:8" x14ac:dyDescent="0.25">
      <c r="A12685" t="s">
        <v>8845</v>
      </c>
      <c r="B12685" t="s">
        <v>8846</v>
      </c>
      <c r="C12685">
        <v>934</v>
      </c>
      <c r="D12685" t="s">
        <v>3632</v>
      </c>
      <c r="E12685">
        <v>776</v>
      </c>
      <c r="F12685">
        <v>888</v>
      </c>
      <c r="G12685">
        <v>6199</v>
      </c>
      <c r="H12685" t="s">
        <v>3633</v>
      </c>
    </row>
    <row r="12686" spans="1:8" hidden="1" x14ac:dyDescent="0.25">
      <c r="A12686" t="s">
        <v>67</v>
      </c>
      <c r="B12686" t="s">
        <v>1368</v>
      </c>
      <c r="C12686">
        <v>822</v>
      </c>
      <c r="D12686" t="s">
        <v>3630</v>
      </c>
      <c r="E12686">
        <v>435</v>
      </c>
      <c r="F12686">
        <v>595</v>
      </c>
      <c r="G12686">
        <v>5833</v>
      </c>
      <c r="H12686" t="s">
        <v>3631</v>
      </c>
    </row>
    <row r="12687" spans="1:8" x14ac:dyDescent="0.25">
      <c r="A12687" t="s">
        <v>67</v>
      </c>
      <c r="B12687" t="s">
        <v>1368</v>
      </c>
      <c r="C12687">
        <v>822</v>
      </c>
      <c r="D12687" t="s">
        <v>3632</v>
      </c>
      <c r="E12687">
        <v>297</v>
      </c>
      <c r="F12687">
        <v>358</v>
      </c>
      <c r="G12687">
        <v>6199</v>
      </c>
      <c r="H12687" t="s">
        <v>3633</v>
      </c>
    </row>
    <row r="12688" spans="1:8" hidden="1" x14ac:dyDescent="0.25">
      <c r="A12688" t="s">
        <v>8847</v>
      </c>
      <c r="B12688" t="s">
        <v>8848</v>
      </c>
      <c r="C12688">
        <v>1012</v>
      </c>
      <c r="D12688" t="s">
        <v>6546</v>
      </c>
      <c r="E12688">
        <v>9</v>
      </c>
      <c r="F12688">
        <v>63</v>
      </c>
      <c r="G12688">
        <v>2</v>
      </c>
    </row>
    <row r="12689" spans="1:8" x14ac:dyDescent="0.25">
      <c r="A12689" t="s">
        <v>8847</v>
      </c>
      <c r="B12689" t="s">
        <v>8848</v>
      </c>
      <c r="C12689">
        <v>1012</v>
      </c>
      <c r="D12689" t="s">
        <v>3632</v>
      </c>
      <c r="E12689">
        <v>293</v>
      </c>
      <c r="F12689">
        <v>389</v>
      </c>
      <c r="G12689">
        <v>6199</v>
      </c>
      <c r="H12689" t="s">
        <v>3633</v>
      </c>
    </row>
    <row r="12690" spans="1:8" x14ac:dyDescent="0.25">
      <c r="A12690" t="s">
        <v>8847</v>
      </c>
      <c r="B12690" t="s">
        <v>8848</v>
      </c>
      <c r="C12690">
        <v>1012</v>
      </c>
      <c r="D12690" t="s">
        <v>3632</v>
      </c>
      <c r="E12690">
        <v>400</v>
      </c>
      <c r="F12690">
        <v>463</v>
      </c>
      <c r="G12690">
        <v>6199</v>
      </c>
      <c r="H12690" t="s">
        <v>3633</v>
      </c>
    </row>
    <row r="12691" spans="1:8" x14ac:dyDescent="0.25">
      <c r="A12691" t="s">
        <v>8847</v>
      </c>
      <c r="B12691" t="s">
        <v>8848</v>
      </c>
      <c r="C12691">
        <v>1012</v>
      </c>
      <c r="D12691" t="s">
        <v>3632</v>
      </c>
      <c r="E12691">
        <v>464</v>
      </c>
      <c r="F12691">
        <v>554</v>
      </c>
      <c r="G12691">
        <v>6199</v>
      </c>
      <c r="H12691" t="s">
        <v>3633</v>
      </c>
    </row>
    <row r="12692" spans="1:8" x14ac:dyDescent="0.25">
      <c r="A12692" t="s">
        <v>8847</v>
      </c>
      <c r="B12692" t="s">
        <v>8848</v>
      </c>
      <c r="C12692">
        <v>1012</v>
      </c>
      <c r="D12692" t="s">
        <v>3632</v>
      </c>
      <c r="E12692">
        <v>737</v>
      </c>
      <c r="F12692">
        <v>833</v>
      </c>
      <c r="G12692">
        <v>6199</v>
      </c>
      <c r="H12692" t="s">
        <v>3633</v>
      </c>
    </row>
    <row r="12693" spans="1:8" x14ac:dyDescent="0.25">
      <c r="A12693" t="s">
        <v>8847</v>
      </c>
      <c r="B12693" t="s">
        <v>8848</v>
      </c>
      <c r="C12693">
        <v>1012</v>
      </c>
      <c r="D12693" t="s">
        <v>3632</v>
      </c>
      <c r="E12693">
        <v>841</v>
      </c>
      <c r="F12693">
        <v>952</v>
      </c>
      <c r="G12693">
        <v>6199</v>
      </c>
      <c r="H12693" t="s">
        <v>3633</v>
      </c>
    </row>
    <row r="12694" spans="1:8" x14ac:dyDescent="0.25">
      <c r="A12694" t="s">
        <v>8849</v>
      </c>
      <c r="B12694" t="s">
        <v>8850</v>
      </c>
      <c r="C12694">
        <v>1087</v>
      </c>
      <c r="D12694" t="s">
        <v>3632</v>
      </c>
      <c r="E12694">
        <v>512</v>
      </c>
      <c r="F12694">
        <v>578</v>
      </c>
      <c r="G12694">
        <v>6199</v>
      </c>
      <c r="H12694" t="s">
        <v>3633</v>
      </c>
    </row>
    <row r="12695" spans="1:8" x14ac:dyDescent="0.25">
      <c r="A12695" t="s">
        <v>8849</v>
      </c>
      <c r="B12695" t="s">
        <v>8850</v>
      </c>
      <c r="C12695">
        <v>1087</v>
      </c>
      <c r="D12695" t="s">
        <v>3632</v>
      </c>
      <c r="E12695">
        <v>748</v>
      </c>
      <c r="F12695">
        <v>854</v>
      </c>
      <c r="G12695">
        <v>6199</v>
      </c>
      <c r="H12695" t="s">
        <v>3633</v>
      </c>
    </row>
    <row r="12696" spans="1:8" x14ac:dyDescent="0.25">
      <c r="A12696" t="s">
        <v>8849</v>
      </c>
      <c r="B12696" t="s">
        <v>8850</v>
      </c>
      <c r="C12696">
        <v>1087</v>
      </c>
      <c r="D12696" t="s">
        <v>3632</v>
      </c>
      <c r="E12696">
        <v>864</v>
      </c>
      <c r="F12696">
        <v>972</v>
      </c>
      <c r="G12696">
        <v>6199</v>
      </c>
      <c r="H12696" t="s">
        <v>3633</v>
      </c>
    </row>
    <row r="12697" spans="1:8" hidden="1" x14ac:dyDescent="0.25">
      <c r="A12697" t="s">
        <v>8851</v>
      </c>
      <c r="B12697" t="s">
        <v>8852</v>
      </c>
      <c r="C12697">
        <v>1265</v>
      </c>
      <c r="D12697" t="s">
        <v>3630</v>
      </c>
      <c r="E12697">
        <v>875</v>
      </c>
      <c r="F12697">
        <v>1052</v>
      </c>
      <c r="G12697">
        <v>5833</v>
      </c>
      <c r="H12697" t="s">
        <v>3631</v>
      </c>
    </row>
    <row r="12698" spans="1:8" x14ac:dyDescent="0.25">
      <c r="A12698" t="s">
        <v>8851</v>
      </c>
      <c r="B12698" t="s">
        <v>8852</v>
      </c>
      <c r="C12698">
        <v>1265</v>
      </c>
      <c r="D12698" t="s">
        <v>3632</v>
      </c>
      <c r="E12698">
        <v>211</v>
      </c>
      <c r="F12698">
        <v>330</v>
      </c>
      <c r="G12698">
        <v>6199</v>
      </c>
      <c r="H12698" t="s">
        <v>3633</v>
      </c>
    </row>
    <row r="12699" spans="1:8" x14ac:dyDescent="0.25">
      <c r="A12699" t="s">
        <v>8851</v>
      </c>
      <c r="B12699" t="s">
        <v>8852</v>
      </c>
      <c r="C12699">
        <v>1265</v>
      </c>
      <c r="D12699" t="s">
        <v>3632</v>
      </c>
      <c r="E12699">
        <v>335</v>
      </c>
      <c r="F12699">
        <v>403</v>
      </c>
      <c r="G12699">
        <v>6199</v>
      </c>
      <c r="H12699" t="s">
        <v>3633</v>
      </c>
    </row>
    <row r="12700" spans="1:8" x14ac:dyDescent="0.25">
      <c r="A12700" t="s">
        <v>8851</v>
      </c>
      <c r="B12700" t="s">
        <v>8852</v>
      </c>
      <c r="C12700">
        <v>1265</v>
      </c>
      <c r="D12700" t="s">
        <v>3632</v>
      </c>
      <c r="E12700">
        <v>407</v>
      </c>
      <c r="F12700">
        <v>481</v>
      </c>
      <c r="G12700">
        <v>6199</v>
      </c>
      <c r="H12700" t="s">
        <v>3633</v>
      </c>
    </row>
    <row r="12701" spans="1:8" x14ac:dyDescent="0.25">
      <c r="A12701" t="s">
        <v>8851</v>
      </c>
      <c r="B12701" t="s">
        <v>8852</v>
      </c>
      <c r="C12701">
        <v>1265</v>
      </c>
      <c r="D12701" t="s">
        <v>3632</v>
      </c>
      <c r="E12701">
        <v>487</v>
      </c>
      <c r="F12701">
        <v>582</v>
      </c>
      <c r="G12701">
        <v>6199</v>
      </c>
      <c r="H12701" t="s">
        <v>3633</v>
      </c>
    </row>
    <row r="12702" spans="1:8" x14ac:dyDescent="0.25">
      <c r="A12702" t="s">
        <v>8851</v>
      </c>
      <c r="B12702" t="s">
        <v>8852</v>
      </c>
      <c r="C12702">
        <v>1265</v>
      </c>
      <c r="D12702" t="s">
        <v>3632</v>
      </c>
      <c r="E12702">
        <v>587</v>
      </c>
      <c r="F12702">
        <v>674</v>
      </c>
      <c r="G12702">
        <v>6199</v>
      </c>
      <c r="H12702" t="s">
        <v>3633</v>
      </c>
    </row>
    <row r="12703" spans="1:8" x14ac:dyDescent="0.25">
      <c r="A12703" t="s">
        <v>8851</v>
      </c>
      <c r="B12703" t="s">
        <v>8852</v>
      </c>
      <c r="C12703">
        <v>1265</v>
      </c>
      <c r="D12703" t="s">
        <v>3632</v>
      </c>
      <c r="E12703">
        <v>680</v>
      </c>
      <c r="F12703">
        <v>764</v>
      </c>
      <c r="G12703">
        <v>6199</v>
      </c>
      <c r="H12703" t="s">
        <v>3633</v>
      </c>
    </row>
    <row r="12704" spans="1:8" hidden="1" x14ac:dyDescent="0.25">
      <c r="A12704" t="s">
        <v>66</v>
      </c>
      <c r="B12704" t="s">
        <v>1367</v>
      </c>
      <c r="C12704">
        <v>419</v>
      </c>
      <c r="D12704" t="s">
        <v>3630</v>
      </c>
      <c r="E12704">
        <v>255</v>
      </c>
      <c r="F12704">
        <v>414</v>
      </c>
      <c r="G12704">
        <v>5833</v>
      </c>
      <c r="H12704" t="s">
        <v>3631</v>
      </c>
    </row>
    <row r="12705" spans="1:8" x14ac:dyDescent="0.25">
      <c r="A12705" t="s">
        <v>66</v>
      </c>
      <c r="B12705" t="s">
        <v>1367</v>
      </c>
      <c r="C12705">
        <v>419</v>
      </c>
      <c r="D12705" t="s">
        <v>3632</v>
      </c>
      <c r="E12705">
        <v>109</v>
      </c>
      <c r="F12705">
        <v>176</v>
      </c>
      <c r="G12705">
        <v>6199</v>
      </c>
      <c r="H12705" t="s">
        <v>3633</v>
      </c>
    </row>
    <row r="12706" spans="1:8" hidden="1" x14ac:dyDescent="0.25">
      <c r="A12706" t="s">
        <v>65</v>
      </c>
      <c r="B12706" t="s">
        <v>1366</v>
      </c>
      <c r="C12706">
        <v>600</v>
      </c>
      <c r="D12706" t="s">
        <v>6021</v>
      </c>
      <c r="E12706">
        <v>28</v>
      </c>
      <c r="F12706">
        <v>70</v>
      </c>
      <c r="G12706">
        <v>8</v>
      </c>
    </row>
    <row r="12707" spans="1:8" hidden="1" x14ac:dyDescent="0.25">
      <c r="A12707" t="s">
        <v>65</v>
      </c>
      <c r="B12707" t="s">
        <v>1366</v>
      </c>
      <c r="C12707">
        <v>600</v>
      </c>
      <c r="D12707" t="s">
        <v>3630</v>
      </c>
      <c r="E12707">
        <v>371</v>
      </c>
      <c r="F12707">
        <v>530</v>
      </c>
      <c r="G12707">
        <v>5833</v>
      </c>
      <c r="H12707" t="s">
        <v>3631</v>
      </c>
    </row>
    <row r="12708" spans="1:8" x14ac:dyDescent="0.25">
      <c r="A12708" t="s">
        <v>65</v>
      </c>
      <c r="B12708" t="s">
        <v>1366</v>
      </c>
      <c r="C12708">
        <v>600</v>
      </c>
      <c r="D12708" t="s">
        <v>3632</v>
      </c>
      <c r="E12708">
        <v>178</v>
      </c>
      <c r="F12708">
        <v>299</v>
      </c>
      <c r="G12708">
        <v>6199</v>
      </c>
      <c r="H12708" t="s">
        <v>3633</v>
      </c>
    </row>
    <row r="12709" spans="1:8" hidden="1" x14ac:dyDescent="0.25">
      <c r="A12709" t="s">
        <v>64</v>
      </c>
      <c r="B12709" t="s">
        <v>1365</v>
      </c>
      <c r="C12709">
        <v>600</v>
      </c>
      <c r="D12709" t="s">
        <v>6021</v>
      </c>
      <c r="E12709">
        <v>28</v>
      </c>
      <c r="F12709">
        <v>70</v>
      </c>
      <c r="G12709">
        <v>8</v>
      </c>
    </row>
    <row r="12710" spans="1:8" hidden="1" x14ac:dyDescent="0.25">
      <c r="A12710" t="s">
        <v>64</v>
      </c>
      <c r="B12710" t="s">
        <v>1365</v>
      </c>
      <c r="C12710">
        <v>600</v>
      </c>
      <c r="D12710" t="s">
        <v>3630</v>
      </c>
      <c r="E12710">
        <v>371</v>
      </c>
      <c r="F12710">
        <v>530</v>
      </c>
      <c r="G12710">
        <v>5833</v>
      </c>
      <c r="H12710" t="s">
        <v>3631</v>
      </c>
    </row>
    <row r="12711" spans="1:8" x14ac:dyDescent="0.25">
      <c r="A12711" t="s">
        <v>64</v>
      </c>
      <c r="B12711" t="s">
        <v>1365</v>
      </c>
      <c r="C12711">
        <v>600</v>
      </c>
      <c r="D12711" t="s">
        <v>3632</v>
      </c>
      <c r="E12711">
        <v>178</v>
      </c>
      <c r="F12711">
        <v>299</v>
      </c>
      <c r="G12711">
        <v>6199</v>
      </c>
      <c r="H12711" t="s">
        <v>3633</v>
      </c>
    </row>
    <row r="12712" spans="1:8" x14ac:dyDescent="0.25">
      <c r="A12712" t="s">
        <v>8853</v>
      </c>
      <c r="B12712" t="s">
        <v>8854</v>
      </c>
      <c r="C12712">
        <v>172</v>
      </c>
      <c r="D12712" t="s">
        <v>3632</v>
      </c>
      <c r="E12712">
        <v>1</v>
      </c>
      <c r="F12712">
        <v>121</v>
      </c>
      <c r="G12712">
        <v>6199</v>
      </c>
      <c r="H12712" t="s">
        <v>3633</v>
      </c>
    </row>
    <row r="12713" spans="1:8" hidden="1" x14ac:dyDescent="0.25">
      <c r="A12713" t="s">
        <v>63</v>
      </c>
      <c r="B12713" t="s">
        <v>1364</v>
      </c>
      <c r="C12713">
        <v>753</v>
      </c>
      <c r="D12713" t="s">
        <v>3630</v>
      </c>
      <c r="E12713">
        <v>530</v>
      </c>
      <c r="F12713">
        <v>690</v>
      </c>
      <c r="G12713">
        <v>5833</v>
      </c>
      <c r="H12713" t="s">
        <v>3631</v>
      </c>
    </row>
    <row r="12714" spans="1:8" x14ac:dyDescent="0.25">
      <c r="A12714" t="s">
        <v>63</v>
      </c>
      <c r="B12714" t="s">
        <v>1364</v>
      </c>
      <c r="C12714">
        <v>753</v>
      </c>
      <c r="D12714" t="s">
        <v>3632</v>
      </c>
      <c r="E12714">
        <v>363</v>
      </c>
      <c r="F12714">
        <v>463</v>
      </c>
      <c r="G12714">
        <v>6199</v>
      </c>
      <c r="H12714" t="s">
        <v>3633</v>
      </c>
    </row>
    <row r="12715" spans="1:8" hidden="1" x14ac:dyDescent="0.25">
      <c r="A12715" t="s">
        <v>8855</v>
      </c>
      <c r="B12715" t="s">
        <v>8856</v>
      </c>
      <c r="C12715">
        <v>909</v>
      </c>
      <c r="D12715" t="s">
        <v>3630</v>
      </c>
      <c r="E12715">
        <v>692</v>
      </c>
      <c r="F12715">
        <v>854</v>
      </c>
      <c r="G12715">
        <v>5833</v>
      </c>
      <c r="H12715" t="s">
        <v>3631</v>
      </c>
    </row>
    <row r="12716" spans="1:8" x14ac:dyDescent="0.25">
      <c r="A12716" t="s">
        <v>8855</v>
      </c>
      <c r="B12716" t="s">
        <v>8856</v>
      </c>
      <c r="C12716">
        <v>909</v>
      </c>
      <c r="D12716" t="s">
        <v>3632</v>
      </c>
      <c r="E12716">
        <v>353</v>
      </c>
      <c r="F12716">
        <v>414</v>
      </c>
      <c r="G12716">
        <v>6199</v>
      </c>
      <c r="H12716" t="s">
        <v>3633</v>
      </c>
    </row>
    <row r="12717" spans="1:8" x14ac:dyDescent="0.25">
      <c r="A12717" t="s">
        <v>8855</v>
      </c>
      <c r="B12717" t="s">
        <v>8856</v>
      </c>
      <c r="C12717">
        <v>909</v>
      </c>
      <c r="D12717" t="s">
        <v>3632</v>
      </c>
      <c r="E12717">
        <v>417</v>
      </c>
      <c r="F12717">
        <v>483</v>
      </c>
      <c r="G12717">
        <v>6199</v>
      </c>
      <c r="H12717" t="s">
        <v>3633</v>
      </c>
    </row>
    <row r="12718" spans="1:8" x14ac:dyDescent="0.25">
      <c r="A12718" t="s">
        <v>8855</v>
      </c>
      <c r="B12718" t="s">
        <v>8856</v>
      </c>
      <c r="C12718">
        <v>909</v>
      </c>
      <c r="D12718" t="s">
        <v>3632</v>
      </c>
      <c r="E12718">
        <v>509</v>
      </c>
      <c r="F12718">
        <v>584</v>
      </c>
      <c r="G12718">
        <v>6199</v>
      </c>
      <c r="H12718" t="s">
        <v>3633</v>
      </c>
    </row>
    <row r="12719" spans="1:8" hidden="1" x14ac:dyDescent="0.25">
      <c r="A12719" t="s">
        <v>8857</v>
      </c>
      <c r="B12719" t="s">
        <v>8858</v>
      </c>
      <c r="C12719">
        <v>697</v>
      </c>
      <c r="D12719" t="s">
        <v>3630</v>
      </c>
      <c r="E12719">
        <v>496</v>
      </c>
      <c r="F12719">
        <v>662</v>
      </c>
      <c r="G12719">
        <v>5833</v>
      </c>
      <c r="H12719" t="s">
        <v>3631</v>
      </c>
    </row>
    <row r="12720" spans="1:8" x14ac:dyDescent="0.25">
      <c r="A12720" t="s">
        <v>8857</v>
      </c>
      <c r="B12720" t="s">
        <v>8858</v>
      </c>
      <c r="C12720">
        <v>697</v>
      </c>
      <c r="D12720" t="s">
        <v>3632</v>
      </c>
      <c r="E12720">
        <v>190</v>
      </c>
      <c r="F12720">
        <v>251</v>
      </c>
      <c r="G12720">
        <v>6199</v>
      </c>
      <c r="H12720" t="s">
        <v>3633</v>
      </c>
    </row>
    <row r="12721" spans="1:8" x14ac:dyDescent="0.25">
      <c r="A12721" t="s">
        <v>8857</v>
      </c>
      <c r="B12721" t="s">
        <v>8858</v>
      </c>
      <c r="C12721">
        <v>697</v>
      </c>
      <c r="D12721" t="s">
        <v>3632</v>
      </c>
      <c r="E12721">
        <v>328</v>
      </c>
      <c r="F12721">
        <v>432</v>
      </c>
      <c r="G12721">
        <v>6199</v>
      </c>
      <c r="H12721" t="s">
        <v>3633</v>
      </c>
    </row>
    <row r="12722" spans="1:8" hidden="1" x14ac:dyDescent="0.25">
      <c r="A12722" t="s">
        <v>516</v>
      </c>
      <c r="B12722" t="s">
        <v>1816</v>
      </c>
      <c r="C12722">
        <v>353</v>
      </c>
      <c r="D12722" t="s">
        <v>4205</v>
      </c>
      <c r="E12722">
        <v>1</v>
      </c>
      <c r="F12722">
        <v>40</v>
      </c>
      <c r="G12722">
        <v>5</v>
      </c>
    </row>
    <row r="12723" spans="1:8" hidden="1" x14ac:dyDescent="0.25">
      <c r="A12723" t="s">
        <v>516</v>
      </c>
      <c r="B12723" t="s">
        <v>1816</v>
      </c>
      <c r="C12723">
        <v>353</v>
      </c>
      <c r="D12723" t="s">
        <v>3630</v>
      </c>
      <c r="E12723">
        <v>174</v>
      </c>
      <c r="F12723">
        <v>330</v>
      </c>
      <c r="G12723">
        <v>5833</v>
      </c>
      <c r="H12723" t="s">
        <v>3631</v>
      </c>
    </row>
    <row r="12724" spans="1:8" x14ac:dyDescent="0.25">
      <c r="A12724" t="s">
        <v>516</v>
      </c>
      <c r="B12724" t="s">
        <v>1816</v>
      </c>
      <c r="C12724">
        <v>353</v>
      </c>
      <c r="D12724" t="s">
        <v>3632</v>
      </c>
      <c r="E12724">
        <v>41</v>
      </c>
      <c r="F12724">
        <v>106</v>
      </c>
      <c r="G12724">
        <v>6199</v>
      </c>
      <c r="H12724" t="s">
        <v>3633</v>
      </c>
    </row>
    <row r="12725" spans="1:8" hidden="1" x14ac:dyDescent="0.25">
      <c r="A12725" t="s">
        <v>8859</v>
      </c>
      <c r="B12725" t="s">
        <v>8860</v>
      </c>
      <c r="C12725">
        <v>412</v>
      </c>
      <c r="D12725" t="s">
        <v>3639</v>
      </c>
      <c r="E12725">
        <v>46</v>
      </c>
      <c r="F12725">
        <v>91</v>
      </c>
      <c r="G12725">
        <v>4169</v>
      </c>
      <c r="H12725" t="s">
        <v>3640</v>
      </c>
    </row>
    <row r="12726" spans="1:8" hidden="1" x14ac:dyDescent="0.25">
      <c r="A12726" t="s">
        <v>8859</v>
      </c>
      <c r="B12726" t="s">
        <v>8860</v>
      </c>
      <c r="C12726">
        <v>412</v>
      </c>
      <c r="D12726" t="s">
        <v>3630</v>
      </c>
      <c r="E12726">
        <v>250</v>
      </c>
      <c r="F12726">
        <v>410</v>
      </c>
      <c r="G12726">
        <v>5833</v>
      </c>
      <c r="H12726" t="s">
        <v>3631</v>
      </c>
    </row>
    <row r="12727" spans="1:8" x14ac:dyDescent="0.25">
      <c r="A12727" t="s">
        <v>8859</v>
      </c>
      <c r="B12727" t="s">
        <v>8860</v>
      </c>
      <c r="C12727">
        <v>412</v>
      </c>
      <c r="D12727" t="s">
        <v>3632</v>
      </c>
      <c r="E12727">
        <v>119</v>
      </c>
      <c r="F12727">
        <v>180</v>
      </c>
      <c r="G12727">
        <v>6199</v>
      </c>
      <c r="H12727" t="s">
        <v>3633</v>
      </c>
    </row>
    <row r="12728" spans="1:8" hidden="1" x14ac:dyDescent="0.25">
      <c r="A12728" t="s">
        <v>62</v>
      </c>
      <c r="B12728" t="s">
        <v>1363</v>
      </c>
      <c r="C12728">
        <v>607</v>
      </c>
      <c r="D12728" t="s">
        <v>3869</v>
      </c>
      <c r="E12728">
        <v>369</v>
      </c>
      <c r="F12728">
        <v>419</v>
      </c>
      <c r="G12728">
        <v>41</v>
      </c>
    </row>
    <row r="12729" spans="1:8" hidden="1" x14ac:dyDescent="0.25">
      <c r="A12729" t="s">
        <v>62</v>
      </c>
      <c r="B12729" t="s">
        <v>1363</v>
      </c>
      <c r="C12729">
        <v>607</v>
      </c>
      <c r="D12729" t="s">
        <v>4168</v>
      </c>
      <c r="E12729">
        <v>1</v>
      </c>
      <c r="F12729">
        <v>116</v>
      </c>
      <c r="G12729">
        <v>27</v>
      </c>
    </row>
    <row r="12730" spans="1:8" hidden="1" x14ac:dyDescent="0.25">
      <c r="A12730" t="s">
        <v>62</v>
      </c>
      <c r="B12730" t="s">
        <v>1363</v>
      </c>
      <c r="C12730">
        <v>607</v>
      </c>
      <c r="D12730" t="s">
        <v>3630</v>
      </c>
      <c r="E12730">
        <v>448</v>
      </c>
      <c r="F12730">
        <v>606</v>
      </c>
      <c r="G12730">
        <v>5833</v>
      </c>
      <c r="H12730" t="s">
        <v>3631</v>
      </c>
    </row>
    <row r="12731" spans="1:8" x14ac:dyDescent="0.25">
      <c r="A12731" t="s">
        <v>62</v>
      </c>
      <c r="B12731" t="s">
        <v>1363</v>
      </c>
      <c r="C12731">
        <v>607</v>
      </c>
      <c r="D12731" t="s">
        <v>3632</v>
      </c>
      <c r="E12731">
        <v>186</v>
      </c>
      <c r="F12731">
        <v>368</v>
      </c>
      <c r="G12731">
        <v>6199</v>
      </c>
      <c r="H12731" t="s">
        <v>3633</v>
      </c>
    </row>
    <row r="12732" spans="1:8" hidden="1" x14ac:dyDescent="0.25">
      <c r="A12732" t="s">
        <v>61</v>
      </c>
      <c r="B12732" t="s">
        <v>1362</v>
      </c>
      <c r="C12732">
        <v>600</v>
      </c>
      <c r="D12732" t="s">
        <v>6021</v>
      </c>
      <c r="E12732">
        <v>28</v>
      </c>
      <c r="F12732">
        <v>70</v>
      </c>
      <c r="G12732">
        <v>8</v>
      </c>
    </row>
    <row r="12733" spans="1:8" hidden="1" x14ac:dyDescent="0.25">
      <c r="A12733" t="s">
        <v>61</v>
      </c>
      <c r="B12733" t="s">
        <v>1362</v>
      </c>
      <c r="C12733">
        <v>600</v>
      </c>
      <c r="D12733" t="s">
        <v>3630</v>
      </c>
      <c r="E12733">
        <v>371</v>
      </c>
      <c r="F12733">
        <v>530</v>
      </c>
      <c r="G12733">
        <v>5833</v>
      </c>
      <c r="H12733" t="s">
        <v>3631</v>
      </c>
    </row>
    <row r="12734" spans="1:8" x14ac:dyDescent="0.25">
      <c r="A12734" t="s">
        <v>61</v>
      </c>
      <c r="B12734" t="s">
        <v>1362</v>
      </c>
      <c r="C12734">
        <v>600</v>
      </c>
      <c r="D12734" t="s">
        <v>3632</v>
      </c>
      <c r="E12734">
        <v>178</v>
      </c>
      <c r="F12734">
        <v>299</v>
      </c>
      <c r="G12734">
        <v>6199</v>
      </c>
      <c r="H12734" t="s">
        <v>3633</v>
      </c>
    </row>
    <row r="12735" spans="1:8" hidden="1" x14ac:dyDescent="0.25">
      <c r="A12735" t="s">
        <v>60</v>
      </c>
      <c r="B12735" t="s">
        <v>1361</v>
      </c>
      <c r="C12735">
        <v>674</v>
      </c>
      <c r="D12735" t="s">
        <v>3955</v>
      </c>
      <c r="E12735">
        <v>1</v>
      </c>
      <c r="F12735">
        <v>147</v>
      </c>
      <c r="G12735">
        <v>244</v>
      </c>
    </row>
    <row r="12736" spans="1:8" hidden="1" x14ac:dyDescent="0.25">
      <c r="A12736" t="s">
        <v>60</v>
      </c>
      <c r="B12736" t="s">
        <v>1361</v>
      </c>
      <c r="C12736">
        <v>674</v>
      </c>
      <c r="D12736" t="s">
        <v>3630</v>
      </c>
      <c r="E12736">
        <v>355</v>
      </c>
      <c r="F12736">
        <v>515</v>
      </c>
      <c r="G12736">
        <v>5833</v>
      </c>
      <c r="H12736" t="s">
        <v>3631</v>
      </c>
    </row>
    <row r="12737" spans="1:8" x14ac:dyDescent="0.25">
      <c r="A12737" t="s">
        <v>60</v>
      </c>
      <c r="B12737" t="s">
        <v>1361</v>
      </c>
      <c r="C12737">
        <v>674</v>
      </c>
      <c r="D12737" t="s">
        <v>3632</v>
      </c>
      <c r="E12737">
        <v>152</v>
      </c>
      <c r="F12737">
        <v>297</v>
      </c>
      <c r="G12737">
        <v>6199</v>
      </c>
      <c r="H12737" t="s">
        <v>3633</v>
      </c>
    </row>
    <row r="12738" spans="1:8" hidden="1" x14ac:dyDescent="0.25">
      <c r="A12738" t="s">
        <v>8861</v>
      </c>
      <c r="B12738" t="s">
        <v>8862</v>
      </c>
      <c r="C12738">
        <v>621</v>
      </c>
      <c r="D12738" t="s">
        <v>3709</v>
      </c>
      <c r="E12738">
        <v>36</v>
      </c>
      <c r="F12738">
        <v>101</v>
      </c>
      <c r="G12738">
        <v>88</v>
      </c>
    </row>
    <row r="12739" spans="1:8" hidden="1" x14ac:dyDescent="0.25">
      <c r="A12739" t="s">
        <v>8861</v>
      </c>
      <c r="B12739" t="s">
        <v>8862</v>
      </c>
      <c r="C12739">
        <v>621</v>
      </c>
      <c r="D12739" t="s">
        <v>3630</v>
      </c>
      <c r="E12739">
        <v>364</v>
      </c>
      <c r="F12739">
        <v>524</v>
      </c>
      <c r="G12739">
        <v>5833</v>
      </c>
      <c r="H12739" t="s">
        <v>3631</v>
      </c>
    </row>
    <row r="12740" spans="1:8" x14ac:dyDescent="0.25">
      <c r="A12740" t="s">
        <v>8861</v>
      </c>
      <c r="B12740" t="s">
        <v>8862</v>
      </c>
      <c r="C12740">
        <v>621</v>
      </c>
      <c r="D12740" t="s">
        <v>3632</v>
      </c>
      <c r="E12740">
        <v>120</v>
      </c>
      <c r="F12740">
        <v>183</v>
      </c>
      <c r="G12740">
        <v>6199</v>
      </c>
      <c r="H12740" t="s">
        <v>3633</v>
      </c>
    </row>
    <row r="12741" spans="1:8" x14ac:dyDescent="0.25">
      <c r="A12741" t="s">
        <v>8861</v>
      </c>
      <c r="B12741" t="s">
        <v>8862</v>
      </c>
      <c r="C12741">
        <v>621</v>
      </c>
      <c r="D12741" t="s">
        <v>3632</v>
      </c>
      <c r="E12741">
        <v>193</v>
      </c>
      <c r="F12741">
        <v>288</v>
      </c>
      <c r="G12741">
        <v>6199</v>
      </c>
      <c r="H12741" t="s">
        <v>3633</v>
      </c>
    </row>
    <row r="12742" spans="1:8" hidden="1" x14ac:dyDescent="0.25">
      <c r="A12742" t="s">
        <v>8863</v>
      </c>
      <c r="B12742" t="s">
        <v>8864</v>
      </c>
      <c r="C12742">
        <v>636</v>
      </c>
      <c r="D12742" t="s">
        <v>3639</v>
      </c>
      <c r="E12742">
        <v>221</v>
      </c>
      <c r="F12742">
        <v>269</v>
      </c>
      <c r="G12742">
        <v>4169</v>
      </c>
      <c r="H12742" t="s">
        <v>3640</v>
      </c>
    </row>
    <row r="12743" spans="1:8" hidden="1" x14ac:dyDescent="0.25">
      <c r="A12743" t="s">
        <v>8863</v>
      </c>
      <c r="B12743" t="s">
        <v>8864</v>
      </c>
      <c r="C12743">
        <v>636</v>
      </c>
      <c r="D12743" t="s">
        <v>3630</v>
      </c>
      <c r="E12743">
        <v>462</v>
      </c>
      <c r="F12743">
        <v>627</v>
      </c>
      <c r="G12743">
        <v>5833</v>
      </c>
      <c r="H12743" t="s">
        <v>3631</v>
      </c>
    </row>
    <row r="12744" spans="1:8" x14ac:dyDescent="0.25">
      <c r="A12744" t="s">
        <v>8863</v>
      </c>
      <c r="B12744" t="s">
        <v>8864</v>
      </c>
      <c r="C12744">
        <v>636</v>
      </c>
      <c r="D12744" t="s">
        <v>3632</v>
      </c>
      <c r="E12744">
        <v>294</v>
      </c>
      <c r="F12744">
        <v>374</v>
      </c>
      <c r="G12744">
        <v>6199</v>
      </c>
      <c r="H12744" t="s">
        <v>3633</v>
      </c>
    </row>
    <row r="12745" spans="1:8" hidden="1" x14ac:dyDescent="0.25">
      <c r="A12745" t="s">
        <v>8865</v>
      </c>
      <c r="B12745" t="s">
        <v>8866</v>
      </c>
      <c r="C12745">
        <v>775</v>
      </c>
      <c r="D12745" t="s">
        <v>3630</v>
      </c>
      <c r="E12745">
        <v>571</v>
      </c>
      <c r="F12745">
        <v>747</v>
      </c>
      <c r="G12745">
        <v>5833</v>
      </c>
      <c r="H12745" t="s">
        <v>3631</v>
      </c>
    </row>
    <row r="12746" spans="1:8" x14ac:dyDescent="0.25">
      <c r="A12746" t="s">
        <v>8865</v>
      </c>
      <c r="B12746" t="s">
        <v>8866</v>
      </c>
      <c r="C12746">
        <v>775</v>
      </c>
      <c r="D12746" t="s">
        <v>3632</v>
      </c>
      <c r="E12746">
        <v>204</v>
      </c>
      <c r="F12746">
        <v>264</v>
      </c>
      <c r="G12746">
        <v>6199</v>
      </c>
      <c r="H12746" t="s">
        <v>3633</v>
      </c>
    </row>
    <row r="12747" spans="1:8" x14ac:dyDescent="0.25">
      <c r="A12747" t="s">
        <v>8865</v>
      </c>
      <c r="B12747" t="s">
        <v>8866</v>
      </c>
      <c r="C12747">
        <v>775</v>
      </c>
      <c r="D12747" t="s">
        <v>3632</v>
      </c>
      <c r="E12747">
        <v>269</v>
      </c>
      <c r="F12747">
        <v>337</v>
      </c>
      <c r="G12747">
        <v>6199</v>
      </c>
      <c r="H12747" t="s">
        <v>3633</v>
      </c>
    </row>
    <row r="12748" spans="1:8" x14ac:dyDescent="0.25">
      <c r="A12748" t="s">
        <v>8865</v>
      </c>
      <c r="B12748" t="s">
        <v>8866</v>
      </c>
      <c r="C12748">
        <v>775</v>
      </c>
      <c r="D12748" t="s">
        <v>3632</v>
      </c>
      <c r="E12748">
        <v>342</v>
      </c>
      <c r="F12748">
        <v>484</v>
      </c>
      <c r="G12748">
        <v>6199</v>
      </c>
      <c r="H12748" t="s">
        <v>3633</v>
      </c>
    </row>
    <row r="12749" spans="1:8" hidden="1" x14ac:dyDescent="0.25">
      <c r="A12749" t="s">
        <v>59</v>
      </c>
      <c r="B12749" t="s">
        <v>1360</v>
      </c>
      <c r="C12749">
        <v>487</v>
      </c>
      <c r="D12749" t="s">
        <v>3630</v>
      </c>
      <c r="E12749">
        <v>329</v>
      </c>
      <c r="F12749">
        <v>487</v>
      </c>
      <c r="G12749">
        <v>5833</v>
      </c>
      <c r="H12749" t="s">
        <v>3631</v>
      </c>
    </row>
    <row r="12750" spans="1:8" x14ac:dyDescent="0.25">
      <c r="A12750" t="s">
        <v>59</v>
      </c>
      <c r="B12750" t="s">
        <v>1360</v>
      </c>
      <c r="C12750">
        <v>487</v>
      </c>
      <c r="D12750" t="s">
        <v>3632</v>
      </c>
      <c r="E12750">
        <v>169</v>
      </c>
      <c r="F12750">
        <v>278</v>
      </c>
      <c r="G12750">
        <v>6199</v>
      </c>
      <c r="H12750" t="s">
        <v>3633</v>
      </c>
    </row>
    <row r="12751" spans="1:8" hidden="1" x14ac:dyDescent="0.25">
      <c r="A12751" t="s">
        <v>8867</v>
      </c>
      <c r="B12751" t="s">
        <v>8868</v>
      </c>
      <c r="C12751">
        <v>578</v>
      </c>
      <c r="D12751" t="s">
        <v>3889</v>
      </c>
      <c r="E12751">
        <v>36</v>
      </c>
      <c r="F12751">
        <v>67</v>
      </c>
      <c r="G12751">
        <v>18</v>
      </c>
    </row>
    <row r="12752" spans="1:8" hidden="1" x14ac:dyDescent="0.25">
      <c r="A12752" t="s">
        <v>8867</v>
      </c>
      <c r="B12752" t="s">
        <v>8868</v>
      </c>
      <c r="C12752">
        <v>578</v>
      </c>
      <c r="D12752" t="s">
        <v>3691</v>
      </c>
      <c r="E12752">
        <v>72</v>
      </c>
      <c r="F12752">
        <v>171</v>
      </c>
      <c r="G12752">
        <v>106</v>
      </c>
    </row>
    <row r="12753" spans="1:8" hidden="1" x14ac:dyDescent="0.25">
      <c r="A12753" t="s">
        <v>8867</v>
      </c>
      <c r="B12753" t="s">
        <v>8868</v>
      </c>
      <c r="C12753">
        <v>578</v>
      </c>
      <c r="D12753" t="s">
        <v>3639</v>
      </c>
      <c r="E12753">
        <v>180</v>
      </c>
      <c r="F12753">
        <v>228</v>
      </c>
      <c r="G12753">
        <v>4169</v>
      </c>
      <c r="H12753" t="s">
        <v>3640</v>
      </c>
    </row>
    <row r="12754" spans="1:8" hidden="1" x14ac:dyDescent="0.25">
      <c r="A12754" t="s">
        <v>8867</v>
      </c>
      <c r="B12754" t="s">
        <v>8868</v>
      </c>
      <c r="C12754">
        <v>578</v>
      </c>
      <c r="D12754" t="s">
        <v>3630</v>
      </c>
      <c r="E12754">
        <v>418</v>
      </c>
      <c r="F12754">
        <v>577</v>
      </c>
      <c r="G12754">
        <v>5833</v>
      </c>
      <c r="H12754" t="s">
        <v>3631</v>
      </c>
    </row>
    <row r="12755" spans="1:8" x14ac:dyDescent="0.25">
      <c r="A12755" t="s">
        <v>8867</v>
      </c>
      <c r="B12755" t="s">
        <v>8868</v>
      </c>
      <c r="C12755">
        <v>578</v>
      </c>
      <c r="D12755" t="s">
        <v>3632</v>
      </c>
      <c r="E12755">
        <v>253</v>
      </c>
      <c r="F12755">
        <v>319</v>
      </c>
      <c r="G12755">
        <v>6199</v>
      </c>
      <c r="H12755" t="s">
        <v>3633</v>
      </c>
    </row>
    <row r="12756" spans="1:8" hidden="1" x14ac:dyDescent="0.25">
      <c r="A12756" t="s">
        <v>58</v>
      </c>
      <c r="B12756" t="s">
        <v>1359</v>
      </c>
      <c r="C12756">
        <v>632</v>
      </c>
      <c r="D12756" t="s">
        <v>3630</v>
      </c>
      <c r="E12756">
        <v>375</v>
      </c>
      <c r="F12756">
        <v>536</v>
      </c>
      <c r="G12756">
        <v>5833</v>
      </c>
      <c r="H12756" t="s">
        <v>3631</v>
      </c>
    </row>
    <row r="12757" spans="1:8" x14ac:dyDescent="0.25">
      <c r="A12757" t="s">
        <v>58</v>
      </c>
      <c r="B12757" t="s">
        <v>1359</v>
      </c>
      <c r="C12757">
        <v>632</v>
      </c>
      <c r="D12757" t="s">
        <v>3632</v>
      </c>
      <c r="E12757">
        <v>192</v>
      </c>
      <c r="F12757">
        <v>302</v>
      </c>
      <c r="G12757">
        <v>6199</v>
      </c>
      <c r="H12757" t="s">
        <v>3633</v>
      </c>
    </row>
    <row r="12758" spans="1:8" hidden="1" x14ac:dyDescent="0.25">
      <c r="A12758" t="s">
        <v>8869</v>
      </c>
      <c r="B12758" t="s">
        <v>8870</v>
      </c>
      <c r="C12758">
        <v>675</v>
      </c>
      <c r="D12758" t="s">
        <v>3630</v>
      </c>
      <c r="E12758">
        <v>451</v>
      </c>
      <c r="F12758">
        <v>613</v>
      </c>
      <c r="G12758">
        <v>5833</v>
      </c>
      <c r="H12758" t="s">
        <v>3631</v>
      </c>
    </row>
    <row r="12759" spans="1:8" x14ac:dyDescent="0.25">
      <c r="A12759" t="s">
        <v>8869</v>
      </c>
      <c r="B12759" t="s">
        <v>8870</v>
      </c>
      <c r="C12759">
        <v>675</v>
      </c>
      <c r="D12759" t="s">
        <v>3632</v>
      </c>
      <c r="E12759">
        <v>125</v>
      </c>
      <c r="F12759">
        <v>188</v>
      </c>
      <c r="G12759">
        <v>6199</v>
      </c>
      <c r="H12759" t="s">
        <v>3633</v>
      </c>
    </row>
    <row r="12760" spans="1:8" x14ac:dyDescent="0.25">
      <c r="A12760" t="s">
        <v>8869</v>
      </c>
      <c r="B12760" t="s">
        <v>8870</v>
      </c>
      <c r="C12760">
        <v>675</v>
      </c>
      <c r="D12760" t="s">
        <v>3632</v>
      </c>
      <c r="E12760">
        <v>190</v>
      </c>
      <c r="F12760">
        <v>261</v>
      </c>
      <c r="G12760">
        <v>6199</v>
      </c>
      <c r="H12760" t="s">
        <v>3633</v>
      </c>
    </row>
    <row r="12761" spans="1:8" x14ac:dyDescent="0.25">
      <c r="A12761" t="s">
        <v>8869</v>
      </c>
      <c r="B12761" t="s">
        <v>8870</v>
      </c>
      <c r="C12761">
        <v>675</v>
      </c>
      <c r="D12761" t="s">
        <v>3632</v>
      </c>
      <c r="E12761">
        <v>265</v>
      </c>
      <c r="F12761">
        <v>344</v>
      </c>
      <c r="G12761">
        <v>6199</v>
      </c>
      <c r="H12761" t="s">
        <v>3633</v>
      </c>
    </row>
    <row r="12762" spans="1:8" hidden="1" x14ac:dyDescent="0.25">
      <c r="A12762" t="s">
        <v>8871</v>
      </c>
      <c r="B12762" t="s">
        <v>8872</v>
      </c>
      <c r="C12762">
        <v>718</v>
      </c>
      <c r="D12762" t="s">
        <v>3657</v>
      </c>
      <c r="E12762">
        <v>47</v>
      </c>
      <c r="F12762">
        <v>140</v>
      </c>
      <c r="G12762">
        <v>2653</v>
      </c>
      <c r="H12762" t="s">
        <v>3658</v>
      </c>
    </row>
    <row r="12763" spans="1:8" hidden="1" x14ac:dyDescent="0.25">
      <c r="A12763" t="s">
        <v>8871</v>
      </c>
      <c r="B12763" t="s">
        <v>8872</v>
      </c>
      <c r="C12763">
        <v>718</v>
      </c>
      <c r="D12763" t="s">
        <v>3639</v>
      </c>
      <c r="E12763">
        <v>325</v>
      </c>
      <c r="F12763">
        <v>373</v>
      </c>
      <c r="G12763">
        <v>4169</v>
      </c>
      <c r="H12763" t="s">
        <v>3640</v>
      </c>
    </row>
    <row r="12764" spans="1:8" hidden="1" x14ac:dyDescent="0.25">
      <c r="A12764" t="s">
        <v>8871</v>
      </c>
      <c r="B12764" t="s">
        <v>8872</v>
      </c>
      <c r="C12764">
        <v>718</v>
      </c>
      <c r="D12764" t="s">
        <v>3630</v>
      </c>
      <c r="E12764">
        <v>553</v>
      </c>
      <c r="F12764">
        <v>710</v>
      </c>
      <c r="G12764">
        <v>5833</v>
      </c>
      <c r="H12764" t="s">
        <v>3631</v>
      </c>
    </row>
    <row r="12765" spans="1:8" x14ac:dyDescent="0.25">
      <c r="A12765" t="s">
        <v>8871</v>
      </c>
      <c r="B12765" t="s">
        <v>8872</v>
      </c>
      <c r="C12765">
        <v>718</v>
      </c>
      <c r="D12765" t="s">
        <v>3632</v>
      </c>
      <c r="E12765">
        <v>398</v>
      </c>
      <c r="F12765">
        <v>465</v>
      </c>
      <c r="G12765">
        <v>6199</v>
      </c>
      <c r="H12765" t="s">
        <v>3633</v>
      </c>
    </row>
    <row r="12766" spans="1:8" hidden="1" x14ac:dyDescent="0.25">
      <c r="A12766" t="s">
        <v>57</v>
      </c>
      <c r="B12766" t="s">
        <v>1358</v>
      </c>
      <c r="C12766">
        <v>248</v>
      </c>
      <c r="D12766" t="s">
        <v>3630</v>
      </c>
      <c r="E12766">
        <v>118</v>
      </c>
      <c r="F12766">
        <v>225</v>
      </c>
      <c r="G12766">
        <v>5833</v>
      </c>
      <c r="H12766" t="s">
        <v>3631</v>
      </c>
    </row>
    <row r="12767" spans="1:8" x14ac:dyDescent="0.25">
      <c r="A12767" t="s">
        <v>57</v>
      </c>
      <c r="B12767" t="s">
        <v>1358</v>
      </c>
      <c r="C12767">
        <v>248</v>
      </c>
      <c r="D12767" t="s">
        <v>3632</v>
      </c>
      <c r="E12767">
        <v>26</v>
      </c>
      <c r="F12767">
        <v>85</v>
      </c>
      <c r="G12767">
        <v>6199</v>
      </c>
      <c r="H12767" t="s">
        <v>3633</v>
      </c>
    </row>
    <row r="12768" spans="1:8" hidden="1" x14ac:dyDescent="0.25">
      <c r="A12768" t="s">
        <v>8873</v>
      </c>
      <c r="B12768" t="s">
        <v>8874</v>
      </c>
      <c r="C12768">
        <v>763</v>
      </c>
      <c r="D12768" t="s">
        <v>3630</v>
      </c>
      <c r="E12768">
        <v>566</v>
      </c>
      <c r="F12768">
        <v>733</v>
      </c>
      <c r="G12768">
        <v>5833</v>
      </c>
      <c r="H12768" t="s">
        <v>3631</v>
      </c>
    </row>
    <row r="12769" spans="1:8" x14ac:dyDescent="0.25">
      <c r="A12769" t="s">
        <v>8873</v>
      </c>
      <c r="B12769" t="s">
        <v>8874</v>
      </c>
      <c r="C12769">
        <v>763</v>
      </c>
      <c r="D12769" t="s">
        <v>3632</v>
      </c>
      <c r="E12769">
        <v>188</v>
      </c>
      <c r="F12769">
        <v>248</v>
      </c>
      <c r="G12769">
        <v>6199</v>
      </c>
      <c r="H12769" t="s">
        <v>3633</v>
      </c>
    </row>
    <row r="12770" spans="1:8" x14ac:dyDescent="0.25">
      <c r="A12770" t="s">
        <v>8873</v>
      </c>
      <c r="B12770" t="s">
        <v>8874</v>
      </c>
      <c r="C12770">
        <v>763</v>
      </c>
      <c r="D12770" t="s">
        <v>3632</v>
      </c>
      <c r="E12770">
        <v>253</v>
      </c>
      <c r="F12770">
        <v>322</v>
      </c>
      <c r="G12770">
        <v>6199</v>
      </c>
      <c r="H12770" t="s">
        <v>3633</v>
      </c>
    </row>
    <row r="12771" spans="1:8" x14ac:dyDescent="0.25">
      <c r="A12771" t="s">
        <v>8873</v>
      </c>
      <c r="B12771" t="s">
        <v>8874</v>
      </c>
      <c r="C12771">
        <v>763</v>
      </c>
      <c r="D12771" t="s">
        <v>3632</v>
      </c>
      <c r="E12771">
        <v>327</v>
      </c>
      <c r="F12771">
        <v>491</v>
      </c>
      <c r="G12771">
        <v>6199</v>
      </c>
      <c r="H12771" t="s">
        <v>3633</v>
      </c>
    </row>
    <row r="12772" spans="1:8" hidden="1" x14ac:dyDescent="0.25">
      <c r="A12772" t="s">
        <v>56</v>
      </c>
      <c r="B12772" t="s">
        <v>1357</v>
      </c>
      <c r="C12772">
        <v>699</v>
      </c>
      <c r="D12772" t="s">
        <v>3955</v>
      </c>
      <c r="E12772">
        <v>1</v>
      </c>
      <c r="F12772">
        <v>170</v>
      </c>
      <c r="G12772">
        <v>244</v>
      </c>
    </row>
    <row r="12773" spans="1:8" hidden="1" x14ac:dyDescent="0.25">
      <c r="A12773" t="s">
        <v>56</v>
      </c>
      <c r="B12773" t="s">
        <v>1357</v>
      </c>
      <c r="C12773">
        <v>699</v>
      </c>
      <c r="D12773" t="s">
        <v>3630</v>
      </c>
      <c r="E12773">
        <v>377</v>
      </c>
      <c r="F12773">
        <v>537</v>
      </c>
      <c r="G12773">
        <v>5833</v>
      </c>
      <c r="H12773" t="s">
        <v>3631</v>
      </c>
    </row>
    <row r="12774" spans="1:8" x14ac:dyDescent="0.25">
      <c r="A12774" t="s">
        <v>56</v>
      </c>
      <c r="B12774" t="s">
        <v>1357</v>
      </c>
      <c r="C12774">
        <v>699</v>
      </c>
      <c r="D12774" t="s">
        <v>3632</v>
      </c>
      <c r="E12774">
        <v>175</v>
      </c>
      <c r="F12774">
        <v>319</v>
      </c>
      <c r="G12774">
        <v>6199</v>
      </c>
      <c r="H12774" t="s">
        <v>3633</v>
      </c>
    </row>
    <row r="12775" spans="1:8" hidden="1" x14ac:dyDescent="0.25">
      <c r="A12775" t="s">
        <v>8875</v>
      </c>
      <c r="B12775" t="s">
        <v>8876</v>
      </c>
      <c r="C12775">
        <v>420</v>
      </c>
      <c r="D12775" t="s">
        <v>3639</v>
      </c>
      <c r="E12775">
        <v>50</v>
      </c>
      <c r="F12775">
        <v>98</v>
      </c>
      <c r="G12775">
        <v>4169</v>
      </c>
      <c r="H12775" t="s">
        <v>3640</v>
      </c>
    </row>
    <row r="12776" spans="1:8" hidden="1" x14ac:dyDescent="0.25">
      <c r="A12776" t="s">
        <v>8875</v>
      </c>
      <c r="B12776" t="s">
        <v>8876</v>
      </c>
      <c r="C12776">
        <v>420</v>
      </c>
      <c r="D12776" t="s">
        <v>3630</v>
      </c>
      <c r="E12776">
        <v>255</v>
      </c>
      <c r="F12776">
        <v>412</v>
      </c>
      <c r="G12776">
        <v>5833</v>
      </c>
      <c r="H12776" t="s">
        <v>3631</v>
      </c>
    </row>
    <row r="12777" spans="1:8" x14ac:dyDescent="0.25">
      <c r="A12777" t="s">
        <v>8875</v>
      </c>
      <c r="B12777" t="s">
        <v>8876</v>
      </c>
      <c r="C12777">
        <v>420</v>
      </c>
      <c r="D12777" t="s">
        <v>3632</v>
      </c>
      <c r="E12777">
        <v>123</v>
      </c>
      <c r="F12777">
        <v>188</v>
      </c>
      <c r="G12777">
        <v>6199</v>
      </c>
      <c r="H12777" t="s">
        <v>3633</v>
      </c>
    </row>
    <row r="12778" spans="1:8" hidden="1" x14ac:dyDescent="0.25">
      <c r="A12778" t="s">
        <v>55</v>
      </c>
      <c r="B12778" t="s">
        <v>1356</v>
      </c>
      <c r="C12778">
        <v>267</v>
      </c>
      <c r="D12778" t="s">
        <v>3630</v>
      </c>
      <c r="E12778">
        <v>137</v>
      </c>
      <c r="F12778">
        <v>248</v>
      </c>
      <c r="G12778">
        <v>5833</v>
      </c>
      <c r="H12778" t="s">
        <v>3631</v>
      </c>
    </row>
    <row r="12779" spans="1:8" x14ac:dyDescent="0.25">
      <c r="A12779" t="s">
        <v>55</v>
      </c>
      <c r="B12779" t="s">
        <v>1356</v>
      </c>
      <c r="C12779">
        <v>267</v>
      </c>
      <c r="D12779" t="s">
        <v>3632</v>
      </c>
      <c r="E12779">
        <v>45</v>
      </c>
      <c r="F12779">
        <v>104</v>
      </c>
      <c r="G12779">
        <v>6199</v>
      </c>
      <c r="H12779" t="s">
        <v>3633</v>
      </c>
    </row>
    <row r="12780" spans="1:8" hidden="1" x14ac:dyDescent="0.25">
      <c r="A12780" t="s">
        <v>8877</v>
      </c>
      <c r="B12780" t="s">
        <v>8878</v>
      </c>
      <c r="C12780">
        <v>621</v>
      </c>
      <c r="D12780" t="s">
        <v>4011</v>
      </c>
      <c r="E12780">
        <v>1</v>
      </c>
      <c r="F12780">
        <v>39</v>
      </c>
      <c r="G12780">
        <v>13</v>
      </c>
    </row>
    <row r="12781" spans="1:8" hidden="1" x14ac:dyDescent="0.25">
      <c r="A12781" t="s">
        <v>8877</v>
      </c>
      <c r="B12781" t="s">
        <v>8878</v>
      </c>
      <c r="C12781">
        <v>621</v>
      </c>
      <c r="D12781" t="s">
        <v>3639</v>
      </c>
      <c r="E12781">
        <v>210</v>
      </c>
      <c r="F12781">
        <v>261</v>
      </c>
      <c r="G12781">
        <v>4169</v>
      </c>
      <c r="H12781" t="s">
        <v>3640</v>
      </c>
    </row>
    <row r="12782" spans="1:8" hidden="1" x14ac:dyDescent="0.25">
      <c r="A12782" t="s">
        <v>8877</v>
      </c>
      <c r="B12782" t="s">
        <v>8878</v>
      </c>
      <c r="C12782">
        <v>621</v>
      </c>
      <c r="D12782" t="s">
        <v>3630</v>
      </c>
      <c r="E12782">
        <v>394</v>
      </c>
      <c r="F12782">
        <v>561</v>
      </c>
      <c r="G12782">
        <v>5833</v>
      </c>
      <c r="H12782" t="s">
        <v>3631</v>
      </c>
    </row>
    <row r="12783" spans="1:8" x14ac:dyDescent="0.25">
      <c r="A12783" t="s">
        <v>8877</v>
      </c>
      <c r="B12783" t="s">
        <v>8878</v>
      </c>
      <c r="C12783">
        <v>621</v>
      </c>
      <c r="D12783" t="s">
        <v>3632</v>
      </c>
      <c r="E12783">
        <v>274</v>
      </c>
      <c r="F12783">
        <v>334</v>
      </c>
      <c r="G12783">
        <v>6199</v>
      </c>
      <c r="H12783" t="s">
        <v>3633</v>
      </c>
    </row>
    <row r="12784" spans="1:8" hidden="1" x14ac:dyDescent="0.25">
      <c r="A12784" t="s">
        <v>8877</v>
      </c>
      <c r="B12784" t="s">
        <v>8878</v>
      </c>
      <c r="C12784">
        <v>621</v>
      </c>
      <c r="D12784" t="s">
        <v>4012</v>
      </c>
      <c r="E12784">
        <v>125</v>
      </c>
      <c r="F12784">
        <v>156</v>
      </c>
      <c r="G12784">
        <v>18395</v>
      </c>
      <c r="H12784" t="s">
        <v>4013</v>
      </c>
    </row>
    <row r="12785" spans="1:8" hidden="1" x14ac:dyDescent="0.25">
      <c r="A12785" t="s">
        <v>8879</v>
      </c>
      <c r="B12785" t="s">
        <v>8880</v>
      </c>
      <c r="C12785">
        <v>584</v>
      </c>
      <c r="D12785" t="s">
        <v>3630</v>
      </c>
      <c r="E12785">
        <v>374</v>
      </c>
      <c r="F12785">
        <v>535</v>
      </c>
      <c r="G12785">
        <v>5833</v>
      </c>
      <c r="H12785" t="s">
        <v>3631</v>
      </c>
    </row>
    <row r="12786" spans="1:8" x14ac:dyDescent="0.25">
      <c r="A12786" t="s">
        <v>8879</v>
      </c>
      <c r="B12786" t="s">
        <v>8880</v>
      </c>
      <c r="C12786">
        <v>584</v>
      </c>
      <c r="D12786" t="s">
        <v>3632</v>
      </c>
      <c r="E12786">
        <v>133</v>
      </c>
      <c r="F12786">
        <v>195</v>
      </c>
      <c r="G12786">
        <v>6199</v>
      </c>
      <c r="H12786" t="s">
        <v>3633</v>
      </c>
    </row>
    <row r="12787" spans="1:8" x14ac:dyDescent="0.25">
      <c r="A12787" t="s">
        <v>8879</v>
      </c>
      <c r="B12787" t="s">
        <v>8880</v>
      </c>
      <c r="C12787">
        <v>584</v>
      </c>
      <c r="D12787" t="s">
        <v>3632</v>
      </c>
      <c r="E12787">
        <v>201</v>
      </c>
      <c r="F12787">
        <v>287</v>
      </c>
      <c r="G12787">
        <v>6199</v>
      </c>
      <c r="H12787" t="s">
        <v>3633</v>
      </c>
    </row>
    <row r="12788" spans="1:8" hidden="1" x14ac:dyDescent="0.25">
      <c r="A12788" t="s">
        <v>8881</v>
      </c>
      <c r="B12788" t="s">
        <v>8882</v>
      </c>
      <c r="C12788">
        <v>793</v>
      </c>
      <c r="D12788" t="s">
        <v>3630</v>
      </c>
      <c r="E12788">
        <v>592</v>
      </c>
      <c r="F12788">
        <v>756</v>
      </c>
      <c r="G12788">
        <v>5833</v>
      </c>
      <c r="H12788" t="s">
        <v>3631</v>
      </c>
    </row>
    <row r="12789" spans="1:8" x14ac:dyDescent="0.25">
      <c r="A12789" t="s">
        <v>8881</v>
      </c>
      <c r="B12789" t="s">
        <v>8882</v>
      </c>
      <c r="C12789">
        <v>793</v>
      </c>
      <c r="D12789" t="s">
        <v>3632</v>
      </c>
      <c r="E12789">
        <v>215</v>
      </c>
      <c r="F12789">
        <v>276</v>
      </c>
      <c r="G12789">
        <v>6199</v>
      </c>
      <c r="H12789" t="s">
        <v>3633</v>
      </c>
    </row>
    <row r="12790" spans="1:8" x14ac:dyDescent="0.25">
      <c r="A12790" t="s">
        <v>8881</v>
      </c>
      <c r="B12790" t="s">
        <v>8882</v>
      </c>
      <c r="C12790">
        <v>793</v>
      </c>
      <c r="D12790" t="s">
        <v>3632</v>
      </c>
      <c r="E12790">
        <v>280</v>
      </c>
      <c r="F12790">
        <v>350</v>
      </c>
      <c r="G12790">
        <v>6199</v>
      </c>
      <c r="H12790" t="s">
        <v>3633</v>
      </c>
    </row>
    <row r="12791" spans="1:8" x14ac:dyDescent="0.25">
      <c r="A12791" t="s">
        <v>8881</v>
      </c>
      <c r="B12791" t="s">
        <v>8882</v>
      </c>
      <c r="C12791">
        <v>793</v>
      </c>
      <c r="D12791" t="s">
        <v>3632</v>
      </c>
      <c r="E12791">
        <v>354</v>
      </c>
      <c r="F12791">
        <v>506</v>
      </c>
      <c r="G12791">
        <v>6199</v>
      </c>
      <c r="H12791" t="s">
        <v>3633</v>
      </c>
    </row>
    <row r="12792" spans="1:8" hidden="1" x14ac:dyDescent="0.25">
      <c r="A12792" t="s">
        <v>8883</v>
      </c>
      <c r="B12792" t="s">
        <v>8884</v>
      </c>
      <c r="C12792">
        <v>412</v>
      </c>
      <c r="D12792" t="s">
        <v>3639</v>
      </c>
      <c r="E12792">
        <v>46</v>
      </c>
      <c r="F12792">
        <v>91</v>
      </c>
      <c r="G12792">
        <v>4169</v>
      </c>
      <c r="H12792" t="s">
        <v>3640</v>
      </c>
    </row>
    <row r="12793" spans="1:8" hidden="1" x14ac:dyDescent="0.25">
      <c r="A12793" t="s">
        <v>8883</v>
      </c>
      <c r="B12793" t="s">
        <v>8884</v>
      </c>
      <c r="C12793">
        <v>412</v>
      </c>
      <c r="D12793" t="s">
        <v>3630</v>
      </c>
      <c r="E12793">
        <v>250</v>
      </c>
      <c r="F12793">
        <v>410</v>
      </c>
      <c r="G12793">
        <v>5833</v>
      </c>
      <c r="H12793" t="s">
        <v>3631</v>
      </c>
    </row>
    <row r="12794" spans="1:8" x14ac:dyDescent="0.25">
      <c r="A12794" t="s">
        <v>8883</v>
      </c>
      <c r="B12794" t="s">
        <v>8884</v>
      </c>
      <c r="C12794">
        <v>412</v>
      </c>
      <c r="D12794" t="s">
        <v>3632</v>
      </c>
      <c r="E12794">
        <v>119</v>
      </c>
      <c r="F12794">
        <v>180</v>
      </c>
      <c r="G12794">
        <v>6199</v>
      </c>
      <c r="H12794" t="s">
        <v>3633</v>
      </c>
    </row>
    <row r="12795" spans="1:8" hidden="1" x14ac:dyDescent="0.25">
      <c r="A12795" t="s">
        <v>8885</v>
      </c>
      <c r="B12795" t="s">
        <v>8886</v>
      </c>
      <c r="C12795">
        <v>654</v>
      </c>
      <c r="D12795" t="s">
        <v>3630</v>
      </c>
      <c r="E12795">
        <v>437</v>
      </c>
      <c r="F12795">
        <v>599</v>
      </c>
      <c r="G12795">
        <v>5833</v>
      </c>
      <c r="H12795" t="s">
        <v>3631</v>
      </c>
    </row>
    <row r="12796" spans="1:8" x14ac:dyDescent="0.25">
      <c r="A12796" t="s">
        <v>8885</v>
      </c>
      <c r="B12796" t="s">
        <v>8886</v>
      </c>
      <c r="C12796">
        <v>654</v>
      </c>
      <c r="D12796" t="s">
        <v>3632</v>
      </c>
      <c r="E12796">
        <v>131</v>
      </c>
      <c r="F12796">
        <v>193</v>
      </c>
      <c r="G12796">
        <v>6199</v>
      </c>
      <c r="H12796" t="s">
        <v>3633</v>
      </c>
    </row>
    <row r="12797" spans="1:8" x14ac:dyDescent="0.25">
      <c r="A12797" t="s">
        <v>8885</v>
      </c>
      <c r="B12797" t="s">
        <v>8886</v>
      </c>
      <c r="C12797">
        <v>654</v>
      </c>
      <c r="D12797" t="s">
        <v>3632</v>
      </c>
      <c r="E12797">
        <v>196</v>
      </c>
      <c r="F12797">
        <v>268</v>
      </c>
      <c r="G12797">
        <v>6199</v>
      </c>
      <c r="H12797" t="s">
        <v>3633</v>
      </c>
    </row>
    <row r="12798" spans="1:8" x14ac:dyDescent="0.25">
      <c r="A12798" t="s">
        <v>8885</v>
      </c>
      <c r="B12798" t="s">
        <v>8886</v>
      </c>
      <c r="C12798">
        <v>654</v>
      </c>
      <c r="D12798" t="s">
        <v>3632</v>
      </c>
      <c r="E12798">
        <v>272</v>
      </c>
      <c r="F12798">
        <v>351</v>
      </c>
      <c r="G12798">
        <v>6199</v>
      </c>
      <c r="H12798" t="s">
        <v>3633</v>
      </c>
    </row>
    <row r="12799" spans="1:8" hidden="1" x14ac:dyDescent="0.25">
      <c r="A12799" t="s">
        <v>8887</v>
      </c>
      <c r="B12799" t="s">
        <v>8888</v>
      </c>
      <c r="C12799">
        <v>640</v>
      </c>
      <c r="D12799" t="s">
        <v>3630</v>
      </c>
      <c r="E12799">
        <v>416</v>
      </c>
      <c r="F12799">
        <v>581</v>
      </c>
      <c r="G12799">
        <v>5833</v>
      </c>
      <c r="H12799" t="s">
        <v>3631</v>
      </c>
    </row>
    <row r="12800" spans="1:8" x14ac:dyDescent="0.25">
      <c r="A12800" t="s">
        <v>8887</v>
      </c>
      <c r="B12800" t="s">
        <v>8888</v>
      </c>
      <c r="C12800">
        <v>640</v>
      </c>
      <c r="D12800" t="s">
        <v>3632</v>
      </c>
      <c r="E12800">
        <v>130</v>
      </c>
      <c r="F12800">
        <v>193</v>
      </c>
      <c r="G12800">
        <v>6199</v>
      </c>
      <c r="H12800" t="s">
        <v>3633</v>
      </c>
    </row>
    <row r="12801" spans="1:8" x14ac:dyDescent="0.25">
      <c r="A12801" t="s">
        <v>8887</v>
      </c>
      <c r="B12801" t="s">
        <v>8888</v>
      </c>
      <c r="C12801">
        <v>640</v>
      </c>
      <c r="D12801" t="s">
        <v>3632</v>
      </c>
      <c r="E12801">
        <v>195</v>
      </c>
      <c r="F12801">
        <v>266</v>
      </c>
      <c r="G12801">
        <v>6199</v>
      </c>
      <c r="H12801" t="s">
        <v>3633</v>
      </c>
    </row>
    <row r="12802" spans="1:8" x14ac:dyDescent="0.25">
      <c r="A12802" t="s">
        <v>8887</v>
      </c>
      <c r="B12802" t="s">
        <v>8888</v>
      </c>
      <c r="C12802">
        <v>640</v>
      </c>
      <c r="D12802" t="s">
        <v>3632</v>
      </c>
      <c r="E12802">
        <v>270</v>
      </c>
      <c r="F12802">
        <v>347</v>
      </c>
      <c r="G12802">
        <v>6199</v>
      </c>
      <c r="H12802" t="s">
        <v>3633</v>
      </c>
    </row>
    <row r="12803" spans="1:8" hidden="1" x14ac:dyDescent="0.25">
      <c r="A12803" t="s">
        <v>8889</v>
      </c>
      <c r="B12803" t="s">
        <v>8890</v>
      </c>
      <c r="C12803">
        <v>594</v>
      </c>
      <c r="D12803" t="s">
        <v>3889</v>
      </c>
      <c r="E12803">
        <v>1</v>
      </c>
      <c r="F12803">
        <v>73</v>
      </c>
      <c r="G12803">
        <v>18</v>
      </c>
    </row>
    <row r="12804" spans="1:8" hidden="1" x14ac:dyDescent="0.25">
      <c r="A12804" t="s">
        <v>8889</v>
      </c>
      <c r="B12804" t="s">
        <v>8890</v>
      </c>
      <c r="C12804">
        <v>594</v>
      </c>
      <c r="D12804" t="s">
        <v>3691</v>
      </c>
      <c r="E12804">
        <v>76</v>
      </c>
      <c r="F12804">
        <v>177</v>
      </c>
      <c r="G12804">
        <v>106</v>
      </c>
    </row>
    <row r="12805" spans="1:8" hidden="1" x14ac:dyDescent="0.25">
      <c r="A12805" t="s">
        <v>8889</v>
      </c>
      <c r="B12805" t="s">
        <v>8890</v>
      </c>
      <c r="C12805">
        <v>594</v>
      </c>
      <c r="D12805" t="s">
        <v>3639</v>
      </c>
      <c r="E12805">
        <v>186</v>
      </c>
      <c r="F12805">
        <v>234</v>
      </c>
      <c r="G12805">
        <v>4169</v>
      </c>
      <c r="H12805" t="s">
        <v>3640</v>
      </c>
    </row>
    <row r="12806" spans="1:8" hidden="1" x14ac:dyDescent="0.25">
      <c r="A12806" t="s">
        <v>8889</v>
      </c>
      <c r="B12806" t="s">
        <v>8890</v>
      </c>
      <c r="C12806">
        <v>594</v>
      </c>
      <c r="D12806" t="s">
        <v>3630</v>
      </c>
      <c r="E12806">
        <v>434</v>
      </c>
      <c r="F12806">
        <v>593</v>
      </c>
      <c r="G12806">
        <v>5833</v>
      </c>
      <c r="H12806" t="s">
        <v>3631</v>
      </c>
    </row>
    <row r="12807" spans="1:8" x14ac:dyDescent="0.25">
      <c r="A12807" t="s">
        <v>8889</v>
      </c>
      <c r="B12807" t="s">
        <v>8890</v>
      </c>
      <c r="C12807">
        <v>594</v>
      </c>
      <c r="D12807" t="s">
        <v>3632</v>
      </c>
      <c r="E12807">
        <v>259</v>
      </c>
      <c r="F12807">
        <v>325</v>
      </c>
      <c r="G12807">
        <v>6199</v>
      </c>
      <c r="H12807" t="s">
        <v>3633</v>
      </c>
    </row>
    <row r="12808" spans="1:8" hidden="1" x14ac:dyDescent="0.25">
      <c r="A12808" t="s">
        <v>8891</v>
      </c>
      <c r="B12808" t="s">
        <v>8892</v>
      </c>
      <c r="C12808">
        <v>673</v>
      </c>
      <c r="D12808" t="s">
        <v>3630</v>
      </c>
      <c r="E12808">
        <v>449</v>
      </c>
      <c r="F12808">
        <v>611</v>
      </c>
      <c r="G12808">
        <v>5833</v>
      </c>
      <c r="H12808" t="s">
        <v>3631</v>
      </c>
    </row>
    <row r="12809" spans="1:8" x14ac:dyDescent="0.25">
      <c r="A12809" t="s">
        <v>8891</v>
      </c>
      <c r="B12809" t="s">
        <v>8892</v>
      </c>
      <c r="C12809">
        <v>673</v>
      </c>
      <c r="D12809" t="s">
        <v>3632</v>
      </c>
      <c r="E12809">
        <v>125</v>
      </c>
      <c r="F12809">
        <v>188</v>
      </c>
      <c r="G12809">
        <v>6199</v>
      </c>
      <c r="H12809" t="s">
        <v>3633</v>
      </c>
    </row>
    <row r="12810" spans="1:8" x14ac:dyDescent="0.25">
      <c r="A12810" t="s">
        <v>8891</v>
      </c>
      <c r="B12810" t="s">
        <v>8892</v>
      </c>
      <c r="C12810">
        <v>673</v>
      </c>
      <c r="D12810" t="s">
        <v>3632</v>
      </c>
      <c r="E12810">
        <v>190</v>
      </c>
      <c r="F12810">
        <v>261</v>
      </c>
      <c r="G12810">
        <v>6199</v>
      </c>
      <c r="H12810" t="s">
        <v>3633</v>
      </c>
    </row>
    <row r="12811" spans="1:8" x14ac:dyDescent="0.25">
      <c r="A12811" t="s">
        <v>8891</v>
      </c>
      <c r="B12811" t="s">
        <v>8892</v>
      </c>
      <c r="C12811">
        <v>673</v>
      </c>
      <c r="D12811" t="s">
        <v>3632</v>
      </c>
      <c r="E12811">
        <v>265</v>
      </c>
      <c r="F12811">
        <v>343</v>
      </c>
      <c r="G12811">
        <v>6199</v>
      </c>
      <c r="H12811" t="s">
        <v>3633</v>
      </c>
    </row>
    <row r="12812" spans="1:8" hidden="1" x14ac:dyDescent="0.25">
      <c r="A12812" t="s">
        <v>8893</v>
      </c>
      <c r="B12812" t="s">
        <v>8894</v>
      </c>
      <c r="C12812">
        <v>719</v>
      </c>
      <c r="D12812" t="s">
        <v>3657</v>
      </c>
      <c r="E12812">
        <v>35</v>
      </c>
      <c r="F12812">
        <v>133</v>
      </c>
      <c r="G12812">
        <v>2653</v>
      </c>
      <c r="H12812" t="s">
        <v>3658</v>
      </c>
    </row>
    <row r="12813" spans="1:8" hidden="1" x14ac:dyDescent="0.25">
      <c r="A12813" t="s">
        <v>8893</v>
      </c>
      <c r="B12813" t="s">
        <v>8894</v>
      </c>
      <c r="C12813">
        <v>719</v>
      </c>
      <c r="D12813" t="s">
        <v>3639</v>
      </c>
      <c r="E12813">
        <v>218</v>
      </c>
      <c r="F12813">
        <v>269</v>
      </c>
      <c r="G12813">
        <v>4169</v>
      </c>
      <c r="H12813" t="s">
        <v>3640</v>
      </c>
    </row>
    <row r="12814" spans="1:8" hidden="1" x14ac:dyDescent="0.25">
      <c r="A12814" t="s">
        <v>8893</v>
      </c>
      <c r="B12814" t="s">
        <v>8894</v>
      </c>
      <c r="C12814">
        <v>719</v>
      </c>
      <c r="D12814" t="s">
        <v>3630</v>
      </c>
      <c r="E12814">
        <v>505</v>
      </c>
      <c r="F12814">
        <v>685</v>
      </c>
      <c r="G12814">
        <v>5833</v>
      </c>
      <c r="H12814" t="s">
        <v>3631</v>
      </c>
    </row>
    <row r="12815" spans="1:8" x14ac:dyDescent="0.25">
      <c r="A12815" t="s">
        <v>8893</v>
      </c>
      <c r="B12815" t="s">
        <v>8894</v>
      </c>
      <c r="C12815">
        <v>719</v>
      </c>
      <c r="D12815" t="s">
        <v>3632</v>
      </c>
      <c r="E12815">
        <v>342</v>
      </c>
      <c r="F12815">
        <v>426</v>
      </c>
      <c r="G12815">
        <v>6199</v>
      </c>
      <c r="H12815" t="s">
        <v>3633</v>
      </c>
    </row>
    <row r="12816" spans="1:8" hidden="1" x14ac:dyDescent="0.25">
      <c r="A12816" t="s">
        <v>8895</v>
      </c>
      <c r="B12816" t="s">
        <v>8896</v>
      </c>
      <c r="C12816">
        <v>684</v>
      </c>
      <c r="D12816" t="s">
        <v>3649</v>
      </c>
      <c r="E12816">
        <v>27</v>
      </c>
      <c r="F12816">
        <v>59</v>
      </c>
      <c r="G12816">
        <v>265</v>
      </c>
    </row>
    <row r="12817" spans="1:8" hidden="1" x14ac:dyDescent="0.25">
      <c r="A12817" t="s">
        <v>8895</v>
      </c>
      <c r="B12817" t="s">
        <v>8896</v>
      </c>
      <c r="C12817">
        <v>684</v>
      </c>
      <c r="D12817" t="s">
        <v>3649</v>
      </c>
      <c r="E12817">
        <v>121</v>
      </c>
      <c r="F12817">
        <v>201</v>
      </c>
      <c r="G12817">
        <v>265</v>
      </c>
    </row>
    <row r="12818" spans="1:8" hidden="1" x14ac:dyDescent="0.25">
      <c r="A12818" t="s">
        <v>8895</v>
      </c>
      <c r="B12818" t="s">
        <v>8896</v>
      </c>
      <c r="C12818">
        <v>684</v>
      </c>
      <c r="D12818" t="s">
        <v>3650</v>
      </c>
      <c r="E12818">
        <v>203</v>
      </c>
      <c r="F12818">
        <v>280</v>
      </c>
      <c r="G12818">
        <v>51</v>
      </c>
    </row>
    <row r="12819" spans="1:8" hidden="1" x14ac:dyDescent="0.25">
      <c r="A12819" t="s">
        <v>8895</v>
      </c>
      <c r="B12819" t="s">
        <v>8896</v>
      </c>
      <c r="C12819">
        <v>684</v>
      </c>
      <c r="D12819" t="s">
        <v>3639</v>
      </c>
      <c r="E12819">
        <v>296</v>
      </c>
      <c r="F12819">
        <v>344</v>
      </c>
      <c r="G12819">
        <v>4169</v>
      </c>
      <c r="H12819" t="s">
        <v>3640</v>
      </c>
    </row>
    <row r="12820" spans="1:8" hidden="1" x14ac:dyDescent="0.25">
      <c r="A12820" t="s">
        <v>8895</v>
      </c>
      <c r="B12820" t="s">
        <v>8896</v>
      </c>
      <c r="C12820">
        <v>684</v>
      </c>
      <c r="D12820" t="s">
        <v>3630</v>
      </c>
      <c r="E12820">
        <v>522</v>
      </c>
      <c r="F12820">
        <v>681</v>
      </c>
      <c r="G12820">
        <v>5833</v>
      </c>
      <c r="H12820" t="s">
        <v>3631</v>
      </c>
    </row>
    <row r="12821" spans="1:8" x14ac:dyDescent="0.25">
      <c r="A12821" t="s">
        <v>8895</v>
      </c>
      <c r="B12821" t="s">
        <v>8896</v>
      </c>
      <c r="C12821">
        <v>684</v>
      </c>
      <c r="D12821" t="s">
        <v>3632</v>
      </c>
      <c r="E12821">
        <v>369</v>
      </c>
      <c r="F12821">
        <v>434</v>
      </c>
      <c r="G12821">
        <v>6199</v>
      </c>
      <c r="H12821" t="s">
        <v>3633</v>
      </c>
    </row>
    <row r="12822" spans="1:8" hidden="1" x14ac:dyDescent="0.25">
      <c r="A12822" t="s">
        <v>8897</v>
      </c>
      <c r="B12822" t="s">
        <v>8898</v>
      </c>
      <c r="C12822">
        <v>704</v>
      </c>
      <c r="D12822" t="s">
        <v>3630</v>
      </c>
      <c r="E12822">
        <v>454</v>
      </c>
      <c r="F12822">
        <v>615</v>
      </c>
      <c r="G12822">
        <v>5833</v>
      </c>
      <c r="H12822" t="s">
        <v>3631</v>
      </c>
    </row>
    <row r="12823" spans="1:8" x14ac:dyDescent="0.25">
      <c r="A12823" t="s">
        <v>8897</v>
      </c>
      <c r="B12823" t="s">
        <v>8898</v>
      </c>
      <c r="C12823">
        <v>704</v>
      </c>
      <c r="D12823" t="s">
        <v>3632</v>
      </c>
      <c r="E12823">
        <v>130</v>
      </c>
      <c r="F12823">
        <v>193</v>
      </c>
      <c r="G12823">
        <v>6199</v>
      </c>
      <c r="H12823" t="s">
        <v>3633</v>
      </c>
    </row>
    <row r="12824" spans="1:8" x14ac:dyDescent="0.25">
      <c r="A12824" t="s">
        <v>8897</v>
      </c>
      <c r="B12824" t="s">
        <v>8898</v>
      </c>
      <c r="C12824">
        <v>704</v>
      </c>
      <c r="D12824" t="s">
        <v>3632</v>
      </c>
      <c r="E12824">
        <v>195</v>
      </c>
      <c r="F12824">
        <v>266</v>
      </c>
      <c r="G12824">
        <v>6199</v>
      </c>
      <c r="H12824" t="s">
        <v>3633</v>
      </c>
    </row>
    <row r="12825" spans="1:8" x14ac:dyDescent="0.25">
      <c r="A12825" t="s">
        <v>8897</v>
      </c>
      <c r="B12825" t="s">
        <v>8898</v>
      </c>
      <c r="C12825">
        <v>704</v>
      </c>
      <c r="D12825" t="s">
        <v>3632</v>
      </c>
      <c r="E12825">
        <v>270</v>
      </c>
      <c r="F12825">
        <v>350</v>
      </c>
      <c r="G12825">
        <v>6199</v>
      </c>
      <c r="H12825" t="s">
        <v>3633</v>
      </c>
    </row>
    <row r="12826" spans="1:8" hidden="1" x14ac:dyDescent="0.25">
      <c r="A12826" t="s">
        <v>8899</v>
      </c>
      <c r="B12826" t="s">
        <v>8900</v>
      </c>
      <c r="C12826">
        <v>596</v>
      </c>
      <c r="D12826" t="s">
        <v>4264</v>
      </c>
      <c r="E12826">
        <v>1</v>
      </c>
      <c r="F12826">
        <v>156</v>
      </c>
      <c r="G12826">
        <v>9</v>
      </c>
    </row>
    <row r="12827" spans="1:8" hidden="1" x14ac:dyDescent="0.25">
      <c r="A12827" t="s">
        <v>8899</v>
      </c>
      <c r="B12827" t="s">
        <v>8900</v>
      </c>
      <c r="C12827">
        <v>596</v>
      </c>
      <c r="D12827" t="s">
        <v>3630</v>
      </c>
      <c r="E12827">
        <v>392</v>
      </c>
      <c r="F12827">
        <v>558</v>
      </c>
      <c r="G12827">
        <v>5833</v>
      </c>
      <c r="H12827" t="s">
        <v>3631</v>
      </c>
    </row>
    <row r="12828" spans="1:8" x14ac:dyDescent="0.25">
      <c r="A12828" t="s">
        <v>8899</v>
      </c>
      <c r="B12828" t="s">
        <v>8900</v>
      </c>
      <c r="C12828">
        <v>596</v>
      </c>
      <c r="D12828" t="s">
        <v>3632</v>
      </c>
      <c r="E12828">
        <v>157</v>
      </c>
      <c r="F12828">
        <v>218</v>
      </c>
      <c r="G12828">
        <v>6199</v>
      </c>
      <c r="H12828" t="s">
        <v>3633</v>
      </c>
    </row>
    <row r="12829" spans="1:8" x14ac:dyDescent="0.25">
      <c r="A12829" t="s">
        <v>8899</v>
      </c>
      <c r="B12829" t="s">
        <v>8900</v>
      </c>
      <c r="C12829">
        <v>596</v>
      </c>
      <c r="D12829" t="s">
        <v>3632</v>
      </c>
      <c r="E12829">
        <v>230</v>
      </c>
      <c r="F12829">
        <v>315</v>
      </c>
      <c r="G12829">
        <v>6199</v>
      </c>
      <c r="H12829" t="s">
        <v>3633</v>
      </c>
    </row>
    <row r="12830" spans="1:8" hidden="1" x14ac:dyDescent="0.25">
      <c r="A12830" t="s">
        <v>8901</v>
      </c>
      <c r="B12830" t="s">
        <v>8902</v>
      </c>
      <c r="C12830">
        <v>658</v>
      </c>
      <c r="D12830" t="s">
        <v>3704</v>
      </c>
      <c r="E12830">
        <v>46</v>
      </c>
      <c r="F12830">
        <v>85</v>
      </c>
      <c r="G12830">
        <v>15</v>
      </c>
    </row>
    <row r="12831" spans="1:8" hidden="1" x14ac:dyDescent="0.25">
      <c r="A12831" t="s">
        <v>8901</v>
      </c>
      <c r="B12831" t="s">
        <v>8902</v>
      </c>
      <c r="C12831">
        <v>658</v>
      </c>
      <c r="D12831" t="s">
        <v>3630</v>
      </c>
      <c r="E12831">
        <v>432</v>
      </c>
      <c r="F12831">
        <v>597</v>
      </c>
      <c r="G12831">
        <v>5833</v>
      </c>
      <c r="H12831" t="s">
        <v>3631</v>
      </c>
    </row>
    <row r="12832" spans="1:8" x14ac:dyDescent="0.25">
      <c r="A12832" t="s">
        <v>8901</v>
      </c>
      <c r="B12832" t="s">
        <v>8902</v>
      </c>
      <c r="C12832">
        <v>658</v>
      </c>
      <c r="D12832" t="s">
        <v>3632</v>
      </c>
      <c r="E12832">
        <v>145</v>
      </c>
      <c r="F12832">
        <v>207</v>
      </c>
      <c r="G12832">
        <v>6199</v>
      </c>
      <c r="H12832" t="s">
        <v>3633</v>
      </c>
    </row>
    <row r="12833" spans="1:8" x14ac:dyDescent="0.25">
      <c r="A12833" t="s">
        <v>8901</v>
      </c>
      <c r="B12833" t="s">
        <v>8902</v>
      </c>
      <c r="C12833">
        <v>658</v>
      </c>
      <c r="D12833" t="s">
        <v>3632</v>
      </c>
      <c r="E12833">
        <v>209</v>
      </c>
      <c r="F12833">
        <v>279</v>
      </c>
      <c r="G12833">
        <v>6199</v>
      </c>
      <c r="H12833" t="s">
        <v>3633</v>
      </c>
    </row>
    <row r="12834" spans="1:8" x14ac:dyDescent="0.25">
      <c r="A12834" t="s">
        <v>8901</v>
      </c>
      <c r="B12834" t="s">
        <v>8902</v>
      </c>
      <c r="C12834">
        <v>658</v>
      </c>
      <c r="D12834" t="s">
        <v>3632</v>
      </c>
      <c r="E12834">
        <v>283</v>
      </c>
      <c r="F12834">
        <v>360</v>
      </c>
      <c r="G12834">
        <v>6199</v>
      </c>
      <c r="H12834" t="s">
        <v>3633</v>
      </c>
    </row>
    <row r="12835" spans="1:8" x14ac:dyDescent="0.25">
      <c r="A12835" t="s">
        <v>8903</v>
      </c>
      <c r="B12835" t="s">
        <v>8904</v>
      </c>
      <c r="C12835">
        <v>335</v>
      </c>
      <c r="D12835" t="s">
        <v>3632</v>
      </c>
      <c r="E12835">
        <v>193</v>
      </c>
      <c r="F12835">
        <v>253</v>
      </c>
      <c r="G12835">
        <v>6199</v>
      </c>
      <c r="H12835" t="s">
        <v>3633</v>
      </c>
    </row>
    <row r="12836" spans="1:8" hidden="1" x14ac:dyDescent="0.25">
      <c r="A12836" t="s">
        <v>8905</v>
      </c>
      <c r="B12836" t="s">
        <v>8906</v>
      </c>
      <c r="C12836">
        <v>690</v>
      </c>
      <c r="D12836" t="s">
        <v>3630</v>
      </c>
      <c r="E12836">
        <v>459</v>
      </c>
      <c r="F12836">
        <v>623</v>
      </c>
      <c r="G12836">
        <v>5833</v>
      </c>
      <c r="H12836" t="s">
        <v>3631</v>
      </c>
    </row>
    <row r="12837" spans="1:8" x14ac:dyDescent="0.25">
      <c r="A12837" t="s">
        <v>8905</v>
      </c>
      <c r="B12837" t="s">
        <v>8906</v>
      </c>
      <c r="C12837">
        <v>690</v>
      </c>
      <c r="D12837" t="s">
        <v>3632</v>
      </c>
      <c r="E12837">
        <v>126</v>
      </c>
      <c r="F12837">
        <v>187</v>
      </c>
      <c r="G12837">
        <v>6199</v>
      </c>
      <c r="H12837" t="s">
        <v>3633</v>
      </c>
    </row>
    <row r="12838" spans="1:8" x14ac:dyDescent="0.25">
      <c r="A12838" t="s">
        <v>8905</v>
      </c>
      <c r="B12838" t="s">
        <v>8906</v>
      </c>
      <c r="C12838">
        <v>690</v>
      </c>
      <c r="D12838" t="s">
        <v>3632</v>
      </c>
      <c r="E12838">
        <v>188</v>
      </c>
      <c r="F12838">
        <v>255</v>
      </c>
      <c r="G12838">
        <v>6199</v>
      </c>
      <c r="H12838" t="s">
        <v>3633</v>
      </c>
    </row>
    <row r="12839" spans="1:8" x14ac:dyDescent="0.25">
      <c r="A12839" t="s">
        <v>8905</v>
      </c>
      <c r="B12839" t="s">
        <v>8906</v>
      </c>
      <c r="C12839">
        <v>690</v>
      </c>
      <c r="D12839" t="s">
        <v>3632</v>
      </c>
      <c r="E12839">
        <v>259</v>
      </c>
      <c r="F12839">
        <v>357</v>
      </c>
      <c r="G12839">
        <v>6199</v>
      </c>
      <c r="H12839" t="s">
        <v>3633</v>
      </c>
    </row>
    <row r="12840" spans="1:8" hidden="1" x14ac:dyDescent="0.25">
      <c r="A12840" t="s">
        <v>8907</v>
      </c>
      <c r="B12840" t="s">
        <v>8908</v>
      </c>
      <c r="C12840">
        <v>648</v>
      </c>
      <c r="D12840" t="s">
        <v>3639</v>
      </c>
      <c r="E12840">
        <v>211</v>
      </c>
      <c r="F12840">
        <v>259</v>
      </c>
      <c r="G12840">
        <v>4169</v>
      </c>
      <c r="H12840" t="s">
        <v>3640</v>
      </c>
    </row>
    <row r="12841" spans="1:8" hidden="1" x14ac:dyDescent="0.25">
      <c r="A12841" t="s">
        <v>8907</v>
      </c>
      <c r="B12841" t="s">
        <v>8908</v>
      </c>
      <c r="C12841">
        <v>648</v>
      </c>
      <c r="D12841" t="s">
        <v>3630</v>
      </c>
      <c r="E12841">
        <v>476</v>
      </c>
      <c r="F12841">
        <v>642</v>
      </c>
      <c r="G12841">
        <v>5833</v>
      </c>
      <c r="H12841" t="s">
        <v>3631</v>
      </c>
    </row>
    <row r="12842" spans="1:8" x14ac:dyDescent="0.25">
      <c r="A12842" t="s">
        <v>8907</v>
      </c>
      <c r="B12842" t="s">
        <v>8908</v>
      </c>
      <c r="C12842">
        <v>648</v>
      </c>
      <c r="D12842" t="s">
        <v>3632</v>
      </c>
      <c r="E12842">
        <v>284</v>
      </c>
      <c r="F12842">
        <v>370</v>
      </c>
      <c r="G12842">
        <v>6199</v>
      </c>
      <c r="H12842" t="s">
        <v>3633</v>
      </c>
    </row>
    <row r="12843" spans="1:8" hidden="1" x14ac:dyDescent="0.25">
      <c r="A12843" t="s">
        <v>54</v>
      </c>
      <c r="B12843" t="s">
        <v>1355</v>
      </c>
      <c r="C12843">
        <v>605</v>
      </c>
      <c r="D12843" t="s">
        <v>3869</v>
      </c>
      <c r="E12843">
        <v>367</v>
      </c>
      <c r="F12843">
        <v>417</v>
      </c>
      <c r="G12843">
        <v>41</v>
      </c>
    </row>
    <row r="12844" spans="1:8" hidden="1" x14ac:dyDescent="0.25">
      <c r="A12844" t="s">
        <v>54</v>
      </c>
      <c r="B12844" t="s">
        <v>1355</v>
      </c>
      <c r="C12844">
        <v>605</v>
      </c>
      <c r="D12844" t="s">
        <v>4168</v>
      </c>
      <c r="E12844">
        <v>12</v>
      </c>
      <c r="F12844">
        <v>117</v>
      </c>
      <c r="G12844">
        <v>27</v>
      </c>
    </row>
    <row r="12845" spans="1:8" hidden="1" x14ac:dyDescent="0.25">
      <c r="A12845" t="s">
        <v>54</v>
      </c>
      <c r="B12845" t="s">
        <v>1355</v>
      </c>
      <c r="C12845">
        <v>605</v>
      </c>
      <c r="D12845" t="s">
        <v>3630</v>
      </c>
      <c r="E12845">
        <v>446</v>
      </c>
      <c r="F12845">
        <v>604</v>
      </c>
      <c r="G12845">
        <v>5833</v>
      </c>
      <c r="H12845" t="s">
        <v>3631</v>
      </c>
    </row>
    <row r="12846" spans="1:8" x14ac:dyDescent="0.25">
      <c r="A12846" t="s">
        <v>54</v>
      </c>
      <c r="B12846" t="s">
        <v>1355</v>
      </c>
      <c r="C12846">
        <v>605</v>
      </c>
      <c r="D12846" t="s">
        <v>3632</v>
      </c>
      <c r="E12846">
        <v>187</v>
      </c>
      <c r="F12846">
        <v>366</v>
      </c>
      <c r="G12846">
        <v>6199</v>
      </c>
      <c r="H12846" t="s">
        <v>3633</v>
      </c>
    </row>
    <row r="12847" spans="1:8" hidden="1" x14ac:dyDescent="0.25">
      <c r="A12847" t="s">
        <v>8909</v>
      </c>
      <c r="B12847" t="s">
        <v>8910</v>
      </c>
      <c r="C12847">
        <v>763</v>
      </c>
      <c r="D12847" t="s">
        <v>3630</v>
      </c>
      <c r="E12847">
        <v>560</v>
      </c>
      <c r="F12847">
        <v>736</v>
      </c>
      <c r="G12847">
        <v>5833</v>
      </c>
      <c r="H12847" t="s">
        <v>3631</v>
      </c>
    </row>
    <row r="12848" spans="1:8" x14ac:dyDescent="0.25">
      <c r="A12848" t="s">
        <v>8909</v>
      </c>
      <c r="B12848" t="s">
        <v>8910</v>
      </c>
      <c r="C12848">
        <v>763</v>
      </c>
      <c r="D12848" t="s">
        <v>3632</v>
      </c>
      <c r="E12848">
        <v>192</v>
      </c>
      <c r="F12848">
        <v>252</v>
      </c>
      <c r="G12848">
        <v>6199</v>
      </c>
      <c r="H12848" t="s">
        <v>3633</v>
      </c>
    </row>
    <row r="12849" spans="1:8" x14ac:dyDescent="0.25">
      <c r="A12849" t="s">
        <v>8909</v>
      </c>
      <c r="B12849" t="s">
        <v>8910</v>
      </c>
      <c r="C12849">
        <v>763</v>
      </c>
      <c r="D12849" t="s">
        <v>3632</v>
      </c>
      <c r="E12849">
        <v>257</v>
      </c>
      <c r="F12849">
        <v>326</v>
      </c>
      <c r="G12849">
        <v>6199</v>
      </c>
      <c r="H12849" t="s">
        <v>3633</v>
      </c>
    </row>
    <row r="12850" spans="1:8" x14ac:dyDescent="0.25">
      <c r="A12850" t="s">
        <v>8909</v>
      </c>
      <c r="B12850" t="s">
        <v>8910</v>
      </c>
      <c r="C12850">
        <v>763</v>
      </c>
      <c r="D12850" t="s">
        <v>3632</v>
      </c>
      <c r="E12850">
        <v>330</v>
      </c>
      <c r="F12850">
        <v>482</v>
      </c>
      <c r="G12850">
        <v>6199</v>
      </c>
      <c r="H12850" t="s">
        <v>3633</v>
      </c>
    </row>
    <row r="12851" spans="1:8" hidden="1" x14ac:dyDescent="0.25">
      <c r="A12851" t="s">
        <v>8911</v>
      </c>
      <c r="B12851" t="s">
        <v>8912</v>
      </c>
      <c r="C12851">
        <v>633</v>
      </c>
      <c r="D12851" t="s">
        <v>3639</v>
      </c>
      <c r="E12851">
        <v>211</v>
      </c>
      <c r="F12851">
        <v>259</v>
      </c>
      <c r="G12851">
        <v>4169</v>
      </c>
      <c r="H12851" t="s">
        <v>3640</v>
      </c>
    </row>
    <row r="12852" spans="1:8" hidden="1" x14ac:dyDescent="0.25">
      <c r="A12852" t="s">
        <v>8911</v>
      </c>
      <c r="B12852" t="s">
        <v>8912</v>
      </c>
      <c r="C12852">
        <v>633</v>
      </c>
      <c r="D12852" t="s">
        <v>3630</v>
      </c>
      <c r="E12852">
        <v>462</v>
      </c>
      <c r="F12852">
        <v>627</v>
      </c>
      <c r="G12852">
        <v>5833</v>
      </c>
      <c r="H12852" t="s">
        <v>3631</v>
      </c>
    </row>
    <row r="12853" spans="1:8" x14ac:dyDescent="0.25">
      <c r="A12853" t="s">
        <v>8911</v>
      </c>
      <c r="B12853" t="s">
        <v>8912</v>
      </c>
      <c r="C12853">
        <v>633</v>
      </c>
      <c r="D12853" t="s">
        <v>3632</v>
      </c>
      <c r="E12853">
        <v>284</v>
      </c>
      <c r="F12853">
        <v>369</v>
      </c>
      <c r="G12853">
        <v>6199</v>
      </c>
      <c r="H12853" t="s">
        <v>3633</v>
      </c>
    </row>
    <row r="12854" spans="1:8" hidden="1" x14ac:dyDescent="0.25">
      <c r="A12854" t="s">
        <v>8913</v>
      </c>
      <c r="B12854" t="s">
        <v>8914</v>
      </c>
      <c r="C12854">
        <v>692</v>
      </c>
      <c r="D12854" t="s">
        <v>3630</v>
      </c>
      <c r="E12854">
        <v>459</v>
      </c>
      <c r="F12854">
        <v>623</v>
      </c>
      <c r="G12854">
        <v>5833</v>
      </c>
      <c r="H12854" t="s">
        <v>3631</v>
      </c>
    </row>
    <row r="12855" spans="1:8" x14ac:dyDescent="0.25">
      <c r="A12855" t="s">
        <v>8913</v>
      </c>
      <c r="B12855" t="s">
        <v>8914</v>
      </c>
      <c r="C12855">
        <v>692</v>
      </c>
      <c r="D12855" t="s">
        <v>3632</v>
      </c>
      <c r="E12855">
        <v>126</v>
      </c>
      <c r="F12855">
        <v>187</v>
      </c>
      <c r="G12855">
        <v>6199</v>
      </c>
      <c r="H12855" t="s">
        <v>3633</v>
      </c>
    </row>
    <row r="12856" spans="1:8" x14ac:dyDescent="0.25">
      <c r="A12856" t="s">
        <v>8913</v>
      </c>
      <c r="B12856" t="s">
        <v>8914</v>
      </c>
      <c r="C12856">
        <v>692</v>
      </c>
      <c r="D12856" t="s">
        <v>3632</v>
      </c>
      <c r="E12856">
        <v>188</v>
      </c>
      <c r="F12856">
        <v>255</v>
      </c>
      <c r="G12856">
        <v>6199</v>
      </c>
      <c r="H12856" t="s">
        <v>3633</v>
      </c>
    </row>
    <row r="12857" spans="1:8" x14ac:dyDescent="0.25">
      <c r="A12857" t="s">
        <v>8913</v>
      </c>
      <c r="B12857" t="s">
        <v>8914</v>
      </c>
      <c r="C12857">
        <v>692</v>
      </c>
      <c r="D12857" t="s">
        <v>3632</v>
      </c>
      <c r="E12857">
        <v>259</v>
      </c>
      <c r="F12857">
        <v>357</v>
      </c>
      <c r="G12857">
        <v>6199</v>
      </c>
      <c r="H12857" t="s">
        <v>3633</v>
      </c>
    </row>
    <row r="12858" spans="1:8" hidden="1" x14ac:dyDescent="0.25">
      <c r="A12858" t="s">
        <v>53</v>
      </c>
      <c r="B12858" t="s">
        <v>1354</v>
      </c>
      <c r="C12858">
        <v>607</v>
      </c>
      <c r="D12858" t="s">
        <v>3869</v>
      </c>
      <c r="E12858">
        <v>369</v>
      </c>
      <c r="F12858">
        <v>419</v>
      </c>
      <c r="G12858">
        <v>41</v>
      </c>
    </row>
    <row r="12859" spans="1:8" hidden="1" x14ac:dyDescent="0.25">
      <c r="A12859" t="s">
        <v>53</v>
      </c>
      <c r="B12859" t="s">
        <v>1354</v>
      </c>
      <c r="C12859">
        <v>607</v>
      </c>
      <c r="D12859" t="s">
        <v>4168</v>
      </c>
      <c r="E12859">
        <v>1</v>
      </c>
      <c r="F12859">
        <v>116</v>
      </c>
      <c r="G12859">
        <v>27</v>
      </c>
    </row>
    <row r="12860" spans="1:8" hidden="1" x14ac:dyDescent="0.25">
      <c r="A12860" t="s">
        <v>53</v>
      </c>
      <c r="B12860" t="s">
        <v>1354</v>
      </c>
      <c r="C12860">
        <v>607</v>
      </c>
      <c r="D12860" t="s">
        <v>3630</v>
      </c>
      <c r="E12860">
        <v>448</v>
      </c>
      <c r="F12860">
        <v>606</v>
      </c>
      <c r="G12860">
        <v>5833</v>
      </c>
      <c r="H12860" t="s">
        <v>3631</v>
      </c>
    </row>
    <row r="12861" spans="1:8" x14ac:dyDescent="0.25">
      <c r="A12861" t="s">
        <v>53</v>
      </c>
      <c r="B12861" t="s">
        <v>1354</v>
      </c>
      <c r="C12861">
        <v>607</v>
      </c>
      <c r="D12861" t="s">
        <v>3632</v>
      </c>
      <c r="E12861">
        <v>186</v>
      </c>
      <c r="F12861">
        <v>368</v>
      </c>
      <c r="G12861">
        <v>6199</v>
      </c>
      <c r="H12861" t="s">
        <v>3633</v>
      </c>
    </row>
    <row r="12862" spans="1:8" hidden="1" x14ac:dyDescent="0.25">
      <c r="A12862" t="s">
        <v>52</v>
      </c>
      <c r="B12862" t="s">
        <v>1353</v>
      </c>
      <c r="C12862">
        <v>402</v>
      </c>
      <c r="D12862" t="s">
        <v>3630</v>
      </c>
      <c r="E12862">
        <v>228</v>
      </c>
      <c r="F12862">
        <v>402</v>
      </c>
      <c r="G12862">
        <v>5833</v>
      </c>
      <c r="H12862" t="s">
        <v>3631</v>
      </c>
    </row>
    <row r="12863" spans="1:8" x14ac:dyDescent="0.25">
      <c r="A12863" t="s">
        <v>52</v>
      </c>
      <c r="B12863" t="s">
        <v>1353</v>
      </c>
      <c r="C12863">
        <v>402</v>
      </c>
      <c r="D12863" t="s">
        <v>3632</v>
      </c>
      <c r="E12863">
        <v>95</v>
      </c>
      <c r="F12863">
        <v>156</v>
      </c>
      <c r="G12863">
        <v>6199</v>
      </c>
      <c r="H12863" t="s">
        <v>3633</v>
      </c>
    </row>
    <row r="12864" spans="1:8" hidden="1" x14ac:dyDescent="0.25">
      <c r="A12864" t="s">
        <v>8915</v>
      </c>
      <c r="B12864" t="s">
        <v>8916</v>
      </c>
      <c r="C12864">
        <v>689</v>
      </c>
      <c r="D12864" t="s">
        <v>3630</v>
      </c>
      <c r="E12864">
        <v>459</v>
      </c>
      <c r="F12864">
        <v>620</v>
      </c>
      <c r="G12864">
        <v>5833</v>
      </c>
      <c r="H12864" t="s">
        <v>3631</v>
      </c>
    </row>
    <row r="12865" spans="1:8" x14ac:dyDescent="0.25">
      <c r="A12865" t="s">
        <v>8915</v>
      </c>
      <c r="B12865" t="s">
        <v>8916</v>
      </c>
      <c r="C12865">
        <v>689</v>
      </c>
      <c r="D12865" t="s">
        <v>3632</v>
      </c>
      <c r="E12865">
        <v>134</v>
      </c>
      <c r="F12865">
        <v>197</v>
      </c>
      <c r="G12865">
        <v>6199</v>
      </c>
      <c r="H12865" t="s">
        <v>3633</v>
      </c>
    </row>
    <row r="12866" spans="1:8" x14ac:dyDescent="0.25">
      <c r="A12866" t="s">
        <v>8915</v>
      </c>
      <c r="B12866" t="s">
        <v>8916</v>
      </c>
      <c r="C12866">
        <v>689</v>
      </c>
      <c r="D12866" t="s">
        <v>3632</v>
      </c>
      <c r="E12866">
        <v>199</v>
      </c>
      <c r="F12866">
        <v>270</v>
      </c>
      <c r="G12866">
        <v>6199</v>
      </c>
      <c r="H12866" t="s">
        <v>3633</v>
      </c>
    </row>
    <row r="12867" spans="1:8" x14ac:dyDescent="0.25">
      <c r="A12867" t="s">
        <v>8915</v>
      </c>
      <c r="B12867" t="s">
        <v>8916</v>
      </c>
      <c r="C12867">
        <v>689</v>
      </c>
      <c r="D12867" t="s">
        <v>3632</v>
      </c>
      <c r="E12867">
        <v>275</v>
      </c>
      <c r="F12867">
        <v>353</v>
      </c>
      <c r="G12867">
        <v>6199</v>
      </c>
      <c r="H12867" t="s">
        <v>3633</v>
      </c>
    </row>
    <row r="12868" spans="1:8" hidden="1" x14ac:dyDescent="0.25">
      <c r="A12868" t="s">
        <v>30</v>
      </c>
      <c r="B12868" t="s">
        <v>1331</v>
      </c>
      <c r="C12868">
        <v>681</v>
      </c>
      <c r="D12868" t="s">
        <v>3629</v>
      </c>
      <c r="E12868">
        <v>1</v>
      </c>
      <c r="F12868">
        <v>129</v>
      </c>
      <c r="G12868">
        <v>18</v>
      </c>
    </row>
    <row r="12869" spans="1:8" hidden="1" x14ac:dyDescent="0.25">
      <c r="A12869" t="s">
        <v>30</v>
      </c>
      <c r="B12869" t="s">
        <v>1331</v>
      </c>
      <c r="C12869">
        <v>681</v>
      </c>
      <c r="D12869" t="s">
        <v>3630</v>
      </c>
      <c r="E12869">
        <v>433</v>
      </c>
      <c r="F12869">
        <v>601</v>
      </c>
      <c r="G12869">
        <v>5833</v>
      </c>
      <c r="H12869" t="s">
        <v>3631</v>
      </c>
    </row>
    <row r="12870" spans="1:8" x14ac:dyDescent="0.25">
      <c r="A12870" t="s">
        <v>30</v>
      </c>
      <c r="B12870" t="s">
        <v>1331</v>
      </c>
      <c r="C12870">
        <v>681</v>
      </c>
      <c r="D12870" t="s">
        <v>3632</v>
      </c>
      <c r="E12870">
        <v>195</v>
      </c>
      <c r="F12870">
        <v>339</v>
      </c>
      <c r="G12870">
        <v>6199</v>
      </c>
      <c r="H12870" t="s">
        <v>3633</v>
      </c>
    </row>
    <row r="12871" spans="1:8" hidden="1" x14ac:dyDescent="0.25">
      <c r="A12871" t="s">
        <v>8917</v>
      </c>
      <c r="B12871" t="s">
        <v>8918</v>
      </c>
      <c r="C12871">
        <v>616</v>
      </c>
      <c r="D12871" t="s">
        <v>3680</v>
      </c>
      <c r="E12871">
        <v>1</v>
      </c>
      <c r="F12871">
        <v>44</v>
      </c>
      <c r="G12871">
        <v>197</v>
      </c>
    </row>
    <row r="12872" spans="1:8" hidden="1" x14ac:dyDescent="0.25">
      <c r="A12872" t="s">
        <v>8917</v>
      </c>
      <c r="B12872" t="s">
        <v>8918</v>
      </c>
      <c r="C12872">
        <v>616</v>
      </c>
      <c r="D12872" t="s">
        <v>3630</v>
      </c>
      <c r="E12872">
        <v>395</v>
      </c>
      <c r="F12872">
        <v>556</v>
      </c>
      <c r="G12872">
        <v>5833</v>
      </c>
      <c r="H12872" t="s">
        <v>3631</v>
      </c>
    </row>
    <row r="12873" spans="1:8" x14ac:dyDescent="0.25">
      <c r="A12873" t="s">
        <v>8917</v>
      </c>
      <c r="B12873" t="s">
        <v>8918</v>
      </c>
      <c r="C12873">
        <v>616</v>
      </c>
      <c r="D12873" t="s">
        <v>3632</v>
      </c>
      <c r="E12873">
        <v>75</v>
      </c>
      <c r="F12873">
        <v>138</v>
      </c>
      <c r="G12873">
        <v>6199</v>
      </c>
      <c r="H12873" t="s">
        <v>3633</v>
      </c>
    </row>
    <row r="12874" spans="1:8" x14ac:dyDescent="0.25">
      <c r="A12874" t="s">
        <v>8917</v>
      </c>
      <c r="B12874" t="s">
        <v>8918</v>
      </c>
      <c r="C12874">
        <v>616</v>
      </c>
      <c r="D12874" t="s">
        <v>3632</v>
      </c>
      <c r="E12874">
        <v>140</v>
      </c>
      <c r="F12874">
        <v>210</v>
      </c>
      <c r="G12874">
        <v>6199</v>
      </c>
      <c r="H12874" t="s">
        <v>3633</v>
      </c>
    </row>
    <row r="12875" spans="1:8" x14ac:dyDescent="0.25">
      <c r="A12875" t="s">
        <v>8917</v>
      </c>
      <c r="B12875" t="s">
        <v>8918</v>
      </c>
      <c r="C12875">
        <v>616</v>
      </c>
      <c r="D12875" t="s">
        <v>3632</v>
      </c>
      <c r="E12875">
        <v>214</v>
      </c>
      <c r="F12875">
        <v>292</v>
      </c>
      <c r="G12875">
        <v>6199</v>
      </c>
      <c r="H12875" t="s">
        <v>3633</v>
      </c>
    </row>
    <row r="12876" spans="1:8" hidden="1" x14ac:dyDescent="0.25">
      <c r="A12876" t="s">
        <v>8919</v>
      </c>
      <c r="B12876" t="s">
        <v>8920</v>
      </c>
      <c r="C12876">
        <v>757</v>
      </c>
      <c r="D12876" t="s">
        <v>3630</v>
      </c>
      <c r="E12876">
        <v>593</v>
      </c>
      <c r="F12876">
        <v>750</v>
      </c>
      <c r="G12876">
        <v>5833</v>
      </c>
      <c r="H12876" t="s">
        <v>3631</v>
      </c>
    </row>
    <row r="12877" spans="1:8" x14ac:dyDescent="0.25">
      <c r="A12877" t="s">
        <v>8919</v>
      </c>
      <c r="B12877" t="s">
        <v>8920</v>
      </c>
      <c r="C12877">
        <v>757</v>
      </c>
      <c r="D12877" t="s">
        <v>3632</v>
      </c>
      <c r="E12877">
        <v>390</v>
      </c>
      <c r="F12877">
        <v>450</v>
      </c>
      <c r="G12877">
        <v>6199</v>
      </c>
      <c r="H12877" t="s">
        <v>3633</v>
      </c>
    </row>
    <row r="12878" spans="1:8" x14ac:dyDescent="0.25">
      <c r="A12878" t="s">
        <v>8919</v>
      </c>
      <c r="B12878" t="s">
        <v>8920</v>
      </c>
      <c r="C12878">
        <v>757</v>
      </c>
      <c r="D12878" t="s">
        <v>3632</v>
      </c>
      <c r="E12878">
        <v>456</v>
      </c>
      <c r="F12878">
        <v>533</v>
      </c>
      <c r="G12878">
        <v>6199</v>
      </c>
      <c r="H12878" t="s">
        <v>3633</v>
      </c>
    </row>
    <row r="12879" spans="1:8" hidden="1" x14ac:dyDescent="0.25">
      <c r="A12879" t="s">
        <v>8921</v>
      </c>
      <c r="B12879" t="s">
        <v>8922</v>
      </c>
      <c r="C12879">
        <v>616</v>
      </c>
      <c r="D12879" t="s">
        <v>3680</v>
      </c>
      <c r="E12879">
        <v>1</v>
      </c>
      <c r="F12879">
        <v>44</v>
      </c>
      <c r="G12879">
        <v>197</v>
      </c>
    </row>
    <row r="12880" spans="1:8" hidden="1" x14ac:dyDescent="0.25">
      <c r="A12880" t="s">
        <v>8921</v>
      </c>
      <c r="B12880" t="s">
        <v>8922</v>
      </c>
      <c r="C12880">
        <v>616</v>
      </c>
      <c r="D12880" t="s">
        <v>3630</v>
      </c>
      <c r="E12880">
        <v>395</v>
      </c>
      <c r="F12880">
        <v>556</v>
      </c>
      <c r="G12880">
        <v>5833</v>
      </c>
      <c r="H12880" t="s">
        <v>3631</v>
      </c>
    </row>
    <row r="12881" spans="1:8" x14ac:dyDescent="0.25">
      <c r="A12881" t="s">
        <v>8921</v>
      </c>
      <c r="B12881" t="s">
        <v>8922</v>
      </c>
      <c r="C12881">
        <v>616</v>
      </c>
      <c r="D12881" t="s">
        <v>3632</v>
      </c>
      <c r="E12881">
        <v>75</v>
      </c>
      <c r="F12881">
        <v>138</v>
      </c>
      <c r="G12881">
        <v>6199</v>
      </c>
      <c r="H12881" t="s">
        <v>3633</v>
      </c>
    </row>
    <row r="12882" spans="1:8" x14ac:dyDescent="0.25">
      <c r="A12882" t="s">
        <v>8921</v>
      </c>
      <c r="B12882" t="s">
        <v>8922</v>
      </c>
      <c r="C12882">
        <v>616</v>
      </c>
      <c r="D12882" t="s">
        <v>3632</v>
      </c>
      <c r="E12882">
        <v>140</v>
      </c>
      <c r="F12882">
        <v>210</v>
      </c>
      <c r="G12882">
        <v>6199</v>
      </c>
      <c r="H12882" t="s">
        <v>3633</v>
      </c>
    </row>
    <row r="12883" spans="1:8" x14ac:dyDescent="0.25">
      <c r="A12883" t="s">
        <v>8921</v>
      </c>
      <c r="B12883" t="s">
        <v>8922</v>
      </c>
      <c r="C12883">
        <v>616</v>
      </c>
      <c r="D12883" t="s">
        <v>3632</v>
      </c>
      <c r="E12883">
        <v>214</v>
      </c>
      <c r="F12883">
        <v>292</v>
      </c>
      <c r="G12883">
        <v>6199</v>
      </c>
      <c r="H12883" t="s">
        <v>3633</v>
      </c>
    </row>
    <row r="12884" spans="1:8" hidden="1" x14ac:dyDescent="0.25">
      <c r="A12884" t="s">
        <v>49</v>
      </c>
      <c r="B12884" t="s">
        <v>1350</v>
      </c>
      <c r="C12884">
        <v>567</v>
      </c>
      <c r="D12884" t="s">
        <v>3630</v>
      </c>
      <c r="E12884">
        <v>362</v>
      </c>
      <c r="F12884">
        <v>520</v>
      </c>
      <c r="G12884">
        <v>5833</v>
      </c>
      <c r="H12884" t="s">
        <v>3631</v>
      </c>
    </row>
    <row r="12885" spans="1:8" x14ac:dyDescent="0.25">
      <c r="A12885" t="s">
        <v>49</v>
      </c>
      <c r="B12885" t="s">
        <v>1350</v>
      </c>
      <c r="C12885">
        <v>567</v>
      </c>
      <c r="D12885" t="s">
        <v>3632</v>
      </c>
      <c r="E12885">
        <v>178</v>
      </c>
      <c r="F12885">
        <v>306</v>
      </c>
      <c r="G12885">
        <v>6199</v>
      </c>
      <c r="H12885" t="s">
        <v>3633</v>
      </c>
    </row>
    <row r="12886" spans="1:8" hidden="1" x14ac:dyDescent="0.25">
      <c r="A12886" t="s">
        <v>8923</v>
      </c>
      <c r="B12886" t="s">
        <v>8924</v>
      </c>
      <c r="C12886">
        <v>412</v>
      </c>
      <c r="D12886" t="s">
        <v>3639</v>
      </c>
      <c r="E12886">
        <v>46</v>
      </c>
      <c r="F12886">
        <v>91</v>
      </c>
      <c r="G12886">
        <v>4169</v>
      </c>
      <c r="H12886" t="s">
        <v>3640</v>
      </c>
    </row>
    <row r="12887" spans="1:8" hidden="1" x14ac:dyDescent="0.25">
      <c r="A12887" t="s">
        <v>8923</v>
      </c>
      <c r="B12887" t="s">
        <v>8924</v>
      </c>
      <c r="C12887">
        <v>412</v>
      </c>
      <c r="D12887" t="s">
        <v>3630</v>
      </c>
      <c r="E12887">
        <v>250</v>
      </c>
      <c r="F12887">
        <v>410</v>
      </c>
      <c r="G12887">
        <v>5833</v>
      </c>
      <c r="H12887" t="s">
        <v>3631</v>
      </c>
    </row>
    <row r="12888" spans="1:8" x14ac:dyDescent="0.25">
      <c r="A12888" t="s">
        <v>8923</v>
      </c>
      <c r="B12888" t="s">
        <v>8924</v>
      </c>
      <c r="C12888">
        <v>412</v>
      </c>
      <c r="D12888" t="s">
        <v>3632</v>
      </c>
      <c r="E12888">
        <v>119</v>
      </c>
      <c r="F12888">
        <v>180</v>
      </c>
      <c r="G12888">
        <v>6199</v>
      </c>
      <c r="H12888" t="s">
        <v>3633</v>
      </c>
    </row>
    <row r="12889" spans="1:8" hidden="1" x14ac:dyDescent="0.25">
      <c r="A12889" t="s">
        <v>8925</v>
      </c>
      <c r="B12889" t="s">
        <v>8926</v>
      </c>
      <c r="C12889">
        <v>698</v>
      </c>
      <c r="D12889" t="s">
        <v>4471</v>
      </c>
      <c r="E12889">
        <v>566</v>
      </c>
      <c r="F12889">
        <v>697</v>
      </c>
      <c r="G12889">
        <v>1118</v>
      </c>
      <c r="H12889" t="s">
        <v>4472</v>
      </c>
    </row>
    <row r="12890" spans="1:8" hidden="1" x14ac:dyDescent="0.25">
      <c r="A12890" t="s">
        <v>8925</v>
      </c>
      <c r="B12890" t="s">
        <v>8926</v>
      </c>
      <c r="C12890">
        <v>698</v>
      </c>
      <c r="D12890" t="s">
        <v>3639</v>
      </c>
      <c r="E12890">
        <v>146</v>
      </c>
      <c r="F12890">
        <v>197</v>
      </c>
      <c r="G12890">
        <v>4169</v>
      </c>
      <c r="H12890" t="s">
        <v>3640</v>
      </c>
    </row>
    <row r="12891" spans="1:8" hidden="1" x14ac:dyDescent="0.25">
      <c r="A12891" t="s">
        <v>8925</v>
      </c>
      <c r="B12891" t="s">
        <v>8926</v>
      </c>
      <c r="C12891">
        <v>698</v>
      </c>
      <c r="D12891" t="s">
        <v>3630</v>
      </c>
      <c r="E12891">
        <v>334</v>
      </c>
      <c r="F12891">
        <v>497</v>
      </c>
      <c r="G12891">
        <v>5833</v>
      </c>
      <c r="H12891" t="s">
        <v>3631</v>
      </c>
    </row>
    <row r="12892" spans="1:8" x14ac:dyDescent="0.25">
      <c r="A12892" t="s">
        <v>8925</v>
      </c>
      <c r="B12892" t="s">
        <v>8926</v>
      </c>
      <c r="C12892">
        <v>698</v>
      </c>
      <c r="D12892" t="s">
        <v>3632</v>
      </c>
      <c r="E12892">
        <v>210</v>
      </c>
      <c r="F12892">
        <v>270</v>
      </c>
      <c r="G12892">
        <v>6199</v>
      </c>
      <c r="H12892" t="s">
        <v>3633</v>
      </c>
    </row>
    <row r="12893" spans="1:8" hidden="1" x14ac:dyDescent="0.25">
      <c r="A12893" t="s">
        <v>8927</v>
      </c>
      <c r="B12893" t="s">
        <v>8928</v>
      </c>
      <c r="C12893">
        <v>754</v>
      </c>
      <c r="D12893" t="s">
        <v>4471</v>
      </c>
      <c r="E12893">
        <v>623</v>
      </c>
      <c r="F12893">
        <v>747</v>
      </c>
      <c r="G12893">
        <v>1118</v>
      </c>
      <c r="H12893" t="s">
        <v>4472</v>
      </c>
    </row>
    <row r="12894" spans="1:8" hidden="1" x14ac:dyDescent="0.25">
      <c r="A12894" t="s">
        <v>8927</v>
      </c>
      <c r="B12894" t="s">
        <v>8928</v>
      </c>
      <c r="C12894">
        <v>754</v>
      </c>
      <c r="D12894" t="s">
        <v>3875</v>
      </c>
      <c r="E12894">
        <v>1</v>
      </c>
      <c r="F12894">
        <v>72</v>
      </c>
      <c r="G12894">
        <v>7</v>
      </c>
    </row>
    <row r="12895" spans="1:8" hidden="1" x14ac:dyDescent="0.25">
      <c r="A12895" t="s">
        <v>8927</v>
      </c>
      <c r="B12895" t="s">
        <v>8928</v>
      </c>
      <c r="C12895">
        <v>754</v>
      </c>
      <c r="D12895" t="s">
        <v>3876</v>
      </c>
      <c r="E12895">
        <v>118</v>
      </c>
      <c r="F12895">
        <v>169</v>
      </c>
      <c r="G12895">
        <v>7</v>
      </c>
    </row>
    <row r="12896" spans="1:8" hidden="1" x14ac:dyDescent="0.25">
      <c r="A12896" t="s">
        <v>8927</v>
      </c>
      <c r="B12896" t="s">
        <v>8928</v>
      </c>
      <c r="C12896">
        <v>754</v>
      </c>
      <c r="D12896" t="s">
        <v>7314</v>
      </c>
      <c r="E12896">
        <v>73</v>
      </c>
      <c r="F12896">
        <v>117</v>
      </c>
      <c r="G12896">
        <v>2</v>
      </c>
    </row>
    <row r="12897" spans="1:8" hidden="1" x14ac:dyDescent="0.25">
      <c r="A12897" t="s">
        <v>8927</v>
      </c>
      <c r="B12897" t="s">
        <v>8928</v>
      </c>
      <c r="C12897">
        <v>754</v>
      </c>
      <c r="D12897" t="s">
        <v>3639</v>
      </c>
      <c r="E12897">
        <v>207</v>
      </c>
      <c r="F12897">
        <v>258</v>
      </c>
      <c r="G12897">
        <v>4169</v>
      </c>
      <c r="H12897" t="s">
        <v>3640</v>
      </c>
    </row>
    <row r="12898" spans="1:8" hidden="1" x14ac:dyDescent="0.25">
      <c r="A12898" t="s">
        <v>8927</v>
      </c>
      <c r="B12898" t="s">
        <v>8928</v>
      </c>
      <c r="C12898">
        <v>754</v>
      </c>
      <c r="D12898" t="s">
        <v>3630</v>
      </c>
      <c r="E12898">
        <v>395</v>
      </c>
      <c r="F12898">
        <v>558</v>
      </c>
      <c r="G12898">
        <v>5833</v>
      </c>
      <c r="H12898" t="s">
        <v>3631</v>
      </c>
    </row>
    <row r="12899" spans="1:8" x14ac:dyDescent="0.25">
      <c r="A12899" t="s">
        <v>8927</v>
      </c>
      <c r="B12899" t="s">
        <v>8928</v>
      </c>
      <c r="C12899">
        <v>754</v>
      </c>
      <c r="D12899" t="s">
        <v>3632</v>
      </c>
      <c r="E12899">
        <v>271</v>
      </c>
      <c r="F12899">
        <v>330</v>
      </c>
      <c r="G12899">
        <v>6199</v>
      </c>
      <c r="H12899" t="s">
        <v>3633</v>
      </c>
    </row>
    <row r="12900" spans="1:8" hidden="1" x14ac:dyDescent="0.25">
      <c r="A12900" t="s">
        <v>8929</v>
      </c>
      <c r="B12900" t="s">
        <v>8930</v>
      </c>
      <c r="C12900">
        <v>805</v>
      </c>
      <c r="D12900" t="s">
        <v>3630</v>
      </c>
      <c r="E12900">
        <v>534</v>
      </c>
      <c r="F12900">
        <v>701</v>
      </c>
      <c r="G12900">
        <v>5833</v>
      </c>
      <c r="H12900" t="s">
        <v>3631</v>
      </c>
    </row>
    <row r="12901" spans="1:8" x14ac:dyDescent="0.25">
      <c r="A12901" t="s">
        <v>8929</v>
      </c>
      <c r="B12901" t="s">
        <v>8930</v>
      </c>
      <c r="C12901">
        <v>805</v>
      </c>
      <c r="D12901" t="s">
        <v>3632</v>
      </c>
      <c r="E12901">
        <v>154</v>
      </c>
      <c r="F12901">
        <v>215</v>
      </c>
      <c r="G12901">
        <v>6199</v>
      </c>
      <c r="H12901" t="s">
        <v>3633</v>
      </c>
    </row>
    <row r="12902" spans="1:8" x14ac:dyDescent="0.25">
      <c r="A12902" t="s">
        <v>8929</v>
      </c>
      <c r="B12902" t="s">
        <v>8930</v>
      </c>
      <c r="C12902">
        <v>805</v>
      </c>
      <c r="D12902" t="s">
        <v>3632</v>
      </c>
      <c r="E12902">
        <v>217</v>
      </c>
      <c r="F12902">
        <v>297</v>
      </c>
      <c r="G12902">
        <v>6199</v>
      </c>
      <c r="H12902" t="s">
        <v>3633</v>
      </c>
    </row>
    <row r="12903" spans="1:8" x14ac:dyDescent="0.25">
      <c r="A12903" t="s">
        <v>8929</v>
      </c>
      <c r="B12903" t="s">
        <v>8930</v>
      </c>
      <c r="C12903">
        <v>805</v>
      </c>
      <c r="D12903" t="s">
        <v>3632</v>
      </c>
      <c r="E12903">
        <v>301</v>
      </c>
      <c r="F12903">
        <v>433</v>
      </c>
      <c r="G12903">
        <v>6199</v>
      </c>
      <c r="H12903" t="s">
        <v>3633</v>
      </c>
    </row>
    <row r="12904" spans="1:8" hidden="1" x14ac:dyDescent="0.25">
      <c r="A12904" t="s">
        <v>8931</v>
      </c>
      <c r="B12904" t="s">
        <v>8932</v>
      </c>
      <c r="C12904">
        <v>714</v>
      </c>
      <c r="D12904" t="s">
        <v>3657</v>
      </c>
      <c r="E12904">
        <v>53</v>
      </c>
      <c r="F12904">
        <v>147</v>
      </c>
      <c r="G12904">
        <v>2653</v>
      </c>
      <c r="H12904" t="s">
        <v>3658</v>
      </c>
    </row>
    <row r="12905" spans="1:8" hidden="1" x14ac:dyDescent="0.25">
      <c r="A12905" t="s">
        <v>8931</v>
      </c>
      <c r="B12905" t="s">
        <v>8932</v>
      </c>
      <c r="C12905">
        <v>714</v>
      </c>
      <c r="D12905" t="s">
        <v>3657</v>
      </c>
      <c r="E12905">
        <v>175</v>
      </c>
      <c r="F12905">
        <v>273</v>
      </c>
      <c r="G12905">
        <v>2653</v>
      </c>
      <c r="H12905" t="s">
        <v>3658</v>
      </c>
    </row>
    <row r="12906" spans="1:8" hidden="1" x14ac:dyDescent="0.25">
      <c r="A12906" t="s">
        <v>8931</v>
      </c>
      <c r="B12906" t="s">
        <v>8932</v>
      </c>
      <c r="C12906">
        <v>714</v>
      </c>
      <c r="D12906" t="s">
        <v>3639</v>
      </c>
      <c r="E12906">
        <v>316</v>
      </c>
      <c r="F12906">
        <v>364</v>
      </c>
      <c r="G12906">
        <v>4169</v>
      </c>
      <c r="H12906" t="s">
        <v>3640</v>
      </c>
    </row>
    <row r="12907" spans="1:8" hidden="1" x14ac:dyDescent="0.25">
      <c r="A12907" t="s">
        <v>8931</v>
      </c>
      <c r="B12907" t="s">
        <v>8932</v>
      </c>
      <c r="C12907">
        <v>714</v>
      </c>
      <c r="D12907" t="s">
        <v>3630</v>
      </c>
      <c r="E12907">
        <v>553</v>
      </c>
      <c r="F12907">
        <v>708</v>
      </c>
      <c r="G12907">
        <v>5833</v>
      </c>
      <c r="H12907" t="s">
        <v>3631</v>
      </c>
    </row>
    <row r="12908" spans="1:8" x14ac:dyDescent="0.25">
      <c r="A12908" t="s">
        <v>8931</v>
      </c>
      <c r="B12908" t="s">
        <v>8932</v>
      </c>
      <c r="C12908">
        <v>714</v>
      </c>
      <c r="D12908" t="s">
        <v>3632</v>
      </c>
      <c r="E12908">
        <v>389</v>
      </c>
      <c r="F12908">
        <v>463</v>
      </c>
      <c r="G12908">
        <v>6199</v>
      </c>
      <c r="H12908" t="s">
        <v>3633</v>
      </c>
    </row>
    <row r="12909" spans="1:8" hidden="1" x14ac:dyDescent="0.25">
      <c r="A12909" t="s">
        <v>8933</v>
      </c>
      <c r="B12909" t="s">
        <v>8934</v>
      </c>
      <c r="C12909">
        <v>789</v>
      </c>
      <c r="D12909" t="s">
        <v>3639</v>
      </c>
      <c r="E12909">
        <v>216</v>
      </c>
      <c r="F12909">
        <v>267</v>
      </c>
      <c r="G12909">
        <v>4169</v>
      </c>
      <c r="H12909" t="s">
        <v>3640</v>
      </c>
    </row>
    <row r="12910" spans="1:8" hidden="1" x14ac:dyDescent="0.25">
      <c r="A12910" t="s">
        <v>8933</v>
      </c>
      <c r="B12910" t="s">
        <v>8934</v>
      </c>
      <c r="C12910">
        <v>789</v>
      </c>
      <c r="D12910" t="s">
        <v>3630</v>
      </c>
      <c r="E12910">
        <v>401</v>
      </c>
      <c r="F12910">
        <v>571</v>
      </c>
      <c r="G12910">
        <v>5833</v>
      </c>
      <c r="H12910" t="s">
        <v>3631</v>
      </c>
    </row>
    <row r="12911" spans="1:8" x14ac:dyDescent="0.25">
      <c r="A12911" t="s">
        <v>8933</v>
      </c>
      <c r="B12911" t="s">
        <v>8934</v>
      </c>
      <c r="C12911">
        <v>789</v>
      </c>
      <c r="D12911" t="s">
        <v>3632</v>
      </c>
      <c r="E12911">
        <v>280</v>
      </c>
      <c r="F12911">
        <v>340</v>
      </c>
      <c r="G12911">
        <v>6199</v>
      </c>
      <c r="H12911" t="s">
        <v>3633</v>
      </c>
    </row>
    <row r="12912" spans="1:8" hidden="1" x14ac:dyDescent="0.25">
      <c r="A12912" t="s">
        <v>8935</v>
      </c>
      <c r="B12912" t="s">
        <v>8936</v>
      </c>
      <c r="C12912">
        <v>823</v>
      </c>
      <c r="D12912" t="s">
        <v>3657</v>
      </c>
      <c r="E12912">
        <v>34</v>
      </c>
      <c r="F12912">
        <v>132</v>
      </c>
      <c r="G12912">
        <v>2653</v>
      </c>
      <c r="H12912" t="s">
        <v>3658</v>
      </c>
    </row>
    <row r="12913" spans="1:8" hidden="1" x14ac:dyDescent="0.25">
      <c r="A12913" t="s">
        <v>8935</v>
      </c>
      <c r="B12913" t="s">
        <v>8936</v>
      </c>
      <c r="C12913">
        <v>823</v>
      </c>
      <c r="D12913" t="s">
        <v>3639</v>
      </c>
      <c r="E12913">
        <v>267</v>
      </c>
      <c r="F12913">
        <v>312</v>
      </c>
      <c r="G12913">
        <v>4169</v>
      </c>
      <c r="H12913" t="s">
        <v>3640</v>
      </c>
    </row>
    <row r="12914" spans="1:8" hidden="1" x14ac:dyDescent="0.25">
      <c r="A12914" t="s">
        <v>8935</v>
      </c>
      <c r="B12914" t="s">
        <v>8936</v>
      </c>
      <c r="C12914">
        <v>823</v>
      </c>
      <c r="D12914" t="s">
        <v>3630</v>
      </c>
      <c r="E12914">
        <v>619</v>
      </c>
      <c r="F12914">
        <v>792</v>
      </c>
      <c r="G12914">
        <v>5833</v>
      </c>
      <c r="H12914" t="s">
        <v>3631</v>
      </c>
    </row>
    <row r="12915" spans="1:8" x14ac:dyDescent="0.25">
      <c r="A12915" t="s">
        <v>8935</v>
      </c>
      <c r="B12915" t="s">
        <v>8936</v>
      </c>
      <c r="C12915">
        <v>823</v>
      </c>
      <c r="D12915" t="s">
        <v>3632</v>
      </c>
      <c r="E12915">
        <v>322</v>
      </c>
      <c r="F12915">
        <v>433</v>
      </c>
      <c r="G12915">
        <v>6199</v>
      </c>
      <c r="H12915" t="s">
        <v>3633</v>
      </c>
    </row>
    <row r="12916" spans="1:8" hidden="1" x14ac:dyDescent="0.25">
      <c r="A12916" t="s">
        <v>8937</v>
      </c>
      <c r="B12916" t="s">
        <v>8938</v>
      </c>
      <c r="C12916">
        <v>412</v>
      </c>
      <c r="D12916" t="s">
        <v>3639</v>
      </c>
      <c r="E12916">
        <v>46</v>
      </c>
      <c r="F12916">
        <v>89</v>
      </c>
      <c r="G12916">
        <v>4169</v>
      </c>
      <c r="H12916" t="s">
        <v>3640</v>
      </c>
    </row>
    <row r="12917" spans="1:8" hidden="1" x14ac:dyDescent="0.25">
      <c r="A12917" t="s">
        <v>8937</v>
      </c>
      <c r="B12917" t="s">
        <v>8938</v>
      </c>
      <c r="C12917">
        <v>412</v>
      </c>
      <c r="D12917" t="s">
        <v>3630</v>
      </c>
      <c r="E12917">
        <v>250</v>
      </c>
      <c r="F12917">
        <v>410</v>
      </c>
      <c r="G12917">
        <v>5833</v>
      </c>
      <c r="H12917" t="s">
        <v>3631</v>
      </c>
    </row>
    <row r="12918" spans="1:8" x14ac:dyDescent="0.25">
      <c r="A12918" t="s">
        <v>8937</v>
      </c>
      <c r="B12918" t="s">
        <v>8938</v>
      </c>
      <c r="C12918">
        <v>412</v>
      </c>
      <c r="D12918" t="s">
        <v>3632</v>
      </c>
      <c r="E12918">
        <v>119</v>
      </c>
      <c r="F12918">
        <v>180</v>
      </c>
      <c r="G12918">
        <v>6199</v>
      </c>
      <c r="H12918" t="s">
        <v>3633</v>
      </c>
    </row>
    <row r="12919" spans="1:8" hidden="1" x14ac:dyDescent="0.25">
      <c r="A12919" t="s">
        <v>517</v>
      </c>
      <c r="B12919" t="s">
        <v>1817</v>
      </c>
      <c r="C12919">
        <v>562</v>
      </c>
      <c r="D12919" t="s">
        <v>4202</v>
      </c>
      <c r="E12919">
        <v>1</v>
      </c>
      <c r="F12919">
        <v>59</v>
      </c>
      <c r="G12919">
        <v>87</v>
      </c>
    </row>
    <row r="12920" spans="1:8" hidden="1" x14ac:dyDescent="0.25">
      <c r="A12920" t="s">
        <v>517</v>
      </c>
      <c r="B12920" t="s">
        <v>1817</v>
      </c>
      <c r="C12920">
        <v>562</v>
      </c>
      <c r="D12920" t="s">
        <v>3630</v>
      </c>
      <c r="E12920">
        <v>358</v>
      </c>
      <c r="F12920">
        <v>519</v>
      </c>
      <c r="G12920">
        <v>5833</v>
      </c>
      <c r="H12920" t="s">
        <v>3631</v>
      </c>
    </row>
    <row r="12921" spans="1:8" x14ac:dyDescent="0.25">
      <c r="A12921" t="s">
        <v>517</v>
      </c>
      <c r="B12921" t="s">
        <v>1817</v>
      </c>
      <c r="C12921">
        <v>562</v>
      </c>
      <c r="D12921" t="s">
        <v>3632</v>
      </c>
      <c r="E12921">
        <v>180</v>
      </c>
      <c r="F12921">
        <v>303</v>
      </c>
      <c r="G12921">
        <v>6199</v>
      </c>
      <c r="H12921" t="s">
        <v>3633</v>
      </c>
    </row>
    <row r="12922" spans="1:8" hidden="1" x14ac:dyDescent="0.25">
      <c r="A12922" t="s">
        <v>518</v>
      </c>
      <c r="B12922" t="s">
        <v>1818</v>
      </c>
      <c r="C12922">
        <v>497</v>
      </c>
      <c r="D12922" t="s">
        <v>3798</v>
      </c>
      <c r="E12922">
        <v>269</v>
      </c>
      <c r="F12922">
        <v>291</v>
      </c>
      <c r="G12922">
        <v>132</v>
      </c>
    </row>
    <row r="12923" spans="1:8" hidden="1" x14ac:dyDescent="0.25">
      <c r="A12923" t="s">
        <v>518</v>
      </c>
      <c r="B12923" t="s">
        <v>1818</v>
      </c>
      <c r="C12923">
        <v>497</v>
      </c>
      <c r="D12923" t="s">
        <v>3630</v>
      </c>
      <c r="E12923">
        <v>331</v>
      </c>
      <c r="F12923">
        <v>491</v>
      </c>
      <c r="G12923">
        <v>5833</v>
      </c>
      <c r="H12923" t="s">
        <v>3631</v>
      </c>
    </row>
    <row r="12924" spans="1:8" x14ac:dyDescent="0.25">
      <c r="A12924" t="s">
        <v>518</v>
      </c>
      <c r="B12924" t="s">
        <v>1818</v>
      </c>
      <c r="C12924">
        <v>497</v>
      </c>
      <c r="D12924" t="s">
        <v>3632</v>
      </c>
      <c r="E12924">
        <v>177</v>
      </c>
      <c r="F12924">
        <v>268</v>
      </c>
      <c r="G12924">
        <v>6199</v>
      </c>
      <c r="H12924" t="s">
        <v>3633</v>
      </c>
    </row>
    <row r="12925" spans="1:8" hidden="1" x14ac:dyDescent="0.25">
      <c r="A12925" t="s">
        <v>8939</v>
      </c>
      <c r="B12925" t="s">
        <v>8940</v>
      </c>
      <c r="C12925">
        <v>412</v>
      </c>
      <c r="D12925" t="s">
        <v>3639</v>
      </c>
      <c r="E12925">
        <v>46</v>
      </c>
      <c r="F12925">
        <v>89</v>
      </c>
      <c r="G12925">
        <v>4169</v>
      </c>
      <c r="H12925" t="s">
        <v>3640</v>
      </c>
    </row>
    <row r="12926" spans="1:8" hidden="1" x14ac:dyDescent="0.25">
      <c r="A12926" t="s">
        <v>8939</v>
      </c>
      <c r="B12926" t="s">
        <v>8940</v>
      </c>
      <c r="C12926">
        <v>412</v>
      </c>
      <c r="D12926" t="s">
        <v>3630</v>
      </c>
      <c r="E12926">
        <v>250</v>
      </c>
      <c r="F12926">
        <v>410</v>
      </c>
      <c r="G12926">
        <v>5833</v>
      </c>
      <c r="H12926" t="s">
        <v>3631</v>
      </c>
    </row>
    <row r="12927" spans="1:8" x14ac:dyDescent="0.25">
      <c r="A12927" t="s">
        <v>8939</v>
      </c>
      <c r="B12927" t="s">
        <v>8940</v>
      </c>
      <c r="C12927">
        <v>412</v>
      </c>
      <c r="D12927" t="s">
        <v>3632</v>
      </c>
      <c r="E12927">
        <v>119</v>
      </c>
      <c r="F12927">
        <v>180</v>
      </c>
      <c r="G12927">
        <v>6199</v>
      </c>
      <c r="H12927" t="s">
        <v>3633</v>
      </c>
    </row>
    <row r="12928" spans="1:8" hidden="1" x14ac:dyDescent="0.25">
      <c r="A12928" t="s">
        <v>37</v>
      </c>
      <c r="B12928" t="s">
        <v>1338</v>
      </c>
      <c r="C12928">
        <v>512</v>
      </c>
      <c r="D12928" t="s">
        <v>4287</v>
      </c>
      <c r="E12928">
        <v>1</v>
      </c>
      <c r="F12928">
        <v>179</v>
      </c>
      <c r="G12928">
        <v>123</v>
      </c>
    </row>
    <row r="12929" spans="1:8" hidden="1" x14ac:dyDescent="0.25">
      <c r="A12929" t="s">
        <v>37</v>
      </c>
      <c r="B12929" t="s">
        <v>1338</v>
      </c>
      <c r="C12929">
        <v>512</v>
      </c>
      <c r="D12929" t="s">
        <v>3630</v>
      </c>
      <c r="E12929">
        <v>336</v>
      </c>
      <c r="F12929">
        <v>507</v>
      </c>
      <c r="G12929">
        <v>5833</v>
      </c>
      <c r="H12929" t="s">
        <v>3631</v>
      </c>
    </row>
    <row r="12930" spans="1:8" x14ac:dyDescent="0.25">
      <c r="A12930" t="s">
        <v>37</v>
      </c>
      <c r="B12930" t="s">
        <v>1338</v>
      </c>
      <c r="C12930">
        <v>512</v>
      </c>
      <c r="D12930" t="s">
        <v>3632</v>
      </c>
      <c r="E12930">
        <v>180</v>
      </c>
      <c r="F12930">
        <v>275</v>
      </c>
      <c r="G12930">
        <v>6199</v>
      </c>
      <c r="H12930" t="s">
        <v>3633</v>
      </c>
    </row>
    <row r="12931" spans="1:8" hidden="1" x14ac:dyDescent="0.25">
      <c r="A12931" t="s">
        <v>8941</v>
      </c>
      <c r="B12931" t="s">
        <v>8942</v>
      </c>
      <c r="C12931">
        <v>607</v>
      </c>
      <c r="D12931" t="s">
        <v>3709</v>
      </c>
      <c r="E12931">
        <v>1</v>
      </c>
      <c r="F12931">
        <v>92</v>
      </c>
      <c r="G12931">
        <v>88</v>
      </c>
    </row>
    <row r="12932" spans="1:8" hidden="1" x14ac:dyDescent="0.25">
      <c r="A12932" t="s">
        <v>8941</v>
      </c>
      <c r="B12932" t="s">
        <v>8942</v>
      </c>
      <c r="C12932">
        <v>607</v>
      </c>
      <c r="D12932" t="s">
        <v>3630</v>
      </c>
      <c r="E12932">
        <v>350</v>
      </c>
      <c r="F12932">
        <v>510</v>
      </c>
      <c r="G12932">
        <v>5833</v>
      </c>
      <c r="H12932" t="s">
        <v>3631</v>
      </c>
    </row>
    <row r="12933" spans="1:8" x14ac:dyDescent="0.25">
      <c r="A12933" t="s">
        <v>8941</v>
      </c>
      <c r="B12933" t="s">
        <v>8942</v>
      </c>
      <c r="C12933">
        <v>607</v>
      </c>
      <c r="D12933" t="s">
        <v>3632</v>
      </c>
      <c r="E12933">
        <v>111</v>
      </c>
      <c r="F12933">
        <v>173</v>
      </c>
      <c r="G12933">
        <v>6199</v>
      </c>
      <c r="H12933" t="s">
        <v>3633</v>
      </c>
    </row>
    <row r="12934" spans="1:8" x14ac:dyDescent="0.25">
      <c r="A12934" t="s">
        <v>8941</v>
      </c>
      <c r="B12934" t="s">
        <v>8942</v>
      </c>
      <c r="C12934">
        <v>607</v>
      </c>
      <c r="D12934" t="s">
        <v>3632</v>
      </c>
      <c r="E12934">
        <v>184</v>
      </c>
      <c r="F12934">
        <v>281</v>
      </c>
      <c r="G12934">
        <v>6199</v>
      </c>
      <c r="H12934" t="s">
        <v>3633</v>
      </c>
    </row>
    <row r="12935" spans="1:8" hidden="1" x14ac:dyDescent="0.25">
      <c r="A12935" t="s">
        <v>8943</v>
      </c>
      <c r="B12935" t="s">
        <v>8944</v>
      </c>
      <c r="C12935">
        <v>588</v>
      </c>
      <c r="D12935" t="s">
        <v>3630</v>
      </c>
      <c r="E12935">
        <v>427</v>
      </c>
      <c r="F12935">
        <v>585</v>
      </c>
      <c r="G12935">
        <v>5833</v>
      </c>
      <c r="H12935" t="s">
        <v>3631</v>
      </c>
    </row>
    <row r="12936" spans="1:8" x14ac:dyDescent="0.25">
      <c r="A12936" t="s">
        <v>8943</v>
      </c>
      <c r="B12936" t="s">
        <v>8944</v>
      </c>
      <c r="C12936">
        <v>588</v>
      </c>
      <c r="D12936" t="s">
        <v>3632</v>
      </c>
      <c r="E12936">
        <v>110</v>
      </c>
      <c r="F12936">
        <v>172</v>
      </c>
      <c r="G12936">
        <v>6199</v>
      </c>
      <c r="H12936" t="s">
        <v>3633</v>
      </c>
    </row>
    <row r="12937" spans="1:8" x14ac:dyDescent="0.25">
      <c r="A12937" t="s">
        <v>8943</v>
      </c>
      <c r="B12937" t="s">
        <v>8944</v>
      </c>
      <c r="C12937">
        <v>588</v>
      </c>
      <c r="D12937" t="s">
        <v>3632</v>
      </c>
      <c r="E12937">
        <v>179</v>
      </c>
      <c r="F12937">
        <v>338</v>
      </c>
      <c r="G12937">
        <v>6199</v>
      </c>
      <c r="H12937" t="s">
        <v>3633</v>
      </c>
    </row>
    <row r="12938" spans="1:8" hidden="1" x14ac:dyDescent="0.25">
      <c r="A12938" t="s">
        <v>41</v>
      </c>
      <c r="B12938" t="s">
        <v>1342</v>
      </c>
      <c r="C12938">
        <v>526</v>
      </c>
      <c r="D12938" t="s">
        <v>3700</v>
      </c>
      <c r="E12938">
        <v>1</v>
      </c>
      <c r="F12938">
        <v>59</v>
      </c>
      <c r="G12938">
        <v>26</v>
      </c>
    </row>
    <row r="12939" spans="1:8" hidden="1" x14ac:dyDescent="0.25">
      <c r="A12939" t="s">
        <v>41</v>
      </c>
      <c r="B12939" t="s">
        <v>1342</v>
      </c>
      <c r="C12939">
        <v>526</v>
      </c>
      <c r="D12939" t="s">
        <v>3701</v>
      </c>
      <c r="E12939">
        <v>61</v>
      </c>
      <c r="F12939">
        <v>141</v>
      </c>
      <c r="G12939">
        <v>10</v>
      </c>
    </row>
    <row r="12940" spans="1:8" hidden="1" x14ac:dyDescent="0.25">
      <c r="A12940" t="s">
        <v>41</v>
      </c>
      <c r="B12940" t="s">
        <v>1342</v>
      </c>
      <c r="C12940">
        <v>526</v>
      </c>
      <c r="D12940" t="s">
        <v>3630</v>
      </c>
      <c r="E12940">
        <v>365</v>
      </c>
      <c r="F12940">
        <v>526</v>
      </c>
      <c r="G12940">
        <v>5833</v>
      </c>
      <c r="H12940" t="s">
        <v>3631</v>
      </c>
    </row>
    <row r="12941" spans="1:8" x14ac:dyDescent="0.25">
      <c r="A12941" t="s">
        <v>41</v>
      </c>
      <c r="B12941" t="s">
        <v>1342</v>
      </c>
      <c r="C12941">
        <v>526</v>
      </c>
      <c r="D12941" t="s">
        <v>3632</v>
      </c>
      <c r="E12941">
        <v>188</v>
      </c>
      <c r="F12941">
        <v>311</v>
      </c>
      <c r="G12941">
        <v>6199</v>
      </c>
      <c r="H12941" t="s">
        <v>3633</v>
      </c>
    </row>
    <row r="12942" spans="1:8" hidden="1" x14ac:dyDescent="0.25">
      <c r="A12942" t="s">
        <v>1</v>
      </c>
      <c r="B12942" t="s">
        <v>1306</v>
      </c>
      <c r="C12942">
        <v>713</v>
      </c>
      <c r="D12942" t="s">
        <v>4946</v>
      </c>
      <c r="E12942">
        <v>111</v>
      </c>
      <c r="F12942">
        <v>169</v>
      </c>
      <c r="G12942">
        <v>4</v>
      </c>
    </row>
    <row r="12943" spans="1:8" hidden="1" x14ac:dyDescent="0.25">
      <c r="A12943" t="s">
        <v>1</v>
      </c>
      <c r="B12943" t="s">
        <v>1306</v>
      </c>
      <c r="C12943">
        <v>713</v>
      </c>
      <c r="D12943" t="s">
        <v>3630</v>
      </c>
      <c r="E12943">
        <v>389</v>
      </c>
      <c r="F12943">
        <v>548</v>
      </c>
      <c r="G12943">
        <v>5833</v>
      </c>
      <c r="H12943" t="s">
        <v>3631</v>
      </c>
    </row>
    <row r="12944" spans="1:8" x14ac:dyDescent="0.25">
      <c r="A12944" t="s">
        <v>1</v>
      </c>
      <c r="B12944" t="s">
        <v>1306</v>
      </c>
      <c r="C12944">
        <v>713</v>
      </c>
      <c r="D12944" t="s">
        <v>3632</v>
      </c>
      <c r="E12944">
        <v>195</v>
      </c>
      <c r="F12944">
        <v>330</v>
      </c>
      <c r="G12944">
        <v>6199</v>
      </c>
      <c r="H12944" t="s">
        <v>3633</v>
      </c>
    </row>
    <row r="12945" spans="1:8" hidden="1" x14ac:dyDescent="0.25">
      <c r="A12945" t="s">
        <v>1</v>
      </c>
      <c r="B12945" t="s">
        <v>1306</v>
      </c>
      <c r="C12945">
        <v>713</v>
      </c>
      <c r="D12945" t="s">
        <v>4283</v>
      </c>
      <c r="E12945">
        <v>570</v>
      </c>
      <c r="F12945">
        <v>686</v>
      </c>
      <c r="G12945">
        <v>481</v>
      </c>
      <c r="H12945" t="s">
        <v>4284</v>
      </c>
    </row>
    <row r="12946" spans="1:8" hidden="1" x14ac:dyDescent="0.25">
      <c r="A12946" t="s">
        <v>8945</v>
      </c>
      <c r="B12946" t="s">
        <v>8946</v>
      </c>
      <c r="C12946">
        <v>708</v>
      </c>
      <c r="D12946" t="s">
        <v>3630</v>
      </c>
      <c r="E12946">
        <v>502</v>
      </c>
      <c r="F12946">
        <v>668</v>
      </c>
      <c r="G12946">
        <v>5833</v>
      </c>
      <c r="H12946" t="s">
        <v>3631</v>
      </c>
    </row>
    <row r="12947" spans="1:8" x14ac:dyDescent="0.25">
      <c r="A12947" t="s">
        <v>8945</v>
      </c>
      <c r="B12947" t="s">
        <v>8946</v>
      </c>
      <c r="C12947">
        <v>708</v>
      </c>
      <c r="D12947" t="s">
        <v>3632</v>
      </c>
      <c r="E12947">
        <v>256</v>
      </c>
      <c r="F12947">
        <v>324</v>
      </c>
      <c r="G12947">
        <v>6199</v>
      </c>
      <c r="H12947" t="s">
        <v>3633</v>
      </c>
    </row>
    <row r="12948" spans="1:8" x14ac:dyDescent="0.25">
      <c r="A12948" t="s">
        <v>8945</v>
      </c>
      <c r="B12948" t="s">
        <v>8946</v>
      </c>
      <c r="C12948">
        <v>708</v>
      </c>
      <c r="D12948" t="s">
        <v>3632</v>
      </c>
      <c r="E12948">
        <v>330</v>
      </c>
      <c r="F12948">
        <v>439</v>
      </c>
      <c r="G12948">
        <v>6199</v>
      </c>
      <c r="H12948" t="s">
        <v>3633</v>
      </c>
    </row>
    <row r="12949" spans="1:8" hidden="1" x14ac:dyDescent="0.25">
      <c r="A12949" t="s">
        <v>8947</v>
      </c>
      <c r="B12949" t="s">
        <v>8948</v>
      </c>
      <c r="C12949">
        <v>687</v>
      </c>
      <c r="D12949" t="s">
        <v>3630</v>
      </c>
      <c r="E12949">
        <v>466</v>
      </c>
      <c r="F12949">
        <v>630</v>
      </c>
      <c r="G12949">
        <v>5833</v>
      </c>
      <c r="H12949" t="s">
        <v>3631</v>
      </c>
    </row>
    <row r="12950" spans="1:8" x14ac:dyDescent="0.25">
      <c r="A12950" t="s">
        <v>8947</v>
      </c>
      <c r="B12950" t="s">
        <v>8948</v>
      </c>
      <c r="C12950">
        <v>687</v>
      </c>
      <c r="D12950" t="s">
        <v>3632</v>
      </c>
      <c r="E12950">
        <v>126</v>
      </c>
      <c r="F12950">
        <v>187</v>
      </c>
      <c r="G12950">
        <v>6199</v>
      </c>
      <c r="H12950" t="s">
        <v>3633</v>
      </c>
    </row>
    <row r="12951" spans="1:8" x14ac:dyDescent="0.25">
      <c r="A12951" t="s">
        <v>8947</v>
      </c>
      <c r="B12951" t="s">
        <v>8948</v>
      </c>
      <c r="C12951">
        <v>687</v>
      </c>
      <c r="D12951" t="s">
        <v>3632</v>
      </c>
      <c r="E12951">
        <v>188</v>
      </c>
      <c r="F12951">
        <v>259</v>
      </c>
      <c r="G12951">
        <v>6199</v>
      </c>
      <c r="H12951" t="s">
        <v>3633</v>
      </c>
    </row>
    <row r="12952" spans="1:8" x14ac:dyDescent="0.25">
      <c r="A12952" t="s">
        <v>8947</v>
      </c>
      <c r="B12952" t="s">
        <v>8948</v>
      </c>
      <c r="C12952">
        <v>687</v>
      </c>
      <c r="D12952" t="s">
        <v>3632</v>
      </c>
      <c r="E12952">
        <v>263</v>
      </c>
      <c r="F12952">
        <v>366</v>
      </c>
      <c r="G12952">
        <v>6199</v>
      </c>
      <c r="H12952" t="s">
        <v>3633</v>
      </c>
    </row>
    <row r="12953" spans="1:8" hidden="1" x14ac:dyDescent="0.25">
      <c r="A12953" t="s">
        <v>8949</v>
      </c>
      <c r="B12953" t="s">
        <v>8950</v>
      </c>
      <c r="C12953">
        <v>730</v>
      </c>
      <c r="D12953" t="s">
        <v>8951</v>
      </c>
      <c r="E12953">
        <v>1</v>
      </c>
      <c r="F12953">
        <v>31</v>
      </c>
      <c r="G12953">
        <v>7</v>
      </c>
    </row>
    <row r="12954" spans="1:8" hidden="1" x14ac:dyDescent="0.25">
      <c r="A12954" t="s">
        <v>8949</v>
      </c>
      <c r="B12954" t="s">
        <v>8950</v>
      </c>
      <c r="C12954">
        <v>730</v>
      </c>
      <c r="D12954" t="s">
        <v>3630</v>
      </c>
      <c r="E12954">
        <v>497</v>
      </c>
      <c r="F12954">
        <v>667</v>
      </c>
      <c r="G12954">
        <v>5833</v>
      </c>
      <c r="H12954" t="s">
        <v>3631</v>
      </c>
    </row>
    <row r="12955" spans="1:8" x14ac:dyDescent="0.25">
      <c r="A12955" t="s">
        <v>8949</v>
      </c>
      <c r="B12955" t="s">
        <v>8950</v>
      </c>
      <c r="C12955">
        <v>730</v>
      </c>
      <c r="D12955" t="s">
        <v>3632</v>
      </c>
      <c r="E12955">
        <v>171</v>
      </c>
      <c r="F12955">
        <v>232</v>
      </c>
      <c r="G12955">
        <v>6199</v>
      </c>
      <c r="H12955" t="s">
        <v>3633</v>
      </c>
    </row>
    <row r="12956" spans="1:8" x14ac:dyDescent="0.25">
      <c r="A12956" t="s">
        <v>8949</v>
      </c>
      <c r="B12956" t="s">
        <v>8950</v>
      </c>
      <c r="C12956">
        <v>730</v>
      </c>
      <c r="D12956" t="s">
        <v>3632</v>
      </c>
      <c r="E12956">
        <v>234</v>
      </c>
      <c r="F12956">
        <v>303</v>
      </c>
      <c r="G12956">
        <v>6199</v>
      </c>
      <c r="H12956" t="s">
        <v>3633</v>
      </c>
    </row>
    <row r="12957" spans="1:8" x14ac:dyDescent="0.25">
      <c r="A12957" t="s">
        <v>8949</v>
      </c>
      <c r="B12957" t="s">
        <v>8950</v>
      </c>
      <c r="C12957">
        <v>730</v>
      </c>
      <c r="D12957" t="s">
        <v>3632</v>
      </c>
      <c r="E12957">
        <v>309</v>
      </c>
      <c r="F12957">
        <v>441</v>
      </c>
      <c r="G12957">
        <v>6199</v>
      </c>
      <c r="H12957" t="s">
        <v>3633</v>
      </c>
    </row>
    <row r="12958" spans="1:8" hidden="1" x14ac:dyDescent="0.25">
      <c r="A12958" t="s">
        <v>40</v>
      </c>
      <c r="B12958" t="s">
        <v>1341</v>
      </c>
      <c r="C12958">
        <v>512</v>
      </c>
      <c r="D12958" t="s">
        <v>4287</v>
      </c>
      <c r="E12958">
        <v>1</v>
      </c>
      <c r="F12958">
        <v>179</v>
      </c>
      <c r="G12958">
        <v>123</v>
      </c>
    </row>
    <row r="12959" spans="1:8" hidden="1" x14ac:dyDescent="0.25">
      <c r="A12959" t="s">
        <v>40</v>
      </c>
      <c r="B12959" t="s">
        <v>1341</v>
      </c>
      <c r="C12959">
        <v>512</v>
      </c>
      <c r="D12959" t="s">
        <v>3630</v>
      </c>
      <c r="E12959">
        <v>336</v>
      </c>
      <c r="F12959">
        <v>507</v>
      </c>
      <c r="G12959">
        <v>5833</v>
      </c>
      <c r="H12959" t="s">
        <v>3631</v>
      </c>
    </row>
    <row r="12960" spans="1:8" x14ac:dyDescent="0.25">
      <c r="A12960" t="s">
        <v>40</v>
      </c>
      <c r="B12960" t="s">
        <v>1341</v>
      </c>
      <c r="C12960">
        <v>512</v>
      </c>
      <c r="D12960" t="s">
        <v>3632</v>
      </c>
      <c r="E12960">
        <v>180</v>
      </c>
      <c r="F12960">
        <v>275</v>
      </c>
      <c r="G12960">
        <v>6199</v>
      </c>
      <c r="H12960" t="s">
        <v>3633</v>
      </c>
    </row>
    <row r="12961" spans="1:8" hidden="1" x14ac:dyDescent="0.25">
      <c r="A12961" t="s">
        <v>8952</v>
      </c>
      <c r="B12961" t="s">
        <v>8953</v>
      </c>
      <c r="C12961">
        <v>723</v>
      </c>
      <c r="D12961" t="s">
        <v>3657</v>
      </c>
      <c r="E12961">
        <v>47</v>
      </c>
      <c r="F12961">
        <v>138</v>
      </c>
      <c r="G12961">
        <v>2653</v>
      </c>
      <c r="H12961" t="s">
        <v>3658</v>
      </c>
    </row>
    <row r="12962" spans="1:8" hidden="1" x14ac:dyDescent="0.25">
      <c r="A12962" t="s">
        <v>8952</v>
      </c>
      <c r="B12962" t="s">
        <v>8953</v>
      </c>
      <c r="C12962">
        <v>723</v>
      </c>
      <c r="D12962" t="s">
        <v>3639</v>
      </c>
      <c r="E12962">
        <v>303</v>
      </c>
      <c r="F12962">
        <v>349</v>
      </c>
      <c r="G12962">
        <v>4169</v>
      </c>
      <c r="H12962" t="s">
        <v>3640</v>
      </c>
    </row>
    <row r="12963" spans="1:8" hidden="1" x14ac:dyDescent="0.25">
      <c r="A12963" t="s">
        <v>8952</v>
      </c>
      <c r="B12963" t="s">
        <v>8953</v>
      </c>
      <c r="C12963">
        <v>723</v>
      </c>
      <c r="D12963" t="s">
        <v>3630</v>
      </c>
      <c r="E12963">
        <v>557</v>
      </c>
      <c r="F12963">
        <v>716</v>
      </c>
      <c r="G12963">
        <v>5833</v>
      </c>
      <c r="H12963" t="s">
        <v>3631</v>
      </c>
    </row>
    <row r="12964" spans="1:8" x14ac:dyDescent="0.25">
      <c r="A12964" t="s">
        <v>8952</v>
      </c>
      <c r="B12964" t="s">
        <v>8953</v>
      </c>
      <c r="C12964">
        <v>723</v>
      </c>
      <c r="D12964" t="s">
        <v>3632</v>
      </c>
      <c r="E12964">
        <v>374</v>
      </c>
      <c r="F12964">
        <v>461</v>
      </c>
      <c r="G12964">
        <v>6199</v>
      </c>
      <c r="H12964" t="s">
        <v>3633</v>
      </c>
    </row>
    <row r="12965" spans="1:8" hidden="1" x14ac:dyDescent="0.25">
      <c r="A12965" t="s">
        <v>46</v>
      </c>
      <c r="B12965" t="s">
        <v>1347</v>
      </c>
      <c r="C12965">
        <v>444</v>
      </c>
      <c r="D12965" t="s">
        <v>3630</v>
      </c>
      <c r="E12965">
        <v>264</v>
      </c>
      <c r="F12965">
        <v>424</v>
      </c>
      <c r="G12965">
        <v>5833</v>
      </c>
      <c r="H12965" t="s">
        <v>3631</v>
      </c>
    </row>
    <row r="12966" spans="1:8" x14ac:dyDescent="0.25">
      <c r="A12966" t="s">
        <v>46</v>
      </c>
      <c r="B12966" t="s">
        <v>1347</v>
      </c>
      <c r="C12966">
        <v>444</v>
      </c>
      <c r="D12966" t="s">
        <v>3632</v>
      </c>
      <c r="E12966">
        <v>117</v>
      </c>
      <c r="F12966">
        <v>182</v>
      </c>
      <c r="G12966">
        <v>6199</v>
      </c>
      <c r="H12966" t="s">
        <v>3633</v>
      </c>
    </row>
    <row r="12967" spans="1:8" hidden="1" x14ac:dyDescent="0.25">
      <c r="A12967" t="s">
        <v>8954</v>
      </c>
      <c r="B12967" t="s">
        <v>8955</v>
      </c>
      <c r="C12967">
        <v>783</v>
      </c>
      <c r="D12967" t="s">
        <v>3630</v>
      </c>
      <c r="E12967">
        <v>510</v>
      </c>
      <c r="F12967">
        <v>676</v>
      </c>
      <c r="G12967">
        <v>5833</v>
      </c>
      <c r="H12967" t="s">
        <v>3631</v>
      </c>
    </row>
    <row r="12968" spans="1:8" x14ac:dyDescent="0.25">
      <c r="A12968" t="s">
        <v>8954</v>
      </c>
      <c r="B12968" t="s">
        <v>8955</v>
      </c>
      <c r="C12968">
        <v>783</v>
      </c>
      <c r="D12968" t="s">
        <v>3632</v>
      </c>
      <c r="E12968">
        <v>129</v>
      </c>
      <c r="F12968">
        <v>189</v>
      </c>
      <c r="G12968">
        <v>6199</v>
      </c>
      <c r="H12968" t="s">
        <v>3633</v>
      </c>
    </row>
    <row r="12969" spans="1:8" x14ac:dyDescent="0.25">
      <c r="A12969" t="s">
        <v>8954</v>
      </c>
      <c r="B12969" t="s">
        <v>8955</v>
      </c>
      <c r="C12969">
        <v>783</v>
      </c>
      <c r="D12969" t="s">
        <v>3632</v>
      </c>
      <c r="E12969">
        <v>192</v>
      </c>
      <c r="F12969">
        <v>264</v>
      </c>
      <c r="G12969">
        <v>6199</v>
      </c>
      <c r="H12969" t="s">
        <v>3633</v>
      </c>
    </row>
    <row r="12970" spans="1:8" x14ac:dyDescent="0.25">
      <c r="A12970" t="s">
        <v>8954</v>
      </c>
      <c r="B12970" t="s">
        <v>8955</v>
      </c>
      <c r="C12970">
        <v>783</v>
      </c>
      <c r="D12970" t="s">
        <v>3632</v>
      </c>
      <c r="E12970">
        <v>268</v>
      </c>
      <c r="F12970">
        <v>411</v>
      </c>
      <c r="G12970">
        <v>6199</v>
      </c>
      <c r="H12970" t="s">
        <v>3633</v>
      </c>
    </row>
    <row r="12971" spans="1:8" hidden="1" x14ac:dyDescent="0.25">
      <c r="A12971" t="s">
        <v>34</v>
      </c>
      <c r="B12971" t="s">
        <v>1335</v>
      </c>
      <c r="C12971">
        <v>677</v>
      </c>
      <c r="D12971" t="s">
        <v>3630</v>
      </c>
      <c r="E12971">
        <v>364</v>
      </c>
      <c r="F12971">
        <v>522</v>
      </c>
      <c r="G12971">
        <v>5833</v>
      </c>
      <c r="H12971" t="s">
        <v>3631</v>
      </c>
    </row>
    <row r="12972" spans="1:8" x14ac:dyDescent="0.25">
      <c r="A12972" t="s">
        <v>34</v>
      </c>
      <c r="B12972" t="s">
        <v>1335</v>
      </c>
      <c r="C12972">
        <v>677</v>
      </c>
      <c r="D12972" t="s">
        <v>3632</v>
      </c>
      <c r="E12972">
        <v>178</v>
      </c>
      <c r="F12972">
        <v>308</v>
      </c>
      <c r="G12972">
        <v>6199</v>
      </c>
      <c r="H12972" t="s">
        <v>3633</v>
      </c>
    </row>
    <row r="12973" spans="1:8" hidden="1" x14ac:dyDescent="0.25">
      <c r="A12973" t="s">
        <v>45</v>
      </c>
      <c r="B12973" t="s">
        <v>1346</v>
      </c>
      <c r="C12973">
        <v>273</v>
      </c>
      <c r="D12973" t="s">
        <v>3630</v>
      </c>
      <c r="E12973">
        <v>131</v>
      </c>
      <c r="F12973">
        <v>252</v>
      </c>
      <c r="G12973">
        <v>5833</v>
      </c>
      <c r="H12973" t="s">
        <v>3631</v>
      </c>
    </row>
    <row r="12974" spans="1:8" x14ac:dyDescent="0.25">
      <c r="A12974" t="s">
        <v>45</v>
      </c>
      <c r="B12974" t="s">
        <v>1346</v>
      </c>
      <c r="C12974">
        <v>273</v>
      </c>
      <c r="D12974" t="s">
        <v>3632</v>
      </c>
      <c r="E12974">
        <v>26</v>
      </c>
      <c r="F12974">
        <v>85</v>
      </c>
      <c r="G12974">
        <v>6199</v>
      </c>
      <c r="H12974" t="s">
        <v>3633</v>
      </c>
    </row>
    <row r="12975" spans="1:8" hidden="1" x14ac:dyDescent="0.25">
      <c r="A12975" t="s">
        <v>8956</v>
      </c>
      <c r="B12975" t="s">
        <v>8957</v>
      </c>
      <c r="C12975">
        <v>776</v>
      </c>
      <c r="D12975" t="s">
        <v>3824</v>
      </c>
      <c r="E12975">
        <v>41</v>
      </c>
      <c r="F12975">
        <v>92</v>
      </c>
      <c r="G12975">
        <v>55</v>
      </c>
    </row>
    <row r="12976" spans="1:8" hidden="1" x14ac:dyDescent="0.25">
      <c r="A12976" t="s">
        <v>8956</v>
      </c>
      <c r="B12976" t="s">
        <v>8957</v>
      </c>
      <c r="C12976">
        <v>776</v>
      </c>
      <c r="D12976" t="s">
        <v>3630</v>
      </c>
      <c r="E12976">
        <v>429</v>
      </c>
      <c r="F12976">
        <v>597</v>
      </c>
      <c r="G12976">
        <v>5833</v>
      </c>
      <c r="H12976" t="s">
        <v>3631</v>
      </c>
    </row>
    <row r="12977" spans="1:8" x14ac:dyDescent="0.25">
      <c r="A12977" t="s">
        <v>8956</v>
      </c>
      <c r="B12977" t="s">
        <v>8957</v>
      </c>
      <c r="C12977">
        <v>776</v>
      </c>
      <c r="D12977" t="s">
        <v>3632</v>
      </c>
      <c r="E12977">
        <v>141</v>
      </c>
      <c r="F12977">
        <v>202</v>
      </c>
      <c r="G12977">
        <v>6199</v>
      </c>
      <c r="H12977" t="s">
        <v>3633</v>
      </c>
    </row>
    <row r="12978" spans="1:8" x14ac:dyDescent="0.25">
      <c r="A12978" t="s">
        <v>8956</v>
      </c>
      <c r="B12978" t="s">
        <v>8957</v>
      </c>
      <c r="C12978">
        <v>776</v>
      </c>
      <c r="D12978" t="s">
        <v>3632</v>
      </c>
      <c r="E12978">
        <v>204</v>
      </c>
      <c r="F12978">
        <v>272</v>
      </c>
      <c r="G12978">
        <v>6199</v>
      </c>
      <c r="H12978" t="s">
        <v>3633</v>
      </c>
    </row>
    <row r="12979" spans="1:8" x14ac:dyDescent="0.25">
      <c r="A12979" t="s">
        <v>8956</v>
      </c>
      <c r="B12979" t="s">
        <v>8957</v>
      </c>
      <c r="C12979">
        <v>776</v>
      </c>
      <c r="D12979" t="s">
        <v>3632</v>
      </c>
      <c r="E12979">
        <v>276</v>
      </c>
      <c r="F12979">
        <v>352</v>
      </c>
      <c r="G12979">
        <v>6199</v>
      </c>
      <c r="H12979" t="s">
        <v>3633</v>
      </c>
    </row>
    <row r="12980" spans="1:8" hidden="1" x14ac:dyDescent="0.25">
      <c r="A12980" t="s">
        <v>44</v>
      </c>
      <c r="B12980" t="s">
        <v>1345</v>
      </c>
      <c r="C12980">
        <v>600</v>
      </c>
      <c r="D12980" t="s">
        <v>3709</v>
      </c>
      <c r="E12980">
        <v>20</v>
      </c>
      <c r="F12980">
        <v>86</v>
      </c>
      <c r="G12980">
        <v>88</v>
      </c>
    </row>
    <row r="12981" spans="1:8" hidden="1" x14ac:dyDescent="0.25">
      <c r="A12981" t="s">
        <v>44</v>
      </c>
      <c r="B12981" t="s">
        <v>1345</v>
      </c>
      <c r="C12981">
        <v>600</v>
      </c>
      <c r="D12981" t="s">
        <v>3630</v>
      </c>
      <c r="E12981">
        <v>345</v>
      </c>
      <c r="F12981">
        <v>505</v>
      </c>
      <c r="G12981">
        <v>5833</v>
      </c>
      <c r="H12981" t="s">
        <v>3631</v>
      </c>
    </row>
    <row r="12982" spans="1:8" x14ac:dyDescent="0.25">
      <c r="A12982" t="s">
        <v>44</v>
      </c>
      <c r="B12982" t="s">
        <v>1345</v>
      </c>
      <c r="C12982">
        <v>600</v>
      </c>
      <c r="D12982" t="s">
        <v>3632</v>
      </c>
      <c r="E12982">
        <v>178</v>
      </c>
      <c r="F12982">
        <v>273</v>
      </c>
      <c r="G12982">
        <v>6199</v>
      </c>
      <c r="H12982" t="s">
        <v>3633</v>
      </c>
    </row>
    <row r="12983" spans="1:8" hidden="1" x14ac:dyDescent="0.25">
      <c r="A12983" t="s">
        <v>43</v>
      </c>
      <c r="B12983" t="s">
        <v>1344</v>
      </c>
      <c r="C12983">
        <v>759</v>
      </c>
      <c r="D12983" t="s">
        <v>3630</v>
      </c>
      <c r="E12983">
        <v>552</v>
      </c>
      <c r="F12983">
        <v>727</v>
      </c>
      <c r="G12983">
        <v>5833</v>
      </c>
      <c r="H12983" t="s">
        <v>3631</v>
      </c>
    </row>
    <row r="12984" spans="1:8" x14ac:dyDescent="0.25">
      <c r="A12984" t="s">
        <v>43</v>
      </c>
      <c r="B12984" t="s">
        <v>1344</v>
      </c>
      <c r="C12984">
        <v>759</v>
      </c>
      <c r="D12984" t="s">
        <v>3632</v>
      </c>
      <c r="E12984">
        <v>362</v>
      </c>
      <c r="F12984">
        <v>490</v>
      </c>
      <c r="G12984">
        <v>6199</v>
      </c>
      <c r="H12984" t="s">
        <v>3633</v>
      </c>
    </row>
    <row r="12985" spans="1:8" hidden="1" x14ac:dyDescent="0.25">
      <c r="A12985" t="s">
        <v>8958</v>
      </c>
      <c r="B12985" t="s">
        <v>8959</v>
      </c>
      <c r="C12985">
        <v>803</v>
      </c>
      <c r="D12985" t="s">
        <v>3630</v>
      </c>
      <c r="E12985">
        <v>566</v>
      </c>
      <c r="F12985">
        <v>732</v>
      </c>
      <c r="G12985">
        <v>5833</v>
      </c>
      <c r="H12985" t="s">
        <v>3631</v>
      </c>
    </row>
    <row r="12986" spans="1:8" x14ac:dyDescent="0.25">
      <c r="A12986" t="s">
        <v>8958</v>
      </c>
      <c r="B12986" t="s">
        <v>8959</v>
      </c>
      <c r="C12986">
        <v>803</v>
      </c>
      <c r="D12986" t="s">
        <v>3632</v>
      </c>
      <c r="E12986">
        <v>199</v>
      </c>
      <c r="F12986">
        <v>260</v>
      </c>
      <c r="G12986">
        <v>6199</v>
      </c>
      <c r="H12986" t="s">
        <v>3633</v>
      </c>
    </row>
    <row r="12987" spans="1:8" x14ac:dyDescent="0.25">
      <c r="A12987" t="s">
        <v>8958</v>
      </c>
      <c r="B12987" t="s">
        <v>8959</v>
      </c>
      <c r="C12987">
        <v>803</v>
      </c>
      <c r="D12987" t="s">
        <v>3632</v>
      </c>
      <c r="E12987">
        <v>262</v>
      </c>
      <c r="F12987">
        <v>334</v>
      </c>
      <c r="G12987">
        <v>6199</v>
      </c>
      <c r="H12987" t="s">
        <v>3633</v>
      </c>
    </row>
    <row r="12988" spans="1:8" x14ac:dyDescent="0.25">
      <c r="A12988" t="s">
        <v>8958</v>
      </c>
      <c r="B12988" t="s">
        <v>8959</v>
      </c>
      <c r="C12988">
        <v>803</v>
      </c>
      <c r="D12988" t="s">
        <v>3632</v>
      </c>
      <c r="E12988">
        <v>338</v>
      </c>
      <c r="F12988">
        <v>482</v>
      </c>
      <c r="G12988">
        <v>6199</v>
      </c>
      <c r="H12988" t="s">
        <v>3633</v>
      </c>
    </row>
    <row r="12989" spans="1:8" hidden="1" x14ac:dyDescent="0.25">
      <c r="A12989" t="s">
        <v>47</v>
      </c>
      <c r="B12989" t="s">
        <v>1348</v>
      </c>
      <c r="C12989">
        <v>754</v>
      </c>
      <c r="D12989" t="s">
        <v>3630</v>
      </c>
      <c r="E12989">
        <v>531</v>
      </c>
      <c r="F12989">
        <v>691</v>
      </c>
      <c r="G12989">
        <v>5833</v>
      </c>
      <c r="H12989" t="s">
        <v>3631</v>
      </c>
    </row>
    <row r="12990" spans="1:8" x14ac:dyDescent="0.25">
      <c r="A12990" t="s">
        <v>47</v>
      </c>
      <c r="B12990" t="s">
        <v>1348</v>
      </c>
      <c r="C12990">
        <v>754</v>
      </c>
      <c r="D12990" t="s">
        <v>3632</v>
      </c>
      <c r="E12990">
        <v>362</v>
      </c>
      <c r="F12990">
        <v>462</v>
      </c>
      <c r="G12990">
        <v>6199</v>
      </c>
      <c r="H12990" t="s">
        <v>3633</v>
      </c>
    </row>
    <row r="12991" spans="1:8" hidden="1" x14ac:dyDescent="0.25">
      <c r="A12991" t="s">
        <v>32</v>
      </c>
      <c r="B12991" t="s">
        <v>1333</v>
      </c>
      <c r="C12991">
        <v>525</v>
      </c>
      <c r="D12991" t="s">
        <v>3700</v>
      </c>
      <c r="E12991">
        <v>1</v>
      </c>
      <c r="F12991">
        <v>59</v>
      </c>
      <c r="G12991">
        <v>26</v>
      </c>
    </row>
    <row r="12992" spans="1:8" hidden="1" x14ac:dyDescent="0.25">
      <c r="A12992" t="s">
        <v>32</v>
      </c>
      <c r="B12992" t="s">
        <v>1333</v>
      </c>
      <c r="C12992">
        <v>525</v>
      </c>
      <c r="D12992" t="s">
        <v>3701</v>
      </c>
      <c r="E12992">
        <v>61</v>
      </c>
      <c r="F12992">
        <v>141</v>
      </c>
      <c r="G12992">
        <v>10</v>
      </c>
    </row>
    <row r="12993" spans="1:8" hidden="1" x14ac:dyDescent="0.25">
      <c r="A12993" t="s">
        <v>32</v>
      </c>
      <c r="B12993" t="s">
        <v>1333</v>
      </c>
      <c r="C12993">
        <v>525</v>
      </c>
      <c r="D12993" t="s">
        <v>3630</v>
      </c>
      <c r="E12993">
        <v>364</v>
      </c>
      <c r="F12993">
        <v>525</v>
      </c>
      <c r="G12993">
        <v>5833</v>
      </c>
      <c r="H12993" t="s">
        <v>3631</v>
      </c>
    </row>
    <row r="12994" spans="1:8" x14ac:dyDescent="0.25">
      <c r="A12994" t="s">
        <v>32</v>
      </c>
      <c r="B12994" t="s">
        <v>1333</v>
      </c>
      <c r="C12994">
        <v>525</v>
      </c>
      <c r="D12994" t="s">
        <v>3632</v>
      </c>
      <c r="E12994">
        <v>188</v>
      </c>
      <c r="F12994">
        <v>311</v>
      </c>
      <c r="G12994">
        <v>6199</v>
      </c>
      <c r="H12994" t="s">
        <v>3633</v>
      </c>
    </row>
    <row r="12995" spans="1:8" hidden="1" x14ac:dyDescent="0.25">
      <c r="A12995" t="s">
        <v>8960</v>
      </c>
      <c r="B12995" t="s">
        <v>8961</v>
      </c>
      <c r="C12995">
        <v>578</v>
      </c>
      <c r="D12995" t="s">
        <v>3691</v>
      </c>
      <c r="E12995">
        <v>72</v>
      </c>
      <c r="F12995">
        <v>120</v>
      </c>
      <c r="G12995">
        <v>106</v>
      </c>
    </row>
    <row r="12996" spans="1:8" hidden="1" x14ac:dyDescent="0.25">
      <c r="A12996" t="s">
        <v>8960</v>
      </c>
      <c r="B12996" t="s">
        <v>8961</v>
      </c>
      <c r="C12996">
        <v>578</v>
      </c>
      <c r="D12996" t="s">
        <v>3639</v>
      </c>
      <c r="E12996">
        <v>188</v>
      </c>
      <c r="F12996">
        <v>236</v>
      </c>
      <c r="G12996">
        <v>4169</v>
      </c>
      <c r="H12996" t="s">
        <v>3640</v>
      </c>
    </row>
    <row r="12997" spans="1:8" hidden="1" x14ac:dyDescent="0.25">
      <c r="A12997" t="s">
        <v>8960</v>
      </c>
      <c r="B12997" t="s">
        <v>8961</v>
      </c>
      <c r="C12997">
        <v>578</v>
      </c>
      <c r="D12997" t="s">
        <v>3630</v>
      </c>
      <c r="E12997">
        <v>418</v>
      </c>
      <c r="F12997">
        <v>577</v>
      </c>
      <c r="G12997">
        <v>5833</v>
      </c>
      <c r="H12997" t="s">
        <v>3631</v>
      </c>
    </row>
    <row r="12998" spans="1:8" x14ac:dyDescent="0.25">
      <c r="A12998" t="s">
        <v>8960</v>
      </c>
      <c r="B12998" t="s">
        <v>8961</v>
      </c>
      <c r="C12998">
        <v>578</v>
      </c>
      <c r="D12998" t="s">
        <v>3632</v>
      </c>
      <c r="E12998">
        <v>261</v>
      </c>
      <c r="F12998">
        <v>327</v>
      </c>
      <c r="G12998">
        <v>6199</v>
      </c>
      <c r="H12998" t="s">
        <v>3633</v>
      </c>
    </row>
    <row r="12999" spans="1:8" hidden="1" x14ac:dyDescent="0.25">
      <c r="A12999" t="s">
        <v>39</v>
      </c>
      <c r="B12999" t="s">
        <v>1340</v>
      </c>
      <c r="C12999">
        <v>605</v>
      </c>
      <c r="D12999" t="s">
        <v>3869</v>
      </c>
      <c r="E12999">
        <v>367</v>
      </c>
      <c r="F12999">
        <v>417</v>
      </c>
      <c r="G12999">
        <v>41</v>
      </c>
    </row>
    <row r="13000" spans="1:8" hidden="1" x14ac:dyDescent="0.25">
      <c r="A13000" t="s">
        <v>39</v>
      </c>
      <c r="B13000" t="s">
        <v>1340</v>
      </c>
      <c r="C13000">
        <v>605</v>
      </c>
      <c r="D13000" t="s">
        <v>4168</v>
      </c>
      <c r="E13000">
        <v>1</v>
      </c>
      <c r="F13000">
        <v>116</v>
      </c>
      <c r="G13000">
        <v>27</v>
      </c>
    </row>
    <row r="13001" spans="1:8" hidden="1" x14ac:dyDescent="0.25">
      <c r="A13001" t="s">
        <v>39</v>
      </c>
      <c r="B13001" t="s">
        <v>1340</v>
      </c>
      <c r="C13001">
        <v>605</v>
      </c>
      <c r="D13001" t="s">
        <v>3630</v>
      </c>
      <c r="E13001">
        <v>446</v>
      </c>
      <c r="F13001">
        <v>604</v>
      </c>
      <c r="G13001">
        <v>5833</v>
      </c>
      <c r="H13001" t="s">
        <v>3631</v>
      </c>
    </row>
    <row r="13002" spans="1:8" x14ac:dyDescent="0.25">
      <c r="A13002" t="s">
        <v>39</v>
      </c>
      <c r="B13002" t="s">
        <v>1340</v>
      </c>
      <c r="C13002">
        <v>605</v>
      </c>
      <c r="D13002" t="s">
        <v>3632</v>
      </c>
      <c r="E13002">
        <v>186</v>
      </c>
      <c r="F13002">
        <v>366</v>
      </c>
      <c r="G13002">
        <v>6199</v>
      </c>
      <c r="H13002" t="s">
        <v>3633</v>
      </c>
    </row>
    <row r="13003" spans="1:8" hidden="1" x14ac:dyDescent="0.25">
      <c r="A13003" t="s">
        <v>8962</v>
      </c>
      <c r="B13003" t="s">
        <v>8963</v>
      </c>
      <c r="C13003">
        <v>775</v>
      </c>
      <c r="D13003" t="s">
        <v>3630</v>
      </c>
      <c r="E13003">
        <v>571</v>
      </c>
      <c r="F13003">
        <v>747</v>
      </c>
      <c r="G13003">
        <v>5833</v>
      </c>
      <c r="H13003" t="s">
        <v>3631</v>
      </c>
    </row>
    <row r="13004" spans="1:8" x14ac:dyDescent="0.25">
      <c r="A13004" t="s">
        <v>8962</v>
      </c>
      <c r="B13004" t="s">
        <v>8963</v>
      </c>
      <c r="C13004">
        <v>775</v>
      </c>
      <c r="D13004" t="s">
        <v>3632</v>
      </c>
      <c r="E13004">
        <v>204</v>
      </c>
      <c r="F13004">
        <v>264</v>
      </c>
      <c r="G13004">
        <v>6199</v>
      </c>
      <c r="H13004" t="s">
        <v>3633</v>
      </c>
    </row>
    <row r="13005" spans="1:8" x14ac:dyDescent="0.25">
      <c r="A13005" t="s">
        <v>8962</v>
      </c>
      <c r="B13005" t="s">
        <v>8963</v>
      </c>
      <c r="C13005">
        <v>775</v>
      </c>
      <c r="D13005" t="s">
        <v>3632</v>
      </c>
      <c r="E13005">
        <v>269</v>
      </c>
      <c r="F13005">
        <v>337</v>
      </c>
      <c r="G13005">
        <v>6199</v>
      </c>
      <c r="H13005" t="s">
        <v>3633</v>
      </c>
    </row>
    <row r="13006" spans="1:8" x14ac:dyDescent="0.25">
      <c r="A13006" t="s">
        <v>8962</v>
      </c>
      <c r="B13006" t="s">
        <v>8963</v>
      </c>
      <c r="C13006">
        <v>775</v>
      </c>
      <c r="D13006" t="s">
        <v>3632</v>
      </c>
      <c r="E13006">
        <v>342</v>
      </c>
      <c r="F13006">
        <v>484</v>
      </c>
      <c r="G13006">
        <v>6199</v>
      </c>
      <c r="H13006" t="s">
        <v>3633</v>
      </c>
    </row>
    <row r="13007" spans="1:8" hidden="1" x14ac:dyDescent="0.25">
      <c r="A13007" t="s">
        <v>8964</v>
      </c>
      <c r="B13007" t="s">
        <v>8965</v>
      </c>
      <c r="C13007">
        <v>637</v>
      </c>
      <c r="D13007" t="s">
        <v>3639</v>
      </c>
      <c r="E13007">
        <v>221</v>
      </c>
      <c r="F13007">
        <v>269</v>
      </c>
      <c r="G13007">
        <v>4169</v>
      </c>
      <c r="H13007" t="s">
        <v>3640</v>
      </c>
    </row>
    <row r="13008" spans="1:8" hidden="1" x14ac:dyDescent="0.25">
      <c r="A13008" t="s">
        <v>8964</v>
      </c>
      <c r="B13008" t="s">
        <v>8965</v>
      </c>
      <c r="C13008">
        <v>637</v>
      </c>
      <c r="D13008" t="s">
        <v>3630</v>
      </c>
      <c r="E13008">
        <v>463</v>
      </c>
      <c r="F13008">
        <v>628</v>
      </c>
      <c r="G13008">
        <v>5833</v>
      </c>
      <c r="H13008" t="s">
        <v>3631</v>
      </c>
    </row>
    <row r="13009" spans="1:8" x14ac:dyDescent="0.25">
      <c r="A13009" t="s">
        <v>8964</v>
      </c>
      <c r="B13009" t="s">
        <v>8965</v>
      </c>
      <c r="C13009">
        <v>637</v>
      </c>
      <c r="D13009" t="s">
        <v>3632</v>
      </c>
      <c r="E13009">
        <v>294</v>
      </c>
      <c r="F13009">
        <v>374</v>
      </c>
      <c r="G13009">
        <v>6199</v>
      </c>
      <c r="H13009" t="s">
        <v>3633</v>
      </c>
    </row>
    <row r="13010" spans="1:8" hidden="1" x14ac:dyDescent="0.25">
      <c r="A13010" t="s">
        <v>42</v>
      </c>
      <c r="B13010" t="s">
        <v>1343</v>
      </c>
      <c r="C13010">
        <v>759</v>
      </c>
      <c r="D13010" t="s">
        <v>3630</v>
      </c>
      <c r="E13010">
        <v>535</v>
      </c>
      <c r="F13010">
        <v>695</v>
      </c>
      <c r="G13010">
        <v>5833</v>
      </c>
      <c r="H13010" t="s">
        <v>3631</v>
      </c>
    </row>
    <row r="13011" spans="1:8" x14ac:dyDescent="0.25">
      <c r="A13011" t="s">
        <v>42</v>
      </c>
      <c r="B13011" t="s">
        <v>1343</v>
      </c>
      <c r="C13011">
        <v>759</v>
      </c>
      <c r="D13011" t="s">
        <v>3632</v>
      </c>
      <c r="E13011">
        <v>363</v>
      </c>
      <c r="F13011">
        <v>469</v>
      </c>
      <c r="G13011">
        <v>6199</v>
      </c>
      <c r="H13011" t="s">
        <v>3633</v>
      </c>
    </row>
    <row r="13012" spans="1:8" hidden="1" x14ac:dyDescent="0.25">
      <c r="A13012" t="s">
        <v>8966</v>
      </c>
      <c r="B13012" t="s">
        <v>8967</v>
      </c>
      <c r="C13012">
        <v>672</v>
      </c>
      <c r="D13012" t="s">
        <v>3630</v>
      </c>
      <c r="E13012">
        <v>455</v>
      </c>
      <c r="F13012">
        <v>617</v>
      </c>
      <c r="G13012">
        <v>5833</v>
      </c>
      <c r="H13012" t="s">
        <v>3631</v>
      </c>
    </row>
    <row r="13013" spans="1:8" x14ac:dyDescent="0.25">
      <c r="A13013" t="s">
        <v>8966</v>
      </c>
      <c r="B13013" t="s">
        <v>8967</v>
      </c>
      <c r="C13013">
        <v>672</v>
      </c>
      <c r="D13013" t="s">
        <v>3632</v>
      </c>
      <c r="E13013">
        <v>116</v>
      </c>
      <c r="F13013">
        <v>177</v>
      </c>
      <c r="G13013">
        <v>6199</v>
      </c>
      <c r="H13013" t="s">
        <v>3633</v>
      </c>
    </row>
    <row r="13014" spans="1:8" x14ac:dyDescent="0.25">
      <c r="A13014" t="s">
        <v>8966</v>
      </c>
      <c r="B13014" t="s">
        <v>8967</v>
      </c>
      <c r="C13014">
        <v>672</v>
      </c>
      <c r="D13014" t="s">
        <v>3632</v>
      </c>
      <c r="E13014">
        <v>272</v>
      </c>
      <c r="F13014">
        <v>347</v>
      </c>
      <c r="G13014">
        <v>6199</v>
      </c>
      <c r="H13014" t="s">
        <v>3633</v>
      </c>
    </row>
    <row r="13015" spans="1:8" hidden="1" x14ac:dyDescent="0.25">
      <c r="A13015" t="s">
        <v>8968</v>
      </c>
      <c r="B13015" t="s">
        <v>8969</v>
      </c>
      <c r="C13015">
        <v>740</v>
      </c>
      <c r="D13015" t="s">
        <v>3630</v>
      </c>
      <c r="E13015">
        <v>564</v>
      </c>
      <c r="F13015">
        <v>740</v>
      </c>
      <c r="G13015">
        <v>5833</v>
      </c>
      <c r="H13015" t="s">
        <v>3631</v>
      </c>
    </row>
    <row r="13016" spans="1:8" x14ac:dyDescent="0.25">
      <c r="A13016" t="s">
        <v>8968</v>
      </c>
      <c r="B13016" t="s">
        <v>8969</v>
      </c>
      <c r="C13016">
        <v>740</v>
      </c>
      <c r="D13016" t="s">
        <v>3632</v>
      </c>
      <c r="E13016">
        <v>160</v>
      </c>
      <c r="F13016">
        <v>249</v>
      </c>
      <c r="G13016">
        <v>6199</v>
      </c>
      <c r="H13016" t="s">
        <v>3633</v>
      </c>
    </row>
    <row r="13017" spans="1:8" x14ac:dyDescent="0.25">
      <c r="A13017" t="s">
        <v>8968</v>
      </c>
      <c r="B13017" t="s">
        <v>8969</v>
      </c>
      <c r="C13017">
        <v>740</v>
      </c>
      <c r="D13017" t="s">
        <v>3632</v>
      </c>
      <c r="E13017">
        <v>386</v>
      </c>
      <c r="F13017">
        <v>504</v>
      </c>
      <c r="G13017">
        <v>6199</v>
      </c>
      <c r="H13017" t="s">
        <v>3633</v>
      </c>
    </row>
    <row r="13018" spans="1:8" hidden="1" x14ac:dyDescent="0.25">
      <c r="A13018" t="s">
        <v>51</v>
      </c>
      <c r="B13018" t="s">
        <v>1352</v>
      </c>
      <c r="C13018">
        <v>754</v>
      </c>
      <c r="D13018" t="s">
        <v>3630</v>
      </c>
      <c r="E13018">
        <v>531</v>
      </c>
      <c r="F13018">
        <v>691</v>
      </c>
      <c r="G13018">
        <v>5833</v>
      </c>
      <c r="H13018" t="s">
        <v>3631</v>
      </c>
    </row>
    <row r="13019" spans="1:8" x14ac:dyDescent="0.25">
      <c r="A13019" t="s">
        <v>51</v>
      </c>
      <c r="B13019" t="s">
        <v>1352</v>
      </c>
      <c r="C13019">
        <v>754</v>
      </c>
      <c r="D13019" t="s">
        <v>3632</v>
      </c>
      <c r="E13019">
        <v>362</v>
      </c>
      <c r="F13019">
        <v>462</v>
      </c>
      <c r="G13019">
        <v>6199</v>
      </c>
      <c r="H13019" t="s">
        <v>3633</v>
      </c>
    </row>
    <row r="13020" spans="1:8" hidden="1" x14ac:dyDescent="0.25">
      <c r="A13020" t="s">
        <v>8970</v>
      </c>
      <c r="B13020" t="s">
        <v>8971</v>
      </c>
      <c r="C13020">
        <v>919</v>
      </c>
      <c r="D13020" t="s">
        <v>3630</v>
      </c>
      <c r="E13020">
        <v>702</v>
      </c>
      <c r="F13020">
        <v>864</v>
      </c>
      <c r="G13020">
        <v>5833</v>
      </c>
      <c r="H13020" t="s">
        <v>3631</v>
      </c>
    </row>
    <row r="13021" spans="1:8" x14ac:dyDescent="0.25">
      <c r="A13021" t="s">
        <v>8970</v>
      </c>
      <c r="B13021" t="s">
        <v>8971</v>
      </c>
      <c r="C13021">
        <v>919</v>
      </c>
      <c r="D13021" t="s">
        <v>3632</v>
      </c>
      <c r="E13021">
        <v>363</v>
      </c>
      <c r="F13021">
        <v>424</v>
      </c>
      <c r="G13021">
        <v>6199</v>
      </c>
      <c r="H13021" t="s">
        <v>3633</v>
      </c>
    </row>
    <row r="13022" spans="1:8" x14ac:dyDescent="0.25">
      <c r="A13022" t="s">
        <v>8970</v>
      </c>
      <c r="B13022" t="s">
        <v>8971</v>
      </c>
      <c r="C13022">
        <v>919</v>
      </c>
      <c r="D13022" t="s">
        <v>3632</v>
      </c>
      <c r="E13022">
        <v>427</v>
      </c>
      <c r="F13022">
        <v>493</v>
      </c>
      <c r="G13022">
        <v>6199</v>
      </c>
      <c r="H13022" t="s">
        <v>3633</v>
      </c>
    </row>
    <row r="13023" spans="1:8" x14ac:dyDescent="0.25">
      <c r="A13023" t="s">
        <v>8970</v>
      </c>
      <c r="B13023" t="s">
        <v>8971</v>
      </c>
      <c r="C13023">
        <v>919</v>
      </c>
      <c r="D13023" t="s">
        <v>3632</v>
      </c>
      <c r="E13023">
        <v>519</v>
      </c>
      <c r="F13023">
        <v>594</v>
      </c>
      <c r="G13023">
        <v>6199</v>
      </c>
      <c r="H13023" t="s">
        <v>3633</v>
      </c>
    </row>
    <row r="13024" spans="1:8" hidden="1" x14ac:dyDescent="0.25">
      <c r="A13024" t="s">
        <v>8972</v>
      </c>
      <c r="B13024" t="s">
        <v>8973</v>
      </c>
      <c r="C13024">
        <v>750</v>
      </c>
      <c r="D13024" t="s">
        <v>3630</v>
      </c>
      <c r="E13024">
        <v>490</v>
      </c>
      <c r="F13024">
        <v>660</v>
      </c>
      <c r="G13024">
        <v>5833</v>
      </c>
      <c r="H13024" t="s">
        <v>3631</v>
      </c>
    </row>
    <row r="13025" spans="1:8" x14ac:dyDescent="0.25">
      <c r="A13025" t="s">
        <v>8972</v>
      </c>
      <c r="B13025" t="s">
        <v>8973</v>
      </c>
      <c r="C13025">
        <v>750</v>
      </c>
      <c r="D13025" t="s">
        <v>3632</v>
      </c>
      <c r="E13025">
        <v>122</v>
      </c>
      <c r="F13025">
        <v>182</v>
      </c>
      <c r="G13025">
        <v>6199</v>
      </c>
      <c r="H13025" t="s">
        <v>3633</v>
      </c>
    </row>
    <row r="13026" spans="1:8" x14ac:dyDescent="0.25">
      <c r="A13026" t="s">
        <v>8972</v>
      </c>
      <c r="B13026" t="s">
        <v>8973</v>
      </c>
      <c r="C13026">
        <v>750</v>
      </c>
      <c r="D13026" t="s">
        <v>3632</v>
      </c>
      <c r="E13026">
        <v>185</v>
      </c>
      <c r="F13026">
        <v>257</v>
      </c>
      <c r="G13026">
        <v>6199</v>
      </c>
      <c r="H13026" t="s">
        <v>3633</v>
      </c>
    </row>
    <row r="13027" spans="1:8" x14ac:dyDescent="0.25">
      <c r="A13027" t="s">
        <v>8972</v>
      </c>
      <c r="B13027" t="s">
        <v>8973</v>
      </c>
      <c r="C13027">
        <v>750</v>
      </c>
      <c r="D13027" t="s">
        <v>3632</v>
      </c>
      <c r="E13027">
        <v>261</v>
      </c>
      <c r="F13027">
        <v>399</v>
      </c>
      <c r="G13027">
        <v>6199</v>
      </c>
      <c r="H13027" t="s">
        <v>3633</v>
      </c>
    </row>
    <row r="13028" spans="1:8" hidden="1" x14ac:dyDescent="0.25">
      <c r="A13028" t="s">
        <v>8974</v>
      </c>
      <c r="B13028" t="s">
        <v>8975</v>
      </c>
      <c r="C13028">
        <v>901</v>
      </c>
      <c r="D13028" t="s">
        <v>3657</v>
      </c>
      <c r="E13028">
        <v>38</v>
      </c>
      <c r="F13028">
        <v>133</v>
      </c>
      <c r="G13028">
        <v>2653</v>
      </c>
      <c r="H13028" t="s">
        <v>3658</v>
      </c>
    </row>
    <row r="13029" spans="1:8" hidden="1" x14ac:dyDescent="0.25">
      <c r="A13029" t="s">
        <v>8974</v>
      </c>
      <c r="B13029" t="s">
        <v>8975</v>
      </c>
      <c r="C13029">
        <v>901</v>
      </c>
      <c r="D13029" t="s">
        <v>3657</v>
      </c>
      <c r="E13029">
        <v>210</v>
      </c>
      <c r="F13029">
        <v>298</v>
      </c>
      <c r="G13029">
        <v>2653</v>
      </c>
      <c r="H13029" t="s">
        <v>3658</v>
      </c>
    </row>
    <row r="13030" spans="1:8" hidden="1" x14ac:dyDescent="0.25">
      <c r="A13030" t="s">
        <v>8974</v>
      </c>
      <c r="B13030" t="s">
        <v>8975</v>
      </c>
      <c r="C13030">
        <v>901</v>
      </c>
      <c r="D13030" t="s">
        <v>3639</v>
      </c>
      <c r="E13030">
        <v>504</v>
      </c>
      <c r="F13030">
        <v>552</v>
      </c>
      <c r="G13030">
        <v>4169</v>
      </c>
      <c r="H13030" t="s">
        <v>3640</v>
      </c>
    </row>
    <row r="13031" spans="1:8" hidden="1" x14ac:dyDescent="0.25">
      <c r="A13031" t="s">
        <v>8974</v>
      </c>
      <c r="B13031" t="s">
        <v>8975</v>
      </c>
      <c r="C13031">
        <v>901</v>
      </c>
      <c r="D13031" t="s">
        <v>3630</v>
      </c>
      <c r="E13031">
        <v>736</v>
      </c>
      <c r="F13031">
        <v>893</v>
      </c>
      <c r="G13031">
        <v>5833</v>
      </c>
      <c r="H13031" t="s">
        <v>3631</v>
      </c>
    </row>
    <row r="13032" spans="1:8" x14ac:dyDescent="0.25">
      <c r="A13032" t="s">
        <v>8974</v>
      </c>
      <c r="B13032" t="s">
        <v>8975</v>
      </c>
      <c r="C13032">
        <v>901</v>
      </c>
      <c r="D13032" t="s">
        <v>3632</v>
      </c>
      <c r="E13032">
        <v>577</v>
      </c>
      <c r="F13032">
        <v>638</v>
      </c>
      <c r="G13032">
        <v>6199</v>
      </c>
      <c r="H13032" t="s">
        <v>3633</v>
      </c>
    </row>
    <row r="13033" spans="1:8" hidden="1" x14ac:dyDescent="0.25">
      <c r="A13033" t="s">
        <v>8976</v>
      </c>
      <c r="B13033" t="s">
        <v>8977</v>
      </c>
      <c r="C13033">
        <v>649</v>
      </c>
      <c r="D13033" t="s">
        <v>3824</v>
      </c>
      <c r="E13033">
        <v>45</v>
      </c>
      <c r="F13033">
        <v>91</v>
      </c>
      <c r="G13033">
        <v>55</v>
      </c>
    </row>
    <row r="13034" spans="1:8" hidden="1" x14ac:dyDescent="0.25">
      <c r="A13034" t="s">
        <v>8976</v>
      </c>
      <c r="B13034" t="s">
        <v>8977</v>
      </c>
      <c r="C13034">
        <v>649</v>
      </c>
      <c r="D13034" t="s">
        <v>3630</v>
      </c>
      <c r="E13034">
        <v>431</v>
      </c>
      <c r="F13034">
        <v>599</v>
      </c>
      <c r="G13034">
        <v>5833</v>
      </c>
      <c r="H13034" t="s">
        <v>3631</v>
      </c>
    </row>
    <row r="13035" spans="1:8" x14ac:dyDescent="0.25">
      <c r="A13035" t="s">
        <v>8976</v>
      </c>
      <c r="B13035" t="s">
        <v>8977</v>
      </c>
      <c r="C13035">
        <v>649</v>
      </c>
      <c r="D13035" t="s">
        <v>3632</v>
      </c>
      <c r="E13035">
        <v>138</v>
      </c>
      <c r="F13035">
        <v>198</v>
      </c>
      <c r="G13035">
        <v>6199</v>
      </c>
      <c r="H13035" t="s">
        <v>3633</v>
      </c>
    </row>
    <row r="13036" spans="1:8" x14ac:dyDescent="0.25">
      <c r="A13036" t="s">
        <v>8976</v>
      </c>
      <c r="B13036" t="s">
        <v>8977</v>
      </c>
      <c r="C13036">
        <v>649</v>
      </c>
      <c r="D13036" t="s">
        <v>3632</v>
      </c>
      <c r="E13036">
        <v>201</v>
      </c>
      <c r="F13036">
        <v>268</v>
      </c>
      <c r="G13036">
        <v>6199</v>
      </c>
      <c r="H13036" t="s">
        <v>3633</v>
      </c>
    </row>
    <row r="13037" spans="1:8" x14ac:dyDescent="0.25">
      <c r="A13037" t="s">
        <v>8976</v>
      </c>
      <c r="B13037" t="s">
        <v>8977</v>
      </c>
      <c r="C13037">
        <v>649</v>
      </c>
      <c r="D13037" t="s">
        <v>3632</v>
      </c>
      <c r="E13037">
        <v>272</v>
      </c>
      <c r="F13037">
        <v>349</v>
      </c>
      <c r="G13037">
        <v>6199</v>
      </c>
      <c r="H13037" t="s">
        <v>3633</v>
      </c>
    </row>
    <row r="13038" spans="1:8" hidden="1" x14ac:dyDescent="0.25">
      <c r="A13038" t="s">
        <v>8978</v>
      </c>
      <c r="B13038" t="s">
        <v>8979</v>
      </c>
      <c r="C13038">
        <v>642</v>
      </c>
      <c r="D13038" t="s">
        <v>3630</v>
      </c>
      <c r="E13038">
        <v>413</v>
      </c>
      <c r="F13038">
        <v>578</v>
      </c>
      <c r="G13038">
        <v>5833</v>
      </c>
      <c r="H13038" t="s">
        <v>3631</v>
      </c>
    </row>
    <row r="13039" spans="1:8" x14ac:dyDescent="0.25">
      <c r="A13039" t="s">
        <v>8978</v>
      </c>
      <c r="B13039" t="s">
        <v>8979</v>
      </c>
      <c r="C13039">
        <v>642</v>
      </c>
      <c r="D13039" t="s">
        <v>3632</v>
      </c>
      <c r="E13039">
        <v>116</v>
      </c>
      <c r="F13039">
        <v>179</v>
      </c>
      <c r="G13039">
        <v>6199</v>
      </c>
      <c r="H13039" t="s">
        <v>3633</v>
      </c>
    </row>
    <row r="13040" spans="1:8" x14ac:dyDescent="0.25">
      <c r="A13040" t="s">
        <v>8978</v>
      </c>
      <c r="B13040" t="s">
        <v>8979</v>
      </c>
      <c r="C13040">
        <v>642</v>
      </c>
      <c r="D13040" t="s">
        <v>3632</v>
      </c>
      <c r="E13040">
        <v>181</v>
      </c>
      <c r="F13040">
        <v>252</v>
      </c>
      <c r="G13040">
        <v>6199</v>
      </c>
      <c r="H13040" t="s">
        <v>3633</v>
      </c>
    </row>
    <row r="13041" spans="1:8" x14ac:dyDescent="0.25">
      <c r="A13041" t="s">
        <v>8978</v>
      </c>
      <c r="B13041" t="s">
        <v>8979</v>
      </c>
      <c r="C13041">
        <v>642</v>
      </c>
      <c r="D13041" t="s">
        <v>3632</v>
      </c>
      <c r="E13041">
        <v>256</v>
      </c>
      <c r="F13041">
        <v>333</v>
      </c>
      <c r="G13041">
        <v>6199</v>
      </c>
      <c r="H13041" t="s">
        <v>3633</v>
      </c>
    </row>
    <row r="13042" spans="1:8" hidden="1" x14ac:dyDescent="0.25">
      <c r="A13042" t="s">
        <v>33</v>
      </c>
      <c r="B13042" t="s">
        <v>1334</v>
      </c>
      <c r="C13042">
        <v>605</v>
      </c>
      <c r="D13042" t="s">
        <v>3869</v>
      </c>
      <c r="E13042">
        <v>367</v>
      </c>
      <c r="F13042">
        <v>417</v>
      </c>
      <c r="G13042">
        <v>41</v>
      </c>
    </row>
    <row r="13043" spans="1:8" hidden="1" x14ac:dyDescent="0.25">
      <c r="A13043" t="s">
        <v>33</v>
      </c>
      <c r="B13043" t="s">
        <v>1334</v>
      </c>
      <c r="C13043">
        <v>605</v>
      </c>
      <c r="D13043" t="s">
        <v>4168</v>
      </c>
      <c r="E13043">
        <v>1</v>
      </c>
      <c r="F13043">
        <v>116</v>
      </c>
      <c r="G13043">
        <v>27</v>
      </c>
    </row>
    <row r="13044" spans="1:8" hidden="1" x14ac:dyDescent="0.25">
      <c r="A13044" t="s">
        <v>33</v>
      </c>
      <c r="B13044" t="s">
        <v>1334</v>
      </c>
      <c r="C13044">
        <v>605</v>
      </c>
      <c r="D13044" t="s">
        <v>3630</v>
      </c>
      <c r="E13044">
        <v>446</v>
      </c>
      <c r="F13044">
        <v>604</v>
      </c>
      <c r="G13044">
        <v>5833</v>
      </c>
      <c r="H13044" t="s">
        <v>3631</v>
      </c>
    </row>
    <row r="13045" spans="1:8" x14ac:dyDescent="0.25">
      <c r="A13045" t="s">
        <v>33</v>
      </c>
      <c r="B13045" t="s">
        <v>1334</v>
      </c>
      <c r="C13045">
        <v>605</v>
      </c>
      <c r="D13045" t="s">
        <v>3632</v>
      </c>
      <c r="E13045">
        <v>186</v>
      </c>
      <c r="F13045">
        <v>366</v>
      </c>
      <c r="G13045">
        <v>6199</v>
      </c>
      <c r="H13045" t="s">
        <v>3633</v>
      </c>
    </row>
    <row r="13046" spans="1:8" hidden="1" x14ac:dyDescent="0.25">
      <c r="A13046" t="s">
        <v>2593</v>
      </c>
      <c r="B13046" t="s">
        <v>2601</v>
      </c>
      <c r="C13046">
        <v>497</v>
      </c>
      <c r="D13046" t="s">
        <v>3798</v>
      </c>
      <c r="E13046">
        <v>269</v>
      </c>
      <c r="F13046">
        <v>291</v>
      </c>
      <c r="G13046">
        <v>132</v>
      </c>
    </row>
    <row r="13047" spans="1:8" hidden="1" x14ac:dyDescent="0.25">
      <c r="A13047" t="s">
        <v>2593</v>
      </c>
      <c r="B13047" t="s">
        <v>2601</v>
      </c>
      <c r="C13047">
        <v>497</v>
      </c>
      <c r="D13047" t="s">
        <v>3630</v>
      </c>
      <c r="E13047">
        <v>331</v>
      </c>
      <c r="F13047">
        <v>491</v>
      </c>
      <c r="G13047">
        <v>5833</v>
      </c>
      <c r="H13047" t="s">
        <v>3631</v>
      </c>
    </row>
    <row r="13048" spans="1:8" x14ac:dyDescent="0.25">
      <c r="A13048" t="s">
        <v>2593</v>
      </c>
      <c r="B13048" t="s">
        <v>2601</v>
      </c>
      <c r="C13048">
        <v>497</v>
      </c>
      <c r="D13048" t="s">
        <v>3632</v>
      </c>
      <c r="E13048">
        <v>177</v>
      </c>
      <c r="F13048">
        <v>268</v>
      </c>
      <c r="G13048">
        <v>6199</v>
      </c>
      <c r="H13048" t="s">
        <v>3633</v>
      </c>
    </row>
    <row r="13049" spans="1:8" hidden="1" x14ac:dyDescent="0.25">
      <c r="A13049" t="s">
        <v>8980</v>
      </c>
      <c r="B13049" t="s">
        <v>8981</v>
      </c>
      <c r="C13049">
        <v>430</v>
      </c>
      <c r="D13049" t="s">
        <v>3639</v>
      </c>
      <c r="E13049">
        <v>46</v>
      </c>
      <c r="F13049">
        <v>94</v>
      </c>
      <c r="G13049">
        <v>4169</v>
      </c>
      <c r="H13049" t="s">
        <v>3640</v>
      </c>
    </row>
    <row r="13050" spans="1:8" hidden="1" x14ac:dyDescent="0.25">
      <c r="A13050" t="s">
        <v>8980</v>
      </c>
      <c r="B13050" t="s">
        <v>8981</v>
      </c>
      <c r="C13050">
        <v>430</v>
      </c>
      <c r="D13050" t="s">
        <v>3630</v>
      </c>
      <c r="E13050">
        <v>251</v>
      </c>
      <c r="F13050">
        <v>408</v>
      </c>
      <c r="G13050">
        <v>5833</v>
      </c>
      <c r="H13050" t="s">
        <v>3631</v>
      </c>
    </row>
    <row r="13051" spans="1:8" x14ac:dyDescent="0.25">
      <c r="A13051" t="s">
        <v>8980</v>
      </c>
      <c r="B13051" t="s">
        <v>8981</v>
      </c>
      <c r="C13051">
        <v>430</v>
      </c>
      <c r="D13051" t="s">
        <v>3632</v>
      </c>
      <c r="E13051">
        <v>122</v>
      </c>
      <c r="F13051">
        <v>187</v>
      </c>
      <c r="G13051">
        <v>6199</v>
      </c>
      <c r="H13051" t="s">
        <v>3633</v>
      </c>
    </row>
    <row r="13052" spans="1:8" hidden="1" x14ac:dyDescent="0.25">
      <c r="A13052" t="s">
        <v>8982</v>
      </c>
      <c r="B13052" t="s">
        <v>8983</v>
      </c>
      <c r="C13052">
        <v>607</v>
      </c>
      <c r="D13052" t="s">
        <v>3709</v>
      </c>
      <c r="E13052">
        <v>1</v>
      </c>
      <c r="F13052">
        <v>92</v>
      </c>
      <c r="G13052">
        <v>88</v>
      </c>
    </row>
    <row r="13053" spans="1:8" hidden="1" x14ac:dyDescent="0.25">
      <c r="A13053" t="s">
        <v>8982</v>
      </c>
      <c r="B13053" t="s">
        <v>8983</v>
      </c>
      <c r="C13053">
        <v>607</v>
      </c>
      <c r="D13053" t="s">
        <v>3630</v>
      </c>
      <c r="E13053">
        <v>350</v>
      </c>
      <c r="F13053">
        <v>510</v>
      </c>
      <c r="G13053">
        <v>5833</v>
      </c>
      <c r="H13053" t="s">
        <v>3631</v>
      </c>
    </row>
    <row r="13054" spans="1:8" x14ac:dyDescent="0.25">
      <c r="A13054" t="s">
        <v>8982</v>
      </c>
      <c r="B13054" t="s">
        <v>8983</v>
      </c>
      <c r="C13054">
        <v>607</v>
      </c>
      <c r="D13054" t="s">
        <v>3632</v>
      </c>
      <c r="E13054">
        <v>111</v>
      </c>
      <c r="F13054">
        <v>173</v>
      </c>
      <c r="G13054">
        <v>6199</v>
      </c>
      <c r="H13054" t="s">
        <v>3633</v>
      </c>
    </row>
    <row r="13055" spans="1:8" x14ac:dyDescent="0.25">
      <c r="A13055" t="s">
        <v>8982</v>
      </c>
      <c r="B13055" t="s">
        <v>8983</v>
      </c>
      <c r="C13055">
        <v>607</v>
      </c>
      <c r="D13055" t="s">
        <v>3632</v>
      </c>
      <c r="E13055">
        <v>184</v>
      </c>
      <c r="F13055">
        <v>281</v>
      </c>
      <c r="G13055">
        <v>6199</v>
      </c>
      <c r="H13055" t="s">
        <v>3633</v>
      </c>
    </row>
  </sheetData>
  <autoFilter ref="A1:H13055">
    <filterColumn colId="3">
      <filters>
        <filter val="Secretin_N"/>
      </filters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6200"/>
  <sheetViews>
    <sheetView workbookViewId="0">
      <selection activeCell="D183" sqref="A1:Q6200"/>
    </sheetView>
  </sheetViews>
  <sheetFormatPr defaultRowHeight="15" x14ac:dyDescent="0.25"/>
  <cols>
    <col min="1" max="1" width="16.7109375" bestFit="1" customWidth="1"/>
    <col min="3" max="3" width="20.42578125" customWidth="1"/>
    <col min="4" max="4" width="16.5703125" bestFit="1" customWidth="1"/>
    <col min="5" max="5" width="10.7109375" bestFit="1" customWidth="1"/>
    <col min="9" max="9" width="24.5703125" bestFit="1" customWidth="1"/>
    <col min="10" max="10" width="25.5703125" bestFit="1" customWidth="1"/>
    <col min="11" max="11" width="14.28515625" bestFit="1" customWidth="1"/>
    <col min="12" max="12" width="22.42578125" bestFit="1" customWidth="1"/>
    <col min="13" max="14" width="9.140625" customWidth="1"/>
    <col min="15" max="15" width="19.7109375" bestFit="1" customWidth="1"/>
    <col min="16" max="16" width="16.7109375" bestFit="1" customWidth="1"/>
    <col min="17" max="17" width="12.85546875" bestFit="1" customWidth="1"/>
    <col min="18" max="18" width="29" bestFit="1" customWidth="1"/>
    <col min="20" max="20" width="13.28515625" customWidth="1"/>
  </cols>
  <sheetData>
    <row r="1" spans="1:17" x14ac:dyDescent="0.25">
      <c r="A1" t="s">
        <v>3621</v>
      </c>
      <c r="B1" t="s">
        <v>3622</v>
      </c>
      <c r="C1" t="s">
        <v>27</v>
      </c>
      <c r="D1" t="s">
        <v>3623</v>
      </c>
      <c r="E1" t="s">
        <v>3624</v>
      </c>
      <c r="F1" t="s">
        <v>3625</v>
      </c>
      <c r="G1" t="s">
        <v>3626</v>
      </c>
      <c r="H1" t="s">
        <v>8984</v>
      </c>
      <c r="I1" t="s">
        <v>8985</v>
      </c>
      <c r="J1" t="s">
        <v>8986</v>
      </c>
      <c r="K1" t="s">
        <v>27</v>
      </c>
      <c r="L1" t="s">
        <v>3618</v>
      </c>
      <c r="M1" t="s">
        <v>3619</v>
      </c>
      <c r="N1" t="s">
        <v>3619</v>
      </c>
      <c r="O1" t="s">
        <v>3620</v>
      </c>
      <c r="P1" t="s">
        <v>10117</v>
      </c>
      <c r="Q1" t="s">
        <v>10118</v>
      </c>
    </row>
    <row r="2" spans="1:17" hidden="1" x14ac:dyDescent="0.25">
      <c r="A2" t="s">
        <v>169</v>
      </c>
      <c r="B2" t="s">
        <v>1470</v>
      </c>
      <c r="C2" t="str">
        <f>VLOOKUP('Домены Secretin_N'!B2,'AC-Architecture'!A:C,3,FALSE)</f>
        <v>Secretin_N, Secretin</v>
      </c>
      <c r="D2">
        <v>681</v>
      </c>
      <c r="E2" t="s">
        <v>3632</v>
      </c>
      <c r="F2">
        <v>195</v>
      </c>
      <c r="G2">
        <v>339</v>
      </c>
      <c r="H2">
        <f>G2-F2</f>
        <v>144</v>
      </c>
      <c r="I2" t="str">
        <f>CONCATENATE(A2,"/",F2,"-",G2)</f>
        <v>A0B1R2_BURCH/195-339</v>
      </c>
      <c r="J2" t="str">
        <f>CONCATENATE(K2,"_",O2,"_",B2)</f>
        <v>N_Burkholderiales_A0B1R2</v>
      </c>
      <c r="K2" t="str">
        <f>IF(C2="Secretin_N, Secretin, TraK","T","N")</f>
        <v>N</v>
      </c>
      <c r="L2" t="e">
        <f>VLOOKUP(E2,'Uniprot taxonomy'!E:J,4,FALSE)</f>
        <v>#N/A</v>
      </c>
      <c r="M2" t="str">
        <f>LEFT(VLOOKUP(B2,'Uniprot taxonomy'!B:R,5,FALSE))</f>
        <v>B</v>
      </c>
      <c r="N2" t="str">
        <f>VLOOKUP(B2,'Uniprot taxonomy'!B:R,5,FALSE)</f>
        <v>Betaproteobacteria</v>
      </c>
      <c r="O2" t="str">
        <f>VLOOKUP(B2,'Uniprot taxonomy'!B:R,6,FALSE)</f>
        <v>Burkholderiales</v>
      </c>
      <c r="P2" t="str">
        <f>VLOOKUP(B2,'Uniprot taxonomy'!B:R,7,FALSE)</f>
        <v>Burkholderiaceae</v>
      </c>
      <c r="Q2" t="str">
        <f>VLOOKUP(B2,'Uniprot taxonomy'!B:R,8,FALSE)</f>
        <v>Burkholderia</v>
      </c>
    </row>
    <row r="3" spans="1:17" hidden="1" x14ac:dyDescent="0.25">
      <c r="A3" t="s">
        <v>3634</v>
      </c>
      <c r="B3" t="s">
        <v>3635</v>
      </c>
      <c r="C3" t="e">
        <f>VLOOKUP('Домены Secretin_N'!B3,'AC-Architecture'!A:C,3,FALSE)</f>
        <v>#N/A</v>
      </c>
      <c r="D3">
        <v>774</v>
      </c>
      <c r="E3" t="s">
        <v>3632</v>
      </c>
      <c r="F3">
        <v>129</v>
      </c>
      <c r="G3">
        <v>189</v>
      </c>
      <c r="H3">
        <f t="shared" ref="H3:H66" si="0">G3-F3</f>
        <v>60</v>
      </c>
      <c r="I3" t="str">
        <f t="shared" ref="I3:I66" si="1">CONCATENATE(A3,"/",F3,"-",G3)</f>
        <v>A0K2T9_BURCH/129-189</v>
      </c>
      <c r="K3" t="e">
        <f>IF(C3="Secretin_N, Secretin, TraK","T","N")</f>
        <v>#N/A</v>
      </c>
      <c r="L3" t="e">
        <f>VLOOKUP(E3,'Uniprot taxonomy'!E:J,4,FALSE)</f>
        <v>#N/A</v>
      </c>
      <c r="M3" t="e">
        <f>LEFT(VLOOKUP(B3,'Uniprot taxonomy'!B:R,5,FALSE))</f>
        <v>#N/A</v>
      </c>
      <c r="N3" t="e">
        <f>VLOOKUP(B3,'Uniprot taxonomy'!B:R,5,FALSE)</f>
        <v>#N/A</v>
      </c>
      <c r="O3" t="e">
        <f>VLOOKUP(B3,'Uniprot taxonomy'!B:R,6,FALSE)</f>
        <v>#N/A</v>
      </c>
      <c r="P3" t="e">
        <f>VLOOKUP(B3,'Uniprot taxonomy'!B:R,7,FALSE)</f>
        <v>#N/A</v>
      </c>
      <c r="Q3" t="e">
        <f>VLOOKUP(B3,'Uniprot taxonomy'!B:R,8,FALSE)</f>
        <v>#N/A</v>
      </c>
    </row>
    <row r="4" spans="1:17" hidden="1" x14ac:dyDescent="0.25">
      <c r="A4" t="s">
        <v>3634</v>
      </c>
      <c r="B4" t="s">
        <v>3635</v>
      </c>
      <c r="C4" t="e">
        <f>VLOOKUP('Домены Secretin_N'!B4,'AC-Architecture'!A:C,3,FALSE)</f>
        <v>#N/A</v>
      </c>
      <c r="D4">
        <v>774</v>
      </c>
      <c r="E4" t="s">
        <v>3632</v>
      </c>
      <c r="F4">
        <v>192</v>
      </c>
      <c r="G4">
        <v>264</v>
      </c>
      <c r="H4">
        <f t="shared" si="0"/>
        <v>72</v>
      </c>
      <c r="I4" t="str">
        <f t="shared" si="1"/>
        <v>A0K2T9_BURCH/192-264</v>
      </c>
      <c r="K4" t="e">
        <f>IF(C4="Secretin_N, Secretin, TraK","T","N")</f>
        <v>#N/A</v>
      </c>
      <c r="L4" t="e">
        <f>VLOOKUP(E4,'Uniprot taxonomy'!E:J,4,FALSE)</f>
        <v>#N/A</v>
      </c>
      <c r="M4" t="e">
        <f>LEFT(VLOOKUP(B4,'Uniprot taxonomy'!B:R,5,FALSE))</f>
        <v>#N/A</v>
      </c>
      <c r="N4" t="e">
        <f>VLOOKUP(B4,'Uniprot taxonomy'!B:R,5,FALSE)</f>
        <v>#N/A</v>
      </c>
      <c r="O4" t="e">
        <f>VLOOKUP(B4,'Uniprot taxonomy'!B:R,6,FALSE)</f>
        <v>#N/A</v>
      </c>
      <c r="P4" t="e">
        <f>VLOOKUP(B4,'Uniprot taxonomy'!B:R,7,FALSE)</f>
        <v>#N/A</v>
      </c>
      <c r="Q4" t="e">
        <f>VLOOKUP(B4,'Uniprot taxonomy'!B:R,8,FALSE)</f>
        <v>#N/A</v>
      </c>
    </row>
    <row r="5" spans="1:17" hidden="1" x14ac:dyDescent="0.25">
      <c r="A5" t="s">
        <v>3634</v>
      </c>
      <c r="B5" t="s">
        <v>3635</v>
      </c>
      <c r="C5" t="e">
        <f>VLOOKUP('Домены Secretin_N'!B5,'AC-Architecture'!A:C,3,FALSE)</f>
        <v>#N/A</v>
      </c>
      <c r="D5">
        <v>774</v>
      </c>
      <c r="E5" t="s">
        <v>3632</v>
      </c>
      <c r="F5">
        <v>268</v>
      </c>
      <c r="G5">
        <v>410</v>
      </c>
      <c r="H5">
        <f t="shared" si="0"/>
        <v>142</v>
      </c>
      <c r="I5" t="str">
        <f t="shared" si="1"/>
        <v>A0K2T9_BURCH/268-410</v>
      </c>
      <c r="K5" t="e">
        <f>IF(C5="Secretin_N, Secretin, TraK","T","N")</f>
        <v>#N/A</v>
      </c>
      <c r="L5" t="e">
        <f>VLOOKUP(E5,'Uniprot taxonomy'!E:J,4,FALSE)</f>
        <v>#N/A</v>
      </c>
      <c r="M5" t="e">
        <f>LEFT(VLOOKUP(B5,'Uniprot taxonomy'!B:R,5,FALSE))</f>
        <v>#N/A</v>
      </c>
      <c r="N5" t="e">
        <f>VLOOKUP(B5,'Uniprot taxonomy'!B:R,5,FALSE)</f>
        <v>#N/A</v>
      </c>
      <c r="O5" t="e">
        <f>VLOOKUP(B5,'Uniprot taxonomy'!B:R,6,FALSE)</f>
        <v>#N/A</v>
      </c>
      <c r="P5" t="e">
        <f>VLOOKUP(B5,'Uniprot taxonomy'!B:R,7,FALSE)</f>
        <v>#N/A</v>
      </c>
      <c r="Q5" t="e">
        <f>VLOOKUP(B5,'Uniprot taxonomy'!B:R,8,FALSE)</f>
        <v>#N/A</v>
      </c>
    </row>
    <row r="6" spans="1:17" hidden="1" x14ac:dyDescent="0.25">
      <c r="A6" t="s">
        <v>3636</v>
      </c>
      <c r="B6" t="s">
        <v>3637</v>
      </c>
      <c r="C6" t="e">
        <f>VLOOKUP('Домены Secretin_N'!B6,'AC-Architecture'!A:C,3,FALSE)</f>
        <v>#N/A</v>
      </c>
      <c r="D6">
        <v>543</v>
      </c>
      <c r="E6" t="s">
        <v>3632</v>
      </c>
      <c r="F6">
        <v>210</v>
      </c>
      <c r="G6">
        <v>276</v>
      </c>
      <c r="H6">
        <f t="shared" si="0"/>
        <v>66</v>
      </c>
      <c r="I6" t="str">
        <f t="shared" si="1"/>
        <v>A0K3R8_BURCH/210-276</v>
      </c>
      <c r="K6" t="e">
        <f>IF(C6="Secretin_N, Secretin, TraK","T","N")</f>
        <v>#N/A</v>
      </c>
      <c r="L6" t="e">
        <f>VLOOKUP(E6,'Uniprot taxonomy'!E:J,4,FALSE)</f>
        <v>#N/A</v>
      </c>
      <c r="M6" t="e">
        <f>LEFT(VLOOKUP(B6,'Uniprot taxonomy'!B:R,5,FALSE))</f>
        <v>#N/A</v>
      </c>
      <c r="N6" t="e">
        <f>VLOOKUP(B6,'Uniprot taxonomy'!B:R,5,FALSE)</f>
        <v>#N/A</v>
      </c>
      <c r="O6" t="e">
        <f>VLOOKUP(B6,'Uniprot taxonomy'!B:R,6,FALSE)</f>
        <v>#N/A</v>
      </c>
      <c r="P6" t="e">
        <f>VLOOKUP(B6,'Uniprot taxonomy'!B:R,7,FALSE)</f>
        <v>#N/A</v>
      </c>
      <c r="Q6" t="e">
        <f>VLOOKUP(B6,'Uniprot taxonomy'!B:R,8,FALSE)</f>
        <v>#N/A</v>
      </c>
    </row>
    <row r="7" spans="1:17" hidden="1" x14ac:dyDescent="0.25">
      <c r="A7" t="s">
        <v>3641</v>
      </c>
      <c r="B7" t="s">
        <v>3642</v>
      </c>
      <c r="C7" t="e">
        <f>VLOOKUP('Домены Secretin_N'!B7,'AC-Architecture'!A:C,3,FALSE)</f>
        <v>#N/A</v>
      </c>
      <c r="D7">
        <v>677</v>
      </c>
      <c r="E7" t="s">
        <v>3632</v>
      </c>
      <c r="F7">
        <v>127</v>
      </c>
      <c r="G7">
        <v>190</v>
      </c>
      <c r="H7">
        <f t="shared" si="0"/>
        <v>63</v>
      </c>
      <c r="I7" t="str">
        <f t="shared" si="1"/>
        <v>A0KFS6_AERHH/127-190</v>
      </c>
      <c r="K7" t="e">
        <f>IF(C7="Secretin_N, Secretin, TraK","T","N")</f>
        <v>#N/A</v>
      </c>
      <c r="L7" t="e">
        <f>VLOOKUP(E7,'Uniprot taxonomy'!E:J,4,FALSE)</f>
        <v>#N/A</v>
      </c>
      <c r="M7" t="e">
        <f>LEFT(VLOOKUP(B7,'Uniprot taxonomy'!B:R,5,FALSE))</f>
        <v>#N/A</v>
      </c>
      <c r="N7" t="e">
        <f>VLOOKUP(B7,'Uniprot taxonomy'!B:R,5,FALSE)</f>
        <v>#N/A</v>
      </c>
      <c r="O7" t="e">
        <f>VLOOKUP(B7,'Uniprot taxonomy'!B:R,6,FALSE)</f>
        <v>#N/A</v>
      </c>
      <c r="P7" t="e">
        <f>VLOOKUP(B7,'Uniprot taxonomy'!B:R,7,FALSE)</f>
        <v>#N/A</v>
      </c>
      <c r="Q7" t="e">
        <f>VLOOKUP(B7,'Uniprot taxonomy'!B:R,8,FALSE)</f>
        <v>#N/A</v>
      </c>
    </row>
    <row r="8" spans="1:17" hidden="1" x14ac:dyDescent="0.25">
      <c r="A8" t="s">
        <v>3641</v>
      </c>
      <c r="B8" t="s">
        <v>3642</v>
      </c>
      <c r="C8" t="e">
        <f>VLOOKUP('Домены Secretin_N'!B8,'AC-Architecture'!A:C,3,FALSE)</f>
        <v>#N/A</v>
      </c>
      <c r="D8">
        <v>677</v>
      </c>
      <c r="E8" t="s">
        <v>3632</v>
      </c>
      <c r="F8">
        <v>192</v>
      </c>
      <c r="G8">
        <v>264</v>
      </c>
      <c r="H8">
        <f t="shared" si="0"/>
        <v>72</v>
      </c>
      <c r="I8" t="str">
        <f t="shared" si="1"/>
        <v>A0KFS6_AERHH/192-264</v>
      </c>
      <c r="K8" t="e">
        <f>IF(C8="Secretin_N, Secretin, TraK","T","N")</f>
        <v>#N/A</v>
      </c>
      <c r="L8" t="e">
        <f>VLOOKUP(E8,'Uniprot taxonomy'!E:J,4,FALSE)</f>
        <v>#N/A</v>
      </c>
      <c r="M8" t="e">
        <f>LEFT(VLOOKUP(B8,'Uniprot taxonomy'!B:R,5,FALSE))</f>
        <v>#N/A</v>
      </c>
      <c r="N8" t="e">
        <f>VLOOKUP(B8,'Uniprot taxonomy'!B:R,5,FALSE)</f>
        <v>#N/A</v>
      </c>
      <c r="O8" t="e">
        <f>VLOOKUP(B8,'Uniprot taxonomy'!B:R,6,FALSE)</f>
        <v>#N/A</v>
      </c>
      <c r="P8" t="e">
        <f>VLOOKUP(B8,'Uniprot taxonomy'!B:R,7,FALSE)</f>
        <v>#N/A</v>
      </c>
      <c r="Q8" t="e">
        <f>VLOOKUP(B8,'Uniprot taxonomy'!B:R,8,FALSE)</f>
        <v>#N/A</v>
      </c>
    </row>
    <row r="9" spans="1:17" hidden="1" x14ac:dyDescent="0.25">
      <c r="A9" t="s">
        <v>3641</v>
      </c>
      <c r="B9" t="s">
        <v>3642</v>
      </c>
      <c r="C9" t="e">
        <f>VLOOKUP('Домены Secretin_N'!B9,'AC-Architecture'!A:C,3,FALSE)</f>
        <v>#N/A</v>
      </c>
      <c r="D9">
        <v>677</v>
      </c>
      <c r="E9" t="s">
        <v>3632</v>
      </c>
      <c r="F9">
        <v>269</v>
      </c>
      <c r="G9">
        <v>353</v>
      </c>
      <c r="H9">
        <f t="shared" si="0"/>
        <v>84</v>
      </c>
      <c r="I9" t="str">
        <f t="shared" si="1"/>
        <v>A0KFS6_AERHH/269-353</v>
      </c>
      <c r="K9" t="e">
        <f>IF(C9="Secretin_N, Secretin, TraK","T","N")</f>
        <v>#N/A</v>
      </c>
      <c r="L9" t="e">
        <f>VLOOKUP(E9,'Uniprot taxonomy'!E:J,4,FALSE)</f>
        <v>#N/A</v>
      </c>
      <c r="M9" t="e">
        <f>LEFT(VLOOKUP(B9,'Uniprot taxonomy'!B:R,5,FALSE))</f>
        <v>#N/A</v>
      </c>
      <c r="N9" t="e">
        <f>VLOOKUP(B9,'Uniprot taxonomy'!B:R,5,FALSE)</f>
        <v>#N/A</v>
      </c>
      <c r="O9" t="e">
        <f>VLOOKUP(B9,'Uniprot taxonomy'!B:R,6,FALSE)</f>
        <v>#N/A</v>
      </c>
      <c r="P9" t="e">
        <f>VLOOKUP(B9,'Uniprot taxonomy'!B:R,7,FALSE)</f>
        <v>#N/A</v>
      </c>
      <c r="Q9" t="e">
        <f>VLOOKUP(B9,'Uniprot taxonomy'!B:R,8,FALSE)</f>
        <v>#N/A</v>
      </c>
    </row>
    <row r="10" spans="1:17" hidden="1" x14ac:dyDescent="0.25">
      <c r="A10" t="s">
        <v>3643</v>
      </c>
      <c r="B10" t="s">
        <v>3644</v>
      </c>
      <c r="C10" t="e">
        <f>VLOOKUP('Домены Secretin_N'!B10,'AC-Architecture'!A:C,3,FALSE)</f>
        <v>#N/A</v>
      </c>
      <c r="D10">
        <v>733</v>
      </c>
      <c r="E10" t="s">
        <v>3632</v>
      </c>
      <c r="F10">
        <v>412</v>
      </c>
      <c r="G10">
        <v>477</v>
      </c>
      <c r="H10">
        <f t="shared" si="0"/>
        <v>65</v>
      </c>
      <c r="I10" t="str">
        <f t="shared" si="1"/>
        <v>A0KN30_AERHH/412-477</v>
      </c>
      <c r="K10" t="e">
        <f>IF(C10="Secretin_N, Secretin, TraK","T","N")</f>
        <v>#N/A</v>
      </c>
      <c r="L10" t="e">
        <f>VLOOKUP(E10,'Uniprot taxonomy'!E:J,4,FALSE)</f>
        <v>#N/A</v>
      </c>
      <c r="M10" t="e">
        <f>LEFT(VLOOKUP(B10,'Uniprot taxonomy'!B:R,5,FALSE))</f>
        <v>#N/A</v>
      </c>
      <c r="N10" t="e">
        <f>VLOOKUP(B10,'Uniprot taxonomy'!B:R,5,FALSE)</f>
        <v>#N/A</v>
      </c>
      <c r="O10" t="e">
        <f>VLOOKUP(B10,'Uniprot taxonomy'!B:R,6,FALSE)</f>
        <v>#N/A</v>
      </c>
      <c r="P10" t="e">
        <f>VLOOKUP(B10,'Uniprot taxonomy'!B:R,7,FALSE)</f>
        <v>#N/A</v>
      </c>
      <c r="Q10" t="e">
        <f>VLOOKUP(B10,'Uniprot taxonomy'!B:R,8,FALSE)</f>
        <v>#N/A</v>
      </c>
    </row>
    <row r="11" spans="1:17" hidden="1" x14ac:dyDescent="0.25">
      <c r="A11" t="s">
        <v>3645</v>
      </c>
      <c r="B11" t="s">
        <v>3646</v>
      </c>
      <c r="C11" t="e">
        <f>VLOOKUP('Домены Secretin_N'!B11,'AC-Architecture'!A:C,3,FALSE)</f>
        <v>#N/A</v>
      </c>
      <c r="D11">
        <v>702</v>
      </c>
      <c r="E11" t="s">
        <v>3632</v>
      </c>
      <c r="F11">
        <v>130</v>
      </c>
      <c r="G11">
        <v>193</v>
      </c>
      <c r="H11">
        <f t="shared" si="0"/>
        <v>63</v>
      </c>
      <c r="I11" t="str">
        <f t="shared" si="1"/>
        <v>A0KRH6_SHESA/130-193</v>
      </c>
      <c r="K11" t="e">
        <f>IF(C11="Secretin_N, Secretin, TraK","T","N")</f>
        <v>#N/A</v>
      </c>
      <c r="L11" t="e">
        <f>VLOOKUP(E11,'Uniprot taxonomy'!E:J,4,FALSE)</f>
        <v>#N/A</v>
      </c>
      <c r="M11" t="e">
        <f>LEFT(VLOOKUP(B11,'Uniprot taxonomy'!B:R,5,FALSE))</f>
        <v>#N/A</v>
      </c>
      <c r="N11" t="e">
        <f>VLOOKUP(B11,'Uniprot taxonomy'!B:R,5,FALSE)</f>
        <v>#N/A</v>
      </c>
      <c r="O11" t="e">
        <f>VLOOKUP(B11,'Uniprot taxonomy'!B:R,6,FALSE)</f>
        <v>#N/A</v>
      </c>
      <c r="P11" t="e">
        <f>VLOOKUP(B11,'Uniprot taxonomy'!B:R,7,FALSE)</f>
        <v>#N/A</v>
      </c>
      <c r="Q11" t="e">
        <f>VLOOKUP(B11,'Uniprot taxonomy'!B:R,8,FALSE)</f>
        <v>#N/A</v>
      </c>
    </row>
    <row r="12" spans="1:17" hidden="1" x14ac:dyDescent="0.25">
      <c r="A12" t="s">
        <v>3645</v>
      </c>
      <c r="B12" t="s">
        <v>3646</v>
      </c>
      <c r="C12" t="e">
        <f>VLOOKUP('Домены Secretin_N'!B12,'AC-Architecture'!A:C,3,FALSE)</f>
        <v>#N/A</v>
      </c>
      <c r="D12">
        <v>702</v>
      </c>
      <c r="E12" t="s">
        <v>3632</v>
      </c>
      <c r="F12">
        <v>195</v>
      </c>
      <c r="G12">
        <v>266</v>
      </c>
      <c r="H12">
        <f t="shared" si="0"/>
        <v>71</v>
      </c>
      <c r="I12" t="str">
        <f t="shared" si="1"/>
        <v>A0KRH6_SHESA/195-266</v>
      </c>
      <c r="K12" t="e">
        <f>IF(C12="Secretin_N, Secretin, TraK","T","N")</f>
        <v>#N/A</v>
      </c>
      <c r="L12" t="e">
        <f>VLOOKUP(E12,'Uniprot taxonomy'!E:J,4,FALSE)</f>
        <v>#N/A</v>
      </c>
      <c r="M12" t="e">
        <f>LEFT(VLOOKUP(B12,'Uniprot taxonomy'!B:R,5,FALSE))</f>
        <v>#N/A</v>
      </c>
      <c r="N12" t="e">
        <f>VLOOKUP(B12,'Uniprot taxonomy'!B:R,5,FALSE)</f>
        <v>#N/A</v>
      </c>
      <c r="O12" t="e">
        <f>VLOOKUP(B12,'Uniprot taxonomy'!B:R,6,FALSE)</f>
        <v>#N/A</v>
      </c>
      <c r="P12" t="e">
        <f>VLOOKUP(B12,'Uniprot taxonomy'!B:R,7,FALSE)</f>
        <v>#N/A</v>
      </c>
      <c r="Q12" t="e">
        <f>VLOOKUP(B12,'Uniprot taxonomy'!B:R,8,FALSE)</f>
        <v>#N/A</v>
      </c>
    </row>
    <row r="13" spans="1:17" hidden="1" x14ac:dyDescent="0.25">
      <c r="A13" t="s">
        <v>3645</v>
      </c>
      <c r="B13" t="s">
        <v>3646</v>
      </c>
      <c r="C13" t="e">
        <f>VLOOKUP('Домены Secretin_N'!B13,'AC-Architecture'!A:C,3,FALSE)</f>
        <v>#N/A</v>
      </c>
      <c r="D13">
        <v>702</v>
      </c>
      <c r="E13" t="s">
        <v>3632</v>
      </c>
      <c r="F13">
        <v>270</v>
      </c>
      <c r="G13">
        <v>348</v>
      </c>
      <c r="H13">
        <f t="shared" si="0"/>
        <v>78</v>
      </c>
      <c r="I13" t="str">
        <f t="shared" si="1"/>
        <v>A0KRH6_SHESA/270-348</v>
      </c>
      <c r="K13" t="e">
        <f>IF(C13="Secretin_N, Secretin, TraK","T","N")</f>
        <v>#N/A</v>
      </c>
      <c r="L13" t="e">
        <f>VLOOKUP(E13,'Uniprot taxonomy'!E:J,4,FALSE)</f>
        <v>#N/A</v>
      </c>
      <c r="M13" t="e">
        <f>LEFT(VLOOKUP(B13,'Uniprot taxonomy'!B:R,5,FALSE))</f>
        <v>#N/A</v>
      </c>
      <c r="N13" t="e">
        <f>VLOOKUP(B13,'Uniprot taxonomy'!B:R,5,FALSE)</f>
        <v>#N/A</v>
      </c>
      <c r="O13" t="e">
        <f>VLOOKUP(B13,'Uniprot taxonomy'!B:R,6,FALSE)</f>
        <v>#N/A</v>
      </c>
      <c r="P13" t="e">
        <f>VLOOKUP(B13,'Uniprot taxonomy'!B:R,7,FALSE)</f>
        <v>#N/A</v>
      </c>
      <c r="Q13" t="e">
        <f>VLOOKUP(B13,'Uniprot taxonomy'!B:R,8,FALSE)</f>
        <v>#N/A</v>
      </c>
    </row>
    <row r="14" spans="1:17" hidden="1" x14ac:dyDescent="0.25">
      <c r="A14" t="s">
        <v>3647</v>
      </c>
      <c r="B14" t="s">
        <v>3648</v>
      </c>
      <c r="C14" t="e">
        <f>VLOOKUP('Домены Secretin_N'!B14,'AC-Architecture'!A:C,3,FALSE)</f>
        <v>#N/A</v>
      </c>
      <c r="D14">
        <v>684</v>
      </c>
      <c r="E14" t="s">
        <v>3632</v>
      </c>
      <c r="F14">
        <v>369</v>
      </c>
      <c r="G14">
        <v>434</v>
      </c>
      <c r="H14">
        <f t="shared" si="0"/>
        <v>65</v>
      </c>
      <c r="I14" t="str">
        <f t="shared" si="1"/>
        <v>A0L244_SHESA/369-434</v>
      </c>
      <c r="K14" t="e">
        <f>IF(C14="Secretin_N, Secretin, TraK","T","N")</f>
        <v>#N/A</v>
      </c>
      <c r="L14" t="e">
        <f>VLOOKUP(E14,'Uniprot taxonomy'!E:J,4,FALSE)</f>
        <v>#N/A</v>
      </c>
      <c r="M14" t="e">
        <f>LEFT(VLOOKUP(B14,'Uniprot taxonomy'!B:R,5,FALSE))</f>
        <v>#N/A</v>
      </c>
      <c r="N14" t="e">
        <f>VLOOKUP(B14,'Uniprot taxonomy'!B:R,5,FALSE)</f>
        <v>#N/A</v>
      </c>
      <c r="O14" t="e">
        <f>VLOOKUP(B14,'Uniprot taxonomy'!B:R,6,FALSE)</f>
        <v>#N/A</v>
      </c>
      <c r="P14" t="e">
        <f>VLOOKUP(B14,'Uniprot taxonomy'!B:R,7,FALSE)</f>
        <v>#N/A</v>
      </c>
      <c r="Q14" t="e">
        <f>VLOOKUP(B14,'Uniprot taxonomy'!B:R,8,FALSE)</f>
        <v>#N/A</v>
      </c>
    </row>
    <row r="15" spans="1:17" hidden="1" x14ac:dyDescent="0.25">
      <c r="A15" t="s">
        <v>3651</v>
      </c>
      <c r="B15" t="s">
        <v>3652</v>
      </c>
      <c r="C15" t="e">
        <f>VLOOKUP('Домены Secretin_N'!B15,'AC-Architecture'!A:C,3,FALSE)</f>
        <v>#N/A</v>
      </c>
      <c r="D15">
        <v>636</v>
      </c>
      <c r="E15" t="s">
        <v>3632</v>
      </c>
      <c r="F15">
        <v>336</v>
      </c>
      <c r="G15">
        <v>397</v>
      </c>
      <c r="H15">
        <f t="shared" si="0"/>
        <v>61</v>
      </c>
      <c r="I15" t="str">
        <f t="shared" si="1"/>
        <v>A0LFN7_SYNFM/336-397</v>
      </c>
      <c r="K15" t="e">
        <f>IF(C15="Secretin_N, Secretin, TraK","T","N")</f>
        <v>#N/A</v>
      </c>
      <c r="L15" t="e">
        <f>VLOOKUP(E15,'Uniprot taxonomy'!E:J,4,FALSE)</f>
        <v>#N/A</v>
      </c>
      <c r="M15" t="e">
        <f>LEFT(VLOOKUP(B15,'Uniprot taxonomy'!B:R,5,FALSE))</f>
        <v>#N/A</v>
      </c>
      <c r="N15" t="e">
        <f>VLOOKUP(B15,'Uniprot taxonomy'!B:R,5,FALSE)</f>
        <v>#N/A</v>
      </c>
      <c r="O15" t="e">
        <f>VLOOKUP(B15,'Uniprot taxonomy'!B:R,6,FALSE)</f>
        <v>#N/A</v>
      </c>
      <c r="P15" t="e">
        <f>VLOOKUP(B15,'Uniprot taxonomy'!B:R,7,FALSE)</f>
        <v>#N/A</v>
      </c>
      <c r="Q15" t="e">
        <f>VLOOKUP(B15,'Uniprot taxonomy'!B:R,8,FALSE)</f>
        <v>#N/A</v>
      </c>
    </row>
    <row r="16" spans="1:17" hidden="1" x14ac:dyDescent="0.25">
      <c r="A16" t="s">
        <v>156</v>
      </c>
      <c r="B16" t="s">
        <v>1457</v>
      </c>
      <c r="C16" t="str">
        <f>VLOOKUP('Домены Secretin_N'!B16,'AC-Architecture'!A:C,3,FALSE)</f>
        <v>Secretin_N, Secretin</v>
      </c>
      <c r="D16">
        <v>789</v>
      </c>
      <c r="E16" t="s">
        <v>3632</v>
      </c>
      <c r="F16">
        <v>356</v>
      </c>
      <c r="G16">
        <v>499</v>
      </c>
      <c r="H16">
        <f t="shared" si="0"/>
        <v>143</v>
      </c>
      <c r="I16" t="str">
        <f t="shared" si="1"/>
        <v>A0P0N8_9RHOB/356-499</v>
      </c>
      <c r="J16" t="e">
        <f>CONCATENATE(K16,"_",#REF!,"_",B16)</f>
        <v>#REF!</v>
      </c>
      <c r="K16" t="str">
        <f>IF(C16="Secretin_N, Secretin, TraK","T","N")</f>
        <v>N</v>
      </c>
      <c r="L16" t="e">
        <f>VLOOKUP(E16,'Uniprot taxonomy'!E:J,4,FALSE)</f>
        <v>#N/A</v>
      </c>
      <c r="M16" t="str">
        <f>LEFT(VLOOKUP(B16,'Uniprot taxonomy'!B:R,5,FALSE))</f>
        <v>A</v>
      </c>
      <c r="N16" t="str">
        <f>VLOOKUP(B16,'Uniprot taxonomy'!B:R,5,FALSE)</f>
        <v>Alphaproteobacteria</v>
      </c>
      <c r="O16" t="str">
        <f>VLOOKUP(B16,'Uniprot taxonomy'!B:R,6,FALSE)</f>
        <v>Rhodobacterales</v>
      </c>
      <c r="P16" t="str">
        <f>VLOOKUP(B16,'Uniprot taxonomy'!B:R,7,FALSE)</f>
        <v>Rhodobacteraceae</v>
      </c>
      <c r="Q16" t="str">
        <f>VLOOKUP(B16,'Uniprot taxonomy'!B:R,8,FALSE)</f>
        <v>Labrenzia</v>
      </c>
    </row>
    <row r="17" spans="1:17" x14ac:dyDescent="0.25">
      <c r="A17" t="s">
        <v>172</v>
      </c>
      <c r="B17" t="s">
        <v>1473</v>
      </c>
      <c r="C17" t="str">
        <f>VLOOKUP('Домены Secretin_N'!B17,'AC-Architecture'!A:C,3,FALSE)</f>
        <v>Secretin_N, Secretin</v>
      </c>
      <c r="D17">
        <v>594</v>
      </c>
      <c r="E17" t="s">
        <v>3632</v>
      </c>
      <c r="F17">
        <v>276</v>
      </c>
      <c r="G17">
        <v>344</v>
      </c>
      <c r="H17">
        <f t="shared" si="0"/>
        <v>68</v>
      </c>
      <c r="I17" t="str">
        <f t="shared" si="1"/>
        <v>A0Q708_FRATN/276-344</v>
      </c>
      <c r="J17" t="str">
        <f>CONCATENATE(K17,"_",LEFT(O17,3),"_",LEFT(Q17,3),"_",B17)</f>
        <v>N_Thi_Fra_A0Q708</v>
      </c>
      <c r="K17" t="str">
        <f>IF(C17="Secretin_N, Secretin, TraK","T","N")</f>
        <v>N</v>
      </c>
      <c r="L17" t="str">
        <f>VLOOKUP(B17,'Uniprot taxonomy'!B:R,4,FALSE)</f>
        <v>Proteobacteria</v>
      </c>
      <c r="M17" t="str">
        <f>LEFT(VLOOKUP(B17,'Uniprot taxonomy'!B:R,5,FALSE))</f>
        <v>G</v>
      </c>
      <c r="N17" t="str">
        <f>VLOOKUP(B17,'Uniprot taxonomy'!B:R,5,FALSE)</f>
        <v>Gammaproteobacteria</v>
      </c>
      <c r="O17" t="str">
        <f>VLOOKUP(B17,'Uniprot taxonomy'!B:R,6,FALSE)</f>
        <v>Thiotrichales</v>
      </c>
      <c r="P17" t="str">
        <f>VLOOKUP(B17,'Uniprot taxonomy'!B:R,7,FALSE)</f>
        <v>Francisellaceae</v>
      </c>
      <c r="Q17" t="str">
        <f>VLOOKUP(B17,'Uniprot taxonomy'!B:R,8,FALSE)</f>
        <v>Francisella</v>
      </c>
    </row>
    <row r="18" spans="1:17" hidden="1" x14ac:dyDescent="0.25">
      <c r="A18" t="s">
        <v>3655</v>
      </c>
      <c r="B18" t="s">
        <v>3656</v>
      </c>
      <c r="C18" t="e">
        <f>VLOOKUP('Домены Secretin_N'!B18,'AC-Architecture'!A:C,3,FALSE)</f>
        <v>#N/A</v>
      </c>
      <c r="D18">
        <v>697</v>
      </c>
      <c r="E18" t="s">
        <v>3632</v>
      </c>
      <c r="F18">
        <v>385</v>
      </c>
      <c r="G18">
        <v>450</v>
      </c>
      <c r="H18">
        <f t="shared" si="0"/>
        <v>65</v>
      </c>
      <c r="I18" t="str">
        <f t="shared" si="1"/>
        <v>A0Y287_9GAMM/385-450</v>
      </c>
      <c r="K18" t="e">
        <f>IF(C18="Secretin_N, Secretin, TraK","T","N")</f>
        <v>#N/A</v>
      </c>
      <c r="L18" t="e">
        <f>VLOOKUP(E18,'Uniprot taxonomy'!E:J,4,FALSE)</f>
        <v>#N/A</v>
      </c>
      <c r="M18" t="e">
        <f>LEFT(VLOOKUP(B18,'Uniprot taxonomy'!B:R,5,FALSE))</f>
        <v>#N/A</v>
      </c>
      <c r="N18" t="e">
        <f>VLOOKUP(B18,'Uniprot taxonomy'!B:R,5,FALSE)</f>
        <v>#N/A</v>
      </c>
      <c r="O18" t="e">
        <f>VLOOKUP(B18,'Uniprot taxonomy'!B:R,6,FALSE)</f>
        <v>#N/A</v>
      </c>
      <c r="P18" t="e">
        <f>VLOOKUP(B18,'Uniprot taxonomy'!B:R,7,FALSE)</f>
        <v>#N/A</v>
      </c>
      <c r="Q18" t="e">
        <f>VLOOKUP(B18,'Uniprot taxonomy'!B:R,8,FALSE)</f>
        <v>#N/A</v>
      </c>
    </row>
    <row r="19" spans="1:17" hidden="1" x14ac:dyDescent="0.25">
      <c r="A19" t="s">
        <v>3660</v>
      </c>
      <c r="B19" t="s">
        <v>3661</v>
      </c>
      <c r="C19" t="e">
        <f>VLOOKUP('Домены Secretin_N'!B19,'AC-Architecture'!A:C,3,FALSE)</f>
        <v>#N/A</v>
      </c>
      <c r="D19">
        <v>687</v>
      </c>
      <c r="E19" t="s">
        <v>3632</v>
      </c>
      <c r="F19">
        <v>199</v>
      </c>
      <c r="G19">
        <v>268</v>
      </c>
      <c r="H19">
        <f t="shared" si="0"/>
        <v>69</v>
      </c>
      <c r="I19" t="str">
        <f t="shared" si="1"/>
        <v>A0Y6N8_9GAMM/199-268</v>
      </c>
      <c r="K19" t="e">
        <f>IF(C19="Secretin_N, Secretin, TraK","T","N")</f>
        <v>#N/A</v>
      </c>
      <c r="L19" t="e">
        <f>VLOOKUP(E19,'Uniprot taxonomy'!E:J,4,FALSE)</f>
        <v>#N/A</v>
      </c>
      <c r="M19" t="e">
        <f>LEFT(VLOOKUP(B19,'Uniprot taxonomy'!B:R,5,FALSE))</f>
        <v>#N/A</v>
      </c>
      <c r="N19" t="e">
        <f>VLOOKUP(B19,'Uniprot taxonomy'!B:R,5,FALSE)</f>
        <v>#N/A</v>
      </c>
      <c r="O19" t="e">
        <f>VLOOKUP(B19,'Uniprot taxonomy'!B:R,6,FALSE)</f>
        <v>#N/A</v>
      </c>
      <c r="P19" t="e">
        <f>VLOOKUP(B19,'Uniprot taxonomy'!B:R,7,FALSE)</f>
        <v>#N/A</v>
      </c>
      <c r="Q19" t="e">
        <f>VLOOKUP(B19,'Uniprot taxonomy'!B:R,8,FALSE)</f>
        <v>#N/A</v>
      </c>
    </row>
    <row r="20" spans="1:17" hidden="1" x14ac:dyDescent="0.25">
      <c r="A20" t="s">
        <v>3660</v>
      </c>
      <c r="B20" t="s">
        <v>3661</v>
      </c>
      <c r="C20" t="e">
        <f>VLOOKUP('Домены Secretin_N'!B20,'AC-Architecture'!A:C,3,FALSE)</f>
        <v>#N/A</v>
      </c>
      <c r="D20">
        <v>687</v>
      </c>
      <c r="E20" t="s">
        <v>3632</v>
      </c>
      <c r="F20">
        <v>274</v>
      </c>
      <c r="G20">
        <v>353</v>
      </c>
      <c r="H20">
        <f t="shared" si="0"/>
        <v>79</v>
      </c>
      <c r="I20" t="str">
        <f t="shared" si="1"/>
        <v>A0Y6N8_9GAMM/274-353</v>
      </c>
      <c r="K20" t="e">
        <f>IF(C20="Secretin_N, Secretin, TraK","T","N")</f>
        <v>#N/A</v>
      </c>
      <c r="L20" t="e">
        <f>VLOOKUP(E20,'Uniprot taxonomy'!E:J,4,FALSE)</f>
        <v>#N/A</v>
      </c>
      <c r="M20" t="e">
        <f>LEFT(VLOOKUP(B20,'Uniprot taxonomy'!B:R,5,FALSE))</f>
        <v>#N/A</v>
      </c>
      <c r="N20" t="e">
        <f>VLOOKUP(B20,'Uniprot taxonomy'!B:R,5,FALSE)</f>
        <v>#N/A</v>
      </c>
      <c r="O20" t="e">
        <f>VLOOKUP(B20,'Uniprot taxonomy'!B:R,6,FALSE)</f>
        <v>#N/A</v>
      </c>
      <c r="P20" t="e">
        <f>VLOOKUP(B20,'Uniprot taxonomy'!B:R,7,FALSE)</f>
        <v>#N/A</v>
      </c>
      <c r="Q20" t="e">
        <f>VLOOKUP(B20,'Uniprot taxonomy'!B:R,8,FALSE)</f>
        <v>#N/A</v>
      </c>
    </row>
    <row r="21" spans="1:17" hidden="1" x14ac:dyDescent="0.25">
      <c r="A21" t="s">
        <v>3662</v>
      </c>
      <c r="B21" t="s">
        <v>3663</v>
      </c>
      <c r="C21" t="e">
        <f>VLOOKUP('Домены Secretin_N'!B21,'AC-Architecture'!A:C,3,FALSE)</f>
        <v>#N/A</v>
      </c>
      <c r="D21">
        <v>733</v>
      </c>
      <c r="E21" t="s">
        <v>3632</v>
      </c>
      <c r="F21">
        <v>390</v>
      </c>
      <c r="G21">
        <v>463</v>
      </c>
      <c r="H21">
        <f t="shared" si="0"/>
        <v>73</v>
      </c>
      <c r="I21" t="str">
        <f t="shared" si="1"/>
        <v>A0Y8X0_9GAMM/390-463</v>
      </c>
      <c r="K21" t="e">
        <f>IF(C21="Secretin_N, Secretin, TraK","T","N")</f>
        <v>#N/A</v>
      </c>
      <c r="L21" t="e">
        <f>VLOOKUP(E21,'Uniprot taxonomy'!E:J,4,FALSE)</f>
        <v>#N/A</v>
      </c>
      <c r="M21" t="e">
        <f>LEFT(VLOOKUP(B21,'Uniprot taxonomy'!B:R,5,FALSE))</f>
        <v>#N/A</v>
      </c>
      <c r="N21" t="e">
        <f>VLOOKUP(B21,'Uniprot taxonomy'!B:R,5,FALSE)</f>
        <v>#N/A</v>
      </c>
      <c r="O21" t="e">
        <f>VLOOKUP(B21,'Uniprot taxonomy'!B:R,6,FALSE)</f>
        <v>#N/A</v>
      </c>
      <c r="P21" t="e">
        <f>VLOOKUP(B21,'Uniprot taxonomy'!B:R,7,FALSE)</f>
        <v>#N/A</v>
      </c>
      <c r="Q21" t="e">
        <f>VLOOKUP(B21,'Uniprot taxonomy'!B:R,8,FALSE)</f>
        <v>#N/A</v>
      </c>
    </row>
    <row r="22" spans="1:17" hidden="1" x14ac:dyDescent="0.25">
      <c r="A22" t="s">
        <v>3664</v>
      </c>
      <c r="B22" t="s">
        <v>3665</v>
      </c>
      <c r="C22" t="e">
        <f>VLOOKUP('Домены Secretin_N'!B22,'AC-Architecture'!A:C,3,FALSE)</f>
        <v>#N/A</v>
      </c>
      <c r="D22">
        <v>630</v>
      </c>
      <c r="E22" t="s">
        <v>3632</v>
      </c>
      <c r="F22">
        <v>129</v>
      </c>
      <c r="G22">
        <v>190</v>
      </c>
      <c r="H22">
        <f t="shared" si="0"/>
        <v>61</v>
      </c>
      <c r="I22" t="str">
        <f t="shared" si="1"/>
        <v>A0YBE1_9GAMM/129-190</v>
      </c>
      <c r="K22" t="e">
        <f>IF(C22="Secretin_N, Secretin, TraK","T","N")</f>
        <v>#N/A</v>
      </c>
      <c r="L22" t="e">
        <f>VLOOKUP(E22,'Uniprot taxonomy'!E:J,4,FALSE)</f>
        <v>#N/A</v>
      </c>
      <c r="M22" t="e">
        <f>LEFT(VLOOKUP(B22,'Uniprot taxonomy'!B:R,5,FALSE))</f>
        <v>#N/A</v>
      </c>
      <c r="N22" t="e">
        <f>VLOOKUP(B22,'Uniprot taxonomy'!B:R,5,FALSE)</f>
        <v>#N/A</v>
      </c>
      <c r="O22" t="e">
        <f>VLOOKUP(B22,'Uniprot taxonomy'!B:R,6,FALSE)</f>
        <v>#N/A</v>
      </c>
      <c r="P22" t="e">
        <f>VLOOKUP(B22,'Uniprot taxonomy'!B:R,7,FALSE)</f>
        <v>#N/A</v>
      </c>
      <c r="Q22" t="e">
        <f>VLOOKUP(B22,'Uniprot taxonomy'!B:R,8,FALSE)</f>
        <v>#N/A</v>
      </c>
    </row>
    <row r="23" spans="1:17" hidden="1" x14ac:dyDescent="0.25">
      <c r="A23" t="s">
        <v>3664</v>
      </c>
      <c r="B23" t="s">
        <v>3665</v>
      </c>
      <c r="C23" t="e">
        <f>VLOOKUP('Домены Secretin_N'!B23,'AC-Architecture'!A:C,3,FALSE)</f>
        <v>#N/A</v>
      </c>
      <c r="D23">
        <v>630</v>
      </c>
      <c r="E23" t="s">
        <v>3632</v>
      </c>
      <c r="F23">
        <v>192</v>
      </c>
      <c r="G23">
        <v>260</v>
      </c>
      <c r="H23">
        <f t="shared" si="0"/>
        <v>68</v>
      </c>
      <c r="I23" t="str">
        <f t="shared" si="1"/>
        <v>A0YBE1_9GAMM/192-260</v>
      </c>
      <c r="K23" t="e">
        <f>IF(C23="Secretin_N, Secretin, TraK","T","N")</f>
        <v>#N/A</v>
      </c>
      <c r="L23" t="e">
        <f>VLOOKUP(E23,'Uniprot taxonomy'!E:J,4,FALSE)</f>
        <v>#N/A</v>
      </c>
      <c r="M23" t="e">
        <f>LEFT(VLOOKUP(B23,'Uniprot taxonomy'!B:R,5,FALSE))</f>
        <v>#N/A</v>
      </c>
      <c r="N23" t="e">
        <f>VLOOKUP(B23,'Uniprot taxonomy'!B:R,5,FALSE)</f>
        <v>#N/A</v>
      </c>
      <c r="O23" t="e">
        <f>VLOOKUP(B23,'Uniprot taxonomy'!B:R,6,FALSE)</f>
        <v>#N/A</v>
      </c>
      <c r="P23" t="e">
        <f>VLOOKUP(B23,'Uniprot taxonomy'!B:R,7,FALSE)</f>
        <v>#N/A</v>
      </c>
      <c r="Q23" t="e">
        <f>VLOOKUP(B23,'Uniprot taxonomy'!B:R,8,FALSE)</f>
        <v>#N/A</v>
      </c>
    </row>
    <row r="24" spans="1:17" hidden="1" x14ac:dyDescent="0.25">
      <c r="A24" t="s">
        <v>3664</v>
      </c>
      <c r="B24" t="s">
        <v>3665</v>
      </c>
      <c r="C24" t="e">
        <f>VLOOKUP('Домены Secretin_N'!B24,'AC-Architecture'!A:C,3,FALSE)</f>
        <v>#N/A</v>
      </c>
      <c r="D24">
        <v>630</v>
      </c>
      <c r="E24" t="s">
        <v>3632</v>
      </c>
      <c r="F24">
        <v>265</v>
      </c>
      <c r="G24">
        <v>336</v>
      </c>
      <c r="H24">
        <f t="shared" si="0"/>
        <v>71</v>
      </c>
      <c r="I24" t="str">
        <f t="shared" si="1"/>
        <v>A0YBE1_9GAMM/265-336</v>
      </c>
      <c r="K24" t="e">
        <f>IF(C24="Secretin_N, Secretin, TraK","T","N")</f>
        <v>#N/A</v>
      </c>
      <c r="L24" t="e">
        <f>VLOOKUP(E24,'Uniprot taxonomy'!E:J,4,FALSE)</f>
        <v>#N/A</v>
      </c>
      <c r="M24" t="e">
        <f>LEFT(VLOOKUP(B24,'Uniprot taxonomy'!B:R,5,FALSE))</f>
        <v>#N/A</v>
      </c>
      <c r="N24" t="e">
        <f>VLOOKUP(B24,'Uniprot taxonomy'!B:R,5,FALSE)</f>
        <v>#N/A</v>
      </c>
      <c r="O24" t="e">
        <f>VLOOKUP(B24,'Uniprot taxonomy'!B:R,6,FALSE)</f>
        <v>#N/A</v>
      </c>
      <c r="P24" t="e">
        <f>VLOOKUP(B24,'Uniprot taxonomy'!B:R,7,FALSE)</f>
        <v>#N/A</v>
      </c>
      <c r="Q24" t="e">
        <f>VLOOKUP(B24,'Uniprot taxonomy'!B:R,8,FALSE)</f>
        <v>#N/A</v>
      </c>
    </row>
    <row r="25" spans="1:17" hidden="1" x14ac:dyDescent="0.25">
      <c r="A25" t="s">
        <v>3666</v>
      </c>
      <c r="B25" t="s">
        <v>3667</v>
      </c>
      <c r="C25" t="e">
        <f>VLOOKUP('Домены Secretin_N'!B25,'AC-Architecture'!A:C,3,FALSE)</f>
        <v>#N/A</v>
      </c>
      <c r="D25">
        <v>617</v>
      </c>
      <c r="E25" t="s">
        <v>3632</v>
      </c>
      <c r="F25">
        <v>128</v>
      </c>
      <c r="G25">
        <v>188</v>
      </c>
      <c r="H25">
        <f t="shared" si="0"/>
        <v>60</v>
      </c>
      <c r="I25" t="str">
        <f t="shared" si="1"/>
        <v>A0YBF4_9GAMM/128-188</v>
      </c>
      <c r="K25" t="e">
        <f>IF(C25="Secretin_N, Secretin, TraK","T","N")</f>
        <v>#N/A</v>
      </c>
      <c r="L25" t="e">
        <f>VLOOKUP(E25,'Uniprot taxonomy'!E:J,4,FALSE)</f>
        <v>#N/A</v>
      </c>
      <c r="M25" t="e">
        <f>LEFT(VLOOKUP(B25,'Uniprot taxonomy'!B:R,5,FALSE))</f>
        <v>#N/A</v>
      </c>
      <c r="N25" t="e">
        <f>VLOOKUP(B25,'Uniprot taxonomy'!B:R,5,FALSE)</f>
        <v>#N/A</v>
      </c>
      <c r="O25" t="e">
        <f>VLOOKUP(B25,'Uniprot taxonomy'!B:R,6,FALSE)</f>
        <v>#N/A</v>
      </c>
      <c r="P25" t="e">
        <f>VLOOKUP(B25,'Uniprot taxonomy'!B:R,7,FALSE)</f>
        <v>#N/A</v>
      </c>
      <c r="Q25" t="e">
        <f>VLOOKUP(B25,'Uniprot taxonomy'!B:R,8,FALSE)</f>
        <v>#N/A</v>
      </c>
    </row>
    <row r="26" spans="1:17" hidden="1" x14ac:dyDescent="0.25">
      <c r="A26" t="s">
        <v>3666</v>
      </c>
      <c r="B26" t="s">
        <v>3667</v>
      </c>
      <c r="C26" t="e">
        <f>VLOOKUP('Домены Secretin_N'!B26,'AC-Architecture'!A:C,3,FALSE)</f>
        <v>#N/A</v>
      </c>
      <c r="D26">
        <v>617</v>
      </c>
      <c r="E26" t="s">
        <v>3632</v>
      </c>
      <c r="F26">
        <v>191</v>
      </c>
      <c r="G26">
        <v>255</v>
      </c>
      <c r="H26">
        <f t="shared" si="0"/>
        <v>64</v>
      </c>
      <c r="I26" t="str">
        <f t="shared" si="1"/>
        <v>A0YBF4_9GAMM/191-255</v>
      </c>
      <c r="K26" t="e">
        <f>IF(C26="Secretin_N, Secretin, TraK","T","N")</f>
        <v>#N/A</v>
      </c>
      <c r="L26" t="e">
        <f>VLOOKUP(E26,'Uniprot taxonomy'!E:J,4,FALSE)</f>
        <v>#N/A</v>
      </c>
      <c r="M26" t="e">
        <f>LEFT(VLOOKUP(B26,'Uniprot taxonomy'!B:R,5,FALSE))</f>
        <v>#N/A</v>
      </c>
      <c r="N26" t="e">
        <f>VLOOKUP(B26,'Uniprot taxonomy'!B:R,5,FALSE)</f>
        <v>#N/A</v>
      </c>
      <c r="O26" t="e">
        <f>VLOOKUP(B26,'Uniprot taxonomy'!B:R,6,FALSE)</f>
        <v>#N/A</v>
      </c>
      <c r="P26" t="e">
        <f>VLOOKUP(B26,'Uniprot taxonomy'!B:R,7,FALSE)</f>
        <v>#N/A</v>
      </c>
      <c r="Q26" t="e">
        <f>VLOOKUP(B26,'Uniprot taxonomy'!B:R,8,FALSE)</f>
        <v>#N/A</v>
      </c>
    </row>
    <row r="27" spans="1:17" hidden="1" x14ac:dyDescent="0.25">
      <c r="A27" t="s">
        <v>3666</v>
      </c>
      <c r="B27" t="s">
        <v>3667</v>
      </c>
      <c r="C27" t="e">
        <f>VLOOKUP('Домены Secretin_N'!B27,'AC-Architecture'!A:C,3,FALSE)</f>
        <v>#N/A</v>
      </c>
      <c r="D27">
        <v>617</v>
      </c>
      <c r="E27" t="s">
        <v>3632</v>
      </c>
      <c r="F27">
        <v>260</v>
      </c>
      <c r="G27">
        <v>333</v>
      </c>
      <c r="H27">
        <f t="shared" si="0"/>
        <v>73</v>
      </c>
      <c r="I27" t="str">
        <f t="shared" si="1"/>
        <v>A0YBF4_9GAMM/260-333</v>
      </c>
      <c r="K27" t="e">
        <f>IF(C27="Secretin_N, Secretin, TraK","T","N")</f>
        <v>#N/A</v>
      </c>
      <c r="L27" t="e">
        <f>VLOOKUP(E27,'Uniprot taxonomy'!E:J,4,FALSE)</f>
        <v>#N/A</v>
      </c>
      <c r="M27" t="e">
        <f>LEFT(VLOOKUP(B27,'Uniprot taxonomy'!B:R,5,FALSE))</f>
        <v>#N/A</v>
      </c>
      <c r="N27" t="e">
        <f>VLOOKUP(B27,'Uniprot taxonomy'!B:R,5,FALSE)</f>
        <v>#N/A</v>
      </c>
      <c r="O27" t="e">
        <f>VLOOKUP(B27,'Uniprot taxonomy'!B:R,6,FALSE)</f>
        <v>#N/A</v>
      </c>
      <c r="P27" t="e">
        <f>VLOOKUP(B27,'Uniprot taxonomy'!B:R,7,FALSE)</f>
        <v>#N/A</v>
      </c>
      <c r="Q27" t="e">
        <f>VLOOKUP(B27,'Uniprot taxonomy'!B:R,8,FALSE)</f>
        <v>#N/A</v>
      </c>
    </row>
    <row r="28" spans="1:17" hidden="1" x14ac:dyDescent="0.25">
      <c r="A28" t="s">
        <v>3668</v>
      </c>
      <c r="B28" t="s">
        <v>3669</v>
      </c>
      <c r="C28" t="e">
        <f>VLOOKUP('Домены Secretin_N'!B28,'AC-Architecture'!A:C,3,FALSE)</f>
        <v>#N/A</v>
      </c>
      <c r="D28">
        <v>689</v>
      </c>
      <c r="E28" t="s">
        <v>3632</v>
      </c>
      <c r="F28">
        <v>146</v>
      </c>
      <c r="G28">
        <v>205</v>
      </c>
      <c r="H28">
        <f t="shared" si="0"/>
        <v>59</v>
      </c>
      <c r="I28" t="str">
        <f t="shared" si="1"/>
        <v>A0YG33_9GAMM/146-205</v>
      </c>
      <c r="K28" t="e">
        <f>IF(C28="Secretin_N, Secretin, TraK","T","N")</f>
        <v>#N/A</v>
      </c>
      <c r="L28" t="e">
        <f>VLOOKUP(E28,'Uniprot taxonomy'!E:J,4,FALSE)</f>
        <v>#N/A</v>
      </c>
      <c r="M28" t="e">
        <f>LEFT(VLOOKUP(B28,'Uniprot taxonomy'!B:R,5,FALSE))</f>
        <v>#N/A</v>
      </c>
      <c r="N28" t="e">
        <f>VLOOKUP(B28,'Uniprot taxonomy'!B:R,5,FALSE)</f>
        <v>#N/A</v>
      </c>
      <c r="O28" t="e">
        <f>VLOOKUP(B28,'Uniprot taxonomy'!B:R,6,FALSE)</f>
        <v>#N/A</v>
      </c>
      <c r="P28" t="e">
        <f>VLOOKUP(B28,'Uniprot taxonomy'!B:R,7,FALSE)</f>
        <v>#N/A</v>
      </c>
      <c r="Q28" t="e">
        <f>VLOOKUP(B28,'Uniprot taxonomy'!B:R,8,FALSE)</f>
        <v>#N/A</v>
      </c>
    </row>
    <row r="29" spans="1:17" hidden="1" x14ac:dyDescent="0.25">
      <c r="A29" t="s">
        <v>3668</v>
      </c>
      <c r="B29" t="s">
        <v>3669</v>
      </c>
      <c r="C29" t="e">
        <f>VLOOKUP('Домены Secretin_N'!B29,'AC-Architecture'!A:C,3,FALSE)</f>
        <v>#N/A</v>
      </c>
      <c r="D29">
        <v>689</v>
      </c>
      <c r="E29" t="s">
        <v>3632</v>
      </c>
      <c r="F29">
        <v>209</v>
      </c>
      <c r="G29">
        <v>280</v>
      </c>
      <c r="H29">
        <f t="shared" si="0"/>
        <v>71</v>
      </c>
      <c r="I29" t="str">
        <f t="shared" si="1"/>
        <v>A0YG33_9GAMM/209-280</v>
      </c>
      <c r="K29" t="e">
        <f>IF(C29="Secretin_N, Secretin, TraK","T","N")</f>
        <v>#N/A</v>
      </c>
      <c r="L29" t="e">
        <f>VLOOKUP(E29,'Uniprot taxonomy'!E:J,4,FALSE)</f>
        <v>#N/A</v>
      </c>
      <c r="M29" t="e">
        <f>LEFT(VLOOKUP(B29,'Uniprot taxonomy'!B:R,5,FALSE))</f>
        <v>#N/A</v>
      </c>
      <c r="N29" t="e">
        <f>VLOOKUP(B29,'Uniprot taxonomy'!B:R,5,FALSE)</f>
        <v>#N/A</v>
      </c>
      <c r="O29" t="e">
        <f>VLOOKUP(B29,'Uniprot taxonomy'!B:R,6,FALSE)</f>
        <v>#N/A</v>
      </c>
      <c r="P29" t="e">
        <f>VLOOKUP(B29,'Uniprot taxonomy'!B:R,7,FALSE)</f>
        <v>#N/A</v>
      </c>
      <c r="Q29" t="e">
        <f>VLOOKUP(B29,'Uniprot taxonomy'!B:R,8,FALSE)</f>
        <v>#N/A</v>
      </c>
    </row>
    <row r="30" spans="1:17" hidden="1" x14ac:dyDescent="0.25">
      <c r="A30" t="s">
        <v>3668</v>
      </c>
      <c r="B30" t="s">
        <v>3669</v>
      </c>
      <c r="C30" t="e">
        <f>VLOOKUP('Домены Secretin_N'!B30,'AC-Architecture'!A:C,3,FALSE)</f>
        <v>#N/A</v>
      </c>
      <c r="D30">
        <v>689</v>
      </c>
      <c r="E30" t="s">
        <v>3632</v>
      </c>
      <c r="F30">
        <v>284</v>
      </c>
      <c r="G30">
        <v>362</v>
      </c>
      <c r="H30">
        <f t="shared" si="0"/>
        <v>78</v>
      </c>
      <c r="I30" t="str">
        <f t="shared" si="1"/>
        <v>A0YG33_9GAMM/284-362</v>
      </c>
      <c r="K30" t="e">
        <f>IF(C30="Secretin_N, Secretin, TraK","T","N")</f>
        <v>#N/A</v>
      </c>
      <c r="L30" t="e">
        <f>VLOOKUP(E30,'Uniprot taxonomy'!E:J,4,FALSE)</f>
        <v>#N/A</v>
      </c>
      <c r="M30" t="e">
        <f>LEFT(VLOOKUP(B30,'Uniprot taxonomy'!B:R,5,FALSE))</f>
        <v>#N/A</v>
      </c>
      <c r="N30" t="e">
        <f>VLOOKUP(B30,'Uniprot taxonomy'!B:R,5,FALSE)</f>
        <v>#N/A</v>
      </c>
      <c r="O30" t="e">
        <f>VLOOKUP(B30,'Uniprot taxonomy'!B:R,6,FALSE)</f>
        <v>#N/A</v>
      </c>
      <c r="P30" t="e">
        <f>VLOOKUP(B30,'Uniprot taxonomy'!B:R,7,FALSE)</f>
        <v>#N/A</v>
      </c>
      <c r="Q30" t="e">
        <f>VLOOKUP(B30,'Uniprot taxonomy'!B:R,8,FALSE)</f>
        <v>#N/A</v>
      </c>
    </row>
    <row r="31" spans="1:17" hidden="1" x14ac:dyDescent="0.25">
      <c r="A31" t="s">
        <v>3671</v>
      </c>
      <c r="B31" t="s">
        <v>3672</v>
      </c>
      <c r="C31" t="e">
        <f>VLOOKUP('Домены Secretin_N'!B31,'AC-Architecture'!A:C,3,FALSE)</f>
        <v>#N/A</v>
      </c>
      <c r="D31">
        <v>743</v>
      </c>
      <c r="E31" t="s">
        <v>3632</v>
      </c>
      <c r="F31">
        <v>266</v>
      </c>
      <c r="G31">
        <v>340</v>
      </c>
      <c r="H31">
        <f t="shared" si="0"/>
        <v>74</v>
      </c>
      <c r="I31" t="str">
        <f t="shared" si="1"/>
        <v>A0Z1M2_9GAMM/266-340</v>
      </c>
      <c r="K31" t="e">
        <f>IF(C31="Secretin_N, Secretin, TraK","T","N")</f>
        <v>#N/A</v>
      </c>
      <c r="L31" t="e">
        <f>VLOOKUP(E31,'Uniprot taxonomy'!E:J,4,FALSE)</f>
        <v>#N/A</v>
      </c>
      <c r="M31" t="e">
        <f>LEFT(VLOOKUP(B31,'Uniprot taxonomy'!B:R,5,FALSE))</f>
        <v>#N/A</v>
      </c>
      <c r="N31" t="e">
        <f>VLOOKUP(B31,'Uniprot taxonomy'!B:R,5,FALSE)</f>
        <v>#N/A</v>
      </c>
      <c r="O31" t="e">
        <f>VLOOKUP(B31,'Uniprot taxonomy'!B:R,6,FALSE)</f>
        <v>#N/A</v>
      </c>
      <c r="P31" t="e">
        <f>VLOOKUP(B31,'Uniprot taxonomy'!B:R,7,FALSE)</f>
        <v>#N/A</v>
      </c>
      <c r="Q31" t="e">
        <f>VLOOKUP(B31,'Uniprot taxonomy'!B:R,8,FALSE)</f>
        <v>#N/A</v>
      </c>
    </row>
    <row r="32" spans="1:17" hidden="1" x14ac:dyDescent="0.25">
      <c r="A32" t="s">
        <v>3671</v>
      </c>
      <c r="B32" t="s">
        <v>3672</v>
      </c>
      <c r="C32" t="e">
        <f>VLOOKUP('Домены Secretin_N'!B32,'AC-Architecture'!A:C,3,FALSE)</f>
        <v>#N/A</v>
      </c>
      <c r="D32">
        <v>743</v>
      </c>
      <c r="E32" t="s">
        <v>3632</v>
      </c>
      <c r="F32">
        <v>346</v>
      </c>
      <c r="G32">
        <v>483</v>
      </c>
      <c r="H32">
        <f t="shared" si="0"/>
        <v>137</v>
      </c>
      <c r="I32" t="str">
        <f t="shared" si="1"/>
        <v>A0Z1M2_9GAMM/346-483</v>
      </c>
      <c r="K32" t="e">
        <f>IF(C32="Secretin_N, Secretin, TraK","T","N")</f>
        <v>#N/A</v>
      </c>
      <c r="L32" t="e">
        <f>VLOOKUP(E32,'Uniprot taxonomy'!E:J,4,FALSE)</f>
        <v>#N/A</v>
      </c>
      <c r="M32" t="e">
        <f>LEFT(VLOOKUP(B32,'Uniprot taxonomy'!B:R,5,FALSE))</f>
        <v>#N/A</v>
      </c>
      <c r="N32" t="e">
        <f>VLOOKUP(B32,'Uniprot taxonomy'!B:R,5,FALSE)</f>
        <v>#N/A</v>
      </c>
      <c r="O32" t="e">
        <f>VLOOKUP(B32,'Uniprot taxonomy'!B:R,6,FALSE)</f>
        <v>#N/A</v>
      </c>
      <c r="P32" t="e">
        <f>VLOOKUP(B32,'Uniprot taxonomy'!B:R,7,FALSE)</f>
        <v>#N/A</v>
      </c>
      <c r="Q32" t="e">
        <f>VLOOKUP(B32,'Uniprot taxonomy'!B:R,8,FALSE)</f>
        <v>#N/A</v>
      </c>
    </row>
    <row r="33" spans="1:17" hidden="1" x14ac:dyDescent="0.25">
      <c r="A33" t="s">
        <v>3674</v>
      </c>
      <c r="B33" t="s">
        <v>3675</v>
      </c>
      <c r="C33" t="e">
        <f>VLOOKUP('Домены Secretin_N'!B33,'AC-Architecture'!A:C,3,FALSE)</f>
        <v>#N/A</v>
      </c>
      <c r="D33">
        <v>696</v>
      </c>
      <c r="E33" t="s">
        <v>3632</v>
      </c>
      <c r="F33">
        <v>151</v>
      </c>
      <c r="G33">
        <v>212</v>
      </c>
      <c r="H33">
        <f t="shared" si="0"/>
        <v>61</v>
      </c>
      <c r="I33" t="str">
        <f t="shared" si="1"/>
        <v>A0Z790_9GAMM/151-212</v>
      </c>
      <c r="K33" t="e">
        <f>IF(C33="Secretin_N, Secretin, TraK","T","N")</f>
        <v>#N/A</v>
      </c>
      <c r="L33" t="e">
        <f>VLOOKUP(E33,'Uniprot taxonomy'!E:J,4,FALSE)</f>
        <v>#N/A</v>
      </c>
      <c r="M33" t="e">
        <f>LEFT(VLOOKUP(B33,'Uniprot taxonomy'!B:R,5,FALSE))</f>
        <v>#N/A</v>
      </c>
      <c r="N33" t="e">
        <f>VLOOKUP(B33,'Uniprot taxonomy'!B:R,5,FALSE)</f>
        <v>#N/A</v>
      </c>
      <c r="O33" t="e">
        <f>VLOOKUP(B33,'Uniprot taxonomy'!B:R,6,FALSE)</f>
        <v>#N/A</v>
      </c>
      <c r="P33" t="e">
        <f>VLOOKUP(B33,'Uniprot taxonomy'!B:R,7,FALSE)</f>
        <v>#N/A</v>
      </c>
      <c r="Q33" t="e">
        <f>VLOOKUP(B33,'Uniprot taxonomy'!B:R,8,FALSE)</f>
        <v>#N/A</v>
      </c>
    </row>
    <row r="34" spans="1:17" hidden="1" x14ac:dyDescent="0.25">
      <c r="A34" t="s">
        <v>3674</v>
      </c>
      <c r="B34" t="s">
        <v>3675</v>
      </c>
      <c r="C34" t="e">
        <f>VLOOKUP('Домены Secretin_N'!B34,'AC-Architecture'!A:C,3,FALSE)</f>
        <v>#N/A</v>
      </c>
      <c r="D34">
        <v>696</v>
      </c>
      <c r="E34" t="s">
        <v>3632</v>
      </c>
      <c r="F34">
        <v>214</v>
      </c>
      <c r="G34">
        <v>285</v>
      </c>
      <c r="H34">
        <f t="shared" si="0"/>
        <v>71</v>
      </c>
      <c r="I34" t="str">
        <f t="shared" si="1"/>
        <v>A0Z790_9GAMM/214-285</v>
      </c>
      <c r="K34" t="e">
        <f>IF(C34="Secretin_N, Secretin, TraK","T","N")</f>
        <v>#N/A</v>
      </c>
      <c r="L34" t="e">
        <f>VLOOKUP(E34,'Uniprot taxonomy'!E:J,4,FALSE)</f>
        <v>#N/A</v>
      </c>
      <c r="M34" t="e">
        <f>LEFT(VLOOKUP(B34,'Uniprot taxonomy'!B:R,5,FALSE))</f>
        <v>#N/A</v>
      </c>
      <c r="N34" t="e">
        <f>VLOOKUP(B34,'Uniprot taxonomy'!B:R,5,FALSE)</f>
        <v>#N/A</v>
      </c>
      <c r="O34" t="e">
        <f>VLOOKUP(B34,'Uniprot taxonomy'!B:R,6,FALSE)</f>
        <v>#N/A</v>
      </c>
      <c r="P34" t="e">
        <f>VLOOKUP(B34,'Uniprot taxonomy'!B:R,7,FALSE)</f>
        <v>#N/A</v>
      </c>
      <c r="Q34" t="e">
        <f>VLOOKUP(B34,'Uniprot taxonomy'!B:R,8,FALSE)</f>
        <v>#N/A</v>
      </c>
    </row>
    <row r="35" spans="1:17" hidden="1" x14ac:dyDescent="0.25">
      <c r="A35" t="s">
        <v>3674</v>
      </c>
      <c r="B35" t="s">
        <v>3675</v>
      </c>
      <c r="C35" t="e">
        <f>VLOOKUP('Домены Secretin_N'!B35,'AC-Architecture'!A:C,3,FALSE)</f>
        <v>#N/A</v>
      </c>
      <c r="D35">
        <v>696</v>
      </c>
      <c r="E35" t="s">
        <v>3632</v>
      </c>
      <c r="F35">
        <v>289</v>
      </c>
      <c r="G35">
        <v>366</v>
      </c>
      <c r="H35">
        <f t="shared" si="0"/>
        <v>77</v>
      </c>
      <c r="I35" t="str">
        <f t="shared" si="1"/>
        <v>A0Z790_9GAMM/289-366</v>
      </c>
      <c r="K35" t="e">
        <f>IF(C35="Secretin_N, Secretin, TraK","T","N")</f>
        <v>#N/A</v>
      </c>
      <c r="L35" t="e">
        <f>VLOOKUP(E35,'Uniprot taxonomy'!E:J,4,FALSE)</f>
        <v>#N/A</v>
      </c>
      <c r="M35" t="e">
        <f>LEFT(VLOOKUP(B35,'Uniprot taxonomy'!B:R,5,FALSE))</f>
        <v>#N/A</v>
      </c>
      <c r="N35" t="e">
        <f>VLOOKUP(B35,'Uniprot taxonomy'!B:R,5,FALSE)</f>
        <v>#N/A</v>
      </c>
      <c r="O35" t="e">
        <f>VLOOKUP(B35,'Uniprot taxonomy'!B:R,6,FALSE)</f>
        <v>#N/A</v>
      </c>
      <c r="P35" t="e">
        <f>VLOOKUP(B35,'Uniprot taxonomy'!B:R,7,FALSE)</f>
        <v>#N/A</v>
      </c>
      <c r="Q35" t="e">
        <f>VLOOKUP(B35,'Uniprot taxonomy'!B:R,8,FALSE)</f>
        <v>#N/A</v>
      </c>
    </row>
    <row r="36" spans="1:17" hidden="1" x14ac:dyDescent="0.25">
      <c r="A36" t="s">
        <v>3676</v>
      </c>
      <c r="B36" t="s">
        <v>3677</v>
      </c>
      <c r="C36" t="e">
        <f>VLOOKUP('Домены Secretin_N'!B36,'AC-Architecture'!A:C,3,FALSE)</f>
        <v>#N/A</v>
      </c>
      <c r="D36">
        <v>723</v>
      </c>
      <c r="E36" t="s">
        <v>3632</v>
      </c>
      <c r="F36">
        <v>371</v>
      </c>
      <c r="G36">
        <v>439</v>
      </c>
      <c r="H36">
        <f t="shared" si="0"/>
        <v>68</v>
      </c>
      <c r="I36" t="str">
        <f t="shared" si="1"/>
        <v>A0Z8J2_9GAMM/371-439</v>
      </c>
      <c r="K36" t="e">
        <f>IF(C36="Secretin_N, Secretin, TraK","T","N")</f>
        <v>#N/A</v>
      </c>
      <c r="L36" t="e">
        <f>VLOOKUP(E36,'Uniprot taxonomy'!E:J,4,FALSE)</f>
        <v>#N/A</v>
      </c>
      <c r="M36" t="e">
        <f>LEFT(VLOOKUP(B36,'Uniprot taxonomy'!B:R,5,FALSE))</f>
        <v>#N/A</v>
      </c>
      <c r="N36" t="e">
        <f>VLOOKUP(B36,'Uniprot taxonomy'!B:R,5,FALSE)</f>
        <v>#N/A</v>
      </c>
      <c r="O36" t="e">
        <f>VLOOKUP(B36,'Uniprot taxonomy'!B:R,6,FALSE)</f>
        <v>#N/A</v>
      </c>
      <c r="P36" t="e">
        <f>VLOOKUP(B36,'Uniprot taxonomy'!B:R,7,FALSE)</f>
        <v>#N/A</v>
      </c>
      <c r="Q36" t="e">
        <f>VLOOKUP(B36,'Uniprot taxonomy'!B:R,8,FALSE)</f>
        <v>#N/A</v>
      </c>
    </row>
    <row r="37" spans="1:17" hidden="1" x14ac:dyDescent="0.25">
      <c r="A37" t="s">
        <v>3678</v>
      </c>
      <c r="B37" t="s">
        <v>3679</v>
      </c>
      <c r="C37" t="e">
        <f>VLOOKUP('Домены Secretin_N'!B37,'AC-Architecture'!A:C,3,FALSE)</f>
        <v>#N/A</v>
      </c>
      <c r="D37">
        <v>686</v>
      </c>
      <c r="E37" t="s">
        <v>3632</v>
      </c>
      <c r="F37">
        <v>145</v>
      </c>
      <c r="G37">
        <v>208</v>
      </c>
      <c r="H37">
        <f t="shared" si="0"/>
        <v>63</v>
      </c>
      <c r="I37" t="str">
        <f t="shared" si="1"/>
        <v>A1AFM8_ECOK1/145-208</v>
      </c>
      <c r="K37" t="e">
        <f>IF(C37="Secretin_N, Secretin, TraK","T","N")</f>
        <v>#N/A</v>
      </c>
      <c r="L37" t="e">
        <f>VLOOKUP(E37,'Uniprot taxonomy'!E:J,4,FALSE)</f>
        <v>#N/A</v>
      </c>
      <c r="M37" t="e">
        <f>LEFT(VLOOKUP(B37,'Uniprot taxonomy'!B:R,5,FALSE))</f>
        <v>#N/A</v>
      </c>
      <c r="N37" t="e">
        <f>VLOOKUP(B37,'Uniprot taxonomy'!B:R,5,FALSE)</f>
        <v>#N/A</v>
      </c>
      <c r="O37" t="e">
        <f>VLOOKUP(B37,'Uniprot taxonomy'!B:R,6,FALSE)</f>
        <v>#N/A</v>
      </c>
      <c r="P37" t="e">
        <f>VLOOKUP(B37,'Uniprot taxonomy'!B:R,7,FALSE)</f>
        <v>#N/A</v>
      </c>
      <c r="Q37" t="e">
        <f>VLOOKUP(B37,'Uniprot taxonomy'!B:R,8,FALSE)</f>
        <v>#N/A</v>
      </c>
    </row>
    <row r="38" spans="1:17" hidden="1" x14ac:dyDescent="0.25">
      <c r="A38" t="s">
        <v>3678</v>
      </c>
      <c r="B38" t="s">
        <v>3679</v>
      </c>
      <c r="C38" t="e">
        <f>VLOOKUP('Домены Secretin_N'!B38,'AC-Architecture'!A:C,3,FALSE)</f>
        <v>#N/A</v>
      </c>
      <c r="D38">
        <v>686</v>
      </c>
      <c r="E38" t="s">
        <v>3632</v>
      </c>
      <c r="F38">
        <v>210</v>
      </c>
      <c r="G38">
        <v>280</v>
      </c>
      <c r="H38">
        <f t="shared" si="0"/>
        <v>70</v>
      </c>
      <c r="I38" t="str">
        <f t="shared" si="1"/>
        <v>A1AFM8_ECOK1/210-280</v>
      </c>
      <c r="K38" t="e">
        <f>IF(C38="Secretin_N, Secretin, TraK","T","N")</f>
        <v>#N/A</v>
      </c>
      <c r="L38" t="e">
        <f>VLOOKUP(E38,'Uniprot taxonomy'!E:J,4,FALSE)</f>
        <v>#N/A</v>
      </c>
      <c r="M38" t="e">
        <f>LEFT(VLOOKUP(B38,'Uniprot taxonomy'!B:R,5,FALSE))</f>
        <v>#N/A</v>
      </c>
      <c r="N38" t="e">
        <f>VLOOKUP(B38,'Uniprot taxonomy'!B:R,5,FALSE)</f>
        <v>#N/A</v>
      </c>
      <c r="O38" t="e">
        <f>VLOOKUP(B38,'Uniprot taxonomy'!B:R,6,FALSE)</f>
        <v>#N/A</v>
      </c>
      <c r="P38" t="e">
        <f>VLOOKUP(B38,'Uniprot taxonomy'!B:R,7,FALSE)</f>
        <v>#N/A</v>
      </c>
      <c r="Q38" t="e">
        <f>VLOOKUP(B38,'Uniprot taxonomy'!B:R,8,FALSE)</f>
        <v>#N/A</v>
      </c>
    </row>
    <row r="39" spans="1:17" hidden="1" x14ac:dyDescent="0.25">
      <c r="A39" t="s">
        <v>3678</v>
      </c>
      <c r="B39" t="s">
        <v>3679</v>
      </c>
      <c r="C39" t="e">
        <f>VLOOKUP('Домены Secretin_N'!B39,'AC-Architecture'!A:C,3,FALSE)</f>
        <v>#N/A</v>
      </c>
      <c r="D39">
        <v>686</v>
      </c>
      <c r="E39" t="s">
        <v>3632</v>
      </c>
      <c r="F39">
        <v>284</v>
      </c>
      <c r="G39">
        <v>362</v>
      </c>
      <c r="H39">
        <f t="shared" si="0"/>
        <v>78</v>
      </c>
      <c r="I39" t="str">
        <f t="shared" si="1"/>
        <v>A1AFM8_ECOK1/284-362</v>
      </c>
      <c r="K39" t="e">
        <f>IF(C39="Secretin_N, Secretin, TraK","T","N")</f>
        <v>#N/A</v>
      </c>
      <c r="L39" t="e">
        <f>VLOOKUP(E39,'Uniprot taxonomy'!E:J,4,FALSE)</f>
        <v>#N/A</v>
      </c>
      <c r="M39" t="e">
        <f>LEFT(VLOOKUP(B39,'Uniprot taxonomy'!B:R,5,FALSE))</f>
        <v>#N/A</v>
      </c>
      <c r="N39" t="e">
        <f>VLOOKUP(B39,'Uniprot taxonomy'!B:R,5,FALSE)</f>
        <v>#N/A</v>
      </c>
      <c r="O39" t="e">
        <f>VLOOKUP(B39,'Uniprot taxonomy'!B:R,6,FALSE)</f>
        <v>#N/A</v>
      </c>
      <c r="P39" t="e">
        <f>VLOOKUP(B39,'Uniprot taxonomy'!B:R,7,FALSE)</f>
        <v>#N/A</v>
      </c>
      <c r="Q39" t="e">
        <f>VLOOKUP(B39,'Uniprot taxonomy'!B:R,8,FALSE)</f>
        <v>#N/A</v>
      </c>
    </row>
    <row r="40" spans="1:17" hidden="1" x14ac:dyDescent="0.25">
      <c r="A40" t="s">
        <v>3681</v>
      </c>
      <c r="B40" t="s">
        <v>3682</v>
      </c>
      <c r="C40" t="e">
        <f>VLOOKUP('Домены Secretin_N'!B40,'AC-Architecture'!A:C,3,FALSE)</f>
        <v>#N/A</v>
      </c>
      <c r="D40">
        <v>654</v>
      </c>
      <c r="E40" t="s">
        <v>3632</v>
      </c>
      <c r="F40">
        <v>131</v>
      </c>
      <c r="G40">
        <v>193</v>
      </c>
      <c r="H40">
        <f t="shared" si="0"/>
        <v>62</v>
      </c>
      <c r="I40" t="str">
        <f t="shared" si="1"/>
        <v>A1AGL2_ECOK1/131-193</v>
      </c>
      <c r="K40" t="e">
        <f>IF(C40="Secretin_N, Secretin, TraK","T","N")</f>
        <v>#N/A</v>
      </c>
      <c r="L40" t="e">
        <f>VLOOKUP(E40,'Uniprot taxonomy'!E:J,4,FALSE)</f>
        <v>#N/A</v>
      </c>
      <c r="M40" t="e">
        <f>LEFT(VLOOKUP(B40,'Uniprot taxonomy'!B:R,5,FALSE))</f>
        <v>#N/A</v>
      </c>
      <c r="N40" t="e">
        <f>VLOOKUP(B40,'Uniprot taxonomy'!B:R,5,FALSE)</f>
        <v>#N/A</v>
      </c>
      <c r="O40" t="e">
        <f>VLOOKUP(B40,'Uniprot taxonomy'!B:R,6,FALSE)</f>
        <v>#N/A</v>
      </c>
      <c r="P40" t="e">
        <f>VLOOKUP(B40,'Uniprot taxonomy'!B:R,7,FALSE)</f>
        <v>#N/A</v>
      </c>
      <c r="Q40" t="e">
        <f>VLOOKUP(B40,'Uniprot taxonomy'!B:R,8,FALSE)</f>
        <v>#N/A</v>
      </c>
    </row>
    <row r="41" spans="1:17" hidden="1" x14ac:dyDescent="0.25">
      <c r="A41" t="s">
        <v>3681</v>
      </c>
      <c r="B41" t="s">
        <v>3682</v>
      </c>
      <c r="C41" t="e">
        <f>VLOOKUP('Домены Secretin_N'!B41,'AC-Architecture'!A:C,3,FALSE)</f>
        <v>#N/A</v>
      </c>
      <c r="D41">
        <v>654</v>
      </c>
      <c r="E41" t="s">
        <v>3632</v>
      </c>
      <c r="F41">
        <v>196</v>
      </c>
      <c r="G41">
        <v>268</v>
      </c>
      <c r="H41">
        <f t="shared" si="0"/>
        <v>72</v>
      </c>
      <c r="I41" t="str">
        <f t="shared" si="1"/>
        <v>A1AGL2_ECOK1/196-268</v>
      </c>
      <c r="K41" t="e">
        <f>IF(C41="Secretin_N, Secretin, TraK","T","N")</f>
        <v>#N/A</v>
      </c>
      <c r="L41" t="e">
        <f>VLOOKUP(E41,'Uniprot taxonomy'!E:J,4,FALSE)</f>
        <v>#N/A</v>
      </c>
      <c r="M41" t="e">
        <f>LEFT(VLOOKUP(B41,'Uniprot taxonomy'!B:R,5,FALSE))</f>
        <v>#N/A</v>
      </c>
      <c r="N41" t="e">
        <f>VLOOKUP(B41,'Uniprot taxonomy'!B:R,5,FALSE)</f>
        <v>#N/A</v>
      </c>
      <c r="O41" t="e">
        <f>VLOOKUP(B41,'Uniprot taxonomy'!B:R,6,FALSE)</f>
        <v>#N/A</v>
      </c>
      <c r="P41" t="e">
        <f>VLOOKUP(B41,'Uniprot taxonomy'!B:R,7,FALSE)</f>
        <v>#N/A</v>
      </c>
      <c r="Q41" t="e">
        <f>VLOOKUP(B41,'Uniprot taxonomy'!B:R,8,FALSE)</f>
        <v>#N/A</v>
      </c>
    </row>
    <row r="42" spans="1:17" hidden="1" x14ac:dyDescent="0.25">
      <c r="A42" t="s">
        <v>3681</v>
      </c>
      <c r="B42" t="s">
        <v>3682</v>
      </c>
      <c r="C42" t="e">
        <f>VLOOKUP('Домены Secretin_N'!B42,'AC-Architecture'!A:C,3,FALSE)</f>
        <v>#N/A</v>
      </c>
      <c r="D42">
        <v>654</v>
      </c>
      <c r="E42" t="s">
        <v>3632</v>
      </c>
      <c r="F42">
        <v>272</v>
      </c>
      <c r="G42">
        <v>351</v>
      </c>
      <c r="H42">
        <f t="shared" si="0"/>
        <v>79</v>
      </c>
      <c r="I42" t="str">
        <f t="shared" si="1"/>
        <v>A1AGL2_ECOK1/272-351</v>
      </c>
      <c r="K42" t="e">
        <f>IF(C42="Secretin_N, Secretin, TraK","T","N")</f>
        <v>#N/A</v>
      </c>
      <c r="L42" t="e">
        <f>VLOOKUP(E42,'Uniprot taxonomy'!E:J,4,FALSE)</f>
        <v>#N/A</v>
      </c>
      <c r="M42" t="e">
        <f>LEFT(VLOOKUP(B42,'Uniprot taxonomy'!B:R,5,FALSE))</f>
        <v>#N/A</v>
      </c>
      <c r="N42" t="e">
        <f>VLOOKUP(B42,'Uniprot taxonomy'!B:R,5,FALSE)</f>
        <v>#N/A</v>
      </c>
      <c r="O42" t="e">
        <f>VLOOKUP(B42,'Uniprot taxonomy'!B:R,6,FALSE)</f>
        <v>#N/A</v>
      </c>
      <c r="P42" t="e">
        <f>VLOOKUP(B42,'Uniprot taxonomy'!B:R,7,FALSE)</f>
        <v>#N/A</v>
      </c>
      <c r="Q42" t="e">
        <f>VLOOKUP(B42,'Uniprot taxonomy'!B:R,8,FALSE)</f>
        <v>#N/A</v>
      </c>
    </row>
    <row r="43" spans="1:17" hidden="1" x14ac:dyDescent="0.25">
      <c r="A43" t="s">
        <v>3683</v>
      </c>
      <c r="B43" t="s">
        <v>3684</v>
      </c>
      <c r="C43" t="e">
        <f>VLOOKUP('Домены Secretin_N'!B43,'AC-Architecture'!A:C,3,FALSE)</f>
        <v>#N/A</v>
      </c>
      <c r="D43">
        <v>412</v>
      </c>
      <c r="E43" t="s">
        <v>3632</v>
      </c>
      <c r="F43">
        <v>119</v>
      </c>
      <c r="G43">
        <v>180</v>
      </c>
      <c r="H43">
        <f t="shared" si="0"/>
        <v>61</v>
      </c>
      <c r="I43" t="str">
        <f t="shared" si="1"/>
        <v>A1AGR8_ECOK1/119-180</v>
      </c>
      <c r="K43" t="e">
        <f>IF(C43="Secretin_N, Secretin, TraK","T","N")</f>
        <v>#N/A</v>
      </c>
      <c r="L43" t="e">
        <f>VLOOKUP(E43,'Uniprot taxonomy'!E:J,4,FALSE)</f>
        <v>#N/A</v>
      </c>
      <c r="M43" t="e">
        <f>LEFT(VLOOKUP(B43,'Uniprot taxonomy'!B:R,5,FALSE))</f>
        <v>#N/A</v>
      </c>
      <c r="N43" t="e">
        <f>VLOOKUP(B43,'Uniprot taxonomy'!B:R,5,FALSE)</f>
        <v>#N/A</v>
      </c>
      <c r="O43" t="e">
        <f>VLOOKUP(B43,'Uniprot taxonomy'!B:R,6,FALSE)</f>
        <v>#N/A</v>
      </c>
      <c r="P43" t="e">
        <f>VLOOKUP(B43,'Uniprot taxonomy'!B:R,7,FALSE)</f>
        <v>#N/A</v>
      </c>
      <c r="Q43" t="e">
        <f>VLOOKUP(B43,'Uniprot taxonomy'!B:R,8,FALSE)</f>
        <v>#N/A</v>
      </c>
    </row>
    <row r="44" spans="1:17" hidden="1" x14ac:dyDescent="0.25">
      <c r="A44" t="s">
        <v>3685</v>
      </c>
      <c r="B44" t="s">
        <v>3686</v>
      </c>
      <c r="C44" t="e">
        <f>VLOOKUP('Домены Secretin_N'!B44,'AC-Architecture'!A:C,3,FALSE)</f>
        <v>#N/A</v>
      </c>
      <c r="D44">
        <v>864</v>
      </c>
      <c r="E44" t="s">
        <v>3632</v>
      </c>
      <c r="F44">
        <v>556</v>
      </c>
      <c r="G44">
        <v>623</v>
      </c>
      <c r="H44">
        <f t="shared" si="0"/>
        <v>67</v>
      </c>
      <c r="I44" t="str">
        <f t="shared" si="1"/>
        <v>A1AMQ3_PELPD/556-623</v>
      </c>
      <c r="K44" t="e">
        <f>IF(C44="Secretin_N, Secretin, TraK","T","N")</f>
        <v>#N/A</v>
      </c>
      <c r="L44" t="e">
        <f>VLOOKUP(E44,'Uniprot taxonomy'!E:J,4,FALSE)</f>
        <v>#N/A</v>
      </c>
      <c r="M44" t="e">
        <f>LEFT(VLOOKUP(B44,'Uniprot taxonomy'!B:R,5,FALSE))</f>
        <v>#N/A</v>
      </c>
      <c r="N44" t="e">
        <f>VLOOKUP(B44,'Uniprot taxonomy'!B:R,5,FALSE)</f>
        <v>#N/A</v>
      </c>
      <c r="O44" t="e">
        <f>VLOOKUP(B44,'Uniprot taxonomy'!B:R,6,FALSE)</f>
        <v>#N/A</v>
      </c>
      <c r="P44" t="e">
        <f>VLOOKUP(B44,'Uniprot taxonomy'!B:R,7,FALSE)</f>
        <v>#N/A</v>
      </c>
      <c r="Q44" t="e">
        <f>VLOOKUP(B44,'Uniprot taxonomy'!B:R,8,FALSE)</f>
        <v>#N/A</v>
      </c>
    </row>
    <row r="45" spans="1:17" hidden="1" x14ac:dyDescent="0.25">
      <c r="A45" t="s">
        <v>3687</v>
      </c>
      <c r="B45" t="s">
        <v>3688</v>
      </c>
      <c r="C45" t="e">
        <f>VLOOKUP('Домены Secretin_N'!B45,'AC-Architecture'!A:C,3,FALSE)</f>
        <v>#N/A</v>
      </c>
      <c r="D45">
        <v>674</v>
      </c>
      <c r="E45" t="s">
        <v>3632</v>
      </c>
      <c r="F45">
        <v>126</v>
      </c>
      <c r="G45">
        <v>189</v>
      </c>
      <c r="H45">
        <f t="shared" si="0"/>
        <v>63</v>
      </c>
      <c r="I45" t="str">
        <f t="shared" si="1"/>
        <v>A1EK53_VIBCL/126-189</v>
      </c>
      <c r="K45" t="e">
        <f>IF(C45="Secretin_N, Secretin, TraK","T","N")</f>
        <v>#N/A</v>
      </c>
      <c r="L45" t="e">
        <f>VLOOKUP(E45,'Uniprot taxonomy'!E:J,4,FALSE)</f>
        <v>#N/A</v>
      </c>
      <c r="M45" t="e">
        <f>LEFT(VLOOKUP(B45,'Uniprot taxonomy'!B:R,5,FALSE))</f>
        <v>#N/A</v>
      </c>
      <c r="N45" t="e">
        <f>VLOOKUP(B45,'Uniprot taxonomy'!B:R,5,FALSE)</f>
        <v>#N/A</v>
      </c>
      <c r="O45" t="e">
        <f>VLOOKUP(B45,'Uniprot taxonomy'!B:R,6,FALSE)</f>
        <v>#N/A</v>
      </c>
      <c r="P45" t="e">
        <f>VLOOKUP(B45,'Uniprot taxonomy'!B:R,7,FALSE)</f>
        <v>#N/A</v>
      </c>
      <c r="Q45" t="e">
        <f>VLOOKUP(B45,'Uniprot taxonomy'!B:R,8,FALSE)</f>
        <v>#N/A</v>
      </c>
    </row>
    <row r="46" spans="1:17" hidden="1" x14ac:dyDescent="0.25">
      <c r="A46" t="s">
        <v>3687</v>
      </c>
      <c r="B46" t="s">
        <v>3688</v>
      </c>
      <c r="C46" t="e">
        <f>VLOOKUP('Домены Secretin_N'!B46,'AC-Architecture'!A:C,3,FALSE)</f>
        <v>#N/A</v>
      </c>
      <c r="D46">
        <v>674</v>
      </c>
      <c r="E46" t="s">
        <v>3632</v>
      </c>
      <c r="F46">
        <v>191</v>
      </c>
      <c r="G46">
        <v>262</v>
      </c>
      <c r="H46">
        <f t="shared" si="0"/>
        <v>71</v>
      </c>
      <c r="I46" t="str">
        <f t="shared" si="1"/>
        <v>A1EK53_VIBCL/191-262</v>
      </c>
      <c r="K46" t="e">
        <f>IF(C46="Secretin_N, Secretin, TraK","T","N")</f>
        <v>#N/A</v>
      </c>
      <c r="L46" t="e">
        <f>VLOOKUP(E46,'Uniprot taxonomy'!E:J,4,FALSE)</f>
        <v>#N/A</v>
      </c>
      <c r="M46" t="e">
        <f>LEFT(VLOOKUP(B46,'Uniprot taxonomy'!B:R,5,FALSE))</f>
        <v>#N/A</v>
      </c>
      <c r="N46" t="e">
        <f>VLOOKUP(B46,'Uniprot taxonomy'!B:R,5,FALSE)</f>
        <v>#N/A</v>
      </c>
      <c r="O46" t="e">
        <f>VLOOKUP(B46,'Uniprot taxonomy'!B:R,6,FALSE)</f>
        <v>#N/A</v>
      </c>
      <c r="P46" t="e">
        <f>VLOOKUP(B46,'Uniprot taxonomy'!B:R,7,FALSE)</f>
        <v>#N/A</v>
      </c>
      <c r="Q46" t="e">
        <f>VLOOKUP(B46,'Uniprot taxonomy'!B:R,8,FALSE)</f>
        <v>#N/A</v>
      </c>
    </row>
    <row r="47" spans="1:17" hidden="1" x14ac:dyDescent="0.25">
      <c r="A47" t="s">
        <v>3687</v>
      </c>
      <c r="B47" t="s">
        <v>3688</v>
      </c>
      <c r="C47" t="e">
        <f>VLOOKUP('Домены Secretin_N'!B47,'AC-Architecture'!A:C,3,FALSE)</f>
        <v>#N/A</v>
      </c>
      <c r="D47">
        <v>674</v>
      </c>
      <c r="E47" t="s">
        <v>3632</v>
      </c>
      <c r="F47">
        <v>266</v>
      </c>
      <c r="G47">
        <v>343</v>
      </c>
      <c r="H47">
        <f t="shared" si="0"/>
        <v>77</v>
      </c>
      <c r="I47" t="str">
        <f t="shared" si="1"/>
        <v>A1EK53_VIBCL/266-343</v>
      </c>
      <c r="K47" t="e">
        <f>IF(C47="Secretin_N, Secretin, TraK","T","N")</f>
        <v>#N/A</v>
      </c>
      <c r="L47" t="e">
        <f>VLOOKUP(E47,'Uniprot taxonomy'!E:J,4,FALSE)</f>
        <v>#N/A</v>
      </c>
      <c r="M47" t="e">
        <f>LEFT(VLOOKUP(B47,'Uniprot taxonomy'!B:R,5,FALSE))</f>
        <v>#N/A</v>
      </c>
      <c r="N47" t="e">
        <f>VLOOKUP(B47,'Uniprot taxonomy'!B:R,5,FALSE)</f>
        <v>#N/A</v>
      </c>
      <c r="O47" t="e">
        <f>VLOOKUP(B47,'Uniprot taxonomy'!B:R,6,FALSE)</f>
        <v>#N/A</v>
      </c>
      <c r="P47" t="e">
        <f>VLOOKUP(B47,'Uniprot taxonomy'!B:R,7,FALSE)</f>
        <v>#N/A</v>
      </c>
      <c r="Q47" t="e">
        <f>VLOOKUP(B47,'Uniprot taxonomy'!B:R,8,FALSE)</f>
        <v>#N/A</v>
      </c>
    </row>
    <row r="48" spans="1:17" hidden="1" x14ac:dyDescent="0.25">
      <c r="A48" t="s">
        <v>3689</v>
      </c>
      <c r="B48" t="s">
        <v>3690</v>
      </c>
      <c r="C48" t="e">
        <f>VLOOKUP('Домены Secretin_N'!B48,'AC-Architecture'!A:C,3,FALSE)</f>
        <v>#N/A</v>
      </c>
      <c r="D48">
        <v>578</v>
      </c>
      <c r="E48" t="s">
        <v>3632</v>
      </c>
      <c r="F48">
        <v>261</v>
      </c>
      <c r="G48">
        <v>327</v>
      </c>
      <c r="H48">
        <f t="shared" si="0"/>
        <v>66</v>
      </c>
      <c r="I48" t="str">
        <f t="shared" si="1"/>
        <v>A1EMA9_VIBCL/261-327</v>
      </c>
      <c r="K48" t="e">
        <f>IF(C48="Secretin_N, Secretin, TraK","T","N")</f>
        <v>#N/A</v>
      </c>
      <c r="L48" t="e">
        <f>VLOOKUP(E48,'Uniprot taxonomy'!E:J,4,FALSE)</f>
        <v>#N/A</v>
      </c>
      <c r="M48" t="e">
        <f>LEFT(VLOOKUP(B48,'Uniprot taxonomy'!B:R,5,FALSE))</f>
        <v>#N/A</v>
      </c>
      <c r="N48" t="e">
        <f>VLOOKUP(B48,'Uniprot taxonomy'!B:R,5,FALSE)</f>
        <v>#N/A</v>
      </c>
      <c r="O48" t="e">
        <f>VLOOKUP(B48,'Uniprot taxonomy'!B:R,6,FALSE)</f>
        <v>#N/A</v>
      </c>
      <c r="P48" t="e">
        <f>VLOOKUP(B48,'Uniprot taxonomy'!B:R,7,FALSE)</f>
        <v>#N/A</v>
      </c>
      <c r="Q48" t="e">
        <f>VLOOKUP(B48,'Uniprot taxonomy'!B:R,8,FALSE)</f>
        <v>#N/A</v>
      </c>
    </row>
    <row r="49" spans="1:17" hidden="1" x14ac:dyDescent="0.25">
      <c r="A49" t="s">
        <v>3692</v>
      </c>
      <c r="B49" t="s">
        <v>3693</v>
      </c>
      <c r="C49" t="e">
        <f>VLOOKUP('Домены Secretin_N'!B49,'AC-Architecture'!A:C,3,FALSE)</f>
        <v>#N/A</v>
      </c>
      <c r="D49">
        <v>674</v>
      </c>
      <c r="E49" t="s">
        <v>3632</v>
      </c>
      <c r="F49">
        <v>126</v>
      </c>
      <c r="G49">
        <v>189</v>
      </c>
      <c r="H49">
        <f t="shared" si="0"/>
        <v>63</v>
      </c>
      <c r="I49" t="str">
        <f t="shared" si="1"/>
        <v>A1F3F5_VIBCL/126-189</v>
      </c>
      <c r="K49" t="e">
        <f>IF(C49="Secretin_N, Secretin, TraK","T","N")</f>
        <v>#N/A</v>
      </c>
      <c r="L49" t="e">
        <f>VLOOKUP(E49,'Uniprot taxonomy'!E:J,4,FALSE)</f>
        <v>#N/A</v>
      </c>
      <c r="M49" t="e">
        <f>LEFT(VLOOKUP(B49,'Uniprot taxonomy'!B:R,5,FALSE))</f>
        <v>#N/A</v>
      </c>
      <c r="N49" t="e">
        <f>VLOOKUP(B49,'Uniprot taxonomy'!B:R,5,FALSE)</f>
        <v>#N/A</v>
      </c>
      <c r="O49" t="e">
        <f>VLOOKUP(B49,'Uniprot taxonomy'!B:R,6,FALSE)</f>
        <v>#N/A</v>
      </c>
      <c r="P49" t="e">
        <f>VLOOKUP(B49,'Uniprot taxonomy'!B:R,7,FALSE)</f>
        <v>#N/A</v>
      </c>
      <c r="Q49" t="e">
        <f>VLOOKUP(B49,'Uniprot taxonomy'!B:R,8,FALSE)</f>
        <v>#N/A</v>
      </c>
    </row>
    <row r="50" spans="1:17" hidden="1" x14ac:dyDescent="0.25">
      <c r="A50" t="s">
        <v>3692</v>
      </c>
      <c r="B50" t="s">
        <v>3693</v>
      </c>
      <c r="C50" t="e">
        <f>VLOOKUP('Домены Secretin_N'!B50,'AC-Architecture'!A:C,3,FALSE)</f>
        <v>#N/A</v>
      </c>
      <c r="D50">
        <v>674</v>
      </c>
      <c r="E50" t="s">
        <v>3632</v>
      </c>
      <c r="F50">
        <v>191</v>
      </c>
      <c r="G50">
        <v>262</v>
      </c>
      <c r="H50">
        <f t="shared" si="0"/>
        <v>71</v>
      </c>
      <c r="I50" t="str">
        <f t="shared" si="1"/>
        <v>A1F3F5_VIBCL/191-262</v>
      </c>
      <c r="K50" t="e">
        <f>IF(C50="Secretin_N, Secretin, TraK","T","N")</f>
        <v>#N/A</v>
      </c>
      <c r="L50" t="e">
        <f>VLOOKUP(E50,'Uniprot taxonomy'!E:J,4,FALSE)</f>
        <v>#N/A</v>
      </c>
      <c r="M50" t="e">
        <f>LEFT(VLOOKUP(B50,'Uniprot taxonomy'!B:R,5,FALSE))</f>
        <v>#N/A</v>
      </c>
      <c r="N50" t="e">
        <f>VLOOKUP(B50,'Uniprot taxonomy'!B:R,5,FALSE)</f>
        <v>#N/A</v>
      </c>
      <c r="O50" t="e">
        <f>VLOOKUP(B50,'Uniprot taxonomy'!B:R,6,FALSE)</f>
        <v>#N/A</v>
      </c>
      <c r="P50" t="e">
        <f>VLOOKUP(B50,'Uniprot taxonomy'!B:R,7,FALSE)</f>
        <v>#N/A</v>
      </c>
      <c r="Q50" t="e">
        <f>VLOOKUP(B50,'Uniprot taxonomy'!B:R,8,FALSE)</f>
        <v>#N/A</v>
      </c>
    </row>
    <row r="51" spans="1:17" hidden="1" x14ac:dyDescent="0.25">
      <c r="A51" t="s">
        <v>3692</v>
      </c>
      <c r="B51" t="s">
        <v>3693</v>
      </c>
      <c r="C51" t="e">
        <f>VLOOKUP('Домены Secretin_N'!B51,'AC-Architecture'!A:C,3,FALSE)</f>
        <v>#N/A</v>
      </c>
      <c r="D51">
        <v>674</v>
      </c>
      <c r="E51" t="s">
        <v>3632</v>
      </c>
      <c r="F51">
        <v>266</v>
      </c>
      <c r="G51">
        <v>343</v>
      </c>
      <c r="H51">
        <f t="shared" si="0"/>
        <v>77</v>
      </c>
      <c r="I51" t="str">
        <f t="shared" si="1"/>
        <v>A1F3F5_VIBCL/266-343</v>
      </c>
      <c r="K51" t="e">
        <f>IF(C51="Secretin_N, Secretin, TraK","T","N")</f>
        <v>#N/A</v>
      </c>
      <c r="L51" t="e">
        <f>VLOOKUP(E51,'Uniprot taxonomy'!E:J,4,FALSE)</f>
        <v>#N/A</v>
      </c>
      <c r="M51" t="e">
        <f>LEFT(VLOOKUP(B51,'Uniprot taxonomy'!B:R,5,FALSE))</f>
        <v>#N/A</v>
      </c>
      <c r="N51" t="e">
        <f>VLOOKUP(B51,'Uniprot taxonomy'!B:R,5,FALSE)</f>
        <v>#N/A</v>
      </c>
      <c r="O51" t="e">
        <f>VLOOKUP(B51,'Uniprot taxonomy'!B:R,6,FALSE)</f>
        <v>#N/A</v>
      </c>
      <c r="P51" t="e">
        <f>VLOOKUP(B51,'Uniprot taxonomy'!B:R,7,FALSE)</f>
        <v>#N/A</v>
      </c>
      <c r="Q51" t="e">
        <f>VLOOKUP(B51,'Uniprot taxonomy'!B:R,8,FALSE)</f>
        <v>#N/A</v>
      </c>
    </row>
    <row r="52" spans="1:17" hidden="1" x14ac:dyDescent="0.25">
      <c r="A52" t="s">
        <v>3694</v>
      </c>
      <c r="B52" t="s">
        <v>3695</v>
      </c>
      <c r="C52" t="e">
        <f>VLOOKUP('Домены Secretin_N'!B52,'AC-Architecture'!A:C,3,FALSE)</f>
        <v>#N/A</v>
      </c>
      <c r="D52">
        <v>578</v>
      </c>
      <c r="E52" t="s">
        <v>3632</v>
      </c>
      <c r="F52">
        <v>261</v>
      </c>
      <c r="G52">
        <v>327</v>
      </c>
      <c r="H52">
        <f t="shared" si="0"/>
        <v>66</v>
      </c>
      <c r="I52" t="str">
        <f t="shared" si="1"/>
        <v>A1F634_VIBCL/261-327</v>
      </c>
      <c r="K52" t="e">
        <f>IF(C52="Secretin_N, Secretin, TraK","T","N")</f>
        <v>#N/A</v>
      </c>
      <c r="L52" t="e">
        <f>VLOOKUP(E52,'Uniprot taxonomy'!E:J,4,FALSE)</f>
        <v>#N/A</v>
      </c>
      <c r="M52" t="e">
        <f>LEFT(VLOOKUP(B52,'Uniprot taxonomy'!B:R,5,FALSE))</f>
        <v>#N/A</v>
      </c>
      <c r="N52" t="e">
        <f>VLOOKUP(B52,'Uniprot taxonomy'!B:R,5,FALSE)</f>
        <v>#N/A</v>
      </c>
      <c r="O52" t="e">
        <f>VLOOKUP(B52,'Uniprot taxonomy'!B:R,6,FALSE)</f>
        <v>#N/A</v>
      </c>
      <c r="P52" t="e">
        <f>VLOOKUP(B52,'Uniprot taxonomy'!B:R,7,FALSE)</f>
        <v>#N/A</v>
      </c>
      <c r="Q52" t="e">
        <f>VLOOKUP(B52,'Uniprot taxonomy'!B:R,8,FALSE)</f>
        <v>#N/A</v>
      </c>
    </row>
    <row r="53" spans="1:17" hidden="1" x14ac:dyDescent="0.25">
      <c r="A53" t="s">
        <v>3696</v>
      </c>
      <c r="B53" t="s">
        <v>3697</v>
      </c>
      <c r="C53" t="e">
        <f>VLOOKUP('Домены Secretin_N'!B53,'AC-Architecture'!A:C,3,FALSE)</f>
        <v>#N/A</v>
      </c>
      <c r="D53">
        <v>414</v>
      </c>
      <c r="E53" t="s">
        <v>3632</v>
      </c>
      <c r="F53">
        <v>124</v>
      </c>
      <c r="G53">
        <v>184</v>
      </c>
      <c r="H53">
        <f t="shared" si="0"/>
        <v>60</v>
      </c>
      <c r="I53" t="str">
        <f t="shared" si="1"/>
        <v>A1HM79_9FIRM/124-184</v>
      </c>
      <c r="K53" t="e">
        <f>IF(C53="Secretin_N, Secretin, TraK","T","N")</f>
        <v>#N/A</v>
      </c>
      <c r="L53" t="e">
        <f>VLOOKUP(E53,'Uniprot taxonomy'!E:J,4,FALSE)</f>
        <v>#N/A</v>
      </c>
      <c r="M53" t="e">
        <f>LEFT(VLOOKUP(B53,'Uniprot taxonomy'!B:R,5,FALSE))</f>
        <v>#N/A</v>
      </c>
      <c r="N53" t="e">
        <f>VLOOKUP(B53,'Uniprot taxonomy'!B:R,5,FALSE)</f>
        <v>#N/A</v>
      </c>
      <c r="O53" t="e">
        <f>VLOOKUP(B53,'Uniprot taxonomy'!B:R,6,FALSE)</f>
        <v>#N/A</v>
      </c>
      <c r="P53" t="e">
        <f>VLOOKUP(B53,'Uniprot taxonomy'!B:R,7,FALSE)</f>
        <v>#N/A</v>
      </c>
      <c r="Q53" t="e">
        <f>VLOOKUP(B53,'Uniprot taxonomy'!B:R,8,FALSE)</f>
        <v>#N/A</v>
      </c>
    </row>
    <row r="54" spans="1:17" hidden="1" x14ac:dyDescent="0.25">
      <c r="A54" t="s">
        <v>3698</v>
      </c>
      <c r="B54" t="s">
        <v>3699</v>
      </c>
      <c r="C54" t="e">
        <f>VLOOKUP('Домены Secretin_N'!B54,'AC-Architecture'!A:C,3,FALSE)</f>
        <v>#N/A</v>
      </c>
      <c r="D54">
        <v>648</v>
      </c>
      <c r="E54" t="s">
        <v>3632</v>
      </c>
      <c r="F54">
        <v>134</v>
      </c>
      <c r="G54">
        <v>197</v>
      </c>
      <c r="H54">
        <f t="shared" si="0"/>
        <v>63</v>
      </c>
      <c r="I54" t="str">
        <f t="shared" si="1"/>
        <v>A1JPH4_YERE8/134-197</v>
      </c>
      <c r="K54" t="e">
        <f>IF(C54="Secretin_N, Secretin, TraK","T","N")</f>
        <v>#N/A</v>
      </c>
      <c r="L54" t="e">
        <f>VLOOKUP(E54,'Uniprot taxonomy'!E:J,4,FALSE)</f>
        <v>#N/A</v>
      </c>
      <c r="M54" t="e">
        <f>LEFT(VLOOKUP(B54,'Uniprot taxonomy'!B:R,5,FALSE))</f>
        <v>#N/A</v>
      </c>
      <c r="N54" t="e">
        <f>VLOOKUP(B54,'Uniprot taxonomy'!B:R,5,FALSE)</f>
        <v>#N/A</v>
      </c>
      <c r="O54" t="e">
        <f>VLOOKUP(B54,'Uniprot taxonomy'!B:R,6,FALSE)</f>
        <v>#N/A</v>
      </c>
      <c r="P54" t="e">
        <f>VLOOKUP(B54,'Uniprot taxonomy'!B:R,7,FALSE)</f>
        <v>#N/A</v>
      </c>
      <c r="Q54" t="e">
        <f>VLOOKUP(B54,'Uniprot taxonomy'!B:R,8,FALSE)</f>
        <v>#N/A</v>
      </c>
    </row>
    <row r="55" spans="1:17" hidden="1" x14ac:dyDescent="0.25">
      <c r="A55" t="s">
        <v>3698</v>
      </c>
      <c r="B55" t="s">
        <v>3699</v>
      </c>
      <c r="C55" t="e">
        <f>VLOOKUP('Домены Secretin_N'!B55,'AC-Architecture'!A:C,3,FALSE)</f>
        <v>#N/A</v>
      </c>
      <c r="D55">
        <v>648</v>
      </c>
      <c r="E55" t="s">
        <v>3632</v>
      </c>
      <c r="F55">
        <v>199</v>
      </c>
      <c r="G55">
        <v>271</v>
      </c>
      <c r="H55">
        <f t="shared" si="0"/>
        <v>72</v>
      </c>
      <c r="I55" t="str">
        <f t="shared" si="1"/>
        <v>A1JPH4_YERE8/199-271</v>
      </c>
      <c r="K55" t="e">
        <f>IF(C55="Secretin_N, Secretin, TraK","T","N")</f>
        <v>#N/A</v>
      </c>
      <c r="L55" t="e">
        <f>VLOOKUP(E55,'Uniprot taxonomy'!E:J,4,FALSE)</f>
        <v>#N/A</v>
      </c>
      <c r="M55" t="e">
        <f>LEFT(VLOOKUP(B55,'Uniprot taxonomy'!B:R,5,FALSE))</f>
        <v>#N/A</v>
      </c>
      <c r="N55" t="e">
        <f>VLOOKUP(B55,'Uniprot taxonomy'!B:R,5,FALSE)</f>
        <v>#N/A</v>
      </c>
      <c r="O55" t="e">
        <f>VLOOKUP(B55,'Uniprot taxonomy'!B:R,6,FALSE)</f>
        <v>#N/A</v>
      </c>
      <c r="P55" t="e">
        <f>VLOOKUP(B55,'Uniprot taxonomy'!B:R,7,FALSE)</f>
        <v>#N/A</v>
      </c>
      <c r="Q55" t="e">
        <f>VLOOKUP(B55,'Uniprot taxonomy'!B:R,8,FALSE)</f>
        <v>#N/A</v>
      </c>
    </row>
    <row r="56" spans="1:17" hidden="1" x14ac:dyDescent="0.25">
      <c r="A56" t="s">
        <v>3698</v>
      </c>
      <c r="B56" t="s">
        <v>3699</v>
      </c>
      <c r="C56" t="e">
        <f>VLOOKUP('Домены Secretin_N'!B56,'AC-Architecture'!A:C,3,FALSE)</f>
        <v>#N/A</v>
      </c>
      <c r="D56">
        <v>648</v>
      </c>
      <c r="E56" t="s">
        <v>3632</v>
      </c>
      <c r="F56">
        <v>275</v>
      </c>
      <c r="G56">
        <v>352</v>
      </c>
      <c r="H56">
        <f t="shared" si="0"/>
        <v>77</v>
      </c>
      <c r="I56" t="str">
        <f t="shared" si="1"/>
        <v>A1JPH4_YERE8/275-352</v>
      </c>
      <c r="K56" t="e">
        <f>IF(C56="Secretin_N, Secretin, TraK","T","N")</f>
        <v>#N/A</v>
      </c>
      <c r="L56" t="e">
        <f>VLOOKUP(E56,'Uniprot taxonomy'!E:J,4,FALSE)</f>
        <v>#N/A</v>
      </c>
      <c r="M56" t="e">
        <f>LEFT(VLOOKUP(B56,'Uniprot taxonomy'!B:R,5,FALSE))</f>
        <v>#N/A</v>
      </c>
      <c r="N56" t="e">
        <f>VLOOKUP(B56,'Uniprot taxonomy'!B:R,5,FALSE)</f>
        <v>#N/A</v>
      </c>
      <c r="O56" t="e">
        <f>VLOOKUP(B56,'Uniprot taxonomy'!B:R,6,FALSE)</f>
        <v>#N/A</v>
      </c>
      <c r="P56" t="e">
        <f>VLOOKUP(B56,'Uniprot taxonomy'!B:R,7,FALSE)</f>
        <v>#N/A</v>
      </c>
      <c r="Q56" t="e">
        <f>VLOOKUP(B56,'Uniprot taxonomy'!B:R,8,FALSE)</f>
        <v>#N/A</v>
      </c>
    </row>
    <row r="57" spans="1:17" x14ac:dyDescent="0.25">
      <c r="A57" t="s">
        <v>171</v>
      </c>
      <c r="B57" t="s">
        <v>1472</v>
      </c>
      <c r="C57" t="str">
        <f>VLOOKUP('Домены Secretin_N'!B57,'AC-Architecture'!A:C,3,FALSE)</f>
        <v>Secretin_N, Secretin</v>
      </c>
      <c r="D57">
        <v>563</v>
      </c>
      <c r="E57" t="s">
        <v>3632</v>
      </c>
      <c r="F57">
        <v>188</v>
      </c>
      <c r="G57">
        <v>310</v>
      </c>
      <c r="H57">
        <f t="shared" si="0"/>
        <v>122</v>
      </c>
      <c r="I57" t="str">
        <f t="shared" si="1"/>
        <v>A1JQA8_YERE8/188-310</v>
      </c>
      <c r="J57" t="str">
        <f>CONCATENATE(K57,"_",LEFT(O57,3),"_",LEFT(Q57,3),"_",B57)</f>
        <v>N_Ent_Yer_A1JQA8</v>
      </c>
      <c r="K57" t="str">
        <f>IF(C57="Secretin_N, Secretin, TraK","T","N")</f>
        <v>N</v>
      </c>
      <c r="L57" t="str">
        <f>VLOOKUP(B57,'Uniprot taxonomy'!B:R,4,FALSE)</f>
        <v>Proteobacteria</v>
      </c>
      <c r="M57" t="str">
        <f>LEFT(VLOOKUP(B57,'Uniprot taxonomy'!B:R,5,FALSE))</f>
        <v>G</v>
      </c>
      <c r="N57" t="str">
        <f>VLOOKUP(B57,'Uniprot taxonomy'!B:R,5,FALSE)</f>
        <v>Gammaproteobacteria</v>
      </c>
      <c r="O57" t="str">
        <f>VLOOKUP(B57,'Uniprot taxonomy'!B:R,6,FALSE)</f>
        <v>Enterobacteriales</v>
      </c>
      <c r="P57" t="str">
        <f>VLOOKUP(B57,'Uniprot taxonomy'!B:R,7,FALSE)</f>
        <v>Enterobacteriaceae</v>
      </c>
      <c r="Q57" t="str">
        <f>VLOOKUP(B57,'Uniprot taxonomy'!B:R,8,FALSE)</f>
        <v>Yersinia</v>
      </c>
    </row>
    <row r="58" spans="1:17" hidden="1" x14ac:dyDescent="0.25">
      <c r="A58" t="s">
        <v>3702</v>
      </c>
      <c r="B58" t="s">
        <v>3703</v>
      </c>
      <c r="C58" t="e">
        <f>VLOOKUP('Домены Secretin_N'!B58,'AC-Architecture'!A:C,3,FALSE)</f>
        <v>#N/A</v>
      </c>
      <c r="D58">
        <v>658</v>
      </c>
      <c r="E58" t="s">
        <v>3632</v>
      </c>
      <c r="F58">
        <v>145</v>
      </c>
      <c r="G58">
        <v>207</v>
      </c>
      <c r="H58">
        <f t="shared" si="0"/>
        <v>62</v>
      </c>
      <c r="I58" t="str">
        <f t="shared" si="1"/>
        <v>A1JQD0_YERE8/145-207</v>
      </c>
      <c r="K58" t="e">
        <f>IF(C58="Secretin_N, Secretin, TraK","T","N")</f>
        <v>#N/A</v>
      </c>
      <c r="L58" t="e">
        <f>VLOOKUP(E58,'Uniprot taxonomy'!E:J,4,FALSE)</f>
        <v>#N/A</v>
      </c>
      <c r="M58" t="e">
        <f>LEFT(VLOOKUP(B58,'Uniprot taxonomy'!B:R,5,FALSE))</f>
        <v>#N/A</v>
      </c>
      <c r="N58" t="e">
        <f>VLOOKUP(B58,'Uniprot taxonomy'!B:R,5,FALSE)</f>
        <v>#N/A</v>
      </c>
      <c r="O58" t="e">
        <f>VLOOKUP(B58,'Uniprot taxonomy'!B:R,6,FALSE)</f>
        <v>#N/A</v>
      </c>
      <c r="P58" t="e">
        <f>VLOOKUP(B58,'Uniprot taxonomy'!B:R,7,FALSE)</f>
        <v>#N/A</v>
      </c>
      <c r="Q58" t="e">
        <f>VLOOKUP(B58,'Uniprot taxonomy'!B:R,8,FALSE)</f>
        <v>#N/A</v>
      </c>
    </row>
    <row r="59" spans="1:17" hidden="1" x14ac:dyDescent="0.25">
      <c r="A59" t="s">
        <v>3702</v>
      </c>
      <c r="B59" t="s">
        <v>3703</v>
      </c>
      <c r="C59" t="e">
        <f>VLOOKUP('Домены Secretin_N'!B59,'AC-Architecture'!A:C,3,FALSE)</f>
        <v>#N/A</v>
      </c>
      <c r="D59">
        <v>658</v>
      </c>
      <c r="E59" t="s">
        <v>3632</v>
      </c>
      <c r="F59">
        <v>209</v>
      </c>
      <c r="G59">
        <v>279</v>
      </c>
      <c r="H59">
        <f t="shared" si="0"/>
        <v>70</v>
      </c>
      <c r="I59" t="str">
        <f t="shared" si="1"/>
        <v>A1JQD0_YERE8/209-279</v>
      </c>
      <c r="K59" t="e">
        <f>IF(C59="Secretin_N, Secretin, TraK","T","N")</f>
        <v>#N/A</v>
      </c>
      <c r="L59" t="e">
        <f>VLOOKUP(E59,'Uniprot taxonomy'!E:J,4,FALSE)</f>
        <v>#N/A</v>
      </c>
      <c r="M59" t="e">
        <f>LEFT(VLOOKUP(B59,'Uniprot taxonomy'!B:R,5,FALSE))</f>
        <v>#N/A</v>
      </c>
      <c r="N59" t="e">
        <f>VLOOKUP(B59,'Uniprot taxonomy'!B:R,5,FALSE)</f>
        <v>#N/A</v>
      </c>
      <c r="O59" t="e">
        <f>VLOOKUP(B59,'Uniprot taxonomy'!B:R,6,FALSE)</f>
        <v>#N/A</v>
      </c>
      <c r="P59" t="e">
        <f>VLOOKUP(B59,'Uniprot taxonomy'!B:R,7,FALSE)</f>
        <v>#N/A</v>
      </c>
      <c r="Q59" t="e">
        <f>VLOOKUP(B59,'Uniprot taxonomy'!B:R,8,FALSE)</f>
        <v>#N/A</v>
      </c>
    </row>
    <row r="60" spans="1:17" hidden="1" x14ac:dyDescent="0.25">
      <c r="A60" t="s">
        <v>3702</v>
      </c>
      <c r="B60" t="s">
        <v>3703</v>
      </c>
      <c r="C60" t="e">
        <f>VLOOKUP('Домены Secretin_N'!B60,'AC-Architecture'!A:C,3,FALSE)</f>
        <v>#N/A</v>
      </c>
      <c r="D60">
        <v>658</v>
      </c>
      <c r="E60" t="s">
        <v>3632</v>
      </c>
      <c r="F60">
        <v>283</v>
      </c>
      <c r="G60">
        <v>360</v>
      </c>
      <c r="H60">
        <f t="shared" si="0"/>
        <v>77</v>
      </c>
      <c r="I60" t="str">
        <f t="shared" si="1"/>
        <v>A1JQD0_YERE8/283-360</v>
      </c>
      <c r="K60" t="e">
        <f>IF(C60="Secretin_N, Secretin, TraK","T","N")</f>
        <v>#N/A</v>
      </c>
      <c r="L60" t="e">
        <f>VLOOKUP(E60,'Uniprot taxonomy'!E:J,4,FALSE)</f>
        <v>#N/A</v>
      </c>
      <c r="M60" t="e">
        <f>LEFT(VLOOKUP(B60,'Uniprot taxonomy'!B:R,5,FALSE))</f>
        <v>#N/A</v>
      </c>
      <c r="N60" t="e">
        <f>VLOOKUP(B60,'Uniprot taxonomy'!B:R,5,FALSE)</f>
        <v>#N/A</v>
      </c>
      <c r="O60" t="e">
        <f>VLOOKUP(B60,'Uniprot taxonomy'!B:R,6,FALSE)</f>
        <v>#N/A</v>
      </c>
      <c r="P60" t="e">
        <f>VLOOKUP(B60,'Uniprot taxonomy'!B:R,7,FALSE)</f>
        <v>#N/A</v>
      </c>
      <c r="Q60" t="e">
        <f>VLOOKUP(B60,'Uniprot taxonomy'!B:R,8,FALSE)</f>
        <v>#N/A</v>
      </c>
    </row>
    <row r="61" spans="1:17" hidden="1" x14ac:dyDescent="0.25">
      <c r="A61" t="s">
        <v>3705</v>
      </c>
      <c r="B61" t="s">
        <v>3706</v>
      </c>
      <c r="C61" t="e">
        <f>VLOOKUP('Домены Secretin_N'!B61,'AC-Architecture'!A:C,3,FALSE)</f>
        <v>#N/A</v>
      </c>
      <c r="D61">
        <v>371</v>
      </c>
      <c r="E61" t="s">
        <v>3632</v>
      </c>
      <c r="F61">
        <v>77</v>
      </c>
      <c r="G61">
        <v>141</v>
      </c>
      <c r="H61">
        <f t="shared" si="0"/>
        <v>64</v>
      </c>
      <c r="I61" t="str">
        <f t="shared" si="1"/>
        <v>A1JSD5_YERE8/77-141</v>
      </c>
      <c r="K61" t="e">
        <f>IF(C61="Secretin_N, Secretin, TraK","T","N")</f>
        <v>#N/A</v>
      </c>
      <c r="L61" t="e">
        <f>VLOOKUP(E61,'Uniprot taxonomy'!E:J,4,FALSE)</f>
        <v>#N/A</v>
      </c>
      <c r="M61" t="e">
        <f>LEFT(VLOOKUP(B61,'Uniprot taxonomy'!B:R,5,FALSE))</f>
        <v>#N/A</v>
      </c>
      <c r="N61" t="e">
        <f>VLOOKUP(B61,'Uniprot taxonomy'!B:R,5,FALSE)</f>
        <v>#N/A</v>
      </c>
      <c r="O61" t="e">
        <f>VLOOKUP(B61,'Uniprot taxonomy'!B:R,6,FALSE)</f>
        <v>#N/A</v>
      </c>
      <c r="P61" t="e">
        <f>VLOOKUP(B61,'Uniprot taxonomy'!B:R,7,FALSE)</f>
        <v>#N/A</v>
      </c>
      <c r="Q61" t="e">
        <f>VLOOKUP(B61,'Uniprot taxonomy'!B:R,8,FALSE)</f>
        <v>#N/A</v>
      </c>
    </row>
    <row r="62" spans="1:17" hidden="1" x14ac:dyDescent="0.25">
      <c r="A62" t="s">
        <v>3707</v>
      </c>
      <c r="B62" t="s">
        <v>3708</v>
      </c>
      <c r="C62" t="e">
        <f>VLOOKUP('Домены Secretin_N'!B62,'AC-Architecture'!A:C,3,FALSE)</f>
        <v>#N/A</v>
      </c>
      <c r="D62">
        <v>607</v>
      </c>
      <c r="E62" t="s">
        <v>3632</v>
      </c>
      <c r="F62">
        <v>111</v>
      </c>
      <c r="G62">
        <v>173</v>
      </c>
      <c r="H62">
        <f t="shared" si="0"/>
        <v>62</v>
      </c>
      <c r="I62" t="str">
        <f t="shared" si="1"/>
        <v>A1JU94_YERE8/111-173</v>
      </c>
      <c r="K62" t="e">
        <f>IF(C62="Secretin_N, Secretin, TraK","T","N")</f>
        <v>#N/A</v>
      </c>
      <c r="L62" t="e">
        <f>VLOOKUP(E62,'Uniprot taxonomy'!E:J,4,FALSE)</f>
        <v>#N/A</v>
      </c>
      <c r="M62" t="e">
        <f>LEFT(VLOOKUP(B62,'Uniprot taxonomy'!B:R,5,FALSE))</f>
        <v>#N/A</v>
      </c>
      <c r="N62" t="e">
        <f>VLOOKUP(B62,'Uniprot taxonomy'!B:R,5,FALSE)</f>
        <v>#N/A</v>
      </c>
      <c r="O62" t="e">
        <f>VLOOKUP(B62,'Uniprot taxonomy'!B:R,6,FALSE)</f>
        <v>#N/A</v>
      </c>
      <c r="P62" t="e">
        <f>VLOOKUP(B62,'Uniprot taxonomy'!B:R,7,FALSE)</f>
        <v>#N/A</v>
      </c>
      <c r="Q62" t="e">
        <f>VLOOKUP(B62,'Uniprot taxonomy'!B:R,8,FALSE)</f>
        <v>#N/A</v>
      </c>
    </row>
    <row r="63" spans="1:17" hidden="1" x14ac:dyDescent="0.25">
      <c r="A63" t="s">
        <v>3707</v>
      </c>
      <c r="B63" t="s">
        <v>3708</v>
      </c>
      <c r="C63" t="e">
        <f>VLOOKUP('Домены Secretin_N'!B63,'AC-Architecture'!A:C,3,FALSE)</f>
        <v>#N/A</v>
      </c>
      <c r="D63">
        <v>607</v>
      </c>
      <c r="E63" t="s">
        <v>3632</v>
      </c>
      <c r="F63">
        <v>184</v>
      </c>
      <c r="G63">
        <v>281</v>
      </c>
      <c r="H63">
        <f t="shared" si="0"/>
        <v>97</v>
      </c>
      <c r="I63" t="str">
        <f t="shared" si="1"/>
        <v>A1JU94_YERE8/184-281</v>
      </c>
      <c r="K63" t="e">
        <f>IF(C63="Secretin_N, Secretin, TraK","T","N")</f>
        <v>#N/A</v>
      </c>
      <c r="L63" t="e">
        <f>VLOOKUP(E63,'Uniprot taxonomy'!E:J,4,FALSE)</f>
        <v>#N/A</v>
      </c>
      <c r="M63" t="e">
        <f>LEFT(VLOOKUP(B63,'Uniprot taxonomy'!B:R,5,FALSE))</f>
        <v>#N/A</v>
      </c>
      <c r="N63" t="e">
        <f>VLOOKUP(B63,'Uniprot taxonomy'!B:R,5,FALSE)</f>
        <v>#N/A</v>
      </c>
      <c r="O63" t="e">
        <f>VLOOKUP(B63,'Uniprot taxonomy'!B:R,6,FALSE)</f>
        <v>#N/A</v>
      </c>
      <c r="P63" t="e">
        <f>VLOOKUP(B63,'Uniprot taxonomy'!B:R,7,FALSE)</f>
        <v>#N/A</v>
      </c>
      <c r="Q63" t="e">
        <f>VLOOKUP(B63,'Uniprot taxonomy'!B:R,8,FALSE)</f>
        <v>#N/A</v>
      </c>
    </row>
    <row r="64" spans="1:17" hidden="1" x14ac:dyDescent="0.25">
      <c r="A64" t="s">
        <v>3710</v>
      </c>
      <c r="B64" t="s">
        <v>3711</v>
      </c>
      <c r="C64" t="e">
        <f>VLOOKUP('Домены Secretin_N'!B64,'AC-Architecture'!A:C,3,FALSE)</f>
        <v>#N/A</v>
      </c>
      <c r="D64">
        <v>675</v>
      </c>
      <c r="E64" t="s">
        <v>3632</v>
      </c>
      <c r="F64">
        <v>273</v>
      </c>
      <c r="G64">
        <v>333</v>
      </c>
      <c r="H64">
        <f t="shared" si="0"/>
        <v>60</v>
      </c>
      <c r="I64" t="str">
        <f t="shared" si="1"/>
        <v>A1K7A2_AZOSB/273-333</v>
      </c>
      <c r="K64" t="e">
        <f>IF(C64="Secretin_N, Secretin, TraK","T","N")</f>
        <v>#N/A</v>
      </c>
      <c r="L64" t="e">
        <f>VLOOKUP(E64,'Uniprot taxonomy'!E:J,4,FALSE)</f>
        <v>#N/A</v>
      </c>
      <c r="M64" t="e">
        <f>LEFT(VLOOKUP(B64,'Uniprot taxonomy'!B:R,5,FALSE))</f>
        <v>#N/A</v>
      </c>
      <c r="N64" t="e">
        <f>VLOOKUP(B64,'Uniprot taxonomy'!B:R,5,FALSE)</f>
        <v>#N/A</v>
      </c>
      <c r="O64" t="e">
        <f>VLOOKUP(B64,'Uniprot taxonomy'!B:R,6,FALSE)</f>
        <v>#N/A</v>
      </c>
      <c r="P64" t="e">
        <f>VLOOKUP(B64,'Uniprot taxonomy'!B:R,7,FALSE)</f>
        <v>#N/A</v>
      </c>
      <c r="Q64" t="e">
        <f>VLOOKUP(B64,'Uniprot taxonomy'!B:R,8,FALSE)</f>
        <v>#N/A</v>
      </c>
    </row>
    <row r="65" spans="1:17" hidden="1" x14ac:dyDescent="0.25">
      <c r="A65" t="s">
        <v>3712</v>
      </c>
      <c r="B65" t="s">
        <v>3713</v>
      </c>
      <c r="C65" t="e">
        <f>VLOOKUP('Домены Secretin_N'!B65,'AC-Architecture'!A:C,3,FALSE)</f>
        <v>#N/A</v>
      </c>
      <c r="D65">
        <v>707</v>
      </c>
      <c r="E65" t="s">
        <v>3632</v>
      </c>
      <c r="F65">
        <v>381</v>
      </c>
      <c r="G65">
        <v>446</v>
      </c>
      <c r="H65">
        <f t="shared" si="0"/>
        <v>65</v>
      </c>
      <c r="I65" t="str">
        <f t="shared" si="1"/>
        <v>A1KBQ6_AZOSB/381-446</v>
      </c>
      <c r="K65" t="e">
        <f>IF(C65="Secretin_N, Secretin, TraK","T","N")</f>
        <v>#N/A</v>
      </c>
      <c r="L65" t="e">
        <f>VLOOKUP(E65,'Uniprot taxonomy'!E:J,4,FALSE)</f>
        <v>#N/A</v>
      </c>
      <c r="M65" t="e">
        <f>LEFT(VLOOKUP(B65,'Uniprot taxonomy'!B:R,5,FALSE))</f>
        <v>#N/A</v>
      </c>
      <c r="N65" t="e">
        <f>VLOOKUP(B65,'Uniprot taxonomy'!B:R,5,FALSE)</f>
        <v>#N/A</v>
      </c>
      <c r="O65" t="e">
        <f>VLOOKUP(B65,'Uniprot taxonomy'!B:R,6,FALSE)</f>
        <v>#N/A</v>
      </c>
      <c r="P65" t="e">
        <f>VLOOKUP(B65,'Uniprot taxonomy'!B:R,7,FALSE)</f>
        <v>#N/A</v>
      </c>
      <c r="Q65" t="e">
        <f>VLOOKUP(B65,'Uniprot taxonomy'!B:R,8,FALSE)</f>
        <v>#N/A</v>
      </c>
    </row>
    <row r="66" spans="1:17" hidden="1" x14ac:dyDescent="0.25">
      <c r="A66" t="s">
        <v>3714</v>
      </c>
      <c r="B66" t="s">
        <v>3715</v>
      </c>
      <c r="C66" t="e">
        <f>VLOOKUP('Домены Secretin_N'!B66,'AC-Architecture'!A:C,3,FALSE)</f>
        <v>#N/A</v>
      </c>
      <c r="D66">
        <v>589</v>
      </c>
      <c r="E66" t="s">
        <v>3632</v>
      </c>
      <c r="F66">
        <v>263</v>
      </c>
      <c r="G66">
        <v>335</v>
      </c>
      <c r="H66">
        <f t="shared" si="0"/>
        <v>72</v>
      </c>
      <c r="I66" t="str">
        <f t="shared" si="1"/>
        <v>A1KS86_NEIMF/263-335</v>
      </c>
      <c r="K66" t="e">
        <f>IF(C66="Secretin_N, Secretin, TraK","T","N")</f>
        <v>#N/A</v>
      </c>
      <c r="L66" t="e">
        <f>VLOOKUP(E66,'Uniprot taxonomy'!E:J,4,FALSE)</f>
        <v>#N/A</v>
      </c>
      <c r="M66" t="e">
        <f>LEFT(VLOOKUP(B66,'Uniprot taxonomy'!B:R,5,FALSE))</f>
        <v>#N/A</v>
      </c>
      <c r="N66" t="e">
        <f>VLOOKUP(B66,'Uniprot taxonomy'!B:R,5,FALSE)</f>
        <v>#N/A</v>
      </c>
      <c r="O66" t="e">
        <f>VLOOKUP(B66,'Uniprot taxonomy'!B:R,6,FALSE)</f>
        <v>#N/A</v>
      </c>
      <c r="P66" t="e">
        <f>VLOOKUP(B66,'Uniprot taxonomy'!B:R,7,FALSE)</f>
        <v>#N/A</v>
      </c>
      <c r="Q66" t="e">
        <f>VLOOKUP(B66,'Uniprot taxonomy'!B:R,8,FALSE)</f>
        <v>#N/A</v>
      </c>
    </row>
    <row r="67" spans="1:17" hidden="1" x14ac:dyDescent="0.25">
      <c r="A67" t="s">
        <v>3716</v>
      </c>
      <c r="B67" t="s">
        <v>3717</v>
      </c>
      <c r="C67" t="e">
        <f>VLOOKUP('Домены Secretin_N'!B67,'AC-Architecture'!A:C,3,FALSE)</f>
        <v>#N/A</v>
      </c>
      <c r="D67">
        <v>705</v>
      </c>
      <c r="E67" t="s">
        <v>3632</v>
      </c>
      <c r="F67">
        <v>130</v>
      </c>
      <c r="G67">
        <v>193</v>
      </c>
      <c r="H67">
        <f t="shared" ref="H67:H130" si="2">G67-F67</f>
        <v>63</v>
      </c>
      <c r="I67" t="str">
        <f t="shared" ref="I67:I130" si="3">CONCATENATE(A67,"/",F67,"-",G67)</f>
        <v>A1RPB8_SHESW/130-193</v>
      </c>
      <c r="K67" t="e">
        <f>IF(C67="Secretin_N, Secretin, TraK","T","N")</f>
        <v>#N/A</v>
      </c>
      <c r="L67" t="e">
        <f>VLOOKUP(E67,'Uniprot taxonomy'!E:J,4,FALSE)</f>
        <v>#N/A</v>
      </c>
      <c r="M67" t="e">
        <f>LEFT(VLOOKUP(B67,'Uniprot taxonomy'!B:R,5,FALSE))</f>
        <v>#N/A</v>
      </c>
      <c r="N67" t="e">
        <f>VLOOKUP(B67,'Uniprot taxonomy'!B:R,5,FALSE)</f>
        <v>#N/A</v>
      </c>
      <c r="O67" t="e">
        <f>VLOOKUP(B67,'Uniprot taxonomy'!B:R,6,FALSE)</f>
        <v>#N/A</v>
      </c>
      <c r="P67" t="e">
        <f>VLOOKUP(B67,'Uniprot taxonomy'!B:R,7,FALSE)</f>
        <v>#N/A</v>
      </c>
      <c r="Q67" t="e">
        <f>VLOOKUP(B67,'Uniprot taxonomy'!B:R,8,FALSE)</f>
        <v>#N/A</v>
      </c>
    </row>
    <row r="68" spans="1:17" hidden="1" x14ac:dyDescent="0.25">
      <c r="A68" t="s">
        <v>3716</v>
      </c>
      <c r="B68" t="s">
        <v>3717</v>
      </c>
      <c r="C68" t="e">
        <f>VLOOKUP('Домены Secretin_N'!B68,'AC-Architecture'!A:C,3,FALSE)</f>
        <v>#N/A</v>
      </c>
      <c r="D68">
        <v>705</v>
      </c>
      <c r="E68" t="s">
        <v>3632</v>
      </c>
      <c r="F68">
        <v>195</v>
      </c>
      <c r="G68">
        <v>266</v>
      </c>
      <c r="H68">
        <f t="shared" si="2"/>
        <v>71</v>
      </c>
      <c r="I68" t="str">
        <f t="shared" si="3"/>
        <v>A1RPB8_SHESW/195-266</v>
      </c>
      <c r="K68" t="e">
        <f>IF(C68="Secretin_N, Secretin, TraK","T","N")</f>
        <v>#N/A</v>
      </c>
      <c r="L68" t="e">
        <f>VLOOKUP(E68,'Uniprot taxonomy'!E:J,4,FALSE)</f>
        <v>#N/A</v>
      </c>
      <c r="M68" t="e">
        <f>LEFT(VLOOKUP(B68,'Uniprot taxonomy'!B:R,5,FALSE))</f>
        <v>#N/A</v>
      </c>
      <c r="N68" t="e">
        <f>VLOOKUP(B68,'Uniprot taxonomy'!B:R,5,FALSE)</f>
        <v>#N/A</v>
      </c>
      <c r="O68" t="e">
        <f>VLOOKUP(B68,'Uniprot taxonomy'!B:R,6,FALSE)</f>
        <v>#N/A</v>
      </c>
      <c r="P68" t="e">
        <f>VLOOKUP(B68,'Uniprot taxonomy'!B:R,7,FALSE)</f>
        <v>#N/A</v>
      </c>
      <c r="Q68" t="e">
        <f>VLOOKUP(B68,'Uniprot taxonomy'!B:R,8,FALSE)</f>
        <v>#N/A</v>
      </c>
    </row>
    <row r="69" spans="1:17" hidden="1" x14ac:dyDescent="0.25">
      <c r="A69" t="s">
        <v>3716</v>
      </c>
      <c r="B69" t="s">
        <v>3717</v>
      </c>
      <c r="C69" t="e">
        <f>VLOOKUP('Домены Secretin_N'!B69,'AC-Architecture'!A:C,3,FALSE)</f>
        <v>#N/A</v>
      </c>
      <c r="D69">
        <v>705</v>
      </c>
      <c r="E69" t="s">
        <v>3632</v>
      </c>
      <c r="F69">
        <v>270</v>
      </c>
      <c r="G69">
        <v>348</v>
      </c>
      <c r="H69">
        <f t="shared" si="2"/>
        <v>78</v>
      </c>
      <c r="I69" t="str">
        <f t="shared" si="3"/>
        <v>A1RPB8_SHESW/270-348</v>
      </c>
      <c r="K69" t="e">
        <f>IF(C69="Secretin_N, Secretin, TraK","T","N")</f>
        <v>#N/A</v>
      </c>
      <c r="L69" t="e">
        <f>VLOOKUP(E69,'Uniprot taxonomy'!E:J,4,FALSE)</f>
        <v>#N/A</v>
      </c>
      <c r="M69" t="e">
        <f>LEFT(VLOOKUP(B69,'Uniprot taxonomy'!B:R,5,FALSE))</f>
        <v>#N/A</v>
      </c>
      <c r="N69" t="e">
        <f>VLOOKUP(B69,'Uniprot taxonomy'!B:R,5,FALSE)</f>
        <v>#N/A</v>
      </c>
      <c r="O69" t="e">
        <f>VLOOKUP(B69,'Uniprot taxonomy'!B:R,6,FALSE)</f>
        <v>#N/A</v>
      </c>
      <c r="P69" t="e">
        <f>VLOOKUP(B69,'Uniprot taxonomy'!B:R,7,FALSE)</f>
        <v>#N/A</v>
      </c>
      <c r="Q69" t="e">
        <f>VLOOKUP(B69,'Uniprot taxonomy'!B:R,8,FALSE)</f>
        <v>#N/A</v>
      </c>
    </row>
    <row r="70" spans="1:17" hidden="1" x14ac:dyDescent="0.25">
      <c r="A70" t="s">
        <v>3718</v>
      </c>
      <c r="B70" t="s">
        <v>3719</v>
      </c>
      <c r="C70" t="e">
        <f>VLOOKUP('Домены Secretin_N'!B70,'AC-Architecture'!A:C,3,FALSE)</f>
        <v>#N/A</v>
      </c>
      <c r="D70">
        <v>683</v>
      </c>
      <c r="E70" t="s">
        <v>3632</v>
      </c>
      <c r="F70">
        <v>368</v>
      </c>
      <c r="G70">
        <v>433</v>
      </c>
      <c r="H70">
        <f t="shared" si="2"/>
        <v>65</v>
      </c>
      <c r="I70" t="str">
        <f t="shared" si="3"/>
        <v>A1RPQ8_SHESW/368-433</v>
      </c>
      <c r="K70" t="e">
        <f>IF(C70="Secretin_N, Secretin, TraK","T","N")</f>
        <v>#N/A</v>
      </c>
      <c r="L70" t="e">
        <f>VLOOKUP(E70,'Uniprot taxonomy'!E:J,4,FALSE)</f>
        <v>#N/A</v>
      </c>
      <c r="M70" t="e">
        <f>LEFT(VLOOKUP(B70,'Uniprot taxonomy'!B:R,5,FALSE))</f>
        <v>#N/A</v>
      </c>
      <c r="N70" t="e">
        <f>VLOOKUP(B70,'Uniprot taxonomy'!B:R,5,FALSE)</f>
        <v>#N/A</v>
      </c>
      <c r="O70" t="e">
        <f>VLOOKUP(B70,'Uniprot taxonomy'!B:R,6,FALSE)</f>
        <v>#N/A</v>
      </c>
      <c r="P70" t="e">
        <f>VLOOKUP(B70,'Uniprot taxonomy'!B:R,7,FALSE)</f>
        <v>#N/A</v>
      </c>
      <c r="Q70" t="e">
        <f>VLOOKUP(B70,'Uniprot taxonomy'!B:R,8,FALSE)</f>
        <v>#N/A</v>
      </c>
    </row>
    <row r="71" spans="1:17" hidden="1" x14ac:dyDescent="0.25">
      <c r="A71" t="s">
        <v>3720</v>
      </c>
      <c r="B71" t="s">
        <v>3721</v>
      </c>
      <c r="C71" t="e">
        <f>VLOOKUP('Домены Secretin_N'!B71,'AC-Architecture'!A:C,3,FALSE)</f>
        <v>#N/A</v>
      </c>
      <c r="D71">
        <v>703</v>
      </c>
      <c r="E71" t="s">
        <v>3632</v>
      </c>
      <c r="F71">
        <v>133</v>
      </c>
      <c r="G71">
        <v>196</v>
      </c>
      <c r="H71">
        <f t="shared" si="2"/>
        <v>63</v>
      </c>
      <c r="I71" t="str">
        <f t="shared" si="3"/>
        <v>A1S1X4_SHEAM/133-196</v>
      </c>
      <c r="K71" t="e">
        <f>IF(C71="Secretin_N, Secretin, TraK","T","N")</f>
        <v>#N/A</v>
      </c>
      <c r="L71" t="e">
        <f>VLOOKUP(E71,'Uniprot taxonomy'!E:J,4,FALSE)</f>
        <v>#N/A</v>
      </c>
      <c r="M71" t="e">
        <f>LEFT(VLOOKUP(B71,'Uniprot taxonomy'!B:R,5,FALSE))</f>
        <v>#N/A</v>
      </c>
      <c r="N71" t="e">
        <f>VLOOKUP(B71,'Uniprot taxonomy'!B:R,5,FALSE)</f>
        <v>#N/A</v>
      </c>
      <c r="O71" t="e">
        <f>VLOOKUP(B71,'Uniprot taxonomy'!B:R,6,FALSE)</f>
        <v>#N/A</v>
      </c>
      <c r="P71" t="e">
        <f>VLOOKUP(B71,'Uniprot taxonomy'!B:R,7,FALSE)</f>
        <v>#N/A</v>
      </c>
      <c r="Q71" t="e">
        <f>VLOOKUP(B71,'Uniprot taxonomy'!B:R,8,FALSE)</f>
        <v>#N/A</v>
      </c>
    </row>
    <row r="72" spans="1:17" hidden="1" x14ac:dyDescent="0.25">
      <c r="A72" t="s">
        <v>3720</v>
      </c>
      <c r="B72" t="s">
        <v>3721</v>
      </c>
      <c r="C72" t="e">
        <f>VLOOKUP('Домены Secretin_N'!B72,'AC-Architecture'!A:C,3,FALSE)</f>
        <v>#N/A</v>
      </c>
      <c r="D72">
        <v>703</v>
      </c>
      <c r="E72" t="s">
        <v>3632</v>
      </c>
      <c r="F72">
        <v>198</v>
      </c>
      <c r="G72">
        <v>269</v>
      </c>
      <c r="H72">
        <f t="shared" si="2"/>
        <v>71</v>
      </c>
      <c r="I72" t="str">
        <f t="shared" si="3"/>
        <v>A1S1X4_SHEAM/198-269</v>
      </c>
      <c r="K72" t="e">
        <f>IF(C72="Secretin_N, Secretin, TraK","T","N")</f>
        <v>#N/A</v>
      </c>
      <c r="L72" t="e">
        <f>VLOOKUP(E72,'Uniprot taxonomy'!E:J,4,FALSE)</f>
        <v>#N/A</v>
      </c>
      <c r="M72" t="e">
        <f>LEFT(VLOOKUP(B72,'Uniprot taxonomy'!B:R,5,FALSE))</f>
        <v>#N/A</v>
      </c>
      <c r="N72" t="e">
        <f>VLOOKUP(B72,'Uniprot taxonomy'!B:R,5,FALSE)</f>
        <v>#N/A</v>
      </c>
      <c r="O72" t="e">
        <f>VLOOKUP(B72,'Uniprot taxonomy'!B:R,6,FALSE)</f>
        <v>#N/A</v>
      </c>
      <c r="P72" t="e">
        <f>VLOOKUP(B72,'Uniprot taxonomy'!B:R,7,FALSE)</f>
        <v>#N/A</v>
      </c>
      <c r="Q72" t="e">
        <f>VLOOKUP(B72,'Uniprot taxonomy'!B:R,8,FALSE)</f>
        <v>#N/A</v>
      </c>
    </row>
    <row r="73" spans="1:17" hidden="1" x14ac:dyDescent="0.25">
      <c r="A73" t="s">
        <v>3720</v>
      </c>
      <c r="B73" t="s">
        <v>3721</v>
      </c>
      <c r="C73" t="e">
        <f>VLOOKUP('Домены Secretin_N'!B73,'AC-Architecture'!A:C,3,FALSE)</f>
        <v>#N/A</v>
      </c>
      <c r="D73">
        <v>703</v>
      </c>
      <c r="E73" t="s">
        <v>3632</v>
      </c>
      <c r="F73">
        <v>273</v>
      </c>
      <c r="G73">
        <v>352</v>
      </c>
      <c r="H73">
        <f t="shared" si="2"/>
        <v>79</v>
      </c>
      <c r="I73" t="str">
        <f t="shared" si="3"/>
        <v>A1S1X4_SHEAM/273-352</v>
      </c>
      <c r="K73" t="e">
        <f>IF(C73="Secretin_N, Secretin, TraK","T","N")</f>
        <v>#N/A</v>
      </c>
      <c r="L73" t="e">
        <f>VLOOKUP(E73,'Uniprot taxonomy'!E:J,4,FALSE)</f>
        <v>#N/A</v>
      </c>
      <c r="M73" t="e">
        <f>LEFT(VLOOKUP(B73,'Uniprot taxonomy'!B:R,5,FALSE))</f>
        <v>#N/A</v>
      </c>
      <c r="N73" t="e">
        <f>VLOOKUP(B73,'Uniprot taxonomy'!B:R,5,FALSE)</f>
        <v>#N/A</v>
      </c>
      <c r="O73" t="e">
        <f>VLOOKUP(B73,'Uniprot taxonomy'!B:R,6,FALSE)</f>
        <v>#N/A</v>
      </c>
      <c r="P73" t="e">
        <f>VLOOKUP(B73,'Uniprot taxonomy'!B:R,7,FALSE)</f>
        <v>#N/A</v>
      </c>
      <c r="Q73" t="e">
        <f>VLOOKUP(B73,'Uniprot taxonomy'!B:R,8,FALSE)</f>
        <v>#N/A</v>
      </c>
    </row>
    <row r="74" spans="1:17" hidden="1" x14ac:dyDescent="0.25">
      <c r="A74" t="s">
        <v>3722</v>
      </c>
      <c r="B74" t="s">
        <v>3723</v>
      </c>
      <c r="C74" t="e">
        <f>VLOOKUP('Домены Secretin_N'!B74,'AC-Architecture'!A:C,3,FALSE)</f>
        <v>#N/A</v>
      </c>
      <c r="D74">
        <v>685</v>
      </c>
      <c r="E74" t="s">
        <v>3632</v>
      </c>
      <c r="F74">
        <v>371</v>
      </c>
      <c r="G74">
        <v>436</v>
      </c>
      <c r="H74">
        <f t="shared" si="2"/>
        <v>65</v>
      </c>
      <c r="I74" t="str">
        <f t="shared" si="3"/>
        <v>A1SB15_SHEAM/371-436</v>
      </c>
      <c r="K74" t="e">
        <f>IF(C74="Secretin_N, Secretin, TraK","T","N")</f>
        <v>#N/A</v>
      </c>
      <c r="L74" t="e">
        <f>VLOOKUP(E74,'Uniprot taxonomy'!E:J,4,FALSE)</f>
        <v>#N/A</v>
      </c>
      <c r="M74" t="e">
        <f>LEFT(VLOOKUP(B74,'Uniprot taxonomy'!B:R,5,FALSE))</f>
        <v>#N/A</v>
      </c>
      <c r="N74" t="e">
        <f>VLOOKUP(B74,'Uniprot taxonomy'!B:R,5,FALSE)</f>
        <v>#N/A</v>
      </c>
      <c r="O74" t="e">
        <f>VLOOKUP(B74,'Uniprot taxonomy'!B:R,6,FALSE)</f>
        <v>#N/A</v>
      </c>
      <c r="P74" t="e">
        <f>VLOOKUP(B74,'Uniprot taxonomy'!B:R,7,FALSE)</f>
        <v>#N/A</v>
      </c>
      <c r="Q74" t="e">
        <f>VLOOKUP(B74,'Uniprot taxonomy'!B:R,8,FALSE)</f>
        <v>#N/A</v>
      </c>
    </row>
    <row r="75" spans="1:17" hidden="1" x14ac:dyDescent="0.25">
      <c r="A75" t="s">
        <v>3724</v>
      </c>
      <c r="B75" t="s">
        <v>3725</v>
      </c>
      <c r="C75" t="e">
        <f>VLOOKUP('Домены Secretin_N'!B75,'AC-Architecture'!A:C,3,FALSE)</f>
        <v>#N/A</v>
      </c>
      <c r="D75">
        <v>662</v>
      </c>
      <c r="E75" t="s">
        <v>3632</v>
      </c>
      <c r="F75">
        <v>135</v>
      </c>
      <c r="G75">
        <v>198</v>
      </c>
      <c r="H75">
        <f t="shared" si="2"/>
        <v>63</v>
      </c>
      <c r="I75" t="str">
        <f t="shared" si="3"/>
        <v>A1SR56_PSYIN/135-198</v>
      </c>
      <c r="K75" t="e">
        <f>IF(C75="Secretin_N, Secretin, TraK","T","N")</f>
        <v>#N/A</v>
      </c>
      <c r="L75" t="e">
        <f>VLOOKUP(E75,'Uniprot taxonomy'!E:J,4,FALSE)</f>
        <v>#N/A</v>
      </c>
      <c r="M75" t="e">
        <f>LEFT(VLOOKUP(B75,'Uniprot taxonomy'!B:R,5,FALSE))</f>
        <v>#N/A</v>
      </c>
      <c r="N75" t="e">
        <f>VLOOKUP(B75,'Uniprot taxonomy'!B:R,5,FALSE)</f>
        <v>#N/A</v>
      </c>
      <c r="O75" t="e">
        <f>VLOOKUP(B75,'Uniprot taxonomy'!B:R,6,FALSE)</f>
        <v>#N/A</v>
      </c>
      <c r="P75" t="e">
        <f>VLOOKUP(B75,'Uniprot taxonomy'!B:R,7,FALSE)</f>
        <v>#N/A</v>
      </c>
      <c r="Q75" t="e">
        <f>VLOOKUP(B75,'Uniprot taxonomy'!B:R,8,FALSE)</f>
        <v>#N/A</v>
      </c>
    </row>
    <row r="76" spans="1:17" hidden="1" x14ac:dyDescent="0.25">
      <c r="A76" t="s">
        <v>3724</v>
      </c>
      <c r="B76" t="s">
        <v>3725</v>
      </c>
      <c r="C76" t="e">
        <f>VLOOKUP('Домены Secretin_N'!B76,'AC-Architecture'!A:C,3,FALSE)</f>
        <v>#N/A</v>
      </c>
      <c r="D76">
        <v>662</v>
      </c>
      <c r="E76" t="s">
        <v>3632</v>
      </c>
      <c r="F76">
        <v>200</v>
      </c>
      <c r="G76">
        <v>271</v>
      </c>
      <c r="H76">
        <f t="shared" si="2"/>
        <v>71</v>
      </c>
      <c r="I76" t="str">
        <f t="shared" si="3"/>
        <v>A1SR56_PSYIN/200-271</v>
      </c>
      <c r="K76" t="e">
        <f>IF(C76="Secretin_N, Secretin, TraK","T","N")</f>
        <v>#N/A</v>
      </c>
      <c r="L76" t="e">
        <f>VLOOKUP(E76,'Uniprot taxonomy'!E:J,4,FALSE)</f>
        <v>#N/A</v>
      </c>
      <c r="M76" t="e">
        <f>LEFT(VLOOKUP(B76,'Uniprot taxonomy'!B:R,5,FALSE))</f>
        <v>#N/A</v>
      </c>
      <c r="N76" t="e">
        <f>VLOOKUP(B76,'Uniprot taxonomy'!B:R,5,FALSE)</f>
        <v>#N/A</v>
      </c>
      <c r="O76" t="e">
        <f>VLOOKUP(B76,'Uniprot taxonomy'!B:R,6,FALSE)</f>
        <v>#N/A</v>
      </c>
      <c r="P76" t="e">
        <f>VLOOKUP(B76,'Uniprot taxonomy'!B:R,7,FALSE)</f>
        <v>#N/A</v>
      </c>
      <c r="Q76" t="e">
        <f>VLOOKUP(B76,'Uniprot taxonomy'!B:R,8,FALSE)</f>
        <v>#N/A</v>
      </c>
    </row>
    <row r="77" spans="1:17" hidden="1" x14ac:dyDescent="0.25">
      <c r="A77" t="s">
        <v>3724</v>
      </c>
      <c r="B77" t="s">
        <v>3725</v>
      </c>
      <c r="C77" t="e">
        <f>VLOOKUP('Домены Secretin_N'!B77,'AC-Architecture'!A:C,3,FALSE)</f>
        <v>#N/A</v>
      </c>
      <c r="D77">
        <v>662</v>
      </c>
      <c r="E77" t="s">
        <v>3632</v>
      </c>
      <c r="F77">
        <v>277</v>
      </c>
      <c r="G77">
        <v>355</v>
      </c>
      <c r="H77">
        <f t="shared" si="2"/>
        <v>78</v>
      </c>
      <c r="I77" t="str">
        <f t="shared" si="3"/>
        <v>A1SR56_PSYIN/277-355</v>
      </c>
      <c r="K77" t="e">
        <f>IF(C77="Secretin_N, Secretin, TraK","T","N")</f>
        <v>#N/A</v>
      </c>
      <c r="L77" t="e">
        <f>VLOOKUP(E77,'Uniprot taxonomy'!E:J,4,FALSE)</f>
        <v>#N/A</v>
      </c>
      <c r="M77" t="e">
        <f>LEFT(VLOOKUP(B77,'Uniprot taxonomy'!B:R,5,FALSE))</f>
        <v>#N/A</v>
      </c>
      <c r="N77" t="e">
        <f>VLOOKUP(B77,'Uniprot taxonomy'!B:R,5,FALSE)</f>
        <v>#N/A</v>
      </c>
      <c r="O77" t="e">
        <f>VLOOKUP(B77,'Uniprot taxonomy'!B:R,6,FALSE)</f>
        <v>#N/A</v>
      </c>
      <c r="P77" t="e">
        <f>VLOOKUP(B77,'Uniprot taxonomy'!B:R,7,FALSE)</f>
        <v>#N/A</v>
      </c>
      <c r="Q77" t="e">
        <f>VLOOKUP(B77,'Uniprot taxonomy'!B:R,8,FALSE)</f>
        <v>#N/A</v>
      </c>
    </row>
    <row r="78" spans="1:17" hidden="1" x14ac:dyDescent="0.25">
      <c r="A78" t="s">
        <v>3726</v>
      </c>
      <c r="B78" t="s">
        <v>3727</v>
      </c>
      <c r="C78" t="e">
        <f>VLOOKUP('Домены Secretin_N'!B78,'AC-Architecture'!A:C,3,FALSE)</f>
        <v>#N/A</v>
      </c>
      <c r="D78">
        <v>689</v>
      </c>
      <c r="E78" t="s">
        <v>3632</v>
      </c>
      <c r="F78">
        <v>393</v>
      </c>
      <c r="G78">
        <v>458</v>
      </c>
      <c r="H78">
        <f t="shared" si="2"/>
        <v>65</v>
      </c>
      <c r="I78" t="str">
        <f t="shared" si="3"/>
        <v>A1SRB5_PSYIN/393-458</v>
      </c>
      <c r="K78" t="e">
        <f>IF(C78="Secretin_N, Secretin, TraK","T","N")</f>
        <v>#N/A</v>
      </c>
      <c r="L78" t="e">
        <f>VLOOKUP(E78,'Uniprot taxonomy'!E:J,4,FALSE)</f>
        <v>#N/A</v>
      </c>
      <c r="M78" t="e">
        <f>LEFT(VLOOKUP(B78,'Uniprot taxonomy'!B:R,5,FALSE))</f>
        <v>#N/A</v>
      </c>
      <c r="N78" t="e">
        <f>VLOOKUP(B78,'Uniprot taxonomy'!B:R,5,FALSE)</f>
        <v>#N/A</v>
      </c>
      <c r="O78" t="e">
        <f>VLOOKUP(B78,'Uniprot taxonomy'!B:R,6,FALSE)</f>
        <v>#N/A</v>
      </c>
      <c r="P78" t="e">
        <f>VLOOKUP(B78,'Uniprot taxonomy'!B:R,7,FALSE)</f>
        <v>#N/A</v>
      </c>
      <c r="Q78" t="e">
        <f>VLOOKUP(B78,'Uniprot taxonomy'!B:R,8,FALSE)</f>
        <v>#N/A</v>
      </c>
    </row>
    <row r="79" spans="1:17" hidden="1" x14ac:dyDescent="0.25">
      <c r="A79" t="s">
        <v>173</v>
      </c>
      <c r="B79" t="s">
        <v>1474</v>
      </c>
      <c r="C79" t="str">
        <f>VLOOKUP('Домены Secretin_N'!B79,'AC-Architecture'!A:C,3,FALSE)</f>
        <v>Secretin_N, Secretin</v>
      </c>
      <c r="D79">
        <v>683</v>
      </c>
      <c r="E79" t="s">
        <v>3632</v>
      </c>
      <c r="F79">
        <v>303</v>
      </c>
      <c r="G79">
        <v>447</v>
      </c>
      <c r="H79">
        <f t="shared" si="2"/>
        <v>144</v>
      </c>
      <c r="I79" t="str">
        <f t="shared" si="3"/>
        <v>A1TJE3_ACIAC/303-447</v>
      </c>
      <c r="J79" t="e">
        <f>CONCATENATE(K79,"_",#REF!,"_",B79)</f>
        <v>#REF!</v>
      </c>
      <c r="K79" t="str">
        <f>IF(C79="Secretin_N, Secretin, TraK","T","N")</f>
        <v>N</v>
      </c>
      <c r="L79" t="e">
        <f>VLOOKUP(E79,'Uniprot taxonomy'!E:J,4,FALSE)</f>
        <v>#N/A</v>
      </c>
      <c r="M79" t="str">
        <f>LEFT(VLOOKUP(B79,'Uniprot taxonomy'!B:R,5,FALSE))</f>
        <v>B</v>
      </c>
      <c r="N79" t="str">
        <f>VLOOKUP(B79,'Uniprot taxonomy'!B:R,5,FALSE)</f>
        <v>Betaproteobacteria</v>
      </c>
      <c r="O79" t="str">
        <f>VLOOKUP(B79,'Uniprot taxonomy'!B:R,6,FALSE)</f>
        <v>Burkholderiales</v>
      </c>
      <c r="P79" t="str">
        <f>VLOOKUP(B79,'Uniprot taxonomy'!B:R,7,FALSE)</f>
        <v>Comamonadaceae</v>
      </c>
      <c r="Q79" t="str">
        <f>VLOOKUP(B79,'Uniprot taxonomy'!B:R,8,FALSE)</f>
        <v>Acidovorax</v>
      </c>
    </row>
    <row r="80" spans="1:17" hidden="1" x14ac:dyDescent="0.25">
      <c r="A80" t="s">
        <v>3729</v>
      </c>
      <c r="B80" t="s">
        <v>3730</v>
      </c>
      <c r="C80" t="e">
        <f>VLOOKUP('Домены Secretin_N'!B80,'AC-Architecture'!A:C,3,FALSE)</f>
        <v>#N/A</v>
      </c>
      <c r="D80">
        <v>810</v>
      </c>
      <c r="E80" t="s">
        <v>3632</v>
      </c>
      <c r="F80">
        <v>150</v>
      </c>
      <c r="G80">
        <v>211</v>
      </c>
      <c r="H80">
        <f t="shared" si="2"/>
        <v>61</v>
      </c>
      <c r="I80" t="str">
        <f t="shared" si="3"/>
        <v>A1TKM7_ACIAC/150-211</v>
      </c>
      <c r="K80" t="e">
        <f>IF(C80="Secretin_N, Secretin, TraK","T","N")</f>
        <v>#N/A</v>
      </c>
      <c r="L80" t="e">
        <f>VLOOKUP(E80,'Uniprot taxonomy'!E:J,4,FALSE)</f>
        <v>#N/A</v>
      </c>
      <c r="M80" t="e">
        <f>LEFT(VLOOKUP(B80,'Uniprot taxonomy'!B:R,5,FALSE))</f>
        <v>#N/A</v>
      </c>
      <c r="N80" t="e">
        <f>VLOOKUP(B80,'Uniprot taxonomy'!B:R,5,FALSE)</f>
        <v>#N/A</v>
      </c>
      <c r="O80" t="e">
        <f>VLOOKUP(B80,'Uniprot taxonomy'!B:R,6,FALSE)</f>
        <v>#N/A</v>
      </c>
      <c r="P80" t="e">
        <f>VLOOKUP(B80,'Uniprot taxonomy'!B:R,7,FALSE)</f>
        <v>#N/A</v>
      </c>
      <c r="Q80" t="e">
        <f>VLOOKUP(B80,'Uniprot taxonomy'!B:R,8,FALSE)</f>
        <v>#N/A</v>
      </c>
    </row>
    <row r="81" spans="1:17" hidden="1" x14ac:dyDescent="0.25">
      <c r="A81" t="s">
        <v>3729</v>
      </c>
      <c r="B81" t="s">
        <v>3730</v>
      </c>
      <c r="C81" t="e">
        <f>VLOOKUP('Домены Secretin_N'!B81,'AC-Architecture'!A:C,3,FALSE)</f>
        <v>#N/A</v>
      </c>
      <c r="D81">
        <v>810</v>
      </c>
      <c r="E81" t="s">
        <v>3632</v>
      </c>
      <c r="F81">
        <v>213</v>
      </c>
      <c r="G81">
        <v>300</v>
      </c>
      <c r="H81">
        <f t="shared" si="2"/>
        <v>87</v>
      </c>
      <c r="I81" t="str">
        <f t="shared" si="3"/>
        <v>A1TKM7_ACIAC/213-300</v>
      </c>
      <c r="K81" t="e">
        <f>IF(C81="Secretin_N, Secretin, TraK","T","N")</f>
        <v>#N/A</v>
      </c>
      <c r="L81" t="e">
        <f>VLOOKUP(E81,'Uniprot taxonomy'!E:J,4,FALSE)</f>
        <v>#N/A</v>
      </c>
      <c r="M81" t="e">
        <f>LEFT(VLOOKUP(B81,'Uniprot taxonomy'!B:R,5,FALSE))</f>
        <v>#N/A</v>
      </c>
      <c r="N81" t="e">
        <f>VLOOKUP(B81,'Uniprot taxonomy'!B:R,5,FALSE)</f>
        <v>#N/A</v>
      </c>
      <c r="O81" t="e">
        <f>VLOOKUP(B81,'Uniprot taxonomy'!B:R,6,FALSE)</f>
        <v>#N/A</v>
      </c>
      <c r="P81" t="e">
        <f>VLOOKUP(B81,'Uniprot taxonomy'!B:R,7,FALSE)</f>
        <v>#N/A</v>
      </c>
      <c r="Q81" t="e">
        <f>VLOOKUP(B81,'Uniprot taxonomy'!B:R,8,FALSE)</f>
        <v>#N/A</v>
      </c>
    </row>
    <row r="82" spans="1:17" hidden="1" x14ac:dyDescent="0.25">
      <c r="A82" t="s">
        <v>3729</v>
      </c>
      <c r="B82" t="s">
        <v>3730</v>
      </c>
      <c r="C82" t="e">
        <f>VLOOKUP('Домены Secretin_N'!B82,'AC-Architecture'!A:C,3,FALSE)</f>
        <v>#N/A</v>
      </c>
      <c r="D82">
        <v>810</v>
      </c>
      <c r="E82" t="s">
        <v>3632</v>
      </c>
      <c r="F82">
        <v>310</v>
      </c>
      <c r="G82">
        <v>445</v>
      </c>
      <c r="H82">
        <f t="shared" si="2"/>
        <v>135</v>
      </c>
      <c r="I82" t="str">
        <f t="shared" si="3"/>
        <v>A1TKM7_ACIAC/310-445</v>
      </c>
      <c r="K82" t="e">
        <f>IF(C82="Secretin_N, Secretin, TraK","T","N")</f>
        <v>#N/A</v>
      </c>
      <c r="L82" t="e">
        <f>VLOOKUP(E82,'Uniprot taxonomy'!E:J,4,FALSE)</f>
        <v>#N/A</v>
      </c>
      <c r="M82" t="e">
        <f>LEFT(VLOOKUP(B82,'Uniprot taxonomy'!B:R,5,FALSE))</f>
        <v>#N/A</v>
      </c>
      <c r="N82" t="e">
        <f>VLOOKUP(B82,'Uniprot taxonomy'!B:R,5,FALSE)</f>
        <v>#N/A</v>
      </c>
      <c r="O82" t="e">
        <f>VLOOKUP(B82,'Uniprot taxonomy'!B:R,6,FALSE)</f>
        <v>#N/A</v>
      </c>
      <c r="P82" t="e">
        <f>VLOOKUP(B82,'Uniprot taxonomy'!B:R,7,FALSE)</f>
        <v>#N/A</v>
      </c>
      <c r="Q82" t="e">
        <f>VLOOKUP(B82,'Uniprot taxonomy'!B:R,8,FALSE)</f>
        <v>#N/A</v>
      </c>
    </row>
    <row r="83" spans="1:17" hidden="1" x14ac:dyDescent="0.25">
      <c r="A83" t="s">
        <v>3731</v>
      </c>
      <c r="B83" t="s">
        <v>3732</v>
      </c>
      <c r="C83" t="e">
        <f>VLOOKUP('Домены Secretin_N'!B83,'AC-Architecture'!A:C,3,FALSE)</f>
        <v>#N/A</v>
      </c>
      <c r="D83">
        <v>715</v>
      </c>
      <c r="E83" t="s">
        <v>3632</v>
      </c>
      <c r="F83">
        <v>372</v>
      </c>
      <c r="G83">
        <v>444</v>
      </c>
      <c r="H83">
        <f t="shared" si="2"/>
        <v>72</v>
      </c>
      <c r="I83" t="str">
        <f t="shared" si="3"/>
        <v>A1TKW0_ACIAC/372-444</v>
      </c>
      <c r="K83" t="e">
        <f>IF(C83="Secretin_N, Secretin, TraK","T","N")</f>
        <v>#N/A</v>
      </c>
      <c r="L83" t="e">
        <f>VLOOKUP(E83,'Uniprot taxonomy'!E:J,4,FALSE)</f>
        <v>#N/A</v>
      </c>
      <c r="M83" t="e">
        <f>LEFT(VLOOKUP(B83,'Uniprot taxonomy'!B:R,5,FALSE))</f>
        <v>#N/A</v>
      </c>
      <c r="N83" t="e">
        <f>VLOOKUP(B83,'Uniprot taxonomy'!B:R,5,FALSE)</f>
        <v>#N/A</v>
      </c>
      <c r="O83" t="e">
        <f>VLOOKUP(B83,'Uniprot taxonomy'!B:R,6,FALSE)</f>
        <v>#N/A</v>
      </c>
      <c r="P83" t="e">
        <f>VLOOKUP(B83,'Uniprot taxonomy'!B:R,7,FALSE)</f>
        <v>#N/A</v>
      </c>
      <c r="Q83" t="e">
        <f>VLOOKUP(B83,'Uniprot taxonomy'!B:R,8,FALSE)</f>
        <v>#N/A</v>
      </c>
    </row>
    <row r="84" spans="1:17" hidden="1" x14ac:dyDescent="0.25">
      <c r="A84" t="s">
        <v>3733</v>
      </c>
      <c r="B84" t="s">
        <v>3734</v>
      </c>
      <c r="C84" t="e">
        <f>VLOOKUP('Домены Secretin_N'!B84,'AC-Architecture'!A:C,3,FALSE)</f>
        <v>#N/A</v>
      </c>
      <c r="D84">
        <v>829</v>
      </c>
      <c r="E84" t="s">
        <v>3632</v>
      </c>
      <c r="F84">
        <v>199</v>
      </c>
      <c r="G84">
        <v>257</v>
      </c>
      <c r="H84">
        <f t="shared" si="2"/>
        <v>58</v>
      </c>
      <c r="I84" t="str">
        <f t="shared" si="3"/>
        <v>A1TUQ3_ACIAC/199-257</v>
      </c>
      <c r="K84" t="e">
        <f>IF(C84="Secretin_N, Secretin, TraK","T","N")</f>
        <v>#N/A</v>
      </c>
      <c r="L84" t="e">
        <f>VLOOKUP(E84,'Uniprot taxonomy'!E:J,4,FALSE)</f>
        <v>#N/A</v>
      </c>
      <c r="M84" t="e">
        <f>LEFT(VLOOKUP(B84,'Uniprot taxonomy'!B:R,5,FALSE))</f>
        <v>#N/A</v>
      </c>
      <c r="N84" t="e">
        <f>VLOOKUP(B84,'Uniprot taxonomy'!B:R,5,FALSE)</f>
        <v>#N/A</v>
      </c>
      <c r="O84" t="e">
        <f>VLOOKUP(B84,'Uniprot taxonomy'!B:R,6,FALSE)</f>
        <v>#N/A</v>
      </c>
      <c r="P84" t="e">
        <f>VLOOKUP(B84,'Uniprot taxonomy'!B:R,7,FALSE)</f>
        <v>#N/A</v>
      </c>
      <c r="Q84" t="e">
        <f>VLOOKUP(B84,'Uniprot taxonomy'!B:R,8,FALSE)</f>
        <v>#N/A</v>
      </c>
    </row>
    <row r="85" spans="1:17" hidden="1" x14ac:dyDescent="0.25">
      <c r="A85" t="s">
        <v>3733</v>
      </c>
      <c r="B85" t="s">
        <v>3734</v>
      </c>
      <c r="C85" t="e">
        <f>VLOOKUP('Домены Secretin_N'!B85,'AC-Architecture'!A:C,3,FALSE)</f>
        <v>#N/A</v>
      </c>
      <c r="D85">
        <v>829</v>
      </c>
      <c r="E85" t="s">
        <v>3632</v>
      </c>
      <c r="F85">
        <v>263</v>
      </c>
      <c r="G85">
        <v>366</v>
      </c>
      <c r="H85">
        <f t="shared" si="2"/>
        <v>103</v>
      </c>
      <c r="I85" t="str">
        <f t="shared" si="3"/>
        <v>A1TUQ3_ACIAC/263-366</v>
      </c>
      <c r="K85" t="e">
        <f>IF(C85="Secretin_N, Secretin, TraK","T","N")</f>
        <v>#N/A</v>
      </c>
      <c r="L85" t="e">
        <f>VLOOKUP(E85,'Uniprot taxonomy'!E:J,4,FALSE)</f>
        <v>#N/A</v>
      </c>
      <c r="M85" t="e">
        <f>LEFT(VLOOKUP(B85,'Uniprot taxonomy'!B:R,5,FALSE))</f>
        <v>#N/A</v>
      </c>
      <c r="N85" t="e">
        <f>VLOOKUP(B85,'Uniprot taxonomy'!B:R,5,FALSE)</f>
        <v>#N/A</v>
      </c>
      <c r="O85" t="e">
        <f>VLOOKUP(B85,'Uniprot taxonomy'!B:R,6,FALSE)</f>
        <v>#N/A</v>
      </c>
      <c r="P85" t="e">
        <f>VLOOKUP(B85,'Uniprot taxonomy'!B:R,7,FALSE)</f>
        <v>#N/A</v>
      </c>
      <c r="Q85" t="e">
        <f>VLOOKUP(B85,'Uniprot taxonomy'!B:R,8,FALSE)</f>
        <v>#N/A</v>
      </c>
    </row>
    <row r="86" spans="1:17" hidden="1" x14ac:dyDescent="0.25">
      <c r="A86" t="s">
        <v>3739</v>
      </c>
      <c r="B86" t="s">
        <v>3740</v>
      </c>
      <c r="C86" t="e">
        <f>VLOOKUP('Домены Secretin_N'!B86,'AC-Architecture'!A:C,3,FALSE)</f>
        <v>#N/A</v>
      </c>
      <c r="D86">
        <v>704</v>
      </c>
      <c r="E86" t="s">
        <v>3632</v>
      </c>
      <c r="F86">
        <v>385</v>
      </c>
      <c r="G86">
        <v>449</v>
      </c>
      <c r="H86">
        <f t="shared" si="2"/>
        <v>64</v>
      </c>
      <c r="I86" t="str">
        <f t="shared" si="3"/>
        <v>A1TYV8_MARAV/385-449</v>
      </c>
      <c r="K86" t="e">
        <f>IF(C86="Secretin_N, Secretin, TraK","T","N")</f>
        <v>#N/A</v>
      </c>
      <c r="L86" t="e">
        <f>VLOOKUP(E86,'Uniprot taxonomy'!E:J,4,FALSE)</f>
        <v>#N/A</v>
      </c>
      <c r="M86" t="e">
        <f>LEFT(VLOOKUP(B86,'Uniprot taxonomy'!B:R,5,FALSE))</f>
        <v>#N/A</v>
      </c>
      <c r="N86" t="e">
        <f>VLOOKUP(B86,'Uniprot taxonomy'!B:R,5,FALSE)</f>
        <v>#N/A</v>
      </c>
      <c r="O86" t="e">
        <f>VLOOKUP(B86,'Uniprot taxonomy'!B:R,6,FALSE)</f>
        <v>#N/A</v>
      </c>
      <c r="P86" t="e">
        <f>VLOOKUP(B86,'Uniprot taxonomy'!B:R,7,FALSE)</f>
        <v>#N/A</v>
      </c>
      <c r="Q86" t="e">
        <f>VLOOKUP(B86,'Uniprot taxonomy'!B:R,8,FALSE)</f>
        <v>#N/A</v>
      </c>
    </row>
    <row r="87" spans="1:17" hidden="1" x14ac:dyDescent="0.25">
      <c r="A87" t="s">
        <v>3741</v>
      </c>
      <c r="B87" t="s">
        <v>3742</v>
      </c>
      <c r="C87" t="e">
        <f>VLOOKUP('Домены Secretin_N'!B87,'AC-Architecture'!A:C,3,FALSE)</f>
        <v>#N/A</v>
      </c>
      <c r="D87">
        <v>649</v>
      </c>
      <c r="E87" t="s">
        <v>3632</v>
      </c>
      <c r="F87">
        <v>128</v>
      </c>
      <c r="G87">
        <v>188</v>
      </c>
      <c r="H87">
        <f t="shared" si="2"/>
        <v>60</v>
      </c>
      <c r="I87" t="str">
        <f t="shared" si="3"/>
        <v>A1U289_MARAV/128-188</v>
      </c>
      <c r="K87" t="e">
        <f>IF(C87="Secretin_N, Secretin, TraK","T","N")</f>
        <v>#N/A</v>
      </c>
      <c r="L87" t="e">
        <f>VLOOKUP(E87,'Uniprot taxonomy'!E:J,4,FALSE)</f>
        <v>#N/A</v>
      </c>
      <c r="M87" t="e">
        <f>LEFT(VLOOKUP(B87,'Uniprot taxonomy'!B:R,5,FALSE))</f>
        <v>#N/A</v>
      </c>
      <c r="N87" t="e">
        <f>VLOOKUP(B87,'Uniprot taxonomy'!B:R,5,FALSE)</f>
        <v>#N/A</v>
      </c>
      <c r="O87" t="e">
        <f>VLOOKUP(B87,'Uniprot taxonomy'!B:R,6,FALSE)</f>
        <v>#N/A</v>
      </c>
      <c r="P87" t="e">
        <f>VLOOKUP(B87,'Uniprot taxonomy'!B:R,7,FALSE)</f>
        <v>#N/A</v>
      </c>
      <c r="Q87" t="e">
        <f>VLOOKUP(B87,'Uniprot taxonomy'!B:R,8,FALSE)</f>
        <v>#N/A</v>
      </c>
    </row>
    <row r="88" spans="1:17" hidden="1" x14ac:dyDescent="0.25">
      <c r="A88" t="s">
        <v>3741</v>
      </c>
      <c r="B88" t="s">
        <v>3742</v>
      </c>
      <c r="C88" t="e">
        <f>VLOOKUP('Домены Secretin_N'!B88,'AC-Architecture'!A:C,3,FALSE)</f>
        <v>#N/A</v>
      </c>
      <c r="D88">
        <v>649</v>
      </c>
      <c r="E88" t="s">
        <v>3632</v>
      </c>
      <c r="F88">
        <v>191</v>
      </c>
      <c r="G88">
        <v>264</v>
      </c>
      <c r="H88">
        <f t="shared" si="2"/>
        <v>73</v>
      </c>
      <c r="I88" t="str">
        <f t="shared" si="3"/>
        <v>A1U289_MARAV/191-264</v>
      </c>
      <c r="K88" t="e">
        <f>IF(C88="Secretin_N, Secretin, TraK","T","N")</f>
        <v>#N/A</v>
      </c>
      <c r="L88" t="e">
        <f>VLOOKUP(E88,'Uniprot taxonomy'!E:J,4,FALSE)</f>
        <v>#N/A</v>
      </c>
      <c r="M88" t="e">
        <f>LEFT(VLOOKUP(B88,'Uniprot taxonomy'!B:R,5,FALSE))</f>
        <v>#N/A</v>
      </c>
      <c r="N88" t="e">
        <f>VLOOKUP(B88,'Uniprot taxonomy'!B:R,5,FALSE)</f>
        <v>#N/A</v>
      </c>
      <c r="O88" t="e">
        <f>VLOOKUP(B88,'Uniprot taxonomy'!B:R,6,FALSE)</f>
        <v>#N/A</v>
      </c>
      <c r="P88" t="e">
        <f>VLOOKUP(B88,'Uniprot taxonomy'!B:R,7,FALSE)</f>
        <v>#N/A</v>
      </c>
      <c r="Q88" t="e">
        <f>VLOOKUP(B88,'Uniprot taxonomy'!B:R,8,FALSE)</f>
        <v>#N/A</v>
      </c>
    </row>
    <row r="89" spans="1:17" hidden="1" x14ac:dyDescent="0.25">
      <c r="A89" t="s">
        <v>3741</v>
      </c>
      <c r="B89" t="s">
        <v>3742</v>
      </c>
      <c r="C89" t="e">
        <f>VLOOKUP('Домены Secretin_N'!B89,'AC-Architecture'!A:C,3,FALSE)</f>
        <v>#N/A</v>
      </c>
      <c r="D89">
        <v>649</v>
      </c>
      <c r="E89" t="s">
        <v>3632</v>
      </c>
      <c r="F89">
        <v>268</v>
      </c>
      <c r="G89">
        <v>349</v>
      </c>
      <c r="H89">
        <f t="shared" si="2"/>
        <v>81</v>
      </c>
      <c r="I89" t="str">
        <f t="shared" si="3"/>
        <v>A1U289_MARAV/268-349</v>
      </c>
      <c r="K89" t="e">
        <f>IF(C89="Secretin_N, Secretin, TraK","T","N")</f>
        <v>#N/A</v>
      </c>
      <c r="L89" t="e">
        <f>VLOOKUP(E89,'Uniprot taxonomy'!E:J,4,FALSE)</f>
        <v>#N/A</v>
      </c>
      <c r="M89" t="e">
        <f>LEFT(VLOOKUP(B89,'Uniprot taxonomy'!B:R,5,FALSE))</f>
        <v>#N/A</v>
      </c>
      <c r="N89" t="e">
        <f>VLOOKUP(B89,'Uniprot taxonomy'!B:R,5,FALSE)</f>
        <v>#N/A</v>
      </c>
      <c r="O89" t="e">
        <f>VLOOKUP(B89,'Uniprot taxonomy'!B:R,6,FALSE)</f>
        <v>#N/A</v>
      </c>
      <c r="P89" t="e">
        <f>VLOOKUP(B89,'Uniprot taxonomy'!B:R,7,FALSE)</f>
        <v>#N/A</v>
      </c>
      <c r="Q89" t="e">
        <f>VLOOKUP(B89,'Uniprot taxonomy'!B:R,8,FALSE)</f>
        <v>#N/A</v>
      </c>
    </row>
    <row r="90" spans="1:17" x14ac:dyDescent="0.25">
      <c r="A90" t="s">
        <v>174</v>
      </c>
      <c r="B90" t="s">
        <v>1475</v>
      </c>
      <c r="C90" t="str">
        <f>VLOOKUP('Домены Secretin_N'!B90,'AC-Architecture'!A:C,3,FALSE)</f>
        <v>Secretin_N, Secretin</v>
      </c>
      <c r="D90">
        <v>733</v>
      </c>
      <c r="E90" t="s">
        <v>3632</v>
      </c>
      <c r="F90">
        <v>366</v>
      </c>
      <c r="G90">
        <v>470</v>
      </c>
      <c r="H90">
        <f t="shared" si="2"/>
        <v>104</v>
      </c>
      <c r="I90" t="str">
        <f t="shared" si="3"/>
        <v>A1U3Z5_MARAV/366-470</v>
      </c>
      <c r="J90" t="str">
        <f t="shared" ref="J90:J91" si="4">CONCATENATE(K90,"_",LEFT(O90,3),"_",LEFT(Q90,3),"_",B90)</f>
        <v>N_Alt_Mar_A1U3Z5</v>
      </c>
      <c r="K90" t="str">
        <f>IF(C90="Secretin_N, Secretin, TraK","T","N")</f>
        <v>N</v>
      </c>
      <c r="L90" t="str">
        <f>VLOOKUP(B90,'Uniprot taxonomy'!B:R,4,FALSE)</f>
        <v>Proteobacteria</v>
      </c>
      <c r="M90" t="str">
        <f>LEFT(VLOOKUP(B90,'Uniprot taxonomy'!B:R,5,FALSE))</f>
        <v>G</v>
      </c>
      <c r="N90" t="str">
        <f>VLOOKUP(B90,'Uniprot taxonomy'!B:R,5,FALSE)</f>
        <v>Gammaproteobacteria</v>
      </c>
      <c r="O90" t="str">
        <f>VLOOKUP(B90,'Uniprot taxonomy'!B:R,6,FALSE)</f>
        <v>Alteromonadales</v>
      </c>
      <c r="P90" t="str">
        <f>VLOOKUP(B90,'Uniprot taxonomy'!B:R,7,FALSE)</f>
        <v>Alteromonadaceae</v>
      </c>
      <c r="Q90" t="str">
        <f>VLOOKUP(B90,'Uniprot taxonomy'!B:R,8,FALSE)</f>
        <v>Marinobacter</v>
      </c>
    </row>
    <row r="91" spans="1:17" x14ac:dyDescent="0.25">
      <c r="A91" t="s">
        <v>175</v>
      </c>
      <c r="B91" t="s">
        <v>1476</v>
      </c>
      <c r="C91" t="str">
        <f>VLOOKUP('Домены Secretin_N'!B91,'AC-Architecture'!A:C,3,FALSE)</f>
        <v>Secretin_N, Secretin</v>
      </c>
      <c r="D91">
        <v>264</v>
      </c>
      <c r="E91" t="s">
        <v>3632</v>
      </c>
      <c r="F91">
        <v>33</v>
      </c>
      <c r="G91">
        <v>93</v>
      </c>
      <c r="H91">
        <f t="shared" si="2"/>
        <v>60</v>
      </c>
      <c r="I91" t="str">
        <f t="shared" si="3"/>
        <v>A1U6E2_MARAV/33-93</v>
      </c>
      <c r="J91" t="str">
        <f t="shared" si="4"/>
        <v>N_Alt_Mar_A1U6E2</v>
      </c>
      <c r="K91" t="str">
        <f>IF(C91="Secretin_N, Secretin, TraK","T","N")</f>
        <v>N</v>
      </c>
      <c r="L91" t="str">
        <f>VLOOKUP(B91,'Uniprot taxonomy'!B:R,4,FALSE)</f>
        <v>Proteobacteria</v>
      </c>
      <c r="M91" t="str">
        <f>LEFT(VLOOKUP(B91,'Uniprot taxonomy'!B:R,5,FALSE))</f>
        <v>G</v>
      </c>
      <c r="N91" t="str">
        <f>VLOOKUP(B91,'Uniprot taxonomy'!B:R,5,FALSE)</f>
        <v>Gammaproteobacteria</v>
      </c>
      <c r="O91" t="str">
        <f>VLOOKUP(B91,'Uniprot taxonomy'!B:R,6,FALSE)</f>
        <v>Alteromonadales</v>
      </c>
      <c r="P91" t="str">
        <f>VLOOKUP(B91,'Uniprot taxonomy'!B:R,7,FALSE)</f>
        <v>Alteromonadaceae</v>
      </c>
      <c r="Q91" t="str">
        <f>VLOOKUP(B91,'Uniprot taxonomy'!B:R,8,FALSE)</f>
        <v>Marinobacter</v>
      </c>
    </row>
    <row r="92" spans="1:17" hidden="1" x14ac:dyDescent="0.25">
      <c r="A92" t="s">
        <v>3743</v>
      </c>
      <c r="B92" t="s">
        <v>3744</v>
      </c>
      <c r="C92" t="e">
        <f>VLOOKUP('Домены Secretin_N'!B92,'AC-Architecture'!A:C,3,FALSE)</f>
        <v>#N/A</v>
      </c>
      <c r="D92">
        <v>462</v>
      </c>
      <c r="E92" t="s">
        <v>3632</v>
      </c>
      <c r="F92">
        <v>160</v>
      </c>
      <c r="G92">
        <v>226</v>
      </c>
      <c r="H92">
        <f t="shared" si="2"/>
        <v>66</v>
      </c>
      <c r="I92" t="str">
        <f t="shared" si="3"/>
        <v>A1V8D5_BURMS/160-226</v>
      </c>
      <c r="K92" t="e">
        <f>IF(C92="Secretin_N, Secretin, TraK","T","N")</f>
        <v>#N/A</v>
      </c>
      <c r="L92" t="e">
        <f>VLOOKUP(E92,'Uniprot taxonomy'!E:J,4,FALSE)</f>
        <v>#N/A</v>
      </c>
      <c r="M92" t="e">
        <f>LEFT(VLOOKUP(B92,'Uniprot taxonomy'!B:R,5,FALSE))</f>
        <v>#N/A</v>
      </c>
      <c r="N92" t="e">
        <f>VLOOKUP(B92,'Uniprot taxonomy'!B:R,5,FALSE)</f>
        <v>#N/A</v>
      </c>
      <c r="O92" t="e">
        <f>VLOOKUP(B92,'Uniprot taxonomy'!B:R,6,FALSE)</f>
        <v>#N/A</v>
      </c>
      <c r="P92" t="e">
        <f>VLOOKUP(B92,'Uniprot taxonomy'!B:R,7,FALSE)</f>
        <v>#N/A</v>
      </c>
      <c r="Q92" t="e">
        <f>VLOOKUP(B92,'Uniprot taxonomy'!B:R,8,FALSE)</f>
        <v>#N/A</v>
      </c>
    </row>
    <row r="93" spans="1:17" hidden="1" x14ac:dyDescent="0.25">
      <c r="A93" t="s">
        <v>3745</v>
      </c>
      <c r="B93" t="s">
        <v>3746</v>
      </c>
      <c r="C93" t="e">
        <f>VLOOKUP('Домены Secretin_N'!B93,'AC-Architecture'!A:C,3,FALSE)</f>
        <v>#N/A</v>
      </c>
      <c r="D93">
        <v>757</v>
      </c>
      <c r="E93" t="s">
        <v>3632</v>
      </c>
      <c r="F93">
        <v>129</v>
      </c>
      <c r="G93">
        <v>189</v>
      </c>
      <c r="H93">
        <f t="shared" si="2"/>
        <v>60</v>
      </c>
      <c r="I93" t="str">
        <f t="shared" si="3"/>
        <v>A1V993_BURMS/129-189</v>
      </c>
      <c r="K93" t="e">
        <f>IF(C93="Secretin_N, Secretin, TraK","T","N")</f>
        <v>#N/A</v>
      </c>
      <c r="L93" t="e">
        <f>VLOOKUP(E93,'Uniprot taxonomy'!E:J,4,FALSE)</f>
        <v>#N/A</v>
      </c>
      <c r="M93" t="e">
        <f>LEFT(VLOOKUP(B93,'Uniprot taxonomy'!B:R,5,FALSE))</f>
        <v>#N/A</v>
      </c>
      <c r="N93" t="e">
        <f>VLOOKUP(B93,'Uniprot taxonomy'!B:R,5,FALSE)</f>
        <v>#N/A</v>
      </c>
      <c r="O93" t="e">
        <f>VLOOKUP(B93,'Uniprot taxonomy'!B:R,6,FALSE)</f>
        <v>#N/A</v>
      </c>
      <c r="P93" t="e">
        <f>VLOOKUP(B93,'Uniprot taxonomy'!B:R,7,FALSE)</f>
        <v>#N/A</v>
      </c>
      <c r="Q93" t="e">
        <f>VLOOKUP(B93,'Uniprot taxonomy'!B:R,8,FALSE)</f>
        <v>#N/A</v>
      </c>
    </row>
    <row r="94" spans="1:17" hidden="1" x14ac:dyDescent="0.25">
      <c r="A94" t="s">
        <v>3745</v>
      </c>
      <c r="B94" t="s">
        <v>3746</v>
      </c>
      <c r="C94" t="e">
        <f>VLOOKUP('Домены Secretin_N'!B94,'AC-Architecture'!A:C,3,FALSE)</f>
        <v>#N/A</v>
      </c>
      <c r="D94">
        <v>757</v>
      </c>
      <c r="E94" t="s">
        <v>3632</v>
      </c>
      <c r="F94">
        <v>192</v>
      </c>
      <c r="G94">
        <v>264</v>
      </c>
      <c r="H94">
        <f t="shared" si="2"/>
        <v>72</v>
      </c>
      <c r="I94" t="str">
        <f t="shared" si="3"/>
        <v>A1V993_BURMS/192-264</v>
      </c>
      <c r="K94" t="e">
        <f>IF(C94="Secretin_N, Secretin, TraK","T","N")</f>
        <v>#N/A</v>
      </c>
      <c r="L94" t="e">
        <f>VLOOKUP(E94,'Uniprot taxonomy'!E:J,4,FALSE)</f>
        <v>#N/A</v>
      </c>
      <c r="M94" t="e">
        <f>LEFT(VLOOKUP(B94,'Uniprot taxonomy'!B:R,5,FALSE))</f>
        <v>#N/A</v>
      </c>
      <c r="N94" t="e">
        <f>VLOOKUP(B94,'Uniprot taxonomy'!B:R,5,FALSE)</f>
        <v>#N/A</v>
      </c>
      <c r="O94" t="e">
        <f>VLOOKUP(B94,'Uniprot taxonomy'!B:R,6,FALSE)</f>
        <v>#N/A</v>
      </c>
      <c r="P94" t="e">
        <f>VLOOKUP(B94,'Uniprot taxonomy'!B:R,7,FALSE)</f>
        <v>#N/A</v>
      </c>
      <c r="Q94" t="e">
        <f>VLOOKUP(B94,'Uniprot taxonomy'!B:R,8,FALSE)</f>
        <v>#N/A</v>
      </c>
    </row>
    <row r="95" spans="1:17" hidden="1" x14ac:dyDescent="0.25">
      <c r="A95" t="s">
        <v>3745</v>
      </c>
      <c r="B95" t="s">
        <v>3746</v>
      </c>
      <c r="C95" t="e">
        <f>VLOOKUP('Домены Secretin_N'!B95,'AC-Architecture'!A:C,3,FALSE)</f>
        <v>#N/A</v>
      </c>
      <c r="D95">
        <v>757</v>
      </c>
      <c r="E95" t="s">
        <v>3632</v>
      </c>
      <c r="F95">
        <v>268</v>
      </c>
      <c r="G95">
        <v>406</v>
      </c>
      <c r="H95">
        <f t="shared" si="2"/>
        <v>138</v>
      </c>
      <c r="I95" t="str">
        <f t="shared" si="3"/>
        <v>A1V993_BURMS/268-406</v>
      </c>
      <c r="K95" t="e">
        <f>IF(C95="Secretin_N, Secretin, TraK","T","N")</f>
        <v>#N/A</v>
      </c>
      <c r="L95" t="e">
        <f>VLOOKUP(E95,'Uniprot taxonomy'!E:J,4,FALSE)</f>
        <v>#N/A</v>
      </c>
      <c r="M95" t="e">
        <f>LEFT(VLOOKUP(B95,'Uniprot taxonomy'!B:R,5,FALSE))</f>
        <v>#N/A</v>
      </c>
      <c r="N95" t="e">
        <f>VLOOKUP(B95,'Uniprot taxonomy'!B:R,5,FALSE)</f>
        <v>#N/A</v>
      </c>
      <c r="O95" t="e">
        <f>VLOOKUP(B95,'Uniprot taxonomy'!B:R,6,FALSE)</f>
        <v>#N/A</v>
      </c>
      <c r="P95" t="e">
        <f>VLOOKUP(B95,'Uniprot taxonomy'!B:R,7,FALSE)</f>
        <v>#N/A</v>
      </c>
      <c r="Q95" t="e">
        <f>VLOOKUP(B95,'Uniprot taxonomy'!B:R,8,FALSE)</f>
        <v>#N/A</v>
      </c>
    </row>
    <row r="96" spans="1:17" hidden="1" x14ac:dyDescent="0.25">
      <c r="A96" t="s">
        <v>3747</v>
      </c>
      <c r="B96" t="s">
        <v>3748</v>
      </c>
      <c r="C96" t="e">
        <f>VLOOKUP('Домены Secretin_N'!B96,'AC-Architecture'!A:C,3,FALSE)</f>
        <v>#N/A</v>
      </c>
      <c r="D96">
        <v>524</v>
      </c>
      <c r="E96" t="s">
        <v>3632</v>
      </c>
      <c r="F96">
        <v>186</v>
      </c>
      <c r="G96">
        <v>253</v>
      </c>
      <c r="H96">
        <f t="shared" si="2"/>
        <v>67</v>
      </c>
      <c r="I96" t="str">
        <f t="shared" si="3"/>
        <v>A1VEE2_DESVV/186-253</v>
      </c>
      <c r="K96" t="e">
        <f>IF(C96="Secretin_N, Secretin, TraK","T","N")</f>
        <v>#N/A</v>
      </c>
      <c r="L96" t="e">
        <f>VLOOKUP(E96,'Uniprot taxonomy'!E:J,4,FALSE)</f>
        <v>#N/A</v>
      </c>
      <c r="M96" t="e">
        <f>LEFT(VLOOKUP(B96,'Uniprot taxonomy'!B:R,5,FALSE))</f>
        <v>#N/A</v>
      </c>
      <c r="N96" t="e">
        <f>VLOOKUP(B96,'Uniprot taxonomy'!B:R,5,FALSE)</f>
        <v>#N/A</v>
      </c>
      <c r="O96" t="e">
        <f>VLOOKUP(B96,'Uniprot taxonomy'!B:R,6,FALSE)</f>
        <v>#N/A</v>
      </c>
      <c r="P96" t="e">
        <f>VLOOKUP(B96,'Uniprot taxonomy'!B:R,7,FALSE)</f>
        <v>#N/A</v>
      </c>
      <c r="Q96" t="e">
        <f>VLOOKUP(B96,'Uniprot taxonomy'!B:R,8,FALSE)</f>
        <v>#N/A</v>
      </c>
    </row>
    <row r="97" spans="1:17" hidden="1" x14ac:dyDescent="0.25">
      <c r="A97" t="s">
        <v>176</v>
      </c>
      <c r="B97" t="s">
        <v>1477</v>
      </c>
      <c r="C97" t="str">
        <f>VLOOKUP('Домены Secretin_N'!B97,'AC-Architecture'!A:C,3,FALSE)</f>
        <v>Secretin_N, Secretin</v>
      </c>
      <c r="D97">
        <v>624</v>
      </c>
      <c r="E97" t="s">
        <v>3632</v>
      </c>
      <c r="F97">
        <v>162</v>
      </c>
      <c r="G97">
        <v>294</v>
      </c>
      <c r="H97">
        <f t="shared" si="2"/>
        <v>132</v>
      </c>
      <c r="I97" t="str">
        <f t="shared" si="3"/>
        <v>A1VHU2_DESVV/162-294</v>
      </c>
      <c r="J97" t="e">
        <f>CONCATENATE(K97,"_",#REF!,"_",B97)</f>
        <v>#REF!</v>
      </c>
      <c r="K97" t="str">
        <f>IF(C97="Secretin_N, Secretin, TraK","T","N")</f>
        <v>N</v>
      </c>
      <c r="L97" t="e">
        <f>VLOOKUP(E97,'Uniprot taxonomy'!E:J,4,FALSE)</f>
        <v>#N/A</v>
      </c>
      <c r="M97" t="str">
        <f>LEFT(VLOOKUP(B97,'Uniprot taxonomy'!B:R,5,FALSE))</f>
        <v>D</v>
      </c>
      <c r="N97" t="str">
        <f>VLOOKUP(B97,'Uniprot taxonomy'!B:R,5,FALSE)</f>
        <v>Deltaproteobacteria</v>
      </c>
      <c r="O97" t="str">
        <f>VLOOKUP(B97,'Uniprot taxonomy'!B:R,6,FALSE)</f>
        <v>Desulfovibrionales</v>
      </c>
      <c r="P97" t="str">
        <f>VLOOKUP(B97,'Uniprot taxonomy'!B:R,7,FALSE)</f>
        <v>Desulfovibrionaceae</v>
      </c>
      <c r="Q97" t="str">
        <f>VLOOKUP(B97,'Uniprot taxonomy'!B:R,8,FALSE)</f>
        <v>Desulfovibrio</v>
      </c>
    </row>
    <row r="98" spans="1:17" hidden="1" x14ac:dyDescent="0.25">
      <c r="A98" t="s">
        <v>3750</v>
      </c>
      <c r="B98" t="s">
        <v>3751</v>
      </c>
      <c r="C98" t="e">
        <f>VLOOKUP('Домены Secretin_N'!B98,'AC-Architecture'!A:C,3,FALSE)</f>
        <v>#N/A</v>
      </c>
      <c r="D98">
        <v>712</v>
      </c>
      <c r="E98" t="s">
        <v>3632</v>
      </c>
      <c r="F98">
        <v>388</v>
      </c>
      <c r="G98">
        <v>458</v>
      </c>
      <c r="H98">
        <f t="shared" si="2"/>
        <v>70</v>
      </c>
      <c r="I98" t="str">
        <f t="shared" si="3"/>
        <v>A1VK17_POLNA/388-458</v>
      </c>
      <c r="K98" t="e">
        <f>IF(C98="Secretin_N, Secretin, TraK","T","N")</f>
        <v>#N/A</v>
      </c>
      <c r="L98" t="e">
        <f>VLOOKUP(E98,'Uniprot taxonomy'!E:J,4,FALSE)</f>
        <v>#N/A</v>
      </c>
      <c r="M98" t="e">
        <f>LEFT(VLOOKUP(B98,'Uniprot taxonomy'!B:R,5,FALSE))</f>
        <v>#N/A</v>
      </c>
      <c r="N98" t="e">
        <f>VLOOKUP(B98,'Uniprot taxonomy'!B:R,5,FALSE)</f>
        <v>#N/A</v>
      </c>
      <c r="O98" t="e">
        <f>VLOOKUP(B98,'Uniprot taxonomy'!B:R,6,FALSE)</f>
        <v>#N/A</v>
      </c>
      <c r="P98" t="e">
        <f>VLOOKUP(B98,'Uniprot taxonomy'!B:R,7,FALSE)</f>
        <v>#N/A</v>
      </c>
      <c r="Q98" t="e">
        <f>VLOOKUP(B98,'Uniprot taxonomy'!B:R,8,FALSE)</f>
        <v>#N/A</v>
      </c>
    </row>
    <row r="99" spans="1:17" hidden="1" x14ac:dyDescent="0.25">
      <c r="A99" t="s">
        <v>3752</v>
      </c>
      <c r="B99" t="s">
        <v>3753</v>
      </c>
      <c r="C99" t="e">
        <f>VLOOKUP('Домены Secretin_N'!B99,'AC-Architecture'!A:C,3,FALSE)</f>
        <v>#N/A</v>
      </c>
      <c r="D99">
        <v>738</v>
      </c>
      <c r="E99" t="s">
        <v>3632</v>
      </c>
      <c r="F99">
        <v>151</v>
      </c>
      <c r="G99">
        <v>212</v>
      </c>
      <c r="H99">
        <f t="shared" si="2"/>
        <v>61</v>
      </c>
      <c r="I99" t="str">
        <f t="shared" si="3"/>
        <v>A1VK97_POLNA/151-212</v>
      </c>
      <c r="K99" t="e">
        <f>IF(C99="Secretin_N, Secretin, TraK","T","N")</f>
        <v>#N/A</v>
      </c>
      <c r="L99" t="e">
        <f>VLOOKUP(E99,'Uniprot taxonomy'!E:J,4,FALSE)</f>
        <v>#N/A</v>
      </c>
      <c r="M99" t="e">
        <f>LEFT(VLOOKUP(B99,'Uniprot taxonomy'!B:R,5,FALSE))</f>
        <v>#N/A</v>
      </c>
      <c r="N99" t="e">
        <f>VLOOKUP(B99,'Uniprot taxonomy'!B:R,5,FALSE)</f>
        <v>#N/A</v>
      </c>
      <c r="O99" t="e">
        <f>VLOOKUP(B99,'Uniprot taxonomy'!B:R,6,FALSE)</f>
        <v>#N/A</v>
      </c>
      <c r="P99" t="e">
        <f>VLOOKUP(B99,'Uniprot taxonomy'!B:R,7,FALSE)</f>
        <v>#N/A</v>
      </c>
      <c r="Q99" t="e">
        <f>VLOOKUP(B99,'Uniprot taxonomy'!B:R,8,FALSE)</f>
        <v>#N/A</v>
      </c>
    </row>
    <row r="100" spans="1:17" hidden="1" x14ac:dyDescent="0.25">
      <c r="A100" t="s">
        <v>3752</v>
      </c>
      <c r="B100" t="s">
        <v>3753</v>
      </c>
      <c r="C100" t="e">
        <f>VLOOKUP('Домены Secretin_N'!B100,'AC-Architecture'!A:C,3,FALSE)</f>
        <v>#N/A</v>
      </c>
      <c r="D100">
        <v>738</v>
      </c>
      <c r="E100" t="s">
        <v>3632</v>
      </c>
      <c r="F100">
        <v>214</v>
      </c>
      <c r="G100">
        <v>289</v>
      </c>
      <c r="H100">
        <f t="shared" si="2"/>
        <v>75</v>
      </c>
      <c r="I100" t="str">
        <f t="shared" si="3"/>
        <v>A1VK97_POLNA/214-289</v>
      </c>
      <c r="K100" t="e">
        <f>IF(C100="Secretin_N, Secretin, TraK","T","N")</f>
        <v>#N/A</v>
      </c>
      <c r="L100" t="e">
        <f>VLOOKUP(E100,'Uniprot taxonomy'!E:J,4,FALSE)</f>
        <v>#N/A</v>
      </c>
      <c r="M100" t="e">
        <f>LEFT(VLOOKUP(B100,'Uniprot taxonomy'!B:R,5,FALSE))</f>
        <v>#N/A</v>
      </c>
      <c r="N100" t="e">
        <f>VLOOKUP(B100,'Uniprot taxonomy'!B:R,5,FALSE)</f>
        <v>#N/A</v>
      </c>
      <c r="O100" t="e">
        <f>VLOOKUP(B100,'Uniprot taxonomy'!B:R,6,FALSE)</f>
        <v>#N/A</v>
      </c>
      <c r="P100" t="e">
        <f>VLOOKUP(B100,'Uniprot taxonomy'!B:R,7,FALSE)</f>
        <v>#N/A</v>
      </c>
      <c r="Q100" t="e">
        <f>VLOOKUP(B100,'Uniprot taxonomy'!B:R,8,FALSE)</f>
        <v>#N/A</v>
      </c>
    </row>
    <row r="101" spans="1:17" hidden="1" x14ac:dyDescent="0.25">
      <c r="A101" t="s">
        <v>3752</v>
      </c>
      <c r="B101" t="s">
        <v>3753</v>
      </c>
      <c r="C101" t="e">
        <f>VLOOKUP('Домены Secretin_N'!B101,'AC-Architecture'!A:C,3,FALSE)</f>
        <v>#N/A</v>
      </c>
      <c r="D101">
        <v>738</v>
      </c>
      <c r="E101" t="s">
        <v>3632</v>
      </c>
      <c r="F101">
        <v>298</v>
      </c>
      <c r="G101">
        <v>410</v>
      </c>
      <c r="H101">
        <f t="shared" si="2"/>
        <v>112</v>
      </c>
      <c r="I101" t="str">
        <f t="shared" si="3"/>
        <v>A1VK97_POLNA/298-410</v>
      </c>
      <c r="K101" t="e">
        <f>IF(C101="Secretin_N, Secretin, TraK","T","N")</f>
        <v>#N/A</v>
      </c>
      <c r="L101" t="e">
        <f>VLOOKUP(E101,'Uniprot taxonomy'!E:J,4,FALSE)</f>
        <v>#N/A</v>
      </c>
      <c r="M101" t="e">
        <f>LEFT(VLOOKUP(B101,'Uniprot taxonomy'!B:R,5,FALSE))</f>
        <v>#N/A</v>
      </c>
      <c r="N101" t="e">
        <f>VLOOKUP(B101,'Uniprot taxonomy'!B:R,5,FALSE)</f>
        <v>#N/A</v>
      </c>
      <c r="O101" t="e">
        <f>VLOOKUP(B101,'Uniprot taxonomy'!B:R,6,FALSE)</f>
        <v>#N/A</v>
      </c>
      <c r="P101" t="e">
        <f>VLOOKUP(B101,'Uniprot taxonomy'!B:R,7,FALSE)</f>
        <v>#N/A</v>
      </c>
      <c r="Q101" t="e">
        <f>VLOOKUP(B101,'Uniprot taxonomy'!B:R,8,FALSE)</f>
        <v>#N/A</v>
      </c>
    </row>
    <row r="102" spans="1:17" hidden="1" x14ac:dyDescent="0.25">
      <c r="A102" t="s">
        <v>3754</v>
      </c>
      <c r="B102" t="s">
        <v>3755</v>
      </c>
      <c r="C102" t="e">
        <f>VLOOKUP('Домены Secretin_N'!B102,'AC-Architecture'!A:C,3,FALSE)</f>
        <v>#N/A</v>
      </c>
      <c r="D102">
        <v>781</v>
      </c>
      <c r="E102" t="s">
        <v>3632</v>
      </c>
      <c r="F102">
        <v>149</v>
      </c>
      <c r="G102">
        <v>210</v>
      </c>
      <c r="H102">
        <f t="shared" si="2"/>
        <v>61</v>
      </c>
      <c r="I102" t="str">
        <f t="shared" si="3"/>
        <v>A1W3T7_ACISJ/149-210</v>
      </c>
      <c r="K102" t="e">
        <f>IF(C102="Secretin_N, Secretin, TraK","T","N")</f>
        <v>#N/A</v>
      </c>
      <c r="L102" t="e">
        <f>VLOOKUP(E102,'Uniprot taxonomy'!E:J,4,FALSE)</f>
        <v>#N/A</v>
      </c>
      <c r="M102" t="e">
        <f>LEFT(VLOOKUP(B102,'Uniprot taxonomy'!B:R,5,FALSE))</f>
        <v>#N/A</v>
      </c>
      <c r="N102" t="e">
        <f>VLOOKUP(B102,'Uniprot taxonomy'!B:R,5,FALSE)</f>
        <v>#N/A</v>
      </c>
      <c r="O102" t="e">
        <f>VLOOKUP(B102,'Uniprot taxonomy'!B:R,6,FALSE)</f>
        <v>#N/A</v>
      </c>
      <c r="P102" t="e">
        <f>VLOOKUP(B102,'Uniprot taxonomy'!B:R,7,FALSE)</f>
        <v>#N/A</v>
      </c>
      <c r="Q102" t="e">
        <f>VLOOKUP(B102,'Uniprot taxonomy'!B:R,8,FALSE)</f>
        <v>#N/A</v>
      </c>
    </row>
    <row r="103" spans="1:17" hidden="1" x14ac:dyDescent="0.25">
      <c r="A103" t="s">
        <v>3754</v>
      </c>
      <c r="B103" t="s">
        <v>3755</v>
      </c>
      <c r="C103" t="e">
        <f>VLOOKUP('Домены Secretin_N'!B103,'AC-Architecture'!A:C,3,FALSE)</f>
        <v>#N/A</v>
      </c>
      <c r="D103">
        <v>781</v>
      </c>
      <c r="E103" t="s">
        <v>3632</v>
      </c>
      <c r="F103">
        <v>212</v>
      </c>
      <c r="G103">
        <v>295</v>
      </c>
      <c r="H103">
        <f t="shared" si="2"/>
        <v>83</v>
      </c>
      <c r="I103" t="str">
        <f t="shared" si="3"/>
        <v>A1W3T7_ACISJ/212-295</v>
      </c>
      <c r="K103" t="e">
        <f>IF(C103="Secretin_N, Secretin, TraK","T","N")</f>
        <v>#N/A</v>
      </c>
      <c r="L103" t="e">
        <f>VLOOKUP(E103,'Uniprot taxonomy'!E:J,4,FALSE)</f>
        <v>#N/A</v>
      </c>
      <c r="M103" t="e">
        <f>LEFT(VLOOKUP(B103,'Uniprot taxonomy'!B:R,5,FALSE))</f>
        <v>#N/A</v>
      </c>
      <c r="N103" t="e">
        <f>VLOOKUP(B103,'Uniprot taxonomy'!B:R,5,FALSE)</f>
        <v>#N/A</v>
      </c>
      <c r="O103" t="e">
        <f>VLOOKUP(B103,'Uniprot taxonomy'!B:R,6,FALSE)</f>
        <v>#N/A</v>
      </c>
      <c r="P103" t="e">
        <f>VLOOKUP(B103,'Uniprot taxonomy'!B:R,7,FALSE)</f>
        <v>#N/A</v>
      </c>
      <c r="Q103" t="e">
        <f>VLOOKUP(B103,'Uniprot taxonomy'!B:R,8,FALSE)</f>
        <v>#N/A</v>
      </c>
    </row>
    <row r="104" spans="1:17" hidden="1" x14ac:dyDescent="0.25">
      <c r="A104" t="s">
        <v>3754</v>
      </c>
      <c r="B104" t="s">
        <v>3755</v>
      </c>
      <c r="C104" t="e">
        <f>VLOOKUP('Домены Secretin_N'!B104,'AC-Architecture'!A:C,3,FALSE)</f>
        <v>#N/A</v>
      </c>
      <c r="D104">
        <v>781</v>
      </c>
      <c r="E104" t="s">
        <v>3632</v>
      </c>
      <c r="F104">
        <v>304</v>
      </c>
      <c r="G104">
        <v>435</v>
      </c>
      <c r="H104">
        <f t="shared" si="2"/>
        <v>131</v>
      </c>
      <c r="I104" t="str">
        <f t="shared" si="3"/>
        <v>A1W3T7_ACISJ/304-435</v>
      </c>
      <c r="K104" t="e">
        <f>IF(C104="Secretin_N, Secretin, TraK","T","N")</f>
        <v>#N/A</v>
      </c>
      <c r="L104" t="e">
        <f>VLOOKUP(E104,'Uniprot taxonomy'!E:J,4,FALSE)</f>
        <v>#N/A</v>
      </c>
      <c r="M104" t="e">
        <f>LEFT(VLOOKUP(B104,'Uniprot taxonomy'!B:R,5,FALSE))</f>
        <v>#N/A</v>
      </c>
      <c r="N104" t="e">
        <f>VLOOKUP(B104,'Uniprot taxonomy'!B:R,5,FALSE)</f>
        <v>#N/A</v>
      </c>
      <c r="O104" t="e">
        <f>VLOOKUP(B104,'Uniprot taxonomy'!B:R,6,FALSE)</f>
        <v>#N/A</v>
      </c>
      <c r="P104" t="e">
        <f>VLOOKUP(B104,'Uniprot taxonomy'!B:R,7,FALSE)</f>
        <v>#N/A</v>
      </c>
      <c r="Q104" t="e">
        <f>VLOOKUP(B104,'Uniprot taxonomy'!B:R,8,FALSE)</f>
        <v>#N/A</v>
      </c>
    </row>
    <row r="105" spans="1:17" hidden="1" x14ac:dyDescent="0.25">
      <c r="A105" t="s">
        <v>3756</v>
      </c>
      <c r="B105" t="s">
        <v>3757</v>
      </c>
      <c r="C105" t="e">
        <f>VLOOKUP('Домены Secretin_N'!B105,'AC-Architecture'!A:C,3,FALSE)</f>
        <v>#N/A</v>
      </c>
      <c r="D105">
        <v>696</v>
      </c>
      <c r="E105" t="s">
        <v>3632</v>
      </c>
      <c r="F105">
        <v>373</v>
      </c>
      <c r="G105">
        <v>448</v>
      </c>
      <c r="H105">
        <f t="shared" si="2"/>
        <v>75</v>
      </c>
      <c r="I105" t="str">
        <f t="shared" si="3"/>
        <v>A1W403_ACISJ/373-448</v>
      </c>
      <c r="K105" t="e">
        <f>IF(C105="Secretin_N, Secretin, TraK","T","N")</f>
        <v>#N/A</v>
      </c>
      <c r="L105" t="e">
        <f>VLOOKUP(E105,'Uniprot taxonomy'!E:J,4,FALSE)</f>
        <v>#N/A</v>
      </c>
      <c r="M105" t="e">
        <f>LEFT(VLOOKUP(B105,'Uniprot taxonomy'!B:R,5,FALSE))</f>
        <v>#N/A</v>
      </c>
      <c r="N105" t="e">
        <f>VLOOKUP(B105,'Uniprot taxonomy'!B:R,5,FALSE)</f>
        <v>#N/A</v>
      </c>
      <c r="O105" t="e">
        <f>VLOOKUP(B105,'Uniprot taxonomy'!B:R,6,FALSE)</f>
        <v>#N/A</v>
      </c>
      <c r="P105" t="e">
        <f>VLOOKUP(B105,'Uniprot taxonomy'!B:R,7,FALSE)</f>
        <v>#N/A</v>
      </c>
      <c r="Q105" t="e">
        <f>VLOOKUP(B105,'Uniprot taxonomy'!B:R,8,FALSE)</f>
        <v>#N/A</v>
      </c>
    </row>
    <row r="106" spans="1:17" hidden="1" x14ac:dyDescent="0.25">
      <c r="A106" t="s">
        <v>3758</v>
      </c>
      <c r="B106" t="s">
        <v>3759</v>
      </c>
      <c r="C106" t="e">
        <f>VLOOKUP('Домены Secretin_N'!B106,'AC-Architecture'!A:C,3,FALSE)</f>
        <v>#N/A</v>
      </c>
      <c r="D106">
        <v>712</v>
      </c>
      <c r="E106" t="s">
        <v>3632</v>
      </c>
      <c r="F106">
        <v>373</v>
      </c>
      <c r="G106">
        <v>444</v>
      </c>
      <c r="H106">
        <f t="shared" si="2"/>
        <v>71</v>
      </c>
      <c r="I106" t="str">
        <f t="shared" si="3"/>
        <v>A1WDV4_VEREI/373-444</v>
      </c>
      <c r="K106" t="e">
        <f>IF(C106="Secretin_N, Secretin, TraK","T","N")</f>
        <v>#N/A</v>
      </c>
      <c r="L106" t="e">
        <f>VLOOKUP(E106,'Uniprot taxonomy'!E:J,4,FALSE)</f>
        <v>#N/A</v>
      </c>
      <c r="M106" t="e">
        <f>LEFT(VLOOKUP(B106,'Uniprot taxonomy'!B:R,5,FALSE))</f>
        <v>#N/A</v>
      </c>
      <c r="N106" t="e">
        <f>VLOOKUP(B106,'Uniprot taxonomy'!B:R,5,FALSE)</f>
        <v>#N/A</v>
      </c>
      <c r="O106" t="e">
        <f>VLOOKUP(B106,'Uniprot taxonomy'!B:R,6,FALSE)</f>
        <v>#N/A</v>
      </c>
      <c r="P106" t="e">
        <f>VLOOKUP(B106,'Uniprot taxonomy'!B:R,7,FALSE)</f>
        <v>#N/A</v>
      </c>
      <c r="Q106" t="e">
        <f>VLOOKUP(B106,'Uniprot taxonomy'!B:R,8,FALSE)</f>
        <v>#N/A</v>
      </c>
    </row>
    <row r="107" spans="1:17" hidden="1" x14ac:dyDescent="0.25">
      <c r="A107" t="s">
        <v>3760</v>
      </c>
      <c r="B107" t="s">
        <v>3761</v>
      </c>
      <c r="C107" t="e">
        <f>VLOOKUP('Домены Secretin_N'!B107,'AC-Architecture'!A:C,3,FALSE)</f>
        <v>#N/A</v>
      </c>
      <c r="D107">
        <v>720</v>
      </c>
      <c r="E107" t="s">
        <v>3632</v>
      </c>
      <c r="F107">
        <v>195</v>
      </c>
      <c r="G107">
        <v>298</v>
      </c>
      <c r="H107">
        <f t="shared" si="2"/>
        <v>103</v>
      </c>
      <c r="I107" t="str">
        <f t="shared" si="3"/>
        <v>A1WFQ3_VEREI/195-298</v>
      </c>
      <c r="K107" t="e">
        <f>IF(C107="Secretin_N, Secretin, TraK","T","N")</f>
        <v>#N/A</v>
      </c>
      <c r="L107" t="e">
        <f>VLOOKUP(E107,'Uniprot taxonomy'!E:J,4,FALSE)</f>
        <v>#N/A</v>
      </c>
      <c r="M107" t="e">
        <f>LEFT(VLOOKUP(B107,'Uniprot taxonomy'!B:R,5,FALSE))</f>
        <v>#N/A</v>
      </c>
      <c r="N107" t="e">
        <f>VLOOKUP(B107,'Uniprot taxonomy'!B:R,5,FALSE)</f>
        <v>#N/A</v>
      </c>
      <c r="O107" t="e">
        <f>VLOOKUP(B107,'Uniprot taxonomy'!B:R,6,FALSE)</f>
        <v>#N/A</v>
      </c>
      <c r="P107" t="e">
        <f>VLOOKUP(B107,'Uniprot taxonomy'!B:R,7,FALSE)</f>
        <v>#N/A</v>
      </c>
      <c r="Q107" t="e">
        <f>VLOOKUP(B107,'Uniprot taxonomy'!B:R,8,FALSE)</f>
        <v>#N/A</v>
      </c>
    </row>
    <row r="108" spans="1:17" hidden="1" x14ac:dyDescent="0.25">
      <c r="A108" t="s">
        <v>3760</v>
      </c>
      <c r="B108" t="s">
        <v>3761</v>
      </c>
      <c r="C108" t="e">
        <f>VLOOKUP('Домены Secretin_N'!B108,'AC-Architecture'!A:C,3,FALSE)</f>
        <v>#N/A</v>
      </c>
      <c r="D108">
        <v>720</v>
      </c>
      <c r="E108" t="s">
        <v>3632</v>
      </c>
      <c r="F108">
        <v>304</v>
      </c>
      <c r="G108">
        <v>449</v>
      </c>
      <c r="H108">
        <f t="shared" si="2"/>
        <v>145</v>
      </c>
      <c r="I108" t="str">
        <f t="shared" si="3"/>
        <v>A1WFQ3_VEREI/304-449</v>
      </c>
      <c r="K108" t="e">
        <f>IF(C108="Secretin_N, Secretin, TraK","T","N")</f>
        <v>#N/A</v>
      </c>
      <c r="L108" t="e">
        <f>VLOOKUP(E108,'Uniprot taxonomy'!E:J,4,FALSE)</f>
        <v>#N/A</v>
      </c>
      <c r="M108" t="e">
        <f>LEFT(VLOOKUP(B108,'Uniprot taxonomy'!B:R,5,FALSE))</f>
        <v>#N/A</v>
      </c>
      <c r="N108" t="e">
        <f>VLOOKUP(B108,'Uniprot taxonomy'!B:R,5,FALSE)</f>
        <v>#N/A</v>
      </c>
      <c r="O108" t="e">
        <f>VLOOKUP(B108,'Uniprot taxonomy'!B:R,6,FALSE)</f>
        <v>#N/A</v>
      </c>
      <c r="P108" t="e">
        <f>VLOOKUP(B108,'Uniprot taxonomy'!B:R,7,FALSE)</f>
        <v>#N/A</v>
      </c>
      <c r="Q108" t="e">
        <f>VLOOKUP(B108,'Uniprot taxonomy'!B:R,8,FALSE)</f>
        <v>#N/A</v>
      </c>
    </row>
    <row r="109" spans="1:17" hidden="1" x14ac:dyDescent="0.25">
      <c r="A109" t="s">
        <v>3763</v>
      </c>
      <c r="B109" t="s">
        <v>3764</v>
      </c>
      <c r="C109" t="e">
        <f>VLOOKUP('Домены Secretin_N'!B109,'AC-Architecture'!A:C,3,FALSE)</f>
        <v>#N/A</v>
      </c>
      <c r="D109">
        <v>740</v>
      </c>
      <c r="E109" t="s">
        <v>3632</v>
      </c>
      <c r="F109">
        <v>150</v>
      </c>
      <c r="G109">
        <v>211</v>
      </c>
      <c r="H109">
        <f t="shared" si="2"/>
        <v>61</v>
      </c>
      <c r="I109" t="str">
        <f t="shared" si="3"/>
        <v>A1WNP1_VEREI/150-211</v>
      </c>
      <c r="K109" t="e">
        <f>IF(C109="Secretin_N, Secretin, TraK","T","N")</f>
        <v>#N/A</v>
      </c>
      <c r="L109" t="e">
        <f>VLOOKUP(E109,'Uniprot taxonomy'!E:J,4,FALSE)</f>
        <v>#N/A</v>
      </c>
      <c r="M109" t="e">
        <f>LEFT(VLOOKUP(B109,'Uniprot taxonomy'!B:R,5,FALSE))</f>
        <v>#N/A</v>
      </c>
      <c r="N109" t="e">
        <f>VLOOKUP(B109,'Uniprot taxonomy'!B:R,5,FALSE)</f>
        <v>#N/A</v>
      </c>
      <c r="O109" t="e">
        <f>VLOOKUP(B109,'Uniprot taxonomy'!B:R,6,FALSE)</f>
        <v>#N/A</v>
      </c>
      <c r="P109" t="e">
        <f>VLOOKUP(B109,'Uniprot taxonomy'!B:R,7,FALSE)</f>
        <v>#N/A</v>
      </c>
      <c r="Q109" t="e">
        <f>VLOOKUP(B109,'Uniprot taxonomy'!B:R,8,FALSE)</f>
        <v>#N/A</v>
      </c>
    </row>
    <row r="110" spans="1:17" hidden="1" x14ac:dyDescent="0.25">
      <c r="A110" t="s">
        <v>3763</v>
      </c>
      <c r="B110" t="s">
        <v>3764</v>
      </c>
      <c r="C110" t="e">
        <f>VLOOKUP('Домены Secretin_N'!B110,'AC-Architecture'!A:C,3,FALSE)</f>
        <v>#N/A</v>
      </c>
      <c r="D110">
        <v>740</v>
      </c>
      <c r="E110" t="s">
        <v>3632</v>
      </c>
      <c r="F110">
        <v>213</v>
      </c>
      <c r="G110">
        <v>292</v>
      </c>
      <c r="H110">
        <f t="shared" si="2"/>
        <v>79</v>
      </c>
      <c r="I110" t="str">
        <f t="shared" si="3"/>
        <v>A1WNP1_VEREI/213-292</v>
      </c>
      <c r="K110" t="e">
        <f>IF(C110="Secretin_N, Secretin, TraK","T","N")</f>
        <v>#N/A</v>
      </c>
      <c r="L110" t="e">
        <f>VLOOKUP(E110,'Uniprot taxonomy'!E:J,4,FALSE)</f>
        <v>#N/A</v>
      </c>
      <c r="M110" t="e">
        <f>LEFT(VLOOKUP(B110,'Uniprot taxonomy'!B:R,5,FALSE))</f>
        <v>#N/A</v>
      </c>
      <c r="N110" t="e">
        <f>VLOOKUP(B110,'Uniprot taxonomy'!B:R,5,FALSE)</f>
        <v>#N/A</v>
      </c>
      <c r="O110" t="e">
        <f>VLOOKUP(B110,'Uniprot taxonomy'!B:R,6,FALSE)</f>
        <v>#N/A</v>
      </c>
      <c r="P110" t="e">
        <f>VLOOKUP(B110,'Uniprot taxonomy'!B:R,7,FALSE)</f>
        <v>#N/A</v>
      </c>
      <c r="Q110" t="e">
        <f>VLOOKUP(B110,'Uniprot taxonomy'!B:R,8,FALSE)</f>
        <v>#N/A</v>
      </c>
    </row>
    <row r="111" spans="1:17" hidden="1" x14ac:dyDescent="0.25">
      <c r="A111" t="s">
        <v>3763</v>
      </c>
      <c r="B111" t="s">
        <v>3764</v>
      </c>
      <c r="C111" t="e">
        <f>VLOOKUP('Домены Secretin_N'!B111,'AC-Architecture'!A:C,3,FALSE)</f>
        <v>#N/A</v>
      </c>
      <c r="D111">
        <v>740</v>
      </c>
      <c r="E111" t="s">
        <v>3632</v>
      </c>
      <c r="F111">
        <v>301</v>
      </c>
      <c r="G111">
        <v>409</v>
      </c>
      <c r="H111">
        <f t="shared" si="2"/>
        <v>108</v>
      </c>
      <c r="I111" t="str">
        <f t="shared" si="3"/>
        <v>A1WNP1_VEREI/301-409</v>
      </c>
      <c r="K111" t="e">
        <f>IF(C111="Secretin_N, Secretin, TraK","T","N")</f>
        <v>#N/A</v>
      </c>
      <c r="L111" t="e">
        <f>VLOOKUP(E111,'Uniprot taxonomy'!E:J,4,FALSE)</f>
        <v>#N/A</v>
      </c>
      <c r="M111" t="e">
        <f>LEFT(VLOOKUP(B111,'Uniprot taxonomy'!B:R,5,FALSE))</f>
        <v>#N/A</v>
      </c>
      <c r="N111" t="e">
        <f>VLOOKUP(B111,'Uniprot taxonomy'!B:R,5,FALSE)</f>
        <v>#N/A</v>
      </c>
      <c r="O111" t="e">
        <f>VLOOKUP(B111,'Uniprot taxonomy'!B:R,6,FALSE)</f>
        <v>#N/A</v>
      </c>
      <c r="P111" t="e">
        <f>VLOOKUP(B111,'Uniprot taxonomy'!B:R,7,FALSE)</f>
        <v>#N/A</v>
      </c>
      <c r="Q111" t="e">
        <f>VLOOKUP(B111,'Uniprot taxonomy'!B:R,8,FALSE)</f>
        <v>#N/A</v>
      </c>
    </row>
    <row r="112" spans="1:17" x14ac:dyDescent="0.25">
      <c r="A112" t="s">
        <v>177</v>
      </c>
      <c r="B112" t="s">
        <v>1478</v>
      </c>
      <c r="C112" t="str">
        <f>VLOOKUP('Домены Secretin_N'!B112,'AC-Architecture'!A:C,3,FALSE)</f>
        <v>Secretin_N, Secretin</v>
      </c>
      <c r="D112">
        <v>372</v>
      </c>
      <c r="E112" t="s">
        <v>3632</v>
      </c>
      <c r="F112">
        <v>43</v>
      </c>
      <c r="G112">
        <v>107</v>
      </c>
      <c r="H112">
        <f t="shared" si="2"/>
        <v>64</v>
      </c>
      <c r="I112" t="str">
        <f t="shared" si="3"/>
        <v>A1WZA7_HALHL/43-107</v>
      </c>
      <c r="J112" t="str">
        <f>CONCATENATE(K112,"_",LEFT(O112,3),"_",LEFT(Q112,3),"_",B112)</f>
        <v>N_Chr_Hal_A1WZA7</v>
      </c>
      <c r="K112" t="str">
        <f>IF(C112="Secretin_N, Secretin, TraK","T","N")</f>
        <v>N</v>
      </c>
      <c r="L112" t="str">
        <f>VLOOKUP(B112,'Uniprot taxonomy'!B:R,4,FALSE)</f>
        <v>Proteobacteria</v>
      </c>
      <c r="M112" t="str">
        <f>LEFT(VLOOKUP(B112,'Uniprot taxonomy'!B:R,5,FALSE))</f>
        <v>G</v>
      </c>
      <c r="N112" t="str">
        <f>VLOOKUP(B112,'Uniprot taxonomy'!B:R,5,FALSE)</f>
        <v>Gammaproteobacteria</v>
      </c>
      <c r="O112" t="str">
        <f>VLOOKUP(B112,'Uniprot taxonomy'!B:R,6,FALSE)</f>
        <v>Chromatiales</v>
      </c>
      <c r="P112" t="str">
        <f>VLOOKUP(B112,'Uniprot taxonomy'!B:R,7,FALSE)</f>
        <v>Ectothiorhodospiraceae</v>
      </c>
      <c r="Q112" t="str">
        <f>VLOOKUP(B112,'Uniprot taxonomy'!B:R,8,FALSE)</f>
        <v>Halorhodospira</v>
      </c>
    </row>
    <row r="113" spans="1:17" hidden="1" x14ac:dyDescent="0.25">
      <c r="A113" t="s">
        <v>3765</v>
      </c>
      <c r="B113" t="s">
        <v>3766</v>
      </c>
      <c r="C113" t="e">
        <f>VLOOKUP('Домены Secretin_N'!B113,'AC-Architecture'!A:C,3,FALSE)</f>
        <v>#N/A</v>
      </c>
      <c r="D113">
        <v>670</v>
      </c>
      <c r="E113" t="s">
        <v>3632</v>
      </c>
      <c r="F113">
        <v>149</v>
      </c>
      <c r="G113">
        <v>209</v>
      </c>
      <c r="H113">
        <f t="shared" si="2"/>
        <v>60</v>
      </c>
      <c r="I113" t="str">
        <f t="shared" si="3"/>
        <v>A1WZM1_HALHL/149-209</v>
      </c>
      <c r="K113" t="e">
        <f>IF(C113="Secretin_N, Secretin, TraK","T","N")</f>
        <v>#N/A</v>
      </c>
      <c r="L113" t="e">
        <f>VLOOKUP(E113,'Uniprot taxonomy'!E:J,4,FALSE)</f>
        <v>#N/A</v>
      </c>
      <c r="M113" t="e">
        <f>LEFT(VLOOKUP(B113,'Uniprot taxonomy'!B:R,5,FALSE))</f>
        <v>#N/A</v>
      </c>
      <c r="N113" t="e">
        <f>VLOOKUP(B113,'Uniprot taxonomy'!B:R,5,FALSE)</f>
        <v>#N/A</v>
      </c>
      <c r="O113" t="e">
        <f>VLOOKUP(B113,'Uniprot taxonomy'!B:R,6,FALSE)</f>
        <v>#N/A</v>
      </c>
      <c r="P113" t="e">
        <f>VLOOKUP(B113,'Uniprot taxonomy'!B:R,7,FALSE)</f>
        <v>#N/A</v>
      </c>
      <c r="Q113" t="e">
        <f>VLOOKUP(B113,'Uniprot taxonomy'!B:R,8,FALSE)</f>
        <v>#N/A</v>
      </c>
    </row>
    <row r="114" spans="1:17" hidden="1" x14ac:dyDescent="0.25">
      <c r="A114" t="s">
        <v>3765</v>
      </c>
      <c r="B114" t="s">
        <v>3766</v>
      </c>
      <c r="C114" t="e">
        <f>VLOOKUP('Домены Secretin_N'!B114,'AC-Architecture'!A:C,3,FALSE)</f>
        <v>#N/A</v>
      </c>
      <c r="D114">
        <v>670</v>
      </c>
      <c r="E114" t="s">
        <v>3632</v>
      </c>
      <c r="F114">
        <v>212</v>
      </c>
      <c r="G114">
        <v>277</v>
      </c>
      <c r="H114">
        <f t="shared" si="2"/>
        <v>65</v>
      </c>
      <c r="I114" t="str">
        <f t="shared" si="3"/>
        <v>A1WZM1_HALHL/212-277</v>
      </c>
      <c r="K114" t="e">
        <f>IF(C114="Secretin_N, Secretin, TraK","T","N")</f>
        <v>#N/A</v>
      </c>
      <c r="L114" t="e">
        <f>VLOOKUP(E114,'Uniprot taxonomy'!E:J,4,FALSE)</f>
        <v>#N/A</v>
      </c>
      <c r="M114" t="e">
        <f>LEFT(VLOOKUP(B114,'Uniprot taxonomy'!B:R,5,FALSE))</f>
        <v>#N/A</v>
      </c>
      <c r="N114" t="e">
        <f>VLOOKUP(B114,'Uniprot taxonomy'!B:R,5,FALSE)</f>
        <v>#N/A</v>
      </c>
      <c r="O114" t="e">
        <f>VLOOKUP(B114,'Uniprot taxonomy'!B:R,6,FALSE)</f>
        <v>#N/A</v>
      </c>
      <c r="P114" t="e">
        <f>VLOOKUP(B114,'Uniprot taxonomy'!B:R,7,FALSE)</f>
        <v>#N/A</v>
      </c>
      <c r="Q114" t="e">
        <f>VLOOKUP(B114,'Uniprot taxonomy'!B:R,8,FALSE)</f>
        <v>#N/A</v>
      </c>
    </row>
    <row r="115" spans="1:17" hidden="1" x14ac:dyDescent="0.25">
      <c r="A115" t="s">
        <v>3765</v>
      </c>
      <c r="B115" t="s">
        <v>3766</v>
      </c>
      <c r="C115" t="e">
        <f>VLOOKUP('Домены Secretin_N'!B115,'AC-Architecture'!A:C,3,FALSE)</f>
        <v>#N/A</v>
      </c>
      <c r="D115">
        <v>670</v>
      </c>
      <c r="E115" t="s">
        <v>3632</v>
      </c>
      <c r="F115">
        <v>282</v>
      </c>
      <c r="G115">
        <v>352</v>
      </c>
      <c r="H115">
        <f t="shared" si="2"/>
        <v>70</v>
      </c>
      <c r="I115" t="str">
        <f t="shared" si="3"/>
        <v>A1WZM1_HALHL/282-352</v>
      </c>
      <c r="K115" t="e">
        <f>IF(C115="Secretin_N, Secretin, TraK","T","N")</f>
        <v>#N/A</v>
      </c>
      <c r="L115" t="e">
        <f>VLOOKUP(E115,'Uniprot taxonomy'!E:J,4,FALSE)</f>
        <v>#N/A</v>
      </c>
      <c r="M115" t="e">
        <f>LEFT(VLOOKUP(B115,'Uniprot taxonomy'!B:R,5,FALSE))</f>
        <v>#N/A</v>
      </c>
      <c r="N115" t="e">
        <f>VLOOKUP(B115,'Uniprot taxonomy'!B:R,5,FALSE)</f>
        <v>#N/A</v>
      </c>
      <c r="O115" t="e">
        <f>VLOOKUP(B115,'Uniprot taxonomy'!B:R,6,FALSE)</f>
        <v>#N/A</v>
      </c>
      <c r="P115" t="e">
        <f>VLOOKUP(B115,'Uniprot taxonomy'!B:R,7,FALSE)</f>
        <v>#N/A</v>
      </c>
      <c r="Q115" t="e">
        <f>VLOOKUP(B115,'Uniprot taxonomy'!B:R,8,FALSE)</f>
        <v>#N/A</v>
      </c>
    </row>
    <row r="116" spans="1:17" x14ac:dyDescent="0.25">
      <c r="A116" t="s">
        <v>178</v>
      </c>
      <c r="B116" t="s">
        <v>1479</v>
      </c>
      <c r="C116" t="str">
        <f>VLOOKUP('Домены Secretin_N'!B116,'AC-Architecture'!A:C,3,FALSE)</f>
        <v>Secretin_N, Secretin</v>
      </c>
      <c r="D116">
        <v>461</v>
      </c>
      <c r="E116" t="s">
        <v>3632</v>
      </c>
      <c r="F116">
        <v>143</v>
      </c>
      <c r="G116">
        <v>251</v>
      </c>
      <c r="H116">
        <f t="shared" si="2"/>
        <v>108</v>
      </c>
      <c r="I116" t="str">
        <f t="shared" si="3"/>
        <v>A2P3G4_VIBCL/143-251</v>
      </c>
      <c r="J116" t="str">
        <f>CONCATENATE(K116,"_",LEFT(O116,3),"_",LEFT(Q116,3),"_",B116)</f>
        <v>N_Vib_Vib_A2P3G4</v>
      </c>
      <c r="K116" t="str">
        <f>IF(C116="Secretin_N, Secretin, TraK","T","N")</f>
        <v>N</v>
      </c>
      <c r="L116" t="str">
        <f>VLOOKUP(B116,'Uniprot taxonomy'!B:R,4,FALSE)</f>
        <v>Proteobacteria</v>
      </c>
      <c r="M116" t="str">
        <f>LEFT(VLOOKUP(B116,'Uniprot taxonomy'!B:R,5,FALSE))</f>
        <v>G</v>
      </c>
      <c r="N116" t="str">
        <f>VLOOKUP(B116,'Uniprot taxonomy'!B:R,5,FALSE)</f>
        <v>Gammaproteobacteria</v>
      </c>
      <c r="O116" t="str">
        <f>VLOOKUP(B116,'Uniprot taxonomy'!B:R,6,FALSE)</f>
        <v>Vibrionales</v>
      </c>
      <c r="P116" t="str">
        <f>VLOOKUP(B116,'Uniprot taxonomy'!B:R,7,FALSE)</f>
        <v>Vibrionaceae</v>
      </c>
      <c r="Q116" t="str">
        <f>VLOOKUP(B116,'Uniprot taxonomy'!B:R,8,FALSE)</f>
        <v>Vibrio</v>
      </c>
    </row>
    <row r="117" spans="1:17" hidden="1" x14ac:dyDescent="0.25">
      <c r="A117" t="s">
        <v>3767</v>
      </c>
      <c r="B117" t="s">
        <v>3768</v>
      </c>
      <c r="C117" t="e">
        <f>VLOOKUP('Домены Secretin_N'!B117,'AC-Architecture'!A:C,3,FALSE)</f>
        <v>#N/A</v>
      </c>
      <c r="D117">
        <v>674</v>
      </c>
      <c r="E117" t="s">
        <v>3632</v>
      </c>
      <c r="F117">
        <v>126</v>
      </c>
      <c r="G117">
        <v>189</v>
      </c>
      <c r="H117">
        <f t="shared" si="2"/>
        <v>63</v>
      </c>
      <c r="I117" t="str">
        <f t="shared" si="3"/>
        <v>A2P4K0_VIBCL/126-189</v>
      </c>
      <c r="K117" t="e">
        <f>IF(C117="Secretin_N, Secretin, TraK","T","N")</f>
        <v>#N/A</v>
      </c>
      <c r="L117" t="e">
        <f>VLOOKUP(E117,'Uniprot taxonomy'!E:J,4,FALSE)</f>
        <v>#N/A</v>
      </c>
      <c r="M117" t="e">
        <f>LEFT(VLOOKUP(B117,'Uniprot taxonomy'!B:R,5,FALSE))</f>
        <v>#N/A</v>
      </c>
      <c r="N117" t="e">
        <f>VLOOKUP(B117,'Uniprot taxonomy'!B:R,5,FALSE)</f>
        <v>#N/A</v>
      </c>
      <c r="O117" t="e">
        <f>VLOOKUP(B117,'Uniprot taxonomy'!B:R,6,FALSE)</f>
        <v>#N/A</v>
      </c>
      <c r="P117" t="e">
        <f>VLOOKUP(B117,'Uniprot taxonomy'!B:R,7,FALSE)</f>
        <v>#N/A</v>
      </c>
      <c r="Q117" t="e">
        <f>VLOOKUP(B117,'Uniprot taxonomy'!B:R,8,FALSE)</f>
        <v>#N/A</v>
      </c>
    </row>
    <row r="118" spans="1:17" hidden="1" x14ac:dyDescent="0.25">
      <c r="A118" t="s">
        <v>3767</v>
      </c>
      <c r="B118" t="s">
        <v>3768</v>
      </c>
      <c r="C118" t="e">
        <f>VLOOKUP('Домены Secretin_N'!B118,'AC-Architecture'!A:C,3,FALSE)</f>
        <v>#N/A</v>
      </c>
      <c r="D118">
        <v>674</v>
      </c>
      <c r="E118" t="s">
        <v>3632</v>
      </c>
      <c r="F118">
        <v>191</v>
      </c>
      <c r="G118">
        <v>262</v>
      </c>
      <c r="H118">
        <f t="shared" si="2"/>
        <v>71</v>
      </c>
      <c r="I118" t="str">
        <f t="shared" si="3"/>
        <v>A2P4K0_VIBCL/191-262</v>
      </c>
      <c r="K118" t="e">
        <f>IF(C118="Secretin_N, Secretin, TraK","T","N")</f>
        <v>#N/A</v>
      </c>
      <c r="L118" t="e">
        <f>VLOOKUP(E118,'Uniprot taxonomy'!E:J,4,FALSE)</f>
        <v>#N/A</v>
      </c>
      <c r="M118" t="e">
        <f>LEFT(VLOOKUP(B118,'Uniprot taxonomy'!B:R,5,FALSE))</f>
        <v>#N/A</v>
      </c>
      <c r="N118" t="e">
        <f>VLOOKUP(B118,'Uniprot taxonomy'!B:R,5,FALSE)</f>
        <v>#N/A</v>
      </c>
      <c r="O118" t="e">
        <f>VLOOKUP(B118,'Uniprot taxonomy'!B:R,6,FALSE)</f>
        <v>#N/A</v>
      </c>
      <c r="P118" t="e">
        <f>VLOOKUP(B118,'Uniprot taxonomy'!B:R,7,FALSE)</f>
        <v>#N/A</v>
      </c>
      <c r="Q118" t="e">
        <f>VLOOKUP(B118,'Uniprot taxonomy'!B:R,8,FALSE)</f>
        <v>#N/A</v>
      </c>
    </row>
    <row r="119" spans="1:17" hidden="1" x14ac:dyDescent="0.25">
      <c r="A119" t="s">
        <v>3767</v>
      </c>
      <c r="B119" t="s">
        <v>3768</v>
      </c>
      <c r="C119" t="e">
        <f>VLOOKUP('Домены Secretin_N'!B119,'AC-Architecture'!A:C,3,FALSE)</f>
        <v>#N/A</v>
      </c>
      <c r="D119">
        <v>674</v>
      </c>
      <c r="E119" t="s">
        <v>3632</v>
      </c>
      <c r="F119">
        <v>266</v>
      </c>
      <c r="G119">
        <v>343</v>
      </c>
      <c r="H119">
        <f t="shared" si="2"/>
        <v>77</v>
      </c>
      <c r="I119" t="str">
        <f t="shared" si="3"/>
        <v>A2P4K0_VIBCL/266-343</v>
      </c>
      <c r="K119" t="e">
        <f>IF(C119="Secretin_N, Secretin, TraK","T","N")</f>
        <v>#N/A</v>
      </c>
      <c r="L119" t="e">
        <f>VLOOKUP(E119,'Uniprot taxonomy'!E:J,4,FALSE)</f>
        <v>#N/A</v>
      </c>
      <c r="M119" t="e">
        <f>LEFT(VLOOKUP(B119,'Uniprot taxonomy'!B:R,5,FALSE))</f>
        <v>#N/A</v>
      </c>
      <c r="N119" t="e">
        <f>VLOOKUP(B119,'Uniprot taxonomy'!B:R,5,FALSE)</f>
        <v>#N/A</v>
      </c>
      <c r="O119" t="e">
        <f>VLOOKUP(B119,'Uniprot taxonomy'!B:R,6,FALSE)</f>
        <v>#N/A</v>
      </c>
      <c r="P119" t="e">
        <f>VLOOKUP(B119,'Uniprot taxonomy'!B:R,7,FALSE)</f>
        <v>#N/A</v>
      </c>
      <c r="Q119" t="e">
        <f>VLOOKUP(B119,'Uniprot taxonomy'!B:R,8,FALSE)</f>
        <v>#N/A</v>
      </c>
    </row>
    <row r="120" spans="1:17" hidden="1" x14ac:dyDescent="0.25">
      <c r="A120" t="s">
        <v>3769</v>
      </c>
      <c r="B120" t="s">
        <v>3770</v>
      </c>
      <c r="C120" t="e">
        <f>VLOOKUP('Домены Secretin_N'!B120,'AC-Architecture'!A:C,3,FALSE)</f>
        <v>#N/A</v>
      </c>
      <c r="D120">
        <v>578</v>
      </c>
      <c r="E120" t="s">
        <v>3632</v>
      </c>
      <c r="F120">
        <v>261</v>
      </c>
      <c r="G120">
        <v>327</v>
      </c>
      <c r="H120">
        <f t="shared" si="2"/>
        <v>66</v>
      </c>
      <c r="I120" t="str">
        <f t="shared" si="3"/>
        <v>A2PCR6_VIBCL/261-327</v>
      </c>
      <c r="K120" t="e">
        <f>IF(C120="Secretin_N, Secretin, TraK","T","N")</f>
        <v>#N/A</v>
      </c>
      <c r="L120" t="e">
        <f>VLOOKUP(E120,'Uniprot taxonomy'!E:J,4,FALSE)</f>
        <v>#N/A</v>
      </c>
      <c r="M120" t="e">
        <f>LEFT(VLOOKUP(B120,'Uniprot taxonomy'!B:R,5,FALSE))</f>
        <v>#N/A</v>
      </c>
      <c r="N120" t="e">
        <f>VLOOKUP(B120,'Uniprot taxonomy'!B:R,5,FALSE)</f>
        <v>#N/A</v>
      </c>
      <c r="O120" t="e">
        <f>VLOOKUP(B120,'Uniprot taxonomy'!B:R,6,FALSE)</f>
        <v>#N/A</v>
      </c>
      <c r="P120" t="e">
        <f>VLOOKUP(B120,'Uniprot taxonomy'!B:R,7,FALSE)</f>
        <v>#N/A</v>
      </c>
      <c r="Q120" t="e">
        <f>VLOOKUP(B120,'Uniprot taxonomy'!B:R,8,FALSE)</f>
        <v>#N/A</v>
      </c>
    </row>
    <row r="121" spans="1:17" x14ac:dyDescent="0.25">
      <c r="A121" t="s">
        <v>179</v>
      </c>
      <c r="B121" t="s">
        <v>1480</v>
      </c>
      <c r="C121" t="str">
        <f>VLOOKUP('Домены Secretin_N'!B121,'AC-Architecture'!A:C,3,FALSE)</f>
        <v>Secretin_N, Secretin</v>
      </c>
      <c r="D121">
        <v>404</v>
      </c>
      <c r="E121" t="s">
        <v>3632</v>
      </c>
      <c r="F121">
        <v>1</v>
      </c>
      <c r="G121">
        <v>73</v>
      </c>
      <c r="H121">
        <f t="shared" si="2"/>
        <v>72</v>
      </c>
      <c r="I121" t="str">
        <f t="shared" si="3"/>
        <v>A2PTR9_VIBCL/1-73</v>
      </c>
      <c r="J121" t="str">
        <f>CONCATENATE(K121,"_",LEFT(O121,3),"_",LEFT(Q121,3),"_",B121)</f>
        <v>N_Vib_Vib_A2PTR9</v>
      </c>
      <c r="K121" t="str">
        <f>IF(C121="Secretin_N, Secretin, TraK","T","N")</f>
        <v>N</v>
      </c>
      <c r="L121" t="str">
        <f>VLOOKUP(B121,'Uniprot taxonomy'!B:R,4,FALSE)</f>
        <v>Proteobacteria</v>
      </c>
      <c r="M121" t="str">
        <f>LEFT(VLOOKUP(B121,'Uniprot taxonomy'!B:R,5,FALSE))</f>
        <v>G</v>
      </c>
      <c r="N121" t="str">
        <f>VLOOKUP(B121,'Uniprot taxonomy'!B:R,5,FALSE)</f>
        <v>Gammaproteobacteria</v>
      </c>
      <c r="O121" t="str">
        <f>VLOOKUP(B121,'Uniprot taxonomy'!B:R,6,FALSE)</f>
        <v>Vibrionales</v>
      </c>
      <c r="P121" t="str">
        <f>VLOOKUP(B121,'Uniprot taxonomy'!B:R,7,FALSE)</f>
        <v>Vibrionaceae</v>
      </c>
      <c r="Q121" t="str">
        <f>VLOOKUP(B121,'Uniprot taxonomy'!B:R,8,FALSE)</f>
        <v>Vibrio</v>
      </c>
    </row>
    <row r="122" spans="1:17" hidden="1" x14ac:dyDescent="0.25">
      <c r="A122" t="s">
        <v>3771</v>
      </c>
      <c r="B122" t="s">
        <v>3772</v>
      </c>
      <c r="C122" t="e">
        <f>VLOOKUP('Домены Secretin_N'!B122,'AC-Architecture'!A:C,3,FALSE)</f>
        <v>#N/A</v>
      </c>
      <c r="D122">
        <v>674</v>
      </c>
      <c r="E122" t="s">
        <v>3632</v>
      </c>
      <c r="F122">
        <v>126</v>
      </c>
      <c r="G122">
        <v>189</v>
      </c>
      <c r="H122">
        <f t="shared" si="2"/>
        <v>63</v>
      </c>
      <c r="I122" t="str">
        <f t="shared" si="3"/>
        <v>A2PVT4_VIBCL/126-189</v>
      </c>
      <c r="K122" t="e">
        <f>IF(C122="Secretin_N, Secretin, TraK","T","N")</f>
        <v>#N/A</v>
      </c>
      <c r="L122" t="e">
        <f>VLOOKUP(E122,'Uniprot taxonomy'!E:J,4,FALSE)</f>
        <v>#N/A</v>
      </c>
      <c r="M122" t="e">
        <f>LEFT(VLOOKUP(B122,'Uniprot taxonomy'!B:R,5,FALSE))</f>
        <v>#N/A</v>
      </c>
      <c r="N122" t="e">
        <f>VLOOKUP(B122,'Uniprot taxonomy'!B:R,5,FALSE)</f>
        <v>#N/A</v>
      </c>
      <c r="O122" t="e">
        <f>VLOOKUP(B122,'Uniprot taxonomy'!B:R,6,FALSE)</f>
        <v>#N/A</v>
      </c>
      <c r="P122" t="e">
        <f>VLOOKUP(B122,'Uniprot taxonomy'!B:R,7,FALSE)</f>
        <v>#N/A</v>
      </c>
      <c r="Q122" t="e">
        <f>VLOOKUP(B122,'Uniprot taxonomy'!B:R,8,FALSE)</f>
        <v>#N/A</v>
      </c>
    </row>
    <row r="123" spans="1:17" hidden="1" x14ac:dyDescent="0.25">
      <c r="A123" t="s">
        <v>3771</v>
      </c>
      <c r="B123" t="s">
        <v>3772</v>
      </c>
      <c r="C123" t="e">
        <f>VLOOKUP('Домены Secretin_N'!B123,'AC-Architecture'!A:C,3,FALSE)</f>
        <v>#N/A</v>
      </c>
      <c r="D123">
        <v>674</v>
      </c>
      <c r="E123" t="s">
        <v>3632</v>
      </c>
      <c r="F123">
        <v>191</v>
      </c>
      <c r="G123">
        <v>262</v>
      </c>
      <c r="H123">
        <f t="shared" si="2"/>
        <v>71</v>
      </c>
      <c r="I123" t="str">
        <f t="shared" si="3"/>
        <v>A2PVT4_VIBCL/191-262</v>
      </c>
      <c r="K123" t="e">
        <f>IF(C123="Secretin_N, Secretin, TraK","T","N")</f>
        <v>#N/A</v>
      </c>
      <c r="L123" t="e">
        <f>VLOOKUP(E123,'Uniprot taxonomy'!E:J,4,FALSE)</f>
        <v>#N/A</v>
      </c>
      <c r="M123" t="e">
        <f>LEFT(VLOOKUP(B123,'Uniprot taxonomy'!B:R,5,FALSE))</f>
        <v>#N/A</v>
      </c>
      <c r="N123" t="e">
        <f>VLOOKUP(B123,'Uniprot taxonomy'!B:R,5,FALSE)</f>
        <v>#N/A</v>
      </c>
      <c r="O123" t="e">
        <f>VLOOKUP(B123,'Uniprot taxonomy'!B:R,6,FALSE)</f>
        <v>#N/A</v>
      </c>
      <c r="P123" t="e">
        <f>VLOOKUP(B123,'Uniprot taxonomy'!B:R,7,FALSE)</f>
        <v>#N/A</v>
      </c>
      <c r="Q123" t="e">
        <f>VLOOKUP(B123,'Uniprot taxonomy'!B:R,8,FALSE)</f>
        <v>#N/A</v>
      </c>
    </row>
    <row r="124" spans="1:17" hidden="1" x14ac:dyDescent="0.25">
      <c r="A124" t="s">
        <v>3771</v>
      </c>
      <c r="B124" t="s">
        <v>3772</v>
      </c>
      <c r="C124" t="e">
        <f>VLOOKUP('Домены Secretin_N'!B124,'AC-Architecture'!A:C,3,FALSE)</f>
        <v>#N/A</v>
      </c>
      <c r="D124">
        <v>674</v>
      </c>
      <c r="E124" t="s">
        <v>3632</v>
      </c>
      <c r="F124">
        <v>266</v>
      </c>
      <c r="G124">
        <v>343</v>
      </c>
      <c r="H124">
        <f t="shared" si="2"/>
        <v>77</v>
      </c>
      <c r="I124" t="str">
        <f t="shared" si="3"/>
        <v>A2PVT4_VIBCL/266-343</v>
      </c>
      <c r="K124" t="e">
        <f>IF(C124="Secretin_N, Secretin, TraK","T","N")</f>
        <v>#N/A</v>
      </c>
      <c r="L124" t="e">
        <f>VLOOKUP(E124,'Uniprot taxonomy'!E:J,4,FALSE)</f>
        <v>#N/A</v>
      </c>
      <c r="M124" t="e">
        <f>LEFT(VLOOKUP(B124,'Uniprot taxonomy'!B:R,5,FALSE))</f>
        <v>#N/A</v>
      </c>
      <c r="N124" t="e">
        <f>VLOOKUP(B124,'Uniprot taxonomy'!B:R,5,FALSE)</f>
        <v>#N/A</v>
      </c>
      <c r="O124" t="e">
        <f>VLOOKUP(B124,'Uniprot taxonomy'!B:R,6,FALSE)</f>
        <v>#N/A</v>
      </c>
      <c r="P124" t="e">
        <f>VLOOKUP(B124,'Uniprot taxonomy'!B:R,7,FALSE)</f>
        <v>#N/A</v>
      </c>
      <c r="Q124" t="e">
        <f>VLOOKUP(B124,'Uniprot taxonomy'!B:R,8,FALSE)</f>
        <v>#N/A</v>
      </c>
    </row>
    <row r="125" spans="1:17" hidden="1" x14ac:dyDescent="0.25">
      <c r="A125" t="s">
        <v>3773</v>
      </c>
      <c r="B125" t="s">
        <v>3774</v>
      </c>
      <c r="C125" t="e">
        <f>VLOOKUP('Домены Secretin_N'!B125,'AC-Architecture'!A:C,3,FALSE)</f>
        <v>#N/A</v>
      </c>
      <c r="D125">
        <v>596</v>
      </c>
      <c r="E125" t="s">
        <v>3632</v>
      </c>
      <c r="F125">
        <v>178</v>
      </c>
      <c r="G125">
        <v>272</v>
      </c>
      <c r="H125">
        <f t="shared" si="2"/>
        <v>94</v>
      </c>
      <c r="I125" t="str">
        <f t="shared" si="3"/>
        <v>A2S1F1_BURM9/178-272</v>
      </c>
      <c r="K125" t="e">
        <f>IF(C125="Secretin_N, Secretin, TraK","T","N")</f>
        <v>#N/A</v>
      </c>
      <c r="L125" t="e">
        <f>VLOOKUP(E125,'Uniprot taxonomy'!E:J,4,FALSE)</f>
        <v>#N/A</v>
      </c>
      <c r="M125" t="e">
        <f>LEFT(VLOOKUP(B125,'Uniprot taxonomy'!B:R,5,FALSE))</f>
        <v>#N/A</v>
      </c>
      <c r="N125" t="e">
        <f>VLOOKUP(B125,'Uniprot taxonomy'!B:R,5,FALSE)</f>
        <v>#N/A</v>
      </c>
      <c r="O125" t="e">
        <f>VLOOKUP(B125,'Uniprot taxonomy'!B:R,6,FALSE)</f>
        <v>#N/A</v>
      </c>
      <c r="P125" t="e">
        <f>VLOOKUP(B125,'Uniprot taxonomy'!B:R,7,FALSE)</f>
        <v>#N/A</v>
      </c>
      <c r="Q125" t="e">
        <f>VLOOKUP(B125,'Uniprot taxonomy'!B:R,8,FALSE)</f>
        <v>#N/A</v>
      </c>
    </row>
    <row r="126" spans="1:17" hidden="1" x14ac:dyDescent="0.25">
      <c r="A126" t="s">
        <v>519</v>
      </c>
      <c r="B126" t="s">
        <v>1819</v>
      </c>
      <c r="C126" t="str">
        <f>VLOOKUP('Домены Secretin_N'!B126,'AC-Architecture'!A:C,3,FALSE)</f>
        <v>Secretin_N, Secretin</v>
      </c>
      <c r="D126">
        <v>599</v>
      </c>
      <c r="E126" t="s">
        <v>3632</v>
      </c>
      <c r="F126">
        <v>175</v>
      </c>
      <c r="G126">
        <v>349</v>
      </c>
      <c r="H126">
        <f t="shared" si="2"/>
        <v>174</v>
      </c>
      <c r="I126" t="str">
        <f t="shared" si="3"/>
        <v>A2S1G2_BURM9/175-349</v>
      </c>
      <c r="J126" t="e">
        <f>CONCATENATE(K126,"_",#REF!,"_",B126)</f>
        <v>#REF!</v>
      </c>
      <c r="K126" t="str">
        <f>IF(C126="Secretin_N, Secretin, TraK","T","N")</f>
        <v>N</v>
      </c>
      <c r="L126" t="e">
        <f>VLOOKUP(E126,'Uniprot taxonomy'!E:J,4,FALSE)</f>
        <v>#N/A</v>
      </c>
      <c r="M126" t="str">
        <f>LEFT(VLOOKUP(B126,'Uniprot taxonomy'!B:R,5,FALSE))</f>
        <v>B</v>
      </c>
      <c r="N126" t="str">
        <f>VLOOKUP(B126,'Uniprot taxonomy'!B:R,5,FALSE)</f>
        <v>Betaproteobacteria</v>
      </c>
      <c r="O126" t="str">
        <f>VLOOKUP(B126,'Uniprot taxonomy'!B:R,6,FALSE)</f>
        <v>Burkholderiales</v>
      </c>
      <c r="P126" t="str">
        <f>VLOOKUP(B126,'Uniprot taxonomy'!B:R,7,FALSE)</f>
        <v>Burkholderiaceae</v>
      </c>
      <c r="Q126" t="str">
        <f>VLOOKUP(B126,'Uniprot taxonomy'!B:R,8,FALSE)</f>
        <v>Burkholderia</v>
      </c>
    </row>
    <row r="127" spans="1:17" hidden="1" x14ac:dyDescent="0.25">
      <c r="A127" t="s">
        <v>3775</v>
      </c>
      <c r="B127" t="s">
        <v>3776</v>
      </c>
      <c r="C127" t="e">
        <f>VLOOKUP('Домены Secretin_N'!B127,'AC-Architecture'!A:C,3,FALSE)</f>
        <v>#N/A</v>
      </c>
      <c r="D127">
        <v>616</v>
      </c>
      <c r="E127" t="s">
        <v>3632</v>
      </c>
      <c r="F127">
        <v>314</v>
      </c>
      <c r="G127">
        <v>380</v>
      </c>
      <c r="H127">
        <f t="shared" si="2"/>
        <v>66</v>
      </c>
      <c r="I127" t="str">
        <f t="shared" si="3"/>
        <v>A2S716_BURM9/314-380</v>
      </c>
      <c r="K127" t="e">
        <f>IF(C127="Secretin_N, Secretin, TraK","T","N")</f>
        <v>#N/A</v>
      </c>
      <c r="L127" t="e">
        <f>VLOOKUP(E127,'Uniprot taxonomy'!E:J,4,FALSE)</f>
        <v>#N/A</v>
      </c>
      <c r="M127" t="e">
        <f>LEFT(VLOOKUP(B127,'Uniprot taxonomy'!B:R,5,FALSE))</f>
        <v>#N/A</v>
      </c>
      <c r="N127" t="e">
        <f>VLOOKUP(B127,'Uniprot taxonomy'!B:R,5,FALSE)</f>
        <v>#N/A</v>
      </c>
      <c r="O127" t="e">
        <f>VLOOKUP(B127,'Uniprot taxonomy'!B:R,6,FALSE)</f>
        <v>#N/A</v>
      </c>
      <c r="P127" t="e">
        <f>VLOOKUP(B127,'Uniprot taxonomy'!B:R,7,FALSE)</f>
        <v>#N/A</v>
      </c>
      <c r="Q127" t="e">
        <f>VLOOKUP(B127,'Uniprot taxonomy'!B:R,8,FALSE)</f>
        <v>#N/A</v>
      </c>
    </row>
    <row r="128" spans="1:17" hidden="1" x14ac:dyDescent="0.25">
      <c r="A128" t="s">
        <v>3778</v>
      </c>
      <c r="B128" t="s">
        <v>3779</v>
      </c>
      <c r="C128" t="e">
        <f>VLOOKUP('Домены Secretin_N'!B128,'AC-Architecture'!A:C,3,FALSE)</f>
        <v>#N/A</v>
      </c>
      <c r="D128">
        <v>757</v>
      </c>
      <c r="E128" t="s">
        <v>3632</v>
      </c>
      <c r="F128">
        <v>129</v>
      </c>
      <c r="G128">
        <v>189</v>
      </c>
      <c r="H128">
        <f t="shared" si="2"/>
        <v>60</v>
      </c>
      <c r="I128" t="str">
        <f t="shared" si="3"/>
        <v>A2S7E6_BURM9/129-189</v>
      </c>
      <c r="K128" t="e">
        <f>IF(C128="Secretin_N, Secretin, TraK","T","N")</f>
        <v>#N/A</v>
      </c>
      <c r="L128" t="e">
        <f>VLOOKUP(E128,'Uniprot taxonomy'!E:J,4,FALSE)</f>
        <v>#N/A</v>
      </c>
      <c r="M128" t="e">
        <f>LEFT(VLOOKUP(B128,'Uniprot taxonomy'!B:R,5,FALSE))</f>
        <v>#N/A</v>
      </c>
      <c r="N128" t="e">
        <f>VLOOKUP(B128,'Uniprot taxonomy'!B:R,5,FALSE)</f>
        <v>#N/A</v>
      </c>
      <c r="O128" t="e">
        <f>VLOOKUP(B128,'Uniprot taxonomy'!B:R,6,FALSE)</f>
        <v>#N/A</v>
      </c>
      <c r="P128" t="e">
        <f>VLOOKUP(B128,'Uniprot taxonomy'!B:R,7,FALSE)</f>
        <v>#N/A</v>
      </c>
      <c r="Q128" t="e">
        <f>VLOOKUP(B128,'Uniprot taxonomy'!B:R,8,FALSE)</f>
        <v>#N/A</v>
      </c>
    </row>
    <row r="129" spans="1:17" hidden="1" x14ac:dyDescent="0.25">
      <c r="A129" t="s">
        <v>3778</v>
      </c>
      <c r="B129" t="s">
        <v>3779</v>
      </c>
      <c r="C129" t="e">
        <f>VLOOKUP('Домены Secretin_N'!B129,'AC-Architecture'!A:C,3,FALSE)</f>
        <v>#N/A</v>
      </c>
      <c r="D129">
        <v>757</v>
      </c>
      <c r="E129" t="s">
        <v>3632</v>
      </c>
      <c r="F129">
        <v>192</v>
      </c>
      <c r="G129">
        <v>264</v>
      </c>
      <c r="H129">
        <f t="shared" si="2"/>
        <v>72</v>
      </c>
      <c r="I129" t="str">
        <f t="shared" si="3"/>
        <v>A2S7E6_BURM9/192-264</v>
      </c>
      <c r="K129" t="e">
        <f>IF(C129="Secretin_N, Secretin, TraK","T","N")</f>
        <v>#N/A</v>
      </c>
      <c r="L129" t="e">
        <f>VLOOKUP(E129,'Uniprot taxonomy'!E:J,4,FALSE)</f>
        <v>#N/A</v>
      </c>
      <c r="M129" t="e">
        <f>LEFT(VLOOKUP(B129,'Uniprot taxonomy'!B:R,5,FALSE))</f>
        <v>#N/A</v>
      </c>
      <c r="N129" t="e">
        <f>VLOOKUP(B129,'Uniprot taxonomy'!B:R,5,FALSE)</f>
        <v>#N/A</v>
      </c>
      <c r="O129" t="e">
        <f>VLOOKUP(B129,'Uniprot taxonomy'!B:R,6,FALSE)</f>
        <v>#N/A</v>
      </c>
      <c r="P129" t="e">
        <f>VLOOKUP(B129,'Uniprot taxonomy'!B:R,7,FALSE)</f>
        <v>#N/A</v>
      </c>
      <c r="Q129" t="e">
        <f>VLOOKUP(B129,'Uniprot taxonomy'!B:R,8,FALSE)</f>
        <v>#N/A</v>
      </c>
    </row>
    <row r="130" spans="1:17" hidden="1" x14ac:dyDescent="0.25">
      <c r="A130" t="s">
        <v>3778</v>
      </c>
      <c r="B130" t="s">
        <v>3779</v>
      </c>
      <c r="C130" t="e">
        <f>VLOOKUP('Домены Secretin_N'!B130,'AC-Architecture'!A:C,3,FALSE)</f>
        <v>#N/A</v>
      </c>
      <c r="D130">
        <v>757</v>
      </c>
      <c r="E130" t="s">
        <v>3632</v>
      </c>
      <c r="F130">
        <v>268</v>
      </c>
      <c r="G130">
        <v>406</v>
      </c>
      <c r="H130">
        <f t="shared" si="2"/>
        <v>138</v>
      </c>
      <c r="I130" t="str">
        <f t="shared" si="3"/>
        <v>A2S7E6_BURM9/268-406</v>
      </c>
      <c r="K130" t="e">
        <f>IF(C130="Secretin_N, Secretin, TraK","T","N")</f>
        <v>#N/A</v>
      </c>
      <c r="L130" t="e">
        <f>VLOOKUP(E130,'Uniprot taxonomy'!E:J,4,FALSE)</f>
        <v>#N/A</v>
      </c>
      <c r="M130" t="e">
        <f>LEFT(VLOOKUP(B130,'Uniprot taxonomy'!B:R,5,FALSE))</f>
        <v>#N/A</v>
      </c>
      <c r="N130" t="e">
        <f>VLOOKUP(B130,'Uniprot taxonomy'!B:R,5,FALSE)</f>
        <v>#N/A</v>
      </c>
      <c r="O130" t="e">
        <f>VLOOKUP(B130,'Uniprot taxonomy'!B:R,6,FALSE)</f>
        <v>#N/A</v>
      </c>
      <c r="P130" t="e">
        <f>VLOOKUP(B130,'Uniprot taxonomy'!B:R,7,FALSE)</f>
        <v>#N/A</v>
      </c>
      <c r="Q130" t="e">
        <f>VLOOKUP(B130,'Uniprot taxonomy'!B:R,8,FALSE)</f>
        <v>#N/A</v>
      </c>
    </row>
    <row r="131" spans="1:17" hidden="1" x14ac:dyDescent="0.25">
      <c r="A131" t="s">
        <v>3780</v>
      </c>
      <c r="B131" t="s">
        <v>3781</v>
      </c>
      <c r="C131" t="e">
        <f>VLOOKUP('Домены Secretin_N'!B131,'AC-Architecture'!A:C,3,FALSE)</f>
        <v>#N/A</v>
      </c>
      <c r="D131">
        <v>721</v>
      </c>
      <c r="E131" t="s">
        <v>3632</v>
      </c>
      <c r="F131">
        <v>375</v>
      </c>
      <c r="G131">
        <v>455</v>
      </c>
      <c r="H131">
        <f t="shared" ref="H131:H194" si="5">G131-F131</f>
        <v>80</v>
      </c>
      <c r="I131" t="str">
        <f t="shared" ref="I131:I194" si="6">CONCATENATE(A131,"/",F131,"-",G131)</f>
        <v>A2SKH3_METPP/375-455</v>
      </c>
      <c r="K131" t="e">
        <f>IF(C131="Secretin_N, Secretin, TraK","T","N")</f>
        <v>#N/A</v>
      </c>
      <c r="L131" t="e">
        <f>VLOOKUP(E131,'Uniprot taxonomy'!E:J,4,FALSE)</f>
        <v>#N/A</v>
      </c>
      <c r="M131" t="e">
        <f>LEFT(VLOOKUP(B131,'Uniprot taxonomy'!B:R,5,FALSE))</f>
        <v>#N/A</v>
      </c>
      <c r="N131" t="e">
        <f>VLOOKUP(B131,'Uniprot taxonomy'!B:R,5,FALSE)</f>
        <v>#N/A</v>
      </c>
      <c r="O131" t="e">
        <f>VLOOKUP(B131,'Uniprot taxonomy'!B:R,6,FALSE)</f>
        <v>#N/A</v>
      </c>
      <c r="P131" t="e">
        <f>VLOOKUP(B131,'Uniprot taxonomy'!B:R,7,FALSE)</f>
        <v>#N/A</v>
      </c>
      <c r="Q131" t="e">
        <f>VLOOKUP(B131,'Uniprot taxonomy'!B:R,8,FALSE)</f>
        <v>#N/A</v>
      </c>
    </row>
    <row r="132" spans="1:17" hidden="1" x14ac:dyDescent="0.25">
      <c r="A132" t="s">
        <v>3782</v>
      </c>
      <c r="B132" t="s">
        <v>3783</v>
      </c>
      <c r="C132" t="e">
        <f>VLOOKUP('Домены Secretin_N'!B132,'AC-Architecture'!A:C,3,FALSE)</f>
        <v>#N/A</v>
      </c>
      <c r="D132">
        <v>736</v>
      </c>
      <c r="E132" t="s">
        <v>3632</v>
      </c>
      <c r="F132">
        <v>147</v>
      </c>
      <c r="G132">
        <v>207</v>
      </c>
      <c r="H132">
        <f t="shared" si="5"/>
        <v>60</v>
      </c>
      <c r="I132" t="str">
        <f t="shared" si="6"/>
        <v>A2SKK0_METPP/147-207</v>
      </c>
      <c r="K132" t="e">
        <f>IF(C132="Secretin_N, Secretin, TraK","T","N")</f>
        <v>#N/A</v>
      </c>
      <c r="L132" t="e">
        <f>VLOOKUP(E132,'Uniprot taxonomy'!E:J,4,FALSE)</f>
        <v>#N/A</v>
      </c>
      <c r="M132" t="e">
        <f>LEFT(VLOOKUP(B132,'Uniprot taxonomy'!B:R,5,FALSE))</f>
        <v>#N/A</v>
      </c>
      <c r="N132" t="e">
        <f>VLOOKUP(B132,'Uniprot taxonomy'!B:R,5,FALSE)</f>
        <v>#N/A</v>
      </c>
      <c r="O132" t="e">
        <f>VLOOKUP(B132,'Uniprot taxonomy'!B:R,6,FALSE)</f>
        <v>#N/A</v>
      </c>
      <c r="P132" t="e">
        <f>VLOOKUP(B132,'Uniprot taxonomy'!B:R,7,FALSE)</f>
        <v>#N/A</v>
      </c>
      <c r="Q132" t="e">
        <f>VLOOKUP(B132,'Uniprot taxonomy'!B:R,8,FALSE)</f>
        <v>#N/A</v>
      </c>
    </row>
    <row r="133" spans="1:17" hidden="1" x14ac:dyDescent="0.25">
      <c r="A133" t="s">
        <v>3782</v>
      </c>
      <c r="B133" t="s">
        <v>3783</v>
      </c>
      <c r="C133" t="e">
        <f>VLOOKUP('Домены Secretin_N'!B133,'AC-Architecture'!A:C,3,FALSE)</f>
        <v>#N/A</v>
      </c>
      <c r="D133">
        <v>736</v>
      </c>
      <c r="E133" t="s">
        <v>3632</v>
      </c>
      <c r="F133">
        <v>210</v>
      </c>
      <c r="G133">
        <v>287</v>
      </c>
      <c r="H133">
        <f t="shared" si="5"/>
        <v>77</v>
      </c>
      <c r="I133" t="str">
        <f t="shared" si="6"/>
        <v>A2SKK0_METPP/210-287</v>
      </c>
      <c r="K133" t="e">
        <f>IF(C133="Secretin_N, Secretin, TraK","T","N")</f>
        <v>#N/A</v>
      </c>
      <c r="L133" t="e">
        <f>VLOOKUP(E133,'Uniprot taxonomy'!E:J,4,FALSE)</f>
        <v>#N/A</v>
      </c>
      <c r="M133" t="e">
        <f>LEFT(VLOOKUP(B133,'Uniprot taxonomy'!B:R,5,FALSE))</f>
        <v>#N/A</v>
      </c>
      <c r="N133" t="e">
        <f>VLOOKUP(B133,'Uniprot taxonomy'!B:R,5,FALSE)</f>
        <v>#N/A</v>
      </c>
      <c r="O133" t="e">
        <f>VLOOKUP(B133,'Uniprot taxonomy'!B:R,6,FALSE)</f>
        <v>#N/A</v>
      </c>
      <c r="P133" t="e">
        <f>VLOOKUP(B133,'Uniprot taxonomy'!B:R,7,FALSE)</f>
        <v>#N/A</v>
      </c>
      <c r="Q133" t="e">
        <f>VLOOKUP(B133,'Uniprot taxonomy'!B:R,8,FALSE)</f>
        <v>#N/A</v>
      </c>
    </row>
    <row r="134" spans="1:17" hidden="1" x14ac:dyDescent="0.25">
      <c r="A134" t="s">
        <v>3782</v>
      </c>
      <c r="B134" t="s">
        <v>3783</v>
      </c>
      <c r="C134" t="e">
        <f>VLOOKUP('Домены Secretin_N'!B134,'AC-Architecture'!A:C,3,FALSE)</f>
        <v>#N/A</v>
      </c>
      <c r="D134">
        <v>736</v>
      </c>
      <c r="E134" t="s">
        <v>3632</v>
      </c>
      <c r="F134">
        <v>294</v>
      </c>
      <c r="G134">
        <v>408</v>
      </c>
      <c r="H134">
        <f t="shared" si="5"/>
        <v>114</v>
      </c>
      <c r="I134" t="str">
        <f t="shared" si="6"/>
        <v>A2SKK0_METPP/294-408</v>
      </c>
      <c r="K134" t="e">
        <f>IF(C134="Secretin_N, Secretin, TraK","T","N")</f>
        <v>#N/A</v>
      </c>
      <c r="L134" t="e">
        <f>VLOOKUP(E134,'Uniprot taxonomy'!E:J,4,FALSE)</f>
        <v>#N/A</v>
      </c>
      <c r="M134" t="e">
        <f>LEFT(VLOOKUP(B134,'Uniprot taxonomy'!B:R,5,FALSE))</f>
        <v>#N/A</v>
      </c>
      <c r="N134" t="e">
        <f>VLOOKUP(B134,'Uniprot taxonomy'!B:R,5,FALSE)</f>
        <v>#N/A</v>
      </c>
      <c r="O134" t="e">
        <f>VLOOKUP(B134,'Uniprot taxonomy'!B:R,6,FALSE)</f>
        <v>#N/A</v>
      </c>
      <c r="P134" t="e">
        <f>VLOOKUP(B134,'Uniprot taxonomy'!B:R,7,FALSE)</f>
        <v>#N/A</v>
      </c>
      <c r="Q134" t="e">
        <f>VLOOKUP(B134,'Uniprot taxonomy'!B:R,8,FALSE)</f>
        <v>#N/A</v>
      </c>
    </row>
    <row r="135" spans="1:17" hidden="1" x14ac:dyDescent="0.25">
      <c r="A135" t="s">
        <v>3784</v>
      </c>
      <c r="B135" t="s">
        <v>3785</v>
      </c>
      <c r="C135" t="e">
        <f>VLOOKUP('Домены Secretin_N'!B135,'AC-Architecture'!A:C,3,FALSE)</f>
        <v>#N/A</v>
      </c>
      <c r="D135">
        <v>730</v>
      </c>
      <c r="E135" t="s">
        <v>3632</v>
      </c>
      <c r="F135">
        <v>409</v>
      </c>
      <c r="G135">
        <v>474</v>
      </c>
      <c r="H135">
        <f t="shared" si="5"/>
        <v>65</v>
      </c>
      <c r="I135" t="str">
        <f t="shared" si="6"/>
        <v>A2T1A8_AERS4/409-474</v>
      </c>
      <c r="K135" t="e">
        <f>IF(C135="Secretin_N, Secretin, TraK","T","N")</f>
        <v>#N/A</v>
      </c>
      <c r="L135" t="e">
        <f>VLOOKUP(E135,'Uniprot taxonomy'!E:J,4,FALSE)</f>
        <v>#N/A</v>
      </c>
      <c r="M135" t="e">
        <f>LEFT(VLOOKUP(B135,'Uniprot taxonomy'!B:R,5,FALSE))</f>
        <v>#N/A</v>
      </c>
      <c r="N135" t="e">
        <f>VLOOKUP(B135,'Uniprot taxonomy'!B:R,5,FALSE)</f>
        <v>#N/A</v>
      </c>
      <c r="O135" t="e">
        <f>VLOOKUP(B135,'Uniprot taxonomy'!B:R,6,FALSE)</f>
        <v>#N/A</v>
      </c>
      <c r="P135" t="e">
        <f>VLOOKUP(B135,'Uniprot taxonomy'!B:R,7,FALSE)</f>
        <v>#N/A</v>
      </c>
      <c r="Q135" t="e">
        <f>VLOOKUP(B135,'Uniprot taxonomy'!B:R,8,FALSE)</f>
        <v>#N/A</v>
      </c>
    </row>
    <row r="136" spans="1:17" hidden="1" x14ac:dyDescent="0.25">
      <c r="A136" t="s">
        <v>3786</v>
      </c>
      <c r="B136" t="s">
        <v>3787</v>
      </c>
      <c r="C136" t="e">
        <f>VLOOKUP('Домены Secretin_N'!B136,'AC-Architecture'!A:C,3,FALSE)</f>
        <v>#N/A</v>
      </c>
      <c r="D136">
        <v>543</v>
      </c>
      <c r="E136" t="s">
        <v>3632</v>
      </c>
      <c r="F136">
        <v>210</v>
      </c>
      <c r="G136">
        <v>276</v>
      </c>
      <c r="H136">
        <f t="shared" si="5"/>
        <v>66</v>
      </c>
      <c r="I136" t="str">
        <f t="shared" si="6"/>
        <v>A2VTK8_9BURK/210-276</v>
      </c>
      <c r="K136" t="e">
        <f>IF(C136="Secretin_N, Secretin, TraK","T","N")</f>
        <v>#N/A</v>
      </c>
      <c r="L136" t="e">
        <f>VLOOKUP(E136,'Uniprot taxonomy'!E:J,4,FALSE)</f>
        <v>#N/A</v>
      </c>
      <c r="M136" t="e">
        <f>LEFT(VLOOKUP(B136,'Uniprot taxonomy'!B:R,5,FALSE))</f>
        <v>#N/A</v>
      </c>
      <c r="N136" t="e">
        <f>VLOOKUP(B136,'Uniprot taxonomy'!B:R,5,FALSE)</f>
        <v>#N/A</v>
      </c>
      <c r="O136" t="e">
        <f>VLOOKUP(B136,'Uniprot taxonomy'!B:R,6,FALSE)</f>
        <v>#N/A</v>
      </c>
      <c r="P136" t="e">
        <f>VLOOKUP(B136,'Uniprot taxonomy'!B:R,7,FALSE)</f>
        <v>#N/A</v>
      </c>
      <c r="Q136" t="e">
        <f>VLOOKUP(B136,'Uniprot taxonomy'!B:R,8,FALSE)</f>
        <v>#N/A</v>
      </c>
    </row>
    <row r="137" spans="1:17" hidden="1" x14ac:dyDescent="0.25">
      <c r="A137" t="s">
        <v>3788</v>
      </c>
      <c r="B137" t="s">
        <v>3789</v>
      </c>
      <c r="C137" t="e">
        <f>VLOOKUP('Домены Secretin_N'!B137,'AC-Architecture'!A:C,3,FALSE)</f>
        <v>#N/A</v>
      </c>
      <c r="D137">
        <v>775</v>
      </c>
      <c r="E137" t="s">
        <v>3632</v>
      </c>
      <c r="F137">
        <v>129</v>
      </c>
      <c r="G137">
        <v>189</v>
      </c>
      <c r="H137">
        <f t="shared" si="5"/>
        <v>60</v>
      </c>
      <c r="I137" t="str">
        <f t="shared" si="6"/>
        <v>A2VTV4_9BURK/129-189</v>
      </c>
      <c r="K137" t="e">
        <f>IF(C137="Secretin_N, Secretin, TraK","T","N")</f>
        <v>#N/A</v>
      </c>
      <c r="L137" t="e">
        <f>VLOOKUP(E137,'Uniprot taxonomy'!E:J,4,FALSE)</f>
        <v>#N/A</v>
      </c>
      <c r="M137" t="e">
        <f>LEFT(VLOOKUP(B137,'Uniprot taxonomy'!B:R,5,FALSE))</f>
        <v>#N/A</v>
      </c>
      <c r="N137" t="e">
        <f>VLOOKUP(B137,'Uniprot taxonomy'!B:R,5,FALSE)</f>
        <v>#N/A</v>
      </c>
      <c r="O137" t="e">
        <f>VLOOKUP(B137,'Uniprot taxonomy'!B:R,6,FALSE)</f>
        <v>#N/A</v>
      </c>
      <c r="P137" t="e">
        <f>VLOOKUP(B137,'Uniprot taxonomy'!B:R,7,FALSE)</f>
        <v>#N/A</v>
      </c>
      <c r="Q137" t="e">
        <f>VLOOKUP(B137,'Uniprot taxonomy'!B:R,8,FALSE)</f>
        <v>#N/A</v>
      </c>
    </row>
    <row r="138" spans="1:17" hidden="1" x14ac:dyDescent="0.25">
      <c r="A138" t="s">
        <v>3788</v>
      </c>
      <c r="B138" t="s">
        <v>3789</v>
      </c>
      <c r="C138" t="e">
        <f>VLOOKUP('Домены Secretin_N'!B138,'AC-Architecture'!A:C,3,FALSE)</f>
        <v>#N/A</v>
      </c>
      <c r="D138">
        <v>775</v>
      </c>
      <c r="E138" t="s">
        <v>3632</v>
      </c>
      <c r="F138">
        <v>192</v>
      </c>
      <c r="G138">
        <v>264</v>
      </c>
      <c r="H138">
        <f t="shared" si="5"/>
        <v>72</v>
      </c>
      <c r="I138" t="str">
        <f t="shared" si="6"/>
        <v>A2VTV4_9BURK/192-264</v>
      </c>
      <c r="K138" t="e">
        <f>IF(C138="Secretin_N, Secretin, TraK","T","N")</f>
        <v>#N/A</v>
      </c>
      <c r="L138" t="e">
        <f>VLOOKUP(E138,'Uniprot taxonomy'!E:J,4,FALSE)</f>
        <v>#N/A</v>
      </c>
      <c r="M138" t="e">
        <f>LEFT(VLOOKUP(B138,'Uniprot taxonomy'!B:R,5,FALSE))</f>
        <v>#N/A</v>
      </c>
      <c r="N138" t="e">
        <f>VLOOKUP(B138,'Uniprot taxonomy'!B:R,5,FALSE)</f>
        <v>#N/A</v>
      </c>
      <c r="O138" t="e">
        <f>VLOOKUP(B138,'Uniprot taxonomy'!B:R,6,FALSE)</f>
        <v>#N/A</v>
      </c>
      <c r="P138" t="e">
        <f>VLOOKUP(B138,'Uniprot taxonomy'!B:R,7,FALSE)</f>
        <v>#N/A</v>
      </c>
      <c r="Q138" t="e">
        <f>VLOOKUP(B138,'Uniprot taxonomy'!B:R,8,FALSE)</f>
        <v>#N/A</v>
      </c>
    </row>
    <row r="139" spans="1:17" hidden="1" x14ac:dyDescent="0.25">
      <c r="A139" t="s">
        <v>3788</v>
      </c>
      <c r="B139" t="s">
        <v>3789</v>
      </c>
      <c r="C139" t="e">
        <f>VLOOKUP('Домены Secretin_N'!B139,'AC-Architecture'!A:C,3,FALSE)</f>
        <v>#N/A</v>
      </c>
      <c r="D139">
        <v>775</v>
      </c>
      <c r="E139" t="s">
        <v>3632</v>
      </c>
      <c r="F139">
        <v>268</v>
      </c>
      <c r="G139">
        <v>410</v>
      </c>
      <c r="H139">
        <f t="shared" si="5"/>
        <v>142</v>
      </c>
      <c r="I139" t="str">
        <f t="shared" si="6"/>
        <v>A2VTV4_9BURK/268-410</v>
      </c>
      <c r="K139" t="e">
        <f>IF(C139="Secretin_N, Secretin, TraK","T","N")</f>
        <v>#N/A</v>
      </c>
      <c r="L139" t="e">
        <f>VLOOKUP(E139,'Uniprot taxonomy'!E:J,4,FALSE)</f>
        <v>#N/A</v>
      </c>
      <c r="M139" t="e">
        <f>LEFT(VLOOKUP(B139,'Uniprot taxonomy'!B:R,5,FALSE))</f>
        <v>#N/A</v>
      </c>
      <c r="N139" t="e">
        <f>VLOOKUP(B139,'Uniprot taxonomy'!B:R,5,FALSE)</f>
        <v>#N/A</v>
      </c>
      <c r="O139" t="e">
        <f>VLOOKUP(B139,'Uniprot taxonomy'!B:R,6,FALSE)</f>
        <v>#N/A</v>
      </c>
      <c r="P139" t="e">
        <f>VLOOKUP(B139,'Uniprot taxonomy'!B:R,7,FALSE)</f>
        <v>#N/A</v>
      </c>
      <c r="Q139" t="e">
        <f>VLOOKUP(B139,'Uniprot taxonomy'!B:R,8,FALSE)</f>
        <v>#N/A</v>
      </c>
    </row>
    <row r="140" spans="1:17" hidden="1" x14ac:dyDescent="0.25">
      <c r="A140" t="s">
        <v>180</v>
      </c>
      <c r="B140" t="s">
        <v>1481</v>
      </c>
      <c r="C140" t="str">
        <f>VLOOKUP('Домены Secretin_N'!B140,'AC-Architecture'!A:C,3,FALSE)</f>
        <v>Secretin_N, Secretin</v>
      </c>
      <c r="D140">
        <v>463</v>
      </c>
      <c r="E140" t="s">
        <v>3632</v>
      </c>
      <c r="F140">
        <v>31</v>
      </c>
      <c r="G140">
        <v>90</v>
      </c>
      <c r="H140">
        <f t="shared" si="5"/>
        <v>59</v>
      </c>
      <c r="I140" t="str">
        <f t="shared" si="6"/>
        <v>A2W3Z2_9BURK/31-90</v>
      </c>
      <c r="J140" t="e">
        <f>CONCATENATE(K140,"_",#REF!,"_",B140)</f>
        <v>#REF!</v>
      </c>
      <c r="K140" t="str">
        <f>IF(C140="Secretin_N, Secretin, TraK","T","N")</f>
        <v>N</v>
      </c>
      <c r="L140" t="e">
        <f>VLOOKUP(E140,'Uniprot taxonomy'!E:J,4,FALSE)</f>
        <v>#N/A</v>
      </c>
      <c r="M140" t="str">
        <f>LEFT(VLOOKUP(B140,'Uniprot taxonomy'!B:R,5,FALSE))</f>
        <v>B</v>
      </c>
      <c r="N140" t="str">
        <f>VLOOKUP(B140,'Uniprot taxonomy'!B:R,5,FALSE)</f>
        <v>Betaproteobacteria</v>
      </c>
      <c r="O140" t="str">
        <f>VLOOKUP(B140,'Uniprot taxonomy'!B:R,6,FALSE)</f>
        <v>Burkholderiales</v>
      </c>
      <c r="P140" t="str">
        <f>VLOOKUP(B140,'Uniprot taxonomy'!B:R,7,FALSE)</f>
        <v>Burkholderiaceae</v>
      </c>
      <c r="Q140" t="str">
        <f>VLOOKUP(B140,'Uniprot taxonomy'!B:R,8,FALSE)</f>
        <v>Burkholderia</v>
      </c>
    </row>
    <row r="141" spans="1:17" hidden="1" x14ac:dyDescent="0.25">
      <c r="A141" t="s">
        <v>3790</v>
      </c>
      <c r="B141" t="s">
        <v>3791</v>
      </c>
      <c r="C141" t="e">
        <f>VLOOKUP('Домены Secretin_N'!B141,'AC-Architecture'!A:C,3,FALSE)</f>
        <v>#N/A</v>
      </c>
      <c r="D141">
        <v>780</v>
      </c>
      <c r="E141" t="s">
        <v>3632</v>
      </c>
      <c r="F141">
        <v>129</v>
      </c>
      <c r="G141">
        <v>189</v>
      </c>
      <c r="H141">
        <f t="shared" si="5"/>
        <v>60</v>
      </c>
      <c r="I141" t="str">
        <f t="shared" si="6"/>
        <v>A2W6A5_9BURK/129-189</v>
      </c>
      <c r="K141" t="e">
        <f>IF(C141="Secretin_N, Secretin, TraK","T","N")</f>
        <v>#N/A</v>
      </c>
      <c r="L141" t="e">
        <f>VLOOKUP(E141,'Uniprot taxonomy'!E:J,4,FALSE)</f>
        <v>#N/A</v>
      </c>
      <c r="M141" t="e">
        <f>LEFT(VLOOKUP(B141,'Uniprot taxonomy'!B:R,5,FALSE))</f>
        <v>#N/A</v>
      </c>
      <c r="N141" t="e">
        <f>VLOOKUP(B141,'Uniprot taxonomy'!B:R,5,FALSE)</f>
        <v>#N/A</v>
      </c>
      <c r="O141" t="e">
        <f>VLOOKUP(B141,'Uniprot taxonomy'!B:R,6,FALSE)</f>
        <v>#N/A</v>
      </c>
      <c r="P141" t="e">
        <f>VLOOKUP(B141,'Uniprot taxonomy'!B:R,7,FALSE)</f>
        <v>#N/A</v>
      </c>
      <c r="Q141" t="e">
        <f>VLOOKUP(B141,'Uniprot taxonomy'!B:R,8,FALSE)</f>
        <v>#N/A</v>
      </c>
    </row>
    <row r="142" spans="1:17" hidden="1" x14ac:dyDescent="0.25">
      <c r="A142" t="s">
        <v>3790</v>
      </c>
      <c r="B142" t="s">
        <v>3791</v>
      </c>
      <c r="C142" t="e">
        <f>VLOOKUP('Домены Secretin_N'!B142,'AC-Architecture'!A:C,3,FALSE)</f>
        <v>#N/A</v>
      </c>
      <c r="D142">
        <v>780</v>
      </c>
      <c r="E142" t="s">
        <v>3632</v>
      </c>
      <c r="F142">
        <v>192</v>
      </c>
      <c r="G142">
        <v>264</v>
      </c>
      <c r="H142">
        <f t="shared" si="5"/>
        <v>72</v>
      </c>
      <c r="I142" t="str">
        <f t="shared" si="6"/>
        <v>A2W6A5_9BURK/192-264</v>
      </c>
      <c r="K142" t="e">
        <f>IF(C142="Secretin_N, Secretin, TraK","T","N")</f>
        <v>#N/A</v>
      </c>
      <c r="L142" t="e">
        <f>VLOOKUP(E142,'Uniprot taxonomy'!E:J,4,FALSE)</f>
        <v>#N/A</v>
      </c>
      <c r="M142" t="e">
        <f>LEFT(VLOOKUP(B142,'Uniprot taxonomy'!B:R,5,FALSE))</f>
        <v>#N/A</v>
      </c>
      <c r="N142" t="e">
        <f>VLOOKUP(B142,'Uniprot taxonomy'!B:R,5,FALSE)</f>
        <v>#N/A</v>
      </c>
      <c r="O142" t="e">
        <f>VLOOKUP(B142,'Uniprot taxonomy'!B:R,6,FALSE)</f>
        <v>#N/A</v>
      </c>
      <c r="P142" t="e">
        <f>VLOOKUP(B142,'Uniprot taxonomy'!B:R,7,FALSE)</f>
        <v>#N/A</v>
      </c>
      <c r="Q142" t="e">
        <f>VLOOKUP(B142,'Uniprot taxonomy'!B:R,8,FALSE)</f>
        <v>#N/A</v>
      </c>
    </row>
    <row r="143" spans="1:17" hidden="1" x14ac:dyDescent="0.25">
      <c r="A143" t="s">
        <v>3790</v>
      </c>
      <c r="B143" t="s">
        <v>3791</v>
      </c>
      <c r="C143" t="e">
        <f>VLOOKUP('Домены Secretin_N'!B143,'AC-Architecture'!A:C,3,FALSE)</f>
        <v>#N/A</v>
      </c>
      <c r="D143">
        <v>780</v>
      </c>
      <c r="E143" t="s">
        <v>3632</v>
      </c>
      <c r="F143">
        <v>268</v>
      </c>
      <c r="G143">
        <v>409</v>
      </c>
      <c r="H143">
        <f t="shared" si="5"/>
        <v>141</v>
      </c>
      <c r="I143" t="str">
        <f t="shared" si="6"/>
        <v>A2W6A5_9BURK/268-409</v>
      </c>
      <c r="K143" t="e">
        <f>IF(C143="Secretin_N, Secretin, TraK","T","N")</f>
        <v>#N/A</v>
      </c>
      <c r="L143" t="e">
        <f>VLOOKUP(E143,'Uniprot taxonomy'!E:J,4,FALSE)</f>
        <v>#N/A</v>
      </c>
      <c r="M143" t="e">
        <f>LEFT(VLOOKUP(B143,'Uniprot taxonomy'!B:R,5,FALSE))</f>
        <v>#N/A</v>
      </c>
      <c r="N143" t="e">
        <f>VLOOKUP(B143,'Uniprot taxonomy'!B:R,5,FALSE)</f>
        <v>#N/A</v>
      </c>
      <c r="O143" t="e">
        <f>VLOOKUP(B143,'Uniprot taxonomy'!B:R,6,FALSE)</f>
        <v>#N/A</v>
      </c>
      <c r="P143" t="e">
        <f>VLOOKUP(B143,'Uniprot taxonomy'!B:R,7,FALSE)</f>
        <v>#N/A</v>
      </c>
      <c r="Q143" t="e">
        <f>VLOOKUP(B143,'Uniprot taxonomy'!B:R,8,FALSE)</f>
        <v>#N/A</v>
      </c>
    </row>
    <row r="144" spans="1:17" hidden="1" x14ac:dyDescent="0.25">
      <c r="A144" t="s">
        <v>3792</v>
      </c>
      <c r="B144" t="s">
        <v>3793</v>
      </c>
      <c r="C144" t="e">
        <f>VLOOKUP('Домены Secretin_N'!B144,'AC-Architecture'!A:C,3,FALSE)</f>
        <v>#N/A</v>
      </c>
      <c r="D144">
        <v>549</v>
      </c>
      <c r="E144" t="s">
        <v>3632</v>
      </c>
      <c r="F144">
        <v>216</v>
      </c>
      <c r="G144">
        <v>282</v>
      </c>
      <c r="H144">
        <f t="shared" si="5"/>
        <v>66</v>
      </c>
      <c r="I144" t="str">
        <f t="shared" si="6"/>
        <v>A2WDC2_9BURK/216-282</v>
      </c>
      <c r="K144" t="e">
        <f>IF(C144="Secretin_N, Secretin, TraK","T","N")</f>
        <v>#N/A</v>
      </c>
      <c r="L144" t="e">
        <f>VLOOKUP(E144,'Uniprot taxonomy'!E:J,4,FALSE)</f>
        <v>#N/A</v>
      </c>
      <c r="M144" t="e">
        <f>LEFT(VLOOKUP(B144,'Uniprot taxonomy'!B:R,5,FALSE))</f>
        <v>#N/A</v>
      </c>
      <c r="N144" t="e">
        <f>VLOOKUP(B144,'Uniprot taxonomy'!B:R,5,FALSE)</f>
        <v>#N/A</v>
      </c>
      <c r="O144" t="e">
        <f>VLOOKUP(B144,'Uniprot taxonomy'!B:R,6,FALSE)</f>
        <v>#N/A</v>
      </c>
      <c r="P144" t="e">
        <f>VLOOKUP(B144,'Uniprot taxonomy'!B:R,7,FALSE)</f>
        <v>#N/A</v>
      </c>
      <c r="Q144" t="e">
        <f>VLOOKUP(B144,'Uniprot taxonomy'!B:R,8,FALSE)</f>
        <v>#N/A</v>
      </c>
    </row>
    <row r="145" spans="1:17" hidden="1" x14ac:dyDescent="0.25">
      <c r="A145" t="s">
        <v>181</v>
      </c>
      <c r="B145" t="s">
        <v>1482</v>
      </c>
      <c r="C145" t="str">
        <f>VLOOKUP('Домены Secretin_N'!B145,'AC-Architecture'!A:C,3,FALSE)</f>
        <v>Secretin_N, Secretin</v>
      </c>
      <c r="D145">
        <v>620</v>
      </c>
      <c r="E145" t="s">
        <v>3632</v>
      </c>
      <c r="F145">
        <v>211</v>
      </c>
      <c r="G145">
        <v>373</v>
      </c>
      <c r="H145">
        <f t="shared" si="5"/>
        <v>162</v>
      </c>
      <c r="I145" t="str">
        <f t="shared" si="6"/>
        <v>A2WDZ3_9BURK/211-373</v>
      </c>
      <c r="J145" t="e">
        <f>CONCATENATE(K145,"_",#REF!,"_",B145)</f>
        <v>#REF!</v>
      </c>
      <c r="K145" t="str">
        <f>IF(C145="Secretin_N, Secretin, TraK","T","N")</f>
        <v>N</v>
      </c>
      <c r="L145" t="e">
        <f>VLOOKUP(E145,'Uniprot taxonomy'!E:J,4,FALSE)</f>
        <v>#N/A</v>
      </c>
      <c r="M145" t="str">
        <f>LEFT(VLOOKUP(B145,'Uniprot taxonomy'!B:R,5,FALSE))</f>
        <v>B</v>
      </c>
      <c r="N145" t="str">
        <f>VLOOKUP(B145,'Uniprot taxonomy'!B:R,5,FALSE)</f>
        <v>Betaproteobacteria</v>
      </c>
      <c r="O145" t="str">
        <f>VLOOKUP(B145,'Uniprot taxonomy'!B:R,6,FALSE)</f>
        <v>Burkholderiales</v>
      </c>
      <c r="P145" t="str">
        <f>VLOOKUP(B145,'Uniprot taxonomy'!B:R,7,FALSE)</f>
        <v>Burkholderiaceae</v>
      </c>
      <c r="Q145" t="str">
        <f>VLOOKUP(B145,'Uniprot taxonomy'!B:R,8,FALSE)</f>
        <v>Burkholderia</v>
      </c>
    </row>
    <row r="146" spans="1:17" hidden="1" x14ac:dyDescent="0.25">
      <c r="A146" t="s">
        <v>3794</v>
      </c>
      <c r="B146" t="s">
        <v>3795</v>
      </c>
      <c r="C146" t="e">
        <f>VLOOKUP('Домены Secretin_N'!B146,'AC-Architecture'!A:C,3,FALSE)</f>
        <v>#N/A</v>
      </c>
      <c r="D146">
        <v>586</v>
      </c>
      <c r="E146" t="s">
        <v>3632</v>
      </c>
      <c r="F146">
        <v>296</v>
      </c>
      <c r="G146">
        <v>392</v>
      </c>
      <c r="H146">
        <f t="shared" si="5"/>
        <v>96</v>
      </c>
      <c r="I146" t="str">
        <f t="shared" si="6"/>
        <v>A2WDZ5_9BURK/296-392</v>
      </c>
      <c r="K146" t="e">
        <f>IF(C146="Secretin_N, Secretin, TraK","T","N")</f>
        <v>#N/A</v>
      </c>
      <c r="L146" t="e">
        <f>VLOOKUP(E146,'Uniprot taxonomy'!E:J,4,FALSE)</f>
        <v>#N/A</v>
      </c>
      <c r="M146" t="e">
        <f>LEFT(VLOOKUP(B146,'Uniprot taxonomy'!B:R,5,FALSE))</f>
        <v>#N/A</v>
      </c>
      <c r="N146" t="e">
        <f>VLOOKUP(B146,'Uniprot taxonomy'!B:R,5,FALSE)</f>
        <v>#N/A</v>
      </c>
      <c r="O146" t="e">
        <f>VLOOKUP(B146,'Uniprot taxonomy'!B:R,6,FALSE)</f>
        <v>#N/A</v>
      </c>
      <c r="P146" t="e">
        <f>VLOOKUP(B146,'Uniprot taxonomy'!B:R,7,FALSE)</f>
        <v>#N/A</v>
      </c>
      <c r="Q146" t="e">
        <f>VLOOKUP(B146,'Uniprot taxonomy'!B:R,8,FALSE)</f>
        <v>#N/A</v>
      </c>
    </row>
    <row r="147" spans="1:17" hidden="1" x14ac:dyDescent="0.25">
      <c r="A147" t="s">
        <v>3796</v>
      </c>
      <c r="B147" t="s">
        <v>3797</v>
      </c>
      <c r="C147" t="e">
        <f>VLOOKUP('Домены Secretin_N'!B147,'AC-Architecture'!A:C,3,FALSE)</f>
        <v>#N/A</v>
      </c>
      <c r="D147">
        <v>735</v>
      </c>
      <c r="E147" t="s">
        <v>3632</v>
      </c>
      <c r="F147">
        <v>292</v>
      </c>
      <c r="G147">
        <v>352</v>
      </c>
      <c r="H147">
        <f t="shared" si="5"/>
        <v>60</v>
      </c>
      <c r="I147" t="str">
        <f t="shared" si="6"/>
        <v>A2WEZ4_9BURK/292-352</v>
      </c>
      <c r="K147" t="e">
        <f>IF(C147="Secretin_N, Secretin, TraK","T","N")</f>
        <v>#N/A</v>
      </c>
      <c r="L147" t="e">
        <f>VLOOKUP(E147,'Uniprot taxonomy'!E:J,4,FALSE)</f>
        <v>#N/A</v>
      </c>
      <c r="M147" t="e">
        <f>LEFT(VLOOKUP(B147,'Uniprot taxonomy'!B:R,5,FALSE))</f>
        <v>#N/A</v>
      </c>
      <c r="N147" t="e">
        <f>VLOOKUP(B147,'Uniprot taxonomy'!B:R,5,FALSE)</f>
        <v>#N/A</v>
      </c>
      <c r="O147" t="e">
        <f>VLOOKUP(B147,'Uniprot taxonomy'!B:R,6,FALSE)</f>
        <v>#N/A</v>
      </c>
      <c r="P147" t="e">
        <f>VLOOKUP(B147,'Uniprot taxonomy'!B:R,7,FALSE)</f>
        <v>#N/A</v>
      </c>
      <c r="Q147" t="e">
        <f>VLOOKUP(B147,'Uniprot taxonomy'!B:R,8,FALSE)</f>
        <v>#N/A</v>
      </c>
    </row>
    <row r="148" spans="1:17" hidden="1" x14ac:dyDescent="0.25">
      <c r="A148" t="s">
        <v>182</v>
      </c>
      <c r="B148" t="s">
        <v>1483</v>
      </c>
      <c r="C148" t="str">
        <f>VLOOKUP('Домены Secretin_N'!B148,'AC-Architecture'!A:C,3,FALSE)</f>
        <v>Secretin_N, Secretin</v>
      </c>
      <c r="D148">
        <v>702</v>
      </c>
      <c r="E148" t="s">
        <v>3632</v>
      </c>
      <c r="F148">
        <v>195</v>
      </c>
      <c r="G148">
        <v>337</v>
      </c>
      <c r="H148">
        <f t="shared" si="5"/>
        <v>142</v>
      </c>
      <c r="I148" t="str">
        <f t="shared" si="6"/>
        <v>A2WFU2_9BURK/195-337</v>
      </c>
      <c r="J148" t="e">
        <f>CONCATENATE(K148,"_",#REF!,"_",B148)</f>
        <v>#REF!</v>
      </c>
      <c r="K148" t="str">
        <f>IF(C148="Secretin_N, Secretin, TraK","T","N")</f>
        <v>N</v>
      </c>
      <c r="L148" t="e">
        <f>VLOOKUP(E148,'Uniprot taxonomy'!E:J,4,FALSE)</f>
        <v>#N/A</v>
      </c>
      <c r="M148" t="str">
        <f>LEFT(VLOOKUP(B148,'Uniprot taxonomy'!B:R,5,FALSE))</f>
        <v>B</v>
      </c>
      <c r="N148" t="str">
        <f>VLOOKUP(B148,'Uniprot taxonomy'!B:R,5,FALSE)</f>
        <v>Betaproteobacteria</v>
      </c>
      <c r="O148" t="str">
        <f>VLOOKUP(B148,'Uniprot taxonomy'!B:R,6,FALSE)</f>
        <v>Burkholderiales</v>
      </c>
      <c r="P148" t="str">
        <f>VLOOKUP(B148,'Uniprot taxonomy'!B:R,7,FALSE)</f>
        <v>Burkholderiaceae</v>
      </c>
      <c r="Q148" t="str">
        <f>VLOOKUP(B148,'Uniprot taxonomy'!B:R,8,FALSE)</f>
        <v>Burkholderia</v>
      </c>
    </row>
    <row r="149" spans="1:17" hidden="1" x14ac:dyDescent="0.25">
      <c r="A149" t="s">
        <v>183</v>
      </c>
      <c r="B149" t="s">
        <v>1484</v>
      </c>
      <c r="C149" t="str">
        <f>VLOOKUP('Домены Secretin_N'!B149,'AC-Architecture'!A:C,3,FALSE)</f>
        <v>Secretin_N, Secretin</v>
      </c>
      <c r="D149">
        <v>552</v>
      </c>
      <c r="E149" t="s">
        <v>3632</v>
      </c>
      <c r="F149">
        <v>179</v>
      </c>
      <c r="G149">
        <v>306</v>
      </c>
      <c r="H149">
        <f t="shared" si="5"/>
        <v>127</v>
      </c>
      <c r="I149" t="str">
        <f t="shared" si="6"/>
        <v>A2WHU1_9BURK/179-306</v>
      </c>
      <c r="J149" t="e">
        <f>CONCATENATE(K149,"_",#REF!,"_",B149)</f>
        <v>#REF!</v>
      </c>
      <c r="K149" t="str">
        <f>IF(C149="Secretin_N, Secretin, TraK","T","N")</f>
        <v>N</v>
      </c>
      <c r="L149" t="e">
        <f>VLOOKUP(E149,'Uniprot taxonomy'!E:J,4,FALSE)</f>
        <v>#N/A</v>
      </c>
      <c r="M149" t="str">
        <f>LEFT(VLOOKUP(B149,'Uniprot taxonomy'!B:R,5,FALSE))</f>
        <v>B</v>
      </c>
      <c r="N149" t="str">
        <f>VLOOKUP(B149,'Uniprot taxonomy'!B:R,5,FALSE)</f>
        <v>Betaproteobacteria</v>
      </c>
      <c r="O149" t="str">
        <f>VLOOKUP(B149,'Uniprot taxonomy'!B:R,6,FALSE)</f>
        <v>Burkholderiales</v>
      </c>
      <c r="P149" t="str">
        <f>VLOOKUP(B149,'Uniprot taxonomy'!B:R,7,FALSE)</f>
        <v>Burkholderiaceae</v>
      </c>
      <c r="Q149" t="str">
        <f>VLOOKUP(B149,'Uniprot taxonomy'!B:R,8,FALSE)</f>
        <v>Burkholderia</v>
      </c>
    </row>
    <row r="150" spans="1:17" x14ac:dyDescent="0.25">
      <c r="A150" t="s">
        <v>184</v>
      </c>
      <c r="B150" t="s">
        <v>1485</v>
      </c>
      <c r="C150" t="str">
        <f>VLOOKUP('Домены Secretin_N'!B150,'AC-Architecture'!A:C,3,FALSE)</f>
        <v>Secretin_N, Secretin</v>
      </c>
      <c r="D150">
        <v>491</v>
      </c>
      <c r="E150" t="s">
        <v>3632</v>
      </c>
      <c r="F150">
        <v>178</v>
      </c>
      <c r="G150">
        <v>268</v>
      </c>
      <c r="H150">
        <f t="shared" si="5"/>
        <v>90</v>
      </c>
      <c r="I150" t="str">
        <f t="shared" si="6"/>
        <v>A3D3Y7_SHEB5/178-268</v>
      </c>
      <c r="J150" t="str">
        <f>CONCATENATE(K150,"_",LEFT(O150,3),"_",LEFT(Q150,3),"_",B150)</f>
        <v>N_Alt_She_A3D3Y7</v>
      </c>
      <c r="K150" t="str">
        <f>IF(C150="Secretin_N, Secretin, TraK","T","N")</f>
        <v>N</v>
      </c>
      <c r="L150" t="str">
        <f>VLOOKUP(B150,'Uniprot taxonomy'!B:R,4,FALSE)</f>
        <v>Proteobacteria</v>
      </c>
      <c r="M150" t="str">
        <f>LEFT(VLOOKUP(B150,'Uniprot taxonomy'!B:R,5,FALSE))</f>
        <v>G</v>
      </c>
      <c r="N150" t="str">
        <f>VLOOKUP(B150,'Uniprot taxonomy'!B:R,5,FALSE)</f>
        <v>Gammaproteobacteria</v>
      </c>
      <c r="O150" t="str">
        <f>VLOOKUP(B150,'Uniprot taxonomy'!B:R,6,FALSE)</f>
        <v>Alteromonadales</v>
      </c>
      <c r="P150" t="str">
        <f>VLOOKUP(B150,'Uniprot taxonomy'!B:R,7,FALSE)</f>
        <v>Shewanellaceae</v>
      </c>
      <c r="Q150" t="str">
        <f>VLOOKUP(B150,'Uniprot taxonomy'!B:R,8,FALSE)</f>
        <v>Shewanella</v>
      </c>
    </row>
    <row r="151" spans="1:17" hidden="1" x14ac:dyDescent="0.25">
      <c r="A151" t="s">
        <v>3799</v>
      </c>
      <c r="B151" t="s">
        <v>3800</v>
      </c>
      <c r="C151" t="e">
        <f>VLOOKUP('Домены Secretin_N'!B151,'AC-Architecture'!A:C,3,FALSE)</f>
        <v>#N/A</v>
      </c>
      <c r="D151">
        <v>683</v>
      </c>
      <c r="E151" t="s">
        <v>3632</v>
      </c>
      <c r="F151">
        <v>368</v>
      </c>
      <c r="G151">
        <v>433</v>
      </c>
      <c r="H151">
        <f t="shared" si="5"/>
        <v>65</v>
      </c>
      <c r="I151" t="str">
        <f t="shared" si="6"/>
        <v>A3DA16_SHEB5/368-433</v>
      </c>
      <c r="K151" t="e">
        <f>IF(C151="Secretin_N, Secretin, TraK","T","N")</f>
        <v>#N/A</v>
      </c>
      <c r="L151" t="e">
        <f>VLOOKUP(E151,'Uniprot taxonomy'!E:J,4,FALSE)</f>
        <v>#N/A</v>
      </c>
      <c r="M151" t="e">
        <f>LEFT(VLOOKUP(B151,'Uniprot taxonomy'!B:R,5,FALSE))</f>
        <v>#N/A</v>
      </c>
      <c r="N151" t="e">
        <f>VLOOKUP(B151,'Uniprot taxonomy'!B:R,5,FALSE)</f>
        <v>#N/A</v>
      </c>
      <c r="O151" t="e">
        <f>VLOOKUP(B151,'Uniprot taxonomy'!B:R,6,FALSE)</f>
        <v>#N/A</v>
      </c>
      <c r="P151" t="e">
        <f>VLOOKUP(B151,'Uniprot taxonomy'!B:R,7,FALSE)</f>
        <v>#N/A</v>
      </c>
      <c r="Q151" t="e">
        <f>VLOOKUP(B151,'Uniprot taxonomy'!B:R,8,FALSE)</f>
        <v>#N/A</v>
      </c>
    </row>
    <row r="152" spans="1:17" hidden="1" x14ac:dyDescent="0.25">
      <c r="A152" t="s">
        <v>3801</v>
      </c>
      <c r="B152" t="s">
        <v>3802</v>
      </c>
      <c r="C152" t="e">
        <f>VLOOKUP('Домены Secretin_N'!B152,'AC-Architecture'!A:C,3,FALSE)</f>
        <v>#N/A</v>
      </c>
      <c r="D152">
        <v>705</v>
      </c>
      <c r="E152" t="s">
        <v>3632</v>
      </c>
      <c r="F152">
        <v>130</v>
      </c>
      <c r="G152">
        <v>193</v>
      </c>
      <c r="H152">
        <f t="shared" si="5"/>
        <v>63</v>
      </c>
      <c r="I152" t="str">
        <f t="shared" si="6"/>
        <v>A3DAA8_SHEB5/130-193</v>
      </c>
      <c r="K152" t="e">
        <f>IF(C152="Secretin_N, Secretin, TraK","T","N")</f>
        <v>#N/A</v>
      </c>
      <c r="L152" t="e">
        <f>VLOOKUP(E152,'Uniprot taxonomy'!E:J,4,FALSE)</f>
        <v>#N/A</v>
      </c>
      <c r="M152" t="e">
        <f>LEFT(VLOOKUP(B152,'Uniprot taxonomy'!B:R,5,FALSE))</f>
        <v>#N/A</v>
      </c>
      <c r="N152" t="e">
        <f>VLOOKUP(B152,'Uniprot taxonomy'!B:R,5,FALSE)</f>
        <v>#N/A</v>
      </c>
      <c r="O152" t="e">
        <f>VLOOKUP(B152,'Uniprot taxonomy'!B:R,6,FALSE)</f>
        <v>#N/A</v>
      </c>
      <c r="P152" t="e">
        <f>VLOOKUP(B152,'Uniprot taxonomy'!B:R,7,FALSE)</f>
        <v>#N/A</v>
      </c>
      <c r="Q152" t="e">
        <f>VLOOKUP(B152,'Uniprot taxonomy'!B:R,8,FALSE)</f>
        <v>#N/A</v>
      </c>
    </row>
    <row r="153" spans="1:17" hidden="1" x14ac:dyDescent="0.25">
      <c r="A153" t="s">
        <v>3801</v>
      </c>
      <c r="B153" t="s">
        <v>3802</v>
      </c>
      <c r="C153" t="e">
        <f>VLOOKUP('Домены Secretin_N'!B153,'AC-Architecture'!A:C,3,FALSE)</f>
        <v>#N/A</v>
      </c>
      <c r="D153">
        <v>705</v>
      </c>
      <c r="E153" t="s">
        <v>3632</v>
      </c>
      <c r="F153">
        <v>195</v>
      </c>
      <c r="G153">
        <v>266</v>
      </c>
      <c r="H153">
        <f t="shared" si="5"/>
        <v>71</v>
      </c>
      <c r="I153" t="str">
        <f t="shared" si="6"/>
        <v>A3DAA8_SHEB5/195-266</v>
      </c>
      <c r="K153" t="e">
        <f>IF(C153="Secretin_N, Secretin, TraK","T","N")</f>
        <v>#N/A</v>
      </c>
      <c r="L153" t="e">
        <f>VLOOKUP(E153,'Uniprot taxonomy'!E:J,4,FALSE)</f>
        <v>#N/A</v>
      </c>
      <c r="M153" t="e">
        <f>LEFT(VLOOKUP(B153,'Uniprot taxonomy'!B:R,5,FALSE))</f>
        <v>#N/A</v>
      </c>
      <c r="N153" t="e">
        <f>VLOOKUP(B153,'Uniprot taxonomy'!B:R,5,FALSE)</f>
        <v>#N/A</v>
      </c>
      <c r="O153" t="e">
        <f>VLOOKUP(B153,'Uniprot taxonomy'!B:R,6,FALSE)</f>
        <v>#N/A</v>
      </c>
      <c r="P153" t="e">
        <f>VLOOKUP(B153,'Uniprot taxonomy'!B:R,7,FALSE)</f>
        <v>#N/A</v>
      </c>
      <c r="Q153" t="e">
        <f>VLOOKUP(B153,'Uniprot taxonomy'!B:R,8,FALSE)</f>
        <v>#N/A</v>
      </c>
    </row>
    <row r="154" spans="1:17" hidden="1" x14ac:dyDescent="0.25">
      <c r="A154" t="s">
        <v>3801</v>
      </c>
      <c r="B154" t="s">
        <v>3802</v>
      </c>
      <c r="C154" t="e">
        <f>VLOOKUP('Домены Secretin_N'!B154,'AC-Architecture'!A:C,3,FALSE)</f>
        <v>#N/A</v>
      </c>
      <c r="D154">
        <v>705</v>
      </c>
      <c r="E154" t="s">
        <v>3632</v>
      </c>
      <c r="F154">
        <v>270</v>
      </c>
      <c r="G154">
        <v>349</v>
      </c>
      <c r="H154">
        <f t="shared" si="5"/>
        <v>79</v>
      </c>
      <c r="I154" t="str">
        <f t="shared" si="6"/>
        <v>A3DAA8_SHEB5/270-349</v>
      </c>
      <c r="K154" t="e">
        <f>IF(C154="Secretin_N, Secretin, TraK","T","N")</f>
        <v>#N/A</v>
      </c>
      <c r="L154" t="e">
        <f>VLOOKUP(E154,'Uniprot taxonomy'!E:J,4,FALSE)</f>
        <v>#N/A</v>
      </c>
      <c r="M154" t="e">
        <f>LEFT(VLOOKUP(B154,'Uniprot taxonomy'!B:R,5,FALSE))</f>
        <v>#N/A</v>
      </c>
      <c r="N154" t="e">
        <f>VLOOKUP(B154,'Uniprot taxonomy'!B:R,5,FALSE)</f>
        <v>#N/A</v>
      </c>
      <c r="O154" t="e">
        <f>VLOOKUP(B154,'Uniprot taxonomy'!B:R,6,FALSE)</f>
        <v>#N/A</v>
      </c>
      <c r="P154" t="e">
        <f>VLOOKUP(B154,'Uniprot taxonomy'!B:R,7,FALSE)</f>
        <v>#N/A</v>
      </c>
      <c r="Q154" t="e">
        <f>VLOOKUP(B154,'Uniprot taxonomy'!B:R,8,FALSE)</f>
        <v>#N/A</v>
      </c>
    </row>
    <row r="155" spans="1:17" hidden="1" x14ac:dyDescent="0.25">
      <c r="A155" t="s">
        <v>3803</v>
      </c>
      <c r="B155" t="s">
        <v>3804</v>
      </c>
      <c r="C155" t="e">
        <f>VLOOKUP('Домены Secretin_N'!B155,'AC-Architecture'!A:C,3,FALSE)</f>
        <v>#N/A</v>
      </c>
      <c r="D155">
        <v>405</v>
      </c>
      <c r="E155" t="s">
        <v>3632</v>
      </c>
      <c r="F155">
        <v>169</v>
      </c>
      <c r="G155">
        <v>278</v>
      </c>
      <c r="H155">
        <f t="shared" si="5"/>
        <v>109</v>
      </c>
      <c r="I155" t="str">
        <f t="shared" si="6"/>
        <v>A3EHX6_VIBCL/169-278</v>
      </c>
      <c r="K155" t="e">
        <f>IF(C155="Secretin_N, Secretin, TraK","T","N")</f>
        <v>#N/A</v>
      </c>
      <c r="L155" t="e">
        <f>VLOOKUP(E155,'Uniprot taxonomy'!E:J,4,FALSE)</f>
        <v>#N/A</v>
      </c>
      <c r="M155" t="e">
        <f>LEFT(VLOOKUP(B155,'Uniprot taxonomy'!B:R,5,FALSE))</f>
        <v>#N/A</v>
      </c>
      <c r="N155" t="e">
        <f>VLOOKUP(B155,'Uniprot taxonomy'!B:R,5,FALSE)</f>
        <v>#N/A</v>
      </c>
      <c r="O155" t="e">
        <f>VLOOKUP(B155,'Uniprot taxonomy'!B:R,6,FALSE)</f>
        <v>#N/A</v>
      </c>
      <c r="P155" t="e">
        <f>VLOOKUP(B155,'Uniprot taxonomy'!B:R,7,FALSE)</f>
        <v>#N/A</v>
      </c>
      <c r="Q155" t="e">
        <f>VLOOKUP(B155,'Uniprot taxonomy'!B:R,8,FALSE)</f>
        <v>#N/A</v>
      </c>
    </row>
    <row r="156" spans="1:17" hidden="1" x14ac:dyDescent="0.25">
      <c r="A156" t="s">
        <v>3805</v>
      </c>
      <c r="B156" t="s">
        <v>3806</v>
      </c>
      <c r="C156" t="e">
        <f>VLOOKUP('Домены Secretin_N'!B156,'AC-Architecture'!A:C,3,FALSE)</f>
        <v>#N/A</v>
      </c>
      <c r="D156">
        <v>578</v>
      </c>
      <c r="E156" t="s">
        <v>3632</v>
      </c>
      <c r="F156">
        <v>261</v>
      </c>
      <c r="G156">
        <v>327</v>
      </c>
      <c r="H156">
        <f t="shared" si="5"/>
        <v>66</v>
      </c>
      <c r="I156" t="str">
        <f t="shared" si="6"/>
        <v>A3EJ77_VIBCL/261-327</v>
      </c>
      <c r="K156" t="e">
        <f>IF(C156="Secretin_N, Secretin, TraK","T","N")</f>
        <v>#N/A</v>
      </c>
      <c r="L156" t="e">
        <f>VLOOKUP(E156,'Uniprot taxonomy'!E:J,4,FALSE)</f>
        <v>#N/A</v>
      </c>
      <c r="M156" t="e">
        <f>LEFT(VLOOKUP(B156,'Uniprot taxonomy'!B:R,5,FALSE))</f>
        <v>#N/A</v>
      </c>
      <c r="N156" t="e">
        <f>VLOOKUP(B156,'Uniprot taxonomy'!B:R,5,FALSE)</f>
        <v>#N/A</v>
      </c>
      <c r="O156" t="e">
        <f>VLOOKUP(B156,'Uniprot taxonomy'!B:R,6,FALSE)</f>
        <v>#N/A</v>
      </c>
      <c r="P156" t="e">
        <f>VLOOKUP(B156,'Uniprot taxonomy'!B:R,7,FALSE)</f>
        <v>#N/A</v>
      </c>
      <c r="Q156" t="e">
        <f>VLOOKUP(B156,'Uniprot taxonomy'!B:R,8,FALSE)</f>
        <v>#N/A</v>
      </c>
    </row>
    <row r="157" spans="1:17" hidden="1" x14ac:dyDescent="0.25">
      <c r="A157" t="s">
        <v>3807</v>
      </c>
      <c r="B157" t="s">
        <v>3808</v>
      </c>
      <c r="C157" t="e">
        <f>VLOOKUP('Домены Secretin_N'!B157,'AC-Architecture'!A:C,3,FALSE)</f>
        <v>#N/A</v>
      </c>
      <c r="D157">
        <v>675</v>
      </c>
      <c r="E157" t="s">
        <v>3632</v>
      </c>
      <c r="F157">
        <v>126</v>
      </c>
      <c r="G157">
        <v>189</v>
      </c>
      <c r="H157">
        <f t="shared" si="5"/>
        <v>63</v>
      </c>
      <c r="I157" t="str">
        <f t="shared" si="6"/>
        <v>A3EJE8_VIBCL/126-189</v>
      </c>
      <c r="K157" t="e">
        <f>IF(C157="Secretin_N, Secretin, TraK","T","N")</f>
        <v>#N/A</v>
      </c>
      <c r="L157" t="e">
        <f>VLOOKUP(E157,'Uniprot taxonomy'!E:J,4,FALSE)</f>
        <v>#N/A</v>
      </c>
      <c r="M157" t="e">
        <f>LEFT(VLOOKUP(B157,'Uniprot taxonomy'!B:R,5,FALSE))</f>
        <v>#N/A</v>
      </c>
      <c r="N157" t="e">
        <f>VLOOKUP(B157,'Uniprot taxonomy'!B:R,5,FALSE)</f>
        <v>#N/A</v>
      </c>
      <c r="O157" t="e">
        <f>VLOOKUP(B157,'Uniprot taxonomy'!B:R,6,FALSE)</f>
        <v>#N/A</v>
      </c>
      <c r="P157" t="e">
        <f>VLOOKUP(B157,'Uniprot taxonomy'!B:R,7,FALSE)</f>
        <v>#N/A</v>
      </c>
      <c r="Q157" t="e">
        <f>VLOOKUP(B157,'Uniprot taxonomy'!B:R,8,FALSE)</f>
        <v>#N/A</v>
      </c>
    </row>
    <row r="158" spans="1:17" hidden="1" x14ac:dyDescent="0.25">
      <c r="A158" t="s">
        <v>3807</v>
      </c>
      <c r="B158" t="s">
        <v>3808</v>
      </c>
      <c r="C158" t="e">
        <f>VLOOKUP('Домены Secretin_N'!B158,'AC-Architecture'!A:C,3,FALSE)</f>
        <v>#N/A</v>
      </c>
      <c r="D158">
        <v>675</v>
      </c>
      <c r="E158" t="s">
        <v>3632</v>
      </c>
      <c r="F158">
        <v>191</v>
      </c>
      <c r="G158">
        <v>262</v>
      </c>
      <c r="H158">
        <f t="shared" si="5"/>
        <v>71</v>
      </c>
      <c r="I158" t="str">
        <f t="shared" si="6"/>
        <v>A3EJE8_VIBCL/191-262</v>
      </c>
      <c r="K158" t="e">
        <f>IF(C158="Secretin_N, Secretin, TraK","T","N")</f>
        <v>#N/A</v>
      </c>
      <c r="L158" t="e">
        <f>VLOOKUP(E158,'Uniprot taxonomy'!E:J,4,FALSE)</f>
        <v>#N/A</v>
      </c>
      <c r="M158" t="e">
        <f>LEFT(VLOOKUP(B158,'Uniprot taxonomy'!B:R,5,FALSE))</f>
        <v>#N/A</v>
      </c>
      <c r="N158" t="e">
        <f>VLOOKUP(B158,'Uniprot taxonomy'!B:R,5,FALSE)</f>
        <v>#N/A</v>
      </c>
      <c r="O158" t="e">
        <f>VLOOKUP(B158,'Uniprot taxonomy'!B:R,6,FALSE)</f>
        <v>#N/A</v>
      </c>
      <c r="P158" t="e">
        <f>VLOOKUP(B158,'Uniprot taxonomy'!B:R,7,FALSE)</f>
        <v>#N/A</v>
      </c>
      <c r="Q158" t="e">
        <f>VLOOKUP(B158,'Uniprot taxonomy'!B:R,8,FALSE)</f>
        <v>#N/A</v>
      </c>
    </row>
    <row r="159" spans="1:17" hidden="1" x14ac:dyDescent="0.25">
      <c r="A159" t="s">
        <v>3807</v>
      </c>
      <c r="B159" t="s">
        <v>3808</v>
      </c>
      <c r="C159" t="e">
        <f>VLOOKUP('Домены Secretin_N'!B159,'AC-Architecture'!A:C,3,FALSE)</f>
        <v>#N/A</v>
      </c>
      <c r="D159">
        <v>675</v>
      </c>
      <c r="E159" t="s">
        <v>3632</v>
      </c>
      <c r="F159">
        <v>266</v>
      </c>
      <c r="G159">
        <v>343</v>
      </c>
      <c r="H159">
        <f t="shared" si="5"/>
        <v>77</v>
      </c>
      <c r="I159" t="str">
        <f t="shared" si="6"/>
        <v>A3EJE8_VIBCL/266-343</v>
      </c>
      <c r="K159" t="e">
        <f>IF(C159="Secretin_N, Secretin, TraK","T","N")</f>
        <v>#N/A</v>
      </c>
      <c r="L159" t="e">
        <f>VLOOKUP(E159,'Uniprot taxonomy'!E:J,4,FALSE)</f>
        <v>#N/A</v>
      </c>
      <c r="M159" t="e">
        <f>LEFT(VLOOKUP(B159,'Uniprot taxonomy'!B:R,5,FALSE))</f>
        <v>#N/A</v>
      </c>
      <c r="N159" t="e">
        <f>VLOOKUP(B159,'Uniprot taxonomy'!B:R,5,FALSE)</f>
        <v>#N/A</v>
      </c>
      <c r="O159" t="e">
        <f>VLOOKUP(B159,'Uniprot taxonomy'!B:R,6,FALSE)</f>
        <v>#N/A</v>
      </c>
      <c r="P159" t="e">
        <f>VLOOKUP(B159,'Uniprot taxonomy'!B:R,7,FALSE)</f>
        <v>#N/A</v>
      </c>
      <c r="Q159" t="e">
        <f>VLOOKUP(B159,'Uniprot taxonomy'!B:R,8,FALSE)</f>
        <v>#N/A</v>
      </c>
    </row>
    <row r="160" spans="1:17" hidden="1" x14ac:dyDescent="0.25">
      <c r="A160" t="s">
        <v>185</v>
      </c>
      <c r="B160" t="s">
        <v>1486</v>
      </c>
      <c r="C160" t="str">
        <f>VLOOKUP('Домены Secretin_N'!B160,'AC-Architecture'!A:C,3,FALSE)</f>
        <v>Secretin_N, Secretin</v>
      </c>
      <c r="D160">
        <v>555</v>
      </c>
      <c r="E160" t="s">
        <v>3632</v>
      </c>
      <c r="F160">
        <v>146</v>
      </c>
      <c r="G160">
        <v>224</v>
      </c>
      <c r="H160">
        <f t="shared" si="5"/>
        <v>78</v>
      </c>
      <c r="I160" t="str">
        <f t="shared" si="6"/>
        <v>A3ERG1_9BACT/146-224</v>
      </c>
      <c r="K160" t="str">
        <f>IF(C160="Secretin_N, Secretin, TraK","T","N")</f>
        <v>N</v>
      </c>
      <c r="L160" t="e">
        <f>VLOOKUP(E160,'Uniprot taxonomy'!E:J,4,FALSE)</f>
        <v>#N/A</v>
      </c>
      <c r="M160" t="str">
        <f>LEFT(VLOOKUP(B160,'Uniprot taxonomy'!B:R,5,FALSE))</f>
        <v>N</v>
      </c>
      <c r="N160" t="str">
        <f>VLOOKUP(B160,'Uniprot taxonomy'!B:R,5,FALSE)</f>
        <v>Nitrospirales</v>
      </c>
      <c r="O160" t="str">
        <f>VLOOKUP(B160,'Uniprot taxonomy'!B:R,6,FALSE)</f>
        <v>Nitrospiraceae</v>
      </c>
      <c r="P160" t="str">
        <f>VLOOKUP(B160,'Uniprot taxonomy'!B:R,7,FALSE)</f>
        <v>Leptospirillum.</v>
      </c>
      <c r="Q160">
        <f>VLOOKUP(B160,'Uniprot taxonomy'!B:R,8,FALSE)</f>
        <v>0</v>
      </c>
    </row>
    <row r="161" spans="1:17" hidden="1" x14ac:dyDescent="0.25">
      <c r="A161" t="s">
        <v>3809</v>
      </c>
      <c r="B161" t="s">
        <v>3810</v>
      </c>
      <c r="C161" t="e">
        <f>VLOOKUP('Домены Secretin_N'!B161,'AC-Architecture'!A:C,3,FALSE)</f>
        <v>#N/A</v>
      </c>
      <c r="D161">
        <v>674</v>
      </c>
      <c r="E161" t="s">
        <v>3632</v>
      </c>
      <c r="F161">
        <v>126</v>
      </c>
      <c r="G161">
        <v>189</v>
      </c>
      <c r="H161">
        <f t="shared" si="5"/>
        <v>63</v>
      </c>
      <c r="I161" t="str">
        <f t="shared" si="6"/>
        <v>A3GKK5_VIBCL/126-189</v>
      </c>
      <c r="K161" t="e">
        <f>IF(C161="Secretin_N, Secretin, TraK","T","N")</f>
        <v>#N/A</v>
      </c>
      <c r="L161" t="e">
        <f>VLOOKUP(E161,'Uniprot taxonomy'!E:J,4,FALSE)</f>
        <v>#N/A</v>
      </c>
      <c r="M161" t="e">
        <f>LEFT(VLOOKUP(B161,'Uniprot taxonomy'!B:R,5,FALSE))</f>
        <v>#N/A</v>
      </c>
      <c r="N161" t="e">
        <f>VLOOKUP(B161,'Uniprot taxonomy'!B:R,5,FALSE)</f>
        <v>#N/A</v>
      </c>
      <c r="O161" t="e">
        <f>VLOOKUP(B161,'Uniprot taxonomy'!B:R,6,FALSE)</f>
        <v>#N/A</v>
      </c>
      <c r="P161" t="e">
        <f>VLOOKUP(B161,'Uniprot taxonomy'!B:R,7,FALSE)</f>
        <v>#N/A</v>
      </c>
      <c r="Q161" t="e">
        <f>VLOOKUP(B161,'Uniprot taxonomy'!B:R,8,FALSE)</f>
        <v>#N/A</v>
      </c>
    </row>
    <row r="162" spans="1:17" hidden="1" x14ac:dyDescent="0.25">
      <c r="A162" t="s">
        <v>3809</v>
      </c>
      <c r="B162" t="s">
        <v>3810</v>
      </c>
      <c r="C162" t="e">
        <f>VLOOKUP('Домены Secretin_N'!B162,'AC-Architecture'!A:C,3,FALSE)</f>
        <v>#N/A</v>
      </c>
      <c r="D162">
        <v>674</v>
      </c>
      <c r="E162" t="s">
        <v>3632</v>
      </c>
      <c r="F162">
        <v>191</v>
      </c>
      <c r="G162">
        <v>262</v>
      </c>
      <c r="H162">
        <f t="shared" si="5"/>
        <v>71</v>
      </c>
      <c r="I162" t="str">
        <f t="shared" si="6"/>
        <v>A3GKK5_VIBCL/191-262</v>
      </c>
      <c r="K162" t="e">
        <f>IF(C162="Secretin_N, Secretin, TraK","T","N")</f>
        <v>#N/A</v>
      </c>
      <c r="L162" t="e">
        <f>VLOOKUP(E162,'Uniprot taxonomy'!E:J,4,FALSE)</f>
        <v>#N/A</v>
      </c>
      <c r="M162" t="e">
        <f>LEFT(VLOOKUP(B162,'Uniprot taxonomy'!B:R,5,FALSE))</f>
        <v>#N/A</v>
      </c>
      <c r="N162" t="e">
        <f>VLOOKUP(B162,'Uniprot taxonomy'!B:R,5,FALSE)</f>
        <v>#N/A</v>
      </c>
      <c r="O162" t="e">
        <f>VLOOKUP(B162,'Uniprot taxonomy'!B:R,6,FALSE)</f>
        <v>#N/A</v>
      </c>
      <c r="P162" t="e">
        <f>VLOOKUP(B162,'Uniprot taxonomy'!B:R,7,FALSE)</f>
        <v>#N/A</v>
      </c>
      <c r="Q162" t="e">
        <f>VLOOKUP(B162,'Uniprot taxonomy'!B:R,8,FALSE)</f>
        <v>#N/A</v>
      </c>
    </row>
    <row r="163" spans="1:17" hidden="1" x14ac:dyDescent="0.25">
      <c r="A163" t="s">
        <v>3809</v>
      </c>
      <c r="B163" t="s">
        <v>3810</v>
      </c>
      <c r="C163" t="e">
        <f>VLOOKUP('Домены Secretin_N'!B163,'AC-Architecture'!A:C,3,FALSE)</f>
        <v>#N/A</v>
      </c>
      <c r="D163">
        <v>674</v>
      </c>
      <c r="E163" t="s">
        <v>3632</v>
      </c>
      <c r="F163">
        <v>266</v>
      </c>
      <c r="G163">
        <v>343</v>
      </c>
      <c r="H163">
        <f t="shared" si="5"/>
        <v>77</v>
      </c>
      <c r="I163" t="str">
        <f t="shared" si="6"/>
        <v>A3GKK5_VIBCL/266-343</v>
      </c>
      <c r="K163" t="e">
        <f>IF(C163="Secretin_N, Secretin, TraK","T","N")</f>
        <v>#N/A</v>
      </c>
      <c r="L163" t="e">
        <f>VLOOKUP(E163,'Uniprot taxonomy'!E:J,4,FALSE)</f>
        <v>#N/A</v>
      </c>
      <c r="M163" t="e">
        <f>LEFT(VLOOKUP(B163,'Uniprot taxonomy'!B:R,5,FALSE))</f>
        <v>#N/A</v>
      </c>
      <c r="N163" t="e">
        <f>VLOOKUP(B163,'Uniprot taxonomy'!B:R,5,FALSE)</f>
        <v>#N/A</v>
      </c>
      <c r="O163" t="e">
        <f>VLOOKUP(B163,'Uniprot taxonomy'!B:R,6,FALSE)</f>
        <v>#N/A</v>
      </c>
      <c r="P163" t="e">
        <f>VLOOKUP(B163,'Uniprot taxonomy'!B:R,7,FALSE)</f>
        <v>#N/A</v>
      </c>
      <c r="Q163" t="e">
        <f>VLOOKUP(B163,'Uniprot taxonomy'!B:R,8,FALSE)</f>
        <v>#N/A</v>
      </c>
    </row>
    <row r="164" spans="1:17" hidden="1" x14ac:dyDescent="0.25">
      <c r="A164" t="s">
        <v>3811</v>
      </c>
      <c r="B164" t="s">
        <v>3812</v>
      </c>
      <c r="C164" t="e">
        <f>VLOOKUP('Домены Secretin_N'!B164,'AC-Architecture'!A:C,3,FALSE)</f>
        <v>#N/A</v>
      </c>
      <c r="D164">
        <v>578</v>
      </c>
      <c r="E164" t="s">
        <v>3632</v>
      </c>
      <c r="F164">
        <v>261</v>
      </c>
      <c r="G164">
        <v>327</v>
      </c>
      <c r="H164">
        <f t="shared" si="5"/>
        <v>66</v>
      </c>
      <c r="I164" t="str">
        <f t="shared" si="6"/>
        <v>A3GTS3_VIBCL/261-327</v>
      </c>
      <c r="K164" t="e">
        <f>IF(C164="Secretin_N, Secretin, TraK","T","N")</f>
        <v>#N/A</v>
      </c>
      <c r="L164" t="e">
        <f>VLOOKUP(E164,'Uniprot taxonomy'!E:J,4,FALSE)</f>
        <v>#N/A</v>
      </c>
      <c r="M164" t="e">
        <f>LEFT(VLOOKUP(B164,'Uniprot taxonomy'!B:R,5,FALSE))</f>
        <v>#N/A</v>
      </c>
      <c r="N164" t="e">
        <f>VLOOKUP(B164,'Uniprot taxonomy'!B:R,5,FALSE)</f>
        <v>#N/A</v>
      </c>
      <c r="O164" t="e">
        <f>VLOOKUP(B164,'Uniprot taxonomy'!B:R,6,FALSE)</f>
        <v>#N/A</v>
      </c>
      <c r="P164" t="e">
        <f>VLOOKUP(B164,'Uniprot taxonomy'!B:R,7,FALSE)</f>
        <v>#N/A</v>
      </c>
      <c r="Q164" t="e">
        <f>VLOOKUP(B164,'Uniprot taxonomy'!B:R,8,FALSE)</f>
        <v>#N/A</v>
      </c>
    </row>
    <row r="165" spans="1:17" hidden="1" x14ac:dyDescent="0.25">
      <c r="A165" t="s">
        <v>3813</v>
      </c>
      <c r="B165" t="s">
        <v>3814</v>
      </c>
      <c r="C165" t="e">
        <f>VLOOKUP('Домены Secretin_N'!B165,'AC-Architecture'!A:C,3,FALSE)</f>
        <v>#N/A</v>
      </c>
      <c r="D165">
        <v>674</v>
      </c>
      <c r="E165" t="s">
        <v>3632</v>
      </c>
      <c r="F165">
        <v>126</v>
      </c>
      <c r="G165">
        <v>189</v>
      </c>
      <c r="H165">
        <f t="shared" si="5"/>
        <v>63</v>
      </c>
      <c r="I165" t="str">
        <f t="shared" si="6"/>
        <v>A3GWJ1_VIBCL/126-189</v>
      </c>
      <c r="K165" t="e">
        <f>IF(C165="Secretin_N, Secretin, TraK","T","N")</f>
        <v>#N/A</v>
      </c>
      <c r="L165" t="e">
        <f>VLOOKUP(E165,'Uniprot taxonomy'!E:J,4,FALSE)</f>
        <v>#N/A</v>
      </c>
      <c r="M165" t="e">
        <f>LEFT(VLOOKUP(B165,'Uniprot taxonomy'!B:R,5,FALSE))</f>
        <v>#N/A</v>
      </c>
      <c r="N165" t="e">
        <f>VLOOKUP(B165,'Uniprot taxonomy'!B:R,5,FALSE)</f>
        <v>#N/A</v>
      </c>
      <c r="O165" t="e">
        <f>VLOOKUP(B165,'Uniprot taxonomy'!B:R,6,FALSE)</f>
        <v>#N/A</v>
      </c>
      <c r="P165" t="e">
        <f>VLOOKUP(B165,'Uniprot taxonomy'!B:R,7,FALSE)</f>
        <v>#N/A</v>
      </c>
      <c r="Q165" t="e">
        <f>VLOOKUP(B165,'Uniprot taxonomy'!B:R,8,FALSE)</f>
        <v>#N/A</v>
      </c>
    </row>
    <row r="166" spans="1:17" hidden="1" x14ac:dyDescent="0.25">
      <c r="A166" t="s">
        <v>3813</v>
      </c>
      <c r="B166" t="s">
        <v>3814</v>
      </c>
      <c r="C166" t="e">
        <f>VLOOKUP('Домены Secretin_N'!B166,'AC-Architecture'!A:C,3,FALSE)</f>
        <v>#N/A</v>
      </c>
      <c r="D166">
        <v>674</v>
      </c>
      <c r="E166" t="s">
        <v>3632</v>
      </c>
      <c r="F166">
        <v>191</v>
      </c>
      <c r="G166">
        <v>262</v>
      </c>
      <c r="H166">
        <f t="shared" si="5"/>
        <v>71</v>
      </c>
      <c r="I166" t="str">
        <f t="shared" si="6"/>
        <v>A3GWJ1_VIBCL/191-262</v>
      </c>
      <c r="K166" t="e">
        <f>IF(C166="Secretin_N, Secretin, TraK","T","N")</f>
        <v>#N/A</v>
      </c>
      <c r="L166" t="e">
        <f>VLOOKUP(E166,'Uniprot taxonomy'!E:J,4,FALSE)</f>
        <v>#N/A</v>
      </c>
      <c r="M166" t="e">
        <f>LEFT(VLOOKUP(B166,'Uniprot taxonomy'!B:R,5,FALSE))</f>
        <v>#N/A</v>
      </c>
      <c r="N166" t="e">
        <f>VLOOKUP(B166,'Uniprot taxonomy'!B:R,5,FALSE)</f>
        <v>#N/A</v>
      </c>
      <c r="O166" t="e">
        <f>VLOOKUP(B166,'Uniprot taxonomy'!B:R,6,FALSE)</f>
        <v>#N/A</v>
      </c>
      <c r="P166" t="e">
        <f>VLOOKUP(B166,'Uniprot taxonomy'!B:R,7,FALSE)</f>
        <v>#N/A</v>
      </c>
      <c r="Q166" t="e">
        <f>VLOOKUP(B166,'Uniprot taxonomy'!B:R,8,FALSE)</f>
        <v>#N/A</v>
      </c>
    </row>
    <row r="167" spans="1:17" hidden="1" x14ac:dyDescent="0.25">
      <c r="A167" t="s">
        <v>3813</v>
      </c>
      <c r="B167" t="s">
        <v>3814</v>
      </c>
      <c r="C167" t="e">
        <f>VLOOKUP('Домены Secretin_N'!B167,'AC-Architecture'!A:C,3,FALSE)</f>
        <v>#N/A</v>
      </c>
      <c r="D167">
        <v>674</v>
      </c>
      <c r="E167" t="s">
        <v>3632</v>
      </c>
      <c r="F167">
        <v>266</v>
      </c>
      <c r="G167">
        <v>343</v>
      </c>
      <c r="H167">
        <f t="shared" si="5"/>
        <v>77</v>
      </c>
      <c r="I167" t="str">
        <f t="shared" si="6"/>
        <v>A3GWJ1_VIBCL/266-343</v>
      </c>
      <c r="K167" t="e">
        <f>IF(C167="Secretin_N, Secretin, TraK","T","N")</f>
        <v>#N/A</v>
      </c>
      <c r="L167" t="e">
        <f>VLOOKUP(E167,'Uniprot taxonomy'!E:J,4,FALSE)</f>
        <v>#N/A</v>
      </c>
      <c r="M167" t="e">
        <f>LEFT(VLOOKUP(B167,'Uniprot taxonomy'!B:R,5,FALSE))</f>
        <v>#N/A</v>
      </c>
      <c r="N167" t="e">
        <f>VLOOKUP(B167,'Uniprot taxonomy'!B:R,5,FALSE)</f>
        <v>#N/A</v>
      </c>
      <c r="O167" t="e">
        <f>VLOOKUP(B167,'Uniprot taxonomy'!B:R,6,FALSE)</f>
        <v>#N/A</v>
      </c>
      <c r="P167" t="e">
        <f>VLOOKUP(B167,'Uniprot taxonomy'!B:R,7,FALSE)</f>
        <v>#N/A</v>
      </c>
      <c r="Q167" t="e">
        <f>VLOOKUP(B167,'Uniprot taxonomy'!B:R,8,FALSE)</f>
        <v>#N/A</v>
      </c>
    </row>
    <row r="168" spans="1:17" hidden="1" x14ac:dyDescent="0.25">
      <c r="A168" t="s">
        <v>3815</v>
      </c>
      <c r="B168" t="s">
        <v>3816</v>
      </c>
      <c r="C168" t="e">
        <f>VLOOKUP('Домены Secretin_N'!B168,'AC-Architecture'!A:C,3,FALSE)</f>
        <v>#N/A</v>
      </c>
      <c r="D168">
        <v>578</v>
      </c>
      <c r="E168" t="s">
        <v>3632</v>
      </c>
      <c r="F168">
        <v>261</v>
      </c>
      <c r="G168">
        <v>327</v>
      </c>
      <c r="H168">
        <f t="shared" si="5"/>
        <v>66</v>
      </c>
      <c r="I168" t="str">
        <f t="shared" si="6"/>
        <v>A3GXD0_VIBCL/261-327</v>
      </c>
      <c r="K168" t="e">
        <f>IF(C168="Secretin_N, Secretin, TraK","T","N")</f>
        <v>#N/A</v>
      </c>
      <c r="L168" t="e">
        <f>VLOOKUP(E168,'Uniprot taxonomy'!E:J,4,FALSE)</f>
        <v>#N/A</v>
      </c>
      <c r="M168" t="e">
        <f>LEFT(VLOOKUP(B168,'Uniprot taxonomy'!B:R,5,FALSE))</f>
        <v>#N/A</v>
      </c>
      <c r="N168" t="e">
        <f>VLOOKUP(B168,'Uniprot taxonomy'!B:R,5,FALSE)</f>
        <v>#N/A</v>
      </c>
      <c r="O168" t="e">
        <f>VLOOKUP(B168,'Uniprot taxonomy'!B:R,6,FALSE)</f>
        <v>#N/A</v>
      </c>
      <c r="P168" t="e">
        <f>VLOOKUP(B168,'Uniprot taxonomy'!B:R,7,FALSE)</f>
        <v>#N/A</v>
      </c>
      <c r="Q168" t="e">
        <f>VLOOKUP(B168,'Uniprot taxonomy'!B:R,8,FALSE)</f>
        <v>#N/A</v>
      </c>
    </row>
    <row r="169" spans="1:17" hidden="1" x14ac:dyDescent="0.25">
      <c r="A169" t="s">
        <v>186</v>
      </c>
      <c r="B169" t="s">
        <v>1487</v>
      </c>
      <c r="C169" t="str">
        <f>VLOOKUP('Домены Secretin_N'!B169,'AC-Architecture'!A:C,3,FALSE)</f>
        <v>Secretin_N, Secretin</v>
      </c>
      <c r="D169">
        <v>743</v>
      </c>
      <c r="E169" t="s">
        <v>3632</v>
      </c>
      <c r="F169">
        <v>162</v>
      </c>
      <c r="G169">
        <v>362</v>
      </c>
      <c r="H169">
        <f t="shared" si="5"/>
        <v>200</v>
      </c>
      <c r="I169" t="str">
        <f t="shared" si="6"/>
        <v>A3ISW6_9CHRO/162-362</v>
      </c>
      <c r="K169" t="str">
        <f>IF(C169="Secretin_N, Secretin, TraK","T","N")</f>
        <v>N</v>
      </c>
      <c r="L169" t="e">
        <f>VLOOKUP(E169,'Uniprot taxonomy'!E:J,4,FALSE)</f>
        <v>#N/A</v>
      </c>
      <c r="M169" t="str">
        <f>LEFT(VLOOKUP(B169,'Uniprot taxonomy'!B:R,5,FALSE))</f>
        <v>O</v>
      </c>
      <c r="N169" t="str">
        <f>VLOOKUP(B169,'Uniprot taxonomy'!B:R,5,FALSE)</f>
        <v>Oscillatoriophycideae</v>
      </c>
      <c r="O169" t="str">
        <f>VLOOKUP(B169,'Uniprot taxonomy'!B:R,6,FALSE)</f>
        <v>Chroococcales</v>
      </c>
      <c r="P169" t="str">
        <f>VLOOKUP(B169,'Uniprot taxonomy'!B:R,7,FALSE)</f>
        <v>Cyanothece.</v>
      </c>
      <c r="Q169">
        <f>VLOOKUP(B169,'Uniprot taxonomy'!B:R,8,FALSE)</f>
        <v>0</v>
      </c>
    </row>
    <row r="170" spans="1:17" hidden="1" x14ac:dyDescent="0.25">
      <c r="A170" t="s">
        <v>3818</v>
      </c>
      <c r="B170" t="s">
        <v>3819</v>
      </c>
      <c r="C170" t="e">
        <f>VLOOKUP('Домены Secretin_N'!B170,'AC-Architecture'!A:C,3,FALSE)</f>
        <v>#N/A</v>
      </c>
      <c r="D170">
        <v>640</v>
      </c>
      <c r="E170" t="s">
        <v>3632</v>
      </c>
      <c r="F170">
        <v>128</v>
      </c>
      <c r="G170">
        <v>188</v>
      </c>
      <c r="H170">
        <f t="shared" si="5"/>
        <v>60</v>
      </c>
      <c r="I170" t="str">
        <f t="shared" si="6"/>
        <v>A3J9R2_9ALTE/128-188</v>
      </c>
      <c r="K170" t="e">
        <f>IF(C170="Secretin_N, Secretin, TraK","T","N")</f>
        <v>#N/A</v>
      </c>
      <c r="L170" t="e">
        <f>VLOOKUP(E170,'Uniprot taxonomy'!E:J,4,FALSE)</f>
        <v>#N/A</v>
      </c>
      <c r="M170" t="e">
        <f>LEFT(VLOOKUP(B170,'Uniprot taxonomy'!B:R,5,FALSE))</f>
        <v>#N/A</v>
      </c>
      <c r="N170" t="e">
        <f>VLOOKUP(B170,'Uniprot taxonomy'!B:R,5,FALSE)</f>
        <v>#N/A</v>
      </c>
      <c r="O170" t="e">
        <f>VLOOKUP(B170,'Uniprot taxonomy'!B:R,6,FALSE)</f>
        <v>#N/A</v>
      </c>
      <c r="P170" t="e">
        <f>VLOOKUP(B170,'Uniprot taxonomy'!B:R,7,FALSE)</f>
        <v>#N/A</v>
      </c>
      <c r="Q170" t="e">
        <f>VLOOKUP(B170,'Uniprot taxonomy'!B:R,8,FALSE)</f>
        <v>#N/A</v>
      </c>
    </row>
    <row r="171" spans="1:17" hidden="1" x14ac:dyDescent="0.25">
      <c r="A171" t="s">
        <v>3818</v>
      </c>
      <c r="B171" t="s">
        <v>3819</v>
      </c>
      <c r="C171" t="e">
        <f>VLOOKUP('Домены Secretin_N'!B171,'AC-Architecture'!A:C,3,FALSE)</f>
        <v>#N/A</v>
      </c>
      <c r="D171">
        <v>640</v>
      </c>
      <c r="E171" t="s">
        <v>3632</v>
      </c>
      <c r="F171">
        <v>191</v>
      </c>
      <c r="G171">
        <v>264</v>
      </c>
      <c r="H171">
        <f t="shared" si="5"/>
        <v>73</v>
      </c>
      <c r="I171" t="str">
        <f t="shared" si="6"/>
        <v>A3J9R2_9ALTE/191-264</v>
      </c>
      <c r="K171" t="e">
        <f>IF(C171="Secretin_N, Secretin, TraK","T","N")</f>
        <v>#N/A</v>
      </c>
      <c r="L171" t="e">
        <f>VLOOKUP(E171,'Uniprot taxonomy'!E:J,4,FALSE)</f>
        <v>#N/A</v>
      </c>
      <c r="M171" t="e">
        <f>LEFT(VLOOKUP(B171,'Uniprot taxonomy'!B:R,5,FALSE))</f>
        <v>#N/A</v>
      </c>
      <c r="N171" t="e">
        <f>VLOOKUP(B171,'Uniprot taxonomy'!B:R,5,FALSE)</f>
        <v>#N/A</v>
      </c>
      <c r="O171" t="e">
        <f>VLOOKUP(B171,'Uniprot taxonomy'!B:R,6,FALSE)</f>
        <v>#N/A</v>
      </c>
      <c r="P171" t="e">
        <f>VLOOKUP(B171,'Uniprot taxonomy'!B:R,7,FALSE)</f>
        <v>#N/A</v>
      </c>
      <c r="Q171" t="e">
        <f>VLOOKUP(B171,'Uniprot taxonomy'!B:R,8,FALSE)</f>
        <v>#N/A</v>
      </c>
    </row>
    <row r="172" spans="1:17" hidden="1" x14ac:dyDescent="0.25">
      <c r="A172" t="s">
        <v>3818</v>
      </c>
      <c r="B172" t="s">
        <v>3819</v>
      </c>
      <c r="C172" t="e">
        <f>VLOOKUP('Домены Secretin_N'!B172,'AC-Architecture'!A:C,3,FALSE)</f>
        <v>#N/A</v>
      </c>
      <c r="D172">
        <v>640</v>
      </c>
      <c r="E172" t="s">
        <v>3632</v>
      </c>
      <c r="F172">
        <v>268</v>
      </c>
      <c r="G172">
        <v>342</v>
      </c>
      <c r="H172">
        <f t="shared" si="5"/>
        <v>74</v>
      </c>
      <c r="I172" t="str">
        <f t="shared" si="6"/>
        <v>A3J9R2_9ALTE/268-342</v>
      </c>
      <c r="K172" t="e">
        <f>IF(C172="Secretin_N, Secretin, TraK","T","N")</f>
        <v>#N/A</v>
      </c>
      <c r="L172" t="e">
        <f>VLOOKUP(E172,'Uniprot taxonomy'!E:J,4,FALSE)</f>
        <v>#N/A</v>
      </c>
      <c r="M172" t="e">
        <f>LEFT(VLOOKUP(B172,'Uniprot taxonomy'!B:R,5,FALSE))</f>
        <v>#N/A</v>
      </c>
      <c r="N172" t="e">
        <f>VLOOKUP(B172,'Uniprot taxonomy'!B:R,5,FALSE)</f>
        <v>#N/A</v>
      </c>
      <c r="O172" t="e">
        <f>VLOOKUP(B172,'Uniprot taxonomy'!B:R,6,FALSE)</f>
        <v>#N/A</v>
      </c>
      <c r="P172" t="e">
        <f>VLOOKUP(B172,'Uniprot taxonomy'!B:R,7,FALSE)</f>
        <v>#N/A</v>
      </c>
      <c r="Q172" t="e">
        <f>VLOOKUP(B172,'Uniprot taxonomy'!B:R,8,FALSE)</f>
        <v>#N/A</v>
      </c>
    </row>
    <row r="173" spans="1:17" hidden="1" x14ac:dyDescent="0.25">
      <c r="A173" t="s">
        <v>3820</v>
      </c>
      <c r="B173" t="s">
        <v>3821</v>
      </c>
      <c r="C173" t="e">
        <f>VLOOKUP('Домены Secretin_N'!B173,'AC-Architecture'!A:C,3,FALSE)</f>
        <v>#N/A</v>
      </c>
      <c r="D173">
        <v>705</v>
      </c>
      <c r="E173" t="s">
        <v>3632</v>
      </c>
      <c r="F173">
        <v>386</v>
      </c>
      <c r="G173">
        <v>450</v>
      </c>
      <c r="H173">
        <f t="shared" si="5"/>
        <v>64</v>
      </c>
      <c r="I173" t="str">
        <f t="shared" si="6"/>
        <v>A3JEF6_9ALTE/386-450</v>
      </c>
      <c r="K173" t="e">
        <f>IF(C173="Secretin_N, Secretin, TraK","T","N")</f>
        <v>#N/A</v>
      </c>
      <c r="L173" t="e">
        <f>VLOOKUP(E173,'Uniprot taxonomy'!E:J,4,FALSE)</f>
        <v>#N/A</v>
      </c>
      <c r="M173" t="e">
        <f>LEFT(VLOOKUP(B173,'Uniprot taxonomy'!B:R,5,FALSE))</f>
        <v>#N/A</v>
      </c>
      <c r="N173" t="e">
        <f>VLOOKUP(B173,'Uniprot taxonomy'!B:R,5,FALSE)</f>
        <v>#N/A</v>
      </c>
      <c r="O173" t="e">
        <f>VLOOKUP(B173,'Uniprot taxonomy'!B:R,6,FALSE)</f>
        <v>#N/A</v>
      </c>
      <c r="P173" t="e">
        <f>VLOOKUP(B173,'Uniprot taxonomy'!B:R,7,FALSE)</f>
        <v>#N/A</v>
      </c>
      <c r="Q173" t="e">
        <f>VLOOKUP(B173,'Uniprot taxonomy'!B:R,8,FALSE)</f>
        <v>#N/A</v>
      </c>
    </row>
    <row r="174" spans="1:17" x14ac:dyDescent="0.25">
      <c r="A174" t="s">
        <v>187</v>
      </c>
      <c r="B174" t="s">
        <v>1488</v>
      </c>
      <c r="C174" t="str">
        <f>VLOOKUP('Домены Secretin_N'!B174,'AC-Architecture'!A:C,3,FALSE)</f>
        <v>Secretin_N, Secretin</v>
      </c>
      <c r="D174">
        <v>600</v>
      </c>
      <c r="E174" t="s">
        <v>3632</v>
      </c>
      <c r="F174">
        <v>178</v>
      </c>
      <c r="G174">
        <v>273</v>
      </c>
      <c r="H174">
        <f t="shared" si="5"/>
        <v>95</v>
      </c>
      <c r="I174" t="str">
        <f t="shared" si="6"/>
        <v>A3KSS6_PSEAI/178-273</v>
      </c>
      <c r="J174" t="str">
        <f t="shared" ref="J174:J175" si="7">CONCATENATE(K174,"_",LEFT(O174,3),"_",LEFT(Q174,3),"_",B174)</f>
        <v>N_Pse_Pse_A3KSS6</v>
      </c>
      <c r="K174" t="str">
        <f>IF(C174="Secretin_N, Secretin, TraK","T","N")</f>
        <v>N</v>
      </c>
      <c r="L174" t="str">
        <f>VLOOKUP(B174,'Uniprot taxonomy'!B:R,4,FALSE)</f>
        <v>Proteobacteria</v>
      </c>
      <c r="M174" t="str">
        <f>LEFT(VLOOKUP(B174,'Uniprot taxonomy'!B:R,5,FALSE))</f>
        <v>G</v>
      </c>
      <c r="N174" t="str">
        <f>VLOOKUP(B174,'Uniprot taxonomy'!B:R,5,FALSE)</f>
        <v>Gammaproteobacteria</v>
      </c>
      <c r="O174" t="str">
        <f>VLOOKUP(B174,'Uniprot taxonomy'!B:R,6,FALSE)</f>
        <v>Pseudomonadales</v>
      </c>
      <c r="P174" t="str">
        <f>VLOOKUP(B174,'Uniprot taxonomy'!B:R,7,FALSE)</f>
        <v>Pseudomonadaceae</v>
      </c>
      <c r="Q174" t="str">
        <f>VLOOKUP(B174,'Uniprot taxonomy'!B:R,8,FALSE)</f>
        <v>Pseudomonas</v>
      </c>
    </row>
    <row r="175" spans="1:17" x14ac:dyDescent="0.25">
      <c r="A175" t="s">
        <v>188</v>
      </c>
      <c r="B175" t="s">
        <v>1489</v>
      </c>
      <c r="C175" t="str">
        <f>VLOOKUP('Домены Secretin_N'!B175,'AC-Architecture'!A:C,3,FALSE)</f>
        <v>Secretin_N, Secretin</v>
      </c>
      <c r="D175">
        <v>273</v>
      </c>
      <c r="E175" t="s">
        <v>3632</v>
      </c>
      <c r="F175">
        <v>26</v>
      </c>
      <c r="G175">
        <v>85</v>
      </c>
      <c r="H175">
        <f t="shared" si="5"/>
        <v>59</v>
      </c>
      <c r="I175" t="str">
        <f t="shared" si="6"/>
        <v>A3KV29_PSEAI/26-85</v>
      </c>
      <c r="J175" t="str">
        <f t="shared" si="7"/>
        <v>N_Pse_Pse_A3KV29</v>
      </c>
      <c r="K175" t="str">
        <f>IF(C175="Secretin_N, Secretin, TraK","T","N")</f>
        <v>N</v>
      </c>
      <c r="L175" t="str">
        <f>VLOOKUP(B175,'Uniprot taxonomy'!B:R,4,FALSE)</f>
        <v>Proteobacteria</v>
      </c>
      <c r="M175" t="str">
        <f>LEFT(VLOOKUP(B175,'Uniprot taxonomy'!B:R,5,FALSE))</f>
        <v>G</v>
      </c>
      <c r="N175" t="str">
        <f>VLOOKUP(B175,'Uniprot taxonomy'!B:R,5,FALSE)</f>
        <v>Gammaproteobacteria</v>
      </c>
      <c r="O175" t="str">
        <f>VLOOKUP(B175,'Uniprot taxonomy'!B:R,6,FALSE)</f>
        <v>Pseudomonadales</v>
      </c>
      <c r="P175" t="str">
        <f>VLOOKUP(B175,'Uniprot taxonomy'!B:R,7,FALSE)</f>
        <v>Pseudomonadaceae</v>
      </c>
      <c r="Q175" t="str">
        <f>VLOOKUP(B175,'Uniprot taxonomy'!B:R,8,FALSE)</f>
        <v>Pseudomonas</v>
      </c>
    </row>
    <row r="176" spans="1:17" hidden="1" x14ac:dyDescent="0.25">
      <c r="A176" t="s">
        <v>3822</v>
      </c>
      <c r="B176" t="s">
        <v>3823</v>
      </c>
      <c r="C176" t="e">
        <f>VLOOKUP('Домены Secretin_N'!B176,'AC-Architecture'!A:C,3,FALSE)</f>
        <v>#N/A</v>
      </c>
      <c r="D176">
        <v>658</v>
      </c>
      <c r="E176" t="s">
        <v>3632</v>
      </c>
      <c r="F176">
        <v>146</v>
      </c>
      <c r="G176">
        <v>207</v>
      </c>
      <c r="H176">
        <f t="shared" si="5"/>
        <v>61</v>
      </c>
      <c r="I176" t="str">
        <f t="shared" si="6"/>
        <v>A3KWD6_PSEAI/146-207</v>
      </c>
      <c r="K176" t="e">
        <f>IF(C176="Secretin_N, Secretin, TraK","T","N")</f>
        <v>#N/A</v>
      </c>
      <c r="L176" t="e">
        <f>VLOOKUP(E176,'Uniprot taxonomy'!E:J,4,FALSE)</f>
        <v>#N/A</v>
      </c>
      <c r="M176" t="e">
        <f>LEFT(VLOOKUP(B176,'Uniprot taxonomy'!B:R,5,FALSE))</f>
        <v>#N/A</v>
      </c>
      <c r="N176" t="e">
        <f>VLOOKUP(B176,'Uniprot taxonomy'!B:R,5,FALSE)</f>
        <v>#N/A</v>
      </c>
      <c r="O176" t="e">
        <f>VLOOKUP(B176,'Uniprot taxonomy'!B:R,6,FALSE)</f>
        <v>#N/A</v>
      </c>
      <c r="P176" t="e">
        <f>VLOOKUP(B176,'Uniprot taxonomy'!B:R,7,FALSE)</f>
        <v>#N/A</v>
      </c>
      <c r="Q176" t="e">
        <f>VLOOKUP(B176,'Uniprot taxonomy'!B:R,8,FALSE)</f>
        <v>#N/A</v>
      </c>
    </row>
    <row r="177" spans="1:17" hidden="1" x14ac:dyDescent="0.25">
      <c r="A177" t="s">
        <v>3822</v>
      </c>
      <c r="B177" t="s">
        <v>3823</v>
      </c>
      <c r="C177" t="e">
        <f>VLOOKUP('Домены Secretin_N'!B177,'AC-Architecture'!A:C,3,FALSE)</f>
        <v>#N/A</v>
      </c>
      <c r="D177">
        <v>658</v>
      </c>
      <c r="E177" t="s">
        <v>3632</v>
      </c>
      <c r="F177">
        <v>209</v>
      </c>
      <c r="G177">
        <v>277</v>
      </c>
      <c r="H177">
        <f t="shared" si="5"/>
        <v>68</v>
      </c>
      <c r="I177" t="str">
        <f t="shared" si="6"/>
        <v>A3KWD6_PSEAI/209-277</v>
      </c>
      <c r="K177" t="e">
        <f>IF(C177="Secretin_N, Secretin, TraK","T","N")</f>
        <v>#N/A</v>
      </c>
      <c r="L177" t="e">
        <f>VLOOKUP(E177,'Uniprot taxonomy'!E:J,4,FALSE)</f>
        <v>#N/A</v>
      </c>
      <c r="M177" t="e">
        <f>LEFT(VLOOKUP(B177,'Uniprot taxonomy'!B:R,5,FALSE))</f>
        <v>#N/A</v>
      </c>
      <c r="N177" t="e">
        <f>VLOOKUP(B177,'Uniprot taxonomy'!B:R,5,FALSE)</f>
        <v>#N/A</v>
      </c>
      <c r="O177" t="e">
        <f>VLOOKUP(B177,'Uniprot taxonomy'!B:R,6,FALSE)</f>
        <v>#N/A</v>
      </c>
      <c r="P177" t="e">
        <f>VLOOKUP(B177,'Uniprot taxonomy'!B:R,7,FALSE)</f>
        <v>#N/A</v>
      </c>
      <c r="Q177" t="e">
        <f>VLOOKUP(B177,'Uniprot taxonomy'!B:R,8,FALSE)</f>
        <v>#N/A</v>
      </c>
    </row>
    <row r="178" spans="1:17" hidden="1" x14ac:dyDescent="0.25">
      <c r="A178" t="s">
        <v>3822</v>
      </c>
      <c r="B178" t="s">
        <v>3823</v>
      </c>
      <c r="C178" t="e">
        <f>VLOOKUP('Домены Secretin_N'!B178,'AC-Architecture'!A:C,3,FALSE)</f>
        <v>#N/A</v>
      </c>
      <c r="D178">
        <v>658</v>
      </c>
      <c r="E178" t="s">
        <v>3632</v>
      </c>
      <c r="F178">
        <v>281</v>
      </c>
      <c r="G178">
        <v>360</v>
      </c>
      <c r="H178">
        <f t="shared" si="5"/>
        <v>79</v>
      </c>
      <c r="I178" t="str">
        <f t="shared" si="6"/>
        <v>A3KWD6_PSEAI/281-360</v>
      </c>
      <c r="K178" t="e">
        <f>IF(C178="Secretin_N, Secretin, TraK","T","N")</f>
        <v>#N/A</v>
      </c>
      <c r="L178" t="e">
        <f>VLOOKUP(E178,'Uniprot taxonomy'!E:J,4,FALSE)</f>
        <v>#N/A</v>
      </c>
      <c r="M178" t="e">
        <f>LEFT(VLOOKUP(B178,'Uniprot taxonomy'!B:R,5,FALSE))</f>
        <v>#N/A</v>
      </c>
      <c r="N178" t="e">
        <f>VLOOKUP(B178,'Uniprot taxonomy'!B:R,5,FALSE)</f>
        <v>#N/A</v>
      </c>
      <c r="O178" t="e">
        <f>VLOOKUP(B178,'Uniprot taxonomy'!B:R,6,FALSE)</f>
        <v>#N/A</v>
      </c>
      <c r="P178" t="e">
        <f>VLOOKUP(B178,'Uniprot taxonomy'!B:R,7,FALSE)</f>
        <v>#N/A</v>
      </c>
      <c r="Q178" t="e">
        <f>VLOOKUP(B178,'Uniprot taxonomy'!B:R,8,FALSE)</f>
        <v>#N/A</v>
      </c>
    </row>
    <row r="179" spans="1:17" hidden="1" x14ac:dyDescent="0.25">
      <c r="A179" t="s">
        <v>3825</v>
      </c>
      <c r="B179" t="s">
        <v>3826</v>
      </c>
      <c r="C179" t="e">
        <f>VLOOKUP('Домены Secretin_N'!B179,'AC-Architecture'!A:C,3,FALSE)</f>
        <v>#N/A</v>
      </c>
      <c r="D179">
        <v>710</v>
      </c>
      <c r="E179" t="s">
        <v>3632</v>
      </c>
      <c r="F179">
        <v>379</v>
      </c>
      <c r="G179">
        <v>447</v>
      </c>
      <c r="H179">
        <f t="shared" si="5"/>
        <v>68</v>
      </c>
      <c r="I179" t="str">
        <f t="shared" si="6"/>
        <v>A3L2L4_PSEAI/379-447</v>
      </c>
      <c r="K179" t="e">
        <f>IF(C179="Secretin_N, Secretin, TraK","T","N")</f>
        <v>#N/A</v>
      </c>
      <c r="L179" t="e">
        <f>VLOOKUP(E179,'Uniprot taxonomy'!E:J,4,FALSE)</f>
        <v>#N/A</v>
      </c>
      <c r="M179" t="e">
        <f>LEFT(VLOOKUP(B179,'Uniprot taxonomy'!B:R,5,FALSE))</f>
        <v>#N/A</v>
      </c>
      <c r="N179" t="e">
        <f>VLOOKUP(B179,'Uniprot taxonomy'!B:R,5,FALSE)</f>
        <v>#N/A</v>
      </c>
      <c r="O179" t="e">
        <f>VLOOKUP(B179,'Uniprot taxonomy'!B:R,6,FALSE)</f>
        <v>#N/A</v>
      </c>
      <c r="P179" t="e">
        <f>VLOOKUP(B179,'Uniprot taxonomy'!B:R,7,FALSE)</f>
        <v>#N/A</v>
      </c>
      <c r="Q179" t="e">
        <f>VLOOKUP(B179,'Uniprot taxonomy'!B:R,8,FALSE)</f>
        <v>#N/A</v>
      </c>
    </row>
    <row r="180" spans="1:17" hidden="1" x14ac:dyDescent="0.25">
      <c r="A180" t="s">
        <v>3827</v>
      </c>
      <c r="B180" t="s">
        <v>3828</v>
      </c>
      <c r="C180" t="e">
        <f>VLOOKUP('Домены Secretin_N'!B180,'AC-Architecture'!A:C,3,FALSE)</f>
        <v>#N/A</v>
      </c>
      <c r="D180">
        <v>776</v>
      </c>
      <c r="E180" t="s">
        <v>3632</v>
      </c>
      <c r="F180">
        <v>141</v>
      </c>
      <c r="G180">
        <v>202</v>
      </c>
      <c r="H180">
        <f t="shared" si="5"/>
        <v>61</v>
      </c>
      <c r="I180" t="str">
        <f t="shared" si="6"/>
        <v>A3L878_PSEAI/141-202</v>
      </c>
      <c r="K180" t="e">
        <f>IF(C180="Secretin_N, Secretin, TraK","T","N")</f>
        <v>#N/A</v>
      </c>
      <c r="L180" t="e">
        <f>VLOOKUP(E180,'Uniprot taxonomy'!E:J,4,FALSE)</f>
        <v>#N/A</v>
      </c>
      <c r="M180" t="e">
        <f>LEFT(VLOOKUP(B180,'Uniprot taxonomy'!B:R,5,FALSE))</f>
        <v>#N/A</v>
      </c>
      <c r="N180" t="e">
        <f>VLOOKUP(B180,'Uniprot taxonomy'!B:R,5,FALSE)</f>
        <v>#N/A</v>
      </c>
      <c r="O180" t="e">
        <f>VLOOKUP(B180,'Uniprot taxonomy'!B:R,6,FALSE)</f>
        <v>#N/A</v>
      </c>
      <c r="P180" t="e">
        <f>VLOOKUP(B180,'Uniprot taxonomy'!B:R,7,FALSE)</f>
        <v>#N/A</v>
      </c>
      <c r="Q180" t="e">
        <f>VLOOKUP(B180,'Uniprot taxonomy'!B:R,8,FALSE)</f>
        <v>#N/A</v>
      </c>
    </row>
    <row r="181" spans="1:17" hidden="1" x14ac:dyDescent="0.25">
      <c r="A181" t="s">
        <v>3827</v>
      </c>
      <c r="B181" t="s">
        <v>3828</v>
      </c>
      <c r="C181" t="e">
        <f>VLOOKUP('Домены Secretin_N'!B181,'AC-Architecture'!A:C,3,FALSE)</f>
        <v>#N/A</v>
      </c>
      <c r="D181">
        <v>776</v>
      </c>
      <c r="E181" t="s">
        <v>3632</v>
      </c>
      <c r="F181">
        <v>204</v>
      </c>
      <c r="G181">
        <v>272</v>
      </c>
      <c r="H181">
        <f t="shared" si="5"/>
        <v>68</v>
      </c>
      <c r="I181" t="str">
        <f t="shared" si="6"/>
        <v>A3L878_PSEAI/204-272</v>
      </c>
      <c r="K181" t="e">
        <f>IF(C181="Secretin_N, Secretin, TraK","T","N")</f>
        <v>#N/A</v>
      </c>
      <c r="L181" t="e">
        <f>VLOOKUP(E181,'Uniprot taxonomy'!E:J,4,FALSE)</f>
        <v>#N/A</v>
      </c>
      <c r="M181" t="e">
        <f>LEFT(VLOOKUP(B181,'Uniprot taxonomy'!B:R,5,FALSE))</f>
        <v>#N/A</v>
      </c>
      <c r="N181" t="e">
        <f>VLOOKUP(B181,'Uniprot taxonomy'!B:R,5,FALSE)</f>
        <v>#N/A</v>
      </c>
      <c r="O181" t="e">
        <f>VLOOKUP(B181,'Uniprot taxonomy'!B:R,6,FALSE)</f>
        <v>#N/A</v>
      </c>
      <c r="P181" t="e">
        <f>VLOOKUP(B181,'Uniprot taxonomy'!B:R,7,FALSE)</f>
        <v>#N/A</v>
      </c>
      <c r="Q181" t="e">
        <f>VLOOKUP(B181,'Uniprot taxonomy'!B:R,8,FALSE)</f>
        <v>#N/A</v>
      </c>
    </row>
    <row r="182" spans="1:17" hidden="1" x14ac:dyDescent="0.25">
      <c r="A182" t="s">
        <v>3827</v>
      </c>
      <c r="B182" t="s">
        <v>3828</v>
      </c>
      <c r="C182" t="e">
        <f>VLOOKUP('Домены Secretin_N'!B182,'AC-Architecture'!A:C,3,FALSE)</f>
        <v>#N/A</v>
      </c>
      <c r="D182">
        <v>776</v>
      </c>
      <c r="E182" t="s">
        <v>3632</v>
      </c>
      <c r="F182">
        <v>276</v>
      </c>
      <c r="G182">
        <v>352</v>
      </c>
      <c r="H182">
        <f t="shared" si="5"/>
        <v>76</v>
      </c>
      <c r="I182" t="str">
        <f t="shared" si="6"/>
        <v>A3L878_PSEAI/276-352</v>
      </c>
      <c r="K182" t="e">
        <f>IF(C182="Secretin_N, Secretin, TraK","T","N")</f>
        <v>#N/A</v>
      </c>
      <c r="L182" t="e">
        <f>VLOOKUP(E182,'Uniprot taxonomy'!E:J,4,FALSE)</f>
        <v>#N/A</v>
      </c>
      <c r="M182" t="e">
        <f>LEFT(VLOOKUP(B182,'Uniprot taxonomy'!B:R,5,FALSE))</f>
        <v>#N/A</v>
      </c>
      <c r="N182" t="e">
        <f>VLOOKUP(B182,'Uniprot taxonomy'!B:R,5,FALSE)</f>
        <v>#N/A</v>
      </c>
      <c r="O182" t="e">
        <f>VLOOKUP(B182,'Uniprot taxonomy'!B:R,6,FALSE)</f>
        <v>#N/A</v>
      </c>
      <c r="P182" t="e">
        <f>VLOOKUP(B182,'Uniprot taxonomy'!B:R,7,FALSE)</f>
        <v>#N/A</v>
      </c>
      <c r="Q182" t="e">
        <f>VLOOKUP(B182,'Uniprot taxonomy'!B:R,8,FALSE)</f>
        <v>#N/A</v>
      </c>
    </row>
    <row r="183" spans="1:17" x14ac:dyDescent="0.25">
      <c r="A183" t="s">
        <v>189</v>
      </c>
      <c r="B183" t="s">
        <v>1490</v>
      </c>
      <c r="C183" t="str">
        <f>VLOOKUP('Домены Secretin_N'!B183,'AC-Architecture'!A:C,3,FALSE)</f>
        <v>Secretin_N, Secretin</v>
      </c>
      <c r="D183">
        <v>273</v>
      </c>
      <c r="E183" t="s">
        <v>3632</v>
      </c>
      <c r="F183">
        <v>26</v>
      </c>
      <c r="G183">
        <v>85</v>
      </c>
      <c r="H183">
        <f t="shared" si="5"/>
        <v>59</v>
      </c>
      <c r="I183" t="str">
        <f t="shared" si="6"/>
        <v>A3LAT9_PSEAI/26-85</v>
      </c>
      <c r="J183" t="str">
        <f t="shared" ref="J183:J184" si="8">CONCATENATE(K183,"_",LEFT(O183,3),"_",LEFT(Q183,3),"_",B183)</f>
        <v>N_Pse_Pse_A3LAT9</v>
      </c>
      <c r="K183" t="str">
        <f>IF(C183="Secretin_N, Secretin, TraK","T","N")</f>
        <v>N</v>
      </c>
      <c r="L183" t="str">
        <f>VLOOKUP(B183,'Uniprot taxonomy'!B:R,4,FALSE)</f>
        <v>Proteobacteria</v>
      </c>
      <c r="M183" t="str">
        <f>LEFT(VLOOKUP(B183,'Uniprot taxonomy'!B:R,5,FALSE))</f>
        <v>G</v>
      </c>
      <c r="N183" t="str">
        <f>VLOOKUP(B183,'Uniprot taxonomy'!B:R,5,FALSE)</f>
        <v>Gammaproteobacteria</v>
      </c>
      <c r="O183" t="str">
        <f>VLOOKUP(B183,'Uniprot taxonomy'!B:R,6,FALSE)</f>
        <v>Pseudomonadales</v>
      </c>
      <c r="P183" t="str">
        <f>VLOOKUP(B183,'Uniprot taxonomy'!B:R,7,FALSE)</f>
        <v>Pseudomonadaceae</v>
      </c>
      <c r="Q183" t="str">
        <f>VLOOKUP(B183,'Uniprot taxonomy'!B:R,8,FALSE)</f>
        <v>Pseudomonas</v>
      </c>
    </row>
    <row r="184" spans="1:17" x14ac:dyDescent="0.25">
      <c r="A184" t="s">
        <v>190</v>
      </c>
      <c r="B184" t="s">
        <v>1491</v>
      </c>
      <c r="C184" t="str">
        <f>VLOOKUP('Домены Secretin_N'!B184,'AC-Architecture'!A:C,3,FALSE)</f>
        <v>Secretin_N, Secretin</v>
      </c>
      <c r="D184">
        <v>600</v>
      </c>
      <c r="E184" t="s">
        <v>3632</v>
      </c>
      <c r="F184">
        <v>178</v>
      </c>
      <c r="G184">
        <v>273</v>
      </c>
      <c r="H184">
        <f t="shared" si="5"/>
        <v>95</v>
      </c>
      <c r="I184" t="str">
        <f t="shared" si="6"/>
        <v>A3LBM9_PSEAI/178-273</v>
      </c>
      <c r="J184" t="str">
        <f t="shared" si="8"/>
        <v>N_Pse_Pse_A3LBM9</v>
      </c>
      <c r="K184" t="str">
        <f>IF(C184="Secretin_N, Secretin, TraK","T","N")</f>
        <v>N</v>
      </c>
      <c r="L184" t="str">
        <f>VLOOKUP(B184,'Uniprot taxonomy'!B:R,4,FALSE)</f>
        <v>Proteobacteria</v>
      </c>
      <c r="M184" t="str">
        <f>LEFT(VLOOKUP(B184,'Uniprot taxonomy'!B:R,5,FALSE))</f>
        <v>G</v>
      </c>
      <c r="N184" t="str">
        <f>VLOOKUP(B184,'Uniprot taxonomy'!B:R,5,FALSE)</f>
        <v>Gammaproteobacteria</v>
      </c>
      <c r="O184" t="str">
        <f>VLOOKUP(B184,'Uniprot taxonomy'!B:R,6,FALSE)</f>
        <v>Pseudomonadales</v>
      </c>
      <c r="P184" t="str">
        <f>VLOOKUP(B184,'Uniprot taxonomy'!B:R,7,FALSE)</f>
        <v>Pseudomonadaceae</v>
      </c>
      <c r="Q184" t="str">
        <f>VLOOKUP(B184,'Uniprot taxonomy'!B:R,8,FALSE)</f>
        <v>Pseudomonas</v>
      </c>
    </row>
    <row r="185" spans="1:17" hidden="1" x14ac:dyDescent="0.25">
      <c r="A185" t="s">
        <v>3829</v>
      </c>
      <c r="B185" t="s">
        <v>3830</v>
      </c>
      <c r="C185" t="e">
        <f>VLOOKUP('Домены Secretin_N'!B185,'AC-Architecture'!A:C,3,FALSE)</f>
        <v>#N/A</v>
      </c>
      <c r="D185">
        <v>658</v>
      </c>
      <c r="E185" t="s">
        <v>3632</v>
      </c>
      <c r="F185">
        <v>146</v>
      </c>
      <c r="G185">
        <v>207</v>
      </c>
      <c r="H185">
        <f t="shared" si="5"/>
        <v>61</v>
      </c>
      <c r="I185" t="str">
        <f t="shared" si="6"/>
        <v>A3LD21_PSEAI/146-207</v>
      </c>
      <c r="K185" t="e">
        <f>IF(C185="Secretin_N, Secretin, TraK","T","N")</f>
        <v>#N/A</v>
      </c>
      <c r="L185" t="e">
        <f>VLOOKUP(E185,'Uniprot taxonomy'!E:J,4,FALSE)</f>
        <v>#N/A</v>
      </c>
      <c r="M185" t="e">
        <f>LEFT(VLOOKUP(B185,'Uniprot taxonomy'!B:R,5,FALSE))</f>
        <v>#N/A</v>
      </c>
      <c r="N185" t="e">
        <f>VLOOKUP(B185,'Uniprot taxonomy'!B:R,5,FALSE)</f>
        <v>#N/A</v>
      </c>
      <c r="O185" t="e">
        <f>VLOOKUP(B185,'Uniprot taxonomy'!B:R,6,FALSE)</f>
        <v>#N/A</v>
      </c>
      <c r="P185" t="e">
        <f>VLOOKUP(B185,'Uniprot taxonomy'!B:R,7,FALSE)</f>
        <v>#N/A</v>
      </c>
      <c r="Q185" t="e">
        <f>VLOOKUP(B185,'Uniprot taxonomy'!B:R,8,FALSE)</f>
        <v>#N/A</v>
      </c>
    </row>
    <row r="186" spans="1:17" hidden="1" x14ac:dyDescent="0.25">
      <c r="A186" t="s">
        <v>3829</v>
      </c>
      <c r="B186" t="s">
        <v>3830</v>
      </c>
      <c r="C186" t="e">
        <f>VLOOKUP('Домены Secretin_N'!B186,'AC-Architecture'!A:C,3,FALSE)</f>
        <v>#N/A</v>
      </c>
      <c r="D186">
        <v>658</v>
      </c>
      <c r="E186" t="s">
        <v>3632</v>
      </c>
      <c r="F186">
        <v>209</v>
      </c>
      <c r="G186">
        <v>277</v>
      </c>
      <c r="H186">
        <f t="shared" si="5"/>
        <v>68</v>
      </c>
      <c r="I186" t="str">
        <f t="shared" si="6"/>
        <v>A3LD21_PSEAI/209-277</v>
      </c>
      <c r="K186" t="e">
        <f>IF(C186="Secretin_N, Secretin, TraK","T","N")</f>
        <v>#N/A</v>
      </c>
      <c r="L186" t="e">
        <f>VLOOKUP(E186,'Uniprot taxonomy'!E:J,4,FALSE)</f>
        <v>#N/A</v>
      </c>
      <c r="M186" t="e">
        <f>LEFT(VLOOKUP(B186,'Uniprot taxonomy'!B:R,5,FALSE))</f>
        <v>#N/A</v>
      </c>
      <c r="N186" t="e">
        <f>VLOOKUP(B186,'Uniprot taxonomy'!B:R,5,FALSE)</f>
        <v>#N/A</v>
      </c>
      <c r="O186" t="e">
        <f>VLOOKUP(B186,'Uniprot taxonomy'!B:R,6,FALSE)</f>
        <v>#N/A</v>
      </c>
      <c r="P186" t="e">
        <f>VLOOKUP(B186,'Uniprot taxonomy'!B:R,7,FALSE)</f>
        <v>#N/A</v>
      </c>
      <c r="Q186" t="e">
        <f>VLOOKUP(B186,'Uniprot taxonomy'!B:R,8,FALSE)</f>
        <v>#N/A</v>
      </c>
    </row>
    <row r="187" spans="1:17" hidden="1" x14ac:dyDescent="0.25">
      <c r="A187" t="s">
        <v>3829</v>
      </c>
      <c r="B187" t="s">
        <v>3830</v>
      </c>
      <c r="C187" t="e">
        <f>VLOOKUP('Домены Secretin_N'!B187,'AC-Architecture'!A:C,3,FALSE)</f>
        <v>#N/A</v>
      </c>
      <c r="D187">
        <v>658</v>
      </c>
      <c r="E187" t="s">
        <v>3632</v>
      </c>
      <c r="F187">
        <v>281</v>
      </c>
      <c r="G187">
        <v>360</v>
      </c>
      <c r="H187">
        <f t="shared" si="5"/>
        <v>79</v>
      </c>
      <c r="I187" t="str">
        <f t="shared" si="6"/>
        <v>A3LD21_PSEAI/281-360</v>
      </c>
      <c r="K187" t="e">
        <f>IF(C187="Secretin_N, Secretin, TraK","T","N")</f>
        <v>#N/A</v>
      </c>
      <c r="L187" t="e">
        <f>VLOOKUP(E187,'Uniprot taxonomy'!E:J,4,FALSE)</f>
        <v>#N/A</v>
      </c>
      <c r="M187" t="e">
        <f>LEFT(VLOOKUP(B187,'Uniprot taxonomy'!B:R,5,FALSE))</f>
        <v>#N/A</v>
      </c>
      <c r="N187" t="e">
        <f>VLOOKUP(B187,'Uniprot taxonomy'!B:R,5,FALSE)</f>
        <v>#N/A</v>
      </c>
      <c r="O187" t="e">
        <f>VLOOKUP(B187,'Uniprot taxonomy'!B:R,6,FALSE)</f>
        <v>#N/A</v>
      </c>
      <c r="P187" t="e">
        <f>VLOOKUP(B187,'Uniprot taxonomy'!B:R,7,FALSE)</f>
        <v>#N/A</v>
      </c>
      <c r="Q187" t="e">
        <f>VLOOKUP(B187,'Uniprot taxonomy'!B:R,8,FALSE)</f>
        <v>#N/A</v>
      </c>
    </row>
    <row r="188" spans="1:17" hidden="1" x14ac:dyDescent="0.25">
      <c r="A188" t="s">
        <v>3831</v>
      </c>
      <c r="B188" t="s">
        <v>3832</v>
      </c>
      <c r="C188" t="e">
        <f>VLOOKUP('Домены Secretin_N'!B188,'AC-Architecture'!A:C,3,FALSE)</f>
        <v>#N/A</v>
      </c>
      <c r="D188">
        <v>714</v>
      </c>
      <c r="E188" t="s">
        <v>3632</v>
      </c>
      <c r="F188">
        <v>379</v>
      </c>
      <c r="G188">
        <v>449</v>
      </c>
      <c r="H188">
        <f t="shared" si="5"/>
        <v>70</v>
      </c>
      <c r="I188" t="str">
        <f t="shared" si="6"/>
        <v>A3LJ88_PSEAI/379-449</v>
      </c>
      <c r="K188" t="e">
        <f>IF(C188="Secretin_N, Secretin, TraK","T","N")</f>
        <v>#N/A</v>
      </c>
      <c r="L188" t="e">
        <f>VLOOKUP(E188,'Uniprot taxonomy'!E:J,4,FALSE)</f>
        <v>#N/A</v>
      </c>
      <c r="M188" t="e">
        <f>LEFT(VLOOKUP(B188,'Uniprot taxonomy'!B:R,5,FALSE))</f>
        <v>#N/A</v>
      </c>
      <c r="N188" t="e">
        <f>VLOOKUP(B188,'Uniprot taxonomy'!B:R,5,FALSE)</f>
        <v>#N/A</v>
      </c>
      <c r="O188" t="e">
        <f>VLOOKUP(B188,'Uniprot taxonomy'!B:R,6,FALSE)</f>
        <v>#N/A</v>
      </c>
      <c r="P188" t="e">
        <f>VLOOKUP(B188,'Uniprot taxonomy'!B:R,7,FALSE)</f>
        <v>#N/A</v>
      </c>
      <c r="Q188" t="e">
        <f>VLOOKUP(B188,'Uniprot taxonomy'!B:R,8,FALSE)</f>
        <v>#N/A</v>
      </c>
    </row>
    <row r="189" spans="1:17" hidden="1" x14ac:dyDescent="0.25">
      <c r="A189" t="s">
        <v>3833</v>
      </c>
      <c r="B189" t="s">
        <v>3834</v>
      </c>
      <c r="C189" t="e">
        <f>VLOOKUP('Домены Secretin_N'!B189,'AC-Architecture'!A:C,3,FALSE)</f>
        <v>#N/A</v>
      </c>
      <c r="D189">
        <v>803</v>
      </c>
      <c r="E189" t="s">
        <v>3632</v>
      </c>
      <c r="F189">
        <v>199</v>
      </c>
      <c r="G189">
        <v>260</v>
      </c>
      <c r="H189">
        <f t="shared" si="5"/>
        <v>61</v>
      </c>
      <c r="I189" t="str">
        <f t="shared" si="6"/>
        <v>A3LLN1_PSEAI/199-260</v>
      </c>
      <c r="K189" t="e">
        <f>IF(C189="Secretin_N, Secretin, TraK","T","N")</f>
        <v>#N/A</v>
      </c>
      <c r="L189" t="e">
        <f>VLOOKUP(E189,'Uniprot taxonomy'!E:J,4,FALSE)</f>
        <v>#N/A</v>
      </c>
      <c r="M189" t="e">
        <f>LEFT(VLOOKUP(B189,'Uniprot taxonomy'!B:R,5,FALSE))</f>
        <v>#N/A</v>
      </c>
      <c r="N189" t="e">
        <f>VLOOKUP(B189,'Uniprot taxonomy'!B:R,5,FALSE)</f>
        <v>#N/A</v>
      </c>
      <c r="O189" t="e">
        <f>VLOOKUP(B189,'Uniprot taxonomy'!B:R,6,FALSE)</f>
        <v>#N/A</v>
      </c>
      <c r="P189" t="e">
        <f>VLOOKUP(B189,'Uniprot taxonomy'!B:R,7,FALSE)</f>
        <v>#N/A</v>
      </c>
      <c r="Q189" t="e">
        <f>VLOOKUP(B189,'Uniprot taxonomy'!B:R,8,FALSE)</f>
        <v>#N/A</v>
      </c>
    </row>
    <row r="190" spans="1:17" hidden="1" x14ac:dyDescent="0.25">
      <c r="A190" t="s">
        <v>3833</v>
      </c>
      <c r="B190" t="s">
        <v>3834</v>
      </c>
      <c r="C190" t="e">
        <f>VLOOKUP('Домены Secretin_N'!B190,'AC-Architecture'!A:C,3,FALSE)</f>
        <v>#N/A</v>
      </c>
      <c r="D190">
        <v>803</v>
      </c>
      <c r="E190" t="s">
        <v>3632</v>
      </c>
      <c r="F190">
        <v>262</v>
      </c>
      <c r="G190">
        <v>334</v>
      </c>
      <c r="H190">
        <f t="shared" si="5"/>
        <v>72</v>
      </c>
      <c r="I190" t="str">
        <f t="shared" si="6"/>
        <v>A3LLN1_PSEAI/262-334</v>
      </c>
      <c r="K190" t="e">
        <f>IF(C190="Secretin_N, Secretin, TraK","T","N")</f>
        <v>#N/A</v>
      </c>
      <c r="L190" t="e">
        <f>VLOOKUP(E190,'Uniprot taxonomy'!E:J,4,FALSE)</f>
        <v>#N/A</v>
      </c>
      <c r="M190" t="e">
        <f>LEFT(VLOOKUP(B190,'Uniprot taxonomy'!B:R,5,FALSE))</f>
        <v>#N/A</v>
      </c>
      <c r="N190" t="e">
        <f>VLOOKUP(B190,'Uniprot taxonomy'!B:R,5,FALSE)</f>
        <v>#N/A</v>
      </c>
      <c r="O190" t="e">
        <f>VLOOKUP(B190,'Uniprot taxonomy'!B:R,6,FALSE)</f>
        <v>#N/A</v>
      </c>
      <c r="P190" t="e">
        <f>VLOOKUP(B190,'Uniprot taxonomy'!B:R,7,FALSE)</f>
        <v>#N/A</v>
      </c>
      <c r="Q190" t="e">
        <f>VLOOKUP(B190,'Uniprot taxonomy'!B:R,8,FALSE)</f>
        <v>#N/A</v>
      </c>
    </row>
    <row r="191" spans="1:17" hidden="1" x14ac:dyDescent="0.25">
      <c r="A191" t="s">
        <v>3833</v>
      </c>
      <c r="B191" t="s">
        <v>3834</v>
      </c>
      <c r="C191" t="e">
        <f>VLOOKUP('Домены Secretin_N'!B191,'AC-Architecture'!A:C,3,FALSE)</f>
        <v>#N/A</v>
      </c>
      <c r="D191">
        <v>803</v>
      </c>
      <c r="E191" t="s">
        <v>3632</v>
      </c>
      <c r="F191">
        <v>338</v>
      </c>
      <c r="G191">
        <v>482</v>
      </c>
      <c r="H191">
        <f t="shared" si="5"/>
        <v>144</v>
      </c>
      <c r="I191" t="str">
        <f t="shared" si="6"/>
        <v>A3LLN1_PSEAI/338-482</v>
      </c>
      <c r="K191" t="e">
        <f>IF(C191="Secretin_N, Secretin, TraK","T","N")</f>
        <v>#N/A</v>
      </c>
      <c r="L191" t="e">
        <f>VLOOKUP(E191,'Uniprot taxonomy'!E:J,4,FALSE)</f>
        <v>#N/A</v>
      </c>
      <c r="M191" t="e">
        <f>LEFT(VLOOKUP(B191,'Uniprot taxonomy'!B:R,5,FALSE))</f>
        <v>#N/A</v>
      </c>
      <c r="N191" t="e">
        <f>VLOOKUP(B191,'Uniprot taxonomy'!B:R,5,FALSE)</f>
        <v>#N/A</v>
      </c>
      <c r="O191" t="e">
        <f>VLOOKUP(B191,'Uniprot taxonomy'!B:R,6,FALSE)</f>
        <v>#N/A</v>
      </c>
      <c r="P191" t="e">
        <f>VLOOKUP(B191,'Uniprot taxonomy'!B:R,7,FALSE)</f>
        <v>#N/A</v>
      </c>
      <c r="Q191" t="e">
        <f>VLOOKUP(B191,'Uniprot taxonomy'!B:R,8,FALSE)</f>
        <v>#N/A</v>
      </c>
    </row>
    <row r="192" spans="1:17" hidden="1" x14ac:dyDescent="0.25">
      <c r="A192" t="s">
        <v>3835</v>
      </c>
      <c r="B192" t="s">
        <v>3836</v>
      </c>
      <c r="C192" t="e">
        <f>VLOOKUP('Домены Secretin_N'!B192,'AC-Architecture'!A:C,3,FALSE)</f>
        <v>#N/A</v>
      </c>
      <c r="D192">
        <v>758</v>
      </c>
      <c r="E192" t="s">
        <v>3632</v>
      </c>
      <c r="F192">
        <v>129</v>
      </c>
      <c r="G192">
        <v>189</v>
      </c>
      <c r="H192">
        <f t="shared" si="5"/>
        <v>60</v>
      </c>
      <c r="I192" t="str">
        <f t="shared" si="6"/>
        <v>A3M1F2_ACIBT/129-189</v>
      </c>
      <c r="K192" t="e">
        <f>IF(C192="Secretin_N, Secretin, TraK","T","N")</f>
        <v>#N/A</v>
      </c>
      <c r="L192" t="e">
        <f>VLOOKUP(E192,'Uniprot taxonomy'!E:J,4,FALSE)</f>
        <v>#N/A</v>
      </c>
      <c r="M192" t="e">
        <f>LEFT(VLOOKUP(B192,'Uniprot taxonomy'!B:R,5,FALSE))</f>
        <v>#N/A</v>
      </c>
      <c r="N192" t="e">
        <f>VLOOKUP(B192,'Uniprot taxonomy'!B:R,5,FALSE)</f>
        <v>#N/A</v>
      </c>
      <c r="O192" t="e">
        <f>VLOOKUP(B192,'Uniprot taxonomy'!B:R,6,FALSE)</f>
        <v>#N/A</v>
      </c>
      <c r="P192" t="e">
        <f>VLOOKUP(B192,'Uniprot taxonomy'!B:R,7,FALSE)</f>
        <v>#N/A</v>
      </c>
      <c r="Q192" t="e">
        <f>VLOOKUP(B192,'Uniprot taxonomy'!B:R,8,FALSE)</f>
        <v>#N/A</v>
      </c>
    </row>
    <row r="193" spans="1:17" hidden="1" x14ac:dyDescent="0.25">
      <c r="A193" t="s">
        <v>3835</v>
      </c>
      <c r="B193" t="s">
        <v>3836</v>
      </c>
      <c r="C193" t="e">
        <f>VLOOKUP('Домены Secretin_N'!B193,'AC-Architecture'!A:C,3,FALSE)</f>
        <v>#N/A</v>
      </c>
      <c r="D193">
        <v>758</v>
      </c>
      <c r="E193" t="s">
        <v>3632</v>
      </c>
      <c r="F193">
        <v>192</v>
      </c>
      <c r="G193">
        <v>262</v>
      </c>
      <c r="H193">
        <f t="shared" si="5"/>
        <v>70</v>
      </c>
      <c r="I193" t="str">
        <f t="shared" si="6"/>
        <v>A3M1F2_ACIBT/192-262</v>
      </c>
      <c r="K193" t="e">
        <f>IF(C193="Secretin_N, Secretin, TraK","T","N")</f>
        <v>#N/A</v>
      </c>
      <c r="L193" t="e">
        <f>VLOOKUP(E193,'Uniprot taxonomy'!E:J,4,FALSE)</f>
        <v>#N/A</v>
      </c>
      <c r="M193" t="e">
        <f>LEFT(VLOOKUP(B193,'Uniprot taxonomy'!B:R,5,FALSE))</f>
        <v>#N/A</v>
      </c>
      <c r="N193" t="e">
        <f>VLOOKUP(B193,'Uniprot taxonomy'!B:R,5,FALSE)</f>
        <v>#N/A</v>
      </c>
      <c r="O193" t="e">
        <f>VLOOKUP(B193,'Uniprot taxonomy'!B:R,6,FALSE)</f>
        <v>#N/A</v>
      </c>
      <c r="P193" t="e">
        <f>VLOOKUP(B193,'Uniprot taxonomy'!B:R,7,FALSE)</f>
        <v>#N/A</v>
      </c>
      <c r="Q193" t="e">
        <f>VLOOKUP(B193,'Uniprot taxonomy'!B:R,8,FALSE)</f>
        <v>#N/A</v>
      </c>
    </row>
    <row r="194" spans="1:17" hidden="1" x14ac:dyDescent="0.25">
      <c r="A194" t="s">
        <v>3835</v>
      </c>
      <c r="B194" t="s">
        <v>3836</v>
      </c>
      <c r="C194" t="e">
        <f>VLOOKUP('Домены Secretin_N'!B194,'AC-Architecture'!A:C,3,FALSE)</f>
        <v>#N/A</v>
      </c>
      <c r="D194">
        <v>758</v>
      </c>
      <c r="E194" t="s">
        <v>3632</v>
      </c>
      <c r="F194">
        <v>267</v>
      </c>
      <c r="G194">
        <v>394</v>
      </c>
      <c r="H194">
        <f t="shared" si="5"/>
        <v>127</v>
      </c>
      <c r="I194" t="str">
        <f t="shared" si="6"/>
        <v>A3M1F2_ACIBT/267-394</v>
      </c>
      <c r="K194" t="e">
        <f>IF(C194="Secretin_N, Secretin, TraK","T","N")</f>
        <v>#N/A</v>
      </c>
      <c r="L194" t="e">
        <f>VLOOKUP(E194,'Uniprot taxonomy'!E:J,4,FALSE)</f>
        <v>#N/A</v>
      </c>
      <c r="M194" t="e">
        <f>LEFT(VLOOKUP(B194,'Uniprot taxonomy'!B:R,5,FALSE))</f>
        <v>#N/A</v>
      </c>
      <c r="N194" t="e">
        <f>VLOOKUP(B194,'Uniprot taxonomy'!B:R,5,FALSE)</f>
        <v>#N/A</v>
      </c>
      <c r="O194" t="e">
        <f>VLOOKUP(B194,'Uniprot taxonomy'!B:R,6,FALSE)</f>
        <v>#N/A</v>
      </c>
      <c r="P194" t="e">
        <f>VLOOKUP(B194,'Uniprot taxonomy'!B:R,7,FALSE)</f>
        <v>#N/A</v>
      </c>
      <c r="Q194" t="e">
        <f>VLOOKUP(B194,'Uniprot taxonomy'!B:R,8,FALSE)</f>
        <v>#N/A</v>
      </c>
    </row>
    <row r="195" spans="1:17" hidden="1" x14ac:dyDescent="0.25">
      <c r="A195" t="s">
        <v>3837</v>
      </c>
      <c r="B195" t="s">
        <v>3838</v>
      </c>
      <c r="C195" t="e">
        <f>VLOOKUP('Домены Secretin_N'!B195,'AC-Architecture'!A:C,3,FALSE)</f>
        <v>#N/A</v>
      </c>
      <c r="D195">
        <v>721</v>
      </c>
      <c r="E195" t="s">
        <v>3632</v>
      </c>
      <c r="F195">
        <v>359</v>
      </c>
      <c r="G195">
        <v>455</v>
      </c>
      <c r="H195">
        <f t="shared" ref="H195:H258" si="9">G195-F195</f>
        <v>96</v>
      </c>
      <c r="I195" t="str">
        <f t="shared" ref="I195:I258" si="10">CONCATENATE(A195,"/",F195,"-",G195)</f>
        <v>A3M9J0_ACIBT/359-455</v>
      </c>
      <c r="K195" t="e">
        <f>IF(C195="Secretin_N, Secretin, TraK","T","N")</f>
        <v>#N/A</v>
      </c>
      <c r="L195" t="e">
        <f>VLOOKUP(E195,'Uniprot taxonomy'!E:J,4,FALSE)</f>
        <v>#N/A</v>
      </c>
      <c r="M195" t="e">
        <f>LEFT(VLOOKUP(B195,'Uniprot taxonomy'!B:R,5,FALSE))</f>
        <v>#N/A</v>
      </c>
      <c r="N195" t="e">
        <f>VLOOKUP(B195,'Uniprot taxonomy'!B:R,5,FALSE)</f>
        <v>#N/A</v>
      </c>
      <c r="O195" t="e">
        <f>VLOOKUP(B195,'Uniprot taxonomy'!B:R,6,FALSE)</f>
        <v>#N/A</v>
      </c>
      <c r="P195" t="e">
        <f>VLOOKUP(B195,'Uniprot taxonomy'!B:R,7,FALSE)</f>
        <v>#N/A</v>
      </c>
      <c r="Q195" t="e">
        <f>VLOOKUP(B195,'Uniprot taxonomy'!B:R,8,FALSE)</f>
        <v>#N/A</v>
      </c>
    </row>
    <row r="196" spans="1:17" hidden="1" x14ac:dyDescent="0.25">
      <c r="A196" t="s">
        <v>3839</v>
      </c>
      <c r="B196" t="s">
        <v>3840</v>
      </c>
      <c r="C196" t="e">
        <f>VLOOKUP('Домены Secretin_N'!B196,'AC-Architecture'!A:C,3,FALSE)</f>
        <v>#N/A</v>
      </c>
      <c r="D196">
        <v>596</v>
      </c>
      <c r="E196" t="s">
        <v>3632</v>
      </c>
      <c r="F196">
        <v>178</v>
      </c>
      <c r="G196">
        <v>272</v>
      </c>
      <c r="H196">
        <f t="shared" si="9"/>
        <v>94</v>
      </c>
      <c r="I196" t="str">
        <f t="shared" si="10"/>
        <v>A3MC70_BURM7/178-272</v>
      </c>
      <c r="K196" t="e">
        <f>IF(C196="Secretin_N, Secretin, TraK","T","N")</f>
        <v>#N/A</v>
      </c>
      <c r="L196" t="e">
        <f>VLOOKUP(E196,'Uniprot taxonomy'!E:J,4,FALSE)</f>
        <v>#N/A</v>
      </c>
      <c r="M196" t="e">
        <f>LEFT(VLOOKUP(B196,'Uniprot taxonomy'!B:R,5,FALSE))</f>
        <v>#N/A</v>
      </c>
      <c r="N196" t="e">
        <f>VLOOKUP(B196,'Uniprot taxonomy'!B:R,5,FALSE)</f>
        <v>#N/A</v>
      </c>
      <c r="O196" t="e">
        <f>VLOOKUP(B196,'Uniprot taxonomy'!B:R,6,FALSE)</f>
        <v>#N/A</v>
      </c>
      <c r="P196" t="e">
        <f>VLOOKUP(B196,'Uniprot taxonomy'!B:R,7,FALSE)</f>
        <v>#N/A</v>
      </c>
      <c r="Q196" t="e">
        <f>VLOOKUP(B196,'Uniprot taxonomy'!B:R,8,FALSE)</f>
        <v>#N/A</v>
      </c>
    </row>
    <row r="197" spans="1:17" hidden="1" x14ac:dyDescent="0.25">
      <c r="A197" t="s">
        <v>191</v>
      </c>
      <c r="B197" t="s">
        <v>1492</v>
      </c>
      <c r="C197" t="str">
        <f>VLOOKUP('Домены Secretin_N'!B197,'AC-Architecture'!A:C,3,FALSE)</f>
        <v>Secretin_N, Secretin</v>
      </c>
      <c r="D197">
        <v>599</v>
      </c>
      <c r="E197" t="s">
        <v>3632</v>
      </c>
      <c r="F197">
        <v>175</v>
      </c>
      <c r="G197">
        <v>349</v>
      </c>
      <c r="H197">
        <f t="shared" si="9"/>
        <v>174</v>
      </c>
      <c r="I197" t="str">
        <f t="shared" si="10"/>
        <v>A3MC81_BURM7/175-349</v>
      </c>
      <c r="J197" t="e">
        <f>CONCATENATE(K197,"_",#REF!,"_",B197)</f>
        <v>#REF!</v>
      </c>
      <c r="K197" t="str">
        <f>IF(C197="Secretin_N, Secretin, TraK","T","N")</f>
        <v>N</v>
      </c>
      <c r="L197" t="e">
        <f>VLOOKUP(E197,'Uniprot taxonomy'!E:J,4,FALSE)</f>
        <v>#N/A</v>
      </c>
      <c r="M197" t="str">
        <f>LEFT(VLOOKUP(B197,'Uniprot taxonomy'!B:R,5,FALSE))</f>
        <v>B</v>
      </c>
      <c r="N197" t="str">
        <f>VLOOKUP(B197,'Uniprot taxonomy'!B:R,5,FALSE)</f>
        <v>Betaproteobacteria</v>
      </c>
      <c r="O197" t="str">
        <f>VLOOKUP(B197,'Uniprot taxonomy'!B:R,6,FALSE)</f>
        <v>Burkholderiales</v>
      </c>
      <c r="P197" t="str">
        <f>VLOOKUP(B197,'Uniprot taxonomy'!B:R,7,FALSE)</f>
        <v>Burkholderiaceae</v>
      </c>
      <c r="Q197" t="str">
        <f>VLOOKUP(B197,'Uniprot taxonomy'!B:R,8,FALSE)</f>
        <v>Burkholderia</v>
      </c>
    </row>
    <row r="198" spans="1:17" hidden="1" x14ac:dyDescent="0.25">
      <c r="A198" t="s">
        <v>192</v>
      </c>
      <c r="B198" t="s">
        <v>1493</v>
      </c>
      <c r="C198" t="str">
        <f>VLOOKUP('Домены Secretin_N'!B198,'AC-Architecture'!A:C,3,FALSE)</f>
        <v>Secretin_N, Secretin</v>
      </c>
      <c r="D198">
        <v>625</v>
      </c>
      <c r="E198" t="s">
        <v>3632</v>
      </c>
      <c r="F198">
        <v>215</v>
      </c>
      <c r="G198">
        <v>368</v>
      </c>
      <c r="H198">
        <f t="shared" si="9"/>
        <v>153</v>
      </c>
      <c r="I198" t="str">
        <f t="shared" si="10"/>
        <v>A3MCF5_BURM7/215-368</v>
      </c>
      <c r="J198" t="e">
        <f>CONCATENATE(K198,"_",#REF!,"_",B198)</f>
        <v>#REF!</v>
      </c>
      <c r="K198" t="str">
        <f>IF(C198="Secretin_N, Secretin, TraK","T","N")</f>
        <v>N</v>
      </c>
      <c r="L198" t="e">
        <f>VLOOKUP(E198,'Uniprot taxonomy'!E:J,4,FALSE)</f>
        <v>#N/A</v>
      </c>
      <c r="M198" t="str">
        <f>LEFT(VLOOKUP(B198,'Uniprot taxonomy'!B:R,5,FALSE))</f>
        <v>B</v>
      </c>
      <c r="N198" t="str">
        <f>VLOOKUP(B198,'Uniprot taxonomy'!B:R,5,FALSE)</f>
        <v>Betaproteobacteria</v>
      </c>
      <c r="O198" t="str">
        <f>VLOOKUP(B198,'Uniprot taxonomy'!B:R,6,FALSE)</f>
        <v>Burkholderiales</v>
      </c>
      <c r="P198" t="str">
        <f>VLOOKUP(B198,'Uniprot taxonomy'!B:R,7,FALSE)</f>
        <v>Burkholderiaceae</v>
      </c>
      <c r="Q198" t="str">
        <f>VLOOKUP(B198,'Uniprot taxonomy'!B:R,8,FALSE)</f>
        <v>Burkholderia</v>
      </c>
    </row>
    <row r="199" spans="1:17" hidden="1" x14ac:dyDescent="0.25">
      <c r="A199" t="s">
        <v>3841</v>
      </c>
      <c r="B199" t="s">
        <v>3842</v>
      </c>
      <c r="C199" t="e">
        <f>VLOOKUP('Домены Secretin_N'!B199,'AC-Architecture'!A:C,3,FALSE)</f>
        <v>#N/A</v>
      </c>
      <c r="D199">
        <v>757</v>
      </c>
      <c r="E199" t="s">
        <v>3632</v>
      </c>
      <c r="F199">
        <v>129</v>
      </c>
      <c r="G199">
        <v>189</v>
      </c>
      <c r="H199">
        <f t="shared" si="9"/>
        <v>60</v>
      </c>
      <c r="I199" t="str">
        <f t="shared" si="10"/>
        <v>A3MPK1_BURM7/129-189</v>
      </c>
      <c r="K199" t="e">
        <f>IF(C199="Secretin_N, Secretin, TraK","T","N")</f>
        <v>#N/A</v>
      </c>
      <c r="L199" t="e">
        <f>VLOOKUP(E199,'Uniprot taxonomy'!E:J,4,FALSE)</f>
        <v>#N/A</v>
      </c>
      <c r="M199" t="e">
        <f>LEFT(VLOOKUP(B199,'Uniprot taxonomy'!B:R,5,FALSE))</f>
        <v>#N/A</v>
      </c>
      <c r="N199" t="e">
        <f>VLOOKUP(B199,'Uniprot taxonomy'!B:R,5,FALSE)</f>
        <v>#N/A</v>
      </c>
      <c r="O199" t="e">
        <f>VLOOKUP(B199,'Uniprot taxonomy'!B:R,6,FALSE)</f>
        <v>#N/A</v>
      </c>
      <c r="P199" t="e">
        <f>VLOOKUP(B199,'Uniprot taxonomy'!B:R,7,FALSE)</f>
        <v>#N/A</v>
      </c>
      <c r="Q199" t="e">
        <f>VLOOKUP(B199,'Uniprot taxonomy'!B:R,8,FALSE)</f>
        <v>#N/A</v>
      </c>
    </row>
    <row r="200" spans="1:17" hidden="1" x14ac:dyDescent="0.25">
      <c r="A200" t="s">
        <v>3841</v>
      </c>
      <c r="B200" t="s">
        <v>3842</v>
      </c>
      <c r="C200" t="e">
        <f>VLOOKUP('Домены Secretin_N'!B200,'AC-Architecture'!A:C,3,FALSE)</f>
        <v>#N/A</v>
      </c>
      <c r="D200">
        <v>757</v>
      </c>
      <c r="E200" t="s">
        <v>3632</v>
      </c>
      <c r="F200">
        <v>192</v>
      </c>
      <c r="G200">
        <v>264</v>
      </c>
      <c r="H200">
        <f t="shared" si="9"/>
        <v>72</v>
      </c>
      <c r="I200" t="str">
        <f t="shared" si="10"/>
        <v>A3MPK1_BURM7/192-264</v>
      </c>
      <c r="K200" t="e">
        <f>IF(C200="Secretin_N, Secretin, TraK","T","N")</f>
        <v>#N/A</v>
      </c>
      <c r="L200" t="e">
        <f>VLOOKUP(E200,'Uniprot taxonomy'!E:J,4,FALSE)</f>
        <v>#N/A</v>
      </c>
      <c r="M200" t="e">
        <f>LEFT(VLOOKUP(B200,'Uniprot taxonomy'!B:R,5,FALSE))</f>
        <v>#N/A</v>
      </c>
      <c r="N200" t="e">
        <f>VLOOKUP(B200,'Uniprot taxonomy'!B:R,5,FALSE)</f>
        <v>#N/A</v>
      </c>
      <c r="O200" t="e">
        <f>VLOOKUP(B200,'Uniprot taxonomy'!B:R,6,FALSE)</f>
        <v>#N/A</v>
      </c>
      <c r="P200" t="e">
        <f>VLOOKUP(B200,'Uniprot taxonomy'!B:R,7,FALSE)</f>
        <v>#N/A</v>
      </c>
      <c r="Q200" t="e">
        <f>VLOOKUP(B200,'Uniprot taxonomy'!B:R,8,FALSE)</f>
        <v>#N/A</v>
      </c>
    </row>
    <row r="201" spans="1:17" hidden="1" x14ac:dyDescent="0.25">
      <c r="A201" t="s">
        <v>3841</v>
      </c>
      <c r="B201" t="s">
        <v>3842</v>
      </c>
      <c r="C201" t="e">
        <f>VLOOKUP('Домены Secretin_N'!B201,'AC-Architecture'!A:C,3,FALSE)</f>
        <v>#N/A</v>
      </c>
      <c r="D201">
        <v>757</v>
      </c>
      <c r="E201" t="s">
        <v>3632</v>
      </c>
      <c r="F201">
        <v>268</v>
      </c>
      <c r="G201">
        <v>406</v>
      </c>
      <c r="H201">
        <f t="shared" si="9"/>
        <v>138</v>
      </c>
      <c r="I201" t="str">
        <f t="shared" si="10"/>
        <v>A3MPK1_BURM7/268-406</v>
      </c>
      <c r="K201" t="e">
        <f>IF(C201="Secretin_N, Secretin, TraK","T","N")</f>
        <v>#N/A</v>
      </c>
      <c r="L201" t="e">
        <f>VLOOKUP(E201,'Uniprot taxonomy'!E:J,4,FALSE)</f>
        <v>#N/A</v>
      </c>
      <c r="M201" t="e">
        <f>LEFT(VLOOKUP(B201,'Uniprot taxonomy'!B:R,5,FALSE))</f>
        <v>#N/A</v>
      </c>
      <c r="N201" t="e">
        <f>VLOOKUP(B201,'Uniprot taxonomy'!B:R,5,FALSE)</f>
        <v>#N/A</v>
      </c>
      <c r="O201" t="e">
        <f>VLOOKUP(B201,'Uniprot taxonomy'!B:R,6,FALSE)</f>
        <v>#N/A</v>
      </c>
      <c r="P201" t="e">
        <f>VLOOKUP(B201,'Uniprot taxonomy'!B:R,7,FALSE)</f>
        <v>#N/A</v>
      </c>
      <c r="Q201" t="e">
        <f>VLOOKUP(B201,'Uniprot taxonomy'!B:R,8,FALSE)</f>
        <v>#N/A</v>
      </c>
    </row>
    <row r="202" spans="1:17" hidden="1" x14ac:dyDescent="0.25">
      <c r="A202" t="s">
        <v>3843</v>
      </c>
      <c r="B202" t="s">
        <v>3844</v>
      </c>
      <c r="C202" t="e">
        <f>VLOOKUP('Домены Secretin_N'!B202,'AC-Architecture'!A:C,3,FALSE)</f>
        <v>#N/A</v>
      </c>
      <c r="D202">
        <v>462</v>
      </c>
      <c r="E202" t="s">
        <v>3632</v>
      </c>
      <c r="F202">
        <v>160</v>
      </c>
      <c r="G202">
        <v>226</v>
      </c>
      <c r="H202">
        <f t="shared" si="9"/>
        <v>66</v>
      </c>
      <c r="I202" t="str">
        <f t="shared" si="10"/>
        <v>A3MPY3_BURM7/160-226</v>
      </c>
      <c r="K202" t="e">
        <f>IF(C202="Secretin_N, Secretin, TraK","T","N")</f>
        <v>#N/A</v>
      </c>
      <c r="L202" t="e">
        <f>VLOOKUP(E202,'Uniprot taxonomy'!E:J,4,FALSE)</f>
        <v>#N/A</v>
      </c>
      <c r="M202" t="e">
        <f>LEFT(VLOOKUP(B202,'Uniprot taxonomy'!B:R,5,FALSE))</f>
        <v>#N/A</v>
      </c>
      <c r="N202" t="e">
        <f>VLOOKUP(B202,'Uniprot taxonomy'!B:R,5,FALSE)</f>
        <v>#N/A</v>
      </c>
      <c r="O202" t="e">
        <f>VLOOKUP(B202,'Uniprot taxonomy'!B:R,6,FALSE)</f>
        <v>#N/A</v>
      </c>
      <c r="P202" t="e">
        <f>VLOOKUP(B202,'Uniprot taxonomy'!B:R,7,FALSE)</f>
        <v>#N/A</v>
      </c>
      <c r="Q202" t="e">
        <f>VLOOKUP(B202,'Uniprot taxonomy'!B:R,8,FALSE)</f>
        <v>#N/A</v>
      </c>
    </row>
    <row r="203" spans="1:17" x14ac:dyDescent="0.25">
      <c r="A203" t="s">
        <v>193</v>
      </c>
      <c r="B203" t="s">
        <v>1494</v>
      </c>
      <c r="C203" t="str">
        <f>VLOOKUP('Домены Secretin_N'!B203,'AC-Architecture'!A:C,3,FALSE)</f>
        <v>Secretin_N, Secretin</v>
      </c>
      <c r="D203">
        <v>432</v>
      </c>
      <c r="E203" t="s">
        <v>3632</v>
      </c>
      <c r="F203">
        <v>112</v>
      </c>
      <c r="G203">
        <v>177</v>
      </c>
      <c r="H203">
        <f t="shared" si="9"/>
        <v>65</v>
      </c>
      <c r="I203" t="str">
        <f t="shared" si="10"/>
        <v>A3MYS2_ACTP2/112-177</v>
      </c>
      <c r="J203" t="str">
        <f>CONCATENATE(K203,"_",LEFT(O203,3),"_",LEFT(Q203,3),"_",B203)</f>
        <v>N_Pas_Act_A3MYS2</v>
      </c>
      <c r="K203" t="str">
        <f>IF(C203="Secretin_N, Secretin, TraK","T","N")</f>
        <v>N</v>
      </c>
      <c r="L203" t="str">
        <f>VLOOKUP(B203,'Uniprot taxonomy'!B:R,4,FALSE)</f>
        <v>Proteobacteria</v>
      </c>
      <c r="M203" t="str">
        <f>LEFT(VLOOKUP(B203,'Uniprot taxonomy'!B:R,5,FALSE))</f>
        <v>G</v>
      </c>
      <c r="N203" t="str">
        <f>VLOOKUP(B203,'Uniprot taxonomy'!B:R,5,FALSE)</f>
        <v>Gammaproteobacteria</v>
      </c>
      <c r="O203" t="str">
        <f>VLOOKUP(B203,'Uniprot taxonomy'!B:R,6,FALSE)</f>
        <v>Pasteurellales</v>
      </c>
      <c r="P203" t="str">
        <f>VLOOKUP(B203,'Uniprot taxonomy'!B:R,7,FALSE)</f>
        <v>Pasteurellaceae</v>
      </c>
      <c r="Q203" t="str">
        <f>VLOOKUP(B203,'Uniprot taxonomy'!B:R,8,FALSE)</f>
        <v>Actinobacillus</v>
      </c>
    </row>
    <row r="204" spans="1:17" hidden="1" x14ac:dyDescent="0.25">
      <c r="A204" t="s">
        <v>3845</v>
      </c>
      <c r="B204" t="s">
        <v>3846</v>
      </c>
      <c r="C204" t="e">
        <f>VLOOKUP('Домены Secretin_N'!B204,'AC-Architecture'!A:C,3,FALSE)</f>
        <v>#N/A</v>
      </c>
      <c r="D204">
        <v>757</v>
      </c>
      <c r="E204" t="s">
        <v>3632</v>
      </c>
      <c r="F204">
        <v>129</v>
      </c>
      <c r="G204">
        <v>189</v>
      </c>
      <c r="H204">
        <f t="shared" si="9"/>
        <v>60</v>
      </c>
      <c r="I204" t="str">
        <f t="shared" si="10"/>
        <v>A3N3Z1_BURP6/129-189</v>
      </c>
      <c r="K204" t="e">
        <f>IF(C204="Secretin_N, Secretin, TraK","T","N")</f>
        <v>#N/A</v>
      </c>
      <c r="L204" t="e">
        <f>VLOOKUP(E204,'Uniprot taxonomy'!E:J,4,FALSE)</f>
        <v>#N/A</v>
      </c>
      <c r="M204" t="e">
        <f>LEFT(VLOOKUP(B204,'Uniprot taxonomy'!B:R,5,FALSE))</f>
        <v>#N/A</v>
      </c>
      <c r="N204" t="e">
        <f>VLOOKUP(B204,'Uniprot taxonomy'!B:R,5,FALSE)</f>
        <v>#N/A</v>
      </c>
      <c r="O204" t="e">
        <f>VLOOKUP(B204,'Uniprot taxonomy'!B:R,6,FALSE)</f>
        <v>#N/A</v>
      </c>
      <c r="P204" t="e">
        <f>VLOOKUP(B204,'Uniprot taxonomy'!B:R,7,FALSE)</f>
        <v>#N/A</v>
      </c>
      <c r="Q204" t="e">
        <f>VLOOKUP(B204,'Uniprot taxonomy'!B:R,8,FALSE)</f>
        <v>#N/A</v>
      </c>
    </row>
    <row r="205" spans="1:17" hidden="1" x14ac:dyDescent="0.25">
      <c r="A205" t="s">
        <v>3845</v>
      </c>
      <c r="B205" t="s">
        <v>3846</v>
      </c>
      <c r="C205" t="e">
        <f>VLOOKUP('Домены Secretin_N'!B205,'AC-Architecture'!A:C,3,FALSE)</f>
        <v>#N/A</v>
      </c>
      <c r="D205">
        <v>757</v>
      </c>
      <c r="E205" t="s">
        <v>3632</v>
      </c>
      <c r="F205">
        <v>192</v>
      </c>
      <c r="G205">
        <v>264</v>
      </c>
      <c r="H205">
        <f t="shared" si="9"/>
        <v>72</v>
      </c>
      <c r="I205" t="str">
        <f t="shared" si="10"/>
        <v>A3N3Z1_BURP6/192-264</v>
      </c>
      <c r="K205" t="e">
        <f>IF(C205="Secretin_N, Secretin, TraK","T","N")</f>
        <v>#N/A</v>
      </c>
      <c r="L205" t="e">
        <f>VLOOKUP(E205,'Uniprot taxonomy'!E:J,4,FALSE)</f>
        <v>#N/A</v>
      </c>
      <c r="M205" t="e">
        <f>LEFT(VLOOKUP(B205,'Uniprot taxonomy'!B:R,5,FALSE))</f>
        <v>#N/A</v>
      </c>
      <c r="N205" t="e">
        <f>VLOOKUP(B205,'Uniprot taxonomy'!B:R,5,FALSE)</f>
        <v>#N/A</v>
      </c>
      <c r="O205" t="e">
        <f>VLOOKUP(B205,'Uniprot taxonomy'!B:R,6,FALSE)</f>
        <v>#N/A</v>
      </c>
      <c r="P205" t="e">
        <f>VLOOKUP(B205,'Uniprot taxonomy'!B:R,7,FALSE)</f>
        <v>#N/A</v>
      </c>
      <c r="Q205" t="e">
        <f>VLOOKUP(B205,'Uniprot taxonomy'!B:R,8,FALSE)</f>
        <v>#N/A</v>
      </c>
    </row>
    <row r="206" spans="1:17" hidden="1" x14ac:dyDescent="0.25">
      <c r="A206" t="s">
        <v>3845</v>
      </c>
      <c r="B206" t="s">
        <v>3846</v>
      </c>
      <c r="C206" t="e">
        <f>VLOOKUP('Домены Secretin_N'!B206,'AC-Architecture'!A:C,3,FALSE)</f>
        <v>#N/A</v>
      </c>
      <c r="D206">
        <v>757</v>
      </c>
      <c r="E206" t="s">
        <v>3632</v>
      </c>
      <c r="F206">
        <v>268</v>
      </c>
      <c r="G206">
        <v>406</v>
      </c>
      <c r="H206">
        <f t="shared" si="9"/>
        <v>138</v>
      </c>
      <c r="I206" t="str">
        <f t="shared" si="10"/>
        <v>A3N3Z1_BURP6/268-406</v>
      </c>
      <c r="K206" t="e">
        <f>IF(C206="Secretin_N, Secretin, TraK","T","N")</f>
        <v>#N/A</v>
      </c>
      <c r="L206" t="e">
        <f>VLOOKUP(E206,'Uniprot taxonomy'!E:J,4,FALSE)</f>
        <v>#N/A</v>
      </c>
      <c r="M206" t="e">
        <f>LEFT(VLOOKUP(B206,'Uniprot taxonomy'!B:R,5,FALSE))</f>
        <v>#N/A</v>
      </c>
      <c r="N206" t="e">
        <f>VLOOKUP(B206,'Uniprot taxonomy'!B:R,5,FALSE)</f>
        <v>#N/A</v>
      </c>
      <c r="O206" t="e">
        <f>VLOOKUP(B206,'Uniprot taxonomy'!B:R,6,FALSE)</f>
        <v>#N/A</v>
      </c>
      <c r="P206" t="e">
        <f>VLOOKUP(B206,'Uniprot taxonomy'!B:R,7,FALSE)</f>
        <v>#N/A</v>
      </c>
      <c r="Q206" t="e">
        <f>VLOOKUP(B206,'Uniprot taxonomy'!B:R,8,FALSE)</f>
        <v>#N/A</v>
      </c>
    </row>
    <row r="207" spans="1:17" hidden="1" x14ac:dyDescent="0.25">
      <c r="A207" t="s">
        <v>3847</v>
      </c>
      <c r="B207" t="s">
        <v>3848</v>
      </c>
      <c r="C207" t="e">
        <f>VLOOKUP('Домены Secretin_N'!B207,'AC-Architecture'!A:C,3,FALSE)</f>
        <v>#N/A</v>
      </c>
      <c r="D207">
        <v>462</v>
      </c>
      <c r="E207" t="s">
        <v>3632</v>
      </c>
      <c r="F207">
        <v>160</v>
      </c>
      <c r="G207">
        <v>226</v>
      </c>
      <c r="H207">
        <f t="shared" si="9"/>
        <v>66</v>
      </c>
      <c r="I207" t="str">
        <f t="shared" si="10"/>
        <v>A3NED4_BURP6/160-226</v>
      </c>
      <c r="K207" t="e">
        <f>IF(C207="Secretin_N, Secretin, TraK","T","N")</f>
        <v>#N/A</v>
      </c>
      <c r="L207" t="e">
        <f>VLOOKUP(E207,'Uniprot taxonomy'!E:J,4,FALSE)</f>
        <v>#N/A</v>
      </c>
      <c r="M207" t="e">
        <f>LEFT(VLOOKUP(B207,'Uniprot taxonomy'!B:R,5,FALSE))</f>
        <v>#N/A</v>
      </c>
      <c r="N207" t="e">
        <f>VLOOKUP(B207,'Uniprot taxonomy'!B:R,5,FALSE)</f>
        <v>#N/A</v>
      </c>
      <c r="O207" t="e">
        <f>VLOOKUP(B207,'Uniprot taxonomy'!B:R,6,FALSE)</f>
        <v>#N/A</v>
      </c>
      <c r="P207" t="e">
        <f>VLOOKUP(B207,'Uniprot taxonomy'!B:R,7,FALSE)</f>
        <v>#N/A</v>
      </c>
      <c r="Q207" t="e">
        <f>VLOOKUP(B207,'Uniprot taxonomy'!B:R,8,FALSE)</f>
        <v>#N/A</v>
      </c>
    </row>
    <row r="208" spans="1:17" hidden="1" x14ac:dyDescent="0.25">
      <c r="A208" t="s">
        <v>3849</v>
      </c>
      <c r="B208" t="s">
        <v>3850</v>
      </c>
      <c r="C208" t="e">
        <f>VLOOKUP('Домены Secretin_N'!B208,'AC-Architecture'!A:C,3,FALSE)</f>
        <v>#N/A</v>
      </c>
      <c r="D208">
        <v>588</v>
      </c>
      <c r="E208" t="s">
        <v>3632</v>
      </c>
      <c r="F208">
        <v>110</v>
      </c>
      <c r="G208">
        <v>172</v>
      </c>
      <c r="H208">
        <f t="shared" si="9"/>
        <v>62</v>
      </c>
      <c r="I208" t="str">
        <f t="shared" si="10"/>
        <v>A3NKV9_BURP6/110-172</v>
      </c>
      <c r="K208" t="e">
        <f>IF(C208="Secretin_N, Secretin, TraK","T","N")</f>
        <v>#N/A</v>
      </c>
      <c r="L208" t="e">
        <f>VLOOKUP(E208,'Uniprot taxonomy'!E:J,4,FALSE)</f>
        <v>#N/A</v>
      </c>
      <c r="M208" t="e">
        <f>LEFT(VLOOKUP(B208,'Uniprot taxonomy'!B:R,5,FALSE))</f>
        <v>#N/A</v>
      </c>
      <c r="N208" t="e">
        <f>VLOOKUP(B208,'Uniprot taxonomy'!B:R,5,FALSE)</f>
        <v>#N/A</v>
      </c>
      <c r="O208" t="e">
        <f>VLOOKUP(B208,'Uniprot taxonomy'!B:R,6,FALSE)</f>
        <v>#N/A</v>
      </c>
      <c r="P208" t="e">
        <f>VLOOKUP(B208,'Uniprot taxonomy'!B:R,7,FALSE)</f>
        <v>#N/A</v>
      </c>
      <c r="Q208" t="e">
        <f>VLOOKUP(B208,'Uniprot taxonomy'!B:R,8,FALSE)</f>
        <v>#N/A</v>
      </c>
    </row>
    <row r="209" spans="1:17" hidden="1" x14ac:dyDescent="0.25">
      <c r="A209" t="s">
        <v>3849</v>
      </c>
      <c r="B209" t="s">
        <v>3850</v>
      </c>
      <c r="C209" t="e">
        <f>VLOOKUP('Домены Secretin_N'!B209,'AC-Architecture'!A:C,3,FALSE)</f>
        <v>#N/A</v>
      </c>
      <c r="D209">
        <v>588</v>
      </c>
      <c r="E209" t="s">
        <v>3632</v>
      </c>
      <c r="F209">
        <v>179</v>
      </c>
      <c r="G209">
        <v>338</v>
      </c>
      <c r="H209">
        <f t="shared" si="9"/>
        <v>159</v>
      </c>
      <c r="I209" t="str">
        <f t="shared" si="10"/>
        <v>A3NKV9_BURP6/179-338</v>
      </c>
      <c r="K209" t="e">
        <f>IF(C209="Secretin_N, Secretin, TraK","T","N")</f>
        <v>#N/A</v>
      </c>
      <c r="L209" t="e">
        <f>VLOOKUP(E209,'Uniprot taxonomy'!E:J,4,FALSE)</f>
        <v>#N/A</v>
      </c>
      <c r="M209" t="e">
        <f>LEFT(VLOOKUP(B209,'Uniprot taxonomy'!B:R,5,FALSE))</f>
        <v>#N/A</v>
      </c>
      <c r="N209" t="e">
        <f>VLOOKUP(B209,'Uniprot taxonomy'!B:R,5,FALSE)</f>
        <v>#N/A</v>
      </c>
      <c r="O209" t="e">
        <f>VLOOKUP(B209,'Uniprot taxonomy'!B:R,6,FALSE)</f>
        <v>#N/A</v>
      </c>
      <c r="P209" t="e">
        <f>VLOOKUP(B209,'Uniprot taxonomy'!B:R,7,FALSE)</f>
        <v>#N/A</v>
      </c>
      <c r="Q209" t="e">
        <f>VLOOKUP(B209,'Uniprot taxonomy'!B:R,8,FALSE)</f>
        <v>#N/A</v>
      </c>
    </row>
    <row r="210" spans="1:17" hidden="1" x14ac:dyDescent="0.25">
      <c r="A210" t="s">
        <v>194</v>
      </c>
      <c r="B210" t="s">
        <v>1495</v>
      </c>
      <c r="C210" t="str">
        <f>VLOOKUP('Домены Secretin_N'!B210,'AC-Architecture'!A:C,3,FALSE)</f>
        <v>Secretin_N, Secretin</v>
      </c>
      <c r="D210">
        <v>617</v>
      </c>
      <c r="E210" t="s">
        <v>3632</v>
      </c>
      <c r="F210">
        <v>210</v>
      </c>
      <c r="G210">
        <v>360</v>
      </c>
      <c r="H210">
        <f t="shared" si="9"/>
        <v>150</v>
      </c>
      <c r="I210" t="str">
        <f t="shared" si="10"/>
        <v>A3NLE8_BURP6/210-360</v>
      </c>
      <c r="J210" t="e">
        <f>CONCATENATE(K210,"_",#REF!,"_",B210)</f>
        <v>#REF!</v>
      </c>
      <c r="K210" t="str">
        <f>IF(C210="Secretin_N, Secretin, TraK","T","N")</f>
        <v>N</v>
      </c>
      <c r="L210" t="e">
        <f>VLOOKUP(E210,'Uniprot taxonomy'!E:J,4,FALSE)</f>
        <v>#N/A</v>
      </c>
      <c r="M210" t="str">
        <f>LEFT(VLOOKUP(B210,'Uniprot taxonomy'!B:R,5,FALSE))</f>
        <v>B</v>
      </c>
      <c r="N210" t="str">
        <f>VLOOKUP(B210,'Uniprot taxonomy'!B:R,5,FALSE)</f>
        <v>Betaproteobacteria</v>
      </c>
      <c r="O210" t="str">
        <f>VLOOKUP(B210,'Uniprot taxonomy'!B:R,6,FALSE)</f>
        <v>Burkholderiales</v>
      </c>
      <c r="P210" t="str">
        <f>VLOOKUP(B210,'Uniprot taxonomy'!B:R,7,FALSE)</f>
        <v>Burkholderiaceae</v>
      </c>
      <c r="Q210" t="str">
        <f>VLOOKUP(B210,'Uniprot taxonomy'!B:R,8,FALSE)</f>
        <v>Burkholderia</v>
      </c>
    </row>
    <row r="211" spans="1:17" hidden="1" x14ac:dyDescent="0.25">
      <c r="A211" t="s">
        <v>195</v>
      </c>
      <c r="B211" t="s">
        <v>1496</v>
      </c>
      <c r="C211" t="str">
        <f>VLOOKUP('Домены Secretin_N'!B211,'AC-Architecture'!A:C,3,FALSE)</f>
        <v>Secretin_N, Secretin</v>
      </c>
      <c r="D211">
        <v>601</v>
      </c>
      <c r="E211" t="s">
        <v>3632</v>
      </c>
      <c r="F211">
        <v>175</v>
      </c>
      <c r="G211">
        <v>351</v>
      </c>
      <c r="H211">
        <f t="shared" si="9"/>
        <v>176</v>
      </c>
      <c r="I211" t="str">
        <f t="shared" si="10"/>
        <v>A3NLM2_BURP6/175-351</v>
      </c>
      <c r="J211" t="e">
        <f>CONCATENATE(K211,"_",#REF!,"_",B211)</f>
        <v>#REF!</v>
      </c>
      <c r="K211" t="str">
        <f>IF(C211="Secretin_N, Secretin, TraK","T","N")</f>
        <v>N</v>
      </c>
      <c r="L211" t="e">
        <f>VLOOKUP(E211,'Uniprot taxonomy'!E:J,4,FALSE)</f>
        <v>#N/A</v>
      </c>
      <c r="M211" t="str">
        <f>LEFT(VLOOKUP(B211,'Uniprot taxonomy'!B:R,5,FALSE))</f>
        <v>B</v>
      </c>
      <c r="N211" t="str">
        <f>VLOOKUP(B211,'Uniprot taxonomy'!B:R,5,FALSE)</f>
        <v>Betaproteobacteria</v>
      </c>
      <c r="O211" t="str">
        <f>VLOOKUP(B211,'Uniprot taxonomy'!B:R,6,FALSE)</f>
        <v>Burkholderiales</v>
      </c>
      <c r="P211" t="str">
        <f>VLOOKUP(B211,'Uniprot taxonomy'!B:R,7,FALSE)</f>
        <v>Burkholderiaceae</v>
      </c>
      <c r="Q211" t="str">
        <f>VLOOKUP(B211,'Uniprot taxonomy'!B:R,8,FALSE)</f>
        <v>Burkholderia</v>
      </c>
    </row>
    <row r="212" spans="1:17" hidden="1" x14ac:dyDescent="0.25">
      <c r="A212" t="s">
        <v>3851</v>
      </c>
      <c r="B212" t="s">
        <v>3852</v>
      </c>
      <c r="C212" t="e">
        <f>VLOOKUP('Домены Secretin_N'!B212,'AC-Architecture'!A:C,3,FALSE)</f>
        <v>#N/A</v>
      </c>
      <c r="D212">
        <v>598</v>
      </c>
      <c r="E212" t="s">
        <v>3632</v>
      </c>
      <c r="F212">
        <v>178</v>
      </c>
      <c r="G212">
        <v>272</v>
      </c>
      <c r="H212">
        <f t="shared" si="9"/>
        <v>94</v>
      </c>
      <c r="I212" t="str">
        <f t="shared" si="10"/>
        <v>A3NLN3_BURP6/178-272</v>
      </c>
      <c r="K212" t="e">
        <f>IF(C212="Secretin_N, Secretin, TraK","T","N")</f>
        <v>#N/A</v>
      </c>
      <c r="L212" t="e">
        <f>VLOOKUP(E212,'Uniprot taxonomy'!E:J,4,FALSE)</f>
        <v>#N/A</v>
      </c>
      <c r="M212" t="e">
        <f>LEFT(VLOOKUP(B212,'Uniprot taxonomy'!B:R,5,FALSE))</f>
        <v>#N/A</v>
      </c>
      <c r="N212" t="e">
        <f>VLOOKUP(B212,'Uniprot taxonomy'!B:R,5,FALSE)</f>
        <v>#N/A</v>
      </c>
      <c r="O212" t="e">
        <f>VLOOKUP(B212,'Uniprot taxonomy'!B:R,6,FALSE)</f>
        <v>#N/A</v>
      </c>
      <c r="P212" t="e">
        <f>VLOOKUP(B212,'Uniprot taxonomy'!B:R,7,FALSE)</f>
        <v>#N/A</v>
      </c>
      <c r="Q212" t="e">
        <f>VLOOKUP(B212,'Uniprot taxonomy'!B:R,8,FALSE)</f>
        <v>#N/A</v>
      </c>
    </row>
    <row r="213" spans="1:17" hidden="1" x14ac:dyDescent="0.25">
      <c r="A213" t="s">
        <v>3853</v>
      </c>
      <c r="B213" t="s">
        <v>3854</v>
      </c>
      <c r="C213" t="e">
        <f>VLOOKUP('Домены Secretin_N'!B213,'AC-Architecture'!A:C,3,FALSE)</f>
        <v>#N/A</v>
      </c>
      <c r="D213">
        <v>757</v>
      </c>
      <c r="E213" t="s">
        <v>3632</v>
      </c>
      <c r="F213">
        <v>129</v>
      </c>
      <c r="G213">
        <v>189</v>
      </c>
      <c r="H213">
        <f t="shared" si="9"/>
        <v>60</v>
      </c>
      <c r="I213" t="str">
        <f t="shared" si="10"/>
        <v>A3NPM1_BURP0/129-189</v>
      </c>
      <c r="K213" t="e">
        <f>IF(C213="Secretin_N, Secretin, TraK","T","N")</f>
        <v>#N/A</v>
      </c>
      <c r="L213" t="e">
        <f>VLOOKUP(E213,'Uniprot taxonomy'!E:J,4,FALSE)</f>
        <v>#N/A</v>
      </c>
      <c r="M213" t="e">
        <f>LEFT(VLOOKUP(B213,'Uniprot taxonomy'!B:R,5,FALSE))</f>
        <v>#N/A</v>
      </c>
      <c r="N213" t="e">
        <f>VLOOKUP(B213,'Uniprot taxonomy'!B:R,5,FALSE)</f>
        <v>#N/A</v>
      </c>
      <c r="O213" t="e">
        <f>VLOOKUP(B213,'Uniprot taxonomy'!B:R,6,FALSE)</f>
        <v>#N/A</v>
      </c>
      <c r="P213" t="e">
        <f>VLOOKUP(B213,'Uniprot taxonomy'!B:R,7,FALSE)</f>
        <v>#N/A</v>
      </c>
      <c r="Q213" t="e">
        <f>VLOOKUP(B213,'Uniprot taxonomy'!B:R,8,FALSE)</f>
        <v>#N/A</v>
      </c>
    </row>
    <row r="214" spans="1:17" hidden="1" x14ac:dyDescent="0.25">
      <c r="A214" t="s">
        <v>3853</v>
      </c>
      <c r="B214" t="s">
        <v>3854</v>
      </c>
      <c r="C214" t="e">
        <f>VLOOKUP('Домены Secretin_N'!B214,'AC-Architecture'!A:C,3,FALSE)</f>
        <v>#N/A</v>
      </c>
      <c r="D214">
        <v>757</v>
      </c>
      <c r="E214" t="s">
        <v>3632</v>
      </c>
      <c r="F214">
        <v>192</v>
      </c>
      <c r="G214">
        <v>264</v>
      </c>
      <c r="H214">
        <f t="shared" si="9"/>
        <v>72</v>
      </c>
      <c r="I214" t="str">
        <f t="shared" si="10"/>
        <v>A3NPM1_BURP0/192-264</v>
      </c>
      <c r="K214" t="e">
        <f>IF(C214="Secretin_N, Secretin, TraK","T","N")</f>
        <v>#N/A</v>
      </c>
      <c r="L214" t="e">
        <f>VLOOKUP(E214,'Uniprot taxonomy'!E:J,4,FALSE)</f>
        <v>#N/A</v>
      </c>
      <c r="M214" t="e">
        <f>LEFT(VLOOKUP(B214,'Uniprot taxonomy'!B:R,5,FALSE))</f>
        <v>#N/A</v>
      </c>
      <c r="N214" t="e">
        <f>VLOOKUP(B214,'Uniprot taxonomy'!B:R,5,FALSE)</f>
        <v>#N/A</v>
      </c>
      <c r="O214" t="e">
        <f>VLOOKUP(B214,'Uniprot taxonomy'!B:R,6,FALSE)</f>
        <v>#N/A</v>
      </c>
      <c r="P214" t="e">
        <f>VLOOKUP(B214,'Uniprot taxonomy'!B:R,7,FALSE)</f>
        <v>#N/A</v>
      </c>
      <c r="Q214" t="e">
        <f>VLOOKUP(B214,'Uniprot taxonomy'!B:R,8,FALSE)</f>
        <v>#N/A</v>
      </c>
    </row>
    <row r="215" spans="1:17" hidden="1" x14ac:dyDescent="0.25">
      <c r="A215" t="s">
        <v>3853</v>
      </c>
      <c r="B215" t="s">
        <v>3854</v>
      </c>
      <c r="C215" t="e">
        <f>VLOOKUP('Домены Secretin_N'!B215,'AC-Architecture'!A:C,3,FALSE)</f>
        <v>#N/A</v>
      </c>
      <c r="D215">
        <v>757</v>
      </c>
      <c r="E215" t="s">
        <v>3632</v>
      </c>
      <c r="F215">
        <v>268</v>
      </c>
      <c r="G215">
        <v>406</v>
      </c>
      <c r="H215">
        <f t="shared" si="9"/>
        <v>138</v>
      </c>
      <c r="I215" t="str">
        <f t="shared" si="10"/>
        <v>A3NPM1_BURP0/268-406</v>
      </c>
      <c r="K215" t="e">
        <f>IF(C215="Secretin_N, Secretin, TraK","T","N")</f>
        <v>#N/A</v>
      </c>
      <c r="L215" t="e">
        <f>VLOOKUP(E215,'Uniprot taxonomy'!E:J,4,FALSE)</f>
        <v>#N/A</v>
      </c>
      <c r="M215" t="e">
        <f>LEFT(VLOOKUP(B215,'Uniprot taxonomy'!B:R,5,FALSE))</f>
        <v>#N/A</v>
      </c>
      <c r="N215" t="e">
        <f>VLOOKUP(B215,'Uniprot taxonomy'!B:R,5,FALSE)</f>
        <v>#N/A</v>
      </c>
      <c r="O215" t="e">
        <f>VLOOKUP(B215,'Uniprot taxonomy'!B:R,6,FALSE)</f>
        <v>#N/A</v>
      </c>
      <c r="P215" t="e">
        <f>VLOOKUP(B215,'Uniprot taxonomy'!B:R,7,FALSE)</f>
        <v>#N/A</v>
      </c>
      <c r="Q215" t="e">
        <f>VLOOKUP(B215,'Uniprot taxonomy'!B:R,8,FALSE)</f>
        <v>#N/A</v>
      </c>
    </row>
    <row r="216" spans="1:17" hidden="1" x14ac:dyDescent="0.25">
      <c r="A216" t="s">
        <v>3855</v>
      </c>
      <c r="B216" t="s">
        <v>3856</v>
      </c>
      <c r="C216" t="e">
        <f>VLOOKUP('Домены Secretin_N'!B216,'AC-Architecture'!A:C,3,FALSE)</f>
        <v>#N/A</v>
      </c>
      <c r="D216">
        <v>465</v>
      </c>
      <c r="E216" t="s">
        <v>3632</v>
      </c>
      <c r="F216">
        <v>163</v>
      </c>
      <c r="G216">
        <v>229</v>
      </c>
      <c r="H216">
        <f t="shared" si="9"/>
        <v>66</v>
      </c>
      <c r="I216" t="str">
        <f t="shared" si="10"/>
        <v>A3P068_BURP0/163-229</v>
      </c>
      <c r="K216" t="e">
        <f>IF(C216="Secretin_N, Secretin, TraK","T","N")</f>
        <v>#N/A</v>
      </c>
      <c r="L216" t="e">
        <f>VLOOKUP(E216,'Uniprot taxonomy'!E:J,4,FALSE)</f>
        <v>#N/A</v>
      </c>
      <c r="M216" t="e">
        <f>LEFT(VLOOKUP(B216,'Uniprot taxonomy'!B:R,5,FALSE))</f>
        <v>#N/A</v>
      </c>
      <c r="N216" t="e">
        <f>VLOOKUP(B216,'Uniprot taxonomy'!B:R,5,FALSE)</f>
        <v>#N/A</v>
      </c>
      <c r="O216" t="e">
        <f>VLOOKUP(B216,'Uniprot taxonomy'!B:R,6,FALSE)</f>
        <v>#N/A</v>
      </c>
      <c r="P216" t="e">
        <f>VLOOKUP(B216,'Uniprot taxonomy'!B:R,7,FALSE)</f>
        <v>#N/A</v>
      </c>
      <c r="Q216" t="e">
        <f>VLOOKUP(B216,'Uniprot taxonomy'!B:R,8,FALSE)</f>
        <v>#N/A</v>
      </c>
    </row>
    <row r="217" spans="1:17" hidden="1" x14ac:dyDescent="0.25">
      <c r="A217" t="s">
        <v>3857</v>
      </c>
      <c r="B217" t="s">
        <v>3858</v>
      </c>
      <c r="C217" t="e">
        <f>VLOOKUP('Домены Secretin_N'!B217,'AC-Architecture'!A:C,3,FALSE)</f>
        <v>#N/A</v>
      </c>
      <c r="D217">
        <v>588</v>
      </c>
      <c r="E217" t="s">
        <v>3632</v>
      </c>
      <c r="F217">
        <v>110</v>
      </c>
      <c r="G217">
        <v>172</v>
      </c>
      <c r="H217">
        <f t="shared" si="9"/>
        <v>62</v>
      </c>
      <c r="I217" t="str">
        <f t="shared" si="10"/>
        <v>A3P6G7_BURP0/110-172</v>
      </c>
      <c r="K217" t="e">
        <f>IF(C217="Secretin_N, Secretin, TraK","T","N")</f>
        <v>#N/A</v>
      </c>
      <c r="L217" t="e">
        <f>VLOOKUP(E217,'Uniprot taxonomy'!E:J,4,FALSE)</f>
        <v>#N/A</v>
      </c>
      <c r="M217" t="e">
        <f>LEFT(VLOOKUP(B217,'Uniprot taxonomy'!B:R,5,FALSE))</f>
        <v>#N/A</v>
      </c>
      <c r="N217" t="e">
        <f>VLOOKUP(B217,'Uniprot taxonomy'!B:R,5,FALSE)</f>
        <v>#N/A</v>
      </c>
      <c r="O217" t="e">
        <f>VLOOKUP(B217,'Uniprot taxonomy'!B:R,6,FALSE)</f>
        <v>#N/A</v>
      </c>
      <c r="P217" t="e">
        <f>VLOOKUP(B217,'Uniprot taxonomy'!B:R,7,FALSE)</f>
        <v>#N/A</v>
      </c>
      <c r="Q217" t="e">
        <f>VLOOKUP(B217,'Uniprot taxonomy'!B:R,8,FALSE)</f>
        <v>#N/A</v>
      </c>
    </row>
    <row r="218" spans="1:17" hidden="1" x14ac:dyDescent="0.25">
      <c r="A218" t="s">
        <v>3857</v>
      </c>
      <c r="B218" t="s">
        <v>3858</v>
      </c>
      <c r="C218" t="e">
        <f>VLOOKUP('Домены Secretin_N'!B218,'AC-Architecture'!A:C,3,FALSE)</f>
        <v>#N/A</v>
      </c>
      <c r="D218">
        <v>588</v>
      </c>
      <c r="E218" t="s">
        <v>3632</v>
      </c>
      <c r="F218">
        <v>179</v>
      </c>
      <c r="G218">
        <v>338</v>
      </c>
      <c r="H218">
        <f t="shared" si="9"/>
        <v>159</v>
      </c>
      <c r="I218" t="str">
        <f t="shared" si="10"/>
        <v>A3P6G7_BURP0/179-338</v>
      </c>
      <c r="K218" t="e">
        <f>IF(C218="Secretin_N, Secretin, TraK","T","N")</f>
        <v>#N/A</v>
      </c>
      <c r="L218" t="e">
        <f>VLOOKUP(E218,'Uniprot taxonomy'!E:J,4,FALSE)</f>
        <v>#N/A</v>
      </c>
      <c r="M218" t="e">
        <f>LEFT(VLOOKUP(B218,'Uniprot taxonomy'!B:R,5,FALSE))</f>
        <v>#N/A</v>
      </c>
      <c r="N218" t="e">
        <f>VLOOKUP(B218,'Uniprot taxonomy'!B:R,5,FALSE)</f>
        <v>#N/A</v>
      </c>
      <c r="O218" t="e">
        <f>VLOOKUP(B218,'Uniprot taxonomy'!B:R,6,FALSE)</f>
        <v>#N/A</v>
      </c>
      <c r="P218" t="e">
        <f>VLOOKUP(B218,'Uniprot taxonomy'!B:R,7,FALSE)</f>
        <v>#N/A</v>
      </c>
      <c r="Q218" t="e">
        <f>VLOOKUP(B218,'Uniprot taxonomy'!B:R,8,FALSE)</f>
        <v>#N/A</v>
      </c>
    </row>
    <row r="219" spans="1:17" hidden="1" x14ac:dyDescent="0.25">
      <c r="A219" t="s">
        <v>196</v>
      </c>
      <c r="B219" t="s">
        <v>1497</v>
      </c>
      <c r="C219" t="str">
        <f>VLOOKUP('Домены Secretin_N'!B219,'AC-Architecture'!A:C,3,FALSE)</f>
        <v>Secretin_N, Secretin</v>
      </c>
      <c r="D219">
        <v>625</v>
      </c>
      <c r="E219" t="s">
        <v>3632</v>
      </c>
      <c r="F219">
        <v>215</v>
      </c>
      <c r="G219">
        <v>368</v>
      </c>
      <c r="H219">
        <f t="shared" si="9"/>
        <v>153</v>
      </c>
      <c r="I219" t="str">
        <f t="shared" si="10"/>
        <v>A3P710_BURP0/215-368</v>
      </c>
      <c r="J219" t="e">
        <f>CONCATENATE(K219,"_",#REF!,"_",B219)</f>
        <v>#REF!</v>
      </c>
      <c r="K219" t="str">
        <f>IF(C219="Secretin_N, Secretin, TraK","T","N")</f>
        <v>N</v>
      </c>
      <c r="L219" t="e">
        <f>VLOOKUP(E219,'Uniprot taxonomy'!E:J,4,FALSE)</f>
        <v>#N/A</v>
      </c>
      <c r="M219" t="str">
        <f>LEFT(VLOOKUP(B219,'Uniprot taxonomy'!B:R,5,FALSE))</f>
        <v>B</v>
      </c>
      <c r="N219" t="str">
        <f>VLOOKUP(B219,'Uniprot taxonomy'!B:R,5,FALSE)</f>
        <v>Betaproteobacteria</v>
      </c>
      <c r="O219" t="str">
        <f>VLOOKUP(B219,'Uniprot taxonomy'!B:R,6,FALSE)</f>
        <v>Burkholderiales</v>
      </c>
      <c r="P219" t="str">
        <f>VLOOKUP(B219,'Uniprot taxonomy'!B:R,7,FALSE)</f>
        <v>Burkholderiaceae</v>
      </c>
      <c r="Q219" t="str">
        <f>VLOOKUP(B219,'Uniprot taxonomy'!B:R,8,FALSE)</f>
        <v>Burkholderia</v>
      </c>
    </row>
    <row r="220" spans="1:17" hidden="1" x14ac:dyDescent="0.25">
      <c r="A220" t="s">
        <v>197</v>
      </c>
      <c r="B220" t="s">
        <v>1498</v>
      </c>
      <c r="C220" t="str">
        <f>VLOOKUP('Домены Secretin_N'!B220,'AC-Architecture'!A:C,3,FALSE)</f>
        <v>Secretin_N, Secretin</v>
      </c>
      <c r="D220">
        <v>599</v>
      </c>
      <c r="E220" t="s">
        <v>3632</v>
      </c>
      <c r="F220">
        <v>175</v>
      </c>
      <c r="G220">
        <v>349</v>
      </c>
      <c r="H220">
        <f t="shared" si="9"/>
        <v>174</v>
      </c>
      <c r="I220" t="str">
        <f t="shared" si="10"/>
        <v>A3P788_BURP0/175-349</v>
      </c>
      <c r="J220" t="e">
        <f>CONCATENATE(K220,"_",#REF!,"_",B220)</f>
        <v>#REF!</v>
      </c>
      <c r="K220" t="str">
        <f>IF(C220="Secretin_N, Secretin, TraK","T","N")</f>
        <v>N</v>
      </c>
      <c r="L220" t="e">
        <f>VLOOKUP(E220,'Uniprot taxonomy'!E:J,4,FALSE)</f>
        <v>#N/A</v>
      </c>
      <c r="M220" t="str">
        <f>LEFT(VLOOKUP(B220,'Uniprot taxonomy'!B:R,5,FALSE))</f>
        <v>B</v>
      </c>
      <c r="N220" t="str">
        <f>VLOOKUP(B220,'Uniprot taxonomy'!B:R,5,FALSE)</f>
        <v>Betaproteobacteria</v>
      </c>
      <c r="O220" t="str">
        <f>VLOOKUP(B220,'Uniprot taxonomy'!B:R,6,FALSE)</f>
        <v>Burkholderiales</v>
      </c>
      <c r="P220" t="str">
        <f>VLOOKUP(B220,'Uniprot taxonomy'!B:R,7,FALSE)</f>
        <v>Burkholderiaceae</v>
      </c>
      <c r="Q220" t="str">
        <f>VLOOKUP(B220,'Uniprot taxonomy'!B:R,8,FALSE)</f>
        <v>Burkholderia</v>
      </c>
    </row>
    <row r="221" spans="1:17" hidden="1" x14ac:dyDescent="0.25">
      <c r="A221" t="s">
        <v>3859</v>
      </c>
      <c r="B221" t="s">
        <v>3860</v>
      </c>
      <c r="C221" t="e">
        <f>VLOOKUP('Домены Secretin_N'!B221,'AC-Architecture'!A:C,3,FALSE)</f>
        <v>#N/A</v>
      </c>
      <c r="D221">
        <v>596</v>
      </c>
      <c r="E221" t="s">
        <v>3632</v>
      </c>
      <c r="F221">
        <v>178</v>
      </c>
      <c r="G221">
        <v>272</v>
      </c>
      <c r="H221">
        <f t="shared" si="9"/>
        <v>94</v>
      </c>
      <c r="I221" t="str">
        <f t="shared" si="10"/>
        <v>A3P7A0_BURP0/178-272</v>
      </c>
      <c r="K221" t="e">
        <f>IF(C221="Secretin_N, Secretin, TraK","T","N")</f>
        <v>#N/A</v>
      </c>
      <c r="L221" t="e">
        <f>VLOOKUP(E221,'Uniprot taxonomy'!E:J,4,FALSE)</f>
        <v>#N/A</v>
      </c>
      <c r="M221" t="e">
        <f>LEFT(VLOOKUP(B221,'Uniprot taxonomy'!B:R,5,FALSE))</f>
        <v>#N/A</v>
      </c>
      <c r="N221" t="e">
        <f>VLOOKUP(B221,'Uniprot taxonomy'!B:R,5,FALSE)</f>
        <v>#N/A</v>
      </c>
      <c r="O221" t="e">
        <f>VLOOKUP(B221,'Uniprot taxonomy'!B:R,6,FALSE)</f>
        <v>#N/A</v>
      </c>
      <c r="P221" t="e">
        <f>VLOOKUP(B221,'Uniprot taxonomy'!B:R,7,FALSE)</f>
        <v>#N/A</v>
      </c>
      <c r="Q221" t="e">
        <f>VLOOKUP(B221,'Uniprot taxonomy'!B:R,8,FALSE)</f>
        <v>#N/A</v>
      </c>
    </row>
    <row r="222" spans="1:17" hidden="1" x14ac:dyDescent="0.25">
      <c r="A222" t="s">
        <v>3861</v>
      </c>
      <c r="B222" t="s">
        <v>3862</v>
      </c>
      <c r="C222" t="e">
        <f>VLOOKUP('Домены Secretin_N'!B222,'AC-Architecture'!A:C,3,FALSE)</f>
        <v>#N/A</v>
      </c>
      <c r="D222">
        <v>683</v>
      </c>
      <c r="E222" t="s">
        <v>3632</v>
      </c>
      <c r="F222">
        <v>368</v>
      </c>
      <c r="G222">
        <v>433</v>
      </c>
      <c r="H222">
        <f t="shared" si="9"/>
        <v>65</v>
      </c>
      <c r="I222" t="str">
        <f t="shared" si="10"/>
        <v>A3Q9D6_SHELP/368-433</v>
      </c>
      <c r="K222" t="e">
        <f>IF(C222="Secretin_N, Secretin, TraK","T","N")</f>
        <v>#N/A</v>
      </c>
      <c r="L222" t="e">
        <f>VLOOKUP(E222,'Uniprot taxonomy'!E:J,4,FALSE)</f>
        <v>#N/A</v>
      </c>
      <c r="M222" t="e">
        <f>LEFT(VLOOKUP(B222,'Uniprot taxonomy'!B:R,5,FALSE))</f>
        <v>#N/A</v>
      </c>
      <c r="N222" t="e">
        <f>VLOOKUP(B222,'Uniprot taxonomy'!B:R,5,FALSE)</f>
        <v>#N/A</v>
      </c>
      <c r="O222" t="e">
        <f>VLOOKUP(B222,'Uniprot taxonomy'!B:R,6,FALSE)</f>
        <v>#N/A</v>
      </c>
      <c r="P222" t="e">
        <f>VLOOKUP(B222,'Uniprot taxonomy'!B:R,7,FALSE)</f>
        <v>#N/A</v>
      </c>
      <c r="Q222" t="e">
        <f>VLOOKUP(B222,'Uniprot taxonomy'!B:R,8,FALSE)</f>
        <v>#N/A</v>
      </c>
    </row>
    <row r="223" spans="1:17" hidden="1" x14ac:dyDescent="0.25">
      <c r="A223" t="s">
        <v>3863</v>
      </c>
      <c r="B223" t="s">
        <v>3864</v>
      </c>
      <c r="C223" t="e">
        <f>VLOOKUP('Домены Secretin_N'!B223,'AC-Architecture'!A:C,3,FALSE)</f>
        <v>#N/A</v>
      </c>
      <c r="D223">
        <v>707</v>
      </c>
      <c r="E223" t="s">
        <v>3632</v>
      </c>
      <c r="F223">
        <v>130</v>
      </c>
      <c r="G223">
        <v>193</v>
      </c>
      <c r="H223">
        <f t="shared" si="9"/>
        <v>63</v>
      </c>
      <c r="I223" t="str">
        <f t="shared" si="10"/>
        <v>A3QJ37_SHELP/130-193</v>
      </c>
      <c r="K223" t="e">
        <f>IF(C223="Secretin_N, Secretin, TraK","T","N")</f>
        <v>#N/A</v>
      </c>
      <c r="L223" t="e">
        <f>VLOOKUP(E223,'Uniprot taxonomy'!E:J,4,FALSE)</f>
        <v>#N/A</v>
      </c>
      <c r="M223" t="e">
        <f>LEFT(VLOOKUP(B223,'Uniprot taxonomy'!B:R,5,FALSE))</f>
        <v>#N/A</v>
      </c>
      <c r="N223" t="e">
        <f>VLOOKUP(B223,'Uniprot taxonomy'!B:R,5,FALSE)</f>
        <v>#N/A</v>
      </c>
      <c r="O223" t="e">
        <f>VLOOKUP(B223,'Uniprot taxonomy'!B:R,6,FALSE)</f>
        <v>#N/A</v>
      </c>
      <c r="P223" t="e">
        <f>VLOOKUP(B223,'Uniprot taxonomy'!B:R,7,FALSE)</f>
        <v>#N/A</v>
      </c>
      <c r="Q223" t="e">
        <f>VLOOKUP(B223,'Uniprot taxonomy'!B:R,8,FALSE)</f>
        <v>#N/A</v>
      </c>
    </row>
    <row r="224" spans="1:17" hidden="1" x14ac:dyDescent="0.25">
      <c r="A224" t="s">
        <v>3863</v>
      </c>
      <c r="B224" t="s">
        <v>3864</v>
      </c>
      <c r="C224" t="e">
        <f>VLOOKUP('Домены Secretin_N'!B224,'AC-Architecture'!A:C,3,FALSE)</f>
        <v>#N/A</v>
      </c>
      <c r="D224">
        <v>707</v>
      </c>
      <c r="E224" t="s">
        <v>3632</v>
      </c>
      <c r="F224">
        <v>195</v>
      </c>
      <c r="G224">
        <v>266</v>
      </c>
      <c r="H224">
        <f t="shared" si="9"/>
        <v>71</v>
      </c>
      <c r="I224" t="str">
        <f t="shared" si="10"/>
        <v>A3QJ37_SHELP/195-266</v>
      </c>
      <c r="K224" t="e">
        <f>IF(C224="Secretin_N, Secretin, TraK","T","N")</f>
        <v>#N/A</v>
      </c>
      <c r="L224" t="e">
        <f>VLOOKUP(E224,'Uniprot taxonomy'!E:J,4,FALSE)</f>
        <v>#N/A</v>
      </c>
      <c r="M224" t="e">
        <f>LEFT(VLOOKUP(B224,'Uniprot taxonomy'!B:R,5,FALSE))</f>
        <v>#N/A</v>
      </c>
      <c r="N224" t="e">
        <f>VLOOKUP(B224,'Uniprot taxonomy'!B:R,5,FALSE)</f>
        <v>#N/A</v>
      </c>
      <c r="O224" t="e">
        <f>VLOOKUP(B224,'Uniprot taxonomy'!B:R,6,FALSE)</f>
        <v>#N/A</v>
      </c>
      <c r="P224" t="e">
        <f>VLOOKUP(B224,'Uniprot taxonomy'!B:R,7,FALSE)</f>
        <v>#N/A</v>
      </c>
      <c r="Q224" t="e">
        <f>VLOOKUP(B224,'Uniprot taxonomy'!B:R,8,FALSE)</f>
        <v>#N/A</v>
      </c>
    </row>
    <row r="225" spans="1:17" hidden="1" x14ac:dyDescent="0.25">
      <c r="A225" t="s">
        <v>3863</v>
      </c>
      <c r="B225" t="s">
        <v>3864</v>
      </c>
      <c r="C225" t="e">
        <f>VLOOKUP('Домены Secretin_N'!B225,'AC-Architecture'!A:C,3,FALSE)</f>
        <v>#N/A</v>
      </c>
      <c r="D225">
        <v>707</v>
      </c>
      <c r="E225" t="s">
        <v>3632</v>
      </c>
      <c r="F225">
        <v>270</v>
      </c>
      <c r="G225">
        <v>350</v>
      </c>
      <c r="H225">
        <f t="shared" si="9"/>
        <v>80</v>
      </c>
      <c r="I225" t="str">
        <f t="shared" si="10"/>
        <v>A3QJ37_SHELP/270-350</v>
      </c>
      <c r="K225" t="e">
        <f>IF(C225="Secretin_N, Secretin, TraK","T","N")</f>
        <v>#N/A</v>
      </c>
      <c r="L225" t="e">
        <f>VLOOKUP(E225,'Uniprot taxonomy'!E:J,4,FALSE)</f>
        <v>#N/A</v>
      </c>
      <c r="M225" t="e">
        <f>LEFT(VLOOKUP(B225,'Uniprot taxonomy'!B:R,5,FALSE))</f>
        <v>#N/A</v>
      </c>
      <c r="N225" t="e">
        <f>VLOOKUP(B225,'Uniprot taxonomy'!B:R,5,FALSE)</f>
        <v>#N/A</v>
      </c>
      <c r="O225" t="e">
        <f>VLOOKUP(B225,'Uniprot taxonomy'!B:R,6,FALSE)</f>
        <v>#N/A</v>
      </c>
      <c r="P225" t="e">
        <f>VLOOKUP(B225,'Uniprot taxonomy'!B:R,7,FALSE)</f>
        <v>#N/A</v>
      </c>
      <c r="Q225" t="e">
        <f>VLOOKUP(B225,'Uniprot taxonomy'!B:R,8,FALSE)</f>
        <v>#N/A</v>
      </c>
    </row>
    <row r="226" spans="1:17" hidden="1" x14ac:dyDescent="0.25">
      <c r="A226" t="s">
        <v>3865</v>
      </c>
      <c r="B226" t="s">
        <v>3866</v>
      </c>
      <c r="C226" t="e">
        <f>VLOOKUP('Домены Secretin_N'!B226,'AC-Architecture'!A:C,3,FALSE)</f>
        <v>#N/A</v>
      </c>
      <c r="D226">
        <v>809</v>
      </c>
      <c r="E226" t="s">
        <v>3632</v>
      </c>
      <c r="F226">
        <v>154</v>
      </c>
      <c r="G226">
        <v>215</v>
      </c>
      <c r="H226">
        <f t="shared" si="9"/>
        <v>61</v>
      </c>
      <c r="I226" t="str">
        <f t="shared" si="10"/>
        <v>A3RQZ5_RALSL/154-215</v>
      </c>
      <c r="K226" t="e">
        <f>IF(C226="Secretin_N, Secretin, TraK","T","N")</f>
        <v>#N/A</v>
      </c>
      <c r="L226" t="e">
        <f>VLOOKUP(E226,'Uniprot taxonomy'!E:J,4,FALSE)</f>
        <v>#N/A</v>
      </c>
      <c r="M226" t="e">
        <f>LEFT(VLOOKUP(B226,'Uniprot taxonomy'!B:R,5,FALSE))</f>
        <v>#N/A</v>
      </c>
      <c r="N226" t="e">
        <f>VLOOKUP(B226,'Uniprot taxonomy'!B:R,5,FALSE)</f>
        <v>#N/A</v>
      </c>
      <c r="O226" t="e">
        <f>VLOOKUP(B226,'Uniprot taxonomy'!B:R,6,FALSE)</f>
        <v>#N/A</v>
      </c>
      <c r="P226" t="e">
        <f>VLOOKUP(B226,'Uniprot taxonomy'!B:R,7,FALSE)</f>
        <v>#N/A</v>
      </c>
      <c r="Q226" t="e">
        <f>VLOOKUP(B226,'Uniprot taxonomy'!B:R,8,FALSE)</f>
        <v>#N/A</v>
      </c>
    </row>
    <row r="227" spans="1:17" hidden="1" x14ac:dyDescent="0.25">
      <c r="A227" t="s">
        <v>3865</v>
      </c>
      <c r="B227" t="s">
        <v>3866</v>
      </c>
      <c r="C227" t="e">
        <f>VLOOKUP('Домены Secretin_N'!B227,'AC-Architecture'!A:C,3,FALSE)</f>
        <v>#N/A</v>
      </c>
      <c r="D227">
        <v>809</v>
      </c>
      <c r="E227" t="s">
        <v>3632</v>
      </c>
      <c r="F227">
        <v>217</v>
      </c>
      <c r="G227">
        <v>299</v>
      </c>
      <c r="H227">
        <f t="shared" si="9"/>
        <v>82</v>
      </c>
      <c r="I227" t="str">
        <f t="shared" si="10"/>
        <v>A3RQZ5_RALSL/217-299</v>
      </c>
      <c r="K227" t="e">
        <f>IF(C227="Secretin_N, Secretin, TraK","T","N")</f>
        <v>#N/A</v>
      </c>
      <c r="L227" t="e">
        <f>VLOOKUP(E227,'Uniprot taxonomy'!E:J,4,FALSE)</f>
        <v>#N/A</v>
      </c>
      <c r="M227" t="e">
        <f>LEFT(VLOOKUP(B227,'Uniprot taxonomy'!B:R,5,FALSE))</f>
        <v>#N/A</v>
      </c>
      <c r="N227" t="e">
        <f>VLOOKUP(B227,'Uniprot taxonomy'!B:R,5,FALSE)</f>
        <v>#N/A</v>
      </c>
      <c r="O227" t="e">
        <f>VLOOKUP(B227,'Uniprot taxonomy'!B:R,6,FALSE)</f>
        <v>#N/A</v>
      </c>
      <c r="P227" t="e">
        <f>VLOOKUP(B227,'Uniprot taxonomy'!B:R,7,FALSE)</f>
        <v>#N/A</v>
      </c>
      <c r="Q227" t="e">
        <f>VLOOKUP(B227,'Uniprot taxonomy'!B:R,8,FALSE)</f>
        <v>#N/A</v>
      </c>
    </row>
    <row r="228" spans="1:17" hidden="1" x14ac:dyDescent="0.25">
      <c r="A228" t="s">
        <v>3865</v>
      </c>
      <c r="B228" t="s">
        <v>3866</v>
      </c>
      <c r="C228" t="e">
        <f>VLOOKUP('Домены Secretin_N'!B228,'AC-Architecture'!A:C,3,FALSE)</f>
        <v>#N/A</v>
      </c>
      <c r="D228">
        <v>809</v>
      </c>
      <c r="E228" t="s">
        <v>3632</v>
      </c>
      <c r="F228">
        <v>303</v>
      </c>
      <c r="G228">
        <v>437</v>
      </c>
      <c r="H228">
        <f t="shared" si="9"/>
        <v>134</v>
      </c>
      <c r="I228" t="str">
        <f t="shared" si="10"/>
        <v>A3RQZ5_RALSL/303-437</v>
      </c>
      <c r="K228" t="e">
        <f>IF(C228="Secretin_N, Secretin, TraK","T","N")</f>
        <v>#N/A</v>
      </c>
      <c r="L228" t="e">
        <f>VLOOKUP(E228,'Uniprot taxonomy'!E:J,4,FALSE)</f>
        <v>#N/A</v>
      </c>
      <c r="M228" t="e">
        <f>LEFT(VLOOKUP(B228,'Uniprot taxonomy'!B:R,5,FALSE))</f>
        <v>#N/A</v>
      </c>
      <c r="N228" t="e">
        <f>VLOOKUP(B228,'Uniprot taxonomy'!B:R,5,FALSE)</f>
        <v>#N/A</v>
      </c>
      <c r="O228" t="e">
        <f>VLOOKUP(B228,'Uniprot taxonomy'!B:R,6,FALSE)</f>
        <v>#N/A</v>
      </c>
      <c r="P228" t="e">
        <f>VLOOKUP(B228,'Uniprot taxonomy'!B:R,7,FALSE)</f>
        <v>#N/A</v>
      </c>
      <c r="Q228" t="e">
        <f>VLOOKUP(B228,'Uniprot taxonomy'!B:R,8,FALSE)</f>
        <v>#N/A</v>
      </c>
    </row>
    <row r="229" spans="1:17" hidden="1" x14ac:dyDescent="0.25">
      <c r="A229" t="s">
        <v>3867</v>
      </c>
      <c r="B229" t="s">
        <v>3868</v>
      </c>
      <c r="C229" t="e">
        <f>VLOOKUP('Домены Secretin_N'!B229,'AC-Architecture'!A:C,3,FALSE)</f>
        <v>#N/A</v>
      </c>
      <c r="D229">
        <v>567</v>
      </c>
      <c r="E229" t="s">
        <v>3632</v>
      </c>
      <c r="F229">
        <v>99</v>
      </c>
      <c r="G229">
        <v>162</v>
      </c>
      <c r="H229">
        <f t="shared" si="9"/>
        <v>63</v>
      </c>
      <c r="I229" t="str">
        <f t="shared" si="10"/>
        <v>A3RV26_RALSL/99-162</v>
      </c>
      <c r="K229" t="e">
        <f>IF(C229="Secretin_N, Secretin, TraK","T","N")</f>
        <v>#N/A</v>
      </c>
      <c r="L229" t="e">
        <f>VLOOKUP(E229,'Uniprot taxonomy'!E:J,4,FALSE)</f>
        <v>#N/A</v>
      </c>
      <c r="M229" t="e">
        <f>LEFT(VLOOKUP(B229,'Uniprot taxonomy'!B:R,5,FALSE))</f>
        <v>#N/A</v>
      </c>
      <c r="N229" t="e">
        <f>VLOOKUP(B229,'Uniprot taxonomy'!B:R,5,FALSE)</f>
        <v>#N/A</v>
      </c>
      <c r="O229" t="e">
        <f>VLOOKUP(B229,'Uniprot taxonomy'!B:R,6,FALSE)</f>
        <v>#N/A</v>
      </c>
      <c r="P229" t="e">
        <f>VLOOKUP(B229,'Uniprot taxonomy'!B:R,7,FALSE)</f>
        <v>#N/A</v>
      </c>
      <c r="Q229" t="e">
        <f>VLOOKUP(B229,'Uniprot taxonomy'!B:R,8,FALSE)</f>
        <v>#N/A</v>
      </c>
    </row>
    <row r="230" spans="1:17" hidden="1" x14ac:dyDescent="0.25">
      <c r="A230" t="s">
        <v>3867</v>
      </c>
      <c r="B230" t="s">
        <v>3868</v>
      </c>
      <c r="C230" t="e">
        <f>VLOOKUP('Домены Secretin_N'!B230,'AC-Architecture'!A:C,3,FALSE)</f>
        <v>#N/A</v>
      </c>
      <c r="D230">
        <v>567</v>
      </c>
      <c r="E230" t="s">
        <v>3632</v>
      </c>
      <c r="F230">
        <v>168</v>
      </c>
      <c r="G230">
        <v>322</v>
      </c>
      <c r="H230">
        <f t="shared" si="9"/>
        <v>154</v>
      </c>
      <c r="I230" t="str">
        <f t="shared" si="10"/>
        <v>A3RV26_RALSL/168-322</v>
      </c>
      <c r="K230" t="e">
        <f>IF(C230="Secretin_N, Secretin, TraK","T","N")</f>
        <v>#N/A</v>
      </c>
      <c r="L230" t="e">
        <f>VLOOKUP(E230,'Uniprot taxonomy'!E:J,4,FALSE)</f>
        <v>#N/A</v>
      </c>
      <c r="M230" t="e">
        <f>LEFT(VLOOKUP(B230,'Uniprot taxonomy'!B:R,5,FALSE))</f>
        <v>#N/A</v>
      </c>
      <c r="N230" t="e">
        <f>VLOOKUP(B230,'Uniprot taxonomy'!B:R,5,FALSE)</f>
        <v>#N/A</v>
      </c>
      <c r="O230" t="e">
        <f>VLOOKUP(B230,'Uniprot taxonomy'!B:R,6,FALSE)</f>
        <v>#N/A</v>
      </c>
      <c r="P230" t="e">
        <f>VLOOKUP(B230,'Uniprot taxonomy'!B:R,7,FALSE)</f>
        <v>#N/A</v>
      </c>
      <c r="Q230" t="e">
        <f>VLOOKUP(B230,'Uniprot taxonomy'!B:R,8,FALSE)</f>
        <v>#N/A</v>
      </c>
    </row>
    <row r="231" spans="1:17" hidden="1" x14ac:dyDescent="0.25">
      <c r="A231" t="s">
        <v>3871</v>
      </c>
      <c r="B231" t="s">
        <v>3872</v>
      </c>
      <c r="C231" t="e">
        <f>VLOOKUP('Домены Secretin_N'!B231,'AC-Architecture'!A:C,3,FALSE)</f>
        <v>#N/A</v>
      </c>
      <c r="D231">
        <v>713</v>
      </c>
      <c r="E231" t="s">
        <v>3632</v>
      </c>
      <c r="F231">
        <v>389</v>
      </c>
      <c r="G231">
        <v>462</v>
      </c>
      <c r="H231">
        <f t="shared" si="9"/>
        <v>73</v>
      </c>
      <c r="I231" t="str">
        <f t="shared" si="10"/>
        <v>A3RW20_RALSL/389-462</v>
      </c>
      <c r="K231" t="e">
        <f>IF(C231="Secretin_N, Secretin, TraK","T","N")</f>
        <v>#N/A</v>
      </c>
      <c r="L231" t="e">
        <f>VLOOKUP(E231,'Uniprot taxonomy'!E:J,4,FALSE)</f>
        <v>#N/A</v>
      </c>
      <c r="M231" t="e">
        <f>LEFT(VLOOKUP(B231,'Uniprot taxonomy'!B:R,5,FALSE))</f>
        <v>#N/A</v>
      </c>
      <c r="N231" t="e">
        <f>VLOOKUP(B231,'Uniprot taxonomy'!B:R,5,FALSE)</f>
        <v>#N/A</v>
      </c>
      <c r="O231" t="e">
        <f>VLOOKUP(B231,'Uniprot taxonomy'!B:R,6,FALSE)</f>
        <v>#N/A</v>
      </c>
      <c r="P231" t="e">
        <f>VLOOKUP(B231,'Uniprot taxonomy'!B:R,7,FALSE)</f>
        <v>#N/A</v>
      </c>
      <c r="Q231" t="e">
        <f>VLOOKUP(B231,'Uniprot taxonomy'!B:R,8,FALSE)</f>
        <v>#N/A</v>
      </c>
    </row>
    <row r="232" spans="1:17" hidden="1" x14ac:dyDescent="0.25">
      <c r="A232" t="s">
        <v>3873</v>
      </c>
      <c r="B232" t="s">
        <v>3874</v>
      </c>
      <c r="C232" t="e">
        <f>VLOOKUP('Домены Secretin_N'!B232,'AC-Architecture'!A:C,3,FALSE)</f>
        <v>#N/A</v>
      </c>
      <c r="D232">
        <v>657</v>
      </c>
      <c r="E232" t="s">
        <v>3632</v>
      </c>
      <c r="F232">
        <v>271</v>
      </c>
      <c r="G232">
        <v>330</v>
      </c>
      <c r="H232">
        <f t="shared" si="9"/>
        <v>59</v>
      </c>
      <c r="I232" t="str">
        <f t="shared" si="10"/>
        <v>A3RZI6_RALSL/271-330</v>
      </c>
      <c r="K232" t="e">
        <f>IF(C232="Secretin_N, Secretin, TraK","T","N")</f>
        <v>#N/A</v>
      </c>
      <c r="L232" t="e">
        <f>VLOOKUP(E232,'Uniprot taxonomy'!E:J,4,FALSE)</f>
        <v>#N/A</v>
      </c>
      <c r="M232" t="e">
        <f>LEFT(VLOOKUP(B232,'Uniprot taxonomy'!B:R,5,FALSE))</f>
        <v>#N/A</v>
      </c>
      <c r="N232" t="e">
        <f>VLOOKUP(B232,'Uniprot taxonomy'!B:R,5,FALSE)</f>
        <v>#N/A</v>
      </c>
      <c r="O232" t="e">
        <f>VLOOKUP(B232,'Uniprot taxonomy'!B:R,6,FALSE)</f>
        <v>#N/A</v>
      </c>
      <c r="P232" t="e">
        <f>VLOOKUP(B232,'Uniprot taxonomy'!B:R,7,FALSE)</f>
        <v>#N/A</v>
      </c>
      <c r="Q232" t="e">
        <f>VLOOKUP(B232,'Uniprot taxonomy'!B:R,8,FALSE)</f>
        <v>#N/A</v>
      </c>
    </row>
    <row r="233" spans="1:17" hidden="1" x14ac:dyDescent="0.25">
      <c r="A233" t="s">
        <v>3879</v>
      </c>
      <c r="B233" t="s">
        <v>3880</v>
      </c>
      <c r="C233" t="e">
        <f>VLOOKUP('Домены Secretin_N'!B233,'AC-Architecture'!A:C,3,FALSE)</f>
        <v>#N/A</v>
      </c>
      <c r="D233">
        <v>631</v>
      </c>
      <c r="E233" t="s">
        <v>3632</v>
      </c>
      <c r="F233">
        <v>173</v>
      </c>
      <c r="G233">
        <v>237</v>
      </c>
      <c r="H233">
        <f t="shared" si="9"/>
        <v>64</v>
      </c>
      <c r="I233" t="str">
        <f t="shared" si="10"/>
        <v>A3SDT6_9RHOB/173-237</v>
      </c>
      <c r="K233" t="e">
        <f>IF(C233="Secretin_N, Secretin, TraK","T","N")</f>
        <v>#N/A</v>
      </c>
      <c r="L233" t="e">
        <f>VLOOKUP(E233,'Uniprot taxonomy'!E:J,4,FALSE)</f>
        <v>#N/A</v>
      </c>
      <c r="M233" t="e">
        <f>LEFT(VLOOKUP(B233,'Uniprot taxonomy'!B:R,5,FALSE))</f>
        <v>#N/A</v>
      </c>
      <c r="N233" t="e">
        <f>VLOOKUP(B233,'Uniprot taxonomy'!B:R,5,FALSE)</f>
        <v>#N/A</v>
      </c>
      <c r="O233" t="e">
        <f>VLOOKUP(B233,'Uniprot taxonomy'!B:R,6,FALSE)</f>
        <v>#N/A</v>
      </c>
      <c r="P233" t="e">
        <f>VLOOKUP(B233,'Uniprot taxonomy'!B:R,7,FALSE)</f>
        <v>#N/A</v>
      </c>
      <c r="Q233" t="e">
        <f>VLOOKUP(B233,'Uniprot taxonomy'!B:R,8,FALSE)</f>
        <v>#N/A</v>
      </c>
    </row>
    <row r="234" spans="1:17" hidden="1" x14ac:dyDescent="0.25">
      <c r="A234" t="s">
        <v>3879</v>
      </c>
      <c r="B234" t="s">
        <v>3880</v>
      </c>
      <c r="C234" t="e">
        <f>VLOOKUP('Домены Secretin_N'!B234,'AC-Architecture'!A:C,3,FALSE)</f>
        <v>#N/A</v>
      </c>
      <c r="D234">
        <v>631</v>
      </c>
      <c r="E234" t="s">
        <v>3632</v>
      </c>
      <c r="F234">
        <v>245</v>
      </c>
      <c r="G234">
        <v>341</v>
      </c>
      <c r="H234">
        <f t="shared" si="9"/>
        <v>96</v>
      </c>
      <c r="I234" t="str">
        <f t="shared" si="10"/>
        <v>A3SDT6_9RHOB/245-341</v>
      </c>
      <c r="K234" t="e">
        <f>IF(C234="Secretin_N, Secretin, TraK","T","N")</f>
        <v>#N/A</v>
      </c>
      <c r="L234" t="e">
        <f>VLOOKUP(E234,'Uniprot taxonomy'!E:J,4,FALSE)</f>
        <v>#N/A</v>
      </c>
      <c r="M234" t="e">
        <f>LEFT(VLOOKUP(B234,'Uniprot taxonomy'!B:R,5,FALSE))</f>
        <v>#N/A</v>
      </c>
      <c r="N234" t="e">
        <f>VLOOKUP(B234,'Uniprot taxonomy'!B:R,5,FALSE)</f>
        <v>#N/A</v>
      </c>
      <c r="O234" t="e">
        <f>VLOOKUP(B234,'Uniprot taxonomy'!B:R,6,FALSE)</f>
        <v>#N/A</v>
      </c>
      <c r="P234" t="e">
        <f>VLOOKUP(B234,'Uniprot taxonomy'!B:R,7,FALSE)</f>
        <v>#N/A</v>
      </c>
      <c r="Q234" t="e">
        <f>VLOOKUP(B234,'Uniprot taxonomy'!B:R,8,FALSE)</f>
        <v>#N/A</v>
      </c>
    </row>
    <row r="235" spans="1:17" hidden="1" x14ac:dyDescent="0.25">
      <c r="A235" t="s">
        <v>198</v>
      </c>
      <c r="B235" t="s">
        <v>1499</v>
      </c>
      <c r="C235" t="str">
        <f>VLOOKUP('Домены Secretin_N'!B235,'AC-Architecture'!A:C,3,FALSE)</f>
        <v>Secretin_N, Secretin</v>
      </c>
      <c r="D235">
        <v>658</v>
      </c>
      <c r="E235" t="s">
        <v>3632</v>
      </c>
      <c r="F235">
        <v>307</v>
      </c>
      <c r="G235">
        <v>401</v>
      </c>
      <c r="H235">
        <f t="shared" si="9"/>
        <v>94</v>
      </c>
      <c r="I235" t="str">
        <f t="shared" si="10"/>
        <v>A3UDE6_9RHOB/307-401</v>
      </c>
      <c r="J235" t="e">
        <f>CONCATENATE(K235,"_",#REF!,"_",B235)</f>
        <v>#REF!</v>
      </c>
      <c r="K235" t="str">
        <f>IF(C235="Secretin_N, Secretin, TraK","T","N")</f>
        <v>N</v>
      </c>
      <c r="L235" t="e">
        <f>VLOOKUP(E235,'Uniprot taxonomy'!E:J,4,FALSE)</f>
        <v>#N/A</v>
      </c>
      <c r="M235" t="str">
        <f>LEFT(VLOOKUP(B235,'Uniprot taxonomy'!B:R,5,FALSE))</f>
        <v>A</v>
      </c>
      <c r="N235" t="str">
        <f>VLOOKUP(B235,'Uniprot taxonomy'!B:R,5,FALSE)</f>
        <v>Alphaproteobacteria</v>
      </c>
      <c r="O235" t="str">
        <f>VLOOKUP(B235,'Uniprot taxonomy'!B:R,6,FALSE)</f>
        <v>Rhodobacterales</v>
      </c>
      <c r="P235" t="str">
        <f>VLOOKUP(B235,'Uniprot taxonomy'!B:R,7,FALSE)</f>
        <v>Hyphomonadaceae</v>
      </c>
      <c r="Q235" t="str">
        <f>VLOOKUP(B235,'Uniprot taxonomy'!B:R,8,FALSE)</f>
        <v>Oceanicaulis</v>
      </c>
    </row>
    <row r="236" spans="1:17" hidden="1" x14ac:dyDescent="0.25">
      <c r="A236" t="s">
        <v>3883</v>
      </c>
      <c r="B236" t="s">
        <v>3884</v>
      </c>
      <c r="C236" t="e">
        <f>VLOOKUP('Домены Secretin_N'!B236,'AC-Architecture'!A:C,3,FALSE)</f>
        <v>#N/A</v>
      </c>
      <c r="D236">
        <v>661</v>
      </c>
      <c r="E236" t="s">
        <v>3632</v>
      </c>
      <c r="F236">
        <v>188</v>
      </c>
      <c r="G236">
        <v>259</v>
      </c>
      <c r="H236">
        <f t="shared" si="9"/>
        <v>71</v>
      </c>
      <c r="I236" t="str">
        <f t="shared" si="10"/>
        <v>A3UEW2_9RHOB/188-259</v>
      </c>
      <c r="K236" t="e">
        <f>IF(C236="Secretin_N, Secretin, TraK","T","N")</f>
        <v>#N/A</v>
      </c>
      <c r="L236" t="e">
        <f>VLOOKUP(E236,'Uniprot taxonomy'!E:J,4,FALSE)</f>
        <v>#N/A</v>
      </c>
      <c r="M236" t="e">
        <f>LEFT(VLOOKUP(B236,'Uniprot taxonomy'!B:R,5,FALSE))</f>
        <v>#N/A</v>
      </c>
      <c r="N236" t="e">
        <f>VLOOKUP(B236,'Uniprot taxonomy'!B:R,5,FALSE)</f>
        <v>#N/A</v>
      </c>
      <c r="O236" t="e">
        <f>VLOOKUP(B236,'Uniprot taxonomy'!B:R,6,FALSE)</f>
        <v>#N/A</v>
      </c>
      <c r="P236" t="e">
        <f>VLOOKUP(B236,'Uniprot taxonomy'!B:R,7,FALSE)</f>
        <v>#N/A</v>
      </c>
      <c r="Q236" t="e">
        <f>VLOOKUP(B236,'Uniprot taxonomy'!B:R,8,FALSE)</f>
        <v>#N/A</v>
      </c>
    </row>
    <row r="237" spans="1:17" hidden="1" x14ac:dyDescent="0.25">
      <c r="A237" t="s">
        <v>3883</v>
      </c>
      <c r="B237" t="s">
        <v>3884</v>
      </c>
      <c r="C237" t="e">
        <f>VLOOKUP('Домены Secretin_N'!B237,'AC-Architecture'!A:C,3,FALSE)</f>
        <v>#N/A</v>
      </c>
      <c r="D237">
        <v>661</v>
      </c>
      <c r="E237" t="s">
        <v>3632</v>
      </c>
      <c r="F237">
        <v>263</v>
      </c>
      <c r="G237">
        <v>333</v>
      </c>
      <c r="H237">
        <f t="shared" si="9"/>
        <v>70</v>
      </c>
      <c r="I237" t="str">
        <f t="shared" si="10"/>
        <v>A3UEW2_9RHOB/263-333</v>
      </c>
      <c r="K237" t="e">
        <f>IF(C237="Secretin_N, Secretin, TraK","T","N")</f>
        <v>#N/A</v>
      </c>
      <c r="L237" t="e">
        <f>VLOOKUP(E237,'Uniprot taxonomy'!E:J,4,FALSE)</f>
        <v>#N/A</v>
      </c>
      <c r="M237" t="e">
        <f>LEFT(VLOOKUP(B237,'Uniprot taxonomy'!B:R,5,FALSE))</f>
        <v>#N/A</v>
      </c>
      <c r="N237" t="e">
        <f>VLOOKUP(B237,'Uniprot taxonomy'!B:R,5,FALSE)</f>
        <v>#N/A</v>
      </c>
      <c r="O237" t="e">
        <f>VLOOKUP(B237,'Uniprot taxonomy'!B:R,6,FALSE)</f>
        <v>#N/A</v>
      </c>
      <c r="P237" t="e">
        <f>VLOOKUP(B237,'Uniprot taxonomy'!B:R,7,FALSE)</f>
        <v>#N/A</v>
      </c>
      <c r="Q237" t="e">
        <f>VLOOKUP(B237,'Uniprot taxonomy'!B:R,8,FALSE)</f>
        <v>#N/A</v>
      </c>
    </row>
    <row r="238" spans="1:17" hidden="1" x14ac:dyDescent="0.25">
      <c r="A238" t="s">
        <v>199</v>
      </c>
      <c r="B238" t="s">
        <v>1500</v>
      </c>
      <c r="C238" t="str">
        <f>VLOOKUP('Домены Secretin_N'!B238,'AC-Architecture'!A:C,3,FALSE)</f>
        <v>Secretin_N, Secretin</v>
      </c>
      <c r="D238">
        <v>622</v>
      </c>
      <c r="E238" t="s">
        <v>3632</v>
      </c>
      <c r="F238">
        <v>266</v>
      </c>
      <c r="G238">
        <v>350</v>
      </c>
      <c r="H238">
        <f t="shared" si="9"/>
        <v>84</v>
      </c>
      <c r="I238" t="str">
        <f t="shared" si="10"/>
        <v>A3UH04_9RHOB/266-350</v>
      </c>
      <c r="J238" t="e">
        <f>CONCATENATE(K238,"_",#REF!,"_",B238)</f>
        <v>#REF!</v>
      </c>
      <c r="K238" t="str">
        <f>IF(C238="Secretin_N, Secretin, TraK","T","N")</f>
        <v>N</v>
      </c>
      <c r="L238" t="e">
        <f>VLOOKUP(E238,'Uniprot taxonomy'!E:J,4,FALSE)</f>
        <v>#N/A</v>
      </c>
      <c r="M238" t="str">
        <f>LEFT(VLOOKUP(B238,'Uniprot taxonomy'!B:R,5,FALSE))</f>
        <v>A</v>
      </c>
      <c r="N238" t="str">
        <f>VLOOKUP(B238,'Uniprot taxonomy'!B:R,5,FALSE)</f>
        <v>Alphaproteobacteria</v>
      </c>
      <c r="O238" t="str">
        <f>VLOOKUP(B238,'Uniprot taxonomy'!B:R,6,FALSE)</f>
        <v>Rhodobacterales</v>
      </c>
      <c r="P238" t="str">
        <f>VLOOKUP(B238,'Uniprot taxonomy'!B:R,7,FALSE)</f>
        <v>Hyphomonadaceae</v>
      </c>
      <c r="Q238" t="str">
        <f>VLOOKUP(B238,'Uniprot taxonomy'!B:R,8,FALSE)</f>
        <v>Oceanicaulis</v>
      </c>
    </row>
    <row r="239" spans="1:17" hidden="1" x14ac:dyDescent="0.25">
      <c r="A239" t="s">
        <v>3885</v>
      </c>
      <c r="B239" t="s">
        <v>3886</v>
      </c>
      <c r="C239" t="e">
        <f>VLOOKUP('Домены Secretin_N'!B239,'AC-Architecture'!A:C,3,FALSE)</f>
        <v>#N/A</v>
      </c>
      <c r="D239">
        <v>674</v>
      </c>
      <c r="E239" t="s">
        <v>3632</v>
      </c>
      <c r="F239">
        <v>126</v>
      </c>
      <c r="G239">
        <v>189</v>
      </c>
      <c r="H239">
        <f t="shared" si="9"/>
        <v>63</v>
      </c>
      <c r="I239" t="str">
        <f t="shared" si="10"/>
        <v>A3UP88_VIBSP/126-189</v>
      </c>
      <c r="K239" t="e">
        <f>IF(C239="Secretin_N, Secretin, TraK","T","N")</f>
        <v>#N/A</v>
      </c>
      <c r="L239" t="e">
        <f>VLOOKUP(E239,'Uniprot taxonomy'!E:J,4,FALSE)</f>
        <v>#N/A</v>
      </c>
      <c r="M239" t="e">
        <f>LEFT(VLOOKUP(B239,'Uniprot taxonomy'!B:R,5,FALSE))</f>
        <v>#N/A</v>
      </c>
      <c r="N239" t="e">
        <f>VLOOKUP(B239,'Uniprot taxonomy'!B:R,5,FALSE)</f>
        <v>#N/A</v>
      </c>
      <c r="O239" t="e">
        <f>VLOOKUP(B239,'Uniprot taxonomy'!B:R,6,FALSE)</f>
        <v>#N/A</v>
      </c>
      <c r="P239" t="e">
        <f>VLOOKUP(B239,'Uniprot taxonomy'!B:R,7,FALSE)</f>
        <v>#N/A</v>
      </c>
      <c r="Q239" t="e">
        <f>VLOOKUP(B239,'Uniprot taxonomy'!B:R,8,FALSE)</f>
        <v>#N/A</v>
      </c>
    </row>
    <row r="240" spans="1:17" hidden="1" x14ac:dyDescent="0.25">
      <c r="A240" t="s">
        <v>3885</v>
      </c>
      <c r="B240" t="s">
        <v>3886</v>
      </c>
      <c r="C240" t="e">
        <f>VLOOKUP('Домены Secretin_N'!B240,'AC-Architecture'!A:C,3,FALSE)</f>
        <v>#N/A</v>
      </c>
      <c r="D240">
        <v>674</v>
      </c>
      <c r="E240" t="s">
        <v>3632</v>
      </c>
      <c r="F240">
        <v>191</v>
      </c>
      <c r="G240">
        <v>262</v>
      </c>
      <c r="H240">
        <f t="shared" si="9"/>
        <v>71</v>
      </c>
      <c r="I240" t="str">
        <f t="shared" si="10"/>
        <v>A3UP88_VIBSP/191-262</v>
      </c>
      <c r="K240" t="e">
        <f>IF(C240="Secretin_N, Secretin, TraK","T","N")</f>
        <v>#N/A</v>
      </c>
      <c r="L240" t="e">
        <f>VLOOKUP(E240,'Uniprot taxonomy'!E:J,4,FALSE)</f>
        <v>#N/A</v>
      </c>
      <c r="M240" t="e">
        <f>LEFT(VLOOKUP(B240,'Uniprot taxonomy'!B:R,5,FALSE))</f>
        <v>#N/A</v>
      </c>
      <c r="N240" t="e">
        <f>VLOOKUP(B240,'Uniprot taxonomy'!B:R,5,FALSE)</f>
        <v>#N/A</v>
      </c>
      <c r="O240" t="e">
        <f>VLOOKUP(B240,'Uniprot taxonomy'!B:R,6,FALSE)</f>
        <v>#N/A</v>
      </c>
      <c r="P240" t="e">
        <f>VLOOKUP(B240,'Uniprot taxonomy'!B:R,7,FALSE)</f>
        <v>#N/A</v>
      </c>
      <c r="Q240" t="e">
        <f>VLOOKUP(B240,'Uniprot taxonomy'!B:R,8,FALSE)</f>
        <v>#N/A</v>
      </c>
    </row>
    <row r="241" spans="1:17" hidden="1" x14ac:dyDescent="0.25">
      <c r="A241" t="s">
        <v>3885</v>
      </c>
      <c r="B241" t="s">
        <v>3886</v>
      </c>
      <c r="C241" t="e">
        <f>VLOOKUP('Домены Secretin_N'!B241,'AC-Architecture'!A:C,3,FALSE)</f>
        <v>#N/A</v>
      </c>
      <c r="D241">
        <v>674</v>
      </c>
      <c r="E241" t="s">
        <v>3632</v>
      </c>
      <c r="F241">
        <v>266</v>
      </c>
      <c r="G241">
        <v>344</v>
      </c>
      <c r="H241">
        <f t="shared" si="9"/>
        <v>78</v>
      </c>
      <c r="I241" t="str">
        <f t="shared" si="10"/>
        <v>A3UP88_VIBSP/266-344</v>
      </c>
      <c r="K241" t="e">
        <f>IF(C241="Secretin_N, Secretin, TraK","T","N")</f>
        <v>#N/A</v>
      </c>
      <c r="L241" t="e">
        <f>VLOOKUP(E241,'Uniprot taxonomy'!E:J,4,FALSE)</f>
        <v>#N/A</v>
      </c>
      <c r="M241" t="e">
        <f>LEFT(VLOOKUP(B241,'Uniprot taxonomy'!B:R,5,FALSE))</f>
        <v>#N/A</v>
      </c>
      <c r="N241" t="e">
        <f>VLOOKUP(B241,'Uniprot taxonomy'!B:R,5,FALSE)</f>
        <v>#N/A</v>
      </c>
      <c r="O241" t="e">
        <f>VLOOKUP(B241,'Uniprot taxonomy'!B:R,6,FALSE)</f>
        <v>#N/A</v>
      </c>
      <c r="P241" t="e">
        <f>VLOOKUP(B241,'Uniprot taxonomy'!B:R,7,FALSE)</f>
        <v>#N/A</v>
      </c>
      <c r="Q241" t="e">
        <f>VLOOKUP(B241,'Uniprot taxonomy'!B:R,8,FALSE)</f>
        <v>#N/A</v>
      </c>
    </row>
    <row r="242" spans="1:17" hidden="1" x14ac:dyDescent="0.25">
      <c r="A242" t="s">
        <v>3887</v>
      </c>
      <c r="B242" t="s">
        <v>3888</v>
      </c>
      <c r="C242" t="e">
        <f>VLOOKUP('Домены Secretin_N'!B242,'AC-Architecture'!A:C,3,FALSE)</f>
        <v>#N/A</v>
      </c>
      <c r="D242">
        <v>564</v>
      </c>
      <c r="E242" t="s">
        <v>3632</v>
      </c>
      <c r="F242">
        <v>244</v>
      </c>
      <c r="G242">
        <v>310</v>
      </c>
      <c r="H242">
        <f t="shared" si="9"/>
        <v>66</v>
      </c>
      <c r="I242" t="str">
        <f t="shared" si="10"/>
        <v>A3UVE2_VIBSP/244-310</v>
      </c>
      <c r="K242" t="e">
        <f>IF(C242="Secretin_N, Secretin, TraK","T","N")</f>
        <v>#N/A</v>
      </c>
      <c r="L242" t="e">
        <f>VLOOKUP(E242,'Uniprot taxonomy'!E:J,4,FALSE)</f>
        <v>#N/A</v>
      </c>
      <c r="M242" t="e">
        <f>LEFT(VLOOKUP(B242,'Uniprot taxonomy'!B:R,5,FALSE))</f>
        <v>#N/A</v>
      </c>
      <c r="N242" t="e">
        <f>VLOOKUP(B242,'Uniprot taxonomy'!B:R,5,FALSE)</f>
        <v>#N/A</v>
      </c>
      <c r="O242" t="e">
        <f>VLOOKUP(B242,'Uniprot taxonomy'!B:R,6,FALSE)</f>
        <v>#N/A</v>
      </c>
      <c r="P242" t="e">
        <f>VLOOKUP(B242,'Uniprot taxonomy'!B:R,7,FALSE)</f>
        <v>#N/A</v>
      </c>
      <c r="Q242" t="e">
        <f>VLOOKUP(B242,'Uniprot taxonomy'!B:R,8,FALSE)</f>
        <v>#N/A</v>
      </c>
    </row>
    <row r="243" spans="1:17" hidden="1" x14ac:dyDescent="0.25">
      <c r="A243" t="s">
        <v>3890</v>
      </c>
      <c r="B243" t="s">
        <v>3891</v>
      </c>
      <c r="C243" t="e">
        <f>VLOOKUP('Домены Secretin_N'!B243,'AC-Architecture'!A:C,3,FALSE)</f>
        <v>#N/A</v>
      </c>
      <c r="D243">
        <v>648</v>
      </c>
      <c r="E243" t="s">
        <v>3632</v>
      </c>
      <c r="F243">
        <v>120</v>
      </c>
      <c r="G243">
        <v>181</v>
      </c>
      <c r="H243">
        <f t="shared" si="9"/>
        <v>61</v>
      </c>
      <c r="I243" t="str">
        <f t="shared" si="10"/>
        <v>A3W186_9RHOB/120-181</v>
      </c>
      <c r="K243" t="e">
        <f>IF(C243="Secretin_N, Secretin, TraK","T","N")</f>
        <v>#N/A</v>
      </c>
      <c r="L243" t="e">
        <f>VLOOKUP(E243,'Uniprot taxonomy'!E:J,4,FALSE)</f>
        <v>#N/A</v>
      </c>
      <c r="M243" t="e">
        <f>LEFT(VLOOKUP(B243,'Uniprot taxonomy'!B:R,5,FALSE))</f>
        <v>#N/A</v>
      </c>
      <c r="N243" t="e">
        <f>VLOOKUP(B243,'Uniprot taxonomy'!B:R,5,FALSE)</f>
        <v>#N/A</v>
      </c>
      <c r="O243" t="e">
        <f>VLOOKUP(B243,'Uniprot taxonomy'!B:R,6,FALSE)</f>
        <v>#N/A</v>
      </c>
      <c r="P243" t="e">
        <f>VLOOKUP(B243,'Uniprot taxonomy'!B:R,7,FALSE)</f>
        <v>#N/A</v>
      </c>
      <c r="Q243" t="e">
        <f>VLOOKUP(B243,'Uniprot taxonomy'!B:R,8,FALSE)</f>
        <v>#N/A</v>
      </c>
    </row>
    <row r="244" spans="1:17" hidden="1" x14ac:dyDescent="0.25">
      <c r="A244" t="s">
        <v>3890</v>
      </c>
      <c r="B244" t="s">
        <v>3891</v>
      </c>
      <c r="C244" t="e">
        <f>VLOOKUP('Домены Secretin_N'!B244,'AC-Architecture'!A:C,3,FALSE)</f>
        <v>#N/A</v>
      </c>
      <c r="D244">
        <v>648</v>
      </c>
      <c r="E244" t="s">
        <v>3632</v>
      </c>
      <c r="F244">
        <v>183</v>
      </c>
      <c r="G244">
        <v>246</v>
      </c>
      <c r="H244">
        <f t="shared" si="9"/>
        <v>63</v>
      </c>
      <c r="I244" t="str">
        <f t="shared" si="10"/>
        <v>A3W186_9RHOB/183-246</v>
      </c>
      <c r="K244" t="e">
        <f>IF(C244="Secretin_N, Secretin, TraK","T","N")</f>
        <v>#N/A</v>
      </c>
      <c r="L244" t="e">
        <f>VLOOKUP(E244,'Uniprot taxonomy'!E:J,4,FALSE)</f>
        <v>#N/A</v>
      </c>
      <c r="M244" t="e">
        <f>LEFT(VLOOKUP(B244,'Uniprot taxonomy'!B:R,5,FALSE))</f>
        <v>#N/A</v>
      </c>
      <c r="N244" t="e">
        <f>VLOOKUP(B244,'Uniprot taxonomy'!B:R,5,FALSE)</f>
        <v>#N/A</v>
      </c>
      <c r="O244" t="e">
        <f>VLOOKUP(B244,'Uniprot taxonomy'!B:R,6,FALSE)</f>
        <v>#N/A</v>
      </c>
      <c r="P244" t="e">
        <f>VLOOKUP(B244,'Uniprot taxonomy'!B:R,7,FALSE)</f>
        <v>#N/A</v>
      </c>
      <c r="Q244" t="e">
        <f>VLOOKUP(B244,'Uniprot taxonomy'!B:R,8,FALSE)</f>
        <v>#N/A</v>
      </c>
    </row>
    <row r="245" spans="1:17" hidden="1" x14ac:dyDescent="0.25">
      <c r="A245" t="s">
        <v>3890</v>
      </c>
      <c r="B245" t="s">
        <v>3891</v>
      </c>
      <c r="C245" t="e">
        <f>VLOOKUP('Домены Secretin_N'!B245,'AC-Architecture'!A:C,3,FALSE)</f>
        <v>#N/A</v>
      </c>
      <c r="D245">
        <v>648</v>
      </c>
      <c r="E245" t="s">
        <v>3632</v>
      </c>
      <c r="F245">
        <v>249</v>
      </c>
      <c r="G245">
        <v>325</v>
      </c>
      <c r="H245">
        <f t="shared" si="9"/>
        <v>76</v>
      </c>
      <c r="I245" t="str">
        <f t="shared" si="10"/>
        <v>A3W186_9RHOB/249-325</v>
      </c>
      <c r="K245" t="e">
        <f>IF(C245="Secretin_N, Secretin, TraK","T","N")</f>
        <v>#N/A</v>
      </c>
      <c r="L245" t="e">
        <f>VLOOKUP(E245,'Uniprot taxonomy'!E:J,4,FALSE)</f>
        <v>#N/A</v>
      </c>
      <c r="M245" t="e">
        <f>LEFT(VLOOKUP(B245,'Uniprot taxonomy'!B:R,5,FALSE))</f>
        <v>#N/A</v>
      </c>
      <c r="N245" t="e">
        <f>VLOOKUP(B245,'Uniprot taxonomy'!B:R,5,FALSE)</f>
        <v>#N/A</v>
      </c>
      <c r="O245" t="e">
        <f>VLOOKUP(B245,'Uniprot taxonomy'!B:R,6,FALSE)</f>
        <v>#N/A</v>
      </c>
      <c r="P245" t="e">
        <f>VLOOKUP(B245,'Uniprot taxonomy'!B:R,7,FALSE)</f>
        <v>#N/A</v>
      </c>
      <c r="Q245" t="e">
        <f>VLOOKUP(B245,'Uniprot taxonomy'!B:R,8,FALSE)</f>
        <v>#N/A</v>
      </c>
    </row>
    <row r="246" spans="1:17" x14ac:dyDescent="0.25">
      <c r="A246" t="s">
        <v>200</v>
      </c>
      <c r="B246" t="s">
        <v>1501</v>
      </c>
      <c r="C246" t="str">
        <f>VLOOKUP('Домены Secretin_N'!B246,'AC-Architecture'!A:C,3,FALSE)</f>
        <v>Secretin_N, Secretin</v>
      </c>
      <c r="D246">
        <v>404</v>
      </c>
      <c r="E246" t="s">
        <v>3632</v>
      </c>
      <c r="F246">
        <v>105</v>
      </c>
      <c r="G246">
        <v>169</v>
      </c>
      <c r="H246">
        <f t="shared" si="9"/>
        <v>64</v>
      </c>
      <c r="I246" t="str">
        <f t="shared" si="10"/>
        <v>A3WKJ7_9GAMM/105-169</v>
      </c>
      <c r="J246" t="str">
        <f>CONCATENATE(K246,"_",LEFT(O246,3),"_",LEFT(Q246,3),"_",B246)</f>
        <v>N_Alt_Idi_A3WKJ7</v>
      </c>
      <c r="K246" t="str">
        <f>IF(C246="Secretin_N, Secretin, TraK","T","N")</f>
        <v>N</v>
      </c>
      <c r="L246" t="str">
        <f>VLOOKUP(B246,'Uniprot taxonomy'!B:R,4,FALSE)</f>
        <v>Proteobacteria</v>
      </c>
      <c r="M246" t="str">
        <f>LEFT(VLOOKUP(B246,'Uniprot taxonomy'!B:R,5,FALSE))</f>
        <v>G</v>
      </c>
      <c r="N246" t="str">
        <f>VLOOKUP(B246,'Uniprot taxonomy'!B:R,5,FALSE)</f>
        <v>Gammaproteobacteria</v>
      </c>
      <c r="O246" t="str">
        <f>VLOOKUP(B246,'Uniprot taxonomy'!B:R,6,FALSE)</f>
        <v>Alteromonadales</v>
      </c>
      <c r="P246" t="str">
        <f>VLOOKUP(B246,'Uniprot taxonomy'!B:R,7,FALSE)</f>
        <v>Idiomarinaceae</v>
      </c>
      <c r="Q246" t="str">
        <f>VLOOKUP(B246,'Uniprot taxonomy'!B:R,8,FALSE)</f>
        <v>Idiomarina</v>
      </c>
    </row>
    <row r="247" spans="1:17" hidden="1" x14ac:dyDescent="0.25">
      <c r="A247" t="s">
        <v>3893</v>
      </c>
      <c r="B247" t="s">
        <v>3894</v>
      </c>
      <c r="C247" t="e">
        <f>VLOOKUP('Домены Secretin_N'!B247,'AC-Architecture'!A:C,3,FALSE)</f>
        <v>#N/A</v>
      </c>
      <c r="D247">
        <v>695</v>
      </c>
      <c r="E247" t="s">
        <v>3632</v>
      </c>
      <c r="F247">
        <v>134</v>
      </c>
      <c r="G247">
        <v>197</v>
      </c>
      <c r="H247">
        <f t="shared" si="9"/>
        <v>63</v>
      </c>
      <c r="I247" t="str">
        <f t="shared" si="10"/>
        <v>A3WP11_9GAMM/134-197</v>
      </c>
      <c r="K247" t="e">
        <f>IF(C247="Secretin_N, Secretin, TraK","T","N")</f>
        <v>#N/A</v>
      </c>
      <c r="L247" t="e">
        <f>VLOOKUP(E247,'Uniprot taxonomy'!E:J,4,FALSE)</f>
        <v>#N/A</v>
      </c>
      <c r="M247" t="e">
        <f>LEFT(VLOOKUP(B247,'Uniprot taxonomy'!B:R,5,FALSE))</f>
        <v>#N/A</v>
      </c>
      <c r="N247" t="e">
        <f>VLOOKUP(B247,'Uniprot taxonomy'!B:R,5,FALSE)</f>
        <v>#N/A</v>
      </c>
      <c r="O247" t="e">
        <f>VLOOKUP(B247,'Uniprot taxonomy'!B:R,6,FALSE)</f>
        <v>#N/A</v>
      </c>
      <c r="P247" t="e">
        <f>VLOOKUP(B247,'Uniprot taxonomy'!B:R,7,FALSE)</f>
        <v>#N/A</v>
      </c>
      <c r="Q247" t="e">
        <f>VLOOKUP(B247,'Uniprot taxonomy'!B:R,8,FALSE)</f>
        <v>#N/A</v>
      </c>
    </row>
    <row r="248" spans="1:17" hidden="1" x14ac:dyDescent="0.25">
      <c r="A248" t="s">
        <v>3893</v>
      </c>
      <c r="B248" t="s">
        <v>3894</v>
      </c>
      <c r="C248" t="e">
        <f>VLOOKUP('Домены Secretin_N'!B248,'AC-Architecture'!A:C,3,FALSE)</f>
        <v>#N/A</v>
      </c>
      <c r="D248">
        <v>695</v>
      </c>
      <c r="E248" t="s">
        <v>3632</v>
      </c>
      <c r="F248">
        <v>199</v>
      </c>
      <c r="G248">
        <v>269</v>
      </c>
      <c r="H248">
        <f t="shared" si="9"/>
        <v>70</v>
      </c>
      <c r="I248" t="str">
        <f t="shared" si="10"/>
        <v>A3WP11_9GAMM/199-269</v>
      </c>
      <c r="K248" t="e">
        <f>IF(C248="Secretin_N, Secretin, TraK","T","N")</f>
        <v>#N/A</v>
      </c>
      <c r="L248" t="e">
        <f>VLOOKUP(E248,'Uniprot taxonomy'!E:J,4,FALSE)</f>
        <v>#N/A</v>
      </c>
      <c r="M248" t="e">
        <f>LEFT(VLOOKUP(B248,'Uniprot taxonomy'!B:R,5,FALSE))</f>
        <v>#N/A</v>
      </c>
      <c r="N248" t="e">
        <f>VLOOKUP(B248,'Uniprot taxonomy'!B:R,5,FALSE)</f>
        <v>#N/A</v>
      </c>
      <c r="O248" t="e">
        <f>VLOOKUP(B248,'Uniprot taxonomy'!B:R,6,FALSE)</f>
        <v>#N/A</v>
      </c>
      <c r="P248" t="e">
        <f>VLOOKUP(B248,'Uniprot taxonomy'!B:R,7,FALSE)</f>
        <v>#N/A</v>
      </c>
      <c r="Q248" t="e">
        <f>VLOOKUP(B248,'Uniprot taxonomy'!B:R,8,FALSE)</f>
        <v>#N/A</v>
      </c>
    </row>
    <row r="249" spans="1:17" hidden="1" x14ac:dyDescent="0.25">
      <c r="A249" t="s">
        <v>3893</v>
      </c>
      <c r="B249" t="s">
        <v>3894</v>
      </c>
      <c r="C249" t="e">
        <f>VLOOKUP('Домены Secretin_N'!B249,'AC-Architecture'!A:C,3,FALSE)</f>
        <v>#N/A</v>
      </c>
      <c r="D249">
        <v>695</v>
      </c>
      <c r="E249" t="s">
        <v>3632</v>
      </c>
      <c r="F249">
        <v>274</v>
      </c>
      <c r="G249">
        <v>355</v>
      </c>
      <c r="H249">
        <f t="shared" si="9"/>
        <v>81</v>
      </c>
      <c r="I249" t="str">
        <f t="shared" si="10"/>
        <v>A3WP11_9GAMM/274-355</v>
      </c>
      <c r="K249" t="e">
        <f>IF(C249="Secretin_N, Secretin, TraK","T","N")</f>
        <v>#N/A</v>
      </c>
      <c r="L249" t="e">
        <f>VLOOKUP(E249,'Uniprot taxonomy'!E:J,4,FALSE)</f>
        <v>#N/A</v>
      </c>
      <c r="M249" t="e">
        <f>LEFT(VLOOKUP(B249,'Uniprot taxonomy'!B:R,5,FALSE))</f>
        <v>#N/A</v>
      </c>
      <c r="N249" t="e">
        <f>VLOOKUP(B249,'Uniprot taxonomy'!B:R,5,FALSE)</f>
        <v>#N/A</v>
      </c>
      <c r="O249" t="e">
        <f>VLOOKUP(B249,'Uniprot taxonomy'!B:R,6,FALSE)</f>
        <v>#N/A</v>
      </c>
      <c r="P249" t="e">
        <f>VLOOKUP(B249,'Uniprot taxonomy'!B:R,7,FALSE)</f>
        <v>#N/A</v>
      </c>
      <c r="Q249" t="e">
        <f>VLOOKUP(B249,'Uniprot taxonomy'!B:R,8,FALSE)</f>
        <v>#N/A</v>
      </c>
    </row>
    <row r="250" spans="1:17" hidden="1" x14ac:dyDescent="0.25">
      <c r="A250" t="s">
        <v>3895</v>
      </c>
      <c r="B250" t="s">
        <v>3896</v>
      </c>
      <c r="C250" t="e">
        <f>VLOOKUP('Домены Secretin_N'!B250,'AC-Architecture'!A:C,3,FALSE)</f>
        <v>#N/A</v>
      </c>
      <c r="D250">
        <v>674</v>
      </c>
      <c r="E250" t="s">
        <v>3632</v>
      </c>
      <c r="F250">
        <v>126</v>
      </c>
      <c r="G250">
        <v>189</v>
      </c>
      <c r="H250">
        <f t="shared" si="9"/>
        <v>63</v>
      </c>
      <c r="I250" t="str">
        <f t="shared" si="10"/>
        <v>A3XYD5_9VIBR/126-189</v>
      </c>
      <c r="K250" t="e">
        <f>IF(C250="Secretin_N, Secretin, TraK","T","N")</f>
        <v>#N/A</v>
      </c>
      <c r="L250" t="e">
        <f>VLOOKUP(E250,'Uniprot taxonomy'!E:J,4,FALSE)</f>
        <v>#N/A</v>
      </c>
      <c r="M250" t="e">
        <f>LEFT(VLOOKUP(B250,'Uniprot taxonomy'!B:R,5,FALSE))</f>
        <v>#N/A</v>
      </c>
      <c r="N250" t="e">
        <f>VLOOKUP(B250,'Uniprot taxonomy'!B:R,5,FALSE)</f>
        <v>#N/A</v>
      </c>
      <c r="O250" t="e">
        <f>VLOOKUP(B250,'Uniprot taxonomy'!B:R,6,FALSE)</f>
        <v>#N/A</v>
      </c>
      <c r="P250" t="e">
        <f>VLOOKUP(B250,'Uniprot taxonomy'!B:R,7,FALSE)</f>
        <v>#N/A</v>
      </c>
      <c r="Q250" t="e">
        <f>VLOOKUP(B250,'Uniprot taxonomy'!B:R,8,FALSE)</f>
        <v>#N/A</v>
      </c>
    </row>
    <row r="251" spans="1:17" hidden="1" x14ac:dyDescent="0.25">
      <c r="A251" t="s">
        <v>3895</v>
      </c>
      <c r="B251" t="s">
        <v>3896</v>
      </c>
      <c r="C251" t="e">
        <f>VLOOKUP('Домены Secretin_N'!B251,'AC-Architecture'!A:C,3,FALSE)</f>
        <v>#N/A</v>
      </c>
      <c r="D251">
        <v>674</v>
      </c>
      <c r="E251" t="s">
        <v>3632</v>
      </c>
      <c r="F251">
        <v>191</v>
      </c>
      <c r="G251">
        <v>262</v>
      </c>
      <c r="H251">
        <f t="shared" si="9"/>
        <v>71</v>
      </c>
      <c r="I251" t="str">
        <f t="shared" si="10"/>
        <v>A3XYD5_9VIBR/191-262</v>
      </c>
      <c r="K251" t="e">
        <f>IF(C251="Secretin_N, Secretin, TraK","T","N")</f>
        <v>#N/A</v>
      </c>
      <c r="L251" t="e">
        <f>VLOOKUP(E251,'Uniprot taxonomy'!E:J,4,FALSE)</f>
        <v>#N/A</v>
      </c>
      <c r="M251" t="e">
        <f>LEFT(VLOOKUP(B251,'Uniprot taxonomy'!B:R,5,FALSE))</f>
        <v>#N/A</v>
      </c>
      <c r="N251" t="e">
        <f>VLOOKUP(B251,'Uniprot taxonomy'!B:R,5,FALSE)</f>
        <v>#N/A</v>
      </c>
      <c r="O251" t="e">
        <f>VLOOKUP(B251,'Uniprot taxonomy'!B:R,6,FALSE)</f>
        <v>#N/A</v>
      </c>
      <c r="P251" t="e">
        <f>VLOOKUP(B251,'Uniprot taxonomy'!B:R,7,FALSE)</f>
        <v>#N/A</v>
      </c>
      <c r="Q251" t="e">
        <f>VLOOKUP(B251,'Uniprot taxonomy'!B:R,8,FALSE)</f>
        <v>#N/A</v>
      </c>
    </row>
    <row r="252" spans="1:17" hidden="1" x14ac:dyDescent="0.25">
      <c r="A252" t="s">
        <v>3895</v>
      </c>
      <c r="B252" t="s">
        <v>3896</v>
      </c>
      <c r="C252" t="e">
        <f>VLOOKUP('Домены Secretin_N'!B252,'AC-Architecture'!A:C,3,FALSE)</f>
        <v>#N/A</v>
      </c>
      <c r="D252">
        <v>674</v>
      </c>
      <c r="E252" t="s">
        <v>3632</v>
      </c>
      <c r="F252">
        <v>266</v>
      </c>
      <c r="G252">
        <v>344</v>
      </c>
      <c r="H252">
        <f t="shared" si="9"/>
        <v>78</v>
      </c>
      <c r="I252" t="str">
        <f t="shared" si="10"/>
        <v>A3XYD5_9VIBR/266-344</v>
      </c>
      <c r="K252" t="e">
        <f>IF(C252="Secretin_N, Secretin, TraK","T","N")</f>
        <v>#N/A</v>
      </c>
      <c r="L252" t="e">
        <f>VLOOKUP(E252,'Uniprot taxonomy'!E:J,4,FALSE)</f>
        <v>#N/A</v>
      </c>
      <c r="M252" t="e">
        <f>LEFT(VLOOKUP(B252,'Uniprot taxonomy'!B:R,5,FALSE))</f>
        <v>#N/A</v>
      </c>
      <c r="N252" t="e">
        <f>VLOOKUP(B252,'Uniprot taxonomy'!B:R,5,FALSE)</f>
        <v>#N/A</v>
      </c>
      <c r="O252" t="e">
        <f>VLOOKUP(B252,'Uniprot taxonomy'!B:R,6,FALSE)</f>
        <v>#N/A</v>
      </c>
      <c r="P252" t="e">
        <f>VLOOKUP(B252,'Uniprot taxonomy'!B:R,7,FALSE)</f>
        <v>#N/A</v>
      </c>
      <c r="Q252" t="e">
        <f>VLOOKUP(B252,'Uniprot taxonomy'!B:R,8,FALSE)</f>
        <v>#N/A</v>
      </c>
    </row>
    <row r="253" spans="1:17" hidden="1" x14ac:dyDescent="0.25">
      <c r="A253" t="s">
        <v>3897</v>
      </c>
      <c r="B253" t="s">
        <v>3898</v>
      </c>
      <c r="C253" t="e">
        <f>VLOOKUP('Домены Secretin_N'!B253,'AC-Architecture'!A:C,3,FALSE)</f>
        <v>#N/A</v>
      </c>
      <c r="D253">
        <v>564</v>
      </c>
      <c r="E253" t="s">
        <v>3632</v>
      </c>
      <c r="F253">
        <v>244</v>
      </c>
      <c r="G253">
        <v>310</v>
      </c>
      <c r="H253">
        <f t="shared" si="9"/>
        <v>66</v>
      </c>
      <c r="I253" t="str">
        <f t="shared" si="10"/>
        <v>A3Y0F7_9VIBR/244-310</v>
      </c>
      <c r="K253" t="e">
        <f>IF(C253="Secretin_N, Secretin, TraK","T","N")</f>
        <v>#N/A</v>
      </c>
      <c r="L253" t="e">
        <f>VLOOKUP(E253,'Uniprot taxonomy'!E:J,4,FALSE)</f>
        <v>#N/A</v>
      </c>
      <c r="M253" t="e">
        <f>LEFT(VLOOKUP(B253,'Uniprot taxonomy'!B:R,5,FALSE))</f>
        <v>#N/A</v>
      </c>
      <c r="N253" t="e">
        <f>VLOOKUP(B253,'Uniprot taxonomy'!B:R,5,FALSE)</f>
        <v>#N/A</v>
      </c>
      <c r="O253" t="e">
        <f>VLOOKUP(B253,'Uniprot taxonomy'!B:R,6,FALSE)</f>
        <v>#N/A</v>
      </c>
      <c r="P253" t="e">
        <f>VLOOKUP(B253,'Uniprot taxonomy'!B:R,7,FALSE)</f>
        <v>#N/A</v>
      </c>
      <c r="Q253" t="e">
        <f>VLOOKUP(B253,'Uniprot taxonomy'!B:R,8,FALSE)</f>
        <v>#N/A</v>
      </c>
    </row>
    <row r="254" spans="1:17" hidden="1" x14ac:dyDescent="0.25">
      <c r="A254" t="s">
        <v>3899</v>
      </c>
      <c r="B254" t="s">
        <v>3900</v>
      </c>
      <c r="C254" t="e">
        <f>VLOOKUP('Домены Secretin_N'!B254,'AC-Architecture'!A:C,3,FALSE)</f>
        <v>#N/A</v>
      </c>
      <c r="D254">
        <v>616</v>
      </c>
      <c r="E254" t="s">
        <v>3632</v>
      </c>
      <c r="F254">
        <v>126</v>
      </c>
      <c r="G254">
        <v>186</v>
      </c>
      <c r="H254">
        <f t="shared" si="9"/>
        <v>60</v>
      </c>
      <c r="I254" t="str">
        <f t="shared" si="10"/>
        <v>A3YCA1_9GAMM/126-186</v>
      </c>
      <c r="K254" t="e">
        <f>IF(C254="Secretin_N, Secretin, TraK","T","N")</f>
        <v>#N/A</v>
      </c>
      <c r="L254" t="e">
        <f>VLOOKUP(E254,'Uniprot taxonomy'!E:J,4,FALSE)</f>
        <v>#N/A</v>
      </c>
      <c r="M254" t="e">
        <f>LEFT(VLOOKUP(B254,'Uniprot taxonomy'!B:R,5,FALSE))</f>
        <v>#N/A</v>
      </c>
      <c r="N254" t="e">
        <f>VLOOKUP(B254,'Uniprot taxonomy'!B:R,5,FALSE)</f>
        <v>#N/A</v>
      </c>
      <c r="O254" t="e">
        <f>VLOOKUP(B254,'Uniprot taxonomy'!B:R,6,FALSE)</f>
        <v>#N/A</v>
      </c>
      <c r="P254" t="e">
        <f>VLOOKUP(B254,'Uniprot taxonomy'!B:R,7,FALSE)</f>
        <v>#N/A</v>
      </c>
      <c r="Q254" t="e">
        <f>VLOOKUP(B254,'Uniprot taxonomy'!B:R,8,FALSE)</f>
        <v>#N/A</v>
      </c>
    </row>
    <row r="255" spans="1:17" hidden="1" x14ac:dyDescent="0.25">
      <c r="A255" t="s">
        <v>3899</v>
      </c>
      <c r="B255" t="s">
        <v>3900</v>
      </c>
      <c r="C255" t="e">
        <f>VLOOKUP('Домены Secretin_N'!B255,'AC-Architecture'!A:C,3,FALSE)</f>
        <v>#N/A</v>
      </c>
      <c r="D255">
        <v>616</v>
      </c>
      <c r="E255" t="s">
        <v>3632</v>
      </c>
      <c r="F255">
        <v>189</v>
      </c>
      <c r="G255">
        <v>260</v>
      </c>
      <c r="H255">
        <f t="shared" si="9"/>
        <v>71</v>
      </c>
      <c r="I255" t="str">
        <f t="shared" si="10"/>
        <v>A3YCA1_9GAMM/189-260</v>
      </c>
      <c r="K255" t="e">
        <f>IF(C255="Secretin_N, Secretin, TraK","T","N")</f>
        <v>#N/A</v>
      </c>
      <c r="L255" t="e">
        <f>VLOOKUP(E255,'Uniprot taxonomy'!E:J,4,FALSE)</f>
        <v>#N/A</v>
      </c>
      <c r="M255" t="e">
        <f>LEFT(VLOOKUP(B255,'Uniprot taxonomy'!B:R,5,FALSE))</f>
        <v>#N/A</v>
      </c>
      <c r="N255" t="e">
        <f>VLOOKUP(B255,'Uniprot taxonomy'!B:R,5,FALSE)</f>
        <v>#N/A</v>
      </c>
      <c r="O255" t="e">
        <f>VLOOKUP(B255,'Uniprot taxonomy'!B:R,6,FALSE)</f>
        <v>#N/A</v>
      </c>
      <c r="P255" t="e">
        <f>VLOOKUP(B255,'Uniprot taxonomy'!B:R,7,FALSE)</f>
        <v>#N/A</v>
      </c>
      <c r="Q255" t="e">
        <f>VLOOKUP(B255,'Uniprot taxonomy'!B:R,8,FALSE)</f>
        <v>#N/A</v>
      </c>
    </row>
    <row r="256" spans="1:17" hidden="1" x14ac:dyDescent="0.25">
      <c r="A256" t="s">
        <v>3899</v>
      </c>
      <c r="B256" t="s">
        <v>3900</v>
      </c>
      <c r="C256" t="e">
        <f>VLOOKUP('Домены Secretin_N'!B256,'AC-Architecture'!A:C,3,FALSE)</f>
        <v>#N/A</v>
      </c>
      <c r="D256">
        <v>616</v>
      </c>
      <c r="E256" t="s">
        <v>3632</v>
      </c>
      <c r="F256">
        <v>264</v>
      </c>
      <c r="G256">
        <v>336</v>
      </c>
      <c r="H256">
        <f t="shared" si="9"/>
        <v>72</v>
      </c>
      <c r="I256" t="str">
        <f t="shared" si="10"/>
        <v>A3YCA1_9GAMM/264-336</v>
      </c>
      <c r="K256" t="e">
        <f>IF(C256="Secretin_N, Secretin, TraK","T","N")</f>
        <v>#N/A</v>
      </c>
      <c r="L256" t="e">
        <f>VLOOKUP(E256,'Uniprot taxonomy'!E:J,4,FALSE)</f>
        <v>#N/A</v>
      </c>
      <c r="M256" t="e">
        <f>LEFT(VLOOKUP(B256,'Uniprot taxonomy'!B:R,5,FALSE))</f>
        <v>#N/A</v>
      </c>
      <c r="N256" t="e">
        <f>VLOOKUP(B256,'Uniprot taxonomy'!B:R,5,FALSE)</f>
        <v>#N/A</v>
      </c>
      <c r="O256" t="e">
        <f>VLOOKUP(B256,'Uniprot taxonomy'!B:R,6,FALSE)</f>
        <v>#N/A</v>
      </c>
      <c r="P256" t="e">
        <f>VLOOKUP(B256,'Uniprot taxonomy'!B:R,7,FALSE)</f>
        <v>#N/A</v>
      </c>
      <c r="Q256" t="e">
        <f>VLOOKUP(B256,'Uniprot taxonomy'!B:R,8,FALSE)</f>
        <v>#N/A</v>
      </c>
    </row>
    <row r="257" spans="1:17" hidden="1" x14ac:dyDescent="0.25">
      <c r="A257" t="s">
        <v>201</v>
      </c>
      <c r="B257" t="s">
        <v>1502</v>
      </c>
      <c r="C257" t="str">
        <f>VLOOKUP('Домены Secretin_N'!B257,'AC-Architecture'!A:C,3,FALSE)</f>
        <v>Secretin_N, Secretin</v>
      </c>
      <c r="D257">
        <v>911</v>
      </c>
      <c r="E257" t="s">
        <v>3632</v>
      </c>
      <c r="F257">
        <v>305</v>
      </c>
      <c r="G257">
        <v>417</v>
      </c>
      <c r="H257">
        <f t="shared" si="9"/>
        <v>112</v>
      </c>
      <c r="I257" t="str">
        <f t="shared" si="10"/>
        <v>A3YUA7_9SYNE/305-417</v>
      </c>
      <c r="K257" t="str">
        <f>IF(C257="Secretin_N, Secretin, TraK","T","N")</f>
        <v>N</v>
      </c>
      <c r="L257" t="e">
        <f>VLOOKUP(E257,'Uniprot taxonomy'!E:J,4,FALSE)</f>
        <v>#N/A</v>
      </c>
      <c r="M257" t="str">
        <f>LEFT(VLOOKUP(B257,'Uniprot taxonomy'!B:R,5,FALSE))</f>
        <v>O</v>
      </c>
      <c r="N257" t="str">
        <f>VLOOKUP(B257,'Uniprot taxonomy'!B:R,5,FALSE)</f>
        <v>Oscillatoriophycideae</v>
      </c>
      <c r="O257" t="str">
        <f>VLOOKUP(B257,'Uniprot taxonomy'!B:R,6,FALSE)</f>
        <v>Chroococcales</v>
      </c>
      <c r="P257" t="str">
        <f>VLOOKUP(B257,'Uniprot taxonomy'!B:R,7,FALSE)</f>
        <v>Synechococcus.</v>
      </c>
      <c r="Q257">
        <f>VLOOKUP(B257,'Uniprot taxonomy'!B:R,8,FALSE)</f>
        <v>0</v>
      </c>
    </row>
    <row r="258" spans="1:17" hidden="1" x14ac:dyDescent="0.25">
      <c r="A258" t="s">
        <v>202</v>
      </c>
      <c r="B258" t="s">
        <v>1503</v>
      </c>
      <c r="C258" t="str">
        <f>VLOOKUP('Домены Secretin_N'!B258,'AC-Architecture'!A:C,3,FALSE)</f>
        <v>Secretin_N, Secretin</v>
      </c>
      <c r="D258">
        <v>771</v>
      </c>
      <c r="E258" t="s">
        <v>3632</v>
      </c>
      <c r="F258">
        <v>298</v>
      </c>
      <c r="G258">
        <v>406</v>
      </c>
      <c r="H258">
        <f t="shared" si="9"/>
        <v>108</v>
      </c>
      <c r="I258" t="str">
        <f t="shared" si="10"/>
        <v>A3Z3C6_9SYNE/298-406</v>
      </c>
      <c r="K258" t="str">
        <f>IF(C258="Secretin_N, Secretin, TraK","T","N")</f>
        <v>N</v>
      </c>
      <c r="L258" t="e">
        <f>VLOOKUP(E258,'Uniprot taxonomy'!E:J,4,FALSE)</f>
        <v>#N/A</v>
      </c>
      <c r="M258" t="str">
        <f>LEFT(VLOOKUP(B258,'Uniprot taxonomy'!B:R,5,FALSE))</f>
        <v>O</v>
      </c>
      <c r="N258" t="str">
        <f>VLOOKUP(B258,'Uniprot taxonomy'!B:R,5,FALSE)</f>
        <v>Oscillatoriophycideae</v>
      </c>
      <c r="O258" t="str">
        <f>VLOOKUP(B258,'Uniprot taxonomy'!B:R,6,FALSE)</f>
        <v>Chroococcales</v>
      </c>
      <c r="P258" t="str">
        <f>VLOOKUP(B258,'Uniprot taxonomy'!B:R,7,FALSE)</f>
        <v>Synechococcus.</v>
      </c>
      <c r="Q258">
        <f>VLOOKUP(B258,'Uniprot taxonomy'!B:R,8,FALSE)</f>
        <v>0</v>
      </c>
    </row>
    <row r="259" spans="1:17" hidden="1" x14ac:dyDescent="0.25">
      <c r="A259" t="s">
        <v>3905</v>
      </c>
      <c r="B259" t="s">
        <v>3906</v>
      </c>
      <c r="C259" t="e">
        <f>VLOOKUP('Домены Secretin_N'!B259,'AC-Architecture'!A:C,3,FALSE)</f>
        <v>#N/A</v>
      </c>
      <c r="D259">
        <v>1140</v>
      </c>
      <c r="E259" t="s">
        <v>3632</v>
      </c>
      <c r="F259">
        <v>417</v>
      </c>
      <c r="G259">
        <v>488</v>
      </c>
      <c r="H259">
        <f t="shared" ref="H259:H322" si="11">G259-F259</f>
        <v>71</v>
      </c>
      <c r="I259" t="str">
        <f t="shared" ref="I259:I322" si="12">CONCATENATE(A259,"/",F259,"-",G259)</f>
        <v>A3ZWA6_9PLAN/417-488</v>
      </c>
      <c r="K259" t="e">
        <f>IF(C259="Secretin_N, Secretin, TraK","T","N")</f>
        <v>#N/A</v>
      </c>
      <c r="L259" t="e">
        <f>VLOOKUP(E259,'Uniprot taxonomy'!E:J,4,FALSE)</f>
        <v>#N/A</v>
      </c>
      <c r="M259" t="e">
        <f>LEFT(VLOOKUP(B259,'Uniprot taxonomy'!B:R,5,FALSE))</f>
        <v>#N/A</v>
      </c>
      <c r="N259" t="e">
        <f>VLOOKUP(B259,'Uniprot taxonomy'!B:R,5,FALSE)</f>
        <v>#N/A</v>
      </c>
      <c r="O259" t="e">
        <f>VLOOKUP(B259,'Uniprot taxonomy'!B:R,6,FALSE)</f>
        <v>#N/A</v>
      </c>
      <c r="P259" t="e">
        <f>VLOOKUP(B259,'Uniprot taxonomy'!B:R,7,FALSE)</f>
        <v>#N/A</v>
      </c>
      <c r="Q259" t="e">
        <f>VLOOKUP(B259,'Uniprot taxonomy'!B:R,8,FALSE)</f>
        <v>#N/A</v>
      </c>
    </row>
    <row r="260" spans="1:17" hidden="1" x14ac:dyDescent="0.25">
      <c r="A260" t="s">
        <v>3905</v>
      </c>
      <c r="B260" t="s">
        <v>3906</v>
      </c>
      <c r="C260" t="e">
        <f>VLOOKUP('Домены Secretin_N'!B260,'AC-Architecture'!A:C,3,FALSE)</f>
        <v>#N/A</v>
      </c>
      <c r="D260">
        <v>1140</v>
      </c>
      <c r="E260" t="s">
        <v>3632</v>
      </c>
      <c r="F260">
        <v>804</v>
      </c>
      <c r="G260">
        <v>911</v>
      </c>
      <c r="H260">
        <f t="shared" si="11"/>
        <v>107</v>
      </c>
      <c r="I260" t="str">
        <f t="shared" si="12"/>
        <v>A3ZWA6_9PLAN/804-911</v>
      </c>
      <c r="K260" t="e">
        <f>IF(C260="Secretin_N, Secretin, TraK","T","N")</f>
        <v>#N/A</v>
      </c>
      <c r="L260" t="e">
        <f>VLOOKUP(E260,'Uniprot taxonomy'!E:J,4,FALSE)</f>
        <v>#N/A</v>
      </c>
      <c r="M260" t="e">
        <f>LEFT(VLOOKUP(B260,'Uniprot taxonomy'!B:R,5,FALSE))</f>
        <v>#N/A</v>
      </c>
      <c r="N260" t="e">
        <f>VLOOKUP(B260,'Uniprot taxonomy'!B:R,5,FALSE)</f>
        <v>#N/A</v>
      </c>
      <c r="O260" t="e">
        <f>VLOOKUP(B260,'Uniprot taxonomy'!B:R,6,FALSE)</f>
        <v>#N/A</v>
      </c>
      <c r="P260" t="e">
        <f>VLOOKUP(B260,'Uniprot taxonomy'!B:R,7,FALSE)</f>
        <v>#N/A</v>
      </c>
      <c r="Q260" t="e">
        <f>VLOOKUP(B260,'Uniprot taxonomy'!B:R,8,FALSE)</f>
        <v>#N/A</v>
      </c>
    </row>
    <row r="261" spans="1:17" hidden="1" x14ac:dyDescent="0.25">
      <c r="A261" t="s">
        <v>3905</v>
      </c>
      <c r="B261" t="s">
        <v>3906</v>
      </c>
      <c r="C261" t="e">
        <f>VLOOKUP('Домены Secretin_N'!B261,'AC-Architecture'!A:C,3,FALSE)</f>
        <v>#N/A</v>
      </c>
      <c r="D261">
        <v>1140</v>
      </c>
      <c r="E261" t="s">
        <v>3632</v>
      </c>
      <c r="F261">
        <v>921</v>
      </c>
      <c r="G261">
        <v>1028</v>
      </c>
      <c r="H261">
        <f t="shared" si="11"/>
        <v>107</v>
      </c>
      <c r="I261" t="str">
        <f t="shared" si="12"/>
        <v>A3ZWA6_9PLAN/921-1028</v>
      </c>
      <c r="K261" t="e">
        <f>IF(C261="Secretin_N, Secretin, TraK","T","N")</f>
        <v>#N/A</v>
      </c>
      <c r="L261" t="e">
        <f>VLOOKUP(E261,'Uniprot taxonomy'!E:J,4,FALSE)</f>
        <v>#N/A</v>
      </c>
      <c r="M261" t="e">
        <f>LEFT(VLOOKUP(B261,'Uniprot taxonomy'!B:R,5,FALSE))</f>
        <v>#N/A</v>
      </c>
      <c r="N261" t="e">
        <f>VLOOKUP(B261,'Uniprot taxonomy'!B:R,5,FALSE)</f>
        <v>#N/A</v>
      </c>
      <c r="O261" t="e">
        <f>VLOOKUP(B261,'Uniprot taxonomy'!B:R,6,FALSE)</f>
        <v>#N/A</v>
      </c>
      <c r="P261" t="e">
        <f>VLOOKUP(B261,'Uniprot taxonomy'!B:R,7,FALSE)</f>
        <v>#N/A</v>
      </c>
      <c r="Q261" t="e">
        <f>VLOOKUP(B261,'Uniprot taxonomy'!B:R,8,FALSE)</f>
        <v>#N/A</v>
      </c>
    </row>
    <row r="262" spans="1:17" hidden="1" x14ac:dyDescent="0.25">
      <c r="A262" t="s">
        <v>3907</v>
      </c>
      <c r="B262" t="s">
        <v>3908</v>
      </c>
      <c r="C262" t="e">
        <f>VLOOKUP('Домены Secretin_N'!B262,'AC-Architecture'!A:C,3,FALSE)</f>
        <v>#N/A</v>
      </c>
      <c r="D262">
        <v>960</v>
      </c>
      <c r="E262" t="s">
        <v>3632</v>
      </c>
      <c r="F262">
        <v>271</v>
      </c>
      <c r="G262">
        <v>380</v>
      </c>
      <c r="H262">
        <f t="shared" si="11"/>
        <v>109</v>
      </c>
      <c r="I262" t="str">
        <f t="shared" si="12"/>
        <v>A3ZWN4_9PLAN/271-380</v>
      </c>
      <c r="K262" t="e">
        <f>IF(C262="Secretin_N, Secretin, TraK","T","N")</f>
        <v>#N/A</v>
      </c>
      <c r="L262" t="e">
        <f>VLOOKUP(E262,'Uniprot taxonomy'!E:J,4,FALSE)</f>
        <v>#N/A</v>
      </c>
      <c r="M262" t="e">
        <f>LEFT(VLOOKUP(B262,'Uniprot taxonomy'!B:R,5,FALSE))</f>
        <v>#N/A</v>
      </c>
      <c r="N262" t="e">
        <f>VLOOKUP(B262,'Uniprot taxonomy'!B:R,5,FALSE)</f>
        <v>#N/A</v>
      </c>
      <c r="O262" t="e">
        <f>VLOOKUP(B262,'Uniprot taxonomy'!B:R,6,FALSE)</f>
        <v>#N/A</v>
      </c>
      <c r="P262" t="e">
        <f>VLOOKUP(B262,'Uniprot taxonomy'!B:R,7,FALSE)</f>
        <v>#N/A</v>
      </c>
      <c r="Q262" t="e">
        <f>VLOOKUP(B262,'Uniprot taxonomy'!B:R,8,FALSE)</f>
        <v>#N/A</v>
      </c>
    </row>
    <row r="263" spans="1:17" hidden="1" x14ac:dyDescent="0.25">
      <c r="A263" t="s">
        <v>3907</v>
      </c>
      <c r="B263" t="s">
        <v>3908</v>
      </c>
      <c r="C263" t="e">
        <f>VLOOKUP('Домены Secretin_N'!B263,'AC-Architecture'!A:C,3,FALSE)</f>
        <v>#N/A</v>
      </c>
      <c r="D263">
        <v>960</v>
      </c>
      <c r="E263" t="s">
        <v>3632</v>
      </c>
      <c r="F263">
        <v>456</v>
      </c>
      <c r="G263">
        <v>544</v>
      </c>
      <c r="H263">
        <f t="shared" si="11"/>
        <v>88</v>
      </c>
      <c r="I263" t="str">
        <f t="shared" si="12"/>
        <v>A3ZWN4_9PLAN/456-544</v>
      </c>
      <c r="K263" t="e">
        <f>IF(C263="Secretin_N, Secretin, TraK","T","N")</f>
        <v>#N/A</v>
      </c>
      <c r="L263" t="e">
        <f>VLOOKUP(E263,'Uniprot taxonomy'!E:J,4,FALSE)</f>
        <v>#N/A</v>
      </c>
      <c r="M263" t="e">
        <f>LEFT(VLOOKUP(B263,'Uniprot taxonomy'!B:R,5,FALSE))</f>
        <v>#N/A</v>
      </c>
      <c r="N263" t="e">
        <f>VLOOKUP(B263,'Uniprot taxonomy'!B:R,5,FALSE)</f>
        <v>#N/A</v>
      </c>
      <c r="O263" t="e">
        <f>VLOOKUP(B263,'Uniprot taxonomy'!B:R,6,FALSE)</f>
        <v>#N/A</v>
      </c>
      <c r="P263" t="e">
        <f>VLOOKUP(B263,'Uniprot taxonomy'!B:R,7,FALSE)</f>
        <v>#N/A</v>
      </c>
      <c r="Q263" t="e">
        <f>VLOOKUP(B263,'Uniprot taxonomy'!B:R,8,FALSE)</f>
        <v>#N/A</v>
      </c>
    </row>
    <row r="264" spans="1:17" hidden="1" x14ac:dyDescent="0.25">
      <c r="A264" t="s">
        <v>3907</v>
      </c>
      <c r="B264" t="s">
        <v>3908</v>
      </c>
      <c r="C264" t="e">
        <f>VLOOKUP('Домены Secretin_N'!B264,'AC-Architecture'!A:C,3,FALSE)</f>
        <v>#N/A</v>
      </c>
      <c r="D264">
        <v>960</v>
      </c>
      <c r="E264" t="s">
        <v>3632</v>
      </c>
      <c r="F264">
        <v>689</v>
      </c>
      <c r="G264">
        <v>784</v>
      </c>
      <c r="H264">
        <f t="shared" si="11"/>
        <v>95</v>
      </c>
      <c r="I264" t="str">
        <f t="shared" si="12"/>
        <v>A3ZWN4_9PLAN/689-784</v>
      </c>
      <c r="K264" t="e">
        <f>IF(C264="Secretin_N, Secretin, TraK","T","N")</f>
        <v>#N/A</v>
      </c>
      <c r="L264" t="e">
        <f>VLOOKUP(E264,'Uniprot taxonomy'!E:J,4,FALSE)</f>
        <v>#N/A</v>
      </c>
      <c r="M264" t="e">
        <f>LEFT(VLOOKUP(B264,'Uniprot taxonomy'!B:R,5,FALSE))</f>
        <v>#N/A</v>
      </c>
      <c r="N264" t="e">
        <f>VLOOKUP(B264,'Uniprot taxonomy'!B:R,5,FALSE)</f>
        <v>#N/A</v>
      </c>
      <c r="O264" t="e">
        <f>VLOOKUP(B264,'Uniprot taxonomy'!B:R,6,FALSE)</f>
        <v>#N/A</v>
      </c>
      <c r="P264" t="e">
        <f>VLOOKUP(B264,'Uniprot taxonomy'!B:R,7,FALSE)</f>
        <v>#N/A</v>
      </c>
      <c r="Q264" t="e">
        <f>VLOOKUP(B264,'Uniprot taxonomy'!B:R,8,FALSE)</f>
        <v>#N/A</v>
      </c>
    </row>
    <row r="265" spans="1:17" hidden="1" x14ac:dyDescent="0.25">
      <c r="A265" t="s">
        <v>3910</v>
      </c>
      <c r="B265" t="s">
        <v>3911</v>
      </c>
      <c r="C265" t="e">
        <f>VLOOKUP('Домены Secretin_N'!B265,'AC-Architecture'!A:C,3,FALSE)</f>
        <v>#N/A</v>
      </c>
      <c r="D265">
        <v>1199</v>
      </c>
      <c r="E265" t="s">
        <v>3632</v>
      </c>
      <c r="F265">
        <v>440</v>
      </c>
      <c r="G265">
        <v>507</v>
      </c>
      <c r="H265">
        <f t="shared" si="11"/>
        <v>67</v>
      </c>
      <c r="I265" t="str">
        <f t="shared" si="12"/>
        <v>A4A016_9PLAN/440-507</v>
      </c>
      <c r="K265" t="e">
        <f>IF(C265="Secretin_N, Secretin, TraK","T","N")</f>
        <v>#N/A</v>
      </c>
      <c r="L265" t="e">
        <f>VLOOKUP(E265,'Uniprot taxonomy'!E:J,4,FALSE)</f>
        <v>#N/A</v>
      </c>
      <c r="M265" t="e">
        <f>LEFT(VLOOKUP(B265,'Uniprot taxonomy'!B:R,5,FALSE))</f>
        <v>#N/A</v>
      </c>
      <c r="N265" t="e">
        <f>VLOOKUP(B265,'Uniprot taxonomy'!B:R,5,FALSE)</f>
        <v>#N/A</v>
      </c>
      <c r="O265" t="e">
        <f>VLOOKUP(B265,'Uniprot taxonomy'!B:R,6,FALSE)</f>
        <v>#N/A</v>
      </c>
      <c r="P265" t="e">
        <f>VLOOKUP(B265,'Uniprot taxonomy'!B:R,7,FALSE)</f>
        <v>#N/A</v>
      </c>
      <c r="Q265" t="e">
        <f>VLOOKUP(B265,'Uniprot taxonomy'!B:R,8,FALSE)</f>
        <v>#N/A</v>
      </c>
    </row>
    <row r="266" spans="1:17" hidden="1" x14ac:dyDescent="0.25">
      <c r="A266" t="s">
        <v>3910</v>
      </c>
      <c r="B266" t="s">
        <v>3911</v>
      </c>
      <c r="C266" t="e">
        <f>VLOOKUP('Домены Secretin_N'!B266,'AC-Architecture'!A:C,3,FALSE)</f>
        <v>#N/A</v>
      </c>
      <c r="D266">
        <v>1199</v>
      </c>
      <c r="E266" t="s">
        <v>3632</v>
      </c>
      <c r="F266">
        <v>512</v>
      </c>
      <c r="G266">
        <v>616</v>
      </c>
      <c r="H266">
        <f t="shared" si="11"/>
        <v>104</v>
      </c>
      <c r="I266" t="str">
        <f t="shared" si="12"/>
        <v>A4A016_9PLAN/512-616</v>
      </c>
      <c r="K266" t="e">
        <f>IF(C266="Secretin_N, Secretin, TraK","T","N")</f>
        <v>#N/A</v>
      </c>
      <c r="L266" t="e">
        <f>VLOOKUP(E266,'Uniprot taxonomy'!E:J,4,FALSE)</f>
        <v>#N/A</v>
      </c>
      <c r="M266" t="e">
        <f>LEFT(VLOOKUP(B266,'Uniprot taxonomy'!B:R,5,FALSE))</f>
        <v>#N/A</v>
      </c>
      <c r="N266" t="e">
        <f>VLOOKUP(B266,'Uniprot taxonomy'!B:R,5,FALSE)</f>
        <v>#N/A</v>
      </c>
      <c r="O266" t="e">
        <f>VLOOKUP(B266,'Uniprot taxonomy'!B:R,6,FALSE)</f>
        <v>#N/A</v>
      </c>
      <c r="P266" t="e">
        <f>VLOOKUP(B266,'Uniprot taxonomy'!B:R,7,FALSE)</f>
        <v>#N/A</v>
      </c>
      <c r="Q266" t="e">
        <f>VLOOKUP(B266,'Uniprot taxonomy'!B:R,8,FALSE)</f>
        <v>#N/A</v>
      </c>
    </row>
    <row r="267" spans="1:17" hidden="1" x14ac:dyDescent="0.25">
      <c r="A267" t="s">
        <v>3910</v>
      </c>
      <c r="B267" t="s">
        <v>3911</v>
      </c>
      <c r="C267" t="e">
        <f>VLOOKUP('Домены Secretin_N'!B267,'AC-Architecture'!A:C,3,FALSE)</f>
        <v>#N/A</v>
      </c>
      <c r="D267">
        <v>1199</v>
      </c>
      <c r="E267" t="s">
        <v>3632</v>
      </c>
      <c r="F267">
        <v>620</v>
      </c>
      <c r="G267">
        <v>703</v>
      </c>
      <c r="H267">
        <f t="shared" si="11"/>
        <v>83</v>
      </c>
      <c r="I267" t="str">
        <f t="shared" si="12"/>
        <v>A4A016_9PLAN/620-703</v>
      </c>
      <c r="K267" t="e">
        <f>IF(C267="Secretin_N, Secretin, TraK","T","N")</f>
        <v>#N/A</v>
      </c>
      <c r="L267" t="e">
        <f>VLOOKUP(E267,'Uniprot taxonomy'!E:J,4,FALSE)</f>
        <v>#N/A</v>
      </c>
      <c r="M267" t="e">
        <f>LEFT(VLOOKUP(B267,'Uniprot taxonomy'!B:R,5,FALSE))</f>
        <v>#N/A</v>
      </c>
      <c r="N267" t="e">
        <f>VLOOKUP(B267,'Uniprot taxonomy'!B:R,5,FALSE)</f>
        <v>#N/A</v>
      </c>
      <c r="O267" t="e">
        <f>VLOOKUP(B267,'Uniprot taxonomy'!B:R,6,FALSE)</f>
        <v>#N/A</v>
      </c>
      <c r="P267" t="e">
        <f>VLOOKUP(B267,'Uniprot taxonomy'!B:R,7,FALSE)</f>
        <v>#N/A</v>
      </c>
      <c r="Q267" t="e">
        <f>VLOOKUP(B267,'Uniprot taxonomy'!B:R,8,FALSE)</f>
        <v>#N/A</v>
      </c>
    </row>
    <row r="268" spans="1:17" hidden="1" x14ac:dyDescent="0.25">
      <c r="A268" t="s">
        <v>3910</v>
      </c>
      <c r="B268" t="s">
        <v>3911</v>
      </c>
      <c r="C268" t="e">
        <f>VLOOKUP('Домены Secretin_N'!B268,'AC-Architecture'!A:C,3,FALSE)</f>
        <v>#N/A</v>
      </c>
      <c r="D268">
        <v>1199</v>
      </c>
      <c r="E268" t="s">
        <v>3632</v>
      </c>
      <c r="F268">
        <v>707</v>
      </c>
      <c r="G268">
        <v>788</v>
      </c>
      <c r="H268">
        <f t="shared" si="11"/>
        <v>81</v>
      </c>
      <c r="I268" t="str">
        <f t="shared" si="12"/>
        <v>A4A016_9PLAN/707-788</v>
      </c>
      <c r="K268" t="e">
        <f>IF(C268="Secretin_N, Secretin, TraK","T","N")</f>
        <v>#N/A</v>
      </c>
      <c r="L268" t="e">
        <f>VLOOKUP(E268,'Uniprot taxonomy'!E:J,4,FALSE)</f>
        <v>#N/A</v>
      </c>
      <c r="M268" t="e">
        <f>LEFT(VLOOKUP(B268,'Uniprot taxonomy'!B:R,5,FALSE))</f>
        <v>#N/A</v>
      </c>
      <c r="N268" t="e">
        <f>VLOOKUP(B268,'Uniprot taxonomy'!B:R,5,FALSE)</f>
        <v>#N/A</v>
      </c>
      <c r="O268" t="e">
        <f>VLOOKUP(B268,'Uniprot taxonomy'!B:R,6,FALSE)</f>
        <v>#N/A</v>
      </c>
      <c r="P268" t="e">
        <f>VLOOKUP(B268,'Uniprot taxonomy'!B:R,7,FALSE)</f>
        <v>#N/A</v>
      </c>
      <c r="Q268" t="e">
        <f>VLOOKUP(B268,'Uniprot taxonomy'!B:R,8,FALSE)</f>
        <v>#N/A</v>
      </c>
    </row>
    <row r="269" spans="1:17" hidden="1" x14ac:dyDescent="0.25">
      <c r="A269" t="s">
        <v>3912</v>
      </c>
      <c r="B269" t="s">
        <v>3913</v>
      </c>
      <c r="C269" t="e">
        <f>VLOOKUP('Домены Secretin_N'!B269,'AC-Architecture'!A:C,3,FALSE)</f>
        <v>#N/A</v>
      </c>
      <c r="D269">
        <v>696</v>
      </c>
      <c r="E269" t="s">
        <v>3632</v>
      </c>
      <c r="F269">
        <v>147</v>
      </c>
      <c r="G269">
        <v>208</v>
      </c>
      <c r="H269">
        <f t="shared" si="11"/>
        <v>61</v>
      </c>
      <c r="I269" t="str">
        <f t="shared" si="12"/>
        <v>A4A5J7_9GAMM/147-208</v>
      </c>
      <c r="K269" t="e">
        <f>IF(C269="Secretin_N, Secretin, TraK","T","N")</f>
        <v>#N/A</v>
      </c>
      <c r="L269" t="e">
        <f>VLOOKUP(E269,'Uniprot taxonomy'!E:J,4,FALSE)</f>
        <v>#N/A</v>
      </c>
      <c r="M269" t="e">
        <f>LEFT(VLOOKUP(B269,'Uniprot taxonomy'!B:R,5,FALSE))</f>
        <v>#N/A</v>
      </c>
      <c r="N269" t="e">
        <f>VLOOKUP(B269,'Uniprot taxonomy'!B:R,5,FALSE)</f>
        <v>#N/A</v>
      </c>
      <c r="O269" t="e">
        <f>VLOOKUP(B269,'Uniprot taxonomy'!B:R,6,FALSE)</f>
        <v>#N/A</v>
      </c>
      <c r="P269" t="e">
        <f>VLOOKUP(B269,'Uniprot taxonomy'!B:R,7,FALSE)</f>
        <v>#N/A</v>
      </c>
      <c r="Q269" t="e">
        <f>VLOOKUP(B269,'Uniprot taxonomy'!B:R,8,FALSE)</f>
        <v>#N/A</v>
      </c>
    </row>
    <row r="270" spans="1:17" hidden="1" x14ac:dyDescent="0.25">
      <c r="A270" t="s">
        <v>3912</v>
      </c>
      <c r="B270" t="s">
        <v>3913</v>
      </c>
      <c r="C270" t="e">
        <f>VLOOKUP('Домены Secretin_N'!B270,'AC-Architecture'!A:C,3,FALSE)</f>
        <v>#N/A</v>
      </c>
      <c r="D270">
        <v>696</v>
      </c>
      <c r="E270" t="s">
        <v>3632</v>
      </c>
      <c r="F270">
        <v>210</v>
      </c>
      <c r="G270">
        <v>280</v>
      </c>
      <c r="H270">
        <f t="shared" si="11"/>
        <v>70</v>
      </c>
      <c r="I270" t="str">
        <f t="shared" si="12"/>
        <v>A4A5J7_9GAMM/210-280</v>
      </c>
      <c r="K270" t="e">
        <f>IF(C270="Secretin_N, Secretin, TraK","T","N")</f>
        <v>#N/A</v>
      </c>
      <c r="L270" t="e">
        <f>VLOOKUP(E270,'Uniprot taxonomy'!E:J,4,FALSE)</f>
        <v>#N/A</v>
      </c>
      <c r="M270" t="e">
        <f>LEFT(VLOOKUP(B270,'Uniprot taxonomy'!B:R,5,FALSE))</f>
        <v>#N/A</v>
      </c>
      <c r="N270" t="e">
        <f>VLOOKUP(B270,'Uniprot taxonomy'!B:R,5,FALSE)</f>
        <v>#N/A</v>
      </c>
      <c r="O270" t="e">
        <f>VLOOKUP(B270,'Uniprot taxonomy'!B:R,6,FALSE)</f>
        <v>#N/A</v>
      </c>
      <c r="P270" t="e">
        <f>VLOOKUP(B270,'Uniprot taxonomy'!B:R,7,FALSE)</f>
        <v>#N/A</v>
      </c>
      <c r="Q270" t="e">
        <f>VLOOKUP(B270,'Uniprot taxonomy'!B:R,8,FALSE)</f>
        <v>#N/A</v>
      </c>
    </row>
    <row r="271" spans="1:17" hidden="1" x14ac:dyDescent="0.25">
      <c r="A271" t="s">
        <v>3912</v>
      </c>
      <c r="B271" t="s">
        <v>3913</v>
      </c>
      <c r="C271" t="e">
        <f>VLOOKUP('Домены Secretin_N'!B271,'AC-Architecture'!A:C,3,FALSE)</f>
        <v>#N/A</v>
      </c>
      <c r="D271">
        <v>696</v>
      </c>
      <c r="E271" t="s">
        <v>3632</v>
      </c>
      <c r="F271">
        <v>284</v>
      </c>
      <c r="G271">
        <v>362</v>
      </c>
      <c r="H271">
        <f t="shared" si="11"/>
        <v>78</v>
      </c>
      <c r="I271" t="str">
        <f t="shared" si="12"/>
        <v>A4A5J7_9GAMM/284-362</v>
      </c>
      <c r="K271" t="e">
        <f>IF(C271="Secretin_N, Secretin, TraK","T","N")</f>
        <v>#N/A</v>
      </c>
      <c r="L271" t="e">
        <f>VLOOKUP(E271,'Uniprot taxonomy'!E:J,4,FALSE)</f>
        <v>#N/A</v>
      </c>
      <c r="M271" t="e">
        <f>LEFT(VLOOKUP(B271,'Uniprot taxonomy'!B:R,5,FALSE))</f>
        <v>#N/A</v>
      </c>
      <c r="N271" t="e">
        <f>VLOOKUP(B271,'Uniprot taxonomy'!B:R,5,FALSE)</f>
        <v>#N/A</v>
      </c>
      <c r="O271" t="e">
        <f>VLOOKUP(B271,'Uniprot taxonomy'!B:R,6,FALSE)</f>
        <v>#N/A</v>
      </c>
      <c r="P271" t="e">
        <f>VLOOKUP(B271,'Uniprot taxonomy'!B:R,7,FALSE)</f>
        <v>#N/A</v>
      </c>
      <c r="Q271" t="e">
        <f>VLOOKUP(B271,'Uniprot taxonomy'!B:R,8,FALSE)</f>
        <v>#N/A</v>
      </c>
    </row>
    <row r="272" spans="1:17" x14ac:dyDescent="0.25">
      <c r="A272" t="s">
        <v>203</v>
      </c>
      <c r="B272" t="s">
        <v>1504</v>
      </c>
      <c r="C272" t="str">
        <f>VLOOKUP('Домены Secretin_N'!B272,'AC-Architecture'!A:C,3,FALSE)</f>
        <v>Secretin_N, Secretin</v>
      </c>
      <c r="D272">
        <v>745</v>
      </c>
      <c r="E272" t="s">
        <v>3632</v>
      </c>
      <c r="F272">
        <v>243</v>
      </c>
      <c r="G272">
        <v>315</v>
      </c>
      <c r="H272">
        <f t="shared" si="11"/>
        <v>72</v>
      </c>
      <c r="I272" t="str">
        <f t="shared" si="12"/>
        <v>A4A5L7_9GAMM/243-315</v>
      </c>
      <c r="J272" t="str">
        <f>CONCATENATE(K272,"_",LEFT(O272,3),"_",LEFT(Q272,3),"_",B272)</f>
        <v>N_OMG_Con_A4A5L7</v>
      </c>
      <c r="K272" t="str">
        <f>IF(C272="Secretin_N, Secretin, TraK","T","N")</f>
        <v>N</v>
      </c>
      <c r="L272" t="str">
        <f>VLOOKUP(B272,'Uniprot taxonomy'!B:R,4,FALSE)</f>
        <v>Proteobacteria</v>
      </c>
      <c r="M272" t="str">
        <f>LEFT(VLOOKUP(B272,'Uniprot taxonomy'!B:R,5,FALSE))</f>
        <v>G</v>
      </c>
      <c r="N272" t="str">
        <f>VLOOKUP(B272,'Uniprot taxonomy'!B:R,5,FALSE)</f>
        <v>Gammaproteobacteria</v>
      </c>
      <c r="O272" t="str">
        <f>VLOOKUP(B272,'Uniprot taxonomy'!B:R,6,FALSE)</f>
        <v>OMGgroup</v>
      </c>
      <c r="P272" t="str">
        <f>VLOOKUP(B272,'Uniprot taxonomy'!B:R,7,FALSE)</f>
        <v>OM60clade</v>
      </c>
      <c r="Q272" t="str">
        <f>VLOOKUP(B272,'Uniprot taxonomy'!B:R,8,FALSE)</f>
        <v>Congregibacter</v>
      </c>
    </row>
    <row r="273" spans="1:17" hidden="1" x14ac:dyDescent="0.25">
      <c r="A273" t="s">
        <v>3914</v>
      </c>
      <c r="B273" t="s">
        <v>3915</v>
      </c>
      <c r="C273" t="e">
        <f>VLOOKUP('Домены Secretin_N'!B273,'AC-Architecture'!A:C,3,FALSE)</f>
        <v>#N/A</v>
      </c>
      <c r="D273">
        <v>728</v>
      </c>
      <c r="E273" t="s">
        <v>3632</v>
      </c>
      <c r="F273">
        <v>399</v>
      </c>
      <c r="G273">
        <v>467</v>
      </c>
      <c r="H273">
        <f t="shared" si="11"/>
        <v>68</v>
      </c>
      <c r="I273" t="str">
        <f t="shared" si="12"/>
        <v>A4A8J7_9GAMM/399-467</v>
      </c>
      <c r="K273" t="e">
        <f>IF(C273="Secretin_N, Secretin, TraK","T","N")</f>
        <v>#N/A</v>
      </c>
      <c r="L273" t="e">
        <f>VLOOKUP(E273,'Uniprot taxonomy'!E:J,4,FALSE)</f>
        <v>#N/A</v>
      </c>
      <c r="M273" t="e">
        <f>LEFT(VLOOKUP(B273,'Uniprot taxonomy'!B:R,5,FALSE))</f>
        <v>#N/A</v>
      </c>
      <c r="N273" t="e">
        <f>VLOOKUP(B273,'Uniprot taxonomy'!B:R,5,FALSE)</f>
        <v>#N/A</v>
      </c>
      <c r="O273" t="e">
        <f>VLOOKUP(B273,'Uniprot taxonomy'!B:R,6,FALSE)</f>
        <v>#N/A</v>
      </c>
      <c r="P273" t="e">
        <f>VLOOKUP(B273,'Uniprot taxonomy'!B:R,7,FALSE)</f>
        <v>#N/A</v>
      </c>
      <c r="Q273" t="e">
        <f>VLOOKUP(B273,'Uniprot taxonomy'!B:R,8,FALSE)</f>
        <v>#N/A</v>
      </c>
    </row>
    <row r="274" spans="1:17" hidden="1" x14ac:dyDescent="0.25">
      <c r="A274" t="s">
        <v>3916</v>
      </c>
      <c r="B274" t="s">
        <v>3917</v>
      </c>
      <c r="C274" t="e">
        <f>VLOOKUP('Домены Secretin_N'!B274,'AC-Architecture'!A:C,3,FALSE)</f>
        <v>#N/A</v>
      </c>
      <c r="D274">
        <v>709</v>
      </c>
      <c r="E274" t="s">
        <v>3632</v>
      </c>
      <c r="F274">
        <v>374</v>
      </c>
      <c r="G274">
        <v>461</v>
      </c>
      <c r="H274">
        <f t="shared" si="11"/>
        <v>87</v>
      </c>
      <c r="I274" t="str">
        <f t="shared" si="12"/>
        <v>A4BAN5_9GAMM/374-461</v>
      </c>
      <c r="K274" t="e">
        <f>IF(C274="Secretin_N, Secretin, TraK","T","N")</f>
        <v>#N/A</v>
      </c>
      <c r="L274" t="e">
        <f>VLOOKUP(E274,'Uniprot taxonomy'!E:J,4,FALSE)</f>
        <v>#N/A</v>
      </c>
      <c r="M274" t="e">
        <f>LEFT(VLOOKUP(B274,'Uniprot taxonomy'!B:R,5,FALSE))</f>
        <v>#N/A</v>
      </c>
      <c r="N274" t="e">
        <f>VLOOKUP(B274,'Uniprot taxonomy'!B:R,5,FALSE)</f>
        <v>#N/A</v>
      </c>
      <c r="O274" t="e">
        <f>VLOOKUP(B274,'Uniprot taxonomy'!B:R,6,FALSE)</f>
        <v>#N/A</v>
      </c>
      <c r="P274" t="e">
        <f>VLOOKUP(B274,'Uniprot taxonomy'!B:R,7,FALSE)</f>
        <v>#N/A</v>
      </c>
      <c r="Q274" t="e">
        <f>VLOOKUP(B274,'Uniprot taxonomy'!B:R,8,FALSE)</f>
        <v>#N/A</v>
      </c>
    </row>
    <row r="275" spans="1:17" hidden="1" x14ac:dyDescent="0.25">
      <c r="A275" t="s">
        <v>3918</v>
      </c>
      <c r="B275" t="s">
        <v>3919</v>
      </c>
      <c r="C275" t="e">
        <f>VLOOKUP('Домены Secretin_N'!B275,'AC-Architecture'!A:C,3,FALSE)</f>
        <v>#N/A</v>
      </c>
      <c r="D275">
        <v>653</v>
      </c>
      <c r="E275" t="s">
        <v>3632</v>
      </c>
      <c r="F275">
        <v>127</v>
      </c>
      <c r="G275">
        <v>188</v>
      </c>
      <c r="H275">
        <f t="shared" si="11"/>
        <v>61</v>
      </c>
      <c r="I275" t="str">
        <f t="shared" si="12"/>
        <v>A4BES0_9GAMM/127-188</v>
      </c>
      <c r="K275" t="e">
        <f>IF(C275="Secretin_N, Secretin, TraK","T","N")</f>
        <v>#N/A</v>
      </c>
      <c r="L275" t="e">
        <f>VLOOKUP(E275,'Uniprot taxonomy'!E:J,4,FALSE)</f>
        <v>#N/A</v>
      </c>
      <c r="M275" t="e">
        <f>LEFT(VLOOKUP(B275,'Uniprot taxonomy'!B:R,5,FALSE))</f>
        <v>#N/A</v>
      </c>
      <c r="N275" t="e">
        <f>VLOOKUP(B275,'Uniprot taxonomy'!B:R,5,FALSE)</f>
        <v>#N/A</v>
      </c>
      <c r="O275" t="e">
        <f>VLOOKUP(B275,'Uniprot taxonomy'!B:R,6,FALSE)</f>
        <v>#N/A</v>
      </c>
      <c r="P275" t="e">
        <f>VLOOKUP(B275,'Uniprot taxonomy'!B:R,7,FALSE)</f>
        <v>#N/A</v>
      </c>
      <c r="Q275" t="e">
        <f>VLOOKUP(B275,'Uniprot taxonomy'!B:R,8,FALSE)</f>
        <v>#N/A</v>
      </c>
    </row>
    <row r="276" spans="1:17" hidden="1" x14ac:dyDescent="0.25">
      <c r="A276" t="s">
        <v>3918</v>
      </c>
      <c r="B276" t="s">
        <v>3919</v>
      </c>
      <c r="C276" t="e">
        <f>VLOOKUP('Домены Secretin_N'!B276,'AC-Architecture'!A:C,3,FALSE)</f>
        <v>#N/A</v>
      </c>
      <c r="D276">
        <v>653</v>
      </c>
      <c r="E276" t="s">
        <v>3632</v>
      </c>
      <c r="F276">
        <v>190</v>
      </c>
      <c r="G276">
        <v>266</v>
      </c>
      <c r="H276">
        <f t="shared" si="11"/>
        <v>76</v>
      </c>
      <c r="I276" t="str">
        <f t="shared" si="12"/>
        <v>A4BES0_9GAMM/190-266</v>
      </c>
      <c r="K276" t="e">
        <f>IF(C276="Secretin_N, Secretin, TraK","T","N")</f>
        <v>#N/A</v>
      </c>
      <c r="L276" t="e">
        <f>VLOOKUP(E276,'Uniprot taxonomy'!E:J,4,FALSE)</f>
        <v>#N/A</v>
      </c>
      <c r="M276" t="e">
        <f>LEFT(VLOOKUP(B276,'Uniprot taxonomy'!B:R,5,FALSE))</f>
        <v>#N/A</v>
      </c>
      <c r="N276" t="e">
        <f>VLOOKUP(B276,'Uniprot taxonomy'!B:R,5,FALSE)</f>
        <v>#N/A</v>
      </c>
      <c r="O276" t="e">
        <f>VLOOKUP(B276,'Uniprot taxonomy'!B:R,6,FALSE)</f>
        <v>#N/A</v>
      </c>
      <c r="P276" t="e">
        <f>VLOOKUP(B276,'Uniprot taxonomy'!B:R,7,FALSE)</f>
        <v>#N/A</v>
      </c>
      <c r="Q276" t="e">
        <f>VLOOKUP(B276,'Uniprot taxonomy'!B:R,8,FALSE)</f>
        <v>#N/A</v>
      </c>
    </row>
    <row r="277" spans="1:17" hidden="1" x14ac:dyDescent="0.25">
      <c r="A277" t="s">
        <v>3918</v>
      </c>
      <c r="B277" t="s">
        <v>3919</v>
      </c>
      <c r="C277" t="e">
        <f>VLOOKUP('Домены Secretin_N'!B277,'AC-Architecture'!A:C,3,FALSE)</f>
        <v>#N/A</v>
      </c>
      <c r="D277">
        <v>653</v>
      </c>
      <c r="E277" t="s">
        <v>3632</v>
      </c>
      <c r="F277">
        <v>270</v>
      </c>
      <c r="G277">
        <v>344</v>
      </c>
      <c r="H277">
        <f t="shared" si="11"/>
        <v>74</v>
      </c>
      <c r="I277" t="str">
        <f t="shared" si="12"/>
        <v>A4BES0_9GAMM/270-344</v>
      </c>
      <c r="K277" t="e">
        <f>IF(C277="Secretin_N, Secretin, TraK","T","N")</f>
        <v>#N/A</v>
      </c>
      <c r="L277" t="e">
        <f>VLOOKUP(E277,'Uniprot taxonomy'!E:J,4,FALSE)</f>
        <v>#N/A</v>
      </c>
      <c r="M277" t="e">
        <f>LEFT(VLOOKUP(B277,'Uniprot taxonomy'!B:R,5,FALSE))</f>
        <v>#N/A</v>
      </c>
      <c r="N277" t="e">
        <f>VLOOKUP(B277,'Uniprot taxonomy'!B:R,5,FALSE)</f>
        <v>#N/A</v>
      </c>
      <c r="O277" t="e">
        <f>VLOOKUP(B277,'Uniprot taxonomy'!B:R,6,FALSE)</f>
        <v>#N/A</v>
      </c>
      <c r="P277" t="e">
        <f>VLOOKUP(B277,'Uniprot taxonomy'!B:R,7,FALSE)</f>
        <v>#N/A</v>
      </c>
      <c r="Q277" t="e">
        <f>VLOOKUP(B277,'Uniprot taxonomy'!B:R,8,FALSE)</f>
        <v>#N/A</v>
      </c>
    </row>
    <row r="278" spans="1:17" hidden="1" x14ac:dyDescent="0.25">
      <c r="A278" t="s">
        <v>3921</v>
      </c>
      <c r="B278" t="s">
        <v>3922</v>
      </c>
      <c r="C278" t="e">
        <f>VLOOKUP('Домены Secretin_N'!B278,'AC-Architecture'!A:C,3,FALSE)</f>
        <v>#N/A</v>
      </c>
      <c r="D278">
        <v>686</v>
      </c>
      <c r="E278" t="s">
        <v>3632</v>
      </c>
      <c r="F278">
        <v>358</v>
      </c>
      <c r="G278">
        <v>426</v>
      </c>
      <c r="H278">
        <f t="shared" si="11"/>
        <v>68</v>
      </c>
      <c r="I278" t="str">
        <f t="shared" si="12"/>
        <v>A4BQU8_9GAMM/358-426</v>
      </c>
      <c r="K278" t="e">
        <f>IF(C278="Secretin_N, Secretin, TraK","T","N")</f>
        <v>#N/A</v>
      </c>
      <c r="L278" t="e">
        <f>VLOOKUP(E278,'Uniprot taxonomy'!E:J,4,FALSE)</f>
        <v>#N/A</v>
      </c>
      <c r="M278" t="e">
        <f>LEFT(VLOOKUP(B278,'Uniprot taxonomy'!B:R,5,FALSE))</f>
        <v>#N/A</v>
      </c>
      <c r="N278" t="e">
        <f>VLOOKUP(B278,'Uniprot taxonomy'!B:R,5,FALSE)</f>
        <v>#N/A</v>
      </c>
      <c r="O278" t="e">
        <f>VLOOKUP(B278,'Uniprot taxonomy'!B:R,6,FALSE)</f>
        <v>#N/A</v>
      </c>
      <c r="P278" t="e">
        <f>VLOOKUP(B278,'Uniprot taxonomy'!B:R,7,FALSE)</f>
        <v>#N/A</v>
      </c>
      <c r="Q278" t="e">
        <f>VLOOKUP(B278,'Uniprot taxonomy'!B:R,8,FALSE)</f>
        <v>#N/A</v>
      </c>
    </row>
    <row r="279" spans="1:17" hidden="1" x14ac:dyDescent="0.25">
      <c r="A279" t="s">
        <v>3924</v>
      </c>
      <c r="B279" t="s">
        <v>3925</v>
      </c>
      <c r="C279" t="e">
        <f>VLOOKUP('Домены Secretin_N'!B279,'AC-Architecture'!A:C,3,FALSE)</f>
        <v>#N/A</v>
      </c>
      <c r="D279">
        <v>244</v>
      </c>
      <c r="E279" t="s">
        <v>3632</v>
      </c>
      <c r="F279">
        <v>14</v>
      </c>
      <c r="G279">
        <v>73</v>
      </c>
      <c r="H279">
        <f t="shared" si="11"/>
        <v>59</v>
      </c>
      <c r="I279" t="str">
        <f t="shared" si="12"/>
        <v>A4BUW3_9GAMM/14-73</v>
      </c>
      <c r="K279" t="e">
        <f>IF(C279="Secretin_N, Secretin, TraK","T","N")</f>
        <v>#N/A</v>
      </c>
      <c r="L279" t="e">
        <f>VLOOKUP(E279,'Uniprot taxonomy'!E:J,4,FALSE)</f>
        <v>#N/A</v>
      </c>
      <c r="M279" t="e">
        <f>LEFT(VLOOKUP(B279,'Uniprot taxonomy'!B:R,5,FALSE))</f>
        <v>#N/A</v>
      </c>
      <c r="N279" t="e">
        <f>VLOOKUP(B279,'Uniprot taxonomy'!B:R,5,FALSE)</f>
        <v>#N/A</v>
      </c>
      <c r="O279" t="e">
        <f>VLOOKUP(B279,'Uniprot taxonomy'!B:R,6,FALSE)</f>
        <v>#N/A</v>
      </c>
      <c r="P279" t="e">
        <f>VLOOKUP(B279,'Uniprot taxonomy'!B:R,7,FALSE)</f>
        <v>#N/A</v>
      </c>
      <c r="Q279" t="e">
        <f>VLOOKUP(B279,'Uniprot taxonomy'!B:R,8,FALSE)</f>
        <v>#N/A</v>
      </c>
    </row>
    <row r="280" spans="1:17" x14ac:dyDescent="0.25">
      <c r="A280" t="s">
        <v>204</v>
      </c>
      <c r="B280" t="s">
        <v>1505</v>
      </c>
      <c r="C280" t="str">
        <f>VLOOKUP('Домены Secretin_N'!B280,'AC-Architecture'!A:C,3,FALSE)</f>
        <v>Secretin_N, Secretin</v>
      </c>
      <c r="D280">
        <v>685</v>
      </c>
      <c r="E280" t="s">
        <v>3632</v>
      </c>
      <c r="F280">
        <v>349</v>
      </c>
      <c r="G280">
        <v>436</v>
      </c>
      <c r="H280">
        <f t="shared" si="11"/>
        <v>87</v>
      </c>
      <c r="I280" t="str">
        <f t="shared" si="12"/>
        <v>A4C8H8_9GAMM/349-436</v>
      </c>
      <c r="J280" t="str">
        <f>CONCATENATE(K280,"_",LEFT(O280,3),"_",LEFT(Q280,3),"_",B280)</f>
        <v>N_Alt_Pse_A4C8H8</v>
      </c>
      <c r="K280" t="str">
        <f>IF(C280="Secretin_N, Secretin, TraK","T","N")</f>
        <v>N</v>
      </c>
      <c r="L280" t="str">
        <f>VLOOKUP(B280,'Uniprot taxonomy'!B:R,4,FALSE)</f>
        <v>Proteobacteria</v>
      </c>
      <c r="M280" t="str">
        <f>LEFT(VLOOKUP(B280,'Uniprot taxonomy'!B:R,5,FALSE))</f>
        <v>G</v>
      </c>
      <c r="N280" t="str">
        <f>VLOOKUP(B280,'Uniprot taxonomy'!B:R,5,FALSE)</f>
        <v>Gammaproteobacteria</v>
      </c>
      <c r="O280" t="str">
        <f>VLOOKUP(B280,'Uniprot taxonomy'!B:R,6,FALSE)</f>
        <v>Alteromonadales</v>
      </c>
      <c r="P280" t="str">
        <f>VLOOKUP(B280,'Uniprot taxonomy'!B:R,7,FALSE)</f>
        <v>Pseudoalteromonadaceae</v>
      </c>
      <c r="Q280" t="str">
        <f>VLOOKUP(B280,'Uniprot taxonomy'!B:R,8,FALSE)</f>
        <v>Pseudoalteromonas</v>
      </c>
    </row>
    <row r="281" spans="1:17" hidden="1" x14ac:dyDescent="0.25">
      <c r="A281" t="s">
        <v>3926</v>
      </c>
      <c r="B281" t="s">
        <v>3927</v>
      </c>
      <c r="C281" t="e">
        <f>VLOOKUP('Домены Secretin_N'!B281,'AC-Architecture'!A:C,3,FALSE)</f>
        <v>#N/A</v>
      </c>
      <c r="D281">
        <v>659</v>
      </c>
      <c r="E281" t="s">
        <v>3632</v>
      </c>
      <c r="F281">
        <v>347</v>
      </c>
      <c r="G281">
        <v>412</v>
      </c>
      <c r="H281">
        <f t="shared" si="11"/>
        <v>65</v>
      </c>
      <c r="I281" t="str">
        <f t="shared" si="12"/>
        <v>A4CEM9_9GAMM/347-412</v>
      </c>
      <c r="K281" t="e">
        <f>IF(C281="Secretin_N, Secretin, TraK","T","N")</f>
        <v>#N/A</v>
      </c>
      <c r="L281" t="e">
        <f>VLOOKUP(E281,'Uniprot taxonomy'!E:J,4,FALSE)</f>
        <v>#N/A</v>
      </c>
      <c r="M281" t="e">
        <f>LEFT(VLOOKUP(B281,'Uniprot taxonomy'!B:R,5,FALSE))</f>
        <v>#N/A</v>
      </c>
      <c r="N281" t="e">
        <f>VLOOKUP(B281,'Uniprot taxonomy'!B:R,5,FALSE)</f>
        <v>#N/A</v>
      </c>
      <c r="O281" t="e">
        <f>VLOOKUP(B281,'Uniprot taxonomy'!B:R,6,FALSE)</f>
        <v>#N/A</v>
      </c>
      <c r="P281" t="e">
        <f>VLOOKUP(B281,'Uniprot taxonomy'!B:R,7,FALSE)</f>
        <v>#N/A</v>
      </c>
      <c r="Q281" t="e">
        <f>VLOOKUP(B281,'Uniprot taxonomy'!B:R,8,FALSE)</f>
        <v>#N/A</v>
      </c>
    </row>
    <row r="282" spans="1:17" hidden="1" x14ac:dyDescent="0.25">
      <c r="A282" t="s">
        <v>205</v>
      </c>
      <c r="B282" t="s">
        <v>1506</v>
      </c>
      <c r="C282" t="str">
        <f>VLOOKUP('Домены Secretin_N'!B282,'AC-Architecture'!A:C,3,FALSE)</f>
        <v>Secretin_N, Secretin</v>
      </c>
      <c r="D282">
        <v>765</v>
      </c>
      <c r="E282" t="s">
        <v>3632</v>
      </c>
      <c r="F282">
        <v>296</v>
      </c>
      <c r="G282">
        <v>404</v>
      </c>
      <c r="H282">
        <f t="shared" si="11"/>
        <v>108</v>
      </c>
      <c r="I282" t="str">
        <f t="shared" si="12"/>
        <v>A4CY28_SYNPV/296-404</v>
      </c>
      <c r="K282" t="str">
        <f>IF(C282="Secretin_N, Secretin, TraK","T","N")</f>
        <v>N</v>
      </c>
      <c r="L282" t="e">
        <f>VLOOKUP(E282,'Uniprot taxonomy'!E:J,4,FALSE)</f>
        <v>#N/A</v>
      </c>
      <c r="M282" t="str">
        <f>LEFT(VLOOKUP(B282,'Uniprot taxonomy'!B:R,5,FALSE))</f>
        <v>O</v>
      </c>
      <c r="N282" t="str">
        <f>VLOOKUP(B282,'Uniprot taxonomy'!B:R,5,FALSE)</f>
        <v>Oscillatoriophycideae</v>
      </c>
      <c r="O282" t="str">
        <f>VLOOKUP(B282,'Uniprot taxonomy'!B:R,6,FALSE)</f>
        <v>Chroococcales</v>
      </c>
      <c r="P282" t="str">
        <f>VLOOKUP(B282,'Uniprot taxonomy'!B:R,7,FALSE)</f>
        <v>Synechococcus.</v>
      </c>
      <c r="Q282">
        <f>VLOOKUP(B282,'Uniprot taxonomy'!B:R,8,FALSE)</f>
        <v>0</v>
      </c>
    </row>
    <row r="283" spans="1:17" hidden="1" x14ac:dyDescent="0.25">
      <c r="A283" t="s">
        <v>3929</v>
      </c>
      <c r="B283" t="s">
        <v>3930</v>
      </c>
      <c r="C283" t="e">
        <f>VLOOKUP('Домены Secretin_N'!B283,'AC-Architecture'!A:C,3,FALSE)</f>
        <v>#N/A</v>
      </c>
      <c r="D283">
        <v>697</v>
      </c>
      <c r="E283" t="s">
        <v>3632</v>
      </c>
      <c r="F283">
        <v>370</v>
      </c>
      <c r="G283">
        <v>440</v>
      </c>
      <c r="H283">
        <f t="shared" si="11"/>
        <v>70</v>
      </c>
      <c r="I283" t="str">
        <f t="shared" si="12"/>
        <v>A4G9P3_HERAR/370-440</v>
      </c>
      <c r="K283" t="e">
        <f>IF(C283="Secretin_N, Secretin, TraK","T","N")</f>
        <v>#N/A</v>
      </c>
      <c r="L283" t="e">
        <f>VLOOKUP(E283,'Uniprot taxonomy'!E:J,4,FALSE)</f>
        <v>#N/A</v>
      </c>
      <c r="M283" t="e">
        <f>LEFT(VLOOKUP(B283,'Uniprot taxonomy'!B:R,5,FALSE))</f>
        <v>#N/A</v>
      </c>
      <c r="N283" t="e">
        <f>VLOOKUP(B283,'Uniprot taxonomy'!B:R,5,FALSE)</f>
        <v>#N/A</v>
      </c>
      <c r="O283" t="e">
        <f>VLOOKUP(B283,'Uniprot taxonomy'!B:R,6,FALSE)</f>
        <v>#N/A</v>
      </c>
      <c r="P283" t="e">
        <f>VLOOKUP(B283,'Uniprot taxonomy'!B:R,7,FALSE)</f>
        <v>#N/A</v>
      </c>
      <c r="Q283" t="e">
        <f>VLOOKUP(B283,'Uniprot taxonomy'!B:R,8,FALSE)</f>
        <v>#N/A</v>
      </c>
    </row>
    <row r="284" spans="1:17" x14ac:dyDescent="0.25">
      <c r="A284" t="s">
        <v>206</v>
      </c>
      <c r="B284" t="s">
        <v>1507</v>
      </c>
      <c r="C284" t="str">
        <f>VLOOKUP('Домены Secretin_N'!B284,'AC-Architecture'!A:C,3,FALSE)</f>
        <v>Secretin_N, Secretin</v>
      </c>
      <c r="D284">
        <v>590</v>
      </c>
      <c r="E284" t="s">
        <v>3632</v>
      </c>
      <c r="F284">
        <v>276</v>
      </c>
      <c r="G284">
        <v>344</v>
      </c>
      <c r="H284">
        <f t="shared" si="11"/>
        <v>68</v>
      </c>
      <c r="I284" t="str">
        <f t="shared" si="12"/>
        <v>A4IYJ1_FRATW/276-344</v>
      </c>
      <c r="J284" t="str">
        <f>CONCATENATE(K284,"_",LEFT(O284,3),"_",LEFT(Q284,3),"_",B284)</f>
        <v>N_Thi_Fra_A4IYJ1</v>
      </c>
      <c r="K284" t="str">
        <f>IF(C284="Secretin_N, Secretin, TraK","T","N")</f>
        <v>N</v>
      </c>
      <c r="L284" t="str">
        <f>VLOOKUP(B284,'Uniprot taxonomy'!B:R,4,FALSE)</f>
        <v>Proteobacteria</v>
      </c>
      <c r="M284" t="str">
        <f>LEFT(VLOOKUP(B284,'Uniprot taxonomy'!B:R,5,FALSE))</f>
        <v>G</v>
      </c>
      <c r="N284" t="str">
        <f>VLOOKUP(B284,'Uniprot taxonomy'!B:R,5,FALSE)</f>
        <v>Gammaproteobacteria</v>
      </c>
      <c r="O284" t="str">
        <f>VLOOKUP(B284,'Uniprot taxonomy'!B:R,6,FALSE)</f>
        <v>Thiotrichales</v>
      </c>
      <c r="P284" t="str">
        <f>VLOOKUP(B284,'Uniprot taxonomy'!B:R,7,FALSE)</f>
        <v>Francisellaceae</v>
      </c>
      <c r="Q284" t="str">
        <f>VLOOKUP(B284,'Uniprot taxonomy'!B:R,8,FALSE)</f>
        <v>Francisella</v>
      </c>
    </row>
    <row r="285" spans="1:17" hidden="1" x14ac:dyDescent="0.25">
      <c r="A285" t="s">
        <v>3931</v>
      </c>
      <c r="B285" t="s">
        <v>3932</v>
      </c>
      <c r="C285" t="e">
        <f>VLOOKUP('Домены Secretin_N'!B285,'AC-Architecture'!A:C,3,FALSE)</f>
        <v>#N/A</v>
      </c>
      <c r="D285">
        <v>774</v>
      </c>
      <c r="E285" t="s">
        <v>3632</v>
      </c>
      <c r="F285">
        <v>129</v>
      </c>
      <c r="G285">
        <v>189</v>
      </c>
      <c r="H285">
        <f t="shared" si="11"/>
        <v>60</v>
      </c>
      <c r="I285" t="str">
        <f t="shared" si="12"/>
        <v>A4J9Z0_BURVG/129-189</v>
      </c>
      <c r="K285" t="e">
        <f>IF(C285="Secretin_N, Secretin, TraK","T","N")</f>
        <v>#N/A</v>
      </c>
      <c r="L285" t="e">
        <f>VLOOKUP(E285,'Uniprot taxonomy'!E:J,4,FALSE)</f>
        <v>#N/A</v>
      </c>
      <c r="M285" t="e">
        <f>LEFT(VLOOKUP(B285,'Uniprot taxonomy'!B:R,5,FALSE))</f>
        <v>#N/A</v>
      </c>
      <c r="N285" t="e">
        <f>VLOOKUP(B285,'Uniprot taxonomy'!B:R,5,FALSE)</f>
        <v>#N/A</v>
      </c>
      <c r="O285" t="e">
        <f>VLOOKUP(B285,'Uniprot taxonomy'!B:R,6,FALSE)</f>
        <v>#N/A</v>
      </c>
      <c r="P285" t="e">
        <f>VLOOKUP(B285,'Uniprot taxonomy'!B:R,7,FALSE)</f>
        <v>#N/A</v>
      </c>
      <c r="Q285" t="e">
        <f>VLOOKUP(B285,'Uniprot taxonomy'!B:R,8,FALSE)</f>
        <v>#N/A</v>
      </c>
    </row>
    <row r="286" spans="1:17" hidden="1" x14ac:dyDescent="0.25">
      <c r="A286" t="s">
        <v>3931</v>
      </c>
      <c r="B286" t="s">
        <v>3932</v>
      </c>
      <c r="C286" t="e">
        <f>VLOOKUP('Домены Secretin_N'!B286,'AC-Architecture'!A:C,3,FALSE)</f>
        <v>#N/A</v>
      </c>
      <c r="D286">
        <v>774</v>
      </c>
      <c r="E286" t="s">
        <v>3632</v>
      </c>
      <c r="F286">
        <v>192</v>
      </c>
      <c r="G286">
        <v>264</v>
      </c>
      <c r="H286">
        <f t="shared" si="11"/>
        <v>72</v>
      </c>
      <c r="I286" t="str">
        <f t="shared" si="12"/>
        <v>A4J9Z0_BURVG/192-264</v>
      </c>
      <c r="K286" t="e">
        <f>IF(C286="Secretin_N, Secretin, TraK","T","N")</f>
        <v>#N/A</v>
      </c>
      <c r="L286" t="e">
        <f>VLOOKUP(E286,'Uniprot taxonomy'!E:J,4,FALSE)</f>
        <v>#N/A</v>
      </c>
      <c r="M286" t="e">
        <f>LEFT(VLOOKUP(B286,'Uniprot taxonomy'!B:R,5,FALSE))</f>
        <v>#N/A</v>
      </c>
      <c r="N286" t="e">
        <f>VLOOKUP(B286,'Uniprot taxonomy'!B:R,5,FALSE)</f>
        <v>#N/A</v>
      </c>
      <c r="O286" t="e">
        <f>VLOOKUP(B286,'Uniprot taxonomy'!B:R,6,FALSE)</f>
        <v>#N/A</v>
      </c>
      <c r="P286" t="e">
        <f>VLOOKUP(B286,'Uniprot taxonomy'!B:R,7,FALSE)</f>
        <v>#N/A</v>
      </c>
      <c r="Q286" t="e">
        <f>VLOOKUP(B286,'Uniprot taxonomy'!B:R,8,FALSE)</f>
        <v>#N/A</v>
      </c>
    </row>
    <row r="287" spans="1:17" hidden="1" x14ac:dyDescent="0.25">
      <c r="A287" t="s">
        <v>3931</v>
      </c>
      <c r="B287" t="s">
        <v>3932</v>
      </c>
      <c r="C287" t="e">
        <f>VLOOKUP('Домены Secretin_N'!B287,'AC-Architecture'!A:C,3,FALSE)</f>
        <v>#N/A</v>
      </c>
      <c r="D287">
        <v>774</v>
      </c>
      <c r="E287" t="s">
        <v>3632</v>
      </c>
      <c r="F287">
        <v>268</v>
      </c>
      <c r="G287">
        <v>409</v>
      </c>
      <c r="H287">
        <f t="shared" si="11"/>
        <v>141</v>
      </c>
      <c r="I287" t="str">
        <f t="shared" si="12"/>
        <v>A4J9Z0_BURVG/268-409</v>
      </c>
      <c r="K287" t="e">
        <f>IF(C287="Secretin_N, Secretin, TraK","T","N")</f>
        <v>#N/A</v>
      </c>
      <c r="L287" t="e">
        <f>VLOOKUP(E287,'Uniprot taxonomy'!E:J,4,FALSE)</f>
        <v>#N/A</v>
      </c>
      <c r="M287" t="e">
        <f>LEFT(VLOOKUP(B287,'Uniprot taxonomy'!B:R,5,FALSE))</f>
        <v>#N/A</v>
      </c>
      <c r="N287" t="e">
        <f>VLOOKUP(B287,'Uniprot taxonomy'!B:R,5,FALSE)</f>
        <v>#N/A</v>
      </c>
      <c r="O287" t="e">
        <f>VLOOKUP(B287,'Uniprot taxonomy'!B:R,6,FALSE)</f>
        <v>#N/A</v>
      </c>
      <c r="P287" t="e">
        <f>VLOOKUP(B287,'Uniprot taxonomy'!B:R,7,FALSE)</f>
        <v>#N/A</v>
      </c>
      <c r="Q287" t="e">
        <f>VLOOKUP(B287,'Uniprot taxonomy'!B:R,8,FALSE)</f>
        <v>#N/A</v>
      </c>
    </row>
    <row r="288" spans="1:17" hidden="1" x14ac:dyDescent="0.25">
      <c r="A288" t="s">
        <v>3933</v>
      </c>
      <c r="B288" t="s">
        <v>3934</v>
      </c>
      <c r="C288" t="e">
        <f>VLOOKUP('Домены Secretin_N'!B288,'AC-Architecture'!A:C,3,FALSE)</f>
        <v>#N/A</v>
      </c>
      <c r="D288">
        <v>550</v>
      </c>
      <c r="E288" t="s">
        <v>3632</v>
      </c>
      <c r="F288">
        <v>217</v>
      </c>
      <c r="G288">
        <v>283</v>
      </c>
      <c r="H288">
        <f t="shared" si="11"/>
        <v>66</v>
      </c>
      <c r="I288" t="str">
        <f t="shared" si="12"/>
        <v>A4JAT3_BURVG/217-283</v>
      </c>
      <c r="K288" t="e">
        <f>IF(C288="Secretin_N, Secretin, TraK","T","N")</f>
        <v>#N/A</v>
      </c>
      <c r="L288" t="e">
        <f>VLOOKUP(E288,'Uniprot taxonomy'!E:J,4,FALSE)</f>
        <v>#N/A</v>
      </c>
      <c r="M288" t="e">
        <f>LEFT(VLOOKUP(B288,'Uniprot taxonomy'!B:R,5,FALSE))</f>
        <v>#N/A</v>
      </c>
      <c r="N288" t="e">
        <f>VLOOKUP(B288,'Uniprot taxonomy'!B:R,5,FALSE)</f>
        <v>#N/A</v>
      </c>
      <c r="O288" t="e">
        <f>VLOOKUP(B288,'Uniprot taxonomy'!B:R,6,FALSE)</f>
        <v>#N/A</v>
      </c>
      <c r="P288" t="e">
        <f>VLOOKUP(B288,'Uniprot taxonomy'!B:R,7,FALSE)</f>
        <v>#N/A</v>
      </c>
      <c r="Q288" t="e">
        <f>VLOOKUP(B288,'Uniprot taxonomy'!B:R,8,FALSE)</f>
        <v>#N/A</v>
      </c>
    </row>
    <row r="289" spans="1:17" hidden="1" x14ac:dyDescent="0.25">
      <c r="A289" t="s">
        <v>207</v>
      </c>
      <c r="B289" t="s">
        <v>1508</v>
      </c>
      <c r="C289" t="str">
        <f>VLOOKUP('Домены Secretin_N'!B289,'AC-Architecture'!A:C,3,FALSE)</f>
        <v>Secretin_N, Secretin</v>
      </c>
      <c r="D289">
        <v>679</v>
      </c>
      <c r="E289" t="s">
        <v>3632</v>
      </c>
      <c r="F289">
        <v>195</v>
      </c>
      <c r="G289">
        <v>338</v>
      </c>
      <c r="H289">
        <f t="shared" si="11"/>
        <v>143</v>
      </c>
      <c r="I289" t="str">
        <f t="shared" si="12"/>
        <v>A4JPT7_BURVG/195-338</v>
      </c>
      <c r="J289" t="e">
        <f>CONCATENATE(K289,"_",#REF!,"_",B289)</f>
        <v>#REF!</v>
      </c>
      <c r="K289" t="str">
        <f>IF(C289="Secretin_N, Secretin, TraK","T","N")</f>
        <v>N</v>
      </c>
      <c r="L289" t="e">
        <f>VLOOKUP(E289,'Uniprot taxonomy'!E:J,4,FALSE)</f>
        <v>#N/A</v>
      </c>
      <c r="M289" t="str">
        <f>LEFT(VLOOKUP(B289,'Uniprot taxonomy'!B:R,5,FALSE))</f>
        <v>B</v>
      </c>
      <c r="N289" t="str">
        <f>VLOOKUP(B289,'Uniprot taxonomy'!B:R,5,FALSE)</f>
        <v>Betaproteobacteria</v>
      </c>
      <c r="O289" t="str">
        <f>VLOOKUP(B289,'Uniprot taxonomy'!B:R,6,FALSE)</f>
        <v>Burkholderiales</v>
      </c>
      <c r="P289" t="str">
        <f>VLOOKUP(B289,'Uniprot taxonomy'!B:R,7,FALSE)</f>
        <v>Burkholderiaceae</v>
      </c>
      <c r="Q289" t="str">
        <f>VLOOKUP(B289,'Uniprot taxonomy'!B:R,8,FALSE)</f>
        <v>Burkholderia</v>
      </c>
    </row>
    <row r="290" spans="1:17" hidden="1" x14ac:dyDescent="0.25">
      <c r="A290" t="s">
        <v>3935</v>
      </c>
      <c r="B290" t="s">
        <v>3936</v>
      </c>
      <c r="C290" t="e">
        <f>VLOOKUP('Домены Secretin_N'!B290,'AC-Architecture'!A:C,3,FALSE)</f>
        <v>#N/A</v>
      </c>
      <c r="D290">
        <v>757</v>
      </c>
      <c r="E290" t="s">
        <v>3632</v>
      </c>
      <c r="F290">
        <v>129</v>
      </c>
      <c r="G290">
        <v>189</v>
      </c>
      <c r="H290">
        <f t="shared" si="11"/>
        <v>60</v>
      </c>
      <c r="I290" t="str">
        <f t="shared" si="12"/>
        <v>A4LMR7_BURPE/129-189</v>
      </c>
      <c r="K290" t="e">
        <f>IF(C290="Secretin_N, Secretin, TraK","T","N")</f>
        <v>#N/A</v>
      </c>
      <c r="L290" t="e">
        <f>VLOOKUP(E290,'Uniprot taxonomy'!E:J,4,FALSE)</f>
        <v>#N/A</v>
      </c>
      <c r="M290" t="e">
        <f>LEFT(VLOOKUP(B290,'Uniprot taxonomy'!B:R,5,FALSE))</f>
        <v>#N/A</v>
      </c>
      <c r="N290" t="e">
        <f>VLOOKUP(B290,'Uniprot taxonomy'!B:R,5,FALSE)</f>
        <v>#N/A</v>
      </c>
      <c r="O290" t="e">
        <f>VLOOKUP(B290,'Uniprot taxonomy'!B:R,6,FALSE)</f>
        <v>#N/A</v>
      </c>
      <c r="P290" t="e">
        <f>VLOOKUP(B290,'Uniprot taxonomy'!B:R,7,FALSE)</f>
        <v>#N/A</v>
      </c>
      <c r="Q290" t="e">
        <f>VLOOKUP(B290,'Uniprot taxonomy'!B:R,8,FALSE)</f>
        <v>#N/A</v>
      </c>
    </row>
    <row r="291" spans="1:17" hidden="1" x14ac:dyDescent="0.25">
      <c r="A291" t="s">
        <v>3935</v>
      </c>
      <c r="B291" t="s">
        <v>3936</v>
      </c>
      <c r="C291" t="e">
        <f>VLOOKUP('Домены Secretin_N'!B291,'AC-Architecture'!A:C,3,FALSE)</f>
        <v>#N/A</v>
      </c>
      <c r="D291">
        <v>757</v>
      </c>
      <c r="E291" t="s">
        <v>3632</v>
      </c>
      <c r="F291">
        <v>192</v>
      </c>
      <c r="G291">
        <v>264</v>
      </c>
      <c r="H291">
        <f t="shared" si="11"/>
        <v>72</v>
      </c>
      <c r="I291" t="str">
        <f t="shared" si="12"/>
        <v>A4LMR7_BURPE/192-264</v>
      </c>
      <c r="K291" t="e">
        <f>IF(C291="Secretin_N, Secretin, TraK","T","N")</f>
        <v>#N/A</v>
      </c>
      <c r="L291" t="e">
        <f>VLOOKUP(E291,'Uniprot taxonomy'!E:J,4,FALSE)</f>
        <v>#N/A</v>
      </c>
      <c r="M291" t="e">
        <f>LEFT(VLOOKUP(B291,'Uniprot taxonomy'!B:R,5,FALSE))</f>
        <v>#N/A</v>
      </c>
      <c r="N291" t="e">
        <f>VLOOKUP(B291,'Uniprot taxonomy'!B:R,5,FALSE)</f>
        <v>#N/A</v>
      </c>
      <c r="O291" t="e">
        <f>VLOOKUP(B291,'Uniprot taxonomy'!B:R,6,FALSE)</f>
        <v>#N/A</v>
      </c>
      <c r="P291" t="e">
        <f>VLOOKUP(B291,'Uniprot taxonomy'!B:R,7,FALSE)</f>
        <v>#N/A</v>
      </c>
      <c r="Q291" t="e">
        <f>VLOOKUP(B291,'Uniprot taxonomy'!B:R,8,FALSE)</f>
        <v>#N/A</v>
      </c>
    </row>
    <row r="292" spans="1:17" hidden="1" x14ac:dyDescent="0.25">
      <c r="A292" t="s">
        <v>3935</v>
      </c>
      <c r="B292" t="s">
        <v>3936</v>
      </c>
      <c r="C292" t="e">
        <f>VLOOKUP('Домены Secretin_N'!B292,'AC-Architecture'!A:C,3,FALSE)</f>
        <v>#N/A</v>
      </c>
      <c r="D292">
        <v>757</v>
      </c>
      <c r="E292" t="s">
        <v>3632</v>
      </c>
      <c r="F292">
        <v>268</v>
      </c>
      <c r="G292">
        <v>406</v>
      </c>
      <c r="H292">
        <f t="shared" si="11"/>
        <v>138</v>
      </c>
      <c r="I292" t="str">
        <f t="shared" si="12"/>
        <v>A4LMR7_BURPE/268-406</v>
      </c>
      <c r="K292" t="e">
        <f>IF(C292="Secretin_N, Secretin, TraK","T","N")</f>
        <v>#N/A</v>
      </c>
      <c r="L292" t="e">
        <f>VLOOKUP(E292,'Uniprot taxonomy'!E:J,4,FALSE)</f>
        <v>#N/A</v>
      </c>
      <c r="M292" t="e">
        <f>LEFT(VLOOKUP(B292,'Uniprot taxonomy'!B:R,5,FALSE))</f>
        <v>#N/A</v>
      </c>
      <c r="N292" t="e">
        <f>VLOOKUP(B292,'Uniprot taxonomy'!B:R,5,FALSE)</f>
        <v>#N/A</v>
      </c>
      <c r="O292" t="e">
        <f>VLOOKUP(B292,'Uniprot taxonomy'!B:R,6,FALSE)</f>
        <v>#N/A</v>
      </c>
      <c r="P292" t="e">
        <f>VLOOKUP(B292,'Uniprot taxonomy'!B:R,7,FALSE)</f>
        <v>#N/A</v>
      </c>
      <c r="Q292" t="e">
        <f>VLOOKUP(B292,'Uniprot taxonomy'!B:R,8,FALSE)</f>
        <v>#N/A</v>
      </c>
    </row>
    <row r="293" spans="1:17" hidden="1" x14ac:dyDescent="0.25">
      <c r="A293" t="s">
        <v>208</v>
      </c>
      <c r="B293" t="s">
        <v>1509</v>
      </c>
      <c r="C293" t="str">
        <f>VLOOKUP('Домены Secretin_N'!B293,'AC-Architecture'!A:C,3,FALSE)</f>
        <v>Secretin_N, Secretin</v>
      </c>
      <c r="D293">
        <v>625</v>
      </c>
      <c r="E293" t="s">
        <v>3632</v>
      </c>
      <c r="F293">
        <v>215</v>
      </c>
      <c r="G293">
        <v>368</v>
      </c>
      <c r="H293">
        <f t="shared" si="11"/>
        <v>153</v>
      </c>
      <c r="I293" t="str">
        <f t="shared" si="12"/>
        <v>A4LPG7_BURPE/215-368</v>
      </c>
      <c r="J293" t="e">
        <f>CONCATENATE(K293,"_",#REF!,"_",B293)</f>
        <v>#REF!</v>
      </c>
      <c r="K293" t="str">
        <f>IF(C293="Secretin_N, Secretin, TraK","T","N")</f>
        <v>N</v>
      </c>
      <c r="L293" t="e">
        <f>VLOOKUP(E293,'Uniprot taxonomy'!E:J,4,FALSE)</f>
        <v>#N/A</v>
      </c>
      <c r="M293" t="str">
        <f>LEFT(VLOOKUP(B293,'Uniprot taxonomy'!B:R,5,FALSE))</f>
        <v>B</v>
      </c>
      <c r="N293" t="str">
        <f>VLOOKUP(B293,'Uniprot taxonomy'!B:R,5,FALSE)</f>
        <v>Betaproteobacteria</v>
      </c>
      <c r="O293" t="str">
        <f>VLOOKUP(B293,'Uniprot taxonomy'!B:R,6,FALSE)</f>
        <v>Burkholderiales</v>
      </c>
      <c r="P293" t="str">
        <f>VLOOKUP(B293,'Uniprot taxonomy'!B:R,7,FALSE)</f>
        <v>Burkholderiaceae</v>
      </c>
      <c r="Q293" t="str">
        <f>VLOOKUP(B293,'Uniprot taxonomy'!B:R,8,FALSE)</f>
        <v>Burkholderia</v>
      </c>
    </row>
    <row r="294" spans="1:17" hidden="1" x14ac:dyDescent="0.25">
      <c r="A294" t="s">
        <v>209</v>
      </c>
      <c r="B294" t="s">
        <v>1510</v>
      </c>
      <c r="C294" t="str">
        <f>VLOOKUP('Домены Secretin_N'!B294,'AC-Architecture'!A:C,3,FALSE)</f>
        <v>Secretin_N, Secretin</v>
      </c>
      <c r="D294">
        <v>601</v>
      </c>
      <c r="E294" t="s">
        <v>3632</v>
      </c>
      <c r="F294">
        <v>175</v>
      </c>
      <c r="G294">
        <v>351</v>
      </c>
      <c r="H294">
        <f t="shared" si="11"/>
        <v>176</v>
      </c>
      <c r="I294" t="str">
        <f t="shared" si="12"/>
        <v>A4LPT0_BURPE/175-351</v>
      </c>
      <c r="J294" t="e">
        <f>CONCATENATE(K294,"_",#REF!,"_",B294)</f>
        <v>#REF!</v>
      </c>
      <c r="K294" t="str">
        <f>IF(C294="Secretin_N, Secretin, TraK","T","N")</f>
        <v>N</v>
      </c>
      <c r="L294" t="e">
        <f>VLOOKUP(E294,'Uniprot taxonomy'!E:J,4,FALSE)</f>
        <v>#N/A</v>
      </c>
      <c r="M294" t="str">
        <f>LEFT(VLOOKUP(B294,'Uniprot taxonomy'!B:R,5,FALSE))</f>
        <v>B</v>
      </c>
      <c r="N294" t="str">
        <f>VLOOKUP(B294,'Uniprot taxonomy'!B:R,5,FALSE)</f>
        <v>Betaproteobacteria</v>
      </c>
      <c r="O294" t="str">
        <f>VLOOKUP(B294,'Uniprot taxonomy'!B:R,6,FALSE)</f>
        <v>Burkholderiales</v>
      </c>
      <c r="P294" t="str">
        <f>VLOOKUP(B294,'Uniprot taxonomy'!B:R,7,FALSE)</f>
        <v>Burkholderiaceae</v>
      </c>
      <c r="Q294" t="str">
        <f>VLOOKUP(B294,'Uniprot taxonomy'!B:R,8,FALSE)</f>
        <v>Burkholderia</v>
      </c>
    </row>
    <row r="295" spans="1:17" hidden="1" x14ac:dyDescent="0.25">
      <c r="A295" t="s">
        <v>3937</v>
      </c>
      <c r="B295" t="s">
        <v>3938</v>
      </c>
      <c r="C295" t="e">
        <f>VLOOKUP('Домены Secretin_N'!B295,'AC-Architecture'!A:C,3,FALSE)</f>
        <v>#N/A</v>
      </c>
      <c r="D295">
        <v>599</v>
      </c>
      <c r="E295" t="s">
        <v>3632</v>
      </c>
      <c r="F295">
        <v>178</v>
      </c>
      <c r="G295">
        <v>272</v>
      </c>
      <c r="H295">
        <f t="shared" si="11"/>
        <v>94</v>
      </c>
      <c r="I295" t="str">
        <f t="shared" si="12"/>
        <v>A4LPU1_BURPE/178-272</v>
      </c>
      <c r="K295" t="e">
        <f>IF(C295="Secretin_N, Secretin, TraK","T","N")</f>
        <v>#N/A</v>
      </c>
      <c r="L295" t="e">
        <f>VLOOKUP(E295,'Uniprot taxonomy'!E:J,4,FALSE)</f>
        <v>#N/A</v>
      </c>
      <c r="M295" t="e">
        <f>LEFT(VLOOKUP(B295,'Uniprot taxonomy'!B:R,5,FALSE))</f>
        <v>#N/A</v>
      </c>
      <c r="N295" t="e">
        <f>VLOOKUP(B295,'Uniprot taxonomy'!B:R,5,FALSE)</f>
        <v>#N/A</v>
      </c>
      <c r="O295" t="e">
        <f>VLOOKUP(B295,'Uniprot taxonomy'!B:R,6,FALSE)</f>
        <v>#N/A</v>
      </c>
      <c r="P295" t="e">
        <f>VLOOKUP(B295,'Uniprot taxonomy'!B:R,7,FALSE)</f>
        <v>#N/A</v>
      </c>
      <c r="Q295" t="e">
        <f>VLOOKUP(B295,'Uniprot taxonomy'!B:R,8,FALSE)</f>
        <v>#N/A</v>
      </c>
    </row>
    <row r="296" spans="1:17" hidden="1" x14ac:dyDescent="0.25">
      <c r="A296" t="s">
        <v>3939</v>
      </c>
      <c r="B296" t="s">
        <v>3940</v>
      </c>
      <c r="C296" t="e">
        <f>VLOOKUP('Домены Secretin_N'!B296,'AC-Architecture'!A:C,3,FALSE)</f>
        <v>#N/A</v>
      </c>
      <c r="D296">
        <v>588</v>
      </c>
      <c r="E296" t="s">
        <v>3632</v>
      </c>
      <c r="F296">
        <v>110</v>
      </c>
      <c r="G296">
        <v>172</v>
      </c>
      <c r="H296">
        <f t="shared" si="11"/>
        <v>62</v>
      </c>
      <c r="I296" t="str">
        <f t="shared" si="12"/>
        <v>A4LR26_BURPE/110-172</v>
      </c>
      <c r="K296" t="e">
        <f>IF(C296="Secretin_N, Secretin, TraK","T","N")</f>
        <v>#N/A</v>
      </c>
      <c r="L296" t="e">
        <f>VLOOKUP(E296,'Uniprot taxonomy'!E:J,4,FALSE)</f>
        <v>#N/A</v>
      </c>
      <c r="M296" t="e">
        <f>LEFT(VLOOKUP(B296,'Uniprot taxonomy'!B:R,5,FALSE))</f>
        <v>#N/A</v>
      </c>
      <c r="N296" t="e">
        <f>VLOOKUP(B296,'Uniprot taxonomy'!B:R,5,FALSE)</f>
        <v>#N/A</v>
      </c>
      <c r="O296" t="e">
        <f>VLOOKUP(B296,'Uniprot taxonomy'!B:R,6,FALSE)</f>
        <v>#N/A</v>
      </c>
      <c r="P296" t="e">
        <f>VLOOKUP(B296,'Uniprot taxonomy'!B:R,7,FALSE)</f>
        <v>#N/A</v>
      </c>
      <c r="Q296" t="e">
        <f>VLOOKUP(B296,'Uniprot taxonomy'!B:R,8,FALSE)</f>
        <v>#N/A</v>
      </c>
    </row>
    <row r="297" spans="1:17" hidden="1" x14ac:dyDescent="0.25">
      <c r="A297" t="s">
        <v>3939</v>
      </c>
      <c r="B297" t="s">
        <v>3940</v>
      </c>
      <c r="C297" t="e">
        <f>VLOOKUP('Домены Secretin_N'!B297,'AC-Architecture'!A:C,3,FALSE)</f>
        <v>#N/A</v>
      </c>
      <c r="D297">
        <v>588</v>
      </c>
      <c r="E297" t="s">
        <v>3632</v>
      </c>
      <c r="F297">
        <v>179</v>
      </c>
      <c r="G297">
        <v>338</v>
      </c>
      <c r="H297">
        <f t="shared" si="11"/>
        <v>159</v>
      </c>
      <c r="I297" t="str">
        <f t="shared" si="12"/>
        <v>A4LR26_BURPE/179-338</v>
      </c>
      <c r="K297" t="e">
        <f>IF(C297="Secretin_N, Secretin, TraK","T","N")</f>
        <v>#N/A</v>
      </c>
      <c r="L297" t="e">
        <f>VLOOKUP(E297,'Uniprot taxonomy'!E:J,4,FALSE)</f>
        <v>#N/A</v>
      </c>
      <c r="M297" t="e">
        <f>LEFT(VLOOKUP(B297,'Uniprot taxonomy'!B:R,5,FALSE))</f>
        <v>#N/A</v>
      </c>
      <c r="N297" t="e">
        <f>VLOOKUP(B297,'Uniprot taxonomy'!B:R,5,FALSE)</f>
        <v>#N/A</v>
      </c>
      <c r="O297" t="e">
        <f>VLOOKUP(B297,'Uniprot taxonomy'!B:R,6,FALSE)</f>
        <v>#N/A</v>
      </c>
      <c r="P297" t="e">
        <f>VLOOKUP(B297,'Uniprot taxonomy'!B:R,7,FALSE)</f>
        <v>#N/A</v>
      </c>
      <c r="Q297" t="e">
        <f>VLOOKUP(B297,'Uniprot taxonomy'!B:R,8,FALSE)</f>
        <v>#N/A</v>
      </c>
    </row>
    <row r="298" spans="1:17" hidden="1" x14ac:dyDescent="0.25">
      <c r="A298" t="s">
        <v>3941</v>
      </c>
      <c r="B298" t="s">
        <v>3942</v>
      </c>
      <c r="C298" t="e">
        <f>VLOOKUP('Домены Secretin_N'!B298,'AC-Architecture'!A:C,3,FALSE)</f>
        <v>#N/A</v>
      </c>
      <c r="D298">
        <v>575</v>
      </c>
      <c r="E298" t="s">
        <v>3632</v>
      </c>
      <c r="F298">
        <v>273</v>
      </c>
      <c r="G298">
        <v>339</v>
      </c>
      <c r="H298">
        <f t="shared" si="11"/>
        <v>66</v>
      </c>
      <c r="I298" t="str">
        <f t="shared" si="12"/>
        <v>A4LSZ7_BURPE/273-339</v>
      </c>
      <c r="K298" t="e">
        <f>IF(C298="Secretin_N, Secretin, TraK","T","N")</f>
        <v>#N/A</v>
      </c>
      <c r="L298" t="e">
        <f>VLOOKUP(E298,'Uniprot taxonomy'!E:J,4,FALSE)</f>
        <v>#N/A</v>
      </c>
      <c r="M298" t="e">
        <f>LEFT(VLOOKUP(B298,'Uniprot taxonomy'!B:R,5,FALSE))</f>
        <v>#N/A</v>
      </c>
      <c r="N298" t="e">
        <f>VLOOKUP(B298,'Uniprot taxonomy'!B:R,5,FALSE)</f>
        <v>#N/A</v>
      </c>
      <c r="O298" t="e">
        <f>VLOOKUP(B298,'Uniprot taxonomy'!B:R,6,FALSE)</f>
        <v>#N/A</v>
      </c>
      <c r="P298" t="e">
        <f>VLOOKUP(B298,'Uniprot taxonomy'!B:R,7,FALSE)</f>
        <v>#N/A</v>
      </c>
      <c r="Q298" t="e">
        <f>VLOOKUP(B298,'Uniprot taxonomy'!B:R,8,FALSE)</f>
        <v>#N/A</v>
      </c>
    </row>
    <row r="299" spans="1:17" x14ac:dyDescent="0.25">
      <c r="A299" t="s">
        <v>210</v>
      </c>
      <c r="B299" t="s">
        <v>1511</v>
      </c>
      <c r="C299" t="str">
        <f>VLOOKUP('Домены Secretin_N'!B299,'AC-Architecture'!A:C,3,FALSE)</f>
        <v>Secretin_N, Secretin</v>
      </c>
      <c r="D299">
        <v>445</v>
      </c>
      <c r="E299" t="s">
        <v>3632</v>
      </c>
      <c r="F299">
        <v>122</v>
      </c>
      <c r="G299">
        <v>187</v>
      </c>
      <c r="H299">
        <f t="shared" si="11"/>
        <v>65</v>
      </c>
      <c r="I299" t="str">
        <f t="shared" si="12"/>
        <v>A4MY69_HAEIF/122-187</v>
      </c>
      <c r="J299" t="str">
        <f t="shared" ref="J299:J305" si="13">CONCATENATE(K299,"_",LEFT(O299,3),"_",LEFT(Q299,3),"_",B299)</f>
        <v>N_Pas_Hae_A4MY69</v>
      </c>
      <c r="K299" t="str">
        <f>IF(C299="Secretin_N, Secretin, TraK","T","N")</f>
        <v>N</v>
      </c>
      <c r="L299" t="str">
        <f>VLOOKUP(B299,'Uniprot taxonomy'!B:R,4,FALSE)</f>
        <v>Proteobacteria</v>
      </c>
      <c r="M299" t="str">
        <f>LEFT(VLOOKUP(B299,'Uniprot taxonomy'!B:R,5,FALSE))</f>
        <v>G</v>
      </c>
      <c r="N299" t="str">
        <f>VLOOKUP(B299,'Uniprot taxonomy'!B:R,5,FALSE)</f>
        <v>Gammaproteobacteria</v>
      </c>
      <c r="O299" t="str">
        <f>VLOOKUP(B299,'Uniprot taxonomy'!B:R,6,FALSE)</f>
        <v>Pasteurellales</v>
      </c>
      <c r="P299" t="str">
        <f>VLOOKUP(B299,'Uniprot taxonomy'!B:R,7,FALSE)</f>
        <v>Pasteurellaceae</v>
      </c>
      <c r="Q299" t="str">
        <f>VLOOKUP(B299,'Uniprot taxonomy'!B:R,8,FALSE)</f>
        <v>Haemophilus</v>
      </c>
    </row>
    <row r="300" spans="1:17" x14ac:dyDescent="0.25">
      <c r="A300" t="s">
        <v>211</v>
      </c>
      <c r="B300" t="s">
        <v>1512</v>
      </c>
      <c r="C300" t="str">
        <f>VLOOKUP('Домены Secretin_N'!B300,'AC-Architecture'!A:C,3,FALSE)</f>
        <v>Secretin_N, Secretin</v>
      </c>
      <c r="D300">
        <v>447</v>
      </c>
      <c r="E300" t="s">
        <v>3632</v>
      </c>
      <c r="F300">
        <v>122</v>
      </c>
      <c r="G300">
        <v>187</v>
      </c>
      <c r="H300">
        <f t="shared" si="11"/>
        <v>65</v>
      </c>
      <c r="I300" t="str">
        <f t="shared" si="12"/>
        <v>A4N2N3_HAEIF/122-187</v>
      </c>
      <c r="J300" t="str">
        <f t="shared" si="13"/>
        <v>N_Pas_Hae_A4N2N3</v>
      </c>
      <c r="K300" t="str">
        <f>IF(C300="Secretin_N, Secretin, TraK","T","N")</f>
        <v>N</v>
      </c>
      <c r="L300" t="str">
        <f>VLOOKUP(B300,'Uniprot taxonomy'!B:R,4,FALSE)</f>
        <v>Proteobacteria</v>
      </c>
      <c r="M300" t="str">
        <f>LEFT(VLOOKUP(B300,'Uniprot taxonomy'!B:R,5,FALSE))</f>
        <v>G</v>
      </c>
      <c r="N300" t="str">
        <f>VLOOKUP(B300,'Uniprot taxonomy'!B:R,5,FALSE)</f>
        <v>Gammaproteobacteria</v>
      </c>
      <c r="O300" t="str">
        <f>VLOOKUP(B300,'Uniprot taxonomy'!B:R,6,FALSE)</f>
        <v>Pasteurellales</v>
      </c>
      <c r="P300" t="str">
        <f>VLOOKUP(B300,'Uniprot taxonomy'!B:R,7,FALSE)</f>
        <v>Pasteurellaceae</v>
      </c>
      <c r="Q300" t="str">
        <f>VLOOKUP(B300,'Uniprot taxonomy'!B:R,8,FALSE)</f>
        <v>Haemophilus</v>
      </c>
    </row>
    <row r="301" spans="1:17" x14ac:dyDescent="0.25">
      <c r="A301" t="s">
        <v>212</v>
      </c>
      <c r="B301" t="s">
        <v>1513</v>
      </c>
      <c r="C301" t="str">
        <f>VLOOKUP('Домены Secretin_N'!B301,'AC-Architecture'!A:C,3,FALSE)</f>
        <v>Secretin_N, Secretin</v>
      </c>
      <c r="D301">
        <v>401</v>
      </c>
      <c r="E301" t="s">
        <v>3632</v>
      </c>
      <c r="F301">
        <v>78</v>
      </c>
      <c r="G301">
        <v>143</v>
      </c>
      <c r="H301">
        <f t="shared" si="11"/>
        <v>65</v>
      </c>
      <c r="I301" t="str">
        <f t="shared" si="12"/>
        <v>A4N928_HAEIF/78-143</v>
      </c>
      <c r="J301" t="str">
        <f t="shared" si="13"/>
        <v>N_Pas_Hae_A4N928</v>
      </c>
      <c r="K301" t="str">
        <f>IF(C301="Secretin_N, Secretin, TraK","T","N")</f>
        <v>N</v>
      </c>
      <c r="L301" t="str">
        <f>VLOOKUP(B301,'Uniprot taxonomy'!B:R,4,FALSE)</f>
        <v>Proteobacteria</v>
      </c>
      <c r="M301" t="str">
        <f>LEFT(VLOOKUP(B301,'Uniprot taxonomy'!B:R,5,FALSE))</f>
        <v>G</v>
      </c>
      <c r="N301" t="str">
        <f>VLOOKUP(B301,'Uniprot taxonomy'!B:R,5,FALSE)</f>
        <v>Gammaproteobacteria</v>
      </c>
      <c r="O301" t="str">
        <f>VLOOKUP(B301,'Uniprot taxonomy'!B:R,6,FALSE)</f>
        <v>Pasteurellales</v>
      </c>
      <c r="P301" t="str">
        <f>VLOOKUP(B301,'Uniprot taxonomy'!B:R,7,FALSE)</f>
        <v>Pasteurellaceae</v>
      </c>
      <c r="Q301" t="str">
        <f>VLOOKUP(B301,'Uniprot taxonomy'!B:R,8,FALSE)</f>
        <v>Haemophilus</v>
      </c>
    </row>
    <row r="302" spans="1:17" x14ac:dyDescent="0.25">
      <c r="A302" t="s">
        <v>213</v>
      </c>
      <c r="B302" t="s">
        <v>1514</v>
      </c>
      <c r="C302" t="str">
        <f>VLOOKUP('Домены Secretin_N'!B302,'AC-Architecture'!A:C,3,FALSE)</f>
        <v>Secretin_N, Secretin</v>
      </c>
      <c r="D302">
        <v>445</v>
      </c>
      <c r="E302" t="s">
        <v>3632</v>
      </c>
      <c r="F302">
        <v>122</v>
      </c>
      <c r="G302">
        <v>187</v>
      </c>
      <c r="H302">
        <f t="shared" si="11"/>
        <v>65</v>
      </c>
      <c r="I302" t="str">
        <f t="shared" si="12"/>
        <v>A4NE71_HAEIF/122-187</v>
      </c>
      <c r="J302" t="str">
        <f t="shared" si="13"/>
        <v>N_Pas_Hae_A4NE71</v>
      </c>
      <c r="K302" t="str">
        <f>IF(C302="Secretin_N, Secretin, TraK","T","N")</f>
        <v>N</v>
      </c>
      <c r="L302" t="str">
        <f>VLOOKUP(B302,'Uniprot taxonomy'!B:R,4,FALSE)</f>
        <v>Proteobacteria</v>
      </c>
      <c r="M302" t="str">
        <f>LEFT(VLOOKUP(B302,'Uniprot taxonomy'!B:R,5,FALSE))</f>
        <v>G</v>
      </c>
      <c r="N302" t="str">
        <f>VLOOKUP(B302,'Uniprot taxonomy'!B:R,5,FALSE)</f>
        <v>Gammaproteobacteria</v>
      </c>
      <c r="O302" t="str">
        <f>VLOOKUP(B302,'Uniprot taxonomy'!B:R,6,FALSE)</f>
        <v>Pasteurellales</v>
      </c>
      <c r="P302" t="str">
        <f>VLOOKUP(B302,'Uniprot taxonomy'!B:R,7,FALSE)</f>
        <v>Pasteurellaceae</v>
      </c>
      <c r="Q302" t="str">
        <f>VLOOKUP(B302,'Uniprot taxonomy'!B:R,8,FALSE)</f>
        <v>Haemophilus</v>
      </c>
    </row>
    <row r="303" spans="1:17" x14ac:dyDescent="0.25">
      <c r="A303" t="s">
        <v>214</v>
      </c>
      <c r="B303" t="s">
        <v>1515</v>
      </c>
      <c r="C303" t="str">
        <f>VLOOKUP('Домены Secretin_N'!B303,'AC-Architecture'!A:C,3,FALSE)</f>
        <v>Secretin_N, Secretin</v>
      </c>
      <c r="D303">
        <v>445</v>
      </c>
      <c r="E303" t="s">
        <v>3632</v>
      </c>
      <c r="F303">
        <v>122</v>
      </c>
      <c r="G303">
        <v>187</v>
      </c>
      <c r="H303">
        <f t="shared" si="11"/>
        <v>65</v>
      </c>
      <c r="I303" t="str">
        <f t="shared" si="12"/>
        <v>A4NJD0_HAEIF/122-187</v>
      </c>
      <c r="J303" t="str">
        <f t="shared" si="13"/>
        <v>N_Pas_Hae_A4NJD0</v>
      </c>
      <c r="K303" t="str">
        <f>IF(C303="Secretin_N, Secretin, TraK","T","N")</f>
        <v>N</v>
      </c>
      <c r="L303" t="str">
        <f>VLOOKUP(B303,'Uniprot taxonomy'!B:R,4,FALSE)</f>
        <v>Proteobacteria</v>
      </c>
      <c r="M303" t="str">
        <f>LEFT(VLOOKUP(B303,'Uniprot taxonomy'!B:R,5,FALSE))</f>
        <v>G</v>
      </c>
      <c r="N303" t="str">
        <f>VLOOKUP(B303,'Uniprot taxonomy'!B:R,5,FALSE)</f>
        <v>Gammaproteobacteria</v>
      </c>
      <c r="O303" t="str">
        <f>VLOOKUP(B303,'Uniprot taxonomy'!B:R,6,FALSE)</f>
        <v>Pasteurellales</v>
      </c>
      <c r="P303" t="str">
        <f>VLOOKUP(B303,'Uniprot taxonomy'!B:R,7,FALSE)</f>
        <v>Pasteurellaceae</v>
      </c>
      <c r="Q303" t="str">
        <f>VLOOKUP(B303,'Uniprot taxonomy'!B:R,8,FALSE)</f>
        <v>Haemophilus</v>
      </c>
    </row>
    <row r="304" spans="1:17" x14ac:dyDescent="0.25">
      <c r="A304" t="s">
        <v>215</v>
      </c>
      <c r="B304" t="s">
        <v>1516</v>
      </c>
      <c r="C304" t="str">
        <f>VLOOKUP('Домены Secretin_N'!B304,'AC-Architecture'!A:C,3,FALSE)</f>
        <v>Secretin_N, Secretin</v>
      </c>
      <c r="D304">
        <v>445</v>
      </c>
      <c r="E304" t="s">
        <v>3632</v>
      </c>
      <c r="F304">
        <v>122</v>
      </c>
      <c r="G304">
        <v>187</v>
      </c>
      <c r="H304">
        <f t="shared" si="11"/>
        <v>65</v>
      </c>
      <c r="I304" t="str">
        <f t="shared" si="12"/>
        <v>A4NR60_HAEIF/122-187</v>
      </c>
      <c r="J304" t="str">
        <f t="shared" si="13"/>
        <v>N_Pas_Hae_A4NR60</v>
      </c>
      <c r="K304" t="str">
        <f>IF(C304="Secretin_N, Secretin, TraK","T","N")</f>
        <v>N</v>
      </c>
      <c r="L304" t="str">
        <f>VLOOKUP(B304,'Uniprot taxonomy'!B:R,4,FALSE)</f>
        <v>Proteobacteria</v>
      </c>
      <c r="M304" t="str">
        <f>LEFT(VLOOKUP(B304,'Uniprot taxonomy'!B:R,5,FALSE))</f>
        <v>G</v>
      </c>
      <c r="N304" t="str">
        <f>VLOOKUP(B304,'Uniprot taxonomy'!B:R,5,FALSE)</f>
        <v>Gammaproteobacteria</v>
      </c>
      <c r="O304" t="str">
        <f>VLOOKUP(B304,'Uniprot taxonomy'!B:R,6,FALSE)</f>
        <v>Pasteurellales</v>
      </c>
      <c r="P304" t="str">
        <f>VLOOKUP(B304,'Uniprot taxonomy'!B:R,7,FALSE)</f>
        <v>Pasteurellaceae</v>
      </c>
      <c r="Q304" t="str">
        <f>VLOOKUP(B304,'Uniprot taxonomy'!B:R,8,FALSE)</f>
        <v>Haemophilus</v>
      </c>
    </row>
    <row r="305" spans="1:17" x14ac:dyDescent="0.25">
      <c r="A305" t="s">
        <v>216</v>
      </c>
      <c r="B305" t="s">
        <v>1517</v>
      </c>
      <c r="C305" t="str">
        <f>VLOOKUP('Домены Secretin_N'!B305,'AC-Architecture'!A:C,3,FALSE)</f>
        <v>Secretin_N, Secretin</v>
      </c>
      <c r="D305">
        <v>445</v>
      </c>
      <c r="E305" t="s">
        <v>3632</v>
      </c>
      <c r="F305">
        <v>122</v>
      </c>
      <c r="G305">
        <v>187</v>
      </c>
      <c r="H305">
        <f t="shared" si="11"/>
        <v>65</v>
      </c>
      <c r="I305" t="str">
        <f t="shared" si="12"/>
        <v>A4NVM9_HAEIF/122-187</v>
      </c>
      <c r="J305" t="str">
        <f t="shared" si="13"/>
        <v>N_Pas_Hae_A4NVM9</v>
      </c>
      <c r="K305" t="str">
        <f>IF(C305="Secretin_N, Secretin, TraK","T","N")</f>
        <v>N</v>
      </c>
      <c r="L305" t="str">
        <f>VLOOKUP(B305,'Uniprot taxonomy'!B:R,4,FALSE)</f>
        <v>Proteobacteria</v>
      </c>
      <c r="M305" t="str">
        <f>LEFT(VLOOKUP(B305,'Uniprot taxonomy'!B:R,5,FALSE))</f>
        <v>G</v>
      </c>
      <c r="N305" t="str">
        <f>VLOOKUP(B305,'Uniprot taxonomy'!B:R,5,FALSE)</f>
        <v>Gammaproteobacteria</v>
      </c>
      <c r="O305" t="str">
        <f>VLOOKUP(B305,'Uniprot taxonomy'!B:R,6,FALSE)</f>
        <v>Pasteurellales</v>
      </c>
      <c r="P305" t="str">
        <f>VLOOKUP(B305,'Uniprot taxonomy'!B:R,7,FALSE)</f>
        <v>Pasteurellaceae</v>
      </c>
      <c r="Q305" t="str">
        <f>VLOOKUP(B305,'Uniprot taxonomy'!B:R,8,FALSE)</f>
        <v>Haemophilus</v>
      </c>
    </row>
    <row r="306" spans="1:17" hidden="1" x14ac:dyDescent="0.25">
      <c r="A306" t="s">
        <v>3943</v>
      </c>
      <c r="B306" t="s">
        <v>3944</v>
      </c>
      <c r="C306" t="e">
        <f>VLOOKUP('Домены Secretin_N'!B306,'AC-Architecture'!A:C,3,FALSE)</f>
        <v>#N/A</v>
      </c>
      <c r="D306">
        <v>693</v>
      </c>
      <c r="E306" t="s">
        <v>3632</v>
      </c>
      <c r="F306">
        <v>372</v>
      </c>
      <c r="G306">
        <v>437</v>
      </c>
      <c r="H306">
        <f t="shared" si="11"/>
        <v>65</v>
      </c>
      <c r="I306" t="str">
        <f t="shared" si="12"/>
        <v>A4SK23_AERS4/372-437</v>
      </c>
      <c r="K306" t="e">
        <f>IF(C306="Secretin_N, Secretin, TraK","T","N")</f>
        <v>#N/A</v>
      </c>
      <c r="L306" t="e">
        <f>VLOOKUP(E306,'Uniprot taxonomy'!E:J,4,FALSE)</f>
        <v>#N/A</v>
      </c>
      <c r="M306" t="e">
        <f>LEFT(VLOOKUP(B306,'Uniprot taxonomy'!B:R,5,FALSE))</f>
        <v>#N/A</v>
      </c>
      <c r="N306" t="e">
        <f>VLOOKUP(B306,'Uniprot taxonomy'!B:R,5,FALSE)</f>
        <v>#N/A</v>
      </c>
      <c r="O306" t="e">
        <f>VLOOKUP(B306,'Uniprot taxonomy'!B:R,6,FALSE)</f>
        <v>#N/A</v>
      </c>
      <c r="P306" t="e">
        <f>VLOOKUP(B306,'Uniprot taxonomy'!B:R,7,FALSE)</f>
        <v>#N/A</v>
      </c>
      <c r="Q306" t="e">
        <f>VLOOKUP(B306,'Uniprot taxonomy'!B:R,8,FALSE)</f>
        <v>#N/A</v>
      </c>
    </row>
    <row r="307" spans="1:17" x14ac:dyDescent="0.25">
      <c r="A307" t="s">
        <v>217</v>
      </c>
      <c r="B307" t="s">
        <v>1518</v>
      </c>
      <c r="C307" t="str">
        <f>VLOOKUP('Домены Secretin_N'!B307,'AC-Architecture'!A:C,3,FALSE)</f>
        <v>Secretin_N, Secretin</v>
      </c>
      <c r="D307">
        <v>719</v>
      </c>
      <c r="E307" t="s">
        <v>3632</v>
      </c>
      <c r="F307">
        <v>340</v>
      </c>
      <c r="G307">
        <v>464</v>
      </c>
      <c r="H307">
        <f t="shared" si="11"/>
        <v>124</v>
      </c>
      <c r="I307" t="str">
        <f t="shared" si="12"/>
        <v>A4SKW4_AERS4/340-464</v>
      </c>
      <c r="J307" t="str">
        <f>CONCATENATE(K307,"_",LEFT(O307,3),"_",LEFT(Q307,3),"_",B307)</f>
        <v>N_Aer_Aer_A4SKW4</v>
      </c>
      <c r="K307" t="str">
        <f>IF(C307="Secretin_N, Secretin, TraK","T","N")</f>
        <v>N</v>
      </c>
      <c r="L307" t="str">
        <f>VLOOKUP(B307,'Uniprot taxonomy'!B:R,4,FALSE)</f>
        <v>Proteobacteria</v>
      </c>
      <c r="M307" t="str">
        <f>LEFT(VLOOKUP(B307,'Uniprot taxonomy'!B:R,5,FALSE))</f>
        <v>G</v>
      </c>
      <c r="N307" t="str">
        <f>VLOOKUP(B307,'Uniprot taxonomy'!B:R,5,FALSE)</f>
        <v>Gammaproteobacteria</v>
      </c>
      <c r="O307" t="str">
        <f>VLOOKUP(B307,'Uniprot taxonomy'!B:R,6,FALSE)</f>
        <v>Aeromonadales</v>
      </c>
      <c r="P307" t="str">
        <f>VLOOKUP(B307,'Uniprot taxonomy'!B:R,7,FALSE)</f>
        <v>Aeromonadaceae</v>
      </c>
      <c r="Q307" t="str">
        <f>VLOOKUP(B307,'Uniprot taxonomy'!B:R,8,FALSE)</f>
        <v>Aeromonas</v>
      </c>
    </row>
    <row r="308" spans="1:17" hidden="1" x14ac:dyDescent="0.25">
      <c r="A308" t="s">
        <v>3945</v>
      </c>
      <c r="B308" t="s">
        <v>3946</v>
      </c>
      <c r="C308" t="e">
        <f>VLOOKUP('Домены Secretin_N'!B308,'AC-Architecture'!A:C,3,FALSE)</f>
        <v>#N/A</v>
      </c>
      <c r="D308">
        <v>678</v>
      </c>
      <c r="E308" t="s">
        <v>3632</v>
      </c>
      <c r="F308">
        <v>127</v>
      </c>
      <c r="G308">
        <v>190</v>
      </c>
      <c r="H308">
        <f t="shared" si="11"/>
        <v>63</v>
      </c>
      <c r="I308" t="str">
        <f t="shared" si="12"/>
        <v>A4SS64_AERS4/127-190</v>
      </c>
      <c r="K308" t="e">
        <f>IF(C308="Secretin_N, Secretin, TraK","T","N")</f>
        <v>#N/A</v>
      </c>
      <c r="L308" t="e">
        <f>VLOOKUP(E308,'Uniprot taxonomy'!E:J,4,FALSE)</f>
        <v>#N/A</v>
      </c>
      <c r="M308" t="e">
        <f>LEFT(VLOOKUP(B308,'Uniprot taxonomy'!B:R,5,FALSE))</f>
        <v>#N/A</v>
      </c>
      <c r="N308" t="e">
        <f>VLOOKUP(B308,'Uniprot taxonomy'!B:R,5,FALSE)</f>
        <v>#N/A</v>
      </c>
      <c r="O308" t="e">
        <f>VLOOKUP(B308,'Uniprot taxonomy'!B:R,6,FALSE)</f>
        <v>#N/A</v>
      </c>
      <c r="P308" t="e">
        <f>VLOOKUP(B308,'Uniprot taxonomy'!B:R,7,FALSE)</f>
        <v>#N/A</v>
      </c>
      <c r="Q308" t="e">
        <f>VLOOKUP(B308,'Uniprot taxonomy'!B:R,8,FALSE)</f>
        <v>#N/A</v>
      </c>
    </row>
    <row r="309" spans="1:17" hidden="1" x14ac:dyDescent="0.25">
      <c r="A309" t="s">
        <v>3945</v>
      </c>
      <c r="B309" t="s">
        <v>3946</v>
      </c>
      <c r="C309" t="e">
        <f>VLOOKUP('Домены Secretin_N'!B309,'AC-Architecture'!A:C,3,FALSE)</f>
        <v>#N/A</v>
      </c>
      <c r="D309">
        <v>678</v>
      </c>
      <c r="E309" t="s">
        <v>3632</v>
      </c>
      <c r="F309">
        <v>192</v>
      </c>
      <c r="G309">
        <v>264</v>
      </c>
      <c r="H309">
        <f t="shared" si="11"/>
        <v>72</v>
      </c>
      <c r="I309" t="str">
        <f t="shared" si="12"/>
        <v>A4SS64_AERS4/192-264</v>
      </c>
      <c r="K309" t="e">
        <f>IF(C309="Secretin_N, Secretin, TraK","T","N")</f>
        <v>#N/A</v>
      </c>
      <c r="L309" t="e">
        <f>VLOOKUP(E309,'Uniprot taxonomy'!E:J,4,FALSE)</f>
        <v>#N/A</v>
      </c>
      <c r="M309" t="e">
        <f>LEFT(VLOOKUP(B309,'Uniprot taxonomy'!B:R,5,FALSE))</f>
        <v>#N/A</v>
      </c>
      <c r="N309" t="e">
        <f>VLOOKUP(B309,'Uniprot taxonomy'!B:R,5,FALSE)</f>
        <v>#N/A</v>
      </c>
      <c r="O309" t="e">
        <f>VLOOKUP(B309,'Uniprot taxonomy'!B:R,6,FALSE)</f>
        <v>#N/A</v>
      </c>
      <c r="P309" t="e">
        <f>VLOOKUP(B309,'Uniprot taxonomy'!B:R,7,FALSE)</f>
        <v>#N/A</v>
      </c>
      <c r="Q309" t="e">
        <f>VLOOKUP(B309,'Uniprot taxonomy'!B:R,8,FALSE)</f>
        <v>#N/A</v>
      </c>
    </row>
    <row r="310" spans="1:17" hidden="1" x14ac:dyDescent="0.25">
      <c r="A310" t="s">
        <v>3945</v>
      </c>
      <c r="B310" t="s">
        <v>3946</v>
      </c>
      <c r="C310" t="e">
        <f>VLOOKUP('Домены Secretin_N'!B310,'AC-Architecture'!A:C,3,FALSE)</f>
        <v>#N/A</v>
      </c>
      <c r="D310">
        <v>678</v>
      </c>
      <c r="E310" t="s">
        <v>3632</v>
      </c>
      <c r="F310">
        <v>269</v>
      </c>
      <c r="G310">
        <v>352</v>
      </c>
      <c r="H310">
        <f t="shared" si="11"/>
        <v>83</v>
      </c>
      <c r="I310" t="str">
        <f t="shared" si="12"/>
        <v>A4SS64_AERS4/269-352</v>
      </c>
      <c r="K310" t="e">
        <f>IF(C310="Secretin_N, Secretin, TraK","T","N")</f>
        <v>#N/A</v>
      </c>
      <c r="L310" t="e">
        <f>VLOOKUP(E310,'Uniprot taxonomy'!E:J,4,FALSE)</f>
        <v>#N/A</v>
      </c>
      <c r="M310" t="e">
        <f>LEFT(VLOOKUP(B310,'Uniprot taxonomy'!B:R,5,FALSE))</f>
        <v>#N/A</v>
      </c>
      <c r="N310" t="e">
        <f>VLOOKUP(B310,'Uniprot taxonomy'!B:R,5,FALSE)</f>
        <v>#N/A</v>
      </c>
      <c r="O310" t="e">
        <f>VLOOKUP(B310,'Uniprot taxonomy'!B:R,6,FALSE)</f>
        <v>#N/A</v>
      </c>
      <c r="P310" t="e">
        <f>VLOOKUP(B310,'Uniprot taxonomy'!B:R,7,FALSE)</f>
        <v>#N/A</v>
      </c>
      <c r="Q310" t="e">
        <f>VLOOKUP(B310,'Uniprot taxonomy'!B:R,8,FALSE)</f>
        <v>#N/A</v>
      </c>
    </row>
    <row r="311" spans="1:17" x14ac:dyDescent="0.25">
      <c r="A311" t="s">
        <v>218</v>
      </c>
      <c r="B311" t="s">
        <v>1519</v>
      </c>
      <c r="C311" t="str">
        <f>VLOOKUP('Домены Secretin_N'!B311,'AC-Architecture'!A:C,3,FALSE)</f>
        <v>Secretin_N, Secretin</v>
      </c>
      <c r="D311">
        <v>450</v>
      </c>
      <c r="E311" t="s">
        <v>3632</v>
      </c>
      <c r="F311">
        <v>156</v>
      </c>
      <c r="G311">
        <v>220</v>
      </c>
      <c r="H311">
        <f t="shared" si="11"/>
        <v>64</v>
      </c>
      <c r="I311" t="str">
        <f t="shared" si="12"/>
        <v>A4TGU0_YERPP/156-220</v>
      </c>
      <c r="J311" t="str">
        <f>CONCATENATE(K311,"_",LEFT(O311,3),"_",LEFT(Q311,3),"_",B311)</f>
        <v>N_Ent_Yer_A4TGU0</v>
      </c>
      <c r="K311" t="str">
        <f>IF(C311="Secretin_N, Secretin, TraK","T","N")</f>
        <v>N</v>
      </c>
      <c r="L311" t="str">
        <f>VLOOKUP(B311,'Uniprot taxonomy'!B:R,4,FALSE)</f>
        <v>Proteobacteria</v>
      </c>
      <c r="M311" t="str">
        <f>LEFT(VLOOKUP(B311,'Uniprot taxonomy'!B:R,5,FALSE))</f>
        <v>G</v>
      </c>
      <c r="N311" t="str">
        <f>VLOOKUP(B311,'Uniprot taxonomy'!B:R,5,FALSE)</f>
        <v>Gammaproteobacteria</v>
      </c>
      <c r="O311" t="str">
        <f>VLOOKUP(B311,'Uniprot taxonomy'!B:R,6,FALSE)</f>
        <v>Enterobacteriales</v>
      </c>
      <c r="P311" t="str">
        <f>VLOOKUP(B311,'Uniprot taxonomy'!B:R,7,FALSE)</f>
        <v>Enterobacteriaceae</v>
      </c>
      <c r="Q311" t="str">
        <f>VLOOKUP(B311,'Uniprot taxonomy'!B:R,8,FALSE)</f>
        <v>Yersinia</v>
      </c>
    </row>
    <row r="312" spans="1:17" hidden="1" x14ac:dyDescent="0.25">
      <c r="A312" t="s">
        <v>3947</v>
      </c>
      <c r="B312" t="s">
        <v>3948</v>
      </c>
      <c r="C312" t="e">
        <f>VLOOKUP('Домены Secretin_N'!B312,'AC-Architecture'!A:C,3,FALSE)</f>
        <v>#N/A</v>
      </c>
      <c r="D312">
        <v>640</v>
      </c>
      <c r="E312" t="s">
        <v>3632</v>
      </c>
      <c r="F312">
        <v>130</v>
      </c>
      <c r="G312">
        <v>193</v>
      </c>
      <c r="H312">
        <f t="shared" si="11"/>
        <v>63</v>
      </c>
      <c r="I312" t="str">
        <f t="shared" si="12"/>
        <v>A4TII8_YERPP/130-193</v>
      </c>
      <c r="K312" t="e">
        <f>IF(C312="Secretin_N, Secretin, TraK","T","N")</f>
        <v>#N/A</v>
      </c>
      <c r="L312" t="e">
        <f>VLOOKUP(E312,'Uniprot taxonomy'!E:J,4,FALSE)</f>
        <v>#N/A</v>
      </c>
      <c r="M312" t="e">
        <f>LEFT(VLOOKUP(B312,'Uniprot taxonomy'!B:R,5,FALSE))</f>
        <v>#N/A</v>
      </c>
      <c r="N312" t="e">
        <f>VLOOKUP(B312,'Uniprot taxonomy'!B:R,5,FALSE)</f>
        <v>#N/A</v>
      </c>
      <c r="O312" t="e">
        <f>VLOOKUP(B312,'Uniprot taxonomy'!B:R,6,FALSE)</f>
        <v>#N/A</v>
      </c>
      <c r="P312" t="e">
        <f>VLOOKUP(B312,'Uniprot taxonomy'!B:R,7,FALSE)</f>
        <v>#N/A</v>
      </c>
      <c r="Q312" t="e">
        <f>VLOOKUP(B312,'Uniprot taxonomy'!B:R,8,FALSE)</f>
        <v>#N/A</v>
      </c>
    </row>
    <row r="313" spans="1:17" hidden="1" x14ac:dyDescent="0.25">
      <c r="A313" t="s">
        <v>3947</v>
      </c>
      <c r="B313" t="s">
        <v>3948</v>
      </c>
      <c r="C313" t="e">
        <f>VLOOKUP('Домены Secretin_N'!B313,'AC-Architecture'!A:C,3,FALSE)</f>
        <v>#N/A</v>
      </c>
      <c r="D313">
        <v>640</v>
      </c>
      <c r="E313" t="s">
        <v>3632</v>
      </c>
      <c r="F313">
        <v>195</v>
      </c>
      <c r="G313">
        <v>266</v>
      </c>
      <c r="H313">
        <f t="shared" si="11"/>
        <v>71</v>
      </c>
      <c r="I313" t="str">
        <f t="shared" si="12"/>
        <v>A4TII8_YERPP/195-266</v>
      </c>
      <c r="K313" t="e">
        <f>IF(C313="Secretin_N, Secretin, TraK","T","N")</f>
        <v>#N/A</v>
      </c>
      <c r="L313" t="e">
        <f>VLOOKUP(E313,'Uniprot taxonomy'!E:J,4,FALSE)</f>
        <v>#N/A</v>
      </c>
      <c r="M313" t="e">
        <f>LEFT(VLOOKUP(B313,'Uniprot taxonomy'!B:R,5,FALSE))</f>
        <v>#N/A</v>
      </c>
      <c r="N313" t="e">
        <f>VLOOKUP(B313,'Uniprot taxonomy'!B:R,5,FALSE)</f>
        <v>#N/A</v>
      </c>
      <c r="O313" t="e">
        <f>VLOOKUP(B313,'Uniprot taxonomy'!B:R,6,FALSE)</f>
        <v>#N/A</v>
      </c>
      <c r="P313" t="e">
        <f>VLOOKUP(B313,'Uniprot taxonomy'!B:R,7,FALSE)</f>
        <v>#N/A</v>
      </c>
      <c r="Q313" t="e">
        <f>VLOOKUP(B313,'Uniprot taxonomy'!B:R,8,FALSE)</f>
        <v>#N/A</v>
      </c>
    </row>
    <row r="314" spans="1:17" hidden="1" x14ac:dyDescent="0.25">
      <c r="A314" t="s">
        <v>3947</v>
      </c>
      <c r="B314" t="s">
        <v>3948</v>
      </c>
      <c r="C314" t="e">
        <f>VLOOKUP('Домены Secretin_N'!B314,'AC-Architecture'!A:C,3,FALSE)</f>
        <v>#N/A</v>
      </c>
      <c r="D314">
        <v>640</v>
      </c>
      <c r="E314" t="s">
        <v>3632</v>
      </c>
      <c r="F314">
        <v>270</v>
      </c>
      <c r="G314">
        <v>347</v>
      </c>
      <c r="H314">
        <f t="shared" si="11"/>
        <v>77</v>
      </c>
      <c r="I314" t="str">
        <f t="shared" si="12"/>
        <v>A4TII8_YERPP/270-347</v>
      </c>
      <c r="K314" t="e">
        <f>IF(C314="Secretin_N, Secretin, TraK","T","N")</f>
        <v>#N/A</v>
      </c>
      <c r="L314" t="e">
        <f>VLOOKUP(E314,'Uniprot taxonomy'!E:J,4,FALSE)</f>
        <v>#N/A</v>
      </c>
      <c r="M314" t="e">
        <f>LEFT(VLOOKUP(B314,'Uniprot taxonomy'!B:R,5,FALSE))</f>
        <v>#N/A</v>
      </c>
      <c r="N314" t="e">
        <f>VLOOKUP(B314,'Uniprot taxonomy'!B:R,5,FALSE)</f>
        <v>#N/A</v>
      </c>
      <c r="O314" t="e">
        <f>VLOOKUP(B314,'Uniprot taxonomy'!B:R,6,FALSE)</f>
        <v>#N/A</v>
      </c>
      <c r="P314" t="e">
        <f>VLOOKUP(B314,'Uniprot taxonomy'!B:R,7,FALSE)</f>
        <v>#N/A</v>
      </c>
      <c r="Q314" t="e">
        <f>VLOOKUP(B314,'Uniprot taxonomy'!B:R,8,FALSE)</f>
        <v>#N/A</v>
      </c>
    </row>
    <row r="315" spans="1:17" x14ac:dyDescent="0.25">
      <c r="A315" t="s">
        <v>219</v>
      </c>
      <c r="B315" t="s">
        <v>1520</v>
      </c>
      <c r="C315" t="str">
        <f>VLOOKUP('Домены Secretin_N'!B315,'AC-Architecture'!A:C,3,FALSE)</f>
        <v>Secretin_N, Secretin</v>
      </c>
      <c r="D315">
        <v>505</v>
      </c>
      <c r="E315" t="s">
        <v>3632</v>
      </c>
      <c r="F315">
        <v>187</v>
      </c>
      <c r="G315">
        <v>279</v>
      </c>
      <c r="H315">
        <f t="shared" si="11"/>
        <v>92</v>
      </c>
      <c r="I315" t="str">
        <f t="shared" si="12"/>
        <v>A4TS02_YERPP/187-279</v>
      </c>
      <c r="J315" t="str">
        <f>CONCATENATE(K315,"_",LEFT(O315,3),"_",LEFT(Q315,3),"_",B315)</f>
        <v>N_Ent_Yer_A4TS02</v>
      </c>
      <c r="K315" t="str">
        <f>IF(C315="Secretin_N, Secretin, TraK","T","N")</f>
        <v>N</v>
      </c>
      <c r="L315" t="str">
        <f>VLOOKUP(B315,'Uniprot taxonomy'!B:R,4,FALSE)</f>
        <v>Proteobacteria</v>
      </c>
      <c r="M315" t="str">
        <f>LEFT(VLOOKUP(B315,'Uniprot taxonomy'!B:R,5,FALSE))</f>
        <v>G</v>
      </c>
      <c r="N315" t="str">
        <f>VLOOKUP(B315,'Uniprot taxonomy'!B:R,5,FALSE)</f>
        <v>Gammaproteobacteria</v>
      </c>
      <c r="O315" t="str">
        <f>VLOOKUP(B315,'Uniprot taxonomy'!B:R,6,FALSE)</f>
        <v>Enterobacteriales</v>
      </c>
      <c r="P315" t="str">
        <f>VLOOKUP(B315,'Uniprot taxonomy'!B:R,7,FALSE)</f>
        <v>Enterobacteriaceae</v>
      </c>
      <c r="Q315" t="str">
        <f>VLOOKUP(B315,'Uniprot taxonomy'!B:R,8,FALSE)</f>
        <v>Yersinia</v>
      </c>
    </row>
    <row r="316" spans="1:17" hidden="1" x14ac:dyDescent="0.25">
      <c r="A316" t="s">
        <v>3949</v>
      </c>
      <c r="B316" t="s">
        <v>3950</v>
      </c>
      <c r="C316" t="e">
        <f>VLOOKUP('Домены Secretin_N'!B316,'AC-Architecture'!A:C,3,FALSE)</f>
        <v>#N/A</v>
      </c>
      <c r="D316">
        <v>607</v>
      </c>
      <c r="E316" t="s">
        <v>3632</v>
      </c>
      <c r="F316">
        <v>111</v>
      </c>
      <c r="G316">
        <v>173</v>
      </c>
      <c r="H316">
        <f t="shared" si="11"/>
        <v>62</v>
      </c>
      <c r="I316" t="str">
        <f t="shared" si="12"/>
        <v>A4TST0_YERPP/111-173</v>
      </c>
      <c r="K316" t="e">
        <f>IF(C316="Secretin_N, Secretin, TraK","T","N")</f>
        <v>#N/A</v>
      </c>
      <c r="L316" t="e">
        <f>VLOOKUP(E316,'Uniprot taxonomy'!E:J,4,FALSE)</f>
        <v>#N/A</v>
      </c>
      <c r="M316" t="e">
        <f>LEFT(VLOOKUP(B316,'Uniprot taxonomy'!B:R,5,FALSE))</f>
        <v>#N/A</v>
      </c>
      <c r="N316" t="e">
        <f>VLOOKUP(B316,'Uniprot taxonomy'!B:R,5,FALSE)</f>
        <v>#N/A</v>
      </c>
      <c r="O316" t="e">
        <f>VLOOKUP(B316,'Uniprot taxonomy'!B:R,6,FALSE)</f>
        <v>#N/A</v>
      </c>
      <c r="P316" t="e">
        <f>VLOOKUP(B316,'Uniprot taxonomy'!B:R,7,FALSE)</f>
        <v>#N/A</v>
      </c>
      <c r="Q316" t="e">
        <f>VLOOKUP(B316,'Uniprot taxonomy'!B:R,8,FALSE)</f>
        <v>#N/A</v>
      </c>
    </row>
    <row r="317" spans="1:17" hidden="1" x14ac:dyDescent="0.25">
      <c r="A317" t="s">
        <v>3949</v>
      </c>
      <c r="B317" t="s">
        <v>3950</v>
      </c>
      <c r="C317" t="e">
        <f>VLOOKUP('Домены Secretin_N'!B317,'AC-Architecture'!A:C,3,FALSE)</f>
        <v>#N/A</v>
      </c>
      <c r="D317">
        <v>607</v>
      </c>
      <c r="E317" t="s">
        <v>3632</v>
      </c>
      <c r="F317">
        <v>184</v>
      </c>
      <c r="G317">
        <v>281</v>
      </c>
      <c r="H317">
        <f t="shared" si="11"/>
        <v>97</v>
      </c>
      <c r="I317" t="str">
        <f t="shared" si="12"/>
        <v>A4TST0_YERPP/184-281</v>
      </c>
      <c r="K317" t="e">
        <f>IF(C317="Secretin_N, Secretin, TraK","T","N")</f>
        <v>#N/A</v>
      </c>
      <c r="L317" t="e">
        <f>VLOOKUP(E317,'Uniprot taxonomy'!E:J,4,FALSE)</f>
        <v>#N/A</v>
      </c>
      <c r="M317" t="e">
        <f>LEFT(VLOOKUP(B317,'Uniprot taxonomy'!B:R,5,FALSE))</f>
        <v>#N/A</v>
      </c>
      <c r="N317" t="e">
        <f>VLOOKUP(B317,'Uniprot taxonomy'!B:R,5,FALSE)</f>
        <v>#N/A</v>
      </c>
      <c r="O317" t="e">
        <f>VLOOKUP(B317,'Uniprot taxonomy'!B:R,6,FALSE)</f>
        <v>#N/A</v>
      </c>
      <c r="P317" t="e">
        <f>VLOOKUP(B317,'Uniprot taxonomy'!B:R,7,FALSE)</f>
        <v>#N/A</v>
      </c>
      <c r="Q317" t="e">
        <f>VLOOKUP(B317,'Uniprot taxonomy'!B:R,8,FALSE)</f>
        <v>#N/A</v>
      </c>
    </row>
    <row r="318" spans="1:17" hidden="1" x14ac:dyDescent="0.25">
      <c r="A318" t="s">
        <v>3951</v>
      </c>
      <c r="B318" t="s">
        <v>3952</v>
      </c>
      <c r="C318" t="e">
        <f>VLOOKUP('Домены Secretin_N'!B318,'AC-Architecture'!A:C,3,FALSE)</f>
        <v>#N/A</v>
      </c>
      <c r="D318">
        <v>712</v>
      </c>
      <c r="E318" t="s">
        <v>3632</v>
      </c>
      <c r="F318">
        <v>387</v>
      </c>
      <c r="G318">
        <v>454</v>
      </c>
      <c r="H318">
        <f t="shared" si="11"/>
        <v>67</v>
      </c>
      <c r="I318" t="str">
        <f t="shared" si="12"/>
        <v>A4VH12_PSEU5/387-454</v>
      </c>
      <c r="K318" t="e">
        <f>IF(C318="Secretin_N, Secretin, TraK","T","N")</f>
        <v>#N/A</v>
      </c>
      <c r="L318" t="e">
        <f>VLOOKUP(E318,'Uniprot taxonomy'!E:J,4,FALSE)</f>
        <v>#N/A</v>
      </c>
      <c r="M318" t="e">
        <f>LEFT(VLOOKUP(B318,'Uniprot taxonomy'!B:R,5,FALSE))</f>
        <v>#N/A</v>
      </c>
      <c r="N318" t="e">
        <f>VLOOKUP(B318,'Uniprot taxonomy'!B:R,5,FALSE)</f>
        <v>#N/A</v>
      </c>
      <c r="O318" t="e">
        <f>VLOOKUP(B318,'Uniprot taxonomy'!B:R,6,FALSE)</f>
        <v>#N/A</v>
      </c>
      <c r="P318" t="e">
        <f>VLOOKUP(B318,'Uniprot taxonomy'!B:R,7,FALSE)</f>
        <v>#N/A</v>
      </c>
      <c r="Q318" t="e">
        <f>VLOOKUP(B318,'Uniprot taxonomy'!B:R,8,FALSE)</f>
        <v>#N/A</v>
      </c>
    </row>
    <row r="319" spans="1:17" hidden="1" x14ac:dyDescent="0.25">
      <c r="A319" t="s">
        <v>3953</v>
      </c>
      <c r="B319" t="s">
        <v>3954</v>
      </c>
      <c r="C319" t="e">
        <f>VLOOKUP('Домены Secretin_N'!B319,'AC-Architecture'!A:C,3,FALSE)</f>
        <v>#N/A</v>
      </c>
      <c r="D319">
        <v>644</v>
      </c>
      <c r="E319" t="s">
        <v>3632</v>
      </c>
      <c r="F319">
        <v>134</v>
      </c>
      <c r="G319">
        <v>195</v>
      </c>
      <c r="H319">
        <f t="shared" si="11"/>
        <v>61</v>
      </c>
      <c r="I319" t="str">
        <f t="shared" si="12"/>
        <v>A4VKG1_PSEU5/134-195</v>
      </c>
      <c r="K319" t="e">
        <f>IF(C319="Secretin_N, Secretin, TraK","T","N")</f>
        <v>#N/A</v>
      </c>
      <c r="L319" t="e">
        <f>VLOOKUP(E319,'Uniprot taxonomy'!E:J,4,FALSE)</f>
        <v>#N/A</v>
      </c>
      <c r="M319" t="e">
        <f>LEFT(VLOOKUP(B319,'Uniprot taxonomy'!B:R,5,FALSE))</f>
        <v>#N/A</v>
      </c>
      <c r="N319" t="e">
        <f>VLOOKUP(B319,'Uniprot taxonomy'!B:R,5,FALSE)</f>
        <v>#N/A</v>
      </c>
      <c r="O319" t="e">
        <f>VLOOKUP(B319,'Uniprot taxonomy'!B:R,6,FALSE)</f>
        <v>#N/A</v>
      </c>
      <c r="P319" t="e">
        <f>VLOOKUP(B319,'Uniprot taxonomy'!B:R,7,FALSE)</f>
        <v>#N/A</v>
      </c>
      <c r="Q319" t="e">
        <f>VLOOKUP(B319,'Uniprot taxonomy'!B:R,8,FALSE)</f>
        <v>#N/A</v>
      </c>
    </row>
    <row r="320" spans="1:17" hidden="1" x14ac:dyDescent="0.25">
      <c r="A320" t="s">
        <v>3953</v>
      </c>
      <c r="B320" t="s">
        <v>3954</v>
      </c>
      <c r="C320" t="e">
        <f>VLOOKUP('Домены Secretin_N'!B320,'AC-Architecture'!A:C,3,FALSE)</f>
        <v>#N/A</v>
      </c>
      <c r="D320">
        <v>644</v>
      </c>
      <c r="E320" t="s">
        <v>3632</v>
      </c>
      <c r="F320">
        <v>197</v>
      </c>
      <c r="G320">
        <v>265</v>
      </c>
      <c r="H320">
        <f t="shared" si="11"/>
        <v>68</v>
      </c>
      <c r="I320" t="str">
        <f t="shared" si="12"/>
        <v>A4VKG1_PSEU5/197-265</v>
      </c>
      <c r="K320" t="e">
        <f>IF(C320="Secretin_N, Secretin, TraK","T","N")</f>
        <v>#N/A</v>
      </c>
      <c r="L320" t="e">
        <f>VLOOKUP(E320,'Uniprot taxonomy'!E:J,4,FALSE)</f>
        <v>#N/A</v>
      </c>
      <c r="M320" t="e">
        <f>LEFT(VLOOKUP(B320,'Uniprot taxonomy'!B:R,5,FALSE))</f>
        <v>#N/A</v>
      </c>
      <c r="N320" t="e">
        <f>VLOOKUP(B320,'Uniprot taxonomy'!B:R,5,FALSE)</f>
        <v>#N/A</v>
      </c>
      <c r="O320" t="e">
        <f>VLOOKUP(B320,'Uniprot taxonomy'!B:R,6,FALSE)</f>
        <v>#N/A</v>
      </c>
      <c r="P320" t="e">
        <f>VLOOKUP(B320,'Uniprot taxonomy'!B:R,7,FALSE)</f>
        <v>#N/A</v>
      </c>
      <c r="Q320" t="e">
        <f>VLOOKUP(B320,'Uniprot taxonomy'!B:R,8,FALSE)</f>
        <v>#N/A</v>
      </c>
    </row>
    <row r="321" spans="1:17" hidden="1" x14ac:dyDescent="0.25">
      <c r="A321" t="s">
        <v>3953</v>
      </c>
      <c r="B321" t="s">
        <v>3954</v>
      </c>
      <c r="C321" t="e">
        <f>VLOOKUP('Домены Secretin_N'!B321,'AC-Architecture'!A:C,3,FALSE)</f>
        <v>#N/A</v>
      </c>
      <c r="D321">
        <v>644</v>
      </c>
      <c r="E321" t="s">
        <v>3632</v>
      </c>
      <c r="F321">
        <v>269</v>
      </c>
      <c r="G321">
        <v>345</v>
      </c>
      <c r="H321">
        <f t="shared" si="11"/>
        <v>76</v>
      </c>
      <c r="I321" t="str">
        <f t="shared" si="12"/>
        <v>A4VKG1_PSEU5/269-345</v>
      </c>
      <c r="K321" t="e">
        <f>IF(C321="Secretin_N, Secretin, TraK","T","N")</f>
        <v>#N/A</v>
      </c>
      <c r="L321" t="e">
        <f>VLOOKUP(E321,'Uniprot taxonomy'!E:J,4,FALSE)</f>
        <v>#N/A</v>
      </c>
      <c r="M321" t="e">
        <f>LEFT(VLOOKUP(B321,'Uniprot taxonomy'!B:R,5,FALSE))</f>
        <v>#N/A</v>
      </c>
      <c r="N321" t="e">
        <f>VLOOKUP(B321,'Uniprot taxonomy'!B:R,5,FALSE)</f>
        <v>#N/A</v>
      </c>
      <c r="O321" t="e">
        <f>VLOOKUP(B321,'Uniprot taxonomy'!B:R,6,FALSE)</f>
        <v>#N/A</v>
      </c>
      <c r="P321" t="e">
        <f>VLOOKUP(B321,'Uniprot taxonomy'!B:R,7,FALSE)</f>
        <v>#N/A</v>
      </c>
      <c r="Q321" t="e">
        <f>VLOOKUP(B321,'Uniprot taxonomy'!B:R,8,FALSE)</f>
        <v>#N/A</v>
      </c>
    </row>
    <row r="322" spans="1:17" x14ac:dyDescent="0.25">
      <c r="A322" t="s">
        <v>220</v>
      </c>
      <c r="B322" t="s">
        <v>1521</v>
      </c>
      <c r="C322" t="str">
        <f>VLOOKUP('Домены Secretin_N'!B322,'AC-Architecture'!A:C,3,FALSE)</f>
        <v>Secretin_N, Secretin</v>
      </c>
      <c r="D322">
        <v>269</v>
      </c>
      <c r="E322" t="s">
        <v>3632</v>
      </c>
      <c r="F322">
        <v>22</v>
      </c>
      <c r="G322">
        <v>81</v>
      </c>
      <c r="H322">
        <f t="shared" si="11"/>
        <v>59</v>
      </c>
      <c r="I322" t="str">
        <f t="shared" si="12"/>
        <v>A4VLW8_PSEU5/22-81</v>
      </c>
      <c r="J322" t="str">
        <f t="shared" ref="J322:J324" si="14">CONCATENATE(K322,"_",LEFT(O322,3),"_",LEFT(Q322,3),"_",B322)</f>
        <v>N_Pse_Pse_A4VLW8</v>
      </c>
      <c r="K322" t="str">
        <f>IF(C322="Secretin_N, Secretin, TraK","T","N")</f>
        <v>N</v>
      </c>
      <c r="L322" t="str">
        <f>VLOOKUP(B322,'Uniprot taxonomy'!B:R,4,FALSE)</f>
        <v>Proteobacteria</v>
      </c>
      <c r="M322" t="str">
        <f>LEFT(VLOOKUP(B322,'Uniprot taxonomy'!B:R,5,FALSE))</f>
        <v>G</v>
      </c>
      <c r="N322" t="str">
        <f>VLOOKUP(B322,'Uniprot taxonomy'!B:R,5,FALSE)</f>
        <v>Gammaproteobacteria</v>
      </c>
      <c r="O322" t="str">
        <f>VLOOKUP(B322,'Uniprot taxonomy'!B:R,6,FALSE)</f>
        <v>Pseudomonadales</v>
      </c>
      <c r="P322" t="str">
        <f>VLOOKUP(B322,'Uniprot taxonomy'!B:R,7,FALSE)</f>
        <v>Pseudomonadaceae</v>
      </c>
      <c r="Q322" t="str">
        <f>VLOOKUP(B322,'Uniprot taxonomy'!B:R,8,FALSE)</f>
        <v>Pseudomonas</v>
      </c>
    </row>
    <row r="323" spans="1:17" x14ac:dyDescent="0.25">
      <c r="A323" t="s">
        <v>221</v>
      </c>
      <c r="B323" t="s">
        <v>1522</v>
      </c>
      <c r="C323" t="str">
        <f>VLOOKUP('Домены Secretin_N'!B323,'AC-Architecture'!A:C,3,FALSE)</f>
        <v>Secretin_N, Secretin</v>
      </c>
      <c r="D323">
        <v>373</v>
      </c>
      <c r="E323" t="s">
        <v>3632</v>
      </c>
      <c r="F323">
        <v>33</v>
      </c>
      <c r="G323">
        <v>141</v>
      </c>
      <c r="H323">
        <f t="shared" ref="H323:H386" si="15">G323-F323</f>
        <v>108</v>
      </c>
      <c r="I323" t="str">
        <f t="shared" ref="I323:I386" si="16">CONCATENATE(A323,"/",F323,"-",G323)</f>
        <v>A4WFH9_ENT38/33-141</v>
      </c>
      <c r="J323" t="str">
        <f t="shared" si="14"/>
        <v>N_Ent_Ent_A4WFH9</v>
      </c>
      <c r="K323" t="str">
        <f>IF(C323="Secretin_N, Secretin, TraK","T","N")</f>
        <v>N</v>
      </c>
      <c r="L323" t="str">
        <f>VLOOKUP(B323,'Uniprot taxonomy'!B:R,4,FALSE)</f>
        <v>Proteobacteria</v>
      </c>
      <c r="M323" t="str">
        <f>LEFT(VLOOKUP(B323,'Uniprot taxonomy'!B:R,5,FALSE))</f>
        <v>G</v>
      </c>
      <c r="N323" t="str">
        <f>VLOOKUP(B323,'Uniprot taxonomy'!B:R,5,FALSE)</f>
        <v>Gammaproteobacteria</v>
      </c>
      <c r="O323" t="str">
        <f>VLOOKUP(B323,'Uniprot taxonomy'!B:R,6,FALSE)</f>
        <v>Enterobacteriales</v>
      </c>
      <c r="P323" t="str">
        <f>VLOOKUP(B323,'Uniprot taxonomy'!B:R,7,FALSE)</f>
        <v>Enterobacteriaceae</v>
      </c>
      <c r="Q323" t="str">
        <f>VLOOKUP(B323,'Uniprot taxonomy'!B:R,8,FALSE)</f>
        <v>Enterobacter</v>
      </c>
    </row>
    <row r="324" spans="1:17" x14ac:dyDescent="0.25">
      <c r="A324" t="s">
        <v>222</v>
      </c>
      <c r="B324" t="s">
        <v>1523</v>
      </c>
      <c r="C324" t="str">
        <f>VLOOKUP('Домены Secretin_N'!B324,'AC-Architecture'!A:C,3,FALSE)</f>
        <v>Secretin_N, Secretin</v>
      </c>
      <c r="D324">
        <v>696</v>
      </c>
      <c r="E324" t="s">
        <v>3632</v>
      </c>
      <c r="F324">
        <v>174</v>
      </c>
      <c r="G324">
        <v>317</v>
      </c>
      <c r="H324">
        <f t="shared" si="15"/>
        <v>143</v>
      </c>
      <c r="I324" t="str">
        <f t="shared" si="16"/>
        <v>A4XN82_PSEMY/174-317</v>
      </c>
      <c r="J324" t="str">
        <f t="shared" si="14"/>
        <v>N_Pse_Pse_A4XN82</v>
      </c>
      <c r="K324" t="str">
        <f>IF(C324="Secretin_N, Secretin, TraK","T","N")</f>
        <v>N</v>
      </c>
      <c r="L324" t="str">
        <f>VLOOKUP(B324,'Uniprot taxonomy'!B:R,4,FALSE)</f>
        <v>Proteobacteria</v>
      </c>
      <c r="M324" t="str">
        <f>LEFT(VLOOKUP(B324,'Uniprot taxonomy'!B:R,5,FALSE))</f>
        <v>G</v>
      </c>
      <c r="N324" t="str">
        <f>VLOOKUP(B324,'Uniprot taxonomy'!B:R,5,FALSE)</f>
        <v>Gammaproteobacteria</v>
      </c>
      <c r="O324" t="str">
        <f>VLOOKUP(B324,'Uniprot taxonomy'!B:R,6,FALSE)</f>
        <v>Pseudomonadales</v>
      </c>
      <c r="P324" t="str">
        <f>VLOOKUP(B324,'Uniprot taxonomy'!B:R,7,FALSE)</f>
        <v>Pseudomonadaceae</v>
      </c>
      <c r="Q324" t="str">
        <f>VLOOKUP(B324,'Uniprot taxonomy'!B:R,8,FALSE)</f>
        <v>Pseudomonas</v>
      </c>
    </row>
    <row r="325" spans="1:17" hidden="1" x14ac:dyDescent="0.25">
      <c r="A325" t="s">
        <v>3956</v>
      </c>
      <c r="B325" t="s">
        <v>3957</v>
      </c>
      <c r="C325" t="e">
        <f>VLOOKUP('Домены Secretin_N'!B325,'AC-Architecture'!A:C,3,FALSE)</f>
        <v>#N/A</v>
      </c>
      <c r="D325">
        <v>706</v>
      </c>
      <c r="E325" t="s">
        <v>3632</v>
      </c>
      <c r="F325">
        <v>373</v>
      </c>
      <c r="G325">
        <v>440</v>
      </c>
      <c r="H325">
        <f t="shared" si="15"/>
        <v>67</v>
      </c>
      <c r="I325" t="str">
        <f t="shared" si="16"/>
        <v>A4XPQ0_PSEMY/373-440</v>
      </c>
      <c r="K325" t="e">
        <f>IF(C325="Secretin_N, Secretin, TraK","T","N")</f>
        <v>#N/A</v>
      </c>
      <c r="L325" t="e">
        <f>VLOOKUP(E325,'Uniprot taxonomy'!E:J,4,FALSE)</f>
        <v>#N/A</v>
      </c>
      <c r="M325" t="e">
        <f>LEFT(VLOOKUP(B325,'Uniprot taxonomy'!B:R,5,FALSE))</f>
        <v>#N/A</v>
      </c>
      <c r="N325" t="e">
        <f>VLOOKUP(B325,'Uniprot taxonomy'!B:R,5,FALSE)</f>
        <v>#N/A</v>
      </c>
      <c r="O325" t="e">
        <f>VLOOKUP(B325,'Uniprot taxonomy'!B:R,6,FALSE)</f>
        <v>#N/A</v>
      </c>
      <c r="P325" t="e">
        <f>VLOOKUP(B325,'Uniprot taxonomy'!B:R,7,FALSE)</f>
        <v>#N/A</v>
      </c>
      <c r="Q325" t="e">
        <f>VLOOKUP(B325,'Uniprot taxonomy'!B:R,8,FALSE)</f>
        <v>#N/A</v>
      </c>
    </row>
    <row r="326" spans="1:17" x14ac:dyDescent="0.25">
      <c r="A326" t="s">
        <v>223</v>
      </c>
      <c r="B326" t="s">
        <v>1524</v>
      </c>
      <c r="C326" t="str">
        <f>VLOOKUP('Домены Secretin_N'!B326,'AC-Architecture'!A:C,3,FALSE)</f>
        <v>Secretin_N, Secretin</v>
      </c>
      <c r="D326">
        <v>269</v>
      </c>
      <c r="E326" t="s">
        <v>3632</v>
      </c>
      <c r="F326">
        <v>22</v>
      </c>
      <c r="G326">
        <v>81</v>
      </c>
      <c r="H326">
        <f t="shared" si="15"/>
        <v>59</v>
      </c>
      <c r="I326" t="str">
        <f t="shared" si="16"/>
        <v>A4XUZ6_PSEMY/22-81</v>
      </c>
      <c r="J326" t="str">
        <f>CONCATENATE(K326,"_",LEFT(O326,3),"_",LEFT(Q326,3),"_",B326)</f>
        <v>N_Pse_Pse_A4XUZ6</v>
      </c>
      <c r="K326" t="str">
        <f>IF(C326="Secretin_N, Secretin, TraK","T","N")</f>
        <v>N</v>
      </c>
      <c r="L326" t="str">
        <f>VLOOKUP(B326,'Uniprot taxonomy'!B:R,4,FALSE)</f>
        <v>Proteobacteria</v>
      </c>
      <c r="M326" t="str">
        <f>LEFT(VLOOKUP(B326,'Uniprot taxonomy'!B:R,5,FALSE))</f>
        <v>G</v>
      </c>
      <c r="N326" t="str">
        <f>VLOOKUP(B326,'Uniprot taxonomy'!B:R,5,FALSE)</f>
        <v>Gammaproteobacteria</v>
      </c>
      <c r="O326" t="str">
        <f>VLOOKUP(B326,'Uniprot taxonomy'!B:R,6,FALSE)</f>
        <v>Pseudomonadales</v>
      </c>
      <c r="P326" t="str">
        <f>VLOOKUP(B326,'Uniprot taxonomy'!B:R,7,FALSE)</f>
        <v>Pseudomonadaceae</v>
      </c>
      <c r="Q326" t="str">
        <f>VLOOKUP(B326,'Uniprot taxonomy'!B:R,8,FALSE)</f>
        <v>Pseudomonas</v>
      </c>
    </row>
    <row r="327" spans="1:17" hidden="1" x14ac:dyDescent="0.25">
      <c r="A327" t="s">
        <v>3958</v>
      </c>
      <c r="B327" t="s">
        <v>3959</v>
      </c>
      <c r="C327" t="e">
        <f>VLOOKUP('Домены Secretin_N'!B327,'AC-Architecture'!A:C,3,FALSE)</f>
        <v>#N/A</v>
      </c>
      <c r="D327">
        <v>645</v>
      </c>
      <c r="E327" t="s">
        <v>3632</v>
      </c>
      <c r="F327">
        <v>135</v>
      </c>
      <c r="G327">
        <v>196</v>
      </c>
      <c r="H327">
        <f t="shared" si="15"/>
        <v>61</v>
      </c>
      <c r="I327" t="str">
        <f t="shared" si="16"/>
        <v>A4XWG6_PSEMY/135-196</v>
      </c>
      <c r="K327" t="e">
        <f>IF(C327="Secretin_N, Secretin, TraK","T","N")</f>
        <v>#N/A</v>
      </c>
      <c r="L327" t="e">
        <f>VLOOKUP(E327,'Uniprot taxonomy'!E:J,4,FALSE)</f>
        <v>#N/A</v>
      </c>
      <c r="M327" t="e">
        <f>LEFT(VLOOKUP(B327,'Uniprot taxonomy'!B:R,5,FALSE))</f>
        <v>#N/A</v>
      </c>
      <c r="N327" t="e">
        <f>VLOOKUP(B327,'Uniprot taxonomy'!B:R,5,FALSE)</f>
        <v>#N/A</v>
      </c>
      <c r="O327" t="e">
        <f>VLOOKUP(B327,'Uniprot taxonomy'!B:R,6,FALSE)</f>
        <v>#N/A</v>
      </c>
      <c r="P327" t="e">
        <f>VLOOKUP(B327,'Uniprot taxonomy'!B:R,7,FALSE)</f>
        <v>#N/A</v>
      </c>
      <c r="Q327" t="e">
        <f>VLOOKUP(B327,'Uniprot taxonomy'!B:R,8,FALSE)</f>
        <v>#N/A</v>
      </c>
    </row>
    <row r="328" spans="1:17" hidden="1" x14ac:dyDescent="0.25">
      <c r="A328" t="s">
        <v>3958</v>
      </c>
      <c r="B328" t="s">
        <v>3959</v>
      </c>
      <c r="C328" t="e">
        <f>VLOOKUP('Домены Secretin_N'!B328,'AC-Architecture'!A:C,3,FALSE)</f>
        <v>#N/A</v>
      </c>
      <c r="D328">
        <v>645</v>
      </c>
      <c r="E328" t="s">
        <v>3632</v>
      </c>
      <c r="F328">
        <v>198</v>
      </c>
      <c r="G328">
        <v>266</v>
      </c>
      <c r="H328">
        <f t="shared" si="15"/>
        <v>68</v>
      </c>
      <c r="I328" t="str">
        <f t="shared" si="16"/>
        <v>A4XWG6_PSEMY/198-266</v>
      </c>
      <c r="K328" t="e">
        <f>IF(C328="Secretin_N, Secretin, TraK","T","N")</f>
        <v>#N/A</v>
      </c>
      <c r="L328" t="e">
        <f>VLOOKUP(E328,'Uniprot taxonomy'!E:J,4,FALSE)</f>
        <v>#N/A</v>
      </c>
      <c r="M328" t="e">
        <f>LEFT(VLOOKUP(B328,'Uniprot taxonomy'!B:R,5,FALSE))</f>
        <v>#N/A</v>
      </c>
      <c r="N328" t="e">
        <f>VLOOKUP(B328,'Uniprot taxonomy'!B:R,5,FALSE)</f>
        <v>#N/A</v>
      </c>
      <c r="O328" t="e">
        <f>VLOOKUP(B328,'Uniprot taxonomy'!B:R,6,FALSE)</f>
        <v>#N/A</v>
      </c>
      <c r="P328" t="e">
        <f>VLOOKUP(B328,'Uniprot taxonomy'!B:R,7,FALSE)</f>
        <v>#N/A</v>
      </c>
      <c r="Q328" t="e">
        <f>VLOOKUP(B328,'Uniprot taxonomy'!B:R,8,FALSE)</f>
        <v>#N/A</v>
      </c>
    </row>
    <row r="329" spans="1:17" hidden="1" x14ac:dyDescent="0.25">
      <c r="A329" t="s">
        <v>3958</v>
      </c>
      <c r="B329" t="s">
        <v>3959</v>
      </c>
      <c r="C329" t="e">
        <f>VLOOKUP('Домены Secretin_N'!B329,'AC-Architecture'!A:C,3,FALSE)</f>
        <v>#N/A</v>
      </c>
      <c r="D329">
        <v>645</v>
      </c>
      <c r="E329" t="s">
        <v>3632</v>
      </c>
      <c r="F329">
        <v>270</v>
      </c>
      <c r="G329">
        <v>345</v>
      </c>
      <c r="H329">
        <f t="shared" si="15"/>
        <v>75</v>
      </c>
      <c r="I329" t="str">
        <f t="shared" si="16"/>
        <v>A4XWG6_PSEMY/270-345</v>
      </c>
      <c r="K329" t="e">
        <f>IF(C329="Secretin_N, Secretin, TraK","T","N")</f>
        <v>#N/A</v>
      </c>
      <c r="L329" t="e">
        <f>VLOOKUP(E329,'Uniprot taxonomy'!E:J,4,FALSE)</f>
        <v>#N/A</v>
      </c>
      <c r="M329" t="e">
        <f>LEFT(VLOOKUP(B329,'Uniprot taxonomy'!B:R,5,FALSE))</f>
        <v>#N/A</v>
      </c>
      <c r="N329" t="e">
        <f>VLOOKUP(B329,'Uniprot taxonomy'!B:R,5,FALSE)</f>
        <v>#N/A</v>
      </c>
      <c r="O329" t="e">
        <f>VLOOKUP(B329,'Uniprot taxonomy'!B:R,6,FALSE)</f>
        <v>#N/A</v>
      </c>
      <c r="P329" t="e">
        <f>VLOOKUP(B329,'Uniprot taxonomy'!B:R,7,FALSE)</f>
        <v>#N/A</v>
      </c>
      <c r="Q329" t="e">
        <f>VLOOKUP(B329,'Uniprot taxonomy'!B:R,8,FALSE)</f>
        <v>#N/A</v>
      </c>
    </row>
    <row r="330" spans="1:17" hidden="1" x14ac:dyDescent="0.25">
      <c r="A330" t="s">
        <v>3960</v>
      </c>
      <c r="B330" t="s">
        <v>3961</v>
      </c>
      <c r="C330" t="e">
        <f>VLOOKUP('Домены Secretin_N'!B330,'AC-Architecture'!A:C,3,FALSE)</f>
        <v>#N/A</v>
      </c>
      <c r="D330">
        <v>748</v>
      </c>
      <c r="E330" t="s">
        <v>3632</v>
      </c>
      <c r="F330">
        <v>127</v>
      </c>
      <c r="G330">
        <v>188</v>
      </c>
      <c r="H330">
        <f t="shared" si="15"/>
        <v>61</v>
      </c>
      <c r="I330" t="str">
        <f t="shared" si="16"/>
        <v>A4XZZ1_PSEMY/127-188</v>
      </c>
      <c r="K330" t="e">
        <f>IF(C330="Secretin_N, Secretin, TraK","T","N")</f>
        <v>#N/A</v>
      </c>
      <c r="L330" t="e">
        <f>VLOOKUP(E330,'Uniprot taxonomy'!E:J,4,FALSE)</f>
        <v>#N/A</v>
      </c>
      <c r="M330" t="e">
        <f>LEFT(VLOOKUP(B330,'Uniprot taxonomy'!B:R,5,FALSE))</f>
        <v>#N/A</v>
      </c>
      <c r="N330" t="e">
        <f>VLOOKUP(B330,'Uniprot taxonomy'!B:R,5,FALSE)</f>
        <v>#N/A</v>
      </c>
      <c r="O330" t="e">
        <f>VLOOKUP(B330,'Uniprot taxonomy'!B:R,6,FALSE)</f>
        <v>#N/A</v>
      </c>
      <c r="P330" t="e">
        <f>VLOOKUP(B330,'Uniprot taxonomy'!B:R,7,FALSE)</f>
        <v>#N/A</v>
      </c>
      <c r="Q330" t="e">
        <f>VLOOKUP(B330,'Uniprot taxonomy'!B:R,8,FALSE)</f>
        <v>#N/A</v>
      </c>
    </row>
    <row r="331" spans="1:17" hidden="1" x14ac:dyDescent="0.25">
      <c r="A331" t="s">
        <v>3960</v>
      </c>
      <c r="B331" t="s">
        <v>3961</v>
      </c>
      <c r="C331" t="e">
        <f>VLOOKUP('Домены Secretin_N'!B331,'AC-Architecture'!A:C,3,FALSE)</f>
        <v>#N/A</v>
      </c>
      <c r="D331">
        <v>748</v>
      </c>
      <c r="E331" t="s">
        <v>3632</v>
      </c>
      <c r="F331">
        <v>190</v>
      </c>
      <c r="G331">
        <v>255</v>
      </c>
      <c r="H331">
        <f t="shared" si="15"/>
        <v>65</v>
      </c>
      <c r="I331" t="str">
        <f t="shared" si="16"/>
        <v>A4XZZ1_PSEMY/190-255</v>
      </c>
      <c r="K331" t="e">
        <f>IF(C331="Secretin_N, Secretin, TraK","T","N")</f>
        <v>#N/A</v>
      </c>
      <c r="L331" t="e">
        <f>VLOOKUP(E331,'Uniprot taxonomy'!E:J,4,FALSE)</f>
        <v>#N/A</v>
      </c>
      <c r="M331" t="e">
        <f>LEFT(VLOOKUP(B331,'Uniprot taxonomy'!B:R,5,FALSE))</f>
        <v>#N/A</v>
      </c>
      <c r="N331" t="e">
        <f>VLOOKUP(B331,'Uniprot taxonomy'!B:R,5,FALSE)</f>
        <v>#N/A</v>
      </c>
      <c r="O331" t="e">
        <f>VLOOKUP(B331,'Uniprot taxonomy'!B:R,6,FALSE)</f>
        <v>#N/A</v>
      </c>
      <c r="P331" t="e">
        <f>VLOOKUP(B331,'Uniprot taxonomy'!B:R,7,FALSE)</f>
        <v>#N/A</v>
      </c>
      <c r="Q331" t="e">
        <f>VLOOKUP(B331,'Uniprot taxonomy'!B:R,8,FALSE)</f>
        <v>#N/A</v>
      </c>
    </row>
    <row r="332" spans="1:17" hidden="1" x14ac:dyDescent="0.25">
      <c r="A332" t="s">
        <v>3960</v>
      </c>
      <c r="B332" t="s">
        <v>3961</v>
      </c>
      <c r="C332" t="e">
        <f>VLOOKUP('Домены Secretin_N'!B332,'AC-Architecture'!A:C,3,FALSE)</f>
        <v>#N/A</v>
      </c>
      <c r="D332">
        <v>748</v>
      </c>
      <c r="E332" t="s">
        <v>3632</v>
      </c>
      <c r="F332">
        <v>259</v>
      </c>
      <c r="G332">
        <v>333</v>
      </c>
      <c r="H332">
        <f t="shared" si="15"/>
        <v>74</v>
      </c>
      <c r="I332" t="str">
        <f t="shared" si="16"/>
        <v>A4XZZ1_PSEMY/259-333</v>
      </c>
      <c r="K332" t="e">
        <f>IF(C332="Secretin_N, Secretin, TraK","T","N")</f>
        <v>#N/A</v>
      </c>
      <c r="L332" t="e">
        <f>VLOOKUP(E332,'Uniprot taxonomy'!E:J,4,FALSE)</f>
        <v>#N/A</v>
      </c>
      <c r="M332" t="e">
        <f>LEFT(VLOOKUP(B332,'Uniprot taxonomy'!B:R,5,FALSE))</f>
        <v>#N/A</v>
      </c>
      <c r="N332" t="e">
        <f>VLOOKUP(B332,'Uniprot taxonomy'!B:R,5,FALSE)</f>
        <v>#N/A</v>
      </c>
      <c r="O332" t="e">
        <f>VLOOKUP(B332,'Uniprot taxonomy'!B:R,6,FALSE)</f>
        <v>#N/A</v>
      </c>
      <c r="P332" t="e">
        <f>VLOOKUP(B332,'Uniprot taxonomy'!B:R,7,FALSE)</f>
        <v>#N/A</v>
      </c>
      <c r="Q332" t="e">
        <f>VLOOKUP(B332,'Uniprot taxonomy'!B:R,8,FALSE)</f>
        <v>#N/A</v>
      </c>
    </row>
    <row r="333" spans="1:17" hidden="1" x14ac:dyDescent="0.25">
      <c r="A333" t="s">
        <v>3962</v>
      </c>
      <c r="B333" t="s">
        <v>3963</v>
      </c>
      <c r="C333" t="e">
        <f>VLOOKUP('Домены Secretin_N'!B333,'AC-Architecture'!A:C,3,FALSE)</f>
        <v>#N/A</v>
      </c>
      <c r="D333">
        <v>703</v>
      </c>
      <c r="E333" t="s">
        <v>3632</v>
      </c>
      <c r="F333">
        <v>130</v>
      </c>
      <c r="G333">
        <v>193</v>
      </c>
      <c r="H333">
        <f t="shared" si="15"/>
        <v>63</v>
      </c>
      <c r="I333" t="str">
        <f t="shared" si="16"/>
        <v>A4YBE3_SHEPC/130-193</v>
      </c>
      <c r="K333" t="e">
        <f>IF(C333="Secretin_N, Secretin, TraK","T","N")</f>
        <v>#N/A</v>
      </c>
      <c r="L333" t="e">
        <f>VLOOKUP(E333,'Uniprot taxonomy'!E:J,4,FALSE)</f>
        <v>#N/A</v>
      </c>
      <c r="M333" t="e">
        <f>LEFT(VLOOKUP(B333,'Uniprot taxonomy'!B:R,5,FALSE))</f>
        <v>#N/A</v>
      </c>
      <c r="N333" t="e">
        <f>VLOOKUP(B333,'Uniprot taxonomy'!B:R,5,FALSE)</f>
        <v>#N/A</v>
      </c>
      <c r="O333" t="e">
        <f>VLOOKUP(B333,'Uniprot taxonomy'!B:R,6,FALSE)</f>
        <v>#N/A</v>
      </c>
      <c r="P333" t="e">
        <f>VLOOKUP(B333,'Uniprot taxonomy'!B:R,7,FALSE)</f>
        <v>#N/A</v>
      </c>
      <c r="Q333" t="e">
        <f>VLOOKUP(B333,'Uniprot taxonomy'!B:R,8,FALSE)</f>
        <v>#N/A</v>
      </c>
    </row>
    <row r="334" spans="1:17" hidden="1" x14ac:dyDescent="0.25">
      <c r="A334" t="s">
        <v>3962</v>
      </c>
      <c r="B334" t="s">
        <v>3963</v>
      </c>
      <c r="C334" t="e">
        <f>VLOOKUP('Домены Secretin_N'!B334,'AC-Architecture'!A:C,3,FALSE)</f>
        <v>#N/A</v>
      </c>
      <c r="D334">
        <v>703</v>
      </c>
      <c r="E334" t="s">
        <v>3632</v>
      </c>
      <c r="F334">
        <v>195</v>
      </c>
      <c r="G334">
        <v>266</v>
      </c>
      <c r="H334">
        <f t="shared" si="15"/>
        <v>71</v>
      </c>
      <c r="I334" t="str">
        <f t="shared" si="16"/>
        <v>A4YBE3_SHEPC/195-266</v>
      </c>
      <c r="K334" t="e">
        <f>IF(C334="Secretin_N, Secretin, TraK","T","N")</f>
        <v>#N/A</v>
      </c>
      <c r="L334" t="e">
        <f>VLOOKUP(E334,'Uniprot taxonomy'!E:J,4,FALSE)</f>
        <v>#N/A</v>
      </c>
      <c r="M334" t="e">
        <f>LEFT(VLOOKUP(B334,'Uniprot taxonomy'!B:R,5,FALSE))</f>
        <v>#N/A</v>
      </c>
      <c r="N334" t="e">
        <f>VLOOKUP(B334,'Uniprot taxonomy'!B:R,5,FALSE)</f>
        <v>#N/A</v>
      </c>
      <c r="O334" t="e">
        <f>VLOOKUP(B334,'Uniprot taxonomy'!B:R,6,FALSE)</f>
        <v>#N/A</v>
      </c>
      <c r="P334" t="e">
        <f>VLOOKUP(B334,'Uniprot taxonomy'!B:R,7,FALSE)</f>
        <v>#N/A</v>
      </c>
      <c r="Q334" t="e">
        <f>VLOOKUP(B334,'Uniprot taxonomy'!B:R,8,FALSE)</f>
        <v>#N/A</v>
      </c>
    </row>
    <row r="335" spans="1:17" hidden="1" x14ac:dyDescent="0.25">
      <c r="A335" t="s">
        <v>3962</v>
      </c>
      <c r="B335" t="s">
        <v>3963</v>
      </c>
      <c r="C335" t="e">
        <f>VLOOKUP('Домены Secretin_N'!B335,'AC-Architecture'!A:C,3,FALSE)</f>
        <v>#N/A</v>
      </c>
      <c r="D335">
        <v>703</v>
      </c>
      <c r="E335" t="s">
        <v>3632</v>
      </c>
      <c r="F335">
        <v>270</v>
      </c>
      <c r="G335">
        <v>348</v>
      </c>
      <c r="H335">
        <f t="shared" si="15"/>
        <v>78</v>
      </c>
      <c r="I335" t="str">
        <f t="shared" si="16"/>
        <v>A4YBE3_SHEPC/270-348</v>
      </c>
      <c r="K335" t="e">
        <f>IF(C335="Secretin_N, Secretin, TraK","T","N")</f>
        <v>#N/A</v>
      </c>
      <c r="L335" t="e">
        <f>VLOOKUP(E335,'Uniprot taxonomy'!E:J,4,FALSE)</f>
        <v>#N/A</v>
      </c>
      <c r="M335" t="e">
        <f>LEFT(VLOOKUP(B335,'Uniprot taxonomy'!B:R,5,FALSE))</f>
        <v>#N/A</v>
      </c>
      <c r="N335" t="e">
        <f>VLOOKUP(B335,'Uniprot taxonomy'!B:R,5,FALSE)</f>
        <v>#N/A</v>
      </c>
      <c r="O335" t="e">
        <f>VLOOKUP(B335,'Uniprot taxonomy'!B:R,6,FALSE)</f>
        <v>#N/A</v>
      </c>
      <c r="P335" t="e">
        <f>VLOOKUP(B335,'Uniprot taxonomy'!B:R,7,FALSE)</f>
        <v>#N/A</v>
      </c>
      <c r="Q335" t="e">
        <f>VLOOKUP(B335,'Uniprot taxonomy'!B:R,8,FALSE)</f>
        <v>#N/A</v>
      </c>
    </row>
    <row r="336" spans="1:17" hidden="1" x14ac:dyDescent="0.25">
      <c r="A336" t="s">
        <v>3964</v>
      </c>
      <c r="B336" t="s">
        <v>3965</v>
      </c>
      <c r="C336" t="e">
        <f>VLOOKUP('Домены Secretin_N'!B336,'AC-Architecture'!A:C,3,FALSE)</f>
        <v>#N/A</v>
      </c>
      <c r="D336">
        <v>683</v>
      </c>
      <c r="E336" t="s">
        <v>3632</v>
      </c>
      <c r="F336">
        <v>368</v>
      </c>
      <c r="G336">
        <v>433</v>
      </c>
      <c r="H336">
        <f t="shared" si="15"/>
        <v>65</v>
      </c>
      <c r="I336" t="str">
        <f t="shared" si="16"/>
        <v>A4YBT2_SHEPC/368-433</v>
      </c>
      <c r="K336" t="e">
        <f>IF(C336="Secretin_N, Secretin, TraK","T","N")</f>
        <v>#N/A</v>
      </c>
      <c r="L336" t="e">
        <f>VLOOKUP(E336,'Uniprot taxonomy'!E:J,4,FALSE)</f>
        <v>#N/A</v>
      </c>
      <c r="M336" t="e">
        <f>LEFT(VLOOKUP(B336,'Uniprot taxonomy'!B:R,5,FALSE))</f>
        <v>#N/A</v>
      </c>
      <c r="N336" t="e">
        <f>VLOOKUP(B336,'Uniprot taxonomy'!B:R,5,FALSE)</f>
        <v>#N/A</v>
      </c>
      <c r="O336" t="e">
        <f>VLOOKUP(B336,'Uniprot taxonomy'!B:R,6,FALSE)</f>
        <v>#N/A</v>
      </c>
      <c r="P336" t="e">
        <f>VLOOKUP(B336,'Uniprot taxonomy'!B:R,7,FALSE)</f>
        <v>#N/A</v>
      </c>
      <c r="Q336" t="e">
        <f>VLOOKUP(B336,'Uniprot taxonomy'!B:R,8,FALSE)</f>
        <v>#N/A</v>
      </c>
    </row>
    <row r="337" spans="1:17" hidden="1" x14ac:dyDescent="0.25">
      <c r="A337" t="s">
        <v>3966</v>
      </c>
      <c r="B337" t="s">
        <v>3967</v>
      </c>
      <c r="C337" t="e">
        <f>VLOOKUP('Домены Secretin_N'!B337,'AC-Architecture'!A:C,3,FALSE)</f>
        <v>#N/A</v>
      </c>
      <c r="D337">
        <v>780</v>
      </c>
      <c r="E337" t="s">
        <v>3632</v>
      </c>
      <c r="F337">
        <v>277</v>
      </c>
      <c r="G337">
        <v>347</v>
      </c>
      <c r="H337">
        <f t="shared" si="15"/>
        <v>70</v>
      </c>
      <c r="I337" t="str">
        <f t="shared" si="16"/>
        <v>A4YMR4_BRASO/277-347</v>
      </c>
      <c r="K337" t="e">
        <f>IF(C337="Secretin_N, Secretin, TraK","T","N")</f>
        <v>#N/A</v>
      </c>
      <c r="L337" t="e">
        <f>VLOOKUP(E337,'Uniprot taxonomy'!E:J,4,FALSE)</f>
        <v>#N/A</v>
      </c>
      <c r="M337" t="e">
        <f>LEFT(VLOOKUP(B337,'Uniprot taxonomy'!B:R,5,FALSE))</f>
        <v>#N/A</v>
      </c>
      <c r="N337" t="e">
        <f>VLOOKUP(B337,'Uniprot taxonomy'!B:R,5,FALSE)</f>
        <v>#N/A</v>
      </c>
      <c r="O337" t="e">
        <f>VLOOKUP(B337,'Uniprot taxonomy'!B:R,6,FALSE)</f>
        <v>#N/A</v>
      </c>
      <c r="P337" t="e">
        <f>VLOOKUP(B337,'Uniprot taxonomy'!B:R,7,FALSE)</f>
        <v>#N/A</v>
      </c>
      <c r="Q337" t="e">
        <f>VLOOKUP(B337,'Uniprot taxonomy'!B:R,8,FALSE)</f>
        <v>#N/A</v>
      </c>
    </row>
    <row r="338" spans="1:17" hidden="1" x14ac:dyDescent="0.25">
      <c r="A338" t="s">
        <v>3966</v>
      </c>
      <c r="B338" t="s">
        <v>3967</v>
      </c>
      <c r="C338" t="e">
        <f>VLOOKUP('Домены Secretin_N'!B338,'AC-Architecture'!A:C,3,FALSE)</f>
        <v>#N/A</v>
      </c>
      <c r="D338">
        <v>780</v>
      </c>
      <c r="E338" t="s">
        <v>3632</v>
      </c>
      <c r="F338">
        <v>351</v>
      </c>
      <c r="G338">
        <v>496</v>
      </c>
      <c r="H338">
        <f t="shared" si="15"/>
        <v>145</v>
      </c>
      <c r="I338" t="str">
        <f t="shared" si="16"/>
        <v>A4YMR4_BRASO/351-496</v>
      </c>
      <c r="K338" t="e">
        <f>IF(C338="Secretin_N, Secretin, TraK","T","N")</f>
        <v>#N/A</v>
      </c>
      <c r="L338" t="e">
        <f>VLOOKUP(E338,'Uniprot taxonomy'!E:J,4,FALSE)</f>
        <v>#N/A</v>
      </c>
      <c r="M338" t="e">
        <f>LEFT(VLOOKUP(B338,'Uniprot taxonomy'!B:R,5,FALSE))</f>
        <v>#N/A</v>
      </c>
      <c r="N338" t="e">
        <f>VLOOKUP(B338,'Uniprot taxonomy'!B:R,5,FALSE)</f>
        <v>#N/A</v>
      </c>
      <c r="O338" t="e">
        <f>VLOOKUP(B338,'Uniprot taxonomy'!B:R,6,FALSE)</f>
        <v>#N/A</v>
      </c>
      <c r="P338" t="e">
        <f>VLOOKUP(B338,'Uniprot taxonomy'!B:R,7,FALSE)</f>
        <v>#N/A</v>
      </c>
      <c r="Q338" t="e">
        <f>VLOOKUP(B338,'Uniprot taxonomy'!B:R,8,FALSE)</f>
        <v>#N/A</v>
      </c>
    </row>
    <row r="339" spans="1:17" hidden="1" x14ac:dyDescent="0.25">
      <c r="A339" t="s">
        <v>224</v>
      </c>
      <c r="B339" t="s">
        <v>1525</v>
      </c>
      <c r="C339" t="str">
        <f>VLOOKUP('Домены Secretin_N'!B339,'AC-Architecture'!A:C,3,FALSE)</f>
        <v>Secretin_N, Secretin</v>
      </c>
      <c r="D339">
        <v>778</v>
      </c>
      <c r="E339" t="s">
        <v>3632</v>
      </c>
      <c r="F339">
        <v>334</v>
      </c>
      <c r="G339">
        <v>497</v>
      </c>
      <c r="H339">
        <f t="shared" si="15"/>
        <v>163</v>
      </c>
      <c r="I339" t="str">
        <f t="shared" si="16"/>
        <v>A4YQ61_BRASO/334-497</v>
      </c>
      <c r="J339" t="e">
        <f>CONCATENATE(K339,"_",#REF!,"_",B339)</f>
        <v>#REF!</v>
      </c>
      <c r="K339" t="str">
        <f>IF(C339="Secretin_N, Secretin, TraK","T","N")</f>
        <v>N</v>
      </c>
      <c r="L339" t="e">
        <f>VLOOKUP(E339,'Uniprot taxonomy'!E:J,4,FALSE)</f>
        <v>#N/A</v>
      </c>
      <c r="M339" t="str">
        <f>LEFT(VLOOKUP(B339,'Uniprot taxonomy'!B:R,5,FALSE))</f>
        <v>A</v>
      </c>
      <c r="N339" t="str">
        <f>VLOOKUP(B339,'Uniprot taxonomy'!B:R,5,FALSE)</f>
        <v>Alphaproteobacteria</v>
      </c>
      <c r="O339" t="str">
        <f>VLOOKUP(B339,'Uniprot taxonomy'!B:R,6,FALSE)</f>
        <v>Rhizobiales</v>
      </c>
      <c r="P339" t="str">
        <f>VLOOKUP(B339,'Uniprot taxonomy'!B:R,7,FALSE)</f>
        <v>Bradyrhizobiaceae</v>
      </c>
      <c r="Q339" t="str">
        <f>VLOOKUP(B339,'Uniprot taxonomy'!B:R,8,FALSE)</f>
        <v>Bradyrhizobium</v>
      </c>
    </row>
    <row r="340" spans="1:17" hidden="1" x14ac:dyDescent="0.25">
      <c r="A340" t="s">
        <v>225</v>
      </c>
      <c r="B340" t="s">
        <v>1526</v>
      </c>
      <c r="C340" t="str">
        <f>VLOOKUP('Домены Secretin_N'!B340,'AC-Architecture'!A:C,3,FALSE)</f>
        <v>Secretin_N, Secretin</v>
      </c>
      <c r="D340">
        <v>768</v>
      </c>
      <c r="E340" t="s">
        <v>3632</v>
      </c>
      <c r="F340">
        <v>338</v>
      </c>
      <c r="G340">
        <v>488</v>
      </c>
      <c r="H340">
        <f t="shared" si="15"/>
        <v>150</v>
      </c>
      <c r="I340" t="str">
        <f t="shared" si="16"/>
        <v>A4Z1F8_BRASO/338-488</v>
      </c>
      <c r="J340" t="e">
        <f>CONCATENATE(K340,"_",#REF!,"_",B340)</f>
        <v>#REF!</v>
      </c>
      <c r="K340" t="str">
        <f>IF(C340="Secretin_N, Secretin, TraK","T","N")</f>
        <v>N</v>
      </c>
      <c r="L340" t="e">
        <f>VLOOKUP(E340,'Uniprot taxonomy'!E:J,4,FALSE)</f>
        <v>#N/A</v>
      </c>
      <c r="M340" t="str">
        <f>LEFT(VLOOKUP(B340,'Uniprot taxonomy'!B:R,5,FALSE))</f>
        <v>A</v>
      </c>
      <c r="N340" t="str">
        <f>VLOOKUP(B340,'Uniprot taxonomy'!B:R,5,FALSE)</f>
        <v>Alphaproteobacteria</v>
      </c>
      <c r="O340" t="str">
        <f>VLOOKUP(B340,'Uniprot taxonomy'!B:R,6,FALSE)</f>
        <v>Rhizobiales</v>
      </c>
      <c r="P340" t="str">
        <f>VLOOKUP(B340,'Uniprot taxonomy'!B:R,7,FALSE)</f>
        <v>Bradyrhizobiaceae</v>
      </c>
      <c r="Q340" t="str">
        <f>VLOOKUP(B340,'Uniprot taxonomy'!B:R,8,FALSE)</f>
        <v>Bradyrhizobium</v>
      </c>
    </row>
    <row r="341" spans="1:17" hidden="1" x14ac:dyDescent="0.25">
      <c r="A341" t="s">
        <v>3968</v>
      </c>
      <c r="B341" t="s">
        <v>3969</v>
      </c>
      <c r="C341" t="e">
        <f>VLOOKUP('Домены Secretin_N'!B341,'AC-Architecture'!A:C,3,FALSE)</f>
        <v>#N/A</v>
      </c>
      <c r="D341">
        <v>751</v>
      </c>
      <c r="E341" t="s">
        <v>3632</v>
      </c>
      <c r="F341">
        <v>247</v>
      </c>
      <c r="G341">
        <v>317</v>
      </c>
      <c r="H341">
        <f t="shared" si="15"/>
        <v>70</v>
      </c>
      <c r="I341" t="str">
        <f t="shared" si="16"/>
        <v>A5EBH3_BRASB/247-317</v>
      </c>
      <c r="K341" t="e">
        <f>IF(C341="Secretin_N, Secretin, TraK","T","N")</f>
        <v>#N/A</v>
      </c>
      <c r="L341" t="e">
        <f>VLOOKUP(E341,'Uniprot taxonomy'!E:J,4,FALSE)</f>
        <v>#N/A</v>
      </c>
      <c r="M341" t="e">
        <f>LEFT(VLOOKUP(B341,'Uniprot taxonomy'!B:R,5,FALSE))</f>
        <v>#N/A</v>
      </c>
      <c r="N341" t="e">
        <f>VLOOKUP(B341,'Uniprot taxonomy'!B:R,5,FALSE)</f>
        <v>#N/A</v>
      </c>
      <c r="O341" t="e">
        <f>VLOOKUP(B341,'Uniprot taxonomy'!B:R,6,FALSE)</f>
        <v>#N/A</v>
      </c>
      <c r="P341" t="e">
        <f>VLOOKUP(B341,'Uniprot taxonomy'!B:R,7,FALSE)</f>
        <v>#N/A</v>
      </c>
      <c r="Q341" t="e">
        <f>VLOOKUP(B341,'Uniprot taxonomy'!B:R,8,FALSE)</f>
        <v>#N/A</v>
      </c>
    </row>
    <row r="342" spans="1:17" hidden="1" x14ac:dyDescent="0.25">
      <c r="A342" t="s">
        <v>3968</v>
      </c>
      <c r="B342" t="s">
        <v>3969</v>
      </c>
      <c r="C342" t="e">
        <f>VLOOKUP('Домены Secretin_N'!B342,'AC-Architecture'!A:C,3,FALSE)</f>
        <v>#N/A</v>
      </c>
      <c r="D342">
        <v>751</v>
      </c>
      <c r="E342" t="s">
        <v>3632</v>
      </c>
      <c r="F342">
        <v>321</v>
      </c>
      <c r="G342">
        <v>471</v>
      </c>
      <c r="H342">
        <f t="shared" si="15"/>
        <v>150</v>
      </c>
      <c r="I342" t="str">
        <f t="shared" si="16"/>
        <v>A5EBH3_BRASB/321-471</v>
      </c>
      <c r="K342" t="e">
        <f>IF(C342="Secretin_N, Secretin, TraK","T","N")</f>
        <v>#N/A</v>
      </c>
      <c r="L342" t="e">
        <f>VLOOKUP(E342,'Uniprot taxonomy'!E:J,4,FALSE)</f>
        <v>#N/A</v>
      </c>
      <c r="M342" t="e">
        <f>LEFT(VLOOKUP(B342,'Uniprot taxonomy'!B:R,5,FALSE))</f>
        <v>#N/A</v>
      </c>
      <c r="N342" t="e">
        <f>VLOOKUP(B342,'Uniprot taxonomy'!B:R,5,FALSE)</f>
        <v>#N/A</v>
      </c>
      <c r="O342" t="e">
        <f>VLOOKUP(B342,'Uniprot taxonomy'!B:R,6,FALSE)</f>
        <v>#N/A</v>
      </c>
      <c r="P342" t="e">
        <f>VLOOKUP(B342,'Uniprot taxonomy'!B:R,7,FALSE)</f>
        <v>#N/A</v>
      </c>
      <c r="Q342" t="e">
        <f>VLOOKUP(B342,'Uniprot taxonomy'!B:R,8,FALSE)</f>
        <v>#N/A</v>
      </c>
    </row>
    <row r="343" spans="1:17" hidden="1" x14ac:dyDescent="0.25">
      <c r="A343" t="s">
        <v>226</v>
      </c>
      <c r="B343" t="s">
        <v>1527</v>
      </c>
      <c r="C343" t="str">
        <f>VLOOKUP('Домены Secretin_N'!B343,'AC-Architecture'!A:C,3,FALSE)</f>
        <v>Secretin_N, Secretin</v>
      </c>
      <c r="D343">
        <v>780</v>
      </c>
      <c r="E343" t="s">
        <v>3632</v>
      </c>
      <c r="F343">
        <v>352</v>
      </c>
      <c r="G343">
        <v>496</v>
      </c>
      <c r="H343">
        <f t="shared" si="15"/>
        <v>144</v>
      </c>
      <c r="I343" t="str">
        <f t="shared" si="16"/>
        <v>A5EF12_BRASB/352-496</v>
      </c>
      <c r="J343" t="e">
        <f>CONCATENATE(K343,"_",#REF!,"_",B343)</f>
        <v>#REF!</v>
      </c>
      <c r="K343" t="str">
        <f>IF(C343="Secretin_N, Secretin, TraK","T","N")</f>
        <v>N</v>
      </c>
      <c r="L343" t="e">
        <f>VLOOKUP(E343,'Uniprot taxonomy'!E:J,4,FALSE)</f>
        <v>#N/A</v>
      </c>
      <c r="M343" t="str">
        <f>LEFT(VLOOKUP(B343,'Uniprot taxonomy'!B:R,5,FALSE))</f>
        <v>A</v>
      </c>
      <c r="N343" t="str">
        <f>VLOOKUP(B343,'Uniprot taxonomy'!B:R,5,FALSE)</f>
        <v>Alphaproteobacteria</v>
      </c>
      <c r="O343" t="str">
        <f>VLOOKUP(B343,'Uniprot taxonomy'!B:R,6,FALSE)</f>
        <v>Rhizobiales</v>
      </c>
      <c r="P343" t="str">
        <f>VLOOKUP(B343,'Uniprot taxonomy'!B:R,7,FALSE)</f>
        <v>Bradyrhizobiaceae</v>
      </c>
      <c r="Q343" t="str">
        <f>VLOOKUP(B343,'Uniprot taxonomy'!B:R,8,FALSE)</f>
        <v>Bradyrhizobium</v>
      </c>
    </row>
    <row r="344" spans="1:17" hidden="1" x14ac:dyDescent="0.25">
      <c r="A344" t="s">
        <v>3971</v>
      </c>
      <c r="B344" t="s">
        <v>3972</v>
      </c>
      <c r="C344" t="e">
        <f>VLOOKUP('Домены Secretin_N'!B344,'AC-Architecture'!A:C,3,FALSE)</f>
        <v>#N/A</v>
      </c>
      <c r="D344">
        <v>734</v>
      </c>
      <c r="E344" t="s">
        <v>3632</v>
      </c>
      <c r="F344">
        <v>387</v>
      </c>
      <c r="G344">
        <v>467</v>
      </c>
      <c r="H344">
        <f t="shared" si="15"/>
        <v>80</v>
      </c>
      <c r="I344" t="str">
        <f t="shared" si="16"/>
        <v>A5EW26_DICNV/387-467</v>
      </c>
      <c r="K344" t="e">
        <f>IF(C344="Secretin_N, Secretin, TraK","T","N")</f>
        <v>#N/A</v>
      </c>
      <c r="L344" t="e">
        <f>VLOOKUP(E344,'Uniprot taxonomy'!E:J,4,FALSE)</f>
        <v>#N/A</v>
      </c>
      <c r="M344" t="e">
        <f>LEFT(VLOOKUP(B344,'Uniprot taxonomy'!B:R,5,FALSE))</f>
        <v>#N/A</v>
      </c>
      <c r="N344" t="e">
        <f>VLOOKUP(B344,'Uniprot taxonomy'!B:R,5,FALSE)</f>
        <v>#N/A</v>
      </c>
      <c r="O344" t="e">
        <f>VLOOKUP(B344,'Uniprot taxonomy'!B:R,6,FALSE)</f>
        <v>#N/A</v>
      </c>
      <c r="P344" t="e">
        <f>VLOOKUP(B344,'Uniprot taxonomy'!B:R,7,FALSE)</f>
        <v>#N/A</v>
      </c>
      <c r="Q344" t="e">
        <f>VLOOKUP(B344,'Uniprot taxonomy'!B:R,8,FALSE)</f>
        <v>#N/A</v>
      </c>
    </row>
    <row r="345" spans="1:17" hidden="1" x14ac:dyDescent="0.25">
      <c r="A345" t="s">
        <v>3973</v>
      </c>
      <c r="B345" t="s">
        <v>3974</v>
      </c>
      <c r="C345" t="e">
        <f>VLOOKUP('Домены Secretin_N'!B345,'AC-Architecture'!A:C,3,FALSE)</f>
        <v>#N/A</v>
      </c>
      <c r="D345">
        <v>674</v>
      </c>
      <c r="E345" t="s">
        <v>3632</v>
      </c>
      <c r="F345">
        <v>126</v>
      </c>
      <c r="G345">
        <v>189</v>
      </c>
      <c r="H345">
        <f t="shared" si="15"/>
        <v>63</v>
      </c>
      <c r="I345" t="str">
        <f t="shared" si="16"/>
        <v>A5F4R6_VIBC3/126-189</v>
      </c>
      <c r="K345" t="e">
        <f>IF(C345="Secretin_N, Secretin, TraK","T","N")</f>
        <v>#N/A</v>
      </c>
      <c r="L345" t="e">
        <f>VLOOKUP(E345,'Uniprot taxonomy'!E:J,4,FALSE)</f>
        <v>#N/A</v>
      </c>
      <c r="M345" t="e">
        <f>LEFT(VLOOKUP(B345,'Uniprot taxonomy'!B:R,5,FALSE))</f>
        <v>#N/A</v>
      </c>
      <c r="N345" t="e">
        <f>VLOOKUP(B345,'Uniprot taxonomy'!B:R,5,FALSE)</f>
        <v>#N/A</v>
      </c>
      <c r="O345" t="e">
        <f>VLOOKUP(B345,'Uniprot taxonomy'!B:R,6,FALSE)</f>
        <v>#N/A</v>
      </c>
      <c r="P345" t="e">
        <f>VLOOKUP(B345,'Uniprot taxonomy'!B:R,7,FALSE)</f>
        <v>#N/A</v>
      </c>
      <c r="Q345" t="e">
        <f>VLOOKUP(B345,'Uniprot taxonomy'!B:R,8,FALSE)</f>
        <v>#N/A</v>
      </c>
    </row>
    <row r="346" spans="1:17" hidden="1" x14ac:dyDescent="0.25">
      <c r="A346" t="s">
        <v>3973</v>
      </c>
      <c r="B346" t="s">
        <v>3974</v>
      </c>
      <c r="C346" t="e">
        <f>VLOOKUP('Домены Secretin_N'!B346,'AC-Architecture'!A:C,3,FALSE)</f>
        <v>#N/A</v>
      </c>
      <c r="D346">
        <v>674</v>
      </c>
      <c r="E346" t="s">
        <v>3632</v>
      </c>
      <c r="F346">
        <v>191</v>
      </c>
      <c r="G346">
        <v>262</v>
      </c>
      <c r="H346">
        <f t="shared" si="15"/>
        <v>71</v>
      </c>
      <c r="I346" t="str">
        <f t="shared" si="16"/>
        <v>A5F4R6_VIBC3/191-262</v>
      </c>
      <c r="K346" t="e">
        <f>IF(C346="Secretin_N, Secretin, TraK","T","N")</f>
        <v>#N/A</v>
      </c>
      <c r="L346" t="e">
        <f>VLOOKUP(E346,'Uniprot taxonomy'!E:J,4,FALSE)</f>
        <v>#N/A</v>
      </c>
      <c r="M346" t="e">
        <f>LEFT(VLOOKUP(B346,'Uniprot taxonomy'!B:R,5,FALSE))</f>
        <v>#N/A</v>
      </c>
      <c r="N346" t="e">
        <f>VLOOKUP(B346,'Uniprot taxonomy'!B:R,5,FALSE)</f>
        <v>#N/A</v>
      </c>
      <c r="O346" t="e">
        <f>VLOOKUP(B346,'Uniprot taxonomy'!B:R,6,FALSE)</f>
        <v>#N/A</v>
      </c>
      <c r="P346" t="e">
        <f>VLOOKUP(B346,'Uniprot taxonomy'!B:R,7,FALSE)</f>
        <v>#N/A</v>
      </c>
      <c r="Q346" t="e">
        <f>VLOOKUP(B346,'Uniprot taxonomy'!B:R,8,FALSE)</f>
        <v>#N/A</v>
      </c>
    </row>
    <row r="347" spans="1:17" hidden="1" x14ac:dyDescent="0.25">
      <c r="A347" t="s">
        <v>3973</v>
      </c>
      <c r="B347" t="s">
        <v>3974</v>
      </c>
      <c r="C347" t="e">
        <f>VLOOKUP('Домены Secretin_N'!B347,'AC-Architecture'!A:C,3,FALSE)</f>
        <v>#N/A</v>
      </c>
      <c r="D347">
        <v>674</v>
      </c>
      <c r="E347" t="s">
        <v>3632</v>
      </c>
      <c r="F347">
        <v>266</v>
      </c>
      <c r="G347">
        <v>343</v>
      </c>
      <c r="H347">
        <f t="shared" si="15"/>
        <v>77</v>
      </c>
      <c r="I347" t="str">
        <f t="shared" si="16"/>
        <v>A5F4R6_VIBC3/266-343</v>
      </c>
      <c r="K347" t="e">
        <f>IF(C347="Secretin_N, Secretin, TraK","T","N")</f>
        <v>#N/A</v>
      </c>
      <c r="L347" t="e">
        <f>VLOOKUP(E347,'Uniprot taxonomy'!E:J,4,FALSE)</f>
        <v>#N/A</v>
      </c>
      <c r="M347" t="e">
        <f>LEFT(VLOOKUP(B347,'Uniprot taxonomy'!B:R,5,FALSE))</f>
        <v>#N/A</v>
      </c>
      <c r="N347" t="e">
        <f>VLOOKUP(B347,'Uniprot taxonomy'!B:R,5,FALSE)</f>
        <v>#N/A</v>
      </c>
      <c r="O347" t="e">
        <f>VLOOKUP(B347,'Uniprot taxonomy'!B:R,6,FALSE)</f>
        <v>#N/A</v>
      </c>
      <c r="P347" t="e">
        <f>VLOOKUP(B347,'Uniprot taxonomy'!B:R,7,FALSE)</f>
        <v>#N/A</v>
      </c>
      <c r="Q347" t="e">
        <f>VLOOKUP(B347,'Uniprot taxonomy'!B:R,8,FALSE)</f>
        <v>#N/A</v>
      </c>
    </row>
    <row r="348" spans="1:17" hidden="1" x14ac:dyDescent="0.25">
      <c r="A348" t="s">
        <v>3975</v>
      </c>
      <c r="B348" t="s">
        <v>3976</v>
      </c>
      <c r="C348" t="e">
        <f>VLOOKUP('Домены Secretin_N'!B348,'AC-Architecture'!A:C,3,FALSE)</f>
        <v>#N/A</v>
      </c>
      <c r="D348">
        <v>578</v>
      </c>
      <c r="E348" t="s">
        <v>3632</v>
      </c>
      <c r="F348">
        <v>261</v>
      </c>
      <c r="G348">
        <v>327</v>
      </c>
      <c r="H348">
        <f t="shared" si="15"/>
        <v>66</v>
      </c>
      <c r="I348" t="str">
        <f t="shared" si="16"/>
        <v>A5F503_VIBC3/261-327</v>
      </c>
      <c r="K348" t="e">
        <f>IF(C348="Secretin_N, Secretin, TraK","T","N")</f>
        <v>#N/A</v>
      </c>
      <c r="L348" t="e">
        <f>VLOOKUP(E348,'Uniprot taxonomy'!E:J,4,FALSE)</f>
        <v>#N/A</v>
      </c>
      <c r="M348" t="e">
        <f>LEFT(VLOOKUP(B348,'Uniprot taxonomy'!B:R,5,FALSE))</f>
        <v>#N/A</v>
      </c>
      <c r="N348" t="e">
        <f>VLOOKUP(B348,'Uniprot taxonomy'!B:R,5,FALSE)</f>
        <v>#N/A</v>
      </c>
      <c r="O348" t="e">
        <f>VLOOKUP(B348,'Uniprot taxonomy'!B:R,6,FALSE)</f>
        <v>#N/A</v>
      </c>
      <c r="P348" t="e">
        <f>VLOOKUP(B348,'Uniprot taxonomy'!B:R,7,FALSE)</f>
        <v>#N/A</v>
      </c>
      <c r="Q348" t="e">
        <f>VLOOKUP(B348,'Uniprot taxonomy'!B:R,8,FALSE)</f>
        <v>#N/A</v>
      </c>
    </row>
    <row r="349" spans="1:17" hidden="1" x14ac:dyDescent="0.25">
      <c r="A349" t="s">
        <v>3977</v>
      </c>
      <c r="B349" t="s">
        <v>3978</v>
      </c>
      <c r="C349" t="e">
        <f>VLOOKUP('Домены Secretin_N'!B349,'AC-Architecture'!A:C,3,FALSE)</f>
        <v>#N/A</v>
      </c>
      <c r="D349">
        <v>756</v>
      </c>
      <c r="E349" t="s">
        <v>3632</v>
      </c>
      <c r="F349">
        <v>177</v>
      </c>
      <c r="G349">
        <v>237</v>
      </c>
      <c r="H349">
        <f t="shared" si="15"/>
        <v>60</v>
      </c>
      <c r="I349" t="str">
        <f t="shared" si="16"/>
        <v>A5FWX2_ACICJ/177-237</v>
      </c>
      <c r="K349" t="e">
        <f>IF(C349="Secretin_N, Secretin, TraK","T","N")</f>
        <v>#N/A</v>
      </c>
      <c r="L349" t="e">
        <f>VLOOKUP(E349,'Uniprot taxonomy'!E:J,4,FALSE)</f>
        <v>#N/A</v>
      </c>
      <c r="M349" t="e">
        <f>LEFT(VLOOKUP(B349,'Uniprot taxonomy'!B:R,5,FALSE))</f>
        <v>#N/A</v>
      </c>
      <c r="N349" t="e">
        <f>VLOOKUP(B349,'Uniprot taxonomy'!B:R,5,FALSE)</f>
        <v>#N/A</v>
      </c>
      <c r="O349" t="e">
        <f>VLOOKUP(B349,'Uniprot taxonomy'!B:R,6,FALSE)</f>
        <v>#N/A</v>
      </c>
      <c r="P349" t="e">
        <f>VLOOKUP(B349,'Uniprot taxonomy'!B:R,7,FALSE)</f>
        <v>#N/A</v>
      </c>
      <c r="Q349" t="e">
        <f>VLOOKUP(B349,'Uniprot taxonomy'!B:R,8,FALSE)</f>
        <v>#N/A</v>
      </c>
    </row>
    <row r="350" spans="1:17" hidden="1" x14ac:dyDescent="0.25">
      <c r="A350" t="s">
        <v>3977</v>
      </c>
      <c r="B350" t="s">
        <v>3978</v>
      </c>
      <c r="C350" t="e">
        <f>VLOOKUP('Домены Secretin_N'!B350,'AC-Architecture'!A:C,3,FALSE)</f>
        <v>#N/A</v>
      </c>
      <c r="D350">
        <v>756</v>
      </c>
      <c r="E350" t="s">
        <v>3632</v>
      </c>
      <c r="F350">
        <v>314</v>
      </c>
      <c r="G350">
        <v>477</v>
      </c>
      <c r="H350">
        <f t="shared" si="15"/>
        <v>163</v>
      </c>
      <c r="I350" t="str">
        <f t="shared" si="16"/>
        <v>A5FWX2_ACICJ/314-477</v>
      </c>
      <c r="K350" t="e">
        <f>IF(C350="Secretin_N, Secretin, TraK","T","N")</f>
        <v>#N/A</v>
      </c>
      <c r="L350" t="e">
        <f>VLOOKUP(E350,'Uniprot taxonomy'!E:J,4,FALSE)</f>
        <v>#N/A</v>
      </c>
      <c r="M350" t="e">
        <f>LEFT(VLOOKUP(B350,'Uniprot taxonomy'!B:R,5,FALSE))</f>
        <v>#N/A</v>
      </c>
      <c r="N350" t="e">
        <f>VLOOKUP(B350,'Uniprot taxonomy'!B:R,5,FALSE)</f>
        <v>#N/A</v>
      </c>
      <c r="O350" t="e">
        <f>VLOOKUP(B350,'Uniprot taxonomy'!B:R,6,FALSE)</f>
        <v>#N/A</v>
      </c>
      <c r="P350" t="e">
        <f>VLOOKUP(B350,'Uniprot taxonomy'!B:R,7,FALSE)</f>
        <v>#N/A</v>
      </c>
      <c r="Q350" t="e">
        <f>VLOOKUP(B350,'Uniprot taxonomy'!B:R,8,FALSE)</f>
        <v>#N/A</v>
      </c>
    </row>
    <row r="351" spans="1:17" hidden="1" x14ac:dyDescent="0.25">
      <c r="A351" t="s">
        <v>3979</v>
      </c>
      <c r="B351" t="s">
        <v>3980</v>
      </c>
      <c r="C351" t="e">
        <f>VLOOKUP('Домены Secretin_N'!B351,'AC-Architecture'!A:C,3,FALSE)</f>
        <v>#N/A</v>
      </c>
      <c r="D351">
        <v>641</v>
      </c>
      <c r="E351" t="s">
        <v>3632</v>
      </c>
      <c r="F351">
        <v>191</v>
      </c>
      <c r="G351">
        <v>265</v>
      </c>
      <c r="H351">
        <f t="shared" si="15"/>
        <v>74</v>
      </c>
      <c r="I351" t="str">
        <f t="shared" si="16"/>
        <v>A5GC05_GEOUR/191-265</v>
      </c>
      <c r="K351" t="e">
        <f>IF(C351="Secretin_N, Secretin, TraK","T","N")</f>
        <v>#N/A</v>
      </c>
      <c r="L351" t="e">
        <f>VLOOKUP(E351,'Uniprot taxonomy'!E:J,4,FALSE)</f>
        <v>#N/A</v>
      </c>
      <c r="M351" t="e">
        <f>LEFT(VLOOKUP(B351,'Uniprot taxonomy'!B:R,5,FALSE))</f>
        <v>#N/A</v>
      </c>
      <c r="N351" t="e">
        <f>VLOOKUP(B351,'Uniprot taxonomy'!B:R,5,FALSE)</f>
        <v>#N/A</v>
      </c>
      <c r="O351" t="e">
        <f>VLOOKUP(B351,'Uniprot taxonomy'!B:R,6,FALSE)</f>
        <v>#N/A</v>
      </c>
      <c r="P351" t="e">
        <f>VLOOKUP(B351,'Uniprot taxonomy'!B:R,7,FALSE)</f>
        <v>#N/A</v>
      </c>
      <c r="Q351" t="e">
        <f>VLOOKUP(B351,'Uniprot taxonomy'!B:R,8,FALSE)</f>
        <v>#N/A</v>
      </c>
    </row>
    <row r="352" spans="1:17" hidden="1" x14ac:dyDescent="0.25">
      <c r="A352" t="s">
        <v>3979</v>
      </c>
      <c r="B352" t="s">
        <v>3980</v>
      </c>
      <c r="C352" t="e">
        <f>VLOOKUP('Домены Secretin_N'!B352,'AC-Architecture'!A:C,3,FALSE)</f>
        <v>#N/A</v>
      </c>
      <c r="D352">
        <v>641</v>
      </c>
      <c r="E352" t="s">
        <v>3632</v>
      </c>
      <c r="F352">
        <v>271</v>
      </c>
      <c r="G352">
        <v>356</v>
      </c>
      <c r="H352">
        <f t="shared" si="15"/>
        <v>85</v>
      </c>
      <c r="I352" t="str">
        <f t="shared" si="16"/>
        <v>A5GC05_GEOUR/271-356</v>
      </c>
      <c r="K352" t="e">
        <f>IF(C352="Secretin_N, Secretin, TraK","T","N")</f>
        <v>#N/A</v>
      </c>
      <c r="L352" t="e">
        <f>VLOOKUP(E352,'Uniprot taxonomy'!E:J,4,FALSE)</f>
        <v>#N/A</v>
      </c>
      <c r="M352" t="e">
        <f>LEFT(VLOOKUP(B352,'Uniprot taxonomy'!B:R,5,FALSE))</f>
        <v>#N/A</v>
      </c>
      <c r="N352" t="e">
        <f>VLOOKUP(B352,'Uniprot taxonomy'!B:R,5,FALSE)</f>
        <v>#N/A</v>
      </c>
      <c r="O352" t="e">
        <f>VLOOKUP(B352,'Uniprot taxonomy'!B:R,6,FALSE)</f>
        <v>#N/A</v>
      </c>
      <c r="P352" t="e">
        <f>VLOOKUP(B352,'Uniprot taxonomy'!B:R,7,FALSE)</f>
        <v>#N/A</v>
      </c>
      <c r="Q352" t="e">
        <f>VLOOKUP(B352,'Uniprot taxonomy'!B:R,8,FALSE)</f>
        <v>#N/A</v>
      </c>
    </row>
    <row r="353" spans="1:17" hidden="1" x14ac:dyDescent="0.25">
      <c r="A353" t="s">
        <v>3981</v>
      </c>
      <c r="B353" t="s">
        <v>3982</v>
      </c>
      <c r="C353" t="e">
        <f>VLOOKUP('Домены Secretin_N'!B353,'AC-Architecture'!A:C,3,FALSE)</f>
        <v>#N/A</v>
      </c>
      <c r="D353">
        <v>944</v>
      </c>
      <c r="E353" t="s">
        <v>3632</v>
      </c>
      <c r="F353">
        <v>650</v>
      </c>
      <c r="G353">
        <v>711</v>
      </c>
      <c r="H353">
        <f t="shared" si="15"/>
        <v>61</v>
      </c>
      <c r="I353" t="str">
        <f t="shared" si="16"/>
        <v>A5GEZ9_GEOUR/650-711</v>
      </c>
      <c r="K353" t="e">
        <f>IF(C353="Secretin_N, Secretin, TraK","T","N")</f>
        <v>#N/A</v>
      </c>
      <c r="L353" t="e">
        <f>VLOOKUP(E353,'Uniprot taxonomy'!E:J,4,FALSE)</f>
        <v>#N/A</v>
      </c>
      <c r="M353" t="e">
        <f>LEFT(VLOOKUP(B353,'Uniprot taxonomy'!B:R,5,FALSE))</f>
        <v>#N/A</v>
      </c>
      <c r="N353" t="e">
        <f>VLOOKUP(B353,'Uniprot taxonomy'!B:R,5,FALSE)</f>
        <v>#N/A</v>
      </c>
      <c r="O353" t="e">
        <f>VLOOKUP(B353,'Uniprot taxonomy'!B:R,6,FALSE)</f>
        <v>#N/A</v>
      </c>
      <c r="P353" t="e">
        <f>VLOOKUP(B353,'Uniprot taxonomy'!B:R,7,FALSE)</f>
        <v>#N/A</v>
      </c>
      <c r="Q353" t="e">
        <f>VLOOKUP(B353,'Uniprot taxonomy'!B:R,8,FALSE)</f>
        <v>#N/A</v>
      </c>
    </row>
    <row r="354" spans="1:17" hidden="1" x14ac:dyDescent="0.25">
      <c r="A354" t="s">
        <v>227</v>
      </c>
      <c r="B354" t="s">
        <v>1528</v>
      </c>
      <c r="C354" t="str">
        <f>VLOOKUP('Домены Secretin_N'!B354,'AC-Architecture'!A:C,3,FALSE)</f>
        <v>Secretin_N, Secretin</v>
      </c>
      <c r="D354">
        <v>773</v>
      </c>
      <c r="E354" t="s">
        <v>3632</v>
      </c>
      <c r="F354">
        <v>296</v>
      </c>
      <c r="G354">
        <v>404</v>
      </c>
      <c r="H354">
        <f t="shared" si="15"/>
        <v>108</v>
      </c>
      <c r="I354" t="str">
        <f t="shared" si="16"/>
        <v>A5GPC5_SYNPW/296-404</v>
      </c>
      <c r="K354" t="str">
        <f>IF(C354="Secretin_N, Secretin, TraK","T","N")</f>
        <v>N</v>
      </c>
      <c r="L354" t="e">
        <f>VLOOKUP(E354,'Uniprot taxonomy'!E:J,4,FALSE)</f>
        <v>#N/A</v>
      </c>
      <c r="M354" t="str">
        <f>LEFT(VLOOKUP(B354,'Uniprot taxonomy'!B:R,5,FALSE))</f>
        <v>O</v>
      </c>
      <c r="N354" t="str">
        <f>VLOOKUP(B354,'Uniprot taxonomy'!B:R,5,FALSE)</f>
        <v>Oscillatoriophycideae</v>
      </c>
      <c r="O354" t="str">
        <f>VLOOKUP(B354,'Uniprot taxonomy'!B:R,6,FALSE)</f>
        <v>Chroococcales</v>
      </c>
      <c r="P354" t="str">
        <f>VLOOKUP(B354,'Uniprot taxonomy'!B:R,7,FALSE)</f>
        <v>Synechococcus.</v>
      </c>
      <c r="Q354">
        <f>VLOOKUP(B354,'Uniprot taxonomy'!B:R,8,FALSE)</f>
        <v>0</v>
      </c>
    </row>
    <row r="355" spans="1:17" hidden="1" x14ac:dyDescent="0.25">
      <c r="A355" t="s">
        <v>228</v>
      </c>
      <c r="B355" t="s">
        <v>1529</v>
      </c>
      <c r="C355" t="str">
        <f>VLOOKUP('Домены Secretin_N'!B355,'AC-Architecture'!A:C,3,FALSE)</f>
        <v>Secretin_N, Secretin</v>
      </c>
      <c r="D355">
        <v>760</v>
      </c>
      <c r="E355" t="s">
        <v>3632</v>
      </c>
      <c r="F355">
        <v>277</v>
      </c>
      <c r="G355">
        <v>396</v>
      </c>
      <c r="H355">
        <f t="shared" si="15"/>
        <v>119</v>
      </c>
      <c r="I355" t="str">
        <f t="shared" si="16"/>
        <v>A5GRG2_SYNR3/277-396</v>
      </c>
      <c r="K355" t="str">
        <f>IF(C355="Secretin_N, Secretin, TraK","T","N")</f>
        <v>N</v>
      </c>
      <c r="L355" t="e">
        <f>VLOOKUP(E355,'Uniprot taxonomy'!E:J,4,FALSE)</f>
        <v>#N/A</v>
      </c>
      <c r="M355" t="str">
        <f>LEFT(VLOOKUP(B355,'Uniprot taxonomy'!B:R,5,FALSE))</f>
        <v>O</v>
      </c>
      <c r="N355" t="str">
        <f>VLOOKUP(B355,'Uniprot taxonomy'!B:R,5,FALSE)</f>
        <v>Oscillatoriophycideae</v>
      </c>
      <c r="O355" t="str">
        <f>VLOOKUP(B355,'Uniprot taxonomy'!B:R,6,FALSE)</f>
        <v>Chroococcales</v>
      </c>
      <c r="P355" t="str">
        <f>VLOOKUP(B355,'Uniprot taxonomy'!B:R,7,FALSE)</f>
        <v>Synechococcus.</v>
      </c>
      <c r="Q355">
        <f>VLOOKUP(B355,'Uniprot taxonomy'!B:R,8,FALSE)</f>
        <v>0</v>
      </c>
    </row>
    <row r="356" spans="1:17" hidden="1" x14ac:dyDescent="0.25">
      <c r="A356" t="s">
        <v>3983</v>
      </c>
      <c r="B356" t="s">
        <v>3984</v>
      </c>
      <c r="C356" t="e">
        <f>VLOOKUP('Домены Secretin_N'!B356,'AC-Architecture'!A:C,3,FALSE)</f>
        <v>#N/A</v>
      </c>
      <c r="D356">
        <v>791</v>
      </c>
      <c r="E356" t="s">
        <v>3632</v>
      </c>
      <c r="F356">
        <v>232</v>
      </c>
      <c r="G356">
        <v>293</v>
      </c>
      <c r="H356">
        <f t="shared" si="15"/>
        <v>61</v>
      </c>
      <c r="I356" t="str">
        <f t="shared" si="16"/>
        <v>A5IBG3_LEGPC/232-293</v>
      </c>
      <c r="K356" t="e">
        <f>IF(C356="Secretin_N, Secretin, TraK","T","N")</f>
        <v>#N/A</v>
      </c>
      <c r="L356" t="e">
        <f>VLOOKUP(E356,'Uniprot taxonomy'!E:J,4,FALSE)</f>
        <v>#N/A</v>
      </c>
      <c r="M356" t="e">
        <f>LEFT(VLOOKUP(B356,'Uniprot taxonomy'!B:R,5,FALSE))</f>
        <v>#N/A</v>
      </c>
      <c r="N356" t="e">
        <f>VLOOKUP(B356,'Uniprot taxonomy'!B:R,5,FALSE)</f>
        <v>#N/A</v>
      </c>
      <c r="O356" t="e">
        <f>VLOOKUP(B356,'Uniprot taxonomy'!B:R,6,FALSE)</f>
        <v>#N/A</v>
      </c>
      <c r="P356" t="e">
        <f>VLOOKUP(B356,'Uniprot taxonomy'!B:R,7,FALSE)</f>
        <v>#N/A</v>
      </c>
      <c r="Q356" t="e">
        <f>VLOOKUP(B356,'Uniprot taxonomy'!B:R,8,FALSE)</f>
        <v>#N/A</v>
      </c>
    </row>
    <row r="357" spans="1:17" hidden="1" x14ac:dyDescent="0.25">
      <c r="A357" t="s">
        <v>3983</v>
      </c>
      <c r="B357" t="s">
        <v>3984</v>
      </c>
      <c r="C357" t="e">
        <f>VLOOKUP('Домены Secretin_N'!B357,'AC-Architecture'!A:C,3,FALSE)</f>
        <v>#N/A</v>
      </c>
      <c r="D357">
        <v>791</v>
      </c>
      <c r="E357" t="s">
        <v>3632</v>
      </c>
      <c r="F357">
        <v>295</v>
      </c>
      <c r="G357">
        <v>364</v>
      </c>
      <c r="H357">
        <f t="shared" si="15"/>
        <v>69</v>
      </c>
      <c r="I357" t="str">
        <f t="shared" si="16"/>
        <v>A5IBG3_LEGPC/295-364</v>
      </c>
      <c r="K357" t="e">
        <f>IF(C357="Secretin_N, Secretin, TraK","T","N")</f>
        <v>#N/A</v>
      </c>
      <c r="L357" t="e">
        <f>VLOOKUP(E357,'Uniprot taxonomy'!E:J,4,FALSE)</f>
        <v>#N/A</v>
      </c>
      <c r="M357" t="e">
        <f>LEFT(VLOOKUP(B357,'Uniprot taxonomy'!B:R,5,FALSE))</f>
        <v>#N/A</v>
      </c>
      <c r="N357" t="e">
        <f>VLOOKUP(B357,'Uniprot taxonomy'!B:R,5,FALSE)</f>
        <v>#N/A</v>
      </c>
      <c r="O357" t="e">
        <f>VLOOKUP(B357,'Uniprot taxonomy'!B:R,6,FALSE)</f>
        <v>#N/A</v>
      </c>
      <c r="P357" t="e">
        <f>VLOOKUP(B357,'Uniprot taxonomy'!B:R,7,FALSE)</f>
        <v>#N/A</v>
      </c>
      <c r="Q357" t="e">
        <f>VLOOKUP(B357,'Uniprot taxonomy'!B:R,8,FALSE)</f>
        <v>#N/A</v>
      </c>
    </row>
    <row r="358" spans="1:17" hidden="1" x14ac:dyDescent="0.25">
      <c r="A358" t="s">
        <v>3983</v>
      </c>
      <c r="B358" t="s">
        <v>3984</v>
      </c>
      <c r="C358" t="e">
        <f>VLOOKUP('Домены Secretin_N'!B358,'AC-Architecture'!A:C,3,FALSE)</f>
        <v>#N/A</v>
      </c>
      <c r="D358">
        <v>791</v>
      </c>
      <c r="E358" t="s">
        <v>3632</v>
      </c>
      <c r="F358">
        <v>370</v>
      </c>
      <c r="G358">
        <v>502</v>
      </c>
      <c r="H358">
        <f t="shared" si="15"/>
        <v>132</v>
      </c>
      <c r="I358" t="str">
        <f t="shared" si="16"/>
        <v>A5IBG3_LEGPC/370-502</v>
      </c>
      <c r="K358" t="e">
        <f>IF(C358="Secretin_N, Secretin, TraK","T","N")</f>
        <v>#N/A</v>
      </c>
      <c r="L358" t="e">
        <f>VLOOKUP(E358,'Uniprot taxonomy'!E:J,4,FALSE)</f>
        <v>#N/A</v>
      </c>
      <c r="M358" t="e">
        <f>LEFT(VLOOKUP(B358,'Uniprot taxonomy'!B:R,5,FALSE))</f>
        <v>#N/A</v>
      </c>
      <c r="N358" t="e">
        <f>VLOOKUP(B358,'Uniprot taxonomy'!B:R,5,FALSE)</f>
        <v>#N/A</v>
      </c>
      <c r="O358" t="e">
        <f>VLOOKUP(B358,'Uniprot taxonomy'!B:R,6,FALSE)</f>
        <v>#N/A</v>
      </c>
      <c r="P358" t="e">
        <f>VLOOKUP(B358,'Uniprot taxonomy'!B:R,7,FALSE)</f>
        <v>#N/A</v>
      </c>
      <c r="Q358" t="e">
        <f>VLOOKUP(B358,'Uniprot taxonomy'!B:R,8,FALSE)</f>
        <v>#N/A</v>
      </c>
    </row>
    <row r="359" spans="1:17" hidden="1" x14ac:dyDescent="0.25">
      <c r="A359" t="s">
        <v>3987</v>
      </c>
      <c r="B359" t="s">
        <v>3988</v>
      </c>
      <c r="C359" t="e">
        <f>VLOOKUP('Домены Secretin_N'!B359,'AC-Architecture'!A:C,3,FALSE)</f>
        <v>#N/A</v>
      </c>
      <c r="D359">
        <v>698</v>
      </c>
      <c r="E359" t="s">
        <v>3632</v>
      </c>
      <c r="F359">
        <v>368</v>
      </c>
      <c r="G359">
        <v>433</v>
      </c>
      <c r="H359">
        <f t="shared" si="15"/>
        <v>65</v>
      </c>
      <c r="I359" t="str">
        <f t="shared" si="16"/>
        <v>A5IFY1_LEGPC/368-433</v>
      </c>
      <c r="K359" t="e">
        <f>IF(C359="Secretin_N, Secretin, TraK","T","N")</f>
        <v>#N/A</v>
      </c>
      <c r="L359" t="e">
        <f>VLOOKUP(E359,'Uniprot taxonomy'!E:J,4,FALSE)</f>
        <v>#N/A</v>
      </c>
      <c r="M359" t="e">
        <f>LEFT(VLOOKUP(B359,'Uniprot taxonomy'!B:R,5,FALSE))</f>
        <v>#N/A</v>
      </c>
      <c r="N359" t="e">
        <f>VLOOKUP(B359,'Uniprot taxonomy'!B:R,5,FALSE)</f>
        <v>#N/A</v>
      </c>
      <c r="O359" t="e">
        <f>VLOOKUP(B359,'Uniprot taxonomy'!B:R,6,FALSE)</f>
        <v>#N/A</v>
      </c>
      <c r="P359" t="e">
        <f>VLOOKUP(B359,'Uniprot taxonomy'!B:R,7,FALSE)</f>
        <v>#N/A</v>
      </c>
      <c r="Q359" t="e">
        <f>VLOOKUP(B359,'Uniprot taxonomy'!B:R,8,FALSE)</f>
        <v>#N/A</v>
      </c>
    </row>
    <row r="360" spans="1:17" hidden="1" x14ac:dyDescent="0.25">
      <c r="A360" t="s">
        <v>229</v>
      </c>
      <c r="B360" t="s">
        <v>1530</v>
      </c>
      <c r="C360" t="str">
        <f>VLOOKUP('Домены Secretin_N'!B360,'AC-Architecture'!A:C,3,FALSE)</f>
        <v>Secretin_N, Secretin</v>
      </c>
      <c r="D360">
        <v>599</v>
      </c>
      <c r="E360" t="s">
        <v>3632</v>
      </c>
      <c r="F360">
        <v>175</v>
      </c>
      <c r="G360">
        <v>349</v>
      </c>
      <c r="H360">
        <f t="shared" si="15"/>
        <v>174</v>
      </c>
      <c r="I360" t="str">
        <f t="shared" si="16"/>
        <v>A5J4B8_BURML/175-349</v>
      </c>
      <c r="J360" t="e">
        <f>CONCATENATE(K360,"_",#REF!,"_",B360)</f>
        <v>#REF!</v>
      </c>
      <c r="K360" t="str">
        <f>IF(C360="Secretin_N, Secretin, TraK","T","N")</f>
        <v>N</v>
      </c>
      <c r="L360" t="e">
        <f>VLOOKUP(E360,'Uniprot taxonomy'!E:J,4,FALSE)</f>
        <v>#N/A</v>
      </c>
      <c r="M360" t="str">
        <f>LEFT(VLOOKUP(B360,'Uniprot taxonomy'!B:R,5,FALSE))</f>
        <v>B</v>
      </c>
      <c r="N360" t="str">
        <f>VLOOKUP(B360,'Uniprot taxonomy'!B:R,5,FALSE)</f>
        <v>Betaproteobacteria</v>
      </c>
      <c r="O360" t="str">
        <f>VLOOKUP(B360,'Uniprot taxonomy'!B:R,6,FALSE)</f>
        <v>Burkholderiales</v>
      </c>
      <c r="P360" t="str">
        <f>VLOOKUP(B360,'Uniprot taxonomy'!B:R,7,FALSE)</f>
        <v>Burkholderiaceae</v>
      </c>
      <c r="Q360" t="str">
        <f>VLOOKUP(B360,'Uniprot taxonomy'!B:R,8,FALSE)</f>
        <v>Burkholderia</v>
      </c>
    </row>
    <row r="361" spans="1:17" hidden="1" x14ac:dyDescent="0.25">
      <c r="A361" t="s">
        <v>3989</v>
      </c>
      <c r="B361" t="s">
        <v>3990</v>
      </c>
      <c r="C361" t="e">
        <f>VLOOKUP('Домены Secretin_N'!B361,'AC-Architecture'!A:C,3,FALSE)</f>
        <v>#N/A</v>
      </c>
      <c r="D361">
        <v>457</v>
      </c>
      <c r="E361" t="s">
        <v>3632</v>
      </c>
      <c r="F361">
        <v>155</v>
      </c>
      <c r="G361">
        <v>221</v>
      </c>
      <c r="H361">
        <f t="shared" si="15"/>
        <v>66</v>
      </c>
      <c r="I361" t="str">
        <f t="shared" si="16"/>
        <v>A5J551_BURML/155-221</v>
      </c>
      <c r="K361" t="e">
        <f>IF(C361="Secretin_N, Secretin, TraK","T","N")</f>
        <v>#N/A</v>
      </c>
      <c r="L361" t="e">
        <f>VLOOKUP(E361,'Uniprot taxonomy'!E:J,4,FALSE)</f>
        <v>#N/A</v>
      </c>
      <c r="M361" t="e">
        <f>LEFT(VLOOKUP(B361,'Uniprot taxonomy'!B:R,5,FALSE))</f>
        <v>#N/A</v>
      </c>
      <c r="N361" t="e">
        <f>VLOOKUP(B361,'Uniprot taxonomy'!B:R,5,FALSE)</f>
        <v>#N/A</v>
      </c>
      <c r="O361" t="e">
        <f>VLOOKUP(B361,'Uniprot taxonomy'!B:R,6,FALSE)</f>
        <v>#N/A</v>
      </c>
      <c r="P361" t="e">
        <f>VLOOKUP(B361,'Uniprot taxonomy'!B:R,7,FALSE)</f>
        <v>#N/A</v>
      </c>
      <c r="Q361" t="e">
        <f>VLOOKUP(B361,'Uniprot taxonomy'!B:R,8,FALSE)</f>
        <v>#N/A</v>
      </c>
    </row>
    <row r="362" spans="1:17" hidden="1" x14ac:dyDescent="0.25">
      <c r="A362" t="s">
        <v>3991</v>
      </c>
      <c r="B362" t="s">
        <v>3992</v>
      </c>
      <c r="C362" t="e">
        <f>VLOOKUP('Домены Secretin_N'!B362,'AC-Architecture'!A:C,3,FALSE)</f>
        <v>#N/A</v>
      </c>
      <c r="D362">
        <v>674</v>
      </c>
      <c r="E362" t="s">
        <v>3632</v>
      </c>
      <c r="F362">
        <v>126</v>
      </c>
      <c r="G362">
        <v>189</v>
      </c>
      <c r="H362">
        <f t="shared" si="15"/>
        <v>63</v>
      </c>
      <c r="I362" t="str">
        <f t="shared" si="16"/>
        <v>A5KYR3_9GAMM/126-189</v>
      </c>
      <c r="K362" t="e">
        <f>IF(C362="Secretin_N, Secretin, TraK","T","N")</f>
        <v>#N/A</v>
      </c>
      <c r="L362" t="e">
        <f>VLOOKUP(E362,'Uniprot taxonomy'!E:J,4,FALSE)</f>
        <v>#N/A</v>
      </c>
      <c r="M362" t="e">
        <f>LEFT(VLOOKUP(B362,'Uniprot taxonomy'!B:R,5,FALSE))</f>
        <v>#N/A</v>
      </c>
      <c r="N362" t="e">
        <f>VLOOKUP(B362,'Uniprot taxonomy'!B:R,5,FALSE)</f>
        <v>#N/A</v>
      </c>
      <c r="O362" t="e">
        <f>VLOOKUP(B362,'Uniprot taxonomy'!B:R,6,FALSE)</f>
        <v>#N/A</v>
      </c>
      <c r="P362" t="e">
        <f>VLOOKUP(B362,'Uniprot taxonomy'!B:R,7,FALSE)</f>
        <v>#N/A</v>
      </c>
      <c r="Q362" t="e">
        <f>VLOOKUP(B362,'Uniprot taxonomy'!B:R,8,FALSE)</f>
        <v>#N/A</v>
      </c>
    </row>
    <row r="363" spans="1:17" hidden="1" x14ac:dyDescent="0.25">
      <c r="A363" t="s">
        <v>3991</v>
      </c>
      <c r="B363" t="s">
        <v>3992</v>
      </c>
      <c r="C363" t="e">
        <f>VLOOKUP('Домены Secretin_N'!B363,'AC-Architecture'!A:C,3,FALSE)</f>
        <v>#N/A</v>
      </c>
      <c r="D363">
        <v>674</v>
      </c>
      <c r="E363" t="s">
        <v>3632</v>
      </c>
      <c r="F363">
        <v>191</v>
      </c>
      <c r="G363">
        <v>262</v>
      </c>
      <c r="H363">
        <f t="shared" si="15"/>
        <v>71</v>
      </c>
      <c r="I363" t="str">
        <f t="shared" si="16"/>
        <v>A5KYR3_9GAMM/191-262</v>
      </c>
      <c r="K363" t="e">
        <f>IF(C363="Secretin_N, Secretin, TraK","T","N")</f>
        <v>#N/A</v>
      </c>
      <c r="L363" t="e">
        <f>VLOOKUP(E363,'Uniprot taxonomy'!E:J,4,FALSE)</f>
        <v>#N/A</v>
      </c>
      <c r="M363" t="e">
        <f>LEFT(VLOOKUP(B363,'Uniprot taxonomy'!B:R,5,FALSE))</f>
        <v>#N/A</v>
      </c>
      <c r="N363" t="e">
        <f>VLOOKUP(B363,'Uniprot taxonomy'!B:R,5,FALSE)</f>
        <v>#N/A</v>
      </c>
      <c r="O363" t="e">
        <f>VLOOKUP(B363,'Uniprot taxonomy'!B:R,6,FALSE)</f>
        <v>#N/A</v>
      </c>
      <c r="P363" t="e">
        <f>VLOOKUP(B363,'Uniprot taxonomy'!B:R,7,FALSE)</f>
        <v>#N/A</v>
      </c>
      <c r="Q363" t="e">
        <f>VLOOKUP(B363,'Uniprot taxonomy'!B:R,8,FALSE)</f>
        <v>#N/A</v>
      </c>
    </row>
    <row r="364" spans="1:17" hidden="1" x14ac:dyDescent="0.25">
      <c r="A364" t="s">
        <v>3991</v>
      </c>
      <c r="B364" t="s">
        <v>3992</v>
      </c>
      <c r="C364" t="e">
        <f>VLOOKUP('Домены Secretin_N'!B364,'AC-Architecture'!A:C,3,FALSE)</f>
        <v>#N/A</v>
      </c>
      <c r="D364">
        <v>674</v>
      </c>
      <c r="E364" t="s">
        <v>3632</v>
      </c>
      <c r="F364">
        <v>266</v>
      </c>
      <c r="G364">
        <v>344</v>
      </c>
      <c r="H364">
        <f t="shared" si="15"/>
        <v>78</v>
      </c>
      <c r="I364" t="str">
        <f t="shared" si="16"/>
        <v>A5KYR3_9GAMM/266-344</v>
      </c>
      <c r="K364" t="e">
        <f>IF(C364="Secretin_N, Secretin, TraK","T","N")</f>
        <v>#N/A</v>
      </c>
      <c r="L364" t="e">
        <f>VLOOKUP(E364,'Uniprot taxonomy'!E:J,4,FALSE)</f>
        <v>#N/A</v>
      </c>
      <c r="M364" t="e">
        <f>LEFT(VLOOKUP(B364,'Uniprot taxonomy'!B:R,5,FALSE))</f>
        <v>#N/A</v>
      </c>
      <c r="N364" t="e">
        <f>VLOOKUP(B364,'Uniprot taxonomy'!B:R,5,FALSE)</f>
        <v>#N/A</v>
      </c>
      <c r="O364" t="e">
        <f>VLOOKUP(B364,'Uniprot taxonomy'!B:R,6,FALSE)</f>
        <v>#N/A</v>
      </c>
      <c r="P364" t="e">
        <f>VLOOKUP(B364,'Uniprot taxonomy'!B:R,7,FALSE)</f>
        <v>#N/A</v>
      </c>
      <c r="Q364" t="e">
        <f>VLOOKUP(B364,'Uniprot taxonomy'!B:R,8,FALSE)</f>
        <v>#N/A</v>
      </c>
    </row>
    <row r="365" spans="1:17" hidden="1" x14ac:dyDescent="0.25">
      <c r="A365" t="s">
        <v>3993</v>
      </c>
      <c r="B365" t="s">
        <v>3994</v>
      </c>
      <c r="C365" t="e">
        <f>VLOOKUP('Домены Secretin_N'!B365,'AC-Architecture'!A:C,3,FALSE)</f>
        <v>#N/A</v>
      </c>
      <c r="D365">
        <v>564</v>
      </c>
      <c r="E365" t="s">
        <v>3632</v>
      </c>
      <c r="F365">
        <v>244</v>
      </c>
      <c r="G365">
        <v>310</v>
      </c>
      <c r="H365">
        <f t="shared" si="15"/>
        <v>66</v>
      </c>
      <c r="I365" t="str">
        <f t="shared" si="16"/>
        <v>A5L4W6_9GAMM/244-310</v>
      </c>
      <c r="K365" t="e">
        <f>IF(C365="Secretin_N, Secretin, TraK","T","N")</f>
        <v>#N/A</v>
      </c>
      <c r="L365" t="e">
        <f>VLOOKUP(E365,'Uniprot taxonomy'!E:J,4,FALSE)</f>
        <v>#N/A</v>
      </c>
      <c r="M365" t="e">
        <f>LEFT(VLOOKUP(B365,'Uniprot taxonomy'!B:R,5,FALSE))</f>
        <v>#N/A</v>
      </c>
      <c r="N365" t="e">
        <f>VLOOKUP(B365,'Uniprot taxonomy'!B:R,5,FALSE)</f>
        <v>#N/A</v>
      </c>
      <c r="O365" t="e">
        <f>VLOOKUP(B365,'Uniprot taxonomy'!B:R,6,FALSE)</f>
        <v>#N/A</v>
      </c>
      <c r="P365" t="e">
        <f>VLOOKUP(B365,'Uniprot taxonomy'!B:R,7,FALSE)</f>
        <v>#N/A</v>
      </c>
      <c r="Q365" t="e">
        <f>VLOOKUP(B365,'Uniprot taxonomy'!B:R,8,FALSE)</f>
        <v>#N/A</v>
      </c>
    </row>
    <row r="366" spans="1:17" hidden="1" x14ac:dyDescent="0.25">
      <c r="A366" t="s">
        <v>3995</v>
      </c>
      <c r="B366" t="s">
        <v>3996</v>
      </c>
      <c r="C366" t="e">
        <f>VLOOKUP('Домены Secretin_N'!B366,'AC-Architecture'!A:C,3,FALSE)</f>
        <v>#N/A</v>
      </c>
      <c r="D366">
        <v>552</v>
      </c>
      <c r="E366" t="s">
        <v>3632</v>
      </c>
      <c r="F366">
        <v>250</v>
      </c>
      <c r="G366">
        <v>316</v>
      </c>
      <c r="H366">
        <f t="shared" si="15"/>
        <v>66</v>
      </c>
      <c r="I366" t="str">
        <f t="shared" si="16"/>
        <v>A5THT8_BURML/250-316</v>
      </c>
      <c r="K366" t="e">
        <f>IF(C366="Secretin_N, Secretin, TraK","T","N")</f>
        <v>#N/A</v>
      </c>
      <c r="L366" t="e">
        <f>VLOOKUP(E366,'Uniprot taxonomy'!E:J,4,FALSE)</f>
        <v>#N/A</v>
      </c>
      <c r="M366" t="e">
        <f>LEFT(VLOOKUP(B366,'Uniprot taxonomy'!B:R,5,FALSE))</f>
        <v>#N/A</v>
      </c>
      <c r="N366" t="e">
        <f>VLOOKUP(B366,'Uniprot taxonomy'!B:R,5,FALSE)</f>
        <v>#N/A</v>
      </c>
      <c r="O366" t="e">
        <f>VLOOKUP(B366,'Uniprot taxonomy'!B:R,6,FALSE)</f>
        <v>#N/A</v>
      </c>
      <c r="P366" t="e">
        <f>VLOOKUP(B366,'Uniprot taxonomy'!B:R,7,FALSE)</f>
        <v>#N/A</v>
      </c>
      <c r="Q366" t="e">
        <f>VLOOKUP(B366,'Uniprot taxonomy'!B:R,8,FALSE)</f>
        <v>#N/A</v>
      </c>
    </row>
    <row r="367" spans="1:17" hidden="1" x14ac:dyDescent="0.25">
      <c r="A367" t="s">
        <v>3997</v>
      </c>
      <c r="B367" t="s">
        <v>3998</v>
      </c>
      <c r="C367" t="e">
        <f>VLOOKUP('Домены Secretin_N'!B367,'AC-Architecture'!A:C,3,FALSE)</f>
        <v>#N/A</v>
      </c>
      <c r="D367">
        <v>750</v>
      </c>
      <c r="E367" t="s">
        <v>3632</v>
      </c>
      <c r="F367">
        <v>122</v>
      </c>
      <c r="G367">
        <v>182</v>
      </c>
      <c r="H367">
        <f t="shared" si="15"/>
        <v>60</v>
      </c>
      <c r="I367" t="str">
        <f t="shared" si="16"/>
        <v>A5TI15_BURML/122-182</v>
      </c>
      <c r="K367" t="e">
        <f>IF(C367="Secretin_N, Secretin, TraK","T","N")</f>
        <v>#N/A</v>
      </c>
      <c r="L367" t="e">
        <f>VLOOKUP(E367,'Uniprot taxonomy'!E:J,4,FALSE)</f>
        <v>#N/A</v>
      </c>
      <c r="M367" t="e">
        <f>LEFT(VLOOKUP(B367,'Uniprot taxonomy'!B:R,5,FALSE))</f>
        <v>#N/A</v>
      </c>
      <c r="N367" t="e">
        <f>VLOOKUP(B367,'Uniprot taxonomy'!B:R,5,FALSE)</f>
        <v>#N/A</v>
      </c>
      <c r="O367" t="e">
        <f>VLOOKUP(B367,'Uniprot taxonomy'!B:R,6,FALSE)</f>
        <v>#N/A</v>
      </c>
      <c r="P367" t="e">
        <f>VLOOKUP(B367,'Uniprot taxonomy'!B:R,7,FALSE)</f>
        <v>#N/A</v>
      </c>
      <c r="Q367" t="e">
        <f>VLOOKUP(B367,'Uniprot taxonomy'!B:R,8,FALSE)</f>
        <v>#N/A</v>
      </c>
    </row>
    <row r="368" spans="1:17" hidden="1" x14ac:dyDescent="0.25">
      <c r="A368" t="s">
        <v>3997</v>
      </c>
      <c r="B368" t="s">
        <v>3998</v>
      </c>
      <c r="C368" t="e">
        <f>VLOOKUP('Домены Secretin_N'!B368,'AC-Architecture'!A:C,3,FALSE)</f>
        <v>#N/A</v>
      </c>
      <c r="D368">
        <v>750</v>
      </c>
      <c r="E368" t="s">
        <v>3632</v>
      </c>
      <c r="F368">
        <v>185</v>
      </c>
      <c r="G368">
        <v>257</v>
      </c>
      <c r="H368">
        <f t="shared" si="15"/>
        <v>72</v>
      </c>
      <c r="I368" t="str">
        <f t="shared" si="16"/>
        <v>A5TI15_BURML/185-257</v>
      </c>
      <c r="K368" t="e">
        <f>IF(C368="Secretin_N, Secretin, TraK","T","N")</f>
        <v>#N/A</v>
      </c>
      <c r="L368" t="e">
        <f>VLOOKUP(E368,'Uniprot taxonomy'!E:J,4,FALSE)</f>
        <v>#N/A</v>
      </c>
      <c r="M368" t="e">
        <f>LEFT(VLOOKUP(B368,'Uniprot taxonomy'!B:R,5,FALSE))</f>
        <v>#N/A</v>
      </c>
      <c r="N368" t="e">
        <f>VLOOKUP(B368,'Uniprot taxonomy'!B:R,5,FALSE)</f>
        <v>#N/A</v>
      </c>
      <c r="O368" t="e">
        <f>VLOOKUP(B368,'Uniprot taxonomy'!B:R,6,FALSE)</f>
        <v>#N/A</v>
      </c>
      <c r="P368" t="e">
        <f>VLOOKUP(B368,'Uniprot taxonomy'!B:R,7,FALSE)</f>
        <v>#N/A</v>
      </c>
      <c r="Q368" t="e">
        <f>VLOOKUP(B368,'Uniprot taxonomy'!B:R,8,FALSE)</f>
        <v>#N/A</v>
      </c>
    </row>
    <row r="369" spans="1:17" hidden="1" x14ac:dyDescent="0.25">
      <c r="A369" t="s">
        <v>3997</v>
      </c>
      <c r="B369" t="s">
        <v>3998</v>
      </c>
      <c r="C369" t="e">
        <f>VLOOKUP('Домены Secretin_N'!B369,'AC-Architecture'!A:C,3,FALSE)</f>
        <v>#N/A</v>
      </c>
      <c r="D369">
        <v>750</v>
      </c>
      <c r="E369" t="s">
        <v>3632</v>
      </c>
      <c r="F369">
        <v>261</v>
      </c>
      <c r="G369">
        <v>399</v>
      </c>
      <c r="H369">
        <f t="shared" si="15"/>
        <v>138</v>
      </c>
      <c r="I369" t="str">
        <f t="shared" si="16"/>
        <v>A5TI15_BURML/261-399</v>
      </c>
      <c r="K369" t="e">
        <f>IF(C369="Secretin_N, Secretin, TraK","T","N")</f>
        <v>#N/A</v>
      </c>
      <c r="L369" t="e">
        <f>VLOOKUP(E369,'Uniprot taxonomy'!E:J,4,FALSE)</f>
        <v>#N/A</v>
      </c>
      <c r="M369" t="e">
        <f>LEFT(VLOOKUP(B369,'Uniprot taxonomy'!B:R,5,FALSE))</f>
        <v>#N/A</v>
      </c>
      <c r="N369" t="e">
        <f>VLOOKUP(B369,'Uniprot taxonomy'!B:R,5,FALSE)</f>
        <v>#N/A</v>
      </c>
      <c r="O369" t="e">
        <f>VLOOKUP(B369,'Uniprot taxonomy'!B:R,6,FALSE)</f>
        <v>#N/A</v>
      </c>
      <c r="P369" t="e">
        <f>VLOOKUP(B369,'Uniprot taxonomy'!B:R,7,FALSE)</f>
        <v>#N/A</v>
      </c>
      <c r="Q369" t="e">
        <f>VLOOKUP(B369,'Uniprot taxonomy'!B:R,8,FALSE)</f>
        <v>#N/A</v>
      </c>
    </row>
    <row r="370" spans="1:17" hidden="1" x14ac:dyDescent="0.25">
      <c r="A370" t="s">
        <v>230</v>
      </c>
      <c r="B370" t="s">
        <v>1531</v>
      </c>
      <c r="C370" t="str">
        <f>VLOOKUP('Домены Secretin_N'!B370,'AC-Architecture'!A:C,3,FALSE)</f>
        <v>Secretin_N, Secretin</v>
      </c>
      <c r="D370">
        <v>625</v>
      </c>
      <c r="E370" t="s">
        <v>3632</v>
      </c>
      <c r="F370">
        <v>215</v>
      </c>
      <c r="G370">
        <v>368</v>
      </c>
      <c r="H370">
        <f t="shared" si="15"/>
        <v>153</v>
      </c>
      <c r="I370" t="str">
        <f t="shared" si="16"/>
        <v>A5TMW0_BURML/215-368</v>
      </c>
      <c r="J370" t="e">
        <f>CONCATENATE(K370,"_",#REF!,"_",B370)</f>
        <v>#REF!</v>
      </c>
      <c r="K370" t="str">
        <f>IF(C370="Secretin_N, Secretin, TraK","T","N")</f>
        <v>N</v>
      </c>
      <c r="L370" t="e">
        <f>VLOOKUP(E370,'Uniprot taxonomy'!E:J,4,FALSE)</f>
        <v>#N/A</v>
      </c>
      <c r="M370" t="str">
        <f>LEFT(VLOOKUP(B370,'Uniprot taxonomy'!B:R,5,FALSE))</f>
        <v>B</v>
      </c>
      <c r="N370" t="str">
        <f>VLOOKUP(B370,'Uniprot taxonomy'!B:R,5,FALSE)</f>
        <v>Betaproteobacteria</v>
      </c>
      <c r="O370" t="str">
        <f>VLOOKUP(B370,'Uniprot taxonomy'!B:R,6,FALSE)</f>
        <v>Burkholderiales</v>
      </c>
      <c r="P370" t="str">
        <f>VLOOKUP(B370,'Uniprot taxonomy'!B:R,7,FALSE)</f>
        <v>Burkholderiaceae</v>
      </c>
      <c r="Q370" t="str">
        <f>VLOOKUP(B370,'Uniprot taxonomy'!B:R,8,FALSE)</f>
        <v>Burkholderia</v>
      </c>
    </row>
    <row r="371" spans="1:17" hidden="1" x14ac:dyDescent="0.25">
      <c r="A371" t="s">
        <v>231</v>
      </c>
      <c r="B371" t="s">
        <v>1532</v>
      </c>
      <c r="C371" t="str">
        <f>VLOOKUP('Домены Secretin_N'!B371,'AC-Architecture'!A:C,3,FALSE)</f>
        <v>Secretin_N, Secretin</v>
      </c>
      <c r="D371">
        <v>599</v>
      </c>
      <c r="E371" t="s">
        <v>3632</v>
      </c>
      <c r="F371">
        <v>175</v>
      </c>
      <c r="G371">
        <v>349</v>
      </c>
      <c r="H371">
        <f t="shared" si="15"/>
        <v>174</v>
      </c>
      <c r="I371" t="str">
        <f t="shared" si="16"/>
        <v>A5TN23_BURML/175-349</v>
      </c>
      <c r="J371" t="e">
        <f>CONCATENATE(K371,"_",#REF!,"_",B371)</f>
        <v>#REF!</v>
      </c>
      <c r="K371" t="str">
        <f>IF(C371="Secretin_N, Secretin, TraK","T","N")</f>
        <v>N</v>
      </c>
      <c r="L371" t="e">
        <f>VLOOKUP(E371,'Uniprot taxonomy'!E:J,4,FALSE)</f>
        <v>#N/A</v>
      </c>
      <c r="M371" t="str">
        <f>LEFT(VLOOKUP(B371,'Uniprot taxonomy'!B:R,5,FALSE))</f>
        <v>B</v>
      </c>
      <c r="N371" t="str">
        <f>VLOOKUP(B371,'Uniprot taxonomy'!B:R,5,FALSE)</f>
        <v>Betaproteobacteria</v>
      </c>
      <c r="O371" t="str">
        <f>VLOOKUP(B371,'Uniprot taxonomy'!B:R,6,FALSE)</f>
        <v>Burkholderiales</v>
      </c>
      <c r="P371" t="str">
        <f>VLOOKUP(B371,'Uniprot taxonomy'!B:R,7,FALSE)</f>
        <v>Burkholderiaceae</v>
      </c>
      <c r="Q371" t="str">
        <f>VLOOKUP(B371,'Uniprot taxonomy'!B:R,8,FALSE)</f>
        <v>Burkholderia</v>
      </c>
    </row>
    <row r="372" spans="1:17" hidden="1" x14ac:dyDescent="0.25">
      <c r="A372" t="s">
        <v>3999</v>
      </c>
      <c r="B372" t="s">
        <v>4000</v>
      </c>
      <c r="C372" t="e">
        <f>VLOOKUP('Домены Secretin_N'!B372,'AC-Architecture'!A:C,3,FALSE)</f>
        <v>#N/A</v>
      </c>
      <c r="D372">
        <v>596</v>
      </c>
      <c r="E372" t="s">
        <v>3632</v>
      </c>
      <c r="F372">
        <v>178</v>
      </c>
      <c r="G372">
        <v>272</v>
      </c>
      <c r="H372">
        <f t="shared" si="15"/>
        <v>94</v>
      </c>
      <c r="I372" t="str">
        <f t="shared" si="16"/>
        <v>A5TN34_BURML/178-272</v>
      </c>
      <c r="K372" t="e">
        <f>IF(C372="Secretin_N, Secretin, TraK","T","N")</f>
        <v>#N/A</v>
      </c>
      <c r="L372" t="e">
        <f>VLOOKUP(E372,'Uniprot taxonomy'!E:J,4,FALSE)</f>
        <v>#N/A</v>
      </c>
      <c r="M372" t="e">
        <f>LEFT(VLOOKUP(B372,'Uniprot taxonomy'!B:R,5,FALSE))</f>
        <v>#N/A</v>
      </c>
      <c r="N372" t="e">
        <f>VLOOKUP(B372,'Uniprot taxonomy'!B:R,5,FALSE)</f>
        <v>#N/A</v>
      </c>
      <c r="O372" t="e">
        <f>VLOOKUP(B372,'Uniprot taxonomy'!B:R,6,FALSE)</f>
        <v>#N/A</v>
      </c>
      <c r="P372" t="e">
        <f>VLOOKUP(B372,'Uniprot taxonomy'!B:R,7,FALSE)</f>
        <v>#N/A</v>
      </c>
      <c r="Q372" t="e">
        <f>VLOOKUP(B372,'Uniprot taxonomy'!B:R,8,FALSE)</f>
        <v>#N/A</v>
      </c>
    </row>
    <row r="373" spans="1:17" hidden="1" x14ac:dyDescent="0.25">
      <c r="A373" t="s">
        <v>4001</v>
      </c>
      <c r="B373" t="s">
        <v>4002</v>
      </c>
      <c r="C373" t="e">
        <f>VLOOKUP('Домены Secretin_N'!B373,'AC-Architecture'!A:C,3,FALSE)</f>
        <v>#N/A</v>
      </c>
      <c r="D373">
        <v>515</v>
      </c>
      <c r="E373" t="s">
        <v>3632</v>
      </c>
      <c r="F373">
        <v>208</v>
      </c>
      <c r="G373">
        <v>269</v>
      </c>
      <c r="H373">
        <f t="shared" si="15"/>
        <v>61</v>
      </c>
      <c r="I373" t="str">
        <f t="shared" si="16"/>
        <v>A5TSA1_FUSNP/208-269</v>
      </c>
      <c r="K373" t="e">
        <f>IF(C373="Secretin_N, Secretin, TraK","T","N")</f>
        <v>#N/A</v>
      </c>
      <c r="L373" t="e">
        <f>VLOOKUP(E373,'Uniprot taxonomy'!E:J,4,FALSE)</f>
        <v>#N/A</v>
      </c>
      <c r="M373" t="e">
        <f>LEFT(VLOOKUP(B373,'Uniprot taxonomy'!B:R,5,FALSE))</f>
        <v>#N/A</v>
      </c>
      <c r="N373" t="e">
        <f>VLOOKUP(B373,'Uniprot taxonomy'!B:R,5,FALSE)</f>
        <v>#N/A</v>
      </c>
      <c r="O373" t="e">
        <f>VLOOKUP(B373,'Uniprot taxonomy'!B:R,6,FALSE)</f>
        <v>#N/A</v>
      </c>
      <c r="P373" t="e">
        <f>VLOOKUP(B373,'Uniprot taxonomy'!B:R,7,FALSE)</f>
        <v>#N/A</v>
      </c>
      <c r="Q373" t="e">
        <f>VLOOKUP(B373,'Uniprot taxonomy'!B:R,8,FALSE)</f>
        <v>#N/A</v>
      </c>
    </row>
    <row r="374" spans="1:17" x14ac:dyDescent="0.25">
      <c r="A374" t="s">
        <v>232</v>
      </c>
      <c r="B374" t="s">
        <v>1533</v>
      </c>
      <c r="C374" t="str">
        <f>VLOOKUP('Домены Secretin_N'!B374,'AC-Architecture'!A:C,3,FALSE)</f>
        <v>Secretin_N, Secretin</v>
      </c>
      <c r="D374">
        <v>445</v>
      </c>
      <c r="E374" t="s">
        <v>3632</v>
      </c>
      <c r="F374">
        <v>122</v>
      </c>
      <c r="G374">
        <v>187</v>
      </c>
      <c r="H374">
        <f t="shared" si="15"/>
        <v>65</v>
      </c>
      <c r="I374" t="str">
        <f t="shared" si="16"/>
        <v>A5UA54_HAEIE/122-187</v>
      </c>
      <c r="J374" t="str">
        <f t="shared" ref="J374:J375" si="17">CONCATENATE(K374,"_",LEFT(O374,3),"_",LEFT(Q374,3),"_",B374)</f>
        <v>N_Pas_Hae_A5UA54</v>
      </c>
      <c r="K374" t="str">
        <f>IF(C374="Secretin_N, Secretin, TraK","T","N")</f>
        <v>N</v>
      </c>
      <c r="L374" t="str">
        <f>VLOOKUP(B374,'Uniprot taxonomy'!B:R,4,FALSE)</f>
        <v>Proteobacteria</v>
      </c>
      <c r="M374" t="str">
        <f>LEFT(VLOOKUP(B374,'Uniprot taxonomy'!B:R,5,FALSE))</f>
        <v>G</v>
      </c>
      <c r="N374" t="str">
        <f>VLOOKUP(B374,'Uniprot taxonomy'!B:R,5,FALSE)</f>
        <v>Gammaproteobacteria</v>
      </c>
      <c r="O374" t="str">
        <f>VLOOKUP(B374,'Uniprot taxonomy'!B:R,6,FALSE)</f>
        <v>Pasteurellales</v>
      </c>
      <c r="P374" t="str">
        <f>VLOOKUP(B374,'Uniprot taxonomy'!B:R,7,FALSE)</f>
        <v>Pasteurellaceae</v>
      </c>
      <c r="Q374" t="str">
        <f>VLOOKUP(B374,'Uniprot taxonomy'!B:R,8,FALSE)</f>
        <v>Haemophilus</v>
      </c>
    </row>
    <row r="375" spans="1:17" x14ac:dyDescent="0.25">
      <c r="A375" t="s">
        <v>233</v>
      </c>
      <c r="B375" t="s">
        <v>1534</v>
      </c>
      <c r="C375" t="str">
        <f>VLOOKUP('Домены Secretin_N'!B375,'AC-Architecture'!A:C,3,FALSE)</f>
        <v>Secretin_N, Secretin</v>
      </c>
      <c r="D375">
        <v>445</v>
      </c>
      <c r="E375" t="s">
        <v>3632</v>
      </c>
      <c r="F375">
        <v>122</v>
      </c>
      <c r="G375">
        <v>187</v>
      </c>
      <c r="H375">
        <f t="shared" si="15"/>
        <v>65</v>
      </c>
      <c r="I375" t="str">
        <f t="shared" si="16"/>
        <v>A5UGU6_HAEIG/122-187</v>
      </c>
      <c r="J375" t="str">
        <f t="shared" si="17"/>
        <v>N_Pas_Hae_A5UGU6</v>
      </c>
      <c r="K375" t="str">
        <f>IF(C375="Secretin_N, Secretin, TraK","T","N")</f>
        <v>N</v>
      </c>
      <c r="L375" t="str">
        <f>VLOOKUP(B375,'Uniprot taxonomy'!B:R,4,FALSE)</f>
        <v>Proteobacteria</v>
      </c>
      <c r="M375" t="str">
        <f>LEFT(VLOOKUP(B375,'Uniprot taxonomy'!B:R,5,FALSE))</f>
        <v>G</v>
      </c>
      <c r="N375" t="str">
        <f>VLOOKUP(B375,'Uniprot taxonomy'!B:R,5,FALSE)</f>
        <v>Gammaproteobacteria</v>
      </c>
      <c r="O375" t="str">
        <f>VLOOKUP(B375,'Uniprot taxonomy'!B:R,6,FALSE)</f>
        <v>Pasteurellales</v>
      </c>
      <c r="P375" t="str">
        <f>VLOOKUP(B375,'Uniprot taxonomy'!B:R,7,FALSE)</f>
        <v>Pasteurellaceae</v>
      </c>
      <c r="Q375" t="str">
        <f>VLOOKUP(B375,'Uniprot taxonomy'!B:R,8,FALSE)</f>
        <v>Haemophilus</v>
      </c>
    </row>
    <row r="376" spans="1:17" hidden="1" x14ac:dyDescent="0.25">
      <c r="A376" t="s">
        <v>4005</v>
      </c>
      <c r="B376" t="s">
        <v>4006</v>
      </c>
      <c r="C376" t="e">
        <f>VLOOKUP('Домены Secretin_N'!B376,'AC-Architecture'!A:C,3,FALSE)</f>
        <v>#N/A</v>
      </c>
      <c r="D376">
        <v>682</v>
      </c>
      <c r="E376" t="s">
        <v>3632</v>
      </c>
      <c r="F376">
        <v>127</v>
      </c>
      <c r="G376">
        <v>187</v>
      </c>
      <c r="H376">
        <f t="shared" si="15"/>
        <v>60</v>
      </c>
      <c r="I376" t="str">
        <f t="shared" si="16"/>
        <v>A5V9I3_SPHWW/127-187</v>
      </c>
      <c r="K376" t="e">
        <f>IF(C376="Secretin_N, Secretin, TraK","T","N")</f>
        <v>#N/A</v>
      </c>
      <c r="L376" t="e">
        <f>VLOOKUP(E376,'Uniprot taxonomy'!E:J,4,FALSE)</f>
        <v>#N/A</v>
      </c>
      <c r="M376" t="e">
        <f>LEFT(VLOOKUP(B376,'Uniprot taxonomy'!B:R,5,FALSE))</f>
        <v>#N/A</v>
      </c>
      <c r="N376" t="e">
        <f>VLOOKUP(B376,'Uniprot taxonomy'!B:R,5,FALSE)</f>
        <v>#N/A</v>
      </c>
      <c r="O376" t="e">
        <f>VLOOKUP(B376,'Uniprot taxonomy'!B:R,6,FALSE)</f>
        <v>#N/A</v>
      </c>
      <c r="P376" t="e">
        <f>VLOOKUP(B376,'Uniprot taxonomy'!B:R,7,FALSE)</f>
        <v>#N/A</v>
      </c>
      <c r="Q376" t="e">
        <f>VLOOKUP(B376,'Uniprot taxonomy'!B:R,8,FALSE)</f>
        <v>#N/A</v>
      </c>
    </row>
    <row r="377" spans="1:17" hidden="1" x14ac:dyDescent="0.25">
      <c r="A377" t="s">
        <v>4005</v>
      </c>
      <c r="B377" t="s">
        <v>4006</v>
      </c>
      <c r="C377" t="e">
        <f>VLOOKUP('Домены Secretin_N'!B377,'AC-Architecture'!A:C,3,FALSE)</f>
        <v>#N/A</v>
      </c>
      <c r="D377">
        <v>682</v>
      </c>
      <c r="E377" t="s">
        <v>3632</v>
      </c>
      <c r="F377">
        <v>190</v>
      </c>
      <c r="G377">
        <v>256</v>
      </c>
      <c r="H377">
        <f t="shared" si="15"/>
        <v>66</v>
      </c>
      <c r="I377" t="str">
        <f t="shared" si="16"/>
        <v>A5V9I3_SPHWW/190-256</v>
      </c>
      <c r="K377" t="e">
        <f>IF(C377="Secretin_N, Secretin, TraK","T","N")</f>
        <v>#N/A</v>
      </c>
      <c r="L377" t="e">
        <f>VLOOKUP(E377,'Uniprot taxonomy'!E:J,4,FALSE)</f>
        <v>#N/A</v>
      </c>
      <c r="M377" t="e">
        <f>LEFT(VLOOKUP(B377,'Uniprot taxonomy'!B:R,5,FALSE))</f>
        <v>#N/A</v>
      </c>
      <c r="N377" t="e">
        <f>VLOOKUP(B377,'Uniprot taxonomy'!B:R,5,FALSE)</f>
        <v>#N/A</v>
      </c>
      <c r="O377" t="e">
        <f>VLOOKUP(B377,'Uniprot taxonomy'!B:R,6,FALSE)</f>
        <v>#N/A</v>
      </c>
      <c r="P377" t="e">
        <f>VLOOKUP(B377,'Uniprot taxonomy'!B:R,7,FALSE)</f>
        <v>#N/A</v>
      </c>
      <c r="Q377" t="e">
        <f>VLOOKUP(B377,'Uniprot taxonomy'!B:R,8,FALSE)</f>
        <v>#N/A</v>
      </c>
    </row>
    <row r="378" spans="1:17" hidden="1" x14ac:dyDescent="0.25">
      <c r="A378" t="s">
        <v>4005</v>
      </c>
      <c r="B378" t="s">
        <v>4006</v>
      </c>
      <c r="C378" t="e">
        <f>VLOOKUP('Домены Secretin_N'!B378,'AC-Architecture'!A:C,3,FALSE)</f>
        <v>#N/A</v>
      </c>
      <c r="D378">
        <v>682</v>
      </c>
      <c r="E378" t="s">
        <v>3632</v>
      </c>
      <c r="F378">
        <v>260</v>
      </c>
      <c r="G378">
        <v>390</v>
      </c>
      <c r="H378">
        <f t="shared" si="15"/>
        <v>130</v>
      </c>
      <c r="I378" t="str">
        <f t="shared" si="16"/>
        <v>A5V9I3_SPHWW/260-390</v>
      </c>
      <c r="K378" t="e">
        <f>IF(C378="Secretin_N, Secretin, TraK","T","N")</f>
        <v>#N/A</v>
      </c>
      <c r="L378" t="e">
        <f>VLOOKUP(E378,'Uniprot taxonomy'!E:J,4,FALSE)</f>
        <v>#N/A</v>
      </c>
      <c r="M378" t="e">
        <f>LEFT(VLOOKUP(B378,'Uniprot taxonomy'!B:R,5,FALSE))</f>
        <v>#N/A</v>
      </c>
      <c r="N378" t="e">
        <f>VLOOKUP(B378,'Uniprot taxonomy'!B:R,5,FALSE)</f>
        <v>#N/A</v>
      </c>
      <c r="O378" t="e">
        <f>VLOOKUP(B378,'Uniprot taxonomy'!B:R,6,FALSE)</f>
        <v>#N/A</v>
      </c>
      <c r="P378" t="e">
        <f>VLOOKUP(B378,'Uniprot taxonomy'!B:R,7,FALSE)</f>
        <v>#N/A</v>
      </c>
      <c r="Q378" t="e">
        <f>VLOOKUP(B378,'Uniprot taxonomy'!B:R,8,FALSE)</f>
        <v>#N/A</v>
      </c>
    </row>
    <row r="379" spans="1:17" hidden="1" x14ac:dyDescent="0.25">
      <c r="A379" t="s">
        <v>4007</v>
      </c>
      <c r="B379" t="s">
        <v>4008</v>
      </c>
      <c r="C379" t="e">
        <f>VLOOKUP('Домены Secretin_N'!B379,'AC-Architecture'!A:C,3,FALSE)</f>
        <v>#N/A</v>
      </c>
      <c r="D379">
        <v>584</v>
      </c>
      <c r="E379" t="s">
        <v>3632</v>
      </c>
      <c r="F379">
        <v>133</v>
      </c>
      <c r="G379">
        <v>195</v>
      </c>
      <c r="H379">
        <f t="shared" si="15"/>
        <v>62</v>
      </c>
      <c r="I379" t="str">
        <f t="shared" si="16"/>
        <v>A5VZD8_PSEP1/133-195</v>
      </c>
      <c r="K379" t="e">
        <f>IF(C379="Secretin_N, Secretin, TraK","T","N")</f>
        <v>#N/A</v>
      </c>
      <c r="L379" t="e">
        <f>VLOOKUP(E379,'Uniprot taxonomy'!E:J,4,FALSE)</f>
        <v>#N/A</v>
      </c>
      <c r="M379" t="e">
        <f>LEFT(VLOOKUP(B379,'Uniprot taxonomy'!B:R,5,FALSE))</f>
        <v>#N/A</v>
      </c>
      <c r="N379" t="e">
        <f>VLOOKUP(B379,'Uniprot taxonomy'!B:R,5,FALSE)</f>
        <v>#N/A</v>
      </c>
      <c r="O379" t="e">
        <f>VLOOKUP(B379,'Uniprot taxonomy'!B:R,6,FALSE)</f>
        <v>#N/A</v>
      </c>
      <c r="P379" t="e">
        <f>VLOOKUP(B379,'Uniprot taxonomy'!B:R,7,FALSE)</f>
        <v>#N/A</v>
      </c>
      <c r="Q379" t="e">
        <f>VLOOKUP(B379,'Uniprot taxonomy'!B:R,8,FALSE)</f>
        <v>#N/A</v>
      </c>
    </row>
    <row r="380" spans="1:17" hidden="1" x14ac:dyDescent="0.25">
      <c r="A380" t="s">
        <v>4007</v>
      </c>
      <c r="B380" t="s">
        <v>4008</v>
      </c>
      <c r="C380" t="e">
        <f>VLOOKUP('Домены Secretin_N'!B380,'AC-Architecture'!A:C,3,FALSE)</f>
        <v>#N/A</v>
      </c>
      <c r="D380">
        <v>584</v>
      </c>
      <c r="E380" t="s">
        <v>3632</v>
      </c>
      <c r="F380">
        <v>201</v>
      </c>
      <c r="G380">
        <v>287</v>
      </c>
      <c r="H380">
        <f t="shared" si="15"/>
        <v>86</v>
      </c>
      <c r="I380" t="str">
        <f t="shared" si="16"/>
        <v>A5VZD8_PSEP1/201-287</v>
      </c>
      <c r="K380" t="e">
        <f>IF(C380="Secretin_N, Secretin, TraK","T","N")</f>
        <v>#N/A</v>
      </c>
      <c r="L380" t="e">
        <f>VLOOKUP(E380,'Uniprot taxonomy'!E:J,4,FALSE)</f>
        <v>#N/A</v>
      </c>
      <c r="M380" t="e">
        <f>LEFT(VLOOKUP(B380,'Uniprot taxonomy'!B:R,5,FALSE))</f>
        <v>#N/A</v>
      </c>
      <c r="N380" t="e">
        <f>VLOOKUP(B380,'Uniprot taxonomy'!B:R,5,FALSE)</f>
        <v>#N/A</v>
      </c>
      <c r="O380" t="e">
        <f>VLOOKUP(B380,'Uniprot taxonomy'!B:R,6,FALSE)</f>
        <v>#N/A</v>
      </c>
      <c r="P380" t="e">
        <f>VLOOKUP(B380,'Uniprot taxonomy'!B:R,7,FALSE)</f>
        <v>#N/A</v>
      </c>
      <c r="Q380" t="e">
        <f>VLOOKUP(B380,'Uniprot taxonomy'!B:R,8,FALSE)</f>
        <v>#N/A</v>
      </c>
    </row>
    <row r="381" spans="1:17" x14ac:dyDescent="0.25">
      <c r="A381" t="s">
        <v>234</v>
      </c>
      <c r="B381" t="s">
        <v>1535</v>
      </c>
      <c r="C381" t="str">
        <f>VLOOKUP('Домены Secretin_N'!B381,'AC-Architecture'!A:C,3,FALSE)</f>
        <v>Secretin_N, Secretin</v>
      </c>
      <c r="D381">
        <v>244</v>
      </c>
      <c r="E381" t="s">
        <v>3632</v>
      </c>
      <c r="F381">
        <v>22</v>
      </c>
      <c r="G381">
        <v>81</v>
      </c>
      <c r="H381">
        <f t="shared" si="15"/>
        <v>59</v>
      </c>
      <c r="I381" t="str">
        <f t="shared" si="16"/>
        <v>A5W195_PSEP1/22-81</v>
      </c>
      <c r="J381" t="str">
        <f>CONCATENATE(K381,"_",LEFT(O381,3),"_",LEFT(Q381,3),"_",B381)</f>
        <v>N_Pse_Pse_A5W195</v>
      </c>
      <c r="K381" t="str">
        <f>IF(C381="Secretin_N, Secretin, TraK","T","N")</f>
        <v>N</v>
      </c>
      <c r="L381" t="str">
        <f>VLOOKUP(B381,'Uniprot taxonomy'!B:R,4,FALSE)</f>
        <v>Proteobacteria</v>
      </c>
      <c r="M381" t="str">
        <f>LEFT(VLOOKUP(B381,'Uniprot taxonomy'!B:R,5,FALSE))</f>
        <v>G</v>
      </c>
      <c r="N381" t="str">
        <f>VLOOKUP(B381,'Uniprot taxonomy'!B:R,5,FALSE)</f>
        <v>Gammaproteobacteria</v>
      </c>
      <c r="O381" t="str">
        <f>VLOOKUP(B381,'Uniprot taxonomy'!B:R,6,FALSE)</f>
        <v>Pseudomonadales</v>
      </c>
      <c r="P381" t="str">
        <f>VLOOKUP(B381,'Uniprot taxonomy'!B:R,7,FALSE)</f>
        <v>Pseudomonadaceae</v>
      </c>
      <c r="Q381" t="str">
        <f>VLOOKUP(B381,'Uniprot taxonomy'!B:R,8,FALSE)</f>
        <v>Pseudomonas</v>
      </c>
    </row>
    <row r="382" spans="1:17" hidden="1" x14ac:dyDescent="0.25">
      <c r="A382" t="s">
        <v>4009</v>
      </c>
      <c r="B382" t="s">
        <v>4010</v>
      </c>
      <c r="C382" t="e">
        <f>VLOOKUP('Домены Secretin_N'!B382,'AC-Architecture'!A:C,3,FALSE)</f>
        <v>#N/A</v>
      </c>
      <c r="D382">
        <v>621</v>
      </c>
      <c r="E382" t="s">
        <v>3632</v>
      </c>
      <c r="F382">
        <v>274</v>
      </c>
      <c r="G382">
        <v>334</v>
      </c>
      <c r="H382">
        <f t="shared" si="15"/>
        <v>60</v>
      </c>
      <c r="I382" t="str">
        <f t="shared" si="16"/>
        <v>A5W2S2_PSEP1/274-334</v>
      </c>
      <c r="K382" t="e">
        <f>IF(C382="Secretin_N, Secretin, TraK","T","N")</f>
        <v>#N/A</v>
      </c>
      <c r="L382" t="e">
        <f>VLOOKUP(E382,'Uniprot taxonomy'!E:J,4,FALSE)</f>
        <v>#N/A</v>
      </c>
      <c r="M382" t="e">
        <f>LEFT(VLOOKUP(B382,'Uniprot taxonomy'!B:R,5,FALSE))</f>
        <v>#N/A</v>
      </c>
      <c r="N382" t="e">
        <f>VLOOKUP(B382,'Uniprot taxonomy'!B:R,5,FALSE)</f>
        <v>#N/A</v>
      </c>
      <c r="O382" t="e">
        <f>VLOOKUP(B382,'Uniprot taxonomy'!B:R,6,FALSE)</f>
        <v>#N/A</v>
      </c>
      <c r="P382" t="e">
        <f>VLOOKUP(B382,'Uniprot taxonomy'!B:R,7,FALSE)</f>
        <v>#N/A</v>
      </c>
      <c r="Q382" t="e">
        <f>VLOOKUP(B382,'Uniprot taxonomy'!B:R,8,FALSE)</f>
        <v>#N/A</v>
      </c>
    </row>
    <row r="383" spans="1:17" hidden="1" x14ac:dyDescent="0.25">
      <c r="A383" t="s">
        <v>4014</v>
      </c>
      <c r="B383" t="s">
        <v>4015</v>
      </c>
      <c r="C383" t="e">
        <f>VLOOKUP('Домены Secretin_N'!B383,'AC-Architecture'!A:C,3,FALSE)</f>
        <v>#N/A</v>
      </c>
      <c r="D383">
        <v>420</v>
      </c>
      <c r="E383" t="s">
        <v>3632</v>
      </c>
      <c r="F383">
        <v>123</v>
      </c>
      <c r="G383">
        <v>188</v>
      </c>
      <c r="H383">
        <f t="shared" si="15"/>
        <v>65</v>
      </c>
      <c r="I383" t="str">
        <f t="shared" si="16"/>
        <v>A5WAB3_PSEP1/123-188</v>
      </c>
      <c r="K383" t="e">
        <f>IF(C383="Secretin_N, Secretin, TraK","T","N")</f>
        <v>#N/A</v>
      </c>
      <c r="L383" t="e">
        <f>VLOOKUP(E383,'Uniprot taxonomy'!E:J,4,FALSE)</f>
        <v>#N/A</v>
      </c>
      <c r="M383" t="e">
        <f>LEFT(VLOOKUP(B383,'Uniprot taxonomy'!B:R,5,FALSE))</f>
        <v>#N/A</v>
      </c>
      <c r="N383" t="e">
        <f>VLOOKUP(B383,'Uniprot taxonomy'!B:R,5,FALSE)</f>
        <v>#N/A</v>
      </c>
      <c r="O383" t="e">
        <f>VLOOKUP(B383,'Uniprot taxonomy'!B:R,6,FALSE)</f>
        <v>#N/A</v>
      </c>
      <c r="P383" t="e">
        <f>VLOOKUP(B383,'Uniprot taxonomy'!B:R,7,FALSE)</f>
        <v>#N/A</v>
      </c>
      <c r="Q383" t="e">
        <f>VLOOKUP(B383,'Uniprot taxonomy'!B:R,8,FALSE)</f>
        <v>#N/A</v>
      </c>
    </row>
    <row r="384" spans="1:17" hidden="1" x14ac:dyDescent="0.25">
      <c r="A384" t="s">
        <v>4016</v>
      </c>
      <c r="B384" t="s">
        <v>4017</v>
      </c>
      <c r="C384" t="e">
        <f>VLOOKUP('Домены Secretin_N'!B384,'AC-Architecture'!A:C,3,FALSE)</f>
        <v>#N/A</v>
      </c>
      <c r="D384">
        <v>642</v>
      </c>
      <c r="E384" t="s">
        <v>3632</v>
      </c>
      <c r="F384">
        <v>276</v>
      </c>
      <c r="G384">
        <v>379</v>
      </c>
      <c r="H384">
        <f t="shared" si="15"/>
        <v>103</v>
      </c>
      <c r="I384" t="str">
        <f t="shared" si="16"/>
        <v>A5WCG3_PSYWF/276-379</v>
      </c>
      <c r="K384" t="e">
        <f>IF(C384="Secretin_N, Secretin, TraK","T","N")</f>
        <v>#N/A</v>
      </c>
      <c r="L384" t="e">
        <f>VLOOKUP(E384,'Uniprot taxonomy'!E:J,4,FALSE)</f>
        <v>#N/A</v>
      </c>
      <c r="M384" t="e">
        <f>LEFT(VLOOKUP(B384,'Uniprot taxonomy'!B:R,5,FALSE))</f>
        <v>#N/A</v>
      </c>
      <c r="N384" t="e">
        <f>VLOOKUP(B384,'Uniprot taxonomy'!B:R,5,FALSE)</f>
        <v>#N/A</v>
      </c>
      <c r="O384" t="e">
        <f>VLOOKUP(B384,'Uniprot taxonomy'!B:R,6,FALSE)</f>
        <v>#N/A</v>
      </c>
      <c r="P384" t="e">
        <f>VLOOKUP(B384,'Uniprot taxonomy'!B:R,7,FALSE)</f>
        <v>#N/A</v>
      </c>
      <c r="Q384" t="e">
        <f>VLOOKUP(B384,'Uniprot taxonomy'!B:R,8,FALSE)</f>
        <v>#N/A</v>
      </c>
    </row>
    <row r="385" spans="1:17" hidden="1" x14ac:dyDescent="0.25">
      <c r="A385" t="s">
        <v>235</v>
      </c>
      <c r="B385" t="s">
        <v>1536</v>
      </c>
      <c r="C385" t="str">
        <f>VLOOKUP('Домены Secretin_N'!B385,'AC-Architecture'!A:C,3,FALSE)</f>
        <v>Secretin_N, Secretin</v>
      </c>
      <c r="D385">
        <v>599</v>
      </c>
      <c r="E385" t="s">
        <v>3632</v>
      </c>
      <c r="F385">
        <v>175</v>
      </c>
      <c r="G385">
        <v>349</v>
      </c>
      <c r="H385">
        <f t="shared" si="15"/>
        <v>174</v>
      </c>
      <c r="I385" t="str">
        <f t="shared" si="16"/>
        <v>A5XLD5_BURML/175-349</v>
      </c>
      <c r="J385" t="e">
        <f>CONCATENATE(K385,"_",#REF!,"_",B385)</f>
        <v>#REF!</v>
      </c>
      <c r="K385" t="str">
        <f>IF(C385="Secretin_N, Secretin, TraK","T","N")</f>
        <v>N</v>
      </c>
      <c r="L385" t="e">
        <f>VLOOKUP(E385,'Uniprot taxonomy'!E:J,4,FALSE)</f>
        <v>#N/A</v>
      </c>
      <c r="M385" t="str">
        <f>LEFT(VLOOKUP(B385,'Uniprot taxonomy'!B:R,5,FALSE))</f>
        <v>B</v>
      </c>
      <c r="N385" t="str">
        <f>VLOOKUP(B385,'Uniprot taxonomy'!B:R,5,FALSE)</f>
        <v>Betaproteobacteria</v>
      </c>
      <c r="O385" t="str">
        <f>VLOOKUP(B385,'Uniprot taxonomy'!B:R,6,FALSE)</f>
        <v>Burkholderiales</v>
      </c>
      <c r="P385" t="str">
        <f>VLOOKUP(B385,'Uniprot taxonomy'!B:R,7,FALSE)</f>
        <v>Burkholderiaceae</v>
      </c>
      <c r="Q385" t="str">
        <f>VLOOKUP(B385,'Uniprot taxonomy'!B:R,8,FALSE)</f>
        <v>Burkholderia</v>
      </c>
    </row>
    <row r="386" spans="1:17" hidden="1" x14ac:dyDescent="0.25">
      <c r="A386" t="s">
        <v>4018</v>
      </c>
      <c r="B386" t="s">
        <v>4019</v>
      </c>
      <c r="C386" t="e">
        <f>VLOOKUP('Домены Secretin_N'!B386,'AC-Architecture'!A:C,3,FALSE)</f>
        <v>#N/A</v>
      </c>
      <c r="D386">
        <v>462</v>
      </c>
      <c r="E386" t="s">
        <v>3632</v>
      </c>
      <c r="F386">
        <v>160</v>
      </c>
      <c r="G386">
        <v>226</v>
      </c>
      <c r="H386">
        <f t="shared" si="15"/>
        <v>66</v>
      </c>
      <c r="I386" t="str">
        <f t="shared" si="16"/>
        <v>A5XR44_BURML/160-226</v>
      </c>
      <c r="K386" t="e">
        <f>IF(C386="Secretin_N, Secretin, TraK","T","N")</f>
        <v>#N/A</v>
      </c>
      <c r="L386" t="e">
        <f>VLOOKUP(E386,'Uniprot taxonomy'!E:J,4,FALSE)</f>
        <v>#N/A</v>
      </c>
      <c r="M386" t="e">
        <f>LEFT(VLOOKUP(B386,'Uniprot taxonomy'!B:R,5,FALSE))</f>
        <v>#N/A</v>
      </c>
      <c r="N386" t="e">
        <f>VLOOKUP(B386,'Uniprot taxonomy'!B:R,5,FALSE)</f>
        <v>#N/A</v>
      </c>
      <c r="O386" t="e">
        <f>VLOOKUP(B386,'Uniprot taxonomy'!B:R,6,FALSE)</f>
        <v>#N/A</v>
      </c>
      <c r="P386" t="e">
        <f>VLOOKUP(B386,'Uniprot taxonomy'!B:R,7,FALSE)</f>
        <v>#N/A</v>
      </c>
      <c r="Q386" t="e">
        <f>VLOOKUP(B386,'Uniprot taxonomy'!B:R,8,FALSE)</f>
        <v>#N/A</v>
      </c>
    </row>
    <row r="387" spans="1:17" hidden="1" x14ac:dyDescent="0.25">
      <c r="A387" t="s">
        <v>4020</v>
      </c>
      <c r="B387" t="s">
        <v>4021</v>
      </c>
      <c r="C387" t="e">
        <f>VLOOKUP('Домены Secretin_N'!B387,'AC-Architecture'!A:C,3,FALSE)</f>
        <v>#N/A</v>
      </c>
      <c r="D387">
        <v>617</v>
      </c>
      <c r="E387" t="s">
        <v>3632</v>
      </c>
      <c r="F387">
        <v>119</v>
      </c>
      <c r="G387">
        <v>182</v>
      </c>
      <c r="H387">
        <f t="shared" ref="H387:H450" si="18">G387-F387</f>
        <v>63</v>
      </c>
      <c r="I387" t="str">
        <f t="shared" ref="I387:I450" si="19">CONCATENATE(A387,"/",F387,"-",G387)</f>
        <v>A5Y878_9GAMM/119-182</v>
      </c>
      <c r="K387" t="e">
        <f>IF(C387="Secretin_N, Secretin, TraK","T","N")</f>
        <v>#N/A</v>
      </c>
      <c r="L387" t="e">
        <f>VLOOKUP(E387,'Uniprot taxonomy'!E:J,4,FALSE)</f>
        <v>#N/A</v>
      </c>
      <c r="M387" t="e">
        <f>LEFT(VLOOKUP(B387,'Uniprot taxonomy'!B:R,5,FALSE))</f>
        <v>#N/A</v>
      </c>
      <c r="N387" t="e">
        <f>VLOOKUP(B387,'Uniprot taxonomy'!B:R,5,FALSE)</f>
        <v>#N/A</v>
      </c>
      <c r="O387" t="e">
        <f>VLOOKUP(B387,'Uniprot taxonomy'!B:R,6,FALSE)</f>
        <v>#N/A</v>
      </c>
      <c r="P387" t="e">
        <f>VLOOKUP(B387,'Uniprot taxonomy'!B:R,7,FALSE)</f>
        <v>#N/A</v>
      </c>
      <c r="Q387" t="e">
        <f>VLOOKUP(B387,'Uniprot taxonomy'!B:R,8,FALSE)</f>
        <v>#N/A</v>
      </c>
    </row>
    <row r="388" spans="1:17" hidden="1" x14ac:dyDescent="0.25">
      <c r="A388" t="s">
        <v>4020</v>
      </c>
      <c r="B388" t="s">
        <v>4021</v>
      </c>
      <c r="C388" t="e">
        <f>VLOOKUP('Домены Secretin_N'!B388,'AC-Architecture'!A:C,3,FALSE)</f>
        <v>#N/A</v>
      </c>
      <c r="D388">
        <v>617</v>
      </c>
      <c r="E388" t="s">
        <v>3632</v>
      </c>
      <c r="F388">
        <v>192</v>
      </c>
      <c r="G388">
        <v>286</v>
      </c>
      <c r="H388">
        <f t="shared" si="18"/>
        <v>94</v>
      </c>
      <c r="I388" t="str">
        <f t="shared" si="19"/>
        <v>A5Y878_9GAMM/192-286</v>
      </c>
      <c r="K388" t="e">
        <f>IF(C388="Secretin_N, Secretin, TraK","T","N")</f>
        <v>#N/A</v>
      </c>
      <c r="L388" t="e">
        <f>VLOOKUP(E388,'Uniprot taxonomy'!E:J,4,FALSE)</f>
        <v>#N/A</v>
      </c>
      <c r="M388" t="e">
        <f>LEFT(VLOOKUP(B388,'Uniprot taxonomy'!B:R,5,FALSE))</f>
        <v>#N/A</v>
      </c>
      <c r="N388" t="e">
        <f>VLOOKUP(B388,'Uniprot taxonomy'!B:R,5,FALSE)</f>
        <v>#N/A</v>
      </c>
      <c r="O388" t="e">
        <f>VLOOKUP(B388,'Uniprot taxonomy'!B:R,6,FALSE)</f>
        <v>#N/A</v>
      </c>
      <c r="P388" t="e">
        <f>VLOOKUP(B388,'Uniprot taxonomy'!B:R,7,FALSE)</f>
        <v>#N/A</v>
      </c>
      <c r="Q388" t="e">
        <f>VLOOKUP(B388,'Uniprot taxonomy'!B:R,8,FALSE)</f>
        <v>#N/A</v>
      </c>
    </row>
    <row r="389" spans="1:17" hidden="1" x14ac:dyDescent="0.25">
      <c r="A389" t="s">
        <v>4022</v>
      </c>
      <c r="B389" t="s">
        <v>4023</v>
      </c>
      <c r="C389" t="e">
        <f>VLOOKUP('Домены Secretin_N'!B389,'AC-Architecture'!A:C,3,FALSE)</f>
        <v>#N/A</v>
      </c>
      <c r="D389">
        <v>578</v>
      </c>
      <c r="E389" t="s">
        <v>3632</v>
      </c>
      <c r="F389">
        <v>261</v>
      </c>
      <c r="G389">
        <v>327</v>
      </c>
      <c r="H389">
        <f t="shared" si="18"/>
        <v>66</v>
      </c>
      <c r="I389" t="str">
        <f t="shared" si="19"/>
        <v>A6A142_VIBCL/261-327</v>
      </c>
      <c r="K389" t="e">
        <f>IF(C389="Secretin_N, Secretin, TraK","T","N")</f>
        <v>#N/A</v>
      </c>
      <c r="L389" t="e">
        <f>VLOOKUP(E389,'Uniprot taxonomy'!E:J,4,FALSE)</f>
        <v>#N/A</v>
      </c>
      <c r="M389" t="e">
        <f>LEFT(VLOOKUP(B389,'Uniprot taxonomy'!B:R,5,FALSE))</f>
        <v>#N/A</v>
      </c>
      <c r="N389" t="e">
        <f>VLOOKUP(B389,'Uniprot taxonomy'!B:R,5,FALSE)</f>
        <v>#N/A</v>
      </c>
      <c r="O389" t="e">
        <f>VLOOKUP(B389,'Uniprot taxonomy'!B:R,6,FALSE)</f>
        <v>#N/A</v>
      </c>
      <c r="P389" t="e">
        <f>VLOOKUP(B389,'Uniprot taxonomy'!B:R,7,FALSE)</f>
        <v>#N/A</v>
      </c>
      <c r="Q389" t="e">
        <f>VLOOKUP(B389,'Uniprot taxonomy'!B:R,8,FALSE)</f>
        <v>#N/A</v>
      </c>
    </row>
    <row r="390" spans="1:17" hidden="1" x14ac:dyDescent="0.25">
      <c r="A390" t="s">
        <v>4024</v>
      </c>
      <c r="B390" t="s">
        <v>4025</v>
      </c>
      <c r="C390" t="e">
        <f>VLOOKUP('Домены Secretin_N'!B390,'AC-Architecture'!A:C,3,FALSE)</f>
        <v>#N/A</v>
      </c>
      <c r="D390">
        <v>674</v>
      </c>
      <c r="E390" t="s">
        <v>3632</v>
      </c>
      <c r="F390">
        <v>126</v>
      </c>
      <c r="G390">
        <v>189</v>
      </c>
      <c r="H390">
        <f t="shared" si="18"/>
        <v>63</v>
      </c>
      <c r="I390" t="str">
        <f t="shared" si="19"/>
        <v>A6A2C4_VIBCL/126-189</v>
      </c>
      <c r="K390" t="e">
        <f>IF(C390="Secretin_N, Secretin, TraK","T","N")</f>
        <v>#N/A</v>
      </c>
      <c r="L390" t="e">
        <f>VLOOKUP(E390,'Uniprot taxonomy'!E:J,4,FALSE)</f>
        <v>#N/A</v>
      </c>
      <c r="M390" t="e">
        <f>LEFT(VLOOKUP(B390,'Uniprot taxonomy'!B:R,5,FALSE))</f>
        <v>#N/A</v>
      </c>
      <c r="N390" t="e">
        <f>VLOOKUP(B390,'Uniprot taxonomy'!B:R,5,FALSE)</f>
        <v>#N/A</v>
      </c>
      <c r="O390" t="e">
        <f>VLOOKUP(B390,'Uniprot taxonomy'!B:R,6,FALSE)</f>
        <v>#N/A</v>
      </c>
      <c r="P390" t="e">
        <f>VLOOKUP(B390,'Uniprot taxonomy'!B:R,7,FALSE)</f>
        <v>#N/A</v>
      </c>
      <c r="Q390" t="e">
        <f>VLOOKUP(B390,'Uniprot taxonomy'!B:R,8,FALSE)</f>
        <v>#N/A</v>
      </c>
    </row>
    <row r="391" spans="1:17" hidden="1" x14ac:dyDescent="0.25">
      <c r="A391" t="s">
        <v>4024</v>
      </c>
      <c r="B391" t="s">
        <v>4025</v>
      </c>
      <c r="C391" t="e">
        <f>VLOOKUP('Домены Secretin_N'!B391,'AC-Architecture'!A:C,3,FALSE)</f>
        <v>#N/A</v>
      </c>
      <c r="D391">
        <v>674</v>
      </c>
      <c r="E391" t="s">
        <v>3632</v>
      </c>
      <c r="F391">
        <v>191</v>
      </c>
      <c r="G391">
        <v>262</v>
      </c>
      <c r="H391">
        <f t="shared" si="18"/>
        <v>71</v>
      </c>
      <c r="I391" t="str">
        <f t="shared" si="19"/>
        <v>A6A2C4_VIBCL/191-262</v>
      </c>
      <c r="K391" t="e">
        <f>IF(C391="Secretin_N, Secretin, TraK","T","N")</f>
        <v>#N/A</v>
      </c>
      <c r="L391" t="e">
        <f>VLOOKUP(E391,'Uniprot taxonomy'!E:J,4,FALSE)</f>
        <v>#N/A</v>
      </c>
      <c r="M391" t="e">
        <f>LEFT(VLOOKUP(B391,'Uniprot taxonomy'!B:R,5,FALSE))</f>
        <v>#N/A</v>
      </c>
      <c r="N391" t="e">
        <f>VLOOKUP(B391,'Uniprot taxonomy'!B:R,5,FALSE)</f>
        <v>#N/A</v>
      </c>
      <c r="O391" t="e">
        <f>VLOOKUP(B391,'Uniprot taxonomy'!B:R,6,FALSE)</f>
        <v>#N/A</v>
      </c>
      <c r="P391" t="e">
        <f>VLOOKUP(B391,'Uniprot taxonomy'!B:R,7,FALSE)</f>
        <v>#N/A</v>
      </c>
      <c r="Q391" t="e">
        <f>VLOOKUP(B391,'Uniprot taxonomy'!B:R,8,FALSE)</f>
        <v>#N/A</v>
      </c>
    </row>
    <row r="392" spans="1:17" hidden="1" x14ac:dyDescent="0.25">
      <c r="A392" t="s">
        <v>4024</v>
      </c>
      <c r="B392" t="s">
        <v>4025</v>
      </c>
      <c r="C392" t="e">
        <f>VLOOKUP('Домены Secretin_N'!B392,'AC-Architecture'!A:C,3,FALSE)</f>
        <v>#N/A</v>
      </c>
      <c r="D392">
        <v>674</v>
      </c>
      <c r="E392" t="s">
        <v>3632</v>
      </c>
      <c r="F392">
        <v>266</v>
      </c>
      <c r="G392">
        <v>343</v>
      </c>
      <c r="H392">
        <f t="shared" si="18"/>
        <v>77</v>
      </c>
      <c r="I392" t="str">
        <f t="shared" si="19"/>
        <v>A6A2C4_VIBCL/266-343</v>
      </c>
      <c r="K392" t="e">
        <f>IF(C392="Secretin_N, Secretin, TraK","T","N")</f>
        <v>#N/A</v>
      </c>
      <c r="L392" t="e">
        <f>VLOOKUP(E392,'Uniprot taxonomy'!E:J,4,FALSE)</f>
        <v>#N/A</v>
      </c>
      <c r="M392" t="e">
        <f>LEFT(VLOOKUP(B392,'Uniprot taxonomy'!B:R,5,FALSE))</f>
        <v>#N/A</v>
      </c>
      <c r="N392" t="e">
        <f>VLOOKUP(B392,'Uniprot taxonomy'!B:R,5,FALSE)</f>
        <v>#N/A</v>
      </c>
      <c r="O392" t="e">
        <f>VLOOKUP(B392,'Uniprot taxonomy'!B:R,6,FALSE)</f>
        <v>#N/A</v>
      </c>
      <c r="P392" t="e">
        <f>VLOOKUP(B392,'Uniprot taxonomy'!B:R,7,FALSE)</f>
        <v>#N/A</v>
      </c>
      <c r="Q392" t="e">
        <f>VLOOKUP(B392,'Uniprot taxonomy'!B:R,8,FALSE)</f>
        <v>#N/A</v>
      </c>
    </row>
    <row r="393" spans="1:17" x14ac:dyDescent="0.25">
      <c r="A393" t="s">
        <v>236</v>
      </c>
      <c r="B393" t="s">
        <v>1537</v>
      </c>
      <c r="C393" t="str">
        <f>VLOOKUP('Домены Secretin_N'!B393,'AC-Architecture'!A:C,3,FALSE)</f>
        <v>Secretin_N, Secretin</v>
      </c>
      <c r="D393">
        <v>467</v>
      </c>
      <c r="E393" t="s">
        <v>3632</v>
      </c>
      <c r="F393">
        <v>149</v>
      </c>
      <c r="G393">
        <v>257</v>
      </c>
      <c r="H393">
        <f t="shared" si="18"/>
        <v>108</v>
      </c>
      <c r="I393" t="str">
        <f t="shared" si="19"/>
        <v>A6A9B6_VIBCL/149-257</v>
      </c>
      <c r="J393" t="str">
        <f>CONCATENATE(K393,"_",LEFT(O393,3),"_",LEFT(Q393,3),"_",B393)</f>
        <v>N_Vib_Vib_A6A9B6</v>
      </c>
      <c r="K393" t="str">
        <f>IF(C393="Secretin_N, Secretin, TraK","T","N")</f>
        <v>N</v>
      </c>
      <c r="L393" t="str">
        <f>VLOOKUP(B393,'Uniprot taxonomy'!B:R,4,FALSE)</f>
        <v>Proteobacteria</v>
      </c>
      <c r="M393" t="str">
        <f>LEFT(VLOOKUP(B393,'Uniprot taxonomy'!B:R,5,FALSE))</f>
        <v>G</v>
      </c>
      <c r="N393" t="str">
        <f>VLOOKUP(B393,'Uniprot taxonomy'!B:R,5,FALSE)</f>
        <v>Gammaproteobacteria</v>
      </c>
      <c r="O393" t="str">
        <f>VLOOKUP(B393,'Uniprot taxonomy'!B:R,6,FALSE)</f>
        <v>Vibrionales</v>
      </c>
      <c r="P393" t="str">
        <f>VLOOKUP(B393,'Uniprot taxonomy'!B:R,7,FALSE)</f>
        <v>Vibrionaceae</v>
      </c>
      <c r="Q393" t="str">
        <f>VLOOKUP(B393,'Uniprot taxonomy'!B:R,8,FALSE)</f>
        <v>Vibrio</v>
      </c>
    </row>
    <row r="394" spans="1:17" hidden="1" x14ac:dyDescent="0.25">
      <c r="A394" t="s">
        <v>4026</v>
      </c>
      <c r="B394" t="s">
        <v>4027</v>
      </c>
      <c r="C394" t="e">
        <f>VLOOKUP('Домены Secretin_N'!B394,'AC-Architecture'!A:C,3,FALSE)</f>
        <v>#N/A</v>
      </c>
      <c r="D394">
        <v>674</v>
      </c>
      <c r="E394" t="s">
        <v>3632</v>
      </c>
      <c r="F394">
        <v>126</v>
      </c>
      <c r="G394">
        <v>189</v>
      </c>
      <c r="H394">
        <f t="shared" si="18"/>
        <v>63</v>
      </c>
      <c r="I394" t="str">
        <f t="shared" si="19"/>
        <v>A6AAE2_VIBCL/126-189</v>
      </c>
      <c r="K394" t="e">
        <f>IF(C394="Secretin_N, Secretin, TraK","T","N")</f>
        <v>#N/A</v>
      </c>
      <c r="L394" t="e">
        <f>VLOOKUP(E394,'Uniprot taxonomy'!E:J,4,FALSE)</f>
        <v>#N/A</v>
      </c>
      <c r="M394" t="e">
        <f>LEFT(VLOOKUP(B394,'Uniprot taxonomy'!B:R,5,FALSE))</f>
        <v>#N/A</v>
      </c>
      <c r="N394" t="e">
        <f>VLOOKUP(B394,'Uniprot taxonomy'!B:R,5,FALSE)</f>
        <v>#N/A</v>
      </c>
      <c r="O394" t="e">
        <f>VLOOKUP(B394,'Uniprot taxonomy'!B:R,6,FALSE)</f>
        <v>#N/A</v>
      </c>
      <c r="P394" t="e">
        <f>VLOOKUP(B394,'Uniprot taxonomy'!B:R,7,FALSE)</f>
        <v>#N/A</v>
      </c>
      <c r="Q394" t="e">
        <f>VLOOKUP(B394,'Uniprot taxonomy'!B:R,8,FALSE)</f>
        <v>#N/A</v>
      </c>
    </row>
    <row r="395" spans="1:17" hidden="1" x14ac:dyDescent="0.25">
      <c r="A395" t="s">
        <v>4026</v>
      </c>
      <c r="B395" t="s">
        <v>4027</v>
      </c>
      <c r="C395" t="e">
        <f>VLOOKUP('Домены Secretin_N'!B395,'AC-Architecture'!A:C,3,FALSE)</f>
        <v>#N/A</v>
      </c>
      <c r="D395">
        <v>674</v>
      </c>
      <c r="E395" t="s">
        <v>3632</v>
      </c>
      <c r="F395">
        <v>191</v>
      </c>
      <c r="G395">
        <v>262</v>
      </c>
      <c r="H395">
        <f t="shared" si="18"/>
        <v>71</v>
      </c>
      <c r="I395" t="str">
        <f t="shared" si="19"/>
        <v>A6AAE2_VIBCL/191-262</v>
      </c>
      <c r="K395" t="e">
        <f>IF(C395="Secretin_N, Secretin, TraK","T","N")</f>
        <v>#N/A</v>
      </c>
      <c r="L395" t="e">
        <f>VLOOKUP(E395,'Uniprot taxonomy'!E:J,4,FALSE)</f>
        <v>#N/A</v>
      </c>
      <c r="M395" t="e">
        <f>LEFT(VLOOKUP(B395,'Uniprot taxonomy'!B:R,5,FALSE))</f>
        <v>#N/A</v>
      </c>
      <c r="N395" t="e">
        <f>VLOOKUP(B395,'Uniprot taxonomy'!B:R,5,FALSE)</f>
        <v>#N/A</v>
      </c>
      <c r="O395" t="e">
        <f>VLOOKUP(B395,'Uniprot taxonomy'!B:R,6,FALSE)</f>
        <v>#N/A</v>
      </c>
      <c r="P395" t="e">
        <f>VLOOKUP(B395,'Uniprot taxonomy'!B:R,7,FALSE)</f>
        <v>#N/A</v>
      </c>
      <c r="Q395" t="e">
        <f>VLOOKUP(B395,'Uniprot taxonomy'!B:R,8,FALSE)</f>
        <v>#N/A</v>
      </c>
    </row>
    <row r="396" spans="1:17" hidden="1" x14ac:dyDescent="0.25">
      <c r="A396" t="s">
        <v>4026</v>
      </c>
      <c r="B396" t="s">
        <v>4027</v>
      </c>
      <c r="C396" t="e">
        <f>VLOOKUP('Домены Secretin_N'!B396,'AC-Architecture'!A:C,3,FALSE)</f>
        <v>#N/A</v>
      </c>
      <c r="D396">
        <v>674</v>
      </c>
      <c r="E396" t="s">
        <v>3632</v>
      </c>
      <c r="F396">
        <v>266</v>
      </c>
      <c r="G396">
        <v>343</v>
      </c>
      <c r="H396">
        <f t="shared" si="18"/>
        <v>77</v>
      </c>
      <c r="I396" t="str">
        <f t="shared" si="19"/>
        <v>A6AAE2_VIBCL/266-343</v>
      </c>
      <c r="K396" t="e">
        <f>IF(C396="Secretin_N, Secretin, TraK","T","N")</f>
        <v>#N/A</v>
      </c>
      <c r="L396" t="e">
        <f>VLOOKUP(E396,'Uniprot taxonomy'!E:J,4,FALSE)</f>
        <v>#N/A</v>
      </c>
      <c r="M396" t="e">
        <f>LEFT(VLOOKUP(B396,'Uniprot taxonomy'!B:R,5,FALSE))</f>
        <v>#N/A</v>
      </c>
      <c r="N396" t="e">
        <f>VLOOKUP(B396,'Uniprot taxonomy'!B:R,5,FALSE)</f>
        <v>#N/A</v>
      </c>
      <c r="O396" t="e">
        <f>VLOOKUP(B396,'Uniprot taxonomy'!B:R,6,FALSE)</f>
        <v>#N/A</v>
      </c>
      <c r="P396" t="e">
        <f>VLOOKUP(B396,'Uniprot taxonomy'!B:R,7,FALSE)</f>
        <v>#N/A</v>
      </c>
      <c r="Q396" t="e">
        <f>VLOOKUP(B396,'Uniprot taxonomy'!B:R,8,FALSE)</f>
        <v>#N/A</v>
      </c>
    </row>
    <row r="397" spans="1:17" hidden="1" x14ac:dyDescent="0.25">
      <c r="A397" t="s">
        <v>4028</v>
      </c>
      <c r="B397" t="s">
        <v>4029</v>
      </c>
      <c r="C397" t="e">
        <f>VLOOKUP('Домены Secretin_N'!B397,'AC-Architecture'!A:C,3,FALSE)</f>
        <v>#N/A</v>
      </c>
      <c r="D397">
        <v>578</v>
      </c>
      <c r="E397" t="s">
        <v>3632</v>
      </c>
      <c r="F397">
        <v>261</v>
      </c>
      <c r="G397">
        <v>327</v>
      </c>
      <c r="H397">
        <f t="shared" si="18"/>
        <v>66</v>
      </c>
      <c r="I397" t="str">
        <f t="shared" si="19"/>
        <v>A6AFN7_VIBCL/261-327</v>
      </c>
      <c r="K397" t="e">
        <f>IF(C397="Secretin_N, Secretin, TraK","T","N")</f>
        <v>#N/A</v>
      </c>
      <c r="L397" t="e">
        <f>VLOOKUP(E397,'Uniprot taxonomy'!E:J,4,FALSE)</f>
        <v>#N/A</v>
      </c>
      <c r="M397" t="e">
        <f>LEFT(VLOOKUP(B397,'Uniprot taxonomy'!B:R,5,FALSE))</f>
        <v>#N/A</v>
      </c>
      <c r="N397" t="e">
        <f>VLOOKUP(B397,'Uniprot taxonomy'!B:R,5,FALSE)</f>
        <v>#N/A</v>
      </c>
      <c r="O397" t="e">
        <f>VLOOKUP(B397,'Uniprot taxonomy'!B:R,6,FALSE)</f>
        <v>#N/A</v>
      </c>
      <c r="P397" t="e">
        <f>VLOOKUP(B397,'Uniprot taxonomy'!B:R,7,FALSE)</f>
        <v>#N/A</v>
      </c>
      <c r="Q397" t="e">
        <f>VLOOKUP(B397,'Uniprot taxonomy'!B:R,8,FALSE)</f>
        <v>#N/A</v>
      </c>
    </row>
    <row r="398" spans="1:17" x14ac:dyDescent="0.25">
      <c r="A398" t="s">
        <v>237</v>
      </c>
      <c r="B398" t="s">
        <v>1538</v>
      </c>
      <c r="C398" t="str">
        <f>VLOOKUP('Домены Secretin_N'!B398,'AC-Architecture'!A:C,3,FALSE)</f>
        <v>Secretin_N, Secretin</v>
      </c>
      <c r="D398">
        <v>623</v>
      </c>
      <c r="E398" t="s">
        <v>3632</v>
      </c>
      <c r="F398">
        <v>188</v>
      </c>
      <c r="G398">
        <v>293</v>
      </c>
      <c r="H398">
        <f t="shared" si="18"/>
        <v>105</v>
      </c>
      <c r="I398" t="str">
        <f t="shared" si="19"/>
        <v>A6AM77_VIBHA/188-293</v>
      </c>
      <c r="J398" t="str">
        <f>CONCATENATE(K398,"_",LEFT(O398,3),"_",LEFT(Q398,3),"_",B398)</f>
        <v>N_Vib_Vib_A6AM77</v>
      </c>
      <c r="K398" t="str">
        <f>IF(C398="Secretin_N, Secretin, TraK","T","N")</f>
        <v>N</v>
      </c>
      <c r="L398" t="str">
        <f>VLOOKUP(B398,'Uniprot taxonomy'!B:R,4,FALSE)</f>
        <v>Proteobacteria</v>
      </c>
      <c r="M398" t="str">
        <f>LEFT(VLOOKUP(B398,'Uniprot taxonomy'!B:R,5,FALSE))</f>
        <v>G</v>
      </c>
      <c r="N398" t="str">
        <f>VLOOKUP(B398,'Uniprot taxonomy'!B:R,5,FALSE)</f>
        <v>Gammaproteobacteria</v>
      </c>
      <c r="O398" t="str">
        <f>VLOOKUP(B398,'Uniprot taxonomy'!B:R,6,FALSE)</f>
        <v>Vibrionales</v>
      </c>
      <c r="P398" t="str">
        <f>VLOOKUP(B398,'Uniprot taxonomy'!B:R,7,FALSE)</f>
        <v>Vibrionaceae</v>
      </c>
      <c r="Q398" t="str">
        <f>VLOOKUP(B398,'Uniprot taxonomy'!B:R,8,FALSE)</f>
        <v>Vibrio</v>
      </c>
    </row>
    <row r="399" spans="1:17" hidden="1" x14ac:dyDescent="0.25">
      <c r="A399" t="s">
        <v>4030</v>
      </c>
      <c r="B399" t="s">
        <v>4031</v>
      </c>
      <c r="C399" t="e">
        <f>VLOOKUP('Домены Secretin_N'!B399,'AC-Architecture'!A:C,3,FALSE)</f>
        <v>#N/A</v>
      </c>
      <c r="D399">
        <v>681</v>
      </c>
      <c r="E399" t="s">
        <v>3632</v>
      </c>
      <c r="F399">
        <v>125</v>
      </c>
      <c r="G399">
        <v>188</v>
      </c>
      <c r="H399">
        <f t="shared" si="18"/>
        <v>63</v>
      </c>
      <c r="I399" t="str">
        <f t="shared" si="19"/>
        <v>A6ARB3_VIBHA/125-188</v>
      </c>
      <c r="K399" t="e">
        <f>IF(C399="Secretin_N, Secretin, TraK","T","N")</f>
        <v>#N/A</v>
      </c>
      <c r="L399" t="e">
        <f>VLOOKUP(E399,'Uniprot taxonomy'!E:J,4,FALSE)</f>
        <v>#N/A</v>
      </c>
      <c r="M399" t="e">
        <f>LEFT(VLOOKUP(B399,'Uniprot taxonomy'!B:R,5,FALSE))</f>
        <v>#N/A</v>
      </c>
      <c r="N399" t="e">
        <f>VLOOKUP(B399,'Uniprot taxonomy'!B:R,5,FALSE)</f>
        <v>#N/A</v>
      </c>
      <c r="O399" t="e">
        <f>VLOOKUP(B399,'Uniprot taxonomy'!B:R,6,FALSE)</f>
        <v>#N/A</v>
      </c>
      <c r="P399" t="e">
        <f>VLOOKUP(B399,'Uniprot taxonomy'!B:R,7,FALSE)</f>
        <v>#N/A</v>
      </c>
      <c r="Q399" t="e">
        <f>VLOOKUP(B399,'Uniprot taxonomy'!B:R,8,FALSE)</f>
        <v>#N/A</v>
      </c>
    </row>
    <row r="400" spans="1:17" hidden="1" x14ac:dyDescent="0.25">
      <c r="A400" t="s">
        <v>4030</v>
      </c>
      <c r="B400" t="s">
        <v>4031</v>
      </c>
      <c r="C400" t="e">
        <f>VLOOKUP('Домены Secretin_N'!B400,'AC-Architecture'!A:C,3,FALSE)</f>
        <v>#N/A</v>
      </c>
      <c r="D400">
        <v>681</v>
      </c>
      <c r="E400" t="s">
        <v>3632</v>
      </c>
      <c r="F400">
        <v>190</v>
      </c>
      <c r="G400">
        <v>261</v>
      </c>
      <c r="H400">
        <f t="shared" si="18"/>
        <v>71</v>
      </c>
      <c r="I400" t="str">
        <f t="shared" si="19"/>
        <v>A6ARB3_VIBHA/190-261</v>
      </c>
      <c r="K400" t="e">
        <f>IF(C400="Secretin_N, Secretin, TraK","T","N")</f>
        <v>#N/A</v>
      </c>
      <c r="L400" t="e">
        <f>VLOOKUP(E400,'Uniprot taxonomy'!E:J,4,FALSE)</f>
        <v>#N/A</v>
      </c>
      <c r="M400" t="e">
        <f>LEFT(VLOOKUP(B400,'Uniprot taxonomy'!B:R,5,FALSE))</f>
        <v>#N/A</v>
      </c>
      <c r="N400" t="e">
        <f>VLOOKUP(B400,'Uniprot taxonomy'!B:R,5,FALSE)</f>
        <v>#N/A</v>
      </c>
      <c r="O400" t="e">
        <f>VLOOKUP(B400,'Uniprot taxonomy'!B:R,6,FALSE)</f>
        <v>#N/A</v>
      </c>
      <c r="P400" t="e">
        <f>VLOOKUP(B400,'Uniprot taxonomy'!B:R,7,FALSE)</f>
        <v>#N/A</v>
      </c>
      <c r="Q400" t="e">
        <f>VLOOKUP(B400,'Uniprot taxonomy'!B:R,8,FALSE)</f>
        <v>#N/A</v>
      </c>
    </row>
    <row r="401" spans="1:17" hidden="1" x14ac:dyDescent="0.25">
      <c r="A401" t="s">
        <v>4030</v>
      </c>
      <c r="B401" t="s">
        <v>4031</v>
      </c>
      <c r="C401" t="e">
        <f>VLOOKUP('Домены Secretin_N'!B401,'AC-Architecture'!A:C,3,FALSE)</f>
        <v>#N/A</v>
      </c>
      <c r="D401">
        <v>681</v>
      </c>
      <c r="E401" t="s">
        <v>3632</v>
      </c>
      <c r="F401">
        <v>265</v>
      </c>
      <c r="G401">
        <v>344</v>
      </c>
      <c r="H401">
        <f t="shared" si="18"/>
        <v>79</v>
      </c>
      <c r="I401" t="str">
        <f t="shared" si="19"/>
        <v>A6ARB3_VIBHA/265-344</v>
      </c>
      <c r="K401" t="e">
        <f>IF(C401="Secretin_N, Secretin, TraK","T","N")</f>
        <v>#N/A</v>
      </c>
      <c r="L401" t="e">
        <f>VLOOKUP(E401,'Uniprot taxonomy'!E:J,4,FALSE)</f>
        <v>#N/A</v>
      </c>
      <c r="M401" t="e">
        <f>LEFT(VLOOKUP(B401,'Uniprot taxonomy'!B:R,5,FALSE))</f>
        <v>#N/A</v>
      </c>
      <c r="N401" t="e">
        <f>VLOOKUP(B401,'Uniprot taxonomy'!B:R,5,FALSE)</f>
        <v>#N/A</v>
      </c>
      <c r="O401" t="e">
        <f>VLOOKUP(B401,'Uniprot taxonomy'!B:R,6,FALSE)</f>
        <v>#N/A</v>
      </c>
      <c r="P401" t="e">
        <f>VLOOKUP(B401,'Uniprot taxonomy'!B:R,7,FALSE)</f>
        <v>#N/A</v>
      </c>
      <c r="Q401" t="e">
        <f>VLOOKUP(B401,'Uniprot taxonomy'!B:R,8,FALSE)</f>
        <v>#N/A</v>
      </c>
    </row>
    <row r="402" spans="1:17" x14ac:dyDescent="0.25">
      <c r="A402" t="s">
        <v>238</v>
      </c>
      <c r="B402" t="s">
        <v>1539</v>
      </c>
      <c r="C402" t="str">
        <f>VLOOKUP('Домены Secretin_N'!B402,'AC-Architecture'!A:C,3,FALSE)</f>
        <v>Secretin_N, Secretin</v>
      </c>
      <c r="D402">
        <v>487</v>
      </c>
      <c r="E402" t="s">
        <v>3632</v>
      </c>
      <c r="F402">
        <v>169</v>
      </c>
      <c r="G402">
        <v>278</v>
      </c>
      <c r="H402">
        <f t="shared" si="18"/>
        <v>109</v>
      </c>
      <c r="I402" t="str">
        <f t="shared" si="19"/>
        <v>A6AXF0_VIBPA/169-278</v>
      </c>
      <c r="J402" t="str">
        <f t="shared" ref="J402:J403" si="20">CONCATENATE(K402,"_",LEFT(O402,3),"_",LEFT(Q402,3),"_",B402)</f>
        <v>N_Vib_Vib_A6AXF0</v>
      </c>
      <c r="K402" t="str">
        <f>IF(C402="Secretin_N, Secretin, TraK","T","N")</f>
        <v>N</v>
      </c>
      <c r="L402" t="str">
        <f>VLOOKUP(B402,'Uniprot taxonomy'!B:R,4,FALSE)</f>
        <v>Proteobacteria</v>
      </c>
      <c r="M402" t="str">
        <f>LEFT(VLOOKUP(B402,'Uniprot taxonomy'!B:R,5,FALSE))</f>
        <v>G</v>
      </c>
      <c r="N402" t="str">
        <f>VLOOKUP(B402,'Uniprot taxonomy'!B:R,5,FALSE)</f>
        <v>Gammaproteobacteria</v>
      </c>
      <c r="O402" t="str">
        <f>VLOOKUP(B402,'Uniprot taxonomy'!B:R,6,FALSE)</f>
        <v>Vibrionales</v>
      </c>
      <c r="P402" t="str">
        <f>VLOOKUP(B402,'Uniprot taxonomy'!B:R,7,FALSE)</f>
        <v>Vibrionaceae</v>
      </c>
      <c r="Q402" t="str">
        <f>VLOOKUP(B402,'Uniprot taxonomy'!B:R,8,FALSE)</f>
        <v>Vibrio</v>
      </c>
    </row>
    <row r="403" spans="1:17" x14ac:dyDescent="0.25">
      <c r="A403" t="s">
        <v>239</v>
      </c>
      <c r="B403" t="s">
        <v>1540</v>
      </c>
      <c r="C403" t="str">
        <f>VLOOKUP('Домены Secretin_N'!B403,'AC-Architecture'!A:C,3,FALSE)</f>
        <v>Secretin_N, Secretin</v>
      </c>
      <c r="D403">
        <v>624</v>
      </c>
      <c r="E403" t="s">
        <v>3632</v>
      </c>
      <c r="F403">
        <v>184</v>
      </c>
      <c r="G403">
        <v>294</v>
      </c>
      <c r="H403">
        <f t="shared" si="18"/>
        <v>110</v>
      </c>
      <c r="I403" t="str">
        <f t="shared" si="19"/>
        <v>A6AY08_VIBPA/184-294</v>
      </c>
      <c r="J403" t="str">
        <f t="shared" si="20"/>
        <v>N_Vib_Vib_A6AY08</v>
      </c>
      <c r="K403" t="str">
        <f>IF(C403="Secretin_N, Secretin, TraK","T","N")</f>
        <v>N</v>
      </c>
      <c r="L403" t="str">
        <f>VLOOKUP(B403,'Uniprot taxonomy'!B:R,4,FALSE)</f>
        <v>Proteobacteria</v>
      </c>
      <c r="M403" t="str">
        <f>LEFT(VLOOKUP(B403,'Uniprot taxonomy'!B:R,5,FALSE))</f>
        <v>G</v>
      </c>
      <c r="N403" t="str">
        <f>VLOOKUP(B403,'Uniprot taxonomy'!B:R,5,FALSE)</f>
        <v>Gammaproteobacteria</v>
      </c>
      <c r="O403" t="str">
        <f>VLOOKUP(B403,'Uniprot taxonomy'!B:R,6,FALSE)</f>
        <v>Vibrionales</v>
      </c>
      <c r="P403" t="str">
        <f>VLOOKUP(B403,'Uniprot taxonomy'!B:R,7,FALSE)</f>
        <v>Vibrionaceae</v>
      </c>
      <c r="Q403" t="str">
        <f>VLOOKUP(B403,'Uniprot taxonomy'!B:R,8,FALSE)</f>
        <v>Vibrio</v>
      </c>
    </row>
    <row r="404" spans="1:17" hidden="1" x14ac:dyDescent="0.25">
      <c r="A404" t="s">
        <v>4032</v>
      </c>
      <c r="B404" t="s">
        <v>4033</v>
      </c>
      <c r="C404" t="e">
        <f>VLOOKUP('Домены Secretin_N'!B404,'AC-Architecture'!A:C,3,FALSE)</f>
        <v>#N/A</v>
      </c>
      <c r="D404">
        <v>251</v>
      </c>
      <c r="E404" t="s">
        <v>3632</v>
      </c>
      <c r="F404">
        <v>125</v>
      </c>
      <c r="G404">
        <v>188</v>
      </c>
      <c r="H404">
        <f t="shared" si="18"/>
        <v>63</v>
      </c>
      <c r="I404" t="str">
        <f t="shared" si="19"/>
        <v>A6B853_VIBPA/125-188</v>
      </c>
      <c r="K404" t="e">
        <f>IF(C404="Secretin_N, Secretin, TraK","T","N")</f>
        <v>#N/A</v>
      </c>
      <c r="L404" t="e">
        <f>VLOOKUP(E404,'Uniprot taxonomy'!E:J,4,FALSE)</f>
        <v>#N/A</v>
      </c>
      <c r="M404" t="e">
        <f>LEFT(VLOOKUP(B404,'Uniprot taxonomy'!B:R,5,FALSE))</f>
        <v>#N/A</v>
      </c>
      <c r="N404" t="e">
        <f>VLOOKUP(B404,'Uniprot taxonomy'!B:R,5,FALSE)</f>
        <v>#N/A</v>
      </c>
      <c r="O404" t="e">
        <f>VLOOKUP(B404,'Uniprot taxonomy'!B:R,6,FALSE)</f>
        <v>#N/A</v>
      </c>
      <c r="P404" t="e">
        <f>VLOOKUP(B404,'Uniprot taxonomy'!B:R,7,FALSE)</f>
        <v>#N/A</v>
      </c>
      <c r="Q404" t="e">
        <f>VLOOKUP(B404,'Uniprot taxonomy'!B:R,8,FALSE)</f>
        <v>#N/A</v>
      </c>
    </row>
    <row r="405" spans="1:17" hidden="1" x14ac:dyDescent="0.25">
      <c r="A405" t="s">
        <v>4032</v>
      </c>
      <c r="B405" t="s">
        <v>4033</v>
      </c>
      <c r="C405" t="e">
        <f>VLOOKUP('Домены Secretin_N'!B405,'AC-Architecture'!A:C,3,FALSE)</f>
        <v>#N/A</v>
      </c>
      <c r="D405">
        <v>251</v>
      </c>
      <c r="E405" t="s">
        <v>3632</v>
      </c>
      <c r="F405">
        <v>190</v>
      </c>
      <c r="G405">
        <v>251</v>
      </c>
      <c r="H405">
        <f t="shared" si="18"/>
        <v>61</v>
      </c>
      <c r="I405" t="str">
        <f t="shared" si="19"/>
        <v>A6B853_VIBPA/190-251</v>
      </c>
      <c r="K405" t="e">
        <f>IF(C405="Secretin_N, Secretin, TraK","T","N")</f>
        <v>#N/A</v>
      </c>
      <c r="L405" t="e">
        <f>VLOOKUP(E405,'Uniprot taxonomy'!E:J,4,FALSE)</f>
        <v>#N/A</v>
      </c>
      <c r="M405" t="e">
        <f>LEFT(VLOOKUP(B405,'Uniprot taxonomy'!B:R,5,FALSE))</f>
        <v>#N/A</v>
      </c>
      <c r="N405" t="e">
        <f>VLOOKUP(B405,'Uniprot taxonomy'!B:R,5,FALSE)</f>
        <v>#N/A</v>
      </c>
      <c r="O405" t="e">
        <f>VLOOKUP(B405,'Uniprot taxonomy'!B:R,6,FALSE)</f>
        <v>#N/A</v>
      </c>
      <c r="P405" t="e">
        <f>VLOOKUP(B405,'Uniprot taxonomy'!B:R,7,FALSE)</f>
        <v>#N/A</v>
      </c>
      <c r="Q405" t="e">
        <f>VLOOKUP(B405,'Uniprot taxonomy'!B:R,8,FALSE)</f>
        <v>#N/A</v>
      </c>
    </row>
    <row r="406" spans="1:17" hidden="1" x14ac:dyDescent="0.25">
      <c r="A406" t="s">
        <v>4034</v>
      </c>
      <c r="B406" t="s">
        <v>4035</v>
      </c>
      <c r="C406" t="e">
        <f>VLOOKUP('Домены Secretin_N'!B406,'AC-Architecture'!A:C,3,FALSE)</f>
        <v>#N/A</v>
      </c>
      <c r="D406">
        <v>552</v>
      </c>
      <c r="E406" t="s">
        <v>3632</v>
      </c>
      <c r="F406">
        <v>3</v>
      </c>
      <c r="G406">
        <v>66</v>
      </c>
      <c r="H406">
        <f t="shared" si="18"/>
        <v>63</v>
      </c>
      <c r="I406" t="str">
        <f t="shared" si="19"/>
        <v>A6B9R2_VIBPA/3-66</v>
      </c>
      <c r="K406" t="e">
        <f>IF(C406="Secretin_N, Secretin, TraK","T","N")</f>
        <v>#N/A</v>
      </c>
      <c r="L406" t="e">
        <f>VLOOKUP(E406,'Uniprot taxonomy'!E:J,4,FALSE)</f>
        <v>#N/A</v>
      </c>
      <c r="M406" t="e">
        <f>LEFT(VLOOKUP(B406,'Uniprot taxonomy'!B:R,5,FALSE))</f>
        <v>#N/A</v>
      </c>
      <c r="N406" t="e">
        <f>VLOOKUP(B406,'Uniprot taxonomy'!B:R,5,FALSE)</f>
        <v>#N/A</v>
      </c>
      <c r="O406" t="e">
        <f>VLOOKUP(B406,'Uniprot taxonomy'!B:R,6,FALSE)</f>
        <v>#N/A</v>
      </c>
      <c r="P406" t="e">
        <f>VLOOKUP(B406,'Uniprot taxonomy'!B:R,7,FALSE)</f>
        <v>#N/A</v>
      </c>
      <c r="Q406" t="e">
        <f>VLOOKUP(B406,'Uniprot taxonomy'!B:R,8,FALSE)</f>
        <v>#N/A</v>
      </c>
    </row>
    <row r="407" spans="1:17" hidden="1" x14ac:dyDescent="0.25">
      <c r="A407" t="s">
        <v>4034</v>
      </c>
      <c r="B407" t="s">
        <v>4035</v>
      </c>
      <c r="C407" t="e">
        <f>VLOOKUP('Домены Secretin_N'!B407,'AC-Architecture'!A:C,3,FALSE)</f>
        <v>#N/A</v>
      </c>
      <c r="D407">
        <v>552</v>
      </c>
      <c r="E407" t="s">
        <v>3632</v>
      </c>
      <c r="F407">
        <v>68</v>
      </c>
      <c r="G407">
        <v>139</v>
      </c>
      <c r="H407">
        <f t="shared" si="18"/>
        <v>71</v>
      </c>
      <c r="I407" t="str">
        <f t="shared" si="19"/>
        <v>A6B9R2_VIBPA/68-139</v>
      </c>
      <c r="K407" t="e">
        <f>IF(C407="Secretin_N, Secretin, TraK","T","N")</f>
        <v>#N/A</v>
      </c>
      <c r="L407" t="e">
        <f>VLOOKUP(E407,'Uniprot taxonomy'!E:J,4,FALSE)</f>
        <v>#N/A</v>
      </c>
      <c r="M407" t="e">
        <f>LEFT(VLOOKUP(B407,'Uniprot taxonomy'!B:R,5,FALSE))</f>
        <v>#N/A</v>
      </c>
      <c r="N407" t="e">
        <f>VLOOKUP(B407,'Uniprot taxonomy'!B:R,5,FALSE)</f>
        <v>#N/A</v>
      </c>
      <c r="O407" t="e">
        <f>VLOOKUP(B407,'Uniprot taxonomy'!B:R,6,FALSE)</f>
        <v>#N/A</v>
      </c>
      <c r="P407" t="e">
        <f>VLOOKUP(B407,'Uniprot taxonomy'!B:R,7,FALSE)</f>
        <v>#N/A</v>
      </c>
      <c r="Q407" t="e">
        <f>VLOOKUP(B407,'Uniprot taxonomy'!B:R,8,FALSE)</f>
        <v>#N/A</v>
      </c>
    </row>
    <row r="408" spans="1:17" hidden="1" x14ac:dyDescent="0.25">
      <c r="A408" t="s">
        <v>4034</v>
      </c>
      <c r="B408" t="s">
        <v>4035</v>
      </c>
      <c r="C408" t="e">
        <f>VLOOKUP('Домены Secretin_N'!B408,'AC-Architecture'!A:C,3,FALSE)</f>
        <v>#N/A</v>
      </c>
      <c r="D408">
        <v>552</v>
      </c>
      <c r="E408" t="s">
        <v>3632</v>
      </c>
      <c r="F408">
        <v>143</v>
      </c>
      <c r="G408">
        <v>222</v>
      </c>
      <c r="H408">
        <f t="shared" si="18"/>
        <v>79</v>
      </c>
      <c r="I408" t="str">
        <f t="shared" si="19"/>
        <v>A6B9R2_VIBPA/143-222</v>
      </c>
      <c r="K408" t="e">
        <f>IF(C408="Secretin_N, Secretin, TraK","T","N")</f>
        <v>#N/A</v>
      </c>
      <c r="L408" t="e">
        <f>VLOOKUP(E408,'Uniprot taxonomy'!E:J,4,FALSE)</f>
        <v>#N/A</v>
      </c>
      <c r="M408" t="e">
        <f>LEFT(VLOOKUP(B408,'Uniprot taxonomy'!B:R,5,FALSE))</f>
        <v>#N/A</v>
      </c>
      <c r="N408" t="e">
        <f>VLOOKUP(B408,'Uniprot taxonomy'!B:R,5,FALSE)</f>
        <v>#N/A</v>
      </c>
      <c r="O408" t="e">
        <f>VLOOKUP(B408,'Uniprot taxonomy'!B:R,6,FALSE)</f>
        <v>#N/A</v>
      </c>
      <c r="P408" t="e">
        <f>VLOOKUP(B408,'Uniprot taxonomy'!B:R,7,FALSE)</f>
        <v>#N/A</v>
      </c>
      <c r="Q408" t="e">
        <f>VLOOKUP(B408,'Uniprot taxonomy'!B:R,8,FALSE)</f>
        <v>#N/A</v>
      </c>
    </row>
    <row r="409" spans="1:17" hidden="1" x14ac:dyDescent="0.25">
      <c r="A409" t="s">
        <v>4036</v>
      </c>
      <c r="B409" t="s">
        <v>4037</v>
      </c>
      <c r="C409" t="e">
        <f>VLOOKUP('Домены Secretin_N'!B409,'AC-Architecture'!A:C,3,FALSE)</f>
        <v>#N/A</v>
      </c>
      <c r="D409">
        <v>356</v>
      </c>
      <c r="E409" t="s">
        <v>3632</v>
      </c>
      <c r="F409">
        <v>50</v>
      </c>
      <c r="G409">
        <v>116</v>
      </c>
      <c r="H409">
        <f t="shared" si="18"/>
        <v>66</v>
      </c>
      <c r="I409" t="str">
        <f t="shared" si="19"/>
        <v>A6BB16_VIBPA/50-116</v>
      </c>
      <c r="K409" t="e">
        <f>IF(C409="Secretin_N, Secretin, TraK","T","N")</f>
        <v>#N/A</v>
      </c>
      <c r="L409" t="e">
        <f>VLOOKUP(E409,'Uniprot taxonomy'!E:J,4,FALSE)</f>
        <v>#N/A</v>
      </c>
      <c r="M409" t="e">
        <f>LEFT(VLOOKUP(B409,'Uniprot taxonomy'!B:R,5,FALSE))</f>
        <v>#N/A</v>
      </c>
      <c r="N409" t="e">
        <f>VLOOKUP(B409,'Uniprot taxonomy'!B:R,5,FALSE)</f>
        <v>#N/A</v>
      </c>
      <c r="O409" t="e">
        <f>VLOOKUP(B409,'Uniprot taxonomy'!B:R,6,FALSE)</f>
        <v>#N/A</v>
      </c>
      <c r="P409" t="e">
        <f>VLOOKUP(B409,'Uniprot taxonomy'!B:R,7,FALSE)</f>
        <v>#N/A</v>
      </c>
      <c r="Q409" t="e">
        <f>VLOOKUP(B409,'Uniprot taxonomy'!B:R,8,FALSE)</f>
        <v>#N/A</v>
      </c>
    </row>
    <row r="410" spans="1:17" hidden="1" x14ac:dyDescent="0.25">
      <c r="A410" t="s">
        <v>4040</v>
      </c>
      <c r="B410" t="s">
        <v>4041</v>
      </c>
      <c r="C410" t="e">
        <f>VLOOKUP('Домены Secretin_N'!B410,'AC-Architecture'!A:C,3,FALSE)</f>
        <v>#N/A</v>
      </c>
      <c r="D410">
        <v>300</v>
      </c>
      <c r="E410" t="s">
        <v>3632</v>
      </c>
      <c r="F410">
        <v>80</v>
      </c>
      <c r="G410">
        <v>143</v>
      </c>
      <c r="H410">
        <f t="shared" si="18"/>
        <v>63</v>
      </c>
      <c r="I410" t="str">
        <f t="shared" si="19"/>
        <v>A6BBD4_VIBPA/80-143</v>
      </c>
      <c r="K410" t="e">
        <f>IF(C410="Secretin_N, Secretin, TraK","T","N")</f>
        <v>#N/A</v>
      </c>
      <c r="L410" t="e">
        <f>VLOOKUP(E410,'Uniprot taxonomy'!E:J,4,FALSE)</f>
        <v>#N/A</v>
      </c>
      <c r="M410" t="e">
        <f>LEFT(VLOOKUP(B410,'Uniprot taxonomy'!B:R,5,FALSE))</f>
        <v>#N/A</v>
      </c>
      <c r="N410" t="e">
        <f>VLOOKUP(B410,'Uniprot taxonomy'!B:R,5,FALSE)</f>
        <v>#N/A</v>
      </c>
      <c r="O410" t="e">
        <f>VLOOKUP(B410,'Uniprot taxonomy'!B:R,6,FALSE)</f>
        <v>#N/A</v>
      </c>
      <c r="P410" t="e">
        <f>VLOOKUP(B410,'Uniprot taxonomy'!B:R,7,FALSE)</f>
        <v>#N/A</v>
      </c>
      <c r="Q410" t="e">
        <f>VLOOKUP(B410,'Uniprot taxonomy'!B:R,8,FALSE)</f>
        <v>#N/A</v>
      </c>
    </row>
    <row r="411" spans="1:17" hidden="1" x14ac:dyDescent="0.25">
      <c r="A411" t="s">
        <v>4040</v>
      </c>
      <c r="B411" t="s">
        <v>4041</v>
      </c>
      <c r="C411" t="e">
        <f>VLOOKUP('Домены Secretin_N'!B411,'AC-Architecture'!A:C,3,FALSE)</f>
        <v>#N/A</v>
      </c>
      <c r="D411">
        <v>300</v>
      </c>
      <c r="E411" t="s">
        <v>3632</v>
      </c>
      <c r="F411">
        <v>145</v>
      </c>
      <c r="G411">
        <v>216</v>
      </c>
      <c r="H411">
        <f t="shared" si="18"/>
        <v>71</v>
      </c>
      <c r="I411" t="str">
        <f t="shared" si="19"/>
        <v>A6BBD4_VIBPA/145-216</v>
      </c>
      <c r="K411" t="e">
        <f>IF(C411="Secretin_N, Secretin, TraK","T","N")</f>
        <v>#N/A</v>
      </c>
      <c r="L411" t="e">
        <f>VLOOKUP(E411,'Uniprot taxonomy'!E:J,4,FALSE)</f>
        <v>#N/A</v>
      </c>
      <c r="M411" t="e">
        <f>LEFT(VLOOKUP(B411,'Uniprot taxonomy'!B:R,5,FALSE))</f>
        <v>#N/A</v>
      </c>
      <c r="N411" t="e">
        <f>VLOOKUP(B411,'Uniprot taxonomy'!B:R,5,FALSE)</f>
        <v>#N/A</v>
      </c>
      <c r="O411" t="e">
        <f>VLOOKUP(B411,'Uniprot taxonomy'!B:R,6,FALSE)</f>
        <v>#N/A</v>
      </c>
      <c r="P411" t="e">
        <f>VLOOKUP(B411,'Uniprot taxonomy'!B:R,7,FALSE)</f>
        <v>#N/A</v>
      </c>
      <c r="Q411" t="e">
        <f>VLOOKUP(B411,'Uniprot taxonomy'!B:R,8,FALSE)</f>
        <v>#N/A</v>
      </c>
    </row>
    <row r="412" spans="1:17" hidden="1" x14ac:dyDescent="0.25">
      <c r="A412" t="s">
        <v>4040</v>
      </c>
      <c r="B412" t="s">
        <v>4041</v>
      </c>
      <c r="C412" t="e">
        <f>VLOOKUP('Домены Secretin_N'!B412,'AC-Architecture'!A:C,3,FALSE)</f>
        <v>#N/A</v>
      </c>
      <c r="D412">
        <v>300</v>
      </c>
      <c r="E412" t="s">
        <v>3632</v>
      </c>
      <c r="F412">
        <v>220</v>
      </c>
      <c r="G412">
        <v>299</v>
      </c>
      <c r="H412">
        <f t="shared" si="18"/>
        <v>79</v>
      </c>
      <c r="I412" t="str">
        <f t="shared" si="19"/>
        <v>A6BBD4_VIBPA/220-299</v>
      </c>
      <c r="K412" t="e">
        <f>IF(C412="Secretin_N, Secretin, TraK","T","N")</f>
        <v>#N/A</v>
      </c>
      <c r="L412" t="e">
        <f>VLOOKUP(E412,'Uniprot taxonomy'!E:J,4,FALSE)</f>
        <v>#N/A</v>
      </c>
      <c r="M412" t="e">
        <f>LEFT(VLOOKUP(B412,'Uniprot taxonomy'!B:R,5,FALSE))</f>
        <v>#N/A</v>
      </c>
      <c r="N412" t="e">
        <f>VLOOKUP(B412,'Uniprot taxonomy'!B:R,5,FALSE)</f>
        <v>#N/A</v>
      </c>
      <c r="O412" t="e">
        <f>VLOOKUP(B412,'Uniprot taxonomy'!B:R,6,FALSE)</f>
        <v>#N/A</v>
      </c>
      <c r="P412" t="e">
        <f>VLOOKUP(B412,'Uniprot taxonomy'!B:R,7,FALSE)</f>
        <v>#N/A</v>
      </c>
      <c r="Q412" t="e">
        <f>VLOOKUP(B412,'Uniprot taxonomy'!B:R,8,FALSE)</f>
        <v>#N/A</v>
      </c>
    </row>
    <row r="413" spans="1:17" hidden="1" x14ac:dyDescent="0.25">
      <c r="A413" t="s">
        <v>4042</v>
      </c>
      <c r="B413" t="s">
        <v>4043</v>
      </c>
      <c r="C413" t="e">
        <f>VLOOKUP('Домены Secretin_N'!B413,'AC-Architecture'!A:C,3,FALSE)</f>
        <v>#N/A</v>
      </c>
      <c r="D413">
        <v>640</v>
      </c>
      <c r="E413" t="s">
        <v>3632</v>
      </c>
      <c r="F413">
        <v>130</v>
      </c>
      <c r="G413">
        <v>193</v>
      </c>
      <c r="H413">
        <f t="shared" si="18"/>
        <v>63</v>
      </c>
      <c r="I413" t="str">
        <f t="shared" si="19"/>
        <v>A6BU59_YERPE/130-193</v>
      </c>
      <c r="K413" t="e">
        <f>IF(C413="Secretin_N, Secretin, TraK","T","N")</f>
        <v>#N/A</v>
      </c>
      <c r="L413" t="e">
        <f>VLOOKUP(E413,'Uniprot taxonomy'!E:J,4,FALSE)</f>
        <v>#N/A</v>
      </c>
      <c r="M413" t="e">
        <f>LEFT(VLOOKUP(B413,'Uniprot taxonomy'!B:R,5,FALSE))</f>
        <v>#N/A</v>
      </c>
      <c r="N413" t="e">
        <f>VLOOKUP(B413,'Uniprot taxonomy'!B:R,5,FALSE)</f>
        <v>#N/A</v>
      </c>
      <c r="O413" t="e">
        <f>VLOOKUP(B413,'Uniprot taxonomy'!B:R,6,FALSE)</f>
        <v>#N/A</v>
      </c>
      <c r="P413" t="e">
        <f>VLOOKUP(B413,'Uniprot taxonomy'!B:R,7,FALSE)</f>
        <v>#N/A</v>
      </c>
      <c r="Q413" t="e">
        <f>VLOOKUP(B413,'Uniprot taxonomy'!B:R,8,FALSE)</f>
        <v>#N/A</v>
      </c>
    </row>
    <row r="414" spans="1:17" hidden="1" x14ac:dyDescent="0.25">
      <c r="A414" t="s">
        <v>4042</v>
      </c>
      <c r="B414" t="s">
        <v>4043</v>
      </c>
      <c r="C414" t="e">
        <f>VLOOKUP('Домены Secretin_N'!B414,'AC-Architecture'!A:C,3,FALSE)</f>
        <v>#N/A</v>
      </c>
      <c r="D414">
        <v>640</v>
      </c>
      <c r="E414" t="s">
        <v>3632</v>
      </c>
      <c r="F414">
        <v>195</v>
      </c>
      <c r="G414">
        <v>266</v>
      </c>
      <c r="H414">
        <f t="shared" si="18"/>
        <v>71</v>
      </c>
      <c r="I414" t="str">
        <f t="shared" si="19"/>
        <v>A6BU59_YERPE/195-266</v>
      </c>
      <c r="K414" t="e">
        <f>IF(C414="Secretin_N, Secretin, TraK","T","N")</f>
        <v>#N/A</v>
      </c>
      <c r="L414" t="e">
        <f>VLOOKUP(E414,'Uniprot taxonomy'!E:J,4,FALSE)</f>
        <v>#N/A</v>
      </c>
      <c r="M414" t="e">
        <f>LEFT(VLOOKUP(B414,'Uniprot taxonomy'!B:R,5,FALSE))</f>
        <v>#N/A</v>
      </c>
      <c r="N414" t="e">
        <f>VLOOKUP(B414,'Uniprot taxonomy'!B:R,5,FALSE)</f>
        <v>#N/A</v>
      </c>
      <c r="O414" t="e">
        <f>VLOOKUP(B414,'Uniprot taxonomy'!B:R,6,FALSE)</f>
        <v>#N/A</v>
      </c>
      <c r="P414" t="e">
        <f>VLOOKUP(B414,'Uniprot taxonomy'!B:R,7,FALSE)</f>
        <v>#N/A</v>
      </c>
      <c r="Q414" t="e">
        <f>VLOOKUP(B414,'Uniprot taxonomy'!B:R,8,FALSE)</f>
        <v>#N/A</v>
      </c>
    </row>
    <row r="415" spans="1:17" hidden="1" x14ac:dyDescent="0.25">
      <c r="A415" t="s">
        <v>4042</v>
      </c>
      <c r="B415" t="s">
        <v>4043</v>
      </c>
      <c r="C415" t="e">
        <f>VLOOKUP('Домены Secretin_N'!B415,'AC-Architecture'!A:C,3,FALSE)</f>
        <v>#N/A</v>
      </c>
      <c r="D415">
        <v>640</v>
      </c>
      <c r="E415" t="s">
        <v>3632</v>
      </c>
      <c r="F415">
        <v>270</v>
      </c>
      <c r="G415">
        <v>347</v>
      </c>
      <c r="H415">
        <f t="shared" si="18"/>
        <v>77</v>
      </c>
      <c r="I415" t="str">
        <f t="shared" si="19"/>
        <v>A6BU59_YERPE/270-347</v>
      </c>
      <c r="K415" t="e">
        <f>IF(C415="Secretin_N, Secretin, TraK","T","N")</f>
        <v>#N/A</v>
      </c>
      <c r="L415" t="e">
        <f>VLOOKUP(E415,'Uniprot taxonomy'!E:J,4,FALSE)</f>
        <v>#N/A</v>
      </c>
      <c r="M415" t="e">
        <f>LEFT(VLOOKUP(B415,'Uniprot taxonomy'!B:R,5,FALSE))</f>
        <v>#N/A</v>
      </c>
      <c r="N415" t="e">
        <f>VLOOKUP(B415,'Uniprot taxonomy'!B:R,5,FALSE)</f>
        <v>#N/A</v>
      </c>
      <c r="O415" t="e">
        <f>VLOOKUP(B415,'Uniprot taxonomy'!B:R,6,FALSE)</f>
        <v>#N/A</v>
      </c>
      <c r="P415" t="e">
        <f>VLOOKUP(B415,'Uniprot taxonomy'!B:R,7,FALSE)</f>
        <v>#N/A</v>
      </c>
      <c r="Q415" t="e">
        <f>VLOOKUP(B415,'Uniprot taxonomy'!B:R,8,FALSE)</f>
        <v>#N/A</v>
      </c>
    </row>
    <row r="416" spans="1:17" x14ac:dyDescent="0.25">
      <c r="A416" t="s">
        <v>240</v>
      </c>
      <c r="B416" t="s">
        <v>1541</v>
      </c>
      <c r="C416" t="str">
        <f>VLOOKUP('Домены Secretin_N'!B416,'AC-Architecture'!A:C,3,FALSE)</f>
        <v>Secretin_N, Secretin</v>
      </c>
      <c r="D416">
        <v>523</v>
      </c>
      <c r="E416" t="s">
        <v>3632</v>
      </c>
      <c r="F416">
        <v>205</v>
      </c>
      <c r="G416">
        <v>297</v>
      </c>
      <c r="H416">
        <f t="shared" si="18"/>
        <v>92</v>
      </c>
      <c r="I416" t="str">
        <f t="shared" si="19"/>
        <v>A6BVN8_YERPE/205-297</v>
      </c>
      <c r="J416" t="str">
        <f t="shared" ref="J416:J417" si="21">CONCATENATE(K416,"_",LEFT(O416,3),"_",LEFT(Q416,3),"_",B416)</f>
        <v>N_Ent_Yer_A6BVN8</v>
      </c>
      <c r="K416" t="str">
        <f>IF(C416="Secretin_N, Secretin, TraK","T","N")</f>
        <v>N</v>
      </c>
      <c r="L416" t="str">
        <f>VLOOKUP(B416,'Uniprot taxonomy'!B:R,4,FALSE)</f>
        <v>Proteobacteria</v>
      </c>
      <c r="M416" t="str">
        <f>LEFT(VLOOKUP(B416,'Uniprot taxonomy'!B:R,5,FALSE))</f>
        <v>G</v>
      </c>
      <c r="N416" t="str">
        <f>VLOOKUP(B416,'Uniprot taxonomy'!B:R,5,FALSE)</f>
        <v>Gammaproteobacteria</v>
      </c>
      <c r="O416" t="str">
        <f>VLOOKUP(B416,'Uniprot taxonomy'!B:R,6,FALSE)</f>
        <v>Enterobacteriales</v>
      </c>
      <c r="P416" t="str">
        <f>VLOOKUP(B416,'Uniprot taxonomy'!B:R,7,FALSE)</f>
        <v>Enterobacteriaceae</v>
      </c>
      <c r="Q416" t="str">
        <f>VLOOKUP(B416,'Uniprot taxonomy'!B:R,8,FALSE)</f>
        <v>Yersinia</v>
      </c>
    </row>
    <row r="417" spans="1:17" x14ac:dyDescent="0.25">
      <c r="A417" t="s">
        <v>241</v>
      </c>
      <c r="B417" t="s">
        <v>1542</v>
      </c>
      <c r="C417" t="str">
        <f>VLOOKUP('Домены Secretin_N'!B417,'AC-Architecture'!A:C,3,FALSE)</f>
        <v>Secretin_N, Secretin</v>
      </c>
      <c r="D417">
        <v>374</v>
      </c>
      <c r="E417" t="s">
        <v>3632</v>
      </c>
      <c r="F417">
        <v>80</v>
      </c>
      <c r="G417">
        <v>144</v>
      </c>
      <c r="H417">
        <f t="shared" si="18"/>
        <v>64</v>
      </c>
      <c r="I417" t="str">
        <f t="shared" si="19"/>
        <v>A6BW24_YERPE/80-144</v>
      </c>
      <c r="J417" t="str">
        <f t="shared" si="21"/>
        <v>N_Ent_Yer_A6BW24</v>
      </c>
      <c r="K417" t="str">
        <f>IF(C417="Secretin_N, Secretin, TraK","T","N")</f>
        <v>N</v>
      </c>
      <c r="L417" t="str">
        <f>VLOOKUP(B417,'Uniprot taxonomy'!B:R,4,FALSE)</f>
        <v>Proteobacteria</v>
      </c>
      <c r="M417" t="str">
        <f>LEFT(VLOOKUP(B417,'Uniprot taxonomy'!B:R,5,FALSE))</f>
        <v>G</v>
      </c>
      <c r="N417" t="str">
        <f>VLOOKUP(B417,'Uniprot taxonomy'!B:R,5,FALSE)</f>
        <v>Gammaproteobacteria</v>
      </c>
      <c r="O417" t="str">
        <f>VLOOKUP(B417,'Uniprot taxonomy'!B:R,6,FALSE)</f>
        <v>Enterobacteriales</v>
      </c>
      <c r="P417" t="str">
        <f>VLOOKUP(B417,'Uniprot taxonomy'!B:R,7,FALSE)</f>
        <v>Enterobacteriaceae</v>
      </c>
      <c r="Q417" t="str">
        <f>VLOOKUP(B417,'Uniprot taxonomy'!B:R,8,FALSE)</f>
        <v>Yersinia</v>
      </c>
    </row>
    <row r="418" spans="1:17" hidden="1" x14ac:dyDescent="0.25">
      <c r="A418" t="s">
        <v>4044</v>
      </c>
      <c r="B418" t="s">
        <v>4045</v>
      </c>
      <c r="C418" t="e">
        <f>VLOOKUP('Домены Secretin_N'!B418,'AC-Architecture'!A:C,3,FALSE)</f>
        <v>#N/A</v>
      </c>
      <c r="D418">
        <v>1307</v>
      </c>
      <c r="E418" t="s">
        <v>3632</v>
      </c>
      <c r="F418">
        <v>472</v>
      </c>
      <c r="G418">
        <v>545</v>
      </c>
      <c r="H418">
        <f t="shared" si="18"/>
        <v>73</v>
      </c>
      <c r="I418" t="str">
        <f t="shared" si="19"/>
        <v>A6CD16_9PLAN/472-545</v>
      </c>
      <c r="K418" t="e">
        <f>IF(C418="Secretin_N, Secretin, TraK","T","N")</f>
        <v>#N/A</v>
      </c>
      <c r="L418" t="e">
        <f>VLOOKUP(E418,'Uniprot taxonomy'!E:J,4,FALSE)</f>
        <v>#N/A</v>
      </c>
      <c r="M418" t="e">
        <f>LEFT(VLOOKUP(B418,'Uniprot taxonomy'!B:R,5,FALSE))</f>
        <v>#N/A</v>
      </c>
      <c r="N418" t="e">
        <f>VLOOKUP(B418,'Uniprot taxonomy'!B:R,5,FALSE)</f>
        <v>#N/A</v>
      </c>
      <c r="O418" t="e">
        <f>VLOOKUP(B418,'Uniprot taxonomy'!B:R,6,FALSE)</f>
        <v>#N/A</v>
      </c>
      <c r="P418" t="e">
        <f>VLOOKUP(B418,'Uniprot taxonomy'!B:R,7,FALSE)</f>
        <v>#N/A</v>
      </c>
      <c r="Q418" t="e">
        <f>VLOOKUP(B418,'Uniprot taxonomy'!B:R,8,FALSE)</f>
        <v>#N/A</v>
      </c>
    </row>
    <row r="419" spans="1:17" hidden="1" x14ac:dyDescent="0.25">
      <c r="A419" t="s">
        <v>4044</v>
      </c>
      <c r="B419" t="s">
        <v>4045</v>
      </c>
      <c r="C419" t="e">
        <f>VLOOKUP('Домены Secretin_N'!B419,'AC-Architecture'!A:C,3,FALSE)</f>
        <v>#N/A</v>
      </c>
      <c r="D419">
        <v>1307</v>
      </c>
      <c r="E419" t="s">
        <v>3632</v>
      </c>
      <c r="F419">
        <v>549</v>
      </c>
      <c r="G419">
        <v>616</v>
      </c>
      <c r="H419">
        <f t="shared" si="18"/>
        <v>67</v>
      </c>
      <c r="I419" t="str">
        <f t="shared" si="19"/>
        <v>A6CD16_9PLAN/549-616</v>
      </c>
      <c r="K419" t="e">
        <f>IF(C419="Secretin_N, Secretin, TraK","T","N")</f>
        <v>#N/A</v>
      </c>
      <c r="L419" t="e">
        <f>VLOOKUP(E419,'Uniprot taxonomy'!E:J,4,FALSE)</f>
        <v>#N/A</v>
      </c>
      <c r="M419" t="e">
        <f>LEFT(VLOOKUP(B419,'Uniprot taxonomy'!B:R,5,FALSE))</f>
        <v>#N/A</v>
      </c>
      <c r="N419" t="e">
        <f>VLOOKUP(B419,'Uniprot taxonomy'!B:R,5,FALSE)</f>
        <v>#N/A</v>
      </c>
      <c r="O419" t="e">
        <f>VLOOKUP(B419,'Uniprot taxonomy'!B:R,6,FALSE)</f>
        <v>#N/A</v>
      </c>
      <c r="P419" t="e">
        <f>VLOOKUP(B419,'Uniprot taxonomy'!B:R,7,FALSE)</f>
        <v>#N/A</v>
      </c>
      <c r="Q419" t="e">
        <f>VLOOKUP(B419,'Uniprot taxonomy'!B:R,8,FALSE)</f>
        <v>#N/A</v>
      </c>
    </row>
    <row r="420" spans="1:17" hidden="1" x14ac:dyDescent="0.25">
      <c r="A420" t="s">
        <v>4044</v>
      </c>
      <c r="B420" t="s">
        <v>4045</v>
      </c>
      <c r="C420" t="e">
        <f>VLOOKUP('Домены Secretin_N'!B420,'AC-Architecture'!A:C,3,FALSE)</f>
        <v>#N/A</v>
      </c>
      <c r="D420">
        <v>1307</v>
      </c>
      <c r="E420" t="s">
        <v>3632</v>
      </c>
      <c r="F420">
        <v>621</v>
      </c>
      <c r="G420">
        <v>736</v>
      </c>
      <c r="H420">
        <f t="shared" si="18"/>
        <v>115</v>
      </c>
      <c r="I420" t="str">
        <f t="shared" si="19"/>
        <v>A6CD16_9PLAN/621-736</v>
      </c>
      <c r="K420" t="e">
        <f>IF(C420="Secretin_N, Secretin, TraK","T","N")</f>
        <v>#N/A</v>
      </c>
      <c r="L420" t="e">
        <f>VLOOKUP(E420,'Uniprot taxonomy'!E:J,4,FALSE)</f>
        <v>#N/A</v>
      </c>
      <c r="M420" t="e">
        <f>LEFT(VLOOKUP(B420,'Uniprot taxonomy'!B:R,5,FALSE))</f>
        <v>#N/A</v>
      </c>
      <c r="N420" t="e">
        <f>VLOOKUP(B420,'Uniprot taxonomy'!B:R,5,FALSE)</f>
        <v>#N/A</v>
      </c>
      <c r="O420" t="e">
        <f>VLOOKUP(B420,'Uniprot taxonomy'!B:R,6,FALSE)</f>
        <v>#N/A</v>
      </c>
      <c r="P420" t="e">
        <f>VLOOKUP(B420,'Uniprot taxonomy'!B:R,7,FALSE)</f>
        <v>#N/A</v>
      </c>
      <c r="Q420" t="e">
        <f>VLOOKUP(B420,'Uniprot taxonomy'!B:R,8,FALSE)</f>
        <v>#N/A</v>
      </c>
    </row>
    <row r="421" spans="1:17" hidden="1" x14ac:dyDescent="0.25">
      <c r="A421" t="s">
        <v>4044</v>
      </c>
      <c r="B421" t="s">
        <v>4045</v>
      </c>
      <c r="C421" t="e">
        <f>VLOOKUP('Домены Secretin_N'!B421,'AC-Architecture'!A:C,3,FALSE)</f>
        <v>#N/A</v>
      </c>
      <c r="D421">
        <v>1307</v>
      </c>
      <c r="E421" t="s">
        <v>3632</v>
      </c>
      <c r="F421">
        <v>740</v>
      </c>
      <c r="G421">
        <v>823</v>
      </c>
      <c r="H421">
        <f t="shared" si="18"/>
        <v>83</v>
      </c>
      <c r="I421" t="str">
        <f t="shared" si="19"/>
        <v>A6CD16_9PLAN/740-823</v>
      </c>
      <c r="K421" t="e">
        <f>IF(C421="Secretin_N, Secretin, TraK","T","N")</f>
        <v>#N/A</v>
      </c>
      <c r="L421" t="e">
        <f>VLOOKUP(E421,'Uniprot taxonomy'!E:J,4,FALSE)</f>
        <v>#N/A</v>
      </c>
      <c r="M421" t="e">
        <f>LEFT(VLOOKUP(B421,'Uniprot taxonomy'!B:R,5,FALSE))</f>
        <v>#N/A</v>
      </c>
      <c r="N421" t="e">
        <f>VLOOKUP(B421,'Uniprot taxonomy'!B:R,5,FALSE)</f>
        <v>#N/A</v>
      </c>
      <c r="O421" t="e">
        <f>VLOOKUP(B421,'Uniprot taxonomy'!B:R,6,FALSE)</f>
        <v>#N/A</v>
      </c>
      <c r="P421" t="e">
        <f>VLOOKUP(B421,'Uniprot taxonomy'!B:R,7,FALSE)</f>
        <v>#N/A</v>
      </c>
      <c r="Q421" t="e">
        <f>VLOOKUP(B421,'Uniprot taxonomy'!B:R,8,FALSE)</f>
        <v>#N/A</v>
      </c>
    </row>
    <row r="422" spans="1:17" hidden="1" x14ac:dyDescent="0.25">
      <c r="A422" t="s">
        <v>4044</v>
      </c>
      <c r="B422" t="s">
        <v>4045</v>
      </c>
      <c r="C422" t="e">
        <f>VLOOKUP('Домены Secretin_N'!B422,'AC-Architecture'!A:C,3,FALSE)</f>
        <v>#N/A</v>
      </c>
      <c r="D422">
        <v>1307</v>
      </c>
      <c r="E422" t="s">
        <v>3632</v>
      </c>
      <c r="F422">
        <v>827</v>
      </c>
      <c r="G422">
        <v>908</v>
      </c>
      <c r="H422">
        <f t="shared" si="18"/>
        <v>81</v>
      </c>
      <c r="I422" t="str">
        <f t="shared" si="19"/>
        <v>A6CD16_9PLAN/827-908</v>
      </c>
      <c r="K422" t="e">
        <f>IF(C422="Secretin_N, Secretin, TraK","T","N")</f>
        <v>#N/A</v>
      </c>
      <c r="L422" t="e">
        <f>VLOOKUP(E422,'Uniprot taxonomy'!E:J,4,FALSE)</f>
        <v>#N/A</v>
      </c>
      <c r="M422" t="e">
        <f>LEFT(VLOOKUP(B422,'Uniprot taxonomy'!B:R,5,FALSE))</f>
        <v>#N/A</v>
      </c>
      <c r="N422" t="e">
        <f>VLOOKUP(B422,'Uniprot taxonomy'!B:R,5,FALSE)</f>
        <v>#N/A</v>
      </c>
      <c r="O422" t="e">
        <f>VLOOKUP(B422,'Uniprot taxonomy'!B:R,6,FALSE)</f>
        <v>#N/A</v>
      </c>
      <c r="P422" t="e">
        <f>VLOOKUP(B422,'Uniprot taxonomy'!B:R,7,FALSE)</f>
        <v>#N/A</v>
      </c>
      <c r="Q422" t="e">
        <f>VLOOKUP(B422,'Uniprot taxonomy'!B:R,8,FALSE)</f>
        <v>#N/A</v>
      </c>
    </row>
    <row r="423" spans="1:17" hidden="1" x14ac:dyDescent="0.25">
      <c r="A423" t="s">
        <v>4047</v>
      </c>
      <c r="B423" t="s">
        <v>4048</v>
      </c>
      <c r="C423" t="e">
        <f>VLOOKUP('Домены Secretin_N'!B423,'AC-Architecture'!A:C,3,FALSE)</f>
        <v>#N/A</v>
      </c>
      <c r="D423">
        <v>1281</v>
      </c>
      <c r="E423" t="s">
        <v>3632</v>
      </c>
      <c r="F423">
        <v>523</v>
      </c>
      <c r="G423">
        <v>624</v>
      </c>
      <c r="H423">
        <f t="shared" si="18"/>
        <v>101</v>
      </c>
      <c r="I423" t="str">
        <f t="shared" si="19"/>
        <v>A6CD26_9PLAN/523-624</v>
      </c>
      <c r="K423" t="e">
        <f>IF(C423="Secretin_N, Secretin, TraK","T","N")</f>
        <v>#N/A</v>
      </c>
      <c r="L423" t="e">
        <f>VLOOKUP(E423,'Uniprot taxonomy'!E:J,4,FALSE)</f>
        <v>#N/A</v>
      </c>
      <c r="M423" t="e">
        <f>LEFT(VLOOKUP(B423,'Uniprot taxonomy'!B:R,5,FALSE))</f>
        <v>#N/A</v>
      </c>
      <c r="N423" t="e">
        <f>VLOOKUP(B423,'Uniprot taxonomy'!B:R,5,FALSE)</f>
        <v>#N/A</v>
      </c>
      <c r="O423" t="e">
        <f>VLOOKUP(B423,'Uniprot taxonomy'!B:R,6,FALSE)</f>
        <v>#N/A</v>
      </c>
      <c r="P423" t="e">
        <f>VLOOKUP(B423,'Uniprot taxonomy'!B:R,7,FALSE)</f>
        <v>#N/A</v>
      </c>
      <c r="Q423" t="e">
        <f>VLOOKUP(B423,'Uniprot taxonomy'!B:R,8,FALSE)</f>
        <v>#N/A</v>
      </c>
    </row>
    <row r="424" spans="1:17" hidden="1" x14ac:dyDescent="0.25">
      <c r="A424" t="s">
        <v>4047</v>
      </c>
      <c r="B424" t="s">
        <v>4048</v>
      </c>
      <c r="C424" t="e">
        <f>VLOOKUP('Домены Secretin_N'!B424,'AC-Architecture'!A:C,3,FALSE)</f>
        <v>#N/A</v>
      </c>
      <c r="D424">
        <v>1281</v>
      </c>
      <c r="E424" t="s">
        <v>3632</v>
      </c>
      <c r="F424">
        <v>952</v>
      </c>
      <c r="G424">
        <v>1048</v>
      </c>
      <c r="H424">
        <f t="shared" si="18"/>
        <v>96</v>
      </c>
      <c r="I424" t="str">
        <f t="shared" si="19"/>
        <v>A6CD26_9PLAN/952-1048</v>
      </c>
      <c r="K424" t="e">
        <f>IF(C424="Secretin_N, Secretin, TraK","T","N")</f>
        <v>#N/A</v>
      </c>
      <c r="L424" t="e">
        <f>VLOOKUP(E424,'Uniprot taxonomy'!E:J,4,FALSE)</f>
        <v>#N/A</v>
      </c>
      <c r="M424" t="e">
        <f>LEFT(VLOOKUP(B424,'Uniprot taxonomy'!B:R,5,FALSE))</f>
        <v>#N/A</v>
      </c>
      <c r="N424" t="e">
        <f>VLOOKUP(B424,'Uniprot taxonomy'!B:R,5,FALSE)</f>
        <v>#N/A</v>
      </c>
      <c r="O424" t="e">
        <f>VLOOKUP(B424,'Uniprot taxonomy'!B:R,6,FALSE)</f>
        <v>#N/A</v>
      </c>
      <c r="P424" t="e">
        <f>VLOOKUP(B424,'Uniprot taxonomy'!B:R,7,FALSE)</f>
        <v>#N/A</v>
      </c>
      <c r="Q424" t="e">
        <f>VLOOKUP(B424,'Uniprot taxonomy'!B:R,8,FALSE)</f>
        <v>#N/A</v>
      </c>
    </row>
    <row r="425" spans="1:17" hidden="1" x14ac:dyDescent="0.25">
      <c r="A425" t="s">
        <v>4047</v>
      </c>
      <c r="B425" t="s">
        <v>4048</v>
      </c>
      <c r="C425" t="e">
        <f>VLOOKUP('Домены Secretin_N'!B425,'AC-Architecture'!A:C,3,FALSE)</f>
        <v>#N/A</v>
      </c>
      <c r="D425">
        <v>1281</v>
      </c>
      <c r="E425" t="s">
        <v>3632</v>
      </c>
      <c r="F425">
        <v>1057</v>
      </c>
      <c r="G425">
        <v>1154</v>
      </c>
      <c r="H425">
        <f t="shared" si="18"/>
        <v>97</v>
      </c>
      <c r="I425" t="str">
        <f t="shared" si="19"/>
        <v>A6CD26_9PLAN/1057-1154</v>
      </c>
      <c r="K425" t="e">
        <f>IF(C425="Secretin_N, Secretin, TraK","T","N")</f>
        <v>#N/A</v>
      </c>
      <c r="L425" t="e">
        <f>VLOOKUP(E425,'Uniprot taxonomy'!E:J,4,FALSE)</f>
        <v>#N/A</v>
      </c>
      <c r="M425" t="e">
        <f>LEFT(VLOOKUP(B425,'Uniprot taxonomy'!B:R,5,FALSE))</f>
        <v>#N/A</v>
      </c>
      <c r="N425" t="e">
        <f>VLOOKUP(B425,'Uniprot taxonomy'!B:R,5,FALSE)</f>
        <v>#N/A</v>
      </c>
      <c r="O425" t="e">
        <f>VLOOKUP(B425,'Uniprot taxonomy'!B:R,6,FALSE)</f>
        <v>#N/A</v>
      </c>
      <c r="P425" t="e">
        <f>VLOOKUP(B425,'Uniprot taxonomy'!B:R,7,FALSE)</f>
        <v>#N/A</v>
      </c>
      <c r="Q425" t="e">
        <f>VLOOKUP(B425,'Uniprot taxonomy'!B:R,8,FALSE)</f>
        <v>#N/A</v>
      </c>
    </row>
    <row r="426" spans="1:17" hidden="1" x14ac:dyDescent="0.25">
      <c r="A426" t="s">
        <v>4051</v>
      </c>
      <c r="B426" t="s">
        <v>4052</v>
      </c>
      <c r="C426" t="e">
        <f>VLOOKUP('Домены Secretin_N'!B426,'AC-Architecture'!A:C,3,FALSE)</f>
        <v>#N/A</v>
      </c>
      <c r="D426">
        <v>550</v>
      </c>
      <c r="E426" t="s">
        <v>3632</v>
      </c>
      <c r="F426">
        <v>234</v>
      </c>
      <c r="G426">
        <v>300</v>
      </c>
      <c r="H426">
        <f t="shared" si="18"/>
        <v>66</v>
      </c>
      <c r="I426" t="str">
        <f t="shared" si="19"/>
        <v>A6D0B6_9VIBR/234-300</v>
      </c>
      <c r="K426" t="e">
        <f>IF(C426="Secretin_N, Secretin, TraK","T","N")</f>
        <v>#N/A</v>
      </c>
      <c r="L426" t="e">
        <f>VLOOKUP(E426,'Uniprot taxonomy'!E:J,4,FALSE)</f>
        <v>#N/A</v>
      </c>
      <c r="M426" t="e">
        <f>LEFT(VLOOKUP(B426,'Uniprot taxonomy'!B:R,5,FALSE))</f>
        <v>#N/A</v>
      </c>
      <c r="N426" t="e">
        <f>VLOOKUP(B426,'Uniprot taxonomy'!B:R,5,FALSE)</f>
        <v>#N/A</v>
      </c>
      <c r="O426" t="e">
        <f>VLOOKUP(B426,'Uniprot taxonomy'!B:R,6,FALSE)</f>
        <v>#N/A</v>
      </c>
      <c r="P426" t="e">
        <f>VLOOKUP(B426,'Uniprot taxonomy'!B:R,7,FALSE)</f>
        <v>#N/A</v>
      </c>
      <c r="Q426" t="e">
        <f>VLOOKUP(B426,'Uniprot taxonomy'!B:R,8,FALSE)</f>
        <v>#N/A</v>
      </c>
    </row>
    <row r="427" spans="1:17" hidden="1" x14ac:dyDescent="0.25">
      <c r="A427" t="s">
        <v>4053</v>
      </c>
      <c r="B427" t="s">
        <v>4054</v>
      </c>
      <c r="C427" t="e">
        <f>VLOOKUP('Домены Secretin_N'!B427,'AC-Architecture'!A:C,3,FALSE)</f>
        <v>#N/A</v>
      </c>
      <c r="D427">
        <v>674</v>
      </c>
      <c r="E427" t="s">
        <v>3632</v>
      </c>
      <c r="F427">
        <v>126</v>
      </c>
      <c r="G427">
        <v>189</v>
      </c>
      <c r="H427">
        <f t="shared" si="18"/>
        <v>63</v>
      </c>
      <c r="I427" t="str">
        <f t="shared" si="19"/>
        <v>A6D4G4_9VIBR/126-189</v>
      </c>
      <c r="K427" t="e">
        <f>IF(C427="Secretin_N, Secretin, TraK","T","N")</f>
        <v>#N/A</v>
      </c>
      <c r="L427" t="e">
        <f>VLOOKUP(E427,'Uniprot taxonomy'!E:J,4,FALSE)</f>
        <v>#N/A</v>
      </c>
      <c r="M427" t="e">
        <f>LEFT(VLOOKUP(B427,'Uniprot taxonomy'!B:R,5,FALSE))</f>
        <v>#N/A</v>
      </c>
      <c r="N427" t="e">
        <f>VLOOKUP(B427,'Uniprot taxonomy'!B:R,5,FALSE)</f>
        <v>#N/A</v>
      </c>
      <c r="O427" t="e">
        <f>VLOOKUP(B427,'Uniprot taxonomy'!B:R,6,FALSE)</f>
        <v>#N/A</v>
      </c>
      <c r="P427" t="e">
        <f>VLOOKUP(B427,'Uniprot taxonomy'!B:R,7,FALSE)</f>
        <v>#N/A</v>
      </c>
      <c r="Q427" t="e">
        <f>VLOOKUP(B427,'Uniprot taxonomy'!B:R,8,FALSE)</f>
        <v>#N/A</v>
      </c>
    </row>
    <row r="428" spans="1:17" hidden="1" x14ac:dyDescent="0.25">
      <c r="A428" t="s">
        <v>4053</v>
      </c>
      <c r="B428" t="s">
        <v>4054</v>
      </c>
      <c r="C428" t="e">
        <f>VLOOKUP('Домены Secretin_N'!B428,'AC-Architecture'!A:C,3,FALSE)</f>
        <v>#N/A</v>
      </c>
      <c r="D428">
        <v>674</v>
      </c>
      <c r="E428" t="s">
        <v>3632</v>
      </c>
      <c r="F428">
        <v>191</v>
      </c>
      <c r="G428">
        <v>262</v>
      </c>
      <c r="H428">
        <f t="shared" si="18"/>
        <v>71</v>
      </c>
      <c r="I428" t="str">
        <f t="shared" si="19"/>
        <v>A6D4G4_9VIBR/191-262</v>
      </c>
      <c r="K428" t="e">
        <f>IF(C428="Secretin_N, Secretin, TraK","T","N")</f>
        <v>#N/A</v>
      </c>
      <c r="L428" t="e">
        <f>VLOOKUP(E428,'Uniprot taxonomy'!E:J,4,FALSE)</f>
        <v>#N/A</v>
      </c>
      <c r="M428" t="e">
        <f>LEFT(VLOOKUP(B428,'Uniprot taxonomy'!B:R,5,FALSE))</f>
        <v>#N/A</v>
      </c>
      <c r="N428" t="e">
        <f>VLOOKUP(B428,'Uniprot taxonomy'!B:R,5,FALSE)</f>
        <v>#N/A</v>
      </c>
      <c r="O428" t="e">
        <f>VLOOKUP(B428,'Uniprot taxonomy'!B:R,6,FALSE)</f>
        <v>#N/A</v>
      </c>
      <c r="P428" t="e">
        <f>VLOOKUP(B428,'Uniprot taxonomy'!B:R,7,FALSE)</f>
        <v>#N/A</v>
      </c>
      <c r="Q428" t="e">
        <f>VLOOKUP(B428,'Uniprot taxonomy'!B:R,8,FALSE)</f>
        <v>#N/A</v>
      </c>
    </row>
    <row r="429" spans="1:17" hidden="1" x14ac:dyDescent="0.25">
      <c r="A429" t="s">
        <v>4053</v>
      </c>
      <c r="B429" t="s">
        <v>4054</v>
      </c>
      <c r="C429" t="e">
        <f>VLOOKUP('Домены Secretin_N'!B429,'AC-Architecture'!A:C,3,FALSE)</f>
        <v>#N/A</v>
      </c>
      <c r="D429">
        <v>674</v>
      </c>
      <c r="E429" t="s">
        <v>3632</v>
      </c>
      <c r="F429">
        <v>266</v>
      </c>
      <c r="G429">
        <v>345</v>
      </c>
      <c r="H429">
        <f t="shared" si="18"/>
        <v>79</v>
      </c>
      <c r="I429" t="str">
        <f t="shared" si="19"/>
        <v>A6D4G4_9VIBR/266-345</v>
      </c>
      <c r="K429" t="e">
        <f>IF(C429="Secretin_N, Secretin, TraK","T","N")</f>
        <v>#N/A</v>
      </c>
      <c r="L429" t="e">
        <f>VLOOKUP(E429,'Uniprot taxonomy'!E:J,4,FALSE)</f>
        <v>#N/A</v>
      </c>
      <c r="M429" t="e">
        <f>LEFT(VLOOKUP(B429,'Uniprot taxonomy'!B:R,5,FALSE))</f>
        <v>#N/A</v>
      </c>
      <c r="N429" t="e">
        <f>VLOOKUP(B429,'Uniprot taxonomy'!B:R,5,FALSE)</f>
        <v>#N/A</v>
      </c>
      <c r="O429" t="e">
        <f>VLOOKUP(B429,'Uniprot taxonomy'!B:R,6,FALSE)</f>
        <v>#N/A</v>
      </c>
      <c r="P429" t="e">
        <f>VLOOKUP(B429,'Uniprot taxonomy'!B:R,7,FALSE)</f>
        <v>#N/A</v>
      </c>
      <c r="Q429" t="e">
        <f>VLOOKUP(B429,'Uniprot taxonomy'!B:R,8,FALSE)</f>
        <v>#N/A</v>
      </c>
    </row>
    <row r="430" spans="1:17" hidden="1" x14ac:dyDescent="0.25">
      <c r="A430" t="s">
        <v>242</v>
      </c>
      <c r="B430" t="s">
        <v>1543</v>
      </c>
      <c r="C430" t="str">
        <f>VLOOKUP('Домены Secretin_N'!B430,'AC-Architecture'!A:C,3,FALSE)</f>
        <v>Secretin_N, Secretin</v>
      </c>
      <c r="D430">
        <v>579</v>
      </c>
      <c r="E430" t="s">
        <v>3632</v>
      </c>
      <c r="F430">
        <v>247</v>
      </c>
      <c r="G430">
        <v>313</v>
      </c>
      <c r="H430">
        <f t="shared" si="18"/>
        <v>66</v>
      </c>
      <c r="I430" t="str">
        <f t="shared" si="19"/>
        <v>A6DDM8_9PROT/247-313</v>
      </c>
      <c r="J430" t="e">
        <f>CONCATENATE(K430,"_",#REF!,"_",B430)</f>
        <v>#REF!</v>
      </c>
      <c r="K430" t="str">
        <f>IF(C430="Secretin_N, Secretin, TraK","T","N")</f>
        <v>N</v>
      </c>
      <c r="L430" t="e">
        <f>VLOOKUP(E430,'Uniprot taxonomy'!E:J,4,FALSE)</f>
        <v>#N/A</v>
      </c>
      <c r="M430" t="str">
        <f>LEFT(VLOOKUP(B430,'Uniprot taxonomy'!B:R,5,FALSE))</f>
        <v>E</v>
      </c>
      <c r="N430" t="str">
        <f>VLOOKUP(B430,'Uniprot taxonomy'!B:R,5,FALSE)</f>
        <v>Epsilonproteobacteria</v>
      </c>
      <c r="O430" t="str">
        <f>VLOOKUP(B430,'Uniprot taxonomy'!B:R,6,FALSE)</f>
        <v>Nautiliales</v>
      </c>
      <c r="P430" t="str">
        <f>VLOOKUP(B430,'Uniprot taxonomy'!B:R,7,FALSE)</f>
        <v>Nautiliaceae</v>
      </c>
      <c r="Q430" t="str">
        <f>VLOOKUP(B430,'Uniprot taxonomy'!B:R,8,FALSE)</f>
        <v>Caminibacter</v>
      </c>
    </row>
    <row r="431" spans="1:17" hidden="1" x14ac:dyDescent="0.25">
      <c r="A431" t="s">
        <v>4056</v>
      </c>
      <c r="B431" t="s">
        <v>4057</v>
      </c>
      <c r="C431" t="e">
        <f>VLOOKUP('Домены Secretin_N'!B431,'AC-Architecture'!A:C,3,FALSE)</f>
        <v>#N/A</v>
      </c>
      <c r="D431">
        <v>738</v>
      </c>
      <c r="E431" t="s">
        <v>3632</v>
      </c>
      <c r="F431">
        <v>210</v>
      </c>
      <c r="G431">
        <v>271</v>
      </c>
      <c r="H431">
        <f t="shared" si="18"/>
        <v>61</v>
      </c>
      <c r="I431" t="str">
        <f t="shared" si="19"/>
        <v>A6DJN7_9BACT/210-271</v>
      </c>
      <c r="K431" t="e">
        <f>IF(C431="Secretin_N, Secretin, TraK","T","N")</f>
        <v>#N/A</v>
      </c>
      <c r="L431" t="e">
        <f>VLOOKUP(E431,'Uniprot taxonomy'!E:J,4,FALSE)</f>
        <v>#N/A</v>
      </c>
      <c r="M431" t="e">
        <f>LEFT(VLOOKUP(B431,'Uniprot taxonomy'!B:R,5,FALSE))</f>
        <v>#N/A</v>
      </c>
      <c r="N431" t="e">
        <f>VLOOKUP(B431,'Uniprot taxonomy'!B:R,5,FALSE)</f>
        <v>#N/A</v>
      </c>
      <c r="O431" t="e">
        <f>VLOOKUP(B431,'Uniprot taxonomy'!B:R,6,FALSE)</f>
        <v>#N/A</v>
      </c>
      <c r="P431" t="e">
        <f>VLOOKUP(B431,'Uniprot taxonomy'!B:R,7,FALSE)</f>
        <v>#N/A</v>
      </c>
      <c r="Q431" t="e">
        <f>VLOOKUP(B431,'Uniprot taxonomy'!B:R,8,FALSE)</f>
        <v>#N/A</v>
      </c>
    </row>
    <row r="432" spans="1:17" hidden="1" x14ac:dyDescent="0.25">
      <c r="A432" t="s">
        <v>4056</v>
      </c>
      <c r="B432" t="s">
        <v>4057</v>
      </c>
      <c r="C432" t="e">
        <f>VLOOKUP('Домены Secretin_N'!B432,'AC-Architecture'!A:C,3,FALSE)</f>
        <v>#N/A</v>
      </c>
      <c r="D432">
        <v>738</v>
      </c>
      <c r="E432" t="s">
        <v>3632</v>
      </c>
      <c r="F432">
        <v>355</v>
      </c>
      <c r="G432">
        <v>470</v>
      </c>
      <c r="H432">
        <f t="shared" si="18"/>
        <v>115</v>
      </c>
      <c r="I432" t="str">
        <f t="shared" si="19"/>
        <v>A6DJN7_9BACT/355-470</v>
      </c>
      <c r="K432" t="e">
        <f>IF(C432="Secretin_N, Secretin, TraK","T","N")</f>
        <v>#N/A</v>
      </c>
      <c r="L432" t="e">
        <f>VLOOKUP(E432,'Uniprot taxonomy'!E:J,4,FALSE)</f>
        <v>#N/A</v>
      </c>
      <c r="M432" t="e">
        <f>LEFT(VLOOKUP(B432,'Uniprot taxonomy'!B:R,5,FALSE))</f>
        <v>#N/A</v>
      </c>
      <c r="N432" t="e">
        <f>VLOOKUP(B432,'Uniprot taxonomy'!B:R,5,FALSE)</f>
        <v>#N/A</v>
      </c>
      <c r="O432" t="e">
        <f>VLOOKUP(B432,'Uniprot taxonomy'!B:R,6,FALSE)</f>
        <v>#N/A</v>
      </c>
      <c r="P432" t="e">
        <f>VLOOKUP(B432,'Uniprot taxonomy'!B:R,7,FALSE)</f>
        <v>#N/A</v>
      </c>
      <c r="Q432" t="e">
        <f>VLOOKUP(B432,'Uniprot taxonomy'!B:R,8,FALSE)</f>
        <v>#N/A</v>
      </c>
    </row>
    <row r="433" spans="1:17" hidden="1" x14ac:dyDescent="0.25">
      <c r="A433" t="s">
        <v>4058</v>
      </c>
      <c r="B433" t="s">
        <v>4059</v>
      </c>
      <c r="C433" t="e">
        <f>VLOOKUP('Домены Secretin_N'!B433,'AC-Architecture'!A:C,3,FALSE)</f>
        <v>#N/A</v>
      </c>
      <c r="D433">
        <v>694</v>
      </c>
      <c r="E433" t="s">
        <v>3632</v>
      </c>
      <c r="F433">
        <v>374</v>
      </c>
      <c r="G433">
        <v>438</v>
      </c>
      <c r="H433">
        <f t="shared" si="18"/>
        <v>64</v>
      </c>
      <c r="I433" t="str">
        <f t="shared" si="19"/>
        <v>A6F2X3_9ALTE/374-438</v>
      </c>
      <c r="K433" t="e">
        <f>IF(C433="Secretin_N, Secretin, TraK","T","N")</f>
        <v>#N/A</v>
      </c>
      <c r="L433" t="e">
        <f>VLOOKUP(E433,'Uniprot taxonomy'!E:J,4,FALSE)</f>
        <v>#N/A</v>
      </c>
      <c r="M433" t="e">
        <f>LEFT(VLOOKUP(B433,'Uniprot taxonomy'!B:R,5,FALSE))</f>
        <v>#N/A</v>
      </c>
      <c r="N433" t="e">
        <f>VLOOKUP(B433,'Uniprot taxonomy'!B:R,5,FALSE)</f>
        <v>#N/A</v>
      </c>
      <c r="O433" t="e">
        <f>VLOOKUP(B433,'Uniprot taxonomy'!B:R,6,FALSE)</f>
        <v>#N/A</v>
      </c>
      <c r="P433" t="e">
        <f>VLOOKUP(B433,'Uniprot taxonomy'!B:R,7,FALSE)</f>
        <v>#N/A</v>
      </c>
      <c r="Q433" t="e">
        <f>VLOOKUP(B433,'Uniprot taxonomy'!B:R,8,FALSE)</f>
        <v>#N/A</v>
      </c>
    </row>
    <row r="434" spans="1:17" x14ac:dyDescent="0.25">
      <c r="A434" t="s">
        <v>243</v>
      </c>
      <c r="B434" t="s">
        <v>1544</v>
      </c>
      <c r="C434" t="str">
        <f>VLOOKUP('Домены Secretin_N'!B434,'AC-Architecture'!A:C,3,FALSE)</f>
        <v>Secretin_N, Secretin</v>
      </c>
      <c r="D434">
        <v>261</v>
      </c>
      <c r="E434" t="s">
        <v>3632</v>
      </c>
      <c r="F434">
        <v>30</v>
      </c>
      <c r="G434">
        <v>90</v>
      </c>
      <c r="H434">
        <f t="shared" si="18"/>
        <v>60</v>
      </c>
      <c r="I434" t="str">
        <f t="shared" si="19"/>
        <v>A6F5I2_9ALTE/30-90</v>
      </c>
      <c r="J434" t="str">
        <f>CONCATENATE(K434,"_",LEFT(O434,3),"_",LEFT(Q434,3),"_",B434)</f>
        <v>N_Alt_Mar_A6F5I2</v>
      </c>
      <c r="K434" t="str">
        <f>IF(C434="Secretin_N, Secretin, TraK","T","N")</f>
        <v>N</v>
      </c>
      <c r="L434" t="str">
        <f>VLOOKUP(B434,'Uniprot taxonomy'!B:R,4,FALSE)</f>
        <v>Proteobacteria</v>
      </c>
      <c r="M434" t="str">
        <f>LEFT(VLOOKUP(B434,'Uniprot taxonomy'!B:R,5,FALSE))</f>
        <v>G</v>
      </c>
      <c r="N434" t="str">
        <f>VLOOKUP(B434,'Uniprot taxonomy'!B:R,5,FALSE)</f>
        <v>Gammaproteobacteria</v>
      </c>
      <c r="O434" t="str">
        <f>VLOOKUP(B434,'Uniprot taxonomy'!B:R,6,FALSE)</f>
        <v>Alteromonadales</v>
      </c>
      <c r="P434" t="str">
        <f>VLOOKUP(B434,'Uniprot taxonomy'!B:R,7,FALSE)</f>
        <v>Alteromonadaceae</v>
      </c>
      <c r="Q434" t="str">
        <f>VLOOKUP(B434,'Uniprot taxonomy'!B:R,8,FALSE)</f>
        <v>Marinobacter</v>
      </c>
    </row>
    <row r="435" spans="1:17" hidden="1" x14ac:dyDescent="0.25">
      <c r="A435" t="s">
        <v>4060</v>
      </c>
      <c r="B435" t="s">
        <v>4061</v>
      </c>
      <c r="C435" t="e">
        <f>VLOOKUP('Домены Secretin_N'!B435,'AC-Architecture'!A:C,3,FALSE)</f>
        <v>#N/A</v>
      </c>
      <c r="D435">
        <v>650</v>
      </c>
      <c r="E435" t="s">
        <v>3632</v>
      </c>
      <c r="F435">
        <v>129</v>
      </c>
      <c r="G435">
        <v>189</v>
      </c>
      <c r="H435">
        <f t="shared" si="18"/>
        <v>60</v>
      </c>
      <c r="I435" t="str">
        <f t="shared" si="19"/>
        <v>A6F5N1_9ALTE/129-189</v>
      </c>
      <c r="K435" t="e">
        <f>IF(C435="Secretin_N, Secretin, TraK","T","N")</f>
        <v>#N/A</v>
      </c>
      <c r="L435" t="e">
        <f>VLOOKUP(E435,'Uniprot taxonomy'!E:J,4,FALSE)</f>
        <v>#N/A</v>
      </c>
      <c r="M435" t="e">
        <f>LEFT(VLOOKUP(B435,'Uniprot taxonomy'!B:R,5,FALSE))</f>
        <v>#N/A</v>
      </c>
      <c r="N435" t="e">
        <f>VLOOKUP(B435,'Uniprot taxonomy'!B:R,5,FALSE)</f>
        <v>#N/A</v>
      </c>
      <c r="O435" t="e">
        <f>VLOOKUP(B435,'Uniprot taxonomy'!B:R,6,FALSE)</f>
        <v>#N/A</v>
      </c>
      <c r="P435" t="e">
        <f>VLOOKUP(B435,'Uniprot taxonomy'!B:R,7,FALSE)</f>
        <v>#N/A</v>
      </c>
      <c r="Q435" t="e">
        <f>VLOOKUP(B435,'Uniprot taxonomy'!B:R,8,FALSE)</f>
        <v>#N/A</v>
      </c>
    </row>
    <row r="436" spans="1:17" hidden="1" x14ac:dyDescent="0.25">
      <c r="A436" t="s">
        <v>4060</v>
      </c>
      <c r="B436" t="s">
        <v>4061</v>
      </c>
      <c r="C436" t="e">
        <f>VLOOKUP('Домены Secretin_N'!B436,'AC-Architecture'!A:C,3,FALSE)</f>
        <v>#N/A</v>
      </c>
      <c r="D436">
        <v>650</v>
      </c>
      <c r="E436" t="s">
        <v>3632</v>
      </c>
      <c r="F436">
        <v>192</v>
      </c>
      <c r="G436">
        <v>265</v>
      </c>
      <c r="H436">
        <f t="shared" si="18"/>
        <v>73</v>
      </c>
      <c r="I436" t="str">
        <f t="shared" si="19"/>
        <v>A6F5N1_9ALTE/192-265</v>
      </c>
      <c r="K436" t="e">
        <f>IF(C436="Secretin_N, Secretin, TraK","T","N")</f>
        <v>#N/A</v>
      </c>
      <c r="L436" t="e">
        <f>VLOOKUP(E436,'Uniprot taxonomy'!E:J,4,FALSE)</f>
        <v>#N/A</v>
      </c>
      <c r="M436" t="e">
        <f>LEFT(VLOOKUP(B436,'Uniprot taxonomy'!B:R,5,FALSE))</f>
        <v>#N/A</v>
      </c>
      <c r="N436" t="e">
        <f>VLOOKUP(B436,'Uniprot taxonomy'!B:R,5,FALSE)</f>
        <v>#N/A</v>
      </c>
      <c r="O436" t="e">
        <f>VLOOKUP(B436,'Uniprot taxonomy'!B:R,6,FALSE)</f>
        <v>#N/A</v>
      </c>
      <c r="P436" t="e">
        <f>VLOOKUP(B436,'Uniprot taxonomy'!B:R,7,FALSE)</f>
        <v>#N/A</v>
      </c>
      <c r="Q436" t="e">
        <f>VLOOKUP(B436,'Uniprot taxonomy'!B:R,8,FALSE)</f>
        <v>#N/A</v>
      </c>
    </row>
    <row r="437" spans="1:17" hidden="1" x14ac:dyDescent="0.25">
      <c r="A437" t="s">
        <v>4060</v>
      </c>
      <c r="B437" t="s">
        <v>4061</v>
      </c>
      <c r="C437" t="e">
        <f>VLOOKUP('Домены Secretin_N'!B437,'AC-Architecture'!A:C,3,FALSE)</f>
        <v>#N/A</v>
      </c>
      <c r="D437">
        <v>650</v>
      </c>
      <c r="E437" t="s">
        <v>3632</v>
      </c>
      <c r="F437">
        <v>269</v>
      </c>
      <c r="G437">
        <v>352</v>
      </c>
      <c r="H437">
        <f t="shared" si="18"/>
        <v>83</v>
      </c>
      <c r="I437" t="str">
        <f t="shared" si="19"/>
        <v>A6F5N1_9ALTE/269-352</v>
      </c>
      <c r="K437" t="e">
        <f>IF(C437="Secretin_N, Secretin, TraK","T","N")</f>
        <v>#N/A</v>
      </c>
      <c r="L437" t="e">
        <f>VLOOKUP(E437,'Uniprot taxonomy'!E:J,4,FALSE)</f>
        <v>#N/A</v>
      </c>
      <c r="M437" t="e">
        <f>LEFT(VLOOKUP(B437,'Uniprot taxonomy'!B:R,5,FALSE))</f>
        <v>#N/A</v>
      </c>
      <c r="N437" t="e">
        <f>VLOOKUP(B437,'Uniprot taxonomy'!B:R,5,FALSE)</f>
        <v>#N/A</v>
      </c>
      <c r="O437" t="e">
        <f>VLOOKUP(B437,'Uniprot taxonomy'!B:R,6,FALSE)</f>
        <v>#N/A</v>
      </c>
      <c r="P437" t="e">
        <f>VLOOKUP(B437,'Uniprot taxonomy'!B:R,7,FALSE)</f>
        <v>#N/A</v>
      </c>
      <c r="Q437" t="e">
        <f>VLOOKUP(B437,'Uniprot taxonomy'!B:R,8,FALSE)</f>
        <v>#N/A</v>
      </c>
    </row>
    <row r="438" spans="1:17" hidden="1" x14ac:dyDescent="0.25">
      <c r="A438" t="s">
        <v>4062</v>
      </c>
      <c r="B438" t="s">
        <v>4063</v>
      </c>
      <c r="C438" t="e">
        <f>VLOOKUP('Домены Secretin_N'!B438,'AC-Architecture'!A:C,3,FALSE)</f>
        <v>#N/A</v>
      </c>
      <c r="D438">
        <v>747</v>
      </c>
      <c r="E438" t="s">
        <v>3632</v>
      </c>
      <c r="F438">
        <v>398</v>
      </c>
      <c r="G438">
        <v>494</v>
      </c>
      <c r="H438">
        <f t="shared" si="18"/>
        <v>96</v>
      </c>
      <c r="I438" t="str">
        <f t="shared" si="19"/>
        <v>A6FBL8_9GAMM/398-494</v>
      </c>
      <c r="K438" t="e">
        <f>IF(C438="Secretin_N, Secretin, TraK","T","N")</f>
        <v>#N/A</v>
      </c>
      <c r="L438" t="e">
        <f>VLOOKUP(E438,'Uniprot taxonomy'!E:J,4,FALSE)</f>
        <v>#N/A</v>
      </c>
      <c r="M438" t="e">
        <f>LEFT(VLOOKUP(B438,'Uniprot taxonomy'!B:R,5,FALSE))</f>
        <v>#N/A</v>
      </c>
      <c r="N438" t="e">
        <f>VLOOKUP(B438,'Uniprot taxonomy'!B:R,5,FALSE)</f>
        <v>#N/A</v>
      </c>
      <c r="O438" t="e">
        <f>VLOOKUP(B438,'Uniprot taxonomy'!B:R,6,FALSE)</f>
        <v>#N/A</v>
      </c>
      <c r="P438" t="e">
        <f>VLOOKUP(B438,'Uniprot taxonomy'!B:R,7,FALSE)</f>
        <v>#N/A</v>
      </c>
      <c r="Q438" t="e">
        <f>VLOOKUP(B438,'Uniprot taxonomy'!B:R,8,FALSE)</f>
        <v>#N/A</v>
      </c>
    </row>
    <row r="439" spans="1:17" hidden="1" x14ac:dyDescent="0.25">
      <c r="A439" t="s">
        <v>4064</v>
      </c>
      <c r="B439" t="s">
        <v>4065</v>
      </c>
      <c r="C439" t="e">
        <f>VLOOKUP('Домены Secretin_N'!B439,'AC-Architecture'!A:C,3,FALSE)</f>
        <v>#N/A</v>
      </c>
      <c r="D439">
        <v>699</v>
      </c>
      <c r="E439" t="s">
        <v>3632</v>
      </c>
      <c r="F439">
        <v>129</v>
      </c>
      <c r="G439">
        <v>192</v>
      </c>
      <c r="H439">
        <f t="shared" si="18"/>
        <v>63</v>
      </c>
      <c r="I439" t="str">
        <f t="shared" si="19"/>
        <v>A6FGZ5_9GAMM/129-192</v>
      </c>
      <c r="K439" t="e">
        <f>IF(C439="Secretin_N, Secretin, TraK","T","N")</f>
        <v>#N/A</v>
      </c>
      <c r="L439" t="e">
        <f>VLOOKUP(E439,'Uniprot taxonomy'!E:J,4,FALSE)</f>
        <v>#N/A</v>
      </c>
      <c r="M439" t="e">
        <f>LEFT(VLOOKUP(B439,'Uniprot taxonomy'!B:R,5,FALSE))</f>
        <v>#N/A</v>
      </c>
      <c r="N439" t="e">
        <f>VLOOKUP(B439,'Uniprot taxonomy'!B:R,5,FALSE)</f>
        <v>#N/A</v>
      </c>
      <c r="O439" t="e">
        <f>VLOOKUP(B439,'Uniprot taxonomy'!B:R,6,FALSE)</f>
        <v>#N/A</v>
      </c>
      <c r="P439" t="e">
        <f>VLOOKUP(B439,'Uniprot taxonomy'!B:R,7,FALSE)</f>
        <v>#N/A</v>
      </c>
      <c r="Q439" t="e">
        <f>VLOOKUP(B439,'Uniprot taxonomy'!B:R,8,FALSE)</f>
        <v>#N/A</v>
      </c>
    </row>
    <row r="440" spans="1:17" hidden="1" x14ac:dyDescent="0.25">
      <c r="A440" t="s">
        <v>4064</v>
      </c>
      <c r="B440" t="s">
        <v>4065</v>
      </c>
      <c r="C440" t="e">
        <f>VLOOKUP('Домены Secretin_N'!B440,'AC-Architecture'!A:C,3,FALSE)</f>
        <v>#N/A</v>
      </c>
      <c r="D440">
        <v>699</v>
      </c>
      <c r="E440" t="s">
        <v>3632</v>
      </c>
      <c r="F440">
        <v>194</v>
      </c>
      <c r="G440">
        <v>264</v>
      </c>
      <c r="H440">
        <f t="shared" si="18"/>
        <v>70</v>
      </c>
      <c r="I440" t="str">
        <f t="shared" si="19"/>
        <v>A6FGZ5_9GAMM/194-264</v>
      </c>
      <c r="K440" t="e">
        <f>IF(C440="Secretin_N, Secretin, TraK","T","N")</f>
        <v>#N/A</v>
      </c>
      <c r="L440" t="e">
        <f>VLOOKUP(E440,'Uniprot taxonomy'!E:J,4,FALSE)</f>
        <v>#N/A</v>
      </c>
      <c r="M440" t="e">
        <f>LEFT(VLOOKUP(B440,'Uniprot taxonomy'!B:R,5,FALSE))</f>
        <v>#N/A</v>
      </c>
      <c r="N440" t="e">
        <f>VLOOKUP(B440,'Uniprot taxonomy'!B:R,5,FALSE)</f>
        <v>#N/A</v>
      </c>
      <c r="O440" t="e">
        <f>VLOOKUP(B440,'Uniprot taxonomy'!B:R,6,FALSE)</f>
        <v>#N/A</v>
      </c>
      <c r="P440" t="e">
        <f>VLOOKUP(B440,'Uniprot taxonomy'!B:R,7,FALSE)</f>
        <v>#N/A</v>
      </c>
      <c r="Q440" t="e">
        <f>VLOOKUP(B440,'Uniprot taxonomy'!B:R,8,FALSE)</f>
        <v>#N/A</v>
      </c>
    </row>
    <row r="441" spans="1:17" hidden="1" x14ac:dyDescent="0.25">
      <c r="A441" t="s">
        <v>4064</v>
      </c>
      <c r="B441" t="s">
        <v>4065</v>
      </c>
      <c r="C441" t="e">
        <f>VLOOKUP('Домены Secretin_N'!B441,'AC-Architecture'!A:C,3,FALSE)</f>
        <v>#N/A</v>
      </c>
      <c r="D441">
        <v>699</v>
      </c>
      <c r="E441" t="s">
        <v>3632</v>
      </c>
      <c r="F441">
        <v>269</v>
      </c>
      <c r="G441">
        <v>347</v>
      </c>
      <c r="H441">
        <f t="shared" si="18"/>
        <v>78</v>
      </c>
      <c r="I441" t="str">
        <f t="shared" si="19"/>
        <v>A6FGZ5_9GAMM/269-347</v>
      </c>
      <c r="K441" t="e">
        <f>IF(C441="Secretin_N, Secretin, TraK","T","N")</f>
        <v>#N/A</v>
      </c>
      <c r="L441" t="e">
        <f>VLOOKUP(E441,'Uniprot taxonomy'!E:J,4,FALSE)</f>
        <v>#N/A</v>
      </c>
      <c r="M441" t="e">
        <f>LEFT(VLOOKUP(B441,'Uniprot taxonomy'!B:R,5,FALSE))</f>
        <v>#N/A</v>
      </c>
      <c r="N441" t="e">
        <f>VLOOKUP(B441,'Uniprot taxonomy'!B:R,5,FALSE)</f>
        <v>#N/A</v>
      </c>
      <c r="O441" t="e">
        <f>VLOOKUP(B441,'Uniprot taxonomy'!B:R,6,FALSE)</f>
        <v>#N/A</v>
      </c>
      <c r="P441" t="e">
        <f>VLOOKUP(B441,'Uniprot taxonomy'!B:R,7,FALSE)</f>
        <v>#N/A</v>
      </c>
      <c r="Q441" t="e">
        <f>VLOOKUP(B441,'Uniprot taxonomy'!B:R,8,FALSE)</f>
        <v>#N/A</v>
      </c>
    </row>
    <row r="442" spans="1:17" hidden="1" x14ac:dyDescent="0.25">
      <c r="A442" t="s">
        <v>4066</v>
      </c>
      <c r="B442" t="s">
        <v>4067</v>
      </c>
      <c r="C442" t="e">
        <f>VLOOKUP('Домены Secretin_N'!B442,'AC-Architecture'!A:C,3,FALSE)</f>
        <v>#N/A</v>
      </c>
      <c r="D442">
        <v>777</v>
      </c>
      <c r="E442" t="s">
        <v>3632</v>
      </c>
      <c r="F442">
        <v>240</v>
      </c>
      <c r="G442">
        <v>320</v>
      </c>
      <c r="H442">
        <f t="shared" si="18"/>
        <v>80</v>
      </c>
      <c r="I442" t="str">
        <f t="shared" si="19"/>
        <v>A6FZI7_9DELT/240-320</v>
      </c>
      <c r="K442" t="e">
        <f>IF(C442="Secretin_N, Secretin, TraK","T","N")</f>
        <v>#N/A</v>
      </c>
      <c r="L442" t="e">
        <f>VLOOKUP(E442,'Uniprot taxonomy'!E:J,4,FALSE)</f>
        <v>#N/A</v>
      </c>
      <c r="M442" t="e">
        <f>LEFT(VLOOKUP(B442,'Uniprot taxonomy'!B:R,5,FALSE))</f>
        <v>#N/A</v>
      </c>
      <c r="N442" t="e">
        <f>VLOOKUP(B442,'Uniprot taxonomy'!B:R,5,FALSE)</f>
        <v>#N/A</v>
      </c>
      <c r="O442" t="e">
        <f>VLOOKUP(B442,'Uniprot taxonomy'!B:R,6,FALSE)</f>
        <v>#N/A</v>
      </c>
      <c r="P442" t="e">
        <f>VLOOKUP(B442,'Uniprot taxonomy'!B:R,7,FALSE)</f>
        <v>#N/A</v>
      </c>
      <c r="Q442" t="e">
        <f>VLOOKUP(B442,'Uniprot taxonomy'!B:R,8,FALSE)</f>
        <v>#N/A</v>
      </c>
    </row>
    <row r="443" spans="1:17" hidden="1" x14ac:dyDescent="0.25">
      <c r="A443" t="s">
        <v>4066</v>
      </c>
      <c r="B443" t="s">
        <v>4067</v>
      </c>
      <c r="C443" t="e">
        <f>VLOOKUP('Домены Secretin_N'!B443,'AC-Architecture'!A:C,3,FALSE)</f>
        <v>#N/A</v>
      </c>
      <c r="D443">
        <v>777</v>
      </c>
      <c r="E443" t="s">
        <v>3632</v>
      </c>
      <c r="F443">
        <v>326</v>
      </c>
      <c r="G443">
        <v>414</v>
      </c>
      <c r="H443">
        <f t="shared" si="18"/>
        <v>88</v>
      </c>
      <c r="I443" t="str">
        <f t="shared" si="19"/>
        <v>A6FZI7_9DELT/326-414</v>
      </c>
      <c r="K443" t="e">
        <f>IF(C443="Secretin_N, Secretin, TraK","T","N")</f>
        <v>#N/A</v>
      </c>
      <c r="L443" t="e">
        <f>VLOOKUP(E443,'Uniprot taxonomy'!E:J,4,FALSE)</f>
        <v>#N/A</v>
      </c>
      <c r="M443" t="e">
        <f>LEFT(VLOOKUP(B443,'Uniprot taxonomy'!B:R,5,FALSE))</f>
        <v>#N/A</v>
      </c>
      <c r="N443" t="e">
        <f>VLOOKUP(B443,'Uniprot taxonomy'!B:R,5,FALSE)</f>
        <v>#N/A</v>
      </c>
      <c r="O443" t="e">
        <f>VLOOKUP(B443,'Uniprot taxonomy'!B:R,6,FALSE)</f>
        <v>#N/A</v>
      </c>
      <c r="P443" t="e">
        <f>VLOOKUP(B443,'Uniprot taxonomy'!B:R,7,FALSE)</f>
        <v>#N/A</v>
      </c>
      <c r="Q443" t="e">
        <f>VLOOKUP(B443,'Uniprot taxonomy'!B:R,8,FALSE)</f>
        <v>#N/A</v>
      </c>
    </row>
    <row r="444" spans="1:17" hidden="1" x14ac:dyDescent="0.25">
      <c r="A444" t="s">
        <v>4069</v>
      </c>
      <c r="B444" t="s">
        <v>4070</v>
      </c>
      <c r="C444" t="e">
        <f>VLOOKUP('Домены Secretin_N'!B444,'AC-Architecture'!A:C,3,FALSE)</f>
        <v>#N/A</v>
      </c>
      <c r="D444">
        <v>1125</v>
      </c>
      <c r="E444" t="s">
        <v>3632</v>
      </c>
      <c r="F444">
        <v>794</v>
      </c>
      <c r="G444">
        <v>855</v>
      </c>
      <c r="H444">
        <f t="shared" si="18"/>
        <v>61</v>
      </c>
      <c r="I444" t="str">
        <f t="shared" si="19"/>
        <v>A6GHB7_9DELT/794-855</v>
      </c>
      <c r="K444" t="e">
        <f>IF(C444="Secretin_N, Secretin, TraK","T","N")</f>
        <v>#N/A</v>
      </c>
      <c r="L444" t="e">
        <f>VLOOKUP(E444,'Uniprot taxonomy'!E:J,4,FALSE)</f>
        <v>#N/A</v>
      </c>
      <c r="M444" t="e">
        <f>LEFT(VLOOKUP(B444,'Uniprot taxonomy'!B:R,5,FALSE))</f>
        <v>#N/A</v>
      </c>
      <c r="N444" t="e">
        <f>VLOOKUP(B444,'Uniprot taxonomy'!B:R,5,FALSE)</f>
        <v>#N/A</v>
      </c>
      <c r="O444" t="e">
        <f>VLOOKUP(B444,'Uniprot taxonomy'!B:R,6,FALSE)</f>
        <v>#N/A</v>
      </c>
      <c r="P444" t="e">
        <f>VLOOKUP(B444,'Uniprot taxonomy'!B:R,7,FALSE)</f>
        <v>#N/A</v>
      </c>
      <c r="Q444" t="e">
        <f>VLOOKUP(B444,'Uniprot taxonomy'!B:R,8,FALSE)</f>
        <v>#N/A</v>
      </c>
    </row>
    <row r="445" spans="1:17" hidden="1" x14ac:dyDescent="0.25">
      <c r="A445" t="s">
        <v>4072</v>
      </c>
      <c r="B445" t="s">
        <v>4073</v>
      </c>
      <c r="C445" t="e">
        <f>VLOOKUP('Домены Secretin_N'!B445,'AC-Architecture'!A:C,3,FALSE)</f>
        <v>#N/A</v>
      </c>
      <c r="D445">
        <v>807</v>
      </c>
      <c r="E445" t="s">
        <v>3632</v>
      </c>
      <c r="F445">
        <v>160</v>
      </c>
      <c r="G445">
        <v>220</v>
      </c>
      <c r="H445">
        <f t="shared" si="18"/>
        <v>60</v>
      </c>
      <c r="I445" t="str">
        <f t="shared" si="19"/>
        <v>A6GLP8_9BURK/160-220</v>
      </c>
      <c r="K445" t="e">
        <f>IF(C445="Secretin_N, Secretin, TraK","T","N")</f>
        <v>#N/A</v>
      </c>
      <c r="L445" t="e">
        <f>VLOOKUP(E445,'Uniprot taxonomy'!E:J,4,FALSE)</f>
        <v>#N/A</v>
      </c>
      <c r="M445" t="e">
        <f>LEFT(VLOOKUP(B445,'Uniprot taxonomy'!B:R,5,FALSE))</f>
        <v>#N/A</v>
      </c>
      <c r="N445" t="e">
        <f>VLOOKUP(B445,'Uniprot taxonomy'!B:R,5,FALSE)</f>
        <v>#N/A</v>
      </c>
      <c r="O445" t="e">
        <f>VLOOKUP(B445,'Uniprot taxonomy'!B:R,6,FALSE)</f>
        <v>#N/A</v>
      </c>
      <c r="P445" t="e">
        <f>VLOOKUP(B445,'Uniprot taxonomy'!B:R,7,FALSE)</f>
        <v>#N/A</v>
      </c>
      <c r="Q445" t="e">
        <f>VLOOKUP(B445,'Uniprot taxonomy'!B:R,8,FALSE)</f>
        <v>#N/A</v>
      </c>
    </row>
    <row r="446" spans="1:17" hidden="1" x14ac:dyDescent="0.25">
      <c r="A446" t="s">
        <v>4072</v>
      </c>
      <c r="B446" t="s">
        <v>4073</v>
      </c>
      <c r="C446" t="e">
        <f>VLOOKUP('Домены Secretin_N'!B446,'AC-Architecture'!A:C,3,FALSE)</f>
        <v>#N/A</v>
      </c>
      <c r="D446">
        <v>807</v>
      </c>
      <c r="E446" t="s">
        <v>3632</v>
      </c>
      <c r="F446">
        <v>223</v>
      </c>
      <c r="G446">
        <v>298</v>
      </c>
      <c r="H446">
        <f t="shared" si="18"/>
        <v>75</v>
      </c>
      <c r="I446" t="str">
        <f t="shared" si="19"/>
        <v>A6GLP8_9BURK/223-298</v>
      </c>
      <c r="K446" t="e">
        <f>IF(C446="Secretin_N, Secretin, TraK","T","N")</f>
        <v>#N/A</v>
      </c>
      <c r="L446" t="e">
        <f>VLOOKUP(E446,'Uniprot taxonomy'!E:J,4,FALSE)</f>
        <v>#N/A</v>
      </c>
      <c r="M446" t="e">
        <f>LEFT(VLOOKUP(B446,'Uniprot taxonomy'!B:R,5,FALSE))</f>
        <v>#N/A</v>
      </c>
      <c r="N446" t="e">
        <f>VLOOKUP(B446,'Uniprot taxonomy'!B:R,5,FALSE)</f>
        <v>#N/A</v>
      </c>
      <c r="O446" t="e">
        <f>VLOOKUP(B446,'Uniprot taxonomy'!B:R,6,FALSE)</f>
        <v>#N/A</v>
      </c>
      <c r="P446" t="e">
        <f>VLOOKUP(B446,'Uniprot taxonomy'!B:R,7,FALSE)</f>
        <v>#N/A</v>
      </c>
      <c r="Q446" t="e">
        <f>VLOOKUP(B446,'Uniprot taxonomy'!B:R,8,FALSE)</f>
        <v>#N/A</v>
      </c>
    </row>
    <row r="447" spans="1:17" hidden="1" x14ac:dyDescent="0.25">
      <c r="A447" t="s">
        <v>4072</v>
      </c>
      <c r="B447" t="s">
        <v>4073</v>
      </c>
      <c r="C447" t="e">
        <f>VLOOKUP('Домены Secretin_N'!B447,'AC-Architecture'!A:C,3,FALSE)</f>
        <v>#N/A</v>
      </c>
      <c r="D447">
        <v>807</v>
      </c>
      <c r="E447" t="s">
        <v>3632</v>
      </c>
      <c r="F447">
        <v>302</v>
      </c>
      <c r="G447">
        <v>435</v>
      </c>
      <c r="H447">
        <f t="shared" si="18"/>
        <v>133</v>
      </c>
      <c r="I447" t="str">
        <f t="shared" si="19"/>
        <v>A6GLP8_9BURK/302-435</v>
      </c>
      <c r="K447" t="e">
        <f>IF(C447="Secretin_N, Secretin, TraK","T","N")</f>
        <v>#N/A</v>
      </c>
      <c r="L447" t="e">
        <f>VLOOKUP(E447,'Uniprot taxonomy'!E:J,4,FALSE)</f>
        <v>#N/A</v>
      </c>
      <c r="M447" t="e">
        <f>LEFT(VLOOKUP(B447,'Uniprot taxonomy'!B:R,5,FALSE))</f>
        <v>#N/A</v>
      </c>
      <c r="N447" t="e">
        <f>VLOOKUP(B447,'Uniprot taxonomy'!B:R,5,FALSE)</f>
        <v>#N/A</v>
      </c>
      <c r="O447" t="e">
        <f>VLOOKUP(B447,'Uniprot taxonomy'!B:R,6,FALSE)</f>
        <v>#N/A</v>
      </c>
      <c r="P447" t="e">
        <f>VLOOKUP(B447,'Uniprot taxonomy'!B:R,7,FALSE)</f>
        <v>#N/A</v>
      </c>
      <c r="Q447" t="e">
        <f>VLOOKUP(B447,'Uniprot taxonomy'!B:R,8,FALSE)</f>
        <v>#N/A</v>
      </c>
    </row>
    <row r="448" spans="1:17" hidden="1" x14ac:dyDescent="0.25">
      <c r="A448" t="s">
        <v>244</v>
      </c>
      <c r="B448" t="s">
        <v>1545</v>
      </c>
      <c r="C448" t="str">
        <f>VLOOKUP('Домены Secretin_N'!B448,'AC-Architecture'!A:C,3,FALSE)</f>
        <v>Secretin_N, Secretin</v>
      </c>
      <c r="D448">
        <v>530</v>
      </c>
      <c r="E448" t="s">
        <v>3632</v>
      </c>
      <c r="F448">
        <v>132</v>
      </c>
      <c r="G448">
        <v>267</v>
      </c>
      <c r="H448">
        <f t="shared" si="18"/>
        <v>135</v>
      </c>
      <c r="I448" t="str">
        <f t="shared" si="19"/>
        <v>A6GN13_9BURK/132-267</v>
      </c>
      <c r="J448" t="e">
        <f>CONCATENATE(K448,"_",#REF!,"_",B448)</f>
        <v>#REF!</v>
      </c>
      <c r="K448" t="str">
        <f>IF(C448="Secretin_N, Secretin, TraK","T","N")</f>
        <v>N</v>
      </c>
      <c r="L448" t="e">
        <f>VLOOKUP(E448,'Uniprot taxonomy'!E:J,4,FALSE)</f>
        <v>#N/A</v>
      </c>
      <c r="M448" t="str">
        <f>LEFT(VLOOKUP(B448,'Uniprot taxonomy'!B:R,5,FALSE))</f>
        <v>B</v>
      </c>
      <c r="N448" t="str">
        <f>VLOOKUP(B448,'Uniprot taxonomy'!B:R,5,FALSE)</f>
        <v>Betaproteobacteria</v>
      </c>
      <c r="O448" t="str">
        <f>VLOOKUP(B448,'Uniprot taxonomy'!B:R,6,FALSE)</f>
        <v>Burkholderiales</v>
      </c>
      <c r="P448" t="str">
        <f>VLOOKUP(B448,'Uniprot taxonomy'!B:R,7,FALSE)</f>
        <v>Burkholderiaceae</v>
      </c>
      <c r="Q448" t="str">
        <f>VLOOKUP(B448,'Uniprot taxonomy'!B:R,8,FALSE)</f>
        <v>Limnobacter</v>
      </c>
    </row>
    <row r="449" spans="1:17" hidden="1" x14ac:dyDescent="0.25">
      <c r="A449" t="s">
        <v>4075</v>
      </c>
      <c r="B449" t="s">
        <v>4076</v>
      </c>
      <c r="C449" t="e">
        <f>VLOOKUP('Домены Secretin_N'!B449,'AC-Architecture'!A:C,3,FALSE)</f>
        <v>#N/A</v>
      </c>
      <c r="D449">
        <v>681</v>
      </c>
      <c r="E449" t="s">
        <v>3632</v>
      </c>
      <c r="F449">
        <v>384</v>
      </c>
      <c r="G449">
        <v>449</v>
      </c>
      <c r="H449">
        <f t="shared" si="18"/>
        <v>65</v>
      </c>
      <c r="I449" t="str">
        <f t="shared" si="19"/>
        <v>A6GPK2_9BURK/384-449</v>
      </c>
      <c r="K449" t="e">
        <f>IF(C449="Secretin_N, Secretin, TraK","T","N")</f>
        <v>#N/A</v>
      </c>
      <c r="L449" t="e">
        <f>VLOOKUP(E449,'Uniprot taxonomy'!E:J,4,FALSE)</f>
        <v>#N/A</v>
      </c>
      <c r="M449" t="e">
        <f>LEFT(VLOOKUP(B449,'Uniprot taxonomy'!B:R,5,FALSE))</f>
        <v>#N/A</v>
      </c>
      <c r="N449" t="e">
        <f>VLOOKUP(B449,'Uniprot taxonomy'!B:R,5,FALSE)</f>
        <v>#N/A</v>
      </c>
      <c r="O449" t="e">
        <f>VLOOKUP(B449,'Uniprot taxonomy'!B:R,6,FALSE)</f>
        <v>#N/A</v>
      </c>
      <c r="P449" t="e">
        <f>VLOOKUP(B449,'Uniprot taxonomy'!B:R,7,FALSE)</f>
        <v>#N/A</v>
      </c>
      <c r="Q449" t="e">
        <f>VLOOKUP(B449,'Uniprot taxonomy'!B:R,8,FALSE)</f>
        <v>#N/A</v>
      </c>
    </row>
    <row r="450" spans="1:17" hidden="1" x14ac:dyDescent="0.25">
      <c r="A450" t="s">
        <v>4077</v>
      </c>
      <c r="B450" t="s">
        <v>4078</v>
      </c>
      <c r="C450" t="e">
        <f>VLOOKUP('Домены Secretin_N'!B450,'AC-Architecture'!A:C,3,FALSE)</f>
        <v>#N/A</v>
      </c>
      <c r="D450">
        <v>607</v>
      </c>
      <c r="E450" t="s">
        <v>3632</v>
      </c>
      <c r="F450">
        <v>111</v>
      </c>
      <c r="G450">
        <v>173</v>
      </c>
      <c r="H450">
        <f t="shared" si="18"/>
        <v>62</v>
      </c>
      <c r="I450" t="str">
        <f t="shared" si="19"/>
        <v>A6M3S0_YERPE/111-173</v>
      </c>
      <c r="K450" t="e">
        <f>IF(C450="Secretin_N, Secretin, TraK","T","N")</f>
        <v>#N/A</v>
      </c>
      <c r="L450" t="e">
        <f>VLOOKUP(E450,'Uniprot taxonomy'!E:J,4,FALSE)</f>
        <v>#N/A</v>
      </c>
      <c r="M450" t="e">
        <f>LEFT(VLOOKUP(B450,'Uniprot taxonomy'!B:R,5,FALSE))</f>
        <v>#N/A</v>
      </c>
      <c r="N450" t="e">
        <f>VLOOKUP(B450,'Uniprot taxonomy'!B:R,5,FALSE)</f>
        <v>#N/A</v>
      </c>
      <c r="O450" t="e">
        <f>VLOOKUP(B450,'Uniprot taxonomy'!B:R,6,FALSE)</f>
        <v>#N/A</v>
      </c>
      <c r="P450" t="e">
        <f>VLOOKUP(B450,'Uniprot taxonomy'!B:R,7,FALSE)</f>
        <v>#N/A</v>
      </c>
      <c r="Q450" t="e">
        <f>VLOOKUP(B450,'Uniprot taxonomy'!B:R,8,FALSE)</f>
        <v>#N/A</v>
      </c>
    </row>
    <row r="451" spans="1:17" hidden="1" x14ac:dyDescent="0.25">
      <c r="A451" t="s">
        <v>4077</v>
      </c>
      <c r="B451" t="s">
        <v>4078</v>
      </c>
      <c r="C451" t="e">
        <f>VLOOKUP('Домены Secretin_N'!B451,'AC-Architecture'!A:C,3,FALSE)</f>
        <v>#N/A</v>
      </c>
      <c r="D451">
        <v>607</v>
      </c>
      <c r="E451" t="s">
        <v>3632</v>
      </c>
      <c r="F451">
        <v>184</v>
      </c>
      <c r="G451">
        <v>281</v>
      </c>
      <c r="H451">
        <f t="shared" ref="H451:H514" si="22">G451-F451</f>
        <v>97</v>
      </c>
      <c r="I451" t="str">
        <f t="shared" ref="I451:I514" si="23">CONCATENATE(A451,"/",F451,"-",G451)</f>
        <v>A6M3S0_YERPE/184-281</v>
      </c>
      <c r="K451" t="e">
        <f>IF(C451="Secretin_N, Secretin, TraK","T","N")</f>
        <v>#N/A</v>
      </c>
      <c r="L451" t="e">
        <f>VLOOKUP(E451,'Uniprot taxonomy'!E:J,4,FALSE)</f>
        <v>#N/A</v>
      </c>
      <c r="M451" t="e">
        <f>LEFT(VLOOKUP(B451,'Uniprot taxonomy'!B:R,5,FALSE))</f>
        <v>#N/A</v>
      </c>
      <c r="N451" t="e">
        <f>VLOOKUP(B451,'Uniprot taxonomy'!B:R,5,FALSE)</f>
        <v>#N/A</v>
      </c>
      <c r="O451" t="e">
        <f>VLOOKUP(B451,'Uniprot taxonomy'!B:R,6,FALSE)</f>
        <v>#N/A</v>
      </c>
      <c r="P451" t="e">
        <f>VLOOKUP(B451,'Uniprot taxonomy'!B:R,7,FALSE)</f>
        <v>#N/A</v>
      </c>
      <c r="Q451" t="e">
        <f>VLOOKUP(B451,'Uniprot taxonomy'!B:R,8,FALSE)</f>
        <v>#N/A</v>
      </c>
    </row>
    <row r="452" spans="1:17" hidden="1" x14ac:dyDescent="0.25">
      <c r="A452" t="s">
        <v>4079</v>
      </c>
      <c r="B452" t="s">
        <v>4080</v>
      </c>
      <c r="C452" t="e">
        <f>VLOOKUP('Домены Secretin_N'!B452,'AC-Architecture'!A:C,3,FALSE)</f>
        <v>#N/A</v>
      </c>
      <c r="D452">
        <v>678</v>
      </c>
      <c r="E452" t="s">
        <v>3632</v>
      </c>
      <c r="F452">
        <v>184</v>
      </c>
      <c r="G452">
        <v>253</v>
      </c>
      <c r="H452">
        <f t="shared" si="22"/>
        <v>69</v>
      </c>
      <c r="I452" t="str">
        <f t="shared" si="23"/>
        <v>A6Q682_SULNB/184-253</v>
      </c>
      <c r="K452" t="e">
        <f>IF(C452="Secretin_N, Secretin, TraK","T","N")</f>
        <v>#N/A</v>
      </c>
      <c r="L452" t="e">
        <f>VLOOKUP(E452,'Uniprot taxonomy'!E:J,4,FALSE)</f>
        <v>#N/A</v>
      </c>
      <c r="M452" t="e">
        <f>LEFT(VLOOKUP(B452,'Uniprot taxonomy'!B:R,5,FALSE))</f>
        <v>#N/A</v>
      </c>
      <c r="N452" t="e">
        <f>VLOOKUP(B452,'Uniprot taxonomy'!B:R,5,FALSE)</f>
        <v>#N/A</v>
      </c>
      <c r="O452" t="e">
        <f>VLOOKUP(B452,'Uniprot taxonomy'!B:R,6,FALSE)</f>
        <v>#N/A</v>
      </c>
      <c r="P452" t="e">
        <f>VLOOKUP(B452,'Uniprot taxonomy'!B:R,7,FALSE)</f>
        <v>#N/A</v>
      </c>
      <c r="Q452" t="e">
        <f>VLOOKUP(B452,'Uniprot taxonomy'!B:R,8,FALSE)</f>
        <v>#N/A</v>
      </c>
    </row>
    <row r="453" spans="1:17" hidden="1" x14ac:dyDescent="0.25">
      <c r="A453" t="s">
        <v>4079</v>
      </c>
      <c r="B453" t="s">
        <v>4080</v>
      </c>
      <c r="C453" t="e">
        <f>VLOOKUP('Домены Secretin_N'!B453,'AC-Architecture'!A:C,3,FALSE)</f>
        <v>#N/A</v>
      </c>
      <c r="D453">
        <v>678</v>
      </c>
      <c r="E453" t="s">
        <v>3632</v>
      </c>
      <c r="F453">
        <v>259</v>
      </c>
      <c r="G453">
        <v>337</v>
      </c>
      <c r="H453">
        <f t="shared" si="22"/>
        <v>78</v>
      </c>
      <c r="I453" t="str">
        <f t="shared" si="23"/>
        <v>A6Q682_SULNB/259-337</v>
      </c>
      <c r="K453" t="e">
        <f>IF(C453="Secretin_N, Secretin, TraK","T","N")</f>
        <v>#N/A</v>
      </c>
      <c r="L453" t="e">
        <f>VLOOKUP(E453,'Uniprot taxonomy'!E:J,4,FALSE)</f>
        <v>#N/A</v>
      </c>
      <c r="M453" t="e">
        <f>LEFT(VLOOKUP(B453,'Uniprot taxonomy'!B:R,5,FALSE))</f>
        <v>#N/A</v>
      </c>
      <c r="N453" t="e">
        <f>VLOOKUP(B453,'Uniprot taxonomy'!B:R,5,FALSE)</f>
        <v>#N/A</v>
      </c>
      <c r="O453" t="e">
        <f>VLOOKUP(B453,'Uniprot taxonomy'!B:R,6,FALSE)</f>
        <v>#N/A</v>
      </c>
      <c r="P453" t="e">
        <f>VLOOKUP(B453,'Uniprot taxonomy'!B:R,7,FALSE)</f>
        <v>#N/A</v>
      </c>
      <c r="Q453" t="e">
        <f>VLOOKUP(B453,'Uniprot taxonomy'!B:R,8,FALSE)</f>
        <v>#N/A</v>
      </c>
    </row>
    <row r="454" spans="1:17" hidden="1" x14ac:dyDescent="0.25">
      <c r="A454" t="s">
        <v>4081</v>
      </c>
      <c r="B454" t="s">
        <v>4082</v>
      </c>
      <c r="C454" t="e">
        <f>VLOOKUP('Домены Secretin_N'!B454,'AC-Architecture'!A:C,3,FALSE)</f>
        <v>#N/A</v>
      </c>
      <c r="D454">
        <v>686</v>
      </c>
      <c r="E454" t="s">
        <v>3632</v>
      </c>
      <c r="F454">
        <v>278</v>
      </c>
      <c r="G454">
        <v>436</v>
      </c>
      <c r="H454">
        <f t="shared" si="22"/>
        <v>158</v>
      </c>
      <c r="I454" t="str">
        <f t="shared" si="23"/>
        <v>A6T3F7_JANMA/278-436</v>
      </c>
      <c r="K454" t="e">
        <f>IF(C454="Secretin_N, Secretin, TraK","T","N")</f>
        <v>#N/A</v>
      </c>
      <c r="L454" t="e">
        <f>VLOOKUP(E454,'Uniprot taxonomy'!E:J,4,FALSE)</f>
        <v>#N/A</v>
      </c>
      <c r="M454" t="e">
        <f>LEFT(VLOOKUP(B454,'Uniprot taxonomy'!B:R,5,FALSE))</f>
        <v>#N/A</v>
      </c>
      <c r="N454" t="e">
        <f>VLOOKUP(B454,'Uniprot taxonomy'!B:R,5,FALSE)</f>
        <v>#N/A</v>
      </c>
      <c r="O454" t="e">
        <f>VLOOKUP(B454,'Uniprot taxonomy'!B:R,6,FALSE)</f>
        <v>#N/A</v>
      </c>
      <c r="P454" t="e">
        <f>VLOOKUP(B454,'Uniprot taxonomy'!B:R,7,FALSE)</f>
        <v>#N/A</v>
      </c>
      <c r="Q454" t="e">
        <f>VLOOKUP(B454,'Uniprot taxonomy'!B:R,8,FALSE)</f>
        <v>#N/A</v>
      </c>
    </row>
    <row r="455" spans="1:17" hidden="1" x14ac:dyDescent="0.25">
      <c r="A455" t="s">
        <v>4083</v>
      </c>
      <c r="B455" t="s">
        <v>4084</v>
      </c>
      <c r="C455" t="e">
        <f>VLOOKUP('Домены Secretin_N'!B455,'AC-Architecture'!A:C,3,FALSE)</f>
        <v>#N/A</v>
      </c>
      <c r="D455">
        <v>657</v>
      </c>
      <c r="E455" t="s">
        <v>3632</v>
      </c>
      <c r="F455">
        <v>126</v>
      </c>
      <c r="G455">
        <v>189</v>
      </c>
      <c r="H455">
        <f t="shared" si="22"/>
        <v>63</v>
      </c>
      <c r="I455" t="str">
        <f t="shared" si="23"/>
        <v>A6T4U9_KLEP7/126-189</v>
      </c>
      <c r="K455" t="e">
        <f>IF(C455="Secretin_N, Secretin, TraK","T","N")</f>
        <v>#N/A</v>
      </c>
      <c r="L455" t="e">
        <f>VLOOKUP(E455,'Uniprot taxonomy'!E:J,4,FALSE)</f>
        <v>#N/A</v>
      </c>
      <c r="M455" t="e">
        <f>LEFT(VLOOKUP(B455,'Uniprot taxonomy'!B:R,5,FALSE))</f>
        <v>#N/A</v>
      </c>
      <c r="N455" t="e">
        <f>VLOOKUP(B455,'Uniprot taxonomy'!B:R,5,FALSE)</f>
        <v>#N/A</v>
      </c>
      <c r="O455" t="e">
        <f>VLOOKUP(B455,'Uniprot taxonomy'!B:R,6,FALSE)</f>
        <v>#N/A</v>
      </c>
      <c r="P455" t="e">
        <f>VLOOKUP(B455,'Uniprot taxonomy'!B:R,7,FALSE)</f>
        <v>#N/A</v>
      </c>
      <c r="Q455" t="e">
        <f>VLOOKUP(B455,'Uniprot taxonomy'!B:R,8,FALSE)</f>
        <v>#N/A</v>
      </c>
    </row>
    <row r="456" spans="1:17" hidden="1" x14ac:dyDescent="0.25">
      <c r="A456" t="s">
        <v>4083</v>
      </c>
      <c r="B456" t="s">
        <v>4084</v>
      </c>
      <c r="C456" t="e">
        <f>VLOOKUP('Домены Secretin_N'!B456,'AC-Architecture'!A:C,3,FALSE)</f>
        <v>#N/A</v>
      </c>
      <c r="D456">
        <v>657</v>
      </c>
      <c r="E456" t="s">
        <v>3632</v>
      </c>
      <c r="F456">
        <v>191</v>
      </c>
      <c r="G456">
        <v>262</v>
      </c>
      <c r="H456">
        <f t="shared" si="22"/>
        <v>71</v>
      </c>
      <c r="I456" t="str">
        <f t="shared" si="23"/>
        <v>A6T4U9_KLEP7/191-262</v>
      </c>
      <c r="K456" t="e">
        <f>IF(C456="Secretin_N, Secretin, TraK","T","N")</f>
        <v>#N/A</v>
      </c>
      <c r="L456" t="e">
        <f>VLOOKUP(E456,'Uniprot taxonomy'!E:J,4,FALSE)</f>
        <v>#N/A</v>
      </c>
      <c r="M456" t="e">
        <f>LEFT(VLOOKUP(B456,'Uniprot taxonomy'!B:R,5,FALSE))</f>
        <v>#N/A</v>
      </c>
      <c r="N456" t="e">
        <f>VLOOKUP(B456,'Uniprot taxonomy'!B:R,5,FALSE)</f>
        <v>#N/A</v>
      </c>
      <c r="O456" t="e">
        <f>VLOOKUP(B456,'Uniprot taxonomy'!B:R,6,FALSE)</f>
        <v>#N/A</v>
      </c>
      <c r="P456" t="e">
        <f>VLOOKUP(B456,'Uniprot taxonomy'!B:R,7,FALSE)</f>
        <v>#N/A</v>
      </c>
      <c r="Q456" t="e">
        <f>VLOOKUP(B456,'Uniprot taxonomy'!B:R,8,FALSE)</f>
        <v>#N/A</v>
      </c>
    </row>
    <row r="457" spans="1:17" hidden="1" x14ac:dyDescent="0.25">
      <c r="A457" t="s">
        <v>4083</v>
      </c>
      <c r="B457" t="s">
        <v>4084</v>
      </c>
      <c r="C457" t="e">
        <f>VLOOKUP('Домены Secretin_N'!B457,'AC-Architecture'!A:C,3,FALSE)</f>
        <v>#N/A</v>
      </c>
      <c r="D457">
        <v>657</v>
      </c>
      <c r="E457" t="s">
        <v>3632</v>
      </c>
      <c r="F457">
        <v>266</v>
      </c>
      <c r="G457">
        <v>343</v>
      </c>
      <c r="H457">
        <f t="shared" si="22"/>
        <v>77</v>
      </c>
      <c r="I457" t="str">
        <f t="shared" si="23"/>
        <v>A6T4U9_KLEP7/266-343</v>
      </c>
      <c r="K457" t="e">
        <f>IF(C457="Secretin_N, Secretin, TraK","T","N")</f>
        <v>#N/A</v>
      </c>
      <c r="L457" t="e">
        <f>VLOOKUP(E457,'Uniprot taxonomy'!E:J,4,FALSE)</f>
        <v>#N/A</v>
      </c>
      <c r="M457" t="e">
        <f>LEFT(VLOOKUP(B457,'Uniprot taxonomy'!B:R,5,FALSE))</f>
        <v>#N/A</v>
      </c>
      <c r="N457" t="e">
        <f>VLOOKUP(B457,'Uniprot taxonomy'!B:R,5,FALSE)</f>
        <v>#N/A</v>
      </c>
      <c r="O457" t="e">
        <f>VLOOKUP(B457,'Uniprot taxonomy'!B:R,6,FALSE)</f>
        <v>#N/A</v>
      </c>
      <c r="P457" t="e">
        <f>VLOOKUP(B457,'Uniprot taxonomy'!B:R,7,FALSE)</f>
        <v>#N/A</v>
      </c>
      <c r="Q457" t="e">
        <f>VLOOKUP(B457,'Uniprot taxonomy'!B:R,8,FALSE)</f>
        <v>#N/A</v>
      </c>
    </row>
    <row r="458" spans="1:17" hidden="1" x14ac:dyDescent="0.25">
      <c r="A458" t="s">
        <v>4085</v>
      </c>
      <c r="B458" t="s">
        <v>4086</v>
      </c>
      <c r="C458" t="e">
        <f>VLOOKUP('Домены Secretin_N'!B458,'AC-Architecture'!A:C,3,FALSE)</f>
        <v>#N/A</v>
      </c>
      <c r="D458">
        <v>413</v>
      </c>
      <c r="E458" t="s">
        <v>3632</v>
      </c>
      <c r="F458">
        <v>120</v>
      </c>
      <c r="G458">
        <v>181</v>
      </c>
      <c r="H458">
        <f t="shared" si="22"/>
        <v>61</v>
      </c>
      <c r="I458" t="str">
        <f t="shared" si="23"/>
        <v>A6TF15_KLEP7/120-181</v>
      </c>
      <c r="K458" t="e">
        <f>IF(C458="Secretin_N, Secretin, TraK","T","N")</f>
        <v>#N/A</v>
      </c>
      <c r="L458" t="e">
        <f>VLOOKUP(E458,'Uniprot taxonomy'!E:J,4,FALSE)</f>
        <v>#N/A</v>
      </c>
      <c r="M458" t="e">
        <f>LEFT(VLOOKUP(B458,'Uniprot taxonomy'!B:R,5,FALSE))</f>
        <v>#N/A</v>
      </c>
      <c r="N458" t="e">
        <f>VLOOKUP(B458,'Uniprot taxonomy'!B:R,5,FALSE)</f>
        <v>#N/A</v>
      </c>
      <c r="O458" t="e">
        <f>VLOOKUP(B458,'Uniprot taxonomy'!B:R,6,FALSE)</f>
        <v>#N/A</v>
      </c>
      <c r="P458" t="e">
        <f>VLOOKUP(B458,'Uniprot taxonomy'!B:R,7,FALSE)</f>
        <v>#N/A</v>
      </c>
      <c r="Q458" t="e">
        <f>VLOOKUP(B458,'Uniprot taxonomy'!B:R,8,FALSE)</f>
        <v>#N/A</v>
      </c>
    </row>
    <row r="459" spans="1:17" hidden="1" x14ac:dyDescent="0.25">
      <c r="A459" t="s">
        <v>4087</v>
      </c>
      <c r="B459" t="s">
        <v>4088</v>
      </c>
      <c r="C459" t="e">
        <f>VLOOKUP('Домены Secretin_N'!B459,'AC-Architecture'!A:C,3,FALSE)</f>
        <v>#N/A</v>
      </c>
      <c r="D459">
        <v>634</v>
      </c>
      <c r="E459" t="s">
        <v>3632</v>
      </c>
      <c r="F459">
        <v>126</v>
      </c>
      <c r="G459">
        <v>186</v>
      </c>
      <c r="H459">
        <f t="shared" si="22"/>
        <v>60</v>
      </c>
      <c r="I459" t="str">
        <f t="shared" si="23"/>
        <v>A6V165_PSEA7/126-186</v>
      </c>
      <c r="K459" t="e">
        <f>IF(C459="Secretin_N, Secretin, TraK","T","N")</f>
        <v>#N/A</v>
      </c>
      <c r="L459" t="e">
        <f>VLOOKUP(E459,'Uniprot taxonomy'!E:J,4,FALSE)</f>
        <v>#N/A</v>
      </c>
      <c r="M459" t="e">
        <f>LEFT(VLOOKUP(B459,'Uniprot taxonomy'!B:R,5,FALSE))</f>
        <v>#N/A</v>
      </c>
      <c r="N459" t="e">
        <f>VLOOKUP(B459,'Uniprot taxonomy'!B:R,5,FALSE)</f>
        <v>#N/A</v>
      </c>
      <c r="O459" t="e">
        <f>VLOOKUP(B459,'Uniprot taxonomy'!B:R,6,FALSE)</f>
        <v>#N/A</v>
      </c>
      <c r="P459" t="e">
        <f>VLOOKUP(B459,'Uniprot taxonomy'!B:R,7,FALSE)</f>
        <v>#N/A</v>
      </c>
      <c r="Q459" t="e">
        <f>VLOOKUP(B459,'Uniprot taxonomy'!B:R,8,FALSE)</f>
        <v>#N/A</v>
      </c>
    </row>
    <row r="460" spans="1:17" hidden="1" x14ac:dyDescent="0.25">
      <c r="A460" t="s">
        <v>4087</v>
      </c>
      <c r="B460" t="s">
        <v>4088</v>
      </c>
      <c r="C460" t="e">
        <f>VLOOKUP('Домены Secretin_N'!B460,'AC-Architecture'!A:C,3,FALSE)</f>
        <v>#N/A</v>
      </c>
      <c r="D460">
        <v>634</v>
      </c>
      <c r="E460" t="s">
        <v>3632</v>
      </c>
      <c r="F460">
        <v>189</v>
      </c>
      <c r="G460">
        <v>256</v>
      </c>
      <c r="H460">
        <f t="shared" si="22"/>
        <v>67</v>
      </c>
      <c r="I460" t="str">
        <f t="shared" si="23"/>
        <v>A6V165_PSEA7/189-256</v>
      </c>
      <c r="K460" t="e">
        <f>IF(C460="Secretin_N, Secretin, TraK","T","N")</f>
        <v>#N/A</v>
      </c>
      <c r="L460" t="e">
        <f>VLOOKUP(E460,'Uniprot taxonomy'!E:J,4,FALSE)</f>
        <v>#N/A</v>
      </c>
      <c r="M460" t="e">
        <f>LEFT(VLOOKUP(B460,'Uniprot taxonomy'!B:R,5,FALSE))</f>
        <v>#N/A</v>
      </c>
      <c r="N460" t="e">
        <f>VLOOKUP(B460,'Uniprot taxonomy'!B:R,5,FALSE)</f>
        <v>#N/A</v>
      </c>
      <c r="O460" t="e">
        <f>VLOOKUP(B460,'Uniprot taxonomy'!B:R,6,FALSE)</f>
        <v>#N/A</v>
      </c>
      <c r="P460" t="e">
        <f>VLOOKUP(B460,'Uniprot taxonomy'!B:R,7,FALSE)</f>
        <v>#N/A</v>
      </c>
      <c r="Q460" t="e">
        <f>VLOOKUP(B460,'Uniprot taxonomy'!B:R,8,FALSE)</f>
        <v>#N/A</v>
      </c>
    </row>
    <row r="461" spans="1:17" hidden="1" x14ac:dyDescent="0.25">
      <c r="A461" t="s">
        <v>4087</v>
      </c>
      <c r="B461" t="s">
        <v>4088</v>
      </c>
      <c r="C461" t="e">
        <f>VLOOKUP('Домены Secretin_N'!B461,'AC-Architecture'!A:C,3,FALSE)</f>
        <v>#N/A</v>
      </c>
      <c r="D461">
        <v>634</v>
      </c>
      <c r="E461" t="s">
        <v>3632</v>
      </c>
      <c r="F461">
        <v>260</v>
      </c>
      <c r="G461">
        <v>337</v>
      </c>
      <c r="H461">
        <f t="shared" si="22"/>
        <v>77</v>
      </c>
      <c r="I461" t="str">
        <f t="shared" si="23"/>
        <v>A6V165_PSEA7/260-337</v>
      </c>
      <c r="K461" t="e">
        <f>IF(C461="Secretin_N, Secretin, TraK","T","N")</f>
        <v>#N/A</v>
      </c>
      <c r="L461" t="e">
        <f>VLOOKUP(E461,'Uniprot taxonomy'!E:J,4,FALSE)</f>
        <v>#N/A</v>
      </c>
      <c r="M461" t="e">
        <f>LEFT(VLOOKUP(B461,'Uniprot taxonomy'!B:R,5,FALSE))</f>
        <v>#N/A</v>
      </c>
      <c r="N461" t="e">
        <f>VLOOKUP(B461,'Uniprot taxonomy'!B:R,5,FALSE)</f>
        <v>#N/A</v>
      </c>
      <c r="O461" t="e">
        <f>VLOOKUP(B461,'Uniprot taxonomy'!B:R,6,FALSE)</f>
        <v>#N/A</v>
      </c>
      <c r="P461" t="e">
        <f>VLOOKUP(B461,'Uniprot taxonomy'!B:R,7,FALSE)</f>
        <v>#N/A</v>
      </c>
      <c r="Q461" t="e">
        <f>VLOOKUP(B461,'Uniprot taxonomy'!B:R,8,FALSE)</f>
        <v>#N/A</v>
      </c>
    </row>
    <row r="462" spans="1:17" hidden="1" x14ac:dyDescent="0.25">
      <c r="A462" t="s">
        <v>4090</v>
      </c>
      <c r="B462" t="s">
        <v>4091</v>
      </c>
      <c r="C462" t="e">
        <f>VLOOKUP('Домены Secretin_N'!B462,'AC-Architecture'!A:C,3,FALSE)</f>
        <v>#N/A</v>
      </c>
      <c r="D462">
        <v>658</v>
      </c>
      <c r="E462" t="s">
        <v>3632</v>
      </c>
      <c r="F462">
        <v>146</v>
      </c>
      <c r="G462">
        <v>207</v>
      </c>
      <c r="H462">
        <f t="shared" si="22"/>
        <v>61</v>
      </c>
      <c r="I462" t="str">
        <f t="shared" si="23"/>
        <v>A6V2W9_PSEA7/146-207</v>
      </c>
      <c r="K462" t="e">
        <f>IF(C462="Secretin_N, Secretin, TraK","T","N")</f>
        <v>#N/A</v>
      </c>
      <c r="L462" t="e">
        <f>VLOOKUP(E462,'Uniprot taxonomy'!E:J,4,FALSE)</f>
        <v>#N/A</v>
      </c>
      <c r="M462" t="e">
        <f>LEFT(VLOOKUP(B462,'Uniprot taxonomy'!B:R,5,FALSE))</f>
        <v>#N/A</v>
      </c>
      <c r="N462" t="e">
        <f>VLOOKUP(B462,'Uniprot taxonomy'!B:R,5,FALSE)</f>
        <v>#N/A</v>
      </c>
      <c r="O462" t="e">
        <f>VLOOKUP(B462,'Uniprot taxonomy'!B:R,6,FALSE)</f>
        <v>#N/A</v>
      </c>
      <c r="P462" t="e">
        <f>VLOOKUP(B462,'Uniprot taxonomy'!B:R,7,FALSE)</f>
        <v>#N/A</v>
      </c>
      <c r="Q462" t="e">
        <f>VLOOKUP(B462,'Uniprot taxonomy'!B:R,8,FALSE)</f>
        <v>#N/A</v>
      </c>
    </row>
    <row r="463" spans="1:17" hidden="1" x14ac:dyDescent="0.25">
      <c r="A463" t="s">
        <v>4090</v>
      </c>
      <c r="B463" t="s">
        <v>4091</v>
      </c>
      <c r="C463" t="e">
        <f>VLOOKUP('Домены Secretin_N'!B463,'AC-Architecture'!A:C,3,FALSE)</f>
        <v>#N/A</v>
      </c>
      <c r="D463">
        <v>658</v>
      </c>
      <c r="E463" t="s">
        <v>3632</v>
      </c>
      <c r="F463">
        <v>209</v>
      </c>
      <c r="G463">
        <v>277</v>
      </c>
      <c r="H463">
        <f t="shared" si="22"/>
        <v>68</v>
      </c>
      <c r="I463" t="str">
        <f t="shared" si="23"/>
        <v>A6V2W9_PSEA7/209-277</v>
      </c>
      <c r="K463" t="e">
        <f>IF(C463="Secretin_N, Secretin, TraK","T","N")</f>
        <v>#N/A</v>
      </c>
      <c r="L463" t="e">
        <f>VLOOKUP(E463,'Uniprot taxonomy'!E:J,4,FALSE)</f>
        <v>#N/A</v>
      </c>
      <c r="M463" t="e">
        <f>LEFT(VLOOKUP(B463,'Uniprot taxonomy'!B:R,5,FALSE))</f>
        <v>#N/A</v>
      </c>
      <c r="N463" t="e">
        <f>VLOOKUP(B463,'Uniprot taxonomy'!B:R,5,FALSE)</f>
        <v>#N/A</v>
      </c>
      <c r="O463" t="e">
        <f>VLOOKUP(B463,'Uniprot taxonomy'!B:R,6,FALSE)</f>
        <v>#N/A</v>
      </c>
      <c r="P463" t="e">
        <f>VLOOKUP(B463,'Uniprot taxonomy'!B:R,7,FALSE)</f>
        <v>#N/A</v>
      </c>
      <c r="Q463" t="e">
        <f>VLOOKUP(B463,'Uniprot taxonomy'!B:R,8,FALSE)</f>
        <v>#N/A</v>
      </c>
    </row>
    <row r="464" spans="1:17" hidden="1" x14ac:dyDescent="0.25">
      <c r="A464" t="s">
        <v>4090</v>
      </c>
      <c r="B464" t="s">
        <v>4091</v>
      </c>
      <c r="C464" t="e">
        <f>VLOOKUP('Домены Secretin_N'!B464,'AC-Architecture'!A:C,3,FALSE)</f>
        <v>#N/A</v>
      </c>
      <c r="D464">
        <v>658</v>
      </c>
      <c r="E464" t="s">
        <v>3632</v>
      </c>
      <c r="F464">
        <v>281</v>
      </c>
      <c r="G464">
        <v>360</v>
      </c>
      <c r="H464">
        <f t="shared" si="22"/>
        <v>79</v>
      </c>
      <c r="I464" t="str">
        <f t="shared" si="23"/>
        <v>A6V2W9_PSEA7/281-360</v>
      </c>
      <c r="K464" t="e">
        <f>IF(C464="Secretin_N, Secretin, TraK","T","N")</f>
        <v>#N/A</v>
      </c>
      <c r="L464" t="e">
        <f>VLOOKUP(E464,'Uniprot taxonomy'!E:J,4,FALSE)</f>
        <v>#N/A</v>
      </c>
      <c r="M464" t="e">
        <f>LEFT(VLOOKUP(B464,'Uniprot taxonomy'!B:R,5,FALSE))</f>
        <v>#N/A</v>
      </c>
      <c r="N464" t="e">
        <f>VLOOKUP(B464,'Uniprot taxonomy'!B:R,5,FALSE)</f>
        <v>#N/A</v>
      </c>
      <c r="O464" t="e">
        <f>VLOOKUP(B464,'Uniprot taxonomy'!B:R,6,FALSE)</f>
        <v>#N/A</v>
      </c>
      <c r="P464" t="e">
        <f>VLOOKUP(B464,'Uniprot taxonomy'!B:R,7,FALSE)</f>
        <v>#N/A</v>
      </c>
      <c r="Q464" t="e">
        <f>VLOOKUP(B464,'Uniprot taxonomy'!B:R,8,FALSE)</f>
        <v>#N/A</v>
      </c>
    </row>
    <row r="465" spans="1:17" x14ac:dyDescent="0.25">
      <c r="A465" t="s">
        <v>245</v>
      </c>
      <c r="B465" t="s">
        <v>1546</v>
      </c>
      <c r="C465" t="str">
        <f>VLOOKUP('Домены Secretin_N'!B465,'AC-Architecture'!A:C,3,FALSE)</f>
        <v>Secretin_N, Secretin</v>
      </c>
      <c r="D465">
        <v>273</v>
      </c>
      <c r="E465" t="s">
        <v>3632</v>
      </c>
      <c r="F465">
        <v>26</v>
      </c>
      <c r="G465">
        <v>85</v>
      </c>
      <c r="H465">
        <f t="shared" si="22"/>
        <v>59</v>
      </c>
      <c r="I465" t="str">
        <f t="shared" si="23"/>
        <v>A6V4F3_PSEA7/26-85</v>
      </c>
      <c r="J465" t="str">
        <f>CONCATENATE(K465,"_",LEFT(O465,3),"_",LEFT(Q465,3),"_",B465)</f>
        <v>N_Pse_Pse_A6V4F3</v>
      </c>
      <c r="K465" t="str">
        <f>IF(C465="Secretin_N, Secretin, TraK","T","N")</f>
        <v>N</v>
      </c>
      <c r="L465" t="str">
        <f>VLOOKUP(B465,'Uniprot taxonomy'!B:R,4,FALSE)</f>
        <v>Proteobacteria</v>
      </c>
      <c r="M465" t="str">
        <f>LEFT(VLOOKUP(B465,'Uniprot taxonomy'!B:R,5,FALSE))</f>
        <v>G</v>
      </c>
      <c r="N465" t="str">
        <f>VLOOKUP(B465,'Uniprot taxonomy'!B:R,5,FALSE)</f>
        <v>Gammaproteobacteria</v>
      </c>
      <c r="O465" t="str">
        <f>VLOOKUP(B465,'Uniprot taxonomy'!B:R,6,FALSE)</f>
        <v>Pseudomonadales</v>
      </c>
      <c r="P465" t="str">
        <f>VLOOKUP(B465,'Uniprot taxonomy'!B:R,7,FALSE)</f>
        <v>Pseudomonadaceae</v>
      </c>
      <c r="Q465" t="str">
        <f>VLOOKUP(B465,'Uniprot taxonomy'!B:R,8,FALSE)</f>
        <v>Pseudomonas</v>
      </c>
    </row>
    <row r="466" spans="1:17" hidden="1" x14ac:dyDescent="0.25">
      <c r="A466" t="s">
        <v>4092</v>
      </c>
      <c r="B466" t="s">
        <v>4093</v>
      </c>
      <c r="C466" t="e">
        <f>VLOOKUP('Домены Secretin_N'!B466,'AC-Architecture'!A:C,3,FALSE)</f>
        <v>#N/A</v>
      </c>
      <c r="D466">
        <v>758</v>
      </c>
      <c r="E466" t="s">
        <v>3632</v>
      </c>
      <c r="F466">
        <v>130</v>
      </c>
      <c r="G466">
        <v>191</v>
      </c>
      <c r="H466">
        <f t="shared" si="22"/>
        <v>61</v>
      </c>
      <c r="I466" t="str">
        <f t="shared" si="23"/>
        <v>A6V6U5_PSEA7/130-191</v>
      </c>
      <c r="K466" t="e">
        <f>IF(C466="Secretin_N, Secretin, TraK","T","N")</f>
        <v>#N/A</v>
      </c>
      <c r="L466" t="e">
        <f>VLOOKUP(E466,'Uniprot taxonomy'!E:J,4,FALSE)</f>
        <v>#N/A</v>
      </c>
      <c r="M466" t="e">
        <f>LEFT(VLOOKUP(B466,'Uniprot taxonomy'!B:R,5,FALSE))</f>
        <v>#N/A</v>
      </c>
      <c r="N466" t="e">
        <f>VLOOKUP(B466,'Uniprot taxonomy'!B:R,5,FALSE)</f>
        <v>#N/A</v>
      </c>
      <c r="O466" t="e">
        <f>VLOOKUP(B466,'Uniprot taxonomy'!B:R,6,FALSE)</f>
        <v>#N/A</v>
      </c>
      <c r="P466" t="e">
        <f>VLOOKUP(B466,'Uniprot taxonomy'!B:R,7,FALSE)</f>
        <v>#N/A</v>
      </c>
      <c r="Q466" t="e">
        <f>VLOOKUP(B466,'Uniprot taxonomy'!B:R,8,FALSE)</f>
        <v>#N/A</v>
      </c>
    </row>
    <row r="467" spans="1:17" hidden="1" x14ac:dyDescent="0.25">
      <c r="A467" t="s">
        <v>4092</v>
      </c>
      <c r="B467" t="s">
        <v>4093</v>
      </c>
      <c r="C467" t="e">
        <f>VLOOKUP('Домены Secretin_N'!B467,'AC-Architecture'!A:C,3,FALSE)</f>
        <v>#N/A</v>
      </c>
      <c r="D467">
        <v>758</v>
      </c>
      <c r="E467" t="s">
        <v>3632</v>
      </c>
      <c r="F467">
        <v>193</v>
      </c>
      <c r="G467">
        <v>261</v>
      </c>
      <c r="H467">
        <f t="shared" si="22"/>
        <v>68</v>
      </c>
      <c r="I467" t="str">
        <f t="shared" si="23"/>
        <v>A6V6U5_PSEA7/193-261</v>
      </c>
      <c r="K467" t="e">
        <f>IF(C467="Secretin_N, Secretin, TraK","T","N")</f>
        <v>#N/A</v>
      </c>
      <c r="L467" t="e">
        <f>VLOOKUP(E467,'Uniprot taxonomy'!E:J,4,FALSE)</f>
        <v>#N/A</v>
      </c>
      <c r="M467" t="e">
        <f>LEFT(VLOOKUP(B467,'Uniprot taxonomy'!B:R,5,FALSE))</f>
        <v>#N/A</v>
      </c>
      <c r="N467" t="e">
        <f>VLOOKUP(B467,'Uniprot taxonomy'!B:R,5,FALSE)</f>
        <v>#N/A</v>
      </c>
      <c r="O467" t="e">
        <f>VLOOKUP(B467,'Uniprot taxonomy'!B:R,6,FALSE)</f>
        <v>#N/A</v>
      </c>
      <c r="P467" t="e">
        <f>VLOOKUP(B467,'Uniprot taxonomy'!B:R,7,FALSE)</f>
        <v>#N/A</v>
      </c>
      <c r="Q467" t="e">
        <f>VLOOKUP(B467,'Uniprot taxonomy'!B:R,8,FALSE)</f>
        <v>#N/A</v>
      </c>
    </row>
    <row r="468" spans="1:17" hidden="1" x14ac:dyDescent="0.25">
      <c r="A468" t="s">
        <v>4092</v>
      </c>
      <c r="B468" t="s">
        <v>4093</v>
      </c>
      <c r="C468" t="e">
        <f>VLOOKUP('Домены Secretin_N'!B468,'AC-Architecture'!A:C,3,FALSE)</f>
        <v>#N/A</v>
      </c>
      <c r="D468">
        <v>758</v>
      </c>
      <c r="E468" t="s">
        <v>3632</v>
      </c>
      <c r="F468">
        <v>265</v>
      </c>
      <c r="G468">
        <v>341</v>
      </c>
      <c r="H468">
        <f t="shared" si="22"/>
        <v>76</v>
      </c>
      <c r="I468" t="str">
        <f t="shared" si="23"/>
        <v>A6V6U5_PSEA7/265-341</v>
      </c>
      <c r="K468" t="e">
        <f>IF(C468="Secretin_N, Secretin, TraK","T","N")</f>
        <v>#N/A</v>
      </c>
      <c r="L468" t="e">
        <f>VLOOKUP(E468,'Uniprot taxonomy'!E:J,4,FALSE)</f>
        <v>#N/A</v>
      </c>
      <c r="M468" t="e">
        <f>LEFT(VLOOKUP(B468,'Uniprot taxonomy'!B:R,5,FALSE))</f>
        <v>#N/A</v>
      </c>
      <c r="N468" t="e">
        <f>VLOOKUP(B468,'Uniprot taxonomy'!B:R,5,FALSE)</f>
        <v>#N/A</v>
      </c>
      <c r="O468" t="e">
        <f>VLOOKUP(B468,'Uniprot taxonomy'!B:R,6,FALSE)</f>
        <v>#N/A</v>
      </c>
      <c r="P468" t="e">
        <f>VLOOKUP(B468,'Uniprot taxonomy'!B:R,7,FALSE)</f>
        <v>#N/A</v>
      </c>
      <c r="Q468" t="e">
        <f>VLOOKUP(B468,'Uniprot taxonomy'!B:R,8,FALSE)</f>
        <v>#N/A</v>
      </c>
    </row>
    <row r="469" spans="1:17" hidden="1" x14ac:dyDescent="0.25">
      <c r="A469" t="s">
        <v>4094</v>
      </c>
      <c r="B469" t="s">
        <v>4095</v>
      </c>
      <c r="C469" t="e">
        <f>VLOOKUP('Домены Secretin_N'!B469,'AC-Architecture'!A:C,3,FALSE)</f>
        <v>#N/A</v>
      </c>
      <c r="D469">
        <v>803</v>
      </c>
      <c r="E469" t="s">
        <v>3632</v>
      </c>
      <c r="F469">
        <v>199</v>
      </c>
      <c r="G469">
        <v>260</v>
      </c>
      <c r="H469">
        <f t="shared" si="22"/>
        <v>61</v>
      </c>
      <c r="I469" t="str">
        <f t="shared" si="23"/>
        <v>A6VAT1_PSEA7/199-260</v>
      </c>
      <c r="K469" t="e">
        <f>IF(C469="Secretin_N, Secretin, TraK","T","N")</f>
        <v>#N/A</v>
      </c>
      <c r="L469" t="e">
        <f>VLOOKUP(E469,'Uniprot taxonomy'!E:J,4,FALSE)</f>
        <v>#N/A</v>
      </c>
      <c r="M469" t="e">
        <f>LEFT(VLOOKUP(B469,'Uniprot taxonomy'!B:R,5,FALSE))</f>
        <v>#N/A</v>
      </c>
      <c r="N469" t="e">
        <f>VLOOKUP(B469,'Uniprot taxonomy'!B:R,5,FALSE)</f>
        <v>#N/A</v>
      </c>
      <c r="O469" t="e">
        <f>VLOOKUP(B469,'Uniprot taxonomy'!B:R,6,FALSE)</f>
        <v>#N/A</v>
      </c>
      <c r="P469" t="e">
        <f>VLOOKUP(B469,'Uniprot taxonomy'!B:R,7,FALSE)</f>
        <v>#N/A</v>
      </c>
      <c r="Q469" t="e">
        <f>VLOOKUP(B469,'Uniprot taxonomy'!B:R,8,FALSE)</f>
        <v>#N/A</v>
      </c>
    </row>
    <row r="470" spans="1:17" hidden="1" x14ac:dyDescent="0.25">
      <c r="A470" t="s">
        <v>4094</v>
      </c>
      <c r="B470" t="s">
        <v>4095</v>
      </c>
      <c r="C470" t="e">
        <f>VLOOKUP('Домены Secretin_N'!B470,'AC-Architecture'!A:C,3,FALSE)</f>
        <v>#N/A</v>
      </c>
      <c r="D470">
        <v>803</v>
      </c>
      <c r="E470" t="s">
        <v>3632</v>
      </c>
      <c r="F470">
        <v>262</v>
      </c>
      <c r="G470">
        <v>334</v>
      </c>
      <c r="H470">
        <f t="shared" si="22"/>
        <v>72</v>
      </c>
      <c r="I470" t="str">
        <f t="shared" si="23"/>
        <v>A6VAT1_PSEA7/262-334</v>
      </c>
      <c r="K470" t="e">
        <f>IF(C470="Secretin_N, Secretin, TraK","T","N")</f>
        <v>#N/A</v>
      </c>
      <c r="L470" t="e">
        <f>VLOOKUP(E470,'Uniprot taxonomy'!E:J,4,FALSE)</f>
        <v>#N/A</v>
      </c>
      <c r="M470" t="e">
        <f>LEFT(VLOOKUP(B470,'Uniprot taxonomy'!B:R,5,FALSE))</f>
        <v>#N/A</v>
      </c>
      <c r="N470" t="e">
        <f>VLOOKUP(B470,'Uniprot taxonomy'!B:R,5,FALSE)</f>
        <v>#N/A</v>
      </c>
      <c r="O470" t="e">
        <f>VLOOKUP(B470,'Uniprot taxonomy'!B:R,6,FALSE)</f>
        <v>#N/A</v>
      </c>
      <c r="P470" t="e">
        <f>VLOOKUP(B470,'Uniprot taxonomy'!B:R,7,FALSE)</f>
        <v>#N/A</v>
      </c>
      <c r="Q470" t="e">
        <f>VLOOKUP(B470,'Uniprot taxonomy'!B:R,8,FALSE)</f>
        <v>#N/A</v>
      </c>
    </row>
    <row r="471" spans="1:17" hidden="1" x14ac:dyDescent="0.25">
      <c r="A471" t="s">
        <v>4094</v>
      </c>
      <c r="B471" t="s">
        <v>4095</v>
      </c>
      <c r="C471" t="e">
        <f>VLOOKUP('Домены Secretin_N'!B471,'AC-Architecture'!A:C,3,FALSE)</f>
        <v>#N/A</v>
      </c>
      <c r="D471">
        <v>803</v>
      </c>
      <c r="E471" t="s">
        <v>3632</v>
      </c>
      <c r="F471">
        <v>338</v>
      </c>
      <c r="G471">
        <v>482</v>
      </c>
      <c r="H471">
        <f t="shared" si="22"/>
        <v>144</v>
      </c>
      <c r="I471" t="str">
        <f t="shared" si="23"/>
        <v>A6VAT1_PSEA7/338-482</v>
      </c>
      <c r="K471" t="e">
        <f>IF(C471="Secretin_N, Secretin, TraK","T","N")</f>
        <v>#N/A</v>
      </c>
      <c r="L471" t="e">
        <f>VLOOKUP(E471,'Uniprot taxonomy'!E:J,4,FALSE)</f>
        <v>#N/A</v>
      </c>
      <c r="M471" t="e">
        <f>LEFT(VLOOKUP(B471,'Uniprot taxonomy'!B:R,5,FALSE))</f>
        <v>#N/A</v>
      </c>
      <c r="N471" t="e">
        <f>VLOOKUP(B471,'Uniprot taxonomy'!B:R,5,FALSE)</f>
        <v>#N/A</v>
      </c>
      <c r="O471" t="e">
        <f>VLOOKUP(B471,'Uniprot taxonomy'!B:R,6,FALSE)</f>
        <v>#N/A</v>
      </c>
      <c r="P471" t="e">
        <f>VLOOKUP(B471,'Uniprot taxonomy'!B:R,7,FALSE)</f>
        <v>#N/A</v>
      </c>
      <c r="Q471" t="e">
        <f>VLOOKUP(B471,'Uniprot taxonomy'!B:R,8,FALSE)</f>
        <v>#N/A</v>
      </c>
    </row>
    <row r="472" spans="1:17" hidden="1" x14ac:dyDescent="0.25">
      <c r="A472" t="s">
        <v>4096</v>
      </c>
      <c r="B472" t="s">
        <v>4097</v>
      </c>
      <c r="C472" t="e">
        <f>VLOOKUP('Домены Secretin_N'!B472,'AC-Architecture'!A:C,3,FALSE)</f>
        <v>#N/A</v>
      </c>
      <c r="D472">
        <v>714</v>
      </c>
      <c r="E472" t="s">
        <v>3632</v>
      </c>
      <c r="F472">
        <v>379</v>
      </c>
      <c r="G472">
        <v>449</v>
      </c>
      <c r="H472">
        <f t="shared" si="22"/>
        <v>70</v>
      </c>
      <c r="I472" t="str">
        <f t="shared" si="23"/>
        <v>A6VDG1_PSEA7/379-449</v>
      </c>
      <c r="K472" t="e">
        <f>IF(C472="Secretin_N, Secretin, TraK","T","N")</f>
        <v>#N/A</v>
      </c>
      <c r="L472" t="e">
        <f>VLOOKUP(E472,'Uniprot taxonomy'!E:J,4,FALSE)</f>
        <v>#N/A</v>
      </c>
      <c r="M472" t="e">
        <f>LEFT(VLOOKUP(B472,'Uniprot taxonomy'!B:R,5,FALSE))</f>
        <v>#N/A</v>
      </c>
      <c r="N472" t="e">
        <f>VLOOKUP(B472,'Uniprot taxonomy'!B:R,5,FALSE)</f>
        <v>#N/A</v>
      </c>
      <c r="O472" t="e">
        <f>VLOOKUP(B472,'Uniprot taxonomy'!B:R,6,FALSE)</f>
        <v>#N/A</v>
      </c>
      <c r="P472" t="e">
        <f>VLOOKUP(B472,'Uniprot taxonomy'!B:R,7,FALSE)</f>
        <v>#N/A</v>
      </c>
      <c r="Q472" t="e">
        <f>VLOOKUP(B472,'Uniprot taxonomy'!B:R,8,FALSE)</f>
        <v>#N/A</v>
      </c>
    </row>
    <row r="473" spans="1:17" x14ac:dyDescent="0.25">
      <c r="A473" t="s">
        <v>246</v>
      </c>
      <c r="B473" t="s">
        <v>1547</v>
      </c>
      <c r="C473" t="str">
        <f>VLOOKUP('Домены Secretin_N'!B473,'AC-Architecture'!A:C,3,FALSE)</f>
        <v>Secretin_N, Secretin</v>
      </c>
      <c r="D473">
        <v>482</v>
      </c>
      <c r="E473" t="s">
        <v>3632</v>
      </c>
      <c r="F473">
        <v>131</v>
      </c>
      <c r="G473">
        <v>196</v>
      </c>
      <c r="H473">
        <f t="shared" si="22"/>
        <v>65</v>
      </c>
      <c r="I473" t="str">
        <f t="shared" si="23"/>
        <v>A6VM64_ACTSZ/131-196</v>
      </c>
      <c r="J473" t="str">
        <f>CONCATENATE(K473,"_",LEFT(O473,3),"_",LEFT(Q473,3),"_",B473)</f>
        <v>N_Pas_Act_A6VM64</v>
      </c>
      <c r="K473" t="str">
        <f>IF(C473="Secretin_N, Secretin, TraK","T","N")</f>
        <v>N</v>
      </c>
      <c r="L473" t="str">
        <f>VLOOKUP(B473,'Uniprot taxonomy'!B:R,4,FALSE)</f>
        <v>Proteobacteria</v>
      </c>
      <c r="M473" t="str">
        <f>LEFT(VLOOKUP(B473,'Uniprot taxonomy'!B:R,5,FALSE))</f>
        <v>G</v>
      </c>
      <c r="N473" t="str">
        <f>VLOOKUP(B473,'Uniprot taxonomy'!B:R,5,FALSE)</f>
        <v>Gammaproteobacteria</v>
      </c>
      <c r="O473" t="str">
        <f>VLOOKUP(B473,'Uniprot taxonomy'!B:R,6,FALSE)</f>
        <v>Pasteurellales</v>
      </c>
      <c r="P473" t="str">
        <f>VLOOKUP(B473,'Uniprot taxonomy'!B:R,7,FALSE)</f>
        <v>Pasteurellaceae</v>
      </c>
      <c r="Q473" t="str">
        <f>VLOOKUP(B473,'Uniprot taxonomy'!B:R,8,FALSE)</f>
        <v>Actinobacillus</v>
      </c>
    </row>
    <row r="474" spans="1:17" hidden="1" x14ac:dyDescent="0.25">
      <c r="A474" t="s">
        <v>4098</v>
      </c>
      <c r="B474" t="s">
        <v>4099</v>
      </c>
      <c r="C474" t="e">
        <f>VLOOKUP('Домены Secretin_N'!B474,'AC-Architecture'!A:C,3,FALSE)</f>
        <v>#N/A</v>
      </c>
      <c r="D474">
        <v>704</v>
      </c>
      <c r="E474" t="s">
        <v>3632</v>
      </c>
      <c r="F474">
        <v>130</v>
      </c>
      <c r="G474">
        <v>193</v>
      </c>
      <c r="H474">
        <f t="shared" si="22"/>
        <v>63</v>
      </c>
      <c r="I474" t="str">
        <f t="shared" si="23"/>
        <v>A6WHN1_SHEB8/130-193</v>
      </c>
      <c r="K474" t="e">
        <f>IF(C474="Secretin_N, Secretin, TraK","T","N")</f>
        <v>#N/A</v>
      </c>
      <c r="L474" t="e">
        <f>VLOOKUP(E474,'Uniprot taxonomy'!E:J,4,FALSE)</f>
        <v>#N/A</v>
      </c>
      <c r="M474" t="e">
        <f>LEFT(VLOOKUP(B474,'Uniprot taxonomy'!B:R,5,FALSE))</f>
        <v>#N/A</v>
      </c>
      <c r="N474" t="e">
        <f>VLOOKUP(B474,'Uniprot taxonomy'!B:R,5,FALSE)</f>
        <v>#N/A</v>
      </c>
      <c r="O474" t="e">
        <f>VLOOKUP(B474,'Uniprot taxonomy'!B:R,6,FALSE)</f>
        <v>#N/A</v>
      </c>
      <c r="P474" t="e">
        <f>VLOOKUP(B474,'Uniprot taxonomy'!B:R,7,FALSE)</f>
        <v>#N/A</v>
      </c>
      <c r="Q474" t="e">
        <f>VLOOKUP(B474,'Uniprot taxonomy'!B:R,8,FALSE)</f>
        <v>#N/A</v>
      </c>
    </row>
    <row r="475" spans="1:17" hidden="1" x14ac:dyDescent="0.25">
      <c r="A475" t="s">
        <v>4098</v>
      </c>
      <c r="B475" t="s">
        <v>4099</v>
      </c>
      <c r="C475" t="e">
        <f>VLOOKUP('Домены Secretin_N'!B475,'AC-Architecture'!A:C,3,FALSE)</f>
        <v>#N/A</v>
      </c>
      <c r="D475">
        <v>704</v>
      </c>
      <c r="E475" t="s">
        <v>3632</v>
      </c>
      <c r="F475">
        <v>195</v>
      </c>
      <c r="G475">
        <v>266</v>
      </c>
      <c r="H475">
        <f t="shared" si="22"/>
        <v>71</v>
      </c>
      <c r="I475" t="str">
        <f t="shared" si="23"/>
        <v>A6WHN1_SHEB8/195-266</v>
      </c>
      <c r="K475" t="e">
        <f>IF(C475="Secretin_N, Secretin, TraK","T","N")</f>
        <v>#N/A</v>
      </c>
      <c r="L475" t="e">
        <f>VLOOKUP(E475,'Uniprot taxonomy'!E:J,4,FALSE)</f>
        <v>#N/A</v>
      </c>
      <c r="M475" t="e">
        <f>LEFT(VLOOKUP(B475,'Uniprot taxonomy'!B:R,5,FALSE))</f>
        <v>#N/A</v>
      </c>
      <c r="N475" t="e">
        <f>VLOOKUP(B475,'Uniprot taxonomy'!B:R,5,FALSE)</f>
        <v>#N/A</v>
      </c>
      <c r="O475" t="e">
        <f>VLOOKUP(B475,'Uniprot taxonomy'!B:R,6,FALSE)</f>
        <v>#N/A</v>
      </c>
      <c r="P475" t="e">
        <f>VLOOKUP(B475,'Uniprot taxonomy'!B:R,7,FALSE)</f>
        <v>#N/A</v>
      </c>
      <c r="Q475" t="e">
        <f>VLOOKUP(B475,'Uniprot taxonomy'!B:R,8,FALSE)</f>
        <v>#N/A</v>
      </c>
    </row>
    <row r="476" spans="1:17" hidden="1" x14ac:dyDescent="0.25">
      <c r="A476" t="s">
        <v>4098</v>
      </c>
      <c r="B476" t="s">
        <v>4099</v>
      </c>
      <c r="C476" t="e">
        <f>VLOOKUP('Домены Secretin_N'!B476,'AC-Architecture'!A:C,3,FALSE)</f>
        <v>#N/A</v>
      </c>
      <c r="D476">
        <v>704</v>
      </c>
      <c r="E476" t="s">
        <v>3632</v>
      </c>
      <c r="F476">
        <v>270</v>
      </c>
      <c r="G476">
        <v>349</v>
      </c>
      <c r="H476">
        <f t="shared" si="22"/>
        <v>79</v>
      </c>
      <c r="I476" t="str">
        <f t="shared" si="23"/>
        <v>A6WHN1_SHEB8/270-349</v>
      </c>
      <c r="K476" t="e">
        <f>IF(C476="Secretin_N, Secretin, TraK","T","N")</f>
        <v>#N/A</v>
      </c>
      <c r="L476" t="e">
        <f>VLOOKUP(E476,'Uniprot taxonomy'!E:J,4,FALSE)</f>
        <v>#N/A</v>
      </c>
      <c r="M476" t="e">
        <f>LEFT(VLOOKUP(B476,'Uniprot taxonomy'!B:R,5,FALSE))</f>
        <v>#N/A</v>
      </c>
      <c r="N476" t="e">
        <f>VLOOKUP(B476,'Uniprot taxonomy'!B:R,5,FALSE)</f>
        <v>#N/A</v>
      </c>
      <c r="O476" t="e">
        <f>VLOOKUP(B476,'Uniprot taxonomy'!B:R,6,FALSE)</f>
        <v>#N/A</v>
      </c>
      <c r="P476" t="e">
        <f>VLOOKUP(B476,'Uniprot taxonomy'!B:R,7,FALSE)</f>
        <v>#N/A</v>
      </c>
      <c r="Q476" t="e">
        <f>VLOOKUP(B476,'Uniprot taxonomy'!B:R,8,FALSE)</f>
        <v>#N/A</v>
      </c>
    </row>
    <row r="477" spans="1:17" hidden="1" x14ac:dyDescent="0.25">
      <c r="A477" t="s">
        <v>4100</v>
      </c>
      <c r="B477" t="s">
        <v>4101</v>
      </c>
      <c r="C477" t="e">
        <f>VLOOKUP('Домены Secretin_N'!B477,'AC-Architecture'!A:C,3,FALSE)</f>
        <v>#N/A</v>
      </c>
      <c r="D477">
        <v>683</v>
      </c>
      <c r="E477" t="s">
        <v>3632</v>
      </c>
      <c r="F477">
        <v>368</v>
      </c>
      <c r="G477">
        <v>433</v>
      </c>
      <c r="H477">
        <f t="shared" si="22"/>
        <v>65</v>
      </c>
      <c r="I477" t="str">
        <f t="shared" si="23"/>
        <v>A6WTR3_SHEB8/368-433</v>
      </c>
      <c r="K477" t="e">
        <f>IF(C477="Secretin_N, Secretin, TraK","T","N")</f>
        <v>#N/A</v>
      </c>
      <c r="L477" t="e">
        <f>VLOOKUP(E477,'Uniprot taxonomy'!E:J,4,FALSE)</f>
        <v>#N/A</v>
      </c>
      <c r="M477" t="e">
        <f>LEFT(VLOOKUP(B477,'Uniprot taxonomy'!B:R,5,FALSE))</f>
        <v>#N/A</v>
      </c>
      <c r="N477" t="e">
        <f>VLOOKUP(B477,'Uniprot taxonomy'!B:R,5,FALSE)</f>
        <v>#N/A</v>
      </c>
      <c r="O477" t="e">
        <f>VLOOKUP(B477,'Uniprot taxonomy'!B:R,6,FALSE)</f>
        <v>#N/A</v>
      </c>
      <c r="P477" t="e">
        <f>VLOOKUP(B477,'Uniprot taxonomy'!B:R,7,FALSE)</f>
        <v>#N/A</v>
      </c>
      <c r="Q477" t="e">
        <f>VLOOKUP(B477,'Uniprot taxonomy'!B:R,8,FALSE)</f>
        <v>#N/A</v>
      </c>
    </row>
    <row r="478" spans="1:17" hidden="1" x14ac:dyDescent="0.25">
      <c r="A478" t="s">
        <v>4102</v>
      </c>
      <c r="B478" t="s">
        <v>4103</v>
      </c>
      <c r="C478" t="e">
        <f>VLOOKUP('Домены Secretin_N'!B478,'AC-Architecture'!A:C,3,FALSE)</f>
        <v>#N/A</v>
      </c>
      <c r="D478">
        <v>578</v>
      </c>
      <c r="E478" t="s">
        <v>3632</v>
      </c>
      <c r="F478">
        <v>261</v>
      </c>
      <c r="G478">
        <v>327</v>
      </c>
      <c r="H478">
        <f t="shared" si="22"/>
        <v>66</v>
      </c>
      <c r="I478" t="str">
        <f t="shared" si="23"/>
        <v>A6XU88_VIBCL/261-327</v>
      </c>
      <c r="K478" t="e">
        <f>IF(C478="Secretin_N, Secretin, TraK","T","N")</f>
        <v>#N/A</v>
      </c>
      <c r="L478" t="e">
        <f>VLOOKUP(E478,'Uniprot taxonomy'!E:J,4,FALSE)</f>
        <v>#N/A</v>
      </c>
      <c r="M478" t="e">
        <f>LEFT(VLOOKUP(B478,'Uniprot taxonomy'!B:R,5,FALSE))</f>
        <v>#N/A</v>
      </c>
      <c r="N478" t="e">
        <f>VLOOKUP(B478,'Uniprot taxonomy'!B:R,5,FALSE)</f>
        <v>#N/A</v>
      </c>
      <c r="O478" t="e">
        <f>VLOOKUP(B478,'Uniprot taxonomy'!B:R,6,FALSE)</f>
        <v>#N/A</v>
      </c>
      <c r="P478" t="e">
        <f>VLOOKUP(B478,'Uniprot taxonomy'!B:R,7,FALSE)</f>
        <v>#N/A</v>
      </c>
      <c r="Q478" t="e">
        <f>VLOOKUP(B478,'Uniprot taxonomy'!B:R,8,FALSE)</f>
        <v>#N/A</v>
      </c>
    </row>
    <row r="479" spans="1:17" hidden="1" x14ac:dyDescent="0.25">
      <c r="A479" t="s">
        <v>4104</v>
      </c>
      <c r="B479" t="s">
        <v>4105</v>
      </c>
      <c r="C479" t="e">
        <f>VLOOKUP('Домены Secretin_N'!B479,'AC-Architecture'!A:C,3,FALSE)</f>
        <v>#N/A</v>
      </c>
      <c r="D479">
        <v>674</v>
      </c>
      <c r="E479" t="s">
        <v>3632</v>
      </c>
      <c r="F479">
        <v>126</v>
      </c>
      <c r="G479">
        <v>189</v>
      </c>
      <c r="H479">
        <f t="shared" si="22"/>
        <v>63</v>
      </c>
      <c r="I479" t="str">
        <f t="shared" si="23"/>
        <v>A6XUJ2_VIBCL/126-189</v>
      </c>
      <c r="K479" t="e">
        <f>IF(C479="Secretin_N, Secretin, TraK","T","N")</f>
        <v>#N/A</v>
      </c>
      <c r="L479" t="e">
        <f>VLOOKUP(E479,'Uniprot taxonomy'!E:J,4,FALSE)</f>
        <v>#N/A</v>
      </c>
      <c r="M479" t="e">
        <f>LEFT(VLOOKUP(B479,'Uniprot taxonomy'!B:R,5,FALSE))</f>
        <v>#N/A</v>
      </c>
      <c r="N479" t="e">
        <f>VLOOKUP(B479,'Uniprot taxonomy'!B:R,5,FALSE)</f>
        <v>#N/A</v>
      </c>
      <c r="O479" t="e">
        <f>VLOOKUP(B479,'Uniprot taxonomy'!B:R,6,FALSE)</f>
        <v>#N/A</v>
      </c>
      <c r="P479" t="e">
        <f>VLOOKUP(B479,'Uniprot taxonomy'!B:R,7,FALSE)</f>
        <v>#N/A</v>
      </c>
      <c r="Q479" t="e">
        <f>VLOOKUP(B479,'Uniprot taxonomy'!B:R,8,FALSE)</f>
        <v>#N/A</v>
      </c>
    </row>
    <row r="480" spans="1:17" hidden="1" x14ac:dyDescent="0.25">
      <c r="A480" t="s">
        <v>4104</v>
      </c>
      <c r="B480" t="s">
        <v>4105</v>
      </c>
      <c r="C480" t="e">
        <f>VLOOKUP('Домены Secretin_N'!B480,'AC-Architecture'!A:C,3,FALSE)</f>
        <v>#N/A</v>
      </c>
      <c r="D480">
        <v>674</v>
      </c>
      <c r="E480" t="s">
        <v>3632</v>
      </c>
      <c r="F480">
        <v>191</v>
      </c>
      <c r="G480">
        <v>262</v>
      </c>
      <c r="H480">
        <f t="shared" si="22"/>
        <v>71</v>
      </c>
      <c r="I480" t="str">
        <f t="shared" si="23"/>
        <v>A6XUJ2_VIBCL/191-262</v>
      </c>
      <c r="K480" t="e">
        <f>IF(C480="Secretin_N, Secretin, TraK","T","N")</f>
        <v>#N/A</v>
      </c>
      <c r="L480" t="e">
        <f>VLOOKUP(E480,'Uniprot taxonomy'!E:J,4,FALSE)</f>
        <v>#N/A</v>
      </c>
      <c r="M480" t="e">
        <f>LEFT(VLOOKUP(B480,'Uniprot taxonomy'!B:R,5,FALSE))</f>
        <v>#N/A</v>
      </c>
      <c r="N480" t="e">
        <f>VLOOKUP(B480,'Uniprot taxonomy'!B:R,5,FALSE)</f>
        <v>#N/A</v>
      </c>
      <c r="O480" t="e">
        <f>VLOOKUP(B480,'Uniprot taxonomy'!B:R,6,FALSE)</f>
        <v>#N/A</v>
      </c>
      <c r="P480" t="e">
        <f>VLOOKUP(B480,'Uniprot taxonomy'!B:R,7,FALSE)</f>
        <v>#N/A</v>
      </c>
      <c r="Q480" t="e">
        <f>VLOOKUP(B480,'Uniprot taxonomy'!B:R,8,FALSE)</f>
        <v>#N/A</v>
      </c>
    </row>
    <row r="481" spans="1:17" hidden="1" x14ac:dyDescent="0.25">
      <c r="A481" t="s">
        <v>4104</v>
      </c>
      <c r="B481" t="s">
        <v>4105</v>
      </c>
      <c r="C481" t="e">
        <f>VLOOKUP('Домены Secretin_N'!B481,'AC-Architecture'!A:C,3,FALSE)</f>
        <v>#N/A</v>
      </c>
      <c r="D481">
        <v>674</v>
      </c>
      <c r="E481" t="s">
        <v>3632</v>
      </c>
      <c r="F481">
        <v>266</v>
      </c>
      <c r="G481">
        <v>343</v>
      </c>
      <c r="H481">
        <f t="shared" si="22"/>
        <v>77</v>
      </c>
      <c r="I481" t="str">
        <f t="shared" si="23"/>
        <v>A6XUJ2_VIBCL/266-343</v>
      </c>
      <c r="K481" t="e">
        <f>IF(C481="Secretin_N, Secretin, TraK","T","N")</f>
        <v>#N/A</v>
      </c>
      <c r="L481" t="e">
        <f>VLOOKUP(E481,'Uniprot taxonomy'!E:J,4,FALSE)</f>
        <v>#N/A</v>
      </c>
      <c r="M481" t="e">
        <f>LEFT(VLOOKUP(B481,'Uniprot taxonomy'!B:R,5,FALSE))</f>
        <v>#N/A</v>
      </c>
      <c r="N481" t="e">
        <f>VLOOKUP(B481,'Uniprot taxonomy'!B:R,5,FALSE)</f>
        <v>#N/A</v>
      </c>
      <c r="O481" t="e">
        <f>VLOOKUP(B481,'Uniprot taxonomy'!B:R,6,FALSE)</f>
        <v>#N/A</v>
      </c>
      <c r="P481" t="e">
        <f>VLOOKUP(B481,'Uniprot taxonomy'!B:R,7,FALSE)</f>
        <v>#N/A</v>
      </c>
      <c r="Q481" t="e">
        <f>VLOOKUP(B481,'Uniprot taxonomy'!B:R,8,FALSE)</f>
        <v>#N/A</v>
      </c>
    </row>
    <row r="482" spans="1:17" hidden="1" x14ac:dyDescent="0.25">
      <c r="A482" t="s">
        <v>4106</v>
      </c>
      <c r="B482" t="s">
        <v>4107</v>
      </c>
      <c r="C482" t="e">
        <f>VLOOKUP('Домены Secretin_N'!B482,'AC-Architecture'!A:C,3,FALSE)</f>
        <v>#N/A</v>
      </c>
      <c r="D482">
        <v>698</v>
      </c>
      <c r="E482" t="s">
        <v>3632</v>
      </c>
      <c r="F482">
        <v>372</v>
      </c>
      <c r="G482">
        <v>438</v>
      </c>
      <c r="H482">
        <f t="shared" si="22"/>
        <v>66</v>
      </c>
      <c r="I482" t="str">
        <f t="shared" si="23"/>
        <v>A7BUG3_9GAMM/372-438</v>
      </c>
      <c r="K482" t="e">
        <f>IF(C482="Secretin_N, Secretin, TraK","T","N")</f>
        <v>#N/A</v>
      </c>
      <c r="L482" t="e">
        <f>VLOOKUP(E482,'Uniprot taxonomy'!E:J,4,FALSE)</f>
        <v>#N/A</v>
      </c>
      <c r="M482" t="e">
        <f>LEFT(VLOOKUP(B482,'Uniprot taxonomy'!B:R,5,FALSE))</f>
        <v>#N/A</v>
      </c>
      <c r="N482" t="e">
        <f>VLOOKUP(B482,'Uniprot taxonomy'!B:R,5,FALSE)</f>
        <v>#N/A</v>
      </c>
      <c r="O482" t="e">
        <f>VLOOKUP(B482,'Uniprot taxonomy'!B:R,6,FALSE)</f>
        <v>#N/A</v>
      </c>
      <c r="P482" t="e">
        <f>VLOOKUP(B482,'Uniprot taxonomy'!B:R,7,FALSE)</f>
        <v>#N/A</v>
      </c>
      <c r="Q482" t="e">
        <f>VLOOKUP(B482,'Uniprot taxonomy'!B:R,8,FALSE)</f>
        <v>#N/A</v>
      </c>
    </row>
    <row r="483" spans="1:17" x14ac:dyDescent="0.25">
      <c r="A483" t="s">
        <v>247</v>
      </c>
      <c r="B483" t="s">
        <v>1548</v>
      </c>
      <c r="C483" t="str">
        <f>VLOOKUP('Домены Secretin_N'!B483,'AC-Architecture'!A:C,3,FALSE)</f>
        <v>Secretin_N, Secretin</v>
      </c>
      <c r="D483">
        <v>442</v>
      </c>
      <c r="E483" t="s">
        <v>3632</v>
      </c>
      <c r="F483">
        <v>61</v>
      </c>
      <c r="G483">
        <v>138</v>
      </c>
      <c r="H483">
        <f t="shared" si="22"/>
        <v>77</v>
      </c>
      <c r="I483" t="str">
        <f t="shared" si="23"/>
        <v>A7BV51_9GAMM/61-138</v>
      </c>
      <c r="J483" t="str">
        <f>CONCATENATE(K483,"_",LEFT(O483,3),"_",LEFT(Q483,3),"_",B483)</f>
        <v>N_Thi_Beg_A7BV51</v>
      </c>
      <c r="K483" t="str">
        <f>IF(C483="Secretin_N, Secretin, TraK","T","N")</f>
        <v>N</v>
      </c>
      <c r="L483" t="str">
        <f>VLOOKUP(B483,'Uniprot taxonomy'!B:R,4,FALSE)</f>
        <v>Proteobacteria</v>
      </c>
      <c r="M483" t="str">
        <f>LEFT(VLOOKUP(B483,'Uniprot taxonomy'!B:R,5,FALSE))</f>
        <v>G</v>
      </c>
      <c r="N483" t="str">
        <f>VLOOKUP(B483,'Uniprot taxonomy'!B:R,5,FALSE)</f>
        <v>Gammaproteobacteria</v>
      </c>
      <c r="O483" t="str">
        <f>VLOOKUP(B483,'Uniprot taxonomy'!B:R,6,FALSE)</f>
        <v>Thiotrichales</v>
      </c>
      <c r="P483" t="str">
        <f>VLOOKUP(B483,'Uniprot taxonomy'!B:R,7,FALSE)</f>
        <v>Thiotrichaceae</v>
      </c>
      <c r="Q483" t="str">
        <f>VLOOKUP(B483,'Uniprot taxonomy'!B:R,8,FALSE)</f>
        <v>Beggiatoa</v>
      </c>
    </row>
    <row r="484" spans="1:17" hidden="1" x14ac:dyDescent="0.25">
      <c r="A484" t="s">
        <v>4108</v>
      </c>
      <c r="B484" t="s">
        <v>4109</v>
      </c>
      <c r="C484" t="e">
        <f>VLOOKUP('Домены Secretin_N'!B484,'AC-Architecture'!A:C,3,FALSE)</f>
        <v>#N/A</v>
      </c>
      <c r="D484">
        <v>436</v>
      </c>
      <c r="E484" t="s">
        <v>3632</v>
      </c>
      <c r="F484">
        <v>211</v>
      </c>
      <c r="G484">
        <v>273</v>
      </c>
      <c r="H484">
        <f t="shared" si="22"/>
        <v>62</v>
      </c>
      <c r="I484" t="str">
        <f t="shared" si="23"/>
        <v>A7BZ10_9GAMM/211-273</v>
      </c>
      <c r="K484" t="e">
        <f>IF(C484="Secretin_N, Secretin, TraK","T","N")</f>
        <v>#N/A</v>
      </c>
      <c r="L484" t="e">
        <f>VLOOKUP(E484,'Uniprot taxonomy'!E:J,4,FALSE)</f>
        <v>#N/A</v>
      </c>
      <c r="M484" t="e">
        <f>LEFT(VLOOKUP(B484,'Uniprot taxonomy'!B:R,5,FALSE))</f>
        <v>#N/A</v>
      </c>
      <c r="N484" t="e">
        <f>VLOOKUP(B484,'Uniprot taxonomy'!B:R,5,FALSE)</f>
        <v>#N/A</v>
      </c>
      <c r="O484" t="e">
        <f>VLOOKUP(B484,'Uniprot taxonomy'!B:R,6,FALSE)</f>
        <v>#N/A</v>
      </c>
      <c r="P484" t="e">
        <f>VLOOKUP(B484,'Uniprot taxonomy'!B:R,7,FALSE)</f>
        <v>#N/A</v>
      </c>
      <c r="Q484" t="e">
        <f>VLOOKUP(B484,'Uniprot taxonomy'!B:R,8,FALSE)</f>
        <v>#N/A</v>
      </c>
    </row>
    <row r="485" spans="1:17" hidden="1" x14ac:dyDescent="0.25">
      <c r="A485" t="s">
        <v>4110</v>
      </c>
      <c r="B485" t="s">
        <v>4111</v>
      </c>
      <c r="C485" t="e">
        <f>VLOOKUP('Домены Secretin_N'!B485,'AC-Architecture'!A:C,3,FALSE)</f>
        <v>#N/A</v>
      </c>
      <c r="D485">
        <v>640</v>
      </c>
      <c r="E485" t="s">
        <v>3632</v>
      </c>
      <c r="F485">
        <v>130</v>
      </c>
      <c r="G485">
        <v>193</v>
      </c>
      <c r="H485">
        <f t="shared" si="22"/>
        <v>63</v>
      </c>
      <c r="I485" t="str">
        <f t="shared" si="23"/>
        <v>A7FFA9_YERP3/130-193</v>
      </c>
      <c r="K485" t="e">
        <f>IF(C485="Secretin_N, Secretin, TraK","T","N")</f>
        <v>#N/A</v>
      </c>
      <c r="L485" t="e">
        <f>VLOOKUP(E485,'Uniprot taxonomy'!E:J,4,FALSE)</f>
        <v>#N/A</v>
      </c>
      <c r="M485" t="e">
        <f>LEFT(VLOOKUP(B485,'Uniprot taxonomy'!B:R,5,FALSE))</f>
        <v>#N/A</v>
      </c>
      <c r="N485" t="e">
        <f>VLOOKUP(B485,'Uniprot taxonomy'!B:R,5,FALSE)</f>
        <v>#N/A</v>
      </c>
      <c r="O485" t="e">
        <f>VLOOKUP(B485,'Uniprot taxonomy'!B:R,6,FALSE)</f>
        <v>#N/A</v>
      </c>
      <c r="P485" t="e">
        <f>VLOOKUP(B485,'Uniprot taxonomy'!B:R,7,FALSE)</f>
        <v>#N/A</v>
      </c>
      <c r="Q485" t="e">
        <f>VLOOKUP(B485,'Uniprot taxonomy'!B:R,8,FALSE)</f>
        <v>#N/A</v>
      </c>
    </row>
    <row r="486" spans="1:17" hidden="1" x14ac:dyDescent="0.25">
      <c r="A486" t="s">
        <v>4110</v>
      </c>
      <c r="B486" t="s">
        <v>4111</v>
      </c>
      <c r="C486" t="e">
        <f>VLOOKUP('Домены Secretin_N'!B486,'AC-Architecture'!A:C,3,FALSE)</f>
        <v>#N/A</v>
      </c>
      <c r="D486">
        <v>640</v>
      </c>
      <c r="E486" t="s">
        <v>3632</v>
      </c>
      <c r="F486">
        <v>195</v>
      </c>
      <c r="G486">
        <v>266</v>
      </c>
      <c r="H486">
        <f t="shared" si="22"/>
        <v>71</v>
      </c>
      <c r="I486" t="str">
        <f t="shared" si="23"/>
        <v>A7FFA9_YERP3/195-266</v>
      </c>
      <c r="K486" t="e">
        <f>IF(C486="Secretin_N, Secretin, TraK","T","N")</f>
        <v>#N/A</v>
      </c>
      <c r="L486" t="e">
        <f>VLOOKUP(E486,'Uniprot taxonomy'!E:J,4,FALSE)</f>
        <v>#N/A</v>
      </c>
      <c r="M486" t="e">
        <f>LEFT(VLOOKUP(B486,'Uniprot taxonomy'!B:R,5,FALSE))</f>
        <v>#N/A</v>
      </c>
      <c r="N486" t="e">
        <f>VLOOKUP(B486,'Uniprot taxonomy'!B:R,5,FALSE)</f>
        <v>#N/A</v>
      </c>
      <c r="O486" t="e">
        <f>VLOOKUP(B486,'Uniprot taxonomy'!B:R,6,FALSE)</f>
        <v>#N/A</v>
      </c>
      <c r="P486" t="e">
        <f>VLOOKUP(B486,'Uniprot taxonomy'!B:R,7,FALSE)</f>
        <v>#N/A</v>
      </c>
      <c r="Q486" t="e">
        <f>VLOOKUP(B486,'Uniprot taxonomy'!B:R,8,FALSE)</f>
        <v>#N/A</v>
      </c>
    </row>
    <row r="487" spans="1:17" hidden="1" x14ac:dyDescent="0.25">
      <c r="A487" t="s">
        <v>4110</v>
      </c>
      <c r="B487" t="s">
        <v>4111</v>
      </c>
      <c r="C487" t="e">
        <f>VLOOKUP('Домены Secretin_N'!B487,'AC-Architecture'!A:C,3,FALSE)</f>
        <v>#N/A</v>
      </c>
      <c r="D487">
        <v>640</v>
      </c>
      <c r="E487" t="s">
        <v>3632</v>
      </c>
      <c r="F487">
        <v>270</v>
      </c>
      <c r="G487">
        <v>347</v>
      </c>
      <c r="H487">
        <f t="shared" si="22"/>
        <v>77</v>
      </c>
      <c r="I487" t="str">
        <f t="shared" si="23"/>
        <v>A7FFA9_YERP3/270-347</v>
      </c>
      <c r="K487" t="e">
        <f>IF(C487="Secretin_N, Secretin, TraK","T","N")</f>
        <v>#N/A</v>
      </c>
      <c r="L487" t="e">
        <f>VLOOKUP(E487,'Uniprot taxonomy'!E:J,4,FALSE)</f>
        <v>#N/A</v>
      </c>
      <c r="M487" t="e">
        <f>LEFT(VLOOKUP(B487,'Uniprot taxonomy'!B:R,5,FALSE))</f>
        <v>#N/A</v>
      </c>
      <c r="N487" t="e">
        <f>VLOOKUP(B487,'Uniprot taxonomy'!B:R,5,FALSE)</f>
        <v>#N/A</v>
      </c>
      <c r="O487" t="e">
        <f>VLOOKUP(B487,'Uniprot taxonomy'!B:R,6,FALSE)</f>
        <v>#N/A</v>
      </c>
      <c r="P487" t="e">
        <f>VLOOKUP(B487,'Uniprot taxonomy'!B:R,7,FALSE)</f>
        <v>#N/A</v>
      </c>
      <c r="Q487" t="e">
        <f>VLOOKUP(B487,'Uniprot taxonomy'!B:R,8,FALSE)</f>
        <v>#N/A</v>
      </c>
    </row>
    <row r="488" spans="1:17" x14ac:dyDescent="0.25">
      <c r="A488" t="s">
        <v>248</v>
      </c>
      <c r="B488" t="s">
        <v>1549</v>
      </c>
      <c r="C488" t="str">
        <f>VLOOKUP('Домены Secretin_N'!B488,'AC-Architecture'!A:C,3,FALSE)</f>
        <v>Secretin_N, Secretin</v>
      </c>
      <c r="D488">
        <v>505</v>
      </c>
      <c r="E488" t="s">
        <v>3632</v>
      </c>
      <c r="F488">
        <v>187</v>
      </c>
      <c r="G488">
        <v>279</v>
      </c>
      <c r="H488">
        <f t="shared" si="22"/>
        <v>92</v>
      </c>
      <c r="I488" t="str">
        <f t="shared" si="23"/>
        <v>A7FNF6_YERP3/187-279</v>
      </c>
      <c r="J488" t="str">
        <f t="shared" ref="J488:J489" si="24">CONCATENATE(K488,"_",LEFT(O488,3),"_",LEFT(Q488,3),"_",B488)</f>
        <v>N_Ent_Yer_A7FNF6</v>
      </c>
      <c r="K488" t="str">
        <f>IF(C488="Secretin_N, Secretin, TraK","T","N")</f>
        <v>N</v>
      </c>
      <c r="L488" t="str">
        <f>VLOOKUP(B488,'Uniprot taxonomy'!B:R,4,FALSE)</f>
        <v>Proteobacteria</v>
      </c>
      <c r="M488" t="str">
        <f>LEFT(VLOOKUP(B488,'Uniprot taxonomy'!B:R,5,FALSE))</f>
        <v>G</v>
      </c>
      <c r="N488" t="str">
        <f>VLOOKUP(B488,'Uniprot taxonomy'!B:R,5,FALSE)</f>
        <v>Gammaproteobacteria</v>
      </c>
      <c r="O488" t="str">
        <f>VLOOKUP(B488,'Uniprot taxonomy'!B:R,6,FALSE)</f>
        <v>Enterobacteriales</v>
      </c>
      <c r="P488" t="str">
        <f>VLOOKUP(B488,'Uniprot taxonomy'!B:R,7,FALSE)</f>
        <v>Enterobacteriaceae</v>
      </c>
      <c r="Q488" t="str">
        <f>VLOOKUP(B488,'Uniprot taxonomy'!B:R,8,FALSE)</f>
        <v>Yersinia</v>
      </c>
    </row>
    <row r="489" spans="1:17" x14ac:dyDescent="0.25">
      <c r="A489" t="s">
        <v>249</v>
      </c>
      <c r="B489" t="s">
        <v>1550</v>
      </c>
      <c r="C489" t="str">
        <f>VLOOKUP('Домены Secretin_N'!B489,'AC-Architecture'!A:C,3,FALSE)</f>
        <v>Secretin_N, Secretin</v>
      </c>
      <c r="D489">
        <v>458</v>
      </c>
      <c r="E489" t="s">
        <v>3632</v>
      </c>
      <c r="F489">
        <v>164</v>
      </c>
      <c r="G489">
        <v>228</v>
      </c>
      <c r="H489">
        <f t="shared" si="22"/>
        <v>64</v>
      </c>
      <c r="I489" t="str">
        <f t="shared" si="23"/>
        <v>A7FNT7_YERP3/164-228</v>
      </c>
      <c r="J489" t="str">
        <f t="shared" si="24"/>
        <v>N_Ent_Yer_A7FNT7</v>
      </c>
      <c r="K489" t="str">
        <f>IF(C489="Secretin_N, Secretin, TraK","T","N")</f>
        <v>N</v>
      </c>
      <c r="L489" t="str">
        <f>VLOOKUP(B489,'Uniprot taxonomy'!B:R,4,FALSE)</f>
        <v>Proteobacteria</v>
      </c>
      <c r="M489" t="str">
        <f>LEFT(VLOOKUP(B489,'Uniprot taxonomy'!B:R,5,FALSE))</f>
        <v>G</v>
      </c>
      <c r="N489" t="str">
        <f>VLOOKUP(B489,'Uniprot taxonomy'!B:R,5,FALSE)</f>
        <v>Gammaproteobacteria</v>
      </c>
      <c r="O489" t="str">
        <f>VLOOKUP(B489,'Uniprot taxonomy'!B:R,6,FALSE)</f>
        <v>Enterobacteriales</v>
      </c>
      <c r="P489" t="str">
        <f>VLOOKUP(B489,'Uniprot taxonomy'!B:R,7,FALSE)</f>
        <v>Enterobacteriaceae</v>
      </c>
      <c r="Q489" t="str">
        <f>VLOOKUP(B489,'Uniprot taxonomy'!B:R,8,FALSE)</f>
        <v>Yersinia</v>
      </c>
    </row>
    <row r="490" spans="1:17" hidden="1" x14ac:dyDescent="0.25">
      <c r="A490" t="s">
        <v>4112</v>
      </c>
      <c r="B490" t="s">
        <v>4113</v>
      </c>
      <c r="C490" t="e">
        <f>VLOOKUP('Домены Secretin_N'!B490,'AC-Architecture'!A:C,3,FALSE)</f>
        <v>#N/A</v>
      </c>
      <c r="D490">
        <v>893</v>
      </c>
      <c r="E490" t="s">
        <v>3632</v>
      </c>
      <c r="F490">
        <v>566</v>
      </c>
      <c r="G490">
        <v>627</v>
      </c>
      <c r="H490">
        <f t="shared" si="22"/>
        <v>61</v>
      </c>
      <c r="I490" t="str">
        <f t="shared" si="23"/>
        <v>A7H857_ANADF/566-627</v>
      </c>
      <c r="K490" t="e">
        <f>IF(C490="Secretin_N, Secretin, TraK","T","N")</f>
        <v>#N/A</v>
      </c>
      <c r="L490" t="e">
        <f>VLOOKUP(E490,'Uniprot taxonomy'!E:J,4,FALSE)</f>
        <v>#N/A</v>
      </c>
      <c r="M490" t="e">
        <f>LEFT(VLOOKUP(B490,'Uniprot taxonomy'!B:R,5,FALSE))</f>
        <v>#N/A</v>
      </c>
      <c r="N490" t="e">
        <f>VLOOKUP(B490,'Uniprot taxonomy'!B:R,5,FALSE)</f>
        <v>#N/A</v>
      </c>
      <c r="O490" t="e">
        <f>VLOOKUP(B490,'Uniprot taxonomy'!B:R,6,FALSE)</f>
        <v>#N/A</v>
      </c>
      <c r="P490" t="e">
        <f>VLOOKUP(B490,'Uniprot taxonomy'!B:R,7,FALSE)</f>
        <v>#N/A</v>
      </c>
      <c r="Q490" t="e">
        <f>VLOOKUP(B490,'Uniprot taxonomy'!B:R,8,FALSE)</f>
        <v>#N/A</v>
      </c>
    </row>
    <row r="491" spans="1:17" hidden="1" x14ac:dyDescent="0.25">
      <c r="A491" t="s">
        <v>4114</v>
      </c>
      <c r="B491" t="s">
        <v>4115</v>
      </c>
      <c r="C491" t="e">
        <f>VLOOKUP('Домены Secretin_N'!B491,'AC-Architecture'!A:C,3,FALSE)</f>
        <v>#N/A</v>
      </c>
      <c r="D491">
        <v>892</v>
      </c>
      <c r="E491" t="s">
        <v>3632</v>
      </c>
      <c r="F491">
        <v>257</v>
      </c>
      <c r="G491">
        <v>358</v>
      </c>
      <c r="H491">
        <f t="shared" si="22"/>
        <v>101</v>
      </c>
      <c r="I491" t="str">
        <f t="shared" si="23"/>
        <v>A7H897_ANADF/257-358</v>
      </c>
      <c r="K491" t="e">
        <f>IF(C491="Secretin_N, Secretin, TraK","T","N")</f>
        <v>#N/A</v>
      </c>
      <c r="L491" t="e">
        <f>VLOOKUP(E491,'Uniprot taxonomy'!E:J,4,FALSE)</f>
        <v>#N/A</v>
      </c>
      <c r="M491" t="e">
        <f>LEFT(VLOOKUP(B491,'Uniprot taxonomy'!B:R,5,FALSE))</f>
        <v>#N/A</v>
      </c>
      <c r="N491" t="e">
        <f>VLOOKUP(B491,'Uniprot taxonomy'!B:R,5,FALSE)</f>
        <v>#N/A</v>
      </c>
      <c r="O491" t="e">
        <f>VLOOKUP(B491,'Uniprot taxonomy'!B:R,6,FALSE)</f>
        <v>#N/A</v>
      </c>
      <c r="P491" t="e">
        <f>VLOOKUP(B491,'Uniprot taxonomy'!B:R,7,FALSE)</f>
        <v>#N/A</v>
      </c>
      <c r="Q491" t="e">
        <f>VLOOKUP(B491,'Uniprot taxonomy'!B:R,8,FALSE)</f>
        <v>#N/A</v>
      </c>
    </row>
    <row r="492" spans="1:17" hidden="1" x14ac:dyDescent="0.25">
      <c r="A492" t="s">
        <v>4114</v>
      </c>
      <c r="B492" t="s">
        <v>4115</v>
      </c>
      <c r="C492" t="e">
        <f>VLOOKUP('Домены Secretin_N'!B492,'AC-Architecture'!A:C,3,FALSE)</f>
        <v>#N/A</v>
      </c>
      <c r="D492">
        <v>892</v>
      </c>
      <c r="E492" t="s">
        <v>3632</v>
      </c>
      <c r="F492">
        <v>362</v>
      </c>
      <c r="G492">
        <v>474</v>
      </c>
      <c r="H492">
        <f t="shared" si="22"/>
        <v>112</v>
      </c>
      <c r="I492" t="str">
        <f t="shared" si="23"/>
        <v>A7H897_ANADF/362-474</v>
      </c>
      <c r="K492" t="e">
        <f>IF(C492="Secretin_N, Secretin, TraK","T","N")</f>
        <v>#N/A</v>
      </c>
      <c r="L492" t="e">
        <f>VLOOKUP(E492,'Uniprot taxonomy'!E:J,4,FALSE)</f>
        <v>#N/A</v>
      </c>
      <c r="M492" t="e">
        <f>LEFT(VLOOKUP(B492,'Uniprot taxonomy'!B:R,5,FALSE))</f>
        <v>#N/A</v>
      </c>
      <c r="N492" t="e">
        <f>VLOOKUP(B492,'Uniprot taxonomy'!B:R,5,FALSE)</f>
        <v>#N/A</v>
      </c>
      <c r="O492" t="e">
        <f>VLOOKUP(B492,'Uniprot taxonomy'!B:R,6,FALSE)</f>
        <v>#N/A</v>
      </c>
      <c r="P492" t="e">
        <f>VLOOKUP(B492,'Uniprot taxonomy'!B:R,7,FALSE)</f>
        <v>#N/A</v>
      </c>
      <c r="Q492" t="e">
        <f>VLOOKUP(B492,'Uniprot taxonomy'!B:R,8,FALSE)</f>
        <v>#N/A</v>
      </c>
    </row>
    <row r="493" spans="1:17" hidden="1" x14ac:dyDescent="0.25">
      <c r="A493" t="s">
        <v>4117</v>
      </c>
      <c r="B493" t="s">
        <v>4118</v>
      </c>
      <c r="C493" t="e">
        <f>VLOOKUP('Домены Secretin_N'!B493,'AC-Architecture'!A:C,3,FALSE)</f>
        <v>#N/A</v>
      </c>
      <c r="D493">
        <v>767</v>
      </c>
      <c r="E493" t="s">
        <v>3632</v>
      </c>
      <c r="F493">
        <v>204</v>
      </c>
      <c r="G493">
        <v>265</v>
      </c>
      <c r="H493">
        <f t="shared" si="22"/>
        <v>61</v>
      </c>
      <c r="I493" t="str">
        <f t="shared" si="23"/>
        <v>A7IH57_XANP2/204-265</v>
      </c>
      <c r="K493" t="e">
        <f>IF(C493="Secretin_N, Secretin, TraK","T","N")</f>
        <v>#N/A</v>
      </c>
      <c r="L493" t="e">
        <f>VLOOKUP(E493,'Uniprot taxonomy'!E:J,4,FALSE)</f>
        <v>#N/A</v>
      </c>
      <c r="M493" t="e">
        <f>LEFT(VLOOKUP(B493,'Uniprot taxonomy'!B:R,5,FALSE))</f>
        <v>#N/A</v>
      </c>
      <c r="N493" t="e">
        <f>VLOOKUP(B493,'Uniprot taxonomy'!B:R,5,FALSE)</f>
        <v>#N/A</v>
      </c>
      <c r="O493" t="e">
        <f>VLOOKUP(B493,'Uniprot taxonomy'!B:R,6,FALSE)</f>
        <v>#N/A</v>
      </c>
      <c r="P493" t="e">
        <f>VLOOKUP(B493,'Uniprot taxonomy'!B:R,7,FALSE)</f>
        <v>#N/A</v>
      </c>
      <c r="Q493" t="e">
        <f>VLOOKUP(B493,'Uniprot taxonomy'!B:R,8,FALSE)</f>
        <v>#N/A</v>
      </c>
    </row>
    <row r="494" spans="1:17" hidden="1" x14ac:dyDescent="0.25">
      <c r="A494" t="s">
        <v>4117</v>
      </c>
      <c r="B494" t="s">
        <v>4118</v>
      </c>
      <c r="C494" t="e">
        <f>VLOOKUP('Домены Secretin_N'!B494,'AC-Architecture'!A:C,3,FALSE)</f>
        <v>#N/A</v>
      </c>
      <c r="D494">
        <v>767</v>
      </c>
      <c r="E494" t="s">
        <v>3632</v>
      </c>
      <c r="F494">
        <v>342</v>
      </c>
      <c r="G494">
        <v>486</v>
      </c>
      <c r="H494">
        <f t="shared" si="22"/>
        <v>144</v>
      </c>
      <c r="I494" t="str">
        <f t="shared" si="23"/>
        <v>A7IH57_XANP2/342-486</v>
      </c>
      <c r="K494" t="e">
        <f>IF(C494="Secretin_N, Secretin, TraK","T","N")</f>
        <v>#N/A</v>
      </c>
      <c r="L494" t="e">
        <f>VLOOKUP(E494,'Uniprot taxonomy'!E:J,4,FALSE)</f>
        <v>#N/A</v>
      </c>
      <c r="M494" t="e">
        <f>LEFT(VLOOKUP(B494,'Uniprot taxonomy'!B:R,5,FALSE))</f>
        <v>#N/A</v>
      </c>
      <c r="N494" t="e">
        <f>VLOOKUP(B494,'Uniprot taxonomy'!B:R,5,FALSE)</f>
        <v>#N/A</v>
      </c>
      <c r="O494" t="e">
        <f>VLOOKUP(B494,'Uniprot taxonomy'!B:R,6,FALSE)</f>
        <v>#N/A</v>
      </c>
      <c r="P494" t="e">
        <f>VLOOKUP(B494,'Uniprot taxonomy'!B:R,7,FALSE)</f>
        <v>#N/A</v>
      </c>
      <c r="Q494" t="e">
        <f>VLOOKUP(B494,'Uniprot taxonomy'!B:R,8,FALSE)</f>
        <v>#N/A</v>
      </c>
    </row>
    <row r="495" spans="1:17" x14ac:dyDescent="0.25">
      <c r="A495" t="s">
        <v>250</v>
      </c>
      <c r="B495" t="s">
        <v>1551</v>
      </c>
      <c r="C495" t="str">
        <f>VLOOKUP('Домены Secretin_N'!B495,'AC-Architecture'!A:C,3,FALSE)</f>
        <v>Secretin_N, Secretin</v>
      </c>
      <c r="D495">
        <v>594</v>
      </c>
      <c r="E495" t="s">
        <v>3632</v>
      </c>
      <c r="F495">
        <v>276</v>
      </c>
      <c r="G495">
        <v>344</v>
      </c>
      <c r="H495">
        <f t="shared" si="22"/>
        <v>68</v>
      </c>
      <c r="I495" t="str">
        <f t="shared" si="23"/>
        <v>A7JD20_FRATL/276-344</v>
      </c>
      <c r="J495" t="str">
        <f t="shared" ref="J495:J499" si="25">CONCATENATE(K495,"_",LEFT(O495,3),"_",LEFT(Q495,3),"_",B495)</f>
        <v>N_Thi_Fra_A7JD20</v>
      </c>
      <c r="K495" t="str">
        <f>IF(C495="Secretin_N, Secretin, TraK","T","N")</f>
        <v>N</v>
      </c>
      <c r="L495" t="str">
        <f>VLOOKUP(B495,'Uniprot taxonomy'!B:R,4,FALSE)</f>
        <v>Proteobacteria</v>
      </c>
      <c r="M495" t="str">
        <f>LEFT(VLOOKUP(B495,'Uniprot taxonomy'!B:R,5,FALSE))</f>
        <v>G</v>
      </c>
      <c r="N495" t="str">
        <f>VLOOKUP(B495,'Uniprot taxonomy'!B:R,5,FALSE)</f>
        <v>Gammaproteobacteria</v>
      </c>
      <c r="O495" t="str">
        <f>VLOOKUP(B495,'Uniprot taxonomy'!B:R,6,FALSE)</f>
        <v>Thiotrichales</v>
      </c>
      <c r="P495" t="str">
        <f>VLOOKUP(B495,'Uniprot taxonomy'!B:R,7,FALSE)</f>
        <v>Francisellaceae</v>
      </c>
      <c r="Q495" t="str">
        <f>VLOOKUP(B495,'Uniprot taxonomy'!B:R,8,FALSE)</f>
        <v>Francisella</v>
      </c>
    </row>
    <row r="496" spans="1:17" x14ac:dyDescent="0.25">
      <c r="A496" t="s">
        <v>251</v>
      </c>
      <c r="B496" t="s">
        <v>1552</v>
      </c>
      <c r="C496" t="str">
        <f>VLOOKUP('Домены Secretin_N'!B496,'AC-Architecture'!A:C,3,FALSE)</f>
        <v>Secretin_N, Secretin</v>
      </c>
      <c r="D496">
        <v>593</v>
      </c>
      <c r="E496" t="s">
        <v>3632</v>
      </c>
      <c r="F496">
        <v>277</v>
      </c>
      <c r="G496">
        <v>345</v>
      </c>
      <c r="H496">
        <f t="shared" si="22"/>
        <v>68</v>
      </c>
      <c r="I496" t="str">
        <f t="shared" si="23"/>
        <v>A7JID2_FRANO/277-345</v>
      </c>
      <c r="J496" t="str">
        <f t="shared" si="25"/>
        <v>N_Thi_Fra_A7JID2</v>
      </c>
      <c r="K496" t="str">
        <f>IF(C496="Secretin_N, Secretin, TraK","T","N")</f>
        <v>N</v>
      </c>
      <c r="L496" t="str">
        <f>VLOOKUP(B496,'Uniprot taxonomy'!B:R,4,FALSE)</f>
        <v>Proteobacteria</v>
      </c>
      <c r="M496" t="str">
        <f>LEFT(VLOOKUP(B496,'Uniprot taxonomy'!B:R,5,FALSE))</f>
        <v>G</v>
      </c>
      <c r="N496" t="str">
        <f>VLOOKUP(B496,'Uniprot taxonomy'!B:R,5,FALSE)</f>
        <v>Gammaproteobacteria</v>
      </c>
      <c r="O496" t="str">
        <f>VLOOKUP(B496,'Uniprot taxonomy'!B:R,6,FALSE)</f>
        <v>Thiotrichales</v>
      </c>
      <c r="P496" t="str">
        <f>VLOOKUP(B496,'Uniprot taxonomy'!B:R,7,FALSE)</f>
        <v>Francisellaceae</v>
      </c>
      <c r="Q496" t="str">
        <f>VLOOKUP(B496,'Uniprot taxonomy'!B:R,8,FALSE)</f>
        <v>Francisella</v>
      </c>
    </row>
    <row r="497" spans="1:17" x14ac:dyDescent="0.25">
      <c r="A497" t="s">
        <v>252</v>
      </c>
      <c r="B497" t="s">
        <v>1553</v>
      </c>
      <c r="C497" t="str">
        <f>VLOOKUP('Домены Secretin_N'!B497,'AC-Architecture'!A:C,3,FALSE)</f>
        <v>Secretin_N, Secretin</v>
      </c>
      <c r="D497">
        <v>594</v>
      </c>
      <c r="E497" t="s">
        <v>3632</v>
      </c>
      <c r="F497">
        <v>276</v>
      </c>
      <c r="G497">
        <v>344</v>
      </c>
      <c r="H497">
        <f t="shared" si="22"/>
        <v>68</v>
      </c>
      <c r="I497" t="str">
        <f t="shared" si="23"/>
        <v>A7JMH4_FRANO/276-344</v>
      </c>
      <c r="J497" t="str">
        <f t="shared" si="25"/>
        <v>N_Thi_Fra_A7JMH4</v>
      </c>
      <c r="K497" t="str">
        <f>IF(C497="Secretin_N, Secretin, TraK","T","N")</f>
        <v>N</v>
      </c>
      <c r="L497" t="str">
        <f>VLOOKUP(B497,'Uniprot taxonomy'!B:R,4,FALSE)</f>
        <v>Proteobacteria</v>
      </c>
      <c r="M497" t="str">
        <f>LEFT(VLOOKUP(B497,'Uniprot taxonomy'!B:R,5,FALSE))</f>
        <v>G</v>
      </c>
      <c r="N497" t="str">
        <f>VLOOKUP(B497,'Uniprot taxonomy'!B:R,5,FALSE)</f>
        <v>Gammaproteobacteria</v>
      </c>
      <c r="O497" t="str">
        <f>VLOOKUP(B497,'Uniprot taxonomy'!B:R,6,FALSE)</f>
        <v>Thiotrichales</v>
      </c>
      <c r="P497" t="str">
        <f>VLOOKUP(B497,'Uniprot taxonomy'!B:R,7,FALSE)</f>
        <v>Francisellaceae</v>
      </c>
      <c r="Q497" t="str">
        <f>VLOOKUP(B497,'Uniprot taxonomy'!B:R,8,FALSE)</f>
        <v>Francisella</v>
      </c>
    </row>
    <row r="498" spans="1:17" x14ac:dyDescent="0.25">
      <c r="A498" t="s">
        <v>253</v>
      </c>
      <c r="B498" t="s">
        <v>1554</v>
      </c>
      <c r="C498" t="str">
        <f>VLOOKUP('Домены Secretin_N'!B498,'AC-Architecture'!A:C,3,FALSE)</f>
        <v>Secretin_N, Secretin</v>
      </c>
      <c r="D498">
        <v>437</v>
      </c>
      <c r="E498" t="s">
        <v>3632</v>
      </c>
      <c r="F498">
        <v>122</v>
      </c>
      <c r="G498">
        <v>187</v>
      </c>
      <c r="H498">
        <f t="shared" si="22"/>
        <v>65</v>
      </c>
      <c r="I498" t="str">
        <f t="shared" si="23"/>
        <v>A7JQ17_PASHA/122-187</v>
      </c>
      <c r="J498" t="str">
        <f t="shared" si="25"/>
        <v>N_Pas_Man_A7JQ17</v>
      </c>
      <c r="K498" t="str">
        <f>IF(C498="Secretin_N, Secretin, TraK","T","N")</f>
        <v>N</v>
      </c>
      <c r="L498" t="str">
        <f>VLOOKUP(B498,'Uniprot taxonomy'!B:R,4,FALSE)</f>
        <v>Proteobacteria</v>
      </c>
      <c r="M498" t="str">
        <f>LEFT(VLOOKUP(B498,'Uniprot taxonomy'!B:R,5,FALSE))</f>
        <v>G</v>
      </c>
      <c r="N498" t="str">
        <f>VLOOKUP(B498,'Uniprot taxonomy'!B:R,5,FALSE)</f>
        <v>Gammaproteobacteria</v>
      </c>
      <c r="O498" t="str">
        <f>VLOOKUP(B498,'Uniprot taxonomy'!B:R,6,FALSE)</f>
        <v>Pasteurellales</v>
      </c>
      <c r="P498" t="str">
        <f>VLOOKUP(B498,'Uniprot taxonomy'!B:R,7,FALSE)</f>
        <v>Pasteurellaceae</v>
      </c>
      <c r="Q498" t="str">
        <f>VLOOKUP(B498,'Uniprot taxonomy'!B:R,8,FALSE)</f>
        <v>Mannheimia</v>
      </c>
    </row>
    <row r="499" spans="1:17" x14ac:dyDescent="0.25">
      <c r="A499" t="s">
        <v>254</v>
      </c>
      <c r="B499" t="s">
        <v>1555</v>
      </c>
      <c r="C499" t="str">
        <f>VLOOKUP('Домены Secretin_N'!B499,'AC-Architecture'!A:C,3,FALSE)</f>
        <v>Secretin_N, Secretin</v>
      </c>
      <c r="D499">
        <v>624</v>
      </c>
      <c r="E499" t="s">
        <v>3632</v>
      </c>
      <c r="F499">
        <v>189</v>
      </c>
      <c r="G499">
        <v>294</v>
      </c>
      <c r="H499">
        <f t="shared" si="22"/>
        <v>105</v>
      </c>
      <c r="I499" t="str">
        <f t="shared" si="23"/>
        <v>A7K002_VIBSE/189-294</v>
      </c>
      <c r="J499" t="str">
        <f t="shared" si="25"/>
        <v>N_Vib_Vib_A7K002</v>
      </c>
      <c r="K499" t="str">
        <f>IF(C499="Secretin_N, Secretin, TraK","T","N")</f>
        <v>N</v>
      </c>
      <c r="L499" t="str">
        <f>VLOOKUP(B499,'Uniprot taxonomy'!B:R,4,FALSE)</f>
        <v>Proteobacteria</v>
      </c>
      <c r="M499" t="str">
        <f>LEFT(VLOOKUP(B499,'Uniprot taxonomy'!B:R,5,FALSE))</f>
        <v>G</v>
      </c>
      <c r="N499" t="str">
        <f>VLOOKUP(B499,'Uniprot taxonomy'!B:R,5,FALSE)</f>
        <v>Gammaproteobacteria</v>
      </c>
      <c r="O499" t="str">
        <f>VLOOKUP(B499,'Uniprot taxonomy'!B:R,6,FALSE)</f>
        <v>Vibrionales</v>
      </c>
      <c r="P499" t="str">
        <f>VLOOKUP(B499,'Uniprot taxonomy'!B:R,7,FALSE)</f>
        <v>Vibrionaceae</v>
      </c>
      <c r="Q499" t="str">
        <f>VLOOKUP(B499,'Uniprot taxonomy'!B:R,8,FALSE)</f>
        <v>Vibrio</v>
      </c>
    </row>
    <row r="500" spans="1:17" hidden="1" x14ac:dyDescent="0.25">
      <c r="A500" t="s">
        <v>4119</v>
      </c>
      <c r="B500" t="s">
        <v>4120</v>
      </c>
      <c r="C500" t="e">
        <f>VLOOKUP('Домены Secretin_N'!B500,'AC-Architecture'!A:C,3,FALSE)</f>
        <v>#N/A</v>
      </c>
      <c r="D500">
        <v>672</v>
      </c>
      <c r="E500" t="s">
        <v>3632</v>
      </c>
      <c r="F500">
        <v>125</v>
      </c>
      <c r="G500">
        <v>188</v>
      </c>
      <c r="H500">
        <f t="shared" si="22"/>
        <v>63</v>
      </c>
      <c r="I500" t="str">
        <f t="shared" si="23"/>
        <v>A7K0X1_VIBSE/125-188</v>
      </c>
      <c r="K500" t="e">
        <f>IF(C500="Secretin_N, Secretin, TraK","T","N")</f>
        <v>#N/A</v>
      </c>
      <c r="L500" t="e">
        <f>VLOOKUP(E500,'Uniprot taxonomy'!E:J,4,FALSE)</f>
        <v>#N/A</v>
      </c>
      <c r="M500" t="e">
        <f>LEFT(VLOOKUP(B500,'Uniprot taxonomy'!B:R,5,FALSE))</f>
        <v>#N/A</v>
      </c>
      <c r="N500" t="e">
        <f>VLOOKUP(B500,'Uniprot taxonomy'!B:R,5,FALSE)</f>
        <v>#N/A</v>
      </c>
      <c r="O500" t="e">
        <f>VLOOKUP(B500,'Uniprot taxonomy'!B:R,6,FALSE)</f>
        <v>#N/A</v>
      </c>
      <c r="P500" t="e">
        <f>VLOOKUP(B500,'Uniprot taxonomy'!B:R,7,FALSE)</f>
        <v>#N/A</v>
      </c>
      <c r="Q500" t="e">
        <f>VLOOKUP(B500,'Uniprot taxonomy'!B:R,8,FALSE)</f>
        <v>#N/A</v>
      </c>
    </row>
    <row r="501" spans="1:17" hidden="1" x14ac:dyDescent="0.25">
      <c r="A501" t="s">
        <v>4119</v>
      </c>
      <c r="B501" t="s">
        <v>4120</v>
      </c>
      <c r="C501" t="e">
        <f>VLOOKUP('Домены Secretin_N'!B501,'AC-Architecture'!A:C,3,FALSE)</f>
        <v>#N/A</v>
      </c>
      <c r="D501">
        <v>672</v>
      </c>
      <c r="E501" t="s">
        <v>3632</v>
      </c>
      <c r="F501">
        <v>190</v>
      </c>
      <c r="G501">
        <v>261</v>
      </c>
      <c r="H501">
        <f t="shared" si="22"/>
        <v>71</v>
      </c>
      <c r="I501" t="str">
        <f t="shared" si="23"/>
        <v>A7K0X1_VIBSE/190-261</v>
      </c>
      <c r="K501" t="e">
        <f>IF(C501="Secretin_N, Secretin, TraK","T","N")</f>
        <v>#N/A</v>
      </c>
      <c r="L501" t="e">
        <f>VLOOKUP(E501,'Uniprot taxonomy'!E:J,4,FALSE)</f>
        <v>#N/A</v>
      </c>
      <c r="M501" t="e">
        <f>LEFT(VLOOKUP(B501,'Uniprot taxonomy'!B:R,5,FALSE))</f>
        <v>#N/A</v>
      </c>
      <c r="N501" t="e">
        <f>VLOOKUP(B501,'Uniprot taxonomy'!B:R,5,FALSE)</f>
        <v>#N/A</v>
      </c>
      <c r="O501" t="e">
        <f>VLOOKUP(B501,'Uniprot taxonomy'!B:R,6,FALSE)</f>
        <v>#N/A</v>
      </c>
      <c r="P501" t="e">
        <f>VLOOKUP(B501,'Uniprot taxonomy'!B:R,7,FALSE)</f>
        <v>#N/A</v>
      </c>
      <c r="Q501" t="e">
        <f>VLOOKUP(B501,'Uniprot taxonomy'!B:R,8,FALSE)</f>
        <v>#N/A</v>
      </c>
    </row>
    <row r="502" spans="1:17" hidden="1" x14ac:dyDescent="0.25">
      <c r="A502" t="s">
        <v>4119</v>
      </c>
      <c r="B502" t="s">
        <v>4120</v>
      </c>
      <c r="C502" t="e">
        <f>VLOOKUP('Домены Secretin_N'!B502,'AC-Architecture'!A:C,3,FALSE)</f>
        <v>#N/A</v>
      </c>
      <c r="D502">
        <v>672</v>
      </c>
      <c r="E502" t="s">
        <v>3632</v>
      </c>
      <c r="F502">
        <v>265</v>
      </c>
      <c r="G502">
        <v>343</v>
      </c>
      <c r="H502">
        <f t="shared" si="22"/>
        <v>78</v>
      </c>
      <c r="I502" t="str">
        <f t="shared" si="23"/>
        <v>A7K0X1_VIBSE/265-343</v>
      </c>
      <c r="K502" t="e">
        <f>IF(C502="Secretin_N, Secretin, TraK","T","N")</f>
        <v>#N/A</v>
      </c>
      <c r="L502" t="e">
        <f>VLOOKUP(E502,'Uniprot taxonomy'!E:J,4,FALSE)</f>
        <v>#N/A</v>
      </c>
      <c r="M502" t="e">
        <f>LEFT(VLOOKUP(B502,'Uniprot taxonomy'!B:R,5,FALSE))</f>
        <v>#N/A</v>
      </c>
      <c r="N502" t="e">
        <f>VLOOKUP(B502,'Uniprot taxonomy'!B:R,5,FALSE)</f>
        <v>#N/A</v>
      </c>
      <c r="O502" t="e">
        <f>VLOOKUP(B502,'Uniprot taxonomy'!B:R,6,FALSE)</f>
        <v>#N/A</v>
      </c>
      <c r="P502" t="e">
        <f>VLOOKUP(B502,'Uniprot taxonomy'!B:R,7,FALSE)</f>
        <v>#N/A</v>
      </c>
      <c r="Q502" t="e">
        <f>VLOOKUP(B502,'Uniprot taxonomy'!B:R,8,FALSE)</f>
        <v>#N/A</v>
      </c>
    </row>
    <row r="503" spans="1:17" x14ac:dyDescent="0.25">
      <c r="A503" t="s">
        <v>255</v>
      </c>
      <c r="B503" t="s">
        <v>1556</v>
      </c>
      <c r="C503" t="str">
        <f>VLOOKUP('Домены Secretin_N'!B503,'AC-Architecture'!A:C,3,FALSE)</f>
        <v>Secretin_N, Secretin</v>
      </c>
      <c r="D503">
        <v>458</v>
      </c>
      <c r="E503" t="s">
        <v>3632</v>
      </c>
      <c r="F503">
        <v>167</v>
      </c>
      <c r="G503">
        <v>240</v>
      </c>
      <c r="H503">
        <f t="shared" si="22"/>
        <v>73</v>
      </c>
      <c r="I503" t="str">
        <f t="shared" si="23"/>
        <v>A7K3T2_VIBSE/167-240</v>
      </c>
      <c r="J503" t="str">
        <f>CONCATENATE(K503,"_",LEFT(O503,3),"_",LEFT(Q503,3),"_",B503)</f>
        <v>N_Vib_Vib_A7K3T2</v>
      </c>
      <c r="K503" t="str">
        <f>IF(C503="Secretin_N, Secretin, TraK","T","N")</f>
        <v>N</v>
      </c>
      <c r="L503" t="str">
        <f>VLOOKUP(B503,'Uniprot taxonomy'!B:R,4,FALSE)</f>
        <v>Proteobacteria</v>
      </c>
      <c r="M503" t="str">
        <f>LEFT(VLOOKUP(B503,'Uniprot taxonomy'!B:R,5,FALSE))</f>
        <v>G</v>
      </c>
      <c r="N503" t="str">
        <f>VLOOKUP(B503,'Uniprot taxonomy'!B:R,5,FALSE)</f>
        <v>Gammaproteobacteria</v>
      </c>
      <c r="O503" t="str">
        <f>VLOOKUP(B503,'Uniprot taxonomy'!B:R,6,FALSE)</f>
        <v>Vibrionales</v>
      </c>
      <c r="P503" t="str">
        <f>VLOOKUP(B503,'Uniprot taxonomy'!B:R,7,FALSE)</f>
        <v>Vibrionaceae</v>
      </c>
      <c r="Q503" t="str">
        <f>VLOOKUP(B503,'Uniprot taxonomy'!B:R,8,FALSE)</f>
        <v>Vibrio</v>
      </c>
    </row>
    <row r="504" spans="1:17" hidden="1" x14ac:dyDescent="0.25">
      <c r="A504" t="s">
        <v>4121</v>
      </c>
      <c r="B504" t="s">
        <v>4122</v>
      </c>
      <c r="C504" t="e">
        <f>VLOOKUP('Домены Secretin_N'!B504,'AC-Architecture'!A:C,3,FALSE)</f>
        <v>#N/A</v>
      </c>
      <c r="D504">
        <v>582</v>
      </c>
      <c r="E504" t="s">
        <v>3632</v>
      </c>
      <c r="F504">
        <v>255</v>
      </c>
      <c r="G504">
        <v>321</v>
      </c>
      <c r="H504">
        <f t="shared" si="22"/>
        <v>66</v>
      </c>
      <c r="I504" t="str">
        <f t="shared" si="23"/>
        <v>A7K4F5_VIBSE/255-321</v>
      </c>
      <c r="K504" t="e">
        <f>IF(C504="Secretin_N, Secretin, TraK","T","N")</f>
        <v>#N/A</v>
      </c>
      <c r="L504" t="e">
        <f>VLOOKUP(E504,'Uniprot taxonomy'!E:J,4,FALSE)</f>
        <v>#N/A</v>
      </c>
      <c r="M504" t="e">
        <f>LEFT(VLOOKUP(B504,'Uniprot taxonomy'!B:R,5,FALSE))</f>
        <v>#N/A</v>
      </c>
      <c r="N504" t="e">
        <f>VLOOKUP(B504,'Uniprot taxonomy'!B:R,5,FALSE)</f>
        <v>#N/A</v>
      </c>
      <c r="O504" t="e">
        <f>VLOOKUP(B504,'Uniprot taxonomy'!B:R,6,FALSE)</f>
        <v>#N/A</v>
      </c>
      <c r="P504" t="e">
        <f>VLOOKUP(B504,'Uniprot taxonomy'!B:R,7,FALSE)</f>
        <v>#N/A</v>
      </c>
      <c r="Q504" t="e">
        <f>VLOOKUP(B504,'Uniprot taxonomy'!B:R,8,FALSE)</f>
        <v>#N/A</v>
      </c>
    </row>
    <row r="505" spans="1:17" x14ac:dyDescent="0.25">
      <c r="A505" t="s">
        <v>256</v>
      </c>
      <c r="B505" t="s">
        <v>1557</v>
      </c>
      <c r="C505" t="str">
        <f>VLOOKUP('Домены Secretin_N'!B505,'AC-Architecture'!A:C,3,FALSE)</f>
        <v>Secretin_N, Secretin</v>
      </c>
      <c r="D505">
        <v>390</v>
      </c>
      <c r="E505" t="s">
        <v>3632</v>
      </c>
      <c r="F505">
        <v>93</v>
      </c>
      <c r="G505">
        <v>158</v>
      </c>
      <c r="H505">
        <f t="shared" si="22"/>
        <v>65</v>
      </c>
      <c r="I505" t="str">
        <f t="shared" si="23"/>
        <v>A7MKL7_CROS8/93-158</v>
      </c>
      <c r="J505" t="str">
        <f t="shared" ref="J505:J506" si="26">CONCATENATE(K505,"_",LEFT(O505,3),"_",LEFT(Q505,3),"_",B505)</f>
        <v>N_Ent_Cro_A7MKL7</v>
      </c>
      <c r="K505" t="str">
        <f>IF(C505="Secretin_N, Secretin, TraK","T","N")</f>
        <v>N</v>
      </c>
      <c r="L505" t="str">
        <f>VLOOKUP(B505,'Uniprot taxonomy'!B:R,4,FALSE)</f>
        <v>Proteobacteria</v>
      </c>
      <c r="M505" t="str">
        <f>LEFT(VLOOKUP(B505,'Uniprot taxonomy'!B:R,5,FALSE))</f>
        <v>G</v>
      </c>
      <c r="N505" t="str">
        <f>VLOOKUP(B505,'Uniprot taxonomy'!B:R,5,FALSE)</f>
        <v>Gammaproteobacteria</v>
      </c>
      <c r="O505" t="str">
        <f>VLOOKUP(B505,'Uniprot taxonomy'!B:R,6,FALSE)</f>
        <v>Enterobacteriales</v>
      </c>
      <c r="P505" t="str">
        <f>VLOOKUP(B505,'Uniprot taxonomy'!B:R,7,FALSE)</f>
        <v>Enterobacteriaceae</v>
      </c>
      <c r="Q505" t="str">
        <f>VLOOKUP(B505,'Uniprot taxonomy'!B:R,8,FALSE)</f>
        <v>Cronobacter</v>
      </c>
    </row>
    <row r="506" spans="1:17" x14ac:dyDescent="0.25">
      <c r="A506" t="s">
        <v>257</v>
      </c>
      <c r="B506" t="s">
        <v>1558</v>
      </c>
      <c r="C506" t="str">
        <f>VLOOKUP('Домены Secretin_N'!B506,'AC-Architecture'!A:C,3,FALSE)</f>
        <v>Secretin_N, Secretin</v>
      </c>
      <c r="D506">
        <v>623</v>
      </c>
      <c r="E506" t="s">
        <v>3632</v>
      </c>
      <c r="F506">
        <v>188</v>
      </c>
      <c r="G506">
        <v>293</v>
      </c>
      <c r="H506">
        <f t="shared" si="22"/>
        <v>105</v>
      </c>
      <c r="I506" t="str">
        <f t="shared" si="23"/>
        <v>A7MTE9_VIBHB/188-293</v>
      </c>
      <c r="J506" t="str">
        <f t="shared" si="26"/>
        <v>N_Vib_Vib_A7MTE9</v>
      </c>
      <c r="K506" t="str">
        <f>IF(C506="Secretin_N, Secretin, TraK","T","N")</f>
        <v>N</v>
      </c>
      <c r="L506" t="str">
        <f>VLOOKUP(B506,'Uniprot taxonomy'!B:R,4,FALSE)</f>
        <v>Proteobacteria</v>
      </c>
      <c r="M506" t="str">
        <f>LEFT(VLOOKUP(B506,'Uniprot taxonomy'!B:R,5,FALSE))</f>
        <v>G</v>
      </c>
      <c r="N506" t="str">
        <f>VLOOKUP(B506,'Uniprot taxonomy'!B:R,5,FALSE)</f>
        <v>Gammaproteobacteria</v>
      </c>
      <c r="O506" t="str">
        <f>VLOOKUP(B506,'Uniprot taxonomy'!B:R,6,FALSE)</f>
        <v>Vibrionales</v>
      </c>
      <c r="P506" t="str">
        <f>VLOOKUP(B506,'Uniprot taxonomy'!B:R,7,FALSE)</f>
        <v>Vibrionaceae</v>
      </c>
      <c r="Q506" t="str">
        <f>VLOOKUP(B506,'Uniprot taxonomy'!B:R,8,FALSE)</f>
        <v>Vibrio</v>
      </c>
    </row>
    <row r="507" spans="1:17" hidden="1" x14ac:dyDescent="0.25">
      <c r="A507" t="s">
        <v>4123</v>
      </c>
      <c r="B507" t="s">
        <v>4124</v>
      </c>
      <c r="C507" t="e">
        <f>VLOOKUP('Домены Secretin_N'!B507,'AC-Architecture'!A:C,3,FALSE)</f>
        <v>#N/A</v>
      </c>
      <c r="D507">
        <v>583</v>
      </c>
      <c r="E507" t="s">
        <v>3632</v>
      </c>
      <c r="F507">
        <v>256</v>
      </c>
      <c r="G507">
        <v>322</v>
      </c>
      <c r="H507">
        <f t="shared" si="22"/>
        <v>66</v>
      </c>
      <c r="I507" t="str">
        <f t="shared" si="23"/>
        <v>A7MXC4_VIBHB/256-322</v>
      </c>
      <c r="K507" t="e">
        <f>IF(C507="Secretin_N, Secretin, TraK","T","N")</f>
        <v>#N/A</v>
      </c>
      <c r="L507" t="e">
        <f>VLOOKUP(E507,'Uniprot taxonomy'!E:J,4,FALSE)</f>
        <v>#N/A</v>
      </c>
      <c r="M507" t="e">
        <f>LEFT(VLOOKUP(B507,'Uniprot taxonomy'!B:R,5,FALSE))</f>
        <v>#N/A</v>
      </c>
      <c r="N507" t="e">
        <f>VLOOKUP(B507,'Uniprot taxonomy'!B:R,5,FALSE)</f>
        <v>#N/A</v>
      </c>
      <c r="O507" t="e">
        <f>VLOOKUP(B507,'Uniprot taxonomy'!B:R,6,FALSE)</f>
        <v>#N/A</v>
      </c>
      <c r="P507" t="e">
        <f>VLOOKUP(B507,'Uniprot taxonomy'!B:R,7,FALSE)</f>
        <v>#N/A</v>
      </c>
      <c r="Q507" t="e">
        <f>VLOOKUP(B507,'Uniprot taxonomy'!B:R,8,FALSE)</f>
        <v>#N/A</v>
      </c>
    </row>
    <row r="508" spans="1:17" hidden="1" x14ac:dyDescent="0.25">
      <c r="A508" t="s">
        <v>4125</v>
      </c>
      <c r="B508" t="s">
        <v>4126</v>
      </c>
      <c r="C508" t="e">
        <f>VLOOKUP('Домены Secretin_N'!B508,'AC-Architecture'!A:C,3,FALSE)</f>
        <v>#N/A</v>
      </c>
      <c r="D508">
        <v>658</v>
      </c>
      <c r="E508" t="s">
        <v>3632</v>
      </c>
      <c r="F508">
        <v>103</v>
      </c>
      <c r="G508">
        <v>166</v>
      </c>
      <c r="H508">
        <f t="shared" si="22"/>
        <v>63</v>
      </c>
      <c r="I508" t="str">
        <f t="shared" si="23"/>
        <v>A7MZB6_VIBHB/103-166</v>
      </c>
      <c r="K508" t="e">
        <f>IF(C508="Secretin_N, Secretin, TraK","T","N")</f>
        <v>#N/A</v>
      </c>
      <c r="L508" t="e">
        <f>VLOOKUP(E508,'Uniprot taxonomy'!E:J,4,FALSE)</f>
        <v>#N/A</v>
      </c>
      <c r="M508" t="e">
        <f>LEFT(VLOOKUP(B508,'Uniprot taxonomy'!B:R,5,FALSE))</f>
        <v>#N/A</v>
      </c>
      <c r="N508" t="e">
        <f>VLOOKUP(B508,'Uniprot taxonomy'!B:R,5,FALSE)</f>
        <v>#N/A</v>
      </c>
      <c r="O508" t="e">
        <f>VLOOKUP(B508,'Uniprot taxonomy'!B:R,6,FALSE)</f>
        <v>#N/A</v>
      </c>
      <c r="P508" t="e">
        <f>VLOOKUP(B508,'Uniprot taxonomy'!B:R,7,FALSE)</f>
        <v>#N/A</v>
      </c>
      <c r="Q508" t="e">
        <f>VLOOKUP(B508,'Uniprot taxonomy'!B:R,8,FALSE)</f>
        <v>#N/A</v>
      </c>
    </row>
    <row r="509" spans="1:17" hidden="1" x14ac:dyDescent="0.25">
      <c r="A509" t="s">
        <v>4125</v>
      </c>
      <c r="B509" t="s">
        <v>4126</v>
      </c>
      <c r="C509" t="e">
        <f>VLOOKUP('Домены Secretin_N'!B509,'AC-Architecture'!A:C,3,FALSE)</f>
        <v>#N/A</v>
      </c>
      <c r="D509">
        <v>658</v>
      </c>
      <c r="E509" t="s">
        <v>3632</v>
      </c>
      <c r="F509">
        <v>168</v>
      </c>
      <c r="G509">
        <v>239</v>
      </c>
      <c r="H509">
        <f t="shared" si="22"/>
        <v>71</v>
      </c>
      <c r="I509" t="str">
        <f t="shared" si="23"/>
        <v>A7MZB6_VIBHB/168-239</v>
      </c>
      <c r="K509" t="e">
        <f>IF(C509="Secretin_N, Secretin, TraK","T","N")</f>
        <v>#N/A</v>
      </c>
      <c r="L509" t="e">
        <f>VLOOKUP(E509,'Uniprot taxonomy'!E:J,4,FALSE)</f>
        <v>#N/A</v>
      </c>
      <c r="M509" t="e">
        <f>LEFT(VLOOKUP(B509,'Uniprot taxonomy'!B:R,5,FALSE))</f>
        <v>#N/A</v>
      </c>
      <c r="N509" t="e">
        <f>VLOOKUP(B509,'Uniprot taxonomy'!B:R,5,FALSE)</f>
        <v>#N/A</v>
      </c>
      <c r="O509" t="e">
        <f>VLOOKUP(B509,'Uniprot taxonomy'!B:R,6,FALSE)</f>
        <v>#N/A</v>
      </c>
      <c r="P509" t="e">
        <f>VLOOKUP(B509,'Uniprot taxonomy'!B:R,7,FALSE)</f>
        <v>#N/A</v>
      </c>
      <c r="Q509" t="e">
        <f>VLOOKUP(B509,'Uniprot taxonomy'!B:R,8,FALSE)</f>
        <v>#N/A</v>
      </c>
    </row>
    <row r="510" spans="1:17" hidden="1" x14ac:dyDescent="0.25">
      <c r="A510" t="s">
        <v>4125</v>
      </c>
      <c r="B510" t="s">
        <v>4126</v>
      </c>
      <c r="C510" t="e">
        <f>VLOOKUP('Домены Secretin_N'!B510,'AC-Architecture'!A:C,3,FALSE)</f>
        <v>#N/A</v>
      </c>
      <c r="D510">
        <v>658</v>
      </c>
      <c r="E510" t="s">
        <v>3632</v>
      </c>
      <c r="F510">
        <v>243</v>
      </c>
      <c r="G510">
        <v>322</v>
      </c>
      <c r="H510">
        <f t="shared" si="22"/>
        <v>79</v>
      </c>
      <c r="I510" t="str">
        <f t="shared" si="23"/>
        <v>A7MZB6_VIBHB/243-322</v>
      </c>
      <c r="K510" t="e">
        <f>IF(C510="Secretin_N, Secretin, TraK","T","N")</f>
        <v>#N/A</v>
      </c>
      <c r="L510" t="e">
        <f>VLOOKUP(E510,'Uniprot taxonomy'!E:J,4,FALSE)</f>
        <v>#N/A</v>
      </c>
      <c r="M510" t="e">
        <f>LEFT(VLOOKUP(B510,'Uniprot taxonomy'!B:R,5,FALSE))</f>
        <v>#N/A</v>
      </c>
      <c r="N510" t="e">
        <f>VLOOKUP(B510,'Uniprot taxonomy'!B:R,5,FALSE)</f>
        <v>#N/A</v>
      </c>
      <c r="O510" t="e">
        <f>VLOOKUP(B510,'Uniprot taxonomy'!B:R,6,FALSE)</f>
        <v>#N/A</v>
      </c>
      <c r="P510" t="e">
        <f>VLOOKUP(B510,'Uniprot taxonomy'!B:R,7,FALSE)</f>
        <v>#N/A</v>
      </c>
      <c r="Q510" t="e">
        <f>VLOOKUP(B510,'Uniprot taxonomy'!B:R,8,FALSE)</f>
        <v>#N/A</v>
      </c>
    </row>
    <row r="511" spans="1:17" x14ac:dyDescent="0.25">
      <c r="A511" t="s">
        <v>258</v>
      </c>
      <c r="B511" t="s">
        <v>1559</v>
      </c>
      <c r="C511" t="str">
        <f>VLOOKUP('Домены Secretin_N'!B511,'AC-Architecture'!A:C,3,FALSE)</f>
        <v>Secretin_N, Secretin</v>
      </c>
      <c r="D511">
        <v>590</v>
      </c>
      <c r="E511" t="s">
        <v>3632</v>
      </c>
      <c r="F511">
        <v>276</v>
      </c>
      <c r="G511">
        <v>344</v>
      </c>
      <c r="H511">
        <f t="shared" si="22"/>
        <v>68</v>
      </c>
      <c r="I511" t="str">
        <f t="shared" si="23"/>
        <v>A7NBG8_FRATF/276-344</v>
      </c>
      <c r="J511" t="str">
        <f t="shared" ref="J511:J512" si="27">CONCATENATE(K511,"_",LEFT(O511,3),"_",LEFT(Q511,3),"_",B511)</f>
        <v>N_Thi_Fra_A7NBG8</v>
      </c>
      <c r="K511" t="str">
        <f>IF(C511="Secretin_N, Secretin, TraK","T","N")</f>
        <v>N</v>
      </c>
      <c r="L511" t="str">
        <f>VLOOKUP(B511,'Uniprot taxonomy'!B:R,4,FALSE)</f>
        <v>Proteobacteria</v>
      </c>
      <c r="M511" t="str">
        <f>LEFT(VLOOKUP(B511,'Uniprot taxonomy'!B:R,5,FALSE))</f>
        <v>G</v>
      </c>
      <c r="N511" t="str">
        <f>VLOOKUP(B511,'Uniprot taxonomy'!B:R,5,FALSE)</f>
        <v>Gammaproteobacteria</v>
      </c>
      <c r="O511" t="str">
        <f>VLOOKUP(B511,'Uniprot taxonomy'!B:R,6,FALSE)</f>
        <v>Thiotrichales</v>
      </c>
      <c r="P511" t="str">
        <f>VLOOKUP(B511,'Uniprot taxonomy'!B:R,7,FALSE)</f>
        <v>Francisellaceae</v>
      </c>
      <c r="Q511" t="str">
        <f>VLOOKUP(B511,'Uniprot taxonomy'!B:R,8,FALSE)</f>
        <v>Francisella</v>
      </c>
    </row>
    <row r="512" spans="1:17" x14ac:dyDescent="0.25">
      <c r="A512" t="s">
        <v>259</v>
      </c>
      <c r="B512" t="s">
        <v>1560</v>
      </c>
      <c r="C512" t="str">
        <f>VLOOKUP('Домены Secretin_N'!B512,'AC-Architecture'!A:C,3,FALSE)</f>
        <v>Secretin_N, Secretin</v>
      </c>
      <c r="D512">
        <v>590</v>
      </c>
      <c r="E512" t="s">
        <v>3632</v>
      </c>
      <c r="F512">
        <v>276</v>
      </c>
      <c r="G512">
        <v>344</v>
      </c>
      <c r="H512">
        <f t="shared" si="22"/>
        <v>68</v>
      </c>
      <c r="I512" t="str">
        <f t="shared" si="23"/>
        <v>A7YTA9_FRATU/276-344</v>
      </c>
      <c r="J512" t="str">
        <f t="shared" si="27"/>
        <v>N_Thi_Fra_A7YTA9</v>
      </c>
      <c r="K512" t="str">
        <f>IF(C512="Secretin_N, Secretin, TraK","T","N")</f>
        <v>N</v>
      </c>
      <c r="L512" t="str">
        <f>VLOOKUP(B512,'Uniprot taxonomy'!B:R,4,FALSE)</f>
        <v>Proteobacteria</v>
      </c>
      <c r="M512" t="str">
        <f>LEFT(VLOOKUP(B512,'Uniprot taxonomy'!B:R,5,FALSE))</f>
        <v>G</v>
      </c>
      <c r="N512" t="str">
        <f>VLOOKUP(B512,'Uniprot taxonomy'!B:R,5,FALSE)</f>
        <v>Gammaproteobacteria</v>
      </c>
      <c r="O512" t="str">
        <f>VLOOKUP(B512,'Uniprot taxonomy'!B:R,6,FALSE)</f>
        <v>Thiotrichales</v>
      </c>
      <c r="P512" t="str">
        <f>VLOOKUP(B512,'Uniprot taxonomy'!B:R,7,FALSE)</f>
        <v>Francisellaceae</v>
      </c>
      <c r="Q512" t="str">
        <f>VLOOKUP(B512,'Uniprot taxonomy'!B:R,8,FALSE)</f>
        <v>Francisella</v>
      </c>
    </row>
    <row r="513" spans="1:17" hidden="1" x14ac:dyDescent="0.25">
      <c r="A513" t="s">
        <v>4127</v>
      </c>
      <c r="B513" t="s">
        <v>4128</v>
      </c>
      <c r="C513" t="e">
        <f>VLOOKUP('Домены Secretin_N'!B513,'AC-Architecture'!A:C,3,FALSE)</f>
        <v>#N/A</v>
      </c>
      <c r="D513">
        <v>686</v>
      </c>
      <c r="E513" t="s">
        <v>3632</v>
      </c>
      <c r="F513">
        <v>145</v>
      </c>
      <c r="G513">
        <v>208</v>
      </c>
      <c r="H513">
        <f t="shared" si="22"/>
        <v>63</v>
      </c>
      <c r="I513" t="str">
        <f t="shared" si="23"/>
        <v>A7ZRJ5_ECO24/145-208</v>
      </c>
      <c r="K513" t="e">
        <f>IF(C513="Secretin_N, Secretin, TraK","T","N")</f>
        <v>#N/A</v>
      </c>
      <c r="L513" t="e">
        <f>VLOOKUP(E513,'Uniprot taxonomy'!E:J,4,FALSE)</f>
        <v>#N/A</v>
      </c>
      <c r="M513" t="e">
        <f>LEFT(VLOOKUP(B513,'Uniprot taxonomy'!B:R,5,FALSE))</f>
        <v>#N/A</v>
      </c>
      <c r="N513" t="e">
        <f>VLOOKUP(B513,'Uniprot taxonomy'!B:R,5,FALSE)</f>
        <v>#N/A</v>
      </c>
      <c r="O513" t="e">
        <f>VLOOKUP(B513,'Uniprot taxonomy'!B:R,6,FALSE)</f>
        <v>#N/A</v>
      </c>
      <c r="P513" t="e">
        <f>VLOOKUP(B513,'Uniprot taxonomy'!B:R,7,FALSE)</f>
        <v>#N/A</v>
      </c>
      <c r="Q513" t="e">
        <f>VLOOKUP(B513,'Uniprot taxonomy'!B:R,8,FALSE)</f>
        <v>#N/A</v>
      </c>
    </row>
    <row r="514" spans="1:17" hidden="1" x14ac:dyDescent="0.25">
      <c r="A514" t="s">
        <v>4127</v>
      </c>
      <c r="B514" t="s">
        <v>4128</v>
      </c>
      <c r="C514" t="e">
        <f>VLOOKUP('Домены Secretin_N'!B514,'AC-Architecture'!A:C,3,FALSE)</f>
        <v>#N/A</v>
      </c>
      <c r="D514">
        <v>686</v>
      </c>
      <c r="E514" t="s">
        <v>3632</v>
      </c>
      <c r="F514">
        <v>210</v>
      </c>
      <c r="G514">
        <v>280</v>
      </c>
      <c r="H514">
        <f t="shared" si="22"/>
        <v>70</v>
      </c>
      <c r="I514" t="str">
        <f t="shared" si="23"/>
        <v>A7ZRJ5_ECO24/210-280</v>
      </c>
      <c r="K514" t="e">
        <f>IF(C514="Secretin_N, Secretin, TraK","T","N")</f>
        <v>#N/A</v>
      </c>
      <c r="L514" t="e">
        <f>VLOOKUP(E514,'Uniprot taxonomy'!E:J,4,FALSE)</f>
        <v>#N/A</v>
      </c>
      <c r="M514" t="e">
        <f>LEFT(VLOOKUP(B514,'Uniprot taxonomy'!B:R,5,FALSE))</f>
        <v>#N/A</v>
      </c>
      <c r="N514" t="e">
        <f>VLOOKUP(B514,'Uniprot taxonomy'!B:R,5,FALSE)</f>
        <v>#N/A</v>
      </c>
      <c r="O514" t="e">
        <f>VLOOKUP(B514,'Uniprot taxonomy'!B:R,6,FALSE)</f>
        <v>#N/A</v>
      </c>
      <c r="P514" t="e">
        <f>VLOOKUP(B514,'Uniprot taxonomy'!B:R,7,FALSE)</f>
        <v>#N/A</v>
      </c>
      <c r="Q514" t="e">
        <f>VLOOKUP(B514,'Uniprot taxonomy'!B:R,8,FALSE)</f>
        <v>#N/A</v>
      </c>
    </row>
    <row r="515" spans="1:17" hidden="1" x14ac:dyDescent="0.25">
      <c r="A515" t="s">
        <v>4127</v>
      </c>
      <c r="B515" t="s">
        <v>4128</v>
      </c>
      <c r="C515" t="e">
        <f>VLOOKUP('Домены Secretin_N'!B515,'AC-Architecture'!A:C,3,FALSE)</f>
        <v>#N/A</v>
      </c>
      <c r="D515">
        <v>686</v>
      </c>
      <c r="E515" t="s">
        <v>3632</v>
      </c>
      <c r="F515">
        <v>284</v>
      </c>
      <c r="G515">
        <v>362</v>
      </c>
      <c r="H515">
        <f t="shared" ref="H515:H578" si="28">G515-F515</f>
        <v>78</v>
      </c>
      <c r="I515" t="str">
        <f t="shared" ref="I515:I578" si="29">CONCATENATE(A515,"/",F515,"-",G515)</f>
        <v>A7ZRJ5_ECO24/284-362</v>
      </c>
      <c r="K515" t="e">
        <f>IF(C515="Secretin_N, Secretin, TraK","T","N")</f>
        <v>#N/A</v>
      </c>
      <c r="L515" t="e">
        <f>VLOOKUP(E515,'Uniprot taxonomy'!E:J,4,FALSE)</f>
        <v>#N/A</v>
      </c>
      <c r="M515" t="e">
        <f>LEFT(VLOOKUP(B515,'Uniprot taxonomy'!B:R,5,FALSE))</f>
        <v>#N/A</v>
      </c>
      <c r="N515" t="e">
        <f>VLOOKUP(B515,'Uniprot taxonomy'!B:R,5,FALSE)</f>
        <v>#N/A</v>
      </c>
      <c r="O515" t="e">
        <f>VLOOKUP(B515,'Uniprot taxonomy'!B:R,6,FALSE)</f>
        <v>#N/A</v>
      </c>
      <c r="P515" t="e">
        <f>VLOOKUP(B515,'Uniprot taxonomy'!B:R,7,FALSE)</f>
        <v>#N/A</v>
      </c>
      <c r="Q515" t="e">
        <f>VLOOKUP(B515,'Uniprot taxonomy'!B:R,8,FALSE)</f>
        <v>#N/A</v>
      </c>
    </row>
    <row r="516" spans="1:17" hidden="1" x14ac:dyDescent="0.25">
      <c r="A516" t="s">
        <v>4129</v>
      </c>
      <c r="B516" t="s">
        <v>4130</v>
      </c>
      <c r="C516" t="e">
        <f>VLOOKUP('Домены Secretin_N'!B516,'AC-Architecture'!A:C,3,FALSE)</f>
        <v>#N/A</v>
      </c>
      <c r="D516">
        <v>412</v>
      </c>
      <c r="E516" t="s">
        <v>3632</v>
      </c>
      <c r="F516">
        <v>119</v>
      </c>
      <c r="G516">
        <v>180</v>
      </c>
      <c r="H516">
        <f t="shared" si="28"/>
        <v>61</v>
      </c>
      <c r="I516" t="str">
        <f t="shared" si="29"/>
        <v>A7ZSR6_ECO24/119-180</v>
      </c>
      <c r="K516" t="e">
        <f>IF(C516="Secretin_N, Secretin, TraK","T","N")</f>
        <v>#N/A</v>
      </c>
      <c r="L516" t="e">
        <f>VLOOKUP(E516,'Uniprot taxonomy'!E:J,4,FALSE)</f>
        <v>#N/A</v>
      </c>
      <c r="M516" t="e">
        <f>LEFT(VLOOKUP(B516,'Uniprot taxonomy'!B:R,5,FALSE))</f>
        <v>#N/A</v>
      </c>
      <c r="N516" t="e">
        <f>VLOOKUP(B516,'Uniprot taxonomy'!B:R,5,FALSE)</f>
        <v>#N/A</v>
      </c>
      <c r="O516" t="e">
        <f>VLOOKUP(B516,'Uniprot taxonomy'!B:R,6,FALSE)</f>
        <v>#N/A</v>
      </c>
      <c r="P516" t="e">
        <f>VLOOKUP(B516,'Uniprot taxonomy'!B:R,7,FALSE)</f>
        <v>#N/A</v>
      </c>
      <c r="Q516" t="e">
        <f>VLOOKUP(B516,'Uniprot taxonomy'!B:R,8,FALSE)</f>
        <v>#N/A</v>
      </c>
    </row>
    <row r="517" spans="1:17" hidden="1" x14ac:dyDescent="0.25">
      <c r="A517" t="s">
        <v>4131</v>
      </c>
      <c r="B517" t="s">
        <v>4132</v>
      </c>
      <c r="C517" t="e">
        <f>VLOOKUP('Домены Secretin_N'!B517,'AC-Architecture'!A:C,3,FALSE)</f>
        <v>#N/A</v>
      </c>
      <c r="D517">
        <v>686</v>
      </c>
      <c r="E517" t="s">
        <v>3632</v>
      </c>
      <c r="F517">
        <v>145</v>
      </c>
      <c r="G517">
        <v>208</v>
      </c>
      <c r="H517">
        <f t="shared" si="28"/>
        <v>63</v>
      </c>
      <c r="I517" t="str">
        <f t="shared" si="29"/>
        <v>A8A4B9_ECOHS/145-208</v>
      </c>
      <c r="K517" t="e">
        <f>IF(C517="Secretin_N, Secretin, TraK","T","N")</f>
        <v>#N/A</v>
      </c>
      <c r="L517" t="e">
        <f>VLOOKUP(E517,'Uniprot taxonomy'!E:J,4,FALSE)</f>
        <v>#N/A</v>
      </c>
      <c r="M517" t="e">
        <f>LEFT(VLOOKUP(B517,'Uniprot taxonomy'!B:R,5,FALSE))</f>
        <v>#N/A</v>
      </c>
      <c r="N517" t="e">
        <f>VLOOKUP(B517,'Uniprot taxonomy'!B:R,5,FALSE)</f>
        <v>#N/A</v>
      </c>
      <c r="O517" t="e">
        <f>VLOOKUP(B517,'Uniprot taxonomy'!B:R,6,FALSE)</f>
        <v>#N/A</v>
      </c>
      <c r="P517" t="e">
        <f>VLOOKUP(B517,'Uniprot taxonomy'!B:R,7,FALSE)</f>
        <v>#N/A</v>
      </c>
      <c r="Q517" t="e">
        <f>VLOOKUP(B517,'Uniprot taxonomy'!B:R,8,FALSE)</f>
        <v>#N/A</v>
      </c>
    </row>
    <row r="518" spans="1:17" hidden="1" x14ac:dyDescent="0.25">
      <c r="A518" t="s">
        <v>4131</v>
      </c>
      <c r="B518" t="s">
        <v>4132</v>
      </c>
      <c r="C518" t="e">
        <f>VLOOKUP('Домены Secretin_N'!B518,'AC-Architecture'!A:C,3,FALSE)</f>
        <v>#N/A</v>
      </c>
      <c r="D518">
        <v>686</v>
      </c>
      <c r="E518" t="s">
        <v>3632</v>
      </c>
      <c r="F518">
        <v>210</v>
      </c>
      <c r="G518">
        <v>280</v>
      </c>
      <c r="H518">
        <f t="shared" si="28"/>
        <v>70</v>
      </c>
      <c r="I518" t="str">
        <f t="shared" si="29"/>
        <v>A8A4B9_ECOHS/210-280</v>
      </c>
      <c r="K518" t="e">
        <f>IF(C518="Secretin_N, Secretin, TraK","T","N")</f>
        <v>#N/A</v>
      </c>
      <c r="L518" t="e">
        <f>VLOOKUP(E518,'Uniprot taxonomy'!E:J,4,FALSE)</f>
        <v>#N/A</v>
      </c>
      <c r="M518" t="e">
        <f>LEFT(VLOOKUP(B518,'Uniprot taxonomy'!B:R,5,FALSE))</f>
        <v>#N/A</v>
      </c>
      <c r="N518" t="e">
        <f>VLOOKUP(B518,'Uniprot taxonomy'!B:R,5,FALSE)</f>
        <v>#N/A</v>
      </c>
      <c r="O518" t="e">
        <f>VLOOKUP(B518,'Uniprot taxonomy'!B:R,6,FALSE)</f>
        <v>#N/A</v>
      </c>
      <c r="P518" t="e">
        <f>VLOOKUP(B518,'Uniprot taxonomy'!B:R,7,FALSE)</f>
        <v>#N/A</v>
      </c>
      <c r="Q518" t="e">
        <f>VLOOKUP(B518,'Uniprot taxonomy'!B:R,8,FALSE)</f>
        <v>#N/A</v>
      </c>
    </row>
    <row r="519" spans="1:17" hidden="1" x14ac:dyDescent="0.25">
      <c r="A519" t="s">
        <v>4131</v>
      </c>
      <c r="B519" t="s">
        <v>4132</v>
      </c>
      <c r="C519" t="e">
        <f>VLOOKUP('Домены Secretin_N'!B519,'AC-Architecture'!A:C,3,FALSE)</f>
        <v>#N/A</v>
      </c>
      <c r="D519">
        <v>686</v>
      </c>
      <c r="E519" t="s">
        <v>3632</v>
      </c>
      <c r="F519">
        <v>284</v>
      </c>
      <c r="G519">
        <v>362</v>
      </c>
      <c r="H519">
        <f t="shared" si="28"/>
        <v>78</v>
      </c>
      <c r="I519" t="str">
        <f t="shared" si="29"/>
        <v>A8A4B9_ECOHS/284-362</v>
      </c>
      <c r="K519" t="e">
        <f>IF(C519="Secretin_N, Secretin, TraK","T","N")</f>
        <v>#N/A</v>
      </c>
      <c r="L519" t="e">
        <f>VLOOKUP(E519,'Uniprot taxonomy'!E:J,4,FALSE)</f>
        <v>#N/A</v>
      </c>
      <c r="M519" t="e">
        <f>LEFT(VLOOKUP(B519,'Uniprot taxonomy'!B:R,5,FALSE))</f>
        <v>#N/A</v>
      </c>
      <c r="N519" t="e">
        <f>VLOOKUP(B519,'Uniprot taxonomy'!B:R,5,FALSE)</f>
        <v>#N/A</v>
      </c>
      <c r="O519" t="e">
        <f>VLOOKUP(B519,'Uniprot taxonomy'!B:R,6,FALSE)</f>
        <v>#N/A</v>
      </c>
      <c r="P519" t="e">
        <f>VLOOKUP(B519,'Uniprot taxonomy'!B:R,7,FALSE)</f>
        <v>#N/A</v>
      </c>
      <c r="Q519" t="e">
        <f>VLOOKUP(B519,'Uniprot taxonomy'!B:R,8,FALSE)</f>
        <v>#N/A</v>
      </c>
    </row>
    <row r="520" spans="1:17" hidden="1" x14ac:dyDescent="0.25">
      <c r="A520" t="s">
        <v>4133</v>
      </c>
      <c r="B520" t="s">
        <v>4134</v>
      </c>
      <c r="C520" t="e">
        <f>VLOOKUP('Домены Secretin_N'!B520,'AC-Architecture'!A:C,3,FALSE)</f>
        <v>#N/A</v>
      </c>
      <c r="D520">
        <v>654</v>
      </c>
      <c r="E520" t="s">
        <v>3632</v>
      </c>
      <c r="F520">
        <v>131</v>
      </c>
      <c r="G520">
        <v>193</v>
      </c>
      <c r="H520">
        <f t="shared" si="28"/>
        <v>62</v>
      </c>
      <c r="I520" t="str">
        <f t="shared" si="29"/>
        <v>A8A5D0_ECOHS/131-193</v>
      </c>
      <c r="K520" t="e">
        <f>IF(C520="Secretin_N, Secretin, TraK","T","N")</f>
        <v>#N/A</v>
      </c>
      <c r="L520" t="e">
        <f>VLOOKUP(E520,'Uniprot taxonomy'!E:J,4,FALSE)</f>
        <v>#N/A</v>
      </c>
      <c r="M520" t="e">
        <f>LEFT(VLOOKUP(B520,'Uniprot taxonomy'!B:R,5,FALSE))</f>
        <v>#N/A</v>
      </c>
      <c r="N520" t="e">
        <f>VLOOKUP(B520,'Uniprot taxonomy'!B:R,5,FALSE)</f>
        <v>#N/A</v>
      </c>
      <c r="O520" t="e">
        <f>VLOOKUP(B520,'Uniprot taxonomy'!B:R,6,FALSE)</f>
        <v>#N/A</v>
      </c>
      <c r="P520" t="e">
        <f>VLOOKUP(B520,'Uniprot taxonomy'!B:R,7,FALSE)</f>
        <v>#N/A</v>
      </c>
      <c r="Q520" t="e">
        <f>VLOOKUP(B520,'Uniprot taxonomy'!B:R,8,FALSE)</f>
        <v>#N/A</v>
      </c>
    </row>
    <row r="521" spans="1:17" hidden="1" x14ac:dyDescent="0.25">
      <c r="A521" t="s">
        <v>4133</v>
      </c>
      <c r="B521" t="s">
        <v>4134</v>
      </c>
      <c r="C521" t="e">
        <f>VLOOKUP('Домены Secretin_N'!B521,'AC-Architecture'!A:C,3,FALSE)</f>
        <v>#N/A</v>
      </c>
      <c r="D521">
        <v>654</v>
      </c>
      <c r="E521" t="s">
        <v>3632</v>
      </c>
      <c r="F521">
        <v>196</v>
      </c>
      <c r="G521">
        <v>268</v>
      </c>
      <c r="H521">
        <f t="shared" si="28"/>
        <v>72</v>
      </c>
      <c r="I521" t="str">
        <f t="shared" si="29"/>
        <v>A8A5D0_ECOHS/196-268</v>
      </c>
      <c r="K521" t="e">
        <f>IF(C521="Secretin_N, Secretin, TraK","T","N")</f>
        <v>#N/A</v>
      </c>
      <c r="L521" t="e">
        <f>VLOOKUP(E521,'Uniprot taxonomy'!E:J,4,FALSE)</f>
        <v>#N/A</v>
      </c>
      <c r="M521" t="e">
        <f>LEFT(VLOOKUP(B521,'Uniprot taxonomy'!B:R,5,FALSE))</f>
        <v>#N/A</v>
      </c>
      <c r="N521" t="e">
        <f>VLOOKUP(B521,'Uniprot taxonomy'!B:R,5,FALSE)</f>
        <v>#N/A</v>
      </c>
      <c r="O521" t="e">
        <f>VLOOKUP(B521,'Uniprot taxonomy'!B:R,6,FALSE)</f>
        <v>#N/A</v>
      </c>
      <c r="P521" t="e">
        <f>VLOOKUP(B521,'Uniprot taxonomy'!B:R,7,FALSE)</f>
        <v>#N/A</v>
      </c>
      <c r="Q521" t="e">
        <f>VLOOKUP(B521,'Uniprot taxonomy'!B:R,8,FALSE)</f>
        <v>#N/A</v>
      </c>
    </row>
    <row r="522" spans="1:17" hidden="1" x14ac:dyDescent="0.25">
      <c r="A522" t="s">
        <v>4133</v>
      </c>
      <c r="B522" t="s">
        <v>4134</v>
      </c>
      <c r="C522" t="e">
        <f>VLOOKUP('Домены Secretin_N'!B522,'AC-Architecture'!A:C,3,FALSE)</f>
        <v>#N/A</v>
      </c>
      <c r="D522">
        <v>654</v>
      </c>
      <c r="E522" t="s">
        <v>3632</v>
      </c>
      <c r="F522">
        <v>272</v>
      </c>
      <c r="G522">
        <v>351</v>
      </c>
      <c r="H522">
        <f t="shared" si="28"/>
        <v>79</v>
      </c>
      <c r="I522" t="str">
        <f t="shared" si="29"/>
        <v>A8A5D0_ECOHS/272-351</v>
      </c>
      <c r="K522" t="e">
        <f>IF(C522="Secretin_N, Secretin, TraK","T","N")</f>
        <v>#N/A</v>
      </c>
      <c r="L522" t="e">
        <f>VLOOKUP(E522,'Uniprot taxonomy'!E:J,4,FALSE)</f>
        <v>#N/A</v>
      </c>
      <c r="M522" t="e">
        <f>LEFT(VLOOKUP(B522,'Uniprot taxonomy'!B:R,5,FALSE))</f>
        <v>#N/A</v>
      </c>
      <c r="N522" t="e">
        <f>VLOOKUP(B522,'Uniprot taxonomy'!B:R,5,FALSE)</f>
        <v>#N/A</v>
      </c>
      <c r="O522" t="e">
        <f>VLOOKUP(B522,'Uniprot taxonomy'!B:R,6,FALSE)</f>
        <v>#N/A</v>
      </c>
      <c r="P522" t="e">
        <f>VLOOKUP(B522,'Uniprot taxonomy'!B:R,7,FALSE)</f>
        <v>#N/A</v>
      </c>
      <c r="Q522" t="e">
        <f>VLOOKUP(B522,'Uniprot taxonomy'!B:R,8,FALSE)</f>
        <v>#N/A</v>
      </c>
    </row>
    <row r="523" spans="1:17" hidden="1" x14ac:dyDescent="0.25">
      <c r="A523" t="s">
        <v>4135</v>
      </c>
      <c r="B523" t="s">
        <v>4136</v>
      </c>
      <c r="C523" t="e">
        <f>VLOOKUP('Домены Secretin_N'!B523,'AC-Architecture'!A:C,3,FALSE)</f>
        <v>#N/A</v>
      </c>
      <c r="D523">
        <v>412</v>
      </c>
      <c r="E523" t="s">
        <v>3632</v>
      </c>
      <c r="F523">
        <v>119</v>
      </c>
      <c r="G523">
        <v>180</v>
      </c>
      <c r="H523">
        <f t="shared" si="28"/>
        <v>61</v>
      </c>
      <c r="I523" t="str">
        <f t="shared" si="29"/>
        <v>A8A5J8_ECOHS/119-180</v>
      </c>
      <c r="K523" t="e">
        <f>IF(C523="Secretin_N, Secretin, TraK","T","N")</f>
        <v>#N/A</v>
      </c>
      <c r="L523" t="e">
        <f>VLOOKUP(E523,'Uniprot taxonomy'!E:J,4,FALSE)</f>
        <v>#N/A</v>
      </c>
      <c r="M523" t="e">
        <f>LEFT(VLOOKUP(B523,'Uniprot taxonomy'!B:R,5,FALSE))</f>
        <v>#N/A</v>
      </c>
      <c r="N523" t="e">
        <f>VLOOKUP(B523,'Uniprot taxonomy'!B:R,5,FALSE)</f>
        <v>#N/A</v>
      </c>
      <c r="O523" t="e">
        <f>VLOOKUP(B523,'Uniprot taxonomy'!B:R,6,FALSE)</f>
        <v>#N/A</v>
      </c>
      <c r="P523" t="e">
        <f>VLOOKUP(B523,'Uniprot taxonomy'!B:R,7,FALSE)</f>
        <v>#N/A</v>
      </c>
      <c r="Q523" t="e">
        <f>VLOOKUP(B523,'Uniprot taxonomy'!B:R,8,FALSE)</f>
        <v>#N/A</v>
      </c>
    </row>
    <row r="524" spans="1:17" hidden="1" x14ac:dyDescent="0.25">
      <c r="A524" t="s">
        <v>4137</v>
      </c>
      <c r="B524" t="s">
        <v>4138</v>
      </c>
      <c r="C524" t="e">
        <f>VLOOKUP('Домены Secretin_N'!B524,'AC-Architecture'!A:C,3,FALSE)</f>
        <v>#N/A</v>
      </c>
      <c r="D524">
        <v>640</v>
      </c>
      <c r="E524" t="s">
        <v>3632</v>
      </c>
      <c r="F524">
        <v>125</v>
      </c>
      <c r="G524">
        <v>188</v>
      </c>
      <c r="H524">
        <f t="shared" si="28"/>
        <v>63</v>
      </c>
      <c r="I524" t="str">
        <f t="shared" si="29"/>
        <v>A8AIN8_CITK8/125-188</v>
      </c>
      <c r="K524" t="e">
        <f>IF(C524="Secretin_N, Secretin, TraK","T","N")</f>
        <v>#N/A</v>
      </c>
      <c r="L524" t="e">
        <f>VLOOKUP(E524,'Uniprot taxonomy'!E:J,4,FALSE)</f>
        <v>#N/A</v>
      </c>
      <c r="M524" t="e">
        <f>LEFT(VLOOKUP(B524,'Uniprot taxonomy'!B:R,5,FALSE))</f>
        <v>#N/A</v>
      </c>
      <c r="N524" t="e">
        <f>VLOOKUP(B524,'Uniprot taxonomy'!B:R,5,FALSE)</f>
        <v>#N/A</v>
      </c>
      <c r="O524" t="e">
        <f>VLOOKUP(B524,'Uniprot taxonomy'!B:R,6,FALSE)</f>
        <v>#N/A</v>
      </c>
      <c r="P524" t="e">
        <f>VLOOKUP(B524,'Uniprot taxonomy'!B:R,7,FALSE)</f>
        <v>#N/A</v>
      </c>
      <c r="Q524" t="e">
        <f>VLOOKUP(B524,'Uniprot taxonomy'!B:R,8,FALSE)</f>
        <v>#N/A</v>
      </c>
    </row>
    <row r="525" spans="1:17" hidden="1" x14ac:dyDescent="0.25">
      <c r="A525" t="s">
        <v>4137</v>
      </c>
      <c r="B525" t="s">
        <v>4138</v>
      </c>
      <c r="C525" t="e">
        <f>VLOOKUP('Домены Secretin_N'!B525,'AC-Architecture'!A:C,3,FALSE)</f>
        <v>#N/A</v>
      </c>
      <c r="D525">
        <v>640</v>
      </c>
      <c r="E525" t="s">
        <v>3632</v>
      </c>
      <c r="F525">
        <v>190</v>
      </c>
      <c r="G525">
        <v>261</v>
      </c>
      <c r="H525">
        <f t="shared" si="28"/>
        <v>71</v>
      </c>
      <c r="I525" t="str">
        <f t="shared" si="29"/>
        <v>A8AIN8_CITK8/190-261</v>
      </c>
      <c r="K525" t="e">
        <f>IF(C525="Secretin_N, Secretin, TraK","T","N")</f>
        <v>#N/A</v>
      </c>
      <c r="L525" t="e">
        <f>VLOOKUP(E525,'Uniprot taxonomy'!E:J,4,FALSE)</f>
        <v>#N/A</v>
      </c>
      <c r="M525" t="e">
        <f>LEFT(VLOOKUP(B525,'Uniprot taxonomy'!B:R,5,FALSE))</f>
        <v>#N/A</v>
      </c>
      <c r="N525" t="e">
        <f>VLOOKUP(B525,'Uniprot taxonomy'!B:R,5,FALSE)</f>
        <v>#N/A</v>
      </c>
      <c r="O525" t="e">
        <f>VLOOKUP(B525,'Uniprot taxonomy'!B:R,6,FALSE)</f>
        <v>#N/A</v>
      </c>
      <c r="P525" t="e">
        <f>VLOOKUP(B525,'Uniprot taxonomy'!B:R,7,FALSE)</f>
        <v>#N/A</v>
      </c>
      <c r="Q525" t="e">
        <f>VLOOKUP(B525,'Uniprot taxonomy'!B:R,8,FALSE)</f>
        <v>#N/A</v>
      </c>
    </row>
    <row r="526" spans="1:17" hidden="1" x14ac:dyDescent="0.25">
      <c r="A526" t="s">
        <v>4137</v>
      </c>
      <c r="B526" t="s">
        <v>4138</v>
      </c>
      <c r="C526" t="e">
        <f>VLOOKUP('Домены Secretin_N'!B526,'AC-Architecture'!A:C,3,FALSE)</f>
        <v>#N/A</v>
      </c>
      <c r="D526">
        <v>640</v>
      </c>
      <c r="E526" t="s">
        <v>3632</v>
      </c>
      <c r="F526">
        <v>265</v>
      </c>
      <c r="G526">
        <v>343</v>
      </c>
      <c r="H526">
        <f t="shared" si="28"/>
        <v>78</v>
      </c>
      <c r="I526" t="str">
        <f t="shared" si="29"/>
        <v>A8AIN8_CITK8/265-343</v>
      </c>
      <c r="K526" t="e">
        <f>IF(C526="Secretin_N, Secretin, TraK","T","N")</f>
        <v>#N/A</v>
      </c>
      <c r="L526" t="e">
        <f>VLOOKUP(E526,'Uniprot taxonomy'!E:J,4,FALSE)</f>
        <v>#N/A</v>
      </c>
      <c r="M526" t="e">
        <f>LEFT(VLOOKUP(B526,'Uniprot taxonomy'!B:R,5,FALSE))</f>
        <v>#N/A</v>
      </c>
      <c r="N526" t="e">
        <f>VLOOKUP(B526,'Uniprot taxonomy'!B:R,5,FALSE)</f>
        <v>#N/A</v>
      </c>
      <c r="O526" t="e">
        <f>VLOOKUP(B526,'Uniprot taxonomy'!B:R,6,FALSE)</f>
        <v>#N/A</v>
      </c>
      <c r="P526" t="e">
        <f>VLOOKUP(B526,'Uniprot taxonomy'!B:R,7,FALSE)</f>
        <v>#N/A</v>
      </c>
      <c r="Q526" t="e">
        <f>VLOOKUP(B526,'Uniprot taxonomy'!B:R,8,FALSE)</f>
        <v>#N/A</v>
      </c>
    </row>
    <row r="527" spans="1:17" hidden="1" x14ac:dyDescent="0.25">
      <c r="A527" t="s">
        <v>4139</v>
      </c>
      <c r="B527" t="s">
        <v>4140</v>
      </c>
      <c r="C527" t="e">
        <f>VLOOKUP('Домены Secretin_N'!B527,'AC-Architecture'!A:C,3,FALSE)</f>
        <v>#N/A</v>
      </c>
      <c r="D527">
        <v>412</v>
      </c>
      <c r="E527" t="s">
        <v>3632</v>
      </c>
      <c r="F527">
        <v>120</v>
      </c>
      <c r="G527">
        <v>180</v>
      </c>
      <c r="H527">
        <f t="shared" si="28"/>
        <v>60</v>
      </c>
      <c r="I527" t="str">
        <f t="shared" si="29"/>
        <v>A8AQU6_CITK8/120-180</v>
      </c>
      <c r="K527" t="e">
        <f>IF(C527="Secretin_N, Secretin, TraK","T","N")</f>
        <v>#N/A</v>
      </c>
      <c r="L527" t="e">
        <f>VLOOKUP(E527,'Uniprot taxonomy'!E:J,4,FALSE)</f>
        <v>#N/A</v>
      </c>
      <c r="M527" t="e">
        <f>LEFT(VLOOKUP(B527,'Uniprot taxonomy'!B:R,5,FALSE))</f>
        <v>#N/A</v>
      </c>
      <c r="N527" t="e">
        <f>VLOOKUP(B527,'Uniprot taxonomy'!B:R,5,FALSE)</f>
        <v>#N/A</v>
      </c>
      <c r="O527" t="e">
        <f>VLOOKUP(B527,'Uniprot taxonomy'!B:R,6,FALSE)</f>
        <v>#N/A</v>
      </c>
      <c r="P527" t="e">
        <f>VLOOKUP(B527,'Uniprot taxonomy'!B:R,7,FALSE)</f>
        <v>#N/A</v>
      </c>
      <c r="Q527" t="e">
        <f>VLOOKUP(B527,'Uniprot taxonomy'!B:R,8,FALSE)</f>
        <v>#N/A</v>
      </c>
    </row>
    <row r="528" spans="1:17" hidden="1" x14ac:dyDescent="0.25">
      <c r="A528" t="s">
        <v>4141</v>
      </c>
      <c r="B528" t="s">
        <v>4142</v>
      </c>
      <c r="C528" t="e">
        <f>VLOOKUP('Домены Secretin_N'!B528,'AC-Architecture'!A:C,3,FALSE)</f>
        <v>#N/A</v>
      </c>
      <c r="D528">
        <v>455</v>
      </c>
      <c r="E528" t="s">
        <v>3632</v>
      </c>
      <c r="F528">
        <v>153</v>
      </c>
      <c r="G528">
        <v>219</v>
      </c>
      <c r="H528">
        <f t="shared" si="28"/>
        <v>66</v>
      </c>
      <c r="I528" t="str">
        <f t="shared" si="29"/>
        <v>A8EM74_BURPE/153-219</v>
      </c>
      <c r="K528" t="e">
        <f>IF(C528="Secretin_N, Secretin, TraK","T","N")</f>
        <v>#N/A</v>
      </c>
      <c r="L528" t="e">
        <f>VLOOKUP(E528,'Uniprot taxonomy'!E:J,4,FALSE)</f>
        <v>#N/A</v>
      </c>
      <c r="M528" t="e">
        <f>LEFT(VLOOKUP(B528,'Uniprot taxonomy'!B:R,5,FALSE))</f>
        <v>#N/A</v>
      </c>
      <c r="N528" t="e">
        <f>VLOOKUP(B528,'Uniprot taxonomy'!B:R,5,FALSE)</f>
        <v>#N/A</v>
      </c>
      <c r="O528" t="e">
        <f>VLOOKUP(B528,'Uniprot taxonomy'!B:R,6,FALSE)</f>
        <v>#N/A</v>
      </c>
      <c r="P528" t="e">
        <f>VLOOKUP(B528,'Uniprot taxonomy'!B:R,7,FALSE)</f>
        <v>#N/A</v>
      </c>
      <c r="Q528" t="e">
        <f>VLOOKUP(B528,'Uniprot taxonomy'!B:R,8,FALSE)</f>
        <v>#N/A</v>
      </c>
    </row>
    <row r="529" spans="1:17" hidden="1" x14ac:dyDescent="0.25">
      <c r="A529" t="s">
        <v>260</v>
      </c>
      <c r="B529" t="s">
        <v>1561</v>
      </c>
      <c r="C529" t="str">
        <f>VLOOKUP('Домены Secretin_N'!B529,'AC-Architecture'!A:C,3,FALSE)</f>
        <v>Secretin_N, Secretin</v>
      </c>
      <c r="D529">
        <v>601</v>
      </c>
      <c r="E529" t="s">
        <v>3632</v>
      </c>
      <c r="F529">
        <v>175</v>
      </c>
      <c r="G529">
        <v>351</v>
      </c>
      <c r="H529">
        <f t="shared" si="28"/>
        <v>176</v>
      </c>
      <c r="I529" t="str">
        <f t="shared" si="29"/>
        <v>A8EPE6_BURPE/175-351</v>
      </c>
      <c r="J529" t="e">
        <f>CONCATENATE(K529,"_",#REF!,"_",B529)</f>
        <v>#REF!</v>
      </c>
      <c r="K529" t="str">
        <f>IF(C529="Secretin_N, Secretin, TraK","T","N")</f>
        <v>N</v>
      </c>
      <c r="L529" t="e">
        <f>VLOOKUP(E529,'Uniprot taxonomy'!E:J,4,FALSE)</f>
        <v>#N/A</v>
      </c>
      <c r="M529" t="str">
        <f>LEFT(VLOOKUP(B529,'Uniprot taxonomy'!B:R,5,FALSE))</f>
        <v>B</v>
      </c>
      <c r="N529" t="str">
        <f>VLOOKUP(B529,'Uniprot taxonomy'!B:R,5,FALSE)</f>
        <v>Betaproteobacteria</v>
      </c>
      <c r="O529" t="str">
        <f>VLOOKUP(B529,'Uniprot taxonomy'!B:R,6,FALSE)</f>
        <v>Burkholderiales</v>
      </c>
      <c r="P529" t="str">
        <f>VLOOKUP(B529,'Uniprot taxonomy'!B:R,7,FALSE)</f>
        <v>Burkholderiaceae</v>
      </c>
      <c r="Q529" t="str">
        <f>VLOOKUP(B529,'Uniprot taxonomy'!B:R,8,FALSE)</f>
        <v>Burkholderia</v>
      </c>
    </row>
    <row r="530" spans="1:17" hidden="1" x14ac:dyDescent="0.25">
      <c r="A530" t="s">
        <v>261</v>
      </c>
      <c r="B530" t="s">
        <v>1562</v>
      </c>
      <c r="C530" t="str">
        <f>VLOOKUP('Домены Secretin_N'!B530,'AC-Architecture'!A:C,3,FALSE)</f>
        <v>Secretin_N, Secretin</v>
      </c>
      <c r="D530">
        <v>625</v>
      </c>
      <c r="E530" t="s">
        <v>3632</v>
      </c>
      <c r="F530">
        <v>215</v>
      </c>
      <c r="G530">
        <v>368</v>
      </c>
      <c r="H530">
        <f t="shared" si="28"/>
        <v>153</v>
      </c>
      <c r="I530" t="str">
        <f t="shared" si="29"/>
        <v>A8EPK1_BURPE/215-368</v>
      </c>
      <c r="J530" t="e">
        <f>CONCATENATE(K530,"_",#REF!,"_",B530)</f>
        <v>#REF!</v>
      </c>
      <c r="K530" t="str">
        <f>IF(C530="Secretin_N, Secretin, TraK","T","N")</f>
        <v>N</v>
      </c>
      <c r="L530" t="e">
        <f>VLOOKUP(E530,'Uniprot taxonomy'!E:J,4,FALSE)</f>
        <v>#N/A</v>
      </c>
      <c r="M530" t="str">
        <f>LEFT(VLOOKUP(B530,'Uniprot taxonomy'!B:R,5,FALSE))</f>
        <v>B</v>
      </c>
      <c r="N530" t="str">
        <f>VLOOKUP(B530,'Uniprot taxonomy'!B:R,5,FALSE)</f>
        <v>Betaproteobacteria</v>
      </c>
      <c r="O530" t="str">
        <f>VLOOKUP(B530,'Uniprot taxonomy'!B:R,6,FALSE)</f>
        <v>Burkholderiales</v>
      </c>
      <c r="P530" t="str">
        <f>VLOOKUP(B530,'Uniprot taxonomy'!B:R,7,FALSE)</f>
        <v>Burkholderiaceae</v>
      </c>
      <c r="Q530" t="str">
        <f>VLOOKUP(B530,'Uniprot taxonomy'!B:R,8,FALSE)</f>
        <v>Burkholderia</v>
      </c>
    </row>
    <row r="531" spans="1:17" hidden="1" x14ac:dyDescent="0.25">
      <c r="A531" t="s">
        <v>4143</v>
      </c>
      <c r="B531" t="s">
        <v>4144</v>
      </c>
      <c r="C531" t="e">
        <f>VLOOKUP('Домены Secretin_N'!B531,'AC-Architecture'!A:C,3,FALSE)</f>
        <v>#N/A</v>
      </c>
      <c r="D531">
        <v>588</v>
      </c>
      <c r="E531" t="s">
        <v>3632</v>
      </c>
      <c r="F531">
        <v>110</v>
      </c>
      <c r="G531">
        <v>172</v>
      </c>
      <c r="H531">
        <f t="shared" si="28"/>
        <v>62</v>
      </c>
      <c r="I531" t="str">
        <f t="shared" si="29"/>
        <v>A8EQ19_BURPE/110-172</v>
      </c>
      <c r="K531" t="e">
        <f>IF(C531="Secretin_N, Secretin, TraK","T","N")</f>
        <v>#N/A</v>
      </c>
      <c r="L531" t="e">
        <f>VLOOKUP(E531,'Uniprot taxonomy'!E:J,4,FALSE)</f>
        <v>#N/A</v>
      </c>
      <c r="M531" t="e">
        <f>LEFT(VLOOKUP(B531,'Uniprot taxonomy'!B:R,5,FALSE))</f>
        <v>#N/A</v>
      </c>
      <c r="N531" t="e">
        <f>VLOOKUP(B531,'Uniprot taxonomy'!B:R,5,FALSE)</f>
        <v>#N/A</v>
      </c>
      <c r="O531" t="e">
        <f>VLOOKUP(B531,'Uniprot taxonomy'!B:R,6,FALSE)</f>
        <v>#N/A</v>
      </c>
      <c r="P531" t="e">
        <f>VLOOKUP(B531,'Uniprot taxonomy'!B:R,7,FALSE)</f>
        <v>#N/A</v>
      </c>
      <c r="Q531" t="e">
        <f>VLOOKUP(B531,'Uniprot taxonomy'!B:R,8,FALSE)</f>
        <v>#N/A</v>
      </c>
    </row>
    <row r="532" spans="1:17" hidden="1" x14ac:dyDescent="0.25">
      <c r="A532" t="s">
        <v>4143</v>
      </c>
      <c r="B532" t="s">
        <v>4144</v>
      </c>
      <c r="C532" t="e">
        <f>VLOOKUP('Домены Secretin_N'!B532,'AC-Architecture'!A:C,3,FALSE)</f>
        <v>#N/A</v>
      </c>
      <c r="D532">
        <v>588</v>
      </c>
      <c r="E532" t="s">
        <v>3632</v>
      </c>
      <c r="F532">
        <v>179</v>
      </c>
      <c r="G532">
        <v>338</v>
      </c>
      <c r="H532">
        <f t="shared" si="28"/>
        <v>159</v>
      </c>
      <c r="I532" t="str">
        <f t="shared" si="29"/>
        <v>A8EQ19_BURPE/179-338</v>
      </c>
      <c r="K532" t="e">
        <f>IF(C532="Secretin_N, Secretin, TraK","T","N")</f>
        <v>#N/A</v>
      </c>
      <c r="L532" t="e">
        <f>VLOOKUP(E532,'Uniprot taxonomy'!E:J,4,FALSE)</f>
        <v>#N/A</v>
      </c>
      <c r="M532" t="e">
        <f>LEFT(VLOOKUP(B532,'Uniprot taxonomy'!B:R,5,FALSE))</f>
        <v>#N/A</v>
      </c>
      <c r="N532" t="e">
        <f>VLOOKUP(B532,'Uniprot taxonomy'!B:R,5,FALSE)</f>
        <v>#N/A</v>
      </c>
      <c r="O532" t="e">
        <f>VLOOKUP(B532,'Uniprot taxonomy'!B:R,6,FALSE)</f>
        <v>#N/A</v>
      </c>
      <c r="P532" t="e">
        <f>VLOOKUP(B532,'Uniprot taxonomy'!B:R,7,FALSE)</f>
        <v>#N/A</v>
      </c>
      <c r="Q532" t="e">
        <f>VLOOKUP(B532,'Uniprot taxonomy'!B:R,8,FALSE)</f>
        <v>#N/A</v>
      </c>
    </row>
    <row r="533" spans="1:17" hidden="1" x14ac:dyDescent="0.25">
      <c r="A533" t="s">
        <v>262</v>
      </c>
      <c r="B533" t="s">
        <v>1563</v>
      </c>
      <c r="C533" t="str">
        <f>VLOOKUP('Домены Secretin_N'!B533,'AC-Architecture'!A:C,3,FALSE)</f>
        <v>Secretin_N, Secretin</v>
      </c>
      <c r="D533">
        <v>478</v>
      </c>
      <c r="E533" t="s">
        <v>3632</v>
      </c>
      <c r="F533">
        <v>107</v>
      </c>
      <c r="G533">
        <v>175</v>
      </c>
      <c r="H533">
        <f t="shared" si="28"/>
        <v>68</v>
      </c>
      <c r="I533" t="str">
        <f t="shared" si="29"/>
        <v>A8EVV0_ARCB4/107-175</v>
      </c>
      <c r="J533" t="e">
        <f>CONCATENATE(K533,"_",#REF!,"_",B533)</f>
        <v>#REF!</v>
      </c>
      <c r="K533" t="str">
        <f>IF(C533="Secretin_N, Secretin, TraK","T","N")</f>
        <v>N</v>
      </c>
      <c r="L533" t="e">
        <f>VLOOKUP(E533,'Uniprot taxonomy'!E:J,4,FALSE)</f>
        <v>#N/A</v>
      </c>
      <c r="M533" t="str">
        <f>LEFT(VLOOKUP(B533,'Uniprot taxonomy'!B:R,5,FALSE))</f>
        <v>E</v>
      </c>
      <c r="N533" t="str">
        <f>VLOOKUP(B533,'Uniprot taxonomy'!B:R,5,FALSE)</f>
        <v>Epsilonproteobacteria</v>
      </c>
      <c r="O533" t="str">
        <f>VLOOKUP(B533,'Uniprot taxonomy'!B:R,6,FALSE)</f>
        <v>Campylobacterales</v>
      </c>
      <c r="P533" t="str">
        <f>VLOOKUP(B533,'Uniprot taxonomy'!B:R,7,FALSE)</f>
        <v>Campylobacteraceae</v>
      </c>
      <c r="Q533" t="str">
        <f>VLOOKUP(B533,'Uniprot taxonomy'!B:R,8,FALSE)</f>
        <v>Arcobacter</v>
      </c>
    </row>
    <row r="534" spans="1:17" hidden="1" x14ac:dyDescent="0.25">
      <c r="A534" t="s">
        <v>4145</v>
      </c>
      <c r="B534" t="s">
        <v>4146</v>
      </c>
      <c r="C534" t="e">
        <f>VLOOKUP('Домены Secretin_N'!B534,'AC-Architecture'!A:C,3,FALSE)</f>
        <v>#N/A</v>
      </c>
      <c r="D534">
        <v>682</v>
      </c>
      <c r="E534" t="s">
        <v>3632</v>
      </c>
      <c r="F534">
        <v>368</v>
      </c>
      <c r="G534">
        <v>433</v>
      </c>
      <c r="H534">
        <f t="shared" si="28"/>
        <v>65</v>
      </c>
      <c r="I534" t="str">
        <f t="shared" si="29"/>
        <v>A8G197_SHESH/368-433</v>
      </c>
      <c r="K534" t="e">
        <f>IF(C534="Secretin_N, Secretin, TraK","T","N")</f>
        <v>#N/A</v>
      </c>
      <c r="L534" t="e">
        <f>VLOOKUP(E534,'Uniprot taxonomy'!E:J,4,FALSE)</f>
        <v>#N/A</v>
      </c>
      <c r="M534" t="e">
        <f>LEFT(VLOOKUP(B534,'Uniprot taxonomy'!B:R,5,FALSE))</f>
        <v>#N/A</v>
      </c>
      <c r="N534" t="e">
        <f>VLOOKUP(B534,'Uniprot taxonomy'!B:R,5,FALSE)</f>
        <v>#N/A</v>
      </c>
      <c r="O534" t="e">
        <f>VLOOKUP(B534,'Uniprot taxonomy'!B:R,6,FALSE)</f>
        <v>#N/A</v>
      </c>
      <c r="P534" t="e">
        <f>VLOOKUP(B534,'Uniprot taxonomy'!B:R,7,FALSE)</f>
        <v>#N/A</v>
      </c>
      <c r="Q534" t="e">
        <f>VLOOKUP(B534,'Uniprot taxonomy'!B:R,8,FALSE)</f>
        <v>#N/A</v>
      </c>
    </row>
    <row r="535" spans="1:17" hidden="1" x14ac:dyDescent="0.25">
      <c r="A535" t="s">
        <v>4147</v>
      </c>
      <c r="B535" t="s">
        <v>4148</v>
      </c>
      <c r="C535" t="e">
        <f>VLOOKUP('Домены Secretin_N'!B535,'AC-Architecture'!A:C,3,FALSE)</f>
        <v>#N/A</v>
      </c>
      <c r="D535">
        <v>724</v>
      </c>
      <c r="E535" t="s">
        <v>3632</v>
      </c>
      <c r="F535">
        <v>130</v>
      </c>
      <c r="G535">
        <v>193</v>
      </c>
      <c r="H535">
        <f t="shared" si="28"/>
        <v>63</v>
      </c>
      <c r="I535" t="str">
        <f t="shared" si="29"/>
        <v>A8G1I7_SHESH/130-193</v>
      </c>
      <c r="K535" t="e">
        <f>IF(C535="Secretin_N, Secretin, TraK","T","N")</f>
        <v>#N/A</v>
      </c>
      <c r="L535" t="e">
        <f>VLOOKUP(E535,'Uniprot taxonomy'!E:J,4,FALSE)</f>
        <v>#N/A</v>
      </c>
      <c r="M535" t="e">
        <f>LEFT(VLOOKUP(B535,'Uniprot taxonomy'!B:R,5,FALSE))</f>
        <v>#N/A</v>
      </c>
      <c r="N535" t="e">
        <f>VLOOKUP(B535,'Uniprot taxonomy'!B:R,5,FALSE)</f>
        <v>#N/A</v>
      </c>
      <c r="O535" t="e">
        <f>VLOOKUP(B535,'Uniprot taxonomy'!B:R,6,FALSE)</f>
        <v>#N/A</v>
      </c>
      <c r="P535" t="e">
        <f>VLOOKUP(B535,'Uniprot taxonomy'!B:R,7,FALSE)</f>
        <v>#N/A</v>
      </c>
      <c r="Q535" t="e">
        <f>VLOOKUP(B535,'Uniprot taxonomy'!B:R,8,FALSE)</f>
        <v>#N/A</v>
      </c>
    </row>
    <row r="536" spans="1:17" hidden="1" x14ac:dyDescent="0.25">
      <c r="A536" t="s">
        <v>4147</v>
      </c>
      <c r="B536" t="s">
        <v>4148</v>
      </c>
      <c r="C536" t="e">
        <f>VLOOKUP('Домены Secretin_N'!B536,'AC-Architecture'!A:C,3,FALSE)</f>
        <v>#N/A</v>
      </c>
      <c r="D536">
        <v>724</v>
      </c>
      <c r="E536" t="s">
        <v>3632</v>
      </c>
      <c r="F536">
        <v>195</v>
      </c>
      <c r="G536">
        <v>266</v>
      </c>
      <c r="H536">
        <f t="shared" si="28"/>
        <v>71</v>
      </c>
      <c r="I536" t="str">
        <f t="shared" si="29"/>
        <v>A8G1I7_SHESH/195-266</v>
      </c>
      <c r="K536" t="e">
        <f>IF(C536="Secretin_N, Secretin, TraK","T","N")</f>
        <v>#N/A</v>
      </c>
      <c r="L536" t="e">
        <f>VLOOKUP(E536,'Uniprot taxonomy'!E:J,4,FALSE)</f>
        <v>#N/A</v>
      </c>
      <c r="M536" t="e">
        <f>LEFT(VLOOKUP(B536,'Uniprot taxonomy'!B:R,5,FALSE))</f>
        <v>#N/A</v>
      </c>
      <c r="N536" t="e">
        <f>VLOOKUP(B536,'Uniprot taxonomy'!B:R,5,FALSE)</f>
        <v>#N/A</v>
      </c>
      <c r="O536" t="e">
        <f>VLOOKUP(B536,'Uniprot taxonomy'!B:R,6,FALSE)</f>
        <v>#N/A</v>
      </c>
      <c r="P536" t="e">
        <f>VLOOKUP(B536,'Uniprot taxonomy'!B:R,7,FALSE)</f>
        <v>#N/A</v>
      </c>
      <c r="Q536" t="e">
        <f>VLOOKUP(B536,'Uniprot taxonomy'!B:R,8,FALSE)</f>
        <v>#N/A</v>
      </c>
    </row>
    <row r="537" spans="1:17" hidden="1" x14ac:dyDescent="0.25">
      <c r="A537" t="s">
        <v>4147</v>
      </c>
      <c r="B537" t="s">
        <v>4148</v>
      </c>
      <c r="C537" t="e">
        <f>VLOOKUP('Домены Secretin_N'!B537,'AC-Architecture'!A:C,3,FALSE)</f>
        <v>#N/A</v>
      </c>
      <c r="D537">
        <v>724</v>
      </c>
      <c r="E537" t="s">
        <v>3632</v>
      </c>
      <c r="F537">
        <v>270</v>
      </c>
      <c r="G537">
        <v>349</v>
      </c>
      <c r="H537">
        <f t="shared" si="28"/>
        <v>79</v>
      </c>
      <c r="I537" t="str">
        <f t="shared" si="29"/>
        <v>A8G1I7_SHESH/270-349</v>
      </c>
      <c r="K537" t="e">
        <f>IF(C537="Secretin_N, Secretin, TraK","T","N")</f>
        <v>#N/A</v>
      </c>
      <c r="L537" t="e">
        <f>VLOOKUP(E537,'Uniprot taxonomy'!E:J,4,FALSE)</f>
        <v>#N/A</v>
      </c>
      <c r="M537" t="e">
        <f>LEFT(VLOOKUP(B537,'Uniprot taxonomy'!B:R,5,FALSE))</f>
        <v>#N/A</v>
      </c>
      <c r="N537" t="e">
        <f>VLOOKUP(B537,'Uniprot taxonomy'!B:R,5,FALSE)</f>
        <v>#N/A</v>
      </c>
      <c r="O537" t="e">
        <f>VLOOKUP(B537,'Uniprot taxonomy'!B:R,6,FALSE)</f>
        <v>#N/A</v>
      </c>
      <c r="P537" t="e">
        <f>VLOOKUP(B537,'Uniprot taxonomy'!B:R,7,FALSE)</f>
        <v>#N/A</v>
      </c>
      <c r="Q537" t="e">
        <f>VLOOKUP(B537,'Uniprot taxonomy'!B:R,8,FALSE)</f>
        <v>#N/A</v>
      </c>
    </row>
    <row r="538" spans="1:17" hidden="1" x14ac:dyDescent="0.25">
      <c r="A538" t="s">
        <v>4149</v>
      </c>
      <c r="B538" t="s">
        <v>4150</v>
      </c>
      <c r="C538" t="e">
        <f>VLOOKUP('Домены Secretin_N'!B538,'AC-Architecture'!A:C,3,FALSE)</f>
        <v>#N/A</v>
      </c>
      <c r="D538">
        <v>660</v>
      </c>
      <c r="E538" t="s">
        <v>3632</v>
      </c>
      <c r="F538">
        <v>145</v>
      </c>
      <c r="G538">
        <v>207</v>
      </c>
      <c r="H538">
        <f t="shared" si="28"/>
        <v>62</v>
      </c>
      <c r="I538" t="str">
        <f t="shared" si="29"/>
        <v>A8GJQ5_SERP5/145-207</v>
      </c>
      <c r="K538" t="e">
        <f>IF(C538="Secretin_N, Secretin, TraK","T","N")</f>
        <v>#N/A</v>
      </c>
      <c r="L538" t="e">
        <f>VLOOKUP(E538,'Uniprot taxonomy'!E:J,4,FALSE)</f>
        <v>#N/A</v>
      </c>
      <c r="M538" t="e">
        <f>LEFT(VLOOKUP(B538,'Uniprot taxonomy'!B:R,5,FALSE))</f>
        <v>#N/A</v>
      </c>
      <c r="N538" t="e">
        <f>VLOOKUP(B538,'Uniprot taxonomy'!B:R,5,FALSE)</f>
        <v>#N/A</v>
      </c>
      <c r="O538" t="e">
        <f>VLOOKUP(B538,'Uniprot taxonomy'!B:R,6,FALSE)</f>
        <v>#N/A</v>
      </c>
      <c r="P538" t="e">
        <f>VLOOKUP(B538,'Uniprot taxonomy'!B:R,7,FALSE)</f>
        <v>#N/A</v>
      </c>
      <c r="Q538" t="e">
        <f>VLOOKUP(B538,'Uniprot taxonomy'!B:R,8,FALSE)</f>
        <v>#N/A</v>
      </c>
    </row>
    <row r="539" spans="1:17" hidden="1" x14ac:dyDescent="0.25">
      <c r="A539" t="s">
        <v>4149</v>
      </c>
      <c r="B539" t="s">
        <v>4150</v>
      </c>
      <c r="C539" t="e">
        <f>VLOOKUP('Домены Secretin_N'!B539,'AC-Architecture'!A:C,3,FALSE)</f>
        <v>#N/A</v>
      </c>
      <c r="D539">
        <v>660</v>
      </c>
      <c r="E539" t="s">
        <v>3632</v>
      </c>
      <c r="F539">
        <v>210</v>
      </c>
      <c r="G539">
        <v>281</v>
      </c>
      <c r="H539">
        <f t="shared" si="28"/>
        <v>71</v>
      </c>
      <c r="I539" t="str">
        <f t="shared" si="29"/>
        <v>A8GJQ5_SERP5/210-281</v>
      </c>
      <c r="K539" t="e">
        <f>IF(C539="Secretin_N, Secretin, TraK","T","N")</f>
        <v>#N/A</v>
      </c>
      <c r="L539" t="e">
        <f>VLOOKUP(E539,'Uniprot taxonomy'!E:J,4,FALSE)</f>
        <v>#N/A</v>
      </c>
      <c r="M539" t="e">
        <f>LEFT(VLOOKUP(B539,'Uniprot taxonomy'!B:R,5,FALSE))</f>
        <v>#N/A</v>
      </c>
      <c r="N539" t="e">
        <f>VLOOKUP(B539,'Uniprot taxonomy'!B:R,5,FALSE)</f>
        <v>#N/A</v>
      </c>
      <c r="O539" t="e">
        <f>VLOOKUP(B539,'Uniprot taxonomy'!B:R,6,FALSE)</f>
        <v>#N/A</v>
      </c>
      <c r="P539" t="e">
        <f>VLOOKUP(B539,'Uniprot taxonomy'!B:R,7,FALSE)</f>
        <v>#N/A</v>
      </c>
      <c r="Q539" t="e">
        <f>VLOOKUP(B539,'Uniprot taxonomy'!B:R,8,FALSE)</f>
        <v>#N/A</v>
      </c>
    </row>
    <row r="540" spans="1:17" hidden="1" x14ac:dyDescent="0.25">
      <c r="A540" t="s">
        <v>4149</v>
      </c>
      <c r="B540" t="s">
        <v>4150</v>
      </c>
      <c r="C540" t="e">
        <f>VLOOKUP('Домены Secretin_N'!B540,'AC-Architecture'!A:C,3,FALSE)</f>
        <v>#N/A</v>
      </c>
      <c r="D540">
        <v>660</v>
      </c>
      <c r="E540" t="s">
        <v>3632</v>
      </c>
      <c r="F540">
        <v>285</v>
      </c>
      <c r="G540">
        <v>362</v>
      </c>
      <c r="H540">
        <f t="shared" si="28"/>
        <v>77</v>
      </c>
      <c r="I540" t="str">
        <f t="shared" si="29"/>
        <v>A8GJQ5_SERP5/285-362</v>
      </c>
      <c r="K540" t="e">
        <f>IF(C540="Secretin_N, Secretin, TraK","T","N")</f>
        <v>#N/A</v>
      </c>
      <c r="L540" t="e">
        <f>VLOOKUP(E540,'Uniprot taxonomy'!E:J,4,FALSE)</f>
        <v>#N/A</v>
      </c>
      <c r="M540" t="e">
        <f>LEFT(VLOOKUP(B540,'Uniprot taxonomy'!B:R,5,FALSE))</f>
        <v>#N/A</v>
      </c>
      <c r="N540" t="e">
        <f>VLOOKUP(B540,'Uniprot taxonomy'!B:R,5,FALSE)</f>
        <v>#N/A</v>
      </c>
      <c r="O540" t="e">
        <f>VLOOKUP(B540,'Uniprot taxonomy'!B:R,6,FALSE)</f>
        <v>#N/A</v>
      </c>
      <c r="P540" t="e">
        <f>VLOOKUP(B540,'Uniprot taxonomy'!B:R,7,FALSE)</f>
        <v>#N/A</v>
      </c>
      <c r="Q540" t="e">
        <f>VLOOKUP(B540,'Uniprot taxonomy'!B:R,8,FALSE)</f>
        <v>#N/A</v>
      </c>
    </row>
    <row r="541" spans="1:17" x14ac:dyDescent="0.25">
      <c r="A541" t="s">
        <v>263</v>
      </c>
      <c r="B541" t="s">
        <v>1564</v>
      </c>
      <c r="C541" t="str">
        <f>VLOOKUP('Домены Secretin_N'!B541,'AC-Architecture'!A:C,3,FALSE)</f>
        <v>Secretin_N, Secretin</v>
      </c>
      <c r="D541">
        <v>413</v>
      </c>
      <c r="E541" t="s">
        <v>3632</v>
      </c>
      <c r="F541">
        <v>117</v>
      </c>
      <c r="G541">
        <v>182</v>
      </c>
      <c r="H541">
        <f t="shared" si="28"/>
        <v>65</v>
      </c>
      <c r="I541" t="str">
        <f t="shared" si="29"/>
        <v>A8GKQ9_SERP5/117-182</v>
      </c>
      <c r="J541" t="str">
        <f>CONCATENATE(K541,"_",LEFT(O541,3),"_",LEFT(Q541,3),"_",B541)</f>
        <v>N_Ent_Ser_A8GKQ9</v>
      </c>
      <c r="K541" t="str">
        <f>IF(C541="Secretin_N, Secretin, TraK","T","N")</f>
        <v>N</v>
      </c>
      <c r="L541" t="str">
        <f>VLOOKUP(B541,'Uniprot taxonomy'!B:R,4,FALSE)</f>
        <v>Proteobacteria</v>
      </c>
      <c r="M541" t="str">
        <f>LEFT(VLOOKUP(B541,'Uniprot taxonomy'!B:R,5,FALSE))</f>
        <v>G</v>
      </c>
      <c r="N541" t="str">
        <f>VLOOKUP(B541,'Uniprot taxonomy'!B:R,5,FALSE)</f>
        <v>Gammaproteobacteria</v>
      </c>
      <c r="O541" t="str">
        <f>VLOOKUP(B541,'Uniprot taxonomy'!B:R,6,FALSE)</f>
        <v>Enterobacteriales</v>
      </c>
      <c r="P541" t="str">
        <f>VLOOKUP(B541,'Uniprot taxonomy'!B:R,7,FALSE)</f>
        <v>Enterobacteriaceae</v>
      </c>
      <c r="Q541" t="str">
        <f>VLOOKUP(B541,'Uniprot taxonomy'!B:R,8,FALSE)</f>
        <v>Serratia</v>
      </c>
    </row>
    <row r="542" spans="1:17" hidden="1" x14ac:dyDescent="0.25">
      <c r="A542" t="s">
        <v>4152</v>
      </c>
      <c r="B542" t="s">
        <v>4153</v>
      </c>
      <c r="C542" t="e">
        <f>VLOOKUP('Домены Secretin_N'!B542,'AC-Architecture'!A:C,3,FALSE)</f>
        <v>#N/A</v>
      </c>
      <c r="D542">
        <v>710</v>
      </c>
      <c r="E542" t="s">
        <v>3632</v>
      </c>
      <c r="F542">
        <v>130</v>
      </c>
      <c r="G542">
        <v>193</v>
      </c>
      <c r="H542">
        <f t="shared" si="28"/>
        <v>63</v>
      </c>
      <c r="I542" t="str">
        <f t="shared" si="29"/>
        <v>A8GYT6_SHEPA/130-193</v>
      </c>
      <c r="K542" t="e">
        <f>IF(C542="Secretin_N, Secretin, TraK","T","N")</f>
        <v>#N/A</v>
      </c>
      <c r="L542" t="e">
        <f>VLOOKUP(E542,'Uniprot taxonomy'!E:J,4,FALSE)</f>
        <v>#N/A</v>
      </c>
      <c r="M542" t="e">
        <f>LEFT(VLOOKUP(B542,'Uniprot taxonomy'!B:R,5,FALSE))</f>
        <v>#N/A</v>
      </c>
      <c r="N542" t="e">
        <f>VLOOKUP(B542,'Uniprot taxonomy'!B:R,5,FALSE)</f>
        <v>#N/A</v>
      </c>
      <c r="O542" t="e">
        <f>VLOOKUP(B542,'Uniprot taxonomy'!B:R,6,FALSE)</f>
        <v>#N/A</v>
      </c>
      <c r="P542" t="e">
        <f>VLOOKUP(B542,'Uniprot taxonomy'!B:R,7,FALSE)</f>
        <v>#N/A</v>
      </c>
      <c r="Q542" t="e">
        <f>VLOOKUP(B542,'Uniprot taxonomy'!B:R,8,FALSE)</f>
        <v>#N/A</v>
      </c>
    </row>
    <row r="543" spans="1:17" hidden="1" x14ac:dyDescent="0.25">
      <c r="A543" t="s">
        <v>4152</v>
      </c>
      <c r="B543" t="s">
        <v>4153</v>
      </c>
      <c r="C543" t="e">
        <f>VLOOKUP('Домены Secretin_N'!B543,'AC-Architecture'!A:C,3,FALSE)</f>
        <v>#N/A</v>
      </c>
      <c r="D543">
        <v>710</v>
      </c>
      <c r="E543" t="s">
        <v>3632</v>
      </c>
      <c r="F543">
        <v>195</v>
      </c>
      <c r="G543">
        <v>266</v>
      </c>
      <c r="H543">
        <f t="shared" si="28"/>
        <v>71</v>
      </c>
      <c r="I543" t="str">
        <f t="shared" si="29"/>
        <v>A8GYT6_SHEPA/195-266</v>
      </c>
      <c r="K543" t="e">
        <f>IF(C543="Secretin_N, Secretin, TraK","T","N")</f>
        <v>#N/A</v>
      </c>
      <c r="L543" t="e">
        <f>VLOOKUP(E543,'Uniprot taxonomy'!E:J,4,FALSE)</f>
        <v>#N/A</v>
      </c>
      <c r="M543" t="e">
        <f>LEFT(VLOOKUP(B543,'Uniprot taxonomy'!B:R,5,FALSE))</f>
        <v>#N/A</v>
      </c>
      <c r="N543" t="e">
        <f>VLOOKUP(B543,'Uniprot taxonomy'!B:R,5,FALSE)</f>
        <v>#N/A</v>
      </c>
      <c r="O543" t="e">
        <f>VLOOKUP(B543,'Uniprot taxonomy'!B:R,6,FALSE)</f>
        <v>#N/A</v>
      </c>
      <c r="P543" t="e">
        <f>VLOOKUP(B543,'Uniprot taxonomy'!B:R,7,FALSE)</f>
        <v>#N/A</v>
      </c>
      <c r="Q543" t="e">
        <f>VLOOKUP(B543,'Uniprot taxonomy'!B:R,8,FALSE)</f>
        <v>#N/A</v>
      </c>
    </row>
    <row r="544" spans="1:17" hidden="1" x14ac:dyDescent="0.25">
      <c r="A544" t="s">
        <v>4152</v>
      </c>
      <c r="B544" t="s">
        <v>4153</v>
      </c>
      <c r="C544" t="e">
        <f>VLOOKUP('Домены Secretin_N'!B544,'AC-Architecture'!A:C,3,FALSE)</f>
        <v>#N/A</v>
      </c>
      <c r="D544">
        <v>710</v>
      </c>
      <c r="E544" t="s">
        <v>3632</v>
      </c>
      <c r="F544">
        <v>270</v>
      </c>
      <c r="G544">
        <v>348</v>
      </c>
      <c r="H544">
        <f t="shared" si="28"/>
        <v>78</v>
      </c>
      <c r="I544" t="str">
        <f t="shared" si="29"/>
        <v>A8GYT6_SHEPA/270-348</v>
      </c>
      <c r="K544" t="e">
        <f>IF(C544="Secretin_N, Secretin, TraK","T","N")</f>
        <v>#N/A</v>
      </c>
      <c r="L544" t="e">
        <f>VLOOKUP(E544,'Uniprot taxonomy'!E:J,4,FALSE)</f>
        <v>#N/A</v>
      </c>
      <c r="M544" t="e">
        <f>LEFT(VLOOKUP(B544,'Uniprot taxonomy'!B:R,5,FALSE))</f>
        <v>#N/A</v>
      </c>
      <c r="N544" t="e">
        <f>VLOOKUP(B544,'Uniprot taxonomy'!B:R,5,FALSE)</f>
        <v>#N/A</v>
      </c>
      <c r="O544" t="e">
        <f>VLOOKUP(B544,'Uniprot taxonomy'!B:R,6,FALSE)</f>
        <v>#N/A</v>
      </c>
      <c r="P544" t="e">
        <f>VLOOKUP(B544,'Uniprot taxonomy'!B:R,7,FALSE)</f>
        <v>#N/A</v>
      </c>
      <c r="Q544" t="e">
        <f>VLOOKUP(B544,'Uniprot taxonomy'!B:R,8,FALSE)</f>
        <v>#N/A</v>
      </c>
    </row>
    <row r="545" spans="1:17" hidden="1" x14ac:dyDescent="0.25">
      <c r="A545" t="s">
        <v>4154</v>
      </c>
      <c r="B545" t="s">
        <v>4155</v>
      </c>
      <c r="C545" t="e">
        <f>VLOOKUP('Домены Secretin_N'!B545,'AC-Architecture'!A:C,3,FALSE)</f>
        <v>#N/A</v>
      </c>
      <c r="D545">
        <v>688</v>
      </c>
      <c r="E545" t="s">
        <v>3632</v>
      </c>
      <c r="F545">
        <v>373</v>
      </c>
      <c r="G545">
        <v>438</v>
      </c>
      <c r="H545">
        <f t="shared" si="28"/>
        <v>65</v>
      </c>
      <c r="I545" t="str">
        <f t="shared" si="29"/>
        <v>A8GZ28_SHEPA/373-438</v>
      </c>
      <c r="K545" t="e">
        <f>IF(C545="Secretin_N, Secretin, TraK","T","N")</f>
        <v>#N/A</v>
      </c>
      <c r="L545" t="e">
        <f>VLOOKUP(E545,'Uniprot taxonomy'!E:J,4,FALSE)</f>
        <v>#N/A</v>
      </c>
      <c r="M545" t="e">
        <f>LEFT(VLOOKUP(B545,'Uniprot taxonomy'!B:R,5,FALSE))</f>
        <v>#N/A</v>
      </c>
      <c r="N545" t="e">
        <f>VLOOKUP(B545,'Uniprot taxonomy'!B:R,5,FALSE)</f>
        <v>#N/A</v>
      </c>
      <c r="O545" t="e">
        <f>VLOOKUP(B545,'Uniprot taxonomy'!B:R,6,FALSE)</f>
        <v>#N/A</v>
      </c>
      <c r="P545" t="e">
        <f>VLOOKUP(B545,'Uniprot taxonomy'!B:R,7,FALSE)</f>
        <v>#N/A</v>
      </c>
      <c r="Q545" t="e">
        <f>VLOOKUP(B545,'Uniprot taxonomy'!B:R,8,FALSE)</f>
        <v>#N/A</v>
      </c>
    </row>
    <row r="546" spans="1:17" hidden="1" x14ac:dyDescent="0.25">
      <c r="A546" t="s">
        <v>4156</v>
      </c>
      <c r="B546" t="s">
        <v>4157</v>
      </c>
      <c r="C546" t="e">
        <f>VLOOKUP('Домены Secretin_N'!B546,'AC-Architecture'!A:C,3,FALSE)</f>
        <v>#N/A</v>
      </c>
      <c r="D546">
        <v>588</v>
      </c>
      <c r="E546" t="s">
        <v>3632</v>
      </c>
      <c r="F546">
        <v>110</v>
      </c>
      <c r="G546">
        <v>172</v>
      </c>
      <c r="H546">
        <f t="shared" si="28"/>
        <v>62</v>
      </c>
      <c r="I546" t="str">
        <f t="shared" si="29"/>
        <v>A8KG16_BURPE/110-172</v>
      </c>
      <c r="K546" t="e">
        <f>IF(C546="Secretin_N, Secretin, TraK","T","N")</f>
        <v>#N/A</v>
      </c>
      <c r="L546" t="e">
        <f>VLOOKUP(E546,'Uniprot taxonomy'!E:J,4,FALSE)</f>
        <v>#N/A</v>
      </c>
      <c r="M546" t="e">
        <f>LEFT(VLOOKUP(B546,'Uniprot taxonomy'!B:R,5,FALSE))</f>
        <v>#N/A</v>
      </c>
      <c r="N546" t="e">
        <f>VLOOKUP(B546,'Uniprot taxonomy'!B:R,5,FALSE)</f>
        <v>#N/A</v>
      </c>
      <c r="O546" t="e">
        <f>VLOOKUP(B546,'Uniprot taxonomy'!B:R,6,FALSE)</f>
        <v>#N/A</v>
      </c>
      <c r="P546" t="e">
        <f>VLOOKUP(B546,'Uniprot taxonomy'!B:R,7,FALSE)</f>
        <v>#N/A</v>
      </c>
      <c r="Q546" t="e">
        <f>VLOOKUP(B546,'Uniprot taxonomy'!B:R,8,FALSE)</f>
        <v>#N/A</v>
      </c>
    </row>
    <row r="547" spans="1:17" hidden="1" x14ac:dyDescent="0.25">
      <c r="A547" t="s">
        <v>4156</v>
      </c>
      <c r="B547" t="s">
        <v>4157</v>
      </c>
      <c r="C547" t="e">
        <f>VLOOKUP('Домены Secretin_N'!B547,'AC-Architecture'!A:C,3,FALSE)</f>
        <v>#N/A</v>
      </c>
      <c r="D547">
        <v>588</v>
      </c>
      <c r="E547" t="s">
        <v>3632</v>
      </c>
      <c r="F547">
        <v>179</v>
      </c>
      <c r="G547">
        <v>338</v>
      </c>
      <c r="H547">
        <f t="shared" si="28"/>
        <v>159</v>
      </c>
      <c r="I547" t="str">
        <f t="shared" si="29"/>
        <v>A8KG16_BURPE/179-338</v>
      </c>
      <c r="K547" t="e">
        <f>IF(C547="Secretin_N, Secretin, TraK","T","N")</f>
        <v>#N/A</v>
      </c>
      <c r="L547" t="e">
        <f>VLOOKUP(E547,'Uniprot taxonomy'!E:J,4,FALSE)</f>
        <v>#N/A</v>
      </c>
      <c r="M547" t="e">
        <f>LEFT(VLOOKUP(B547,'Uniprot taxonomy'!B:R,5,FALSE))</f>
        <v>#N/A</v>
      </c>
      <c r="N547" t="e">
        <f>VLOOKUP(B547,'Uniprot taxonomy'!B:R,5,FALSE)</f>
        <v>#N/A</v>
      </c>
      <c r="O547" t="e">
        <f>VLOOKUP(B547,'Uniprot taxonomy'!B:R,6,FALSE)</f>
        <v>#N/A</v>
      </c>
      <c r="P547" t="e">
        <f>VLOOKUP(B547,'Uniprot taxonomy'!B:R,7,FALSE)</f>
        <v>#N/A</v>
      </c>
      <c r="Q547" t="e">
        <f>VLOOKUP(B547,'Uniprot taxonomy'!B:R,8,FALSE)</f>
        <v>#N/A</v>
      </c>
    </row>
    <row r="548" spans="1:17" hidden="1" x14ac:dyDescent="0.25">
      <c r="A548" t="s">
        <v>264</v>
      </c>
      <c r="B548" t="s">
        <v>1565</v>
      </c>
      <c r="C548" t="str">
        <f>VLOOKUP('Домены Secretin_N'!B548,'AC-Architecture'!A:C,3,FALSE)</f>
        <v>Secretin_N, Secretin</v>
      </c>
      <c r="D548">
        <v>625</v>
      </c>
      <c r="E548" t="s">
        <v>3632</v>
      </c>
      <c r="F548">
        <v>215</v>
      </c>
      <c r="G548">
        <v>368</v>
      </c>
      <c r="H548">
        <f t="shared" si="28"/>
        <v>153</v>
      </c>
      <c r="I548" t="str">
        <f t="shared" si="29"/>
        <v>A8KGH5_BURPE/215-368</v>
      </c>
      <c r="J548" t="e">
        <f>CONCATENATE(K548,"_",#REF!,"_",B548)</f>
        <v>#REF!</v>
      </c>
      <c r="K548" t="str">
        <f>IF(C548="Secretin_N, Secretin, TraK","T","N")</f>
        <v>N</v>
      </c>
      <c r="L548" t="e">
        <f>VLOOKUP(E548,'Uniprot taxonomy'!E:J,4,FALSE)</f>
        <v>#N/A</v>
      </c>
      <c r="M548" t="str">
        <f>LEFT(VLOOKUP(B548,'Uniprot taxonomy'!B:R,5,FALSE))</f>
        <v>B</v>
      </c>
      <c r="N548" t="str">
        <f>VLOOKUP(B548,'Uniprot taxonomy'!B:R,5,FALSE)</f>
        <v>Betaproteobacteria</v>
      </c>
      <c r="O548" t="str">
        <f>VLOOKUP(B548,'Uniprot taxonomy'!B:R,6,FALSE)</f>
        <v>Burkholderiales</v>
      </c>
      <c r="P548" t="str">
        <f>VLOOKUP(B548,'Uniprot taxonomy'!B:R,7,FALSE)</f>
        <v>Burkholderiaceae</v>
      </c>
      <c r="Q548" t="str">
        <f>VLOOKUP(B548,'Uniprot taxonomy'!B:R,8,FALSE)</f>
        <v>Burkholderia</v>
      </c>
    </row>
    <row r="549" spans="1:17" hidden="1" x14ac:dyDescent="0.25">
      <c r="A549" t="s">
        <v>265</v>
      </c>
      <c r="B549" t="s">
        <v>1566</v>
      </c>
      <c r="C549" t="str">
        <f>VLOOKUP('Домены Secretin_N'!B549,'AC-Architecture'!A:C,3,FALSE)</f>
        <v>Secretin_N, Secretin</v>
      </c>
      <c r="D549">
        <v>599</v>
      </c>
      <c r="E549" t="s">
        <v>3632</v>
      </c>
      <c r="F549">
        <v>175</v>
      </c>
      <c r="G549">
        <v>349</v>
      </c>
      <c r="H549">
        <f t="shared" si="28"/>
        <v>174</v>
      </c>
      <c r="I549" t="str">
        <f t="shared" si="29"/>
        <v>A8KGN6_BURPE/175-349</v>
      </c>
      <c r="J549" t="e">
        <f>CONCATENATE(K549,"_",#REF!,"_",B549)</f>
        <v>#REF!</v>
      </c>
      <c r="K549" t="str">
        <f>IF(C549="Secretin_N, Secretin, TraK","T","N")</f>
        <v>N</v>
      </c>
      <c r="L549" t="e">
        <f>VLOOKUP(E549,'Uniprot taxonomy'!E:J,4,FALSE)</f>
        <v>#N/A</v>
      </c>
      <c r="M549" t="str">
        <f>LEFT(VLOOKUP(B549,'Uniprot taxonomy'!B:R,5,FALSE))</f>
        <v>B</v>
      </c>
      <c r="N549" t="str">
        <f>VLOOKUP(B549,'Uniprot taxonomy'!B:R,5,FALSE)</f>
        <v>Betaproteobacteria</v>
      </c>
      <c r="O549" t="str">
        <f>VLOOKUP(B549,'Uniprot taxonomy'!B:R,6,FALSE)</f>
        <v>Burkholderiales</v>
      </c>
      <c r="P549" t="str">
        <f>VLOOKUP(B549,'Uniprot taxonomy'!B:R,7,FALSE)</f>
        <v>Burkholderiaceae</v>
      </c>
      <c r="Q549" t="str">
        <f>VLOOKUP(B549,'Uniprot taxonomy'!B:R,8,FALSE)</f>
        <v>Burkholderia</v>
      </c>
    </row>
    <row r="550" spans="1:17" hidden="1" x14ac:dyDescent="0.25">
      <c r="A550" t="s">
        <v>4158</v>
      </c>
      <c r="B550" t="s">
        <v>4159</v>
      </c>
      <c r="C550" t="e">
        <f>VLOOKUP('Домены Secretin_N'!B550,'AC-Architecture'!A:C,3,FALSE)</f>
        <v>#N/A</v>
      </c>
      <c r="D550">
        <v>445</v>
      </c>
      <c r="E550" t="s">
        <v>3632</v>
      </c>
      <c r="F550">
        <v>143</v>
      </c>
      <c r="G550">
        <v>209</v>
      </c>
      <c r="H550">
        <f t="shared" si="28"/>
        <v>66</v>
      </c>
      <c r="I550" t="str">
        <f t="shared" si="29"/>
        <v>A8KSR3_BURPE/143-209</v>
      </c>
      <c r="K550" t="e">
        <f>IF(C550="Secretin_N, Secretin, TraK","T","N")</f>
        <v>#N/A</v>
      </c>
      <c r="L550" t="e">
        <f>VLOOKUP(E550,'Uniprot taxonomy'!E:J,4,FALSE)</f>
        <v>#N/A</v>
      </c>
      <c r="M550" t="e">
        <f>LEFT(VLOOKUP(B550,'Uniprot taxonomy'!B:R,5,FALSE))</f>
        <v>#N/A</v>
      </c>
      <c r="N550" t="e">
        <f>VLOOKUP(B550,'Uniprot taxonomy'!B:R,5,FALSE)</f>
        <v>#N/A</v>
      </c>
      <c r="O550" t="e">
        <f>VLOOKUP(B550,'Uniprot taxonomy'!B:R,6,FALSE)</f>
        <v>#N/A</v>
      </c>
      <c r="P550" t="e">
        <f>VLOOKUP(B550,'Uniprot taxonomy'!B:R,7,FALSE)</f>
        <v>#N/A</v>
      </c>
      <c r="Q550" t="e">
        <f>VLOOKUP(B550,'Uniprot taxonomy'!B:R,8,FALSE)</f>
        <v>#N/A</v>
      </c>
    </row>
    <row r="551" spans="1:17" x14ac:dyDescent="0.25">
      <c r="A551" t="s">
        <v>266</v>
      </c>
      <c r="B551" t="s">
        <v>1567</v>
      </c>
      <c r="C551" t="str">
        <f>VLOOKUP('Домены Secretin_N'!B551,'AC-Architecture'!A:C,3,FALSE)</f>
        <v>Secretin_N, Secretin</v>
      </c>
      <c r="D551">
        <v>442</v>
      </c>
      <c r="E551" t="s">
        <v>3632</v>
      </c>
      <c r="F551">
        <v>132</v>
      </c>
      <c r="G551">
        <v>197</v>
      </c>
      <c r="H551">
        <f t="shared" si="28"/>
        <v>65</v>
      </c>
      <c r="I551" t="str">
        <f t="shared" si="29"/>
        <v>A8PP54_9COXI/132-197</v>
      </c>
      <c r="J551" t="str">
        <f t="shared" ref="J551:J552" si="30">CONCATENATE(K551,"_",LEFT(O551,3),"_",LEFT(Q551,3),"_",B551)</f>
        <v>N_Leg_Ric_A8PP54</v>
      </c>
      <c r="K551" t="str">
        <f>IF(C551="Secretin_N, Secretin, TraK","T","N")</f>
        <v>N</v>
      </c>
      <c r="L551" t="str">
        <f>VLOOKUP(B551,'Uniprot taxonomy'!B:R,4,FALSE)</f>
        <v>Proteobacteria</v>
      </c>
      <c r="M551" t="str">
        <f>LEFT(VLOOKUP(B551,'Uniprot taxonomy'!B:R,5,FALSE))</f>
        <v>G</v>
      </c>
      <c r="N551" t="str">
        <f>VLOOKUP(B551,'Uniprot taxonomy'!B:R,5,FALSE)</f>
        <v>Gammaproteobacteria</v>
      </c>
      <c r="O551" t="str">
        <f>VLOOKUP(B551,'Uniprot taxonomy'!B:R,6,FALSE)</f>
        <v>Legionellales</v>
      </c>
      <c r="P551" t="str">
        <f>VLOOKUP(B551,'Uniprot taxonomy'!B:R,7,FALSE)</f>
        <v>Coxiellaceae</v>
      </c>
      <c r="Q551" t="str">
        <f>VLOOKUP(B551,'Uniprot taxonomy'!B:R,8,FALSE)</f>
        <v>Rickettsiella</v>
      </c>
    </row>
    <row r="552" spans="1:17" x14ac:dyDescent="0.25">
      <c r="A552" t="s">
        <v>267</v>
      </c>
      <c r="B552" t="s">
        <v>1568</v>
      </c>
      <c r="C552" t="str">
        <f>VLOOKUP('Домены Secretin_N'!B552,'AC-Architecture'!A:C,3,FALSE)</f>
        <v>Secretin_N, Secretin</v>
      </c>
      <c r="D552">
        <v>623</v>
      </c>
      <c r="E552" t="s">
        <v>3632</v>
      </c>
      <c r="F552">
        <v>188</v>
      </c>
      <c r="G552">
        <v>293</v>
      </c>
      <c r="H552">
        <f t="shared" si="28"/>
        <v>105</v>
      </c>
      <c r="I552" t="str">
        <f t="shared" si="29"/>
        <v>A8T5N9_9VIBR/188-293</v>
      </c>
      <c r="J552" t="str">
        <f t="shared" si="30"/>
        <v>N_Vib_Vib_A8T5N9</v>
      </c>
      <c r="K552" t="str">
        <f>IF(C552="Secretin_N, Secretin, TraK","T","N")</f>
        <v>N</v>
      </c>
      <c r="L552" t="str">
        <f>VLOOKUP(B552,'Uniprot taxonomy'!B:R,4,FALSE)</f>
        <v>Proteobacteria</v>
      </c>
      <c r="M552" t="str">
        <f>LEFT(VLOOKUP(B552,'Uniprot taxonomy'!B:R,5,FALSE))</f>
        <v>G</v>
      </c>
      <c r="N552" t="str">
        <f>VLOOKUP(B552,'Uniprot taxonomy'!B:R,5,FALSE)</f>
        <v>Gammaproteobacteria</v>
      </c>
      <c r="O552" t="str">
        <f>VLOOKUP(B552,'Uniprot taxonomy'!B:R,6,FALSE)</f>
        <v>Vibrionales</v>
      </c>
      <c r="P552" t="str">
        <f>VLOOKUP(B552,'Uniprot taxonomy'!B:R,7,FALSE)</f>
        <v>Vibrionaceae</v>
      </c>
      <c r="Q552" t="str">
        <f>VLOOKUP(B552,'Uniprot taxonomy'!B:R,8,FALSE)</f>
        <v>Vibrio</v>
      </c>
    </row>
    <row r="553" spans="1:17" hidden="1" x14ac:dyDescent="0.25">
      <c r="A553" t="s">
        <v>4160</v>
      </c>
      <c r="B553" t="s">
        <v>4161</v>
      </c>
      <c r="C553" t="e">
        <f>VLOOKUP('Домены Secretin_N'!B553,'AC-Architecture'!A:C,3,FALSE)</f>
        <v>#N/A</v>
      </c>
      <c r="D553">
        <v>675</v>
      </c>
      <c r="E553" t="s">
        <v>3632</v>
      </c>
      <c r="F553">
        <v>125</v>
      </c>
      <c r="G553">
        <v>188</v>
      </c>
      <c r="H553">
        <f t="shared" si="28"/>
        <v>63</v>
      </c>
      <c r="I553" t="str">
        <f t="shared" si="29"/>
        <v>A8T6E5_9VIBR/125-188</v>
      </c>
      <c r="K553" t="e">
        <f>IF(C553="Secretin_N, Secretin, TraK","T","N")</f>
        <v>#N/A</v>
      </c>
      <c r="L553" t="e">
        <f>VLOOKUP(E553,'Uniprot taxonomy'!E:J,4,FALSE)</f>
        <v>#N/A</v>
      </c>
      <c r="M553" t="e">
        <f>LEFT(VLOOKUP(B553,'Uniprot taxonomy'!B:R,5,FALSE))</f>
        <v>#N/A</v>
      </c>
      <c r="N553" t="e">
        <f>VLOOKUP(B553,'Uniprot taxonomy'!B:R,5,FALSE)</f>
        <v>#N/A</v>
      </c>
      <c r="O553" t="e">
        <f>VLOOKUP(B553,'Uniprot taxonomy'!B:R,6,FALSE)</f>
        <v>#N/A</v>
      </c>
      <c r="P553" t="e">
        <f>VLOOKUP(B553,'Uniprot taxonomy'!B:R,7,FALSE)</f>
        <v>#N/A</v>
      </c>
      <c r="Q553" t="e">
        <f>VLOOKUP(B553,'Uniprot taxonomy'!B:R,8,FALSE)</f>
        <v>#N/A</v>
      </c>
    </row>
    <row r="554" spans="1:17" hidden="1" x14ac:dyDescent="0.25">
      <c r="A554" t="s">
        <v>4160</v>
      </c>
      <c r="B554" t="s">
        <v>4161</v>
      </c>
      <c r="C554" t="e">
        <f>VLOOKUP('Домены Secretin_N'!B554,'AC-Architecture'!A:C,3,FALSE)</f>
        <v>#N/A</v>
      </c>
      <c r="D554">
        <v>675</v>
      </c>
      <c r="E554" t="s">
        <v>3632</v>
      </c>
      <c r="F554">
        <v>190</v>
      </c>
      <c r="G554">
        <v>261</v>
      </c>
      <c r="H554">
        <f t="shared" si="28"/>
        <v>71</v>
      </c>
      <c r="I554" t="str">
        <f t="shared" si="29"/>
        <v>A8T6E5_9VIBR/190-261</v>
      </c>
      <c r="K554" t="e">
        <f>IF(C554="Secretin_N, Secretin, TraK","T","N")</f>
        <v>#N/A</v>
      </c>
      <c r="L554" t="e">
        <f>VLOOKUP(E554,'Uniprot taxonomy'!E:J,4,FALSE)</f>
        <v>#N/A</v>
      </c>
      <c r="M554" t="e">
        <f>LEFT(VLOOKUP(B554,'Uniprot taxonomy'!B:R,5,FALSE))</f>
        <v>#N/A</v>
      </c>
      <c r="N554" t="e">
        <f>VLOOKUP(B554,'Uniprot taxonomy'!B:R,5,FALSE)</f>
        <v>#N/A</v>
      </c>
      <c r="O554" t="e">
        <f>VLOOKUP(B554,'Uniprot taxonomy'!B:R,6,FALSE)</f>
        <v>#N/A</v>
      </c>
      <c r="P554" t="e">
        <f>VLOOKUP(B554,'Uniprot taxonomy'!B:R,7,FALSE)</f>
        <v>#N/A</v>
      </c>
      <c r="Q554" t="e">
        <f>VLOOKUP(B554,'Uniprot taxonomy'!B:R,8,FALSE)</f>
        <v>#N/A</v>
      </c>
    </row>
    <row r="555" spans="1:17" hidden="1" x14ac:dyDescent="0.25">
      <c r="A555" t="s">
        <v>4160</v>
      </c>
      <c r="B555" t="s">
        <v>4161</v>
      </c>
      <c r="C555" t="e">
        <f>VLOOKUP('Домены Secretin_N'!B555,'AC-Architecture'!A:C,3,FALSE)</f>
        <v>#N/A</v>
      </c>
      <c r="D555">
        <v>675</v>
      </c>
      <c r="E555" t="s">
        <v>3632</v>
      </c>
      <c r="F555">
        <v>265</v>
      </c>
      <c r="G555">
        <v>344</v>
      </c>
      <c r="H555">
        <f t="shared" si="28"/>
        <v>79</v>
      </c>
      <c r="I555" t="str">
        <f t="shared" si="29"/>
        <v>A8T6E5_9VIBR/265-344</v>
      </c>
      <c r="K555" t="e">
        <f>IF(C555="Secretin_N, Secretin, TraK","T","N")</f>
        <v>#N/A</v>
      </c>
      <c r="L555" t="e">
        <f>VLOOKUP(E555,'Uniprot taxonomy'!E:J,4,FALSE)</f>
        <v>#N/A</v>
      </c>
      <c r="M555" t="e">
        <f>LEFT(VLOOKUP(B555,'Uniprot taxonomy'!B:R,5,FALSE))</f>
        <v>#N/A</v>
      </c>
      <c r="N555" t="e">
        <f>VLOOKUP(B555,'Uniprot taxonomy'!B:R,5,FALSE)</f>
        <v>#N/A</v>
      </c>
      <c r="O555" t="e">
        <f>VLOOKUP(B555,'Uniprot taxonomy'!B:R,6,FALSE)</f>
        <v>#N/A</v>
      </c>
      <c r="P555" t="e">
        <f>VLOOKUP(B555,'Uniprot taxonomy'!B:R,7,FALSE)</f>
        <v>#N/A</v>
      </c>
      <c r="Q555" t="e">
        <f>VLOOKUP(B555,'Uniprot taxonomy'!B:R,8,FALSE)</f>
        <v>#N/A</v>
      </c>
    </row>
    <row r="556" spans="1:17" hidden="1" x14ac:dyDescent="0.25">
      <c r="A556" t="s">
        <v>4162</v>
      </c>
      <c r="B556" t="s">
        <v>4163</v>
      </c>
      <c r="C556" t="e">
        <f>VLOOKUP('Домены Secretin_N'!B556,'AC-Architecture'!A:C,3,FALSE)</f>
        <v>#N/A</v>
      </c>
      <c r="D556">
        <v>559</v>
      </c>
      <c r="E556" t="s">
        <v>3632</v>
      </c>
      <c r="F556">
        <v>236</v>
      </c>
      <c r="G556">
        <v>302</v>
      </c>
      <c r="H556">
        <f t="shared" si="28"/>
        <v>66</v>
      </c>
      <c r="I556" t="str">
        <f t="shared" si="29"/>
        <v>A8T9N8_9VIBR/236-302</v>
      </c>
      <c r="K556" t="e">
        <f>IF(C556="Secretin_N, Secretin, TraK","T","N")</f>
        <v>#N/A</v>
      </c>
      <c r="L556" t="e">
        <f>VLOOKUP(E556,'Uniprot taxonomy'!E:J,4,FALSE)</f>
        <v>#N/A</v>
      </c>
      <c r="M556" t="e">
        <f>LEFT(VLOOKUP(B556,'Uniprot taxonomy'!B:R,5,FALSE))</f>
        <v>#N/A</v>
      </c>
      <c r="N556" t="e">
        <f>VLOOKUP(B556,'Uniprot taxonomy'!B:R,5,FALSE)</f>
        <v>#N/A</v>
      </c>
      <c r="O556" t="e">
        <f>VLOOKUP(B556,'Uniprot taxonomy'!B:R,6,FALSE)</f>
        <v>#N/A</v>
      </c>
      <c r="P556" t="e">
        <f>VLOOKUP(B556,'Uniprot taxonomy'!B:R,7,FALSE)</f>
        <v>#N/A</v>
      </c>
      <c r="Q556" t="e">
        <f>VLOOKUP(B556,'Uniprot taxonomy'!B:R,8,FALSE)</f>
        <v>#N/A</v>
      </c>
    </row>
    <row r="557" spans="1:17" hidden="1" x14ac:dyDescent="0.25">
      <c r="A557" t="s">
        <v>4164</v>
      </c>
      <c r="B557" t="s">
        <v>4165</v>
      </c>
      <c r="C557" t="e">
        <f>VLOOKUP('Домены Secretin_N'!B557,'AC-Architecture'!A:C,3,FALSE)</f>
        <v>#N/A</v>
      </c>
      <c r="D557">
        <v>663</v>
      </c>
      <c r="E557" t="s">
        <v>3632</v>
      </c>
      <c r="F557">
        <v>130</v>
      </c>
      <c r="G557">
        <v>190</v>
      </c>
      <c r="H557">
        <f t="shared" si="28"/>
        <v>60</v>
      </c>
      <c r="I557" t="str">
        <f t="shared" si="29"/>
        <v>A8UQX4_9AQUI/130-190</v>
      </c>
      <c r="K557" t="e">
        <f>IF(C557="Secretin_N, Secretin, TraK","T","N")</f>
        <v>#N/A</v>
      </c>
      <c r="L557" t="e">
        <f>VLOOKUP(E557,'Uniprot taxonomy'!E:J,4,FALSE)</f>
        <v>#N/A</v>
      </c>
      <c r="M557" t="e">
        <f>LEFT(VLOOKUP(B557,'Uniprot taxonomy'!B:R,5,FALSE))</f>
        <v>#N/A</v>
      </c>
      <c r="N557" t="e">
        <f>VLOOKUP(B557,'Uniprot taxonomy'!B:R,5,FALSE)</f>
        <v>#N/A</v>
      </c>
      <c r="O557" t="e">
        <f>VLOOKUP(B557,'Uniprot taxonomy'!B:R,6,FALSE)</f>
        <v>#N/A</v>
      </c>
      <c r="P557" t="e">
        <f>VLOOKUP(B557,'Uniprot taxonomy'!B:R,7,FALSE)</f>
        <v>#N/A</v>
      </c>
      <c r="Q557" t="e">
        <f>VLOOKUP(B557,'Uniprot taxonomy'!B:R,8,FALSE)</f>
        <v>#N/A</v>
      </c>
    </row>
    <row r="558" spans="1:17" hidden="1" x14ac:dyDescent="0.25">
      <c r="A558" t="s">
        <v>4164</v>
      </c>
      <c r="B558" t="s">
        <v>4165</v>
      </c>
      <c r="C558" t="e">
        <f>VLOOKUP('Домены Secretin_N'!B558,'AC-Architecture'!A:C,3,FALSE)</f>
        <v>#N/A</v>
      </c>
      <c r="D558">
        <v>663</v>
      </c>
      <c r="E558" t="s">
        <v>3632</v>
      </c>
      <c r="F558">
        <v>194</v>
      </c>
      <c r="G558">
        <v>261</v>
      </c>
      <c r="H558">
        <f t="shared" si="28"/>
        <v>67</v>
      </c>
      <c r="I558" t="str">
        <f t="shared" si="29"/>
        <v>A8UQX4_9AQUI/194-261</v>
      </c>
      <c r="K558" t="e">
        <f>IF(C558="Secretin_N, Secretin, TraK","T","N")</f>
        <v>#N/A</v>
      </c>
      <c r="L558" t="e">
        <f>VLOOKUP(E558,'Uniprot taxonomy'!E:J,4,FALSE)</f>
        <v>#N/A</v>
      </c>
      <c r="M558" t="e">
        <f>LEFT(VLOOKUP(B558,'Uniprot taxonomy'!B:R,5,FALSE))</f>
        <v>#N/A</v>
      </c>
      <c r="N558" t="e">
        <f>VLOOKUP(B558,'Uniprot taxonomy'!B:R,5,FALSE)</f>
        <v>#N/A</v>
      </c>
      <c r="O558" t="e">
        <f>VLOOKUP(B558,'Uniprot taxonomy'!B:R,6,FALSE)</f>
        <v>#N/A</v>
      </c>
      <c r="P558" t="e">
        <f>VLOOKUP(B558,'Uniprot taxonomy'!B:R,7,FALSE)</f>
        <v>#N/A</v>
      </c>
      <c r="Q558" t="e">
        <f>VLOOKUP(B558,'Uniprot taxonomy'!B:R,8,FALSE)</f>
        <v>#N/A</v>
      </c>
    </row>
    <row r="559" spans="1:17" hidden="1" x14ac:dyDescent="0.25">
      <c r="A559" t="s">
        <v>4164</v>
      </c>
      <c r="B559" t="s">
        <v>4165</v>
      </c>
      <c r="C559" t="e">
        <f>VLOOKUP('Домены Secretin_N'!B559,'AC-Architecture'!A:C,3,FALSE)</f>
        <v>#N/A</v>
      </c>
      <c r="D559">
        <v>663</v>
      </c>
      <c r="E559" t="s">
        <v>3632</v>
      </c>
      <c r="F559">
        <v>268</v>
      </c>
      <c r="G559">
        <v>375</v>
      </c>
      <c r="H559">
        <f t="shared" si="28"/>
        <v>107</v>
      </c>
      <c r="I559" t="str">
        <f t="shared" si="29"/>
        <v>A8UQX4_9AQUI/268-375</v>
      </c>
      <c r="K559" t="e">
        <f>IF(C559="Secretin_N, Secretin, TraK","T","N")</f>
        <v>#N/A</v>
      </c>
      <c r="L559" t="e">
        <f>VLOOKUP(E559,'Uniprot taxonomy'!E:J,4,FALSE)</f>
        <v>#N/A</v>
      </c>
      <c r="M559" t="e">
        <f>LEFT(VLOOKUP(B559,'Uniprot taxonomy'!B:R,5,FALSE))</f>
        <v>#N/A</v>
      </c>
      <c r="N559" t="e">
        <f>VLOOKUP(B559,'Uniprot taxonomy'!B:R,5,FALSE)</f>
        <v>#N/A</v>
      </c>
      <c r="O559" t="e">
        <f>VLOOKUP(B559,'Uniprot taxonomy'!B:R,6,FALSE)</f>
        <v>#N/A</v>
      </c>
      <c r="P559" t="e">
        <f>VLOOKUP(B559,'Uniprot taxonomy'!B:R,7,FALSE)</f>
        <v>#N/A</v>
      </c>
      <c r="Q559" t="e">
        <f>VLOOKUP(B559,'Uniprot taxonomy'!B:R,8,FALSE)</f>
        <v>#N/A</v>
      </c>
    </row>
    <row r="560" spans="1:17" hidden="1" x14ac:dyDescent="0.25">
      <c r="A560" t="s">
        <v>4166</v>
      </c>
      <c r="B560" t="s">
        <v>4167</v>
      </c>
      <c r="C560" t="e">
        <f>VLOOKUP('Домены Secretin_N'!B560,'AC-Architecture'!A:C,3,FALSE)</f>
        <v>#N/A</v>
      </c>
      <c r="D560">
        <v>363</v>
      </c>
      <c r="E560" t="s">
        <v>3632</v>
      </c>
      <c r="F560">
        <v>42</v>
      </c>
      <c r="G560">
        <v>109</v>
      </c>
      <c r="H560">
        <f t="shared" si="28"/>
        <v>67</v>
      </c>
      <c r="I560" t="str">
        <f t="shared" si="29"/>
        <v>A8V5N2_9AQUI/42-109</v>
      </c>
      <c r="K560" t="e">
        <f>IF(C560="Secretin_N, Secretin, TraK","T","N")</f>
        <v>#N/A</v>
      </c>
      <c r="L560" t="e">
        <f>VLOOKUP(E560,'Uniprot taxonomy'!E:J,4,FALSE)</f>
        <v>#N/A</v>
      </c>
      <c r="M560" t="e">
        <f>LEFT(VLOOKUP(B560,'Uniprot taxonomy'!B:R,5,FALSE))</f>
        <v>#N/A</v>
      </c>
      <c r="N560" t="e">
        <f>VLOOKUP(B560,'Uniprot taxonomy'!B:R,5,FALSE)</f>
        <v>#N/A</v>
      </c>
      <c r="O560" t="e">
        <f>VLOOKUP(B560,'Uniprot taxonomy'!B:R,6,FALSE)</f>
        <v>#N/A</v>
      </c>
      <c r="P560" t="e">
        <f>VLOOKUP(B560,'Uniprot taxonomy'!B:R,7,FALSE)</f>
        <v>#N/A</v>
      </c>
      <c r="Q560" t="e">
        <f>VLOOKUP(B560,'Uniprot taxonomy'!B:R,8,FALSE)</f>
        <v>#N/A</v>
      </c>
    </row>
    <row r="561" spans="1:17" hidden="1" x14ac:dyDescent="0.25">
      <c r="A561" t="s">
        <v>4166</v>
      </c>
      <c r="B561" t="s">
        <v>4167</v>
      </c>
      <c r="C561" t="e">
        <f>VLOOKUP('Домены Secretin_N'!B561,'AC-Architecture'!A:C,3,FALSE)</f>
        <v>#N/A</v>
      </c>
      <c r="D561">
        <v>363</v>
      </c>
      <c r="E561" t="s">
        <v>3632</v>
      </c>
      <c r="F561">
        <v>117</v>
      </c>
      <c r="G561">
        <v>219</v>
      </c>
      <c r="H561">
        <f t="shared" si="28"/>
        <v>102</v>
      </c>
      <c r="I561" t="str">
        <f t="shared" si="29"/>
        <v>A8V5N2_9AQUI/117-219</v>
      </c>
      <c r="K561" t="e">
        <f>IF(C561="Secretin_N, Secretin, TraK","T","N")</f>
        <v>#N/A</v>
      </c>
      <c r="L561" t="e">
        <f>VLOOKUP(E561,'Uniprot taxonomy'!E:J,4,FALSE)</f>
        <v>#N/A</v>
      </c>
      <c r="M561" t="e">
        <f>LEFT(VLOOKUP(B561,'Uniprot taxonomy'!B:R,5,FALSE))</f>
        <v>#N/A</v>
      </c>
      <c r="N561" t="e">
        <f>VLOOKUP(B561,'Uniprot taxonomy'!B:R,5,FALSE)</f>
        <v>#N/A</v>
      </c>
      <c r="O561" t="e">
        <f>VLOOKUP(B561,'Uniprot taxonomy'!B:R,6,FALSE)</f>
        <v>#N/A</v>
      </c>
      <c r="P561" t="e">
        <f>VLOOKUP(B561,'Uniprot taxonomy'!B:R,7,FALSE)</f>
        <v>#N/A</v>
      </c>
      <c r="Q561" t="e">
        <f>VLOOKUP(B561,'Uniprot taxonomy'!B:R,8,FALSE)</f>
        <v>#N/A</v>
      </c>
    </row>
    <row r="562" spans="1:17" x14ac:dyDescent="0.25">
      <c r="A562" t="s">
        <v>268</v>
      </c>
      <c r="B562" t="s">
        <v>1569</v>
      </c>
      <c r="C562" t="str">
        <f>VLOOKUP('Домены Secretin_N'!B562,'AC-Architecture'!A:C,3,FALSE)</f>
        <v>Secretin_N, Secretin</v>
      </c>
      <c r="D562">
        <v>607</v>
      </c>
      <c r="E562" t="s">
        <v>3632</v>
      </c>
      <c r="F562">
        <v>186</v>
      </c>
      <c r="G562">
        <v>368</v>
      </c>
      <c r="H562">
        <f t="shared" si="28"/>
        <v>182</v>
      </c>
      <c r="I562" t="str">
        <f t="shared" si="29"/>
        <v>A8WB48_9XANT/186-368</v>
      </c>
      <c r="J562" t="str">
        <f>CONCATENATE(K562,"_",LEFT(O562,3),"_",LEFT(Q562,3),"_",B562)</f>
        <v>N_Xan_Xan_A8WB48</v>
      </c>
      <c r="K562" t="str">
        <f>IF(C562="Secretin_N, Secretin, TraK","T","N")</f>
        <v>N</v>
      </c>
      <c r="L562" t="str">
        <f>VLOOKUP(B562,'Uniprot taxonomy'!B:R,4,FALSE)</f>
        <v>Proteobacteria</v>
      </c>
      <c r="M562" t="str">
        <f>LEFT(VLOOKUP(B562,'Uniprot taxonomy'!B:R,5,FALSE))</f>
        <v>G</v>
      </c>
      <c r="N562" t="str">
        <f>VLOOKUP(B562,'Uniprot taxonomy'!B:R,5,FALSE)</f>
        <v>Gammaproteobacteria</v>
      </c>
      <c r="O562" t="str">
        <f>VLOOKUP(B562,'Uniprot taxonomy'!B:R,6,FALSE)</f>
        <v>Xanthomonadales</v>
      </c>
      <c r="P562" t="str">
        <f>VLOOKUP(B562,'Uniprot taxonomy'!B:R,7,FALSE)</f>
        <v>Xanthomonadaceae</v>
      </c>
      <c r="Q562" t="str">
        <f>VLOOKUP(B562,'Uniprot taxonomy'!B:R,8,FALSE)</f>
        <v>Xanthomonas</v>
      </c>
    </row>
    <row r="563" spans="1:17" hidden="1" x14ac:dyDescent="0.25">
      <c r="A563" t="s">
        <v>269</v>
      </c>
      <c r="B563" t="s">
        <v>1570</v>
      </c>
      <c r="C563" t="str">
        <f>VLOOKUP('Домены Secretin_N'!B563,'AC-Architecture'!A:C,3,FALSE)</f>
        <v>Secretin_N, Secretin</v>
      </c>
      <c r="D563">
        <v>518</v>
      </c>
      <c r="E563" t="s">
        <v>3632</v>
      </c>
      <c r="F563">
        <v>45</v>
      </c>
      <c r="G563">
        <v>153</v>
      </c>
      <c r="H563">
        <f t="shared" si="28"/>
        <v>108</v>
      </c>
      <c r="I563" t="str">
        <f t="shared" si="29"/>
        <v>A8YG18_MICAE/45-153</v>
      </c>
      <c r="K563" t="str">
        <f>IF(C563="Secretin_N, Secretin, TraK","T","N")</f>
        <v>N</v>
      </c>
      <c r="L563" t="e">
        <f>VLOOKUP(E563,'Uniprot taxonomy'!E:J,4,FALSE)</f>
        <v>#N/A</v>
      </c>
      <c r="M563" t="str">
        <f>LEFT(VLOOKUP(B563,'Uniprot taxonomy'!B:R,5,FALSE))</f>
        <v>O</v>
      </c>
      <c r="N563" t="str">
        <f>VLOOKUP(B563,'Uniprot taxonomy'!B:R,5,FALSE)</f>
        <v>Oscillatoriophycideae</v>
      </c>
      <c r="O563" t="str">
        <f>VLOOKUP(B563,'Uniprot taxonomy'!B:R,6,FALSE)</f>
        <v>Chroococcales</v>
      </c>
      <c r="P563" t="str">
        <f>VLOOKUP(B563,'Uniprot taxonomy'!B:R,7,FALSE)</f>
        <v>Microcystis.</v>
      </c>
      <c r="Q563">
        <f>VLOOKUP(B563,'Uniprot taxonomy'!B:R,8,FALSE)</f>
        <v>0</v>
      </c>
    </row>
    <row r="564" spans="1:17" hidden="1" x14ac:dyDescent="0.25">
      <c r="A564" t="s">
        <v>4169</v>
      </c>
      <c r="B564" t="s">
        <v>4170</v>
      </c>
      <c r="C564" t="e">
        <f>VLOOKUP('Домены Secretin_N'!B564,'AC-Architecture'!A:C,3,FALSE)</f>
        <v>#N/A</v>
      </c>
      <c r="D564">
        <v>987</v>
      </c>
      <c r="E564" t="s">
        <v>3632</v>
      </c>
      <c r="F564">
        <v>683</v>
      </c>
      <c r="G564">
        <v>745</v>
      </c>
      <c r="H564">
        <f t="shared" si="28"/>
        <v>62</v>
      </c>
      <c r="I564" t="str">
        <f t="shared" si="29"/>
        <v>A8ZSX5_DESOH/683-745</v>
      </c>
      <c r="K564" t="e">
        <f>IF(C564="Secretin_N, Secretin, TraK","T","N")</f>
        <v>#N/A</v>
      </c>
      <c r="L564" t="e">
        <f>VLOOKUP(E564,'Uniprot taxonomy'!E:J,4,FALSE)</f>
        <v>#N/A</v>
      </c>
      <c r="M564" t="e">
        <f>LEFT(VLOOKUP(B564,'Uniprot taxonomy'!B:R,5,FALSE))</f>
        <v>#N/A</v>
      </c>
      <c r="N564" t="e">
        <f>VLOOKUP(B564,'Uniprot taxonomy'!B:R,5,FALSE)</f>
        <v>#N/A</v>
      </c>
      <c r="O564" t="e">
        <f>VLOOKUP(B564,'Uniprot taxonomy'!B:R,6,FALSE)</f>
        <v>#N/A</v>
      </c>
      <c r="P564" t="e">
        <f>VLOOKUP(B564,'Uniprot taxonomy'!B:R,7,FALSE)</f>
        <v>#N/A</v>
      </c>
      <c r="Q564" t="e">
        <f>VLOOKUP(B564,'Uniprot taxonomy'!B:R,8,FALSE)</f>
        <v>#N/A</v>
      </c>
    </row>
    <row r="565" spans="1:17" hidden="1" x14ac:dyDescent="0.25">
      <c r="A565" t="s">
        <v>4171</v>
      </c>
      <c r="B565" t="s">
        <v>4172</v>
      </c>
      <c r="C565" t="e">
        <f>VLOOKUP('Домены Secretin_N'!B565,'AC-Architecture'!A:C,3,FALSE)</f>
        <v>#N/A</v>
      </c>
      <c r="D565">
        <v>799</v>
      </c>
      <c r="E565" t="s">
        <v>3632</v>
      </c>
      <c r="F565">
        <v>181</v>
      </c>
      <c r="G565">
        <v>240</v>
      </c>
      <c r="H565">
        <f t="shared" si="28"/>
        <v>59</v>
      </c>
      <c r="I565" t="str">
        <f t="shared" si="29"/>
        <v>A8ZWZ5_DESOH/181-240</v>
      </c>
      <c r="K565" t="e">
        <f>IF(C565="Secretin_N, Secretin, TraK","T","N")</f>
        <v>#N/A</v>
      </c>
      <c r="L565" t="e">
        <f>VLOOKUP(E565,'Uniprot taxonomy'!E:J,4,FALSE)</f>
        <v>#N/A</v>
      </c>
      <c r="M565" t="e">
        <f>LEFT(VLOOKUP(B565,'Uniprot taxonomy'!B:R,5,FALSE))</f>
        <v>#N/A</v>
      </c>
      <c r="N565" t="e">
        <f>VLOOKUP(B565,'Uniprot taxonomy'!B:R,5,FALSE)</f>
        <v>#N/A</v>
      </c>
      <c r="O565" t="e">
        <f>VLOOKUP(B565,'Uniprot taxonomy'!B:R,6,FALSE)</f>
        <v>#N/A</v>
      </c>
      <c r="P565" t="e">
        <f>VLOOKUP(B565,'Uniprot taxonomy'!B:R,7,FALSE)</f>
        <v>#N/A</v>
      </c>
      <c r="Q565" t="e">
        <f>VLOOKUP(B565,'Uniprot taxonomy'!B:R,8,FALSE)</f>
        <v>#N/A</v>
      </c>
    </row>
    <row r="566" spans="1:17" hidden="1" x14ac:dyDescent="0.25">
      <c r="A566" t="s">
        <v>4171</v>
      </c>
      <c r="B566" t="s">
        <v>4172</v>
      </c>
      <c r="C566" t="e">
        <f>VLOOKUP('Домены Secretin_N'!B566,'AC-Architecture'!A:C,3,FALSE)</f>
        <v>#N/A</v>
      </c>
      <c r="D566">
        <v>799</v>
      </c>
      <c r="E566" t="s">
        <v>3632</v>
      </c>
      <c r="F566">
        <v>245</v>
      </c>
      <c r="G566">
        <v>323</v>
      </c>
      <c r="H566">
        <f t="shared" si="28"/>
        <v>78</v>
      </c>
      <c r="I566" t="str">
        <f t="shared" si="29"/>
        <v>A8ZWZ5_DESOH/245-323</v>
      </c>
      <c r="K566" t="e">
        <f>IF(C566="Secretin_N, Secretin, TraK","T","N")</f>
        <v>#N/A</v>
      </c>
      <c r="L566" t="e">
        <f>VLOOKUP(E566,'Uniprot taxonomy'!E:J,4,FALSE)</f>
        <v>#N/A</v>
      </c>
      <c r="M566" t="e">
        <f>LEFT(VLOOKUP(B566,'Uniprot taxonomy'!B:R,5,FALSE))</f>
        <v>#N/A</v>
      </c>
      <c r="N566" t="e">
        <f>VLOOKUP(B566,'Uniprot taxonomy'!B:R,5,FALSE)</f>
        <v>#N/A</v>
      </c>
      <c r="O566" t="e">
        <f>VLOOKUP(B566,'Uniprot taxonomy'!B:R,6,FALSE)</f>
        <v>#N/A</v>
      </c>
      <c r="P566" t="e">
        <f>VLOOKUP(B566,'Uniprot taxonomy'!B:R,7,FALSE)</f>
        <v>#N/A</v>
      </c>
      <c r="Q566" t="e">
        <f>VLOOKUP(B566,'Uniprot taxonomy'!B:R,8,FALSE)</f>
        <v>#N/A</v>
      </c>
    </row>
    <row r="567" spans="1:17" hidden="1" x14ac:dyDescent="0.25">
      <c r="A567" t="s">
        <v>4171</v>
      </c>
      <c r="B567" t="s">
        <v>4172</v>
      </c>
      <c r="C567" t="e">
        <f>VLOOKUP('Домены Secretin_N'!B567,'AC-Architecture'!A:C,3,FALSE)</f>
        <v>#N/A</v>
      </c>
      <c r="D567">
        <v>799</v>
      </c>
      <c r="E567" t="s">
        <v>3632</v>
      </c>
      <c r="F567">
        <v>328</v>
      </c>
      <c r="G567">
        <v>406</v>
      </c>
      <c r="H567">
        <f t="shared" si="28"/>
        <v>78</v>
      </c>
      <c r="I567" t="str">
        <f t="shared" si="29"/>
        <v>A8ZWZ5_DESOH/328-406</v>
      </c>
      <c r="K567" t="e">
        <f>IF(C567="Secretin_N, Secretin, TraK","T","N")</f>
        <v>#N/A</v>
      </c>
      <c r="L567" t="e">
        <f>VLOOKUP(E567,'Uniprot taxonomy'!E:J,4,FALSE)</f>
        <v>#N/A</v>
      </c>
      <c r="M567" t="e">
        <f>LEFT(VLOOKUP(B567,'Uniprot taxonomy'!B:R,5,FALSE))</f>
        <v>#N/A</v>
      </c>
      <c r="N567" t="e">
        <f>VLOOKUP(B567,'Uniprot taxonomy'!B:R,5,FALSE)</f>
        <v>#N/A</v>
      </c>
      <c r="O567" t="e">
        <f>VLOOKUP(B567,'Uniprot taxonomy'!B:R,6,FALSE)</f>
        <v>#N/A</v>
      </c>
      <c r="P567" t="e">
        <f>VLOOKUP(B567,'Uniprot taxonomy'!B:R,7,FALSE)</f>
        <v>#N/A</v>
      </c>
      <c r="Q567" t="e">
        <f>VLOOKUP(B567,'Uniprot taxonomy'!B:R,8,FALSE)</f>
        <v>#N/A</v>
      </c>
    </row>
    <row r="568" spans="1:17" hidden="1" x14ac:dyDescent="0.25">
      <c r="A568" t="s">
        <v>4173</v>
      </c>
      <c r="B568" t="s">
        <v>4174</v>
      </c>
      <c r="C568" t="e">
        <f>VLOOKUP('Домены Secretin_N'!B568,'AC-Architecture'!A:C,3,FALSE)</f>
        <v>#N/A</v>
      </c>
      <c r="D568">
        <v>538</v>
      </c>
      <c r="E568" t="s">
        <v>3632</v>
      </c>
      <c r="F568">
        <v>192</v>
      </c>
      <c r="G568">
        <v>263</v>
      </c>
      <c r="H568">
        <f t="shared" si="28"/>
        <v>71</v>
      </c>
      <c r="I568" t="str">
        <f t="shared" si="29"/>
        <v>A8ZYV5_DESOH/192-263</v>
      </c>
      <c r="K568" t="e">
        <f>IF(C568="Secretin_N, Secretin, TraK","T","N")</f>
        <v>#N/A</v>
      </c>
      <c r="L568" t="e">
        <f>VLOOKUP(E568,'Uniprot taxonomy'!E:J,4,FALSE)</f>
        <v>#N/A</v>
      </c>
      <c r="M568" t="e">
        <f>LEFT(VLOOKUP(B568,'Uniprot taxonomy'!B:R,5,FALSE))</f>
        <v>#N/A</v>
      </c>
      <c r="N568" t="e">
        <f>VLOOKUP(B568,'Uniprot taxonomy'!B:R,5,FALSE)</f>
        <v>#N/A</v>
      </c>
      <c r="O568" t="e">
        <f>VLOOKUP(B568,'Uniprot taxonomy'!B:R,6,FALSE)</f>
        <v>#N/A</v>
      </c>
      <c r="P568" t="e">
        <f>VLOOKUP(B568,'Uniprot taxonomy'!B:R,7,FALSE)</f>
        <v>#N/A</v>
      </c>
      <c r="Q568" t="e">
        <f>VLOOKUP(B568,'Uniprot taxonomy'!B:R,8,FALSE)</f>
        <v>#N/A</v>
      </c>
    </row>
    <row r="569" spans="1:17" hidden="1" x14ac:dyDescent="0.25">
      <c r="A569" t="s">
        <v>4175</v>
      </c>
      <c r="B569" t="s">
        <v>4176</v>
      </c>
      <c r="C569" t="e">
        <f>VLOOKUP('Домены Secretin_N'!B569,'AC-Architecture'!A:C,3,FALSE)</f>
        <v>#N/A</v>
      </c>
      <c r="D569">
        <v>573</v>
      </c>
      <c r="E569" t="s">
        <v>3632</v>
      </c>
      <c r="F569">
        <v>240</v>
      </c>
      <c r="G569">
        <v>306</v>
      </c>
      <c r="H569">
        <f t="shared" si="28"/>
        <v>66</v>
      </c>
      <c r="I569" t="str">
        <f t="shared" si="29"/>
        <v>A9ADN8_BURM1/240-306</v>
      </c>
      <c r="K569" t="e">
        <f>IF(C569="Secretin_N, Secretin, TraK","T","N")</f>
        <v>#N/A</v>
      </c>
      <c r="L569" t="e">
        <f>VLOOKUP(E569,'Uniprot taxonomy'!E:J,4,FALSE)</f>
        <v>#N/A</v>
      </c>
      <c r="M569" t="e">
        <f>LEFT(VLOOKUP(B569,'Uniprot taxonomy'!B:R,5,FALSE))</f>
        <v>#N/A</v>
      </c>
      <c r="N569" t="e">
        <f>VLOOKUP(B569,'Uniprot taxonomy'!B:R,5,FALSE)</f>
        <v>#N/A</v>
      </c>
      <c r="O569" t="e">
        <f>VLOOKUP(B569,'Uniprot taxonomy'!B:R,6,FALSE)</f>
        <v>#N/A</v>
      </c>
      <c r="P569" t="e">
        <f>VLOOKUP(B569,'Uniprot taxonomy'!B:R,7,FALSE)</f>
        <v>#N/A</v>
      </c>
      <c r="Q569" t="e">
        <f>VLOOKUP(B569,'Uniprot taxonomy'!B:R,8,FALSE)</f>
        <v>#N/A</v>
      </c>
    </row>
    <row r="570" spans="1:17" hidden="1" x14ac:dyDescent="0.25">
      <c r="A570" t="s">
        <v>4177</v>
      </c>
      <c r="B570" t="s">
        <v>4178</v>
      </c>
      <c r="C570" t="e">
        <f>VLOOKUP('Домены Secretin_N'!B570,'AC-Architecture'!A:C,3,FALSE)</f>
        <v>#N/A</v>
      </c>
      <c r="D570">
        <v>775</v>
      </c>
      <c r="E570" t="s">
        <v>3632</v>
      </c>
      <c r="F570">
        <v>129</v>
      </c>
      <c r="G570">
        <v>189</v>
      </c>
      <c r="H570">
        <f t="shared" si="28"/>
        <v>60</v>
      </c>
      <c r="I570" t="str">
        <f t="shared" si="29"/>
        <v>A9AJC1_BURM1/129-189</v>
      </c>
      <c r="K570" t="e">
        <f>IF(C570="Secretin_N, Secretin, TraK","T","N")</f>
        <v>#N/A</v>
      </c>
      <c r="L570" t="e">
        <f>VLOOKUP(E570,'Uniprot taxonomy'!E:J,4,FALSE)</f>
        <v>#N/A</v>
      </c>
      <c r="M570" t="e">
        <f>LEFT(VLOOKUP(B570,'Uniprot taxonomy'!B:R,5,FALSE))</f>
        <v>#N/A</v>
      </c>
      <c r="N570" t="e">
        <f>VLOOKUP(B570,'Uniprot taxonomy'!B:R,5,FALSE)</f>
        <v>#N/A</v>
      </c>
      <c r="O570" t="e">
        <f>VLOOKUP(B570,'Uniprot taxonomy'!B:R,6,FALSE)</f>
        <v>#N/A</v>
      </c>
      <c r="P570" t="e">
        <f>VLOOKUP(B570,'Uniprot taxonomy'!B:R,7,FALSE)</f>
        <v>#N/A</v>
      </c>
      <c r="Q570" t="e">
        <f>VLOOKUP(B570,'Uniprot taxonomy'!B:R,8,FALSE)</f>
        <v>#N/A</v>
      </c>
    </row>
    <row r="571" spans="1:17" hidden="1" x14ac:dyDescent="0.25">
      <c r="A571" t="s">
        <v>4177</v>
      </c>
      <c r="B571" t="s">
        <v>4178</v>
      </c>
      <c r="C571" t="e">
        <f>VLOOKUP('Домены Secretin_N'!B571,'AC-Architecture'!A:C,3,FALSE)</f>
        <v>#N/A</v>
      </c>
      <c r="D571">
        <v>775</v>
      </c>
      <c r="E571" t="s">
        <v>3632</v>
      </c>
      <c r="F571">
        <v>192</v>
      </c>
      <c r="G571">
        <v>264</v>
      </c>
      <c r="H571">
        <f t="shared" si="28"/>
        <v>72</v>
      </c>
      <c r="I571" t="str">
        <f t="shared" si="29"/>
        <v>A9AJC1_BURM1/192-264</v>
      </c>
      <c r="K571" t="e">
        <f>IF(C571="Secretin_N, Secretin, TraK","T","N")</f>
        <v>#N/A</v>
      </c>
      <c r="L571" t="e">
        <f>VLOOKUP(E571,'Uniprot taxonomy'!E:J,4,FALSE)</f>
        <v>#N/A</v>
      </c>
      <c r="M571" t="e">
        <f>LEFT(VLOOKUP(B571,'Uniprot taxonomy'!B:R,5,FALSE))</f>
        <v>#N/A</v>
      </c>
      <c r="N571" t="e">
        <f>VLOOKUP(B571,'Uniprot taxonomy'!B:R,5,FALSE)</f>
        <v>#N/A</v>
      </c>
      <c r="O571" t="e">
        <f>VLOOKUP(B571,'Uniprot taxonomy'!B:R,6,FALSE)</f>
        <v>#N/A</v>
      </c>
      <c r="P571" t="e">
        <f>VLOOKUP(B571,'Uniprot taxonomy'!B:R,7,FALSE)</f>
        <v>#N/A</v>
      </c>
      <c r="Q571" t="e">
        <f>VLOOKUP(B571,'Uniprot taxonomy'!B:R,8,FALSE)</f>
        <v>#N/A</v>
      </c>
    </row>
    <row r="572" spans="1:17" hidden="1" x14ac:dyDescent="0.25">
      <c r="A572" t="s">
        <v>4177</v>
      </c>
      <c r="B572" t="s">
        <v>4178</v>
      </c>
      <c r="C572" t="e">
        <f>VLOOKUP('Домены Secretin_N'!B572,'AC-Architecture'!A:C,3,FALSE)</f>
        <v>#N/A</v>
      </c>
      <c r="D572">
        <v>775</v>
      </c>
      <c r="E572" t="s">
        <v>3632</v>
      </c>
      <c r="F572">
        <v>268</v>
      </c>
      <c r="G572">
        <v>408</v>
      </c>
      <c r="H572">
        <f t="shared" si="28"/>
        <v>140</v>
      </c>
      <c r="I572" t="str">
        <f t="shared" si="29"/>
        <v>A9AJC1_BURM1/268-408</v>
      </c>
      <c r="K572" t="e">
        <f>IF(C572="Secretin_N, Secretin, TraK","T","N")</f>
        <v>#N/A</v>
      </c>
      <c r="L572" t="e">
        <f>VLOOKUP(E572,'Uniprot taxonomy'!E:J,4,FALSE)</f>
        <v>#N/A</v>
      </c>
      <c r="M572" t="e">
        <f>LEFT(VLOOKUP(B572,'Uniprot taxonomy'!B:R,5,FALSE))</f>
        <v>#N/A</v>
      </c>
      <c r="N572" t="e">
        <f>VLOOKUP(B572,'Uniprot taxonomy'!B:R,5,FALSE)</f>
        <v>#N/A</v>
      </c>
      <c r="O572" t="e">
        <f>VLOOKUP(B572,'Uniprot taxonomy'!B:R,6,FALSE)</f>
        <v>#N/A</v>
      </c>
      <c r="P572" t="e">
        <f>VLOOKUP(B572,'Uniprot taxonomy'!B:R,7,FALSE)</f>
        <v>#N/A</v>
      </c>
      <c r="Q572" t="e">
        <f>VLOOKUP(B572,'Uniprot taxonomy'!B:R,8,FALSE)</f>
        <v>#N/A</v>
      </c>
    </row>
    <row r="573" spans="1:17" hidden="1" x14ac:dyDescent="0.25">
      <c r="A573" t="s">
        <v>270</v>
      </c>
      <c r="B573" t="s">
        <v>1571</v>
      </c>
      <c r="C573" t="str">
        <f>VLOOKUP('Домены Secretin_N'!B573,'AC-Architecture'!A:C,3,FALSE)</f>
        <v>Secretin_N, Secretin</v>
      </c>
      <c r="D573">
        <v>678</v>
      </c>
      <c r="E573" t="s">
        <v>3632</v>
      </c>
      <c r="F573">
        <v>195</v>
      </c>
      <c r="G573">
        <v>336</v>
      </c>
      <c r="H573">
        <f t="shared" si="28"/>
        <v>141</v>
      </c>
      <c r="I573" t="str">
        <f t="shared" si="29"/>
        <v>A9AP14_BURM1/195-336</v>
      </c>
      <c r="J573" t="e">
        <f>CONCATENATE(K573,"_",#REF!,"_",B573)</f>
        <v>#REF!</v>
      </c>
      <c r="K573" t="str">
        <f>IF(C573="Secretin_N, Secretin, TraK","T","N")</f>
        <v>N</v>
      </c>
      <c r="L573" t="e">
        <f>VLOOKUP(E573,'Uniprot taxonomy'!E:J,4,FALSE)</f>
        <v>#N/A</v>
      </c>
      <c r="M573" t="str">
        <f>LEFT(VLOOKUP(B573,'Uniprot taxonomy'!B:R,5,FALSE))</f>
        <v>B</v>
      </c>
      <c r="N573" t="str">
        <f>VLOOKUP(B573,'Uniprot taxonomy'!B:R,5,FALSE)</f>
        <v>Betaproteobacteria</v>
      </c>
      <c r="O573" t="str">
        <f>VLOOKUP(B573,'Uniprot taxonomy'!B:R,6,FALSE)</f>
        <v>Burkholderiales</v>
      </c>
      <c r="P573" t="str">
        <f>VLOOKUP(B573,'Uniprot taxonomy'!B:R,7,FALSE)</f>
        <v>Burkholderiaceae</v>
      </c>
      <c r="Q573" t="str">
        <f>VLOOKUP(B573,'Uniprot taxonomy'!B:R,8,FALSE)</f>
        <v>Burkholderia</v>
      </c>
    </row>
    <row r="574" spans="1:17" hidden="1" x14ac:dyDescent="0.25">
      <c r="A574" t="s">
        <v>271</v>
      </c>
      <c r="B574" t="s">
        <v>1572</v>
      </c>
      <c r="C574" t="str">
        <f>VLOOKUP('Домены Secretin_N'!B574,'AC-Architecture'!A:C,3,FALSE)</f>
        <v>Secretin_N, Secretin</v>
      </c>
      <c r="D574">
        <v>388</v>
      </c>
      <c r="E574" t="s">
        <v>3632</v>
      </c>
      <c r="F574">
        <v>116</v>
      </c>
      <c r="G574">
        <v>174</v>
      </c>
      <c r="H574">
        <f t="shared" si="28"/>
        <v>58</v>
      </c>
      <c r="I574" t="str">
        <f t="shared" si="29"/>
        <v>A9BGU5_PETMO/116-174</v>
      </c>
      <c r="K574" t="str">
        <f>IF(C574="Secretin_N, Secretin, TraK","T","N")</f>
        <v>N</v>
      </c>
      <c r="L574" t="e">
        <f>VLOOKUP(E574,'Uniprot taxonomy'!E:J,4,FALSE)</f>
        <v>#N/A</v>
      </c>
      <c r="M574" t="str">
        <f>LEFT(VLOOKUP(B574,'Uniprot taxonomy'!B:R,5,FALSE))</f>
        <v>T</v>
      </c>
      <c r="N574" t="str">
        <f>VLOOKUP(B574,'Uniprot taxonomy'!B:R,5,FALSE)</f>
        <v>Thermotogales</v>
      </c>
      <c r="O574" t="str">
        <f>VLOOKUP(B574,'Uniprot taxonomy'!B:R,6,FALSE)</f>
        <v>Thermotogaceae</v>
      </c>
      <c r="P574" t="str">
        <f>VLOOKUP(B574,'Uniprot taxonomy'!B:R,7,FALSE)</f>
        <v>Petrotoga.</v>
      </c>
      <c r="Q574">
        <f>VLOOKUP(B574,'Uniprot taxonomy'!B:R,8,FALSE)</f>
        <v>0</v>
      </c>
    </row>
    <row r="575" spans="1:17" hidden="1" x14ac:dyDescent="0.25">
      <c r="A575" t="s">
        <v>4179</v>
      </c>
      <c r="B575" t="s">
        <v>4180</v>
      </c>
      <c r="C575" t="e">
        <f>VLOOKUP('Домены Secretin_N'!B575,'AC-Architecture'!A:C,3,FALSE)</f>
        <v>#N/A</v>
      </c>
      <c r="D575">
        <v>716</v>
      </c>
      <c r="E575" t="s">
        <v>3632</v>
      </c>
      <c r="F575">
        <v>375</v>
      </c>
      <c r="G575">
        <v>450</v>
      </c>
      <c r="H575">
        <f t="shared" si="28"/>
        <v>75</v>
      </c>
      <c r="I575" t="str">
        <f t="shared" si="29"/>
        <v>A9BXD0_DELAS/375-450</v>
      </c>
      <c r="K575" t="e">
        <f>IF(C575="Secretin_N, Secretin, TraK","T","N")</f>
        <v>#N/A</v>
      </c>
      <c r="L575" t="e">
        <f>VLOOKUP(E575,'Uniprot taxonomy'!E:J,4,FALSE)</f>
        <v>#N/A</v>
      </c>
      <c r="M575" t="e">
        <f>LEFT(VLOOKUP(B575,'Uniprot taxonomy'!B:R,5,FALSE))</f>
        <v>#N/A</v>
      </c>
      <c r="N575" t="e">
        <f>VLOOKUP(B575,'Uniprot taxonomy'!B:R,5,FALSE)</f>
        <v>#N/A</v>
      </c>
      <c r="O575" t="e">
        <f>VLOOKUP(B575,'Uniprot taxonomy'!B:R,6,FALSE)</f>
        <v>#N/A</v>
      </c>
      <c r="P575" t="e">
        <f>VLOOKUP(B575,'Uniprot taxonomy'!B:R,7,FALSE)</f>
        <v>#N/A</v>
      </c>
      <c r="Q575" t="e">
        <f>VLOOKUP(B575,'Uniprot taxonomy'!B:R,8,FALSE)</f>
        <v>#N/A</v>
      </c>
    </row>
    <row r="576" spans="1:17" hidden="1" x14ac:dyDescent="0.25">
      <c r="A576" t="s">
        <v>4181</v>
      </c>
      <c r="B576" t="s">
        <v>4182</v>
      </c>
      <c r="C576" t="e">
        <f>VLOOKUP('Домены Secretin_N'!B576,'AC-Architecture'!A:C,3,FALSE)</f>
        <v>#N/A</v>
      </c>
      <c r="D576">
        <v>787</v>
      </c>
      <c r="E576" t="s">
        <v>3632</v>
      </c>
      <c r="F576">
        <v>149</v>
      </c>
      <c r="G576">
        <v>210</v>
      </c>
      <c r="H576">
        <f t="shared" si="28"/>
        <v>61</v>
      </c>
      <c r="I576" t="str">
        <f t="shared" si="29"/>
        <v>A9BXP9_DELAS/149-210</v>
      </c>
      <c r="K576" t="e">
        <f>IF(C576="Secretin_N, Secretin, TraK","T","N")</f>
        <v>#N/A</v>
      </c>
      <c r="L576" t="e">
        <f>VLOOKUP(E576,'Uniprot taxonomy'!E:J,4,FALSE)</f>
        <v>#N/A</v>
      </c>
      <c r="M576" t="e">
        <f>LEFT(VLOOKUP(B576,'Uniprot taxonomy'!B:R,5,FALSE))</f>
        <v>#N/A</v>
      </c>
      <c r="N576" t="e">
        <f>VLOOKUP(B576,'Uniprot taxonomy'!B:R,5,FALSE)</f>
        <v>#N/A</v>
      </c>
      <c r="O576" t="e">
        <f>VLOOKUP(B576,'Uniprot taxonomy'!B:R,6,FALSE)</f>
        <v>#N/A</v>
      </c>
      <c r="P576" t="e">
        <f>VLOOKUP(B576,'Uniprot taxonomy'!B:R,7,FALSE)</f>
        <v>#N/A</v>
      </c>
      <c r="Q576" t="e">
        <f>VLOOKUP(B576,'Uniprot taxonomy'!B:R,8,FALSE)</f>
        <v>#N/A</v>
      </c>
    </row>
    <row r="577" spans="1:17" hidden="1" x14ac:dyDescent="0.25">
      <c r="A577" t="s">
        <v>4181</v>
      </c>
      <c r="B577" t="s">
        <v>4182</v>
      </c>
      <c r="C577" t="e">
        <f>VLOOKUP('Домены Secretin_N'!B577,'AC-Architecture'!A:C,3,FALSE)</f>
        <v>#N/A</v>
      </c>
      <c r="D577">
        <v>787</v>
      </c>
      <c r="E577" t="s">
        <v>3632</v>
      </c>
      <c r="F577">
        <v>212</v>
      </c>
      <c r="G577">
        <v>299</v>
      </c>
      <c r="H577">
        <f t="shared" si="28"/>
        <v>87</v>
      </c>
      <c r="I577" t="str">
        <f t="shared" si="29"/>
        <v>A9BXP9_DELAS/212-299</v>
      </c>
      <c r="K577" t="e">
        <f>IF(C577="Secretin_N, Secretin, TraK","T","N")</f>
        <v>#N/A</v>
      </c>
      <c r="L577" t="e">
        <f>VLOOKUP(E577,'Uniprot taxonomy'!E:J,4,FALSE)</f>
        <v>#N/A</v>
      </c>
      <c r="M577" t="e">
        <f>LEFT(VLOOKUP(B577,'Uniprot taxonomy'!B:R,5,FALSE))</f>
        <v>#N/A</v>
      </c>
      <c r="N577" t="e">
        <f>VLOOKUP(B577,'Uniprot taxonomy'!B:R,5,FALSE)</f>
        <v>#N/A</v>
      </c>
      <c r="O577" t="e">
        <f>VLOOKUP(B577,'Uniprot taxonomy'!B:R,6,FALSE)</f>
        <v>#N/A</v>
      </c>
      <c r="P577" t="e">
        <f>VLOOKUP(B577,'Uniprot taxonomy'!B:R,7,FALSE)</f>
        <v>#N/A</v>
      </c>
      <c r="Q577" t="e">
        <f>VLOOKUP(B577,'Uniprot taxonomy'!B:R,8,FALSE)</f>
        <v>#N/A</v>
      </c>
    </row>
    <row r="578" spans="1:17" hidden="1" x14ac:dyDescent="0.25">
      <c r="A578" t="s">
        <v>4181</v>
      </c>
      <c r="B578" t="s">
        <v>4182</v>
      </c>
      <c r="C578" t="e">
        <f>VLOOKUP('Домены Secretin_N'!B578,'AC-Architecture'!A:C,3,FALSE)</f>
        <v>#N/A</v>
      </c>
      <c r="D578">
        <v>787</v>
      </c>
      <c r="E578" t="s">
        <v>3632</v>
      </c>
      <c r="F578">
        <v>307</v>
      </c>
      <c r="G578">
        <v>436</v>
      </c>
      <c r="H578">
        <f t="shared" si="28"/>
        <v>129</v>
      </c>
      <c r="I578" t="str">
        <f t="shared" si="29"/>
        <v>A9BXP9_DELAS/307-436</v>
      </c>
      <c r="K578" t="e">
        <f>IF(C578="Secretin_N, Secretin, TraK","T","N")</f>
        <v>#N/A</v>
      </c>
      <c r="L578" t="e">
        <f>VLOOKUP(E578,'Uniprot taxonomy'!E:J,4,FALSE)</f>
        <v>#N/A</v>
      </c>
      <c r="M578" t="e">
        <f>LEFT(VLOOKUP(B578,'Uniprot taxonomy'!B:R,5,FALSE))</f>
        <v>#N/A</v>
      </c>
      <c r="N578" t="e">
        <f>VLOOKUP(B578,'Uniprot taxonomy'!B:R,5,FALSE)</f>
        <v>#N/A</v>
      </c>
      <c r="O578" t="e">
        <f>VLOOKUP(B578,'Uniprot taxonomy'!B:R,6,FALSE)</f>
        <v>#N/A</v>
      </c>
      <c r="P578" t="e">
        <f>VLOOKUP(B578,'Uniprot taxonomy'!B:R,7,FALSE)</f>
        <v>#N/A</v>
      </c>
      <c r="Q578" t="e">
        <f>VLOOKUP(B578,'Uniprot taxonomy'!B:R,8,FALSE)</f>
        <v>#N/A</v>
      </c>
    </row>
    <row r="579" spans="1:17" hidden="1" x14ac:dyDescent="0.25">
      <c r="A579" t="s">
        <v>272</v>
      </c>
      <c r="B579" t="s">
        <v>1573</v>
      </c>
      <c r="C579" t="str">
        <f>VLOOKUP('Домены Secretin_N'!B579,'AC-Architecture'!A:C,3,FALSE)</f>
        <v>Secretin_N, Secretin</v>
      </c>
      <c r="D579">
        <v>819</v>
      </c>
      <c r="E579" t="s">
        <v>3632</v>
      </c>
      <c r="F579">
        <v>259</v>
      </c>
      <c r="G579">
        <v>367</v>
      </c>
      <c r="H579">
        <f t="shared" ref="H579:H642" si="31">G579-F579</f>
        <v>108</v>
      </c>
      <c r="I579" t="str">
        <f t="shared" ref="I579:I642" si="32">CONCATENATE(A579,"/",F579,"-",G579)</f>
        <v>A9BY18_DELAS/259-367</v>
      </c>
      <c r="J579" t="e">
        <f>CONCATENATE(K579,"_",#REF!,"_",B579)</f>
        <v>#REF!</v>
      </c>
      <c r="K579" t="str">
        <f>IF(C579="Secretin_N, Secretin, TraK","T","N")</f>
        <v>N</v>
      </c>
      <c r="L579" t="e">
        <f>VLOOKUP(E579,'Uniprot taxonomy'!E:J,4,FALSE)</f>
        <v>#N/A</v>
      </c>
      <c r="M579" t="str">
        <f>LEFT(VLOOKUP(B579,'Uniprot taxonomy'!B:R,5,FALSE))</f>
        <v>B</v>
      </c>
      <c r="N579" t="str">
        <f>VLOOKUP(B579,'Uniprot taxonomy'!B:R,5,FALSE)</f>
        <v>Betaproteobacteria</v>
      </c>
      <c r="O579" t="str">
        <f>VLOOKUP(B579,'Uniprot taxonomy'!B:R,6,FALSE)</f>
        <v>Burkholderiales</v>
      </c>
      <c r="P579" t="str">
        <f>VLOOKUP(B579,'Uniprot taxonomy'!B:R,7,FALSE)</f>
        <v>Comamonadaceae</v>
      </c>
      <c r="Q579" t="str">
        <f>VLOOKUP(B579,'Uniprot taxonomy'!B:R,8,FALSE)</f>
        <v>Delftia</v>
      </c>
    </row>
    <row r="580" spans="1:17" hidden="1" x14ac:dyDescent="0.25">
      <c r="A580" t="s">
        <v>4183</v>
      </c>
      <c r="B580" t="s">
        <v>4184</v>
      </c>
      <c r="C580" t="e">
        <f>VLOOKUP('Домены Secretin_N'!B580,'AC-Architecture'!A:C,3,FALSE)</f>
        <v>#N/A</v>
      </c>
      <c r="D580">
        <v>711</v>
      </c>
      <c r="E580" t="s">
        <v>3632</v>
      </c>
      <c r="F580">
        <v>130</v>
      </c>
      <c r="G580">
        <v>193</v>
      </c>
      <c r="H580">
        <f t="shared" si="31"/>
        <v>63</v>
      </c>
      <c r="I580" t="str">
        <f t="shared" si="32"/>
        <v>A9D5J9_9GAMM/130-193</v>
      </c>
      <c r="K580" t="e">
        <f>IF(C580="Secretin_N, Secretin, TraK","T","N")</f>
        <v>#N/A</v>
      </c>
      <c r="L580" t="e">
        <f>VLOOKUP(E580,'Uniprot taxonomy'!E:J,4,FALSE)</f>
        <v>#N/A</v>
      </c>
      <c r="M580" t="e">
        <f>LEFT(VLOOKUP(B580,'Uniprot taxonomy'!B:R,5,FALSE))</f>
        <v>#N/A</v>
      </c>
      <c r="N580" t="e">
        <f>VLOOKUP(B580,'Uniprot taxonomy'!B:R,5,FALSE)</f>
        <v>#N/A</v>
      </c>
      <c r="O580" t="e">
        <f>VLOOKUP(B580,'Uniprot taxonomy'!B:R,6,FALSE)</f>
        <v>#N/A</v>
      </c>
      <c r="P580" t="e">
        <f>VLOOKUP(B580,'Uniprot taxonomy'!B:R,7,FALSE)</f>
        <v>#N/A</v>
      </c>
      <c r="Q580" t="e">
        <f>VLOOKUP(B580,'Uniprot taxonomy'!B:R,8,FALSE)</f>
        <v>#N/A</v>
      </c>
    </row>
    <row r="581" spans="1:17" hidden="1" x14ac:dyDescent="0.25">
      <c r="A581" t="s">
        <v>4183</v>
      </c>
      <c r="B581" t="s">
        <v>4184</v>
      </c>
      <c r="C581" t="e">
        <f>VLOOKUP('Домены Secretin_N'!B581,'AC-Architecture'!A:C,3,FALSE)</f>
        <v>#N/A</v>
      </c>
      <c r="D581">
        <v>711</v>
      </c>
      <c r="E581" t="s">
        <v>3632</v>
      </c>
      <c r="F581">
        <v>195</v>
      </c>
      <c r="G581">
        <v>265</v>
      </c>
      <c r="H581">
        <f t="shared" si="31"/>
        <v>70</v>
      </c>
      <c r="I581" t="str">
        <f t="shared" si="32"/>
        <v>A9D5J9_9GAMM/195-265</v>
      </c>
      <c r="K581" t="e">
        <f>IF(C581="Secretin_N, Secretin, TraK","T","N")</f>
        <v>#N/A</v>
      </c>
      <c r="L581" t="e">
        <f>VLOOKUP(E581,'Uniprot taxonomy'!E:J,4,FALSE)</f>
        <v>#N/A</v>
      </c>
      <c r="M581" t="e">
        <f>LEFT(VLOOKUP(B581,'Uniprot taxonomy'!B:R,5,FALSE))</f>
        <v>#N/A</v>
      </c>
      <c r="N581" t="e">
        <f>VLOOKUP(B581,'Uniprot taxonomy'!B:R,5,FALSE)</f>
        <v>#N/A</v>
      </c>
      <c r="O581" t="e">
        <f>VLOOKUP(B581,'Uniprot taxonomy'!B:R,6,FALSE)</f>
        <v>#N/A</v>
      </c>
      <c r="P581" t="e">
        <f>VLOOKUP(B581,'Uniprot taxonomy'!B:R,7,FALSE)</f>
        <v>#N/A</v>
      </c>
      <c r="Q581" t="e">
        <f>VLOOKUP(B581,'Uniprot taxonomy'!B:R,8,FALSE)</f>
        <v>#N/A</v>
      </c>
    </row>
    <row r="582" spans="1:17" hidden="1" x14ac:dyDescent="0.25">
      <c r="A582" t="s">
        <v>4183</v>
      </c>
      <c r="B582" t="s">
        <v>4184</v>
      </c>
      <c r="C582" t="e">
        <f>VLOOKUP('Домены Secretin_N'!B582,'AC-Architecture'!A:C,3,FALSE)</f>
        <v>#N/A</v>
      </c>
      <c r="D582">
        <v>711</v>
      </c>
      <c r="E582" t="s">
        <v>3632</v>
      </c>
      <c r="F582">
        <v>269</v>
      </c>
      <c r="G582">
        <v>347</v>
      </c>
      <c r="H582">
        <f t="shared" si="31"/>
        <v>78</v>
      </c>
      <c r="I582" t="str">
        <f t="shared" si="32"/>
        <v>A9D5J9_9GAMM/269-347</v>
      </c>
      <c r="K582" t="e">
        <f>IF(C582="Secretin_N, Secretin, TraK","T","N")</f>
        <v>#N/A</v>
      </c>
      <c r="L582" t="e">
        <f>VLOOKUP(E582,'Uniprot taxonomy'!E:J,4,FALSE)</f>
        <v>#N/A</v>
      </c>
      <c r="M582" t="e">
        <f>LEFT(VLOOKUP(B582,'Uniprot taxonomy'!B:R,5,FALSE))</f>
        <v>#N/A</v>
      </c>
      <c r="N582" t="e">
        <f>VLOOKUP(B582,'Uniprot taxonomy'!B:R,5,FALSE)</f>
        <v>#N/A</v>
      </c>
      <c r="O582" t="e">
        <f>VLOOKUP(B582,'Uniprot taxonomy'!B:R,6,FALSE)</f>
        <v>#N/A</v>
      </c>
      <c r="P582" t="e">
        <f>VLOOKUP(B582,'Uniprot taxonomy'!B:R,7,FALSE)</f>
        <v>#N/A</v>
      </c>
      <c r="Q582" t="e">
        <f>VLOOKUP(B582,'Uniprot taxonomy'!B:R,8,FALSE)</f>
        <v>#N/A</v>
      </c>
    </row>
    <row r="583" spans="1:17" hidden="1" x14ac:dyDescent="0.25">
      <c r="A583" t="s">
        <v>4185</v>
      </c>
      <c r="B583" t="s">
        <v>4186</v>
      </c>
      <c r="C583" t="e">
        <f>VLOOKUP('Домены Secretin_N'!B583,'AC-Architecture'!A:C,3,FALSE)</f>
        <v>#N/A</v>
      </c>
      <c r="D583">
        <v>681</v>
      </c>
      <c r="E583" t="s">
        <v>3632</v>
      </c>
      <c r="F583">
        <v>367</v>
      </c>
      <c r="G583">
        <v>432</v>
      </c>
      <c r="H583">
        <f t="shared" si="31"/>
        <v>65</v>
      </c>
      <c r="I583" t="str">
        <f t="shared" si="32"/>
        <v>A9EJJ8_9GAMM/367-432</v>
      </c>
      <c r="K583" t="e">
        <f>IF(C583="Secretin_N, Secretin, TraK","T","N")</f>
        <v>#N/A</v>
      </c>
      <c r="L583" t="e">
        <f>VLOOKUP(E583,'Uniprot taxonomy'!E:J,4,FALSE)</f>
        <v>#N/A</v>
      </c>
      <c r="M583" t="e">
        <f>LEFT(VLOOKUP(B583,'Uniprot taxonomy'!B:R,5,FALSE))</f>
        <v>#N/A</v>
      </c>
      <c r="N583" t="e">
        <f>VLOOKUP(B583,'Uniprot taxonomy'!B:R,5,FALSE)</f>
        <v>#N/A</v>
      </c>
      <c r="O583" t="e">
        <f>VLOOKUP(B583,'Uniprot taxonomy'!B:R,6,FALSE)</f>
        <v>#N/A</v>
      </c>
      <c r="P583" t="e">
        <f>VLOOKUP(B583,'Uniprot taxonomy'!B:R,7,FALSE)</f>
        <v>#N/A</v>
      </c>
      <c r="Q583" t="e">
        <f>VLOOKUP(B583,'Uniprot taxonomy'!B:R,8,FALSE)</f>
        <v>#N/A</v>
      </c>
    </row>
    <row r="584" spans="1:17" hidden="1" x14ac:dyDescent="0.25">
      <c r="A584" t="s">
        <v>4187</v>
      </c>
      <c r="B584" t="s">
        <v>4188</v>
      </c>
      <c r="C584" t="e">
        <f>VLOOKUP('Домены Secretin_N'!B584,'AC-Architecture'!A:C,3,FALSE)</f>
        <v>#N/A</v>
      </c>
      <c r="D584">
        <v>864</v>
      </c>
      <c r="E584" t="s">
        <v>3632</v>
      </c>
      <c r="F584">
        <v>209</v>
      </c>
      <c r="G584">
        <v>270</v>
      </c>
      <c r="H584">
        <f t="shared" si="31"/>
        <v>61</v>
      </c>
      <c r="I584" t="str">
        <f t="shared" si="32"/>
        <v>A9GDS2_SORC5/209-270</v>
      </c>
      <c r="K584" t="e">
        <f>IF(C584="Secretin_N, Secretin, TraK","T","N")</f>
        <v>#N/A</v>
      </c>
      <c r="L584" t="e">
        <f>VLOOKUP(E584,'Uniprot taxonomy'!E:J,4,FALSE)</f>
        <v>#N/A</v>
      </c>
      <c r="M584" t="e">
        <f>LEFT(VLOOKUP(B584,'Uniprot taxonomy'!B:R,5,FALSE))</f>
        <v>#N/A</v>
      </c>
      <c r="N584" t="e">
        <f>VLOOKUP(B584,'Uniprot taxonomy'!B:R,5,FALSE)</f>
        <v>#N/A</v>
      </c>
      <c r="O584" t="e">
        <f>VLOOKUP(B584,'Uniprot taxonomy'!B:R,6,FALSE)</f>
        <v>#N/A</v>
      </c>
      <c r="P584" t="e">
        <f>VLOOKUP(B584,'Uniprot taxonomy'!B:R,7,FALSE)</f>
        <v>#N/A</v>
      </c>
      <c r="Q584" t="e">
        <f>VLOOKUP(B584,'Uniprot taxonomy'!B:R,8,FALSE)</f>
        <v>#N/A</v>
      </c>
    </row>
    <row r="585" spans="1:17" hidden="1" x14ac:dyDescent="0.25">
      <c r="A585" t="s">
        <v>4187</v>
      </c>
      <c r="B585" t="s">
        <v>4188</v>
      </c>
      <c r="C585" t="e">
        <f>VLOOKUP('Домены Secretin_N'!B585,'AC-Architecture'!A:C,3,FALSE)</f>
        <v>#N/A</v>
      </c>
      <c r="D585">
        <v>864</v>
      </c>
      <c r="E585" t="s">
        <v>3632</v>
      </c>
      <c r="F585">
        <v>273</v>
      </c>
      <c r="G585">
        <v>355</v>
      </c>
      <c r="H585">
        <f t="shared" si="31"/>
        <v>82</v>
      </c>
      <c r="I585" t="str">
        <f t="shared" si="32"/>
        <v>A9GDS2_SORC5/273-355</v>
      </c>
      <c r="K585" t="e">
        <f>IF(C585="Secretin_N, Secretin, TraK","T","N")</f>
        <v>#N/A</v>
      </c>
      <c r="L585" t="e">
        <f>VLOOKUP(E585,'Uniprot taxonomy'!E:J,4,FALSE)</f>
        <v>#N/A</v>
      </c>
      <c r="M585" t="e">
        <f>LEFT(VLOOKUP(B585,'Uniprot taxonomy'!B:R,5,FALSE))</f>
        <v>#N/A</v>
      </c>
      <c r="N585" t="e">
        <f>VLOOKUP(B585,'Uniprot taxonomy'!B:R,5,FALSE)</f>
        <v>#N/A</v>
      </c>
      <c r="O585" t="e">
        <f>VLOOKUP(B585,'Uniprot taxonomy'!B:R,6,FALSE)</f>
        <v>#N/A</v>
      </c>
      <c r="P585" t="e">
        <f>VLOOKUP(B585,'Uniprot taxonomy'!B:R,7,FALSE)</f>
        <v>#N/A</v>
      </c>
      <c r="Q585" t="e">
        <f>VLOOKUP(B585,'Uniprot taxonomy'!B:R,8,FALSE)</f>
        <v>#N/A</v>
      </c>
    </row>
    <row r="586" spans="1:17" hidden="1" x14ac:dyDescent="0.25">
      <c r="A586" t="s">
        <v>4187</v>
      </c>
      <c r="B586" t="s">
        <v>4188</v>
      </c>
      <c r="C586" t="e">
        <f>VLOOKUP('Домены Secretin_N'!B586,'AC-Architecture'!A:C,3,FALSE)</f>
        <v>#N/A</v>
      </c>
      <c r="D586">
        <v>864</v>
      </c>
      <c r="E586" t="s">
        <v>3632</v>
      </c>
      <c r="F586">
        <v>359</v>
      </c>
      <c r="G586">
        <v>450</v>
      </c>
      <c r="H586">
        <f t="shared" si="31"/>
        <v>91</v>
      </c>
      <c r="I586" t="str">
        <f t="shared" si="32"/>
        <v>A9GDS2_SORC5/359-450</v>
      </c>
      <c r="K586" t="e">
        <f>IF(C586="Secretin_N, Secretin, TraK","T","N")</f>
        <v>#N/A</v>
      </c>
      <c r="L586" t="e">
        <f>VLOOKUP(E586,'Uniprot taxonomy'!E:J,4,FALSE)</f>
        <v>#N/A</v>
      </c>
      <c r="M586" t="e">
        <f>LEFT(VLOOKUP(B586,'Uniprot taxonomy'!B:R,5,FALSE))</f>
        <v>#N/A</v>
      </c>
      <c r="N586" t="e">
        <f>VLOOKUP(B586,'Uniprot taxonomy'!B:R,5,FALSE)</f>
        <v>#N/A</v>
      </c>
      <c r="O586" t="e">
        <f>VLOOKUP(B586,'Uniprot taxonomy'!B:R,6,FALSE)</f>
        <v>#N/A</v>
      </c>
      <c r="P586" t="e">
        <f>VLOOKUP(B586,'Uniprot taxonomy'!B:R,7,FALSE)</f>
        <v>#N/A</v>
      </c>
      <c r="Q586" t="e">
        <f>VLOOKUP(B586,'Uniprot taxonomy'!B:R,8,FALSE)</f>
        <v>#N/A</v>
      </c>
    </row>
    <row r="587" spans="1:17" hidden="1" x14ac:dyDescent="0.25">
      <c r="A587" t="s">
        <v>4189</v>
      </c>
      <c r="B587" t="s">
        <v>4190</v>
      </c>
      <c r="C587" t="e">
        <f>VLOOKUP('Домены Secretin_N'!B587,'AC-Architecture'!A:C,3,FALSE)</f>
        <v>#N/A</v>
      </c>
      <c r="D587">
        <v>774</v>
      </c>
      <c r="E587" t="s">
        <v>3632</v>
      </c>
      <c r="F587">
        <v>442</v>
      </c>
      <c r="G587">
        <v>503</v>
      </c>
      <c r="H587">
        <f t="shared" si="31"/>
        <v>61</v>
      </c>
      <c r="I587" t="str">
        <f t="shared" si="32"/>
        <v>A9GGP4_SORC5/442-503</v>
      </c>
      <c r="K587" t="e">
        <f>IF(C587="Secretin_N, Secretin, TraK","T","N")</f>
        <v>#N/A</v>
      </c>
      <c r="L587" t="e">
        <f>VLOOKUP(E587,'Uniprot taxonomy'!E:J,4,FALSE)</f>
        <v>#N/A</v>
      </c>
      <c r="M587" t="e">
        <f>LEFT(VLOOKUP(B587,'Uniprot taxonomy'!B:R,5,FALSE))</f>
        <v>#N/A</v>
      </c>
      <c r="N587" t="e">
        <f>VLOOKUP(B587,'Uniprot taxonomy'!B:R,5,FALSE)</f>
        <v>#N/A</v>
      </c>
      <c r="O587" t="e">
        <f>VLOOKUP(B587,'Uniprot taxonomy'!B:R,6,FALSE)</f>
        <v>#N/A</v>
      </c>
      <c r="P587" t="e">
        <f>VLOOKUP(B587,'Uniprot taxonomy'!B:R,7,FALSE)</f>
        <v>#N/A</v>
      </c>
      <c r="Q587" t="e">
        <f>VLOOKUP(B587,'Uniprot taxonomy'!B:R,8,FALSE)</f>
        <v>#N/A</v>
      </c>
    </row>
    <row r="588" spans="1:17" hidden="1" x14ac:dyDescent="0.25">
      <c r="A588" t="s">
        <v>273</v>
      </c>
      <c r="B588" t="s">
        <v>1574</v>
      </c>
      <c r="C588" t="str">
        <f>VLOOKUP('Домены Secretin_N'!B588,'AC-Architecture'!A:C,3,FALSE)</f>
        <v>Secretin_N, Secretin</v>
      </c>
      <c r="D588">
        <v>772</v>
      </c>
      <c r="E588" t="s">
        <v>3632</v>
      </c>
      <c r="F588">
        <v>193</v>
      </c>
      <c r="G588">
        <v>253</v>
      </c>
      <c r="H588">
        <f t="shared" si="31"/>
        <v>60</v>
      </c>
      <c r="I588" t="str">
        <f t="shared" si="32"/>
        <v>A9H699_GLUDA/193-253</v>
      </c>
      <c r="J588" t="e">
        <f>CONCATENATE(K588,"_",#REF!,"_",B588)</f>
        <v>#REF!</v>
      </c>
      <c r="K588" t="str">
        <f>IF(C588="Secretin_N, Secretin, TraK","T","N")</f>
        <v>N</v>
      </c>
      <c r="L588" t="e">
        <f>VLOOKUP(E588,'Uniprot taxonomy'!E:J,4,FALSE)</f>
        <v>#N/A</v>
      </c>
      <c r="M588" t="str">
        <f>LEFT(VLOOKUP(B588,'Uniprot taxonomy'!B:R,5,FALSE))</f>
        <v>A</v>
      </c>
      <c r="N588" t="str">
        <f>VLOOKUP(B588,'Uniprot taxonomy'!B:R,5,FALSE)</f>
        <v>Alphaproteobacteria</v>
      </c>
      <c r="O588" t="str">
        <f>VLOOKUP(B588,'Uniprot taxonomy'!B:R,6,FALSE)</f>
        <v>Rhodospirillales</v>
      </c>
      <c r="P588" t="str">
        <f>VLOOKUP(B588,'Uniprot taxonomy'!B:R,7,FALSE)</f>
        <v>Acetobacteraceae</v>
      </c>
      <c r="Q588" t="str">
        <f>VLOOKUP(B588,'Uniprot taxonomy'!B:R,8,FALSE)</f>
        <v>Gluconacetobacter</v>
      </c>
    </row>
    <row r="589" spans="1:17" hidden="1" x14ac:dyDescent="0.25">
      <c r="A589" t="s">
        <v>4191</v>
      </c>
      <c r="B589" t="s">
        <v>4192</v>
      </c>
      <c r="C589" t="e">
        <f>VLOOKUP('Домены Secretin_N'!B589,'AC-Architecture'!A:C,3,FALSE)</f>
        <v>#N/A</v>
      </c>
      <c r="D589">
        <v>862</v>
      </c>
      <c r="E589" t="s">
        <v>3632</v>
      </c>
      <c r="F589">
        <v>148</v>
      </c>
      <c r="G589">
        <v>209</v>
      </c>
      <c r="H589">
        <f t="shared" si="31"/>
        <v>61</v>
      </c>
      <c r="I589" t="str">
        <f t="shared" si="32"/>
        <v>A9IRR4_BORPD/148-209</v>
      </c>
      <c r="K589" t="e">
        <f>IF(C589="Secretin_N, Secretin, TraK","T","N")</f>
        <v>#N/A</v>
      </c>
      <c r="L589" t="e">
        <f>VLOOKUP(E589,'Uniprot taxonomy'!E:J,4,FALSE)</f>
        <v>#N/A</v>
      </c>
      <c r="M589" t="e">
        <f>LEFT(VLOOKUP(B589,'Uniprot taxonomy'!B:R,5,FALSE))</f>
        <v>#N/A</v>
      </c>
      <c r="N589" t="e">
        <f>VLOOKUP(B589,'Uniprot taxonomy'!B:R,5,FALSE)</f>
        <v>#N/A</v>
      </c>
      <c r="O589" t="e">
        <f>VLOOKUP(B589,'Uniprot taxonomy'!B:R,6,FALSE)</f>
        <v>#N/A</v>
      </c>
      <c r="P589" t="e">
        <f>VLOOKUP(B589,'Uniprot taxonomy'!B:R,7,FALSE)</f>
        <v>#N/A</v>
      </c>
      <c r="Q589" t="e">
        <f>VLOOKUP(B589,'Uniprot taxonomy'!B:R,8,FALSE)</f>
        <v>#N/A</v>
      </c>
    </row>
    <row r="590" spans="1:17" hidden="1" x14ac:dyDescent="0.25">
      <c r="A590" t="s">
        <v>4191</v>
      </c>
      <c r="B590" t="s">
        <v>4192</v>
      </c>
      <c r="C590" t="e">
        <f>VLOOKUP('Домены Secretin_N'!B590,'AC-Architecture'!A:C,3,FALSE)</f>
        <v>#N/A</v>
      </c>
      <c r="D590">
        <v>862</v>
      </c>
      <c r="E590" t="s">
        <v>3632</v>
      </c>
      <c r="F590">
        <v>211</v>
      </c>
      <c r="G590">
        <v>280</v>
      </c>
      <c r="H590">
        <f t="shared" si="31"/>
        <v>69</v>
      </c>
      <c r="I590" t="str">
        <f t="shared" si="32"/>
        <v>A9IRR4_BORPD/211-280</v>
      </c>
      <c r="K590" t="e">
        <f>IF(C590="Secretin_N, Secretin, TraK","T","N")</f>
        <v>#N/A</v>
      </c>
      <c r="L590" t="e">
        <f>VLOOKUP(E590,'Uniprot taxonomy'!E:J,4,FALSE)</f>
        <v>#N/A</v>
      </c>
      <c r="M590" t="e">
        <f>LEFT(VLOOKUP(B590,'Uniprot taxonomy'!B:R,5,FALSE))</f>
        <v>#N/A</v>
      </c>
      <c r="N590" t="e">
        <f>VLOOKUP(B590,'Uniprot taxonomy'!B:R,5,FALSE)</f>
        <v>#N/A</v>
      </c>
      <c r="O590" t="e">
        <f>VLOOKUP(B590,'Uniprot taxonomy'!B:R,6,FALSE)</f>
        <v>#N/A</v>
      </c>
      <c r="P590" t="e">
        <f>VLOOKUP(B590,'Uniprot taxonomy'!B:R,7,FALSE)</f>
        <v>#N/A</v>
      </c>
      <c r="Q590" t="e">
        <f>VLOOKUP(B590,'Uniprot taxonomy'!B:R,8,FALSE)</f>
        <v>#N/A</v>
      </c>
    </row>
    <row r="591" spans="1:17" hidden="1" x14ac:dyDescent="0.25">
      <c r="A591" t="s">
        <v>4191</v>
      </c>
      <c r="B591" t="s">
        <v>4192</v>
      </c>
      <c r="C591" t="e">
        <f>VLOOKUP('Домены Secretin_N'!B591,'AC-Architecture'!A:C,3,FALSE)</f>
        <v>#N/A</v>
      </c>
      <c r="D591">
        <v>862</v>
      </c>
      <c r="E591" t="s">
        <v>3632</v>
      </c>
      <c r="F591">
        <v>284</v>
      </c>
      <c r="G591">
        <v>419</v>
      </c>
      <c r="H591">
        <f t="shared" si="31"/>
        <v>135</v>
      </c>
      <c r="I591" t="str">
        <f t="shared" si="32"/>
        <v>A9IRR4_BORPD/284-419</v>
      </c>
      <c r="K591" t="e">
        <f>IF(C591="Secretin_N, Secretin, TraK","T","N")</f>
        <v>#N/A</v>
      </c>
      <c r="L591" t="e">
        <f>VLOOKUP(E591,'Uniprot taxonomy'!E:J,4,FALSE)</f>
        <v>#N/A</v>
      </c>
      <c r="M591" t="e">
        <f>LEFT(VLOOKUP(B591,'Uniprot taxonomy'!B:R,5,FALSE))</f>
        <v>#N/A</v>
      </c>
      <c r="N591" t="e">
        <f>VLOOKUP(B591,'Uniprot taxonomy'!B:R,5,FALSE)</f>
        <v>#N/A</v>
      </c>
      <c r="O591" t="e">
        <f>VLOOKUP(B591,'Uniprot taxonomy'!B:R,6,FALSE)</f>
        <v>#N/A</v>
      </c>
      <c r="P591" t="e">
        <f>VLOOKUP(B591,'Uniprot taxonomy'!B:R,7,FALSE)</f>
        <v>#N/A</v>
      </c>
      <c r="Q591" t="e">
        <f>VLOOKUP(B591,'Uniprot taxonomy'!B:R,8,FALSE)</f>
        <v>#N/A</v>
      </c>
    </row>
    <row r="592" spans="1:17" hidden="1" x14ac:dyDescent="0.25">
      <c r="A592" t="s">
        <v>4194</v>
      </c>
      <c r="B592" t="s">
        <v>4195</v>
      </c>
      <c r="C592" t="e">
        <f>VLOOKUP('Домены Secretin_N'!B592,'AC-Architecture'!A:C,3,FALSE)</f>
        <v>#N/A</v>
      </c>
      <c r="D592">
        <v>462</v>
      </c>
      <c r="E592" t="s">
        <v>3632</v>
      </c>
      <c r="F592">
        <v>160</v>
      </c>
      <c r="G592">
        <v>226</v>
      </c>
      <c r="H592">
        <f t="shared" si="31"/>
        <v>66</v>
      </c>
      <c r="I592" t="str">
        <f t="shared" si="32"/>
        <v>A9K0M4_BURML/160-226</v>
      </c>
      <c r="K592" t="e">
        <f>IF(C592="Secretin_N, Secretin, TraK","T","N")</f>
        <v>#N/A</v>
      </c>
      <c r="L592" t="e">
        <f>VLOOKUP(E592,'Uniprot taxonomy'!E:J,4,FALSE)</f>
        <v>#N/A</v>
      </c>
      <c r="M592" t="e">
        <f>LEFT(VLOOKUP(B592,'Uniprot taxonomy'!B:R,5,FALSE))</f>
        <v>#N/A</v>
      </c>
      <c r="N592" t="e">
        <f>VLOOKUP(B592,'Uniprot taxonomy'!B:R,5,FALSE)</f>
        <v>#N/A</v>
      </c>
      <c r="O592" t="e">
        <f>VLOOKUP(B592,'Uniprot taxonomy'!B:R,6,FALSE)</f>
        <v>#N/A</v>
      </c>
      <c r="P592" t="e">
        <f>VLOOKUP(B592,'Uniprot taxonomy'!B:R,7,FALSE)</f>
        <v>#N/A</v>
      </c>
      <c r="Q592" t="e">
        <f>VLOOKUP(B592,'Uniprot taxonomy'!B:R,8,FALSE)</f>
        <v>#N/A</v>
      </c>
    </row>
    <row r="593" spans="1:17" hidden="1" x14ac:dyDescent="0.25">
      <c r="A593" t="s">
        <v>274</v>
      </c>
      <c r="B593" t="s">
        <v>1575</v>
      </c>
      <c r="C593" t="str">
        <f>VLOOKUP('Домены Secretin_N'!B593,'AC-Architecture'!A:C,3,FALSE)</f>
        <v>Secretin_N, Secretin</v>
      </c>
      <c r="D593">
        <v>599</v>
      </c>
      <c r="E593" t="s">
        <v>3632</v>
      </c>
      <c r="F593">
        <v>175</v>
      </c>
      <c r="G593">
        <v>349</v>
      </c>
      <c r="H593">
        <f t="shared" si="31"/>
        <v>174</v>
      </c>
      <c r="I593" t="str">
        <f t="shared" si="32"/>
        <v>A9K4U4_BURML/175-349</v>
      </c>
      <c r="J593" t="e">
        <f>CONCATENATE(K593,"_",#REF!,"_",B593)</f>
        <v>#REF!</v>
      </c>
      <c r="K593" t="str">
        <f>IF(C593="Secretin_N, Secretin, TraK","T","N")</f>
        <v>N</v>
      </c>
      <c r="L593" t="e">
        <f>VLOOKUP(E593,'Uniprot taxonomy'!E:J,4,FALSE)</f>
        <v>#N/A</v>
      </c>
      <c r="M593" t="str">
        <f>LEFT(VLOOKUP(B593,'Uniprot taxonomy'!B:R,5,FALSE))</f>
        <v>B</v>
      </c>
      <c r="N593" t="str">
        <f>VLOOKUP(B593,'Uniprot taxonomy'!B:R,5,FALSE)</f>
        <v>Betaproteobacteria</v>
      </c>
      <c r="O593" t="str">
        <f>VLOOKUP(B593,'Uniprot taxonomy'!B:R,6,FALSE)</f>
        <v>Burkholderiales</v>
      </c>
      <c r="P593" t="str">
        <f>VLOOKUP(B593,'Uniprot taxonomy'!B:R,7,FALSE)</f>
        <v>Burkholderiaceae</v>
      </c>
      <c r="Q593" t="str">
        <f>VLOOKUP(B593,'Uniprot taxonomy'!B:R,8,FALSE)</f>
        <v>Burkholderia</v>
      </c>
    </row>
    <row r="594" spans="1:17" hidden="1" x14ac:dyDescent="0.25">
      <c r="A594" t="s">
        <v>275</v>
      </c>
      <c r="B594" t="s">
        <v>1576</v>
      </c>
      <c r="C594" t="str">
        <f>VLOOKUP('Домены Secretin_N'!B594,'AC-Architecture'!A:C,3,FALSE)</f>
        <v>Secretin_N, Secretin</v>
      </c>
      <c r="D594">
        <v>625</v>
      </c>
      <c r="E594" t="s">
        <v>3632</v>
      </c>
      <c r="F594">
        <v>215</v>
      </c>
      <c r="G594">
        <v>368</v>
      </c>
      <c r="H594">
        <f t="shared" si="31"/>
        <v>153</v>
      </c>
      <c r="I594" t="str">
        <f t="shared" si="32"/>
        <v>A9K507_BURML/215-368</v>
      </c>
      <c r="J594" t="e">
        <f>CONCATENATE(K594,"_",#REF!,"_",B594)</f>
        <v>#REF!</v>
      </c>
      <c r="K594" t="str">
        <f>IF(C594="Secretin_N, Secretin, TraK","T","N")</f>
        <v>N</v>
      </c>
      <c r="L594" t="e">
        <f>VLOOKUP(E594,'Uniprot taxonomy'!E:J,4,FALSE)</f>
        <v>#N/A</v>
      </c>
      <c r="M594" t="str">
        <f>LEFT(VLOOKUP(B594,'Uniprot taxonomy'!B:R,5,FALSE))</f>
        <v>B</v>
      </c>
      <c r="N594" t="str">
        <f>VLOOKUP(B594,'Uniprot taxonomy'!B:R,5,FALSE)</f>
        <v>Betaproteobacteria</v>
      </c>
      <c r="O594" t="str">
        <f>VLOOKUP(B594,'Uniprot taxonomy'!B:R,6,FALSE)</f>
        <v>Burkholderiales</v>
      </c>
      <c r="P594" t="str">
        <f>VLOOKUP(B594,'Uniprot taxonomy'!B:R,7,FALSE)</f>
        <v>Burkholderiaceae</v>
      </c>
      <c r="Q594" t="str">
        <f>VLOOKUP(B594,'Uniprot taxonomy'!B:R,8,FALSE)</f>
        <v>Burkholderia</v>
      </c>
    </row>
    <row r="595" spans="1:17" hidden="1" x14ac:dyDescent="0.25">
      <c r="A595" t="s">
        <v>4196</v>
      </c>
      <c r="B595" t="s">
        <v>4197</v>
      </c>
      <c r="C595" t="e">
        <f>VLOOKUP('Домены Secretin_N'!B595,'AC-Architecture'!A:C,3,FALSE)</f>
        <v>#N/A</v>
      </c>
      <c r="D595">
        <v>705</v>
      </c>
      <c r="E595" t="s">
        <v>3632</v>
      </c>
      <c r="F595">
        <v>130</v>
      </c>
      <c r="G595">
        <v>193</v>
      </c>
      <c r="H595">
        <f t="shared" si="31"/>
        <v>63</v>
      </c>
      <c r="I595" t="str">
        <f t="shared" si="32"/>
        <v>A9KW55_SHEB9/130-193</v>
      </c>
      <c r="K595" t="e">
        <f>IF(C595="Secretin_N, Secretin, TraK","T","N")</f>
        <v>#N/A</v>
      </c>
      <c r="L595" t="e">
        <f>VLOOKUP(E595,'Uniprot taxonomy'!E:J,4,FALSE)</f>
        <v>#N/A</v>
      </c>
      <c r="M595" t="e">
        <f>LEFT(VLOOKUP(B595,'Uniprot taxonomy'!B:R,5,FALSE))</f>
        <v>#N/A</v>
      </c>
      <c r="N595" t="e">
        <f>VLOOKUP(B595,'Uniprot taxonomy'!B:R,5,FALSE)</f>
        <v>#N/A</v>
      </c>
      <c r="O595" t="e">
        <f>VLOOKUP(B595,'Uniprot taxonomy'!B:R,6,FALSE)</f>
        <v>#N/A</v>
      </c>
      <c r="P595" t="e">
        <f>VLOOKUP(B595,'Uniprot taxonomy'!B:R,7,FALSE)</f>
        <v>#N/A</v>
      </c>
      <c r="Q595" t="e">
        <f>VLOOKUP(B595,'Uniprot taxonomy'!B:R,8,FALSE)</f>
        <v>#N/A</v>
      </c>
    </row>
    <row r="596" spans="1:17" hidden="1" x14ac:dyDescent="0.25">
      <c r="A596" t="s">
        <v>4196</v>
      </c>
      <c r="B596" t="s">
        <v>4197</v>
      </c>
      <c r="C596" t="e">
        <f>VLOOKUP('Домены Secretin_N'!B596,'AC-Architecture'!A:C,3,FALSE)</f>
        <v>#N/A</v>
      </c>
      <c r="D596">
        <v>705</v>
      </c>
      <c r="E596" t="s">
        <v>3632</v>
      </c>
      <c r="F596">
        <v>195</v>
      </c>
      <c r="G596">
        <v>266</v>
      </c>
      <c r="H596">
        <f t="shared" si="31"/>
        <v>71</v>
      </c>
      <c r="I596" t="str">
        <f t="shared" si="32"/>
        <v>A9KW55_SHEB9/195-266</v>
      </c>
      <c r="K596" t="e">
        <f>IF(C596="Secretin_N, Secretin, TraK","T","N")</f>
        <v>#N/A</v>
      </c>
      <c r="L596" t="e">
        <f>VLOOKUP(E596,'Uniprot taxonomy'!E:J,4,FALSE)</f>
        <v>#N/A</v>
      </c>
      <c r="M596" t="e">
        <f>LEFT(VLOOKUP(B596,'Uniprot taxonomy'!B:R,5,FALSE))</f>
        <v>#N/A</v>
      </c>
      <c r="N596" t="e">
        <f>VLOOKUP(B596,'Uniprot taxonomy'!B:R,5,FALSE)</f>
        <v>#N/A</v>
      </c>
      <c r="O596" t="e">
        <f>VLOOKUP(B596,'Uniprot taxonomy'!B:R,6,FALSE)</f>
        <v>#N/A</v>
      </c>
      <c r="P596" t="e">
        <f>VLOOKUP(B596,'Uniprot taxonomy'!B:R,7,FALSE)</f>
        <v>#N/A</v>
      </c>
      <c r="Q596" t="e">
        <f>VLOOKUP(B596,'Uniprot taxonomy'!B:R,8,FALSE)</f>
        <v>#N/A</v>
      </c>
    </row>
    <row r="597" spans="1:17" hidden="1" x14ac:dyDescent="0.25">
      <c r="A597" t="s">
        <v>4196</v>
      </c>
      <c r="B597" t="s">
        <v>4197</v>
      </c>
      <c r="C597" t="e">
        <f>VLOOKUP('Домены Secretin_N'!B597,'AC-Architecture'!A:C,3,FALSE)</f>
        <v>#N/A</v>
      </c>
      <c r="D597">
        <v>705</v>
      </c>
      <c r="E597" t="s">
        <v>3632</v>
      </c>
      <c r="F597">
        <v>270</v>
      </c>
      <c r="G597">
        <v>349</v>
      </c>
      <c r="H597">
        <f t="shared" si="31"/>
        <v>79</v>
      </c>
      <c r="I597" t="str">
        <f t="shared" si="32"/>
        <v>A9KW55_SHEB9/270-349</v>
      </c>
      <c r="K597" t="e">
        <f>IF(C597="Secretin_N, Secretin, TraK","T","N")</f>
        <v>#N/A</v>
      </c>
      <c r="L597" t="e">
        <f>VLOOKUP(E597,'Uniprot taxonomy'!E:J,4,FALSE)</f>
        <v>#N/A</v>
      </c>
      <c r="M597" t="e">
        <f>LEFT(VLOOKUP(B597,'Uniprot taxonomy'!B:R,5,FALSE))</f>
        <v>#N/A</v>
      </c>
      <c r="N597" t="e">
        <f>VLOOKUP(B597,'Uniprot taxonomy'!B:R,5,FALSE)</f>
        <v>#N/A</v>
      </c>
      <c r="O597" t="e">
        <f>VLOOKUP(B597,'Uniprot taxonomy'!B:R,6,FALSE)</f>
        <v>#N/A</v>
      </c>
      <c r="P597" t="e">
        <f>VLOOKUP(B597,'Uniprot taxonomy'!B:R,7,FALSE)</f>
        <v>#N/A</v>
      </c>
      <c r="Q597" t="e">
        <f>VLOOKUP(B597,'Uniprot taxonomy'!B:R,8,FALSE)</f>
        <v>#N/A</v>
      </c>
    </row>
    <row r="598" spans="1:17" x14ac:dyDescent="0.25">
      <c r="A598" t="s">
        <v>276</v>
      </c>
      <c r="B598" t="s">
        <v>1577</v>
      </c>
      <c r="C598" t="str">
        <f>VLOOKUP('Домены Secretin_N'!B598,'AC-Architecture'!A:C,3,FALSE)</f>
        <v>Secretin_N, Secretin</v>
      </c>
      <c r="D598">
        <v>491</v>
      </c>
      <c r="E598" t="s">
        <v>3632</v>
      </c>
      <c r="F598">
        <v>178</v>
      </c>
      <c r="G598">
        <v>268</v>
      </c>
      <c r="H598">
        <f t="shared" si="31"/>
        <v>90</v>
      </c>
      <c r="I598" t="str">
        <f t="shared" si="32"/>
        <v>A9L1Z9_SHEB9/178-268</v>
      </c>
      <c r="J598" t="str">
        <f>CONCATENATE(K598,"_",LEFT(O598,3),"_",LEFT(Q598,3),"_",B598)</f>
        <v>N_Alt_She_A9L1Z9</v>
      </c>
      <c r="K598" t="str">
        <f>IF(C598="Secretin_N, Secretin, TraK","T","N")</f>
        <v>N</v>
      </c>
      <c r="L598" t="str">
        <f>VLOOKUP(B598,'Uniprot taxonomy'!B:R,4,FALSE)</f>
        <v>Proteobacteria</v>
      </c>
      <c r="M598" t="str">
        <f>LEFT(VLOOKUP(B598,'Uniprot taxonomy'!B:R,5,FALSE))</f>
        <v>G</v>
      </c>
      <c r="N598" t="str">
        <f>VLOOKUP(B598,'Uniprot taxonomy'!B:R,5,FALSE)</f>
        <v>Gammaproteobacteria</v>
      </c>
      <c r="O598" t="str">
        <f>VLOOKUP(B598,'Uniprot taxonomy'!B:R,6,FALSE)</f>
        <v>Alteromonadales</v>
      </c>
      <c r="P598" t="str">
        <f>VLOOKUP(B598,'Uniprot taxonomy'!B:R,7,FALSE)</f>
        <v>Shewanellaceae</v>
      </c>
      <c r="Q598" t="str">
        <f>VLOOKUP(B598,'Uniprot taxonomy'!B:R,8,FALSE)</f>
        <v>Shewanella</v>
      </c>
    </row>
    <row r="599" spans="1:17" hidden="1" x14ac:dyDescent="0.25">
      <c r="A599" t="s">
        <v>4198</v>
      </c>
      <c r="B599" t="s">
        <v>4199</v>
      </c>
      <c r="C599" t="e">
        <f>VLOOKUP('Домены Secretin_N'!B599,'AC-Architecture'!A:C,3,FALSE)</f>
        <v>#N/A</v>
      </c>
      <c r="D599">
        <v>683</v>
      </c>
      <c r="E599" t="s">
        <v>3632</v>
      </c>
      <c r="F599">
        <v>368</v>
      </c>
      <c r="G599">
        <v>433</v>
      </c>
      <c r="H599">
        <f t="shared" si="31"/>
        <v>65</v>
      </c>
      <c r="I599" t="str">
        <f t="shared" si="32"/>
        <v>A9L696_SHEB9/368-433</v>
      </c>
      <c r="K599" t="e">
        <f>IF(C599="Secretin_N, Secretin, TraK","T","N")</f>
        <v>#N/A</v>
      </c>
      <c r="L599" t="e">
        <f>VLOOKUP(E599,'Uniprot taxonomy'!E:J,4,FALSE)</f>
        <v>#N/A</v>
      </c>
      <c r="M599" t="e">
        <f>LEFT(VLOOKUP(B599,'Uniprot taxonomy'!B:R,5,FALSE))</f>
        <v>#N/A</v>
      </c>
      <c r="N599" t="e">
        <f>VLOOKUP(B599,'Uniprot taxonomy'!B:R,5,FALSE)</f>
        <v>#N/A</v>
      </c>
      <c r="O599" t="e">
        <f>VLOOKUP(B599,'Uniprot taxonomy'!B:R,6,FALSE)</f>
        <v>#N/A</v>
      </c>
      <c r="P599" t="e">
        <f>VLOOKUP(B599,'Uniprot taxonomy'!B:R,7,FALSE)</f>
        <v>#N/A</v>
      </c>
      <c r="Q599" t="e">
        <f>VLOOKUP(B599,'Uniprot taxonomy'!B:R,8,FALSE)</f>
        <v>#N/A</v>
      </c>
    </row>
    <row r="600" spans="1:17" hidden="1" x14ac:dyDescent="0.25">
      <c r="A600" t="s">
        <v>4200</v>
      </c>
      <c r="B600" t="s">
        <v>4201</v>
      </c>
      <c r="C600" t="e">
        <f>VLOOKUP('Домены Secretin_N'!B600,'AC-Architecture'!A:C,3,FALSE)</f>
        <v>#N/A</v>
      </c>
      <c r="D600">
        <v>761</v>
      </c>
      <c r="E600" t="s">
        <v>3632</v>
      </c>
      <c r="F600">
        <v>435</v>
      </c>
      <c r="G600">
        <v>507</v>
      </c>
      <c r="H600">
        <f t="shared" si="31"/>
        <v>72</v>
      </c>
      <c r="I600" t="str">
        <f t="shared" si="32"/>
        <v>A9M1U6_NEIM0/435-507</v>
      </c>
      <c r="K600" t="e">
        <f>IF(C600="Secretin_N, Secretin, TraK","T","N")</f>
        <v>#N/A</v>
      </c>
      <c r="L600" t="e">
        <f>VLOOKUP(E600,'Uniprot taxonomy'!E:J,4,FALSE)</f>
        <v>#N/A</v>
      </c>
      <c r="M600" t="e">
        <f>LEFT(VLOOKUP(B600,'Uniprot taxonomy'!B:R,5,FALSE))</f>
        <v>#N/A</v>
      </c>
      <c r="N600" t="e">
        <f>VLOOKUP(B600,'Uniprot taxonomy'!B:R,5,FALSE)</f>
        <v>#N/A</v>
      </c>
      <c r="O600" t="e">
        <f>VLOOKUP(B600,'Uniprot taxonomy'!B:R,6,FALSE)</f>
        <v>#N/A</v>
      </c>
      <c r="P600" t="e">
        <f>VLOOKUP(B600,'Uniprot taxonomy'!B:R,7,FALSE)</f>
        <v>#N/A</v>
      </c>
      <c r="Q600" t="e">
        <f>VLOOKUP(B600,'Uniprot taxonomy'!B:R,8,FALSE)</f>
        <v>#N/A</v>
      </c>
    </row>
    <row r="601" spans="1:17" x14ac:dyDescent="0.25">
      <c r="A601" t="s">
        <v>277</v>
      </c>
      <c r="B601" t="s">
        <v>1578</v>
      </c>
      <c r="C601" t="str">
        <f>VLOOKUP('Домены Secretin_N'!B601,'AC-Architecture'!A:C,3,FALSE)</f>
        <v>Secretin_N, Secretin</v>
      </c>
      <c r="D601">
        <v>484</v>
      </c>
      <c r="E601" t="s">
        <v>3632</v>
      </c>
      <c r="F601">
        <v>164</v>
      </c>
      <c r="G601">
        <v>255</v>
      </c>
      <c r="H601">
        <f t="shared" si="31"/>
        <v>91</v>
      </c>
      <c r="I601" t="str">
        <f t="shared" si="32"/>
        <v>A9MEM4_SALAR/164-255</v>
      </c>
      <c r="J601" t="str">
        <f t="shared" ref="J601:J603" si="33">CONCATENATE(K601,"_",LEFT(O601,3),"_",LEFT(Q601,3),"_",B601)</f>
        <v>N_Ent_Sal_A9MEM4</v>
      </c>
      <c r="K601" t="str">
        <f>IF(C601="Secretin_N, Secretin, TraK","T","N")</f>
        <v>N</v>
      </c>
      <c r="L601" t="str">
        <f>VLOOKUP(B601,'Uniprot taxonomy'!B:R,4,FALSE)</f>
        <v>Proteobacteria</v>
      </c>
      <c r="M601" t="str">
        <f>LEFT(VLOOKUP(B601,'Uniprot taxonomy'!B:R,5,FALSE))</f>
        <v>G</v>
      </c>
      <c r="N601" t="str">
        <f>VLOOKUP(B601,'Uniprot taxonomy'!B:R,5,FALSE)</f>
        <v>Gammaproteobacteria</v>
      </c>
      <c r="O601" t="str">
        <f>VLOOKUP(B601,'Uniprot taxonomy'!B:R,6,FALSE)</f>
        <v>Enterobacteriales</v>
      </c>
      <c r="P601" t="str">
        <f>VLOOKUP(B601,'Uniprot taxonomy'!B:R,7,FALSE)</f>
        <v>Enterobacteriaceae</v>
      </c>
      <c r="Q601" t="str">
        <f>VLOOKUP(B601,'Uniprot taxonomy'!B:R,8,FALSE)</f>
        <v>Salmonella</v>
      </c>
    </row>
    <row r="602" spans="1:17" x14ac:dyDescent="0.25">
      <c r="A602" t="s">
        <v>278</v>
      </c>
      <c r="B602" t="s">
        <v>1579</v>
      </c>
      <c r="C602" t="str">
        <f>VLOOKUP('Домены Secretin_N'!B602,'AC-Architecture'!A:C,3,FALSE)</f>
        <v>Secretin_N, Secretin</v>
      </c>
      <c r="D602">
        <v>563</v>
      </c>
      <c r="E602" t="s">
        <v>3632</v>
      </c>
      <c r="F602">
        <v>180</v>
      </c>
      <c r="G602">
        <v>304</v>
      </c>
      <c r="H602">
        <f t="shared" si="31"/>
        <v>124</v>
      </c>
      <c r="I602" t="str">
        <f t="shared" si="32"/>
        <v>A9MF76_SALAR/180-304</v>
      </c>
      <c r="J602" t="str">
        <f t="shared" si="33"/>
        <v>N_Ent_Sal_A9MF76</v>
      </c>
      <c r="K602" t="str">
        <f>IF(C602="Secretin_N, Secretin, TraK","T","N")</f>
        <v>N</v>
      </c>
      <c r="L602" t="str">
        <f>VLOOKUP(B602,'Uniprot taxonomy'!B:R,4,FALSE)</f>
        <v>Proteobacteria</v>
      </c>
      <c r="M602" t="str">
        <f>LEFT(VLOOKUP(B602,'Uniprot taxonomy'!B:R,5,FALSE))</f>
        <v>G</v>
      </c>
      <c r="N602" t="str">
        <f>VLOOKUP(B602,'Uniprot taxonomy'!B:R,5,FALSE)</f>
        <v>Gammaproteobacteria</v>
      </c>
      <c r="O602" t="str">
        <f>VLOOKUP(B602,'Uniprot taxonomy'!B:R,6,FALSE)</f>
        <v>Enterobacteriales</v>
      </c>
      <c r="P602" t="str">
        <f>VLOOKUP(B602,'Uniprot taxonomy'!B:R,7,FALSE)</f>
        <v>Enterobacteriaceae</v>
      </c>
      <c r="Q602" t="str">
        <f>VLOOKUP(B602,'Uniprot taxonomy'!B:R,8,FALSE)</f>
        <v>Salmonella</v>
      </c>
    </row>
    <row r="603" spans="1:17" x14ac:dyDescent="0.25">
      <c r="A603" t="s">
        <v>279</v>
      </c>
      <c r="B603" t="s">
        <v>1580</v>
      </c>
      <c r="C603" t="str">
        <f>VLOOKUP('Домены Secretin_N'!B603,'AC-Architecture'!A:C,3,FALSE)</f>
        <v>Secretin_N, Secretin</v>
      </c>
      <c r="D603">
        <v>400</v>
      </c>
      <c r="E603" t="s">
        <v>3632</v>
      </c>
      <c r="F603">
        <v>107</v>
      </c>
      <c r="G603">
        <v>168</v>
      </c>
      <c r="H603">
        <f t="shared" si="31"/>
        <v>61</v>
      </c>
      <c r="I603" t="str">
        <f t="shared" si="32"/>
        <v>A9MMD7_SALAR/107-168</v>
      </c>
      <c r="J603" t="str">
        <f t="shared" si="33"/>
        <v>N_Ent_Sal_A9MMD7</v>
      </c>
      <c r="K603" t="str">
        <f>IF(C603="Secretin_N, Secretin, TraK","T","N")</f>
        <v>N</v>
      </c>
      <c r="L603" t="str">
        <f>VLOOKUP(B603,'Uniprot taxonomy'!B:R,4,FALSE)</f>
        <v>Proteobacteria</v>
      </c>
      <c r="M603" t="str">
        <f>LEFT(VLOOKUP(B603,'Uniprot taxonomy'!B:R,5,FALSE))</f>
        <v>G</v>
      </c>
      <c r="N603" t="str">
        <f>VLOOKUP(B603,'Uniprot taxonomy'!B:R,5,FALSE)</f>
        <v>Gammaproteobacteria</v>
      </c>
      <c r="O603" t="str">
        <f>VLOOKUP(B603,'Uniprot taxonomy'!B:R,6,FALSE)</f>
        <v>Enterobacteriales</v>
      </c>
      <c r="P603" t="str">
        <f>VLOOKUP(B603,'Uniprot taxonomy'!B:R,7,FALSE)</f>
        <v>Enterobacteriaceae</v>
      </c>
      <c r="Q603" t="str">
        <f>VLOOKUP(B603,'Uniprot taxonomy'!B:R,8,FALSE)</f>
        <v>Salmonella</v>
      </c>
    </row>
    <row r="604" spans="1:17" hidden="1" x14ac:dyDescent="0.25">
      <c r="A604" t="s">
        <v>4203</v>
      </c>
      <c r="B604" t="s">
        <v>4204</v>
      </c>
      <c r="C604" t="e">
        <f>VLOOKUP('Домены Secretin_N'!B604,'AC-Architecture'!A:C,3,FALSE)</f>
        <v>#N/A</v>
      </c>
      <c r="D604">
        <v>389</v>
      </c>
      <c r="E604" t="s">
        <v>3632</v>
      </c>
      <c r="F604">
        <v>96</v>
      </c>
      <c r="G604">
        <v>157</v>
      </c>
      <c r="H604">
        <f t="shared" si="31"/>
        <v>61</v>
      </c>
      <c r="I604" t="str">
        <f t="shared" si="32"/>
        <v>A9MT57_SALPB/96-157</v>
      </c>
      <c r="K604" t="e">
        <f>IF(C604="Secretin_N, Secretin, TraK","T","N")</f>
        <v>#N/A</v>
      </c>
      <c r="L604" t="e">
        <f>VLOOKUP(E604,'Uniprot taxonomy'!E:J,4,FALSE)</f>
        <v>#N/A</v>
      </c>
      <c r="M604" t="e">
        <f>LEFT(VLOOKUP(B604,'Uniprot taxonomy'!B:R,5,FALSE))</f>
        <v>#N/A</v>
      </c>
      <c r="N604" t="e">
        <f>VLOOKUP(B604,'Uniprot taxonomy'!B:R,5,FALSE)</f>
        <v>#N/A</v>
      </c>
      <c r="O604" t="e">
        <f>VLOOKUP(B604,'Uniprot taxonomy'!B:R,6,FALSE)</f>
        <v>#N/A</v>
      </c>
      <c r="P604" t="e">
        <f>VLOOKUP(B604,'Uniprot taxonomy'!B:R,7,FALSE)</f>
        <v>#N/A</v>
      </c>
      <c r="Q604" t="e">
        <f>VLOOKUP(B604,'Uniprot taxonomy'!B:R,8,FALSE)</f>
        <v>#N/A</v>
      </c>
    </row>
    <row r="605" spans="1:17" x14ac:dyDescent="0.25">
      <c r="A605" t="s">
        <v>280</v>
      </c>
      <c r="B605" t="s">
        <v>1581</v>
      </c>
      <c r="C605" t="str">
        <f>VLOOKUP('Домены Secretin_N'!B605,'AC-Architecture'!A:C,3,FALSE)</f>
        <v>Secretin_N, Secretin</v>
      </c>
      <c r="D605">
        <v>497</v>
      </c>
      <c r="E605" t="s">
        <v>3632</v>
      </c>
      <c r="F605">
        <v>177</v>
      </c>
      <c r="G605">
        <v>268</v>
      </c>
      <c r="H605">
        <f t="shared" si="31"/>
        <v>91</v>
      </c>
      <c r="I605" t="str">
        <f t="shared" si="32"/>
        <v>A9N119_SALPB/177-268</v>
      </c>
      <c r="J605" t="str">
        <f t="shared" ref="J605:J607" si="34">CONCATENATE(K605,"_",LEFT(O605,3),"_",LEFT(Q605,3),"_",B605)</f>
        <v>N_Ent_Sal_A9N119</v>
      </c>
      <c r="K605" t="str">
        <f>IF(C605="Secretin_N, Secretin, TraK","T","N")</f>
        <v>N</v>
      </c>
      <c r="L605" t="str">
        <f>VLOOKUP(B605,'Uniprot taxonomy'!B:R,4,FALSE)</f>
        <v>Proteobacteria</v>
      </c>
      <c r="M605" t="str">
        <f>LEFT(VLOOKUP(B605,'Uniprot taxonomy'!B:R,5,FALSE))</f>
        <v>G</v>
      </c>
      <c r="N605" t="str">
        <f>VLOOKUP(B605,'Uniprot taxonomy'!B:R,5,FALSE)</f>
        <v>Gammaproteobacteria</v>
      </c>
      <c r="O605" t="str">
        <f>VLOOKUP(B605,'Uniprot taxonomy'!B:R,6,FALSE)</f>
        <v>Enterobacteriales</v>
      </c>
      <c r="P605" t="str">
        <f>VLOOKUP(B605,'Uniprot taxonomy'!B:R,7,FALSE)</f>
        <v>Enterobacteriaceae</v>
      </c>
      <c r="Q605" t="str">
        <f>VLOOKUP(B605,'Uniprot taxonomy'!B:R,8,FALSE)</f>
        <v>Salmonella</v>
      </c>
    </row>
    <row r="606" spans="1:17" x14ac:dyDescent="0.25">
      <c r="A606" t="s">
        <v>281</v>
      </c>
      <c r="B606" t="s">
        <v>1582</v>
      </c>
      <c r="C606" t="str">
        <f>VLOOKUP('Домены Secretin_N'!B606,'AC-Architecture'!A:C,3,FALSE)</f>
        <v>Secretin_N, Secretin</v>
      </c>
      <c r="D606">
        <v>553</v>
      </c>
      <c r="E606" t="s">
        <v>3632</v>
      </c>
      <c r="F606">
        <v>171</v>
      </c>
      <c r="G606">
        <v>294</v>
      </c>
      <c r="H606">
        <f t="shared" si="31"/>
        <v>123</v>
      </c>
      <c r="I606" t="str">
        <f t="shared" si="32"/>
        <v>A9N1D8_SALPB/171-294</v>
      </c>
      <c r="J606" t="str">
        <f t="shared" si="34"/>
        <v>N_Ent_Sal_A9N1D8</v>
      </c>
      <c r="K606" t="str">
        <f>IF(C606="Secretin_N, Secretin, TraK","T","N")</f>
        <v>N</v>
      </c>
      <c r="L606" t="str">
        <f>VLOOKUP(B606,'Uniprot taxonomy'!B:R,4,FALSE)</f>
        <v>Proteobacteria</v>
      </c>
      <c r="M606" t="str">
        <f>LEFT(VLOOKUP(B606,'Uniprot taxonomy'!B:R,5,FALSE))</f>
        <v>G</v>
      </c>
      <c r="N606" t="str">
        <f>VLOOKUP(B606,'Uniprot taxonomy'!B:R,5,FALSE)</f>
        <v>Gammaproteobacteria</v>
      </c>
      <c r="O606" t="str">
        <f>VLOOKUP(B606,'Uniprot taxonomy'!B:R,6,FALSE)</f>
        <v>Enterobacteriales</v>
      </c>
      <c r="P606" t="str">
        <f>VLOOKUP(B606,'Uniprot taxonomy'!B:R,7,FALSE)</f>
        <v>Enterobacteriaceae</v>
      </c>
      <c r="Q606" t="str">
        <f>VLOOKUP(B606,'Uniprot taxonomy'!B:R,8,FALSE)</f>
        <v>Salmonella</v>
      </c>
    </row>
    <row r="607" spans="1:17" x14ac:dyDescent="0.25">
      <c r="A607" t="s">
        <v>282</v>
      </c>
      <c r="B607" t="s">
        <v>1583</v>
      </c>
      <c r="C607" t="str">
        <f>VLOOKUP('Домены Secretin_N'!B607,'AC-Architecture'!A:C,3,FALSE)</f>
        <v>Secretin_N, Secretin</v>
      </c>
      <c r="D607">
        <v>349</v>
      </c>
      <c r="E607" t="s">
        <v>3632</v>
      </c>
      <c r="F607">
        <v>37</v>
      </c>
      <c r="G607">
        <v>102</v>
      </c>
      <c r="H607">
        <f t="shared" si="31"/>
        <v>65</v>
      </c>
      <c r="I607" t="str">
        <f t="shared" si="32"/>
        <v>A9NB79_COXBR/37-102</v>
      </c>
      <c r="J607" t="str">
        <f t="shared" si="34"/>
        <v>N_Leg_Cox_A9NB79</v>
      </c>
      <c r="K607" t="str">
        <f>IF(C607="Secretin_N, Secretin, TraK","T","N")</f>
        <v>N</v>
      </c>
      <c r="L607" t="str">
        <f>VLOOKUP(B607,'Uniprot taxonomy'!B:R,4,FALSE)</f>
        <v>Proteobacteria</v>
      </c>
      <c r="M607" t="str">
        <f>LEFT(VLOOKUP(B607,'Uniprot taxonomy'!B:R,5,FALSE))</f>
        <v>G</v>
      </c>
      <c r="N607" t="str">
        <f>VLOOKUP(B607,'Uniprot taxonomy'!B:R,5,FALSE)</f>
        <v>Gammaproteobacteria</v>
      </c>
      <c r="O607" t="str">
        <f>VLOOKUP(B607,'Uniprot taxonomy'!B:R,6,FALSE)</f>
        <v>Legionellales</v>
      </c>
      <c r="P607" t="str">
        <f>VLOOKUP(B607,'Uniprot taxonomy'!B:R,7,FALSE)</f>
        <v>Coxiellaceae</v>
      </c>
      <c r="Q607" t="str">
        <f>VLOOKUP(B607,'Uniprot taxonomy'!B:R,8,FALSE)</f>
        <v>Coxiella</v>
      </c>
    </row>
    <row r="608" spans="1:17" hidden="1" x14ac:dyDescent="0.25">
      <c r="A608" t="s">
        <v>4206</v>
      </c>
      <c r="B608" t="s">
        <v>4207</v>
      </c>
      <c r="C608" t="e">
        <f>VLOOKUP('Домены Secretin_N'!B608,'AC-Architecture'!A:C,3,FALSE)</f>
        <v>#N/A</v>
      </c>
      <c r="D608">
        <v>672</v>
      </c>
      <c r="E608" t="s">
        <v>3632</v>
      </c>
      <c r="F608">
        <v>116</v>
      </c>
      <c r="G608">
        <v>177</v>
      </c>
      <c r="H608">
        <f t="shared" si="31"/>
        <v>61</v>
      </c>
      <c r="I608" t="str">
        <f t="shared" si="32"/>
        <v>A9NIP3_CHLPS/116-177</v>
      </c>
      <c r="K608" t="e">
        <f>IF(C608="Secretin_N, Secretin, TraK","T","N")</f>
        <v>#N/A</v>
      </c>
      <c r="L608" t="e">
        <f>VLOOKUP(E608,'Uniprot taxonomy'!E:J,4,FALSE)</f>
        <v>#N/A</v>
      </c>
      <c r="M608" t="e">
        <f>LEFT(VLOOKUP(B608,'Uniprot taxonomy'!B:R,5,FALSE))</f>
        <v>#N/A</v>
      </c>
      <c r="N608" t="e">
        <f>VLOOKUP(B608,'Uniprot taxonomy'!B:R,5,FALSE)</f>
        <v>#N/A</v>
      </c>
      <c r="O608" t="e">
        <f>VLOOKUP(B608,'Uniprot taxonomy'!B:R,6,FALSE)</f>
        <v>#N/A</v>
      </c>
      <c r="P608" t="e">
        <f>VLOOKUP(B608,'Uniprot taxonomy'!B:R,7,FALSE)</f>
        <v>#N/A</v>
      </c>
      <c r="Q608" t="e">
        <f>VLOOKUP(B608,'Uniprot taxonomy'!B:R,8,FALSE)</f>
        <v>#N/A</v>
      </c>
    </row>
    <row r="609" spans="1:17" hidden="1" x14ac:dyDescent="0.25">
      <c r="A609" t="s">
        <v>4206</v>
      </c>
      <c r="B609" t="s">
        <v>4207</v>
      </c>
      <c r="C609" t="e">
        <f>VLOOKUP('Домены Secretin_N'!B609,'AC-Architecture'!A:C,3,FALSE)</f>
        <v>#N/A</v>
      </c>
      <c r="D609">
        <v>672</v>
      </c>
      <c r="E609" t="s">
        <v>3632</v>
      </c>
      <c r="F609">
        <v>180</v>
      </c>
      <c r="G609">
        <v>246</v>
      </c>
      <c r="H609">
        <f t="shared" si="31"/>
        <v>66</v>
      </c>
      <c r="I609" t="str">
        <f t="shared" si="32"/>
        <v>A9NIP3_CHLPS/180-246</v>
      </c>
      <c r="K609" t="e">
        <f>IF(C609="Secretin_N, Secretin, TraK","T","N")</f>
        <v>#N/A</v>
      </c>
      <c r="L609" t="e">
        <f>VLOOKUP(E609,'Uniprot taxonomy'!E:J,4,FALSE)</f>
        <v>#N/A</v>
      </c>
      <c r="M609" t="e">
        <f>LEFT(VLOOKUP(B609,'Uniprot taxonomy'!B:R,5,FALSE))</f>
        <v>#N/A</v>
      </c>
      <c r="N609" t="e">
        <f>VLOOKUP(B609,'Uniprot taxonomy'!B:R,5,FALSE)</f>
        <v>#N/A</v>
      </c>
      <c r="O609" t="e">
        <f>VLOOKUP(B609,'Uniprot taxonomy'!B:R,6,FALSE)</f>
        <v>#N/A</v>
      </c>
      <c r="P609" t="e">
        <f>VLOOKUP(B609,'Uniprot taxonomy'!B:R,7,FALSE)</f>
        <v>#N/A</v>
      </c>
      <c r="Q609" t="e">
        <f>VLOOKUP(B609,'Uniprot taxonomy'!B:R,8,FALSE)</f>
        <v>#N/A</v>
      </c>
    </row>
    <row r="610" spans="1:17" hidden="1" x14ac:dyDescent="0.25">
      <c r="A610" t="s">
        <v>4206</v>
      </c>
      <c r="B610" t="s">
        <v>4207</v>
      </c>
      <c r="C610" t="e">
        <f>VLOOKUP('Домены Secretin_N'!B610,'AC-Architecture'!A:C,3,FALSE)</f>
        <v>#N/A</v>
      </c>
      <c r="D610">
        <v>672</v>
      </c>
      <c r="E610" t="s">
        <v>3632</v>
      </c>
      <c r="F610">
        <v>272</v>
      </c>
      <c r="G610">
        <v>347</v>
      </c>
      <c r="H610">
        <f t="shared" si="31"/>
        <v>75</v>
      </c>
      <c r="I610" t="str">
        <f t="shared" si="32"/>
        <v>A9NIP3_CHLPS/272-347</v>
      </c>
      <c r="K610" t="e">
        <f>IF(C610="Secretin_N, Secretin, TraK","T","N")</f>
        <v>#N/A</v>
      </c>
      <c r="L610" t="e">
        <f>VLOOKUP(E610,'Uniprot taxonomy'!E:J,4,FALSE)</f>
        <v>#N/A</v>
      </c>
      <c r="M610" t="e">
        <f>LEFT(VLOOKUP(B610,'Uniprot taxonomy'!B:R,5,FALSE))</f>
        <v>#N/A</v>
      </c>
      <c r="N610" t="e">
        <f>VLOOKUP(B610,'Uniprot taxonomy'!B:R,5,FALSE)</f>
        <v>#N/A</v>
      </c>
      <c r="O610" t="e">
        <f>VLOOKUP(B610,'Uniprot taxonomy'!B:R,6,FALSE)</f>
        <v>#N/A</v>
      </c>
      <c r="P610" t="e">
        <f>VLOOKUP(B610,'Uniprot taxonomy'!B:R,7,FALSE)</f>
        <v>#N/A</v>
      </c>
      <c r="Q610" t="e">
        <f>VLOOKUP(B610,'Uniprot taxonomy'!B:R,8,FALSE)</f>
        <v>#N/A</v>
      </c>
    </row>
    <row r="611" spans="1:17" hidden="1" x14ac:dyDescent="0.25">
      <c r="A611" t="s">
        <v>4208</v>
      </c>
      <c r="B611" t="s">
        <v>4209</v>
      </c>
      <c r="C611" t="e">
        <f>VLOOKUP('Домены Secretin_N'!B611,'AC-Architecture'!A:C,3,FALSE)</f>
        <v>#N/A</v>
      </c>
      <c r="D611">
        <v>640</v>
      </c>
      <c r="E611" t="s">
        <v>3632</v>
      </c>
      <c r="F611">
        <v>130</v>
      </c>
      <c r="G611">
        <v>193</v>
      </c>
      <c r="H611">
        <f t="shared" si="31"/>
        <v>63</v>
      </c>
      <c r="I611" t="str">
        <f t="shared" si="32"/>
        <v>A9R2U1_YERPG/130-193</v>
      </c>
      <c r="K611" t="e">
        <f>IF(C611="Secretin_N, Secretin, TraK","T","N")</f>
        <v>#N/A</v>
      </c>
      <c r="L611" t="e">
        <f>VLOOKUP(E611,'Uniprot taxonomy'!E:J,4,FALSE)</f>
        <v>#N/A</v>
      </c>
      <c r="M611" t="e">
        <f>LEFT(VLOOKUP(B611,'Uniprot taxonomy'!B:R,5,FALSE))</f>
        <v>#N/A</v>
      </c>
      <c r="N611" t="e">
        <f>VLOOKUP(B611,'Uniprot taxonomy'!B:R,5,FALSE)</f>
        <v>#N/A</v>
      </c>
      <c r="O611" t="e">
        <f>VLOOKUP(B611,'Uniprot taxonomy'!B:R,6,FALSE)</f>
        <v>#N/A</v>
      </c>
      <c r="P611" t="e">
        <f>VLOOKUP(B611,'Uniprot taxonomy'!B:R,7,FALSE)</f>
        <v>#N/A</v>
      </c>
      <c r="Q611" t="e">
        <f>VLOOKUP(B611,'Uniprot taxonomy'!B:R,8,FALSE)</f>
        <v>#N/A</v>
      </c>
    </row>
    <row r="612" spans="1:17" hidden="1" x14ac:dyDescent="0.25">
      <c r="A612" t="s">
        <v>4208</v>
      </c>
      <c r="B612" t="s">
        <v>4209</v>
      </c>
      <c r="C612" t="e">
        <f>VLOOKUP('Домены Secretin_N'!B612,'AC-Architecture'!A:C,3,FALSE)</f>
        <v>#N/A</v>
      </c>
      <c r="D612">
        <v>640</v>
      </c>
      <c r="E612" t="s">
        <v>3632</v>
      </c>
      <c r="F612">
        <v>195</v>
      </c>
      <c r="G612">
        <v>266</v>
      </c>
      <c r="H612">
        <f t="shared" si="31"/>
        <v>71</v>
      </c>
      <c r="I612" t="str">
        <f t="shared" si="32"/>
        <v>A9R2U1_YERPG/195-266</v>
      </c>
      <c r="K612" t="e">
        <f>IF(C612="Secretin_N, Secretin, TraK","T","N")</f>
        <v>#N/A</v>
      </c>
      <c r="L612" t="e">
        <f>VLOOKUP(E612,'Uniprot taxonomy'!E:J,4,FALSE)</f>
        <v>#N/A</v>
      </c>
      <c r="M612" t="e">
        <f>LEFT(VLOOKUP(B612,'Uniprot taxonomy'!B:R,5,FALSE))</f>
        <v>#N/A</v>
      </c>
      <c r="N612" t="e">
        <f>VLOOKUP(B612,'Uniprot taxonomy'!B:R,5,FALSE)</f>
        <v>#N/A</v>
      </c>
      <c r="O612" t="e">
        <f>VLOOKUP(B612,'Uniprot taxonomy'!B:R,6,FALSE)</f>
        <v>#N/A</v>
      </c>
      <c r="P612" t="e">
        <f>VLOOKUP(B612,'Uniprot taxonomy'!B:R,7,FALSE)</f>
        <v>#N/A</v>
      </c>
      <c r="Q612" t="e">
        <f>VLOOKUP(B612,'Uniprot taxonomy'!B:R,8,FALSE)</f>
        <v>#N/A</v>
      </c>
    </row>
    <row r="613" spans="1:17" hidden="1" x14ac:dyDescent="0.25">
      <c r="A613" t="s">
        <v>4208</v>
      </c>
      <c r="B613" t="s">
        <v>4209</v>
      </c>
      <c r="C613" t="e">
        <f>VLOOKUP('Домены Secretin_N'!B613,'AC-Architecture'!A:C,3,FALSE)</f>
        <v>#N/A</v>
      </c>
      <c r="D613">
        <v>640</v>
      </c>
      <c r="E613" t="s">
        <v>3632</v>
      </c>
      <c r="F613">
        <v>270</v>
      </c>
      <c r="G613">
        <v>347</v>
      </c>
      <c r="H613">
        <f t="shared" si="31"/>
        <v>77</v>
      </c>
      <c r="I613" t="str">
        <f t="shared" si="32"/>
        <v>A9R2U1_YERPG/270-347</v>
      </c>
      <c r="K613" t="e">
        <f>IF(C613="Secretin_N, Secretin, TraK","T","N")</f>
        <v>#N/A</v>
      </c>
      <c r="L613" t="e">
        <f>VLOOKUP(E613,'Uniprot taxonomy'!E:J,4,FALSE)</f>
        <v>#N/A</v>
      </c>
      <c r="M613" t="e">
        <f>LEFT(VLOOKUP(B613,'Uniprot taxonomy'!B:R,5,FALSE))</f>
        <v>#N/A</v>
      </c>
      <c r="N613" t="e">
        <f>VLOOKUP(B613,'Uniprot taxonomy'!B:R,5,FALSE)</f>
        <v>#N/A</v>
      </c>
      <c r="O613" t="e">
        <f>VLOOKUP(B613,'Uniprot taxonomy'!B:R,6,FALSE)</f>
        <v>#N/A</v>
      </c>
      <c r="P613" t="e">
        <f>VLOOKUP(B613,'Uniprot taxonomy'!B:R,7,FALSE)</f>
        <v>#N/A</v>
      </c>
      <c r="Q613" t="e">
        <f>VLOOKUP(B613,'Uniprot taxonomy'!B:R,8,FALSE)</f>
        <v>#N/A</v>
      </c>
    </row>
    <row r="614" spans="1:17" x14ac:dyDescent="0.25">
      <c r="A614" t="s">
        <v>283</v>
      </c>
      <c r="B614" t="s">
        <v>1584</v>
      </c>
      <c r="C614" t="str">
        <f>VLOOKUP('Домены Secretin_N'!B614,'AC-Architecture'!A:C,3,FALSE)</f>
        <v>Secretin_N, Secretin</v>
      </c>
      <c r="D614">
        <v>500</v>
      </c>
      <c r="E614" t="s">
        <v>3632</v>
      </c>
      <c r="F614">
        <v>206</v>
      </c>
      <c r="G614">
        <v>270</v>
      </c>
      <c r="H614">
        <f t="shared" si="31"/>
        <v>64</v>
      </c>
      <c r="I614" t="str">
        <f t="shared" si="32"/>
        <v>A9R4B1_YERPG/206-270</v>
      </c>
      <c r="J614" t="str">
        <f>CONCATENATE(K614,"_",LEFT(O614,3),"_",LEFT(Q614,3),"_",B614)</f>
        <v>N_Ent_Yer_A9R4B1</v>
      </c>
      <c r="K614" t="str">
        <f>IF(C614="Secretin_N, Secretin, TraK","T","N")</f>
        <v>N</v>
      </c>
      <c r="L614" t="str">
        <f>VLOOKUP(B614,'Uniprot taxonomy'!B:R,4,FALSE)</f>
        <v>Proteobacteria</v>
      </c>
      <c r="M614" t="str">
        <f>LEFT(VLOOKUP(B614,'Uniprot taxonomy'!B:R,5,FALSE))</f>
        <v>G</v>
      </c>
      <c r="N614" t="str">
        <f>VLOOKUP(B614,'Uniprot taxonomy'!B:R,5,FALSE)</f>
        <v>Gammaproteobacteria</v>
      </c>
      <c r="O614" t="str">
        <f>VLOOKUP(B614,'Uniprot taxonomy'!B:R,6,FALSE)</f>
        <v>Enterobacteriales</v>
      </c>
      <c r="P614" t="str">
        <f>VLOOKUP(B614,'Uniprot taxonomy'!B:R,7,FALSE)</f>
        <v>Enterobacteriaceae</v>
      </c>
      <c r="Q614" t="str">
        <f>VLOOKUP(B614,'Uniprot taxonomy'!B:R,8,FALSE)</f>
        <v>Yersinia</v>
      </c>
    </row>
    <row r="615" spans="1:17" hidden="1" x14ac:dyDescent="0.25">
      <c r="A615" t="s">
        <v>4210</v>
      </c>
      <c r="B615" t="s">
        <v>4211</v>
      </c>
      <c r="C615" t="e">
        <f>VLOOKUP('Домены Secretin_N'!B615,'AC-Architecture'!A:C,3,FALSE)</f>
        <v>#N/A</v>
      </c>
      <c r="D615">
        <v>612</v>
      </c>
      <c r="E615" t="s">
        <v>3632</v>
      </c>
      <c r="F615">
        <v>116</v>
      </c>
      <c r="G615">
        <v>178</v>
      </c>
      <c r="H615">
        <f t="shared" si="31"/>
        <v>62</v>
      </c>
      <c r="I615" t="str">
        <f t="shared" si="32"/>
        <v>A9R9J5_YERPG/116-178</v>
      </c>
      <c r="K615" t="e">
        <f>IF(C615="Secretin_N, Secretin, TraK","T","N")</f>
        <v>#N/A</v>
      </c>
      <c r="L615" t="e">
        <f>VLOOKUP(E615,'Uniprot taxonomy'!E:J,4,FALSE)</f>
        <v>#N/A</v>
      </c>
      <c r="M615" t="e">
        <f>LEFT(VLOOKUP(B615,'Uniprot taxonomy'!B:R,5,FALSE))</f>
        <v>#N/A</v>
      </c>
      <c r="N615" t="e">
        <f>VLOOKUP(B615,'Uniprot taxonomy'!B:R,5,FALSE)</f>
        <v>#N/A</v>
      </c>
      <c r="O615" t="e">
        <f>VLOOKUP(B615,'Uniprot taxonomy'!B:R,6,FALSE)</f>
        <v>#N/A</v>
      </c>
      <c r="P615" t="e">
        <f>VLOOKUP(B615,'Uniprot taxonomy'!B:R,7,FALSE)</f>
        <v>#N/A</v>
      </c>
      <c r="Q615" t="e">
        <f>VLOOKUP(B615,'Uniprot taxonomy'!B:R,8,FALSE)</f>
        <v>#N/A</v>
      </c>
    </row>
    <row r="616" spans="1:17" hidden="1" x14ac:dyDescent="0.25">
      <c r="A616" t="s">
        <v>4210</v>
      </c>
      <c r="B616" t="s">
        <v>4211</v>
      </c>
      <c r="C616" t="e">
        <f>VLOOKUP('Домены Secretin_N'!B616,'AC-Architecture'!A:C,3,FALSE)</f>
        <v>#N/A</v>
      </c>
      <c r="D616">
        <v>612</v>
      </c>
      <c r="E616" t="s">
        <v>3632</v>
      </c>
      <c r="F616">
        <v>189</v>
      </c>
      <c r="G616">
        <v>286</v>
      </c>
      <c r="H616">
        <f t="shared" si="31"/>
        <v>97</v>
      </c>
      <c r="I616" t="str">
        <f t="shared" si="32"/>
        <v>A9R9J5_YERPG/189-286</v>
      </c>
      <c r="K616" t="e">
        <f>IF(C616="Secretin_N, Secretin, TraK","T","N")</f>
        <v>#N/A</v>
      </c>
      <c r="L616" t="e">
        <f>VLOOKUP(E616,'Uniprot taxonomy'!E:J,4,FALSE)</f>
        <v>#N/A</v>
      </c>
      <c r="M616" t="e">
        <f>LEFT(VLOOKUP(B616,'Uniprot taxonomy'!B:R,5,FALSE))</f>
        <v>#N/A</v>
      </c>
      <c r="N616" t="e">
        <f>VLOOKUP(B616,'Uniprot taxonomy'!B:R,5,FALSE)</f>
        <v>#N/A</v>
      </c>
      <c r="O616" t="e">
        <f>VLOOKUP(B616,'Uniprot taxonomy'!B:R,6,FALSE)</f>
        <v>#N/A</v>
      </c>
      <c r="P616" t="e">
        <f>VLOOKUP(B616,'Uniprot taxonomy'!B:R,7,FALSE)</f>
        <v>#N/A</v>
      </c>
      <c r="Q616" t="e">
        <f>VLOOKUP(B616,'Uniprot taxonomy'!B:R,8,FALSE)</f>
        <v>#N/A</v>
      </c>
    </row>
    <row r="617" spans="1:17" hidden="1" x14ac:dyDescent="0.25">
      <c r="A617" t="s">
        <v>284</v>
      </c>
      <c r="B617" t="s">
        <v>1585</v>
      </c>
      <c r="C617" t="str">
        <f>VLOOKUP('Домены Secretin_N'!B617,'AC-Architecture'!A:C,3,FALSE)</f>
        <v>Secretin_N, Secretin</v>
      </c>
      <c r="D617">
        <v>794</v>
      </c>
      <c r="E617" t="s">
        <v>3632</v>
      </c>
      <c r="F617">
        <v>160</v>
      </c>
      <c r="G617">
        <v>220</v>
      </c>
      <c r="H617">
        <f t="shared" si="31"/>
        <v>60</v>
      </c>
      <c r="I617" t="str">
        <f t="shared" si="32"/>
        <v>A9W796_METEP/160-220</v>
      </c>
      <c r="J617" t="e">
        <f>CONCATENATE(K617,"_",#REF!,"_",B617)</f>
        <v>#REF!</v>
      </c>
      <c r="K617" t="str">
        <f>IF(C617="Secretin_N, Secretin, TraK","T","N")</f>
        <v>N</v>
      </c>
      <c r="L617" t="e">
        <f>VLOOKUP(E617,'Uniprot taxonomy'!E:J,4,FALSE)</f>
        <v>#N/A</v>
      </c>
      <c r="M617" t="str">
        <f>LEFT(VLOOKUP(B617,'Uniprot taxonomy'!B:R,5,FALSE))</f>
        <v>A</v>
      </c>
      <c r="N617" t="str">
        <f>VLOOKUP(B617,'Uniprot taxonomy'!B:R,5,FALSE)</f>
        <v>Alphaproteobacteria</v>
      </c>
      <c r="O617" t="str">
        <f>VLOOKUP(B617,'Uniprot taxonomy'!B:R,6,FALSE)</f>
        <v>Rhizobiales</v>
      </c>
      <c r="P617" t="str">
        <f>VLOOKUP(B617,'Uniprot taxonomy'!B:R,7,FALSE)</f>
        <v>Methylobacteriaceae</v>
      </c>
      <c r="Q617" t="str">
        <f>VLOOKUP(B617,'Uniprot taxonomy'!B:R,8,FALSE)</f>
        <v>Methylobacterium</v>
      </c>
    </row>
    <row r="618" spans="1:17" hidden="1" x14ac:dyDescent="0.25">
      <c r="A618" t="s">
        <v>4212</v>
      </c>
      <c r="B618" t="s">
        <v>4213</v>
      </c>
      <c r="C618" t="e">
        <f>VLOOKUP('Домены Secretin_N'!B618,'AC-Architecture'!A:C,3,FALSE)</f>
        <v>#N/A</v>
      </c>
      <c r="D618">
        <v>757</v>
      </c>
      <c r="E618" t="s">
        <v>3632</v>
      </c>
      <c r="F618">
        <v>129</v>
      </c>
      <c r="G618">
        <v>189</v>
      </c>
      <c r="H618">
        <f t="shared" si="31"/>
        <v>60</v>
      </c>
      <c r="I618" t="str">
        <f t="shared" si="32"/>
        <v>A9YYJ2_BURPE/129-189</v>
      </c>
      <c r="K618" t="e">
        <f>IF(C618="Secretin_N, Secretin, TraK","T","N")</f>
        <v>#N/A</v>
      </c>
      <c r="L618" t="e">
        <f>VLOOKUP(E618,'Uniprot taxonomy'!E:J,4,FALSE)</f>
        <v>#N/A</v>
      </c>
      <c r="M618" t="e">
        <f>LEFT(VLOOKUP(B618,'Uniprot taxonomy'!B:R,5,FALSE))</f>
        <v>#N/A</v>
      </c>
      <c r="N618" t="e">
        <f>VLOOKUP(B618,'Uniprot taxonomy'!B:R,5,FALSE)</f>
        <v>#N/A</v>
      </c>
      <c r="O618" t="e">
        <f>VLOOKUP(B618,'Uniprot taxonomy'!B:R,6,FALSE)</f>
        <v>#N/A</v>
      </c>
      <c r="P618" t="e">
        <f>VLOOKUP(B618,'Uniprot taxonomy'!B:R,7,FALSE)</f>
        <v>#N/A</v>
      </c>
      <c r="Q618" t="e">
        <f>VLOOKUP(B618,'Uniprot taxonomy'!B:R,8,FALSE)</f>
        <v>#N/A</v>
      </c>
    </row>
    <row r="619" spans="1:17" hidden="1" x14ac:dyDescent="0.25">
      <c r="A619" t="s">
        <v>4212</v>
      </c>
      <c r="B619" t="s">
        <v>4213</v>
      </c>
      <c r="C619" t="e">
        <f>VLOOKUP('Домены Secretin_N'!B619,'AC-Architecture'!A:C,3,FALSE)</f>
        <v>#N/A</v>
      </c>
      <c r="D619">
        <v>757</v>
      </c>
      <c r="E619" t="s">
        <v>3632</v>
      </c>
      <c r="F619">
        <v>192</v>
      </c>
      <c r="G619">
        <v>264</v>
      </c>
      <c r="H619">
        <f t="shared" si="31"/>
        <v>72</v>
      </c>
      <c r="I619" t="str">
        <f t="shared" si="32"/>
        <v>A9YYJ2_BURPE/192-264</v>
      </c>
      <c r="K619" t="e">
        <f>IF(C619="Secretin_N, Secretin, TraK","T","N")</f>
        <v>#N/A</v>
      </c>
      <c r="L619" t="e">
        <f>VLOOKUP(E619,'Uniprot taxonomy'!E:J,4,FALSE)</f>
        <v>#N/A</v>
      </c>
      <c r="M619" t="e">
        <f>LEFT(VLOOKUP(B619,'Uniprot taxonomy'!B:R,5,FALSE))</f>
        <v>#N/A</v>
      </c>
      <c r="N619" t="e">
        <f>VLOOKUP(B619,'Uniprot taxonomy'!B:R,5,FALSE)</f>
        <v>#N/A</v>
      </c>
      <c r="O619" t="e">
        <f>VLOOKUP(B619,'Uniprot taxonomy'!B:R,6,FALSE)</f>
        <v>#N/A</v>
      </c>
      <c r="P619" t="e">
        <f>VLOOKUP(B619,'Uniprot taxonomy'!B:R,7,FALSE)</f>
        <v>#N/A</v>
      </c>
      <c r="Q619" t="e">
        <f>VLOOKUP(B619,'Uniprot taxonomy'!B:R,8,FALSE)</f>
        <v>#N/A</v>
      </c>
    </row>
    <row r="620" spans="1:17" hidden="1" x14ac:dyDescent="0.25">
      <c r="A620" t="s">
        <v>4212</v>
      </c>
      <c r="B620" t="s">
        <v>4213</v>
      </c>
      <c r="C620" t="e">
        <f>VLOOKUP('Домены Secretin_N'!B620,'AC-Architecture'!A:C,3,FALSE)</f>
        <v>#N/A</v>
      </c>
      <c r="D620">
        <v>757</v>
      </c>
      <c r="E620" t="s">
        <v>3632</v>
      </c>
      <c r="F620">
        <v>268</v>
      </c>
      <c r="G620">
        <v>406</v>
      </c>
      <c r="H620">
        <f t="shared" si="31"/>
        <v>138</v>
      </c>
      <c r="I620" t="str">
        <f t="shared" si="32"/>
        <v>A9YYJ2_BURPE/268-406</v>
      </c>
      <c r="K620" t="e">
        <f>IF(C620="Secretin_N, Secretin, TraK","T","N")</f>
        <v>#N/A</v>
      </c>
      <c r="L620" t="e">
        <f>VLOOKUP(E620,'Uniprot taxonomy'!E:J,4,FALSE)</f>
        <v>#N/A</v>
      </c>
      <c r="M620" t="e">
        <f>LEFT(VLOOKUP(B620,'Uniprot taxonomy'!B:R,5,FALSE))</f>
        <v>#N/A</v>
      </c>
      <c r="N620" t="e">
        <f>VLOOKUP(B620,'Uniprot taxonomy'!B:R,5,FALSE)</f>
        <v>#N/A</v>
      </c>
      <c r="O620" t="e">
        <f>VLOOKUP(B620,'Uniprot taxonomy'!B:R,6,FALSE)</f>
        <v>#N/A</v>
      </c>
      <c r="P620" t="e">
        <f>VLOOKUP(B620,'Uniprot taxonomy'!B:R,7,FALSE)</f>
        <v>#N/A</v>
      </c>
      <c r="Q620" t="e">
        <f>VLOOKUP(B620,'Uniprot taxonomy'!B:R,8,FALSE)</f>
        <v>#N/A</v>
      </c>
    </row>
    <row r="621" spans="1:17" x14ac:dyDescent="0.25">
      <c r="A621" t="s">
        <v>285</v>
      </c>
      <c r="B621" t="s">
        <v>1586</v>
      </c>
      <c r="C621" t="str">
        <f>VLOOKUP('Домены Secretin_N'!B621,'AC-Architecture'!A:C,3,FALSE)</f>
        <v>Secretin_N, Secretin</v>
      </c>
      <c r="D621">
        <v>500</v>
      </c>
      <c r="E621" t="s">
        <v>3632</v>
      </c>
      <c r="F621">
        <v>206</v>
      </c>
      <c r="G621">
        <v>270</v>
      </c>
      <c r="H621">
        <f t="shared" si="31"/>
        <v>64</v>
      </c>
      <c r="I621" t="str">
        <f t="shared" si="32"/>
        <v>A9Z3R7_YERPE/206-270</v>
      </c>
      <c r="J621" t="str">
        <f t="shared" ref="J621:J622" si="35">CONCATENATE(K621,"_",LEFT(O621,3),"_",LEFT(Q621,3),"_",B621)</f>
        <v>N_Ent_Yer_A9Z3R7</v>
      </c>
      <c r="K621" t="str">
        <f>IF(C621="Secretin_N, Secretin, TraK","T","N")</f>
        <v>N</v>
      </c>
      <c r="L621" t="str">
        <f>VLOOKUP(B621,'Uniprot taxonomy'!B:R,4,FALSE)</f>
        <v>Proteobacteria</v>
      </c>
      <c r="M621" t="str">
        <f>LEFT(VLOOKUP(B621,'Uniprot taxonomy'!B:R,5,FALSE))</f>
        <v>G</v>
      </c>
      <c r="N621" t="str">
        <f>VLOOKUP(B621,'Uniprot taxonomy'!B:R,5,FALSE)</f>
        <v>Gammaproteobacteria</v>
      </c>
      <c r="O621" t="str">
        <f>VLOOKUP(B621,'Uniprot taxonomy'!B:R,6,FALSE)</f>
        <v>Enterobacteriales</v>
      </c>
      <c r="P621" t="str">
        <f>VLOOKUP(B621,'Uniprot taxonomy'!B:R,7,FALSE)</f>
        <v>Enterobacteriaceae</v>
      </c>
      <c r="Q621" t="str">
        <f>VLOOKUP(B621,'Uniprot taxonomy'!B:R,8,FALSE)</f>
        <v>Yersinia</v>
      </c>
    </row>
    <row r="622" spans="1:17" x14ac:dyDescent="0.25">
      <c r="A622" t="s">
        <v>286</v>
      </c>
      <c r="B622" t="s">
        <v>1587</v>
      </c>
      <c r="C622" t="str">
        <f>VLOOKUP('Домены Secretin_N'!B622,'AC-Architecture'!A:C,3,FALSE)</f>
        <v>Secretin_N, Secretin</v>
      </c>
      <c r="D622">
        <v>505</v>
      </c>
      <c r="E622" t="s">
        <v>3632</v>
      </c>
      <c r="F622">
        <v>187</v>
      </c>
      <c r="G622">
        <v>279</v>
      </c>
      <c r="H622">
        <f t="shared" si="31"/>
        <v>92</v>
      </c>
      <c r="I622" t="str">
        <f t="shared" si="32"/>
        <v>A9Z4B6_YERPE/187-279</v>
      </c>
      <c r="J622" t="str">
        <f t="shared" si="35"/>
        <v>N_Ent_Yer_A9Z4B6</v>
      </c>
      <c r="K622" t="str">
        <f>IF(C622="Secretin_N, Secretin, TraK","T","N")</f>
        <v>N</v>
      </c>
      <c r="L622" t="str">
        <f>VLOOKUP(B622,'Uniprot taxonomy'!B:R,4,FALSE)</f>
        <v>Proteobacteria</v>
      </c>
      <c r="M622" t="str">
        <f>LEFT(VLOOKUP(B622,'Uniprot taxonomy'!B:R,5,FALSE))</f>
        <v>G</v>
      </c>
      <c r="N622" t="str">
        <f>VLOOKUP(B622,'Uniprot taxonomy'!B:R,5,FALSE)</f>
        <v>Gammaproteobacteria</v>
      </c>
      <c r="O622" t="str">
        <f>VLOOKUP(B622,'Uniprot taxonomy'!B:R,6,FALSE)</f>
        <v>Enterobacteriales</v>
      </c>
      <c r="P622" t="str">
        <f>VLOOKUP(B622,'Uniprot taxonomy'!B:R,7,FALSE)</f>
        <v>Enterobacteriaceae</v>
      </c>
      <c r="Q622" t="str">
        <f>VLOOKUP(B622,'Uniprot taxonomy'!B:R,8,FALSE)</f>
        <v>Yersinia</v>
      </c>
    </row>
    <row r="623" spans="1:17" hidden="1" x14ac:dyDescent="0.25">
      <c r="A623" t="s">
        <v>4214</v>
      </c>
      <c r="B623" t="s">
        <v>4215</v>
      </c>
      <c r="C623" t="e">
        <f>VLOOKUP('Домены Secretin_N'!B623,'AC-Architecture'!A:C,3,FALSE)</f>
        <v>#N/A</v>
      </c>
      <c r="D623">
        <v>640</v>
      </c>
      <c r="E623" t="s">
        <v>3632</v>
      </c>
      <c r="F623">
        <v>130</v>
      </c>
      <c r="G623">
        <v>193</v>
      </c>
      <c r="H623">
        <f t="shared" si="31"/>
        <v>63</v>
      </c>
      <c r="I623" t="str">
        <f t="shared" si="32"/>
        <v>A9Z765_YERPE/130-193</v>
      </c>
      <c r="K623" t="e">
        <f>IF(C623="Secretin_N, Secretin, TraK","T","N")</f>
        <v>#N/A</v>
      </c>
      <c r="L623" t="e">
        <f>VLOOKUP(E623,'Uniprot taxonomy'!E:J,4,FALSE)</f>
        <v>#N/A</v>
      </c>
      <c r="M623" t="e">
        <f>LEFT(VLOOKUP(B623,'Uniprot taxonomy'!B:R,5,FALSE))</f>
        <v>#N/A</v>
      </c>
      <c r="N623" t="e">
        <f>VLOOKUP(B623,'Uniprot taxonomy'!B:R,5,FALSE)</f>
        <v>#N/A</v>
      </c>
      <c r="O623" t="e">
        <f>VLOOKUP(B623,'Uniprot taxonomy'!B:R,6,FALSE)</f>
        <v>#N/A</v>
      </c>
      <c r="P623" t="e">
        <f>VLOOKUP(B623,'Uniprot taxonomy'!B:R,7,FALSE)</f>
        <v>#N/A</v>
      </c>
      <c r="Q623" t="e">
        <f>VLOOKUP(B623,'Uniprot taxonomy'!B:R,8,FALSE)</f>
        <v>#N/A</v>
      </c>
    </row>
    <row r="624" spans="1:17" hidden="1" x14ac:dyDescent="0.25">
      <c r="A624" t="s">
        <v>4214</v>
      </c>
      <c r="B624" t="s">
        <v>4215</v>
      </c>
      <c r="C624" t="e">
        <f>VLOOKUP('Домены Secretin_N'!B624,'AC-Architecture'!A:C,3,FALSE)</f>
        <v>#N/A</v>
      </c>
      <c r="D624">
        <v>640</v>
      </c>
      <c r="E624" t="s">
        <v>3632</v>
      </c>
      <c r="F624">
        <v>195</v>
      </c>
      <c r="G624">
        <v>266</v>
      </c>
      <c r="H624">
        <f t="shared" si="31"/>
        <v>71</v>
      </c>
      <c r="I624" t="str">
        <f t="shared" si="32"/>
        <v>A9Z765_YERPE/195-266</v>
      </c>
      <c r="K624" t="e">
        <f>IF(C624="Secretin_N, Secretin, TraK","T","N")</f>
        <v>#N/A</v>
      </c>
      <c r="L624" t="e">
        <f>VLOOKUP(E624,'Uniprot taxonomy'!E:J,4,FALSE)</f>
        <v>#N/A</v>
      </c>
      <c r="M624" t="e">
        <f>LEFT(VLOOKUP(B624,'Uniprot taxonomy'!B:R,5,FALSE))</f>
        <v>#N/A</v>
      </c>
      <c r="N624" t="e">
        <f>VLOOKUP(B624,'Uniprot taxonomy'!B:R,5,FALSE)</f>
        <v>#N/A</v>
      </c>
      <c r="O624" t="e">
        <f>VLOOKUP(B624,'Uniprot taxonomy'!B:R,6,FALSE)</f>
        <v>#N/A</v>
      </c>
      <c r="P624" t="e">
        <f>VLOOKUP(B624,'Uniprot taxonomy'!B:R,7,FALSE)</f>
        <v>#N/A</v>
      </c>
      <c r="Q624" t="e">
        <f>VLOOKUP(B624,'Uniprot taxonomy'!B:R,8,FALSE)</f>
        <v>#N/A</v>
      </c>
    </row>
    <row r="625" spans="1:17" hidden="1" x14ac:dyDescent="0.25">
      <c r="A625" t="s">
        <v>4214</v>
      </c>
      <c r="B625" t="s">
        <v>4215</v>
      </c>
      <c r="C625" t="e">
        <f>VLOOKUP('Домены Secretin_N'!B625,'AC-Architecture'!A:C,3,FALSE)</f>
        <v>#N/A</v>
      </c>
      <c r="D625">
        <v>640</v>
      </c>
      <c r="E625" t="s">
        <v>3632</v>
      </c>
      <c r="F625">
        <v>270</v>
      </c>
      <c r="G625">
        <v>347</v>
      </c>
      <c r="H625">
        <f t="shared" si="31"/>
        <v>77</v>
      </c>
      <c r="I625" t="str">
        <f t="shared" si="32"/>
        <v>A9Z765_YERPE/270-347</v>
      </c>
      <c r="K625" t="e">
        <f>IF(C625="Secretin_N, Secretin, TraK","T","N")</f>
        <v>#N/A</v>
      </c>
      <c r="L625" t="e">
        <f>VLOOKUP(E625,'Uniprot taxonomy'!E:J,4,FALSE)</f>
        <v>#N/A</v>
      </c>
      <c r="M625" t="e">
        <f>LEFT(VLOOKUP(B625,'Uniprot taxonomy'!B:R,5,FALSE))</f>
        <v>#N/A</v>
      </c>
      <c r="N625" t="e">
        <f>VLOOKUP(B625,'Uniprot taxonomy'!B:R,5,FALSE)</f>
        <v>#N/A</v>
      </c>
      <c r="O625" t="e">
        <f>VLOOKUP(B625,'Uniprot taxonomy'!B:R,6,FALSE)</f>
        <v>#N/A</v>
      </c>
      <c r="P625" t="e">
        <f>VLOOKUP(B625,'Uniprot taxonomy'!B:R,7,FALSE)</f>
        <v>#N/A</v>
      </c>
      <c r="Q625" t="e">
        <f>VLOOKUP(B625,'Uniprot taxonomy'!B:R,8,FALSE)</f>
        <v>#N/A</v>
      </c>
    </row>
    <row r="626" spans="1:17" hidden="1" x14ac:dyDescent="0.25">
      <c r="A626" t="s">
        <v>4216</v>
      </c>
      <c r="B626" t="s">
        <v>4217</v>
      </c>
      <c r="C626" t="e">
        <f>VLOOKUP('Домены Secretin_N'!B626,'AC-Architecture'!A:C,3,FALSE)</f>
        <v>#N/A</v>
      </c>
      <c r="D626">
        <v>607</v>
      </c>
      <c r="E626" t="s">
        <v>3632</v>
      </c>
      <c r="F626">
        <v>111</v>
      </c>
      <c r="G626">
        <v>173</v>
      </c>
      <c r="H626">
        <f t="shared" si="31"/>
        <v>62</v>
      </c>
      <c r="I626" t="str">
        <f t="shared" si="32"/>
        <v>A9ZER5_YERPE/111-173</v>
      </c>
      <c r="K626" t="e">
        <f>IF(C626="Secretin_N, Secretin, TraK","T","N")</f>
        <v>#N/A</v>
      </c>
      <c r="L626" t="e">
        <f>VLOOKUP(E626,'Uniprot taxonomy'!E:J,4,FALSE)</f>
        <v>#N/A</v>
      </c>
      <c r="M626" t="e">
        <f>LEFT(VLOOKUP(B626,'Uniprot taxonomy'!B:R,5,FALSE))</f>
        <v>#N/A</v>
      </c>
      <c r="N626" t="e">
        <f>VLOOKUP(B626,'Uniprot taxonomy'!B:R,5,FALSE)</f>
        <v>#N/A</v>
      </c>
      <c r="O626" t="e">
        <f>VLOOKUP(B626,'Uniprot taxonomy'!B:R,6,FALSE)</f>
        <v>#N/A</v>
      </c>
      <c r="P626" t="e">
        <f>VLOOKUP(B626,'Uniprot taxonomy'!B:R,7,FALSE)</f>
        <v>#N/A</v>
      </c>
      <c r="Q626" t="e">
        <f>VLOOKUP(B626,'Uniprot taxonomy'!B:R,8,FALSE)</f>
        <v>#N/A</v>
      </c>
    </row>
    <row r="627" spans="1:17" hidden="1" x14ac:dyDescent="0.25">
      <c r="A627" t="s">
        <v>4216</v>
      </c>
      <c r="B627" t="s">
        <v>4217</v>
      </c>
      <c r="C627" t="e">
        <f>VLOOKUP('Домены Secretin_N'!B627,'AC-Architecture'!A:C,3,FALSE)</f>
        <v>#N/A</v>
      </c>
      <c r="D627">
        <v>607</v>
      </c>
      <c r="E627" t="s">
        <v>3632</v>
      </c>
      <c r="F627">
        <v>184</v>
      </c>
      <c r="G627">
        <v>281</v>
      </c>
      <c r="H627">
        <f t="shared" si="31"/>
        <v>97</v>
      </c>
      <c r="I627" t="str">
        <f t="shared" si="32"/>
        <v>A9ZER5_YERPE/184-281</v>
      </c>
      <c r="K627" t="e">
        <f>IF(C627="Secretin_N, Secretin, TraK","T","N")</f>
        <v>#N/A</v>
      </c>
      <c r="L627" t="e">
        <f>VLOOKUP(E627,'Uniprot taxonomy'!E:J,4,FALSE)</f>
        <v>#N/A</v>
      </c>
      <c r="M627" t="e">
        <f>LEFT(VLOOKUP(B627,'Uniprot taxonomy'!B:R,5,FALSE))</f>
        <v>#N/A</v>
      </c>
      <c r="N627" t="e">
        <f>VLOOKUP(B627,'Uniprot taxonomy'!B:R,5,FALSE)</f>
        <v>#N/A</v>
      </c>
      <c r="O627" t="e">
        <f>VLOOKUP(B627,'Uniprot taxonomy'!B:R,6,FALSE)</f>
        <v>#N/A</v>
      </c>
      <c r="P627" t="e">
        <f>VLOOKUP(B627,'Uniprot taxonomy'!B:R,7,FALSE)</f>
        <v>#N/A</v>
      </c>
      <c r="Q627" t="e">
        <f>VLOOKUP(B627,'Uniprot taxonomy'!B:R,8,FALSE)</f>
        <v>#N/A</v>
      </c>
    </row>
    <row r="628" spans="1:17" x14ac:dyDescent="0.25">
      <c r="A628" t="s">
        <v>287</v>
      </c>
      <c r="B628" t="s">
        <v>1588</v>
      </c>
      <c r="C628" t="str">
        <f>VLOOKUP('Домены Secretin_N'!B628,'AC-Architecture'!A:C,3,FALSE)</f>
        <v>Secretin_N, Secretin</v>
      </c>
      <c r="D628">
        <v>349</v>
      </c>
      <c r="E628" t="s">
        <v>3632</v>
      </c>
      <c r="F628">
        <v>37</v>
      </c>
      <c r="G628">
        <v>102</v>
      </c>
      <c r="H628">
        <f t="shared" si="31"/>
        <v>65</v>
      </c>
      <c r="I628" t="str">
        <f t="shared" si="32"/>
        <v>A9ZJE1_COXBE/37-102</v>
      </c>
      <c r="J628" t="str">
        <f>CONCATENATE(K628,"_",LEFT(O628,3),"_",LEFT(Q628,3),"_",B628)</f>
        <v>N_Leg_Cox_A9ZJE1</v>
      </c>
      <c r="K628" t="str">
        <f>IF(C628="Secretin_N, Secretin, TraK","T","N")</f>
        <v>N</v>
      </c>
      <c r="L628" t="str">
        <f>VLOOKUP(B628,'Uniprot taxonomy'!B:R,4,FALSE)</f>
        <v>Proteobacteria</v>
      </c>
      <c r="M628" t="str">
        <f>LEFT(VLOOKUP(B628,'Uniprot taxonomy'!B:R,5,FALSE))</f>
        <v>G</v>
      </c>
      <c r="N628" t="str">
        <f>VLOOKUP(B628,'Uniprot taxonomy'!B:R,5,FALSE)</f>
        <v>Gammaproteobacteria</v>
      </c>
      <c r="O628" t="str">
        <f>VLOOKUP(B628,'Uniprot taxonomy'!B:R,6,FALSE)</f>
        <v>Legionellales</v>
      </c>
      <c r="P628" t="str">
        <f>VLOOKUP(B628,'Uniprot taxonomy'!B:R,7,FALSE)</f>
        <v>Coxiellaceae</v>
      </c>
      <c r="Q628" t="str">
        <f>VLOOKUP(B628,'Uniprot taxonomy'!B:R,8,FALSE)</f>
        <v>Coxiella</v>
      </c>
    </row>
    <row r="629" spans="1:17" hidden="1" x14ac:dyDescent="0.25">
      <c r="A629" t="s">
        <v>4218</v>
      </c>
      <c r="B629" t="s">
        <v>4219</v>
      </c>
      <c r="C629" t="e">
        <f>VLOOKUP('Домены Secretin_N'!B629,'AC-Architecture'!A:C,3,FALSE)</f>
        <v>#N/A</v>
      </c>
      <c r="D629">
        <v>640</v>
      </c>
      <c r="E629" t="s">
        <v>3632</v>
      </c>
      <c r="F629">
        <v>130</v>
      </c>
      <c r="G629">
        <v>193</v>
      </c>
      <c r="H629">
        <f t="shared" si="31"/>
        <v>63</v>
      </c>
      <c r="I629" t="str">
        <f t="shared" si="32"/>
        <v>A9ZVH1_YERPE/130-193</v>
      </c>
      <c r="K629" t="e">
        <f>IF(C629="Secretin_N, Secretin, TraK","T","N")</f>
        <v>#N/A</v>
      </c>
      <c r="L629" t="e">
        <f>VLOOKUP(E629,'Uniprot taxonomy'!E:J,4,FALSE)</f>
        <v>#N/A</v>
      </c>
      <c r="M629" t="e">
        <f>LEFT(VLOOKUP(B629,'Uniprot taxonomy'!B:R,5,FALSE))</f>
        <v>#N/A</v>
      </c>
      <c r="N629" t="e">
        <f>VLOOKUP(B629,'Uniprot taxonomy'!B:R,5,FALSE)</f>
        <v>#N/A</v>
      </c>
      <c r="O629" t="e">
        <f>VLOOKUP(B629,'Uniprot taxonomy'!B:R,6,FALSE)</f>
        <v>#N/A</v>
      </c>
      <c r="P629" t="e">
        <f>VLOOKUP(B629,'Uniprot taxonomy'!B:R,7,FALSE)</f>
        <v>#N/A</v>
      </c>
      <c r="Q629" t="e">
        <f>VLOOKUP(B629,'Uniprot taxonomy'!B:R,8,FALSE)</f>
        <v>#N/A</v>
      </c>
    </row>
    <row r="630" spans="1:17" hidden="1" x14ac:dyDescent="0.25">
      <c r="A630" t="s">
        <v>4218</v>
      </c>
      <c r="B630" t="s">
        <v>4219</v>
      </c>
      <c r="C630" t="e">
        <f>VLOOKUP('Домены Secretin_N'!B630,'AC-Architecture'!A:C,3,FALSE)</f>
        <v>#N/A</v>
      </c>
      <c r="D630">
        <v>640</v>
      </c>
      <c r="E630" t="s">
        <v>3632</v>
      </c>
      <c r="F630">
        <v>195</v>
      </c>
      <c r="G630">
        <v>266</v>
      </c>
      <c r="H630">
        <f t="shared" si="31"/>
        <v>71</v>
      </c>
      <c r="I630" t="str">
        <f t="shared" si="32"/>
        <v>A9ZVH1_YERPE/195-266</v>
      </c>
      <c r="K630" t="e">
        <f>IF(C630="Secretin_N, Secretin, TraK","T","N")</f>
        <v>#N/A</v>
      </c>
      <c r="L630" t="e">
        <f>VLOOKUP(E630,'Uniprot taxonomy'!E:J,4,FALSE)</f>
        <v>#N/A</v>
      </c>
      <c r="M630" t="e">
        <f>LEFT(VLOOKUP(B630,'Uniprot taxonomy'!B:R,5,FALSE))</f>
        <v>#N/A</v>
      </c>
      <c r="N630" t="e">
        <f>VLOOKUP(B630,'Uniprot taxonomy'!B:R,5,FALSE)</f>
        <v>#N/A</v>
      </c>
      <c r="O630" t="e">
        <f>VLOOKUP(B630,'Uniprot taxonomy'!B:R,6,FALSE)</f>
        <v>#N/A</v>
      </c>
      <c r="P630" t="e">
        <f>VLOOKUP(B630,'Uniprot taxonomy'!B:R,7,FALSE)</f>
        <v>#N/A</v>
      </c>
      <c r="Q630" t="e">
        <f>VLOOKUP(B630,'Uniprot taxonomy'!B:R,8,FALSE)</f>
        <v>#N/A</v>
      </c>
    </row>
    <row r="631" spans="1:17" hidden="1" x14ac:dyDescent="0.25">
      <c r="A631" t="s">
        <v>4218</v>
      </c>
      <c r="B631" t="s">
        <v>4219</v>
      </c>
      <c r="C631" t="e">
        <f>VLOOKUP('Домены Secretin_N'!B631,'AC-Architecture'!A:C,3,FALSE)</f>
        <v>#N/A</v>
      </c>
      <c r="D631">
        <v>640</v>
      </c>
      <c r="E631" t="s">
        <v>3632</v>
      </c>
      <c r="F631">
        <v>270</v>
      </c>
      <c r="G631">
        <v>347</v>
      </c>
      <c r="H631">
        <f t="shared" si="31"/>
        <v>77</v>
      </c>
      <c r="I631" t="str">
        <f t="shared" si="32"/>
        <v>A9ZVH1_YERPE/270-347</v>
      </c>
      <c r="K631" t="e">
        <f>IF(C631="Secretin_N, Secretin, TraK","T","N")</f>
        <v>#N/A</v>
      </c>
      <c r="L631" t="e">
        <f>VLOOKUP(E631,'Uniprot taxonomy'!E:J,4,FALSE)</f>
        <v>#N/A</v>
      </c>
      <c r="M631" t="e">
        <f>LEFT(VLOOKUP(B631,'Uniprot taxonomy'!B:R,5,FALSE))</f>
        <v>#N/A</v>
      </c>
      <c r="N631" t="e">
        <f>VLOOKUP(B631,'Uniprot taxonomy'!B:R,5,FALSE)</f>
        <v>#N/A</v>
      </c>
      <c r="O631" t="e">
        <f>VLOOKUP(B631,'Uniprot taxonomy'!B:R,6,FALSE)</f>
        <v>#N/A</v>
      </c>
      <c r="P631" t="e">
        <f>VLOOKUP(B631,'Uniprot taxonomy'!B:R,7,FALSE)</f>
        <v>#N/A</v>
      </c>
      <c r="Q631" t="e">
        <f>VLOOKUP(B631,'Uniprot taxonomy'!B:R,8,FALSE)</f>
        <v>#N/A</v>
      </c>
    </row>
    <row r="632" spans="1:17" x14ac:dyDescent="0.25">
      <c r="A632" t="s">
        <v>288</v>
      </c>
      <c r="B632" t="s">
        <v>1589</v>
      </c>
      <c r="C632" t="str">
        <f>VLOOKUP('Домены Secretin_N'!B632,'AC-Architecture'!A:C,3,FALSE)</f>
        <v>Secretin_N, Secretin</v>
      </c>
      <c r="D632">
        <v>523</v>
      </c>
      <c r="E632" t="s">
        <v>3632</v>
      </c>
      <c r="F632">
        <v>205</v>
      </c>
      <c r="G632">
        <v>297</v>
      </c>
      <c r="H632">
        <f t="shared" si="31"/>
        <v>92</v>
      </c>
      <c r="I632" t="str">
        <f t="shared" si="32"/>
        <v>B0A0Z9_YERPE/205-297</v>
      </c>
      <c r="J632" t="str">
        <f>CONCATENATE(K632,"_",LEFT(O632,3),"_",LEFT(Q632,3),"_",B632)</f>
        <v>N_Ent_Yer_B0A0Z9</v>
      </c>
      <c r="K632" t="str">
        <f>IF(C632="Secretin_N, Secretin, TraK","T","N")</f>
        <v>N</v>
      </c>
      <c r="L632" t="str">
        <f>VLOOKUP(B632,'Uniprot taxonomy'!B:R,4,FALSE)</f>
        <v>Proteobacteria</v>
      </c>
      <c r="M632" t="str">
        <f>LEFT(VLOOKUP(B632,'Uniprot taxonomy'!B:R,5,FALSE))</f>
        <v>G</v>
      </c>
      <c r="N632" t="str">
        <f>VLOOKUP(B632,'Uniprot taxonomy'!B:R,5,FALSE)</f>
        <v>Gammaproteobacteria</v>
      </c>
      <c r="O632" t="str">
        <f>VLOOKUP(B632,'Uniprot taxonomy'!B:R,6,FALSE)</f>
        <v>Enterobacteriales</v>
      </c>
      <c r="P632" t="str">
        <f>VLOOKUP(B632,'Uniprot taxonomy'!B:R,7,FALSE)</f>
        <v>Enterobacteriaceae</v>
      </c>
      <c r="Q632" t="str">
        <f>VLOOKUP(B632,'Uniprot taxonomy'!B:R,8,FALSE)</f>
        <v>Yersinia</v>
      </c>
    </row>
    <row r="633" spans="1:17" hidden="1" x14ac:dyDescent="0.25">
      <c r="A633" t="s">
        <v>4220</v>
      </c>
      <c r="B633" t="s">
        <v>4221</v>
      </c>
      <c r="C633" t="e">
        <f>VLOOKUP('Домены Secretin_N'!B633,'AC-Architecture'!A:C,3,FALSE)</f>
        <v>#N/A</v>
      </c>
      <c r="D633">
        <v>607</v>
      </c>
      <c r="E633" t="s">
        <v>3632</v>
      </c>
      <c r="F633">
        <v>111</v>
      </c>
      <c r="G633">
        <v>173</v>
      </c>
      <c r="H633">
        <f t="shared" si="31"/>
        <v>62</v>
      </c>
      <c r="I633" t="str">
        <f t="shared" si="32"/>
        <v>B0A3X5_YERPE/111-173</v>
      </c>
      <c r="K633" t="e">
        <f>IF(C633="Secretin_N, Secretin, TraK","T","N")</f>
        <v>#N/A</v>
      </c>
      <c r="L633" t="e">
        <f>VLOOKUP(E633,'Uniprot taxonomy'!E:J,4,FALSE)</f>
        <v>#N/A</v>
      </c>
      <c r="M633" t="e">
        <f>LEFT(VLOOKUP(B633,'Uniprot taxonomy'!B:R,5,FALSE))</f>
        <v>#N/A</v>
      </c>
      <c r="N633" t="e">
        <f>VLOOKUP(B633,'Uniprot taxonomy'!B:R,5,FALSE)</f>
        <v>#N/A</v>
      </c>
      <c r="O633" t="e">
        <f>VLOOKUP(B633,'Uniprot taxonomy'!B:R,6,FALSE)</f>
        <v>#N/A</v>
      </c>
      <c r="P633" t="e">
        <f>VLOOKUP(B633,'Uniprot taxonomy'!B:R,7,FALSE)</f>
        <v>#N/A</v>
      </c>
      <c r="Q633" t="e">
        <f>VLOOKUP(B633,'Uniprot taxonomy'!B:R,8,FALSE)</f>
        <v>#N/A</v>
      </c>
    </row>
    <row r="634" spans="1:17" hidden="1" x14ac:dyDescent="0.25">
      <c r="A634" t="s">
        <v>4220</v>
      </c>
      <c r="B634" t="s">
        <v>4221</v>
      </c>
      <c r="C634" t="e">
        <f>VLOOKUP('Домены Secretin_N'!B634,'AC-Architecture'!A:C,3,FALSE)</f>
        <v>#N/A</v>
      </c>
      <c r="D634">
        <v>607</v>
      </c>
      <c r="E634" t="s">
        <v>3632</v>
      </c>
      <c r="F634">
        <v>184</v>
      </c>
      <c r="G634">
        <v>281</v>
      </c>
      <c r="H634">
        <f t="shared" si="31"/>
        <v>97</v>
      </c>
      <c r="I634" t="str">
        <f t="shared" si="32"/>
        <v>B0A3X5_YERPE/184-281</v>
      </c>
      <c r="K634" t="e">
        <f>IF(C634="Secretin_N, Secretin, TraK","T","N")</f>
        <v>#N/A</v>
      </c>
      <c r="L634" t="e">
        <f>VLOOKUP(E634,'Uniprot taxonomy'!E:J,4,FALSE)</f>
        <v>#N/A</v>
      </c>
      <c r="M634" t="e">
        <f>LEFT(VLOOKUP(B634,'Uniprot taxonomy'!B:R,5,FALSE))</f>
        <v>#N/A</v>
      </c>
      <c r="N634" t="e">
        <f>VLOOKUP(B634,'Uniprot taxonomy'!B:R,5,FALSE)</f>
        <v>#N/A</v>
      </c>
      <c r="O634" t="e">
        <f>VLOOKUP(B634,'Uniprot taxonomy'!B:R,6,FALSE)</f>
        <v>#N/A</v>
      </c>
      <c r="P634" t="e">
        <f>VLOOKUP(B634,'Uniprot taxonomy'!B:R,7,FALSE)</f>
        <v>#N/A</v>
      </c>
      <c r="Q634" t="e">
        <f>VLOOKUP(B634,'Uniprot taxonomy'!B:R,8,FALSE)</f>
        <v>#N/A</v>
      </c>
    </row>
    <row r="635" spans="1:17" x14ac:dyDescent="0.25">
      <c r="A635" t="s">
        <v>289</v>
      </c>
      <c r="B635" t="s">
        <v>1590</v>
      </c>
      <c r="C635" t="str">
        <f>VLOOKUP('Домены Secretin_N'!B635,'AC-Architecture'!A:C,3,FALSE)</f>
        <v>Secretin_N, Secretin</v>
      </c>
      <c r="D635">
        <v>450</v>
      </c>
      <c r="E635" t="s">
        <v>3632</v>
      </c>
      <c r="F635">
        <v>156</v>
      </c>
      <c r="G635">
        <v>220</v>
      </c>
      <c r="H635">
        <f t="shared" si="31"/>
        <v>64</v>
      </c>
      <c r="I635" t="str">
        <f t="shared" si="32"/>
        <v>B0A4I9_YERPE/156-220</v>
      </c>
      <c r="J635" t="str">
        <f>CONCATENATE(K635,"_",LEFT(O635,3),"_",LEFT(Q635,3),"_",B635)</f>
        <v>N_Ent_Yer_B0A4I9</v>
      </c>
      <c r="K635" t="str">
        <f>IF(C635="Secretin_N, Secretin, TraK","T","N")</f>
        <v>N</v>
      </c>
      <c r="L635" t="str">
        <f>VLOOKUP(B635,'Uniprot taxonomy'!B:R,4,FALSE)</f>
        <v>Proteobacteria</v>
      </c>
      <c r="M635" t="str">
        <f>LEFT(VLOOKUP(B635,'Uniprot taxonomy'!B:R,5,FALSE))</f>
        <v>G</v>
      </c>
      <c r="N635" t="str">
        <f>VLOOKUP(B635,'Uniprot taxonomy'!B:R,5,FALSE)</f>
        <v>Gammaproteobacteria</v>
      </c>
      <c r="O635" t="str">
        <f>VLOOKUP(B635,'Uniprot taxonomy'!B:R,6,FALSE)</f>
        <v>Enterobacteriales</v>
      </c>
      <c r="P635" t="str">
        <f>VLOOKUP(B635,'Uniprot taxonomy'!B:R,7,FALSE)</f>
        <v>Enterobacteriaceae</v>
      </c>
      <c r="Q635" t="str">
        <f>VLOOKUP(B635,'Uniprot taxonomy'!B:R,8,FALSE)</f>
        <v>Yersinia</v>
      </c>
    </row>
    <row r="636" spans="1:17" hidden="1" x14ac:dyDescent="0.25">
      <c r="A636" t="s">
        <v>290</v>
      </c>
      <c r="B636" t="s">
        <v>1591</v>
      </c>
      <c r="C636" t="str">
        <f>VLOOKUP('Домены Secretin_N'!B636,'AC-Architecture'!A:C,3,FALSE)</f>
        <v>Secretin_N, Secretin</v>
      </c>
      <c r="D636">
        <v>760</v>
      </c>
      <c r="E636" t="s">
        <v>3632</v>
      </c>
      <c r="F636">
        <v>363</v>
      </c>
      <c r="G636">
        <v>470</v>
      </c>
      <c r="H636">
        <f t="shared" si="31"/>
        <v>107</v>
      </c>
      <c r="I636" t="str">
        <f t="shared" si="32"/>
        <v>B0B8E6_CHLT2/363-470</v>
      </c>
      <c r="K636" t="str">
        <f>IF(C636="Secretin_N, Secretin, TraK","T","N")</f>
        <v>N</v>
      </c>
      <c r="L636" t="e">
        <f>VLOOKUP(E636,'Uniprot taxonomy'!E:J,4,FALSE)</f>
        <v>#N/A</v>
      </c>
      <c r="M636" t="str">
        <f>LEFT(VLOOKUP(B636,'Uniprot taxonomy'!B:R,5,FALSE))</f>
        <v>C</v>
      </c>
      <c r="N636" t="str">
        <f>VLOOKUP(B636,'Uniprot taxonomy'!B:R,5,FALSE)</f>
        <v>Chlamydiales</v>
      </c>
      <c r="O636" t="str">
        <f>VLOOKUP(B636,'Uniprot taxonomy'!B:R,6,FALSE)</f>
        <v>Chlamydiaceae</v>
      </c>
      <c r="P636" t="str">
        <f>VLOOKUP(B636,'Uniprot taxonomy'!B:R,7,FALSE)</f>
        <v>Chlamydia/Chlamydophilagroup</v>
      </c>
      <c r="Q636" t="str">
        <f>VLOOKUP(B636,'Uniprot taxonomy'!B:R,8,FALSE)</f>
        <v>Chlamydia</v>
      </c>
    </row>
    <row r="637" spans="1:17" hidden="1" x14ac:dyDescent="0.25">
      <c r="A637" t="s">
        <v>4222</v>
      </c>
      <c r="B637" t="s">
        <v>4223</v>
      </c>
      <c r="C637" t="e">
        <f>VLOOKUP('Домены Secretin_N'!B637,'AC-Architecture'!A:C,3,FALSE)</f>
        <v>#N/A</v>
      </c>
      <c r="D637">
        <v>921</v>
      </c>
      <c r="E637" t="s">
        <v>3632</v>
      </c>
      <c r="F637">
        <v>365</v>
      </c>
      <c r="G637">
        <v>426</v>
      </c>
      <c r="H637">
        <f t="shared" si="31"/>
        <v>61</v>
      </c>
      <c r="I637" t="str">
        <f t="shared" si="32"/>
        <v>B0B8Q0_CHLT2/365-426</v>
      </c>
      <c r="K637" t="e">
        <f>IF(C637="Secretin_N, Secretin, TraK","T","N")</f>
        <v>#N/A</v>
      </c>
      <c r="L637" t="e">
        <f>VLOOKUP(E637,'Uniprot taxonomy'!E:J,4,FALSE)</f>
        <v>#N/A</v>
      </c>
      <c r="M637" t="e">
        <f>LEFT(VLOOKUP(B637,'Uniprot taxonomy'!B:R,5,FALSE))</f>
        <v>#N/A</v>
      </c>
      <c r="N637" t="e">
        <f>VLOOKUP(B637,'Uniprot taxonomy'!B:R,5,FALSE)</f>
        <v>#N/A</v>
      </c>
      <c r="O637" t="e">
        <f>VLOOKUP(B637,'Uniprot taxonomy'!B:R,6,FALSE)</f>
        <v>#N/A</v>
      </c>
      <c r="P637" t="e">
        <f>VLOOKUP(B637,'Uniprot taxonomy'!B:R,7,FALSE)</f>
        <v>#N/A</v>
      </c>
      <c r="Q637" t="e">
        <f>VLOOKUP(B637,'Uniprot taxonomy'!B:R,8,FALSE)</f>
        <v>#N/A</v>
      </c>
    </row>
    <row r="638" spans="1:17" hidden="1" x14ac:dyDescent="0.25">
      <c r="A638" t="s">
        <v>4222</v>
      </c>
      <c r="B638" t="s">
        <v>4223</v>
      </c>
      <c r="C638" t="e">
        <f>VLOOKUP('Домены Secretin_N'!B638,'AC-Architecture'!A:C,3,FALSE)</f>
        <v>#N/A</v>
      </c>
      <c r="D638">
        <v>921</v>
      </c>
      <c r="E638" t="s">
        <v>3632</v>
      </c>
      <c r="F638">
        <v>521</v>
      </c>
      <c r="G638">
        <v>596</v>
      </c>
      <c r="H638">
        <f t="shared" si="31"/>
        <v>75</v>
      </c>
      <c r="I638" t="str">
        <f t="shared" si="32"/>
        <v>B0B8Q0_CHLT2/521-596</v>
      </c>
      <c r="K638" t="e">
        <f>IF(C638="Secretin_N, Secretin, TraK","T","N")</f>
        <v>#N/A</v>
      </c>
      <c r="L638" t="e">
        <f>VLOOKUP(E638,'Uniprot taxonomy'!E:J,4,FALSE)</f>
        <v>#N/A</v>
      </c>
      <c r="M638" t="e">
        <f>LEFT(VLOOKUP(B638,'Uniprot taxonomy'!B:R,5,FALSE))</f>
        <v>#N/A</v>
      </c>
      <c r="N638" t="e">
        <f>VLOOKUP(B638,'Uniprot taxonomy'!B:R,5,FALSE)</f>
        <v>#N/A</v>
      </c>
      <c r="O638" t="e">
        <f>VLOOKUP(B638,'Uniprot taxonomy'!B:R,6,FALSE)</f>
        <v>#N/A</v>
      </c>
      <c r="P638" t="e">
        <f>VLOOKUP(B638,'Uniprot taxonomy'!B:R,7,FALSE)</f>
        <v>#N/A</v>
      </c>
      <c r="Q638" t="e">
        <f>VLOOKUP(B638,'Uniprot taxonomy'!B:R,8,FALSE)</f>
        <v>#N/A</v>
      </c>
    </row>
    <row r="639" spans="1:17" hidden="1" x14ac:dyDescent="0.25">
      <c r="A639" t="s">
        <v>291</v>
      </c>
      <c r="B639" t="s">
        <v>1592</v>
      </c>
      <c r="C639" t="str">
        <f>VLOOKUP('Домены Secretin_N'!B639,'AC-Architecture'!A:C,3,FALSE)</f>
        <v>Secretin_N, Secretin</v>
      </c>
      <c r="D639">
        <v>760</v>
      </c>
      <c r="E639" t="s">
        <v>3632</v>
      </c>
      <c r="F639">
        <v>363</v>
      </c>
      <c r="G639">
        <v>470</v>
      </c>
      <c r="H639">
        <f t="shared" si="31"/>
        <v>107</v>
      </c>
      <c r="I639" t="str">
        <f t="shared" si="32"/>
        <v>B0BA25_CHLTB/363-470</v>
      </c>
      <c r="K639" t="str">
        <f>IF(C639="Secretin_N, Secretin, TraK","T","N")</f>
        <v>N</v>
      </c>
      <c r="L639" t="e">
        <f>VLOOKUP(E639,'Uniprot taxonomy'!E:J,4,FALSE)</f>
        <v>#N/A</v>
      </c>
      <c r="M639" t="str">
        <f>LEFT(VLOOKUP(B639,'Uniprot taxonomy'!B:R,5,FALSE))</f>
        <v>C</v>
      </c>
      <c r="N639" t="str">
        <f>VLOOKUP(B639,'Uniprot taxonomy'!B:R,5,FALSE)</f>
        <v>Chlamydiales</v>
      </c>
      <c r="O639" t="str">
        <f>VLOOKUP(B639,'Uniprot taxonomy'!B:R,6,FALSE)</f>
        <v>Chlamydiaceae</v>
      </c>
      <c r="P639" t="str">
        <f>VLOOKUP(B639,'Uniprot taxonomy'!B:R,7,FALSE)</f>
        <v>Chlamydia/Chlamydophilagroup</v>
      </c>
      <c r="Q639" t="str">
        <f>VLOOKUP(B639,'Uniprot taxonomy'!B:R,8,FALSE)</f>
        <v>Chlamydia</v>
      </c>
    </row>
    <row r="640" spans="1:17" hidden="1" x14ac:dyDescent="0.25">
      <c r="A640" t="s">
        <v>4225</v>
      </c>
      <c r="B640" t="s">
        <v>4226</v>
      </c>
      <c r="C640" t="e">
        <f>VLOOKUP('Домены Secretin_N'!B640,'AC-Architecture'!A:C,3,FALSE)</f>
        <v>#N/A</v>
      </c>
      <c r="D640">
        <v>921</v>
      </c>
      <c r="E640" t="s">
        <v>3632</v>
      </c>
      <c r="F640">
        <v>365</v>
      </c>
      <c r="G640">
        <v>426</v>
      </c>
      <c r="H640">
        <f t="shared" si="31"/>
        <v>61</v>
      </c>
      <c r="I640" t="str">
        <f t="shared" si="32"/>
        <v>B0BAC9_CHLTB/365-426</v>
      </c>
      <c r="K640" t="e">
        <f>IF(C640="Secretin_N, Secretin, TraK","T","N")</f>
        <v>#N/A</v>
      </c>
      <c r="L640" t="e">
        <f>VLOOKUP(E640,'Uniprot taxonomy'!E:J,4,FALSE)</f>
        <v>#N/A</v>
      </c>
      <c r="M640" t="e">
        <f>LEFT(VLOOKUP(B640,'Uniprot taxonomy'!B:R,5,FALSE))</f>
        <v>#N/A</v>
      </c>
      <c r="N640" t="e">
        <f>VLOOKUP(B640,'Uniprot taxonomy'!B:R,5,FALSE)</f>
        <v>#N/A</v>
      </c>
      <c r="O640" t="e">
        <f>VLOOKUP(B640,'Uniprot taxonomy'!B:R,6,FALSE)</f>
        <v>#N/A</v>
      </c>
      <c r="P640" t="e">
        <f>VLOOKUP(B640,'Uniprot taxonomy'!B:R,7,FALSE)</f>
        <v>#N/A</v>
      </c>
      <c r="Q640" t="e">
        <f>VLOOKUP(B640,'Uniprot taxonomy'!B:R,8,FALSE)</f>
        <v>#N/A</v>
      </c>
    </row>
    <row r="641" spans="1:17" hidden="1" x14ac:dyDescent="0.25">
      <c r="A641" t="s">
        <v>4225</v>
      </c>
      <c r="B641" t="s">
        <v>4226</v>
      </c>
      <c r="C641" t="e">
        <f>VLOOKUP('Домены Secretin_N'!B641,'AC-Architecture'!A:C,3,FALSE)</f>
        <v>#N/A</v>
      </c>
      <c r="D641">
        <v>921</v>
      </c>
      <c r="E641" t="s">
        <v>3632</v>
      </c>
      <c r="F641">
        <v>521</v>
      </c>
      <c r="G641">
        <v>596</v>
      </c>
      <c r="H641">
        <f t="shared" si="31"/>
        <v>75</v>
      </c>
      <c r="I641" t="str">
        <f t="shared" si="32"/>
        <v>B0BAC9_CHLTB/521-596</v>
      </c>
      <c r="K641" t="e">
        <f>IF(C641="Secretin_N, Secretin, TraK","T","N")</f>
        <v>#N/A</v>
      </c>
      <c r="L641" t="e">
        <f>VLOOKUP(E641,'Uniprot taxonomy'!E:J,4,FALSE)</f>
        <v>#N/A</v>
      </c>
      <c r="M641" t="e">
        <f>LEFT(VLOOKUP(B641,'Uniprot taxonomy'!B:R,5,FALSE))</f>
        <v>#N/A</v>
      </c>
      <c r="N641" t="e">
        <f>VLOOKUP(B641,'Uniprot taxonomy'!B:R,5,FALSE)</f>
        <v>#N/A</v>
      </c>
      <c r="O641" t="e">
        <f>VLOOKUP(B641,'Uniprot taxonomy'!B:R,6,FALSE)</f>
        <v>#N/A</v>
      </c>
      <c r="P641" t="e">
        <f>VLOOKUP(B641,'Uniprot taxonomy'!B:R,7,FALSE)</f>
        <v>#N/A</v>
      </c>
      <c r="Q641" t="e">
        <f>VLOOKUP(B641,'Uniprot taxonomy'!B:R,8,FALSE)</f>
        <v>#N/A</v>
      </c>
    </row>
    <row r="642" spans="1:17" x14ac:dyDescent="0.25">
      <c r="A642" t="s">
        <v>292</v>
      </c>
      <c r="B642" t="s">
        <v>1593</v>
      </c>
      <c r="C642" t="str">
        <f>VLOOKUP('Домены Secretin_N'!B642,'AC-Architecture'!A:C,3,FALSE)</f>
        <v>Secretin_N, Secretin</v>
      </c>
      <c r="D642">
        <v>432</v>
      </c>
      <c r="E642" t="s">
        <v>3632</v>
      </c>
      <c r="F642">
        <v>112</v>
      </c>
      <c r="G642">
        <v>177</v>
      </c>
      <c r="H642">
        <f t="shared" si="31"/>
        <v>65</v>
      </c>
      <c r="I642" t="str">
        <f t="shared" si="32"/>
        <v>B0BSK3_ACTPJ/112-177</v>
      </c>
      <c r="J642" t="str">
        <f>CONCATENATE(K642,"_",LEFT(O642,3),"_",LEFT(Q642,3),"_",B642)</f>
        <v>N_Pas_Act_B0BSK3</v>
      </c>
      <c r="K642" t="str">
        <f>IF(C642="Secretin_N, Secretin, TraK","T","N")</f>
        <v>N</v>
      </c>
      <c r="L642" t="str">
        <f>VLOOKUP(B642,'Uniprot taxonomy'!B:R,4,FALSE)</f>
        <v>Proteobacteria</v>
      </c>
      <c r="M642" t="str">
        <f>LEFT(VLOOKUP(B642,'Uniprot taxonomy'!B:R,5,FALSE))</f>
        <v>G</v>
      </c>
      <c r="N642" t="str">
        <f>VLOOKUP(B642,'Uniprot taxonomy'!B:R,5,FALSE)</f>
        <v>Gammaproteobacteria</v>
      </c>
      <c r="O642" t="str">
        <f>VLOOKUP(B642,'Uniprot taxonomy'!B:R,6,FALSE)</f>
        <v>Pasteurellales</v>
      </c>
      <c r="P642" t="str">
        <f>VLOOKUP(B642,'Uniprot taxonomy'!B:R,7,FALSE)</f>
        <v>Pasteurellaceae</v>
      </c>
      <c r="Q642" t="str">
        <f>VLOOKUP(B642,'Uniprot taxonomy'!B:R,8,FALSE)</f>
        <v>Actinobacillus</v>
      </c>
    </row>
    <row r="643" spans="1:17" hidden="1" x14ac:dyDescent="0.25">
      <c r="A643" t="s">
        <v>4227</v>
      </c>
      <c r="B643" t="s">
        <v>4228</v>
      </c>
      <c r="C643" t="e">
        <f>VLOOKUP('Домены Secretin_N'!B643,'AC-Architecture'!A:C,3,FALSE)</f>
        <v>#N/A</v>
      </c>
      <c r="D643">
        <v>682</v>
      </c>
      <c r="E643" t="s">
        <v>3632</v>
      </c>
      <c r="F643">
        <v>202</v>
      </c>
      <c r="G643">
        <v>409</v>
      </c>
      <c r="H643">
        <f t="shared" ref="H643:H706" si="36">G643-F643</f>
        <v>207</v>
      </c>
      <c r="I643" t="str">
        <f t="shared" ref="I643:I706" si="37">CONCATENATE(A643,"/",F643,"-",G643)</f>
        <v>B0C6K8_ACAM1/202-409</v>
      </c>
      <c r="K643" t="e">
        <f>IF(C643="Secretin_N, Secretin, TraK","T","N")</f>
        <v>#N/A</v>
      </c>
      <c r="L643" t="e">
        <f>VLOOKUP(E643,'Uniprot taxonomy'!E:J,4,FALSE)</f>
        <v>#N/A</v>
      </c>
      <c r="M643" t="e">
        <f>LEFT(VLOOKUP(B643,'Uniprot taxonomy'!B:R,5,FALSE))</f>
        <v>#N/A</v>
      </c>
      <c r="N643" t="e">
        <f>VLOOKUP(B643,'Uniprot taxonomy'!B:R,5,FALSE)</f>
        <v>#N/A</v>
      </c>
      <c r="O643" t="e">
        <f>VLOOKUP(B643,'Uniprot taxonomy'!B:R,6,FALSE)</f>
        <v>#N/A</v>
      </c>
      <c r="P643" t="e">
        <f>VLOOKUP(B643,'Uniprot taxonomy'!B:R,7,FALSE)</f>
        <v>#N/A</v>
      </c>
      <c r="Q643" t="e">
        <f>VLOOKUP(B643,'Uniprot taxonomy'!B:R,8,FALSE)</f>
        <v>#N/A</v>
      </c>
    </row>
    <row r="644" spans="1:17" x14ac:dyDescent="0.25">
      <c r="A644" t="s">
        <v>293</v>
      </c>
      <c r="B644" t="s">
        <v>1594</v>
      </c>
      <c r="C644" t="str">
        <f>VLOOKUP('Домены Secretin_N'!B644,'AC-Architecture'!A:C,3,FALSE)</f>
        <v>Secretin_N, Secretin</v>
      </c>
      <c r="D644">
        <v>500</v>
      </c>
      <c r="E644" t="s">
        <v>3632</v>
      </c>
      <c r="F644">
        <v>206</v>
      </c>
      <c r="G644">
        <v>270</v>
      </c>
      <c r="H644">
        <f t="shared" si="36"/>
        <v>64</v>
      </c>
      <c r="I644" t="str">
        <f t="shared" si="37"/>
        <v>B0GE36_YERPE/206-270</v>
      </c>
      <c r="J644" t="str">
        <f>CONCATENATE(K644,"_",LEFT(O644,3),"_",LEFT(Q644,3),"_",B644)</f>
        <v>N_Ent_Yer_B0GE36</v>
      </c>
      <c r="K644" t="str">
        <f>IF(C644="Secretin_N, Secretin, TraK","T","N")</f>
        <v>N</v>
      </c>
      <c r="L644" t="str">
        <f>VLOOKUP(B644,'Uniprot taxonomy'!B:R,4,FALSE)</f>
        <v>Proteobacteria</v>
      </c>
      <c r="M644" t="str">
        <f>LEFT(VLOOKUP(B644,'Uniprot taxonomy'!B:R,5,FALSE))</f>
        <v>G</v>
      </c>
      <c r="N644" t="str">
        <f>VLOOKUP(B644,'Uniprot taxonomy'!B:R,5,FALSE)</f>
        <v>Gammaproteobacteria</v>
      </c>
      <c r="O644" t="str">
        <f>VLOOKUP(B644,'Uniprot taxonomy'!B:R,6,FALSE)</f>
        <v>Enterobacteriales</v>
      </c>
      <c r="P644" t="str">
        <f>VLOOKUP(B644,'Uniprot taxonomy'!B:R,7,FALSE)</f>
        <v>Enterobacteriaceae</v>
      </c>
      <c r="Q644" t="str">
        <f>VLOOKUP(B644,'Uniprot taxonomy'!B:R,8,FALSE)</f>
        <v>Yersinia</v>
      </c>
    </row>
    <row r="645" spans="1:17" hidden="1" x14ac:dyDescent="0.25">
      <c r="A645" t="s">
        <v>4229</v>
      </c>
      <c r="B645" t="s">
        <v>4230</v>
      </c>
      <c r="C645" t="e">
        <f>VLOOKUP('Домены Secretin_N'!B645,'AC-Architecture'!A:C,3,FALSE)</f>
        <v>#N/A</v>
      </c>
      <c r="D645">
        <v>640</v>
      </c>
      <c r="E645" t="s">
        <v>3632</v>
      </c>
      <c r="F645">
        <v>130</v>
      </c>
      <c r="G645">
        <v>193</v>
      </c>
      <c r="H645">
        <f t="shared" si="36"/>
        <v>63</v>
      </c>
      <c r="I645" t="str">
        <f t="shared" si="37"/>
        <v>B0GFC2_YERPE/130-193</v>
      </c>
      <c r="K645" t="e">
        <f>IF(C645="Secretin_N, Secretin, TraK","T","N")</f>
        <v>#N/A</v>
      </c>
      <c r="L645" t="e">
        <f>VLOOKUP(E645,'Uniprot taxonomy'!E:J,4,FALSE)</f>
        <v>#N/A</v>
      </c>
      <c r="M645" t="e">
        <f>LEFT(VLOOKUP(B645,'Uniprot taxonomy'!B:R,5,FALSE))</f>
        <v>#N/A</v>
      </c>
      <c r="N645" t="e">
        <f>VLOOKUP(B645,'Uniprot taxonomy'!B:R,5,FALSE)</f>
        <v>#N/A</v>
      </c>
      <c r="O645" t="e">
        <f>VLOOKUP(B645,'Uniprot taxonomy'!B:R,6,FALSE)</f>
        <v>#N/A</v>
      </c>
      <c r="P645" t="e">
        <f>VLOOKUP(B645,'Uniprot taxonomy'!B:R,7,FALSE)</f>
        <v>#N/A</v>
      </c>
      <c r="Q645" t="e">
        <f>VLOOKUP(B645,'Uniprot taxonomy'!B:R,8,FALSE)</f>
        <v>#N/A</v>
      </c>
    </row>
    <row r="646" spans="1:17" hidden="1" x14ac:dyDescent="0.25">
      <c r="A646" t="s">
        <v>4229</v>
      </c>
      <c r="B646" t="s">
        <v>4230</v>
      </c>
      <c r="C646" t="e">
        <f>VLOOKUP('Домены Secretin_N'!B646,'AC-Architecture'!A:C,3,FALSE)</f>
        <v>#N/A</v>
      </c>
      <c r="D646">
        <v>640</v>
      </c>
      <c r="E646" t="s">
        <v>3632</v>
      </c>
      <c r="F646">
        <v>195</v>
      </c>
      <c r="G646">
        <v>266</v>
      </c>
      <c r="H646">
        <f t="shared" si="36"/>
        <v>71</v>
      </c>
      <c r="I646" t="str">
        <f t="shared" si="37"/>
        <v>B0GFC2_YERPE/195-266</v>
      </c>
      <c r="K646" t="e">
        <f>IF(C646="Secretin_N, Secretin, TraK","T","N")</f>
        <v>#N/A</v>
      </c>
      <c r="L646" t="e">
        <f>VLOOKUP(E646,'Uniprot taxonomy'!E:J,4,FALSE)</f>
        <v>#N/A</v>
      </c>
      <c r="M646" t="e">
        <f>LEFT(VLOOKUP(B646,'Uniprot taxonomy'!B:R,5,FALSE))</f>
        <v>#N/A</v>
      </c>
      <c r="N646" t="e">
        <f>VLOOKUP(B646,'Uniprot taxonomy'!B:R,5,FALSE)</f>
        <v>#N/A</v>
      </c>
      <c r="O646" t="e">
        <f>VLOOKUP(B646,'Uniprot taxonomy'!B:R,6,FALSE)</f>
        <v>#N/A</v>
      </c>
      <c r="P646" t="e">
        <f>VLOOKUP(B646,'Uniprot taxonomy'!B:R,7,FALSE)</f>
        <v>#N/A</v>
      </c>
      <c r="Q646" t="e">
        <f>VLOOKUP(B646,'Uniprot taxonomy'!B:R,8,FALSE)</f>
        <v>#N/A</v>
      </c>
    </row>
    <row r="647" spans="1:17" hidden="1" x14ac:dyDescent="0.25">
      <c r="A647" t="s">
        <v>4229</v>
      </c>
      <c r="B647" t="s">
        <v>4230</v>
      </c>
      <c r="C647" t="e">
        <f>VLOOKUP('Домены Secretin_N'!B647,'AC-Architecture'!A:C,3,FALSE)</f>
        <v>#N/A</v>
      </c>
      <c r="D647">
        <v>640</v>
      </c>
      <c r="E647" t="s">
        <v>3632</v>
      </c>
      <c r="F647">
        <v>270</v>
      </c>
      <c r="G647">
        <v>347</v>
      </c>
      <c r="H647">
        <f t="shared" si="36"/>
        <v>77</v>
      </c>
      <c r="I647" t="str">
        <f t="shared" si="37"/>
        <v>B0GFC2_YERPE/270-347</v>
      </c>
      <c r="K647" t="e">
        <f>IF(C647="Secretin_N, Secretin, TraK","T","N")</f>
        <v>#N/A</v>
      </c>
      <c r="L647" t="e">
        <f>VLOOKUP(E647,'Uniprot taxonomy'!E:J,4,FALSE)</f>
        <v>#N/A</v>
      </c>
      <c r="M647" t="e">
        <f>LEFT(VLOOKUP(B647,'Uniprot taxonomy'!B:R,5,FALSE))</f>
        <v>#N/A</v>
      </c>
      <c r="N647" t="e">
        <f>VLOOKUP(B647,'Uniprot taxonomy'!B:R,5,FALSE)</f>
        <v>#N/A</v>
      </c>
      <c r="O647" t="e">
        <f>VLOOKUP(B647,'Uniprot taxonomy'!B:R,6,FALSE)</f>
        <v>#N/A</v>
      </c>
      <c r="P647" t="e">
        <f>VLOOKUP(B647,'Uniprot taxonomy'!B:R,7,FALSE)</f>
        <v>#N/A</v>
      </c>
      <c r="Q647" t="e">
        <f>VLOOKUP(B647,'Uniprot taxonomy'!B:R,8,FALSE)</f>
        <v>#N/A</v>
      </c>
    </row>
    <row r="648" spans="1:17" hidden="1" x14ac:dyDescent="0.25">
      <c r="A648" t="s">
        <v>4231</v>
      </c>
      <c r="B648" t="s">
        <v>4232</v>
      </c>
      <c r="C648" t="e">
        <f>VLOOKUP('Домены Secretin_N'!B648,'AC-Architecture'!A:C,3,FALSE)</f>
        <v>#N/A</v>
      </c>
      <c r="D648">
        <v>607</v>
      </c>
      <c r="E648" t="s">
        <v>3632</v>
      </c>
      <c r="F648">
        <v>111</v>
      </c>
      <c r="G648">
        <v>173</v>
      </c>
      <c r="H648">
        <f t="shared" si="36"/>
        <v>62</v>
      </c>
      <c r="I648" t="str">
        <f t="shared" si="37"/>
        <v>B0GKT6_YERPE/111-173</v>
      </c>
      <c r="K648" t="e">
        <f>IF(C648="Secretin_N, Secretin, TraK","T","N")</f>
        <v>#N/A</v>
      </c>
      <c r="L648" t="e">
        <f>VLOOKUP(E648,'Uniprot taxonomy'!E:J,4,FALSE)</f>
        <v>#N/A</v>
      </c>
      <c r="M648" t="e">
        <f>LEFT(VLOOKUP(B648,'Uniprot taxonomy'!B:R,5,FALSE))</f>
        <v>#N/A</v>
      </c>
      <c r="N648" t="e">
        <f>VLOOKUP(B648,'Uniprot taxonomy'!B:R,5,FALSE)</f>
        <v>#N/A</v>
      </c>
      <c r="O648" t="e">
        <f>VLOOKUP(B648,'Uniprot taxonomy'!B:R,6,FALSE)</f>
        <v>#N/A</v>
      </c>
      <c r="P648" t="e">
        <f>VLOOKUP(B648,'Uniprot taxonomy'!B:R,7,FALSE)</f>
        <v>#N/A</v>
      </c>
      <c r="Q648" t="e">
        <f>VLOOKUP(B648,'Uniprot taxonomy'!B:R,8,FALSE)</f>
        <v>#N/A</v>
      </c>
    </row>
    <row r="649" spans="1:17" hidden="1" x14ac:dyDescent="0.25">
      <c r="A649" t="s">
        <v>4231</v>
      </c>
      <c r="B649" t="s">
        <v>4232</v>
      </c>
      <c r="C649" t="e">
        <f>VLOOKUP('Домены Secretin_N'!B649,'AC-Architecture'!A:C,3,FALSE)</f>
        <v>#N/A</v>
      </c>
      <c r="D649">
        <v>607</v>
      </c>
      <c r="E649" t="s">
        <v>3632</v>
      </c>
      <c r="F649">
        <v>184</v>
      </c>
      <c r="G649">
        <v>281</v>
      </c>
      <c r="H649">
        <f t="shared" si="36"/>
        <v>97</v>
      </c>
      <c r="I649" t="str">
        <f t="shared" si="37"/>
        <v>B0GKT6_YERPE/184-281</v>
      </c>
      <c r="K649" t="e">
        <f>IF(C649="Secretin_N, Secretin, TraK","T","N")</f>
        <v>#N/A</v>
      </c>
      <c r="L649" t="e">
        <f>VLOOKUP(E649,'Uniprot taxonomy'!E:J,4,FALSE)</f>
        <v>#N/A</v>
      </c>
      <c r="M649" t="e">
        <f>LEFT(VLOOKUP(B649,'Uniprot taxonomy'!B:R,5,FALSE))</f>
        <v>#N/A</v>
      </c>
      <c r="N649" t="e">
        <f>VLOOKUP(B649,'Uniprot taxonomy'!B:R,5,FALSE)</f>
        <v>#N/A</v>
      </c>
      <c r="O649" t="e">
        <f>VLOOKUP(B649,'Uniprot taxonomy'!B:R,6,FALSE)</f>
        <v>#N/A</v>
      </c>
      <c r="P649" t="e">
        <f>VLOOKUP(B649,'Uniprot taxonomy'!B:R,7,FALSE)</f>
        <v>#N/A</v>
      </c>
      <c r="Q649" t="e">
        <f>VLOOKUP(B649,'Uniprot taxonomy'!B:R,8,FALSE)</f>
        <v>#N/A</v>
      </c>
    </row>
    <row r="650" spans="1:17" x14ac:dyDescent="0.25">
      <c r="A650" t="s">
        <v>294</v>
      </c>
      <c r="B650" t="s">
        <v>1595</v>
      </c>
      <c r="C650" t="str">
        <f>VLOOKUP('Домены Secretin_N'!B650,'AC-Architecture'!A:C,3,FALSE)</f>
        <v>Secretin_N, Secretin</v>
      </c>
      <c r="D650">
        <v>523</v>
      </c>
      <c r="E650" t="s">
        <v>3632</v>
      </c>
      <c r="F650">
        <v>205</v>
      </c>
      <c r="G650">
        <v>297</v>
      </c>
      <c r="H650">
        <f t="shared" si="36"/>
        <v>92</v>
      </c>
      <c r="I650" t="str">
        <f t="shared" si="37"/>
        <v>B0GMA1_YERPE/205-297</v>
      </c>
      <c r="J650" t="str">
        <f>CONCATENATE(K650,"_",LEFT(O650,3),"_",LEFT(Q650,3),"_",B650)</f>
        <v>N_Ent_Yer_B0GMA1</v>
      </c>
      <c r="K650" t="str">
        <f>IF(C650="Secretin_N, Secretin, TraK","T","N")</f>
        <v>N</v>
      </c>
      <c r="L650" t="str">
        <f>VLOOKUP(B650,'Uniprot taxonomy'!B:R,4,FALSE)</f>
        <v>Proteobacteria</v>
      </c>
      <c r="M650" t="str">
        <f>LEFT(VLOOKUP(B650,'Uniprot taxonomy'!B:R,5,FALSE))</f>
        <v>G</v>
      </c>
      <c r="N650" t="str">
        <f>VLOOKUP(B650,'Uniprot taxonomy'!B:R,5,FALSE)</f>
        <v>Gammaproteobacteria</v>
      </c>
      <c r="O650" t="str">
        <f>VLOOKUP(B650,'Uniprot taxonomy'!B:R,6,FALSE)</f>
        <v>Enterobacteriales</v>
      </c>
      <c r="P650" t="str">
        <f>VLOOKUP(B650,'Uniprot taxonomy'!B:R,7,FALSE)</f>
        <v>Enterobacteriaceae</v>
      </c>
      <c r="Q650" t="str">
        <f>VLOOKUP(B650,'Uniprot taxonomy'!B:R,8,FALSE)</f>
        <v>Yersinia</v>
      </c>
    </row>
    <row r="651" spans="1:17" hidden="1" x14ac:dyDescent="0.25">
      <c r="A651" t="s">
        <v>4233</v>
      </c>
      <c r="B651" t="s">
        <v>4234</v>
      </c>
      <c r="C651" t="e">
        <f>VLOOKUP('Домены Secretin_N'!B651,'AC-Architecture'!A:C,3,FALSE)</f>
        <v>#N/A</v>
      </c>
      <c r="D651">
        <v>640</v>
      </c>
      <c r="E651" t="s">
        <v>3632</v>
      </c>
      <c r="F651">
        <v>130</v>
      </c>
      <c r="G651">
        <v>193</v>
      </c>
      <c r="H651">
        <f t="shared" si="36"/>
        <v>63</v>
      </c>
      <c r="I651" t="str">
        <f t="shared" si="37"/>
        <v>B0GN33_YERPE/130-193</v>
      </c>
      <c r="K651" t="e">
        <f>IF(C651="Secretin_N, Secretin, TraK","T","N")</f>
        <v>#N/A</v>
      </c>
      <c r="L651" t="e">
        <f>VLOOKUP(E651,'Uniprot taxonomy'!E:J,4,FALSE)</f>
        <v>#N/A</v>
      </c>
      <c r="M651" t="e">
        <f>LEFT(VLOOKUP(B651,'Uniprot taxonomy'!B:R,5,FALSE))</f>
        <v>#N/A</v>
      </c>
      <c r="N651" t="e">
        <f>VLOOKUP(B651,'Uniprot taxonomy'!B:R,5,FALSE)</f>
        <v>#N/A</v>
      </c>
      <c r="O651" t="e">
        <f>VLOOKUP(B651,'Uniprot taxonomy'!B:R,6,FALSE)</f>
        <v>#N/A</v>
      </c>
      <c r="P651" t="e">
        <f>VLOOKUP(B651,'Uniprot taxonomy'!B:R,7,FALSE)</f>
        <v>#N/A</v>
      </c>
      <c r="Q651" t="e">
        <f>VLOOKUP(B651,'Uniprot taxonomy'!B:R,8,FALSE)</f>
        <v>#N/A</v>
      </c>
    </row>
    <row r="652" spans="1:17" hidden="1" x14ac:dyDescent="0.25">
      <c r="A652" t="s">
        <v>4233</v>
      </c>
      <c r="B652" t="s">
        <v>4234</v>
      </c>
      <c r="C652" t="e">
        <f>VLOOKUP('Домены Secretin_N'!B652,'AC-Architecture'!A:C,3,FALSE)</f>
        <v>#N/A</v>
      </c>
      <c r="D652">
        <v>640</v>
      </c>
      <c r="E652" t="s">
        <v>3632</v>
      </c>
      <c r="F652">
        <v>195</v>
      </c>
      <c r="G652">
        <v>266</v>
      </c>
      <c r="H652">
        <f t="shared" si="36"/>
        <v>71</v>
      </c>
      <c r="I652" t="str">
        <f t="shared" si="37"/>
        <v>B0GN33_YERPE/195-266</v>
      </c>
      <c r="K652" t="e">
        <f>IF(C652="Secretin_N, Secretin, TraK","T","N")</f>
        <v>#N/A</v>
      </c>
      <c r="L652" t="e">
        <f>VLOOKUP(E652,'Uniprot taxonomy'!E:J,4,FALSE)</f>
        <v>#N/A</v>
      </c>
      <c r="M652" t="e">
        <f>LEFT(VLOOKUP(B652,'Uniprot taxonomy'!B:R,5,FALSE))</f>
        <v>#N/A</v>
      </c>
      <c r="N652" t="e">
        <f>VLOOKUP(B652,'Uniprot taxonomy'!B:R,5,FALSE)</f>
        <v>#N/A</v>
      </c>
      <c r="O652" t="e">
        <f>VLOOKUP(B652,'Uniprot taxonomy'!B:R,6,FALSE)</f>
        <v>#N/A</v>
      </c>
      <c r="P652" t="e">
        <f>VLOOKUP(B652,'Uniprot taxonomy'!B:R,7,FALSE)</f>
        <v>#N/A</v>
      </c>
      <c r="Q652" t="e">
        <f>VLOOKUP(B652,'Uniprot taxonomy'!B:R,8,FALSE)</f>
        <v>#N/A</v>
      </c>
    </row>
    <row r="653" spans="1:17" hidden="1" x14ac:dyDescent="0.25">
      <c r="A653" t="s">
        <v>4233</v>
      </c>
      <c r="B653" t="s">
        <v>4234</v>
      </c>
      <c r="C653" t="e">
        <f>VLOOKUP('Домены Secretin_N'!B653,'AC-Architecture'!A:C,3,FALSE)</f>
        <v>#N/A</v>
      </c>
      <c r="D653">
        <v>640</v>
      </c>
      <c r="E653" t="s">
        <v>3632</v>
      </c>
      <c r="F653">
        <v>270</v>
      </c>
      <c r="G653">
        <v>347</v>
      </c>
      <c r="H653">
        <f t="shared" si="36"/>
        <v>77</v>
      </c>
      <c r="I653" t="str">
        <f t="shared" si="37"/>
        <v>B0GN33_YERPE/270-347</v>
      </c>
      <c r="K653" t="e">
        <f>IF(C653="Secretin_N, Secretin, TraK","T","N")</f>
        <v>#N/A</v>
      </c>
      <c r="L653" t="e">
        <f>VLOOKUP(E653,'Uniprot taxonomy'!E:J,4,FALSE)</f>
        <v>#N/A</v>
      </c>
      <c r="M653" t="e">
        <f>LEFT(VLOOKUP(B653,'Uniprot taxonomy'!B:R,5,FALSE))</f>
        <v>#N/A</v>
      </c>
      <c r="N653" t="e">
        <f>VLOOKUP(B653,'Uniprot taxonomy'!B:R,5,FALSE)</f>
        <v>#N/A</v>
      </c>
      <c r="O653" t="e">
        <f>VLOOKUP(B653,'Uniprot taxonomy'!B:R,6,FALSE)</f>
        <v>#N/A</v>
      </c>
      <c r="P653" t="e">
        <f>VLOOKUP(B653,'Uniprot taxonomy'!B:R,7,FALSE)</f>
        <v>#N/A</v>
      </c>
      <c r="Q653" t="e">
        <f>VLOOKUP(B653,'Uniprot taxonomy'!B:R,8,FALSE)</f>
        <v>#N/A</v>
      </c>
    </row>
    <row r="654" spans="1:17" x14ac:dyDescent="0.25">
      <c r="A654" t="s">
        <v>295</v>
      </c>
      <c r="B654" t="s">
        <v>1596</v>
      </c>
      <c r="C654" t="str">
        <f>VLOOKUP('Домены Secretin_N'!B654,'AC-Architecture'!A:C,3,FALSE)</f>
        <v>Secretin_N, Secretin</v>
      </c>
      <c r="D654">
        <v>505</v>
      </c>
      <c r="E654" t="s">
        <v>3632</v>
      </c>
      <c r="F654">
        <v>187</v>
      </c>
      <c r="G654">
        <v>279</v>
      </c>
      <c r="H654">
        <f t="shared" si="36"/>
        <v>92</v>
      </c>
      <c r="I654" t="str">
        <f t="shared" si="37"/>
        <v>B0GP11_YERPE/187-279</v>
      </c>
      <c r="J654" t="str">
        <f t="shared" ref="J654:J655" si="38">CONCATENATE(K654,"_",LEFT(O654,3),"_",LEFT(Q654,3),"_",B654)</f>
        <v>N_Ent_Yer_B0GP11</v>
      </c>
      <c r="K654" t="str">
        <f>IF(C654="Secretin_N, Secretin, TraK","T","N")</f>
        <v>N</v>
      </c>
      <c r="L654" t="str">
        <f>VLOOKUP(B654,'Uniprot taxonomy'!B:R,4,FALSE)</f>
        <v>Proteobacteria</v>
      </c>
      <c r="M654" t="str">
        <f>LEFT(VLOOKUP(B654,'Uniprot taxonomy'!B:R,5,FALSE))</f>
        <v>G</v>
      </c>
      <c r="N654" t="str">
        <f>VLOOKUP(B654,'Uniprot taxonomy'!B:R,5,FALSE)</f>
        <v>Gammaproteobacteria</v>
      </c>
      <c r="O654" t="str">
        <f>VLOOKUP(B654,'Uniprot taxonomy'!B:R,6,FALSE)</f>
        <v>Enterobacteriales</v>
      </c>
      <c r="P654" t="str">
        <f>VLOOKUP(B654,'Uniprot taxonomy'!B:R,7,FALSE)</f>
        <v>Enterobacteriaceae</v>
      </c>
      <c r="Q654" t="str">
        <f>VLOOKUP(B654,'Uniprot taxonomy'!B:R,8,FALSE)</f>
        <v>Yersinia</v>
      </c>
    </row>
    <row r="655" spans="1:17" x14ac:dyDescent="0.25">
      <c r="A655" t="s">
        <v>296</v>
      </c>
      <c r="B655" t="s">
        <v>1597</v>
      </c>
      <c r="C655" t="str">
        <f>VLOOKUP('Домены Secretin_N'!B655,'AC-Architecture'!A:C,3,FALSE)</f>
        <v>Secretin_N, Secretin</v>
      </c>
      <c r="D655">
        <v>500</v>
      </c>
      <c r="E655" t="s">
        <v>3632</v>
      </c>
      <c r="F655">
        <v>206</v>
      </c>
      <c r="G655">
        <v>270</v>
      </c>
      <c r="H655">
        <f t="shared" si="36"/>
        <v>64</v>
      </c>
      <c r="I655" t="str">
        <f t="shared" si="37"/>
        <v>B0GPB4_YERPE/206-270</v>
      </c>
      <c r="J655" t="str">
        <f t="shared" si="38"/>
        <v>N_Ent_Yer_B0GPB4</v>
      </c>
      <c r="K655" t="str">
        <f>IF(C655="Secretin_N, Secretin, TraK","T","N")</f>
        <v>N</v>
      </c>
      <c r="L655" t="str">
        <f>VLOOKUP(B655,'Uniprot taxonomy'!B:R,4,FALSE)</f>
        <v>Proteobacteria</v>
      </c>
      <c r="M655" t="str">
        <f>LEFT(VLOOKUP(B655,'Uniprot taxonomy'!B:R,5,FALSE))</f>
        <v>G</v>
      </c>
      <c r="N655" t="str">
        <f>VLOOKUP(B655,'Uniprot taxonomy'!B:R,5,FALSE)</f>
        <v>Gammaproteobacteria</v>
      </c>
      <c r="O655" t="str">
        <f>VLOOKUP(B655,'Uniprot taxonomy'!B:R,6,FALSE)</f>
        <v>Enterobacteriales</v>
      </c>
      <c r="P655" t="str">
        <f>VLOOKUP(B655,'Uniprot taxonomy'!B:R,7,FALSE)</f>
        <v>Enterobacteriaceae</v>
      </c>
      <c r="Q655" t="str">
        <f>VLOOKUP(B655,'Uniprot taxonomy'!B:R,8,FALSE)</f>
        <v>Yersinia</v>
      </c>
    </row>
    <row r="656" spans="1:17" hidden="1" x14ac:dyDescent="0.25">
      <c r="A656" t="s">
        <v>4235</v>
      </c>
      <c r="B656" t="s">
        <v>4236</v>
      </c>
      <c r="C656" t="e">
        <f>VLOOKUP('Домены Secretin_N'!B656,'AC-Architecture'!A:C,3,FALSE)</f>
        <v>#N/A</v>
      </c>
      <c r="D656">
        <v>607</v>
      </c>
      <c r="E656" t="s">
        <v>3632</v>
      </c>
      <c r="F656">
        <v>111</v>
      </c>
      <c r="G656">
        <v>173</v>
      </c>
      <c r="H656">
        <f t="shared" si="36"/>
        <v>62</v>
      </c>
      <c r="I656" t="str">
        <f t="shared" si="37"/>
        <v>B0GZM9_YERPE/111-173</v>
      </c>
      <c r="K656" t="e">
        <f>IF(C656="Secretin_N, Secretin, TraK","T","N")</f>
        <v>#N/A</v>
      </c>
      <c r="L656" t="e">
        <f>VLOOKUP(E656,'Uniprot taxonomy'!E:J,4,FALSE)</f>
        <v>#N/A</v>
      </c>
      <c r="M656" t="e">
        <f>LEFT(VLOOKUP(B656,'Uniprot taxonomy'!B:R,5,FALSE))</f>
        <v>#N/A</v>
      </c>
      <c r="N656" t="e">
        <f>VLOOKUP(B656,'Uniprot taxonomy'!B:R,5,FALSE)</f>
        <v>#N/A</v>
      </c>
      <c r="O656" t="e">
        <f>VLOOKUP(B656,'Uniprot taxonomy'!B:R,6,FALSE)</f>
        <v>#N/A</v>
      </c>
      <c r="P656" t="e">
        <f>VLOOKUP(B656,'Uniprot taxonomy'!B:R,7,FALSE)</f>
        <v>#N/A</v>
      </c>
      <c r="Q656" t="e">
        <f>VLOOKUP(B656,'Uniprot taxonomy'!B:R,8,FALSE)</f>
        <v>#N/A</v>
      </c>
    </row>
    <row r="657" spans="1:17" hidden="1" x14ac:dyDescent="0.25">
      <c r="A657" t="s">
        <v>4235</v>
      </c>
      <c r="B657" t="s">
        <v>4236</v>
      </c>
      <c r="C657" t="e">
        <f>VLOOKUP('Домены Secretin_N'!B657,'AC-Architecture'!A:C,3,FALSE)</f>
        <v>#N/A</v>
      </c>
      <c r="D657">
        <v>607</v>
      </c>
      <c r="E657" t="s">
        <v>3632</v>
      </c>
      <c r="F657">
        <v>184</v>
      </c>
      <c r="G657">
        <v>281</v>
      </c>
      <c r="H657">
        <f t="shared" si="36"/>
        <v>97</v>
      </c>
      <c r="I657" t="str">
        <f t="shared" si="37"/>
        <v>B0GZM9_YERPE/184-281</v>
      </c>
      <c r="K657" t="e">
        <f>IF(C657="Secretin_N, Secretin, TraK","T","N")</f>
        <v>#N/A</v>
      </c>
      <c r="L657" t="e">
        <f>VLOOKUP(E657,'Uniprot taxonomy'!E:J,4,FALSE)</f>
        <v>#N/A</v>
      </c>
      <c r="M657" t="e">
        <f>LEFT(VLOOKUP(B657,'Uniprot taxonomy'!B:R,5,FALSE))</f>
        <v>#N/A</v>
      </c>
      <c r="N657" t="e">
        <f>VLOOKUP(B657,'Uniprot taxonomy'!B:R,5,FALSE)</f>
        <v>#N/A</v>
      </c>
      <c r="O657" t="e">
        <f>VLOOKUP(B657,'Uniprot taxonomy'!B:R,6,FALSE)</f>
        <v>#N/A</v>
      </c>
      <c r="P657" t="e">
        <f>VLOOKUP(B657,'Uniprot taxonomy'!B:R,7,FALSE)</f>
        <v>#N/A</v>
      </c>
      <c r="Q657" t="e">
        <f>VLOOKUP(B657,'Uniprot taxonomy'!B:R,8,FALSE)</f>
        <v>#N/A</v>
      </c>
    </row>
    <row r="658" spans="1:17" hidden="1" x14ac:dyDescent="0.25">
      <c r="A658" t="s">
        <v>4237</v>
      </c>
      <c r="B658" t="s">
        <v>4238</v>
      </c>
      <c r="C658" t="e">
        <f>VLOOKUP('Домены Secretin_N'!B658,'AC-Architecture'!A:C,3,FALSE)</f>
        <v>#N/A</v>
      </c>
      <c r="D658">
        <v>640</v>
      </c>
      <c r="E658" t="s">
        <v>3632</v>
      </c>
      <c r="F658">
        <v>130</v>
      </c>
      <c r="G658">
        <v>193</v>
      </c>
      <c r="H658">
        <f t="shared" si="36"/>
        <v>63</v>
      </c>
      <c r="I658" t="str">
        <f t="shared" si="37"/>
        <v>B0H6C1_YERPE/130-193</v>
      </c>
      <c r="K658" t="e">
        <f>IF(C658="Secretin_N, Secretin, TraK","T","N")</f>
        <v>#N/A</v>
      </c>
      <c r="L658" t="e">
        <f>VLOOKUP(E658,'Uniprot taxonomy'!E:J,4,FALSE)</f>
        <v>#N/A</v>
      </c>
      <c r="M658" t="e">
        <f>LEFT(VLOOKUP(B658,'Uniprot taxonomy'!B:R,5,FALSE))</f>
        <v>#N/A</v>
      </c>
      <c r="N658" t="e">
        <f>VLOOKUP(B658,'Uniprot taxonomy'!B:R,5,FALSE)</f>
        <v>#N/A</v>
      </c>
      <c r="O658" t="e">
        <f>VLOOKUP(B658,'Uniprot taxonomy'!B:R,6,FALSE)</f>
        <v>#N/A</v>
      </c>
      <c r="P658" t="e">
        <f>VLOOKUP(B658,'Uniprot taxonomy'!B:R,7,FALSE)</f>
        <v>#N/A</v>
      </c>
      <c r="Q658" t="e">
        <f>VLOOKUP(B658,'Uniprot taxonomy'!B:R,8,FALSE)</f>
        <v>#N/A</v>
      </c>
    </row>
    <row r="659" spans="1:17" hidden="1" x14ac:dyDescent="0.25">
      <c r="A659" t="s">
        <v>4237</v>
      </c>
      <c r="B659" t="s">
        <v>4238</v>
      </c>
      <c r="C659" t="e">
        <f>VLOOKUP('Домены Secretin_N'!B659,'AC-Architecture'!A:C,3,FALSE)</f>
        <v>#N/A</v>
      </c>
      <c r="D659">
        <v>640</v>
      </c>
      <c r="E659" t="s">
        <v>3632</v>
      </c>
      <c r="F659">
        <v>195</v>
      </c>
      <c r="G659">
        <v>266</v>
      </c>
      <c r="H659">
        <f t="shared" si="36"/>
        <v>71</v>
      </c>
      <c r="I659" t="str">
        <f t="shared" si="37"/>
        <v>B0H6C1_YERPE/195-266</v>
      </c>
      <c r="K659" t="e">
        <f>IF(C659="Secretin_N, Secretin, TraK","T","N")</f>
        <v>#N/A</v>
      </c>
      <c r="L659" t="e">
        <f>VLOOKUP(E659,'Uniprot taxonomy'!E:J,4,FALSE)</f>
        <v>#N/A</v>
      </c>
      <c r="M659" t="e">
        <f>LEFT(VLOOKUP(B659,'Uniprot taxonomy'!B:R,5,FALSE))</f>
        <v>#N/A</v>
      </c>
      <c r="N659" t="e">
        <f>VLOOKUP(B659,'Uniprot taxonomy'!B:R,5,FALSE)</f>
        <v>#N/A</v>
      </c>
      <c r="O659" t="e">
        <f>VLOOKUP(B659,'Uniprot taxonomy'!B:R,6,FALSE)</f>
        <v>#N/A</v>
      </c>
      <c r="P659" t="e">
        <f>VLOOKUP(B659,'Uniprot taxonomy'!B:R,7,FALSE)</f>
        <v>#N/A</v>
      </c>
      <c r="Q659" t="e">
        <f>VLOOKUP(B659,'Uniprot taxonomy'!B:R,8,FALSE)</f>
        <v>#N/A</v>
      </c>
    </row>
    <row r="660" spans="1:17" hidden="1" x14ac:dyDescent="0.25">
      <c r="A660" t="s">
        <v>4237</v>
      </c>
      <c r="B660" t="s">
        <v>4238</v>
      </c>
      <c r="C660" t="e">
        <f>VLOOKUP('Домены Secretin_N'!B660,'AC-Architecture'!A:C,3,FALSE)</f>
        <v>#N/A</v>
      </c>
      <c r="D660">
        <v>640</v>
      </c>
      <c r="E660" t="s">
        <v>3632</v>
      </c>
      <c r="F660">
        <v>270</v>
      </c>
      <c r="G660">
        <v>347</v>
      </c>
      <c r="H660">
        <f t="shared" si="36"/>
        <v>77</v>
      </c>
      <c r="I660" t="str">
        <f t="shared" si="37"/>
        <v>B0H6C1_YERPE/270-347</v>
      </c>
      <c r="K660" t="e">
        <f>IF(C660="Secretin_N, Secretin, TraK","T","N")</f>
        <v>#N/A</v>
      </c>
      <c r="L660" t="e">
        <f>VLOOKUP(E660,'Uniprot taxonomy'!E:J,4,FALSE)</f>
        <v>#N/A</v>
      </c>
      <c r="M660" t="e">
        <f>LEFT(VLOOKUP(B660,'Uniprot taxonomy'!B:R,5,FALSE))</f>
        <v>#N/A</v>
      </c>
      <c r="N660" t="e">
        <f>VLOOKUP(B660,'Uniprot taxonomy'!B:R,5,FALSE)</f>
        <v>#N/A</v>
      </c>
      <c r="O660" t="e">
        <f>VLOOKUP(B660,'Uniprot taxonomy'!B:R,6,FALSE)</f>
        <v>#N/A</v>
      </c>
      <c r="P660" t="e">
        <f>VLOOKUP(B660,'Uniprot taxonomy'!B:R,7,FALSE)</f>
        <v>#N/A</v>
      </c>
      <c r="Q660" t="e">
        <f>VLOOKUP(B660,'Uniprot taxonomy'!B:R,8,FALSE)</f>
        <v>#N/A</v>
      </c>
    </row>
    <row r="661" spans="1:17" x14ac:dyDescent="0.25">
      <c r="A661" t="s">
        <v>297</v>
      </c>
      <c r="B661" t="s">
        <v>1598</v>
      </c>
      <c r="C661" t="str">
        <f>VLOOKUP('Домены Secretin_N'!B661,'AC-Architecture'!A:C,3,FALSE)</f>
        <v>Secretin_N, Secretin</v>
      </c>
      <c r="D661">
        <v>500</v>
      </c>
      <c r="E661" t="s">
        <v>3632</v>
      </c>
      <c r="F661">
        <v>206</v>
      </c>
      <c r="G661">
        <v>270</v>
      </c>
      <c r="H661">
        <f t="shared" si="36"/>
        <v>64</v>
      </c>
      <c r="I661" t="str">
        <f t="shared" si="37"/>
        <v>B0H7F5_YERPE/206-270</v>
      </c>
      <c r="J661" t="str">
        <f t="shared" ref="J661:J662" si="39">CONCATENATE(K661,"_",LEFT(O661,3),"_",LEFT(Q661,3),"_",B661)</f>
        <v>N_Ent_Yer_B0H7F5</v>
      </c>
      <c r="K661" t="str">
        <f>IF(C661="Secretin_N, Secretin, TraK","T","N")</f>
        <v>N</v>
      </c>
      <c r="L661" t="str">
        <f>VLOOKUP(B661,'Uniprot taxonomy'!B:R,4,FALSE)</f>
        <v>Proteobacteria</v>
      </c>
      <c r="M661" t="str">
        <f>LEFT(VLOOKUP(B661,'Uniprot taxonomy'!B:R,5,FALSE))</f>
        <v>G</v>
      </c>
      <c r="N661" t="str">
        <f>VLOOKUP(B661,'Uniprot taxonomy'!B:R,5,FALSE)</f>
        <v>Gammaproteobacteria</v>
      </c>
      <c r="O661" t="str">
        <f>VLOOKUP(B661,'Uniprot taxonomy'!B:R,6,FALSE)</f>
        <v>Enterobacteriales</v>
      </c>
      <c r="P661" t="str">
        <f>VLOOKUP(B661,'Uniprot taxonomy'!B:R,7,FALSE)</f>
        <v>Enterobacteriaceae</v>
      </c>
      <c r="Q661" t="str">
        <f>VLOOKUP(B661,'Uniprot taxonomy'!B:R,8,FALSE)</f>
        <v>Yersinia</v>
      </c>
    </row>
    <row r="662" spans="1:17" x14ac:dyDescent="0.25">
      <c r="A662" t="s">
        <v>298</v>
      </c>
      <c r="B662" t="s">
        <v>1599</v>
      </c>
      <c r="C662" t="str">
        <f>VLOOKUP('Домены Secretin_N'!B662,'AC-Architecture'!A:C,3,FALSE)</f>
        <v>Secretin_N, Secretin</v>
      </c>
      <c r="D662">
        <v>505</v>
      </c>
      <c r="E662" t="s">
        <v>3632</v>
      </c>
      <c r="F662">
        <v>187</v>
      </c>
      <c r="G662">
        <v>279</v>
      </c>
      <c r="H662">
        <f t="shared" si="36"/>
        <v>92</v>
      </c>
      <c r="I662" t="str">
        <f t="shared" si="37"/>
        <v>B0H8W4_YERPE/187-279</v>
      </c>
      <c r="J662" t="str">
        <f t="shared" si="39"/>
        <v>N_Ent_Yer_B0H8W4</v>
      </c>
      <c r="K662" t="str">
        <f>IF(C662="Secretin_N, Secretin, TraK","T","N")</f>
        <v>N</v>
      </c>
      <c r="L662" t="str">
        <f>VLOOKUP(B662,'Uniprot taxonomy'!B:R,4,FALSE)</f>
        <v>Proteobacteria</v>
      </c>
      <c r="M662" t="str">
        <f>LEFT(VLOOKUP(B662,'Uniprot taxonomy'!B:R,5,FALSE))</f>
        <v>G</v>
      </c>
      <c r="N662" t="str">
        <f>VLOOKUP(B662,'Uniprot taxonomy'!B:R,5,FALSE)</f>
        <v>Gammaproteobacteria</v>
      </c>
      <c r="O662" t="str">
        <f>VLOOKUP(B662,'Uniprot taxonomy'!B:R,6,FALSE)</f>
        <v>Enterobacteriales</v>
      </c>
      <c r="P662" t="str">
        <f>VLOOKUP(B662,'Uniprot taxonomy'!B:R,7,FALSE)</f>
        <v>Enterobacteriaceae</v>
      </c>
      <c r="Q662" t="str">
        <f>VLOOKUP(B662,'Uniprot taxonomy'!B:R,8,FALSE)</f>
        <v>Yersinia</v>
      </c>
    </row>
    <row r="663" spans="1:17" hidden="1" x14ac:dyDescent="0.25">
      <c r="A663" t="s">
        <v>4239</v>
      </c>
      <c r="B663" t="s">
        <v>4240</v>
      </c>
      <c r="C663" t="e">
        <f>VLOOKUP('Домены Secretin_N'!B663,'AC-Architecture'!A:C,3,FALSE)</f>
        <v>#N/A</v>
      </c>
      <c r="D663">
        <v>607</v>
      </c>
      <c r="E663" t="s">
        <v>3632</v>
      </c>
      <c r="F663">
        <v>111</v>
      </c>
      <c r="G663">
        <v>173</v>
      </c>
      <c r="H663">
        <f t="shared" si="36"/>
        <v>62</v>
      </c>
      <c r="I663" t="str">
        <f t="shared" si="37"/>
        <v>B0HAZ1_YERPE/111-173</v>
      </c>
      <c r="K663" t="e">
        <f>IF(C663="Secretin_N, Secretin, TraK","T","N")</f>
        <v>#N/A</v>
      </c>
      <c r="L663" t="e">
        <f>VLOOKUP(E663,'Uniprot taxonomy'!E:J,4,FALSE)</f>
        <v>#N/A</v>
      </c>
      <c r="M663" t="e">
        <f>LEFT(VLOOKUP(B663,'Uniprot taxonomy'!B:R,5,FALSE))</f>
        <v>#N/A</v>
      </c>
      <c r="N663" t="e">
        <f>VLOOKUP(B663,'Uniprot taxonomy'!B:R,5,FALSE)</f>
        <v>#N/A</v>
      </c>
      <c r="O663" t="e">
        <f>VLOOKUP(B663,'Uniprot taxonomy'!B:R,6,FALSE)</f>
        <v>#N/A</v>
      </c>
      <c r="P663" t="e">
        <f>VLOOKUP(B663,'Uniprot taxonomy'!B:R,7,FALSE)</f>
        <v>#N/A</v>
      </c>
      <c r="Q663" t="e">
        <f>VLOOKUP(B663,'Uniprot taxonomy'!B:R,8,FALSE)</f>
        <v>#N/A</v>
      </c>
    </row>
    <row r="664" spans="1:17" hidden="1" x14ac:dyDescent="0.25">
      <c r="A664" t="s">
        <v>4239</v>
      </c>
      <c r="B664" t="s">
        <v>4240</v>
      </c>
      <c r="C664" t="e">
        <f>VLOOKUP('Домены Secretin_N'!B664,'AC-Architecture'!A:C,3,FALSE)</f>
        <v>#N/A</v>
      </c>
      <c r="D664">
        <v>607</v>
      </c>
      <c r="E664" t="s">
        <v>3632</v>
      </c>
      <c r="F664">
        <v>184</v>
      </c>
      <c r="G664">
        <v>281</v>
      </c>
      <c r="H664">
        <f t="shared" si="36"/>
        <v>97</v>
      </c>
      <c r="I664" t="str">
        <f t="shared" si="37"/>
        <v>B0HAZ1_YERPE/184-281</v>
      </c>
      <c r="K664" t="e">
        <f>IF(C664="Secretin_N, Secretin, TraK","T","N")</f>
        <v>#N/A</v>
      </c>
      <c r="L664" t="e">
        <f>VLOOKUP(E664,'Uniprot taxonomy'!E:J,4,FALSE)</f>
        <v>#N/A</v>
      </c>
      <c r="M664" t="e">
        <f>LEFT(VLOOKUP(B664,'Uniprot taxonomy'!B:R,5,FALSE))</f>
        <v>#N/A</v>
      </c>
      <c r="N664" t="e">
        <f>VLOOKUP(B664,'Uniprot taxonomy'!B:R,5,FALSE)</f>
        <v>#N/A</v>
      </c>
      <c r="O664" t="e">
        <f>VLOOKUP(B664,'Uniprot taxonomy'!B:R,6,FALSE)</f>
        <v>#N/A</v>
      </c>
      <c r="P664" t="e">
        <f>VLOOKUP(B664,'Uniprot taxonomy'!B:R,7,FALSE)</f>
        <v>#N/A</v>
      </c>
      <c r="Q664" t="e">
        <f>VLOOKUP(B664,'Uniprot taxonomy'!B:R,8,FALSE)</f>
        <v>#N/A</v>
      </c>
    </row>
    <row r="665" spans="1:17" hidden="1" x14ac:dyDescent="0.25">
      <c r="A665" t="s">
        <v>4241</v>
      </c>
      <c r="B665" t="s">
        <v>4242</v>
      </c>
      <c r="C665" t="e">
        <f>VLOOKUP('Домены Secretin_N'!B665,'AC-Architecture'!A:C,3,FALSE)</f>
        <v>#N/A</v>
      </c>
      <c r="D665">
        <v>640</v>
      </c>
      <c r="E665" t="s">
        <v>3632</v>
      </c>
      <c r="F665">
        <v>130</v>
      </c>
      <c r="G665">
        <v>193</v>
      </c>
      <c r="H665">
        <f t="shared" si="36"/>
        <v>63</v>
      </c>
      <c r="I665" t="str">
        <f t="shared" si="37"/>
        <v>B0HIY9_YERPE/130-193</v>
      </c>
      <c r="K665" t="e">
        <f>IF(C665="Secretin_N, Secretin, TraK","T","N")</f>
        <v>#N/A</v>
      </c>
      <c r="L665" t="e">
        <f>VLOOKUP(E665,'Uniprot taxonomy'!E:J,4,FALSE)</f>
        <v>#N/A</v>
      </c>
      <c r="M665" t="e">
        <f>LEFT(VLOOKUP(B665,'Uniprot taxonomy'!B:R,5,FALSE))</f>
        <v>#N/A</v>
      </c>
      <c r="N665" t="e">
        <f>VLOOKUP(B665,'Uniprot taxonomy'!B:R,5,FALSE)</f>
        <v>#N/A</v>
      </c>
      <c r="O665" t="e">
        <f>VLOOKUP(B665,'Uniprot taxonomy'!B:R,6,FALSE)</f>
        <v>#N/A</v>
      </c>
      <c r="P665" t="e">
        <f>VLOOKUP(B665,'Uniprot taxonomy'!B:R,7,FALSE)</f>
        <v>#N/A</v>
      </c>
      <c r="Q665" t="e">
        <f>VLOOKUP(B665,'Uniprot taxonomy'!B:R,8,FALSE)</f>
        <v>#N/A</v>
      </c>
    </row>
    <row r="666" spans="1:17" hidden="1" x14ac:dyDescent="0.25">
      <c r="A666" t="s">
        <v>4241</v>
      </c>
      <c r="B666" t="s">
        <v>4242</v>
      </c>
      <c r="C666" t="e">
        <f>VLOOKUP('Домены Secretin_N'!B666,'AC-Architecture'!A:C,3,FALSE)</f>
        <v>#N/A</v>
      </c>
      <c r="D666">
        <v>640</v>
      </c>
      <c r="E666" t="s">
        <v>3632</v>
      </c>
      <c r="F666">
        <v>195</v>
      </c>
      <c r="G666">
        <v>266</v>
      </c>
      <c r="H666">
        <f t="shared" si="36"/>
        <v>71</v>
      </c>
      <c r="I666" t="str">
        <f t="shared" si="37"/>
        <v>B0HIY9_YERPE/195-266</v>
      </c>
      <c r="K666" t="e">
        <f>IF(C666="Secretin_N, Secretin, TraK","T","N")</f>
        <v>#N/A</v>
      </c>
      <c r="L666" t="e">
        <f>VLOOKUP(E666,'Uniprot taxonomy'!E:J,4,FALSE)</f>
        <v>#N/A</v>
      </c>
      <c r="M666" t="e">
        <f>LEFT(VLOOKUP(B666,'Uniprot taxonomy'!B:R,5,FALSE))</f>
        <v>#N/A</v>
      </c>
      <c r="N666" t="e">
        <f>VLOOKUP(B666,'Uniprot taxonomy'!B:R,5,FALSE)</f>
        <v>#N/A</v>
      </c>
      <c r="O666" t="e">
        <f>VLOOKUP(B666,'Uniprot taxonomy'!B:R,6,FALSE)</f>
        <v>#N/A</v>
      </c>
      <c r="P666" t="e">
        <f>VLOOKUP(B666,'Uniprot taxonomy'!B:R,7,FALSE)</f>
        <v>#N/A</v>
      </c>
      <c r="Q666" t="e">
        <f>VLOOKUP(B666,'Uniprot taxonomy'!B:R,8,FALSE)</f>
        <v>#N/A</v>
      </c>
    </row>
    <row r="667" spans="1:17" hidden="1" x14ac:dyDescent="0.25">
      <c r="A667" t="s">
        <v>4241</v>
      </c>
      <c r="B667" t="s">
        <v>4242</v>
      </c>
      <c r="C667" t="e">
        <f>VLOOKUP('Домены Secretin_N'!B667,'AC-Architecture'!A:C,3,FALSE)</f>
        <v>#N/A</v>
      </c>
      <c r="D667">
        <v>640</v>
      </c>
      <c r="E667" t="s">
        <v>3632</v>
      </c>
      <c r="F667">
        <v>270</v>
      </c>
      <c r="G667">
        <v>347</v>
      </c>
      <c r="H667">
        <f t="shared" si="36"/>
        <v>77</v>
      </c>
      <c r="I667" t="str">
        <f t="shared" si="37"/>
        <v>B0HIY9_YERPE/270-347</v>
      </c>
      <c r="K667" t="e">
        <f>IF(C667="Secretin_N, Secretin, TraK","T","N")</f>
        <v>#N/A</v>
      </c>
      <c r="L667" t="e">
        <f>VLOOKUP(E667,'Uniprot taxonomy'!E:J,4,FALSE)</f>
        <v>#N/A</v>
      </c>
      <c r="M667" t="e">
        <f>LEFT(VLOOKUP(B667,'Uniprot taxonomy'!B:R,5,FALSE))</f>
        <v>#N/A</v>
      </c>
      <c r="N667" t="e">
        <f>VLOOKUP(B667,'Uniprot taxonomy'!B:R,5,FALSE)</f>
        <v>#N/A</v>
      </c>
      <c r="O667" t="e">
        <f>VLOOKUP(B667,'Uniprot taxonomy'!B:R,6,FALSE)</f>
        <v>#N/A</v>
      </c>
      <c r="P667" t="e">
        <f>VLOOKUP(B667,'Uniprot taxonomy'!B:R,7,FALSE)</f>
        <v>#N/A</v>
      </c>
      <c r="Q667" t="e">
        <f>VLOOKUP(B667,'Uniprot taxonomy'!B:R,8,FALSE)</f>
        <v>#N/A</v>
      </c>
    </row>
    <row r="668" spans="1:17" x14ac:dyDescent="0.25">
      <c r="A668" t="s">
        <v>299</v>
      </c>
      <c r="B668" t="s">
        <v>1600</v>
      </c>
      <c r="C668" t="str">
        <f>VLOOKUP('Домены Secretin_N'!B668,'AC-Architecture'!A:C,3,FALSE)</f>
        <v>Secretin_N, Secretin</v>
      </c>
      <c r="D668">
        <v>500</v>
      </c>
      <c r="E668" t="s">
        <v>3632</v>
      </c>
      <c r="F668">
        <v>206</v>
      </c>
      <c r="G668">
        <v>270</v>
      </c>
      <c r="H668">
        <f t="shared" si="36"/>
        <v>64</v>
      </c>
      <c r="I668" t="str">
        <f t="shared" si="37"/>
        <v>B0HKE8_YERPE/206-270</v>
      </c>
      <c r="J668" t="str">
        <f t="shared" ref="J668:J669" si="40">CONCATENATE(K668,"_",LEFT(O668,3),"_",LEFT(Q668,3),"_",B668)</f>
        <v>N_Ent_Yer_B0HKE8</v>
      </c>
      <c r="K668" t="str">
        <f>IF(C668="Secretin_N, Secretin, TraK","T","N")</f>
        <v>N</v>
      </c>
      <c r="L668" t="str">
        <f>VLOOKUP(B668,'Uniprot taxonomy'!B:R,4,FALSE)</f>
        <v>Proteobacteria</v>
      </c>
      <c r="M668" t="str">
        <f>LEFT(VLOOKUP(B668,'Uniprot taxonomy'!B:R,5,FALSE))</f>
        <v>G</v>
      </c>
      <c r="N668" t="str">
        <f>VLOOKUP(B668,'Uniprot taxonomy'!B:R,5,FALSE)</f>
        <v>Gammaproteobacteria</v>
      </c>
      <c r="O668" t="str">
        <f>VLOOKUP(B668,'Uniprot taxonomy'!B:R,6,FALSE)</f>
        <v>Enterobacteriales</v>
      </c>
      <c r="P668" t="str">
        <f>VLOOKUP(B668,'Uniprot taxonomy'!B:R,7,FALSE)</f>
        <v>Enterobacteriaceae</v>
      </c>
      <c r="Q668" t="str">
        <f>VLOOKUP(B668,'Uniprot taxonomy'!B:R,8,FALSE)</f>
        <v>Yersinia</v>
      </c>
    </row>
    <row r="669" spans="1:17" x14ac:dyDescent="0.25">
      <c r="A669" t="s">
        <v>300</v>
      </c>
      <c r="B669" t="s">
        <v>1601</v>
      </c>
      <c r="C669" t="str">
        <f>VLOOKUP('Домены Secretin_N'!B669,'AC-Architecture'!A:C,3,FALSE)</f>
        <v>Secretin_N, Secretin</v>
      </c>
      <c r="D669">
        <v>505</v>
      </c>
      <c r="E669" t="s">
        <v>3632</v>
      </c>
      <c r="F669">
        <v>187</v>
      </c>
      <c r="G669">
        <v>279</v>
      </c>
      <c r="H669">
        <f t="shared" si="36"/>
        <v>92</v>
      </c>
      <c r="I669" t="str">
        <f t="shared" si="37"/>
        <v>B0HM43_YERPE/187-279</v>
      </c>
      <c r="J669" t="str">
        <f t="shared" si="40"/>
        <v>N_Ent_Yer_B0HM43</v>
      </c>
      <c r="K669" t="str">
        <f>IF(C669="Secretin_N, Secretin, TraK","T","N")</f>
        <v>N</v>
      </c>
      <c r="L669" t="str">
        <f>VLOOKUP(B669,'Uniprot taxonomy'!B:R,4,FALSE)</f>
        <v>Proteobacteria</v>
      </c>
      <c r="M669" t="str">
        <f>LEFT(VLOOKUP(B669,'Uniprot taxonomy'!B:R,5,FALSE))</f>
        <v>G</v>
      </c>
      <c r="N669" t="str">
        <f>VLOOKUP(B669,'Uniprot taxonomy'!B:R,5,FALSE)</f>
        <v>Gammaproteobacteria</v>
      </c>
      <c r="O669" t="str">
        <f>VLOOKUP(B669,'Uniprot taxonomy'!B:R,6,FALSE)</f>
        <v>Enterobacteriales</v>
      </c>
      <c r="P669" t="str">
        <f>VLOOKUP(B669,'Uniprot taxonomy'!B:R,7,FALSE)</f>
        <v>Enterobacteriaceae</v>
      </c>
      <c r="Q669" t="str">
        <f>VLOOKUP(B669,'Uniprot taxonomy'!B:R,8,FALSE)</f>
        <v>Yersinia</v>
      </c>
    </row>
    <row r="670" spans="1:17" hidden="1" x14ac:dyDescent="0.25">
      <c r="A670" t="s">
        <v>4243</v>
      </c>
      <c r="B670" t="s">
        <v>4244</v>
      </c>
      <c r="C670" t="e">
        <f>VLOOKUP('Домены Secretin_N'!B670,'AC-Architecture'!A:C,3,FALSE)</f>
        <v>#N/A</v>
      </c>
      <c r="D670">
        <v>607</v>
      </c>
      <c r="E670" t="s">
        <v>3632</v>
      </c>
      <c r="F670">
        <v>111</v>
      </c>
      <c r="G670">
        <v>173</v>
      </c>
      <c r="H670">
        <f t="shared" si="36"/>
        <v>62</v>
      </c>
      <c r="I670" t="str">
        <f t="shared" si="37"/>
        <v>B0HNJ8_YERPE/111-173</v>
      </c>
      <c r="K670" t="e">
        <f>IF(C670="Secretin_N, Secretin, TraK","T","N")</f>
        <v>#N/A</v>
      </c>
      <c r="L670" t="e">
        <f>VLOOKUP(E670,'Uniprot taxonomy'!E:J,4,FALSE)</f>
        <v>#N/A</v>
      </c>
      <c r="M670" t="e">
        <f>LEFT(VLOOKUP(B670,'Uniprot taxonomy'!B:R,5,FALSE))</f>
        <v>#N/A</v>
      </c>
      <c r="N670" t="e">
        <f>VLOOKUP(B670,'Uniprot taxonomy'!B:R,5,FALSE)</f>
        <v>#N/A</v>
      </c>
      <c r="O670" t="e">
        <f>VLOOKUP(B670,'Uniprot taxonomy'!B:R,6,FALSE)</f>
        <v>#N/A</v>
      </c>
      <c r="P670" t="e">
        <f>VLOOKUP(B670,'Uniprot taxonomy'!B:R,7,FALSE)</f>
        <v>#N/A</v>
      </c>
      <c r="Q670" t="e">
        <f>VLOOKUP(B670,'Uniprot taxonomy'!B:R,8,FALSE)</f>
        <v>#N/A</v>
      </c>
    </row>
    <row r="671" spans="1:17" hidden="1" x14ac:dyDescent="0.25">
      <c r="A671" t="s">
        <v>4243</v>
      </c>
      <c r="B671" t="s">
        <v>4244</v>
      </c>
      <c r="C671" t="e">
        <f>VLOOKUP('Домены Secretin_N'!B671,'AC-Architecture'!A:C,3,FALSE)</f>
        <v>#N/A</v>
      </c>
      <c r="D671">
        <v>607</v>
      </c>
      <c r="E671" t="s">
        <v>3632</v>
      </c>
      <c r="F671">
        <v>184</v>
      </c>
      <c r="G671">
        <v>281</v>
      </c>
      <c r="H671">
        <f t="shared" si="36"/>
        <v>97</v>
      </c>
      <c r="I671" t="str">
        <f t="shared" si="37"/>
        <v>B0HNJ8_YERPE/184-281</v>
      </c>
      <c r="K671" t="e">
        <f>IF(C671="Secretin_N, Secretin, TraK","T","N")</f>
        <v>#N/A</v>
      </c>
      <c r="L671" t="e">
        <f>VLOOKUP(E671,'Uniprot taxonomy'!E:J,4,FALSE)</f>
        <v>#N/A</v>
      </c>
      <c r="M671" t="e">
        <f>LEFT(VLOOKUP(B671,'Uniprot taxonomy'!B:R,5,FALSE))</f>
        <v>#N/A</v>
      </c>
      <c r="N671" t="e">
        <f>VLOOKUP(B671,'Uniprot taxonomy'!B:R,5,FALSE)</f>
        <v>#N/A</v>
      </c>
      <c r="O671" t="e">
        <f>VLOOKUP(B671,'Uniprot taxonomy'!B:R,6,FALSE)</f>
        <v>#N/A</v>
      </c>
      <c r="P671" t="e">
        <f>VLOOKUP(B671,'Uniprot taxonomy'!B:R,7,FALSE)</f>
        <v>#N/A</v>
      </c>
      <c r="Q671" t="e">
        <f>VLOOKUP(B671,'Uniprot taxonomy'!B:R,8,FALSE)</f>
        <v>#N/A</v>
      </c>
    </row>
    <row r="672" spans="1:17" hidden="1" x14ac:dyDescent="0.25">
      <c r="A672" t="s">
        <v>4245</v>
      </c>
      <c r="B672" t="s">
        <v>4246</v>
      </c>
      <c r="C672" t="e">
        <f>VLOOKUP('Домены Secretin_N'!B672,'AC-Architecture'!A:C,3,FALSE)</f>
        <v>#N/A</v>
      </c>
      <c r="D672">
        <v>640</v>
      </c>
      <c r="E672" t="s">
        <v>3632</v>
      </c>
      <c r="F672">
        <v>130</v>
      </c>
      <c r="G672">
        <v>193</v>
      </c>
      <c r="H672">
        <f t="shared" si="36"/>
        <v>63</v>
      </c>
      <c r="I672" t="str">
        <f t="shared" si="37"/>
        <v>B0HVG9_YERPE/130-193</v>
      </c>
      <c r="K672" t="e">
        <f>IF(C672="Secretin_N, Secretin, TraK","T","N")</f>
        <v>#N/A</v>
      </c>
      <c r="L672" t="e">
        <f>VLOOKUP(E672,'Uniprot taxonomy'!E:J,4,FALSE)</f>
        <v>#N/A</v>
      </c>
      <c r="M672" t="e">
        <f>LEFT(VLOOKUP(B672,'Uniprot taxonomy'!B:R,5,FALSE))</f>
        <v>#N/A</v>
      </c>
      <c r="N672" t="e">
        <f>VLOOKUP(B672,'Uniprot taxonomy'!B:R,5,FALSE)</f>
        <v>#N/A</v>
      </c>
      <c r="O672" t="e">
        <f>VLOOKUP(B672,'Uniprot taxonomy'!B:R,6,FALSE)</f>
        <v>#N/A</v>
      </c>
      <c r="P672" t="e">
        <f>VLOOKUP(B672,'Uniprot taxonomy'!B:R,7,FALSE)</f>
        <v>#N/A</v>
      </c>
      <c r="Q672" t="e">
        <f>VLOOKUP(B672,'Uniprot taxonomy'!B:R,8,FALSE)</f>
        <v>#N/A</v>
      </c>
    </row>
    <row r="673" spans="1:17" hidden="1" x14ac:dyDescent="0.25">
      <c r="A673" t="s">
        <v>4245</v>
      </c>
      <c r="B673" t="s">
        <v>4246</v>
      </c>
      <c r="C673" t="e">
        <f>VLOOKUP('Домены Secretin_N'!B673,'AC-Architecture'!A:C,3,FALSE)</f>
        <v>#N/A</v>
      </c>
      <c r="D673">
        <v>640</v>
      </c>
      <c r="E673" t="s">
        <v>3632</v>
      </c>
      <c r="F673">
        <v>195</v>
      </c>
      <c r="G673">
        <v>266</v>
      </c>
      <c r="H673">
        <f t="shared" si="36"/>
        <v>71</v>
      </c>
      <c r="I673" t="str">
        <f t="shared" si="37"/>
        <v>B0HVG9_YERPE/195-266</v>
      </c>
      <c r="K673" t="e">
        <f>IF(C673="Secretin_N, Secretin, TraK","T","N")</f>
        <v>#N/A</v>
      </c>
      <c r="L673" t="e">
        <f>VLOOKUP(E673,'Uniprot taxonomy'!E:J,4,FALSE)</f>
        <v>#N/A</v>
      </c>
      <c r="M673" t="e">
        <f>LEFT(VLOOKUP(B673,'Uniprot taxonomy'!B:R,5,FALSE))</f>
        <v>#N/A</v>
      </c>
      <c r="N673" t="e">
        <f>VLOOKUP(B673,'Uniprot taxonomy'!B:R,5,FALSE)</f>
        <v>#N/A</v>
      </c>
      <c r="O673" t="e">
        <f>VLOOKUP(B673,'Uniprot taxonomy'!B:R,6,FALSE)</f>
        <v>#N/A</v>
      </c>
      <c r="P673" t="e">
        <f>VLOOKUP(B673,'Uniprot taxonomy'!B:R,7,FALSE)</f>
        <v>#N/A</v>
      </c>
      <c r="Q673" t="e">
        <f>VLOOKUP(B673,'Uniprot taxonomy'!B:R,8,FALSE)</f>
        <v>#N/A</v>
      </c>
    </row>
    <row r="674" spans="1:17" hidden="1" x14ac:dyDescent="0.25">
      <c r="A674" t="s">
        <v>4245</v>
      </c>
      <c r="B674" t="s">
        <v>4246</v>
      </c>
      <c r="C674" t="e">
        <f>VLOOKUP('Домены Secretin_N'!B674,'AC-Architecture'!A:C,3,FALSE)</f>
        <v>#N/A</v>
      </c>
      <c r="D674">
        <v>640</v>
      </c>
      <c r="E674" t="s">
        <v>3632</v>
      </c>
      <c r="F674">
        <v>270</v>
      </c>
      <c r="G674">
        <v>347</v>
      </c>
      <c r="H674">
        <f t="shared" si="36"/>
        <v>77</v>
      </c>
      <c r="I674" t="str">
        <f t="shared" si="37"/>
        <v>B0HVG9_YERPE/270-347</v>
      </c>
      <c r="K674" t="e">
        <f>IF(C674="Secretin_N, Secretin, TraK","T","N")</f>
        <v>#N/A</v>
      </c>
      <c r="L674" t="e">
        <f>VLOOKUP(E674,'Uniprot taxonomy'!E:J,4,FALSE)</f>
        <v>#N/A</v>
      </c>
      <c r="M674" t="e">
        <f>LEFT(VLOOKUP(B674,'Uniprot taxonomy'!B:R,5,FALSE))</f>
        <v>#N/A</v>
      </c>
      <c r="N674" t="e">
        <f>VLOOKUP(B674,'Uniprot taxonomy'!B:R,5,FALSE)</f>
        <v>#N/A</v>
      </c>
      <c r="O674" t="e">
        <f>VLOOKUP(B674,'Uniprot taxonomy'!B:R,6,FALSE)</f>
        <v>#N/A</v>
      </c>
      <c r="P674" t="e">
        <f>VLOOKUP(B674,'Uniprot taxonomy'!B:R,7,FALSE)</f>
        <v>#N/A</v>
      </c>
      <c r="Q674" t="e">
        <f>VLOOKUP(B674,'Uniprot taxonomy'!B:R,8,FALSE)</f>
        <v>#N/A</v>
      </c>
    </row>
    <row r="675" spans="1:17" x14ac:dyDescent="0.25">
      <c r="A675" t="s">
        <v>301</v>
      </c>
      <c r="B675" t="s">
        <v>1602</v>
      </c>
      <c r="C675" t="str">
        <f>VLOOKUP('Домены Secretin_N'!B675,'AC-Architecture'!A:C,3,FALSE)</f>
        <v>Secretin_N, Secretin</v>
      </c>
      <c r="D675">
        <v>505</v>
      </c>
      <c r="E675" t="s">
        <v>3632</v>
      </c>
      <c r="F675">
        <v>187</v>
      </c>
      <c r="G675">
        <v>279</v>
      </c>
      <c r="H675">
        <f t="shared" si="36"/>
        <v>92</v>
      </c>
      <c r="I675" t="str">
        <f t="shared" si="37"/>
        <v>B0HW38_YERPE/187-279</v>
      </c>
      <c r="J675" t="str">
        <f t="shared" ref="J675:J676" si="41">CONCATENATE(K675,"_",LEFT(O675,3),"_",LEFT(Q675,3),"_",B675)</f>
        <v>N_Ent_Yer_B0HW38</v>
      </c>
      <c r="K675" t="str">
        <f>IF(C675="Secretin_N, Secretin, TraK","T","N")</f>
        <v>N</v>
      </c>
      <c r="L675" t="str">
        <f>VLOOKUP(B675,'Uniprot taxonomy'!B:R,4,FALSE)</f>
        <v>Proteobacteria</v>
      </c>
      <c r="M675" t="str">
        <f>LEFT(VLOOKUP(B675,'Uniprot taxonomy'!B:R,5,FALSE))</f>
        <v>G</v>
      </c>
      <c r="N675" t="str">
        <f>VLOOKUP(B675,'Uniprot taxonomy'!B:R,5,FALSE)</f>
        <v>Gammaproteobacteria</v>
      </c>
      <c r="O675" t="str">
        <f>VLOOKUP(B675,'Uniprot taxonomy'!B:R,6,FALSE)</f>
        <v>Enterobacteriales</v>
      </c>
      <c r="P675" t="str">
        <f>VLOOKUP(B675,'Uniprot taxonomy'!B:R,7,FALSE)</f>
        <v>Enterobacteriaceae</v>
      </c>
      <c r="Q675" t="str">
        <f>VLOOKUP(B675,'Uniprot taxonomy'!B:R,8,FALSE)</f>
        <v>Yersinia</v>
      </c>
    </row>
    <row r="676" spans="1:17" x14ac:dyDescent="0.25">
      <c r="A676" t="s">
        <v>302</v>
      </c>
      <c r="B676" t="s">
        <v>1603</v>
      </c>
      <c r="C676" t="str">
        <f>VLOOKUP('Домены Secretin_N'!B676,'AC-Architecture'!A:C,3,FALSE)</f>
        <v>Secretin_N, Secretin</v>
      </c>
      <c r="D676">
        <v>450</v>
      </c>
      <c r="E676" t="s">
        <v>3632</v>
      </c>
      <c r="F676">
        <v>156</v>
      </c>
      <c r="G676">
        <v>220</v>
      </c>
      <c r="H676">
        <f t="shared" si="36"/>
        <v>64</v>
      </c>
      <c r="I676" t="str">
        <f t="shared" si="37"/>
        <v>B0HWE2_YERPE/156-220</v>
      </c>
      <c r="J676" t="str">
        <f t="shared" si="41"/>
        <v>N_Ent_Yer_B0HWE2</v>
      </c>
      <c r="K676" t="str">
        <f>IF(C676="Secretin_N, Secretin, TraK","T","N")</f>
        <v>N</v>
      </c>
      <c r="L676" t="str">
        <f>VLOOKUP(B676,'Uniprot taxonomy'!B:R,4,FALSE)</f>
        <v>Proteobacteria</v>
      </c>
      <c r="M676" t="str">
        <f>LEFT(VLOOKUP(B676,'Uniprot taxonomy'!B:R,5,FALSE))</f>
        <v>G</v>
      </c>
      <c r="N676" t="str">
        <f>VLOOKUP(B676,'Uniprot taxonomy'!B:R,5,FALSE)</f>
        <v>Gammaproteobacteria</v>
      </c>
      <c r="O676" t="str">
        <f>VLOOKUP(B676,'Uniprot taxonomy'!B:R,6,FALSE)</f>
        <v>Enterobacteriales</v>
      </c>
      <c r="P676" t="str">
        <f>VLOOKUP(B676,'Uniprot taxonomy'!B:R,7,FALSE)</f>
        <v>Enterobacteriaceae</v>
      </c>
      <c r="Q676" t="str">
        <f>VLOOKUP(B676,'Uniprot taxonomy'!B:R,8,FALSE)</f>
        <v>Yersinia</v>
      </c>
    </row>
    <row r="677" spans="1:17" hidden="1" x14ac:dyDescent="0.25">
      <c r="A677" t="s">
        <v>4247</v>
      </c>
      <c r="B677" t="s">
        <v>4248</v>
      </c>
      <c r="C677" t="e">
        <f>VLOOKUP('Домены Secretin_N'!B677,'AC-Architecture'!A:C,3,FALSE)</f>
        <v>#N/A</v>
      </c>
      <c r="D677">
        <v>607</v>
      </c>
      <c r="E677" t="s">
        <v>3632</v>
      </c>
      <c r="F677">
        <v>111</v>
      </c>
      <c r="G677">
        <v>173</v>
      </c>
      <c r="H677">
        <f t="shared" si="36"/>
        <v>62</v>
      </c>
      <c r="I677" t="str">
        <f t="shared" si="37"/>
        <v>B0HZN9_YERPE/111-173</v>
      </c>
      <c r="K677" t="e">
        <f>IF(C677="Secretin_N, Secretin, TraK","T","N")</f>
        <v>#N/A</v>
      </c>
      <c r="L677" t="e">
        <f>VLOOKUP(E677,'Uniprot taxonomy'!E:J,4,FALSE)</f>
        <v>#N/A</v>
      </c>
      <c r="M677" t="e">
        <f>LEFT(VLOOKUP(B677,'Uniprot taxonomy'!B:R,5,FALSE))</f>
        <v>#N/A</v>
      </c>
      <c r="N677" t="e">
        <f>VLOOKUP(B677,'Uniprot taxonomy'!B:R,5,FALSE)</f>
        <v>#N/A</v>
      </c>
      <c r="O677" t="e">
        <f>VLOOKUP(B677,'Uniprot taxonomy'!B:R,6,FALSE)</f>
        <v>#N/A</v>
      </c>
      <c r="P677" t="e">
        <f>VLOOKUP(B677,'Uniprot taxonomy'!B:R,7,FALSE)</f>
        <v>#N/A</v>
      </c>
      <c r="Q677" t="e">
        <f>VLOOKUP(B677,'Uniprot taxonomy'!B:R,8,FALSE)</f>
        <v>#N/A</v>
      </c>
    </row>
    <row r="678" spans="1:17" hidden="1" x14ac:dyDescent="0.25">
      <c r="A678" t="s">
        <v>4247</v>
      </c>
      <c r="B678" t="s">
        <v>4248</v>
      </c>
      <c r="C678" t="e">
        <f>VLOOKUP('Домены Secretin_N'!B678,'AC-Architecture'!A:C,3,FALSE)</f>
        <v>#N/A</v>
      </c>
      <c r="D678">
        <v>607</v>
      </c>
      <c r="E678" t="s">
        <v>3632</v>
      </c>
      <c r="F678">
        <v>184</v>
      </c>
      <c r="G678">
        <v>281</v>
      </c>
      <c r="H678">
        <f t="shared" si="36"/>
        <v>97</v>
      </c>
      <c r="I678" t="str">
        <f t="shared" si="37"/>
        <v>B0HZN9_YERPE/184-281</v>
      </c>
      <c r="K678" t="e">
        <f>IF(C678="Secretin_N, Secretin, TraK","T","N")</f>
        <v>#N/A</v>
      </c>
      <c r="L678" t="e">
        <f>VLOOKUP(E678,'Uniprot taxonomy'!E:J,4,FALSE)</f>
        <v>#N/A</v>
      </c>
      <c r="M678" t="e">
        <f>LEFT(VLOOKUP(B678,'Uniprot taxonomy'!B:R,5,FALSE))</f>
        <v>#N/A</v>
      </c>
      <c r="N678" t="e">
        <f>VLOOKUP(B678,'Uniprot taxonomy'!B:R,5,FALSE)</f>
        <v>#N/A</v>
      </c>
      <c r="O678" t="e">
        <f>VLOOKUP(B678,'Uniprot taxonomy'!B:R,6,FALSE)</f>
        <v>#N/A</v>
      </c>
      <c r="P678" t="e">
        <f>VLOOKUP(B678,'Uniprot taxonomy'!B:R,7,FALSE)</f>
        <v>#N/A</v>
      </c>
      <c r="Q678" t="e">
        <f>VLOOKUP(B678,'Uniprot taxonomy'!B:R,8,FALSE)</f>
        <v>#N/A</v>
      </c>
    </row>
    <row r="679" spans="1:17" hidden="1" x14ac:dyDescent="0.25">
      <c r="A679" t="s">
        <v>4249</v>
      </c>
      <c r="B679" t="s">
        <v>4250</v>
      </c>
      <c r="C679" t="e">
        <f>VLOOKUP('Домены Secretin_N'!B679,'AC-Architecture'!A:C,3,FALSE)</f>
        <v>#N/A</v>
      </c>
      <c r="D679">
        <v>701</v>
      </c>
      <c r="E679" t="s">
        <v>3632</v>
      </c>
      <c r="F679">
        <v>231</v>
      </c>
      <c r="G679">
        <v>339</v>
      </c>
      <c r="H679">
        <f t="shared" si="36"/>
        <v>108</v>
      </c>
      <c r="I679" t="str">
        <f t="shared" si="37"/>
        <v>B0JRP6_MICAN/231-339</v>
      </c>
      <c r="K679" t="e">
        <f>IF(C679="Secretin_N, Secretin, TraK","T","N")</f>
        <v>#N/A</v>
      </c>
      <c r="L679" t="e">
        <f>VLOOKUP(E679,'Uniprot taxonomy'!E:J,4,FALSE)</f>
        <v>#N/A</v>
      </c>
      <c r="M679" t="e">
        <f>LEFT(VLOOKUP(B679,'Uniprot taxonomy'!B:R,5,FALSE))</f>
        <v>#N/A</v>
      </c>
      <c r="N679" t="e">
        <f>VLOOKUP(B679,'Uniprot taxonomy'!B:R,5,FALSE)</f>
        <v>#N/A</v>
      </c>
      <c r="O679" t="e">
        <f>VLOOKUP(B679,'Uniprot taxonomy'!B:R,6,FALSE)</f>
        <v>#N/A</v>
      </c>
      <c r="P679" t="e">
        <f>VLOOKUP(B679,'Uniprot taxonomy'!B:R,7,FALSE)</f>
        <v>#N/A</v>
      </c>
      <c r="Q679" t="e">
        <f>VLOOKUP(B679,'Uniprot taxonomy'!B:R,8,FALSE)</f>
        <v>#N/A</v>
      </c>
    </row>
    <row r="680" spans="1:17" x14ac:dyDescent="0.25">
      <c r="A680" t="s">
        <v>303</v>
      </c>
      <c r="B680" t="s">
        <v>1604</v>
      </c>
      <c r="C680" t="str">
        <f>VLOOKUP('Домены Secretin_N'!B680,'AC-Architecture'!A:C,3,FALSE)</f>
        <v>Secretin_N, Secretin</v>
      </c>
      <c r="D680">
        <v>256</v>
      </c>
      <c r="E680" t="s">
        <v>3632</v>
      </c>
      <c r="F680">
        <v>22</v>
      </c>
      <c r="G680">
        <v>81</v>
      </c>
      <c r="H680">
        <f t="shared" si="36"/>
        <v>59</v>
      </c>
      <c r="I680" t="str">
        <f t="shared" si="37"/>
        <v>B0KMX3_PSEPG/22-81</v>
      </c>
      <c r="J680" t="str">
        <f>CONCATENATE(K680,"_",LEFT(O680,3),"_",LEFT(Q680,3),"_",B680)</f>
        <v>N_Pse_Pse_B0KMX3</v>
      </c>
      <c r="K680" t="str">
        <f>IF(C680="Secretin_N, Secretin, TraK","T","N")</f>
        <v>N</v>
      </c>
      <c r="L680" t="str">
        <f>VLOOKUP(B680,'Uniprot taxonomy'!B:R,4,FALSE)</f>
        <v>Proteobacteria</v>
      </c>
      <c r="M680" t="str">
        <f>LEFT(VLOOKUP(B680,'Uniprot taxonomy'!B:R,5,FALSE))</f>
        <v>G</v>
      </c>
      <c r="N680" t="str">
        <f>VLOOKUP(B680,'Uniprot taxonomy'!B:R,5,FALSE)</f>
        <v>Gammaproteobacteria</v>
      </c>
      <c r="O680" t="str">
        <f>VLOOKUP(B680,'Uniprot taxonomy'!B:R,6,FALSE)</f>
        <v>Pseudomonadales</v>
      </c>
      <c r="P680" t="str">
        <f>VLOOKUP(B680,'Uniprot taxonomy'!B:R,7,FALSE)</f>
        <v>Pseudomonadaceae</v>
      </c>
      <c r="Q680" t="str">
        <f>VLOOKUP(B680,'Uniprot taxonomy'!B:R,8,FALSE)</f>
        <v>Pseudomonas</v>
      </c>
    </row>
    <row r="681" spans="1:17" hidden="1" x14ac:dyDescent="0.25">
      <c r="A681" t="s">
        <v>4251</v>
      </c>
      <c r="B681" t="s">
        <v>4252</v>
      </c>
      <c r="C681" t="e">
        <f>VLOOKUP('Домены Secretin_N'!B681,'AC-Architecture'!A:C,3,FALSE)</f>
        <v>#N/A</v>
      </c>
      <c r="D681">
        <v>420</v>
      </c>
      <c r="E681" t="s">
        <v>3632</v>
      </c>
      <c r="F681">
        <v>123</v>
      </c>
      <c r="G681">
        <v>188</v>
      </c>
      <c r="H681">
        <f t="shared" si="36"/>
        <v>65</v>
      </c>
      <c r="I681" t="str">
        <f t="shared" si="37"/>
        <v>B0KN34_PSEPG/123-188</v>
      </c>
      <c r="K681" t="e">
        <f>IF(C681="Secretin_N, Secretin, TraK","T","N")</f>
        <v>#N/A</v>
      </c>
      <c r="L681" t="e">
        <f>VLOOKUP(E681,'Uniprot taxonomy'!E:J,4,FALSE)</f>
        <v>#N/A</v>
      </c>
      <c r="M681" t="e">
        <f>LEFT(VLOOKUP(B681,'Uniprot taxonomy'!B:R,5,FALSE))</f>
        <v>#N/A</v>
      </c>
      <c r="N681" t="e">
        <f>VLOOKUP(B681,'Uniprot taxonomy'!B:R,5,FALSE)</f>
        <v>#N/A</v>
      </c>
      <c r="O681" t="e">
        <f>VLOOKUP(B681,'Uniprot taxonomy'!B:R,6,FALSE)</f>
        <v>#N/A</v>
      </c>
      <c r="P681" t="e">
        <f>VLOOKUP(B681,'Uniprot taxonomy'!B:R,7,FALSE)</f>
        <v>#N/A</v>
      </c>
      <c r="Q681" t="e">
        <f>VLOOKUP(B681,'Uniprot taxonomy'!B:R,8,FALSE)</f>
        <v>#N/A</v>
      </c>
    </row>
    <row r="682" spans="1:17" hidden="1" x14ac:dyDescent="0.25">
      <c r="A682" t="s">
        <v>4253</v>
      </c>
      <c r="B682" t="s">
        <v>4254</v>
      </c>
      <c r="C682" t="e">
        <f>VLOOKUP('Домены Secretin_N'!B682,'AC-Architecture'!A:C,3,FALSE)</f>
        <v>#N/A</v>
      </c>
      <c r="D682">
        <v>621</v>
      </c>
      <c r="E682" t="s">
        <v>3632</v>
      </c>
      <c r="F682">
        <v>274</v>
      </c>
      <c r="G682">
        <v>334</v>
      </c>
      <c r="H682">
        <f t="shared" si="36"/>
        <v>60</v>
      </c>
      <c r="I682" t="str">
        <f t="shared" si="37"/>
        <v>B0KQU3_PSEPG/274-334</v>
      </c>
      <c r="K682" t="e">
        <f>IF(C682="Secretin_N, Secretin, TraK","T","N")</f>
        <v>#N/A</v>
      </c>
      <c r="L682" t="e">
        <f>VLOOKUP(E682,'Uniprot taxonomy'!E:J,4,FALSE)</f>
        <v>#N/A</v>
      </c>
      <c r="M682" t="e">
        <f>LEFT(VLOOKUP(B682,'Uniprot taxonomy'!B:R,5,FALSE))</f>
        <v>#N/A</v>
      </c>
      <c r="N682" t="e">
        <f>VLOOKUP(B682,'Uniprot taxonomy'!B:R,5,FALSE)</f>
        <v>#N/A</v>
      </c>
      <c r="O682" t="e">
        <f>VLOOKUP(B682,'Uniprot taxonomy'!B:R,6,FALSE)</f>
        <v>#N/A</v>
      </c>
      <c r="P682" t="e">
        <f>VLOOKUP(B682,'Uniprot taxonomy'!B:R,7,FALSE)</f>
        <v>#N/A</v>
      </c>
      <c r="Q682" t="e">
        <f>VLOOKUP(B682,'Uniprot taxonomy'!B:R,8,FALSE)</f>
        <v>#N/A</v>
      </c>
    </row>
    <row r="683" spans="1:17" hidden="1" x14ac:dyDescent="0.25">
      <c r="A683" t="s">
        <v>4255</v>
      </c>
      <c r="B683" t="s">
        <v>4256</v>
      </c>
      <c r="C683" t="e">
        <f>VLOOKUP('Домены Secretin_N'!B683,'AC-Architecture'!A:C,3,FALSE)</f>
        <v>#N/A</v>
      </c>
      <c r="D683">
        <v>584</v>
      </c>
      <c r="E683" t="s">
        <v>3632</v>
      </c>
      <c r="F683">
        <v>133</v>
      </c>
      <c r="G683">
        <v>195</v>
      </c>
      <c r="H683">
        <f t="shared" si="36"/>
        <v>62</v>
      </c>
      <c r="I683" t="str">
        <f t="shared" si="37"/>
        <v>B0KRF9_PSEPG/133-195</v>
      </c>
      <c r="K683" t="e">
        <f>IF(C683="Secretin_N, Secretin, TraK","T","N")</f>
        <v>#N/A</v>
      </c>
      <c r="L683" t="e">
        <f>VLOOKUP(E683,'Uniprot taxonomy'!E:J,4,FALSE)</f>
        <v>#N/A</v>
      </c>
      <c r="M683" t="e">
        <f>LEFT(VLOOKUP(B683,'Uniprot taxonomy'!B:R,5,FALSE))</f>
        <v>#N/A</v>
      </c>
      <c r="N683" t="e">
        <f>VLOOKUP(B683,'Uniprot taxonomy'!B:R,5,FALSE)</f>
        <v>#N/A</v>
      </c>
      <c r="O683" t="e">
        <f>VLOOKUP(B683,'Uniprot taxonomy'!B:R,6,FALSE)</f>
        <v>#N/A</v>
      </c>
      <c r="P683" t="e">
        <f>VLOOKUP(B683,'Uniprot taxonomy'!B:R,7,FALSE)</f>
        <v>#N/A</v>
      </c>
      <c r="Q683" t="e">
        <f>VLOOKUP(B683,'Uniprot taxonomy'!B:R,8,FALSE)</f>
        <v>#N/A</v>
      </c>
    </row>
    <row r="684" spans="1:17" hidden="1" x14ac:dyDescent="0.25">
      <c r="A684" t="s">
        <v>4255</v>
      </c>
      <c r="B684" t="s">
        <v>4256</v>
      </c>
      <c r="C684" t="e">
        <f>VLOOKUP('Домены Secretin_N'!B684,'AC-Architecture'!A:C,3,FALSE)</f>
        <v>#N/A</v>
      </c>
      <c r="D684">
        <v>584</v>
      </c>
      <c r="E684" t="s">
        <v>3632</v>
      </c>
      <c r="F684">
        <v>201</v>
      </c>
      <c r="G684">
        <v>287</v>
      </c>
      <c r="H684">
        <f t="shared" si="36"/>
        <v>86</v>
      </c>
      <c r="I684" t="str">
        <f t="shared" si="37"/>
        <v>B0KRF9_PSEPG/201-287</v>
      </c>
      <c r="K684" t="e">
        <f>IF(C684="Secretin_N, Secretin, TraK","T","N")</f>
        <v>#N/A</v>
      </c>
      <c r="L684" t="e">
        <f>VLOOKUP(E684,'Uniprot taxonomy'!E:J,4,FALSE)</f>
        <v>#N/A</v>
      </c>
      <c r="M684" t="e">
        <f>LEFT(VLOOKUP(B684,'Uniprot taxonomy'!B:R,5,FALSE))</f>
        <v>#N/A</v>
      </c>
      <c r="N684" t="e">
        <f>VLOOKUP(B684,'Uniprot taxonomy'!B:R,5,FALSE)</f>
        <v>#N/A</v>
      </c>
      <c r="O684" t="e">
        <f>VLOOKUP(B684,'Uniprot taxonomy'!B:R,6,FALSE)</f>
        <v>#N/A</v>
      </c>
      <c r="P684" t="e">
        <f>VLOOKUP(B684,'Uniprot taxonomy'!B:R,7,FALSE)</f>
        <v>#N/A</v>
      </c>
      <c r="Q684" t="e">
        <f>VLOOKUP(B684,'Uniprot taxonomy'!B:R,8,FALSE)</f>
        <v>#N/A</v>
      </c>
    </row>
    <row r="685" spans="1:17" x14ac:dyDescent="0.25">
      <c r="A685" t="s">
        <v>304</v>
      </c>
      <c r="B685" t="s">
        <v>1605</v>
      </c>
      <c r="C685" t="str">
        <f>VLOOKUP('Домены Secretin_N'!B685,'AC-Architecture'!A:C,3,FALSE)</f>
        <v>Secretin_N, Secretin</v>
      </c>
      <c r="D685">
        <v>420</v>
      </c>
      <c r="E685" t="s">
        <v>3632</v>
      </c>
      <c r="F685">
        <v>110</v>
      </c>
      <c r="G685">
        <v>175</v>
      </c>
      <c r="H685">
        <f t="shared" si="36"/>
        <v>65</v>
      </c>
      <c r="I685" t="str">
        <f t="shared" si="37"/>
        <v>B0QUD6_HAEPR/110-175</v>
      </c>
      <c r="J685" t="str">
        <f>CONCATENATE(K685,"_",LEFT(O685,3),"_",LEFT(Q685,3),"_",B685)</f>
        <v>N_Pas_Hae_B0QUD6</v>
      </c>
      <c r="K685" t="str">
        <f>IF(C685="Secretin_N, Secretin, TraK","T","N")</f>
        <v>N</v>
      </c>
      <c r="L685" t="str">
        <f>VLOOKUP(B685,'Uniprot taxonomy'!B:R,4,FALSE)</f>
        <v>Proteobacteria</v>
      </c>
      <c r="M685" t="str">
        <f>LEFT(VLOOKUP(B685,'Uniprot taxonomy'!B:R,5,FALSE))</f>
        <v>G</v>
      </c>
      <c r="N685" t="str">
        <f>VLOOKUP(B685,'Uniprot taxonomy'!B:R,5,FALSE)</f>
        <v>Gammaproteobacteria</v>
      </c>
      <c r="O685" t="str">
        <f>VLOOKUP(B685,'Uniprot taxonomy'!B:R,6,FALSE)</f>
        <v>Pasteurellales</v>
      </c>
      <c r="P685" t="str">
        <f>VLOOKUP(B685,'Uniprot taxonomy'!B:R,7,FALSE)</f>
        <v>Pasteurellaceae</v>
      </c>
      <c r="Q685" t="str">
        <f>VLOOKUP(B685,'Uniprot taxonomy'!B:R,8,FALSE)</f>
        <v>Haemophilus</v>
      </c>
    </row>
    <row r="686" spans="1:17" hidden="1" x14ac:dyDescent="0.25">
      <c r="A686" t="s">
        <v>4257</v>
      </c>
      <c r="B686" t="s">
        <v>4258</v>
      </c>
      <c r="C686" t="e">
        <f>VLOOKUP('Домены Secretin_N'!B686,'AC-Architecture'!A:C,3,FALSE)</f>
        <v>#N/A</v>
      </c>
      <c r="D686">
        <v>690</v>
      </c>
      <c r="E686" t="s">
        <v>3632</v>
      </c>
      <c r="F686">
        <v>126</v>
      </c>
      <c r="G686">
        <v>187</v>
      </c>
      <c r="H686">
        <f t="shared" si="36"/>
        <v>61</v>
      </c>
      <c r="I686" t="str">
        <f t="shared" si="37"/>
        <v>B0RNS8_XANCB/126-187</v>
      </c>
      <c r="K686" t="e">
        <f>IF(C686="Secretin_N, Secretin, TraK","T","N")</f>
        <v>#N/A</v>
      </c>
      <c r="L686" t="e">
        <f>VLOOKUP(E686,'Uniprot taxonomy'!E:J,4,FALSE)</f>
        <v>#N/A</v>
      </c>
      <c r="M686" t="e">
        <f>LEFT(VLOOKUP(B686,'Uniprot taxonomy'!B:R,5,FALSE))</f>
        <v>#N/A</v>
      </c>
      <c r="N686" t="e">
        <f>VLOOKUP(B686,'Uniprot taxonomy'!B:R,5,FALSE)</f>
        <v>#N/A</v>
      </c>
      <c r="O686" t="e">
        <f>VLOOKUP(B686,'Uniprot taxonomy'!B:R,6,FALSE)</f>
        <v>#N/A</v>
      </c>
      <c r="P686" t="e">
        <f>VLOOKUP(B686,'Uniprot taxonomy'!B:R,7,FALSE)</f>
        <v>#N/A</v>
      </c>
      <c r="Q686" t="e">
        <f>VLOOKUP(B686,'Uniprot taxonomy'!B:R,8,FALSE)</f>
        <v>#N/A</v>
      </c>
    </row>
    <row r="687" spans="1:17" hidden="1" x14ac:dyDescent="0.25">
      <c r="A687" t="s">
        <v>4257</v>
      </c>
      <c r="B687" t="s">
        <v>4258</v>
      </c>
      <c r="C687" t="e">
        <f>VLOOKUP('Домены Secretin_N'!B687,'AC-Architecture'!A:C,3,FALSE)</f>
        <v>#N/A</v>
      </c>
      <c r="D687">
        <v>690</v>
      </c>
      <c r="E687" t="s">
        <v>3632</v>
      </c>
      <c r="F687">
        <v>188</v>
      </c>
      <c r="G687">
        <v>255</v>
      </c>
      <c r="H687">
        <f t="shared" si="36"/>
        <v>67</v>
      </c>
      <c r="I687" t="str">
        <f t="shared" si="37"/>
        <v>B0RNS8_XANCB/188-255</v>
      </c>
      <c r="K687" t="e">
        <f>IF(C687="Secretin_N, Secretin, TraK","T","N")</f>
        <v>#N/A</v>
      </c>
      <c r="L687" t="e">
        <f>VLOOKUP(E687,'Uniprot taxonomy'!E:J,4,FALSE)</f>
        <v>#N/A</v>
      </c>
      <c r="M687" t="e">
        <f>LEFT(VLOOKUP(B687,'Uniprot taxonomy'!B:R,5,FALSE))</f>
        <v>#N/A</v>
      </c>
      <c r="N687" t="e">
        <f>VLOOKUP(B687,'Uniprot taxonomy'!B:R,5,FALSE)</f>
        <v>#N/A</v>
      </c>
      <c r="O687" t="e">
        <f>VLOOKUP(B687,'Uniprot taxonomy'!B:R,6,FALSE)</f>
        <v>#N/A</v>
      </c>
      <c r="P687" t="e">
        <f>VLOOKUP(B687,'Uniprot taxonomy'!B:R,7,FALSE)</f>
        <v>#N/A</v>
      </c>
      <c r="Q687" t="e">
        <f>VLOOKUP(B687,'Uniprot taxonomy'!B:R,8,FALSE)</f>
        <v>#N/A</v>
      </c>
    </row>
    <row r="688" spans="1:17" hidden="1" x14ac:dyDescent="0.25">
      <c r="A688" t="s">
        <v>4257</v>
      </c>
      <c r="B688" t="s">
        <v>4258</v>
      </c>
      <c r="C688" t="e">
        <f>VLOOKUP('Домены Secretin_N'!B688,'AC-Architecture'!A:C,3,FALSE)</f>
        <v>#N/A</v>
      </c>
      <c r="D688">
        <v>690</v>
      </c>
      <c r="E688" t="s">
        <v>3632</v>
      </c>
      <c r="F688">
        <v>259</v>
      </c>
      <c r="G688">
        <v>357</v>
      </c>
      <c r="H688">
        <f t="shared" si="36"/>
        <v>98</v>
      </c>
      <c r="I688" t="str">
        <f t="shared" si="37"/>
        <v>B0RNS8_XANCB/259-357</v>
      </c>
      <c r="K688" t="e">
        <f>IF(C688="Secretin_N, Secretin, TraK","T","N")</f>
        <v>#N/A</v>
      </c>
      <c r="L688" t="e">
        <f>VLOOKUP(E688,'Uniprot taxonomy'!E:J,4,FALSE)</f>
        <v>#N/A</v>
      </c>
      <c r="M688" t="e">
        <f>LEFT(VLOOKUP(B688,'Uniprot taxonomy'!B:R,5,FALSE))</f>
        <v>#N/A</v>
      </c>
      <c r="N688" t="e">
        <f>VLOOKUP(B688,'Uniprot taxonomy'!B:R,5,FALSE)</f>
        <v>#N/A</v>
      </c>
      <c r="O688" t="e">
        <f>VLOOKUP(B688,'Uniprot taxonomy'!B:R,6,FALSE)</f>
        <v>#N/A</v>
      </c>
      <c r="P688" t="e">
        <f>VLOOKUP(B688,'Uniprot taxonomy'!B:R,7,FALSE)</f>
        <v>#N/A</v>
      </c>
      <c r="Q688" t="e">
        <f>VLOOKUP(B688,'Uniprot taxonomy'!B:R,8,FALSE)</f>
        <v>#N/A</v>
      </c>
    </row>
    <row r="689" spans="1:17" hidden="1" x14ac:dyDescent="0.25">
      <c r="A689" t="s">
        <v>4259</v>
      </c>
      <c r="B689" t="s">
        <v>4260</v>
      </c>
      <c r="C689" t="e">
        <f>VLOOKUP('Домены Secretin_N'!B689,'AC-Architecture'!A:C,3,FALSE)</f>
        <v>#N/A</v>
      </c>
      <c r="D689">
        <v>626</v>
      </c>
      <c r="E689" t="s">
        <v>3632</v>
      </c>
      <c r="F689">
        <v>284</v>
      </c>
      <c r="G689">
        <v>368</v>
      </c>
      <c r="H689">
        <f t="shared" si="36"/>
        <v>84</v>
      </c>
      <c r="I689" t="str">
        <f t="shared" si="37"/>
        <v>B0RPC1_XANCB/284-368</v>
      </c>
      <c r="K689" t="e">
        <f>IF(C689="Secretin_N, Secretin, TraK","T","N")</f>
        <v>#N/A</v>
      </c>
      <c r="L689" t="e">
        <f>VLOOKUP(E689,'Uniprot taxonomy'!E:J,4,FALSE)</f>
        <v>#N/A</v>
      </c>
      <c r="M689" t="e">
        <f>LEFT(VLOOKUP(B689,'Uniprot taxonomy'!B:R,5,FALSE))</f>
        <v>#N/A</v>
      </c>
      <c r="N689" t="e">
        <f>VLOOKUP(B689,'Uniprot taxonomy'!B:R,5,FALSE)</f>
        <v>#N/A</v>
      </c>
      <c r="O689" t="e">
        <f>VLOOKUP(B689,'Uniprot taxonomy'!B:R,6,FALSE)</f>
        <v>#N/A</v>
      </c>
      <c r="P689" t="e">
        <f>VLOOKUP(B689,'Uniprot taxonomy'!B:R,7,FALSE)</f>
        <v>#N/A</v>
      </c>
      <c r="Q689" t="e">
        <f>VLOOKUP(B689,'Uniprot taxonomy'!B:R,8,FALSE)</f>
        <v>#N/A</v>
      </c>
    </row>
    <row r="690" spans="1:17" hidden="1" x14ac:dyDescent="0.25">
      <c r="A690" t="s">
        <v>4261</v>
      </c>
      <c r="B690" t="s">
        <v>4262</v>
      </c>
      <c r="C690" t="e">
        <f>VLOOKUP('Домены Secretin_N'!B690,'AC-Architecture'!A:C,3,FALSE)</f>
        <v>#N/A</v>
      </c>
      <c r="D690">
        <v>759</v>
      </c>
      <c r="E690" t="s">
        <v>3632</v>
      </c>
      <c r="F690">
        <v>192</v>
      </c>
      <c r="G690">
        <v>252</v>
      </c>
      <c r="H690">
        <f t="shared" si="36"/>
        <v>60</v>
      </c>
      <c r="I690" t="str">
        <f t="shared" si="37"/>
        <v>B0RVG0_XANCB/192-252</v>
      </c>
      <c r="K690" t="e">
        <f>IF(C690="Secretin_N, Secretin, TraK","T","N")</f>
        <v>#N/A</v>
      </c>
      <c r="L690" t="e">
        <f>VLOOKUP(E690,'Uniprot taxonomy'!E:J,4,FALSE)</f>
        <v>#N/A</v>
      </c>
      <c r="M690" t="e">
        <f>LEFT(VLOOKUP(B690,'Uniprot taxonomy'!B:R,5,FALSE))</f>
        <v>#N/A</v>
      </c>
      <c r="N690" t="e">
        <f>VLOOKUP(B690,'Uniprot taxonomy'!B:R,5,FALSE)</f>
        <v>#N/A</v>
      </c>
      <c r="O690" t="e">
        <f>VLOOKUP(B690,'Uniprot taxonomy'!B:R,6,FALSE)</f>
        <v>#N/A</v>
      </c>
      <c r="P690" t="e">
        <f>VLOOKUP(B690,'Uniprot taxonomy'!B:R,7,FALSE)</f>
        <v>#N/A</v>
      </c>
      <c r="Q690" t="e">
        <f>VLOOKUP(B690,'Uniprot taxonomy'!B:R,8,FALSE)</f>
        <v>#N/A</v>
      </c>
    </row>
    <row r="691" spans="1:17" hidden="1" x14ac:dyDescent="0.25">
      <c r="A691" t="s">
        <v>4261</v>
      </c>
      <c r="B691" t="s">
        <v>4262</v>
      </c>
      <c r="C691" t="e">
        <f>VLOOKUP('Домены Secretin_N'!B691,'AC-Architecture'!A:C,3,FALSE)</f>
        <v>#N/A</v>
      </c>
      <c r="D691">
        <v>759</v>
      </c>
      <c r="E691" t="s">
        <v>3632</v>
      </c>
      <c r="F691">
        <v>257</v>
      </c>
      <c r="G691">
        <v>326</v>
      </c>
      <c r="H691">
        <f t="shared" si="36"/>
        <v>69</v>
      </c>
      <c r="I691" t="str">
        <f t="shared" si="37"/>
        <v>B0RVG0_XANCB/257-326</v>
      </c>
      <c r="K691" t="e">
        <f>IF(C691="Secretin_N, Secretin, TraK","T","N")</f>
        <v>#N/A</v>
      </c>
      <c r="L691" t="e">
        <f>VLOOKUP(E691,'Uniprot taxonomy'!E:J,4,FALSE)</f>
        <v>#N/A</v>
      </c>
      <c r="M691" t="e">
        <f>LEFT(VLOOKUP(B691,'Uniprot taxonomy'!B:R,5,FALSE))</f>
        <v>#N/A</v>
      </c>
      <c r="N691" t="e">
        <f>VLOOKUP(B691,'Uniprot taxonomy'!B:R,5,FALSE)</f>
        <v>#N/A</v>
      </c>
      <c r="O691" t="e">
        <f>VLOOKUP(B691,'Uniprot taxonomy'!B:R,6,FALSE)</f>
        <v>#N/A</v>
      </c>
      <c r="P691" t="e">
        <f>VLOOKUP(B691,'Uniprot taxonomy'!B:R,7,FALSE)</f>
        <v>#N/A</v>
      </c>
      <c r="Q691" t="e">
        <f>VLOOKUP(B691,'Uniprot taxonomy'!B:R,8,FALSE)</f>
        <v>#N/A</v>
      </c>
    </row>
    <row r="692" spans="1:17" hidden="1" x14ac:dyDescent="0.25">
      <c r="A692" t="s">
        <v>4261</v>
      </c>
      <c r="B692" t="s">
        <v>4262</v>
      </c>
      <c r="C692" t="e">
        <f>VLOOKUP('Домены Secretin_N'!B692,'AC-Architecture'!A:C,3,FALSE)</f>
        <v>#N/A</v>
      </c>
      <c r="D692">
        <v>759</v>
      </c>
      <c r="E692" t="s">
        <v>3632</v>
      </c>
      <c r="F692">
        <v>330</v>
      </c>
      <c r="G692">
        <v>479</v>
      </c>
      <c r="H692">
        <f t="shared" si="36"/>
        <v>149</v>
      </c>
      <c r="I692" t="str">
        <f t="shared" si="37"/>
        <v>B0RVG0_XANCB/330-479</v>
      </c>
      <c r="K692" t="e">
        <f>IF(C692="Secretin_N, Secretin, TraK","T","N")</f>
        <v>#N/A</v>
      </c>
      <c r="L692" t="e">
        <f>VLOOKUP(E692,'Uniprot taxonomy'!E:J,4,FALSE)</f>
        <v>#N/A</v>
      </c>
      <c r="M692" t="e">
        <f>LEFT(VLOOKUP(B692,'Uniprot taxonomy'!B:R,5,FALSE))</f>
        <v>#N/A</v>
      </c>
      <c r="N692" t="e">
        <f>VLOOKUP(B692,'Uniprot taxonomy'!B:R,5,FALSE)</f>
        <v>#N/A</v>
      </c>
      <c r="O692" t="e">
        <f>VLOOKUP(B692,'Uniprot taxonomy'!B:R,6,FALSE)</f>
        <v>#N/A</v>
      </c>
      <c r="P692" t="e">
        <f>VLOOKUP(B692,'Uniprot taxonomy'!B:R,7,FALSE)</f>
        <v>#N/A</v>
      </c>
      <c r="Q692" t="e">
        <f>VLOOKUP(B692,'Uniprot taxonomy'!B:R,8,FALSE)</f>
        <v>#N/A</v>
      </c>
    </row>
    <row r="693" spans="1:17" x14ac:dyDescent="0.25">
      <c r="A693" t="s">
        <v>305</v>
      </c>
      <c r="B693" t="s">
        <v>1606</v>
      </c>
      <c r="C693" t="str">
        <f>VLOOKUP('Домены Secretin_N'!B693,'AC-Architecture'!A:C,3,FALSE)</f>
        <v>Secretin_N, Secretin</v>
      </c>
      <c r="D693">
        <v>605</v>
      </c>
      <c r="E693" t="s">
        <v>3632</v>
      </c>
      <c r="F693">
        <v>187</v>
      </c>
      <c r="G693">
        <v>366</v>
      </c>
      <c r="H693">
        <f t="shared" si="36"/>
        <v>179</v>
      </c>
      <c r="I693" t="str">
        <f t="shared" si="37"/>
        <v>B0RX63_XANCB/187-366</v>
      </c>
      <c r="J693" t="str">
        <f>CONCATENATE(K693,"_",LEFT(O693,3),"_",LEFT(Q693,3),"_",B693)</f>
        <v>N_Xan_Xan_B0RX63</v>
      </c>
      <c r="K693" t="str">
        <f>IF(C693="Secretin_N, Secretin, TraK","T","N")</f>
        <v>N</v>
      </c>
      <c r="L693" t="str">
        <f>VLOOKUP(B693,'Uniprot taxonomy'!B:R,4,FALSE)</f>
        <v>Proteobacteria</v>
      </c>
      <c r="M693" t="str">
        <f>LEFT(VLOOKUP(B693,'Uniprot taxonomy'!B:R,5,FALSE))</f>
        <v>G</v>
      </c>
      <c r="N693" t="str">
        <f>VLOOKUP(B693,'Uniprot taxonomy'!B:R,5,FALSE)</f>
        <v>Gammaproteobacteria</v>
      </c>
      <c r="O693" t="str">
        <f>VLOOKUP(B693,'Uniprot taxonomy'!B:R,6,FALSE)</f>
        <v>Xanthomonadales</v>
      </c>
      <c r="P693" t="str">
        <f>VLOOKUP(B693,'Uniprot taxonomy'!B:R,7,FALSE)</f>
        <v>Xanthomonadaceae</v>
      </c>
      <c r="Q693" t="str">
        <f>VLOOKUP(B693,'Uniprot taxonomy'!B:R,8,FALSE)</f>
        <v>Xanthomonas</v>
      </c>
    </row>
    <row r="694" spans="1:17" hidden="1" x14ac:dyDescent="0.25">
      <c r="A694" t="s">
        <v>306</v>
      </c>
      <c r="B694" t="s">
        <v>1607</v>
      </c>
      <c r="C694" t="str">
        <f>VLOOKUP('Домены Secretin_N'!B694,'AC-Architecture'!A:C,3,FALSE)</f>
        <v>Secretin_N, Secretin</v>
      </c>
      <c r="D694">
        <v>587</v>
      </c>
      <c r="E694" t="s">
        <v>3632</v>
      </c>
      <c r="F694">
        <v>215</v>
      </c>
      <c r="G694">
        <v>315</v>
      </c>
      <c r="H694">
        <f t="shared" si="36"/>
        <v>100</v>
      </c>
      <c r="I694" t="str">
        <f t="shared" si="37"/>
        <v>B0S8Q2_LEPBA/215-315</v>
      </c>
      <c r="K694" t="str">
        <f>IF(C694="Secretin_N, Secretin, TraK","T","N")</f>
        <v>N</v>
      </c>
      <c r="L694" t="e">
        <f>VLOOKUP(E694,'Uniprot taxonomy'!E:J,4,FALSE)</f>
        <v>#N/A</v>
      </c>
      <c r="M694" t="str">
        <f>LEFT(VLOOKUP(B694,'Uniprot taxonomy'!B:R,5,FALSE))</f>
        <v>S</v>
      </c>
      <c r="N694" t="str">
        <f>VLOOKUP(B694,'Uniprot taxonomy'!B:R,5,FALSE)</f>
        <v>Spirochaetales</v>
      </c>
      <c r="O694" t="str">
        <f>VLOOKUP(B694,'Uniprot taxonomy'!B:R,6,FALSE)</f>
        <v>Leptospiraceae</v>
      </c>
      <c r="P694" t="str">
        <f>VLOOKUP(B694,'Uniprot taxonomy'!B:R,7,FALSE)</f>
        <v>Leptospira.</v>
      </c>
      <c r="Q694">
        <f>VLOOKUP(B694,'Uniprot taxonomy'!B:R,8,FALSE)</f>
        <v>0</v>
      </c>
    </row>
    <row r="695" spans="1:17" hidden="1" x14ac:dyDescent="0.25">
      <c r="A695" t="s">
        <v>307</v>
      </c>
      <c r="B695" t="s">
        <v>1608</v>
      </c>
      <c r="C695" t="str">
        <f>VLOOKUP('Домены Secretin_N'!B695,'AC-Architecture'!A:C,3,FALSE)</f>
        <v>Secretin_N, Secretin</v>
      </c>
      <c r="D695">
        <v>587</v>
      </c>
      <c r="E695" t="s">
        <v>3632</v>
      </c>
      <c r="F695">
        <v>215</v>
      </c>
      <c r="G695">
        <v>315</v>
      </c>
      <c r="H695">
        <f t="shared" si="36"/>
        <v>100</v>
      </c>
      <c r="I695" t="str">
        <f t="shared" si="37"/>
        <v>B0SR81_LEPBP/215-315</v>
      </c>
      <c r="K695" t="str">
        <f>IF(C695="Secretin_N, Secretin, TraK","T","N")</f>
        <v>N</v>
      </c>
      <c r="L695" t="e">
        <f>VLOOKUP(E695,'Uniprot taxonomy'!E:J,4,FALSE)</f>
        <v>#N/A</v>
      </c>
      <c r="M695" t="str">
        <f>LEFT(VLOOKUP(B695,'Uniprot taxonomy'!B:R,5,FALSE))</f>
        <v>S</v>
      </c>
      <c r="N695" t="str">
        <f>VLOOKUP(B695,'Uniprot taxonomy'!B:R,5,FALSE)</f>
        <v>Spirochaetales</v>
      </c>
      <c r="O695" t="str">
        <f>VLOOKUP(B695,'Uniprot taxonomy'!B:R,6,FALSE)</f>
        <v>Leptospiraceae</v>
      </c>
      <c r="P695" t="str">
        <f>VLOOKUP(B695,'Uniprot taxonomy'!B:R,7,FALSE)</f>
        <v>Leptospira.</v>
      </c>
      <c r="Q695">
        <f>VLOOKUP(B695,'Uniprot taxonomy'!B:R,8,FALSE)</f>
        <v>0</v>
      </c>
    </row>
    <row r="696" spans="1:17" hidden="1" x14ac:dyDescent="0.25">
      <c r="A696" t="s">
        <v>4265</v>
      </c>
      <c r="B696" t="s">
        <v>4266</v>
      </c>
      <c r="C696" t="e">
        <f>VLOOKUP('Домены Secretin_N'!B696,'AC-Architecture'!A:C,3,FALSE)</f>
        <v>#N/A</v>
      </c>
      <c r="D696">
        <v>681</v>
      </c>
      <c r="E696" t="s">
        <v>3632</v>
      </c>
      <c r="F696">
        <v>174</v>
      </c>
      <c r="G696">
        <v>233</v>
      </c>
      <c r="H696">
        <f t="shared" si="36"/>
        <v>59</v>
      </c>
      <c r="I696" t="str">
        <f t="shared" si="37"/>
        <v>B0T7N8_CAUSK/174-233</v>
      </c>
      <c r="K696" t="e">
        <f>IF(C696="Secretin_N, Secretin, TraK","T","N")</f>
        <v>#N/A</v>
      </c>
      <c r="L696" t="e">
        <f>VLOOKUP(E696,'Uniprot taxonomy'!E:J,4,FALSE)</f>
        <v>#N/A</v>
      </c>
      <c r="M696" t="e">
        <f>LEFT(VLOOKUP(B696,'Uniprot taxonomy'!B:R,5,FALSE))</f>
        <v>#N/A</v>
      </c>
      <c r="N696" t="e">
        <f>VLOOKUP(B696,'Uniprot taxonomy'!B:R,5,FALSE)</f>
        <v>#N/A</v>
      </c>
      <c r="O696" t="e">
        <f>VLOOKUP(B696,'Uniprot taxonomy'!B:R,6,FALSE)</f>
        <v>#N/A</v>
      </c>
      <c r="P696" t="e">
        <f>VLOOKUP(B696,'Uniprot taxonomy'!B:R,7,FALSE)</f>
        <v>#N/A</v>
      </c>
      <c r="Q696" t="e">
        <f>VLOOKUP(B696,'Uniprot taxonomy'!B:R,8,FALSE)</f>
        <v>#N/A</v>
      </c>
    </row>
    <row r="697" spans="1:17" hidden="1" x14ac:dyDescent="0.25">
      <c r="A697" t="s">
        <v>4265</v>
      </c>
      <c r="B697" t="s">
        <v>4266</v>
      </c>
      <c r="C697" t="e">
        <f>VLOOKUP('Домены Secretin_N'!B697,'AC-Architecture'!A:C,3,FALSE)</f>
        <v>#N/A</v>
      </c>
      <c r="D697">
        <v>681</v>
      </c>
      <c r="E697" t="s">
        <v>3632</v>
      </c>
      <c r="F697">
        <v>312</v>
      </c>
      <c r="G697">
        <v>428</v>
      </c>
      <c r="H697">
        <f t="shared" si="36"/>
        <v>116</v>
      </c>
      <c r="I697" t="str">
        <f t="shared" si="37"/>
        <v>B0T7N8_CAUSK/312-428</v>
      </c>
      <c r="K697" t="e">
        <f>IF(C697="Secretin_N, Secretin, TraK","T","N")</f>
        <v>#N/A</v>
      </c>
      <c r="L697" t="e">
        <f>VLOOKUP(E697,'Uniprot taxonomy'!E:J,4,FALSE)</f>
        <v>#N/A</v>
      </c>
      <c r="M697" t="e">
        <f>LEFT(VLOOKUP(B697,'Uniprot taxonomy'!B:R,5,FALSE))</f>
        <v>#N/A</v>
      </c>
      <c r="N697" t="e">
        <f>VLOOKUP(B697,'Uniprot taxonomy'!B:R,5,FALSE)</f>
        <v>#N/A</v>
      </c>
      <c r="O697" t="e">
        <f>VLOOKUP(B697,'Uniprot taxonomy'!B:R,6,FALSE)</f>
        <v>#N/A</v>
      </c>
      <c r="P697" t="e">
        <f>VLOOKUP(B697,'Uniprot taxonomy'!B:R,7,FALSE)</f>
        <v>#N/A</v>
      </c>
      <c r="Q697" t="e">
        <f>VLOOKUP(B697,'Uniprot taxonomy'!B:R,8,FALSE)</f>
        <v>#N/A</v>
      </c>
    </row>
    <row r="698" spans="1:17" hidden="1" x14ac:dyDescent="0.25">
      <c r="A698" t="s">
        <v>4267</v>
      </c>
      <c r="B698" t="s">
        <v>4268</v>
      </c>
      <c r="C698" t="e">
        <f>VLOOKUP('Домены Secretin_N'!B698,'AC-Architecture'!A:C,3,FALSE)</f>
        <v>#N/A</v>
      </c>
      <c r="D698">
        <v>688</v>
      </c>
      <c r="E698" t="s">
        <v>3632</v>
      </c>
      <c r="F698">
        <v>373</v>
      </c>
      <c r="G698">
        <v>438</v>
      </c>
      <c r="H698">
        <f t="shared" si="36"/>
        <v>65</v>
      </c>
      <c r="I698" t="str">
        <f t="shared" si="37"/>
        <v>B0TL78_SHEHH/373-438</v>
      </c>
      <c r="K698" t="e">
        <f>IF(C698="Secretin_N, Secretin, TraK","T","N")</f>
        <v>#N/A</v>
      </c>
      <c r="L698" t="e">
        <f>VLOOKUP(E698,'Uniprot taxonomy'!E:J,4,FALSE)</f>
        <v>#N/A</v>
      </c>
      <c r="M698" t="e">
        <f>LEFT(VLOOKUP(B698,'Uniprot taxonomy'!B:R,5,FALSE))</f>
        <v>#N/A</v>
      </c>
      <c r="N698" t="e">
        <f>VLOOKUP(B698,'Uniprot taxonomy'!B:R,5,FALSE)</f>
        <v>#N/A</v>
      </c>
      <c r="O698" t="e">
        <f>VLOOKUP(B698,'Uniprot taxonomy'!B:R,6,FALSE)</f>
        <v>#N/A</v>
      </c>
      <c r="P698" t="e">
        <f>VLOOKUP(B698,'Uniprot taxonomy'!B:R,7,FALSE)</f>
        <v>#N/A</v>
      </c>
      <c r="Q698" t="e">
        <f>VLOOKUP(B698,'Uniprot taxonomy'!B:R,8,FALSE)</f>
        <v>#N/A</v>
      </c>
    </row>
    <row r="699" spans="1:17" hidden="1" x14ac:dyDescent="0.25">
      <c r="A699" t="s">
        <v>4269</v>
      </c>
      <c r="B699" t="s">
        <v>4270</v>
      </c>
      <c r="C699" t="e">
        <f>VLOOKUP('Домены Secretin_N'!B699,'AC-Architecture'!A:C,3,FALSE)</f>
        <v>#N/A</v>
      </c>
      <c r="D699">
        <v>720</v>
      </c>
      <c r="E699" t="s">
        <v>3632</v>
      </c>
      <c r="F699">
        <v>130</v>
      </c>
      <c r="G699">
        <v>193</v>
      </c>
      <c r="H699">
        <f t="shared" si="36"/>
        <v>63</v>
      </c>
      <c r="I699" t="str">
        <f t="shared" si="37"/>
        <v>B0TMX6_SHEHH/130-193</v>
      </c>
      <c r="K699" t="e">
        <f>IF(C699="Secretin_N, Secretin, TraK","T","N")</f>
        <v>#N/A</v>
      </c>
      <c r="L699" t="e">
        <f>VLOOKUP(E699,'Uniprot taxonomy'!E:J,4,FALSE)</f>
        <v>#N/A</v>
      </c>
      <c r="M699" t="e">
        <f>LEFT(VLOOKUP(B699,'Uniprot taxonomy'!B:R,5,FALSE))</f>
        <v>#N/A</v>
      </c>
      <c r="N699" t="e">
        <f>VLOOKUP(B699,'Uniprot taxonomy'!B:R,5,FALSE)</f>
        <v>#N/A</v>
      </c>
      <c r="O699" t="e">
        <f>VLOOKUP(B699,'Uniprot taxonomy'!B:R,6,FALSE)</f>
        <v>#N/A</v>
      </c>
      <c r="P699" t="e">
        <f>VLOOKUP(B699,'Uniprot taxonomy'!B:R,7,FALSE)</f>
        <v>#N/A</v>
      </c>
      <c r="Q699" t="e">
        <f>VLOOKUP(B699,'Uniprot taxonomy'!B:R,8,FALSE)</f>
        <v>#N/A</v>
      </c>
    </row>
    <row r="700" spans="1:17" hidden="1" x14ac:dyDescent="0.25">
      <c r="A700" t="s">
        <v>4269</v>
      </c>
      <c r="B700" t="s">
        <v>4270</v>
      </c>
      <c r="C700" t="e">
        <f>VLOOKUP('Домены Secretin_N'!B700,'AC-Architecture'!A:C,3,FALSE)</f>
        <v>#N/A</v>
      </c>
      <c r="D700">
        <v>720</v>
      </c>
      <c r="E700" t="s">
        <v>3632</v>
      </c>
      <c r="F700">
        <v>195</v>
      </c>
      <c r="G700">
        <v>266</v>
      </c>
      <c r="H700">
        <f t="shared" si="36"/>
        <v>71</v>
      </c>
      <c r="I700" t="str">
        <f t="shared" si="37"/>
        <v>B0TMX6_SHEHH/195-266</v>
      </c>
      <c r="K700" t="e">
        <f>IF(C700="Secretin_N, Secretin, TraK","T","N")</f>
        <v>#N/A</v>
      </c>
      <c r="L700" t="e">
        <f>VLOOKUP(E700,'Uniprot taxonomy'!E:J,4,FALSE)</f>
        <v>#N/A</v>
      </c>
      <c r="M700" t="e">
        <f>LEFT(VLOOKUP(B700,'Uniprot taxonomy'!B:R,5,FALSE))</f>
        <v>#N/A</v>
      </c>
      <c r="N700" t="e">
        <f>VLOOKUP(B700,'Uniprot taxonomy'!B:R,5,FALSE)</f>
        <v>#N/A</v>
      </c>
      <c r="O700" t="e">
        <f>VLOOKUP(B700,'Uniprot taxonomy'!B:R,6,FALSE)</f>
        <v>#N/A</v>
      </c>
      <c r="P700" t="e">
        <f>VLOOKUP(B700,'Uniprot taxonomy'!B:R,7,FALSE)</f>
        <v>#N/A</v>
      </c>
      <c r="Q700" t="e">
        <f>VLOOKUP(B700,'Uniprot taxonomy'!B:R,8,FALSE)</f>
        <v>#N/A</v>
      </c>
    </row>
    <row r="701" spans="1:17" hidden="1" x14ac:dyDescent="0.25">
      <c r="A701" t="s">
        <v>4269</v>
      </c>
      <c r="B701" t="s">
        <v>4270</v>
      </c>
      <c r="C701" t="e">
        <f>VLOOKUP('Домены Secretin_N'!B701,'AC-Architecture'!A:C,3,FALSE)</f>
        <v>#N/A</v>
      </c>
      <c r="D701">
        <v>720</v>
      </c>
      <c r="E701" t="s">
        <v>3632</v>
      </c>
      <c r="F701">
        <v>270</v>
      </c>
      <c r="G701">
        <v>348</v>
      </c>
      <c r="H701">
        <f t="shared" si="36"/>
        <v>78</v>
      </c>
      <c r="I701" t="str">
        <f t="shared" si="37"/>
        <v>B0TMX6_SHEHH/270-348</v>
      </c>
      <c r="K701" t="e">
        <f>IF(C701="Secretin_N, Secretin, TraK","T","N")</f>
        <v>#N/A</v>
      </c>
      <c r="L701" t="e">
        <f>VLOOKUP(E701,'Uniprot taxonomy'!E:J,4,FALSE)</f>
        <v>#N/A</v>
      </c>
      <c r="M701" t="e">
        <f>LEFT(VLOOKUP(B701,'Uniprot taxonomy'!B:R,5,FALSE))</f>
        <v>#N/A</v>
      </c>
      <c r="N701" t="e">
        <f>VLOOKUP(B701,'Uniprot taxonomy'!B:R,5,FALSE)</f>
        <v>#N/A</v>
      </c>
      <c r="O701" t="e">
        <f>VLOOKUP(B701,'Uniprot taxonomy'!B:R,6,FALSE)</f>
        <v>#N/A</v>
      </c>
      <c r="P701" t="e">
        <f>VLOOKUP(B701,'Uniprot taxonomy'!B:R,7,FALSE)</f>
        <v>#N/A</v>
      </c>
      <c r="Q701" t="e">
        <f>VLOOKUP(B701,'Uniprot taxonomy'!B:R,8,FALSE)</f>
        <v>#N/A</v>
      </c>
    </row>
    <row r="702" spans="1:17" x14ac:dyDescent="0.25">
      <c r="A702" t="s">
        <v>308</v>
      </c>
      <c r="B702" t="s">
        <v>1609</v>
      </c>
      <c r="C702" t="str">
        <f>VLOOKUP('Домены Secretin_N'!B702,'AC-Architecture'!A:C,3,FALSE)</f>
        <v>Secretin_N, Secretin</v>
      </c>
      <c r="D702">
        <v>582</v>
      </c>
      <c r="E702" t="s">
        <v>3632</v>
      </c>
      <c r="F702">
        <v>278</v>
      </c>
      <c r="G702">
        <v>346</v>
      </c>
      <c r="H702">
        <f t="shared" si="36"/>
        <v>68</v>
      </c>
      <c r="I702" t="str">
        <f t="shared" si="37"/>
        <v>B0TXQ7_FRAP2/278-346</v>
      </c>
      <c r="J702" t="str">
        <f>CONCATENATE(K702,"_",LEFT(O702,3),"_",LEFT(Q702,3),"_",B702)</f>
        <v>N_Thi_Fra_B0TXQ7</v>
      </c>
      <c r="K702" t="str">
        <f>IF(C702="Secretin_N, Secretin, TraK","T","N")</f>
        <v>N</v>
      </c>
      <c r="L702" t="str">
        <f>VLOOKUP(B702,'Uniprot taxonomy'!B:R,4,FALSE)</f>
        <v>Proteobacteria</v>
      </c>
      <c r="M702" t="str">
        <f>LEFT(VLOOKUP(B702,'Uniprot taxonomy'!B:R,5,FALSE))</f>
        <v>G</v>
      </c>
      <c r="N702" t="str">
        <f>VLOOKUP(B702,'Uniprot taxonomy'!B:R,5,FALSE)</f>
        <v>Gammaproteobacteria</v>
      </c>
      <c r="O702" t="str">
        <f>VLOOKUP(B702,'Uniprot taxonomy'!B:R,6,FALSE)</f>
        <v>Thiotrichales</v>
      </c>
      <c r="P702" t="str">
        <f>VLOOKUP(B702,'Uniprot taxonomy'!B:R,7,FALSE)</f>
        <v>Francisellaceae</v>
      </c>
      <c r="Q702" t="str">
        <f>VLOOKUP(B702,'Uniprot taxonomy'!B:R,8,FALSE)</f>
        <v>Francisella</v>
      </c>
    </row>
    <row r="703" spans="1:17" hidden="1" x14ac:dyDescent="0.25">
      <c r="A703" t="s">
        <v>4271</v>
      </c>
      <c r="B703" t="s">
        <v>4272</v>
      </c>
      <c r="C703" t="e">
        <f>VLOOKUP('Домены Secretin_N'!B703,'AC-Architecture'!A:C,3,FALSE)</f>
        <v>#N/A</v>
      </c>
      <c r="D703">
        <v>630</v>
      </c>
      <c r="E703" t="s">
        <v>3632</v>
      </c>
      <c r="F703">
        <v>287</v>
      </c>
      <c r="G703">
        <v>367</v>
      </c>
      <c r="H703">
        <f t="shared" si="36"/>
        <v>80</v>
      </c>
      <c r="I703" t="str">
        <f t="shared" si="37"/>
        <v>B0U4G1_XYLFM/287-367</v>
      </c>
      <c r="K703" t="e">
        <f>IF(C703="Secretin_N, Secretin, TraK","T","N")</f>
        <v>#N/A</v>
      </c>
      <c r="L703" t="e">
        <f>VLOOKUP(E703,'Uniprot taxonomy'!E:J,4,FALSE)</f>
        <v>#N/A</v>
      </c>
      <c r="M703" t="e">
        <f>LEFT(VLOOKUP(B703,'Uniprot taxonomy'!B:R,5,FALSE))</f>
        <v>#N/A</v>
      </c>
      <c r="N703" t="e">
        <f>VLOOKUP(B703,'Uniprot taxonomy'!B:R,5,FALSE)</f>
        <v>#N/A</v>
      </c>
      <c r="O703" t="e">
        <f>VLOOKUP(B703,'Uniprot taxonomy'!B:R,6,FALSE)</f>
        <v>#N/A</v>
      </c>
      <c r="P703" t="e">
        <f>VLOOKUP(B703,'Uniprot taxonomy'!B:R,7,FALSE)</f>
        <v>#N/A</v>
      </c>
      <c r="Q703" t="e">
        <f>VLOOKUP(B703,'Uniprot taxonomy'!B:R,8,FALSE)</f>
        <v>#N/A</v>
      </c>
    </row>
    <row r="704" spans="1:17" hidden="1" x14ac:dyDescent="0.25">
      <c r="A704" t="s">
        <v>4273</v>
      </c>
      <c r="B704" t="s">
        <v>4274</v>
      </c>
      <c r="C704" t="e">
        <f>VLOOKUP('Домены Secretin_N'!B704,'AC-Architecture'!A:C,3,FALSE)</f>
        <v>#N/A</v>
      </c>
      <c r="D704">
        <v>775</v>
      </c>
      <c r="E704" t="s">
        <v>3632</v>
      </c>
      <c r="F704">
        <v>204</v>
      </c>
      <c r="G704">
        <v>264</v>
      </c>
      <c r="H704">
        <f t="shared" si="36"/>
        <v>60</v>
      </c>
      <c r="I704" t="str">
        <f t="shared" si="37"/>
        <v>B0U6Y7_XYLFM/204-264</v>
      </c>
      <c r="K704" t="e">
        <f>IF(C704="Secretin_N, Secretin, TraK","T","N")</f>
        <v>#N/A</v>
      </c>
      <c r="L704" t="e">
        <f>VLOOKUP(E704,'Uniprot taxonomy'!E:J,4,FALSE)</f>
        <v>#N/A</v>
      </c>
      <c r="M704" t="e">
        <f>LEFT(VLOOKUP(B704,'Uniprot taxonomy'!B:R,5,FALSE))</f>
        <v>#N/A</v>
      </c>
      <c r="N704" t="e">
        <f>VLOOKUP(B704,'Uniprot taxonomy'!B:R,5,FALSE)</f>
        <v>#N/A</v>
      </c>
      <c r="O704" t="e">
        <f>VLOOKUP(B704,'Uniprot taxonomy'!B:R,6,FALSE)</f>
        <v>#N/A</v>
      </c>
      <c r="P704" t="e">
        <f>VLOOKUP(B704,'Uniprot taxonomy'!B:R,7,FALSE)</f>
        <v>#N/A</v>
      </c>
      <c r="Q704" t="e">
        <f>VLOOKUP(B704,'Uniprot taxonomy'!B:R,8,FALSE)</f>
        <v>#N/A</v>
      </c>
    </row>
    <row r="705" spans="1:17" hidden="1" x14ac:dyDescent="0.25">
      <c r="A705" t="s">
        <v>4273</v>
      </c>
      <c r="B705" t="s">
        <v>4274</v>
      </c>
      <c r="C705" t="e">
        <f>VLOOKUP('Домены Secretin_N'!B705,'AC-Architecture'!A:C,3,FALSE)</f>
        <v>#N/A</v>
      </c>
      <c r="D705">
        <v>775</v>
      </c>
      <c r="E705" t="s">
        <v>3632</v>
      </c>
      <c r="F705">
        <v>269</v>
      </c>
      <c r="G705">
        <v>337</v>
      </c>
      <c r="H705">
        <f t="shared" si="36"/>
        <v>68</v>
      </c>
      <c r="I705" t="str">
        <f t="shared" si="37"/>
        <v>B0U6Y7_XYLFM/269-337</v>
      </c>
      <c r="K705" t="e">
        <f>IF(C705="Secretin_N, Secretin, TraK","T","N")</f>
        <v>#N/A</v>
      </c>
      <c r="L705" t="e">
        <f>VLOOKUP(E705,'Uniprot taxonomy'!E:J,4,FALSE)</f>
        <v>#N/A</v>
      </c>
      <c r="M705" t="e">
        <f>LEFT(VLOOKUP(B705,'Uniprot taxonomy'!B:R,5,FALSE))</f>
        <v>#N/A</v>
      </c>
      <c r="N705" t="e">
        <f>VLOOKUP(B705,'Uniprot taxonomy'!B:R,5,FALSE)</f>
        <v>#N/A</v>
      </c>
      <c r="O705" t="e">
        <f>VLOOKUP(B705,'Uniprot taxonomy'!B:R,6,FALSE)</f>
        <v>#N/A</v>
      </c>
      <c r="P705" t="e">
        <f>VLOOKUP(B705,'Uniprot taxonomy'!B:R,7,FALSE)</f>
        <v>#N/A</v>
      </c>
      <c r="Q705" t="e">
        <f>VLOOKUP(B705,'Uniprot taxonomy'!B:R,8,FALSE)</f>
        <v>#N/A</v>
      </c>
    </row>
    <row r="706" spans="1:17" hidden="1" x14ac:dyDescent="0.25">
      <c r="A706" t="s">
        <v>4273</v>
      </c>
      <c r="B706" t="s">
        <v>4274</v>
      </c>
      <c r="C706" t="e">
        <f>VLOOKUP('Домены Secretin_N'!B706,'AC-Architecture'!A:C,3,FALSE)</f>
        <v>#N/A</v>
      </c>
      <c r="D706">
        <v>775</v>
      </c>
      <c r="E706" t="s">
        <v>3632</v>
      </c>
      <c r="F706">
        <v>342</v>
      </c>
      <c r="G706">
        <v>484</v>
      </c>
      <c r="H706">
        <f t="shared" si="36"/>
        <v>142</v>
      </c>
      <c r="I706" t="str">
        <f t="shared" si="37"/>
        <v>B0U6Y7_XYLFM/342-484</v>
      </c>
      <c r="K706" t="e">
        <f>IF(C706="Secretin_N, Secretin, TraK","T","N")</f>
        <v>#N/A</v>
      </c>
      <c r="L706" t="e">
        <f>VLOOKUP(E706,'Uniprot taxonomy'!E:J,4,FALSE)</f>
        <v>#N/A</v>
      </c>
      <c r="M706" t="e">
        <f>LEFT(VLOOKUP(B706,'Uniprot taxonomy'!B:R,5,FALSE))</f>
        <v>#N/A</v>
      </c>
      <c r="N706" t="e">
        <f>VLOOKUP(B706,'Uniprot taxonomy'!B:R,5,FALSE)</f>
        <v>#N/A</v>
      </c>
      <c r="O706" t="e">
        <f>VLOOKUP(B706,'Uniprot taxonomy'!B:R,6,FALSE)</f>
        <v>#N/A</v>
      </c>
      <c r="P706" t="e">
        <f>VLOOKUP(B706,'Uniprot taxonomy'!B:R,7,FALSE)</f>
        <v>#N/A</v>
      </c>
      <c r="Q706" t="e">
        <f>VLOOKUP(B706,'Uniprot taxonomy'!B:R,8,FALSE)</f>
        <v>#N/A</v>
      </c>
    </row>
    <row r="707" spans="1:17" hidden="1" x14ac:dyDescent="0.25">
      <c r="A707" t="s">
        <v>309</v>
      </c>
      <c r="B707" t="s">
        <v>1610</v>
      </c>
      <c r="C707" t="str">
        <f>VLOOKUP('Домены Secretin_N'!B707,'AC-Architecture'!A:C,3,FALSE)</f>
        <v>Secretin_N, Secretin</v>
      </c>
      <c r="D707">
        <v>797</v>
      </c>
      <c r="E707" t="s">
        <v>3632</v>
      </c>
      <c r="F707">
        <v>169</v>
      </c>
      <c r="G707">
        <v>230</v>
      </c>
      <c r="H707">
        <f t="shared" ref="H707:H770" si="42">G707-F707</f>
        <v>61</v>
      </c>
      <c r="I707" t="str">
        <f t="shared" ref="I707:I770" si="43">CONCATENATE(A707,"/",F707,"-",G707)</f>
        <v>B0UFJ1_METS4/169-230</v>
      </c>
      <c r="J707" t="e">
        <f>CONCATENATE(K707,"_",#REF!,"_",B707)</f>
        <v>#REF!</v>
      </c>
      <c r="K707" t="str">
        <f>IF(C707="Secretin_N, Secretin, TraK","T","N")</f>
        <v>N</v>
      </c>
      <c r="L707" t="e">
        <f>VLOOKUP(E707,'Uniprot taxonomy'!E:J,4,FALSE)</f>
        <v>#N/A</v>
      </c>
      <c r="M707" t="str">
        <f>LEFT(VLOOKUP(B707,'Uniprot taxonomy'!B:R,5,FALSE))</f>
        <v>A</v>
      </c>
      <c r="N707" t="str">
        <f>VLOOKUP(B707,'Uniprot taxonomy'!B:R,5,FALSE)</f>
        <v>Alphaproteobacteria</v>
      </c>
      <c r="O707" t="str">
        <f>VLOOKUP(B707,'Uniprot taxonomy'!B:R,6,FALSE)</f>
        <v>Rhizobiales</v>
      </c>
      <c r="P707" t="str">
        <f>VLOOKUP(B707,'Uniprot taxonomy'!B:R,7,FALSE)</f>
        <v>Methylobacteriaceae</v>
      </c>
      <c r="Q707" t="str">
        <f>VLOOKUP(B707,'Uniprot taxonomy'!B:R,8,FALSE)</f>
        <v>Methylobacterium</v>
      </c>
    </row>
    <row r="708" spans="1:17" x14ac:dyDescent="0.25">
      <c r="A708" t="s">
        <v>310</v>
      </c>
      <c r="B708" t="s">
        <v>1611</v>
      </c>
      <c r="C708" t="str">
        <f>VLOOKUP('Домены Secretin_N'!B708,'AC-Architecture'!A:C,3,FALSE)</f>
        <v>Secretin_N, Secretin</v>
      </c>
      <c r="D708">
        <v>377</v>
      </c>
      <c r="E708" t="s">
        <v>3632</v>
      </c>
      <c r="F708">
        <v>58</v>
      </c>
      <c r="G708">
        <v>123</v>
      </c>
      <c r="H708">
        <f t="shared" si="42"/>
        <v>65</v>
      </c>
      <c r="I708" t="str">
        <f t="shared" si="43"/>
        <v>B0UTE8_HAES2/58-123</v>
      </c>
      <c r="J708" t="str">
        <f>CONCATENATE(K708,"_",LEFT(O708,3),"_",LEFT(Q708,3),"_",B708)</f>
        <v>N_Pas_His_B0UTE8</v>
      </c>
      <c r="K708" t="str">
        <f>IF(C708="Secretin_N, Secretin, TraK","T","N")</f>
        <v>N</v>
      </c>
      <c r="L708" t="str">
        <f>VLOOKUP(B708,'Uniprot taxonomy'!B:R,4,FALSE)</f>
        <v>Proteobacteria</v>
      </c>
      <c r="M708" t="str">
        <f>LEFT(VLOOKUP(B708,'Uniprot taxonomy'!B:R,5,FALSE))</f>
        <v>G</v>
      </c>
      <c r="N708" t="str">
        <f>VLOOKUP(B708,'Uniprot taxonomy'!B:R,5,FALSE)</f>
        <v>Gammaproteobacteria</v>
      </c>
      <c r="O708" t="str">
        <f>VLOOKUP(B708,'Uniprot taxonomy'!B:R,6,FALSE)</f>
        <v>Pasteurellales</v>
      </c>
      <c r="P708" t="str">
        <f>VLOOKUP(B708,'Uniprot taxonomy'!B:R,7,FALSE)</f>
        <v>Pasteurellaceae</v>
      </c>
      <c r="Q708" t="str">
        <f>VLOOKUP(B708,'Uniprot taxonomy'!B:R,8,FALSE)</f>
        <v>Histophilus</v>
      </c>
    </row>
    <row r="709" spans="1:17" hidden="1" x14ac:dyDescent="0.25">
      <c r="A709" t="s">
        <v>4275</v>
      </c>
      <c r="B709" t="s">
        <v>4276</v>
      </c>
      <c r="C709" t="e">
        <f>VLOOKUP('Домены Secretin_N'!B709,'AC-Architecture'!A:C,3,FALSE)</f>
        <v>#N/A</v>
      </c>
      <c r="D709">
        <v>721</v>
      </c>
      <c r="E709" t="s">
        <v>3632</v>
      </c>
      <c r="F709">
        <v>359</v>
      </c>
      <c r="G709">
        <v>455</v>
      </c>
      <c r="H709">
        <f t="shared" si="42"/>
        <v>96</v>
      </c>
      <c r="I709" t="str">
        <f t="shared" si="43"/>
        <v>B0V8M7_ACIBY/359-455</v>
      </c>
      <c r="K709" t="e">
        <f>IF(C709="Secretin_N, Secretin, TraK","T","N")</f>
        <v>#N/A</v>
      </c>
      <c r="L709" t="e">
        <f>VLOOKUP(E709,'Uniprot taxonomy'!E:J,4,FALSE)</f>
        <v>#N/A</v>
      </c>
      <c r="M709" t="e">
        <f>LEFT(VLOOKUP(B709,'Uniprot taxonomy'!B:R,5,FALSE))</f>
        <v>#N/A</v>
      </c>
      <c r="N709" t="e">
        <f>VLOOKUP(B709,'Uniprot taxonomy'!B:R,5,FALSE)</f>
        <v>#N/A</v>
      </c>
      <c r="O709" t="e">
        <f>VLOOKUP(B709,'Uniprot taxonomy'!B:R,6,FALSE)</f>
        <v>#N/A</v>
      </c>
      <c r="P709" t="e">
        <f>VLOOKUP(B709,'Uniprot taxonomy'!B:R,7,FALSE)</f>
        <v>#N/A</v>
      </c>
      <c r="Q709" t="e">
        <f>VLOOKUP(B709,'Uniprot taxonomy'!B:R,8,FALSE)</f>
        <v>#N/A</v>
      </c>
    </row>
    <row r="710" spans="1:17" hidden="1" x14ac:dyDescent="0.25">
      <c r="A710" t="s">
        <v>4277</v>
      </c>
      <c r="B710" t="s">
        <v>4278</v>
      </c>
      <c r="C710" t="e">
        <f>VLOOKUP('Домены Secretin_N'!B710,'AC-Architecture'!A:C,3,FALSE)</f>
        <v>#N/A</v>
      </c>
      <c r="D710">
        <v>758</v>
      </c>
      <c r="E710" t="s">
        <v>3632</v>
      </c>
      <c r="F710">
        <v>129</v>
      </c>
      <c r="G710">
        <v>189</v>
      </c>
      <c r="H710">
        <f t="shared" si="42"/>
        <v>60</v>
      </c>
      <c r="I710" t="str">
        <f t="shared" si="43"/>
        <v>B0VDF5_ACIBY/129-189</v>
      </c>
      <c r="K710" t="e">
        <f>IF(C710="Secretin_N, Secretin, TraK","T","N")</f>
        <v>#N/A</v>
      </c>
      <c r="L710" t="e">
        <f>VLOOKUP(E710,'Uniprot taxonomy'!E:J,4,FALSE)</f>
        <v>#N/A</v>
      </c>
      <c r="M710" t="e">
        <f>LEFT(VLOOKUP(B710,'Uniprot taxonomy'!B:R,5,FALSE))</f>
        <v>#N/A</v>
      </c>
      <c r="N710" t="e">
        <f>VLOOKUP(B710,'Uniprot taxonomy'!B:R,5,FALSE)</f>
        <v>#N/A</v>
      </c>
      <c r="O710" t="e">
        <f>VLOOKUP(B710,'Uniprot taxonomy'!B:R,6,FALSE)</f>
        <v>#N/A</v>
      </c>
      <c r="P710" t="e">
        <f>VLOOKUP(B710,'Uniprot taxonomy'!B:R,7,FALSE)</f>
        <v>#N/A</v>
      </c>
      <c r="Q710" t="e">
        <f>VLOOKUP(B710,'Uniprot taxonomy'!B:R,8,FALSE)</f>
        <v>#N/A</v>
      </c>
    </row>
    <row r="711" spans="1:17" hidden="1" x14ac:dyDescent="0.25">
      <c r="A711" t="s">
        <v>4277</v>
      </c>
      <c r="B711" t="s">
        <v>4278</v>
      </c>
      <c r="C711" t="e">
        <f>VLOOKUP('Домены Secretin_N'!B711,'AC-Architecture'!A:C,3,FALSE)</f>
        <v>#N/A</v>
      </c>
      <c r="D711">
        <v>758</v>
      </c>
      <c r="E711" t="s">
        <v>3632</v>
      </c>
      <c r="F711">
        <v>192</v>
      </c>
      <c r="G711">
        <v>262</v>
      </c>
      <c r="H711">
        <f t="shared" si="42"/>
        <v>70</v>
      </c>
      <c r="I711" t="str">
        <f t="shared" si="43"/>
        <v>B0VDF5_ACIBY/192-262</v>
      </c>
      <c r="K711" t="e">
        <f>IF(C711="Secretin_N, Secretin, TraK","T","N")</f>
        <v>#N/A</v>
      </c>
      <c r="L711" t="e">
        <f>VLOOKUP(E711,'Uniprot taxonomy'!E:J,4,FALSE)</f>
        <v>#N/A</v>
      </c>
      <c r="M711" t="e">
        <f>LEFT(VLOOKUP(B711,'Uniprot taxonomy'!B:R,5,FALSE))</f>
        <v>#N/A</v>
      </c>
      <c r="N711" t="e">
        <f>VLOOKUP(B711,'Uniprot taxonomy'!B:R,5,FALSE)</f>
        <v>#N/A</v>
      </c>
      <c r="O711" t="e">
        <f>VLOOKUP(B711,'Uniprot taxonomy'!B:R,6,FALSE)</f>
        <v>#N/A</v>
      </c>
      <c r="P711" t="e">
        <f>VLOOKUP(B711,'Uniprot taxonomy'!B:R,7,FALSE)</f>
        <v>#N/A</v>
      </c>
      <c r="Q711" t="e">
        <f>VLOOKUP(B711,'Uniprot taxonomy'!B:R,8,FALSE)</f>
        <v>#N/A</v>
      </c>
    </row>
    <row r="712" spans="1:17" hidden="1" x14ac:dyDescent="0.25">
      <c r="A712" t="s">
        <v>4277</v>
      </c>
      <c r="B712" t="s">
        <v>4278</v>
      </c>
      <c r="C712" t="e">
        <f>VLOOKUP('Домены Secretin_N'!B712,'AC-Architecture'!A:C,3,FALSE)</f>
        <v>#N/A</v>
      </c>
      <c r="D712">
        <v>758</v>
      </c>
      <c r="E712" t="s">
        <v>3632</v>
      </c>
      <c r="F712">
        <v>267</v>
      </c>
      <c r="G712">
        <v>394</v>
      </c>
      <c r="H712">
        <f t="shared" si="42"/>
        <v>127</v>
      </c>
      <c r="I712" t="str">
        <f t="shared" si="43"/>
        <v>B0VDF5_ACIBY/267-394</v>
      </c>
      <c r="K712" t="e">
        <f>IF(C712="Secretin_N, Secretin, TraK","T","N")</f>
        <v>#N/A</v>
      </c>
      <c r="L712" t="e">
        <f>VLOOKUP(E712,'Uniprot taxonomy'!E:J,4,FALSE)</f>
        <v>#N/A</v>
      </c>
      <c r="M712" t="e">
        <f>LEFT(VLOOKUP(B712,'Uniprot taxonomy'!B:R,5,FALSE))</f>
        <v>#N/A</v>
      </c>
      <c r="N712" t="e">
        <f>VLOOKUP(B712,'Uniprot taxonomy'!B:R,5,FALSE)</f>
        <v>#N/A</v>
      </c>
      <c r="O712" t="e">
        <f>VLOOKUP(B712,'Uniprot taxonomy'!B:R,6,FALSE)</f>
        <v>#N/A</v>
      </c>
      <c r="P712" t="e">
        <f>VLOOKUP(B712,'Uniprot taxonomy'!B:R,7,FALSE)</f>
        <v>#N/A</v>
      </c>
      <c r="Q712" t="e">
        <f>VLOOKUP(B712,'Uniprot taxonomy'!B:R,8,FALSE)</f>
        <v>#N/A</v>
      </c>
    </row>
    <row r="713" spans="1:17" hidden="1" x14ac:dyDescent="0.25">
      <c r="A713" t="s">
        <v>4279</v>
      </c>
      <c r="B713" t="s">
        <v>4280</v>
      </c>
      <c r="C713" t="e">
        <f>VLOOKUP('Домены Secretin_N'!B713,'AC-Architecture'!A:C,3,FALSE)</f>
        <v>#N/A</v>
      </c>
      <c r="D713">
        <v>472</v>
      </c>
      <c r="E713" t="s">
        <v>3632</v>
      </c>
      <c r="F713">
        <v>124</v>
      </c>
      <c r="G713">
        <v>192</v>
      </c>
      <c r="H713">
        <f t="shared" si="42"/>
        <v>68</v>
      </c>
      <c r="I713" t="str">
        <f t="shared" si="43"/>
        <v>B0VJ43_CLOAI/124-192</v>
      </c>
      <c r="K713" t="e">
        <f>IF(C713="Secretin_N, Secretin, TraK","T","N")</f>
        <v>#N/A</v>
      </c>
      <c r="L713" t="e">
        <f>VLOOKUP(E713,'Uniprot taxonomy'!E:J,4,FALSE)</f>
        <v>#N/A</v>
      </c>
      <c r="M713" t="e">
        <f>LEFT(VLOOKUP(B713,'Uniprot taxonomy'!B:R,5,FALSE))</f>
        <v>#N/A</v>
      </c>
      <c r="N713" t="e">
        <f>VLOOKUP(B713,'Uniprot taxonomy'!B:R,5,FALSE)</f>
        <v>#N/A</v>
      </c>
      <c r="O713" t="e">
        <f>VLOOKUP(B713,'Uniprot taxonomy'!B:R,6,FALSE)</f>
        <v>#N/A</v>
      </c>
      <c r="P713" t="e">
        <f>VLOOKUP(B713,'Uniprot taxonomy'!B:R,7,FALSE)</f>
        <v>#N/A</v>
      </c>
      <c r="Q713" t="e">
        <f>VLOOKUP(B713,'Uniprot taxonomy'!B:R,8,FALSE)</f>
        <v>#N/A</v>
      </c>
    </row>
    <row r="714" spans="1:17" hidden="1" x14ac:dyDescent="0.25">
      <c r="A714" t="s">
        <v>4281</v>
      </c>
      <c r="B714" t="s">
        <v>4282</v>
      </c>
      <c r="C714" t="e">
        <f>VLOOKUP('Домены Secretin_N'!B714,'AC-Architecture'!A:C,3,FALSE)</f>
        <v>#N/A</v>
      </c>
      <c r="D714">
        <v>756</v>
      </c>
      <c r="E714" t="s">
        <v>3632</v>
      </c>
      <c r="F714">
        <v>129</v>
      </c>
      <c r="G714">
        <v>189</v>
      </c>
      <c r="H714">
        <f t="shared" si="42"/>
        <v>60</v>
      </c>
      <c r="I714" t="str">
        <f t="shared" si="43"/>
        <v>B0VMB1_ACIBS/129-189</v>
      </c>
      <c r="K714" t="e">
        <f>IF(C714="Secretin_N, Secretin, TraK","T","N")</f>
        <v>#N/A</v>
      </c>
      <c r="L714" t="e">
        <f>VLOOKUP(E714,'Uniprot taxonomy'!E:J,4,FALSE)</f>
        <v>#N/A</v>
      </c>
      <c r="M714" t="e">
        <f>LEFT(VLOOKUP(B714,'Uniprot taxonomy'!B:R,5,FALSE))</f>
        <v>#N/A</v>
      </c>
      <c r="N714" t="e">
        <f>VLOOKUP(B714,'Uniprot taxonomy'!B:R,5,FALSE)</f>
        <v>#N/A</v>
      </c>
      <c r="O714" t="e">
        <f>VLOOKUP(B714,'Uniprot taxonomy'!B:R,6,FALSE)</f>
        <v>#N/A</v>
      </c>
      <c r="P714" t="e">
        <f>VLOOKUP(B714,'Uniprot taxonomy'!B:R,7,FALSE)</f>
        <v>#N/A</v>
      </c>
      <c r="Q714" t="e">
        <f>VLOOKUP(B714,'Uniprot taxonomy'!B:R,8,FALSE)</f>
        <v>#N/A</v>
      </c>
    </row>
    <row r="715" spans="1:17" hidden="1" x14ac:dyDescent="0.25">
      <c r="A715" t="s">
        <v>4281</v>
      </c>
      <c r="B715" t="s">
        <v>4282</v>
      </c>
      <c r="C715" t="e">
        <f>VLOOKUP('Домены Secretin_N'!B715,'AC-Architecture'!A:C,3,FALSE)</f>
        <v>#N/A</v>
      </c>
      <c r="D715">
        <v>756</v>
      </c>
      <c r="E715" t="s">
        <v>3632</v>
      </c>
      <c r="F715">
        <v>192</v>
      </c>
      <c r="G715">
        <v>262</v>
      </c>
      <c r="H715">
        <f t="shared" si="42"/>
        <v>70</v>
      </c>
      <c r="I715" t="str">
        <f t="shared" si="43"/>
        <v>B0VMB1_ACIBS/192-262</v>
      </c>
      <c r="K715" t="e">
        <f>IF(C715="Secretin_N, Secretin, TraK","T","N")</f>
        <v>#N/A</v>
      </c>
      <c r="L715" t="e">
        <f>VLOOKUP(E715,'Uniprot taxonomy'!E:J,4,FALSE)</f>
        <v>#N/A</v>
      </c>
      <c r="M715" t="e">
        <f>LEFT(VLOOKUP(B715,'Uniprot taxonomy'!B:R,5,FALSE))</f>
        <v>#N/A</v>
      </c>
      <c r="N715" t="e">
        <f>VLOOKUP(B715,'Uniprot taxonomy'!B:R,5,FALSE)</f>
        <v>#N/A</v>
      </c>
      <c r="O715" t="e">
        <f>VLOOKUP(B715,'Uniprot taxonomy'!B:R,6,FALSE)</f>
        <v>#N/A</v>
      </c>
      <c r="P715" t="e">
        <f>VLOOKUP(B715,'Uniprot taxonomy'!B:R,7,FALSE)</f>
        <v>#N/A</v>
      </c>
      <c r="Q715" t="e">
        <f>VLOOKUP(B715,'Uniprot taxonomy'!B:R,8,FALSE)</f>
        <v>#N/A</v>
      </c>
    </row>
    <row r="716" spans="1:17" hidden="1" x14ac:dyDescent="0.25">
      <c r="A716" t="s">
        <v>4281</v>
      </c>
      <c r="B716" t="s">
        <v>4282</v>
      </c>
      <c r="C716" t="e">
        <f>VLOOKUP('Домены Secretin_N'!B716,'AC-Architecture'!A:C,3,FALSE)</f>
        <v>#N/A</v>
      </c>
      <c r="D716">
        <v>756</v>
      </c>
      <c r="E716" t="s">
        <v>3632</v>
      </c>
      <c r="F716">
        <v>267</v>
      </c>
      <c r="G716">
        <v>394</v>
      </c>
      <c r="H716">
        <f t="shared" si="42"/>
        <v>127</v>
      </c>
      <c r="I716" t="str">
        <f t="shared" si="43"/>
        <v>B0VMB1_ACIBS/267-394</v>
      </c>
      <c r="K716" t="e">
        <f>IF(C716="Secretin_N, Secretin, TraK","T","N")</f>
        <v>#N/A</v>
      </c>
      <c r="L716" t="e">
        <f>VLOOKUP(E716,'Uniprot taxonomy'!E:J,4,FALSE)</f>
        <v>#N/A</v>
      </c>
      <c r="M716" t="e">
        <f>LEFT(VLOOKUP(B716,'Uniprot taxonomy'!B:R,5,FALSE))</f>
        <v>#N/A</v>
      </c>
      <c r="N716" t="e">
        <f>VLOOKUP(B716,'Uniprot taxonomy'!B:R,5,FALSE)</f>
        <v>#N/A</v>
      </c>
      <c r="O716" t="e">
        <f>VLOOKUP(B716,'Uniprot taxonomy'!B:R,6,FALSE)</f>
        <v>#N/A</v>
      </c>
      <c r="P716" t="e">
        <f>VLOOKUP(B716,'Uniprot taxonomy'!B:R,7,FALSE)</f>
        <v>#N/A</v>
      </c>
      <c r="Q716" t="e">
        <f>VLOOKUP(B716,'Uniprot taxonomy'!B:R,8,FALSE)</f>
        <v>#N/A</v>
      </c>
    </row>
    <row r="717" spans="1:17" x14ac:dyDescent="0.25">
      <c r="A717" t="s">
        <v>5</v>
      </c>
      <c r="B717" t="s">
        <v>1310</v>
      </c>
      <c r="C717" t="str">
        <f>VLOOKUP('Домены Secretin_N'!B717,'AC-Architecture'!A:C,3,FALSE)</f>
        <v>Secretin_N, Secretin, TraK</v>
      </c>
      <c r="D717">
        <v>689</v>
      </c>
      <c r="E717" t="s">
        <v>3632</v>
      </c>
      <c r="F717">
        <v>194</v>
      </c>
      <c r="G717">
        <v>321</v>
      </c>
      <c r="H717">
        <f t="shared" si="42"/>
        <v>127</v>
      </c>
      <c r="I717" t="str">
        <f t="shared" si="43"/>
        <v>B1A4E7_PECCC/194-321</v>
      </c>
      <c r="J717" t="str">
        <f>CONCATENATE(K717,"_",LEFT(O717,3),"_",LEFT(Q717,3),"_",B717)</f>
        <v>T_Ent_Pec_B1A4E7</v>
      </c>
      <c r="K717" t="str">
        <f>IF(C717="Secretin_N, Secretin, TraK","T","N")</f>
        <v>T</v>
      </c>
      <c r="L717" t="str">
        <f>VLOOKUP(B717,'Uniprot taxonomy'!B:R,4,FALSE)</f>
        <v>Proteobacteria</v>
      </c>
      <c r="M717" t="str">
        <f>LEFT(VLOOKUP(B717,'Uniprot taxonomy'!B:R,5,FALSE))</f>
        <v>G</v>
      </c>
      <c r="N717" t="str">
        <f>VLOOKUP(B717,'Uniprot taxonomy'!B:R,5,FALSE)</f>
        <v>Gammaproteobacteria</v>
      </c>
      <c r="O717" t="str">
        <f>VLOOKUP(B717,'Uniprot taxonomy'!B:R,6,FALSE)</f>
        <v>Enterobacteriales</v>
      </c>
      <c r="P717" t="str">
        <f>VLOOKUP(B717,'Uniprot taxonomy'!B:R,7,FALSE)</f>
        <v>Enterobacteriaceae</v>
      </c>
      <c r="Q717" t="str">
        <f>VLOOKUP(B717,'Uniprot taxonomy'!B:R,8,FALSE)</f>
        <v>Pectobacterium</v>
      </c>
    </row>
    <row r="718" spans="1:17" hidden="1" x14ac:dyDescent="0.25">
      <c r="A718" t="s">
        <v>4285</v>
      </c>
      <c r="B718" t="s">
        <v>4286</v>
      </c>
      <c r="C718" t="e">
        <f>VLOOKUP('Домены Secretin_N'!B718,'AC-Architecture'!A:C,3,FALSE)</f>
        <v>#N/A</v>
      </c>
      <c r="D718">
        <v>686</v>
      </c>
      <c r="E718" t="s">
        <v>3632</v>
      </c>
      <c r="F718">
        <v>145</v>
      </c>
      <c r="G718">
        <v>208</v>
      </c>
      <c r="H718">
        <f t="shared" si="42"/>
        <v>63</v>
      </c>
      <c r="I718" t="str">
        <f t="shared" si="43"/>
        <v>B1EGY1_9ESCH/145-208</v>
      </c>
      <c r="K718" t="e">
        <f>IF(C718="Secretin_N, Secretin, TraK","T","N")</f>
        <v>#N/A</v>
      </c>
      <c r="L718" t="e">
        <f>VLOOKUP(E718,'Uniprot taxonomy'!E:J,4,FALSE)</f>
        <v>#N/A</v>
      </c>
      <c r="M718" t="e">
        <f>LEFT(VLOOKUP(B718,'Uniprot taxonomy'!B:R,5,FALSE))</f>
        <v>#N/A</v>
      </c>
      <c r="N718" t="e">
        <f>VLOOKUP(B718,'Uniprot taxonomy'!B:R,5,FALSE)</f>
        <v>#N/A</v>
      </c>
      <c r="O718" t="e">
        <f>VLOOKUP(B718,'Uniprot taxonomy'!B:R,6,FALSE)</f>
        <v>#N/A</v>
      </c>
      <c r="P718" t="e">
        <f>VLOOKUP(B718,'Uniprot taxonomy'!B:R,7,FALSE)</f>
        <v>#N/A</v>
      </c>
      <c r="Q718" t="e">
        <f>VLOOKUP(B718,'Uniprot taxonomy'!B:R,8,FALSE)</f>
        <v>#N/A</v>
      </c>
    </row>
    <row r="719" spans="1:17" hidden="1" x14ac:dyDescent="0.25">
      <c r="A719" t="s">
        <v>4285</v>
      </c>
      <c r="B719" t="s">
        <v>4286</v>
      </c>
      <c r="C719" t="e">
        <f>VLOOKUP('Домены Secretin_N'!B719,'AC-Architecture'!A:C,3,FALSE)</f>
        <v>#N/A</v>
      </c>
      <c r="D719">
        <v>686</v>
      </c>
      <c r="E719" t="s">
        <v>3632</v>
      </c>
      <c r="F719">
        <v>210</v>
      </c>
      <c r="G719">
        <v>280</v>
      </c>
      <c r="H719">
        <f t="shared" si="42"/>
        <v>70</v>
      </c>
      <c r="I719" t="str">
        <f t="shared" si="43"/>
        <v>B1EGY1_9ESCH/210-280</v>
      </c>
      <c r="K719" t="e">
        <f>IF(C719="Secretin_N, Secretin, TraK","T","N")</f>
        <v>#N/A</v>
      </c>
      <c r="L719" t="e">
        <f>VLOOKUP(E719,'Uniprot taxonomy'!E:J,4,FALSE)</f>
        <v>#N/A</v>
      </c>
      <c r="M719" t="e">
        <f>LEFT(VLOOKUP(B719,'Uniprot taxonomy'!B:R,5,FALSE))</f>
        <v>#N/A</v>
      </c>
      <c r="N719" t="e">
        <f>VLOOKUP(B719,'Uniprot taxonomy'!B:R,5,FALSE)</f>
        <v>#N/A</v>
      </c>
      <c r="O719" t="e">
        <f>VLOOKUP(B719,'Uniprot taxonomy'!B:R,6,FALSE)</f>
        <v>#N/A</v>
      </c>
      <c r="P719" t="e">
        <f>VLOOKUP(B719,'Uniprot taxonomy'!B:R,7,FALSE)</f>
        <v>#N/A</v>
      </c>
      <c r="Q719" t="e">
        <f>VLOOKUP(B719,'Uniprot taxonomy'!B:R,8,FALSE)</f>
        <v>#N/A</v>
      </c>
    </row>
    <row r="720" spans="1:17" hidden="1" x14ac:dyDescent="0.25">
      <c r="A720" t="s">
        <v>4285</v>
      </c>
      <c r="B720" t="s">
        <v>4286</v>
      </c>
      <c r="C720" t="e">
        <f>VLOOKUP('Домены Secretin_N'!B720,'AC-Architecture'!A:C,3,FALSE)</f>
        <v>#N/A</v>
      </c>
      <c r="D720">
        <v>686</v>
      </c>
      <c r="E720" t="s">
        <v>3632</v>
      </c>
      <c r="F720">
        <v>284</v>
      </c>
      <c r="G720">
        <v>362</v>
      </c>
      <c r="H720">
        <f t="shared" si="42"/>
        <v>78</v>
      </c>
      <c r="I720" t="str">
        <f t="shared" si="43"/>
        <v>B1EGY1_9ESCH/284-362</v>
      </c>
      <c r="K720" t="e">
        <f>IF(C720="Secretin_N, Secretin, TraK","T","N")</f>
        <v>#N/A</v>
      </c>
      <c r="L720" t="e">
        <f>VLOOKUP(E720,'Uniprot taxonomy'!E:J,4,FALSE)</f>
        <v>#N/A</v>
      </c>
      <c r="M720" t="e">
        <f>LEFT(VLOOKUP(B720,'Uniprot taxonomy'!B:R,5,FALSE))</f>
        <v>#N/A</v>
      </c>
      <c r="N720" t="e">
        <f>VLOOKUP(B720,'Uniprot taxonomy'!B:R,5,FALSE)</f>
        <v>#N/A</v>
      </c>
      <c r="O720" t="e">
        <f>VLOOKUP(B720,'Uniprot taxonomy'!B:R,6,FALSE)</f>
        <v>#N/A</v>
      </c>
      <c r="P720" t="e">
        <f>VLOOKUP(B720,'Uniprot taxonomy'!B:R,7,FALSE)</f>
        <v>#N/A</v>
      </c>
      <c r="Q720" t="e">
        <f>VLOOKUP(B720,'Uniprot taxonomy'!B:R,8,FALSE)</f>
        <v>#N/A</v>
      </c>
    </row>
    <row r="721" spans="1:17" x14ac:dyDescent="0.25">
      <c r="A721" t="s">
        <v>311</v>
      </c>
      <c r="B721" t="s">
        <v>1612</v>
      </c>
      <c r="C721" t="str">
        <f>VLOOKUP('Домены Secretin_N'!B721,'AC-Architecture'!A:C,3,FALSE)</f>
        <v>Secretin_N, Secretin</v>
      </c>
      <c r="D721">
        <v>512</v>
      </c>
      <c r="E721" t="s">
        <v>3632</v>
      </c>
      <c r="F721">
        <v>180</v>
      </c>
      <c r="G721">
        <v>275</v>
      </c>
      <c r="H721">
        <f t="shared" si="42"/>
        <v>95</v>
      </c>
      <c r="I721" t="str">
        <f t="shared" si="43"/>
        <v>B1EH66_9ESCH/180-275</v>
      </c>
      <c r="J721" t="str">
        <f>CONCATENATE(K721,"_",LEFT(O721,3),"_",LEFT(Q721,3),"_",B721)</f>
        <v>N_Ent_Esc_B1EH66</v>
      </c>
      <c r="K721" t="str">
        <f>IF(C721="Secretin_N, Secretin, TraK","T","N")</f>
        <v>N</v>
      </c>
      <c r="L721" t="str">
        <f>VLOOKUP(B721,'Uniprot taxonomy'!B:R,4,FALSE)</f>
        <v>Proteobacteria</v>
      </c>
      <c r="M721" t="str">
        <f>LEFT(VLOOKUP(B721,'Uniprot taxonomy'!B:R,5,FALSE))</f>
        <v>G</v>
      </c>
      <c r="N721" t="str">
        <f>VLOOKUP(B721,'Uniprot taxonomy'!B:R,5,FALSE)</f>
        <v>Gammaproteobacteria</v>
      </c>
      <c r="O721" t="str">
        <f>VLOOKUP(B721,'Uniprot taxonomy'!B:R,6,FALSE)</f>
        <v>Enterobacteriales</v>
      </c>
      <c r="P721" t="str">
        <f>VLOOKUP(B721,'Uniprot taxonomy'!B:R,7,FALSE)</f>
        <v>Enterobacteriaceae</v>
      </c>
      <c r="Q721" t="str">
        <f>VLOOKUP(B721,'Uniprot taxonomy'!B:R,8,FALSE)</f>
        <v>Escherichia</v>
      </c>
    </row>
    <row r="722" spans="1:17" hidden="1" x14ac:dyDescent="0.25">
      <c r="A722" t="s">
        <v>4288</v>
      </c>
      <c r="B722" t="s">
        <v>4289</v>
      </c>
      <c r="C722" t="e">
        <f>VLOOKUP('Домены Secretin_N'!B722,'AC-Architecture'!A:C,3,FALSE)</f>
        <v>#N/A</v>
      </c>
      <c r="D722">
        <v>386</v>
      </c>
      <c r="E722" t="s">
        <v>3632</v>
      </c>
      <c r="F722">
        <v>93</v>
      </c>
      <c r="G722">
        <v>154</v>
      </c>
      <c r="H722">
        <f t="shared" si="42"/>
        <v>61</v>
      </c>
      <c r="I722" t="str">
        <f t="shared" si="43"/>
        <v>B1EI37_9ESCH/93-154</v>
      </c>
      <c r="K722" t="e">
        <f>IF(C722="Secretin_N, Secretin, TraK","T","N")</f>
        <v>#N/A</v>
      </c>
      <c r="L722" t="e">
        <f>VLOOKUP(E722,'Uniprot taxonomy'!E:J,4,FALSE)</f>
        <v>#N/A</v>
      </c>
      <c r="M722" t="e">
        <f>LEFT(VLOOKUP(B722,'Uniprot taxonomy'!B:R,5,FALSE))</f>
        <v>#N/A</v>
      </c>
      <c r="N722" t="e">
        <f>VLOOKUP(B722,'Uniprot taxonomy'!B:R,5,FALSE)</f>
        <v>#N/A</v>
      </c>
      <c r="O722" t="e">
        <f>VLOOKUP(B722,'Uniprot taxonomy'!B:R,6,FALSE)</f>
        <v>#N/A</v>
      </c>
      <c r="P722" t="e">
        <f>VLOOKUP(B722,'Uniprot taxonomy'!B:R,7,FALSE)</f>
        <v>#N/A</v>
      </c>
      <c r="Q722" t="e">
        <f>VLOOKUP(B722,'Uniprot taxonomy'!B:R,8,FALSE)</f>
        <v>#N/A</v>
      </c>
    </row>
    <row r="723" spans="1:17" hidden="1" x14ac:dyDescent="0.25">
      <c r="A723" t="s">
        <v>312</v>
      </c>
      <c r="B723" t="s">
        <v>1613</v>
      </c>
      <c r="C723" t="str">
        <f>VLOOKUP('Домены Secretin_N'!B723,'AC-Architecture'!A:C,3,FALSE)</f>
        <v>Secretin_N, Secretin</v>
      </c>
      <c r="D723">
        <v>619</v>
      </c>
      <c r="E723" t="s">
        <v>3632</v>
      </c>
      <c r="F723">
        <v>224</v>
      </c>
      <c r="G723">
        <v>370</v>
      </c>
      <c r="H723">
        <f t="shared" si="42"/>
        <v>146</v>
      </c>
      <c r="I723" t="str">
        <f t="shared" si="43"/>
        <v>B1FB85_9BURK/224-370</v>
      </c>
      <c r="J723" t="e">
        <f>CONCATENATE(K723,"_",#REF!,"_",B723)</f>
        <v>#REF!</v>
      </c>
      <c r="K723" t="str">
        <f>IF(C723="Secretin_N, Secretin, TraK","T","N")</f>
        <v>N</v>
      </c>
      <c r="L723" t="e">
        <f>VLOOKUP(E723,'Uniprot taxonomy'!E:J,4,FALSE)</f>
        <v>#N/A</v>
      </c>
      <c r="M723" t="str">
        <f>LEFT(VLOOKUP(B723,'Uniprot taxonomy'!B:R,5,FALSE))</f>
        <v>B</v>
      </c>
      <c r="N723" t="str">
        <f>VLOOKUP(B723,'Uniprot taxonomy'!B:R,5,FALSE)</f>
        <v>Betaproteobacteria</v>
      </c>
      <c r="O723" t="str">
        <f>VLOOKUP(B723,'Uniprot taxonomy'!B:R,6,FALSE)</f>
        <v>Burkholderiales</v>
      </c>
      <c r="P723" t="str">
        <f>VLOOKUP(B723,'Uniprot taxonomy'!B:R,7,FALSE)</f>
        <v>Burkholderiaceae</v>
      </c>
      <c r="Q723" t="str">
        <f>VLOOKUP(B723,'Uniprot taxonomy'!B:R,8,FALSE)</f>
        <v>Burkholderia</v>
      </c>
    </row>
    <row r="724" spans="1:17" hidden="1" x14ac:dyDescent="0.25">
      <c r="A724" t="s">
        <v>4290</v>
      </c>
      <c r="B724" t="s">
        <v>4291</v>
      </c>
      <c r="C724" t="e">
        <f>VLOOKUP('Домены Secretin_N'!B724,'AC-Architecture'!A:C,3,FALSE)</f>
        <v>#N/A</v>
      </c>
      <c r="D724">
        <v>475</v>
      </c>
      <c r="E724" t="s">
        <v>3632</v>
      </c>
      <c r="F724">
        <v>183</v>
      </c>
      <c r="G724">
        <v>279</v>
      </c>
      <c r="H724">
        <f t="shared" si="42"/>
        <v>96</v>
      </c>
      <c r="I724" t="str">
        <f t="shared" si="43"/>
        <v>B1FBU4_9BURK/183-279</v>
      </c>
      <c r="K724" t="e">
        <f>IF(C724="Secretin_N, Secretin, TraK","T","N")</f>
        <v>#N/A</v>
      </c>
      <c r="L724" t="e">
        <f>VLOOKUP(E724,'Uniprot taxonomy'!E:J,4,FALSE)</f>
        <v>#N/A</v>
      </c>
      <c r="M724" t="e">
        <f>LEFT(VLOOKUP(B724,'Uniprot taxonomy'!B:R,5,FALSE))</f>
        <v>#N/A</v>
      </c>
      <c r="N724" t="e">
        <f>VLOOKUP(B724,'Uniprot taxonomy'!B:R,5,FALSE)</f>
        <v>#N/A</v>
      </c>
      <c r="O724" t="e">
        <f>VLOOKUP(B724,'Uniprot taxonomy'!B:R,6,FALSE)</f>
        <v>#N/A</v>
      </c>
      <c r="P724" t="e">
        <f>VLOOKUP(B724,'Uniprot taxonomy'!B:R,7,FALSE)</f>
        <v>#N/A</v>
      </c>
      <c r="Q724" t="e">
        <f>VLOOKUP(B724,'Uniprot taxonomy'!B:R,8,FALSE)</f>
        <v>#N/A</v>
      </c>
    </row>
    <row r="725" spans="1:17" hidden="1" x14ac:dyDescent="0.25">
      <c r="A725" t="s">
        <v>313</v>
      </c>
      <c r="B725" t="s">
        <v>1614</v>
      </c>
      <c r="C725" t="str">
        <f>VLOOKUP('Домены Secretin_N'!B725,'AC-Architecture'!A:C,3,FALSE)</f>
        <v>Secretin_N, Secretin</v>
      </c>
      <c r="D725">
        <v>589</v>
      </c>
      <c r="E725" t="s">
        <v>3632</v>
      </c>
      <c r="F725">
        <v>180</v>
      </c>
      <c r="G725">
        <v>342</v>
      </c>
      <c r="H725">
        <f t="shared" si="42"/>
        <v>162</v>
      </c>
      <c r="I725" t="str">
        <f t="shared" si="43"/>
        <v>B1FBU7_9BURK/180-342</v>
      </c>
      <c r="J725" t="e">
        <f>CONCATENATE(K725,"_",#REF!,"_",B725)</f>
        <v>#REF!</v>
      </c>
      <c r="K725" t="str">
        <f>IF(C725="Secretin_N, Secretin, TraK","T","N")</f>
        <v>N</v>
      </c>
      <c r="L725" t="e">
        <f>VLOOKUP(E725,'Uniprot taxonomy'!E:J,4,FALSE)</f>
        <v>#N/A</v>
      </c>
      <c r="M725" t="str">
        <f>LEFT(VLOOKUP(B725,'Uniprot taxonomy'!B:R,5,FALSE))</f>
        <v>B</v>
      </c>
      <c r="N725" t="str">
        <f>VLOOKUP(B725,'Uniprot taxonomy'!B:R,5,FALSE)</f>
        <v>Betaproteobacteria</v>
      </c>
      <c r="O725" t="str">
        <f>VLOOKUP(B725,'Uniprot taxonomy'!B:R,6,FALSE)</f>
        <v>Burkholderiales</v>
      </c>
      <c r="P725" t="str">
        <f>VLOOKUP(B725,'Uniprot taxonomy'!B:R,7,FALSE)</f>
        <v>Burkholderiaceae</v>
      </c>
      <c r="Q725" t="str">
        <f>VLOOKUP(B725,'Uniprot taxonomy'!B:R,8,FALSE)</f>
        <v>Burkholderia</v>
      </c>
    </row>
    <row r="726" spans="1:17" hidden="1" x14ac:dyDescent="0.25">
      <c r="A726" t="s">
        <v>4292</v>
      </c>
      <c r="B726" t="s">
        <v>4293</v>
      </c>
      <c r="C726" t="e">
        <f>VLOOKUP('Домены Secretin_N'!B726,'AC-Architecture'!A:C,3,FALSE)</f>
        <v>#N/A</v>
      </c>
      <c r="D726">
        <v>770</v>
      </c>
      <c r="E726" t="s">
        <v>3632</v>
      </c>
      <c r="F726">
        <v>122</v>
      </c>
      <c r="G726">
        <v>182</v>
      </c>
      <c r="H726">
        <f t="shared" si="42"/>
        <v>60</v>
      </c>
      <c r="I726" t="str">
        <f t="shared" si="43"/>
        <v>B1FDP7_9BURK/122-182</v>
      </c>
      <c r="K726" t="e">
        <f>IF(C726="Secretin_N, Secretin, TraK","T","N")</f>
        <v>#N/A</v>
      </c>
      <c r="L726" t="e">
        <f>VLOOKUP(E726,'Uniprot taxonomy'!E:J,4,FALSE)</f>
        <v>#N/A</v>
      </c>
      <c r="M726" t="e">
        <f>LEFT(VLOOKUP(B726,'Uniprot taxonomy'!B:R,5,FALSE))</f>
        <v>#N/A</v>
      </c>
      <c r="N726" t="e">
        <f>VLOOKUP(B726,'Uniprot taxonomy'!B:R,5,FALSE)</f>
        <v>#N/A</v>
      </c>
      <c r="O726" t="e">
        <f>VLOOKUP(B726,'Uniprot taxonomy'!B:R,6,FALSE)</f>
        <v>#N/A</v>
      </c>
      <c r="P726" t="e">
        <f>VLOOKUP(B726,'Uniprot taxonomy'!B:R,7,FALSE)</f>
        <v>#N/A</v>
      </c>
      <c r="Q726" t="e">
        <f>VLOOKUP(B726,'Uniprot taxonomy'!B:R,8,FALSE)</f>
        <v>#N/A</v>
      </c>
    </row>
    <row r="727" spans="1:17" hidden="1" x14ac:dyDescent="0.25">
      <c r="A727" t="s">
        <v>4292</v>
      </c>
      <c r="B727" t="s">
        <v>4293</v>
      </c>
      <c r="C727" t="e">
        <f>VLOOKUP('Домены Secretin_N'!B727,'AC-Architecture'!A:C,3,FALSE)</f>
        <v>#N/A</v>
      </c>
      <c r="D727">
        <v>770</v>
      </c>
      <c r="E727" t="s">
        <v>3632</v>
      </c>
      <c r="F727">
        <v>185</v>
      </c>
      <c r="G727">
        <v>257</v>
      </c>
      <c r="H727">
        <f t="shared" si="42"/>
        <v>72</v>
      </c>
      <c r="I727" t="str">
        <f t="shared" si="43"/>
        <v>B1FDP7_9BURK/185-257</v>
      </c>
      <c r="K727" t="e">
        <f>IF(C727="Secretin_N, Secretin, TraK","T","N")</f>
        <v>#N/A</v>
      </c>
      <c r="L727" t="e">
        <f>VLOOKUP(E727,'Uniprot taxonomy'!E:J,4,FALSE)</f>
        <v>#N/A</v>
      </c>
      <c r="M727" t="e">
        <f>LEFT(VLOOKUP(B727,'Uniprot taxonomy'!B:R,5,FALSE))</f>
        <v>#N/A</v>
      </c>
      <c r="N727" t="e">
        <f>VLOOKUP(B727,'Uniprot taxonomy'!B:R,5,FALSE)</f>
        <v>#N/A</v>
      </c>
      <c r="O727" t="e">
        <f>VLOOKUP(B727,'Uniprot taxonomy'!B:R,6,FALSE)</f>
        <v>#N/A</v>
      </c>
      <c r="P727" t="e">
        <f>VLOOKUP(B727,'Uniprot taxonomy'!B:R,7,FALSE)</f>
        <v>#N/A</v>
      </c>
      <c r="Q727" t="e">
        <f>VLOOKUP(B727,'Uniprot taxonomy'!B:R,8,FALSE)</f>
        <v>#N/A</v>
      </c>
    </row>
    <row r="728" spans="1:17" hidden="1" x14ac:dyDescent="0.25">
      <c r="A728" t="s">
        <v>4292</v>
      </c>
      <c r="B728" t="s">
        <v>4293</v>
      </c>
      <c r="C728" t="e">
        <f>VLOOKUP('Домены Secretin_N'!B728,'AC-Architecture'!A:C,3,FALSE)</f>
        <v>#N/A</v>
      </c>
      <c r="D728">
        <v>770</v>
      </c>
      <c r="E728" t="s">
        <v>3632</v>
      </c>
      <c r="F728">
        <v>261</v>
      </c>
      <c r="G728">
        <v>404</v>
      </c>
      <c r="H728">
        <f t="shared" si="42"/>
        <v>143</v>
      </c>
      <c r="I728" t="str">
        <f t="shared" si="43"/>
        <v>B1FDP7_9BURK/261-404</v>
      </c>
      <c r="K728" t="e">
        <f>IF(C728="Secretin_N, Secretin, TraK","T","N")</f>
        <v>#N/A</v>
      </c>
      <c r="L728" t="e">
        <f>VLOOKUP(E728,'Uniprot taxonomy'!E:J,4,FALSE)</f>
        <v>#N/A</v>
      </c>
      <c r="M728" t="e">
        <f>LEFT(VLOOKUP(B728,'Uniprot taxonomy'!B:R,5,FALSE))</f>
        <v>#N/A</v>
      </c>
      <c r="N728" t="e">
        <f>VLOOKUP(B728,'Uniprot taxonomy'!B:R,5,FALSE)</f>
        <v>#N/A</v>
      </c>
      <c r="O728" t="e">
        <f>VLOOKUP(B728,'Uniprot taxonomy'!B:R,6,FALSE)</f>
        <v>#N/A</v>
      </c>
      <c r="P728" t="e">
        <f>VLOOKUP(B728,'Uniprot taxonomy'!B:R,7,FALSE)</f>
        <v>#N/A</v>
      </c>
      <c r="Q728" t="e">
        <f>VLOOKUP(B728,'Uniprot taxonomy'!B:R,8,FALSE)</f>
        <v>#N/A</v>
      </c>
    </row>
    <row r="729" spans="1:17" hidden="1" x14ac:dyDescent="0.25">
      <c r="A729" t="s">
        <v>314</v>
      </c>
      <c r="B729" t="s">
        <v>1615</v>
      </c>
      <c r="C729" t="str">
        <f>VLOOKUP('Домены Secretin_N'!B729,'AC-Architecture'!A:C,3,FALSE)</f>
        <v>Secretin_N, Secretin</v>
      </c>
      <c r="D729">
        <v>680</v>
      </c>
      <c r="E729" t="s">
        <v>3632</v>
      </c>
      <c r="F729">
        <v>195</v>
      </c>
      <c r="G729">
        <v>338</v>
      </c>
      <c r="H729">
        <f t="shared" si="42"/>
        <v>143</v>
      </c>
      <c r="I729" t="str">
        <f t="shared" si="43"/>
        <v>B1FET0_9BURK/195-338</v>
      </c>
      <c r="J729" t="e">
        <f>CONCATENATE(K729,"_",#REF!,"_",B729)</f>
        <v>#REF!</v>
      </c>
      <c r="K729" t="str">
        <f>IF(C729="Secretin_N, Secretin, TraK","T","N")</f>
        <v>N</v>
      </c>
      <c r="L729" t="e">
        <f>VLOOKUP(E729,'Uniprot taxonomy'!E:J,4,FALSE)</f>
        <v>#N/A</v>
      </c>
      <c r="M729" t="str">
        <f>LEFT(VLOOKUP(B729,'Uniprot taxonomy'!B:R,5,FALSE))</f>
        <v>B</v>
      </c>
      <c r="N729" t="str">
        <f>VLOOKUP(B729,'Uniprot taxonomy'!B:R,5,FALSE)</f>
        <v>Betaproteobacteria</v>
      </c>
      <c r="O729" t="str">
        <f>VLOOKUP(B729,'Uniprot taxonomy'!B:R,6,FALSE)</f>
        <v>Burkholderiales</v>
      </c>
      <c r="P729" t="str">
        <f>VLOOKUP(B729,'Uniprot taxonomy'!B:R,7,FALSE)</f>
        <v>Burkholderiaceae</v>
      </c>
      <c r="Q729" t="str">
        <f>VLOOKUP(B729,'Uniprot taxonomy'!B:R,8,FALSE)</f>
        <v>Burkholderia</v>
      </c>
    </row>
    <row r="730" spans="1:17" hidden="1" x14ac:dyDescent="0.25">
      <c r="A730" t="s">
        <v>4294</v>
      </c>
      <c r="B730" t="s">
        <v>4295</v>
      </c>
      <c r="C730" t="e">
        <f>VLOOKUP('Домены Secretin_N'!B730,'AC-Architecture'!A:C,3,FALSE)</f>
        <v>#N/A</v>
      </c>
      <c r="D730">
        <v>609</v>
      </c>
      <c r="E730" t="s">
        <v>3632</v>
      </c>
      <c r="F730">
        <v>114</v>
      </c>
      <c r="G730">
        <v>177</v>
      </c>
      <c r="H730">
        <f t="shared" si="42"/>
        <v>63</v>
      </c>
      <c r="I730" t="str">
        <f t="shared" si="43"/>
        <v>B1FTD1_9BURK/114-177</v>
      </c>
      <c r="K730" t="e">
        <f>IF(C730="Secretin_N, Secretin, TraK","T","N")</f>
        <v>#N/A</v>
      </c>
      <c r="L730" t="e">
        <f>VLOOKUP(E730,'Uniprot taxonomy'!E:J,4,FALSE)</f>
        <v>#N/A</v>
      </c>
      <c r="M730" t="e">
        <f>LEFT(VLOOKUP(B730,'Uniprot taxonomy'!B:R,5,FALSE))</f>
        <v>#N/A</v>
      </c>
      <c r="N730" t="e">
        <f>VLOOKUP(B730,'Uniprot taxonomy'!B:R,5,FALSE)</f>
        <v>#N/A</v>
      </c>
      <c r="O730" t="e">
        <f>VLOOKUP(B730,'Uniprot taxonomy'!B:R,6,FALSE)</f>
        <v>#N/A</v>
      </c>
      <c r="P730" t="e">
        <f>VLOOKUP(B730,'Uniprot taxonomy'!B:R,7,FALSE)</f>
        <v>#N/A</v>
      </c>
      <c r="Q730" t="e">
        <f>VLOOKUP(B730,'Uniprot taxonomy'!B:R,8,FALSE)</f>
        <v>#N/A</v>
      </c>
    </row>
    <row r="731" spans="1:17" hidden="1" x14ac:dyDescent="0.25">
      <c r="A731" t="s">
        <v>4294</v>
      </c>
      <c r="B731" t="s">
        <v>4295</v>
      </c>
      <c r="C731" t="e">
        <f>VLOOKUP('Домены Secretin_N'!B731,'AC-Architecture'!A:C,3,FALSE)</f>
        <v>#N/A</v>
      </c>
      <c r="D731">
        <v>609</v>
      </c>
      <c r="E731" t="s">
        <v>3632</v>
      </c>
      <c r="F731">
        <v>183</v>
      </c>
      <c r="G731">
        <v>361</v>
      </c>
      <c r="H731">
        <f t="shared" si="42"/>
        <v>178</v>
      </c>
      <c r="I731" t="str">
        <f t="shared" si="43"/>
        <v>B1FTD1_9BURK/183-361</v>
      </c>
      <c r="K731" t="e">
        <f>IF(C731="Secretin_N, Secretin, TraK","T","N")</f>
        <v>#N/A</v>
      </c>
      <c r="L731" t="e">
        <f>VLOOKUP(E731,'Uniprot taxonomy'!E:J,4,FALSE)</f>
        <v>#N/A</v>
      </c>
      <c r="M731" t="e">
        <f>LEFT(VLOOKUP(B731,'Uniprot taxonomy'!B:R,5,FALSE))</f>
        <v>#N/A</v>
      </c>
      <c r="N731" t="e">
        <f>VLOOKUP(B731,'Uniprot taxonomy'!B:R,5,FALSE)</f>
        <v>#N/A</v>
      </c>
      <c r="O731" t="e">
        <f>VLOOKUP(B731,'Uniprot taxonomy'!B:R,6,FALSE)</f>
        <v>#N/A</v>
      </c>
      <c r="P731" t="e">
        <f>VLOOKUP(B731,'Uniprot taxonomy'!B:R,7,FALSE)</f>
        <v>#N/A</v>
      </c>
      <c r="Q731" t="e">
        <f>VLOOKUP(B731,'Uniprot taxonomy'!B:R,8,FALSE)</f>
        <v>#N/A</v>
      </c>
    </row>
    <row r="732" spans="1:17" hidden="1" x14ac:dyDescent="0.25">
      <c r="A732" t="s">
        <v>4296</v>
      </c>
      <c r="B732" t="s">
        <v>4297</v>
      </c>
      <c r="C732" t="e">
        <f>VLOOKUP('Домены Secretin_N'!B732,'AC-Architecture'!A:C,3,FALSE)</f>
        <v>#N/A</v>
      </c>
      <c r="D732">
        <v>781</v>
      </c>
      <c r="E732" t="s">
        <v>3632</v>
      </c>
      <c r="F732">
        <v>124</v>
      </c>
      <c r="G732">
        <v>185</v>
      </c>
      <c r="H732">
        <f t="shared" si="42"/>
        <v>61</v>
      </c>
      <c r="I732" t="str">
        <f t="shared" si="43"/>
        <v>B1G4J2_9BURK/124-185</v>
      </c>
      <c r="K732" t="e">
        <f>IF(C732="Secretin_N, Secretin, TraK","T","N")</f>
        <v>#N/A</v>
      </c>
      <c r="L732" t="e">
        <f>VLOOKUP(E732,'Uniprot taxonomy'!E:J,4,FALSE)</f>
        <v>#N/A</v>
      </c>
      <c r="M732" t="e">
        <f>LEFT(VLOOKUP(B732,'Uniprot taxonomy'!B:R,5,FALSE))</f>
        <v>#N/A</v>
      </c>
      <c r="N732" t="e">
        <f>VLOOKUP(B732,'Uniprot taxonomy'!B:R,5,FALSE)</f>
        <v>#N/A</v>
      </c>
      <c r="O732" t="e">
        <f>VLOOKUP(B732,'Uniprot taxonomy'!B:R,6,FALSE)</f>
        <v>#N/A</v>
      </c>
      <c r="P732" t="e">
        <f>VLOOKUP(B732,'Uniprot taxonomy'!B:R,7,FALSE)</f>
        <v>#N/A</v>
      </c>
      <c r="Q732" t="e">
        <f>VLOOKUP(B732,'Uniprot taxonomy'!B:R,8,FALSE)</f>
        <v>#N/A</v>
      </c>
    </row>
    <row r="733" spans="1:17" hidden="1" x14ac:dyDescent="0.25">
      <c r="A733" t="s">
        <v>4296</v>
      </c>
      <c r="B733" t="s">
        <v>4297</v>
      </c>
      <c r="C733" t="e">
        <f>VLOOKUP('Домены Secretin_N'!B733,'AC-Architecture'!A:C,3,FALSE)</f>
        <v>#N/A</v>
      </c>
      <c r="D733">
        <v>781</v>
      </c>
      <c r="E733" t="s">
        <v>3632</v>
      </c>
      <c r="F733">
        <v>187</v>
      </c>
      <c r="G733">
        <v>259</v>
      </c>
      <c r="H733">
        <f t="shared" si="42"/>
        <v>72</v>
      </c>
      <c r="I733" t="str">
        <f t="shared" si="43"/>
        <v>B1G4J2_9BURK/187-259</v>
      </c>
      <c r="K733" t="e">
        <f>IF(C733="Secretin_N, Secretin, TraK","T","N")</f>
        <v>#N/A</v>
      </c>
      <c r="L733" t="e">
        <f>VLOOKUP(E733,'Uniprot taxonomy'!E:J,4,FALSE)</f>
        <v>#N/A</v>
      </c>
      <c r="M733" t="e">
        <f>LEFT(VLOOKUP(B733,'Uniprot taxonomy'!B:R,5,FALSE))</f>
        <v>#N/A</v>
      </c>
      <c r="N733" t="e">
        <f>VLOOKUP(B733,'Uniprot taxonomy'!B:R,5,FALSE)</f>
        <v>#N/A</v>
      </c>
      <c r="O733" t="e">
        <f>VLOOKUP(B733,'Uniprot taxonomy'!B:R,6,FALSE)</f>
        <v>#N/A</v>
      </c>
      <c r="P733" t="e">
        <f>VLOOKUP(B733,'Uniprot taxonomy'!B:R,7,FALSE)</f>
        <v>#N/A</v>
      </c>
      <c r="Q733" t="e">
        <f>VLOOKUP(B733,'Uniprot taxonomy'!B:R,8,FALSE)</f>
        <v>#N/A</v>
      </c>
    </row>
    <row r="734" spans="1:17" hidden="1" x14ac:dyDescent="0.25">
      <c r="A734" t="s">
        <v>4296</v>
      </c>
      <c r="B734" t="s">
        <v>4297</v>
      </c>
      <c r="C734" t="e">
        <f>VLOOKUP('Домены Secretin_N'!B734,'AC-Architecture'!A:C,3,FALSE)</f>
        <v>#N/A</v>
      </c>
      <c r="D734">
        <v>781</v>
      </c>
      <c r="E734" t="s">
        <v>3632</v>
      </c>
      <c r="F734">
        <v>263</v>
      </c>
      <c r="G734">
        <v>410</v>
      </c>
      <c r="H734">
        <f t="shared" si="42"/>
        <v>147</v>
      </c>
      <c r="I734" t="str">
        <f t="shared" si="43"/>
        <v>B1G4J2_9BURK/263-410</v>
      </c>
      <c r="K734" t="e">
        <f>IF(C734="Secretin_N, Secretin, TraK","T","N")</f>
        <v>#N/A</v>
      </c>
      <c r="L734" t="e">
        <f>VLOOKUP(E734,'Uniprot taxonomy'!E:J,4,FALSE)</f>
        <v>#N/A</v>
      </c>
      <c r="M734" t="e">
        <f>LEFT(VLOOKUP(B734,'Uniprot taxonomy'!B:R,5,FALSE))</f>
        <v>#N/A</v>
      </c>
      <c r="N734" t="e">
        <f>VLOOKUP(B734,'Uniprot taxonomy'!B:R,5,FALSE)</f>
        <v>#N/A</v>
      </c>
      <c r="O734" t="e">
        <f>VLOOKUP(B734,'Uniprot taxonomy'!B:R,6,FALSE)</f>
        <v>#N/A</v>
      </c>
      <c r="P734" t="e">
        <f>VLOOKUP(B734,'Uniprot taxonomy'!B:R,7,FALSE)</f>
        <v>#N/A</v>
      </c>
      <c r="Q734" t="e">
        <f>VLOOKUP(B734,'Uniprot taxonomy'!B:R,8,FALSE)</f>
        <v>#N/A</v>
      </c>
    </row>
    <row r="735" spans="1:17" hidden="1" x14ac:dyDescent="0.25">
      <c r="A735" t="s">
        <v>315</v>
      </c>
      <c r="B735" t="s">
        <v>1616</v>
      </c>
      <c r="C735" t="str">
        <f>VLOOKUP('Домены Secretin_N'!B735,'AC-Architecture'!A:C,3,FALSE)</f>
        <v>Secretin_N, Secretin</v>
      </c>
      <c r="D735">
        <v>581</v>
      </c>
      <c r="E735" t="s">
        <v>3632</v>
      </c>
      <c r="F735">
        <v>279</v>
      </c>
      <c r="G735">
        <v>345</v>
      </c>
      <c r="H735">
        <f t="shared" si="42"/>
        <v>66</v>
      </c>
      <c r="I735" t="str">
        <f t="shared" si="43"/>
        <v>B1G8L9_9BURK/279-345</v>
      </c>
      <c r="J735" t="e">
        <f>CONCATENATE(K735,"_",#REF!,"_",B735)</f>
        <v>#REF!</v>
      </c>
      <c r="K735" t="str">
        <f>IF(C735="Secretin_N, Secretin, TraK","T","N")</f>
        <v>N</v>
      </c>
      <c r="L735" t="e">
        <f>VLOOKUP(E735,'Uniprot taxonomy'!E:J,4,FALSE)</f>
        <v>#N/A</v>
      </c>
      <c r="M735" t="str">
        <f>LEFT(VLOOKUP(B735,'Uniprot taxonomy'!B:R,5,FALSE))</f>
        <v>B</v>
      </c>
      <c r="N735" t="str">
        <f>VLOOKUP(B735,'Uniprot taxonomy'!B:R,5,FALSE)</f>
        <v>Betaproteobacteria</v>
      </c>
      <c r="O735" t="str">
        <f>VLOOKUP(B735,'Uniprot taxonomy'!B:R,6,FALSE)</f>
        <v>Burkholderiales</v>
      </c>
      <c r="P735" t="str">
        <f>VLOOKUP(B735,'Uniprot taxonomy'!B:R,7,FALSE)</f>
        <v>Burkholderiaceae</v>
      </c>
      <c r="Q735" t="str">
        <f>VLOOKUP(B735,'Uniprot taxonomy'!B:R,8,FALSE)</f>
        <v>Burkholderia</v>
      </c>
    </row>
    <row r="736" spans="1:17" hidden="1" x14ac:dyDescent="0.25">
      <c r="A736" t="s">
        <v>316</v>
      </c>
      <c r="B736" t="s">
        <v>1617</v>
      </c>
      <c r="C736" t="str">
        <f>VLOOKUP('Домены Secretin_N'!B736,'AC-Architecture'!A:C,3,FALSE)</f>
        <v>Secretin_N, Secretin</v>
      </c>
      <c r="D736">
        <v>601</v>
      </c>
      <c r="E736" t="s">
        <v>3632</v>
      </c>
      <c r="F736">
        <v>175</v>
      </c>
      <c r="G736">
        <v>351</v>
      </c>
      <c r="H736">
        <f t="shared" si="42"/>
        <v>176</v>
      </c>
      <c r="I736" t="str">
        <f t="shared" si="43"/>
        <v>B1H786_BURPE/175-351</v>
      </c>
      <c r="J736" t="e">
        <f>CONCATENATE(K736,"_",#REF!,"_",B736)</f>
        <v>#REF!</v>
      </c>
      <c r="K736" t="str">
        <f>IF(C736="Secretin_N, Secretin, TraK","T","N")</f>
        <v>N</v>
      </c>
      <c r="L736" t="e">
        <f>VLOOKUP(E736,'Uniprot taxonomy'!E:J,4,FALSE)</f>
        <v>#N/A</v>
      </c>
      <c r="M736" t="str">
        <f>LEFT(VLOOKUP(B736,'Uniprot taxonomy'!B:R,5,FALSE))</f>
        <v>B</v>
      </c>
      <c r="N736" t="str">
        <f>VLOOKUP(B736,'Uniprot taxonomy'!B:R,5,FALSE)</f>
        <v>Betaproteobacteria</v>
      </c>
      <c r="O736" t="str">
        <f>VLOOKUP(B736,'Uniprot taxonomy'!B:R,6,FALSE)</f>
        <v>Burkholderiales</v>
      </c>
      <c r="P736" t="str">
        <f>VLOOKUP(B736,'Uniprot taxonomy'!B:R,7,FALSE)</f>
        <v>Burkholderiaceae</v>
      </c>
      <c r="Q736" t="str">
        <f>VLOOKUP(B736,'Uniprot taxonomy'!B:R,8,FALSE)</f>
        <v>Burkholderia</v>
      </c>
    </row>
    <row r="737" spans="1:17" hidden="1" x14ac:dyDescent="0.25">
      <c r="A737" t="s">
        <v>4298</v>
      </c>
      <c r="B737" t="s">
        <v>4299</v>
      </c>
      <c r="C737" t="e">
        <f>VLOOKUP('Домены Secretin_N'!B737,'AC-Architecture'!A:C,3,FALSE)</f>
        <v>#N/A</v>
      </c>
      <c r="D737">
        <v>588</v>
      </c>
      <c r="E737" t="s">
        <v>3632</v>
      </c>
      <c r="F737">
        <v>110</v>
      </c>
      <c r="G737">
        <v>172</v>
      </c>
      <c r="H737">
        <f t="shared" si="42"/>
        <v>62</v>
      </c>
      <c r="I737" t="str">
        <f t="shared" si="43"/>
        <v>B1H8V0_BURPE/110-172</v>
      </c>
      <c r="K737" t="e">
        <f>IF(C737="Secretin_N, Secretin, TraK","T","N")</f>
        <v>#N/A</v>
      </c>
      <c r="L737" t="e">
        <f>VLOOKUP(E737,'Uniprot taxonomy'!E:J,4,FALSE)</f>
        <v>#N/A</v>
      </c>
      <c r="M737" t="e">
        <f>LEFT(VLOOKUP(B737,'Uniprot taxonomy'!B:R,5,FALSE))</f>
        <v>#N/A</v>
      </c>
      <c r="N737" t="e">
        <f>VLOOKUP(B737,'Uniprot taxonomy'!B:R,5,FALSE)</f>
        <v>#N/A</v>
      </c>
      <c r="O737" t="e">
        <f>VLOOKUP(B737,'Uniprot taxonomy'!B:R,6,FALSE)</f>
        <v>#N/A</v>
      </c>
      <c r="P737" t="e">
        <f>VLOOKUP(B737,'Uniprot taxonomy'!B:R,7,FALSE)</f>
        <v>#N/A</v>
      </c>
      <c r="Q737" t="e">
        <f>VLOOKUP(B737,'Uniprot taxonomy'!B:R,8,FALSE)</f>
        <v>#N/A</v>
      </c>
    </row>
    <row r="738" spans="1:17" hidden="1" x14ac:dyDescent="0.25">
      <c r="A738" t="s">
        <v>4298</v>
      </c>
      <c r="B738" t="s">
        <v>4299</v>
      </c>
      <c r="C738" t="e">
        <f>VLOOKUP('Домены Secretin_N'!B738,'AC-Architecture'!A:C,3,FALSE)</f>
        <v>#N/A</v>
      </c>
      <c r="D738">
        <v>588</v>
      </c>
      <c r="E738" t="s">
        <v>3632</v>
      </c>
      <c r="F738">
        <v>179</v>
      </c>
      <c r="G738">
        <v>338</v>
      </c>
      <c r="H738">
        <f t="shared" si="42"/>
        <v>159</v>
      </c>
      <c r="I738" t="str">
        <f t="shared" si="43"/>
        <v>B1H8V0_BURPE/179-338</v>
      </c>
      <c r="K738" t="e">
        <f>IF(C738="Secretin_N, Secretin, TraK","T","N")</f>
        <v>#N/A</v>
      </c>
      <c r="L738" t="e">
        <f>VLOOKUP(E738,'Uniprot taxonomy'!E:J,4,FALSE)</f>
        <v>#N/A</v>
      </c>
      <c r="M738" t="e">
        <f>LEFT(VLOOKUP(B738,'Uniprot taxonomy'!B:R,5,FALSE))</f>
        <v>#N/A</v>
      </c>
      <c r="N738" t="e">
        <f>VLOOKUP(B738,'Uniprot taxonomy'!B:R,5,FALSE)</f>
        <v>#N/A</v>
      </c>
      <c r="O738" t="e">
        <f>VLOOKUP(B738,'Uniprot taxonomy'!B:R,6,FALSE)</f>
        <v>#N/A</v>
      </c>
      <c r="P738" t="e">
        <f>VLOOKUP(B738,'Uniprot taxonomy'!B:R,7,FALSE)</f>
        <v>#N/A</v>
      </c>
      <c r="Q738" t="e">
        <f>VLOOKUP(B738,'Uniprot taxonomy'!B:R,8,FALSE)</f>
        <v>#N/A</v>
      </c>
    </row>
    <row r="739" spans="1:17" hidden="1" x14ac:dyDescent="0.25">
      <c r="A739" t="s">
        <v>4300</v>
      </c>
      <c r="B739" t="s">
        <v>4301</v>
      </c>
      <c r="C739" t="e">
        <f>VLOOKUP('Домены Secretin_N'!B739,'AC-Architecture'!A:C,3,FALSE)</f>
        <v>#N/A</v>
      </c>
      <c r="D739">
        <v>750</v>
      </c>
      <c r="E739" t="s">
        <v>3632</v>
      </c>
      <c r="F739">
        <v>122</v>
      </c>
      <c r="G739">
        <v>182</v>
      </c>
      <c r="H739">
        <f t="shared" si="42"/>
        <v>60</v>
      </c>
      <c r="I739" t="str">
        <f t="shared" si="43"/>
        <v>B1HAJ6_BURPE/122-182</v>
      </c>
      <c r="K739" t="e">
        <f>IF(C739="Secretin_N, Secretin, TraK","T","N")</f>
        <v>#N/A</v>
      </c>
      <c r="L739" t="e">
        <f>VLOOKUP(E739,'Uniprot taxonomy'!E:J,4,FALSE)</f>
        <v>#N/A</v>
      </c>
      <c r="M739" t="e">
        <f>LEFT(VLOOKUP(B739,'Uniprot taxonomy'!B:R,5,FALSE))</f>
        <v>#N/A</v>
      </c>
      <c r="N739" t="e">
        <f>VLOOKUP(B739,'Uniprot taxonomy'!B:R,5,FALSE)</f>
        <v>#N/A</v>
      </c>
      <c r="O739" t="e">
        <f>VLOOKUP(B739,'Uniprot taxonomy'!B:R,6,FALSE)</f>
        <v>#N/A</v>
      </c>
      <c r="P739" t="e">
        <f>VLOOKUP(B739,'Uniprot taxonomy'!B:R,7,FALSE)</f>
        <v>#N/A</v>
      </c>
      <c r="Q739" t="e">
        <f>VLOOKUP(B739,'Uniprot taxonomy'!B:R,8,FALSE)</f>
        <v>#N/A</v>
      </c>
    </row>
    <row r="740" spans="1:17" hidden="1" x14ac:dyDescent="0.25">
      <c r="A740" t="s">
        <v>4300</v>
      </c>
      <c r="B740" t="s">
        <v>4301</v>
      </c>
      <c r="C740" t="e">
        <f>VLOOKUP('Домены Secretin_N'!B740,'AC-Architecture'!A:C,3,FALSE)</f>
        <v>#N/A</v>
      </c>
      <c r="D740">
        <v>750</v>
      </c>
      <c r="E740" t="s">
        <v>3632</v>
      </c>
      <c r="F740">
        <v>185</v>
      </c>
      <c r="G740">
        <v>257</v>
      </c>
      <c r="H740">
        <f t="shared" si="42"/>
        <v>72</v>
      </c>
      <c r="I740" t="str">
        <f t="shared" si="43"/>
        <v>B1HAJ6_BURPE/185-257</v>
      </c>
      <c r="K740" t="e">
        <f>IF(C740="Secretin_N, Secretin, TraK","T","N")</f>
        <v>#N/A</v>
      </c>
      <c r="L740" t="e">
        <f>VLOOKUP(E740,'Uniprot taxonomy'!E:J,4,FALSE)</f>
        <v>#N/A</v>
      </c>
      <c r="M740" t="e">
        <f>LEFT(VLOOKUP(B740,'Uniprot taxonomy'!B:R,5,FALSE))</f>
        <v>#N/A</v>
      </c>
      <c r="N740" t="e">
        <f>VLOOKUP(B740,'Uniprot taxonomy'!B:R,5,FALSE)</f>
        <v>#N/A</v>
      </c>
      <c r="O740" t="e">
        <f>VLOOKUP(B740,'Uniprot taxonomy'!B:R,6,FALSE)</f>
        <v>#N/A</v>
      </c>
      <c r="P740" t="e">
        <f>VLOOKUP(B740,'Uniprot taxonomy'!B:R,7,FALSE)</f>
        <v>#N/A</v>
      </c>
      <c r="Q740" t="e">
        <f>VLOOKUP(B740,'Uniprot taxonomy'!B:R,8,FALSE)</f>
        <v>#N/A</v>
      </c>
    </row>
    <row r="741" spans="1:17" hidden="1" x14ac:dyDescent="0.25">
      <c r="A741" t="s">
        <v>4300</v>
      </c>
      <c r="B741" t="s">
        <v>4301</v>
      </c>
      <c r="C741" t="e">
        <f>VLOOKUP('Домены Secretin_N'!B741,'AC-Architecture'!A:C,3,FALSE)</f>
        <v>#N/A</v>
      </c>
      <c r="D741">
        <v>750</v>
      </c>
      <c r="E741" t="s">
        <v>3632</v>
      </c>
      <c r="F741">
        <v>261</v>
      </c>
      <c r="G741">
        <v>399</v>
      </c>
      <c r="H741">
        <f t="shared" si="42"/>
        <v>138</v>
      </c>
      <c r="I741" t="str">
        <f t="shared" si="43"/>
        <v>B1HAJ6_BURPE/261-399</v>
      </c>
      <c r="K741" t="e">
        <f>IF(C741="Secretin_N, Secretin, TraK","T","N")</f>
        <v>#N/A</v>
      </c>
      <c r="L741" t="e">
        <f>VLOOKUP(E741,'Uniprot taxonomy'!E:J,4,FALSE)</f>
        <v>#N/A</v>
      </c>
      <c r="M741" t="e">
        <f>LEFT(VLOOKUP(B741,'Uniprot taxonomy'!B:R,5,FALSE))</f>
        <v>#N/A</v>
      </c>
      <c r="N741" t="e">
        <f>VLOOKUP(B741,'Uniprot taxonomy'!B:R,5,FALSE)</f>
        <v>#N/A</v>
      </c>
      <c r="O741" t="e">
        <f>VLOOKUP(B741,'Uniprot taxonomy'!B:R,6,FALSE)</f>
        <v>#N/A</v>
      </c>
      <c r="P741" t="e">
        <f>VLOOKUP(B741,'Uniprot taxonomy'!B:R,7,FALSE)</f>
        <v>#N/A</v>
      </c>
      <c r="Q741" t="e">
        <f>VLOOKUP(B741,'Uniprot taxonomy'!B:R,8,FALSE)</f>
        <v>#N/A</v>
      </c>
    </row>
    <row r="742" spans="1:17" hidden="1" x14ac:dyDescent="0.25">
      <c r="A742" t="s">
        <v>4302</v>
      </c>
      <c r="B742" t="s">
        <v>4303</v>
      </c>
      <c r="C742" t="e">
        <f>VLOOKUP('Домены Secretin_N'!B742,'AC-Architecture'!A:C,3,FALSE)</f>
        <v>#N/A</v>
      </c>
      <c r="D742">
        <v>457</v>
      </c>
      <c r="E742" t="s">
        <v>3632</v>
      </c>
      <c r="F742">
        <v>155</v>
      </c>
      <c r="G742">
        <v>221</v>
      </c>
      <c r="H742">
        <f t="shared" si="42"/>
        <v>66</v>
      </c>
      <c r="I742" t="str">
        <f t="shared" si="43"/>
        <v>B1HL59_BURPE/155-221</v>
      </c>
      <c r="K742" t="e">
        <f>IF(C742="Secretin_N, Secretin, TraK","T","N")</f>
        <v>#N/A</v>
      </c>
      <c r="L742" t="e">
        <f>VLOOKUP(E742,'Uniprot taxonomy'!E:J,4,FALSE)</f>
        <v>#N/A</v>
      </c>
      <c r="M742" t="e">
        <f>LEFT(VLOOKUP(B742,'Uniprot taxonomy'!B:R,5,FALSE))</f>
        <v>#N/A</v>
      </c>
      <c r="N742" t="e">
        <f>VLOOKUP(B742,'Uniprot taxonomy'!B:R,5,FALSE)</f>
        <v>#N/A</v>
      </c>
      <c r="O742" t="e">
        <f>VLOOKUP(B742,'Uniprot taxonomy'!B:R,6,FALSE)</f>
        <v>#N/A</v>
      </c>
      <c r="P742" t="e">
        <f>VLOOKUP(B742,'Uniprot taxonomy'!B:R,7,FALSE)</f>
        <v>#N/A</v>
      </c>
      <c r="Q742" t="e">
        <f>VLOOKUP(B742,'Uniprot taxonomy'!B:R,8,FALSE)</f>
        <v>#N/A</v>
      </c>
    </row>
    <row r="743" spans="1:17" hidden="1" x14ac:dyDescent="0.25">
      <c r="A743" t="s">
        <v>4304</v>
      </c>
      <c r="B743" t="s">
        <v>4305</v>
      </c>
      <c r="C743" t="e">
        <f>VLOOKUP('Домены Secretin_N'!B743,'AC-Architecture'!A:C,3,FALSE)</f>
        <v>#N/A</v>
      </c>
      <c r="D743">
        <v>386</v>
      </c>
      <c r="E743" t="s">
        <v>3632</v>
      </c>
      <c r="F743">
        <v>93</v>
      </c>
      <c r="G743">
        <v>154</v>
      </c>
      <c r="H743">
        <f t="shared" si="42"/>
        <v>61</v>
      </c>
      <c r="I743" t="str">
        <f t="shared" si="43"/>
        <v>B1IP74_ECOLC/93-154</v>
      </c>
      <c r="K743" t="e">
        <f>IF(C743="Secretin_N, Secretin, TraK","T","N")</f>
        <v>#N/A</v>
      </c>
      <c r="L743" t="e">
        <f>VLOOKUP(E743,'Uniprot taxonomy'!E:J,4,FALSE)</f>
        <v>#N/A</v>
      </c>
      <c r="M743" t="e">
        <f>LEFT(VLOOKUP(B743,'Uniprot taxonomy'!B:R,5,FALSE))</f>
        <v>#N/A</v>
      </c>
      <c r="N743" t="e">
        <f>VLOOKUP(B743,'Uniprot taxonomy'!B:R,5,FALSE)</f>
        <v>#N/A</v>
      </c>
      <c r="O743" t="e">
        <f>VLOOKUP(B743,'Uniprot taxonomy'!B:R,6,FALSE)</f>
        <v>#N/A</v>
      </c>
      <c r="P743" t="e">
        <f>VLOOKUP(B743,'Uniprot taxonomy'!B:R,7,FALSE)</f>
        <v>#N/A</v>
      </c>
      <c r="Q743" t="e">
        <f>VLOOKUP(B743,'Uniprot taxonomy'!B:R,8,FALSE)</f>
        <v>#N/A</v>
      </c>
    </row>
    <row r="744" spans="1:17" hidden="1" x14ac:dyDescent="0.25">
      <c r="A744" t="s">
        <v>4306</v>
      </c>
      <c r="B744" t="s">
        <v>4307</v>
      </c>
      <c r="C744" t="e">
        <f>VLOOKUP('Домены Secretin_N'!B744,'AC-Architecture'!A:C,3,FALSE)</f>
        <v>#N/A</v>
      </c>
      <c r="D744">
        <v>654</v>
      </c>
      <c r="E744" t="s">
        <v>3632</v>
      </c>
      <c r="F744">
        <v>131</v>
      </c>
      <c r="G744">
        <v>193</v>
      </c>
      <c r="H744">
        <f t="shared" si="42"/>
        <v>62</v>
      </c>
      <c r="I744" t="str">
        <f t="shared" si="43"/>
        <v>B1IPX4_ECOLC/131-193</v>
      </c>
      <c r="K744" t="e">
        <f>IF(C744="Secretin_N, Secretin, TraK","T","N")</f>
        <v>#N/A</v>
      </c>
      <c r="L744" t="e">
        <f>VLOOKUP(E744,'Uniprot taxonomy'!E:J,4,FALSE)</f>
        <v>#N/A</v>
      </c>
      <c r="M744" t="e">
        <f>LEFT(VLOOKUP(B744,'Uniprot taxonomy'!B:R,5,FALSE))</f>
        <v>#N/A</v>
      </c>
      <c r="N744" t="e">
        <f>VLOOKUP(B744,'Uniprot taxonomy'!B:R,5,FALSE)</f>
        <v>#N/A</v>
      </c>
      <c r="O744" t="e">
        <f>VLOOKUP(B744,'Uniprot taxonomy'!B:R,6,FALSE)</f>
        <v>#N/A</v>
      </c>
      <c r="P744" t="e">
        <f>VLOOKUP(B744,'Uniprot taxonomy'!B:R,7,FALSE)</f>
        <v>#N/A</v>
      </c>
      <c r="Q744" t="e">
        <f>VLOOKUP(B744,'Uniprot taxonomy'!B:R,8,FALSE)</f>
        <v>#N/A</v>
      </c>
    </row>
    <row r="745" spans="1:17" hidden="1" x14ac:dyDescent="0.25">
      <c r="A745" t="s">
        <v>4306</v>
      </c>
      <c r="B745" t="s">
        <v>4307</v>
      </c>
      <c r="C745" t="e">
        <f>VLOOKUP('Домены Secretin_N'!B745,'AC-Architecture'!A:C,3,FALSE)</f>
        <v>#N/A</v>
      </c>
      <c r="D745">
        <v>654</v>
      </c>
      <c r="E745" t="s">
        <v>3632</v>
      </c>
      <c r="F745">
        <v>196</v>
      </c>
      <c r="G745">
        <v>268</v>
      </c>
      <c r="H745">
        <f t="shared" si="42"/>
        <v>72</v>
      </c>
      <c r="I745" t="str">
        <f t="shared" si="43"/>
        <v>B1IPX4_ECOLC/196-268</v>
      </c>
      <c r="K745" t="e">
        <f>IF(C745="Secretin_N, Secretin, TraK","T","N")</f>
        <v>#N/A</v>
      </c>
      <c r="L745" t="e">
        <f>VLOOKUP(E745,'Uniprot taxonomy'!E:J,4,FALSE)</f>
        <v>#N/A</v>
      </c>
      <c r="M745" t="e">
        <f>LEFT(VLOOKUP(B745,'Uniprot taxonomy'!B:R,5,FALSE))</f>
        <v>#N/A</v>
      </c>
      <c r="N745" t="e">
        <f>VLOOKUP(B745,'Uniprot taxonomy'!B:R,5,FALSE)</f>
        <v>#N/A</v>
      </c>
      <c r="O745" t="e">
        <f>VLOOKUP(B745,'Uniprot taxonomy'!B:R,6,FALSE)</f>
        <v>#N/A</v>
      </c>
      <c r="P745" t="e">
        <f>VLOOKUP(B745,'Uniprot taxonomy'!B:R,7,FALSE)</f>
        <v>#N/A</v>
      </c>
      <c r="Q745" t="e">
        <f>VLOOKUP(B745,'Uniprot taxonomy'!B:R,8,FALSE)</f>
        <v>#N/A</v>
      </c>
    </row>
    <row r="746" spans="1:17" hidden="1" x14ac:dyDescent="0.25">
      <c r="A746" t="s">
        <v>4306</v>
      </c>
      <c r="B746" t="s">
        <v>4307</v>
      </c>
      <c r="C746" t="e">
        <f>VLOOKUP('Домены Secretin_N'!B746,'AC-Architecture'!A:C,3,FALSE)</f>
        <v>#N/A</v>
      </c>
      <c r="D746">
        <v>654</v>
      </c>
      <c r="E746" t="s">
        <v>3632</v>
      </c>
      <c r="F746">
        <v>272</v>
      </c>
      <c r="G746">
        <v>351</v>
      </c>
      <c r="H746">
        <f t="shared" si="42"/>
        <v>79</v>
      </c>
      <c r="I746" t="str">
        <f t="shared" si="43"/>
        <v>B1IPX4_ECOLC/272-351</v>
      </c>
      <c r="K746" t="e">
        <f>IF(C746="Secretin_N, Secretin, TraK","T","N")</f>
        <v>#N/A</v>
      </c>
      <c r="L746" t="e">
        <f>VLOOKUP(E746,'Uniprot taxonomy'!E:J,4,FALSE)</f>
        <v>#N/A</v>
      </c>
      <c r="M746" t="e">
        <f>LEFT(VLOOKUP(B746,'Uniprot taxonomy'!B:R,5,FALSE))</f>
        <v>#N/A</v>
      </c>
      <c r="N746" t="e">
        <f>VLOOKUP(B746,'Uniprot taxonomy'!B:R,5,FALSE)</f>
        <v>#N/A</v>
      </c>
      <c r="O746" t="e">
        <f>VLOOKUP(B746,'Uniprot taxonomy'!B:R,6,FALSE)</f>
        <v>#N/A</v>
      </c>
      <c r="P746" t="e">
        <f>VLOOKUP(B746,'Uniprot taxonomy'!B:R,7,FALSE)</f>
        <v>#N/A</v>
      </c>
      <c r="Q746" t="e">
        <f>VLOOKUP(B746,'Uniprot taxonomy'!B:R,8,FALSE)</f>
        <v>#N/A</v>
      </c>
    </row>
    <row r="747" spans="1:17" hidden="1" x14ac:dyDescent="0.25">
      <c r="A747" t="s">
        <v>4308</v>
      </c>
      <c r="B747" t="s">
        <v>4309</v>
      </c>
      <c r="C747" t="e">
        <f>VLOOKUP('Домены Secretin_N'!B747,'AC-Architecture'!A:C,3,FALSE)</f>
        <v>#N/A</v>
      </c>
      <c r="D747">
        <v>422</v>
      </c>
      <c r="E747" t="s">
        <v>3632</v>
      </c>
      <c r="F747">
        <v>123</v>
      </c>
      <c r="G747">
        <v>190</v>
      </c>
      <c r="H747">
        <f t="shared" si="42"/>
        <v>67</v>
      </c>
      <c r="I747" t="str">
        <f t="shared" si="43"/>
        <v>B1J2J3_PSEPW/123-190</v>
      </c>
      <c r="K747" t="e">
        <f>IF(C747="Secretin_N, Secretin, TraK","T","N")</f>
        <v>#N/A</v>
      </c>
      <c r="L747" t="e">
        <f>VLOOKUP(E747,'Uniprot taxonomy'!E:J,4,FALSE)</f>
        <v>#N/A</v>
      </c>
      <c r="M747" t="e">
        <f>LEFT(VLOOKUP(B747,'Uniprot taxonomy'!B:R,5,FALSE))</f>
        <v>#N/A</v>
      </c>
      <c r="N747" t="e">
        <f>VLOOKUP(B747,'Uniprot taxonomy'!B:R,5,FALSE)</f>
        <v>#N/A</v>
      </c>
      <c r="O747" t="e">
        <f>VLOOKUP(B747,'Uniprot taxonomy'!B:R,6,FALSE)</f>
        <v>#N/A</v>
      </c>
      <c r="P747" t="e">
        <f>VLOOKUP(B747,'Uniprot taxonomy'!B:R,7,FALSE)</f>
        <v>#N/A</v>
      </c>
      <c r="Q747" t="e">
        <f>VLOOKUP(B747,'Uniprot taxonomy'!B:R,8,FALSE)</f>
        <v>#N/A</v>
      </c>
    </row>
    <row r="748" spans="1:17" hidden="1" x14ac:dyDescent="0.25">
      <c r="A748" t="s">
        <v>4310</v>
      </c>
      <c r="B748" t="s">
        <v>4311</v>
      </c>
      <c r="C748" t="e">
        <f>VLOOKUP('Домены Secretin_N'!B748,'AC-Architecture'!A:C,3,FALSE)</f>
        <v>#N/A</v>
      </c>
      <c r="D748">
        <v>745</v>
      </c>
      <c r="E748" t="s">
        <v>3632</v>
      </c>
      <c r="F748">
        <v>203</v>
      </c>
      <c r="G748">
        <v>263</v>
      </c>
      <c r="H748">
        <f t="shared" si="42"/>
        <v>60</v>
      </c>
      <c r="I748" t="str">
        <f t="shared" si="43"/>
        <v>B1J7E4_PSEPW/203-263</v>
      </c>
      <c r="K748" t="e">
        <f>IF(C748="Secretin_N, Secretin, TraK","T","N")</f>
        <v>#N/A</v>
      </c>
      <c r="L748" t="e">
        <f>VLOOKUP(E748,'Uniprot taxonomy'!E:J,4,FALSE)</f>
        <v>#N/A</v>
      </c>
      <c r="M748" t="e">
        <f>LEFT(VLOOKUP(B748,'Uniprot taxonomy'!B:R,5,FALSE))</f>
        <v>#N/A</v>
      </c>
      <c r="N748" t="e">
        <f>VLOOKUP(B748,'Uniprot taxonomy'!B:R,5,FALSE)</f>
        <v>#N/A</v>
      </c>
      <c r="O748" t="e">
        <f>VLOOKUP(B748,'Uniprot taxonomy'!B:R,6,FALSE)</f>
        <v>#N/A</v>
      </c>
      <c r="P748" t="e">
        <f>VLOOKUP(B748,'Uniprot taxonomy'!B:R,7,FALSE)</f>
        <v>#N/A</v>
      </c>
      <c r="Q748" t="e">
        <f>VLOOKUP(B748,'Uniprot taxonomy'!B:R,8,FALSE)</f>
        <v>#N/A</v>
      </c>
    </row>
    <row r="749" spans="1:17" hidden="1" x14ac:dyDescent="0.25">
      <c r="A749" t="s">
        <v>4310</v>
      </c>
      <c r="B749" t="s">
        <v>4311</v>
      </c>
      <c r="C749" t="e">
        <f>VLOOKUP('Домены Secretin_N'!B749,'AC-Architecture'!A:C,3,FALSE)</f>
        <v>#N/A</v>
      </c>
      <c r="D749">
        <v>745</v>
      </c>
      <c r="E749" t="s">
        <v>3632</v>
      </c>
      <c r="F749">
        <v>268</v>
      </c>
      <c r="G749">
        <v>337</v>
      </c>
      <c r="H749">
        <f t="shared" si="42"/>
        <v>69</v>
      </c>
      <c r="I749" t="str">
        <f t="shared" si="43"/>
        <v>B1J7E4_PSEPW/268-337</v>
      </c>
      <c r="K749" t="e">
        <f>IF(C749="Secretin_N, Secretin, TraK","T","N")</f>
        <v>#N/A</v>
      </c>
      <c r="L749" t="e">
        <f>VLOOKUP(E749,'Uniprot taxonomy'!E:J,4,FALSE)</f>
        <v>#N/A</v>
      </c>
      <c r="M749" t="e">
        <f>LEFT(VLOOKUP(B749,'Uniprot taxonomy'!B:R,5,FALSE))</f>
        <v>#N/A</v>
      </c>
      <c r="N749" t="e">
        <f>VLOOKUP(B749,'Uniprot taxonomy'!B:R,5,FALSE)</f>
        <v>#N/A</v>
      </c>
      <c r="O749" t="e">
        <f>VLOOKUP(B749,'Uniprot taxonomy'!B:R,6,FALSE)</f>
        <v>#N/A</v>
      </c>
      <c r="P749" t="e">
        <f>VLOOKUP(B749,'Uniprot taxonomy'!B:R,7,FALSE)</f>
        <v>#N/A</v>
      </c>
      <c r="Q749" t="e">
        <f>VLOOKUP(B749,'Uniprot taxonomy'!B:R,8,FALSE)</f>
        <v>#N/A</v>
      </c>
    </row>
    <row r="750" spans="1:17" hidden="1" x14ac:dyDescent="0.25">
      <c r="A750" t="s">
        <v>4310</v>
      </c>
      <c r="B750" t="s">
        <v>4311</v>
      </c>
      <c r="C750" t="e">
        <f>VLOOKUP('Домены Secretin_N'!B750,'AC-Architecture'!A:C,3,FALSE)</f>
        <v>#N/A</v>
      </c>
      <c r="D750">
        <v>745</v>
      </c>
      <c r="E750" t="s">
        <v>3632</v>
      </c>
      <c r="F750">
        <v>342</v>
      </c>
      <c r="G750">
        <v>480</v>
      </c>
      <c r="H750">
        <f t="shared" si="42"/>
        <v>138</v>
      </c>
      <c r="I750" t="str">
        <f t="shared" si="43"/>
        <v>B1J7E4_PSEPW/342-480</v>
      </c>
      <c r="K750" t="e">
        <f>IF(C750="Secretin_N, Secretin, TraK","T","N")</f>
        <v>#N/A</v>
      </c>
      <c r="L750" t="e">
        <f>VLOOKUP(E750,'Uniprot taxonomy'!E:J,4,FALSE)</f>
        <v>#N/A</v>
      </c>
      <c r="M750" t="e">
        <f>LEFT(VLOOKUP(B750,'Uniprot taxonomy'!B:R,5,FALSE))</f>
        <v>#N/A</v>
      </c>
      <c r="N750" t="e">
        <f>VLOOKUP(B750,'Uniprot taxonomy'!B:R,5,FALSE)</f>
        <v>#N/A</v>
      </c>
      <c r="O750" t="e">
        <f>VLOOKUP(B750,'Uniprot taxonomy'!B:R,6,FALSE)</f>
        <v>#N/A</v>
      </c>
      <c r="P750" t="e">
        <f>VLOOKUP(B750,'Uniprot taxonomy'!B:R,7,FALSE)</f>
        <v>#N/A</v>
      </c>
      <c r="Q750" t="e">
        <f>VLOOKUP(B750,'Uniprot taxonomy'!B:R,8,FALSE)</f>
        <v>#N/A</v>
      </c>
    </row>
    <row r="751" spans="1:17" hidden="1" x14ac:dyDescent="0.25">
      <c r="A751" t="s">
        <v>4312</v>
      </c>
      <c r="B751" t="s">
        <v>4313</v>
      </c>
      <c r="C751" t="e">
        <f>VLOOKUP('Домены Secretin_N'!B751,'AC-Architecture'!A:C,3,FALSE)</f>
        <v>#N/A</v>
      </c>
      <c r="D751">
        <v>625</v>
      </c>
      <c r="E751" t="s">
        <v>3632</v>
      </c>
      <c r="F751">
        <v>274</v>
      </c>
      <c r="G751">
        <v>334</v>
      </c>
      <c r="H751">
        <f t="shared" si="42"/>
        <v>60</v>
      </c>
      <c r="I751" t="str">
        <f t="shared" si="43"/>
        <v>B1J8A0_PSEPW/274-334</v>
      </c>
      <c r="K751" t="e">
        <f>IF(C751="Secretin_N, Secretin, TraK","T","N")</f>
        <v>#N/A</v>
      </c>
      <c r="L751" t="e">
        <f>VLOOKUP(E751,'Uniprot taxonomy'!E:J,4,FALSE)</f>
        <v>#N/A</v>
      </c>
      <c r="M751" t="e">
        <f>LEFT(VLOOKUP(B751,'Uniprot taxonomy'!B:R,5,FALSE))</f>
        <v>#N/A</v>
      </c>
      <c r="N751" t="e">
        <f>VLOOKUP(B751,'Uniprot taxonomy'!B:R,5,FALSE)</f>
        <v>#N/A</v>
      </c>
      <c r="O751" t="e">
        <f>VLOOKUP(B751,'Uniprot taxonomy'!B:R,6,FALSE)</f>
        <v>#N/A</v>
      </c>
      <c r="P751" t="e">
        <f>VLOOKUP(B751,'Uniprot taxonomy'!B:R,7,FALSE)</f>
        <v>#N/A</v>
      </c>
      <c r="Q751" t="e">
        <f>VLOOKUP(B751,'Uniprot taxonomy'!B:R,8,FALSE)</f>
        <v>#N/A</v>
      </c>
    </row>
    <row r="752" spans="1:17" x14ac:dyDescent="0.25">
      <c r="A752" t="s">
        <v>317</v>
      </c>
      <c r="B752" t="s">
        <v>1618</v>
      </c>
      <c r="C752" t="str">
        <f>VLOOKUP('Домены Secretin_N'!B752,'AC-Architecture'!A:C,3,FALSE)</f>
        <v>Secretin_N, Secretin</v>
      </c>
      <c r="D752">
        <v>244</v>
      </c>
      <c r="E752" t="s">
        <v>3632</v>
      </c>
      <c r="F752">
        <v>22</v>
      </c>
      <c r="G752">
        <v>81</v>
      </c>
      <c r="H752">
        <f t="shared" si="42"/>
        <v>59</v>
      </c>
      <c r="I752" t="str">
        <f t="shared" si="43"/>
        <v>B1JBC4_PSEPW/22-81</v>
      </c>
      <c r="J752" t="str">
        <f>CONCATENATE(K752,"_",LEFT(O752,3),"_",LEFT(Q752,3),"_",B752)</f>
        <v>N_Pse_Pse_B1JBC4</v>
      </c>
      <c r="K752" t="str">
        <f>IF(C752="Secretin_N, Secretin, TraK","T","N")</f>
        <v>N</v>
      </c>
      <c r="L752" t="str">
        <f>VLOOKUP(B752,'Uniprot taxonomy'!B:R,4,FALSE)</f>
        <v>Proteobacteria</v>
      </c>
      <c r="M752" t="str">
        <f>LEFT(VLOOKUP(B752,'Uniprot taxonomy'!B:R,5,FALSE))</f>
        <v>G</v>
      </c>
      <c r="N752" t="str">
        <f>VLOOKUP(B752,'Uniprot taxonomy'!B:R,5,FALSE)</f>
        <v>Gammaproteobacteria</v>
      </c>
      <c r="O752" t="str">
        <f>VLOOKUP(B752,'Uniprot taxonomy'!B:R,6,FALSE)</f>
        <v>Pseudomonadales</v>
      </c>
      <c r="P752" t="str">
        <f>VLOOKUP(B752,'Uniprot taxonomy'!B:R,7,FALSE)</f>
        <v>Pseudomonadaceae</v>
      </c>
      <c r="Q752" t="str">
        <f>VLOOKUP(B752,'Uniprot taxonomy'!B:R,8,FALSE)</f>
        <v>Pseudomonas</v>
      </c>
    </row>
    <row r="753" spans="1:17" hidden="1" x14ac:dyDescent="0.25">
      <c r="A753" t="s">
        <v>4314</v>
      </c>
      <c r="B753" t="s">
        <v>4315</v>
      </c>
      <c r="C753" t="e">
        <f>VLOOKUP('Домены Secretin_N'!B753,'AC-Architecture'!A:C,3,FALSE)</f>
        <v>#N/A</v>
      </c>
      <c r="D753">
        <v>650</v>
      </c>
      <c r="E753" t="s">
        <v>3632</v>
      </c>
      <c r="F753">
        <v>134</v>
      </c>
      <c r="G753">
        <v>196</v>
      </c>
      <c r="H753">
        <f t="shared" si="42"/>
        <v>62</v>
      </c>
      <c r="I753" t="str">
        <f t="shared" si="43"/>
        <v>B1JDL3_PSEPW/134-196</v>
      </c>
      <c r="K753" t="e">
        <f>IF(C753="Secretin_N, Secretin, TraK","T","N")</f>
        <v>#N/A</v>
      </c>
      <c r="L753" t="e">
        <f>VLOOKUP(E753,'Uniprot taxonomy'!E:J,4,FALSE)</f>
        <v>#N/A</v>
      </c>
      <c r="M753" t="e">
        <f>LEFT(VLOOKUP(B753,'Uniprot taxonomy'!B:R,5,FALSE))</f>
        <v>#N/A</v>
      </c>
      <c r="N753" t="e">
        <f>VLOOKUP(B753,'Uniprot taxonomy'!B:R,5,FALSE)</f>
        <v>#N/A</v>
      </c>
      <c r="O753" t="e">
        <f>VLOOKUP(B753,'Uniprot taxonomy'!B:R,6,FALSE)</f>
        <v>#N/A</v>
      </c>
      <c r="P753" t="e">
        <f>VLOOKUP(B753,'Uniprot taxonomy'!B:R,7,FALSE)</f>
        <v>#N/A</v>
      </c>
      <c r="Q753" t="e">
        <f>VLOOKUP(B753,'Uniprot taxonomy'!B:R,8,FALSE)</f>
        <v>#N/A</v>
      </c>
    </row>
    <row r="754" spans="1:17" hidden="1" x14ac:dyDescent="0.25">
      <c r="A754" t="s">
        <v>4314</v>
      </c>
      <c r="B754" t="s">
        <v>4315</v>
      </c>
      <c r="C754" t="e">
        <f>VLOOKUP('Домены Secretin_N'!B754,'AC-Architecture'!A:C,3,FALSE)</f>
        <v>#N/A</v>
      </c>
      <c r="D754">
        <v>650</v>
      </c>
      <c r="E754" t="s">
        <v>3632</v>
      </c>
      <c r="F754">
        <v>198</v>
      </c>
      <c r="G754">
        <v>261</v>
      </c>
      <c r="H754">
        <f t="shared" si="42"/>
        <v>63</v>
      </c>
      <c r="I754" t="str">
        <f t="shared" si="43"/>
        <v>B1JDL3_PSEPW/198-261</v>
      </c>
      <c r="K754" t="e">
        <f>IF(C754="Secretin_N, Secretin, TraK","T","N")</f>
        <v>#N/A</v>
      </c>
      <c r="L754" t="e">
        <f>VLOOKUP(E754,'Uniprot taxonomy'!E:J,4,FALSE)</f>
        <v>#N/A</v>
      </c>
      <c r="M754" t="e">
        <f>LEFT(VLOOKUP(B754,'Uniprot taxonomy'!B:R,5,FALSE))</f>
        <v>#N/A</v>
      </c>
      <c r="N754" t="e">
        <f>VLOOKUP(B754,'Uniprot taxonomy'!B:R,5,FALSE)</f>
        <v>#N/A</v>
      </c>
      <c r="O754" t="e">
        <f>VLOOKUP(B754,'Uniprot taxonomy'!B:R,6,FALSE)</f>
        <v>#N/A</v>
      </c>
      <c r="P754" t="e">
        <f>VLOOKUP(B754,'Uniprot taxonomy'!B:R,7,FALSE)</f>
        <v>#N/A</v>
      </c>
      <c r="Q754" t="e">
        <f>VLOOKUP(B754,'Uniprot taxonomy'!B:R,8,FALSE)</f>
        <v>#N/A</v>
      </c>
    </row>
    <row r="755" spans="1:17" hidden="1" x14ac:dyDescent="0.25">
      <c r="A755" t="s">
        <v>4314</v>
      </c>
      <c r="B755" t="s">
        <v>4315</v>
      </c>
      <c r="C755" t="e">
        <f>VLOOKUP('Домены Secretin_N'!B755,'AC-Architecture'!A:C,3,FALSE)</f>
        <v>#N/A</v>
      </c>
      <c r="D755">
        <v>650</v>
      </c>
      <c r="E755" t="s">
        <v>3632</v>
      </c>
      <c r="F755">
        <v>267</v>
      </c>
      <c r="G755">
        <v>353</v>
      </c>
      <c r="H755">
        <f t="shared" si="42"/>
        <v>86</v>
      </c>
      <c r="I755" t="str">
        <f t="shared" si="43"/>
        <v>B1JDL3_PSEPW/267-353</v>
      </c>
      <c r="K755" t="e">
        <f>IF(C755="Secretin_N, Secretin, TraK","T","N")</f>
        <v>#N/A</v>
      </c>
      <c r="L755" t="e">
        <f>VLOOKUP(E755,'Uniprot taxonomy'!E:J,4,FALSE)</f>
        <v>#N/A</v>
      </c>
      <c r="M755" t="e">
        <f>LEFT(VLOOKUP(B755,'Uniprot taxonomy'!B:R,5,FALSE))</f>
        <v>#N/A</v>
      </c>
      <c r="N755" t="e">
        <f>VLOOKUP(B755,'Uniprot taxonomy'!B:R,5,FALSE)</f>
        <v>#N/A</v>
      </c>
      <c r="O755" t="e">
        <f>VLOOKUP(B755,'Uniprot taxonomy'!B:R,6,FALSE)</f>
        <v>#N/A</v>
      </c>
      <c r="P755" t="e">
        <f>VLOOKUP(B755,'Uniprot taxonomy'!B:R,7,FALSE)</f>
        <v>#N/A</v>
      </c>
      <c r="Q755" t="e">
        <f>VLOOKUP(B755,'Uniprot taxonomy'!B:R,8,FALSE)</f>
        <v>#N/A</v>
      </c>
    </row>
    <row r="756" spans="1:17" x14ac:dyDescent="0.25">
      <c r="A756" t="s">
        <v>318</v>
      </c>
      <c r="B756" t="s">
        <v>1619</v>
      </c>
      <c r="C756" t="str">
        <f>VLOOKUP('Домены Secretin_N'!B756,'AC-Architecture'!A:C,3,FALSE)</f>
        <v>Secretin_N, Secretin</v>
      </c>
      <c r="D756">
        <v>460</v>
      </c>
      <c r="E756" t="s">
        <v>3632</v>
      </c>
      <c r="F756">
        <v>166</v>
      </c>
      <c r="G756">
        <v>230</v>
      </c>
      <c r="H756">
        <f t="shared" si="42"/>
        <v>64</v>
      </c>
      <c r="I756" t="str">
        <f t="shared" si="43"/>
        <v>B1JIQ2_YERPY/166-230</v>
      </c>
      <c r="J756" t="str">
        <f t="shared" ref="J756:J757" si="44">CONCATENATE(K756,"_",LEFT(O756,3),"_",LEFT(Q756,3),"_",B756)</f>
        <v>N_Ent_Yer_B1JIQ2</v>
      </c>
      <c r="K756" t="str">
        <f>IF(C756="Secretin_N, Secretin, TraK","T","N")</f>
        <v>N</v>
      </c>
      <c r="L756" t="str">
        <f>VLOOKUP(B756,'Uniprot taxonomy'!B:R,4,FALSE)</f>
        <v>Proteobacteria</v>
      </c>
      <c r="M756" t="str">
        <f>LEFT(VLOOKUP(B756,'Uniprot taxonomy'!B:R,5,FALSE))</f>
        <v>G</v>
      </c>
      <c r="N756" t="str">
        <f>VLOOKUP(B756,'Uniprot taxonomy'!B:R,5,FALSE)</f>
        <v>Gammaproteobacteria</v>
      </c>
      <c r="O756" t="str">
        <f>VLOOKUP(B756,'Uniprot taxonomy'!B:R,6,FALSE)</f>
        <v>Enterobacteriales</v>
      </c>
      <c r="P756" t="str">
        <f>VLOOKUP(B756,'Uniprot taxonomy'!B:R,7,FALSE)</f>
        <v>Enterobacteriaceae</v>
      </c>
      <c r="Q756" t="str">
        <f>VLOOKUP(B756,'Uniprot taxonomy'!B:R,8,FALSE)</f>
        <v>Yersinia</v>
      </c>
    </row>
    <row r="757" spans="1:17" x14ac:dyDescent="0.25">
      <c r="A757" t="s">
        <v>319</v>
      </c>
      <c r="B757" t="s">
        <v>1620</v>
      </c>
      <c r="C757" t="str">
        <f>VLOOKUP('Домены Secretin_N'!B757,'AC-Architecture'!A:C,3,FALSE)</f>
        <v>Secretin_N, Secretin</v>
      </c>
      <c r="D757">
        <v>505</v>
      </c>
      <c r="E757" t="s">
        <v>3632</v>
      </c>
      <c r="F757">
        <v>187</v>
      </c>
      <c r="G757">
        <v>279</v>
      </c>
      <c r="H757">
        <f t="shared" si="42"/>
        <v>92</v>
      </c>
      <c r="I757" t="str">
        <f t="shared" si="43"/>
        <v>B1JNK0_YERPY/187-279</v>
      </c>
      <c r="J757" t="str">
        <f t="shared" si="44"/>
        <v>N_Ent_Yer_B1JNK0</v>
      </c>
      <c r="K757" t="str">
        <f>IF(C757="Secretin_N, Secretin, TraK","T","N")</f>
        <v>N</v>
      </c>
      <c r="L757" t="str">
        <f>VLOOKUP(B757,'Uniprot taxonomy'!B:R,4,FALSE)</f>
        <v>Proteobacteria</v>
      </c>
      <c r="M757" t="str">
        <f>LEFT(VLOOKUP(B757,'Uniprot taxonomy'!B:R,5,FALSE))</f>
        <v>G</v>
      </c>
      <c r="N757" t="str">
        <f>VLOOKUP(B757,'Uniprot taxonomy'!B:R,5,FALSE)</f>
        <v>Gammaproteobacteria</v>
      </c>
      <c r="O757" t="str">
        <f>VLOOKUP(B757,'Uniprot taxonomy'!B:R,6,FALSE)</f>
        <v>Enterobacteriales</v>
      </c>
      <c r="P757" t="str">
        <f>VLOOKUP(B757,'Uniprot taxonomy'!B:R,7,FALSE)</f>
        <v>Enterobacteriaceae</v>
      </c>
      <c r="Q757" t="str">
        <f>VLOOKUP(B757,'Uniprot taxonomy'!B:R,8,FALSE)</f>
        <v>Yersinia</v>
      </c>
    </row>
    <row r="758" spans="1:17" hidden="1" x14ac:dyDescent="0.25">
      <c r="A758" t="s">
        <v>4316</v>
      </c>
      <c r="B758" t="s">
        <v>4317</v>
      </c>
      <c r="C758" t="e">
        <f>VLOOKUP('Домены Secretin_N'!B758,'AC-Architecture'!A:C,3,FALSE)</f>
        <v>#N/A</v>
      </c>
      <c r="D758">
        <v>640</v>
      </c>
      <c r="E758" t="s">
        <v>3632</v>
      </c>
      <c r="F758">
        <v>130</v>
      </c>
      <c r="G758">
        <v>193</v>
      </c>
      <c r="H758">
        <f t="shared" si="42"/>
        <v>63</v>
      </c>
      <c r="I758" t="str">
        <f t="shared" si="43"/>
        <v>B1JQ98_YERPY/130-193</v>
      </c>
      <c r="K758" t="e">
        <f>IF(C758="Secretin_N, Secretin, TraK","T","N")</f>
        <v>#N/A</v>
      </c>
      <c r="L758" t="e">
        <f>VLOOKUP(E758,'Uniprot taxonomy'!E:J,4,FALSE)</f>
        <v>#N/A</v>
      </c>
      <c r="M758" t="e">
        <f>LEFT(VLOOKUP(B758,'Uniprot taxonomy'!B:R,5,FALSE))</f>
        <v>#N/A</v>
      </c>
      <c r="N758" t="e">
        <f>VLOOKUP(B758,'Uniprot taxonomy'!B:R,5,FALSE)</f>
        <v>#N/A</v>
      </c>
      <c r="O758" t="e">
        <f>VLOOKUP(B758,'Uniprot taxonomy'!B:R,6,FALSE)</f>
        <v>#N/A</v>
      </c>
      <c r="P758" t="e">
        <f>VLOOKUP(B758,'Uniprot taxonomy'!B:R,7,FALSE)</f>
        <v>#N/A</v>
      </c>
      <c r="Q758" t="e">
        <f>VLOOKUP(B758,'Uniprot taxonomy'!B:R,8,FALSE)</f>
        <v>#N/A</v>
      </c>
    </row>
    <row r="759" spans="1:17" hidden="1" x14ac:dyDescent="0.25">
      <c r="A759" t="s">
        <v>4316</v>
      </c>
      <c r="B759" t="s">
        <v>4317</v>
      </c>
      <c r="C759" t="e">
        <f>VLOOKUP('Домены Secretin_N'!B759,'AC-Architecture'!A:C,3,FALSE)</f>
        <v>#N/A</v>
      </c>
      <c r="D759">
        <v>640</v>
      </c>
      <c r="E759" t="s">
        <v>3632</v>
      </c>
      <c r="F759">
        <v>195</v>
      </c>
      <c r="G759">
        <v>266</v>
      </c>
      <c r="H759">
        <f t="shared" si="42"/>
        <v>71</v>
      </c>
      <c r="I759" t="str">
        <f t="shared" si="43"/>
        <v>B1JQ98_YERPY/195-266</v>
      </c>
      <c r="K759" t="e">
        <f>IF(C759="Secretin_N, Secretin, TraK","T","N")</f>
        <v>#N/A</v>
      </c>
      <c r="L759" t="e">
        <f>VLOOKUP(E759,'Uniprot taxonomy'!E:J,4,FALSE)</f>
        <v>#N/A</v>
      </c>
      <c r="M759" t="e">
        <f>LEFT(VLOOKUP(B759,'Uniprot taxonomy'!B:R,5,FALSE))</f>
        <v>#N/A</v>
      </c>
      <c r="N759" t="e">
        <f>VLOOKUP(B759,'Uniprot taxonomy'!B:R,5,FALSE)</f>
        <v>#N/A</v>
      </c>
      <c r="O759" t="e">
        <f>VLOOKUP(B759,'Uniprot taxonomy'!B:R,6,FALSE)</f>
        <v>#N/A</v>
      </c>
      <c r="P759" t="e">
        <f>VLOOKUP(B759,'Uniprot taxonomy'!B:R,7,FALSE)</f>
        <v>#N/A</v>
      </c>
      <c r="Q759" t="e">
        <f>VLOOKUP(B759,'Uniprot taxonomy'!B:R,8,FALSE)</f>
        <v>#N/A</v>
      </c>
    </row>
    <row r="760" spans="1:17" hidden="1" x14ac:dyDescent="0.25">
      <c r="A760" t="s">
        <v>4316</v>
      </c>
      <c r="B760" t="s">
        <v>4317</v>
      </c>
      <c r="C760" t="e">
        <f>VLOOKUP('Домены Secretin_N'!B760,'AC-Architecture'!A:C,3,FALSE)</f>
        <v>#N/A</v>
      </c>
      <c r="D760">
        <v>640</v>
      </c>
      <c r="E760" t="s">
        <v>3632</v>
      </c>
      <c r="F760">
        <v>270</v>
      </c>
      <c r="G760">
        <v>347</v>
      </c>
      <c r="H760">
        <f t="shared" si="42"/>
        <v>77</v>
      </c>
      <c r="I760" t="str">
        <f t="shared" si="43"/>
        <v>B1JQ98_YERPY/270-347</v>
      </c>
      <c r="K760" t="e">
        <f>IF(C760="Secretin_N, Secretin, TraK","T","N")</f>
        <v>#N/A</v>
      </c>
      <c r="L760" t="e">
        <f>VLOOKUP(E760,'Uniprot taxonomy'!E:J,4,FALSE)</f>
        <v>#N/A</v>
      </c>
      <c r="M760" t="e">
        <f>LEFT(VLOOKUP(B760,'Uniprot taxonomy'!B:R,5,FALSE))</f>
        <v>#N/A</v>
      </c>
      <c r="N760" t="e">
        <f>VLOOKUP(B760,'Uniprot taxonomy'!B:R,5,FALSE)</f>
        <v>#N/A</v>
      </c>
      <c r="O760" t="e">
        <f>VLOOKUP(B760,'Uniprot taxonomy'!B:R,6,FALSE)</f>
        <v>#N/A</v>
      </c>
      <c r="P760" t="e">
        <f>VLOOKUP(B760,'Uniprot taxonomy'!B:R,7,FALSE)</f>
        <v>#N/A</v>
      </c>
      <c r="Q760" t="e">
        <f>VLOOKUP(B760,'Uniprot taxonomy'!B:R,8,FALSE)</f>
        <v>#N/A</v>
      </c>
    </row>
    <row r="761" spans="1:17" hidden="1" x14ac:dyDescent="0.25">
      <c r="A761" t="s">
        <v>4318</v>
      </c>
      <c r="B761" t="s">
        <v>4319</v>
      </c>
      <c r="C761" t="e">
        <f>VLOOKUP('Домены Secretin_N'!B761,'AC-Architecture'!A:C,3,FALSE)</f>
        <v>#N/A</v>
      </c>
      <c r="D761">
        <v>543</v>
      </c>
      <c r="E761" t="s">
        <v>3632</v>
      </c>
      <c r="F761">
        <v>210</v>
      </c>
      <c r="G761">
        <v>276</v>
      </c>
      <c r="H761">
        <f t="shared" si="42"/>
        <v>66</v>
      </c>
      <c r="I761" t="str">
        <f t="shared" si="43"/>
        <v>B1JU65_BURCC/210-276</v>
      </c>
      <c r="K761" t="e">
        <f>IF(C761="Secretin_N, Secretin, TraK","T","N")</f>
        <v>#N/A</v>
      </c>
      <c r="L761" t="e">
        <f>VLOOKUP(E761,'Uniprot taxonomy'!E:J,4,FALSE)</f>
        <v>#N/A</v>
      </c>
      <c r="M761" t="e">
        <f>LEFT(VLOOKUP(B761,'Uniprot taxonomy'!B:R,5,FALSE))</f>
        <v>#N/A</v>
      </c>
      <c r="N761" t="e">
        <f>VLOOKUP(B761,'Uniprot taxonomy'!B:R,5,FALSE)</f>
        <v>#N/A</v>
      </c>
      <c r="O761" t="e">
        <f>VLOOKUP(B761,'Uniprot taxonomy'!B:R,6,FALSE)</f>
        <v>#N/A</v>
      </c>
      <c r="P761" t="e">
        <f>VLOOKUP(B761,'Uniprot taxonomy'!B:R,7,FALSE)</f>
        <v>#N/A</v>
      </c>
      <c r="Q761" t="e">
        <f>VLOOKUP(B761,'Uniprot taxonomy'!B:R,8,FALSE)</f>
        <v>#N/A</v>
      </c>
    </row>
    <row r="762" spans="1:17" hidden="1" x14ac:dyDescent="0.25">
      <c r="A762" t="s">
        <v>4320</v>
      </c>
      <c r="B762" t="s">
        <v>4321</v>
      </c>
      <c r="C762" t="e">
        <f>VLOOKUP('Домены Secretin_N'!B762,'AC-Architecture'!A:C,3,FALSE)</f>
        <v>#N/A</v>
      </c>
      <c r="D762">
        <v>780</v>
      </c>
      <c r="E762" t="s">
        <v>3632</v>
      </c>
      <c r="F762">
        <v>129</v>
      </c>
      <c r="G762">
        <v>189</v>
      </c>
      <c r="H762">
        <f t="shared" si="42"/>
        <v>60</v>
      </c>
      <c r="I762" t="str">
        <f t="shared" si="43"/>
        <v>B1K1H3_BURCC/129-189</v>
      </c>
      <c r="K762" t="e">
        <f>IF(C762="Secretin_N, Secretin, TraK","T","N")</f>
        <v>#N/A</v>
      </c>
      <c r="L762" t="e">
        <f>VLOOKUP(E762,'Uniprot taxonomy'!E:J,4,FALSE)</f>
        <v>#N/A</v>
      </c>
      <c r="M762" t="e">
        <f>LEFT(VLOOKUP(B762,'Uniprot taxonomy'!B:R,5,FALSE))</f>
        <v>#N/A</v>
      </c>
      <c r="N762" t="e">
        <f>VLOOKUP(B762,'Uniprot taxonomy'!B:R,5,FALSE)</f>
        <v>#N/A</v>
      </c>
      <c r="O762" t="e">
        <f>VLOOKUP(B762,'Uniprot taxonomy'!B:R,6,FALSE)</f>
        <v>#N/A</v>
      </c>
      <c r="P762" t="e">
        <f>VLOOKUP(B762,'Uniprot taxonomy'!B:R,7,FALSE)</f>
        <v>#N/A</v>
      </c>
      <c r="Q762" t="e">
        <f>VLOOKUP(B762,'Uniprot taxonomy'!B:R,8,FALSE)</f>
        <v>#N/A</v>
      </c>
    </row>
    <row r="763" spans="1:17" hidden="1" x14ac:dyDescent="0.25">
      <c r="A763" t="s">
        <v>4320</v>
      </c>
      <c r="B763" t="s">
        <v>4321</v>
      </c>
      <c r="C763" t="e">
        <f>VLOOKUP('Домены Secretin_N'!B763,'AC-Architecture'!A:C,3,FALSE)</f>
        <v>#N/A</v>
      </c>
      <c r="D763">
        <v>780</v>
      </c>
      <c r="E763" t="s">
        <v>3632</v>
      </c>
      <c r="F763">
        <v>192</v>
      </c>
      <c r="G763">
        <v>264</v>
      </c>
      <c r="H763">
        <f t="shared" si="42"/>
        <v>72</v>
      </c>
      <c r="I763" t="str">
        <f t="shared" si="43"/>
        <v>B1K1H3_BURCC/192-264</v>
      </c>
      <c r="K763" t="e">
        <f>IF(C763="Secretin_N, Secretin, TraK","T","N")</f>
        <v>#N/A</v>
      </c>
      <c r="L763" t="e">
        <f>VLOOKUP(E763,'Uniprot taxonomy'!E:J,4,FALSE)</f>
        <v>#N/A</v>
      </c>
      <c r="M763" t="e">
        <f>LEFT(VLOOKUP(B763,'Uniprot taxonomy'!B:R,5,FALSE))</f>
        <v>#N/A</v>
      </c>
      <c r="N763" t="e">
        <f>VLOOKUP(B763,'Uniprot taxonomy'!B:R,5,FALSE)</f>
        <v>#N/A</v>
      </c>
      <c r="O763" t="e">
        <f>VLOOKUP(B763,'Uniprot taxonomy'!B:R,6,FALSE)</f>
        <v>#N/A</v>
      </c>
      <c r="P763" t="e">
        <f>VLOOKUP(B763,'Uniprot taxonomy'!B:R,7,FALSE)</f>
        <v>#N/A</v>
      </c>
      <c r="Q763" t="e">
        <f>VLOOKUP(B763,'Uniprot taxonomy'!B:R,8,FALSE)</f>
        <v>#N/A</v>
      </c>
    </row>
    <row r="764" spans="1:17" hidden="1" x14ac:dyDescent="0.25">
      <c r="A764" t="s">
        <v>4320</v>
      </c>
      <c r="B764" t="s">
        <v>4321</v>
      </c>
      <c r="C764" t="e">
        <f>VLOOKUP('Домены Secretin_N'!B764,'AC-Architecture'!A:C,3,FALSE)</f>
        <v>#N/A</v>
      </c>
      <c r="D764">
        <v>780</v>
      </c>
      <c r="E764" t="s">
        <v>3632</v>
      </c>
      <c r="F764">
        <v>268</v>
      </c>
      <c r="G764">
        <v>410</v>
      </c>
      <c r="H764">
        <f t="shared" si="42"/>
        <v>142</v>
      </c>
      <c r="I764" t="str">
        <f t="shared" si="43"/>
        <v>B1K1H3_BURCC/268-410</v>
      </c>
      <c r="K764" t="e">
        <f>IF(C764="Secretin_N, Secretin, TraK","T","N")</f>
        <v>#N/A</v>
      </c>
      <c r="L764" t="e">
        <f>VLOOKUP(E764,'Uniprot taxonomy'!E:J,4,FALSE)</f>
        <v>#N/A</v>
      </c>
      <c r="M764" t="e">
        <f>LEFT(VLOOKUP(B764,'Uniprot taxonomy'!B:R,5,FALSE))</f>
        <v>#N/A</v>
      </c>
      <c r="N764" t="e">
        <f>VLOOKUP(B764,'Uniprot taxonomy'!B:R,5,FALSE)</f>
        <v>#N/A</v>
      </c>
      <c r="O764" t="e">
        <f>VLOOKUP(B764,'Uniprot taxonomy'!B:R,6,FALSE)</f>
        <v>#N/A</v>
      </c>
      <c r="P764" t="e">
        <f>VLOOKUP(B764,'Uniprot taxonomy'!B:R,7,FALSE)</f>
        <v>#N/A</v>
      </c>
      <c r="Q764" t="e">
        <f>VLOOKUP(B764,'Uniprot taxonomy'!B:R,8,FALSE)</f>
        <v>#N/A</v>
      </c>
    </row>
    <row r="765" spans="1:17" hidden="1" x14ac:dyDescent="0.25">
      <c r="A765" t="s">
        <v>320</v>
      </c>
      <c r="B765" t="s">
        <v>1621</v>
      </c>
      <c r="C765" t="str">
        <f>VLOOKUP('Домены Secretin_N'!B765,'AC-Architecture'!A:C,3,FALSE)</f>
        <v>Secretin_N, Secretin</v>
      </c>
      <c r="D765">
        <v>588</v>
      </c>
      <c r="E765" t="s">
        <v>3632</v>
      </c>
      <c r="F765">
        <v>176</v>
      </c>
      <c r="G765">
        <v>341</v>
      </c>
      <c r="H765">
        <f t="shared" si="42"/>
        <v>165</v>
      </c>
      <c r="I765" t="str">
        <f t="shared" si="43"/>
        <v>B1K4U4_BURCC/176-341</v>
      </c>
      <c r="J765" t="e">
        <f>CONCATENATE(K765,"_",#REF!,"_",B765)</f>
        <v>#REF!</v>
      </c>
      <c r="K765" t="str">
        <f>IF(C765="Secretin_N, Secretin, TraK","T","N")</f>
        <v>N</v>
      </c>
      <c r="L765" t="e">
        <f>VLOOKUP(E765,'Uniprot taxonomy'!E:J,4,FALSE)</f>
        <v>#N/A</v>
      </c>
      <c r="M765" t="str">
        <f>LEFT(VLOOKUP(B765,'Uniprot taxonomy'!B:R,5,FALSE))</f>
        <v>B</v>
      </c>
      <c r="N765" t="str">
        <f>VLOOKUP(B765,'Uniprot taxonomy'!B:R,5,FALSE)</f>
        <v>Betaproteobacteria</v>
      </c>
      <c r="O765" t="str">
        <f>VLOOKUP(B765,'Uniprot taxonomy'!B:R,6,FALSE)</f>
        <v>Burkholderiales</v>
      </c>
      <c r="P765" t="str">
        <f>VLOOKUP(B765,'Uniprot taxonomy'!B:R,7,FALSE)</f>
        <v>Burkholderiaceae</v>
      </c>
      <c r="Q765" t="str">
        <f>VLOOKUP(B765,'Uniprot taxonomy'!B:R,8,FALSE)</f>
        <v>Burkholderia</v>
      </c>
    </row>
    <row r="766" spans="1:17" hidden="1" x14ac:dyDescent="0.25">
      <c r="A766" t="s">
        <v>4322</v>
      </c>
      <c r="B766" t="s">
        <v>4323</v>
      </c>
      <c r="C766" t="e">
        <f>VLOOKUP('Домены Secretin_N'!B766,'AC-Architecture'!A:C,3,FALSE)</f>
        <v>#N/A</v>
      </c>
      <c r="D766">
        <v>511</v>
      </c>
      <c r="E766" t="s">
        <v>3632</v>
      </c>
      <c r="F766">
        <v>228</v>
      </c>
      <c r="G766">
        <v>317</v>
      </c>
      <c r="H766">
        <f t="shared" si="42"/>
        <v>89</v>
      </c>
      <c r="I766" t="str">
        <f t="shared" si="43"/>
        <v>B1K4U7_BURCC/228-317</v>
      </c>
      <c r="K766" t="e">
        <f>IF(C766="Secretin_N, Secretin, TraK","T","N")</f>
        <v>#N/A</v>
      </c>
      <c r="L766" t="e">
        <f>VLOOKUP(E766,'Uniprot taxonomy'!E:J,4,FALSE)</f>
        <v>#N/A</v>
      </c>
      <c r="M766" t="e">
        <f>LEFT(VLOOKUP(B766,'Uniprot taxonomy'!B:R,5,FALSE))</f>
        <v>#N/A</v>
      </c>
      <c r="N766" t="e">
        <f>VLOOKUP(B766,'Uniprot taxonomy'!B:R,5,FALSE)</f>
        <v>#N/A</v>
      </c>
      <c r="O766" t="e">
        <f>VLOOKUP(B766,'Uniprot taxonomy'!B:R,6,FALSE)</f>
        <v>#N/A</v>
      </c>
      <c r="P766" t="e">
        <f>VLOOKUP(B766,'Uniprot taxonomy'!B:R,7,FALSE)</f>
        <v>#N/A</v>
      </c>
      <c r="Q766" t="e">
        <f>VLOOKUP(B766,'Uniprot taxonomy'!B:R,8,FALSE)</f>
        <v>#N/A</v>
      </c>
    </row>
    <row r="767" spans="1:17" hidden="1" x14ac:dyDescent="0.25">
      <c r="A767" t="s">
        <v>321</v>
      </c>
      <c r="B767" t="s">
        <v>1622</v>
      </c>
      <c r="C767" t="str">
        <f>VLOOKUP('Домены Secretin_N'!B767,'AC-Architecture'!A:C,3,FALSE)</f>
        <v>Secretin_N, Secretin</v>
      </c>
      <c r="D767">
        <v>681</v>
      </c>
      <c r="E767" t="s">
        <v>3632</v>
      </c>
      <c r="F767">
        <v>195</v>
      </c>
      <c r="G767">
        <v>339</v>
      </c>
      <c r="H767">
        <f t="shared" si="42"/>
        <v>144</v>
      </c>
      <c r="I767" t="str">
        <f t="shared" si="43"/>
        <v>B1K8K7_BURCC/195-339</v>
      </c>
      <c r="J767" t="e">
        <f>CONCATENATE(K767,"_",#REF!,"_",B767)</f>
        <v>#REF!</v>
      </c>
      <c r="K767" t="str">
        <f>IF(C767="Secretin_N, Secretin, TraK","T","N")</f>
        <v>N</v>
      </c>
      <c r="L767" t="e">
        <f>VLOOKUP(E767,'Uniprot taxonomy'!E:J,4,FALSE)</f>
        <v>#N/A</v>
      </c>
      <c r="M767" t="str">
        <f>LEFT(VLOOKUP(B767,'Uniprot taxonomy'!B:R,5,FALSE))</f>
        <v>B</v>
      </c>
      <c r="N767" t="str">
        <f>VLOOKUP(B767,'Uniprot taxonomy'!B:R,5,FALSE)</f>
        <v>Betaproteobacteria</v>
      </c>
      <c r="O767" t="str">
        <f>VLOOKUP(B767,'Uniprot taxonomy'!B:R,6,FALSE)</f>
        <v>Burkholderiales</v>
      </c>
      <c r="P767" t="str">
        <f>VLOOKUP(B767,'Uniprot taxonomy'!B:R,7,FALSE)</f>
        <v>Burkholderiaceae</v>
      </c>
      <c r="Q767" t="str">
        <f>VLOOKUP(B767,'Uniprot taxonomy'!B:R,8,FALSE)</f>
        <v>Burkholderia</v>
      </c>
    </row>
    <row r="768" spans="1:17" hidden="1" x14ac:dyDescent="0.25">
      <c r="A768" t="s">
        <v>4324</v>
      </c>
      <c r="B768" t="s">
        <v>4325</v>
      </c>
      <c r="C768" t="e">
        <f>VLOOKUP('Домены Secretin_N'!B768,'AC-Architecture'!A:C,3,FALSE)</f>
        <v>#N/A</v>
      </c>
      <c r="D768">
        <v>714</v>
      </c>
      <c r="E768" t="s">
        <v>3632</v>
      </c>
      <c r="F768">
        <v>130</v>
      </c>
      <c r="G768">
        <v>193</v>
      </c>
      <c r="H768">
        <f t="shared" si="42"/>
        <v>63</v>
      </c>
      <c r="I768" t="str">
        <f t="shared" si="43"/>
        <v>B1KN27_SHEWM/130-193</v>
      </c>
      <c r="K768" t="e">
        <f>IF(C768="Secretin_N, Secretin, TraK","T","N")</f>
        <v>#N/A</v>
      </c>
      <c r="L768" t="e">
        <f>VLOOKUP(E768,'Uniprot taxonomy'!E:J,4,FALSE)</f>
        <v>#N/A</v>
      </c>
      <c r="M768" t="e">
        <f>LEFT(VLOOKUP(B768,'Uniprot taxonomy'!B:R,5,FALSE))</f>
        <v>#N/A</v>
      </c>
      <c r="N768" t="e">
        <f>VLOOKUP(B768,'Uniprot taxonomy'!B:R,5,FALSE)</f>
        <v>#N/A</v>
      </c>
      <c r="O768" t="e">
        <f>VLOOKUP(B768,'Uniprot taxonomy'!B:R,6,FALSE)</f>
        <v>#N/A</v>
      </c>
      <c r="P768" t="e">
        <f>VLOOKUP(B768,'Uniprot taxonomy'!B:R,7,FALSE)</f>
        <v>#N/A</v>
      </c>
      <c r="Q768" t="e">
        <f>VLOOKUP(B768,'Uniprot taxonomy'!B:R,8,FALSE)</f>
        <v>#N/A</v>
      </c>
    </row>
    <row r="769" spans="1:17" hidden="1" x14ac:dyDescent="0.25">
      <c r="A769" t="s">
        <v>4324</v>
      </c>
      <c r="B769" t="s">
        <v>4325</v>
      </c>
      <c r="C769" t="e">
        <f>VLOOKUP('Домены Secretin_N'!B769,'AC-Architecture'!A:C,3,FALSE)</f>
        <v>#N/A</v>
      </c>
      <c r="D769">
        <v>714</v>
      </c>
      <c r="E769" t="s">
        <v>3632</v>
      </c>
      <c r="F769">
        <v>195</v>
      </c>
      <c r="G769">
        <v>266</v>
      </c>
      <c r="H769">
        <f t="shared" si="42"/>
        <v>71</v>
      </c>
      <c r="I769" t="str">
        <f t="shared" si="43"/>
        <v>B1KN27_SHEWM/195-266</v>
      </c>
      <c r="K769" t="e">
        <f>IF(C769="Secretin_N, Secretin, TraK","T","N")</f>
        <v>#N/A</v>
      </c>
      <c r="L769" t="e">
        <f>VLOOKUP(E769,'Uniprot taxonomy'!E:J,4,FALSE)</f>
        <v>#N/A</v>
      </c>
      <c r="M769" t="e">
        <f>LEFT(VLOOKUP(B769,'Uniprot taxonomy'!B:R,5,FALSE))</f>
        <v>#N/A</v>
      </c>
      <c r="N769" t="e">
        <f>VLOOKUP(B769,'Uniprot taxonomy'!B:R,5,FALSE)</f>
        <v>#N/A</v>
      </c>
      <c r="O769" t="e">
        <f>VLOOKUP(B769,'Uniprot taxonomy'!B:R,6,FALSE)</f>
        <v>#N/A</v>
      </c>
      <c r="P769" t="e">
        <f>VLOOKUP(B769,'Uniprot taxonomy'!B:R,7,FALSE)</f>
        <v>#N/A</v>
      </c>
      <c r="Q769" t="e">
        <f>VLOOKUP(B769,'Uniprot taxonomy'!B:R,8,FALSE)</f>
        <v>#N/A</v>
      </c>
    </row>
    <row r="770" spans="1:17" hidden="1" x14ac:dyDescent="0.25">
      <c r="A770" t="s">
        <v>4324</v>
      </c>
      <c r="B770" t="s">
        <v>4325</v>
      </c>
      <c r="C770" t="e">
        <f>VLOOKUP('Домены Secretin_N'!B770,'AC-Architecture'!A:C,3,FALSE)</f>
        <v>#N/A</v>
      </c>
      <c r="D770">
        <v>714</v>
      </c>
      <c r="E770" t="s">
        <v>3632</v>
      </c>
      <c r="F770">
        <v>270</v>
      </c>
      <c r="G770">
        <v>350</v>
      </c>
      <c r="H770">
        <f t="shared" si="42"/>
        <v>80</v>
      </c>
      <c r="I770" t="str">
        <f t="shared" si="43"/>
        <v>B1KN27_SHEWM/270-350</v>
      </c>
      <c r="K770" t="e">
        <f>IF(C770="Secretin_N, Secretin, TraK","T","N")</f>
        <v>#N/A</v>
      </c>
      <c r="L770" t="e">
        <f>VLOOKUP(E770,'Uniprot taxonomy'!E:J,4,FALSE)</f>
        <v>#N/A</v>
      </c>
      <c r="M770" t="e">
        <f>LEFT(VLOOKUP(B770,'Uniprot taxonomy'!B:R,5,FALSE))</f>
        <v>#N/A</v>
      </c>
      <c r="N770" t="e">
        <f>VLOOKUP(B770,'Uniprot taxonomy'!B:R,5,FALSE)</f>
        <v>#N/A</v>
      </c>
      <c r="O770" t="e">
        <f>VLOOKUP(B770,'Uniprot taxonomy'!B:R,6,FALSE)</f>
        <v>#N/A</v>
      </c>
      <c r="P770" t="e">
        <f>VLOOKUP(B770,'Uniprot taxonomy'!B:R,7,FALSE)</f>
        <v>#N/A</v>
      </c>
      <c r="Q770" t="e">
        <f>VLOOKUP(B770,'Uniprot taxonomy'!B:R,8,FALSE)</f>
        <v>#N/A</v>
      </c>
    </row>
    <row r="771" spans="1:17" hidden="1" x14ac:dyDescent="0.25">
      <c r="A771" t="s">
        <v>4326</v>
      </c>
      <c r="B771" t="s">
        <v>4327</v>
      </c>
      <c r="C771" t="e">
        <f>VLOOKUP('Домены Secretin_N'!B771,'AC-Architecture'!A:C,3,FALSE)</f>
        <v>#N/A</v>
      </c>
      <c r="D771">
        <v>682</v>
      </c>
      <c r="E771" t="s">
        <v>3632</v>
      </c>
      <c r="F771">
        <v>368</v>
      </c>
      <c r="G771">
        <v>433</v>
      </c>
      <c r="H771">
        <f t="shared" ref="H771:H834" si="45">G771-F771</f>
        <v>65</v>
      </c>
      <c r="I771" t="str">
        <f t="shared" ref="I771:I834" si="46">CONCATENATE(A771,"/",F771,"-",G771)</f>
        <v>B1KP70_SHEWM/368-433</v>
      </c>
      <c r="K771" t="e">
        <f>IF(C771="Secretin_N, Secretin, TraK","T","N")</f>
        <v>#N/A</v>
      </c>
      <c r="L771" t="e">
        <f>VLOOKUP(E771,'Uniprot taxonomy'!E:J,4,FALSE)</f>
        <v>#N/A</v>
      </c>
      <c r="M771" t="e">
        <f>LEFT(VLOOKUP(B771,'Uniprot taxonomy'!B:R,5,FALSE))</f>
        <v>#N/A</v>
      </c>
      <c r="N771" t="e">
        <f>VLOOKUP(B771,'Uniprot taxonomy'!B:R,5,FALSE)</f>
        <v>#N/A</v>
      </c>
      <c r="O771" t="e">
        <f>VLOOKUP(B771,'Uniprot taxonomy'!B:R,6,FALSE)</f>
        <v>#N/A</v>
      </c>
      <c r="P771" t="e">
        <f>VLOOKUP(B771,'Uniprot taxonomy'!B:R,7,FALSE)</f>
        <v>#N/A</v>
      </c>
      <c r="Q771" t="e">
        <f>VLOOKUP(B771,'Uniprot taxonomy'!B:R,8,FALSE)</f>
        <v>#N/A</v>
      </c>
    </row>
    <row r="772" spans="1:17" hidden="1" x14ac:dyDescent="0.25">
      <c r="A772" t="s">
        <v>4328</v>
      </c>
      <c r="B772" t="s">
        <v>4329</v>
      </c>
      <c r="C772" t="e">
        <f>VLOOKUP('Домены Secretin_N'!B772,'AC-Architecture'!A:C,3,FALSE)</f>
        <v>#N/A</v>
      </c>
      <c r="D772">
        <v>686</v>
      </c>
      <c r="E772" t="s">
        <v>3632</v>
      </c>
      <c r="F772">
        <v>145</v>
      </c>
      <c r="G772">
        <v>208</v>
      </c>
      <c r="H772">
        <f t="shared" si="45"/>
        <v>63</v>
      </c>
      <c r="I772" t="str">
        <f t="shared" si="46"/>
        <v>B1LED6_ECOSM/145-208</v>
      </c>
      <c r="K772" t="e">
        <f>IF(C772="Secretin_N, Secretin, TraK","T","N")</f>
        <v>#N/A</v>
      </c>
      <c r="L772" t="e">
        <f>VLOOKUP(E772,'Uniprot taxonomy'!E:J,4,FALSE)</f>
        <v>#N/A</v>
      </c>
      <c r="M772" t="e">
        <f>LEFT(VLOOKUP(B772,'Uniprot taxonomy'!B:R,5,FALSE))</f>
        <v>#N/A</v>
      </c>
      <c r="N772" t="e">
        <f>VLOOKUP(B772,'Uniprot taxonomy'!B:R,5,FALSE)</f>
        <v>#N/A</v>
      </c>
      <c r="O772" t="e">
        <f>VLOOKUP(B772,'Uniprot taxonomy'!B:R,6,FALSE)</f>
        <v>#N/A</v>
      </c>
      <c r="P772" t="e">
        <f>VLOOKUP(B772,'Uniprot taxonomy'!B:R,7,FALSE)</f>
        <v>#N/A</v>
      </c>
      <c r="Q772" t="e">
        <f>VLOOKUP(B772,'Uniprot taxonomy'!B:R,8,FALSE)</f>
        <v>#N/A</v>
      </c>
    </row>
    <row r="773" spans="1:17" hidden="1" x14ac:dyDescent="0.25">
      <c r="A773" t="s">
        <v>4328</v>
      </c>
      <c r="B773" t="s">
        <v>4329</v>
      </c>
      <c r="C773" t="e">
        <f>VLOOKUP('Домены Secretin_N'!B773,'AC-Architecture'!A:C,3,FALSE)</f>
        <v>#N/A</v>
      </c>
      <c r="D773">
        <v>686</v>
      </c>
      <c r="E773" t="s">
        <v>3632</v>
      </c>
      <c r="F773">
        <v>210</v>
      </c>
      <c r="G773">
        <v>280</v>
      </c>
      <c r="H773">
        <f t="shared" si="45"/>
        <v>70</v>
      </c>
      <c r="I773" t="str">
        <f t="shared" si="46"/>
        <v>B1LED6_ECOSM/210-280</v>
      </c>
      <c r="K773" t="e">
        <f>IF(C773="Secretin_N, Secretin, TraK","T","N")</f>
        <v>#N/A</v>
      </c>
      <c r="L773" t="e">
        <f>VLOOKUP(E773,'Uniprot taxonomy'!E:J,4,FALSE)</f>
        <v>#N/A</v>
      </c>
      <c r="M773" t="e">
        <f>LEFT(VLOOKUP(B773,'Uniprot taxonomy'!B:R,5,FALSE))</f>
        <v>#N/A</v>
      </c>
      <c r="N773" t="e">
        <f>VLOOKUP(B773,'Uniprot taxonomy'!B:R,5,FALSE)</f>
        <v>#N/A</v>
      </c>
      <c r="O773" t="e">
        <f>VLOOKUP(B773,'Uniprot taxonomy'!B:R,6,FALSE)</f>
        <v>#N/A</v>
      </c>
      <c r="P773" t="e">
        <f>VLOOKUP(B773,'Uniprot taxonomy'!B:R,7,FALSE)</f>
        <v>#N/A</v>
      </c>
      <c r="Q773" t="e">
        <f>VLOOKUP(B773,'Uniprot taxonomy'!B:R,8,FALSE)</f>
        <v>#N/A</v>
      </c>
    </row>
    <row r="774" spans="1:17" hidden="1" x14ac:dyDescent="0.25">
      <c r="A774" t="s">
        <v>4328</v>
      </c>
      <c r="B774" t="s">
        <v>4329</v>
      </c>
      <c r="C774" t="e">
        <f>VLOOKUP('Домены Secretin_N'!B774,'AC-Architecture'!A:C,3,FALSE)</f>
        <v>#N/A</v>
      </c>
      <c r="D774">
        <v>686</v>
      </c>
      <c r="E774" t="s">
        <v>3632</v>
      </c>
      <c r="F774">
        <v>284</v>
      </c>
      <c r="G774">
        <v>362</v>
      </c>
      <c r="H774">
        <f t="shared" si="45"/>
        <v>78</v>
      </c>
      <c r="I774" t="str">
        <f t="shared" si="46"/>
        <v>B1LED6_ECOSM/284-362</v>
      </c>
      <c r="K774" t="e">
        <f>IF(C774="Secretin_N, Secretin, TraK","T","N")</f>
        <v>#N/A</v>
      </c>
      <c r="L774" t="e">
        <f>VLOOKUP(E774,'Uniprot taxonomy'!E:J,4,FALSE)</f>
        <v>#N/A</v>
      </c>
      <c r="M774" t="e">
        <f>LEFT(VLOOKUP(B774,'Uniprot taxonomy'!B:R,5,FALSE))</f>
        <v>#N/A</v>
      </c>
      <c r="N774" t="e">
        <f>VLOOKUP(B774,'Uniprot taxonomy'!B:R,5,FALSE)</f>
        <v>#N/A</v>
      </c>
      <c r="O774" t="e">
        <f>VLOOKUP(B774,'Uniprot taxonomy'!B:R,6,FALSE)</f>
        <v>#N/A</v>
      </c>
      <c r="P774" t="e">
        <f>VLOOKUP(B774,'Uniprot taxonomy'!B:R,7,FALSE)</f>
        <v>#N/A</v>
      </c>
      <c r="Q774" t="e">
        <f>VLOOKUP(B774,'Uniprot taxonomy'!B:R,8,FALSE)</f>
        <v>#N/A</v>
      </c>
    </row>
    <row r="775" spans="1:17" hidden="1" x14ac:dyDescent="0.25">
      <c r="A775" t="s">
        <v>4330</v>
      </c>
      <c r="B775" t="s">
        <v>4331</v>
      </c>
      <c r="C775" t="e">
        <f>VLOOKUP('Домены Secretin_N'!B775,'AC-Architecture'!A:C,3,FALSE)</f>
        <v>#N/A</v>
      </c>
      <c r="D775">
        <v>412</v>
      </c>
      <c r="E775" t="s">
        <v>3632</v>
      </c>
      <c r="F775">
        <v>119</v>
      </c>
      <c r="G775">
        <v>180</v>
      </c>
      <c r="H775">
        <f t="shared" si="45"/>
        <v>61</v>
      </c>
      <c r="I775" t="str">
        <f t="shared" si="46"/>
        <v>B1LHI6_ECOSM/119-180</v>
      </c>
      <c r="K775" t="e">
        <f>IF(C775="Secretin_N, Secretin, TraK","T","N")</f>
        <v>#N/A</v>
      </c>
      <c r="L775" t="e">
        <f>VLOOKUP(E775,'Uniprot taxonomy'!E:J,4,FALSE)</f>
        <v>#N/A</v>
      </c>
      <c r="M775" t="e">
        <f>LEFT(VLOOKUP(B775,'Uniprot taxonomy'!B:R,5,FALSE))</f>
        <v>#N/A</v>
      </c>
      <c r="N775" t="e">
        <f>VLOOKUP(B775,'Uniprot taxonomy'!B:R,5,FALSE)</f>
        <v>#N/A</v>
      </c>
      <c r="O775" t="e">
        <f>VLOOKUP(B775,'Uniprot taxonomy'!B:R,6,FALSE)</f>
        <v>#N/A</v>
      </c>
      <c r="P775" t="e">
        <f>VLOOKUP(B775,'Uniprot taxonomy'!B:R,7,FALSE)</f>
        <v>#N/A</v>
      </c>
      <c r="Q775" t="e">
        <f>VLOOKUP(B775,'Uniprot taxonomy'!B:R,8,FALSE)</f>
        <v>#N/A</v>
      </c>
    </row>
    <row r="776" spans="1:17" hidden="1" x14ac:dyDescent="0.25">
      <c r="A776" t="s">
        <v>322</v>
      </c>
      <c r="B776" t="s">
        <v>1623</v>
      </c>
      <c r="C776" t="str">
        <f>VLOOKUP('Домены Secretin_N'!B776,'AC-Architecture'!A:C,3,FALSE)</f>
        <v>Secretin_N, Secretin</v>
      </c>
      <c r="D776">
        <v>598</v>
      </c>
      <c r="E776" t="s">
        <v>3632</v>
      </c>
      <c r="F776">
        <v>200</v>
      </c>
      <c r="G776">
        <v>375</v>
      </c>
      <c r="H776">
        <f t="shared" si="45"/>
        <v>175</v>
      </c>
      <c r="I776" t="str">
        <f t="shared" si="46"/>
        <v>B1T0P5_9BURK/200-375</v>
      </c>
      <c r="J776" t="e">
        <f>CONCATENATE(K776,"_",#REF!,"_",B776)</f>
        <v>#REF!</v>
      </c>
      <c r="K776" t="str">
        <f>IF(C776="Secretin_N, Secretin, TraK","T","N")</f>
        <v>N</v>
      </c>
      <c r="L776" t="e">
        <f>VLOOKUP(E776,'Uniprot taxonomy'!E:J,4,FALSE)</f>
        <v>#N/A</v>
      </c>
      <c r="M776" t="str">
        <f>LEFT(VLOOKUP(B776,'Uniprot taxonomy'!B:R,5,FALSE))</f>
        <v>B</v>
      </c>
      <c r="N776" t="str">
        <f>VLOOKUP(B776,'Uniprot taxonomy'!B:R,5,FALSE)</f>
        <v>Betaproteobacteria</v>
      </c>
      <c r="O776" t="str">
        <f>VLOOKUP(B776,'Uniprot taxonomy'!B:R,6,FALSE)</f>
        <v>Burkholderiales</v>
      </c>
      <c r="P776" t="str">
        <f>VLOOKUP(B776,'Uniprot taxonomy'!B:R,7,FALSE)</f>
        <v>Burkholderiaceae</v>
      </c>
      <c r="Q776" t="str">
        <f>VLOOKUP(B776,'Uniprot taxonomy'!B:R,8,FALSE)</f>
        <v>Burkholderia</v>
      </c>
    </row>
    <row r="777" spans="1:17" hidden="1" x14ac:dyDescent="0.25">
      <c r="A777" t="s">
        <v>4332</v>
      </c>
      <c r="B777" t="s">
        <v>4333</v>
      </c>
      <c r="C777" t="e">
        <f>VLOOKUP('Домены Secretin_N'!B777,'AC-Architecture'!A:C,3,FALSE)</f>
        <v>#N/A</v>
      </c>
      <c r="D777">
        <v>553</v>
      </c>
      <c r="E777" t="s">
        <v>3632</v>
      </c>
      <c r="F777">
        <v>220</v>
      </c>
      <c r="G777">
        <v>286</v>
      </c>
      <c r="H777">
        <f t="shared" si="45"/>
        <v>66</v>
      </c>
      <c r="I777" t="str">
        <f t="shared" si="46"/>
        <v>B1T5V6_9BURK/220-286</v>
      </c>
      <c r="K777" t="e">
        <f>IF(C777="Secretin_N, Secretin, TraK","T","N")</f>
        <v>#N/A</v>
      </c>
      <c r="L777" t="e">
        <f>VLOOKUP(E777,'Uniprot taxonomy'!E:J,4,FALSE)</f>
        <v>#N/A</v>
      </c>
      <c r="M777" t="e">
        <f>LEFT(VLOOKUP(B777,'Uniprot taxonomy'!B:R,5,FALSE))</f>
        <v>#N/A</v>
      </c>
      <c r="N777" t="e">
        <f>VLOOKUP(B777,'Uniprot taxonomy'!B:R,5,FALSE)</f>
        <v>#N/A</v>
      </c>
      <c r="O777" t="e">
        <f>VLOOKUP(B777,'Uniprot taxonomy'!B:R,6,FALSE)</f>
        <v>#N/A</v>
      </c>
      <c r="P777" t="e">
        <f>VLOOKUP(B777,'Uniprot taxonomy'!B:R,7,FALSE)</f>
        <v>#N/A</v>
      </c>
      <c r="Q777" t="e">
        <f>VLOOKUP(B777,'Uniprot taxonomy'!B:R,8,FALSE)</f>
        <v>#N/A</v>
      </c>
    </row>
    <row r="778" spans="1:17" hidden="1" x14ac:dyDescent="0.25">
      <c r="A778" t="s">
        <v>4334</v>
      </c>
      <c r="B778" t="s">
        <v>4335</v>
      </c>
      <c r="C778" t="e">
        <f>VLOOKUP('Домены Secretin_N'!B778,'AC-Architecture'!A:C,3,FALSE)</f>
        <v>#N/A</v>
      </c>
      <c r="D778">
        <v>775</v>
      </c>
      <c r="E778" t="s">
        <v>3632</v>
      </c>
      <c r="F778">
        <v>122</v>
      </c>
      <c r="G778">
        <v>182</v>
      </c>
      <c r="H778">
        <f t="shared" si="45"/>
        <v>60</v>
      </c>
      <c r="I778" t="str">
        <f t="shared" si="46"/>
        <v>B1T6A2_9BURK/122-182</v>
      </c>
      <c r="K778" t="e">
        <f>IF(C778="Secretin_N, Secretin, TraK","T","N")</f>
        <v>#N/A</v>
      </c>
      <c r="L778" t="e">
        <f>VLOOKUP(E778,'Uniprot taxonomy'!E:J,4,FALSE)</f>
        <v>#N/A</v>
      </c>
      <c r="M778" t="e">
        <f>LEFT(VLOOKUP(B778,'Uniprot taxonomy'!B:R,5,FALSE))</f>
        <v>#N/A</v>
      </c>
      <c r="N778" t="e">
        <f>VLOOKUP(B778,'Uniprot taxonomy'!B:R,5,FALSE)</f>
        <v>#N/A</v>
      </c>
      <c r="O778" t="e">
        <f>VLOOKUP(B778,'Uniprot taxonomy'!B:R,6,FALSE)</f>
        <v>#N/A</v>
      </c>
      <c r="P778" t="e">
        <f>VLOOKUP(B778,'Uniprot taxonomy'!B:R,7,FALSE)</f>
        <v>#N/A</v>
      </c>
      <c r="Q778" t="e">
        <f>VLOOKUP(B778,'Uniprot taxonomy'!B:R,8,FALSE)</f>
        <v>#N/A</v>
      </c>
    </row>
    <row r="779" spans="1:17" hidden="1" x14ac:dyDescent="0.25">
      <c r="A779" t="s">
        <v>4334</v>
      </c>
      <c r="B779" t="s">
        <v>4335</v>
      </c>
      <c r="C779" t="e">
        <f>VLOOKUP('Домены Secretin_N'!B779,'AC-Architecture'!A:C,3,FALSE)</f>
        <v>#N/A</v>
      </c>
      <c r="D779">
        <v>775</v>
      </c>
      <c r="E779" t="s">
        <v>3632</v>
      </c>
      <c r="F779">
        <v>185</v>
      </c>
      <c r="G779">
        <v>257</v>
      </c>
      <c r="H779">
        <f t="shared" si="45"/>
        <v>72</v>
      </c>
      <c r="I779" t="str">
        <f t="shared" si="46"/>
        <v>B1T6A2_9BURK/185-257</v>
      </c>
      <c r="K779" t="e">
        <f>IF(C779="Secretin_N, Secretin, TraK","T","N")</f>
        <v>#N/A</v>
      </c>
      <c r="L779" t="e">
        <f>VLOOKUP(E779,'Uniprot taxonomy'!E:J,4,FALSE)</f>
        <v>#N/A</v>
      </c>
      <c r="M779" t="e">
        <f>LEFT(VLOOKUP(B779,'Uniprot taxonomy'!B:R,5,FALSE))</f>
        <v>#N/A</v>
      </c>
      <c r="N779" t="e">
        <f>VLOOKUP(B779,'Uniprot taxonomy'!B:R,5,FALSE)</f>
        <v>#N/A</v>
      </c>
      <c r="O779" t="e">
        <f>VLOOKUP(B779,'Uniprot taxonomy'!B:R,6,FALSE)</f>
        <v>#N/A</v>
      </c>
      <c r="P779" t="e">
        <f>VLOOKUP(B779,'Uniprot taxonomy'!B:R,7,FALSE)</f>
        <v>#N/A</v>
      </c>
      <c r="Q779" t="e">
        <f>VLOOKUP(B779,'Uniprot taxonomy'!B:R,8,FALSE)</f>
        <v>#N/A</v>
      </c>
    </row>
    <row r="780" spans="1:17" hidden="1" x14ac:dyDescent="0.25">
      <c r="A780" t="s">
        <v>4334</v>
      </c>
      <c r="B780" t="s">
        <v>4335</v>
      </c>
      <c r="C780" t="e">
        <f>VLOOKUP('Домены Secretin_N'!B780,'AC-Architecture'!A:C,3,FALSE)</f>
        <v>#N/A</v>
      </c>
      <c r="D780">
        <v>775</v>
      </c>
      <c r="E780" t="s">
        <v>3632</v>
      </c>
      <c r="F780">
        <v>261</v>
      </c>
      <c r="G780">
        <v>404</v>
      </c>
      <c r="H780">
        <f t="shared" si="45"/>
        <v>143</v>
      </c>
      <c r="I780" t="str">
        <f t="shared" si="46"/>
        <v>B1T6A2_9BURK/261-404</v>
      </c>
      <c r="K780" t="e">
        <f>IF(C780="Secretin_N, Secretin, TraK","T","N")</f>
        <v>#N/A</v>
      </c>
      <c r="L780" t="e">
        <f>VLOOKUP(E780,'Uniprot taxonomy'!E:J,4,FALSE)</f>
        <v>#N/A</v>
      </c>
      <c r="M780" t="e">
        <f>LEFT(VLOOKUP(B780,'Uniprot taxonomy'!B:R,5,FALSE))</f>
        <v>#N/A</v>
      </c>
      <c r="N780" t="e">
        <f>VLOOKUP(B780,'Uniprot taxonomy'!B:R,5,FALSE)</f>
        <v>#N/A</v>
      </c>
      <c r="O780" t="e">
        <f>VLOOKUP(B780,'Uniprot taxonomy'!B:R,6,FALSE)</f>
        <v>#N/A</v>
      </c>
      <c r="P780" t="e">
        <f>VLOOKUP(B780,'Uniprot taxonomy'!B:R,7,FALSE)</f>
        <v>#N/A</v>
      </c>
      <c r="Q780" t="e">
        <f>VLOOKUP(B780,'Uniprot taxonomy'!B:R,8,FALSE)</f>
        <v>#N/A</v>
      </c>
    </row>
    <row r="781" spans="1:17" hidden="1" x14ac:dyDescent="0.25">
      <c r="A781" t="s">
        <v>323</v>
      </c>
      <c r="B781" t="s">
        <v>1624</v>
      </c>
      <c r="C781" t="str">
        <f>VLOOKUP('Домены Secretin_N'!B781,'AC-Architecture'!A:C,3,FALSE)</f>
        <v>Secretin_N, Secretin</v>
      </c>
      <c r="D781">
        <v>633</v>
      </c>
      <c r="E781" t="s">
        <v>3632</v>
      </c>
      <c r="F781">
        <v>180</v>
      </c>
      <c r="G781">
        <v>329</v>
      </c>
      <c r="H781">
        <f t="shared" si="45"/>
        <v>149</v>
      </c>
      <c r="I781" t="str">
        <f t="shared" si="46"/>
        <v>B1T6U2_9BURK/180-329</v>
      </c>
      <c r="J781" t="e">
        <f>CONCATENATE(K781,"_",#REF!,"_",B781)</f>
        <v>#REF!</v>
      </c>
      <c r="K781" t="str">
        <f>IF(C781="Secretin_N, Secretin, TraK","T","N")</f>
        <v>N</v>
      </c>
      <c r="L781" t="e">
        <f>VLOOKUP(E781,'Uniprot taxonomy'!E:J,4,FALSE)</f>
        <v>#N/A</v>
      </c>
      <c r="M781" t="str">
        <f>LEFT(VLOOKUP(B781,'Uniprot taxonomy'!B:R,5,FALSE))</f>
        <v>B</v>
      </c>
      <c r="N781" t="str">
        <f>VLOOKUP(B781,'Uniprot taxonomy'!B:R,5,FALSE)</f>
        <v>Betaproteobacteria</v>
      </c>
      <c r="O781" t="str">
        <f>VLOOKUP(B781,'Uniprot taxonomy'!B:R,6,FALSE)</f>
        <v>Burkholderiales</v>
      </c>
      <c r="P781" t="str">
        <f>VLOOKUP(B781,'Uniprot taxonomy'!B:R,7,FALSE)</f>
        <v>Burkholderiaceae</v>
      </c>
      <c r="Q781" t="str">
        <f>VLOOKUP(B781,'Uniprot taxonomy'!B:R,8,FALSE)</f>
        <v>Burkholderia</v>
      </c>
    </row>
    <row r="782" spans="1:17" hidden="1" x14ac:dyDescent="0.25">
      <c r="A782" t="s">
        <v>324</v>
      </c>
      <c r="B782" t="s">
        <v>1625</v>
      </c>
      <c r="C782" t="str">
        <f>VLOOKUP('Домены Secretin_N'!B782,'AC-Architecture'!A:C,3,FALSE)</f>
        <v>Secretin_N, Secretin</v>
      </c>
      <c r="D782">
        <v>679</v>
      </c>
      <c r="E782" t="s">
        <v>3632</v>
      </c>
      <c r="F782">
        <v>195</v>
      </c>
      <c r="G782">
        <v>338</v>
      </c>
      <c r="H782">
        <f t="shared" si="45"/>
        <v>143</v>
      </c>
      <c r="I782" t="str">
        <f t="shared" si="46"/>
        <v>B1T9A8_9BURK/195-338</v>
      </c>
      <c r="J782" t="e">
        <f>CONCATENATE(K782,"_",#REF!,"_",B782)</f>
        <v>#REF!</v>
      </c>
      <c r="K782" t="str">
        <f>IF(C782="Secretin_N, Secretin, TraK","T","N")</f>
        <v>N</v>
      </c>
      <c r="L782" t="e">
        <f>VLOOKUP(E782,'Uniprot taxonomy'!E:J,4,FALSE)</f>
        <v>#N/A</v>
      </c>
      <c r="M782" t="str">
        <f>LEFT(VLOOKUP(B782,'Uniprot taxonomy'!B:R,5,FALSE))</f>
        <v>B</v>
      </c>
      <c r="N782" t="str">
        <f>VLOOKUP(B782,'Uniprot taxonomy'!B:R,5,FALSE)</f>
        <v>Betaproteobacteria</v>
      </c>
      <c r="O782" t="str">
        <f>VLOOKUP(B782,'Uniprot taxonomy'!B:R,6,FALSE)</f>
        <v>Burkholderiales</v>
      </c>
      <c r="P782" t="str">
        <f>VLOOKUP(B782,'Uniprot taxonomy'!B:R,7,FALSE)</f>
        <v>Burkholderiaceae</v>
      </c>
      <c r="Q782" t="str">
        <f>VLOOKUP(B782,'Uniprot taxonomy'!B:R,8,FALSE)</f>
        <v>Burkholderia</v>
      </c>
    </row>
    <row r="783" spans="1:17" hidden="1" x14ac:dyDescent="0.25">
      <c r="A783" t="s">
        <v>325</v>
      </c>
      <c r="B783" t="s">
        <v>1626</v>
      </c>
      <c r="C783" t="str">
        <f>VLOOKUP('Домены Secretin_N'!B783,'AC-Architecture'!A:C,3,FALSE)</f>
        <v>Secretin_N, Secretin</v>
      </c>
      <c r="D783">
        <v>615</v>
      </c>
      <c r="E783" t="s">
        <v>3632</v>
      </c>
      <c r="F783">
        <v>175</v>
      </c>
      <c r="G783">
        <v>365</v>
      </c>
      <c r="H783">
        <f t="shared" si="45"/>
        <v>190</v>
      </c>
      <c r="I783" t="str">
        <f t="shared" si="46"/>
        <v>B1T9V0_9BURK/175-365</v>
      </c>
      <c r="J783" t="e">
        <f>CONCATENATE(K783,"_",#REF!,"_",B783)</f>
        <v>#REF!</v>
      </c>
      <c r="K783" t="str">
        <f>IF(C783="Secretin_N, Secretin, TraK","T","N")</f>
        <v>N</v>
      </c>
      <c r="L783" t="e">
        <f>VLOOKUP(E783,'Uniprot taxonomy'!E:J,4,FALSE)</f>
        <v>#N/A</v>
      </c>
      <c r="M783" t="str">
        <f>LEFT(VLOOKUP(B783,'Uniprot taxonomy'!B:R,5,FALSE))</f>
        <v>B</v>
      </c>
      <c r="N783" t="str">
        <f>VLOOKUP(B783,'Uniprot taxonomy'!B:R,5,FALSE)</f>
        <v>Betaproteobacteria</v>
      </c>
      <c r="O783" t="str">
        <f>VLOOKUP(B783,'Uniprot taxonomy'!B:R,6,FALSE)</f>
        <v>Burkholderiales</v>
      </c>
      <c r="P783" t="str">
        <f>VLOOKUP(B783,'Uniprot taxonomy'!B:R,7,FALSE)</f>
        <v>Burkholderiaceae</v>
      </c>
      <c r="Q783" t="str">
        <f>VLOOKUP(B783,'Uniprot taxonomy'!B:R,8,FALSE)</f>
        <v>Burkholderia</v>
      </c>
    </row>
    <row r="784" spans="1:17" hidden="1" x14ac:dyDescent="0.25">
      <c r="A784" t="s">
        <v>4336</v>
      </c>
      <c r="B784" t="s">
        <v>4337</v>
      </c>
      <c r="C784" t="e">
        <f>VLOOKUP('Домены Secretin_N'!B784,'AC-Architecture'!A:C,3,FALSE)</f>
        <v>#N/A</v>
      </c>
      <c r="D784">
        <v>895</v>
      </c>
      <c r="E784" t="s">
        <v>3632</v>
      </c>
      <c r="F784">
        <v>275</v>
      </c>
      <c r="G784">
        <v>335</v>
      </c>
      <c r="H784">
        <f t="shared" si="45"/>
        <v>60</v>
      </c>
      <c r="I784" t="str">
        <f t="shared" si="46"/>
        <v>B1TE95_9BURK/275-335</v>
      </c>
      <c r="K784" t="e">
        <f>IF(C784="Secretin_N, Secretin, TraK","T","N")</f>
        <v>#N/A</v>
      </c>
      <c r="L784" t="e">
        <f>VLOOKUP(E784,'Uniprot taxonomy'!E:J,4,FALSE)</f>
        <v>#N/A</v>
      </c>
      <c r="M784" t="e">
        <f>LEFT(VLOOKUP(B784,'Uniprot taxonomy'!B:R,5,FALSE))</f>
        <v>#N/A</v>
      </c>
      <c r="N784" t="e">
        <f>VLOOKUP(B784,'Uniprot taxonomy'!B:R,5,FALSE)</f>
        <v>#N/A</v>
      </c>
      <c r="O784" t="e">
        <f>VLOOKUP(B784,'Uniprot taxonomy'!B:R,6,FALSE)</f>
        <v>#N/A</v>
      </c>
      <c r="P784" t="e">
        <f>VLOOKUP(B784,'Uniprot taxonomy'!B:R,7,FALSE)</f>
        <v>#N/A</v>
      </c>
      <c r="Q784" t="e">
        <f>VLOOKUP(B784,'Uniprot taxonomy'!B:R,8,FALSE)</f>
        <v>#N/A</v>
      </c>
    </row>
    <row r="785" spans="1:17" hidden="1" x14ac:dyDescent="0.25">
      <c r="A785" t="s">
        <v>326</v>
      </c>
      <c r="B785" t="s">
        <v>1627</v>
      </c>
      <c r="C785" t="str">
        <f>VLOOKUP('Домены Secretin_N'!B785,'AC-Architecture'!A:C,3,FALSE)</f>
        <v>Secretin_N, Secretin</v>
      </c>
      <c r="D785">
        <v>778</v>
      </c>
      <c r="E785" t="s">
        <v>3632</v>
      </c>
      <c r="F785">
        <v>196</v>
      </c>
      <c r="G785">
        <v>395</v>
      </c>
      <c r="H785">
        <f t="shared" si="45"/>
        <v>199</v>
      </c>
      <c r="I785" t="str">
        <f t="shared" si="46"/>
        <v>B1WXU4_CYAA5/196-395</v>
      </c>
      <c r="K785" t="str">
        <f>IF(C785="Secretin_N, Secretin, TraK","T","N")</f>
        <v>N</v>
      </c>
      <c r="L785" t="e">
        <f>VLOOKUP(E785,'Uniprot taxonomy'!E:J,4,FALSE)</f>
        <v>#N/A</v>
      </c>
      <c r="M785" t="str">
        <f>LEFT(VLOOKUP(B785,'Uniprot taxonomy'!B:R,5,FALSE))</f>
        <v>O</v>
      </c>
      <c r="N785" t="str">
        <f>VLOOKUP(B785,'Uniprot taxonomy'!B:R,5,FALSE)</f>
        <v>Oscillatoriophycideae</v>
      </c>
      <c r="O785" t="str">
        <f>VLOOKUP(B785,'Uniprot taxonomy'!B:R,6,FALSE)</f>
        <v>Chroococcales</v>
      </c>
      <c r="P785" t="str">
        <f>VLOOKUP(B785,'Uniprot taxonomy'!B:R,7,FALSE)</f>
        <v>Cyanothece.</v>
      </c>
      <c r="Q785">
        <f>VLOOKUP(B785,'Uniprot taxonomy'!B:R,8,FALSE)</f>
        <v>0</v>
      </c>
    </row>
    <row r="786" spans="1:17" hidden="1" x14ac:dyDescent="0.25">
      <c r="A786" t="s">
        <v>4340</v>
      </c>
      <c r="B786" t="s">
        <v>4341</v>
      </c>
      <c r="C786" t="e">
        <f>VLOOKUP('Домены Secretin_N'!B786,'AC-Architecture'!A:C,3,FALSE)</f>
        <v>#N/A</v>
      </c>
      <c r="D786">
        <v>650</v>
      </c>
      <c r="E786" t="s">
        <v>3632</v>
      </c>
      <c r="F786">
        <v>127</v>
      </c>
      <c r="G786">
        <v>189</v>
      </c>
      <c r="H786">
        <f t="shared" si="45"/>
        <v>62</v>
      </c>
      <c r="I786" t="str">
        <f t="shared" si="46"/>
        <v>B1X6H6_ECODH/127-189</v>
      </c>
      <c r="K786" t="e">
        <f>IF(C786="Secretin_N, Secretin, TraK","T","N")</f>
        <v>#N/A</v>
      </c>
      <c r="L786" t="e">
        <f>VLOOKUP(E786,'Uniprot taxonomy'!E:J,4,FALSE)</f>
        <v>#N/A</v>
      </c>
      <c r="M786" t="e">
        <f>LEFT(VLOOKUP(B786,'Uniprot taxonomy'!B:R,5,FALSE))</f>
        <v>#N/A</v>
      </c>
      <c r="N786" t="e">
        <f>VLOOKUP(B786,'Uniprot taxonomy'!B:R,5,FALSE)</f>
        <v>#N/A</v>
      </c>
      <c r="O786" t="e">
        <f>VLOOKUP(B786,'Uniprot taxonomy'!B:R,6,FALSE)</f>
        <v>#N/A</v>
      </c>
      <c r="P786" t="e">
        <f>VLOOKUP(B786,'Uniprot taxonomy'!B:R,7,FALSE)</f>
        <v>#N/A</v>
      </c>
      <c r="Q786" t="e">
        <f>VLOOKUP(B786,'Uniprot taxonomy'!B:R,8,FALSE)</f>
        <v>#N/A</v>
      </c>
    </row>
    <row r="787" spans="1:17" hidden="1" x14ac:dyDescent="0.25">
      <c r="A787" t="s">
        <v>4340</v>
      </c>
      <c r="B787" t="s">
        <v>4341</v>
      </c>
      <c r="C787" t="e">
        <f>VLOOKUP('Домены Secretin_N'!B787,'AC-Architecture'!A:C,3,FALSE)</f>
        <v>#N/A</v>
      </c>
      <c r="D787">
        <v>650</v>
      </c>
      <c r="E787" t="s">
        <v>3632</v>
      </c>
      <c r="F787">
        <v>192</v>
      </c>
      <c r="G787">
        <v>264</v>
      </c>
      <c r="H787">
        <f t="shared" si="45"/>
        <v>72</v>
      </c>
      <c r="I787" t="str">
        <f t="shared" si="46"/>
        <v>B1X6H6_ECODH/192-264</v>
      </c>
      <c r="K787" t="e">
        <f>IF(C787="Secretin_N, Secretin, TraK","T","N")</f>
        <v>#N/A</v>
      </c>
      <c r="L787" t="e">
        <f>VLOOKUP(E787,'Uniprot taxonomy'!E:J,4,FALSE)</f>
        <v>#N/A</v>
      </c>
      <c r="M787" t="e">
        <f>LEFT(VLOOKUP(B787,'Uniprot taxonomy'!B:R,5,FALSE))</f>
        <v>#N/A</v>
      </c>
      <c r="N787" t="e">
        <f>VLOOKUP(B787,'Uniprot taxonomy'!B:R,5,FALSE)</f>
        <v>#N/A</v>
      </c>
      <c r="O787" t="e">
        <f>VLOOKUP(B787,'Uniprot taxonomy'!B:R,6,FALSE)</f>
        <v>#N/A</v>
      </c>
      <c r="P787" t="e">
        <f>VLOOKUP(B787,'Uniprot taxonomy'!B:R,7,FALSE)</f>
        <v>#N/A</v>
      </c>
      <c r="Q787" t="e">
        <f>VLOOKUP(B787,'Uniprot taxonomy'!B:R,8,FALSE)</f>
        <v>#N/A</v>
      </c>
    </row>
    <row r="788" spans="1:17" hidden="1" x14ac:dyDescent="0.25">
      <c r="A788" t="s">
        <v>4340</v>
      </c>
      <c r="B788" t="s">
        <v>4341</v>
      </c>
      <c r="C788" t="e">
        <f>VLOOKUP('Домены Secretin_N'!B788,'AC-Architecture'!A:C,3,FALSE)</f>
        <v>#N/A</v>
      </c>
      <c r="D788">
        <v>650</v>
      </c>
      <c r="E788" t="s">
        <v>3632</v>
      </c>
      <c r="F788">
        <v>268</v>
      </c>
      <c r="G788">
        <v>347</v>
      </c>
      <c r="H788">
        <f t="shared" si="45"/>
        <v>79</v>
      </c>
      <c r="I788" t="str">
        <f t="shared" si="46"/>
        <v>B1X6H6_ECODH/268-347</v>
      </c>
      <c r="K788" t="e">
        <f>IF(C788="Secretin_N, Secretin, TraK","T","N")</f>
        <v>#N/A</v>
      </c>
      <c r="L788" t="e">
        <f>VLOOKUP(E788,'Uniprot taxonomy'!E:J,4,FALSE)</f>
        <v>#N/A</v>
      </c>
      <c r="M788" t="e">
        <f>LEFT(VLOOKUP(B788,'Uniprot taxonomy'!B:R,5,FALSE))</f>
        <v>#N/A</v>
      </c>
      <c r="N788" t="e">
        <f>VLOOKUP(B788,'Uniprot taxonomy'!B:R,5,FALSE)</f>
        <v>#N/A</v>
      </c>
      <c r="O788" t="e">
        <f>VLOOKUP(B788,'Uniprot taxonomy'!B:R,6,FALSE)</f>
        <v>#N/A</v>
      </c>
      <c r="P788" t="e">
        <f>VLOOKUP(B788,'Uniprot taxonomy'!B:R,7,FALSE)</f>
        <v>#N/A</v>
      </c>
      <c r="Q788" t="e">
        <f>VLOOKUP(B788,'Uniprot taxonomy'!B:R,8,FALSE)</f>
        <v>#N/A</v>
      </c>
    </row>
    <row r="789" spans="1:17" hidden="1" x14ac:dyDescent="0.25">
      <c r="A789" t="s">
        <v>4342</v>
      </c>
      <c r="B789" t="s">
        <v>4343</v>
      </c>
      <c r="C789" t="e">
        <f>VLOOKUP('Домены Secretin_N'!B789,'AC-Architecture'!A:C,3,FALSE)</f>
        <v>#N/A</v>
      </c>
      <c r="D789">
        <v>412</v>
      </c>
      <c r="E789" t="s">
        <v>3632</v>
      </c>
      <c r="F789">
        <v>119</v>
      </c>
      <c r="G789">
        <v>180</v>
      </c>
      <c r="H789">
        <f t="shared" si="45"/>
        <v>61</v>
      </c>
      <c r="I789" t="str">
        <f t="shared" si="46"/>
        <v>B1X738_ECODH/119-180</v>
      </c>
      <c r="K789" t="e">
        <f>IF(C789="Secretin_N, Secretin, TraK","T","N")</f>
        <v>#N/A</v>
      </c>
      <c r="L789" t="e">
        <f>VLOOKUP(E789,'Uniprot taxonomy'!E:J,4,FALSE)</f>
        <v>#N/A</v>
      </c>
      <c r="M789" t="e">
        <f>LEFT(VLOOKUP(B789,'Uniprot taxonomy'!B:R,5,FALSE))</f>
        <v>#N/A</v>
      </c>
      <c r="N789" t="e">
        <f>VLOOKUP(B789,'Uniprot taxonomy'!B:R,5,FALSE)</f>
        <v>#N/A</v>
      </c>
      <c r="O789" t="e">
        <f>VLOOKUP(B789,'Uniprot taxonomy'!B:R,6,FALSE)</f>
        <v>#N/A</v>
      </c>
      <c r="P789" t="e">
        <f>VLOOKUP(B789,'Uniprot taxonomy'!B:R,7,FALSE)</f>
        <v>#N/A</v>
      </c>
      <c r="Q789" t="e">
        <f>VLOOKUP(B789,'Uniprot taxonomy'!B:R,8,FALSE)</f>
        <v>#N/A</v>
      </c>
    </row>
    <row r="790" spans="1:17" hidden="1" x14ac:dyDescent="0.25">
      <c r="A790" t="s">
        <v>4344</v>
      </c>
      <c r="B790" t="s">
        <v>4345</v>
      </c>
      <c r="C790" t="e">
        <f>VLOOKUP('Домены Secretin_N'!B790,'AC-Architecture'!A:C,3,FALSE)</f>
        <v>#N/A</v>
      </c>
      <c r="D790">
        <v>509</v>
      </c>
      <c r="E790" t="s">
        <v>3632</v>
      </c>
      <c r="F790">
        <v>197</v>
      </c>
      <c r="G790">
        <v>273</v>
      </c>
      <c r="H790">
        <f t="shared" si="45"/>
        <v>76</v>
      </c>
      <c r="I790" t="str">
        <f t="shared" si="46"/>
        <v>B1XUD4_POLNS/197-273</v>
      </c>
      <c r="K790" t="e">
        <f>IF(C790="Secretin_N, Secretin, TraK","T","N")</f>
        <v>#N/A</v>
      </c>
      <c r="L790" t="e">
        <f>VLOOKUP(E790,'Uniprot taxonomy'!E:J,4,FALSE)</f>
        <v>#N/A</v>
      </c>
      <c r="M790" t="e">
        <f>LEFT(VLOOKUP(B790,'Uniprot taxonomy'!B:R,5,FALSE))</f>
        <v>#N/A</v>
      </c>
      <c r="N790" t="e">
        <f>VLOOKUP(B790,'Uniprot taxonomy'!B:R,5,FALSE)</f>
        <v>#N/A</v>
      </c>
      <c r="O790" t="e">
        <f>VLOOKUP(B790,'Uniprot taxonomy'!B:R,6,FALSE)</f>
        <v>#N/A</v>
      </c>
      <c r="P790" t="e">
        <f>VLOOKUP(B790,'Uniprot taxonomy'!B:R,7,FALSE)</f>
        <v>#N/A</v>
      </c>
      <c r="Q790" t="e">
        <f>VLOOKUP(B790,'Uniprot taxonomy'!B:R,8,FALSE)</f>
        <v>#N/A</v>
      </c>
    </row>
    <row r="791" spans="1:17" hidden="1" x14ac:dyDescent="0.25">
      <c r="A791" t="s">
        <v>4346</v>
      </c>
      <c r="B791" t="s">
        <v>4347</v>
      </c>
      <c r="C791" t="e">
        <f>VLOOKUP('Домены Secretin_N'!B791,'AC-Architecture'!A:C,3,FALSE)</f>
        <v>#N/A</v>
      </c>
      <c r="D791">
        <v>726</v>
      </c>
      <c r="E791" t="s">
        <v>3632</v>
      </c>
      <c r="F791">
        <v>377</v>
      </c>
      <c r="G791">
        <v>454</v>
      </c>
      <c r="H791">
        <f t="shared" si="45"/>
        <v>77</v>
      </c>
      <c r="I791" t="str">
        <f t="shared" si="46"/>
        <v>B1Y305_LEPCP/377-454</v>
      </c>
      <c r="K791" t="e">
        <f>IF(C791="Secretin_N, Secretin, TraK","T","N")</f>
        <v>#N/A</v>
      </c>
      <c r="L791" t="e">
        <f>VLOOKUP(E791,'Uniprot taxonomy'!E:J,4,FALSE)</f>
        <v>#N/A</v>
      </c>
      <c r="M791" t="e">
        <f>LEFT(VLOOKUP(B791,'Uniprot taxonomy'!B:R,5,FALSE))</f>
        <v>#N/A</v>
      </c>
      <c r="N791" t="e">
        <f>VLOOKUP(B791,'Uniprot taxonomy'!B:R,5,FALSE)</f>
        <v>#N/A</v>
      </c>
      <c r="O791" t="e">
        <f>VLOOKUP(B791,'Uniprot taxonomy'!B:R,6,FALSE)</f>
        <v>#N/A</v>
      </c>
      <c r="P791" t="e">
        <f>VLOOKUP(B791,'Uniprot taxonomy'!B:R,7,FALSE)</f>
        <v>#N/A</v>
      </c>
      <c r="Q791" t="e">
        <f>VLOOKUP(B791,'Uniprot taxonomy'!B:R,8,FALSE)</f>
        <v>#N/A</v>
      </c>
    </row>
    <row r="792" spans="1:17" hidden="1" x14ac:dyDescent="0.25">
      <c r="A792" t="s">
        <v>4348</v>
      </c>
      <c r="B792" t="s">
        <v>4349</v>
      </c>
      <c r="C792" t="e">
        <f>VLOOKUP('Домены Secretin_N'!B792,'AC-Architecture'!A:C,3,FALSE)</f>
        <v>#N/A</v>
      </c>
      <c r="D792">
        <v>753</v>
      </c>
      <c r="E792" t="s">
        <v>3632</v>
      </c>
      <c r="F792">
        <v>154</v>
      </c>
      <c r="G792">
        <v>215</v>
      </c>
      <c r="H792">
        <f t="shared" si="45"/>
        <v>61</v>
      </c>
      <c r="I792" t="str">
        <f t="shared" si="46"/>
        <v>B1Y329_LEPCP/154-215</v>
      </c>
      <c r="K792" t="e">
        <f>IF(C792="Secretin_N, Secretin, TraK","T","N")</f>
        <v>#N/A</v>
      </c>
      <c r="L792" t="e">
        <f>VLOOKUP(E792,'Uniprot taxonomy'!E:J,4,FALSE)</f>
        <v>#N/A</v>
      </c>
      <c r="M792" t="e">
        <f>LEFT(VLOOKUP(B792,'Uniprot taxonomy'!B:R,5,FALSE))</f>
        <v>#N/A</v>
      </c>
      <c r="N792" t="e">
        <f>VLOOKUP(B792,'Uniprot taxonomy'!B:R,5,FALSE)</f>
        <v>#N/A</v>
      </c>
      <c r="O792" t="e">
        <f>VLOOKUP(B792,'Uniprot taxonomy'!B:R,6,FALSE)</f>
        <v>#N/A</v>
      </c>
      <c r="P792" t="e">
        <f>VLOOKUP(B792,'Uniprot taxonomy'!B:R,7,FALSE)</f>
        <v>#N/A</v>
      </c>
      <c r="Q792" t="e">
        <f>VLOOKUP(B792,'Uniprot taxonomy'!B:R,8,FALSE)</f>
        <v>#N/A</v>
      </c>
    </row>
    <row r="793" spans="1:17" hidden="1" x14ac:dyDescent="0.25">
      <c r="A793" t="s">
        <v>4348</v>
      </c>
      <c r="B793" t="s">
        <v>4349</v>
      </c>
      <c r="C793" t="e">
        <f>VLOOKUP('Домены Secretin_N'!B793,'AC-Architecture'!A:C,3,FALSE)</f>
        <v>#N/A</v>
      </c>
      <c r="D793">
        <v>753</v>
      </c>
      <c r="E793" t="s">
        <v>3632</v>
      </c>
      <c r="F793">
        <v>217</v>
      </c>
      <c r="G793">
        <v>292</v>
      </c>
      <c r="H793">
        <f t="shared" si="45"/>
        <v>75</v>
      </c>
      <c r="I793" t="str">
        <f t="shared" si="46"/>
        <v>B1Y329_LEPCP/217-292</v>
      </c>
      <c r="K793" t="e">
        <f>IF(C793="Secretin_N, Secretin, TraK","T","N")</f>
        <v>#N/A</v>
      </c>
      <c r="L793" t="e">
        <f>VLOOKUP(E793,'Uniprot taxonomy'!E:J,4,FALSE)</f>
        <v>#N/A</v>
      </c>
      <c r="M793" t="e">
        <f>LEFT(VLOOKUP(B793,'Uniprot taxonomy'!B:R,5,FALSE))</f>
        <v>#N/A</v>
      </c>
      <c r="N793" t="e">
        <f>VLOOKUP(B793,'Uniprot taxonomy'!B:R,5,FALSE)</f>
        <v>#N/A</v>
      </c>
      <c r="O793" t="e">
        <f>VLOOKUP(B793,'Uniprot taxonomy'!B:R,6,FALSE)</f>
        <v>#N/A</v>
      </c>
      <c r="P793" t="e">
        <f>VLOOKUP(B793,'Uniprot taxonomy'!B:R,7,FALSE)</f>
        <v>#N/A</v>
      </c>
      <c r="Q793" t="e">
        <f>VLOOKUP(B793,'Uniprot taxonomy'!B:R,8,FALSE)</f>
        <v>#N/A</v>
      </c>
    </row>
    <row r="794" spans="1:17" hidden="1" x14ac:dyDescent="0.25">
      <c r="A794" t="s">
        <v>4348</v>
      </c>
      <c r="B794" t="s">
        <v>4349</v>
      </c>
      <c r="C794" t="e">
        <f>VLOOKUP('Домены Secretin_N'!B794,'AC-Architecture'!A:C,3,FALSE)</f>
        <v>#N/A</v>
      </c>
      <c r="D794">
        <v>753</v>
      </c>
      <c r="E794" t="s">
        <v>3632</v>
      </c>
      <c r="F794">
        <v>299</v>
      </c>
      <c r="G794">
        <v>409</v>
      </c>
      <c r="H794">
        <f t="shared" si="45"/>
        <v>110</v>
      </c>
      <c r="I794" t="str">
        <f t="shared" si="46"/>
        <v>B1Y329_LEPCP/299-409</v>
      </c>
      <c r="K794" t="e">
        <f>IF(C794="Secretin_N, Secretin, TraK","T","N")</f>
        <v>#N/A</v>
      </c>
      <c r="L794" t="e">
        <f>VLOOKUP(E794,'Uniprot taxonomy'!E:J,4,FALSE)</f>
        <v>#N/A</v>
      </c>
      <c r="M794" t="e">
        <f>LEFT(VLOOKUP(B794,'Uniprot taxonomy'!B:R,5,FALSE))</f>
        <v>#N/A</v>
      </c>
      <c r="N794" t="e">
        <f>VLOOKUP(B794,'Uniprot taxonomy'!B:R,5,FALSE)</f>
        <v>#N/A</v>
      </c>
      <c r="O794" t="e">
        <f>VLOOKUP(B794,'Uniprot taxonomy'!B:R,6,FALSE)</f>
        <v>#N/A</v>
      </c>
      <c r="P794" t="e">
        <f>VLOOKUP(B794,'Uniprot taxonomy'!B:R,7,FALSE)</f>
        <v>#N/A</v>
      </c>
      <c r="Q794" t="e">
        <f>VLOOKUP(B794,'Uniprot taxonomy'!B:R,8,FALSE)</f>
        <v>#N/A</v>
      </c>
    </row>
    <row r="795" spans="1:17" hidden="1" x14ac:dyDescent="0.25">
      <c r="A795" t="s">
        <v>327</v>
      </c>
      <c r="B795" t="s">
        <v>1628</v>
      </c>
      <c r="C795" t="str">
        <f>VLOOKUP('Домены Secretin_N'!B795,'AC-Architecture'!A:C,3,FALSE)</f>
        <v>Secretin_N, Secretin</v>
      </c>
      <c r="D795">
        <v>596</v>
      </c>
      <c r="E795" t="s">
        <v>3632</v>
      </c>
      <c r="F795">
        <v>156</v>
      </c>
      <c r="G795">
        <v>215</v>
      </c>
      <c r="H795">
        <f t="shared" si="45"/>
        <v>59</v>
      </c>
      <c r="I795" t="str">
        <f t="shared" si="46"/>
        <v>B1Y6L5_LEPCP/156-215</v>
      </c>
      <c r="J795" t="e">
        <f>CONCATENATE(K795,"_",#REF!,"_",B795)</f>
        <v>#REF!</v>
      </c>
      <c r="K795" t="str">
        <f>IF(C795="Secretin_N, Secretin, TraK","T","N")</f>
        <v>N</v>
      </c>
      <c r="L795" t="e">
        <f>VLOOKUP(E795,'Uniprot taxonomy'!E:J,4,FALSE)</f>
        <v>#N/A</v>
      </c>
      <c r="M795" t="str">
        <f>LEFT(VLOOKUP(B795,'Uniprot taxonomy'!B:R,5,FALSE))</f>
        <v>B</v>
      </c>
      <c r="N795" t="str">
        <f>VLOOKUP(B795,'Uniprot taxonomy'!B:R,5,FALSE)</f>
        <v>Betaproteobacteria</v>
      </c>
      <c r="O795" t="str">
        <f>VLOOKUP(B795,'Uniprot taxonomy'!B:R,6,FALSE)</f>
        <v>Burkholderiales</v>
      </c>
      <c r="P795" t="str">
        <f>VLOOKUP(B795,'Uniprot taxonomy'!B:R,7,FALSE)</f>
        <v>Leptothrix.</v>
      </c>
      <c r="Q795">
        <f>VLOOKUP(B795,'Uniprot taxonomy'!B:R,8,FALSE)</f>
        <v>0</v>
      </c>
    </row>
    <row r="796" spans="1:17" hidden="1" x14ac:dyDescent="0.25">
      <c r="A796" t="s">
        <v>4351</v>
      </c>
      <c r="B796" t="s">
        <v>4352</v>
      </c>
      <c r="C796" t="e">
        <f>VLOOKUP('Домены Secretin_N'!B796,'AC-Architecture'!A:C,3,FALSE)</f>
        <v>#N/A</v>
      </c>
      <c r="D796">
        <v>662</v>
      </c>
      <c r="E796" t="s">
        <v>3632</v>
      </c>
      <c r="F796">
        <v>276</v>
      </c>
      <c r="G796">
        <v>336</v>
      </c>
      <c r="H796">
        <f t="shared" si="45"/>
        <v>60</v>
      </c>
      <c r="I796" t="str">
        <f t="shared" si="46"/>
        <v>B1Y7C9_LEPCP/276-336</v>
      </c>
      <c r="K796" t="e">
        <f>IF(C796="Secretin_N, Secretin, TraK","T","N")</f>
        <v>#N/A</v>
      </c>
      <c r="L796" t="e">
        <f>VLOOKUP(E796,'Uniprot taxonomy'!E:J,4,FALSE)</f>
        <v>#N/A</v>
      </c>
      <c r="M796" t="e">
        <f>LEFT(VLOOKUP(B796,'Uniprot taxonomy'!B:R,5,FALSE))</f>
        <v>#N/A</v>
      </c>
      <c r="N796" t="e">
        <f>VLOOKUP(B796,'Uniprot taxonomy'!B:R,5,FALSE)</f>
        <v>#N/A</v>
      </c>
      <c r="O796" t="e">
        <f>VLOOKUP(B796,'Uniprot taxonomy'!B:R,6,FALSE)</f>
        <v>#N/A</v>
      </c>
      <c r="P796" t="e">
        <f>VLOOKUP(B796,'Uniprot taxonomy'!B:R,7,FALSE)</f>
        <v>#N/A</v>
      </c>
      <c r="Q796" t="e">
        <f>VLOOKUP(B796,'Uniprot taxonomy'!B:R,8,FALSE)</f>
        <v>#N/A</v>
      </c>
    </row>
    <row r="797" spans="1:17" hidden="1" x14ac:dyDescent="0.25">
      <c r="A797" t="s">
        <v>4353</v>
      </c>
      <c r="B797" t="s">
        <v>4354</v>
      </c>
      <c r="C797" t="e">
        <f>VLOOKUP('Домены Secretin_N'!B797,'AC-Architecture'!A:C,3,FALSE)</f>
        <v>#N/A</v>
      </c>
      <c r="D797">
        <v>760</v>
      </c>
      <c r="E797" t="s">
        <v>3632</v>
      </c>
      <c r="F797">
        <v>269</v>
      </c>
      <c r="G797">
        <v>329</v>
      </c>
      <c r="H797">
        <f t="shared" si="45"/>
        <v>60</v>
      </c>
      <c r="I797" t="str">
        <f t="shared" si="46"/>
        <v>B1Y7J0_LEPCP/269-329</v>
      </c>
      <c r="K797" t="e">
        <f>IF(C797="Secretin_N, Secretin, TraK","T","N")</f>
        <v>#N/A</v>
      </c>
      <c r="L797" t="e">
        <f>VLOOKUP(E797,'Uniprot taxonomy'!E:J,4,FALSE)</f>
        <v>#N/A</v>
      </c>
      <c r="M797" t="e">
        <f>LEFT(VLOOKUP(B797,'Uniprot taxonomy'!B:R,5,FALSE))</f>
        <v>#N/A</v>
      </c>
      <c r="N797" t="e">
        <f>VLOOKUP(B797,'Uniprot taxonomy'!B:R,5,FALSE)</f>
        <v>#N/A</v>
      </c>
      <c r="O797" t="e">
        <f>VLOOKUP(B797,'Uniprot taxonomy'!B:R,6,FALSE)</f>
        <v>#N/A</v>
      </c>
      <c r="P797" t="e">
        <f>VLOOKUP(B797,'Uniprot taxonomy'!B:R,7,FALSE)</f>
        <v>#N/A</v>
      </c>
      <c r="Q797" t="e">
        <f>VLOOKUP(B797,'Uniprot taxonomy'!B:R,8,FALSE)</f>
        <v>#N/A</v>
      </c>
    </row>
    <row r="798" spans="1:17" hidden="1" x14ac:dyDescent="0.25">
      <c r="A798" t="s">
        <v>4355</v>
      </c>
      <c r="B798" t="s">
        <v>4356</v>
      </c>
      <c r="C798" t="e">
        <f>VLOOKUP('Домены Secretin_N'!B798,'AC-Architecture'!A:C,3,FALSE)</f>
        <v>#N/A</v>
      </c>
      <c r="D798">
        <v>771</v>
      </c>
      <c r="E798" t="s">
        <v>3632</v>
      </c>
      <c r="F798">
        <v>122</v>
      </c>
      <c r="G798">
        <v>182</v>
      </c>
      <c r="H798">
        <f t="shared" si="45"/>
        <v>60</v>
      </c>
      <c r="I798" t="str">
        <f t="shared" si="46"/>
        <v>B1YQ50_BURA4/122-182</v>
      </c>
      <c r="K798" t="e">
        <f>IF(C798="Secretin_N, Secretin, TraK","T","N")</f>
        <v>#N/A</v>
      </c>
      <c r="L798" t="e">
        <f>VLOOKUP(E798,'Uniprot taxonomy'!E:J,4,FALSE)</f>
        <v>#N/A</v>
      </c>
      <c r="M798" t="e">
        <f>LEFT(VLOOKUP(B798,'Uniprot taxonomy'!B:R,5,FALSE))</f>
        <v>#N/A</v>
      </c>
      <c r="N798" t="e">
        <f>VLOOKUP(B798,'Uniprot taxonomy'!B:R,5,FALSE)</f>
        <v>#N/A</v>
      </c>
      <c r="O798" t="e">
        <f>VLOOKUP(B798,'Uniprot taxonomy'!B:R,6,FALSE)</f>
        <v>#N/A</v>
      </c>
      <c r="P798" t="e">
        <f>VLOOKUP(B798,'Uniprot taxonomy'!B:R,7,FALSE)</f>
        <v>#N/A</v>
      </c>
      <c r="Q798" t="e">
        <f>VLOOKUP(B798,'Uniprot taxonomy'!B:R,8,FALSE)</f>
        <v>#N/A</v>
      </c>
    </row>
    <row r="799" spans="1:17" hidden="1" x14ac:dyDescent="0.25">
      <c r="A799" t="s">
        <v>4355</v>
      </c>
      <c r="B799" t="s">
        <v>4356</v>
      </c>
      <c r="C799" t="e">
        <f>VLOOKUP('Домены Secretin_N'!B799,'AC-Architecture'!A:C,3,FALSE)</f>
        <v>#N/A</v>
      </c>
      <c r="D799">
        <v>771</v>
      </c>
      <c r="E799" t="s">
        <v>3632</v>
      </c>
      <c r="F799">
        <v>185</v>
      </c>
      <c r="G799">
        <v>257</v>
      </c>
      <c r="H799">
        <f t="shared" si="45"/>
        <v>72</v>
      </c>
      <c r="I799" t="str">
        <f t="shared" si="46"/>
        <v>B1YQ50_BURA4/185-257</v>
      </c>
      <c r="K799" t="e">
        <f>IF(C799="Secretin_N, Secretin, TraK","T","N")</f>
        <v>#N/A</v>
      </c>
      <c r="L799" t="e">
        <f>VLOOKUP(E799,'Uniprot taxonomy'!E:J,4,FALSE)</f>
        <v>#N/A</v>
      </c>
      <c r="M799" t="e">
        <f>LEFT(VLOOKUP(B799,'Uniprot taxonomy'!B:R,5,FALSE))</f>
        <v>#N/A</v>
      </c>
      <c r="N799" t="e">
        <f>VLOOKUP(B799,'Uniprot taxonomy'!B:R,5,FALSE)</f>
        <v>#N/A</v>
      </c>
      <c r="O799" t="e">
        <f>VLOOKUP(B799,'Uniprot taxonomy'!B:R,6,FALSE)</f>
        <v>#N/A</v>
      </c>
      <c r="P799" t="e">
        <f>VLOOKUP(B799,'Uniprot taxonomy'!B:R,7,FALSE)</f>
        <v>#N/A</v>
      </c>
      <c r="Q799" t="e">
        <f>VLOOKUP(B799,'Uniprot taxonomy'!B:R,8,FALSE)</f>
        <v>#N/A</v>
      </c>
    </row>
    <row r="800" spans="1:17" hidden="1" x14ac:dyDescent="0.25">
      <c r="A800" t="s">
        <v>4355</v>
      </c>
      <c r="B800" t="s">
        <v>4356</v>
      </c>
      <c r="C800" t="e">
        <f>VLOOKUP('Домены Secretin_N'!B800,'AC-Architecture'!A:C,3,FALSE)</f>
        <v>#N/A</v>
      </c>
      <c r="D800">
        <v>771</v>
      </c>
      <c r="E800" t="s">
        <v>3632</v>
      </c>
      <c r="F800">
        <v>261</v>
      </c>
      <c r="G800">
        <v>404</v>
      </c>
      <c r="H800">
        <f t="shared" si="45"/>
        <v>143</v>
      </c>
      <c r="I800" t="str">
        <f t="shared" si="46"/>
        <v>B1YQ50_BURA4/261-404</v>
      </c>
      <c r="K800" t="e">
        <f>IF(C800="Secretin_N, Secretin, TraK","T","N")</f>
        <v>#N/A</v>
      </c>
      <c r="L800" t="e">
        <f>VLOOKUP(E800,'Uniprot taxonomy'!E:J,4,FALSE)</f>
        <v>#N/A</v>
      </c>
      <c r="M800" t="e">
        <f>LEFT(VLOOKUP(B800,'Uniprot taxonomy'!B:R,5,FALSE))</f>
        <v>#N/A</v>
      </c>
      <c r="N800" t="e">
        <f>VLOOKUP(B800,'Uniprot taxonomy'!B:R,5,FALSE)</f>
        <v>#N/A</v>
      </c>
      <c r="O800" t="e">
        <f>VLOOKUP(B800,'Uniprot taxonomy'!B:R,6,FALSE)</f>
        <v>#N/A</v>
      </c>
      <c r="P800" t="e">
        <f>VLOOKUP(B800,'Uniprot taxonomy'!B:R,7,FALSE)</f>
        <v>#N/A</v>
      </c>
      <c r="Q800" t="e">
        <f>VLOOKUP(B800,'Uniprot taxonomy'!B:R,8,FALSE)</f>
        <v>#N/A</v>
      </c>
    </row>
    <row r="801" spans="1:17" hidden="1" x14ac:dyDescent="0.25">
      <c r="A801" t="s">
        <v>4357</v>
      </c>
      <c r="B801" t="s">
        <v>4358</v>
      </c>
      <c r="C801" t="e">
        <f>VLOOKUP('Домены Secretin_N'!B801,'AC-Architecture'!A:C,3,FALSE)</f>
        <v>#N/A</v>
      </c>
      <c r="D801">
        <v>553</v>
      </c>
      <c r="E801" t="s">
        <v>3632</v>
      </c>
      <c r="F801">
        <v>220</v>
      </c>
      <c r="G801">
        <v>286</v>
      </c>
      <c r="H801">
        <f t="shared" si="45"/>
        <v>66</v>
      </c>
      <c r="I801" t="str">
        <f t="shared" si="46"/>
        <v>B1YRS2_BURA4/220-286</v>
      </c>
      <c r="K801" t="e">
        <f>IF(C801="Secretin_N, Secretin, TraK","T","N")</f>
        <v>#N/A</v>
      </c>
      <c r="L801" t="e">
        <f>VLOOKUP(E801,'Uniprot taxonomy'!E:J,4,FALSE)</f>
        <v>#N/A</v>
      </c>
      <c r="M801" t="e">
        <f>LEFT(VLOOKUP(B801,'Uniprot taxonomy'!B:R,5,FALSE))</f>
        <v>#N/A</v>
      </c>
      <c r="N801" t="e">
        <f>VLOOKUP(B801,'Uniprot taxonomy'!B:R,5,FALSE)</f>
        <v>#N/A</v>
      </c>
      <c r="O801" t="e">
        <f>VLOOKUP(B801,'Uniprot taxonomy'!B:R,6,FALSE)</f>
        <v>#N/A</v>
      </c>
      <c r="P801" t="e">
        <f>VLOOKUP(B801,'Uniprot taxonomy'!B:R,7,FALSE)</f>
        <v>#N/A</v>
      </c>
      <c r="Q801" t="e">
        <f>VLOOKUP(B801,'Uniprot taxonomy'!B:R,8,FALSE)</f>
        <v>#N/A</v>
      </c>
    </row>
    <row r="802" spans="1:17" hidden="1" x14ac:dyDescent="0.25">
      <c r="A802" t="s">
        <v>328</v>
      </c>
      <c r="B802" t="s">
        <v>1629</v>
      </c>
      <c r="C802" t="str">
        <f>VLOOKUP('Домены Secretin_N'!B802,'AC-Architecture'!A:C,3,FALSE)</f>
        <v>Secretin_N, Secretin</v>
      </c>
      <c r="D802">
        <v>680</v>
      </c>
      <c r="E802" t="s">
        <v>3632</v>
      </c>
      <c r="F802">
        <v>195</v>
      </c>
      <c r="G802">
        <v>338</v>
      </c>
      <c r="H802">
        <f t="shared" si="45"/>
        <v>143</v>
      </c>
      <c r="I802" t="str">
        <f t="shared" si="46"/>
        <v>B1YYG9_BURA4/195-338</v>
      </c>
      <c r="J802" t="e">
        <f>CONCATENATE(K802,"_",#REF!,"_",B802)</f>
        <v>#REF!</v>
      </c>
      <c r="K802" t="str">
        <f>IF(C802="Secretin_N, Secretin, TraK","T","N")</f>
        <v>N</v>
      </c>
      <c r="L802" t="e">
        <f>VLOOKUP(E802,'Uniprot taxonomy'!E:J,4,FALSE)</f>
        <v>#N/A</v>
      </c>
      <c r="M802" t="str">
        <f>LEFT(VLOOKUP(B802,'Uniprot taxonomy'!B:R,5,FALSE))</f>
        <v>B</v>
      </c>
      <c r="N802" t="str">
        <f>VLOOKUP(B802,'Uniprot taxonomy'!B:R,5,FALSE)</f>
        <v>Betaproteobacteria</v>
      </c>
      <c r="O802" t="str">
        <f>VLOOKUP(B802,'Uniprot taxonomy'!B:R,6,FALSE)</f>
        <v>Burkholderiales</v>
      </c>
      <c r="P802" t="str">
        <f>VLOOKUP(B802,'Uniprot taxonomy'!B:R,7,FALSE)</f>
        <v>Burkholderiaceae</v>
      </c>
      <c r="Q802" t="str">
        <f>VLOOKUP(B802,'Uniprot taxonomy'!B:R,8,FALSE)</f>
        <v>Burkholderia</v>
      </c>
    </row>
    <row r="803" spans="1:17" hidden="1" x14ac:dyDescent="0.25">
      <c r="A803" t="s">
        <v>4359</v>
      </c>
      <c r="B803" t="s">
        <v>4360</v>
      </c>
      <c r="C803" t="e">
        <f>VLOOKUP('Домены Secretin_N'!B803,'AC-Architecture'!A:C,3,FALSE)</f>
        <v>#N/A</v>
      </c>
      <c r="D803">
        <v>446</v>
      </c>
      <c r="E803" t="s">
        <v>3632</v>
      </c>
      <c r="F803">
        <v>154</v>
      </c>
      <c r="G803">
        <v>250</v>
      </c>
      <c r="H803">
        <f t="shared" si="45"/>
        <v>96</v>
      </c>
      <c r="I803" t="str">
        <f t="shared" si="46"/>
        <v>B1Z5P8_BURA4/154-250</v>
      </c>
      <c r="K803" t="e">
        <f>IF(C803="Secretin_N, Secretin, TraK","T","N")</f>
        <v>#N/A</v>
      </c>
      <c r="L803" t="e">
        <f>VLOOKUP(E803,'Uniprot taxonomy'!E:J,4,FALSE)</f>
        <v>#N/A</v>
      </c>
      <c r="M803" t="e">
        <f>LEFT(VLOOKUP(B803,'Uniprot taxonomy'!B:R,5,FALSE))</f>
        <v>#N/A</v>
      </c>
      <c r="N803" t="e">
        <f>VLOOKUP(B803,'Uniprot taxonomy'!B:R,5,FALSE)</f>
        <v>#N/A</v>
      </c>
      <c r="O803" t="e">
        <f>VLOOKUP(B803,'Uniprot taxonomy'!B:R,6,FALSE)</f>
        <v>#N/A</v>
      </c>
      <c r="P803" t="e">
        <f>VLOOKUP(B803,'Uniprot taxonomy'!B:R,7,FALSE)</f>
        <v>#N/A</v>
      </c>
      <c r="Q803" t="e">
        <f>VLOOKUP(B803,'Uniprot taxonomy'!B:R,8,FALSE)</f>
        <v>#N/A</v>
      </c>
    </row>
    <row r="804" spans="1:17" hidden="1" x14ac:dyDescent="0.25">
      <c r="A804" t="s">
        <v>329</v>
      </c>
      <c r="B804" t="s">
        <v>1630</v>
      </c>
      <c r="C804" t="str">
        <f>VLOOKUP('Домены Secretin_N'!B804,'AC-Architecture'!A:C,3,FALSE)</f>
        <v>Secretin_N, Secretin</v>
      </c>
      <c r="D804">
        <v>589</v>
      </c>
      <c r="E804" t="s">
        <v>3632</v>
      </c>
      <c r="F804">
        <v>180</v>
      </c>
      <c r="G804">
        <v>342</v>
      </c>
      <c r="H804">
        <f t="shared" si="45"/>
        <v>162</v>
      </c>
      <c r="I804" t="str">
        <f t="shared" si="46"/>
        <v>B1Z5Q1_BURA4/180-342</v>
      </c>
      <c r="J804" t="e">
        <f>CONCATENATE(K804,"_",#REF!,"_",B804)</f>
        <v>#REF!</v>
      </c>
      <c r="K804" t="str">
        <f>IF(C804="Secretin_N, Secretin, TraK","T","N")</f>
        <v>N</v>
      </c>
      <c r="L804" t="e">
        <f>VLOOKUP(E804,'Uniprot taxonomy'!E:J,4,FALSE)</f>
        <v>#N/A</v>
      </c>
      <c r="M804" t="str">
        <f>LEFT(VLOOKUP(B804,'Uniprot taxonomy'!B:R,5,FALSE))</f>
        <v>B</v>
      </c>
      <c r="N804" t="str">
        <f>VLOOKUP(B804,'Uniprot taxonomy'!B:R,5,FALSE)</f>
        <v>Betaproteobacteria</v>
      </c>
      <c r="O804" t="str">
        <f>VLOOKUP(B804,'Uniprot taxonomy'!B:R,6,FALSE)</f>
        <v>Burkholderiales</v>
      </c>
      <c r="P804" t="str">
        <f>VLOOKUP(B804,'Uniprot taxonomy'!B:R,7,FALSE)</f>
        <v>Burkholderiaceae</v>
      </c>
      <c r="Q804" t="str">
        <f>VLOOKUP(B804,'Uniprot taxonomy'!B:R,8,FALSE)</f>
        <v>Burkholderia</v>
      </c>
    </row>
    <row r="805" spans="1:17" hidden="1" x14ac:dyDescent="0.25">
      <c r="A805" t="s">
        <v>4361</v>
      </c>
      <c r="B805" t="s">
        <v>4362</v>
      </c>
      <c r="C805" t="e">
        <f>VLOOKUP('Домены Secretin_N'!B805,'AC-Architecture'!A:C,3,FALSE)</f>
        <v>#N/A</v>
      </c>
      <c r="D805">
        <v>596</v>
      </c>
      <c r="E805" t="s">
        <v>3632</v>
      </c>
      <c r="F805">
        <v>156</v>
      </c>
      <c r="G805">
        <v>219</v>
      </c>
      <c r="H805">
        <f t="shared" si="45"/>
        <v>63</v>
      </c>
      <c r="I805" t="str">
        <f t="shared" si="46"/>
        <v>B1ZTI4_OPITP/156-219</v>
      </c>
      <c r="K805" t="e">
        <f>IF(C805="Secretin_N, Secretin, TraK","T","N")</f>
        <v>#N/A</v>
      </c>
      <c r="L805" t="e">
        <f>VLOOKUP(E805,'Uniprot taxonomy'!E:J,4,FALSE)</f>
        <v>#N/A</v>
      </c>
      <c r="M805" t="e">
        <f>LEFT(VLOOKUP(B805,'Uniprot taxonomy'!B:R,5,FALSE))</f>
        <v>#N/A</v>
      </c>
      <c r="N805" t="e">
        <f>VLOOKUP(B805,'Uniprot taxonomy'!B:R,5,FALSE)</f>
        <v>#N/A</v>
      </c>
      <c r="O805" t="e">
        <f>VLOOKUP(B805,'Uniprot taxonomy'!B:R,6,FALSE)</f>
        <v>#N/A</v>
      </c>
      <c r="P805" t="e">
        <f>VLOOKUP(B805,'Uniprot taxonomy'!B:R,7,FALSE)</f>
        <v>#N/A</v>
      </c>
      <c r="Q805" t="e">
        <f>VLOOKUP(B805,'Uniprot taxonomy'!B:R,8,FALSE)</f>
        <v>#N/A</v>
      </c>
    </row>
    <row r="806" spans="1:17" hidden="1" x14ac:dyDescent="0.25">
      <c r="A806" t="s">
        <v>4363</v>
      </c>
      <c r="B806" t="s">
        <v>4364</v>
      </c>
      <c r="C806" t="e">
        <f>VLOOKUP('Домены Secretin_N'!B806,'AC-Architecture'!A:C,3,FALSE)</f>
        <v>#N/A</v>
      </c>
      <c r="D806">
        <v>673</v>
      </c>
      <c r="E806" t="s">
        <v>3632</v>
      </c>
      <c r="F806">
        <v>142</v>
      </c>
      <c r="G806">
        <v>205</v>
      </c>
      <c r="H806">
        <f t="shared" si="45"/>
        <v>63</v>
      </c>
      <c r="I806" t="str">
        <f t="shared" si="46"/>
        <v>B1ZUM2_OPITP/142-205</v>
      </c>
      <c r="K806" t="e">
        <f>IF(C806="Secretin_N, Secretin, TraK","T","N")</f>
        <v>#N/A</v>
      </c>
      <c r="L806" t="e">
        <f>VLOOKUP(E806,'Uniprot taxonomy'!E:J,4,FALSE)</f>
        <v>#N/A</v>
      </c>
      <c r="M806" t="e">
        <f>LEFT(VLOOKUP(B806,'Uniprot taxonomy'!B:R,5,FALSE))</f>
        <v>#N/A</v>
      </c>
      <c r="N806" t="e">
        <f>VLOOKUP(B806,'Uniprot taxonomy'!B:R,5,FALSE)</f>
        <v>#N/A</v>
      </c>
      <c r="O806" t="e">
        <f>VLOOKUP(B806,'Uniprot taxonomy'!B:R,6,FALSE)</f>
        <v>#N/A</v>
      </c>
      <c r="P806" t="e">
        <f>VLOOKUP(B806,'Uniprot taxonomy'!B:R,7,FALSE)</f>
        <v>#N/A</v>
      </c>
      <c r="Q806" t="e">
        <f>VLOOKUP(B806,'Uniprot taxonomy'!B:R,8,FALSE)</f>
        <v>#N/A</v>
      </c>
    </row>
    <row r="807" spans="1:17" hidden="1" x14ac:dyDescent="0.25">
      <c r="A807" t="s">
        <v>4363</v>
      </c>
      <c r="B807" t="s">
        <v>4364</v>
      </c>
      <c r="C807" t="e">
        <f>VLOOKUP('Домены Secretin_N'!B807,'AC-Architecture'!A:C,3,FALSE)</f>
        <v>#N/A</v>
      </c>
      <c r="D807">
        <v>673</v>
      </c>
      <c r="E807" t="s">
        <v>3632</v>
      </c>
      <c r="F807">
        <v>209</v>
      </c>
      <c r="G807">
        <v>278</v>
      </c>
      <c r="H807">
        <f t="shared" si="45"/>
        <v>69</v>
      </c>
      <c r="I807" t="str">
        <f t="shared" si="46"/>
        <v>B1ZUM2_OPITP/209-278</v>
      </c>
      <c r="K807" t="e">
        <f>IF(C807="Secretin_N, Secretin, TraK","T","N")</f>
        <v>#N/A</v>
      </c>
      <c r="L807" t="e">
        <f>VLOOKUP(E807,'Uniprot taxonomy'!E:J,4,FALSE)</f>
        <v>#N/A</v>
      </c>
      <c r="M807" t="e">
        <f>LEFT(VLOOKUP(B807,'Uniprot taxonomy'!B:R,5,FALSE))</f>
        <v>#N/A</v>
      </c>
      <c r="N807" t="e">
        <f>VLOOKUP(B807,'Uniprot taxonomy'!B:R,5,FALSE)</f>
        <v>#N/A</v>
      </c>
      <c r="O807" t="e">
        <f>VLOOKUP(B807,'Uniprot taxonomy'!B:R,6,FALSE)</f>
        <v>#N/A</v>
      </c>
      <c r="P807" t="e">
        <f>VLOOKUP(B807,'Uniprot taxonomy'!B:R,7,FALSE)</f>
        <v>#N/A</v>
      </c>
      <c r="Q807" t="e">
        <f>VLOOKUP(B807,'Uniprot taxonomy'!B:R,8,FALSE)</f>
        <v>#N/A</v>
      </c>
    </row>
    <row r="808" spans="1:17" hidden="1" x14ac:dyDescent="0.25">
      <c r="A808" t="s">
        <v>4363</v>
      </c>
      <c r="B808" t="s">
        <v>4364</v>
      </c>
      <c r="C808" t="e">
        <f>VLOOKUP('Домены Secretin_N'!B808,'AC-Architecture'!A:C,3,FALSE)</f>
        <v>#N/A</v>
      </c>
      <c r="D808">
        <v>673</v>
      </c>
      <c r="E808" t="s">
        <v>3632</v>
      </c>
      <c r="F808">
        <v>282</v>
      </c>
      <c r="G808">
        <v>392</v>
      </c>
      <c r="H808">
        <f t="shared" si="45"/>
        <v>110</v>
      </c>
      <c r="I808" t="str">
        <f t="shared" si="46"/>
        <v>B1ZUM2_OPITP/282-392</v>
      </c>
      <c r="K808" t="e">
        <f>IF(C808="Secretin_N, Secretin, TraK","T","N")</f>
        <v>#N/A</v>
      </c>
      <c r="L808" t="e">
        <f>VLOOKUP(E808,'Uniprot taxonomy'!E:J,4,FALSE)</f>
        <v>#N/A</v>
      </c>
      <c r="M808" t="e">
        <f>LEFT(VLOOKUP(B808,'Uniprot taxonomy'!B:R,5,FALSE))</f>
        <v>#N/A</v>
      </c>
      <c r="N808" t="e">
        <f>VLOOKUP(B808,'Uniprot taxonomy'!B:R,5,FALSE)</f>
        <v>#N/A</v>
      </c>
      <c r="O808" t="e">
        <f>VLOOKUP(B808,'Uniprot taxonomy'!B:R,6,FALSE)</f>
        <v>#N/A</v>
      </c>
      <c r="P808" t="e">
        <f>VLOOKUP(B808,'Uniprot taxonomy'!B:R,7,FALSE)</f>
        <v>#N/A</v>
      </c>
      <c r="Q808" t="e">
        <f>VLOOKUP(B808,'Uniprot taxonomy'!B:R,8,FALSE)</f>
        <v>#N/A</v>
      </c>
    </row>
    <row r="809" spans="1:17" x14ac:dyDescent="0.25">
      <c r="A809" t="s">
        <v>330</v>
      </c>
      <c r="B809" t="s">
        <v>1631</v>
      </c>
      <c r="C809" t="str">
        <f>VLOOKUP('Домены Secretin_N'!B809,'AC-Architecture'!A:C,3,FALSE)</f>
        <v>Secretin_N, Secretin</v>
      </c>
      <c r="D809">
        <v>699</v>
      </c>
      <c r="E809" t="s">
        <v>3632</v>
      </c>
      <c r="F809">
        <v>174</v>
      </c>
      <c r="G809">
        <v>319</v>
      </c>
      <c r="H809">
        <f t="shared" si="45"/>
        <v>145</v>
      </c>
      <c r="I809" t="str">
        <f t="shared" si="46"/>
        <v>B2CRX2_PSESG/174-319</v>
      </c>
      <c r="J809" t="str">
        <f t="shared" ref="J809:J810" si="47">CONCATENATE(K809,"_",LEFT(O809,3),"_",LEFT(Q809,3),"_",B809)</f>
        <v>N_Pse_Pse_B2CRX2</v>
      </c>
      <c r="K809" t="str">
        <f>IF(C809="Secretin_N, Secretin, TraK","T","N")</f>
        <v>N</v>
      </c>
      <c r="L809" t="str">
        <f>VLOOKUP(B809,'Uniprot taxonomy'!B:R,4,FALSE)</f>
        <v>Proteobacteria</v>
      </c>
      <c r="M809" t="str">
        <f>LEFT(VLOOKUP(B809,'Uniprot taxonomy'!B:R,5,FALSE))</f>
        <v>G</v>
      </c>
      <c r="N809" t="str">
        <f>VLOOKUP(B809,'Uniprot taxonomy'!B:R,5,FALSE)</f>
        <v>Gammaproteobacteria</v>
      </c>
      <c r="O809" t="str">
        <f>VLOOKUP(B809,'Uniprot taxonomy'!B:R,6,FALSE)</f>
        <v>Pseudomonadales</v>
      </c>
      <c r="P809" t="str">
        <f>VLOOKUP(B809,'Uniprot taxonomy'!B:R,7,FALSE)</f>
        <v>Pseudomonadaceae</v>
      </c>
      <c r="Q809" t="str">
        <f>VLOOKUP(B809,'Uniprot taxonomy'!B:R,8,FALSE)</f>
        <v>Pseudomonas</v>
      </c>
    </row>
    <row r="810" spans="1:17" x14ac:dyDescent="0.25">
      <c r="A810" t="s">
        <v>331</v>
      </c>
      <c r="B810" t="s">
        <v>1632</v>
      </c>
      <c r="C810" t="str">
        <f>VLOOKUP('Домены Secretin_N'!B810,'AC-Architecture'!A:C,3,FALSE)</f>
        <v>Secretin_N, Secretin</v>
      </c>
      <c r="D810">
        <v>377</v>
      </c>
      <c r="E810" t="s">
        <v>3632</v>
      </c>
      <c r="F810">
        <v>60</v>
      </c>
      <c r="G810">
        <v>126</v>
      </c>
      <c r="H810">
        <f t="shared" si="45"/>
        <v>66</v>
      </c>
      <c r="I810" t="str">
        <f t="shared" si="46"/>
        <v>B2D7W1_VIBCL/60-126</v>
      </c>
      <c r="J810" t="str">
        <f t="shared" si="47"/>
        <v>N_Vib_Vib_B2D7W1</v>
      </c>
      <c r="K810" t="str">
        <f>IF(C810="Secretin_N, Secretin, TraK","T","N")</f>
        <v>N</v>
      </c>
      <c r="L810" t="str">
        <f>VLOOKUP(B810,'Uniprot taxonomy'!B:R,4,FALSE)</f>
        <v>Proteobacteria</v>
      </c>
      <c r="M810" t="str">
        <f>LEFT(VLOOKUP(B810,'Uniprot taxonomy'!B:R,5,FALSE))</f>
        <v>G</v>
      </c>
      <c r="N810" t="str">
        <f>VLOOKUP(B810,'Uniprot taxonomy'!B:R,5,FALSE)</f>
        <v>Gammaproteobacteria</v>
      </c>
      <c r="O810" t="str">
        <f>VLOOKUP(B810,'Uniprot taxonomy'!B:R,6,FALSE)</f>
        <v>Vibrionales</v>
      </c>
      <c r="P810" t="str">
        <f>VLOOKUP(B810,'Uniprot taxonomy'!B:R,7,FALSE)</f>
        <v>Vibrionaceae</v>
      </c>
      <c r="Q810" t="str">
        <f>VLOOKUP(B810,'Uniprot taxonomy'!B:R,8,FALSE)</f>
        <v>Vibrio</v>
      </c>
    </row>
    <row r="811" spans="1:17" hidden="1" x14ac:dyDescent="0.25">
      <c r="A811" t="s">
        <v>4366</v>
      </c>
      <c r="B811" t="s">
        <v>4367</v>
      </c>
      <c r="C811" t="e">
        <f>VLOOKUP('Домены Secretin_N'!B811,'AC-Architecture'!A:C,3,FALSE)</f>
        <v>#N/A</v>
      </c>
      <c r="D811">
        <v>733</v>
      </c>
      <c r="E811" t="s">
        <v>3632</v>
      </c>
      <c r="F811">
        <v>186</v>
      </c>
      <c r="G811">
        <v>246</v>
      </c>
      <c r="H811">
        <f t="shared" si="45"/>
        <v>60</v>
      </c>
      <c r="I811" t="str">
        <f t="shared" si="46"/>
        <v>B2FNI3_STRMK/186-246</v>
      </c>
      <c r="K811" t="e">
        <f>IF(C811="Secretin_N, Secretin, TraK","T","N")</f>
        <v>#N/A</v>
      </c>
      <c r="L811" t="e">
        <f>VLOOKUP(E811,'Uniprot taxonomy'!E:J,4,FALSE)</f>
        <v>#N/A</v>
      </c>
      <c r="M811" t="e">
        <f>LEFT(VLOOKUP(B811,'Uniprot taxonomy'!B:R,5,FALSE))</f>
        <v>#N/A</v>
      </c>
      <c r="N811" t="e">
        <f>VLOOKUP(B811,'Uniprot taxonomy'!B:R,5,FALSE)</f>
        <v>#N/A</v>
      </c>
      <c r="O811" t="e">
        <f>VLOOKUP(B811,'Uniprot taxonomy'!B:R,6,FALSE)</f>
        <v>#N/A</v>
      </c>
      <c r="P811" t="e">
        <f>VLOOKUP(B811,'Uniprot taxonomy'!B:R,7,FALSE)</f>
        <v>#N/A</v>
      </c>
      <c r="Q811" t="e">
        <f>VLOOKUP(B811,'Uniprot taxonomy'!B:R,8,FALSE)</f>
        <v>#N/A</v>
      </c>
    </row>
    <row r="812" spans="1:17" hidden="1" x14ac:dyDescent="0.25">
      <c r="A812" t="s">
        <v>4366</v>
      </c>
      <c r="B812" t="s">
        <v>4367</v>
      </c>
      <c r="C812" t="e">
        <f>VLOOKUP('Домены Secretin_N'!B812,'AC-Architecture'!A:C,3,FALSE)</f>
        <v>#N/A</v>
      </c>
      <c r="D812">
        <v>733</v>
      </c>
      <c r="E812" t="s">
        <v>3632</v>
      </c>
      <c r="F812">
        <v>251</v>
      </c>
      <c r="G812">
        <v>320</v>
      </c>
      <c r="H812">
        <f t="shared" si="45"/>
        <v>69</v>
      </c>
      <c r="I812" t="str">
        <f t="shared" si="46"/>
        <v>B2FNI3_STRMK/251-320</v>
      </c>
      <c r="K812" t="e">
        <f>IF(C812="Secretin_N, Secretin, TraK","T","N")</f>
        <v>#N/A</v>
      </c>
      <c r="L812" t="e">
        <f>VLOOKUP(E812,'Uniprot taxonomy'!E:J,4,FALSE)</f>
        <v>#N/A</v>
      </c>
      <c r="M812" t="e">
        <f>LEFT(VLOOKUP(B812,'Uniprot taxonomy'!B:R,5,FALSE))</f>
        <v>#N/A</v>
      </c>
      <c r="N812" t="e">
        <f>VLOOKUP(B812,'Uniprot taxonomy'!B:R,5,FALSE)</f>
        <v>#N/A</v>
      </c>
      <c r="O812" t="e">
        <f>VLOOKUP(B812,'Uniprot taxonomy'!B:R,6,FALSE)</f>
        <v>#N/A</v>
      </c>
      <c r="P812" t="e">
        <f>VLOOKUP(B812,'Uniprot taxonomy'!B:R,7,FALSE)</f>
        <v>#N/A</v>
      </c>
      <c r="Q812" t="e">
        <f>VLOOKUP(B812,'Uniprot taxonomy'!B:R,8,FALSE)</f>
        <v>#N/A</v>
      </c>
    </row>
    <row r="813" spans="1:17" hidden="1" x14ac:dyDescent="0.25">
      <c r="A813" t="s">
        <v>4366</v>
      </c>
      <c r="B813" t="s">
        <v>4367</v>
      </c>
      <c r="C813" t="e">
        <f>VLOOKUP('Домены Secretin_N'!B813,'AC-Architecture'!A:C,3,FALSE)</f>
        <v>#N/A</v>
      </c>
      <c r="D813">
        <v>733</v>
      </c>
      <c r="E813" t="s">
        <v>3632</v>
      </c>
      <c r="F813">
        <v>324</v>
      </c>
      <c r="G813">
        <v>457</v>
      </c>
      <c r="H813">
        <f t="shared" si="45"/>
        <v>133</v>
      </c>
      <c r="I813" t="str">
        <f t="shared" si="46"/>
        <v>B2FNI3_STRMK/324-457</v>
      </c>
      <c r="K813" t="e">
        <f>IF(C813="Secretin_N, Secretin, TraK","T","N")</f>
        <v>#N/A</v>
      </c>
      <c r="L813" t="e">
        <f>VLOOKUP(E813,'Uniprot taxonomy'!E:J,4,FALSE)</f>
        <v>#N/A</v>
      </c>
      <c r="M813" t="e">
        <f>LEFT(VLOOKUP(B813,'Uniprot taxonomy'!B:R,5,FALSE))</f>
        <v>#N/A</v>
      </c>
      <c r="N813" t="e">
        <f>VLOOKUP(B813,'Uniprot taxonomy'!B:R,5,FALSE)</f>
        <v>#N/A</v>
      </c>
      <c r="O813" t="e">
        <f>VLOOKUP(B813,'Uniprot taxonomy'!B:R,6,FALSE)</f>
        <v>#N/A</v>
      </c>
      <c r="P813" t="e">
        <f>VLOOKUP(B813,'Uniprot taxonomy'!B:R,7,FALSE)</f>
        <v>#N/A</v>
      </c>
      <c r="Q813" t="e">
        <f>VLOOKUP(B813,'Uniprot taxonomy'!B:R,8,FALSE)</f>
        <v>#N/A</v>
      </c>
    </row>
    <row r="814" spans="1:17" hidden="1" x14ac:dyDescent="0.25">
      <c r="A814" t="s">
        <v>4368</v>
      </c>
      <c r="B814" t="s">
        <v>4369</v>
      </c>
      <c r="C814" t="e">
        <f>VLOOKUP('Домены Secretin_N'!B814,'AC-Architecture'!A:C,3,FALSE)</f>
        <v>#N/A</v>
      </c>
      <c r="D814">
        <v>655</v>
      </c>
      <c r="E814" t="s">
        <v>3632</v>
      </c>
      <c r="F814">
        <v>286</v>
      </c>
      <c r="G814">
        <v>372</v>
      </c>
      <c r="H814">
        <f t="shared" si="45"/>
        <v>86</v>
      </c>
      <c r="I814" t="str">
        <f t="shared" si="46"/>
        <v>B2FSH3_STRMK/286-372</v>
      </c>
      <c r="K814" t="e">
        <f>IF(C814="Secretin_N, Secretin, TraK","T","N")</f>
        <v>#N/A</v>
      </c>
      <c r="L814" t="e">
        <f>VLOOKUP(E814,'Uniprot taxonomy'!E:J,4,FALSE)</f>
        <v>#N/A</v>
      </c>
      <c r="M814" t="e">
        <f>LEFT(VLOOKUP(B814,'Uniprot taxonomy'!B:R,5,FALSE))</f>
        <v>#N/A</v>
      </c>
      <c r="N814" t="e">
        <f>VLOOKUP(B814,'Uniprot taxonomy'!B:R,5,FALSE)</f>
        <v>#N/A</v>
      </c>
      <c r="O814" t="e">
        <f>VLOOKUP(B814,'Uniprot taxonomy'!B:R,6,FALSE)</f>
        <v>#N/A</v>
      </c>
      <c r="P814" t="e">
        <f>VLOOKUP(B814,'Uniprot taxonomy'!B:R,7,FALSE)</f>
        <v>#N/A</v>
      </c>
      <c r="Q814" t="e">
        <f>VLOOKUP(B814,'Uniprot taxonomy'!B:R,8,FALSE)</f>
        <v>#N/A</v>
      </c>
    </row>
    <row r="815" spans="1:17" hidden="1" x14ac:dyDescent="0.25">
      <c r="A815" t="s">
        <v>4370</v>
      </c>
      <c r="B815" t="s">
        <v>4371</v>
      </c>
      <c r="C815" t="e">
        <f>VLOOKUP('Домены Secretin_N'!B815,'AC-Architecture'!A:C,3,FALSE)</f>
        <v>#N/A</v>
      </c>
      <c r="D815">
        <v>792</v>
      </c>
      <c r="E815" t="s">
        <v>3632</v>
      </c>
      <c r="F815">
        <v>130</v>
      </c>
      <c r="G815">
        <v>191</v>
      </c>
      <c r="H815">
        <f t="shared" si="45"/>
        <v>61</v>
      </c>
      <c r="I815" t="str">
        <f t="shared" si="46"/>
        <v>B2FUI1_STRMK/130-191</v>
      </c>
      <c r="K815" t="e">
        <f>IF(C815="Secretin_N, Secretin, TraK","T","N")</f>
        <v>#N/A</v>
      </c>
      <c r="L815" t="e">
        <f>VLOOKUP(E815,'Uniprot taxonomy'!E:J,4,FALSE)</f>
        <v>#N/A</v>
      </c>
      <c r="M815" t="e">
        <f>LEFT(VLOOKUP(B815,'Uniprot taxonomy'!B:R,5,FALSE))</f>
        <v>#N/A</v>
      </c>
      <c r="N815" t="e">
        <f>VLOOKUP(B815,'Uniprot taxonomy'!B:R,5,FALSE)</f>
        <v>#N/A</v>
      </c>
      <c r="O815" t="e">
        <f>VLOOKUP(B815,'Uniprot taxonomy'!B:R,6,FALSE)</f>
        <v>#N/A</v>
      </c>
      <c r="P815" t="e">
        <f>VLOOKUP(B815,'Uniprot taxonomy'!B:R,7,FALSE)</f>
        <v>#N/A</v>
      </c>
      <c r="Q815" t="e">
        <f>VLOOKUP(B815,'Uniprot taxonomy'!B:R,8,FALSE)</f>
        <v>#N/A</v>
      </c>
    </row>
    <row r="816" spans="1:17" hidden="1" x14ac:dyDescent="0.25">
      <c r="A816" t="s">
        <v>4370</v>
      </c>
      <c r="B816" t="s">
        <v>4371</v>
      </c>
      <c r="C816" t="e">
        <f>VLOOKUP('Домены Secretin_N'!B816,'AC-Architecture'!A:C,3,FALSE)</f>
        <v>#N/A</v>
      </c>
      <c r="D816">
        <v>792</v>
      </c>
      <c r="E816" t="s">
        <v>3632</v>
      </c>
      <c r="F816">
        <v>193</v>
      </c>
      <c r="G816">
        <v>262</v>
      </c>
      <c r="H816">
        <f t="shared" si="45"/>
        <v>69</v>
      </c>
      <c r="I816" t="str">
        <f t="shared" si="46"/>
        <v>B2FUI1_STRMK/193-262</v>
      </c>
      <c r="K816" t="e">
        <f>IF(C816="Secretin_N, Secretin, TraK","T","N")</f>
        <v>#N/A</v>
      </c>
      <c r="L816" t="e">
        <f>VLOOKUP(E816,'Uniprot taxonomy'!E:J,4,FALSE)</f>
        <v>#N/A</v>
      </c>
      <c r="M816" t="e">
        <f>LEFT(VLOOKUP(B816,'Uniprot taxonomy'!B:R,5,FALSE))</f>
        <v>#N/A</v>
      </c>
      <c r="N816" t="e">
        <f>VLOOKUP(B816,'Uniprot taxonomy'!B:R,5,FALSE)</f>
        <v>#N/A</v>
      </c>
      <c r="O816" t="e">
        <f>VLOOKUP(B816,'Uniprot taxonomy'!B:R,6,FALSE)</f>
        <v>#N/A</v>
      </c>
      <c r="P816" t="e">
        <f>VLOOKUP(B816,'Uniprot taxonomy'!B:R,7,FALSE)</f>
        <v>#N/A</v>
      </c>
      <c r="Q816" t="e">
        <f>VLOOKUP(B816,'Uniprot taxonomy'!B:R,8,FALSE)</f>
        <v>#N/A</v>
      </c>
    </row>
    <row r="817" spans="1:17" hidden="1" x14ac:dyDescent="0.25">
      <c r="A817" t="s">
        <v>4370</v>
      </c>
      <c r="B817" t="s">
        <v>4371</v>
      </c>
      <c r="C817" t="e">
        <f>VLOOKUP('Домены Secretin_N'!B817,'AC-Architecture'!A:C,3,FALSE)</f>
        <v>#N/A</v>
      </c>
      <c r="D817">
        <v>792</v>
      </c>
      <c r="E817" t="s">
        <v>3632</v>
      </c>
      <c r="F817">
        <v>266</v>
      </c>
      <c r="G817">
        <v>391</v>
      </c>
      <c r="H817">
        <f t="shared" si="45"/>
        <v>125</v>
      </c>
      <c r="I817" t="str">
        <f t="shared" si="46"/>
        <v>B2FUI1_STRMK/266-391</v>
      </c>
      <c r="K817" t="e">
        <f>IF(C817="Secretin_N, Secretin, TraK","T","N")</f>
        <v>#N/A</v>
      </c>
      <c r="L817" t="e">
        <f>VLOOKUP(E817,'Uniprot taxonomy'!E:J,4,FALSE)</f>
        <v>#N/A</v>
      </c>
      <c r="M817" t="e">
        <f>LEFT(VLOOKUP(B817,'Uniprot taxonomy'!B:R,5,FALSE))</f>
        <v>#N/A</v>
      </c>
      <c r="N817" t="e">
        <f>VLOOKUP(B817,'Uniprot taxonomy'!B:R,5,FALSE)</f>
        <v>#N/A</v>
      </c>
      <c r="O817" t="e">
        <f>VLOOKUP(B817,'Uniprot taxonomy'!B:R,6,FALSE)</f>
        <v>#N/A</v>
      </c>
      <c r="P817" t="e">
        <f>VLOOKUP(B817,'Uniprot taxonomy'!B:R,7,FALSE)</f>
        <v>#N/A</v>
      </c>
      <c r="Q817" t="e">
        <f>VLOOKUP(B817,'Uniprot taxonomy'!B:R,8,FALSE)</f>
        <v>#N/A</v>
      </c>
    </row>
    <row r="818" spans="1:17" hidden="1" x14ac:dyDescent="0.25">
      <c r="A818" t="s">
        <v>4374</v>
      </c>
      <c r="B818" t="s">
        <v>4375</v>
      </c>
      <c r="C818" t="e">
        <f>VLOOKUP('Домены Secretin_N'!B818,'AC-Architecture'!A:C,3,FALSE)</f>
        <v>#N/A</v>
      </c>
      <c r="D818">
        <v>445</v>
      </c>
      <c r="E818" t="s">
        <v>3632</v>
      </c>
      <c r="F818">
        <v>143</v>
      </c>
      <c r="G818">
        <v>209</v>
      </c>
      <c r="H818">
        <f t="shared" si="45"/>
        <v>66</v>
      </c>
      <c r="I818" t="str">
        <f t="shared" si="46"/>
        <v>B2GZQ0_BURPE/143-209</v>
      </c>
      <c r="K818" t="e">
        <f>IF(C818="Secretin_N, Secretin, TraK","T","N")</f>
        <v>#N/A</v>
      </c>
      <c r="L818" t="e">
        <f>VLOOKUP(E818,'Uniprot taxonomy'!E:J,4,FALSE)</f>
        <v>#N/A</v>
      </c>
      <c r="M818" t="e">
        <f>LEFT(VLOOKUP(B818,'Uniprot taxonomy'!B:R,5,FALSE))</f>
        <v>#N/A</v>
      </c>
      <c r="N818" t="e">
        <f>VLOOKUP(B818,'Uniprot taxonomy'!B:R,5,FALSE)</f>
        <v>#N/A</v>
      </c>
      <c r="O818" t="e">
        <f>VLOOKUP(B818,'Uniprot taxonomy'!B:R,6,FALSE)</f>
        <v>#N/A</v>
      </c>
      <c r="P818" t="e">
        <f>VLOOKUP(B818,'Uniprot taxonomy'!B:R,7,FALSE)</f>
        <v>#N/A</v>
      </c>
      <c r="Q818" t="e">
        <f>VLOOKUP(B818,'Uniprot taxonomy'!B:R,8,FALSE)</f>
        <v>#N/A</v>
      </c>
    </row>
    <row r="819" spans="1:17" hidden="1" x14ac:dyDescent="0.25">
      <c r="A819" t="s">
        <v>4376</v>
      </c>
      <c r="B819" t="s">
        <v>4377</v>
      </c>
      <c r="C819" t="e">
        <f>VLOOKUP('Домены Secretin_N'!B819,'AC-Architecture'!A:C,3,FALSE)</f>
        <v>#N/A</v>
      </c>
      <c r="D819">
        <v>588</v>
      </c>
      <c r="E819" t="s">
        <v>3632</v>
      </c>
      <c r="F819">
        <v>110</v>
      </c>
      <c r="G819">
        <v>172</v>
      </c>
      <c r="H819">
        <f t="shared" si="45"/>
        <v>62</v>
      </c>
      <c r="I819" t="str">
        <f t="shared" si="46"/>
        <v>B2H8I0_BURPE/110-172</v>
      </c>
      <c r="K819" t="e">
        <f>IF(C819="Secretin_N, Secretin, TraK","T","N")</f>
        <v>#N/A</v>
      </c>
      <c r="L819" t="e">
        <f>VLOOKUP(E819,'Uniprot taxonomy'!E:J,4,FALSE)</f>
        <v>#N/A</v>
      </c>
      <c r="M819" t="e">
        <f>LEFT(VLOOKUP(B819,'Uniprot taxonomy'!B:R,5,FALSE))</f>
        <v>#N/A</v>
      </c>
      <c r="N819" t="e">
        <f>VLOOKUP(B819,'Uniprot taxonomy'!B:R,5,FALSE)</f>
        <v>#N/A</v>
      </c>
      <c r="O819" t="e">
        <f>VLOOKUP(B819,'Uniprot taxonomy'!B:R,6,FALSE)</f>
        <v>#N/A</v>
      </c>
      <c r="P819" t="e">
        <f>VLOOKUP(B819,'Uniprot taxonomy'!B:R,7,FALSE)</f>
        <v>#N/A</v>
      </c>
      <c r="Q819" t="e">
        <f>VLOOKUP(B819,'Uniprot taxonomy'!B:R,8,FALSE)</f>
        <v>#N/A</v>
      </c>
    </row>
    <row r="820" spans="1:17" hidden="1" x14ac:dyDescent="0.25">
      <c r="A820" t="s">
        <v>4376</v>
      </c>
      <c r="B820" t="s">
        <v>4377</v>
      </c>
      <c r="C820" t="e">
        <f>VLOOKUP('Домены Secretin_N'!B820,'AC-Architecture'!A:C,3,FALSE)</f>
        <v>#N/A</v>
      </c>
      <c r="D820">
        <v>588</v>
      </c>
      <c r="E820" t="s">
        <v>3632</v>
      </c>
      <c r="F820">
        <v>179</v>
      </c>
      <c r="G820">
        <v>338</v>
      </c>
      <c r="H820">
        <f t="shared" si="45"/>
        <v>159</v>
      </c>
      <c r="I820" t="str">
        <f t="shared" si="46"/>
        <v>B2H8I0_BURPE/179-338</v>
      </c>
      <c r="K820" t="e">
        <f>IF(C820="Secretin_N, Secretin, TraK","T","N")</f>
        <v>#N/A</v>
      </c>
      <c r="L820" t="e">
        <f>VLOOKUP(E820,'Uniprot taxonomy'!E:J,4,FALSE)</f>
        <v>#N/A</v>
      </c>
      <c r="M820" t="e">
        <f>LEFT(VLOOKUP(B820,'Uniprot taxonomy'!B:R,5,FALSE))</f>
        <v>#N/A</v>
      </c>
      <c r="N820" t="e">
        <f>VLOOKUP(B820,'Uniprot taxonomy'!B:R,5,FALSE)</f>
        <v>#N/A</v>
      </c>
      <c r="O820" t="e">
        <f>VLOOKUP(B820,'Uniprot taxonomy'!B:R,6,FALSE)</f>
        <v>#N/A</v>
      </c>
      <c r="P820" t="e">
        <f>VLOOKUP(B820,'Uniprot taxonomy'!B:R,7,FALSE)</f>
        <v>#N/A</v>
      </c>
      <c r="Q820" t="e">
        <f>VLOOKUP(B820,'Uniprot taxonomy'!B:R,8,FALSE)</f>
        <v>#N/A</v>
      </c>
    </row>
    <row r="821" spans="1:17" hidden="1" x14ac:dyDescent="0.25">
      <c r="A821" t="s">
        <v>4378</v>
      </c>
      <c r="B821" t="s">
        <v>4379</v>
      </c>
      <c r="C821" t="e">
        <f>VLOOKUP('Домены Secretin_N'!B821,'AC-Architecture'!A:C,3,FALSE)</f>
        <v>#N/A</v>
      </c>
      <c r="D821">
        <v>751</v>
      </c>
      <c r="E821" t="s">
        <v>3632</v>
      </c>
      <c r="F821">
        <v>129</v>
      </c>
      <c r="G821">
        <v>189</v>
      </c>
      <c r="H821">
        <f t="shared" si="45"/>
        <v>60</v>
      </c>
      <c r="I821" t="str">
        <f t="shared" si="46"/>
        <v>B2H9C1_BURPE/129-189</v>
      </c>
      <c r="K821" t="e">
        <f>IF(C821="Secretin_N, Secretin, TraK","T","N")</f>
        <v>#N/A</v>
      </c>
      <c r="L821" t="e">
        <f>VLOOKUP(E821,'Uniprot taxonomy'!E:J,4,FALSE)</f>
        <v>#N/A</v>
      </c>
      <c r="M821" t="e">
        <f>LEFT(VLOOKUP(B821,'Uniprot taxonomy'!B:R,5,FALSE))</f>
        <v>#N/A</v>
      </c>
      <c r="N821" t="e">
        <f>VLOOKUP(B821,'Uniprot taxonomy'!B:R,5,FALSE)</f>
        <v>#N/A</v>
      </c>
      <c r="O821" t="e">
        <f>VLOOKUP(B821,'Uniprot taxonomy'!B:R,6,FALSE)</f>
        <v>#N/A</v>
      </c>
      <c r="P821" t="e">
        <f>VLOOKUP(B821,'Uniprot taxonomy'!B:R,7,FALSE)</f>
        <v>#N/A</v>
      </c>
      <c r="Q821" t="e">
        <f>VLOOKUP(B821,'Uniprot taxonomy'!B:R,8,FALSE)</f>
        <v>#N/A</v>
      </c>
    </row>
    <row r="822" spans="1:17" hidden="1" x14ac:dyDescent="0.25">
      <c r="A822" t="s">
        <v>4378</v>
      </c>
      <c r="B822" t="s">
        <v>4379</v>
      </c>
      <c r="C822" t="e">
        <f>VLOOKUP('Домены Secretin_N'!B822,'AC-Architecture'!A:C,3,FALSE)</f>
        <v>#N/A</v>
      </c>
      <c r="D822">
        <v>751</v>
      </c>
      <c r="E822" t="s">
        <v>3632</v>
      </c>
      <c r="F822">
        <v>192</v>
      </c>
      <c r="G822">
        <v>264</v>
      </c>
      <c r="H822">
        <f t="shared" si="45"/>
        <v>72</v>
      </c>
      <c r="I822" t="str">
        <f t="shared" si="46"/>
        <v>B2H9C1_BURPE/192-264</v>
      </c>
      <c r="K822" t="e">
        <f>IF(C822="Secretin_N, Secretin, TraK","T","N")</f>
        <v>#N/A</v>
      </c>
      <c r="L822" t="e">
        <f>VLOOKUP(E822,'Uniprot taxonomy'!E:J,4,FALSE)</f>
        <v>#N/A</v>
      </c>
      <c r="M822" t="e">
        <f>LEFT(VLOOKUP(B822,'Uniprot taxonomy'!B:R,5,FALSE))</f>
        <v>#N/A</v>
      </c>
      <c r="N822" t="e">
        <f>VLOOKUP(B822,'Uniprot taxonomy'!B:R,5,FALSE)</f>
        <v>#N/A</v>
      </c>
      <c r="O822" t="e">
        <f>VLOOKUP(B822,'Uniprot taxonomy'!B:R,6,FALSE)</f>
        <v>#N/A</v>
      </c>
      <c r="P822" t="e">
        <f>VLOOKUP(B822,'Uniprot taxonomy'!B:R,7,FALSE)</f>
        <v>#N/A</v>
      </c>
      <c r="Q822" t="e">
        <f>VLOOKUP(B822,'Uniprot taxonomy'!B:R,8,FALSE)</f>
        <v>#N/A</v>
      </c>
    </row>
    <row r="823" spans="1:17" hidden="1" x14ac:dyDescent="0.25">
      <c r="A823" t="s">
        <v>4378</v>
      </c>
      <c r="B823" t="s">
        <v>4379</v>
      </c>
      <c r="C823" t="e">
        <f>VLOOKUP('Домены Secretin_N'!B823,'AC-Architecture'!A:C,3,FALSE)</f>
        <v>#N/A</v>
      </c>
      <c r="D823">
        <v>751</v>
      </c>
      <c r="E823" t="s">
        <v>3632</v>
      </c>
      <c r="F823">
        <v>268</v>
      </c>
      <c r="G823">
        <v>406</v>
      </c>
      <c r="H823">
        <f t="shared" si="45"/>
        <v>138</v>
      </c>
      <c r="I823" t="str">
        <f t="shared" si="46"/>
        <v>B2H9C1_BURPE/268-406</v>
      </c>
      <c r="K823" t="e">
        <f>IF(C823="Secretin_N, Secretin, TraK","T","N")</f>
        <v>#N/A</v>
      </c>
      <c r="L823" t="e">
        <f>VLOOKUP(E823,'Uniprot taxonomy'!E:J,4,FALSE)</f>
        <v>#N/A</v>
      </c>
      <c r="M823" t="e">
        <f>LEFT(VLOOKUP(B823,'Uniprot taxonomy'!B:R,5,FALSE))</f>
        <v>#N/A</v>
      </c>
      <c r="N823" t="e">
        <f>VLOOKUP(B823,'Uniprot taxonomy'!B:R,5,FALSE)</f>
        <v>#N/A</v>
      </c>
      <c r="O823" t="e">
        <f>VLOOKUP(B823,'Uniprot taxonomy'!B:R,6,FALSE)</f>
        <v>#N/A</v>
      </c>
      <c r="P823" t="e">
        <f>VLOOKUP(B823,'Uniprot taxonomy'!B:R,7,FALSE)</f>
        <v>#N/A</v>
      </c>
      <c r="Q823" t="e">
        <f>VLOOKUP(B823,'Uniprot taxonomy'!B:R,8,FALSE)</f>
        <v>#N/A</v>
      </c>
    </row>
    <row r="824" spans="1:17" hidden="1" x14ac:dyDescent="0.25">
      <c r="A824" t="s">
        <v>332</v>
      </c>
      <c r="B824" t="s">
        <v>1633</v>
      </c>
      <c r="C824" t="str">
        <f>VLOOKUP('Домены Secretin_N'!B824,'AC-Architecture'!A:C,3,FALSE)</f>
        <v>Secretin_N, Secretin</v>
      </c>
      <c r="D824">
        <v>601</v>
      </c>
      <c r="E824" t="s">
        <v>3632</v>
      </c>
      <c r="F824">
        <v>175</v>
      </c>
      <c r="G824">
        <v>351</v>
      </c>
      <c r="H824">
        <f t="shared" si="45"/>
        <v>176</v>
      </c>
      <c r="I824" t="str">
        <f t="shared" si="46"/>
        <v>B2HC91_BURPE/175-351</v>
      </c>
      <c r="J824" t="e">
        <f>CONCATENATE(K824,"_",#REF!,"_",B824)</f>
        <v>#REF!</v>
      </c>
      <c r="K824" t="str">
        <f>IF(C824="Secretin_N, Secretin, TraK","T","N")</f>
        <v>N</v>
      </c>
      <c r="L824" t="e">
        <f>VLOOKUP(E824,'Uniprot taxonomy'!E:J,4,FALSE)</f>
        <v>#N/A</v>
      </c>
      <c r="M824" t="str">
        <f>LEFT(VLOOKUP(B824,'Uniprot taxonomy'!B:R,5,FALSE))</f>
        <v>B</v>
      </c>
      <c r="N824" t="str">
        <f>VLOOKUP(B824,'Uniprot taxonomy'!B:R,5,FALSE)</f>
        <v>Betaproteobacteria</v>
      </c>
      <c r="O824" t="str">
        <f>VLOOKUP(B824,'Uniprot taxonomy'!B:R,6,FALSE)</f>
        <v>Burkholderiales</v>
      </c>
      <c r="P824" t="str">
        <f>VLOOKUP(B824,'Uniprot taxonomy'!B:R,7,FALSE)</f>
        <v>Burkholderiaceae</v>
      </c>
      <c r="Q824" t="str">
        <f>VLOOKUP(B824,'Uniprot taxonomy'!B:R,8,FALSE)</f>
        <v>Burkholderia</v>
      </c>
    </row>
    <row r="825" spans="1:17" hidden="1" x14ac:dyDescent="0.25">
      <c r="A825" t="s">
        <v>333</v>
      </c>
      <c r="B825" t="s">
        <v>1634</v>
      </c>
      <c r="C825" t="str">
        <f>VLOOKUP('Домены Secretin_N'!B825,'AC-Architecture'!A:C,3,FALSE)</f>
        <v>Secretin_N, Secretin</v>
      </c>
      <c r="D825">
        <v>625</v>
      </c>
      <c r="E825" t="s">
        <v>3632</v>
      </c>
      <c r="F825">
        <v>215</v>
      </c>
      <c r="G825">
        <v>368</v>
      </c>
      <c r="H825">
        <f t="shared" si="45"/>
        <v>153</v>
      </c>
      <c r="I825" t="str">
        <f t="shared" si="46"/>
        <v>B2HCE9_BURPE/215-368</v>
      </c>
      <c r="J825" t="e">
        <f>CONCATENATE(K825,"_",#REF!,"_",B825)</f>
        <v>#REF!</v>
      </c>
      <c r="K825" t="str">
        <f>IF(C825="Secretin_N, Secretin, TraK","T","N")</f>
        <v>N</v>
      </c>
      <c r="L825" t="e">
        <f>VLOOKUP(E825,'Uniprot taxonomy'!E:J,4,FALSE)</f>
        <v>#N/A</v>
      </c>
      <c r="M825" t="str">
        <f>LEFT(VLOOKUP(B825,'Uniprot taxonomy'!B:R,5,FALSE))</f>
        <v>B</v>
      </c>
      <c r="N825" t="str">
        <f>VLOOKUP(B825,'Uniprot taxonomy'!B:R,5,FALSE)</f>
        <v>Betaproteobacteria</v>
      </c>
      <c r="O825" t="str">
        <f>VLOOKUP(B825,'Uniprot taxonomy'!B:R,6,FALSE)</f>
        <v>Burkholderiales</v>
      </c>
      <c r="P825" t="str">
        <f>VLOOKUP(B825,'Uniprot taxonomy'!B:R,7,FALSE)</f>
        <v>Burkholderiaceae</v>
      </c>
      <c r="Q825" t="str">
        <f>VLOOKUP(B825,'Uniprot taxonomy'!B:R,8,FALSE)</f>
        <v>Burkholderia</v>
      </c>
    </row>
    <row r="826" spans="1:17" hidden="1" x14ac:dyDescent="0.25">
      <c r="A826" t="s">
        <v>4380</v>
      </c>
      <c r="B826" t="s">
        <v>4381</v>
      </c>
      <c r="C826" t="e">
        <f>VLOOKUP('Домены Secretin_N'!B826,'AC-Architecture'!A:C,3,FALSE)</f>
        <v>#N/A</v>
      </c>
      <c r="D826">
        <v>721</v>
      </c>
      <c r="E826" t="s">
        <v>3632</v>
      </c>
      <c r="F826">
        <v>359</v>
      </c>
      <c r="G826">
        <v>455</v>
      </c>
      <c r="H826">
        <f t="shared" si="45"/>
        <v>96</v>
      </c>
      <c r="I826" t="str">
        <f t="shared" si="46"/>
        <v>B2I0J4_ACIBC/359-455</v>
      </c>
      <c r="K826" t="e">
        <f>IF(C826="Secretin_N, Secretin, TraK","T","N")</f>
        <v>#N/A</v>
      </c>
      <c r="L826" t="e">
        <f>VLOOKUP(E826,'Uniprot taxonomy'!E:J,4,FALSE)</f>
        <v>#N/A</v>
      </c>
      <c r="M826" t="e">
        <f>LEFT(VLOOKUP(B826,'Uniprot taxonomy'!B:R,5,FALSE))</f>
        <v>#N/A</v>
      </c>
      <c r="N826" t="e">
        <f>VLOOKUP(B826,'Uniprot taxonomy'!B:R,5,FALSE)</f>
        <v>#N/A</v>
      </c>
      <c r="O826" t="e">
        <f>VLOOKUP(B826,'Uniprot taxonomy'!B:R,6,FALSE)</f>
        <v>#N/A</v>
      </c>
      <c r="P826" t="e">
        <f>VLOOKUP(B826,'Uniprot taxonomy'!B:R,7,FALSE)</f>
        <v>#N/A</v>
      </c>
      <c r="Q826" t="e">
        <f>VLOOKUP(B826,'Uniprot taxonomy'!B:R,8,FALSE)</f>
        <v>#N/A</v>
      </c>
    </row>
    <row r="827" spans="1:17" hidden="1" x14ac:dyDescent="0.25">
      <c r="A827" t="s">
        <v>4382</v>
      </c>
      <c r="B827" t="s">
        <v>4383</v>
      </c>
      <c r="C827" t="e">
        <f>VLOOKUP('Домены Secretin_N'!B827,'AC-Architecture'!A:C,3,FALSE)</f>
        <v>#N/A</v>
      </c>
      <c r="D827">
        <v>758</v>
      </c>
      <c r="E827" t="s">
        <v>3632</v>
      </c>
      <c r="F827">
        <v>129</v>
      </c>
      <c r="G827">
        <v>189</v>
      </c>
      <c r="H827">
        <f t="shared" si="45"/>
        <v>60</v>
      </c>
      <c r="I827" t="str">
        <f t="shared" si="46"/>
        <v>B2I1Y0_ACIBC/129-189</v>
      </c>
      <c r="K827" t="e">
        <f>IF(C827="Secretin_N, Secretin, TraK","T","N")</f>
        <v>#N/A</v>
      </c>
      <c r="L827" t="e">
        <f>VLOOKUP(E827,'Uniprot taxonomy'!E:J,4,FALSE)</f>
        <v>#N/A</v>
      </c>
      <c r="M827" t="e">
        <f>LEFT(VLOOKUP(B827,'Uniprot taxonomy'!B:R,5,FALSE))</f>
        <v>#N/A</v>
      </c>
      <c r="N827" t="e">
        <f>VLOOKUP(B827,'Uniprot taxonomy'!B:R,5,FALSE)</f>
        <v>#N/A</v>
      </c>
      <c r="O827" t="e">
        <f>VLOOKUP(B827,'Uniprot taxonomy'!B:R,6,FALSE)</f>
        <v>#N/A</v>
      </c>
      <c r="P827" t="e">
        <f>VLOOKUP(B827,'Uniprot taxonomy'!B:R,7,FALSE)</f>
        <v>#N/A</v>
      </c>
      <c r="Q827" t="e">
        <f>VLOOKUP(B827,'Uniprot taxonomy'!B:R,8,FALSE)</f>
        <v>#N/A</v>
      </c>
    </row>
    <row r="828" spans="1:17" hidden="1" x14ac:dyDescent="0.25">
      <c r="A828" t="s">
        <v>4382</v>
      </c>
      <c r="B828" t="s">
        <v>4383</v>
      </c>
      <c r="C828" t="e">
        <f>VLOOKUP('Домены Secretin_N'!B828,'AC-Architecture'!A:C,3,FALSE)</f>
        <v>#N/A</v>
      </c>
      <c r="D828">
        <v>758</v>
      </c>
      <c r="E828" t="s">
        <v>3632</v>
      </c>
      <c r="F828">
        <v>192</v>
      </c>
      <c r="G828">
        <v>262</v>
      </c>
      <c r="H828">
        <f t="shared" si="45"/>
        <v>70</v>
      </c>
      <c r="I828" t="str">
        <f t="shared" si="46"/>
        <v>B2I1Y0_ACIBC/192-262</v>
      </c>
      <c r="K828" t="e">
        <f>IF(C828="Secretin_N, Secretin, TraK","T","N")</f>
        <v>#N/A</v>
      </c>
      <c r="L828" t="e">
        <f>VLOOKUP(E828,'Uniprot taxonomy'!E:J,4,FALSE)</f>
        <v>#N/A</v>
      </c>
      <c r="M828" t="e">
        <f>LEFT(VLOOKUP(B828,'Uniprot taxonomy'!B:R,5,FALSE))</f>
        <v>#N/A</v>
      </c>
      <c r="N828" t="e">
        <f>VLOOKUP(B828,'Uniprot taxonomy'!B:R,5,FALSE)</f>
        <v>#N/A</v>
      </c>
      <c r="O828" t="e">
        <f>VLOOKUP(B828,'Uniprot taxonomy'!B:R,6,FALSE)</f>
        <v>#N/A</v>
      </c>
      <c r="P828" t="e">
        <f>VLOOKUP(B828,'Uniprot taxonomy'!B:R,7,FALSE)</f>
        <v>#N/A</v>
      </c>
      <c r="Q828" t="e">
        <f>VLOOKUP(B828,'Uniprot taxonomy'!B:R,8,FALSE)</f>
        <v>#N/A</v>
      </c>
    </row>
    <row r="829" spans="1:17" hidden="1" x14ac:dyDescent="0.25">
      <c r="A829" t="s">
        <v>4382</v>
      </c>
      <c r="B829" t="s">
        <v>4383</v>
      </c>
      <c r="C829" t="e">
        <f>VLOOKUP('Домены Secretin_N'!B829,'AC-Architecture'!A:C,3,FALSE)</f>
        <v>#N/A</v>
      </c>
      <c r="D829">
        <v>758</v>
      </c>
      <c r="E829" t="s">
        <v>3632</v>
      </c>
      <c r="F829">
        <v>267</v>
      </c>
      <c r="G829">
        <v>394</v>
      </c>
      <c r="H829">
        <f t="shared" si="45"/>
        <v>127</v>
      </c>
      <c r="I829" t="str">
        <f t="shared" si="46"/>
        <v>B2I1Y0_ACIBC/267-394</v>
      </c>
      <c r="K829" t="e">
        <f>IF(C829="Secretin_N, Secretin, TraK","T","N")</f>
        <v>#N/A</v>
      </c>
      <c r="L829" t="e">
        <f>VLOOKUP(E829,'Uniprot taxonomy'!E:J,4,FALSE)</f>
        <v>#N/A</v>
      </c>
      <c r="M829" t="e">
        <f>LEFT(VLOOKUP(B829,'Uniprot taxonomy'!B:R,5,FALSE))</f>
        <v>#N/A</v>
      </c>
      <c r="N829" t="e">
        <f>VLOOKUP(B829,'Uniprot taxonomy'!B:R,5,FALSE)</f>
        <v>#N/A</v>
      </c>
      <c r="O829" t="e">
        <f>VLOOKUP(B829,'Uniprot taxonomy'!B:R,6,FALSE)</f>
        <v>#N/A</v>
      </c>
      <c r="P829" t="e">
        <f>VLOOKUP(B829,'Uniprot taxonomy'!B:R,7,FALSE)</f>
        <v>#N/A</v>
      </c>
      <c r="Q829" t="e">
        <f>VLOOKUP(B829,'Uniprot taxonomy'!B:R,8,FALSE)</f>
        <v>#N/A</v>
      </c>
    </row>
    <row r="830" spans="1:17" hidden="1" x14ac:dyDescent="0.25">
      <c r="A830" t="s">
        <v>4384</v>
      </c>
      <c r="B830" t="s">
        <v>4385</v>
      </c>
      <c r="C830" t="e">
        <f>VLOOKUP('Домены Secretin_N'!B830,'AC-Architecture'!A:C,3,FALSE)</f>
        <v>#N/A</v>
      </c>
      <c r="D830">
        <v>636</v>
      </c>
      <c r="E830" t="s">
        <v>3632</v>
      </c>
      <c r="F830">
        <v>294</v>
      </c>
      <c r="G830">
        <v>374</v>
      </c>
      <c r="H830">
        <f t="shared" si="45"/>
        <v>80</v>
      </c>
      <c r="I830" t="str">
        <f t="shared" si="46"/>
        <v>B2I8B2_XYLF2/294-374</v>
      </c>
      <c r="K830" t="e">
        <f>IF(C830="Secretin_N, Secretin, TraK","T","N")</f>
        <v>#N/A</v>
      </c>
      <c r="L830" t="e">
        <f>VLOOKUP(E830,'Uniprot taxonomy'!E:J,4,FALSE)</f>
        <v>#N/A</v>
      </c>
      <c r="M830" t="e">
        <f>LEFT(VLOOKUP(B830,'Uniprot taxonomy'!B:R,5,FALSE))</f>
        <v>#N/A</v>
      </c>
      <c r="N830" t="e">
        <f>VLOOKUP(B830,'Uniprot taxonomy'!B:R,5,FALSE)</f>
        <v>#N/A</v>
      </c>
      <c r="O830" t="e">
        <f>VLOOKUP(B830,'Uniprot taxonomy'!B:R,6,FALSE)</f>
        <v>#N/A</v>
      </c>
      <c r="P830" t="e">
        <f>VLOOKUP(B830,'Uniprot taxonomy'!B:R,7,FALSE)</f>
        <v>#N/A</v>
      </c>
      <c r="Q830" t="e">
        <f>VLOOKUP(B830,'Uniprot taxonomy'!B:R,8,FALSE)</f>
        <v>#N/A</v>
      </c>
    </row>
    <row r="831" spans="1:17" hidden="1" x14ac:dyDescent="0.25">
      <c r="A831" t="s">
        <v>4386</v>
      </c>
      <c r="B831" t="s">
        <v>4387</v>
      </c>
      <c r="C831" t="e">
        <f>VLOOKUP('Домены Secretin_N'!B831,'AC-Architecture'!A:C,3,FALSE)</f>
        <v>#N/A</v>
      </c>
      <c r="D831">
        <v>775</v>
      </c>
      <c r="E831" t="s">
        <v>3632</v>
      </c>
      <c r="F831">
        <v>204</v>
      </c>
      <c r="G831">
        <v>264</v>
      </c>
      <c r="H831">
        <f t="shared" si="45"/>
        <v>60</v>
      </c>
      <c r="I831" t="str">
        <f t="shared" si="46"/>
        <v>B2IAD8_XYLF2/204-264</v>
      </c>
      <c r="K831" t="e">
        <f>IF(C831="Secretin_N, Secretin, TraK","T","N")</f>
        <v>#N/A</v>
      </c>
      <c r="L831" t="e">
        <f>VLOOKUP(E831,'Uniprot taxonomy'!E:J,4,FALSE)</f>
        <v>#N/A</v>
      </c>
      <c r="M831" t="e">
        <f>LEFT(VLOOKUP(B831,'Uniprot taxonomy'!B:R,5,FALSE))</f>
        <v>#N/A</v>
      </c>
      <c r="N831" t="e">
        <f>VLOOKUP(B831,'Uniprot taxonomy'!B:R,5,FALSE)</f>
        <v>#N/A</v>
      </c>
      <c r="O831" t="e">
        <f>VLOOKUP(B831,'Uniprot taxonomy'!B:R,6,FALSE)</f>
        <v>#N/A</v>
      </c>
      <c r="P831" t="e">
        <f>VLOOKUP(B831,'Uniprot taxonomy'!B:R,7,FALSE)</f>
        <v>#N/A</v>
      </c>
      <c r="Q831" t="e">
        <f>VLOOKUP(B831,'Uniprot taxonomy'!B:R,8,FALSE)</f>
        <v>#N/A</v>
      </c>
    </row>
    <row r="832" spans="1:17" hidden="1" x14ac:dyDescent="0.25">
      <c r="A832" t="s">
        <v>4386</v>
      </c>
      <c r="B832" t="s">
        <v>4387</v>
      </c>
      <c r="C832" t="e">
        <f>VLOOKUP('Домены Secretin_N'!B832,'AC-Architecture'!A:C,3,FALSE)</f>
        <v>#N/A</v>
      </c>
      <c r="D832">
        <v>775</v>
      </c>
      <c r="E832" t="s">
        <v>3632</v>
      </c>
      <c r="F832">
        <v>269</v>
      </c>
      <c r="G832">
        <v>337</v>
      </c>
      <c r="H832">
        <f t="shared" si="45"/>
        <v>68</v>
      </c>
      <c r="I832" t="str">
        <f t="shared" si="46"/>
        <v>B2IAD8_XYLF2/269-337</v>
      </c>
      <c r="K832" t="e">
        <f>IF(C832="Secretin_N, Secretin, TraK","T","N")</f>
        <v>#N/A</v>
      </c>
      <c r="L832" t="e">
        <f>VLOOKUP(E832,'Uniprot taxonomy'!E:J,4,FALSE)</f>
        <v>#N/A</v>
      </c>
      <c r="M832" t="e">
        <f>LEFT(VLOOKUP(B832,'Uniprot taxonomy'!B:R,5,FALSE))</f>
        <v>#N/A</v>
      </c>
      <c r="N832" t="e">
        <f>VLOOKUP(B832,'Uniprot taxonomy'!B:R,5,FALSE)</f>
        <v>#N/A</v>
      </c>
      <c r="O832" t="e">
        <f>VLOOKUP(B832,'Uniprot taxonomy'!B:R,6,FALSE)</f>
        <v>#N/A</v>
      </c>
      <c r="P832" t="e">
        <f>VLOOKUP(B832,'Uniprot taxonomy'!B:R,7,FALSE)</f>
        <v>#N/A</v>
      </c>
      <c r="Q832" t="e">
        <f>VLOOKUP(B832,'Uniprot taxonomy'!B:R,8,FALSE)</f>
        <v>#N/A</v>
      </c>
    </row>
    <row r="833" spans="1:17" hidden="1" x14ac:dyDescent="0.25">
      <c r="A833" t="s">
        <v>4386</v>
      </c>
      <c r="B833" t="s">
        <v>4387</v>
      </c>
      <c r="C833" t="e">
        <f>VLOOKUP('Домены Secretin_N'!B833,'AC-Architecture'!A:C,3,FALSE)</f>
        <v>#N/A</v>
      </c>
      <c r="D833">
        <v>775</v>
      </c>
      <c r="E833" t="s">
        <v>3632</v>
      </c>
      <c r="F833">
        <v>342</v>
      </c>
      <c r="G833">
        <v>484</v>
      </c>
      <c r="H833">
        <f t="shared" si="45"/>
        <v>142</v>
      </c>
      <c r="I833" t="str">
        <f t="shared" si="46"/>
        <v>B2IAD8_XYLF2/342-484</v>
      </c>
      <c r="K833" t="e">
        <f>IF(C833="Secretin_N, Secretin, TraK","T","N")</f>
        <v>#N/A</v>
      </c>
      <c r="L833" t="e">
        <f>VLOOKUP(E833,'Uniprot taxonomy'!E:J,4,FALSE)</f>
        <v>#N/A</v>
      </c>
      <c r="M833" t="e">
        <f>LEFT(VLOOKUP(B833,'Uniprot taxonomy'!B:R,5,FALSE))</f>
        <v>#N/A</v>
      </c>
      <c r="N833" t="e">
        <f>VLOOKUP(B833,'Uniprot taxonomy'!B:R,5,FALSE)</f>
        <v>#N/A</v>
      </c>
      <c r="O833" t="e">
        <f>VLOOKUP(B833,'Uniprot taxonomy'!B:R,6,FALSE)</f>
        <v>#N/A</v>
      </c>
      <c r="P833" t="e">
        <f>VLOOKUP(B833,'Uniprot taxonomy'!B:R,7,FALSE)</f>
        <v>#N/A</v>
      </c>
      <c r="Q833" t="e">
        <f>VLOOKUP(B833,'Uniprot taxonomy'!B:R,8,FALSE)</f>
        <v>#N/A</v>
      </c>
    </row>
    <row r="834" spans="1:17" hidden="1" x14ac:dyDescent="0.25">
      <c r="A834" t="s">
        <v>334</v>
      </c>
      <c r="B834" t="s">
        <v>1635</v>
      </c>
      <c r="C834" t="str">
        <f>VLOOKUP('Домены Secretin_N'!B834,'AC-Architecture'!A:C,3,FALSE)</f>
        <v>Secretin_N, Secretin</v>
      </c>
      <c r="D834">
        <v>801</v>
      </c>
      <c r="E834" t="s">
        <v>3632</v>
      </c>
      <c r="F834">
        <v>373</v>
      </c>
      <c r="G834">
        <v>544</v>
      </c>
      <c r="H834">
        <f t="shared" si="45"/>
        <v>171</v>
      </c>
      <c r="I834" t="str">
        <f t="shared" si="46"/>
        <v>B2IBD5_BEII9/373-544</v>
      </c>
      <c r="J834" t="e">
        <f>CONCATENATE(K834,"_",#REF!,"_",B834)</f>
        <v>#REF!</v>
      </c>
      <c r="K834" t="str">
        <f>IF(C834="Secretin_N, Secretin, TraK","T","N")</f>
        <v>N</v>
      </c>
      <c r="L834" t="e">
        <f>VLOOKUP(E834,'Uniprot taxonomy'!E:J,4,FALSE)</f>
        <v>#N/A</v>
      </c>
      <c r="M834" t="str">
        <f>LEFT(VLOOKUP(B834,'Uniprot taxonomy'!B:R,5,FALSE))</f>
        <v>A</v>
      </c>
      <c r="N834" t="str">
        <f>VLOOKUP(B834,'Uniprot taxonomy'!B:R,5,FALSE)</f>
        <v>Alphaproteobacteria</v>
      </c>
      <c r="O834" t="str">
        <f>VLOOKUP(B834,'Uniprot taxonomy'!B:R,6,FALSE)</f>
        <v>Rhizobiales</v>
      </c>
      <c r="P834" t="str">
        <f>VLOOKUP(B834,'Uniprot taxonomy'!B:R,7,FALSE)</f>
        <v>Beijerinckiaceae</v>
      </c>
      <c r="Q834" t="str">
        <f>VLOOKUP(B834,'Uniprot taxonomy'!B:R,8,FALSE)</f>
        <v>Beijerinckia</v>
      </c>
    </row>
    <row r="835" spans="1:17" hidden="1" x14ac:dyDescent="0.25">
      <c r="A835" t="s">
        <v>335</v>
      </c>
      <c r="B835" t="s">
        <v>1636</v>
      </c>
      <c r="C835" t="str">
        <f>VLOOKUP('Домены Secretin_N'!B835,'AC-Architecture'!A:C,3,FALSE)</f>
        <v>Secretin_N, Secretin</v>
      </c>
      <c r="D835">
        <v>803</v>
      </c>
      <c r="E835" t="s">
        <v>3632</v>
      </c>
      <c r="F835">
        <v>382</v>
      </c>
      <c r="G835">
        <v>546</v>
      </c>
      <c r="H835">
        <f t="shared" ref="H835:H898" si="48">G835-F835</f>
        <v>164</v>
      </c>
      <c r="I835" t="str">
        <f t="shared" ref="I835:I898" si="49">CONCATENATE(A835,"/",F835,"-",G835)</f>
        <v>B2IBK3_BEII9/382-546</v>
      </c>
      <c r="J835" t="e">
        <f>CONCATENATE(K835,"_",#REF!,"_",B835)</f>
        <v>#REF!</v>
      </c>
      <c r="K835" t="str">
        <f>IF(C835="Secretin_N, Secretin, TraK","T","N")</f>
        <v>N</v>
      </c>
      <c r="L835" t="e">
        <f>VLOOKUP(E835,'Uniprot taxonomy'!E:J,4,FALSE)</f>
        <v>#N/A</v>
      </c>
      <c r="M835" t="str">
        <f>LEFT(VLOOKUP(B835,'Uniprot taxonomy'!B:R,5,FALSE))</f>
        <v>A</v>
      </c>
      <c r="N835" t="str">
        <f>VLOOKUP(B835,'Uniprot taxonomy'!B:R,5,FALSE)</f>
        <v>Alphaproteobacteria</v>
      </c>
      <c r="O835" t="str">
        <f>VLOOKUP(B835,'Uniprot taxonomy'!B:R,6,FALSE)</f>
        <v>Rhizobiales</v>
      </c>
      <c r="P835" t="str">
        <f>VLOOKUP(B835,'Uniprot taxonomy'!B:R,7,FALSE)</f>
        <v>Beijerinckiaceae</v>
      </c>
      <c r="Q835" t="str">
        <f>VLOOKUP(B835,'Uniprot taxonomy'!B:R,8,FALSE)</f>
        <v>Beijerinckia</v>
      </c>
    </row>
    <row r="836" spans="1:17" hidden="1" x14ac:dyDescent="0.25">
      <c r="A836" t="s">
        <v>4388</v>
      </c>
      <c r="B836" t="s">
        <v>4389</v>
      </c>
      <c r="C836" t="e">
        <f>VLOOKUP('Домены Secretin_N'!B836,'AC-Architecture'!A:C,3,FALSE)</f>
        <v>#N/A</v>
      </c>
      <c r="D836">
        <v>792</v>
      </c>
      <c r="E836" t="s">
        <v>3632</v>
      </c>
      <c r="F836">
        <v>324</v>
      </c>
      <c r="G836">
        <v>435</v>
      </c>
      <c r="H836">
        <f t="shared" si="48"/>
        <v>111</v>
      </c>
      <c r="I836" t="str">
        <f t="shared" si="49"/>
        <v>B2J1C1_NOSP7/324-435</v>
      </c>
      <c r="K836" t="e">
        <f>IF(C836="Secretin_N, Secretin, TraK","T","N")</f>
        <v>#N/A</v>
      </c>
      <c r="L836" t="e">
        <f>VLOOKUP(E836,'Uniprot taxonomy'!E:J,4,FALSE)</f>
        <v>#N/A</v>
      </c>
      <c r="M836" t="e">
        <f>LEFT(VLOOKUP(B836,'Uniprot taxonomy'!B:R,5,FALSE))</f>
        <v>#N/A</v>
      </c>
      <c r="N836" t="e">
        <f>VLOOKUP(B836,'Uniprot taxonomy'!B:R,5,FALSE)</f>
        <v>#N/A</v>
      </c>
      <c r="O836" t="e">
        <f>VLOOKUP(B836,'Uniprot taxonomy'!B:R,6,FALSE)</f>
        <v>#N/A</v>
      </c>
      <c r="P836" t="e">
        <f>VLOOKUP(B836,'Uniprot taxonomy'!B:R,7,FALSE)</f>
        <v>#N/A</v>
      </c>
      <c r="Q836" t="e">
        <f>VLOOKUP(B836,'Uniprot taxonomy'!B:R,8,FALSE)</f>
        <v>#N/A</v>
      </c>
    </row>
    <row r="837" spans="1:17" hidden="1" x14ac:dyDescent="0.25">
      <c r="A837" t="s">
        <v>4390</v>
      </c>
      <c r="B837" t="s">
        <v>4391</v>
      </c>
      <c r="C837" t="e">
        <f>VLOOKUP('Домены Secretin_N'!B837,'AC-Architecture'!A:C,3,FALSE)</f>
        <v>#N/A</v>
      </c>
      <c r="D837">
        <v>523</v>
      </c>
      <c r="E837" t="s">
        <v>3632</v>
      </c>
      <c r="F837">
        <v>221</v>
      </c>
      <c r="G837">
        <v>287</v>
      </c>
      <c r="H837">
        <f t="shared" si="48"/>
        <v>66</v>
      </c>
      <c r="I837" t="str">
        <f t="shared" si="49"/>
        <v>B2JI21_BURP8/221-287</v>
      </c>
      <c r="K837" t="e">
        <f>IF(C837="Secretin_N, Secretin, TraK","T","N")</f>
        <v>#N/A</v>
      </c>
      <c r="L837" t="e">
        <f>VLOOKUP(E837,'Uniprot taxonomy'!E:J,4,FALSE)</f>
        <v>#N/A</v>
      </c>
      <c r="M837" t="e">
        <f>LEFT(VLOOKUP(B837,'Uniprot taxonomy'!B:R,5,FALSE))</f>
        <v>#N/A</v>
      </c>
      <c r="N837" t="e">
        <f>VLOOKUP(B837,'Uniprot taxonomy'!B:R,5,FALSE)</f>
        <v>#N/A</v>
      </c>
      <c r="O837" t="e">
        <f>VLOOKUP(B837,'Uniprot taxonomy'!B:R,6,FALSE)</f>
        <v>#N/A</v>
      </c>
      <c r="P837" t="e">
        <f>VLOOKUP(B837,'Uniprot taxonomy'!B:R,7,FALSE)</f>
        <v>#N/A</v>
      </c>
      <c r="Q837" t="e">
        <f>VLOOKUP(B837,'Uniprot taxonomy'!B:R,8,FALSE)</f>
        <v>#N/A</v>
      </c>
    </row>
    <row r="838" spans="1:17" hidden="1" x14ac:dyDescent="0.25">
      <c r="A838" t="s">
        <v>4392</v>
      </c>
      <c r="B838" t="s">
        <v>4393</v>
      </c>
      <c r="C838" t="e">
        <f>VLOOKUP('Домены Secretin_N'!B838,'AC-Architecture'!A:C,3,FALSE)</f>
        <v>#N/A</v>
      </c>
      <c r="D838">
        <v>787</v>
      </c>
      <c r="E838" t="s">
        <v>3632</v>
      </c>
      <c r="F838">
        <v>129</v>
      </c>
      <c r="G838">
        <v>190</v>
      </c>
      <c r="H838">
        <f t="shared" si="48"/>
        <v>61</v>
      </c>
      <c r="I838" t="str">
        <f t="shared" si="49"/>
        <v>B2JJP0_BURP8/129-190</v>
      </c>
      <c r="K838" t="e">
        <f>IF(C838="Secretin_N, Secretin, TraK","T","N")</f>
        <v>#N/A</v>
      </c>
      <c r="L838" t="e">
        <f>VLOOKUP(E838,'Uniprot taxonomy'!E:J,4,FALSE)</f>
        <v>#N/A</v>
      </c>
      <c r="M838" t="e">
        <f>LEFT(VLOOKUP(B838,'Uniprot taxonomy'!B:R,5,FALSE))</f>
        <v>#N/A</v>
      </c>
      <c r="N838" t="e">
        <f>VLOOKUP(B838,'Uniprot taxonomy'!B:R,5,FALSE)</f>
        <v>#N/A</v>
      </c>
      <c r="O838" t="e">
        <f>VLOOKUP(B838,'Uniprot taxonomy'!B:R,6,FALSE)</f>
        <v>#N/A</v>
      </c>
      <c r="P838" t="e">
        <f>VLOOKUP(B838,'Uniprot taxonomy'!B:R,7,FALSE)</f>
        <v>#N/A</v>
      </c>
      <c r="Q838" t="e">
        <f>VLOOKUP(B838,'Uniprot taxonomy'!B:R,8,FALSE)</f>
        <v>#N/A</v>
      </c>
    </row>
    <row r="839" spans="1:17" hidden="1" x14ac:dyDescent="0.25">
      <c r="A839" t="s">
        <v>4392</v>
      </c>
      <c r="B839" t="s">
        <v>4393</v>
      </c>
      <c r="C839" t="e">
        <f>VLOOKUP('Домены Secretin_N'!B839,'AC-Architecture'!A:C,3,FALSE)</f>
        <v>#N/A</v>
      </c>
      <c r="D839">
        <v>787</v>
      </c>
      <c r="E839" t="s">
        <v>3632</v>
      </c>
      <c r="F839">
        <v>192</v>
      </c>
      <c r="G839">
        <v>264</v>
      </c>
      <c r="H839">
        <f t="shared" si="48"/>
        <v>72</v>
      </c>
      <c r="I839" t="str">
        <f t="shared" si="49"/>
        <v>B2JJP0_BURP8/192-264</v>
      </c>
      <c r="K839" t="e">
        <f>IF(C839="Secretin_N, Secretin, TraK","T","N")</f>
        <v>#N/A</v>
      </c>
      <c r="L839" t="e">
        <f>VLOOKUP(E839,'Uniprot taxonomy'!E:J,4,FALSE)</f>
        <v>#N/A</v>
      </c>
      <c r="M839" t="e">
        <f>LEFT(VLOOKUP(B839,'Uniprot taxonomy'!B:R,5,FALSE))</f>
        <v>#N/A</v>
      </c>
      <c r="N839" t="e">
        <f>VLOOKUP(B839,'Uniprot taxonomy'!B:R,5,FALSE)</f>
        <v>#N/A</v>
      </c>
      <c r="O839" t="e">
        <f>VLOOKUP(B839,'Uniprot taxonomy'!B:R,6,FALSE)</f>
        <v>#N/A</v>
      </c>
      <c r="P839" t="e">
        <f>VLOOKUP(B839,'Uniprot taxonomy'!B:R,7,FALSE)</f>
        <v>#N/A</v>
      </c>
      <c r="Q839" t="e">
        <f>VLOOKUP(B839,'Uniprot taxonomy'!B:R,8,FALSE)</f>
        <v>#N/A</v>
      </c>
    </row>
    <row r="840" spans="1:17" hidden="1" x14ac:dyDescent="0.25">
      <c r="A840" t="s">
        <v>4392</v>
      </c>
      <c r="B840" t="s">
        <v>4393</v>
      </c>
      <c r="C840" t="e">
        <f>VLOOKUP('Домены Secretin_N'!B840,'AC-Architecture'!A:C,3,FALSE)</f>
        <v>#N/A</v>
      </c>
      <c r="D840">
        <v>787</v>
      </c>
      <c r="E840" t="s">
        <v>3632</v>
      </c>
      <c r="F840">
        <v>268</v>
      </c>
      <c r="G840">
        <v>416</v>
      </c>
      <c r="H840">
        <f t="shared" si="48"/>
        <v>148</v>
      </c>
      <c r="I840" t="str">
        <f t="shared" si="49"/>
        <v>B2JJP0_BURP8/268-416</v>
      </c>
      <c r="K840" t="e">
        <f>IF(C840="Secretin_N, Secretin, TraK","T","N")</f>
        <v>#N/A</v>
      </c>
      <c r="L840" t="e">
        <f>VLOOKUP(E840,'Uniprot taxonomy'!E:J,4,FALSE)</f>
        <v>#N/A</v>
      </c>
      <c r="M840" t="e">
        <f>LEFT(VLOOKUP(B840,'Uniprot taxonomy'!B:R,5,FALSE))</f>
        <v>#N/A</v>
      </c>
      <c r="N840" t="e">
        <f>VLOOKUP(B840,'Uniprot taxonomy'!B:R,5,FALSE)</f>
        <v>#N/A</v>
      </c>
      <c r="O840" t="e">
        <f>VLOOKUP(B840,'Uniprot taxonomy'!B:R,6,FALSE)</f>
        <v>#N/A</v>
      </c>
      <c r="P840" t="e">
        <f>VLOOKUP(B840,'Uniprot taxonomy'!B:R,7,FALSE)</f>
        <v>#N/A</v>
      </c>
      <c r="Q840" t="e">
        <f>VLOOKUP(B840,'Uniprot taxonomy'!B:R,8,FALSE)</f>
        <v>#N/A</v>
      </c>
    </row>
    <row r="841" spans="1:17" hidden="1" x14ac:dyDescent="0.25">
      <c r="A841" t="s">
        <v>4394</v>
      </c>
      <c r="B841" t="s">
        <v>4395</v>
      </c>
      <c r="C841" t="e">
        <f>VLOOKUP('Домены Secretin_N'!B841,'AC-Architecture'!A:C,3,FALSE)</f>
        <v>#N/A</v>
      </c>
      <c r="D841">
        <v>717</v>
      </c>
      <c r="E841" t="s">
        <v>3632</v>
      </c>
      <c r="F841">
        <v>124</v>
      </c>
      <c r="G841">
        <v>185</v>
      </c>
      <c r="H841">
        <f t="shared" si="48"/>
        <v>61</v>
      </c>
      <c r="I841" t="str">
        <f t="shared" si="49"/>
        <v>B2JXL4_BURP8/124-185</v>
      </c>
      <c r="K841" t="e">
        <f>IF(C841="Secretin_N, Secretin, TraK","T","N")</f>
        <v>#N/A</v>
      </c>
      <c r="L841" t="e">
        <f>VLOOKUP(E841,'Uniprot taxonomy'!E:J,4,FALSE)</f>
        <v>#N/A</v>
      </c>
      <c r="M841" t="e">
        <f>LEFT(VLOOKUP(B841,'Uniprot taxonomy'!B:R,5,FALSE))</f>
        <v>#N/A</v>
      </c>
      <c r="N841" t="e">
        <f>VLOOKUP(B841,'Uniprot taxonomy'!B:R,5,FALSE)</f>
        <v>#N/A</v>
      </c>
      <c r="O841" t="e">
        <f>VLOOKUP(B841,'Uniprot taxonomy'!B:R,6,FALSE)</f>
        <v>#N/A</v>
      </c>
      <c r="P841" t="e">
        <f>VLOOKUP(B841,'Uniprot taxonomy'!B:R,7,FALSE)</f>
        <v>#N/A</v>
      </c>
      <c r="Q841" t="e">
        <f>VLOOKUP(B841,'Uniprot taxonomy'!B:R,8,FALSE)</f>
        <v>#N/A</v>
      </c>
    </row>
    <row r="842" spans="1:17" hidden="1" x14ac:dyDescent="0.25">
      <c r="A842" t="s">
        <v>4394</v>
      </c>
      <c r="B842" t="s">
        <v>4395</v>
      </c>
      <c r="C842" t="e">
        <f>VLOOKUP('Домены Secretin_N'!B842,'AC-Architecture'!A:C,3,FALSE)</f>
        <v>#N/A</v>
      </c>
      <c r="D842">
        <v>717</v>
      </c>
      <c r="E842" t="s">
        <v>3632</v>
      </c>
      <c r="F842">
        <v>187</v>
      </c>
      <c r="G842">
        <v>259</v>
      </c>
      <c r="H842">
        <f t="shared" si="48"/>
        <v>72</v>
      </c>
      <c r="I842" t="str">
        <f t="shared" si="49"/>
        <v>B2JXL4_BURP8/187-259</v>
      </c>
      <c r="K842" t="e">
        <f>IF(C842="Secretin_N, Secretin, TraK","T","N")</f>
        <v>#N/A</v>
      </c>
      <c r="L842" t="e">
        <f>VLOOKUP(E842,'Uniprot taxonomy'!E:J,4,FALSE)</f>
        <v>#N/A</v>
      </c>
      <c r="M842" t="e">
        <f>LEFT(VLOOKUP(B842,'Uniprot taxonomy'!B:R,5,FALSE))</f>
        <v>#N/A</v>
      </c>
      <c r="N842" t="e">
        <f>VLOOKUP(B842,'Uniprot taxonomy'!B:R,5,FALSE)</f>
        <v>#N/A</v>
      </c>
      <c r="O842" t="e">
        <f>VLOOKUP(B842,'Uniprot taxonomy'!B:R,6,FALSE)</f>
        <v>#N/A</v>
      </c>
      <c r="P842" t="e">
        <f>VLOOKUP(B842,'Uniprot taxonomy'!B:R,7,FALSE)</f>
        <v>#N/A</v>
      </c>
      <c r="Q842" t="e">
        <f>VLOOKUP(B842,'Uniprot taxonomy'!B:R,8,FALSE)</f>
        <v>#N/A</v>
      </c>
    </row>
    <row r="843" spans="1:17" hidden="1" x14ac:dyDescent="0.25">
      <c r="A843" t="s">
        <v>4394</v>
      </c>
      <c r="B843" t="s">
        <v>4395</v>
      </c>
      <c r="C843" t="e">
        <f>VLOOKUP('Домены Secretin_N'!B843,'AC-Architecture'!A:C,3,FALSE)</f>
        <v>#N/A</v>
      </c>
      <c r="D843">
        <v>717</v>
      </c>
      <c r="E843" t="s">
        <v>3632</v>
      </c>
      <c r="F843">
        <v>263</v>
      </c>
      <c r="G843">
        <v>386</v>
      </c>
      <c r="H843">
        <f t="shared" si="48"/>
        <v>123</v>
      </c>
      <c r="I843" t="str">
        <f t="shared" si="49"/>
        <v>B2JXL4_BURP8/263-386</v>
      </c>
      <c r="K843" t="e">
        <f>IF(C843="Secretin_N, Secretin, TraK","T","N")</f>
        <v>#N/A</v>
      </c>
      <c r="L843" t="e">
        <f>VLOOKUP(E843,'Uniprot taxonomy'!E:J,4,FALSE)</f>
        <v>#N/A</v>
      </c>
      <c r="M843" t="e">
        <f>LEFT(VLOOKUP(B843,'Uniprot taxonomy'!B:R,5,FALSE))</f>
        <v>#N/A</v>
      </c>
      <c r="N843" t="e">
        <f>VLOOKUP(B843,'Uniprot taxonomy'!B:R,5,FALSE)</f>
        <v>#N/A</v>
      </c>
      <c r="O843" t="e">
        <f>VLOOKUP(B843,'Uniprot taxonomy'!B:R,6,FALSE)</f>
        <v>#N/A</v>
      </c>
      <c r="P843" t="e">
        <f>VLOOKUP(B843,'Uniprot taxonomy'!B:R,7,FALSE)</f>
        <v>#N/A</v>
      </c>
      <c r="Q843" t="e">
        <f>VLOOKUP(B843,'Uniprot taxonomy'!B:R,8,FALSE)</f>
        <v>#N/A</v>
      </c>
    </row>
    <row r="844" spans="1:17" hidden="1" x14ac:dyDescent="0.25">
      <c r="A844" t="s">
        <v>4396</v>
      </c>
      <c r="B844" t="s">
        <v>4397</v>
      </c>
      <c r="C844" t="e">
        <f>VLOOKUP('Домены Secretin_N'!B844,'AC-Architecture'!A:C,3,FALSE)</f>
        <v>#N/A</v>
      </c>
      <c r="D844">
        <v>640</v>
      </c>
      <c r="E844" t="s">
        <v>3632</v>
      </c>
      <c r="F844">
        <v>130</v>
      </c>
      <c r="G844">
        <v>193</v>
      </c>
      <c r="H844">
        <f t="shared" si="48"/>
        <v>63</v>
      </c>
      <c r="I844" t="str">
        <f t="shared" si="49"/>
        <v>B2JZT9_YERPB/130-193</v>
      </c>
      <c r="K844" t="e">
        <f>IF(C844="Secretin_N, Secretin, TraK","T","N")</f>
        <v>#N/A</v>
      </c>
      <c r="L844" t="e">
        <f>VLOOKUP(E844,'Uniprot taxonomy'!E:J,4,FALSE)</f>
        <v>#N/A</v>
      </c>
      <c r="M844" t="e">
        <f>LEFT(VLOOKUP(B844,'Uniprot taxonomy'!B:R,5,FALSE))</f>
        <v>#N/A</v>
      </c>
      <c r="N844" t="e">
        <f>VLOOKUP(B844,'Uniprot taxonomy'!B:R,5,FALSE)</f>
        <v>#N/A</v>
      </c>
      <c r="O844" t="e">
        <f>VLOOKUP(B844,'Uniprot taxonomy'!B:R,6,FALSE)</f>
        <v>#N/A</v>
      </c>
      <c r="P844" t="e">
        <f>VLOOKUP(B844,'Uniprot taxonomy'!B:R,7,FALSE)</f>
        <v>#N/A</v>
      </c>
      <c r="Q844" t="e">
        <f>VLOOKUP(B844,'Uniprot taxonomy'!B:R,8,FALSE)</f>
        <v>#N/A</v>
      </c>
    </row>
    <row r="845" spans="1:17" hidden="1" x14ac:dyDescent="0.25">
      <c r="A845" t="s">
        <v>4396</v>
      </c>
      <c r="B845" t="s">
        <v>4397</v>
      </c>
      <c r="C845" t="e">
        <f>VLOOKUP('Домены Secretin_N'!B845,'AC-Architecture'!A:C,3,FALSE)</f>
        <v>#N/A</v>
      </c>
      <c r="D845">
        <v>640</v>
      </c>
      <c r="E845" t="s">
        <v>3632</v>
      </c>
      <c r="F845">
        <v>195</v>
      </c>
      <c r="G845">
        <v>266</v>
      </c>
      <c r="H845">
        <f t="shared" si="48"/>
        <v>71</v>
      </c>
      <c r="I845" t="str">
        <f t="shared" si="49"/>
        <v>B2JZT9_YERPB/195-266</v>
      </c>
      <c r="K845" t="e">
        <f>IF(C845="Secretin_N, Secretin, TraK","T","N")</f>
        <v>#N/A</v>
      </c>
      <c r="L845" t="e">
        <f>VLOOKUP(E845,'Uniprot taxonomy'!E:J,4,FALSE)</f>
        <v>#N/A</v>
      </c>
      <c r="M845" t="e">
        <f>LEFT(VLOOKUP(B845,'Uniprot taxonomy'!B:R,5,FALSE))</f>
        <v>#N/A</v>
      </c>
      <c r="N845" t="e">
        <f>VLOOKUP(B845,'Uniprot taxonomy'!B:R,5,FALSE)</f>
        <v>#N/A</v>
      </c>
      <c r="O845" t="e">
        <f>VLOOKUP(B845,'Uniprot taxonomy'!B:R,6,FALSE)</f>
        <v>#N/A</v>
      </c>
      <c r="P845" t="e">
        <f>VLOOKUP(B845,'Uniprot taxonomy'!B:R,7,FALSE)</f>
        <v>#N/A</v>
      </c>
      <c r="Q845" t="e">
        <f>VLOOKUP(B845,'Uniprot taxonomy'!B:R,8,FALSE)</f>
        <v>#N/A</v>
      </c>
    </row>
    <row r="846" spans="1:17" hidden="1" x14ac:dyDescent="0.25">
      <c r="A846" t="s">
        <v>4396</v>
      </c>
      <c r="B846" t="s">
        <v>4397</v>
      </c>
      <c r="C846" t="e">
        <f>VLOOKUP('Домены Secretin_N'!B846,'AC-Architecture'!A:C,3,FALSE)</f>
        <v>#N/A</v>
      </c>
      <c r="D846">
        <v>640</v>
      </c>
      <c r="E846" t="s">
        <v>3632</v>
      </c>
      <c r="F846">
        <v>270</v>
      </c>
      <c r="G846">
        <v>347</v>
      </c>
      <c r="H846">
        <f t="shared" si="48"/>
        <v>77</v>
      </c>
      <c r="I846" t="str">
        <f t="shared" si="49"/>
        <v>B2JZT9_YERPB/270-347</v>
      </c>
      <c r="K846" t="e">
        <f>IF(C846="Secretin_N, Secretin, TraK","T","N")</f>
        <v>#N/A</v>
      </c>
      <c r="L846" t="e">
        <f>VLOOKUP(E846,'Uniprot taxonomy'!E:J,4,FALSE)</f>
        <v>#N/A</v>
      </c>
      <c r="M846" t="e">
        <f>LEFT(VLOOKUP(B846,'Uniprot taxonomy'!B:R,5,FALSE))</f>
        <v>#N/A</v>
      </c>
      <c r="N846" t="e">
        <f>VLOOKUP(B846,'Uniprot taxonomy'!B:R,5,FALSE)</f>
        <v>#N/A</v>
      </c>
      <c r="O846" t="e">
        <f>VLOOKUP(B846,'Uniprot taxonomy'!B:R,6,FALSE)</f>
        <v>#N/A</v>
      </c>
      <c r="P846" t="e">
        <f>VLOOKUP(B846,'Uniprot taxonomy'!B:R,7,FALSE)</f>
        <v>#N/A</v>
      </c>
      <c r="Q846" t="e">
        <f>VLOOKUP(B846,'Uniprot taxonomy'!B:R,8,FALSE)</f>
        <v>#N/A</v>
      </c>
    </row>
    <row r="847" spans="1:17" x14ac:dyDescent="0.25">
      <c r="A847" t="s">
        <v>336</v>
      </c>
      <c r="B847" t="s">
        <v>1637</v>
      </c>
      <c r="C847" t="str">
        <f>VLOOKUP('Домены Secretin_N'!B847,'AC-Architecture'!A:C,3,FALSE)</f>
        <v>Secretin_N, Secretin</v>
      </c>
      <c r="D847">
        <v>505</v>
      </c>
      <c r="E847" t="s">
        <v>3632</v>
      </c>
      <c r="F847">
        <v>187</v>
      </c>
      <c r="G847">
        <v>279</v>
      </c>
      <c r="H847">
        <f t="shared" si="48"/>
        <v>92</v>
      </c>
      <c r="I847" t="str">
        <f t="shared" si="49"/>
        <v>B2K143_YERPB/187-279</v>
      </c>
      <c r="J847" t="str">
        <f t="shared" ref="J847:J848" si="50">CONCATENATE(K847,"_",LEFT(O847,3),"_",LEFT(Q847,3),"_",B847)</f>
        <v>N_Ent_Yer_B2K143</v>
      </c>
      <c r="K847" t="str">
        <f>IF(C847="Secretin_N, Secretin, TraK","T","N")</f>
        <v>N</v>
      </c>
      <c r="L847" t="str">
        <f>VLOOKUP(B847,'Uniprot taxonomy'!B:R,4,FALSE)</f>
        <v>Proteobacteria</v>
      </c>
      <c r="M847" t="str">
        <f>LEFT(VLOOKUP(B847,'Uniprot taxonomy'!B:R,5,FALSE))</f>
        <v>G</v>
      </c>
      <c r="N847" t="str">
        <f>VLOOKUP(B847,'Uniprot taxonomy'!B:R,5,FALSE)</f>
        <v>Gammaproteobacteria</v>
      </c>
      <c r="O847" t="str">
        <f>VLOOKUP(B847,'Uniprot taxonomy'!B:R,6,FALSE)</f>
        <v>Enterobacteriales</v>
      </c>
      <c r="P847" t="str">
        <f>VLOOKUP(B847,'Uniprot taxonomy'!B:R,7,FALSE)</f>
        <v>Enterobacteriaceae</v>
      </c>
      <c r="Q847" t="str">
        <f>VLOOKUP(B847,'Uniprot taxonomy'!B:R,8,FALSE)</f>
        <v>Yersinia</v>
      </c>
    </row>
    <row r="848" spans="1:17" x14ac:dyDescent="0.25">
      <c r="A848" t="s">
        <v>337</v>
      </c>
      <c r="B848" t="s">
        <v>1638</v>
      </c>
      <c r="C848" t="str">
        <f>VLOOKUP('Домены Secretin_N'!B848,'AC-Architecture'!A:C,3,FALSE)</f>
        <v>Secretin_N, Secretin</v>
      </c>
      <c r="D848">
        <v>500</v>
      </c>
      <c r="E848" t="s">
        <v>3632</v>
      </c>
      <c r="F848">
        <v>206</v>
      </c>
      <c r="G848">
        <v>270</v>
      </c>
      <c r="H848">
        <f t="shared" si="48"/>
        <v>64</v>
      </c>
      <c r="I848" t="str">
        <f t="shared" si="49"/>
        <v>B2K5T6_YERPB/206-270</v>
      </c>
      <c r="J848" t="str">
        <f t="shared" si="50"/>
        <v>N_Ent_Yer_B2K5T6</v>
      </c>
      <c r="K848" t="str">
        <f>IF(C848="Secretin_N, Secretin, TraK","T","N")</f>
        <v>N</v>
      </c>
      <c r="L848" t="str">
        <f>VLOOKUP(B848,'Uniprot taxonomy'!B:R,4,FALSE)</f>
        <v>Proteobacteria</v>
      </c>
      <c r="M848" t="str">
        <f>LEFT(VLOOKUP(B848,'Uniprot taxonomy'!B:R,5,FALSE))</f>
        <v>G</v>
      </c>
      <c r="N848" t="str">
        <f>VLOOKUP(B848,'Uniprot taxonomy'!B:R,5,FALSE)</f>
        <v>Gammaproteobacteria</v>
      </c>
      <c r="O848" t="str">
        <f>VLOOKUP(B848,'Uniprot taxonomy'!B:R,6,FALSE)</f>
        <v>Enterobacteriales</v>
      </c>
      <c r="P848" t="str">
        <f>VLOOKUP(B848,'Uniprot taxonomy'!B:R,7,FALSE)</f>
        <v>Enterobacteriaceae</v>
      </c>
      <c r="Q848" t="str">
        <f>VLOOKUP(B848,'Uniprot taxonomy'!B:R,8,FALSE)</f>
        <v>Yersinia</v>
      </c>
    </row>
    <row r="849" spans="1:17" hidden="1" x14ac:dyDescent="0.25">
      <c r="A849" t="s">
        <v>4398</v>
      </c>
      <c r="B849" t="s">
        <v>4399</v>
      </c>
      <c r="C849" t="e">
        <f>VLOOKUP('Домены Secretin_N'!B849,'AC-Architecture'!A:C,3,FALSE)</f>
        <v>#N/A</v>
      </c>
      <c r="D849">
        <v>607</v>
      </c>
      <c r="E849" t="s">
        <v>3632</v>
      </c>
      <c r="F849">
        <v>111</v>
      </c>
      <c r="G849">
        <v>173</v>
      </c>
      <c r="H849">
        <f t="shared" si="48"/>
        <v>62</v>
      </c>
      <c r="I849" t="str">
        <f t="shared" si="49"/>
        <v>B2KAD7_YERPB/111-173</v>
      </c>
      <c r="K849" t="e">
        <f>IF(C849="Secretin_N, Secretin, TraK","T","N")</f>
        <v>#N/A</v>
      </c>
      <c r="L849" t="e">
        <f>VLOOKUP(E849,'Uniprot taxonomy'!E:J,4,FALSE)</f>
        <v>#N/A</v>
      </c>
      <c r="M849" t="e">
        <f>LEFT(VLOOKUP(B849,'Uniprot taxonomy'!B:R,5,FALSE))</f>
        <v>#N/A</v>
      </c>
      <c r="N849" t="e">
        <f>VLOOKUP(B849,'Uniprot taxonomy'!B:R,5,FALSE)</f>
        <v>#N/A</v>
      </c>
      <c r="O849" t="e">
        <f>VLOOKUP(B849,'Uniprot taxonomy'!B:R,6,FALSE)</f>
        <v>#N/A</v>
      </c>
      <c r="P849" t="e">
        <f>VLOOKUP(B849,'Uniprot taxonomy'!B:R,7,FALSE)</f>
        <v>#N/A</v>
      </c>
      <c r="Q849" t="e">
        <f>VLOOKUP(B849,'Uniprot taxonomy'!B:R,8,FALSE)</f>
        <v>#N/A</v>
      </c>
    </row>
    <row r="850" spans="1:17" hidden="1" x14ac:dyDescent="0.25">
      <c r="A850" t="s">
        <v>4398</v>
      </c>
      <c r="B850" t="s">
        <v>4399</v>
      </c>
      <c r="C850" t="e">
        <f>VLOOKUP('Домены Secretin_N'!B850,'AC-Architecture'!A:C,3,FALSE)</f>
        <v>#N/A</v>
      </c>
      <c r="D850">
        <v>607</v>
      </c>
      <c r="E850" t="s">
        <v>3632</v>
      </c>
      <c r="F850">
        <v>184</v>
      </c>
      <c r="G850">
        <v>281</v>
      </c>
      <c r="H850">
        <f t="shared" si="48"/>
        <v>97</v>
      </c>
      <c r="I850" t="str">
        <f t="shared" si="49"/>
        <v>B2KAD7_YERPB/184-281</v>
      </c>
      <c r="K850" t="e">
        <f>IF(C850="Secretin_N, Secretin, TraK","T","N")</f>
        <v>#N/A</v>
      </c>
      <c r="L850" t="e">
        <f>VLOOKUP(E850,'Uniprot taxonomy'!E:J,4,FALSE)</f>
        <v>#N/A</v>
      </c>
      <c r="M850" t="e">
        <f>LEFT(VLOOKUP(B850,'Uniprot taxonomy'!B:R,5,FALSE))</f>
        <v>#N/A</v>
      </c>
      <c r="N850" t="e">
        <f>VLOOKUP(B850,'Uniprot taxonomy'!B:R,5,FALSE)</f>
        <v>#N/A</v>
      </c>
      <c r="O850" t="e">
        <f>VLOOKUP(B850,'Uniprot taxonomy'!B:R,6,FALSE)</f>
        <v>#N/A</v>
      </c>
      <c r="P850" t="e">
        <f>VLOOKUP(B850,'Uniprot taxonomy'!B:R,7,FALSE)</f>
        <v>#N/A</v>
      </c>
      <c r="Q850" t="e">
        <f>VLOOKUP(B850,'Uniprot taxonomy'!B:R,8,FALSE)</f>
        <v>#N/A</v>
      </c>
    </row>
    <row r="851" spans="1:17" hidden="1" x14ac:dyDescent="0.25">
      <c r="A851" t="s">
        <v>4400</v>
      </c>
      <c r="B851" t="s">
        <v>4401</v>
      </c>
      <c r="C851" t="e">
        <f>VLOOKUP('Домены Secretin_N'!B851,'AC-Architecture'!A:C,3,FALSE)</f>
        <v>#N/A</v>
      </c>
      <c r="D851">
        <v>527</v>
      </c>
      <c r="E851" t="s">
        <v>3632</v>
      </c>
      <c r="F851">
        <v>105</v>
      </c>
      <c r="G851">
        <v>258</v>
      </c>
      <c r="H851">
        <f t="shared" si="48"/>
        <v>153</v>
      </c>
      <c r="I851" t="str">
        <f t="shared" si="49"/>
        <v>B2KC06_ELUMP/105-258</v>
      </c>
      <c r="K851" t="e">
        <f>IF(C851="Secretin_N, Secretin, TraK","T","N")</f>
        <v>#N/A</v>
      </c>
      <c r="L851" t="e">
        <f>VLOOKUP(E851,'Uniprot taxonomy'!E:J,4,FALSE)</f>
        <v>#N/A</v>
      </c>
      <c r="M851" t="e">
        <f>LEFT(VLOOKUP(B851,'Uniprot taxonomy'!B:R,5,FALSE))</f>
        <v>#N/A</v>
      </c>
      <c r="N851" t="e">
        <f>VLOOKUP(B851,'Uniprot taxonomy'!B:R,5,FALSE)</f>
        <v>#N/A</v>
      </c>
      <c r="O851" t="e">
        <f>VLOOKUP(B851,'Uniprot taxonomy'!B:R,6,FALSE)</f>
        <v>#N/A</v>
      </c>
      <c r="P851" t="e">
        <f>VLOOKUP(B851,'Uniprot taxonomy'!B:R,7,FALSE)</f>
        <v>#N/A</v>
      </c>
      <c r="Q851" t="e">
        <f>VLOOKUP(B851,'Uniprot taxonomy'!B:R,8,FALSE)</f>
        <v>#N/A</v>
      </c>
    </row>
    <row r="852" spans="1:17" hidden="1" x14ac:dyDescent="0.25">
      <c r="A852" t="s">
        <v>4402</v>
      </c>
      <c r="B852" t="s">
        <v>4403</v>
      </c>
      <c r="C852" t="e">
        <f>VLOOKUP('Домены Secretin_N'!B852,'AC-Architecture'!A:C,3,FALSE)</f>
        <v>#N/A</v>
      </c>
      <c r="D852">
        <v>412</v>
      </c>
      <c r="E852" t="s">
        <v>3632</v>
      </c>
      <c r="F852">
        <v>119</v>
      </c>
      <c r="G852">
        <v>180</v>
      </c>
      <c r="H852">
        <f t="shared" si="48"/>
        <v>61</v>
      </c>
      <c r="I852" t="str">
        <f t="shared" si="49"/>
        <v>B2N8Z0_ECOLX/119-180</v>
      </c>
      <c r="K852" t="e">
        <f>IF(C852="Secretin_N, Secretin, TraK","T","N")</f>
        <v>#N/A</v>
      </c>
      <c r="L852" t="e">
        <f>VLOOKUP(E852,'Uniprot taxonomy'!E:J,4,FALSE)</f>
        <v>#N/A</v>
      </c>
      <c r="M852" t="e">
        <f>LEFT(VLOOKUP(B852,'Uniprot taxonomy'!B:R,5,FALSE))</f>
        <v>#N/A</v>
      </c>
      <c r="N852" t="e">
        <f>VLOOKUP(B852,'Uniprot taxonomy'!B:R,5,FALSE)</f>
        <v>#N/A</v>
      </c>
      <c r="O852" t="e">
        <f>VLOOKUP(B852,'Uniprot taxonomy'!B:R,6,FALSE)</f>
        <v>#N/A</v>
      </c>
      <c r="P852" t="e">
        <f>VLOOKUP(B852,'Uniprot taxonomy'!B:R,7,FALSE)</f>
        <v>#N/A</v>
      </c>
      <c r="Q852" t="e">
        <f>VLOOKUP(B852,'Uniprot taxonomy'!B:R,8,FALSE)</f>
        <v>#N/A</v>
      </c>
    </row>
    <row r="853" spans="1:17" hidden="1" x14ac:dyDescent="0.25">
      <c r="A853" t="s">
        <v>4404</v>
      </c>
      <c r="B853" t="s">
        <v>4405</v>
      </c>
      <c r="C853" t="e">
        <f>VLOOKUP('Домены Secretin_N'!B853,'AC-Architecture'!A:C,3,FALSE)</f>
        <v>#N/A</v>
      </c>
      <c r="D853">
        <v>654</v>
      </c>
      <c r="E853" t="s">
        <v>3632</v>
      </c>
      <c r="F853">
        <v>131</v>
      </c>
      <c r="G853">
        <v>193</v>
      </c>
      <c r="H853">
        <f t="shared" si="48"/>
        <v>62</v>
      </c>
      <c r="I853" t="str">
        <f t="shared" si="49"/>
        <v>B2N9Q5_ECOLX/131-193</v>
      </c>
      <c r="K853" t="e">
        <f>IF(C853="Secretin_N, Secretin, TraK","T","N")</f>
        <v>#N/A</v>
      </c>
      <c r="L853" t="e">
        <f>VLOOKUP(E853,'Uniprot taxonomy'!E:J,4,FALSE)</f>
        <v>#N/A</v>
      </c>
      <c r="M853" t="e">
        <f>LEFT(VLOOKUP(B853,'Uniprot taxonomy'!B:R,5,FALSE))</f>
        <v>#N/A</v>
      </c>
      <c r="N853" t="e">
        <f>VLOOKUP(B853,'Uniprot taxonomy'!B:R,5,FALSE)</f>
        <v>#N/A</v>
      </c>
      <c r="O853" t="e">
        <f>VLOOKUP(B853,'Uniprot taxonomy'!B:R,6,FALSE)</f>
        <v>#N/A</v>
      </c>
      <c r="P853" t="e">
        <f>VLOOKUP(B853,'Uniprot taxonomy'!B:R,7,FALSE)</f>
        <v>#N/A</v>
      </c>
      <c r="Q853" t="e">
        <f>VLOOKUP(B853,'Uniprot taxonomy'!B:R,8,FALSE)</f>
        <v>#N/A</v>
      </c>
    </row>
    <row r="854" spans="1:17" hidden="1" x14ac:dyDescent="0.25">
      <c r="A854" t="s">
        <v>4404</v>
      </c>
      <c r="B854" t="s">
        <v>4405</v>
      </c>
      <c r="C854" t="e">
        <f>VLOOKUP('Домены Secretin_N'!B854,'AC-Architecture'!A:C,3,FALSE)</f>
        <v>#N/A</v>
      </c>
      <c r="D854">
        <v>654</v>
      </c>
      <c r="E854" t="s">
        <v>3632</v>
      </c>
      <c r="F854">
        <v>196</v>
      </c>
      <c r="G854">
        <v>268</v>
      </c>
      <c r="H854">
        <f t="shared" si="48"/>
        <v>72</v>
      </c>
      <c r="I854" t="str">
        <f t="shared" si="49"/>
        <v>B2N9Q5_ECOLX/196-268</v>
      </c>
      <c r="K854" t="e">
        <f>IF(C854="Secretin_N, Secretin, TraK","T","N")</f>
        <v>#N/A</v>
      </c>
      <c r="L854" t="e">
        <f>VLOOKUP(E854,'Uniprot taxonomy'!E:J,4,FALSE)</f>
        <v>#N/A</v>
      </c>
      <c r="M854" t="e">
        <f>LEFT(VLOOKUP(B854,'Uniprot taxonomy'!B:R,5,FALSE))</f>
        <v>#N/A</v>
      </c>
      <c r="N854" t="e">
        <f>VLOOKUP(B854,'Uniprot taxonomy'!B:R,5,FALSE)</f>
        <v>#N/A</v>
      </c>
      <c r="O854" t="e">
        <f>VLOOKUP(B854,'Uniprot taxonomy'!B:R,6,FALSE)</f>
        <v>#N/A</v>
      </c>
      <c r="P854" t="e">
        <f>VLOOKUP(B854,'Uniprot taxonomy'!B:R,7,FALSE)</f>
        <v>#N/A</v>
      </c>
      <c r="Q854" t="e">
        <f>VLOOKUP(B854,'Uniprot taxonomy'!B:R,8,FALSE)</f>
        <v>#N/A</v>
      </c>
    </row>
    <row r="855" spans="1:17" hidden="1" x14ac:dyDescent="0.25">
      <c r="A855" t="s">
        <v>4404</v>
      </c>
      <c r="B855" t="s">
        <v>4405</v>
      </c>
      <c r="C855" t="e">
        <f>VLOOKUP('Домены Secretin_N'!B855,'AC-Architecture'!A:C,3,FALSE)</f>
        <v>#N/A</v>
      </c>
      <c r="D855">
        <v>654</v>
      </c>
      <c r="E855" t="s">
        <v>3632</v>
      </c>
      <c r="F855">
        <v>272</v>
      </c>
      <c r="G855">
        <v>351</v>
      </c>
      <c r="H855">
        <f t="shared" si="48"/>
        <v>79</v>
      </c>
      <c r="I855" t="str">
        <f t="shared" si="49"/>
        <v>B2N9Q5_ECOLX/272-351</v>
      </c>
      <c r="K855" t="e">
        <f>IF(C855="Secretin_N, Secretin, TraK","T","N")</f>
        <v>#N/A</v>
      </c>
      <c r="L855" t="e">
        <f>VLOOKUP(E855,'Uniprot taxonomy'!E:J,4,FALSE)</f>
        <v>#N/A</v>
      </c>
      <c r="M855" t="e">
        <f>LEFT(VLOOKUP(B855,'Uniprot taxonomy'!B:R,5,FALSE))</f>
        <v>#N/A</v>
      </c>
      <c r="N855" t="e">
        <f>VLOOKUP(B855,'Uniprot taxonomy'!B:R,5,FALSE)</f>
        <v>#N/A</v>
      </c>
      <c r="O855" t="e">
        <f>VLOOKUP(B855,'Uniprot taxonomy'!B:R,6,FALSE)</f>
        <v>#N/A</v>
      </c>
      <c r="P855" t="e">
        <f>VLOOKUP(B855,'Uniprot taxonomy'!B:R,7,FALSE)</f>
        <v>#N/A</v>
      </c>
      <c r="Q855" t="e">
        <f>VLOOKUP(B855,'Uniprot taxonomy'!B:R,8,FALSE)</f>
        <v>#N/A</v>
      </c>
    </row>
    <row r="856" spans="1:17" hidden="1" x14ac:dyDescent="0.25">
      <c r="A856" t="s">
        <v>4406</v>
      </c>
      <c r="B856" t="s">
        <v>4407</v>
      </c>
      <c r="C856" t="e">
        <f>VLOOKUP('Домены Secretin_N'!B856,'AC-Architecture'!A:C,3,FALSE)</f>
        <v>#N/A</v>
      </c>
      <c r="D856">
        <v>686</v>
      </c>
      <c r="E856" t="s">
        <v>3632</v>
      </c>
      <c r="F856">
        <v>145</v>
      </c>
      <c r="G856">
        <v>208</v>
      </c>
      <c r="H856">
        <f t="shared" si="48"/>
        <v>63</v>
      </c>
      <c r="I856" t="str">
        <f t="shared" si="49"/>
        <v>B2NCG6_ECOLX/145-208</v>
      </c>
      <c r="K856" t="e">
        <f>IF(C856="Secretin_N, Secretin, TraK","T","N")</f>
        <v>#N/A</v>
      </c>
      <c r="L856" t="e">
        <f>VLOOKUP(E856,'Uniprot taxonomy'!E:J,4,FALSE)</f>
        <v>#N/A</v>
      </c>
      <c r="M856" t="e">
        <f>LEFT(VLOOKUP(B856,'Uniprot taxonomy'!B:R,5,FALSE))</f>
        <v>#N/A</v>
      </c>
      <c r="N856" t="e">
        <f>VLOOKUP(B856,'Uniprot taxonomy'!B:R,5,FALSE)</f>
        <v>#N/A</v>
      </c>
      <c r="O856" t="e">
        <f>VLOOKUP(B856,'Uniprot taxonomy'!B:R,6,FALSE)</f>
        <v>#N/A</v>
      </c>
      <c r="P856" t="e">
        <f>VLOOKUP(B856,'Uniprot taxonomy'!B:R,7,FALSE)</f>
        <v>#N/A</v>
      </c>
      <c r="Q856" t="e">
        <f>VLOOKUP(B856,'Uniprot taxonomy'!B:R,8,FALSE)</f>
        <v>#N/A</v>
      </c>
    </row>
    <row r="857" spans="1:17" hidden="1" x14ac:dyDescent="0.25">
      <c r="A857" t="s">
        <v>4406</v>
      </c>
      <c r="B857" t="s">
        <v>4407</v>
      </c>
      <c r="C857" t="e">
        <f>VLOOKUP('Домены Secretin_N'!B857,'AC-Architecture'!A:C,3,FALSE)</f>
        <v>#N/A</v>
      </c>
      <c r="D857">
        <v>686</v>
      </c>
      <c r="E857" t="s">
        <v>3632</v>
      </c>
      <c r="F857">
        <v>210</v>
      </c>
      <c r="G857">
        <v>280</v>
      </c>
      <c r="H857">
        <f t="shared" si="48"/>
        <v>70</v>
      </c>
      <c r="I857" t="str">
        <f t="shared" si="49"/>
        <v>B2NCG6_ECOLX/210-280</v>
      </c>
      <c r="K857" t="e">
        <f>IF(C857="Secretin_N, Secretin, TraK","T","N")</f>
        <v>#N/A</v>
      </c>
      <c r="L857" t="e">
        <f>VLOOKUP(E857,'Uniprot taxonomy'!E:J,4,FALSE)</f>
        <v>#N/A</v>
      </c>
      <c r="M857" t="e">
        <f>LEFT(VLOOKUP(B857,'Uniprot taxonomy'!B:R,5,FALSE))</f>
        <v>#N/A</v>
      </c>
      <c r="N857" t="e">
        <f>VLOOKUP(B857,'Uniprot taxonomy'!B:R,5,FALSE)</f>
        <v>#N/A</v>
      </c>
      <c r="O857" t="e">
        <f>VLOOKUP(B857,'Uniprot taxonomy'!B:R,6,FALSE)</f>
        <v>#N/A</v>
      </c>
      <c r="P857" t="e">
        <f>VLOOKUP(B857,'Uniprot taxonomy'!B:R,7,FALSE)</f>
        <v>#N/A</v>
      </c>
      <c r="Q857" t="e">
        <f>VLOOKUP(B857,'Uniprot taxonomy'!B:R,8,FALSE)</f>
        <v>#N/A</v>
      </c>
    </row>
    <row r="858" spans="1:17" hidden="1" x14ac:dyDescent="0.25">
      <c r="A858" t="s">
        <v>4406</v>
      </c>
      <c r="B858" t="s">
        <v>4407</v>
      </c>
      <c r="C858" t="e">
        <f>VLOOKUP('Домены Secretin_N'!B858,'AC-Architecture'!A:C,3,FALSE)</f>
        <v>#N/A</v>
      </c>
      <c r="D858">
        <v>686</v>
      </c>
      <c r="E858" t="s">
        <v>3632</v>
      </c>
      <c r="F858">
        <v>284</v>
      </c>
      <c r="G858">
        <v>362</v>
      </c>
      <c r="H858">
        <f t="shared" si="48"/>
        <v>78</v>
      </c>
      <c r="I858" t="str">
        <f t="shared" si="49"/>
        <v>B2NCG6_ECOLX/284-362</v>
      </c>
      <c r="K858" t="e">
        <f>IF(C858="Secretin_N, Secretin, TraK","T","N")</f>
        <v>#N/A</v>
      </c>
      <c r="L858" t="e">
        <f>VLOOKUP(E858,'Uniprot taxonomy'!E:J,4,FALSE)</f>
        <v>#N/A</v>
      </c>
      <c r="M858" t="e">
        <f>LEFT(VLOOKUP(B858,'Uniprot taxonomy'!B:R,5,FALSE))</f>
        <v>#N/A</v>
      </c>
      <c r="N858" t="e">
        <f>VLOOKUP(B858,'Uniprot taxonomy'!B:R,5,FALSE)</f>
        <v>#N/A</v>
      </c>
      <c r="O858" t="e">
        <f>VLOOKUP(B858,'Uniprot taxonomy'!B:R,6,FALSE)</f>
        <v>#N/A</v>
      </c>
      <c r="P858" t="e">
        <f>VLOOKUP(B858,'Uniprot taxonomy'!B:R,7,FALSE)</f>
        <v>#N/A</v>
      </c>
      <c r="Q858" t="e">
        <f>VLOOKUP(B858,'Uniprot taxonomy'!B:R,8,FALSE)</f>
        <v>#N/A</v>
      </c>
    </row>
    <row r="859" spans="1:17" x14ac:dyDescent="0.25">
      <c r="A859" t="s">
        <v>338</v>
      </c>
      <c r="B859" t="s">
        <v>1639</v>
      </c>
      <c r="C859" t="str">
        <f>VLOOKUP('Домены Secretin_N'!B859,'AC-Architecture'!A:C,3,FALSE)</f>
        <v>Secretin_N, Secretin</v>
      </c>
      <c r="D859">
        <v>512</v>
      </c>
      <c r="E859" t="s">
        <v>3632</v>
      </c>
      <c r="F859">
        <v>180</v>
      </c>
      <c r="G859">
        <v>275</v>
      </c>
      <c r="H859">
        <f t="shared" si="48"/>
        <v>95</v>
      </c>
      <c r="I859" t="str">
        <f t="shared" si="49"/>
        <v>B2NKH0_ECO57/180-275</v>
      </c>
      <c r="J859" t="str">
        <f>CONCATENATE(K859,"_",LEFT(O859,3),"_",LEFT(Q859,3),"_",B859)</f>
        <v>N_Ent_Esc_B2NKH0</v>
      </c>
      <c r="K859" t="str">
        <f>IF(C859="Secretin_N, Secretin, TraK","T","N")</f>
        <v>N</v>
      </c>
      <c r="L859" t="str">
        <f>VLOOKUP(B859,'Uniprot taxonomy'!B:R,4,FALSE)</f>
        <v>Proteobacteria</v>
      </c>
      <c r="M859" t="str">
        <f>LEFT(VLOOKUP(B859,'Uniprot taxonomy'!B:R,5,FALSE))</f>
        <v>G</v>
      </c>
      <c r="N859" t="str">
        <f>VLOOKUP(B859,'Uniprot taxonomy'!B:R,5,FALSE)</f>
        <v>Gammaproteobacteria</v>
      </c>
      <c r="O859" t="str">
        <f>VLOOKUP(B859,'Uniprot taxonomy'!B:R,6,FALSE)</f>
        <v>Enterobacteriales</v>
      </c>
      <c r="P859" t="str">
        <f>VLOOKUP(B859,'Uniprot taxonomy'!B:R,7,FALSE)</f>
        <v>Enterobacteriaceae</v>
      </c>
      <c r="Q859" t="str">
        <f>VLOOKUP(B859,'Uniprot taxonomy'!B:R,8,FALSE)</f>
        <v>Escherichia</v>
      </c>
    </row>
    <row r="860" spans="1:17" hidden="1" x14ac:dyDescent="0.25">
      <c r="A860" t="s">
        <v>4408</v>
      </c>
      <c r="B860" t="s">
        <v>4409</v>
      </c>
      <c r="C860" t="e">
        <f>VLOOKUP('Домены Secretin_N'!B860,'AC-Architecture'!A:C,3,FALSE)</f>
        <v>#N/A</v>
      </c>
      <c r="D860">
        <v>412</v>
      </c>
      <c r="E860" t="s">
        <v>3632</v>
      </c>
      <c r="F860">
        <v>119</v>
      </c>
      <c r="G860">
        <v>180</v>
      </c>
      <c r="H860">
        <f t="shared" si="48"/>
        <v>61</v>
      </c>
      <c r="I860" t="str">
        <f t="shared" si="49"/>
        <v>B2NLG3_ECO57/119-180</v>
      </c>
      <c r="K860" t="e">
        <f>IF(C860="Secretin_N, Secretin, TraK","T","N")</f>
        <v>#N/A</v>
      </c>
      <c r="L860" t="e">
        <f>VLOOKUP(E860,'Uniprot taxonomy'!E:J,4,FALSE)</f>
        <v>#N/A</v>
      </c>
      <c r="M860" t="e">
        <f>LEFT(VLOOKUP(B860,'Uniprot taxonomy'!B:R,5,FALSE))</f>
        <v>#N/A</v>
      </c>
      <c r="N860" t="e">
        <f>VLOOKUP(B860,'Uniprot taxonomy'!B:R,5,FALSE)</f>
        <v>#N/A</v>
      </c>
      <c r="O860" t="e">
        <f>VLOOKUP(B860,'Uniprot taxonomy'!B:R,6,FALSE)</f>
        <v>#N/A</v>
      </c>
      <c r="P860" t="e">
        <f>VLOOKUP(B860,'Uniprot taxonomy'!B:R,7,FALSE)</f>
        <v>#N/A</v>
      </c>
      <c r="Q860" t="e">
        <f>VLOOKUP(B860,'Uniprot taxonomy'!B:R,8,FALSE)</f>
        <v>#N/A</v>
      </c>
    </row>
    <row r="861" spans="1:17" x14ac:dyDescent="0.25">
      <c r="A861" t="s">
        <v>339</v>
      </c>
      <c r="B861" t="s">
        <v>1640</v>
      </c>
      <c r="C861" t="str">
        <f>VLOOKUP('Домены Secretin_N'!B861,'AC-Architecture'!A:C,3,FALSE)</f>
        <v>Secretin_N, Secretin</v>
      </c>
      <c r="D861">
        <v>567</v>
      </c>
      <c r="E861" t="s">
        <v>3632</v>
      </c>
      <c r="F861">
        <v>178</v>
      </c>
      <c r="G861">
        <v>306</v>
      </c>
      <c r="H861">
        <f t="shared" si="48"/>
        <v>128</v>
      </c>
      <c r="I861" t="str">
        <f t="shared" si="49"/>
        <v>B2NTX6_ECO57/178-306</v>
      </c>
      <c r="J861" t="str">
        <f>CONCATENATE(K861,"_",LEFT(O861,3),"_",LEFT(Q861,3),"_",B861)</f>
        <v>N_Ent_Esc_B2NTX6</v>
      </c>
      <c r="K861" t="str">
        <f>IF(C861="Secretin_N, Secretin, TraK","T","N")</f>
        <v>N</v>
      </c>
      <c r="L861" t="str">
        <f>VLOOKUP(B861,'Uniprot taxonomy'!B:R,4,FALSE)</f>
        <v>Proteobacteria</v>
      </c>
      <c r="M861" t="str">
        <f>LEFT(VLOOKUP(B861,'Uniprot taxonomy'!B:R,5,FALSE))</f>
        <v>G</v>
      </c>
      <c r="N861" t="str">
        <f>VLOOKUP(B861,'Uniprot taxonomy'!B:R,5,FALSE)</f>
        <v>Gammaproteobacteria</v>
      </c>
      <c r="O861" t="str">
        <f>VLOOKUP(B861,'Uniprot taxonomy'!B:R,6,FALSE)</f>
        <v>Enterobacteriales</v>
      </c>
      <c r="P861" t="str">
        <f>VLOOKUP(B861,'Uniprot taxonomy'!B:R,7,FALSE)</f>
        <v>Enterobacteriaceae</v>
      </c>
      <c r="Q861" t="str">
        <f>VLOOKUP(B861,'Uniprot taxonomy'!B:R,8,FALSE)</f>
        <v>Escherichia</v>
      </c>
    </row>
    <row r="862" spans="1:17" hidden="1" x14ac:dyDescent="0.25">
      <c r="A862" t="s">
        <v>4410</v>
      </c>
      <c r="B862" t="s">
        <v>4411</v>
      </c>
      <c r="C862" t="e">
        <f>VLOOKUP('Домены Secretin_N'!B862,'AC-Architecture'!A:C,3,FALSE)</f>
        <v>#N/A</v>
      </c>
      <c r="D862">
        <v>650</v>
      </c>
      <c r="E862" t="s">
        <v>3632</v>
      </c>
      <c r="F862">
        <v>124</v>
      </c>
      <c r="G862">
        <v>187</v>
      </c>
      <c r="H862">
        <f t="shared" si="48"/>
        <v>63</v>
      </c>
      <c r="I862" t="str">
        <f t="shared" si="49"/>
        <v>B2NW95_ECO57/124-187</v>
      </c>
      <c r="K862" t="e">
        <f>IF(C862="Secretin_N, Secretin, TraK","T","N")</f>
        <v>#N/A</v>
      </c>
      <c r="L862" t="e">
        <f>VLOOKUP(E862,'Uniprot taxonomy'!E:J,4,FALSE)</f>
        <v>#N/A</v>
      </c>
      <c r="M862" t="e">
        <f>LEFT(VLOOKUP(B862,'Uniprot taxonomy'!B:R,5,FALSE))</f>
        <v>#N/A</v>
      </c>
      <c r="N862" t="e">
        <f>VLOOKUP(B862,'Uniprot taxonomy'!B:R,5,FALSE)</f>
        <v>#N/A</v>
      </c>
      <c r="O862" t="e">
        <f>VLOOKUP(B862,'Uniprot taxonomy'!B:R,6,FALSE)</f>
        <v>#N/A</v>
      </c>
      <c r="P862" t="e">
        <f>VLOOKUP(B862,'Uniprot taxonomy'!B:R,7,FALSE)</f>
        <v>#N/A</v>
      </c>
      <c r="Q862" t="e">
        <f>VLOOKUP(B862,'Uniprot taxonomy'!B:R,8,FALSE)</f>
        <v>#N/A</v>
      </c>
    </row>
    <row r="863" spans="1:17" hidden="1" x14ac:dyDescent="0.25">
      <c r="A863" t="s">
        <v>4410</v>
      </c>
      <c r="B863" t="s">
        <v>4411</v>
      </c>
      <c r="C863" t="e">
        <f>VLOOKUP('Домены Secretin_N'!B863,'AC-Architecture'!A:C,3,FALSE)</f>
        <v>#N/A</v>
      </c>
      <c r="D863">
        <v>650</v>
      </c>
      <c r="E863" t="s">
        <v>3632</v>
      </c>
      <c r="F863">
        <v>189</v>
      </c>
      <c r="G863">
        <v>260</v>
      </c>
      <c r="H863">
        <f t="shared" si="48"/>
        <v>71</v>
      </c>
      <c r="I863" t="str">
        <f t="shared" si="49"/>
        <v>B2NW95_ECO57/189-260</v>
      </c>
      <c r="K863" t="e">
        <f>IF(C863="Secretin_N, Secretin, TraK","T","N")</f>
        <v>#N/A</v>
      </c>
      <c r="L863" t="e">
        <f>VLOOKUP(E863,'Uniprot taxonomy'!E:J,4,FALSE)</f>
        <v>#N/A</v>
      </c>
      <c r="M863" t="e">
        <f>LEFT(VLOOKUP(B863,'Uniprot taxonomy'!B:R,5,FALSE))</f>
        <v>#N/A</v>
      </c>
      <c r="N863" t="e">
        <f>VLOOKUP(B863,'Uniprot taxonomy'!B:R,5,FALSE)</f>
        <v>#N/A</v>
      </c>
      <c r="O863" t="e">
        <f>VLOOKUP(B863,'Uniprot taxonomy'!B:R,6,FALSE)</f>
        <v>#N/A</v>
      </c>
      <c r="P863" t="e">
        <f>VLOOKUP(B863,'Uniprot taxonomy'!B:R,7,FALSE)</f>
        <v>#N/A</v>
      </c>
      <c r="Q863" t="e">
        <f>VLOOKUP(B863,'Uniprot taxonomy'!B:R,8,FALSE)</f>
        <v>#N/A</v>
      </c>
    </row>
    <row r="864" spans="1:17" hidden="1" x14ac:dyDescent="0.25">
      <c r="A864" t="s">
        <v>4410</v>
      </c>
      <c r="B864" t="s">
        <v>4411</v>
      </c>
      <c r="C864" t="e">
        <f>VLOOKUP('Домены Secretin_N'!B864,'AC-Architecture'!A:C,3,FALSE)</f>
        <v>#N/A</v>
      </c>
      <c r="D864">
        <v>650</v>
      </c>
      <c r="E864" t="s">
        <v>3632</v>
      </c>
      <c r="F864">
        <v>264</v>
      </c>
      <c r="G864">
        <v>341</v>
      </c>
      <c r="H864">
        <f t="shared" si="48"/>
        <v>77</v>
      </c>
      <c r="I864" t="str">
        <f t="shared" si="49"/>
        <v>B2NW95_ECO57/264-341</v>
      </c>
      <c r="K864" t="e">
        <f>IF(C864="Secretin_N, Secretin, TraK","T","N")</f>
        <v>#N/A</v>
      </c>
      <c r="L864" t="e">
        <f>VLOOKUP(E864,'Uniprot taxonomy'!E:J,4,FALSE)</f>
        <v>#N/A</v>
      </c>
      <c r="M864" t="e">
        <f>LEFT(VLOOKUP(B864,'Uniprot taxonomy'!B:R,5,FALSE))</f>
        <v>#N/A</v>
      </c>
      <c r="N864" t="e">
        <f>VLOOKUP(B864,'Uniprot taxonomy'!B:R,5,FALSE)</f>
        <v>#N/A</v>
      </c>
      <c r="O864" t="e">
        <f>VLOOKUP(B864,'Uniprot taxonomy'!B:R,6,FALSE)</f>
        <v>#N/A</v>
      </c>
      <c r="P864" t="e">
        <f>VLOOKUP(B864,'Uniprot taxonomy'!B:R,7,FALSE)</f>
        <v>#N/A</v>
      </c>
      <c r="Q864" t="e">
        <f>VLOOKUP(B864,'Uniprot taxonomy'!B:R,8,FALSE)</f>
        <v>#N/A</v>
      </c>
    </row>
    <row r="865" spans="1:17" hidden="1" x14ac:dyDescent="0.25">
      <c r="A865" t="s">
        <v>4412</v>
      </c>
      <c r="B865" t="s">
        <v>4413</v>
      </c>
      <c r="C865" t="e">
        <f>VLOOKUP('Домены Secretin_N'!B865,'AC-Architecture'!A:C,3,FALSE)</f>
        <v>#N/A</v>
      </c>
      <c r="D865">
        <v>412</v>
      </c>
      <c r="E865" t="s">
        <v>3632</v>
      </c>
      <c r="F865">
        <v>119</v>
      </c>
      <c r="G865">
        <v>180</v>
      </c>
      <c r="H865">
        <f t="shared" si="48"/>
        <v>61</v>
      </c>
      <c r="I865" t="str">
        <f t="shared" si="49"/>
        <v>B2P0G2_ECO57/119-180</v>
      </c>
      <c r="K865" t="e">
        <f>IF(C865="Secretin_N, Secretin, TraK","T","N")</f>
        <v>#N/A</v>
      </c>
      <c r="L865" t="e">
        <f>VLOOKUP(E865,'Uniprot taxonomy'!E:J,4,FALSE)</f>
        <v>#N/A</v>
      </c>
      <c r="M865" t="e">
        <f>LEFT(VLOOKUP(B865,'Uniprot taxonomy'!B:R,5,FALSE))</f>
        <v>#N/A</v>
      </c>
      <c r="N865" t="e">
        <f>VLOOKUP(B865,'Uniprot taxonomy'!B:R,5,FALSE)</f>
        <v>#N/A</v>
      </c>
      <c r="O865" t="e">
        <f>VLOOKUP(B865,'Uniprot taxonomy'!B:R,6,FALSE)</f>
        <v>#N/A</v>
      </c>
      <c r="P865" t="e">
        <f>VLOOKUP(B865,'Uniprot taxonomy'!B:R,7,FALSE)</f>
        <v>#N/A</v>
      </c>
      <c r="Q865" t="e">
        <f>VLOOKUP(B865,'Uniprot taxonomy'!B:R,8,FALSE)</f>
        <v>#N/A</v>
      </c>
    </row>
    <row r="866" spans="1:17" x14ac:dyDescent="0.25">
      <c r="A866" t="s">
        <v>340</v>
      </c>
      <c r="B866" t="s">
        <v>1641</v>
      </c>
      <c r="C866" t="str">
        <f>VLOOKUP('Домены Secretin_N'!B866,'AC-Architecture'!A:C,3,FALSE)</f>
        <v>Secretin_N, Secretin</v>
      </c>
      <c r="D866">
        <v>567</v>
      </c>
      <c r="E866" t="s">
        <v>3632</v>
      </c>
      <c r="F866">
        <v>178</v>
      </c>
      <c r="G866">
        <v>306</v>
      </c>
      <c r="H866">
        <f t="shared" si="48"/>
        <v>128</v>
      </c>
      <c r="I866" t="str">
        <f t="shared" si="49"/>
        <v>B2P1Q5_ECO57/178-306</v>
      </c>
      <c r="J866" t="str">
        <f t="shared" ref="J866:J867" si="51">CONCATENATE(K866,"_",LEFT(O866,3),"_",LEFT(Q866,3),"_",B866)</f>
        <v>N_Ent_Esc_B2P1Q5</v>
      </c>
      <c r="K866" t="str">
        <f>IF(C866="Secretin_N, Secretin, TraK","T","N")</f>
        <v>N</v>
      </c>
      <c r="L866" t="str">
        <f>VLOOKUP(B866,'Uniprot taxonomy'!B:R,4,FALSE)</f>
        <v>Proteobacteria</v>
      </c>
      <c r="M866" t="str">
        <f>LEFT(VLOOKUP(B866,'Uniprot taxonomy'!B:R,5,FALSE))</f>
        <v>G</v>
      </c>
      <c r="N866" t="str">
        <f>VLOOKUP(B866,'Uniprot taxonomy'!B:R,5,FALSE)</f>
        <v>Gammaproteobacteria</v>
      </c>
      <c r="O866" t="str">
        <f>VLOOKUP(B866,'Uniprot taxonomy'!B:R,6,FALSE)</f>
        <v>Enterobacteriales</v>
      </c>
      <c r="P866" t="str">
        <f>VLOOKUP(B866,'Uniprot taxonomy'!B:R,7,FALSE)</f>
        <v>Enterobacteriaceae</v>
      </c>
      <c r="Q866" t="str">
        <f>VLOOKUP(B866,'Uniprot taxonomy'!B:R,8,FALSE)</f>
        <v>Escherichia</v>
      </c>
    </row>
    <row r="867" spans="1:17" x14ac:dyDescent="0.25">
      <c r="A867" t="s">
        <v>341</v>
      </c>
      <c r="B867" t="s">
        <v>1642</v>
      </c>
      <c r="C867" t="str">
        <f>VLOOKUP('Домены Secretin_N'!B867,'AC-Architecture'!A:C,3,FALSE)</f>
        <v>Secretin_N, Secretin</v>
      </c>
      <c r="D867">
        <v>512</v>
      </c>
      <c r="E867" t="s">
        <v>3632</v>
      </c>
      <c r="F867">
        <v>180</v>
      </c>
      <c r="G867">
        <v>275</v>
      </c>
      <c r="H867">
        <f t="shared" si="48"/>
        <v>95</v>
      </c>
      <c r="I867" t="str">
        <f t="shared" si="49"/>
        <v>B2P478_ECO57/180-275</v>
      </c>
      <c r="J867" t="str">
        <f t="shared" si="51"/>
        <v>N_Ent_Esc_B2P478</v>
      </c>
      <c r="K867" t="str">
        <f>IF(C867="Secretin_N, Secretin, TraK","T","N")</f>
        <v>N</v>
      </c>
      <c r="L867" t="str">
        <f>VLOOKUP(B867,'Uniprot taxonomy'!B:R,4,FALSE)</f>
        <v>Proteobacteria</v>
      </c>
      <c r="M867" t="str">
        <f>LEFT(VLOOKUP(B867,'Uniprot taxonomy'!B:R,5,FALSE))</f>
        <v>G</v>
      </c>
      <c r="N867" t="str">
        <f>VLOOKUP(B867,'Uniprot taxonomy'!B:R,5,FALSE)</f>
        <v>Gammaproteobacteria</v>
      </c>
      <c r="O867" t="str">
        <f>VLOOKUP(B867,'Uniprot taxonomy'!B:R,6,FALSE)</f>
        <v>Enterobacteriales</v>
      </c>
      <c r="P867" t="str">
        <f>VLOOKUP(B867,'Uniprot taxonomy'!B:R,7,FALSE)</f>
        <v>Enterobacteriaceae</v>
      </c>
      <c r="Q867" t="str">
        <f>VLOOKUP(B867,'Uniprot taxonomy'!B:R,8,FALSE)</f>
        <v>Escherichia</v>
      </c>
    </row>
    <row r="868" spans="1:17" hidden="1" x14ac:dyDescent="0.25">
      <c r="A868" t="s">
        <v>4414</v>
      </c>
      <c r="B868" t="s">
        <v>4415</v>
      </c>
      <c r="C868" t="e">
        <f>VLOOKUP('Домены Secretin_N'!B868,'AC-Architecture'!A:C,3,FALSE)</f>
        <v>#N/A</v>
      </c>
      <c r="D868">
        <v>650</v>
      </c>
      <c r="E868" t="s">
        <v>3632</v>
      </c>
      <c r="F868">
        <v>124</v>
      </c>
      <c r="G868">
        <v>187</v>
      </c>
      <c r="H868">
        <f t="shared" si="48"/>
        <v>63</v>
      </c>
      <c r="I868" t="str">
        <f t="shared" si="49"/>
        <v>B2P998_ECO57/124-187</v>
      </c>
      <c r="K868" t="e">
        <f>IF(C868="Secretin_N, Secretin, TraK","T","N")</f>
        <v>#N/A</v>
      </c>
      <c r="L868" t="e">
        <f>VLOOKUP(E868,'Uniprot taxonomy'!E:J,4,FALSE)</f>
        <v>#N/A</v>
      </c>
      <c r="M868" t="e">
        <f>LEFT(VLOOKUP(B868,'Uniprot taxonomy'!B:R,5,FALSE))</f>
        <v>#N/A</v>
      </c>
      <c r="N868" t="e">
        <f>VLOOKUP(B868,'Uniprot taxonomy'!B:R,5,FALSE)</f>
        <v>#N/A</v>
      </c>
      <c r="O868" t="e">
        <f>VLOOKUP(B868,'Uniprot taxonomy'!B:R,6,FALSE)</f>
        <v>#N/A</v>
      </c>
      <c r="P868" t="e">
        <f>VLOOKUP(B868,'Uniprot taxonomy'!B:R,7,FALSE)</f>
        <v>#N/A</v>
      </c>
      <c r="Q868" t="e">
        <f>VLOOKUP(B868,'Uniprot taxonomy'!B:R,8,FALSE)</f>
        <v>#N/A</v>
      </c>
    </row>
    <row r="869" spans="1:17" hidden="1" x14ac:dyDescent="0.25">
      <c r="A869" t="s">
        <v>4414</v>
      </c>
      <c r="B869" t="s">
        <v>4415</v>
      </c>
      <c r="C869" t="e">
        <f>VLOOKUP('Домены Secretin_N'!B869,'AC-Architecture'!A:C,3,FALSE)</f>
        <v>#N/A</v>
      </c>
      <c r="D869">
        <v>650</v>
      </c>
      <c r="E869" t="s">
        <v>3632</v>
      </c>
      <c r="F869">
        <v>189</v>
      </c>
      <c r="G869">
        <v>260</v>
      </c>
      <c r="H869">
        <f t="shared" si="48"/>
        <v>71</v>
      </c>
      <c r="I869" t="str">
        <f t="shared" si="49"/>
        <v>B2P998_ECO57/189-260</v>
      </c>
      <c r="K869" t="e">
        <f>IF(C869="Secretin_N, Secretin, TraK","T","N")</f>
        <v>#N/A</v>
      </c>
      <c r="L869" t="e">
        <f>VLOOKUP(E869,'Uniprot taxonomy'!E:J,4,FALSE)</f>
        <v>#N/A</v>
      </c>
      <c r="M869" t="e">
        <f>LEFT(VLOOKUP(B869,'Uniprot taxonomy'!B:R,5,FALSE))</f>
        <v>#N/A</v>
      </c>
      <c r="N869" t="e">
        <f>VLOOKUP(B869,'Uniprot taxonomy'!B:R,5,FALSE)</f>
        <v>#N/A</v>
      </c>
      <c r="O869" t="e">
        <f>VLOOKUP(B869,'Uniprot taxonomy'!B:R,6,FALSE)</f>
        <v>#N/A</v>
      </c>
      <c r="P869" t="e">
        <f>VLOOKUP(B869,'Uniprot taxonomy'!B:R,7,FALSE)</f>
        <v>#N/A</v>
      </c>
      <c r="Q869" t="e">
        <f>VLOOKUP(B869,'Uniprot taxonomy'!B:R,8,FALSE)</f>
        <v>#N/A</v>
      </c>
    </row>
    <row r="870" spans="1:17" hidden="1" x14ac:dyDescent="0.25">
      <c r="A870" t="s">
        <v>4414</v>
      </c>
      <c r="B870" t="s">
        <v>4415</v>
      </c>
      <c r="C870" t="e">
        <f>VLOOKUP('Домены Secretin_N'!B870,'AC-Architecture'!A:C,3,FALSE)</f>
        <v>#N/A</v>
      </c>
      <c r="D870">
        <v>650</v>
      </c>
      <c r="E870" t="s">
        <v>3632</v>
      </c>
      <c r="F870">
        <v>264</v>
      </c>
      <c r="G870">
        <v>341</v>
      </c>
      <c r="H870">
        <f t="shared" si="48"/>
        <v>77</v>
      </c>
      <c r="I870" t="str">
        <f t="shared" si="49"/>
        <v>B2P998_ECO57/264-341</v>
      </c>
      <c r="K870" t="e">
        <f>IF(C870="Secretin_N, Secretin, TraK","T","N")</f>
        <v>#N/A</v>
      </c>
      <c r="L870" t="e">
        <f>VLOOKUP(E870,'Uniprot taxonomy'!E:J,4,FALSE)</f>
        <v>#N/A</v>
      </c>
      <c r="M870" t="e">
        <f>LEFT(VLOOKUP(B870,'Uniprot taxonomy'!B:R,5,FALSE))</f>
        <v>#N/A</v>
      </c>
      <c r="N870" t="e">
        <f>VLOOKUP(B870,'Uniprot taxonomy'!B:R,5,FALSE)</f>
        <v>#N/A</v>
      </c>
      <c r="O870" t="e">
        <f>VLOOKUP(B870,'Uniprot taxonomy'!B:R,6,FALSE)</f>
        <v>#N/A</v>
      </c>
      <c r="P870" t="e">
        <f>VLOOKUP(B870,'Uniprot taxonomy'!B:R,7,FALSE)</f>
        <v>#N/A</v>
      </c>
      <c r="Q870" t="e">
        <f>VLOOKUP(B870,'Uniprot taxonomy'!B:R,8,FALSE)</f>
        <v>#N/A</v>
      </c>
    </row>
    <row r="871" spans="1:17" x14ac:dyDescent="0.25">
      <c r="A871" t="s">
        <v>342</v>
      </c>
      <c r="B871" t="s">
        <v>1643</v>
      </c>
      <c r="C871" t="str">
        <f>VLOOKUP('Домены Secretin_N'!B871,'AC-Architecture'!A:C,3,FALSE)</f>
        <v>Secretin_N, Secretin</v>
      </c>
      <c r="D871">
        <v>567</v>
      </c>
      <c r="E871" t="s">
        <v>3632</v>
      </c>
      <c r="F871">
        <v>178</v>
      </c>
      <c r="G871">
        <v>306</v>
      </c>
      <c r="H871">
        <f t="shared" si="48"/>
        <v>128</v>
      </c>
      <c r="I871" t="str">
        <f t="shared" si="49"/>
        <v>B2PEU5_ECO57/178-306</v>
      </c>
      <c r="J871" t="str">
        <f>CONCATENATE(K871,"_",LEFT(O871,3),"_",LEFT(Q871,3),"_",B871)</f>
        <v>N_Ent_Esc_B2PEU5</v>
      </c>
      <c r="K871" t="str">
        <f>IF(C871="Secretin_N, Secretin, TraK","T","N")</f>
        <v>N</v>
      </c>
      <c r="L871" t="str">
        <f>VLOOKUP(B871,'Uniprot taxonomy'!B:R,4,FALSE)</f>
        <v>Proteobacteria</v>
      </c>
      <c r="M871" t="str">
        <f>LEFT(VLOOKUP(B871,'Uniprot taxonomy'!B:R,5,FALSE))</f>
        <v>G</v>
      </c>
      <c r="N871" t="str">
        <f>VLOOKUP(B871,'Uniprot taxonomy'!B:R,5,FALSE)</f>
        <v>Gammaproteobacteria</v>
      </c>
      <c r="O871" t="str">
        <f>VLOOKUP(B871,'Uniprot taxonomy'!B:R,6,FALSE)</f>
        <v>Enterobacteriales</v>
      </c>
      <c r="P871" t="str">
        <f>VLOOKUP(B871,'Uniprot taxonomy'!B:R,7,FALSE)</f>
        <v>Enterobacteriaceae</v>
      </c>
      <c r="Q871" t="str">
        <f>VLOOKUP(B871,'Uniprot taxonomy'!B:R,8,FALSE)</f>
        <v>Escherichia</v>
      </c>
    </row>
    <row r="872" spans="1:17" hidden="1" x14ac:dyDescent="0.25">
      <c r="A872" t="s">
        <v>4416</v>
      </c>
      <c r="B872" t="s">
        <v>4417</v>
      </c>
      <c r="C872" t="e">
        <f>VLOOKUP('Домены Secretin_N'!B872,'AC-Architecture'!A:C,3,FALSE)</f>
        <v>#N/A</v>
      </c>
      <c r="D872">
        <v>412</v>
      </c>
      <c r="E872" t="s">
        <v>3632</v>
      </c>
      <c r="F872">
        <v>119</v>
      </c>
      <c r="G872">
        <v>180</v>
      </c>
      <c r="H872">
        <f t="shared" si="48"/>
        <v>61</v>
      </c>
      <c r="I872" t="str">
        <f t="shared" si="49"/>
        <v>B2PGU4_ECO57/119-180</v>
      </c>
      <c r="K872" t="e">
        <f>IF(C872="Secretin_N, Secretin, TraK","T","N")</f>
        <v>#N/A</v>
      </c>
      <c r="L872" t="e">
        <f>VLOOKUP(E872,'Uniprot taxonomy'!E:J,4,FALSE)</f>
        <v>#N/A</v>
      </c>
      <c r="M872" t="e">
        <f>LEFT(VLOOKUP(B872,'Uniprot taxonomy'!B:R,5,FALSE))</f>
        <v>#N/A</v>
      </c>
      <c r="N872" t="e">
        <f>VLOOKUP(B872,'Uniprot taxonomy'!B:R,5,FALSE)</f>
        <v>#N/A</v>
      </c>
      <c r="O872" t="e">
        <f>VLOOKUP(B872,'Uniprot taxonomy'!B:R,6,FALSE)</f>
        <v>#N/A</v>
      </c>
      <c r="P872" t="e">
        <f>VLOOKUP(B872,'Uniprot taxonomy'!B:R,7,FALSE)</f>
        <v>#N/A</v>
      </c>
      <c r="Q872" t="e">
        <f>VLOOKUP(B872,'Uniprot taxonomy'!B:R,8,FALSE)</f>
        <v>#N/A</v>
      </c>
    </row>
    <row r="873" spans="1:17" x14ac:dyDescent="0.25">
      <c r="A873" t="s">
        <v>343</v>
      </c>
      <c r="B873" t="s">
        <v>1644</v>
      </c>
      <c r="C873" t="str">
        <f>VLOOKUP('Домены Secretin_N'!B873,'AC-Architecture'!A:C,3,FALSE)</f>
        <v>Secretin_N, Secretin</v>
      </c>
      <c r="D873">
        <v>512</v>
      </c>
      <c r="E873" t="s">
        <v>3632</v>
      </c>
      <c r="F873">
        <v>180</v>
      </c>
      <c r="G873">
        <v>275</v>
      </c>
      <c r="H873">
        <f t="shared" si="48"/>
        <v>95</v>
      </c>
      <c r="I873" t="str">
        <f t="shared" si="49"/>
        <v>B2PHT3_ECO57/180-275</v>
      </c>
      <c r="J873" t="str">
        <f>CONCATENATE(K873,"_",LEFT(O873,3),"_",LEFT(Q873,3),"_",B873)</f>
        <v>N_Ent_Esc_B2PHT3</v>
      </c>
      <c r="K873" t="str">
        <f>IF(C873="Secretin_N, Secretin, TraK","T","N")</f>
        <v>N</v>
      </c>
      <c r="L873" t="str">
        <f>VLOOKUP(B873,'Uniprot taxonomy'!B:R,4,FALSE)</f>
        <v>Proteobacteria</v>
      </c>
      <c r="M873" t="str">
        <f>LEFT(VLOOKUP(B873,'Uniprot taxonomy'!B:R,5,FALSE))</f>
        <v>G</v>
      </c>
      <c r="N873" t="str">
        <f>VLOOKUP(B873,'Uniprot taxonomy'!B:R,5,FALSE)</f>
        <v>Gammaproteobacteria</v>
      </c>
      <c r="O873" t="str">
        <f>VLOOKUP(B873,'Uniprot taxonomy'!B:R,6,FALSE)</f>
        <v>Enterobacteriales</v>
      </c>
      <c r="P873" t="str">
        <f>VLOOKUP(B873,'Uniprot taxonomy'!B:R,7,FALSE)</f>
        <v>Enterobacteriaceae</v>
      </c>
      <c r="Q873" t="str">
        <f>VLOOKUP(B873,'Uniprot taxonomy'!B:R,8,FALSE)</f>
        <v>Escherichia</v>
      </c>
    </row>
    <row r="874" spans="1:17" hidden="1" x14ac:dyDescent="0.25">
      <c r="A874" t="s">
        <v>4418</v>
      </c>
      <c r="B874" t="s">
        <v>4419</v>
      </c>
      <c r="C874" t="e">
        <f>VLOOKUP('Домены Secretin_N'!B874,'AC-Architecture'!A:C,3,FALSE)</f>
        <v>#N/A</v>
      </c>
      <c r="D874">
        <v>650</v>
      </c>
      <c r="E874" t="s">
        <v>3632</v>
      </c>
      <c r="F874">
        <v>124</v>
      </c>
      <c r="G874">
        <v>187</v>
      </c>
      <c r="H874">
        <f t="shared" si="48"/>
        <v>63</v>
      </c>
      <c r="I874" t="str">
        <f t="shared" si="49"/>
        <v>B2PQQ0_ECO57/124-187</v>
      </c>
      <c r="K874" t="e">
        <f>IF(C874="Secretin_N, Secretin, TraK","T","N")</f>
        <v>#N/A</v>
      </c>
      <c r="L874" t="e">
        <f>VLOOKUP(E874,'Uniprot taxonomy'!E:J,4,FALSE)</f>
        <v>#N/A</v>
      </c>
      <c r="M874" t="e">
        <f>LEFT(VLOOKUP(B874,'Uniprot taxonomy'!B:R,5,FALSE))</f>
        <v>#N/A</v>
      </c>
      <c r="N874" t="e">
        <f>VLOOKUP(B874,'Uniprot taxonomy'!B:R,5,FALSE)</f>
        <v>#N/A</v>
      </c>
      <c r="O874" t="e">
        <f>VLOOKUP(B874,'Uniprot taxonomy'!B:R,6,FALSE)</f>
        <v>#N/A</v>
      </c>
      <c r="P874" t="e">
        <f>VLOOKUP(B874,'Uniprot taxonomy'!B:R,7,FALSE)</f>
        <v>#N/A</v>
      </c>
      <c r="Q874" t="e">
        <f>VLOOKUP(B874,'Uniprot taxonomy'!B:R,8,FALSE)</f>
        <v>#N/A</v>
      </c>
    </row>
    <row r="875" spans="1:17" hidden="1" x14ac:dyDescent="0.25">
      <c r="A875" t="s">
        <v>4418</v>
      </c>
      <c r="B875" t="s">
        <v>4419</v>
      </c>
      <c r="C875" t="e">
        <f>VLOOKUP('Домены Secretin_N'!B875,'AC-Architecture'!A:C,3,FALSE)</f>
        <v>#N/A</v>
      </c>
      <c r="D875">
        <v>650</v>
      </c>
      <c r="E875" t="s">
        <v>3632</v>
      </c>
      <c r="F875">
        <v>189</v>
      </c>
      <c r="G875">
        <v>260</v>
      </c>
      <c r="H875">
        <f t="shared" si="48"/>
        <v>71</v>
      </c>
      <c r="I875" t="str">
        <f t="shared" si="49"/>
        <v>B2PQQ0_ECO57/189-260</v>
      </c>
      <c r="K875" t="e">
        <f>IF(C875="Secretin_N, Secretin, TraK","T","N")</f>
        <v>#N/A</v>
      </c>
      <c r="L875" t="e">
        <f>VLOOKUP(E875,'Uniprot taxonomy'!E:J,4,FALSE)</f>
        <v>#N/A</v>
      </c>
      <c r="M875" t="e">
        <f>LEFT(VLOOKUP(B875,'Uniprot taxonomy'!B:R,5,FALSE))</f>
        <v>#N/A</v>
      </c>
      <c r="N875" t="e">
        <f>VLOOKUP(B875,'Uniprot taxonomy'!B:R,5,FALSE)</f>
        <v>#N/A</v>
      </c>
      <c r="O875" t="e">
        <f>VLOOKUP(B875,'Uniprot taxonomy'!B:R,6,FALSE)</f>
        <v>#N/A</v>
      </c>
      <c r="P875" t="e">
        <f>VLOOKUP(B875,'Uniprot taxonomy'!B:R,7,FALSE)</f>
        <v>#N/A</v>
      </c>
      <c r="Q875" t="e">
        <f>VLOOKUP(B875,'Uniprot taxonomy'!B:R,8,FALSE)</f>
        <v>#N/A</v>
      </c>
    </row>
    <row r="876" spans="1:17" hidden="1" x14ac:dyDescent="0.25">
      <c r="A876" t="s">
        <v>4418</v>
      </c>
      <c r="B876" t="s">
        <v>4419</v>
      </c>
      <c r="C876" t="e">
        <f>VLOOKUP('Домены Secretin_N'!B876,'AC-Architecture'!A:C,3,FALSE)</f>
        <v>#N/A</v>
      </c>
      <c r="D876">
        <v>650</v>
      </c>
      <c r="E876" t="s">
        <v>3632</v>
      </c>
      <c r="F876">
        <v>264</v>
      </c>
      <c r="G876">
        <v>341</v>
      </c>
      <c r="H876">
        <f t="shared" si="48"/>
        <v>77</v>
      </c>
      <c r="I876" t="str">
        <f t="shared" si="49"/>
        <v>B2PQQ0_ECO57/264-341</v>
      </c>
      <c r="K876" t="e">
        <f>IF(C876="Secretin_N, Secretin, TraK","T","N")</f>
        <v>#N/A</v>
      </c>
      <c r="L876" t="e">
        <f>VLOOKUP(E876,'Uniprot taxonomy'!E:J,4,FALSE)</f>
        <v>#N/A</v>
      </c>
      <c r="M876" t="e">
        <f>LEFT(VLOOKUP(B876,'Uniprot taxonomy'!B:R,5,FALSE))</f>
        <v>#N/A</v>
      </c>
      <c r="N876" t="e">
        <f>VLOOKUP(B876,'Uniprot taxonomy'!B:R,5,FALSE)</f>
        <v>#N/A</v>
      </c>
      <c r="O876" t="e">
        <f>VLOOKUP(B876,'Uniprot taxonomy'!B:R,6,FALSE)</f>
        <v>#N/A</v>
      </c>
      <c r="P876" t="e">
        <f>VLOOKUP(B876,'Uniprot taxonomy'!B:R,7,FALSE)</f>
        <v>#N/A</v>
      </c>
      <c r="Q876" t="e">
        <f>VLOOKUP(B876,'Uniprot taxonomy'!B:R,8,FALSE)</f>
        <v>#N/A</v>
      </c>
    </row>
    <row r="877" spans="1:17" x14ac:dyDescent="0.25">
      <c r="A877" t="s">
        <v>344</v>
      </c>
      <c r="B877" t="s">
        <v>1645</v>
      </c>
      <c r="C877" t="str">
        <f>VLOOKUP('Домены Secretin_N'!B877,'AC-Architecture'!A:C,3,FALSE)</f>
        <v>Secretin_N, Secretin</v>
      </c>
      <c r="D877">
        <v>562</v>
      </c>
      <c r="E877" t="s">
        <v>3632</v>
      </c>
      <c r="F877">
        <v>187</v>
      </c>
      <c r="G877">
        <v>309</v>
      </c>
      <c r="H877">
        <f t="shared" si="48"/>
        <v>122</v>
      </c>
      <c r="I877" t="str">
        <f t="shared" si="49"/>
        <v>B2Q5I7_PROST/187-309</v>
      </c>
      <c r="J877" t="str">
        <f t="shared" ref="J877:J879" si="52">CONCATENATE(K877,"_",LEFT(O877,3),"_",LEFT(Q877,3),"_",B877)</f>
        <v>N_Ent_Pro_B2Q5I7</v>
      </c>
      <c r="K877" t="str">
        <f>IF(C877="Secretin_N, Secretin, TraK","T","N")</f>
        <v>N</v>
      </c>
      <c r="L877" t="str">
        <f>VLOOKUP(B877,'Uniprot taxonomy'!B:R,4,FALSE)</f>
        <v>Proteobacteria</v>
      </c>
      <c r="M877" t="str">
        <f>LEFT(VLOOKUP(B877,'Uniprot taxonomy'!B:R,5,FALSE))</f>
        <v>G</v>
      </c>
      <c r="N877" t="str">
        <f>VLOOKUP(B877,'Uniprot taxonomy'!B:R,5,FALSE)</f>
        <v>Gammaproteobacteria</v>
      </c>
      <c r="O877" t="str">
        <f>VLOOKUP(B877,'Uniprot taxonomy'!B:R,6,FALSE)</f>
        <v>Enterobacteriales</v>
      </c>
      <c r="P877" t="str">
        <f>VLOOKUP(B877,'Uniprot taxonomy'!B:R,7,FALSE)</f>
        <v>Enterobacteriaceae</v>
      </c>
      <c r="Q877" t="str">
        <f>VLOOKUP(B877,'Uniprot taxonomy'!B:R,8,FALSE)</f>
        <v>Providencia</v>
      </c>
    </row>
    <row r="878" spans="1:17" x14ac:dyDescent="0.25">
      <c r="A878" t="s">
        <v>345</v>
      </c>
      <c r="B878" t="s">
        <v>1646</v>
      </c>
      <c r="C878" t="str">
        <f>VLOOKUP('Домены Secretin_N'!B878,'AC-Architecture'!A:C,3,FALSE)</f>
        <v>Secretin_N, Secretin</v>
      </c>
      <c r="D878">
        <v>348</v>
      </c>
      <c r="E878" t="s">
        <v>3632</v>
      </c>
      <c r="F878">
        <v>45</v>
      </c>
      <c r="G878">
        <v>126</v>
      </c>
      <c r="H878">
        <f t="shared" si="48"/>
        <v>81</v>
      </c>
      <c r="I878" t="str">
        <f t="shared" si="49"/>
        <v>B2Q5V4_PROST/45-126</v>
      </c>
      <c r="J878" t="str">
        <f t="shared" si="52"/>
        <v>N_Ent_Pro_B2Q5V4</v>
      </c>
      <c r="K878" t="str">
        <f>IF(C878="Secretin_N, Secretin, TraK","T","N")</f>
        <v>N</v>
      </c>
      <c r="L878" t="str">
        <f>VLOOKUP(B878,'Uniprot taxonomy'!B:R,4,FALSE)</f>
        <v>Proteobacteria</v>
      </c>
      <c r="M878" t="str">
        <f>LEFT(VLOOKUP(B878,'Uniprot taxonomy'!B:R,5,FALSE))</f>
        <v>G</v>
      </c>
      <c r="N878" t="str">
        <f>VLOOKUP(B878,'Uniprot taxonomy'!B:R,5,FALSE)</f>
        <v>Gammaproteobacteria</v>
      </c>
      <c r="O878" t="str">
        <f>VLOOKUP(B878,'Uniprot taxonomy'!B:R,6,FALSE)</f>
        <v>Enterobacteriales</v>
      </c>
      <c r="P878" t="str">
        <f>VLOOKUP(B878,'Uniprot taxonomy'!B:R,7,FALSE)</f>
        <v>Enterobacteriaceae</v>
      </c>
      <c r="Q878" t="str">
        <f>VLOOKUP(B878,'Uniprot taxonomy'!B:R,8,FALSE)</f>
        <v>Providencia</v>
      </c>
    </row>
    <row r="879" spans="1:17" x14ac:dyDescent="0.25">
      <c r="A879" t="s">
        <v>346</v>
      </c>
      <c r="B879" t="s">
        <v>1647</v>
      </c>
      <c r="C879" t="str">
        <f>VLOOKUP('Домены Secretin_N'!B879,'AC-Architecture'!A:C,3,FALSE)</f>
        <v>Secretin_N, Secretin</v>
      </c>
      <c r="D879">
        <v>590</v>
      </c>
      <c r="E879" t="s">
        <v>3632</v>
      </c>
      <c r="F879">
        <v>276</v>
      </c>
      <c r="G879">
        <v>344</v>
      </c>
      <c r="H879">
        <f t="shared" si="48"/>
        <v>68</v>
      </c>
      <c r="I879" t="str">
        <f t="shared" si="49"/>
        <v>B2SGC7_FRATM/276-344</v>
      </c>
      <c r="J879" t="str">
        <f t="shared" si="52"/>
        <v>N_Thi_Fra_B2SGC7</v>
      </c>
      <c r="K879" t="str">
        <f>IF(C879="Secretin_N, Secretin, TraK","T","N")</f>
        <v>N</v>
      </c>
      <c r="L879" t="str">
        <f>VLOOKUP(B879,'Uniprot taxonomy'!B:R,4,FALSE)</f>
        <v>Proteobacteria</v>
      </c>
      <c r="M879" t="str">
        <f>LEFT(VLOOKUP(B879,'Uniprot taxonomy'!B:R,5,FALSE))</f>
        <v>G</v>
      </c>
      <c r="N879" t="str">
        <f>VLOOKUP(B879,'Uniprot taxonomy'!B:R,5,FALSE)</f>
        <v>Gammaproteobacteria</v>
      </c>
      <c r="O879" t="str">
        <f>VLOOKUP(B879,'Uniprot taxonomy'!B:R,6,FALSE)</f>
        <v>Thiotrichales</v>
      </c>
      <c r="P879" t="str">
        <f>VLOOKUP(B879,'Uniprot taxonomy'!B:R,7,FALSE)</f>
        <v>Francisellaceae</v>
      </c>
      <c r="Q879" t="str">
        <f>VLOOKUP(B879,'Uniprot taxonomy'!B:R,8,FALSE)</f>
        <v>Francisella</v>
      </c>
    </row>
    <row r="880" spans="1:17" hidden="1" x14ac:dyDescent="0.25">
      <c r="A880" t="s">
        <v>4421</v>
      </c>
      <c r="B880" t="s">
        <v>4422</v>
      </c>
      <c r="C880" t="e">
        <f>VLOOKUP('Домены Secretin_N'!B880,'AC-Architecture'!A:C,3,FALSE)</f>
        <v>#N/A</v>
      </c>
      <c r="D880">
        <v>655</v>
      </c>
      <c r="E880" t="s">
        <v>3632</v>
      </c>
      <c r="F880">
        <v>290</v>
      </c>
      <c r="G880">
        <v>377</v>
      </c>
      <c r="H880">
        <f t="shared" si="48"/>
        <v>87</v>
      </c>
      <c r="I880" t="str">
        <f t="shared" si="49"/>
        <v>B2SKY5_XANOP/290-377</v>
      </c>
      <c r="K880" t="e">
        <f>IF(C880="Secretin_N, Secretin, TraK","T","N")</f>
        <v>#N/A</v>
      </c>
      <c r="L880" t="e">
        <f>VLOOKUP(E880,'Uniprot taxonomy'!E:J,4,FALSE)</f>
        <v>#N/A</v>
      </c>
      <c r="M880" t="e">
        <f>LEFT(VLOOKUP(B880,'Uniprot taxonomy'!B:R,5,FALSE))</f>
        <v>#N/A</v>
      </c>
      <c r="N880" t="e">
        <f>VLOOKUP(B880,'Uniprot taxonomy'!B:R,5,FALSE)</f>
        <v>#N/A</v>
      </c>
      <c r="O880" t="e">
        <f>VLOOKUP(B880,'Uniprot taxonomy'!B:R,6,FALSE)</f>
        <v>#N/A</v>
      </c>
      <c r="P880" t="e">
        <f>VLOOKUP(B880,'Uniprot taxonomy'!B:R,7,FALSE)</f>
        <v>#N/A</v>
      </c>
      <c r="Q880" t="e">
        <f>VLOOKUP(B880,'Uniprot taxonomy'!B:R,8,FALSE)</f>
        <v>#N/A</v>
      </c>
    </row>
    <row r="881" spans="1:17" hidden="1" x14ac:dyDescent="0.25">
      <c r="A881" t="s">
        <v>4423</v>
      </c>
      <c r="B881" t="s">
        <v>4424</v>
      </c>
      <c r="C881" t="e">
        <f>VLOOKUP('Домены Secretin_N'!B881,'AC-Architecture'!A:C,3,FALSE)</f>
        <v>#N/A</v>
      </c>
      <c r="D881">
        <v>766</v>
      </c>
      <c r="E881" t="s">
        <v>3632</v>
      </c>
      <c r="F881">
        <v>188</v>
      </c>
      <c r="G881">
        <v>248</v>
      </c>
      <c r="H881">
        <f t="shared" si="48"/>
        <v>60</v>
      </c>
      <c r="I881" t="str">
        <f t="shared" si="49"/>
        <v>B2SPC2_XANOP/188-248</v>
      </c>
      <c r="K881" t="e">
        <f>IF(C881="Secretin_N, Secretin, TraK","T","N")</f>
        <v>#N/A</v>
      </c>
      <c r="L881" t="e">
        <f>VLOOKUP(E881,'Uniprot taxonomy'!E:J,4,FALSE)</f>
        <v>#N/A</v>
      </c>
      <c r="M881" t="e">
        <f>LEFT(VLOOKUP(B881,'Uniprot taxonomy'!B:R,5,FALSE))</f>
        <v>#N/A</v>
      </c>
      <c r="N881" t="e">
        <f>VLOOKUP(B881,'Uniprot taxonomy'!B:R,5,FALSE)</f>
        <v>#N/A</v>
      </c>
      <c r="O881" t="e">
        <f>VLOOKUP(B881,'Uniprot taxonomy'!B:R,6,FALSE)</f>
        <v>#N/A</v>
      </c>
      <c r="P881" t="e">
        <f>VLOOKUP(B881,'Uniprot taxonomy'!B:R,7,FALSE)</f>
        <v>#N/A</v>
      </c>
      <c r="Q881" t="e">
        <f>VLOOKUP(B881,'Uniprot taxonomy'!B:R,8,FALSE)</f>
        <v>#N/A</v>
      </c>
    </row>
    <row r="882" spans="1:17" hidden="1" x14ac:dyDescent="0.25">
      <c r="A882" t="s">
        <v>4423</v>
      </c>
      <c r="B882" t="s">
        <v>4424</v>
      </c>
      <c r="C882" t="e">
        <f>VLOOKUP('Домены Secretin_N'!B882,'AC-Architecture'!A:C,3,FALSE)</f>
        <v>#N/A</v>
      </c>
      <c r="D882">
        <v>766</v>
      </c>
      <c r="E882" t="s">
        <v>3632</v>
      </c>
      <c r="F882">
        <v>253</v>
      </c>
      <c r="G882">
        <v>322</v>
      </c>
      <c r="H882">
        <f t="shared" si="48"/>
        <v>69</v>
      </c>
      <c r="I882" t="str">
        <f t="shared" si="49"/>
        <v>B2SPC2_XANOP/253-322</v>
      </c>
      <c r="K882" t="e">
        <f>IF(C882="Secretin_N, Secretin, TraK","T","N")</f>
        <v>#N/A</v>
      </c>
      <c r="L882" t="e">
        <f>VLOOKUP(E882,'Uniprot taxonomy'!E:J,4,FALSE)</f>
        <v>#N/A</v>
      </c>
      <c r="M882" t="e">
        <f>LEFT(VLOOKUP(B882,'Uniprot taxonomy'!B:R,5,FALSE))</f>
        <v>#N/A</v>
      </c>
      <c r="N882" t="e">
        <f>VLOOKUP(B882,'Uniprot taxonomy'!B:R,5,FALSE)</f>
        <v>#N/A</v>
      </c>
      <c r="O882" t="e">
        <f>VLOOKUP(B882,'Uniprot taxonomy'!B:R,6,FALSE)</f>
        <v>#N/A</v>
      </c>
      <c r="P882" t="e">
        <f>VLOOKUP(B882,'Uniprot taxonomy'!B:R,7,FALSE)</f>
        <v>#N/A</v>
      </c>
      <c r="Q882" t="e">
        <f>VLOOKUP(B882,'Uniprot taxonomy'!B:R,8,FALSE)</f>
        <v>#N/A</v>
      </c>
    </row>
    <row r="883" spans="1:17" hidden="1" x14ac:dyDescent="0.25">
      <c r="A883" t="s">
        <v>4423</v>
      </c>
      <c r="B883" t="s">
        <v>4424</v>
      </c>
      <c r="C883" t="e">
        <f>VLOOKUP('Домены Secretin_N'!B883,'AC-Architecture'!A:C,3,FALSE)</f>
        <v>#N/A</v>
      </c>
      <c r="D883">
        <v>766</v>
      </c>
      <c r="E883" t="s">
        <v>3632</v>
      </c>
      <c r="F883">
        <v>326</v>
      </c>
      <c r="G883">
        <v>478</v>
      </c>
      <c r="H883">
        <f t="shared" si="48"/>
        <v>152</v>
      </c>
      <c r="I883" t="str">
        <f t="shared" si="49"/>
        <v>B2SPC2_XANOP/326-478</v>
      </c>
      <c r="K883" t="e">
        <f>IF(C883="Secretin_N, Secretin, TraK","T","N")</f>
        <v>#N/A</v>
      </c>
      <c r="L883" t="e">
        <f>VLOOKUP(E883,'Uniprot taxonomy'!E:J,4,FALSE)</f>
        <v>#N/A</v>
      </c>
      <c r="M883" t="e">
        <f>LEFT(VLOOKUP(B883,'Uniprot taxonomy'!B:R,5,FALSE))</f>
        <v>#N/A</v>
      </c>
      <c r="N883" t="e">
        <f>VLOOKUP(B883,'Uniprot taxonomy'!B:R,5,FALSE)</f>
        <v>#N/A</v>
      </c>
      <c r="O883" t="e">
        <f>VLOOKUP(B883,'Uniprot taxonomy'!B:R,6,FALSE)</f>
        <v>#N/A</v>
      </c>
      <c r="P883" t="e">
        <f>VLOOKUP(B883,'Uniprot taxonomy'!B:R,7,FALSE)</f>
        <v>#N/A</v>
      </c>
      <c r="Q883" t="e">
        <f>VLOOKUP(B883,'Uniprot taxonomy'!B:R,8,FALSE)</f>
        <v>#N/A</v>
      </c>
    </row>
    <row r="884" spans="1:17" x14ac:dyDescent="0.25">
      <c r="A884" t="s">
        <v>347</v>
      </c>
      <c r="B884" t="s">
        <v>1648</v>
      </c>
      <c r="C884" t="str">
        <f>VLOOKUP('Домены Secretin_N'!B884,'AC-Architecture'!A:C,3,FALSE)</f>
        <v>Secretin_N, Secretin</v>
      </c>
      <c r="D884">
        <v>591</v>
      </c>
      <c r="E884" t="s">
        <v>3632</v>
      </c>
      <c r="F884">
        <v>172</v>
      </c>
      <c r="G884">
        <v>352</v>
      </c>
      <c r="H884">
        <f t="shared" si="48"/>
        <v>180</v>
      </c>
      <c r="I884" t="str">
        <f t="shared" si="49"/>
        <v>B2SVR2_XANOP/172-352</v>
      </c>
      <c r="J884" t="str">
        <f>CONCATENATE(K884,"_",LEFT(O884,3),"_",LEFT(Q884,3),"_",B884)</f>
        <v>N_Xan_Xan_B2SVR2</v>
      </c>
      <c r="K884" t="str">
        <f>IF(C884="Secretin_N, Secretin, TraK","T","N")</f>
        <v>N</v>
      </c>
      <c r="L884" t="str">
        <f>VLOOKUP(B884,'Uniprot taxonomy'!B:R,4,FALSE)</f>
        <v>Proteobacteria</v>
      </c>
      <c r="M884" t="str">
        <f>LEFT(VLOOKUP(B884,'Uniprot taxonomy'!B:R,5,FALSE))</f>
        <v>G</v>
      </c>
      <c r="N884" t="str">
        <f>VLOOKUP(B884,'Uniprot taxonomy'!B:R,5,FALSE)</f>
        <v>Gammaproteobacteria</v>
      </c>
      <c r="O884" t="str">
        <f>VLOOKUP(B884,'Uniprot taxonomy'!B:R,6,FALSE)</f>
        <v>Xanthomonadales</v>
      </c>
      <c r="P884" t="str">
        <f>VLOOKUP(B884,'Uniprot taxonomy'!B:R,7,FALSE)</f>
        <v>Xanthomonadaceae</v>
      </c>
      <c r="Q884" t="str">
        <f>VLOOKUP(B884,'Uniprot taxonomy'!B:R,8,FALSE)</f>
        <v>Xanthomonas</v>
      </c>
    </row>
    <row r="885" spans="1:17" hidden="1" x14ac:dyDescent="0.25">
      <c r="A885" t="s">
        <v>4425</v>
      </c>
      <c r="B885" t="s">
        <v>4426</v>
      </c>
      <c r="C885" t="e">
        <f>VLOOKUP('Домены Secretin_N'!B885,'AC-Architecture'!A:C,3,FALSE)</f>
        <v>#N/A</v>
      </c>
      <c r="D885">
        <v>591</v>
      </c>
      <c r="E885" t="s">
        <v>3632</v>
      </c>
      <c r="F885">
        <v>293</v>
      </c>
      <c r="G885">
        <v>359</v>
      </c>
      <c r="H885">
        <f t="shared" si="48"/>
        <v>66</v>
      </c>
      <c r="I885" t="str">
        <f t="shared" si="49"/>
        <v>B2T706_BURPP/293-359</v>
      </c>
      <c r="K885" t="e">
        <f>IF(C885="Secretin_N, Secretin, TraK","T","N")</f>
        <v>#N/A</v>
      </c>
      <c r="L885" t="e">
        <f>VLOOKUP(E885,'Uniprot taxonomy'!E:J,4,FALSE)</f>
        <v>#N/A</v>
      </c>
      <c r="M885" t="e">
        <f>LEFT(VLOOKUP(B885,'Uniprot taxonomy'!B:R,5,FALSE))</f>
        <v>#N/A</v>
      </c>
      <c r="N885" t="e">
        <f>VLOOKUP(B885,'Uniprot taxonomy'!B:R,5,FALSE)</f>
        <v>#N/A</v>
      </c>
      <c r="O885" t="e">
        <f>VLOOKUP(B885,'Uniprot taxonomy'!B:R,6,FALSE)</f>
        <v>#N/A</v>
      </c>
      <c r="P885" t="e">
        <f>VLOOKUP(B885,'Uniprot taxonomy'!B:R,7,FALSE)</f>
        <v>#N/A</v>
      </c>
      <c r="Q885" t="e">
        <f>VLOOKUP(B885,'Uniprot taxonomy'!B:R,8,FALSE)</f>
        <v>#N/A</v>
      </c>
    </row>
    <row r="886" spans="1:17" hidden="1" x14ac:dyDescent="0.25">
      <c r="A886" t="s">
        <v>4427</v>
      </c>
      <c r="B886" t="s">
        <v>4428</v>
      </c>
      <c r="C886" t="e">
        <f>VLOOKUP('Домены Secretin_N'!B886,'AC-Architecture'!A:C,3,FALSE)</f>
        <v>#N/A</v>
      </c>
      <c r="D886">
        <v>791</v>
      </c>
      <c r="E886" t="s">
        <v>3632</v>
      </c>
      <c r="F886">
        <v>129</v>
      </c>
      <c r="G886">
        <v>190</v>
      </c>
      <c r="H886">
        <f t="shared" si="48"/>
        <v>61</v>
      </c>
      <c r="I886" t="str">
        <f t="shared" si="49"/>
        <v>B2T7P2_BURPP/129-190</v>
      </c>
      <c r="K886" t="e">
        <f>IF(C886="Secretin_N, Secretin, TraK","T","N")</f>
        <v>#N/A</v>
      </c>
      <c r="L886" t="e">
        <f>VLOOKUP(E886,'Uniprot taxonomy'!E:J,4,FALSE)</f>
        <v>#N/A</v>
      </c>
      <c r="M886" t="e">
        <f>LEFT(VLOOKUP(B886,'Uniprot taxonomy'!B:R,5,FALSE))</f>
        <v>#N/A</v>
      </c>
      <c r="N886" t="e">
        <f>VLOOKUP(B886,'Uniprot taxonomy'!B:R,5,FALSE)</f>
        <v>#N/A</v>
      </c>
      <c r="O886" t="e">
        <f>VLOOKUP(B886,'Uniprot taxonomy'!B:R,6,FALSE)</f>
        <v>#N/A</v>
      </c>
      <c r="P886" t="e">
        <f>VLOOKUP(B886,'Uniprot taxonomy'!B:R,7,FALSE)</f>
        <v>#N/A</v>
      </c>
      <c r="Q886" t="e">
        <f>VLOOKUP(B886,'Uniprot taxonomy'!B:R,8,FALSE)</f>
        <v>#N/A</v>
      </c>
    </row>
    <row r="887" spans="1:17" hidden="1" x14ac:dyDescent="0.25">
      <c r="A887" t="s">
        <v>4427</v>
      </c>
      <c r="B887" t="s">
        <v>4428</v>
      </c>
      <c r="C887" t="e">
        <f>VLOOKUP('Домены Secretin_N'!B887,'AC-Architecture'!A:C,3,FALSE)</f>
        <v>#N/A</v>
      </c>
      <c r="D887">
        <v>791</v>
      </c>
      <c r="E887" t="s">
        <v>3632</v>
      </c>
      <c r="F887">
        <v>192</v>
      </c>
      <c r="G887">
        <v>264</v>
      </c>
      <c r="H887">
        <f t="shared" si="48"/>
        <v>72</v>
      </c>
      <c r="I887" t="str">
        <f t="shared" si="49"/>
        <v>B2T7P2_BURPP/192-264</v>
      </c>
      <c r="K887" t="e">
        <f>IF(C887="Secretin_N, Secretin, TraK","T","N")</f>
        <v>#N/A</v>
      </c>
      <c r="L887" t="e">
        <f>VLOOKUP(E887,'Uniprot taxonomy'!E:J,4,FALSE)</f>
        <v>#N/A</v>
      </c>
      <c r="M887" t="e">
        <f>LEFT(VLOOKUP(B887,'Uniprot taxonomy'!B:R,5,FALSE))</f>
        <v>#N/A</v>
      </c>
      <c r="N887" t="e">
        <f>VLOOKUP(B887,'Uniprot taxonomy'!B:R,5,FALSE)</f>
        <v>#N/A</v>
      </c>
      <c r="O887" t="e">
        <f>VLOOKUP(B887,'Uniprot taxonomy'!B:R,6,FALSE)</f>
        <v>#N/A</v>
      </c>
      <c r="P887" t="e">
        <f>VLOOKUP(B887,'Uniprot taxonomy'!B:R,7,FALSE)</f>
        <v>#N/A</v>
      </c>
      <c r="Q887" t="e">
        <f>VLOOKUP(B887,'Uniprot taxonomy'!B:R,8,FALSE)</f>
        <v>#N/A</v>
      </c>
    </row>
    <row r="888" spans="1:17" hidden="1" x14ac:dyDescent="0.25">
      <c r="A888" t="s">
        <v>4427</v>
      </c>
      <c r="B888" t="s">
        <v>4428</v>
      </c>
      <c r="C888" t="e">
        <f>VLOOKUP('Домены Secretin_N'!B888,'AC-Architecture'!A:C,3,FALSE)</f>
        <v>#N/A</v>
      </c>
      <c r="D888">
        <v>791</v>
      </c>
      <c r="E888" t="s">
        <v>3632</v>
      </c>
      <c r="F888">
        <v>268</v>
      </c>
      <c r="G888">
        <v>412</v>
      </c>
      <c r="H888">
        <f t="shared" si="48"/>
        <v>144</v>
      </c>
      <c r="I888" t="str">
        <f t="shared" si="49"/>
        <v>B2T7P2_BURPP/268-412</v>
      </c>
      <c r="K888" t="e">
        <f>IF(C888="Secretin_N, Secretin, TraK","T","N")</f>
        <v>#N/A</v>
      </c>
      <c r="L888" t="e">
        <f>VLOOKUP(E888,'Uniprot taxonomy'!E:J,4,FALSE)</f>
        <v>#N/A</v>
      </c>
      <c r="M888" t="e">
        <f>LEFT(VLOOKUP(B888,'Uniprot taxonomy'!B:R,5,FALSE))</f>
        <v>#N/A</v>
      </c>
      <c r="N888" t="e">
        <f>VLOOKUP(B888,'Uniprot taxonomy'!B:R,5,FALSE)</f>
        <v>#N/A</v>
      </c>
      <c r="O888" t="e">
        <f>VLOOKUP(B888,'Uniprot taxonomy'!B:R,6,FALSE)</f>
        <v>#N/A</v>
      </c>
      <c r="P888" t="e">
        <f>VLOOKUP(B888,'Uniprot taxonomy'!B:R,7,FALSE)</f>
        <v>#N/A</v>
      </c>
      <c r="Q888" t="e">
        <f>VLOOKUP(B888,'Uniprot taxonomy'!B:R,8,FALSE)</f>
        <v>#N/A</v>
      </c>
    </row>
    <row r="889" spans="1:17" hidden="1" x14ac:dyDescent="0.25">
      <c r="A889" t="s">
        <v>348</v>
      </c>
      <c r="B889" t="s">
        <v>1649</v>
      </c>
      <c r="C889" t="str">
        <f>VLOOKUP('Домены Secretin_N'!B889,'AC-Architecture'!A:C,3,FALSE)</f>
        <v>Secretin_N, Secretin</v>
      </c>
      <c r="D889">
        <v>637</v>
      </c>
      <c r="E889" t="s">
        <v>3632</v>
      </c>
      <c r="F889">
        <v>197</v>
      </c>
      <c r="G889">
        <v>334</v>
      </c>
      <c r="H889">
        <f t="shared" si="48"/>
        <v>137</v>
      </c>
      <c r="I889" t="str">
        <f t="shared" si="49"/>
        <v>B2TD05_BURPP/197-334</v>
      </c>
      <c r="J889" t="e">
        <f>CONCATENATE(K889,"_",#REF!,"_",B889)</f>
        <v>#REF!</v>
      </c>
      <c r="K889" t="str">
        <f>IF(C889="Secretin_N, Secretin, TraK","T","N")</f>
        <v>N</v>
      </c>
      <c r="L889" t="e">
        <f>VLOOKUP(E889,'Uniprot taxonomy'!E:J,4,FALSE)</f>
        <v>#N/A</v>
      </c>
      <c r="M889" t="str">
        <f>LEFT(VLOOKUP(B889,'Uniprot taxonomy'!B:R,5,FALSE))</f>
        <v>B</v>
      </c>
      <c r="N889" t="str">
        <f>VLOOKUP(B889,'Uniprot taxonomy'!B:R,5,FALSE)</f>
        <v>Betaproteobacteria</v>
      </c>
      <c r="O889" t="str">
        <f>VLOOKUP(B889,'Uniprot taxonomy'!B:R,6,FALSE)</f>
        <v>Burkholderiales</v>
      </c>
      <c r="P889" t="str">
        <f>VLOOKUP(B889,'Uniprot taxonomy'!B:R,7,FALSE)</f>
        <v>Burkholderiaceae</v>
      </c>
      <c r="Q889" t="str">
        <f>VLOOKUP(B889,'Uniprot taxonomy'!B:R,8,FALSE)</f>
        <v>Burkholderia</v>
      </c>
    </row>
    <row r="890" spans="1:17" x14ac:dyDescent="0.25">
      <c r="A890" t="s">
        <v>349</v>
      </c>
      <c r="B890" t="s">
        <v>1650</v>
      </c>
      <c r="C890" t="str">
        <f>VLOOKUP('Домены Secretin_N'!B890,'AC-Architecture'!A:C,3,FALSE)</f>
        <v>Secretin_N, Secretin</v>
      </c>
      <c r="D890">
        <v>566</v>
      </c>
      <c r="E890" t="s">
        <v>3632</v>
      </c>
      <c r="F890">
        <v>183</v>
      </c>
      <c r="G890">
        <v>300</v>
      </c>
      <c r="H890">
        <f t="shared" si="48"/>
        <v>117</v>
      </c>
      <c r="I890" t="str">
        <f t="shared" si="49"/>
        <v>B2TSZ6_SHIB3/183-300</v>
      </c>
      <c r="J890" t="str">
        <f>CONCATENATE(K890,"_",LEFT(O890,3),"_",LEFT(Q890,3),"_",B890)</f>
        <v>N_Ent_Shi_B2TSZ6</v>
      </c>
      <c r="K890" t="str">
        <f>IF(C890="Secretin_N, Secretin, TraK","T","N")</f>
        <v>N</v>
      </c>
      <c r="L890" t="str">
        <f>VLOOKUP(B890,'Uniprot taxonomy'!B:R,4,FALSE)</f>
        <v>Proteobacteria</v>
      </c>
      <c r="M890" t="str">
        <f>LEFT(VLOOKUP(B890,'Uniprot taxonomy'!B:R,5,FALSE))</f>
        <v>G</v>
      </c>
      <c r="N890" t="str">
        <f>VLOOKUP(B890,'Uniprot taxonomy'!B:R,5,FALSE)</f>
        <v>Gammaproteobacteria</v>
      </c>
      <c r="O890" t="str">
        <f>VLOOKUP(B890,'Uniprot taxonomy'!B:R,6,FALSE)</f>
        <v>Enterobacteriales</v>
      </c>
      <c r="P890" t="str">
        <f>VLOOKUP(B890,'Uniprot taxonomy'!B:R,7,FALSE)</f>
        <v>Enterobacteriaceae</v>
      </c>
      <c r="Q890" t="str">
        <f>VLOOKUP(B890,'Uniprot taxonomy'!B:R,8,FALSE)</f>
        <v>Shigella</v>
      </c>
    </row>
    <row r="891" spans="1:17" hidden="1" x14ac:dyDescent="0.25">
      <c r="A891" t="s">
        <v>4431</v>
      </c>
      <c r="B891" t="s">
        <v>4432</v>
      </c>
      <c r="C891" t="e">
        <f>VLOOKUP('Домены Secretin_N'!B891,'AC-Architecture'!A:C,3,FALSE)</f>
        <v>#N/A</v>
      </c>
      <c r="D891">
        <v>412</v>
      </c>
      <c r="E891" t="s">
        <v>3632</v>
      </c>
      <c r="F891">
        <v>119</v>
      </c>
      <c r="G891">
        <v>180</v>
      </c>
      <c r="H891">
        <f t="shared" si="48"/>
        <v>61</v>
      </c>
      <c r="I891" t="str">
        <f t="shared" si="49"/>
        <v>B2U3J7_SHIB3/119-180</v>
      </c>
      <c r="K891" t="e">
        <f>IF(C891="Secretin_N, Secretin, TraK","T","N")</f>
        <v>#N/A</v>
      </c>
      <c r="L891" t="e">
        <f>VLOOKUP(E891,'Uniprot taxonomy'!E:J,4,FALSE)</f>
        <v>#N/A</v>
      </c>
      <c r="M891" t="e">
        <f>LEFT(VLOOKUP(B891,'Uniprot taxonomy'!B:R,5,FALSE))</f>
        <v>#N/A</v>
      </c>
      <c r="N891" t="e">
        <f>VLOOKUP(B891,'Uniprot taxonomy'!B:R,5,FALSE)</f>
        <v>#N/A</v>
      </c>
      <c r="O891" t="e">
        <f>VLOOKUP(B891,'Uniprot taxonomy'!B:R,6,FALSE)</f>
        <v>#N/A</v>
      </c>
      <c r="P891" t="e">
        <f>VLOOKUP(B891,'Uniprot taxonomy'!B:R,7,FALSE)</f>
        <v>#N/A</v>
      </c>
      <c r="Q891" t="e">
        <f>VLOOKUP(B891,'Uniprot taxonomy'!B:R,8,FALSE)</f>
        <v>#N/A</v>
      </c>
    </row>
    <row r="892" spans="1:17" hidden="1" x14ac:dyDescent="0.25">
      <c r="A892" t="s">
        <v>350</v>
      </c>
      <c r="B892" t="s">
        <v>1651</v>
      </c>
      <c r="C892" t="str">
        <f>VLOOKUP('Домены Secretin_N'!B892,'AC-Architecture'!A:C,3,FALSE)</f>
        <v>Secretin_N, Secretin</v>
      </c>
      <c r="D892">
        <v>563</v>
      </c>
      <c r="E892" t="s">
        <v>3632</v>
      </c>
      <c r="F892">
        <v>218</v>
      </c>
      <c r="G892">
        <v>317</v>
      </c>
      <c r="H892">
        <f t="shared" si="48"/>
        <v>99</v>
      </c>
      <c r="I892" t="str">
        <f t="shared" si="49"/>
        <v>B2UCM0_RALPJ/218-317</v>
      </c>
      <c r="J892" t="e">
        <f>CONCATENATE(K892,"_",#REF!,"_",B892)</f>
        <v>#REF!</v>
      </c>
      <c r="K892" t="str">
        <f>IF(C892="Secretin_N, Secretin, TraK","T","N")</f>
        <v>N</v>
      </c>
      <c r="L892" t="e">
        <f>VLOOKUP(E892,'Uniprot taxonomy'!E:J,4,FALSE)</f>
        <v>#N/A</v>
      </c>
      <c r="M892" t="str">
        <f>LEFT(VLOOKUP(B892,'Uniprot taxonomy'!B:R,5,FALSE))</f>
        <v>B</v>
      </c>
      <c r="N892" t="str">
        <f>VLOOKUP(B892,'Uniprot taxonomy'!B:R,5,FALSE)</f>
        <v>Betaproteobacteria</v>
      </c>
      <c r="O892" t="str">
        <f>VLOOKUP(B892,'Uniprot taxonomy'!B:R,6,FALSE)</f>
        <v>Burkholderiales</v>
      </c>
      <c r="P892" t="str">
        <f>VLOOKUP(B892,'Uniprot taxonomy'!B:R,7,FALSE)</f>
        <v>Burkholderiaceae</v>
      </c>
      <c r="Q892" t="str">
        <f>VLOOKUP(B892,'Uniprot taxonomy'!B:R,8,FALSE)</f>
        <v>Ralstonia</v>
      </c>
    </row>
    <row r="893" spans="1:17" hidden="1" x14ac:dyDescent="0.25">
      <c r="A893" t="s">
        <v>4434</v>
      </c>
      <c r="B893" t="s">
        <v>4435</v>
      </c>
      <c r="C893" t="e">
        <f>VLOOKUP('Домены Secretin_N'!B893,'AC-Architecture'!A:C,3,FALSE)</f>
        <v>#N/A</v>
      </c>
      <c r="D893">
        <v>721</v>
      </c>
      <c r="E893" t="s">
        <v>3632</v>
      </c>
      <c r="F893">
        <v>391</v>
      </c>
      <c r="G893">
        <v>470</v>
      </c>
      <c r="H893">
        <f t="shared" si="48"/>
        <v>79</v>
      </c>
      <c r="I893" t="str">
        <f t="shared" si="49"/>
        <v>B2UEH1_RALPJ/391-470</v>
      </c>
      <c r="K893" t="e">
        <f>IF(C893="Secretin_N, Secretin, TraK","T","N")</f>
        <v>#N/A</v>
      </c>
      <c r="L893" t="e">
        <f>VLOOKUP(E893,'Uniprot taxonomy'!E:J,4,FALSE)</f>
        <v>#N/A</v>
      </c>
      <c r="M893" t="e">
        <f>LEFT(VLOOKUP(B893,'Uniprot taxonomy'!B:R,5,FALSE))</f>
        <v>#N/A</v>
      </c>
      <c r="N893" t="e">
        <f>VLOOKUP(B893,'Uniprot taxonomy'!B:R,5,FALSE)</f>
        <v>#N/A</v>
      </c>
      <c r="O893" t="e">
        <f>VLOOKUP(B893,'Uniprot taxonomy'!B:R,6,FALSE)</f>
        <v>#N/A</v>
      </c>
      <c r="P893" t="e">
        <f>VLOOKUP(B893,'Uniprot taxonomy'!B:R,7,FALSE)</f>
        <v>#N/A</v>
      </c>
      <c r="Q893" t="e">
        <f>VLOOKUP(B893,'Uniprot taxonomy'!B:R,8,FALSE)</f>
        <v>#N/A</v>
      </c>
    </row>
    <row r="894" spans="1:17" hidden="1" x14ac:dyDescent="0.25">
      <c r="A894" t="s">
        <v>4436</v>
      </c>
      <c r="B894" t="s">
        <v>4437</v>
      </c>
      <c r="C894" t="e">
        <f>VLOOKUP('Домены Secretin_N'!B894,'AC-Architecture'!A:C,3,FALSE)</f>
        <v>#N/A</v>
      </c>
      <c r="D894">
        <v>807</v>
      </c>
      <c r="E894" t="s">
        <v>3632</v>
      </c>
      <c r="F894">
        <v>153</v>
      </c>
      <c r="G894">
        <v>214</v>
      </c>
      <c r="H894">
        <f t="shared" si="48"/>
        <v>61</v>
      </c>
      <c r="I894" t="str">
        <f t="shared" si="49"/>
        <v>B2UFF1_RALPJ/153-214</v>
      </c>
      <c r="K894" t="e">
        <f>IF(C894="Secretin_N, Secretin, TraK","T","N")</f>
        <v>#N/A</v>
      </c>
      <c r="L894" t="e">
        <f>VLOOKUP(E894,'Uniprot taxonomy'!E:J,4,FALSE)</f>
        <v>#N/A</v>
      </c>
      <c r="M894" t="e">
        <f>LEFT(VLOOKUP(B894,'Uniprot taxonomy'!B:R,5,FALSE))</f>
        <v>#N/A</v>
      </c>
      <c r="N894" t="e">
        <f>VLOOKUP(B894,'Uniprot taxonomy'!B:R,5,FALSE)</f>
        <v>#N/A</v>
      </c>
      <c r="O894" t="e">
        <f>VLOOKUP(B894,'Uniprot taxonomy'!B:R,6,FALSE)</f>
        <v>#N/A</v>
      </c>
      <c r="P894" t="e">
        <f>VLOOKUP(B894,'Uniprot taxonomy'!B:R,7,FALSE)</f>
        <v>#N/A</v>
      </c>
      <c r="Q894" t="e">
        <f>VLOOKUP(B894,'Uniprot taxonomy'!B:R,8,FALSE)</f>
        <v>#N/A</v>
      </c>
    </row>
    <row r="895" spans="1:17" hidden="1" x14ac:dyDescent="0.25">
      <c r="A895" t="s">
        <v>4436</v>
      </c>
      <c r="B895" t="s">
        <v>4437</v>
      </c>
      <c r="C895" t="e">
        <f>VLOOKUP('Домены Secretin_N'!B895,'AC-Architecture'!A:C,3,FALSE)</f>
        <v>#N/A</v>
      </c>
      <c r="D895">
        <v>807</v>
      </c>
      <c r="E895" t="s">
        <v>3632</v>
      </c>
      <c r="F895">
        <v>216</v>
      </c>
      <c r="G895">
        <v>298</v>
      </c>
      <c r="H895">
        <f t="shared" si="48"/>
        <v>82</v>
      </c>
      <c r="I895" t="str">
        <f t="shared" si="49"/>
        <v>B2UFF1_RALPJ/216-298</v>
      </c>
      <c r="K895" t="e">
        <f>IF(C895="Secretin_N, Secretin, TraK","T","N")</f>
        <v>#N/A</v>
      </c>
      <c r="L895" t="e">
        <f>VLOOKUP(E895,'Uniprot taxonomy'!E:J,4,FALSE)</f>
        <v>#N/A</v>
      </c>
      <c r="M895" t="e">
        <f>LEFT(VLOOKUP(B895,'Uniprot taxonomy'!B:R,5,FALSE))</f>
        <v>#N/A</v>
      </c>
      <c r="N895" t="e">
        <f>VLOOKUP(B895,'Uniprot taxonomy'!B:R,5,FALSE)</f>
        <v>#N/A</v>
      </c>
      <c r="O895" t="e">
        <f>VLOOKUP(B895,'Uniprot taxonomy'!B:R,6,FALSE)</f>
        <v>#N/A</v>
      </c>
      <c r="P895" t="e">
        <f>VLOOKUP(B895,'Uniprot taxonomy'!B:R,7,FALSE)</f>
        <v>#N/A</v>
      </c>
      <c r="Q895" t="e">
        <f>VLOOKUP(B895,'Uniprot taxonomy'!B:R,8,FALSE)</f>
        <v>#N/A</v>
      </c>
    </row>
    <row r="896" spans="1:17" hidden="1" x14ac:dyDescent="0.25">
      <c r="A896" t="s">
        <v>4436</v>
      </c>
      <c r="B896" t="s">
        <v>4437</v>
      </c>
      <c r="C896" t="e">
        <f>VLOOKUP('Домены Secretin_N'!B896,'AC-Architecture'!A:C,3,FALSE)</f>
        <v>#N/A</v>
      </c>
      <c r="D896">
        <v>807</v>
      </c>
      <c r="E896" t="s">
        <v>3632</v>
      </c>
      <c r="F896">
        <v>302</v>
      </c>
      <c r="G896">
        <v>434</v>
      </c>
      <c r="H896">
        <f t="shared" si="48"/>
        <v>132</v>
      </c>
      <c r="I896" t="str">
        <f t="shared" si="49"/>
        <v>B2UFF1_RALPJ/302-434</v>
      </c>
      <c r="K896" t="e">
        <f>IF(C896="Secretin_N, Secretin, TraK","T","N")</f>
        <v>#N/A</v>
      </c>
      <c r="L896" t="e">
        <f>VLOOKUP(E896,'Uniprot taxonomy'!E:J,4,FALSE)</f>
        <v>#N/A</v>
      </c>
      <c r="M896" t="e">
        <f>LEFT(VLOOKUP(B896,'Uniprot taxonomy'!B:R,5,FALSE))</f>
        <v>#N/A</v>
      </c>
      <c r="N896" t="e">
        <f>VLOOKUP(B896,'Uniprot taxonomy'!B:R,5,FALSE)</f>
        <v>#N/A</v>
      </c>
      <c r="O896" t="e">
        <f>VLOOKUP(B896,'Uniprot taxonomy'!B:R,6,FALSE)</f>
        <v>#N/A</v>
      </c>
      <c r="P896" t="e">
        <f>VLOOKUP(B896,'Uniprot taxonomy'!B:R,7,FALSE)</f>
        <v>#N/A</v>
      </c>
      <c r="Q896" t="e">
        <f>VLOOKUP(B896,'Uniprot taxonomy'!B:R,8,FALSE)</f>
        <v>#N/A</v>
      </c>
    </row>
    <row r="897" spans="1:17" x14ac:dyDescent="0.25">
      <c r="A897" t="s">
        <v>351</v>
      </c>
      <c r="B897" t="s">
        <v>1652</v>
      </c>
      <c r="C897" t="str">
        <f>VLOOKUP('Домены Secretin_N'!B897,'AC-Architecture'!A:C,3,FALSE)</f>
        <v>Secretin_N, Secretin</v>
      </c>
      <c r="D897">
        <v>592</v>
      </c>
      <c r="E897" t="s">
        <v>3632</v>
      </c>
      <c r="F897">
        <v>200</v>
      </c>
      <c r="G897">
        <v>333</v>
      </c>
      <c r="H897">
        <f t="shared" si="48"/>
        <v>133</v>
      </c>
      <c r="I897" t="str">
        <f t="shared" si="49"/>
        <v>B2VEF5_ERWT9/200-333</v>
      </c>
      <c r="J897" t="str">
        <f t="shared" ref="J897:J898" si="53">CONCATENATE(K897,"_",LEFT(O897,3),"_",LEFT(Q897,3),"_",B897)</f>
        <v>N_Ent_Erw_B2VEF5</v>
      </c>
      <c r="K897" t="str">
        <f>IF(C897="Secretin_N, Secretin, TraK","T","N")</f>
        <v>N</v>
      </c>
      <c r="L897" t="str">
        <f>VLOOKUP(B897,'Uniprot taxonomy'!B:R,4,FALSE)</f>
        <v>Proteobacteria</v>
      </c>
      <c r="M897" t="str">
        <f>LEFT(VLOOKUP(B897,'Uniprot taxonomy'!B:R,5,FALSE))</f>
        <v>G</v>
      </c>
      <c r="N897" t="str">
        <f>VLOOKUP(B897,'Uniprot taxonomy'!B:R,5,FALSE)</f>
        <v>Gammaproteobacteria</v>
      </c>
      <c r="O897" t="str">
        <f>VLOOKUP(B897,'Uniprot taxonomy'!B:R,6,FALSE)</f>
        <v>Enterobacteriales</v>
      </c>
      <c r="P897" t="str">
        <f>VLOOKUP(B897,'Uniprot taxonomy'!B:R,7,FALSE)</f>
        <v>Enterobacteriaceae</v>
      </c>
      <c r="Q897" t="str">
        <f>VLOOKUP(B897,'Uniprot taxonomy'!B:R,8,FALSE)</f>
        <v>Erwinia</v>
      </c>
    </row>
    <row r="898" spans="1:17" x14ac:dyDescent="0.25">
      <c r="A898" t="s">
        <v>6</v>
      </c>
      <c r="B898" t="s">
        <v>1311</v>
      </c>
      <c r="C898" t="str">
        <f>VLOOKUP('Домены Secretin_N'!B898,'AC-Architecture'!A:C,3,FALSE)</f>
        <v>Secretin_N, Secretin, TraK</v>
      </c>
      <c r="D898">
        <v>676</v>
      </c>
      <c r="E898" t="s">
        <v>3632</v>
      </c>
      <c r="F898">
        <v>178</v>
      </c>
      <c r="G898">
        <v>307</v>
      </c>
      <c r="H898">
        <f t="shared" si="48"/>
        <v>129</v>
      </c>
      <c r="I898" t="str">
        <f t="shared" si="49"/>
        <v>B2VGC0_ERWT9/178-307</v>
      </c>
      <c r="J898" t="str">
        <f t="shared" si="53"/>
        <v>T_Ent_Erw_B2VGC0</v>
      </c>
      <c r="K898" t="str">
        <f>IF(C898="Secretin_N, Secretin, TraK","T","N")</f>
        <v>T</v>
      </c>
      <c r="L898" t="str">
        <f>VLOOKUP(B898,'Uniprot taxonomy'!B:R,4,FALSE)</f>
        <v>Proteobacteria</v>
      </c>
      <c r="M898" t="str">
        <f>LEFT(VLOOKUP(B898,'Uniprot taxonomy'!B:R,5,FALSE))</f>
        <v>G</v>
      </c>
      <c r="N898" t="str">
        <f>VLOOKUP(B898,'Uniprot taxonomy'!B:R,5,FALSE)</f>
        <v>Gammaproteobacteria</v>
      </c>
      <c r="O898" t="str">
        <f>VLOOKUP(B898,'Uniprot taxonomy'!B:R,6,FALSE)</f>
        <v>Enterobacteriales</v>
      </c>
      <c r="P898" t="str">
        <f>VLOOKUP(B898,'Uniprot taxonomy'!B:R,7,FALSE)</f>
        <v>Enterobacteriaceae</v>
      </c>
      <c r="Q898" t="str">
        <f>VLOOKUP(B898,'Uniprot taxonomy'!B:R,8,FALSE)</f>
        <v>Erwinia</v>
      </c>
    </row>
    <row r="899" spans="1:17" hidden="1" x14ac:dyDescent="0.25">
      <c r="A899" t="s">
        <v>4438</v>
      </c>
      <c r="B899" t="s">
        <v>4439</v>
      </c>
      <c r="C899" t="e">
        <f>VLOOKUP('Домены Secretin_N'!B899,'AC-Architecture'!A:C,3,FALSE)</f>
        <v>#N/A</v>
      </c>
      <c r="D899">
        <v>646</v>
      </c>
      <c r="E899" t="s">
        <v>3632</v>
      </c>
      <c r="F899">
        <v>133</v>
      </c>
      <c r="G899">
        <v>195</v>
      </c>
      <c r="H899">
        <f t="shared" ref="H899:H962" si="54">G899-F899</f>
        <v>62</v>
      </c>
      <c r="I899" t="str">
        <f t="shared" ref="I899:I962" si="55">CONCATENATE(A899,"/",F899,"-",G899)</f>
        <v>B2VI08_ERWT9/133-195</v>
      </c>
      <c r="K899" t="e">
        <f>IF(C899="Secretin_N, Secretin, TraK","T","N")</f>
        <v>#N/A</v>
      </c>
      <c r="L899" t="e">
        <f>VLOOKUP(E899,'Uniprot taxonomy'!E:J,4,FALSE)</f>
        <v>#N/A</v>
      </c>
      <c r="M899" t="e">
        <f>LEFT(VLOOKUP(B899,'Uniprot taxonomy'!B:R,5,FALSE))</f>
        <v>#N/A</v>
      </c>
      <c r="N899" t="e">
        <f>VLOOKUP(B899,'Uniprot taxonomy'!B:R,5,FALSE)</f>
        <v>#N/A</v>
      </c>
      <c r="O899" t="e">
        <f>VLOOKUP(B899,'Uniprot taxonomy'!B:R,6,FALSE)</f>
        <v>#N/A</v>
      </c>
      <c r="P899" t="e">
        <f>VLOOKUP(B899,'Uniprot taxonomy'!B:R,7,FALSE)</f>
        <v>#N/A</v>
      </c>
      <c r="Q899" t="e">
        <f>VLOOKUP(B899,'Uniprot taxonomy'!B:R,8,FALSE)</f>
        <v>#N/A</v>
      </c>
    </row>
    <row r="900" spans="1:17" hidden="1" x14ac:dyDescent="0.25">
      <c r="A900" t="s">
        <v>4438</v>
      </c>
      <c r="B900" t="s">
        <v>4439</v>
      </c>
      <c r="C900" t="e">
        <f>VLOOKUP('Домены Secretin_N'!B900,'AC-Architecture'!A:C,3,FALSE)</f>
        <v>#N/A</v>
      </c>
      <c r="D900">
        <v>646</v>
      </c>
      <c r="E900" t="s">
        <v>3632</v>
      </c>
      <c r="F900">
        <v>197</v>
      </c>
      <c r="G900">
        <v>267</v>
      </c>
      <c r="H900">
        <f t="shared" si="54"/>
        <v>70</v>
      </c>
      <c r="I900" t="str">
        <f t="shared" si="55"/>
        <v>B2VI08_ERWT9/197-267</v>
      </c>
      <c r="K900" t="e">
        <f>IF(C900="Secretin_N, Secretin, TraK","T","N")</f>
        <v>#N/A</v>
      </c>
      <c r="L900" t="e">
        <f>VLOOKUP(E900,'Uniprot taxonomy'!E:J,4,FALSE)</f>
        <v>#N/A</v>
      </c>
      <c r="M900" t="e">
        <f>LEFT(VLOOKUP(B900,'Uniprot taxonomy'!B:R,5,FALSE))</f>
        <v>#N/A</v>
      </c>
      <c r="N900" t="e">
        <f>VLOOKUP(B900,'Uniprot taxonomy'!B:R,5,FALSE)</f>
        <v>#N/A</v>
      </c>
      <c r="O900" t="e">
        <f>VLOOKUP(B900,'Uniprot taxonomy'!B:R,6,FALSE)</f>
        <v>#N/A</v>
      </c>
      <c r="P900" t="e">
        <f>VLOOKUP(B900,'Uniprot taxonomy'!B:R,7,FALSE)</f>
        <v>#N/A</v>
      </c>
      <c r="Q900" t="e">
        <f>VLOOKUP(B900,'Uniprot taxonomy'!B:R,8,FALSE)</f>
        <v>#N/A</v>
      </c>
    </row>
    <row r="901" spans="1:17" hidden="1" x14ac:dyDescent="0.25">
      <c r="A901" t="s">
        <v>4438</v>
      </c>
      <c r="B901" t="s">
        <v>4439</v>
      </c>
      <c r="C901" t="e">
        <f>VLOOKUP('Домены Secretin_N'!B901,'AC-Architecture'!A:C,3,FALSE)</f>
        <v>#N/A</v>
      </c>
      <c r="D901">
        <v>646</v>
      </c>
      <c r="E901" t="s">
        <v>3632</v>
      </c>
      <c r="F901">
        <v>271</v>
      </c>
      <c r="G901">
        <v>349</v>
      </c>
      <c r="H901">
        <f t="shared" si="54"/>
        <v>78</v>
      </c>
      <c r="I901" t="str">
        <f t="shared" si="55"/>
        <v>B2VI08_ERWT9/271-349</v>
      </c>
      <c r="K901" t="e">
        <f>IF(C901="Secretin_N, Secretin, TraK","T","N")</f>
        <v>#N/A</v>
      </c>
      <c r="L901" t="e">
        <f>VLOOKUP(E901,'Uniprot taxonomy'!E:J,4,FALSE)</f>
        <v>#N/A</v>
      </c>
      <c r="M901" t="e">
        <f>LEFT(VLOOKUP(B901,'Uniprot taxonomy'!B:R,5,FALSE))</f>
        <v>#N/A</v>
      </c>
      <c r="N901" t="e">
        <f>VLOOKUP(B901,'Uniprot taxonomy'!B:R,5,FALSE)</f>
        <v>#N/A</v>
      </c>
      <c r="O901" t="e">
        <f>VLOOKUP(B901,'Uniprot taxonomy'!B:R,6,FALSE)</f>
        <v>#N/A</v>
      </c>
      <c r="P901" t="e">
        <f>VLOOKUP(B901,'Uniprot taxonomy'!B:R,7,FALSE)</f>
        <v>#N/A</v>
      </c>
      <c r="Q901" t="e">
        <f>VLOOKUP(B901,'Uniprot taxonomy'!B:R,8,FALSE)</f>
        <v>#N/A</v>
      </c>
    </row>
    <row r="902" spans="1:17" x14ac:dyDescent="0.25">
      <c r="A902" t="s">
        <v>352</v>
      </c>
      <c r="B902" t="s">
        <v>1653</v>
      </c>
      <c r="C902" t="str">
        <f>VLOOKUP('Домены Secretin_N'!B902,'AC-Architecture'!A:C,3,FALSE)</f>
        <v>Secretin_N, Secretin</v>
      </c>
      <c r="D902">
        <v>384</v>
      </c>
      <c r="E902" t="s">
        <v>3632</v>
      </c>
      <c r="F902">
        <v>27</v>
      </c>
      <c r="G902">
        <v>152</v>
      </c>
      <c r="H902">
        <f t="shared" si="54"/>
        <v>125</v>
      </c>
      <c r="I902" t="str">
        <f t="shared" si="55"/>
        <v>B2VJW9_ERWT9/27-152</v>
      </c>
      <c r="J902" t="str">
        <f t="shared" ref="J902:J903" si="56">CONCATENATE(K902,"_",LEFT(O902,3),"_",LEFT(Q902,3),"_",B902)</f>
        <v>N_Ent_Erw_B2VJW9</v>
      </c>
      <c r="K902" t="str">
        <f>IF(C902="Secretin_N, Secretin, TraK","T","N")</f>
        <v>N</v>
      </c>
      <c r="L902" t="str">
        <f>VLOOKUP(B902,'Uniprot taxonomy'!B:R,4,FALSE)</f>
        <v>Proteobacteria</v>
      </c>
      <c r="M902" t="str">
        <f>LEFT(VLOOKUP(B902,'Uniprot taxonomy'!B:R,5,FALSE))</f>
        <v>G</v>
      </c>
      <c r="N902" t="str">
        <f>VLOOKUP(B902,'Uniprot taxonomy'!B:R,5,FALSE)</f>
        <v>Gammaproteobacteria</v>
      </c>
      <c r="O902" t="str">
        <f>VLOOKUP(B902,'Uniprot taxonomy'!B:R,6,FALSE)</f>
        <v>Enterobacteriales</v>
      </c>
      <c r="P902" t="str">
        <f>VLOOKUP(B902,'Uniprot taxonomy'!B:R,7,FALSE)</f>
        <v>Enterobacteriaceae</v>
      </c>
      <c r="Q902" t="str">
        <f>VLOOKUP(B902,'Uniprot taxonomy'!B:R,8,FALSE)</f>
        <v>Erwinia</v>
      </c>
    </row>
    <row r="903" spans="1:17" x14ac:dyDescent="0.25">
      <c r="A903" t="s">
        <v>353</v>
      </c>
      <c r="B903" t="s">
        <v>1654</v>
      </c>
      <c r="C903" t="str">
        <f>VLOOKUP('Домены Secretin_N'!B903,'AC-Architecture'!A:C,3,FALSE)</f>
        <v>Secretin_N, Secretin</v>
      </c>
      <c r="D903">
        <v>567</v>
      </c>
      <c r="E903" t="s">
        <v>3632</v>
      </c>
      <c r="F903">
        <v>178</v>
      </c>
      <c r="G903">
        <v>306</v>
      </c>
      <c r="H903">
        <f t="shared" si="54"/>
        <v>128</v>
      </c>
      <c r="I903" t="str">
        <f t="shared" si="55"/>
        <v>B2XU25_ECOLX/178-306</v>
      </c>
      <c r="J903" t="str">
        <f t="shared" si="56"/>
        <v>N_Ent_Esc_B2XU25</v>
      </c>
      <c r="K903" t="str">
        <f>IF(C903="Secretin_N, Secretin, TraK","T","N")</f>
        <v>N</v>
      </c>
      <c r="L903" t="str">
        <f>VLOOKUP(B903,'Uniprot taxonomy'!B:R,4,FALSE)</f>
        <v>Proteobacteria</v>
      </c>
      <c r="M903" t="str">
        <f>LEFT(VLOOKUP(B903,'Uniprot taxonomy'!B:R,5,FALSE))</f>
        <v>G</v>
      </c>
      <c r="N903" t="str">
        <f>VLOOKUP(B903,'Uniprot taxonomy'!B:R,5,FALSE)</f>
        <v>Gammaproteobacteria</v>
      </c>
      <c r="O903" t="str">
        <f>VLOOKUP(B903,'Uniprot taxonomy'!B:R,6,FALSE)</f>
        <v>Enterobacteriales</v>
      </c>
      <c r="P903" t="str">
        <f>VLOOKUP(B903,'Uniprot taxonomy'!B:R,7,FALSE)</f>
        <v>Enterobacteriaceae</v>
      </c>
      <c r="Q903" t="str">
        <f>VLOOKUP(B903,'Uniprot taxonomy'!B:R,8,FALSE)</f>
        <v>Escherichia</v>
      </c>
    </row>
    <row r="904" spans="1:17" hidden="1" x14ac:dyDescent="0.25">
      <c r="A904" t="s">
        <v>4440</v>
      </c>
      <c r="B904" t="s">
        <v>4441</v>
      </c>
      <c r="C904" t="e">
        <f>VLOOKUP('Домены Secretin_N'!B904,'AC-Architecture'!A:C,3,FALSE)</f>
        <v>#N/A</v>
      </c>
      <c r="D904">
        <v>412</v>
      </c>
      <c r="E904" t="s">
        <v>3632</v>
      </c>
      <c r="F904">
        <v>119</v>
      </c>
      <c r="G904">
        <v>180</v>
      </c>
      <c r="H904">
        <f t="shared" si="54"/>
        <v>61</v>
      </c>
      <c r="I904" t="str">
        <f t="shared" si="55"/>
        <v>B3A194_ECO57/119-180</v>
      </c>
      <c r="K904" t="e">
        <f>IF(C904="Secretin_N, Secretin, TraK","T","N")</f>
        <v>#N/A</v>
      </c>
      <c r="L904" t="e">
        <f>VLOOKUP(E904,'Uniprot taxonomy'!E:J,4,FALSE)</f>
        <v>#N/A</v>
      </c>
      <c r="M904" t="e">
        <f>LEFT(VLOOKUP(B904,'Uniprot taxonomy'!B:R,5,FALSE))</f>
        <v>#N/A</v>
      </c>
      <c r="N904" t="e">
        <f>VLOOKUP(B904,'Uniprot taxonomy'!B:R,5,FALSE)</f>
        <v>#N/A</v>
      </c>
      <c r="O904" t="e">
        <f>VLOOKUP(B904,'Uniprot taxonomy'!B:R,6,FALSE)</f>
        <v>#N/A</v>
      </c>
      <c r="P904" t="e">
        <f>VLOOKUP(B904,'Uniprot taxonomy'!B:R,7,FALSE)</f>
        <v>#N/A</v>
      </c>
      <c r="Q904" t="e">
        <f>VLOOKUP(B904,'Uniprot taxonomy'!B:R,8,FALSE)</f>
        <v>#N/A</v>
      </c>
    </row>
    <row r="905" spans="1:17" x14ac:dyDescent="0.25">
      <c r="A905" t="s">
        <v>354</v>
      </c>
      <c r="B905" t="s">
        <v>1655</v>
      </c>
      <c r="C905" t="str">
        <f>VLOOKUP('Домены Secretin_N'!B905,'AC-Architecture'!A:C,3,FALSE)</f>
        <v>Secretin_N, Secretin</v>
      </c>
      <c r="D905">
        <v>512</v>
      </c>
      <c r="E905" t="s">
        <v>3632</v>
      </c>
      <c r="F905">
        <v>180</v>
      </c>
      <c r="G905">
        <v>275</v>
      </c>
      <c r="H905">
        <f t="shared" si="54"/>
        <v>95</v>
      </c>
      <c r="I905" t="str">
        <f t="shared" si="55"/>
        <v>B3A291_ECO57/180-275</v>
      </c>
      <c r="J905" t="str">
        <f t="shared" ref="J905:J906" si="57">CONCATENATE(K905,"_",LEFT(O905,3),"_",LEFT(Q905,3),"_",B905)</f>
        <v>N_Ent_Esc_B3A291</v>
      </c>
      <c r="K905" t="str">
        <f>IF(C905="Secretin_N, Secretin, TraK","T","N")</f>
        <v>N</v>
      </c>
      <c r="L905" t="str">
        <f>VLOOKUP(B905,'Uniprot taxonomy'!B:R,4,FALSE)</f>
        <v>Proteobacteria</v>
      </c>
      <c r="M905" t="str">
        <f>LEFT(VLOOKUP(B905,'Uniprot taxonomy'!B:R,5,FALSE))</f>
        <v>G</v>
      </c>
      <c r="N905" t="str">
        <f>VLOOKUP(B905,'Uniprot taxonomy'!B:R,5,FALSE)</f>
        <v>Gammaproteobacteria</v>
      </c>
      <c r="O905" t="str">
        <f>VLOOKUP(B905,'Uniprot taxonomy'!B:R,6,FALSE)</f>
        <v>Enterobacteriales</v>
      </c>
      <c r="P905" t="str">
        <f>VLOOKUP(B905,'Uniprot taxonomy'!B:R,7,FALSE)</f>
        <v>Enterobacteriaceae</v>
      </c>
      <c r="Q905" t="str">
        <f>VLOOKUP(B905,'Uniprot taxonomy'!B:R,8,FALSE)</f>
        <v>Escherichia</v>
      </c>
    </row>
    <row r="906" spans="1:17" x14ac:dyDescent="0.25">
      <c r="A906" t="s">
        <v>355</v>
      </c>
      <c r="B906" t="s">
        <v>1656</v>
      </c>
      <c r="C906" t="str">
        <f>VLOOKUP('Домены Secretin_N'!B906,'AC-Architecture'!A:C,3,FALSE)</f>
        <v>Secretin_N, Secretin</v>
      </c>
      <c r="D906">
        <v>567</v>
      </c>
      <c r="E906" t="s">
        <v>3632</v>
      </c>
      <c r="F906">
        <v>178</v>
      </c>
      <c r="G906">
        <v>306</v>
      </c>
      <c r="H906">
        <f t="shared" si="54"/>
        <v>128</v>
      </c>
      <c r="I906" t="str">
        <f t="shared" si="55"/>
        <v>B3A2N7_ECO57/178-306</v>
      </c>
      <c r="J906" t="str">
        <f t="shared" si="57"/>
        <v>N_Ent_Esc_B3A2N7</v>
      </c>
      <c r="K906" t="str">
        <f>IF(C906="Secretin_N, Secretin, TraK","T","N")</f>
        <v>N</v>
      </c>
      <c r="L906" t="str">
        <f>VLOOKUP(B906,'Uniprot taxonomy'!B:R,4,FALSE)</f>
        <v>Proteobacteria</v>
      </c>
      <c r="M906" t="str">
        <f>LEFT(VLOOKUP(B906,'Uniprot taxonomy'!B:R,5,FALSE))</f>
        <v>G</v>
      </c>
      <c r="N906" t="str">
        <f>VLOOKUP(B906,'Uniprot taxonomy'!B:R,5,FALSE)</f>
        <v>Gammaproteobacteria</v>
      </c>
      <c r="O906" t="str">
        <f>VLOOKUP(B906,'Uniprot taxonomy'!B:R,6,FALSE)</f>
        <v>Enterobacteriales</v>
      </c>
      <c r="P906" t="str">
        <f>VLOOKUP(B906,'Uniprot taxonomy'!B:R,7,FALSE)</f>
        <v>Enterobacteriaceae</v>
      </c>
      <c r="Q906" t="str">
        <f>VLOOKUP(B906,'Uniprot taxonomy'!B:R,8,FALSE)</f>
        <v>Escherichia</v>
      </c>
    </row>
    <row r="907" spans="1:17" hidden="1" x14ac:dyDescent="0.25">
      <c r="A907" t="s">
        <v>4442</v>
      </c>
      <c r="B907" t="s">
        <v>4443</v>
      </c>
      <c r="C907" t="e">
        <f>VLOOKUP('Домены Secretin_N'!B907,'AC-Architecture'!A:C,3,FALSE)</f>
        <v>#N/A</v>
      </c>
      <c r="D907">
        <v>650</v>
      </c>
      <c r="E907" t="s">
        <v>3632</v>
      </c>
      <c r="F907">
        <v>124</v>
      </c>
      <c r="G907">
        <v>187</v>
      </c>
      <c r="H907">
        <f t="shared" si="54"/>
        <v>63</v>
      </c>
      <c r="I907" t="str">
        <f t="shared" si="55"/>
        <v>B3ABH9_ECO57/124-187</v>
      </c>
      <c r="K907" t="e">
        <f>IF(C907="Secretin_N, Secretin, TraK","T","N")</f>
        <v>#N/A</v>
      </c>
      <c r="L907" t="e">
        <f>VLOOKUP(E907,'Uniprot taxonomy'!E:J,4,FALSE)</f>
        <v>#N/A</v>
      </c>
      <c r="M907" t="e">
        <f>LEFT(VLOOKUP(B907,'Uniprot taxonomy'!B:R,5,FALSE))</f>
        <v>#N/A</v>
      </c>
      <c r="N907" t="e">
        <f>VLOOKUP(B907,'Uniprot taxonomy'!B:R,5,FALSE)</f>
        <v>#N/A</v>
      </c>
      <c r="O907" t="e">
        <f>VLOOKUP(B907,'Uniprot taxonomy'!B:R,6,FALSE)</f>
        <v>#N/A</v>
      </c>
      <c r="P907" t="e">
        <f>VLOOKUP(B907,'Uniprot taxonomy'!B:R,7,FALSE)</f>
        <v>#N/A</v>
      </c>
      <c r="Q907" t="e">
        <f>VLOOKUP(B907,'Uniprot taxonomy'!B:R,8,FALSE)</f>
        <v>#N/A</v>
      </c>
    </row>
    <row r="908" spans="1:17" hidden="1" x14ac:dyDescent="0.25">
      <c r="A908" t="s">
        <v>4442</v>
      </c>
      <c r="B908" t="s">
        <v>4443</v>
      </c>
      <c r="C908" t="e">
        <f>VLOOKUP('Домены Secretin_N'!B908,'AC-Architecture'!A:C,3,FALSE)</f>
        <v>#N/A</v>
      </c>
      <c r="D908">
        <v>650</v>
      </c>
      <c r="E908" t="s">
        <v>3632</v>
      </c>
      <c r="F908">
        <v>189</v>
      </c>
      <c r="G908">
        <v>260</v>
      </c>
      <c r="H908">
        <f t="shared" si="54"/>
        <v>71</v>
      </c>
      <c r="I908" t="str">
        <f t="shared" si="55"/>
        <v>B3ABH9_ECO57/189-260</v>
      </c>
      <c r="K908" t="e">
        <f>IF(C908="Secretin_N, Secretin, TraK","T","N")</f>
        <v>#N/A</v>
      </c>
      <c r="L908" t="e">
        <f>VLOOKUP(E908,'Uniprot taxonomy'!E:J,4,FALSE)</f>
        <v>#N/A</v>
      </c>
      <c r="M908" t="e">
        <f>LEFT(VLOOKUP(B908,'Uniprot taxonomy'!B:R,5,FALSE))</f>
        <v>#N/A</v>
      </c>
      <c r="N908" t="e">
        <f>VLOOKUP(B908,'Uniprot taxonomy'!B:R,5,FALSE)</f>
        <v>#N/A</v>
      </c>
      <c r="O908" t="e">
        <f>VLOOKUP(B908,'Uniprot taxonomy'!B:R,6,FALSE)</f>
        <v>#N/A</v>
      </c>
      <c r="P908" t="e">
        <f>VLOOKUP(B908,'Uniprot taxonomy'!B:R,7,FALSE)</f>
        <v>#N/A</v>
      </c>
      <c r="Q908" t="e">
        <f>VLOOKUP(B908,'Uniprot taxonomy'!B:R,8,FALSE)</f>
        <v>#N/A</v>
      </c>
    </row>
    <row r="909" spans="1:17" hidden="1" x14ac:dyDescent="0.25">
      <c r="A909" t="s">
        <v>4442</v>
      </c>
      <c r="B909" t="s">
        <v>4443</v>
      </c>
      <c r="C909" t="e">
        <f>VLOOKUP('Домены Secretin_N'!B909,'AC-Architecture'!A:C,3,FALSE)</f>
        <v>#N/A</v>
      </c>
      <c r="D909">
        <v>650</v>
      </c>
      <c r="E909" t="s">
        <v>3632</v>
      </c>
      <c r="F909">
        <v>264</v>
      </c>
      <c r="G909">
        <v>341</v>
      </c>
      <c r="H909">
        <f t="shared" si="54"/>
        <v>77</v>
      </c>
      <c r="I909" t="str">
        <f t="shared" si="55"/>
        <v>B3ABH9_ECO57/264-341</v>
      </c>
      <c r="K909" t="e">
        <f>IF(C909="Secretin_N, Secretin, TraK","T","N")</f>
        <v>#N/A</v>
      </c>
      <c r="L909" t="e">
        <f>VLOOKUP(E909,'Uniprot taxonomy'!E:J,4,FALSE)</f>
        <v>#N/A</v>
      </c>
      <c r="M909" t="e">
        <f>LEFT(VLOOKUP(B909,'Uniprot taxonomy'!B:R,5,FALSE))</f>
        <v>#N/A</v>
      </c>
      <c r="N909" t="e">
        <f>VLOOKUP(B909,'Uniprot taxonomy'!B:R,5,FALSE)</f>
        <v>#N/A</v>
      </c>
      <c r="O909" t="e">
        <f>VLOOKUP(B909,'Uniprot taxonomy'!B:R,6,FALSE)</f>
        <v>#N/A</v>
      </c>
      <c r="P909" t="e">
        <f>VLOOKUP(B909,'Uniprot taxonomy'!B:R,7,FALSE)</f>
        <v>#N/A</v>
      </c>
      <c r="Q909" t="e">
        <f>VLOOKUP(B909,'Uniprot taxonomy'!B:R,8,FALSE)</f>
        <v>#N/A</v>
      </c>
    </row>
    <row r="910" spans="1:17" hidden="1" x14ac:dyDescent="0.25">
      <c r="A910" t="s">
        <v>4444</v>
      </c>
      <c r="B910" t="s">
        <v>4445</v>
      </c>
      <c r="C910" t="e">
        <f>VLOOKUP('Домены Secretin_N'!B910,'AC-Architecture'!A:C,3,FALSE)</f>
        <v>#N/A</v>
      </c>
      <c r="D910">
        <v>412</v>
      </c>
      <c r="E910" t="s">
        <v>3632</v>
      </c>
      <c r="F910">
        <v>119</v>
      </c>
      <c r="G910">
        <v>180</v>
      </c>
      <c r="H910">
        <f t="shared" si="54"/>
        <v>61</v>
      </c>
      <c r="I910" t="str">
        <f t="shared" si="55"/>
        <v>B3AFR3_ECO57/119-180</v>
      </c>
      <c r="K910" t="e">
        <f>IF(C910="Secretin_N, Secretin, TraK","T","N")</f>
        <v>#N/A</v>
      </c>
      <c r="L910" t="e">
        <f>VLOOKUP(E910,'Uniprot taxonomy'!E:J,4,FALSE)</f>
        <v>#N/A</v>
      </c>
      <c r="M910" t="e">
        <f>LEFT(VLOOKUP(B910,'Uniprot taxonomy'!B:R,5,FALSE))</f>
        <v>#N/A</v>
      </c>
      <c r="N910" t="e">
        <f>VLOOKUP(B910,'Uniprot taxonomy'!B:R,5,FALSE)</f>
        <v>#N/A</v>
      </c>
      <c r="O910" t="e">
        <f>VLOOKUP(B910,'Uniprot taxonomy'!B:R,6,FALSE)</f>
        <v>#N/A</v>
      </c>
      <c r="P910" t="e">
        <f>VLOOKUP(B910,'Uniprot taxonomy'!B:R,7,FALSE)</f>
        <v>#N/A</v>
      </c>
      <c r="Q910" t="e">
        <f>VLOOKUP(B910,'Uniprot taxonomy'!B:R,8,FALSE)</f>
        <v>#N/A</v>
      </c>
    </row>
    <row r="911" spans="1:17" x14ac:dyDescent="0.25">
      <c r="A911" t="s">
        <v>356</v>
      </c>
      <c r="B911" t="s">
        <v>1657</v>
      </c>
      <c r="C911" t="str">
        <f>VLOOKUP('Домены Secretin_N'!B911,'AC-Architecture'!A:C,3,FALSE)</f>
        <v>Secretin_N, Secretin</v>
      </c>
      <c r="D911">
        <v>512</v>
      </c>
      <c r="E911" t="s">
        <v>3632</v>
      </c>
      <c r="F911">
        <v>180</v>
      </c>
      <c r="G911">
        <v>275</v>
      </c>
      <c r="H911">
        <f t="shared" si="54"/>
        <v>95</v>
      </c>
      <c r="I911" t="str">
        <f t="shared" si="55"/>
        <v>B3AGQ8_ECO57/180-275</v>
      </c>
      <c r="J911" t="str">
        <f t="shared" ref="J911:J912" si="58">CONCATENATE(K911,"_",LEFT(O911,3),"_",LEFT(Q911,3),"_",B911)</f>
        <v>N_Ent_Esc_B3AGQ8</v>
      </c>
      <c r="K911" t="str">
        <f>IF(C911="Secretin_N, Secretin, TraK","T","N")</f>
        <v>N</v>
      </c>
      <c r="L911" t="str">
        <f>VLOOKUP(B911,'Uniprot taxonomy'!B:R,4,FALSE)</f>
        <v>Proteobacteria</v>
      </c>
      <c r="M911" t="str">
        <f>LEFT(VLOOKUP(B911,'Uniprot taxonomy'!B:R,5,FALSE))</f>
        <v>G</v>
      </c>
      <c r="N911" t="str">
        <f>VLOOKUP(B911,'Uniprot taxonomy'!B:R,5,FALSE)</f>
        <v>Gammaproteobacteria</v>
      </c>
      <c r="O911" t="str">
        <f>VLOOKUP(B911,'Uniprot taxonomy'!B:R,6,FALSE)</f>
        <v>Enterobacteriales</v>
      </c>
      <c r="P911" t="str">
        <f>VLOOKUP(B911,'Uniprot taxonomy'!B:R,7,FALSE)</f>
        <v>Enterobacteriaceae</v>
      </c>
      <c r="Q911" t="str">
        <f>VLOOKUP(B911,'Uniprot taxonomy'!B:R,8,FALSE)</f>
        <v>Escherichia</v>
      </c>
    </row>
    <row r="912" spans="1:17" x14ac:dyDescent="0.25">
      <c r="A912" t="s">
        <v>357</v>
      </c>
      <c r="B912" t="s">
        <v>1658</v>
      </c>
      <c r="C912" t="str">
        <f>VLOOKUP('Домены Secretin_N'!B912,'AC-Architecture'!A:C,3,FALSE)</f>
        <v>Secretin_N, Secretin</v>
      </c>
      <c r="D912">
        <v>567</v>
      </c>
      <c r="E912" t="s">
        <v>3632</v>
      </c>
      <c r="F912">
        <v>178</v>
      </c>
      <c r="G912">
        <v>306</v>
      </c>
      <c r="H912">
        <f t="shared" si="54"/>
        <v>128</v>
      </c>
      <c r="I912" t="str">
        <f t="shared" si="55"/>
        <v>B3AIE0_ECO57/178-306</v>
      </c>
      <c r="J912" t="str">
        <f t="shared" si="58"/>
        <v>N_Ent_Esc_B3AIE0</v>
      </c>
      <c r="K912" t="str">
        <f>IF(C912="Secretin_N, Secretin, TraK","T","N")</f>
        <v>N</v>
      </c>
      <c r="L912" t="str">
        <f>VLOOKUP(B912,'Uniprot taxonomy'!B:R,4,FALSE)</f>
        <v>Proteobacteria</v>
      </c>
      <c r="M912" t="str">
        <f>LEFT(VLOOKUP(B912,'Uniprot taxonomy'!B:R,5,FALSE))</f>
        <v>G</v>
      </c>
      <c r="N912" t="str">
        <f>VLOOKUP(B912,'Uniprot taxonomy'!B:R,5,FALSE)</f>
        <v>Gammaproteobacteria</v>
      </c>
      <c r="O912" t="str">
        <f>VLOOKUP(B912,'Uniprot taxonomy'!B:R,6,FALSE)</f>
        <v>Enterobacteriales</v>
      </c>
      <c r="P912" t="str">
        <f>VLOOKUP(B912,'Uniprot taxonomy'!B:R,7,FALSE)</f>
        <v>Enterobacteriaceae</v>
      </c>
      <c r="Q912" t="str">
        <f>VLOOKUP(B912,'Uniprot taxonomy'!B:R,8,FALSE)</f>
        <v>Escherichia</v>
      </c>
    </row>
    <row r="913" spans="1:17" hidden="1" x14ac:dyDescent="0.25">
      <c r="A913" t="s">
        <v>4446</v>
      </c>
      <c r="B913" t="s">
        <v>4447</v>
      </c>
      <c r="C913" t="e">
        <f>VLOOKUP('Домены Secretin_N'!B913,'AC-Architecture'!A:C,3,FALSE)</f>
        <v>#N/A</v>
      </c>
      <c r="D913">
        <v>650</v>
      </c>
      <c r="E913" t="s">
        <v>3632</v>
      </c>
      <c r="F913">
        <v>124</v>
      </c>
      <c r="G913">
        <v>187</v>
      </c>
      <c r="H913">
        <f t="shared" si="54"/>
        <v>63</v>
      </c>
      <c r="I913" t="str">
        <f t="shared" si="55"/>
        <v>B3APP7_ECO57/124-187</v>
      </c>
      <c r="K913" t="e">
        <f>IF(C913="Secretin_N, Secretin, TraK","T","N")</f>
        <v>#N/A</v>
      </c>
      <c r="L913" t="e">
        <f>VLOOKUP(E913,'Uniprot taxonomy'!E:J,4,FALSE)</f>
        <v>#N/A</v>
      </c>
      <c r="M913" t="e">
        <f>LEFT(VLOOKUP(B913,'Uniprot taxonomy'!B:R,5,FALSE))</f>
        <v>#N/A</v>
      </c>
      <c r="N913" t="e">
        <f>VLOOKUP(B913,'Uniprot taxonomy'!B:R,5,FALSE)</f>
        <v>#N/A</v>
      </c>
      <c r="O913" t="e">
        <f>VLOOKUP(B913,'Uniprot taxonomy'!B:R,6,FALSE)</f>
        <v>#N/A</v>
      </c>
      <c r="P913" t="e">
        <f>VLOOKUP(B913,'Uniprot taxonomy'!B:R,7,FALSE)</f>
        <v>#N/A</v>
      </c>
      <c r="Q913" t="e">
        <f>VLOOKUP(B913,'Uniprot taxonomy'!B:R,8,FALSE)</f>
        <v>#N/A</v>
      </c>
    </row>
    <row r="914" spans="1:17" hidden="1" x14ac:dyDescent="0.25">
      <c r="A914" t="s">
        <v>4446</v>
      </c>
      <c r="B914" t="s">
        <v>4447</v>
      </c>
      <c r="C914" t="e">
        <f>VLOOKUP('Домены Secretin_N'!B914,'AC-Architecture'!A:C,3,FALSE)</f>
        <v>#N/A</v>
      </c>
      <c r="D914">
        <v>650</v>
      </c>
      <c r="E914" t="s">
        <v>3632</v>
      </c>
      <c r="F914">
        <v>189</v>
      </c>
      <c r="G914">
        <v>260</v>
      </c>
      <c r="H914">
        <f t="shared" si="54"/>
        <v>71</v>
      </c>
      <c r="I914" t="str">
        <f t="shared" si="55"/>
        <v>B3APP7_ECO57/189-260</v>
      </c>
      <c r="K914" t="e">
        <f>IF(C914="Secretin_N, Secretin, TraK","T","N")</f>
        <v>#N/A</v>
      </c>
      <c r="L914" t="e">
        <f>VLOOKUP(E914,'Uniprot taxonomy'!E:J,4,FALSE)</f>
        <v>#N/A</v>
      </c>
      <c r="M914" t="e">
        <f>LEFT(VLOOKUP(B914,'Uniprot taxonomy'!B:R,5,FALSE))</f>
        <v>#N/A</v>
      </c>
      <c r="N914" t="e">
        <f>VLOOKUP(B914,'Uniprot taxonomy'!B:R,5,FALSE)</f>
        <v>#N/A</v>
      </c>
      <c r="O914" t="e">
        <f>VLOOKUP(B914,'Uniprot taxonomy'!B:R,6,FALSE)</f>
        <v>#N/A</v>
      </c>
      <c r="P914" t="e">
        <f>VLOOKUP(B914,'Uniprot taxonomy'!B:R,7,FALSE)</f>
        <v>#N/A</v>
      </c>
      <c r="Q914" t="e">
        <f>VLOOKUP(B914,'Uniprot taxonomy'!B:R,8,FALSE)</f>
        <v>#N/A</v>
      </c>
    </row>
    <row r="915" spans="1:17" hidden="1" x14ac:dyDescent="0.25">
      <c r="A915" t="s">
        <v>4446</v>
      </c>
      <c r="B915" t="s">
        <v>4447</v>
      </c>
      <c r="C915" t="e">
        <f>VLOOKUP('Домены Secretin_N'!B915,'AC-Architecture'!A:C,3,FALSE)</f>
        <v>#N/A</v>
      </c>
      <c r="D915">
        <v>650</v>
      </c>
      <c r="E915" t="s">
        <v>3632</v>
      </c>
      <c r="F915">
        <v>264</v>
      </c>
      <c r="G915">
        <v>341</v>
      </c>
      <c r="H915">
        <f t="shared" si="54"/>
        <v>77</v>
      </c>
      <c r="I915" t="str">
        <f t="shared" si="55"/>
        <v>B3APP7_ECO57/264-341</v>
      </c>
      <c r="K915" t="e">
        <f>IF(C915="Secretin_N, Secretin, TraK","T","N")</f>
        <v>#N/A</v>
      </c>
      <c r="L915" t="e">
        <f>VLOOKUP(E915,'Uniprot taxonomy'!E:J,4,FALSE)</f>
        <v>#N/A</v>
      </c>
      <c r="M915" t="e">
        <f>LEFT(VLOOKUP(B915,'Uniprot taxonomy'!B:R,5,FALSE))</f>
        <v>#N/A</v>
      </c>
      <c r="N915" t="e">
        <f>VLOOKUP(B915,'Uniprot taxonomy'!B:R,5,FALSE)</f>
        <v>#N/A</v>
      </c>
      <c r="O915" t="e">
        <f>VLOOKUP(B915,'Uniprot taxonomy'!B:R,6,FALSE)</f>
        <v>#N/A</v>
      </c>
      <c r="P915" t="e">
        <f>VLOOKUP(B915,'Uniprot taxonomy'!B:R,7,FALSE)</f>
        <v>#N/A</v>
      </c>
      <c r="Q915" t="e">
        <f>VLOOKUP(B915,'Uniprot taxonomy'!B:R,8,FALSE)</f>
        <v>#N/A</v>
      </c>
    </row>
    <row r="916" spans="1:17" hidden="1" x14ac:dyDescent="0.25">
      <c r="A916" t="s">
        <v>4448</v>
      </c>
      <c r="B916" t="s">
        <v>4449</v>
      </c>
      <c r="C916" t="e">
        <f>VLOOKUP('Домены Secretin_N'!B916,'AC-Architecture'!A:C,3,FALSE)</f>
        <v>#N/A</v>
      </c>
      <c r="D916">
        <v>412</v>
      </c>
      <c r="E916" t="s">
        <v>3632</v>
      </c>
      <c r="F916">
        <v>119</v>
      </c>
      <c r="G916">
        <v>180</v>
      </c>
      <c r="H916">
        <f t="shared" si="54"/>
        <v>61</v>
      </c>
      <c r="I916" t="str">
        <f t="shared" si="55"/>
        <v>B3AW90_ECO57/119-180</v>
      </c>
      <c r="K916" t="e">
        <f>IF(C916="Secretin_N, Secretin, TraK","T","N")</f>
        <v>#N/A</v>
      </c>
      <c r="L916" t="e">
        <f>VLOOKUP(E916,'Uniprot taxonomy'!E:J,4,FALSE)</f>
        <v>#N/A</v>
      </c>
      <c r="M916" t="e">
        <f>LEFT(VLOOKUP(B916,'Uniprot taxonomy'!B:R,5,FALSE))</f>
        <v>#N/A</v>
      </c>
      <c r="N916" t="e">
        <f>VLOOKUP(B916,'Uniprot taxonomy'!B:R,5,FALSE)</f>
        <v>#N/A</v>
      </c>
      <c r="O916" t="e">
        <f>VLOOKUP(B916,'Uniprot taxonomy'!B:R,6,FALSE)</f>
        <v>#N/A</v>
      </c>
      <c r="P916" t="e">
        <f>VLOOKUP(B916,'Uniprot taxonomy'!B:R,7,FALSE)</f>
        <v>#N/A</v>
      </c>
      <c r="Q916" t="e">
        <f>VLOOKUP(B916,'Uniprot taxonomy'!B:R,8,FALSE)</f>
        <v>#N/A</v>
      </c>
    </row>
    <row r="917" spans="1:17" x14ac:dyDescent="0.25">
      <c r="A917" t="s">
        <v>358</v>
      </c>
      <c r="B917" t="s">
        <v>1659</v>
      </c>
      <c r="C917" t="str">
        <f>VLOOKUP('Домены Secretin_N'!B917,'AC-Architecture'!A:C,3,FALSE)</f>
        <v>Secretin_N, Secretin</v>
      </c>
      <c r="D917">
        <v>512</v>
      </c>
      <c r="E917" t="s">
        <v>3632</v>
      </c>
      <c r="F917">
        <v>180</v>
      </c>
      <c r="G917">
        <v>275</v>
      </c>
      <c r="H917">
        <f t="shared" si="54"/>
        <v>95</v>
      </c>
      <c r="I917" t="str">
        <f t="shared" si="55"/>
        <v>B3AXB1_ECO57/180-275</v>
      </c>
      <c r="J917" t="str">
        <f t="shared" ref="J917:J918" si="59">CONCATENATE(K917,"_",LEFT(O917,3),"_",LEFT(Q917,3),"_",B917)</f>
        <v>N_Ent_Esc_B3AXB1</v>
      </c>
      <c r="K917" t="str">
        <f>IF(C917="Secretin_N, Secretin, TraK","T","N")</f>
        <v>N</v>
      </c>
      <c r="L917" t="str">
        <f>VLOOKUP(B917,'Uniprot taxonomy'!B:R,4,FALSE)</f>
        <v>Proteobacteria</v>
      </c>
      <c r="M917" t="str">
        <f>LEFT(VLOOKUP(B917,'Uniprot taxonomy'!B:R,5,FALSE))</f>
        <v>G</v>
      </c>
      <c r="N917" t="str">
        <f>VLOOKUP(B917,'Uniprot taxonomy'!B:R,5,FALSE)</f>
        <v>Gammaproteobacteria</v>
      </c>
      <c r="O917" t="str">
        <f>VLOOKUP(B917,'Uniprot taxonomy'!B:R,6,FALSE)</f>
        <v>Enterobacteriales</v>
      </c>
      <c r="P917" t="str">
        <f>VLOOKUP(B917,'Uniprot taxonomy'!B:R,7,FALSE)</f>
        <v>Enterobacteriaceae</v>
      </c>
      <c r="Q917" t="str">
        <f>VLOOKUP(B917,'Uniprot taxonomy'!B:R,8,FALSE)</f>
        <v>Escherichia</v>
      </c>
    </row>
    <row r="918" spans="1:17" x14ac:dyDescent="0.25">
      <c r="A918" t="s">
        <v>359</v>
      </c>
      <c r="B918" t="s">
        <v>1660</v>
      </c>
      <c r="C918" t="str">
        <f>VLOOKUP('Домены Secretin_N'!B918,'AC-Architecture'!A:C,3,FALSE)</f>
        <v>Secretin_N, Secretin</v>
      </c>
      <c r="D918">
        <v>567</v>
      </c>
      <c r="E918" t="s">
        <v>3632</v>
      </c>
      <c r="F918">
        <v>178</v>
      </c>
      <c r="G918">
        <v>306</v>
      </c>
      <c r="H918">
        <f t="shared" si="54"/>
        <v>128</v>
      </c>
      <c r="I918" t="str">
        <f t="shared" si="55"/>
        <v>B3AXP9_ECO57/178-306</v>
      </c>
      <c r="J918" t="str">
        <f t="shared" si="59"/>
        <v>N_Ent_Esc_B3AXP9</v>
      </c>
      <c r="K918" t="str">
        <f>IF(C918="Secretin_N, Secretin, TraK","T","N")</f>
        <v>N</v>
      </c>
      <c r="L918" t="str">
        <f>VLOOKUP(B918,'Uniprot taxonomy'!B:R,4,FALSE)</f>
        <v>Proteobacteria</v>
      </c>
      <c r="M918" t="str">
        <f>LEFT(VLOOKUP(B918,'Uniprot taxonomy'!B:R,5,FALSE))</f>
        <v>G</v>
      </c>
      <c r="N918" t="str">
        <f>VLOOKUP(B918,'Uniprot taxonomy'!B:R,5,FALSE)</f>
        <v>Gammaproteobacteria</v>
      </c>
      <c r="O918" t="str">
        <f>VLOOKUP(B918,'Uniprot taxonomy'!B:R,6,FALSE)</f>
        <v>Enterobacteriales</v>
      </c>
      <c r="P918" t="str">
        <f>VLOOKUP(B918,'Uniprot taxonomy'!B:R,7,FALSE)</f>
        <v>Enterobacteriaceae</v>
      </c>
      <c r="Q918" t="str">
        <f>VLOOKUP(B918,'Uniprot taxonomy'!B:R,8,FALSE)</f>
        <v>Escherichia</v>
      </c>
    </row>
    <row r="919" spans="1:17" hidden="1" x14ac:dyDescent="0.25">
      <c r="A919" t="s">
        <v>4450</v>
      </c>
      <c r="B919" t="s">
        <v>4451</v>
      </c>
      <c r="C919" t="e">
        <f>VLOOKUP('Домены Secretin_N'!B919,'AC-Architecture'!A:C,3,FALSE)</f>
        <v>#N/A</v>
      </c>
      <c r="D919">
        <v>650</v>
      </c>
      <c r="E919" t="s">
        <v>3632</v>
      </c>
      <c r="F919">
        <v>124</v>
      </c>
      <c r="G919">
        <v>187</v>
      </c>
      <c r="H919">
        <f t="shared" si="54"/>
        <v>63</v>
      </c>
      <c r="I919" t="str">
        <f t="shared" si="55"/>
        <v>B3B5A9_ECO57/124-187</v>
      </c>
      <c r="K919" t="e">
        <f>IF(C919="Secretin_N, Secretin, TraK","T","N")</f>
        <v>#N/A</v>
      </c>
      <c r="L919" t="e">
        <f>VLOOKUP(E919,'Uniprot taxonomy'!E:J,4,FALSE)</f>
        <v>#N/A</v>
      </c>
      <c r="M919" t="e">
        <f>LEFT(VLOOKUP(B919,'Uniprot taxonomy'!B:R,5,FALSE))</f>
        <v>#N/A</v>
      </c>
      <c r="N919" t="e">
        <f>VLOOKUP(B919,'Uniprot taxonomy'!B:R,5,FALSE)</f>
        <v>#N/A</v>
      </c>
      <c r="O919" t="e">
        <f>VLOOKUP(B919,'Uniprot taxonomy'!B:R,6,FALSE)</f>
        <v>#N/A</v>
      </c>
      <c r="P919" t="e">
        <f>VLOOKUP(B919,'Uniprot taxonomy'!B:R,7,FALSE)</f>
        <v>#N/A</v>
      </c>
      <c r="Q919" t="e">
        <f>VLOOKUP(B919,'Uniprot taxonomy'!B:R,8,FALSE)</f>
        <v>#N/A</v>
      </c>
    </row>
    <row r="920" spans="1:17" hidden="1" x14ac:dyDescent="0.25">
      <c r="A920" t="s">
        <v>4450</v>
      </c>
      <c r="B920" t="s">
        <v>4451</v>
      </c>
      <c r="C920" t="e">
        <f>VLOOKUP('Домены Secretin_N'!B920,'AC-Architecture'!A:C,3,FALSE)</f>
        <v>#N/A</v>
      </c>
      <c r="D920">
        <v>650</v>
      </c>
      <c r="E920" t="s">
        <v>3632</v>
      </c>
      <c r="F920">
        <v>189</v>
      </c>
      <c r="G920">
        <v>260</v>
      </c>
      <c r="H920">
        <f t="shared" si="54"/>
        <v>71</v>
      </c>
      <c r="I920" t="str">
        <f t="shared" si="55"/>
        <v>B3B5A9_ECO57/189-260</v>
      </c>
      <c r="K920" t="e">
        <f>IF(C920="Secretin_N, Secretin, TraK","T","N")</f>
        <v>#N/A</v>
      </c>
      <c r="L920" t="e">
        <f>VLOOKUP(E920,'Uniprot taxonomy'!E:J,4,FALSE)</f>
        <v>#N/A</v>
      </c>
      <c r="M920" t="e">
        <f>LEFT(VLOOKUP(B920,'Uniprot taxonomy'!B:R,5,FALSE))</f>
        <v>#N/A</v>
      </c>
      <c r="N920" t="e">
        <f>VLOOKUP(B920,'Uniprot taxonomy'!B:R,5,FALSE)</f>
        <v>#N/A</v>
      </c>
      <c r="O920" t="e">
        <f>VLOOKUP(B920,'Uniprot taxonomy'!B:R,6,FALSE)</f>
        <v>#N/A</v>
      </c>
      <c r="P920" t="e">
        <f>VLOOKUP(B920,'Uniprot taxonomy'!B:R,7,FALSE)</f>
        <v>#N/A</v>
      </c>
      <c r="Q920" t="e">
        <f>VLOOKUP(B920,'Uniprot taxonomy'!B:R,8,FALSE)</f>
        <v>#N/A</v>
      </c>
    </row>
    <row r="921" spans="1:17" hidden="1" x14ac:dyDescent="0.25">
      <c r="A921" t="s">
        <v>4450</v>
      </c>
      <c r="B921" t="s">
        <v>4451</v>
      </c>
      <c r="C921" t="e">
        <f>VLOOKUP('Домены Secretin_N'!B921,'AC-Architecture'!A:C,3,FALSE)</f>
        <v>#N/A</v>
      </c>
      <c r="D921">
        <v>650</v>
      </c>
      <c r="E921" t="s">
        <v>3632</v>
      </c>
      <c r="F921">
        <v>264</v>
      </c>
      <c r="G921">
        <v>341</v>
      </c>
      <c r="H921">
        <f t="shared" si="54"/>
        <v>77</v>
      </c>
      <c r="I921" t="str">
        <f t="shared" si="55"/>
        <v>B3B5A9_ECO57/264-341</v>
      </c>
      <c r="K921" t="e">
        <f>IF(C921="Secretin_N, Secretin, TraK","T","N")</f>
        <v>#N/A</v>
      </c>
      <c r="L921" t="e">
        <f>VLOOKUP(E921,'Uniprot taxonomy'!E:J,4,FALSE)</f>
        <v>#N/A</v>
      </c>
      <c r="M921" t="e">
        <f>LEFT(VLOOKUP(B921,'Uniprot taxonomy'!B:R,5,FALSE))</f>
        <v>#N/A</v>
      </c>
      <c r="N921" t="e">
        <f>VLOOKUP(B921,'Uniprot taxonomy'!B:R,5,FALSE)</f>
        <v>#N/A</v>
      </c>
      <c r="O921" t="e">
        <f>VLOOKUP(B921,'Uniprot taxonomy'!B:R,6,FALSE)</f>
        <v>#N/A</v>
      </c>
      <c r="P921" t="e">
        <f>VLOOKUP(B921,'Uniprot taxonomy'!B:R,7,FALSE)</f>
        <v>#N/A</v>
      </c>
      <c r="Q921" t="e">
        <f>VLOOKUP(B921,'Uniprot taxonomy'!B:R,8,FALSE)</f>
        <v>#N/A</v>
      </c>
    </row>
    <row r="922" spans="1:17" hidden="1" x14ac:dyDescent="0.25">
      <c r="A922" t="s">
        <v>4452</v>
      </c>
      <c r="B922" t="s">
        <v>4453</v>
      </c>
      <c r="C922" t="e">
        <f>VLOOKUP('Домены Secretin_N'!B922,'AC-Architecture'!A:C,3,FALSE)</f>
        <v>#N/A</v>
      </c>
      <c r="D922">
        <v>412</v>
      </c>
      <c r="E922" t="s">
        <v>3632</v>
      </c>
      <c r="F922">
        <v>119</v>
      </c>
      <c r="G922">
        <v>180</v>
      </c>
      <c r="H922">
        <f t="shared" si="54"/>
        <v>61</v>
      </c>
      <c r="I922" t="str">
        <f t="shared" si="55"/>
        <v>B3BCA7_ECO57/119-180</v>
      </c>
      <c r="K922" t="e">
        <f>IF(C922="Secretin_N, Secretin, TraK","T","N")</f>
        <v>#N/A</v>
      </c>
      <c r="L922" t="e">
        <f>VLOOKUP(E922,'Uniprot taxonomy'!E:J,4,FALSE)</f>
        <v>#N/A</v>
      </c>
      <c r="M922" t="e">
        <f>LEFT(VLOOKUP(B922,'Uniprot taxonomy'!B:R,5,FALSE))</f>
        <v>#N/A</v>
      </c>
      <c r="N922" t="e">
        <f>VLOOKUP(B922,'Uniprot taxonomy'!B:R,5,FALSE)</f>
        <v>#N/A</v>
      </c>
      <c r="O922" t="e">
        <f>VLOOKUP(B922,'Uniprot taxonomy'!B:R,6,FALSE)</f>
        <v>#N/A</v>
      </c>
      <c r="P922" t="e">
        <f>VLOOKUP(B922,'Uniprot taxonomy'!B:R,7,FALSE)</f>
        <v>#N/A</v>
      </c>
      <c r="Q922" t="e">
        <f>VLOOKUP(B922,'Uniprot taxonomy'!B:R,8,FALSE)</f>
        <v>#N/A</v>
      </c>
    </row>
    <row r="923" spans="1:17" x14ac:dyDescent="0.25">
      <c r="A923" t="s">
        <v>360</v>
      </c>
      <c r="B923" t="s">
        <v>1661</v>
      </c>
      <c r="C923" t="str">
        <f>VLOOKUP('Домены Secretin_N'!B923,'AC-Architecture'!A:C,3,FALSE)</f>
        <v>Secretin_N, Secretin</v>
      </c>
      <c r="D923">
        <v>512</v>
      </c>
      <c r="E923" t="s">
        <v>3632</v>
      </c>
      <c r="F923">
        <v>180</v>
      </c>
      <c r="G923">
        <v>275</v>
      </c>
      <c r="H923">
        <f t="shared" si="54"/>
        <v>95</v>
      </c>
      <c r="I923" t="str">
        <f t="shared" si="55"/>
        <v>B3BDB3_ECO57/180-275</v>
      </c>
      <c r="J923" t="str">
        <f t="shared" ref="J923:J924" si="60">CONCATENATE(K923,"_",LEFT(O923,3),"_",LEFT(Q923,3),"_",B923)</f>
        <v>N_Ent_Esc_B3BDB3</v>
      </c>
      <c r="K923" t="str">
        <f>IF(C923="Secretin_N, Secretin, TraK","T","N")</f>
        <v>N</v>
      </c>
      <c r="L923" t="str">
        <f>VLOOKUP(B923,'Uniprot taxonomy'!B:R,4,FALSE)</f>
        <v>Proteobacteria</v>
      </c>
      <c r="M923" t="str">
        <f>LEFT(VLOOKUP(B923,'Uniprot taxonomy'!B:R,5,FALSE))</f>
        <v>G</v>
      </c>
      <c r="N923" t="str">
        <f>VLOOKUP(B923,'Uniprot taxonomy'!B:R,5,FALSE)</f>
        <v>Gammaproteobacteria</v>
      </c>
      <c r="O923" t="str">
        <f>VLOOKUP(B923,'Uniprot taxonomy'!B:R,6,FALSE)</f>
        <v>Enterobacteriales</v>
      </c>
      <c r="P923" t="str">
        <f>VLOOKUP(B923,'Uniprot taxonomy'!B:R,7,FALSE)</f>
        <v>Enterobacteriaceae</v>
      </c>
      <c r="Q923" t="str">
        <f>VLOOKUP(B923,'Uniprot taxonomy'!B:R,8,FALSE)</f>
        <v>Escherichia</v>
      </c>
    </row>
    <row r="924" spans="1:17" x14ac:dyDescent="0.25">
      <c r="A924" t="s">
        <v>361</v>
      </c>
      <c r="B924" t="s">
        <v>1662</v>
      </c>
      <c r="C924" t="str">
        <f>VLOOKUP('Домены Secretin_N'!B924,'AC-Architecture'!A:C,3,FALSE)</f>
        <v>Secretin_N, Secretin</v>
      </c>
      <c r="D924">
        <v>567</v>
      </c>
      <c r="E924" t="s">
        <v>3632</v>
      </c>
      <c r="F924">
        <v>178</v>
      </c>
      <c r="G924">
        <v>306</v>
      </c>
      <c r="H924">
        <f t="shared" si="54"/>
        <v>128</v>
      </c>
      <c r="I924" t="str">
        <f t="shared" si="55"/>
        <v>B3BDJ8_ECO57/178-306</v>
      </c>
      <c r="J924" t="str">
        <f t="shared" si="60"/>
        <v>N_Ent_Esc_B3BDJ8</v>
      </c>
      <c r="K924" t="str">
        <f>IF(C924="Secretin_N, Secretin, TraK","T","N")</f>
        <v>N</v>
      </c>
      <c r="L924" t="str">
        <f>VLOOKUP(B924,'Uniprot taxonomy'!B:R,4,FALSE)</f>
        <v>Proteobacteria</v>
      </c>
      <c r="M924" t="str">
        <f>LEFT(VLOOKUP(B924,'Uniprot taxonomy'!B:R,5,FALSE))</f>
        <v>G</v>
      </c>
      <c r="N924" t="str">
        <f>VLOOKUP(B924,'Uniprot taxonomy'!B:R,5,FALSE)</f>
        <v>Gammaproteobacteria</v>
      </c>
      <c r="O924" t="str">
        <f>VLOOKUP(B924,'Uniprot taxonomy'!B:R,6,FALSE)</f>
        <v>Enterobacteriales</v>
      </c>
      <c r="P924" t="str">
        <f>VLOOKUP(B924,'Uniprot taxonomy'!B:R,7,FALSE)</f>
        <v>Enterobacteriaceae</v>
      </c>
      <c r="Q924" t="str">
        <f>VLOOKUP(B924,'Uniprot taxonomy'!B:R,8,FALSE)</f>
        <v>Escherichia</v>
      </c>
    </row>
    <row r="925" spans="1:17" hidden="1" x14ac:dyDescent="0.25">
      <c r="A925" t="s">
        <v>4454</v>
      </c>
      <c r="B925" t="s">
        <v>4455</v>
      </c>
      <c r="C925" t="e">
        <f>VLOOKUP('Домены Secretin_N'!B925,'AC-Architecture'!A:C,3,FALSE)</f>
        <v>#N/A</v>
      </c>
      <c r="D925">
        <v>650</v>
      </c>
      <c r="E925" t="s">
        <v>3632</v>
      </c>
      <c r="F925">
        <v>124</v>
      </c>
      <c r="G925">
        <v>187</v>
      </c>
      <c r="H925">
        <f t="shared" si="54"/>
        <v>63</v>
      </c>
      <c r="I925" t="str">
        <f t="shared" si="55"/>
        <v>B3BNZ6_ECO57/124-187</v>
      </c>
      <c r="K925" t="e">
        <f>IF(C925="Secretin_N, Secretin, TraK","T","N")</f>
        <v>#N/A</v>
      </c>
      <c r="L925" t="e">
        <f>VLOOKUP(E925,'Uniprot taxonomy'!E:J,4,FALSE)</f>
        <v>#N/A</v>
      </c>
      <c r="M925" t="e">
        <f>LEFT(VLOOKUP(B925,'Uniprot taxonomy'!B:R,5,FALSE))</f>
        <v>#N/A</v>
      </c>
      <c r="N925" t="e">
        <f>VLOOKUP(B925,'Uniprot taxonomy'!B:R,5,FALSE)</f>
        <v>#N/A</v>
      </c>
      <c r="O925" t="e">
        <f>VLOOKUP(B925,'Uniprot taxonomy'!B:R,6,FALSE)</f>
        <v>#N/A</v>
      </c>
      <c r="P925" t="e">
        <f>VLOOKUP(B925,'Uniprot taxonomy'!B:R,7,FALSE)</f>
        <v>#N/A</v>
      </c>
      <c r="Q925" t="e">
        <f>VLOOKUP(B925,'Uniprot taxonomy'!B:R,8,FALSE)</f>
        <v>#N/A</v>
      </c>
    </row>
    <row r="926" spans="1:17" hidden="1" x14ac:dyDescent="0.25">
      <c r="A926" t="s">
        <v>4454</v>
      </c>
      <c r="B926" t="s">
        <v>4455</v>
      </c>
      <c r="C926" t="e">
        <f>VLOOKUP('Домены Secretin_N'!B926,'AC-Architecture'!A:C,3,FALSE)</f>
        <v>#N/A</v>
      </c>
      <c r="D926">
        <v>650</v>
      </c>
      <c r="E926" t="s">
        <v>3632</v>
      </c>
      <c r="F926">
        <v>189</v>
      </c>
      <c r="G926">
        <v>260</v>
      </c>
      <c r="H926">
        <f t="shared" si="54"/>
        <v>71</v>
      </c>
      <c r="I926" t="str">
        <f t="shared" si="55"/>
        <v>B3BNZ6_ECO57/189-260</v>
      </c>
      <c r="K926" t="e">
        <f>IF(C926="Secretin_N, Secretin, TraK","T","N")</f>
        <v>#N/A</v>
      </c>
      <c r="L926" t="e">
        <f>VLOOKUP(E926,'Uniprot taxonomy'!E:J,4,FALSE)</f>
        <v>#N/A</v>
      </c>
      <c r="M926" t="e">
        <f>LEFT(VLOOKUP(B926,'Uniprot taxonomy'!B:R,5,FALSE))</f>
        <v>#N/A</v>
      </c>
      <c r="N926" t="e">
        <f>VLOOKUP(B926,'Uniprot taxonomy'!B:R,5,FALSE)</f>
        <v>#N/A</v>
      </c>
      <c r="O926" t="e">
        <f>VLOOKUP(B926,'Uniprot taxonomy'!B:R,6,FALSE)</f>
        <v>#N/A</v>
      </c>
      <c r="P926" t="e">
        <f>VLOOKUP(B926,'Uniprot taxonomy'!B:R,7,FALSE)</f>
        <v>#N/A</v>
      </c>
      <c r="Q926" t="e">
        <f>VLOOKUP(B926,'Uniprot taxonomy'!B:R,8,FALSE)</f>
        <v>#N/A</v>
      </c>
    </row>
    <row r="927" spans="1:17" hidden="1" x14ac:dyDescent="0.25">
      <c r="A927" t="s">
        <v>4454</v>
      </c>
      <c r="B927" t="s">
        <v>4455</v>
      </c>
      <c r="C927" t="e">
        <f>VLOOKUP('Домены Secretin_N'!B927,'AC-Architecture'!A:C,3,FALSE)</f>
        <v>#N/A</v>
      </c>
      <c r="D927">
        <v>650</v>
      </c>
      <c r="E927" t="s">
        <v>3632</v>
      </c>
      <c r="F927">
        <v>264</v>
      </c>
      <c r="G927">
        <v>341</v>
      </c>
      <c r="H927">
        <f t="shared" si="54"/>
        <v>77</v>
      </c>
      <c r="I927" t="str">
        <f t="shared" si="55"/>
        <v>B3BNZ6_ECO57/264-341</v>
      </c>
      <c r="K927" t="e">
        <f>IF(C927="Secretin_N, Secretin, TraK","T","N")</f>
        <v>#N/A</v>
      </c>
      <c r="L927" t="e">
        <f>VLOOKUP(E927,'Uniprot taxonomy'!E:J,4,FALSE)</f>
        <v>#N/A</v>
      </c>
      <c r="M927" t="e">
        <f>LEFT(VLOOKUP(B927,'Uniprot taxonomy'!B:R,5,FALSE))</f>
        <v>#N/A</v>
      </c>
      <c r="N927" t="e">
        <f>VLOOKUP(B927,'Uniprot taxonomy'!B:R,5,FALSE)</f>
        <v>#N/A</v>
      </c>
      <c r="O927" t="e">
        <f>VLOOKUP(B927,'Uniprot taxonomy'!B:R,6,FALSE)</f>
        <v>#N/A</v>
      </c>
      <c r="P927" t="e">
        <f>VLOOKUP(B927,'Uniprot taxonomy'!B:R,7,FALSE)</f>
        <v>#N/A</v>
      </c>
      <c r="Q927" t="e">
        <f>VLOOKUP(B927,'Uniprot taxonomy'!B:R,8,FALSE)</f>
        <v>#N/A</v>
      </c>
    </row>
    <row r="928" spans="1:17" hidden="1" x14ac:dyDescent="0.25">
      <c r="A928" t="s">
        <v>4456</v>
      </c>
      <c r="B928" t="s">
        <v>4457</v>
      </c>
      <c r="C928" t="e">
        <f>VLOOKUP('Домены Secretin_N'!B928,'AC-Architecture'!A:C,3,FALSE)</f>
        <v>#N/A</v>
      </c>
      <c r="D928">
        <v>412</v>
      </c>
      <c r="E928" t="s">
        <v>3632</v>
      </c>
      <c r="F928">
        <v>119</v>
      </c>
      <c r="G928">
        <v>180</v>
      </c>
      <c r="H928">
        <f t="shared" si="54"/>
        <v>61</v>
      </c>
      <c r="I928" t="str">
        <f t="shared" si="55"/>
        <v>B3BQT6_ECO57/119-180</v>
      </c>
      <c r="K928" t="e">
        <f>IF(C928="Secretin_N, Secretin, TraK","T","N")</f>
        <v>#N/A</v>
      </c>
      <c r="L928" t="e">
        <f>VLOOKUP(E928,'Uniprot taxonomy'!E:J,4,FALSE)</f>
        <v>#N/A</v>
      </c>
      <c r="M928" t="e">
        <f>LEFT(VLOOKUP(B928,'Uniprot taxonomy'!B:R,5,FALSE))</f>
        <v>#N/A</v>
      </c>
      <c r="N928" t="e">
        <f>VLOOKUP(B928,'Uniprot taxonomy'!B:R,5,FALSE)</f>
        <v>#N/A</v>
      </c>
      <c r="O928" t="e">
        <f>VLOOKUP(B928,'Uniprot taxonomy'!B:R,6,FALSE)</f>
        <v>#N/A</v>
      </c>
      <c r="P928" t="e">
        <f>VLOOKUP(B928,'Uniprot taxonomy'!B:R,7,FALSE)</f>
        <v>#N/A</v>
      </c>
      <c r="Q928" t="e">
        <f>VLOOKUP(B928,'Uniprot taxonomy'!B:R,8,FALSE)</f>
        <v>#N/A</v>
      </c>
    </row>
    <row r="929" spans="1:17" x14ac:dyDescent="0.25">
      <c r="A929" t="s">
        <v>362</v>
      </c>
      <c r="B929" t="s">
        <v>1663</v>
      </c>
      <c r="C929" t="str">
        <f>VLOOKUP('Домены Secretin_N'!B929,'AC-Architecture'!A:C,3,FALSE)</f>
        <v>Secretin_N, Secretin</v>
      </c>
      <c r="D929">
        <v>512</v>
      </c>
      <c r="E929" t="s">
        <v>3632</v>
      </c>
      <c r="F929">
        <v>180</v>
      </c>
      <c r="G929">
        <v>275</v>
      </c>
      <c r="H929">
        <f t="shared" si="54"/>
        <v>95</v>
      </c>
      <c r="I929" t="str">
        <f t="shared" si="55"/>
        <v>B3BUZ9_ECO57/180-275</v>
      </c>
      <c r="J929" t="str">
        <f t="shared" ref="J929:J930" si="61">CONCATENATE(K929,"_",LEFT(O929,3),"_",LEFT(Q929,3),"_",B929)</f>
        <v>N_Ent_Esc_B3BUZ9</v>
      </c>
      <c r="K929" t="str">
        <f>IF(C929="Secretin_N, Secretin, TraK","T","N")</f>
        <v>N</v>
      </c>
      <c r="L929" t="str">
        <f>VLOOKUP(B929,'Uniprot taxonomy'!B:R,4,FALSE)</f>
        <v>Proteobacteria</v>
      </c>
      <c r="M929" t="str">
        <f>LEFT(VLOOKUP(B929,'Uniprot taxonomy'!B:R,5,FALSE))</f>
        <v>G</v>
      </c>
      <c r="N929" t="str">
        <f>VLOOKUP(B929,'Uniprot taxonomy'!B:R,5,FALSE)</f>
        <v>Gammaproteobacteria</v>
      </c>
      <c r="O929" t="str">
        <f>VLOOKUP(B929,'Uniprot taxonomy'!B:R,6,FALSE)</f>
        <v>Enterobacteriales</v>
      </c>
      <c r="P929" t="str">
        <f>VLOOKUP(B929,'Uniprot taxonomy'!B:R,7,FALSE)</f>
        <v>Enterobacteriaceae</v>
      </c>
      <c r="Q929" t="str">
        <f>VLOOKUP(B929,'Uniprot taxonomy'!B:R,8,FALSE)</f>
        <v>Escherichia</v>
      </c>
    </row>
    <row r="930" spans="1:17" x14ac:dyDescent="0.25">
      <c r="A930" t="s">
        <v>363</v>
      </c>
      <c r="B930" t="s">
        <v>1664</v>
      </c>
      <c r="C930" t="str">
        <f>VLOOKUP('Домены Secretin_N'!B930,'AC-Architecture'!A:C,3,FALSE)</f>
        <v>Secretin_N, Secretin</v>
      </c>
      <c r="D930">
        <v>567</v>
      </c>
      <c r="E930" t="s">
        <v>3632</v>
      </c>
      <c r="F930">
        <v>178</v>
      </c>
      <c r="G930">
        <v>306</v>
      </c>
      <c r="H930">
        <f t="shared" si="54"/>
        <v>128</v>
      </c>
      <c r="I930" t="str">
        <f t="shared" si="55"/>
        <v>B3BXX9_ECO57/178-306</v>
      </c>
      <c r="J930" t="str">
        <f t="shared" si="61"/>
        <v>N_Ent_Esc_B3BXX9</v>
      </c>
      <c r="K930" t="str">
        <f>IF(C930="Secretin_N, Secretin, TraK","T","N")</f>
        <v>N</v>
      </c>
      <c r="L930" t="str">
        <f>VLOOKUP(B930,'Uniprot taxonomy'!B:R,4,FALSE)</f>
        <v>Proteobacteria</v>
      </c>
      <c r="M930" t="str">
        <f>LEFT(VLOOKUP(B930,'Uniprot taxonomy'!B:R,5,FALSE))</f>
        <v>G</v>
      </c>
      <c r="N930" t="str">
        <f>VLOOKUP(B930,'Uniprot taxonomy'!B:R,5,FALSE)</f>
        <v>Gammaproteobacteria</v>
      </c>
      <c r="O930" t="str">
        <f>VLOOKUP(B930,'Uniprot taxonomy'!B:R,6,FALSE)</f>
        <v>Enterobacteriales</v>
      </c>
      <c r="P930" t="str">
        <f>VLOOKUP(B930,'Uniprot taxonomy'!B:R,7,FALSE)</f>
        <v>Enterobacteriaceae</v>
      </c>
      <c r="Q930" t="str">
        <f>VLOOKUP(B930,'Uniprot taxonomy'!B:R,8,FALSE)</f>
        <v>Escherichia</v>
      </c>
    </row>
    <row r="931" spans="1:17" hidden="1" x14ac:dyDescent="0.25">
      <c r="A931" t="s">
        <v>4458</v>
      </c>
      <c r="B931" t="s">
        <v>4459</v>
      </c>
      <c r="C931" t="e">
        <f>VLOOKUP('Домены Secretin_N'!B931,'AC-Architecture'!A:C,3,FALSE)</f>
        <v>#N/A</v>
      </c>
      <c r="D931">
        <v>650</v>
      </c>
      <c r="E931" t="s">
        <v>3632</v>
      </c>
      <c r="F931">
        <v>124</v>
      </c>
      <c r="G931">
        <v>187</v>
      </c>
      <c r="H931">
        <f t="shared" si="54"/>
        <v>63</v>
      </c>
      <c r="I931" t="str">
        <f t="shared" si="55"/>
        <v>B3C464_ECO57/124-187</v>
      </c>
      <c r="K931" t="e">
        <f>IF(C931="Secretin_N, Secretin, TraK","T","N")</f>
        <v>#N/A</v>
      </c>
      <c r="L931" t="e">
        <f>VLOOKUP(E931,'Uniprot taxonomy'!E:J,4,FALSE)</f>
        <v>#N/A</v>
      </c>
      <c r="M931" t="e">
        <f>LEFT(VLOOKUP(B931,'Uniprot taxonomy'!B:R,5,FALSE))</f>
        <v>#N/A</v>
      </c>
      <c r="N931" t="e">
        <f>VLOOKUP(B931,'Uniprot taxonomy'!B:R,5,FALSE)</f>
        <v>#N/A</v>
      </c>
      <c r="O931" t="e">
        <f>VLOOKUP(B931,'Uniprot taxonomy'!B:R,6,FALSE)</f>
        <v>#N/A</v>
      </c>
      <c r="P931" t="e">
        <f>VLOOKUP(B931,'Uniprot taxonomy'!B:R,7,FALSE)</f>
        <v>#N/A</v>
      </c>
      <c r="Q931" t="e">
        <f>VLOOKUP(B931,'Uniprot taxonomy'!B:R,8,FALSE)</f>
        <v>#N/A</v>
      </c>
    </row>
    <row r="932" spans="1:17" hidden="1" x14ac:dyDescent="0.25">
      <c r="A932" t="s">
        <v>4458</v>
      </c>
      <c r="B932" t="s">
        <v>4459</v>
      </c>
      <c r="C932" t="e">
        <f>VLOOKUP('Домены Secretin_N'!B932,'AC-Architecture'!A:C,3,FALSE)</f>
        <v>#N/A</v>
      </c>
      <c r="D932">
        <v>650</v>
      </c>
      <c r="E932" t="s">
        <v>3632</v>
      </c>
      <c r="F932">
        <v>189</v>
      </c>
      <c r="G932">
        <v>260</v>
      </c>
      <c r="H932">
        <f t="shared" si="54"/>
        <v>71</v>
      </c>
      <c r="I932" t="str">
        <f t="shared" si="55"/>
        <v>B3C464_ECO57/189-260</v>
      </c>
      <c r="K932" t="e">
        <f>IF(C932="Secretin_N, Secretin, TraK","T","N")</f>
        <v>#N/A</v>
      </c>
      <c r="L932" t="e">
        <f>VLOOKUP(E932,'Uniprot taxonomy'!E:J,4,FALSE)</f>
        <v>#N/A</v>
      </c>
      <c r="M932" t="e">
        <f>LEFT(VLOOKUP(B932,'Uniprot taxonomy'!B:R,5,FALSE))</f>
        <v>#N/A</v>
      </c>
      <c r="N932" t="e">
        <f>VLOOKUP(B932,'Uniprot taxonomy'!B:R,5,FALSE)</f>
        <v>#N/A</v>
      </c>
      <c r="O932" t="e">
        <f>VLOOKUP(B932,'Uniprot taxonomy'!B:R,6,FALSE)</f>
        <v>#N/A</v>
      </c>
      <c r="P932" t="e">
        <f>VLOOKUP(B932,'Uniprot taxonomy'!B:R,7,FALSE)</f>
        <v>#N/A</v>
      </c>
      <c r="Q932" t="e">
        <f>VLOOKUP(B932,'Uniprot taxonomy'!B:R,8,FALSE)</f>
        <v>#N/A</v>
      </c>
    </row>
    <row r="933" spans="1:17" hidden="1" x14ac:dyDescent="0.25">
      <c r="A933" t="s">
        <v>4458</v>
      </c>
      <c r="B933" t="s">
        <v>4459</v>
      </c>
      <c r="C933" t="e">
        <f>VLOOKUP('Домены Secretin_N'!B933,'AC-Architecture'!A:C,3,FALSE)</f>
        <v>#N/A</v>
      </c>
      <c r="D933">
        <v>650</v>
      </c>
      <c r="E933" t="s">
        <v>3632</v>
      </c>
      <c r="F933">
        <v>264</v>
      </c>
      <c r="G933">
        <v>341</v>
      </c>
      <c r="H933">
        <f t="shared" si="54"/>
        <v>77</v>
      </c>
      <c r="I933" t="str">
        <f t="shared" si="55"/>
        <v>B3C464_ECO57/264-341</v>
      </c>
      <c r="K933" t="e">
        <f>IF(C933="Secretin_N, Secretin, TraK","T","N")</f>
        <v>#N/A</v>
      </c>
      <c r="L933" t="e">
        <f>VLOOKUP(E933,'Uniprot taxonomy'!E:J,4,FALSE)</f>
        <v>#N/A</v>
      </c>
      <c r="M933" t="e">
        <f>LEFT(VLOOKUP(B933,'Uniprot taxonomy'!B:R,5,FALSE))</f>
        <v>#N/A</v>
      </c>
      <c r="N933" t="e">
        <f>VLOOKUP(B933,'Uniprot taxonomy'!B:R,5,FALSE)</f>
        <v>#N/A</v>
      </c>
      <c r="O933" t="e">
        <f>VLOOKUP(B933,'Uniprot taxonomy'!B:R,6,FALSE)</f>
        <v>#N/A</v>
      </c>
      <c r="P933" t="e">
        <f>VLOOKUP(B933,'Uniprot taxonomy'!B:R,7,FALSE)</f>
        <v>#N/A</v>
      </c>
      <c r="Q933" t="e">
        <f>VLOOKUP(B933,'Uniprot taxonomy'!B:R,8,FALSE)</f>
        <v>#N/A</v>
      </c>
    </row>
    <row r="934" spans="1:17" hidden="1" x14ac:dyDescent="0.25">
      <c r="A934" t="s">
        <v>4460</v>
      </c>
      <c r="B934" t="s">
        <v>4461</v>
      </c>
      <c r="C934" t="e">
        <f>VLOOKUP('Домены Secretin_N'!B934,'AC-Architecture'!A:C,3,FALSE)</f>
        <v>#N/A</v>
      </c>
      <c r="D934">
        <v>768</v>
      </c>
      <c r="E934" t="s">
        <v>3632</v>
      </c>
      <c r="F934">
        <v>122</v>
      </c>
      <c r="G934">
        <v>182</v>
      </c>
      <c r="H934">
        <f t="shared" si="54"/>
        <v>60</v>
      </c>
      <c r="I934" t="str">
        <f t="shared" si="55"/>
        <v>B3CVQ9_BURM1/122-182</v>
      </c>
      <c r="K934" t="e">
        <f>IF(C934="Secretin_N, Secretin, TraK","T","N")</f>
        <v>#N/A</v>
      </c>
      <c r="L934" t="e">
        <f>VLOOKUP(E934,'Uniprot taxonomy'!E:J,4,FALSE)</f>
        <v>#N/A</v>
      </c>
      <c r="M934" t="e">
        <f>LEFT(VLOOKUP(B934,'Uniprot taxonomy'!B:R,5,FALSE))</f>
        <v>#N/A</v>
      </c>
      <c r="N934" t="e">
        <f>VLOOKUP(B934,'Uniprot taxonomy'!B:R,5,FALSE)</f>
        <v>#N/A</v>
      </c>
      <c r="O934" t="e">
        <f>VLOOKUP(B934,'Uniprot taxonomy'!B:R,6,FALSE)</f>
        <v>#N/A</v>
      </c>
      <c r="P934" t="e">
        <f>VLOOKUP(B934,'Uniprot taxonomy'!B:R,7,FALSE)</f>
        <v>#N/A</v>
      </c>
      <c r="Q934" t="e">
        <f>VLOOKUP(B934,'Uniprot taxonomy'!B:R,8,FALSE)</f>
        <v>#N/A</v>
      </c>
    </row>
    <row r="935" spans="1:17" hidden="1" x14ac:dyDescent="0.25">
      <c r="A935" t="s">
        <v>4460</v>
      </c>
      <c r="B935" t="s">
        <v>4461</v>
      </c>
      <c r="C935" t="e">
        <f>VLOOKUP('Домены Secretin_N'!B935,'AC-Architecture'!A:C,3,FALSE)</f>
        <v>#N/A</v>
      </c>
      <c r="D935">
        <v>768</v>
      </c>
      <c r="E935" t="s">
        <v>3632</v>
      </c>
      <c r="F935">
        <v>185</v>
      </c>
      <c r="G935">
        <v>257</v>
      </c>
      <c r="H935">
        <f t="shared" si="54"/>
        <v>72</v>
      </c>
      <c r="I935" t="str">
        <f t="shared" si="55"/>
        <v>B3CVQ9_BURM1/185-257</v>
      </c>
      <c r="K935" t="e">
        <f>IF(C935="Secretin_N, Secretin, TraK","T","N")</f>
        <v>#N/A</v>
      </c>
      <c r="L935" t="e">
        <f>VLOOKUP(E935,'Uniprot taxonomy'!E:J,4,FALSE)</f>
        <v>#N/A</v>
      </c>
      <c r="M935" t="e">
        <f>LEFT(VLOOKUP(B935,'Uniprot taxonomy'!B:R,5,FALSE))</f>
        <v>#N/A</v>
      </c>
      <c r="N935" t="e">
        <f>VLOOKUP(B935,'Uniprot taxonomy'!B:R,5,FALSE)</f>
        <v>#N/A</v>
      </c>
      <c r="O935" t="e">
        <f>VLOOKUP(B935,'Uniprot taxonomy'!B:R,6,FALSE)</f>
        <v>#N/A</v>
      </c>
      <c r="P935" t="e">
        <f>VLOOKUP(B935,'Uniprot taxonomy'!B:R,7,FALSE)</f>
        <v>#N/A</v>
      </c>
      <c r="Q935" t="e">
        <f>VLOOKUP(B935,'Uniprot taxonomy'!B:R,8,FALSE)</f>
        <v>#N/A</v>
      </c>
    </row>
    <row r="936" spans="1:17" hidden="1" x14ac:dyDescent="0.25">
      <c r="A936" t="s">
        <v>4460</v>
      </c>
      <c r="B936" t="s">
        <v>4461</v>
      </c>
      <c r="C936" t="e">
        <f>VLOOKUP('Домены Secretin_N'!B936,'AC-Architecture'!A:C,3,FALSE)</f>
        <v>#N/A</v>
      </c>
      <c r="D936">
        <v>768</v>
      </c>
      <c r="E936" t="s">
        <v>3632</v>
      </c>
      <c r="F936">
        <v>261</v>
      </c>
      <c r="G936">
        <v>401</v>
      </c>
      <c r="H936">
        <f t="shared" si="54"/>
        <v>140</v>
      </c>
      <c r="I936" t="str">
        <f t="shared" si="55"/>
        <v>B3CVQ9_BURM1/261-401</v>
      </c>
      <c r="K936" t="e">
        <f>IF(C936="Secretin_N, Secretin, TraK","T","N")</f>
        <v>#N/A</v>
      </c>
      <c r="L936" t="e">
        <f>VLOOKUP(E936,'Uniprot taxonomy'!E:J,4,FALSE)</f>
        <v>#N/A</v>
      </c>
      <c r="M936" t="e">
        <f>LEFT(VLOOKUP(B936,'Uniprot taxonomy'!B:R,5,FALSE))</f>
        <v>#N/A</v>
      </c>
      <c r="N936" t="e">
        <f>VLOOKUP(B936,'Uniprot taxonomy'!B:R,5,FALSE)</f>
        <v>#N/A</v>
      </c>
      <c r="O936" t="e">
        <f>VLOOKUP(B936,'Uniprot taxonomy'!B:R,6,FALSE)</f>
        <v>#N/A</v>
      </c>
      <c r="P936" t="e">
        <f>VLOOKUP(B936,'Uniprot taxonomy'!B:R,7,FALSE)</f>
        <v>#N/A</v>
      </c>
      <c r="Q936" t="e">
        <f>VLOOKUP(B936,'Uniprot taxonomy'!B:R,8,FALSE)</f>
        <v>#N/A</v>
      </c>
    </row>
    <row r="937" spans="1:17" hidden="1" x14ac:dyDescent="0.25">
      <c r="A937" t="s">
        <v>4462</v>
      </c>
      <c r="B937" t="s">
        <v>4463</v>
      </c>
      <c r="C937" t="e">
        <f>VLOOKUP('Домены Secretin_N'!B937,'AC-Architecture'!A:C,3,FALSE)</f>
        <v>#N/A</v>
      </c>
      <c r="D937">
        <v>528</v>
      </c>
      <c r="E937" t="s">
        <v>3632</v>
      </c>
      <c r="F937">
        <v>195</v>
      </c>
      <c r="G937">
        <v>261</v>
      </c>
      <c r="H937">
        <f t="shared" si="54"/>
        <v>66</v>
      </c>
      <c r="I937" t="str">
        <f t="shared" si="55"/>
        <v>B3D483_BURM1/195-261</v>
      </c>
      <c r="K937" t="e">
        <f>IF(C937="Secretin_N, Secretin, TraK","T","N")</f>
        <v>#N/A</v>
      </c>
      <c r="L937" t="e">
        <f>VLOOKUP(E937,'Uniprot taxonomy'!E:J,4,FALSE)</f>
        <v>#N/A</v>
      </c>
      <c r="M937" t="e">
        <f>LEFT(VLOOKUP(B937,'Uniprot taxonomy'!B:R,5,FALSE))</f>
        <v>#N/A</v>
      </c>
      <c r="N937" t="e">
        <f>VLOOKUP(B937,'Uniprot taxonomy'!B:R,5,FALSE)</f>
        <v>#N/A</v>
      </c>
      <c r="O937" t="e">
        <f>VLOOKUP(B937,'Uniprot taxonomy'!B:R,6,FALSE)</f>
        <v>#N/A</v>
      </c>
      <c r="P937" t="e">
        <f>VLOOKUP(B937,'Uniprot taxonomy'!B:R,7,FALSE)</f>
        <v>#N/A</v>
      </c>
      <c r="Q937" t="e">
        <f>VLOOKUP(B937,'Uniprot taxonomy'!B:R,8,FALSE)</f>
        <v>#N/A</v>
      </c>
    </row>
    <row r="938" spans="1:17" hidden="1" x14ac:dyDescent="0.25">
      <c r="A938" t="s">
        <v>4464</v>
      </c>
      <c r="B938" t="s">
        <v>4465</v>
      </c>
      <c r="C938" t="e">
        <f>VLOOKUP('Домены Secretin_N'!B938,'AC-Architecture'!A:C,3,FALSE)</f>
        <v>#N/A</v>
      </c>
      <c r="D938">
        <v>648</v>
      </c>
      <c r="E938" t="s">
        <v>3632</v>
      </c>
      <c r="F938">
        <v>190</v>
      </c>
      <c r="G938">
        <v>268</v>
      </c>
      <c r="H938">
        <f t="shared" si="54"/>
        <v>78</v>
      </c>
      <c r="I938" t="str">
        <f t="shared" si="55"/>
        <v>B3E7M1_GEOLS/190-268</v>
      </c>
      <c r="K938" t="e">
        <f>IF(C938="Secretin_N, Secretin, TraK","T","N")</f>
        <v>#N/A</v>
      </c>
      <c r="L938" t="e">
        <f>VLOOKUP(E938,'Uniprot taxonomy'!E:J,4,FALSE)</f>
        <v>#N/A</v>
      </c>
      <c r="M938" t="e">
        <f>LEFT(VLOOKUP(B938,'Uniprot taxonomy'!B:R,5,FALSE))</f>
        <v>#N/A</v>
      </c>
      <c r="N938" t="e">
        <f>VLOOKUP(B938,'Uniprot taxonomy'!B:R,5,FALSE)</f>
        <v>#N/A</v>
      </c>
      <c r="O938" t="e">
        <f>VLOOKUP(B938,'Uniprot taxonomy'!B:R,6,FALSE)</f>
        <v>#N/A</v>
      </c>
      <c r="P938" t="e">
        <f>VLOOKUP(B938,'Uniprot taxonomy'!B:R,7,FALSE)</f>
        <v>#N/A</v>
      </c>
      <c r="Q938" t="e">
        <f>VLOOKUP(B938,'Uniprot taxonomy'!B:R,8,FALSE)</f>
        <v>#N/A</v>
      </c>
    </row>
    <row r="939" spans="1:17" hidden="1" x14ac:dyDescent="0.25">
      <c r="A939" t="s">
        <v>4464</v>
      </c>
      <c r="B939" t="s">
        <v>4465</v>
      </c>
      <c r="C939" t="e">
        <f>VLOOKUP('Домены Secretin_N'!B939,'AC-Architecture'!A:C,3,FALSE)</f>
        <v>#N/A</v>
      </c>
      <c r="D939">
        <v>648</v>
      </c>
      <c r="E939" t="s">
        <v>3632</v>
      </c>
      <c r="F939">
        <v>274</v>
      </c>
      <c r="G939">
        <v>357</v>
      </c>
      <c r="H939">
        <f t="shared" si="54"/>
        <v>83</v>
      </c>
      <c r="I939" t="str">
        <f t="shared" si="55"/>
        <v>B3E7M1_GEOLS/274-357</v>
      </c>
      <c r="K939" t="e">
        <f>IF(C939="Secretin_N, Secretin, TraK","T","N")</f>
        <v>#N/A</v>
      </c>
      <c r="L939" t="e">
        <f>VLOOKUP(E939,'Uniprot taxonomy'!E:J,4,FALSE)</f>
        <v>#N/A</v>
      </c>
      <c r="M939" t="e">
        <f>LEFT(VLOOKUP(B939,'Uniprot taxonomy'!B:R,5,FALSE))</f>
        <v>#N/A</v>
      </c>
      <c r="N939" t="e">
        <f>VLOOKUP(B939,'Uniprot taxonomy'!B:R,5,FALSE)</f>
        <v>#N/A</v>
      </c>
      <c r="O939" t="e">
        <f>VLOOKUP(B939,'Uniprot taxonomy'!B:R,6,FALSE)</f>
        <v>#N/A</v>
      </c>
      <c r="P939" t="e">
        <f>VLOOKUP(B939,'Uniprot taxonomy'!B:R,7,FALSE)</f>
        <v>#N/A</v>
      </c>
      <c r="Q939" t="e">
        <f>VLOOKUP(B939,'Uniprot taxonomy'!B:R,8,FALSE)</f>
        <v>#N/A</v>
      </c>
    </row>
    <row r="940" spans="1:17" hidden="1" x14ac:dyDescent="0.25">
      <c r="A940" t="s">
        <v>4466</v>
      </c>
      <c r="B940" t="s">
        <v>4467</v>
      </c>
      <c r="C940" t="e">
        <f>VLOOKUP('Домены Secretin_N'!B940,'AC-Architecture'!A:C,3,FALSE)</f>
        <v>#N/A</v>
      </c>
      <c r="D940">
        <v>769</v>
      </c>
      <c r="E940" t="s">
        <v>3632</v>
      </c>
      <c r="F940">
        <v>270</v>
      </c>
      <c r="G940">
        <v>330</v>
      </c>
      <c r="H940">
        <f t="shared" si="54"/>
        <v>60</v>
      </c>
      <c r="I940" t="str">
        <f t="shared" si="55"/>
        <v>B3E8R3_GEOLS/270-330</v>
      </c>
      <c r="K940" t="e">
        <f>IF(C940="Secretin_N, Secretin, TraK","T","N")</f>
        <v>#N/A</v>
      </c>
      <c r="L940" t="e">
        <f>VLOOKUP(E940,'Uniprot taxonomy'!E:J,4,FALSE)</f>
        <v>#N/A</v>
      </c>
      <c r="M940" t="e">
        <f>LEFT(VLOOKUP(B940,'Uniprot taxonomy'!B:R,5,FALSE))</f>
        <v>#N/A</v>
      </c>
      <c r="N940" t="e">
        <f>VLOOKUP(B940,'Uniprot taxonomy'!B:R,5,FALSE)</f>
        <v>#N/A</v>
      </c>
      <c r="O940" t="e">
        <f>VLOOKUP(B940,'Uniprot taxonomy'!B:R,6,FALSE)</f>
        <v>#N/A</v>
      </c>
      <c r="P940" t="e">
        <f>VLOOKUP(B940,'Uniprot taxonomy'!B:R,7,FALSE)</f>
        <v>#N/A</v>
      </c>
      <c r="Q940" t="e">
        <f>VLOOKUP(B940,'Uniprot taxonomy'!B:R,8,FALSE)</f>
        <v>#N/A</v>
      </c>
    </row>
    <row r="941" spans="1:17" hidden="1" x14ac:dyDescent="0.25">
      <c r="A941" t="s">
        <v>4469</v>
      </c>
      <c r="B941" t="s">
        <v>4470</v>
      </c>
      <c r="C941" t="e">
        <f>VLOOKUP('Домены Secretin_N'!B941,'AC-Architecture'!A:C,3,FALSE)</f>
        <v>#N/A</v>
      </c>
      <c r="D941">
        <v>792</v>
      </c>
      <c r="E941" t="s">
        <v>3632</v>
      </c>
      <c r="F941">
        <v>275</v>
      </c>
      <c r="G941">
        <v>335</v>
      </c>
      <c r="H941">
        <f t="shared" si="54"/>
        <v>60</v>
      </c>
      <c r="I941" t="str">
        <f t="shared" si="55"/>
        <v>B3E8S0_GEOLS/275-335</v>
      </c>
      <c r="K941" t="e">
        <f>IF(C941="Secretin_N, Secretin, TraK","T","N")</f>
        <v>#N/A</v>
      </c>
      <c r="L941" t="e">
        <f>VLOOKUP(E941,'Uniprot taxonomy'!E:J,4,FALSE)</f>
        <v>#N/A</v>
      </c>
      <c r="M941" t="e">
        <f>LEFT(VLOOKUP(B941,'Uniprot taxonomy'!B:R,5,FALSE))</f>
        <v>#N/A</v>
      </c>
      <c r="N941" t="e">
        <f>VLOOKUP(B941,'Uniprot taxonomy'!B:R,5,FALSE)</f>
        <v>#N/A</v>
      </c>
      <c r="O941" t="e">
        <f>VLOOKUP(B941,'Uniprot taxonomy'!B:R,6,FALSE)</f>
        <v>#N/A</v>
      </c>
      <c r="P941" t="e">
        <f>VLOOKUP(B941,'Uniprot taxonomy'!B:R,7,FALSE)</f>
        <v>#N/A</v>
      </c>
      <c r="Q941" t="e">
        <f>VLOOKUP(B941,'Uniprot taxonomy'!B:R,8,FALSE)</f>
        <v>#N/A</v>
      </c>
    </row>
    <row r="942" spans="1:17" hidden="1" x14ac:dyDescent="0.25">
      <c r="A942" t="s">
        <v>4474</v>
      </c>
      <c r="B942" t="s">
        <v>4475</v>
      </c>
      <c r="C942" t="e">
        <f>VLOOKUP('Домены Secretin_N'!B942,'AC-Architecture'!A:C,3,FALSE)</f>
        <v>#N/A</v>
      </c>
      <c r="D942">
        <v>891</v>
      </c>
      <c r="E942" t="s">
        <v>3632</v>
      </c>
      <c r="F942">
        <v>591</v>
      </c>
      <c r="G942">
        <v>652</v>
      </c>
      <c r="H942">
        <f t="shared" si="54"/>
        <v>61</v>
      </c>
      <c r="I942" t="str">
        <f t="shared" si="55"/>
        <v>B3E9T4_GEOLS/591-652</v>
      </c>
      <c r="K942" t="e">
        <f>IF(C942="Secretin_N, Secretin, TraK","T","N")</f>
        <v>#N/A</v>
      </c>
      <c r="L942" t="e">
        <f>VLOOKUP(E942,'Uniprot taxonomy'!E:J,4,FALSE)</f>
        <v>#N/A</v>
      </c>
      <c r="M942" t="e">
        <f>LEFT(VLOOKUP(B942,'Uniprot taxonomy'!B:R,5,FALSE))</f>
        <v>#N/A</v>
      </c>
      <c r="N942" t="e">
        <f>VLOOKUP(B942,'Uniprot taxonomy'!B:R,5,FALSE)</f>
        <v>#N/A</v>
      </c>
      <c r="O942" t="e">
        <f>VLOOKUP(B942,'Uniprot taxonomy'!B:R,6,FALSE)</f>
        <v>#N/A</v>
      </c>
      <c r="P942" t="e">
        <f>VLOOKUP(B942,'Uniprot taxonomy'!B:R,7,FALSE)</f>
        <v>#N/A</v>
      </c>
      <c r="Q942" t="e">
        <f>VLOOKUP(B942,'Uniprot taxonomy'!B:R,8,FALSE)</f>
        <v>#N/A</v>
      </c>
    </row>
    <row r="943" spans="1:17" x14ac:dyDescent="0.25">
      <c r="A943" t="s">
        <v>364</v>
      </c>
      <c r="B943" t="s">
        <v>1665</v>
      </c>
      <c r="C943" t="str">
        <f>VLOOKUP('Домены Secretin_N'!B943,'AC-Architecture'!A:C,3,FALSE)</f>
        <v>Secretin_N, Secretin</v>
      </c>
      <c r="D943">
        <v>432</v>
      </c>
      <c r="E943" t="s">
        <v>3632</v>
      </c>
      <c r="F943">
        <v>112</v>
      </c>
      <c r="G943">
        <v>177</v>
      </c>
      <c r="H943">
        <f t="shared" si="54"/>
        <v>65</v>
      </c>
      <c r="I943" t="str">
        <f t="shared" si="55"/>
        <v>B3H043_ACTP7/112-177</v>
      </c>
      <c r="J943" t="str">
        <f>CONCATENATE(K943,"_",LEFT(O943,3),"_",LEFT(Q943,3),"_",B943)</f>
        <v>N_Pas_Act_B3H043</v>
      </c>
      <c r="K943" t="str">
        <f>IF(C943="Secretin_N, Secretin, TraK","T","N")</f>
        <v>N</v>
      </c>
      <c r="L943" t="str">
        <f>VLOOKUP(B943,'Uniprot taxonomy'!B:R,4,FALSE)</f>
        <v>Proteobacteria</v>
      </c>
      <c r="M943" t="str">
        <f>LEFT(VLOOKUP(B943,'Uniprot taxonomy'!B:R,5,FALSE))</f>
        <v>G</v>
      </c>
      <c r="N943" t="str">
        <f>VLOOKUP(B943,'Uniprot taxonomy'!B:R,5,FALSE)</f>
        <v>Gammaproteobacteria</v>
      </c>
      <c r="O943" t="str">
        <f>VLOOKUP(B943,'Uniprot taxonomy'!B:R,6,FALSE)</f>
        <v>Pasteurellales</v>
      </c>
      <c r="P943" t="str">
        <f>VLOOKUP(B943,'Uniprot taxonomy'!B:R,7,FALSE)</f>
        <v>Pasteurellaceae</v>
      </c>
      <c r="Q943" t="str">
        <f>VLOOKUP(B943,'Uniprot taxonomy'!B:R,8,FALSE)</f>
        <v>Actinobacillus</v>
      </c>
    </row>
    <row r="944" spans="1:17" hidden="1" x14ac:dyDescent="0.25">
      <c r="A944" t="s">
        <v>4476</v>
      </c>
      <c r="B944" t="s">
        <v>4477</v>
      </c>
      <c r="C944" t="e">
        <f>VLOOKUP('Домены Secretin_N'!B944,'AC-Architecture'!A:C,3,FALSE)</f>
        <v>#N/A</v>
      </c>
      <c r="D944">
        <v>412</v>
      </c>
      <c r="E944" t="s">
        <v>3632</v>
      </c>
      <c r="F944">
        <v>119</v>
      </c>
      <c r="G944">
        <v>180</v>
      </c>
      <c r="H944">
        <f t="shared" si="54"/>
        <v>61</v>
      </c>
      <c r="I944" t="str">
        <f t="shared" si="55"/>
        <v>B3HFX7_ECOLX/119-180</v>
      </c>
      <c r="K944" t="e">
        <f>IF(C944="Secretin_N, Secretin, TraK","T","N")</f>
        <v>#N/A</v>
      </c>
      <c r="L944" t="e">
        <f>VLOOKUP(E944,'Uniprot taxonomy'!E:J,4,FALSE)</f>
        <v>#N/A</v>
      </c>
      <c r="M944" t="e">
        <f>LEFT(VLOOKUP(B944,'Uniprot taxonomy'!B:R,5,FALSE))</f>
        <v>#N/A</v>
      </c>
      <c r="N944" t="e">
        <f>VLOOKUP(B944,'Uniprot taxonomy'!B:R,5,FALSE)</f>
        <v>#N/A</v>
      </c>
      <c r="O944" t="e">
        <f>VLOOKUP(B944,'Uniprot taxonomy'!B:R,6,FALSE)</f>
        <v>#N/A</v>
      </c>
      <c r="P944" t="e">
        <f>VLOOKUP(B944,'Uniprot taxonomy'!B:R,7,FALSE)</f>
        <v>#N/A</v>
      </c>
      <c r="Q944" t="e">
        <f>VLOOKUP(B944,'Uniprot taxonomy'!B:R,8,FALSE)</f>
        <v>#N/A</v>
      </c>
    </row>
    <row r="945" spans="1:17" hidden="1" x14ac:dyDescent="0.25">
      <c r="A945" t="s">
        <v>4478</v>
      </c>
      <c r="B945" t="s">
        <v>4479</v>
      </c>
      <c r="C945" t="e">
        <f>VLOOKUP('Домены Secretin_N'!B945,'AC-Architecture'!A:C,3,FALSE)</f>
        <v>#N/A</v>
      </c>
      <c r="D945">
        <v>686</v>
      </c>
      <c r="E945" t="s">
        <v>3632</v>
      </c>
      <c r="F945">
        <v>145</v>
      </c>
      <c r="G945">
        <v>208</v>
      </c>
      <c r="H945">
        <f t="shared" si="54"/>
        <v>63</v>
      </c>
      <c r="I945" t="str">
        <f t="shared" si="55"/>
        <v>B3HJ86_ECOLX/145-208</v>
      </c>
      <c r="K945" t="e">
        <f>IF(C945="Secretin_N, Secretin, TraK","T","N")</f>
        <v>#N/A</v>
      </c>
      <c r="L945" t="e">
        <f>VLOOKUP(E945,'Uniprot taxonomy'!E:J,4,FALSE)</f>
        <v>#N/A</v>
      </c>
      <c r="M945" t="e">
        <f>LEFT(VLOOKUP(B945,'Uniprot taxonomy'!B:R,5,FALSE))</f>
        <v>#N/A</v>
      </c>
      <c r="N945" t="e">
        <f>VLOOKUP(B945,'Uniprot taxonomy'!B:R,5,FALSE)</f>
        <v>#N/A</v>
      </c>
      <c r="O945" t="e">
        <f>VLOOKUP(B945,'Uniprot taxonomy'!B:R,6,FALSE)</f>
        <v>#N/A</v>
      </c>
      <c r="P945" t="e">
        <f>VLOOKUP(B945,'Uniprot taxonomy'!B:R,7,FALSE)</f>
        <v>#N/A</v>
      </c>
      <c r="Q945" t="e">
        <f>VLOOKUP(B945,'Uniprot taxonomy'!B:R,8,FALSE)</f>
        <v>#N/A</v>
      </c>
    </row>
    <row r="946" spans="1:17" hidden="1" x14ac:dyDescent="0.25">
      <c r="A946" t="s">
        <v>4478</v>
      </c>
      <c r="B946" t="s">
        <v>4479</v>
      </c>
      <c r="C946" t="e">
        <f>VLOOKUP('Домены Secretin_N'!B946,'AC-Architecture'!A:C,3,FALSE)</f>
        <v>#N/A</v>
      </c>
      <c r="D946">
        <v>686</v>
      </c>
      <c r="E946" t="s">
        <v>3632</v>
      </c>
      <c r="F946">
        <v>210</v>
      </c>
      <c r="G946">
        <v>280</v>
      </c>
      <c r="H946">
        <f t="shared" si="54"/>
        <v>70</v>
      </c>
      <c r="I946" t="str">
        <f t="shared" si="55"/>
        <v>B3HJ86_ECOLX/210-280</v>
      </c>
      <c r="K946" t="e">
        <f>IF(C946="Secretin_N, Secretin, TraK","T","N")</f>
        <v>#N/A</v>
      </c>
      <c r="L946" t="e">
        <f>VLOOKUP(E946,'Uniprot taxonomy'!E:J,4,FALSE)</f>
        <v>#N/A</v>
      </c>
      <c r="M946" t="e">
        <f>LEFT(VLOOKUP(B946,'Uniprot taxonomy'!B:R,5,FALSE))</f>
        <v>#N/A</v>
      </c>
      <c r="N946" t="e">
        <f>VLOOKUP(B946,'Uniprot taxonomy'!B:R,5,FALSE)</f>
        <v>#N/A</v>
      </c>
      <c r="O946" t="e">
        <f>VLOOKUP(B946,'Uniprot taxonomy'!B:R,6,FALSE)</f>
        <v>#N/A</v>
      </c>
      <c r="P946" t="e">
        <f>VLOOKUP(B946,'Uniprot taxonomy'!B:R,7,FALSE)</f>
        <v>#N/A</v>
      </c>
      <c r="Q946" t="e">
        <f>VLOOKUP(B946,'Uniprot taxonomy'!B:R,8,FALSE)</f>
        <v>#N/A</v>
      </c>
    </row>
    <row r="947" spans="1:17" hidden="1" x14ac:dyDescent="0.25">
      <c r="A947" t="s">
        <v>4478</v>
      </c>
      <c r="B947" t="s">
        <v>4479</v>
      </c>
      <c r="C947" t="e">
        <f>VLOOKUP('Домены Secretin_N'!B947,'AC-Architecture'!A:C,3,FALSE)</f>
        <v>#N/A</v>
      </c>
      <c r="D947">
        <v>686</v>
      </c>
      <c r="E947" t="s">
        <v>3632</v>
      </c>
      <c r="F947">
        <v>284</v>
      </c>
      <c r="G947">
        <v>362</v>
      </c>
      <c r="H947">
        <f t="shared" si="54"/>
        <v>78</v>
      </c>
      <c r="I947" t="str">
        <f t="shared" si="55"/>
        <v>B3HJ86_ECOLX/284-362</v>
      </c>
      <c r="K947" t="e">
        <f>IF(C947="Secretin_N, Secretin, TraK","T","N")</f>
        <v>#N/A</v>
      </c>
      <c r="L947" t="e">
        <f>VLOOKUP(E947,'Uniprot taxonomy'!E:J,4,FALSE)</f>
        <v>#N/A</v>
      </c>
      <c r="M947" t="e">
        <f>LEFT(VLOOKUP(B947,'Uniprot taxonomy'!B:R,5,FALSE))</f>
        <v>#N/A</v>
      </c>
      <c r="N947" t="e">
        <f>VLOOKUP(B947,'Uniprot taxonomy'!B:R,5,FALSE)</f>
        <v>#N/A</v>
      </c>
      <c r="O947" t="e">
        <f>VLOOKUP(B947,'Uniprot taxonomy'!B:R,6,FALSE)</f>
        <v>#N/A</v>
      </c>
      <c r="P947" t="e">
        <f>VLOOKUP(B947,'Uniprot taxonomy'!B:R,7,FALSE)</f>
        <v>#N/A</v>
      </c>
      <c r="Q947" t="e">
        <f>VLOOKUP(B947,'Uniprot taxonomy'!B:R,8,FALSE)</f>
        <v>#N/A</v>
      </c>
    </row>
    <row r="948" spans="1:17" hidden="1" x14ac:dyDescent="0.25">
      <c r="A948" t="s">
        <v>4480</v>
      </c>
      <c r="B948" t="s">
        <v>4481</v>
      </c>
      <c r="C948" t="e">
        <f>VLOOKUP('Домены Secretin_N'!B948,'AC-Architecture'!A:C,3,FALSE)</f>
        <v>#N/A</v>
      </c>
      <c r="D948">
        <v>654</v>
      </c>
      <c r="E948" t="s">
        <v>3632</v>
      </c>
      <c r="F948">
        <v>131</v>
      </c>
      <c r="G948">
        <v>193</v>
      </c>
      <c r="H948">
        <f t="shared" si="54"/>
        <v>62</v>
      </c>
      <c r="I948" t="str">
        <f t="shared" si="55"/>
        <v>B3HQE4_ECOLX/131-193</v>
      </c>
      <c r="K948" t="e">
        <f>IF(C948="Secretin_N, Secretin, TraK","T","N")</f>
        <v>#N/A</v>
      </c>
      <c r="L948" t="e">
        <f>VLOOKUP(E948,'Uniprot taxonomy'!E:J,4,FALSE)</f>
        <v>#N/A</v>
      </c>
      <c r="M948" t="e">
        <f>LEFT(VLOOKUP(B948,'Uniprot taxonomy'!B:R,5,FALSE))</f>
        <v>#N/A</v>
      </c>
      <c r="N948" t="e">
        <f>VLOOKUP(B948,'Uniprot taxonomy'!B:R,5,FALSE)</f>
        <v>#N/A</v>
      </c>
      <c r="O948" t="e">
        <f>VLOOKUP(B948,'Uniprot taxonomy'!B:R,6,FALSE)</f>
        <v>#N/A</v>
      </c>
      <c r="P948" t="e">
        <f>VLOOKUP(B948,'Uniprot taxonomy'!B:R,7,FALSE)</f>
        <v>#N/A</v>
      </c>
      <c r="Q948" t="e">
        <f>VLOOKUP(B948,'Uniprot taxonomy'!B:R,8,FALSE)</f>
        <v>#N/A</v>
      </c>
    </row>
    <row r="949" spans="1:17" hidden="1" x14ac:dyDescent="0.25">
      <c r="A949" t="s">
        <v>4480</v>
      </c>
      <c r="B949" t="s">
        <v>4481</v>
      </c>
      <c r="C949" t="e">
        <f>VLOOKUP('Домены Secretin_N'!B949,'AC-Architecture'!A:C,3,FALSE)</f>
        <v>#N/A</v>
      </c>
      <c r="D949">
        <v>654</v>
      </c>
      <c r="E949" t="s">
        <v>3632</v>
      </c>
      <c r="F949">
        <v>196</v>
      </c>
      <c r="G949">
        <v>268</v>
      </c>
      <c r="H949">
        <f t="shared" si="54"/>
        <v>72</v>
      </c>
      <c r="I949" t="str">
        <f t="shared" si="55"/>
        <v>B3HQE4_ECOLX/196-268</v>
      </c>
      <c r="K949" t="e">
        <f>IF(C949="Secretin_N, Secretin, TraK","T","N")</f>
        <v>#N/A</v>
      </c>
      <c r="L949" t="e">
        <f>VLOOKUP(E949,'Uniprot taxonomy'!E:J,4,FALSE)</f>
        <v>#N/A</v>
      </c>
      <c r="M949" t="e">
        <f>LEFT(VLOOKUP(B949,'Uniprot taxonomy'!B:R,5,FALSE))</f>
        <v>#N/A</v>
      </c>
      <c r="N949" t="e">
        <f>VLOOKUP(B949,'Uniprot taxonomy'!B:R,5,FALSE)</f>
        <v>#N/A</v>
      </c>
      <c r="O949" t="e">
        <f>VLOOKUP(B949,'Uniprot taxonomy'!B:R,6,FALSE)</f>
        <v>#N/A</v>
      </c>
      <c r="P949" t="e">
        <f>VLOOKUP(B949,'Uniprot taxonomy'!B:R,7,FALSE)</f>
        <v>#N/A</v>
      </c>
      <c r="Q949" t="e">
        <f>VLOOKUP(B949,'Uniprot taxonomy'!B:R,8,FALSE)</f>
        <v>#N/A</v>
      </c>
    </row>
    <row r="950" spans="1:17" hidden="1" x14ac:dyDescent="0.25">
      <c r="A950" t="s">
        <v>4480</v>
      </c>
      <c r="B950" t="s">
        <v>4481</v>
      </c>
      <c r="C950" t="e">
        <f>VLOOKUP('Домены Secretin_N'!B950,'AC-Architecture'!A:C,3,FALSE)</f>
        <v>#N/A</v>
      </c>
      <c r="D950">
        <v>654</v>
      </c>
      <c r="E950" t="s">
        <v>3632</v>
      </c>
      <c r="F950">
        <v>272</v>
      </c>
      <c r="G950">
        <v>351</v>
      </c>
      <c r="H950">
        <f t="shared" si="54"/>
        <v>79</v>
      </c>
      <c r="I950" t="str">
        <f t="shared" si="55"/>
        <v>B3HQE4_ECOLX/272-351</v>
      </c>
      <c r="K950" t="e">
        <f>IF(C950="Secretin_N, Secretin, TraK","T","N")</f>
        <v>#N/A</v>
      </c>
      <c r="L950" t="e">
        <f>VLOOKUP(E950,'Uniprot taxonomy'!E:J,4,FALSE)</f>
        <v>#N/A</v>
      </c>
      <c r="M950" t="e">
        <f>LEFT(VLOOKUP(B950,'Uniprot taxonomy'!B:R,5,FALSE))</f>
        <v>#N/A</v>
      </c>
      <c r="N950" t="e">
        <f>VLOOKUP(B950,'Uniprot taxonomy'!B:R,5,FALSE)</f>
        <v>#N/A</v>
      </c>
      <c r="O950" t="e">
        <f>VLOOKUP(B950,'Uniprot taxonomy'!B:R,6,FALSE)</f>
        <v>#N/A</v>
      </c>
      <c r="P950" t="e">
        <f>VLOOKUP(B950,'Uniprot taxonomy'!B:R,7,FALSE)</f>
        <v>#N/A</v>
      </c>
      <c r="Q950" t="e">
        <f>VLOOKUP(B950,'Uniprot taxonomy'!B:R,8,FALSE)</f>
        <v>#N/A</v>
      </c>
    </row>
    <row r="951" spans="1:17" hidden="1" x14ac:dyDescent="0.25">
      <c r="A951" t="s">
        <v>4482</v>
      </c>
      <c r="B951" t="s">
        <v>4483</v>
      </c>
      <c r="C951" t="e">
        <f>VLOOKUP('Домены Secretin_N'!B951,'AC-Architecture'!A:C,3,FALSE)</f>
        <v>#N/A</v>
      </c>
      <c r="D951">
        <v>412</v>
      </c>
      <c r="E951" t="s">
        <v>3632</v>
      </c>
      <c r="F951">
        <v>119</v>
      </c>
      <c r="G951">
        <v>180</v>
      </c>
      <c r="H951">
        <f t="shared" si="54"/>
        <v>61</v>
      </c>
      <c r="I951" t="str">
        <f t="shared" si="55"/>
        <v>B3HQM6_ECOLX/119-180</v>
      </c>
      <c r="K951" t="e">
        <f>IF(C951="Secretin_N, Secretin, TraK","T","N")</f>
        <v>#N/A</v>
      </c>
      <c r="L951" t="e">
        <f>VLOOKUP(E951,'Uniprot taxonomy'!E:J,4,FALSE)</f>
        <v>#N/A</v>
      </c>
      <c r="M951" t="e">
        <f>LEFT(VLOOKUP(B951,'Uniprot taxonomy'!B:R,5,FALSE))</f>
        <v>#N/A</v>
      </c>
      <c r="N951" t="e">
        <f>VLOOKUP(B951,'Uniprot taxonomy'!B:R,5,FALSE)</f>
        <v>#N/A</v>
      </c>
      <c r="O951" t="e">
        <f>VLOOKUP(B951,'Uniprot taxonomy'!B:R,6,FALSE)</f>
        <v>#N/A</v>
      </c>
      <c r="P951" t="e">
        <f>VLOOKUP(B951,'Uniprot taxonomy'!B:R,7,FALSE)</f>
        <v>#N/A</v>
      </c>
      <c r="Q951" t="e">
        <f>VLOOKUP(B951,'Uniprot taxonomy'!B:R,8,FALSE)</f>
        <v>#N/A</v>
      </c>
    </row>
    <row r="952" spans="1:17" hidden="1" x14ac:dyDescent="0.25">
      <c r="A952" t="s">
        <v>4484</v>
      </c>
      <c r="B952" t="s">
        <v>4485</v>
      </c>
      <c r="C952" t="e">
        <f>VLOOKUP('Домены Secretin_N'!B952,'AC-Architecture'!A:C,3,FALSE)</f>
        <v>#N/A</v>
      </c>
      <c r="D952">
        <v>686</v>
      </c>
      <c r="E952" t="s">
        <v>3632</v>
      </c>
      <c r="F952">
        <v>145</v>
      </c>
      <c r="G952">
        <v>208</v>
      </c>
      <c r="H952">
        <f t="shared" si="54"/>
        <v>63</v>
      </c>
      <c r="I952" t="str">
        <f t="shared" si="55"/>
        <v>B3HR99_ECOLX/145-208</v>
      </c>
      <c r="K952" t="e">
        <f>IF(C952="Secretin_N, Secretin, TraK","T","N")</f>
        <v>#N/A</v>
      </c>
      <c r="L952" t="e">
        <f>VLOOKUP(E952,'Uniprot taxonomy'!E:J,4,FALSE)</f>
        <v>#N/A</v>
      </c>
      <c r="M952" t="e">
        <f>LEFT(VLOOKUP(B952,'Uniprot taxonomy'!B:R,5,FALSE))</f>
        <v>#N/A</v>
      </c>
      <c r="N952" t="e">
        <f>VLOOKUP(B952,'Uniprot taxonomy'!B:R,5,FALSE)</f>
        <v>#N/A</v>
      </c>
      <c r="O952" t="e">
        <f>VLOOKUP(B952,'Uniprot taxonomy'!B:R,6,FALSE)</f>
        <v>#N/A</v>
      </c>
      <c r="P952" t="e">
        <f>VLOOKUP(B952,'Uniprot taxonomy'!B:R,7,FALSE)</f>
        <v>#N/A</v>
      </c>
      <c r="Q952" t="e">
        <f>VLOOKUP(B952,'Uniprot taxonomy'!B:R,8,FALSE)</f>
        <v>#N/A</v>
      </c>
    </row>
    <row r="953" spans="1:17" hidden="1" x14ac:dyDescent="0.25">
      <c r="A953" t="s">
        <v>4484</v>
      </c>
      <c r="B953" t="s">
        <v>4485</v>
      </c>
      <c r="C953" t="e">
        <f>VLOOKUP('Домены Secretin_N'!B953,'AC-Architecture'!A:C,3,FALSE)</f>
        <v>#N/A</v>
      </c>
      <c r="D953">
        <v>686</v>
      </c>
      <c r="E953" t="s">
        <v>3632</v>
      </c>
      <c r="F953">
        <v>210</v>
      </c>
      <c r="G953">
        <v>280</v>
      </c>
      <c r="H953">
        <f t="shared" si="54"/>
        <v>70</v>
      </c>
      <c r="I953" t="str">
        <f t="shared" si="55"/>
        <v>B3HR99_ECOLX/210-280</v>
      </c>
      <c r="K953" t="e">
        <f>IF(C953="Secretin_N, Secretin, TraK","T","N")</f>
        <v>#N/A</v>
      </c>
      <c r="L953" t="e">
        <f>VLOOKUP(E953,'Uniprot taxonomy'!E:J,4,FALSE)</f>
        <v>#N/A</v>
      </c>
      <c r="M953" t="e">
        <f>LEFT(VLOOKUP(B953,'Uniprot taxonomy'!B:R,5,FALSE))</f>
        <v>#N/A</v>
      </c>
      <c r="N953" t="e">
        <f>VLOOKUP(B953,'Uniprot taxonomy'!B:R,5,FALSE)</f>
        <v>#N/A</v>
      </c>
      <c r="O953" t="e">
        <f>VLOOKUP(B953,'Uniprot taxonomy'!B:R,6,FALSE)</f>
        <v>#N/A</v>
      </c>
      <c r="P953" t="e">
        <f>VLOOKUP(B953,'Uniprot taxonomy'!B:R,7,FALSE)</f>
        <v>#N/A</v>
      </c>
      <c r="Q953" t="e">
        <f>VLOOKUP(B953,'Uniprot taxonomy'!B:R,8,FALSE)</f>
        <v>#N/A</v>
      </c>
    </row>
    <row r="954" spans="1:17" hidden="1" x14ac:dyDescent="0.25">
      <c r="A954" t="s">
        <v>4484</v>
      </c>
      <c r="B954" t="s">
        <v>4485</v>
      </c>
      <c r="C954" t="e">
        <f>VLOOKUP('Домены Secretin_N'!B954,'AC-Architecture'!A:C,3,FALSE)</f>
        <v>#N/A</v>
      </c>
      <c r="D954">
        <v>686</v>
      </c>
      <c r="E954" t="s">
        <v>3632</v>
      </c>
      <c r="F954">
        <v>284</v>
      </c>
      <c r="G954">
        <v>362</v>
      </c>
      <c r="H954">
        <f t="shared" si="54"/>
        <v>78</v>
      </c>
      <c r="I954" t="str">
        <f t="shared" si="55"/>
        <v>B3HR99_ECOLX/284-362</v>
      </c>
      <c r="K954" t="e">
        <f>IF(C954="Secretin_N, Secretin, TraK","T","N")</f>
        <v>#N/A</v>
      </c>
      <c r="L954" t="e">
        <f>VLOOKUP(E954,'Uniprot taxonomy'!E:J,4,FALSE)</f>
        <v>#N/A</v>
      </c>
      <c r="M954" t="e">
        <f>LEFT(VLOOKUP(B954,'Uniprot taxonomy'!B:R,5,FALSE))</f>
        <v>#N/A</v>
      </c>
      <c r="N954" t="e">
        <f>VLOOKUP(B954,'Uniprot taxonomy'!B:R,5,FALSE)</f>
        <v>#N/A</v>
      </c>
      <c r="O954" t="e">
        <f>VLOOKUP(B954,'Uniprot taxonomy'!B:R,6,FALSE)</f>
        <v>#N/A</v>
      </c>
      <c r="P954" t="e">
        <f>VLOOKUP(B954,'Uniprot taxonomy'!B:R,7,FALSE)</f>
        <v>#N/A</v>
      </c>
      <c r="Q954" t="e">
        <f>VLOOKUP(B954,'Uniprot taxonomy'!B:R,8,FALSE)</f>
        <v>#N/A</v>
      </c>
    </row>
    <row r="955" spans="1:17" x14ac:dyDescent="0.25">
      <c r="A955" t="s">
        <v>365</v>
      </c>
      <c r="B955" t="s">
        <v>1666</v>
      </c>
      <c r="C955" t="str">
        <f>VLOOKUP('Домены Secretin_N'!B955,'AC-Architecture'!A:C,3,FALSE)</f>
        <v>Secretin_N, Secretin</v>
      </c>
      <c r="D955">
        <v>421</v>
      </c>
      <c r="E955" t="s">
        <v>3632</v>
      </c>
      <c r="F955">
        <v>128</v>
      </c>
      <c r="G955">
        <v>191</v>
      </c>
      <c r="H955">
        <f t="shared" si="54"/>
        <v>63</v>
      </c>
      <c r="I955" t="str">
        <f t="shared" si="55"/>
        <v>B3HXZ9_ECOLX/128-191</v>
      </c>
      <c r="J955" t="str">
        <f>CONCATENATE(K955,"_",LEFT(O955,3),"_",LEFT(Q955,3),"_",B955)</f>
        <v>N_Ent_Esc_B3HXZ9</v>
      </c>
      <c r="K955" t="str">
        <f>IF(C955="Secretin_N, Secretin, TraK","T","N")</f>
        <v>N</v>
      </c>
      <c r="L955" t="str">
        <f>VLOOKUP(B955,'Uniprot taxonomy'!B:R,4,FALSE)</f>
        <v>Proteobacteria</v>
      </c>
      <c r="M955" t="str">
        <f>LEFT(VLOOKUP(B955,'Uniprot taxonomy'!B:R,5,FALSE))</f>
        <v>G</v>
      </c>
      <c r="N955" t="str">
        <f>VLOOKUP(B955,'Uniprot taxonomy'!B:R,5,FALSE)</f>
        <v>Gammaproteobacteria</v>
      </c>
      <c r="O955" t="str">
        <f>VLOOKUP(B955,'Uniprot taxonomy'!B:R,6,FALSE)</f>
        <v>Enterobacteriales</v>
      </c>
      <c r="P955" t="str">
        <f>VLOOKUP(B955,'Uniprot taxonomy'!B:R,7,FALSE)</f>
        <v>Enterobacteriaceae</v>
      </c>
      <c r="Q955" t="str">
        <f>VLOOKUP(B955,'Uniprot taxonomy'!B:R,8,FALSE)</f>
        <v>Escherichia</v>
      </c>
    </row>
    <row r="956" spans="1:17" hidden="1" x14ac:dyDescent="0.25">
      <c r="A956" t="s">
        <v>4486</v>
      </c>
      <c r="B956" t="s">
        <v>4487</v>
      </c>
      <c r="C956" t="e">
        <f>VLOOKUP('Домены Secretin_N'!B956,'AC-Architecture'!A:C,3,FALSE)</f>
        <v>#N/A</v>
      </c>
      <c r="D956">
        <v>412</v>
      </c>
      <c r="E956" t="s">
        <v>3632</v>
      </c>
      <c r="F956">
        <v>119</v>
      </c>
      <c r="G956">
        <v>180</v>
      </c>
      <c r="H956">
        <f t="shared" si="54"/>
        <v>61</v>
      </c>
      <c r="I956" t="str">
        <f t="shared" si="55"/>
        <v>B3I060_ECOLX/119-180</v>
      </c>
      <c r="K956" t="e">
        <f>IF(C956="Secretin_N, Secretin, TraK","T","N")</f>
        <v>#N/A</v>
      </c>
      <c r="L956" t="e">
        <f>VLOOKUP(E956,'Uniprot taxonomy'!E:J,4,FALSE)</f>
        <v>#N/A</v>
      </c>
      <c r="M956" t="e">
        <f>LEFT(VLOOKUP(B956,'Uniprot taxonomy'!B:R,5,FALSE))</f>
        <v>#N/A</v>
      </c>
      <c r="N956" t="e">
        <f>VLOOKUP(B956,'Uniprot taxonomy'!B:R,5,FALSE)</f>
        <v>#N/A</v>
      </c>
      <c r="O956" t="e">
        <f>VLOOKUP(B956,'Uniprot taxonomy'!B:R,6,FALSE)</f>
        <v>#N/A</v>
      </c>
      <c r="P956" t="e">
        <f>VLOOKUP(B956,'Uniprot taxonomy'!B:R,7,FALSE)</f>
        <v>#N/A</v>
      </c>
      <c r="Q956" t="e">
        <f>VLOOKUP(B956,'Uniprot taxonomy'!B:R,8,FALSE)</f>
        <v>#N/A</v>
      </c>
    </row>
    <row r="957" spans="1:17" x14ac:dyDescent="0.25">
      <c r="A957" t="s">
        <v>366</v>
      </c>
      <c r="B957" t="s">
        <v>1667</v>
      </c>
      <c r="C957" t="str">
        <f>VLOOKUP('Домены Secretin_N'!B957,'AC-Architecture'!A:C,3,FALSE)</f>
        <v>Secretin_N, Secretin</v>
      </c>
      <c r="D957">
        <v>512</v>
      </c>
      <c r="E957" t="s">
        <v>3632</v>
      </c>
      <c r="F957">
        <v>180</v>
      </c>
      <c r="G957">
        <v>275</v>
      </c>
      <c r="H957">
        <f t="shared" si="54"/>
        <v>95</v>
      </c>
      <c r="I957" t="str">
        <f t="shared" si="55"/>
        <v>B3I095_ECOLX/180-275</v>
      </c>
      <c r="J957" t="str">
        <f>CONCATENATE(K957,"_",LEFT(O957,3),"_",LEFT(Q957,3),"_",B957)</f>
        <v>N_Ent_Esc_B3I095</v>
      </c>
      <c r="K957" t="str">
        <f>IF(C957="Secretin_N, Secretin, TraK","T","N")</f>
        <v>N</v>
      </c>
      <c r="L957" t="str">
        <f>VLOOKUP(B957,'Uniprot taxonomy'!B:R,4,FALSE)</f>
        <v>Proteobacteria</v>
      </c>
      <c r="M957" t="str">
        <f>LEFT(VLOOKUP(B957,'Uniprot taxonomy'!B:R,5,FALSE))</f>
        <v>G</v>
      </c>
      <c r="N957" t="str">
        <f>VLOOKUP(B957,'Uniprot taxonomy'!B:R,5,FALSE)</f>
        <v>Gammaproteobacteria</v>
      </c>
      <c r="O957" t="str">
        <f>VLOOKUP(B957,'Uniprot taxonomy'!B:R,6,FALSE)</f>
        <v>Enterobacteriales</v>
      </c>
      <c r="P957" t="str">
        <f>VLOOKUP(B957,'Uniprot taxonomy'!B:R,7,FALSE)</f>
        <v>Enterobacteriaceae</v>
      </c>
      <c r="Q957" t="str">
        <f>VLOOKUP(B957,'Uniprot taxonomy'!B:R,8,FALSE)</f>
        <v>Escherichia</v>
      </c>
    </row>
    <row r="958" spans="1:17" hidden="1" x14ac:dyDescent="0.25">
      <c r="A958" t="s">
        <v>4488</v>
      </c>
      <c r="B958" t="s">
        <v>4489</v>
      </c>
      <c r="C958" t="e">
        <f>VLOOKUP('Домены Secretin_N'!B958,'AC-Architecture'!A:C,3,FALSE)</f>
        <v>#N/A</v>
      </c>
      <c r="D958">
        <v>686</v>
      </c>
      <c r="E958" t="s">
        <v>3632</v>
      </c>
      <c r="F958">
        <v>145</v>
      </c>
      <c r="G958">
        <v>208</v>
      </c>
      <c r="H958">
        <f t="shared" si="54"/>
        <v>63</v>
      </c>
      <c r="I958" t="str">
        <f t="shared" si="55"/>
        <v>B3I0E0_ECOLX/145-208</v>
      </c>
      <c r="K958" t="e">
        <f>IF(C958="Secretin_N, Secretin, TraK","T","N")</f>
        <v>#N/A</v>
      </c>
      <c r="L958" t="e">
        <f>VLOOKUP(E958,'Uniprot taxonomy'!E:J,4,FALSE)</f>
        <v>#N/A</v>
      </c>
      <c r="M958" t="e">
        <f>LEFT(VLOOKUP(B958,'Uniprot taxonomy'!B:R,5,FALSE))</f>
        <v>#N/A</v>
      </c>
      <c r="N958" t="e">
        <f>VLOOKUP(B958,'Uniprot taxonomy'!B:R,5,FALSE)</f>
        <v>#N/A</v>
      </c>
      <c r="O958" t="e">
        <f>VLOOKUP(B958,'Uniprot taxonomy'!B:R,6,FALSE)</f>
        <v>#N/A</v>
      </c>
      <c r="P958" t="e">
        <f>VLOOKUP(B958,'Uniprot taxonomy'!B:R,7,FALSE)</f>
        <v>#N/A</v>
      </c>
      <c r="Q958" t="e">
        <f>VLOOKUP(B958,'Uniprot taxonomy'!B:R,8,FALSE)</f>
        <v>#N/A</v>
      </c>
    </row>
    <row r="959" spans="1:17" hidden="1" x14ac:dyDescent="0.25">
      <c r="A959" t="s">
        <v>4488</v>
      </c>
      <c r="B959" t="s">
        <v>4489</v>
      </c>
      <c r="C959" t="e">
        <f>VLOOKUP('Домены Secretin_N'!B959,'AC-Architecture'!A:C,3,FALSE)</f>
        <v>#N/A</v>
      </c>
      <c r="D959">
        <v>686</v>
      </c>
      <c r="E959" t="s">
        <v>3632</v>
      </c>
      <c r="F959">
        <v>210</v>
      </c>
      <c r="G959">
        <v>280</v>
      </c>
      <c r="H959">
        <f t="shared" si="54"/>
        <v>70</v>
      </c>
      <c r="I959" t="str">
        <f t="shared" si="55"/>
        <v>B3I0E0_ECOLX/210-280</v>
      </c>
      <c r="K959" t="e">
        <f>IF(C959="Secretin_N, Secretin, TraK","T","N")</f>
        <v>#N/A</v>
      </c>
      <c r="L959" t="e">
        <f>VLOOKUP(E959,'Uniprot taxonomy'!E:J,4,FALSE)</f>
        <v>#N/A</v>
      </c>
      <c r="M959" t="e">
        <f>LEFT(VLOOKUP(B959,'Uniprot taxonomy'!B:R,5,FALSE))</f>
        <v>#N/A</v>
      </c>
      <c r="N959" t="e">
        <f>VLOOKUP(B959,'Uniprot taxonomy'!B:R,5,FALSE)</f>
        <v>#N/A</v>
      </c>
      <c r="O959" t="e">
        <f>VLOOKUP(B959,'Uniprot taxonomy'!B:R,6,FALSE)</f>
        <v>#N/A</v>
      </c>
      <c r="P959" t="e">
        <f>VLOOKUP(B959,'Uniprot taxonomy'!B:R,7,FALSE)</f>
        <v>#N/A</v>
      </c>
      <c r="Q959" t="e">
        <f>VLOOKUP(B959,'Uniprot taxonomy'!B:R,8,FALSE)</f>
        <v>#N/A</v>
      </c>
    </row>
    <row r="960" spans="1:17" hidden="1" x14ac:dyDescent="0.25">
      <c r="A960" t="s">
        <v>4488</v>
      </c>
      <c r="B960" t="s">
        <v>4489</v>
      </c>
      <c r="C960" t="e">
        <f>VLOOKUP('Домены Secretin_N'!B960,'AC-Architecture'!A:C,3,FALSE)</f>
        <v>#N/A</v>
      </c>
      <c r="D960">
        <v>686</v>
      </c>
      <c r="E960" t="s">
        <v>3632</v>
      </c>
      <c r="F960">
        <v>284</v>
      </c>
      <c r="G960">
        <v>362</v>
      </c>
      <c r="H960">
        <f t="shared" si="54"/>
        <v>78</v>
      </c>
      <c r="I960" t="str">
        <f t="shared" si="55"/>
        <v>B3I0E0_ECOLX/284-362</v>
      </c>
      <c r="K960" t="e">
        <f>IF(C960="Secretin_N, Secretin, TraK","T","N")</f>
        <v>#N/A</v>
      </c>
      <c r="L960" t="e">
        <f>VLOOKUP(E960,'Uniprot taxonomy'!E:J,4,FALSE)</f>
        <v>#N/A</v>
      </c>
      <c r="M960" t="e">
        <f>LEFT(VLOOKUP(B960,'Uniprot taxonomy'!B:R,5,FALSE))</f>
        <v>#N/A</v>
      </c>
      <c r="N960" t="e">
        <f>VLOOKUP(B960,'Uniprot taxonomy'!B:R,5,FALSE)</f>
        <v>#N/A</v>
      </c>
      <c r="O960" t="e">
        <f>VLOOKUP(B960,'Uniprot taxonomy'!B:R,6,FALSE)</f>
        <v>#N/A</v>
      </c>
      <c r="P960" t="e">
        <f>VLOOKUP(B960,'Uniprot taxonomy'!B:R,7,FALSE)</f>
        <v>#N/A</v>
      </c>
      <c r="Q960" t="e">
        <f>VLOOKUP(B960,'Uniprot taxonomy'!B:R,8,FALSE)</f>
        <v>#N/A</v>
      </c>
    </row>
    <row r="961" spans="1:17" hidden="1" x14ac:dyDescent="0.25">
      <c r="A961" t="s">
        <v>4490</v>
      </c>
      <c r="B961" t="s">
        <v>4491</v>
      </c>
      <c r="C961" t="e">
        <f>VLOOKUP('Домены Secretin_N'!B961,'AC-Architecture'!A:C,3,FALSE)</f>
        <v>#N/A</v>
      </c>
      <c r="D961">
        <v>686</v>
      </c>
      <c r="E961" t="s">
        <v>3632</v>
      </c>
      <c r="F961">
        <v>145</v>
      </c>
      <c r="G961">
        <v>208</v>
      </c>
      <c r="H961">
        <f t="shared" si="54"/>
        <v>63</v>
      </c>
      <c r="I961" t="str">
        <f t="shared" si="55"/>
        <v>B3IFK0_ECOLX/145-208</v>
      </c>
      <c r="K961" t="e">
        <f>IF(C961="Secretin_N, Secretin, TraK","T","N")</f>
        <v>#N/A</v>
      </c>
      <c r="L961" t="e">
        <f>VLOOKUP(E961,'Uniprot taxonomy'!E:J,4,FALSE)</f>
        <v>#N/A</v>
      </c>
      <c r="M961" t="e">
        <f>LEFT(VLOOKUP(B961,'Uniprot taxonomy'!B:R,5,FALSE))</f>
        <v>#N/A</v>
      </c>
      <c r="N961" t="e">
        <f>VLOOKUP(B961,'Uniprot taxonomy'!B:R,5,FALSE)</f>
        <v>#N/A</v>
      </c>
      <c r="O961" t="e">
        <f>VLOOKUP(B961,'Uniprot taxonomy'!B:R,6,FALSE)</f>
        <v>#N/A</v>
      </c>
      <c r="P961" t="e">
        <f>VLOOKUP(B961,'Uniprot taxonomy'!B:R,7,FALSE)</f>
        <v>#N/A</v>
      </c>
      <c r="Q961" t="e">
        <f>VLOOKUP(B961,'Uniprot taxonomy'!B:R,8,FALSE)</f>
        <v>#N/A</v>
      </c>
    </row>
    <row r="962" spans="1:17" hidden="1" x14ac:dyDescent="0.25">
      <c r="A962" t="s">
        <v>4490</v>
      </c>
      <c r="B962" t="s">
        <v>4491</v>
      </c>
      <c r="C962" t="e">
        <f>VLOOKUP('Домены Secretin_N'!B962,'AC-Architecture'!A:C,3,FALSE)</f>
        <v>#N/A</v>
      </c>
      <c r="D962">
        <v>686</v>
      </c>
      <c r="E962" t="s">
        <v>3632</v>
      </c>
      <c r="F962">
        <v>210</v>
      </c>
      <c r="G962">
        <v>280</v>
      </c>
      <c r="H962">
        <f t="shared" si="54"/>
        <v>70</v>
      </c>
      <c r="I962" t="str">
        <f t="shared" si="55"/>
        <v>B3IFK0_ECOLX/210-280</v>
      </c>
      <c r="K962" t="e">
        <f>IF(C962="Secretin_N, Secretin, TraK","T","N")</f>
        <v>#N/A</v>
      </c>
      <c r="L962" t="e">
        <f>VLOOKUP(E962,'Uniprot taxonomy'!E:J,4,FALSE)</f>
        <v>#N/A</v>
      </c>
      <c r="M962" t="e">
        <f>LEFT(VLOOKUP(B962,'Uniprot taxonomy'!B:R,5,FALSE))</f>
        <v>#N/A</v>
      </c>
      <c r="N962" t="e">
        <f>VLOOKUP(B962,'Uniprot taxonomy'!B:R,5,FALSE)</f>
        <v>#N/A</v>
      </c>
      <c r="O962" t="e">
        <f>VLOOKUP(B962,'Uniprot taxonomy'!B:R,6,FALSE)</f>
        <v>#N/A</v>
      </c>
      <c r="P962" t="e">
        <f>VLOOKUP(B962,'Uniprot taxonomy'!B:R,7,FALSE)</f>
        <v>#N/A</v>
      </c>
      <c r="Q962" t="e">
        <f>VLOOKUP(B962,'Uniprot taxonomy'!B:R,8,FALSE)</f>
        <v>#N/A</v>
      </c>
    </row>
    <row r="963" spans="1:17" hidden="1" x14ac:dyDescent="0.25">
      <c r="A963" t="s">
        <v>4490</v>
      </c>
      <c r="B963" t="s">
        <v>4491</v>
      </c>
      <c r="C963" t="e">
        <f>VLOOKUP('Домены Secretin_N'!B963,'AC-Architecture'!A:C,3,FALSE)</f>
        <v>#N/A</v>
      </c>
      <c r="D963">
        <v>686</v>
      </c>
      <c r="E963" t="s">
        <v>3632</v>
      </c>
      <c r="F963">
        <v>284</v>
      </c>
      <c r="G963">
        <v>362</v>
      </c>
      <c r="H963">
        <f t="shared" ref="H963:H1026" si="62">G963-F963</f>
        <v>78</v>
      </c>
      <c r="I963" t="str">
        <f t="shared" ref="I963:I1026" si="63">CONCATENATE(A963,"/",F963,"-",G963)</f>
        <v>B3IFK0_ECOLX/284-362</v>
      </c>
      <c r="K963" t="e">
        <f>IF(C963="Secretin_N, Secretin, TraK","T","N")</f>
        <v>#N/A</v>
      </c>
      <c r="L963" t="e">
        <f>VLOOKUP(E963,'Uniprot taxonomy'!E:J,4,FALSE)</f>
        <v>#N/A</v>
      </c>
      <c r="M963" t="e">
        <f>LEFT(VLOOKUP(B963,'Uniprot taxonomy'!B:R,5,FALSE))</f>
        <v>#N/A</v>
      </c>
      <c r="N963" t="e">
        <f>VLOOKUP(B963,'Uniprot taxonomy'!B:R,5,FALSE)</f>
        <v>#N/A</v>
      </c>
      <c r="O963" t="e">
        <f>VLOOKUP(B963,'Uniprot taxonomy'!B:R,6,FALSE)</f>
        <v>#N/A</v>
      </c>
      <c r="P963" t="e">
        <f>VLOOKUP(B963,'Uniprot taxonomy'!B:R,7,FALSE)</f>
        <v>#N/A</v>
      </c>
      <c r="Q963" t="e">
        <f>VLOOKUP(B963,'Uniprot taxonomy'!B:R,8,FALSE)</f>
        <v>#N/A</v>
      </c>
    </row>
    <row r="964" spans="1:17" hidden="1" x14ac:dyDescent="0.25">
      <c r="A964" t="s">
        <v>4492</v>
      </c>
      <c r="B964" t="s">
        <v>4493</v>
      </c>
      <c r="C964" t="e">
        <f>VLOOKUP('Домены Secretin_N'!B964,'AC-Architecture'!A:C,3,FALSE)</f>
        <v>#N/A</v>
      </c>
      <c r="D964">
        <v>412</v>
      </c>
      <c r="E964" t="s">
        <v>3632</v>
      </c>
      <c r="F964">
        <v>119</v>
      </c>
      <c r="G964">
        <v>180</v>
      </c>
      <c r="H964">
        <f t="shared" si="62"/>
        <v>61</v>
      </c>
      <c r="I964" t="str">
        <f t="shared" si="63"/>
        <v>B3IJD2_ECOLX/119-180</v>
      </c>
      <c r="K964" t="e">
        <f>IF(C964="Secretin_N, Secretin, TraK","T","N")</f>
        <v>#N/A</v>
      </c>
      <c r="L964" t="e">
        <f>VLOOKUP(E964,'Uniprot taxonomy'!E:J,4,FALSE)</f>
        <v>#N/A</v>
      </c>
      <c r="M964" t="e">
        <f>LEFT(VLOOKUP(B964,'Uniprot taxonomy'!B:R,5,FALSE))</f>
        <v>#N/A</v>
      </c>
      <c r="N964" t="e">
        <f>VLOOKUP(B964,'Uniprot taxonomy'!B:R,5,FALSE)</f>
        <v>#N/A</v>
      </c>
      <c r="O964" t="e">
        <f>VLOOKUP(B964,'Uniprot taxonomy'!B:R,6,FALSE)</f>
        <v>#N/A</v>
      </c>
      <c r="P964" t="e">
        <f>VLOOKUP(B964,'Uniprot taxonomy'!B:R,7,FALSE)</f>
        <v>#N/A</v>
      </c>
      <c r="Q964" t="e">
        <f>VLOOKUP(B964,'Uniprot taxonomy'!B:R,8,FALSE)</f>
        <v>#N/A</v>
      </c>
    </row>
    <row r="965" spans="1:17" x14ac:dyDescent="0.25">
      <c r="A965" t="s">
        <v>367</v>
      </c>
      <c r="B965" t="s">
        <v>1668</v>
      </c>
      <c r="C965" t="str">
        <f>VLOOKUP('Домены Secretin_N'!B965,'AC-Architecture'!A:C,3,FALSE)</f>
        <v>Secretin_N, Secretin</v>
      </c>
      <c r="D965">
        <v>512</v>
      </c>
      <c r="E965" t="s">
        <v>3632</v>
      </c>
      <c r="F965">
        <v>180</v>
      </c>
      <c r="G965">
        <v>275</v>
      </c>
      <c r="H965">
        <f t="shared" si="62"/>
        <v>95</v>
      </c>
      <c r="I965" t="str">
        <f t="shared" si="63"/>
        <v>B3INZ0_ECOLX/180-275</v>
      </c>
      <c r="J965" t="str">
        <f t="shared" ref="J965:J967" si="64">CONCATENATE(K965,"_",LEFT(O965,3),"_",LEFT(Q965,3),"_",B965)</f>
        <v>N_Ent_Esc_B3INZ0</v>
      </c>
      <c r="K965" t="str">
        <f>IF(C965="Secretin_N, Secretin, TraK","T","N")</f>
        <v>N</v>
      </c>
      <c r="L965" t="str">
        <f>VLOOKUP(B965,'Uniprot taxonomy'!B:R,4,FALSE)</f>
        <v>Proteobacteria</v>
      </c>
      <c r="M965" t="str">
        <f>LEFT(VLOOKUP(B965,'Uniprot taxonomy'!B:R,5,FALSE))</f>
        <v>G</v>
      </c>
      <c r="N965" t="str">
        <f>VLOOKUP(B965,'Uniprot taxonomy'!B:R,5,FALSE)</f>
        <v>Gammaproteobacteria</v>
      </c>
      <c r="O965" t="str">
        <f>VLOOKUP(B965,'Uniprot taxonomy'!B:R,6,FALSE)</f>
        <v>Enterobacteriales</v>
      </c>
      <c r="P965" t="str">
        <f>VLOOKUP(B965,'Uniprot taxonomy'!B:R,7,FALSE)</f>
        <v>Enterobacteriaceae</v>
      </c>
      <c r="Q965" t="str">
        <f>VLOOKUP(B965,'Uniprot taxonomy'!B:R,8,FALSE)</f>
        <v>Escherichia</v>
      </c>
    </row>
    <row r="966" spans="1:17" x14ac:dyDescent="0.25">
      <c r="A966" t="s">
        <v>368</v>
      </c>
      <c r="B966" t="s">
        <v>1669</v>
      </c>
      <c r="C966" t="str">
        <f>VLOOKUP('Домены Secretin_N'!B966,'AC-Architecture'!A:C,3,FALSE)</f>
        <v>Secretin_N, Secretin</v>
      </c>
      <c r="D966">
        <v>672</v>
      </c>
      <c r="E966" t="s">
        <v>3632</v>
      </c>
      <c r="F966">
        <v>175</v>
      </c>
      <c r="G966">
        <v>300</v>
      </c>
      <c r="H966">
        <f t="shared" si="62"/>
        <v>125</v>
      </c>
      <c r="I966" t="str">
        <f t="shared" si="63"/>
        <v>B3IXG5_PSECI/175-300</v>
      </c>
      <c r="J966" t="str">
        <f t="shared" si="64"/>
        <v>N_Pse_Pse_B3IXG5</v>
      </c>
      <c r="K966" t="str">
        <f>IF(C966="Secretin_N, Secretin, TraK","T","N")</f>
        <v>N</v>
      </c>
      <c r="L966" t="str">
        <f>VLOOKUP(B966,'Uniprot taxonomy'!B:R,4,FALSE)</f>
        <v>Proteobacteria</v>
      </c>
      <c r="M966" t="str">
        <f>LEFT(VLOOKUP(B966,'Uniprot taxonomy'!B:R,5,FALSE))</f>
        <v>G</v>
      </c>
      <c r="N966" t="str">
        <f>VLOOKUP(B966,'Uniprot taxonomy'!B:R,5,FALSE)</f>
        <v>Gammaproteobacteria</v>
      </c>
      <c r="O966" t="str">
        <f>VLOOKUP(B966,'Uniprot taxonomy'!B:R,6,FALSE)</f>
        <v>Pseudomonadales</v>
      </c>
      <c r="P966" t="str">
        <f>VLOOKUP(B966,'Uniprot taxonomy'!B:R,7,FALSE)</f>
        <v>Pseudomonadaceae</v>
      </c>
      <c r="Q966" t="str">
        <f>VLOOKUP(B966,'Uniprot taxonomy'!B:R,8,FALSE)</f>
        <v>Pseudomonas</v>
      </c>
    </row>
    <row r="967" spans="1:17" x14ac:dyDescent="0.25">
      <c r="A967" t="s">
        <v>369</v>
      </c>
      <c r="B967" t="s">
        <v>1670</v>
      </c>
      <c r="C967" t="str">
        <f>VLOOKUP('Домены Secretin_N'!B967,'AC-Architecture'!A:C,3,FALSE)</f>
        <v>Secretin_N, Secretin</v>
      </c>
      <c r="D967">
        <v>671</v>
      </c>
      <c r="E967" t="s">
        <v>3632</v>
      </c>
      <c r="F967">
        <v>175</v>
      </c>
      <c r="G967">
        <v>299</v>
      </c>
      <c r="H967">
        <f t="shared" si="62"/>
        <v>124</v>
      </c>
      <c r="I967" t="str">
        <f t="shared" si="63"/>
        <v>B3IXJ7_PSEVI/175-299</v>
      </c>
      <c r="J967" t="str">
        <f t="shared" si="64"/>
        <v>N_Pse_Pse_B3IXJ7</v>
      </c>
      <c r="K967" t="str">
        <f>IF(C967="Secretin_N, Secretin, TraK","T","N")</f>
        <v>N</v>
      </c>
      <c r="L967" t="str">
        <f>VLOOKUP(B967,'Uniprot taxonomy'!B:R,4,FALSE)</f>
        <v>Proteobacteria</v>
      </c>
      <c r="M967" t="str">
        <f>LEFT(VLOOKUP(B967,'Uniprot taxonomy'!B:R,5,FALSE))</f>
        <v>G</v>
      </c>
      <c r="N967" t="str">
        <f>VLOOKUP(B967,'Uniprot taxonomy'!B:R,5,FALSE)</f>
        <v>Gammaproteobacteria</v>
      </c>
      <c r="O967" t="str">
        <f>VLOOKUP(B967,'Uniprot taxonomy'!B:R,6,FALSE)</f>
        <v>Pseudomonadales</v>
      </c>
      <c r="P967" t="str">
        <f>VLOOKUP(B967,'Uniprot taxonomy'!B:R,7,FALSE)</f>
        <v>Pseudomonadaceae</v>
      </c>
      <c r="Q967" t="str">
        <f>VLOOKUP(B967,'Uniprot taxonomy'!B:R,8,FALSE)</f>
        <v>Pseudomonas</v>
      </c>
    </row>
    <row r="968" spans="1:17" hidden="1" x14ac:dyDescent="0.25">
      <c r="A968" t="s">
        <v>4494</v>
      </c>
      <c r="B968" t="s">
        <v>4495</v>
      </c>
      <c r="C968" t="e">
        <f>VLOOKUP('Домены Secretin_N'!B968,'AC-Architecture'!A:C,3,FALSE)</f>
        <v>#N/A</v>
      </c>
      <c r="D968">
        <v>681</v>
      </c>
      <c r="E968" t="s">
        <v>3632</v>
      </c>
      <c r="F968">
        <v>140</v>
      </c>
      <c r="G968">
        <v>198</v>
      </c>
      <c r="H968">
        <f t="shared" si="62"/>
        <v>58</v>
      </c>
      <c r="I968" t="str">
        <f t="shared" si="63"/>
        <v>B3PF18_CELJU/140-198</v>
      </c>
      <c r="K968" t="e">
        <f>IF(C968="Secretin_N, Secretin, TraK","T","N")</f>
        <v>#N/A</v>
      </c>
      <c r="L968" t="e">
        <f>VLOOKUP(E968,'Uniprot taxonomy'!E:J,4,FALSE)</f>
        <v>#N/A</v>
      </c>
      <c r="M968" t="e">
        <f>LEFT(VLOOKUP(B968,'Uniprot taxonomy'!B:R,5,FALSE))</f>
        <v>#N/A</v>
      </c>
      <c r="N968" t="e">
        <f>VLOOKUP(B968,'Uniprot taxonomy'!B:R,5,FALSE)</f>
        <v>#N/A</v>
      </c>
      <c r="O968" t="e">
        <f>VLOOKUP(B968,'Uniprot taxonomy'!B:R,6,FALSE)</f>
        <v>#N/A</v>
      </c>
      <c r="P968" t="e">
        <f>VLOOKUP(B968,'Uniprot taxonomy'!B:R,7,FALSE)</f>
        <v>#N/A</v>
      </c>
      <c r="Q968" t="e">
        <f>VLOOKUP(B968,'Uniprot taxonomy'!B:R,8,FALSE)</f>
        <v>#N/A</v>
      </c>
    </row>
    <row r="969" spans="1:17" hidden="1" x14ac:dyDescent="0.25">
      <c r="A969" t="s">
        <v>4494</v>
      </c>
      <c r="B969" t="s">
        <v>4495</v>
      </c>
      <c r="C969" t="e">
        <f>VLOOKUP('Домены Secretin_N'!B969,'AC-Architecture'!A:C,3,FALSE)</f>
        <v>#N/A</v>
      </c>
      <c r="D969">
        <v>681</v>
      </c>
      <c r="E969" t="s">
        <v>3632</v>
      </c>
      <c r="F969">
        <v>203</v>
      </c>
      <c r="G969">
        <v>273</v>
      </c>
      <c r="H969">
        <f t="shared" si="62"/>
        <v>70</v>
      </c>
      <c r="I969" t="str">
        <f t="shared" si="63"/>
        <v>B3PF18_CELJU/203-273</v>
      </c>
      <c r="K969" t="e">
        <f>IF(C969="Secretin_N, Secretin, TraK","T","N")</f>
        <v>#N/A</v>
      </c>
      <c r="L969" t="e">
        <f>VLOOKUP(E969,'Uniprot taxonomy'!E:J,4,FALSE)</f>
        <v>#N/A</v>
      </c>
      <c r="M969" t="e">
        <f>LEFT(VLOOKUP(B969,'Uniprot taxonomy'!B:R,5,FALSE))</f>
        <v>#N/A</v>
      </c>
      <c r="N969" t="e">
        <f>VLOOKUP(B969,'Uniprot taxonomy'!B:R,5,FALSE)</f>
        <v>#N/A</v>
      </c>
      <c r="O969" t="e">
        <f>VLOOKUP(B969,'Uniprot taxonomy'!B:R,6,FALSE)</f>
        <v>#N/A</v>
      </c>
      <c r="P969" t="e">
        <f>VLOOKUP(B969,'Uniprot taxonomy'!B:R,7,FALSE)</f>
        <v>#N/A</v>
      </c>
      <c r="Q969" t="e">
        <f>VLOOKUP(B969,'Uniprot taxonomy'!B:R,8,FALSE)</f>
        <v>#N/A</v>
      </c>
    </row>
    <row r="970" spans="1:17" hidden="1" x14ac:dyDescent="0.25">
      <c r="A970" t="s">
        <v>4494</v>
      </c>
      <c r="B970" t="s">
        <v>4495</v>
      </c>
      <c r="C970" t="e">
        <f>VLOOKUP('Домены Secretin_N'!B970,'AC-Architecture'!A:C,3,FALSE)</f>
        <v>#N/A</v>
      </c>
      <c r="D970">
        <v>681</v>
      </c>
      <c r="E970" t="s">
        <v>3632</v>
      </c>
      <c r="F970">
        <v>277</v>
      </c>
      <c r="G970">
        <v>353</v>
      </c>
      <c r="H970">
        <f t="shared" si="62"/>
        <v>76</v>
      </c>
      <c r="I970" t="str">
        <f t="shared" si="63"/>
        <v>B3PF18_CELJU/277-353</v>
      </c>
      <c r="K970" t="e">
        <f>IF(C970="Secretin_N, Secretin, TraK","T","N")</f>
        <v>#N/A</v>
      </c>
      <c r="L970" t="e">
        <f>VLOOKUP(E970,'Uniprot taxonomy'!E:J,4,FALSE)</f>
        <v>#N/A</v>
      </c>
      <c r="M970" t="e">
        <f>LEFT(VLOOKUP(B970,'Uniprot taxonomy'!B:R,5,FALSE))</f>
        <v>#N/A</v>
      </c>
      <c r="N970" t="e">
        <f>VLOOKUP(B970,'Uniprot taxonomy'!B:R,5,FALSE)</f>
        <v>#N/A</v>
      </c>
      <c r="O970" t="e">
        <f>VLOOKUP(B970,'Uniprot taxonomy'!B:R,6,FALSE)</f>
        <v>#N/A</v>
      </c>
      <c r="P970" t="e">
        <f>VLOOKUP(B970,'Uniprot taxonomy'!B:R,7,FALSE)</f>
        <v>#N/A</v>
      </c>
      <c r="Q970" t="e">
        <f>VLOOKUP(B970,'Uniprot taxonomy'!B:R,8,FALSE)</f>
        <v>#N/A</v>
      </c>
    </row>
    <row r="971" spans="1:17" hidden="1" x14ac:dyDescent="0.25">
      <c r="A971" t="s">
        <v>4496</v>
      </c>
      <c r="B971" t="s">
        <v>4497</v>
      </c>
      <c r="C971" t="e">
        <f>VLOOKUP('Домены Secretin_N'!B971,'AC-Architecture'!A:C,3,FALSE)</f>
        <v>#N/A</v>
      </c>
      <c r="D971">
        <v>714</v>
      </c>
      <c r="E971" t="s">
        <v>3632</v>
      </c>
      <c r="F971">
        <v>370</v>
      </c>
      <c r="G971">
        <v>455</v>
      </c>
      <c r="H971">
        <f t="shared" si="62"/>
        <v>85</v>
      </c>
      <c r="I971" t="str">
        <f t="shared" si="63"/>
        <v>B3PI77_CELJU/370-455</v>
      </c>
      <c r="K971" t="e">
        <f>IF(C971="Secretin_N, Secretin, TraK","T","N")</f>
        <v>#N/A</v>
      </c>
      <c r="L971" t="e">
        <f>VLOOKUP(E971,'Uniprot taxonomy'!E:J,4,FALSE)</f>
        <v>#N/A</v>
      </c>
      <c r="M971" t="e">
        <f>LEFT(VLOOKUP(B971,'Uniprot taxonomy'!B:R,5,FALSE))</f>
        <v>#N/A</v>
      </c>
      <c r="N971" t="e">
        <f>VLOOKUP(B971,'Uniprot taxonomy'!B:R,5,FALSE)</f>
        <v>#N/A</v>
      </c>
      <c r="O971" t="e">
        <f>VLOOKUP(B971,'Uniprot taxonomy'!B:R,6,FALSE)</f>
        <v>#N/A</v>
      </c>
      <c r="P971" t="e">
        <f>VLOOKUP(B971,'Uniprot taxonomy'!B:R,7,FALSE)</f>
        <v>#N/A</v>
      </c>
      <c r="Q971" t="e">
        <f>VLOOKUP(B971,'Uniprot taxonomy'!B:R,8,FALSE)</f>
        <v>#N/A</v>
      </c>
    </row>
    <row r="972" spans="1:17" hidden="1" x14ac:dyDescent="0.25">
      <c r="A972" t="s">
        <v>4498</v>
      </c>
      <c r="B972" t="s">
        <v>4499</v>
      </c>
      <c r="C972" t="e">
        <f>VLOOKUP('Домены Secretin_N'!B972,'AC-Architecture'!A:C,3,FALSE)</f>
        <v>#N/A</v>
      </c>
      <c r="D972">
        <v>710</v>
      </c>
      <c r="E972" t="s">
        <v>3632</v>
      </c>
      <c r="F972">
        <v>380</v>
      </c>
      <c r="G972">
        <v>463</v>
      </c>
      <c r="H972">
        <f t="shared" si="62"/>
        <v>83</v>
      </c>
      <c r="I972" t="str">
        <f t="shared" si="63"/>
        <v>B3R7C0_CUPTR/380-463</v>
      </c>
      <c r="K972" t="e">
        <f>IF(C972="Secretin_N, Secretin, TraK","T","N")</f>
        <v>#N/A</v>
      </c>
      <c r="L972" t="e">
        <f>VLOOKUP(E972,'Uniprot taxonomy'!E:J,4,FALSE)</f>
        <v>#N/A</v>
      </c>
      <c r="M972" t="e">
        <f>LEFT(VLOOKUP(B972,'Uniprot taxonomy'!B:R,5,FALSE))</f>
        <v>#N/A</v>
      </c>
      <c r="N972" t="e">
        <f>VLOOKUP(B972,'Uniprot taxonomy'!B:R,5,FALSE)</f>
        <v>#N/A</v>
      </c>
      <c r="O972" t="e">
        <f>VLOOKUP(B972,'Uniprot taxonomy'!B:R,6,FALSE)</f>
        <v>#N/A</v>
      </c>
      <c r="P972" t="e">
        <f>VLOOKUP(B972,'Uniprot taxonomy'!B:R,7,FALSE)</f>
        <v>#N/A</v>
      </c>
      <c r="Q972" t="e">
        <f>VLOOKUP(B972,'Uniprot taxonomy'!B:R,8,FALSE)</f>
        <v>#N/A</v>
      </c>
    </row>
    <row r="973" spans="1:17" hidden="1" x14ac:dyDescent="0.25">
      <c r="A973" t="s">
        <v>4500</v>
      </c>
      <c r="B973" t="s">
        <v>4501</v>
      </c>
      <c r="C973" t="e">
        <f>VLOOKUP('Домены Secretin_N'!B973,'AC-Architecture'!A:C,3,FALSE)</f>
        <v>#N/A</v>
      </c>
      <c r="D973">
        <v>831</v>
      </c>
      <c r="E973" t="s">
        <v>3632</v>
      </c>
      <c r="F973">
        <v>161</v>
      </c>
      <c r="G973">
        <v>222</v>
      </c>
      <c r="H973">
        <f t="shared" si="62"/>
        <v>61</v>
      </c>
      <c r="I973" t="str">
        <f t="shared" si="63"/>
        <v>B3R7X2_CUPTR/161-222</v>
      </c>
      <c r="K973" t="e">
        <f>IF(C973="Secretin_N, Secretin, TraK","T","N")</f>
        <v>#N/A</v>
      </c>
      <c r="L973" t="e">
        <f>VLOOKUP(E973,'Uniprot taxonomy'!E:J,4,FALSE)</f>
        <v>#N/A</v>
      </c>
      <c r="M973" t="e">
        <f>LEFT(VLOOKUP(B973,'Uniprot taxonomy'!B:R,5,FALSE))</f>
        <v>#N/A</v>
      </c>
      <c r="N973" t="e">
        <f>VLOOKUP(B973,'Uniprot taxonomy'!B:R,5,FALSE)</f>
        <v>#N/A</v>
      </c>
      <c r="O973" t="e">
        <f>VLOOKUP(B973,'Uniprot taxonomy'!B:R,6,FALSE)</f>
        <v>#N/A</v>
      </c>
      <c r="P973" t="e">
        <f>VLOOKUP(B973,'Uniprot taxonomy'!B:R,7,FALSE)</f>
        <v>#N/A</v>
      </c>
      <c r="Q973" t="e">
        <f>VLOOKUP(B973,'Uniprot taxonomy'!B:R,8,FALSE)</f>
        <v>#N/A</v>
      </c>
    </row>
    <row r="974" spans="1:17" hidden="1" x14ac:dyDescent="0.25">
      <c r="A974" t="s">
        <v>4500</v>
      </c>
      <c r="B974" t="s">
        <v>4501</v>
      </c>
      <c r="C974" t="e">
        <f>VLOOKUP('Домены Secretin_N'!B974,'AC-Architecture'!A:C,3,FALSE)</f>
        <v>#N/A</v>
      </c>
      <c r="D974">
        <v>831</v>
      </c>
      <c r="E974" t="s">
        <v>3632</v>
      </c>
      <c r="F974">
        <v>224</v>
      </c>
      <c r="G974">
        <v>304</v>
      </c>
      <c r="H974">
        <f t="shared" si="62"/>
        <v>80</v>
      </c>
      <c r="I974" t="str">
        <f t="shared" si="63"/>
        <v>B3R7X2_CUPTR/224-304</v>
      </c>
      <c r="K974" t="e">
        <f>IF(C974="Secretin_N, Secretin, TraK","T","N")</f>
        <v>#N/A</v>
      </c>
      <c r="L974" t="e">
        <f>VLOOKUP(E974,'Uniprot taxonomy'!E:J,4,FALSE)</f>
        <v>#N/A</v>
      </c>
      <c r="M974" t="e">
        <f>LEFT(VLOOKUP(B974,'Uniprot taxonomy'!B:R,5,FALSE))</f>
        <v>#N/A</v>
      </c>
      <c r="N974" t="e">
        <f>VLOOKUP(B974,'Uniprot taxonomy'!B:R,5,FALSE)</f>
        <v>#N/A</v>
      </c>
      <c r="O974" t="e">
        <f>VLOOKUP(B974,'Uniprot taxonomy'!B:R,6,FALSE)</f>
        <v>#N/A</v>
      </c>
      <c r="P974" t="e">
        <f>VLOOKUP(B974,'Uniprot taxonomy'!B:R,7,FALSE)</f>
        <v>#N/A</v>
      </c>
      <c r="Q974" t="e">
        <f>VLOOKUP(B974,'Uniprot taxonomy'!B:R,8,FALSE)</f>
        <v>#N/A</v>
      </c>
    </row>
    <row r="975" spans="1:17" hidden="1" x14ac:dyDescent="0.25">
      <c r="A975" t="s">
        <v>4500</v>
      </c>
      <c r="B975" t="s">
        <v>4501</v>
      </c>
      <c r="C975" t="e">
        <f>VLOOKUP('Домены Secretin_N'!B975,'AC-Architecture'!A:C,3,FALSE)</f>
        <v>#N/A</v>
      </c>
      <c r="D975">
        <v>831</v>
      </c>
      <c r="E975" t="s">
        <v>3632</v>
      </c>
      <c r="F975">
        <v>308</v>
      </c>
      <c r="G975">
        <v>445</v>
      </c>
      <c r="H975">
        <f t="shared" si="62"/>
        <v>137</v>
      </c>
      <c r="I975" t="str">
        <f t="shared" si="63"/>
        <v>B3R7X2_CUPTR/308-445</v>
      </c>
      <c r="K975" t="e">
        <f>IF(C975="Secretin_N, Secretin, TraK","T","N")</f>
        <v>#N/A</v>
      </c>
      <c r="L975" t="e">
        <f>VLOOKUP(E975,'Uniprot taxonomy'!E:J,4,FALSE)</f>
        <v>#N/A</v>
      </c>
      <c r="M975" t="e">
        <f>LEFT(VLOOKUP(B975,'Uniprot taxonomy'!B:R,5,FALSE))</f>
        <v>#N/A</v>
      </c>
      <c r="N975" t="e">
        <f>VLOOKUP(B975,'Uniprot taxonomy'!B:R,5,FALSE)</f>
        <v>#N/A</v>
      </c>
      <c r="O975" t="e">
        <f>VLOOKUP(B975,'Uniprot taxonomy'!B:R,6,FALSE)</f>
        <v>#N/A</v>
      </c>
      <c r="P975" t="e">
        <f>VLOOKUP(B975,'Uniprot taxonomy'!B:R,7,FALSE)</f>
        <v>#N/A</v>
      </c>
      <c r="Q975" t="e">
        <f>VLOOKUP(B975,'Uniprot taxonomy'!B:R,8,FALSE)</f>
        <v>#N/A</v>
      </c>
    </row>
    <row r="976" spans="1:17" hidden="1" x14ac:dyDescent="0.25">
      <c r="A976" t="s">
        <v>370</v>
      </c>
      <c r="B976" t="s">
        <v>1671</v>
      </c>
      <c r="C976" t="str">
        <f>VLOOKUP('Домены Secretin_N'!B976,'AC-Architecture'!A:C,3,FALSE)</f>
        <v>Secretin_N, Secretin</v>
      </c>
      <c r="D976">
        <v>580</v>
      </c>
      <c r="E976" t="s">
        <v>3632</v>
      </c>
      <c r="F976">
        <v>196</v>
      </c>
      <c r="G976">
        <v>336</v>
      </c>
      <c r="H976">
        <f t="shared" si="62"/>
        <v>140</v>
      </c>
      <c r="I976" t="str">
        <f t="shared" si="63"/>
        <v>B3RAD6_CUPTR/196-336</v>
      </c>
      <c r="J976" t="e">
        <f>CONCATENATE(K976,"_",#REF!,"_",B976)</f>
        <v>#REF!</v>
      </c>
      <c r="K976" t="str">
        <f>IF(C976="Secretin_N, Secretin, TraK","T","N")</f>
        <v>N</v>
      </c>
      <c r="L976" t="e">
        <f>VLOOKUP(E976,'Uniprot taxonomy'!E:J,4,FALSE)</f>
        <v>#N/A</v>
      </c>
      <c r="M976" t="str">
        <f>LEFT(VLOOKUP(B976,'Uniprot taxonomy'!B:R,5,FALSE))</f>
        <v>B</v>
      </c>
      <c r="N976" t="str">
        <f>VLOOKUP(B976,'Uniprot taxonomy'!B:R,5,FALSE)</f>
        <v>Betaproteobacteria</v>
      </c>
      <c r="O976" t="str">
        <f>VLOOKUP(B976,'Uniprot taxonomy'!B:R,6,FALSE)</f>
        <v>Burkholderiales</v>
      </c>
      <c r="P976" t="str">
        <f>VLOOKUP(B976,'Uniprot taxonomy'!B:R,7,FALSE)</f>
        <v>Burkholderiaceae</v>
      </c>
      <c r="Q976" t="str">
        <f>VLOOKUP(B976,'Uniprot taxonomy'!B:R,8,FALSE)</f>
        <v>Cupriavidus</v>
      </c>
    </row>
    <row r="977" spans="1:17" hidden="1" x14ac:dyDescent="0.25">
      <c r="A977" t="s">
        <v>371</v>
      </c>
      <c r="B977" t="s">
        <v>1672</v>
      </c>
      <c r="C977" t="str">
        <f>VLOOKUP('Домены Secretin_N'!B977,'AC-Architecture'!A:C,3,FALSE)</f>
        <v>Secretin_N, Secretin</v>
      </c>
      <c r="D977">
        <v>536</v>
      </c>
      <c r="E977" t="s">
        <v>3632</v>
      </c>
      <c r="F977">
        <v>220</v>
      </c>
      <c r="G977">
        <v>291</v>
      </c>
      <c r="H977">
        <f t="shared" si="62"/>
        <v>71</v>
      </c>
      <c r="I977" t="str">
        <f t="shared" si="63"/>
        <v>B3T1Q1_9ZZZZ/220-291</v>
      </c>
      <c r="K977" t="str">
        <f>IF(C977="Secretin_N, Secretin, TraK","T","N")</f>
        <v>N</v>
      </c>
      <c r="L977" t="e">
        <f>VLOOKUP(E977,'Uniprot taxonomy'!E:J,4,FALSE)</f>
        <v>#N/A</v>
      </c>
      <c r="M977" t="str">
        <f>LEFT(VLOOKUP(B977,'Uniprot taxonomy'!B:R,5,FALSE))</f>
        <v/>
      </c>
      <c r="N977">
        <f>VLOOKUP(B977,'Uniprot taxonomy'!B:R,5,FALSE)</f>
        <v>0</v>
      </c>
      <c r="O977">
        <f>VLOOKUP(B977,'Uniprot taxonomy'!B:R,6,FALSE)</f>
        <v>0</v>
      </c>
      <c r="P977">
        <f>VLOOKUP(B977,'Uniprot taxonomy'!B:R,7,FALSE)</f>
        <v>0</v>
      </c>
      <c r="Q977">
        <f>VLOOKUP(B977,'Uniprot taxonomy'!B:R,8,FALSE)</f>
        <v>0</v>
      </c>
    </row>
    <row r="978" spans="1:17" hidden="1" x14ac:dyDescent="0.25">
      <c r="A978" t="s">
        <v>4502</v>
      </c>
      <c r="B978" t="s">
        <v>4503</v>
      </c>
      <c r="C978" t="e">
        <f>VLOOKUP('Домены Secretin_N'!B978,'AC-Architecture'!A:C,3,FALSE)</f>
        <v>#N/A</v>
      </c>
      <c r="D978">
        <v>637</v>
      </c>
      <c r="E978" t="s">
        <v>3632</v>
      </c>
      <c r="F978">
        <v>334</v>
      </c>
      <c r="G978">
        <v>397</v>
      </c>
      <c r="H978">
        <f t="shared" si="62"/>
        <v>63</v>
      </c>
      <c r="I978" t="str">
        <f t="shared" si="63"/>
        <v>B3TAF6_9ARCH/334-397</v>
      </c>
      <c r="K978" t="e">
        <f>IF(C978="Secretin_N, Secretin, TraK","T","N")</f>
        <v>#N/A</v>
      </c>
      <c r="L978" t="e">
        <f>VLOOKUP(E978,'Uniprot taxonomy'!E:J,4,FALSE)</f>
        <v>#N/A</v>
      </c>
      <c r="M978" t="e">
        <f>LEFT(VLOOKUP(B978,'Uniprot taxonomy'!B:R,5,FALSE))</f>
        <v>#N/A</v>
      </c>
      <c r="N978" t="e">
        <f>VLOOKUP(B978,'Uniprot taxonomy'!B:R,5,FALSE)</f>
        <v>#N/A</v>
      </c>
      <c r="O978" t="e">
        <f>VLOOKUP(B978,'Uniprot taxonomy'!B:R,6,FALSE)</f>
        <v>#N/A</v>
      </c>
      <c r="P978" t="e">
        <f>VLOOKUP(B978,'Uniprot taxonomy'!B:R,7,FALSE)</f>
        <v>#N/A</v>
      </c>
      <c r="Q978" t="e">
        <f>VLOOKUP(B978,'Uniprot taxonomy'!B:R,8,FALSE)</f>
        <v>#N/A</v>
      </c>
    </row>
    <row r="979" spans="1:17" hidden="1" x14ac:dyDescent="0.25">
      <c r="A979" t="s">
        <v>4504</v>
      </c>
      <c r="B979" t="s">
        <v>4505</v>
      </c>
      <c r="C979" t="e">
        <f>VLOOKUP('Домены Secretin_N'!B979,'AC-Architecture'!A:C,3,FALSE)</f>
        <v>#N/A</v>
      </c>
      <c r="D979">
        <v>648</v>
      </c>
      <c r="E979" t="s">
        <v>3632</v>
      </c>
      <c r="F979">
        <v>345</v>
      </c>
      <c r="G979">
        <v>408</v>
      </c>
      <c r="H979">
        <f t="shared" si="62"/>
        <v>63</v>
      </c>
      <c r="I979" t="str">
        <f t="shared" si="63"/>
        <v>B3TCB2_9ARCH/345-408</v>
      </c>
      <c r="K979" t="e">
        <f>IF(C979="Secretin_N, Secretin, TraK","T","N")</f>
        <v>#N/A</v>
      </c>
      <c r="L979" t="e">
        <f>VLOOKUP(E979,'Uniprot taxonomy'!E:J,4,FALSE)</f>
        <v>#N/A</v>
      </c>
      <c r="M979" t="e">
        <f>LEFT(VLOOKUP(B979,'Uniprot taxonomy'!B:R,5,FALSE))</f>
        <v>#N/A</v>
      </c>
      <c r="N979" t="e">
        <f>VLOOKUP(B979,'Uniprot taxonomy'!B:R,5,FALSE)</f>
        <v>#N/A</v>
      </c>
      <c r="O979" t="e">
        <f>VLOOKUP(B979,'Uniprot taxonomy'!B:R,6,FALSE)</f>
        <v>#N/A</v>
      </c>
      <c r="P979" t="e">
        <f>VLOOKUP(B979,'Uniprot taxonomy'!B:R,7,FALSE)</f>
        <v>#N/A</v>
      </c>
      <c r="Q979" t="e">
        <f>VLOOKUP(B979,'Uniprot taxonomy'!B:R,8,FALSE)</f>
        <v>#N/A</v>
      </c>
    </row>
    <row r="980" spans="1:17" x14ac:dyDescent="0.25">
      <c r="A980" t="s">
        <v>372</v>
      </c>
      <c r="B980" t="s">
        <v>1673</v>
      </c>
      <c r="C980" t="str">
        <f>VLOOKUP('Домены Secretin_N'!B980,'AC-Architecture'!A:C,3,FALSE)</f>
        <v>Secretin_N, Secretin</v>
      </c>
      <c r="D980">
        <v>512</v>
      </c>
      <c r="E980" t="s">
        <v>3632</v>
      </c>
      <c r="F980">
        <v>180</v>
      </c>
      <c r="G980">
        <v>275</v>
      </c>
      <c r="H980">
        <f t="shared" si="62"/>
        <v>95</v>
      </c>
      <c r="I980" t="str">
        <f t="shared" si="63"/>
        <v>B3WHC7_ECOLX/180-275</v>
      </c>
      <c r="J980" t="str">
        <f>CONCATENATE(K980,"_",LEFT(O980,3),"_",LEFT(Q980,3),"_",B980)</f>
        <v>N_Ent_Esc_B3WHC7</v>
      </c>
      <c r="K980" t="str">
        <f>IF(C980="Secretin_N, Secretin, TraK","T","N")</f>
        <v>N</v>
      </c>
      <c r="L980" t="str">
        <f>VLOOKUP(B980,'Uniprot taxonomy'!B:R,4,FALSE)</f>
        <v>Proteobacteria</v>
      </c>
      <c r="M980" t="str">
        <f>LEFT(VLOOKUP(B980,'Uniprot taxonomy'!B:R,5,FALSE))</f>
        <v>G</v>
      </c>
      <c r="N980" t="str">
        <f>VLOOKUP(B980,'Uniprot taxonomy'!B:R,5,FALSE)</f>
        <v>Gammaproteobacteria</v>
      </c>
      <c r="O980" t="str">
        <f>VLOOKUP(B980,'Uniprot taxonomy'!B:R,6,FALSE)</f>
        <v>Enterobacteriales</v>
      </c>
      <c r="P980" t="str">
        <f>VLOOKUP(B980,'Uniprot taxonomy'!B:R,7,FALSE)</f>
        <v>Enterobacteriaceae</v>
      </c>
      <c r="Q980" t="str">
        <f>VLOOKUP(B980,'Uniprot taxonomy'!B:R,8,FALSE)</f>
        <v>Escherichia</v>
      </c>
    </row>
    <row r="981" spans="1:17" hidden="1" x14ac:dyDescent="0.25">
      <c r="A981" t="s">
        <v>4506</v>
      </c>
      <c r="B981" t="s">
        <v>4507</v>
      </c>
      <c r="C981" t="e">
        <f>VLOOKUP('Домены Secretin_N'!B981,'AC-Architecture'!A:C,3,FALSE)</f>
        <v>#N/A</v>
      </c>
      <c r="D981">
        <v>412</v>
      </c>
      <c r="E981" t="s">
        <v>3632</v>
      </c>
      <c r="F981">
        <v>119</v>
      </c>
      <c r="G981">
        <v>180</v>
      </c>
      <c r="H981">
        <f t="shared" si="62"/>
        <v>61</v>
      </c>
      <c r="I981" t="str">
        <f t="shared" si="63"/>
        <v>B3WJP8_ECOLX/119-180</v>
      </c>
      <c r="K981" t="e">
        <f>IF(C981="Secretin_N, Secretin, TraK","T","N")</f>
        <v>#N/A</v>
      </c>
      <c r="L981" t="e">
        <f>VLOOKUP(E981,'Uniprot taxonomy'!E:J,4,FALSE)</f>
        <v>#N/A</v>
      </c>
      <c r="M981" t="e">
        <f>LEFT(VLOOKUP(B981,'Uniprot taxonomy'!B:R,5,FALSE))</f>
        <v>#N/A</v>
      </c>
      <c r="N981" t="e">
        <f>VLOOKUP(B981,'Uniprot taxonomy'!B:R,5,FALSE)</f>
        <v>#N/A</v>
      </c>
      <c r="O981" t="e">
        <f>VLOOKUP(B981,'Uniprot taxonomy'!B:R,6,FALSE)</f>
        <v>#N/A</v>
      </c>
      <c r="P981" t="e">
        <f>VLOOKUP(B981,'Uniprot taxonomy'!B:R,7,FALSE)</f>
        <v>#N/A</v>
      </c>
      <c r="Q981" t="e">
        <f>VLOOKUP(B981,'Uniprot taxonomy'!B:R,8,FALSE)</f>
        <v>#N/A</v>
      </c>
    </row>
    <row r="982" spans="1:17" hidden="1" x14ac:dyDescent="0.25">
      <c r="A982" t="s">
        <v>4508</v>
      </c>
      <c r="B982" t="s">
        <v>4509</v>
      </c>
      <c r="C982" t="e">
        <f>VLOOKUP('Домены Secretin_N'!B982,'AC-Architecture'!A:C,3,FALSE)</f>
        <v>#N/A</v>
      </c>
      <c r="D982">
        <v>412</v>
      </c>
      <c r="E982" t="s">
        <v>3632</v>
      </c>
      <c r="F982">
        <v>119</v>
      </c>
      <c r="G982">
        <v>180</v>
      </c>
      <c r="H982">
        <f t="shared" si="62"/>
        <v>61</v>
      </c>
      <c r="I982" t="str">
        <f t="shared" si="63"/>
        <v>B3WVY6_SHIDY/119-180</v>
      </c>
      <c r="K982" t="e">
        <f>IF(C982="Secretin_N, Secretin, TraK","T","N")</f>
        <v>#N/A</v>
      </c>
      <c r="L982" t="e">
        <f>VLOOKUP(E982,'Uniprot taxonomy'!E:J,4,FALSE)</f>
        <v>#N/A</v>
      </c>
      <c r="M982" t="e">
        <f>LEFT(VLOOKUP(B982,'Uniprot taxonomy'!B:R,5,FALSE))</f>
        <v>#N/A</v>
      </c>
      <c r="N982" t="e">
        <f>VLOOKUP(B982,'Uniprot taxonomy'!B:R,5,FALSE)</f>
        <v>#N/A</v>
      </c>
      <c r="O982" t="e">
        <f>VLOOKUP(B982,'Uniprot taxonomy'!B:R,6,FALSE)</f>
        <v>#N/A</v>
      </c>
      <c r="P982" t="e">
        <f>VLOOKUP(B982,'Uniprot taxonomy'!B:R,7,FALSE)</f>
        <v>#N/A</v>
      </c>
      <c r="Q982" t="e">
        <f>VLOOKUP(B982,'Uniprot taxonomy'!B:R,8,FALSE)</f>
        <v>#N/A</v>
      </c>
    </row>
    <row r="983" spans="1:17" x14ac:dyDescent="0.25">
      <c r="A983" t="s">
        <v>373</v>
      </c>
      <c r="B983" t="s">
        <v>1674</v>
      </c>
      <c r="C983" t="str">
        <f>VLOOKUP('Домены Secretin_N'!B983,'AC-Architecture'!A:C,3,FALSE)</f>
        <v>Secretin_N, Secretin</v>
      </c>
      <c r="D983">
        <v>566</v>
      </c>
      <c r="E983" t="s">
        <v>3632</v>
      </c>
      <c r="F983">
        <v>183</v>
      </c>
      <c r="G983">
        <v>300</v>
      </c>
      <c r="H983">
        <f t="shared" si="62"/>
        <v>117</v>
      </c>
      <c r="I983" t="str">
        <f t="shared" si="63"/>
        <v>B3X705_SHIDY/183-300</v>
      </c>
      <c r="J983" t="str">
        <f>CONCATENATE(K983,"_",LEFT(O983,3),"_",LEFT(Q983,3),"_",B983)</f>
        <v>N_Ent_Shi_B3X705</v>
      </c>
      <c r="K983" t="str">
        <f>IF(C983="Secretin_N, Secretin, TraK","T","N")</f>
        <v>N</v>
      </c>
      <c r="L983" t="str">
        <f>VLOOKUP(B983,'Uniprot taxonomy'!B:R,4,FALSE)</f>
        <v>Proteobacteria</v>
      </c>
      <c r="M983" t="str">
        <f>LEFT(VLOOKUP(B983,'Uniprot taxonomy'!B:R,5,FALSE))</f>
        <v>G</v>
      </c>
      <c r="N983" t="str">
        <f>VLOOKUP(B983,'Uniprot taxonomy'!B:R,5,FALSE)</f>
        <v>Gammaproteobacteria</v>
      </c>
      <c r="O983" t="str">
        <f>VLOOKUP(B983,'Uniprot taxonomy'!B:R,6,FALSE)</f>
        <v>Enterobacteriales</v>
      </c>
      <c r="P983" t="str">
        <f>VLOOKUP(B983,'Uniprot taxonomy'!B:R,7,FALSE)</f>
        <v>Enterobacteriaceae</v>
      </c>
      <c r="Q983" t="str">
        <f>VLOOKUP(B983,'Uniprot taxonomy'!B:R,8,FALSE)</f>
        <v>Shigella</v>
      </c>
    </row>
    <row r="984" spans="1:17" hidden="1" x14ac:dyDescent="0.25">
      <c r="A984" t="s">
        <v>4510</v>
      </c>
      <c r="B984" t="s">
        <v>4511</v>
      </c>
      <c r="C984" t="e">
        <f>VLOOKUP('Домены Secretin_N'!B984,'AC-Architecture'!A:C,3,FALSE)</f>
        <v>#N/A</v>
      </c>
      <c r="D984">
        <v>412</v>
      </c>
      <c r="E984" t="s">
        <v>3632</v>
      </c>
      <c r="F984">
        <v>119</v>
      </c>
      <c r="G984">
        <v>180</v>
      </c>
      <c r="H984">
        <f t="shared" si="62"/>
        <v>61</v>
      </c>
      <c r="I984" t="str">
        <f t="shared" si="63"/>
        <v>B3X8M4_ECOLX/119-180</v>
      </c>
      <c r="K984" t="e">
        <f>IF(C984="Secretin_N, Secretin, TraK","T","N")</f>
        <v>#N/A</v>
      </c>
      <c r="L984" t="e">
        <f>VLOOKUP(E984,'Uniprot taxonomy'!E:J,4,FALSE)</f>
        <v>#N/A</v>
      </c>
      <c r="M984" t="e">
        <f>LEFT(VLOOKUP(B984,'Uniprot taxonomy'!B:R,5,FALSE))</f>
        <v>#N/A</v>
      </c>
      <c r="N984" t="e">
        <f>VLOOKUP(B984,'Uniprot taxonomy'!B:R,5,FALSE)</f>
        <v>#N/A</v>
      </c>
      <c r="O984" t="e">
        <f>VLOOKUP(B984,'Uniprot taxonomy'!B:R,6,FALSE)</f>
        <v>#N/A</v>
      </c>
      <c r="P984" t="e">
        <f>VLOOKUP(B984,'Uniprot taxonomy'!B:R,7,FALSE)</f>
        <v>#N/A</v>
      </c>
      <c r="Q984" t="e">
        <f>VLOOKUP(B984,'Uniprot taxonomy'!B:R,8,FALSE)</f>
        <v>#N/A</v>
      </c>
    </row>
    <row r="985" spans="1:17" hidden="1" x14ac:dyDescent="0.25">
      <c r="A985" t="s">
        <v>4512</v>
      </c>
      <c r="B985" t="s">
        <v>4513</v>
      </c>
      <c r="C985" t="e">
        <f>VLOOKUP('Домены Secretin_N'!B985,'AC-Architecture'!A:C,3,FALSE)</f>
        <v>#N/A</v>
      </c>
      <c r="D985">
        <v>686</v>
      </c>
      <c r="E985" t="s">
        <v>3632</v>
      </c>
      <c r="F985">
        <v>145</v>
      </c>
      <c r="G985">
        <v>208</v>
      </c>
      <c r="H985">
        <f t="shared" si="62"/>
        <v>63</v>
      </c>
      <c r="I985" t="str">
        <f t="shared" si="63"/>
        <v>B3XBC2_ECOLX/145-208</v>
      </c>
      <c r="K985" t="e">
        <f>IF(C985="Secretin_N, Secretin, TraK","T","N")</f>
        <v>#N/A</v>
      </c>
      <c r="L985" t="e">
        <f>VLOOKUP(E985,'Uniprot taxonomy'!E:J,4,FALSE)</f>
        <v>#N/A</v>
      </c>
      <c r="M985" t="e">
        <f>LEFT(VLOOKUP(B985,'Uniprot taxonomy'!B:R,5,FALSE))</f>
        <v>#N/A</v>
      </c>
      <c r="N985" t="e">
        <f>VLOOKUP(B985,'Uniprot taxonomy'!B:R,5,FALSE)</f>
        <v>#N/A</v>
      </c>
      <c r="O985" t="e">
        <f>VLOOKUP(B985,'Uniprot taxonomy'!B:R,6,FALSE)</f>
        <v>#N/A</v>
      </c>
      <c r="P985" t="e">
        <f>VLOOKUP(B985,'Uniprot taxonomy'!B:R,7,FALSE)</f>
        <v>#N/A</v>
      </c>
      <c r="Q985" t="e">
        <f>VLOOKUP(B985,'Uniprot taxonomy'!B:R,8,FALSE)</f>
        <v>#N/A</v>
      </c>
    </row>
    <row r="986" spans="1:17" hidden="1" x14ac:dyDescent="0.25">
      <c r="A986" t="s">
        <v>4512</v>
      </c>
      <c r="B986" t="s">
        <v>4513</v>
      </c>
      <c r="C986" t="e">
        <f>VLOOKUP('Домены Secretin_N'!B986,'AC-Architecture'!A:C,3,FALSE)</f>
        <v>#N/A</v>
      </c>
      <c r="D986">
        <v>686</v>
      </c>
      <c r="E986" t="s">
        <v>3632</v>
      </c>
      <c r="F986">
        <v>210</v>
      </c>
      <c r="G986">
        <v>280</v>
      </c>
      <c r="H986">
        <f t="shared" si="62"/>
        <v>70</v>
      </c>
      <c r="I986" t="str">
        <f t="shared" si="63"/>
        <v>B3XBC2_ECOLX/210-280</v>
      </c>
      <c r="K986" t="e">
        <f>IF(C986="Secretin_N, Secretin, TraK","T","N")</f>
        <v>#N/A</v>
      </c>
      <c r="L986" t="e">
        <f>VLOOKUP(E986,'Uniprot taxonomy'!E:J,4,FALSE)</f>
        <v>#N/A</v>
      </c>
      <c r="M986" t="e">
        <f>LEFT(VLOOKUP(B986,'Uniprot taxonomy'!B:R,5,FALSE))</f>
        <v>#N/A</v>
      </c>
      <c r="N986" t="e">
        <f>VLOOKUP(B986,'Uniprot taxonomy'!B:R,5,FALSE)</f>
        <v>#N/A</v>
      </c>
      <c r="O986" t="e">
        <f>VLOOKUP(B986,'Uniprot taxonomy'!B:R,6,FALSE)</f>
        <v>#N/A</v>
      </c>
      <c r="P986" t="e">
        <f>VLOOKUP(B986,'Uniprot taxonomy'!B:R,7,FALSE)</f>
        <v>#N/A</v>
      </c>
      <c r="Q986" t="e">
        <f>VLOOKUP(B986,'Uniprot taxonomy'!B:R,8,FALSE)</f>
        <v>#N/A</v>
      </c>
    </row>
    <row r="987" spans="1:17" hidden="1" x14ac:dyDescent="0.25">
      <c r="A987" t="s">
        <v>4512</v>
      </c>
      <c r="B987" t="s">
        <v>4513</v>
      </c>
      <c r="C987" t="e">
        <f>VLOOKUP('Домены Secretin_N'!B987,'AC-Architecture'!A:C,3,FALSE)</f>
        <v>#N/A</v>
      </c>
      <c r="D987">
        <v>686</v>
      </c>
      <c r="E987" t="s">
        <v>3632</v>
      </c>
      <c r="F987">
        <v>284</v>
      </c>
      <c r="G987">
        <v>362</v>
      </c>
      <c r="H987">
        <f t="shared" si="62"/>
        <v>78</v>
      </c>
      <c r="I987" t="str">
        <f t="shared" si="63"/>
        <v>B3XBC2_ECOLX/284-362</v>
      </c>
      <c r="K987" t="e">
        <f>IF(C987="Secretin_N, Secretin, TraK","T","N")</f>
        <v>#N/A</v>
      </c>
      <c r="L987" t="e">
        <f>VLOOKUP(E987,'Uniprot taxonomy'!E:J,4,FALSE)</f>
        <v>#N/A</v>
      </c>
      <c r="M987" t="e">
        <f>LEFT(VLOOKUP(B987,'Uniprot taxonomy'!B:R,5,FALSE))</f>
        <v>#N/A</v>
      </c>
      <c r="N987" t="e">
        <f>VLOOKUP(B987,'Uniprot taxonomy'!B:R,5,FALSE)</f>
        <v>#N/A</v>
      </c>
      <c r="O987" t="e">
        <f>VLOOKUP(B987,'Uniprot taxonomy'!B:R,6,FALSE)</f>
        <v>#N/A</v>
      </c>
      <c r="P987" t="e">
        <f>VLOOKUP(B987,'Uniprot taxonomy'!B:R,7,FALSE)</f>
        <v>#N/A</v>
      </c>
      <c r="Q987" t="e">
        <f>VLOOKUP(B987,'Uniprot taxonomy'!B:R,8,FALSE)</f>
        <v>#N/A</v>
      </c>
    </row>
    <row r="988" spans="1:17" hidden="1" x14ac:dyDescent="0.25">
      <c r="A988" t="s">
        <v>4514</v>
      </c>
      <c r="B988" t="s">
        <v>4515</v>
      </c>
      <c r="C988" t="e">
        <f>VLOOKUP('Домены Secretin_N'!B988,'AC-Architecture'!A:C,3,FALSE)</f>
        <v>#N/A</v>
      </c>
      <c r="D988">
        <v>654</v>
      </c>
      <c r="E988" t="s">
        <v>3632</v>
      </c>
      <c r="F988">
        <v>131</v>
      </c>
      <c r="G988">
        <v>193</v>
      </c>
      <c r="H988">
        <f t="shared" si="62"/>
        <v>62</v>
      </c>
      <c r="I988" t="str">
        <f t="shared" si="63"/>
        <v>B3XK64_ECOLX/131-193</v>
      </c>
      <c r="K988" t="e">
        <f>IF(C988="Secretin_N, Secretin, TraK","T","N")</f>
        <v>#N/A</v>
      </c>
      <c r="L988" t="e">
        <f>VLOOKUP(E988,'Uniprot taxonomy'!E:J,4,FALSE)</f>
        <v>#N/A</v>
      </c>
      <c r="M988" t="e">
        <f>LEFT(VLOOKUP(B988,'Uniprot taxonomy'!B:R,5,FALSE))</f>
        <v>#N/A</v>
      </c>
      <c r="N988" t="e">
        <f>VLOOKUP(B988,'Uniprot taxonomy'!B:R,5,FALSE)</f>
        <v>#N/A</v>
      </c>
      <c r="O988" t="e">
        <f>VLOOKUP(B988,'Uniprot taxonomy'!B:R,6,FALSE)</f>
        <v>#N/A</v>
      </c>
      <c r="P988" t="e">
        <f>VLOOKUP(B988,'Uniprot taxonomy'!B:R,7,FALSE)</f>
        <v>#N/A</v>
      </c>
      <c r="Q988" t="e">
        <f>VLOOKUP(B988,'Uniprot taxonomy'!B:R,8,FALSE)</f>
        <v>#N/A</v>
      </c>
    </row>
    <row r="989" spans="1:17" hidden="1" x14ac:dyDescent="0.25">
      <c r="A989" t="s">
        <v>4514</v>
      </c>
      <c r="B989" t="s">
        <v>4515</v>
      </c>
      <c r="C989" t="e">
        <f>VLOOKUP('Домены Secretin_N'!B989,'AC-Architecture'!A:C,3,FALSE)</f>
        <v>#N/A</v>
      </c>
      <c r="D989">
        <v>654</v>
      </c>
      <c r="E989" t="s">
        <v>3632</v>
      </c>
      <c r="F989">
        <v>196</v>
      </c>
      <c r="G989">
        <v>268</v>
      </c>
      <c r="H989">
        <f t="shared" si="62"/>
        <v>72</v>
      </c>
      <c r="I989" t="str">
        <f t="shared" si="63"/>
        <v>B3XK64_ECOLX/196-268</v>
      </c>
      <c r="K989" t="e">
        <f>IF(C989="Secretin_N, Secretin, TraK","T","N")</f>
        <v>#N/A</v>
      </c>
      <c r="L989" t="e">
        <f>VLOOKUP(E989,'Uniprot taxonomy'!E:J,4,FALSE)</f>
        <v>#N/A</v>
      </c>
      <c r="M989" t="e">
        <f>LEFT(VLOOKUP(B989,'Uniprot taxonomy'!B:R,5,FALSE))</f>
        <v>#N/A</v>
      </c>
      <c r="N989" t="e">
        <f>VLOOKUP(B989,'Uniprot taxonomy'!B:R,5,FALSE)</f>
        <v>#N/A</v>
      </c>
      <c r="O989" t="e">
        <f>VLOOKUP(B989,'Uniprot taxonomy'!B:R,6,FALSE)</f>
        <v>#N/A</v>
      </c>
      <c r="P989" t="e">
        <f>VLOOKUP(B989,'Uniprot taxonomy'!B:R,7,FALSE)</f>
        <v>#N/A</v>
      </c>
      <c r="Q989" t="e">
        <f>VLOOKUP(B989,'Uniprot taxonomy'!B:R,8,FALSE)</f>
        <v>#N/A</v>
      </c>
    </row>
    <row r="990" spans="1:17" hidden="1" x14ac:dyDescent="0.25">
      <c r="A990" t="s">
        <v>4514</v>
      </c>
      <c r="B990" t="s">
        <v>4515</v>
      </c>
      <c r="C990" t="e">
        <f>VLOOKUP('Домены Secretin_N'!B990,'AC-Architecture'!A:C,3,FALSE)</f>
        <v>#N/A</v>
      </c>
      <c r="D990">
        <v>654</v>
      </c>
      <c r="E990" t="s">
        <v>3632</v>
      </c>
      <c r="F990">
        <v>272</v>
      </c>
      <c r="G990">
        <v>351</v>
      </c>
      <c r="H990">
        <f t="shared" si="62"/>
        <v>79</v>
      </c>
      <c r="I990" t="str">
        <f t="shared" si="63"/>
        <v>B3XK64_ECOLX/272-351</v>
      </c>
      <c r="K990" t="e">
        <f>IF(C990="Secretin_N, Secretin, TraK","T","N")</f>
        <v>#N/A</v>
      </c>
      <c r="L990" t="e">
        <f>VLOOKUP(E990,'Uniprot taxonomy'!E:J,4,FALSE)</f>
        <v>#N/A</v>
      </c>
      <c r="M990" t="e">
        <f>LEFT(VLOOKUP(B990,'Uniprot taxonomy'!B:R,5,FALSE))</f>
        <v>#N/A</v>
      </c>
      <c r="N990" t="e">
        <f>VLOOKUP(B990,'Uniprot taxonomy'!B:R,5,FALSE)</f>
        <v>#N/A</v>
      </c>
      <c r="O990" t="e">
        <f>VLOOKUP(B990,'Uniprot taxonomy'!B:R,6,FALSE)</f>
        <v>#N/A</v>
      </c>
      <c r="P990" t="e">
        <f>VLOOKUP(B990,'Uniprot taxonomy'!B:R,7,FALSE)</f>
        <v>#N/A</v>
      </c>
      <c r="Q990" t="e">
        <f>VLOOKUP(B990,'Uniprot taxonomy'!B:R,8,FALSE)</f>
        <v>#N/A</v>
      </c>
    </row>
    <row r="991" spans="1:17" x14ac:dyDescent="0.25">
      <c r="A991" t="s">
        <v>374</v>
      </c>
      <c r="B991" t="s">
        <v>1675</v>
      </c>
      <c r="C991" t="str">
        <f>VLOOKUP('Домены Secretin_N'!B991,'AC-Architecture'!A:C,3,FALSE)</f>
        <v>Secretin_N, Secretin</v>
      </c>
      <c r="D991">
        <v>512</v>
      </c>
      <c r="E991" t="s">
        <v>3632</v>
      </c>
      <c r="F991">
        <v>180</v>
      </c>
      <c r="G991">
        <v>275</v>
      </c>
      <c r="H991">
        <f t="shared" si="62"/>
        <v>95</v>
      </c>
      <c r="I991" t="str">
        <f t="shared" si="63"/>
        <v>B3Y1C6_ECO11/180-275</v>
      </c>
      <c r="J991" t="str">
        <f t="shared" ref="J991:J992" si="65">CONCATENATE(K991,"_",LEFT(O991,3),"_",LEFT(Q991,3),"_",B991)</f>
        <v>N_Ent_Esc_B3Y1C6</v>
      </c>
      <c r="K991" t="str">
        <f>IF(C991="Secretin_N, Secretin, TraK","T","N")</f>
        <v>N</v>
      </c>
      <c r="L991" t="str">
        <f>VLOOKUP(B991,'Uniprot taxonomy'!B:R,4,FALSE)</f>
        <v>Proteobacteria</v>
      </c>
      <c r="M991" t="str">
        <f>LEFT(VLOOKUP(B991,'Uniprot taxonomy'!B:R,5,FALSE))</f>
        <v>G</v>
      </c>
      <c r="N991" t="str">
        <f>VLOOKUP(B991,'Uniprot taxonomy'!B:R,5,FALSE)</f>
        <v>Gammaproteobacteria</v>
      </c>
      <c r="O991" t="str">
        <f>VLOOKUP(B991,'Uniprot taxonomy'!B:R,6,FALSE)</f>
        <v>Enterobacteriales</v>
      </c>
      <c r="P991" t="str">
        <f>VLOOKUP(B991,'Uniprot taxonomy'!B:R,7,FALSE)</f>
        <v>Enterobacteriaceae</v>
      </c>
      <c r="Q991" t="str">
        <f>VLOOKUP(B991,'Uniprot taxonomy'!B:R,8,FALSE)</f>
        <v>Escherichia</v>
      </c>
    </row>
    <row r="992" spans="1:17" x14ac:dyDescent="0.25">
      <c r="A992" t="s">
        <v>375</v>
      </c>
      <c r="B992" t="s">
        <v>1676</v>
      </c>
      <c r="C992" t="str">
        <f>VLOOKUP('Домены Secretin_N'!B992,'AC-Architecture'!A:C,3,FALSE)</f>
        <v>Secretin_N, Secretin</v>
      </c>
      <c r="D992">
        <v>497</v>
      </c>
      <c r="E992" t="s">
        <v>3632</v>
      </c>
      <c r="F992">
        <v>177</v>
      </c>
      <c r="G992">
        <v>268</v>
      </c>
      <c r="H992">
        <f t="shared" si="62"/>
        <v>91</v>
      </c>
      <c r="I992" t="str">
        <f t="shared" si="63"/>
        <v>B3Y9Q3_SALET/177-268</v>
      </c>
      <c r="J992" t="str">
        <f t="shared" si="65"/>
        <v>N_Ent_Sal_B3Y9Q3</v>
      </c>
      <c r="K992" t="str">
        <f>IF(C992="Secretin_N, Secretin, TraK","T","N")</f>
        <v>N</v>
      </c>
      <c r="L992" t="str">
        <f>VLOOKUP(B992,'Uniprot taxonomy'!B:R,4,FALSE)</f>
        <v>Proteobacteria</v>
      </c>
      <c r="M992" t="str">
        <f>LEFT(VLOOKUP(B992,'Uniprot taxonomy'!B:R,5,FALSE))</f>
        <v>G</v>
      </c>
      <c r="N992" t="str">
        <f>VLOOKUP(B992,'Uniprot taxonomy'!B:R,5,FALSE)</f>
        <v>Gammaproteobacteria</v>
      </c>
      <c r="O992" t="str">
        <f>VLOOKUP(B992,'Uniprot taxonomy'!B:R,6,FALSE)</f>
        <v>Enterobacteriales</v>
      </c>
      <c r="P992" t="str">
        <f>VLOOKUP(B992,'Uniprot taxonomy'!B:R,7,FALSE)</f>
        <v>Enterobacteriaceae</v>
      </c>
      <c r="Q992" t="str">
        <f>VLOOKUP(B992,'Uniprot taxonomy'!B:R,8,FALSE)</f>
        <v>Salmonella</v>
      </c>
    </row>
    <row r="993" spans="1:17" hidden="1" x14ac:dyDescent="0.25">
      <c r="A993" t="s">
        <v>4516</v>
      </c>
      <c r="B993" t="s">
        <v>4517</v>
      </c>
      <c r="C993" t="e">
        <f>VLOOKUP('Домены Secretin_N'!B993,'AC-Architecture'!A:C,3,FALSE)</f>
        <v>#N/A</v>
      </c>
      <c r="D993">
        <v>426</v>
      </c>
      <c r="E993" t="s">
        <v>3632</v>
      </c>
      <c r="F993">
        <v>133</v>
      </c>
      <c r="G993">
        <v>194</v>
      </c>
      <c r="H993">
        <f t="shared" si="62"/>
        <v>61</v>
      </c>
      <c r="I993" t="str">
        <f t="shared" si="63"/>
        <v>B3YBW0_SALET/133-194</v>
      </c>
      <c r="K993" t="e">
        <f>IF(C993="Secretin_N, Secretin, TraK","T","N")</f>
        <v>#N/A</v>
      </c>
      <c r="L993" t="e">
        <f>VLOOKUP(E993,'Uniprot taxonomy'!E:J,4,FALSE)</f>
        <v>#N/A</v>
      </c>
      <c r="M993" t="e">
        <f>LEFT(VLOOKUP(B993,'Uniprot taxonomy'!B:R,5,FALSE))</f>
        <v>#N/A</v>
      </c>
      <c r="N993" t="e">
        <f>VLOOKUP(B993,'Uniprot taxonomy'!B:R,5,FALSE)</f>
        <v>#N/A</v>
      </c>
      <c r="O993" t="e">
        <f>VLOOKUP(B993,'Uniprot taxonomy'!B:R,6,FALSE)</f>
        <v>#N/A</v>
      </c>
      <c r="P993" t="e">
        <f>VLOOKUP(B993,'Uniprot taxonomy'!B:R,7,FALSE)</f>
        <v>#N/A</v>
      </c>
      <c r="Q993" t="e">
        <f>VLOOKUP(B993,'Uniprot taxonomy'!B:R,8,FALSE)</f>
        <v>#N/A</v>
      </c>
    </row>
    <row r="994" spans="1:17" x14ac:dyDescent="0.25">
      <c r="A994" t="s">
        <v>376</v>
      </c>
      <c r="B994" t="s">
        <v>1677</v>
      </c>
      <c r="C994" t="str">
        <f>VLOOKUP('Домены Secretin_N'!B994,'AC-Architecture'!A:C,3,FALSE)</f>
        <v>Secretin_N, Secretin</v>
      </c>
      <c r="D994">
        <v>514</v>
      </c>
      <c r="E994" t="s">
        <v>3632</v>
      </c>
      <c r="F994">
        <v>132</v>
      </c>
      <c r="G994">
        <v>255</v>
      </c>
      <c r="H994">
        <f t="shared" si="62"/>
        <v>123</v>
      </c>
      <c r="I994" t="str">
        <f t="shared" si="63"/>
        <v>B3YJ50_SALET/132-255</v>
      </c>
      <c r="J994" t="str">
        <f t="shared" ref="J994:J996" si="66">CONCATENATE(K994,"_",LEFT(O994,3),"_",LEFT(Q994,3),"_",B994)</f>
        <v>N_Ent_Sal_B3YJ50</v>
      </c>
      <c r="K994" t="str">
        <f>IF(C994="Secretin_N, Secretin, TraK","T","N")</f>
        <v>N</v>
      </c>
      <c r="L994" t="str">
        <f>VLOOKUP(B994,'Uniprot taxonomy'!B:R,4,FALSE)</f>
        <v>Proteobacteria</v>
      </c>
      <c r="M994" t="str">
        <f>LEFT(VLOOKUP(B994,'Uniprot taxonomy'!B:R,5,FALSE))</f>
        <v>G</v>
      </c>
      <c r="N994" t="str">
        <f>VLOOKUP(B994,'Uniprot taxonomy'!B:R,5,FALSE)</f>
        <v>Gammaproteobacteria</v>
      </c>
      <c r="O994" t="str">
        <f>VLOOKUP(B994,'Uniprot taxonomy'!B:R,6,FALSE)</f>
        <v>Enterobacteriales</v>
      </c>
      <c r="P994" t="str">
        <f>VLOOKUP(B994,'Uniprot taxonomy'!B:R,7,FALSE)</f>
        <v>Enterobacteriaceae</v>
      </c>
      <c r="Q994" t="str">
        <f>VLOOKUP(B994,'Uniprot taxonomy'!B:R,8,FALSE)</f>
        <v>Salmonella</v>
      </c>
    </row>
    <row r="995" spans="1:17" x14ac:dyDescent="0.25">
      <c r="A995" t="s">
        <v>377</v>
      </c>
      <c r="B995" t="s">
        <v>1678</v>
      </c>
      <c r="C995" t="str">
        <f>VLOOKUP('Домены Secretin_N'!B995,'AC-Architecture'!A:C,3,FALSE)</f>
        <v>Secretin_N, Secretin</v>
      </c>
      <c r="D995">
        <v>497</v>
      </c>
      <c r="E995" t="s">
        <v>3632</v>
      </c>
      <c r="F995">
        <v>177</v>
      </c>
      <c r="G995">
        <v>268</v>
      </c>
      <c r="H995">
        <f t="shared" si="62"/>
        <v>91</v>
      </c>
      <c r="I995" t="str">
        <f t="shared" si="63"/>
        <v>B4A0M4_SALNE/177-268</v>
      </c>
      <c r="J995" t="str">
        <f t="shared" si="66"/>
        <v>N_Ent_Sal_B4A0M4</v>
      </c>
      <c r="K995" t="str">
        <f>IF(C995="Secretin_N, Secretin, TraK","T","N")</f>
        <v>N</v>
      </c>
      <c r="L995" t="str">
        <f>VLOOKUP(B995,'Uniprot taxonomy'!B:R,4,FALSE)</f>
        <v>Proteobacteria</v>
      </c>
      <c r="M995" t="str">
        <f>LEFT(VLOOKUP(B995,'Uniprot taxonomy'!B:R,5,FALSE))</f>
        <v>G</v>
      </c>
      <c r="N995" t="str">
        <f>VLOOKUP(B995,'Uniprot taxonomy'!B:R,5,FALSE)</f>
        <v>Gammaproteobacteria</v>
      </c>
      <c r="O995" t="str">
        <f>VLOOKUP(B995,'Uniprot taxonomy'!B:R,6,FALSE)</f>
        <v>Enterobacteriales</v>
      </c>
      <c r="P995" t="str">
        <f>VLOOKUP(B995,'Uniprot taxonomy'!B:R,7,FALSE)</f>
        <v>Enterobacteriaceae</v>
      </c>
      <c r="Q995" t="str">
        <f>VLOOKUP(B995,'Uniprot taxonomy'!B:R,8,FALSE)</f>
        <v>Salmonella</v>
      </c>
    </row>
    <row r="996" spans="1:17" x14ac:dyDescent="0.25">
      <c r="A996" t="s">
        <v>378</v>
      </c>
      <c r="B996" t="s">
        <v>1679</v>
      </c>
      <c r="C996" t="str">
        <f>VLOOKUP('Домены Secretin_N'!B996,'AC-Architecture'!A:C,3,FALSE)</f>
        <v>Secretin_N, Secretin</v>
      </c>
      <c r="D996">
        <v>514</v>
      </c>
      <c r="E996" t="s">
        <v>3632</v>
      </c>
      <c r="F996">
        <v>132</v>
      </c>
      <c r="G996">
        <v>255</v>
      </c>
      <c r="H996">
        <f t="shared" si="62"/>
        <v>123</v>
      </c>
      <c r="I996" t="str">
        <f t="shared" si="63"/>
        <v>B4A287_SALNE/132-255</v>
      </c>
      <c r="J996" t="str">
        <f t="shared" si="66"/>
        <v>N_Ent_Sal_B4A287</v>
      </c>
      <c r="K996" t="str">
        <f>IF(C996="Secretin_N, Secretin, TraK","T","N")</f>
        <v>N</v>
      </c>
      <c r="L996" t="str">
        <f>VLOOKUP(B996,'Uniprot taxonomy'!B:R,4,FALSE)</f>
        <v>Proteobacteria</v>
      </c>
      <c r="M996" t="str">
        <f>LEFT(VLOOKUP(B996,'Uniprot taxonomy'!B:R,5,FALSE))</f>
        <v>G</v>
      </c>
      <c r="N996" t="str">
        <f>VLOOKUP(B996,'Uniprot taxonomy'!B:R,5,FALSE)</f>
        <v>Gammaproteobacteria</v>
      </c>
      <c r="O996" t="str">
        <f>VLOOKUP(B996,'Uniprot taxonomy'!B:R,6,FALSE)</f>
        <v>Enterobacteriales</v>
      </c>
      <c r="P996" t="str">
        <f>VLOOKUP(B996,'Uniprot taxonomy'!B:R,7,FALSE)</f>
        <v>Enterobacteriaceae</v>
      </c>
      <c r="Q996" t="str">
        <f>VLOOKUP(B996,'Uniprot taxonomy'!B:R,8,FALSE)</f>
        <v>Salmonella</v>
      </c>
    </row>
    <row r="997" spans="1:17" hidden="1" x14ac:dyDescent="0.25">
      <c r="A997" t="s">
        <v>4518</v>
      </c>
      <c r="B997" t="s">
        <v>4519</v>
      </c>
      <c r="C997" t="e">
        <f>VLOOKUP('Домены Secretin_N'!B997,'AC-Architecture'!A:C,3,FALSE)</f>
        <v>#N/A</v>
      </c>
      <c r="D997">
        <v>389</v>
      </c>
      <c r="E997" t="s">
        <v>3632</v>
      </c>
      <c r="F997">
        <v>96</v>
      </c>
      <c r="G997">
        <v>157</v>
      </c>
      <c r="H997">
        <f t="shared" si="62"/>
        <v>61</v>
      </c>
      <c r="I997" t="str">
        <f t="shared" si="63"/>
        <v>B4A5U0_SALNE/96-157</v>
      </c>
      <c r="K997" t="e">
        <f>IF(C997="Secretin_N, Secretin, TraK","T","N")</f>
        <v>#N/A</v>
      </c>
      <c r="L997" t="e">
        <f>VLOOKUP(E997,'Uniprot taxonomy'!E:J,4,FALSE)</f>
        <v>#N/A</v>
      </c>
      <c r="M997" t="e">
        <f>LEFT(VLOOKUP(B997,'Uniprot taxonomy'!B:R,5,FALSE))</f>
        <v>#N/A</v>
      </c>
      <c r="N997" t="e">
        <f>VLOOKUP(B997,'Uniprot taxonomy'!B:R,5,FALSE)</f>
        <v>#N/A</v>
      </c>
      <c r="O997" t="e">
        <f>VLOOKUP(B997,'Uniprot taxonomy'!B:R,6,FALSE)</f>
        <v>#N/A</v>
      </c>
      <c r="P997" t="e">
        <f>VLOOKUP(B997,'Uniprot taxonomy'!B:R,7,FALSE)</f>
        <v>#N/A</v>
      </c>
      <c r="Q997" t="e">
        <f>VLOOKUP(B997,'Uniprot taxonomy'!B:R,8,FALSE)</f>
        <v>#N/A</v>
      </c>
    </row>
    <row r="998" spans="1:17" x14ac:dyDescent="0.25">
      <c r="A998" t="s">
        <v>379</v>
      </c>
      <c r="B998" t="s">
        <v>1680</v>
      </c>
      <c r="C998" t="str">
        <f>VLOOKUP('Домены Secretin_N'!B998,'AC-Architecture'!A:C,3,FALSE)</f>
        <v>Secretin_N, Secretin</v>
      </c>
      <c r="D998">
        <v>594</v>
      </c>
      <c r="E998" t="s">
        <v>3632</v>
      </c>
      <c r="F998">
        <v>276</v>
      </c>
      <c r="G998">
        <v>344</v>
      </c>
      <c r="H998">
        <f t="shared" si="62"/>
        <v>68</v>
      </c>
      <c r="I998" t="str">
        <f t="shared" si="63"/>
        <v>B4AR20_FRANO/276-344</v>
      </c>
      <c r="J998" t="str">
        <f>CONCATENATE(K998,"_",LEFT(O998,3),"_",LEFT(Q998,3),"_",B998)</f>
        <v>N_Thi_Fra_B4AR20</v>
      </c>
      <c r="K998" t="str">
        <f>IF(C998="Secretin_N, Secretin, TraK","T","N")</f>
        <v>N</v>
      </c>
      <c r="L998" t="str">
        <f>VLOOKUP(B998,'Uniprot taxonomy'!B:R,4,FALSE)</f>
        <v>Proteobacteria</v>
      </c>
      <c r="M998" t="str">
        <f>LEFT(VLOOKUP(B998,'Uniprot taxonomy'!B:R,5,FALSE))</f>
        <v>G</v>
      </c>
      <c r="N998" t="str">
        <f>VLOOKUP(B998,'Uniprot taxonomy'!B:R,5,FALSE)</f>
        <v>Gammaproteobacteria</v>
      </c>
      <c r="O998" t="str">
        <f>VLOOKUP(B998,'Uniprot taxonomy'!B:R,6,FALSE)</f>
        <v>Thiotrichales</v>
      </c>
      <c r="P998" t="str">
        <f>VLOOKUP(B998,'Uniprot taxonomy'!B:R,7,FALSE)</f>
        <v>Francisellaceae</v>
      </c>
      <c r="Q998" t="str">
        <f>VLOOKUP(B998,'Uniprot taxonomy'!B:R,8,FALSE)</f>
        <v>Francisella</v>
      </c>
    </row>
    <row r="999" spans="1:17" hidden="1" x14ac:dyDescent="0.25">
      <c r="A999" t="s">
        <v>380</v>
      </c>
      <c r="B999" t="s">
        <v>1681</v>
      </c>
      <c r="C999" t="str">
        <f>VLOOKUP('Домены Secretin_N'!B999,'AC-Architecture'!A:C,3,FALSE)</f>
        <v>Secretin_N, Secretin</v>
      </c>
      <c r="D999">
        <v>874</v>
      </c>
      <c r="E999" t="s">
        <v>3632</v>
      </c>
      <c r="F999">
        <v>237</v>
      </c>
      <c r="G999">
        <v>354</v>
      </c>
      <c r="H999">
        <f t="shared" si="62"/>
        <v>117</v>
      </c>
      <c r="I999" t="str">
        <f t="shared" si="63"/>
        <v>B4D845_9BACT/237-354</v>
      </c>
      <c r="K999" t="str">
        <f>IF(C999="Secretin_N, Secretin, TraK","T","N")</f>
        <v>N</v>
      </c>
      <c r="L999" t="e">
        <f>VLOOKUP(E999,'Uniprot taxonomy'!E:J,4,FALSE)</f>
        <v>#N/A</v>
      </c>
      <c r="M999" t="str">
        <f>LEFT(VLOOKUP(B999,'Uniprot taxonomy'!B:R,5,FALSE))</f>
        <v>S</v>
      </c>
      <c r="N999" t="str">
        <f>VLOOKUP(B999,'Uniprot taxonomy'!B:R,5,FALSE)</f>
        <v>Spartobacteria</v>
      </c>
      <c r="O999" t="str">
        <f>VLOOKUP(B999,'Uniprot taxonomy'!B:R,6,FALSE)</f>
        <v>Chthoniobacter.</v>
      </c>
      <c r="P999">
        <f>VLOOKUP(B999,'Uniprot taxonomy'!B:R,7,FALSE)</f>
        <v>0</v>
      </c>
      <c r="Q999">
        <f>VLOOKUP(B999,'Uniprot taxonomy'!B:R,8,FALSE)</f>
        <v>0</v>
      </c>
    </row>
    <row r="1000" spans="1:17" hidden="1" x14ac:dyDescent="0.25">
      <c r="A1000" t="s">
        <v>4520</v>
      </c>
      <c r="B1000" t="s">
        <v>4521</v>
      </c>
      <c r="C1000" t="e">
        <f>VLOOKUP('Домены Secretin_N'!B1000,'AC-Architecture'!A:C,3,FALSE)</f>
        <v>#N/A</v>
      </c>
      <c r="D1000">
        <v>541</v>
      </c>
      <c r="E1000" t="s">
        <v>3632</v>
      </c>
      <c r="F1000">
        <v>208</v>
      </c>
      <c r="G1000">
        <v>274</v>
      </c>
      <c r="H1000">
        <f t="shared" si="62"/>
        <v>66</v>
      </c>
      <c r="I1000" t="str">
        <f t="shared" si="63"/>
        <v>B4E601_BURCJ/208-274</v>
      </c>
      <c r="K1000" t="e">
        <f>IF(C1000="Secretin_N, Secretin, TraK","T","N")</f>
        <v>#N/A</v>
      </c>
      <c r="L1000" t="e">
        <f>VLOOKUP(E1000,'Uniprot taxonomy'!E:J,4,FALSE)</f>
        <v>#N/A</v>
      </c>
      <c r="M1000" t="e">
        <f>LEFT(VLOOKUP(B1000,'Uniprot taxonomy'!B:R,5,FALSE))</f>
        <v>#N/A</v>
      </c>
      <c r="N1000" t="e">
        <f>VLOOKUP(B1000,'Uniprot taxonomy'!B:R,5,FALSE)</f>
        <v>#N/A</v>
      </c>
      <c r="O1000" t="e">
        <f>VLOOKUP(B1000,'Uniprot taxonomy'!B:R,6,FALSE)</f>
        <v>#N/A</v>
      </c>
      <c r="P1000" t="e">
        <f>VLOOKUP(B1000,'Uniprot taxonomy'!B:R,7,FALSE)</f>
        <v>#N/A</v>
      </c>
      <c r="Q1000" t="e">
        <f>VLOOKUP(B1000,'Uniprot taxonomy'!B:R,8,FALSE)</f>
        <v>#N/A</v>
      </c>
    </row>
    <row r="1001" spans="1:17" hidden="1" x14ac:dyDescent="0.25">
      <c r="A1001" t="s">
        <v>4522</v>
      </c>
      <c r="B1001" t="s">
        <v>4523</v>
      </c>
      <c r="C1001" t="e">
        <f>VLOOKUP('Домены Secretin_N'!B1001,'AC-Architecture'!A:C,3,FALSE)</f>
        <v>#N/A</v>
      </c>
      <c r="D1001">
        <v>777</v>
      </c>
      <c r="E1001" t="s">
        <v>3632</v>
      </c>
      <c r="F1001">
        <v>129</v>
      </c>
      <c r="G1001">
        <v>189</v>
      </c>
      <c r="H1001">
        <f t="shared" si="62"/>
        <v>60</v>
      </c>
      <c r="I1001" t="str">
        <f t="shared" si="63"/>
        <v>B4E7A1_BURCJ/129-189</v>
      </c>
      <c r="K1001" t="e">
        <f>IF(C1001="Secretin_N, Secretin, TraK","T","N")</f>
        <v>#N/A</v>
      </c>
      <c r="L1001" t="e">
        <f>VLOOKUP(E1001,'Uniprot taxonomy'!E:J,4,FALSE)</f>
        <v>#N/A</v>
      </c>
      <c r="M1001" t="e">
        <f>LEFT(VLOOKUP(B1001,'Uniprot taxonomy'!B:R,5,FALSE))</f>
        <v>#N/A</v>
      </c>
      <c r="N1001" t="e">
        <f>VLOOKUP(B1001,'Uniprot taxonomy'!B:R,5,FALSE)</f>
        <v>#N/A</v>
      </c>
      <c r="O1001" t="e">
        <f>VLOOKUP(B1001,'Uniprot taxonomy'!B:R,6,FALSE)</f>
        <v>#N/A</v>
      </c>
      <c r="P1001" t="e">
        <f>VLOOKUP(B1001,'Uniprot taxonomy'!B:R,7,FALSE)</f>
        <v>#N/A</v>
      </c>
      <c r="Q1001" t="e">
        <f>VLOOKUP(B1001,'Uniprot taxonomy'!B:R,8,FALSE)</f>
        <v>#N/A</v>
      </c>
    </row>
    <row r="1002" spans="1:17" hidden="1" x14ac:dyDescent="0.25">
      <c r="A1002" t="s">
        <v>4522</v>
      </c>
      <c r="B1002" t="s">
        <v>4523</v>
      </c>
      <c r="C1002" t="e">
        <f>VLOOKUP('Домены Secretin_N'!B1002,'AC-Architecture'!A:C,3,FALSE)</f>
        <v>#N/A</v>
      </c>
      <c r="D1002">
        <v>777</v>
      </c>
      <c r="E1002" t="s">
        <v>3632</v>
      </c>
      <c r="F1002">
        <v>192</v>
      </c>
      <c r="G1002">
        <v>264</v>
      </c>
      <c r="H1002">
        <f t="shared" si="62"/>
        <v>72</v>
      </c>
      <c r="I1002" t="str">
        <f t="shared" si="63"/>
        <v>B4E7A1_BURCJ/192-264</v>
      </c>
      <c r="K1002" t="e">
        <f>IF(C1002="Secretin_N, Secretin, TraK","T","N")</f>
        <v>#N/A</v>
      </c>
      <c r="L1002" t="e">
        <f>VLOOKUP(E1002,'Uniprot taxonomy'!E:J,4,FALSE)</f>
        <v>#N/A</v>
      </c>
      <c r="M1002" t="e">
        <f>LEFT(VLOOKUP(B1002,'Uniprot taxonomy'!B:R,5,FALSE))</f>
        <v>#N/A</v>
      </c>
      <c r="N1002" t="e">
        <f>VLOOKUP(B1002,'Uniprot taxonomy'!B:R,5,FALSE)</f>
        <v>#N/A</v>
      </c>
      <c r="O1002" t="e">
        <f>VLOOKUP(B1002,'Uniprot taxonomy'!B:R,6,FALSE)</f>
        <v>#N/A</v>
      </c>
      <c r="P1002" t="e">
        <f>VLOOKUP(B1002,'Uniprot taxonomy'!B:R,7,FALSE)</f>
        <v>#N/A</v>
      </c>
      <c r="Q1002" t="e">
        <f>VLOOKUP(B1002,'Uniprot taxonomy'!B:R,8,FALSE)</f>
        <v>#N/A</v>
      </c>
    </row>
    <row r="1003" spans="1:17" hidden="1" x14ac:dyDescent="0.25">
      <c r="A1003" t="s">
        <v>4522</v>
      </c>
      <c r="B1003" t="s">
        <v>4523</v>
      </c>
      <c r="C1003" t="e">
        <f>VLOOKUP('Домены Secretin_N'!B1003,'AC-Architecture'!A:C,3,FALSE)</f>
        <v>#N/A</v>
      </c>
      <c r="D1003">
        <v>777</v>
      </c>
      <c r="E1003" t="s">
        <v>3632</v>
      </c>
      <c r="F1003">
        <v>268</v>
      </c>
      <c r="G1003">
        <v>410</v>
      </c>
      <c r="H1003">
        <f t="shared" si="62"/>
        <v>142</v>
      </c>
      <c r="I1003" t="str">
        <f t="shared" si="63"/>
        <v>B4E7A1_BURCJ/268-410</v>
      </c>
      <c r="K1003" t="e">
        <f>IF(C1003="Secretin_N, Secretin, TraK","T","N")</f>
        <v>#N/A</v>
      </c>
      <c r="L1003" t="e">
        <f>VLOOKUP(E1003,'Uniprot taxonomy'!E:J,4,FALSE)</f>
        <v>#N/A</v>
      </c>
      <c r="M1003" t="e">
        <f>LEFT(VLOOKUP(B1003,'Uniprot taxonomy'!B:R,5,FALSE))</f>
        <v>#N/A</v>
      </c>
      <c r="N1003" t="e">
        <f>VLOOKUP(B1003,'Uniprot taxonomy'!B:R,5,FALSE)</f>
        <v>#N/A</v>
      </c>
      <c r="O1003" t="e">
        <f>VLOOKUP(B1003,'Uniprot taxonomy'!B:R,6,FALSE)</f>
        <v>#N/A</v>
      </c>
      <c r="P1003" t="e">
        <f>VLOOKUP(B1003,'Uniprot taxonomy'!B:R,7,FALSE)</f>
        <v>#N/A</v>
      </c>
      <c r="Q1003" t="e">
        <f>VLOOKUP(B1003,'Uniprot taxonomy'!B:R,8,FALSE)</f>
        <v>#N/A</v>
      </c>
    </row>
    <row r="1004" spans="1:17" hidden="1" x14ac:dyDescent="0.25">
      <c r="A1004" t="s">
        <v>381</v>
      </c>
      <c r="B1004" t="s">
        <v>1682</v>
      </c>
      <c r="C1004" t="str">
        <f>VLOOKUP('Домены Secretin_N'!B1004,'AC-Architecture'!A:C,3,FALSE)</f>
        <v>Secretin_N, Secretin</v>
      </c>
      <c r="D1004">
        <v>681</v>
      </c>
      <c r="E1004" t="s">
        <v>3632</v>
      </c>
      <c r="F1004">
        <v>195</v>
      </c>
      <c r="G1004">
        <v>339</v>
      </c>
      <c r="H1004">
        <f t="shared" si="62"/>
        <v>144</v>
      </c>
      <c r="I1004" t="str">
        <f t="shared" si="63"/>
        <v>B4EN98_BURCJ/195-339</v>
      </c>
      <c r="J1004" t="e">
        <f>CONCATENATE(K1004,"_",#REF!,"_",B1004)</f>
        <v>#REF!</v>
      </c>
      <c r="K1004" t="str">
        <f>IF(C1004="Secretin_N, Secretin, TraK","T","N")</f>
        <v>N</v>
      </c>
      <c r="L1004" t="e">
        <f>VLOOKUP(E1004,'Uniprot taxonomy'!E:J,4,FALSE)</f>
        <v>#N/A</v>
      </c>
      <c r="M1004" t="str">
        <f>LEFT(VLOOKUP(B1004,'Uniprot taxonomy'!B:R,5,FALSE))</f>
        <v>B</v>
      </c>
      <c r="N1004" t="str">
        <f>VLOOKUP(B1004,'Uniprot taxonomy'!B:R,5,FALSE)</f>
        <v>Betaproteobacteria</v>
      </c>
      <c r="O1004" t="str">
        <f>VLOOKUP(B1004,'Uniprot taxonomy'!B:R,6,FALSE)</f>
        <v>Burkholderiales</v>
      </c>
      <c r="P1004" t="str">
        <f>VLOOKUP(B1004,'Uniprot taxonomy'!B:R,7,FALSE)</f>
        <v>Burkholderiaceae</v>
      </c>
      <c r="Q1004" t="str">
        <f>VLOOKUP(B1004,'Uniprot taxonomy'!B:R,8,FALSE)</f>
        <v>Burkholderia</v>
      </c>
    </row>
    <row r="1005" spans="1:17" x14ac:dyDescent="0.25">
      <c r="A1005" t="s">
        <v>382</v>
      </c>
      <c r="B1005" t="s">
        <v>1683</v>
      </c>
      <c r="C1005" t="str">
        <f>VLOOKUP('Домены Secretin_N'!B1005,'AC-Architecture'!A:C,3,FALSE)</f>
        <v>Secretin_N, Secretin</v>
      </c>
      <c r="D1005">
        <v>571</v>
      </c>
      <c r="E1005" t="s">
        <v>3632</v>
      </c>
      <c r="F1005">
        <v>201</v>
      </c>
      <c r="G1005">
        <v>320</v>
      </c>
      <c r="H1005">
        <f t="shared" si="62"/>
        <v>119</v>
      </c>
      <c r="I1005" t="str">
        <f t="shared" si="63"/>
        <v>B4EYE1_PROMH/201-320</v>
      </c>
      <c r="J1005" t="str">
        <f t="shared" ref="J1005:J1006" si="67">CONCATENATE(K1005,"_",LEFT(O1005,3),"_",LEFT(Q1005,3),"_",B1005)</f>
        <v>N_Ent_Pro_B4EYE1</v>
      </c>
      <c r="K1005" t="str">
        <f>IF(C1005="Secretin_N, Secretin, TraK","T","N")</f>
        <v>N</v>
      </c>
      <c r="L1005" t="str">
        <f>VLOOKUP(B1005,'Uniprot taxonomy'!B:R,4,FALSE)</f>
        <v>Proteobacteria</v>
      </c>
      <c r="M1005" t="str">
        <f>LEFT(VLOOKUP(B1005,'Uniprot taxonomy'!B:R,5,FALSE))</f>
        <v>G</v>
      </c>
      <c r="N1005" t="str">
        <f>VLOOKUP(B1005,'Uniprot taxonomy'!B:R,5,FALSE)</f>
        <v>Gammaproteobacteria</v>
      </c>
      <c r="O1005" t="str">
        <f>VLOOKUP(B1005,'Uniprot taxonomy'!B:R,6,FALSE)</f>
        <v>Enterobacteriales</v>
      </c>
      <c r="P1005" t="str">
        <f>VLOOKUP(B1005,'Uniprot taxonomy'!B:R,7,FALSE)</f>
        <v>Enterobacteriaceae</v>
      </c>
      <c r="Q1005" t="str">
        <f>VLOOKUP(B1005,'Uniprot taxonomy'!B:R,8,FALSE)</f>
        <v>Proteus</v>
      </c>
    </row>
    <row r="1006" spans="1:17" x14ac:dyDescent="0.25">
      <c r="A1006" t="s">
        <v>383</v>
      </c>
      <c r="B1006" t="s">
        <v>1684</v>
      </c>
      <c r="C1006" t="str">
        <f>VLOOKUP('Домены Secretin_N'!B1006,'AC-Architecture'!A:C,3,FALSE)</f>
        <v>Secretin_N, Secretin</v>
      </c>
      <c r="D1006">
        <v>371</v>
      </c>
      <c r="E1006" t="s">
        <v>3632</v>
      </c>
      <c r="F1006">
        <v>60</v>
      </c>
      <c r="G1006">
        <v>125</v>
      </c>
      <c r="H1006">
        <f t="shared" si="62"/>
        <v>65</v>
      </c>
      <c r="I1006" t="str">
        <f t="shared" si="63"/>
        <v>B4F035_PROMH/60-125</v>
      </c>
      <c r="J1006" t="str">
        <f t="shared" si="67"/>
        <v>N_Ent_Pro_B4F035</v>
      </c>
      <c r="K1006" t="str">
        <f>IF(C1006="Secretin_N, Secretin, TraK","T","N")</f>
        <v>N</v>
      </c>
      <c r="L1006" t="str">
        <f>VLOOKUP(B1006,'Uniprot taxonomy'!B:R,4,FALSE)</f>
        <v>Proteobacteria</v>
      </c>
      <c r="M1006" t="str">
        <f>LEFT(VLOOKUP(B1006,'Uniprot taxonomy'!B:R,5,FALSE))</f>
        <v>G</v>
      </c>
      <c r="N1006" t="str">
        <f>VLOOKUP(B1006,'Uniprot taxonomy'!B:R,5,FALSE)</f>
        <v>Gammaproteobacteria</v>
      </c>
      <c r="O1006" t="str">
        <f>VLOOKUP(B1006,'Uniprot taxonomy'!B:R,6,FALSE)</f>
        <v>Enterobacteriales</v>
      </c>
      <c r="P1006" t="str">
        <f>VLOOKUP(B1006,'Uniprot taxonomy'!B:R,7,FALSE)</f>
        <v>Enterobacteriaceae</v>
      </c>
      <c r="Q1006" t="str">
        <f>VLOOKUP(B1006,'Uniprot taxonomy'!B:R,8,FALSE)</f>
        <v>Proteus</v>
      </c>
    </row>
    <row r="1007" spans="1:17" hidden="1" x14ac:dyDescent="0.25">
      <c r="A1007" t="s">
        <v>4526</v>
      </c>
      <c r="B1007" t="s">
        <v>4527</v>
      </c>
      <c r="C1007" t="e">
        <f>VLOOKUP('Домены Secretin_N'!B1007,'AC-Architecture'!A:C,3,FALSE)</f>
        <v>#N/A</v>
      </c>
      <c r="D1007">
        <v>686</v>
      </c>
      <c r="E1007" t="s">
        <v>3632</v>
      </c>
      <c r="F1007">
        <v>135</v>
      </c>
      <c r="G1007">
        <v>195</v>
      </c>
      <c r="H1007">
        <f t="shared" si="62"/>
        <v>60</v>
      </c>
      <c r="I1007" t="str">
        <f t="shared" si="63"/>
        <v>B4RFI7_PHEZH/135-195</v>
      </c>
      <c r="K1007" t="e">
        <f>IF(C1007="Secretin_N, Secretin, TraK","T","N")</f>
        <v>#N/A</v>
      </c>
      <c r="L1007" t="e">
        <f>VLOOKUP(E1007,'Uniprot taxonomy'!E:J,4,FALSE)</f>
        <v>#N/A</v>
      </c>
      <c r="M1007" t="e">
        <f>LEFT(VLOOKUP(B1007,'Uniprot taxonomy'!B:R,5,FALSE))</f>
        <v>#N/A</v>
      </c>
      <c r="N1007" t="e">
        <f>VLOOKUP(B1007,'Uniprot taxonomy'!B:R,5,FALSE)</f>
        <v>#N/A</v>
      </c>
      <c r="O1007" t="e">
        <f>VLOOKUP(B1007,'Uniprot taxonomy'!B:R,6,FALSE)</f>
        <v>#N/A</v>
      </c>
      <c r="P1007" t="e">
        <f>VLOOKUP(B1007,'Uniprot taxonomy'!B:R,7,FALSE)</f>
        <v>#N/A</v>
      </c>
      <c r="Q1007" t="e">
        <f>VLOOKUP(B1007,'Uniprot taxonomy'!B:R,8,FALSE)</f>
        <v>#N/A</v>
      </c>
    </row>
    <row r="1008" spans="1:17" hidden="1" x14ac:dyDescent="0.25">
      <c r="A1008" t="s">
        <v>4526</v>
      </c>
      <c r="B1008" t="s">
        <v>4527</v>
      </c>
      <c r="C1008" t="e">
        <f>VLOOKUP('Домены Secretin_N'!B1008,'AC-Architecture'!A:C,3,FALSE)</f>
        <v>#N/A</v>
      </c>
      <c r="D1008">
        <v>686</v>
      </c>
      <c r="E1008" t="s">
        <v>3632</v>
      </c>
      <c r="F1008">
        <v>197</v>
      </c>
      <c r="G1008">
        <v>268</v>
      </c>
      <c r="H1008">
        <f t="shared" si="62"/>
        <v>71</v>
      </c>
      <c r="I1008" t="str">
        <f t="shared" si="63"/>
        <v>B4RFI7_PHEZH/197-268</v>
      </c>
      <c r="K1008" t="e">
        <f>IF(C1008="Secretin_N, Secretin, TraK","T","N")</f>
        <v>#N/A</v>
      </c>
      <c r="L1008" t="e">
        <f>VLOOKUP(E1008,'Uniprot taxonomy'!E:J,4,FALSE)</f>
        <v>#N/A</v>
      </c>
      <c r="M1008" t="e">
        <f>LEFT(VLOOKUP(B1008,'Uniprot taxonomy'!B:R,5,FALSE))</f>
        <v>#N/A</v>
      </c>
      <c r="N1008" t="e">
        <f>VLOOKUP(B1008,'Uniprot taxonomy'!B:R,5,FALSE)</f>
        <v>#N/A</v>
      </c>
      <c r="O1008" t="e">
        <f>VLOOKUP(B1008,'Uniprot taxonomy'!B:R,6,FALSE)</f>
        <v>#N/A</v>
      </c>
      <c r="P1008" t="e">
        <f>VLOOKUP(B1008,'Uniprot taxonomy'!B:R,7,FALSE)</f>
        <v>#N/A</v>
      </c>
      <c r="Q1008" t="e">
        <f>VLOOKUP(B1008,'Uniprot taxonomy'!B:R,8,FALSE)</f>
        <v>#N/A</v>
      </c>
    </row>
    <row r="1009" spans="1:17" hidden="1" x14ac:dyDescent="0.25">
      <c r="A1009" t="s">
        <v>4526</v>
      </c>
      <c r="B1009" t="s">
        <v>4527</v>
      </c>
      <c r="C1009" t="e">
        <f>VLOOKUP('Домены Secretin_N'!B1009,'AC-Architecture'!A:C,3,FALSE)</f>
        <v>#N/A</v>
      </c>
      <c r="D1009">
        <v>686</v>
      </c>
      <c r="E1009" t="s">
        <v>3632</v>
      </c>
      <c r="F1009">
        <v>272</v>
      </c>
      <c r="G1009">
        <v>365</v>
      </c>
      <c r="H1009">
        <f t="shared" si="62"/>
        <v>93</v>
      </c>
      <c r="I1009" t="str">
        <f t="shared" si="63"/>
        <v>B4RFI7_PHEZH/272-365</v>
      </c>
      <c r="K1009" t="e">
        <f>IF(C1009="Secretin_N, Secretin, TraK","T","N")</f>
        <v>#N/A</v>
      </c>
      <c r="L1009" t="e">
        <f>VLOOKUP(E1009,'Uniprot taxonomy'!E:J,4,FALSE)</f>
        <v>#N/A</v>
      </c>
      <c r="M1009" t="e">
        <f>LEFT(VLOOKUP(B1009,'Uniprot taxonomy'!B:R,5,FALSE))</f>
        <v>#N/A</v>
      </c>
      <c r="N1009" t="e">
        <f>VLOOKUP(B1009,'Uniprot taxonomy'!B:R,5,FALSE)</f>
        <v>#N/A</v>
      </c>
      <c r="O1009" t="e">
        <f>VLOOKUP(B1009,'Uniprot taxonomy'!B:R,6,FALSE)</f>
        <v>#N/A</v>
      </c>
      <c r="P1009" t="e">
        <f>VLOOKUP(B1009,'Uniprot taxonomy'!B:R,7,FALSE)</f>
        <v>#N/A</v>
      </c>
      <c r="Q1009" t="e">
        <f>VLOOKUP(B1009,'Uniprot taxonomy'!B:R,8,FALSE)</f>
        <v>#N/A</v>
      </c>
    </row>
    <row r="1010" spans="1:17" hidden="1" x14ac:dyDescent="0.25">
      <c r="A1010" t="s">
        <v>4528</v>
      </c>
      <c r="B1010" t="s">
        <v>4529</v>
      </c>
      <c r="C1010" t="e">
        <f>VLOOKUP('Домены Secretin_N'!B1010,'AC-Architecture'!A:C,3,FALSE)</f>
        <v>#N/A</v>
      </c>
      <c r="D1010">
        <v>731</v>
      </c>
      <c r="E1010" t="s">
        <v>3632</v>
      </c>
      <c r="F1010">
        <v>405</v>
      </c>
      <c r="G1010">
        <v>477</v>
      </c>
      <c r="H1010">
        <f t="shared" si="62"/>
        <v>72</v>
      </c>
      <c r="I1010" t="str">
        <f t="shared" si="63"/>
        <v>B4RQ23_NEIG2/405-477</v>
      </c>
      <c r="K1010" t="e">
        <f>IF(C1010="Secretin_N, Secretin, TraK","T","N")</f>
        <v>#N/A</v>
      </c>
      <c r="L1010" t="e">
        <f>VLOOKUP(E1010,'Uniprot taxonomy'!E:J,4,FALSE)</f>
        <v>#N/A</v>
      </c>
      <c r="M1010" t="e">
        <f>LEFT(VLOOKUP(B1010,'Uniprot taxonomy'!B:R,5,FALSE))</f>
        <v>#N/A</v>
      </c>
      <c r="N1010" t="e">
        <f>VLOOKUP(B1010,'Uniprot taxonomy'!B:R,5,FALSE)</f>
        <v>#N/A</v>
      </c>
      <c r="O1010" t="e">
        <f>VLOOKUP(B1010,'Uniprot taxonomy'!B:R,6,FALSE)</f>
        <v>#N/A</v>
      </c>
      <c r="P1010" t="e">
        <f>VLOOKUP(B1010,'Uniprot taxonomy'!B:R,7,FALSE)</f>
        <v>#N/A</v>
      </c>
      <c r="Q1010" t="e">
        <f>VLOOKUP(B1010,'Uniprot taxonomy'!B:R,8,FALSE)</f>
        <v>#N/A</v>
      </c>
    </row>
    <row r="1011" spans="1:17" hidden="1" x14ac:dyDescent="0.25">
      <c r="A1011" t="s">
        <v>4530</v>
      </c>
      <c r="B1011" t="s">
        <v>4531</v>
      </c>
      <c r="C1011" t="e">
        <f>VLOOKUP('Домены Secretin_N'!B1011,'AC-Architecture'!A:C,3,FALSE)</f>
        <v>#N/A</v>
      </c>
      <c r="D1011">
        <v>733</v>
      </c>
      <c r="E1011" t="s">
        <v>3632</v>
      </c>
      <c r="F1011">
        <v>186</v>
      </c>
      <c r="G1011">
        <v>246</v>
      </c>
      <c r="H1011">
        <f t="shared" si="62"/>
        <v>60</v>
      </c>
      <c r="I1011" t="str">
        <f t="shared" si="63"/>
        <v>B4SJ93_STRM5/186-246</v>
      </c>
      <c r="K1011" t="e">
        <f>IF(C1011="Secretin_N, Secretin, TraK","T","N")</f>
        <v>#N/A</v>
      </c>
      <c r="L1011" t="e">
        <f>VLOOKUP(E1011,'Uniprot taxonomy'!E:J,4,FALSE)</f>
        <v>#N/A</v>
      </c>
      <c r="M1011" t="e">
        <f>LEFT(VLOOKUP(B1011,'Uniprot taxonomy'!B:R,5,FALSE))</f>
        <v>#N/A</v>
      </c>
      <c r="N1011" t="e">
        <f>VLOOKUP(B1011,'Uniprot taxonomy'!B:R,5,FALSE)</f>
        <v>#N/A</v>
      </c>
      <c r="O1011" t="e">
        <f>VLOOKUP(B1011,'Uniprot taxonomy'!B:R,6,FALSE)</f>
        <v>#N/A</v>
      </c>
      <c r="P1011" t="e">
        <f>VLOOKUP(B1011,'Uniprot taxonomy'!B:R,7,FALSE)</f>
        <v>#N/A</v>
      </c>
      <c r="Q1011" t="e">
        <f>VLOOKUP(B1011,'Uniprot taxonomy'!B:R,8,FALSE)</f>
        <v>#N/A</v>
      </c>
    </row>
    <row r="1012" spans="1:17" hidden="1" x14ac:dyDescent="0.25">
      <c r="A1012" t="s">
        <v>4530</v>
      </c>
      <c r="B1012" t="s">
        <v>4531</v>
      </c>
      <c r="C1012" t="e">
        <f>VLOOKUP('Домены Secretin_N'!B1012,'AC-Architecture'!A:C,3,FALSE)</f>
        <v>#N/A</v>
      </c>
      <c r="D1012">
        <v>733</v>
      </c>
      <c r="E1012" t="s">
        <v>3632</v>
      </c>
      <c r="F1012">
        <v>251</v>
      </c>
      <c r="G1012">
        <v>320</v>
      </c>
      <c r="H1012">
        <f t="shared" si="62"/>
        <v>69</v>
      </c>
      <c r="I1012" t="str">
        <f t="shared" si="63"/>
        <v>B4SJ93_STRM5/251-320</v>
      </c>
      <c r="K1012" t="e">
        <f>IF(C1012="Secretin_N, Secretin, TraK","T","N")</f>
        <v>#N/A</v>
      </c>
      <c r="L1012" t="e">
        <f>VLOOKUP(E1012,'Uniprot taxonomy'!E:J,4,FALSE)</f>
        <v>#N/A</v>
      </c>
      <c r="M1012" t="e">
        <f>LEFT(VLOOKUP(B1012,'Uniprot taxonomy'!B:R,5,FALSE))</f>
        <v>#N/A</v>
      </c>
      <c r="N1012" t="e">
        <f>VLOOKUP(B1012,'Uniprot taxonomy'!B:R,5,FALSE)</f>
        <v>#N/A</v>
      </c>
      <c r="O1012" t="e">
        <f>VLOOKUP(B1012,'Uniprot taxonomy'!B:R,6,FALSE)</f>
        <v>#N/A</v>
      </c>
      <c r="P1012" t="e">
        <f>VLOOKUP(B1012,'Uniprot taxonomy'!B:R,7,FALSE)</f>
        <v>#N/A</v>
      </c>
      <c r="Q1012" t="e">
        <f>VLOOKUP(B1012,'Uniprot taxonomy'!B:R,8,FALSE)</f>
        <v>#N/A</v>
      </c>
    </row>
    <row r="1013" spans="1:17" hidden="1" x14ac:dyDescent="0.25">
      <c r="A1013" t="s">
        <v>4530</v>
      </c>
      <c r="B1013" t="s">
        <v>4531</v>
      </c>
      <c r="C1013" t="e">
        <f>VLOOKUP('Домены Secretin_N'!B1013,'AC-Architecture'!A:C,3,FALSE)</f>
        <v>#N/A</v>
      </c>
      <c r="D1013">
        <v>733</v>
      </c>
      <c r="E1013" t="s">
        <v>3632</v>
      </c>
      <c r="F1013">
        <v>324</v>
      </c>
      <c r="G1013">
        <v>457</v>
      </c>
      <c r="H1013">
        <f t="shared" si="62"/>
        <v>133</v>
      </c>
      <c r="I1013" t="str">
        <f t="shared" si="63"/>
        <v>B4SJ93_STRM5/324-457</v>
      </c>
      <c r="K1013" t="e">
        <f>IF(C1013="Secretin_N, Secretin, TraK","T","N")</f>
        <v>#N/A</v>
      </c>
      <c r="L1013" t="e">
        <f>VLOOKUP(E1013,'Uniprot taxonomy'!E:J,4,FALSE)</f>
        <v>#N/A</v>
      </c>
      <c r="M1013" t="e">
        <f>LEFT(VLOOKUP(B1013,'Uniprot taxonomy'!B:R,5,FALSE))</f>
        <v>#N/A</v>
      </c>
      <c r="N1013" t="e">
        <f>VLOOKUP(B1013,'Uniprot taxonomy'!B:R,5,FALSE)</f>
        <v>#N/A</v>
      </c>
      <c r="O1013" t="e">
        <f>VLOOKUP(B1013,'Uniprot taxonomy'!B:R,6,FALSE)</f>
        <v>#N/A</v>
      </c>
      <c r="P1013" t="e">
        <f>VLOOKUP(B1013,'Uniprot taxonomy'!B:R,7,FALSE)</f>
        <v>#N/A</v>
      </c>
      <c r="Q1013" t="e">
        <f>VLOOKUP(B1013,'Uniprot taxonomy'!B:R,8,FALSE)</f>
        <v>#N/A</v>
      </c>
    </row>
    <row r="1014" spans="1:17" hidden="1" x14ac:dyDescent="0.25">
      <c r="A1014" t="s">
        <v>4532</v>
      </c>
      <c r="B1014" t="s">
        <v>4533</v>
      </c>
      <c r="C1014" t="e">
        <f>VLOOKUP('Домены Secretin_N'!B1014,'AC-Architecture'!A:C,3,FALSE)</f>
        <v>#N/A</v>
      </c>
      <c r="D1014">
        <v>793</v>
      </c>
      <c r="E1014" t="s">
        <v>3632</v>
      </c>
      <c r="F1014">
        <v>131</v>
      </c>
      <c r="G1014">
        <v>192</v>
      </c>
      <c r="H1014">
        <f t="shared" si="62"/>
        <v>61</v>
      </c>
      <c r="I1014" t="str">
        <f t="shared" si="63"/>
        <v>B4SL34_STRM5/131-192</v>
      </c>
      <c r="K1014" t="e">
        <f>IF(C1014="Secretin_N, Secretin, TraK","T","N")</f>
        <v>#N/A</v>
      </c>
      <c r="L1014" t="e">
        <f>VLOOKUP(E1014,'Uniprot taxonomy'!E:J,4,FALSE)</f>
        <v>#N/A</v>
      </c>
      <c r="M1014" t="e">
        <f>LEFT(VLOOKUP(B1014,'Uniprot taxonomy'!B:R,5,FALSE))</f>
        <v>#N/A</v>
      </c>
      <c r="N1014" t="e">
        <f>VLOOKUP(B1014,'Uniprot taxonomy'!B:R,5,FALSE)</f>
        <v>#N/A</v>
      </c>
      <c r="O1014" t="e">
        <f>VLOOKUP(B1014,'Uniprot taxonomy'!B:R,6,FALSE)</f>
        <v>#N/A</v>
      </c>
      <c r="P1014" t="e">
        <f>VLOOKUP(B1014,'Uniprot taxonomy'!B:R,7,FALSE)</f>
        <v>#N/A</v>
      </c>
      <c r="Q1014" t="e">
        <f>VLOOKUP(B1014,'Uniprot taxonomy'!B:R,8,FALSE)</f>
        <v>#N/A</v>
      </c>
    </row>
    <row r="1015" spans="1:17" hidden="1" x14ac:dyDescent="0.25">
      <c r="A1015" t="s">
        <v>4532</v>
      </c>
      <c r="B1015" t="s">
        <v>4533</v>
      </c>
      <c r="C1015" t="e">
        <f>VLOOKUP('Домены Secretin_N'!B1015,'AC-Architecture'!A:C,3,FALSE)</f>
        <v>#N/A</v>
      </c>
      <c r="D1015">
        <v>793</v>
      </c>
      <c r="E1015" t="s">
        <v>3632</v>
      </c>
      <c r="F1015">
        <v>194</v>
      </c>
      <c r="G1015">
        <v>263</v>
      </c>
      <c r="H1015">
        <f t="shared" si="62"/>
        <v>69</v>
      </c>
      <c r="I1015" t="str">
        <f t="shared" si="63"/>
        <v>B4SL34_STRM5/194-263</v>
      </c>
      <c r="K1015" t="e">
        <f>IF(C1015="Secretin_N, Secretin, TraK","T","N")</f>
        <v>#N/A</v>
      </c>
      <c r="L1015" t="e">
        <f>VLOOKUP(E1015,'Uniprot taxonomy'!E:J,4,FALSE)</f>
        <v>#N/A</v>
      </c>
      <c r="M1015" t="e">
        <f>LEFT(VLOOKUP(B1015,'Uniprot taxonomy'!B:R,5,FALSE))</f>
        <v>#N/A</v>
      </c>
      <c r="N1015" t="e">
        <f>VLOOKUP(B1015,'Uniprot taxonomy'!B:R,5,FALSE)</f>
        <v>#N/A</v>
      </c>
      <c r="O1015" t="e">
        <f>VLOOKUP(B1015,'Uniprot taxonomy'!B:R,6,FALSE)</f>
        <v>#N/A</v>
      </c>
      <c r="P1015" t="e">
        <f>VLOOKUP(B1015,'Uniprot taxonomy'!B:R,7,FALSE)</f>
        <v>#N/A</v>
      </c>
      <c r="Q1015" t="e">
        <f>VLOOKUP(B1015,'Uniprot taxonomy'!B:R,8,FALSE)</f>
        <v>#N/A</v>
      </c>
    </row>
    <row r="1016" spans="1:17" hidden="1" x14ac:dyDescent="0.25">
      <c r="A1016" t="s">
        <v>4532</v>
      </c>
      <c r="B1016" t="s">
        <v>4533</v>
      </c>
      <c r="C1016" t="e">
        <f>VLOOKUP('Домены Secretin_N'!B1016,'AC-Architecture'!A:C,3,FALSE)</f>
        <v>#N/A</v>
      </c>
      <c r="D1016">
        <v>793</v>
      </c>
      <c r="E1016" t="s">
        <v>3632</v>
      </c>
      <c r="F1016">
        <v>267</v>
      </c>
      <c r="G1016">
        <v>392</v>
      </c>
      <c r="H1016">
        <f t="shared" si="62"/>
        <v>125</v>
      </c>
      <c r="I1016" t="str">
        <f t="shared" si="63"/>
        <v>B4SL34_STRM5/267-392</v>
      </c>
      <c r="K1016" t="e">
        <f>IF(C1016="Secretin_N, Secretin, TraK","T","N")</f>
        <v>#N/A</v>
      </c>
      <c r="L1016" t="e">
        <f>VLOOKUP(E1016,'Uniprot taxonomy'!E:J,4,FALSE)</f>
        <v>#N/A</v>
      </c>
      <c r="M1016" t="e">
        <f>LEFT(VLOOKUP(B1016,'Uniprot taxonomy'!B:R,5,FALSE))</f>
        <v>#N/A</v>
      </c>
      <c r="N1016" t="e">
        <f>VLOOKUP(B1016,'Uniprot taxonomy'!B:R,5,FALSE)</f>
        <v>#N/A</v>
      </c>
      <c r="O1016" t="e">
        <f>VLOOKUP(B1016,'Uniprot taxonomy'!B:R,6,FALSE)</f>
        <v>#N/A</v>
      </c>
      <c r="P1016" t="e">
        <f>VLOOKUP(B1016,'Uniprot taxonomy'!B:R,7,FALSE)</f>
        <v>#N/A</v>
      </c>
      <c r="Q1016" t="e">
        <f>VLOOKUP(B1016,'Uniprot taxonomy'!B:R,8,FALSE)</f>
        <v>#N/A</v>
      </c>
    </row>
    <row r="1017" spans="1:17" hidden="1" x14ac:dyDescent="0.25">
      <c r="A1017" t="s">
        <v>4534</v>
      </c>
      <c r="B1017" t="s">
        <v>4535</v>
      </c>
      <c r="C1017" t="e">
        <f>VLOOKUP('Домены Secretin_N'!B1017,'AC-Architecture'!A:C,3,FALSE)</f>
        <v>#N/A</v>
      </c>
      <c r="D1017">
        <v>657</v>
      </c>
      <c r="E1017" t="s">
        <v>3632</v>
      </c>
      <c r="F1017">
        <v>286</v>
      </c>
      <c r="G1017">
        <v>373</v>
      </c>
      <c r="H1017">
        <f t="shared" si="62"/>
        <v>87</v>
      </c>
      <c r="I1017" t="str">
        <f t="shared" si="63"/>
        <v>B4STX2_STRM5/286-373</v>
      </c>
      <c r="K1017" t="e">
        <f>IF(C1017="Secretin_N, Secretin, TraK","T","N")</f>
        <v>#N/A</v>
      </c>
      <c r="L1017" t="e">
        <f>VLOOKUP(E1017,'Uniprot taxonomy'!E:J,4,FALSE)</f>
        <v>#N/A</v>
      </c>
      <c r="M1017" t="e">
        <f>LEFT(VLOOKUP(B1017,'Uniprot taxonomy'!B:R,5,FALSE))</f>
        <v>#N/A</v>
      </c>
      <c r="N1017" t="e">
        <f>VLOOKUP(B1017,'Uniprot taxonomy'!B:R,5,FALSE)</f>
        <v>#N/A</v>
      </c>
      <c r="O1017" t="e">
        <f>VLOOKUP(B1017,'Uniprot taxonomy'!B:R,6,FALSE)</f>
        <v>#N/A</v>
      </c>
      <c r="P1017" t="e">
        <f>VLOOKUP(B1017,'Uniprot taxonomy'!B:R,7,FALSE)</f>
        <v>#N/A</v>
      </c>
      <c r="Q1017" t="e">
        <f>VLOOKUP(B1017,'Uniprot taxonomy'!B:R,8,FALSE)</f>
        <v>#N/A</v>
      </c>
    </row>
    <row r="1018" spans="1:17" hidden="1" x14ac:dyDescent="0.25">
      <c r="A1018" t="s">
        <v>4536</v>
      </c>
      <c r="B1018" t="s">
        <v>4537</v>
      </c>
      <c r="C1018" t="e">
        <f>VLOOKUP('Домены Secretin_N'!B1018,'AC-Architecture'!A:C,3,FALSE)</f>
        <v>#N/A</v>
      </c>
      <c r="D1018">
        <v>426</v>
      </c>
      <c r="E1018" t="s">
        <v>3632</v>
      </c>
      <c r="F1018">
        <v>133</v>
      </c>
      <c r="G1018">
        <v>194</v>
      </c>
      <c r="H1018">
        <f t="shared" si="62"/>
        <v>61</v>
      </c>
      <c r="I1018" t="str">
        <f t="shared" si="63"/>
        <v>B4SVJ0_SALNS/133-194</v>
      </c>
      <c r="K1018" t="e">
        <f>IF(C1018="Secretin_N, Secretin, TraK","T","N")</f>
        <v>#N/A</v>
      </c>
      <c r="L1018" t="e">
        <f>VLOOKUP(E1018,'Uniprot taxonomy'!E:J,4,FALSE)</f>
        <v>#N/A</v>
      </c>
      <c r="M1018" t="e">
        <f>LEFT(VLOOKUP(B1018,'Uniprot taxonomy'!B:R,5,FALSE))</f>
        <v>#N/A</v>
      </c>
      <c r="N1018" t="e">
        <f>VLOOKUP(B1018,'Uniprot taxonomy'!B:R,5,FALSE)</f>
        <v>#N/A</v>
      </c>
      <c r="O1018" t="e">
        <f>VLOOKUP(B1018,'Uniprot taxonomy'!B:R,6,FALSE)</f>
        <v>#N/A</v>
      </c>
      <c r="P1018" t="e">
        <f>VLOOKUP(B1018,'Uniprot taxonomy'!B:R,7,FALSE)</f>
        <v>#N/A</v>
      </c>
      <c r="Q1018" t="e">
        <f>VLOOKUP(B1018,'Uniprot taxonomy'!B:R,8,FALSE)</f>
        <v>#N/A</v>
      </c>
    </row>
    <row r="1019" spans="1:17" x14ac:dyDescent="0.25">
      <c r="A1019" t="s">
        <v>384</v>
      </c>
      <c r="B1019" t="s">
        <v>1685</v>
      </c>
      <c r="C1019" t="str">
        <f>VLOOKUP('Домены Secretin_N'!B1019,'AC-Architecture'!A:C,3,FALSE)</f>
        <v>Secretin_N, Secretin</v>
      </c>
      <c r="D1019">
        <v>514</v>
      </c>
      <c r="E1019" t="s">
        <v>3632</v>
      </c>
      <c r="F1019">
        <v>132</v>
      </c>
      <c r="G1019">
        <v>255</v>
      </c>
      <c r="H1019">
        <f t="shared" si="62"/>
        <v>123</v>
      </c>
      <c r="I1019" t="str">
        <f t="shared" si="63"/>
        <v>B4T425_SALNS/132-255</v>
      </c>
      <c r="J1019" t="str">
        <f t="shared" ref="J1019:J1022" si="68">CONCATENATE(K1019,"_",LEFT(O1019,3),"_",LEFT(Q1019,3),"_",B1019)</f>
        <v>N_Ent_Sal_B4T425</v>
      </c>
      <c r="K1019" t="str">
        <f>IF(C1019="Secretin_N, Secretin, TraK","T","N")</f>
        <v>N</v>
      </c>
      <c r="L1019" t="str">
        <f>VLOOKUP(B1019,'Uniprot taxonomy'!B:R,4,FALSE)</f>
        <v>Proteobacteria</v>
      </c>
      <c r="M1019" t="str">
        <f>LEFT(VLOOKUP(B1019,'Uniprot taxonomy'!B:R,5,FALSE))</f>
        <v>G</v>
      </c>
      <c r="N1019" t="str">
        <f>VLOOKUP(B1019,'Uniprot taxonomy'!B:R,5,FALSE)</f>
        <v>Gammaproteobacteria</v>
      </c>
      <c r="O1019" t="str">
        <f>VLOOKUP(B1019,'Uniprot taxonomy'!B:R,6,FALSE)</f>
        <v>Enterobacteriales</v>
      </c>
      <c r="P1019" t="str">
        <f>VLOOKUP(B1019,'Uniprot taxonomy'!B:R,7,FALSE)</f>
        <v>Enterobacteriaceae</v>
      </c>
      <c r="Q1019" t="str">
        <f>VLOOKUP(B1019,'Uniprot taxonomy'!B:R,8,FALSE)</f>
        <v>Salmonella</v>
      </c>
    </row>
    <row r="1020" spans="1:17" x14ac:dyDescent="0.25">
      <c r="A1020" t="s">
        <v>385</v>
      </c>
      <c r="B1020" t="s">
        <v>1686</v>
      </c>
      <c r="C1020" t="str">
        <f>VLOOKUP('Домены Secretin_N'!B1020,'AC-Architecture'!A:C,3,FALSE)</f>
        <v>Secretin_N, Secretin</v>
      </c>
      <c r="D1020">
        <v>497</v>
      </c>
      <c r="E1020" t="s">
        <v>3632</v>
      </c>
      <c r="F1020">
        <v>177</v>
      </c>
      <c r="G1020">
        <v>268</v>
      </c>
      <c r="H1020">
        <f t="shared" si="62"/>
        <v>91</v>
      </c>
      <c r="I1020" t="str">
        <f t="shared" si="63"/>
        <v>B4T4T5_SALNS/177-268</v>
      </c>
      <c r="J1020" t="str">
        <f t="shared" si="68"/>
        <v>N_Ent_Sal_B4T4T5</v>
      </c>
      <c r="K1020" t="str">
        <f>IF(C1020="Secretin_N, Secretin, TraK","T","N")</f>
        <v>N</v>
      </c>
      <c r="L1020" t="str">
        <f>VLOOKUP(B1020,'Uniprot taxonomy'!B:R,4,FALSE)</f>
        <v>Proteobacteria</v>
      </c>
      <c r="M1020" t="str">
        <f>LEFT(VLOOKUP(B1020,'Uniprot taxonomy'!B:R,5,FALSE))</f>
        <v>G</v>
      </c>
      <c r="N1020" t="str">
        <f>VLOOKUP(B1020,'Uniprot taxonomy'!B:R,5,FALSE)</f>
        <v>Gammaproteobacteria</v>
      </c>
      <c r="O1020" t="str">
        <f>VLOOKUP(B1020,'Uniprot taxonomy'!B:R,6,FALSE)</f>
        <v>Enterobacteriales</v>
      </c>
      <c r="P1020" t="str">
        <f>VLOOKUP(B1020,'Uniprot taxonomy'!B:R,7,FALSE)</f>
        <v>Enterobacteriaceae</v>
      </c>
      <c r="Q1020" t="str">
        <f>VLOOKUP(B1020,'Uniprot taxonomy'!B:R,8,FALSE)</f>
        <v>Salmonella</v>
      </c>
    </row>
    <row r="1021" spans="1:17" x14ac:dyDescent="0.25">
      <c r="A1021" t="s">
        <v>386</v>
      </c>
      <c r="B1021" t="s">
        <v>1687</v>
      </c>
      <c r="C1021" t="str">
        <f>VLOOKUP('Домены Secretin_N'!B1021,'AC-Architecture'!A:C,3,FALSE)</f>
        <v>Secretin_N, Secretin</v>
      </c>
      <c r="D1021">
        <v>556</v>
      </c>
      <c r="E1021" t="s">
        <v>3632</v>
      </c>
      <c r="F1021">
        <v>174</v>
      </c>
      <c r="G1021">
        <v>297</v>
      </c>
      <c r="H1021">
        <f t="shared" si="62"/>
        <v>123</v>
      </c>
      <c r="I1021" t="str">
        <f t="shared" si="63"/>
        <v>B4TFT7_SALHS/174-297</v>
      </c>
      <c r="J1021" t="str">
        <f t="shared" si="68"/>
        <v>N_Ent_Sal_B4TFT7</v>
      </c>
      <c r="K1021" t="str">
        <f>IF(C1021="Secretin_N, Secretin, TraK","T","N")</f>
        <v>N</v>
      </c>
      <c r="L1021" t="str">
        <f>VLOOKUP(B1021,'Uniprot taxonomy'!B:R,4,FALSE)</f>
        <v>Proteobacteria</v>
      </c>
      <c r="M1021" t="str">
        <f>LEFT(VLOOKUP(B1021,'Uniprot taxonomy'!B:R,5,FALSE))</f>
        <v>G</v>
      </c>
      <c r="N1021" t="str">
        <f>VLOOKUP(B1021,'Uniprot taxonomy'!B:R,5,FALSE)</f>
        <v>Gammaproteobacteria</v>
      </c>
      <c r="O1021" t="str">
        <f>VLOOKUP(B1021,'Uniprot taxonomy'!B:R,6,FALSE)</f>
        <v>Enterobacteriales</v>
      </c>
      <c r="P1021" t="str">
        <f>VLOOKUP(B1021,'Uniprot taxonomy'!B:R,7,FALSE)</f>
        <v>Enterobacteriaceae</v>
      </c>
      <c r="Q1021" t="str">
        <f>VLOOKUP(B1021,'Uniprot taxonomy'!B:R,8,FALSE)</f>
        <v>Salmonella</v>
      </c>
    </row>
    <row r="1022" spans="1:17" x14ac:dyDescent="0.25">
      <c r="A1022" t="s">
        <v>387</v>
      </c>
      <c r="B1022" t="s">
        <v>1688</v>
      </c>
      <c r="C1022" t="str">
        <f>VLOOKUP('Домены Secretin_N'!B1022,'AC-Architecture'!A:C,3,FALSE)</f>
        <v>Secretin_N, Secretin</v>
      </c>
      <c r="D1022">
        <v>497</v>
      </c>
      <c r="E1022" t="s">
        <v>3632</v>
      </c>
      <c r="F1022">
        <v>177</v>
      </c>
      <c r="G1022">
        <v>268</v>
      </c>
      <c r="H1022">
        <f t="shared" si="62"/>
        <v>91</v>
      </c>
      <c r="I1022" t="str">
        <f t="shared" si="63"/>
        <v>B4TH37_SALHS/177-268</v>
      </c>
      <c r="J1022" t="str">
        <f t="shared" si="68"/>
        <v>N_Ent_Sal_B4TH37</v>
      </c>
      <c r="K1022" t="str">
        <f>IF(C1022="Secretin_N, Secretin, TraK","T","N")</f>
        <v>N</v>
      </c>
      <c r="L1022" t="str">
        <f>VLOOKUP(B1022,'Uniprot taxonomy'!B:R,4,FALSE)</f>
        <v>Proteobacteria</v>
      </c>
      <c r="M1022" t="str">
        <f>LEFT(VLOOKUP(B1022,'Uniprot taxonomy'!B:R,5,FALSE))</f>
        <v>G</v>
      </c>
      <c r="N1022" t="str">
        <f>VLOOKUP(B1022,'Uniprot taxonomy'!B:R,5,FALSE)</f>
        <v>Gammaproteobacteria</v>
      </c>
      <c r="O1022" t="str">
        <f>VLOOKUP(B1022,'Uniprot taxonomy'!B:R,6,FALSE)</f>
        <v>Enterobacteriales</v>
      </c>
      <c r="P1022" t="str">
        <f>VLOOKUP(B1022,'Uniprot taxonomy'!B:R,7,FALSE)</f>
        <v>Enterobacteriaceae</v>
      </c>
      <c r="Q1022" t="str">
        <f>VLOOKUP(B1022,'Uniprot taxonomy'!B:R,8,FALSE)</f>
        <v>Salmonella</v>
      </c>
    </row>
    <row r="1023" spans="1:17" hidden="1" x14ac:dyDescent="0.25">
      <c r="A1023" t="s">
        <v>4538</v>
      </c>
      <c r="B1023" t="s">
        <v>4539</v>
      </c>
      <c r="C1023" t="e">
        <f>VLOOKUP('Домены Secretin_N'!B1023,'AC-Architecture'!A:C,3,FALSE)</f>
        <v>#N/A</v>
      </c>
      <c r="D1023">
        <v>426</v>
      </c>
      <c r="E1023" t="s">
        <v>3632</v>
      </c>
      <c r="F1023">
        <v>133</v>
      </c>
      <c r="G1023">
        <v>194</v>
      </c>
      <c r="H1023">
        <f t="shared" si="62"/>
        <v>61</v>
      </c>
      <c r="I1023" t="str">
        <f t="shared" si="63"/>
        <v>B4TKR4_SALHS/133-194</v>
      </c>
      <c r="K1023" t="e">
        <f>IF(C1023="Secretin_N, Secretin, TraK","T","N")</f>
        <v>#N/A</v>
      </c>
      <c r="L1023" t="e">
        <f>VLOOKUP(E1023,'Uniprot taxonomy'!E:J,4,FALSE)</f>
        <v>#N/A</v>
      </c>
      <c r="M1023" t="e">
        <f>LEFT(VLOOKUP(B1023,'Uniprot taxonomy'!B:R,5,FALSE))</f>
        <v>#N/A</v>
      </c>
      <c r="N1023" t="e">
        <f>VLOOKUP(B1023,'Uniprot taxonomy'!B:R,5,FALSE)</f>
        <v>#N/A</v>
      </c>
      <c r="O1023" t="e">
        <f>VLOOKUP(B1023,'Uniprot taxonomy'!B:R,6,FALSE)</f>
        <v>#N/A</v>
      </c>
      <c r="P1023" t="e">
        <f>VLOOKUP(B1023,'Uniprot taxonomy'!B:R,7,FALSE)</f>
        <v>#N/A</v>
      </c>
      <c r="Q1023" t="e">
        <f>VLOOKUP(B1023,'Uniprot taxonomy'!B:R,8,FALSE)</f>
        <v>#N/A</v>
      </c>
    </row>
    <row r="1024" spans="1:17" x14ac:dyDescent="0.25">
      <c r="A1024" t="s">
        <v>388</v>
      </c>
      <c r="B1024" t="s">
        <v>1689</v>
      </c>
      <c r="C1024" t="str">
        <f>VLOOKUP('Домены Secretin_N'!B1024,'AC-Architecture'!A:C,3,FALSE)</f>
        <v>Secretin_N, Secretin</v>
      </c>
      <c r="D1024">
        <v>514</v>
      </c>
      <c r="E1024" t="s">
        <v>3632</v>
      </c>
      <c r="F1024">
        <v>132</v>
      </c>
      <c r="G1024">
        <v>255</v>
      </c>
      <c r="H1024">
        <f t="shared" si="62"/>
        <v>123</v>
      </c>
      <c r="I1024" t="str">
        <f t="shared" si="63"/>
        <v>B4TTT2_SALSV/132-255</v>
      </c>
      <c r="J1024" t="str">
        <f t="shared" ref="J1024:J1025" si="69">CONCATENATE(K1024,"_",LEFT(O1024,3),"_",LEFT(Q1024,3),"_",B1024)</f>
        <v>N_Ent_Sal_B4TTT2</v>
      </c>
      <c r="K1024" t="str">
        <f>IF(C1024="Secretin_N, Secretin, TraK","T","N")</f>
        <v>N</v>
      </c>
      <c r="L1024" t="str">
        <f>VLOOKUP(B1024,'Uniprot taxonomy'!B:R,4,FALSE)</f>
        <v>Proteobacteria</v>
      </c>
      <c r="M1024" t="str">
        <f>LEFT(VLOOKUP(B1024,'Uniprot taxonomy'!B:R,5,FALSE))</f>
        <v>G</v>
      </c>
      <c r="N1024" t="str">
        <f>VLOOKUP(B1024,'Uniprot taxonomy'!B:R,5,FALSE)</f>
        <v>Gammaproteobacteria</v>
      </c>
      <c r="O1024" t="str">
        <f>VLOOKUP(B1024,'Uniprot taxonomy'!B:R,6,FALSE)</f>
        <v>Enterobacteriales</v>
      </c>
      <c r="P1024" t="str">
        <f>VLOOKUP(B1024,'Uniprot taxonomy'!B:R,7,FALSE)</f>
        <v>Enterobacteriaceae</v>
      </c>
      <c r="Q1024" t="str">
        <f>VLOOKUP(B1024,'Uniprot taxonomy'!B:R,8,FALSE)</f>
        <v>Salmonella</v>
      </c>
    </row>
    <row r="1025" spans="1:17" x14ac:dyDescent="0.25">
      <c r="A1025" t="s">
        <v>389</v>
      </c>
      <c r="B1025" t="s">
        <v>1690</v>
      </c>
      <c r="C1025" t="str">
        <f>VLOOKUP('Домены Secretin_N'!B1025,'AC-Architecture'!A:C,3,FALSE)</f>
        <v>Secretin_N, Secretin</v>
      </c>
      <c r="D1025">
        <v>497</v>
      </c>
      <c r="E1025" t="s">
        <v>3632</v>
      </c>
      <c r="F1025">
        <v>177</v>
      </c>
      <c r="G1025">
        <v>268</v>
      </c>
      <c r="H1025">
        <f t="shared" si="62"/>
        <v>91</v>
      </c>
      <c r="I1025" t="str">
        <f t="shared" si="63"/>
        <v>B4TUV5_SALSV/177-268</v>
      </c>
      <c r="J1025" t="str">
        <f t="shared" si="69"/>
        <v>N_Ent_Sal_B4TUV5</v>
      </c>
      <c r="K1025" t="str">
        <f>IF(C1025="Secretin_N, Secretin, TraK","T","N")</f>
        <v>N</v>
      </c>
      <c r="L1025" t="str">
        <f>VLOOKUP(B1025,'Uniprot taxonomy'!B:R,4,FALSE)</f>
        <v>Proteobacteria</v>
      </c>
      <c r="M1025" t="str">
        <f>LEFT(VLOOKUP(B1025,'Uniprot taxonomy'!B:R,5,FALSE))</f>
        <v>G</v>
      </c>
      <c r="N1025" t="str">
        <f>VLOOKUP(B1025,'Uniprot taxonomy'!B:R,5,FALSE)</f>
        <v>Gammaproteobacteria</v>
      </c>
      <c r="O1025" t="str">
        <f>VLOOKUP(B1025,'Uniprot taxonomy'!B:R,6,FALSE)</f>
        <v>Enterobacteriales</v>
      </c>
      <c r="P1025" t="str">
        <f>VLOOKUP(B1025,'Uniprot taxonomy'!B:R,7,FALSE)</f>
        <v>Enterobacteriaceae</v>
      </c>
      <c r="Q1025" t="str">
        <f>VLOOKUP(B1025,'Uniprot taxonomy'!B:R,8,FALSE)</f>
        <v>Salmonella</v>
      </c>
    </row>
    <row r="1026" spans="1:17" hidden="1" x14ac:dyDescent="0.25">
      <c r="A1026" t="s">
        <v>390</v>
      </c>
      <c r="B1026" t="s">
        <v>1691</v>
      </c>
      <c r="C1026" t="str">
        <f>VLOOKUP('Домены Secretin_N'!B1026,'AC-Architecture'!A:C,3,FALSE)</f>
        <v>Secretin_N, Secretin</v>
      </c>
      <c r="D1026">
        <v>660</v>
      </c>
      <c r="E1026" t="s">
        <v>3632</v>
      </c>
      <c r="F1026">
        <v>273</v>
      </c>
      <c r="G1026">
        <v>385</v>
      </c>
      <c r="H1026">
        <f t="shared" si="62"/>
        <v>112</v>
      </c>
      <c r="I1026" t="str">
        <f t="shared" si="63"/>
        <v>B4U6K2_HYDS0/273-385</v>
      </c>
      <c r="K1026" t="str">
        <f>IF(C1026="Secretin_N, Secretin, TraK","T","N")</f>
        <v>N</v>
      </c>
      <c r="L1026" t="e">
        <f>VLOOKUP(E1026,'Uniprot taxonomy'!E:J,4,FALSE)</f>
        <v>#N/A</v>
      </c>
      <c r="M1026" t="str">
        <f>LEFT(VLOOKUP(B1026,'Uniprot taxonomy'!B:R,5,FALSE))</f>
        <v>A</v>
      </c>
      <c r="N1026" t="str">
        <f>VLOOKUP(B1026,'Uniprot taxonomy'!B:R,5,FALSE)</f>
        <v>Aquificales</v>
      </c>
      <c r="O1026" t="str">
        <f>VLOOKUP(B1026,'Uniprot taxonomy'!B:R,6,FALSE)</f>
        <v>Aquificaceae</v>
      </c>
      <c r="P1026" t="str">
        <f>VLOOKUP(B1026,'Uniprot taxonomy'!B:R,7,FALSE)</f>
        <v>Hydrogenobaculum.</v>
      </c>
      <c r="Q1026">
        <f>VLOOKUP(B1026,'Uniprot taxonomy'!B:R,8,FALSE)</f>
        <v>0</v>
      </c>
    </row>
    <row r="1027" spans="1:17" hidden="1" x14ac:dyDescent="0.25">
      <c r="A1027" t="s">
        <v>4540</v>
      </c>
      <c r="B1027" t="s">
        <v>4541</v>
      </c>
      <c r="C1027" t="e">
        <f>VLOOKUP('Домены Secretin_N'!B1027,'AC-Architecture'!A:C,3,FALSE)</f>
        <v>#N/A</v>
      </c>
      <c r="D1027">
        <v>887</v>
      </c>
      <c r="E1027" t="s">
        <v>3632</v>
      </c>
      <c r="F1027">
        <v>558</v>
      </c>
      <c r="G1027">
        <v>619</v>
      </c>
      <c r="H1027">
        <f t="shared" ref="H1027:H1090" si="70">G1027-F1027</f>
        <v>61</v>
      </c>
      <c r="I1027" t="str">
        <f t="shared" ref="I1027:I1090" si="71">CONCATENATE(A1027,"/",F1027,"-",G1027)</f>
        <v>B4UDC7_ANASK/558-619</v>
      </c>
      <c r="K1027" t="e">
        <f>IF(C1027="Secretin_N, Secretin, TraK","T","N")</f>
        <v>#N/A</v>
      </c>
      <c r="L1027" t="e">
        <f>VLOOKUP(E1027,'Uniprot taxonomy'!E:J,4,FALSE)</f>
        <v>#N/A</v>
      </c>
      <c r="M1027" t="e">
        <f>LEFT(VLOOKUP(B1027,'Uniprot taxonomy'!B:R,5,FALSE))</f>
        <v>#N/A</v>
      </c>
      <c r="N1027" t="e">
        <f>VLOOKUP(B1027,'Uniprot taxonomy'!B:R,5,FALSE)</f>
        <v>#N/A</v>
      </c>
      <c r="O1027" t="e">
        <f>VLOOKUP(B1027,'Uniprot taxonomy'!B:R,6,FALSE)</f>
        <v>#N/A</v>
      </c>
      <c r="P1027" t="e">
        <f>VLOOKUP(B1027,'Uniprot taxonomy'!B:R,7,FALSE)</f>
        <v>#N/A</v>
      </c>
      <c r="Q1027" t="e">
        <f>VLOOKUP(B1027,'Uniprot taxonomy'!B:R,8,FALSE)</f>
        <v>#N/A</v>
      </c>
    </row>
    <row r="1028" spans="1:17" hidden="1" x14ac:dyDescent="0.25">
      <c r="A1028" t="s">
        <v>4542</v>
      </c>
      <c r="B1028" t="s">
        <v>4543</v>
      </c>
      <c r="C1028" t="e">
        <f>VLOOKUP('Домены Secretin_N'!B1028,'AC-Architecture'!A:C,3,FALSE)</f>
        <v>#N/A</v>
      </c>
      <c r="D1028">
        <v>904</v>
      </c>
      <c r="E1028" t="s">
        <v>3632</v>
      </c>
      <c r="F1028">
        <v>286</v>
      </c>
      <c r="G1028">
        <v>380</v>
      </c>
      <c r="H1028">
        <f t="shared" si="70"/>
        <v>94</v>
      </c>
      <c r="I1028" t="str">
        <f t="shared" si="71"/>
        <v>B4UDG8_ANASK/286-380</v>
      </c>
      <c r="K1028" t="e">
        <f>IF(C1028="Secretin_N, Secretin, TraK","T","N")</f>
        <v>#N/A</v>
      </c>
      <c r="L1028" t="e">
        <f>VLOOKUP(E1028,'Uniprot taxonomy'!E:J,4,FALSE)</f>
        <v>#N/A</v>
      </c>
      <c r="M1028" t="e">
        <f>LEFT(VLOOKUP(B1028,'Uniprot taxonomy'!B:R,5,FALSE))</f>
        <v>#N/A</v>
      </c>
      <c r="N1028" t="e">
        <f>VLOOKUP(B1028,'Uniprot taxonomy'!B:R,5,FALSE)</f>
        <v>#N/A</v>
      </c>
      <c r="O1028" t="e">
        <f>VLOOKUP(B1028,'Uniprot taxonomy'!B:R,6,FALSE)</f>
        <v>#N/A</v>
      </c>
      <c r="P1028" t="e">
        <f>VLOOKUP(B1028,'Uniprot taxonomy'!B:R,7,FALSE)</f>
        <v>#N/A</v>
      </c>
      <c r="Q1028" t="e">
        <f>VLOOKUP(B1028,'Uniprot taxonomy'!B:R,8,FALSE)</f>
        <v>#N/A</v>
      </c>
    </row>
    <row r="1029" spans="1:17" hidden="1" x14ac:dyDescent="0.25">
      <c r="A1029" t="s">
        <v>4542</v>
      </c>
      <c r="B1029" t="s">
        <v>4543</v>
      </c>
      <c r="C1029" t="e">
        <f>VLOOKUP('Домены Secretin_N'!B1029,'AC-Architecture'!A:C,3,FALSE)</f>
        <v>#N/A</v>
      </c>
      <c r="D1029">
        <v>904</v>
      </c>
      <c r="E1029" t="s">
        <v>3632</v>
      </c>
      <c r="F1029">
        <v>384</v>
      </c>
      <c r="G1029">
        <v>490</v>
      </c>
      <c r="H1029">
        <f t="shared" si="70"/>
        <v>106</v>
      </c>
      <c r="I1029" t="str">
        <f t="shared" si="71"/>
        <v>B4UDG8_ANASK/384-490</v>
      </c>
      <c r="K1029" t="e">
        <f>IF(C1029="Secretin_N, Secretin, TraK","T","N")</f>
        <v>#N/A</v>
      </c>
      <c r="L1029" t="e">
        <f>VLOOKUP(E1029,'Uniprot taxonomy'!E:J,4,FALSE)</f>
        <v>#N/A</v>
      </c>
      <c r="M1029" t="e">
        <f>LEFT(VLOOKUP(B1029,'Uniprot taxonomy'!B:R,5,FALSE))</f>
        <v>#N/A</v>
      </c>
      <c r="N1029" t="e">
        <f>VLOOKUP(B1029,'Uniprot taxonomy'!B:R,5,FALSE)</f>
        <v>#N/A</v>
      </c>
      <c r="O1029" t="e">
        <f>VLOOKUP(B1029,'Uniprot taxonomy'!B:R,6,FALSE)</f>
        <v>#N/A</v>
      </c>
      <c r="P1029" t="e">
        <f>VLOOKUP(B1029,'Uniprot taxonomy'!B:R,7,FALSE)</f>
        <v>#N/A</v>
      </c>
      <c r="Q1029" t="e">
        <f>VLOOKUP(B1029,'Uniprot taxonomy'!B:R,8,FALSE)</f>
        <v>#N/A</v>
      </c>
    </row>
    <row r="1030" spans="1:17" hidden="1" x14ac:dyDescent="0.25">
      <c r="A1030" t="s">
        <v>4544</v>
      </c>
      <c r="B1030" t="s">
        <v>4545</v>
      </c>
      <c r="C1030" t="e">
        <f>VLOOKUP('Домены Secretin_N'!B1030,'AC-Architecture'!A:C,3,FALSE)</f>
        <v>#N/A</v>
      </c>
      <c r="D1030">
        <v>979</v>
      </c>
      <c r="E1030" t="s">
        <v>3632</v>
      </c>
      <c r="F1030">
        <v>454</v>
      </c>
      <c r="G1030">
        <v>559</v>
      </c>
      <c r="H1030">
        <f t="shared" si="70"/>
        <v>105</v>
      </c>
      <c r="I1030" t="str">
        <f t="shared" si="71"/>
        <v>B4VRN7_9CYAN/454-559</v>
      </c>
      <c r="K1030" t="e">
        <f>IF(C1030="Secretin_N, Secretin, TraK","T","N")</f>
        <v>#N/A</v>
      </c>
      <c r="L1030" t="e">
        <f>VLOOKUP(E1030,'Uniprot taxonomy'!E:J,4,FALSE)</f>
        <v>#N/A</v>
      </c>
      <c r="M1030" t="e">
        <f>LEFT(VLOOKUP(B1030,'Uniprot taxonomy'!B:R,5,FALSE))</f>
        <v>#N/A</v>
      </c>
      <c r="N1030" t="e">
        <f>VLOOKUP(B1030,'Uniprot taxonomy'!B:R,5,FALSE)</f>
        <v>#N/A</v>
      </c>
      <c r="O1030" t="e">
        <f>VLOOKUP(B1030,'Uniprot taxonomy'!B:R,6,FALSE)</f>
        <v>#N/A</v>
      </c>
      <c r="P1030" t="e">
        <f>VLOOKUP(B1030,'Uniprot taxonomy'!B:R,7,FALSE)</f>
        <v>#N/A</v>
      </c>
      <c r="Q1030" t="e">
        <f>VLOOKUP(B1030,'Uniprot taxonomy'!B:R,8,FALSE)</f>
        <v>#N/A</v>
      </c>
    </row>
    <row r="1031" spans="1:17" hidden="1" x14ac:dyDescent="0.25">
      <c r="A1031" t="s">
        <v>4546</v>
      </c>
      <c r="B1031" t="s">
        <v>4547</v>
      </c>
      <c r="C1031" t="e">
        <f>VLOOKUP('Домены Secretin_N'!B1031,'AC-Architecture'!A:C,3,FALSE)</f>
        <v>#N/A</v>
      </c>
      <c r="D1031">
        <v>718</v>
      </c>
      <c r="E1031" t="s">
        <v>3632</v>
      </c>
      <c r="F1031">
        <v>131</v>
      </c>
      <c r="G1031">
        <v>192</v>
      </c>
      <c r="H1031">
        <f t="shared" si="70"/>
        <v>61</v>
      </c>
      <c r="I1031" t="str">
        <f t="shared" si="71"/>
        <v>B4WDQ1_9CAUL/131-192</v>
      </c>
      <c r="K1031" t="e">
        <f>IF(C1031="Secretin_N, Secretin, TraK","T","N")</f>
        <v>#N/A</v>
      </c>
      <c r="L1031" t="e">
        <f>VLOOKUP(E1031,'Uniprot taxonomy'!E:J,4,FALSE)</f>
        <v>#N/A</v>
      </c>
      <c r="M1031" t="e">
        <f>LEFT(VLOOKUP(B1031,'Uniprot taxonomy'!B:R,5,FALSE))</f>
        <v>#N/A</v>
      </c>
      <c r="N1031" t="e">
        <f>VLOOKUP(B1031,'Uniprot taxonomy'!B:R,5,FALSE)</f>
        <v>#N/A</v>
      </c>
      <c r="O1031" t="e">
        <f>VLOOKUP(B1031,'Uniprot taxonomy'!B:R,6,FALSE)</f>
        <v>#N/A</v>
      </c>
      <c r="P1031" t="e">
        <f>VLOOKUP(B1031,'Uniprot taxonomy'!B:R,7,FALSE)</f>
        <v>#N/A</v>
      </c>
      <c r="Q1031" t="e">
        <f>VLOOKUP(B1031,'Uniprot taxonomy'!B:R,8,FALSE)</f>
        <v>#N/A</v>
      </c>
    </row>
    <row r="1032" spans="1:17" hidden="1" x14ac:dyDescent="0.25">
      <c r="A1032" t="s">
        <v>4546</v>
      </c>
      <c r="B1032" t="s">
        <v>4547</v>
      </c>
      <c r="C1032" t="e">
        <f>VLOOKUP('Домены Secretin_N'!B1032,'AC-Architecture'!A:C,3,FALSE)</f>
        <v>#N/A</v>
      </c>
      <c r="D1032">
        <v>718</v>
      </c>
      <c r="E1032" t="s">
        <v>3632</v>
      </c>
      <c r="F1032">
        <v>193</v>
      </c>
      <c r="G1032">
        <v>261</v>
      </c>
      <c r="H1032">
        <f t="shared" si="70"/>
        <v>68</v>
      </c>
      <c r="I1032" t="str">
        <f t="shared" si="71"/>
        <v>B4WDQ1_9CAUL/193-261</v>
      </c>
      <c r="K1032" t="e">
        <f>IF(C1032="Secretin_N, Secretin, TraK","T","N")</f>
        <v>#N/A</v>
      </c>
      <c r="L1032" t="e">
        <f>VLOOKUP(E1032,'Uniprot taxonomy'!E:J,4,FALSE)</f>
        <v>#N/A</v>
      </c>
      <c r="M1032" t="e">
        <f>LEFT(VLOOKUP(B1032,'Uniprot taxonomy'!B:R,5,FALSE))</f>
        <v>#N/A</v>
      </c>
      <c r="N1032" t="e">
        <f>VLOOKUP(B1032,'Uniprot taxonomy'!B:R,5,FALSE)</f>
        <v>#N/A</v>
      </c>
      <c r="O1032" t="e">
        <f>VLOOKUP(B1032,'Uniprot taxonomy'!B:R,6,FALSE)</f>
        <v>#N/A</v>
      </c>
      <c r="P1032" t="e">
        <f>VLOOKUP(B1032,'Uniprot taxonomy'!B:R,7,FALSE)</f>
        <v>#N/A</v>
      </c>
      <c r="Q1032" t="e">
        <f>VLOOKUP(B1032,'Uniprot taxonomy'!B:R,8,FALSE)</f>
        <v>#N/A</v>
      </c>
    </row>
    <row r="1033" spans="1:17" hidden="1" x14ac:dyDescent="0.25">
      <c r="A1033" t="s">
        <v>4546</v>
      </c>
      <c r="B1033" t="s">
        <v>4547</v>
      </c>
      <c r="C1033" t="e">
        <f>VLOOKUP('Домены Secretin_N'!B1033,'AC-Architecture'!A:C,3,FALSE)</f>
        <v>#N/A</v>
      </c>
      <c r="D1033">
        <v>718</v>
      </c>
      <c r="E1033" t="s">
        <v>3632</v>
      </c>
      <c r="F1033">
        <v>265</v>
      </c>
      <c r="G1033">
        <v>380</v>
      </c>
      <c r="H1033">
        <f t="shared" si="70"/>
        <v>115</v>
      </c>
      <c r="I1033" t="str">
        <f t="shared" si="71"/>
        <v>B4WDQ1_9CAUL/265-380</v>
      </c>
      <c r="K1033" t="e">
        <f>IF(C1033="Secretin_N, Secretin, TraK","T","N")</f>
        <v>#N/A</v>
      </c>
      <c r="L1033" t="e">
        <f>VLOOKUP(E1033,'Uniprot taxonomy'!E:J,4,FALSE)</f>
        <v>#N/A</v>
      </c>
      <c r="M1033" t="e">
        <f>LEFT(VLOOKUP(B1033,'Uniprot taxonomy'!B:R,5,FALSE))</f>
        <v>#N/A</v>
      </c>
      <c r="N1033" t="e">
        <f>VLOOKUP(B1033,'Uniprot taxonomy'!B:R,5,FALSE)</f>
        <v>#N/A</v>
      </c>
      <c r="O1033" t="e">
        <f>VLOOKUP(B1033,'Uniprot taxonomy'!B:R,6,FALSE)</f>
        <v>#N/A</v>
      </c>
      <c r="P1033" t="e">
        <f>VLOOKUP(B1033,'Uniprot taxonomy'!B:R,7,FALSE)</f>
        <v>#N/A</v>
      </c>
      <c r="Q1033" t="e">
        <f>VLOOKUP(B1033,'Uniprot taxonomy'!B:R,8,FALSE)</f>
        <v>#N/A</v>
      </c>
    </row>
    <row r="1034" spans="1:17" hidden="1" x14ac:dyDescent="0.25">
      <c r="A1034" t="s">
        <v>4548</v>
      </c>
      <c r="B1034" t="s">
        <v>4549</v>
      </c>
      <c r="C1034" t="e">
        <f>VLOOKUP('Домены Secretin_N'!B1034,'AC-Architecture'!A:C,3,FALSE)</f>
        <v>#N/A</v>
      </c>
      <c r="D1034">
        <v>702</v>
      </c>
      <c r="E1034" t="s">
        <v>3632</v>
      </c>
      <c r="F1034">
        <v>340</v>
      </c>
      <c r="G1034">
        <v>449</v>
      </c>
      <c r="H1034">
        <f t="shared" si="70"/>
        <v>109</v>
      </c>
      <c r="I1034" t="str">
        <f t="shared" si="71"/>
        <v>B4WQ59_9SYNE/340-449</v>
      </c>
      <c r="K1034" t="e">
        <f>IF(C1034="Secretin_N, Secretin, TraK","T","N")</f>
        <v>#N/A</v>
      </c>
      <c r="L1034" t="e">
        <f>VLOOKUP(E1034,'Uniprot taxonomy'!E:J,4,FALSE)</f>
        <v>#N/A</v>
      </c>
      <c r="M1034" t="e">
        <f>LEFT(VLOOKUP(B1034,'Uniprot taxonomy'!B:R,5,FALSE))</f>
        <v>#N/A</v>
      </c>
      <c r="N1034" t="e">
        <f>VLOOKUP(B1034,'Uniprot taxonomy'!B:R,5,FALSE)</f>
        <v>#N/A</v>
      </c>
      <c r="O1034" t="e">
        <f>VLOOKUP(B1034,'Uniprot taxonomy'!B:R,6,FALSE)</f>
        <v>#N/A</v>
      </c>
      <c r="P1034" t="e">
        <f>VLOOKUP(B1034,'Uniprot taxonomy'!B:R,7,FALSE)</f>
        <v>#N/A</v>
      </c>
      <c r="Q1034" t="e">
        <f>VLOOKUP(B1034,'Uniprot taxonomy'!B:R,8,FALSE)</f>
        <v>#N/A</v>
      </c>
    </row>
    <row r="1035" spans="1:17" hidden="1" x14ac:dyDescent="0.25">
      <c r="A1035" t="s">
        <v>4551</v>
      </c>
      <c r="B1035" t="s">
        <v>4552</v>
      </c>
      <c r="C1035" t="e">
        <f>VLOOKUP('Домены Secretin_N'!B1035,'AC-Architecture'!A:C,3,FALSE)</f>
        <v>#N/A</v>
      </c>
      <c r="D1035">
        <v>693</v>
      </c>
      <c r="E1035" t="s">
        <v>3632</v>
      </c>
      <c r="F1035">
        <v>344</v>
      </c>
      <c r="G1035">
        <v>412</v>
      </c>
      <c r="H1035">
        <f t="shared" si="70"/>
        <v>68</v>
      </c>
      <c r="I1035" t="str">
        <f t="shared" si="71"/>
        <v>B4WYC3_9GAMM/344-412</v>
      </c>
      <c r="K1035" t="e">
        <f>IF(C1035="Secretin_N, Secretin, TraK","T","N")</f>
        <v>#N/A</v>
      </c>
      <c r="L1035" t="e">
        <f>VLOOKUP(E1035,'Uniprot taxonomy'!E:J,4,FALSE)</f>
        <v>#N/A</v>
      </c>
      <c r="M1035" t="e">
        <f>LEFT(VLOOKUP(B1035,'Uniprot taxonomy'!B:R,5,FALSE))</f>
        <v>#N/A</v>
      </c>
      <c r="N1035" t="e">
        <f>VLOOKUP(B1035,'Uniprot taxonomy'!B:R,5,FALSE)</f>
        <v>#N/A</v>
      </c>
      <c r="O1035" t="e">
        <f>VLOOKUP(B1035,'Uniprot taxonomy'!B:R,6,FALSE)</f>
        <v>#N/A</v>
      </c>
      <c r="P1035" t="e">
        <f>VLOOKUP(B1035,'Uniprot taxonomy'!B:R,7,FALSE)</f>
        <v>#N/A</v>
      </c>
      <c r="Q1035" t="e">
        <f>VLOOKUP(B1035,'Uniprot taxonomy'!B:R,8,FALSE)</f>
        <v>#N/A</v>
      </c>
    </row>
    <row r="1036" spans="1:17" hidden="1" x14ac:dyDescent="0.25">
      <c r="A1036" t="s">
        <v>4553</v>
      </c>
      <c r="B1036" t="s">
        <v>4554</v>
      </c>
      <c r="C1036" t="e">
        <f>VLOOKUP('Домены Secretin_N'!B1036,'AC-Architecture'!A:C,3,FALSE)</f>
        <v>#N/A</v>
      </c>
      <c r="D1036">
        <v>694</v>
      </c>
      <c r="E1036" t="s">
        <v>3632</v>
      </c>
      <c r="F1036">
        <v>128</v>
      </c>
      <c r="G1036">
        <v>189</v>
      </c>
      <c r="H1036">
        <f t="shared" si="70"/>
        <v>61</v>
      </c>
      <c r="I1036" t="str">
        <f t="shared" si="71"/>
        <v>B4X5A7_9GAMM/128-189</v>
      </c>
      <c r="K1036" t="e">
        <f>IF(C1036="Secretin_N, Secretin, TraK","T","N")</f>
        <v>#N/A</v>
      </c>
      <c r="L1036" t="e">
        <f>VLOOKUP(E1036,'Uniprot taxonomy'!E:J,4,FALSE)</f>
        <v>#N/A</v>
      </c>
      <c r="M1036" t="e">
        <f>LEFT(VLOOKUP(B1036,'Uniprot taxonomy'!B:R,5,FALSE))</f>
        <v>#N/A</v>
      </c>
      <c r="N1036" t="e">
        <f>VLOOKUP(B1036,'Uniprot taxonomy'!B:R,5,FALSE)</f>
        <v>#N/A</v>
      </c>
      <c r="O1036" t="e">
        <f>VLOOKUP(B1036,'Uniprot taxonomy'!B:R,6,FALSE)</f>
        <v>#N/A</v>
      </c>
      <c r="P1036" t="e">
        <f>VLOOKUP(B1036,'Uniprot taxonomy'!B:R,7,FALSE)</f>
        <v>#N/A</v>
      </c>
      <c r="Q1036" t="e">
        <f>VLOOKUP(B1036,'Uniprot taxonomy'!B:R,8,FALSE)</f>
        <v>#N/A</v>
      </c>
    </row>
    <row r="1037" spans="1:17" hidden="1" x14ac:dyDescent="0.25">
      <c r="A1037" t="s">
        <v>4553</v>
      </c>
      <c r="B1037" t="s">
        <v>4554</v>
      </c>
      <c r="C1037" t="e">
        <f>VLOOKUP('Домены Secretin_N'!B1037,'AC-Architecture'!A:C,3,FALSE)</f>
        <v>#N/A</v>
      </c>
      <c r="D1037">
        <v>694</v>
      </c>
      <c r="E1037" t="s">
        <v>3632</v>
      </c>
      <c r="F1037">
        <v>191</v>
      </c>
      <c r="G1037">
        <v>262</v>
      </c>
      <c r="H1037">
        <f t="shared" si="70"/>
        <v>71</v>
      </c>
      <c r="I1037" t="str">
        <f t="shared" si="71"/>
        <v>B4X5A7_9GAMM/191-262</v>
      </c>
      <c r="K1037" t="e">
        <f>IF(C1037="Secretin_N, Secretin, TraK","T","N")</f>
        <v>#N/A</v>
      </c>
      <c r="L1037" t="e">
        <f>VLOOKUP(E1037,'Uniprot taxonomy'!E:J,4,FALSE)</f>
        <v>#N/A</v>
      </c>
      <c r="M1037" t="e">
        <f>LEFT(VLOOKUP(B1037,'Uniprot taxonomy'!B:R,5,FALSE))</f>
        <v>#N/A</v>
      </c>
      <c r="N1037" t="e">
        <f>VLOOKUP(B1037,'Uniprot taxonomy'!B:R,5,FALSE)</f>
        <v>#N/A</v>
      </c>
      <c r="O1037" t="e">
        <f>VLOOKUP(B1037,'Uniprot taxonomy'!B:R,6,FALSE)</f>
        <v>#N/A</v>
      </c>
      <c r="P1037" t="e">
        <f>VLOOKUP(B1037,'Uniprot taxonomy'!B:R,7,FALSE)</f>
        <v>#N/A</v>
      </c>
      <c r="Q1037" t="e">
        <f>VLOOKUP(B1037,'Uniprot taxonomy'!B:R,8,FALSE)</f>
        <v>#N/A</v>
      </c>
    </row>
    <row r="1038" spans="1:17" hidden="1" x14ac:dyDescent="0.25">
      <c r="A1038" t="s">
        <v>4553</v>
      </c>
      <c r="B1038" t="s">
        <v>4554</v>
      </c>
      <c r="C1038" t="e">
        <f>VLOOKUP('Домены Secretin_N'!B1038,'AC-Architecture'!A:C,3,FALSE)</f>
        <v>#N/A</v>
      </c>
      <c r="D1038">
        <v>694</v>
      </c>
      <c r="E1038" t="s">
        <v>3632</v>
      </c>
      <c r="F1038">
        <v>267</v>
      </c>
      <c r="G1038">
        <v>349</v>
      </c>
      <c r="H1038">
        <f t="shared" si="70"/>
        <v>82</v>
      </c>
      <c r="I1038" t="str">
        <f t="shared" si="71"/>
        <v>B4X5A7_9GAMM/267-349</v>
      </c>
      <c r="K1038" t="e">
        <f>IF(C1038="Secretin_N, Secretin, TraK","T","N")</f>
        <v>#N/A</v>
      </c>
      <c r="L1038" t="e">
        <f>VLOOKUP(E1038,'Uniprot taxonomy'!E:J,4,FALSE)</f>
        <v>#N/A</v>
      </c>
      <c r="M1038" t="e">
        <f>LEFT(VLOOKUP(B1038,'Uniprot taxonomy'!B:R,5,FALSE))</f>
        <v>#N/A</v>
      </c>
      <c r="N1038" t="e">
        <f>VLOOKUP(B1038,'Uniprot taxonomy'!B:R,5,FALSE)</f>
        <v>#N/A</v>
      </c>
      <c r="O1038" t="e">
        <f>VLOOKUP(B1038,'Uniprot taxonomy'!B:R,6,FALSE)</f>
        <v>#N/A</v>
      </c>
      <c r="P1038" t="e">
        <f>VLOOKUP(B1038,'Uniprot taxonomy'!B:R,7,FALSE)</f>
        <v>#N/A</v>
      </c>
      <c r="Q1038" t="e">
        <f>VLOOKUP(B1038,'Uniprot taxonomy'!B:R,8,FALSE)</f>
        <v>#N/A</v>
      </c>
    </row>
    <row r="1039" spans="1:17" x14ac:dyDescent="0.25">
      <c r="A1039" t="s">
        <v>391</v>
      </c>
      <c r="B1039" t="s">
        <v>1692</v>
      </c>
      <c r="C1039" t="str">
        <f>VLOOKUP('Домены Secretin_N'!B1039,'AC-Architecture'!A:C,3,FALSE)</f>
        <v>Secretin_N, Secretin</v>
      </c>
      <c r="D1039">
        <v>497</v>
      </c>
      <c r="E1039" t="s">
        <v>3632</v>
      </c>
      <c r="F1039">
        <v>177</v>
      </c>
      <c r="G1039">
        <v>268</v>
      </c>
      <c r="H1039">
        <f t="shared" si="70"/>
        <v>91</v>
      </c>
      <c r="I1039" t="str">
        <f t="shared" si="71"/>
        <v>B5B9Z7_SALPK/177-268</v>
      </c>
      <c r="J1039" t="str">
        <f t="shared" ref="J1039:J1040" si="72">CONCATENATE(K1039,"_",LEFT(O1039,3),"_",LEFT(Q1039,3),"_",B1039)</f>
        <v>N_Ent_Sal_B5B9Z7</v>
      </c>
      <c r="K1039" t="str">
        <f>IF(C1039="Secretin_N, Secretin, TraK","T","N")</f>
        <v>N</v>
      </c>
      <c r="L1039" t="str">
        <f>VLOOKUP(B1039,'Uniprot taxonomy'!B:R,4,FALSE)</f>
        <v>Proteobacteria</v>
      </c>
      <c r="M1039" t="str">
        <f>LEFT(VLOOKUP(B1039,'Uniprot taxonomy'!B:R,5,FALSE))</f>
        <v>G</v>
      </c>
      <c r="N1039" t="str">
        <f>VLOOKUP(B1039,'Uniprot taxonomy'!B:R,5,FALSE)</f>
        <v>Gammaproteobacteria</v>
      </c>
      <c r="O1039" t="str">
        <f>VLOOKUP(B1039,'Uniprot taxonomy'!B:R,6,FALSE)</f>
        <v>Enterobacteriales</v>
      </c>
      <c r="P1039" t="str">
        <f>VLOOKUP(B1039,'Uniprot taxonomy'!B:R,7,FALSE)</f>
        <v>Enterobacteriaceae</v>
      </c>
      <c r="Q1039" t="str">
        <f>VLOOKUP(B1039,'Uniprot taxonomy'!B:R,8,FALSE)</f>
        <v>Salmonella</v>
      </c>
    </row>
    <row r="1040" spans="1:17" x14ac:dyDescent="0.25">
      <c r="A1040" t="s">
        <v>392</v>
      </c>
      <c r="B1040" t="s">
        <v>1693</v>
      </c>
      <c r="C1040" t="str">
        <f>VLOOKUP('Домены Secretin_N'!B1040,'AC-Architecture'!A:C,3,FALSE)</f>
        <v>Secretin_N, Secretin</v>
      </c>
      <c r="D1040">
        <v>562</v>
      </c>
      <c r="E1040" t="s">
        <v>3632</v>
      </c>
      <c r="F1040">
        <v>180</v>
      </c>
      <c r="G1040">
        <v>303</v>
      </c>
      <c r="H1040">
        <f t="shared" si="70"/>
        <v>123</v>
      </c>
      <c r="I1040" t="str">
        <f t="shared" si="71"/>
        <v>B5BEV6_SALPK/180-303</v>
      </c>
      <c r="J1040" t="str">
        <f t="shared" si="72"/>
        <v>N_Ent_Sal_B5BEV6</v>
      </c>
      <c r="K1040" t="str">
        <f>IF(C1040="Secretin_N, Secretin, TraK","T","N")</f>
        <v>N</v>
      </c>
      <c r="L1040" t="str">
        <f>VLOOKUP(B1040,'Uniprot taxonomy'!B:R,4,FALSE)</f>
        <v>Proteobacteria</v>
      </c>
      <c r="M1040" t="str">
        <f>LEFT(VLOOKUP(B1040,'Uniprot taxonomy'!B:R,5,FALSE))</f>
        <v>G</v>
      </c>
      <c r="N1040" t="str">
        <f>VLOOKUP(B1040,'Uniprot taxonomy'!B:R,5,FALSE)</f>
        <v>Gammaproteobacteria</v>
      </c>
      <c r="O1040" t="str">
        <f>VLOOKUP(B1040,'Uniprot taxonomy'!B:R,6,FALSE)</f>
        <v>Enterobacteriales</v>
      </c>
      <c r="P1040" t="str">
        <f>VLOOKUP(B1040,'Uniprot taxonomy'!B:R,7,FALSE)</f>
        <v>Enterobacteriaceae</v>
      </c>
      <c r="Q1040" t="str">
        <f>VLOOKUP(B1040,'Uniprot taxonomy'!B:R,8,FALSE)</f>
        <v>Salmonella</v>
      </c>
    </row>
    <row r="1041" spans="1:17" hidden="1" x14ac:dyDescent="0.25">
      <c r="A1041" t="s">
        <v>4555</v>
      </c>
      <c r="B1041" t="s">
        <v>4556</v>
      </c>
      <c r="C1041" t="e">
        <f>VLOOKUP('Домены Secretin_N'!B1041,'AC-Architecture'!A:C,3,FALSE)</f>
        <v>#N/A</v>
      </c>
      <c r="D1041">
        <v>412</v>
      </c>
      <c r="E1041" t="s">
        <v>3632</v>
      </c>
      <c r="F1041">
        <v>119</v>
      </c>
      <c r="G1041">
        <v>180</v>
      </c>
      <c r="H1041">
        <f t="shared" si="70"/>
        <v>61</v>
      </c>
      <c r="I1041" t="str">
        <f t="shared" si="71"/>
        <v>B5BH31_SALPK/119-180</v>
      </c>
      <c r="K1041" t="e">
        <f>IF(C1041="Secretin_N, Secretin, TraK","T","N")</f>
        <v>#N/A</v>
      </c>
      <c r="L1041" t="e">
        <f>VLOOKUP(E1041,'Uniprot taxonomy'!E:J,4,FALSE)</f>
        <v>#N/A</v>
      </c>
      <c r="M1041" t="e">
        <f>LEFT(VLOOKUP(B1041,'Uniprot taxonomy'!B:R,5,FALSE))</f>
        <v>#N/A</v>
      </c>
      <c r="N1041" t="e">
        <f>VLOOKUP(B1041,'Uniprot taxonomy'!B:R,5,FALSE)</f>
        <v>#N/A</v>
      </c>
      <c r="O1041" t="e">
        <f>VLOOKUP(B1041,'Uniprot taxonomy'!B:R,6,FALSE)</f>
        <v>#N/A</v>
      </c>
      <c r="P1041" t="e">
        <f>VLOOKUP(B1041,'Uniprot taxonomy'!B:R,7,FALSE)</f>
        <v>#N/A</v>
      </c>
      <c r="Q1041" t="e">
        <f>VLOOKUP(B1041,'Uniprot taxonomy'!B:R,8,FALSE)</f>
        <v>#N/A</v>
      </c>
    </row>
    <row r="1042" spans="1:17" x14ac:dyDescent="0.25">
      <c r="A1042" t="s">
        <v>393</v>
      </c>
      <c r="B1042" t="s">
        <v>1694</v>
      </c>
      <c r="C1042" t="str">
        <f>VLOOKUP('Домены Secretin_N'!B1042,'AC-Architecture'!A:C,3,FALSE)</f>
        <v>Secretin_N, Secretin</v>
      </c>
      <c r="D1042">
        <v>514</v>
      </c>
      <c r="E1042" t="s">
        <v>3632</v>
      </c>
      <c r="F1042">
        <v>132</v>
      </c>
      <c r="G1042">
        <v>255</v>
      </c>
      <c r="H1042">
        <f t="shared" si="70"/>
        <v>123</v>
      </c>
      <c r="I1042" t="str">
        <f t="shared" si="71"/>
        <v>B5BYY3_SALET/132-255</v>
      </c>
      <c r="J1042" t="str">
        <f t="shared" ref="J1042:J1043" si="73">CONCATENATE(K1042,"_",LEFT(O1042,3),"_",LEFT(Q1042,3),"_",B1042)</f>
        <v>N_Ent_Sal_B5BYY3</v>
      </c>
      <c r="K1042" t="str">
        <f>IF(C1042="Secretin_N, Secretin, TraK","T","N")</f>
        <v>N</v>
      </c>
      <c r="L1042" t="str">
        <f>VLOOKUP(B1042,'Uniprot taxonomy'!B:R,4,FALSE)</f>
        <v>Proteobacteria</v>
      </c>
      <c r="M1042" t="str">
        <f>LEFT(VLOOKUP(B1042,'Uniprot taxonomy'!B:R,5,FALSE))</f>
        <v>G</v>
      </c>
      <c r="N1042" t="str">
        <f>VLOOKUP(B1042,'Uniprot taxonomy'!B:R,5,FALSE)</f>
        <v>Gammaproteobacteria</v>
      </c>
      <c r="O1042" t="str">
        <f>VLOOKUP(B1042,'Uniprot taxonomy'!B:R,6,FALSE)</f>
        <v>Enterobacteriales</v>
      </c>
      <c r="P1042" t="str">
        <f>VLOOKUP(B1042,'Uniprot taxonomy'!B:R,7,FALSE)</f>
        <v>Enterobacteriaceae</v>
      </c>
      <c r="Q1042" t="str">
        <f>VLOOKUP(B1042,'Uniprot taxonomy'!B:R,8,FALSE)</f>
        <v>Salmonella</v>
      </c>
    </row>
    <row r="1043" spans="1:17" x14ac:dyDescent="0.25">
      <c r="A1043" t="s">
        <v>394</v>
      </c>
      <c r="B1043" t="s">
        <v>1695</v>
      </c>
      <c r="C1043" t="str">
        <f>VLOOKUP('Домены Secretin_N'!B1043,'AC-Architecture'!A:C,3,FALSE)</f>
        <v>Secretin_N, Secretin</v>
      </c>
      <c r="D1043">
        <v>497</v>
      </c>
      <c r="E1043" t="s">
        <v>3632</v>
      </c>
      <c r="F1043">
        <v>177</v>
      </c>
      <c r="G1043">
        <v>268</v>
      </c>
      <c r="H1043">
        <f t="shared" si="70"/>
        <v>91</v>
      </c>
      <c r="I1043" t="str">
        <f t="shared" si="71"/>
        <v>B5BZV2_SALET/177-268</v>
      </c>
      <c r="J1043" t="str">
        <f t="shared" si="73"/>
        <v>N_Ent_Sal_B5BZV2</v>
      </c>
      <c r="K1043" t="str">
        <f>IF(C1043="Secretin_N, Secretin, TraK","T","N")</f>
        <v>N</v>
      </c>
      <c r="L1043" t="str">
        <f>VLOOKUP(B1043,'Uniprot taxonomy'!B:R,4,FALSE)</f>
        <v>Proteobacteria</v>
      </c>
      <c r="M1043" t="str">
        <f>LEFT(VLOOKUP(B1043,'Uniprot taxonomy'!B:R,5,FALSE))</f>
        <v>G</v>
      </c>
      <c r="N1043" t="str">
        <f>VLOOKUP(B1043,'Uniprot taxonomy'!B:R,5,FALSE)</f>
        <v>Gammaproteobacteria</v>
      </c>
      <c r="O1043" t="str">
        <f>VLOOKUP(B1043,'Uniprot taxonomy'!B:R,6,FALSE)</f>
        <v>Enterobacteriales</v>
      </c>
      <c r="P1043" t="str">
        <f>VLOOKUP(B1043,'Uniprot taxonomy'!B:R,7,FALSE)</f>
        <v>Enterobacteriaceae</v>
      </c>
      <c r="Q1043" t="str">
        <f>VLOOKUP(B1043,'Uniprot taxonomy'!B:R,8,FALSE)</f>
        <v>Salmonella</v>
      </c>
    </row>
    <row r="1044" spans="1:17" hidden="1" x14ac:dyDescent="0.25">
      <c r="A1044" t="s">
        <v>4557</v>
      </c>
      <c r="B1044" t="s">
        <v>4558</v>
      </c>
      <c r="C1044" t="e">
        <f>VLOOKUP('Домены Secretin_N'!B1044,'AC-Architecture'!A:C,3,FALSE)</f>
        <v>#N/A</v>
      </c>
      <c r="D1044">
        <v>426</v>
      </c>
      <c r="E1044" t="s">
        <v>3632</v>
      </c>
      <c r="F1044">
        <v>133</v>
      </c>
      <c r="G1044">
        <v>194</v>
      </c>
      <c r="H1044">
        <f t="shared" si="70"/>
        <v>61</v>
      </c>
      <c r="I1044" t="str">
        <f t="shared" si="71"/>
        <v>B5C2I2_SALET/133-194</v>
      </c>
      <c r="K1044" t="e">
        <f>IF(C1044="Secretin_N, Secretin, TraK","T","N")</f>
        <v>#N/A</v>
      </c>
      <c r="L1044" t="e">
        <f>VLOOKUP(E1044,'Uniprot taxonomy'!E:J,4,FALSE)</f>
        <v>#N/A</v>
      </c>
      <c r="M1044" t="e">
        <f>LEFT(VLOOKUP(B1044,'Uniprot taxonomy'!B:R,5,FALSE))</f>
        <v>#N/A</v>
      </c>
      <c r="N1044" t="e">
        <f>VLOOKUP(B1044,'Uniprot taxonomy'!B:R,5,FALSE)</f>
        <v>#N/A</v>
      </c>
      <c r="O1044" t="e">
        <f>VLOOKUP(B1044,'Uniprot taxonomy'!B:R,6,FALSE)</f>
        <v>#N/A</v>
      </c>
      <c r="P1044" t="e">
        <f>VLOOKUP(B1044,'Uniprot taxonomy'!B:R,7,FALSE)</f>
        <v>#N/A</v>
      </c>
      <c r="Q1044" t="e">
        <f>VLOOKUP(B1044,'Uniprot taxonomy'!B:R,8,FALSE)</f>
        <v>#N/A</v>
      </c>
    </row>
    <row r="1045" spans="1:17" x14ac:dyDescent="0.25">
      <c r="A1045" t="s">
        <v>395</v>
      </c>
      <c r="B1045" t="s">
        <v>1696</v>
      </c>
      <c r="C1045" t="str">
        <f>VLOOKUP('Домены Secretin_N'!B1045,'AC-Architecture'!A:C,3,FALSE)</f>
        <v>Secretin_N, Secretin</v>
      </c>
      <c r="D1045">
        <v>514</v>
      </c>
      <c r="E1045" t="s">
        <v>3632</v>
      </c>
      <c r="F1045">
        <v>132</v>
      </c>
      <c r="G1045">
        <v>255</v>
      </c>
      <c r="H1045">
        <f t="shared" si="70"/>
        <v>123</v>
      </c>
      <c r="I1045" t="str">
        <f t="shared" si="71"/>
        <v>B5CBN7_SALET/132-255</v>
      </c>
      <c r="J1045" t="str">
        <f t="shared" ref="J1045:J1046" si="74">CONCATENATE(K1045,"_",LEFT(O1045,3),"_",LEFT(Q1045,3),"_",B1045)</f>
        <v>N_Ent_Sal_B5CBN7</v>
      </c>
      <c r="K1045" t="str">
        <f>IF(C1045="Secretin_N, Secretin, TraK","T","N")</f>
        <v>N</v>
      </c>
      <c r="L1045" t="str">
        <f>VLOOKUP(B1045,'Uniprot taxonomy'!B:R,4,FALSE)</f>
        <v>Proteobacteria</v>
      </c>
      <c r="M1045" t="str">
        <f>LEFT(VLOOKUP(B1045,'Uniprot taxonomy'!B:R,5,FALSE))</f>
        <v>G</v>
      </c>
      <c r="N1045" t="str">
        <f>VLOOKUP(B1045,'Uniprot taxonomy'!B:R,5,FALSE)</f>
        <v>Gammaproteobacteria</v>
      </c>
      <c r="O1045" t="str">
        <f>VLOOKUP(B1045,'Uniprot taxonomy'!B:R,6,FALSE)</f>
        <v>Enterobacteriales</v>
      </c>
      <c r="P1045" t="str">
        <f>VLOOKUP(B1045,'Uniprot taxonomy'!B:R,7,FALSE)</f>
        <v>Enterobacteriaceae</v>
      </c>
      <c r="Q1045" t="str">
        <f>VLOOKUP(B1045,'Uniprot taxonomy'!B:R,8,FALSE)</f>
        <v>Salmonella</v>
      </c>
    </row>
    <row r="1046" spans="1:17" x14ac:dyDescent="0.25">
      <c r="A1046" t="s">
        <v>396</v>
      </c>
      <c r="B1046" t="s">
        <v>1697</v>
      </c>
      <c r="C1046" t="str">
        <f>VLOOKUP('Домены Secretin_N'!B1046,'AC-Architecture'!A:C,3,FALSE)</f>
        <v>Secretin_N, Secretin</v>
      </c>
      <c r="D1046">
        <v>497</v>
      </c>
      <c r="E1046" t="s">
        <v>3632</v>
      </c>
      <c r="F1046">
        <v>177</v>
      </c>
      <c r="G1046">
        <v>268</v>
      </c>
      <c r="H1046">
        <f t="shared" si="70"/>
        <v>91</v>
      </c>
      <c r="I1046" t="str">
        <f t="shared" si="71"/>
        <v>B5CJD6_SALET/177-268</v>
      </c>
      <c r="J1046" t="str">
        <f t="shared" si="74"/>
        <v>N_Ent_Sal_B5CJD6</v>
      </c>
      <c r="K1046" t="str">
        <f>IF(C1046="Secretin_N, Secretin, TraK","T","N")</f>
        <v>N</v>
      </c>
      <c r="L1046" t="str">
        <f>VLOOKUP(B1046,'Uniprot taxonomy'!B:R,4,FALSE)</f>
        <v>Proteobacteria</v>
      </c>
      <c r="M1046" t="str">
        <f>LEFT(VLOOKUP(B1046,'Uniprot taxonomy'!B:R,5,FALSE))</f>
        <v>G</v>
      </c>
      <c r="N1046" t="str">
        <f>VLOOKUP(B1046,'Uniprot taxonomy'!B:R,5,FALSE)</f>
        <v>Gammaproteobacteria</v>
      </c>
      <c r="O1046" t="str">
        <f>VLOOKUP(B1046,'Uniprot taxonomy'!B:R,6,FALSE)</f>
        <v>Enterobacteriales</v>
      </c>
      <c r="P1046" t="str">
        <f>VLOOKUP(B1046,'Uniprot taxonomy'!B:R,7,FALSE)</f>
        <v>Enterobacteriaceae</v>
      </c>
      <c r="Q1046" t="str">
        <f>VLOOKUP(B1046,'Uniprot taxonomy'!B:R,8,FALSE)</f>
        <v>Salmonella</v>
      </c>
    </row>
    <row r="1047" spans="1:17" hidden="1" x14ac:dyDescent="0.25">
      <c r="A1047" t="s">
        <v>4559</v>
      </c>
      <c r="B1047" t="s">
        <v>4560</v>
      </c>
      <c r="C1047" t="e">
        <f>VLOOKUP('Домены Secretin_N'!B1047,'AC-Architecture'!A:C,3,FALSE)</f>
        <v>#N/A</v>
      </c>
      <c r="D1047">
        <v>946</v>
      </c>
      <c r="E1047" t="s">
        <v>3632</v>
      </c>
      <c r="F1047">
        <v>652</v>
      </c>
      <c r="G1047">
        <v>713</v>
      </c>
      <c r="H1047">
        <f t="shared" si="70"/>
        <v>61</v>
      </c>
      <c r="I1047" t="str">
        <f t="shared" si="71"/>
        <v>B5E8I3_GEOBB/652-713</v>
      </c>
      <c r="K1047" t="e">
        <f>IF(C1047="Secretin_N, Secretin, TraK","T","N")</f>
        <v>#N/A</v>
      </c>
      <c r="L1047" t="e">
        <f>VLOOKUP(E1047,'Uniprot taxonomy'!E:J,4,FALSE)</f>
        <v>#N/A</v>
      </c>
      <c r="M1047" t="e">
        <f>LEFT(VLOOKUP(B1047,'Uniprot taxonomy'!B:R,5,FALSE))</f>
        <v>#N/A</v>
      </c>
      <c r="N1047" t="e">
        <f>VLOOKUP(B1047,'Uniprot taxonomy'!B:R,5,FALSE)</f>
        <v>#N/A</v>
      </c>
      <c r="O1047" t="e">
        <f>VLOOKUP(B1047,'Uniprot taxonomy'!B:R,6,FALSE)</f>
        <v>#N/A</v>
      </c>
      <c r="P1047" t="e">
        <f>VLOOKUP(B1047,'Uniprot taxonomy'!B:R,7,FALSE)</f>
        <v>#N/A</v>
      </c>
      <c r="Q1047" t="e">
        <f>VLOOKUP(B1047,'Uniprot taxonomy'!B:R,8,FALSE)</f>
        <v>#N/A</v>
      </c>
    </row>
    <row r="1048" spans="1:17" hidden="1" x14ac:dyDescent="0.25">
      <c r="A1048" t="s">
        <v>4561</v>
      </c>
      <c r="B1048" t="s">
        <v>4562</v>
      </c>
      <c r="C1048" t="e">
        <f>VLOOKUP('Домены Secretin_N'!B1048,'AC-Architecture'!A:C,3,FALSE)</f>
        <v>#N/A</v>
      </c>
      <c r="D1048">
        <v>640</v>
      </c>
      <c r="E1048" t="s">
        <v>3632</v>
      </c>
      <c r="F1048">
        <v>126</v>
      </c>
      <c r="G1048">
        <v>186</v>
      </c>
      <c r="H1048">
        <f t="shared" si="70"/>
        <v>60</v>
      </c>
      <c r="I1048" t="str">
        <f t="shared" si="71"/>
        <v>B5ED37_GEOBB/126-186</v>
      </c>
      <c r="K1048" t="e">
        <f>IF(C1048="Secretin_N, Secretin, TraK","T","N")</f>
        <v>#N/A</v>
      </c>
      <c r="L1048" t="e">
        <f>VLOOKUP(E1048,'Uniprot taxonomy'!E:J,4,FALSE)</f>
        <v>#N/A</v>
      </c>
      <c r="M1048" t="e">
        <f>LEFT(VLOOKUP(B1048,'Uniprot taxonomy'!B:R,5,FALSE))</f>
        <v>#N/A</v>
      </c>
      <c r="N1048" t="e">
        <f>VLOOKUP(B1048,'Uniprot taxonomy'!B:R,5,FALSE)</f>
        <v>#N/A</v>
      </c>
      <c r="O1048" t="e">
        <f>VLOOKUP(B1048,'Uniprot taxonomy'!B:R,6,FALSE)</f>
        <v>#N/A</v>
      </c>
      <c r="P1048" t="e">
        <f>VLOOKUP(B1048,'Uniprot taxonomy'!B:R,7,FALSE)</f>
        <v>#N/A</v>
      </c>
      <c r="Q1048" t="e">
        <f>VLOOKUP(B1048,'Uniprot taxonomy'!B:R,8,FALSE)</f>
        <v>#N/A</v>
      </c>
    </row>
    <row r="1049" spans="1:17" hidden="1" x14ac:dyDescent="0.25">
      <c r="A1049" t="s">
        <v>4561</v>
      </c>
      <c r="B1049" t="s">
        <v>4562</v>
      </c>
      <c r="C1049" t="e">
        <f>VLOOKUP('Домены Secretin_N'!B1049,'AC-Architecture'!A:C,3,FALSE)</f>
        <v>#N/A</v>
      </c>
      <c r="D1049">
        <v>640</v>
      </c>
      <c r="E1049" t="s">
        <v>3632</v>
      </c>
      <c r="F1049">
        <v>191</v>
      </c>
      <c r="G1049">
        <v>267</v>
      </c>
      <c r="H1049">
        <f t="shared" si="70"/>
        <v>76</v>
      </c>
      <c r="I1049" t="str">
        <f t="shared" si="71"/>
        <v>B5ED37_GEOBB/191-267</v>
      </c>
      <c r="K1049" t="e">
        <f>IF(C1049="Secretin_N, Secretin, TraK","T","N")</f>
        <v>#N/A</v>
      </c>
      <c r="L1049" t="e">
        <f>VLOOKUP(E1049,'Uniprot taxonomy'!E:J,4,FALSE)</f>
        <v>#N/A</v>
      </c>
      <c r="M1049" t="e">
        <f>LEFT(VLOOKUP(B1049,'Uniprot taxonomy'!B:R,5,FALSE))</f>
        <v>#N/A</v>
      </c>
      <c r="N1049" t="e">
        <f>VLOOKUP(B1049,'Uniprot taxonomy'!B:R,5,FALSE)</f>
        <v>#N/A</v>
      </c>
      <c r="O1049" t="e">
        <f>VLOOKUP(B1049,'Uniprot taxonomy'!B:R,6,FALSE)</f>
        <v>#N/A</v>
      </c>
      <c r="P1049" t="e">
        <f>VLOOKUP(B1049,'Uniprot taxonomy'!B:R,7,FALSE)</f>
        <v>#N/A</v>
      </c>
      <c r="Q1049" t="e">
        <f>VLOOKUP(B1049,'Uniprot taxonomy'!B:R,8,FALSE)</f>
        <v>#N/A</v>
      </c>
    </row>
    <row r="1050" spans="1:17" hidden="1" x14ac:dyDescent="0.25">
      <c r="A1050" t="s">
        <v>4561</v>
      </c>
      <c r="B1050" t="s">
        <v>4562</v>
      </c>
      <c r="C1050" t="e">
        <f>VLOOKUP('Домены Secretin_N'!B1050,'AC-Architecture'!A:C,3,FALSE)</f>
        <v>#N/A</v>
      </c>
      <c r="D1050">
        <v>640</v>
      </c>
      <c r="E1050" t="s">
        <v>3632</v>
      </c>
      <c r="F1050">
        <v>272</v>
      </c>
      <c r="G1050">
        <v>357</v>
      </c>
      <c r="H1050">
        <f t="shared" si="70"/>
        <v>85</v>
      </c>
      <c r="I1050" t="str">
        <f t="shared" si="71"/>
        <v>B5ED37_GEOBB/272-357</v>
      </c>
      <c r="K1050" t="e">
        <f>IF(C1050="Secretin_N, Secretin, TraK","T","N")</f>
        <v>#N/A</v>
      </c>
      <c r="L1050" t="e">
        <f>VLOOKUP(E1050,'Uniprot taxonomy'!E:J,4,FALSE)</f>
        <v>#N/A</v>
      </c>
      <c r="M1050" t="e">
        <f>LEFT(VLOOKUP(B1050,'Uniprot taxonomy'!B:R,5,FALSE))</f>
        <v>#N/A</v>
      </c>
      <c r="N1050" t="e">
        <f>VLOOKUP(B1050,'Uniprot taxonomy'!B:R,5,FALSE)</f>
        <v>#N/A</v>
      </c>
      <c r="O1050" t="e">
        <f>VLOOKUP(B1050,'Uniprot taxonomy'!B:R,6,FALSE)</f>
        <v>#N/A</v>
      </c>
      <c r="P1050" t="e">
        <f>VLOOKUP(B1050,'Uniprot taxonomy'!B:R,7,FALSE)</f>
        <v>#N/A</v>
      </c>
      <c r="Q1050" t="e">
        <f>VLOOKUP(B1050,'Uniprot taxonomy'!B:R,8,FALSE)</f>
        <v>#N/A</v>
      </c>
    </row>
    <row r="1051" spans="1:17" hidden="1" x14ac:dyDescent="0.25">
      <c r="A1051" t="s">
        <v>4563</v>
      </c>
      <c r="B1051" t="s">
        <v>4564</v>
      </c>
      <c r="C1051" t="e">
        <f>VLOOKUP('Домены Secretin_N'!B1051,'AC-Architecture'!A:C,3,FALSE)</f>
        <v>#N/A</v>
      </c>
      <c r="D1051">
        <v>868</v>
      </c>
      <c r="E1051" t="s">
        <v>3632</v>
      </c>
      <c r="F1051">
        <v>269</v>
      </c>
      <c r="G1051">
        <v>329</v>
      </c>
      <c r="H1051">
        <f t="shared" si="70"/>
        <v>60</v>
      </c>
      <c r="I1051" t="str">
        <f t="shared" si="71"/>
        <v>B5EI39_GEOBB/269-329</v>
      </c>
      <c r="K1051" t="e">
        <f>IF(C1051="Secretin_N, Secretin, TraK","T","N")</f>
        <v>#N/A</v>
      </c>
      <c r="L1051" t="e">
        <f>VLOOKUP(E1051,'Uniprot taxonomy'!E:J,4,FALSE)</f>
        <v>#N/A</v>
      </c>
      <c r="M1051" t="e">
        <f>LEFT(VLOOKUP(B1051,'Uniprot taxonomy'!B:R,5,FALSE))</f>
        <v>#N/A</v>
      </c>
      <c r="N1051" t="e">
        <f>VLOOKUP(B1051,'Uniprot taxonomy'!B:R,5,FALSE)</f>
        <v>#N/A</v>
      </c>
      <c r="O1051" t="e">
        <f>VLOOKUP(B1051,'Uniprot taxonomy'!B:R,6,FALSE)</f>
        <v>#N/A</v>
      </c>
      <c r="P1051" t="e">
        <f>VLOOKUP(B1051,'Uniprot taxonomy'!B:R,7,FALSE)</f>
        <v>#N/A</v>
      </c>
      <c r="Q1051" t="e">
        <f>VLOOKUP(B1051,'Uniprot taxonomy'!B:R,8,FALSE)</f>
        <v>#N/A</v>
      </c>
    </row>
    <row r="1052" spans="1:17" hidden="1" x14ac:dyDescent="0.25">
      <c r="A1052" t="s">
        <v>4567</v>
      </c>
      <c r="B1052" t="s">
        <v>4568</v>
      </c>
      <c r="C1052" t="e">
        <f>VLOOKUP('Домены Secretin_N'!B1052,'AC-Architecture'!A:C,3,FALSE)</f>
        <v>#N/A</v>
      </c>
      <c r="D1052">
        <v>784</v>
      </c>
      <c r="E1052" t="s">
        <v>3632</v>
      </c>
      <c r="F1052">
        <v>399</v>
      </c>
      <c r="G1052">
        <v>499</v>
      </c>
      <c r="H1052">
        <f t="shared" si="70"/>
        <v>100</v>
      </c>
      <c r="I1052" t="str">
        <f t="shared" si="71"/>
        <v>B5EP42_ACIF5/399-499</v>
      </c>
      <c r="K1052" t="e">
        <f>IF(C1052="Secretin_N, Secretin, TraK","T","N")</f>
        <v>#N/A</v>
      </c>
      <c r="L1052" t="e">
        <f>VLOOKUP(E1052,'Uniprot taxonomy'!E:J,4,FALSE)</f>
        <v>#N/A</v>
      </c>
      <c r="M1052" t="e">
        <f>LEFT(VLOOKUP(B1052,'Uniprot taxonomy'!B:R,5,FALSE))</f>
        <v>#N/A</v>
      </c>
      <c r="N1052" t="e">
        <f>VLOOKUP(B1052,'Uniprot taxonomy'!B:R,5,FALSE)</f>
        <v>#N/A</v>
      </c>
      <c r="O1052" t="e">
        <f>VLOOKUP(B1052,'Uniprot taxonomy'!B:R,6,FALSE)</f>
        <v>#N/A</v>
      </c>
      <c r="P1052" t="e">
        <f>VLOOKUP(B1052,'Uniprot taxonomy'!B:R,7,FALSE)</f>
        <v>#N/A</v>
      </c>
      <c r="Q1052" t="e">
        <f>VLOOKUP(B1052,'Uniprot taxonomy'!B:R,8,FALSE)</f>
        <v>#N/A</v>
      </c>
    </row>
    <row r="1053" spans="1:17" x14ac:dyDescent="0.25">
      <c r="A1053" t="s">
        <v>397</v>
      </c>
      <c r="B1053" t="s">
        <v>1698</v>
      </c>
      <c r="C1053" t="str">
        <f>VLOOKUP('Домены Secretin_N'!B1053,'AC-Architecture'!A:C,3,FALSE)</f>
        <v>Secretin_N, Secretin</v>
      </c>
      <c r="D1053">
        <v>514</v>
      </c>
      <c r="E1053" t="s">
        <v>3632</v>
      </c>
      <c r="F1053">
        <v>132</v>
      </c>
      <c r="G1053">
        <v>255</v>
      </c>
      <c r="H1053">
        <f t="shared" si="70"/>
        <v>123</v>
      </c>
      <c r="I1053" t="str">
        <f t="shared" si="71"/>
        <v>B5F3X9_SALA4/132-255</v>
      </c>
      <c r="J1053" t="str">
        <f t="shared" ref="J1053:J1054" si="75">CONCATENATE(K1053,"_",LEFT(O1053,3),"_",LEFT(Q1053,3),"_",B1053)</f>
        <v>N_Ent_Sal_B5F3X9</v>
      </c>
      <c r="K1053" t="str">
        <f>IF(C1053="Secretin_N, Secretin, TraK","T","N")</f>
        <v>N</v>
      </c>
      <c r="L1053" t="str">
        <f>VLOOKUP(B1053,'Uniprot taxonomy'!B:R,4,FALSE)</f>
        <v>Proteobacteria</v>
      </c>
      <c r="M1053" t="str">
        <f>LEFT(VLOOKUP(B1053,'Uniprot taxonomy'!B:R,5,FALSE))</f>
        <v>G</v>
      </c>
      <c r="N1053" t="str">
        <f>VLOOKUP(B1053,'Uniprot taxonomy'!B:R,5,FALSE)</f>
        <v>Gammaproteobacteria</v>
      </c>
      <c r="O1053" t="str">
        <f>VLOOKUP(B1053,'Uniprot taxonomy'!B:R,6,FALSE)</f>
        <v>Enterobacteriales</v>
      </c>
      <c r="P1053" t="str">
        <f>VLOOKUP(B1053,'Uniprot taxonomy'!B:R,7,FALSE)</f>
        <v>Enterobacteriaceae</v>
      </c>
      <c r="Q1053" t="str">
        <f>VLOOKUP(B1053,'Uniprot taxonomy'!B:R,8,FALSE)</f>
        <v>Salmonella</v>
      </c>
    </row>
    <row r="1054" spans="1:17" x14ac:dyDescent="0.25">
      <c r="A1054" t="s">
        <v>398</v>
      </c>
      <c r="B1054" t="s">
        <v>1699</v>
      </c>
      <c r="C1054" t="str">
        <f>VLOOKUP('Домены Secretin_N'!B1054,'AC-Architecture'!A:C,3,FALSE)</f>
        <v>Secretin_N, Secretin</v>
      </c>
      <c r="D1054">
        <v>497</v>
      </c>
      <c r="E1054" t="s">
        <v>3632</v>
      </c>
      <c r="F1054">
        <v>177</v>
      </c>
      <c r="G1054">
        <v>268</v>
      </c>
      <c r="H1054">
        <f t="shared" si="70"/>
        <v>91</v>
      </c>
      <c r="I1054" t="str">
        <f t="shared" si="71"/>
        <v>B5F7A5_SALA4/177-268</v>
      </c>
      <c r="J1054" t="str">
        <f t="shared" si="75"/>
        <v>N_Ent_Sal_B5F7A5</v>
      </c>
      <c r="K1054" t="str">
        <f>IF(C1054="Secretin_N, Secretin, TraK","T","N")</f>
        <v>N</v>
      </c>
      <c r="L1054" t="str">
        <f>VLOOKUP(B1054,'Uniprot taxonomy'!B:R,4,FALSE)</f>
        <v>Proteobacteria</v>
      </c>
      <c r="M1054" t="str">
        <f>LEFT(VLOOKUP(B1054,'Uniprot taxonomy'!B:R,5,FALSE))</f>
        <v>G</v>
      </c>
      <c r="N1054" t="str">
        <f>VLOOKUP(B1054,'Uniprot taxonomy'!B:R,5,FALSE)</f>
        <v>Gammaproteobacteria</v>
      </c>
      <c r="O1054" t="str">
        <f>VLOOKUP(B1054,'Uniprot taxonomy'!B:R,6,FALSE)</f>
        <v>Enterobacteriales</v>
      </c>
      <c r="P1054" t="str">
        <f>VLOOKUP(B1054,'Uniprot taxonomy'!B:R,7,FALSE)</f>
        <v>Enterobacteriaceae</v>
      </c>
      <c r="Q1054" t="str">
        <f>VLOOKUP(B1054,'Uniprot taxonomy'!B:R,8,FALSE)</f>
        <v>Salmonella</v>
      </c>
    </row>
    <row r="1055" spans="1:17" hidden="1" x14ac:dyDescent="0.25">
      <c r="A1055" t="s">
        <v>4570</v>
      </c>
      <c r="B1055" t="s">
        <v>4571</v>
      </c>
      <c r="C1055" t="e">
        <f>VLOOKUP('Домены Secretin_N'!B1055,'AC-Architecture'!A:C,3,FALSE)</f>
        <v>#N/A</v>
      </c>
      <c r="D1055">
        <v>389</v>
      </c>
      <c r="E1055" t="s">
        <v>3632</v>
      </c>
      <c r="F1055">
        <v>96</v>
      </c>
      <c r="G1055">
        <v>157</v>
      </c>
      <c r="H1055">
        <f t="shared" si="70"/>
        <v>61</v>
      </c>
      <c r="I1055" t="str">
        <f t="shared" si="71"/>
        <v>B5F8K2_SALA4/96-157</v>
      </c>
      <c r="K1055" t="e">
        <f>IF(C1055="Secretin_N, Secretin, TraK","T","N")</f>
        <v>#N/A</v>
      </c>
      <c r="L1055" t="e">
        <f>VLOOKUP(E1055,'Uniprot taxonomy'!E:J,4,FALSE)</f>
        <v>#N/A</v>
      </c>
      <c r="M1055" t="e">
        <f>LEFT(VLOOKUP(B1055,'Uniprot taxonomy'!B:R,5,FALSE))</f>
        <v>#N/A</v>
      </c>
      <c r="N1055" t="e">
        <f>VLOOKUP(B1055,'Uniprot taxonomy'!B:R,5,FALSE)</f>
        <v>#N/A</v>
      </c>
      <c r="O1055" t="e">
        <f>VLOOKUP(B1055,'Uniprot taxonomy'!B:R,6,FALSE)</f>
        <v>#N/A</v>
      </c>
      <c r="P1055" t="e">
        <f>VLOOKUP(B1055,'Uniprot taxonomy'!B:R,7,FALSE)</f>
        <v>#N/A</v>
      </c>
      <c r="Q1055" t="e">
        <f>VLOOKUP(B1055,'Uniprot taxonomy'!B:R,8,FALSE)</f>
        <v>#N/A</v>
      </c>
    </row>
    <row r="1056" spans="1:17" hidden="1" x14ac:dyDescent="0.25">
      <c r="A1056" t="s">
        <v>4572</v>
      </c>
      <c r="B1056" t="s">
        <v>4573</v>
      </c>
      <c r="C1056" t="e">
        <f>VLOOKUP('Домены Secretin_N'!B1056,'AC-Architecture'!A:C,3,FALSE)</f>
        <v>#N/A</v>
      </c>
      <c r="D1056">
        <v>562</v>
      </c>
      <c r="E1056" t="s">
        <v>3632</v>
      </c>
      <c r="F1056">
        <v>235</v>
      </c>
      <c r="G1056">
        <v>301</v>
      </c>
      <c r="H1056">
        <f t="shared" si="70"/>
        <v>66</v>
      </c>
      <c r="I1056" t="str">
        <f t="shared" si="71"/>
        <v>B5FBN3_VIBFM/235-301</v>
      </c>
      <c r="K1056" t="e">
        <f>IF(C1056="Secretin_N, Secretin, TraK","T","N")</f>
        <v>#N/A</v>
      </c>
      <c r="L1056" t="e">
        <f>VLOOKUP(E1056,'Uniprot taxonomy'!E:J,4,FALSE)</f>
        <v>#N/A</v>
      </c>
      <c r="M1056" t="e">
        <f>LEFT(VLOOKUP(B1056,'Uniprot taxonomy'!B:R,5,FALSE))</f>
        <v>#N/A</v>
      </c>
      <c r="N1056" t="e">
        <f>VLOOKUP(B1056,'Uniprot taxonomy'!B:R,5,FALSE)</f>
        <v>#N/A</v>
      </c>
      <c r="O1056" t="e">
        <f>VLOOKUP(B1056,'Uniprot taxonomy'!B:R,6,FALSE)</f>
        <v>#N/A</v>
      </c>
      <c r="P1056" t="e">
        <f>VLOOKUP(B1056,'Uniprot taxonomy'!B:R,7,FALSE)</f>
        <v>#N/A</v>
      </c>
      <c r="Q1056" t="e">
        <f>VLOOKUP(B1056,'Uniprot taxonomy'!B:R,8,FALSE)</f>
        <v>#N/A</v>
      </c>
    </row>
    <row r="1057" spans="1:17" hidden="1" x14ac:dyDescent="0.25">
      <c r="A1057" t="s">
        <v>4574</v>
      </c>
      <c r="B1057" t="s">
        <v>4575</v>
      </c>
      <c r="C1057" t="e">
        <f>VLOOKUP('Домены Secretin_N'!B1057,'AC-Architecture'!A:C,3,FALSE)</f>
        <v>#N/A</v>
      </c>
      <c r="D1057">
        <v>678</v>
      </c>
      <c r="E1057" t="s">
        <v>3632</v>
      </c>
      <c r="F1057">
        <v>125</v>
      </c>
      <c r="G1057">
        <v>188</v>
      </c>
      <c r="H1057">
        <f t="shared" si="70"/>
        <v>63</v>
      </c>
      <c r="I1057" t="str">
        <f t="shared" si="71"/>
        <v>B5FCE3_VIBFM/125-188</v>
      </c>
      <c r="K1057" t="e">
        <f>IF(C1057="Secretin_N, Secretin, TraK","T","N")</f>
        <v>#N/A</v>
      </c>
      <c r="L1057" t="e">
        <f>VLOOKUP(E1057,'Uniprot taxonomy'!E:J,4,FALSE)</f>
        <v>#N/A</v>
      </c>
      <c r="M1057" t="e">
        <f>LEFT(VLOOKUP(B1057,'Uniprot taxonomy'!B:R,5,FALSE))</f>
        <v>#N/A</v>
      </c>
      <c r="N1057" t="e">
        <f>VLOOKUP(B1057,'Uniprot taxonomy'!B:R,5,FALSE)</f>
        <v>#N/A</v>
      </c>
      <c r="O1057" t="e">
        <f>VLOOKUP(B1057,'Uniprot taxonomy'!B:R,6,FALSE)</f>
        <v>#N/A</v>
      </c>
      <c r="P1057" t="e">
        <f>VLOOKUP(B1057,'Uniprot taxonomy'!B:R,7,FALSE)</f>
        <v>#N/A</v>
      </c>
      <c r="Q1057" t="e">
        <f>VLOOKUP(B1057,'Uniprot taxonomy'!B:R,8,FALSE)</f>
        <v>#N/A</v>
      </c>
    </row>
    <row r="1058" spans="1:17" hidden="1" x14ac:dyDescent="0.25">
      <c r="A1058" t="s">
        <v>4574</v>
      </c>
      <c r="B1058" t="s">
        <v>4575</v>
      </c>
      <c r="C1058" t="e">
        <f>VLOOKUP('Домены Secretin_N'!B1058,'AC-Architecture'!A:C,3,FALSE)</f>
        <v>#N/A</v>
      </c>
      <c r="D1058">
        <v>678</v>
      </c>
      <c r="E1058" t="s">
        <v>3632</v>
      </c>
      <c r="F1058">
        <v>190</v>
      </c>
      <c r="G1058">
        <v>261</v>
      </c>
      <c r="H1058">
        <f t="shared" si="70"/>
        <v>71</v>
      </c>
      <c r="I1058" t="str">
        <f t="shared" si="71"/>
        <v>B5FCE3_VIBFM/190-261</v>
      </c>
      <c r="K1058" t="e">
        <f>IF(C1058="Secretin_N, Secretin, TraK","T","N")</f>
        <v>#N/A</v>
      </c>
      <c r="L1058" t="e">
        <f>VLOOKUP(E1058,'Uniprot taxonomy'!E:J,4,FALSE)</f>
        <v>#N/A</v>
      </c>
      <c r="M1058" t="e">
        <f>LEFT(VLOOKUP(B1058,'Uniprot taxonomy'!B:R,5,FALSE))</f>
        <v>#N/A</v>
      </c>
      <c r="N1058" t="e">
        <f>VLOOKUP(B1058,'Uniprot taxonomy'!B:R,5,FALSE)</f>
        <v>#N/A</v>
      </c>
      <c r="O1058" t="e">
        <f>VLOOKUP(B1058,'Uniprot taxonomy'!B:R,6,FALSE)</f>
        <v>#N/A</v>
      </c>
      <c r="P1058" t="e">
        <f>VLOOKUP(B1058,'Uniprot taxonomy'!B:R,7,FALSE)</f>
        <v>#N/A</v>
      </c>
      <c r="Q1058" t="e">
        <f>VLOOKUP(B1058,'Uniprot taxonomy'!B:R,8,FALSE)</f>
        <v>#N/A</v>
      </c>
    </row>
    <row r="1059" spans="1:17" hidden="1" x14ac:dyDescent="0.25">
      <c r="A1059" t="s">
        <v>4574</v>
      </c>
      <c r="B1059" t="s">
        <v>4575</v>
      </c>
      <c r="C1059" t="e">
        <f>VLOOKUP('Домены Secretin_N'!B1059,'AC-Architecture'!A:C,3,FALSE)</f>
        <v>#N/A</v>
      </c>
      <c r="D1059">
        <v>678</v>
      </c>
      <c r="E1059" t="s">
        <v>3632</v>
      </c>
      <c r="F1059">
        <v>265</v>
      </c>
      <c r="G1059">
        <v>343</v>
      </c>
      <c r="H1059">
        <f t="shared" si="70"/>
        <v>78</v>
      </c>
      <c r="I1059" t="str">
        <f t="shared" si="71"/>
        <v>B5FCE3_VIBFM/265-343</v>
      </c>
      <c r="K1059" t="e">
        <f>IF(C1059="Secretin_N, Secretin, TraK","T","N")</f>
        <v>#N/A</v>
      </c>
      <c r="L1059" t="e">
        <f>VLOOKUP(E1059,'Uniprot taxonomy'!E:J,4,FALSE)</f>
        <v>#N/A</v>
      </c>
      <c r="M1059" t="e">
        <f>LEFT(VLOOKUP(B1059,'Uniprot taxonomy'!B:R,5,FALSE))</f>
        <v>#N/A</v>
      </c>
      <c r="N1059" t="e">
        <f>VLOOKUP(B1059,'Uniprot taxonomy'!B:R,5,FALSE)</f>
        <v>#N/A</v>
      </c>
      <c r="O1059" t="e">
        <f>VLOOKUP(B1059,'Uniprot taxonomy'!B:R,6,FALSE)</f>
        <v>#N/A</v>
      </c>
      <c r="P1059" t="e">
        <f>VLOOKUP(B1059,'Uniprot taxonomy'!B:R,7,FALSE)</f>
        <v>#N/A</v>
      </c>
      <c r="Q1059" t="e">
        <f>VLOOKUP(B1059,'Uniprot taxonomy'!B:R,8,FALSE)</f>
        <v>#N/A</v>
      </c>
    </row>
    <row r="1060" spans="1:17" x14ac:dyDescent="0.25">
      <c r="A1060" t="s">
        <v>399</v>
      </c>
      <c r="B1060" t="s">
        <v>1700</v>
      </c>
      <c r="C1060" t="str">
        <f>VLOOKUP('Домены Secretin_N'!B1060,'AC-Architecture'!A:C,3,FALSE)</f>
        <v>Secretin_N, Secretin</v>
      </c>
      <c r="D1060">
        <v>497</v>
      </c>
      <c r="E1060" t="s">
        <v>3632</v>
      </c>
      <c r="F1060">
        <v>177</v>
      </c>
      <c r="G1060">
        <v>268</v>
      </c>
      <c r="H1060">
        <f t="shared" si="70"/>
        <v>91</v>
      </c>
      <c r="I1060" t="str">
        <f t="shared" si="71"/>
        <v>B5FIK5_SALDC/177-268</v>
      </c>
      <c r="J1060" t="str">
        <f t="shared" ref="J1060:J1061" si="76">CONCATENATE(K1060,"_",LEFT(O1060,3),"_",LEFT(Q1060,3),"_",B1060)</f>
        <v>N_Ent_Sal_B5FIK5</v>
      </c>
      <c r="K1060" t="str">
        <f>IF(C1060="Secretin_N, Secretin, TraK","T","N")</f>
        <v>N</v>
      </c>
      <c r="L1060" t="str">
        <f>VLOOKUP(B1060,'Uniprot taxonomy'!B:R,4,FALSE)</f>
        <v>Proteobacteria</v>
      </c>
      <c r="M1060" t="str">
        <f>LEFT(VLOOKUP(B1060,'Uniprot taxonomy'!B:R,5,FALSE))</f>
        <v>G</v>
      </c>
      <c r="N1060" t="str">
        <f>VLOOKUP(B1060,'Uniprot taxonomy'!B:R,5,FALSE)</f>
        <v>Gammaproteobacteria</v>
      </c>
      <c r="O1060" t="str">
        <f>VLOOKUP(B1060,'Uniprot taxonomy'!B:R,6,FALSE)</f>
        <v>Enterobacteriales</v>
      </c>
      <c r="P1060" t="str">
        <f>VLOOKUP(B1060,'Uniprot taxonomy'!B:R,7,FALSE)</f>
        <v>Enterobacteriaceae</v>
      </c>
      <c r="Q1060" t="str">
        <f>VLOOKUP(B1060,'Uniprot taxonomy'!B:R,8,FALSE)</f>
        <v>Salmonella</v>
      </c>
    </row>
    <row r="1061" spans="1:17" x14ac:dyDescent="0.25">
      <c r="A1061" t="s">
        <v>400</v>
      </c>
      <c r="B1061" t="s">
        <v>1701</v>
      </c>
      <c r="C1061" t="str">
        <f>VLOOKUP('Домены Secretin_N'!B1061,'AC-Architecture'!A:C,3,FALSE)</f>
        <v>Secretin_N, Secretin</v>
      </c>
      <c r="D1061">
        <v>514</v>
      </c>
      <c r="E1061" t="s">
        <v>3632</v>
      </c>
      <c r="F1061">
        <v>132</v>
      </c>
      <c r="G1061">
        <v>255</v>
      </c>
      <c r="H1061">
        <f t="shared" si="70"/>
        <v>123</v>
      </c>
      <c r="I1061" t="str">
        <f t="shared" si="71"/>
        <v>B5FT47_SALDC/132-255</v>
      </c>
      <c r="J1061" t="str">
        <f t="shared" si="76"/>
        <v>N_Ent_Sal_B5FT47</v>
      </c>
      <c r="K1061" t="str">
        <f>IF(C1061="Secretin_N, Secretin, TraK","T","N")</f>
        <v>N</v>
      </c>
      <c r="L1061" t="str">
        <f>VLOOKUP(B1061,'Uniprot taxonomy'!B:R,4,FALSE)</f>
        <v>Proteobacteria</v>
      </c>
      <c r="M1061" t="str">
        <f>LEFT(VLOOKUP(B1061,'Uniprot taxonomy'!B:R,5,FALSE))</f>
        <v>G</v>
      </c>
      <c r="N1061" t="str">
        <f>VLOOKUP(B1061,'Uniprot taxonomy'!B:R,5,FALSE)</f>
        <v>Gammaproteobacteria</v>
      </c>
      <c r="O1061" t="str">
        <f>VLOOKUP(B1061,'Uniprot taxonomy'!B:R,6,FALSE)</f>
        <v>Enterobacteriales</v>
      </c>
      <c r="P1061" t="str">
        <f>VLOOKUP(B1061,'Uniprot taxonomy'!B:R,7,FALSE)</f>
        <v>Enterobacteriaceae</v>
      </c>
      <c r="Q1061" t="str">
        <f>VLOOKUP(B1061,'Uniprot taxonomy'!B:R,8,FALSE)</f>
        <v>Salmonella</v>
      </c>
    </row>
    <row r="1062" spans="1:17" hidden="1" x14ac:dyDescent="0.25">
      <c r="A1062" t="s">
        <v>4576</v>
      </c>
      <c r="B1062" t="s">
        <v>4577</v>
      </c>
      <c r="C1062" t="e">
        <f>VLOOKUP('Домены Secretin_N'!B1062,'AC-Architecture'!A:C,3,FALSE)</f>
        <v>#N/A</v>
      </c>
      <c r="D1062">
        <v>736</v>
      </c>
      <c r="E1062" t="s">
        <v>3632</v>
      </c>
      <c r="F1062">
        <v>201</v>
      </c>
      <c r="G1062">
        <v>307</v>
      </c>
      <c r="H1062">
        <f t="shared" si="70"/>
        <v>106</v>
      </c>
      <c r="I1062" t="str">
        <f t="shared" si="71"/>
        <v>B5JLH7_9BACT/201-307</v>
      </c>
      <c r="K1062" t="e">
        <f>IF(C1062="Secretin_N, Secretin, TraK","T","N")</f>
        <v>#N/A</v>
      </c>
      <c r="L1062" t="e">
        <f>VLOOKUP(E1062,'Uniprot taxonomy'!E:J,4,FALSE)</f>
        <v>#N/A</v>
      </c>
      <c r="M1062" t="e">
        <f>LEFT(VLOOKUP(B1062,'Uniprot taxonomy'!B:R,5,FALSE))</f>
        <v>#N/A</v>
      </c>
      <c r="N1062" t="e">
        <f>VLOOKUP(B1062,'Uniprot taxonomy'!B:R,5,FALSE)</f>
        <v>#N/A</v>
      </c>
      <c r="O1062" t="e">
        <f>VLOOKUP(B1062,'Uniprot taxonomy'!B:R,6,FALSE)</f>
        <v>#N/A</v>
      </c>
      <c r="P1062" t="e">
        <f>VLOOKUP(B1062,'Uniprot taxonomy'!B:R,7,FALSE)</f>
        <v>#N/A</v>
      </c>
      <c r="Q1062" t="e">
        <f>VLOOKUP(B1062,'Uniprot taxonomy'!B:R,8,FALSE)</f>
        <v>#N/A</v>
      </c>
    </row>
    <row r="1063" spans="1:17" hidden="1" x14ac:dyDescent="0.25">
      <c r="A1063" t="s">
        <v>4576</v>
      </c>
      <c r="B1063" t="s">
        <v>4577</v>
      </c>
      <c r="C1063" t="e">
        <f>VLOOKUP('Домены Secretin_N'!B1063,'AC-Architecture'!A:C,3,FALSE)</f>
        <v>#N/A</v>
      </c>
      <c r="D1063">
        <v>736</v>
      </c>
      <c r="E1063" t="s">
        <v>3632</v>
      </c>
      <c r="F1063">
        <v>312</v>
      </c>
      <c r="G1063">
        <v>436</v>
      </c>
      <c r="H1063">
        <f t="shared" si="70"/>
        <v>124</v>
      </c>
      <c r="I1063" t="str">
        <f t="shared" si="71"/>
        <v>B5JLH7_9BACT/312-436</v>
      </c>
      <c r="K1063" t="e">
        <f>IF(C1063="Secretin_N, Secretin, TraK","T","N")</f>
        <v>#N/A</v>
      </c>
      <c r="L1063" t="e">
        <f>VLOOKUP(E1063,'Uniprot taxonomy'!E:J,4,FALSE)</f>
        <v>#N/A</v>
      </c>
      <c r="M1063" t="e">
        <f>LEFT(VLOOKUP(B1063,'Uniprot taxonomy'!B:R,5,FALSE))</f>
        <v>#N/A</v>
      </c>
      <c r="N1063" t="e">
        <f>VLOOKUP(B1063,'Uniprot taxonomy'!B:R,5,FALSE)</f>
        <v>#N/A</v>
      </c>
      <c r="O1063" t="e">
        <f>VLOOKUP(B1063,'Uniprot taxonomy'!B:R,6,FALSE)</f>
        <v>#N/A</v>
      </c>
      <c r="P1063" t="e">
        <f>VLOOKUP(B1063,'Uniprot taxonomy'!B:R,7,FALSE)</f>
        <v>#N/A</v>
      </c>
      <c r="Q1063" t="e">
        <f>VLOOKUP(B1063,'Uniprot taxonomy'!B:R,8,FALSE)</f>
        <v>#N/A</v>
      </c>
    </row>
    <row r="1064" spans="1:17" hidden="1" x14ac:dyDescent="0.25">
      <c r="A1064" t="s">
        <v>401</v>
      </c>
      <c r="B1064" t="s">
        <v>1702</v>
      </c>
      <c r="C1064" t="str">
        <f>VLOOKUP('Домены Secretin_N'!B1064,'AC-Architecture'!A:C,3,FALSE)</f>
        <v>Secretin_N, Secretin</v>
      </c>
      <c r="D1064">
        <v>582</v>
      </c>
      <c r="E1064" t="s">
        <v>3632</v>
      </c>
      <c r="F1064">
        <v>184</v>
      </c>
      <c r="G1064">
        <v>247</v>
      </c>
      <c r="H1064">
        <f t="shared" si="70"/>
        <v>63</v>
      </c>
      <c r="I1064" t="str">
        <f t="shared" si="71"/>
        <v>B5JQS4_9BACT/184-247</v>
      </c>
      <c r="K1064" t="str">
        <f>IF(C1064="Secretin_N, Secretin, TraK","T","N")</f>
        <v>N</v>
      </c>
      <c r="L1064" t="e">
        <f>VLOOKUP(E1064,'Uniprot taxonomy'!E:J,4,FALSE)</f>
        <v>#N/A</v>
      </c>
      <c r="M1064" t="str">
        <f>LEFT(VLOOKUP(B1064,'Uniprot taxonomy'!B:R,5,FALSE))</f>
        <v>V</v>
      </c>
      <c r="N1064" t="str">
        <f>VLOOKUP(B1064,'Uniprot taxonomy'!B:R,5,FALSE)</f>
        <v>Verrucomicrobiae</v>
      </c>
      <c r="O1064" t="str">
        <f>VLOOKUP(B1064,'Uniprot taxonomy'!B:R,6,FALSE)</f>
        <v>Verrucomicrobiales.</v>
      </c>
      <c r="P1064">
        <f>VLOOKUP(B1064,'Uniprot taxonomy'!B:R,7,FALSE)</f>
        <v>0</v>
      </c>
      <c r="Q1064">
        <f>VLOOKUP(B1064,'Uniprot taxonomy'!B:R,8,FALSE)</f>
        <v>0</v>
      </c>
    </row>
    <row r="1065" spans="1:17" hidden="1" x14ac:dyDescent="0.25">
      <c r="A1065" t="s">
        <v>4578</v>
      </c>
      <c r="B1065" t="s">
        <v>4579</v>
      </c>
      <c r="C1065" t="e">
        <f>VLOOKUP('Домены Secretin_N'!B1065,'AC-Architecture'!A:C,3,FALSE)</f>
        <v>#N/A</v>
      </c>
      <c r="D1065">
        <v>721</v>
      </c>
      <c r="E1065" t="s">
        <v>3632</v>
      </c>
      <c r="F1065">
        <v>383</v>
      </c>
      <c r="G1065">
        <v>461</v>
      </c>
      <c r="H1065">
        <f t="shared" si="70"/>
        <v>78</v>
      </c>
      <c r="I1065" t="str">
        <f t="shared" si="71"/>
        <v>B5JTT2_9GAMM/383-461</v>
      </c>
      <c r="K1065" t="e">
        <f>IF(C1065="Secretin_N, Secretin, TraK","T","N")</f>
        <v>#N/A</v>
      </c>
      <c r="L1065" t="e">
        <f>VLOOKUP(E1065,'Uniprot taxonomy'!E:J,4,FALSE)</f>
        <v>#N/A</v>
      </c>
      <c r="M1065" t="e">
        <f>LEFT(VLOOKUP(B1065,'Uniprot taxonomy'!B:R,5,FALSE))</f>
        <v>#N/A</v>
      </c>
      <c r="N1065" t="e">
        <f>VLOOKUP(B1065,'Uniprot taxonomy'!B:R,5,FALSE)</f>
        <v>#N/A</v>
      </c>
      <c r="O1065" t="e">
        <f>VLOOKUP(B1065,'Uniprot taxonomy'!B:R,6,FALSE)</f>
        <v>#N/A</v>
      </c>
      <c r="P1065" t="e">
        <f>VLOOKUP(B1065,'Uniprot taxonomy'!B:R,7,FALSE)</f>
        <v>#N/A</v>
      </c>
      <c r="Q1065" t="e">
        <f>VLOOKUP(B1065,'Uniprot taxonomy'!B:R,8,FALSE)</f>
        <v>#N/A</v>
      </c>
    </row>
    <row r="1066" spans="1:17" hidden="1" x14ac:dyDescent="0.25">
      <c r="A1066" t="s">
        <v>4580</v>
      </c>
      <c r="B1066" t="s">
        <v>4581</v>
      </c>
      <c r="C1066" t="e">
        <f>VLOOKUP('Домены Secretin_N'!B1066,'AC-Architecture'!A:C,3,FALSE)</f>
        <v>#N/A</v>
      </c>
      <c r="D1066">
        <v>694</v>
      </c>
      <c r="E1066" t="s">
        <v>3632</v>
      </c>
      <c r="F1066">
        <v>139</v>
      </c>
      <c r="G1066">
        <v>200</v>
      </c>
      <c r="H1066">
        <f t="shared" si="70"/>
        <v>61</v>
      </c>
      <c r="I1066" t="str">
        <f t="shared" si="71"/>
        <v>B5JVD5_9GAMM/139-200</v>
      </c>
      <c r="K1066" t="e">
        <f>IF(C1066="Secretin_N, Secretin, TraK","T","N")</f>
        <v>#N/A</v>
      </c>
      <c r="L1066" t="e">
        <f>VLOOKUP(E1066,'Uniprot taxonomy'!E:J,4,FALSE)</f>
        <v>#N/A</v>
      </c>
      <c r="M1066" t="e">
        <f>LEFT(VLOOKUP(B1066,'Uniprot taxonomy'!B:R,5,FALSE))</f>
        <v>#N/A</v>
      </c>
      <c r="N1066" t="e">
        <f>VLOOKUP(B1066,'Uniprot taxonomy'!B:R,5,FALSE)</f>
        <v>#N/A</v>
      </c>
      <c r="O1066" t="e">
        <f>VLOOKUP(B1066,'Uniprot taxonomy'!B:R,6,FALSE)</f>
        <v>#N/A</v>
      </c>
      <c r="P1066" t="e">
        <f>VLOOKUP(B1066,'Uniprot taxonomy'!B:R,7,FALSE)</f>
        <v>#N/A</v>
      </c>
      <c r="Q1066" t="e">
        <f>VLOOKUP(B1066,'Uniprot taxonomy'!B:R,8,FALSE)</f>
        <v>#N/A</v>
      </c>
    </row>
    <row r="1067" spans="1:17" hidden="1" x14ac:dyDescent="0.25">
      <c r="A1067" t="s">
        <v>4580</v>
      </c>
      <c r="B1067" t="s">
        <v>4581</v>
      </c>
      <c r="C1067" t="e">
        <f>VLOOKUP('Домены Secretin_N'!B1067,'AC-Architecture'!A:C,3,FALSE)</f>
        <v>#N/A</v>
      </c>
      <c r="D1067">
        <v>694</v>
      </c>
      <c r="E1067" t="s">
        <v>3632</v>
      </c>
      <c r="F1067">
        <v>202</v>
      </c>
      <c r="G1067">
        <v>271</v>
      </c>
      <c r="H1067">
        <f t="shared" si="70"/>
        <v>69</v>
      </c>
      <c r="I1067" t="str">
        <f t="shared" si="71"/>
        <v>B5JVD5_9GAMM/202-271</v>
      </c>
      <c r="K1067" t="e">
        <f>IF(C1067="Secretin_N, Secretin, TraK","T","N")</f>
        <v>#N/A</v>
      </c>
      <c r="L1067" t="e">
        <f>VLOOKUP(E1067,'Uniprot taxonomy'!E:J,4,FALSE)</f>
        <v>#N/A</v>
      </c>
      <c r="M1067" t="e">
        <f>LEFT(VLOOKUP(B1067,'Uniprot taxonomy'!B:R,5,FALSE))</f>
        <v>#N/A</v>
      </c>
      <c r="N1067" t="e">
        <f>VLOOKUP(B1067,'Uniprot taxonomy'!B:R,5,FALSE)</f>
        <v>#N/A</v>
      </c>
      <c r="O1067" t="e">
        <f>VLOOKUP(B1067,'Uniprot taxonomy'!B:R,6,FALSE)</f>
        <v>#N/A</v>
      </c>
      <c r="P1067" t="e">
        <f>VLOOKUP(B1067,'Uniprot taxonomy'!B:R,7,FALSE)</f>
        <v>#N/A</v>
      </c>
      <c r="Q1067" t="e">
        <f>VLOOKUP(B1067,'Uniprot taxonomy'!B:R,8,FALSE)</f>
        <v>#N/A</v>
      </c>
    </row>
    <row r="1068" spans="1:17" hidden="1" x14ac:dyDescent="0.25">
      <c r="A1068" t="s">
        <v>4580</v>
      </c>
      <c r="B1068" t="s">
        <v>4581</v>
      </c>
      <c r="C1068" t="e">
        <f>VLOOKUP('Домены Secretin_N'!B1068,'AC-Architecture'!A:C,3,FALSE)</f>
        <v>#N/A</v>
      </c>
      <c r="D1068">
        <v>694</v>
      </c>
      <c r="E1068" t="s">
        <v>3632</v>
      </c>
      <c r="F1068">
        <v>275</v>
      </c>
      <c r="G1068">
        <v>357</v>
      </c>
      <c r="H1068">
        <f t="shared" si="70"/>
        <v>82</v>
      </c>
      <c r="I1068" t="str">
        <f t="shared" si="71"/>
        <v>B5JVD5_9GAMM/275-357</v>
      </c>
      <c r="K1068" t="e">
        <f>IF(C1068="Secretin_N, Secretin, TraK","T","N")</f>
        <v>#N/A</v>
      </c>
      <c r="L1068" t="e">
        <f>VLOOKUP(E1068,'Uniprot taxonomy'!E:J,4,FALSE)</f>
        <v>#N/A</v>
      </c>
      <c r="M1068" t="e">
        <f>LEFT(VLOOKUP(B1068,'Uniprot taxonomy'!B:R,5,FALSE))</f>
        <v>#N/A</v>
      </c>
      <c r="N1068" t="e">
        <f>VLOOKUP(B1068,'Uniprot taxonomy'!B:R,5,FALSE)</f>
        <v>#N/A</v>
      </c>
      <c r="O1068" t="e">
        <f>VLOOKUP(B1068,'Uniprot taxonomy'!B:R,6,FALSE)</f>
        <v>#N/A</v>
      </c>
      <c r="P1068" t="e">
        <f>VLOOKUP(B1068,'Uniprot taxonomy'!B:R,7,FALSE)</f>
        <v>#N/A</v>
      </c>
      <c r="Q1068" t="e">
        <f>VLOOKUP(B1068,'Uniprot taxonomy'!B:R,8,FALSE)</f>
        <v>#N/A</v>
      </c>
    </row>
    <row r="1069" spans="1:17" hidden="1" x14ac:dyDescent="0.25">
      <c r="A1069" t="s">
        <v>4582</v>
      </c>
      <c r="B1069" t="s">
        <v>4583</v>
      </c>
      <c r="C1069" t="e">
        <f>VLOOKUP('Домены Secretin_N'!B1069,'AC-Architecture'!A:C,3,FALSE)</f>
        <v>#N/A</v>
      </c>
      <c r="D1069">
        <v>389</v>
      </c>
      <c r="E1069" t="s">
        <v>3632</v>
      </c>
      <c r="F1069">
        <v>96</v>
      </c>
      <c r="G1069">
        <v>157</v>
      </c>
      <c r="H1069">
        <f t="shared" si="70"/>
        <v>61</v>
      </c>
      <c r="I1069" t="str">
        <f t="shared" si="71"/>
        <v>B5MHT3_SALET/96-157</v>
      </c>
      <c r="K1069" t="e">
        <f>IF(C1069="Secretin_N, Secretin, TraK","T","N")</f>
        <v>#N/A</v>
      </c>
      <c r="L1069" t="e">
        <f>VLOOKUP(E1069,'Uniprot taxonomy'!E:J,4,FALSE)</f>
        <v>#N/A</v>
      </c>
      <c r="M1069" t="e">
        <f>LEFT(VLOOKUP(B1069,'Uniprot taxonomy'!B:R,5,FALSE))</f>
        <v>#N/A</v>
      </c>
      <c r="N1069" t="e">
        <f>VLOOKUP(B1069,'Uniprot taxonomy'!B:R,5,FALSE)</f>
        <v>#N/A</v>
      </c>
      <c r="O1069" t="e">
        <f>VLOOKUP(B1069,'Uniprot taxonomy'!B:R,6,FALSE)</f>
        <v>#N/A</v>
      </c>
      <c r="P1069" t="e">
        <f>VLOOKUP(B1069,'Uniprot taxonomy'!B:R,7,FALSE)</f>
        <v>#N/A</v>
      </c>
      <c r="Q1069" t="e">
        <f>VLOOKUP(B1069,'Uniprot taxonomy'!B:R,8,FALSE)</f>
        <v>#N/A</v>
      </c>
    </row>
    <row r="1070" spans="1:17" x14ac:dyDescent="0.25">
      <c r="A1070" t="s">
        <v>402</v>
      </c>
      <c r="B1070" t="s">
        <v>1703</v>
      </c>
      <c r="C1070" t="str">
        <f>VLOOKUP('Домены Secretin_N'!B1070,'AC-Architecture'!A:C,3,FALSE)</f>
        <v>Secretin_N, Secretin</v>
      </c>
      <c r="D1070">
        <v>514</v>
      </c>
      <c r="E1070" t="s">
        <v>3632</v>
      </c>
      <c r="F1070">
        <v>132</v>
      </c>
      <c r="G1070">
        <v>255</v>
      </c>
      <c r="H1070">
        <f t="shared" si="70"/>
        <v>123</v>
      </c>
      <c r="I1070" t="str">
        <f t="shared" si="71"/>
        <v>B5MK32_SALET/132-255</v>
      </c>
      <c r="J1070" t="str">
        <f t="shared" ref="J1070:J1071" si="77">CONCATENATE(K1070,"_",LEFT(O1070,3),"_",LEFT(Q1070,3),"_",B1070)</f>
        <v>N_Ent_Sal_B5MK32</v>
      </c>
      <c r="K1070" t="str">
        <f>IF(C1070="Secretin_N, Secretin, TraK","T","N")</f>
        <v>N</v>
      </c>
      <c r="L1070" t="str">
        <f>VLOOKUP(B1070,'Uniprot taxonomy'!B:R,4,FALSE)</f>
        <v>Proteobacteria</v>
      </c>
      <c r="M1070" t="str">
        <f>LEFT(VLOOKUP(B1070,'Uniprot taxonomy'!B:R,5,FALSE))</f>
        <v>G</v>
      </c>
      <c r="N1070" t="str">
        <f>VLOOKUP(B1070,'Uniprot taxonomy'!B:R,5,FALSE)</f>
        <v>Gammaproteobacteria</v>
      </c>
      <c r="O1070" t="str">
        <f>VLOOKUP(B1070,'Uniprot taxonomy'!B:R,6,FALSE)</f>
        <v>Enterobacteriales</v>
      </c>
      <c r="P1070" t="str">
        <f>VLOOKUP(B1070,'Uniprot taxonomy'!B:R,7,FALSE)</f>
        <v>Enterobacteriaceae</v>
      </c>
      <c r="Q1070" t="str">
        <f>VLOOKUP(B1070,'Uniprot taxonomy'!B:R,8,FALSE)</f>
        <v>Salmonella</v>
      </c>
    </row>
    <row r="1071" spans="1:17" x14ac:dyDescent="0.25">
      <c r="A1071" t="s">
        <v>403</v>
      </c>
      <c r="B1071" t="s">
        <v>1704</v>
      </c>
      <c r="C1071" t="str">
        <f>VLOOKUP('Домены Secretin_N'!B1071,'AC-Architecture'!A:C,3,FALSE)</f>
        <v>Secretin_N, Secretin</v>
      </c>
      <c r="D1071">
        <v>497</v>
      </c>
      <c r="E1071" t="s">
        <v>3632</v>
      </c>
      <c r="F1071">
        <v>177</v>
      </c>
      <c r="G1071">
        <v>268</v>
      </c>
      <c r="H1071">
        <f t="shared" si="70"/>
        <v>91</v>
      </c>
      <c r="I1071" t="str">
        <f t="shared" si="71"/>
        <v>B5MNE6_SALET/177-268</v>
      </c>
      <c r="J1071" t="str">
        <f t="shared" si="77"/>
        <v>N_Ent_Sal_B5MNE6</v>
      </c>
      <c r="K1071" t="str">
        <f>IF(C1071="Secretin_N, Secretin, TraK","T","N")</f>
        <v>N</v>
      </c>
      <c r="L1071" t="str">
        <f>VLOOKUP(B1071,'Uniprot taxonomy'!B:R,4,FALSE)</f>
        <v>Proteobacteria</v>
      </c>
      <c r="M1071" t="str">
        <f>LEFT(VLOOKUP(B1071,'Uniprot taxonomy'!B:R,5,FALSE))</f>
        <v>G</v>
      </c>
      <c r="N1071" t="str">
        <f>VLOOKUP(B1071,'Uniprot taxonomy'!B:R,5,FALSE)</f>
        <v>Gammaproteobacteria</v>
      </c>
      <c r="O1071" t="str">
        <f>VLOOKUP(B1071,'Uniprot taxonomy'!B:R,6,FALSE)</f>
        <v>Enterobacteriales</v>
      </c>
      <c r="P1071" t="str">
        <f>VLOOKUP(B1071,'Uniprot taxonomy'!B:R,7,FALSE)</f>
        <v>Enterobacteriaceae</v>
      </c>
      <c r="Q1071" t="str">
        <f>VLOOKUP(B1071,'Uniprot taxonomy'!B:R,8,FALSE)</f>
        <v>Salmonella</v>
      </c>
    </row>
    <row r="1072" spans="1:17" hidden="1" x14ac:dyDescent="0.25">
      <c r="A1072" t="s">
        <v>4584</v>
      </c>
      <c r="B1072" t="s">
        <v>4585</v>
      </c>
      <c r="C1072" t="e">
        <f>VLOOKUP('Домены Secretin_N'!B1072,'AC-Architecture'!A:C,3,FALSE)</f>
        <v>#N/A</v>
      </c>
      <c r="D1072">
        <v>426</v>
      </c>
      <c r="E1072" t="s">
        <v>3632</v>
      </c>
      <c r="F1072">
        <v>133</v>
      </c>
      <c r="G1072">
        <v>194</v>
      </c>
      <c r="H1072">
        <f t="shared" si="70"/>
        <v>61</v>
      </c>
      <c r="I1072" t="str">
        <f t="shared" si="71"/>
        <v>B5MWN5_SALET/133-194</v>
      </c>
      <c r="K1072" t="e">
        <f>IF(C1072="Secretin_N, Secretin, TraK","T","N")</f>
        <v>#N/A</v>
      </c>
      <c r="L1072" t="e">
        <f>VLOOKUP(E1072,'Uniprot taxonomy'!E:J,4,FALSE)</f>
        <v>#N/A</v>
      </c>
      <c r="M1072" t="e">
        <f>LEFT(VLOOKUP(B1072,'Uniprot taxonomy'!B:R,5,FALSE))</f>
        <v>#N/A</v>
      </c>
      <c r="N1072" t="e">
        <f>VLOOKUP(B1072,'Uniprot taxonomy'!B:R,5,FALSE)</f>
        <v>#N/A</v>
      </c>
      <c r="O1072" t="e">
        <f>VLOOKUP(B1072,'Uniprot taxonomy'!B:R,6,FALSE)</f>
        <v>#N/A</v>
      </c>
      <c r="P1072" t="e">
        <f>VLOOKUP(B1072,'Uniprot taxonomy'!B:R,7,FALSE)</f>
        <v>#N/A</v>
      </c>
      <c r="Q1072" t="e">
        <f>VLOOKUP(B1072,'Uniprot taxonomy'!B:R,8,FALSE)</f>
        <v>#N/A</v>
      </c>
    </row>
    <row r="1073" spans="1:17" x14ac:dyDescent="0.25">
      <c r="A1073" t="s">
        <v>404</v>
      </c>
      <c r="B1073" t="s">
        <v>1705</v>
      </c>
      <c r="C1073" t="str">
        <f>VLOOKUP('Домены Secretin_N'!B1073,'AC-Architecture'!A:C,3,FALSE)</f>
        <v>Secretin_N, Secretin</v>
      </c>
      <c r="D1073">
        <v>556</v>
      </c>
      <c r="E1073" t="s">
        <v>3632</v>
      </c>
      <c r="F1073">
        <v>174</v>
      </c>
      <c r="G1073">
        <v>297</v>
      </c>
      <c r="H1073">
        <f t="shared" si="70"/>
        <v>123</v>
      </c>
      <c r="I1073" t="str">
        <f t="shared" si="71"/>
        <v>B5N2K5_SALET/174-297</v>
      </c>
      <c r="J1073" t="str">
        <f t="shared" ref="J1073:J1075" si="78">CONCATENATE(K1073,"_",LEFT(O1073,3),"_",LEFT(Q1073,3),"_",B1073)</f>
        <v>N_Ent_Sal_B5N2K5</v>
      </c>
      <c r="K1073" t="str">
        <f>IF(C1073="Secretin_N, Secretin, TraK","T","N")</f>
        <v>N</v>
      </c>
      <c r="L1073" t="str">
        <f>VLOOKUP(B1073,'Uniprot taxonomy'!B:R,4,FALSE)</f>
        <v>Proteobacteria</v>
      </c>
      <c r="M1073" t="str">
        <f>LEFT(VLOOKUP(B1073,'Uniprot taxonomy'!B:R,5,FALSE))</f>
        <v>G</v>
      </c>
      <c r="N1073" t="str">
        <f>VLOOKUP(B1073,'Uniprot taxonomy'!B:R,5,FALSE)</f>
        <v>Gammaproteobacteria</v>
      </c>
      <c r="O1073" t="str">
        <f>VLOOKUP(B1073,'Uniprot taxonomy'!B:R,6,FALSE)</f>
        <v>Enterobacteriales</v>
      </c>
      <c r="P1073" t="str">
        <f>VLOOKUP(B1073,'Uniprot taxonomy'!B:R,7,FALSE)</f>
        <v>Enterobacteriaceae</v>
      </c>
      <c r="Q1073" t="str">
        <f>VLOOKUP(B1073,'Uniprot taxonomy'!B:R,8,FALSE)</f>
        <v>Salmonella</v>
      </c>
    </row>
    <row r="1074" spans="1:17" x14ac:dyDescent="0.25">
      <c r="A1074" t="s">
        <v>405</v>
      </c>
      <c r="B1074" t="s">
        <v>1706</v>
      </c>
      <c r="C1074" t="str">
        <f>VLOOKUP('Домены Secretin_N'!B1074,'AC-Architecture'!A:C,3,FALSE)</f>
        <v>Secretin_N, Secretin</v>
      </c>
      <c r="D1074">
        <v>497</v>
      </c>
      <c r="E1074" t="s">
        <v>3632</v>
      </c>
      <c r="F1074">
        <v>177</v>
      </c>
      <c r="G1074">
        <v>268</v>
      </c>
      <c r="H1074">
        <f t="shared" si="70"/>
        <v>91</v>
      </c>
      <c r="I1074" t="str">
        <f t="shared" si="71"/>
        <v>B5NAM7_SALET/177-268</v>
      </c>
      <c r="J1074" t="str">
        <f t="shared" si="78"/>
        <v>N_Ent_Sal_B5NAM7</v>
      </c>
      <c r="K1074" t="str">
        <f>IF(C1074="Secretin_N, Secretin, TraK","T","N")</f>
        <v>N</v>
      </c>
      <c r="L1074" t="str">
        <f>VLOOKUP(B1074,'Uniprot taxonomy'!B:R,4,FALSE)</f>
        <v>Proteobacteria</v>
      </c>
      <c r="M1074" t="str">
        <f>LEFT(VLOOKUP(B1074,'Uniprot taxonomy'!B:R,5,FALSE))</f>
        <v>G</v>
      </c>
      <c r="N1074" t="str">
        <f>VLOOKUP(B1074,'Uniprot taxonomy'!B:R,5,FALSE)</f>
        <v>Gammaproteobacteria</v>
      </c>
      <c r="O1074" t="str">
        <f>VLOOKUP(B1074,'Uniprot taxonomy'!B:R,6,FALSE)</f>
        <v>Enterobacteriales</v>
      </c>
      <c r="P1074" t="str">
        <f>VLOOKUP(B1074,'Uniprot taxonomy'!B:R,7,FALSE)</f>
        <v>Enterobacteriaceae</v>
      </c>
      <c r="Q1074" t="str">
        <f>VLOOKUP(B1074,'Uniprot taxonomy'!B:R,8,FALSE)</f>
        <v>Salmonella</v>
      </c>
    </row>
    <row r="1075" spans="1:17" x14ac:dyDescent="0.25">
      <c r="A1075" t="s">
        <v>406</v>
      </c>
      <c r="B1075" t="s">
        <v>1707</v>
      </c>
      <c r="C1075" t="str">
        <f>VLOOKUP('Домены Secretin_N'!B1075,'AC-Architecture'!A:C,3,FALSE)</f>
        <v>Secretin_N, Secretin</v>
      </c>
      <c r="D1075">
        <v>514</v>
      </c>
      <c r="E1075" t="s">
        <v>3632</v>
      </c>
      <c r="F1075">
        <v>132</v>
      </c>
      <c r="G1075">
        <v>255</v>
      </c>
      <c r="H1075">
        <f t="shared" si="70"/>
        <v>123</v>
      </c>
      <c r="I1075" t="str">
        <f t="shared" si="71"/>
        <v>B5NBM8_SALET/132-255</v>
      </c>
      <c r="J1075" t="str">
        <f t="shared" si="78"/>
        <v>N_Ent_Sal_B5NBM8</v>
      </c>
      <c r="K1075" t="str">
        <f>IF(C1075="Secretin_N, Secretin, TraK","T","N")</f>
        <v>N</v>
      </c>
      <c r="L1075" t="str">
        <f>VLOOKUP(B1075,'Uniprot taxonomy'!B:R,4,FALSE)</f>
        <v>Proteobacteria</v>
      </c>
      <c r="M1075" t="str">
        <f>LEFT(VLOOKUP(B1075,'Uniprot taxonomy'!B:R,5,FALSE))</f>
        <v>G</v>
      </c>
      <c r="N1075" t="str">
        <f>VLOOKUP(B1075,'Uniprot taxonomy'!B:R,5,FALSE)</f>
        <v>Gammaproteobacteria</v>
      </c>
      <c r="O1075" t="str">
        <f>VLOOKUP(B1075,'Uniprot taxonomy'!B:R,6,FALSE)</f>
        <v>Enterobacteriales</v>
      </c>
      <c r="P1075" t="str">
        <f>VLOOKUP(B1075,'Uniprot taxonomy'!B:R,7,FALSE)</f>
        <v>Enterobacteriaceae</v>
      </c>
      <c r="Q1075" t="str">
        <f>VLOOKUP(B1075,'Uniprot taxonomy'!B:R,8,FALSE)</f>
        <v>Salmonella</v>
      </c>
    </row>
    <row r="1076" spans="1:17" hidden="1" x14ac:dyDescent="0.25">
      <c r="A1076" t="s">
        <v>4586</v>
      </c>
      <c r="B1076" t="s">
        <v>4587</v>
      </c>
      <c r="C1076" t="e">
        <f>VLOOKUP('Домены Secretin_N'!B1076,'AC-Architecture'!A:C,3,FALSE)</f>
        <v>#N/A</v>
      </c>
      <c r="D1076">
        <v>389</v>
      </c>
      <c r="E1076" t="s">
        <v>3632</v>
      </c>
      <c r="F1076">
        <v>96</v>
      </c>
      <c r="G1076">
        <v>157</v>
      </c>
      <c r="H1076">
        <f t="shared" si="70"/>
        <v>61</v>
      </c>
      <c r="I1076" t="str">
        <f t="shared" si="71"/>
        <v>B5NDG4_SALET/96-157</v>
      </c>
      <c r="K1076" t="e">
        <f>IF(C1076="Secretin_N, Secretin, TraK","T","N")</f>
        <v>#N/A</v>
      </c>
      <c r="L1076" t="e">
        <f>VLOOKUP(E1076,'Uniprot taxonomy'!E:J,4,FALSE)</f>
        <v>#N/A</v>
      </c>
      <c r="M1076" t="e">
        <f>LEFT(VLOOKUP(B1076,'Uniprot taxonomy'!B:R,5,FALSE))</f>
        <v>#N/A</v>
      </c>
      <c r="N1076" t="e">
        <f>VLOOKUP(B1076,'Uniprot taxonomy'!B:R,5,FALSE)</f>
        <v>#N/A</v>
      </c>
      <c r="O1076" t="e">
        <f>VLOOKUP(B1076,'Uniprot taxonomy'!B:R,6,FALSE)</f>
        <v>#N/A</v>
      </c>
      <c r="P1076" t="e">
        <f>VLOOKUP(B1076,'Uniprot taxonomy'!B:R,7,FALSE)</f>
        <v>#N/A</v>
      </c>
      <c r="Q1076" t="e">
        <f>VLOOKUP(B1076,'Uniprot taxonomy'!B:R,8,FALSE)</f>
        <v>#N/A</v>
      </c>
    </row>
    <row r="1077" spans="1:17" x14ac:dyDescent="0.25">
      <c r="A1077" t="s">
        <v>407</v>
      </c>
      <c r="B1077" t="s">
        <v>1708</v>
      </c>
      <c r="C1077" t="str">
        <f>VLOOKUP('Домены Secretin_N'!B1077,'AC-Architecture'!A:C,3,FALSE)</f>
        <v>Secretin_N, Secretin</v>
      </c>
      <c r="D1077">
        <v>514</v>
      </c>
      <c r="E1077" t="s">
        <v>3632</v>
      </c>
      <c r="F1077">
        <v>132</v>
      </c>
      <c r="G1077">
        <v>255</v>
      </c>
      <c r="H1077">
        <f t="shared" si="70"/>
        <v>123</v>
      </c>
      <c r="I1077" t="str">
        <f t="shared" si="71"/>
        <v>B5NNS5_SALET/132-255</v>
      </c>
      <c r="J1077" t="str">
        <f>CONCATENATE(K1077,"_",LEFT(O1077,3),"_",LEFT(Q1077,3),"_",B1077)</f>
        <v>N_Ent_Sal_B5NNS5</v>
      </c>
      <c r="K1077" t="str">
        <f>IF(C1077="Secretin_N, Secretin, TraK","T","N")</f>
        <v>N</v>
      </c>
      <c r="L1077" t="str">
        <f>VLOOKUP(B1077,'Uniprot taxonomy'!B:R,4,FALSE)</f>
        <v>Proteobacteria</v>
      </c>
      <c r="M1077" t="str">
        <f>LEFT(VLOOKUP(B1077,'Uniprot taxonomy'!B:R,5,FALSE))</f>
        <v>G</v>
      </c>
      <c r="N1077" t="str">
        <f>VLOOKUP(B1077,'Uniprot taxonomy'!B:R,5,FALSE)</f>
        <v>Gammaproteobacteria</v>
      </c>
      <c r="O1077" t="str">
        <f>VLOOKUP(B1077,'Uniprot taxonomy'!B:R,6,FALSE)</f>
        <v>Enterobacteriales</v>
      </c>
      <c r="P1077" t="str">
        <f>VLOOKUP(B1077,'Uniprot taxonomy'!B:R,7,FALSE)</f>
        <v>Enterobacteriaceae</v>
      </c>
      <c r="Q1077" t="str">
        <f>VLOOKUP(B1077,'Uniprot taxonomy'!B:R,8,FALSE)</f>
        <v>Salmonella</v>
      </c>
    </row>
    <row r="1078" spans="1:17" hidden="1" x14ac:dyDescent="0.25">
      <c r="A1078" t="s">
        <v>4588</v>
      </c>
      <c r="B1078" t="s">
        <v>4589</v>
      </c>
      <c r="C1078" t="e">
        <f>VLOOKUP('Домены Secretin_N'!B1078,'AC-Architecture'!A:C,3,FALSE)</f>
        <v>#N/A</v>
      </c>
      <c r="D1078">
        <v>426</v>
      </c>
      <c r="E1078" t="s">
        <v>3632</v>
      </c>
      <c r="F1078">
        <v>133</v>
      </c>
      <c r="G1078">
        <v>194</v>
      </c>
      <c r="H1078">
        <f t="shared" si="70"/>
        <v>61</v>
      </c>
      <c r="I1078" t="str">
        <f t="shared" si="71"/>
        <v>B5NSU3_SALET/133-194</v>
      </c>
      <c r="K1078" t="e">
        <f>IF(C1078="Secretin_N, Secretin, TraK","T","N")</f>
        <v>#N/A</v>
      </c>
      <c r="L1078" t="e">
        <f>VLOOKUP(E1078,'Uniprot taxonomy'!E:J,4,FALSE)</f>
        <v>#N/A</v>
      </c>
      <c r="M1078" t="e">
        <f>LEFT(VLOOKUP(B1078,'Uniprot taxonomy'!B:R,5,FALSE))</f>
        <v>#N/A</v>
      </c>
      <c r="N1078" t="e">
        <f>VLOOKUP(B1078,'Uniprot taxonomy'!B:R,5,FALSE)</f>
        <v>#N/A</v>
      </c>
      <c r="O1078" t="e">
        <f>VLOOKUP(B1078,'Uniprot taxonomy'!B:R,6,FALSE)</f>
        <v>#N/A</v>
      </c>
      <c r="P1078" t="e">
        <f>VLOOKUP(B1078,'Uniprot taxonomy'!B:R,7,FALSE)</f>
        <v>#N/A</v>
      </c>
      <c r="Q1078" t="e">
        <f>VLOOKUP(B1078,'Uniprot taxonomy'!B:R,8,FALSE)</f>
        <v>#N/A</v>
      </c>
    </row>
    <row r="1079" spans="1:17" x14ac:dyDescent="0.25">
      <c r="A1079" t="s">
        <v>408</v>
      </c>
      <c r="B1079" t="s">
        <v>1709</v>
      </c>
      <c r="C1079" t="str">
        <f>VLOOKUP('Домены Secretin_N'!B1079,'AC-Architecture'!A:C,3,FALSE)</f>
        <v>Secretin_N, Secretin</v>
      </c>
      <c r="D1079">
        <v>497</v>
      </c>
      <c r="E1079" t="s">
        <v>3632</v>
      </c>
      <c r="F1079">
        <v>177</v>
      </c>
      <c r="G1079">
        <v>268</v>
      </c>
      <c r="H1079">
        <f t="shared" si="70"/>
        <v>91</v>
      </c>
      <c r="I1079" t="str">
        <f t="shared" si="71"/>
        <v>B5NV49_SALET/177-268</v>
      </c>
      <c r="J1079" t="str">
        <f t="shared" ref="J1079:J1080" si="79">CONCATENATE(K1079,"_",LEFT(O1079,3),"_",LEFT(Q1079,3),"_",B1079)</f>
        <v>N_Ent_Sal_B5NV49</v>
      </c>
      <c r="K1079" t="str">
        <f>IF(C1079="Secretin_N, Secretin, TraK","T","N")</f>
        <v>N</v>
      </c>
      <c r="L1079" t="str">
        <f>VLOOKUP(B1079,'Uniprot taxonomy'!B:R,4,FALSE)</f>
        <v>Proteobacteria</v>
      </c>
      <c r="M1079" t="str">
        <f>LEFT(VLOOKUP(B1079,'Uniprot taxonomy'!B:R,5,FALSE))</f>
        <v>G</v>
      </c>
      <c r="N1079" t="str">
        <f>VLOOKUP(B1079,'Uniprot taxonomy'!B:R,5,FALSE)</f>
        <v>Gammaproteobacteria</v>
      </c>
      <c r="O1079" t="str">
        <f>VLOOKUP(B1079,'Uniprot taxonomy'!B:R,6,FALSE)</f>
        <v>Enterobacteriales</v>
      </c>
      <c r="P1079" t="str">
        <f>VLOOKUP(B1079,'Uniprot taxonomy'!B:R,7,FALSE)</f>
        <v>Enterobacteriaceae</v>
      </c>
      <c r="Q1079" t="str">
        <f>VLOOKUP(B1079,'Uniprot taxonomy'!B:R,8,FALSE)</f>
        <v>Salmonella</v>
      </c>
    </row>
    <row r="1080" spans="1:17" x14ac:dyDescent="0.25">
      <c r="A1080" t="s">
        <v>409</v>
      </c>
      <c r="B1080" t="s">
        <v>1710</v>
      </c>
      <c r="C1080" t="str">
        <f>VLOOKUP('Домены Secretin_N'!B1080,'AC-Architecture'!A:C,3,FALSE)</f>
        <v>Secretin_N, Secretin</v>
      </c>
      <c r="D1080">
        <v>497</v>
      </c>
      <c r="E1080" t="s">
        <v>3632</v>
      </c>
      <c r="F1080">
        <v>177</v>
      </c>
      <c r="G1080">
        <v>268</v>
      </c>
      <c r="H1080">
        <f t="shared" si="70"/>
        <v>91</v>
      </c>
      <c r="I1080" t="str">
        <f t="shared" si="71"/>
        <v>B5NZJ4_SALET/177-268</v>
      </c>
      <c r="J1080" t="str">
        <f t="shared" si="79"/>
        <v>N_Ent_Sal_B5NZJ4</v>
      </c>
      <c r="K1080" t="str">
        <f>IF(C1080="Secretin_N, Secretin, TraK","T","N")</f>
        <v>N</v>
      </c>
      <c r="L1080" t="str">
        <f>VLOOKUP(B1080,'Uniprot taxonomy'!B:R,4,FALSE)</f>
        <v>Proteobacteria</v>
      </c>
      <c r="M1080" t="str">
        <f>LEFT(VLOOKUP(B1080,'Uniprot taxonomy'!B:R,5,FALSE))</f>
        <v>G</v>
      </c>
      <c r="N1080" t="str">
        <f>VLOOKUP(B1080,'Uniprot taxonomy'!B:R,5,FALSE)</f>
        <v>Gammaproteobacteria</v>
      </c>
      <c r="O1080" t="str">
        <f>VLOOKUP(B1080,'Uniprot taxonomy'!B:R,6,FALSE)</f>
        <v>Enterobacteriales</v>
      </c>
      <c r="P1080" t="str">
        <f>VLOOKUP(B1080,'Uniprot taxonomy'!B:R,7,FALSE)</f>
        <v>Enterobacteriaceae</v>
      </c>
      <c r="Q1080" t="str">
        <f>VLOOKUP(B1080,'Uniprot taxonomy'!B:R,8,FALSE)</f>
        <v>Salmonella</v>
      </c>
    </row>
    <row r="1081" spans="1:17" hidden="1" x14ac:dyDescent="0.25">
      <c r="A1081" t="s">
        <v>4590</v>
      </c>
      <c r="B1081" t="s">
        <v>4591</v>
      </c>
      <c r="C1081" t="e">
        <f>VLOOKUP('Домены Secretin_N'!B1081,'AC-Architecture'!A:C,3,FALSE)</f>
        <v>#N/A</v>
      </c>
      <c r="D1081">
        <v>426</v>
      </c>
      <c r="E1081" t="s">
        <v>3632</v>
      </c>
      <c r="F1081">
        <v>133</v>
      </c>
      <c r="G1081">
        <v>194</v>
      </c>
      <c r="H1081">
        <f t="shared" si="70"/>
        <v>61</v>
      </c>
      <c r="I1081" t="str">
        <f t="shared" si="71"/>
        <v>B5P1N2_SALET/133-194</v>
      </c>
      <c r="K1081" t="e">
        <f>IF(C1081="Secretin_N, Secretin, TraK","T","N")</f>
        <v>#N/A</v>
      </c>
      <c r="L1081" t="e">
        <f>VLOOKUP(E1081,'Uniprot taxonomy'!E:J,4,FALSE)</f>
        <v>#N/A</v>
      </c>
      <c r="M1081" t="e">
        <f>LEFT(VLOOKUP(B1081,'Uniprot taxonomy'!B:R,5,FALSE))</f>
        <v>#N/A</v>
      </c>
      <c r="N1081" t="e">
        <f>VLOOKUP(B1081,'Uniprot taxonomy'!B:R,5,FALSE)</f>
        <v>#N/A</v>
      </c>
      <c r="O1081" t="e">
        <f>VLOOKUP(B1081,'Uniprot taxonomy'!B:R,6,FALSE)</f>
        <v>#N/A</v>
      </c>
      <c r="P1081" t="e">
        <f>VLOOKUP(B1081,'Uniprot taxonomy'!B:R,7,FALSE)</f>
        <v>#N/A</v>
      </c>
      <c r="Q1081" t="e">
        <f>VLOOKUP(B1081,'Uniprot taxonomy'!B:R,8,FALSE)</f>
        <v>#N/A</v>
      </c>
    </row>
    <row r="1082" spans="1:17" x14ac:dyDescent="0.25">
      <c r="A1082" t="s">
        <v>410</v>
      </c>
      <c r="B1082" t="s">
        <v>1711</v>
      </c>
      <c r="C1082" t="str">
        <f>VLOOKUP('Домены Secretin_N'!B1082,'AC-Architecture'!A:C,3,FALSE)</f>
        <v>Secretin_N, Secretin</v>
      </c>
      <c r="D1082">
        <v>556</v>
      </c>
      <c r="E1082" t="s">
        <v>3632</v>
      </c>
      <c r="F1082">
        <v>174</v>
      </c>
      <c r="G1082">
        <v>297</v>
      </c>
      <c r="H1082">
        <f t="shared" si="70"/>
        <v>123</v>
      </c>
      <c r="I1082" t="str">
        <f t="shared" si="71"/>
        <v>B5P3Q2_SALET/174-297</v>
      </c>
      <c r="J1082" t="str">
        <f>CONCATENATE(K1082,"_",LEFT(O1082,3),"_",LEFT(Q1082,3),"_",B1082)</f>
        <v>N_Ent_Sal_B5P3Q2</v>
      </c>
      <c r="K1082" t="str">
        <f>IF(C1082="Secretin_N, Secretin, TraK","T","N")</f>
        <v>N</v>
      </c>
      <c r="L1082" t="str">
        <f>VLOOKUP(B1082,'Uniprot taxonomy'!B:R,4,FALSE)</f>
        <v>Proteobacteria</v>
      </c>
      <c r="M1082" t="str">
        <f>LEFT(VLOOKUP(B1082,'Uniprot taxonomy'!B:R,5,FALSE))</f>
        <v>G</v>
      </c>
      <c r="N1082" t="str">
        <f>VLOOKUP(B1082,'Uniprot taxonomy'!B:R,5,FALSE)</f>
        <v>Gammaproteobacteria</v>
      </c>
      <c r="O1082" t="str">
        <f>VLOOKUP(B1082,'Uniprot taxonomy'!B:R,6,FALSE)</f>
        <v>Enterobacteriales</v>
      </c>
      <c r="P1082" t="str">
        <f>VLOOKUP(B1082,'Uniprot taxonomy'!B:R,7,FALSE)</f>
        <v>Enterobacteriaceae</v>
      </c>
      <c r="Q1082" t="str">
        <f>VLOOKUP(B1082,'Uniprot taxonomy'!B:R,8,FALSE)</f>
        <v>Salmonella</v>
      </c>
    </row>
    <row r="1083" spans="1:17" hidden="1" x14ac:dyDescent="0.25">
      <c r="A1083" t="s">
        <v>4592</v>
      </c>
      <c r="B1083" t="s">
        <v>4593</v>
      </c>
      <c r="C1083" t="e">
        <f>VLOOKUP('Домены Secretin_N'!B1083,'AC-Architecture'!A:C,3,FALSE)</f>
        <v>#N/A</v>
      </c>
      <c r="D1083">
        <v>429</v>
      </c>
      <c r="E1083" t="s">
        <v>3632</v>
      </c>
      <c r="F1083">
        <v>136</v>
      </c>
      <c r="G1083">
        <v>197</v>
      </c>
      <c r="H1083">
        <f t="shared" si="70"/>
        <v>61</v>
      </c>
      <c r="I1083" t="str">
        <f t="shared" si="71"/>
        <v>B5PCH0_SALET/136-197</v>
      </c>
      <c r="K1083" t="e">
        <f>IF(C1083="Secretin_N, Secretin, TraK","T","N")</f>
        <v>#N/A</v>
      </c>
      <c r="L1083" t="e">
        <f>VLOOKUP(E1083,'Uniprot taxonomy'!E:J,4,FALSE)</f>
        <v>#N/A</v>
      </c>
      <c r="M1083" t="e">
        <f>LEFT(VLOOKUP(B1083,'Uniprot taxonomy'!B:R,5,FALSE))</f>
        <v>#N/A</v>
      </c>
      <c r="N1083" t="e">
        <f>VLOOKUP(B1083,'Uniprot taxonomy'!B:R,5,FALSE)</f>
        <v>#N/A</v>
      </c>
      <c r="O1083" t="e">
        <f>VLOOKUP(B1083,'Uniprot taxonomy'!B:R,6,FALSE)</f>
        <v>#N/A</v>
      </c>
      <c r="P1083" t="e">
        <f>VLOOKUP(B1083,'Uniprot taxonomy'!B:R,7,FALSE)</f>
        <v>#N/A</v>
      </c>
      <c r="Q1083" t="e">
        <f>VLOOKUP(B1083,'Uniprot taxonomy'!B:R,8,FALSE)</f>
        <v>#N/A</v>
      </c>
    </row>
    <row r="1084" spans="1:17" x14ac:dyDescent="0.25">
      <c r="A1084" t="s">
        <v>411</v>
      </c>
      <c r="B1084" t="s">
        <v>1712</v>
      </c>
      <c r="C1084" t="str">
        <f>VLOOKUP('Домены Secretin_N'!B1084,'AC-Architecture'!A:C,3,FALSE)</f>
        <v>Secretin_N, Secretin</v>
      </c>
      <c r="D1084">
        <v>556</v>
      </c>
      <c r="E1084" t="s">
        <v>3632</v>
      </c>
      <c r="F1084">
        <v>174</v>
      </c>
      <c r="G1084">
        <v>297</v>
      </c>
      <c r="H1084">
        <f t="shared" si="70"/>
        <v>123</v>
      </c>
      <c r="I1084" t="str">
        <f t="shared" si="71"/>
        <v>B5PGN9_SALET/174-297</v>
      </c>
      <c r="J1084" t="str">
        <f t="shared" ref="J1084:J1085" si="80">CONCATENATE(K1084,"_",LEFT(O1084,3),"_",LEFT(Q1084,3),"_",B1084)</f>
        <v>N_Ent_Sal_B5PGN9</v>
      </c>
      <c r="K1084" t="str">
        <f>IF(C1084="Secretin_N, Secretin, TraK","T","N")</f>
        <v>N</v>
      </c>
      <c r="L1084" t="str">
        <f>VLOOKUP(B1084,'Uniprot taxonomy'!B:R,4,FALSE)</f>
        <v>Proteobacteria</v>
      </c>
      <c r="M1084" t="str">
        <f>LEFT(VLOOKUP(B1084,'Uniprot taxonomy'!B:R,5,FALSE))</f>
        <v>G</v>
      </c>
      <c r="N1084" t="str">
        <f>VLOOKUP(B1084,'Uniprot taxonomy'!B:R,5,FALSE)</f>
        <v>Gammaproteobacteria</v>
      </c>
      <c r="O1084" t="str">
        <f>VLOOKUP(B1084,'Uniprot taxonomy'!B:R,6,FALSE)</f>
        <v>Enterobacteriales</v>
      </c>
      <c r="P1084" t="str">
        <f>VLOOKUP(B1084,'Uniprot taxonomy'!B:R,7,FALSE)</f>
        <v>Enterobacteriaceae</v>
      </c>
      <c r="Q1084" t="str">
        <f>VLOOKUP(B1084,'Uniprot taxonomy'!B:R,8,FALSE)</f>
        <v>Salmonella</v>
      </c>
    </row>
    <row r="1085" spans="1:17" x14ac:dyDescent="0.25">
      <c r="A1085" t="s">
        <v>412</v>
      </c>
      <c r="B1085" t="s">
        <v>1713</v>
      </c>
      <c r="C1085" t="str">
        <f>VLOOKUP('Домены Secretin_N'!B1085,'AC-Architecture'!A:C,3,FALSE)</f>
        <v>Secretin_N, Secretin</v>
      </c>
      <c r="D1085">
        <v>497</v>
      </c>
      <c r="E1085" t="s">
        <v>3632</v>
      </c>
      <c r="F1085">
        <v>177</v>
      </c>
      <c r="G1085">
        <v>268</v>
      </c>
      <c r="H1085">
        <f t="shared" si="70"/>
        <v>91</v>
      </c>
      <c r="I1085" t="str">
        <f t="shared" si="71"/>
        <v>B5PL35_SALET/177-268</v>
      </c>
      <c r="J1085" t="str">
        <f t="shared" si="80"/>
        <v>N_Ent_Sal_B5PL35</v>
      </c>
      <c r="K1085" t="str">
        <f>IF(C1085="Secretin_N, Secretin, TraK","T","N")</f>
        <v>N</v>
      </c>
      <c r="L1085" t="str">
        <f>VLOOKUP(B1085,'Uniprot taxonomy'!B:R,4,FALSE)</f>
        <v>Proteobacteria</v>
      </c>
      <c r="M1085" t="str">
        <f>LEFT(VLOOKUP(B1085,'Uniprot taxonomy'!B:R,5,FALSE))</f>
        <v>G</v>
      </c>
      <c r="N1085" t="str">
        <f>VLOOKUP(B1085,'Uniprot taxonomy'!B:R,5,FALSE)</f>
        <v>Gammaproteobacteria</v>
      </c>
      <c r="O1085" t="str">
        <f>VLOOKUP(B1085,'Uniprot taxonomy'!B:R,6,FALSE)</f>
        <v>Enterobacteriales</v>
      </c>
      <c r="P1085" t="str">
        <f>VLOOKUP(B1085,'Uniprot taxonomy'!B:R,7,FALSE)</f>
        <v>Enterobacteriaceae</v>
      </c>
      <c r="Q1085" t="str">
        <f>VLOOKUP(B1085,'Uniprot taxonomy'!B:R,8,FALSE)</f>
        <v>Salmonella</v>
      </c>
    </row>
    <row r="1086" spans="1:17" hidden="1" x14ac:dyDescent="0.25">
      <c r="A1086" t="s">
        <v>4594</v>
      </c>
      <c r="B1086" t="s">
        <v>4595</v>
      </c>
      <c r="C1086" t="e">
        <f>VLOOKUP('Домены Secretin_N'!B1086,'AC-Architecture'!A:C,3,FALSE)</f>
        <v>#N/A</v>
      </c>
      <c r="D1086">
        <v>389</v>
      </c>
      <c r="E1086" t="s">
        <v>3632</v>
      </c>
      <c r="F1086">
        <v>96</v>
      </c>
      <c r="G1086">
        <v>157</v>
      </c>
      <c r="H1086">
        <f t="shared" si="70"/>
        <v>61</v>
      </c>
      <c r="I1086" t="str">
        <f t="shared" si="71"/>
        <v>B5PR77_SALHA/96-157</v>
      </c>
      <c r="K1086" t="e">
        <f>IF(C1086="Secretin_N, Secretin, TraK","T","N")</f>
        <v>#N/A</v>
      </c>
      <c r="L1086" t="e">
        <f>VLOOKUP(E1086,'Uniprot taxonomy'!E:J,4,FALSE)</f>
        <v>#N/A</v>
      </c>
      <c r="M1086" t="e">
        <f>LEFT(VLOOKUP(B1086,'Uniprot taxonomy'!B:R,5,FALSE))</f>
        <v>#N/A</v>
      </c>
      <c r="N1086" t="e">
        <f>VLOOKUP(B1086,'Uniprot taxonomy'!B:R,5,FALSE)</f>
        <v>#N/A</v>
      </c>
      <c r="O1086" t="e">
        <f>VLOOKUP(B1086,'Uniprot taxonomy'!B:R,6,FALSE)</f>
        <v>#N/A</v>
      </c>
      <c r="P1086" t="e">
        <f>VLOOKUP(B1086,'Uniprot taxonomy'!B:R,7,FALSE)</f>
        <v>#N/A</v>
      </c>
      <c r="Q1086" t="e">
        <f>VLOOKUP(B1086,'Uniprot taxonomy'!B:R,8,FALSE)</f>
        <v>#N/A</v>
      </c>
    </row>
    <row r="1087" spans="1:17" x14ac:dyDescent="0.25">
      <c r="A1087" t="s">
        <v>413</v>
      </c>
      <c r="B1087" t="s">
        <v>1714</v>
      </c>
      <c r="C1087" t="str">
        <f>VLOOKUP('Домены Secretin_N'!B1087,'AC-Architecture'!A:C,3,FALSE)</f>
        <v>Secretin_N, Secretin</v>
      </c>
      <c r="D1087">
        <v>514</v>
      </c>
      <c r="E1087" t="s">
        <v>3632</v>
      </c>
      <c r="F1087">
        <v>132</v>
      </c>
      <c r="G1087">
        <v>255</v>
      </c>
      <c r="H1087">
        <f t="shared" si="70"/>
        <v>123</v>
      </c>
      <c r="I1087" t="str">
        <f t="shared" si="71"/>
        <v>B5PUE0_SALHA/132-255</v>
      </c>
      <c r="J1087" t="str">
        <f t="shared" ref="J1087:J1089" si="81">CONCATENATE(K1087,"_",LEFT(O1087,3),"_",LEFT(Q1087,3),"_",B1087)</f>
        <v>N_Ent_Sal_B5PUE0</v>
      </c>
      <c r="K1087" t="str">
        <f>IF(C1087="Secretin_N, Secretin, TraK","T","N")</f>
        <v>N</v>
      </c>
      <c r="L1087" t="str">
        <f>VLOOKUP(B1087,'Uniprot taxonomy'!B:R,4,FALSE)</f>
        <v>Proteobacteria</v>
      </c>
      <c r="M1087" t="str">
        <f>LEFT(VLOOKUP(B1087,'Uniprot taxonomy'!B:R,5,FALSE))</f>
        <v>G</v>
      </c>
      <c r="N1087" t="str">
        <f>VLOOKUP(B1087,'Uniprot taxonomy'!B:R,5,FALSE)</f>
        <v>Gammaproteobacteria</v>
      </c>
      <c r="O1087" t="str">
        <f>VLOOKUP(B1087,'Uniprot taxonomy'!B:R,6,FALSE)</f>
        <v>Enterobacteriales</v>
      </c>
      <c r="P1087" t="str">
        <f>VLOOKUP(B1087,'Uniprot taxonomy'!B:R,7,FALSE)</f>
        <v>Enterobacteriaceae</v>
      </c>
      <c r="Q1087" t="str">
        <f>VLOOKUP(B1087,'Uniprot taxonomy'!B:R,8,FALSE)</f>
        <v>Salmonella</v>
      </c>
    </row>
    <row r="1088" spans="1:17" x14ac:dyDescent="0.25">
      <c r="A1088" t="s">
        <v>414</v>
      </c>
      <c r="B1088" t="s">
        <v>1715</v>
      </c>
      <c r="C1088" t="str">
        <f>VLOOKUP('Домены Secretin_N'!B1088,'AC-Architecture'!A:C,3,FALSE)</f>
        <v>Secretin_N, Secretin</v>
      </c>
      <c r="D1088">
        <v>497</v>
      </c>
      <c r="E1088" t="s">
        <v>3632</v>
      </c>
      <c r="F1088">
        <v>177</v>
      </c>
      <c r="G1088">
        <v>268</v>
      </c>
      <c r="H1088">
        <f t="shared" si="70"/>
        <v>91</v>
      </c>
      <c r="I1088" t="str">
        <f t="shared" si="71"/>
        <v>B5PZ13_SALHA/177-268</v>
      </c>
      <c r="J1088" t="str">
        <f t="shared" si="81"/>
        <v>N_Ent_Sal_B5PZ13</v>
      </c>
      <c r="K1088" t="str">
        <f>IF(C1088="Secretin_N, Secretin, TraK","T","N")</f>
        <v>N</v>
      </c>
      <c r="L1088" t="str">
        <f>VLOOKUP(B1088,'Uniprot taxonomy'!B:R,4,FALSE)</f>
        <v>Proteobacteria</v>
      </c>
      <c r="M1088" t="str">
        <f>LEFT(VLOOKUP(B1088,'Uniprot taxonomy'!B:R,5,FALSE))</f>
        <v>G</v>
      </c>
      <c r="N1088" t="str">
        <f>VLOOKUP(B1088,'Uniprot taxonomy'!B:R,5,FALSE)</f>
        <v>Gammaproteobacteria</v>
      </c>
      <c r="O1088" t="str">
        <f>VLOOKUP(B1088,'Uniprot taxonomy'!B:R,6,FALSE)</f>
        <v>Enterobacteriales</v>
      </c>
      <c r="P1088" t="str">
        <f>VLOOKUP(B1088,'Uniprot taxonomy'!B:R,7,FALSE)</f>
        <v>Enterobacteriaceae</v>
      </c>
      <c r="Q1088" t="str">
        <f>VLOOKUP(B1088,'Uniprot taxonomy'!B:R,8,FALSE)</f>
        <v>Salmonella</v>
      </c>
    </row>
    <row r="1089" spans="1:17" x14ac:dyDescent="0.25">
      <c r="A1089" t="s">
        <v>415</v>
      </c>
      <c r="B1089" t="s">
        <v>1716</v>
      </c>
      <c r="C1089" t="str">
        <f>VLOOKUP('Домены Secretin_N'!B1089,'AC-Architecture'!A:C,3,FALSE)</f>
        <v>Secretin_N, Secretin</v>
      </c>
      <c r="D1089">
        <v>514</v>
      </c>
      <c r="E1089" t="s">
        <v>3632</v>
      </c>
      <c r="F1089">
        <v>132</v>
      </c>
      <c r="G1089">
        <v>255</v>
      </c>
      <c r="H1089">
        <f t="shared" si="70"/>
        <v>123</v>
      </c>
      <c r="I1089" t="str">
        <f t="shared" si="71"/>
        <v>B5Q7M0_SALVI/132-255</v>
      </c>
      <c r="J1089" t="str">
        <f t="shared" si="81"/>
        <v>N_Ent_Sal_B5Q7M0</v>
      </c>
      <c r="K1089" t="str">
        <f>IF(C1089="Secretin_N, Secretin, TraK","T","N")</f>
        <v>N</v>
      </c>
      <c r="L1089" t="str">
        <f>VLOOKUP(B1089,'Uniprot taxonomy'!B:R,4,FALSE)</f>
        <v>Proteobacteria</v>
      </c>
      <c r="M1089" t="str">
        <f>LEFT(VLOOKUP(B1089,'Uniprot taxonomy'!B:R,5,FALSE))</f>
        <v>G</v>
      </c>
      <c r="N1089" t="str">
        <f>VLOOKUP(B1089,'Uniprot taxonomy'!B:R,5,FALSE)</f>
        <v>Gammaproteobacteria</v>
      </c>
      <c r="O1089" t="str">
        <f>VLOOKUP(B1089,'Uniprot taxonomy'!B:R,6,FALSE)</f>
        <v>Enterobacteriales</v>
      </c>
      <c r="P1089" t="str">
        <f>VLOOKUP(B1089,'Uniprot taxonomy'!B:R,7,FALSE)</f>
        <v>Enterobacteriaceae</v>
      </c>
      <c r="Q1089" t="str">
        <f>VLOOKUP(B1089,'Uniprot taxonomy'!B:R,8,FALSE)</f>
        <v>Salmonella</v>
      </c>
    </row>
    <row r="1090" spans="1:17" hidden="1" x14ac:dyDescent="0.25">
      <c r="A1090" t="s">
        <v>4596</v>
      </c>
      <c r="B1090" t="s">
        <v>4597</v>
      </c>
      <c r="C1090" t="e">
        <f>VLOOKUP('Домены Secretin_N'!B1090,'AC-Architecture'!A:C,3,FALSE)</f>
        <v>#N/A</v>
      </c>
      <c r="D1090">
        <v>389</v>
      </c>
      <c r="E1090" t="s">
        <v>3632</v>
      </c>
      <c r="F1090">
        <v>96</v>
      </c>
      <c r="G1090">
        <v>157</v>
      </c>
      <c r="H1090">
        <f t="shared" si="70"/>
        <v>61</v>
      </c>
      <c r="I1090" t="str">
        <f t="shared" si="71"/>
        <v>B5Q800_SALVI/96-157</v>
      </c>
      <c r="K1090" t="e">
        <f>IF(C1090="Secretin_N, Secretin, TraK","T","N")</f>
        <v>#N/A</v>
      </c>
      <c r="L1090" t="e">
        <f>VLOOKUP(E1090,'Uniprot taxonomy'!E:J,4,FALSE)</f>
        <v>#N/A</v>
      </c>
      <c r="M1090" t="e">
        <f>LEFT(VLOOKUP(B1090,'Uniprot taxonomy'!B:R,5,FALSE))</f>
        <v>#N/A</v>
      </c>
      <c r="N1090" t="e">
        <f>VLOOKUP(B1090,'Uniprot taxonomy'!B:R,5,FALSE)</f>
        <v>#N/A</v>
      </c>
      <c r="O1090" t="e">
        <f>VLOOKUP(B1090,'Uniprot taxonomy'!B:R,6,FALSE)</f>
        <v>#N/A</v>
      </c>
      <c r="P1090" t="e">
        <f>VLOOKUP(B1090,'Uniprot taxonomy'!B:R,7,FALSE)</f>
        <v>#N/A</v>
      </c>
      <c r="Q1090" t="e">
        <f>VLOOKUP(B1090,'Uniprot taxonomy'!B:R,8,FALSE)</f>
        <v>#N/A</v>
      </c>
    </row>
    <row r="1091" spans="1:17" x14ac:dyDescent="0.25">
      <c r="A1091" t="s">
        <v>416</v>
      </c>
      <c r="B1091" t="s">
        <v>1717</v>
      </c>
      <c r="C1091" t="str">
        <f>VLOOKUP('Домены Secretin_N'!B1091,'AC-Architecture'!A:C,3,FALSE)</f>
        <v>Secretin_N, Secretin</v>
      </c>
      <c r="D1091">
        <v>497</v>
      </c>
      <c r="E1091" t="s">
        <v>3632</v>
      </c>
      <c r="F1091">
        <v>177</v>
      </c>
      <c r="G1091">
        <v>268</v>
      </c>
      <c r="H1091">
        <f t="shared" ref="H1091:H1154" si="82">G1091-F1091</f>
        <v>91</v>
      </c>
      <c r="I1091" t="str">
        <f t="shared" ref="I1091:I1154" si="83">CONCATENATE(A1091,"/",F1091,"-",G1091)</f>
        <v>B5QCG9_SALVI/177-268</v>
      </c>
      <c r="J1091" t="str">
        <f t="shared" ref="J1091:J1093" si="84">CONCATENATE(K1091,"_",LEFT(O1091,3),"_",LEFT(Q1091,3),"_",B1091)</f>
        <v>N_Ent_Sal_B5QCG9</v>
      </c>
      <c r="K1091" t="str">
        <f>IF(C1091="Secretin_N, Secretin, TraK","T","N")</f>
        <v>N</v>
      </c>
      <c r="L1091" t="str">
        <f>VLOOKUP(B1091,'Uniprot taxonomy'!B:R,4,FALSE)</f>
        <v>Proteobacteria</v>
      </c>
      <c r="M1091" t="str">
        <f>LEFT(VLOOKUP(B1091,'Uniprot taxonomy'!B:R,5,FALSE))</f>
        <v>G</v>
      </c>
      <c r="N1091" t="str">
        <f>VLOOKUP(B1091,'Uniprot taxonomy'!B:R,5,FALSE)</f>
        <v>Gammaproteobacteria</v>
      </c>
      <c r="O1091" t="str">
        <f>VLOOKUP(B1091,'Uniprot taxonomy'!B:R,6,FALSE)</f>
        <v>Enterobacteriales</v>
      </c>
      <c r="P1091" t="str">
        <f>VLOOKUP(B1091,'Uniprot taxonomy'!B:R,7,FALSE)</f>
        <v>Enterobacteriaceae</v>
      </c>
      <c r="Q1091" t="str">
        <f>VLOOKUP(B1091,'Uniprot taxonomy'!B:R,8,FALSE)</f>
        <v>Salmonella</v>
      </c>
    </row>
    <row r="1092" spans="1:17" x14ac:dyDescent="0.25">
      <c r="A1092" t="s">
        <v>417</v>
      </c>
      <c r="B1092" t="s">
        <v>1718</v>
      </c>
      <c r="C1092" t="str">
        <f>VLOOKUP('Домены Secretin_N'!B1092,'AC-Architecture'!A:C,3,FALSE)</f>
        <v>Secretin_N, Secretin</v>
      </c>
      <c r="D1092">
        <v>497</v>
      </c>
      <c r="E1092" t="s">
        <v>3632</v>
      </c>
      <c r="F1092">
        <v>177</v>
      </c>
      <c r="G1092">
        <v>268</v>
      </c>
      <c r="H1092">
        <f t="shared" si="82"/>
        <v>91</v>
      </c>
      <c r="I1092" t="str">
        <f t="shared" si="83"/>
        <v>B5QV63_SALEP/177-268</v>
      </c>
      <c r="J1092" t="str">
        <f t="shared" si="84"/>
        <v>N_Ent_Sal_B5QV63</v>
      </c>
      <c r="K1092" t="str">
        <f>IF(C1092="Secretin_N, Secretin, TraK","T","N")</f>
        <v>N</v>
      </c>
      <c r="L1092" t="str">
        <f>VLOOKUP(B1092,'Uniprot taxonomy'!B:R,4,FALSE)</f>
        <v>Proteobacteria</v>
      </c>
      <c r="M1092" t="str">
        <f>LEFT(VLOOKUP(B1092,'Uniprot taxonomy'!B:R,5,FALSE))</f>
        <v>G</v>
      </c>
      <c r="N1092" t="str">
        <f>VLOOKUP(B1092,'Uniprot taxonomy'!B:R,5,FALSE)</f>
        <v>Gammaproteobacteria</v>
      </c>
      <c r="O1092" t="str">
        <f>VLOOKUP(B1092,'Uniprot taxonomy'!B:R,6,FALSE)</f>
        <v>Enterobacteriales</v>
      </c>
      <c r="P1092" t="str">
        <f>VLOOKUP(B1092,'Uniprot taxonomy'!B:R,7,FALSE)</f>
        <v>Enterobacteriaceae</v>
      </c>
      <c r="Q1092" t="str">
        <f>VLOOKUP(B1092,'Uniprot taxonomy'!B:R,8,FALSE)</f>
        <v>Salmonella</v>
      </c>
    </row>
    <row r="1093" spans="1:17" x14ac:dyDescent="0.25">
      <c r="A1093" t="s">
        <v>418</v>
      </c>
      <c r="B1093" t="s">
        <v>1719</v>
      </c>
      <c r="C1093" t="str">
        <f>VLOOKUP('Домены Secretin_N'!B1093,'AC-Architecture'!A:C,3,FALSE)</f>
        <v>Secretin_N, Secretin</v>
      </c>
      <c r="D1093">
        <v>562</v>
      </c>
      <c r="E1093" t="s">
        <v>3632</v>
      </c>
      <c r="F1093">
        <v>180</v>
      </c>
      <c r="G1093">
        <v>303</v>
      </c>
      <c r="H1093">
        <f t="shared" si="82"/>
        <v>123</v>
      </c>
      <c r="I1093" t="str">
        <f t="shared" si="83"/>
        <v>B5QVY8_SALEP/180-303</v>
      </c>
      <c r="J1093" t="str">
        <f t="shared" si="84"/>
        <v>N_Ent_Sal_B5QVY8</v>
      </c>
      <c r="K1093" t="str">
        <f>IF(C1093="Secretin_N, Secretin, TraK","T","N")</f>
        <v>N</v>
      </c>
      <c r="L1093" t="str">
        <f>VLOOKUP(B1093,'Uniprot taxonomy'!B:R,4,FALSE)</f>
        <v>Proteobacteria</v>
      </c>
      <c r="M1093" t="str">
        <f>LEFT(VLOOKUP(B1093,'Uniprot taxonomy'!B:R,5,FALSE))</f>
        <v>G</v>
      </c>
      <c r="N1093" t="str">
        <f>VLOOKUP(B1093,'Uniprot taxonomy'!B:R,5,FALSE)</f>
        <v>Gammaproteobacteria</v>
      </c>
      <c r="O1093" t="str">
        <f>VLOOKUP(B1093,'Uniprot taxonomy'!B:R,6,FALSE)</f>
        <v>Enterobacteriales</v>
      </c>
      <c r="P1093" t="str">
        <f>VLOOKUP(B1093,'Uniprot taxonomy'!B:R,7,FALSE)</f>
        <v>Enterobacteriaceae</v>
      </c>
      <c r="Q1093" t="str">
        <f>VLOOKUP(B1093,'Uniprot taxonomy'!B:R,8,FALSE)</f>
        <v>Salmonella</v>
      </c>
    </row>
    <row r="1094" spans="1:17" hidden="1" x14ac:dyDescent="0.25">
      <c r="A1094" t="s">
        <v>4598</v>
      </c>
      <c r="B1094" t="s">
        <v>4599</v>
      </c>
      <c r="C1094" t="e">
        <f>VLOOKUP('Домены Secretin_N'!B1094,'AC-Architecture'!A:C,3,FALSE)</f>
        <v>#N/A</v>
      </c>
      <c r="D1094">
        <v>412</v>
      </c>
      <c r="E1094" t="s">
        <v>3632</v>
      </c>
      <c r="F1094">
        <v>119</v>
      </c>
      <c r="G1094">
        <v>180</v>
      </c>
      <c r="H1094">
        <f t="shared" si="82"/>
        <v>61</v>
      </c>
      <c r="I1094" t="str">
        <f t="shared" si="83"/>
        <v>B5R2D7_SALEP/119-180</v>
      </c>
      <c r="K1094" t="e">
        <f>IF(C1094="Secretin_N, Secretin, TraK","T","N")</f>
        <v>#N/A</v>
      </c>
      <c r="L1094" t="e">
        <f>VLOOKUP(E1094,'Uniprot taxonomy'!E:J,4,FALSE)</f>
        <v>#N/A</v>
      </c>
      <c r="M1094" t="e">
        <f>LEFT(VLOOKUP(B1094,'Uniprot taxonomy'!B:R,5,FALSE))</f>
        <v>#N/A</v>
      </c>
      <c r="N1094" t="e">
        <f>VLOOKUP(B1094,'Uniprot taxonomy'!B:R,5,FALSE)</f>
        <v>#N/A</v>
      </c>
      <c r="O1094" t="e">
        <f>VLOOKUP(B1094,'Uniprot taxonomy'!B:R,6,FALSE)</f>
        <v>#N/A</v>
      </c>
      <c r="P1094" t="e">
        <f>VLOOKUP(B1094,'Uniprot taxonomy'!B:R,7,FALSE)</f>
        <v>#N/A</v>
      </c>
      <c r="Q1094" t="e">
        <f>VLOOKUP(B1094,'Uniprot taxonomy'!B:R,8,FALSE)</f>
        <v>#N/A</v>
      </c>
    </row>
    <row r="1095" spans="1:17" hidden="1" x14ac:dyDescent="0.25">
      <c r="A1095" t="s">
        <v>4600</v>
      </c>
      <c r="B1095" t="s">
        <v>4601</v>
      </c>
      <c r="C1095" t="e">
        <f>VLOOKUP('Домены Secretin_N'!B1095,'AC-Architecture'!A:C,3,FALSE)</f>
        <v>#N/A</v>
      </c>
      <c r="D1095">
        <v>412</v>
      </c>
      <c r="E1095" t="s">
        <v>3632</v>
      </c>
      <c r="F1095">
        <v>119</v>
      </c>
      <c r="G1095">
        <v>180</v>
      </c>
      <c r="H1095">
        <f t="shared" si="82"/>
        <v>61</v>
      </c>
      <c r="I1095" t="str">
        <f t="shared" si="83"/>
        <v>B5R7M6_SALG2/119-180</v>
      </c>
      <c r="K1095" t="e">
        <f>IF(C1095="Secretin_N, Secretin, TraK","T","N")</f>
        <v>#N/A</v>
      </c>
      <c r="L1095" t="e">
        <f>VLOOKUP(E1095,'Uniprot taxonomy'!E:J,4,FALSE)</f>
        <v>#N/A</v>
      </c>
      <c r="M1095" t="e">
        <f>LEFT(VLOOKUP(B1095,'Uniprot taxonomy'!B:R,5,FALSE))</f>
        <v>#N/A</v>
      </c>
      <c r="N1095" t="e">
        <f>VLOOKUP(B1095,'Uniprot taxonomy'!B:R,5,FALSE)</f>
        <v>#N/A</v>
      </c>
      <c r="O1095" t="e">
        <f>VLOOKUP(B1095,'Uniprot taxonomy'!B:R,6,FALSE)</f>
        <v>#N/A</v>
      </c>
      <c r="P1095" t="e">
        <f>VLOOKUP(B1095,'Uniprot taxonomy'!B:R,7,FALSE)</f>
        <v>#N/A</v>
      </c>
      <c r="Q1095" t="e">
        <f>VLOOKUP(B1095,'Uniprot taxonomy'!B:R,8,FALSE)</f>
        <v>#N/A</v>
      </c>
    </row>
    <row r="1096" spans="1:17" x14ac:dyDescent="0.25">
      <c r="A1096" t="s">
        <v>419</v>
      </c>
      <c r="B1096" t="s">
        <v>1720</v>
      </c>
      <c r="C1096" t="str">
        <f>VLOOKUP('Домены Secretin_N'!B1096,'AC-Architecture'!A:C,3,FALSE)</f>
        <v>Secretin_N, Secretin</v>
      </c>
      <c r="D1096">
        <v>497</v>
      </c>
      <c r="E1096" t="s">
        <v>3632</v>
      </c>
      <c r="F1096">
        <v>177</v>
      </c>
      <c r="G1096">
        <v>268</v>
      </c>
      <c r="H1096">
        <f t="shared" si="82"/>
        <v>91</v>
      </c>
      <c r="I1096" t="str">
        <f t="shared" si="83"/>
        <v>B5RAR3_SALG2/177-268</v>
      </c>
      <c r="J1096" t="str">
        <f t="shared" ref="J1096:J1097" si="85">CONCATENATE(K1096,"_",LEFT(O1096,3),"_",LEFT(Q1096,3),"_",B1096)</f>
        <v>N_Ent_Sal_B5RAR3</v>
      </c>
      <c r="K1096" t="str">
        <f>IF(C1096="Secretin_N, Secretin, TraK","T","N")</f>
        <v>N</v>
      </c>
      <c r="L1096" t="str">
        <f>VLOOKUP(B1096,'Uniprot taxonomy'!B:R,4,FALSE)</f>
        <v>Proteobacteria</v>
      </c>
      <c r="M1096" t="str">
        <f>LEFT(VLOOKUP(B1096,'Uniprot taxonomy'!B:R,5,FALSE))</f>
        <v>G</v>
      </c>
      <c r="N1096" t="str">
        <f>VLOOKUP(B1096,'Uniprot taxonomy'!B:R,5,FALSE)</f>
        <v>Gammaproteobacteria</v>
      </c>
      <c r="O1096" t="str">
        <f>VLOOKUP(B1096,'Uniprot taxonomy'!B:R,6,FALSE)</f>
        <v>Enterobacteriales</v>
      </c>
      <c r="P1096" t="str">
        <f>VLOOKUP(B1096,'Uniprot taxonomy'!B:R,7,FALSE)</f>
        <v>Enterobacteriaceae</v>
      </c>
      <c r="Q1096" t="str">
        <f>VLOOKUP(B1096,'Uniprot taxonomy'!B:R,8,FALSE)</f>
        <v>Salmonella</v>
      </c>
    </row>
    <row r="1097" spans="1:17" x14ac:dyDescent="0.25">
      <c r="A1097" t="s">
        <v>420</v>
      </c>
      <c r="B1097" t="s">
        <v>1721</v>
      </c>
      <c r="C1097" t="str">
        <f>VLOOKUP('Домены Secretin_N'!B1097,'AC-Architecture'!A:C,3,FALSE)</f>
        <v>Secretin_N, Secretin</v>
      </c>
      <c r="D1097">
        <v>562</v>
      </c>
      <c r="E1097" t="s">
        <v>3632</v>
      </c>
      <c r="F1097">
        <v>180</v>
      </c>
      <c r="G1097">
        <v>303</v>
      </c>
      <c r="H1097">
        <f t="shared" si="82"/>
        <v>123</v>
      </c>
      <c r="I1097" t="str">
        <f t="shared" si="83"/>
        <v>B5RDM2_SALG2/180-303</v>
      </c>
      <c r="J1097" t="str">
        <f t="shared" si="85"/>
        <v>N_Ent_Sal_B5RDM2</v>
      </c>
      <c r="K1097" t="str">
        <f>IF(C1097="Secretin_N, Secretin, TraK","T","N")</f>
        <v>N</v>
      </c>
      <c r="L1097" t="str">
        <f>VLOOKUP(B1097,'Uniprot taxonomy'!B:R,4,FALSE)</f>
        <v>Proteobacteria</v>
      </c>
      <c r="M1097" t="str">
        <f>LEFT(VLOOKUP(B1097,'Uniprot taxonomy'!B:R,5,FALSE))</f>
        <v>G</v>
      </c>
      <c r="N1097" t="str">
        <f>VLOOKUP(B1097,'Uniprot taxonomy'!B:R,5,FALSE)</f>
        <v>Gammaproteobacteria</v>
      </c>
      <c r="O1097" t="str">
        <f>VLOOKUP(B1097,'Uniprot taxonomy'!B:R,6,FALSE)</f>
        <v>Enterobacteriales</v>
      </c>
      <c r="P1097" t="str">
        <f>VLOOKUP(B1097,'Uniprot taxonomy'!B:R,7,FALSE)</f>
        <v>Enterobacteriaceae</v>
      </c>
      <c r="Q1097" t="str">
        <f>VLOOKUP(B1097,'Uniprot taxonomy'!B:R,8,FALSE)</f>
        <v>Salmonella</v>
      </c>
    </row>
    <row r="1098" spans="1:17" hidden="1" x14ac:dyDescent="0.25">
      <c r="A1098" t="s">
        <v>4602</v>
      </c>
      <c r="B1098" t="s">
        <v>4603</v>
      </c>
      <c r="C1098" t="e">
        <f>VLOOKUP('Домены Secretin_N'!B1098,'AC-Architecture'!A:C,3,FALSE)</f>
        <v>#N/A</v>
      </c>
      <c r="D1098">
        <v>713</v>
      </c>
      <c r="E1098" t="s">
        <v>3632</v>
      </c>
      <c r="F1098">
        <v>389</v>
      </c>
      <c r="G1098">
        <v>462</v>
      </c>
      <c r="H1098">
        <f t="shared" si="82"/>
        <v>73</v>
      </c>
      <c r="I1098" t="str">
        <f t="shared" si="83"/>
        <v>B5RWS1_RALSL/389-462</v>
      </c>
      <c r="K1098" t="e">
        <f>IF(C1098="Secretin_N, Secretin, TraK","T","N")</f>
        <v>#N/A</v>
      </c>
      <c r="L1098" t="e">
        <f>VLOOKUP(E1098,'Uniprot taxonomy'!E:J,4,FALSE)</f>
        <v>#N/A</v>
      </c>
      <c r="M1098" t="e">
        <f>LEFT(VLOOKUP(B1098,'Uniprot taxonomy'!B:R,5,FALSE))</f>
        <v>#N/A</v>
      </c>
      <c r="N1098" t="e">
        <f>VLOOKUP(B1098,'Uniprot taxonomy'!B:R,5,FALSE)</f>
        <v>#N/A</v>
      </c>
      <c r="O1098" t="e">
        <f>VLOOKUP(B1098,'Uniprot taxonomy'!B:R,6,FALSE)</f>
        <v>#N/A</v>
      </c>
      <c r="P1098" t="e">
        <f>VLOOKUP(B1098,'Uniprot taxonomy'!B:R,7,FALSE)</f>
        <v>#N/A</v>
      </c>
      <c r="Q1098" t="e">
        <f>VLOOKUP(B1098,'Uniprot taxonomy'!B:R,8,FALSE)</f>
        <v>#N/A</v>
      </c>
    </row>
    <row r="1099" spans="1:17" hidden="1" x14ac:dyDescent="0.25">
      <c r="A1099" t="s">
        <v>421</v>
      </c>
      <c r="B1099" t="s">
        <v>2606</v>
      </c>
      <c r="C1099" t="e">
        <f>VLOOKUP('Домены Secretin_N'!B1099,'AC-Architecture'!A:C,3,FALSE)</f>
        <v>#N/A</v>
      </c>
      <c r="D1099">
        <v>563</v>
      </c>
      <c r="E1099" t="s">
        <v>3632</v>
      </c>
      <c r="F1099">
        <v>219</v>
      </c>
      <c r="G1099">
        <v>317</v>
      </c>
      <c r="H1099">
        <f t="shared" si="82"/>
        <v>98</v>
      </c>
      <c r="I1099" t="str">
        <f t="shared" si="83"/>
        <v>B5RZ87_RALSL/219-317</v>
      </c>
      <c r="K1099" t="e">
        <f>IF(C1099="Secretin_N, Secretin, TraK","T","N")</f>
        <v>#N/A</v>
      </c>
      <c r="L1099" t="e">
        <f>VLOOKUP(E1099,'Uniprot taxonomy'!E:J,4,FALSE)</f>
        <v>#N/A</v>
      </c>
      <c r="M1099" t="e">
        <f>LEFT(VLOOKUP(B1099,'Uniprot taxonomy'!B:R,5,FALSE))</f>
        <v>#N/A</v>
      </c>
      <c r="N1099" t="e">
        <f>VLOOKUP(B1099,'Uniprot taxonomy'!B:R,5,FALSE)</f>
        <v>#N/A</v>
      </c>
      <c r="O1099" t="e">
        <f>VLOOKUP(B1099,'Uniprot taxonomy'!B:R,6,FALSE)</f>
        <v>#N/A</v>
      </c>
      <c r="P1099" t="e">
        <f>VLOOKUP(B1099,'Uniprot taxonomy'!B:R,7,FALSE)</f>
        <v>#N/A</v>
      </c>
      <c r="Q1099" t="e">
        <f>VLOOKUP(B1099,'Uniprot taxonomy'!B:R,8,FALSE)</f>
        <v>#N/A</v>
      </c>
    </row>
    <row r="1100" spans="1:17" hidden="1" x14ac:dyDescent="0.25">
      <c r="A1100" t="s">
        <v>4604</v>
      </c>
      <c r="B1100" t="s">
        <v>4605</v>
      </c>
      <c r="C1100" t="e">
        <f>VLOOKUP('Домены Secretin_N'!B1100,'AC-Architecture'!A:C,3,FALSE)</f>
        <v>#N/A</v>
      </c>
      <c r="D1100">
        <v>809</v>
      </c>
      <c r="E1100" t="s">
        <v>3632</v>
      </c>
      <c r="F1100">
        <v>154</v>
      </c>
      <c r="G1100">
        <v>215</v>
      </c>
      <c r="H1100">
        <f t="shared" si="82"/>
        <v>61</v>
      </c>
      <c r="I1100" t="str">
        <f t="shared" si="83"/>
        <v>B5RZA8_RALSL/154-215</v>
      </c>
      <c r="K1100" t="e">
        <f>IF(C1100="Secretin_N, Secretin, TraK","T","N")</f>
        <v>#N/A</v>
      </c>
      <c r="L1100" t="e">
        <f>VLOOKUP(E1100,'Uniprot taxonomy'!E:J,4,FALSE)</f>
        <v>#N/A</v>
      </c>
      <c r="M1100" t="e">
        <f>LEFT(VLOOKUP(B1100,'Uniprot taxonomy'!B:R,5,FALSE))</f>
        <v>#N/A</v>
      </c>
      <c r="N1100" t="e">
        <f>VLOOKUP(B1100,'Uniprot taxonomy'!B:R,5,FALSE)</f>
        <v>#N/A</v>
      </c>
      <c r="O1100" t="e">
        <f>VLOOKUP(B1100,'Uniprot taxonomy'!B:R,6,FALSE)</f>
        <v>#N/A</v>
      </c>
      <c r="P1100" t="e">
        <f>VLOOKUP(B1100,'Uniprot taxonomy'!B:R,7,FALSE)</f>
        <v>#N/A</v>
      </c>
      <c r="Q1100" t="e">
        <f>VLOOKUP(B1100,'Uniprot taxonomy'!B:R,8,FALSE)</f>
        <v>#N/A</v>
      </c>
    </row>
    <row r="1101" spans="1:17" hidden="1" x14ac:dyDescent="0.25">
      <c r="A1101" t="s">
        <v>4604</v>
      </c>
      <c r="B1101" t="s">
        <v>4605</v>
      </c>
      <c r="C1101" t="e">
        <f>VLOOKUP('Домены Secretin_N'!B1101,'AC-Architecture'!A:C,3,FALSE)</f>
        <v>#N/A</v>
      </c>
      <c r="D1101">
        <v>809</v>
      </c>
      <c r="E1101" t="s">
        <v>3632</v>
      </c>
      <c r="F1101">
        <v>217</v>
      </c>
      <c r="G1101">
        <v>299</v>
      </c>
      <c r="H1101">
        <f t="shared" si="82"/>
        <v>82</v>
      </c>
      <c r="I1101" t="str">
        <f t="shared" si="83"/>
        <v>B5RZA8_RALSL/217-299</v>
      </c>
      <c r="K1101" t="e">
        <f>IF(C1101="Secretin_N, Secretin, TraK","T","N")</f>
        <v>#N/A</v>
      </c>
      <c r="L1101" t="e">
        <f>VLOOKUP(E1101,'Uniprot taxonomy'!E:J,4,FALSE)</f>
        <v>#N/A</v>
      </c>
      <c r="M1101" t="e">
        <f>LEFT(VLOOKUP(B1101,'Uniprot taxonomy'!B:R,5,FALSE))</f>
        <v>#N/A</v>
      </c>
      <c r="N1101" t="e">
        <f>VLOOKUP(B1101,'Uniprot taxonomy'!B:R,5,FALSE)</f>
        <v>#N/A</v>
      </c>
      <c r="O1101" t="e">
        <f>VLOOKUP(B1101,'Uniprot taxonomy'!B:R,6,FALSE)</f>
        <v>#N/A</v>
      </c>
      <c r="P1101" t="e">
        <f>VLOOKUP(B1101,'Uniprot taxonomy'!B:R,7,FALSE)</f>
        <v>#N/A</v>
      </c>
      <c r="Q1101" t="e">
        <f>VLOOKUP(B1101,'Uniprot taxonomy'!B:R,8,FALSE)</f>
        <v>#N/A</v>
      </c>
    </row>
    <row r="1102" spans="1:17" hidden="1" x14ac:dyDescent="0.25">
      <c r="A1102" t="s">
        <v>4604</v>
      </c>
      <c r="B1102" t="s">
        <v>4605</v>
      </c>
      <c r="C1102" t="e">
        <f>VLOOKUP('Домены Secretin_N'!B1102,'AC-Architecture'!A:C,3,FALSE)</f>
        <v>#N/A</v>
      </c>
      <c r="D1102">
        <v>809</v>
      </c>
      <c r="E1102" t="s">
        <v>3632</v>
      </c>
      <c r="F1102">
        <v>303</v>
      </c>
      <c r="G1102">
        <v>437</v>
      </c>
      <c r="H1102">
        <f t="shared" si="82"/>
        <v>134</v>
      </c>
      <c r="I1102" t="str">
        <f t="shared" si="83"/>
        <v>B5RZA8_RALSL/303-437</v>
      </c>
      <c r="K1102" t="e">
        <f>IF(C1102="Secretin_N, Secretin, TraK","T","N")</f>
        <v>#N/A</v>
      </c>
      <c r="L1102" t="e">
        <f>VLOOKUP(E1102,'Uniprot taxonomy'!E:J,4,FALSE)</f>
        <v>#N/A</v>
      </c>
      <c r="M1102" t="e">
        <f>LEFT(VLOOKUP(B1102,'Uniprot taxonomy'!B:R,5,FALSE))</f>
        <v>#N/A</v>
      </c>
      <c r="N1102" t="e">
        <f>VLOOKUP(B1102,'Uniprot taxonomy'!B:R,5,FALSE)</f>
        <v>#N/A</v>
      </c>
      <c r="O1102" t="e">
        <f>VLOOKUP(B1102,'Uniprot taxonomy'!B:R,6,FALSE)</f>
        <v>#N/A</v>
      </c>
      <c r="P1102" t="e">
        <f>VLOOKUP(B1102,'Uniprot taxonomy'!B:R,7,FALSE)</f>
        <v>#N/A</v>
      </c>
      <c r="Q1102" t="e">
        <f>VLOOKUP(B1102,'Uniprot taxonomy'!B:R,8,FALSE)</f>
        <v>#N/A</v>
      </c>
    </row>
    <row r="1103" spans="1:17" hidden="1" x14ac:dyDescent="0.25">
      <c r="A1103" t="s">
        <v>4606</v>
      </c>
      <c r="B1103" t="s">
        <v>4607</v>
      </c>
      <c r="C1103" t="e">
        <f>VLOOKUP('Домены Secretin_N'!B1103,'AC-Architecture'!A:C,3,FALSE)</f>
        <v>#N/A</v>
      </c>
      <c r="D1103">
        <v>778</v>
      </c>
      <c r="E1103" t="s">
        <v>3632</v>
      </c>
      <c r="F1103">
        <v>280</v>
      </c>
      <c r="G1103">
        <v>340</v>
      </c>
      <c r="H1103">
        <f t="shared" si="82"/>
        <v>60</v>
      </c>
      <c r="I1103" t="str">
        <f t="shared" si="83"/>
        <v>B5S1S1_RALSL/280-340</v>
      </c>
      <c r="K1103" t="e">
        <f>IF(C1103="Secretin_N, Secretin, TraK","T","N")</f>
        <v>#N/A</v>
      </c>
      <c r="L1103" t="e">
        <f>VLOOKUP(E1103,'Uniprot taxonomy'!E:J,4,FALSE)</f>
        <v>#N/A</v>
      </c>
      <c r="M1103" t="e">
        <f>LEFT(VLOOKUP(B1103,'Uniprot taxonomy'!B:R,5,FALSE))</f>
        <v>#N/A</v>
      </c>
      <c r="N1103" t="e">
        <f>VLOOKUP(B1103,'Uniprot taxonomy'!B:R,5,FALSE)</f>
        <v>#N/A</v>
      </c>
      <c r="O1103" t="e">
        <f>VLOOKUP(B1103,'Uniprot taxonomy'!B:R,6,FALSE)</f>
        <v>#N/A</v>
      </c>
      <c r="P1103" t="e">
        <f>VLOOKUP(B1103,'Uniprot taxonomy'!B:R,7,FALSE)</f>
        <v>#N/A</v>
      </c>
      <c r="Q1103" t="e">
        <f>VLOOKUP(B1103,'Uniprot taxonomy'!B:R,8,FALSE)</f>
        <v>#N/A</v>
      </c>
    </row>
    <row r="1104" spans="1:17" hidden="1" x14ac:dyDescent="0.25">
      <c r="A1104" t="s">
        <v>4609</v>
      </c>
      <c r="B1104" t="s">
        <v>4610</v>
      </c>
      <c r="C1104" t="e">
        <f>VLOOKUP('Домены Secretin_N'!B1104,'AC-Architecture'!A:C,3,FALSE)</f>
        <v>#N/A</v>
      </c>
      <c r="D1104">
        <v>754</v>
      </c>
      <c r="E1104" t="s">
        <v>3632</v>
      </c>
      <c r="F1104">
        <v>271</v>
      </c>
      <c r="G1104">
        <v>330</v>
      </c>
      <c r="H1104">
        <f t="shared" si="82"/>
        <v>59</v>
      </c>
      <c r="I1104" t="str">
        <f t="shared" si="83"/>
        <v>B5S3N0_RALSL/271-330</v>
      </c>
      <c r="K1104" t="e">
        <f>IF(C1104="Secretin_N, Secretin, TraK","T","N")</f>
        <v>#N/A</v>
      </c>
      <c r="L1104" t="e">
        <f>VLOOKUP(E1104,'Uniprot taxonomy'!E:J,4,FALSE)</f>
        <v>#N/A</v>
      </c>
      <c r="M1104" t="e">
        <f>LEFT(VLOOKUP(B1104,'Uniprot taxonomy'!B:R,5,FALSE))</f>
        <v>#N/A</v>
      </c>
      <c r="N1104" t="e">
        <f>VLOOKUP(B1104,'Uniprot taxonomy'!B:R,5,FALSE)</f>
        <v>#N/A</v>
      </c>
      <c r="O1104" t="e">
        <f>VLOOKUP(B1104,'Uniprot taxonomy'!B:R,6,FALSE)</f>
        <v>#N/A</v>
      </c>
      <c r="P1104" t="e">
        <f>VLOOKUP(B1104,'Uniprot taxonomy'!B:R,7,FALSE)</f>
        <v>#N/A</v>
      </c>
      <c r="Q1104" t="e">
        <f>VLOOKUP(B1104,'Uniprot taxonomy'!B:R,8,FALSE)</f>
        <v>#N/A</v>
      </c>
    </row>
    <row r="1105" spans="1:17" hidden="1" x14ac:dyDescent="0.25">
      <c r="A1105" t="s">
        <v>4611</v>
      </c>
      <c r="B1105" t="s">
        <v>4612</v>
      </c>
      <c r="C1105" t="e">
        <f>VLOOKUP('Домены Secretin_N'!B1105,'AC-Architecture'!A:C,3,FALSE)</f>
        <v>#N/A</v>
      </c>
      <c r="D1105">
        <v>288</v>
      </c>
      <c r="E1105" t="s">
        <v>3632</v>
      </c>
      <c r="F1105">
        <v>99</v>
      </c>
      <c r="G1105">
        <v>162</v>
      </c>
      <c r="H1105">
        <f t="shared" si="82"/>
        <v>63</v>
      </c>
      <c r="I1105" t="str">
        <f t="shared" si="83"/>
        <v>B5S503_RALSL/99-162</v>
      </c>
      <c r="K1105" t="e">
        <f>IF(C1105="Secretin_N, Secretin, TraK","T","N")</f>
        <v>#N/A</v>
      </c>
      <c r="L1105" t="e">
        <f>VLOOKUP(E1105,'Uniprot taxonomy'!E:J,4,FALSE)</f>
        <v>#N/A</v>
      </c>
      <c r="M1105" t="e">
        <f>LEFT(VLOOKUP(B1105,'Uniprot taxonomy'!B:R,5,FALSE))</f>
        <v>#N/A</v>
      </c>
      <c r="N1105" t="e">
        <f>VLOOKUP(B1105,'Uniprot taxonomy'!B:R,5,FALSE)</f>
        <v>#N/A</v>
      </c>
      <c r="O1105" t="e">
        <f>VLOOKUP(B1105,'Uniprot taxonomy'!B:R,6,FALSE)</f>
        <v>#N/A</v>
      </c>
      <c r="P1105" t="e">
        <f>VLOOKUP(B1105,'Uniprot taxonomy'!B:R,7,FALSE)</f>
        <v>#N/A</v>
      </c>
      <c r="Q1105" t="e">
        <f>VLOOKUP(B1105,'Uniprot taxonomy'!B:R,8,FALSE)</f>
        <v>#N/A</v>
      </c>
    </row>
    <row r="1106" spans="1:17" hidden="1" x14ac:dyDescent="0.25">
      <c r="A1106" t="s">
        <v>4611</v>
      </c>
      <c r="B1106" t="s">
        <v>4612</v>
      </c>
      <c r="C1106" t="e">
        <f>VLOOKUP('Домены Secretin_N'!B1106,'AC-Architecture'!A:C,3,FALSE)</f>
        <v>#N/A</v>
      </c>
      <c r="D1106">
        <v>288</v>
      </c>
      <c r="E1106" t="s">
        <v>3632</v>
      </c>
      <c r="F1106">
        <v>168</v>
      </c>
      <c r="G1106">
        <v>238</v>
      </c>
      <c r="H1106">
        <f t="shared" si="82"/>
        <v>70</v>
      </c>
      <c r="I1106" t="str">
        <f t="shared" si="83"/>
        <v>B5S503_RALSL/168-238</v>
      </c>
      <c r="K1106" t="e">
        <f>IF(C1106="Secretin_N, Secretin, TraK","T","N")</f>
        <v>#N/A</v>
      </c>
      <c r="L1106" t="e">
        <f>VLOOKUP(E1106,'Uniprot taxonomy'!E:J,4,FALSE)</f>
        <v>#N/A</v>
      </c>
      <c r="M1106" t="e">
        <f>LEFT(VLOOKUP(B1106,'Uniprot taxonomy'!B:R,5,FALSE))</f>
        <v>#N/A</v>
      </c>
      <c r="N1106" t="e">
        <f>VLOOKUP(B1106,'Uniprot taxonomy'!B:R,5,FALSE)</f>
        <v>#N/A</v>
      </c>
      <c r="O1106" t="e">
        <f>VLOOKUP(B1106,'Uniprot taxonomy'!B:R,6,FALSE)</f>
        <v>#N/A</v>
      </c>
      <c r="P1106" t="e">
        <f>VLOOKUP(B1106,'Uniprot taxonomy'!B:R,7,FALSE)</f>
        <v>#N/A</v>
      </c>
      <c r="Q1106" t="e">
        <f>VLOOKUP(B1106,'Uniprot taxonomy'!B:R,8,FALSE)</f>
        <v>#N/A</v>
      </c>
    </row>
    <row r="1107" spans="1:17" hidden="1" x14ac:dyDescent="0.25">
      <c r="A1107" t="s">
        <v>4613</v>
      </c>
      <c r="B1107" t="s">
        <v>4614</v>
      </c>
      <c r="C1107" t="e">
        <f>VLOOKUP('Домены Secretin_N'!B1107,'AC-Architecture'!A:C,3,FALSE)</f>
        <v>#N/A</v>
      </c>
      <c r="D1107">
        <v>567</v>
      </c>
      <c r="E1107" t="s">
        <v>3632</v>
      </c>
      <c r="F1107">
        <v>99</v>
      </c>
      <c r="G1107">
        <v>162</v>
      </c>
      <c r="H1107">
        <f t="shared" si="82"/>
        <v>63</v>
      </c>
      <c r="I1107" t="str">
        <f t="shared" si="83"/>
        <v>B5SCP5_RALSL/99-162</v>
      </c>
      <c r="K1107" t="e">
        <f>IF(C1107="Secretin_N, Secretin, TraK","T","N")</f>
        <v>#N/A</v>
      </c>
      <c r="L1107" t="e">
        <f>VLOOKUP(E1107,'Uniprot taxonomy'!E:J,4,FALSE)</f>
        <v>#N/A</v>
      </c>
      <c r="M1107" t="e">
        <f>LEFT(VLOOKUP(B1107,'Uniprot taxonomy'!B:R,5,FALSE))</f>
        <v>#N/A</v>
      </c>
      <c r="N1107" t="e">
        <f>VLOOKUP(B1107,'Uniprot taxonomy'!B:R,5,FALSE)</f>
        <v>#N/A</v>
      </c>
      <c r="O1107" t="e">
        <f>VLOOKUP(B1107,'Uniprot taxonomy'!B:R,6,FALSE)</f>
        <v>#N/A</v>
      </c>
      <c r="P1107" t="e">
        <f>VLOOKUP(B1107,'Uniprot taxonomy'!B:R,7,FALSE)</f>
        <v>#N/A</v>
      </c>
      <c r="Q1107" t="e">
        <f>VLOOKUP(B1107,'Uniprot taxonomy'!B:R,8,FALSE)</f>
        <v>#N/A</v>
      </c>
    </row>
    <row r="1108" spans="1:17" hidden="1" x14ac:dyDescent="0.25">
      <c r="A1108" t="s">
        <v>4613</v>
      </c>
      <c r="B1108" t="s">
        <v>4614</v>
      </c>
      <c r="C1108" t="e">
        <f>VLOOKUP('Домены Secretin_N'!B1108,'AC-Architecture'!A:C,3,FALSE)</f>
        <v>#N/A</v>
      </c>
      <c r="D1108">
        <v>567</v>
      </c>
      <c r="E1108" t="s">
        <v>3632</v>
      </c>
      <c r="F1108">
        <v>168</v>
      </c>
      <c r="G1108">
        <v>322</v>
      </c>
      <c r="H1108">
        <f t="shared" si="82"/>
        <v>154</v>
      </c>
      <c r="I1108" t="str">
        <f t="shared" si="83"/>
        <v>B5SCP5_RALSL/168-322</v>
      </c>
      <c r="K1108" t="e">
        <f>IF(C1108="Secretin_N, Secretin, TraK","T","N")</f>
        <v>#N/A</v>
      </c>
      <c r="L1108" t="e">
        <f>VLOOKUP(E1108,'Uniprot taxonomy'!E:J,4,FALSE)</f>
        <v>#N/A</v>
      </c>
      <c r="M1108" t="e">
        <f>LEFT(VLOOKUP(B1108,'Uniprot taxonomy'!B:R,5,FALSE))</f>
        <v>#N/A</v>
      </c>
      <c r="N1108" t="e">
        <f>VLOOKUP(B1108,'Uniprot taxonomy'!B:R,5,FALSE)</f>
        <v>#N/A</v>
      </c>
      <c r="O1108" t="e">
        <f>VLOOKUP(B1108,'Uniprot taxonomy'!B:R,6,FALSE)</f>
        <v>#N/A</v>
      </c>
      <c r="P1108" t="e">
        <f>VLOOKUP(B1108,'Uniprot taxonomy'!B:R,7,FALSE)</f>
        <v>#N/A</v>
      </c>
      <c r="Q1108" t="e">
        <f>VLOOKUP(B1108,'Uniprot taxonomy'!B:R,8,FALSE)</f>
        <v>#N/A</v>
      </c>
    </row>
    <row r="1109" spans="1:17" hidden="1" x14ac:dyDescent="0.25">
      <c r="A1109" t="s">
        <v>4615</v>
      </c>
      <c r="B1109" t="s">
        <v>4616</v>
      </c>
      <c r="C1109" t="e">
        <f>VLOOKUP('Домены Secretin_N'!B1109,'AC-Architecture'!A:C,3,FALSE)</f>
        <v>#N/A</v>
      </c>
      <c r="D1109">
        <v>657</v>
      </c>
      <c r="E1109" t="s">
        <v>3632</v>
      </c>
      <c r="F1109">
        <v>271</v>
      </c>
      <c r="G1109">
        <v>330</v>
      </c>
      <c r="H1109">
        <f t="shared" si="82"/>
        <v>59</v>
      </c>
      <c r="I1109" t="str">
        <f t="shared" si="83"/>
        <v>B5SDR2_RALSL/271-330</v>
      </c>
      <c r="K1109" t="e">
        <f>IF(C1109="Secretin_N, Secretin, TraK","T","N")</f>
        <v>#N/A</v>
      </c>
      <c r="L1109" t="e">
        <f>VLOOKUP(E1109,'Uniprot taxonomy'!E:J,4,FALSE)</f>
        <v>#N/A</v>
      </c>
      <c r="M1109" t="e">
        <f>LEFT(VLOOKUP(B1109,'Uniprot taxonomy'!B:R,5,FALSE))</f>
        <v>#N/A</v>
      </c>
      <c r="N1109" t="e">
        <f>VLOOKUP(B1109,'Uniprot taxonomy'!B:R,5,FALSE)</f>
        <v>#N/A</v>
      </c>
      <c r="O1109" t="e">
        <f>VLOOKUP(B1109,'Uniprot taxonomy'!B:R,6,FALSE)</f>
        <v>#N/A</v>
      </c>
      <c r="P1109" t="e">
        <f>VLOOKUP(B1109,'Uniprot taxonomy'!B:R,7,FALSE)</f>
        <v>#N/A</v>
      </c>
      <c r="Q1109" t="e">
        <f>VLOOKUP(B1109,'Uniprot taxonomy'!B:R,8,FALSE)</f>
        <v>#N/A</v>
      </c>
    </row>
    <row r="1110" spans="1:17" hidden="1" x14ac:dyDescent="0.25">
      <c r="A1110" t="s">
        <v>4617</v>
      </c>
      <c r="B1110" t="s">
        <v>4618</v>
      </c>
      <c r="C1110" t="e">
        <f>VLOOKUP('Домены Secretin_N'!B1110,'AC-Architecture'!A:C,3,FALSE)</f>
        <v>#N/A</v>
      </c>
      <c r="D1110">
        <v>713</v>
      </c>
      <c r="E1110" t="s">
        <v>3632</v>
      </c>
      <c r="F1110">
        <v>389</v>
      </c>
      <c r="G1110">
        <v>462</v>
      </c>
      <c r="H1110">
        <f t="shared" si="82"/>
        <v>73</v>
      </c>
      <c r="I1110" t="str">
        <f t="shared" si="83"/>
        <v>B5SJG0_RALSL/389-462</v>
      </c>
      <c r="K1110" t="e">
        <f>IF(C1110="Secretin_N, Secretin, TraK","T","N")</f>
        <v>#N/A</v>
      </c>
      <c r="L1110" t="e">
        <f>VLOOKUP(E1110,'Uniprot taxonomy'!E:J,4,FALSE)</f>
        <v>#N/A</v>
      </c>
      <c r="M1110" t="e">
        <f>LEFT(VLOOKUP(B1110,'Uniprot taxonomy'!B:R,5,FALSE))</f>
        <v>#N/A</v>
      </c>
      <c r="N1110" t="e">
        <f>VLOOKUP(B1110,'Uniprot taxonomy'!B:R,5,FALSE)</f>
        <v>#N/A</v>
      </c>
      <c r="O1110" t="e">
        <f>VLOOKUP(B1110,'Uniprot taxonomy'!B:R,6,FALSE)</f>
        <v>#N/A</v>
      </c>
      <c r="P1110" t="e">
        <f>VLOOKUP(B1110,'Uniprot taxonomy'!B:R,7,FALSE)</f>
        <v>#N/A</v>
      </c>
      <c r="Q1110" t="e">
        <f>VLOOKUP(B1110,'Uniprot taxonomy'!B:R,8,FALSE)</f>
        <v>#N/A</v>
      </c>
    </row>
    <row r="1111" spans="1:17" hidden="1" x14ac:dyDescent="0.25">
      <c r="A1111" t="s">
        <v>4619</v>
      </c>
      <c r="B1111" t="s">
        <v>4620</v>
      </c>
      <c r="C1111" t="e">
        <f>VLOOKUP('Домены Secretin_N'!B1111,'AC-Architecture'!A:C,3,FALSE)</f>
        <v>#N/A</v>
      </c>
      <c r="D1111">
        <v>777</v>
      </c>
      <c r="E1111" t="s">
        <v>3632</v>
      </c>
      <c r="F1111">
        <v>122</v>
      </c>
      <c r="G1111">
        <v>183</v>
      </c>
      <c r="H1111">
        <f t="shared" si="82"/>
        <v>61</v>
      </c>
      <c r="I1111" t="str">
        <f t="shared" si="83"/>
        <v>B5SK41_RALSL/122-183</v>
      </c>
      <c r="K1111" t="e">
        <f>IF(C1111="Secretin_N, Secretin, TraK","T","N")</f>
        <v>#N/A</v>
      </c>
      <c r="L1111" t="e">
        <f>VLOOKUP(E1111,'Uniprot taxonomy'!E:J,4,FALSE)</f>
        <v>#N/A</v>
      </c>
      <c r="M1111" t="e">
        <f>LEFT(VLOOKUP(B1111,'Uniprot taxonomy'!B:R,5,FALSE))</f>
        <v>#N/A</v>
      </c>
      <c r="N1111" t="e">
        <f>VLOOKUP(B1111,'Uniprot taxonomy'!B:R,5,FALSE)</f>
        <v>#N/A</v>
      </c>
      <c r="O1111" t="e">
        <f>VLOOKUP(B1111,'Uniprot taxonomy'!B:R,6,FALSE)</f>
        <v>#N/A</v>
      </c>
      <c r="P1111" t="e">
        <f>VLOOKUP(B1111,'Uniprot taxonomy'!B:R,7,FALSE)</f>
        <v>#N/A</v>
      </c>
      <c r="Q1111" t="e">
        <f>VLOOKUP(B1111,'Uniprot taxonomy'!B:R,8,FALSE)</f>
        <v>#N/A</v>
      </c>
    </row>
    <row r="1112" spans="1:17" hidden="1" x14ac:dyDescent="0.25">
      <c r="A1112" t="s">
        <v>4619</v>
      </c>
      <c r="B1112" t="s">
        <v>4620</v>
      </c>
      <c r="C1112" t="e">
        <f>VLOOKUP('Домены Secretin_N'!B1112,'AC-Architecture'!A:C,3,FALSE)</f>
        <v>#N/A</v>
      </c>
      <c r="D1112">
        <v>777</v>
      </c>
      <c r="E1112" t="s">
        <v>3632</v>
      </c>
      <c r="F1112">
        <v>185</v>
      </c>
      <c r="G1112">
        <v>267</v>
      </c>
      <c r="H1112">
        <f t="shared" si="82"/>
        <v>82</v>
      </c>
      <c r="I1112" t="str">
        <f t="shared" si="83"/>
        <v>B5SK41_RALSL/185-267</v>
      </c>
      <c r="K1112" t="e">
        <f>IF(C1112="Secretin_N, Secretin, TraK","T","N")</f>
        <v>#N/A</v>
      </c>
      <c r="L1112" t="e">
        <f>VLOOKUP(E1112,'Uniprot taxonomy'!E:J,4,FALSE)</f>
        <v>#N/A</v>
      </c>
      <c r="M1112" t="e">
        <f>LEFT(VLOOKUP(B1112,'Uniprot taxonomy'!B:R,5,FALSE))</f>
        <v>#N/A</v>
      </c>
      <c r="N1112" t="e">
        <f>VLOOKUP(B1112,'Uniprot taxonomy'!B:R,5,FALSE)</f>
        <v>#N/A</v>
      </c>
      <c r="O1112" t="e">
        <f>VLOOKUP(B1112,'Uniprot taxonomy'!B:R,6,FALSE)</f>
        <v>#N/A</v>
      </c>
      <c r="P1112" t="e">
        <f>VLOOKUP(B1112,'Uniprot taxonomy'!B:R,7,FALSE)</f>
        <v>#N/A</v>
      </c>
      <c r="Q1112" t="e">
        <f>VLOOKUP(B1112,'Uniprot taxonomy'!B:R,8,FALSE)</f>
        <v>#N/A</v>
      </c>
    </row>
    <row r="1113" spans="1:17" hidden="1" x14ac:dyDescent="0.25">
      <c r="A1113" t="s">
        <v>4619</v>
      </c>
      <c r="B1113" t="s">
        <v>4620</v>
      </c>
      <c r="C1113" t="e">
        <f>VLOOKUP('Домены Secretin_N'!B1113,'AC-Architecture'!A:C,3,FALSE)</f>
        <v>#N/A</v>
      </c>
      <c r="D1113">
        <v>777</v>
      </c>
      <c r="E1113" t="s">
        <v>3632</v>
      </c>
      <c r="F1113">
        <v>271</v>
      </c>
      <c r="G1113">
        <v>405</v>
      </c>
      <c r="H1113">
        <f t="shared" si="82"/>
        <v>134</v>
      </c>
      <c r="I1113" t="str">
        <f t="shared" si="83"/>
        <v>B5SK41_RALSL/271-405</v>
      </c>
      <c r="K1113" t="e">
        <f>IF(C1113="Secretin_N, Secretin, TraK","T","N")</f>
        <v>#N/A</v>
      </c>
      <c r="L1113" t="e">
        <f>VLOOKUP(E1113,'Uniprot taxonomy'!E:J,4,FALSE)</f>
        <v>#N/A</v>
      </c>
      <c r="M1113" t="e">
        <f>LEFT(VLOOKUP(B1113,'Uniprot taxonomy'!B:R,5,FALSE))</f>
        <v>#N/A</v>
      </c>
      <c r="N1113" t="e">
        <f>VLOOKUP(B1113,'Uniprot taxonomy'!B:R,5,FALSE)</f>
        <v>#N/A</v>
      </c>
      <c r="O1113" t="e">
        <f>VLOOKUP(B1113,'Uniprot taxonomy'!B:R,6,FALSE)</f>
        <v>#N/A</v>
      </c>
      <c r="P1113" t="e">
        <f>VLOOKUP(B1113,'Uniprot taxonomy'!B:R,7,FALSE)</f>
        <v>#N/A</v>
      </c>
      <c r="Q1113" t="e">
        <f>VLOOKUP(B1113,'Uniprot taxonomy'!B:R,8,FALSE)</f>
        <v>#N/A</v>
      </c>
    </row>
    <row r="1114" spans="1:17" hidden="1" x14ac:dyDescent="0.25">
      <c r="A1114" t="s">
        <v>4621</v>
      </c>
      <c r="B1114" t="s">
        <v>4622</v>
      </c>
      <c r="C1114" t="e">
        <f>VLOOKUP('Домены Secretin_N'!B1114,'AC-Architecture'!A:C,3,FALSE)</f>
        <v>#N/A</v>
      </c>
      <c r="D1114">
        <v>737</v>
      </c>
      <c r="E1114" t="s">
        <v>3632</v>
      </c>
      <c r="F1114">
        <v>279</v>
      </c>
      <c r="G1114">
        <v>394</v>
      </c>
      <c r="H1114">
        <f t="shared" si="82"/>
        <v>115</v>
      </c>
      <c r="I1114" t="str">
        <f t="shared" si="83"/>
        <v>B5W9W5_SPIMA/279-394</v>
      </c>
      <c r="K1114" t="e">
        <f>IF(C1114="Secretin_N, Secretin, TraK","T","N")</f>
        <v>#N/A</v>
      </c>
      <c r="L1114" t="e">
        <f>VLOOKUP(E1114,'Uniprot taxonomy'!E:J,4,FALSE)</f>
        <v>#N/A</v>
      </c>
      <c r="M1114" t="e">
        <f>LEFT(VLOOKUP(B1114,'Uniprot taxonomy'!B:R,5,FALSE))</f>
        <v>#N/A</v>
      </c>
      <c r="N1114" t="e">
        <f>VLOOKUP(B1114,'Uniprot taxonomy'!B:R,5,FALSE)</f>
        <v>#N/A</v>
      </c>
      <c r="O1114" t="e">
        <f>VLOOKUP(B1114,'Uniprot taxonomy'!B:R,6,FALSE)</f>
        <v>#N/A</v>
      </c>
      <c r="P1114" t="e">
        <f>VLOOKUP(B1114,'Uniprot taxonomy'!B:R,7,FALSE)</f>
        <v>#N/A</v>
      </c>
      <c r="Q1114" t="e">
        <f>VLOOKUP(B1114,'Uniprot taxonomy'!B:R,8,FALSE)</f>
        <v>#N/A</v>
      </c>
    </row>
    <row r="1115" spans="1:17" hidden="1" x14ac:dyDescent="0.25">
      <c r="A1115" t="s">
        <v>4623</v>
      </c>
      <c r="B1115" t="s">
        <v>4624</v>
      </c>
      <c r="C1115" t="e">
        <f>VLOOKUP('Домены Secretin_N'!B1115,'AC-Architecture'!A:C,3,FALSE)</f>
        <v>#N/A</v>
      </c>
      <c r="D1115">
        <v>792</v>
      </c>
      <c r="E1115" t="s">
        <v>3632</v>
      </c>
      <c r="F1115">
        <v>124</v>
      </c>
      <c r="G1115">
        <v>185</v>
      </c>
      <c r="H1115">
        <f t="shared" si="82"/>
        <v>61</v>
      </c>
      <c r="I1115" t="str">
        <f t="shared" si="83"/>
        <v>B5WD07_9BURK/124-185</v>
      </c>
      <c r="K1115" t="e">
        <f>IF(C1115="Secretin_N, Secretin, TraK","T","N")</f>
        <v>#N/A</v>
      </c>
      <c r="L1115" t="e">
        <f>VLOOKUP(E1115,'Uniprot taxonomy'!E:J,4,FALSE)</f>
        <v>#N/A</v>
      </c>
      <c r="M1115" t="e">
        <f>LEFT(VLOOKUP(B1115,'Uniprot taxonomy'!B:R,5,FALSE))</f>
        <v>#N/A</v>
      </c>
      <c r="N1115" t="e">
        <f>VLOOKUP(B1115,'Uniprot taxonomy'!B:R,5,FALSE)</f>
        <v>#N/A</v>
      </c>
      <c r="O1115" t="e">
        <f>VLOOKUP(B1115,'Uniprot taxonomy'!B:R,6,FALSE)</f>
        <v>#N/A</v>
      </c>
      <c r="P1115" t="e">
        <f>VLOOKUP(B1115,'Uniprot taxonomy'!B:R,7,FALSE)</f>
        <v>#N/A</v>
      </c>
      <c r="Q1115" t="e">
        <f>VLOOKUP(B1115,'Uniprot taxonomy'!B:R,8,FALSE)</f>
        <v>#N/A</v>
      </c>
    </row>
    <row r="1116" spans="1:17" hidden="1" x14ac:dyDescent="0.25">
      <c r="A1116" t="s">
        <v>4623</v>
      </c>
      <c r="B1116" t="s">
        <v>4624</v>
      </c>
      <c r="C1116" t="e">
        <f>VLOOKUP('Домены Secretin_N'!B1116,'AC-Architecture'!A:C,3,FALSE)</f>
        <v>#N/A</v>
      </c>
      <c r="D1116">
        <v>792</v>
      </c>
      <c r="E1116" t="s">
        <v>3632</v>
      </c>
      <c r="F1116">
        <v>187</v>
      </c>
      <c r="G1116">
        <v>259</v>
      </c>
      <c r="H1116">
        <f t="shared" si="82"/>
        <v>72</v>
      </c>
      <c r="I1116" t="str">
        <f t="shared" si="83"/>
        <v>B5WD07_9BURK/187-259</v>
      </c>
      <c r="K1116" t="e">
        <f>IF(C1116="Secretin_N, Secretin, TraK","T","N")</f>
        <v>#N/A</v>
      </c>
      <c r="L1116" t="e">
        <f>VLOOKUP(E1116,'Uniprot taxonomy'!E:J,4,FALSE)</f>
        <v>#N/A</v>
      </c>
      <c r="M1116" t="e">
        <f>LEFT(VLOOKUP(B1116,'Uniprot taxonomy'!B:R,5,FALSE))</f>
        <v>#N/A</v>
      </c>
      <c r="N1116" t="e">
        <f>VLOOKUP(B1116,'Uniprot taxonomy'!B:R,5,FALSE)</f>
        <v>#N/A</v>
      </c>
      <c r="O1116" t="e">
        <f>VLOOKUP(B1116,'Uniprot taxonomy'!B:R,6,FALSE)</f>
        <v>#N/A</v>
      </c>
      <c r="P1116" t="e">
        <f>VLOOKUP(B1116,'Uniprot taxonomy'!B:R,7,FALSE)</f>
        <v>#N/A</v>
      </c>
      <c r="Q1116" t="e">
        <f>VLOOKUP(B1116,'Uniprot taxonomy'!B:R,8,FALSE)</f>
        <v>#N/A</v>
      </c>
    </row>
    <row r="1117" spans="1:17" hidden="1" x14ac:dyDescent="0.25">
      <c r="A1117" t="s">
        <v>4623</v>
      </c>
      <c r="B1117" t="s">
        <v>4624</v>
      </c>
      <c r="C1117" t="e">
        <f>VLOOKUP('Домены Secretin_N'!B1117,'AC-Architecture'!A:C,3,FALSE)</f>
        <v>#N/A</v>
      </c>
      <c r="D1117">
        <v>792</v>
      </c>
      <c r="E1117" t="s">
        <v>3632</v>
      </c>
      <c r="F1117">
        <v>263</v>
      </c>
      <c r="G1117">
        <v>411</v>
      </c>
      <c r="H1117">
        <f t="shared" si="82"/>
        <v>148</v>
      </c>
      <c r="I1117" t="str">
        <f t="shared" si="83"/>
        <v>B5WD07_9BURK/263-411</v>
      </c>
      <c r="K1117" t="e">
        <f>IF(C1117="Secretin_N, Secretin, TraK","T","N")</f>
        <v>#N/A</v>
      </c>
      <c r="L1117" t="e">
        <f>VLOOKUP(E1117,'Uniprot taxonomy'!E:J,4,FALSE)</f>
        <v>#N/A</v>
      </c>
      <c r="M1117" t="e">
        <f>LEFT(VLOOKUP(B1117,'Uniprot taxonomy'!B:R,5,FALSE))</f>
        <v>#N/A</v>
      </c>
      <c r="N1117" t="e">
        <f>VLOOKUP(B1117,'Uniprot taxonomy'!B:R,5,FALSE)</f>
        <v>#N/A</v>
      </c>
      <c r="O1117" t="e">
        <f>VLOOKUP(B1117,'Uniprot taxonomy'!B:R,6,FALSE)</f>
        <v>#N/A</v>
      </c>
      <c r="P1117" t="e">
        <f>VLOOKUP(B1117,'Uniprot taxonomy'!B:R,7,FALSE)</f>
        <v>#N/A</v>
      </c>
      <c r="Q1117" t="e">
        <f>VLOOKUP(B1117,'Uniprot taxonomy'!B:R,8,FALSE)</f>
        <v>#N/A</v>
      </c>
    </row>
    <row r="1118" spans="1:17" hidden="1" x14ac:dyDescent="0.25">
      <c r="A1118" t="s">
        <v>4625</v>
      </c>
      <c r="B1118" t="s">
        <v>4626</v>
      </c>
      <c r="C1118" t="e">
        <f>VLOOKUP('Домены Secretin_N'!B1118,'AC-Architecture'!A:C,3,FALSE)</f>
        <v>#N/A</v>
      </c>
      <c r="D1118">
        <v>684</v>
      </c>
      <c r="E1118" t="s">
        <v>3632</v>
      </c>
      <c r="F1118">
        <v>285</v>
      </c>
      <c r="G1118">
        <v>345</v>
      </c>
      <c r="H1118">
        <f t="shared" si="82"/>
        <v>60</v>
      </c>
      <c r="I1118" t="str">
        <f t="shared" si="83"/>
        <v>B5WKI2_9BURK/285-345</v>
      </c>
      <c r="K1118" t="e">
        <f>IF(C1118="Secretin_N, Secretin, TraK","T","N")</f>
        <v>#N/A</v>
      </c>
      <c r="L1118" t="e">
        <f>VLOOKUP(E1118,'Uniprot taxonomy'!E:J,4,FALSE)</f>
        <v>#N/A</v>
      </c>
      <c r="M1118" t="e">
        <f>LEFT(VLOOKUP(B1118,'Uniprot taxonomy'!B:R,5,FALSE))</f>
        <v>#N/A</v>
      </c>
      <c r="N1118" t="e">
        <f>VLOOKUP(B1118,'Uniprot taxonomy'!B:R,5,FALSE)</f>
        <v>#N/A</v>
      </c>
      <c r="O1118" t="e">
        <f>VLOOKUP(B1118,'Uniprot taxonomy'!B:R,6,FALSE)</f>
        <v>#N/A</v>
      </c>
      <c r="P1118" t="e">
        <f>VLOOKUP(B1118,'Uniprot taxonomy'!B:R,7,FALSE)</f>
        <v>#N/A</v>
      </c>
      <c r="Q1118" t="e">
        <f>VLOOKUP(B1118,'Uniprot taxonomy'!B:R,8,FALSE)</f>
        <v>#N/A</v>
      </c>
    </row>
    <row r="1119" spans="1:17" hidden="1" x14ac:dyDescent="0.25">
      <c r="A1119" t="s">
        <v>4627</v>
      </c>
      <c r="B1119" t="s">
        <v>4628</v>
      </c>
      <c r="C1119" t="e">
        <f>VLOOKUP('Домены Secretin_N'!B1119,'AC-Architecture'!A:C,3,FALSE)</f>
        <v>#N/A</v>
      </c>
      <c r="D1119">
        <v>569</v>
      </c>
      <c r="E1119" t="s">
        <v>3632</v>
      </c>
      <c r="F1119">
        <v>267</v>
      </c>
      <c r="G1119">
        <v>333</v>
      </c>
      <c r="H1119">
        <f t="shared" si="82"/>
        <v>66</v>
      </c>
      <c r="I1119" t="str">
        <f t="shared" si="83"/>
        <v>B5WPT2_9BURK/267-333</v>
      </c>
      <c r="K1119" t="e">
        <f>IF(C1119="Secretin_N, Secretin, TraK","T","N")</f>
        <v>#N/A</v>
      </c>
      <c r="L1119" t="e">
        <f>VLOOKUP(E1119,'Uniprot taxonomy'!E:J,4,FALSE)</f>
        <v>#N/A</v>
      </c>
      <c r="M1119" t="e">
        <f>LEFT(VLOOKUP(B1119,'Uniprot taxonomy'!B:R,5,FALSE))</f>
        <v>#N/A</v>
      </c>
      <c r="N1119" t="e">
        <f>VLOOKUP(B1119,'Uniprot taxonomy'!B:R,5,FALSE)</f>
        <v>#N/A</v>
      </c>
      <c r="O1119" t="e">
        <f>VLOOKUP(B1119,'Uniprot taxonomy'!B:R,6,FALSE)</f>
        <v>#N/A</v>
      </c>
      <c r="P1119" t="e">
        <f>VLOOKUP(B1119,'Uniprot taxonomy'!B:R,7,FALSE)</f>
        <v>#N/A</v>
      </c>
      <c r="Q1119" t="e">
        <f>VLOOKUP(B1119,'Uniprot taxonomy'!B:R,8,FALSE)</f>
        <v>#N/A</v>
      </c>
    </row>
    <row r="1120" spans="1:17" hidden="1" x14ac:dyDescent="0.25">
      <c r="A1120" t="s">
        <v>4629</v>
      </c>
      <c r="B1120" t="s">
        <v>4630</v>
      </c>
      <c r="C1120" t="e">
        <f>VLOOKUP('Домены Secretin_N'!B1120,'AC-Architecture'!A:C,3,FALSE)</f>
        <v>#N/A</v>
      </c>
      <c r="D1120">
        <v>413</v>
      </c>
      <c r="E1120" t="s">
        <v>3632</v>
      </c>
      <c r="F1120">
        <v>121</v>
      </c>
      <c r="G1120">
        <v>181</v>
      </c>
      <c r="H1120">
        <f t="shared" si="82"/>
        <v>60</v>
      </c>
      <c r="I1120" t="str">
        <f t="shared" si="83"/>
        <v>B5XTU5_KLEP3/121-181</v>
      </c>
      <c r="K1120" t="e">
        <f>IF(C1120="Secretin_N, Secretin, TraK","T","N")</f>
        <v>#N/A</v>
      </c>
      <c r="L1120" t="e">
        <f>VLOOKUP(E1120,'Uniprot taxonomy'!E:J,4,FALSE)</f>
        <v>#N/A</v>
      </c>
      <c r="M1120" t="e">
        <f>LEFT(VLOOKUP(B1120,'Uniprot taxonomy'!B:R,5,FALSE))</f>
        <v>#N/A</v>
      </c>
      <c r="N1120" t="e">
        <f>VLOOKUP(B1120,'Uniprot taxonomy'!B:R,5,FALSE)</f>
        <v>#N/A</v>
      </c>
      <c r="O1120" t="e">
        <f>VLOOKUP(B1120,'Uniprot taxonomy'!B:R,6,FALSE)</f>
        <v>#N/A</v>
      </c>
      <c r="P1120" t="e">
        <f>VLOOKUP(B1120,'Uniprot taxonomy'!B:R,7,FALSE)</f>
        <v>#N/A</v>
      </c>
      <c r="Q1120" t="e">
        <f>VLOOKUP(B1120,'Uniprot taxonomy'!B:R,8,FALSE)</f>
        <v>#N/A</v>
      </c>
    </row>
    <row r="1121" spans="1:17" hidden="1" x14ac:dyDescent="0.25">
      <c r="A1121" t="s">
        <v>4631</v>
      </c>
      <c r="B1121" t="s">
        <v>4632</v>
      </c>
      <c r="C1121" t="e">
        <f>VLOOKUP('Домены Secretin_N'!B1121,'AC-Architecture'!A:C,3,FALSE)</f>
        <v>#N/A</v>
      </c>
      <c r="D1121">
        <v>648</v>
      </c>
      <c r="E1121" t="s">
        <v>3632</v>
      </c>
      <c r="F1121">
        <v>117</v>
      </c>
      <c r="G1121">
        <v>180</v>
      </c>
      <c r="H1121">
        <f t="shared" si="82"/>
        <v>63</v>
      </c>
      <c r="I1121" t="str">
        <f t="shared" si="83"/>
        <v>B5Y1M6_KLEP3/117-180</v>
      </c>
      <c r="K1121" t="e">
        <f>IF(C1121="Secretin_N, Secretin, TraK","T","N")</f>
        <v>#N/A</v>
      </c>
      <c r="L1121" t="e">
        <f>VLOOKUP(E1121,'Uniprot taxonomy'!E:J,4,FALSE)</f>
        <v>#N/A</v>
      </c>
      <c r="M1121" t="e">
        <f>LEFT(VLOOKUP(B1121,'Uniprot taxonomy'!B:R,5,FALSE))</f>
        <v>#N/A</v>
      </c>
      <c r="N1121" t="e">
        <f>VLOOKUP(B1121,'Uniprot taxonomy'!B:R,5,FALSE)</f>
        <v>#N/A</v>
      </c>
      <c r="O1121" t="e">
        <f>VLOOKUP(B1121,'Uniprot taxonomy'!B:R,6,FALSE)</f>
        <v>#N/A</v>
      </c>
      <c r="P1121" t="e">
        <f>VLOOKUP(B1121,'Uniprot taxonomy'!B:R,7,FALSE)</f>
        <v>#N/A</v>
      </c>
      <c r="Q1121" t="e">
        <f>VLOOKUP(B1121,'Uniprot taxonomy'!B:R,8,FALSE)</f>
        <v>#N/A</v>
      </c>
    </row>
    <row r="1122" spans="1:17" hidden="1" x14ac:dyDescent="0.25">
      <c r="A1122" t="s">
        <v>4631</v>
      </c>
      <c r="B1122" t="s">
        <v>4632</v>
      </c>
      <c r="C1122" t="e">
        <f>VLOOKUP('Домены Secretin_N'!B1122,'AC-Architecture'!A:C,3,FALSE)</f>
        <v>#N/A</v>
      </c>
      <c r="D1122">
        <v>648</v>
      </c>
      <c r="E1122" t="s">
        <v>3632</v>
      </c>
      <c r="F1122">
        <v>182</v>
      </c>
      <c r="G1122">
        <v>253</v>
      </c>
      <c r="H1122">
        <f t="shared" si="82"/>
        <v>71</v>
      </c>
      <c r="I1122" t="str">
        <f t="shared" si="83"/>
        <v>B5Y1M6_KLEP3/182-253</v>
      </c>
      <c r="K1122" t="e">
        <f>IF(C1122="Secretin_N, Secretin, TraK","T","N")</f>
        <v>#N/A</v>
      </c>
      <c r="L1122" t="e">
        <f>VLOOKUP(E1122,'Uniprot taxonomy'!E:J,4,FALSE)</f>
        <v>#N/A</v>
      </c>
      <c r="M1122" t="e">
        <f>LEFT(VLOOKUP(B1122,'Uniprot taxonomy'!B:R,5,FALSE))</f>
        <v>#N/A</v>
      </c>
      <c r="N1122" t="e">
        <f>VLOOKUP(B1122,'Uniprot taxonomy'!B:R,5,FALSE)</f>
        <v>#N/A</v>
      </c>
      <c r="O1122" t="e">
        <f>VLOOKUP(B1122,'Uniprot taxonomy'!B:R,6,FALSE)</f>
        <v>#N/A</v>
      </c>
      <c r="P1122" t="e">
        <f>VLOOKUP(B1122,'Uniprot taxonomy'!B:R,7,FALSE)</f>
        <v>#N/A</v>
      </c>
      <c r="Q1122" t="e">
        <f>VLOOKUP(B1122,'Uniprot taxonomy'!B:R,8,FALSE)</f>
        <v>#N/A</v>
      </c>
    </row>
    <row r="1123" spans="1:17" hidden="1" x14ac:dyDescent="0.25">
      <c r="A1123" t="s">
        <v>4631</v>
      </c>
      <c r="B1123" t="s">
        <v>4632</v>
      </c>
      <c r="C1123" t="e">
        <f>VLOOKUP('Домены Secretin_N'!B1123,'AC-Architecture'!A:C,3,FALSE)</f>
        <v>#N/A</v>
      </c>
      <c r="D1123">
        <v>648</v>
      </c>
      <c r="E1123" t="s">
        <v>3632</v>
      </c>
      <c r="F1123">
        <v>257</v>
      </c>
      <c r="G1123">
        <v>334</v>
      </c>
      <c r="H1123">
        <f t="shared" si="82"/>
        <v>77</v>
      </c>
      <c r="I1123" t="str">
        <f t="shared" si="83"/>
        <v>B5Y1M6_KLEP3/257-334</v>
      </c>
      <c r="K1123" t="e">
        <f>IF(C1123="Secretin_N, Secretin, TraK","T","N")</f>
        <v>#N/A</v>
      </c>
      <c r="L1123" t="e">
        <f>VLOOKUP(E1123,'Uniprot taxonomy'!E:J,4,FALSE)</f>
        <v>#N/A</v>
      </c>
      <c r="M1123" t="e">
        <f>LEFT(VLOOKUP(B1123,'Uniprot taxonomy'!B:R,5,FALSE))</f>
        <v>#N/A</v>
      </c>
      <c r="N1123" t="e">
        <f>VLOOKUP(B1123,'Uniprot taxonomy'!B:R,5,FALSE)</f>
        <v>#N/A</v>
      </c>
      <c r="O1123" t="e">
        <f>VLOOKUP(B1123,'Uniprot taxonomy'!B:R,6,FALSE)</f>
        <v>#N/A</v>
      </c>
      <c r="P1123" t="e">
        <f>VLOOKUP(B1123,'Uniprot taxonomy'!B:R,7,FALSE)</f>
        <v>#N/A</v>
      </c>
      <c r="Q1123" t="e">
        <f>VLOOKUP(B1123,'Uniprot taxonomy'!B:R,8,FALSE)</f>
        <v>#N/A</v>
      </c>
    </row>
    <row r="1124" spans="1:17" hidden="1" x14ac:dyDescent="0.25">
      <c r="A1124" t="s">
        <v>4633</v>
      </c>
      <c r="B1124" t="s">
        <v>4634</v>
      </c>
      <c r="C1124" t="e">
        <f>VLOOKUP('Домены Secretin_N'!B1124,'AC-Architecture'!A:C,3,FALSE)</f>
        <v>#N/A</v>
      </c>
      <c r="D1124">
        <v>1256</v>
      </c>
      <c r="E1124" t="s">
        <v>3632</v>
      </c>
      <c r="F1124">
        <v>313</v>
      </c>
      <c r="G1124">
        <v>455</v>
      </c>
      <c r="H1124">
        <f t="shared" si="82"/>
        <v>142</v>
      </c>
      <c r="I1124" t="str">
        <f t="shared" si="83"/>
        <v>B5YDZ7_DICT6/313-455</v>
      </c>
      <c r="K1124" t="e">
        <f>IF(C1124="Secretin_N, Secretin, TraK","T","N")</f>
        <v>#N/A</v>
      </c>
      <c r="L1124" t="e">
        <f>VLOOKUP(E1124,'Uniprot taxonomy'!E:J,4,FALSE)</f>
        <v>#N/A</v>
      </c>
      <c r="M1124" t="e">
        <f>LEFT(VLOOKUP(B1124,'Uniprot taxonomy'!B:R,5,FALSE))</f>
        <v>#N/A</v>
      </c>
      <c r="N1124" t="e">
        <f>VLOOKUP(B1124,'Uniprot taxonomy'!B:R,5,FALSE)</f>
        <v>#N/A</v>
      </c>
      <c r="O1124" t="e">
        <f>VLOOKUP(B1124,'Uniprot taxonomy'!B:R,6,FALSE)</f>
        <v>#N/A</v>
      </c>
      <c r="P1124" t="e">
        <f>VLOOKUP(B1124,'Uniprot taxonomy'!B:R,7,FALSE)</f>
        <v>#N/A</v>
      </c>
      <c r="Q1124" t="e">
        <f>VLOOKUP(B1124,'Uniprot taxonomy'!B:R,8,FALSE)</f>
        <v>#N/A</v>
      </c>
    </row>
    <row r="1125" spans="1:17" hidden="1" x14ac:dyDescent="0.25">
      <c r="A1125" t="s">
        <v>4635</v>
      </c>
      <c r="B1125" t="s">
        <v>4636</v>
      </c>
      <c r="C1125" t="e">
        <f>VLOOKUP('Домены Secretin_N'!B1125,'AC-Architecture'!A:C,3,FALSE)</f>
        <v>#N/A</v>
      </c>
      <c r="D1125">
        <v>663</v>
      </c>
      <c r="E1125" t="s">
        <v>3632</v>
      </c>
      <c r="F1125">
        <v>344</v>
      </c>
      <c r="G1125">
        <v>407</v>
      </c>
      <c r="H1125">
        <f t="shared" si="82"/>
        <v>63</v>
      </c>
      <c r="I1125" t="str">
        <f t="shared" si="83"/>
        <v>B5YJ50_THEYD/344-407</v>
      </c>
      <c r="K1125" t="e">
        <f>IF(C1125="Secretin_N, Secretin, TraK","T","N")</f>
        <v>#N/A</v>
      </c>
      <c r="L1125" t="e">
        <f>VLOOKUP(E1125,'Uniprot taxonomy'!E:J,4,FALSE)</f>
        <v>#N/A</v>
      </c>
      <c r="M1125" t="e">
        <f>LEFT(VLOOKUP(B1125,'Uniprot taxonomy'!B:R,5,FALSE))</f>
        <v>#N/A</v>
      </c>
      <c r="N1125" t="e">
        <f>VLOOKUP(B1125,'Uniprot taxonomy'!B:R,5,FALSE)</f>
        <v>#N/A</v>
      </c>
      <c r="O1125" t="e">
        <f>VLOOKUP(B1125,'Uniprot taxonomy'!B:R,6,FALSE)</f>
        <v>#N/A</v>
      </c>
      <c r="P1125" t="e">
        <f>VLOOKUP(B1125,'Uniprot taxonomy'!B:R,7,FALSE)</f>
        <v>#N/A</v>
      </c>
      <c r="Q1125" t="e">
        <f>VLOOKUP(B1125,'Uniprot taxonomy'!B:R,8,FALSE)</f>
        <v>#N/A</v>
      </c>
    </row>
    <row r="1126" spans="1:17" hidden="1" x14ac:dyDescent="0.25">
      <c r="A1126" t="s">
        <v>4637</v>
      </c>
      <c r="B1126" t="s">
        <v>4638</v>
      </c>
      <c r="C1126" t="e">
        <f>VLOOKUP('Домены Secretin_N'!B1126,'AC-Architecture'!A:C,3,FALSE)</f>
        <v>#N/A</v>
      </c>
      <c r="D1126">
        <v>655</v>
      </c>
      <c r="E1126" t="s">
        <v>3632</v>
      </c>
      <c r="F1126">
        <v>129</v>
      </c>
      <c r="G1126">
        <v>192</v>
      </c>
      <c r="H1126">
        <f t="shared" si="82"/>
        <v>63</v>
      </c>
      <c r="I1126" t="str">
        <f t="shared" si="83"/>
        <v>B5YPK7_ECO5E/129-192</v>
      </c>
      <c r="K1126" t="e">
        <f>IF(C1126="Secretin_N, Secretin, TraK","T","N")</f>
        <v>#N/A</v>
      </c>
      <c r="L1126" t="e">
        <f>VLOOKUP(E1126,'Uniprot taxonomy'!E:J,4,FALSE)</f>
        <v>#N/A</v>
      </c>
      <c r="M1126" t="e">
        <f>LEFT(VLOOKUP(B1126,'Uniprot taxonomy'!B:R,5,FALSE))</f>
        <v>#N/A</v>
      </c>
      <c r="N1126" t="e">
        <f>VLOOKUP(B1126,'Uniprot taxonomy'!B:R,5,FALSE)</f>
        <v>#N/A</v>
      </c>
      <c r="O1126" t="e">
        <f>VLOOKUP(B1126,'Uniprot taxonomy'!B:R,6,FALSE)</f>
        <v>#N/A</v>
      </c>
      <c r="P1126" t="e">
        <f>VLOOKUP(B1126,'Uniprot taxonomy'!B:R,7,FALSE)</f>
        <v>#N/A</v>
      </c>
      <c r="Q1126" t="e">
        <f>VLOOKUP(B1126,'Uniprot taxonomy'!B:R,8,FALSE)</f>
        <v>#N/A</v>
      </c>
    </row>
    <row r="1127" spans="1:17" hidden="1" x14ac:dyDescent="0.25">
      <c r="A1127" t="s">
        <v>4637</v>
      </c>
      <c r="B1127" t="s">
        <v>4638</v>
      </c>
      <c r="C1127" t="e">
        <f>VLOOKUP('Домены Secretin_N'!B1127,'AC-Architecture'!A:C,3,FALSE)</f>
        <v>#N/A</v>
      </c>
      <c r="D1127">
        <v>655</v>
      </c>
      <c r="E1127" t="s">
        <v>3632</v>
      </c>
      <c r="F1127">
        <v>194</v>
      </c>
      <c r="G1127">
        <v>265</v>
      </c>
      <c r="H1127">
        <f t="shared" si="82"/>
        <v>71</v>
      </c>
      <c r="I1127" t="str">
        <f t="shared" si="83"/>
        <v>B5YPK7_ECO5E/194-265</v>
      </c>
      <c r="K1127" t="e">
        <f>IF(C1127="Secretin_N, Secretin, TraK","T","N")</f>
        <v>#N/A</v>
      </c>
      <c r="L1127" t="e">
        <f>VLOOKUP(E1127,'Uniprot taxonomy'!E:J,4,FALSE)</f>
        <v>#N/A</v>
      </c>
      <c r="M1127" t="e">
        <f>LEFT(VLOOKUP(B1127,'Uniprot taxonomy'!B:R,5,FALSE))</f>
        <v>#N/A</v>
      </c>
      <c r="N1127" t="e">
        <f>VLOOKUP(B1127,'Uniprot taxonomy'!B:R,5,FALSE)</f>
        <v>#N/A</v>
      </c>
      <c r="O1127" t="e">
        <f>VLOOKUP(B1127,'Uniprot taxonomy'!B:R,6,FALSE)</f>
        <v>#N/A</v>
      </c>
      <c r="P1127" t="e">
        <f>VLOOKUP(B1127,'Uniprot taxonomy'!B:R,7,FALSE)</f>
        <v>#N/A</v>
      </c>
      <c r="Q1127" t="e">
        <f>VLOOKUP(B1127,'Uniprot taxonomy'!B:R,8,FALSE)</f>
        <v>#N/A</v>
      </c>
    </row>
    <row r="1128" spans="1:17" hidden="1" x14ac:dyDescent="0.25">
      <c r="A1128" t="s">
        <v>4637</v>
      </c>
      <c r="B1128" t="s">
        <v>4638</v>
      </c>
      <c r="C1128" t="e">
        <f>VLOOKUP('Домены Secretin_N'!B1128,'AC-Architecture'!A:C,3,FALSE)</f>
        <v>#N/A</v>
      </c>
      <c r="D1128">
        <v>655</v>
      </c>
      <c r="E1128" t="s">
        <v>3632</v>
      </c>
      <c r="F1128">
        <v>269</v>
      </c>
      <c r="G1128">
        <v>346</v>
      </c>
      <c r="H1128">
        <f t="shared" si="82"/>
        <v>77</v>
      </c>
      <c r="I1128" t="str">
        <f t="shared" si="83"/>
        <v>B5YPK7_ECO5E/269-346</v>
      </c>
      <c r="K1128" t="e">
        <f>IF(C1128="Secretin_N, Secretin, TraK","T","N")</f>
        <v>#N/A</v>
      </c>
      <c r="L1128" t="e">
        <f>VLOOKUP(E1128,'Uniprot taxonomy'!E:J,4,FALSE)</f>
        <v>#N/A</v>
      </c>
      <c r="M1128" t="e">
        <f>LEFT(VLOOKUP(B1128,'Uniprot taxonomy'!B:R,5,FALSE))</f>
        <v>#N/A</v>
      </c>
      <c r="N1128" t="e">
        <f>VLOOKUP(B1128,'Uniprot taxonomy'!B:R,5,FALSE)</f>
        <v>#N/A</v>
      </c>
      <c r="O1128" t="e">
        <f>VLOOKUP(B1128,'Uniprot taxonomy'!B:R,6,FALSE)</f>
        <v>#N/A</v>
      </c>
      <c r="P1128" t="e">
        <f>VLOOKUP(B1128,'Uniprot taxonomy'!B:R,7,FALSE)</f>
        <v>#N/A</v>
      </c>
      <c r="Q1128" t="e">
        <f>VLOOKUP(B1128,'Uniprot taxonomy'!B:R,8,FALSE)</f>
        <v>#N/A</v>
      </c>
    </row>
    <row r="1129" spans="1:17" hidden="1" x14ac:dyDescent="0.25">
      <c r="A1129" t="s">
        <v>4639</v>
      </c>
      <c r="B1129" t="s">
        <v>4640</v>
      </c>
      <c r="C1129" t="e">
        <f>VLOOKUP('Домены Secretin_N'!B1129,'AC-Architecture'!A:C,3,FALSE)</f>
        <v>#N/A</v>
      </c>
      <c r="D1129">
        <v>412</v>
      </c>
      <c r="E1129" t="s">
        <v>3632</v>
      </c>
      <c r="F1129">
        <v>119</v>
      </c>
      <c r="G1129">
        <v>180</v>
      </c>
      <c r="H1129">
        <f t="shared" si="82"/>
        <v>61</v>
      </c>
      <c r="I1129" t="str">
        <f t="shared" si="83"/>
        <v>B5YTU0_ECO5E/119-180</v>
      </c>
      <c r="K1129" t="e">
        <f>IF(C1129="Secretin_N, Secretin, TraK","T","N")</f>
        <v>#N/A</v>
      </c>
      <c r="L1129" t="e">
        <f>VLOOKUP(E1129,'Uniprot taxonomy'!E:J,4,FALSE)</f>
        <v>#N/A</v>
      </c>
      <c r="M1129" t="e">
        <f>LEFT(VLOOKUP(B1129,'Uniprot taxonomy'!B:R,5,FALSE))</f>
        <v>#N/A</v>
      </c>
      <c r="N1129" t="e">
        <f>VLOOKUP(B1129,'Uniprot taxonomy'!B:R,5,FALSE)</f>
        <v>#N/A</v>
      </c>
      <c r="O1129" t="e">
        <f>VLOOKUP(B1129,'Uniprot taxonomy'!B:R,6,FALSE)</f>
        <v>#N/A</v>
      </c>
      <c r="P1129" t="e">
        <f>VLOOKUP(B1129,'Uniprot taxonomy'!B:R,7,FALSE)</f>
        <v>#N/A</v>
      </c>
      <c r="Q1129" t="e">
        <f>VLOOKUP(B1129,'Uniprot taxonomy'!B:R,8,FALSE)</f>
        <v>#N/A</v>
      </c>
    </row>
    <row r="1130" spans="1:17" x14ac:dyDescent="0.25">
      <c r="A1130" t="s">
        <v>422</v>
      </c>
      <c r="B1130" t="s">
        <v>1722</v>
      </c>
      <c r="C1130" t="str">
        <f>VLOOKUP('Домены Secretin_N'!B1130,'AC-Architecture'!A:C,3,FALSE)</f>
        <v>Secretin_N, Secretin</v>
      </c>
      <c r="D1130">
        <v>512</v>
      </c>
      <c r="E1130" t="s">
        <v>3632</v>
      </c>
      <c r="F1130">
        <v>180</v>
      </c>
      <c r="G1130">
        <v>275</v>
      </c>
      <c r="H1130">
        <f t="shared" si="82"/>
        <v>95</v>
      </c>
      <c r="I1130" t="str">
        <f t="shared" si="83"/>
        <v>B5YX49_ECO5E/180-275</v>
      </c>
      <c r="J1130" t="str">
        <f t="shared" ref="J1130:J1131" si="86">CONCATENATE(K1130,"_",LEFT(O1130,3),"_",LEFT(Q1130,3),"_",B1130)</f>
        <v>N_Ent_Esc_B5YX49</v>
      </c>
      <c r="K1130" t="str">
        <f>IF(C1130="Secretin_N, Secretin, TraK","T","N")</f>
        <v>N</v>
      </c>
      <c r="L1130" t="str">
        <f>VLOOKUP(B1130,'Uniprot taxonomy'!B:R,4,FALSE)</f>
        <v>Proteobacteria</v>
      </c>
      <c r="M1130" t="str">
        <f>LEFT(VLOOKUP(B1130,'Uniprot taxonomy'!B:R,5,FALSE))</f>
        <v>G</v>
      </c>
      <c r="N1130" t="str">
        <f>VLOOKUP(B1130,'Uniprot taxonomy'!B:R,5,FALSE)</f>
        <v>Gammaproteobacteria</v>
      </c>
      <c r="O1130" t="str">
        <f>VLOOKUP(B1130,'Uniprot taxonomy'!B:R,6,FALSE)</f>
        <v>Enterobacteriales</v>
      </c>
      <c r="P1130" t="str">
        <f>VLOOKUP(B1130,'Uniprot taxonomy'!B:R,7,FALSE)</f>
        <v>Enterobacteriaceae</v>
      </c>
      <c r="Q1130" t="str">
        <f>VLOOKUP(B1130,'Uniprot taxonomy'!B:R,8,FALSE)</f>
        <v>Escherichia</v>
      </c>
    </row>
    <row r="1131" spans="1:17" x14ac:dyDescent="0.25">
      <c r="A1131" t="s">
        <v>423</v>
      </c>
      <c r="B1131" t="s">
        <v>1723</v>
      </c>
      <c r="C1131" t="str">
        <f>VLOOKUP('Домены Secretin_N'!B1131,'AC-Architecture'!A:C,3,FALSE)</f>
        <v>Secretin_N, Secretin</v>
      </c>
      <c r="D1131">
        <v>567</v>
      </c>
      <c r="E1131" t="s">
        <v>3632</v>
      </c>
      <c r="F1131">
        <v>178</v>
      </c>
      <c r="G1131">
        <v>306</v>
      </c>
      <c r="H1131">
        <f t="shared" si="82"/>
        <v>128</v>
      </c>
      <c r="I1131" t="str">
        <f t="shared" si="83"/>
        <v>B5Z4J1_ECO5E/178-306</v>
      </c>
      <c r="J1131" t="str">
        <f t="shared" si="86"/>
        <v>N_Ent_Esc_B5Z4J1</v>
      </c>
      <c r="K1131" t="str">
        <f>IF(C1131="Secretin_N, Secretin, TraK","T","N")</f>
        <v>N</v>
      </c>
      <c r="L1131" t="str">
        <f>VLOOKUP(B1131,'Uniprot taxonomy'!B:R,4,FALSE)</f>
        <v>Proteobacteria</v>
      </c>
      <c r="M1131" t="str">
        <f>LEFT(VLOOKUP(B1131,'Uniprot taxonomy'!B:R,5,FALSE))</f>
        <v>G</v>
      </c>
      <c r="N1131" t="str">
        <f>VLOOKUP(B1131,'Uniprot taxonomy'!B:R,5,FALSE)</f>
        <v>Gammaproteobacteria</v>
      </c>
      <c r="O1131" t="str">
        <f>VLOOKUP(B1131,'Uniprot taxonomy'!B:R,6,FALSE)</f>
        <v>Enterobacteriales</v>
      </c>
      <c r="P1131" t="str">
        <f>VLOOKUP(B1131,'Uniprot taxonomy'!B:R,7,FALSE)</f>
        <v>Enterobacteriaceae</v>
      </c>
      <c r="Q1131" t="str">
        <f>VLOOKUP(B1131,'Uniprot taxonomy'!B:R,8,FALSE)</f>
        <v>Escherichia</v>
      </c>
    </row>
    <row r="1132" spans="1:17" hidden="1" x14ac:dyDescent="0.25">
      <c r="A1132" t="s">
        <v>424</v>
      </c>
      <c r="B1132" t="s">
        <v>1724</v>
      </c>
      <c r="C1132" t="str">
        <f>VLOOKUP('Домены Secretin_N'!B1132,'AC-Architecture'!A:C,3,FALSE)</f>
        <v>Secretin_N, Secretin</v>
      </c>
      <c r="D1132">
        <v>555</v>
      </c>
      <c r="E1132" t="s">
        <v>3632</v>
      </c>
      <c r="F1132">
        <v>146</v>
      </c>
      <c r="G1132">
        <v>224</v>
      </c>
      <c r="H1132">
        <f t="shared" si="82"/>
        <v>78</v>
      </c>
      <c r="I1132" t="str">
        <f t="shared" si="83"/>
        <v>B6AQX4_9BACT/146-224</v>
      </c>
      <c r="K1132" t="str">
        <f>IF(C1132="Secretin_N, Secretin, TraK","T","N")</f>
        <v>N</v>
      </c>
      <c r="L1132" t="e">
        <f>VLOOKUP(E1132,'Uniprot taxonomy'!E:J,4,FALSE)</f>
        <v>#N/A</v>
      </c>
      <c r="M1132" t="str">
        <f>LEFT(VLOOKUP(B1132,'Uniprot taxonomy'!B:R,5,FALSE))</f>
        <v>N</v>
      </c>
      <c r="N1132" t="str">
        <f>VLOOKUP(B1132,'Uniprot taxonomy'!B:R,5,FALSE)</f>
        <v>Nitrospirales</v>
      </c>
      <c r="O1132" t="str">
        <f>VLOOKUP(B1132,'Uniprot taxonomy'!B:R,6,FALSE)</f>
        <v>Nitrospiraceae</v>
      </c>
      <c r="P1132" t="str">
        <f>VLOOKUP(B1132,'Uniprot taxonomy'!B:R,7,FALSE)</f>
        <v>Leptospirillum.</v>
      </c>
      <c r="Q1132">
        <f>VLOOKUP(B1132,'Uniprot taxonomy'!B:R,8,FALSE)</f>
        <v>0</v>
      </c>
    </row>
    <row r="1133" spans="1:17" hidden="1" x14ac:dyDescent="0.25">
      <c r="A1133" t="s">
        <v>425</v>
      </c>
      <c r="B1133" t="s">
        <v>1725</v>
      </c>
      <c r="C1133" t="str">
        <f>VLOOKUP('Домены Secretin_N'!B1133,'AC-Architecture'!A:C,3,FALSE)</f>
        <v>Secretin_N, Secretin</v>
      </c>
      <c r="D1133">
        <v>516</v>
      </c>
      <c r="E1133" t="s">
        <v>3632</v>
      </c>
      <c r="F1133">
        <v>204</v>
      </c>
      <c r="G1133">
        <v>272</v>
      </c>
      <c r="H1133">
        <f t="shared" si="82"/>
        <v>68</v>
      </c>
      <c r="I1133" t="str">
        <f t="shared" si="83"/>
        <v>B6BQP5_9PROT/204-272</v>
      </c>
      <c r="J1133" t="e">
        <f>CONCATENATE(K1133,"_",#REF!,"_",B1133)</f>
        <v>#REF!</v>
      </c>
      <c r="K1133" t="str">
        <f>IF(C1133="Secretin_N, Secretin, TraK","T","N")</f>
        <v>N</v>
      </c>
      <c r="L1133" t="e">
        <f>VLOOKUP(E1133,'Uniprot taxonomy'!E:J,4,FALSE)</f>
        <v>#N/A</v>
      </c>
      <c r="M1133" t="str">
        <f>LEFT(VLOOKUP(B1133,'Uniprot taxonomy'!B:R,5,FALSE))</f>
        <v>A</v>
      </c>
      <c r="N1133" t="str">
        <f>VLOOKUP(B1133,'Uniprot taxonomy'!B:R,5,FALSE)</f>
        <v>Alphaproteobacteria</v>
      </c>
      <c r="O1133" t="str">
        <f>VLOOKUP(B1133,'Uniprot taxonomy'!B:R,6,FALSE)</f>
        <v>SAR11cluster</v>
      </c>
      <c r="P1133" t="str">
        <f>VLOOKUP(B1133,'Uniprot taxonomy'!B:R,7,FALSE)</f>
        <v>CandidatusPelagibacter.</v>
      </c>
      <c r="Q1133">
        <f>VLOOKUP(B1133,'Uniprot taxonomy'!B:R,8,FALSE)</f>
        <v>0</v>
      </c>
    </row>
    <row r="1134" spans="1:17" x14ac:dyDescent="0.25">
      <c r="A1134" t="s">
        <v>426</v>
      </c>
      <c r="B1134" t="s">
        <v>1726</v>
      </c>
      <c r="C1134" t="str">
        <f>VLOOKUP('Домены Secretin_N'!B1134,'AC-Architecture'!A:C,3,FALSE)</f>
        <v>Secretin_N, Secretin</v>
      </c>
      <c r="D1134">
        <v>287</v>
      </c>
      <c r="E1134" t="s">
        <v>3632</v>
      </c>
      <c r="F1134">
        <v>26</v>
      </c>
      <c r="G1134">
        <v>85</v>
      </c>
      <c r="H1134">
        <f t="shared" si="82"/>
        <v>59</v>
      </c>
      <c r="I1134" t="str">
        <f t="shared" si="83"/>
        <v>B6BYK0_9GAMM/26-85</v>
      </c>
      <c r="J1134" t="str">
        <f>CONCATENATE(K1134,"_",LEFT(O1134,3),"_",LEFT(Q1134,3),"_",B1134)</f>
        <v>N_Chr_Nit_B6BYK0</v>
      </c>
      <c r="K1134" t="str">
        <f>IF(C1134="Secretin_N, Secretin, TraK","T","N")</f>
        <v>N</v>
      </c>
      <c r="L1134" t="str">
        <f>VLOOKUP(B1134,'Uniprot taxonomy'!B:R,4,FALSE)</f>
        <v>Proteobacteria</v>
      </c>
      <c r="M1134" t="str">
        <f>LEFT(VLOOKUP(B1134,'Uniprot taxonomy'!B:R,5,FALSE))</f>
        <v>G</v>
      </c>
      <c r="N1134" t="str">
        <f>VLOOKUP(B1134,'Uniprot taxonomy'!B:R,5,FALSE)</f>
        <v>Gammaproteobacteria</v>
      </c>
      <c r="O1134" t="str">
        <f>VLOOKUP(B1134,'Uniprot taxonomy'!B:R,6,FALSE)</f>
        <v>Chromatiales</v>
      </c>
      <c r="P1134" t="str">
        <f>VLOOKUP(B1134,'Uniprot taxonomy'!B:R,7,FALSE)</f>
        <v>Chromatiaceae</v>
      </c>
      <c r="Q1134" t="str">
        <f>VLOOKUP(B1134,'Uniprot taxonomy'!B:R,8,FALSE)</f>
        <v>Nitrosococcus</v>
      </c>
    </row>
    <row r="1135" spans="1:17" hidden="1" x14ac:dyDescent="0.25">
      <c r="A1135" t="s">
        <v>4641</v>
      </c>
      <c r="B1135" t="s">
        <v>4642</v>
      </c>
      <c r="C1135" t="e">
        <f>VLOOKUP('Домены Secretin_N'!B1135,'AC-Architecture'!A:C,3,FALSE)</f>
        <v>#N/A</v>
      </c>
      <c r="D1135">
        <v>699</v>
      </c>
      <c r="E1135" t="s">
        <v>3632</v>
      </c>
      <c r="F1135">
        <v>380</v>
      </c>
      <c r="G1135">
        <v>445</v>
      </c>
      <c r="H1135">
        <f t="shared" si="82"/>
        <v>65</v>
      </c>
      <c r="I1135" t="str">
        <f t="shared" si="83"/>
        <v>B6C337_9GAMM/380-445</v>
      </c>
      <c r="K1135" t="e">
        <f>IF(C1135="Secretin_N, Secretin, TraK","T","N")</f>
        <v>#N/A</v>
      </c>
      <c r="L1135" t="e">
        <f>VLOOKUP(E1135,'Uniprot taxonomy'!E:J,4,FALSE)</f>
        <v>#N/A</v>
      </c>
      <c r="M1135" t="e">
        <f>LEFT(VLOOKUP(B1135,'Uniprot taxonomy'!B:R,5,FALSE))</f>
        <v>#N/A</v>
      </c>
      <c r="N1135" t="e">
        <f>VLOOKUP(B1135,'Uniprot taxonomy'!B:R,5,FALSE)</f>
        <v>#N/A</v>
      </c>
      <c r="O1135" t="e">
        <f>VLOOKUP(B1135,'Uniprot taxonomy'!B:R,6,FALSE)</f>
        <v>#N/A</v>
      </c>
      <c r="P1135" t="e">
        <f>VLOOKUP(B1135,'Uniprot taxonomy'!B:R,7,FALSE)</f>
        <v>#N/A</v>
      </c>
      <c r="Q1135" t="e">
        <f>VLOOKUP(B1135,'Uniprot taxonomy'!B:R,8,FALSE)</f>
        <v>#N/A</v>
      </c>
    </row>
    <row r="1136" spans="1:17" hidden="1" x14ac:dyDescent="0.25">
      <c r="A1136" t="s">
        <v>4643</v>
      </c>
      <c r="B1136" t="s">
        <v>4644</v>
      </c>
      <c r="C1136" t="e">
        <f>VLOOKUP('Домены Secretin_N'!B1136,'AC-Architecture'!A:C,3,FALSE)</f>
        <v>#N/A</v>
      </c>
      <c r="D1136">
        <v>833</v>
      </c>
      <c r="E1136" t="s">
        <v>3632</v>
      </c>
      <c r="F1136">
        <v>202</v>
      </c>
      <c r="G1136">
        <v>262</v>
      </c>
      <c r="H1136">
        <f t="shared" si="82"/>
        <v>60</v>
      </c>
      <c r="I1136" t="str">
        <f t="shared" si="83"/>
        <v>B6C4J6_9GAMM/202-262</v>
      </c>
      <c r="K1136" t="e">
        <f>IF(C1136="Secretin_N, Secretin, TraK","T","N")</f>
        <v>#N/A</v>
      </c>
      <c r="L1136" t="e">
        <f>VLOOKUP(E1136,'Uniprot taxonomy'!E:J,4,FALSE)</f>
        <v>#N/A</v>
      </c>
      <c r="M1136" t="e">
        <f>LEFT(VLOOKUP(B1136,'Uniprot taxonomy'!B:R,5,FALSE))</f>
        <v>#N/A</v>
      </c>
      <c r="N1136" t="e">
        <f>VLOOKUP(B1136,'Uniprot taxonomy'!B:R,5,FALSE)</f>
        <v>#N/A</v>
      </c>
      <c r="O1136" t="e">
        <f>VLOOKUP(B1136,'Uniprot taxonomy'!B:R,6,FALSE)</f>
        <v>#N/A</v>
      </c>
      <c r="P1136" t="e">
        <f>VLOOKUP(B1136,'Uniprot taxonomy'!B:R,7,FALSE)</f>
        <v>#N/A</v>
      </c>
      <c r="Q1136" t="e">
        <f>VLOOKUP(B1136,'Uniprot taxonomy'!B:R,8,FALSE)</f>
        <v>#N/A</v>
      </c>
    </row>
    <row r="1137" spans="1:17" hidden="1" x14ac:dyDescent="0.25">
      <c r="A1137" t="s">
        <v>4643</v>
      </c>
      <c r="B1137" t="s">
        <v>4644</v>
      </c>
      <c r="C1137" t="e">
        <f>VLOOKUP('Домены Secretin_N'!B1137,'AC-Architecture'!A:C,3,FALSE)</f>
        <v>#N/A</v>
      </c>
      <c r="D1137">
        <v>833</v>
      </c>
      <c r="E1137" t="s">
        <v>3632</v>
      </c>
      <c r="F1137">
        <v>342</v>
      </c>
      <c r="G1137">
        <v>534</v>
      </c>
      <c r="H1137">
        <f t="shared" si="82"/>
        <v>192</v>
      </c>
      <c r="I1137" t="str">
        <f t="shared" si="83"/>
        <v>B6C4J6_9GAMM/342-534</v>
      </c>
      <c r="K1137" t="e">
        <f>IF(C1137="Secretin_N, Secretin, TraK","T","N")</f>
        <v>#N/A</v>
      </c>
      <c r="L1137" t="e">
        <f>VLOOKUP(E1137,'Uniprot taxonomy'!E:J,4,FALSE)</f>
        <v>#N/A</v>
      </c>
      <c r="M1137" t="e">
        <f>LEFT(VLOOKUP(B1137,'Uniprot taxonomy'!B:R,5,FALSE))</f>
        <v>#N/A</v>
      </c>
      <c r="N1137" t="e">
        <f>VLOOKUP(B1137,'Uniprot taxonomy'!B:R,5,FALSE)</f>
        <v>#N/A</v>
      </c>
      <c r="O1137" t="e">
        <f>VLOOKUP(B1137,'Uniprot taxonomy'!B:R,6,FALSE)</f>
        <v>#N/A</v>
      </c>
      <c r="P1137" t="e">
        <f>VLOOKUP(B1137,'Uniprot taxonomy'!B:R,7,FALSE)</f>
        <v>#N/A</v>
      </c>
      <c r="Q1137" t="e">
        <f>VLOOKUP(B1137,'Uniprot taxonomy'!B:R,8,FALSE)</f>
        <v>#N/A</v>
      </c>
    </row>
    <row r="1138" spans="1:17" hidden="1" x14ac:dyDescent="0.25">
      <c r="A1138" t="s">
        <v>4645</v>
      </c>
      <c r="B1138" t="s">
        <v>4646</v>
      </c>
      <c r="C1138" t="e">
        <f>VLOOKUP('Домены Secretin_N'!B1138,'AC-Architecture'!A:C,3,FALSE)</f>
        <v>#N/A</v>
      </c>
      <c r="D1138">
        <v>675</v>
      </c>
      <c r="E1138" t="s">
        <v>3632</v>
      </c>
      <c r="F1138">
        <v>121</v>
      </c>
      <c r="G1138">
        <v>184</v>
      </c>
      <c r="H1138">
        <f t="shared" si="82"/>
        <v>63</v>
      </c>
      <c r="I1138" t="str">
        <f t="shared" si="83"/>
        <v>B6EGP3_ALISL/121-184</v>
      </c>
      <c r="K1138" t="e">
        <f>IF(C1138="Secretin_N, Secretin, TraK","T","N")</f>
        <v>#N/A</v>
      </c>
      <c r="L1138" t="e">
        <f>VLOOKUP(E1138,'Uniprot taxonomy'!E:J,4,FALSE)</f>
        <v>#N/A</v>
      </c>
      <c r="M1138" t="e">
        <f>LEFT(VLOOKUP(B1138,'Uniprot taxonomy'!B:R,5,FALSE))</f>
        <v>#N/A</v>
      </c>
      <c r="N1138" t="e">
        <f>VLOOKUP(B1138,'Uniprot taxonomy'!B:R,5,FALSE)</f>
        <v>#N/A</v>
      </c>
      <c r="O1138" t="e">
        <f>VLOOKUP(B1138,'Uniprot taxonomy'!B:R,6,FALSE)</f>
        <v>#N/A</v>
      </c>
      <c r="P1138" t="e">
        <f>VLOOKUP(B1138,'Uniprot taxonomy'!B:R,7,FALSE)</f>
        <v>#N/A</v>
      </c>
      <c r="Q1138" t="e">
        <f>VLOOKUP(B1138,'Uniprot taxonomy'!B:R,8,FALSE)</f>
        <v>#N/A</v>
      </c>
    </row>
    <row r="1139" spans="1:17" hidden="1" x14ac:dyDescent="0.25">
      <c r="A1139" t="s">
        <v>4645</v>
      </c>
      <c r="B1139" t="s">
        <v>4646</v>
      </c>
      <c r="C1139" t="e">
        <f>VLOOKUP('Домены Secretin_N'!B1139,'AC-Architecture'!A:C,3,FALSE)</f>
        <v>#N/A</v>
      </c>
      <c r="D1139">
        <v>675</v>
      </c>
      <c r="E1139" t="s">
        <v>3632</v>
      </c>
      <c r="F1139">
        <v>186</v>
      </c>
      <c r="G1139">
        <v>257</v>
      </c>
      <c r="H1139">
        <f t="shared" si="82"/>
        <v>71</v>
      </c>
      <c r="I1139" t="str">
        <f t="shared" si="83"/>
        <v>B6EGP3_ALISL/186-257</v>
      </c>
      <c r="K1139" t="e">
        <f>IF(C1139="Secretin_N, Secretin, TraK","T","N")</f>
        <v>#N/A</v>
      </c>
      <c r="L1139" t="e">
        <f>VLOOKUP(E1139,'Uniprot taxonomy'!E:J,4,FALSE)</f>
        <v>#N/A</v>
      </c>
      <c r="M1139" t="e">
        <f>LEFT(VLOOKUP(B1139,'Uniprot taxonomy'!B:R,5,FALSE))</f>
        <v>#N/A</v>
      </c>
      <c r="N1139" t="e">
        <f>VLOOKUP(B1139,'Uniprot taxonomy'!B:R,5,FALSE)</f>
        <v>#N/A</v>
      </c>
      <c r="O1139" t="e">
        <f>VLOOKUP(B1139,'Uniprot taxonomy'!B:R,6,FALSE)</f>
        <v>#N/A</v>
      </c>
      <c r="P1139" t="e">
        <f>VLOOKUP(B1139,'Uniprot taxonomy'!B:R,7,FALSE)</f>
        <v>#N/A</v>
      </c>
      <c r="Q1139" t="e">
        <f>VLOOKUP(B1139,'Uniprot taxonomy'!B:R,8,FALSE)</f>
        <v>#N/A</v>
      </c>
    </row>
    <row r="1140" spans="1:17" hidden="1" x14ac:dyDescent="0.25">
      <c r="A1140" t="s">
        <v>4645</v>
      </c>
      <c r="B1140" t="s">
        <v>4646</v>
      </c>
      <c r="C1140" t="e">
        <f>VLOOKUP('Домены Secretin_N'!B1140,'AC-Architecture'!A:C,3,FALSE)</f>
        <v>#N/A</v>
      </c>
      <c r="D1140">
        <v>675</v>
      </c>
      <c r="E1140" t="s">
        <v>3632</v>
      </c>
      <c r="F1140">
        <v>261</v>
      </c>
      <c r="G1140">
        <v>339</v>
      </c>
      <c r="H1140">
        <f t="shared" si="82"/>
        <v>78</v>
      </c>
      <c r="I1140" t="str">
        <f t="shared" si="83"/>
        <v>B6EGP3_ALISL/261-339</v>
      </c>
      <c r="K1140" t="e">
        <f>IF(C1140="Secretin_N, Secretin, TraK","T","N")</f>
        <v>#N/A</v>
      </c>
      <c r="L1140" t="e">
        <f>VLOOKUP(E1140,'Uniprot taxonomy'!E:J,4,FALSE)</f>
        <v>#N/A</v>
      </c>
      <c r="M1140" t="e">
        <f>LEFT(VLOOKUP(B1140,'Uniprot taxonomy'!B:R,5,FALSE))</f>
        <v>#N/A</v>
      </c>
      <c r="N1140" t="e">
        <f>VLOOKUP(B1140,'Uniprot taxonomy'!B:R,5,FALSE)</f>
        <v>#N/A</v>
      </c>
      <c r="O1140" t="e">
        <f>VLOOKUP(B1140,'Uniprot taxonomy'!B:R,6,FALSE)</f>
        <v>#N/A</v>
      </c>
      <c r="P1140" t="e">
        <f>VLOOKUP(B1140,'Uniprot taxonomy'!B:R,7,FALSE)</f>
        <v>#N/A</v>
      </c>
      <c r="Q1140" t="e">
        <f>VLOOKUP(B1140,'Uniprot taxonomy'!B:R,8,FALSE)</f>
        <v>#N/A</v>
      </c>
    </row>
    <row r="1141" spans="1:17" hidden="1" x14ac:dyDescent="0.25">
      <c r="A1141" t="s">
        <v>4647</v>
      </c>
      <c r="B1141" t="s">
        <v>4648</v>
      </c>
      <c r="C1141" t="e">
        <f>VLOOKUP('Домены Secretin_N'!B1141,'AC-Architecture'!A:C,3,FALSE)</f>
        <v>#N/A</v>
      </c>
      <c r="D1141">
        <v>412</v>
      </c>
      <c r="E1141" t="s">
        <v>3632</v>
      </c>
      <c r="F1141">
        <v>119</v>
      </c>
      <c r="G1141">
        <v>180</v>
      </c>
      <c r="H1141">
        <f t="shared" si="82"/>
        <v>61</v>
      </c>
      <c r="I1141" t="str">
        <f t="shared" si="83"/>
        <v>B6I2U9_ECOSE/119-180</v>
      </c>
      <c r="K1141" t="e">
        <f>IF(C1141="Secretin_N, Secretin, TraK","T","N")</f>
        <v>#N/A</v>
      </c>
      <c r="L1141" t="e">
        <f>VLOOKUP(E1141,'Uniprot taxonomy'!E:J,4,FALSE)</f>
        <v>#N/A</v>
      </c>
      <c r="M1141" t="e">
        <f>LEFT(VLOOKUP(B1141,'Uniprot taxonomy'!B:R,5,FALSE))</f>
        <v>#N/A</v>
      </c>
      <c r="N1141" t="e">
        <f>VLOOKUP(B1141,'Uniprot taxonomy'!B:R,5,FALSE)</f>
        <v>#N/A</v>
      </c>
      <c r="O1141" t="e">
        <f>VLOOKUP(B1141,'Uniprot taxonomy'!B:R,6,FALSE)</f>
        <v>#N/A</v>
      </c>
      <c r="P1141" t="e">
        <f>VLOOKUP(B1141,'Uniprot taxonomy'!B:R,7,FALSE)</f>
        <v>#N/A</v>
      </c>
      <c r="Q1141" t="e">
        <f>VLOOKUP(B1141,'Uniprot taxonomy'!B:R,8,FALSE)</f>
        <v>#N/A</v>
      </c>
    </row>
    <row r="1142" spans="1:17" hidden="1" x14ac:dyDescent="0.25">
      <c r="A1142" t="s">
        <v>4649</v>
      </c>
      <c r="B1142" t="s">
        <v>4650</v>
      </c>
      <c r="C1142" t="e">
        <f>VLOOKUP('Домены Secretin_N'!B1142,'AC-Architecture'!A:C,3,FALSE)</f>
        <v>#N/A</v>
      </c>
      <c r="D1142">
        <v>686</v>
      </c>
      <c r="E1142" t="s">
        <v>3632</v>
      </c>
      <c r="F1142">
        <v>145</v>
      </c>
      <c r="G1142">
        <v>208</v>
      </c>
      <c r="H1142">
        <f t="shared" si="82"/>
        <v>63</v>
      </c>
      <c r="I1142" t="str">
        <f t="shared" si="83"/>
        <v>B6I7B3_ECOSE/145-208</v>
      </c>
      <c r="K1142" t="e">
        <f>IF(C1142="Secretin_N, Secretin, TraK","T","N")</f>
        <v>#N/A</v>
      </c>
      <c r="L1142" t="e">
        <f>VLOOKUP(E1142,'Uniprot taxonomy'!E:J,4,FALSE)</f>
        <v>#N/A</v>
      </c>
      <c r="M1142" t="e">
        <f>LEFT(VLOOKUP(B1142,'Uniprot taxonomy'!B:R,5,FALSE))</f>
        <v>#N/A</v>
      </c>
      <c r="N1142" t="e">
        <f>VLOOKUP(B1142,'Uniprot taxonomy'!B:R,5,FALSE)</f>
        <v>#N/A</v>
      </c>
      <c r="O1142" t="e">
        <f>VLOOKUP(B1142,'Uniprot taxonomy'!B:R,6,FALSE)</f>
        <v>#N/A</v>
      </c>
      <c r="P1142" t="e">
        <f>VLOOKUP(B1142,'Uniprot taxonomy'!B:R,7,FALSE)</f>
        <v>#N/A</v>
      </c>
      <c r="Q1142" t="e">
        <f>VLOOKUP(B1142,'Uniprot taxonomy'!B:R,8,FALSE)</f>
        <v>#N/A</v>
      </c>
    </row>
    <row r="1143" spans="1:17" hidden="1" x14ac:dyDescent="0.25">
      <c r="A1143" t="s">
        <v>4649</v>
      </c>
      <c r="B1143" t="s">
        <v>4650</v>
      </c>
      <c r="C1143" t="e">
        <f>VLOOKUP('Домены Secretin_N'!B1143,'AC-Architecture'!A:C,3,FALSE)</f>
        <v>#N/A</v>
      </c>
      <c r="D1143">
        <v>686</v>
      </c>
      <c r="E1143" t="s">
        <v>3632</v>
      </c>
      <c r="F1143">
        <v>210</v>
      </c>
      <c r="G1143">
        <v>280</v>
      </c>
      <c r="H1143">
        <f t="shared" si="82"/>
        <v>70</v>
      </c>
      <c r="I1143" t="str">
        <f t="shared" si="83"/>
        <v>B6I7B3_ECOSE/210-280</v>
      </c>
      <c r="K1143" t="e">
        <f>IF(C1143="Secretin_N, Secretin, TraK","T","N")</f>
        <v>#N/A</v>
      </c>
      <c r="L1143" t="e">
        <f>VLOOKUP(E1143,'Uniprot taxonomy'!E:J,4,FALSE)</f>
        <v>#N/A</v>
      </c>
      <c r="M1143" t="e">
        <f>LEFT(VLOOKUP(B1143,'Uniprot taxonomy'!B:R,5,FALSE))</f>
        <v>#N/A</v>
      </c>
      <c r="N1143" t="e">
        <f>VLOOKUP(B1143,'Uniprot taxonomy'!B:R,5,FALSE)</f>
        <v>#N/A</v>
      </c>
      <c r="O1143" t="e">
        <f>VLOOKUP(B1143,'Uniprot taxonomy'!B:R,6,FALSE)</f>
        <v>#N/A</v>
      </c>
      <c r="P1143" t="e">
        <f>VLOOKUP(B1143,'Uniprot taxonomy'!B:R,7,FALSE)</f>
        <v>#N/A</v>
      </c>
      <c r="Q1143" t="e">
        <f>VLOOKUP(B1143,'Uniprot taxonomy'!B:R,8,FALSE)</f>
        <v>#N/A</v>
      </c>
    </row>
    <row r="1144" spans="1:17" hidden="1" x14ac:dyDescent="0.25">
      <c r="A1144" t="s">
        <v>4649</v>
      </c>
      <c r="B1144" t="s">
        <v>4650</v>
      </c>
      <c r="C1144" t="e">
        <f>VLOOKUP('Домены Secretin_N'!B1144,'AC-Architecture'!A:C,3,FALSE)</f>
        <v>#N/A</v>
      </c>
      <c r="D1144">
        <v>686</v>
      </c>
      <c r="E1144" t="s">
        <v>3632</v>
      </c>
      <c r="F1144">
        <v>284</v>
      </c>
      <c r="G1144">
        <v>362</v>
      </c>
      <c r="H1144">
        <f t="shared" si="82"/>
        <v>78</v>
      </c>
      <c r="I1144" t="str">
        <f t="shared" si="83"/>
        <v>B6I7B3_ECOSE/284-362</v>
      </c>
      <c r="K1144" t="e">
        <f>IF(C1144="Secretin_N, Secretin, TraK","T","N")</f>
        <v>#N/A</v>
      </c>
      <c r="L1144" t="e">
        <f>VLOOKUP(E1144,'Uniprot taxonomy'!E:J,4,FALSE)</f>
        <v>#N/A</v>
      </c>
      <c r="M1144" t="e">
        <f>LEFT(VLOOKUP(B1144,'Uniprot taxonomy'!B:R,5,FALSE))</f>
        <v>#N/A</v>
      </c>
      <c r="N1144" t="e">
        <f>VLOOKUP(B1144,'Uniprot taxonomy'!B:R,5,FALSE)</f>
        <v>#N/A</v>
      </c>
      <c r="O1144" t="e">
        <f>VLOOKUP(B1144,'Uniprot taxonomy'!B:R,6,FALSE)</f>
        <v>#N/A</v>
      </c>
      <c r="P1144" t="e">
        <f>VLOOKUP(B1144,'Uniprot taxonomy'!B:R,7,FALSE)</f>
        <v>#N/A</v>
      </c>
      <c r="Q1144" t="e">
        <f>VLOOKUP(B1144,'Uniprot taxonomy'!B:R,8,FALSE)</f>
        <v>#N/A</v>
      </c>
    </row>
    <row r="1145" spans="1:17" x14ac:dyDescent="0.25">
      <c r="A1145" t="s">
        <v>427</v>
      </c>
      <c r="B1145" t="s">
        <v>1727</v>
      </c>
      <c r="C1145" t="str">
        <f>VLOOKUP('Домены Secretin_N'!B1145,'AC-Architecture'!A:C,3,FALSE)</f>
        <v>Secretin_N, Secretin</v>
      </c>
      <c r="D1145">
        <v>353</v>
      </c>
      <c r="E1145" t="s">
        <v>3632</v>
      </c>
      <c r="F1145">
        <v>41</v>
      </c>
      <c r="G1145">
        <v>106</v>
      </c>
      <c r="H1145">
        <f t="shared" si="82"/>
        <v>65</v>
      </c>
      <c r="I1145" t="str">
        <f t="shared" si="83"/>
        <v>B6J4A2_COXB1/41-106</v>
      </c>
      <c r="J1145" t="str">
        <f>CONCATENATE(K1145,"_",LEFT(O1145,3),"_",LEFT(Q1145,3),"_",B1145)</f>
        <v>N_Leg_Cox_B6J4A2</v>
      </c>
      <c r="K1145" t="str">
        <f>IF(C1145="Secretin_N, Secretin, TraK","T","N")</f>
        <v>N</v>
      </c>
      <c r="L1145" t="str">
        <f>VLOOKUP(B1145,'Uniprot taxonomy'!B:R,4,FALSE)</f>
        <v>Proteobacteria</v>
      </c>
      <c r="M1145" t="str">
        <f>LEFT(VLOOKUP(B1145,'Uniprot taxonomy'!B:R,5,FALSE))</f>
        <v>G</v>
      </c>
      <c r="N1145" t="str">
        <f>VLOOKUP(B1145,'Uniprot taxonomy'!B:R,5,FALSE)</f>
        <v>Gammaproteobacteria</v>
      </c>
      <c r="O1145" t="str">
        <f>VLOOKUP(B1145,'Uniprot taxonomy'!B:R,6,FALSE)</f>
        <v>Legionellales</v>
      </c>
      <c r="P1145" t="str">
        <f>VLOOKUP(B1145,'Uniprot taxonomy'!B:R,7,FALSE)</f>
        <v>Coxiellaceae</v>
      </c>
      <c r="Q1145" t="str">
        <f>VLOOKUP(B1145,'Uniprot taxonomy'!B:R,8,FALSE)</f>
        <v>Coxiella</v>
      </c>
    </row>
    <row r="1146" spans="1:17" hidden="1" x14ac:dyDescent="0.25">
      <c r="A1146" t="s">
        <v>4651</v>
      </c>
      <c r="B1146" t="s">
        <v>4652</v>
      </c>
      <c r="C1146" t="e">
        <f>VLOOKUP('Домены Secretin_N'!B1146,'AC-Architecture'!A:C,3,FALSE)</f>
        <v>#N/A</v>
      </c>
      <c r="D1146">
        <v>749</v>
      </c>
      <c r="E1146" t="s">
        <v>3632</v>
      </c>
      <c r="F1146">
        <v>228</v>
      </c>
      <c r="G1146">
        <v>287</v>
      </c>
      <c r="H1146">
        <f t="shared" si="82"/>
        <v>59</v>
      </c>
      <c r="I1146" t="str">
        <f t="shared" si="83"/>
        <v>B6QWW0_9RHOB/228-287</v>
      </c>
      <c r="K1146" t="e">
        <f>IF(C1146="Secretin_N, Secretin, TraK","T","N")</f>
        <v>#N/A</v>
      </c>
      <c r="L1146" t="e">
        <f>VLOOKUP(E1146,'Uniprot taxonomy'!E:J,4,FALSE)</f>
        <v>#N/A</v>
      </c>
      <c r="M1146" t="e">
        <f>LEFT(VLOOKUP(B1146,'Uniprot taxonomy'!B:R,5,FALSE))</f>
        <v>#N/A</v>
      </c>
      <c r="N1146" t="e">
        <f>VLOOKUP(B1146,'Uniprot taxonomy'!B:R,5,FALSE)</f>
        <v>#N/A</v>
      </c>
      <c r="O1146" t="e">
        <f>VLOOKUP(B1146,'Uniprot taxonomy'!B:R,6,FALSE)</f>
        <v>#N/A</v>
      </c>
      <c r="P1146" t="e">
        <f>VLOOKUP(B1146,'Uniprot taxonomy'!B:R,7,FALSE)</f>
        <v>#N/A</v>
      </c>
      <c r="Q1146" t="e">
        <f>VLOOKUP(B1146,'Uniprot taxonomy'!B:R,8,FALSE)</f>
        <v>#N/A</v>
      </c>
    </row>
    <row r="1147" spans="1:17" hidden="1" x14ac:dyDescent="0.25">
      <c r="A1147" t="s">
        <v>4651</v>
      </c>
      <c r="B1147" t="s">
        <v>4652</v>
      </c>
      <c r="C1147" t="e">
        <f>VLOOKUP('Домены Secretin_N'!B1147,'AC-Architecture'!A:C,3,FALSE)</f>
        <v>#N/A</v>
      </c>
      <c r="D1147">
        <v>749</v>
      </c>
      <c r="E1147" t="s">
        <v>3632</v>
      </c>
      <c r="F1147">
        <v>367</v>
      </c>
      <c r="G1147">
        <v>498</v>
      </c>
      <c r="H1147">
        <f t="shared" si="82"/>
        <v>131</v>
      </c>
      <c r="I1147" t="str">
        <f t="shared" si="83"/>
        <v>B6QWW0_9RHOB/367-498</v>
      </c>
      <c r="K1147" t="e">
        <f>IF(C1147="Secretin_N, Secretin, TraK","T","N")</f>
        <v>#N/A</v>
      </c>
      <c r="L1147" t="e">
        <f>VLOOKUP(E1147,'Uniprot taxonomy'!E:J,4,FALSE)</f>
        <v>#N/A</v>
      </c>
      <c r="M1147" t="e">
        <f>LEFT(VLOOKUP(B1147,'Uniprot taxonomy'!B:R,5,FALSE))</f>
        <v>#N/A</v>
      </c>
      <c r="N1147" t="e">
        <f>VLOOKUP(B1147,'Uniprot taxonomy'!B:R,5,FALSE)</f>
        <v>#N/A</v>
      </c>
      <c r="O1147" t="e">
        <f>VLOOKUP(B1147,'Uniprot taxonomy'!B:R,6,FALSE)</f>
        <v>#N/A</v>
      </c>
      <c r="P1147" t="e">
        <f>VLOOKUP(B1147,'Uniprot taxonomy'!B:R,7,FALSE)</f>
        <v>#N/A</v>
      </c>
      <c r="Q1147" t="e">
        <f>VLOOKUP(B1147,'Uniprot taxonomy'!B:R,8,FALSE)</f>
        <v>#N/A</v>
      </c>
    </row>
    <row r="1148" spans="1:17" hidden="1" x14ac:dyDescent="0.25">
      <c r="A1148" t="s">
        <v>4653</v>
      </c>
      <c r="B1148" t="s">
        <v>4654</v>
      </c>
      <c r="C1148" t="e">
        <f>VLOOKUP('Домены Secretin_N'!B1148,'AC-Architecture'!A:C,3,FALSE)</f>
        <v>#N/A</v>
      </c>
      <c r="D1148">
        <v>700</v>
      </c>
      <c r="E1148" t="s">
        <v>3632</v>
      </c>
      <c r="F1148">
        <v>372</v>
      </c>
      <c r="G1148">
        <v>444</v>
      </c>
      <c r="H1148">
        <f t="shared" si="82"/>
        <v>72</v>
      </c>
      <c r="I1148" t="str">
        <f t="shared" si="83"/>
        <v>B6SE80_9NEIS/372-444</v>
      </c>
      <c r="K1148" t="e">
        <f>IF(C1148="Secretin_N, Secretin, TraK","T","N")</f>
        <v>#N/A</v>
      </c>
      <c r="L1148" t="e">
        <f>VLOOKUP(E1148,'Uniprot taxonomy'!E:J,4,FALSE)</f>
        <v>#N/A</v>
      </c>
      <c r="M1148" t="e">
        <f>LEFT(VLOOKUP(B1148,'Uniprot taxonomy'!B:R,5,FALSE))</f>
        <v>#N/A</v>
      </c>
      <c r="N1148" t="e">
        <f>VLOOKUP(B1148,'Uniprot taxonomy'!B:R,5,FALSE)</f>
        <v>#N/A</v>
      </c>
      <c r="O1148" t="e">
        <f>VLOOKUP(B1148,'Uniprot taxonomy'!B:R,6,FALSE)</f>
        <v>#N/A</v>
      </c>
      <c r="P1148" t="e">
        <f>VLOOKUP(B1148,'Uniprot taxonomy'!B:R,7,FALSE)</f>
        <v>#N/A</v>
      </c>
      <c r="Q1148" t="e">
        <f>VLOOKUP(B1148,'Uniprot taxonomy'!B:R,8,FALSE)</f>
        <v>#N/A</v>
      </c>
    </row>
    <row r="1149" spans="1:17" hidden="1" x14ac:dyDescent="0.25">
      <c r="A1149" t="s">
        <v>4656</v>
      </c>
      <c r="B1149" t="s">
        <v>4657</v>
      </c>
      <c r="C1149" t="e">
        <f>VLOOKUP('Домены Secretin_N'!B1149,'AC-Architecture'!A:C,3,FALSE)</f>
        <v>#N/A</v>
      </c>
      <c r="D1149">
        <v>618</v>
      </c>
      <c r="E1149" t="s">
        <v>3632</v>
      </c>
      <c r="F1149">
        <v>115</v>
      </c>
      <c r="G1149">
        <v>178</v>
      </c>
      <c r="H1149">
        <f t="shared" si="82"/>
        <v>63</v>
      </c>
      <c r="I1149" t="str">
        <f t="shared" si="83"/>
        <v>B6VK49_PHOAA/115-178</v>
      </c>
      <c r="K1149" t="e">
        <f>IF(C1149="Secretin_N, Secretin, TraK","T","N")</f>
        <v>#N/A</v>
      </c>
      <c r="L1149" t="e">
        <f>VLOOKUP(E1149,'Uniprot taxonomy'!E:J,4,FALSE)</f>
        <v>#N/A</v>
      </c>
      <c r="M1149" t="e">
        <f>LEFT(VLOOKUP(B1149,'Uniprot taxonomy'!B:R,5,FALSE))</f>
        <v>#N/A</v>
      </c>
      <c r="N1149" t="e">
        <f>VLOOKUP(B1149,'Uniprot taxonomy'!B:R,5,FALSE)</f>
        <v>#N/A</v>
      </c>
      <c r="O1149" t="e">
        <f>VLOOKUP(B1149,'Uniprot taxonomy'!B:R,6,FALSE)</f>
        <v>#N/A</v>
      </c>
      <c r="P1149" t="e">
        <f>VLOOKUP(B1149,'Uniprot taxonomy'!B:R,7,FALSE)</f>
        <v>#N/A</v>
      </c>
      <c r="Q1149" t="e">
        <f>VLOOKUP(B1149,'Uniprot taxonomy'!B:R,8,FALSE)</f>
        <v>#N/A</v>
      </c>
    </row>
    <row r="1150" spans="1:17" hidden="1" x14ac:dyDescent="0.25">
      <c r="A1150" t="s">
        <v>4656</v>
      </c>
      <c r="B1150" t="s">
        <v>4657</v>
      </c>
      <c r="C1150" t="e">
        <f>VLOOKUP('Домены Secretin_N'!B1150,'AC-Architecture'!A:C,3,FALSE)</f>
        <v>#N/A</v>
      </c>
      <c r="D1150">
        <v>618</v>
      </c>
      <c r="E1150" t="s">
        <v>3632</v>
      </c>
      <c r="F1150">
        <v>188</v>
      </c>
      <c r="G1150">
        <v>283</v>
      </c>
      <c r="H1150">
        <f t="shared" si="82"/>
        <v>95</v>
      </c>
      <c r="I1150" t="str">
        <f t="shared" si="83"/>
        <v>B6VK49_PHOAA/188-283</v>
      </c>
      <c r="K1150" t="e">
        <f>IF(C1150="Secretin_N, Secretin, TraK","T","N")</f>
        <v>#N/A</v>
      </c>
      <c r="L1150" t="e">
        <f>VLOOKUP(E1150,'Uniprot taxonomy'!E:J,4,FALSE)</f>
        <v>#N/A</v>
      </c>
      <c r="M1150" t="e">
        <f>LEFT(VLOOKUP(B1150,'Uniprot taxonomy'!B:R,5,FALSE))</f>
        <v>#N/A</v>
      </c>
      <c r="N1150" t="e">
        <f>VLOOKUP(B1150,'Uniprot taxonomy'!B:R,5,FALSE)</f>
        <v>#N/A</v>
      </c>
      <c r="O1150" t="e">
        <f>VLOOKUP(B1150,'Uniprot taxonomy'!B:R,6,FALSE)</f>
        <v>#N/A</v>
      </c>
      <c r="P1150" t="e">
        <f>VLOOKUP(B1150,'Uniprot taxonomy'!B:R,7,FALSE)</f>
        <v>#N/A</v>
      </c>
      <c r="Q1150" t="e">
        <f>VLOOKUP(B1150,'Uniprot taxonomy'!B:R,8,FALSE)</f>
        <v>#N/A</v>
      </c>
    </row>
    <row r="1151" spans="1:17" hidden="1" x14ac:dyDescent="0.25">
      <c r="A1151" t="s">
        <v>428</v>
      </c>
      <c r="B1151" t="s">
        <v>1728</v>
      </c>
      <c r="C1151" t="str">
        <f>VLOOKUP('Домены Secretin_N'!B1151,'AC-Architecture'!A:C,3,FALSE)</f>
        <v>Secretin_N, Secretin</v>
      </c>
      <c r="D1151">
        <v>651</v>
      </c>
      <c r="E1151" t="s">
        <v>3632</v>
      </c>
      <c r="F1151">
        <v>178</v>
      </c>
      <c r="G1151">
        <v>304</v>
      </c>
      <c r="H1151">
        <f t="shared" si="82"/>
        <v>126</v>
      </c>
      <c r="I1151" t="str">
        <f t="shared" si="83"/>
        <v>B6WRK6_9DELT/178-304</v>
      </c>
      <c r="J1151" t="e">
        <f>CONCATENATE(K1151,"_",#REF!,"_",B1151)</f>
        <v>#REF!</v>
      </c>
      <c r="K1151" t="str">
        <f>IF(C1151="Secretin_N, Secretin, TraK","T","N")</f>
        <v>N</v>
      </c>
      <c r="L1151" t="e">
        <f>VLOOKUP(E1151,'Uniprot taxonomy'!E:J,4,FALSE)</f>
        <v>#N/A</v>
      </c>
      <c r="M1151" t="str">
        <f>LEFT(VLOOKUP(B1151,'Uniprot taxonomy'!B:R,5,FALSE))</f>
        <v>D</v>
      </c>
      <c r="N1151" t="str">
        <f>VLOOKUP(B1151,'Uniprot taxonomy'!B:R,5,FALSE)</f>
        <v>Deltaproteobacteria</v>
      </c>
      <c r="O1151" t="str">
        <f>VLOOKUP(B1151,'Uniprot taxonomy'!B:R,6,FALSE)</f>
        <v>Desulfovibrionales</v>
      </c>
      <c r="P1151" t="str">
        <f>VLOOKUP(B1151,'Uniprot taxonomy'!B:R,7,FALSE)</f>
        <v>Desulfovibrionaceae</v>
      </c>
      <c r="Q1151" t="str">
        <f>VLOOKUP(B1151,'Uniprot taxonomy'!B:R,8,FALSE)</f>
        <v>Desulfovibrio</v>
      </c>
    </row>
    <row r="1152" spans="1:17" x14ac:dyDescent="0.25">
      <c r="A1152" t="s">
        <v>429</v>
      </c>
      <c r="B1152" t="s">
        <v>1729</v>
      </c>
      <c r="C1152" t="str">
        <f>VLOOKUP('Домены Secretin_N'!B1152,'AC-Architecture'!A:C,3,FALSE)</f>
        <v>Secretin_N, Secretin</v>
      </c>
      <c r="D1152">
        <v>344</v>
      </c>
      <c r="E1152" t="s">
        <v>3632</v>
      </c>
      <c r="F1152">
        <v>32</v>
      </c>
      <c r="G1152">
        <v>120</v>
      </c>
      <c r="H1152">
        <f t="shared" si="82"/>
        <v>88</v>
      </c>
      <c r="I1152" t="str">
        <f t="shared" si="83"/>
        <v>B6XAV2_9ENTR/32-120</v>
      </c>
      <c r="J1152" t="str">
        <f t="shared" ref="J1152:J1154" si="87">CONCATENATE(K1152,"_",LEFT(O1152,3),"_",LEFT(Q1152,3),"_",B1152)</f>
        <v>N_Ent_Pro_B6XAV2</v>
      </c>
      <c r="K1152" t="str">
        <f>IF(C1152="Secretin_N, Secretin, TraK","T","N")</f>
        <v>N</v>
      </c>
      <c r="L1152" t="str">
        <f>VLOOKUP(B1152,'Uniprot taxonomy'!B:R,4,FALSE)</f>
        <v>Proteobacteria</v>
      </c>
      <c r="M1152" t="str">
        <f>LEFT(VLOOKUP(B1152,'Uniprot taxonomy'!B:R,5,FALSE))</f>
        <v>G</v>
      </c>
      <c r="N1152" t="str">
        <f>VLOOKUP(B1152,'Uniprot taxonomy'!B:R,5,FALSE)</f>
        <v>Gammaproteobacteria</v>
      </c>
      <c r="O1152" t="str">
        <f>VLOOKUP(B1152,'Uniprot taxonomy'!B:R,6,FALSE)</f>
        <v>Enterobacteriales</v>
      </c>
      <c r="P1152" t="str">
        <f>VLOOKUP(B1152,'Uniprot taxonomy'!B:R,7,FALSE)</f>
        <v>Enterobacteriaceae</v>
      </c>
      <c r="Q1152" t="str">
        <f>VLOOKUP(B1152,'Uniprot taxonomy'!B:R,8,FALSE)</f>
        <v>Providencia</v>
      </c>
    </row>
    <row r="1153" spans="1:17" x14ac:dyDescent="0.25">
      <c r="A1153" t="s">
        <v>430</v>
      </c>
      <c r="B1153" t="s">
        <v>1730</v>
      </c>
      <c r="C1153" t="str">
        <f>VLOOKUP('Домены Secretin_N'!B1153,'AC-Architecture'!A:C,3,FALSE)</f>
        <v>Secretin_N, Secretin</v>
      </c>
      <c r="D1153">
        <v>567</v>
      </c>
      <c r="E1153" t="s">
        <v>3632</v>
      </c>
      <c r="F1153">
        <v>187</v>
      </c>
      <c r="G1153">
        <v>314</v>
      </c>
      <c r="H1153">
        <f t="shared" si="82"/>
        <v>127</v>
      </c>
      <c r="I1153" t="str">
        <f t="shared" si="83"/>
        <v>B6XHE6_9ENTR/187-314</v>
      </c>
      <c r="J1153" t="str">
        <f t="shared" si="87"/>
        <v>N_Ent_Pro_B6XHE6</v>
      </c>
      <c r="K1153" t="str">
        <f>IF(C1153="Secretin_N, Secretin, TraK","T","N")</f>
        <v>N</v>
      </c>
      <c r="L1153" t="str">
        <f>VLOOKUP(B1153,'Uniprot taxonomy'!B:R,4,FALSE)</f>
        <v>Proteobacteria</v>
      </c>
      <c r="M1153" t="str">
        <f>LEFT(VLOOKUP(B1153,'Uniprot taxonomy'!B:R,5,FALSE))</f>
        <v>G</v>
      </c>
      <c r="N1153" t="str">
        <f>VLOOKUP(B1153,'Uniprot taxonomy'!B:R,5,FALSE)</f>
        <v>Gammaproteobacteria</v>
      </c>
      <c r="O1153" t="str">
        <f>VLOOKUP(B1153,'Uniprot taxonomy'!B:R,6,FALSE)</f>
        <v>Enterobacteriales</v>
      </c>
      <c r="P1153" t="str">
        <f>VLOOKUP(B1153,'Uniprot taxonomy'!B:R,7,FALSE)</f>
        <v>Enterobacteriaceae</v>
      </c>
      <c r="Q1153" t="str">
        <f>VLOOKUP(B1153,'Uniprot taxonomy'!B:R,8,FALSE)</f>
        <v>Providencia</v>
      </c>
    </row>
    <row r="1154" spans="1:17" x14ac:dyDescent="0.25">
      <c r="A1154" t="s">
        <v>431</v>
      </c>
      <c r="B1154" t="s">
        <v>1731</v>
      </c>
      <c r="C1154" t="str">
        <f>VLOOKUP('Домены Secretin_N'!B1154,'AC-Architecture'!A:C,3,FALSE)</f>
        <v>Secretin_N, Secretin</v>
      </c>
      <c r="D1154">
        <v>512</v>
      </c>
      <c r="E1154" t="s">
        <v>3632</v>
      </c>
      <c r="F1154">
        <v>180</v>
      </c>
      <c r="G1154">
        <v>275</v>
      </c>
      <c r="H1154">
        <f t="shared" si="82"/>
        <v>95</v>
      </c>
      <c r="I1154" t="str">
        <f t="shared" si="83"/>
        <v>B6ZQS6_ECO57/180-275</v>
      </c>
      <c r="J1154" t="str">
        <f t="shared" si="87"/>
        <v>N_Ent_Esc_B6ZQS6</v>
      </c>
      <c r="K1154" t="str">
        <f>IF(C1154="Secretin_N, Secretin, TraK","T","N")</f>
        <v>N</v>
      </c>
      <c r="L1154" t="str">
        <f>VLOOKUP(B1154,'Uniprot taxonomy'!B:R,4,FALSE)</f>
        <v>Proteobacteria</v>
      </c>
      <c r="M1154" t="str">
        <f>LEFT(VLOOKUP(B1154,'Uniprot taxonomy'!B:R,5,FALSE))</f>
        <v>G</v>
      </c>
      <c r="N1154" t="str">
        <f>VLOOKUP(B1154,'Uniprot taxonomy'!B:R,5,FALSE)</f>
        <v>Gammaproteobacteria</v>
      </c>
      <c r="O1154" t="str">
        <f>VLOOKUP(B1154,'Uniprot taxonomy'!B:R,6,FALSE)</f>
        <v>Enterobacteriales</v>
      </c>
      <c r="P1154" t="str">
        <f>VLOOKUP(B1154,'Uniprot taxonomy'!B:R,7,FALSE)</f>
        <v>Enterobacteriaceae</v>
      </c>
      <c r="Q1154" t="str">
        <f>VLOOKUP(B1154,'Uniprot taxonomy'!B:R,8,FALSE)</f>
        <v>Escherichia</v>
      </c>
    </row>
    <row r="1155" spans="1:17" hidden="1" x14ac:dyDescent="0.25">
      <c r="A1155" t="s">
        <v>4659</v>
      </c>
      <c r="B1155" t="s">
        <v>4660</v>
      </c>
      <c r="C1155" t="e">
        <f>VLOOKUP('Домены Secretin_N'!B1155,'AC-Architecture'!A:C,3,FALSE)</f>
        <v>#N/A</v>
      </c>
      <c r="D1155">
        <v>412</v>
      </c>
      <c r="E1155" t="s">
        <v>3632</v>
      </c>
      <c r="F1155">
        <v>119</v>
      </c>
      <c r="G1155">
        <v>180</v>
      </c>
      <c r="H1155">
        <f t="shared" ref="H1155:H1218" si="88">G1155-F1155</f>
        <v>61</v>
      </c>
      <c r="I1155" t="str">
        <f t="shared" ref="I1155:I1218" si="89">CONCATENATE(A1155,"/",F1155,"-",G1155)</f>
        <v>B6ZTG2_ECO57/119-180</v>
      </c>
      <c r="K1155" t="e">
        <f>IF(C1155="Secretin_N, Secretin, TraK","T","N")</f>
        <v>#N/A</v>
      </c>
      <c r="L1155" t="e">
        <f>VLOOKUP(E1155,'Uniprot taxonomy'!E:J,4,FALSE)</f>
        <v>#N/A</v>
      </c>
      <c r="M1155" t="e">
        <f>LEFT(VLOOKUP(B1155,'Uniprot taxonomy'!B:R,5,FALSE))</f>
        <v>#N/A</v>
      </c>
      <c r="N1155" t="e">
        <f>VLOOKUP(B1155,'Uniprot taxonomy'!B:R,5,FALSE)</f>
        <v>#N/A</v>
      </c>
      <c r="O1155" t="e">
        <f>VLOOKUP(B1155,'Uniprot taxonomy'!B:R,6,FALSE)</f>
        <v>#N/A</v>
      </c>
      <c r="P1155" t="e">
        <f>VLOOKUP(B1155,'Uniprot taxonomy'!B:R,7,FALSE)</f>
        <v>#N/A</v>
      </c>
      <c r="Q1155" t="e">
        <f>VLOOKUP(B1155,'Uniprot taxonomy'!B:R,8,FALSE)</f>
        <v>#N/A</v>
      </c>
    </row>
    <row r="1156" spans="1:17" x14ac:dyDescent="0.25">
      <c r="A1156" t="s">
        <v>432</v>
      </c>
      <c r="B1156" t="s">
        <v>1732</v>
      </c>
      <c r="C1156" t="str">
        <f>VLOOKUP('Домены Secretin_N'!B1156,'AC-Architecture'!A:C,3,FALSE)</f>
        <v>Secretin_N, Secretin</v>
      </c>
      <c r="D1156">
        <v>567</v>
      </c>
      <c r="E1156" t="s">
        <v>3632</v>
      </c>
      <c r="F1156">
        <v>178</v>
      </c>
      <c r="G1156">
        <v>306</v>
      </c>
      <c r="H1156">
        <f t="shared" si="88"/>
        <v>128</v>
      </c>
      <c r="I1156" t="str">
        <f t="shared" si="89"/>
        <v>B6ZVS6_ECO57/178-306</v>
      </c>
      <c r="J1156" t="str">
        <f>CONCATENATE(K1156,"_",LEFT(O1156,3),"_",LEFT(Q1156,3),"_",B1156)</f>
        <v>N_Ent_Esc_B6ZVS6</v>
      </c>
      <c r="K1156" t="str">
        <f>IF(C1156="Secretin_N, Secretin, TraK","T","N")</f>
        <v>N</v>
      </c>
      <c r="L1156" t="str">
        <f>VLOOKUP(B1156,'Uniprot taxonomy'!B:R,4,FALSE)</f>
        <v>Proteobacteria</v>
      </c>
      <c r="M1156" t="str">
        <f>LEFT(VLOOKUP(B1156,'Uniprot taxonomy'!B:R,5,FALSE))</f>
        <v>G</v>
      </c>
      <c r="N1156" t="str">
        <f>VLOOKUP(B1156,'Uniprot taxonomy'!B:R,5,FALSE)</f>
        <v>Gammaproteobacteria</v>
      </c>
      <c r="O1156" t="str">
        <f>VLOOKUP(B1156,'Uniprot taxonomy'!B:R,6,FALSE)</f>
        <v>Enterobacteriales</v>
      </c>
      <c r="P1156" t="str">
        <f>VLOOKUP(B1156,'Uniprot taxonomy'!B:R,7,FALSE)</f>
        <v>Enterobacteriaceae</v>
      </c>
      <c r="Q1156" t="str">
        <f>VLOOKUP(B1156,'Uniprot taxonomy'!B:R,8,FALSE)</f>
        <v>Escherichia</v>
      </c>
    </row>
    <row r="1157" spans="1:17" hidden="1" x14ac:dyDescent="0.25">
      <c r="A1157" t="s">
        <v>4661</v>
      </c>
      <c r="B1157" t="s">
        <v>4662</v>
      </c>
      <c r="C1157" t="e">
        <f>VLOOKUP('Домены Secretin_N'!B1157,'AC-Architecture'!A:C,3,FALSE)</f>
        <v>#N/A</v>
      </c>
      <c r="D1157">
        <v>655</v>
      </c>
      <c r="E1157" t="s">
        <v>3632</v>
      </c>
      <c r="F1157">
        <v>129</v>
      </c>
      <c r="G1157">
        <v>192</v>
      </c>
      <c r="H1157">
        <f t="shared" si="88"/>
        <v>63</v>
      </c>
      <c r="I1157" t="str">
        <f t="shared" si="89"/>
        <v>B7A4T3_ECO57/129-192</v>
      </c>
      <c r="K1157" t="e">
        <f>IF(C1157="Secretin_N, Secretin, TraK","T","N")</f>
        <v>#N/A</v>
      </c>
      <c r="L1157" t="e">
        <f>VLOOKUP(E1157,'Uniprot taxonomy'!E:J,4,FALSE)</f>
        <v>#N/A</v>
      </c>
      <c r="M1157" t="e">
        <f>LEFT(VLOOKUP(B1157,'Uniprot taxonomy'!B:R,5,FALSE))</f>
        <v>#N/A</v>
      </c>
      <c r="N1157" t="e">
        <f>VLOOKUP(B1157,'Uniprot taxonomy'!B:R,5,FALSE)</f>
        <v>#N/A</v>
      </c>
      <c r="O1157" t="e">
        <f>VLOOKUP(B1157,'Uniprot taxonomy'!B:R,6,FALSE)</f>
        <v>#N/A</v>
      </c>
      <c r="P1157" t="e">
        <f>VLOOKUP(B1157,'Uniprot taxonomy'!B:R,7,FALSE)</f>
        <v>#N/A</v>
      </c>
      <c r="Q1157" t="e">
        <f>VLOOKUP(B1157,'Uniprot taxonomy'!B:R,8,FALSE)</f>
        <v>#N/A</v>
      </c>
    </row>
    <row r="1158" spans="1:17" hidden="1" x14ac:dyDescent="0.25">
      <c r="A1158" t="s">
        <v>4661</v>
      </c>
      <c r="B1158" t="s">
        <v>4662</v>
      </c>
      <c r="C1158" t="e">
        <f>VLOOKUP('Домены Secretin_N'!B1158,'AC-Architecture'!A:C,3,FALSE)</f>
        <v>#N/A</v>
      </c>
      <c r="D1158">
        <v>655</v>
      </c>
      <c r="E1158" t="s">
        <v>3632</v>
      </c>
      <c r="F1158">
        <v>194</v>
      </c>
      <c r="G1158">
        <v>265</v>
      </c>
      <c r="H1158">
        <f t="shared" si="88"/>
        <v>71</v>
      </c>
      <c r="I1158" t="str">
        <f t="shared" si="89"/>
        <v>B7A4T3_ECO57/194-265</v>
      </c>
      <c r="K1158" t="e">
        <f>IF(C1158="Secretin_N, Secretin, TraK","T","N")</f>
        <v>#N/A</v>
      </c>
      <c r="L1158" t="e">
        <f>VLOOKUP(E1158,'Uniprot taxonomy'!E:J,4,FALSE)</f>
        <v>#N/A</v>
      </c>
      <c r="M1158" t="e">
        <f>LEFT(VLOOKUP(B1158,'Uniprot taxonomy'!B:R,5,FALSE))</f>
        <v>#N/A</v>
      </c>
      <c r="N1158" t="e">
        <f>VLOOKUP(B1158,'Uniprot taxonomy'!B:R,5,FALSE)</f>
        <v>#N/A</v>
      </c>
      <c r="O1158" t="e">
        <f>VLOOKUP(B1158,'Uniprot taxonomy'!B:R,6,FALSE)</f>
        <v>#N/A</v>
      </c>
      <c r="P1158" t="e">
        <f>VLOOKUP(B1158,'Uniprot taxonomy'!B:R,7,FALSE)</f>
        <v>#N/A</v>
      </c>
      <c r="Q1158" t="e">
        <f>VLOOKUP(B1158,'Uniprot taxonomy'!B:R,8,FALSE)</f>
        <v>#N/A</v>
      </c>
    </row>
    <row r="1159" spans="1:17" hidden="1" x14ac:dyDescent="0.25">
      <c r="A1159" t="s">
        <v>4661</v>
      </c>
      <c r="B1159" t="s">
        <v>4662</v>
      </c>
      <c r="C1159" t="e">
        <f>VLOOKUP('Домены Secretin_N'!B1159,'AC-Architecture'!A:C,3,FALSE)</f>
        <v>#N/A</v>
      </c>
      <c r="D1159">
        <v>655</v>
      </c>
      <c r="E1159" t="s">
        <v>3632</v>
      </c>
      <c r="F1159">
        <v>269</v>
      </c>
      <c r="G1159">
        <v>346</v>
      </c>
      <c r="H1159">
        <f t="shared" si="88"/>
        <v>77</v>
      </c>
      <c r="I1159" t="str">
        <f t="shared" si="89"/>
        <v>B7A4T3_ECO57/269-346</v>
      </c>
      <c r="K1159" t="e">
        <f>IF(C1159="Secretin_N, Secretin, TraK","T","N")</f>
        <v>#N/A</v>
      </c>
      <c r="L1159" t="e">
        <f>VLOOKUP(E1159,'Uniprot taxonomy'!E:J,4,FALSE)</f>
        <v>#N/A</v>
      </c>
      <c r="M1159" t="e">
        <f>LEFT(VLOOKUP(B1159,'Uniprot taxonomy'!B:R,5,FALSE))</f>
        <v>#N/A</v>
      </c>
      <c r="N1159" t="e">
        <f>VLOOKUP(B1159,'Uniprot taxonomy'!B:R,5,FALSE)</f>
        <v>#N/A</v>
      </c>
      <c r="O1159" t="e">
        <f>VLOOKUP(B1159,'Uniprot taxonomy'!B:R,6,FALSE)</f>
        <v>#N/A</v>
      </c>
      <c r="P1159" t="e">
        <f>VLOOKUP(B1159,'Uniprot taxonomy'!B:R,7,FALSE)</f>
        <v>#N/A</v>
      </c>
      <c r="Q1159" t="e">
        <f>VLOOKUP(B1159,'Uniprot taxonomy'!B:R,8,FALSE)</f>
        <v>#N/A</v>
      </c>
    </row>
    <row r="1160" spans="1:17" hidden="1" x14ac:dyDescent="0.25">
      <c r="A1160" t="s">
        <v>4663</v>
      </c>
      <c r="B1160" t="s">
        <v>4664</v>
      </c>
      <c r="C1160" t="e">
        <f>VLOOKUP('Домены Secretin_N'!B1160,'AC-Architecture'!A:C,3,FALSE)</f>
        <v>#N/A</v>
      </c>
      <c r="D1160">
        <v>751</v>
      </c>
      <c r="E1160" t="s">
        <v>3632</v>
      </c>
      <c r="F1160">
        <v>384</v>
      </c>
      <c r="G1160">
        <v>444</v>
      </c>
      <c r="H1160">
        <f t="shared" si="88"/>
        <v>60</v>
      </c>
      <c r="I1160" t="str">
        <f t="shared" si="89"/>
        <v>B7A5N6_THEAQ/384-444</v>
      </c>
      <c r="K1160" t="e">
        <f>IF(C1160="Secretin_N, Secretin, TraK","T","N")</f>
        <v>#N/A</v>
      </c>
      <c r="L1160" t="e">
        <f>VLOOKUP(E1160,'Uniprot taxonomy'!E:J,4,FALSE)</f>
        <v>#N/A</v>
      </c>
      <c r="M1160" t="e">
        <f>LEFT(VLOOKUP(B1160,'Uniprot taxonomy'!B:R,5,FALSE))</f>
        <v>#N/A</v>
      </c>
      <c r="N1160" t="e">
        <f>VLOOKUP(B1160,'Uniprot taxonomy'!B:R,5,FALSE)</f>
        <v>#N/A</v>
      </c>
      <c r="O1160" t="e">
        <f>VLOOKUP(B1160,'Uniprot taxonomy'!B:R,6,FALSE)</f>
        <v>#N/A</v>
      </c>
      <c r="P1160" t="e">
        <f>VLOOKUP(B1160,'Uniprot taxonomy'!B:R,7,FALSE)</f>
        <v>#N/A</v>
      </c>
      <c r="Q1160" t="e">
        <f>VLOOKUP(B1160,'Uniprot taxonomy'!B:R,8,FALSE)</f>
        <v>#N/A</v>
      </c>
    </row>
    <row r="1161" spans="1:17" hidden="1" x14ac:dyDescent="0.25">
      <c r="A1161" t="s">
        <v>4663</v>
      </c>
      <c r="B1161" t="s">
        <v>4664</v>
      </c>
      <c r="C1161" t="e">
        <f>VLOOKUP('Домены Secretin_N'!B1161,'AC-Architecture'!A:C,3,FALSE)</f>
        <v>#N/A</v>
      </c>
      <c r="D1161">
        <v>751</v>
      </c>
      <c r="E1161" t="s">
        <v>3632</v>
      </c>
      <c r="F1161">
        <v>450</v>
      </c>
      <c r="G1161">
        <v>528</v>
      </c>
      <c r="H1161">
        <f t="shared" si="88"/>
        <v>78</v>
      </c>
      <c r="I1161" t="str">
        <f t="shared" si="89"/>
        <v>B7A5N6_THEAQ/450-528</v>
      </c>
      <c r="K1161" t="e">
        <f>IF(C1161="Secretin_N, Secretin, TraK","T","N")</f>
        <v>#N/A</v>
      </c>
      <c r="L1161" t="e">
        <f>VLOOKUP(E1161,'Uniprot taxonomy'!E:J,4,FALSE)</f>
        <v>#N/A</v>
      </c>
      <c r="M1161" t="e">
        <f>LEFT(VLOOKUP(B1161,'Uniprot taxonomy'!B:R,5,FALSE))</f>
        <v>#N/A</v>
      </c>
      <c r="N1161" t="e">
        <f>VLOOKUP(B1161,'Uniprot taxonomy'!B:R,5,FALSE)</f>
        <v>#N/A</v>
      </c>
      <c r="O1161" t="e">
        <f>VLOOKUP(B1161,'Uniprot taxonomy'!B:R,6,FALSE)</f>
        <v>#N/A</v>
      </c>
      <c r="P1161" t="e">
        <f>VLOOKUP(B1161,'Uniprot taxonomy'!B:R,7,FALSE)</f>
        <v>#N/A</v>
      </c>
      <c r="Q1161" t="e">
        <f>VLOOKUP(B1161,'Uniprot taxonomy'!B:R,8,FALSE)</f>
        <v>#N/A</v>
      </c>
    </row>
    <row r="1162" spans="1:17" hidden="1" x14ac:dyDescent="0.25">
      <c r="A1162" t="s">
        <v>4665</v>
      </c>
      <c r="B1162" t="s">
        <v>4666</v>
      </c>
      <c r="C1162" t="e">
        <f>VLOOKUP('Домены Secretin_N'!B1162,'AC-Architecture'!A:C,3,FALSE)</f>
        <v>#N/A</v>
      </c>
      <c r="D1162">
        <v>596</v>
      </c>
      <c r="E1162" t="s">
        <v>3632</v>
      </c>
      <c r="F1162">
        <v>178</v>
      </c>
      <c r="G1162">
        <v>272</v>
      </c>
      <c r="H1162">
        <f t="shared" si="88"/>
        <v>94</v>
      </c>
      <c r="I1162" t="str">
        <f t="shared" si="89"/>
        <v>B7CS18_BURPE/178-272</v>
      </c>
      <c r="K1162" t="e">
        <f>IF(C1162="Secretin_N, Secretin, TraK","T","N")</f>
        <v>#N/A</v>
      </c>
      <c r="L1162" t="e">
        <f>VLOOKUP(E1162,'Uniprot taxonomy'!E:J,4,FALSE)</f>
        <v>#N/A</v>
      </c>
      <c r="M1162" t="e">
        <f>LEFT(VLOOKUP(B1162,'Uniprot taxonomy'!B:R,5,FALSE))</f>
        <v>#N/A</v>
      </c>
      <c r="N1162" t="e">
        <f>VLOOKUP(B1162,'Uniprot taxonomy'!B:R,5,FALSE)</f>
        <v>#N/A</v>
      </c>
      <c r="O1162" t="e">
        <f>VLOOKUP(B1162,'Uniprot taxonomy'!B:R,6,FALSE)</f>
        <v>#N/A</v>
      </c>
      <c r="P1162" t="e">
        <f>VLOOKUP(B1162,'Uniprot taxonomy'!B:R,7,FALSE)</f>
        <v>#N/A</v>
      </c>
      <c r="Q1162" t="e">
        <f>VLOOKUP(B1162,'Uniprot taxonomy'!B:R,8,FALSE)</f>
        <v>#N/A</v>
      </c>
    </row>
    <row r="1163" spans="1:17" hidden="1" x14ac:dyDescent="0.25">
      <c r="A1163" t="s">
        <v>4667</v>
      </c>
      <c r="B1163" t="s">
        <v>4668</v>
      </c>
      <c r="C1163" t="e">
        <f>VLOOKUP('Домены Secretin_N'!B1163,'AC-Architecture'!A:C,3,FALSE)</f>
        <v>#N/A</v>
      </c>
      <c r="D1163">
        <v>757</v>
      </c>
      <c r="E1163" t="s">
        <v>3632</v>
      </c>
      <c r="F1163">
        <v>129</v>
      </c>
      <c r="G1163">
        <v>189</v>
      </c>
      <c r="H1163">
        <f t="shared" si="88"/>
        <v>60</v>
      </c>
      <c r="I1163" t="str">
        <f t="shared" si="89"/>
        <v>B7CVM2_BURPE/129-189</v>
      </c>
      <c r="K1163" t="e">
        <f>IF(C1163="Secretin_N, Secretin, TraK","T","N")</f>
        <v>#N/A</v>
      </c>
      <c r="L1163" t="e">
        <f>VLOOKUP(E1163,'Uniprot taxonomy'!E:J,4,FALSE)</f>
        <v>#N/A</v>
      </c>
      <c r="M1163" t="e">
        <f>LEFT(VLOOKUP(B1163,'Uniprot taxonomy'!B:R,5,FALSE))</f>
        <v>#N/A</v>
      </c>
      <c r="N1163" t="e">
        <f>VLOOKUP(B1163,'Uniprot taxonomy'!B:R,5,FALSE)</f>
        <v>#N/A</v>
      </c>
      <c r="O1163" t="e">
        <f>VLOOKUP(B1163,'Uniprot taxonomy'!B:R,6,FALSE)</f>
        <v>#N/A</v>
      </c>
      <c r="P1163" t="e">
        <f>VLOOKUP(B1163,'Uniprot taxonomy'!B:R,7,FALSE)</f>
        <v>#N/A</v>
      </c>
      <c r="Q1163" t="e">
        <f>VLOOKUP(B1163,'Uniprot taxonomy'!B:R,8,FALSE)</f>
        <v>#N/A</v>
      </c>
    </row>
    <row r="1164" spans="1:17" hidden="1" x14ac:dyDescent="0.25">
      <c r="A1164" t="s">
        <v>4667</v>
      </c>
      <c r="B1164" t="s">
        <v>4668</v>
      </c>
      <c r="C1164" t="e">
        <f>VLOOKUP('Домены Secretin_N'!B1164,'AC-Architecture'!A:C,3,FALSE)</f>
        <v>#N/A</v>
      </c>
      <c r="D1164">
        <v>757</v>
      </c>
      <c r="E1164" t="s">
        <v>3632</v>
      </c>
      <c r="F1164">
        <v>192</v>
      </c>
      <c r="G1164">
        <v>264</v>
      </c>
      <c r="H1164">
        <f t="shared" si="88"/>
        <v>72</v>
      </c>
      <c r="I1164" t="str">
        <f t="shared" si="89"/>
        <v>B7CVM2_BURPE/192-264</v>
      </c>
      <c r="K1164" t="e">
        <f>IF(C1164="Secretin_N, Secretin, TraK","T","N")</f>
        <v>#N/A</v>
      </c>
      <c r="L1164" t="e">
        <f>VLOOKUP(E1164,'Uniprot taxonomy'!E:J,4,FALSE)</f>
        <v>#N/A</v>
      </c>
      <c r="M1164" t="e">
        <f>LEFT(VLOOKUP(B1164,'Uniprot taxonomy'!B:R,5,FALSE))</f>
        <v>#N/A</v>
      </c>
      <c r="N1164" t="e">
        <f>VLOOKUP(B1164,'Uniprot taxonomy'!B:R,5,FALSE)</f>
        <v>#N/A</v>
      </c>
      <c r="O1164" t="e">
        <f>VLOOKUP(B1164,'Uniprot taxonomy'!B:R,6,FALSE)</f>
        <v>#N/A</v>
      </c>
      <c r="P1164" t="e">
        <f>VLOOKUP(B1164,'Uniprot taxonomy'!B:R,7,FALSE)</f>
        <v>#N/A</v>
      </c>
      <c r="Q1164" t="e">
        <f>VLOOKUP(B1164,'Uniprot taxonomy'!B:R,8,FALSE)</f>
        <v>#N/A</v>
      </c>
    </row>
    <row r="1165" spans="1:17" hidden="1" x14ac:dyDescent="0.25">
      <c r="A1165" t="s">
        <v>4667</v>
      </c>
      <c r="B1165" t="s">
        <v>4668</v>
      </c>
      <c r="C1165" t="e">
        <f>VLOOKUP('Домены Secretin_N'!B1165,'AC-Architecture'!A:C,3,FALSE)</f>
        <v>#N/A</v>
      </c>
      <c r="D1165">
        <v>757</v>
      </c>
      <c r="E1165" t="s">
        <v>3632</v>
      </c>
      <c r="F1165">
        <v>268</v>
      </c>
      <c r="G1165">
        <v>406</v>
      </c>
      <c r="H1165">
        <f t="shared" si="88"/>
        <v>138</v>
      </c>
      <c r="I1165" t="str">
        <f t="shared" si="89"/>
        <v>B7CVM2_BURPE/268-406</v>
      </c>
      <c r="K1165" t="e">
        <f>IF(C1165="Secretin_N, Secretin, TraK","T","N")</f>
        <v>#N/A</v>
      </c>
      <c r="L1165" t="e">
        <f>VLOOKUP(E1165,'Uniprot taxonomy'!E:J,4,FALSE)</f>
        <v>#N/A</v>
      </c>
      <c r="M1165" t="e">
        <f>LEFT(VLOOKUP(B1165,'Uniprot taxonomy'!B:R,5,FALSE))</f>
        <v>#N/A</v>
      </c>
      <c r="N1165" t="e">
        <f>VLOOKUP(B1165,'Uniprot taxonomy'!B:R,5,FALSE)</f>
        <v>#N/A</v>
      </c>
      <c r="O1165" t="e">
        <f>VLOOKUP(B1165,'Uniprot taxonomy'!B:R,6,FALSE)</f>
        <v>#N/A</v>
      </c>
      <c r="P1165" t="e">
        <f>VLOOKUP(B1165,'Uniprot taxonomy'!B:R,7,FALSE)</f>
        <v>#N/A</v>
      </c>
      <c r="Q1165" t="e">
        <f>VLOOKUP(B1165,'Uniprot taxonomy'!B:R,8,FALSE)</f>
        <v>#N/A</v>
      </c>
    </row>
    <row r="1166" spans="1:17" hidden="1" x14ac:dyDescent="0.25">
      <c r="A1166" t="s">
        <v>4669</v>
      </c>
      <c r="B1166" t="s">
        <v>4670</v>
      </c>
      <c r="C1166" t="e">
        <f>VLOOKUP('Домены Secretin_N'!B1166,'AC-Architecture'!A:C,3,FALSE)</f>
        <v>#N/A</v>
      </c>
      <c r="D1166">
        <v>459</v>
      </c>
      <c r="E1166" t="s">
        <v>3632</v>
      </c>
      <c r="F1166">
        <v>157</v>
      </c>
      <c r="G1166">
        <v>223</v>
      </c>
      <c r="H1166">
        <f t="shared" si="88"/>
        <v>66</v>
      </c>
      <c r="I1166" t="str">
        <f t="shared" si="89"/>
        <v>B7CXW7_BURPE/157-223</v>
      </c>
      <c r="K1166" t="e">
        <f>IF(C1166="Secretin_N, Secretin, TraK","T","N")</f>
        <v>#N/A</v>
      </c>
      <c r="L1166" t="e">
        <f>VLOOKUP(E1166,'Uniprot taxonomy'!E:J,4,FALSE)</f>
        <v>#N/A</v>
      </c>
      <c r="M1166" t="e">
        <f>LEFT(VLOOKUP(B1166,'Uniprot taxonomy'!B:R,5,FALSE))</f>
        <v>#N/A</v>
      </c>
      <c r="N1166" t="e">
        <f>VLOOKUP(B1166,'Uniprot taxonomy'!B:R,5,FALSE)</f>
        <v>#N/A</v>
      </c>
      <c r="O1166" t="e">
        <f>VLOOKUP(B1166,'Uniprot taxonomy'!B:R,6,FALSE)</f>
        <v>#N/A</v>
      </c>
      <c r="P1166" t="e">
        <f>VLOOKUP(B1166,'Uniprot taxonomy'!B:R,7,FALSE)</f>
        <v>#N/A</v>
      </c>
      <c r="Q1166" t="e">
        <f>VLOOKUP(B1166,'Uniprot taxonomy'!B:R,8,FALSE)</f>
        <v>#N/A</v>
      </c>
    </row>
    <row r="1167" spans="1:17" hidden="1" x14ac:dyDescent="0.25">
      <c r="A1167" t="s">
        <v>433</v>
      </c>
      <c r="B1167" t="s">
        <v>1733</v>
      </c>
      <c r="C1167" t="str">
        <f>VLOOKUP('Домены Secretin_N'!B1167,'AC-Architecture'!A:C,3,FALSE)</f>
        <v>Secretin_N, Secretin</v>
      </c>
      <c r="D1167">
        <v>624</v>
      </c>
      <c r="E1167" t="s">
        <v>3632</v>
      </c>
      <c r="F1167">
        <v>214</v>
      </c>
      <c r="G1167">
        <v>367</v>
      </c>
      <c r="H1167">
        <f t="shared" si="88"/>
        <v>153</v>
      </c>
      <c r="I1167" t="str">
        <f t="shared" si="89"/>
        <v>B7CZ07_BURPE/214-367</v>
      </c>
      <c r="J1167" t="e">
        <f>CONCATENATE(K1167,"_",#REF!,"_",B1167)</f>
        <v>#REF!</v>
      </c>
      <c r="K1167" t="str">
        <f>IF(C1167="Secretin_N, Secretin, TraK","T","N")</f>
        <v>N</v>
      </c>
      <c r="L1167" t="e">
        <f>VLOOKUP(E1167,'Uniprot taxonomy'!E:J,4,FALSE)</f>
        <v>#N/A</v>
      </c>
      <c r="M1167" t="str">
        <f>LEFT(VLOOKUP(B1167,'Uniprot taxonomy'!B:R,5,FALSE))</f>
        <v>B</v>
      </c>
      <c r="N1167" t="str">
        <f>VLOOKUP(B1167,'Uniprot taxonomy'!B:R,5,FALSE)</f>
        <v>Betaproteobacteria</v>
      </c>
      <c r="O1167" t="str">
        <f>VLOOKUP(B1167,'Uniprot taxonomy'!B:R,6,FALSE)</f>
        <v>Burkholderiales</v>
      </c>
      <c r="P1167" t="str">
        <f>VLOOKUP(B1167,'Uniprot taxonomy'!B:R,7,FALSE)</f>
        <v>Burkholderiaceae</v>
      </c>
      <c r="Q1167" t="str">
        <f>VLOOKUP(B1167,'Uniprot taxonomy'!B:R,8,FALSE)</f>
        <v>Burkholderia</v>
      </c>
    </row>
    <row r="1168" spans="1:17" hidden="1" x14ac:dyDescent="0.25">
      <c r="A1168" t="s">
        <v>434</v>
      </c>
      <c r="B1168" t="s">
        <v>1734</v>
      </c>
      <c r="C1168" t="str">
        <f>VLOOKUP('Домены Secretin_N'!B1168,'AC-Architecture'!A:C,3,FALSE)</f>
        <v>Secretin_N, Secretin</v>
      </c>
      <c r="D1168">
        <v>601</v>
      </c>
      <c r="E1168" t="s">
        <v>3632</v>
      </c>
      <c r="F1168">
        <v>175</v>
      </c>
      <c r="G1168">
        <v>351</v>
      </c>
      <c r="H1168">
        <f t="shared" si="88"/>
        <v>176</v>
      </c>
      <c r="I1168" t="str">
        <f t="shared" si="89"/>
        <v>B7CZ87_BURPE/175-351</v>
      </c>
      <c r="J1168" t="e">
        <f>CONCATENATE(K1168,"_",#REF!,"_",B1168)</f>
        <v>#REF!</v>
      </c>
      <c r="K1168" t="str">
        <f>IF(C1168="Secretin_N, Secretin, TraK","T","N")</f>
        <v>N</v>
      </c>
      <c r="L1168" t="e">
        <f>VLOOKUP(E1168,'Uniprot taxonomy'!E:J,4,FALSE)</f>
        <v>#N/A</v>
      </c>
      <c r="M1168" t="str">
        <f>LEFT(VLOOKUP(B1168,'Uniprot taxonomy'!B:R,5,FALSE))</f>
        <v>B</v>
      </c>
      <c r="N1168" t="str">
        <f>VLOOKUP(B1168,'Uniprot taxonomy'!B:R,5,FALSE)</f>
        <v>Betaproteobacteria</v>
      </c>
      <c r="O1168" t="str">
        <f>VLOOKUP(B1168,'Uniprot taxonomy'!B:R,6,FALSE)</f>
        <v>Burkholderiales</v>
      </c>
      <c r="P1168" t="str">
        <f>VLOOKUP(B1168,'Uniprot taxonomy'!B:R,7,FALSE)</f>
        <v>Burkholderiaceae</v>
      </c>
      <c r="Q1168" t="str">
        <f>VLOOKUP(B1168,'Uniprot taxonomy'!B:R,8,FALSE)</f>
        <v>Burkholderia</v>
      </c>
    </row>
    <row r="1169" spans="1:17" hidden="1" x14ac:dyDescent="0.25">
      <c r="A1169" t="s">
        <v>4671</v>
      </c>
      <c r="B1169" t="s">
        <v>4672</v>
      </c>
      <c r="C1169" t="e">
        <f>VLOOKUP('Домены Secretin_N'!B1169,'AC-Architecture'!A:C,3,FALSE)</f>
        <v>#N/A</v>
      </c>
      <c r="D1169">
        <v>588</v>
      </c>
      <c r="E1169" t="s">
        <v>3632</v>
      </c>
      <c r="F1169">
        <v>110</v>
      </c>
      <c r="G1169">
        <v>172</v>
      </c>
      <c r="H1169">
        <f t="shared" si="88"/>
        <v>62</v>
      </c>
      <c r="I1169" t="str">
        <f t="shared" si="89"/>
        <v>B7CZG1_BURPE/110-172</v>
      </c>
      <c r="K1169" t="e">
        <f>IF(C1169="Secretin_N, Secretin, TraK","T","N")</f>
        <v>#N/A</v>
      </c>
      <c r="L1169" t="e">
        <f>VLOOKUP(E1169,'Uniprot taxonomy'!E:J,4,FALSE)</f>
        <v>#N/A</v>
      </c>
      <c r="M1169" t="e">
        <f>LEFT(VLOOKUP(B1169,'Uniprot taxonomy'!B:R,5,FALSE))</f>
        <v>#N/A</v>
      </c>
      <c r="N1169" t="e">
        <f>VLOOKUP(B1169,'Uniprot taxonomy'!B:R,5,FALSE)</f>
        <v>#N/A</v>
      </c>
      <c r="O1169" t="e">
        <f>VLOOKUP(B1169,'Uniprot taxonomy'!B:R,6,FALSE)</f>
        <v>#N/A</v>
      </c>
      <c r="P1169" t="e">
        <f>VLOOKUP(B1169,'Uniprot taxonomy'!B:R,7,FALSE)</f>
        <v>#N/A</v>
      </c>
      <c r="Q1169" t="e">
        <f>VLOOKUP(B1169,'Uniprot taxonomy'!B:R,8,FALSE)</f>
        <v>#N/A</v>
      </c>
    </row>
    <row r="1170" spans="1:17" hidden="1" x14ac:dyDescent="0.25">
      <c r="A1170" t="s">
        <v>4671</v>
      </c>
      <c r="B1170" t="s">
        <v>4672</v>
      </c>
      <c r="C1170" t="e">
        <f>VLOOKUP('Домены Secretin_N'!B1170,'AC-Architecture'!A:C,3,FALSE)</f>
        <v>#N/A</v>
      </c>
      <c r="D1170">
        <v>588</v>
      </c>
      <c r="E1170" t="s">
        <v>3632</v>
      </c>
      <c r="F1170">
        <v>179</v>
      </c>
      <c r="G1170">
        <v>338</v>
      </c>
      <c r="H1170">
        <f t="shared" si="88"/>
        <v>159</v>
      </c>
      <c r="I1170" t="str">
        <f t="shared" si="89"/>
        <v>B7CZG1_BURPE/179-338</v>
      </c>
      <c r="K1170" t="e">
        <f>IF(C1170="Secretin_N, Secretin, TraK","T","N")</f>
        <v>#N/A</v>
      </c>
      <c r="L1170" t="e">
        <f>VLOOKUP(E1170,'Uniprot taxonomy'!E:J,4,FALSE)</f>
        <v>#N/A</v>
      </c>
      <c r="M1170" t="e">
        <f>LEFT(VLOOKUP(B1170,'Uniprot taxonomy'!B:R,5,FALSE))</f>
        <v>#N/A</v>
      </c>
      <c r="N1170" t="e">
        <f>VLOOKUP(B1170,'Uniprot taxonomy'!B:R,5,FALSE)</f>
        <v>#N/A</v>
      </c>
      <c r="O1170" t="e">
        <f>VLOOKUP(B1170,'Uniprot taxonomy'!B:R,6,FALSE)</f>
        <v>#N/A</v>
      </c>
      <c r="P1170" t="e">
        <f>VLOOKUP(B1170,'Uniprot taxonomy'!B:R,7,FALSE)</f>
        <v>#N/A</v>
      </c>
      <c r="Q1170" t="e">
        <f>VLOOKUP(B1170,'Uniprot taxonomy'!B:R,8,FALSE)</f>
        <v>#N/A</v>
      </c>
    </row>
    <row r="1171" spans="1:17" hidden="1" x14ac:dyDescent="0.25">
      <c r="A1171" t="s">
        <v>4673</v>
      </c>
      <c r="B1171" t="s">
        <v>4674</v>
      </c>
      <c r="C1171" t="e">
        <f>VLOOKUP('Домены Secretin_N'!B1171,'AC-Architecture'!A:C,3,FALSE)</f>
        <v>#N/A</v>
      </c>
      <c r="D1171">
        <v>721</v>
      </c>
      <c r="E1171" t="s">
        <v>3632</v>
      </c>
      <c r="F1171">
        <v>359</v>
      </c>
      <c r="G1171">
        <v>455</v>
      </c>
      <c r="H1171">
        <f t="shared" si="88"/>
        <v>96</v>
      </c>
      <c r="I1171" t="str">
        <f t="shared" si="89"/>
        <v>B7GVP3_ACIB3/359-455</v>
      </c>
      <c r="K1171" t="e">
        <f>IF(C1171="Secretin_N, Secretin, TraK","T","N")</f>
        <v>#N/A</v>
      </c>
      <c r="L1171" t="e">
        <f>VLOOKUP(E1171,'Uniprot taxonomy'!E:J,4,FALSE)</f>
        <v>#N/A</v>
      </c>
      <c r="M1171" t="e">
        <f>LEFT(VLOOKUP(B1171,'Uniprot taxonomy'!B:R,5,FALSE))</f>
        <v>#N/A</v>
      </c>
      <c r="N1171" t="e">
        <f>VLOOKUP(B1171,'Uniprot taxonomy'!B:R,5,FALSE)</f>
        <v>#N/A</v>
      </c>
      <c r="O1171" t="e">
        <f>VLOOKUP(B1171,'Uniprot taxonomy'!B:R,6,FALSE)</f>
        <v>#N/A</v>
      </c>
      <c r="P1171" t="e">
        <f>VLOOKUP(B1171,'Uniprot taxonomy'!B:R,7,FALSE)</f>
        <v>#N/A</v>
      </c>
      <c r="Q1171" t="e">
        <f>VLOOKUP(B1171,'Uniprot taxonomy'!B:R,8,FALSE)</f>
        <v>#N/A</v>
      </c>
    </row>
    <row r="1172" spans="1:17" hidden="1" x14ac:dyDescent="0.25">
      <c r="A1172" t="s">
        <v>4675</v>
      </c>
      <c r="B1172" t="s">
        <v>4676</v>
      </c>
      <c r="C1172" t="e">
        <f>VLOOKUP('Домены Secretin_N'!B1172,'AC-Architecture'!A:C,3,FALSE)</f>
        <v>#N/A</v>
      </c>
      <c r="D1172">
        <v>758</v>
      </c>
      <c r="E1172" t="s">
        <v>3632</v>
      </c>
      <c r="F1172">
        <v>129</v>
      </c>
      <c r="G1172">
        <v>189</v>
      </c>
      <c r="H1172">
        <f t="shared" si="88"/>
        <v>60</v>
      </c>
      <c r="I1172" t="str">
        <f t="shared" si="89"/>
        <v>B7H1K9_ACIB3/129-189</v>
      </c>
      <c r="K1172" t="e">
        <f>IF(C1172="Secretin_N, Secretin, TraK","T","N")</f>
        <v>#N/A</v>
      </c>
      <c r="L1172" t="e">
        <f>VLOOKUP(E1172,'Uniprot taxonomy'!E:J,4,FALSE)</f>
        <v>#N/A</v>
      </c>
      <c r="M1172" t="e">
        <f>LEFT(VLOOKUP(B1172,'Uniprot taxonomy'!B:R,5,FALSE))</f>
        <v>#N/A</v>
      </c>
      <c r="N1172" t="e">
        <f>VLOOKUP(B1172,'Uniprot taxonomy'!B:R,5,FALSE)</f>
        <v>#N/A</v>
      </c>
      <c r="O1172" t="e">
        <f>VLOOKUP(B1172,'Uniprot taxonomy'!B:R,6,FALSE)</f>
        <v>#N/A</v>
      </c>
      <c r="P1172" t="e">
        <f>VLOOKUP(B1172,'Uniprot taxonomy'!B:R,7,FALSE)</f>
        <v>#N/A</v>
      </c>
      <c r="Q1172" t="e">
        <f>VLOOKUP(B1172,'Uniprot taxonomy'!B:R,8,FALSE)</f>
        <v>#N/A</v>
      </c>
    </row>
    <row r="1173" spans="1:17" hidden="1" x14ac:dyDescent="0.25">
      <c r="A1173" t="s">
        <v>4675</v>
      </c>
      <c r="B1173" t="s">
        <v>4676</v>
      </c>
      <c r="C1173" t="e">
        <f>VLOOKUP('Домены Secretin_N'!B1173,'AC-Architecture'!A:C,3,FALSE)</f>
        <v>#N/A</v>
      </c>
      <c r="D1173">
        <v>758</v>
      </c>
      <c r="E1173" t="s">
        <v>3632</v>
      </c>
      <c r="F1173">
        <v>192</v>
      </c>
      <c r="G1173">
        <v>262</v>
      </c>
      <c r="H1173">
        <f t="shared" si="88"/>
        <v>70</v>
      </c>
      <c r="I1173" t="str">
        <f t="shared" si="89"/>
        <v>B7H1K9_ACIB3/192-262</v>
      </c>
      <c r="K1173" t="e">
        <f>IF(C1173="Secretin_N, Secretin, TraK","T","N")</f>
        <v>#N/A</v>
      </c>
      <c r="L1173" t="e">
        <f>VLOOKUP(E1173,'Uniprot taxonomy'!E:J,4,FALSE)</f>
        <v>#N/A</v>
      </c>
      <c r="M1173" t="e">
        <f>LEFT(VLOOKUP(B1173,'Uniprot taxonomy'!B:R,5,FALSE))</f>
        <v>#N/A</v>
      </c>
      <c r="N1173" t="e">
        <f>VLOOKUP(B1173,'Uniprot taxonomy'!B:R,5,FALSE)</f>
        <v>#N/A</v>
      </c>
      <c r="O1173" t="e">
        <f>VLOOKUP(B1173,'Uniprot taxonomy'!B:R,6,FALSE)</f>
        <v>#N/A</v>
      </c>
      <c r="P1173" t="e">
        <f>VLOOKUP(B1173,'Uniprot taxonomy'!B:R,7,FALSE)</f>
        <v>#N/A</v>
      </c>
      <c r="Q1173" t="e">
        <f>VLOOKUP(B1173,'Uniprot taxonomy'!B:R,8,FALSE)</f>
        <v>#N/A</v>
      </c>
    </row>
    <row r="1174" spans="1:17" hidden="1" x14ac:dyDescent="0.25">
      <c r="A1174" t="s">
        <v>4675</v>
      </c>
      <c r="B1174" t="s">
        <v>4676</v>
      </c>
      <c r="C1174" t="e">
        <f>VLOOKUP('Домены Secretin_N'!B1174,'AC-Architecture'!A:C,3,FALSE)</f>
        <v>#N/A</v>
      </c>
      <c r="D1174">
        <v>758</v>
      </c>
      <c r="E1174" t="s">
        <v>3632</v>
      </c>
      <c r="F1174">
        <v>267</v>
      </c>
      <c r="G1174">
        <v>394</v>
      </c>
      <c r="H1174">
        <f t="shared" si="88"/>
        <v>127</v>
      </c>
      <c r="I1174" t="str">
        <f t="shared" si="89"/>
        <v>B7H1K9_ACIB3/267-394</v>
      </c>
      <c r="K1174" t="e">
        <f>IF(C1174="Secretin_N, Secretin, TraK","T","N")</f>
        <v>#N/A</v>
      </c>
      <c r="L1174" t="e">
        <f>VLOOKUP(E1174,'Uniprot taxonomy'!E:J,4,FALSE)</f>
        <v>#N/A</v>
      </c>
      <c r="M1174" t="e">
        <f>LEFT(VLOOKUP(B1174,'Uniprot taxonomy'!B:R,5,FALSE))</f>
        <v>#N/A</v>
      </c>
      <c r="N1174" t="e">
        <f>VLOOKUP(B1174,'Uniprot taxonomy'!B:R,5,FALSE)</f>
        <v>#N/A</v>
      </c>
      <c r="O1174" t="e">
        <f>VLOOKUP(B1174,'Uniprot taxonomy'!B:R,6,FALSE)</f>
        <v>#N/A</v>
      </c>
      <c r="P1174" t="e">
        <f>VLOOKUP(B1174,'Uniprot taxonomy'!B:R,7,FALSE)</f>
        <v>#N/A</v>
      </c>
      <c r="Q1174" t="e">
        <f>VLOOKUP(B1174,'Uniprot taxonomy'!B:R,8,FALSE)</f>
        <v>#N/A</v>
      </c>
    </row>
    <row r="1175" spans="1:17" hidden="1" x14ac:dyDescent="0.25">
      <c r="A1175" t="s">
        <v>4677</v>
      </c>
      <c r="B1175" t="s">
        <v>4678</v>
      </c>
      <c r="C1175" t="e">
        <f>VLOOKUP('Домены Secretin_N'!B1175,'AC-Architecture'!A:C,3,FALSE)</f>
        <v>#N/A</v>
      </c>
      <c r="D1175">
        <v>758</v>
      </c>
      <c r="E1175" t="s">
        <v>3632</v>
      </c>
      <c r="F1175">
        <v>129</v>
      </c>
      <c r="G1175">
        <v>189</v>
      </c>
      <c r="H1175">
        <f t="shared" si="88"/>
        <v>60</v>
      </c>
      <c r="I1175" t="str">
        <f t="shared" si="89"/>
        <v>B7I349_ACIB5/129-189</v>
      </c>
      <c r="K1175" t="e">
        <f>IF(C1175="Secretin_N, Secretin, TraK","T","N")</f>
        <v>#N/A</v>
      </c>
      <c r="L1175" t="e">
        <f>VLOOKUP(E1175,'Uniprot taxonomy'!E:J,4,FALSE)</f>
        <v>#N/A</v>
      </c>
      <c r="M1175" t="e">
        <f>LEFT(VLOOKUP(B1175,'Uniprot taxonomy'!B:R,5,FALSE))</f>
        <v>#N/A</v>
      </c>
      <c r="N1175" t="e">
        <f>VLOOKUP(B1175,'Uniprot taxonomy'!B:R,5,FALSE)</f>
        <v>#N/A</v>
      </c>
      <c r="O1175" t="e">
        <f>VLOOKUP(B1175,'Uniprot taxonomy'!B:R,6,FALSE)</f>
        <v>#N/A</v>
      </c>
      <c r="P1175" t="e">
        <f>VLOOKUP(B1175,'Uniprot taxonomy'!B:R,7,FALSE)</f>
        <v>#N/A</v>
      </c>
      <c r="Q1175" t="e">
        <f>VLOOKUP(B1175,'Uniprot taxonomy'!B:R,8,FALSE)</f>
        <v>#N/A</v>
      </c>
    </row>
    <row r="1176" spans="1:17" hidden="1" x14ac:dyDescent="0.25">
      <c r="A1176" t="s">
        <v>4677</v>
      </c>
      <c r="B1176" t="s">
        <v>4678</v>
      </c>
      <c r="C1176" t="e">
        <f>VLOOKUP('Домены Secretin_N'!B1176,'AC-Architecture'!A:C,3,FALSE)</f>
        <v>#N/A</v>
      </c>
      <c r="D1176">
        <v>758</v>
      </c>
      <c r="E1176" t="s">
        <v>3632</v>
      </c>
      <c r="F1176">
        <v>192</v>
      </c>
      <c r="G1176">
        <v>262</v>
      </c>
      <c r="H1176">
        <f t="shared" si="88"/>
        <v>70</v>
      </c>
      <c r="I1176" t="str">
        <f t="shared" si="89"/>
        <v>B7I349_ACIB5/192-262</v>
      </c>
      <c r="K1176" t="e">
        <f>IF(C1176="Secretin_N, Secretin, TraK","T","N")</f>
        <v>#N/A</v>
      </c>
      <c r="L1176" t="e">
        <f>VLOOKUP(E1176,'Uniprot taxonomy'!E:J,4,FALSE)</f>
        <v>#N/A</v>
      </c>
      <c r="M1176" t="e">
        <f>LEFT(VLOOKUP(B1176,'Uniprot taxonomy'!B:R,5,FALSE))</f>
        <v>#N/A</v>
      </c>
      <c r="N1176" t="e">
        <f>VLOOKUP(B1176,'Uniprot taxonomy'!B:R,5,FALSE)</f>
        <v>#N/A</v>
      </c>
      <c r="O1176" t="e">
        <f>VLOOKUP(B1176,'Uniprot taxonomy'!B:R,6,FALSE)</f>
        <v>#N/A</v>
      </c>
      <c r="P1176" t="e">
        <f>VLOOKUP(B1176,'Uniprot taxonomy'!B:R,7,FALSE)</f>
        <v>#N/A</v>
      </c>
      <c r="Q1176" t="e">
        <f>VLOOKUP(B1176,'Uniprot taxonomy'!B:R,8,FALSE)</f>
        <v>#N/A</v>
      </c>
    </row>
    <row r="1177" spans="1:17" hidden="1" x14ac:dyDescent="0.25">
      <c r="A1177" t="s">
        <v>4677</v>
      </c>
      <c r="B1177" t="s">
        <v>4678</v>
      </c>
      <c r="C1177" t="e">
        <f>VLOOKUP('Домены Secretin_N'!B1177,'AC-Architecture'!A:C,3,FALSE)</f>
        <v>#N/A</v>
      </c>
      <c r="D1177">
        <v>758</v>
      </c>
      <c r="E1177" t="s">
        <v>3632</v>
      </c>
      <c r="F1177">
        <v>267</v>
      </c>
      <c r="G1177">
        <v>394</v>
      </c>
      <c r="H1177">
        <f t="shared" si="88"/>
        <v>127</v>
      </c>
      <c r="I1177" t="str">
        <f t="shared" si="89"/>
        <v>B7I349_ACIB5/267-394</v>
      </c>
      <c r="K1177" t="e">
        <f>IF(C1177="Secretin_N, Secretin, TraK","T","N")</f>
        <v>#N/A</v>
      </c>
      <c r="L1177" t="e">
        <f>VLOOKUP(E1177,'Uniprot taxonomy'!E:J,4,FALSE)</f>
        <v>#N/A</v>
      </c>
      <c r="M1177" t="e">
        <f>LEFT(VLOOKUP(B1177,'Uniprot taxonomy'!B:R,5,FALSE))</f>
        <v>#N/A</v>
      </c>
      <c r="N1177" t="e">
        <f>VLOOKUP(B1177,'Uniprot taxonomy'!B:R,5,FALSE)</f>
        <v>#N/A</v>
      </c>
      <c r="O1177" t="e">
        <f>VLOOKUP(B1177,'Uniprot taxonomy'!B:R,6,FALSE)</f>
        <v>#N/A</v>
      </c>
      <c r="P1177" t="e">
        <f>VLOOKUP(B1177,'Uniprot taxonomy'!B:R,7,FALSE)</f>
        <v>#N/A</v>
      </c>
      <c r="Q1177" t="e">
        <f>VLOOKUP(B1177,'Uniprot taxonomy'!B:R,8,FALSE)</f>
        <v>#N/A</v>
      </c>
    </row>
    <row r="1178" spans="1:17" hidden="1" x14ac:dyDescent="0.25">
      <c r="A1178" t="s">
        <v>4679</v>
      </c>
      <c r="B1178" t="s">
        <v>4680</v>
      </c>
      <c r="C1178" t="e">
        <f>VLOOKUP('Домены Secretin_N'!B1178,'AC-Architecture'!A:C,3,FALSE)</f>
        <v>#N/A</v>
      </c>
      <c r="D1178">
        <v>721</v>
      </c>
      <c r="E1178" t="s">
        <v>3632</v>
      </c>
      <c r="F1178">
        <v>359</v>
      </c>
      <c r="G1178">
        <v>455</v>
      </c>
      <c r="H1178">
        <f t="shared" si="88"/>
        <v>96</v>
      </c>
      <c r="I1178" t="str">
        <f t="shared" si="89"/>
        <v>B7IAV8_ACIB5/359-455</v>
      </c>
      <c r="K1178" t="e">
        <f>IF(C1178="Secretin_N, Secretin, TraK","T","N")</f>
        <v>#N/A</v>
      </c>
      <c r="L1178" t="e">
        <f>VLOOKUP(E1178,'Uniprot taxonomy'!E:J,4,FALSE)</f>
        <v>#N/A</v>
      </c>
      <c r="M1178" t="e">
        <f>LEFT(VLOOKUP(B1178,'Uniprot taxonomy'!B:R,5,FALSE))</f>
        <v>#N/A</v>
      </c>
      <c r="N1178" t="e">
        <f>VLOOKUP(B1178,'Uniprot taxonomy'!B:R,5,FALSE)</f>
        <v>#N/A</v>
      </c>
      <c r="O1178" t="e">
        <f>VLOOKUP(B1178,'Uniprot taxonomy'!B:R,6,FALSE)</f>
        <v>#N/A</v>
      </c>
      <c r="P1178" t="e">
        <f>VLOOKUP(B1178,'Uniprot taxonomy'!B:R,7,FALSE)</f>
        <v>#N/A</v>
      </c>
      <c r="Q1178" t="e">
        <f>VLOOKUP(B1178,'Uniprot taxonomy'!B:R,8,FALSE)</f>
        <v>#N/A</v>
      </c>
    </row>
    <row r="1179" spans="1:17" hidden="1" x14ac:dyDescent="0.25">
      <c r="A1179" t="s">
        <v>4681</v>
      </c>
      <c r="B1179" t="s">
        <v>4682</v>
      </c>
      <c r="C1179" t="e">
        <f>VLOOKUP('Домены Secretin_N'!B1179,'AC-Architecture'!A:C,3,FALSE)</f>
        <v>#N/A</v>
      </c>
      <c r="D1179">
        <v>784</v>
      </c>
      <c r="E1179" t="s">
        <v>3632</v>
      </c>
      <c r="F1179">
        <v>399</v>
      </c>
      <c r="G1179">
        <v>499</v>
      </c>
      <c r="H1179">
        <f t="shared" si="88"/>
        <v>100</v>
      </c>
      <c r="I1179" t="str">
        <f t="shared" si="89"/>
        <v>B7J631_ACIF2/399-499</v>
      </c>
      <c r="K1179" t="e">
        <f>IF(C1179="Secretin_N, Secretin, TraK","T","N")</f>
        <v>#N/A</v>
      </c>
      <c r="L1179" t="e">
        <f>VLOOKUP(E1179,'Uniprot taxonomy'!E:J,4,FALSE)</f>
        <v>#N/A</v>
      </c>
      <c r="M1179" t="e">
        <f>LEFT(VLOOKUP(B1179,'Uniprot taxonomy'!B:R,5,FALSE))</f>
        <v>#N/A</v>
      </c>
      <c r="N1179" t="e">
        <f>VLOOKUP(B1179,'Uniprot taxonomy'!B:R,5,FALSE)</f>
        <v>#N/A</v>
      </c>
      <c r="O1179" t="e">
        <f>VLOOKUP(B1179,'Uniprot taxonomy'!B:R,6,FALSE)</f>
        <v>#N/A</v>
      </c>
      <c r="P1179" t="e">
        <f>VLOOKUP(B1179,'Uniprot taxonomy'!B:R,7,FALSE)</f>
        <v>#N/A</v>
      </c>
      <c r="Q1179" t="e">
        <f>VLOOKUP(B1179,'Uniprot taxonomy'!B:R,8,FALSE)</f>
        <v>#N/A</v>
      </c>
    </row>
    <row r="1180" spans="1:17" hidden="1" x14ac:dyDescent="0.25">
      <c r="A1180" t="s">
        <v>4683</v>
      </c>
      <c r="B1180" t="s">
        <v>4684</v>
      </c>
      <c r="C1180" t="e">
        <f>VLOOKUP('Домены Secretin_N'!B1180,'AC-Architecture'!A:C,3,FALSE)</f>
        <v>#N/A</v>
      </c>
      <c r="D1180">
        <v>743</v>
      </c>
      <c r="E1180" t="s">
        <v>3632</v>
      </c>
      <c r="F1180">
        <v>290</v>
      </c>
      <c r="G1180">
        <v>398</v>
      </c>
      <c r="H1180">
        <f t="shared" si="88"/>
        <v>108</v>
      </c>
      <c r="I1180" t="str">
        <f t="shared" si="89"/>
        <v>B7K647_CYAP8/290-398</v>
      </c>
      <c r="K1180" t="e">
        <f>IF(C1180="Secretin_N, Secretin, TraK","T","N")</f>
        <v>#N/A</v>
      </c>
      <c r="L1180" t="e">
        <f>VLOOKUP(E1180,'Uniprot taxonomy'!E:J,4,FALSE)</f>
        <v>#N/A</v>
      </c>
      <c r="M1180" t="e">
        <f>LEFT(VLOOKUP(B1180,'Uniprot taxonomy'!B:R,5,FALSE))</f>
        <v>#N/A</v>
      </c>
      <c r="N1180" t="e">
        <f>VLOOKUP(B1180,'Uniprot taxonomy'!B:R,5,FALSE)</f>
        <v>#N/A</v>
      </c>
      <c r="O1180" t="e">
        <f>VLOOKUP(B1180,'Uniprot taxonomy'!B:R,6,FALSE)</f>
        <v>#N/A</v>
      </c>
      <c r="P1180" t="e">
        <f>VLOOKUP(B1180,'Uniprot taxonomy'!B:R,7,FALSE)</f>
        <v>#N/A</v>
      </c>
      <c r="Q1180" t="e">
        <f>VLOOKUP(B1180,'Uniprot taxonomy'!B:R,8,FALSE)</f>
        <v>#N/A</v>
      </c>
    </row>
    <row r="1181" spans="1:17" hidden="1" x14ac:dyDescent="0.25">
      <c r="A1181" t="s">
        <v>4685</v>
      </c>
      <c r="B1181" t="s">
        <v>4686</v>
      </c>
      <c r="C1181" t="e">
        <f>VLOOKUP('Домены Secretin_N'!B1181,'AC-Architecture'!A:C,3,FALSE)</f>
        <v>#N/A</v>
      </c>
      <c r="D1181">
        <v>734</v>
      </c>
      <c r="E1181" t="s">
        <v>3632</v>
      </c>
      <c r="F1181">
        <v>265</v>
      </c>
      <c r="G1181">
        <v>373</v>
      </c>
      <c r="H1181">
        <f t="shared" si="88"/>
        <v>108</v>
      </c>
      <c r="I1181" t="str">
        <f t="shared" si="89"/>
        <v>B7KDY6_CYAP7/265-373</v>
      </c>
      <c r="K1181" t="e">
        <f>IF(C1181="Secretin_N, Secretin, TraK","T","N")</f>
        <v>#N/A</v>
      </c>
      <c r="L1181" t="e">
        <f>VLOOKUP(E1181,'Uniprot taxonomy'!E:J,4,FALSE)</f>
        <v>#N/A</v>
      </c>
      <c r="M1181" t="e">
        <f>LEFT(VLOOKUP(B1181,'Uniprot taxonomy'!B:R,5,FALSE))</f>
        <v>#N/A</v>
      </c>
      <c r="N1181" t="e">
        <f>VLOOKUP(B1181,'Uniprot taxonomy'!B:R,5,FALSE)</f>
        <v>#N/A</v>
      </c>
      <c r="O1181" t="e">
        <f>VLOOKUP(B1181,'Uniprot taxonomy'!B:R,6,FALSE)</f>
        <v>#N/A</v>
      </c>
      <c r="P1181" t="e">
        <f>VLOOKUP(B1181,'Uniprot taxonomy'!B:R,7,FALSE)</f>
        <v>#N/A</v>
      </c>
      <c r="Q1181" t="e">
        <f>VLOOKUP(B1181,'Uniprot taxonomy'!B:R,8,FALSE)</f>
        <v>#N/A</v>
      </c>
    </row>
    <row r="1182" spans="1:17" hidden="1" x14ac:dyDescent="0.25">
      <c r="A1182" t="s">
        <v>4687</v>
      </c>
      <c r="B1182" t="s">
        <v>4688</v>
      </c>
      <c r="C1182" t="e">
        <f>VLOOKUP('Домены Secretin_N'!B1182,'AC-Architecture'!A:C,3,FALSE)</f>
        <v>#N/A</v>
      </c>
      <c r="D1182">
        <v>412</v>
      </c>
      <c r="E1182" t="s">
        <v>3632</v>
      </c>
      <c r="F1182">
        <v>119</v>
      </c>
      <c r="G1182">
        <v>180</v>
      </c>
      <c r="H1182">
        <f t="shared" si="88"/>
        <v>61</v>
      </c>
      <c r="I1182" t="str">
        <f t="shared" si="89"/>
        <v>B7L4R8_ECO55/119-180</v>
      </c>
      <c r="K1182" t="e">
        <f>IF(C1182="Secretin_N, Secretin, TraK","T","N")</f>
        <v>#N/A</v>
      </c>
      <c r="L1182" t="e">
        <f>VLOOKUP(E1182,'Uniprot taxonomy'!E:J,4,FALSE)</f>
        <v>#N/A</v>
      </c>
      <c r="M1182" t="e">
        <f>LEFT(VLOOKUP(B1182,'Uniprot taxonomy'!B:R,5,FALSE))</f>
        <v>#N/A</v>
      </c>
      <c r="N1182" t="e">
        <f>VLOOKUP(B1182,'Uniprot taxonomy'!B:R,5,FALSE)</f>
        <v>#N/A</v>
      </c>
      <c r="O1182" t="e">
        <f>VLOOKUP(B1182,'Uniprot taxonomy'!B:R,6,FALSE)</f>
        <v>#N/A</v>
      </c>
      <c r="P1182" t="e">
        <f>VLOOKUP(B1182,'Uniprot taxonomy'!B:R,7,FALSE)</f>
        <v>#N/A</v>
      </c>
      <c r="Q1182" t="e">
        <f>VLOOKUP(B1182,'Uniprot taxonomy'!B:R,8,FALSE)</f>
        <v>#N/A</v>
      </c>
    </row>
    <row r="1183" spans="1:17" hidden="1" x14ac:dyDescent="0.25">
      <c r="A1183" t="s">
        <v>4689</v>
      </c>
      <c r="B1183" t="s">
        <v>4690</v>
      </c>
      <c r="C1183" t="e">
        <f>VLOOKUP('Домены Secretin_N'!B1183,'AC-Architecture'!A:C,3,FALSE)</f>
        <v>#N/A</v>
      </c>
      <c r="D1183">
        <v>686</v>
      </c>
      <c r="E1183" t="s">
        <v>3632</v>
      </c>
      <c r="F1183">
        <v>145</v>
      </c>
      <c r="G1183">
        <v>208</v>
      </c>
      <c r="H1183">
        <f t="shared" si="88"/>
        <v>63</v>
      </c>
      <c r="I1183" t="str">
        <f t="shared" si="89"/>
        <v>B7LGA8_ECO55/145-208</v>
      </c>
      <c r="K1183" t="e">
        <f>IF(C1183="Secretin_N, Secretin, TraK","T","N")</f>
        <v>#N/A</v>
      </c>
      <c r="L1183" t="e">
        <f>VLOOKUP(E1183,'Uniprot taxonomy'!E:J,4,FALSE)</f>
        <v>#N/A</v>
      </c>
      <c r="M1183" t="e">
        <f>LEFT(VLOOKUP(B1183,'Uniprot taxonomy'!B:R,5,FALSE))</f>
        <v>#N/A</v>
      </c>
      <c r="N1183" t="e">
        <f>VLOOKUP(B1183,'Uniprot taxonomy'!B:R,5,FALSE)</f>
        <v>#N/A</v>
      </c>
      <c r="O1183" t="e">
        <f>VLOOKUP(B1183,'Uniprot taxonomy'!B:R,6,FALSE)</f>
        <v>#N/A</v>
      </c>
      <c r="P1183" t="e">
        <f>VLOOKUP(B1183,'Uniprot taxonomy'!B:R,7,FALSE)</f>
        <v>#N/A</v>
      </c>
      <c r="Q1183" t="e">
        <f>VLOOKUP(B1183,'Uniprot taxonomy'!B:R,8,FALSE)</f>
        <v>#N/A</v>
      </c>
    </row>
    <row r="1184" spans="1:17" hidden="1" x14ac:dyDescent="0.25">
      <c r="A1184" t="s">
        <v>4689</v>
      </c>
      <c r="B1184" t="s">
        <v>4690</v>
      </c>
      <c r="C1184" t="e">
        <f>VLOOKUP('Домены Secretin_N'!B1184,'AC-Architecture'!A:C,3,FALSE)</f>
        <v>#N/A</v>
      </c>
      <c r="D1184">
        <v>686</v>
      </c>
      <c r="E1184" t="s">
        <v>3632</v>
      </c>
      <c r="F1184">
        <v>210</v>
      </c>
      <c r="G1184">
        <v>280</v>
      </c>
      <c r="H1184">
        <f t="shared" si="88"/>
        <v>70</v>
      </c>
      <c r="I1184" t="str">
        <f t="shared" si="89"/>
        <v>B7LGA8_ECO55/210-280</v>
      </c>
      <c r="K1184" t="e">
        <f>IF(C1184="Secretin_N, Secretin, TraK","T","N")</f>
        <v>#N/A</v>
      </c>
      <c r="L1184" t="e">
        <f>VLOOKUP(E1184,'Uniprot taxonomy'!E:J,4,FALSE)</f>
        <v>#N/A</v>
      </c>
      <c r="M1184" t="e">
        <f>LEFT(VLOOKUP(B1184,'Uniprot taxonomy'!B:R,5,FALSE))</f>
        <v>#N/A</v>
      </c>
      <c r="N1184" t="e">
        <f>VLOOKUP(B1184,'Uniprot taxonomy'!B:R,5,FALSE)</f>
        <v>#N/A</v>
      </c>
      <c r="O1184" t="e">
        <f>VLOOKUP(B1184,'Uniprot taxonomy'!B:R,6,FALSE)</f>
        <v>#N/A</v>
      </c>
      <c r="P1184" t="e">
        <f>VLOOKUP(B1184,'Uniprot taxonomy'!B:R,7,FALSE)</f>
        <v>#N/A</v>
      </c>
      <c r="Q1184" t="e">
        <f>VLOOKUP(B1184,'Uniprot taxonomy'!B:R,8,FALSE)</f>
        <v>#N/A</v>
      </c>
    </row>
    <row r="1185" spans="1:17" hidden="1" x14ac:dyDescent="0.25">
      <c r="A1185" t="s">
        <v>4689</v>
      </c>
      <c r="B1185" t="s">
        <v>4690</v>
      </c>
      <c r="C1185" t="e">
        <f>VLOOKUP('Домены Secretin_N'!B1185,'AC-Architecture'!A:C,3,FALSE)</f>
        <v>#N/A</v>
      </c>
      <c r="D1185">
        <v>686</v>
      </c>
      <c r="E1185" t="s">
        <v>3632</v>
      </c>
      <c r="F1185">
        <v>284</v>
      </c>
      <c r="G1185">
        <v>362</v>
      </c>
      <c r="H1185">
        <f t="shared" si="88"/>
        <v>78</v>
      </c>
      <c r="I1185" t="str">
        <f t="shared" si="89"/>
        <v>B7LGA8_ECO55/284-362</v>
      </c>
      <c r="K1185" t="e">
        <f>IF(C1185="Secretin_N, Secretin, TraK","T","N")</f>
        <v>#N/A</v>
      </c>
      <c r="L1185" t="e">
        <f>VLOOKUP(E1185,'Uniprot taxonomy'!E:J,4,FALSE)</f>
        <v>#N/A</v>
      </c>
      <c r="M1185" t="e">
        <f>LEFT(VLOOKUP(B1185,'Uniprot taxonomy'!B:R,5,FALSE))</f>
        <v>#N/A</v>
      </c>
      <c r="N1185" t="e">
        <f>VLOOKUP(B1185,'Uniprot taxonomy'!B:R,5,FALSE)</f>
        <v>#N/A</v>
      </c>
      <c r="O1185" t="e">
        <f>VLOOKUP(B1185,'Uniprot taxonomy'!B:R,6,FALSE)</f>
        <v>#N/A</v>
      </c>
      <c r="P1185" t="e">
        <f>VLOOKUP(B1185,'Uniprot taxonomy'!B:R,7,FALSE)</f>
        <v>#N/A</v>
      </c>
      <c r="Q1185" t="e">
        <f>VLOOKUP(B1185,'Uniprot taxonomy'!B:R,8,FALSE)</f>
        <v>#N/A</v>
      </c>
    </row>
    <row r="1186" spans="1:17" hidden="1" x14ac:dyDescent="0.25">
      <c r="A1186" t="s">
        <v>4691</v>
      </c>
      <c r="B1186" t="s">
        <v>4692</v>
      </c>
      <c r="C1186" t="e">
        <f>VLOOKUP('Домены Secretin_N'!B1186,'AC-Architecture'!A:C,3,FALSE)</f>
        <v>#N/A</v>
      </c>
      <c r="D1186">
        <v>686</v>
      </c>
      <c r="E1186" t="s">
        <v>3632</v>
      </c>
      <c r="F1186">
        <v>145</v>
      </c>
      <c r="G1186">
        <v>208</v>
      </c>
      <c r="H1186">
        <f t="shared" si="88"/>
        <v>63</v>
      </c>
      <c r="I1186" t="str">
        <f t="shared" si="89"/>
        <v>B7LPU3_ESCF3/145-208</v>
      </c>
      <c r="K1186" t="e">
        <f>IF(C1186="Secretin_N, Secretin, TraK","T","N")</f>
        <v>#N/A</v>
      </c>
      <c r="L1186" t="e">
        <f>VLOOKUP(E1186,'Uniprot taxonomy'!E:J,4,FALSE)</f>
        <v>#N/A</v>
      </c>
      <c r="M1186" t="e">
        <f>LEFT(VLOOKUP(B1186,'Uniprot taxonomy'!B:R,5,FALSE))</f>
        <v>#N/A</v>
      </c>
      <c r="N1186" t="e">
        <f>VLOOKUP(B1186,'Uniprot taxonomy'!B:R,5,FALSE)</f>
        <v>#N/A</v>
      </c>
      <c r="O1186" t="e">
        <f>VLOOKUP(B1186,'Uniprot taxonomy'!B:R,6,FALSE)</f>
        <v>#N/A</v>
      </c>
      <c r="P1186" t="e">
        <f>VLOOKUP(B1186,'Uniprot taxonomy'!B:R,7,FALSE)</f>
        <v>#N/A</v>
      </c>
      <c r="Q1186" t="e">
        <f>VLOOKUP(B1186,'Uniprot taxonomy'!B:R,8,FALSE)</f>
        <v>#N/A</v>
      </c>
    </row>
    <row r="1187" spans="1:17" hidden="1" x14ac:dyDescent="0.25">
      <c r="A1187" t="s">
        <v>4691</v>
      </c>
      <c r="B1187" t="s">
        <v>4692</v>
      </c>
      <c r="C1187" t="e">
        <f>VLOOKUP('Домены Secretin_N'!B1187,'AC-Architecture'!A:C,3,FALSE)</f>
        <v>#N/A</v>
      </c>
      <c r="D1187">
        <v>686</v>
      </c>
      <c r="E1187" t="s">
        <v>3632</v>
      </c>
      <c r="F1187">
        <v>210</v>
      </c>
      <c r="G1187">
        <v>280</v>
      </c>
      <c r="H1187">
        <f t="shared" si="88"/>
        <v>70</v>
      </c>
      <c r="I1187" t="str">
        <f t="shared" si="89"/>
        <v>B7LPU3_ESCF3/210-280</v>
      </c>
      <c r="K1187" t="e">
        <f>IF(C1187="Secretin_N, Secretin, TraK","T","N")</f>
        <v>#N/A</v>
      </c>
      <c r="L1187" t="e">
        <f>VLOOKUP(E1187,'Uniprot taxonomy'!E:J,4,FALSE)</f>
        <v>#N/A</v>
      </c>
      <c r="M1187" t="e">
        <f>LEFT(VLOOKUP(B1187,'Uniprot taxonomy'!B:R,5,FALSE))</f>
        <v>#N/A</v>
      </c>
      <c r="N1187" t="e">
        <f>VLOOKUP(B1187,'Uniprot taxonomy'!B:R,5,FALSE)</f>
        <v>#N/A</v>
      </c>
      <c r="O1187" t="e">
        <f>VLOOKUP(B1187,'Uniprot taxonomy'!B:R,6,FALSE)</f>
        <v>#N/A</v>
      </c>
      <c r="P1187" t="e">
        <f>VLOOKUP(B1187,'Uniprot taxonomy'!B:R,7,FALSE)</f>
        <v>#N/A</v>
      </c>
      <c r="Q1187" t="e">
        <f>VLOOKUP(B1187,'Uniprot taxonomy'!B:R,8,FALSE)</f>
        <v>#N/A</v>
      </c>
    </row>
    <row r="1188" spans="1:17" hidden="1" x14ac:dyDescent="0.25">
      <c r="A1188" t="s">
        <v>4691</v>
      </c>
      <c r="B1188" t="s">
        <v>4692</v>
      </c>
      <c r="C1188" t="e">
        <f>VLOOKUP('Домены Secretin_N'!B1188,'AC-Architecture'!A:C,3,FALSE)</f>
        <v>#N/A</v>
      </c>
      <c r="D1188">
        <v>686</v>
      </c>
      <c r="E1188" t="s">
        <v>3632</v>
      </c>
      <c r="F1188">
        <v>284</v>
      </c>
      <c r="G1188">
        <v>362</v>
      </c>
      <c r="H1188">
        <f t="shared" si="88"/>
        <v>78</v>
      </c>
      <c r="I1188" t="str">
        <f t="shared" si="89"/>
        <v>B7LPU3_ESCF3/284-362</v>
      </c>
      <c r="K1188" t="e">
        <f>IF(C1188="Secretin_N, Secretin, TraK","T","N")</f>
        <v>#N/A</v>
      </c>
      <c r="L1188" t="e">
        <f>VLOOKUP(E1188,'Uniprot taxonomy'!E:J,4,FALSE)</f>
        <v>#N/A</v>
      </c>
      <c r="M1188" t="e">
        <f>LEFT(VLOOKUP(B1188,'Uniprot taxonomy'!B:R,5,FALSE))</f>
        <v>#N/A</v>
      </c>
      <c r="N1188" t="e">
        <f>VLOOKUP(B1188,'Uniprot taxonomy'!B:R,5,FALSE)</f>
        <v>#N/A</v>
      </c>
      <c r="O1188" t="e">
        <f>VLOOKUP(B1188,'Uniprot taxonomy'!B:R,6,FALSE)</f>
        <v>#N/A</v>
      </c>
      <c r="P1188" t="e">
        <f>VLOOKUP(B1188,'Uniprot taxonomy'!B:R,7,FALSE)</f>
        <v>#N/A</v>
      </c>
      <c r="Q1188" t="e">
        <f>VLOOKUP(B1188,'Uniprot taxonomy'!B:R,8,FALSE)</f>
        <v>#N/A</v>
      </c>
    </row>
    <row r="1189" spans="1:17" x14ac:dyDescent="0.25">
      <c r="A1189" t="s">
        <v>435</v>
      </c>
      <c r="B1189" t="s">
        <v>1735</v>
      </c>
      <c r="C1189" t="str">
        <f>VLOOKUP('Домены Secretin_N'!B1189,'AC-Architecture'!A:C,3,FALSE)</f>
        <v>Secretin_N, Secretin</v>
      </c>
      <c r="D1189">
        <v>426</v>
      </c>
      <c r="E1189" t="s">
        <v>3632</v>
      </c>
      <c r="F1189">
        <v>133</v>
      </c>
      <c r="G1189">
        <v>194</v>
      </c>
      <c r="H1189">
        <f t="shared" si="88"/>
        <v>61</v>
      </c>
      <c r="I1189" t="str">
        <f t="shared" si="89"/>
        <v>B7LS92_ESCF3/133-194</v>
      </c>
      <c r="J1189" t="str">
        <f>CONCATENATE(K1189,"_",LEFT(O1189,3),"_",LEFT(Q1189,3),"_",B1189)</f>
        <v>N_Ent_Esc_B7LS92</v>
      </c>
      <c r="K1189" t="str">
        <f>IF(C1189="Secretin_N, Secretin, TraK","T","N")</f>
        <v>N</v>
      </c>
      <c r="L1189" t="str">
        <f>VLOOKUP(B1189,'Uniprot taxonomy'!B:R,4,FALSE)</f>
        <v>Proteobacteria</v>
      </c>
      <c r="M1189" t="str">
        <f>LEFT(VLOOKUP(B1189,'Uniprot taxonomy'!B:R,5,FALSE))</f>
        <v>G</v>
      </c>
      <c r="N1189" t="str">
        <f>VLOOKUP(B1189,'Uniprot taxonomy'!B:R,5,FALSE)</f>
        <v>Gammaproteobacteria</v>
      </c>
      <c r="O1189" t="str">
        <f>VLOOKUP(B1189,'Uniprot taxonomy'!B:R,6,FALSE)</f>
        <v>Enterobacteriales</v>
      </c>
      <c r="P1189" t="str">
        <f>VLOOKUP(B1189,'Uniprot taxonomy'!B:R,7,FALSE)</f>
        <v>Enterobacteriaceae</v>
      </c>
      <c r="Q1189" t="str">
        <f>VLOOKUP(B1189,'Uniprot taxonomy'!B:R,8,FALSE)</f>
        <v>Escherichia</v>
      </c>
    </row>
    <row r="1190" spans="1:17" hidden="1" x14ac:dyDescent="0.25">
      <c r="A1190" t="s">
        <v>4693</v>
      </c>
      <c r="B1190" t="s">
        <v>4694</v>
      </c>
      <c r="C1190" t="e">
        <f>VLOOKUP('Домены Secretin_N'!B1190,'AC-Architecture'!A:C,3,FALSE)</f>
        <v>#N/A</v>
      </c>
      <c r="D1190">
        <v>686</v>
      </c>
      <c r="E1190" t="s">
        <v>3632</v>
      </c>
      <c r="F1190">
        <v>145</v>
      </c>
      <c r="G1190">
        <v>208</v>
      </c>
      <c r="H1190">
        <f t="shared" si="88"/>
        <v>63</v>
      </c>
      <c r="I1190" t="str">
        <f t="shared" si="89"/>
        <v>B7LZ07_ECO8A/145-208</v>
      </c>
      <c r="K1190" t="e">
        <f>IF(C1190="Secretin_N, Secretin, TraK","T","N")</f>
        <v>#N/A</v>
      </c>
      <c r="L1190" t="e">
        <f>VLOOKUP(E1190,'Uniprot taxonomy'!E:J,4,FALSE)</f>
        <v>#N/A</v>
      </c>
      <c r="M1190" t="e">
        <f>LEFT(VLOOKUP(B1190,'Uniprot taxonomy'!B:R,5,FALSE))</f>
        <v>#N/A</v>
      </c>
      <c r="N1190" t="e">
        <f>VLOOKUP(B1190,'Uniprot taxonomy'!B:R,5,FALSE)</f>
        <v>#N/A</v>
      </c>
      <c r="O1190" t="e">
        <f>VLOOKUP(B1190,'Uniprot taxonomy'!B:R,6,FALSE)</f>
        <v>#N/A</v>
      </c>
      <c r="P1190" t="e">
        <f>VLOOKUP(B1190,'Uniprot taxonomy'!B:R,7,FALSE)</f>
        <v>#N/A</v>
      </c>
      <c r="Q1190" t="e">
        <f>VLOOKUP(B1190,'Uniprot taxonomy'!B:R,8,FALSE)</f>
        <v>#N/A</v>
      </c>
    </row>
    <row r="1191" spans="1:17" hidden="1" x14ac:dyDescent="0.25">
      <c r="A1191" t="s">
        <v>4693</v>
      </c>
      <c r="B1191" t="s">
        <v>4694</v>
      </c>
      <c r="C1191" t="e">
        <f>VLOOKUP('Домены Secretin_N'!B1191,'AC-Architecture'!A:C,3,FALSE)</f>
        <v>#N/A</v>
      </c>
      <c r="D1191">
        <v>686</v>
      </c>
      <c r="E1191" t="s">
        <v>3632</v>
      </c>
      <c r="F1191">
        <v>210</v>
      </c>
      <c r="G1191">
        <v>280</v>
      </c>
      <c r="H1191">
        <f t="shared" si="88"/>
        <v>70</v>
      </c>
      <c r="I1191" t="str">
        <f t="shared" si="89"/>
        <v>B7LZ07_ECO8A/210-280</v>
      </c>
      <c r="K1191" t="e">
        <f>IF(C1191="Secretin_N, Secretin, TraK","T","N")</f>
        <v>#N/A</v>
      </c>
      <c r="L1191" t="e">
        <f>VLOOKUP(E1191,'Uniprot taxonomy'!E:J,4,FALSE)</f>
        <v>#N/A</v>
      </c>
      <c r="M1191" t="e">
        <f>LEFT(VLOOKUP(B1191,'Uniprot taxonomy'!B:R,5,FALSE))</f>
        <v>#N/A</v>
      </c>
      <c r="N1191" t="e">
        <f>VLOOKUP(B1191,'Uniprot taxonomy'!B:R,5,FALSE)</f>
        <v>#N/A</v>
      </c>
      <c r="O1191" t="e">
        <f>VLOOKUP(B1191,'Uniprot taxonomy'!B:R,6,FALSE)</f>
        <v>#N/A</v>
      </c>
      <c r="P1191" t="e">
        <f>VLOOKUP(B1191,'Uniprot taxonomy'!B:R,7,FALSE)</f>
        <v>#N/A</v>
      </c>
      <c r="Q1191" t="e">
        <f>VLOOKUP(B1191,'Uniprot taxonomy'!B:R,8,FALSE)</f>
        <v>#N/A</v>
      </c>
    </row>
    <row r="1192" spans="1:17" hidden="1" x14ac:dyDescent="0.25">
      <c r="A1192" t="s">
        <v>4693</v>
      </c>
      <c r="B1192" t="s">
        <v>4694</v>
      </c>
      <c r="C1192" t="e">
        <f>VLOOKUP('Домены Secretin_N'!B1192,'AC-Architecture'!A:C,3,FALSE)</f>
        <v>#N/A</v>
      </c>
      <c r="D1192">
        <v>686</v>
      </c>
      <c r="E1192" t="s">
        <v>3632</v>
      </c>
      <c r="F1192">
        <v>284</v>
      </c>
      <c r="G1192">
        <v>362</v>
      </c>
      <c r="H1192">
        <f t="shared" si="88"/>
        <v>78</v>
      </c>
      <c r="I1192" t="str">
        <f t="shared" si="89"/>
        <v>B7LZ07_ECO8A/284-362</v>
      </c>
      <c r="K1192" t="e">
        <f>IF(C1192="Secretin_N, Secretin, TraK","T","N")</f>
        <v>#N/A</v>
      </c>
      <c r="L1192" t="e">
        <f>VLOOKUP(E1192,'Uniprot taxonomy'!E:J,4,FALSE)</f>
        <v>#N/A</v>
      </c>
      <c r="M1192" t="e">
        <f>LEFT(VLOOKUP(B1192,'Uniprot taxonomy'!B:R,5,FALSE))</f>
        <v>#N/A</v>
      </c>
      <c r="N1192" t="e">
        <f>VLOOKUP(B1192,'Uniprot taxonomy'!B:R,5,FALSE)</f>
        <v>#N/A</v>
      </c>
      <c r="O1192" t="e">
        <f>VLOOKUP(B1192,'Uniprot taxonomy'!B:R,6,FALSE)</f>
        <v>#N/A</v>
      </c>
      <c r="P1192" t="e">
        <f>VLOOKUP(B1192,'Uniprot taxonomy'!B:R,7,FALSE)</f>
        <v>#N/A</v>
      </c>
      <c r="Q1192" t="e">
        <f>VLOOKUP(B1192,'Uniprot taxonomy'!B:R,8,FALSE)</f>
        <v>#N/A</v>
      </c>
    </row>
    <row r="1193" spans="1:17" hidden="1" x14ac:dyDescent="0.25">
      <c r="A1193" t="s">
        <v>4695</v>
      </c>
      <c r="B1193" t="s">
        <v>4696</v>
      </c>
      <c r="C1193" t="e">
        <f>VLOOKUP('Домены Secretin_N'!B1193,'AC-Architecture'!A:C,3,FALSE)</f>
        <v>#N/A</v>
      </c>
      <c r="D1193">
        <v>412</v>
      </c>
      <c r="E1193" t="s">
        <v>3632</v>
      </c>
      <c r="F1193">
        <v>119</v>
      </c>
      <c r="G1193">
        <v>180</v>
      </c>
      <c r="H1193">
        <f t="shared" si="88"/>
        <v>61</v>
      </c>
      <c r="I1193" t="str">
        <f t="shared" si="89"/>
        <v>B7M1U3_ECO8A/119-180</v>
      </c>
      <c r="K1193" t="e">
        <f>IF(C1193="Secretin_N, Secretin, TraK","T","N")</f>
        <v>#N/A</v>
      </c>
      <c r="L1193" t="e">
        <f>VLOOKUP(E1193,'Uniprot taxonomy'!E:J,4,FALSE)</f>
        <v>#N/A</v>
      </c>
      <c r="M1193" t="e">
        <f>LEFT(VLOOKUP(B1193,'Uniprot taxonomy'!B:R,5,FALSE))</f>
        <v>#N/A</v>
      </c>
      <c r="N1193" t="e">
        <f>VLOOKUP(B1193,'Uniprot taxonomy'!B:R,5,FALSE)</f>
        <v>#N/A</v>
      </c>
      <c r="O1193" t="e">
        <f>VLOOKUP(B1193,'Uniprot taxonomy'!B:R,6,FALSE)</f>
        <v>#N/A</v>
      </c>
      <c r="P1193" t="e">
        <f>VLOOKUP(B1193,'Uniprot taxonomy'!B:R,7,FALSE)</f>
        <v>#N/A</v>
      </c>
      <c r="Q1193" t="e">
        <f>VLOOKUP(B1193,'Uniprot taxonomy'!B:R,8,FALSE)</f>
        <v>#N/A</v>
      </c>
    </row>
    <row r="1194" spans="1:17" hidden="1" x14ac:dyDescent="0.25">
      <c r="A1194" t="s">
        <v>4697</v>
      </c>
      <c r="B1194" t="s">
        <v>4698</v>
      </c>
      <c r="C1194" t="e">
        <f>VLOOKUP('Домены Secretin_N'!B1194,'AC-Architecture'!A:C,3,FALSE)</f>
        <v>#N/A</v>
      </c>
      <c r="D1194">
        <v>650</v>
      </c>
      <c r="E1194" t="s">
        <v>3632</v>
      </c>
      <c r="F1194">
        <v>127</v>
      </c>
      <c r="G1194">
        <v>189</v>
      </c>
      <c r="H1194">
        <f t="shared" si="88"/>
        <v>62</v>
      </c>
      <c r="I1194" t="str">
        <f t="shared" si="89"/>
        <v>B7MCU0_ECO45/127-189</v>
      </c>
      <c r="K1194" t="e">
        <f>IF(C1194="Secretin_N, Secretin, TraK","T","N")</f>
        <v>#N/A</v>
      </c>
      <c r="L1194" t="e">
        <f>VLOOKUP(E1194,'Uniprot taxonomy'!E:J,4,FALSE)</f>
        <v>#N/A</v>
      </c>
      <c r="M1194" t="e">
        <f>LEFT(VLOOKUP(B1194,'Uniprot taxonomy'!B:R,5,FALSE))</f>
        <v>#N/A</v>
      </c>
      <c r="N1194" t="e">
        <f>VLOOKUP(B1194,'Uniprot taxonomy'!B:R,5,FALSE)</f>
        <v>#N/A</v>
      </c>
      <c r="O1194" t="e">
        <f>VLOOKUP(B1194,'Uniprot taxonomy'!B:R,6,FALSE)</f>
        <v>#N/A</v>
      </c>
      <c r="P1194" t="e">
        <f>VLOOKUP(B1194,'Uniprot taxonomy'!B:R,7,FALSE)</f>
        <v>#N/A</v>
      </c>
      <c r="Q1194" t="e">
        <f>VLOOKUP(B1194,'Uniprot taxonomy'!B:R,8,FALSE)</f>
        <v>#N/A</v>
      </c>
    </row>
    <row r="1195" spans="1:17" hidden="1" x14ac:dyDescent="0.25">
      <c r="A1195" t="s">
        <v>4697</v>
      </c>
      <c r="B1195" t="s">
        <v>4698</v>
      </c>
      <c r="C1195" t="e">
        <f>VLOOKUP('Домены Secretin_N'!B1195,'AC-Architecture'!A:C,3,FALSE)</f>
        <v>#N/A</v>
      </c>
      <c r="D1195">
        <v>650</v>
      </c>
      <c r="E1195" t="s">
        <v>3632</v>
      </c>
      <c r="F1195">
        <v>192</v>
      </c>
      <c r="G1195">
        <v>264</v>
      </c>
      <c r="H1195">
        <f t="shared" si="88"/>
        <v>72</v>
      </c>
      <c r="I1195" t="str">
        <f t="shared" si="89"/>
        <v>B7MCU0_ECO45/192-264</v>
      </c>
      <c r="K1195" t="e">
        <f>IF(C1195="Secretin_N, Secretin, TraK","T","N")</f>
        <v>#N/A</v>
      </c>
      <c r="L1195" t="e">
        <f>VLOOKUP(E1195,'Uniprot taxonomy'!E:J,4,FALSE)</f>
        <v>#N/A</v>
      </c>
      <c r="M1195" t="e">
        <f>LEFT(VLOOKUP(B1195,'Uniprot taxonomy'!B:R,5,FALSE))</f>
        <v>#N/A</v>
      </c>
      <c r="N1195" t="e">
        <f>VLOOKUP(B1195,'Uniprot taxonomy'!B:R,5,FALSE)</f>
        <v>#N/A</v>
      </c>
      <c r="O1195" t="e">
        <f>VLOOKUP(B1195,'Uniprot taxonomy'!B:R,6,FALSE)</f>
        <v>#N/A</v>
      </c>
      <c r="P1195" t="e">
        <f>VLOOKUP(B1195,'Uniprot taxonomy'!B:R,7,FALSE)</f>
        <v>#N/A</v>
      </c>
      <c r="Q1195" t="e">
        <f>VLOOKUP(B1195,'Uniprot taxonomy'!B:R,8,FALSE)</f>
        <v>#N/A</v>
      </c>
    </row>
    <row r="1196" spans="1:17" hidden="1" x14ac:dyDescent="0.25">
      <c r="A1196" t="s">
        <v>4697</v>
      </c>
      <c r="B1196" t="s">
        <v>4698</v>
      </c>
      <c r="C1196" t="e">
        <f>VLOOKUP('Домены Secretin_N'!B1196,'AC-Architecture'!A:C,3,FALSE)</f>
        <v>#N/A</v>
      </c>
      <c r="D1196">
        <v>650</v>
      </c>
      <c r="E1196" t="s">
        <v>3632</v>
      </c>
      <c r="F1196">
        <v>268</v>
      </c>
      <c r="G1196">
        <v>347</v>
      </c>
      <c r="H1196">
        <f t="shared" si="88"/>
        <v>79</v>
      </c>
      <c r="I1196" t="str">
        <f t="shared" si="89"/>
        <v>B7MCU0_ECO45/268-347</v>
      </c>
      <c r="K1196" t="e">
        <f>IF(C1196="Secretin_N, Secretin, TraK","T","N")</f>
        <v>#N/A</v>
      </c>
      <c r="L1196" t="e">
        <f>VLOOKUP(E1196,'Uniprot taxonomy'!E:J,4,FALSE)</f>
        <v>#N/A</v>
      </c>
      <c r="M1196" t="e">
        <f>LEFT(VLOOKUP(B1196,'Uniprot taxonomy'!B:R,5,FALSE))</f>
        <v>#N/A</v>
      </c>
      <c r="N1196" t="e">
        <f>VLOOKUP(B1196,'Uniprot taxonomy'!B:R,5,FALSE)</f>
        <v>#N/A</v>
      </c>
      <c r="O1196" t="e">
        <f>VLOOKUP(B1196,'Uniprot taxonomy'!B:R,6,FALSE)</f>
        <v>#N/A</v>
      </c>
      <c r="P1196" t="e">
        <f>VLOOKUP(B1196,'Uniprot taxonomy'!B:R,7,FALSE)</f>
        <v>#N/A</v>
      </c>
      <c r="Q1196" t="e">
        <f>VLOOKUP(B1196,'Uniprot taxonomy'!B:R,8,FALSE)</f>
        <v>#N/A</v>
      </c>
    </row>
    <row r="1197" spans="1:17" hidden="1" x14ac:dyDescent="0.25">
      <c r="A1197" t="s">
        <v>4699</v>
      </c>
      <c r="B1197" t="s">
        <v>4700</v>
      </c>
      <c r="C1197" t="e">
        <f>VLOOKUP('Домены Secretin_N'!B1197,'AC-Architecture'!A:C,3,FALSE)</f>
        <v>#N/A</v>
      </c>
      <c r="D1197">
        <v>412</v>
      </c>
      <c r="E1197" t="s">
        <v>3632</v>
      </c>
      <c r="F1197">
        <v>119</v>
      </c>
      <c r="G1197">
        <v>180</v>
      </c>
      <c r="H1197">
        <f t="shared" si="88"/>
        <v>61</v>
      </c>
      <c r="I1197" t="str">
        <f t="shared" si="89"/>
        <v>B7MD02_ECO45/119-180</v>
      </c>
      <c r="K1197" t="e">
        <f>IF(C1197="Secretin_N, Secretin, TraK","T","N")</f>
        <v>#N/A</v>
      </c>
      <c r="L1197" t="e">
        <f>VLOOKUP(E1197,'Uniprot taxonomy'!E:J,4,FALSE)</f>
        <v>#N/A</v>
      </c>
      <c r="M1197" t="e">
        <f>LEFT(VLOOKUP(B1197,'Uniprot taxonomy'!B:R,5,FALSE))</f>
        <v>#N/A</v>
      </c>
      <c r="N1197" t="e">
        <f>VLOOKUP(B1197,'Uniprot taxonomy'!B:R,5,FALSE)</f>
        <v>#N/A</v>
      </c>
      <c r="O1197" t="e">
        <f>VLOOKUP(B1197,'Uniprot taxonomy'!B:R,6,FALSE)</f>
        <v>#N/A</v>
      </c>
      <c r="P1197" t="e">
        <f>VLOOKUP(B1197,'Uniprot taxonomy'!B:R,7,FALSE)</f>
        <v>#N/A</v>
      </c>
      <c r="Q1197" t="e">
        <f>VLOOKUP(B1197,'Uniprot taxonomy'!B:R,8,FALSE)</f>
        <v>#N/A</v>
      </c>
    </row>
    <row r="1198" spans="1:17" hidden="1" x14ac:dyDescent="0.25">
      <c r="A1198" t="s">
        <v>4701</v>
      </c>
      <c r="B1198" t="s">
        <v>4702</v>
      </c>
      <c r="C1198" t="e">
        <f>VLOOKUP('Домены Secretin_N'!B1198,'AC-Architecture'!A:C,3,FALSE)</f>
        <v>#N/A</v>
      </c>
      <c r="D1198">
        <v>686</v>
      </c>
      <c r="E1198" t="s">
        <v>3632</v>
      </c>
      <c r="F1198">
        <v>145</v>
      </c>
      <c r="G1198">
        <v>208</v>
      </c>
      <c r="H1198">
        <f t="shared" si="88"/>
        <v>63</v>
      </c>
      <c r="I1198" t="str">
        <f t="shared" si="89"/>
        <v>B7MNA5_ECO45/145-208</v>
      </c>
      <c r="K1198" t="e">
        <f>IF(C1198="Secretin_N, Secretin, TraK","T","N")</f>
        <v>#N/A</v>
      </c>
      <c r="L1198" t="e">
        <f>VLOOKUP(E1198,'Uniprot taxonomy'!E:J,4,FALSE)</f>
        <v>#N/A</v>
      </c>
      <c r="M1198" t="e">
        <f>LEFT(VLOOKUP(B1198,'Uniprot taxonomy'!B:R,5,FALSE))</f>
        <v>#N/A</v>
      </c>
      <c r="N1198" t="e">
        <f>VLOOKUP(B1198,'Uniprot taxonomy'!B:R,5,FALSE)</f>
        <v>#N/A</v>
      </c>
      <c r="O1198" t="e">
        <f>VLOOKUP(B1198,'Uniprot taxonomy'!B:R,6,FALSE)</f>
        <v>#N/A</v>
      </c>
      <c r="P1198" t="e">
        <f>VLOOKUP(B1198,'Uniprot taxonomy'!B:R,7,FALSE)</f>
        <v>#N/A</v>
      </c>
      <c r="Q1198" t="e">
        <f>VLOOKUP(B1198,'Uniprot taxonomy'!B:R,8,FALSE)</f>
        <v>#N/A</v>
      </c>
    </row>
    <row r="1199" spans="1:17" hidden="1" x14ac:dyDescent="0.25">
      <c r="A1199" t="s">
        <v>4701</v>
      </c>
      <c r="B1199" t="s">
        <v>4702</v>
      </c>
      <c r="C1199" t="e">
        <f>VLOOKUP('Домены Secretin_N'!B1199,'AC-Architecture'!A:C,3,FALSE)</f>
        <v>#N/A</v>
      </c>
      <c r="D1199">
        <v>686</v>
      </c>
      <c r="E1199" t="s">
        <v>3632</v>
      </c>
      <c r="F1199">
        <v>210</v>
      </c>
      <c r="G1199">
        <v>280</v>
      </c>
      <c r="H1199">
        <f t="shared" si="88"/>
        <v>70</v>
      </c>
      <c r="I1199" t="str">
        <f t="shared" si="89"/>
        <v>B7MNA5_ECO45/210-280</v>
      </c>
      <c r="K1199" t="e">
        <f>IF(C1199="Secretin_N, Secretin, TraK","T","N")</f>
        <v>#N/A</v>
      </c>
      <c r="L1199" t="e">
        <f>VLOOKUP(E1199,'Uniprot taxonomy'!E:J,4,FALSE)</f>
        <v>#N/A</v>
      </c>
      <c r="M1199" t="e">
        <f>LEFT(VLOOKUP(B1199,'Uniprot taxonomy'!B:R,5,FALSE))</f>
        <v>#N/A</v>
      </c>
      <c r="N1199" t="e">
        <f>VLOOKUP(B1199,'Uniprot taxonomy'!B:R,5,FALSE)</f>
        <v>#N/A</v>
      </c>
      <c r="O1199" t="e">
        <f>VLOOKUP(B1199,'Uniprot taxonomy'!B:R,6,FALSE)</f>
        <v>#N/A</v>
      </c>
      <c r="P1199" t="e">
        <f>VLOOKUP(B1199,'Uniprot taxonomy'!B:R,7,FALSE)</f>
        <v>#N/A</v>
      </c>
      <c r="Q1199" t="e">
        <f>VLOOKUP(B1199,'Uniprot taxonomy'!B:R,8,FALSE)</f>
        <v>#N/A</v>
      </c>
    </row>
    <row r="1200" spans="1:17" hidden="1" x14ac:dyDescent="0.25">
      <c r="A1200" t="s">
        <v>4701</v>
      </c>
      <c r="B1200" t="s">
        <v>4702</v>
      </c>
      <c r="C1200" t="e">
        <f>VLOOKUP('Домены Secretin_N'!B1200,'AC-Architecture'!A:C,3,FALSE)</f>
        <v>#N/A</v>
      </c>
      <c r="D1200">
        <v>686</v>
      </c>
      <c r="E1200" t="s">
        <v>3632</v>
      </c>
      <c r="F1200">
        <v>284</v>
      </c>
      <c r="G1200">
        <v>362</v>
      </c>
      <c r="H1200">
        <f t="shared" si="88"/>
        <v>78</v>
      </c>
      <c r="I1200" t="str">
        <f t="shared" si="89"/>
        <v>B7MNA5_ECO45/284-362</v>
      </c>
      <c r="K1200" t="e">
        <f>IF(C1200="Secretin_N, Secretin, TraK","T","N")</f>
        <v>#N/A</v>
      </c>
      <c r="L1200" t="e">
        <f>VLOOKUP(E1200,'Uniprot taxonomy'!E:J,4,FALSE)</f>
        <v>#N/A</v>
      </c>
      <c r="M1200" t="e">
        <f>LEFT(VLOOKUP(B1200,'Uniprot taxonomy'!B:R,5,FALSE))</f>
        <v>#N/A</v>
      </c>
      <c r="N1200" t="e">
        <f>VLOOKUP(B1200,'Uniprot taxonomy'!B:R,5,FALSE)</f>
        <v>#N/A</v>
      </c>
      <c r="O1200" t="e">
        <f>VLOOKUP(B1200,'Uniprot taxonomy'!B:R,6,FALSE)</f>
        <v>#N/A</v>
      </c>
      <c r="P1200" t="e">
        <f>VLOOKUP(B1200,'Uniprot taxonomy'!B:R,7,FALSE)</f>
        <v>#N/A</v>
      </c>
      <c r="Q1200" t="e">
        <f>VLOOKUP(B1200,'Uniprot taxonomy'!B:R,8,FALSE)</f>
        <v>#N/A</v>
      </c>
    </row>
    <row r="1201" spans="1:17" hidden="1" x14ac:dyDescent="0.25">
      <c r="A1201" t="s">
        <v>4703</v>
      </c>
      <c r="B1201" t="s">
        <v>4704</v>
      </c>
      <c r="C1201" t="e">
        <f>VLOOKUP('Домены Secretin_N'!B1201,'AC-Architecture'!A:C,3,FALSE)</f>
        <v>#N/A</v>
      </c>
      <c r="D1201">
        <v>686</v>
      </c>
      <c r="E1201" t="s">
        <v>3632</v>
      </c>
      <c r="F1201">
        <v>145</v>
      </c>
      <c r="G1201">
        <v>208</v>
      </c>
      <c r="H1201">
        <f t="shared" si="88"/>
        <v>63</v>
      </c>
      <c r="I1201" t="str">
        <f t="shared" si="89"/>
        <v>B7MZV0_ECO81/145-208</v>
      </c>
      <c r="K1201" t="e">
        <f>IF(C1201="Secretin_N, Secretin, TraK","T","N")</f>
        <v>#N/A</v>
      </c>
      <c r="L1201" t="e">
        <f>VLOOKUP(E1201,'Uniprot taxonomy'!E:J,4,FALSE)</f>
        <v>#N/A</v>
      </c>
      <c r="M1201" t="e">
        <f>LEFT(VLOOKUP(B1201,'Uniprot taxonomy'!B:R,5,FALSE))</f>
        <v>#N/A</v>
      </c>
      <c r="N1201" t="e">
        <f>VLOOKUP(B1201,'Uniprot taxonomy'!B:R,5,FALSE)</f>
        <v>#N/A</v>
      </c>
      <c r="O1201" t="e">
        <f>VLOOKUP(B1201,'Uniprot taxonomy'!B:R,6,FALSE)</f>
        <v>#N/A</v>
      </c>
      <c r="P1201" t="e">
        <f>VLOOKUP(B1201,'Uniprot taxonomy'!B:R,7,FALSE)</f>
        <v>#N/A</v>
      </c>
      <c r="Q1201" t="e">
        <f>VLOOKUP(B1201,'Uniprot taxonomy'!B:R,8,FALSE)</f>
        <v>#N/A</v>
      </c>
    </row>
    <row r="1202" spans="1:17" hidden="1" x14ac:dyDescent="0.25">
      <c r="A1202" t="s">
        <v>4703</v>
      </c>
      <c r="B1202" t="s">
        <v>4704</v>
      </c>
      <c r="C1202" t="e">
        <f>VLOOKUP('Домены Secretin_N'!B1202,'AC-Architecture'!A:C,3,FALSE)</f>
        <v>#N/A</v>
      </c>
      <c r="D1202">
        <v>686</v>
      </c>
      <c r="E1202" t="s">
        <v>3632</v>
      </c>
      <c r="F1202">
        <v>210</v>
      </c>
      <c r="G1202">
        <v>280</v>
      </c>
      <c r="H1202">
        <f t="shared" si="88"/>
        <v>70</v>
      </c>
      <c r="I1202" t="str">
        <f t="shared" si="89"/>
        <v>B7MZV0_ECO81/210-280</v>
      </c>
      <c r="K1202" t="e">
        <f>IF(C1202="Secretin_N, Secretin, TraK","T","N")</f>
        <v>#N/A</v>
      </c>
      <c r="L1202" t="e">
        <f>VLOOKUP(E1202,'Uniprot taxonomy'!E:J,4,FALSE)</f>
        <v>#N/A</v>
      </c>
      <c r="M1202" t="e">
        <f>LEFT(VLOOKUP(B1202,'Uniprot taxonomy'!B:R,5,FALSE))</f>
        <v>#N/A</v>
      </c>
      <c r="N1202" t="e">
        <f>VLOOKUP(B1202,'Uniprot taxonomy'!B:R,5,FALSE)</f>
        <v>#N/A</v>
      </c>
      <c r="O1202" t="e">
        <f>VLOOKUP(B1202,'Uniprot taxonomy'!B:R,6,FALSE)</f>
        <v>#N/A</v>
      </c>
      <c r="P1202" t="e">
        <f>VLOOKUP(B1202,'Uniprot taxonomy'!B:R,7,FALSE)</f>
        <v>#N/A</v>
      </c>
      <c r="Q1202" t="e">
        <f>VLOOKUP(B1202,'Uniprot taxonomy'!B:R,8,FALSE)</f>
        <v>#N/A</v>
      </c>
    </row>
    <row r="1203" spans="1:17" hidden="1" x14ac:dyDescent="0.25">
      <c r="A1203" t="s">
        <v>4703</v>
      </c>
      <c r="B1203" t="s">
        <v>4704</v>
      </c>
      <c r="C1203" t="e">
        <f>VLOOKUP('Домены Secretin_N'!B1203,'AC-Architecture'!A:C,3,FALSE)</f>
        <v>#N/A</v>
      </c>
      <c r="D1203">
        <v>686</v>
      </c>
      <c r="E1203" t="s">
        <v>3632</v>
      </c>
      <c r="F1203">
        <v>284</v>
      </c>
      <c r="G1203">
        <v>362</v>
      </c>
      <c r="H1203">
        <f t="shared" si="88"/>
        <v>78</v>
      </c>
      <c r="I1203" t="str">
        <f t="shared" si="89"/>
        <v>B7MZV0_ECO81/284-362</v>
      </c>
      <c r="K1203" t="e">
        <f>IF(C1203="Secretin_N, Secretin, TraK","T","N")</f>
        <v>#N/A</v>
      </c>
      <c r="L1203" t="e">
        <f>VLOOKUP(E1203,'Uniprot taxonomy'!E:J,4,FALSE)</f>
        <v>#N/A</v>
      </c>
      <c r="M1203" t="e">
        <f>LEFT(VLOOKUP(B1203,'Uniprot taxonomy'!B:R,5,FALSE))</f>
        <v>#N/A</v>
      </c>
      <c r="N1203" t="e">
        <f>VLOOKUP(B1203,'Uniprot taxonomy'!B:R,5,FALSE)</f>
        <v>#N/A</v>
      </c>
      <c r="O1203" t="e">
        <f>VLOOKUP(B1203,'Uniprot taxonomy'!B:R,6,FALSE)</f>
        <v>#N/A</v>
      </c>
      <c r="P1203" t="e">
        <f>VLOOKUP(B1203,'Uniprot taxonomy'!B:R,7,FALSE)</f>
        <v>#N/A</v>
      </c>
      <c r="Q1203" t="e">
        <f>VLOOKUP(B1203,'Uniprot taxonomy'!B:R,8,FALSE)</f>
        <v>#N/A</v>
      </c>
    </row>
    <row r="1204" spans="1:17" hidden="1" x14ac:dyDescent="0.25">
      <c r="A1204" t="s">
        <v>4705</v>
      </c>
      <c r="B1204" t="s">
        <v>4706</v>
      </c>
      <c r="C1204" t="e">
        <f>VLOOKUP('Домены Secretin_N'!B1204,'AC-Architecture'!A:C,3,FALSE)</f>
        <v>#N/A</v>
      </c>
      <c r="D1204">
        <v>412</v>
      </c>
      <c r="E1204" t="s">
        <v>3632</v>
      </c>
      <c r="F1204">
        <v>119</v>
      </c>
      <c r="G1204">
        <v>180</v>
      </c>
      <c r="H1204">
        <f t="shared" si="88"/>
        <v>61</v>
      </c>
      <c r="I1204" t="str">
        <f t="shared" si="89"/>
        <v>B7N123_ECO81/119-180</v>
      </c>
      <c r="K1204" t="e">
        <f>IF(C1204="Secretin_N, Secretin, TraK","T","N")</f>
        <v>#N/A</v>
      </c>
      <c r="L1204" t="e">
        <f>VLOOKUP(E1204,'Uniprot taxonomy'!E:J,4,FALSE)</f>
        <v>#N/A</v>
      </c>
      <c r="M1204" t="e">
        <f>LEFT(VLOOKUP(B1204,'Uniprot taxonomy'!B:R,5,FALSE))</f>
        <v>#N/A</v>
      </c>
      <c r="N1204" t="e">
        <f>VLOOKUP(B1204,'Uniprot taxonomy'!B:R,5,FALSE)</f>
        <v>#N/A</v>
      </c>
      <c r="O1204" t="e">
        <f>VLOOKUP(B1204,'Uniprot taxonomy'!B:R,6,FALSE)</f>
        <v>#N/A</v>
      </c>
      <c r="P1204" t="e">
        <f>VLOOKUP(B1204,'Uniprot taxonomy'!B:R,7,FALSE)</f>
        <v>#N/A</v>
      </c>
      <c r="Q1204" t="e">
        <f>VLOOKUP(B1204,'Uniprot taxonomy'!B:R,8,FALSE)</f>
        <v>#N/A</v>
      </c>
    </row>
    <row r="1205" spans="1:17" hidden="1" x14ac:dyDescent="0.25">
      <c r="A1205" t="s">
        <v>4707</v>
      </c>
      <c r="B1205" t="s">
        <v>4708</v>
      </c>
      <c r="C1205" t="e">
        <f>VLOOKUP('Домены Secretin_N'!B1205,'AC-Architecture'!A:C,3,FALSE)</f>
        <v>#N/A</v>
      </c>
      <c r="D1205">
        <v>650</v>
      </c>
      <c r="E1205" t="s">
        <v>3632</v>
      </c>
      <c r="F1205">
        <v>127</v>
      </c>
      <c r="G1205">
        <v>189</v>
      </c>
      <c r="H1205">
        <f t="shared" si="88"/>
        <v>62</v>
      </c>
      <c r="I1205" t="str">
        <f t="shared" si="89"/>
        <v>B7N1B1_ECO81/127-189</v>
      </c>
      <c r="K1205" t="e">
        <f>IF(C1205="Secretin_N, Secretin, TraK","T","N")</f>
        <v>#N/A</v>
      </c>
      <c r="L1205" t="e">
        <f>VLOOKUP(E1205,'Uniprot taxonomy'!E:J,4,FALSE)</f>
        <v>#N/A</v>
      </c>
      <c r="M1205" t="e">
        <f>LEFT(VLOOKUP(B1205,'Uniprot taxonomy'!B:R,5,FALSE))</f>
        <v>#N/A</v>
      </c>
      <c r="N1205" t="e">
        <f>VLOOKUP(B1205,'Uniprot taxonomy'!B:R,5,FALSE)</f>
        <v>#N/A</v>
      </c>
      <c r="O1205" t="e">
        <f>VLOOKUP(B1205,'Uniprot taxonomy'!B:R,6,FALSE)</f>
        <v>#N/A</v>
      </c>
      <c r="P1205" t="e">
        <f>VLOOKUP(B1205,'Uniprot taxonomy'!B:R,7,FALSE)</f>
        <v>#N/A</v>
      </c>
      <c r="Q1205" t="e">
        <f>VLOOKUP(B1205,'Uniprot taxonomy'!B:R,8,FALSE)</f>
        <v>#N/A</v>
      </c>
    </row>
    <row r="1206" spans="1:17" hidden="1" x14ac:dyDescent="0.25">
      <c r="A1206" t="s">
        <v>4707</v>
      </c>
      <c r="B1206" t="s">
        <v>4708</v>
      </c>
      <c r="C1206" t="e">
        <f>VLOOKUP('Домены Secretin_N'!B1206,'AC-Architecture'!A:C,3,FALSE)</f>
        <v>#N/A</v>
      </c>
      <c r="D1206">
        <v>650</v>
      </c>
      <c r="E1206" t="s">
        <v>3632</v>
      </c>
      <c r="F1206">
        <v>192</v>
      </c>
      <c r="G1206">
        <v>264</v>
      </c>
      <c r="H1206">
        <f t="shared" si="88"/>
        <v>72</v>
      </c>
      <c r="I1206" t="str">
        <f t="shared" si="89"/>
        <v>B7N1B1_ECO81/192-264</v>
      </c>
      <c r="K1206" t="e">
        <f>IF(C1206="Secretin_N, Secretin, TraK","T","N")</f>
        <v>#N/A</v>
      </c>
      <c r="L1206" t="e">
        <f>VLOOKUP(E1206,'Uniprot taxonomy'!E:J,4,FALSE)</f>
        <v>#N/A</v>
      </c>
      <c r="M1206" t="e">
        <f>LEFT(VLOOKUP(B1206,'Uniprot taxonomy'!B:R,5,FALSE))</f>
        <v>#N/A</v>
      </c>
      <c r="N1206" t="e">
        <f>VLOOKUP(B1206,'Uniprot taxonomy'!B:R,5,FALSE)</f>
        <v>#N/A</v>
      </c>
      <c r="O1206" t="e">
        <f>VLOOKUP(B1206,'Uniprot taxonomy'!B:R,6,FALSE)</f>
        <v>#N/A</v>
      </c>
      <c r="P1206" t="e">
        <f>VLOOKUP(B1206,'Uniprot taxonomy'!B:R,7,FALSE)</f>
        <v>#N/A</v>
      </c>
      <c r="Q1206" t="e">
        <f>VLOOKUP(B1206,'Uniprot taxonomy'!B:R,8,FALSE)</f>
        <v>#N/A</v>
      </c>
    </row>
    <row r="1207" spans="1:17" hidden="1" x14ac:dyDescent="0.25">
      <c r="A1207" t="s">
        <v>4707</v>
      </c>
      <c r="B1207" t="s">
        <v>4708</v>
      </c>
      <c r="C1207" t="e">
        <f>VLOOKUP('Домены Secretin_N'!B1207,'AC-Architecture'!A:C,3,FALSE)</f>
        <v>#N/A</v>
      </c>
      <c r="D1207">
        <v>650</v>
      </c>
      <c r="E1207" t="s">
        <v>3632</v>
      </c>
      <c r="F1207">
        <v>268</v>
      </c>
      <c r="G1207">
        <v>347</v>
      </c>
      <c r="H1207">
        <f t="shared" si="88"/>
        <v>79</v>
      </c>
      <c r="I1207" t="str">
        <f t="shared" si="89"/>
        <v>B7N1B1_ECO81/268-347</v>
      </c>
      <c r="K1207" t="e">
        <f>IF(C1207="Secretin_N, Secretin, TraK","T","N")</f>
        <v>#N/A</v>
      </c>
      <c r="L1207" t="e">
        <f>VLOOKUP(E1207,'Uniprot taxonomy'!E:J,4,FALSE)</f>
        <v>#N/A</v>
      </c>
      <c r="M1207" t="e">
        <f>LEFT(VLOOKUP(B1207,'Uniprot taxonomy'!B:R,5,FALSE))</f>
        <v>#N/A</v>
      </c>
      <c r="N1207" t="e">
        <f>VLOOKUP(B1207,'Uniprot taxonomy'!B:R,5,FALSE)</f>
        <v>#N/A</v>
      </c>
      <c r="O1207" t="e">
        <f>VLOOKUP(B1207,'Uniprot taxonomy'!B:R,6,FALSE)</f>
        <v>#N/A</v>
      </c>
      <c r="P1207" t="e">
        <f>VLOOKUP(B1207,'Uniprot taxonomy'!B:R,7,FALSE)</f>
        <v>#N/A</v>
      </c>
      <c r="Q1207" t="e">
        <f>VLOOKUP(B1207,'Uniprot taxonomy'!B:R,8,FALSE)</f>
        <v>#N/A</v>
      </c>
    </row>
    <row r="1208" spans="1:17" x14ac:dyDescent="0.25">
      <c r="A1208" t="s">
        <v>436</v>
      </c>
      <c r="B1208" t="s">
        <v>1736</v>
      </c>
      <c r="C1208" t="str">
        <f>VLOOKUP('Домены Secretin_N'!B1208,'AC-Architecture'!A:C,3,FALSE)</f>
        <v>Secretin_N, Secretin</v>
      </c>
      <c r="D1208">
        <v>567</v>
      </c>
      <c r="E1208" t="s">
        <v>3632</v>
      </c>
      <c r="F1208">
        <v>178</v>
      </c>
      <c r="G1208">
        <v>306</v>
      </c>
      <c r="H1208">
        <f t="shared" si="88"/>
        <v>128</v>
      </c>
      <c r="I1208" t="str">
        <f t="shared" si="89"/>
        <v>B7N7A7_ECOLU/178-306</v>
      </c>
      <c r="J1208" t="str">
        <f>CONCATENATE(K1208,"_",LEFT(O1208,3),"_",LEFT(Q1208,3),"_",B1208)</f>
        <v>N_Ent_Esc_B7N7A7</v>
      </c>
      <c r="K1208" t="str">
        <f>IF(C1208="Secretin_N, Secretin, TraK","T","N")</f>
        <v>N</v>
      </c>
      <c r="L1208" t="str">
        <f>VLOOKUP(B1208,'Uniprot taxonomy'!B:R,4,FALSE)</f>
        <v>Proteobacteria</v>
      </c>
      <c r="M1208" t="str">
        <f>LEFT(VLOOKUP(B1208,'Uniprot taxonomy'!B:R,5,FALSE))</f>
        <v>G</v>
      </c>
      <c r="N1208" t="str">
        <f>VLOOKUP(B1208,'Uniprot taxonomy'!B:R,5,FALSE)</f>
        <v>Gammaproteobacteria</v>
      </c>
      <c r="O1208" t="str">
        <f>VLOOKUP(B1208,'Uniprot taxonomy'!B:R,6,FALSE)</f>
        <v>Enterobacteriales</v>
      </c>
      <c r="P1208" t="str">
        <f>VLOOKUP(B1208,'Uniprot taxonomy'!B:R,7,FALSE)</f>
        <v>Enterobacteriaceae</v>
      </c>
      <c r="Q1208" t="str">
        <f>VLOOKUP(B1208,'Uniprot taxonomy'!B:R,8,FALSE)</f>
        <v>Escherichia</v>
      </c>
    </row>
    <row r="1209" spans="1:17" hidden="1" x14ac:dyDescent="0.25">
      <c r="A1209" t="s">
        <v>4709</v>
      </c>
      <c r="B1209" t="s">
        <v>4710</v>
      </c>
      <c r="C1209" t="e">
        <f>VLOOKUP('Домены Secretin_N'!B1209,'AC-Architecture'!A:C,3,FALSE)</f>
        <v>#N/A</v>
      </c>
      <c r="D1209">
        <v>686</v>
      </c>
      <c r="E1209" t="s">
        <v>3632</v>
      </c>
      <c r="F1209">
        <v>145</v>
      </c>
      <c r="G1209">
        <v>208</v>
      </c>
      <c r="H1209">
        <f t="shared" si="88"/>
        <v>63</v>
      </c>
      <c r="I1209" t="str">
        <f t="shared" si="89"/>
        <v>B7NCV2_ECOLU/145-208</v>
      </c>
      <c r="K1209" t="e">
        <f>IF(C1209="Secretin_N, Secretin, TraK","T","N")</f>
        <v>#N/A</v>
      </c>
      <c r="L1209" t="e">
        <f>VLOOKUP(E1209,'Uniprot taxonomy'!E:J,4,FALSE)</f>
        <v>#N/A</v>
      </c>
      <c r="M1209" t="e">
        <f>LEFT(VLOOKUP(B1209,'Uniprot taxonomy'!B:R,5,FALSE))</f>
        <v>#N/A</v>
      </c>
      <c r="N1209" t="e">
        <f>VLOOKUP(B1209,'Uniprot taxonomy'!B:R,5,FALSE)</f>
        <v>#N/A</v>
      </c>
      <c r="O1209" t="e">
        <f>VLOOKUP(B1209,'Uniprot taxonomy'!B:R,6,FALSE)</f>
        <v>#N/A</v>
      </c>
      <c r="P1209" t="e">
        <f>VLOOKUP(B1209,'Uniprot taxonomy'!B:R,7,FALSE)</f>
        <v>#N/A</v>
      </c>
      <c r="Q1209" t="e">
        <f>VLOOKUP(B1209,'Uniprot taxonomy'!B:R,8,FALSE)</f>
        <v>#N/A</v>
      </c>
    </row>
    <row r="1210" spans="1:17" hidden="1" x14ac:dyDescent="0.25">
      <c r="A1210" t="s">
        <v>4709</v>
      </c>
      <c r="B1210" t="s">
        <v>4710</v>
      </c>
      <c r="C1210" t="e">
        <f>VLOOKUP('Домены Secretin_N'!B1210,'AC-Architecture'!A:C,3,FALSE)</f>
        <v>#N/A</v>
      </c>
      <c r="D1210">
        <v>686</v>
      </c>
      <c r="E1210" t="s">
        <v>3632</v>
      </c>
      <c r="F1210">
        <v>210</v>
      </c>
      <c r="G1210">
        <v>280</v>
      </c>
      <c r="H1210">
        <f t="shared" si="88"/>
        <v>70</v>
      </c>
      <c r="I1210" t="str">
        <f t="shared" si="89"/>
        <v>B7NCV2_ECOLU/210-280</v>
      </c>
      <c r="K1210" t="e">
        <f>IF(C1210="Secretin_N, Secretin, TraK","T","N")</f>
        <v>#N/A</v>
      </c>
      <c r="L1210" t="e">
        <f>VLOOKUP(E1210,'Uniprot taxonomy'!E:J,4,FALSE)</f>
        <v>#N/A</v>
      </c>
      <c r="M1210" t="e">
        <f>LEFT(VLOOKUP(B1210,'Uniprot taxonomy'!B:R,5,FALSE))</f>
        <v>#N/A</v>
      </c>
      <c r="N1210" t="e">
        <f>VLOOKUP(B1210,'Uniprot taxonomy'!B:R,5,FALSE)</f>
        <v>#N/A</v>
      </c>
      <c r="O1210" t="e">
        <f>VLOOKUP(B1210,'Uniprot taxonomy'!B:R,6,FALSE)</f>
        <v>#N/A</v>
      </c>
      <c r="P1210" t="e">
        <f>VLOOKUP(B1210,'Uniprot taxonomy'!B:R,7,FALSE)</f>
        <v>#N/A</v>
      </c>
      <c r="Q1210" t="e">
        <f>VLOOKUP(B1210,'Uniprot taxonomy'!B:R,8,FALSE)</f>
        <v>#N/A</v>
      </c>
    </row>
    <row r="1211" spans="1:17" hidden="1" x14ac:dyDescent="0.25">
      <c r="A1211" t="s">
        <v>4709</v>
      </c>
      <c r="B1211" t="s">
        <v>4710</v>
      </c>
      <c r="C1211" t="e">
        <f>VLOOKUP('Домены Secretin_N'!B1211,'AC-Architecture'!A:C,3,FALSE)</f>
        <v>#N/A</v>
      </c>
      <c r="D1211">
        <v>686</v>
      </c>
      <c r="E1211" t="s">
        <v>3632</v>
      </c>
      <c r="F1211">
        <v>284</v>
      </c>
      <c r="G1211">
        <v>362</v>
      </c>
      <c r="H1211">
        <f t="shared" si="88"/>
        <v>78</v>
      </c>
      <c r="I1211" t="str">
        <f t="shared" si="89"/>
        <v>B7NCV2_ECOLU/284-362</v>
      </c>
      <c r="K1211" t="e">
        <f>IF(C1211="Secretin_N, Secretin, TraK","T","N")</f>
        <v>#N/A</v>
      </c>
      <c r="L1211" t="e">
        <f>VLOOKUP(E1211,'Uniprot taxonomy'!E:J,4,FALSE)</f>
        <v>#N/A</v>
      </c>
      <c r="M1211" t="e">
        <f>LEFT(VLOOKUP(B1211,'Uniprot taxonomy'!B:R,5,FALSE))</f>
        <v>#N/A</v>
      </c>
      <c r="N1211" t="e">
        <f>VLOOKUP(B1211,'Uniprot taxonomy'!B:R,5,FALSE)</f>
        <v>#N/A</v>
      </c>
      <c r="O1211" t="e">
        <f>VLOOKUP(B1211,'Uniprot taxonomy'!B:R,6,FALSE)</f>
        <v>#N/A</v>
      </c>
      <c r="P1211" t="e">
        <f>VLOOKUP(B1211,'Uniprot taxonomy'!B:R,7,FALSE)</f>
        <v>#N/A</v>
      </c>
      <c r="Q1211" t="e">
        <f>VLOOKUP(B1211,'Uniprot taxonomy'!B:R,8,FALSE)</f>
        <v>#N/A</v>
      </c>
    </row>
    <row r="1212" spans="1:17" hidden="1" x14ac:dyDescent="0.25">
      <c r="A1212" t="s">
        <v>4711</v>
      </c>
      <c r="B1212" t="s">
        <v>4712</v>
      </c>
      <c r="C1212" t="e">
        <f>VLOOKUP('Домены Secretin_N'!B1212,'AC-Architecture'!A:C,3,FALSE)</f>
        <v>#N/A</v>
      </c>
      <c r="D1212">
        <v>412</v>
      </c>
      <c r="E1212" t="s">
        <v>3632</v>
      </c>
      <c r="F1212">
        <v>119</v>
      </c>
      <c r="G1212">
        <v>180</v>
      </c>
      <c r="H1212">
        <f t="shared" si="88"/>
        <v>61</v>
      </c>
      <c r="I1212" t="str">
        <f t="shared" si="89"/>
        <v>B7NDZ5_ECOLU/119-180</v>
      </c>
      <c r="K1212" t="e">
        <f>IF(C1212="Secretin_N, Secretin, TraK","T","N")</f>
        <v>#N/A</v>
      </c>
      <c r="L1212" t="e">
        <f>VLOOKUP(E1212,'Uniprot taxonomy'!E:J,4,FALSE)</f>
        <v>#N/A</v>
      </c>
      <c r="M1212" t="e">
        <f>LEFT(VLOOKUP(B1212,'Uniprot taxonomy'!B:R,5,FALSE))</f>
        <v>#N/A</v>
      </c>
      <c r="N1212" t="e">
        <f>VLOOKUP(B1212,'Uniprot taxonomy'!B:R,5,FALSE)</f>
        <v>#N/A</v>
      </c>
      <c r="O1212" t="e">
        <f>VLOOKUP(B1212,'Uniprot taxonomy'!B:R,6,FALSE)</f>
        <v>#N/A</v>
      </c>
      <c r="P1212" t="e">
        <f>VLOOKUP(B1212,'Uniprot taxonomy'!B:R,7,FALSE)</f>
        <v>#N/A</v>
      </c>
      <c r="Q1212" t="e">
        <f>VLOOKUP(B1212,'Uniprot taxonomy'!B:R,8,FALSE)</f>
        <v>#N/A</v>
      </c>
    </row>
    <row r="1213" spans="1:17" hidden="1" x14ac:dyDescent="0.25">
      <c r="A1213" t="s">
        <v>4713</v>
      </c>
      <c r="B1213" t="s">
        <v>4714</v>
      </c>
      <c r="C1213" t="e">
        <f>VLOOKUP('Домены Secretin_N'!B1213,'AC-Architecture'!A:C,3,FALSE)</f>
        <v>#N/A</v>
      </c>
      <c r="D1213">
        <v>686</v>
      </c>
      <c r="E1213" t="s">
        <v>3632</v>
      </c>
      <c r="F1213">
        <v>145</v>
      </c>
      <c r="G1213">
        <v>208</v>
      </c>
      <c r="H1213">
        <f t="shared" si="88"/>
        <v>63</v>
      </c>
      <c r="I1213" t="str">
        <f t="shared" si="89"/>
        <v>B7NIW3_ECO7I/145-208</v>
      </c>
      <c r="K1213" t="e">
        <f>IF(C1213="Secretin_N, Secretin, TraK","T","N")</f>
        <v>#N/A</v>
      </c>
      <c r="L1213" t="e">
        <f>VLOOKUP(E1213,'Uniprot taxonomy'!E:J,4,FALSE)</f>
        <v>#N/A</v>
      </c>
      <c r="M1213" t="e">
        <f>LEFT(VLOOKUP(B1213,'Uniprot taxonomy'!B:R,5,FALSE))</f>
        <v>#N/A</v>
      </c>
      <c r="N1213" t="e">
        <f>VLOOKUP(B1213,'Uniprot taxonomy'!B:R,5,FALSE)</f>
        <v>#N/A</v>
      </c>
      <c r="O1213" t="e">
        <f>VLOOKUP(B1213,'Uniprot taxonomy'!B:R,6,FALSE)</f>
        <v>#N/A</v>
      </c>
      <c r="P1213" t="e">
        <f>VLOOKUP(B1213,'Uniprot taxonomy'!B:R,7,FALSE)</f>
        <v>#N/A</v>
      </c>
      <c r="Q1213" t="e">
        <f>VLOOKUP(B1213,'Uniprot taxonomy'!B:R,8,FALSE)</f>
        <v>#N/A</v>
      </c>
    </row>
    <row r="1214" spans="1:17" hidden="1" x14ac:dyDescent="0.25">
      <c r="A1214" t="s">
        <v>4713</v>
      </c>
      <c r="B1214" t="s">
        <v>4714</v>
      </c>
      <c r="C1214" t="e">
        <f>VLOOKUP('Домены Secretin_N'!B1214,'AC-Architecture'!A:C,3,FALSE)</f>
        <v>#N/A</v>
      </c>
      <c r="D1214">
        <v>686</v>
      </c>
      <c r="E1214" t="s">
        <v>3632</v>
      </c>
      <c r="F1214">
        <v>210</v>
      </c>
      <c r="G1214">
        <v>280</v>
      </c>
      <c r="H1214">
        <f t="shared" si="88"/>
        <v>70</v>
      </c>
      <c r="I1214" t="str">
        <f t="shared" si="89"/>
        <v>B7NIW3_ECO7I/210-280</v>
      </c>
      <c r="K1214" t="e">
        <f>IF(C1214="Secretin_N, Secretin, TraK","T","N")</f>
        <v>#N/A</v>
      </c>
      <c r="L1214" t="e">
        <f>VLOOKUP(E1214,'Uniprot taxonomy'!E:J,4,FALSE)</f>
        <v>#N/A</v>
      </c>
      <c r="M1214" t="e">
        <f>LEFT(VLOOKUP(B1214,'Uniprot taxonomy'!B:R,5,FALSE))</f>
        <v>#N/A</v>
      </c>
      <c r="N1214" t="e">
        <f>VLOOKUP(B1214,'Uniprot taxonomy'!B:R,5,FALSE)</f>
        <v>#N/A</v>
      </c>
      <c r="O1214" t="e">
        <f>VLOOKUP(B1214,'Uniprot taxonomy'!B:R,6,FALSE)</f>
        <v>#N/A</v>
      </c>
      <c r="P1214" t="e">
        <f>VLOOKUP(B1214,'Uniprot taxonomy'!B:R,7,FALSE)</f>
        <v>#N/A</v>
      </c>
      <c r="Q1214" t="e">
        <f>VLOOKUP(B1214,'Uniprot taxonomy'!B:R,8,FALSE)</f>
        <v>#N/A</v>
      </c>
    </row>
    <row r="1215" spans="1:17" hidden="1" x14ac:dyDescent="0.25">
      <c r="A1215" t="s">
        <v>4713</v>
      </c>
      <c r="B1215" t="s">
        <v>4714</v>
      </c>
      <c r="C1215" t="e">
        <f>VLOOKUP('Домены Secretin_N'!B1215,'AC-Architecture'!A:C,3,FALSE)</f>
        <v>#N/A</v>
      </c>
      <c r="D1215">
        <v>686</v>
      </c>
      <c r="E1215" t="s">
        <v>3632</v>
      </c>
      <c r="F1215">
        <v>284</v>
      </c>
      <c r="G1215">
        <v>362</v>
      </c>
      <c r="H1215">
        <f t="shared" si="88"/>
        <v>78</v>
      </c>
      <c r="I1215" t="str">
        <f t="shared" si="89"/>
        <v>B7NIW3_ECO7I/284-362</v>
      </c>
      <c r="K1215" t="e">
        <f>IF(C1215="Secretin_N, Secretin, TraK","T","N")</f>
        <v>#N/A</v>
      </c>
      <c r="L1215" t="e">
        <f>VLOOKUP(E1215,'Uniprot taxonomy'!E:J,4,FALSE)</f>
        <v>#N/A</v>
      </c>
      <c r="M1215" t="e">
        <f>LEFT(VLOOKUP(B1215,'Uniprot taxonomy'!B:R,5,FALSE))</f>
        <v>#N/A</v>
      </c>
      <c r="N1215" t="e">
        <f>VLOOKUP(B1215,'Uniprot taxonomy'!B:R,5,FALSE)</f>
        <v>#N/A</v>
      </c>
      <c r="O1215" t="e">
        <f>VLOOKUP(B1215,'Uniprot taxonomy'!B:R,6,FALSE)</f>
        <v>#N/A</v>
      </c>
      <c r="P1215" t="e">
        <f>VLOOKUP(B1215,'Uniprot taxonomy'!B:R,7,FALSE)</f>
        <v>#N/A</v>
      </c>
      <c r="Q1215" t="e">
        <f>VLOOKUP(B1215,'Uniprot taxonomy'!B:R,8,FALSE)</f>
        <v>#N/A</v>
      </c>
    </row>
    <row r="1216" spans="1:17" hidden="1" x14ac:dyDescent="0.25">
      <c r="A1216" t="s">
        <v>4715</v>
      </c>
      <c r="B1216" t="s">
        <v>4716</v>
      </c>
      <c r="C1216" t="e">
        <f>VLOOKUP('Домены Secretin_N'!B1216,'AC-Architecture'!A:C,3,FALSE)</f>
        <v>#N/A</v>
      </c>
      <c r="D1216">
        <v>412</v>
      </c>
      <c r="E1216" t="s">
        <v>3632</v>
      </c>
      <c r="F1216">
        <v>119</v>
      </c>
      <c r="G1216">
        <v>180</v>
      </c>
      <c r="H1216">
        <f t="shared" si="88"/>
        <v>61</v>
      </c>
      <c r="I1216" t="str">
        <f t="shared" si="89"/>
        <v>B7NMF4_ECO7I/119-180</v>
      </c>
      <c r="K1216" t="e">
        <f>IF(C1216="Secretin_N, Secretin, TraK","T","N")</f>
        <v>#N/A</v>
      </c>
      <c r="L1216" t="e">
        <f>VLOOKUP(E1216,'Uniprot taxonomy'!E:J,4,FALSE)</f>
        <v>#N/A</v>
      </c>
      <c r="M1216" t="e">
        <f>LEFT(VLOOKUP(B1216,'Uniprot taxonomy'!B:R,5,FALSE))</f>
        <v>#N/A</v>
      </c>
      <c r="N1216" t="e">
        <f>VLOOKUP(B1216,'Uniprot taxonomy'!B:R,5,FALSE)</f>
        <v>#N/A</v>
      </c>
      <c r="O1216" t="e">
        <f>VLOOKUP(B1216,'Uniprot taxonomy'!B:R,6,FALSE)</f>
        <v>#N/A</v>
      </c>
      <c r="P1216" t="e">
        <f>VLOOKUP(B1216,'Uniprot taxonomy'!B:R,7,FALSE)</f>
        <v>#N/A</v>
      </c>
      <c r="Q1216" t="e">
        <f>VLOOKUP(B1216,'Uniprot taxonomy'!B:R,8,FALSE)</f>
        <v>#N/A</v>
      </c>
    </row>
    <row r="1217" spans="1:17" hidden="1" x14ac:dyDescent="0.25">
      <c r="A1217" t="s">
        <v>4717</v>
      </c>
      <c r="B1217" t="s">
        <v>4718</v>
      </c>
      <c r="C1217" t="e">
        <f>VLOOKUP('Домены Secretin_N'!B1217,'AC-Architecture'!A:C,3,FALSE)</f>
        <v>#N/A</v>
      </c>
      <c r="D1217">
        <v>644</v>
      </c>
      <c r="E1217" t="s">
        <v>3632</v>
      </c>
      <c r="F1217">
        <v>190</v>
      </c>
      <c r="G1217">
        <v>254</v>
      </c>
      <c r="H1217">
        <f t="shared" si="88"/>
        <v>64</v>
      </c>
      <c r="I1217" t="str">
        <f t="shared" si="89"/>
        <v>B7RHZ1_9RHOB/190-254</v>
      </c>
      <c r="K1217" t="e">
        <f>IF(C1217="Secretin_N, Secretin, TraK","T","N")</f>
        <v>#N/A</v>
      </c>
      <c r="L1217" t="e">
        <f>VLOOKUP(E1217,'Uniprot taxonomy'!E:J,4,FALSE)</f>
        <v>#N/A</v>
      </c>
      <c r="M1217" t="e">
        <f>LEFT(VLOOKUP(B1217,'Uniprot taxonomy'!B:R,5,FALSE))</f>
        <v>#N/A</v>
      </c>
      <c r="N1217" t="e">
        <f>VLOOKUP(B1217,'Uniprot taxonomy'!B:R,5,FALSE)</f>
        <v>#N/A</v>
      </c>
      <c r="O1217" t="e">
        <f>VLOOKUP(B1217,'Uniprot taxonomy'!B:R,6,FALSE)</f>
        <v>#N/A</v>
      </c>
      <c r="P1217" t="e">
        <f>VLOOKUP(B1217,'Uniprot taxonomy'!B:R,7,FALSE)</f>
        <v>#N/A</v>
      </c>
      <c r="Q1217" t="e">
        <f>VLOOKUP(B1217,'Uniprot taxonomy'!B:R,8,FALSE)</f>
        <v>#N/A</v>
      </c>
    </row>
    <row r="1218" spans="1:17" hidden="1" x14ac:dyDescent="0.25">
      <c r="A1218" t="s">
        <v>4717</v>
      </c>
      <c r="B1218" t="s">
        <v>4718</v>
      </c>
      <c r="C1218" t="e">
        <f>VLOOKUP('Домены Secretin_N'!B1218,'AC-Architecture'!A:C,3,FALSE)</f>
        <v>#N/A</v>
      </c>
      <c r="D1218">
        <v>644</v>
      </c>
      <c r="E1218" t="s">
        <v>3632</v>
      </c>
      <c r="F1218">
        <v>262</v>
      </c>
      <c r="G1218">
        <v>357</v>
      </c>
      <c r="H1218">
        <f t="shared" si="88"/>
        <v>95</v>
      </c>
      <c r="I1218" t="str">
        <f t="shared" si="89"/>
        <v>B7RHZ1_9RHOB/262-357</v>
      </c>
      <c r="K1218" t="e">
        <f>IF(C1218="Secretin_N, Secretin, TraK","T","N")</f>
        <v>#N/A</v>
      </c>
      <c r="L1218" t="e">
        <f>VLOOKUP(E1218,'Uniprot taxonomy'!E:J,4,FALSE)</f>
        <v>#N/A</v>
      </c>
      <c r="M1218" t="e">
        <f>LEFT(VLOOKUP(B1218,'Uniprot taxonomy'!B:R,5,FALSE))</f>
        <v>#N/A</v>
      </c>
      <c r="N1218" t="e">
        <f>VLOOKUP(B1218,'Uniprot taxonomy'!B:R,5,FALSE)</f>
        <v>#N/A</v>
      </c>
      <c r="O1218" t="e">
        <f>VLOOKUP(B1218,'Uniprot taxonomy'!B:R,6,FALSE)</f>
        <v>#N/A</v>
      </c>
      <c r="P1218" t="e">
        <f>VLOOKUP(B1218,'Uniprot taxonomy'!B:R,7,FALSE)</f>
        <v>#N/A</v>
      </c>
      <c r="Q1218" t="e">
        <f>VLOOKUP(B1218,'Uniprot taxonomy'!B:R,8,FALSE)</f>
        <v>#N/A</v>
      </c>
    </row>
    <row r="1219" spans="1:17" hidden="1" x14ac:dyDescent="0.25">
      <c r="A1219" t="s">
        <v>4719</v>
      </c>
      <c r="B1219" t="s">
        <v>4720</v>
      </c>
      <c r="C1219" t="e">
        <f>VLOOKUP('Домены Secretin_N'!B1219,'AC-Architecture'!A:C,3,FALSE)</f>
        <v>#N/A</v>
      </c>
      <c r="D1219">
        <v>677</v>
      </c>
      <c r="E1219" t="s">
        <v>3632</v>
      </c>
      <c r="F1219">
        <v>128</v>
      </c>
      <c r="G1219">
        <v>189</v>
      </c>
      <c r="H1219">
        <f t="shared" ref="H1219:H1282" si="90">G1219-F1219</f>
        <v>61</v>
      </c>
      <c r="I1219" t="str">
        <f t="shared" ref="I1219:I1282" si="91">CONCATENATE(A1219,"/",F1219,"-",G1219)</f>
        <v>B7RSS9_9GAMM/128-189</v>
      </c>
      <c r="K1219" t="e">
        <f>IF(C1219="Secretin_N, Secretin, TraK","T","N")</f>
        <v>#N/A</v>
      </c>
      <c r="L1219" t="e">
        <f>VLOOKUP(E1219,'Uniprot taxonomy'!E:J,4,FALSE)</f>
        <v>#N/A</v>
      </c>
      <c r="M1219" t="e">
        <f>LEFT(VLOOKUP(B1219,'Uniprot taxonomy'!B:R,5,FALSE))</f>
        <v>#N/A</v>
      </c>
      <c r="N1219" t="e">
        <f>VLOOKUP(B1219,'Uniprot taxonomy'!B:R,5,FALSE)</f>
        <v>#N/A</v>
      </c>
      <c r="O1219" t="e">
        <f>VLOOKUP(B1219,'Uniprot taxonomy'!B:R,6,FALSE)</f>
        <v>#N/A</v>
      </c>
      <c r="P1219" t="e">
        <f>VLOOKUP(B1219,'Uniprot taxonomy'!B:R,7,FALSE)</f>
        <v>#N/A</v>
      </c>
      <c r="Q1219" t="e">
        <f>VLOOKUP(B1219,'Uniprot taxonomy'!B:R,8,FALSE)</f>
        <v>#N/A</v>
      </c>
    </row>
    <row r="1220" spans="1:17" hidden="1" x14ac:dyDescent="0.25">
      <c r="A1220" t="s">
        <v>4719</v>
      </c>
      <c r="B1220" t="s">
        <v>4720</v>
      </c>
      <c r="C1220" t="e">
        <f>VLOOKUP('Домены Secretin_N'!B1220,'AC-Architecture'!A:C,3,FALSE)</f>
        <v>#N/A</v>
      </c>
      <c r="D1220">
        <v>677</v>
      </c>
      <c r="E1220" t="s">
        <v>3632</v>
      </c>
      <c r="F1220">
        <v>191</v>
      </c>
      <c r="G1220">
        <v>262</v>
      </c>
      <c r="H1220">
        <f t="shared" si="90"/>
        <v>71</v>
      </c>
      <c r="I1220" t="str">
        <f t="shared" si="91"/>
        <v>B7RSS9_9GAMM/191-262</v>
      </c>
      <c r="K1220" t="e">
        <f>IF(C1220="Secretin_N, Secretin, TraK","T","N")</f>
        <v>#N/A</v>
      </c>
      <c r="L1220" t="e">
        <f>VLOOKUP(E1220,'Uniprot taxonomy'!E:J,4,FALSE)</f>
        <v>#N/A</v>
      </c>
      <c r="M1220" t="e">
        <f>LEFT(VLOOKUP(B1220,'Uniprot taxonomy'!B:R,5,FALSE))</f>
        <v>#N/A</v>
      </c>
      <c r="N1220" t="e">
        <f>VLOOKUP(B1220,'Uniprot taxonomy'!B:R,5,FALSE)</f>
        <v>#N/A</v>
      </c>
      <c r="O1220" t="e">
        <f>VLOOKUP(B1220,'Uniprot taxonomy'!B:R,6,FALSE)</f>
        <v>#N/A</v>
      </c>
      <c r="P1220" t="e">
        <f>VLOOKUP(B1220,'Uniprot taxonomy'!B:R,7,FALSE)</f>
        <v>#N/A</v>
      </c>
      <c r="Q1220" t="e">
        <f>VLOOKUP(B1220,'Uniprot taxonomy'!B:R,8,FALSE)</f>
        <v>#N/A</v>
      </c>
    </row>
    <row r="1221" spans="1:17" hidden="1" x14ac:dyDescent="0.25">
      <c r="A1221" t="s">
        <v>4719</v>
      </c>
      <c r="B1221" t="s">
        <v>4720</v>
      </c>
      <c r="C1221" t="e">
        <f>VLOOKUP('Домены Secretin_N'!B1221,'AC-Architecture'!A:C,3,FALSE)</f>
        <v>#N/A</v>
      </c>
      <c r="D1221">
        <v>677</v>
      </c>
      <c r="E1221" t="s">
        <v>3632</v>
      </c>
      <c r="F1221">
        <v>266</v>
      </c>
      <c r="G1221">
        <v>344</v>
      </c>
      <c r="H1221">
        <f t="shared" si="90"/>
        <v>78</v>
      </c>
      <c r="I1221" t="str">
        <f t="shared" si="91"/>
        <v>B7RSS9_9GAMM/266-344</v>
      </c>
      <c r="K1221" t="e">
        <f>IF(C1221="Secretin_N, Secretin, TraK","T","N")</f>
        <v>#N/A</v>
      </c>
      <c r="L1221" t="e">
        <f>VLOOKUP(E1221,'Uniprot taxonomy'!E:J,4,FALSE)</f>
        <v>#N/A</v>
      </c>
      <c r="M1221" t="e">
        <f>LEFT(VLOOKUP(B1221,'Uniprot taxonomy'!B:R,5,FALSE))</f>
        <v>#N/A</v>
      </c>
      <c r="N1221" t="e">
        <f>VLOOKUP(B1221,'Uniprot taxonomy'!B:R,5,FALSE)</f>
        <v>#N/A</v>
      </c>
      <c r="O1221" t="e">
        <f>VLOOKUP(B1221,'Uniprot taxonomy'!B:R,6,FALSE)</f>
        <v>#N/A</v>
      </c>
      <c r="P1221" t="e">
        <f>VLOOKUP(B1221,'Uniprot taxonomy'!B:R,7,FALSE)</f>
        <v>#N/A</v>
      </c>
      <c r="Q1221" t="e">
        <f>VLOOKUP(B1221,'Uniprot taxonomy'!B:R,8,FALSE)</f>
        <v>#N/A</v>
      </c>
    </row>
    <row r="1222" spans="1:17" hidden="1" x14ac:dyDescent="0.25">
      <c r="A1222" t="s">
        <v>4721</v>
      </c>
      <c r="B1222" t="s">
        <v>4722</v>
      </c>
      <c r="C1222" t="e">
        <f>VLOOKUP('Домены Secretin_N'!B1222,'AC-Architecture'!A:C,3,FALSE)</f>
        <v>#N/A</v>
      </c>
      <c r="D1222">
        <v>692</v>
      </c>
      <c r="E1222" t="s">
        <v>3632</v>
      </c>
      <c r="F1222">
        <v>326</v>
      </c>
      <c r="G1222">
        <v>433</v>
      </c>
      <c r="H1222">
        <f t="shared" si="90"/>
        <v>107</v>
      </c>
      <c r="I1222" t="str">
        <f t="shared" si="91"/>
        <v>B7S0Z4_9GAMM/326-433</v>
      </c>
      <c r="K1222" t="e">
        <f>IF(C1222="Secretin_N, Secretin, TraK","T","N")</f>
        <v>#N/A</v>
      </c>
      <c r="L1222" t="e">
        <f>VLOOKUP(E1222,'Uniprot taxonomy'!E:J,4,FALSE)</f>
        <v>#N/A</v>
      </c>
      <c r="M1222" t="e">
        <f>LEFT(VLOOKUP(B1222,'Uniprot taxonomy'!B:R,5,FALSE))</f>
        <v>#N/A</v>
      </c>
      <c r="N1222" t="e">
        <f>VLOOKUP(B1222,'Uniprot taxonomy'!B:R,5,FALSE)</f>
        <v>#N/A</v>
      </c>
      <c r="O1222" t="e">
        <f>VLOOKUP(B1222,'Uniprot taxonomy'!B:R,6,FALSE)</f>
        <v>#N/A</v>
      </c>
      <c r="P1222" t="e">
        <f>VLOOKUP(B1222,'Uniprot taxonomy'!B:R,7,FALSE)</f>
        <v>#N/A</v>
      </c>
      <c r="Q1222" t="e">
        <f>VLOOKUP(B1222,'Uniprot taxonomy'!B:R,8,FALSE)</f>
        <v>#N/A</v>
      </c>
    </row>
    <row r="1223" spans="1:17" x14ac:dyDescent="0.25">
      <c r="A1223" t="s">
        <v>437</v>
      </c>
      <c r="B1223" t="s">
        <v>1737</v>
      </c>
      <c r="C1223" t="str">
        <f>VLOOKUP('Домены Secretin_N'!B1223,'AC-Architecture'!A:C,3,FALSE)</f>
        <v>Secretin_N, Secretin</v>
      </c>
      <c r="D1223">
        <v>727</v>
      </c>
      <c r="E1223" t="s">
        <v>3632</v>
      </c>
      <c r="F1223">
        <v>251</v>
      </c>
      <c r="G1223">
        <v>320</v>
      </c>
      <c r="H1223">
        <f t="shared" si="90"/>
        <v>69</v>
      </c>
      <c r="I1223" t="str">
        <f t="shared" si="91"/>
        <v>B7S1V0_9GAMM/251-320</v>
      </c>
      <c r="J1223" t="str">
        <f>CONCATENATE(K1223,"_",LEFT(O1223,3),"_",LEFT(Q1223,3),"_",B1223)</f>
        <v>N_OMG_0_B7S1V0</v>
      </c>
      <c r="K1223" t="str">
        <f>IF(C1223="Secretin_N, Secretin, TraK","T","N")</f>
        <v>N</v>
      </c>
      <c r="L1223" t="str">
        <f>VLOOKUP(B1223,'Uniprot taxonomy'!B:R,4,FALSE)</f>
        <v>Proteobacteria</v>
      </c>
      <c r="M1223" t="str">
        <f>LEFT(VLOOKUP(B1223,'Uniprot taxonomy'!B:R,5,FALSE))</f>
        <v>G</v>
      </c>
      <c r="N1223" t="str">
        <f>VLOOKUP(B1223,'Uniprot taxonomy'!B:R,5,FALSE)</f>
        <v>Gammaproteobacteria</v>
      </c>
      <c r="O1223" t="str">
        <f>VLOOKUP(B1223,'Uniprot taxonomy'!B:R,6,FALSE)</f>
        <v>OMGgroup</v>
      </c>
      <c r="P1223" t="str">
        <f>VLOOKUP(B1223,'Uniprot taxonomy'!B:R,7,FALSE)</f>
        <v>OM60clade.</v>
      </c>
      <c r="Q1223">
        <f>VLOOKUP(B1223,'Uniprot taxonomy'!B:R,8,FALSE)</f>
        <v>0</v>
      </c>
    </row>
    <row r="1224" spans="1:17" hidden="1" x14ac:dyDescent="0.25">
      <c r="A1224" t="s">
        <v>4724</v>
      </c>
      <c r="B1224" t="s">
        <v>4725</v>
      </c>
      <c r="C1224" t="e">
        <f>VLOOKUP('Домены Secretin_N'!B1224,'AC-Architecture'!A:C,3,FALSE)</f>
        <v>#N/A</v>
      </c>
      <c r="D1224">
        <v>686</v>
      </c>
      <c r="E1224" t="s">
        <v>3632</v>
      </c>
      <c r="F1224">
        <v>145</v>
      </c>
      <c r="G1224">
        <v>208</v>
      </c>
      <c r="H1224">
        <f t="shared" si="90"/>
        <v>63</v>
      </c>
      <c r="I1224" t="str">
        <f t="shared" si="91"/>
        <v>B7UI37_ECO27/145-208</v>
      </c>
      <c r="K1224" t="e">
        <f>IF(C1224="Secretin_N, Secretin, TraK","T","N")</f>
        <v>#N/A</v>
      </c>
      <c r="L1224" t="e">
        <f>VLOOKUP(E1224,'Uniprot taxonomy'!E:J,4,FALSE)</f>
        <v>#N/A</v>
      </c>
      <c r="M1224" t="e">
        <f>LEFT(VLOOKUP(B1224,'Uniprot taxonomy'!B:R,5,FALSE))</f>
        <v>#N/A</v>
      </c>
      <c r="N1224" t="e">
        <f>VLOOKUP(B1224,'Uniprot taxonomy'!B:R,5,FALSE)</f>
        <v>#N/A</v>
      </c>
      <c r="O1224" t="e">
        <f>VLOOKUP(B1224,'Uniprot taxonomy'!B:R,6,FALSE)</f>
        <v>#N/A</v>
      </c>
      <c r="P1224" t="e">
        <f>VLOOKUP(B1224,'Uniprot taxonomy'!B:R,7,FALSE)</f>
        <v>#N/A</v>
      </c>
      <c r="Q1224" t="e">
        <f>VLOOKUP(B1224,'Uniprot taxonomy'!B:R,8,FALSE)</f>
        <v>#N/A</v>
      </c>
    </row>
    <row r="1225" spans="1:17" hidden="1" x14ac:dyDescent="0.25">
      <c r="A1225" t="s">
        <v>4724</v>
      </c>
      <c r="B1225" t="s">
        <v>4725</v>
      </c>
      <c r="C1225" t="e">
        <f>VLOOKUP('Домены Secretin_N'!B1225,'AC-Architecture'!A:C,3,FALSE)</f>
        <v>#N/A</v>
      </c>
      <c r="D1225">
        <v>686</v>
      </c>
      <c r="E1225" t="s">
        <v>3632</v>
      </c>
      <c r="F1225">
        <v>210</v>
      </c>
      <c r="G1225">
        <v>280</v>
      </c>
      <c r="H1225">
        <f t="shared" si="90"/>
        <v>70</v>
      </c>
      <c r="I1225" t="str">
        <f t="shared" si="91"/>
        <v>B7UI37_ECO27/210-280</v>
      </c>
      <c r="K1225" t="e">
        <f>IF(C1225="Secretin_N, Secretin, TraK","T","N")</f>
        <v>#N/A</v>
      </c>
      <c r="L1225" t="e">
        <f>VLOOKUP(E1225,'Uniprot taxonomy'!E:J,4,FALSE)</f>
        <v>#N/A</v>
      </c>
      <c r="M1225" t="e">
        <f>LEFT(VLOOKUP(B1225,'Uniprot taxonomy'!B:R,5,FALSE))</f>
        <v>#N/A</v>
      </c>
      <c r="N1225" t="e">
        <f>VLOOKUP(B1225,'Uniprot taxonomy'!B:R,5,FALSE)</f>
        <v>#N/A</v>
      </c>
      <c r="O1225" t="e">
        <f>VLOOKUP(B1225,'Uniprot taxonomy'!B:R,6,FALSE)</f>
        <v>#N/A</v>
      </c>
      <c r="P1225" t="e">
        <f>VLOOKUP(B1225,'Uniprot taxonomy'!B:R,7,FALSE)</f>
        <v>#N/A</v>
      </c>
      <c r="Q1225" t="e">
        <f>VLOOKUP(B1225,'Uniprot taxonomy'!B:R,8,FALSE)</f>
        <v>#N/A</v>
      </c>
    </row>
    <row r="1226" spans="1:17" hidden="1" x14ac:dyDescent="0.25">
      <c r="A1226" t="s">
        <v>4724</v>
      </c>
      <c r="B1226" t="s">
        <v>4725</v>
      </c>
      <c r="C1226" t="e">
        <f>VLOOKUP('Домены Secretin_N'!B1226,'AC-Architecture'!A:C,3,FALSE)</f>
        <v>#N/A</v>
      </c>
      <c r="D1226">
        <v>686</v>
      </c>
      <c r="E1226" t="s">
        <v>3632</v>
      </c>
      <c r="F1226">
        <v>284</v>
      </c>
      <c r="G1226">
        <v>362</v>
      </c>
      <c r="H1226">
        <f t="shared" si="90"/>
        <v>78</v>
      </c>
      <c r="I1226" t="str">
        <f t="shared" si="91"/>
        <v>B7UI37_ECO27/284-362</v>
      </c>
      <c r="K1226" t="e">
        <f>IF(C1226="Secretin_N, Secretin, TraK","T","N")</f>
        <v>#N/A</v>
      </c>
      <c r="L1226" t="e">
        <f>VLOOKUP(E1226,'Uniprot taxonomy'!E:J,4,FALSE)</f>
        <v>#N/A</v>
      </c>
      <c r="M1226" t="e">
        <f>LEFT(VLOOKUP(B1226,'Uniprot taxonomy'!B:R,5,FALSE))</f>
        <v>#N/A</v>
      </c>
      <c r="N1226" t="e">
        <f>VLOOKUP(B1226,'Uniprot taxonomy'!B:R,5,FALSE)</f>
        <v>#N/A</v>
      </c>
      <c r="O1226" t="e">
        <f>VLOOKUP(B1226,'Uniprot taxonomy'!B:R,6,FALSE)</f>
        <v>#N/A</v>
      </c>
      <c r="P1226" t="e">
        <f>VLOOKUP(B1226,'Uniprot taxonomy'!B:R,7,FALSE)</f>
        <v>#N/A</v>
      </c>
      <c r="Q1226" t="e">
        <f>VLOOKUP(B1226,'Uniprot taxonomy'!B:R,8,FALSE)</f>
        <v>#N/A</v>
      </c>
    </row>
    <row r="1227" spans="1:17" hidden="1" x14ac:dyDescent="0.25">
      <c r="A1227" t="s">
        <v>4726</v>
      </c>
      <c r="B1227" t="s">
        <v>4727</v>
      </c>
      <c r="C1227" t="e">
        <f>VLOOKUP('Домены Secretin_N'!B1227,'AC-Architecture'!A:C,3,FALSE)</f>
        <v>#N/A</v>
      </c>
      <c r="D1227">
        <v>412</v>
      </c>
      <c r="E1227" t="s">
        <v>3632</v>
      </c>
      <c r="F1227">
        <v>119</v>
      </c>
      <c r="G1227">
        <v>180</v>
      </c>
      <c r="H1227">
        <f t="shared" si="90"/>
        <v>61</v>
      </c>
      <c r="I1227" t="str">
        <f t="shared" si="91"/>
        <v>B7UK96_ECO27/119-180</v>
      </c>
      <c r="K1227" t="e">
        <f>IF(C1227="Secretin_N, Secretin, TraK","T","N")</f>
        <v>#N/A</v>
      </c>
      <c r="L1227" t="e">
        <f>VLOOKUP(E1227,'Uniprot taxonomy'!E:J,4,FALSE)</f>
        <v>#N/A</v>
      </c>
      <c r="M1227" t="e">
        <f>LEFT(VLOOKUP(B1227,'Uniprot taxonomy'!B:R,5,FALSE))</f>
        <v>#N/A</v>
      </c>
      <c r="N1227" t="e">
        <f>VLOOKUP(B1227,'Uniprot taxonomy'!B:R,5,FALSE)</f>
        <v>#N/A</v>
      </c>
      <c r="O1227" t="e">
        <f>VLOOKUP(B1227,'Uniprot taxonomy'!B:R,6,FALSE)</f>
        <v>#N/A</v>
      </c>
      <c r="P1227" t="e">
        <f>VLOOKUP(B1227,'Uniprot taxonomy'!B:R,7,FALSE)</f>
        <v>#N/A</v>
      </c>
      <c r="Q1227" t="e">
        <f>VLOOKUP(B1227,'Uniprot taxonomy'!B:R,8,FALSE)</f>
        <v>#N/A</v>
      </c>
    </row>
    <row r="1228" spans="1:17" x14ac:dyDescent="0.25">
      <c r="A1228" t="s">
        <v>438</v>
      </c>
      <c r="B1228" t="s">
        <v>1738</v>
      </c>
      <c r="C1228" t="str">
        <f>VLOOKUP('Домены Secretin_N'!B1228,'AC-Architecture'!A:C,3,FALSE)</f>
        <v>Secretin_N, Secretin</v>
      </c>
      <c r="D1228">
        <v>512</v>
      </c>
      <c r="E1228" t="s">
        <v>3632</v>
      </c>
      <c r="F1228">
        <v>180</v>
      </c>
      <c r="G1228">
        <v>275</v>
      </c>
      <c r="H1228">
        <f t="shared" si="90"/>
        <v>95</v>
      </c>
      <c r="I1228" t="str">
        <f t="shared" si="91"/>
        <v>B7UMB3_ECO27/180-275</v>
      </c>
      <c r="J1228" t="str">
        <f>CONCATENATE(K1228,"_",LEFT(O1228,3),"_",LEFT(Q1228,3),"_",B1228)</f>
        <v>N_Ent_Esc_B7UMB3</v>
      </c>
      <c r="K1228" t="str">
        <f>IF(C1228="Secretin_N, Secretin, TraK","T","N")</f>
        <v>N</v>
      </c>
      <c r="L1228" t="str">
        <f>VLOOKUP(B1228,'Uniprot taxonomy'!B:R,4,FALSE)</f>
        <v>Proteobacteria</v>
      </c>
      <c r="M1228" t="str">
        <f>LEFT(VLOOKUP(B1228,'Uniprot taxonomy'!B:R,5,FALSE))</f>
        <v>G</v>
      </c>
      <c r="N1228" t="str">
        <f>VLOOKUP(B1228,'Uniprot taxonomy'!B:R,5,FALSE)</f>
        <v>Gammaproteobacteria</v>
      </c>
      <c r="O1228" t="str">
        <f>VLOOKUP(B1228,'Uniprot taxonomy'!B:R,6,FALSE)</f>
        <v>Enterobacteriales</v>
      </c>
      <c r="P1228" t="str">
        <f>VLOOKUP(B1228,'Uniprot taxonomy'!B:R,7,FALSE)</f>
        <v>Enterobacteriaceae</v>
      </c>
      <c r="Q1228" t="str">
        <f>VLOOKUP(B1228,'Uniprot taxonomy'!B:R,8,FALSE)</f>
        <v>Escherichia</v>
      </c>
    </row>
    <row r="1229" spans="1:17" hidden="1" x14ac:dyDescent="0.25">
      <c r="A1229" t="s">
        <v>4728</v>
      </c>
      <c r="B1229" t="s">
        <v>4729</v>
      </c>
      <c r="C1229" t="e">
        <f>VLOOKUP('Домены Secretin_N'!B1229,'AC-Architecture'!A:C,3,FALSE)</f>
        <v>#N/A</v>
      </c>
      <c r="D1229">
        <v>803</v>
      </c>
      <c r="E1229" t="s">
        <v>3632</v>
      </c>
      <c r="F1229">
        <v>199</v>
      </c>
      <c r="G1229">
        <v>260</v>
      </c>
      <c r="H1229">
        <f t="shared" si="90"/>
        <v>61</v>
      </c>
      <c r="I1229" t="str">
        <f t="shared" si="91"/>
        <v>B7UZ44_PSEA8/199-260</v>
      </c>
      <c r="K1229" t="e">
        <f>IF(C1229="Secretin_N, Secretin, TraK","T","N")</f>
        <v>#N/A</v>
      </c>
      <c r="L1229" t="e">
        <f>VLOOKUP(E1229,'Uniprot taxonomy'!E:J,4,FALSE)</f>
        <v>#N/A</v>
      </c>
      <c r="M1229" t="e">
        <f>LEFT(VLOOKUP(B1229,'Uniprot taxonomy'!B:R,5,FALSE))</f>
        <v>#N/A</v>
      </c>
      <c r="N1229" t="e">
        <f>VLOOKUP(B1229,'Uniprot taxonomy'!B:R,5,FALSE)</f>
        <v>#N/A</v>
      </c>
      <c r="O1229" t="e">
        <f>VLOOKUP(B1229,'Uniprot taxonomy'!B:R,6,FALSE)</f>
        <v>#N/A</v>
      </c>
      <c r="P1229" t="e">
        <f>VLOOKUP(B1229,'Uniprot taxonomy'!B:R,7,FALSE)</f>
        <v>#N/A</v>
      </c>
      <c r="Q1229" t="e">
        <f>VLOOKUP(B1229,'Uniprot taxonomy'!B:R,8,FALSE)</f>
        <v>#N/A</v>
      </c>
    </row>
    <row r="1230" spans="1:17" hidden="1" x14ac:dyDescent="0.25">
      <c r="A1230" t="s">
        <v>4728</v>
      </c>
      <c r="B1230" t="s">
        <v>4729</v>
      </c>
      <c r="C1230" t="e">
        <f>VLOOKUP('Домены Secretin_N'!B1230,'AC-Architecture'!A:C,3,FALSE)</f>
        <v>#N/A</v>
      </c>
      <c r="D1230">
        <v>803</v>
      </c>
      <c r="E1230" t="s">
        <v>3632</v>
      </c>
      <c r="F1230">
        <v>262</v>
      </c>
      <c r="G1230">
        <v>334</v>
      </c>
      <c r="H1230">
        <f t="shared" si="90"/>
        <v>72</v>
      </c>
      <c r="I1230" t="str">
        <f t="shared" si="91"/>
        <v>B7UZ44_PSEA8/262-334</v>
      </c>
      <c r="K1230" t="e">
        <f>IF(C1230="Secretin_N, Secretin, TraK","T","N")</f>
        <v>#N/A</v>
      </c>
      <c r="L1230" t="e">
        <f>VLOOKUP(E1230,'Uniprot taxonomy'!E:J,4,FALSE)</f>
        <v>#N/A</v>
      </c>
      <c r="M1230" t="e">
        <f>LEFT(VLOOKUP(B1230,'Uniprot taxonomy'!B:R,5,FALSE))</f>
        <v>#N/A</v>
      </c>
      <c r="N1230" t="e">
        <f>VLOOKUP(B1230,'Uniprot taxonomy'!B:R,5,FALSE)</f>
        <v>#N/A</v>
      </c>
      <c r="O1230" t="e">
        <f>VLOOKUP(B1230,'Uniprot taxonomy'!B:R,6,FALSE)</f>
        <v>#N/A</v>
      </c>
      <c r="P1230" t="e">
        <f>VLOOKUP(B1230,'Uniprot taxonomy'!B:R,7,FALSE)</f>
        <v>#N/A</v>
      </c>
      <c r="Q1230" t="e">
        <f>VLOOKUP(B1230,'Uniprot taxonomy'!B:R,8,FALSE)</f>
        <v>#N/A</v>
      </c>
    </row>
    <row r="1231" spans="1:17" hidden="1" x14ac:dyDescent="0.25">
      <c r="A1231" t="s">
        <v>4728</v>
      </c>
      <c r="B1231" t="s">
        <v>4729</v>
      </c>
      <c r="C1231" t="e">
        <f>VLOOKUP('Домены Secretin_N'!B1231,'AC-Architecture'!A:C,3,FALSE)</f>
        <v>#N/A</v>
      </c>
      <c r="D1231">
        <v>803</v>
      </c>
      <c r="E1231" t="s">
        <v>3632</v>
      </c>
      <c r="F1231">
        <v>338</v>
      </c>
      <c r="G1231">
        <v>482</v>
      </c>
      <c r="H1231">
        <f t="shared" si="90"/>
        <v>144</v>
      </c>
      <c r="I1231" t="str">
        <f t="shared" si="91"/>
        <v>B7UZ44_PSEA8/338-482</v>
      </c>
      <c r="K1231" t="e">
        <f>IF(C1231="Secretin_N, Secretin, TraK","T","N")</f>
        <v>#N/A</v>
      </c>
      <c r="L1231" t="e">
        <f>VLOOKUP(E1231,'Uniprot taxonomy'!E:J,4,FALSE)</f>
        <v>#N/A</v>
      </c>
      <c r="M1231" t="e">
        <f>LEFT(VLOOKUP(B1231,'Uniprot taxonomy'!B:R,5,FALSE))</f>
        <v>#N/A</v>
      </c>
      <c r="N1231" t="e">
        <f>VLOOKUP(B1231,'Uniprot taxonomy'!B:R,5,FALSE)</f>
        <v>#N/A</v>
      </c>
      <c r="O1231" t="e">
        <f>VLOOKUP(B1231,'Uniprot taxonomy'!B:R,6,FALSE)</f>
        <v>#N/A</v>
      </c>
      <c r="P1231" t="e">
        <f>VLOOKUP(B1231,'Uniprot taxonomy'!B:R,7,FALSE)</f>
        <v>#N/A</v>
      </c>
      <c r="Q1231" t="e">
        <f>VLOOKUP(B1231,'Uniprot taxonomy'!B:R,8,FALSE)</f>
        <v>#N/A</v>
      </c>
    </row>
    <row r="1232" spans="1:17" hidden="1" x14ac:dyDescent="0.25">
      <c r="A1232" t="s">
        <v>4730</v>
      </c>
      <c r="B1232" t="s">
        <v>4731</v>
      </c>
      <c r="C1232" t="e">
        <f>VLOOKUP('Домены Secretin_N'!B1232,'AC-Architecture'!A:C,3,FALSE)</f>
        <v>#N/A</v>
      </c>
      <c r="D1232">
        <v>714</v>
      </c>
      <c r="E1232" t="s">
        <v>3632</v>
      </c>
      <c r="F1232">
        <v>379</v>
      </c>
      <c r="G1232">
        <v>449</v>
      </c>
      <c r="H1232">
        <f t="shared" si="90"/>
        <v>70</v>
      </c>
      <c r="I1232" t="str">
        <f t="shared" si="91"/>
        <v>B7V3D3_PSEA8/379-449</v>
      </c>
      <c r="K1232" t="e">
        <f>IF(C1232="Secretin_N, Secretin, TraK","T","N")</f>
        <v>#N/A</v>
      </c>
      <c r="L1232" t="e">
        <f>VLOOKUP(E1232,'Uniprot taxonomy'!E:J,4,FALSE)</f>
        <v>#N/A</v>
      </c>
      <c r="M1232" t="e">
        <f>LEFT(VLOOKUP(B1232,'Uniprot taxonomy'!B:R,5,FALSE))</f>
        <v>#N/A</v>
      </c>
      <c r="N1232" t="e">
        <f>VLOOKUP(B1232,'Uniprot taxonomy'!B:R,5,FALSE)</f>
        <v>#N/A</v>
      </c>
      <c r="O1232" t="e">
        <f>VLOOKUP(B1232,'Uniprot taxonomy'!B:R,6,FALSE)</f>
        <v>#N/A</v>
      </c>
      <c r="P1232" t="e">
        <f>VLOOKUP(B1232,'Uniprot taxonomy'!B:R,7,FALSE)</f>
        <v>#N/A</v>
      </c>
      <c r="Q1232" t="e">
        <f>VLOOKUP(B1232,'Uniprot taxonomy'!B:R,8,FALSE)</f>
        <v>#N/A</v>
      </c>
    </row>
    <row r="1233" spans="1:17" x14ac:dyDescent="0.25">
      <c r="A1233" t="s">
        <v>439</v>
      </c>
      <c r="B1233" t="s">
        <v>1739</v>
      </c>
      <c r="C1233" t="str">
        <f>VLOOKUP('Домены Secretin_N'!B1233,'AC-Architecture'!A:C,3,FALSE)</f>
        <v>Secretin_N, Secretin</v>
      </c>
      <c r="D1233">
        <v>273</v>
      </c>
      <c r="E1233" t="s">
        <v>3632</v>
      </c>
      <c r="F1233">
        <v>26</v>
      </c>
      <c r="G1233">
        <v>85</v>
      </c>
      <c r="H1233">
        <f t="shared" si="90"/>
        <v>59</v>
      </c>
      <c r="I1233" t="str">
        <f t="shared" si="91"/>
        <v>B7VAR9_PSEA8/26-85</v>
      </c>
      <c r="J1233" t="str">
        <f>CONCATENATE(K1233,"_",LEFT(O1233,3),"_",LEFT(Q1233,3),"_",B1233)</f>
        <v>N_Pse_Pse_B7VAR9</v>
      </c>
      <c r="K1233" t="str">
        <f>IF(C1233="Secretin_N, Secretin, TraK","T","N")</f>
        <v>N</v>
      </c>
      <c r="L1233" t="str">
        <f>VLOOKUP(B1233,'Uniprot taxonomy'!B:R,4,FALSE)</f>
        <v>Proteobacteria</v>
      </c>
      <c r="M1233" t="str">
        <f>LEFT(VLOOKUP(B1233,'Uniprot taxonomy'!B:R,5,FALSE))</f>
        <v>G</v>
      </c>
      <c r="N1233" t="str">
        <f>VLOOKUP(B1233,'Uniprot taxonomy'!B:R,5,FALSE)</f>
        <v>Gammaproteobacteria</v>
      </c>
      <c r="O1233" t="str">
        <f>VLOOKUP(B1233,'Uniprot taxonomy'!B:R,6,FALSE)</f>
        <v>Pseudomonadales</v>
      </c>
      <c r="P1233" t="str">
        <f>VLOOKUP(B1233,'Uniprot taxonomy'!B:R,7,FALSE)</f>
        <v>Pseudomonadaceae</v>
      </c>
      <c r="Q1233" t="str">
        <f>VLOOKUP(B1233,'Uniprot taxonomy'!B:R,8,FALSE)</f>
        <v>Pseudomonas</v>
      </c>
    </row>
    <row r="1234" spans="1:17" hidden="1" x14ac:dyDescent="0.25">
      <c r="A1234" t="s">
        <v>4732</v>
      </c>
      <c r="B1234" t="s">
        <v>4733</v>
      </c>
      <c r="C1234" t="e">
        <f>VLOOKUP('Домены Secretin_N'!B1234,'AC-Architecture'!A:C,3,FALSE)</f>
        <v>#N/A</v>
      </c>
      <c r="D1234">
        <v>776</v>
      </c>
      <c r="E1234" t="s">
        <v>3632</v>
      </c>
      <c r="F1234">
        <v>141</v>
      </c>
      <c r="G1234">
        <v>202</v>
      </c>
      <c r="H1234">
        <f t="shared" si="90"/>
        <v>61</v>
      </c>
      <c r="I1234" t="str">
        <f t="shared" si="91"/>
        <v>B7VB05_PSEA8/141-202</v>
      </c>
      <c r="K1234" t="e">
        <f>IF(C1234="Secretin_N, Secretin, TraK","T","N")</f>
        <v>#N/A</v>
      </c>
      <c r="L1234" t="e">
        <f>VLOOKUP(E1234,'Uniprot taxonomy'!E:J,4,FALSE)</f>
        <v>#N/A</v>
      </c>
      <c r="M1234" t="e">
        <f>LEFT(VLOOKUP(B1234,'Uniprot taxonomy'!B:R,5,FALSE))</f>
        <v>#N/A</v>
      </c>
      <c r="N1234" t="e">
        <f>VLOOKUP(B1234,'Uniprot taxonomy'!B:R,5,FALSE)</f>
        <v>#N/A</v>
      </c>
      <c r="O1234" t="e">
        <f>VLOOKUP(B1234,'Uniprot taxonomy'!B:R,6,FALSE)</f>
        <v>#N/A</v>
      </c>
      <c r="P1234" t="e">
        <f>VLOOKUP(B1234,'Uniprot taxonomy'!B:R,7,FALSE)</f>
        <v>#N/A</v>
      </c>
      <c r="Q1234" t="e">
        <f>VLOOKUP(B1234,'Uniprot taxonomy'!B:R,8,FALSE)</f>
        <v>#N/A</v>
      </c>
    </row>
    <row r="1235" spans="1:17" hidden="1" x14ac:dyDescent="0.25">
      <c r="A1235" t="s">
        <v>4732</v>
      </c>
      <c r="B1235" t="s">
        <v>4733</v>
      </c>
      <c r="C1235" t="e">
        <f>VLOOKUP('Домены Secretin_N'!B1235,'AC-Architecture'!A:C,3,FALSE)</f>
        <v>#N/A</v>
      </c>
      <c r="D1235">
        <v>776</v>
      </c>
      <c r="E1235" t="s">
        <v>3632</v>
      </c>
      <c r="F1235">
        <v>204</v>
      </c>
      <c r="G1235">
        <v>272</v>
      </c>
      <c r="H1235">
        <f t="shared" si="90"/>
        <v>68</v>
      </c>
      <c r="I1235" t="str">
        <f t="shared" si="91"/>
        <v>B7VB05_PSEA8/204-272</v>
      </c>
      <c r="K1235" t="e">
        <f>IF(C1235="Secretin_N, Secretin, TraK","T","N")</f>
        <v>#N/A</v>
      </c>
      <c r="L1235" t="e">
        <f>VLOOKUP(E1235,'Uniprot taxonomy'!E:J,4,FALSE)</f>
        <v>#N/A</v>
      </c>
      <c r="M1235" t="e">
        <f>LEFT(VLOOKUP(B1235,'Uniprot taxonomy'!B:R,5,FALSE))</f>
        <v>#N/A</v>
      </c>
      <c r="N1235" t="e">
        <f>VLOOKUP(B1235,'Uniprot taxonomy'!B:R,5,FALSE)</f>
        <v>#N/A</v>
      </c>
      <c r="O1235" t="e">
        <f>VLOOKUP(B1235,'Uniprot taxonomy'!B:R,6,FALSE)</f>
        <v>#N/A</v>
      </c>
      <c r="P1235" t="e">
        <f>VLOOKUP(B1235,'Uniprot taxonomy'!B:R,7,FALSE)</f>
        <v>#N/A</v>
      </c>
      <c r="Q1235" t="e">
        <f>VLOOKUP(B1235,'Uniprot taxonomy'!B:R,8,FALSE)</f>
        <v>#N/A</v>
      </c>
    </row>
    <row r="1236" spans="1:17" hidden="1" x14ac:dyDescent="0.25">
      <c r="A1236" t="s">
        <v>4732</v>
      </c>
      <c r="B1236" t="s">
        <v>4733</v>
      </c>
      <c r="C1236" t="e">
        <f>VLOOKUP('Домены Secretin_N'!B1236,'AC-Architecture'!A:C,3,FALSE)</f>
        <v>#N/A</v>
      </c>
      <c r="D1236">
        <v>776</v>
      </c>
      <c r="E1236" t="s">
        <v>3632</v>
      </c>
      <c r="F1236">
        <v>276</v>
      </c>
      <c r="G1236">
        <v>352</v>
      </c>
      <c r="H1236">
        <f t="shared" si="90"/>
        <v>76</v>
      </c>
      <c r="I1236" t="str">
        <f t="shared" si="91"/>
        <v>B7VB05_PSEA8/276-352</v>
      </c>
      <c r="K1236" t="e">
        <f>IF(C1236="Secretin_N, Secretin, TraK","T","N")</f>
        <v>#N/A</v>
      </c>
      <c r="L1236" t="e">
        <f>VLOOKUP(E1236,'Uniprot taxonomy'!E:J,4,FALSE)</f>
        <v>#N/A</v>
      </c>
      <c r="M1236" t="e">
        <f>LEFT(VLOOKUP(B1236,'Uniprot taxonomy'!B:R,5,FALSE))</f>
        <v>#N/A</v>
      </c>
      <c r="N1236" t="e">
        <f>VLOOKUP(B1236,'Uniprot taxonomy'!B:R,5,FALSE)</f>
        <v>#N/A</v>
      </c>
      <c r="O1236" t="e">
        <f>VLOOKUP(B1236,'Uniprot taxonomy'!B:R,6,FALSE)</f>
        <v>#N/A</v>
      </c>
      <c r="P1236" t="e">
        <f>VLOOKUP(B1236,'Uniprot taxonomy'!B:R,7,FALSE)</f>
        <v>#N/A</v>
      </c>
      <c r="Q1236" t="e">
        <f>VLOOKUP(B1236,'Uniprot taxonomy'!B:R,8,FALSE)</f>
        <v>#N/A</v>
      </c>
    </row>
    <row r="1237" spans="1:17" x14ac:dyDescent="0.25">
      <c r="A1237" t="s">
        <v>440</v>
      </c>
      <c r="B1237" t="s">
        <v>1740</v>
      </c>
      <c r="C1237" t="str">
        <f>VLOOKUP('Домены Secretin_N'!B1237,'AC-Architecture'!A:C,3,FALSE)</f>
        <v>Secretin_N, Secretin</v>
      </c>
      <c r="D1237">
        <v>600</v>
      </c>
      <c r="E1237" t="s">
        <v>3632</v>
      </c>
      <c r="F1237">
        <v>178</v>
      </c>
      <c r="G1237">
        <v>273</v>
      </c>
      <c r="H1237">
        <f t="shared" si="90"/>
        <v>95</v>
      </c>
      <c r="I1237" t="str">
        <f t="shared" si="91"/>
        <v>B7VBG3_PSEA8/178-273</v>
      </c>
      <c r="J1237" t="str">
        <f>CONCATENATE(K1237,"_",LEFT(O1237,3),"_",LEFT(Q1237,3),"_",B1237)</f>
        <v>N_Pse_Pse_B7VBG3</v>
      </c>
      <c r="K1237" t="str">
        <f>IF(C1237="Secretin_N, Secretin, TraK","T","N")</f>
        <v>N</v>
      </c>
      <c r="L1237" t="str">
        <f>VLOOKUP(B1237,'Uniprot taxonomy'!B:R,4,FALSE)</f>
        <v>Proteobacteria</v>
      </c>
      <c r="M1237" t="str">
        <f>LEFT(VLOOKUP(B1237,'Uniprot taxonomy'!B:R,5,FALSE))</f>
        <v>G</v>
      </c>
      <c r="N1237" t="str">
        <f>VLOOKUP(B1237,'Uniprot taxonomy'!B:R,5,FALSE)</f>
        <v>Gammaproteobacteria</v>
      </c>
      <c r="O1237" t="str">
        <f>VLOOKUP(B1237,'Uniprot taxonomy'!B:R,6,FALSE)</f>
        <v>Pseudomonadales</v>
      </c>
      <c r="P1237" t="str">
        <f>VLOOKUP(B1237,'Uniprot taxonomy'!B:R,7,FALSE)</f>
        <v>Pseudomonadaceae</v>
      </c>
      <c r="Q1237" t="str">
        <f>VLOOKUP(B1237,'Uniprot taxonomy'!B:R,8,FALSE)</f>
        <v>Pseudomonas</v>
      </c>
    </row>
    <row r="1238" spans="1:17" hidden="1" x14ac:dyDescent="0.25">
      <c r="A1238" t="s">
        <v>4734</v>
      </c>
      <c r="B1238" t="s">
        <v>4735</v>
      </c>
      <c r="C1238" t="e">
        <f>VLOOKUP('Домены Secretin_N'!B1238,'AC-Architecture'!A:C,3,FALSE)</f>
        <v>#N/A</v>
      </c>
      <c r="D1238">
        <v>658</v>
      </c>
      <c r="E1238" t="s">
        <v>3632</v>
      </c>
      <c r="F1238">
        <v>146</v>
      </c>
      <c r="G1238">
        <v>207</v>
      </c>
      <c r="H1238">
        <f t="shared" si="90"/>
        <v>61</v>
      </c>
      <c r="I1238" t="str">
        <f t="shared" si="91"/>
        <v>B7VBR6_PSEA8/146-207</v>
      </c>
      <c r="K1238" t="e">
        <f>IF(C1238="Secretin_N, Secretin, TraK","T","N")</f>
        <v>#N/A</v>
      </c>
      <c r="L1238" t="e">
        <f>VLOOKUP(E1238,'Uniprot taxonomy'!E:J,4,FALSE)</f>
        <v>#N/A</v>
      </c>
      <c r="M1238" t="e">
        <f>LEFT(VLOOKUP(B1238,'Uniprot taxonomy'!B:R,5,FALSE))</f>
        <v>#N/A</v>
      </c>
      <c r="N1238" t="e">
        <f>VLOOKUP(B1238,'Uniprot taxonomy'!B:R,5,FALSE)</f>
        <v>#N/A</v>
      </c>
      <c r="O1238" t="e">
        <f>VLOOKUP(B1238,'Uniprot taxonomy'!B:R,6,FALSE)</f>
        <v>#N/A</v>
      </c>
      <c r="P1238" t="e">
        <f>VLOOKUP(B1238,'Uniprot taxonomy'!B:R,7,FALSE)</f>
        <v>#N/A</v>
      </c>
      <c r="Q1238" t="e">
        <f>VLOOKUP(B1238,'Uniprot taxonomy'!B:R,8,FALSE)</f>
        <v>#N/A</v>
      </c>
    </row>
    <row r="1239" spans="1:17" hidden="1" x14ac:dyDescent="0.25">
      <c r="A1239" t="s">
        <v>4734</v>
      </c>
      <c r="B1239" t="s">
        <v>4735</v>
      </c>
      <c r="C1239" t="e">
        <f>VLOOKUP('Домены Secretin_N'!B1239,'AC-Architecture'!A:C,3,FALSE)</f>
        <v>#N/A</v>
      </c>
      <c r="D1239">
        <v>658</v>
      </c>
      <c r="E1239" t="s">
        <v>3632</v>
      </c>
      <c r="F1239">
        <v>209</v>
      </c>
      <c r="G1239">
        <v>277</v>
      </c>
      <c r="H1239">
        <f t="shared" si="90"/>
        <v>68</v>
      </c>
      <c r="I1239" t="str">
        <f t="shared" si="91"/>
        <v>B7VBR6_PSEA8/209-277</v>
      </c>
      <c r="K1239" t="e">
        <f>IF(C1239="Secretin_N, Secretin, TraK","T","N")</f>
        <v>#N/A</v>
      </c>
      <c r="L1239" t="e">
        <f>VLOOKUP(E1239,'Uniprot taxonomy'!E:J,4,FALSE)</f>
        <v>#N/A</v>
      </c>
      <c r="M1239" t="e">
        <f>LEFT(VLOOKUP(B1239,'Uniprot taxonomy'!B:R,5,FALSE))</f>
        <v>#N/A</v>
      </c>
      <c r="N1239" t="e">
        <f>VLOOKUP(B1239,'Uniprot taxonomy'!B:R,5,FALSE)</f>
        <v>#N/A</v>
      </c>
      <c r="O1239" t="e">
        <f>VLOOKUP(B1239,'Uniprot taxonomy'!B:R,6,FALSE)</f>
        <v>#N/A</v>
      </c>
      <c r="P1239" t="e">
        <f>VLOOKUP(B1239,'Uniprot taxonomy'!B:R,7,FALSE)</f>
        <v>#N/A</v>
      </c>
      <c r="Q1239" t="e">
        <f>VLOOKUP(B1239,'Uniprot taxonomy'!B:R,8,FALSE)</f>
        <v>#N/A</v>
      </c>
    </row>
    <row r="1240" spans="1:17" hidden="1" x14ac:dyDescent="0.25">
      <c r="A1240" t="s">
        <v>4734</v>
      </c>
      <c r="B1240" t="s">
        <v>4735</v>
      </c>
      <c r="C1240" t="e">
        <f>VLOOKUP('Домены Secretin_N'!B1240,'AC-Architecture'!A:C,3,FALSE)</f>
        <v>#N/A</v>
      </c>
      <c r="D1240">
        <v>658</v>
      </c>
      <c r="E1240" t="s">
        <v>3632</v>
      </c>
      <c r="F1240">
        <v>281</v>
      </c>
      <c r="G1240">
        <v>360</v>
      </c>
      <c r="H1240">
        <f t="shared" si="90"/>
        <v>79</v>
      </c>
      <c r="I1240" t="str">
        <f t="shared" si="91"/>
        <v>B7VBR6_PSEA8/281-360</v>
      </c>
      <c r="K1240" t="e">
        <f>IF(C1240="Secretin_N, Secretin, TraK","T","N")</f>
        <v>#N/A</v>
      </c>
      <c r="L1240" t="e">
        <f>VLOOKUP(E1240,'Uniprot taxonomy'!E:J,4,FALSE)</f>
        <v>#N/A</v>
      </c>
      <c r="M1240" t="e">
        <f>LEFT(VLOOKUP(B1240,'Uniprot taxonomy'!B:R,5,FALSE))</f>
        <v>#N/A</v>
      </c>
      <c r="N1240" t="e">
        <f>VLOOKUP(B1240,'Uniprot taxonomy'!B:R,5,FALSE)</f>
        <v>#N/A</v>
      </c>
      <c r="O1240" t="e">
        <f>VLOOKUP(B1240,'Uniprot taxonomy'!B:R,6,FALSE)</f>
        <v>#N/A</v>
      </c>
      <c r="P1240" t="e">
        <f>VLOOKUP(B1240,'Uniprot taxonomy'!B:R,7,FALSE)</f>
        <v>#N/A</v>
      </c>
      <c r="Q1240" t="e">
        <f>VLOOKUP(B1240,'Uniprot taxonomy'!B:R,8,FALSE)</f>
        <v>#N/A</v>
      </c>
    </row>
    <row r="1241" spans="1:17" hidden="1" x14ac:dyDescent="0.25">
      <c r="A1241" t="s">
        <v>4736</v>
      </c>
      <c r="B1241" t="s">
        <v>4737</v>
      </c>
      <c r="C1241" t="e">
        <f>VLOOKUP('Домены Secretin_N'!B1241,'AC-Architecture'!A:C,3,FALSE)</f>
        <v>#N/A</v>
      </c>
      <c r="D1241">
        <v>674</v>
      </c>
      <c r="E1241" t="s">
        <v>3632</v>
      </c>
      <c r="F1241">
        <v>126</v>
      </c>
      <c r="G1241">
        <v>189</v>
      </c>
      <c r="H1241">
        <f t="shared" si="90"/>
        <v>63</v>
      </c>
      <c r="I1241" t="str">
        <f t="shared" si="91"/>
        <v>B7VHF6_VIBSL/126-189</v>
      </c>
      <c r="K1241" t="e">
        <f>IF(C1241="Secretin_N, Secretin, TraK","T","N")</f>
        <v>#N/A</v>
      </c>
      <c r="L1241" t="e">
        <f>VLOOKUP(E1241,'Uniprot taxonomy'!E:J,4,FALSE)</f>
        <v>#N/A</v>
      </c>
      <c r="M1241" t="e">
        <f>LEFT(VLOOKUP(B1241,'Uniprot taxonomy'!B:R,5,FALSE))</f>
        <v>#N/A</v>
      </c>
      <c r="N1241" t="e">
        <f>VLOOKUP(B1241,'Uniprot taxonomy'!B:R,5,FALSE)</f>
        <v>#N/A</v>
      </c>
      <c r="O1241" t="e">
        <f>VLOOKUP(B1241,'Uniprot taxonomy'!B:R,6,FALSE)</f>
        <v>#N/A</v>
      </c>
      <c r="P1241" t="e">
        <f>VLOOKUP(B1241,'Uniprot taxonomy'!B:R,7,FALSE)</f>
        <v>#N/A</v>
      </c>
      <c r="Q1241" t="e">
        <f>VLOOKUP(B1241,'Uniprot taxonomy'!B:R,8,FALSE)</f>
        <v>#N/A</v>
      </c>
    </row>
    <row r="1242" spans="1:17" hidden="1" x14ac:dyDescent="0.25">
      <c r="A1242" t="s">
        <v>4736</v>
      </c>
      <c r="B1242" t="s">
        <v>4737</v>
      </c>
      <c r="C1242" t="e">
        <f>VLOOKUP('Домены Secretin_N'!B1242,'AC-Architecture'!A:C,3,FALSE)</f>
        <v>#N/A</v>
      </c>
      <c r="D1242">
        <v>674</v>
      </c>
      <c r="E1242" t="s">
        <v>3632</v>
      </c>
      <c r="F1242">
        <v>191</v>
      </c>
      <c r="G1242">
        <v>262</v>
      </c>
      <c r="H1242">
        <f t="shared" si="90"/>
        <v>71</v>
      </c>
      <c r="I1242" t="str">
        <f t="shared" si="91"/>
        <v>B7VHF6_VIBSL/191-262</v>
      </c>
      <c r="K1242" t="e">
        <f>IF(C1242="Secretin_N, Secretin, TraK","T","N")</f>
        <v>#N/A</v>
      </c>
      <c r="L1242" t="e">
        <f>VLOOKUP(E1242,'Uniprot taxonomy'!E:J,4,FALSE)</f>
        <v>#N/A</v>
      </c>
      <c r="M1242" t="e">
        <f>LEFT(VLOOKUP(B1242,'Uniprot taxonomy'!B:R,5,FALSE))</f>
        <v>#N/A</v>
      </c>
      <c r="N1242" t="e">
        <f>VLOOKUP(B1242,'Uniprot taxonomy'!B:R,5,FALSE)</f>
        <v>#N/A</v>
      </c>
      <c r="O1242" t="e">
        <f>VLOOKUP(B1242,'Uniprot taxonomy'!B:R,6,FALSE)</f>
        <v>#N/A</v>
      </c>
      <c r="P1242" t="e">
        <f>VLOOKUP(B1242,'Uniprot taxonomy'!B:R,7,FALSE)</f>
        <v>#N/A</v>
      </c>
      <c r="Q1242" t="e">
        <f>VLOOKUP(B1242,'Uniprot taxonomy'!B:R,8,FALSE)</f>
        <v>#N/A</v>
      </c>
    </row>
    <row r="1243" spans="1:17" hidden="1" x14ac:dyDescent="0.25">
      <c r="A1243" t="s">
        <v>4736</v>
      </c>
      <c r="B1243" t="s">
        <v>4737</v>
      </c>
      <c r="C1243" t="e">
        <f>VLOOKUP('Домены Secretin_N'!B1243,'AC-Architecture'!A:C,3,FALSE)</f>
        <v>#N/A</v>
      </c>
      <c r="D1243">
        <v>674</v>
      </c>
      <c r="E1243" t="s">
        <v>3632</v>
      </c>
      <c r="F1243">
        <v>266</v>
      </c>
      <c r="G1243">
        <v>344</v>
      </c>
      <c r="H1243">
        <f t="shared" si="90"/>
        <v>78</v>
      </c>
      <c r="I1243" t="str">
        <f t="shared" si="91"/>
        <v>B7VHF6_VIBSL/266-344</v>
      </c>
      <c r="K1243" t="e">
        <f>IF(C1243="Secretin_N, Secretin, TraK","T","N")</f>
        <v>#N/A</v>
      </c>
      <c r="L1243" t="e">
        <f>VLOOKUP(E1243,'Uniprot taxonomy'!E:J,4,FALSE)</f>
        <v>#N/A</v>
      </c>
      <c r="M1243" t="e">
        <f>LEFT(VLOOKUP(B1243,'Uniprot taxonomy'!B:R,5,FALSE))</f>
        <v>#N/A</v>
      </c>
      <c r="N1243" t="e">
        <f>VLOOKUP(B1243,'Uniprot taxonomy'!B:R,5,FALSE)</f>
        <v>#N/A</v>
      </c>
      <c r="O1243" t="e">
        <f>VLOOKUP(B1243,'Uniprot taxonomy'!B:R,6,FALSE)</f>
        <v>#N/A</v>
      </c>
      <c r="P1243" t="e">
        <f>VLOOKUP(B1243,'Uniprot taxonomy'!B:R,7,FALSE)</f>
        <v>#N/A</v>
      </c>
      <c r="Q1243" t="e">
        <f>VLOOKUP(B1243,'Uniprot taxonomy'!B:R,8,FALSE)</f>
        <v>#N/A</v>
      </c>
    </row>
    <row r="1244" spans="1:17" hidden="1" x14ac:dyDescent="0.25">
      <c r="A1244" t="s">
        <v>4738</v>
      </c>
      <c r="B1244" t="s">
        <v>4739</v>
      </c>
      <c r="C1244" t="e">
        <f>VLOOKUP('Домены Secretin_N'!B1244,'AC-Architecture'!A:C,3,FALSE)</f>
        <v>#N/A</v>
      </c>
      <c r="D1244">
        <v>572</v>
      </c>
      <c r="E1244" t="s">
        <v>3632</v>
      </c>
      <c r="F1244">
        <v>252</v>
      </c>
      <c r="G1244">
        <v>318</v>
      </c>
      <c r="H1244">
        <f t="shared" si="90"/>
        <v>66</v>
      </c>
      <c r="I1244" t="str">
        <f t="shared" si="91"/>
        <v>B7VLJ8_VIBSL/252-318</v>
      </c>
      <c r="K1244" t="e">
        <f>IF(C1244="Secretin_N, Secretin, TraK","T","N")</f>
        <v>#N/A</v>
      </c>
      <c r="L1244" t="e">
        <f>VLOOKUP(E1244,'Uniprot taxonomy'!E:J,4,FALSE)</f>
        <v>#N/A</v>
      </c>
      <c r="M1244" t="e">
        <f>LEFT(VLOOKUP(B1244,'Uniprot taxonomy'!B:R,5,FALSE))</f>
        <v>#N/A</v>
      </c>
      <c r="N1244" t="e">
        <f>VLOOKUP(B1244,'Uniprot taxonomy'!B:R,5,FALSE)</f>
        <v>#N/A</v>
      </c>
      <c r="O1244" t="e">
        <f>VLOOKUP(B1244,'Uniprot taxonomy'!B:R,6,FALSE)</f>
        <v>#N/A</v>
      </c>
      <c r="P1244" t="e">
        <f>VLOOKUP(B1244,'Uniprot taxonomy'!B:R,7,FALSE)</f>
        <v>#N/A</v>
      </c>
      <c r="Q1244" t="e">
        <f>VLOOKUP(B1244,'Uniprot taxonomy'!B:R,8,FALSE)</f>
        <v>#N/A</v>
      </c>
    </row>
    <row r="1245" spans="1:17" hidden="1" x14ac:dyDescent="0.25">
      <c r="A1245" t="s">
        <v>4740</v>
      </c>
      <c r="B1245" t="s">
        <v>4741</v>
      </c>
      <c r="C1245" t="e">
        <f>VLOOKUP('Домены Secretin_N'!B1245,'AC-Architecture'!A:C,3,FALSE)</f>
        <v>#N/A</v>
      </c>
      <c r="D1245">
        <v>703</v>
      </c>
      <c r="E1245" t="s">
        <v>3632</v>
      </c>
      <c r="F1245">
        <v>376</v>
      </c>
      <c r="G1245">
        <v>451</v>
      </c>
      <c r="H1245">
        <f t="shared" si="90"/>
        <v>75</v>
      </c>
      <c r="I1245" t="str">
        <f t="shared" si="91"/>
        <v>B7WV75_COMTE/376-451</v>
      </c>
      <c r="K1245" t="e">
        <f>IF(C1245="Secretin_N, Secretin, TraK","T","N")</f>
        <v>#N/A</v>
      </c>
      <c r="L1245" t="e">
        <f>VLOOKUP(E1245,'Uniprot taxonomy'!E:J,4,FALSE)</f>
        <v>#N/A</v>
      </c>
      <c r="M1245" t="e">
        <f>LEFT(VLOOKUP(B1245,'Uniprot taxonomy'!B:R,5,FALSE))</f>
        <v>#N/A</v>
      </c>
      <c r="N1245" t="e">
        <f>VLOOKUP(B1245,'Uniprot taxonomy'!B:R,5,FALSE)</f>
        <v>#N/A</v>
      </c>
      <c r="O1245" t="e">
        <f>VLOOKUP(B1245,'Uniprot taxonomy'!B:R,6,FALSE)</f>
        <v>#N/A</v>
      </c>
      <c r="P1245" t="e">
        <f>VLOOKUP(B1245,'Uniprot taxonomy'!B:R,7,FALSE)</f>
        <v>#N/A</v>
      </c>
      <c r="Q1245" t="e">
        <f>VLOOKUP(B1245,'Uniprot taxonomy'!B:R,8,FALSE)</f>
        <v>#N/A</v>
      </c>
    </row>
    <row r="1246" spans="1:17" hidden="1" x14ac:dyDescent="0.25">
      <c r="A1246" t="s">
        <v>4742</v>
      </c>
      <c r="B1246" t="s">
        <v>4743</v>
      </c>
      <c r="C1246" t="e">
        <f>VLOOKUP('Домены Secretin_N'!B1246,'AC-Architecture'!A:C,3,FALSE)</f>
        <v>#N/A</v>
      </c>
      <c r="D1246">
        <v>793</v>
      </c>
      <c r="E1246" t="s">
        <v>3632</v>
      </c>
      <c r="F1246">
        <v>152</v>
      </c>
      <c r="G1246">
        <v>213</v>
      </c>
      <c r="H1246">
        <f t="shared" si="90"/>
        <v>61</v>
      </c>
      <c r="I1246" t="str">
        <f t="shared" si="91"/>
        <v>B7WW13_COMTE/152-213</v>
      </c>
      <c r="K1246" t="e">
        <f>IF(C1246="Secretin_N, Secretin, TraK","T","N")</f>
        <v>#N/A</v>
      </c>
      <c r="L1246" t="e">
        <f>VLOOKUP(E1246,'Uniprot taxonomy'!E:J,4,FALSE)</f>
        <v>#N/A</v>
      </c>
      <c r="M1246" t="e">
        <f>LEFT(VLOOKUP(B1246,'Uniprot taxonomy'!B:R,5,FALSE))</f>
        <v>#N/A</v>
      </c>
      <c r="N1246" t="e">
        <f>VLOOKUP(B1246,'Uniprot taxonomy'!B:R,5,FALSE)</f>
        <v>#N/A</v>
      </c>
      <c r="O1246" t="e">
        <f>VLOOKUP(B1246,'Uniprot taxonomy'!B:R,6,FALSE)</f>
        <v>#N/A</v>
      </c>
      <c r="P1246" t="e">
        <f>VLOOKUP(B1246,'Uniprot taxonomy'!B:R,7,FALSE)</f>
        <v>#N/A</v>
      </c>
      <c r="Q1246" t="e">
        <f>VLOOKUP(B1246,'Uniprot taxonomy'!B:R,8,FALSE)</f>
        <v>#N/A</v>
      </c>
    </row>
    <row r="1247" spans="1:17" hidden="1" x14ac:dyDescent="0.25">
      <c r="A1247" t="s">
        <v>4742</v>
      </c>
      <c r="B1247" t="s">
        <v>4743</v>
      </c>
      <c r="C1247" t="e">
        <f>VLOOKUP('Домены Secretin_N'!B1247,'AC-Architecture'!A:C,3,FALSE)</f>
        <v>#N/A</v>
      </c>
      <c r="D1247">
        <v>793</v>
      </c>
      <c r="E1247" t="s">
        <v>3632</v>
      </c>
      <c r="F1247">
        <v>215</v>
      </c>
      <c r="G1247">
        <v>301</v>
      </c>
      <c r="H1247">
        <f t="shared" si="90"/>
        <v>86</v>
      </c>
      <c r="I1247" t="str">
        <f t="shared" si="91"/>
        <v>B7WW13_COMTE/215-301</v>
      </c>
      <c r="K1247" t="e">
        <f>IF(C1247="Secretin_N, Secretin, TraK","T","N")</f>
        <v>#N/A</v>
      </c>
      <c r="L1247" t="e">
        <f>VLOOKUP(E1247,'Uniprot taxonomy'!E:J,4,FALSE)</f>
        <v>#N/A</v>
      </c>
      <c r="M1247" t="e">
        <f>LEFT(VLOOKUP(B1247,'Uniprot taxonomy'!B:R,5,FALSE))</f>
        <v>#N/A</v>
      </c>
      <c r="N1247" t="e">
        <f>VLOOKUP(B1247,'Uniprot taxonomy'!B:R,5,FALSE)</f>
        <v>#N/A</v>
      </c>
      <c r="O1247" t="e">
        <f>VLOOKUP(B1247,'Uniprot taxonomy'!B:R,6,FALSE)</f>
        <v>#N/A</v>
      </c>
      <c r="P1247" t="e">
        <f>VLOOKUP(B1247,'Uniprot taxonomy'!B:R,7,FALSE)</f>
        <v>#N/A</v>
      </c>
      <c r="Q1247" t="e">
        <f>VLOOKUP(B1247,'Uniprot taxonomy'!B:R,8,FALSE)</f>
        <v>#N/A</v>
      </c>
    </row>
    <row r="1248" spans="1:17" hidden="1" x14ac:dyDescent="0.25">
      <c r="A1248" t="s">
        <v>4742</v>
      </c>
      <c r="B1248" t="s">
        <v>4743</v>
      </c>
      <c r="C1248" t="e">
        <f>VLOOKUP('Домены Secretin_N'!B1248,'AC-Architecture'!A:C,3,FALSE)</f>
        <v>#N/A</v>
      </c>
      <c r="D1248">
        <v>793</v>
      </c>
      <c r="E1248" t="s">
        <v>3632</v>
      </c>
      <c r="F1248">
        <v>309</v>
      </c>
      <c r="G1248">
        <v>432</v>
      </c>
      <c r="H1248">
        <f t="shared" si="90"/>
        <v>123</v>
      </c>
      <c r="I1248" t="str">
        <f t="shared" si="91"/>
        <v>B7WW13_COMTE/309-432</v>
      </c>
      <c r="K1248" t="e">
        <f>IF(C1248="Secretin_N, Secretin, TraK","T","N")</f>
        <v>#N/A</v>
      </c>
      <c r="L1248" t="e">
        <f>VLOOKUP(E1248,'Uniprot taxonomy'!E:J,4,FALSE)</f>
        <v>#N/A</v>
      </c>
      <c r="M1248" t="e">
        <f>LEFT(VLOOKUP(B1248,'Uniprot taxonomy'!B:R,5,FALSE))</f>
        <v>#N/A</v>
      </c>
      <c r="N1248" t="e">
        <f>VLOOKUP(B1248,'Uniprot taxonomy'!B:R,5,FALSE)</f>
        <v>#N/A</v>
      </c>
      <c r="O1248" t="e">
        <f>VLOOKUP(B1248,'Uniprot taxonomy'!B:R,6,FALSE)</f>
        <v>#N/A</v>
      </c>
      <c r="P1248" t="e">
        <f>VLOOKUP(B1248,'Uniprot taxonomy'!B:R,7,FALSE)</f>
        <v>#N/A</v>
      </c>
      <c r="Q1248" t="e">
        <f>VLOOKUP(B1248,'Uniprot taxonomy'!B:R,8,FALSE)</f>
        <v>#N/A</v>
      </c>
    </row>
    <row r="1249" spans="1:17" hidden="1" x14ac:dyDescent="0.25">
      <c r="A1249" t="s">
        <v>4744</v>
      </c>
      <c r="B1249" t="s">
        <v>4745</v>
      </c>
      <c r="C1249" t="e">
        <f>VLOOKUP('Домены Secretin_N'!B1249,'AC-Architecture'!A:C,3,FALSE)</f>
        <v>#N/A</v>
      </c>
      <c r="D1249">
        <v>104</v>
      </c>
      <c r="E1249" t="s">
        <v>3632</v>
      </c>
      <c r="F1249">
        <v>15</v>
      </c>
      <c r="G1249">
        <v>83</v>
      </c>
      <c r="H1249">
        <f t="shared" si="90"/>
        <v>68</v>
      </c>
      <c r="I1249" t="str">
        <f t="shared" si="91"/>
        <v>B7XML6_ENTBH/15-83</v>
      </c>
      <c r="K1249" t="e">
        <f>IF(C1249="Secretin_N, Secretin, TraK","T","N")</f>
        <v>#N/A</v>
      </c>
      <c r="L1249" t="e">
        <f>VLOOKUP(E1249,'Uniprot taxonomy'!E:J,4,FALSE)</f>
        <v>#N/A</v>
      </c>
      <c r="M1249" t="e">
        <f>LEFT(VLOOKUP(B1249,'Uniprot taxonomy'!B:R,5,FALSE))</f>
        <v>#N/A</v>
      </c>
      <c r="N1249" t="e">
        <f>VLOOKUP(B1249,'Uniprot taxonomy'!B:R,5,FALSE)</f>
        <v>#N/A</v>
      </c>
      <c r="O1249" t="e">
        <f>VLOOKUP(B1249,'Uniprot taxonomy'!B:R,6,FALSE)</f>
        <v>#N/A</v>
      </c>
      <c r="P1249" t="e">
        <f>VLOOKUP(B1249,'Uniprot taxonomy'!B:R,7,FALSE)</f>
        <v>#N/A</v>
      </c>
      <c r="Q1249" t="e">
        <f>VLOOKUP(B1249,'Uniprot taxonomy'!B:R,8,FALSE)</f>
        <v>#N/A</v>
      </c>
    </row>
    <row r="1250" spans="1:17" hidden="1" x14ac:dyDescent="0.25">
      <c r="A1250" t="s">
        <v>4746</v>
      </c>
      <c r="B1250" t="s">
        <v>4747</v>
      </c>
      <c r="C1250" t="e">
        <f>VLOOKUP('Домены Secretin_N'!B1250,'AC-Architecture'!A:C,3,FALSE)</f>
        <v>#N/A</v>
      </c>
      <c r="D1250">
        <v>568</v>
      </c>
      <c r="E1250" t="s">
        <v>3632</v>
      </c>
      <c r="F1250">
        <v>99</v>
      </c>
      <c r="G1250">
        <v>162</v>
      </c>
      <c r="H1250">
        <f t="shared" si="90"/>
        <v>63</v>
      </c>
      <c r="I1250" t="str">
        <f t="shared" si="91"/>
        <v>B7ZJG3_RALSL/99-162</v>
      </c>
      <c r="K1250" t="e">
        <f>IF(C1250="Secretin_N, Secretin, TraK","T","N")</f>
        <v>#N/A</v>
      </c>
      <c r="L1250" t="e">
        <f>VLOOKUP(E1250,'Uniprot taxonomy'!E:J,4,FALSE)</f>
        <v>#N/A</v>
      </c>
      <c r="M1250" t="e">
        <f>LEFT(VLOOKUP(B1250,'Uniprot taxonomy'!B:R,5,FALSE))</f>
        <v>#N/A</v>
      </c>
      <c r="N1250" t="e">
        <f>VLOOKUP(B1250,'Uniprot taxonomy'!B:R,5,FALSE)</f>
        <v>#N/A</v>
      </c>
      <c r="O1250" t="e">
        <f>VLOOKUP(B1250,'Uniprot taxonomy'!B:R,6,FALSE)</f>
        <v>#N/A</v>
      </c>
      <c r="P1250" t="e">
        <f>VLOOKUP(B1250,'Uniprot taxonomy'!B:R,7,FALSE)</f>
        <v>#N/A</v>
      </c>
      <c r="Q1250" t="e">
        <f>VLOOKUP(B1250,'Uniprot taxonomy'!B:R,8,FALSE)</f>
        <v>#N/A</v>
      </c>
    </row>
    <row r="1251" spans="1:17" hidden="1" x14ac:dyDescent="0.25">
      <c r="A1251" t="s">
        <v>4746</v>
      </c>
      <c r="B1251" t="s">
        <v>4747</v>
      </c>
      <c r="C1251" t="e">
        <f>VLOOKUP('Домены Secretin_N'!B1251,'AC-Architecture'!A:C,3,FALSE)</f>
        <v>#N/A</v>
      </c>
      <c r="D1251">
        <v>568</v>
      </c>
      <c r="E1251" t="s">
        <v>3632</v>
      </c>
      <c r="F1251">
        <v>168</v>
      </c>
      <c r="G1251">
        <v>323</v>
      </c>
      <c r="H1251">
        <f t="shared" si="90"/>
        <v>155</v>
      </c>
      <c r="I1251" t="str">
        <f t="shared" si="91"/>
        <v>B7ZJG3_RALSL/168-323</v>
      </c>
      <c r="K1251" t="e">
        <f>IF(C1251="Secretin_N, Secretin, TraK","T","N")</f>
        <v>#N/A</v>
      </c>
      <c r="L1251" t="e">
        <f>VLOOKUP(E1251,'Uniprot taxonomy'!E:J,4,FALSE)</f>
        <v>#N/A</v>
      </c>
      <c r="M1251" t="e">
        <f>LEFT(VLOOKUP(B1251,'Uniprot taxonomy'!B:R,5,FALSE))</f>
        <v>#N/A</v>
      </c>
      <c r="N1251" t="e">
        <f>VLOOKUP(B1251,'Uniprot taxonomy'!B:R,5,FALSE)</f>
        <v>#N/A</v>
      </c>
      <c r="O1251" t="e">
        <f>VLOOKUP(B1251,'Uniprot taxonomy'!B:R,6,FALSE)</f>
        <v>#N/A</v>
      </c>
      <c r="P1251" t="e">
        <f>VLOOKUP(B1251,'Uniprot taxonomy'!B:R,7,FALSE)</f>
        <v>#N/A</v>
      </c>
      <c r="Q1251" t="e">
        <f>VLOOKUP(B1251,'Uniprot taxonomy'!B:R,8,FALSE)</f>
        <v>#N/A</v>
      </c>
    </row>
    <row r="1252" spans="1:17" hidden="1" x14ac:dyDescent="0.25">
      <c r="A1252" t="s">
        <v>4748</v>
      </c>
      <c r="B1252" t="s">
        <v>4749</v>
      </c>
      <c r="C1252" t="e">
        <f>VLOOKUP('Домены Secretin_N'!B1252,'AC-Architecture'!A:C,3,FALSE)</f>
        <v>#N/A</v>
      </c>
      <c r="D1252">
        <v>1496</v>
      </c>
      <c r="E1252" t="s">
        <v>3632</v>
      </c>
      <c r="F1252">
        <v>9</v>
      </c>
      <c r="G1252">
        <v>95</v>
      </c>
      <c r="H1252">
        <f t="shared" si="90"/>
        <v>86</v>
      </c>
      <c r="I1252" t="str">
        <f t="shared" si="91"/>
        <v>B8ATW4_ORYSI/9-95</v>
      </c>
      <c r="K1252" t="e">
        <f>IF(C1252="Secretin_N, Secretin, TraK","T","N")</f>
        <v>#N/A</v>
      </c>
      <c r="L1252" t="e">
        <f>VLOOKUP(E1252,'Uniprot taxonomy'!E:J,4,FALSE)</f>
        <v>#N/A</v>
      </c>
      <c r="M1252" t="e">
        <f>LEFT(VLOOKUP(B1252,'Uniprot taxonomy'!B:R,5,FALSE))</f>
        <v>#N/A</v>
      </c>
      <c r="N1252" t="e">
        <f>VLOOKUP(B1252,'Uniprot taxonomy'!B:R,5,FALSE)</f>
        <v>#N/A</v>
      </c>
      <c r="O1252" t="e">
        <f>VLOOKUP(B1252,'Uniprot taxonomy'!B:R,6,FALSE)</f>
        <v>#N/A</v>
      </c>
      <c r="P1252" t="e">
        <f>VLOOKUP(B1252,'Uniprot taxonomy'!B:R,7,FALSE)</f>
        <v>#N/A</v>
      </c>
      <c r="Q1252" t="e">
        <f>VLOOKUP(B1252,'Uniprot taxonomy'!B:R,8,FALSE)</f>
        <v>#N/A</v>
      </c>
    </row>
    <row r="1253" spans="1:17" hidden="1" x14ac:dyDescent="0.25">
      <c r="A1253" t="s">
        <v>4748</v>
      </c>
      <c r="B1253" t="s">
        <v>4749</v>
      </c>
      <c r="C1253" t="e">
        <f>VLOOKUP('Домены Secretin_N'!B1253,'AC-Architecture'!A:C,3,FALSE)</f>
        <v>#N/A</v>
      </c>
      <c r="D1253">
        <v>1496</v>
      </c>
      <c r="E1253" t="s">
        <v>3632</v>
      </c>
      <c r="F1253">
        <v>104</v>
      </c>
      <c r="G1253">
        <v>241</v>
      </c>
      <c r="H1253">
        <f t="shared" si="90"/>
        <v>137</v>
      </c>
      <c r="I1253" t="str">
        <f t="shared" si="91"/>
        <v>B8ATW4_ORYSI/104-241</v>
      </c>
      <c r="K1253" t="e">
        <f>IF(C1253="Secretin_N, Secretin, TraK","T","N")</f>
        <v>#N/A</v>
      </c>
      <c r="L1253" t="e">
        <f>VLOOKUP(E1253,'Uniprot taxonomy'!E:J,4,FALSE)</f>
        <v>#N/A</v>
      </c>
      <c r="M1253" t="e">
        <f>LEFT(VLOOKUP(B1253,'Uniprot taxonomy'!B:R,5,FALSE))</f>
        <v>#N/A</v>
      </c>
      <c r="N1253" t="e">
        <f>VLOOKUP(B1253,'Uniprot taxonomy'!B:R,5,FALSE)</f>
        <v>#N/A</v>
      </c>
      <c r="O1253" t="e">
        <f>VLOOKUP(B1253,'Uniprot taxonomy'!B:R,6,FALSE)</f>
        <v>#N/A</v>
      </c>
      <c r="P1253" t="e">
        <f>VLOOKUP(B1253,'Uniprot taxonomy'!B:R,7,FALSE)</f>
        <v>#N/A</v>
      </c>
      <c r="Q1253" t="e">
        <f>VLOOKUP(B1253,'Uniprot taxonomy'!B:R,8,FALSE)</f>
        <v>#N/A</v>
      </c>
    </row>
    <row r="1254" spans="1:17" hidden="1" x14ac:dyDescent="0.25">
      <c r="A1254" t="s">
        <v>4754</v>
      </c>
      <c r="B1254" t="s">
        <v>4755</v>
      </c>
      <c r="C1254" t="e">
        <f>VLOOKUP('Домены Secretin_N'!B1254,'AC-Architecture'!A:C,3,FALSE)</f>
        <v>#N/A</v>
      </c>
      <c r="D1254">
        <v>721</v>
      </c>
      <c r="E1254" t="s">
        <v>3632</v>
      </c>
      <c r="F1254">
        <v>130</v>
      </c>
      <c r="G1254">
        <v>193</v>
      </c>
      <c r="H1254">
        <f t="shared" si="90"/>
        <v>63</v>
      </c>
      <c r="I1254" t="str">
        <f t="shared" si="91"/>
        <v>B8CH36_SHEPW/130-193</v>
      </c>
      <c r="K1254" t="e">
        <f>IF(C1254="Secretin_N, Secretin, TraK","T","N")</f>
        <v>#N/A</v>
      </c>
      <c r="L1254" t="e">
        <f>VLOOKUP(E1254,'Uniprot taxonomy'!E:J,4,FALSE)</f>
        <v>#N/A</v>
      </c>
      <c r="M1254" t="e">
        <f>LEFT(VLOOKUP(B1254,'Uniprot taxonomy'!B:R,5,FALSE))</f>
        <v>#N/A</v>
      </c>
      <c r="N1254" t="e">
        <f>VLOOKUP(B1254,'Uniprot taxonomy'!B:R,5,FALSE)</f>
        <v>#N/A</v>
      </c>
      <c r="O1254" t="e">
        <f>VLOOKUP(B1254,'Uniprot taxonomy'!B:R,6,FALSE)</f>
        <v>#N/A</v>
      </c>
      <c r="P1254" t="e">
        <f>VLOOKUP(B1254,'Uniprot taxonomy'!B:R,7,FALSE)</f>
        <v>#N/A</v>
      </c>
      <c r="Q1254" t="e">
        <f>VLOOKUP(B1254,'Uniprot taxonomy'!B:R,8,FALSE)</f>
        <v>#N/A</v>
      </c>
    </row>
    <row r="1255" spans="1:17" hidden="1" x14ac:dyDescent="0.25">
      <c r="A1255" t="s">
        <v>4754</v>
      </c>
      <c r="B1255" t="s">
        <v>4755</v>
      </c>
      <c r="C1255" t="e">
        <f>VLOOKUP('Домены Secretin_N'!B1255,'AC-Architecture'!A:C,3,FALSE)</f>
        <v>#N/A</v>
      </c>
      <c r="D1255">
        <v>721</v>
      </c>
      <c r="E1255" t="s">
        <v>3632</v>
      </c>
      <c r="F1255">
        <v>195</v>
      </c>
      <c r="G1255">
        <v>266</v>
      </c>
      <c r="H1255">
        <f t="shared" si="90"/>
        <v>71</v>
      </c>
      <c r="I1255" t="str">
        <f t="shared" si="91"/>
        <v>B8CH36_SHEPW/195-266</v>
      </c>
      <c r="K1255" t="e">
        <f>IF(C1255="Secretin_N, Secretin, TraK","T","N")</f>
        <v>#N/A</v>
      </c>
      <c r="L1255" t="e">
        <f>VLOOKUP(E1255,'Uniprot taxonomy'!E:J,4,FALSE)</f>
        <v>#N/A</v>
      </c>
      <c r="M1255" t="e">
        <f>LEFT(VLOOKUP(B1255,'Uniprot taxonomy'!B:R,5,FALSE))</f>
        <v>#N/A</v>
      </c>
      <c r="N1255" t="e">
        <f>VLOOKUP(B1255,'Uniprot taxonomy'!B:R,5,FALSE)</f>
        <v>#N/A</v>
      </c>
      <c r="O1255" t="e">
        <f>VLOOKUP(B1255,'Uniprot taxonomy'!B:R,6,FALSE)</f>
        <v>#N/A</v>
      </c>
      <c r="P1255" t="e">
        <f>VLOOKUP(B1255,'Uniprot taxonomy'!B:R,7,FALSE)</f>
        <v>#N/A</v>
      </c>
      <c r="Q1255" t="e">
        <f>VLOOKUP(B1255,'Uniprot taxonomy'!B:R,8,FALSE)</f>
        <v>#N/A</v>
      </c>
    </row>
    <row r="1256" spans="1:17" hidden="1" x14ac:dyDescent="0.25">
      <c r="A1256" t="s">
        <v>4754</v>
      </c>
      <c r="B1256" t="s">
        <v>4755</v>
      </c>
      <c r="C1256" t="e">
        <f>VLOOKUP('Домены Secretin_N'!B1256,'AC-Architecture'!A:C,3,FALSE)</f>
        <v>#N/A</v>
      </c>
      <c r="D1256">
        <v>721</v>
      </c>
      <c r="E1256" t="s">
        <v>3632</v>
      </c>
      <c r="F1256">
        <v>270</v>
      </c>
      <c r="G1256">
        <v>348</v>
      </c>
      <c r="H1256">
        <f t="shared" si="90"/>
        <v>78</v>
      </c>
      <c r="I1256" t="str">
        <f t="shared" si="91"/>
        <v>B8CH36_SHEPW/270-348</v>
      </c>
      <c r="K1256" t="e">
        <f>IF(C1256="Secretin_N, Secretin, TraK","T","N")</f>
        <v>#N/A</v>
      </c>
      <c r="L1256" t="e">
        <f>VLOOKUP(E1256,'Uniprot taxonomy'!E:J,4,FALSE)</f>
        <v>#N/A</v>
      </c>
      <c r="M1256" t="e">
        <f>LEFT(VLOOKUP(B1256,'Uniprot taxonomy'!B:R,5,FALSE))</f>
        <v>#N/A</v>
      </c>
      <c r="N1256" t="e">
        <f>VLOOKUP(B1256,'Uniprot taxonomy'!B:R,5,FALSE)</f>
        <v>#N/A</v>
      </c>
      <c r="O1256" t="e">
        <f>VLOOKUP(B1256,'Uniprot taxonomy'!B:R,6,FALSE)</f>
        <v>#N/A</v>
      </c>
      <c r="P1256" t="e">
        <f>VLOOKUP(B1256,'Uniprot taxonomy'!B:R,7,FALSE)</f>
        <v>#N/A</v>
      </c>
      <c r="Q1256" t="e">
        <f>VLOOKUP(B1256,'Uniprot taxonomy'!B:R,8,FALSE)</f>
        <v>#N/A</v>
      </c>
    </row>
    <row r="1257" spans="1:17" hidden="1" x14ac:dyDescent="0.25">
      <c r="A1257" t="s">
        <v>4756</v>
      </c>
      <c r="B1257" t="s">
        <v>4757</v>
      </c>
      <c r="C1257" t="e">
        <f>VLOOKUP('Домены Secretin_N'!B1257,'AC-Architecture'!A:C,3,FALSE)</f>
        <v>#N/A</v>
      </c>
      <c r="D1257">
        <v>688</v>
      </c>
      <c r="E1257" t="s">
        <v>3632</v>
      </c>
      <c r="F1257">
        <v>373</v>
      </c>
      <c r="G1257">
        <v>438</v>
      </c>
      <c r="H1257">
        <f t="shared" si="90"/>
        <v>65</v>
      </c>
      <c r="I1257" t="str">
        <f t="shared" si="91"/>
        <v>B8CNI7_SHEPW/373-438</v>
      </c>
      <c r="K1257" t="e">
        <f>IF(C1257="Secretin_N, Secretin, TraK","T","N")</f>
        <v>#N/A</v>
      </c>
      <c r="L1257" t="e">
        <f>VLOOKUP(E1257,'Uniprot taxonomy'!E:J,4,FALSE)</f>
        <v>#N/A</v>
      </c>
      <c r="M1257" t="e">
        <f>LEFT(VLOOKUP(B1257,'Uniprot taxonomy'!B:R,5,FALSE))</f>
        <v>#N/A</v>
      </c>
      <c r="N1257" t="e">
        <f>VLOOKUP(B1257,'Uniprot taxonomy'!B:R,5,FALSE)</f>
        <v>#N/A</v>
      </c>
      <c r="O1257" t="e">
        <f>VLOOKUP(B1257,'Uniprot taxonomy'!B:R,6,FALSE)</f>
        <v>#N/A</v>
      </c>
      <c r="P1257" t="e">
        <f>VLOOKUP(B1257,'Uniprot taxonomy'!B:R,7,FALSE)</f>
        <v>#N/A</v>
      </c>
      <c r="Q1257" t="e">
        <f>VLOOKUP(B1257,'Uniprot taxonomy'!B:R,8,FALSE)</f>
        <v>#N/A</v>
      </c>
    </row>
    <row r="1258" spans="1:17" hidden="1" x14ac:dyDescent="0.25">
      <c r="A1258" t="s">
        <v>441</v>
      </c>
      <c r="B1258" t="s">
        <v>1741</v>
      </c>
      <c r="C1258" t="str">
        <f>VLOOKUP('Домены Secretin_N'!B1258,'AC-Architecture'!A:C,3,FALSE)</f>
        <v>Secretin_N, Secretin</v>
      </c>
      <c r="D1258">
        <v>666</v>
      </c>
      <c r="E1258" t="s">
        <v>3632</v>
      </c>
      <c r="F1258">
        <v>189</v>
      </c>
      <c r="G1258">
        <v>318</v>
      </c>
      <c r="H1258">
        <f t="shared" si="90"/>
        <v>129</v>
      </c>
      <c r="I1258" t="str">
        <f t="shared" si="91"/>
        <v>B8DMS7_DESVM/189-318</v>
      </c>
      <c r="J1258" t="e">
        <f>CONCATENATE(K1258,"_",#REF!,"_",B1258)</f>
        <v>#REF!</v>
      </c>
      <c r="K1258" t="str">
        <f>IF(C1258="Secretin_N, Secretin, TraK","T","N")</f>
        <v>N</v>
      </c>
      <c r="L1258" t="e">
        <f>VLOOKUP(E1258,'Uniprot taxonomy'!E:J,4,FALSE)</f>
        <v>#N/A</v>
      </c>
      <c r="M1258" t="str">
        <f>LEFT(VLOOKUP(B1258,'Uniprot taxonomy'!B:R,5,FALSE))</f>
        <v>D</v>
      </c>
      <c r="N1258" t="str">
        <f>VLOOKUP(B1258,'Uniprot taxonomy'!B:R,5,FALSE)</f>
        <v>Deltaproteobacteria</v>
      </c>
      <c r="O1258" t="str">
        <f>VLOOKUP(B1258,'Uniprot taxonomy'!B:R,6,FALSE)</f>
        <v>Desulfovibrionales</v>
      </c>
      <c r="P1258" t="str">
        <f>VLOOKUP(B1258,'Uniprot taxonomy'!B:R,7,FALSE)</f>
        <v>Desulfovibrionaceae</v>
      </c>
      <c r="Q1258" t="str">
        <f>VLOOKUP(B1258,'Uniprot taxonomy'!B:R,8,FALSE)</f>
        <v>Desulfovibrio</v>
      </c>
    </row>
    <row r="1259" spans="1:17" hidden="1" x14ac:dyDescent="0.25">
      <c r="A1259" t="s">
        <v>4758</v>
      </c>
      <c r="B1259" t="s">
        <v>4759</v>
      </c>
      <c r="C1259" t="e">
        <f>VLOOKUP('Домены Secretin_N'!B1259,'AC-Architecture'!A:C,3,FALSE)</f>
        <v>#N/A</v>
      </c>
      <c r="D1259">
        <v>552</v>
      </c>
      <c r="E1259" t="s">
        <v>3632</v>
      </c>
      <c r="F1259">
        <v>188</v>
      </c>
      <c r="G1259">
        <v>255</v>
      </c>
      <c r="H1259">
        <f t="shared" si="90"/>
        <v>67</v>
      </c>
      <c r="I1259" t="str">
        <f t="shared" si="91"/>
        <v>B8DPS5_DESVM/188-255</v>
      </c>
      <c r="K1259" t="e">
        <f>IF(C1259="Secretin_N, Secretin, TraK","T","N")</f>
        <v>#N/A</v>
      </c>
      <c r="L1259" t="e">
        <f>VLOOKUP(E1259,'Uniprot taxonomy'!E:J,4,FALSE)</f>
        <v>#N/A</v>
      </c>
      <c r="M1259" t="e">
        <f>LEFT(VLOOKUP(B1259,'Uniprot taxonomy'!B:R,5,FALSE))</f>
        <v>#N/A</v>
      </c>
      <c r="N1259" t="e">
        <f>VLOOKUP(B1259,'Uniprot taxonomy'!B:R,5,FALSE)</f>
        <v>#N/A</v>
      </c>
      <c r="O1259" t="e">
        <f>VLOOKUP(B1259,'Uniprot taxonomy'!B:R,6,FALSE)</f>
        <v>#N/A</v>
      </c>
      <c r="P1259" t="e">
        <f>VLOOKUP(B1259,'Uniprot taxonomy'!B:R,7,FALSE)</f>
        <v>#N/A</v>
      </c>
      <c r="Q1259" t="e">
        <f>VLOOKUP(B1259,'Uniprot taxonomy'!B:R,8,FALSE)</f>
        <v>#N/A</v>
      </c>
    </row>
    <row r="1260" spans="1:17" hidden="1" x14ac:dyDescent="0.25">
      <c r="A1260" t="s">
        <v>4760</v>
      </c>
      <c r="B1260" t="s">
        <v>4761</v>
      </c>
      <c r="C1260" t="e">
        <f>VLOOKUP('Домены Secretin_N'!B1260,'AC-Architecture'!A:C,3,FALSE)</f>
        <v>#N/A</v>
      </c>
      <c r="D1260">
        <v>1421</v>
      </c>
      <c r="E1260" t="s">
        <v>3632</v>
      </c>
      <c r="F1260">
        <v>321</v>
      </c>
      <c r="G1260">
        <v>457</v>
      </c>
      <c r="H1260">
        <f t="shared" si="90"/>
        <v>136</v>
      </c>
      <c r="I1260" t="str">
        <f t="shared" si="91"/>
        <v>B8E238_DICTD/321-457</v>
      </c>
      <c r="K1260" t="e">
        <f>IF(C1260="Secretin_N, Secretin, TraK","T","N")</f>
        <v>#N/A</v>
      </c>
      <c r="L1260" t="e">
        <f>VLOOKUP(E1260,'Uniprot taxonomy'!E:J,4,FALSE)</f>
        <v>#N/A</v>
      </c>
      <c r="M1260" t="e">
        <f>LEFT(VLOOKUP(B1260,'Uniprot taxonomy'!B:R,5,FALSE))</f>
        <v>#N/A</v>
      </c>
      <c r="N1260" t="e">
        <f>VLOOKUP(B1260,'Uniprot taxonomy'!B:R,5,FALSE)</f>
        <v>#N/A</v>
      </c>
      <c r="O1260" t="e">
        <f>VLOOKUP(B1260,'Uniprot taxonomy'!B:R,6,FALSE)</f>
        <v>#N/A</v>
      </c>
      <c r="P1260" t="e">
        <f>VLOOKUP(B1260,'Uniprot taxonomy'!B:R,7,FALSE)</f>
        <v>#N/A</v>
      </c>
      <c r="Q1260" t="e">
        <f>VLOOKUP(B1260,'Uniprot taxonomy'!B:R,8,FALSE)</f>
        <v>#N/A</v>
      </c>
    </row>
    <row r="1261" spans="1:17" hidden="1" x14ac:dyDescent="0.25">
      <c r="A1261" t="s">
        <v>4760</v>
      </c>
      <c r="B1261" t="s">
        <v>4761</v>
      </c>
      <c r="C1261" t="e">
        <f>VLOOKUP('Домены Secretin_N'!B1261,'AC-Architecture'!A:C,3,FALSE)</f>
        <v>#N/A</v>
      </c>
      <c r="D1261">
        <v>1421</v>
      </c>
      <c r="E1261" t="s">
        <v>3632</v>
      </c>
      <c r="F1261">
        <v>1147</v>
      </c>
      <c r="G1261">
        <v>1207</v>
      </c>
      <c r="H1261">
        <f t="shared" si="90"/>
        <v>60</v>
      </c>
      <c r="I1261" t="str">
        <f t="shared" si="91"/>
        <v>B8E238_DICTD/1147-1207</v>
      </c>
      <c r="K1261" t="e">
        <f>IF(C1261="Secretin_N, Secretin, TraK","T","N")</f>
        <v>#N/A</v>
      </c>
      <c r="L1261" t="e">
        <f>VLOOKUP(E1261,'Uniprot taxonomy'!E:J,4,FALSE)</f>
        <v>#N/A</v>
      </c>
      <c r="M1261" t="e">
        <f>LEFT(VLOOKUP(B1261,'Uniprot taxonomy'!B:R,5,FALSE))</f>
        <v>#N/A</v>
      </c>
      <c r="N1261" t="e">
        <f>VLOOKUP(B1261,'Uniprot taxonomy'!B:R,5,FALSE)</f>
        <v>#N/A</v>
      </c>
      <c r="O1261" t="e">
        <f>VLOOKUP(B1261,'Uniprot taxonomy'!B:R,6,FALSE)</f>
        <v>#N/A</v>
      </c>
      <c r="P1261" t="e">
        <f>VLOOKUP(B1261,'Uniprot taxonomy'!B:R,7,FALSE)</f>
        <v>#N/A</v>
      </c>
      <c r="Q1261" t="e">
        <f>VLOOKUP(B1261,'Uniprot taxonomy'!B:R,8,FALSE)</f>
        <v>#N/A</v>
      </c>
    </row>
    <row r="1262" spans="1:17" hidden="1" x14ac:dyDescent="0.25">
      <c r="A1262" t="s">
        <v>4762</v>
      </c>
      <c r="B1262" t="s">
        <v>4763</v>
      </c>
      <c r="C1262" t="e">
        <f>VLOOKUP('Домены Secretin_N'!B1262,'AC-Architecture'!A:C,3,FALSE)</f>
        <v>#N/A</v>
      </c>
      <c r="D1262">
        <v>706</v>
      </c>
      <c r="E1262" t="s">
        <v>3632</v>
      </c>
      <c r="F1262">
        <v>130</v>
      </c>
      <c r="G1262">
        <v>193</v>
      </c>
      <c r="H1262">
        <f t="shared" si="90"/>
        <v>63</v>
      </c>
      <c r="I1262" t="str">
        <f t="shared" si="91"/>
        <v>B8E3T2_SHEB2/130-193</v>
      </c>
      <c r="K1262" t="e">
        <f>IF(C1262="Secretin_N, Secretin, TraK","T","N")</f>
        <v>#N/A</v>
      </c>
      <c r="L1262" t="e">
        <f>VLOOKUP(E1262,'Uniprot taxonomy'!E:J,4,FALSE)</f>
        <v>#N/A</v>
      </c>
      <c r="M1262" t="e">
        <f>LEFT(VLOOKUP(B1262,'Uniprot taxonomy'!B:R,5,FALSE))</f>
        <v>#N/A</v>
      </c>
      <c r="N1262" t="e">
        <f>VLOOKUP(B1262,'Uniprot taxonomy'!B:R,5,FALSE)</f>
        <v>#N/A</v>
      </c>
      <c r="O1262" t="e">
        <f>VLOOKUP(B1262,'Uniprot taxonomy'!B:R,6,FALSE)</f>
        <v>#N/A</v>
      </c>
      <c r="P1262" t="e">
        <f>VLOOKUP(B1262,'Uniprot taxonomy'!B:R,7,FALSE)</f>
        <v>#N/A</v>
      </c>
      <c r="Q1262" t="e">
        <f>VLOOKUP(B1262,'Uniprot taxonomy'!B:R,8,FALSE)</f>
        <v>#N/A</v>
      </c>
    </row>
    <row r="1263" spans="1:17" hidden="1" x14ac:dyDescent="0.25">
      <c r="A1263" t="s">
        <v>4762</v>
      </c>
      <c r="B1263" t="s">
        <v>4763</v>
      </c>
      <c r="C1263" t="e">
        <f>VLOOKUP('Домены Secretin_N'!B1263,'AC-Architecture'!A:C,3,FALSE)</f>
        <v>#N/A</v>
      </c>
      <c r="D1263">
        <v>706</v>
      </c>
      <c r="E1263" t="s">
        <v>3632</v>
      </c>
      <c r="F1263">
        <v>195</v>
      </c>
      <c r="G1263">
        <v>266</v>
      </c>
      <c r="H1263">
        <f t="shared" si="90"/>
        <v>71</v>
      </c>
      <c r="I1263" t="str">
        <f t="shared" si="91"/>
        <v>B8E3T2_SHEB2/195-266</v>
      </c>
      <c r="K1263" t="e">
        <f>IF(C1263="Secretin_N, Secretin, TraK","T","N")</f>
        <v>#N/A</v>
      </c>
      <c r="L1263" t="e">
        <f>VLOOKUP(E1263,'Uniprot taxonomy'!E:J,4,FALSE)</f>
        <v>#N/A</v>
      </c>
      <c r="M1263" t="e">
        <f>LEFT(VLOOKUP(B1263,'Uniprot taxonomy'!B:R,5,FALSE))</f>
        <v>#N/A</v>
      </c>
      <c r="N1263" t="e">
        <f>VLOOKUP(B1263,'Uniprot taxonomy'!B:R,5,FALSE)</f>
        <v>#N/A</v>
      </c>
      <c r="O1263" t="e">
        <f>VLOOKUP(B1263,'Uniprot taxonomy'!B:R,6,FALSE)</f>
        <v>#N/A</v>
      </c>
      <c r="P1263" t="e">
        <f>VLOOKUP(B1263,'Uniprot taxonomy'!B:R,7,FALSE)</f>
        <v>#N/A</v>
      </c>
      <c r="Q1263" t="e">
        <f>VLOOKUP(B1263,'Uniprot taxonomy'!B:R,8,FALSE)</f>
        <v>#N/A</v>
      </c>
    </row>
    <row r="1264" spans="1:17" hidden="1" x14ac:dyDescent="0.25">
      <c r="A1264" t="s">
        <v>4762</v>
      </c>
      <c r="B1264" t="s">
        <v>4763</v>
      </c>
      <c r="C1264" t="e">
        <f>VLOOKUP('Домены Secretin_N'!B1264,'AC-Architecture'!A:C,3,FALSE)</f>
        <v>#N/A</v>
      </c>
      <c r="D1264">
        <v>706</v>
      </c>
      <c r="E1264" t="s">
        <v>3632</v>
      </c>
      <c r="F1264">
        <v>270</v>
      </c>
      <c r="G1264">
        <v>349</v>
      </c>
      <c r="H1264">
        <f t="shared" si="90"/>
        <v>79</v>
      </c>
      <c r="I1264" t="str">
        <f t="shared" si="91"/>
        <v>B8E3T2_SHEB2/270-349</v>
      </c>
      <c r="K1264" t="e">
        <f>IF(C1264="Secretin_N, Secretin, TraK","T","N")</f>
        <v>#N/A</v>
      </c>
      <c r="L1264" t="e">
        <f>VLOOKUP(E1264,'Uniprot taxonomy'!E:J,4,FALSE)</f>
        <v>#N/A</v>
      </c>
      <c r="M1264" t="e">
        <f>LEFT(VLOOKUP(B1264,'Uniprot taxonomy'!B:R,5,FALSE))</f>
        <v>#N/A</v>
      </c>
      <c r="N1264" t="e">
        <f>VLOOKUP(B1264,'Uniprot taxonomy'!B:R,5,FALSE)</f>
        <v>#N/A</v>
      </c>
      <c r="O1264" t="e">
        <f>VLOOKUP(B1264,'Uniprot taxonomy'!B:R,6,FALSE)</f>
        <v>#N/A</v>
      </c>
      <c r="P1264" t="e">
        <f>VLOOKUP(B1264,'Uniprot taxonomy'!B:R,7,FALSE)</f>
        <v>#N/A</v>
      </c>
      <c r="Q1264" t="e">
        <f>VLOOKUP(B1264,'Uniprot taxonomy'!B:R,8,FALSE)</f>
        <v>#N/A</v>
      </c>
    </row>
    <row r="1265" spans="1:17" hidden="1" x14ac:dyDescent="0.25">
      <c r="A1265" t="s">
        <v>4764</v>
      </c>
      <c r="B1265" t="s">
        <v>4765</v>
      </c>
      <c r="C1265" t="e">
        <f>VLOOKUP('Домены Secretin_N'!B1265,'AC-Architecture'!A:C,3,FALSE)</f>
        <v>#N/A</v>
      </c>
      <c r="D1265">
        <v>683</v>
      </c>
      <c r="E1265" t="s">
        <v>3632</v>
      </c>
      <c r="F1265">
        <v>368</v>
      </c>
      <c r="G1265">
        <v>433</v>
      </c>
      <c r="H1265">
        <f t="shared" si="90"/>
        <v>65</v>
      </c>
      <c r="I1265" t="str">
        <f t="shared" si="91"/>
        <v>B8EBF3_SHEB2/368-433</v>
      </c>
      <c r="K1265" t="e">
        <f>IF(C1265="Secretin_N, Secretin, TraK","T","N")</f>
        <v>#N/A</v>
      </c>
      <c r="L1265" t="e">
        <f>VLOOKUP(E1265,'Uniprot taxonomy'!E:J,4,FALSE)</f>
        <v>#N/A</v>
      </c>
      <c r="M1265" t="e">
        <f>LEFT(VLOOKUP(B1265,'Uniprot taxonomy'!B:R,5,FALSE))</f>
        <v>#N/A</v>
      </c>
      <c r="N1265" t="e">
        <f>VLOOKUP(B1265,'Uniprot taxonomy'!B:R,5,FALSE)</f>
        <v>#N/A</v>
      </c>
      <c r="O1265" t="e">
        <f>VLOOKUP(B1265,'Uniprot taxonomy'!B:R,6,FALSE)</f>
        <v>#N/A</v>
      </c>
      <c r="P1265" t="e">
        <f>VLOOKUP(B1265,'Uniprot taxonomy'!B:R,7,FALSE)</f>
        <v>#N/A</v>
      </c>
      <c r="Q1265" t="e">
        <f>VLOOKUP(B1265,'Uniprot taxonomy'!B:R,8,FALSE)</f>
        <v>#N/A</v>
      </c>
    </row>
    <row r="1266" spans="1:17" hidden="1" x14ac:dyDescent="0.25">
      <c r="A1266" t="s">
        <v>4766</v>
      </c>
      <c r="B1266" t="s">
        <v>4767</v>
      </c>
      <c r="C1266" t="e">
        <f>VLOOKUP('Домены Secretin_N'!B1266,'AC-Architecture'!A:C,3,FALSE)</f>
        <v>#N/A</v>
      </c>
      <c r="D1266">
        <v>805</v>
      </c>
      <c r="E1266" t="s">
        <v>3632</v>
      </c>
      <c r="F1266">
        <v>271</v>
      </c>
      <c r="G1266">
        <v>340</v>
      </c>
      <c r="H1266">
        <f t="shared" si="90"/>
        <v>69</v>
      </c>
      <c r="I1266" t="str">
        <f t="shared" si="91"/>
        <v>B8ESI9_METSB/271-340</v>
      </c>
      <c r="K1266" t="e">
        <f>IF(C1266="Secretin_N, Secretin, TraK","T","N")</f>
        <v>#N/A</v>
      </c>
      <c r="L1266" t="e">
        <f>VLOOKUP(E1266,'Uniprot taxonomy'!E:J,4,FALSE)</f>
        <v>#N/A</v>
      </c>
      <c r="M1266" t="e">
        <f>LEFT(VLOOKUP(B1266,'Uniprot taxonomy'!B:R,5,FALSE))</f>
        <v>#N/A</v>
      </c>
      <c r="N1266" t="e">
        <f>VLOOKUP(B1266,'Uniprot taxonomy'!B:R,5,FALSE)</f>
        <v>#N/A</v>
      </c>
      <c r="O1266" t="e">
        <f>VLOOKUP(B1266,'Uniprot taxonomy'!B:R,6,FALSE)</f>
        <v>#N/A</v>
      </c>
      <c r="P1266" t="e">
        <f>VLOOKUP(B1266,'Uniprot taxonomy'!B:R,7,FALSE)</f>
        <v>#N/A</v>
      </c>
      <c r="Q1266" t="e">
        <f>VLOOKUP(B1266,'Uniprot taxonomy'!B:R,8,FALSE)</f>
        <v>#N/A</v>
      </c>
    </row>
    <row r="1267" spans="1:17" hidden="1" x14ac:dyDescent="0.25">
      <c r="A1267" t="s">
        <v>4766</v>
      </c>
      <c r="B1267" t="s">
        <v>4767</v>
      </c>
      <c r="C1267" t="e">
        <f>VLOOKUP('Домены Secretin_N'!B1267,'AC-Architecture'!A:C,3,FALSE)</f>
        <v>#N/A</v>
      </c>
      <c r="D1267">
        <v>805</v>
      </c>
      <c r="E1267" t="s">
        <v>3632</v>
      </c>
      <c r="F1267">
        <v>345</v>
      </c>
      <c r="G1267">
        <v>523</v>
      </c>
      <c r="H1267">
        <f t="shared" si="90"/>
        <v>178</v>
      </c>
      <c r="I1267" t="str">
        <f t="shared" si="91"/>
        <v>B8ESI9_METSB/345-523</v>
      </c>
      <c r="K1267" t="e">
        <f>IF(C1267="Secretin_N, Secretin, TraK","T","N")</f>
        <v>#N/A</v>
      </c>
      <c r="L1267" t="e">
        <f>VLOOKUP(E1267,'Uniprot taxonomy'!E:J,4,FALSE)</f>
        <v>#N/A</v>
      </c>
      <c r="M1267" t="e">
        <f>LEFT(VLOOKUP(B1267,'Uniprot taxonomy'!B:R,5,FALSE))</f>
        <v>#N/A</v>
      </c>
      <c r="N1267" t="e">
        <f>VLOOKUP(B1267,'Uniprot taxonomy'!B:R,5,FALSE)</f>
        <v>#N/A</v>
      </c>
      <c r="O1267" t="e">
        <f>VLOOKUP(B1267,'Uniprot taxonomy'!B:R,6,FALSE)</f>
        <v>#N/A</v>
      </c>
      <c r="P1267" t="e">
        <f>VLOOKUP(B1267,'Uniprot taxonomy'!B:R,7,FALSE)</f>
        <v>#N/A</v>
      </c>
      <c r="Q1267" t="e">
        <f>VLOOKUP(B1267,'Uniprot taxonomy'!B:R,8,FALSE)</f>
        <v>#N/A</v>
      </c>
    </row>
    <row r="1268" spans="1:17" x14ac:dyDescent="0.25">
      <c r="A1268" t="s">
        <v>442</v>
      </c>
      <c r="B1268" t="s">
        <v>1742</v>
      </c>
      <c r="C1268" t="str">
        <f>VLOOKUP('Домены Secretin_N'!B1268,'AC-Architecture'!A:C,3,FALSE)</f>
        <v>Secretin_N, Secretin</v>
      </c>
      <c r="D1268">
        <v>420</v>
      </c>
      <c r="E1268" t="s">
        <v>3632</v>
      </c>
      <c r="F1268">
        <v>110</v>
      </c>
      <c r="G1268">
        <v>175</v>
      </c>
      <c r="H1268">
        <f t="shared" si="90"/>
        <v>65</v>
      </c>
      <c r="I1268" t="str">
        <f t="shared" si="91"/>
        <v>B8F8R6_HAEPS/110-175</v>
      </c>
      <c r="J1268" t="str">
        <f>CONCATENATE(K1268,"_",LEFT(O1268,3),"_",LEFT(Q1268,3),"_",B1268)</f>
        <v>N_Pas_Hae_B8F8R6</v>
      </c>
      <c r="K1268" t="str">
        <f>IF(C1268="Secretin_N, Secretin, TraK","T","N")</f>
        <v>N</v>
      </c>
      <c r="L1268" t="str">
        <f>VLOOKUP(B1268,'Uniprot taxonomy'!B:R,4,FALSE)</f>
        <v>Proteobacteria</v>
      </c>
      <c r="M1268" t="str">
        <f>LEFT(VLOOKUP(B1268,'Uniprot taxonomy'!B:R,5,FALSE))</f>
        <v>G</v>
      </c>
      <c r="N1268" t="str">
        <f>VLOOKUP(B1268,'Uniprot taxonomy'!B:R,5,FALSE)</f>
        <v>Gammaproteobacteria</v>
      </c>
      <c r="O1268" t="str">
        <f>VLOOKUP(B1268,'Uniprot taxonomy'!B:R,6,FALSE)</f>
        <v>Pasteurellales</v>
      </c>
      <c r="P1268" t="str">
        <f>VLOOKUP(B1268,'Uniprot taxonomy'!B:R,7,FALSE)</f>
        <v>Pasteurellaceae</v>
      </c>
      <c r="Q1268" t="str">
        <f>VLOOKUP(B1268,'Uniprot taxonomy'!B:R,8,FALSE)</f>
        <v>Haemophilus</v>
      </c>
    </row>
    <row r="1269" spans="1:17" hidden="1" x14ac:dyDescent="0.25">
      <c r="A1269" t="s">
        <v>443</v>
      </c>
      <c r="B1269" t="s">
        <v>1743</v>
      </c>
      <c r="C1269" t="str">
        <f>VLOOKUP('Домены Secretin_N'!B1269,'AC-Architecture'!A:C,3,FALSE)</f>
        <v>Secretin_N, Secretin</v>
      </c>
      <c r="D1269">
        <v>566</v>
      </c>
      <c r="E1269" t="s">
        <v>3632</v>
      </c>
      <c r="F1269">
        <v>198</v>
      </c>
      <c r="G1269">
        <v>278</v>
      </c>
      <c r="H1269">
        <f t="shared" si="90"/>
        <v>80</v>
      </c>
      <c r="I1269" t="str">
        <f t="shared" si="91"/>
        <v>B8FD61_DESAA/198-278</v>
      </c>
      <c r="J1269" t="e">
        <f>CONCATENATE(K1269,"_",#REF!,"_",B1269)</f>
        <v>#REF!</v>
      </c>
      <c r="K1269" t="str">
        <f>IF(C1269="Secretin_N, Secretin, TraK","T","N")</f>
        <v>N</v>
      </c>
      <c r="L1269" t="e">
        <f>VLOOKUP(E1269,'Uniprot taxonomy'!E:J,4,FALSE)</f>
        <v>#N/A</v>
      </c>
      <c r="M1269" t="str">
        <f>LEFT(VLOOKUP(B1269,'Uniprot taxonomy'!B:R,5,FALSE))</f>
        <v>D</v>
      </c>
      <c r="N1269" t="str">
        <f>VLOOKUP(B1269,'Uniprot taxonomy'!B:R,5,FALSE)</f>
        <v>Deltaproteobacteria</v>
      </c>
      <c r="O1269" t="str">
        <f>VLOOKUP(B1269,'Uniprot taxonomy'!B:R,6,FALSE)</f>
        <v>Desulfobacterales</v>
      </c>
      <c r="P1269" t="str">
        <f>VLOOKUP(B1269,'Uniprot taxonomy'!B:R,7,FALSE)</f>
        <v>Desulfobacteraceae</v>
      </c>
      <c r="Q1269" t="str">
        <f>VLOOKUP(B1269,'Uniprot taxonomy'!B:R,8,FALSE)</f>
        <v>Desulfatibacillum</v>
      </c>
    </row>
    <row r="1270" spans="1:17" hidden="1" x14ac:dyDescent="0.25">
      <c r="A1270" t="s">
        <v>4768</v>
      </c>
      <c r="B1270" t="s">
        <v>4769</v>
      </c>
      <c r="C1270" t="e">
        <f>VLOOKUP('Домены Secretin_N'!B1270,'AC-Architecture'!A:C,3,FALSE)</f>
        <v>#N/A</v>
      </c>
      <c r="D1270">
        <v>716</v>
      </c>
      <c r="E1270" t="s">
        <v>3632</v>
      </c>
      <c r="F1270">
        <v>167</v>
      </c>
      <c r="G1270">
        <v>226</v>
      </c>
      <c r="H1270">
        <f t="shared" si="90"/>
        <v>59</v>
      </c>
      <c r="I1270" t="str">
        <f t="shared" si="91"/>
        <v>B8FE34_DESAA/167-226</v>
      </c>
      <c r="K1270" t="e">
        <f>IF(C1270="Secretin_N, Secretin, TraK","T","N")</f>
        <v>#N/A</v>
      </c>
      <c r="L1270" t="e">
        <f>VLOOKUP(E1270,'Uniprot taxonomy'!E:J,4,FALSE)</f>
        <v>#N/A</v>
      </c>
      <c r="M1270" t="e">
        <f>LEFT(VLOOKUP(B1270,'Uniprot taxonomy'!B:R,5,FALSE))</f>
        <v>#N/A</v>
      </c>
      <c r="N1270" t="e">
        <f>VLOOKUP(B1270,'Uniprot taxonomy'!B:R,5,FALSE)</f>
        <v>#N/A</v>
      </c>
      <c r="O1270" t="e">
        <f>VLOOKUP(B1270,'Uniprot taxonomy'!B:R,6,FALSE)</f>
        <v>#N/A</v>
      </c>
      <c r="P1270" t="e">
        <f>VLOOKUP(B1270,'Uniprot taxonomy'!B:R,7,FALSE)</f>
        <v>#N/A</v>
      </c>
      <c r="Q1270" t="e">
        <f>VLOOKUP(B1270,'Uniprot taxonomy'!B:R,8,FALSE)</f>
        <v>#N/A</v>
      </c>
    </row>
    <row r="1271" spans="1:17" hidden="1" x14ac:dyDescent="0.25">
      <c r="A1271" t="s">
        <v>4768</v>
      </c>
      <c r="B1271" t="s">
        <v>4769</v>
      </c>
      <c r="C1271" t="e">
        <f>VLOOKUP('Домены Secretin_N'!B1271,'AC-Architecture'!A:C,3,FALSE)</f>
        <v>#N/A</v>
      </c>
      <c r="D1271">
        <v>716</v>
      </c>
      <c r="E1271" t="s">
        <v>3632</v>
      </c>
      <c r="F1271">
        <v>231</v>
      </c>
      <c r="G1271">
        <v>317</v>
      </c>
      <c r="H1271">
        <f t="shared" si="90"/>
        <v>86</v>
      </c>
      <c r="I1271" t="str">
        <f t="shared" si="91"/>
        <v>B8FE34_DESAA/231-317</v>
      </c>
      <c r="K1271" t="e">
        <f>IF(C1271="Secretin_N, Secretin, TraK","T","N")</f>
        <v>#N/A</v>
      </c>
      <c r="L1271" t="e">
        <f>VLOOKUP(E1271,'Uniprot taxonomy'!E:J,4,FALSE)</f>
        <v>#N/A</v>
      </c>
      <c r="M1271" t="e">
        <f>LEFT(VLOOKUP(B1271,'Uniprot taxonomy'!B:R,5,FALSE))</f>
        <v>#N/A</v>
      </c>
      <c r="N1271" t="e">
        <f>VLOOKUP(B1271,'Uniprot taxonomy'!B:R,5,FALSE)</f>
        <v>#N/A</v>
      </c>
      <c r="O1271" t="e">
        <f>VLOOKUP(B1271,'Uniprot taxonomy'!B:R,6,FALSE)</f>
        <v>#N/A</v>
      </c>
      <c r="P1271" t="e">
        <f>VLOOKUP(B1271,'Uniprot taxonomy'!B:R,7,FALSE)</f>
        <v>#N/A</v>
      </c>
      <c r="Q1271" t="e">
        <f>VLOOKUP(B1271,'Uniprot taxonomy'!B:R,8,FALSE)</f>
        <v>#N/A</v>
      </c>
    </row>
    <row r="1272" spans="1:17" hidden="1" x14ac:dyDescent="0.25">
      <c r="A1272" t="s">
        <v>4768</v>
      </c>
      <c r="B1272" t="s">
        <v>4769</v>
      </c>
      <c r="C1272" t="e">
        <f>VLOOKUP('Домены Secretin_N'!B1272,'AC-Architecture'!A:C,3,FALSE)</f>
        <v>#N/A</v>
      </c>
      <c r="D1272">
        <v>716</v>
      </c>
      <c r="E1272" t="s">
        <v>3632</v>
      </c>
      <c r="F1272">
        <v>322</v>
      </c>
      <c r="G1272">
        <v>398</v>
      </c>
      <c r="H1272">
        <f t="shared" si="90"/>
        <v>76</v>
      </c>
      <c r="I1272" t="str">
        <f t="shared" si="91"/>
        <v>B8FE34_DESAA/322-398</v>
      </c>
      <c r="K1272" t="e">
        <f>IF(C1272="Secretin_N, Secretin, TraK","T","N")</f>
        <v>#N/A</v>
      </c>
      <c r="L1272" t="e">
        <f>VLOOKUP(E1272,'Uniprot taxonomy'!E:J,4,FALSE)</f>
        <v>#N/A</v>
      </c>
      <c r="M1272" t="e">
        <f>LEFT(VLOOKUP(B1272,'Uniprot taxonomy'!B:R,5,FALSE))</f>
        <v>#N/A</v>
      </c>
      <c r="N1272" t="e">
        <f>VLOOKUP(B1272,'Uniprot taxonomy'!B:R,5,FALSE)</f>
        <v>#N/A</v>
      </c>
      <c r="O1272" t="e">
        <f>VLOOKUP(B1272,'Uniprot taxonomy'!B:R,6,FALSE)</f>
        <v>#N/A</v>
      </c>
      <c r="P1272" t="e">
        <f>VLOOKUP(B1272,'Uniprot taxonomy'!B:R,7,FALSE)</f>
        <v>#N/A</v>
      </c>
      <c r="Q1272" t="e">
        <f>VLOOKUP(B1272,'Uniprot taxonomy'!B:R,8,FALSE)</f>
        <v>#N/A</v>
      </c>
    </row>
    <row r="1273" spans="1:17" hidden="1" x14ac:dyDescent="0.25">
      <c r="A1273" t="s">
        <v>4770</v>
      </c>
      <c r="B1273" t="s">
        <v>4771</v>
      </c>
      <c r="C1273" t="e">
        <f>VLOOKUP('Домены Secretin_N'!B1273,'AC-Architecture'!A:C,3,FALSE)</f>
        <v>#N/A</v>
      </c>
      <c r="D1273">
        <v>844</v>
      </c>
      <c r="E1273" t="s">
        <v>3632</v>
      </c>
      <c r="F1273">
        <v>531</v>
      </c>
      <c r="G1273">
        <v>593</v>
      </c>
      <c r="H1273">
        <f t="shared" si="90"/>
        <v>62</v>
      </c>
      <c r="I1273" t="str">
        <f t="shared" si="91"/>
        <v>B8FHA0_DESAA/531-593</v>
      </c>
      <c r="K1273" t="e">
        <f>IF(C1273="Secretin_N, Secretin, TraK","T","N")</f>
        <v>#N/A</v>
      </c>
      <c r="L1273" t="e">
        <f>VLOOKUP(E1273,'Uniprot taxonomy'!E:J,4,FALSE)</f>
        <v>#N/A</v>
      </c>
      <c r="M1273" t="e">
        <f>LEFT(VLOOKUP(B1273,'Uniprot taxonomy'!B:R,5,FALSE))</f>
        <v>#N/A</v>
      </c>
      <c r="N1273" t="e">
        <f>VLOOKUP(B1273,'Uniprot taxonomy'!B:R,5,FALSE)</f>
        <v>#N/A</v>
      </c>
      <c r="O1273" t="e">
        <f>VLOOKUP(B1273,'Uniprot taxonomy'!B:R,6,FALSE)</f>
        <v>#N/A</v>
      </c>
      <c r="P1273" t="e">
        <f>VLOOKUP(B1273,'Uniprot taxonomy'!B:R,7,FALSE)</f>
        <v>#N/A</v>
      </c>
      <c r="Q1273" t="e">
        <f>VLOOKUP(B1273,'Uniprot taxonomy'!B:R,8,FALSE)</f>
        <v>#N/A</v>
      </c>
    </row>
    <row r="1274" spans="1:17" hidden="1" x14ac:dyDescent="0.25">
      <c r="A1274" t="s">
        <v>444</v>
      </c>
      <c r="B1274" t="s">
        <v>1744</v>
      </c>
      <c r="C1274" t="str">
        <f>VLOOKUP('Домены Secretin_N'!B1274,'AC-Architecture'!A:C,3,FALSE)</f>
        <v>Secretin_N, Secretin</v>
      </c>
      <c r="D1274">
        <v>351</v>
      </c>
      <c r="E1274" t="s">
        <v>3632</v>
      </c>
      <c r="F1274">
        <v>88</v>
      </c>
      <c r="G1274">
        <v>133</v>
      </c>
      <c r="H1274">
        <f t="shared" si="90"/>
        <v>45</v>
      </c>
      <c r="I1274" t="str">
        <f t="shared" si="91"/>
        <v>B8FKS8_DESAA/88-133</v>
      </c>
      <c r="J1274" t="e">
        <f>CONCATENATE(K1274,"_",#REF!,"_",B1274)</f>
        <v>#REF!</v>
      </c>
      <c r="K1274" t="str">
        <f>IF(C1274="Secretin_N, Secretin, TraK","T","N")</f>
        <v>N</v>
      </c>
      <c r="L1274" t="e">
        <f>VLOOKUP(E1274,'Uniprot taxonomy'!E:J,4,FALSE)</f>
        <v>#N/A</v>
      </c>
      <c r="M1274" t="str">
        <f>LEFT(VLOOKUP(B1274,'Uniprot taxonomy'!B:R,5,FALSE))</f>
        <v>D</v>
      </c>
      <c r="N1274" t="str">
        <f>VLOOKUP(B1274,'Uniprot taxonomy'!B:R,5,FALSE)</f>
        <v>Deltaproteobacteria</v>
      </c>
      <c r="O1274" t="str">
        <f>VLOOKUP(B1274,'Uniprot taxonomy'!B:R,6,FALSE)</f>
        <v>Desulfobacterales</v>
      </c>
      <c r="P1274" t="str">
        <f>VLOOKUP(B1274,'Uniprot taxonomy'!B:R,7,FALSE)</f>
        <v>Desulfobacteraceae</v>
      </c>
      <c r="Q1274" t="str">
        <f>VLOOKUP(B1274,'Uniprot taxonomy'!B:R,8,FALSE)</f>
        <v>Desulfatibacillum</v>
      </c>
    </row>
    <row r="1275" spans="1:17" hidden="1" x14ac:dyDescent="0.25">
      <c r="A1275" t="s">
        <v>4773</v>
      </c>
      <c r="B1275" t="s">
        <v>4774</v>
      </c>
      <c r="C1275" t="e">
        <f>VLOOKUP('Домены Secretin_N'!B1275,'AC-Architecture'!A:C,3,FALSE)</f>
        <v>#N/A</v>
      </c>
      <c r="D1275">
        <v>711</v>
      </c>
      <c r="E1275" t="s">
        <v>3632</v>
      </c>
      <c r="F1275">
        <v>395</v>
      </c>
      <c r="G1275">
        <v>459</v>
      </c>
      <c r="H1275">
        <f t="shared" si="90"/>
        <v>64</v>
      </c>
      <c r="I1275" t="str">
        <f t="shared" si="91"/>
        <v>B8GPV1_THISH/395-459</v>
      </c>
      <c r="K1275" t="e">
        <f>IF(C1275="Secretin_N, Secretin, TraK","T","N")</f>
        <v>#N/A</v>
      </c>
      <c r="L1275" t="e">
        <f>VLOOKUP(E1275,'Uniprot taxonomy'!E:J,4,FALSE)</f>
        <v>#N/A</v>
      </c>
      <c r="M1275" t="e">
        <f>LEFT(VLOOKUP(B1275,'Uniprot taxonomy'!B:R,5,FALSE))</f>
        <v>#N/A</v>
      </c>
      <c r="N1275" t="e">
        <f>VLOOKUP(B1275,'Uniprot taxonomy'!B:R,5,FALSE)</f>
        <v>#N/A</v>
      </c>
      <c r="O1275" t="e">
        <f>VLOOKUP(B1275,'Uniprot taxonomy'!B:R,6,FALSE)</f>
        <v>#N/A</v>
      </c>
      <c r="P1275" t="e">
        <f>VLOOKUP(B1275,'Uniprot taxonomy'!B:R,7,FALSE)</f>
        <v>#N/A</v>
      </c>
      <c r="Q1275" t="e">
        <f>VLOOKUP(B1275,'Uniprot taxonomy'!B:R,8,FALSE)</f>
        <v>#N/A</v>
      </c>
    </row>
    <row r="1276" spans="1:17" hidden="1" x14ac:dyDescent="0.25">
      <c r="A1276" t="s">
        <v>4775</v>
      </c>
      <c r="B1276" t="s">
        <v>4776</v>
      </c>
      <c r="C1276" t="e">
        <f>VLOOKUP('Домены Secretin_N'!B1276,'AC-Architecture'!A:C,3,FALSE)</f>
        <v>#N/A</v>
      </c>
      <c r="D1276">
        <v>655</v>
      </c>
      <c r="E1276" t="s">
        <v>3632</v>
      </c>
      <c r="F1276">
        <v>126</v>
      </c>
      <c r="G1276">
        <v>187</v>
      </c>
      <c r="H1276">
        <f t="shared" si="90"/>
        <v>61</v>
      </c>
      <c r="I1276" t="str">
        <f t="shared" si="91"/>
        <v>B8GU41_THISH/126-187</v>
      </c>
      <c r="K1276" t="e">
        <f>IF(C1276="Secretin_N, Secretin, TraK","T","N")</f>
        <v>#N/A</v>
      </c>
      <c r="L1276" t="e">
        <f>VLOOKUP(E1276,'Uniprot taxonomy'!E:J,4,FALSE)</f>
        <v>#N/A</v>
      </c>
      <c r="M1276" t="e">
        <f>LEFT(VLOOKUP(B1276,'Uniprot taxonomy'!B:R,5,FALSE))</f>
        <v>#N/A</v>
      </c>
      <c r="N1276" t="e">
        <f>VLOOKUP(B1276,'Uniprot taxonomy'!B:R,5,FALSE)</f>
        <v>#N/A</v>
      </c>
      <c r="O1276" t="e">
        <f>VLOOKUP(B1276,'Uniprot taxonomy'!B:R,6,FALSE)</f>
        <v>#N/A</v>
      </c>
      <c r="P1276" t="e">
        <f>VLOOKUP(B1276,'Uniprot taxonomy'!B:R,7,FALSE)</f>
        <v>#N/A</v>
      </c>
      <c r="Q1276" t="e">
        <f>VLOOKUP(B1276,'Uniprot taxonomy'!B:R,8,FALSE)</f>
        <v>#N/A</v>
      </c>
    </row>
    <row r="1277" spans="1:17" hidden="1" x14ac:dyDescent="0.25">
      <c r="A1277" t="s">
        <v>4775</v>
      </c>
      <c r="B1277" t="s">
        <v>4776</v>
      </c>
      <c r="C1277" t="e">
        <f>VLOOKUP('Домены Secretin_N'!B1277,'AC-Architecture'!A:C,3,FALSE)</f>
        <v>#N/A</v>
      </c>
      <c r="D1277">
        <v>655</v>
      </c>
      <c r="E1277" t="s">
        <v>3632</v>
      </c>
      <c r="F1277">
        <v>189</v>
      </c>
      <c r="G1277">
        <v>256</v>
      </c>
      <c r="H1277">
        <f t="shared" si="90"/>
        <v>67</v>
      </c>
      <c r="I1277" t="str">
        <f t="shared" si="91"/>
        <v>B8GU41_THISH/189-256</v>
      </c>
      <c r="K1277" t="e">
        <f>IF(C1277="Secretin_N, Secretin, TraK","T","N")</f>
        <v>#N/A</v>
      </c>
      <c r="L1277" t="e">
        <f>VLOOKUP(E1277,'Uniprot taxonomy'!E:J,4,FALSE)</f>
        <v>#N/A</v>
      </c>
      <c r="M1277" t="e">
        <f>LEFT(VLOOKUP(B1277,'Uniprot taxonomy'!B:R,5,FALSE))</f>
        <v>#N/A</v>
      </c>
      <c r="N1277" t="e">
        <f>VLOOKUP(B1277,'Uniprot taxonomy'!B:R,5,FALSE)</f>
        <v>#N/A</v>
      </c>
      <c r="O1277" t="e">
        <f>VLOOKUP(B1277,'Uniprot taxonomy'!B:R,6,FALSE)</f>
        <v>#N/A</v>
      </c>
      <c r="P1277" t="e">
        <f>VLOOKUP(B1277,'Uniprot taxonomy'!B:R,7,FALSE)</f>
        <v>#N/A</v>
      </c>
      <c r="Q1277" t="e">
        <f>VLOOKUP(B1277,'Uniprot taxonomy'!B:R,8,FALSE)</f>
        <v>#N/A</v>
      </c>
    </row>
    <row r="1278" spans="1:17" hidden="1" x14ac:dyDescent="0.25">
      <c r="A1278" t="s">
        <v>4775</v>
      </c>
      <c r="B1278" t="s">
        <v>4776</v>
      </c>
      <c r="C1278" t="e">
        <f>VLOOKUP('Домены Secretin_N'!B1278,'AC-Architecture'!A:C,3,FALSE)</f>
        <v>#N/A</v>
      </c>
      <c r="D1278">
        <v>655</v>
      </c>
      <c r="E1278" t="s">
        <v>3632</v>
      </c>
      <c r="F1278">
        <v>259</v>
      </c>
      <c r="G1278">
        <v>333</v>
      </c>
      <c r="H1278">
        <f t="shared" si="90"/>
        <v>74</v>
      </c>
      <c r="I1278" t="str">
        <f t="shared" si="91"/>
        <v>B8GU41_THISH/259-333</v>
      </c>
      <c r="K1278" t="e">
        <f>IF(C1278="Secretin_N, Secretin, TraK","T","N")</f>
        <v>#N/A</v>
      </c>
      <c r="L1278" t="e">
        <f>VLOOKUP(E1278,'Uniprot taxonomy'!E:J,4,FALSE)</f>
        <v>#N/A</v>
      </c>
      <c r="M1278" t="e">
        <f>LEFT(VLOOKUP(B1278,'Uniprot taxonomy'!B:R,5,FALSE))</f>
        <v>#N/A</v>
      </c>
      <c r="N1278" t="e">
        <f>VLOOKUP(B1278,'Uniprot taxonomy'!B:R,5,FALSE)</f>
        <v>#N/A</v>
      </c>
      <c r="O1278" t="e">
        <f>VLOOKUP(B1278,'Uniprot taxonomy'!B:R,6,FALSE)</f>
        <v>#N/A</v>
      </c>
      <c r="P1278" t="e">
        <f>VLOOKUP(B1278,'Uniprot taxonomy'!B:R,7,FALSE)</f>
        <v>#N/A</v>
      </c>
      <c r="Q1278" t="e">
        <f>VLOOKUP(B1278,'Uniprot taxonomy'!B:R,8,FALSE)</f>
        <v>#N/A</v>
      </c>
    </row>
    <row r="1279" spans="1:17" hidden="1" x14ac:dyDescent="0.25">
      <c r="A1279" t="s">
        <v>4777</v>
      </c>
      <c r="B1279" t="s">
        <v>4778</v>
      </c>
      <c r="C1279" t="e">
        <f>VLOOKUP('Домены Secretin_N'!B1279,'AC-Architecture'!A:C,3,FALSE)</f>
        <v>#N/A</v>
      </c>
      <c r="D1279">
        <v>687</v>
      </c>
      <c r="E1279" t="s">
        <v>3632</v>
      </c>
      <c r="F1279">
        <v>126</v>
      </c>
      <c r="G1279">
        <v>187</v>
      </c>
      <c r="H1279">
        <f t="shared" si="90"/>
        <v>61</v>
      </c>
      <c r="I1279" t="str">
        <f t="shared" si="91"/>
        <v>B8GXR3_CAUCN/126-187</v>
      </c>
      <c r="K1279" t="e">
        <f>IF(C1279="Secretin_N, Secretin, TraK","T","N")</f>
        <v>#N/A</v>
      </c>
      <c r="L1279" t="e">
        <f>VLOOKUP(E1279,'Uniprot taxonomy'!E:J,4,FALSE)</f>
        <v>#N/A</v>
      </c>
      <c r="M1279" t="e">
        <f>LEFT(VLOOKUP(B1279,'Uniprot taxonomy'!B:R,5,FALSE))</f>
        <v>#N/A</v>
      </c>
      <c r="N1279" t="e">
        <f>VLOOKUP(B1279,'Uniprot taxonomy'!B:R,5,FALSE)</f>
        <v>#N/A</v>
      </c>
      <c r="O1279" t="e">
        <f>VLOOKUP(B1279,'Uniprot taxonomy'!B:R,6,FALSE)</f>
        <v>#N/A</v>
      </c>
      <c r="P1279" t="e">
        <f>VLOOKUP(B1279,'Uniprot taxonomy'!B:R,7,FALSE)</f>
        <v>#N/A</v>
      </c>
      <c r="Q1279" t="e">
        <f>VLOOKUP(B1279,'Uniprot taxonomy'!B:R,8,FALSE)</f>
        <v>#N/A</v>
      </c>
    </row>
    <row r="1280" spans="1:17" hidden="1" x14ac:dyDescent="0.25">
      <c r="A1280" t="s">
        <v>4777</v>
      </c>
      <c r="B1280" t="s">
        <v>4778</v>
      </c>
      <c r="C1280" t="e">
        <f>VLOOKUP('Домены Secretin_N'!B1280,'AC-Architecture'!A:C,3,FALSE)</f>
        <v>#N/A</v>
      </c>
      <c r="D1280">
        <v>687</v>
      </c>
      <c r="E1280" t="s">
        <v>3632</v>
      </c>
      <c r="F1280">
        <v>188</v>
      </c>
      <c r="G1280">
        <v>259</v>
      </c>
      <c r="H1280">
        <f t="shared" si="90"/>
        <v>71</v>
      </c>
      <c r="I1280" t="str">
        <f t="shared" si="91"/>
        <v>B8GXR3_CAUCN/188-259</v>
      </c>
      <c r="K1280" t="e">
        <f>IF(C1280="Secretin_N, Secretin, TraK","T","N")</f>
        <v>#N/A</v>
      </c>
      <c r="L1280" t="e">
        <f>VLOOKUP(E1280,'Uniprot taxonomy'!E:J,4,FALSE)</f>
        <v>#N/A</v>
      </c>
      <c r="M1280" t="e">
        <f>LEFT(VLOOKUP(B1280,'Uniprot taxonomy'!B:R,5,FALSE))</f>
        <v>#N/A</v>
      </c>
      <c r="N1280" t="e">
        <f>VLOOKUP(B1280,'Uniprot taxonomy'!B:R,5,FALSE)</f>
        <v>#N/A</v>
      </c>
      <c r="O1280" t="e">
        <f>VLOOKUP(B1280,'Uniprot taxonomy'!B:R,6,FALSE)</f>
        <v>#N/A</v>
      </c>
      <c r="P1280" t="e">
        <f>VLOOKUP(B1280,'Uniprot taxonomy'!B:R,7,FALSE)</f>
        <v>#N/A</v>
      </c>
      <c r="Q1280" t="e">
        <f>VLOOKUP(B1280,'Uniprot taxonomy'!B:R,8,FALSE)</f>
        <v>#N/A</v>
      </c>
    </row>
    <row r="1281" spans="1:17" hidden="1" x14ac:dyDescent="0.25">
      <c r="A1281" t="s">
        <v>4777</v>
      </c>
      <c r="B1281" t="s">
        <v>4778</v>
      </c>
      <c r="C1281" t="e">
        <f>VLOOKUP('Домены Secretin_N'!B1281,'AC-Architecture'!A:C,3,FALSE)</f>
        <v>#N/A</v>
      </c>
      <c r="D1281">
        <v>687</v>
      </c>
      <c r="E1281" t="s">
        <v>3632</v>
      </c>
      <c r="F1281">
        <v>263</v>
      </c>
      <c r="G1281">
        <v>366</v>
      </c>
      <c r="H1281">
        <f t="shared" si="90"/>
        <v>103</v>
      </c>
      <c r="I1281" t="str">
        <f t="shared" si="91"/>
        <v>B8GXR3_CAUCN/263-366</v>
      </c>
      <c r="K1281" t="e">
        <f>IF(C1281="Secretin_N, Secretin, TraK","T","N")</f>
        <v>#N/A</v>
      </c>
      <c r="L1281" t="e">
        <f>VLOOKUP(E1281,'Uniprot taxonomy'!E:J,4,FALSE)</f>
        <v>#N/A</v>
      </c>
      <c r="M1281" t="e">
        <f>LEFT(VLOOKUP(B1281,'Uniprot taxonomy'!B:R,5,FALSE))</f>
        <v>#N/A</v>
      </c>
      <c r="N1281" t="e">
        <f>VLOOKUP(B1281,'Uniprot taxonomy'!B:R,5,FALSE)</f>
        <v>#N/A</v>
      </c>
      <c r="O1281" t="e">
        <f>VLOOKUP(B1281,'Uniprot taxonomy'!B:R,6,FALSE)</f>
        <v>#N/A</v>
      </c>
      <c r="P1281" t="e">
        <f>VLOOKUP(B1281,'Uniprot taxonomy'!B:R,7,FALSE)</f>
        <v>#N/A</v>
      </c>
      <c r="Q1281" t="e">
        <f>VLOOKUP(B1281,'Uniprot taxonomy'!B:R,8,FALSE)</f>
        <v>#N/A</v>
      </c>
    </row>
    <row r="1282" spans="1:17" hidden="1" x14ac:dyDescent="0.25">
      <c r="A1282" t="s">
        <v>4779</v>
      </c>
      <c r="B1282" t="s">
        <v>4780</v>
      </c>
      <c r="C1282" t="e">
        <f>VLOOKUP('Домены Secretin_N'!B1282,'AC-Architecture'!A:C,3,FALSE)</f>
        <v>#N/A</v>
      </c>
      <c r="D1282">
        <v>887</v>
      </c>
      <c r="E1282" t="s">
        <v>3632</v>
      </c>
      <c r="F1282">
        <v>558</v>
      </c>
      <c r="G1282">
        <v>619</v>
      </c>
      <c r="H1282">
        <f t="shared" si="90"/>
        <v>61</v>
      </c>
      <c r="I1282" t="str">
        <f t="shared" si="91"/>
        <v>B8JD08_ANAD2/558-619</v>
      </c>
      <c r="K1282" t="e">
        <f>IF(C1282="Secretin_N, Secretin, TraK","T","N")</f>
        <v>#N/A</v>
      </c>
      <c r="L1282" t="e">
        <f>VLOOKUP(E1282,'Uniprot taxonomy'!E:J,4,FALSE)</f>
        <v>#N/A</v>
      </c>
      <c r="M1282" t="e">
        <f>LEFT(VLOOKUP(B1282,'Uniprot taxonomy'!B:R,5,FALSE))</f>
        <v>#N/A</v>
      </c>
      <c r="N1282" t="e">
        <f>VLOOKUP(B1282,'Uniprot taxonomy'!B:R,5,FALSE)</f>
        <v>#N/A</v>
      </c>
      <c r="O1282" t="e">
        <f>VLOOKUP(B1282,'Uniprot taxonomy'!B:R,6,FALSE)</f>
        <v>#N/A</v>
      </c>
      <c r="P1282" t="e">
        <f>VLOOKUP(B1282,'Uniprot taxonomy'!B:R,7,FALSE)</f>
        <v>#N/A</v>
      </c>
      <c r="Q1282" t="e">
        <f>VLOOKUP(B1282,'Uniprot taxonomy'!B:R,8,FALSE)</f>
        <v>#N/A</v>
      </c>
    </row>
    <row r="1283" spans="1:17" hidden="1" x14ac:dyDescent="0.25">
      <c r="A1283" t="s">
        <v>4781</v>
      </c>
      <c r="B1283" t="s">
        <v>4782</v>
      </c>
      <c r="C1283" t="e">
        <f>VLOOKUP('Домены Secretin_N'!B1283,'AC-Architecture'!A:C,3,FALSE)</f>
        <v>#N/A</v>
      </c>
      <c r="D1283">
        <v>902</v>
      </c>
      <c r="E1283" t="s">
        <v>3632</v>
      </c>
      <c r="F1283">
        <v>286</v>
      </c>
      <c r="G1283">
        <v>380</v>
      </c>
      <c r="H1283">
        <f t="shared" ref="H1283:H1346" si="92">G1283-F1283</f>
        <v>94</v>
      </c>
      <c r="I1283" t="str">
        <f t="shared" ref="I1283:I1346" si="93">CONCATENATE(A1283,"/",F1283,"-",G1283)</f>
        <v>B8JD48_ANAD2/286-380</v>
      </c>
      <c r="K1283" t="e">
        <f>IF(C1283="Secretin_N, Secretin, TraK","T","N")</f>
        <v>#N/A</v>
      </c>
      <c r="L1283" t="e">
        <f>VLOOKUP(E1283,'Uniprot taxonomy'!E:J,4,FALSE)</f>
        <v>#N/A</v>
      </c>
      <c r="M1283" t="e">
        <f>LEFT(VLOOKUP(B1283,'Uniprot taxonomy'!B:R,5,FALSE))</f>
        <v>#N/A</v>
      </c>
      <c r="N1283" t="e">
        <f>VLOOKUP(B1283,'Uniprot taxonomy'!B:R,5,FALSE)</f>
        <v>#N/A</v>
      </c>
      <c r="O1283" t="e">
        <f>VLOOKUP(B1283,'Uniprot taxonomy'!B:R,6,FALSE)</f>
        <v>#N/A</v>
      </c>
      <c r="P1283" t="e">
        <f>VLOOKUP(B1283,'Uniprot taxonomy'!B:R,7,FALSE)</f>
        <v>#N/A</v>
      </c>
      <c r="Q1283" t="e">
        <f>VLOOKUP(B1283,'Uniprot taxonomy'!B:R,8,FALSE)</f>
        <v>#N/A</v>
      </c>
    </row>
    <row r="1284" spans="1:17" hidden="1" x14ac:dyDescent="0.25">
      <c r="A1284" t="s">
        <v>4781</v>
      </c>
      <c r="B1284" t="s">
        <v>4782</v>
      </c>
      <c r="C1284" t="e">
        <f>VLOOKUP('Домены Secretin_N'!B1284,'AC-Architecture'!A:C,3,FALSE)</f>
        <v>#N/A</v>
      </c>
      <c r="D1284">
        <v>902</v>
      </c>
      <c r="E1284" t="s">
        <v>3632</v>
      </c>
      <c r="F1284">
        <v>384</v>
      </c>
      <c r="G1284">
        <v>490</v>
      </c>
      <c r="H1284">
        <f t="shared" si="92"/>
        <v>106</v>
      </c>
      <c r="I1284" t="str">
        <f t="shared" si="93"/>
        <v>B8JD48_ANAD2/384-490</v>
      </c>
      <c r="K1284" t="e">
        <f>IF(C1284="Secretin_N, Secretin, TraK","T","N")</f>
        <v>#N/A</v>
      </c>
      <c r="L1284" t="e">
        <f>VLOOKUP(E1284,'Uniprot taxonomy'!E:J,4,FALSE)</f>
        <v>#N/A</v>
      </c>
      <c r="M1284" t="e">
        <f>LEFT(VLOOKUP(B1284,'Uniprot taxonomy'!B:R,5,FALSE))</f>
        <v>#N/A</v>
      </c>
      <c r="N1284" t="e">
        <f>VLOOKUP(B1284,'Uniprot taxonomy'!B:R,5,FALSE)</f>
        <v>#N/A</v>
      </c>
      <c r="O1284" t="e">
        <f>VLOOKUP(B1284,'Uniprot taxonomy'!B:R,6,FALSE)</f>
        <v>#N/A</v>
      </c>
      <c r="P1284" t="e">
        <f>VLOOKUP(B1284,'Uniprot taxonomy'!B:R,7,FALSE)</f>
        <v>#N/A</v>
      </c>
      <c r="Q1284" t="e">
        <f>VLOOKUP(B1284,'Uniprot taxonomy'!B:R,8,FALSE)</f>
        <v>#N/A</v>
      </c>
    </row>
    <row r="1285" spans="1:17" hidden="1" x14ac:dyDescent="0.25">
      <c r="A1285" t="s">
        <v>4783</v>
      </c>
      <c r="B1285" t="s">
        <v>4784</v>
      </c>
      <c r="C1285" t="e">
        <f>VLOOKUP('Домены Secretin_N'!B1285,'AC-Architecture'!A:C,3,FALSE)</f>
        <v>#N/A</v>
      </c>
      <c r="D1285">
        <v>678</v>
      </c>
      <c r="E1285" t="s">
        <v>3632</v>
      </c>
      <c r="F1285">
        <v>128</v>
      </c>
      <c r="G1285">
        <v>191</v>
      </c>
      <c r="H1285">
        <f t="shared" si="92"/>
        <v>63</v>
      </c>
      <c r="I1285" t="str">
        <f t="shared" si="93"/>
        <v>B8K8W4_VIBPA/128-191</v>
      </c>
      <c r="K1285" t="e">
        <f>IF(C1285="Secretin_N, Secretin, TraK","T","N")</f>
        <v>#N/A</v>
      </c>
      <c r="L1285" t="e">
        <f>VLOOKUP(E1285,'Uniprot taxonomy'!E:J,4,FALSE)</f>
        <v>#N/A</v>
      </c>
      <c r="M1285" t="e">
        <f>LEFT(VLOOKUP(B1285,'Uniprot taxonomy'!B:R,5,FALSE))</f>
        <v>#N/A</v>
      </c>
      <c r="N1285" t="e">
        <f>VLOOKUP(B1285,'Uniprot taxonomy'!B:R,5,FALSE)</f>
        <v>#N/A</v>
      </c>
      <c r="O1285" t="e">
        <f>VLOOKUP(B1285,'Uniprot taxonomy'!B:R,6,FALSE)</f>
        <v>#N/A</v>
      </c>
      <c r="P1285" t="e">
        <f>VLOOKUP(B1285,'Uniprot taxonomy'!B:R,7,FALSE)</f>
        <v>#N/A</v>
      </c>
      <c r="Q1285" t="e">
        <f>VLOOKUP(B1285,'Uniprot taxonomy'!B:R,8,FALSE)</f>
        <v>#N/A</v>
      </c>
    </row>
    <row r="1286" spans="1:17" hidden="1" x14ac:dyDescent="0.25">
      <c r="A1286" t="s">
        <v>4783</v>
      </c>
      <c r="B1286" t="s">
        <v>4784</v>
      </c>
      <c r="C1286" t="e">
        <f>VLOOKUP('Домены Secretin_N'!B1286,'AC-Architecture'!A:C,3,FALSE)</f>
        <v>#N/A</v>
      </c>
      <c r="D1286">
        <v>678</v>
      </c>
      <c r="E1286" t="s">
        <v>3632</v>
      </c>
      <c r="F1286">
        <v>193</v>
      </c>
      <c r="G1286">
        <v>264</v>
      </c>
      <c r="H1286">
        <f t="shared" si="92"/>
        <v>71</v>
      </c>
      <c r="I1286" t="str">
        <f t="shared" si="93"/>
        <v>B8K8W4_VIBPA/193-264</v>
      </c>
      <c r="K1286" t="e">
        <f>IF(C1286="Secretin_N, Secretin, TraK","T","N")</f>
        <v>#N/A</v>
      </c>
      <c r="L1286" t="e">
        <f>VLOOKUP(E1286,'Uniprot taxonomy'!E:J,4,FALSE)</f>
        <v>#N/A</v>
      </c>
      <c r="M1286" t="e">
        <f>LEFT(VLOOKUP(B1286,'Uniprot taxonomy'!B:R,5,FALSE))</f>
        <v>#N/A</v>
      </c>
      <c r="N1286" t="e">
        <f>VLOOKUP(B1286,'Uniprot taxonomy'!B:R,5,FALSE)</f>
        <v>#N/A</v>
      </c>
      <c r="O1286" t="e">
        <f>VLOOKUP(B1286,'Uniprot taxonomy'!B:R,6,FALSE)</f>
        <v>#N/A</v>
      </c>
      <c r="P1286" t="e">
        <f>VLOOKUP(B1286,'Uniprot taxonomy'!B:R,7,FALSE)</f>
        <v>#N/A</v>
      </c>
      <c r="Q1286" t="e">
        <f>VLOOKUP(B1286,'Uniprot taxonomy'!B:R,8,FALSE)</f>
        <v>#N/A</v>
      </c>
    </row>
    <row r="1287" spans="1:17" hidden="1" x14ac:dyDescent="0.25">
      <c r="A1287" t="s">
        <v>4783</v>
      </c>
      <c r="B1287" t="s">
        <v>4784</v>
      </c>
      <c r="C1287" t="e">
        <f>VLOOKUP('Домены Secretin_N'!B1287,'AC-Architecture'!A:C,3,FALSE)</f>
        <v>#N/A</v>
      </c>
      <c r="D1287">
        <v>678</v>
      </c>
      <c r="E1287" t="s">
        <v>3632</v>
      </c>
      <c r="F1287">
        <v>268</v>
      </c>
      <c r="G1287">
        <v>347</v>
      </c>
      <c r="H1287">
        <f t="shared" si="92"/>
        <v>79</v>
      </c>
      <c r="I1287" t="str">
        <f t="shared" si="93"/>
        <v>B8K8W4_VIBPA/268-347</v>
      </c>
      <c r="K1287" t="e">
        <f>IF(C1287="Secretin_N, Secretin, TraK","T","N")</f>
        <v>#N/A</v>
      </c>
      <c r="L1287" t="e">
        <f>VLOOKUP(E1287,'Uniprot taxonomy'!E:J,4,FALSE)</f>
        <v>#N/A</v>
      </c>
      <c r="M1287" t="e">
        <f>LEFT(VLOOKUP(B1287,'Uniprot taxonomy'!B:R,5,FALSE))</f>
        <v>#N/A</v>
      </c>
      <c r="N1287" t="e">
        <f>VLOOKUP(B1287,'Uniprot taxonomy'!B:R,5,FALSE)</f>
        <v>#N/A</v>
      </c>
      <c r="O1287" t="e">
        <f>VLOOKUP(B1287,'Uniprot taxonomy'!B:R,6,FALSE)</f>
        <v>#N/A</v>
      </c>
      <c r="P1287" t="e">
        <f>VLOOKUP(B1287,'Uniprot taxonomy'!B:R,7,FALSE)</f>
        <v>#N/A</v>
      </c>
      <c r="Q1287" t="e">
        <f>VLOOKUP(B1287,'Uniprot taxonomy'!B:R,8,FALSE)</f>
        <v>#N/A</v>
      </c>
    </row>
    <row r="1288" spans="1:17" hidden="1" x14ac:dyDescent="0.25">
      <c r="A1288" t="s">
        <v>4785</v>
      </c>
      <c r="B1288" t="s">
        <v>4786</v>
      </c>
      <c r="C1288" t="e">
        <f>VLOOKUP('Домены Secretin_N'!B1288,'AC-Architecture'!A:C,3,FALSE)</f>
        <v>#N/A</v>
      </c>
      <c r="D1288">
        <v>553</v>
      </c>
      <c r="E1288" t="s">
        <v>3632</v>
      </c>
      <c r="F1288">
        <v>236</v>
      </c>
      <c r="G1288">
        <v>302</v>
      </c>
      <c r="H1288">
        <f t="shared" si="92"/>
        <v>66</v>
      </c>
      <c r="I1288" t="str">
        <f t="shared" si="93"/>
        <v>B8KB90_VIBPA/236-302</v>
      </c>
      <c r="K1288" t="e">
        <f>IF(C1288="Secretin_N, Secretin, TraK","T","N")</f>
        <v>#N/A</v>
      </c>
      <c r="L1288" t="e">
        <f>VLOOKUP(E1288,'Uniprot taxonomy'!E:J,4,FALSE)</f>
        <v>#N/A</v>
      </c>
      <c r="M1288" t="e">
        <f>LEFT(VLOOKUP(B1288,'Uniprot taxonomy'!B:R,5,FALSE))</f>
        <v>#N/A</v>
      </c>
      <c r="N1288" t="e">
        <f>VLOOKUP(B1288,'Uniprot taxonomy'!B:R,5,FALSE)</f>
        <v>#N/A</v>
      </c>
      <c r="O1288" t="e">
        <f>VLOOKUP(B1288,'Uniprot taxonomy'!B:R,6,FALSE)</f>
        <v>#N/A</v>
      </c>
      <c r="P1288" t="e">
        <f>VLOOKUP(B1288,'Uniprot taxonomy'!B:R,7,FALSE)</f>
        <v>#N/A</v>
      </c>
      <c r="Q1288" t="e">
        <f>VLOOKUP(B1288,'Uniprot taxonomy'!B:R,8,FALSE)</f>
        <v>#N/A</v>
      </c>
    </row>
    <row r="1289" spans="1:17" hidden="1" x14ac:dyDescent="0.25">
      <c r="A1289" t="s">
        <v>4787</v>
      </c>
      <c r="B1289" t="s">
        <v>4788</v>
      </c>
      <c r="C1289" t="e">
        <f>VLOOKUP('Домены Secretin_N'!B1289,'AC-Architecture'!A:C,3,FALSE)</f>
        <v>#N/A</v>
      </c>
      <c r="D1289">
        <v>682</v>
      </c>
      <c r="E1289" t="s">
        <v>3632</v>
      </c>
      <c r="F1289">
        <v>133</v>
      </c>
      <c r="G1289">
        <v>194</v>
      </c>
      <c r="H1289">
        <f t="shared" si="92"/>
        <v>61</v>
      </c>
      <c r="I1289" t="str">
        <f t="shared" si="93"/>
        <v>B8KIZ6_9GAMM/133-194</v>
      </c>
      <c r="K1289" t="e">
        <f>IF(C1289="Secretin_N, Secretin, TraK","T","N")</f>
        <v>#N/A</v>
      </c>
      <c r="L1289" t="e">
        <f>VLOOKUP(E1289,'Uniprot taxonomy'!E:J,4,FALSE)</f>
        <v>#N/A</v>
      </c>
      <c r="M1289" t="e">
        <f>LEFT(VLOOKUP(B1289,'Uniprot taxonomy'!B:R,5,FALSE))</f>
        <v>#N/A</v>
      </c>
      <c r="N1289" t="e">
        <f>VLOOKUP(B1289,'Uniprot taxonomy'!B:R,5,FALSE)</f>
        <v>#N/A</v>
      </c>
      <c r="O1289" t="e">
        <f>VLOOKUP(B1289,'Uniprot taxonomy'!B:R,6,FALSE)</f>
        <v>#N/A</v>
      </c>
      <c r="P1289" t="e">
        <f>VLOOKUP(B1289,'Uniprot taxonomy'!B:R,7,FALSE)</f>
        <v>#N/A</v>
      </c>
      <c r="Q1289" t="e">
        <f>VLOOKUP(B1289,'Uniprot taxonomy'!B:R,8,FALSE)</f>
        <v>#N/A</v>
      </c>
    </row>
    <row r="1290" spans="1:17" hidden="1" x14ac:dyDescent="0.25">
      <c r="A1290" t="s">
        <v>4787</v>
      </c>
      <c r="B1290" t="s">
        <v>4788</v>
      </c>
      <c r="C1290" t="e">
        <f>VLOOKUP('Домены Secretin_N'!B1290,'AC-Architecture'!A:C,3,FALSE)</f>
        <v>#N/A</v>
      </c>
      <c r="D1290">
        <v>682</v>
      </c>
      <c r="E1290" t="s">
        <v>3632</v>
      </c>
      <c r="F1290">
        <v>196</v>
      </c>
      <c r="G1290">
        <v>266</v>
      </c>
      <c r="H1290">
        <f t="shared" si="92"/>
        <v>70</v>
      </c>
      <c r="I1290" t="str">
        <f t="shared" si="93"/>
        <v>B8KIZ6_9GAMM/196-266</v>
      </c>
      <c r="K1290" t="e">
        <f>IF(C1290="Secretin_N, Secretin, TraK","T","N")</f>
        <v>#N/A</v>
      </c>
      <c r="L1290" t="e">
        <f>VLOOKUP(E1290,'Uniprot taxonomy'!E:J,4,FALSE)</f>
        <v>#N/A</v>
      </c>
      <c r="M1290" t="e">
        <f>LEFT(VLOOKUP(B1290,'Uniprot taxonomy'!B:R,5,FALSE))</f>
        <v>#N/A</v>
      </c>
      <c r="N1290" t="e">
        <f>VLOOKUP(B1290,'Uniprot taxonomy'!B:R,5,FALSE)</f>
        <v>#N/A</v>
      </c>
      <c r="O1290" t="e">
        <f>VLOOKUP(B1290,'Uniprot taxonomy'!B:R,6,FALSE)</f>
        <v>#N/A</v>
      </c>
      <c r="P1290" t="e">
        <f>VLOOKUP(B1290,'Uniprot taxonomy'!B:R,7,FALSE)</f>
        <v>#N/A</v>
      </c>
      <c r="Q1290" t="e">
        <f>VLOOKUP(B1290,'Uniprot taxonomy'!B:R,8,FALSE)</f>
        <v>#N/A</v>
      </c>
    </row>
    <row r="1291" spans="1:17" hidden="1" x14ac:dyDescent="0.25">
      <c r="A1291" t="s">
        <v>4787</v>
      </c>
      <c r="B1291" t="s">
        <v>4788</v>
      </c>
      <c r="C1291" t="e">
        <f>VLOOKUP('Домены Secretin_N'!B1291,'AC-Architecture'!A:C,3,FALSE)</f>
        <v>#N/A</v>
      </c>
      <c r="D1291">
        <v>682</v>
      </c>
      <c r="E1291" t="s">
        <v>3632</v>
      </c>
      <c r="F1291">
        <v>270</v>
      </c>
      <c r="G1291">
        <v>348</v>
      </c>
      <c r="H1291">
        <f t="shared" si="92"/>
        <v>78</v>
      </c>
      <c r="I1291" t="str">
        <f t="shared" si="93"/>
        <v>B8KIZ6_9GAMM/270-348</v>
      </c>
      <c r="K1291" t="e">
        <f>IF(C1291="Secretin_N, Secretin, TraK","T","N")</f>
        <v>#N/A</v>
      </c>
      <c r="L1291" t="e">
        <f>VLOOKUP(E1291,'Uniprot taxonomy'!E:J,4,FALSE)</f>
        <v>#N/A</v>
      </c>
      <c r="M1291" t="e">
        <f>LEFT(VLOOKUP(B1291,'Uniprot taxonomy'!B:R,5,FALSE))</f>
        <v>#N/A</v>
      </c>
      <c r="N1291" t="e">
        <f>VLOOKUP(B1291,'Uniprot taxonomy'!B:R,5,FALSE)</f>
        <v>#N/A</v>
      </c>
      <c r="O1291" t="e">
        <f>VLOOKUP(B1291,'Uniprot taxonomy'!B:R,6,FALSE)</f>
        <v>#N/A</v>
      </c>
      <c r="P1291" t="e">
        <f>VLOOKUP(B1291,'Uniprot taxonomy'!B:R,7,FALSE)</f>
        <v>#N/A</v>
      </c>
      <c r="Q1291" t="e">
        <f>VLOOKUP(B1291,'Uniprot taxonomy'!B:R,8,FALSE)</f>
        <v>#N/A</v>
      </c>
    </row>
    <row r="1292" spans="1:17" hidden="1" x14ac:dyDescent="0.25">
      <c r="A1292" t="s">
        <v>4789</v>
      </c>
      <c r="B1292" t="s">
        <v>4790</v>
      </c>
      <c r="C1292" t="e">
        <f>VLOOKUP('Домены Secretin_N'!B1292,'AC-Architecture'!A:C,3,FALSE)</f>
        <v>#N/A</v>
      </c>
      <c r="D1292">
        <v>732</v>
      </c>
      <c r="E1292" t="s">
        <v>3632</v>
      </c>
      <c r="F1292">
        <v>403</v>
      </c>
      <c r="G1292">
        <v>471</v>
      </c>
      <c r="H1292">
        <f t="shared" si="92"/>
        <v>68</v>
      </c>
      <c r="I1292" t="str">
        <f t="shared" si="93"/>
        <v>B8KJZ4_9GAMM/403-471</v>
      </c>
      <c r="K1292" t="e">
        <f>IF(C1292="Secretin_N, Secretin, TraK","T","N")</f>
        <v>#N/A</v>
      </c>
      <c r="L1292" t="e">
        <f>VLOOKUP(E1292,'Uniprot taxonomy'!E:J,4,FALSE)</f>
        <v>#N/A</v>
      </c>
      <c r="M1292" t="e">
        <f>LEFT(VLOOKUP(B1292,'Uniprot taxonomy'!B:R,5,FALSE))</f>
        <v>#N/A</v>
      </c>
      <c r="N1292" t="e">
        <f>VLOOKUP(B1292,'Uniprot taxonomy'!B:R,5,FALSE)</f>
        <v>#N/A</v>
      </c>
      <c r="O1292" t="e">
        <f>VLOOKUP(B1292,'Uniprot taxonomy'!B:R,6,FALSE)</f>
        <v>#N/A</v>
      </c>
      <c r="P1292" t="e">
        <f>VLOOKUP(B1292,'Uniprot taxonomy'!B:R,7,FALSE)</f>
        <v>#N/A</v>
      </c>
      <c r="Q1292" t="e">
        <f>VLOOKUP(B1292,'Uniprot taxonomy'!B:R,8,FALSE)</f>
        <v>#N/A</v>
      </c>
    </row>
    <row r="1293" spans="1:17" hidden="1" x14ac:dyDescent="0.25">
      <c r="A1293" t="s">
        <v>4791</v>
      </c>
      <c r="B1293" t="s">
        <v>4792</v>
      </c>
      <c r="C1293" t="e">
        <f>VLOOKUP('Домены Secretin_N'!B1293,'AC-Architecture'!A:C,3,FALSE)</f>
        <v>#N/A</v>
      </c>
      <c r="D1293">
        <v>770</v>
      </c>
      <c r="E1293" t="s">
        <v>3632</v>
      </c>
      <c r="F1293">
        <v>277</v>
      </c>
      <c r="G1293">
        <v>349</v>
      </c>
      <c r="H1293">
        <f t="shared" si="92"/>
        <v>72</v>
      </c>
      <c r="I1293" t="str">
        <f t="shared" si="93"/>
        <v>B8KPH7_9GAMM/277-349</v>
      </c>
      <c r="K1293" t="e">
        <f>IF(C1293="Secretin_N, Secretin, TraK","T","N")</f>
        <v>#N/A</v>
      </c>
      <c r="L1293" t="e">
        <f>VLOOKUP(E1293,'Uniprot taxonomy'!E:J,4,FALSE)</f>
        <v>#N/A</v>
      </c>
      <c r="M1293" t="e">
        <f>LEFT(VLOOKUP(B1293,'Uniprot taxonomy'!B:R,5,FALSE))</f>
        <v>#N/A</v>
      </c>
      <c r="N1293" t="e">
        <f>VLOOKUP(B1293,'Uniprot taxonomy'!B:R,5,FALSE)</f>
        <v>#N/A</v>
      </c>
      <c r="O1293" t="e">
        <f>VLOOKUP(B1293,'Uniprot taxonomy'!B:R,6,FALSE)</f>
        <v>#N/A</v>
      </c>
      <c r="P1293" t="e">
        <f>VLOOKUP(B1293,'Uniprot taxonomy'!B:R,7,FALSE)</f>
        <v>#N/A</v>
      </c>
      <c r="Q1293" t="e">
        <f>VLOOKUP(B1293,'Uniprot taxonomy'!B:R,8,FALSE)</f>
        <v>#N/A</v>
      </c>
    </row>
    <row r="1294" spans="1:17" hidden="1" x14ac:dyDescent="0.25">
      <c r="A1294" t="s">
        <v>4791</v>
      </c>
      <c r="B1294" t="s">
        <v>4792</v>
      </c>
      <c r="C1294" t="e">
        <f>VLOOKUP('Домены Secretin_N'!B1294,'AC-Architecture'!A:C,3,FALSE)</f>
        <v>#N/A</v>
      </c>
      <c r="D1294">
        <v>770</v>
      </c>
      <c r="E1294" t="s">
        <v>3632</v>
      </c>
      <c r="F1294">
        <v>355</v>
      </c>
      <c r="G1294">
        <v>505</v>
      </c>
      <c r="H1294">
        <f t="shared" si="92"/>
        <v>150</v>
      </c>
      <c r="I1294" t="str">
        <f t="shared" si="93"/>
        <v>B8KPH7_9GAMM/355-505</v>
      </c>
      <c r="K1294" t="e">
        <f>IF(C1294="Secretin_N, Secretin, TraK","T","N")</f>
        <v>#N/A</v>
      </c>
      <c r="L1294" t="e">
        <f>VLOOKUP(E1294,'Uniprot taxonomy'!E:J,4,FALSE)</f>
        <v>#N/A</v>
      </c>
      <c r="M1294" t="e">
        <f>LEFT(VLOOKUP(B1294,'Uniprot taxonomy'!B:R,5,FALSE))</f>
        <v>#N/A</v>
      </c>
      <c r="N1294" t="e">
        <f>VLOOKUP(B1294,'Uniprot taxonomy'!B:R,5,FALSE)</f>
        <v>#N/A</v>
      </c>
      <c r="O1294" t="e">
        <f>VLOOKUP(B1294,'Uniprot taxonomy'!B:R,6,FALSE)</f>
        <v>#N/A</v>
      </c>
      <c r="P1294" t="e">
        <f>VLOOKUP(B1294,'Uniprot taxonomy'!B:R,7,FALSE)</f>
        <v>#N/A</v>
      </c>
      <c r="Q1294" t="e">
        <f>VLOOKUP(B1294,'Uniprot taxonomy'!B:R,8,FALSE)</f>
        <v>#N/A</v>
      </c>
    </row>
    <row r="1295" spans="1:17" hidden="1" x14ac:dyDescent="0.25">
      <c r="A1295" t="s">
        <v>4793</v>
      </c>
      <c r="B1295" t="s">
        <v>4794</v>
      </c>
      <c r="C1295" t="e">
        <f>VLOOKUP('Домены Secretin_N'!B1295,'AC-Architecture'!A:C,3,FALSE)</f>
        <v>#N/A</v>
      </c>
      <c r="D1295">
        <v>682</v>
      </c>
      <c r="E1295" t="s">
        <v>3632</v>
      </c>
      <c r="F1295">
        <v>143</v>
      </c>
      <c r="G1295">
        <v>202</v>
      </c>
      <c r="H1295">
        <f t="shared" si="92"/>
        <v>59</v>
      </c>
      <c r="I1295" t="str">
        <f t="shared" si="93"/>
        <v>B8KQM8_9GAMM/143-202</v>
      </c>
      <c r="K1295" t="e">
        <f>IF(C1295="Secretin_N, Secretin, TraK","T","N")</f>
        <v>#N/A</v>
      </c>
      <c r="L1295" t="e">
        <f>VLOOKUP(E1295,'Uniprot taxonomy'!E:J,4,FALSE)</f>
        <v>#N/A</v>
      </c>
      <c r="M1295" t="e">
        <f>LEFT(VLOOKUP(B1295,'Uniprot taxonomy'!B:R,5,FALSE))</f>
        <v>#N/A</v>
      </c>
      <c r="N1295" t="e">
        <f>VLOOKUP(B1295,'Uniprot taxonomy'!B:R,5,FALSE)</f>
        <v>#N/A</v>
      </c>
      <c r="O1295" t="e">
        <f>VLOOKUP(B1295,'Uniprot taxonomy'!B:R,6,FALSE)</f>
        <v>#N/A</v>
      </c>
      <c r="P1295" t="e">
        <f>VLOOKUP(B1295,'Uniprot taxonomy'!B:R,7,FALSE)</f>
        <v>#N/A</v>
      </c>
      <c r="Q1295" t="e">
        <f>VLOOKUP(B1295,'Uniprot taxonomy'!B:R,8,FALSE)</f>
        <v>#N/A</v>
      </c>
    </row>
    <row r="1296" spans="1:17" hidden="1" x14ac:dyDescent="0.25">
      <c r="A1296" t="s">
        <v>4793</v>
      </c>
      <c r="B1296" t="s">
        <v>4794</v>
      </c>
      <c r="C1296" t="e">
        <f>VLOOKUP('Домены Secretin_N'!B1296,'AC-Architecture'!A:C,3,FALSE)</f>
        <v>#N/A</v>
      </c>
      <c r="D1296">
        <v>682</v>
      </c>
      <c r="E1296" t="s">
        <v>3632</v>
      </c>
      <c r="F1296">
        <v>206</v>
      </c>
      <c r="G1296">
        <v>276</v>
      </c>
      <c r="H1296">
        <f t="shared" si="92"/>
        <v>70</v>
      </c>
      <c r="I1296" t="str">
        <f t="shared" si="93"/>
        <v>B8KQM8_9GAMM/206-276</v>
      </c>
      <c r="K1296" t="e">
        <f>IF(C1296="Secretin_N, Secretin, TraK","T","N")</f>
        <v>#N/A</v>
      </c>
      <c r="L1296" t="e">
        <f>VLOOKUP(E1296,'Uniprot taxonomy'!E:J,4,FALSE)</f>
        <v>#N/A</v>
      </c>
      <c r="M1296" t="e">
        <f>LEFT(VLOOKUP(B1296,'Uniprot taxonomy'!B:R,5,FALSE))</f>
        <v>#N/A</v>
      </c>
      <c r="N1296" t="e">
        <f>VLOOKUP(B1296,'Uniprot taxonomy'!B:R,5,FALSE)</f>
        <v>#N/A</v>
      </c>
      <c r="O1296" t="e">
        <f>VLOOKUP(B1296,'Uniprot taxonomy'!B:R,6,FALSE)</f>
        <v>#N/A</v>
      </c>
      <c r="P1296" t="e">
        <f>VLOOKUP(B1296,'Uniprot taxonomy'!B:R,7,FALSE)</f>
        <v>#N/A</v>
      </c>
      <c r="Q1296" t="e">
        <f>VLOOKUP(B1296,'Uniprot taxonomy'!B:R,8,FALSE)</f>
        <v>#N/A</v>
      </c>
    </row>
    <row r="1297" spans="1:17" hidden="1" x14ac:dyDescent="0.25">
      <c r="A1297" t="s">
        <v>4793</v>
      </c>
      <c r="B1297" t="s">
        <v>4794</v>
      </c>
      <c r="C1297" t="e">
        <f>VLOOKUP('Домены Secretin_N'!B1297,'AC-Architecture'!A:C,3,FALSE)</f>
        <v>#N/A</v>
      </c>
      <c r="D1297">
        <v>682</v>
      </c>
      <c r="E1297" t="s">
        <v>3632</v>
      </c>
      <c r="F1297">
        <v>280</v>
      </c>
      <c r="G1297">
        <v>357</v>
      </c>
      <c r="H1297">
        <f t="shared" si="92"/>
        <v>77</v>
      </c>
      <c r="I1297" t="str">
        <f t="shared" si="93"/>
        <v>B8KQM8_9GAMM/280-357</v>
      </c>
      <c r="K1297" t="e">
        <f>IF(C1297="Secretin_N, Secretin, TraK","T","N")</f>
        <v>#N/A</v>
      </c>
      <c r="L1297" t="e">
        <f>VLOOKUP(E1297,'Uniprot taxonomy'!E:J,4,FALSE)</f>
        <v>#N/A</v>
      </c>
      <c r="M1297" t="e">
        <f>LEFT(VLOOKUP(B1297,'Uniprot taxonomy'!B:R,5,FALSE))</f>
        <v>#N/A</v>
      </c>
      <c r="N1297" t="e">
        <f>VLOOKUP(B1297,'Uniprot taxonomy'!B:R,5,FALSE)</f>
        <v>#N/A</v>
      </c>
      <c r="O1297" t="e">
        <f>VLOOKUP(B1297,'Uniprot taxonomy'!B:R,6,FALSE)</f>
        <v>#N/A</v>
      </c>
      <c r="P1297" t="e">
        <f>VLOOKUP(B1297,'Uniprot taxonomy'!B:R,7,FALSE)</f>
        <v>#N/A</v>
      </c>
      <c r="Q1297" t="e">
        <f>VLOOKUP(B1297,'Uniprot taxonomy'!B:R,8,FALSE)</f>
        <v>#N/A</v>
      </c>
    </row>
    <row r="1298" spans="1:17" hidden="1" x14ac:dyDescent="0.25">
      <c r="A1298" t="s">
        <v>4795</v>
      </c>
      <c r="B1298" t="s">
        <v>4796</v>
      </c>
      <c r="C1298" t="e">
        <f>VLOOKUP('Домены Secretin_N'!B1298,'AC-Architecture'!A:C,3,FALSE)</f>
        <v>#N/A</v>
      </c>
      <c r="D1298">
        <v>729</v>
      </c>
      <c r="E1298" t="s">
        <v>3632</v>
      </c>
      <c r="F1298">
        <v>396</v>
      </c>
      <c r="G1298">
        <v>470</v>
      </c>
      <c r="H1298">
        <f t="shared" si="92"/>
        <v>74</v>
      </c>
      <c r="I1298" t="str">
        <f t="shared" si="93"/>
        <v>B8KUU0_9GAMM/396-470</v>
      </c>
      <c r="K1298" t="e">
        <f>IF(C1298="Secretin_N, Secretin, TraK","T","N")</f>
        <v>#N/A</v>
      </c>
      <c r="L1298" t="e">
        <f>VLOOKUP(E1298,'Uniprot taxonomy'!E:J,4,FALSE)</f>
        <v>#N/A</v>
      </c>
      <c r="M1298" t="e">
        <f>LEFT(VLOOKUP(B1298,'Uniprot taxonomy'!B:R,5,FALSE))</f>
        <v>#N/A</v>
      </c>
      <c r="N1298" t="e">
        <f>VLOOKUP(B1298,'Uniprot taxonomy'!B:R,5,FALSE)</f>
        <v>#N/A</v>
      </c>
      <c r="O1298" t="e">
        <f>VLOOKUP(B1298,'Uniprot taxonomy'!B:R,6,FALSE)</f>
        <v>#N/A</v>
      </c>
      <c r="P1298" t="e">
        <f>VLOOKUP(B1298,'Uniprot taxonomy'!B:R,7,FALSE)</f>
        <v>#N/A</v>
      </c>
      <c r="Q1298" t="e">
        <f>VLOOKUP(B1298,'Uniprot taxonomy'!B:R,8,FALSE)</f>
        <v>#N/A</v>
      </c>
    </row>
    <row r="1299" spans="1:17" x14ac:dyDescent="0.25">
      <c r="A1299" t="s">
        <v>445</v>
      </c>
      <c r="B1299" t="s">
        <v>1745</v>
      </c>
      <c r="C1299" t="str">
        <f>VLOOKUP('Домены Secretin_N'!B1299,'AC-Architecture'!A:C,3,FALSE)</f>
        <v>Secretin_N, Secretin</v>
      </c>
      <c r="D1299">
        <v>346</v>
      </c>
      <c r="E1299" t="s">
        <v>3632</v>
      </c>
      <c r="F1299">
        <v>7</v>
      </c>
      <c r="G1299">
        <v>81</v>
      </c>
      <c r="H1299">
        <f t="shared" si="92"/>
        <v>74</v>
      </c>
      <c r="I1299" t="str">
        <f t="shared" si="93"/>
        <v>B8KWZ1_9GAMM/7-81</v>
      </c>
      <c r="J1299" t="str">
        <f>CONCATENATE(K1299,"_",LEFT(O1299,3),"_",LEFT(Q1299,3),"_",B1299)</f>
        <v>N_0_0_B8KWZ1</v>
      </c>
      <c r="K1299" t="str">
        <f>IF(C1299="Secretin_N, Secretin, TraK","T","N")</f>
        <v>N</v>
      </c>
      <c r="L1299" t="str">
        <f>VLOOKUP(B1299,'Uniprot taxonomy'!B:R,4,FALSE)</f>
        <v>Proteobacteria</v>
      </c>
      <c r="M1299" t="str">
        <f>LEFT(VLOOKUP(B1299,'Uniprot taxonomy'!B:R,5,FALSE))</f>
        <v>G</v>
      </c>
      <c r="N1299" t="str">
        <f>VLOOKUP(B1299,'Uniprot taxonomy'!B:R,5,FALSE)</f>
        <v>Gammaproteobacteria.</v>
      </c>
      <c r="O1299">
        <f>VLOOKUP(B1299,'Uniprot taxonomy'!B:R,6,FALSE)</f>
        <v>0</v>
      </c>
      <c r="P1299">
        <f>VLOOKUP(B1299,'Uniprot taxonomy'!B:R,7,FALSE)</f>
        <v>0</v>
      </c>
      <c r="Q1299">
        <f>VLOOKUP(B1299,'Uniprot taxonomy'!B:R,8,FALSE)</f>
        <v>0</v>
      </c>
    </row>
    <row r="1300" spans="1:17" hidden="1" x14ac:dyDescent="0.25">
      <c r="A1300" t="s">
        <v>4797</v>
      </c>
      <c r="B1300" t="s">
        <v>4798</v>
      </c>
      <c r="C1300" t="e">
        <f>VLOOKUP('Домены Secretin_N'!B1300,'AC-Architecture'!A:C,3,FALSE)</f>
        <v>#N/A</v>
      </c>
      <c r="D1300">
        <v>733</v>
      </c>
      <c r="E1300" t="s">
        <v>3632</v>
      </c>
      <c r="F1300">
        <v>186</v>
      </c>
      <c r="G1300">
        <v>246</v>
      </c>
      <c r="H1300">
        <f t="shared" si="92"/>
        <v>60</v>
      </c>
      <c r="I1300" t="str">
        <f t="shared" si="93"/>
        <v>B8L0Y5_9GAMM/186-246</v>
      </c>
      <c r="K1300" t="e">
        <f>IF(C1300="Secretin_N, Secretin, TraK","T","N")</f>
        <v>#N/A</v>
      </c>
      <c r="L1300" t="e">
        <f>VLOOKUP(E1300,'Uniprot taxonomy'!E:J,4,FALSE)</f>
        <v>#N/A</v>
      </c>
      <c r="M1300" t="e">
        <f>LEFT(VLOOKUP(B1300,'Uniprot taxonomy'!B:R,5,FALSE))</f>
        <v>#N/A</v>
      </c>
      <c r="N1300" t="e">
        <f>VLOOKUP(B1300,'Uniprot taxonomy'!B:R,5,FALSE)</f>
        <v>#N/A</v>
      </c>
      <c r="O1300" t="e">
        <f>VLOOKUP(B1300,'Uniprot taxonomy'!B:R,6,FALSE)</f>
        <v>#N/A</v>
      </c>
      <c r="P1300" t="e">
        <f>VLOOKUP(B1300,'Uniprot taxonomy'!B:R,7,FALSE)</f>
        <v>#N/A</v>
      </c>
      <c r="Q1300" t="e">
        <f>VLOOKUP(B1300,'Uniprot taxonomy'!B:R,8,FALSE)</f>
        <v>#N/A</v>
      </c>
    </row>
    <row r="1301" spans="1:17" hidden="1" x14ac:dyDescent="0.25">
      <c r="A1301" t="s">
        <v>4797</v>
      </c>
      <c r="B1301" t="s">
        <v>4798</v>
      </c>
      <c r="C1301" t="e">
        <f>VLOOKUP('Домены Secretin_N'!B1301,'AC-Architecture'!A:C,3,FALSE)</f>
        <v>#N/A</v>
      </c>
      <c r="D1301">
        <v>733</v>
      </c>
      <c r="E1301" t="s">
        <v>3632</v>
      </c>
      <c r="F1301">
        <v>251</v>
      </c>
      <c r="G1301">
        <v>320</v>
      </c>
      <c r="H1301">
        <f t="shared" si="92"/>
        <v>69</v>
      </c>
      <c r="I1301" t="str">
        <f t="shared" si="93"/>
        <v>B8L0Y5_9GAMM/251-320</v>
      </c>
      <c r="K1301" t="e">
        <f>IF(C1301="Secretin_N, Secretin, TraK","T","N")</f>
        <v>#N/A</v>
      </c>
      <c r="L1301" t="e">
        <f>VLOOKUP(E1301,'Uniprot taxonomy'!E:J,4,FALSE)</f>
        <v>#N/A</v>
      </c>
      <c r="M1301" t="e">
        <f>LEFT(VLOOKUP(B1301,'Uniprot taxonomy'!B:R,5,FALSE))</f>
        <v>#N/A</v>
      </c>
      <c r="N1301" t="e">
        <f>VLOOKUP(B1301,'Uniprot taxonomy'!B:R,5,FALSE)</f>
        <v>#N/A</v>
      </c>
      <c r="O1301" t="e">
        <f>VLOOKUP(B1301,'Uniprot taxonomy'!B:R,6,FALSE)</f>
        <v>#N/A</v>
      </c>
      <c r="P1301" t="e">
        <f>VLOOKUP(B1301,'Uniprot taxonomy'!B:R,7,FALSE)</f>
        <v>#N/A</v>
      </c>
      <c r="Q1301" t="e">
        <f>VLOOKUP(B1301,'Uniprot taxonomy'!B:R,8,FALSE)</f>
        <v>#N/A</v>
      </c>
    </row>
    <row r="1302" spans="1:17" hidden="1" x14ac:dyDescent="0.25">
      <c r="A1302" t="s">
        <v>4797</v>
      </c>
      <c r="B1302" t="s">
        <v>4798</v>
      </c>
      <c r="C1302" t="e">
        <f>VLOOKUP('Домены Secretin_N'!B1302,'AC-Architecture'!A:C,3,FALSE)</f>
        <v>#N/A</v>
      </c>
      <c r="D1302">
        <v>733</v>
      </c>
      <c r="E1302" t="s">
        <v>3632</v>
      </c>
      <c r="F1302">
        <v>324</v>
      </c>
      <c r="G1302">
        <v>457</v>
      </c>
      <c r="H1302">
        <f t="shared" si="92"/>
        <v>133</v>
      </c>
      <c r="I1302" t="str">
        <f t="shared" si="93"/>
        <v>B8L0Y5_9GAMM/324-457</v>
      </c>
      <c r="K1302" t="e">
        <f>IF(C1302="Secretin_N, Secretin, TraK","T","N")</f>
        <v>#N/A</v>
      </c>
      <c r="L1302" t="e">
        <f>VLOOKUP(E1302,'Uniprot taxonomy'!E:J,4,FALSE)</f>
        <v>#N/A</v>
      </c>
      <c r="M1302" t="e">
        <f>LEFT(VLOOKUP(B1302,'Uniprot taxonomy'!B:R,5,FALSE))</f>
        <v>#N/A</v>
      </c>
      <c r="N1302" t="e">
        <f>VLOOKUP(B1302,'Uniprot taxonomy'!B:R,5,FALSE)</f>
        <v>#N/A</v>
      </c>
      <c r="O1302" t="e">
        <f>VLOOKUP(B1302,'Uniprot taxonomy'!B:R,6,FALSE)</f>
        <v>#N/A</v>
      </c>
      <c r="P1302" t="e">
        <f>VLOOKUP(B1302,'Uniprot taxonomy'!B:R,7,FALSE)</f>
        <v>#N/A</v>
      </c>
      <c r="Q1302" t="e">
        <f>VLOOKUP(B1302,'Uniprot taxonomy'!B:R,8,FALSE)</f>
        <v>#N/A</v>
      </c>
    </row>
    <row r="1303" spans="1:17" hidden="1" x14ac:dyDescent="0.25">
      <c r="A1303" t="s">
        <v>4799</v>
      </c>
      <c r="B1303" t="s">
        <v>4800</v>
      </c>
      <c r="C1303" t="e">
        <f>VLOOKUP('Домены Secretin_N'!B1303,'AC-Architecture'!A:C,3,FALSE)</f>
        <v>#N/A</v>
      </c>
      <c r="D1303">
        <v>638</v>
      </c>
      <c r="E1303" t="s">
        <v>3632</v>
      </c>
      <c r="F1303">
        <v>270</v>
      </c>
      <c r="G1303">
        <v>354</v>
      </c>
      <c r="H1303">
        <f t="shared" si="92"/>
        <v>84</v>
      </c>
      <c r="I1303" t="str">
        <f t="shared" si="93"/>
        <v>B8L3Y6_9GAMM/270-354</v>
      </c>
      <c r="K1303" t="e">
        <f>IF(C1303="Secretin_N, Secretin, TraK","T","N")</f>
        <v>#N/A</v>
      </c>
      <c r="L1303" t="e">
        <f>VLOOKUP(E1303,'Uniprot taxonomy'!E:J,4,FALSE)</f>
        <v>#N/A</v>
      </c>
      <c r="M1303" t="e">
        <f>LEFT(VLOOKUP(B1303,'Uniprot taxonomy'!B:R,5,FALSE))</f>
        <v>#N/A</v>
      </c>
      <c r="N1303" t="e">
        <f>VLOOKUP(B1303,'Uniprot taxonomy'!B:R,5,FALSE)</f>
        <v>#N/A</v>
      </c>
      <c r="O1303" t="e">
        <f>VLOOKUP(B1303,'Uniprot taxonomy'!B:R,6,FALSE)</f>
        <v>#N/A</v>
      </c>
      <c r="P1303" t="e">
        <f>VLOOKUP(B1303,'Uniprot taxonomy'!B:R,7,FALSE)</f>
        <v>#N/A</v>
      </c>
      <c r="Q1303" t="e">
        <f>VLOOKUP(B1303,'Uniprot taxonomy'!B:R,8,FALSE)</f>
        <v>#N/A</v>
      </c>
    </row>
    <row r="1304" spans="1:17" hidden="1" x14ac:dyDescent="0.25">
      <c r="A1304" t="s">
        <v>4801</v>
      </c>
      <c r="B1304" t="s">
        <v>4802</v>
      </c>
      <c r="C1304" t="e">
        <f>VLOOKUP('Домены Secretin_N'!B1304,'AC-Architecture'!A:C,3,FALSE)</f>
        <v>#N/A</v>
      </c>
      <c r="D1304">
        <v>792</v>
      </c>
      <c r="E1304" t="s">
        <v>3632</v>
      </c>
      <c r="F1304">
        <v>128</v>
      </c>
      <c r="G1304">
        <v>189</v>
      </c>
      <c r="H1304">
        <f t="shared" si="92"/>
        <v>61</v>
      </c>
      <c r="I1304" t="str">
        <f t="shared" si="93"/>
        <v>B8L5U2_9GAMM/128-189</v>
      </c>
      <c r="K1304" t="e">
        <f>IF(C1304="Secretin_N, Secretin, TraK","T","N")</f>
        <v>#N/A</v>
      </c>
      <c r="L1304" t="e">
        <f>VLOOKUP(E1304,'Uniprot taxonomy'!E:J,4,FALSE)</f>
        <v>#N/A</v>
      </c>
      <c r="M1304" t="e">
        <f>LEFT(VLOOKUP(B1304,'Uniprot taxonomy'!B:R,5,FALSE))</f>
        <v>#N/A</v>
      </c>
      <c r="N1304" t="e">
        <f>VLOOKUP(B1304,'Uniprot taxonomy'!B:R,5,FALSE)</f>
        <v>#N/A</v>
      </c>
      <c r="O1304" t="e">
        <f>VLOOKUP(B1304,'Uniprot taxonomy'!B:R,6,FALSE)</f>
        <v>#N/A</v>
      </c>
      <c r="P1304" t="e">
        <f>VLOOKUP(B1304,'Uniprot taxonomy'!B:R,7,FALSE)</f>
        <v>#N/A</v>
      </c>
      <c r="Q1304" t="e">
        <f>VLOOKUP(B1304,'Uniprot taxonomy'!B:R,8,FALSE)</f>
        <v>#N/A</v>
      </c>
    </row>
    <row r="1305" spans="1:17" hidden="1" x14ac:dyDescent="0.25">
      <c r="A1305" t="s">
        <v>4801</v>
      </c>
      <c r="B1305" t="s">
        <v>4802</v>
      </c>
      <c r="C1305" t="e">
        <f>VLOOKUP('Домены Secretin_N'!B1305,'AC-Architecture'!A:C,3,FALSE)</f>
        <v>#N/A</v>
      </c>
      <c r="D1305">
        <v>792</v>
      </c>
      <c r="E1305" t="s">
        <v>3632</v>
      </c>
      <c r="F1305">
        <v>191</v>
      </c>
      <c r="G1305">
        <v>260</v>
      </c>
      <c r="H1305">
        <f t="shared" si="92"/>
        <v>69</v>
      </c>
      <c r="I1305" t="str">
        <f t="shared" si="93"/>
        <v>B8L5U2_9GAMM/191-260</v>
      </c>
      <c r="K1305" t="e">
        <f>IF(C1305="Secretin_N, Secretin, TraK","T","N")</f>
        <v>#N/A</v>
      </c>
      <c r="L1305" t="e">
        <f>VLOOKUP(E1305,'Uniprot taxonomy'!E:J,4,FALSE)</f>
        <v>#N/A</v>
      </c>
      <c r="M1305" t="e">
        <f>LEFT(VLOOKUP(B1305,'Uniprot taxonomy'!B:R,5,FALSE))</f>
        <v>#N/A</v>
      </c>
      <c r="N1305" t="e">
        <f>VLOOKUP(B1305,'Uniprot taxonomy'!B:R,5,FALSE)</f>
        <v>#N/A</v>
      </c>
      <c r="O1305" t="e">
        <f>VLOOKUP(B1305,'Uniprot taxonomy'!B:R,6,FALSE)</f>
        <v>#N/A</v>
      </c>
      <c r="P1305" t="e">
        <f>VLOOKUP(B1305,'Uniprot taxonomy'!B:R,7,FALSE)</f>
        <v>#N/A</v>
      </c>
      <c r="Q1305" t="e">
        <f>VLOOKUP(B1305,'Uniprot taxonomy'!B:R,8,FALSE)</f>
        <v>#N/A</v>
      </c>
    </row>
    <row r="1306" spans="1:17" hidden="1" x14ac:dyDescent="0.25">
      <c r="A1306" t="s">
        <v>4801</v>
      </c>
      <c r="B1306" t="s">
        <v>4802</v>
      </c>
      <c r="C1306" t="e">
        <f>VLOOKUP('Домены Secretin_N'!B1306,'AC-Architecture'!A:C,3,FALSE)</f>
        <v>#N/A</v>
      </c>
      <c r="D1306">
        <v>792</v>
      </c>
      <c r="E1306" t="s">
        <v>3632</v>
      </c>
      <c r="F1306">
        <v>264</v>
      </c>
      <c r="G1306">
        <v>391</v>
      </c>
      <c r="H1306">
        <f t="shared" si="92"/>
        <v>127</v>
      </c>
      <c r="I1306" t="str">
        <f t="shared" si="93"/>
        <v>B8L5U2_9GAMM/264-391</v>
      </c>
      <c r="K1306" t="e">
        <f>IF(C1306="Secretin_N, Secretin, TraK","T","N")</f>
        <v>#N/A</v>
      </c>
      <c r="L1306" t="e">
        <f>VLOOKUP(E1306,'Uniprot taxonomy'!E:J,4,FALSE)</f>
        <v>#N/A</v>
      </c>
      <c r="M1306" t="e">
        <f>LEFT(VLOOKUP(B1306,'Uniprot taxonomy'!B:R,5,FALSE))</f>
        <v>#N/A</v>
      </c>
      <c r="N1306" t="e">
        <f>VLOOKUP(B1306,'Uniprot taxonomy'!B:R,5,FALSE)</f>
        <v>#N/A</v>
      </c>
      <c r="O1306" t="e">
        <f>VLOOKUP(B1306,'Uniprot taxonomy'!B:R,6,FALSE)</f>
        <v>#N/A</v>
      </c>
      <c r="P1306" t="e">
        <f>VLOOKUP(B1306,'Uniprot taxonomy'!B:R,7,FALSE)</f>
        <v>#N/A</v>
      </c>
      <c r="Q1306" t="e">
        <f>VLOOKUP(B1306,'Uniprot taxonomy'!B:R,8,FALSE)</f>
        <v>#N/A</v>
      </c>
    </row>
    <row r="1307" spans="1:17" x14ac:dyDescent="0.25">
      <c r="A1307" t="s">
        <v>446</v>
      </c>
      <c r="B1307" t="s">
        <v>1746</v>
      </c>
      <c r="C1307" t="str">
        <f>VLOOKUP('Домены Secretin_N'!B1307,'AC-Architecture'!A:C,3,FALSE)</f>
        <v>Secretin_N, Secretin</v>
      </c>
      <c r="D1307">
        <v>562</v>
      </c>
      <c r="E1307" t="s">
        <v>3632</v>
      </c>
      <c r="F1307">
        <v>180</v>
      </c>
      <c r="G1307">
        <v>303</v>
      </c>
      <c r="H1307">
        <f t="shared" si="92"/>
        <v>123</v>
      </c>
      <c r="I1307" t="str">
        <f t="shared" si="93"/>
        <v>B8Y8I1_SALCE/180-303</v>
      </c>
      <c r="J1307" t="str">
        <f t="shared" ref="J1307:J1309" si="94">CONCATENATE(K1307,"_",LEFT(O1307,3),"_",LEFT(Q1307,3),"_",B1307)</f>
        <v>N_Ent_Sal_B8Y8I1</v>
      </c>
      <c r="K1307" t="str">
        <f>IF(C1307="Secretin_N, Secretin, TraK","T","N")</f>
        <v>N</v>
      </c>
      <c r="L1307" t="str">
        <f>VLOOKUP(B1307,'Uniprot taxonomy'!B:R,4,FALSE)</f>
        <v>Proteobacteria</v>
      </c>
      <c r="M1307" t="str">
        <f>LEFT(VLOOKUP(B1307,'Uniprot taxonomy'!B:R,5,FALSE))</f>
        <v>G</v>
      </c>
      <c r="N1307" t="str">
        <f>VLOOKUP(B1307,'Uniprot taxonomy'!B:R,5,FALSE)</f>
        <v>Gammaproteobacteria</v>
      </c>
      <c r="O1307" t="str">
        <f>VLOOKUP(B1307,'Uniprot taxonomy'!B:R,6,FALSE)</f>
        <v>Enterobacteriales</v>
      </c>
      <c r="P1307" t="str">
        <f>VLOOKUP(B1307,'Uniprot taxonomy'!B:R,7,FALSE)</f>
        <v>Enterobacteriaceae</v>
      </c>
      <c r="Q1307" t="str">
        <f>VLOOKUP(B1307,'Uniprot taxonomy'!B:R,8,FALSE)</f>
        <v>Salmonella</v>
      </c>
    </row>
    <row r="1308" spans="1:17" x14ac:dyDescent="0.25">
      <c r="A1308" t="s">
        <v>447</v>
      </c>
      <c r="B1308" t="s">
        <v>1747</v>
      </c>
      <c r="C1308" t="str">
        <f>VLOOKUP('Домены Secretin_N'!B1308,'AC-Architecture'!A:C,3,FALSE)</f>
        <v>Secretin_N, Secretin</v>
      </c>
      <c r="D1308">
        <v>512</v>
      </c>
      <c r="E1308" t="s">
        <v>3632</v>
      </c>
      <c r="F1308">
        <v>180</v>
      </c>
      <c r="G1308">
        <v>275</v>
      </c>
      <c r="H1308">
        <f t="shared" si="92"/>
        <v>95</v>
      </c>
      <c r="I1308" t="str">
        <f t="shared" si="93"/>
        <v>B8ZYA7_ECOLX/180-275</v>
      </c>
      <c r="J1308" t="str">
        <f t="shared" si="94"/>
        <v>N_Ent_Esc_B8ZYA7</v>
      </c>
      <c r="K1308" t="str">
        <f>IF(C1308="Secretin_N, Secretin, TraK","T","N")</f>
        <v>N</v>
      </c>
      <c r="L1308" t="str">
        <f>VLOOKUP(B1308,'Uniprot taxonomy'!B:R,4,FALSE)</f>
        <v>Proteobacteria</v>
      </c>
      <c r="M1308" t="str">
        <f>LEFT(VLOOKUP(B1308,'Uniprot taxonomy'!B:R,5,FALSE))</f>
        <v>G</v>
      </c>
      <c r="N1308" t="str">
        <f>VLOOKUP(B1308,'Uniprot taxonomy'!B:R,5,FALSE)</f>
        <v>Gammaproteobacteria</v>
      </c>
      <c r="O1308" t="str">
        <f>VLOOKUP(B1308,'Uniprot taxonomy'!B:R,6,FALSE)</f>
        <v>Enterobacteriales</v>
      </c>
      <c r="P1308" t="str">
        <f>VLOOKUP(B1308,'Uniprot taxonomy'!B:R,7,FALSE)</f>
        <v>Enterobacteriaceae</v>
      </c>
      <c r="Q1308" t="str">
        <f>VLOOKUP(B1308,'Uniprot taxonomy'!B:R,8,FALSE)</f>
        <v>Escherichia</v>
      </c>
    </row>
    <row r="1309" spans="1:17" x14ac:dyDescent="0.25">
      <c r="A1309" t="s">
        <v>448</v>
      </c>
      <c r="B1309" t="s">
        <v>1748</v>
      </c>
      <c r="C1309" t="str">
        <f>VLOOKUP('Домены Secretin_N'!B1309,'AC-Architecture'!A:C,3,FALSE)</f>
        <v>Secretin_N, Secretin</v>
      </c>
      <c r="D1309">
        <v>488</v>
      </c>
      <c r="E1309" t="s">
        <v>3632</v>
      </c>
      <c r="F1309">
        <v>169</v>
      </c>
      <c r="G1309">
        <v>277</v>
      </c>
      <c r="H1309">
        <f t="shared" si="92"/>
        <v>108</v>
      </c>
      <c r="I1309" t="str">
        <f t="shared" si="93"/>
        <v>B9A7Y0_VIBPA/169-277</v>
      </c>
      <c r="J1309" t="str">
        <f t="shared" si="94"/>
        <v>N_Vib_Vib_B9A7Y0</v>
      </c>
      <c r="K1309" t="str">
        <f>IF(C1309="Secretin_N, Secretin, TraK","T","N")</f>
        <v>N</v>
      </c>
      <c r="L1309" t="str">
        <f>VLOOKUP(B1309,'Uniprot taxonomy'!B:R,4,FALSE)</f>
        <v>Proteobacteria</v>
      </c>
      <c r="M1309" t="str">
        <f>LEFT(VLOOKUP(B1309,'Uniprot taxonomy'!B:R,5,FALSE))</f>
        <v>G</v>
      </c>
      <c r="N1309" t="str">
        <f>VLOOKUP(B1309,'Uniprot taxonomy'!B:R,5,FALSE)</f>
        <v>Gammaproteobacteria</v>
      </c>
      <c r="O1309" t="str">
        <f>VLOOKUP(B1309,'Uniprot taxonomy'!B:R,6,FALSE)</f>
        <v>Vibrionales</v>
      </c>
      <c r="P1309" t="str">
        <f>VLOOKUP(B1309,'Uniprot taxonomy'!B:R,7,FALSE)</f>
        <v>Vibrionaceae</v>
      </c>
      <c r="Q1309" t="str">
        <f>VLOOKUP(B1309,'Uniprot taxonomy'!B:R,8,FALSE)</f>
        <v>Vibrio</v>
      </c>
    </row>
    <row r="1310" spans="1:17" hidden="1" x14ac:dyDescent="0.25">
      <c r="A1310" t="s">
        <v>449</v>
      </c>
      <c r="B1310" t="s">
        <v>1749</v>
      </c>
      <c r="C1310" t="str">
        <f>VLOOKUP('Домены Secretin_N'!B1310,'AC-Architecture'!A:C,3,FALSE)</f>
        <v>Secretin_N, Secretin</v>
      </c>
      <c r="D1310">
        <v>678</v>
      </c>
      <c r="E1310" t="s">
        <v>3632</v>
      </c>
      <c r="F1310">
        <v>195</v>
      </c>
      <c r="G1310">
        <v>336</v>
      </c>
      <c r="H1310">
        <f t="shared" si="92"/>
        <v>141</v>
      </c>
      <c r="I1310" t="str">
        <f t="shared" si="93"/>
        <v>B9AZ06_9BURK/195-336</v>
      </c>
      <c r="J1310" t="e">
        <f>CONCATENATE(K1310,"_",#REF!,"_",B1310)</f>
        <v>#REF!</v>
      </c>
      <c r="K1310" t="str">
        <f>IF(C1310="Secretin_N, Secretin, TraK","T","N")</f>
        <v>N</v>
      </c>
      <c r="L1310" t="e">
        <f>VLOOKUP(E1310,'Uniprot taxonomy'!E:J,4,FALSE)</f>
        <v>#N/A</v>
      </c>
      <c r="M1310" t="str">
        <f>LEFT(VLOOKUP(B1310,'Uniprot taxonomy'!B:R,5,FALSE))</f>
        <v>B</v>
      </c>
      <c r="N1310" t="str">
        <f>VLOOKUP(B1310,'Uniprot taxonomy'!B:R,5,FALSE)</f>
        <v>Betaproteobacteria</v>
      </c>
      <c r="O1310" t="str">
        <f>VLOOKUP(B1310,'Uniprot taxonomy'!B:R,6,FALSE)</f>
        <v>Burkholderiales</v>
      </c>
      <c r="P1310" t="str">
        <f>VLOOKUP(B1310,'Uniprot taxonomy'!B:R,7,FALSE)</f>
        <v>Burkholderiaceae</v>
      </c>
      <c r="Q1310" t="str">
        <f>VLOOKUP(B1310,'Uniprot taxonomy'!B:R,8,FALSE)</f>
        <v>Burkholderia</v>
      </c>
    </row>
    <row r="1311" spans="1:17" hidden="1" x14ac:dyDescent="0.25">
      <c r="A1311" t="s">
        <v>4803</v>
      </c>
      <c r="B1311" t="s">
        <v>4804</v>
      </c>
      <c r="C1311" t="e">
        <f>VLOOKUP('Домены Secretin_N'!B1311,'AC-Architecture'!A:C,3,FALSE)</f>
        <v>#N/A</v>
      </c>
      <c r="D1311">
        <v>571</v>
      </c>
      <c r="E1311" t="s">
        <v>3632</v>
      </c>
      <c r="F1311">
        <v>238</v>
      </c>
      <c r="G1311">
        <v>304</v>
      </c>
      <c r="H1311">
        <f t="shared" si="92"/>
        <v>66</v>
      </c>
      <c r="I1311" t="str">
        <f t="shared" si="93"/>
        <v>B9BA13_9BURK/238-304</v>
      </c>
      <c r="K1311" t="e">
        <f>IF(C1311="Secretin_N, Secretin, TraK","T","N")</f>
        <v>#N/A</v>
      </c>
      <c r="L1311" t="e">
        <f>VLOOKUP(E1311,'Uniprot taxonomy'!E:J,4,FALSE)</f>
        <v>#N/A</v>
      </c>
      <c r="M1311" t="e">
        <f>LEFT(VLOOKUP(B1311,'Uniprot taxonomy'!B:R,5,FALSE))</f>
        <v>#N/A</v>
      </c>
      <c r="N1311" t="e">
        <f>VLOOKUP(B1311,'Uniprot taxonomy'!B:R,5,FALSE)</f>
        <v>#N/A</v>
      </c>
      <c r="O1311" t="e">
        <f>VLOOKUP(B1311,'Uniprot taxonomy'!B:R,6,FALSE)</f>
        <v>#N/A</v>
      </c>
      <c r="P1311" t="e">
        <f>VLOOKUP(B1311,'Uniprot taxonomy'!B:R,7,FALSE)</f>
        <v>#N/A</v>
      </c>
      <c r="Q1311" t="e">
        <f>VLOOKUP(B1311,'Uniprot taxonomy'!B:R,8,FALSE)</f>
        <v>#N/A</v>
      </c>
    </row>
    <row r="1312" spans="1:17" hidden="1" x14ac:dyDescent="0.25">
      <c r="A1312" t="s">
        <v>4805</v>
      </c>
      <c r="B1312" t="s">
        <v>4806</v>
      </c>
      <c r="C1312" t="e">
        <f>VLOOKUP('Домены Secretin_N'!B1312,'AC-Architecture'!A:C,3,FALSE)</f>
        <v>#N/A</v>
      </c>
      <c r="D1312">
        <v>768</v>
      </c>
      <c r="E1312" t="s">
        <v>3632</v>
      </c>
      <c r="F1312">
        <v>122</v>
      </c>
      <c r="G1312">
        <v>182</v>
      </c>
      <c r="H1312">
        <f t="shared" si="92"/>
        <v>60</v>
      </c>
      <c r="I1312" t="str">
        <f t="shared" si="93"/>
        <v>B9BCJ3_9BURK/122-182</v>
      </c>
      <c r="K1312" t="e">
        <f>IF(C1312="Secretin_N, Secretin, TraK","T","N")</f>
        <v>#N/A</v>
      </c>
      <c r="L1312" t="e">
        <f>VLOOKUP(E1312,'Uniprot taxonomy'!E:J,4,FALSE)</f>
        <v>#N/A</v>
      </c>
      <c r="M1312" t="e">
        <f>LEFT(VLOOKUP(B1312,'Uniprot taxonomy'!B:R,5,FALSE))</f>
        <v>#N/A</v>
      </c>
      <c r="N1312" t="e">
        <f>VLOOKUP(B1312,'Uniprot taxonomy'!B:R,5,FALSE)</f>
        <v>#N/A</v>
      </c>
      <c r="O1312" t="e">
        <f>VLOOKUP(B1312,'Uniprot taxonomy'!B:R,6,FALSE)</f>
        <v>#N/A</v>
      </c>
      <c r="P1312" t="e">
        <f>VLOOKUP(B1312,'Uniprot taxonomy'!B:R,7,FALSE)</f>
        <v>#N/A</v>
      </c>
      <c r="Q1312" t="e">
        <f>VLOOKUP(B1312,'Uniprot taxonomy'!B:R,8,FALSE)</f>
        <v>#N/A</v>
      </c>
    </row>
    <row r="1313" spans="1:17" hidden="1" x14ac:dyDescent="0.25">
      <c r="A1313" t="s">
        <v>4805</v>
      </c>
      <c r="B1313" t="s">
        <v>4806</v>
      </c>
      <c r="C1313" t="e">
        <f>VLOOKUP('Домены Secretin_N'!B1313,'AC-Architecture'!A:C,3,FALSE)</f>
        <v>#N/A</v>
      </c>
      <c r="D1313">
        <v>768</v>
      </c>
      <c r="E1313" t="s">
        <v>3632</v>
      </c>
      <c r="F1313">
        <v>185</v>
      </c>
      <c r="G1313">
        <v>257</v>
      </c>
      <c r="H1313">
        <f t="shared" si="92"/>
        <v>72</v>
      </c>
      <c r="I1313" t="str">
        <f t="shared" si="93"/>
        <v>B9BCJ3_9BURK/185-257</v>
      </c>
      <c r="K1313" t="e">
        <f>IF(C1313="Secretin_N, Secretin, TraK","T","N")</f>
        <v>#N/A</v>
      </c>
      <c r="L1313" t="e">
        <f>VLOOKUP(E1313,'Uniprot taxonomy'!E:J,4,FALSE)</f>
        <v>#N/A</v>
      </c>
      <c r="M1313" t="e">
        <f>LEFT(VLOOKUP(B1313,'Uniprot taxonomy'!B:R,5,FALSE))</f>
        <v>#N/A</v>
      </c>
      <c r="N1313" t="e">
        <f>VLOOKUP(B1313,'Uniprot taxonomy'!B:R,5,FALSE)</f>
        <v>#N/A</v>
      </c>
      <c r="O1313" t="e">
        <f>VLOOKUP(B1313,'Uniprot taxonomy'!B:R,6,FALSE)</f>
        <v>#N/A</v>
      </c>
      <c r="P1313" t="e">
        <f>VLOOKUP(B1313,'Uniprot taxonomy'!B:R,7,FALSE)</f>
        <v>#N/A</v>
      </c>
      <c r="Q1313" t="e">
        <f>VLOOKUP(B1313,'Uniprot taxonomy'!B:R,8,FALSE)</f>
        <v>#N/A</v>
      </c>
    </row>
    <row r="1314" spans="1:17" hidden="1" x14ac:dyDescent="0.25">
      <c r="A1314" t="s">
        <v>4805</v>
      </c>
      <c r="B1314" t="s">
        <v>4806</v>
      </c>
      <c r="C1314" t="e">
        <f>VLOOKUP('Домены Secretin_N'!B1314,'AC-Architecture'!A:C,3,FALSE)</f>
        <v>#N/A</v>
      </c>
      <c r="D1314">
        <v>768</v>
      </c>
      <c r="E1314" t="s">
        <v>3632</v>
      </c>
      <c r="F1314">
        <v>261</v>
      </c>
      <c r="G1314">
        <v>401</v>
      </c>
      <c r="H1314">
        <f t="shared" si="92"/>
        <v>140</v>
      </c>
      <c r="I1314" t="str">
        <f t="shared" si="93"/>
        <v>B9BCJ3_9BURK/261-401</v>
      </c>
      <c r="K1314" t="e">
        <f>IF(C1314="Secretin_N, Secretin, TraK","T","N")</f>
        <v>#N/A</v>
      </c>
      <c r="L1314" t="e">
        <f>VLOOKUP(E1314,'Uniprot taxonomy'!E:J,4,FALSE)</f>
        <v>#N/A</v>
      </c>
      <c r="M1314" t="e">
        <f>LEFT(VLOOKUP(B1314,'Uniprot taxonomy'!B:R,5,FALSE))</f>
        <v>#N/A</v>
      </c>
      <c r="N1314" t="e">
        <f>VLOOKUP(B1314,'Uniprot taxonomy'!B:R,5,FALSE)</f>
        <v>#N/A</v>
      </c>
      <c r="O1314" t="e">
        <f>VLOOKUP(B1314,'Uniprot taxonomy'!B:R,6,FALSE)</f>
        <v>#N/A</v>
      </c>
      <c r="P1314" t="e">
        <f>VLOOKUP(B1314,'Uniprot taxonomy'!B:R,7,FALSE)</f>
        <v>#N/A</v>
      </c>
      <c r="Q1314" t="e">
        <f>VLOOKUP(B1314,'Uniprot taxonomy'!B:R,8,FALSE)</f>
        <v>#N/A</v>
      </c>
    </row>
    <row r="1315" spans="1:17" hidden="1" x14ac:dyDescent="0.25">
      <c r="A1315" t="s">
        <v>450</v>
      </c>
      <c r="B1315" t="s">
        <v>1750</v>
      </c>
      <c r="C1315" t="str">
        <f>VLOOKUP('Домены Secretin_N'!B1315,'AC-Architecture'!A:C,3,FALSE)</f>
        <v>Secretin_N, Secretin</v>
      </c>
      <c r="D1315">
        <v>678</v>
      </c>
      <c r="E1315" t="s">
        <v>3632</v>
      </c>
      <c r="F1315">
        <v>195</v>
      </c>
      <c r="G1315">
        <v>336</v>
      </c>
      <c r="H1315">
        <f t="shared" si="92"/>
        <v>141</v>
      </c>
      <c r="I1315" t="str">
        <f t="shared" si="93"/>
        <v>B9BSA8_9BURK/195-336</v>
      </c>
      <c r="J1315" t="e">
        <f>CONCATENATE(K1315,"_",#REF!,"_",B1315)</f>
        <v>#REF!</v>
      </c>
      <c r="K1315" t="str">
        <f>IF(C1315="Secretin_N, Secretin, TraK","T","N")</f>
        <v>N</v>
      </c>
      <c r="L1315" t="e">
        <f>VLOOKUP(E1315,'Uniprot taxonomy'!E:J,4,FALSE)</f>
        <v>#N/A</v>
      </c>
      <c r="M1315" t="str">
        <f>LEFT(VLOOKUP(B1315,'Uniprot taxonomy'!B:R,5,FALSE))</f>
        <v>B</v>
      </c>
      <c r="N1315" t="str">
        <f>VLOOKUP(B1315,'Uniprot taxonomy'!B:R,5,FALSE)</f>
        <v>Betaproteobacteria</v>
      </c>
      <c r="O1315" t="str">
        <f>VLOOKUP(B1315,'Uniprot taxonomy'!B:R,6,FALSE)</f>
        <v>Burkholderiales</v>
      </c>
      <c r="P1315" t="str">
        <f>VLOOKUP(B1315,'Uniprot taxonomy'!B:R,7,FALSE)</f>
        <v>Burkholderiaceae</v>
      </c>
      <c r="Q1315" t="str">
        <f>VLOOKUP(B1315,'Uniprot taxonomy'!B:R,8,FALSE)</f>
        <v>Burkholderia</v>
      </c>
    </row>
    <row r="1316" spans="1:17" hidden="1" x14ac:dyDescent="0.25">
      <c r="A1316" t="s">
        <v>4807</v>
      </c>
      <c r="B1316" t="s">
        <v>4808</v>
      </c>
      <c r="C1316" t="e">
        <f>VLOOKUP('Домены Secretin_N'!B1316,'AC-Architecture'!A:C,3,FALSE)</f>
        <v>#N/A</v>
      </c>
      <c r="D1316">
        <v>571</v>
      </c>
      <c r="E1316" t="s">
        <v>3632</v>
      </c>
      <c r="F1316">
        <v>238</v>
      </c>
      <c r="G1316">
        <v>304</v>
      </c>
      <c r="H1316">
        <f t="shared" si="92"/>
        <v>66</v>
      </c>
      <c r="I1316" t="str">
        <f t="shared" si="93"/>
        <v>B9BVD5_9BURK/238-304</v>
      </c>
      <c r="K1316" t="e">
        <f>IF(C1316="Secretin_N, Secretin, TraK","T","N")</f>
        <v>#N/A</v>
      </c>
      <c r="L1316" t="e">
        <f>VLOOKUP(E1316,'Uniprot taxonomy'!E:J,4,FALSE)</f>
        <v>#N/A</v>
      </c>
      <c r="M1316" t="e">
        <f>LEFT(VLOOKUP(B1316,'Uniprot taxonomy'!B:R,5,FALSE))</f>
        <v>#N/A</v>
      </c>
      <c r="N1316" t="e">
        <f>VLOOKUP(B1316,'Uniprot taxonomy'!B:R,5,FALSE)</f>
        <v>#N/A</v>
      </c>
      <c r="O1316" t="e">
        <f>VLOOKUP(B1316,'Uniprot taxonomy'!B:R,6,FALSE)</f>
        <v>#N/A</v>
      </c>
      <c r="P1316" t="e">
        <f>VLOOKUP(B1316,'Uniprot taxonomy'!B:R,7,FALSE)</f>
        <v>#N/A</v>
      </c>
      <c r="Q1316" t="e">
        <f>VLOOKUP(B1316,'Uniprot taxonomy'!B:R,8,FALSE)</f>
        <v>#N/A</v>
      </c>
    </row>
    <row r="1317" spans="1:17" hidden="1" x14ac:dyDescent="0.25">
      <c r="A1317" t="s">
        <v>4809</v>
      </c>
      <c r="B1317" t="s">
        <v>4810</v>
      </c>
      <c r="C1317" t="e">
        <f>VLOOKUP('Домены Secretin_N'!B1317,'AC-Architecture'!A:C,3,FALSE)</f>
        <v>#N/A</v>
      </c>
      <c r="D1317">
        <v>768</v>
      </c>
      <c r="E1317" t="s">
        <v>3632</v>
      </c>
      <c r="F1317">
        <v>122</v>
      </c>
      <c r="G1317">
        <v>182</v>
      </c>
      <c r="H1317">
        <f t="shared" si="92"/>
        <v>60</v>
      </c>
      <c r="I1317" t="str">
        <f t="shared" si="93"/>
        <v>B9BZC4_9BURK/122-182</v>
      </c>
      <c r="K1317" t="e">
        <f>IF(C1317="Secretin_N, Secretin, TraK","T","N")</f>
        <v>#N/A</v>
      </c>
      <c r="L1317" t="e">
        <f>VLOOKUP(E1317,'Uniprot taxonomy'!E:J,4,FALSE)</f>
        <v>#N/A</v>
      </c>
      <c r="M1317" t="e">
        <f>LEFT(VLOOKUP(B1317,'Uniprot taxonomy'!B:R,5,FALSE))</f>
        <v>#N/A</v>
      </c>
      <c r="N1317" t="e">
        <f>VLOOKUP(B1317,'Uniprot taxonomy'!B:R,5,FALSE)</f>
        <v>#N/A</v>
      </c>
      <c r="O1317" t="e">
        <f>VLOOKUP(B1317,'Uniprot taxonomy'!B:R,6,FALSE)</f>
        <v>#N/A</v>
      </c>
      <c r="P1317" t="e">
        <f>VLOOKUP(B1317,'Uniprot taxonomy'!B:R,7,FALSE)</f>
        <v>#N/A</v>
      </c>
      <c r="Q1317" t="e">
        <f>VLOOKUP(B1317,'Uniprot taxonomy'!B:R,8,FALSE)</f>
        <v>#N/A</v>
      </c>
    </row>
    <row r="1318" spans="1:17" hidden="1" x14ac:dyDescent="0.25">
      <c r="A1318" t="s">
        <v>4809</v>
      </c>
      <c r="B1318" t="s">
        <v>4810</v>
      </c>
      <c r="C1318" t="e">
        <f>VLOOKUP('Домены Secretin_N'!B1318,'AC-Architecture'!A:C,3,FALSE)</f>
        <v>#N/A</v>
      </c>
      <c r="D1318">
        <v>768</v>
      </c>
      <c r="E1318" t="s">
        <v>3632</v>
      </c>
      <c r="F1318">
        <v>185</v>
      </c>
      <c r="G1318">
        <v>257</v>
      </c>
      <c r="H1318">
        <f t="shared" si="92"/>
        <v>72</v>
      </c>
      <c r="I1318" t="str">
        <f t="shared" si="93"/>
        <v>B9BZC4_9BURK/185-257</v>
      </c>
      <c r="K1318" t="e">
        <f>IF(C1318="Secretin_N, Secretin, TraK","T","N")</f>
        <v>#N/A</v>
      </c>
      <c r="L1318" t="e">
        <f>VLOOKUP(E1318,'Uniprot taxonomy'!E:J,4,FALSE)</f>
        <v>#N/A</v>
      </c>
      <c r="M1318" t="e">
        <f>LEFT(VLOOKUP(B1318,'Uniprot taxonomy'!B:R,5,FALSE))</f>
        <v>#N/A</v>
      </c>
      <c r="N1318" t="e">
        <f>VLOOKUP(B1318,'Uniprot taxonomy'!B:R,5,FALSE)</f>
        <v>#N/A</v>
      </c>
      <c r="O1318" t="e">
        <f>VLOOKUP(B1318,'Uniprot taxonomy'!B:R,6,FALSE)</f>
        <v>#N/A</v>
      </c>
      <c r="P1318" t="e">
        <f>VLOOKUP(B1318,'Uniprot taxonomy'!B:R,7,FALSE)</f>
        <v>#N/A</v>
      </c>
      <c r="Q1318" t="e">
        <f>VLOOKUP(B1318,'Uniprot taxonomy'!B:R,8,FALSE)</f>
        <v>#N/A</v>
      </c>
    </row>
    <row r="1319" spans="1:17" hidden="1" x14ac:dyDescent="0.25">
      <c r="A1319" t="s">
        <v>4809</v>
      </c>
      <c r="B1319" t="s">
        <v>4810</v>
      </c>
      <c r="C1319" t="e">
        <f>VLOOKUP('Домены Secretin_N'!B1319,'AC-Architecture'!A:C,3,FALSE)</f>
        <v>#N/A</v>
      </c>
      <c r="D1319">
        <v>768</v>
      </c>
      <c r="E1319" t="s">
        <v>3632</v>
      </c>
      <c r="F1319">
        <v>261</v>
      </c>
      <c r="G1319">
        <v>401</v>
      </c>
      <c r="H1319">
        <f t="shared" si="92"/>
        <v>140</v>
      </c>
      <c r="I1319" t="str">
        <f t="shared" si="93"/>
        <v>B9BZC4_9BURK/261-401</v>
      </c>
      <c r="K1319" t="e">
        <f>IF(C1319="Secretin_N, Secretin, TraK","T","N")</f>
        <v>#N/A</v>
      </c>
      <c r="L1319" t="e">
        <f>VLOOKUP(E1319,'Uniprot taxonomy'!E:J,4,FALSE)</f>
        <v>#N/A</v>
      </c>
      <c r="M1319" t="e">
        <f>LEFT(VLOOKUP(B1319,'Uniprot taxonomy'!B:R,5,FALSE))</f>
        <v>#N/A</v>
      </c>
      <c r="N1319" t="e">
        <f>VLOOKUP(B1319,'Uniprot taxonomy'!B:R,5,FALSE)</f>
        <v>#N/A</v>
      </c>
      <c r="O1319" t="e">
        <f>VLOOKUP(B1319,'Uniprot taxonomy'!B:R,6,FALSE)</f>
        <v>#N/A</v>
      </c>
      <c r="P1319" t="e">
        <f>VLOOKUP(B1319,'Uniprot taxonomy'!B:R,7,FALSE)</f>
        <v>#N/A</v>
      </c>
      <c r="Q1319" t="e">
        <f>VLOOKUP(B1319,'Uniprot taxonomy'!B:R,8,FALSE)</f>
        <v>#N/A</v>
      </c>
    </row>
    <row r="1320" spans="1:17" hidden="1" x14ac:dyDescent="0.25">
      <c r="A1320" t="s">
        <v>451</v>
      </c>
      <c r="B1320" t="s">
        <v>1751</v>
      </c>
      <c r="C1320" t="str">
        <f>VLOOKUP('Домены Secretin_N'!B1320,'AC-Architecture'!A:C,3,FALSE)</f>
        <v>Secretin_N, Secretin</v>
      </c>
      <c r="D1320">
        <v>678</v>
      </c>
      <c r="E1320" t="s">
        <v>3632</v>
      </c>
      <c r="F1320">
        <v>195</v>
      </c>
      <c r="G1320">
        <v>336</v>
      </c>
      <c r="H1320">
        <f t="shared" si="92"/>
        <v>141</v>
      </c>
      <c r="I1320" t="str">
        <f t="shared" si="93"/>
        <v>B9CE55_9BURK/195-336</v>
      </c>
      <c r="J1320" t="e">
        <f>CONCATENATE(K1320,"_",#REF!,"_",B1320)</f>
        <v>#REF!</v>
      </c>
      <c r="K1320" t="str">
        <f>IF(C1320="Secretin_N, Secretin, TraK","T","N")</f>
        <v>N</v>
      </c>
      <c r="L1320" t="e">
        <f>VLOOKUP(E1320,'Uniprot taxonomy'!E:J,4,FALSE)</f>
        <v>#N/A</v>
      </c>
      <c r="M1320" t="str">
        <f>LEFT(VLOOKUP(B1320,'Uniprot taxonomy'!B:R,5,FALSE))</f>
        <v>B</v>
      </c>
      <c r="N1320" t="str">
        <f>VLOOKUP(B1320,'Uniprot taxonomy'!B:R,5,FALSE)</f>
        <v>Betaproteobacteria</v>
      </c>
      <c r="O1320" t="str">
        <f>VLOOKUP(B1320,'Uniprot taxonomy'!B:R,6,FALSE)</f>
        <v>Burkholderiales</v>
      </c>
      <c r="P1320" t="str">
        <f>VLOOKUP(B1320,'Uniprot taxonomy'!B:R,7,FALSE)</f>
        <v>Burkholderiaceae</v>
      </c>
      <c r="Q1320" t="str">
        <f>VLOOKUP(B1320,'Uniprot taxonomy'!B:R,8,FALSE)</f>
        <v>Burkholderia</v>
      </c>
    </row>
    <row r="1321" spans="1:17" hidden="1" x14ac:dyDescent="0.25">
      <c r="A1321" t="s">
        <v>4811</v>
      </c>
      <c r="B1321" t="s">
        <v>4812</v>
      </c>
      <c r="C1321" t="e">
        <f>VLOOKUP('Домены Secretin_N'!B1321,'AC-Architecture'!A:C,3,FALSE)</f>
        <v>#N/A</v>
      </c>
      <c r="D1321">
        <v>571</v>
      </c>
      <c r="E1321" t="s">
        <v>3632</v>
      </c>
      <c r="F1321">
        <v>238</v>
      </c>
      <c r="G1321">
        <v>304</v>
      </c>
      <c r="H1321">
        <f t="shared" si="92"/>
        <v>66</v>
      </c>
      <c r="I1321" t="str">
        <f t="shared" si="93"/>
        <v>B9CH68_9BURK/238-304</v>
      </c>
      <c r="K1321" t="e">
        <f>IF(C1321="Secretin_N, Secretin, TraK","T","N")</f>
        <v>#N/A</v>
      </c>
      <c r="L1321" t="e">
        <f>VLOOKUP(E1321,'Uniprot taxonomy'!E:J,4,FALSE)</f>
        <v>#N/A</v>
      </c>
      <c r="M1321" t="e">
        <f>LEFT(VLOOKUP(B1321,'Uniprot taxonomy'!B:R,5,FALSE))</f>
        <v>#N/A</v>
      </c>
      <c r="N1321" t="e">
        <f>VLOOKUP(B1321,'Uniprot taxonomy'!B:R,5,FALSE)</f>
        <v>#N/A</v>
      </c>
      <c r="O1321" t="e">
        <f>VLOOKUP(B1321,'Uniprot taxonomy'!B:R,6,FALSE)</f>
        <v>#N/A</v>
      </c>
      <c r="P1321" t="e">
        <f>VLOOKUP(B1321,'Uniprot taxonomy'!B:R,7,FALSE)</f>
        <v>#N/A</v>
      </c>
      <c r="Q1321" t="e">
        <f>VLOOKUP(B1321,'Uniprot taxonomy'!B:R,8,FALSE)</f>
        <v>#N/A</v>
      </c>
    </row>
    <row r="1322" spans="1:17" hidden="1" x14ac:dyDescent="0.25">
      <c r="A1322" t="s">
        <v>4813</v>
      </c>
      <c r="B1322" t="s">
        <v>4814</v>
      </c>
      <c r="C1322" t="e">
        <f>VLOOKUP('Домены Secretin_N'!B1322,'AC-Architecture'!A:C,3,FALSE)</f>
        <v>#N/A</v>
      </c>
      <c r="D1322">
        <v>768</v>
      </c>
      <c r="E1322" t="s">
        <v>3632</v>
      </c>
      <c r="F1322">
        <v>122</v>
      </c>
      <c r="G1322">
        <v>182</v>
      </c>
      <c r="H1322">
        <f t="shared" si="92"/>
        <v>60</v>
      </c>
      <c r="I1322" t="str">
        <f t="shared" si="93"/>
        <v>B9CIW8_9BURK/122-182</v>
      </c>
      <c r="K1322" t="e">
        <f>IF(C1322="Secretin_N, Secretin, TraK","T","N")</f>
        <v>#N/A</v>
      </c>
      <c r="L1322" t="e">
        <f>VLOOKUP(E1322,'Uniprot taxonomy'!E:J,4,FALSE)</f>
        <v>#N/A</v>
      </c>
      <c r="M1322" t="e">
        <f>LEFT(VLOOKUP(B1322,'Uniprot taxonomy'!B:R,5,FALSE))</f>
        <v>#N/A</v>
      </c>
      <c r="N1322" t="e">
        <f>VLOOKUP(B1322,'Uniprot taxonomy'!B:R,5,FALSE)</f>
        <v>#N/A</v>
      </c>
      <c r="O1322" t="e">
        <f>VLOOKUP(B1322,'Uniprot taxonomy'!B:R,6,FALSE)</f>
        <v>#N/A</v>
      </c>
      <c r="P1322" t="e">
        <f>VLOOKUP(B1322,'Uniprot taxonomy'!B:R,7,FALSE)</f>
        <v>#N/A</v>
      </c>
      <c r="Q1322" t="e">
        <f>VLOOKUP(B1322,'Uniprot taxonomy'!B:R,8,FALSE)</f>
        <v>#N/A</v>
      </c>
    </row>
    <row r="1323" spans="1:17" hidden="1" x14ac:dyDescent="0.25">
      <c r="A1323" t="s">
        <v>4813</v>
      </c>
      <c r="B1323" t="s">
        <v>4814</v>
      </c>
      <c r="C1323" t="e">
        <f>VLOOKUP('Домены Secretin_N'!B1323,'AC-Architecture'!A:C,3,FALSE)</f>
        <v>#N/A</v>
      </c>
      <c r="D1323">
        <v>768</v>
      </c>
      <c r="E1323" t="s">
        <v>3632</v>
      </c>
      <c r="F1323">
        <v>185</v>
      </c>
      <c r="G1323">
        <v>257</v>
      </c>
      <c r="H1323">
        <f t="shared" si="92"/>
        <v>72</v>
      </c>
      <c r="I1323" t="str">
        <f t="shared" si="93"/>
        <v>B9CIW8_9BURK/185-257</v>
      </c>
      <c r="K1323" t="e">
        <f>IF(C1323="Secretin_N, Secretin, TraK","T","N")</f>
        <v>#N/A</v>
      </c>
      <c r="L1323" t="e">
        <f>VLOOKUP(E1323,'Uniprot taxonomy'!E:J,4,FALSE)</f>
        <v>#N/A</v>
      </c>
      <c r="M1323" t="e">
        <f>LEFT(VLOOKUP(B1323,'Uniprot taxonomy'!B:R,5,FALSE))</f>
        <v>#N/A</v>
      </c>
      <c r="N1323" t="e">
        <f>VLOOKUP(B1323,'Uniprot taxonomy'!B:R,5,FALSE)</f>
        <v>#N/A</v>
      </c>
      <c r="O1323" t="e">
        <f>VLOOKUP(B1323,'Uniprot taxonomy'!B:R,6,FALSE)</f>
        <v>#N/A</v>
      </c>
      <c r="P1323" t="e">
        <f>VLOOKUP(B1323,'Uniprot taxonomy'!B:R,7,FALSE)</f>
        <v>#N/A</v>
      </c>
      <c r="Q1323" t="e">
        <f>VLOOKUP(B1323,'Uniprot taxonomy'!B:R,8,FALSE)</f>
        <v>#N/A</v>
      </c>
    </row>
    <row r="1324" spans="1:17" hidden="1" x14ac:dyDescent="0.25">
      <c r="A1324" t="s">
        <v>4813</v>
      </c>
      <c r="B1324" t="s">
        <v>4814</v>
      </c>
      <c r="C1324" t="e">
        <f>VLOOKUP('Домены Secretin_N'!B1324,'AC-Architecture'!A:C,3,FALSE)</f>
        <v>#N/A</v>
      </c>
      <c r="D1324">
        <v>768</v>
      </c>
      <c r="E1324" t="s">
        <v>3632</v>
      </c>
      <c r="F1324">
        <v>261</v>
      </c>
      <c r="G1324">
        <v>401</v>
      </c>
      <c r="H1324">
        <f t="shared" si="92"/>
        <v>140</v>
      </c>
      <c r="I1324" t="str">
        <f t="shared" si="93"/>
        <v>B9CIW8_9BURK/261-401</v>
      </c>
      <c r="K1324" t="e">
        <f>IF(C1324="Secretin_N, Secretin, TraK","T","N")</f>
        <v>#N/A</v>
      </c>
      <c r="L1324" t="e">
        <f>VLOOKUP(E1324,'Uniprot taxonomy'!E:J,4,FALSE)</f>
        <v>#N/A</v>
      </c>
      <c r="M1324" t="e">
        <f>LEFT(VLOOKUP(B1324,'Uniprot taxonomy'!B:R,5,FALSE))</f>
        <v>#N/A</v>
      </c>
      <c r="N1324" t="e">
        <f>VLOOKUP(B1324,'Uniprot taxonomy'!B:R,5,FALSE)</f>
        <v>#N/A</v>
      </c>
      <c r="O1324" t="e">
        <f>VLOOKUP(B1324,'Uniprot taxonomy'!B:R,6,FALSE)</f>
        <v>#N/A</v>
      </c>
      <c r="P1324" t="e">
        <f>VLOOKUP(B1324,'Uniprot taxonomy'!B:R,7,FALSE)</f>
        <v>#N/A</v>
      </c>
      <c r="Q1324" t="e">
        <f>VLOOKUP(B1324,'Uniprot taxonomy'!B:R,8,FALSE)</f>
        <v>#N/A</v>
      </c>
    </row>
    <row r="1325" spans="1:17" hidden="1" x14ac:dyDescent="0.25">
      <c r="A1325" t="s">
        <v>4815</v>
      </c>
      <c r="B1325" t="s">
        <v>4816</v>
      </c>
      <c r="C1325" t="e">
        <f>VLOOKUP('Домены Secretin_N'!B1325,'AC-Architecture'!A:C,3,FALSE)</f>
        <v>#N/A</v>
      </c>
      <c r="D1325">
        <v>714</v>
      </c>
      <c r="E1325" t="s">
        <v>3632</v>
      </c>
      <c r="F1325">
        <v>257</v>
      </c>
      <c r="G1325">
        <v>324</v>
      </c>
      <c r="H1325">
        <f t="shared" si="92"/>
        <v>67</v>
      </c>
      <c r="I1325" t="str">
        <f t="shared" si="93"/>
        <v>B9JMF5_AGRRK/257-324</v>
      </c>
      <c r="K1325" t="e">
        <f>IF(C1325="Secretin_N, Secretin, TraK","T","N")</f>
        <v>#N/A</v>
      </c>
      <c r="L1325" t="e">
        <f>VLOOKUP(E1325,'Uniprot taxonomy'!E:J,4,FALSE)</f>
        <v>#N/A</v>
      </c>
      <c r="M1325" t="e">
        <f>LEFT(VLOOKUP(B1325,'Uniprot taxonomy'!B:R,5,FALSE))</f>
        <v>#N/A</v>
      </c>
      <c r="N1325" t="e">
        <f>VLOOKUP(B1325,'Uniprot taxonomy'!B:R,5,FALSE)</f>
        <v>#N/A</v>
      </c>
      <c r="O1325" t="e">
        <f>VLOOKUP(B1325,'Uniprot taxonomy'!B:R,6,FALSE)</f>
        <v>#N/A</v>
      </c>
      <c r="P1325" t="e">
        <f>VLOOKUP(B1325,'Uniprot taxonomy'!B:R,7,FALSE)</f>
        <v>#N/A</v>
      </c>
      <c r="Q1325" t="e">
        <f>VLOOKUP(B1325,'Uniprot taxonomy'!B:R,8,FALSE)</f>
        <v>#N/A</v>
      </c>
    </row>
    <row r="1326" spans="1:17" hidden="1" x14ac:dyDescent="0.25">
      <c r="A1326" t="s">
        <v>4815</v>
      </c>
      <c r="B1326" t="s">
        <v>4816</v>
      </c>
      <c r="C1326" t="e">
        <f>VLOOKUP('Домены Secretin_N'!B1326,'AC-Architecture'!A:C,3,FALSE)</f>
        <v>#N/A</v>
      </c>
      <c r="D1326">
        <v>714</v>
      </c>
      <c r="E1326" t="s">
        <v>3632</v>
      </c>
      <c r="F1326">
        <v>331</v>
      </c>
      <c r="G1326">
        <v>444</v>
      </c>
      <c r="H1326">
        <f t="shared" si="92"/>
        <v>113</v>
      </c>
      <c r="I1326" t="str">
        <f t="shared" si="93"/>
        <v>B9JMF5_AGRRK/331-444</v>
      </c>
      <c r="K1326" t="e">
        <f>IF(C1326="Secretin_N, Secretin, TraK","T","N")</f>
        <v>#N/A</v>
      </c>
      <c r="L1326" t="e">
        <f>VLOOKUP(E1326,'Uniprot taxonomy'!E:J,4,FALSE)</f>
        <v>#N/A</v>
      </c>
      <c r="M1326" t="e">
        <f>LEFT(VLOOKUP(B1326,'Uniprot taxonomy'!B:R,5,FALSE))</f>
        <v>#N/A</v>
      </c>
      <c r="N1326" t="e">
        <f>VLOOKUP(B1326,'Uniprot taxonomy'!B:R,5,FALSE)</f>
        <v>#N/A</v>
      </c>
      <c r="O1326" t="e">
        <f>VLOOKUP(B1326,'Uniprot taxonomy'!B:R,6,FALSE)</f>
        <v>#N/A</v>
      </c>
      <c r="P1326" t="e">
        <f>VLOOKUP(B1326,'Uniprot taxonomy'!B:R,7,FALSE)</f>
        <v>#N/A</v>
      </c>
      <c r="Q1326" t="e">
        <f>VLOOKUP(B1326,'Uniprot taxonomy'!B:R,8,FALSE)</f>
        <v>#N/A</v>
      </c>
    </row>
    <row r="1327" spans="1:17" hidden="1" x14ac:dyDescent="0.25">
      <c r="A1327" t="s">
        <v>452</v>
      </c>
      <c r="B1327" t="s">
        <v>1752</v>
      </c>
      <c r="C1327" t="str">
        <f>VLOOKUP('Домены Secretin_N'!B1327,'AC-Architecture'!A:C,3,FALSE)</f>
        <v>Secretin_N, Secretin</v>
      </c>
      <c r="D1327">
        <v>580</v>
      </c>
      <c r="E1327" t="s">
        <v>3632</v>
      </c>
      <c r="F1327">
        <v>249</v>
      </c>
      <c r="G1327">
        <v>315</v>
      </c>
      <c r="H1327">
        <f t="shared" si="92"/>
        <v>66</v>
      </c>
      <c r="I1327" t="str">
        <f t="shared" si="93"/>
        <v>B9L741_NAUPA/249-315</v>
      </c>
      <c r="J1327" t="e">
        <f>CONCATENATE(K1327,"_",#REF!,"_",B1327)</f>
        <v>#REF!</v>
      </c>
      <c r="K1327" t="str">
        <f>IF(C1327="Secretin_N, Secretin, TraK","T","N")</f>
        <v>N</v>
      </c>
      <c r="L1327" t="e">
        <f>VLOOKUP(E1327,'Uniprot taxonomy'!E:J,4,FALSE)</f>
        <v>#N/A</v>
      </c>
      <c r="M1327" t="str">
        <f>LEFT(VLOOKUP(B1327,'Uniprot taxonomy'!B:R,5,FALSE))</f>
        <v>E</v>
      </c>
      <c r="N1327" t="str">
        <f>VLOOKUP(B1327,'Uniprot taxonomy'!B:R,5,FALSE)</f>
        <v>Epsilonproteobacteria</v>
      </c>
      <c r="O1327" t="str">
        <f>VLOOKUP(B1327,'Uniprot taxonomy'!B:R,6,FALSE)</f>
        <v>Nautiliales</v>
      </c>
      <c r="P1327" t="str">
        <f>VLOOKUP(B1327,'Uniprot taxonomy'!B:R,7,FALSE)</f>
        <v>Nautiliaceae</v>
      </c>
      <c r="Q1327" t="str">
        <f>VLOOKUP(B1327,'Uniprot taxonomy'!B:R,8,FALSE)</f>
        <v>Nautilia</v>
      </c>
    </row>
    <row r="1328" spans="1:17" hidden="1" x14ac:dyDescent="0.25">
      <c r="A1328" t="s">
        <v>4817</v>
      </c>
      <c r="B1328" t="s">
        <v>4818</v>
      </c>
      <c r="C1328" t="e">
        <f>VLOOKUP('Домены Secretin_N'!B1328,'AC-Architecture'!A:C,3,FALSE)</f>
        <v>#N/A</v>
      </c>
      <c r="D1328">
        <v>805</v>
      </c>
      <c r="E1328" t="s">
        <v>3632</v>
      </c>
      <c r="F1328">
        <v>269</v>
      </c>
      <c r="G1328">
        <v>329</v>
      </c>
      <c r="H1328">
        <f t="shared" si="92"/>
        <v>60</v>
      </c>
      <c r="I1328" t="str">
        <f t="shared" si="93"/>
        <v>B9M0Z5_GEOSF/269-329</v>
      </c>
      <c r="K1328" t="e">
        <f>IF(C1328="Secretin_N, Secretin, TraK","T","N")</f>
        <v>#N/A</v>
      </c>
      <c r="L1328" t="e">
        <f>VLOOKUP(E1328,'Uniprot taxonomy'!E:J,4,FALSE)</f>
        <v>#N/A</v>
      </c>
      <c r="M1328" t="e">
        <f>LEFT(VLOOKUP(B1328,'Uniprot taxonomy'!B:R,5,FALSE))</f>
        <v>#N/A</v>
      </c>
      <c r="N1328" t="e">
        <f>VLOOKUP(B1328,'Uniprot taxonomy'!B:R,5,FALSE)</f>
        <v>#N/A</v>
      </c>
      <c r="O1328" t="e">
        <f>VLOOKUP(B1328,'Uniprot taxonomy'!B:R,6,FALSE)</f>
        <v>#N/A</v>
      </c>
      <c r="P1328" t="e">
        <f>VLOOKUP(B1328,'Uniprot taxonomy'!B:R,7,FALSE)</f>
        <v>#N/A</v>
      </c>
      <c r="Q1328" t="e">
        <f>VLOOKUP(B1328,'Uniprot taxonomy'!B:R,8,FALSE)</f>
        <v>#N/A</v>
      </c>
    </row>
    <row r="1329" spans="1:17" hidden="1" x14ac:dyDescent="0.25">
      <c r="A1329" t="s">
        <v>4821</v>
      </c>
      <c r="B1329" t="s">
        <v>4822</v>
      </c>
      <c r="C1329" t="e">
        <f>VLOOKUP('Домены Secretin_N'!B1329,'AC-Architecture'!A:C,3,FALSE)</f>
        <v>#N/A</v>
      </c>
      <c r="D1329">
        <v>637</v>
      </c>
      <c r="E1329" t="s">
        <v>3632</v>
      </c>
      <c r="F1329">
        <v>189</v>
      </c>
      <c r="G1329">
        <v>265</v>
      </c>
      <c r="H1329">
        <f t="shared" si="92"/>
        <v>76</v>
      </c>
      <c r="I1329" t="str">
        <f t="shared" si="93"/>
        <v>B9M1W2_GEOSF/189-265</v>
      </c>
      <c r="K1329" t="e">
        <f>IF(C1329="Secretin_N, Secretin, TraK","T","N")</f>
        <v>#N/A</v>
      </c>
      <c r="L1329" t="e">
        <f>VLOOKUP(E1329,'Uniprot taxonomy'!E:J,4,FALSE)</f>
        <v>#N/A</v>
      </c>
      <c r="M1329" t="e">
        <f>LEFT(VLOOKUP(B1329,'Uniprot taxonomy'!B:R,5,FALSE))</f>
        <v>#N/A</v>
      </c>
      <c r="N1329" t="e">
        <f>VLOOKUP(B1329,'Uniprot taxonomy'!B:R,5,FALSE)</f>
        <v>#N/A</v>
      </c>
      <c r="O1329" t="e">
        <f>VLOOKUP(B1329,'Uniprot taxonomy'!B:R,6,FALSE)</f>
        <v>#N/A</v>
      </c>
      <c r="P1329" t="e">
        <f>VLOOKUP(B1329,'Uniprot taxonomy'!B:R,7,FALSE)</f>
        <v>#N/A</v>
      </c>
      <c r="Q1329" t="e">
        <f>VLOOKUP(B1329,'Uniprot taxonomy'!B:R,8,FALSE)</f>
        <v>#N/A</v>
      </c>
    </row>
    <row r="1330" spans="1:17" hidden="1" x14ac:dyDescent="0.25">
      <c r="A1330" t="s">
        <v>4821</v>
      </c>
      <c r="B1330" t="s">
        <v>4822</v>
      </c>
      <c r="C1330" t="e">
        <f>VLOOKUP('Домены Secretin_N'!B1330,'AC-Architecture'!A:C,3,FALSE)</f>
        <v>#N/A</v>
      </c>
      <c r="D1330">
        <v>637</v>
      </c>
      <c r="E1330" t="s">
        <v>3632</v>
      </c>
      <c r="F1330">
        <v>270</v>
      </c>
      <c r="G1330">
        <v>356</v>
      </c>
      <c r="H1330">
        <f t="shared" si="92"/>
        <v>86</v>
      </c>
      <c r="I1330" t="str">
        <f t="shared" si="93"/>
        <v>B9M1W2_GEOSF/270-356</v>
      </c>
      <c r="K1330" t="e">
        <f>IF(C1330="Secretin_N, Secretin, TraK","T","N")</f>
        <v>#N/A</v>
      </c>
      <c r="L1330" t="e">
        <f>VLOOKUP(E1330,'Uniprot taxonomy'!E:J,4,FALSE)</f>
        <v>#N/A</v>
      </c>
      <c r="M1330" t="e">
        <f>LEFT(VLOOKUP(B1330,'Uniprot taxonomy'!B:R,5,FALSE))</f>
        <v>#N/A</v>
      </c>
      <c r="N1330" t="e">
        <f>VLOOKUP(B1330,'Uniprot taxonomy'!B:R,5,FALSE)</f>
        <v>#N/A</v>
      </c>
      <c r="O1330" t="e">
        <f>VLOOKUP(B1330,'Uniprot taxonomy'!B:R,6,FALSE)</f>
        <v>#N/A</v>
      </c>
      <c r="P1330" t="e">
        <f>VLOOKUP(B1330,'Uniprot taxonomy'!B:R,7,FALSE)</f>
        <v>#N/A</v>
      </c>
      <c r="Q1330" t="e">
        <f>VLOOKUP(B1330,'Uniprot taxonomy'!B:R,8,FALSE)</f>
        <v>#N/A</v>
      </c>
    </row>
    <row r="1331" spans="1:17" hidden="1" x14ac:dyDescent="0.25">
      <c r="A1331" t="s">
        <v>4823</v>
      </c>
      <c r="B1331" t="s">
        <v>4824</v>
      </c>
      <c r="C1331" t="e">
        <f>VLOOKUP('Домены Secretin_N'!B1331,'AC-Architecture'!A:C,3,FALSE)</f>
        <v>#N/A</v>
      </c>
      <c r="D1331">
        <v>911</v>
      </c>
      <c r="E1331" t="s">
        <v>3632</v>
      </c>
      <c r="F1331">
        <v>617</v>
      </c>
      <c r="G1331">
        <v>678</v>
      </c>
      <c r="H1331">
        <f t="shared" si="92"/>
        <v>61</v>
      </c>
      <c r="I1331" t="str">
        <f t="shared" si="93"/>
        <v>B9M3I8_GEOSF/617-678</v>
      </c>
      <c r="K1331" t="e">
        <f>IF(C1331="Secretin_N, Secretin, TraK","T","N")</f>
        <v>#N/A</v>
      </c>
      <c r="L1331" t="e">
        <f>VLOOKUP(E1331,'Uniprot taxonomy'!E:J,4,FALSE)</f>
        <v>#N/A</v>
      </c>
      <c r="M1331" t="e">
        <f>LEFT(VLOOKUP(B1331,'Uniprot taxonomy'!B:R,5,FALSE))</f>
        <v>#N/A</v>
      </c>
      <c r="N1331" t="e">
        <f>VLOOKUP(B1331,'Uniprot taxonomy'!B:R,5,FALSE)</f>
        <v>#N/A</v>
      </c>
      <c r="O1331" t="e">
        <f>VLOOKUP(B1331,'Uniprot taxonomy'!B:R,6,FALSE)</f>
        <v>#N/A</v>
      </c>
      <c r="P1331" t="e">
        <f>VLOOKUP(B1331,'Uniprot taxonomy'!B:R,7,FALSE)</f>
        <v>#N/A</v>
      </c>
      <c r="Q1331" t="e">
        <f>VLOOKUP(B1331,'Uniprot taxonomy'!B:R,8,FALSE)</f>
        <v>#N/A</v>
      </c>
    </row>
    <row r="1332" spans="1:17" hidden="1" x14ac:dyDescent="0.25">
      <c r="A1332" t="s">
        <v>4825</v>
      </c>
      <c r="B1332" t="s">
        <v>4826</v>
      </c>
      <c r="C1332" t="e">
        <f>VLOOKUP('Домены Secretin_N'!B1332,'AC-Architecture'!A:C,3,FALSE)</f>
        <v>#N/A</v>
      </c>
      <c r="D1332">
        <v>781</v>
      </c>
      <c r="E1332" t="s">
        <v>3632</v>
      </c>
      <c r="F1332">
        <v>149</v>
      </c>
      <c r="G1332">
        <v>210</v>
      </c>
      <c r="H1332">
        <f t="shared" si="92"/>
        <v>61</v>
      </c>
      <c r="I1332" t="str">
        <f t="shared" si="93"/>
        <v>B9MD94_ACIET/149-210</v>
      </c>
      <c r="K1332" t="e">
        <f>IF(C1332="Secretin_N, Secretin, TraK","T","N")</f>
        <v>#N/A</v>
      </c>
      <c r="L1332" t="e">
        <f>VLOOKUP(E1332,'Uniprot taxonomy'!E:J,4,FALSE)</f>
        <v>#N/A</v>
      </c>
      <c r="M1332" t="e">
        <f>LEFT(VLOOKUP(B1332,'Uniprot taxonomy'!B:R,5,FALSE))</f>
        <v>#N/A</v>
      </c>
      <c r="N1332" t="e">
        <f>VLOOKUP(B1332,'Uniprot taxonomy'!B:R,5,FALSE)</f>
        <v>#N/A</v>
      </c>
      <c r="O1332" t="e">
        <f>VLOOKUP(B1332,'Uniprot taxonomy'!B:R,6,FALSE)</f>
        <v>#N/A</v>
      </c>
      <c r="P1332" t="e">
        <f>VLOOKUP(B1332,'Uniprot taxonomy'!B:R,7,FALSE)</f>
        <v>#N/A</v>
      </c>
      <c r="Q1332" t="e">
        <f>VLOOKUP(B1332,'Uniprot taxonomy'!B:R,8,FALSE)</f>
        <v>#N/A</v>
      </c>
    </row>
    <row r="1333" spans="1:17" hidden="1" x14ac:dyDescent="0.25">
      <c r="A1333" t="s">
        <v>4825</v>
      </c>
      <c r="B1333" t="s">
        <v>4826</v>
      </c>
      <c r="C1333" t="e">
        <f>VLOOKUP('Домены Secretin_N'!B1333,'AC-Architecture'!A:C,3,FALSE)</f>
        <v>#N/A</v>
      </c>
      <c r="D1333">
        <v>781</v>
      </c>
      <c r="E1333" t="s">
        <v>3632</v>
      </c>
      <c r="F1333">
        <v>212</v>
      </c>
      <c r="G1333">
        <v>295</v>
      </c>
      <c r="H1333">
        <f t="shared" si="92"/>
        <v>83</v>
      </c>
      <c r="I1333" t="str">
        <f t="shared" si="93"/>
        <v>B9MD94_ACIET/212-295</v>
      </c>
      <c r="K1333" t="e">
        <f>IF(C1333="Secretin_N, Secretin, TraK","T","N")</f>
        <v>#N/A</v>
      </c>
      <c r="L1333" t="e">
        <f>VLOOKUP(E1333,'Uniprot taxonomy'!E:J,4,FALSE)</f>
        <v>#N/A</v>
      </c>
      <c r="M1333" t="e">
        <f>LEFT(VLOOKUP(B1333,'Uniprot taxonomy'!B:R,5,FALSE))</f>
        <v>#N/A</v>
      </c>
      <c r="N1333" t="e">
        <f>VLOOKUP(B1333,'Uniprot taxonomy'!B:R,5,FALSE)</f>
        <v>#N/A</v>
      </c>
      <c r="O1333" t="e">
        <f>VLOOKUP(B1333,'Uniprot taxonomy'!B:R,6,FALSE)</f>
        <v>#N/A</v>
      </c>
      <c r="P1333" t="e">
        <f>VLOOKUP(B1333,'Uniprot taxonomy'!B:R,7,FALSE)</f>
        <v>#N/A</v>
      </c>
      <c r="Q1333" t="e">
        <f>VLOOKUP(B1333,'Uniprot taxonomy'!B:R,8,FALSE)</f>
        <v>#N/A</v>
      </c>
    </row>
    <row r="1334" spans="1:17" hidden="1" x14ac:dyDescent="0.25">
      <c r="A1334" t="s">
        <v>4825</v>
      </c>
      <c r="B1334" t="s">
        <v>4826</v>
      </c>
      <c r="C1334" t="e">
        <f>VLOOKUP('Домены Secretin_N'!B1334,'AC-Architecture'!A:C,3,FALSE)</f>
        <v>#N/A</v>
      </c>
      <c r="D1334">
        <v>781</v>
      </c>
      <c r="E1334" t="s">
        <v>3632</v>
      </c>
      <c r="F1334">
        <v>304</v>
      </c>
      <c r="G1334">
        <v>435</v>
      </c>
      <c r="H1334">
        <f t="shared" si="92"/>
        <v>131</v>
      </c>
      <c r="I1334" t="str">
        <f t="shared" si="93"/>
        <v>B9MD94_ACIET/304-435</v>
      </c>
      <c r="K1334" t="e">
        <f>IF(C1334="Secretin_N, Secretin, TraK","T","N")</f>
        <v>#N/A</v>
      </c>
      <c r="L1334" t="e">
        <f>VLOOKUP(E1334,'Uniprot taxonomy'!E:J,4,FALSE)</f>
        <v>#N/A</v>
      </c>
      <c r="M1334" t="e">
        <f>LEFT(VLOOKUP(B1334,'Uniprot taxonomy'!B:R,5,FALSE))</f>
        <v>#N/A</v>
      </c>
      <c r="N1334" t="e">
        <f>VLOOKUP(B1334,'Uniprot taxonomy'!B:R,5,FALSE)</f>
        <v>#N/A</v>
      </c>
      <c r="O1334" t="e">
        <f>VLOOKUP(B1334,'Uniprot taxonomy'!B:R,6,FALSE)</f>
        <v>#N/A</v>
      </c>
      <c r="P1334" t="e">
        <f>VLOOKUP(B1334,'Uniprot taxonomy'!B:R,7,FALSE)</f>
        <v>#N/A</v>
      </c>
      <c r="Q1334" t="e">
        <f>VLOOKUP(B1334,'Uniprot taxonomy'!B:R,8,FALSE)</f>
        <v>#N/A</v>
      </c>
    </row>
    <row r="1335" spans="1:17" hidden="1" x14ac:dyDescent="0.25">
      <c r="A1335" t="s">
        <v>4827</v>
      </c>
      <c r="B1335" t="s">
        <v>4828</v>
      </c>
      <c r="C1335" t="e">
        <f>VLOOKUP('Домены Secretin_N'!B1335,'AC-Architecture'!A:C,3,FALSE)</f>
        <v>#N/A</v>
      </c>
      <c r="D1335">
        <v>696</v>
      </c>
      <c r="E1335" t="s">
        <v>3632</v>
      </c>
      <c r="F1335">
        <v>373</v>
      </c>
      <c r="G1335">
        <v>448</v>
      </c>
      <c r="H1335">
        <f t="shared" si="92"/>
        <v>75</v>
      </c>
      <c r="I1335" t="str">
        <f t="shared" si="93"/>
        <v>B9MDF0_ACIET/373-448</v>
      </c>
      <c r="K1335" t="e">
        <f>IF(C1335="Secretin_N, Secretin, TraK","T","N")</f>
        <v>#N/A</v>
      </c>
      <c r="L1335" t="e">
        <f>VLOOKUP(E1335,'Uniprot taxonomy'!E:J,4,FALSE)</f>
        <v>#N/A</v>
      </c>
      <c r="M1335" t="e">
        <f>LEFT(VLOOKUP(B1335,'Uniprot taxonomy'!B:R,5,FALSE))</f>
        <v>#N/A</v>
      </c>
      <c r="N1335" t="e">
        <f>VLOOKUP(B1335,'Uniprot taxonomy'!B:R,5,FALSE)</f>
        <v>#N/A</v>
      </c>
      <c r="O1335" t="e">
        <f>VLOOKUP(B1335,'Uniprot taxonomy'!B:R,6,FALSE)</f>
        <v>#N/A</v>
      </c>
      <c r="P1335" t="e">
        <f>VLOOKUP(B1335,'Uniprot taxonomy'!B:R,7,FALSE)</f>
        <v>#N/A</v>
      </c>
      <c r="Q1335" t="e">
        <f>VLOOKUP(B1335,'Uniprot taxonomy'!B:R,8,FALSE)</f>
        <v>#N/A</v>
      </c>
    </row>
    <row r="1336" spans="1:17" hidden="1" x14ac:dyDescent="0.25">
      <c r="A1336" t="s">
        <v>4829</v>
      </c>
      <c r="B1336" t="s">
        <v>4830</v>
      </c>
      <c r="C1336" t="e">
        <f>VLOOKUP('Домены Secretin_N'!B1336,'AC-Architecture'!A:C,3,FALSE)</f>
        <v>#N/A</v>
      </c>
      <c r="D1336">
        <v>414</v>
      </c>
      <c r="E1336" t="s">
        <v>3632</v>
      </c>
      <c r="F1336">
        <v>230</v>
      </c>
      <c r="G1336">
        <v>290</v>
      </c>
      <c r="H1336">
        <f t="shared" si="92"/>
        <v>60</v>
      </c>
      <c r="I1336" t="str">
        <f t="shared" si="93"/>
        <v>B9PC23_POPTR/230-290</v>
      </c>
      <c r="K1336" t="e">
        <f>IF(C1336="Secretin_N, Secretin, TraK","T","N")</f>
        <v>#N/A</v>
      </c>
      <c r="L1336" t="e">
        <f>VLOOKUP(E1336,'Uniprot taxonomy'!E:J,4,FALSE)</f>
        <v>#N/A</v>
      </c>
      <c r="M1336" t="e">
        <f>LEFT(VLOOKUP(B1336,'Uniprot taxonomy'!B:R,5,FALSE))</f>
        <v>#N/A</v>
      </c>
      <c r="N1336" t="e">
        <f>VLOOKUP(B1336,'Uniprot taxonomy'!B:R,5,FALSE)</f>
        <v>#N/A</v>
      </c>
      <c r="O1336" t="e">
        <f>VLOOKUP(B1336,'Uniprot taxonomy'!B:R,6,FALSE)</f>
        <v>#N/A</v>
      </c>
      <c r="P1336" t="e">
        <f>VLOOKUP(B1336,'Uniprot taxonomy'!B:R,7,FALSE)</f>
        <v>#N/A</v>
      </c>
      <c r="Q1336" t="e">
        <f>VLOOKUP(B1336,'Uniprot taxonomy'!B:R,8,FALSE)</f>
        <v>#N/A</v>
      </c>
    </row>
    <row r="1337" spans="1:17" hidden="1" x14ac:dyDescent="0.25">
      <c r="A1337" t="s">
        <v>4831</v>
      </c>
      <c r="B1337" t="s">
        <v>4832</v>
      </c>
      <c r="C1337" t="e">
        <f>VLOOKUP('Домены Secretin_N'!B1337,'AC-Architecture'!A:C,3,FALSE)</f>
        <v>#N/A</v>
      </c>
      <c r="D1337">
        <v>536</v>
      </c>
      <c r="E1337" t="s">
        <v>3632</v>
      </c>
      <c r="F1337">
        <v>210</v>
      </c>
      <c r="G1337">
        <v>275</v>
      </c>
      <c r="H1337">
        <f t="shared" si="92"/>
        <v>65</v>
      </c>
      <c r="I1337" t="str">
        <f t="shared" si="93"/>
        <v>B9TDF1_RICCO/210-275</v>
      </c>
      <c r="K1337" t="e">
        <f>IF(C1337="Secretin_N, Secretin, TraK","T","N")</f>
        <v>#N/A</v>
      </c>
      <c r="L1337" t="e">
        <f>VLOOKUP(E1337,'Uniprot taxonomy'!E:J,4,FALSE)</f>
        <v>#N/A</v>
      </c>
      <c r="M1337" t="e">
        <f>LEFT(VLOOKUP(B1337,'Uniprot taxonomy'!B:R,5,FALSE))</f>
        <v>#N/A</v>
      </c>
      <c r="N1337" t="e">
        <f>VLOOKUP(B1337,'Uniprot taxonomy'!B:R,5,FALSE)</f>
        <v>#N/A</v>
      </c>
      <c r="O1337" t="e">
        <f>VLOOKUP(B1337,'Uniprot taxonomy'!B:R,6,FALSE)</f>
        <v>#N/A</v>
      </c>
      <c r="P1337" t="e">
        <f>VLOOKUP(B1337,'Uniprot taxonomy'!B:R,7,FALSE)</f>
        <v>#N/A</v>
      </c>
      <c r="Q1337" t="e">
        <f>VLOOKUP(B1337,'Uniprot taxonomy'!B:R,8,FALSE)</f>
        <v>#N/A</v>
      </c>
    </row>
    <row r="1338" spans="1:17" hidden="1" x14ac:dyDescent="0.25">
      <c r="A1338" t="s">
        <v>453</v>
      </c>
      <c r="B1338" t="s">
        <v>1753</v>
      </c>
      <c r="C1338" t="str">
        <f>VLOOKUP('Домены Secretin_N'!B1338,'AC-Architecture'!A:C,3,FALSE)</f>
        <v>Secretin_N, Secretin</v>
      </c>
      <c r="D1338">
        <v>279</v>
      </c>
      <c r="E1338" t="s">
        <v>3632</v>
      </c>
      <c r="F1338">
        <v>45</v>
      </c>
      <c r="G1338">
        <v>119</v>
      </c>
      <c r="H1338">
        <f t="shared" si="92"/>
        <v>74</v>
      </c>
      <c r="I1338" t="str">
        <f t="shared" si="93"/>
        <v>B9TLH2_RICCO/45-119</v>
      </c>
      <c r="K1338" t="str">
        <f>IF(C1338="Secretin_N, Secretin, TraK","T","N")</f>
        <v>N</v>
      </c>
      <c r="L1338" t="e">
        <f>VLOOKUP(E1338,'Uniprot taxonomy'!E:J,4,FALSE)</f>
        <v>#N/A</v>
      </c>
      <c r="M1338" t="str">
        <f>LEFT(VLOOKUP(B1338,'Uniprot taxonomy'!B:R,5,FALSE))</f>
        <v>S</v>
      </c>
      <c r="N1338" t="str">
        <f>VLOOKUP(B1338,'Uniprot taxonomy'!B:R,5,FALSE)</f>
        <v>Streptophyta</v>
      </c>
      <c r="O1338" t="str">
        <f>VLOOKUP(B1338,'Uniprot taxonomy'!B:R,6,FALSE)</f>
        <v>Embryophyta</v>
      </c>
      <c r="P1338" t="str">
        <f>VLOOKUP(B1338,'Uniprot taxonomy'!B:R,7,FALSE)</f>
        <v>Tracheophyta</v>
      </c>
      <c r="Q1338" t="str">
        <f>VLOOKUP(B1338,'Uniprot taxonomy'!B:R,8,FALSE)</f>
        <v>Spermatophyta</v>
      </c>
    </row>
    <row r="1339" spans="1:17" hidden="1" x14ac:dyDescent="0.25">
      <c r="A1339" t="s">
        <v>454</v>
      </c>
      <c r="B1339" t="s">
        <v>1754</v>
      </c>
      <c r="C1339" t="str">
        <f>VLOOKUP('Домены Secretin_N'!B1339,'AC-Architecture'!A:C,3,FALSE)</f>
        <v>Secretin_N, Secretin</v>
      </c>
      <c r="D1339">
        <v>304</v>
      </c>
      <c r="E1339" t="s">
        <v>3632</v>
      </c>
      <c r="F1339">
        <v>1</v>
      </c>
      <c r="G1339">
        <v>62</v>
      </c>
      <c r="H1339">
        <f t="shared" si="92"/>
        <v>61</v>
      </c>
      <c r="I1339" t="str">
        <f t="shared" si="93"/>
        <v>B9TP47_RICCO/1-62</v>
      </c>
      <c r="K1339" t="str">
        <f>IF(C1339="Secretin_N, Secretin, TraK","T","N")</f>
        <v>N</v>
      </c>
      <c r="L1339" t="e">
        <f>VLOOKUP(E1339,'Uniprot taxonomy'!E:J,4,FALSE)</f>
        <v>#N/A</v>
      </c>
      <c r="M1339" t="str">
        <f>LEFT(VLOOKUP(B1339,'Uniprot taxonomy'!B:R,5,FALSE))</f>
        <v>S</v>
      </c>
      <c r="N1339" t="str">
        <f>VLOOKUP(B1339,'Uniprot taxonomy'!B:R,5,FALSE)</f>
        <v>Streptophyta</v>
      </c>
      <c r="O1339" t="str">
        <f>VLOOKUP(B1339,'Uniprot taxonomy'!B:R,6,FALSE)</f>
        <v>Embryophyta</v>
      </c>
      <c r="P1339" t="str">
        <f>VLOOKUP(B1339,'Uniprot taxonomy'!B:R,7,FALSE)</f>
        <v>Tracheophyta</v>
      </c>
      <c r="Q1339" t="str">
        <f>VLOOKUP(B1339,'Uniprot taxonomy'!B:R,8,FALSE)</f>
        <v>Spermatophyta</v>
      </c>
    </row>
    <row r="1340" spans="1:17" hidden="1" x14ac:dyDescent="0.25">
      <c r="A1340" t="s">
        <v>455</v>
      </c>
      <c r="B1340" t="s">
        <v>1755</v>
      </c>
      <c r="C1340" t="str">
        <f>VLOOKUP('Домены Secretin_N'!B1340,'AC-Architecture'!A:C,3,FALSE)</f>
        <v>Secretin_N, Secretin</v>
      </c>
      <c r="D1340">
        <v>612</v>
      </c>
      <c r="E1340" t="s">
        <v>3632</v>
      </c>
      <c r="F1340">
        <v>227</v>
      </c>
      <c r="G1340">
        <v>289</v>
      </c>
      <c r="H1340">
        <f t="shared" si="92"/>
        <v>62</v>
      </c>
      <c r="I1340" t="str">
        <f t="shared" si="93"/>
        <v>B9XBV8_9BACT/227-289</v>
      </c>
      <c r="K1340" t="str">
        <f>IF(C1340="Secretin_N, Secretin, TraK","T","N")</f>
        <v>N</v>
      </c>
      <c r="L1340" t="e">
        <f>VLOOKUP(E1340,'Uniprot taxonomy'!E:J,4,FALSE)</f>
        <v>#N/A</v>
      </c>
      <c r="M1340" t="str">
        <f>LEFT(VLOOKUP(B1340,'Uniprot taxonomy'!B:R,5,FALSE))</f>
        <v>V</v>
      </c>
      <c r="N1340" t="str">
        <f>VLOOKUP(B1340,'Uniprot taxonomy'!B:R,5,FALSE)</f>
        <v>Verrucomicrobiae</v>
      </c>
      <c r="O1340" t="str">
        <f>VLOOKUP(B1340,'Uniprot taxonomy'!B:R,6,FALSE)</f>
        <v>Verrucomicrobiales</v>
      </c>
      <c r="P1340" t="str">
        <f>VLOOKUP(B1340,'Uniprot taxonomy'!B:R,7,FALSE)</f>
        <v>Verrucomicrobiasubdivision3</v>
      </c>
      <c r="Q1340" t="str">
        <f>VLOOKUP(B1340,'Uniprot taxonomy'!B:R,8,FALSE)</f>
        <v>Pedosphaera</v>
      </c>
    </row>
    <row r="1341" spans="1:17" hidden="1" x14ac:dyDescent="0.25">
      <c r="A1341" t="s">
        <v>456</v>
      </c>
      <c r="B1341" t="s">
        <v>1756</v>
      </c>
      <c r="C1341" t="str">
        <f>VLOOKUP('Домены Secretin_N'!B1341,'AC-Architecture'!A:C,3,FALSE)</f>
        <v>Secretin_N, Secretin</v>
      </c>
      <c r="D1341">
        <v>785</v>
      </c>
      <c r="E1341" t="s">
        <v>3632</v>
      </c>
      <c r="F1341">
        <v>344</v>
      </c>
      <c r="G1341">
        <v>493</v>
      </c>
      <c r="H1341">
        <f t="shared" si="92"/>
        <v>149</v>
      </c>
      <c r="I1341" t="str">
        <f t="shared" si="93"/>
        <v>B9XM19_9BACT/344-493</v>
      </c>
      <c r="K1341" t="str">
        <f>IF(C1341="Secretin_N, Secretin, TraK","T","N")</f>
        <v>N</v>
      </c>
      <c r="L1341" t="e">
        <f>VLOOKUP(E1341,'Uniprot taxonomy'!E:J,4,FALSE)</f>
        <v>#N/A</v>
      </c>
      <c r="M1341" t="str">
        <f>LEFT(VLOOKUP(B1341,'Uniprot taxonomy'!B:R,5,FALSE))</f>
        <v>V</v>
      </c>
      <c r="N1341" t="str">
        <f>VLOOKUP(B1341,'Uniprot taxonomy'!B:R,5,FALSE)</f>
        <v>Verrucomicrobiae</v>
      </c>
      <c r="O1341" t="str">
        <f>VLOOKUP(B1341,'Uniprot taxonomy'!B:R,6,FALSE)</f>
        <v>Verrucomicrobiales</v>
      </c>
      <c r="P1341" t="str">
        <f>VLOOKUP(B1341,'Uniprot taxonomy'!B:R,7,FALSE)</f>
        <v>Verrucomicrobiasubdivision3</v>
      </c>
      <c r="Q1341" t="str">
        <f>VLOOKUP(B1341,'Uniprot taxonomy'!B:R,8,FALSE)</f>
        <v>Pedosphaera</v>
      </c>
    </row>
    <row r="1342" spans="1:17" hidden="1" x14ac:dyDescent="0.25">
      <c r="A1342" t="s">
        <v>4833</v>
      </c>
      <c r="B1342" t="s">
        <v>4834</v>
      </c>
      <c r="C1342" t="e">
        <f>VLOOKUP('Домены Secretin_N'!B1342,'AC-Architecture'!A:C,3,FALSE)</f>
        <v>#N/A</v>
      </c>
      <c r="D1342">
        <v>691</v>
      </c>
      <c r="E1342" t="s">
        <v>3632</v>
      </c>
      <c r="F1342">
        <v>372</v>
      </c>
      <c r="G1342">
        <v>448</v>
      </c>
      <c r="H1342">
        <f t="shared" si="92"/>
        <v>76</v>
      </c>
      <c r="I1342" t="str">
        <f t="shared" si="93"/>
        <v>B9YYQ2_9NEIS/372-448</v>
      </c>
      <c r="K1342" t="e">
        <f>IF(C1342="Secretin_N, Secretin, TraK","T","N")</f>
        <v>#N/A</v>
      </c>
      <c r="L1342" t="e">
        <f>VLOOKUP(E1342,'Uniprot taxonomy'!E:J,4,FALSE)</f>
        <v>#N/A</v>
      </c>
      <c r="M1342" t="e">
        <f>LEFT(VLOOKUP(B1342,'Uniprot taxonomy'!B:R,5,FALSE))</f>
        <v>#N/A</v>
      </c>
      <c r="N1342" t="e">
        <f>VLOOKUP(B1342,'Uniprot taxonomy'!B:R,5,FALSE)</f>
        <v>#N/A</v>
      </c>
      <c r="O1342" t="e">
        <f>VLOOKUP(B1342,'Uniprot taxonomy'!B:R,6,FALSE)</f>
        <v>#N/A</v>
      </c>
      <c r="P1342" t="e">
        <f>VLOOKUP(B1342,'Uniprot taxonomy'!B:R,7,FALSE)</f>
        <v>#N/A</v>
      </c>
      <c r="Q1342" t="e">
        <f>VLOOKUP(B1342,'Uniprot taxonomy'!B:R,8,FALSE)</f>
        <v>#N/A</v>
      </c>
    </row>
    <row r="1343" spans="1:17" hidden="1" x14ac:dyDescent="0.25">
      <c r="A1343" t="s">
        <v>4835</v>
      </c>
      <c r="B1343" t="s">
        <v>4836</v>
      </c>
      <c r="C1343" t="e">
        <f>VLOOKUP('Домены Secretin_N'!B1343,'AC-Architecture'!A:C,3,FALSE)</f>
        <v>#N/A</v>
      </c>
      <c r="D1343">
        <v>659</v>
      </c>
      <c r="E1343" t="s">
        <v>3632</v>
      </c>
      <c r="F1343">
        <v>261</v>
      </c>
      <c r="G1343">
        <v>321</v>
      </c>
      <c r="H1343">
        <f t="shared" si="92"/>
        <v>60</v>
      </c>
      <c r="I1343" t="str">
        <f t="shared" si="93"/>
        <v>B9Z6A5_9NEIS/261-321</v>
      </c>
      <c r="K1343" t="e">
        <f>IF(C1343="Secretin_N, Secretin, TraK","T","N")</f>
        <v>#N/A</v>
      </c>
      <c r="L1343" t="e">
        <f>VLOOKUP(E1343,'Uniprot taxonomy'!E:J,4,FALSE)</f>
        <v>#N/A</v>
      </c>
      <c r="M1343" t="e">
        <f>LEFT(VLOOKUP(B1343,'Uniprot taxonomy'!B:R,5,FALSE))</f>
        <v>#N/A</v>
      </c>
      <c r="N1343" t="e">
        <f>VLOOKUP(B1343,'Uniprot taxonomy'!B:R,5,FALSE)</f>
        <v>#N/A</v>
      </c>
      <c r="O1343" t="e">
        <f>VLOOKUP(B1343,'Uniprot taxonomy'!B:R,6,FALSE)</f>
        <v>#N/A</v>
      </c>
      <c r="P1343" t="e">
        <f>VLOOKUP(B1343,'Uniprot taxonomy'!B:R,7,FALSE)</f>
        <v>#N/A</v>
      </c>
      <c r="Q1343" t="e">
        <f>VLOOKUP(B1343,'Uniprot taxonomy'!B:R,8,FALSE)</f>
        <v>#N/A</v>
      </c>
    </row>
    <row r="1344" spans="1:17" hidden="1" x14ac:dyDescent="0.25">
      <c r="A1344" t="s">
        <v>4837</v>
      </c>
      <c r="B1344" t="s">
        <v>4838</v>
      </c>
      <c r="C1344" t="e">
        <f>VLOOKUP('Домены Secretin_N'!B1344,'AC-Architecture'!A:C,3,FALSE)</f>
        <v>#N/A</v>
      </c>
      <c r="D1344">
        <v>809</v>
      </c>
      <c r="E1344" t="s">
        <v>3632</v>
      </c>
      <c r="F1344">
        <v>239</v>
      </c>
      <c r="G1344">
        <v>307</v>
      </c>
      <c r="H1344">
        <f t="shared" si="92"/>
        <v>68</v>
      </c>
      <c r="I1344" t="str">
        <f t="shared" si="93"/>
        <v>C0AE16_9BACT/239-307</v>
      </c>
      <c r="K1344" t="e">
        <f>IF(C1344="Secretin_N, Secretin, TraK","T","N")</f>
        <v>#N/A</v>
      </c>
      <c r="L1344" t="e">
        <f>VLOOKUP(E1344,'Uniprot taxonomy'!E:J,4,FALSE)</f>
        <v>#N/A</v>
      </c>
      <c r="M1344" t="e">
        <f>LEFT(VLOOKUP(B1344,'Uniprot taxonomy'!B:R,5,FALSE))</f>
        <v>#N/A</v>
      </c>
      <c r="N1344" t="e">
        <f>VLOOKUP(B1344,'Uniprot taxonomy'!B:R,5,FALSE)</f>
        <v>#N/A</v>
      </c>
      <c r="O1344" t="e">
        <f>VLOOKUP(B1344,'Uniprot taxonomy'!B:R,6,FALSE)</f>
        <v>#N/A</v>
      </c>
      <c r="P1344" t="e">
        <f>VLOOKUP(B1344,'Uniprot taxonomy'!B:R,7,FALSE)</f>
        <v>#N/A</v>
      </c>
      <c r="Q1344" t="e">
        <f>VLOOKUP(B1344,'Uniprot taxonomy'!B:R,8,FALSE)</f>
        <v>#N/A</v>
      </c>
    </row>
    <row r="1345" spans="1:17" hidden="1" x14ac:dyDescent="0.25">
      <c r="A1345" t="s">
        <v>4837</v>
      </c>
      <c r="B1345" t="s">
        <v>4838</v>
      </c>
      <c r="C1345" t="e">
        <f>VLOOKUP('Домены Secretin_N'!B1345,'AC-Architecture'!A:C,3,FALSE)</f>
        <v>#N/A</v>
      </c>
      <c r="D1345">
        <v>809</v>
      </c>
      <c r="E1345" t="s">
        <v>3632</v>
      </c>
      <c r="F1345">
        <v>312</v>
      </c>
      <c r="G1345">
        <v>440</v>
      </c>
      <c r="H1345">
        <f t="shared" si="92"/>
        <v>128</v>
      </c>
      <c r="I1345" t="str">
        <f t="shared" si="93"/>
        <v>C0AE16_9BACT/312-440</v>
      </c>
      <c r="K1345" t="e">
        <f>IF(C1345="Secretin_N, Secretin, TraK","T","N")</f>
        <v>#N/A</v>
      </c>
      <c r="L1345" t="e">
        <f>VLOOKUP(E1345,'Uniprot taxonomy'!E:J,4,FALSE)</f>
        <v>#N/A</v>
      </c>
      <c r="M1345" t="e">
        <f>LEFT(VLOOKUP(B1345,'Uniprot taxonomy'!B:R,5,FALSE))</f>
        <v>#N/A</v>
      </c>
      <c r="N1345" t="e">
        <f>VLOOKUP(B1345,'Uniprot taxonomy'!B:R,5,FALSE)</f>
        <v>#N/A</v>
      </c>
      <c r="O1345" t="e">
        <f>VLOOKUP(B1345,'Uniprot taxonomy'!B:R,6,FALSE)</f>
        <v>#N/A</v>
      </c>
      <c r="P1345" t="e">
        <f>VLOOKUP(B1345,'Uniprot taxonomy'!B:R,7,FALSE)</f>
        <v>#N/A</v>
      </c>
      <c r="Q1345" t="e">
        <f>VLOOKUP(B1345,'Uniprot taxonomy'!B:R,8,FALSE)</f>
        <v>#N/A</v>
      </c>
    </row>
    <row r="1346" spans="1:17" hidden="1" x14ac:dyDescent="0.25">
      <c r="A1346" t="s">
        <v>4839</v>
      </c>
      <c r="B1346" t="s">
        <v>4840</v>
      </c>
      <c r="C1346" t="e">
        <f>VLOOKUP('Домены Secretin_N'!B1346,'AC-Architecture'!A:C,3,FALSE)</f>
        <v>#N/A</v>
      </c>
      <c r="D1346">
        <v>601</v>
      </c>
      <c r="E1346" t="s">
        <v>3632</v>
      </c>
      <c r="F1346">
        <v>1</v>
      </c>
      <c r="G1346">
        <v>122</v>
      </c>
      <c r="H1346">
        <f t="shared" si="92"/>
        <v>121</v>
      </c>
      <c r="I1346" t="str">
        <f t="shared" si="93"/>
        <v>C0AR69_9ENTR/1-122</v>
      </c>
      <c r="K1346" t="e">
        <f>IF(C1346="Secretin_N, Secretin, TraK","T","N")</f>
        <v>#N/A</v>
      </c>
      <c r="L1346" t="e">
        <f>VLOOKUP(E1346,'Uniprot taxonomy'!E:J,4,FALSE)</f>
        <v>#N/A</v>
      </c>
      <c r="M1346" t="e">
        <f>LEFT(VLOOKUP(B1346,'Uniprot taxonomy'!B:R,5,FALSE))</f>
        <v>#N/A</v>
      </c>
      <c r="N1346" t="e">
        <f>VLOOKUP(B1346,'Uniprot taxonomy'!B:R,5,FALSE)</f>
        <v>#N/A</v>
      </c>
      <c r="O1346" t="e">
        <f>VLOOKUP(B1346,'Uniprot taxonomy'!B:R,6,FALSE)</f>
        <v>#N/A</v>
      </c>
      <c r="P1346" t="e">
        <f>VLOOKUP(B1346,'Uniprot taxonomy'!B:R,7,FALSE)</f>
        <v>#N/A</v>
      </c>
      <c r="Q1346" t="e">
        <f>VLOOKUP(B1346,'Uniprot taxonomy'!B:R,8,FALSE)</f>
        <v>#N/A</v>
      </c>
    </row>
    <row r="1347" spans="1:17" x14ac:dyDescent="0.25">
      <c r="A1347" t="s">
        <v>457</v>
      </c>
      <c r="B1347" t="s">
        <v>1757</v>
      </c>
      <c r="C1347" t="str">
        <f>VLOOKUP('Домены Secretin_N'!B1347,'AC-Architecture'!A:C,3,FALSE)</f>
        <v>Secretin_N, Secretin</v>
      </c>
      <c r="D1347">
        <v>367</v>
      </c>
      <c r="E1347" t="s">
        <v>3632</v>
      </c>
      <c r="F1347">
        <v>54</v>
      </c>
      <c r="G1347">
        <v>119</v>
      </c>
      <c r="H1347">
        <f t="shared" ref="H1347:H1410" si="95">G1347-F1347</f>
        <v>65</v>
      </c>
      <c r="I1347" t="str">
        <f t="shared" ref="I1347:I1410" si="96">CONCATENATE(A1347,"/",F1347,"-",G1347)</f>
        <v>C0ATX0_9ENTR/54-119</v>
      </c>
      <c r="J1347" t="str">
        <f>CONCATENATE(K1347,"_",LEFT(O1347,3),"_",LEFT(Q1347,3),"_",B1347)</f>
        <v>N_Ent_Pro_C0ATX0</v>
      </c>
      <c r="K1347" t="str">
        <f>IF(C1347="Secretin_N, Secretin, TraK","T","N")</f>
        <v>N</v>
      </c>
      <c r="L1347" t="str">
        <f>VLOOKUP(B1347,'Uniprot taxonomy'!B:R,4,FALSE)</f>
        <v>Proteobacteria</v>
      </c>
      <c r="M1347" t="str">
        <f>LEFT(VLOOKUP(B1347,'Uniprot taxonomy'!B:R,5,FALSE))</f>
        <v>G</v>
      </c>
      <c r="N1347" t="str">
        <f>VLOOKUP(B1347,'Uniprot taxonomy'!B:R,5,FALSE)</f>
        <v>Gammaproteobacteria</v>
      </c>
      <c r="O1347" t="str">
        <f>VLOOKUP(B1347,'Uniprot taxonomy'!B:R,6,FALSE)</f>
        <v>Enterobacteriales</v>
      </c>
      <c r="P1347" t="str">
        <f>VLOOKUP(B1347,'Uniprot taxonomy'!B:R,7,FALSE)</f>
        <v>Enterobacteriaceae</v>
      </c>
      <c r="Q1347" t="str">
        <f>VLOOKUP(B1347,'Uniprot taxonomy'!B:R,8,FALSE)</f>
        <v>Proteus</v>
      </c>
    </row>
    <row r="1348" spans="1:17" hidden="1" x14ac:dyDescent="0.25">
      <c r="A1348" t="s">
        <v>4843</v>
      </c>
      <c r="B1348" t="s">
        <v>4844</v>
      </c>
      <c r="C1348" t="e">
        <f>VLOOKUP('Домены Secretin_N'!B1348,'AC-Architecture'!A:C,3,FALSE)</f>
        <v>#N/A</v>
      </c>
      <c r="D1348">
        <v>707</v>
      </c>
      <c r="E1348" t="s">
        <v>3632</v>
      </c>
      <c r="F1348">
        <v>385</v>
      </c>
      <c r="G1348">
        <v>461</v>
      </c>
      <c r="H1348">
        <f t="shared" si="95"/>
        <v>76</v>
      </c>
      <c r="I1348" t="str">
        <f t="shared" si="96"/>
        <v>C0DV38_EIKCO/385-461</v>
      </c>
      <c r="K1348" t="e">
        <f>IF(C1348="Secretin_N, Secretin, TraK","T","N")</f>
        <v>#N/A</v>
      </c>
      <c r="L1348" t="e">
        <f>VLOOKUP(E1348,'Uniprot taxonomy'!E:J,4,FALSE)</f>
        <v>#N/A</v>
      </c>
      <c r="M1348" t="e">
        <f>LEFT(VLOOKUP(B1348,'Uniprot taxonomy'!B:R,5,FALSE))</f>
        <v>#N/A</v>
      </c>
      <c r="N1348" t="e">
        <f>VLOOKUP(B1348,'Uniprot taxonomy'!B:R,5,FALSE)</f>
        <v>#N/A</v>
      </c>
      <c r="O1348" t="e">
        <f>VLOOKUP(B1348,'Uniprot taxonomy'!B:R,6,FALSE)</f>
        <v>#N/A</v>
      </c>
      <c r="P1348" t="e">
        <f>VLOOKUP(B1348,'Uniprot taxonomy'!B:R,7,FALSE)</f>
        <v>#N/A</v>
      </c>
      <c r="Q1348" t="e">
        <f>VLOOKUP(B1348,'Uniprot taxonomy'!B:R,8,FALSE)</f>
        <v>#N/A</v>
      </c>
    </row>
    <row r="1349" spans="1:17" hidden="1" x14ac:dyDescent="0.25">
      <c r="A1349" t="s">
        <v>4845</v>
      </c>
      <c r="B1349" t="s">
        <v>4846</v>
      </c>
      <c r="C1349" t="e">
        <f>VLOOKUP('Домены Secretin_N'!B1349,'AC-Architecture'!A:C,3,FALSE)</f>
        <v>#N/A</v>
      </c>
      <c r="D1349">
        <v>710</v>
      </c>
      <c r="E1349" t="s">
        <v>3632</v>
      </c>
      <c r="F1349">
        <v>376</v>
      </c>
      <c r="G1349">
        <v>450</v>
      </c>
      <c r="H1349">
        <f t="shared" si="95"/>
        <v>74</v>
      </c>
      <c r="I1349" t="str">
        <f t="shared" si="96"/>
        <v>C0EQU4_NEIFL/376-450</v>
      </c>
      <c r="K1349" t="e">
        <f>IF(C1349="Secretin_N, Secretin, TraK","T","N")</f>
        <v>#N/A</v>
      </c>
      <c r="L1349" t="e">
        <f>VLOOKUP(E1349,'Uniprot taxonomy'!E:J,4,FALSE)</f>
        <v>#N/A</v>
      </c>
      <c r="M1349" t="e">
        <f>LEFT(VLOOKUP(B1349,'Uniprot taxonomy'!B:R,5,FALSE))</f>
        <v>#N/A</v>
      </c>
      <c r="N1349" t="e">
        <f>VLOOKUP(B1349,'Uniprot taxonomy'!B:R,5,FALSE)</f>
        <v>#N/A</v>
      </c>
      <c r="O1349" t="e">
        <f>VLOOKUP(B1349,'Uniprot taxonomy'!B:R,6,FALSE)</f>
        <v>#N/A</v>
      </c>
      <c r="P1349" t="e">
        <f>VLOOKUP(B1349,'Uniprot taxonomy'!B:R,7,FALSE)</f>
        <v>#N/A</v>
      </c>
      <c r="Q1349" t="e">
        <f>VLOOKUP(B1349,'Uniprot taxonomy'!B:R,8,FALSE)</f>
        <v>#N/A</v>
      </c>
    </row>
    <row r="1350" spans="1:17" hidden="1" x14ac:dyDescent="0.25">
      <c r="A1350" t="s">
        <v>4847</v>
      </c>
      <c r="B1350" t="s">
        <v>4848</v>
      </c>
      <c r="C1350" t="e">
        <f>VLOOKUP('Домены Secretin_N'!B1350,'AC-Architecture'!A:C,3,FALSE)</f>
        <v>#N/A</v>
      </c>
      <c r="D1350">
        <v>672</v>
      </c>
      <c r="E1350" t="s">
        <v>3632</v>
      </c>
      <c r="F1350">
        <v>345</v>
      </c>
      <c r="G1350">
        <v>418</v>
      </c>
      <c r="H1350">
        <f t="shared" si="95"/>
        <v>73</v>
      </c>
      <c r="I1350" t="str">
        <f t="shared" si="96"/>
        <v>C0N3G3_9GAMM/345-418</v>
      </c>
      <c r="K1350" t="e">
        <f>IF(C1350="Secretin_N, Secretin, TraK","T","N")</f>
        <v>#N/A</v>
      </c>
      <c r="L1350" t="e">
        <f>VLOOKUP(E1350,'Uniprot taxonomy'!E:J,4,FALSE)</f>
        <v>#N/A</v>
      </c>
      <c r="M1350" t="e">
        <f>LEFT(VLOOKUP(B1350,'Uniprot taxonomy'!B:R,5,FALSE))</f>
        <v>#N/A</v>
      </c>
      <c r="N1350" t="e">
        <f>VLOOKUP(B1350,'Uniprot taxonomy'!B:R,5,FALSE)</f>
        <v>#N/A</v>
      </c>
      <c r="O1350" t="e">
        <f>VLOOKUP(B1350,'Uniprot taxonomy'!B:R,6,FALSE)</f>
        <v>#N/A</v>
      </c>
      <c r="P1350" t="e">
        <f>VLOOKUP(B1350,'Uniprot taxonomy'!B:R,7,FALSE)</f>
        <v>#N/A</v>
      </c>
      <c r="Q1350" t="e">
        <f>VLOOKUP(B1350,'Uniprot taxonomy'!B:R,8,FALSE)</f>
        <v>#N/A</v>
      </c>
    </row>
    <row r="1351" spans="1:17" hidden="1" x14ac:dyDescent="0.25">
      <c r="A1351" t="s">
        <v>4849</v>
      </c>
      <c r="B1351" t="s">
        <v>4850</v>
      </c>
      <c r="C1351" t="e">
        <f>VLOOKUP('Домены Secretin_N'!B1351,'AC-Architecture'!A:C,3,FALSE)</f>
        <v>#N/A</v>
      </c>
      <c r="D1351">
        <v>265</v>
      </c>
      <c r="E1351" t="s">
        <v>3632</v>
      </c>
      <c r="F1351">
        <v>22</v>
      </c>
      <c r="G1351">
        <v>81</v>
      </c>
      <c r="H1351">
        <f t="shared" si="95"/>
        <v>59</v>
      </c>
      <c r="I1351" t="str">
        <f t="shared" si="96"/>
        <v>C0N987_9GAMM/22-81</v>
      </c>
      <c r="K1351" t="e">
        <f>IF(C1351="Secretin_N, Secretin, TraK","T","N")</f>
        <v>#N/A</v>
      </c>
      <c r="L1351" t="e">
        <f>VLOOKUP(E1351,'Uniprot taxonomy'!E:J,4,FALSE)</f>
        <v>#N/A</v>
      </c>
      <c r="M1351" t="e">
        <f>LEFT(VLOOKUP(B1351,'Uniprot taxonomy'!B:R,5,FALSE))</f>
        <v>#N/A</v>
      </c>
      <c r="N1351" t="e">
        <f>VLOOKUP(B1351,'Uniprot taxonomy'!B:R,5,FALSE)</f>
        <v>#N/A</v>
      </c>
      <c r="O1351" t="e">
        <f>VLOOKUP(B1351,'Uniprot taxonomy'!B:R,6,FALSE)</f>
        <v>#N/A</v>
      </c>
      <c r="P1351" t="e">
        <f>VLOOKUP(B1351,'Uniprot taxonomy'!B:R,7,FALSE)</f>
        <v>#N/A</v>
      </c>
      <c r="Q1351" t="e">
        <f>VLOOKUP(B1351,'Uniprot taxonomy'!B:R,8,FALSE)</f>
        <v>#N/A</v>
      </c>
    </row>
    <row r="1352" spans="1:17" x14ac:dyDescent="0.25">
      <c r="A1352" t="s">
        <v>458</v>
      </c>
      <c r="B1352" t="s">
        <v>1758</v>
      </c>
      <c r="C1352" t="str">
        <f>VLOOKUP('Домены Secretin_N'!B1352,'AC-Architecture'!A:C,3,FALSE)</f>
        <v>Secretin_N, Secretin</v>
      </c>
      <c r="D1352">
        <v>532</v>
      </c>
      <c r="E1352" t="s">
        <v>3632</v>
      </c>
      <c r="F1352">
        <v>150</v>
      </c>
      <c r="G1352">
        <v>273</v>
      </c>
      <c r="H1352">
        <f t="shared" si="95"/>
        <v>123</v>
      </c>
      <c r="I1352" t="str">
        <f t="shared" si="96"/>
        <v>C0PWU1_SALPC/150-273</v>
      </c>
      <c r="J1352" t="str">
        <f>CONCATENATE(K1352,"_",LEFT(O1352,3),"_",LEFT(Q1352,3),"_",B1352)</f>
        <v>N_Ent_Sal_C0PWU1</v>
      </c>
      <c r="K1352" t="str">
        <f>IF(C1352="Secretin_N, Secretin, TraK","T","N")</f>
        <v>N</v>
      </c>
      <c r="L1352" t="str">
        <f>VLOOKUP(B1352,'Uniprot taxonomy'!B:R,4,FALSE)</f>
        <v>Proteobacteria</v>
      </c>
      <c r="M1352" t="str">
        <f>LEFT(VLOOKUP(B1352,'Uniprot taxonomy'!B:R,5,FALSE))</f>
        <v>G</v>
      </c>
      <c r="N1352" t="str">
        <f>VLOOKUP(B1352,'Uniprot taxonomy'!B:R,5,FALSE)</f>
        <v>Gammaproteobacteria</v>
      </c>
      <c r="O1352" t="str">
        <f>VLOOKUP(B1352,'Uniprot taxonomy'!B:R,6,FALSE)</f>
        <v>Enterobacteriales</v>
      </c>
      <c r="P1352" t="str">
        <f>VLOOKUP(B1352,'Uniprot taxonomy'!B:R,7,FALSE)</f>
        <v>Enterobacteriaceae</v>
      </c>
      <c r="Q1352" t="str">
        <f>VLOOKUP(B1352,'Uniprot taxonomy'!B:R,8,FALSE)</f>
        <v>Salmonella</v>
      </c>
    </row>
    <row r="1353" spans="1:17" hidden="1" x14ac:dyDescent="0.25">
      <c r="A1353" t="s">
        <v>4851</v>
      </c>
      <c r="B1353" t="s">
        <v>4852</v>
      </c>
      <c r="C1353" t="e">
        <f>VLOOKUP('Домены Secretin_N'!B1353,'AC-Architecture'!A:C,3,FALSE)</f>
        <v>#N/A</v>
      </c>
      <c r="D1353">
        <v>379</v>
      </c>
      <c r="E1353" t="s">
        <v>3632</v>
      </c>
      <c r="F1353">
        <v>86</v>
      </c>
      <c r="G1353">
        <v>147</v>
      </c>
      <c r="H1353">
        <f t="shared" si="95"/>
        <v>61</v>
      </c>
      <c r="I1353" t="str">
        <f t="shared" si="96"/>
        <v>C0Q0G3_SALPC/86-147</v>
      </c>
      <c r="K1353" t="e">
        <f>IF(C1353="Secretin_N, Secretin, TraK","T","N")</f>
        <v>#N/A</v>
      </c>
      <c r="L1353" t="e">
        <f>VLOOKUP(E1353,'Uniprot taxonomy'!E:J,4,FALSE)</f>
        <v>#N/A</v>
      </c>
      <c r="M1353" t="e">
        <f>LEFT(VLOOKUP(B1353,'Uniprot taxonomy'!B:R,5,FALSE))</f>
        <v>#N/A</v>
      </c>
      <c r="N1353" t="e">
        <f>VLOOKUP(B1353,'Uniprot taxonomy'!B:R,5,FALSE)</f>
        <v>#N/A</v>
      </c>
      <c r="O1353" t="e">
        <f>VLOOKUP(B1353,'Uniprot taxonomy'!B:R,6,FALSE)</f>
        <v>#N/A</v>
      </c>
      <c r="P1353" t="e">
        <f>VLOOKUP(B1353,'Uniprot taxonomy'!B:R,7,FALSE)</f>
        <v>#N/A</v>
      </c>
      <c r="Q1353" t="e">
        <f>VLOOKUP(B1353,'Uniprot taxonomy'!B:R,8,FALSE)</f>
        <v>#N/A</v>
      </c>
    </row>
    <row r="1354" spans="1:17" x14ac:dyDescent="0.25">
      <c r="A1354" t="s">
        <v>459</v>
      </c>
      <c r="B1354" t="s">
        <v>1759</v>
      </c>
      <c r="C1354" t="str">
        <f>VLOOKUP('Домены Secretin_N'!B1354,'AC-Architecture'!A:C,3,FALSE)</f>
        <v>Secretin_N, Secretin</v>
      </c>
      <c r="D1354">
        <v>497</v>
      </c>
      <c r="E1354" t="s">
        <v>3632</v>
      </c>
      <c r="F1354">
        <v>177</v>
      </c>
      <c r="G1354">
        <v>268</v>
      </c>
      <c r="H1354">
        <f t="shared" si="95"/>
        <v>91</v>
      </c>
      <c r="I1354" t="str">
        <f t="shared" si="96"/>
        <v>C0Q5Y6_SALPC/177-268</v>
      </c>
      <c r="J1354" t="str">
        <f>CONCATENATE(K1354,"_",LEFT(O1354,3),"_",LEFT(Q1354,3),"_",B1354)</f>
        <v>N_Ent_Sal_C0Q5Y6</v>
      </c>
      <c r="K1354" t="str">
        <f>IF(C1354="Secretin_N, Secretin, TraK","T","N")</f>
        <v>N</v>
      </c>
      <c r="L1354" t="str">
        <f>VLOOKUP(B1354,'Uniprot taxonomy'!B:R,4,FALSE)</f>
        <v>Proteobacteria</v>
      </c>
      <c r="M1354" t="str">
        <f>LEFT(VLOOKUP(B1354,'Uniprot taxonomy'!B:R,5,FALSE))</f>
        <v>G</v>
      </c>
      <c r="N1354" t="str">
        <f>VLOOKUP(B1354,'Uniprot taxonomy'!B:R,5,FALSE)</f>
        <v>Gammaproteobacteria</v>
      </c>
      <c r="O1354" t="str">
        <f>VLOOKUP(B1354,'Uniprot taxonomy'!B:R,6,FALSE)</f>
        <v>Enterobacteriales</v>
      </c>
      <c r="P1354" t="str">
        <f>VLOOKUP(B1354,'Uniprot taxonomy'!B:R,7,FALSE)</f>
        <v>Enterobacteriaceae</v>
      </c>
      <c r="Q1354" t="str">
        <f>VLOOKUP(B1354,'Uniprot taxonomy'!B:R,8,FALSE)</f>
        <v>Salmonella</v>
      </c>
    </row>
    <row r="1355" spans="1:17" hidden="1" x14ac:dyDescent="0.25">
      <c r="A1355" t="s">
        <v>460</v>
      </c>
      <c r="B1355" t="s">
        <v>1760</v>
      </c>
      <c r="C1355" t="str">
        <f>VLOOKUP('Домены Secretin_N'!B1355,'AC-Architecture'!A:C,3,FALSE)</f>
        <v>Secretin_N, Secretin</v>
      </c>
      <c r="D1355">
        <v>761</v>
      </c>
      <c r="E1355" t="s">
        <v>3632</v>
      </c>
      <c r="F1355">
        <v>383</v>
      </c>
      <c r="G1355">
        <v>500</v>
      </c>
      <c r="H1355">
        <f t="shared" si="95"/>
        <v>117</v>
      </c>
      <c r="I1355" t="str">
        <f t="shared" si="96"/>
        <v>C0QK68_DESAH/383-500</v>
      </c>
      <c r="J1355" t="e">
        <f>CONCATENATE(K1355,"_",#REF!,"_",B1355)</f>
        <v>#REF!</v>
      </c>
      <c r="K1355" t="str">
        <f>IF(C1355="Secretin_N, Secretin, TraK","T","N")</f>
        <v>N</v>
      </c>
      <c r="L1355" t="e">
        <f>VLOOKUP(E1355,'Uniprot taxonomy'!E:J,4,FALSE)</f>
        <v>#N/A</v>
      </c>
      <c r="M1355" t="str">
        <f>LEFT(VLOOKUP(B1355,'Uniprot taxonomy'!B:R,5,FALSE))</f>
        <v>D</v>
      </c>
      <c r="N1355" t="str">
        <f>VLOOKUP(B1355,'Uniprot taxonomy'!B:R,5,FALSE)</f>
        <v>Deltaproteobacteria</v>
      </c>
      <c r="O1355" t="str">
        <f>VLOOKUP(B1355,'Uniprot taxonomy'!B:R,6,FALSE)</f>
        <v>Desulfobacterales</v>
      </c>
      <c r="P1355" t="str">
        <f>VLOOKUP(B1355,'Uniprot taxonomy'!B:R,7,FALSE)</f>
        <v>Desulfobacteraceae</v>
      </c>
      <c r="Q1355" t="str">
        <f>VLOOKUP(B1355,'Uniprot taxonomy'!B:R,8,FALSE)</f>
        <v>Desulfobacterium</v>
      </c>
    </row>
    <row r="1356" spans="1:17" hidden="1" x14ac:dyDescent="0.25">
      <c r="A1356" t="s">
        <v>4853</v>
      </c>
      <c r="B1356" t="s">
        <v>4854</v>
      </c>
      <c r="C1356" t="e">
        <f>VLOOKUP('Домены Secretin_N'!B1356,'AC-Architecture'!A:C,3,FALSE)</f>
        <v>#N/A</v>
      </c>
      <c r="D1356">
        <v>727</v>
      </c>
      <c r="E1356" t="s">
        <v>3632</v>
      </c>
      <c r="F1356">
        <v>436</v>
      </c>
      <c r="G1356">
        <v>499</v>
      </c>
      <c r="H1356">
        <f t="shared" si="95"/>
        <v>63</v>
      </c>
      <c r="I1356" t="str">
        <f t="shared" si="96"/>
        <v>C0QLC9_DESAH/436-499</v>
      </c>
      <c r="K1356" t="e">
        <f>IF(C1356="Secretin_N, Secretin, TraK","T","N")</f>
        <v>#N/A</v>
      </c>
      <c r="L1356" t="e">
        <f>VLOOKUP(E1356,'Uniprot taxonomy'!E:J,4,FALSE)</f>
        <v>#N/A</v>
      </c>
      <c r="M1356" t="e">
        <f>LEFT(VLOOKUP(B1356,'Uniprot taxonomy'!B:R,5,FALSE))</f>
        <v>#N/A</v>
      </c>
      <c r="N1356" t="e">
        <f>VLOOKUP(B1356,'Uniprot taxonomy'!B:R,5,FALSE)</f>
        <v>#N/A</v>
      </c>
      <c r="O1356" t="e">
        <f>VLOOKUP(B1356,'Uniprot taxonomy'!B:R,6,FALSE)</f>
        <v>#N/A</v>
      </c>
      <c r="P1356" t="e">
        <f>VLOOKUP(B1356,'Uniprot taxonomy'!B:R,7,FALSE)</f>
        <v>#N/A</v>
      </c>
      <c r="Q1356" t="e">
        <f>VLOOKUP(B1356,'Uniprot taxonomy'!B:R,8,FALSE)</f>
        <v>#N/A</v>
      </c>
    </row>
    <row r="1357" spans="1:17" hidden="1" x14ac:dyDescent="0.25">
      <c r="A1357" t="s">
        <v>4855</v>
      </c>
      <c r="B1357" t="s">
        <v>4856</v>
      </c>
      <c r="C1357" t="e">
        <f>VLOOKUP('Домены Secretin_N'!B1357,'AC-Architecture'!A:C,3,FALSE)</f>
        <v>#N/A</v>
      </c>
      <c r="D1357">
        <v>653</v>
      </c>
      <c r="E1357" t="s">
        <v>3632</v>
      </c>
      <c r="F1357">
        <v>141</v>
      </c>
      <c r="G1357">
        <v>201</v>
      </c>
      <c r="H1357">
        <f t="shared" si="95"/>
        <v>60</v>
      </c>
      <c r="I1357" t="str">
        <f t="shared" si="96"/>
        <v>C0QLT7_DESAH/141-201</v>
      </c>
      <c r="K1357" t="e">
        <f>IF(C1357="Secretin_N, Secretin, TraK","T","N")</f>
        <v>#N/A</v>
      </c>
      <c r="L1357" t="e">
        <f>VLOOKUP(E1357,'Uniprot taxonomy'!E:J,4,FALSE)</f>
        <v>#N/A</v>
      </c>
      <c r="M1357" t="e">
        <f>LEFT(VLOOKUP(B1357,'Uniprot taxonomy'!B:R,5,FALSE))</f>
        <v>#N/A</v>
      </c>
      <c r="N1357" t="e">
        <f>VLOOKUP(B1357,'Uniprot taxonomy'!B:R,5,FALSE)</f>
        <v>#N/A</v>
      </c>
      <c r="O1357" t="e">
        <f>VLOOKUP(B1357,'Uniprot taxonomy'!B:R,6,FALSE)</f>
        <v>#N/A</v>
      </c>
      <c r="P1357" t="e">
        <f>VLOOKUP(B1357,'Uniprot taxonomy'!B:R,7,FALSE)</f>
        <v>#N/A</v>
      </c>
      <c r="Q1357" t="e">
        <f>VLOOKUP(B1357,'Uniprot taxonomy'!B:R,8,FALSE)</f>
        <v>#N/A</v>
      </c>
    </row>
    <row r="1358" spans="1:17" hidden="1" x14ac:dyDescent="0.25">
      <c r="A1358" t="s">
        <v>4855</v>
      </c>
      <c r="B1358" t="s">
        <v>4856</v>
      </c>
      <c r="C1358" t="e">
        <f>VLOOKUP('Домены Secretin_N'!B1358,'AC-Architecture'!A:C,3,FALSE)</f>
        <v>#N/A</v>
      </c>
      <c r="D1358">
        <v>653</v>
      </c>
      <c r="E1358" t="s">
        <v>3632</v>
      </c>
      <c r="F1358">
        <v>205</v>
      </c>
      <c r="G1358">
        <v>279</v>
      </c>
      <c r="H1358">
        <f t="shared" si="95"/>
        <v>74</v>
      </c>
      <c r="I1358" t="str">
        <f t="shared" si="96"/>
        <v>C0QLT7_DESAH/205-279</v>
      </c>
      <c r="K1358" t="e">
        <f>IF(C1358="Secretin_N, Secretin, TraK","T","N")</f>
        <v>#N/A</v>
      </c>
      <c r="L1358" t="e">
        <f>VLOOKUP(E1358,'Uniprot taxonomy'!E:J,4,FALSE)</f>
        <v>#N/A</v>
      </c>
      <c r="M1358" t="e">
        <f>LEFT(VLOOKUP(B1358,'Uniprot taxonomy'!B:R,5,FALSE))</f>
        <v>#N/A</v>
      </c>
      <c r="N1358" t="e">
        <f>VLOOKUP(B1358,'Uniprot taxonomy'!B:R,5,FALSE)</f>
        <v>#N/A</v>
      </c>
      <c r="O1358" t="e">
        <f>VLOOKUP(B1358,'Uniprot taxonomy'!B:R,6,FALSE)</f>
        <v>#N/A</v>
      </c>
      <c r="P1358" t="e">
        <f>VLOOKUP(B1358,'Uniprot taxonomy'!B:R,7,FALSE)</f>
        <v>#N/A</v>
      </c>
      <c r="Q1358" t="e">
        <f>VLOOKUP(B1358,'Uniprot taxonomy'!B:R,8,FALSE)</f>
        <v>#N/A</v>
      </c>
    </row>
    <row r="1359" spans="1:17" hidden="1" x14ac:dyDescent="0.25">
      <c r="A1359" t="s">
        <v>4855</v>
      </c>
      <c r="B1359" t="s">
        <v>4856</v>
      </c>
      <c r="C1359" t="e">
        <f>VLOOKUP('Домены Secretin_N'!B1359,'AC-Architecture'!A:C,3,FALSE)</f>
        <v>#N/A</v>
      </c>
      <c r="D1359">
        <v>653</v>
      </c>
      <c r="E1359" t="s">
        <v>3632</v>
      </c>
      <c r="F1359">
        <v>284</v>
      </c>
      <c r="G1359">
        <v>362</v>
      </c>
      <c r="H1359">
        <f t="shared" si="95"/>
        <v>78</v>
      </c>
      <c r="I1359" t="str">
        <f t="shared" si="96"/>
        <v>C0QLT7_DESAH/284-362</v>
      </c>
      <c r="K1359" t="e">
        <f>IF(C1359="Secretin_N, Secretin, TraK","T","N")</f>
        <v>#N/A</v>
      </c>
      <c r="L1359" t="e">
        <f>VLOOKUP(E1359,'Uniprot taxonomy'!E:J,4,FALSE)</f>
        <v>#N/A</v>
      </c>
      <c r="M1359" t="e">
        <f>LEFT(VLOOKUP(B1359,'Uniprot taxonomy'!B:R,5,FALSE))</f>
        <v>#N/A</v>
      </c>
      <c r="N1359" t="e">
        <f>VLOOKUP(B1359,'Uniprot taxonomy'!B:R,5,FALSE)</f>
        <v>#N/A</v>
      </c>
      <c r="O1359" t="e">
        <f>VLOOKUP(B1359,'Uniprot taxonomy'!B:R,6,FALSE)</f>
        <v>#N/A</v>
      </c>
      <c r="P1359" t="e">
        <f>VLOOKUP(B1359,'Uniprot taxonomy'!B:R,7,FALSE)</f>
        <v>#N/A</v>
      </c>
      <c r="Q1359" t="e">
        <f>VLOOKUP(B1359,'Uniprot taxonomy'!B:R,8,FALSE)</f>
        <v>#N/A</v>
      </c>
    </row>
    <row r="1360" spans="1:17" hidden="1" x14ac:dyDescent="0.25">
      <c r="A1360" t="s">
        <v>4857</v>
      </c>
      <c r="B1360" t="s">
        <v>4858</v>
      </c>
      <c r="C1360" t="e">
        <f>VLOOKUP('Домены Secretin_N'!B1360,'AC-Architecture'!A:C,3,FALSE)</f>
        <v>#N/A</v>
      </c>
      <c r="D1360">
        <v>669</v>
      </c>
      <c r="E1360" t="s">
        <v>3632</v>
      </c>
      <c r="F1360">
        <v>140</v>
      </c>
      <c r="G1360">
        <v>201</v>
      </c>
      <c r="H1360">
        <f t="shared" si="95"/>
        <v>61</v>
      </c>
      <c r="I1360" t="str">
        <f t="shared" si="96"/>
        <v>C0QPL4_PERMH/140-201</v>
      </c>
      <c r="K1360" t="e">
        <f>IF(C1360="Secretin_N, Secretin, TraK","T","N")</f>
        <v>#N/A</v>
      </c>
      <c r="L1360" t="e">
        <f>VLOOKUP(E1360,'Uniprot taxonomy'!E:J,4,FALSE)</f>
        <v>#N/A</v>
      </c>
      <c r="M1360" t="e">
        <f>LEFT(VLOOKUP(B1360,'Uniprot taxonomy'!B:R,5,FALSE))</f>
        <v>#N/A</v>
      </c>
      <c r="N1360" t="e">
        <f>VLOOKUP(B1360,'Uniprot taxonomy'!B:R,5,FALSE)</f>
        <v>#N/A</v>
      </c>
      <c r="O1360" t="e">
        <f>VLOOKUP(B1360,'Uniprot taxonomy'!B:R,6,FALSE)</f>
        <v>#N/A</v>
      </c>
      <c r="P1360" t="e">
        <f>VLOOKUP(B1360,'Uniprot taxonomy'!B:R,7,FALSE)</f>
        <v>#N/A</v>
      </c>
      <c r="Q1360" t="e">
        <f>VLOOKUP(B1360,'Uniprot taxonomy'!B:R,8,FALSE)</f>
        <v>#N/A</v>
      </c>
    </row>
    <row r="1361" spans="1:17" hidden="1" x14ac:dyDescent="0.25">
      <c r="A1361" t="s">
        <v>4857</v>
      </c>
      <c r="B1361" t="s">
        <v>4858</v>
      </c>
      <c r="C1361" t="e">
        <f>VLOOKUP('Домены Secretin_N'!B1361,'AC-Architecture'!A:C,3,FALSE)</f>
        <v>#N/A</v>
      </c>
      <c r="D1361">
        <v>669</v>
      </c>
      <c r="E1361" t="s">
        <v>3632</v>
      </c>
      <c r="F1361">
        <v>204</v>
      </c>
      <c r="G1361">
        <v>271</v>
      </c>
      <c r="H1361">
        <f t="shared" si="95"/>
        <v>67</v>
      </c>
      <c r="I1361" t="str">
        <f t="shared" si="96"/>
        <v>C0QPL4_PERMH/204-271</v>
      </c>
      <c r="K1361" t="e">
        <f>IF(C1361="Secretin_N, Secretin, TraK","T","N")</f>
        <v>#N/A</v>
      </c>
      <c r="L1361" t="e">
        <f>VLOOKUP(E1361,'Uniprot taxonomy'!E:J,4,FALSE)</f>
        <v>#N/A</v>
      </c>
      <c r="M1361" t="e">
        <f>LEFT(VLOOKUP(B1361,'Uniprot taxonomy'!B:R,5,FALSE))</f>
        <v>#N/A</v>
      </c>
      <c r="N1361" t="e">
        <f>VLOOKUP(B1361,'Uniprot taxonomy'!B:R,5,FALSE)</f>
        <v>#N/A</v>
      </c>
      <c r="O1361" t="e">
        <f>VLOOKUP(B1361,'Uniprot taxonomy'!B:R,6,FALSE)</f>
        <v>#N/A</v>
      </c>
      <c r="P1361" t="e">
        <f>VLOOKUP(B1361,'Uniprot taxonomy'!B:R,7,FALSE)</f>
        <v>#N/A</v>
      </c>
      <c r="Q1361" t="e">
        <f>VLOOKUP(B1361,'Uniprot taxonomy'!B:R,8,FALSE)</f>
        <v>#N/A</v>
      </c>
    </row>
    <row r="1362" spans="1:17" hidden="1" x14ac:dyDescent="0.25">
      <c r="A1362" t="s">
        <v>4857</v>
      </c>
      <c r="B1362" t="s">
        <v>4858</v>
      </c>
      <c r="C1362" t="e">
        <f>VLOOKUP('Домены Secretin_N'!B1362,'AC-Architecture'!A:C,3,FALSE)</f>
        <v>#N/A</v>
      </c>
      <c r="D1362">
        <v>669</v>
      </c>
      <c r="E1362" t="s">
        <v>3632</v>
      </c>
      <c r="F1362">
        <v>277</v>
      </c>
      <c r="G1362">
        <v>371</v>
      </c>
      <c r="H1362">
        <f t="shared" si="95"/>
        <v>94</v>
      </c>
      <c r="I1362" t="str">
        <f t="shared" si="96"/>
        <v>C0QPL4_PERMH/277-371</v>
      </c>
      <c r="K1362" t="e">
        <f>IF(C1362="Secretin_N, Secretin, TraK","T","N")</f>
        <v>#N/A</v>
      </c>
      <c r="L1362" t="e">
        <f>VLOOKUP(E1362,'Uniprot taxonomy'!E:J,4,FALSE)</f>
        <v>#N/A</v>
      </c>
      <c r="M1362" t="e">
        <f>LEFT(VLOOKUP(B1362,'Uniprot taxonomy'!B:R,5,FALSE))</f>
        <v>#N/A</v>
      </c>
      <c r="N1362" t="e">
        <f>VLOOKUP(B1362,'Uniprot taxonomy'!B:R,5,FALSE)</f>
        <v>#N/A</v>
      </c>
      <c r="O1362" t="e">
        <f>VLOOKUP(B1362,'Uniprot taxonomy'!B:R,6,FALSE)</f>
        <v>#N/A</v>
      </c>
      <c r="P1362" t="e">
        <f>VLOOKUP(B1362,'Uniprot taxonomy'!B:R,7,FALSE)</f>
        <v>#N/A</v>
      </c>
      <c r="Q1362" t="e">
        <f>VLOOKUP(B1362,'Uniprot taxonomy'!B:R,8,FALSE)</f>
        <v>#N/A</v>
      </c>
    </row>
    <row r="1363" spans="1:17" hidden="1" x14ac:dyDescent="0.25">
      <c r="A1363" t="s">
        <v>4859</v>
      </c>
      <c r="B1363" t="s">
        <v>4860</v>
      </c>
      <c r="C1363" t="e">
        <f>VLOOKUP('Домены Secretin_N'!B1363,'AC-Architecture'!A:C,3,FALSE)</f>
        <v>#N/A</v>
      </c>
      <c r="D1363">
        <v>735</v>
      </c>
      <c r="E1363" t="s">
        <v>3632</v>
      </c>
      <c r="F1363">
        <v>129</v>
      </c>
      <c r="G1363">
        <v>189</v>
      </c>
      <c r="H1363">
        <f t="shared" si="95"/>
        <v>60</v>
      </c>
      <c r="I1363" t="str">
        <f t="shared" si="96"/>
        <v>C0VHI7_9GAMM/129-189</v>
      </c>
      <c r="K1363" t="e">
        <f>IF(C1363="Secretin_N, Secretin, TraK","T","N")</f>
        <v>#N/A</v>
      </c>
      <c r="L1363" t="e">
        <f>VLOOKUP(E1363,'Uniprot taxonomy'!E:J,4,FALSE)</f>
        <v>#N/A</v>
      </c>
      <c r="M1363" t="e">
        <f>LEFT(VLOOKUP(B1363,'Uniprot taxonomy'!B:R,5,FALSE))</f>
        <v>#N/A</v>
      </c>
      <c r="N1363" t="e">
        <f>VLOOKUP(B1363,'Uniprot taxonomy'!B:R,5,FALSE)</f>
        <v>#N/A</v>
      </c>
      <c r="O1363" t="e">
        <f>VLOOKUP(B1363,'Uniprot taxonomy'!B:R,6,FALSE)</f>
        <v>#N/A</v>
      </c>
      <c r="P1363" t="e">
        <f>VLOOKUP(B1363,'Uniprot taxonomy'!B:R,7,FALSE)</f>
        <v>#N/A</v>
      </c>
      <c r="Q1363" t="e">
        <f>VLOOKUP(B1363,'Uniprot taxonomy'!B:R,8,FALSE)</f>
        <v>#N/A</v>
      </c>
    </row>
    <row r="1364" spans="1:17" hidden="1" x14ac:dyDescent="0.25">
      <c r="A1364" t="s">
        <v>4859</v>
      </c>
      <c r="B1364" t="s">
        <v>4860</v>
      </c>
      <c r="C1364" t="e">
        <f>VLOOKUP('Домены Secretin_N'!B1364,'AC-Architecture'!A:C,3,FALSE)</f>
        <v>#N/A</v>
      </c>
      <c r="D1364">
        <v>735</v>
      </c>
      <c r="E1364" t="s">
        <v>3632</v>
      </c>
      <c r="F1364">
        <v>192</v>
      </c>
      <c r="G1364">
        <v>262</v>
      </c>
      <c r="H1364">
        <f t="shared" si="95"/>
        <v>70</v>
      </c>
      <c r="I1364" t="str">
        <f t="shared" si="96"/>
        <v>C0VHI7_9GAMM/192-262</v>
      </c>
      <c r="K1364" t="e">
        <f>IF(C1364="Secretin_N, Secretin, TraK","T","N")</f>
        <v>#N/A</v>
      </c>
      <c r="L1364" t="e">
        <f>VLOOKUP(E1364,'Uniprot taxonomy'!E:J,4,FALSE)</f>
        <v>#N/A</v>
      </c>
      <c r="M1364" t="e">
        <f>LEFT(VLOOKUP(B1364,'Uniprot taxonomy'!B:R,5,FALSE))</f>
        <v>#N/A</v>
      </c>
      <c r="N1364" t="e">
        <f>VLOOKUP(B1364,'Uniprot taxonomy'!B:R,5,FALSE)</f>
        <v>#N/A</v>
      </c>
      <c r="O1364" t="e">
        <f>VLOOKUP(B1364,'Uniprot taxonomy'!B:R,6,FALSE)</f>
        <v>#N/A</v>
      </c>
      <c r="P1364" t="e">
        <f>VLOOKUP(B1364,'Uniprot taxonomy'!B:R,7,FALSE)</f>
        <v>#N/A</v>
      </c>
      <c r="Q1364" t="e">
        <f>VLOOKUP(B1364,'Uniprot taxonomy'!B:R,8,FALSE)</f>
        <v>#N/A</v>
      </c>
    </row>
    <row r="1365" spans="1:17" hidden="1" x14ac:dyDescent="0.25">
      <c r="A1365" t="s">
        <v>4859</v>
      </c>
      <c r="B1365" t="s">
        <v>4860</v>
      </c>
      <c r="C1365" t="e">
        <f>VLOOKUP('Домены Secretin_N'!B1365,'AC-Architecture'!A:C,3,FALSE)</f>
        <v>#N/A</v>
      </c>
      <c r="D1365">
        <v>735</v>
      </c>
      <c r="E1365" t="s">
        <v>3632</v>
      </c>
      <c r="F1365">
        <v>267</v>
      </c>
      <c r="G1365">
        <v>386</v>
      </c>
      <c r="H1365">
        <f t="shared" si="95"/>
        <v>119</v>
      </c>
      <c r="I1365" t="str">
        <f t="shared" si="96"/>
        <v>C0VHI7_9GAMM/267-386</v>
      </c>
      <c r="K1365" t="e">
        <f>IF(C1365="Secretin_N, Secretin, TraK","T","N")</f>
        <v>#N/A</v>
      </c>
      <c r="L1365" t="e">
        <f>VLOOKUP(E1365,'Uniprot taxonomy'!E:J,4,FALSE)</f>
        <v>#N/A</v>
      </c>
      <c r="M1365" t="e">
        <f>LEFT(VLOOKUP(B1365,'Uniprot taxonomy'!B:R,5,FALSE))</f>
        <v>#N/A</v>
      </c>
      <c r="N1365" t="e">
        <f>VLOOKUP(B1365,'Uniprot taxonomy'!B:R,5,FALSE)</f>
        <v>#N/A</v>
      </c>
      <c r="O1365" t="e">
        <f>VLOOKUP(B1365,'Uniprot taxonomy'!B:R,6,FALSE)</f>
        <v>#N/A</v>
      </c>
      <c r="P1365" t="e">
        <f>VLOOKUP(B1365,'Uniprot taxonomy'!B:R,7,FALSE)</f>
        <v>#N/A</v>
      </c>
      <c r="Q1365" t="e">
        <f>VLOOKUP(B1365,'Uniprot taxonomy'!B:R,8,FALSE)</f>
        <v>#N/A</v>
      </c>
    </row>
    <row r="1366" spans="1:17" hidden="1" x14ac:dyDescent="0.25">
      <c r="A1366" t="s">
        <v>4861</v>
      </c>
      <c r="B1366" t="s">
        <v>4862</v>
      </c>
      <c r="C1366" t="e">
        <f>VLOOKUP('Домены Secretin_N'!B1366,'AC-Architecture'!A:C,3,FALSE)</f>
        <v>#N/A</v>
      </c>
      <c r="D1366">
        <v>590</v>
      </c>
      <c r="E1366" t="s">
        <v>3632</v>
      </c>
      <c r="F1366">
        <v>240</v>
      </c>
      <c r="G1366">
        <v>323</v>
      </c>
      <c r="H1366">
        <f t="shared" si="95"/>
        <v>83</v>
      </c>
      <c r="I1366" t="str">
        <f t="shared" si="96"/>
        <v>C0VN53_9GAMM/240-323</v>
      </c>
      <c r="K1366" t="e">
        <f>IF(C1366="Secretin_N, Secretin, TraK","T","N")</f>
        <v>#N/A</v>
      </c>
      <c r="L1366" t="e">
        <f>VLOOKUP(E1366,'Uniprot taxonomy'!E:J,4,FALSE)</f>
        <v>#N/A</v>
      </c>
      <c r="M1366" t="e">
        <f>LEFT(VLOOKUP(B1366,'Uniprot taxonomy'!B:R,5,FALSE))</f>
        <v>#N/A</v>
      </c>
      <c r="N1366" t="e">
        <f>VLOOKUP(B1366,'Uniprot taxonomy'!B:R,5,FALSE)</f>
        <v>#N/A</v>
      </c>
      <c r="O1366" t="e">
        <f>VLOOKUP(B1366,'Uniprot taxonomy'!B:R,6,FALSE)</f>
        <v>#N/A</v>
      </c>
      <c r="P1366" t="e">
        <f>VLOOKUP(B1366,'Uniprot taxonomy'!B:R,7,FALSE)</f>
        <v>#N/A</v>
      </c>
      <c r="Q1366" t="e">
        <f>VLOOKUP(B1366,'Uniprot taxonomy'!B:R,8,FALSE)</f>
        <v>#N/A</v>
      </c>
    </row>
    <row r="1367" spans="1:17" hidden="1" x14ac:dyDescent="0.25">
      <c r="A1367" t="s">
        <v>461</v>
      </c>
      <c r="B1367" t="s">
        <v>1761</v>
      </c>
      <c r="C1367" t="str">
        <f>VLOOKUP('Домены Secretin_N'!B1367,'AC-Architecture'!A:C,3,FALSE)</f>
        <v>Secretin_N, Secretin</v>
      </c>
      <c r="D1367">
        <v>424</v>
      </c>
      <c r="E1367" t="s">
        <v>3632</v>
      </c>
      <c r="F1367">
        <v>103</v>
      </c>
      <c r="G1367">
        <v>162</v>
      </c>
      <c r="H1367">
        <f t="shared" si="95"/>
        <v>59</v>
      </c>
      <c r="I1367" t="str">
        <f t="shared" si="96"/>
        <v>C0WCH6_9FIRM/103-162</v>
      </c>
      <c r="K1367" t="str">
        <f>IF(C1367="Secretin_N, Secretin, TraK","T","N")</f>
        <v>N</v>
      </c>
      <c r="L1367" t="e">
        <f>VLOOKUP(E1367,'Uniprot taxonomy'!E:J,4,FALSE)</f>
        <v>#N/A</v>
      </c>
      <c r="M1367" t="str">
        <f>LEFT(VLOOKUP(B1367,'Uniprot taxonomy'!B:R,5,FALSE))</f>
        <v>N</v>
      </c>
      <c r="N1367" t="str">
        <f>VLOOKUP(B1367,'Uniprot taxonomy'!B:R,5,FALSE)</f>
        <v>Negativicutes</v>
      </c>
      <c r="O1367" t="str">
        <f>VLOOKUP(B1367,'Uniprot taxonomy'!B:R,6,FALSE)</f>
        <v>Selenomonadales</v>
      </c>
      <c r="P1367" t="str">
        <f>VLOOKUP(B1367,'Uniprot taxonomy'!B:R,7,FALSE)</f>
        <v>Acidaminococcaceae</v>
      </c>
      <c r="Q1367" t="str">
        <f>VLOOKUP(B1367,'Uniprot taxonomy'!B:R,8,FALSE)</f>
        <v>Acidaminococcus</v>
      </c>
    </row>
    <row r="1368" spans="1:17" hidden="1" x14ac:dyDescent="0.25">
      <c r="A1368" t="s">
        <v>4864</v>
      </c>
      <c r="B1368" t="s">
        <v>4865</v>
      </c>
      <c r="C1368" t="e">
        <f>VLOOKUP('Домены Secretin_N'!B1368,'AC-Architecture'!A:C,3,FALSE)</f>
        <v>#N/A</v>
      </c>
      <c r="D1368">
        <v>757</v>
      </c>
      <c r="E1368" t="s">
        <v>3632</v>
      </c>
      <c r="F1368">
        <v>129</v>
      </c>
      <c r="G1368">
        <v>189</v>
      </c>
      <c r="H1368">
        <f t="shared" si="95"/>
        <v>60</v>
      </c>
      <c r="I1368" t="str">
        <f t="shared" si="96"/>
        <v>C0XWF9_BURPE/129-189</v>
      </c>
      <c r="K1368" t="e">
        <f>IF(C1368="Secretin_N, Secretin, TraK","T","N")</f>
        <v>#N/A</v>
      </c>
      <c r="L1368" t="e">
        <f>VLOOKUP(E1368,'Uniprot taxonomy'!E:J,4,FALSE)</f>
        <v>#N/A</v>
      </c>
      <c r="M1368" t="e">
        <f>LEFT(VLOOKUP(B1368,'Uniprot taxonomy'!B:R,5,FALSE))</f>
        <v>#N/A</v>
      </c>
      <c r="N1368" t="e">
        <f>VLOOKUP(B1368,'Uniprot taxonomy'!B:R,5,FALSE)</f>
        <v>#N/A</v>
      </c>
      <c r="O1368" t="e">
        <f>VLOOKUP(B1368,'Uniprot taxonomy'!B:R,6,FALSE)</f>
        <v>#N/A</v>
      </c>
      <c r="P1368" t="e">
        <f>VLOOKUP(B1368,'Uniprot taxonomy'!B:R,7,FALSE)</f>
        <v>#N/A</v>
      </c>
      <c r="Q1368" t="e">
        <f>VLOOKUP(B1368,'Uniprot taxonomy'!B:R,8,FALSE)</f>
        <v>#N/A</v>
      </c>
    </row>
    <row r="1369" spans="1:17" hidden="1" x14ac:dyDescent="0.25">
      <c r="A1369" t="s">
        <v>4864</v>
      </c>
      <c r="B1369" t="s">
        <v>4865</v>
      </c>
      <c r="C1369" t="e">
        <f>VLOOKUP('Домены Secretin_N'!B1369,'AC-Architecture'!A:C,3,FALSE)</f>
        <v>#N/A</v>
      </c>
      <c r="D1369">
        <v>757</v>
      </c>
      <c r="E1369" t="s">
        <v>3632</v>
      </c>
      <c r="F1369">
        <v>192</v>
      </c>
      <c r="G1369">
        <v>264</v>
      </c>
      <c r="H1369">
        <f t="shared" si="95"/>
        <v>72</v>
      </c>
      <c r="I1369" t="str">
        <f t="shared" si="96"/>
        <v>C0XWF9_BURPE/192-264</v>
      </c>
      <c r="K1369" t="e">
        <f>IF(C1369="Secretin_N, Secretin, TraK","T","N")</f>
        <v>#N/A</v>
      </c>
      <c r="L1369" t="e">
        <f>VLOOKUP(E1369,'Uniprot taxonomy'!E:J,4,FALSE)</f>
        <v>#N/A</v>
      </c>
      <c r="M1369" t="e">
        <f>LEFT(VLOOKUP(B1369,'Uniprot taxonomy'!B:R,5,FALSE))</f>
        <v>#N/A</v>
      </c>
      <c r="N1369" t="e">
        <f>VLOOKUP(B1369,'Uniprot taxonomy'!B:R,5,FALSE)</f>
        <v>#N/A</v>
      </c>
      <c r="O1369" t="e">
        <f>VLOOKUP(B1369,'Uniprot taxonomy'!B:R,6,FALSE)</f>
        <v>#N/A</v>
      </c>
      <c r="P1369" t="e">
        <f>VLOOKUP(B1369,'Uniprot taxonomy'!B:R,7,FALSE)</f>
        <v>#N/A</v>
      </c>
      <c r="Q1369" t="e">
        <f>VLOOKUP(B1369,'Uniprot taxonomy'!B:R,8,FALSE)</f>
        <v>#N/A</v>
      </c>
    </row>
    <row r="1370" spans="1:17" hidden="1" x14ac:dyDescent="0.25">
      <c r="A1370" t="s">
        <v>4864</v>
      </c>
      <c r="B1370" t="s">
        <v>4865</v>
      </c>
      <c r="C1370" t="e">
        <f>VLOOKUP('Домены Secretin_N'!B1370,'AC-Architecture'!A:C,3,FALSE)</f>
        <v>#N/A</v>
      </c>
      <c r="D1370">
        <v>757</v>
      </c>
      <c r="E1370" t="s">
        <v>3632</v>
      </c>
      <c r="F1370">
        <v>268</v>
      </c>
      <c r="G1370">
        <v>406</v>
      </c>
      <c r="H1370">
        <f t="shared" si="95"/>
        <v>138</v>
      </c>
      <c r="I1370" t="str">
        <f t="shared" si="96"/>
        <v>C0XWF9_BURPE/268-406</v>
      </c>
      <c r="K1370" t="e">
        <f>IF(C1370="Secretin_N, Secretin, TraK","T","N")</f>
        <v>#N/A</v>
      </c>
      <c r="L1370" t="e">
        <f>VLOOKUP(E1370,'Uniprot taxonomy'!E:J,4,FALSE)</f>
        <v>#N/A</v>
      </c>
      <c r="M1370" t="e">
        <f>LEFT(VLOOKUP(B1370,'Uniprot taxonomy'!B:R,5,FALSE))</f>
        <v>#N/A</v>
      </c>
      <c r="N1370" t="e">
        <f>VLOOKUP(B1370,'Uniprot taxonomy'!B:R,5,FALSE)</f>
        <v>#N/A</v>
      </c>
      <c r="O1370" t="e">
        <f>VLOOKUP(B1370,'Uniprot taxonomy'!B:R,6,FALSE)</f>
        <v>#N/A</v>
      </c>
      <c r="P1370" t="e">
        <f>VLOOKUP(B1370,'Uniprot taxonomy'!B:R,7,FALSE)</f>
        <v>#N/A</v>
      </c>
      <c r="Q1370" t="e">
        <f>VLOOKUP(B1370,'Uniprot taxonomy'!B:R,8,FALSE)</f>
        <v>#N/A</v>
      </c>
    </row>
    <row r="1371" spans="1:17" hidden="1" x14ac:dyDescent="0.25">
      <c r="A1371" t="s">
        <v>462</v>
      </c>
      <c r="B1371" t="s">
        <v>1762</v>
      </c>
      <c r="C1371" t="str">
        <f>VLOOKUP('Домены Secretin_N'!B1371,'AC-Architecture'!A:C,3,FALSE)</f>
        <v>Secretin_N, Secretin</v>
      </c>
      <c r="D1371">
        <v>625</v>
      </c>
      <c r="E1371" t="s">
        <v>3632</v>
      </c>
      <c r="F1371">
        <v>215</v>
      </c>
      <c r="G1371">
        <v>368</v>
      </c>
      <c r="H1371">
        <f t="shared" si="95"/>
        <v>153</v>
      </c>
      <c r="I1371" t="str">
        <f t="shared" si="96"/>
        <v>C0Y4I5_BURPE/215-368</v>
      </c>
      <c r="J1371" t="e">
        <f>CONCATENATE(K1371,"_",#REF!,"_",B1371)</f>
        <v>#REF!</v>
      </c>
      <c r="K1371" t="str">
        <f>IF(C1371="Secretin_N, Secretin, TraK","T","N")</f>
        <v>N</v>
      </c>
      <c r="L1371" t="e">
        <f>VLOOKUP(E1371,'Uniprot taxonomy'!E:J,4,FALSE)</f>
        <v>#N/A</v>
      </c>
      <c r="M1371" t="str">
        <f>LEFT(VLOOKUP(B1371,'Uniprot taxonomy'!B:R,5,FALSE))</f>
        <v>B</v>
      </c>
      <c r="N1371" t="str">
        <f>VLOOKUP(B1371,'Uniprot taxonomy'!B:R,5,FALSE)</f>
        <v>Betaproteobacteria</v>
      </c>
      <c r="O1371" t="str">
        <f>VLOOKUP(B1371,'Uniprot taxonomy'!B:R,6,FALSE)</f>
        <v>Burkholderiales</v>
      </c>
      <c r="P1371" t="str">
        <f>VLOOKUP(B1371,'Uniprot taxonomy'!B:R,7,FALSE)</f>
        <v>Burkholderiaceae</v>
      </c>
      <c r="Q1371" t="str">
        <f>VLOOKUP(B1371,'Uniprot taxonomy'!B:R,8,FALSE)</f>
        <v>Burkholderia</v>
      </c>
    </row>
    <row r="1372" spans="1:17" hidden="1" x14ac:dyDescent="0.25">
      <c r="A1372" t="s">
        <v>4866</v>
      </c>
      <c r="B1372" t="s">
        <v>4867</v>
      </c>
      <c r="C1372" t="e">
        <f>VLOOKUP('Домены Secretin_N'!B1372,'AC-Architecture'!A:C,3,FALSE)</f>
        <v>#N/A</v>
      </c>
      <c r="D1372">
        <v>462</v>
      </c>
      <c r="E1372" t="s">
        <v>3632</v>
      </c>
      <c r="F1372">
        <v>160</v>
      </c>
      <c r="G1372">
        <v>226</v>
      </c>
      <c r="H1372">
        <f t="shared" si="95"/>
        <v>66</v>
      </c>
      <c r="I1372" t="str">
        <f t="shared" si="96"/>
        <v>C0YAH8_BURPE/160-226</v>
      </c>
      <c r="K1372" t="e">
        <f>IF(C1372="Secretin_N, Secretin, TraK","T","N")</f>
        <v>#N/A</v>
      </c>
      <c r="L1372" t="e">
        <f>VLOOKUP(E1372,'Uniprot taxonomy'!E:J,4,FALSE)</f>
        <v>#N/A</v>
      </c>
      <c r="M1372" t="e">
        <f>LEFT(VLOOKUP(B1372,'Uniprot taxonomy'!B:R,5,FALSE))</f>
        <v>#N/A</v>
      </c>
      <c r="N1372" t="e">
        <f>VLOOKUP(B1372,'Uniprot taxonomy'!B:R,5,FALSE)</f>
        <v>#N/A</v>
      </c>
      <c r="O1372" t="e">
        <f>VLOOKUP(B1372,'Uniprot taxonomy'!B:R,6,FALSE)</f>
        <v>#N/A</v>
      </c>
      <c r="P1372" t="e">
        <f>VLOOKUP(B1372,'Uniprot taxonomy'!B:R,7,FALSE)</f>
        <v>#N/A</v>
      </c>
      <c r="Q1372" t="e">
        <f>VLOOKUP(B1372,'Uniprot taxonomy'!B:R,8,FALSE)</f>
        <v>#N/A</v>
      </c>
    </row>
    <row r="1373" spans="1:17" hidden="1" x14ac:dyDescent="0.25">
      <c r="A1373" t="s">
        <v>463</v>
      </c>
      <c r="B1373" t="s">
        <v>1763</v>
      </c>
      <c r="C1373" t="str">
        <f>VLOOKUP('Домены Secretin_N'!B1373,'AC-Architecture'!A:C,3,FALSE)</f>
        <v>Secretin_N, Secretin</v>
      </c>
      <c r="D1373">
        <v>601</v>
      </c>
      <c r="E1373" t="s">
        <v>3632</v>
      </c>
      <c r="F1373">
        <v>175</v>
      </c>
      <c r="G1373">
        <v>351</v>
      </c>
      <c r="H1373">
        <f t="shared" si="95"/>
        <v>176</v>
      </c>
      <c r="I1373" t="str">
        <f t="shared" si="96"/>
        <v>C0YB84_BURPE/175-351</v>
      </c>
      <c r="J1373" t="e">
        <f>CONCATENATE(K1373,"_",#REF!,"_",B1373)</f>
        <v>#REF!</v>
      </c>
      <c r="K1373" t="str">
        <f>IF(C1373="Secretin_N, Secretin, TraK","T","N")</f>
        <v>N</v>
      </c>
      <c r="L1373" t="e">
        <f>VLOOKUP(E1373,'Uniprot taxonomy'!E:J,4,FALSE)</f>
        <v>#N/A</v>
      </c>
      <c r="M1373" t="str">
        <f>LEFT(VLOOKUP(B1373,'Uniprot taxonomy'!B:R,5,FALSE))</f>
        <v>B</v>
      </c>
      <c r="N1373" t="str">
        <f>VLOOKUP(B1373,'Uniprot taxonomy'!B:R,5,FALSE)</f>
        <v>Betaproteobacteria</v>
      </c>
      <c r="O1373" t="str">
        <f>VLOOKUP(B1373,'Uniprot taxonomy'!B:R,6,FALSE)</f>
        <v>Burkholderiales</v>
      </c>
      <c r="P1373" t="str">
        <f>VLOOKUP(B1373,'Uniprot taxonomy'!B:R,7,FALSE)</f>
        <v>Burkholderiaceae</v>
      </c>
      <c r="Q1373" t="str">
        <f>VLOOKUP(B1373,'Uniprot taxonomy'!B:R,8,FALSE)</f>
        <v>Burkholderia</v>
      </c>
    </row>
    <row r="1374" spans="1:17" hidden="1" x14ac:dyDescent="0.25">
      <c r="A1374" t="s">
        <v>4868</v>
      </c>
      <c r="B1374" t="s">
        <v>4869</v>
      </c>
      <c r="C1374" t="e">
        <f>VLOOKUP('Домены Secretin_N'!B1374,'AC-Architecture'!A:C,3,FALSE)</f>
        <v>#N/A</v>
      </c>
      <c r="D1374">
        <v>316</v>
      </c>
      <c r="E1374" t="s">
        <v>3632</v>
      </c>
      <c r="F1374">
        <v>178</v>
      </c>
      <c r="G1374">
        <v>272</v>
      </c>
      <c r="H1374">
        <f t="shared" si="95"/>
        <v>94</v>
      </c>
      <c r="I1374" t="str">
        <f t="shared" si="96"/>
        <v>C0YB97_BURPE/178-272</v>
      </c>
      <c r="K1374" t="e">
        <f>IF(C1374="Secretin_N, Secretin, TraK","T","N")</f>
        <v>#N/A</v>
      </c>
      <c r="L1374" t="e">
        <f>VLOOKUP(E1374,'Uniprot taxonomy'!E:J,4,FALSE)</f>
        <v>#N/A</v>
      </c>
      <c r="M1374" t="e">
        <f>LEFT(VLOOKUP(B1374,'Uniprot taxonomy'!B:R,5,FALSE))</f>
        <v>#N/A</v>
      </c>
      <c r="N1374" t="e">
        <f>VLOOKUP(B1374,'Uniprot taxonomy'!B:R,5,FALSE)</f>
        <v>#N/A</v>
      </c>
      <c r="O1374" t="e">
        <f>VLOOKUP(B1374,'Uniprot taxonomy'!B:R,6,FALSE)</f>
        <v>#N/A</v>
      </c>
      <c r="P1374" t="e">
        <f>VLOOKUP(B1374,'Uniprot taxonomy'!B:R,7,FALSE)</f>
        <v>#N/A</v>
      </c>
      <c r="Q1374" t="e">
        <f>VLOOKUP(B1374,'Uniprot taxonomy'!B:R,8,FALSE)</f>
        <v>#N/A</v>
      </c>
    </row>
    <row r="1375" spans="1:17" hidden="1" x14ac:dyDescent="0.25">
      <c r="A1375" t="s">
        <v>4870</v>
      </c>
      <c r="B1375" t="s">
        <v>4871</v>
      </c>
      <c r="C1375" t="e">
        <f>VLOOKUP('Домены Secretin_N'!B1375,'AC-Architecture'!A:C,3,FALSE)</f>
        <v>#N/A</v>
      </c>
      <c r="D1375">
        <v>588</v>
      </c>
      <c r="E1375" t="s">
        <v>3632</v>
      </c>
      <c r="F1375">
        <v>110</v>
      </c>
      <c r="G1375">
        <v>172</v>
      </c>
      <c r="H1375">
        <f t="shared" si="95"/>
        <v>62</v>
      </c>
      <c r="I1375" t="str">
        <f t="shared" si="96"/>
        <v>C0YD38_BURPE/110-172</v>
      </c>
      <c r="K1375" t="e">
        <f>IF(C1375="Secretin_N, Secretin, TraK","T","N")</f>
        <v>#N/A</v>
      </c>
      <c r="L1375" t="e">
        <f>VLOOKUP(E1375,'Uniprot taxonomy'!E:J,4,FALSE)</f>
        <v>#N/A</v>
      </c>
      <c r="M1375" t="e">
        <f>LEFT(VLOOKUP(B1375,'Uniprot taxonomy'!B:R,5,FALSE))</f>
        <v>#N/A</v>
      </c>
      <c r="N1375" t="e">
        <f>VLOOKUP(B1375,'Uniprot taxonomy'!B:R,5,FALSE)</f>
        <v>#N/A</v>
      </c>
      <c r="O1375" t="e">
        <f>VLOOKUP(B1375,'Uniprot taxonomy'!B:R,6,FALSE)</f>
        <v>#N/A</v>
      </c>
      <c r="P1375" t="e">
        <f>VLOOKUP(B1375,'Uniprot taxonomy'!B:R,7,FALSE)</f>
        <v>#N/A</v>
      </c>
      <c r="Q1375" t="e">
        <f>VLOOKUP(B1375,'Uniprot taxonomy'!B:R,8,FALSE)</f>
        <v>#N/A</v>
      </c>
    </row>
    <row r="1376" spans="1:17" hidden="1" x14ac:dyDescent="0.25">
      <c r="A1376" t="s">
        <v>4870</v>
      </c>
      <c r="B1376" t="s">
        <v>4871</v>
      </c>
      <c r="C1376" t="e">
        <f>VLOOKUP('Домены Secretin_N'!B1376,'AC-Architecture'!A:C,3,FALSE)</f>
        <v>#N/A</v>
      </c>
      <c r="D1376">
        <v>588</v>
      </c>
      <c r="E1376" t="s">
        <v>3632</v>
      </c>
      <c r="F1376">
        <v>179</v>
      </c>
      <c r="G1376">
        <v>338</v>
      </c>
      <c r="H1376">
        <f t="shared" si="95"/>
        <v>159</v>
      </c>
      <c r="I1376" t="str">
        <f t="shared" si="96"/>
        <v>C0YD38_BURPE/179-338</v>
      </c>
      <c r="K1376" t="e">
        <f>IF(C1376="Secretin_N, Secretin, TraK","T","N")</f>
        <v>#N/A</v>
      </c>
      <c r="L1376" t="e">
        <f>VLOOKUP(E1376,'Uniprot taxonomy'!E:J,4,FALSE)</f>
        <v>#N/A</v>
      </c>
      <c r="M1376" t="e">
        <f>LEFT(VLOOKUP(B1376,'Uniprot taxonomy'!B:R,5,FALSE))</f>
        <v>#N/A</v>
      </c>
      <c r="N1376" t="e">
        <f>VLOOKUP(B1376,'Uniprot taxonomy'!B:R,5,FALSE)</f>
        <v>#N/A</v>
      </c>
      <c r="O1376" t="e">
        <f>VLOOKUP(B1376,'Uniprot taxonomy'!B:R,6,FALSE)</f>
        <v>#N/A</v>
      </c>
      <c r="P1376" t="e">
        <f>VLOOKUP(B1376,'Uniprot taxonomy'!B:R,7,FALSE)</f>
        <v>#N/A</v>
      </c>
      <c r="Q1376" t="e">
        <f>VLOOKUP(B1376,'Uniprot taxonomy'!B:R,8,FALSE)</f>
        <v>#N/A</v>
      </c>
    </row>
    <row r="1377" spans="1:17" hidden="1" x14ac:dyDescent="0.25">
      <c r="A1377" t="s">
        <v>4872</v>
      </c>
      <c r="B1377" t="s">
        <v>4873</v>
      </c>
      <c r="C1377" t="e">
        <f>VLOOKUP('Домены Secretin_N'!B1377,'AC-Architecture'!A:C,3,FALSE)</f>
        <v>#N/A</v>
      </c>
      <c r="D1377">
        <v>621</v>
      </c>
      <c r="E1377" t="s">
        <v>3632</v>
      </c>
      <c r="F1377">
        <v>166</v>
      </c>
      <c r="G1377">
        <v>227</v>
      </c>
      <c r="H1377">
        <f t="shared" si="95"/>
        <v>61</v>
      </c>
      <c r="I1377" t="str">
        <f t="shared" si="96"/>
        <v>C1A7C5_GEMAT/166-227</v>
      </c>
      <c r="K1377" t="e">
        <f>IF(C1377="Secretin_N, Secretin, TraK","T","N")</f>
        <v>#N/A</v>
      </c>
      <c r="L1377" t="e">
        <f>VLOOKUP(E1377,'Uniprot taxonomy'!E:J,4,FALSE)</f>
        <v>#N/A</v>
      </c>
      <c r="M1377" t="e">
        <f>LEFT(VLOOKUP(B1377,'Uniprot taxonomy'!B:R,5,FALSE))</f>
        <v>#N/A</v>
      </c>
      <c r="N1377" t="e">
        <f>VLOOKUP(B1377,'Uniprot taxonomy'!B:R,5,FALSE)</f>
        <v>#N/A</v>
      </c>
      <c r="O1377" t="e">
        <f>VLOOKUP(B1377,'Uniprot taxonomy'!B:R,6,FALSE)</f>
        <v>#N/A</v>
      </c>
      <c r="P1377" t="e">
        <f>VLOOKUP(B1377,'Uniprot taxonomy'!B:R,7,FALSE)</f>
        <v>#N/A</v>
      </c>
      <c r="Q1377" t="e">
        <f>VLOOKUP(B1377,'Uniprot taxonomy'!B:R,8,FALSE)</f>
        <v>#N/A</v>
      </c>
    </row>
    <row r="1378" spans="1:17" hidden="1" x14ac:dyDescent="0.25">
      <c r="A1378" t="s">
        <v>4872</v>
      </c>
      <c r="B1378" t="s">
        <v>4873</v>
      </c>
      <c r="C1378" t="e">
        <f>VLOOKUP('Домены Secretin_N'!B1378,'AC-Architecture'!A:C,3,FALSE)</f>
        <v>#N/A</v>
      </c>
      <c r="D1378">
        <v>621</v>
      </c>
      <c r="E1378" t="s">
        <v>3632</v>
      </c>
      <c r="F1378">
        <v>233</v>
      </c>
      <c r="G1378">
        <v>355</v>
      </c>
      <c r="H1378">
        <f t="shared" si="95"/>
        <v>122</v>
      </c>
      <c r="I1378" t="str">
        <f t="shared" si="96"/>
        <v>C1A7C5_GEMAT/233-355</v>
      </c>
      <c r="K1378" t="e">
        <f>IF(C1378="Secretin_N, Secretin, TraK","T","N")</f>
        <v>#N/A</v>
      </c>
      <c r="L1378" t="e">
        <f>VLOOKUP(E1378,'Uniprot taxonomy'!E:J,4,FALSE)</f>
        <v>#N/A</v>
      </c>
      <c r="M1378" t="e">
        <f>LEFT(VLOOKUP(B1378,'Uniprot taxonomy'!B:R,5,FALSE))</f>
        <v>#N/A</v>
      </c>
      <c r="N1378" t="e">
        <f>VLOOKUP(B1378,'Uniprot taxonomy'!B:R,5,FALSE)</f>
        <v>#N/A</v>
      </c>
      <c r="O1378" t="e">
        <f>VLOOKUP(B1378,'Uniprot taxonomy'!B:R,6,FALSE)</f>
        <v>#N/A</v>
      </c>
      <c r="P1378" t="e">
        <f>VLOOKUP(B1378,'Uniprot taxonomy'!B:R,7,FALSE)</f>
        <v>#N/A</v>
      </c>
      <c r="Q1378" t="e">
        <f>VLOOKUP(B1378,'Uniprot taxonomy'!B:R,8,FALSE)</f>
        <v>#N/A</v>
      </c>
    </row>
    <row r="1379" spans="1:17" hidden="1" x14ac:dyDescent="0.25">
      <c r="A1379" t="s">
        <v>4874</v>
      </c>
      <c r="B1379" t="s">
        <v>4875</v>
      </c>
      <c r="C1379" t="e">
        <f>VLOOKUP('Домены Secretin_N'!B1379,'AC-Architecture'!A:C,3,FALSE)</f>
        <v>#N/A</v>
      </c>
      <c r="D1379">
        <v>735</v>
      </c>
      <c r="E1379" t="s">
        <v>3632</v>
      </c>
      <c r="F1379">
        <v>333</v>
      </c>
      <c r="G1379">
        <v>432</v>
      </c>
      <c r="H1379">
        <f t="shared" si="95"/>
        <v>99</v>
      </c>
      <c r="I1379" t="str">
        <f t="shared" si="96"/>
        <v>C1ABF0_GEMAT/333-432</v>
      </c>
      <c r="K1379" t="e">
        <f>IF(C1379="Secretin_N, Secretin, TraK","T","N")</f>
        <v>#N/A</v>
      </c>
      <c r="L1379" t="e">
        <f>VLOOKUP(E1379,'Uniprot taxonomy'!E:J,4,FALSE)</f>
        <v>#N/A</v>
      </c>
      <c r="M1379" t="e">
        <f>LEFT(VLOOKUP(B1379,'Uniprot taxonomy'!B:R,5,FALSE))</f>
        <v>#N/A</v>
      </c>
      <c r="N1379" t="e">
        <f>VLOOKUP(B1379,'Uniprot taxonomy'!B:R,5,FALSE)</f>
        <v>#N/A</v>
      </c>
      <c r="O1379" t="e">
        <f>VLOOKUP(B1379,'Uniprot taxonomy'!B:R,6,FALSE)</f>
        <v>#N/A</v>
      </c>
      <c r="P1379" t="e">
        <f>VLOOKUP(B1379,'Uniprot taxonomy'!B:R,7,FALSE)</f>
        <v>#N/A</v>
      </c>
      <c r="Q1379" t="e">
        <f>VLOOKUP(B1379,'Uniprot taxonomy'!B:R,8,FALSE)</f>
        <v>#N/A</v>
      </c>
    </row>
    <row r="1380" spans="1:17" hidden="1" x14ac:dyDescent="0.25">
      <c r="A1380" t="s">
        <v>4876</v>
      </c>
      <c r="B1380" t="s">
        <v>4877</v>
      </c>
      <c r="C1380" t="e">
        <f>VLOOKUP('Домены Secretin_N'!B1380,'AC-Architecture'!A:C,3,FALSE)</f>
        <v>#N/A</v>
      </c>
      <c r="D1380">
        <v>690</v>
      </c>
      <c r="E1380" t="s">
        <v>3632</v>
      </c>
      <c r="F1380">
        <v>154</v>
      </c>
      <c r="G1380">
        <v>245</v>
      </c>
      <c r="H1380">
        <f t="shared" si="95"/>
        <v>91</v>
      </c>
      <c r="I1380" t="str">
        <f t="shared" si="96"/>
        <v>C1CX21_DEIDV/154-245</v>
      </c>
      <c r="K1380" t="e">
        <f>IF(C1380="Secretin_N, Secretin, TraK","T","N")</f>
        <v>#N/A</v>
      </c>
      <c r="L1380" t="e">
        <f>VLOOKUP(E1380,'Uniprot taxonomy'!E:J,4,FALSE)</f>
        <v>#N/A</v>
      </c>
      <c r="M1380" t="e">
        <f>LEFT(VLOOKUP(B1380,'Uniprot taxonomy'!B:R,5,FALSE))</f>
        <v>#N/A</v>
      </c>
      <c r="N1380" t="e">
        <f>VLOOKUP(B1380,'Uniprot taxonomy'!B:R,5,FALSE)</f>
        <v>#N/A</v>
      </c>
      <c r="O1380" t="e">
        <f>VLOOKUP(B1380,'Uniprot taxonomy'!B:R,6,FALSE)</f>
        <v>#N/A</v>
      </c>
      <c r="P1380" t="e">
        <f>VLOOKUP(B1380,'Uniprot taxonomy'!B:R,7,FALSE)</f>
        <v>#N/A</v>
      </c>
      <c r="Q1380" t="e">
        <f>VLOOKUP(B1380,'Uniprot taxonomy'!B:R,8,FALSE)</f>
        <v>#N/A</v>
      </c>
    </row>
    <row r="1381" spans="1:17" hidden="1" x14ac:dyDescent="0.25">
      <c r="A1381" t="s">
        <v>4876</v>
      </c>
      <c r="B1381" t="s">
        <v>4877</v>
      </c>
      <c r="C1381" t="e">
        <f>VLOOKUP('Домены Secretin_N'!B1381,'AC-Architecture'!A:C,3,FALSE)</f>
        <v>#N/A</v>
      </c>
      <c r="D1381">
        <v>690</v>
      </c>
      <c r="E1381" t="s">
        <v>3632</v>
      </c>
      <c r="F1381">
        <v>330</v>
      </c>
      <c r="G1381">
        <v>452</v>
      </c>
      <c r="H1381">
        <f t="shared" si="95"/>
        <v>122</v>
      </c>
      <c r="I1381" t="str">
        <f t="shared" si="96"/>
        <v>C1CX21_DEIDV/330-452</v>
      </c>
      <c r="K1381" t="e">
        <f>IF(C1381="Secretin_N, Secretin, TraK","T","N")</f>
        <v>#N/A</v>
      </c>
      <c r="L1381" t="e">
        <f>VLOOKUP(E1381,'Uniprot taxonomy'!E:J,4,FALSE)</f>
        <v>#N/A</v>
      </c>
      <c r="M1381" t="e">
        <f>LEFT(VLOOKUP(B1381,'Uniprot taxonomy'!B:R,5,FALSE))</f>
        <v>#N/A</v>
      </c>
      <c r="N1381" t="e">
        <f>VLOOKUP(B1381,'Uniprot taxonomy'!B:R,5,FALSE)</f>
        <v>#N/A</v>
      </c>
      <c r="O1381" t="e">
        <f>VLOOKUP(B1381,'Uniprot taxonomy'!B:R,6,FALSE)</f>
        <v>#N/A</v>
      </c>
      <c r="P1381" t="e">
        <f>VLOOKUP(B1381,'Uniprot taxonomy'!B:R,7,FALSE)</f>
        <v>#N/A</v>
      </c>
      <c r="Q1381" t="e">
        <f>VLOOKUP(B1381,'Uniprot taxonomy'!B:R,8,FALSE)</f>
        <v>#N/A</v>
      </c>
    </row>
    <row r="1382" spans="1:17" hidden="1" x14ac:dyDescent="0.25">
      <c r="A1382" t="s">
        <v>4878</v>
      </c>
      <c r="B1382" t="s">
        <v>4879</v>
      </c>
      <c r="C1382" t="e">
        <f>VLOOKUP('Домены Secretin_N'!B1382,'AC-Architecture'!A:C,3,FALSE)</f>
        <v>#N/A</v>
      </c>
      <c r="D1382">
        <v>717</v>
      </c>
      <c r="E1382" t="s">
        <v>3632</v>
      </c>
      <c r="F1382">
        <v>387</v>
      </c>
      <c r="G1382">
        <v>454</v>
      </c>
      <c r="H1382">
        <f t="shared" si="95"/>
        <v>67</v>
      </c>
      <c r="I1382" t="str">
        <f t="shared" si="96"/>
        <v>C1DHQ7_AZOVD/387-454</v>
      </c>
      <c r="K1382" t="e">
        <f>IF(C1382="Secretin_N, Secretin, TraK","T","N")</f>
        <v>#N/A</v>
      </c>
      <c r="L1382" t="e">
        <f>VLOOKUP(E1382,'Uniprot taxonomy'!E:J,4,FALSE)</f>
        <v>#N/A</v>
      </c>
      <c r="M1382" t="e">
        <f>LEFT(VLOOKUP(B1382,'Uniprot taxonomy'!B:R,5,FALSE))</f>
        <v>#N/A</v>
      </c>
      <c r="N1382" t="e">
        <f>VLOOKUP(B1382,'Uniprot taxonomy'!B:R,5,FALSE)</f>
        <v>#N/A</v>
      </c>
      <c r="O1382" t="e">
        <f>VLOOKUP(B1382,'Uniprot taxonomy'!B:R,6,FALSE)</f>
        <v>#N/A</v>
      </c>
      <c r="P1382" t="e">
        <f>VLOOKUP(B1382,'Uniprot taxonomy'!B:R,7,FALSE)</f>
        <v>#N/A</v>
      </c>
      <c r="Q1382" t="e">
        <f>VLOOKUP(B1382,'Uniprot taxonomy'!B:R,8,FALSE)</f>
        <v>#N/A</v>
      </c>
    </row>
    <row r="1383" spans="1:17" hidden="1" x14ac:dyDescent="0.25">
      <c r="A1383" t="s">
        <v>4880</v>
      </c>
      <c r="B1383" t="s">
        <v>4881</v>
      </c>
      <c r="C1383" t="e">
        <f>VLOOKUP('Домены Secretin_N'!B1383,'AC-Architecture'!A:C,3,FALSE)</f>
        <v>#N/A</v>
      </c>
      <c r="D1383">
        <v>278</v>
      </c>
      <c r="E1383" t="s">
        <v>3632</v>
      </c>
      <c r="F1383">
        <v>33</v>
      </c>
      <c r="G1383">
        <v>92</v>
      </c>
      <c r="H1383">
        <f t="shared" si="95"/>
        <v>59</v>
      </c>
      <c r="I1383" t="str">
        <f t="shared" si="96"/>
        <v>C1DL11_AZOVD/33-92</v>
      </c>
      <c r="K1383" t="e">
        <f>IF(C1383="Secretin_N, Secretin, TraK","T","N")</f>
        <v>#N/A</v>
      </c>
      <c r="L1383" t="e">
        <f>VLOOKUP(E1383,'Uniprot taxonomy'!E:J,4,FALSE)</f>
        <v>#N/A</v>
      </c>
      <c r="M1383" t="e">
        <f>LEFT(VLOOKUP(B1383,'Uniprot taxonomy'!B:R,5,FALSE))</f>
        <v>#N/A</v>
      </c>
      <c r="N1383" t="e">
        <f>VLOOKUP(B1383,'Uniprot taxonomy'!B:R,5,FALSE)</f>
        <v>#N/A</v>
      </c>
      <c r="O1383" t="e">
        <f>VLOOKUP(B1383,'Uniprot taxonomy'!B:R,6,FALSE)</f>
        <v>#N/A</v>
      </c>
      <c r="P1383" t="e">
        <f>VLOOKUP(B1383,'Uniprot taxonomy'!B:R,7,FALSE)</f>
        <v>#N/A</v>
      </c>
      <c r="Q1383" t="e">
        <f>VLOOKUP(B1383,'Uniprot taxonomy'!B:R,8,FALSE)</f>
        <v>#N/A</v>
      </c>
    </row>
    <row r="1384" spans="1:17" hidden="1" x14ac:dyDescent="0.25">
      <c r="A1384" t="s">
        <v>4882</v>
      </c>
      <c r="B1384" t="s">
        <v>4883</v>
      </c>
      <c r="C1384" t="e">
        <f>VLOOKUP('Домены Secretin_N'!B1384,'AC-Architecture'!A:C,3,FALSE)</f>
        <v>#N/A</v>
      </c>
      <c r="D1384">
        <v>614</v>
      </c>
      <c r="E1384" t="s">
        <v>3632</v>
      </c>
      <c r="F1384">
        <v>275</v>
      </c>
      <c r="G1384">
        <v>335</v>
      </c>
      <c r="H1384">
        <f t="shared" si="95"/>
        <v>60</v>
      </c>
      <c r="I1384" t="str">
        <f t="shared" si="96"/>
        <v>C1DLZ2_AZOVD/275-335</v>
      </c>
      <c r="K1384" t="e">
        <f>IF(C1384="Secretin_N, Secretin, TraK","T","N")</f>
        <v>#N/A</v>
      </c>
      <c r="L1384" t="e">
        <f>VLOOKUP(E1384,'Uniprot taxonomy'!E:J,4,FALSE)</f>
        <v>#N/A</v>
      </c>
      <c r="M1384" t="e">
        <f>LEFT(VLOOKUP(B1384,'Uniprot taxonomy'!B:R,5,FALSE))</f>
        <v>#N/A</v>
      </c>
      <c r="N1384" t="e">
        <f>VLOOKUP(B1384,'Uniprot taxonomy'!B:R,5,FALSE)</f>
        <v>#N/A</v>
      </c>
      <c r="O1384" t="e">
        <f>VLOOKUP(B1384,'Uniprot taxonomy'!B:R,6,FALSE)</f>
        <v>#N/A</v>
      </c>
      <c r="P1384" t="e">
        <f>VLOOKUP(B1384,'Uniprot taxonomy'!B:R,7,FALSE)</f>
        <v>#N/A</v>
      </c>
      <c r="Q1384" t="e">
        <f>VLOOKUP(B1384,'Uniprot taxonomy'!B:R,8,FALSE)</f>
        <v>#N/A</v>
      </c>
    </row>
    <row r="1385" spans="1:17" x14ac:dyDescent="0.25">
      <c r="A1385" t="s">
        <v>464</v>
      </c>
      <c r="B1385" t="s">
        <v>1764</v>
      </c>
      <c r="C1385" t="str">
        <f>VLOOKUP('Домены Secretin_N'!B1385,'AC-Architecture'!A:C,3,FALSE)</f>
        <v>Secretin_N, Secretin</v>
      </c>
      <c r="D1385">
        <v>752</v>
      </c>
      <c r="E1385" t="s">
        <v>3632</v>
      </c>
      <c r="F1385">
        <v>356</v>
      </c>
      <c r="G1385">
        <v>471</v>
      </c>
      <c r="H1385">
        <f t="shared" si="95"/>
        <v>115</v>
      </c>
      <c r="I1385" t="str">
        <f t="shared" si="96"/>
        <v>C1DRT4_AZOVD/356-471</v>
      </c>
      <c r="J1385" t="str">
        <f>CONCATENATE(K1385,"_",LEFT(O1385,3),"_",LEFT(Q1385,3),"_",B1385)</f>
        <v>N_Pse_Azo_C1DRT4</v>
      </c>
      <c r="K1385" t="str">
        <f>IF(C1385="Secretin_N, Secretin, TraK","T","N")</f>
        <v>N</v>
      </c>
      <c r="L1385" t="str">
        <f>VLOOKUP(B1385,'Uniprot taxonomy'!B:R,4,FALSE)</f>
        <v>Proteobacteria</v>
      </c>
      <c r="M1385" t="str">
        <f>LEFT(VLOOKUP(B1385,'Uniprot taxonomy'!B:R,5,FALSE))</f>
        <v>G</v>
      </c>
      <c r="N1385" t="str">
        <f>VLOOKUP(B1385,'Uniprot taxonomy'!B:R,5,FALSE)</f>
        <v>Gammaproteobacteria</v>
      </c>
      <c r="O1385" t="str">
        <f>VLOOKUP(B1385,'Uniprot taxonomy'!B:R,6,FALSE)</f>
        <v>Pseudomonadales</v>
      </c>
      <c r="P1385" t="str">
        <f>VLOOKUP(B1385,'Uniprot taxonomy'!B:R,7,FALSE)</f>
        <v>Pseudomonadaceae</v>
      </c>
      <c r="Q1385" t="str">
        <f>VLOOKUP(B1385,'Uniprot taxonomy'!B:R,8,FALSE)</f>
        <v>Azotobacter</v>
      </c>
    </row>
    <row r="1386" spans="1:17" hidden="1" x14ac:dyDescent="0.25">
      <c r="A1386" t="s">
        <v>4884</v>
      </c>
      <c r="B1386" t="s">
        <v>4885</v>
      </c>
      <c r="C1386" t="e">
        <f>VLOOKUP('Домены Secretin_N'!B1386,'AC-Architecture'!A:C,3,FALSE)</f>
        <v>#N/A</v>
      </c>
      <c r="D1386">
        <v>786</v>
      </c>
      <c r="E1386" t="s">
        <v>3632</v>
      </c>
      <c r="F1386">
        <v>244</v>
      </c>
      <c r="G1386">
        <v>308</v>
      </c>
      <c r="H1386">
        <f t="shared" si="95"/>
        <v>64</v>
      </c>
      <c r="I1386" t="str">
        <f t="shared" si="96"/>
        <v>C1F4B9_ACIC5/244-308</v>
      </c>
      <c r="K1386" t="e">
        <f>IF(C1386="Secretin_N, Secretin, TraK","T","N")</f>
        <v>#N/A</v>
      </c>
      <c r="L1386" t="e">
        <f>VLOOKUP(E1386,'Uniprot taxonomy'!E:J,4,FALSE)</f>
        <v>#N/A</v>
      </c>
      <c r="M1386" t="e">
        <f>LEFT(VLOOKUP(B1386,'Uniprot taxonomy'!B:R,5,FALSE))</f>
        <v>#N/A</v>
      </c>
      <c r="N1386" t="e">
        <f>VLOOKUP(B1386,'Uniprot taxonomy'!B:R,5,FALSE)</f>
        <v>#N/A</v>
      </c>
      <c r="O1386" t="e">
        <f>VLOOKUP(B1386,'Uniprot taxonomy'!B:R,6,FALSE)</f>
        <v>#N/A</v>
      </c>
      <c r="P1386" t="e">
        <f>VLOOKUP(B1386,'Uniprot taxonomy'!B:R,7,FALSE)</f>
        <v>#N/A</v>
      </c>
      <c r="Q1386" t="e">
        <f>VLOOKUP(B1386,'Uniprot taxonomy'!B:R,8,FALSE)</f>
        <v>#N/A</v>
      </c>
    </row>
    <row r="1387" spans="1:17" hidden="1" x14ac:dyDescent="0.25">
      <c r="A1387" t="s">
        <v>4886</v>
      </c>
      <c r="B1387" t="s">
        <v>4887</v>
      </c>
      <c r="C1387" t="e">
        <f>VLOOKUP('Домены Secretin_N'!B1387,'AC-Architecture'!A:C,3,FALSE)</f>
        <v>#N/A</v>
      </c>
      <c r="D1387">
        <v>686</v>
      </c>
      <c r="E1387" t="s">
        <v>3632</v>
      </c>
      <c r="F1387">
        <v>145</v>
      </c>
      <c r="G1387">
        <v>208</v>
      </c>
      <c r="H1387">
        <f t="shared" si="95"/>
        <v>63</v>
      </c>
      <c r="I1387" t="str">
        <f t="shared" si="96"/>
        <v>C1HI06_9ESCH/145-208</v>
      </c>
      <c r="K1387" t="e">
        <f>IF(C1387="Secretin_N, Secretin, TraK","T","N")</f>
        <v>#N/A</v>
      </c>
      <c r="L1387" t="e">
        <f>VLOOKUP(E1387,'Uniprot taxonomy'!E:J,4,FALSE)</f>
        <v>#N/A</v>
      </c>
      <c r="M1387" t="e">
        <f>LEFT(VLOOKUP(B1387,'Uniprot taxonomy'!B:R,5,FALSE))</f>
        <v>#N/A</v>
      </c>
      <c r="N1387" t="e">
        <f>VLOOKUP(B1387,'Uniprot taxonomy'!B:R,5,FALSE)</f>
        <v>#N/A</v>
      </c>
      <c r="O1387" t="e">
        <f>VLOOKUP(B1387,'Uniprot taxonomy'!B:R,6,FALSE)</f>
        <v>#N/A</v>
      </c>
      <c r="P1387" t="e">
        <f>VLOOKUP(B1387,'Uniprot taxonomy'!B:R,7,FALSE)</f>
        <v>#N/A</v>
      </c>
      <c r="Q1387" t="e">
        <f>VLOOKUP(B1387,'Uniprot taxonomy'!B:R,8,FALSE)</f>
        <v>#N/A</v>
      </c>
    </row>
    <row r="1388" spans="1:17" hidden="1" x14ac:dyDescent="0.25">
      <c r="A1388" t="s">
        <v>4886</v>
      </c>
      <c r="B1388" t="s">
        <v>4887</v>
      </c>
      <c r="C1388" t="e">
        <f>VLOOKUP('Домены Secretin_N'!B1388,'AC-Architecture'!A:C,3,FALSE)</f>
        <v>#N/A</v>
      </c>
      <c r="D1388">
        <v>686</v>
      </c>
      <c r="E1388" t="s">
        <v>3632</v>
      </c>
      <c r="F1388">
        <v>210</v>
      </c>
      <c r="G1388">
        <v>280</v>
      </c>
      <c r="H1388">
        <f t="shared" si="95"/>
        <v>70</v>
      </c>
      <c r="I1388" t="str">
        <f t="shared" si="96"/>
        <v>C1HI06_9ESCH/210-280</v>
      </c>
      <c r="K1388" t="e">
        <f>IF(C1388="Secretin_N, Secretin, TraK","T","N")</f>
        <v>#N/A</v>
      </c>
      <c r="L1388" t="e">
        <f>VLOOKUP(E1388,'Uniprot taxonomy'!E:J,4,FALSE)</f>
        <v>#N/A</v>
      </c>
      <c r="M1388" t="e">
        <f>LEFT(VLOOKUP(B1388,'Uniprot taxonomy'!B:R,5,FALSE))</f>
        <v>#N/A</v>
      </c>
      <c r="N1388" t="e">
        <f>VLOOKUP(B1388,'Uniprot taxonomy'!B:R,5,FALSE)</f>
        <v>#N/A</v>
      </c>
      <c r="O1388" t="e">
        <f>VLOOKUP(B1388,'Uniprot taxonomy'!B:R,6,FALSE)</f>
        <v>#N/A</v>
      </c>
      <c r="P1388" t="e">
        <f>VLOOKUP(B1388,'Uniprot taxonomy'!B:R,7,FALSE)</f>
        <v>#N/A</v>
      </c>
      <c r="Q1388" t="e">
        <f>VLOOKUP(B1388,'Uniprot taxonomy'!B:R,8,FALSE)</f>
        <v>#N/A</v>
      </c>
    </row>
    <row r="1389" spans="1:17" hidden="1" x14ac:dyDescent="0.25">
      <c r="A1389" t="s">
        <v>4886</v>
      </c>
      <c r="B1389" t="s">
        <v>4887</v>
      </c>
      <c r="C1389" t="e">
        <f>VLOOKUP('Домены Secretin_N'!B1389,'AC-Architecture'!A:C,3,FALSE)</f>
        <v>#N/A</v>
      </c>
      <c r="D1389">
        <v>686</v>
      </c>
      <c r="E1389" t="s">
        <v>3632</v>
      </c>
      <c r="F1389">
        <v>284</v>
      </c>
      <c r="G1389">
        <v>362</v>
      </c>
      <c r="H1389">
        <f t="shared" si="95"/>
        <v>78</v>
      </c>
      <c r="I1389" t="str">
        <f t="shared" si="96"/>
        <v>C1HI06_9ESCH/284-362</v>
      </c>
      <c r="K1389" t="e">
        <f>IF(C1389="Secretin_N, Secretin, TraK","T","N")</f>
        <v>#N/A</v>
      </c>
      <c r="L1389" t="e">
        <f>VLOOKUP(E1389,'Uniprot taxonomy'!E:J,4,FALSE)</f>
        <v>#N/A</v>
      </c>
      <c r="M1389" t="e">
        <f>LEFT(VLOOKUP(B1389,'Uniprot taxonomy'!B:R,5,FALSE))</f>
        <v>#N/A</v>
      </c>
      <c r="N1389" t="e">
        <f>VLOOKUP(B1389,'Uniprot taxonomy'!B:R,5,FALSE)</f>
        <v>#N/A</v>
      </c>
      <c r="O1389" t="e">
        <f>VLOOKUP(B1389,'Uniprot taxonomy'!B:R,6,FALSE)</f>
        <v>#N/A</v>
      </c>
      <c r="P1389" t="e">
        <f>VLOOKUP(B1389,'Uniprot taxonomy'!B:R,7,FALSE)</f>
        <v>#N/A</v>
      </c>
      <c r="Q1389" t="e">
        <f>VLOOKUP(B1389,'Uniprot taxonomy'!B:R,8,FALSE)</f>
        <v>#N/A</v>
      </c>
    </row>
    <row r="1390" spans="1:17" hidden="1" x14ac:dyDescent="0.25">
      <c r="A1390" t="s">
        <v>4888</v>
      </c>
      <c r="B1390" t="s">
        <v>4889</v>
      </c>
      <c r="C1390" t="e">
        <f>VLOOKUP('Домены Secretin_N'!B1390,'AC-Architecture'!A:C,3,FALSE)</f>
        <v>#N/A</v>
      </c>
      <c r="D1390">
        <v>654</v>
      </c>
      <c r="E1390" t="s">
        <v>3632</v>
      </c>
      <c r="F1390">
        <v>131</v>
      </c>
      <c r="G1390">
        <v>193</v>
      </c>
      <c r="H1390">
        <f t="shared" si="95"/>
        <v>62</v>
      </c>
      <c r="I1390" t="str">
        <f t="shared" si="96"/>
        <v>C1HRN1_9ESCH/131-193</v>
      </c>
      <c r="K1390" t="e">
        <f>IF(C1390="Secretin_N, Secretin, TraK","T","N")</f>
        <v>#N/A</v>
      </c>
      <c r="L1390" t="e">
        <f>VLOOKUP(E1390,'Uniprot taxonomy'!E:J,4,FALSE)</f>
        <v>#N/A</v>
      </c>
      <c r="M1390" t="e">
        <f>LEFT(VLOOKUP(B1390,'Uniprot taxonomy'!B:R,5,FALSE))</f>
        <v>#N/A</v>
      </c>
      <c r="N1390" t="e">
        <f>VLOOKUP(B1390,'Uniprot taxonomy'!B:R,5,FALSE)</f>
        <v>#N/A</v>
      </c>
      <c r="O1390" t="e">
        <f>VLOOKUP(B1390,'Uniprot taxonomy'!B:R,6,FALSE)</f>
        <v>#N/A</v>
      </c>
      <c r="P1390" t="e">
        <f>VLOOKUP(B1390,'Uniprot taxonomy'!B:R,7,FALSE)</f>
        <v>#N/A</v>
      </c>
      <c r="Q1390" t="e">
        <f>VLOOKUP(B1390,'Uniprot taxonomy'!B:R,8,FALSE)</f>
        <v>#N/A</v>
      </c>
    </row>
    <row r="1391" spans="1:17" hidden="1" x14ac:dyDescent="0.25">
      <c r="A1391" t="s">
        <v>4888</v>
      </c>
      <c r="B1391" t="s">
        <v>4889</v>
      </c>
      <c r="C1391" t="e">
        <f>VLOOKUP('Домены Secretin_N'!B1391,'AC-Architecture'!A:C,3,FALSE)</f>
        <v>#N/A</v>
      </c>
      <c r="D1391">
        <v>654</v>
      </c>
      <c r="E1391" t="s">
        <v>3632</v>
      </c>
      <c r="F1391">
        <v>196</v>
      </c>
      <c r="G1391">
        <v>268</v>
      </c>
      <c r="H1391">
        <f t="shared" si="95"/>
        <v>72</v>
      </c>
      <c r="I1391" t="str">
        <f t="shared" si="96"/>
        <v>C1HRN1_9ESCH/196-268</v>
      </c>
      <c r="K1391" t="e">
        <f>IF(C1391="Secretin_N, Secretin, TraK","T","N")</f>
        <v>#N/A</v>
      </c>
      <c r="L1391" t="e">
        <f>VLOOKUP(E1391,'Uniprot taxonomy'!E:J,4,FALSE)</f>
        <v>#N/A</v>
      </c>
      <c r="M1391" t="e">
        <f>LEFT(VLOOKUP(B1391,'Uniprot taxonomy'!B:R,5,FALSE))</f>
        <v>#N/A</v>
      </c>
      <c r="N1391" t="e">
        <f>VLOOKUP(B1391,'Uniprot taxonomy'!B:R,5,FALSE)</f>
        <v>#N/A</v>
      </c>
      <c r="O1391" t="e">
        <f>VLOOKUP(B1391,'Uniprot taxonomy'!B:R,6,FALSE)</f>
        <v>#N/A</v>
      </c>
      <c r="P1391" t="e">
        <f>VLOOKUP(B1391,'Uniprot taxonomy'!B:R,7,FALSE)</f>
        <v>#N/A</v>
      </c>
      <c r="Q1391" t="e">
        <f>VLOOKUP(B1391,'Uniprot taxonomy'!B:R,8,FALSE)</f>
        <v>#N/A</v>
      </c>
    </row>
    <row r="1392" spans="1:17" hidden="1" x14ac:dyDescent="0.25">
      <c r="A1392" t="s">
        <v>4888</v>
      </c>
      <c r="B1392" t="s">
        <v>4889</v>
      </c>
      <c r="C1392" t="e">
        <f>VLOOKUP('Домены Secretin_N'!B1392,'AC-Architecture'!A:C,3,FALSE)</f>
        <v>#N/A</v>
      </c>
      <c r="D1392">
        <v>654</v>
      </c>
      <c r="E1392" t="s">
        <v>3632</v>
      </c>
      <c r="F1392">
        <v>272</v>
      </c>
      <c r="G1392">
        <v>351</v>
      </c>
      <c r="H1392">
        <f t="shared" si="95"/>
        <v>79</v>
      </c>
      <c r="I1392" t="str">
        <f t="shared" si="96"/>
        <v>C1HRN1_9ESCH/272-351</v>
      </c>
      <c r="K1392" t="e">
        <f>IF(C1392="Secretin_N, Secretin, TraK","T","N")</f>
        <v>#N/A</v>
      </c>
      <c r="L1392" t="e">
        <f>VLOOKUP(E1392,'Uniprot taxonomy'!E:J,4,FALSE)</f>
        <v>#N/A</v>
      </c>
      <c r="M1392" t="e">
        <f>LEFT(VLOOKUP(B1392,'Uniprot taxonomy'!B:R,5,FALSE))</f>
        <v>#N/A</v>
      </c>
      <c r="N1392" t="e">
        <f>VLOOKUP(B1392,'Uniprot taxonomy'!B:R,5,FALSE)</f>
        <v>#N/A</v>
      </c>
      <c r="O1392" t="e">
        <f>VLOOKUP(B1392,'Uniprot taxonomy'!B:R,6,FALSE)</f>
        <v>#N/A</v>
      </c>
      <c r="P1392" t="e">
        <f>VLOOKUP(B1392,'Uniprot taxonomy'!B:R,7,FALSE)</f>
        <v>#N/A</v>
      </c>
      <c r="Q1392" t="e">
        <f>VLOOKUP(B1392,'Uniprot taxonomy'!B:R,8,FALSE)</f>
        <v>#N/A</v>
      </c>
    </row>
    <row r="1393" spans="1:17" hidden="1" x14ac:dyDescent="0.25">
      <c r="A1393" t="s">
        <v>4890</v>
      </c>
      <c r="B1393" t="s">
        <v>4891</v>
      </c>
      <c r="C1393" t="e">
        <f>VLOOKUP('Домены Secretin_N'!B1393,'AC-Architecture'!A:C,3,FALSE)</f>
        <v>#N/A</v>
      </c>
      <c r="D1393">
        <v>412</v>
      </c>
      <c r="E1393" t="s">
        <v>3632</v>
      </c>
      <c r="F1393">
        <v>119</v>
      </c>
      <c r="G1393">
        <v>180</v>
      </c>
      <c r="H1393">
        <f t="shared" si="95"/>
        <v>61</v>
      </c>
      <c r="I1393" t="str">
        <f t="shared" si="96"/>
        <v>C1HRU4_9ESCH/119-180</v>
      </c>
      <c r="K1393" t="e">
        <f>IF(C1393="Secretin_N, Secretin, TraK","T","N")</f>
        <v>#N/A</v>
      </c>
      <c r="L1393" t="e">
        <f>VLOOKUP(E1393,'Uniprot taxonomy'!E:J,4,FALSE)</f>
        <v>#N/A</v>
      </c>
      <c r="M1393" t="e">
        <f>LEFT(VLOOKUP(B1393,'Uniprot taxonomy'!B:R,5,FALSE))</f>
        <v>#N/A</v>
      </c>
      <c r="N1393" t="e">
        <f>VLOOKUP(B1393,'Uniprot taxonomy'!B:R,5,FALSE)</f>
        <v>#N/A</v>
      </c>
      <c r="O1393" t="e">
        <f>VLOOKUP(B1393,'Uniprot taxonomy'!B:R,6,FALSE)</f>
        <v>#N/A</v>
      </c>
      <c r="P1393" t="e">
        <f>VLOOKUP(B1393,'Uniprot taxonomy'!B:R,7,FALSE)</f>
        <v>#N/A</v>
      </c>
      <c r="Q1393" t="e">
        <f>VLOOKUP(B1393,'Uniprot taxonomy'!B:R,8,FALSE)</f>
        <v>#N/A</v>
      </c>
    </row>
    <row r="1394" spans="1:17" hidden="1" x14ac:dyDescent="0.25">
      <c r="A1394" t="s">
        <v>4892</v>
      </c>
      <c r="B1394" t="s">
        <v>4893</v>
      </c>
      <c r="C1394" t="e">
        <f>VLOOKUP('Домены Secretin_N'!B1394,'AC-Architecture'!A:C,3,FALSE)</f>
        <v>#N/A</v>
      </c>
      <c r="D1394">
        <v>731</v>
      </c>
      <c r="E1394" t="s">
        <v>3632</v>
      </c>
      <c r="F1394">
        <v>405</v>
      </c>
      <c r="G1394">
        <v>477</v>
      </c>
      <c r="H1394">
        <f t="shared" si="95"/>
        <v>72</v>
      </c>
      <c r="I1394" t="str">
        <f t="shared" si="96"/>
        <v>C1HVK3_NEIGO/405-477</v>
      </c>
      <c r="K1394" t="e">
        <f>IF(C1394="Secretin_N, Secretin, TraK","T","N")</f>
        <v>#N/A</v>
      </c>
      <c r="L1394" t="e">
        <f>VLOOKUP(E1394,'Uniprot taxonomy'!E:J,4,FALSE)</f>
        <v>#N/A</v>
      </c>
      <c r="M1394" t="e">
        <f>LEFT(VLOOKUP(B1394,'Uniprot taxonomy'!B:R,5,FALSE))</f>
        <v>#N/A</v>
      </c>
      <c r="N1394" t="e">
        <f>VLOOKUP(B1394,'Uniprot taxonomy'!B:R,5,FALSE)</f>
        <v>#N/A</v>
      </c>
      <c r="O1394" t="e">
        <f>VLOOKUP(B1394,'Uniprot taxonomy'!B:R,6,FALSE)</f>
        <v>#N/A</v>
      </c>
      <c r="P1394" t="e">
        <f>VLOOKUP(B1394,'Uniprot taxonomy'!B:R,7,FALSE)</f>
        <v>#N/A</v>
      </c>
      <c r="Q1394" t="e">
        <f>VLOOKUP(B1394,'Uniprot taxonomy'!B:R,8,FALSE)</f>
        <v>#N/A</v>
      </c>
    </row>
    <row r="1395" spans="1:17" hidden="1" x14ac:dyDescent="0.25">
      <c r="A1395" t="s">
        <v>4894</v>
      </c>
      <c r="B1395" t="s">
        <v>4895</v>
      </c>
      <c r="C1395" t="e">
        <f>VLOOKUP('Домены Secretin_N'!B1395,'AC-Architecture'!A:C,3,FALSE)</f>
        <v>#N/A</v>
      </c>
      <c r="D1395">
        <v>153</v>
      </c>
      <c r="E1395" t="s">
        <v>3632</v>
      </c>
      <c r="F1395">
        <v>63</v>
      </c>
      <c r="G1395">
        <v>138</v>
      </c>
      <c r="H1395">
        <f t="shared" si="95"/>
        <v>75</v>
      </c>
      <c r="I1395" t="str">
        <f t="shared" si="96"/>
        <v>C1IE62_9ENTR/63-138</v>
      </c>
      <c r="K1395" t="e">
        <f>IF(C1395="Secretin_N, Secretin, TraK","T","N")</f>
        <v>#N/A</v>
      </c>
      <c r="L1395" t="e">
        <f>VLOOKUP(E1395,'Uniprot taxonomy'!E:J,4,FALSE)</f>
        <v>#N/A</v>
      </c>
      <c r="M1395" t="e">
        <f>LEFT(VLOOKUP(B1395,'Uniprot taxonomy'!B:R,5,FALSE))</f>
        <v>#N/A</v>
      </c>
      <c r="N1395" t="e">
        <f>VLOOKUP(B1395,'Uniprot taxonomy'!B:R,5,FALSE)</f>
        <v>#N/A</v>
      </c>
      <c r="O1395" t="e">
        <f>VLOOKUP(B1395,'Uniprot taxonomy'!B:R,6,FALSE)</f>
        <v>#N/A</v>
      </c>
      <c r="P1395" t="e">
        <f>VLOOKUP(B1395,'Uniprot taxonomy'!B:R,7,FALSE)</f>
        <v>#N/A</v>
      </c>
      <c r="Q1395" t="e">
        <f>VLOOKUP(B1395,'Uniprot taxonomy'!B:R,8,FALSE)</f>
        <v>#N/A</v>
      </c>
    </row>
    <row r="1396" spans="1:17" hidden="1" x14ac:dyDescent="0.25">
      <c r="A1396" t="s">
        <v>4896</v>
      </c>
      <c r="B1396" t="s">
        <v>4897</v>
      </c>
      <c r="C1396" t="e">
        <f>VLOOKUP('Домены Secretin_N'!B1396,'AC-Architecture'!A:C,3,FALSE)</f>
        <v>#N/A</v>
      </c>
      <c r="D1396">
        <v>153</v>
      </c>
      <c r="E1396" t="s">
        <v>3632</v>
      </c>
      <c r="F1396">
        <v>63</v>
      </c>
      <c r="G1396">
        <v>138</v>
      </c>
      <c r="H1396">
        <f t="shared" si="95"/>
        <v>75</v>
      </c>
      <c r="I1396" t="str">
        <f t="shared" si="96"/>
        <v>C1IE63_9ENTR/63-138</v>
      </c>
      <c r="K1396" t="e">
        <f>IF(C1396="Secretin_N, Secretin, TraK","T","N")</f>
        <v>#N/A</v>
      </c>
      <c r="L1396" t="e">
        <f>VLOOKUP(E1396,'Uniprot taxonomy'!E:J,4,FALSE)</f>
        <v>#N/A</v>
      </c>
      <c r="M1396" t="e">
        <f>LEFT(VLOOKUP(B1396,'Uniprot taxonomy'!B:R,5,FALSE))</f>
        <v>#N/A</v>
      </c>
      <c r="N1396" t="e">
        <f>VLOOKUP(B1396,'Uniprot taxonomy'!B:R,5,FALSE)</f>
        <v>#N/A</v>
      </c>
      <c r="O1396" t="e">
        <f>VLOOKUP(B1396,'Uniprot taxonomy'!B:R,6,FALSE)</f>
        <v>#N/A</v>
      </c>
      <c r="P1396" t="e">
        <f>VLOOKUP(B1396,'Uniprot taxonomy'!B:R,7,FALSE)</f>
        <v>#N/A</v>
      </c>
      <c r="Q1396" t="e">
        <f>VLOOKUP(B1396,'Uniprot taxonomy'!B:R,8,FALSE)</f>
        <v>#N/A</v>
      </c>
    </row>
    <row r="1397" spans="1:17" hidden="1" x14ac:dyDescent="0.25">
      <c r="A1397" t="s">
        <v>4898</v>
      </c>
      <c r="B1397" t="s">
        <v>4899</v>
      </c>
      <c r="C1397" t="e">
        <f>VLOOKUP('Домены Secretin_N'!B1397,'AC-Architecture'!A:C,3,FALSE)</f>
        <v>#N/A</v>
      </c>
      <c r="D1397">
        <v>415</v>
      </c>
      <c r="E1397" t="s">
        <v>3632</v>
      </c>
      <c r="F1397">
        <v>122</v>
      </c>
      <c r="G1397">
        <v>183</v>
      </c>
      <c r="H1397">
        <f t="shared" si="95"/>
        <v>61</v>
      </c>
      <c r="I1397" t="str">
        <f t="shared" si="96"/>
        <v>C1MD66_9ENTR/122-183</v>
      </c>
      <c r="K1397" t="e">
        <f>IF(C1397="Secretin_N, Secretin, TraK","T","N")</f>
        <v>#N/A</v>
      </c>
      <c r="L1397" t="e">
        <f>VLOOKUP(E1397,'Uniprot taxonomy'!E:J,4,FALSE)</f>
        <v>#N/A</v>
      </c>
      <c r="M1397" t="e">
        <f>LEFT(VLOOKUP(B1397,'Uniprot taxonomy'!B:R,5,FALSE))</f>
        <v>#N/A</v>
      </c>
      <c r="N1397" t="e">
        <f>VLOOKUP(B1397,'Uniprot taxonomy'!B:R,5,FALSE)</f>
        <v>#N/A</v>
      </c>
      <c r="O1397" t="e">
        <f>VLOOKUP(B1397,'Uniprot taxonomy'!B:R,6,FALSE)</f>
        <v>#N/A</v>
      </c>
      <c r="P1397" t="e">
        <f>VLOOKUP(B1397,'Uniprot taxonomy'!B:R,7,FALSE)</f>
        <v>#N/A</v>
      </c>
      <c r="Q1397" t="e">
        <f>VLOOKUP(B1397,'Uniprot taxonomy'!B:R,8,FALSE)</f>
        <v>#N/A</v>
      </c>
    </row>
    <row r="1398" spans="1:17" hidden="1" x14ac:dyDescent="0.25">
      <c r="A1398" t="s">
        <v>4900</v>
      </c>
      <c r="B1398" t="s">
        <v>4901</v>
      </c>
      <c r="C1398" t="e">
        <f>VLOOKUP('Домены Secretin_N'!B1398,'AC-Architecture'!A:C,3,FALSE)</f>
        <v>#N/A</v>
      </c>
      <c r="D1398">
        <v>686</v>
      </c>
      <c r="E1398" t="s">
        <v>3632</v>
      </c>
      <c r="F1398">
        <v>145</v>
      </c>
      <c r="G1398">
        <v>208</v>
      </c>
      <c r="H1398">
        <f t="shared" si="95"/>
        <v>63</v>
      </c>
      <c r="I1398" t="str">
        <f t="shared" si="96"/>
        <v>C1NDV0_9ESCH/145-208</v>
      </c>
      <c r="K1398" t="e">
        <f>IF(C1398="Secretin_N, Secretin, TraK","T","N")</f>
        <v>#N/A</v>
      </c>
      <c r="L1398" t="e">
        <f>VLOOKUP(E1398,'Uniprot taxonomy'!E:J,4,FALSE)</f>
        <v>#N/A</v>
      </c>
      <c r="M1398" t="e">
        <f>LEFT(VLOOKUP(B1398,'Uniprot taxonomy'!B:R,5,FALSE))</f>
        <v>#N/A</v>
      </c>
      <c r="N1398" t="e">
        <f>VLOOKUP(B1398,'Uniprot taxonomy'!B:R,5,FALSE)</f>
        <v>#N/A</v>
      </c>
      <c r="O1398" t="e">
        <f>VLOOKUP(B1398,'Uniprot taxonomy'!B:R,6,FALSE)</f>
        <v>#N/A</v>
      </c>
      <c r="P1398" t="e">
        <f>VLOOKUP(B1398,'Uniprot taxonomy'!B:R,7,FALSE)</f>
        <v>#N/A</v>
      </c>
      <c r="Q1398" t="e">
        <f>VLOOKUP(B1398,'Uniprot taxonomy'!B:R,8,FALSE)</f>
        <v>#N/A</v>
      </c>
    </row>
    <row r="1399" spans="1:17" hidden="1" x14ac:dyDescent="0.25">
      <c r="A1399" t="s">
        <v>4900</v>
      </c>
      <c r="B1399" t="s">
        <v>4901</v>
      </c>
      <c r="C1399" t="e">
        <f>VLOOKUP('Домены Secretin_N'!B1399,'AC-Architecture'!A:C,3,FALSE)</f>
        <v>#N/A</v>
      </c>
      <c r="D1399">
        <v>686</v>
      </c>
      <c r="E1399" t="s">
        <v>3632</v>
      </c>
      <c r="F1399">
        <v>210</v>
      </c>
      <c r="G1399">
        <v>280</v>
      </c>
      <c r="H1399">
        <f t="shared" si="95"/>
        <v>70</v>
      </c>
      <c r="I1399" t="str">
        <f t="shared" si="96"/>
        <v>C1NDV0_9ESCH/210-280</v>
      </c>
      <c r="K1399" t="e">
        <f>IF(C1399="Secretin_N, Secretin, TraK","T","N")</f>
        <v>#N/A</v>
      </c>
      <c r="L1399" t="e">
        <f>VLOOKUP(E1399,'Uniprot taxonomy'!E:J,4,FALSE)</f>
        <v>#N/A</v>
      </c>
      <c r="M1399" t="e">
        <f>LEFT(VLOOKUP(B1399,'Uniprot taxonomy'!B:R,5,FALSE))</f>
        <v>#N/A</v>
      </c>
      <c r="N1399" t="e">
        <f>VLOOKUP(B1399,'Uniprot taxonomy'!B:R,5,FALSE)</f>
        <v>#N/A</v>
      </c>
      <c r="O1399" t="e">
        <f>VLOOKUP(B1399,'Uniprot taxonomy'!B:R,6,FALSE)</f>
        <v>#N/A</v>
      </c>
      <c r="P1399" t="e">
        <f>VLOOKUP(B1399,'Uniprot taxonomy'!B:R,7,FALSE)</f>
        <v>#N/A</v>
      </c>
      <c r="Q1399" t="e">
        <f>VLOOKUP(B1399,'Uniprot taxonomy'!B:R,8,FALSE)</f>
        <v>#N/A</v>
      </c>
    </row>
    <row r="1400" spans="1:17" hidden="1" x14ac:dyDescent="0.25">
      <c r="A1400" t="s">
        <v>4900</v>
      </c>
      <c r="B1400" t="s">
        <v>4901</v>
      </c>
      <c r="C1400" t="e">
        <f>VLOOKUP('Домены Secretin_N'!B1400,'AC-Architecture'!A:C,3,FALSE)</f>
        <v>#N/A</v>
      </c>
      <c r="D1400">
        <v>686</v>
      </c>
      <c r="E1400" t="s">
        <v>3632</v>
      </c>
      <c r="F1400">
        <v>284</v>
      </c>
      <c r="G1400">
        <v>362</v>
      </c>
      <c r="H1400">
        <f t="shared" si="95"/>
        <v>78</v>
      </c>
      <c r="I1400" t="str">
        <f t="shared" si="96"/>
        <v>C1NDV0_9ESCH/284-362</v>
      </c>
      <c r="K1400" t="e">
        <f>IF(C1400="Secretin_N, Secretin, TraK","T","N")</f>
        <v>#N/A</v>
      </c>
      <c r="L1400" t="e">
        <f>VLOOKUP(E1400,'Uniprot taxonomy'!E:J,4,FALSE)</f>
        <v>#N/A</v>
      </c>
      <c r="M1400" t="e">
        <f>LEFT(VLOOKUP(B1400,'Uniprot taxonomy'!B:R,5,FALSE))</f>
        <v>#N/A</v>
      </c>
      <c r="N1400" t="e">
        <f>VLOOKUP(B1400,'Uniprot taxonomy'!B:R,5,FALSE)</f>
        <v>#N/A</v>
      </c>
      <c r="O1400" t="e">
        <f>VLOOKUP(B1400,'Uniprot taxonomy'!B:R,6,FALSE)</f>
        <v>#N/A</v>
      </c>
      <c r="P1400" t="e">
        <f>VLOOKUP(B1400,'Uniprot taxonomy'!B:R,7,FALSE)</f>
        <v>#N/A</v>
      </c>
      <c r="Q1400" t="e">
        <f>VLOOKUP(B1400,'Uniprot taxonomy'!B:R,8,FALSE)</f>
        <v>#N/A</v>
      </c>
    </row>
    <row r="1401" spans="1:17" hidden="1" x14ac:dyDescent="0.25">
      <c r="A1401" t="s">
        <v>4902</v>
      </c>
      <c r="B1401" t="s">
        <v>4903</v>
      </c>
      <c r="C1401" t="e">
        <f>VLOOKUP('Домены Secretin_N'!B1401,'AC-Architecture'!A:C,3,FALSE)</f>
        <v>#N/A</v>
      </c>
      <c r="D1401">
        <v>654</v>
      </c>
      <c r="E1401" t="s">
        <v>3632</v>
      </c>
      <c r="F1401">
        <v>131</v>
      </c>
      <c r="G1401">
        <v>193</v>
      </c>
      <c r="H1401">
        <f t="shared" si="95"/>
        <v>62</v>
      </c>
      <c r="I1401" t="str">
        <f t="shared" si="96"/>
        <v>C1NEU2_9ESCH/131-193</v>
      </c>
      <c r="K1401" t="e">
        <f>IF(C1401="Secretin_N, Secretin, TraK","T","N")</f>
        <v>#N/A</v>
      </c>
      <c r="L1401" t="e">
        <f>VLOOKUP(E1401,'Uniprot taxonomy'!E:J,4,FALSE)</f>
        <v>#N/A</v>
      </c>
      <c r="M1401" t="e">
        <f>LEFT(VLOOKUP(B1401,'Uniprot taxonomy'!B:R,5,FALSE))</f>
        <v>#N/A</v>
      </c>
      <c r="N1401" t="e">
        <f>VLOOKUP(B1401,'Uniprot taxonomy'!B:R,5,FALSE)</f>
        <v>#N/A</v>
      </c>
      <c r="O1401" t="e">
        <f>VLOOKUP(B1401,'Uniprot taxonomy'!B:R,6,FALSE)</f>
        <v>#N/A</v>
      </c>
      <c r="P1401" t="e">
        <f>VLOOKUP(B1401,'Uniprot taxonomy'!B:R,7,FALSE)</f>
        <v>#N/A</v>
      </c>
      <c r="Q1401" t="e">
        <f>VLOOKUP(B1401,'Uniprot taxonomy'!B:R,8,FALSE)</f>
        <v>#N/A</v>
      </c>
    </row>
    <row r="1402" spans="1:17" hidden="1" x14ac:dyDescent="0.25">
      <c r="A1402" t="s">
        <v>4902</v>
      </c>
      <c r="B1402" t="s">
        <v>4903</v>
      </c>
      <c r="C1402" t="e">
        <f>VLOOKUP('Домены Secretin_N'!B1402,'AC-Architecture'!A:C,3,FALSE)</f>
        <v>#N/A</v>
      </c>
      <c r="D1402">
        <v>654</v>
      </c>
      <c r="E1402" t="s">
        <v>3632</v>
      </c>
      <c r="F1402">
        <v>196</v>
      </c>
      <c r="G1402">
        <v>268</v>
      </c>
      <c r="H1402">
        <f t="shared" si="95"/>
        <v>72</v>
      </c>
      <c r="I1402" t="str">
        <f t="shared" si="96"/>
        <v>C1NEU2_9ESCH/196-268</v>
      </c>
      <c r="K1402" t="e">
        <f>IF(C1402="Secretin_N, Secretin, TraK","T","N")</f>
        <v>#N/A</v>
      </c>
      <c r="L1402" t="e">
        <f>VLOOKUP(E1402,'Uniprot taxonomy'!E:J,4,FALSE)</f>
        <v>#N/A</v>
      </c>
      <c r="M1402" t="e">
        <f>LEFT(VLOOKUP(B1402,'Uniprot taxonomy'!B:R,5,FALSE))</f>
        <v>#N/A</v>
      </c>
      <c r="N1402" t="e">
        <f>VLOOKUP(B1402,'Uniprot taxonomy'!B:R,5,FALSE)</f>
        <v>#N/A</v>
      </c>
      <c r="O1402" t="e">
        <f>VLOOKUP(B1402,'Uniprot taxonomy'!B:R,6,FALSE)</f>
        <v>#N/A</v>
      </c>
      <c r="P1402" t="e">
        <f>VLOOKUP(B1402,'Uniprot taxonomy'!B:R,7,FALSE)</f>
        <v>#N/A</v>
      </c>
      <c r="Q1402" t="e">
        <f>VLOOKUP(B1402,'Uniprot taxonomy'!B:R,8,FALSE)</f>
        <v>#N/A</v>
      </c>
    </row>
    <row r="1403" spans="1:17" hidden="1" x14ac:dyDescent="0.25">
      <c r="A1403" t="s">
        <v>4902</v>
      </c>
      <c r="B1403" t="s">
        <v>4903</v>
      </c>
      <c r="C1403" t="e">
        <f>VLOOKUP('Домены Secretin_N'!B1403,'AC-Architecture'!A:C,3,FALSE)</f>
        <v>#N/A</v>
      </c>
      <c r="D1403">
        <v>654</v>
      </c>
      <c r="E1403" t="s">
        <v>3632</v>
      </c>
      <c r="F1403">
        <v>272</v>
      </c>
      <c r="G1403">
        <v>351</v>
      </c>
      <c r="H1403">
        <f t="shared" si="95"/>
        <v>79</v>
      </c>
      <c r="I1403" t="str">
        <f t="shared" si="96"/>
        <v>C1NEU2_9ESCH/272-351</v>
      </c>
      <c r="K1403" t="e">
        <f>IF(C1403="Secretin_N, Secretin, TraK","T","N")</f>
        <v>#N/A</v>
      </c>
      <c r="L1403" t="e">
        <f>VLOOKUP(E1403,'Uniprot taxonomy'!E:J,4,FALSE)</f>
        <v>#N/A</v>
      </c>
      <c r="M1403" t="e">
        <f>LEFT(VLOOKUP(B1403,'Uniprot taxonomy'!B:R,5,FALSE))</f>
        <v>#N/A</v>
      </c>
      <c r="N1403" t="e">
        <f>VLOOKUP(B1403,'Uniprot taxonomy'!B:R,5,FALSE)</f>
        <v>#N/A</v>
      </c>
      <c r="O1403" t="e">
        <f>VLOOKUP(B1403,'Uniprot taxonomy'!B:R,6,FALSE)</f>
        <v>#N/A</v>
      </c>
      <c r="P1403" t="e">
        <f>VLOOKUP(B1403,'Uniprot taxonomy'!B:R,7,FALSE)</f>
        <v>#N/A</v>
      </c>
      <c r="Q1403" t="e">
        <f>VLOOKUP(B1403,'Uniprot taxonomy'!B:R,8,FALSE)</f>
        <v>#N/A</v>
      </c>
    </row>
    <row r="1404" spans="1:17" hidden="1" x14ac:dyDescent="0.25">
      <c r="A1404" t="s">
        <v>4904</v>
      </c>
      <c r="B1404" t="s">
        <v>4905</v>
      </c>
      <c r="C1404" t="e">
        <f>VLOOKUP('Домены Secretin_N'!B1404,'AC-Architecture'!A:C,3,FALSE)</f>
        <v>#N/A</v>
      </c>
      <c r="D1404">
        <v>412</v>
      </c>
      <c r="E1404" t="s">
        <v>3632</v>
      </c>
      <c r="F1404">
        <v>119</v>
      </c>
      <c r="G1404">
        <v>180</v>
      </c>
      <c r="H1404">
        <f t="shared" si="95"/>
        <v>61</v>
      </c>
      <c r="I1404" t="str">
        <f t="shared" si="96"/>
        <v>C1NF12_9ESCH/119-180</v>
      </c>
      <c r="K1404" t="e">
        <f>IF(C1404="Secretin_N, Secretin, TraK","T","N")</f>
        <v>#N/A</v>
      </c>
      <c r="L1404" t="e">
        <f>VLOOKUP(E1404,'Uniprot taxonomy'!E:J,4,FALSE)</f>
        <v>#N/A</v>
      </c>
      <c r="M1404" t="e">
        <f>LEFT(VLOOKUP(B1404,'Uniprot taxonomy'!B:R,5,FALSE))</f>
        <v>#N/A</v>
      </c>
      <c r="N1404" t="e">
        <f>VLOOKUP(B1404,'Uniprot taxonomy'!B:R,5,FALSE)</f>
        <v>#N/A</v>
      </c>
      <c r="O1404" t="e">
        <f>VLOOKUP(B1404,'Uniprot taxonomy'!B:R,6,FALSE)</f>
        <v>#N/A</v>
      </c>
      <c r="P1404" t="e">
        <f>VLOOKUP(B1404,'Uniprot taxonomy'!B:R,7,FALSE)</f>
        <v>#N/A</v>
      </c>
      <c r="Q1404" t="e">
        <f>VLOOKUP(B1404,'Uniprot taxonomy'!B:R,8,FALSE)</f>
        <v>#N/A</v>
      </c>
    </row>
    <row r="1405" spans="1:17" hidden="1" x14ac:dyDescent="0.25">
      <c r="A1405" t="s">
        <v>4906</v>
      </c>
      <c r="B1405" t="s">
        <v>4907</v>
      </c>
      <c r="C1405" t="e">
        <f>VLOOKUP('Домены Secretin_N'!B1405,'AC-Architecture'!A:C,3,FALSE)</f>
        <v>#N/A</v>
      </c>
      <c r="D1405">
        <v>571</v>
      </c>
      <c r="E1405" t="s">
        <v>3632</v>
      </c>
      <c r="F1405">
        <v>254</v>
      </c>
      <c r="G1405">
        <v>320</v>
      </c>
      <c r="H1405">
        <f t="shared" si="95"/>
        <v>66</v>
      </c>
      <c r="I1405" t="str">
        <f t="shared" si="96"/>
        <v>C2C5Y7_VIBCL/254-320</v>
      </c>
      <c r="K1405" t="e">
        <f>IF(C1405="Secretin_N, Secretin, TraK","T","N")</f>
        <v>#N/A</v>
      </c>
      <c r="L1405" t="e">
        <f>VLOOKUP(E1405,'Uniprot taxonomy'!E:J,4,FALSE)</f>
        <v>#N/A</v>
      </c>
      <c r="M1405" t="e">
        <f>LEFT(VLOOKUP(B1405,'Uniprot taxonomy'!B:R,5,FALSE))</f>
        <v>#N/A</v>
      </c>
      <c r="N1405" t="e">
        <f>VLOOKUP(B1405,'Uniprot taxonomy'!B:R,5,FALSE)</f>
        <v>#N/A</v>
      </c>
      <c r="O1405" t="e">
        <f>VLOOKUP(B1405,'Uniprot taxonomy'!B:R,6,FALSE)</f>
        <v>#N/A</v>
      </c>
      <c r="P1405" t="e">
        <f>VLOOKUP(B1405,'Uniprot taxonomy'!B:R,7,FALSE)</f>
        <v>#N/A</v>
      </c>
      <c r="Q1405" t="e">
        <f>VLOOKUP(B1405,'Uniprot taxonomy'!B:R,8,FALSE)</f>
        <v>#N/A</v>
      </c>
    </row>
    <row r="1406" spans="1:17" hidden="1" x14ac:dyDescent="0.25">
      <c r="A1406" t="s">
        <v>4908</v>
      </c>
      <c r="B1406" t="s">
        <v>4909</v>
      </c>
      <c r="C1406" t="e">
        <f>VLOOKUP('Домены Secretin_N'!B1406,'AC-Architecture'!A:C,3,FALSE)</f>
        <v>#N/A</v>
      </c>
      <c r="D1406">
        <v>674</v>
      </c>
      <c r="E1406" t="s">
        <v>3632</v>
      </c>
      <c r="F1406">
        <v>126</v>
      </c>
      <c r="G1406">
        <v>189</v>
      </c>
      <c r="H1406">
        <f t="shared" si="95"/>
        <v>63</v>
      </c>
      <c r="I1406" t="str">
        <f t="shared" si="96"/>
        <v>C2C6D0_VIBCL/126-189</v>
      </c>
      <c r="K1406" t="e">
        <f>IF(C1406="Secretin_N, Secretin, TraK","T","N")</f>
        <v>#N/A</v>
      </c>
      <c r="L1406" t="e">
        <f>VLOOKUP(E1406,'Uniprot taxonomy'!E:J,4,FALSE)</f>
        <v>#N/A</v>
      </c>
      <c r="M1406" t="e">
        <f>LEFT(VLOOKUP(B1406,'Uniprot taxonomy'!B:R,5,FALSE))</f>
        <v>#N/A</v>
      </c>
      <c r="N1406" t="e">
        <f>VLOOKUP(B1406,'Uniprot taxonomy'!B:R,5,FALSE)</f>
        <v>#N/A</v>
      </c>
      <c r="O1406" t="e">
        <f>VLOOKUP(B1406,'Uniprot taxonomy'!B:R,6,FALSE)</f>
        <v>#N/A</v>
      </c>
      <c r="P1406" t="e">
        <f>VLOOKUP(B1406,'Uniprot taxonomy'!B:R,7,FALSE)</f>
        <v>#N/A</v>
      </c>
      <c r="Q1406" t="e">
        <f>VLOOKUP(B1406,'Uniprot taxonomy'!B:R,8,FALSE)</f>
        <v>#N/A</v>
      </c>
    </row>
    <row r="1407" spans="1:17" hidden="1" x14ac:dyDescent="0.25">
      <c r="A1407" t="s">
        <v>4908</v>
      </c>
      <c r="B1407" t="s">
        <v>4909</v>
      </c>
      <c r="C1407" t="e">
        <f>VLOOKUP('Домены Secretin_N'!B1407,'AC-Architecture'!A:C,3,FALSE)</f>
        <v>#N/A</v>
      </c>
      <c r="D1407">
        <v>674</v>
      </c>
      <c r="E1407" t="s">
        <v>3632</v>
      </c>
      <c r="F1407">
        <v>191</v>
      </c>
      <c r="G1407">
        <v>262</v>
      </c>
      <c r="H1407">
        <f t="shared" si="95"/>
        <v>71</v>
      </c>
      <c r="I1407" t="str">
        <f t="shared" si="96"/>
        <v>C2C6D0_VIBCL/191-262</v>
      </c>
      <c r="K1407" t="e">
        <f>IF(C1407="Secretin_N, Secretin, TraK","T","N")</f>
        <v>#N/A</v>
      </c>
      <c r="L1407" t="e">
        <f>VLOOKUP(E1407,'Uniprot taxonomy'!E:J,4,FALSE)</f>
        <v>#N/A</v>
      </c>
      <c r="M1407" t="e">
        <f>LEFT(VLOOKUP(B1407,'Uniprot taxonomy'!B:R,5,FALSE))</f>
        <v>#N/A</v>
      </c>
      <c r="N1407" t="e">
        <f>VLOOKUP(B1407,'Uniprot taxonomy'!B:R,5,FALSE)</f>
        <v>#N/A</v>
      </c>
      <c r="O1407" t="e">
        <f>VLOOKUP(B1407,'Uniprot taxonomy'!B:R,6,FALSE)</f>
        <v>#N/A</v>
      </c>
      <c r="P1407" t="e">
        <f>VLOOKUP(B1407,'Uniprot taxonomy'!B:R,7,FALSE)</f>
        <v>#N/A</v>
      </c>
      <c r="Q1407" t="e">
        <f>VLOOKUP(B1407,'Uniprot taxonomy'!B:R,8,FALSE)</f>
        <v>#N/A</v>
      </c>
    </row>
    <row r="1408" spans="1:17" hidden="1" x14ac:dyDescent="0.25">
      <c r="A1408" t="s">
        <v>4908</v>
      </c>
      <c r="B1408" t="s">
        <v>4909</v>
      </c>
      <c r="C1408" t="e">
        <f>VLOOKUP('Домены Secretin_N'!B1408,'AC-Architecture'!A:C,3,FALSE)</f>
        <v>#N/A</v>
      </c>
      <c r="D1408">
        <v>674</v>
      </c>
      <c r="E1408" t="s">
        <v>3632</v>
      </c>
      <c r="F1408">
        <v>266</v>
      </c>
      <c r="G1408">
        <v>343</v>
      </c>
      <c r="H1408">
        <f t="shared" si="95"/>
        <v>77</v>
      </c>
      <c r="I1408" t="str">
        <f t="shared" si="96"/>
        <v>C2C6D0_VIBCL/266-343</v>
      </c>
      <c r="K1408" t="e">
        <f>IF(C1408="Secretin_N, Secretin, TraK","T","N")</f>
        <v>#N/A</v>
      </c>
      <c r="L1408" t="e">
        <f>VLOOKUP(E1408,'Uniprot taxonomy'!E:J,4,FALSE)</f>
        <v>#N/A</v>
      </c>
      <c r="M1408" t="e">
        <f>LEFT(VLOOKUP(B1408,'Uniprot taxonomy'!B:R,5,FALSE))</f>
        <v>#N/A</v>
      </c>
      <c r="N1408" t="e">
        <f>VLOOKUP(B1408,'Uniprot taxonomy'!B:R,5,FALSE)</f>
        <v>#N/A</v>
      </c>
      <c r="O1408" t="e">
        <f>VLOOKUP(B1408,'Uniprot taxonomy'!B:R,6,FALSE)</f>
        <v>#N/A</v>
      </c>
      <c r="P1408" t="e">
        <f>VLOOKUP(B1408,'Uniprot taxonomy'!B:R,7,FALSE)</f>
        <v>#N/A</v>
      </c>
      <c r="Q1408" t="e">
        <f>VLOOKUP(B1408,'Uniprot taxonomy'!B:R,8,FALSE)</f>
        <v>#N/A</v>
      </c>
    </row>
    <row r="1409" spans="1:17" x14ac:dyDescent="0.25">
      <c r="A1409" t="s">
        <v>465</v>
      </c>
      <c r="B1409" t="s">
        <v>1765</v>
      </c>
      <c r="C1409" t="str">
        <f>VLOOKUP('Домены Secretin_N'!B1409,'AC-Architecture'!A:C,3,FALSE)</f>
        <v>Secretin_N, Secretin</v>
      </c>
      <c r="D1409">
        <v>489</v>
      </c>
      <c r="E1409" t="s">
        <v>3632</v>
      </c>
      <c r="F1409">
        <v>169</v>
      </c>
      <c r="G1409">
        <v>278</v>
      </c>
      <c r="H1409">
        <f t="shared" si="95"/>
        <v>109</v>
      </c>
      <c r="I1409" t="str">
        <f t="shared" si="96"/>
        <v>C2C9D6_VIBCL/169-278</v>
      </c>
      <c r="J1409" t="str">
        <f>CONCATENATE(K1409,"_",LEFT(O1409,3),"_",LEFT(Q1409,3),"_",B1409)</f>
        <v>N_Vib_Vib_C2C9D6</v>
      </c>
      <c r="K1409" t="str">
        <f>IF(C1409="Secretin_N, Secretin, TraK","T","N")</f>
        <v>N</v>
      </c>
      <c r="L1409" t="str">
        <f>VLOOKUP(B1409,'Uniprot taxonomy'!B:R,4,FALSE)</f>
        <v>Proteobacteria</v>
      </c>
      <c r="M1409" t="str">
        <f>LEFT(VLOOKUP(B1409,'Uniprot taxonomy'!B:R,5,FALSE))</f>
        <v>G</v>
      </c>
      <c r="N1409" t="str">
        <f>VLOOKUP(B1409,'Uniprot taxonomy'!B:R,5,FALSE)</f>
        <v>Gammaproteobacteria</v>
      </c>
      <c r="O1409" t="str">
        <f>VLOOKUP(B1409,'Uniprot taxonomy'!B:R,6,FALSE)</f>
        <v>Vibrionales</v>
      </c>
      <c r="P1409" t="str">
        <f>VLOOKUP(B1409,'Uniprot taxonomy'!B:R,7,FALSE)</f>
        <v>Vibrionaceae</v>
      </c>
      <c r="Q1409" t="str">
        <f>VLOOKUP(B1409,'Uniprot taxonomy'!B:R,8,FALSE)</f>
        <v>Vibrio</v>
      </c>
    </row>
    <row r="1410" spans="1:17" hidden="1" x14ac:dyDescent="0.25">
      <c r="A1410" t="s">
        <v>4910</v>
      </c>
      <c r="B1410" t="s">
        <v>4911</v>
      </c>
      <c r="C1410" t="e">
        <f>VLOOKUP('Домены Secretin_N'!B1410,'AC-Architecture'!A:C,3,FALSE)</f>
        <v>#N/A</v>
      </c>
      <c r="D1410">
        <v>654</v>
      </c>
      <c r="E1410" t="s">
        <v>3632</v>
      </c>
      <c r="F1410">
        <v>131</v>
      </c>
      <c r="G1410">
        <v>193</v>
      </c>
      <c r="H1410">
        <f t="shared" si="95"/>
        <v>62</v>
      </c>
      <c r="I1410" t="str">
        <f t="shared" si="96"/>
        <v>C2DIJ4_ECOLX/131-193</v>
      </c>
      <c r="K1410" t="e">
        <f>IF(C1410="Secretin_N, Secretin, TraK","T","N")</f>
        <v>#N/A</v>
      </c>
      <c r="L1410" t="e">
        <f>VLOOKUP(E1410,'Uniprot taxonomy'!E:J,4,FALSE)</f>
        <v>#N/A</v>
      </c>
      <c r="M1410" t="e">
        <f>LEFT(VLOOKUP(B1410,'Uniprot taxonomy'!B:R,5,FALSE))</f>
        <v>#N/A</v>
      </c>
      <c r="N1410" t="e">
        <f>VLOOKUP(B1410,'Uniprot taxonomy'!B:R,5,FALSE)</f>
        <v>#N/A</v>
      </c>
      <c r="O1410" t="e">
        <f>VLOOKUP(B1410,'Uniprot taxonomy'!B:R,6,FALSE)</f>
        <v>#N/A</v>
      </c>
      <c r="P1410" t="e">
        <f>VLOOKUP(B1410,'Uniprot taxonomy'!B:R,7,FALSE)</f>
        <v>#N/A</v>
      </c>
      <c r="Q1410" t="e">
        <f>VLOOKUP(B1410,'Uniprot taxonomy'!B:R,8,FALSE)</f>
        <v>#N/A</v>
      </c>
    </row>
    <row r="1411" spans="1:17" hidden="1" x14ac:dyDescent="0.25">
      <c r="A1411" t="s">
        <v>4910</v>
      </c>
      <c r="B1411" t="s">
        <v>4911</v>
      </c>
      <c r="C1411" t="e">
        <f>VLOOKUP('Домены Secretin_N'!B1411,'AC-Architecture'!A:C,3,FALSE)</f>
        <v>#N/A</v>
      </c>
      <c r="D1411">
        <v>654</v>
      </c>
      <c r="E1411" t="s">
        <v>3632</v>
      </c>
      <c r="F1411">
        <v>196</v>
      </c>
      <c r="G1411">
        <v>268</v>
      </c>
      <c r="H1411">
        <f t="shared" ref="H1411:H1474" si="97">G1411-F1411</f>
        <v>72</v>
      </c>
      <c r="I1411" t="str">
        <f t="shared" ref="I1411:I1474" si="98">CONCATENATE(A1411,"/",F1411,"-",G1411)</f>
        <v>C2DIJ4_ECOLX/196-268</v>
      </c>
      <c r="K1411" t="e">
        <f>IF(C1411="Secretin_N, Secretin, TraK","T","N")</f>
        <v>#N/A</v>
      </c>
      <c r="L1411" t="e">
        <f>VLOOKUP(E1411,'Uniprot taxonomy'!E:J,4,FALSE)</f>
        <v>#N/A</v>
      </c>
      <c r="M1411" t="e">
        <f>LEFT(VLOOKUP(B1411,'Uniprot taxonomy'!B:R,5,FALSE))</f>
        <v>#N/A</v>
      </c>
      <c r="N1411" t="e">
        <f>VLOOKUP(B1411,'Uniprot taxonomy'!B:R,5,FALSE)</f>
        <v>#N/A</v>
      </c>
      <c r="O1411" t="e">
        <f>VLOOKUP(B1411,'Uniprot taxonomy'!B:R,6,FALSE)</f>
        <v>#N/A</v>
      </c>
      <c r="P1411" t="e">
        <f>VLOOKUP(B1411,'Uniprot taxonomy'!B:R,7,FALSE)</f>
        <v>#N/A</v>
      </c>
      <c r="Q1411" t="e">
        <f>VLOOKUP(B1411,'Uniprot taxonomy'!B:R,8,FALSE)</f>
        <v>#N/A</v>
      </c>
    </row>
    <row r="1412" spans="1:17" hidden="1" x14ac:dyDescent="0.25">
      <c r="A1412" t="s">
        <v>4910</v>
      </c>
      <c r="B1412" t="s">
        <v>4911</v>
      </c>
      <c r="C1412" t="e">
        <f>VLOOKUP('Домены Secretin_N'!B1412,'AC-Architecture'!A:C,3,FALSE)</f>
        <v>#N/A</v>
      </c>
      <c r="D1412">
        <v>654</v>
      </c>
      <c r="E1412" t="s">
        <v>3632</v>
      </c>
      <c r="F1412">
        <v>272</v>
      </c>
      <c r="G1412">
        <v>351</v>
      </c>
      <c r="H1412">
        <f t="shared" si="97"/>
        <v>79</v>
      </c>
      <c r="I1412" t="str">
        <f t="shared" si="98"/>
        <v>C2DIJ4_ECOLX/272-351</v>
      </c>
      <c r="K1412" t="e">
        <f>IF(C1412="Secretin_N, Secretin, TraK","T","N")</f>
        <v>#N/A</v>
      </c>
      <c r="L1412" t="e">
        <f>VLOOKUP(E1412,'Uniprot taxonomy'!E:J,4,FALSE)</f>
        <v>#N/A</v>
      </c>
      <c r="M1412" t="e">
        <f>LEFT(VLOOKUP(B1412,'Uniprot taxonomy'!B:R,5,FALSE))</f>
        <v>#N/A</v>
      </c>
      <c r="N1412" t="e">
        <f>VLOOKUP(B1412,'Uniprot taxonomy'!B:R,5,FALSE)</f>
        <v>#N/A</v>
      </c>
      <c r="O1412" t="e">
        <f>VLOOKUP(B1412,'Uniprot taxonomy'!B:R,6,FALSE)</f>
        <v>#N/A</v>
      </c>
      <c r="P1412" t="e">
        <f>VLOOKUP(B1412,'Uniprot taxonomy'!B:R,7,FALSE)</f>
        <v>#N/A</v>
      </c>
      <c r="Q1412" t="e">
        <f>VLOOKUP(B1412,'Uniprot taxonomy'!B:R,8,FALSE)</f>
        <v>#N/A</v>
      </c>
    </row>
    <row r="1413" spans="1:17" hidden="1" x14ac:dyDescent="0.25">
      <c r="A1413" t="s">
        <v>4912</v>
      </c>
      <c r="B1413" t="s">
        <v>4913</v>
      </c>
      <c r="C1413" t="e">
        <f>VLOOKUP('Домены Secretin_N'!B1413,'AC-Architecture'!A:C,3,FALSE)</f>
        <v>#N/A</v>
      </c>
      <c r="D1413">
        <v>412</v>
      </c>
      <c r="E1413" t="s">
        <v>3632</v>
      </c>
      <c r="F1413">
        <v>119</v>
      </c>
      <c r="G1413">
        <v>180</v>
      </c>
      <c r="H1413">
        <f t="shared" si="97"/>
        <v>61</v>
      </c>
      <c r="I1413" t="str">
        <f t="shared" si="98"/>
        <v>C2DIQ9_ECOLX/119-180</v>
      </c>
      <c r="K1413" t="e">
        <f>IF(C1413="Secretin_N, Secretin, TraK","T","N")</f>
        <v>#N/A</v>
      </c>
      <c r="L1413" t="e">
        <f>VLOOKUP(E1413,'Uniprot taxonomy'!E:J,4,FALSE)</f>
        <v>#N/A</v>
      </c>
      <c r="M1413" t="e">
        <f>LEFT(VLOOKUP(B1413,'Uniprot taxonomy'!B:R,5,FALSE))</f>
        <v>#N/A</v>
      </c>
      <c r="N1413" t="e">
        <f>VLOOKUP(B1413,'Uniprot taxonomy'!B:R,5,FALSE)</f>
        <v>#N/A</v>
      </c>
      <c r="O1413" t="e">
        <f>VLOOKUP(B1413,'Uniprot taxonomy'!B:R,6,FALSE)</f>
        <v>#N/A</v>
      </c>
      <c r="P1413" t="e">
        <f>VLOOKUP(B1413,'Uniprot taxonomy'!B:R,7,FALSE)</f>
        <v>#N/A</v>
      </c>
      <c r="Q1413" t="e">
        <f>VLOOKUP(B1413,'Uniprot taxonomy'!B:R,8,FALSE)</f>
        <v>#N/A</v>
      </c>
    </row>
    <row r="1414" spans="1:17" hidden="1" x14ac:dyDescent="0.25">
      <c r="A1414" t="s">
        <v>4914</v>
      </c>
      <c r="B1414" t="s">
        <v>4915</v>
      </c>
      <c r="C1414" t="e">
        <f>VLOOKUP('Домены Secretin_N'!B1414,'AC-Architecture'!A:C,3,FALSE)</f>
        <v>#N/A</v>
      </c>
      <c r="D1414">
        <v>686</v>
      </c>
      <c r="E1414" t="s">
        <v>3632</v>
      </c>
      <c r="F1414">
        <v>145</v>
      </c>
      <c r="G1414">
        <v>208</v>
      </c>
      <c r="H1414">
        <f t="shared" si="97"/>
        <v>63</v>
      </c>
      <c r="I1414" t="str">
        <f t="shared" si="98"/>
        <v>C2DVK5_ECOLX/145-208</v>
      </c>
      <c r="K1414" t="e">
        <f>IF(C1414="Secretin_N, Secretin, TraK","T","N")</f>
        <v>#N/A</v>
      </c>
      <c r="L1414" t="e">
        <f>VLOOKUP(E1414,'Uniprot taxonomy'!E:J,4,FALSE)</f>
        <v>#N/A</v>
      </c>
      <c r="M1414" t="e">
        <f>LEFT(VLOOKUP(B1414,'Uniprot taxonomy'!B:R,5,FALSE))</f>
        <v>#N/A</v>
      </c>
      <c r="N1414" t="e">
        <f>VLOOKUP(B1414,'Uniprot taxonomy'!B:R,5,FALSE)</f>
        <v>#N/A</v>
      </c>
      <c r="O1414" t="e">
        <f>VLOOKUP(B1414,'Uniprot taxonomy'!B:R,6,FALSE)</f>
        <v>#N/A</v>
      </c>
      <c r="P1414" t="e">
        <f>VLOOKUP(B1414,'Uniprot taxonomy'!B:R,7,FALSE)</f>
        <v>#N/A</v>
      </c>
      <c r="Q1414" t="e">
        <f>VLOOKUP(B1414,'Uniprot taxonomy'!B:R,8,FALSE)</f>
        <v>#N/A</v>
      </c>
    </row>
    <row r="1415" spans="1:17" hidden="1" x14ac:dyDescent="0.25">
      <c r="A1415" t="s">
        <v>4914</v>
      </c>
      <c r="B1415" t="s">
        <v>4915</v>
      </c>
      <c r="C1415" t="e">
        <f>VLOOKUP('Домены Secretin_N'!B1415,'AC-Architecture'!A:C,3,FALSE)</f>
        <v>#N/A</v>
      </c>
      <c r="D1415">
        <v>686</v>
      </c>
      <c r="E1415" t="s">
        <v>3632</v>
      </c>
      <c r="F1415">
        <v>210</v>
      </c>
      <c r="G1415">
        <v>280</v>
      </c>
      <c r="H1415">
        <f t="shared" si="97"/>
        <v>70</v>
      </c>
      <c r="I1415" t="str">
        <f t="shared" si="98"/>
        <v>C2DVK5_ECOLX/210-280</v>
      </c>
      <c r="K1415" t="e">
        <f>IF(C1415="Secretin_N, Secretin, TraK","T","N")</f>
        <v>#N/A</v>
      </c>
      <c r="L1415" t="e">
        <f>VLOOKUP(E1415,'Uniprot taxonomy'!E:J,4,FALSE)</f>
        <v>#N/A</v>
      </c>
      <c r="M1415" t="e">
        <f>LEFT(VLOOKUP(B1415,'Uniprot taxonomy'!B:R,5,FALSE))</f>
        <v>#N/A</v>
      </c>
      <c r="N1415" t="e">
        <f>VLOOKUP(B1415,'Uniprot taxonomy'!B:R,5,FALSE)</f>
        <v>#N/A</v>
      </c>
      <c r="O1415" t="e">
        <f>VLOOKUP(B1415,'Uniprot taxonomy'!B:R,6,FALSE)</f>
        <v>#N/A</v>
      </c>
      <c r="P1415" t="e">
        <f>VLOOKUP(B1415,'Uniprot taxonomy'!B:R,7,FALSE)</f>
        <v>#N/A</v>
      </c>
      <c r="Q1415" t="e">
        <f>VLOOKUP(B1415,'Uniprot taxonomy'!B:R,8,FALSE)</f>
        <v>#N/A</v>
      </c>
    </row>
    <row r="1416" spans="1:17" hidden="1" x14ac:dyDescent="0.25">
      <c r="A1416" t="s">
        <v>4914</v>
      </c>
      <c r="B1416" t="s">
        <v>4915</v>
      </c>
      <c r="C1416" t="e">
        <f>VLOOKUP('Домены Secretin_N'!B1416,'AC-Architecture'!A:C,3,FALSE)</f>
        <v>#N/A</v>
      </c>
      <c r="D1416">
        <v>686</v>
      </c>
      <c r="E1416" t="s">
        <v>3632</v>
      </c>
      <c r="F1416">
        <v>284</v>
      </c>
      <c r="G1416">
        <v>362</v>
      </c>
      <c r="H1416">
        <f t="shared" si="97"/>
        <v>78</v>
      </c>
      <c r="I1416" t="str">
        <f t="shared" si="98"/>
        <v>C2DVK5_ECOLX/284-362</v>
      </c>
      <c r="K1416" t="e">
        <f>IF(C1416="Secretin_N, Secretin, TraK","T","N")</f>
        <v>#N/A</v>
      </c>
      <c r="L1416" t="e">
        <f>VLOOKUP(E1416,'Uniprot taxonomy'!E:J,4,FALSE)</f>
        <v>#N/A</v>
      </c>
      <c r="M1416" t="e">
        <f>LEFT(VLOOKUP(B1416,'Uniprot taxonomy'!B:R,5,FALSE))</f>
        <v>#N/A</v>
      </c>
      <c r="N1416" t="e">
        <f>VLOOKUP(B1416,'Uniprot taxonomy'!B:R,5,FALSE)</f>
        <v>#N/A</v>
      </c>
      <c r="O1416" t="e">
        <f>VLOOKUP(B1416,'Uniprot taxonomy'!B:R,6,FALSE)</f>
        <v>#N/A</v>
      </c>
      <c r="P1416" t="e">
        <f>VLOOKUP(B1416,'Uniprot taxonomy'!B:R,7,FALSE)</f>
        <v>#N/A</v>
      </c>
      <c r="Q1416" t="e">
        <f>VLOOKUP(B1416,'Uniprot taxonomy'!B:R,8,FALSE)</f>
        <v>#N/A</v>
      </c>
    </row>
    <row r="1417" spans="1:17" hidden="1" x14ac:dyDescent="0.25">
      <c r="A1417" t="s">
        <v>4916</v>
      </c>
      <c r="B1417" t="s">
        <v>4917</v>
      </c>
      <c r="C1417" t="e">
        <f>VLOOKUP('Домены Secretin_N'!B1417,'AC-Architecture'!A:C,3,FALSE)</f>
        <v>#N/A</v>
      </c>
      <c r="D1417">
        <v>571</v>
      </c>
      <c r="E1417" t="s">
        <v>3632</v>
      </c>
      <c r="F1417">
        <v>254</v>
      </c>
      <c r="G1417">
        <v>320</v>
      </c>
      <c r="H1417">
        <f t="shared" si="97"/>
        <v>66</v>
      </c>
      <c r="I1417" t="str">
        <f t="shared" si="98"/>
        <v>C2HXG8_VIBCL/254-320</v>
      </c>
      <c r="K1417" t="e">
        <f>IF(C1417="Secretin_N, Secretin, TraK","T","N")</f>
        <v>#N/A</v>
      </c>
      <c r="L1417" t="e">
        <f>VLOOKUP(E1417,'Uniprot taxonomy'!E:J,4,FALSE)</f>
        <v>#N/A</v>
      </c>
      <c r="M1417" t="e">
        <f>LEFT(VLOOKUP(B1417,'Uniprot taxonomy'!B:R,5,FALSE))</f>
        <v>#N/A</v>
      </c>
      <c r="N1417" t="e">
        <f>VLOOKUP(B1417,'Uniprot taxonomy'!B:R,5,FALSE)</f>
        <v>#N/A</v>
      </c>
      <c r="O1417" t="e">
        <f>VLOOKUP(B1417,'Uniprot taxonomy'!B:R,6,FALSE)</f>
        <v>#N/A</v>
      </c>
      <c r="P1417" t="e">
        <f>VLOOKUP(B1417,'Uniprot taxonomy'!B:R,7,FALSE)</f>
        <v>#N/A</v>
      </c>
      <c r="Q1417" t="e">
        <f>VLOOKUP(B1417,'Uniprot taxonomy'!B:R,8,FALSE)</f>
        <v>#N/A</v>
      </c>
    </row>
    <row r="1418" spans="1:17" hidden="1" x14ac:dyDescent="0.25">
      <c r="A1418" t="s">
        <v>4918</v>
      </c>
      <c r="B1418" t="s">
        <v>4919</v>
      </c>
      <c r="C1418" t="e">
        <f>VLOOKUP('Домены Secretin_N'!B1418,'AC-Architecture'!A:C,3,FALSE)</f>
        <v>#N/A</v>
      </c>
      <c r="D1418">
        <v>674</v>
      </c>
      <c r="E1418" t="s">
        <v>3632</v>
      </c>
      <c r="F1418">
        <v>126</v>
      </c>
      <c r="G1418">
        <v>189</v>
      </c>
      <c r="H1418">
        <f t="shared" si="97"/>
        <v>63</v>
      </c>
      <c r="I1418" t="str">
        <f t="shared" si="98"/>
        <v>C2HY67_VIBCL/126-189</v>
      </c>
      <c r="K1418" t="e">
        <f>IF(C1418="Secretin_N, Secretin, TraK","T","N")</f>
        <v>#N/A</v>
      </c>
      <c r="L1418" t="e">
        <f>VLOOKUP(E1418,'Uniprot taxonomy'!E:J,4,FALSE)</f>
        <v>#N/A</v>
      </c>
      <c r="M1418" t="e">
        <f>LEFT(VLOOKUP(B1418,'Uniprot taxonomy'!B:R,5,FALSE))</f>
        <v>#N/A</v>
      </c>
      <c r="N1418" t="e">
        <f>VLOOKUP(B1418,'Uniprot taxonomy'!B:R,5,FALSE)</f>
        <v>#N/A</v>
      </c>
      <c r="O1418" t="e">
        <f>VLOOKUP(B1418,'Uniprot taxonomy'!B:R,6,FALSE)</f>
        <v>#N/A</v>
      </c>
      <c r="P1418" t="e">
        <f>VLOOKUP(B1418,'Uniprot taxonomy'!B:R,7,FALSE)</f>
        <v>#N/A</v>
      </c>
      <c r="Q1418" t="e">
        <f>VLOOKUP(B1418,'Uniprot taxonomy'!B:R,8,FALSE)</f>
        <v>#N/A</v>
      </c>
    </row>
    <row r="1419" spans="1:17" hidden="1" x14ac:dyDescent="0.25">
      <c r="A1419" t="s">
        <v>4918</v>
      </c>
      <c r="B1419" t="s">
        <v>4919</v>
      </c>
      <c r="C1419" t="e">
        <f>VLOOKUP('Домены Secretin_N'!B1419,'AC-Architecture'!A:C,3,FALSE)</f>
        <v>#N/A</v>
      </c>
      <c r="D1419">
        <v>674</v>
      </c>
      <c r="E1419" t="s">
        <v>3632</v>
      </c>
      <c r="F1419">
        <v>191</v>
      </c>
      <c r="G1419">
        <v>262</v>
      </c>
      <c r="H1419">
        <f t="shared" si="97"/>
        <v>71</v>
      </c>
      <c r="I1419" t="str">
        <f t="shared" si="98"/>
        <v>C2HY67_VIBCL/191-262</v>
      </c>
      <c r="K1419" t="e">
        <f>IF(C1419="Secretin_N, Secretin, TraK","T","N")</f>
        <v>#N/A</v>
      </c>
      <c r="L1419" t="e">
        <f>VLOOKUP(E1419,'Uniprot taxonomy'!E:J,4,FALSE)</f>
        <v>#N/A</v>
      </c>
      <c r="M1419" t="e">
        <f>LEFT(VLOOKUP(B1419,'Uniprot taxonomy'!B:R,5,FALSE))</f>
        <v>#N/A</v>
      </c>
      <c r="N1419" t="e">
        <f>VLOOKUP(B1419,'Uniprot taxonomy'!B:R,5,FALSE)</f>
        <v>#N/A</v>
      </c>
      <c r="O1419" t="e">
        <f>VLOOKUP(B1419,'Uniprot taxonomy'!B:R,6,FALSE)</f>
        <v>#N/A</v>
      </c>
      <c r="P1419" t="e">
        <f>VLOOKUP(B1419,'Uniprot taxonomy'!B:R,7,FALSE)</f>
        <v>#N/A</v>
      </c>
      <c r="Q1419" t="e">
        <f>VLOOKUP(B1419,'Uniprot taxonomy'!B:R,8,FALSE)</f>
        <v>#N/A</v>
      </c>
    </row>
    <row r="1420" spans="1:17" hidden="1" x14ac:dyDescent="0.25">
      <c r="A1420" t="s">
        <v>4918</v>
      </c>
      <c r="B1420" t="s">
        <v>4919</v>
      </c>
      <c r="C1420" t="e">
        <f>VLOOKUP('Домены Secretin_N'!B1420,'AC-Architecture'!A:C,3,FALSE)</f>
        <v>#N/A</v>
      </c>
      <c r="D1420">
        <v>674</v>
      </c>
      <c r="E1420" t="s">
        <v>3632</v>
      </c>
      <c r="F1420">
        <v>266</v>
      </c>
      <c r="G1420">
        <v>343</v>
      </c>
      <c r="H1420">
        <f t="shared" si="97"/>
        <v>77</v>
      </c>
      <c r="I1420" t="str">
        <f t="shared" si="98"/>
        <v>C2HY67_VIBCL/266-343</v>
      </c>
      <c r="K1420" t="e">
        <f>IF(C1420="Secretin_N, Secretin, TraK","T","N")</f>
        <v>#N/A</v>
      </c>
      <c r="L1420" t="e">
        <f>VLOOKUP(E1420,'Uniprot taxonomy'!E:J,4,FALSE)</f>
        <v>#N/A</v>
      </c>
      <c r="M1420" t="e">
        <f>LEFT(VLOOKUP(B1420,'Uniprot taxonomy'!B:R,5,FALSE))</f>
        <v>#N/A</v>
      </c>
      <c r="N1420" t="e">
        <f>VLOOKUP(B1420,'Uniprot taxonomy'!B:R,5,FALSE)</f>
        <v>#N/A</v>
      </c>
      <c r="O1420" t="e">
        <f>VLOOKUP(B1420,'Uniprot taxonomy'!B:R,6,FALSE)</f>
        <v>#N/A</v>
      </c>
      <c r="P1420" t="e">
        <f>VLOOKUP(B1420,'Uniprot taxonomy'!B:R,7,FALSE)</f>
        <v>#N/A</v>
      </c>
      <c r="Q1420" t="e">
        <f>VLOOKUP(B1420,'Uniprot taxonomy'!B:R,8,FALSE)</f>
        <v>#N/A</v>
      </c>
    </row>
    <row r="1421" spans="1:17" hidden="1" x14ac:dyDescent="0.25">
      <c r="A1421" t="s">
        <v>4920</v>
      </c>
      <c r="B1421" t="s">
        <v>4921</v>
      </c>
      <c r="C1421" t="e">
        <f>VLOOKUP('Домены Secretin_N'!B1421,'AC-Architecture'!A:C,3,FALSE)</f>
        <v>#N/A</v>
      </c>
      <c r="D1421">
        <v>571</v>
      </c>
      <c r="E1421" t="s">
        <v>3632</v>
      </c>
      <c r="F1421">
        <v>254</v>
      </c>
      <c r="G1421">
        <v>320</v>
      </c>
      <c r="H1421">
        <f t="shared" si="97"/>
        <v>66</v>
      </c>
      <c r="I1421" t="str">
        <f t="shared" si="98"/>
        <v>C2I6E4_VIBCL/254-320</v>
      </c>
      <c r="K1421" t="e">
        <f>IF(C1421="Secretin_N, Secretin, TraK","T","N")</f>
        <v>#N/A</v>
      </c>
      <c r="L1421" t="e">
        <f>VLOOKUP(E1421,'Uniprot taxonomy'!E:J,4,FALSE)</f>
        <v>#N/A</v>
      </c>
      <c r="M1421" t="e">
        <f>LEFT(VLOOKUP(B1421,'Uniprot taxonomy'!B:R,5,FALSE))</f>
        <v>#N/A</v>
      </c>
      <c r="N1421" t="e">
        <f>VLOOKUP(B1421,'Uniprot taxonomy'!B:R,5,FALSE)</f>
        <v>#N/A</v>
      </c>
      <c r="O1421" t="e">
        <f>VLOOKUP(B1421,'Uniprot taxonomy'!B:R,6,FALSE)</f>
        <v>#N/A</v>
      </c>
      <c r="P1421" t="e">
        <f>VLOOKUP(B1421,'Uniprot taxonomy'!B:R,7,FALSE)</f>
        <v>#N/A</v>
      </c>
      <c r="Q1421" t="e">
        <f>VLOOKUP(B1421,'Uniprot taxonomy'!B:R,8,FALSE)</f>
        <v>#N/A</v>
      </c>
    </row>
    <row r="1422" spans="1:17" hidden="1" x14ac:dyDescent="0.25">
      <c r="A1422" t="s">
        <v>4922</v>
      </c>
      <c r="B1422" t="s">
        <v>4923</v>
      </c>
      <c r="C1422" t="e">
        <f>VLOOKUP('Домены Secretin_N'!B1422,'AC-Architecture'!A:C,3,FALSE)</f>
        <v>#N/A</v>
      </c>
      <c r="D1422">
        <v>674</v>
      </c>
      <c r="E1422" t="s">
        <v>3632</v>
      </c>
      <c r="F1422">
        <v>126</v>
      </c>
      <c r="G1422">
        <v>189</v>
      </c>
      <c r="H1422">
        <f t="shared" si="97"/>
        <v>63</v>
      </c>
      <c r="I1422" t="str">
        <f t="shared" si="98"/>
        <v>C2I6Q5_VIBCL/126-189</v>
      </c>
      <c r="K1422" t="e">
        <f>IF(C1422="Secretin_N, Secretin, TraK","T","N")</f>
        <v>#N/A</v>
      </c>
      <c r="L1422" t="e">
        <f>VLOOKUP(E1422,'Uniprot taxonomy'!E:J,4,FALSE)</f>
        <v>#N/A</v>
      </c>
      <c r="M1422" t="e">
        <f>LEFT(VLOOKUP(B1422,'Uniprot taxonomy'!B:R,5,FALSE))</f>
        <v>#N/A</v>
      </c>
      <c r="N1422" t="e">
        <f>VLOOKUP(B1422,'Uniprot taxonomy'!B:R,5,FALSE)</f>
        <v>#N/A</v>
      </c>
      <c r="O1422" t="e">
        <f>VLOOKUP(B1422,'Uniprot taxonomy'!B:R,6,FALSE)</f>
        <v>#N/A</v>
      </c>
      <c r="P1422" t="e">
        <f>VLOOKUP(B1422,'Uniprot taxonomy'!B:R,7,FALSE)</f>
        <v>#N/A</v>
      </c>
      <c r="Q1422" t="e">
        <f>VLOOKUP(B1422,'Uniprot taxonomy'!B:R,8,FALSE)</f>
        <v>#N/A</v>
      </c>
    </row>
    <row r="1423" spans="1:17" hidden="1" x14ac:dyDescent="0.25">
      <c r="A1423" t="s">
        <v>4922</v>
      </c>
      <c r="B1423" t="s">
        <v>4923</v>
      </c>
      <c r="C1423" t="e">
        <f>VLOOKUP('Домены Secretin_N'!B1423,'AC-Architecture'!A:C,3,FALSE)</f>
        <v>#N/A</v>
      </c>
      <c r="D1423">
        <v>674</v>
      </c>
      <c r="E1423" t="s">
        <v>3632</v>
      </c>
      <c r="F1423">
        <v>191</v>
      </c>
      <c r="G1423">
        <v>262</v>
      </c>
      <c r="H1423">
        <f t="shared" si="97"/>
        <v>71</v>
      </c>
      <c r="I1423" t="str">
        <f t="shared" si="98"/>
        <v>C2I6Q5_VIBCL/191-262</v>
      </c>
      <c r="K1423" t="e">
        <f>IF(C1423="Secretin_N, Secretin, TraK","T","N")</f>
        <v>#N/A</v>
      </c>
      <c r="L1423" t="e">
        <f>VLOOKUP(E1423,'Uniprot taxonomy'!E:J,4,FALSE)</f>
        <v>#N/A</v>
      </c>
      <c r="M1423" t="e">
        <f>LEFT(VLOOKUP(B1423,'Uniprot taxonomy'!B:R,5,FALSE))</f>
        <v>#N/A</v>
      </c>
      <c r="N1423" t="e">
        <f>VLOOKUP(B1423,'Uniprot taxonomy'!B:R,5,FALSE)</f>
        <v>#N/A</v>
      </c>
      <c r="O1423" t="e">
        <f>VLOOKUP(B1423,'Uniprot taxonomy'!B:R,6,FALSE)</f>
        <v>#N/A</v>
      </c>
      <c r="P1423" t="e">
        <f>VLOOKUP(B1423,'Uniprot taxonomy'!B:R,7,FALSE)</f>
        <v>#N/A</v>
      </c>
      <c r="Q1423" t="e">
        <f>VLOOKUP(B1423,'Uniprot taxonomy'!B:R,8,FALSE)</f>
        <v>#N/A</v>
      </c>
    </row>
    <row r="1424" spans="1:17" hidden="1" x14ac:dyDescent="0.25">
      <c r="A1424" t="s">
        <v>4922</v>
      </c>
      <c r="B1424" t="s">
        <v>4923</v>
      </c>
      <c r="C1424" t="e">
        <f>VLOOKUP('Домены Secretin_N'!B1424,'AC-Architecture'!A:C,3,FALSE)</f>
        <v>#N/A</v>
      </c>
      <c r="D1424">
        <v>674</v>
      </c>
      <c r="E1424" t="s">
        <v>3632</v>
      </c>
      <c r="F1424">
        <v>266</v>
      </c>
      <c r="G1424">
        <v>343</v>
      </c>
      <c r="H1424">
        <f t="shared" si="97"/>
        <v>77</v>
      </c>
      <c r="I1424" t="str">
        <f t="shared" si="98"/>
        <v>C2I6Q5_VIBCL/266-343</v>
      </c>
      <c r="K1424" t="e">
        <f>IF(C1424="Secretin_N, Secretin, TraK","T","N")</f>
        <v>#N/A</v>
      </c>
      <c r="L1424" t="e">
        <f>VLOOKUP(E1424,'Uniprot taxonomy'!E:J,4,FALSE)</f>
        <v>#N/A</v>
      </c>
      <c r="M1424" t="e">
        <f>LEFT(VLOOKUP(B1424,'Uniprot taxonomy'!B:R,5,FALSE))</f>
        <v>#N/A</v>
      </c>
      <c r="N1424" t="e">
        <f>VLOOKUP(B1424,'Uniprot taxonomy'!B:R,5,FALSE)</f>
        <v>#N/A</v>
      </c>
      <c r="O1424" t="e">
        <f>VLOOKUP(B1424,'Uniprot taxonomy'!B:R,6,FALSE)</f>
        <v>#N/A</v>
      </c>
      <c r="P1424" t="e">
        <f>VLOOKUP(B1424,'Uniprot taxonomy'!B:R,7,FALSE)</f>
        <v>#N/A</v>
      </c>
      <c r="Q1424" t="e">
        <f>VLOOKUP(B1424,'Uniprot taxonomy'!B:R,8,FALSE)</f>
        <v>#N/A</v>
      </c>
    </row>
    <row r="1425" spans="1:17" hidden="1" x14ac:dyDescent="0.25">
      <c r="A1425" t="s">
        <v>4924</v>
      </c>
      <c r="B1425" t="s">
        <v>4925</v>
      </c>
      <c r="C1425" t="e">
        <f>VLOOKUP('Домены Secretin_N'!B1425,'AC-Architecture'!A:C,3,FALSE)</f>
        <v>#N/A</v>
      </c>
      <c r="D1425">
        <v>571</v>
      </c>
      <c r="E1425" t="s">
        <v>3632</v>
      </c>
      <c r="F1425">
        <v>254</v>
      </c>
      <c r="G1425">
        <v>320</v>
      </c>
      <c r="H1425">
        <f t="shared" si="97"/>
        <v>66</v>
      </c>
      <c r="I1425" t="str">
        <f t="shared" si="98"/>
        <v>C2IDZ1_VIBCL/254-320</v>
      </c>
      <c r="K1425" t="e">
        <f>IF(C1425="Secretin_N, Secretin, TraK","T","N")</f>
        <v>#N/A</v>
      </c>
      <c r="L1425" t="e">
        <f>VLOOKUP(E1425,'Uniprot taxonomy'!E:J,4,FALSE)</f>
        <v>#N/A</v>
      </c>
      <c r="M1425" t="e">
        <f>LEFT(VLOOKUP(B1425,'Uniprot taxonomy'!B:R,5,FALSE))</f>
        <v>#N/A</v>
      </c>
      <c r="N1425" t="e">
        <f>VLOOKUP(B1425,'Uniprot taxonomy'!B:R,5,FALSE)</f>
        <v>#N/A</v>
      </c>
      <c r="O1425" t="e">
        <f>VLOOKUP(B1425,'Uniprot taxonomy'!B:R,6,FALSE)</f>
        <v>#N/A</v>
      </c>
      <c r="P1425" t="e">
        <f>VLOOKUP(B1425,'Uniprot taxonomy'!B:R,7,FALSE)</f>
        <v>#N/A</v>
      </c>
      <c r="Q1425" t="e">
        <f>VLOOKUP(B1425,'Uniprot taxonomy'!B:R,8,FALSE)</f>
        <v>#N/A</v>
      </c>
    </row>
    <row r="1426" spans="1:17" hidden="1" x14ac:dyDescent="0.25">
      <c r="A1426" t="s">
        <v>4926</v>
      </c>
      <c r="B1426" t="s">
        <v>4927</v>
      </c>
      <c r="C1426" t="e">
        <f>VLOOKUP('Домены Secretin_N'!B1426,'AC-Architecture'!A:C,3,FALSE)</f>
        <v>#N/A</v>
      </c>
      <c r="D1426">
        <v>674</v>
      </c>
      <c r="E1426" t="s">
        <v>3632</v>
      </c>
      <c r="F1426">
        <v>126</v>
      </c>
      <c r="G1426">
        <v>189</v>
      </c>
      <c r="H1426">
        <f t="shared" si="97"/>
        <v>63</v>
      </c>
      <c r="I1426" t="str">
        <f t="shared" si="98"/>
        <v>C2IE89_VIBCL/126-189</v>
      </c>
      <c r="K1426" t="e">
        <f>IF(C1426="Secretin_N, Secretin, TraK","T","N")</f>
        <v>#N/A</v>
      </c>
      <c r="L1426" t="e">
        <f>VLOOKUP(E1426,'Uniprot taxonomy'!E:J,4,FALSE)</f>
        <v>#N/A</v>
      </c>
      <c r="M1426" t="e">
        <f>LEFT(VLOOKUP(B1426,'Uniprot taxonomy'!B:R,5,FALSE))</f>
        <v>#N/A</v>
      </c>
      <c r="N1426" t="e">
        <f>VLOOKUP(B1426,'Uniprot taxonomy'!B:R,5,FALSE)</f>
        <v>#N/A</v>
      </c>
      <c r="O1426" t="e">
        <f>VLOOKUP(B1426,'Uniprot taxonomy'!B:R,6,FALSE)</f>
        <v>#N/A</v>
      </c>
      <c r="P1426" t="e">
        <f>VLOOKUP(B1426,'Uniprot taxonomy'!B:R,7,FALSE)</f>
        <v>#N/A</v>
      </c>
      <c r="Q1426" t="e">
        <f>VLOOKUP(B1426,'Uniprot taxonomy'!B:R,8,FALSE)</f>
        <v>#N/A</v>
      </c>
    </row>
    <row r="1427" spans="1:17" hidden="1" x14ac:dyDescent="0.25">
      <c r="A1427" t="s">
        <v>4926</v>
      </c>
      <c r="B1427" t="s">
        <v>4927</v>
      </c>
      <c r="C1427" t="e">
        <f>VLOOKUP('Домены Secretin_N'!B1427,'AC-Architecture'!A:C,3,FALSE)</f>
        <v>#N/A</v>
      </c>
      <c r="D1427">
        <v>674</v>
      </c>
      <c r="E1427" t="s">
        <v>3632</v>
      </c>
      <c r="F1427">
        <v>191</v>
      </c>
      <c r="G1427">
        <v>262</v>
      </c>
      <c r="H1427">
        <f t="shared" si="97"/>
        <v>71</v>
      </c>
      <c r="I1427" t="str">
        <f t="shared" si="98"/>
        <v>C2IE89_VIBCL/191-262</v>
      </c>
      <c r="K1427" t="e">
        <f>IF(C1427="Secretin_N, Secretin, TraK","T","N")</f>
        <v>#N/A</v>
      </c>
      <c r="L1427" t="e">
        <f>VLOOKUP(E1427,'Uniprot taxonomy'!E:J,4,FALSE)</f>
        <v>#N/A</v>
      </c>
      <c r="M1427" t="e">
        <f>LEFT(VLOOKUP(B1427,'Uniprot taxonomy'!B:R,5,FALSE))</f>
        <v>#N/A</v>
      </c>
      <c r="N1427" t="e">
        <f>VLOOKUP(B1427,'Uniprot taxonomy'!B:R,5,FALSE)</f>
        <v>#N/A</v>
      </c>
      <c r="O1427" t="e">
        <f>VLOOKUP(B1427,'Uniprot taxonomy'!B:R,6,FALSE)</f>
        <v>#N/A</v>
      </c>
      <c r="P1427" t="e">
        <f>VLOOKUP(B1427,'Uniprot taxonomy'!B:R,7,FALSE)</f>
        <v>#N/A</v>
      </c>
      <c r="Q1427" t="e">
        <f>VLOOKUP(B1427,'Uniprot taxonomy'!B:R,8,FALSE)</f>
        <v>#N/A</v>
      </c>
    </row>
    <row r="1428" spans="1:17" hidden="1" x14ac:dyDescent="0.25">
      <c r="A1428" t="s">
        <v>4926</v>
      </c>
      <c r="B1428" t="s">
        <v>4927</v>
      </c>
      <c r="C1428" t="e">
        <f>VLOOKUP('Домены Secretin_N'!B1428,'AC-Architecture'!A:C,3,FALSE)</f>
        <v>#N/A</v>
      </c>
      <c r="D1428">
        <v>674</v>
      </c>
      <c r="E1428" t="s">
        <v>3632</v>
      </c>
      <c r="F1428">
        <v>266</v>
      </c>
      <c r="G1428">
        <v>343</v>
      </c>
      <c r="H1428">
        <f t="shared" si="97"/>
        <v>77</v>
      </c>
      <c r="I1428" t="str">
        <f t="shared" si="98"/>
        <v>C2IE89_VIBCL/266-343</v>
      </c>
      <c r="K1428" t="e">
        <f>IF(C1428="Secretin_N, Secretin, TraK","T","N")</f>
        <v>#N/A</v>
      </c>
      <c r="L1428" t="e">
        <f>VLOOKUP(E1428,'Uniprot taxonomy'!E:J,4,FALSE)</f>
        <v>#N/A</v>
      </c>
      <c r="M1428" t="e">
        <f>LEFT(VLOOKUP(B1428,'Uniprot taxonomy'!B:R,5,FALSE))</f>
        <v>#N/A</v>
      </c>
      <c r="N1428" t="e">
        <f>VLOOKUP(B1428,'Uniprot taxonomy'!B:R,5,FALSE)</f>
        <v>#N/A</v>
      </c>
      <c r="O1428" t="e">
        <f>VLOOKUP(B1428,'Uniprot taxonomy'!B:R,6,FALSE)</f>
        <v>#N/A</v>
      </c>
      <c r="P1428" t="e">
        <f>VLOOKUP(B1428,'Uniprot taxonomy'!B:R,7,FALSE)</f>
        <v>#N/A</v>
      </c>
      <c r="Q1428" t="e">
        <f>VLOOKUP(B1428,'Uniprot taxonomy'!B:R,8,FALSE)</f>
        <v>#N/A</v>
      </c>
    </row>
    <row r="1429" spans="1:17" hidden="1" x14ac:dyDescent="0.25">
      <c r="A1429" t="s">
        <v>4928</v>
      </c>
      <c r="B1429" t="s">
        <v>4929</v>
      </c>
      <c r="C1429" t="e">
        <f>VLOOKUP('Домены Secretin_N'!B1429,'AC-Architecture'!A:C,3,FALSE)</f>
        <v>#N/A</v>
      </c>
      <c r="D1429">
        <v>571</v>
      </c>
      <c r="E1429" t="s">
        <v>3632</v>
      </c>
      <c r="F1429">
        <v>254</v>
      </c>
      <c r="G1429">
        <v>320</v>
      </c>
      <c r="H1429">
        <f t="shared" si="97"/>
        <v>66</v>
      </c>
      <c r="I1429" t="str">
        <f t="shared" si="98"/>
        <v>C2IQP0_VIBCL/254-320</v>
      </c>
      <c r="K1429" t="e">
        <f>IF(C1429="Secretin_N, Secretin, TraK","T","N")</f>
        <v>#N/A</v>
      </c>
      <c r="L1429" t="e">
        <f>VLOOKUP(E1429,'Uniprot taxonomy'!E:J,4,FALSE)</f>
        <v>#N/A</v>
      </c>
      <c r="M1429" t="e">
        <f>LEFT(VLOOKUP(B1429,'Uniprot taxonomy'!B:R,5,FALSE))</f>
        <v>#N/A</v>
      </c>
      <c r="N1429" t="e">
        <f>VLOOKUP(B1429,'Uniprot taxonomy'!B:R,5,FALSE)</f>
        <v>#N/A</v>
      </c>
      <c r="O1429" t="e">
        <f>VLOOKUP(B1429,'Uniprot taxonomy'!B:R,6,FALSE)</f>
        <v>#N/A</v>
      </c>
      <c r="P1429" t="e">
        <f>VLOOKUP(B1429,'Uniprot taxonomy'!B:R,7,FALSE)</f>
        <v>#N/A</v>
      </c>
      <c r="Q1429" t="e">
        <f>VLOOKUP(B1429,'Uniprot taxonomy'!B:R,8,FALSE)</f>
        <v>#N/A</v>
      </c>
    </row>
    <row r="1430" spans="1:17" hidden="1" x14ac:dyDescent="0.25">
      <c r="A1430" t="s">
        <v>4930</v>
      </c>
      <c r="B1430" t="s">
        <v>4931</v>
      </c>
      <c r="C1430" t="e">
        <f>VLOOKUP('Домены Secretin_N'!B1430,'AC-Architecture'!A:C,3,FALSE)</f>
        <v>#N/A</v>
      </c>
      <c r="D1430">
        <v>674</v>
      </c>
      <c r="E1430" t="s">
        <v>3632</v>
      </c>
      <c r="F1430">
        <v>126</v>
      </c>
      <c r="G1430">
        <v>189</v>
      </c>
      <c r="H1430">
        <f t="shared" si="97"/>
        <v>63</v>
      </c>
      <c r="I1430" t="str">
        <f t="shared" si="98"/>
        <v>C2IQZ8_VIBCL/126-189</v>
      </c>
      <c r="K1430" t="e">
        <f>IF(C1430="Secretin_N, Secretin, TraK","T","N")</f>
        <v>#N/A</v>
      </c>
      <c r="L1430" t="e">
        <f>VLOOKUP(E1430,'Uniprot taxonomy'!E:J,4,FALSE)</f>
        <v>#N/A</v>
      </c>
      <c r="M1430" t="e">
        <f>LEFT(VLOOKUP(B1430,'Uniprot taxonomy'!B:R,5,FALSE))</f>
        <v>#N/A</v>
      </c>
      <c r="N1430" t="e">
        <f>VLOOKUP(B1430,'Uniprot taxonomy'!B:R,5,FALSE)</f>
        <v>#N/A</v>
      </c>
      <c r="O1430" t="e">
        <f>VLOOKUP(B1430,'Uniprot taxonomy'!B:R,6,FALSE)</f>
        <v>#N/A</v>
      </c>
      <c r="P1430" t="e">
        <f>VLOOKUP(B1430,'Uniprot taxonomy'!B:R,7,FALSE)</f>
        <v>#N/A</v>
      </c>
      <c r="Q1430" t="e">
        <f>VLOOKUP(B1430,'Uniprot taxonomy'!B:R,8,FALSE)</f>
        <v>#N/A</v>
      </c>
    </row>
    <row r="1431" spans="1:17" hidden="1" x14ac:dyDescent="0.25">
      <c r="A1431" t="s">
        <v>4930</v>
      </c>
      <c r="B1431" t="s">
        <v>4931</v>
      </c>
      <c r="C1431" t="e">
        <f>VLOOKUP('Домены Secretin_N'!B1431,'AC-Architecture'!A:C,3,FALSE)</f>
        <v>#N/A</v>
      </c>
      <c r="D1431">
        <v>674</v>
      </c>
      <c r="E1431" t="s">
        <v>3632</v>
      </c>
      <c r="F1431">
        <v>191</v>
      </c>
      <c r="G1431">
        <v>262</v>
      </c>
      <c r="H1431">
        <f t="shared" si="97"/>
        <v>71</v>
      </c>
      <c r="I1431" t="str">
        <f t="shared" si="98"/>
        <v>C2IQZ8_VIBCL/191-262</v>
      </c>
      <c r="K1431" t="e">
        <f>IF(C1431="Secretin_N, Secretin, TraK","T","N")</f>
        <v>#N/A</v>
      </c>
      <c r="L1431" t="e">
        <f>VLOOKUP(E1431,'Uniprot taxonomy'!E:J,4,FALSE)</f>
        <v>#N/A</v>
      </c>
      <c r="M1431" t="e">
        <f>LEFT(VLOOKUP(B1431,'Uniprot taxonomy'!B:R,5,FALSE))</f>
        <v>#N/A</v>
      </c>
      <c r="N1431" t="e">
        <f>VLOOKUP(B1431,'Uniprot taxonomy'!B:R,5,FALSE)</f>
        <v>#N/A</v>
      </c>
      <c r="O1431" t="e">
        <f>VLOOKUP(B1431,'Uniprot taxonomy'!B:R,6,FALSE)</f>
        <v>#N/A</v>
      </c>
      <c r="P1431" t="e">
        <f>VLOOKUP(B1431,'Uniprot taxonomy'!B:R,7,FALSE)</f>
        <v>#N/A</v>
      </c>
      <c r="Q1431" t="e">
        <f>VLOOKUP(B1431,'Uniprot taxonomy'!B:R,8,FALSE)</f>
        <v>#N/A</v>
      </c>
    </row>
    <row r="1432" spans="1:17" hidden="1" x14ac:dyDescent="0.25">
      <c r="A1432" t="s">
        <v>4930</v>
      </c>
      <c r="B1432" t="s">
        <v>4931</v>
      </c>
      <c r="C1432" t="e">
        <f>VLOOKUP('Домены Secretin_N'!B1432,'AC-Architecture'!A:C,3,FALSE)</f>
        <v>#N/A</v>
      </c>
      <c r="D1432">
        <v>674</v>
      </c>
      <c r="E1432" t="s">
        <v>3632</v>
      </c>
      <c r="F1432">
        <v>266</v>
      </c>
      <c r="G1432">
        <v>343</v>
      </c>
      <c r="H1432">
        <f t="shared" si="97"/>
        <v>77</v>
      </c>
      <c r="I1432" t="str">
        <f t="shared" si="98"/>
        <v>C2IQZ8_VIBCL/266-343</v>
      </c>
      <c r="K1432" t="e">
        <f>IF(C1432="Secretin_N, Secretin, TraK","T","N")</f>
        <v>#N/A</v>
      </c>
      <c r="L1432" t="e">
        <f>VLOOKUP(E1432,'Uniprot taxonomy'!E:J,4,FALSE)</f>
        <v>#N/A</v>
      </c>
      <c r="M1432" t="e">
        <f>LEFT(VLOOKUP(B1432,'Uniprot taxonomy'!B:R,5,FALSE))</f>
        <v>#N/A</v>
      </c>
      <c r="N1432" t="e">
        <f>VLOOKUP(B1432,'Uniprot taxonomy'!B:R,5,FALSE)</f>
        <v>#N/A</v>
      </c>
      <c r="O1432" t="e">
        <f>VLOOKUP(B1432,'Uniprot taxonomy'!B:R,6,FALSE)</f>
        <v>#N/A</v>
      </c>
      <c r="P1432" t="e">
        <f>VLOOKUP(B1432,'Uniprot taxonomy'!B:R,7,FALSE)</f>
        <v>#N/A</v>
      </c>
      <c r="Q1432" t="e">
        <f>VLOOKUP(B1432,'Uniprot taxonomy'!B:R,8,FALSE)</f>
        <v>#N/A</v>
      </c>
    </row>
    <row r="1433" spans="1:17" x14ac:dyDescent="0.25">
      <c r="A1433" t="s">
        <v>466</v>
      </c>
      <c r="B1433" t="s">
        <v>1766</v>
      </c>
      <c r="C1433" t="str">
        <f>VLOOKUP('Домены Secretin_N'!B1433,'AC-Architecture'!A:C,3,FALSE)</f>
        <v>Secretin_N, Secretin</v>
      </c>
      <c r="D1433">
        <v>485</v>
      </c>
      <c r="E1433" t="s">
        <v>3632</v>
      </c>
      <c r="F1433">
        <v>169</v>
      </c>
      <c r="G1433">
        <v>278</v>
      </c>
      <c r="H1433">
        <f t="shared" si="97"/>
        <v>109</v>
      </c>
      <c r="I1433" t="str">
        <f t="shared" si="98"/>
        <v>C2IUG5_VIBCL/169-278</v>
      </c>
      <c r="J1433" t="str">
        <f>CONCATENATE(K1433,"_",LEFT(O1433,3),"_",LEFT(Q1433,3),"_",B1433)</f>
        <v>N_Vib_Vib_C2IUG5</v>
      </c>
      <c r="K1433" t="str">
        <f>IF(C1433="Secretin_N, Secretin, TraK","T","N")</f>
        <v>N</v>
      </c>
      <c r="L1433" t="str">
        <f>VLOOKUP(B1433,'Uniprot taxonomy'!B:R,4,FALSE)</f>
        <v>Proteobacteria</v>
      </c>
      <c r="M1433" t="str">
        <f>LEFT(VLOOKUP(B1433,'Uniprot taxonomy'!B:R,5,FALSE))</f>
        <v>G</v>
      </c>
      <c r="N1433" t="str">
        <f>VLOOKUP(B1433,'Uniprot taxonomy'!B:R,5,FALSE)</f>
        <v>Gammaproteobacteria</v>
      </c>
      <c r="O1433" t="str">
        <f>VLOOKUP(B1433,'Uniprot taxonomy'!B:R,6,FALSE)</f>
        <v>Vibrionales</v>
      </c>
      <c r="P1433" t="str">
        <f>VLOOKUP(B1433,'Uniprot taxonomy'!B:R,7,FALSE)</f>
        <v>Vibrionaceae</v>
      </c>
      <c r="Q1433" t="str">
        <f>VLOOKUP(B1433,'Uniprot taxonomy'!B:R,8,FALSE)</f>
        <v>Vibrio</v>
      </c>
    </row>
    <row r="1434" spans="1:17" hidden="1" x14ac:dyDescent="0.25">
      <c r="A1434" t="s">
        <v>4932</v>
      </c>
      <c r="B1434" t="s">
        <v>4933</v>
      </c>
      <c r="C1434" t="e">
        <f>VLOOKUP('Домены Secretin_N'!B1434,'AC-Architecture'!A:C,3,FALSE)</f>
        <v>#N/A</v>
      </c>
      <c r="D1434">
        <v>571</v>
      </c>
      <c r="E1434" t="s">
        <v>3632</v>
      </c>
      <c r="F1434">
        <v>254</v>
      </c>
      <c r="G1434">
        <v>320</v>
      </c>
      <c r="H1434">
        <f t="shared" si="97"/>
        <v>66</v>
      </c>
      <c r="I1434" t="str">
        <f t="shared" si="98"/>
        <v>C2J0W0_VIBCL/254-320</v>
      </c>
      <c r="K1434" t="e">
        <f>IF(C1434="Secretin_N, Secretin, TraK","T","N")</f>
        <v>#N/A</v>
      </c>
      <c r="L1434" t="e">
        <f>VLOOKUP(E1434,'Uniprot taxonomy'!E:J,4,FALSE)</f>
        <v>#N/A</v>
      </c>
      <c r="M1434" t="e">
        <f>LEFT(VLOOKUP(B1434,'Uniprot taxonomy'!B:R,5,FALSE))</f>
        <v>#N/A</v>
      </c>
      <c r="N1434" t="e">
        <f>VLOOKUP(B1434,'Uniprot taxonomy'!B:R,5,FALSE)</f>
        <v>#N/A</v>
      </c>
      <c r="O1434" t="e">
        <f>VLOOKUP(B1434,'Uniprot taxonomy'!B:R,6,FALSE)</f>
        <v>#N/A</v>
      </c>
      <c r="P1434" t="e">
        <f>VLOOKUP(B1434,'Uniprot taxonomy'!B:R,7,FALSE)</f>
        <v>#N/A</v>
      </c>
      <c r="Q1434" t="e">
        <f>VLOOKUP(B1434,'Uniprot taxonomy'!B:R,8,FALSE)</f>
        <v>#N/A</v>
      </c>
    </row>
    <row r="1435" spans="1:17" hidden="1" x14ac:dyDescent="0.25">
      <c r="A1435" t="s">
        <v>4934</v>
      </c>
      <c r="B1435" t="s">
        <v>4935</v>
      </c>
      <c r="C1435" t="e">
        <f>VLOOKUP('Домены Secretin_N'!B1435,'AC-Architecture'!A:C,3,FALSE)</f>
        <v>#N/A</v>
      </c>
      <c r="D1435">
        <v>571</v>
      </c>
      <c r="E1435" t="s">
        <v>3632</v>
      </c>
      <c r="F1435">
        <v>254</v>
      </c>
      <c r="G1435">
        <v>320</v>
      </c>
      <c r="H1435">
        <f t="shared" si="97"/>
        <v>66</v>
      </c>
      <c r="I1435" t="str">
        <f t="shared" si="98"/>
        <v>C2JEY5_VIBCL/254-320</v>
      </c>
      <c r="K1435" t="e">
        <f>IF(C1435="Secretin_N, Secretin, TraK","T","N")</f>
        <v>#N/A</v>
      </c>
      <c r="L1435" t="e">
        <f>VLOOKUP(E1435,'Uniprot taxonomy'!E:J,4,FALSE)</f>
        <v>#N/A</v>
      </c>
      <c r="M1435" t="e">
        <f>LEFT(VLOOKUP(B1435,'Uniprot taxonomy'!B:R,5,FALSE))</f>
        <v>#N/A</v>
      </c>
      <c r="N1435" t="e">
        <f>VLOOKUP(B1435,'Uniprot taxonomy'!B:R,5,FALSE)</f>
        <v>#N/A</v>
      </c>
      <c r="O1435" t="e">
        <f>VLOOKUP(B1435,'Uniprot taxonomy'!B:R,6,FALSE)</f>
        <v>#N/A</v>
      </c>
      <c r="P1435" t="e">
        <f>VLOOKUP(B1435,'Uniprot taxonomy'!B:R,7,FALSE)</f>
        <v>#N/A</v>
      </c>
      <c r="Q1435" t="e">
        <f>VLOOKUP(B1435,'Uniprot taxonomy'!B:R,8,FALSE)</f>
        <v>#N/A</v>
      </c>
    </row>
    <row r="1436" spans="1:17" hidden="1" x14ac:dyDescent="0.25">
      <c r="A1436" t="s">
        <v>4936</v>
      </c>
      <c r="B1436" t="s">
        <v>4937</v>
      </c>
      <c r="C1436" t="e">
        <f>VLOOKUP('Домены Secretin_N'!B1436,'AC-Architecture'!A:C,3,FALSE)</f>
        <v>#N/A</v>
      </c>
      <c r="D1436">
        <v>674</v>
      </c>
      <c r="E1436" t="s">
        <v>3632</v>
      </c>
      <c r="F1436">
        <v>126</v>
      </c>
      <c r="G1436">
        <v>189</v>
      </c>
      <c r="H1436">
        <f t="shared" si="97"/>
        <v>63</v>
      </c>
      <c r="I1436" t="str">
        <f t="shared" si="98"/>
        <v>C2JHQ0_VIBCL/126-189</v>
      </c>
      <c r="K1436" t="e">
        <f>IF(C1436="Secretin_N, Secretin, TraK","T","N")</f>
        <v>#N/A</v>
      </c>
      <c r="L1436" t="e">
        <f>VLOOKUP(E1436,'Uniprot taxonomy'!E:J,4,FALSE)</f>
        <v>#N/A</v>
      </c>
      <c r="M1436" t="e">
        <f>LEFT(VLOOKUP(B1436,'Uniprot taxonomy'!B:R,5,FALSE))</f>
        <v>#N/A</v>
      </c>
      <c r="N1436" t="e">
        <f>VLOOKUP(B1436,'Uniprot taxonomy'!B:R,5,FALSE)</f>
        <v>#N/A</v>
      </c>
      <c r="O1436" t="e">
        <f>VLOOKUP(B1436,'Uniprot taxonomy'!B:R,6,FALSE)</f>
        <v>#N/A</v>
      </c>
      <c r="P1436" t="e">
        <f>VLOOKUP(B1436,'Uniprot taxonomy'!B:R,7,FALSE)</f>
        <v>#N/A</v>
      </c>
      <c r="Q1436" t="e">
        <f>VLOOKUP(B1436,'Uniprot taxonomy'!B:R,8,FALSE)</f>
        <v>#N/A</v>
      </c>
    </row>
    <row r="1437" spans="1:17" hidden="1" x14ac:dyDescent="0.25">
      <c r="A1437" t="s">
        <v>4936</v>
      </c>
      <c r="B1437" t="s">
        <v>4937</v>
      </c>
      <c r="C1437" t="e">
        <f>VLOOKUP('Домены Secretin_N'!B1437,'AC-Architecture'!A:C,3,FALSE)</f>
        <v>#N/A</v>
      </c>
      <c r="D1437">
        <v>674</v>
      </c>
      <c r="E1437" t="s">
        <v>3632</v>
      </c>
      <c r="F1437">
        <v>191</v>
      </c>
      <c r="G1437">
        <v>262</v>
      </c>
      <c r="H1437">
        <f t="shared" si="97"/>
        <v>71</v>
      </c>
      <c r="I1437" t="str">
        <f t="shared" si="98"/>
        <v>C2JHQ0_VIBCL/191-262</v>
      </c>
      <c r="K1437" t="e">
        <f>IF(C1437="Secretin_N, Secretin, TraK","T","N")</f>
        <v>#N/A</v>
      </c>
      <c r="L1437" t="e">
        <f>VLOOKUP(E1437,'Uniprot taxonomy'!E:J,4,FALSE)</f>
        <v>#N/A</v>
      </c>
      <c r="M1437" t="e">
        <f>LEFT(VLOOKUP(B1437,'Uniprot taxonomy'!B:R,5,FALSE))</f>
        <v>#N/A</v>
      </c>
      <c r="N1437" t="e">
        <f>VLOOKUP(B1437,'Uniprot taxonomy'!B:R,5,FALSE)</f>
        <v>#N/A</v>
      </c>
      <c r="O1437" t="e">
        <f>VLOOKUP(B1437,'Uniprot taxonomy'!B:R,6,FALSE)</f>
        <v>#N/A</v>
      </c>
      <c r="P1437" t="e">
        <f>VLOOKUP(B1437,'Uniprot taxonomy'!B:R,7,FALSE)</f>
        <v>#N/A</v>
      </c>
      <c r="Q1437" t="e">
        <f>VLOOKUP(B1437,'Uniprot taxonomy'!B:R,8,FALSE)</f>
        <v>#N/A</v>
      </c>
    </row>
    <row r="1438" spans="1:17" hidden="1" x14ac:dyDescent="0.25">
      <c r="A1438" t="s">
        <v>4936</v>
      </c>
      <c r="B1438" t="s">
        <v>4937</v>
      </c>
      <c r="C1438" t="e">
        <f>VLOOKUP('Домены Secretin_N'!B1438,'AC-Architecture'!A:C,3,FALSE)</f>
        <v>#N/A</v>
      </c>
      <c r="D1438">
        <v>674</v>
      </c>
      <c r="E1438" t="s">
        <v>3632</v>
      </c>
      <c r="F1438">
        <v>266</v>
      </c>
      <c r="G1438">
        <v>343</v>
      </c>
      <c r="H1438">
        <f t="shared" si="97"/>
        <v>77</v>
      </c>
      <c r="I1438" t="str">
        <f t="shared" si="98"/>
        <v>C2JHQ0_VIBCL/266-343</v>
      </c>
      <c r="K1438" t="e">
        <f>IF(C1438="Secretin_N, Secretin, TraK","T","N")</f>
        <v>#N/A</v>
      </c>
      <c r="L1438" t="e">
        <f>VLOOKUP(E1438,'Uniprot taxonomy'!E:J,4,FALSE)</f>
        <v>#N/A</v>
      </c>
      <c r="M1438" t="e">
        <f>LEFT(VLOOKUP(B1438,'Uniprot taxonomy'!B:R,5,FALSE))</f>
        <v>#N/A</v>
      </c>
      <c r="N1438" t="e">
        <f>VLOOKUP(B1438,'Uniprot taxonomy'!B:R,5,FALSE)</f>
        <v>#N/A</v>
      </c>
      <c r="O1438" t="e">
        <f>VLOOKUP(B1438,'Uniprot taxonomy'!B:R,6,FALSE)</f>
        <v>#N/A</v>
      </c>
      <c r="P1438" t="e">
        <f>VLOOKUP(B1438,'Uniprot taxonomy'!B:R,7,FALSE)</f>
        <v>#N/A</v>
      </c>
      <c r="Q1438" t="e">
        <f>VLOOKUP(B1438,'Uniprot taxonomy'!B:R,8,FALSE)</f>
        <v>#N/A</v>
      </c>
    </row>
    <row r="1439" spans="1:17" x14ac:dyDescent="0.25">
      <c r="A1439" t="s">
        <v>467</v>
      </c>
      <c r="B1439" t="s">
        <v>1767</v>
      </c>
      <c r="C1439" t="str">
        <f>VLOOKUP('Домены Secretin_N'!B1439,'AC-Architecture'!A:C,3,FALSE)</f>
        <v>Secretin_N, Secretin</v>
      </c>
      <c r="D1439">
        <v>371</v>
      </c>
      <c r="E1439" t="s">
        <v>3632</v>
      </c>
      <c r="F1439">
        <v>60</v>
      </c>
      <c r="G1439">
        <v>125</v>
      </c>
      <c r="H1439">
        <f t="shared" si="97"/>
        <v>65</v>
      </c>
      <c r="I1439" t="str">
        <f t="shared" si="98"/>
        <v>C2LEH3_PROMI/60-125</v>
      </c>
      <c r="J1439" t="str">
        <f t="shared" ref="J1439:J1440" si="99">CONCATENATE(K1439,"_",LEFT(O1439,3),"_",LEFT(Q1439,3),"_",B1439)</f>
        <v>N_Ent_Pro_C2LEH3</v>
      </c>
      <c r="K1439" t="str">
        <f>IF(C1439="Secretin_N, Secretin, TraK","T","N")</f>
        <v>N</v>
      </c>
      <c r="L1439" t="str">
        <f>VLOOKUP(B1439,'Uniprot taxonomy'!B:R,4,FALSE)</f>
        <v>Proteobacteria</v>
      </c>
      <c r="M1439" t="str">
        <f>LEFT(VLOOKUP(B1439,'Uniprot taxonomy'!B:R,5,FALSE))</f>
        <v>G</v>
      </c>
      <c r="N1439" t="str">
        <f>VLOOKUP(B1439,'Uniprot taxonomy'!B:R,5,FALSE)</f>
        <v>Gammaproteobacteria</v>
      </c>
      <c r="O1439" t="str">
        <f>VLOOKUP(B1439,'Uniprot taxonomy'!B:R,6,FALSE)</f>
        <v>Enterobacteriales</v>
      </c>
      <c r="P1439" t="str">
        <f>VLOOKUP(B1439,'Uniprot taxonomy'!B:R,7,FALSE)</f>
        <v>Enterobacteriaceae</v>
      </c>
      <c r="Q1439" t="str">
        <f>VLOOKUP(B1439,'Uniprot taxonomy'!B:R,8,FALSE)</f>
        <v>Proteus</v>
      </c>
    </row>
    <row r="1440" spans="1:17" x14ac:dyDescent="0.25">
      <c r="A1440" t="s">
        <v>468</v>
      </c>
      <c r="B1440" t="s">
        <v>1768</v>
      </c>
      <c r="C1440" t="str">
        <f>VLOOKUP('Домены Secretin_N'!B1440,'AC-Architecture'!A:C,3,FALSE)</f>
        <v>Secretin_N, Secretin</v>
      </c>
      <c r="D1440">
        <v>571</v>
      </c>
      <c r="E1440" t="s">
        <v>3632</v>
      </c>
      <c r="F1440">
        <v>201</v>
      </c>
      <c r="G1440">
        <v>320</v>
      </c>
      <c r="H1440">
        <f t="shared" si="97"/>
        <v>119</v>
      </c>
      <c r="I1440" t="str">
        <f t="shared" si="98"/>
        <v>C2LLV3_PROMI/201-320</v>
      </c>
      <c r="J1440" t="str">
        <f t="shared" si="99"/>
        <v>N_Ent_Pro_C2LLV3</v>
      </c>
      <c r="K1440" t="str">
        <f>IF(C1440="Secretin_N, Secretin, TraK","T","N")</f>
        <v>N</v>
      </c>
      <c r="L1440" t="str">
        <f>VLOOKUP(B1440,'Uniprot taxonomy'!B:R,4,FALSE)</f>
        <v>Proteobacteria</v>
      </c>
      <c r="M1440" t="str">
        <f>LEFT(VLOOKUP(B1440,'Uniprot taxonomy'!B:R,5,FALSE))</f>
        <v>G</v>
      </c>
      <c r="N1440" t="str">
        <f>VLOOKUP(B1440,'Uniprot taxonomy'!B:R,5,FALSE)</f>
        <v>Gammaproteobacteria</v>
      </c>
      <c r="O1440" t="str">
        <f>VLOOKUP(B1440,'Uniprot taxonomy'!B:R,6,FALSE)</f>
        <v>Enterobacteriales</v>
      </c>
      <c r="P1440" t="str">
        <f>VLOOKUP(B1440,'Uniprot taxonomy'!B:R,7,FALSE)</f>
        <v>Enterobacteriaceae</v>
      </c>
      <c r="Q1440" t="str">
        <f>VLOOKUP(B1440,'Uniprot taxonomy'!B:R,8,FALSE)</f>
        <v>Proteus</v>
      </c>
    </row>
    <row r="1441" spans="1:17" hidden="1" x14ac:dyDescent="0.25">
      <c r="A1441" t="s">
        <v>4938</v>
      </c>
      <c r="B1441" t="s">
        <v>4939</v>
      </c>
      <c r="C1441" t="e">
        <f>VLOOKUP('Домены Secretin_N'!B1441,'AC-Architecture'!A:C,3,FALSE)</f>
        <v>#N/A</v>
      </c>
      <c r="D1441">
        <v>173</v>
      </c>
      <c r="E1441" t="s">
        <v>3632</v>
      </c>
      <c r="F1441">
        <v>34</v>
      </c>
      <c r="G1441">
        <v>141</v>
      </c>
      <c r="H1441">
        <f t="shared" si="97"/>
        <v>107</v>
      </c>
      <c r="I1441" t="str">
        <f t="shared" si="98"/>
        <v>C2LQG8_STRSL/34-141</v>
      </c>
      <c r="K1441" t="e">
        <f>IF(C1441="Secretin_N, Secretin, TraK","T","N")</f>
        <v>#N/A</v>
      </c>
      <c r="L1441" t="e">
        <f>VLOOKUP(E1441,'Uniprot taxonomy'!E:J,4,FALSE)</f>
        <v>#N/A</v>
      </c>
      <c r="M1441" t="e">
        <f>LEFT(VLOOKUP(B1441,'Uniprot taxonomy'!B:R,5,FALSE))</f>
        <v>#N/A</v>
      </c>
      <c r="N1441" t="e">
        <f>VLOOKUP(B1441,'Uniprot taxonomy'!B:R,5,FALSE)</f>
        <v>#N/A</v>
      </c>
      <c r="O1441" t="e">
        <f>VLOOKUP(B1441,'Uniprot taxonomy'!B:R,6,FALSE)</f>
        <v>#N/A</v>
      </c>
      <c r="P1441" t="e">
        <f>VLOOKUP(B1441,'Uniprot taxonomy'!B:R,7,FALSE)</f>
        <v>#N/A</v>
      </c>
      <c r="Q1441" t="e">
        <f>VLOOKUP(B1441,'Uniprot taxonomy'!B:R,8,FALSE)</f>
        <v>#N/A</v>
      </c>
    </row>
    <row r="1442" spans="1:17" x14ac:dyDescent="0.25">
      <c r="A1442" t="s">
        <v>469</v>
      </c>
      <c r="B1442" t="s">
        <v>1769</v>
      </c>
      <c r="C1442" t="str">
        <f>VLOOKUP('Домены Secretin_N'!B1442,'AC-Architecture'!A:C,3,FALSE)</f>
        <v>Secretin_N, Secretin</v>
      </c>
      <c r="D1442">
        <v>245</v>
      </c>
      <c r="E1442" t="s">
        <v>3632</v>
      </c>
      <c r="F1442">
        <v>22</v>
      </c>
      <c r="G1442">
        <v>81</v>
      </c>
      <c r="H1442">
        <f t="shared" si="97"/>
        <v>59</v>
      </c>
      <c r="I1442" t="str">
        <f t="shared" si="98"/>
        <v>C3JY73_PSEFS/22-81</v>
      </c>
      <c r="J1442" t="str">
        <f>CONCATENATE(K1442,"_",LEFT(O1442,3),"_",LEFT(Q1442,3),"_",B1442)</f>
        <v>N_Pse_Pse_C3JY73</v>
      </c>
      <c r="K1442" t="str">
        <f>IF(C1442="Secretin_N, Secretin, TraK","T","N")</f>
        <v>N</v>
      </c>
      <c r="L1442" t="str">
        <f>VLOOKUP(B1442,'Uniprot taxonomy'!B:R,4,FALSE)</f>
        <v>Proteobacteria</v>
      </c>
      <c r="M1442" t="str">
        <f>LEFT(VLOOKUP(B1442,'Uniprot taxonomy'!B:R,5,FALSE))</f>
        <v>G</v>
      </c>
      <c r="N1442" t="str">
        <f>VLOOKUP(B1442,'Uniprot taxonomy'!B:R,5,FALSE)</f>
        <v>Gammaproteobacteria</v>
      </c>
      <c r="O1442" t="str">
        <f>VLOOKUP(B1442,'Uniprot taxonomy'!B:R,6,FALSE)</f>
        <v>Pseudomonadales</v>
      </c>
      <c r="P1442" t="str">
        <f>VLOOKUP(B1442,'Uniprot taxonomy'!B:R,7,FALSE)</f>
        <v>Pseudomonadaceae</v>
      </c>
      <c r="Q1442" t="str">
        <f>VLOOKUP(B1442,'Uniprot taxonomy'!B:R,8,FALSE)</f>
        <v>Pseudomonas</v>
      </c>
    </row>
    <row r="1443" spans="1:17" hidden="1" x14ac:dyDescent="0.25">
      <c r="A1443" t="s">
        <v>4940</v>
      </c>
      <c r="B1443" t="s">
        <v>4941</v>
      </c>
      <c r="C1443" t="e">
        <f>VLOOKUP('Домены Secretin_N'!B1443,'AC-Architecture'!A:C,3,FALSE)</f>
        <v>#N/A</v>
      </c>
      <c r="D1443">
        <v>740</v>
      </c>
      <c r="E1443" t="s">
        <v>3632</v>
      </c>
      <c r="F1443">
        <v>200</v>
      </c>
      <c r="G1443">
        <v>260</v>
      </c>
      <c r="H1443">
        <f t="shared" si="97"/>
        <v>60</v>
      </c>
      <c r="I1443" t="str">
        <f t="shared" si="98"/>
        <v>C3JZD8_PSEFS/200-260</v>
      </c>
      <c r="K1443" t="e">
        <f>IF(C1443="Secretin_N, Secretin, TraK","T","N")</f>
        <v>#N/A</v>
      </c>
      <c r="L1443" t="e">
        <f>VLOOKUP(E1443,'Uniprot taxonomy'!E:J,4,FALSE)</f>
        <v>#N/A</v>
      </c>
      <c r="M1443" t="e">
        <f>LEFT(VLOOKUP(B1443,'Uniprot taxonomy'!B:R,5,FALSE))</f>
        <v>#N/A</v>
      </c>
      <c r="N1443" t="e">
        <f>VLOOKUP(B1443,'Uniprot taxonomy'!B:R,5,FALSE)</f>
        <v>#N/A</v>
      </c>
      <c r="O1443" t="e">
        <f>VLOOKUP(B1443,'Uniprot taxonomy'!B:R,6,FALSE)</f>
        <v>#N/A</v>
      </c>
      <c r="P1443" t="e">
        <f>VLOOKUP(B1443,'Uniprot taxonomy'!B:R,7,FALSE)</f>
        <v>#N/A</v>
      </c>
      <c r="Q1443" t="e">
        <f>VLOOKUP(B1443,'Uniprot taxonomy'!B:R,8,FALSE)</f>
        <v>#N/A</v>
      </c>
    </row>
    <row r="1444" spans="1:17" hidden="1" x14ac:dyDescent="0.25">
      <c r="A1444" t="s">
        <v>4940</v>
      </c>
      <c r="B1444" t="s">
        <v>4941</v>
      </c>
      <c r="C1444" t="e">
        <f>VLOOKUP('Домены Secretin_N'!B1444,'AC-Architecture'!A:C,3,FALSE)</f>
        <v>#N/A</v>
      </c>
      <c r="D1444">
        <v>740</v>
      </c>
      <c r="E1444" t="s">
        <v>3632</v>
      </c>
      <c r="F1444">
        <v>265</v>
      </c>
      <c r="G1444">
        <v>334</v>
      </c>
      <c r="H1444">
        <f t="shared" si="97"/>
        <v>69</v>
      </c>
      <c r="I1444" t="str">
        <f t="shared" si="98"/>
        <v>C3JZD8_PSEFS/265-334</v>
      </c>
      <c r="K1444" t="e">
        <f>IF(C1444="Secretin_N, Secretin, TraK","T","N")</f>
        <v>#N/A</v>
      </c>
      <c r="L1444" t="e">
        <f>VLOOKUP(E1444,'Uniprot taxonomy'!E:J,4,FALSE)</f>
        <v>#N/A</v>
      </c>
      <c r="M1444" t="e">
        <f>LEFT(VLOOKUP(B1444,'Uniprot taxonomy'!B:R,5,FALSE))</f>
        <v>#N/A</v>
      </c>
      <c r="N1444" t="e">
        <f>VLOOKUP(B1444,'Uniprot taxonomy'!B:R,5,FALSE)</f>
        <v>#N/A</v>
      </c>
      <c r="O1444" t="e">
        <f>VLOOKUP(B1444,'Uniprot taxonomy'!B:R,6,FALSE)</f>
        <v>#N/A</v>
      </c>
      <c r="P1444" t="e">
        <f>VLOOKUP(B1444,'Uniprot taxonomy'!B:R,7,FALSE)</f>
        <v>#N/A</v>
      </c>
      <c r="Q1444" t="e">
        <f>VLOOKUP(B1444,'Uniprot taxonomy'!B:R,8,FALSE)</f>
        <v>#N/A</v>
      </c>
    </row>
    <row r="1445" spans="1:17" hidden="1" x14ac:dyDescent="0.25">
      <c r="A1445" t="s">
        <v>4940</v>
      </c>
      <c r="B1445" t="s">
        <v>4941</v>
      </c>
      <c r="C1445" t="e">
        <f>VLOOKUP('Домены Secretin_N'!B1445,'AC-Architecture'!A:C,3,FALSE)</f>
        <v>#N/A</v>
      </c>
      <c r="D1445">
        <v>740</v>
      </c>
      <c r="E1445" t="s">
        <v>3632</v>
      </c>
      <c r="F1445">
        <v>339</v>
      </c>
      <c r="G1445">
        <v>476</v>
      </c>
      <c r="H1445">
        <f t="shared" si="97"/>
        <v>137</v>
      </c>
      <c r="I1445" t="str">
        <f t="shared" si="98"/>
        <v>C3JZD8_PSEFS/339-476</v>
      </c>
      <c r="K1445" t="e">
        <f>IF(C1445="Secretin_N, Secretin, TraK","T","N")</f>
        <v>#N/A</v>
      </c>
      <c r="L1445" t="e">
        <f>VLOOKUP(E1445,'Uniprot taxonomy'!E:J,4,FALSE)</f>
        <v>#N/A</v>
      </c>
      <c r="M1445" t="e">
        <f>LEFT(VLOOKUP(B1445,'Uniprot taxonomy'!B:R,5,FALSE))</f>
        <v>#N/A</v>
      </c>
      <c r="N1445" t="e">
        <f>VLOOKUP(B1445,'Uniprot taxonomy'!B:R,5,FALSE)</f>
        <v>#N/A</v>
      </c>
      <c r="O1445" t="e">
        <f>VLOOKUP(B1445,'Uniprot taxonomy'!B:R,6,FALSE)</f>
        <v>#N/A</v>
      </c>
      <c r="P1445" t="e">
        <f>VLOOKUP(B1445,'Uniprot taxonomy'!B:R,7,FALSE)</f>
        <v>#N/A</v>
      </c>
      <c r="Q1445" t="e">
        <f>VLOOKUP(B1445,'Uniprot taxonomy'!B:R,8,FALSE)</f>
        <v>#N/A</v>
      </c>
    </row>
    <row r="1446" spans="1:17" x14ac:dyDescent="0.25">
      <c r="A1446" t="s">
        <v>470</v>
      </c>
      <c r="B1446" t="s">
        <v>1770</v>
      </c>
      <c r="C1446" t="str">
        <f>VLOOKUP('Домены Secretin_N'!B1446,'AC-Architecture'!A:C,3,FALSE)</f>
        <v>Secretin_N, Secretin</v>
      </c>
      <c r="D1446">
        <v>481</v>
      </c>
      <c r="E1446" t="s">
        <v>3632</v>
      </c>
      <c r="F1446">
        <v>175</v>
      </c>
      <c r="G1446">
        <v>259</v>
      </c>
      <c r="H1446">
        <f t="shared" si="97"/>
        <v>84</v>
      </c>
      <c r="I1446" t="str">
        <f t="shared" si="98"/>
        <v>C3K019_PSEFS/175-259</v>
      </c>
      <c r="J1446" t="str">
        <f>CONCATENATE(K1446,"_",LEFT(O1446,3),"_",LEFT(Q1446,3),"_",B1446)</f>
        <v>N_Pse_Pse_C3K019</v>
      </c>
      <c r="K1446" t="str">
        <f>IF(C1446="Secretin_N, Secretin, TraK","T","N")</f>
        <v>N</v>
      </c>
      <c r="L1446" t="str">
        <f>VLOOKUP(B1446,'Uniprot taxonomy'!B:R,4,FALSE)</f>
        <v>Proteobacteria</v>
      </c>
      <c r="M1446" t="str">
        <f>LEFT(VLOOKUP(B1446,'Uniprot taxonomy'!B:R,5,FALSE))</f>
        <v>G</v>
      </c>
      <c r="N1446" t="str">
        <f>VLOOKUP(B1446,'Uniprot taxonomy'!B:R,5,FALSE)</f>
        <v>Gammaproteobacteria</v>
      </c>
      <c r="O1446" t="str">
        <f>VLOOKUP(B1446,'Uniprot taxonomy'!B:R,6,FALSE)</f>
        <v>Pseudomonadales</v>
      </c>
      <c r="P1446" t="str">
        <f>VLOOKUP(B1446,'Uniprot taxonomy'!B:R,7,FALSE)</f>
        <v>Pseudomonadaceae</v>
      </c>
      <c r="Q1446" t="str">
        <f>VLOOKUP(B1446,'Uniprot taxonomy'!B:R,8,FALSE)</f>
        <v>Pseudomonas</v>
      </c>
    </row>
    <row r="1447" spans="1:17" hidden="1" x14ac:dyDescent="0.25">
      <c r="A1447" t="s">
        <v>4942</v>
      </c>
      <c r="B1447" t="s">
        <v>4943</v>
      </c>
      <c r="C1447" t="e">
        <f>VLOOKUP('Домены Secretin_N'!B1447,'AC-Architecture'!A:C,3,FALSE)</f>
        <v>#N/A</v>
      </c>
      <c r="D1447">
        <v>770</v>
      </c>
      <c r="E1447" t="s">
        <v>3632</v>
      </c>
      <c r="F1447">
        <v>184</v>
      </c>
      <c r="G1447">
        <v>245</v>
      </c>
      <c r="H1447">
        <f t="shared" si="97"/>
        <v>61</v>
      </c>
      <c r="I1447" t="str">
        <f t="shared" si="98"/>
        <v>C3K8J8_PSEFS/184-245</v>
      </c>
      <c r="K1447" t="e">
        <f>IF(C1447="Secretin_N, Secretin, TraK","T","N")</f>
        <v>#N/A</v>
      </c>
      <c r="L1447" t="e">
        <f>VLOOKUP(E1447,'Uniprot taxonomy'!E:J,4,FALSE)</f>
        <v>#N/A</v>
      </c>
      <c r="M1447" t="e">
        <f>LEFT(VLOOKUP(B1447,'Uniprot taxonomy'!B:R,5,FALSE))</f>
        <v>#N/A</v>
      </c>
      <c r="N1447" t="e">
        <f>VLOOKUP(B1447,'Uniprot taxonomy'!B:R,5,FALSE)</f>
        <v>#N/A</v>
      </c>
      <c r="O1447" t="e">
        <f>VLOOKUP(B1447,'Uniprot taxonomy'!B:R,6,FALSE)</f>
        <v>#N/A</v>
      </c>
      <c r="P1447" t="e">
        <f>VLOOKUP(B1447,'Uniprot taxonomy'!B:R,7,FALSE)</f>
        <v>#N/A</v>
      </c>
      <c r="Q1447" t="e">
        <f>VLOOKUP(B1447,'Uniprot taxonomy'!B:R,8,FALSE)</f>
        <v>#N/A</v>
      </c>
    </row>
    <row r="1448" spans="1:17" hidden="1" x14ac:dyDescent="0.25">
      <c r="A1448" t="s">
        <v>4942</v>
      </c>
      <c r="B1448" t="s">
        <v>4943</v>
      </c>
      <c r="C1448" t="e">
        <f>VLOOKUP('Домены Secretin_N'!B1448,'AC-Architecture'!A:C,3,FALSE)</f>
        <v>#N/A</v>
      </c>
      <c r="D1448">
        <v>770</v>
      </c>
      <c r="E1448" t="s">
        <v>3632</v>
      </c>
      <c r="F1448">
        <v>247</v>
      </c>
      <c r="G1448">
        <v>316</v>
      </c>
      <c r="H1448">
        <f t="shared" si="97"/>
        <v>69</v>
      </c>
      <c r="I1448" t="str">
        <f t="shared" si="98"/>
        <v>C3K8J8_PSEFS/247-316</v>
      </c>
      <c r="K1448" t="e">
        <f>IF(C1448="Secretin_N, Secretin, TraK","T","N")</f>
        <v>#N/A</v>
      </c>
      <c r="L1448" t="e">
        <f>VLOOKUP(E1448,'Uniprot taxonomy'!E:J,4,FALSE)</f>
        <v>#N/A</v>
      </c>
      <c r="M1448" t="e">
        <f>LEFT(VLOOKUP(B1448,'Uniprot taxonomy'!B:R,5,FALSE))</f>
        <v>#N/A</v>
      </c>
      <c r="N1448" t="e">
        <f>VLOOKUP(B1448,'Uniprot taxonomy'!B:R,5,FALSE)</f>
        <v>#N/A</v>
      </c>
      <c r="O1448" t="e">
        <f>VLOOKUP(B1448,'Uniprot taxonomy'!B:R,6,FALSE)</f>
        <v>#N/A</v>
      </c>
      <c r="P1448" t="e">
        <f>VLOOKUP(B1448,'Uniprot taxonomy'!B:R,7,FALSE)</f>
        <v>#N/A</v>
      </c>
      <c r="Q1448" t="e">
        <f>VLOOKUP(B1448,'Uniprot taxonomy'!B:R,8,FALSE)</f>
        <v>#N/A</v>
      </c>
    </row>
    <row r="1449" spans="1:17" hidden="1" x14ac:dyDescent="0.25">
      <c r="A1449" t="s">
        <v>4942</v>
      </c>
      <c r="B1449" t="s">
        <v>4943</v>
      </c>
      <c r="C1449" t="e">
        <f>VLOOKUP('Домены Secretin_N'!B1449,'AC-Architecture'!A:C,3,FALSE)</f>
        <v>#N/A</v>
      </c>
      <c r="D1449">
        <v>770</v>
      </c>
      <c r="E1449" t="s">
        <v>3632</v>
      </c>
      <c r="F1449">
        <v>320</v>
      </c>
      <c r="G1449">
        <v>452</v>
      </c>
      <c r="H1449">
        <f t="shared" si="97"/>
        <v>132</v>
      </c>
      <c r="I1449" t="str">
        <f t="shared" si="98"/>
        <v>C3K8J8_PSEFS/320-452</v>
      </c>
      <c r="K1449" t="e">
        <f>IF(C1449="Secretin_N, Secretin, TraK","T","N")</f>
        <v>#N/A</v>
      </c>
      <c r="L1449" t="e">
        <f>VLOOKUP(E1449,'Uniprot taxonomy'!E:J,4,FALSE)</f>
        <v>#N/A</v>
      </c>
      <c r="M1449" t="e">
        <f>LEFT(VLOOKUP(B1449,'Uniprot taxonomy'!B:R,5,FALSE))</f>
        <v>#N/A</v>
      </c>
      <c r="N1449" t="e">
        <f>VLOOKUP(B1449,'Uniprot taxonomy'!B:R,5,FALSE)</f>
        <v>#N/A</v>
      </c>
      <c r="O1449" t="e">
        <f>VLOOKUP(B1449,'Uniprot taxonomy'!B:R,6,FALSE)</f>
        <v>#N/A</v>
      </c>
      <c r="P1449" t="e">
        <f>VLOOKUP(B1449,'Uniprot taxonomy'!B:R,7,FALSE)</f>
        <v>#N/A</v>
      </c>
      <c r="Q1449" t="e">
        <f>VLOOKUP(B1449,'Uniprot taxonomy'!B:R,8,FALSE)</f>
        <v>#N/A</v>
      </c>
    </row>
    <row r="1450" spans="1:17" hidden="1" x14ac:dyDescent="0.25">
      <c r="A1450" t="s">
        <v>4944</v>
      </c>
      <c r="B1450" t="s">
        <v>4945</v>
      </c>
      <c r="C1450" t="e">
        <f>VLOOKUP('Домены Secretin_N'!B1450,'AC-Architecture'!A:C,3,FALSE)</f>
        <v>#N/A</v>
      </c>
      <c r="D1450">
        <v>788</v>
      </c>
      <c r="E1450" t="s">
        <v>3632</v>
      </c>
      <c r="F1450">
        <v>196</v>
      </c>
      <c r="G1450">
        <v>257</v>
      </c>
      <c r="H1450">
        <f t="shared" si="97"/>
        <v>61</v>
      </c>
      <c r="I1450" t="str">
        <f t="shared" si="98"/>
        <v>C3KC62_PSEFS/196-257</v>
      </c>
      <c r="K1450" t="e">
        <f>IF(C1450="Secretin_N, Secretin, TraK","T","N")</f>
        <v>#N/A</v>
      </c>
      <c r="L1450" t="e">
        <f>VLOOKUP(E1450,'Uniprot taxonomy'!E:J,4,FALSE)</f>
        <v>#N/A</v>
      </c>
      <c r="M1450" t="e">
        <f>LEFT(VLOOKUP(B1450,'Uniprot taxonomy'!B:R,5,FALSE))</f>
        <v>#N/A</v>
      </c>
      <c r="N1450" t="e">
        <f>VLOOKUP(B1450,'Uniprot taxonomy'!B:R,5,FALSE)</f>
        <v>#N/A</v>
      </c>
      <c r="O1450" t="e">
        <f>VLOOKUP(B1450,'Uniprot taxonomy'!B:R,6,FALSE)</f>
        <v>#N/A</v>
      </c>
      <c r="P1450" t="e">
        <f>VLOOKUP(B1450,'Uniprot taxonomy'!B:R,7,FALSE)</f>
        <v>#N/A</v>
      </c>
      <c r="Q1450" t="e">
        <f>VLOOKUP(B1450,'Uniprot taxonomy'!B:R,8,FALSE)</f>
        <v>#N/A</v>
      </c>
    </row>
    <row r="1451" spans="1:17" hidden="1" x14ac:dyDescent="0.25">
      <c r="A1451" t="s">
        <v>4944</v>
      </c>
      <c r="B1451" t="s">
        <v>4945</v>
      </c>
      <c r="C1451" t="e">
        <f>VLOOKUP('Домены Secretin_N'!B1451,'AC-Architecture'!A:C,3,FALSE)</f>
        <v>#N/A</v>
      </c>
      <c r="D1451">
        <v>788</v>
      </c>
      <c r="E1451" t="s">
        <v>3632</v>
      </c>
      <c r="F1451">
        <v>259</v>
      </c>
      <c r="G1451">
        <v>328</v>
      </c>
      <c r="H1451">
        <f t="shared" si="97"/>
        <v>69</v>
      </c>
      <c r="I1451" t="str">
        <f t="shared" si="98"/>
        <v>C3KC62_PSEFS/259-328</v>
      </c>
      <c r="K1451" t="e">
        <f>IF(C1451="Secretin_N, Secretin, TraK","T","N")</f>
        <v>#N/A</v>
      </c>
      <c r="L1451" t="e">
        <f>VLOOKUP(E1451,'Uniprot taxonomy'!E:J,4,FALSE)</f>
        <v>#N/A</v>
      </c>
      <c r="M1451" t="e">
        <f>LEFT(VLOOKUP(B1451,'Uniprot taxonomy'!B:R,5,FALSE))</f>
        <v>#N/A</v>
      </c>
      <c r="N1451" t="e">
        <f>VLOOKUP(B1451,'Uniprot taxonomy'!B:R,5,FALSE)</f>
        <v>#N/A</v>
      </c>
      <c r="O1451" t="e">
        <f>VLOOKUP(B1451,'Uniprot taxonomy'!B:R,6,FALSE)</f>
        <v>#N/A</v>
      </c>
      <c r="P1451" t="e">
        <f>VLOOKUP(B1451,'Uniprot taxonomy'!B:R,7,FALSE)</f>
        <v>#N/A</v>
      </c>
      <c r="Q1451" t="e">
        <f>VLOOKUP(B1451,'Uniprot taxonomy'!B:R,8,FALSE)</f>
        <v>#N/A</v>
      </c>
    </row>
    <row r="1452" spans="1:17" hidden="1" x14ac:dyDescent="0.25">
      <c r="A1452" t="s">
        <v>4944</v>
      </c>
      <c r="B1452" t="s">
        <v>4945</v>
      </c>
      <c r="C1452" t="e">
        <f>VLOOKUP('Домены Secretin_N'!B1452,'AC-Architecture'!A:C,3,FALSE)</f>
        <v>#N/A</v>
      </c>
      <c r="D1452">
        <v>788</v>
      </c>
      <c r="E1452" t="s">
        <v>3632</v>
      </c>
      <c r="F1452">
        <v>332</v>
      </c>
      <c r="G1452">
        <v>470</v>
      </c>
      <c r="H1452">
        <f t="shared" si="97"/>
        <v>138</v>
      </c>
      <c r="I1452" t="str">
        <f t="shared" si="98"/>
        <v>C3KC62_PSEFS/332-470</v>
      </c>
      <c r="K1452" t="e">
        <f>IF(C1452="Secretin_N, Secretin, TraK","T","N")</f>
        <v>#N/A</v>
      </c>
      <c r="L1452" t="e">
        <f>VLOOKUP(E1452,'Uniprot taxonomy'!E:J,4,FALSE)</f>
        <v>#N/A</v>
      </c>
      <c r="M1452" t="e">
        <f>LEFT(VLOOKUP(B1452,'Uniprot taxonomy'!B:R,5,FALSE))</f>
        <v>#N/A</v>
      </c>
      <c r="N1452" t="e">
        <f>VLOOKUP(B1452,'Uniprot taxonomy'!B:R,5,FALSE)</f>
        <v>#N/A</v>
      </c>
      <c r="O1452" t="e">
        <f>VLOOKUP(B1452,'Uniprot taxonomy'!B:R,6,FALSE)</f>
        <v>#N/A</v>
      </c>
      <c r="P1452" t="e">
        <f>VLOOKUP(B1452,'Uniprot taxonomy'!B:R,7,FALSE)</f>
        <v>#N/A</v>
      </c>
      <c r="Q1452" t="e">
        <f>VLOOKUP(B1452,'Uniprot taxonomy'!B:R,8,FALSE)</f>
        <v>#N/A</v>
      </c>
    </row>
    <row r="1453" spans="1:17" x14ac:dyDescent="0.25">
      <c r="A1453" t="s">
        <v>7</v>
      </c>
      <c r="B1453" t="s">
        <v>1312</v>
      </c>
      <c r="C1453" t="str">
        <f>VLOOKUP('Домены Secretin_N'!B1453,'AC-Architecture'!A:C,3,FALSE)</f>
        <v>Secretin_N, Secretin, TraK</v>
      </c>
      <c r="D1453">
        <v>713</v>
      </c>
      <c r="E1453" t="s">
        <v>3632</v>
      </c>
      <c r="F1453">
        <v>195</v>
      </c>
      <c r="G1453">
        <v>330</v>
      </c>
      <c r="H1453">
        <f t="shared" si="97"/>
        <v>135</v>
      </c>
      <c r="I1453" t="str">
        <f t="shared" si="98"/>
        <v>C3KCR0_PSEFS/195-330</v>
      </c>
      <c r="J1453" t="str">
        <f>CONCATENATE(K1453,"_",LEFT(O1453,3),"_",LEFT(Q1453,3),"_",B1453)</f>
        <v>T_Pse_Pse_C3KCR0</v>
      </c>
      <c r="K1453" t="str">
        <f>IF(C1453="Secretin_N, Secretin, TraK","T","N")</f>
        <v>T</v>
      </c>
      <c r="L1453" t="str">
        <f>VLOOKUP(B1453,'Uniprot taxonomy'!B:R,4,FALSE)</f>
        <v>Proteobacteria</v>
      </c>
      <c r="M1453" t="str">
        <f>LEFT(VLOOKUP(B1453,'Uniprot taxonomy'!B:R,5,FALSE))</f>
        <v>G</v>
      </c>
      <c r="N1453" t="str">
        <f>VLOOKUP(B1453,'Uniprot taxonomy'!B:R,5,FALSE)</f>
        <v>Gammaproteobacteria</v>
      </c>
      <c r="O1453" t="str">
        <f>VLOOKUP(B1453,'Uniprot taxonomy'!B:R,6,FALSE)</f>
        <v>Pseudomonadales</v>
      </c>
      <c r="P1453" t="str">
        <f>VLOOKUP(B1453,'Uniprot taxonomy'!B:R,7,FALSE)</f>
        <v>Pseudomonadaceae</v>
      </c>
      <c r="Q1453" t="str">
        <f>VLOOKUP(B1453,'Uniprot taxonomy'!B:R,8,FALSE)</f>
        <v>Pseudomonas</v>
      </c>
    </row>
    <row r="1454" spans="1:17" hidden="1" x14ac:dyDescent="0.25">
      <c r="A1454" t="s">
        <v>4947</v>
      </c>
      <c r="B1454" t="s">
        <v>4948</v>
      </c>
      <c r="C1454" t="e">
        <f>VLOOKUP('Домены Secretin_N'!B1454,'AC-Architecture'!A:C,3,FALSE)</f>
        <v>#N/A</v>
      </c>
      <c r="D1454">
        <v>578</v>
      </c>
      <c r="E1454" t="s">
        <v>3632</v>
      </c>
      <c r="F1454">
        <v>261</v>
      </c>
      <c r="G1454">
        <v>327</v>
      </c>
      <c r="H1454">
        <f t="shared" si="97"/>
        <v>66</v>
      </c>
      <c r="I1454" t="str">
        <f t="shared" si="98"/>
        <v>C3LRU1_VIBCM/261-327</v>
      </c>
      <c r="K1454" t="e">
        <f>IF(C1454="Secretin_N, Secretin, TraK","T","N")</f>
        <v>#N/A</v>
      </c>
      <c r="L1454" t="e">
        <f>VLOOKUP(E1454,'Uniprot taxonomy'!E:J,4,FALSE)</f>
        <v>#N/A</v>
      </c>
      <c r="M1454" t="e">
        <f>LEFT(VLOOKUP(B1454,'Uniprot taxonomy'!B:R,5,FALSE))</f>
        <v>#N/A</v>
      </c>
      <c r="N1454" t="e">
        <f>VLOOKUP(B1454,'Uniprot taxonomy'!B:R,5,FALSE)</f>
        <v>#N/A</v>
      </c>
      <c r="O1454" t="e">
        <f>VLOOKUP(B1454,'Uniprot taxonomy'!B:R,6,FALSE)</f>
        <v>#N/A</v>
      </c>
      <c r="P1454" t="e">
        <f>VLOOKUP(B1454,'Uniprot taxonomy'!B:R,7,FALSE)</f>
        <v>#N/A</v>
      </c>
      <c r="Q1454" t="e">
        <f>VLOOKUP(B1454,'Uniprot taxonomy'!B:R,8,FALSE)</f>
        <v>#N/A</v>
      </c>
    </row>
    <row r="1455" spans="1:17" hidden="1" x14ac:dyDescent="0.25">
      <c r="A1455" t="s">
        <v>4949</v>
      </c>
      <c r="B1455" t="s">
        <v>4950</v>
      </c>
      <c r="C1455" t="e">
        <f>VLOOKUP('Домены Secretin_N'!B1455,'AC-Architecture'!A:C,3,FALSE)</f>
        <v>#N/A</v>
      </c>
      <c r="D1455">
        <v>674</v>
      </c>
      <c r="E1455" t="s">
        <v>3632</v>
      </c>
      <c r="F1455">
        <v>126</v>
      </c>
      <c r="G1455">
        <v>189</v>
      </c>
      <c r="H1455">
        <f t="shared" si="97"/>
        <v>63</v>
      </c>
      <c r="I1455" t="str">
        <f t="shared" si="98"/>
        <v>C3LSG0_VIBCM/126-189</v>
      </c>
      <c r="K1455" t="e">
        <f>IF(C1455="Secretin_N, Secretin, TraK","T","N")</f>
        <v>#N/A</v>
      </c>
      <c r="L1455" t="e">
        <f>VLOOKUP(E1455,'Uniprot taxonomy'!E:J,4,FALSE)</f>
        <v>#N/A</v>
      </c>
      <c r="M1455" t="e">
        <f>LEFT(VLOOKUP(B1455,'Uniprot taxonomy'!B:R,5,FALSE))</f>
        <v>#N/A</v>
      </c>
      <c r="N1455" t="e">
        <f>VLOOKUP(B1455,'Uniprot taxonomy'!B:R,5,FALSE)</f>
        <v>#N/A</v>
      </c>
      <c r="O1455" t="e">
        <f>VLOOKUP(B1455,'Uniprot taxonomy'!B:R,6,FALSE)</f>
        <v>#N/A</v>
      </c>
      <c r="P1455" t="e">
        <f>VLOOKUP(B1455,'Uniprot taxonomy'!B:R,7,FALSE)</f>
        <v>#N/A</v>
      </c>
      <c r="Q1455" t="e">
        <f>VLOOKUP(B1455,'Uniprot taxonomy'!B:R,8,FALSE)</f>
        <v>#N/A</v>
      </c>
    </row>
    <row r="1456" spans="1:17" hidden="1" x14ac:dyDescent="0.25">
      <c r="A1456" t="s">
        <v>4949</v>
      </c>
      <c r="B1456" t="s">
        <v>4950</v>
      </c>
      <c r="C1456" t="e">
        <f>VLOOKUP('Домены Secretin_N'!B1456,'AC-Architecture'!A:C,3,FALSE)</f>
        <v>#N/A</v>
      </c>
      <c r="D1456">
        <v>674</v>
      </c>
      <c r="E1456" t="s">
        <v>3632</v>
      </c>
      <c r="F1456">
        <v>191</v>
      </c>
      <c r="G1456">
        <v>262</v>
      </c>
      <c r="H1456">
        <f t="shared" si="97"/>
        <v>71</v>
      </c>
      <c r="I1456" t="str">
        <f t="shared" si="98"/>
        <v>C3LSG0_VIBCM/191-262</v>
      </c>
      <c r="K1456" t="e">
        <f>IF(C1456="Secretin_N, Secretin, TraK","T","N")</f>
        <v>#N/A</v>
      </c>
      <c r="L1456" t="e">
        <f>VLOOKUP(E1456,'Uniprot taxonomy'!E:J,4,FALSE)</f>
        <v>#N/A</v>
      </c>
      <c r="M1456" t="e">
        <f>LEFT(VLOOKUP(B1456,'Uniprot taxonomy'!B:R,5,FALSE))</f>
        <v>#N/A</v>
      </c>
      <c r="N1456" t="e">
        <f>VLOOKUP(B1456,'Uniprot taxonomy'!B:R,5,FALSE)</f>
        <v>#N/A</v>
      </c>
      <c r="O1456" t="e">
        <f>VLOOKUP(B1456,'Uniprot taxonomy'!B:R,6,FALSE)</f>
        <v>#N/A</v>
      </c>
      <c r="P1456" t="e">
        <f>VLOOKUP(B1456,'Uniprot taxonomy'!B:R,7,FALSE)</f>
        <v>#N/A</v>
      </c>
      <c r="Q1456" t="e">
        <f>VLOOKUP(B1456,'Uniprot taxonomy'!B:R,8,FALSE)</f>
        <v>#N/A</v>
      </c>
    </row>
    <row r="1457" spans="1:17" hidden="1" x14ac:dyDescent="0.25">
      <c r="A1457" t="s">
        <v>4949</v>
      </c>
      <c r="B1457" t="s">
        <v>4950</v>
      </c>
      <c r="C1457" t="e">
        <f>VLOOKUP('Домены Secretin_N'!B1457,'AC-Architecture'!A:C,3,FALSE)</f>
        <v>#N/A</v>
      </c>
      <c r="D1457">
        <v>674</v>
      </c>
      <c r="E1457" t="s">
        <v>3632</v>
      </c>
      <c r="F1457">
        <v>266</v>
      </c>
      <c r="G1457">
        <v>343</v>
      </c>
      <c r="H1457">
        <f t="shared" si="97"/>
        <v>77</v>
      </c>
      <c r="I1457" t="str">
        <f t="shared" si="98"/>
        <v>C3LSG0_VIBCM/266-343</v>
      </c>
      <c r="K1457" t="e">
        <f>IF(C1457="Secretin_N, Secretin, TraK","T","N")</f>
        <v>#N/A</v>
      </c>
      <c r="L1457" t="e">
        <f>VLOOKUP(E1457,'Uniprot taxonomy'!E:J,4,FALSE)</f>
        <v>#N/A</v>
      </c>
      <c r="M1457" t="e">
        <f>LEFT(VLOOKUP(B1457,'Uniprot taxonomy'!B:R,5,FALSE))</f>
        <v>#N/A</v>
      </c>
      <c r="N1457" t="e">
        <f>VLOOKUP(B1457,'Uniprot taxonomy'!B:R,5,FALSE)</f>
        <v>#N/A</v>
      </c>
      <c r="O1457" t="e">
        <f>VLOOKUP(B1457,'Uniprot taxonomy'!B:R,6,FALSE)</f>
        <v>#N/A</v>
      </c>
      <c r="P1457" t="e">
        <f>VLOOKUP(B1457,'Uniprot taxonomy'!B:R,7,FALSE)</f>
        <v>#N/A</v>
      </c>
      <c r="Q1457" t="e">
        <f>VLOOKUP(B1457,'Uniprot taxonomy'!B:R,8,FALSE)</f>
        <v>#N/A</v>
      </c>
    </row>
    <row r="1458" spans="1:17" hidden="1" x14ac:dyDescent="0.25">
      <c r="A1458" t="s">
        <v>4951</v>
      </c>
      <c r="B1458" t="s">
        <v>4952</v>
      </c>
      <c r="C1458" t="e">
        <f>VLOOKUP('Домены Secretin_N'!B1458,'AC-Architecture'!A:C,3,FALSE)</f>
        <v>#N/A</v>
      </c>
      <c r="D1458">
        <v>692</v>
      </c>
      <c r="E1458" t="s">
        <v>3632</v>
      </c>
      <c r="F1458">
        <v>242</v>
      </c>
      <c r="G1458">
        <v>309</v>
      </c>
      <c r="H1458">
        <f t="shared" si="97"/>
        <v>67</v>
      </c>
      <c r="I1458" t="str">
        <f t="shared" si="98"/>
        <v>C3MFL2_RHISN/242-309</v>
      </c>
      <c r="K1458" t="e">
        <f>IF(C1458="Secretin_N, Secretin, TraK","T","N")</f>
        <v>#N/A</v>
      </c>
      <c r="L1458" t="e">
        <f>VLOOKUP(E1458,'Uniprot taxonomy'!E:J,4,FALSE)</f>
        <v>#N/A</v>
      </c>
      <c r="M1458" t="e">
        <f>LEFT(VLOOKUP(B1458,'Uniprot taxonomy'!B:R,5,FALSE))</f>
        <v>#N/A</v>
      </c>
      <c r="N1458" t="e">
        <f>VLOOKUP(B1458,'Uniprot taxonomy'!B:R,5,FALSE)</f>
        <v>#N/A</v>
      </c>
      <c r="O1458" t="e">
        <f>VLOOKUP(B1458,'Uniprot taxonomy'!B:R,6,FALSE)</f>
        <v>#N/A</v>
      </c>
      <c r="P1458" t="e">
        <f>VLOOKUP(B1458,'Uniprot taxonomy'!B:R,7,FALSE)</f>
        <v>#N/A</v>
      </c>
      <c r="Q1458" t="e">
        <f>VLOOKUP(B1458,'Uniprot taxonomy'!B:R,8,FALSE)</f>
        <v>#N/A</v>
      </c>
    </row>
    <row r="1459" spans="1:17" hidden="1" x14ac:dyDescent="0.25">
      <c r="A1459" t="s">
        <v>4951</v>
      </c>
      <c r="B1459" t="s">
        <v>4952</v>
      </c>
      <c r="C1459" t="e">
        <f>VLOOKUP('Домены Secretin_N'!B1459,'AC-Architecture'!A:C,3,FALSE)</f>
        <v>#N/A</v>
      </c>
      <c r="D1459">
        <v>692</v>
      </c>
      <c r="E1459" t="s">
        <v>3632</v>
      </c>
      <c r="F1459">
        <v>316</v>
      </c>
      <c r="G1459">
        <v>426</v>
      </c>
      <c r="H1459">
        <f t="shared" si="97"/>
        <v>110</v>
      </c>
      <c r="I1459" t="str">
        <f t="shared" si="98"/>
        <v>C3MFL2_RHISN/316-426</v>
      </c>
      <c r="K1459" t="e">
        <f>IF(C1459="Secretin_N, Secretin, TraK","T","N")</f>
        <v>#N/A</v>
      </c>
      <c r="L1459" t="e">
        <f>VLOOKUP(E1459,'Uniprot taxonomy'!E:J,4,FALSE)</f>
        <v>#N/A</v>
      </c>
      <c r="M1459" t="e">
        <f>LEFT(VLOOKUP(B1459,'Uniprot taxonomy'!B:R,5,FALSE))</f>
        <v>#N/A</v>
      </c>
      <c r="N1459" t="e">
        <f>VLOOKUP(B1459,'Uniprot taxonomy'!B:R,5,FALSE)</f>
        <v>#N/A</v>
      </c>
      <c r="O1459" t="e">
        <f>VLOOKUP(B1459,'Uniprot taxonomy'!B:R,6,FALSE)</f>
        <v>#N/A</v>
      </c>
      <c r="P1459" t="e">
        <f>VLOOKUP(B1459,'Uniprot taxonomy'!B:R,7,FALSE)</f>
        <v>#N/A</v>
      </c>
      <c r="Q1459" t="e">
        <f>VLOOKUP(B1459,'Uniprot taxonomy'!B:R,8,FALSE)</f>
        <v>#N/A</v>
      </c>
    </row>
    <row r="1460" spans="1:17" hidden="1" x14ac:dyDescent="0.25">
      <c r="A1460" t="s">
        <v>4953</v>
      </c>
      <c r="B1460" t="s">
        <v>4954</v>
      </c>
      <c r="C1460" t="e">
        <f>VLOOKUP('Домены Secretin_N'!B1460,'AC-Architecture'!A:C,3,FALSE)</f>
        <v>#N/A</v>
      </c>
      <c r="D1460">
        <v>674</v>
      </c>
      <c r="E1460" t="s">
        <v>3632</v>
      </c>
      <c r="F1460">
        <v>126</v>
      </c>
      <c r="G1460">
        <v>189</v>
      </c>
      <c r="H1460">
        <f t="shared" si="97"/>
        <v>63</v>
      </c>
      <c r="I1460" t="str">
        <f t="shared" si="98"/>
        <v>C3NUF4_VIBCJ/126-189</v>
      </c>
      <c r="K1460" t="e">
        <f>IF(C1460="Secretin_N, Secretin, TraK","T","N")</f>
        <v>#N/A</v>
      </c>
      <c r="L1460" t="e">
        <f>VLOOKUP(E1460,'Uniprot taxonomy'!E:J,4,FALSE)</f>
        <v>#N/A</v>
      </c>
      <c r="M1460" t="e">
        <f>LEFT(VLOOKUP(B1460,'Uniprot taxonomy'!B:R,5,FALSE))</f>
        <v>#N/A</v>
      </c>
      <c r="N1460" t="e">
        <f>VLOOKUP(B1460,'Uniprot taxonomy'!B:R,5,FALSE)</f>
        <v>#N/A</v>
      </c>
      <c r="O1460" t="e">
        <f>VLOOKUP(B1460,'Uniprot taxonomy'!B:R,6,FALSE)</f>
        <v>#N/A</v>
      </c>
      <c r="P1460" t="e">
        <f>VLOOKUP(B1460,'Uniprot taxonomy'!B:R,7,FALSE)</f>
        <v>#N/A</v>
      </c>
      <c r="Q1460" t="e">
        <f>VLOOKUP(B1460,'Uniprot taxonomy'!B:R,8,FALSE)</f>
        <v>#N/A</v>
      </c>
    </row>
    <row r="1461" spans="1:17" hidden="1" x14ac:dyDescent="0.25">
      <c r="A1461" t="s">
        <v>4953</v>
      </c>
      <c r="B1461" t="s">
        <v>4954</v>
      </c>
      <c r="C1461" t="e">
        <f>VLOOKUP('Домены Secretin_N'!B1461,'AC-Architecture'!A:C,3,FALSE)</f>
        <v>#N/A</v>
      </c>
      <c r="D1461">
        <v>674</v>
      </c>
      <c r="E1461" t="s">
        <v>3632</v>
      </c>
      <c r="F1461">
        <v>191</v>
      </c>
      <c r="G1461">
        <v>262</v>
      </c>
      <c r="H1461">
        <f t="shared" si="97"/>
        <v>71</v>
      </c>
      <c r="I1461" t="str">
        <f t="shared" si="98"/>
        <v>C3NUF4_VIBCJ/191-262</v>
      </c>
      <c r="K1461" t="e">
        <f>IF(C1461="Secretin_N, Secretin, TraK","T","N")</f>
        <v>#N/A</v>
      </c>
      <c r="L1461" t="e">
        <f>VLOOKUP(E1461,'Uniprot taxonomy'!E:J,4,FALSE)</f>
        <v>#N/A</v>
      </c>
      <c r="M1461" t="e">
        <f>LEFT(VLOOKUP(B1461,'Uniprot taxonomy'!B:R,5,FALSE))</f>
        <v>#N/A</v>
      </c>
      <c r="N1461" t="e">
        <f>VLOOKUP(B1461,'Uniprot taxonomy'!B:R,5,FALSE)</f>
        <v>#N/A</v>
      </c>
      <c r="O1461" t="e">
        <f>VLOOKUP(B1461,'Uniprot taxonomy'!B:R,6,FALSE)</f>
        <v>#N/A</v>
      </c>
      <c r="P1461" t="e">
        <f>VLOOKUP(B1461,'Uniprot taxonomy'!B:R,7,FALSE)</f>
        <v>#N/A</v>
      </c>
      <c r="Q1461" t="e">
        <f>VLOOKUP(B1461,'Uniprot taxonomy'!B:R,8,FALSE)</f>
        <v>#N/A</v>
      </c>
    </row>
    <row r="1462" spans="1:17" hidden="1" x14ac:dyDescent="0.25">
      <c r="A1462" t="s">
        <v>4953</v>
      </c>
      <c r="B1462" t="s">
        <v>4954</v>
      </c>
      <c r="C1462" t="e">
        <f>VLOOKUP('Домены Secretin_N'!B1462,'AC-Architecture'!A:C,3,FALSE)</f>
        <v>#N/A</v>
      </c>
      <c r="D1462">
        <v>674</v>
      </c>
      <c r="E1462" t="s">
        <v>3632</v>
      </c>
      <c r="F1462">
        <v>266</v>
      </c>
      <c r="G1462">
        <v>343</v>
      </c>
      <c r="H1462">
        <f t="shared" si="97"/>
        <v>77</v>
      </c>
      <c r="I1462" t="str">
        <f t="shared" si="98"/>
        <v>C3NUF4_VIBCJ/266-343</v>
      </c>
      <c r="K1462" t="e">
        <f>IF(C1462="Secretin_N, Secretin, TraK","T","N")</f>
        <v>#N/A</v>
      </c>
      <c r="L1462" t="e">
        <f>VLOOKUP(E1462,'Uniprot taxonomy'!E:J,4,FALSE)</f>
        <v>#N/A</v>
      </c>
      <c r="M1462" t="e">
        <f>LEFT(VLOOKUP(B1462,'Uniprot taxonomy'!B:R,5,FALSE))</f>
        <v>#N/A</v>
      </c>
      <c r="N1462" t="e">
        <f>VLOOKUP(B1462,'Uniprot taxonomy'!B:R,5,FALSE)</f>
        <v>#N/A</v>
      </c>
      <c r="O1462" t="e">
        <f>VLOOKUP(B1462,'Uniprot taxonomy'!B:R,6,FALSE)</f>
        <v>#N/A</v>
      </c>
      <c r="P1462" t="e">
        <f>VLOOKUP(B1462,'Uniprot taxonomy'!B:R,7,FALSE)</f>
        <v>#N/A</v>
      </c>
      <c r="Q1462" t="e">
        <f>VLOOKUP(B1462,'Uniprot taxonomy'!B:R,8,FALSE)</f>
        <v>#N/A</v>
      </c>
    </row>
    <row r="1463" spans="1:17" hidden="1" x14ac:dyDescent="0.25">
      <c r="A1463" t="s">
        <v>4955</v>
      </c>
      <c r="B1463" t="s">
        <v>4956</v>
      </c>
      <c r="C1463" t="e">
        <f>VLOOKUP('Домены Secretin_N'!B1463,'AC-Architecture'!A:C,3,FALSE)</f>
        <v>#N/A</v>
      </c>
      <c r="D1463">
        <v>571</v>
      </c>
      <c r="E1463" t="s">
        <v>3632</v>
      </c>
      <c r="F1463">
        <v>254</v>
      </c>
      <c r="G1463">
        <v>320</v>
      </c>
      <c r="H1463">
        <f t="shared" si="97"/>
        <v>66</v>
      </c>
      <c r="I1463" t="str">
        <f t="shared" si="98"/>
        <v>C3NUX9_VIBCJ/254-320</v>
      </c>
      <c r="K1463" t="e">
        <f>IF(C1463="Secretin_N, Secretin, TraK","T","N")</f>
        <v>#N/A</v>
      </c>
      <c r="L1463" t="e">
        <f>VLOOKUP(E1463,'Uniprot taxonomy'!E:J,4,FALSE)</f>
        <v>#N/A</v>
      </c>
      <c r="M1463" t="e">
        <f>LEFT(VLOOKUP(B1463,'Uniprot taxonomy'!B:R,5,FALSE))</f>
        <v>#N/A</v>
      </c>
      <c r="N1463" t="e">
        <f>VLOOKUP(B1463,'Uniprot taxonomy'!B:R,5,FALSE)</f>
        <v>#N/A</v>
      </c>
      <c r="O1463" t="e">
        <f>VLOOKUP(B1463,'Uniprot taxonomy'!B:R,6,FALSE)</f>
        <v>#N/A</v>
      </c>
      <c r="P1463" t="e">
        <f>VLOOKUP(B1463,'Uniprot taxonomy'!B:R,7,FALSE)</f>
        <v>#N/A</v>
      </c>
      <c r="Q1463" t="e">
        <f>VLOOKUP(B1463,'Uniprot taxonomy'!B:R,8,FALSE)</f>
        <v>#N/A</v>
      </c>
    </row>
    <row r="1464" spans="1:17" hidden="1" x14ac:dyDescent="0.25">
      <c r="A1464" t="s">
        <v>4957</v>
      </c>
      <c r="B1464" t="s">
        <v>4958</v>
      </c>
      <c r="C1464" t="e">
        <f>VLOOKUP('Домены Secretin_N'!B1464,'AC-Architecture'!A:C,3,FALSE)</f>
        <v>#N/A</v>
      </c>
      <c r="D1464">
        <v>412</v>
      </c>
      <c r="E1464" t="s">
        <v>3632</v>
      </c>
      <c r="F1464">
        <v>119</v>
      </c>
      <c r="G1464">
        <v>180</v>
      </c>
      <c r="H1464">
        <f t="shared" si="97"/>
        <v>61</v>
      </c>
      <c r="I1464" t="str">
        <f t="shared" si="98"/>
        <v>C3SQ87_ECOLX/119-180</v>
      </c>
      <c r="K1464" t="e">
        <f>IF(C1464="Secretin_N, Secretin, TraK","T","N")</f>
        <v>#N/A</v>
      </c>
      <c r="L1464" t="e">
        <f>VLOOKUP(E1464,'Uniprot taxonomy'!E:J,4,FALSE)</f>
        <v>#N/A</v>
      </c>
      <c r="M1464" t="e">
        <f>LEFT(VLOOKUP(B1464,'Uniprot taxonomy'!B:R,5,FALSE))</f>
        <v>#N/A</v>
      </c>
      <c r="N1464" t="e">
        <f>VLOOKUP(B1464,'Uniprot taxonomy'!B:R,5,FALSE)</f>
        <v>#N/A</v>
      </c>
      <c r="O1464" t="e">
        <f>VLOOKUP(B1464,'Uniprot taxonomy'!B:R,6,FALSE)</f>
        <v>#N/A</v>
      </c>
      <c r="P1464" t="e">
        <f>VLOOKUP(B1464,'Uniprot taxonomy'!B:R,7,FALSE)</f>
        <v>#N/A</v>
      </c>
      <c r="Q1464" t="e">
        <f>VLOOKUP(B1464,'Uniprot taxonomy'!B:R,8,FALSE)</f>
        <v>#N/A</v>
      </c>
    </row>
    <row r="1465" spans="1:17" hidden="1" x14ac:dyDescent="0.25">
      <c r="A1465" t="s">
        <v>4959</v>
      </c>
      <c r="B1465" t="s">
        <v>4960</v>
      </c>
      <c r="C1465" t="e">
        <f>VLOOKUP('Домены Secretin_N'!B1465,'AC-Architecture'!A:C,3,FALSE)</f>
        <v>#N/A</v>
      </c>
      <c r="D1465">
        <v>412</v>
      </c>
      <c r="E1465" t="s">
        <v>3632</v>
      </c>
      <c r="F1465">
        <v>119</v>
      </c>
      <c r="G1465">
        <v>180</v>
      </c>
      <c r="H1465">
        <f t="shared" si="97"/>
        <v>61</v>
      </c>
      <c r="I1465" t="str">
        <f t="shared" si="98"/>
        <v>C3SQ88_ECOLX/119-180</v>
      </c>
      <c r="K1465" t="e">
        <f>IF(C1465="Secretin_N, Secretin, TraK","T","N")</f>
        <v>#N/A</v>
      </c>
      <c r="L1465" t="e">
        <f>VLOOKUP(E1465,'Uniprot taxonomy'!E:J,4,FALSE)</f>
        <v>#N/A</v>
      </c>
      <c r="M1465" t="e">
        <f>LEFT(VLOOKUP(B1465,'Uniprot taxonomy'!B:R,5,FALSE))</f>
        <v>#N/A</v>
      </c>
      <c r="N1465" t="e">
        <f>VLOOKUP(B1465,'Uniprot taxonomy'!B:R,5,FALSE)</f>
        <v>#N/A</v>
      </c>
      <c r="O1465" t="e">
        <f>VLOOKUP(B1465,'Uniprot taxonomy'!B:R,6,FALSE)</f>
        <v>#N/A</v>
      </c>
      <c r="P1465" t="e">
        <f>VLOOKUP(B1465,'Uniprot taxonomy'!B:R,7,FALSE)</f>
        <v>#N/A</v>
      </c>
      <c r="Q1465" t="e">
        <f>VLOOKUP(B1465,'Uniprot taxonomy'!B:R,8,FALSE)</f>
        <v>#N/A</v>
      </c>
    </row>
    <row r="1466" spans="1:17" hidden="1" x14ac:dyDescent="0.25">
      <c r="A1466" t="s">
        <v>471</v>
      </c>
      <c r="B1466" t="s">
        <v>1771</v>
      </c>
      <c r="C1466" t="str">
        <f>VLOOKUP('Домены Secretin_N'!B1466,'AC-Architecture'!A:C,3,FALSE)</f>
        <v>Secretin_N, Secretin</v>
      </c>
      <c r="D1466">
        <v>514</v>
      </c>
      <c r="E1466" t="s">
        <v>3632</v>
      </c>
      <c r="F1466">
        <v>208</v>
      </c>
      <c r="G1466">
        <v>269</v>
      </c>
      <c r="H1466">
        <f t="shared" si="97"/>
        <v>61</v>
      </c>
      <c r="I1466" t="str">
        <f t="shared" si="98"/>
        <v>C3WML3_9FUSO/208-269</v>
      </c>
      <c r="K1466" t="str">
        <f>IF(C1466="Secretin_N, Secretin, TraK","T","N")</f>
        <v>N</v>
      </c>
      <c r="L1466" t="e">
        <f>VLOOKUP(E1466,'Uniprot taxonomy'!E:J,4,FALSE)</f>
        <v>#N/A</v>
      </c>
      <c r="M1466" t="str">
        <f>LEFT(VLOOKUP(B1466,'Uniprot taxonomy'!B:R,5,FALSE))</f>
        <v>F</v>
      </c>
      <c r="N1466" t="str">
        <f>VLOOKUP(B1466,'Uniprot taxonomy'!B:R,5,FALSE)</f>
        <v>Fusobacteriales</v>
      </c>
      <c r="O1466" t="str">
        <f>VLOOKUP(B1466,'Uniprot taxonomy'!B:R,6,FALSE)</f>
        <v>Fusobacteriaceae</v>
      </c>
      <c r="P1466" t="str">
        <f>VLOOKUP(B1466,'Uniprot taxonomy'!B:R,7,FALSE)</f>
        <v>Fusobacterium.</v>
      </c>
      <c r="Q1466">
        <f>VLOOKUP(B1466,'Uniprot taxonomy'!B:R,8,FALSE)</f>
        <v>0</v>
      </c>
    </row>
    <row r="1467" spans="1:17" hidden="1" x14ac:dyDescent="0.25">
      <c r="A1467" t="s">
        <v>472</v>
      </c>
      <c r="B1467" t="s">
        <v>1772</v>
      </c>
      <c r="C1467" t="str">
        <f>VLOOKUP('Домены Secretin_N'!B1467,'AC-Architecture'!A:C,3,FALSE)</f>
        <v>Secretin_N, Secretin</v>
      </c>
      <c r="D1467">
        <v>423</v>
      </c>
      <c r="E1467" t="s">
        <v>3632</v>
      </c>
      <c r="F1467">
        <v>116</v>
      </c>
      <c r="G1467">
        <v>177</v>
      </c>
      <c r="H1467">
        <f t="shared" si="97"/>
        <v>61</v>
      </c>
      <c r="I1467" t="str">
        <f t="shared" si="98"/>
        <v>C3WTU4_9FUSO/116-177</v>
      </c>
      <c r="K1467" t="str">
        <f>IF(C1467="Secretin_N, Secretin, TraK","T","N")</f>
        <v>N</v>
      </c>
      <c r="L1467" t="e">
        <f>VLOOKUP(E1467,'Uniprot taxonomy'!E:J,4,FALSE)</f>
        <v>#N/A</v>
      </c>
      <c r="M1467" t="str">
        <f>LEFT(VLOOKUP(B1467,'Uniprot taxonomy'!B:R,5,FALSE))</f>
        <v>F</v>
      </c>
      <c r="N1467" t="str">
        <f>VLOOKUP(B1467,'Uniprot taxonomy'!B:R,5,FALSE)</f>
        <v>Fusobacteriales</v>
      </c>
      <c r="O1467" t="str">
        <f>VLOOKUP(B1467,'Uniprot taxonomy'!B:R,6,FALSE)</f>
        <v>Fusobacteriaceae</v>
      </c>
      <c r="P1467" t="str">
        <f>VLOOKUP(B1467,'Uniprot taxonomy'!B:R,7,FALSE)</f>
        <v>Fusobacterium.</v>
      </c>
      <c r="Q1467">
        <f>VLOOKUP(B1467,'Uniprot taxonomy'!B:R,8,FALSE)</f>
        <v>0</v>
      </c>
    </row>
    <row r="1468" spans="1:17" hidden="1" x14ac:dyDescent="0.25">
      <c r="A1468" t="s">
        <v>4962</v>
      </c>
      <c r="B1468" t="s">
        <v>4963</v>
      </c>
      <c r="C1468" t="e">
        <f>VLOOKUP('Домены Secretin_N'!B1468,'AC-Architecture'!A:C,3,FALSE)</f>
        <v>#N/A</v>
      </c>
      <c r="D1468">
        <v>423</v>
      </c>
      <c r="E1468" t="s">
        <v>3632</v>
      </c>
      <c r="F1468">
        <v>116</v>
      </c>
      <c r="G1468">
        <v>177</v>
      </c>
      <c r="H1468">
        <f t="shared" si="97"/>
        <v>61</v>
      </c>
      <c r="I1468" t="str">
        <f t="shared" si="98"/>
        <v>C3X0Q1_9FUSO/116-177</v>
      </c>
      <c r="K1468" t="e">
        <f>IF(C1468="Secretin_N, Secretin, TraK","T","N")</f>
        <v>#N/A</v>
      </c>
      <c r="L1468" t="e">
        <f>VLOOKUP(E1468,'Uniprot taxonomy'!E:J,4,FALSE)</f>
        <v>#N/A</v>
      </c>
      <c r="M1468" t="e">
        <f>LEFT(VLOOKUP(B1468,'Uniprot taxonomy'!B:R,5,FALSE))</f>
        <v>#N/A</v>
      </c>
      <c r="N1468" t="e">
        <f>VLOOKUP(B1468,'Uniprot taxonomy'!B:R,5,FALSE)</f>
        <v>#N/A</v>
      </c>
      <c r="O1468" t="e">
        <f>VLOOKUP(B1468,'Uniprot taxonomy'!B:R,6,FALSE)</f>
        <v>#N/A</v>
      </c>
      <c r="P1468" t="e">
        <f>VLOOKUP(B1468,'Uniprot taxonomy'!B:R,7,FALSE)</f>
        <v>#N/A</v>
      </c>
      <c r="Q1468" t="e">
        <f>VLOOKUP(B1468,'Uniprot taxonomy'!B:R,8,FALSE)</f>
        <v>#N/A</v>
      </c>
    </row>
    <row r="1469" spans="1:17" hidden="1" x14ac:dyDescent="0.25">
      <c r="A1469" t="s">
        <v>4964</v>
      </c>
      <c r="B1469" t="s">
        <v>4965</v>
      </c>
      <c r="C1469" t="e">
        <f>VLOOKUP('Домены Secretin_N'!B1469,'AC-Architecture'!A:C,3,FALSE)</f>
        <v>#N/A</v>
      </c>
      <c r="D1469">
        <v>462</v>
      </c>
      <c r="E1469" t="s">
        <v>3632</v>
      </c>
      <c r="F1469">
        <v>160</v>
      </c>
      <c r="G1469">
        <v>226</v>
      </c>
      <c r="H1469">
        <f t="shared" si="97"/>
        <v>66</v>
      </c>
      <c r="I1469" t="str">
        <f t="shared" si="98"/>
        <v>C4AUS3_BURML/160-226</v>
      </c>
      <c r="K1469" t="e">
        <f>IF(C1469="Secretin_N, Secretin, TraK","T","N")</f>
        <v>#N/A</v>
      </c>
      <c r="L1469" t="e">
        <f>VLOOKUP(E1469,'Uniprot taxonomy'!E:J,4,FALSE)</f>
        <v>#N/A</v>
      </c>
      <c r="M1469" t="e">
        <f>LEFT(VLOOKUP(B1469,'Uniprot taxonomy'!B:R,5,FALSE))</f>
        <v>#N/A</v>
      </c>
      <c r="N1469" t="e">
        <f>VLOOKUP(B1469,'Uniprot taxonomy'!B:R,5,FALSE)</f>
        <v>#N/A</v>
      </c>
      <c r="O1469" t="e">
        <f>VLOOKUP(B1469,'Uniprot taxonomy'!B:R,6,FALSE)</f>
        <v>#N/A</v>
      </c>
      <c r="P1469" t="e">
        <f>VLOOKUP(B1469,'Uniprot taxonomy'!B:R,7,FALSE)</f>
        <v>#N/A</v>
      </c>
      <c r="Q1469" t="e">
        <f>VLOOKUP(B1469,'Uniprot taxonomy'!B:R,8,FALSE)</f>
        <v>#N/A</v>
      </c>
    </row>
    <row r="1470" spans="1:17" hidden="1" x14ac:dyDescent="0.25">
      <c r="A1470" t="s">
        <v>4966</v>
      </c>
      <c r="B1470" t="s">
        <v>4967</v>
      </c>
      <c r="C1470" t="e">
        <f>VLOOKUP('Домены Secretin_N'!B1470,'AC-Architecture'!A:C,3,FALSE)</f>
        <v>#N/A</v>
      </c>
      <c r="D1470">
        <v>757</v>
      </c>
      <c r="E1470" t="s">
        <v>3632</v>
      </c>
      <c r="F1470">
        <v>129</v>
      </c>
      <c r="G1470">
        <v>189</v>
      </c>
      <c r="H1470">
        <f t="shared" si="97"/>
        <v>60</v>
      </c>
      <c r="I1470" t="str">
        <f t="shared" si="98"/>
        <v>C4AUW2_BURML/129-189</v>
      </c>
      <c r="K1470" t="e">
        <f>IF(C1470="Secretin_N, Secretin, TraK","T","N")</f>
        <v>#N/A</v>
      </c>
      <c r="L1470" t="e">
        <f>VLOOKUP(E1470,'Uniprot taxonomy'!E:J,4,FALSE)</f>
        <v>#N/A</v>
      </c>
      <c r="M1470" t="e">
        <f>LEFT(VLOOKUP(B1470,'Uniprot taxonomy'!B:R,5,FALSE))</f>
        <v>#N/A</v>
      </c>
      <c r="N1470" t="e">
        <f>VLOOKUP(B1470,'Uniprot taxonomy'!B:R,5,FALSE)</f>
        <v>#N/A</v>
      </c>
      <c r="O1470" t="e">
        <f>VLOOKUP(B1470,'Uniprot taxonomy'!B:R,6,FALSE)</f>
        <v>#N/A</v>
      </c>
      <c r="P1470" t="e">
        <f>VLOOKUP(B1470,'Uniprot taxonomy'!B:R,7,FALSE)</f>
        <v>#N/A</v>
      </c>
      <c r="Q1470" t="e">
        <f>VLOOKUP(B1470,'Uniprot taxonomy'!B:R,8,FALSE)</f>
        <v>#N/A</v>
      </c>
    </row>
    <row r="1471" spans="1:17" hidden="1" x14ac:dyDescent="0.25">
      <c r="A1471" t="s">
        <v>4966</v>
      </c>
      <c r="B1471" t="s">
        <v>4967</v>
      </c>
      <c r="C1471" t="e">
        <f>VLOOKUP('Домены Secretin_N'!B1471,'AC-Architecture'!A:C,3,FALSE)</f>
        <v>#N/A</v>
      </c>
      <c r="D1471">
        <v>757</v>
      </c>
      <c r="E1471" t="s">
        <v>3632</v>
      </c>
      <c r="F1471">
        <v>192</v>
      </c>
      <c r="G1471">
        <v>264</v>
      </c>
      <c r="H1471">
        <f t="shared" si="97"/>
        <v>72</v>
      </c>
      <c r="I1471" t="str">
        <f t="shared" si="98"/>
        <v>C4AUW2_BURML/192-264</v>
      </c>
      <c r="K1471" t="e">
        <f>IF(C1471="Secretin_N, Secretin, TraK","T","N")</f>
        <v>#N/A</v>
      </c>
      <c r="L1471" t="e">
        <f>VLOOKUP(E1471,'Uniprot taxonomy'!E:J,4,FALSE)</f>
        <v>#N/A</v>
      </c>
      <c r="M1471" t="e">
        <f>LEFT(VLOOKUP(B1471,'Uniprot taxonomy'!B:R,5,FALSE))</f>
        <v>#N/A</v>
      </c>
      <c r="N1471" t="e">
        <f>VLOOKUP(B1471,'Uniprot taxonomy'!B:R,5,FALSE)</f>
        <v>#N/A</v>
      </c>
      <c r="O1471" t="e">
        <f>VLOOKUP(B1471,'Uniprot taxonomy'!B:R,6,FALSE)</f>
        <v>#N/A</v>
      </c>
      <c r="P1471" t="e">
        <f>VLOOKUP(B1471,'Uniprot taxonomy'!B:R,7,FALSE)</f>
        <v>#N/A</v>
      </c>
      <c r="Q1471" t="e">
        <f>VLOOKUP(B1471,'Uniprot taxonomy'!B:R,8,FALSE)</f>
        <v>#N/A</v>
      </c>
    </row>
    <row r="1472" spans="1:17" hidden="1" x14ac:dyDescent="0.25">
      <c r="A1472" t="s">
        <v>4966</v>
      </c>
      <c r="B1472" t="s">
        <v>4967</v>
      </c>
      <c r="C1472" t="e">
        <f>VLOOKUP('Домены Secretin_N'!B1472,'AC-Architecture'!A:C,3,FALSE)</f>
        <v>#N/A</v>
      </c>
      <c r="D1472">
        <v>757</v>
      </c>
      <c r="E1472" t="s">
        <v>3632</v>
      </c>
      <c r="F1472">
        <v>268</v>
      </c>
      <c r="G1472">
        <v>406</v>
      </c>
      <c r="H1472">
        <f t="shared" si="97"/>
        <v>138</v>
      </c>
      <c r="I1472" t="str">
        <f t="shared" si="98"/>
        <v>C4AUW2_BURML/268-406</v>
      </c>
      <c r="K1472" t="e">
        <f>IF(C1472="Secretin_N, Secretin, TraK","T","N")</f>
        <v>#N/A</v>
      </c>
      <c r="L1472" t="e">
        <f>VLOOKUP(E1472,'Uniprot taxonomy'!E:J,4,FALSE)</f>
        <v>#N/A</v>
      </c>
      <c r="M1472" t="e">
        <f>LEFT(VLOOKUP(B1472,'Uniprot taxonomy'!B:R,5,FALSE))</f>
        <v>#N/A</v>
      </c>
      <c r="N1472" t="e">
        <f>VLOOKUP(B1472,'Uniprot taxonomy'!B:R,5,FALSE)</f>
        <v>#N/A</v>
      </c>
      <c r="O1472" t="e">
        <f>VLOOKUP(B1472,'Uniprot taxonomy'!B:R,6,FALSE)</f>
        <v>#N/A</v>
      </c>
      <c r="P1472" t="e">
        <f>VLOOKUP(B1472,'Uniprot taxonomy'!B:R,7,FALSE)</f>
        <v>#N/A</v>
      </c>
      <c r="Q1472" t="e">
        <f>VLOOKUP(B1472,'Uniprot taxonomy'!B:R,8,FALSE)</f>
        <v>#N/A</v>
      </c>
    </row>
    <row r="1473" spans="1:17" hidden="1" x14ac:dyDescent="0.25">
      <c r="A1473" t="s">
        <v>473</v>
      </c>
      <c r="B1473" t="s">
        <v>1773</v>
      </c>
      <c r="C1473" t="str">
        <f>VLOOKUP('Домены Secretin_N'!B1473,'AC-Architecture'!A:C,3,FALSE)</f>
        <v>Secretin_N, Secretin</v>
      </c>
      <c r="D1473">
        <v>380</v>
      </c>
      <c r="E1473" t="s">
        <v>3632</v>
      </c>
      <c r="F1473">
        <v>18</v>
      </c>
      <c r="G1473">
        <v>130</v>
      </c>
      <c r="H1473">
        <f t="shared" si="97"/>
        <v>112</v>
      </c>
      <c r="I1473" t="str">
        <f t="shared" si="98"/>
        <v>C4B2V1_BURML/18-130</v>
      </c>
      <c r="J1473" t="e">
        <f>CONCATENATE(K1473,"_",#REF!,"_",B1473)</f>
        <v>#REF!</v>
      </c>
      <c r="K1473" t="str">
        <f>IF(C1473="Secretin_N, Secretin, TraK","T","N")</f>
        <v>N</v>
      </c>
      <c r="L1473" t="e">
        <f>VLOOKUP(E1473,'Uniprot taxonomy'!E:J,4,FALSE)</f>
        <v>#N/A</v>
      </c>
      <c r="M1473" t="str">
        <f>LEFT(VLOOKUP(B1473,'Uniprot taxonomy'!B:R,5,FALSE))</f>
        <v>B</v>
      </c>
      <c r="N1473" t="str">
        <f>VLOOKUP(B1473,'Uniprot taxonomy'!B:R,5,FALSE)</f>
        <v>Betaproteobacteria</v>
      </c>
      <c r="O1473" t="str">
        <f>VLOOKUP(B1473,'Uniprot taxonomy'!B:R,6,FALSE)</f>
        <v>Burkholderiales</v>
      </c>
      <c r="P1473" t="str">
        <f>VLOOKUP(B1473,'Uniprot taxonomy'!B:R,7,FALSE)</f>
        <v>Burkholderiaceae</v>
      </c>
      <c r="Q1473" t="str">
        <f>VLOOKUP(B1473,'Uniprot taxonomy'!B:R,8,FALSE)</f>
        <v>Burkholderia</v>
      </c>
    </row>
    <row r="1474" spans="1:17" hidden="1" x14ac:dyDescent="0.25">
      <c r="A1474" t="s">
        <v>474</v>
      </c>
      <c r="B1474" t="s">
        <v>1774</v>
      </c>
      <c r="C1474" t="str">
        <f>VLOOKUP('Домены Secretin_N'!B1474,'AC-Architecture'!A:C,3,FALSE)</f>
        <v>Secretin_N, Secretin</v>
      </c>
      <c r="D1474">
        <v>625</v>
      </c>
      <c r="E1474" t="s">
        <v>3632</v>
      </c>
      <c r="F1474">
        <v>215</v>
      </c>
      <c r="G1474">
        <v>368</v>
      </c>
      <c r="H1474">
        <f t="shared" si="97"/>
        <v>153</v>
      </c>
      <c r="I1474" t="str">
        <f t="shared" si="98"/>
        <v>C4B391_BURML/215-368</v>
      </c>
      <c r="J1474" t="e">
        <f>CONCATENATE(K1474,"_",#REF!,"_",B1474)</f>
        <v>#REF!</v>
      </c>
      <c r="K1474" t="str">
        <f>IF(C1474="Secretin_N, Secretin, TraK","T","N")</f>
        <v>N</v>
      </c>
      <c r="L1474" t="e">
        <f>VLOOKUP(E1474,'Uniprot taxonomy'!E:J,4,FALSE)</f>
        <v>#N/A</v>
      </c>
      <c r="M1474" t="str">
        <f>LEFT(VLOOKUP(B1474,'Uniprot taxonomy'!B:R,5,FALSE))</f>
        <v>B</v>
      </c>
      <c r="N1474" t="str">
        <f>VLOOKUP(B1474,'Uniprot taxonomy'!B:R,5,FALSE)</f>
        <v>Betaproteobacteria</v>
      </c>
      <c r="O1474" t="str">
        <f>VLOOKUP(B1474,'Uniprot taxonomy'!B:R,6,FALSE)</f>
        <v>Burkholderiales</v>
      </c>
      <c r="P1474" t="str">
        <f>VLOOKUP(B1474,'Uniprot taxonomy'!B:R,7,FALSE)</f>
        <v>Burkholderiaceae</v>
      </c>
      <c r="Q1474" t="str">
        <f>VLOOKUP(B1474,'Uniprot taxonomy'!B:R,8,FALSE)</f>
        <v>Burkholderia</v>
      </c>
    </row>
    <row r="1475" spans="1:17" hidden="1" x14ac:dyDescent="0.25">
      <c r="A1475" t="s">
        <v>4968</v>
      </c>
      <c r="B1475" t="s">
        <v>4969</v>
      </c>
      <c r="C1475" t="e">
        <f>VLOOKUP('Домены Secretin_N'!B1475,'AC-Architecture'!A:C,3,FALSE)</f>
        <v>#N/A</v>
      </c>
      <c r="D1475">
        <v>596</v>
      </c>
      <c r="E1475" t="s">
        <v>3632</v>
      </c>
      <c r="F1475">
        <v>178</v>
      </c>
      <c r="G1475">
        <v>272</v>
      </c>
      <c r="H1475">
        <f t="shared" ref="H1475:H1538" si="100">G1475-F1475</f>
        <v>94</v>
      </c>
      <c r="I1475" t="str">
        <f t="shared" ref="I1475:I1538" si="101">CONCATENATE(A1475,"/",F1475,"-",G1475)</f>
        <v>C4B3C8_BURML/178-272</v>
      </c>
      <c r="K1475" t="e">
        <f>IF(C1475="Secretin_N, Secretin, TraK","T","N")</f>
        <v>#N/A</v>
      </c>
      <c r="L1475" t="e">
        <f>VLOOKUP(E1475,'Uniprot taxonomy'!E:J,4,FALSE)</f>
        <v>#N/A</v>
      </c>
      <c r="M1475" t="e">
        <f>LEFT(VLOOKUP(B1475,'Uniprot taxonomy'!B:R,5,FALSE))</f>
        <v>#N/A</v>
      </c>
      <c r="N1475" t="e">
        <f>VLOOKUP(B1475,'Uniprot taxonomy'!B:R,5,FALSE)</f>
        <v>#N/A</v>
      </c>
      <c r="O1475" t="e">
        <f>VLOOKUP(B1475,'Uniprot taxonomy'!B:R,6,FALSE)</f>
        <v>#N/A</v>
      </c>
      <c r="P1475" t="e">
        <f>VLOOKUP(B1475,'Uniprot taxonomy'!B:R,7,FALSE)</f>
        <v>#N/A</v>
      </c>
      <c r="Q1475" t="e">
        <f>VLOOKUP(B1475,'Uniprot taxonomy'!B:R,8,FALSE)</f>
        <v>#N/A</v>
      </c>
    </row>
    <row r="1476" spans="1:17" x14ac:dyDescent="0.25">
      <c r="A1476" t="s">
        <v>475</v>
      </c>
      <c r="B1476" t="s">
        <v>1775</v>
      </c>
      <c r="C1476" t="str">
        <f>VLOOKUP('Домены Secretin_N'!B1476,'AC-Architecture'!A:C,3,FALSE)</f>
        <v>Secretin_N, Secretin</v>
      </c>
      <c r="D1476">
        <v>445</v>
      </c>
      <c r="E1476" t="s">
        <v>3632</v>
      </c>
      <c r="F1476">
        <v>122</v>
      </c>
      <c r="G1476">
        <v>187</v>
      </c>
      <c r="H1476">
        <f t="shared" si="100"/>
        <v>65</v>
      </c>
      <c r="I1476" t="str">
        <f t="shared" si="101"/>
        <v>C4EZF6_HAEIF/122-187</v>
      </c>
      <c r="J1476" t="str">
        <f t="shared" ref="J1476:J1477" si="102">CONCATENATE(K1476,"_",LEFT(O1476,3),"_",LEFT(Q1476,3),"_",B1476)</f>
        <v>N_Pas_Hae_C4EZF6</v>
      </c>
      <c r="K1476" t="str">
        <f>IF(C1476="Secretin_N, Secretin, TraK","T","N")</f>
        <v>N</v>
      </c>
      <c r="L1476" t="str">
        <f>VLOOKUP(B1476,'Uniprot taxonomy'!B:R,4,FALSE)</f>
        <v>Proteobacteria</v>
      </c>
      <c r="M1476" t="str">
        <f>LEFT(VLOOKUP(B1476,'Uniprot taxonomy'!B:R,5,FALSE))</f>
        <v>G</v>
      </c>
      <c r="N1476" t="str">
        <f>VLOOKUP(B1476,'Uniprot taxonomy'!B:R,5,FALSE)</f>
        <v>Gammaproteobacteria</v>
      </c>
      <c r="O1476" t="str">
        <f>VLOOKUP(B1476,'Uniprot taxonomy'!B:R,6,FALSE)</f>
        <v>Pasteurellales</v>
      </c>
      <c r="P1476" t="str">
        <f>VLOOKUP(B1476,'Uniprot taxonomy'!B:R,7,FALSE)</f>
        <v>Pasteurellaceae</v>
      </c>
      <c r="Q1476" t="str">
        <f>VLOOKUP(B1476,'Uniprot taxonomy'!B:R,8,FALSE)</f>
        <v>Haemophilus</v>
      </c>
    </row>
    <row r="1477" spans="1:17" x14ac:dyDescent="0.25">
      <c r="A1477" t="s">
        <v>476</v>
      </c>
      <c r="B1477" t="s">
        <v>1776</v>
      </c>
      <c r="C1477" t="str">
        <f>VLOOKUP('Домены Secretin_N'!B1477,'AC-Architecture'!A:C,3,FALSE)</f>
        <v>Secretin_N, Secretin</v>
      </c>
      <c r="D1477">
        <v>445</v>
      </c>
      <c r="E1477" t="s">
        <v>3632</v>
      </c>
      <c r="F1477">
        <v>122</v>
      </c>
      <c r="G1477">
        <v>187</v>
      </c>
      <c r="H1477">
        <f t="shared" si="100"/>
        <v>65</v>
      </c>
      <c r="I1477" t="str">
        <f t="shared" si="101"/>
        <v>C4F3P7_HAEIF/122-187</v>
      </c>
      <c r="J1477" t="str">
        <f t="shared" si="102"/>
        <v>N_Pas_Hae_C4F3P7</v>
      </c>
      <c r="K1477" t="str">
        <f>IF(C1477="Secretin_N, Secretin, TraK","T","N")</f>
        <v>N</v>
      </c>
      <c r="L1477" t="str">
        <f>VLOOKUP(B1477,'Uniprot taxonomy'!B:R,4,FALSE)</f>
        <v>Proteobacteria</v>
      </c>
      <c r="M1477" t="str">
        <f>LEFT(VLOOKUP(B1477,'Uniprot taxonomy'!B:R,5,FALSE))</f>
        <v>G</v>
      </c>
      <c r="N1477" t="str">
        <f>VLOOKUP(B1477,'Uniprot taxonomy'!B:R,5,FALSE)</f>
        <v>Gammaproteobacteria</v>
      </c>
      <c r="O1477" t="str">
        <f>VLOOKUP(B1477,'Uniprot taxonomy'!B:R,6,FALSE)</f>
        <v>Pasteurellales</v>
      </c>
      <c r="P1477" t="str">
        <f>VLOOKUP(B1477,'Uniprot taxonomy'!B:R,7,FALSE)</f>
        <v>Pasteurellaceae</v>
      </c>
      <c r="Q1477" t="str">
        <f>VLOOKUP(B1477,'Uniprot taxonomy'!B:R,8,FALSE)</f>
        <v>Haemophilus</v>
      </c>
    </row>
    <row r="1478" spans="1:17" hidden="1" x14ac:dyDescent="0.25">
      <c r="A1478" t="s">
        <v>4970</v>
      </c>
      <c r="B1478" t="s">
        <v>4971</v>
      </c>
      <c r="C1478" t="e">
        <f>VLOOKUP('Домены Secretin_N'!B1478,'AC-Architecture'!A:C,3,FALSE)</f>
        <v>#N/A</v>
      </c>
      <c r="D1478">
        <v>699</v>
      </c>
      <c r="E1478" t="s">
        <v>3632</v>
      </c>
      <c r="F1478">
        <v>371</v>
      </c>
      <c r="G1478">
        <v>445</v>
      </c>
      <c r="H1478">
        <f t="shared" si="100"/>
        <v>74</v>
      </c>
      <c r="I1478" t="str">
        <f t="shared" si="101"/>
        <v>C4GJD7_9NEIS/371-445</v>
      </c>
      <c r="K1478" t="e">
        <f>IF(C1478="Secretin_N, Secretin, TraK","T","N")</f>
        <v>#N/A</v>
      </c>
      <c r="L1478" t="e">
        <f>VLOOKUP(E1478,'Uniprot taxonomy'!E:J,4,FALSE)</f>
        <v>#N/A</v>
      </c>
      <c r="M1478" t="e">
        <f>LEFT(VLOOKUP(B1478,'Uniprot taxonomy'!B:R,5,FALSE))</f>
        <v>#N/A</v>
      </c>
      <c r="N1478" t="e">
        <f>VLOOKUP(B1478,'Uniprot taxonomy'!B:R,5,FALSE)</f>
        <v>#N/A</v>
      </c>
      <c r="O1478" t="e">
        <f>VLOOKUP(B1478,'Uniprot taxonomy'!B:R,6,FALSE)</f>
        <v>#N/A</v>
      </c>
      <c r="P1478" t="e">
        <f>VLOOKUP(B1478,'Uniprot taxonomy'!B:R,7,FALSE)</f>
        <v>#N/A</v>
      </c>
      <c r="Q1478" t="e">
        <f>VLOOKUP(B1478,'Uniprot taxonomy'!B:R,8,FALSE)</f>
        <v>#N/A</v>
      </c>
    </row>
    <row r="1479" spans="1:17" x14ac:dyDescent="0.25">
      <c r="A1479" t="s">
        <v>477</v>
      </c>
      <c r="B1479" t="s">
        <v>1777</v>
      </c>
      <c r="C1479" t="str">
        <f>VLOOKUP('Домены Secretin_N'!B1479,'AC-Architecture'!A:C,3,FALSE)</f>
        <v>Secretin_N, Secretin</v>
      </c>
      <c r="D1479">
        <v>523</v>
      </c>
      <c r="E1479" t="s">
        <v>3632</v>
      </c>
      <c r="F1479">
        <v>205</v>
      </c>
      <c r="G1479">
        <v>297</v>
      </c>
      <c r="H1479">
        <f t="shared" si="100"/>
        <v>92</v>
      </c>
      <c r="I1479" t="str">
        <f t="shared" si="101"/>
        <v>C4GYD3_YERPN/205-297</v>
      </c>
      <c r="J1479" t="str">
        <f t="shared" ref="J1479:J1481" si="103">CONCATENATE(K1479,"_",LEFT(O1479,3),"_",LEFT(Q1479,3),"_",B1479)</f>
        <v>N_Ent_Yer_C4GYD3</v>
      </c>
      <c r="K1479" t="str">
        <f>IF(C1479="Secretin_N, Secretin, TraK","T","N")</f>
        <v>N</v>
      </c>
      <c r="L1479" t="str">
        <f>VLOOKUP(B1479,'Uniprot taxonomy'!B:R,4,FALSE)</f>
        <v>Proteobacteria</v>
      </c>
      <c r="M1479" t="str">
        <f>LEFT(VLOOKUP(B1479,'Uniprot taxonomy'!B:R,5,FALSE))</f>
        <v>G</v>
      </c>
      <c r="N1479" t="str">
        <f>VLOOKUP(B1479,'Uniprot taxonomy'!B:R,5,FALSE)</f>
        <v>Gammaproteobacteria</v>
      </c>
      <c r="O1479" t="str">
        <f>VLOOKUP(B1479,'Uniprot taxonomy'!B:R,6,FALSE)</f>
        <v>Enterobacteriales</v>
      </c>
      <c r="P1479" t="str">
        <f>VLOOKUP(B1479,'Uniprot taxonomy'!B:R,7,FALSE)</f>
        <v>Enterobacteriaceae</v>
      </c>
      <c r="Q1479" t="str">
        <f>VLOOKUP(B1479,'Uniprot taxonomy'!B:R,8,FALSE)</f>
        <v>Yersinia</v>
      </c>
    </row>
    <row r="1480" spans="1:17" x14ac:dyDescent="0.25">
      <c r="A1480" t="s">
        <v>478</v>
      </c>
      <c r="B1480" t="s">
        <v>1778</v>
      </c>
      <c r="C1480" t="str">
        <f>VLOOKUP('Домены Secretin_N'!B1480,'AC-Architecture'!A:C,3,FALSE)</f>
        <v>Secretin_N, Secretin</v>
      </c>
      <c r="D1480">
        <v>500</v>
      </c>
      <c r="E1480" t="s">
        <v>3632</v>
      </c>
      <c r="F1480">
        <v>206</v>
      </c>
      <c r="G1480">
        <v>270</v>
      </c>
      <c r="H1480">
        <f t="shared" si="100"/>
        <v>64</v>
      </c>
      <c r="I1480" t="str">
        <f t="shared" si="101"/>
        <v>C4H0E3_YERPE/206-270</v>
      </c>
      <c r="J1480" t="str">
        <f t="shared" si="103"/>
        <v>N_Ent_Yer_C4H0E3</v>
      </c>
      <c r="K1480" t="str">
        <f>IF(C1480="Secretin_N, Secretin, TraK","T","N")</f>
        <v>N</v>
      </c>
      <c r="L1480" t="str">
        <f>VLOOKUP(B1480,'Uniprot taxonomy'!B:R,4,FALSE)</f>
        <v>Proteobacteria</v>
      </c>
      <c r="M1480" t="str">
        <f>LEFT(VLOOKUP(B1480,'Uniprot taxonomy'!B:R,5,FALSE))</f>
        <v>G</v>
      </c>
      <c r="N1480" t="str">
        <f>VLOOKUP(B1480,'Uniprot taxonomy'!B:R,5,FALSE)</f>
        <v>Gammaproteobacteria</v>
      </c>
      <c r="O1480" t="str">
        <f>VLOOKUP(B1480,'Uniprot taxonomy'!B:R,6,FALSE)</f>
        <v>Enterobacteriales</v>
      </c>
      <c r="P1480" t="str">
        <f>VLOOKUP(B1480,'Uniprot taxonomy'!B:R,7,FALSE)</f>
        <v>Enterobacteriaceae</v>
      </c>
      <c r="Q1480" t="str">
        <f>VLOOKUP(B1480,'Uniprot taxonomy'!B:R,8,FALSE)</f>
        <v>Yersinia</v>
      </c>
    </row>
    <row r="1481" spans="1:17" x14ac:dyDescent="0.25">
      <c r="A1481" t="s">
        <v>479</v>
      </c>
      <c r="B1481" t="s">
        <v>1779</v>
      </c>
      <c r="C1481" t="str">
        <f>VLOOKUP('Домены Secretin_N'!B1481,'AC-Architecture'!A:C,3,FALSE)</f>
        <v>Secretin_N, Secretin</v>
      </c>
      <c r="D1481">
        <v>523</v>
      </c>
      <c r="E1481" t="s">
        <v>3632</v>
      </c>
      <c r="F1481">
        <v>205</v>
      </c>
      <c r="G1481">
        <v>297</v>
      </c>
      <c r="H1481">
        <f t="shared" si="100"/>
        <v>92</v>
      </c>
      <c r="I1481" t="str">
        <f t="shared" si="101"/>
        <v>C4H0X9_YERPE/205-297</v>
      </c>
      <c r="J1481" t="str">
        <f t="shared" si="103"/>
        <v>N_Ent_Yer_C4H0X9</v>
      </c>
      <c r="K1481" t="str">
        <f>IF(C1481="Secretin_N, Secretin, TraK","T","N")</f>
        <v>N</v>
      </c>
      <c r="L1481" t="str">
        <f>VLOOKUP(B1481,'Uniprot taxonomy'!B:R,4,FALSE)</f>
        <v>Proteobacteria</v>
      </c>
      <c r="M1481" t="str">
        <f>LEFT(VLOOKUP(B1481,'Uniprot taxonomy'!B:R,5,FALSE))</f>
        <v>G</v>
      </c>
      <c r="N1481" t="str">
        <f>VLOOKUP(B1481,'Uniprot taxonomy'!B:R,5,FALSE)</f>
        <v>Gammaproteobacteria</v>
      </c>
      <c r="O1481" t="str">
        <f>VLOOKUP(B1481,'Uniprot taxonomy'!B:R,6,FALSE)</f>
        <v>Enterobacteriales</v>
      </c>
      <c r="P1481" t="str">
        <f>VLOOKUP(B1481,'Uniprot taxonomy'!B:R,7,FALSE)</f>
        <v>Enterobacteriaceae</v>
      </c>
      <c r="Q1481" t="str">
        <f>VLOOKUP(B1481,'Uniprot taxonomy'!B:R,8,FALSE)</f>
        <v>Yersinia</v>
      </c>
    </row>
    <row r="1482" spans="1:17" hidden="1" x14ac:dyDescent="0.25">
      <c r="A1482" t="s">
        <v>4972</v>
      </c>
      <c r="B1482" t="s">
        <v>4973</v>
      </c>
      <c r="C1482" t="e">
        <f>VLOOKUP('Домены Secretin_N'!B1482,'AC-Architecture'!A:C,3,FALSE)</f>
        <v>#N/A</v>
      </c>
      <c r="D1482">
        <v>640</v>
      </c>
      <c r="E1482" t="s">
        <v>3632</v>
      </c>
      <c r="F1482">
        <v>130</v>
      </c>
      <c r="G1482">
        <v>193</v>
      </c>
      <c r="H1482">
        <f t="shared" si="100"/>
        <v>63</v>
      </c>
      <c r="I1482" t="str">
        <f t="shared" si="101"/>
        <v>C4H1R8_YERPE/130-193</v>
      </c>
      <c r="K1482" t="e">
        <f>IF(C1482="Secretin_N, Secretin, TraK","T","N")</f>
        <v>#N/A</v>
      </c>
      <c r="L1482" t="e">
        <f>VLOOKUP(E1482,'Uniprot taxonomy'!E:J,4,FALSE)</f>
        <v>#N/A</v>
      </c>
      <c r="M1482" t="e">
        <f>LEFT(VLOOKUP(B1482,'Uniprot taxonomy'!B:R,5,FALSE))</f>
        <v>#N/A</v>
      </c>
      <c r="N1482" t="e">
        <f>VLOOKUP(B1482,'Uniprot taxonomy'!B:R,5,FALSE)</f>
        <v>#N/A</v>
      </c>
      <c r="O1482" t="e">
        <f>VLOOKUP(B1482,'Uniprot taxonomy'!B:R,6,FALSE)</f>
        <v>#N/A</v>
      </c>
      <c r="P1482" t="e">
        <f>VLOOKUP(B1482,'Uniprot taxonomy'!B:R,7,FALSE)</f>
        <v>#N/A</v>
      </c>
      <c r="Q1482" t="e">
        <f>VLOOKUP(B1482,'Uniprot taxonomy'!B:R,8,FALSE)</f>
        <v>#N/A</v>
      </c>
    </row>
    <row r="1483" spans="1:17" hidden="1" x14ac:dyDescent="0.25">
      <c r="A1483" t="s">
        <v>4972</v>
      </c>
      <c r="B1483" t="s">
        <v>4973</v>
      </c>
      <c r="C1483" t="e">
        <f>VLOOKUP('Домены Secretin_N'!B1483,'AC-Architecture'!A:C,3,FALSE)</f>
        <v>#N/A</v>
      </c>
      <c r="D1483">
        <v>640</v>
      </c>
      <c r="E1483" t="s">
        <v>3632</v>
      </c>
      <c r="F1483">
        <v>195</v>
      </c>
      <c r="G1483">
        <v>266</v>
      </c>
      <c r="H1483">
        <f t="shared" si="100"/>
        <v>71</v>
      </c>
      <c r="I1483" t="str">
        <f t="shared" si="101"/>
        <v>C4H1R8_YERPE/195-266</v>
      </c>
      <c r="K1483" t="e">
        <f>IF(C1483="Secretin_N, Secretin, TraK","T","N")</f>
        <v>#N/A</v>
      </c>
      <c r="L1483" t="e">
        <f>VLOOKUP(E1483,'Uniprot taxonomy'!E:J,4,FALSE)</f>
        <v>#N/A</v>
      </c>
      <c r="M1483" t="e">
        <f>LEFT(VLOOKUP(B1483,'Uniprot taxonomy'!B:R,5,FALSE))</f>
        <v>#N/A</v>
      </c>
      <c r="N1483" t="e">
        <f>VLOOKUP(B1483,'Uniprot taxonomy'!B:R,5,FALSE)</f>
        <v>#N/A</v>
      </c>
      <c r="O1483" t="e">
        <f>VLOOKUP(B1483,'Uniprot taxonomy'!B:R,6,FALSE)</f>
        <v>#N/A</v>
      </c>
      <c r="P1483" t="e">
        <f>VLOOKUP(B1483,'Uniprot taxonomy'!B:R,7,FALSE)</f>
        <v>#N/A</v>
      </c>
      <c r="Q1483" t="e">
        <f>VLOOKUP(B1483,'Uniprot taxonomy'!B:R,8,FALSE)</f>
        <v>#N/A</v>
      </c>
    </row>
    <row r="1484" spans="1:17" hidden="1" x14ac:dyDescent="0.25">
      <c r="A1484" t="s">
        <v>4972</v>
      </c>
      <c r="B1484" t="s">
        <v>4973</v>
      </c>
      <c r="C1484" t="e">
        <f>VLOOKUP('Домены Secretin_N'!B1484,'AC-Architecture'!A:C,3,FALSE)</f>
        <v>#N/A</v>
      </c>
      <c r="D1484">
        <v>640</v>
      </c>
      <c r="E1484" t="s">
        <v>3632</v>
      </c>
      <c r="F1484">
        <v>270</v>
      </c>
      <c r="G1484">
        <v>347</v>
      </c>
      <c r="H1484">
        <f t="shared" si="100"/>
        <v>77</v>
      </c>
      <c r="I1484" t="str">
        <f t="shared" si="101"/>
        <v>C4H1R8_YERPE/270-347</v>
      </c>
      <c r="K1484" t="e">
        <f>IF(C1484="Secretin_N, Secretin, TraK","T","N")</f>
        <v>#N/A</v>
      </c>
      <c r="L1484" t="e">
        <f>VLOOKUP(E1484,'Uniprot taxonomy'!E:J,4,FALSE)</f>
        <v>#N/A</v>
      </c>
      <c r="M1484" t="e">
        <f>LEFT(VLOOKUP(B1484,'Uniprot taxonomy'!B:R,5,FALSE))</f>
        <v>#N/A</v>
      </c>
      <c r="N1484" t="e">
        <f>VLOOKUP(B1484,'Uniprot taxonomy'!B:R,5,FALSE)</f>
        <v>#N/A</v>
      </c>
      <c r="O1484" t="e">
        <f>VLOOKUP(B1484,'Uniprot taxonomy'!B:R,6,FALSE)</f>
        <v>#N/A</v>
      </c>
      <c r="P1484" t="e">
        <f>VLOOKUP(B1484,'Uniprot taxonomy'!B:R,7,FALSE)</f>
        <v>#N/A</v>
      </c>
      <c r="Q1484" t="e">
        <f>VLOOKUP(B1484,'Uniprot taxonomy'!B:R,8,FALSE)</f>
        <v>#N/A</v>
      </c>
    </row>
    <row r="1485" spans="1:17" hidden="1" x14ac:dyDescent="0.25">
      <c r="A1485" t="s">
        <v>4974</v>
      </c>
      <c r="B1485" t="s">
        <v>4975</v>
      </c>
      <c r="C1485" t="e">
        <f>VLOOKUP('Домены Secretin_N'!B1485,'AC-Architecture'!A:C,3,FALSE)</f>
        <v>#N/A</v>
      </c>
      <c r="D1485">
        <v>607</v>
      </c>
      <c r="E1485" t="s">
        <v>3632</v>
      </c>
      <c r="F1485">
        <v>111</v>
      </c>
      <c r="G1485">
        <v>173</v>
      </c>
      <c r="H1485">
        <f t="shared" si="100"/>
        <v>62</v>
      </c>
      <c r="I1485" t="str">
        <f t="shared" si="101"/>
        <v>C4HB97_YERPE/111-173</v>
      </c>
      <c r="K1485" t="e">
        <f>IF(C1485="Secretin_N, Secretin, TraK","T","N")</f>
        <v>#N/A</v>
      </c>
      <c r="L1485" t="e">
        <f>VLOOKUP(E1485,'Uniprot taxonomy'!E:J,4,FALSE)</f>
        <v>#N/A</v>
      </c>
      <c r="M1485" t="e">
        <f>LEFT(VLOOKUP(B1485,'Uniprot taxonomy'!B:R,5,FALSE))</f>
        <v>#N/A</v>
      </c>
      <c r="N1485" t="e">
        <f>VLOOKUP(B1485,'Uniprot taxonomy'!B:R,5,FALSE)</f>
        <v>#N/A</v>
      </c>
      <c r="O1485" t="e">
        <f>VLOOKUP(B1485,'Uniprot taxonomy'!B:R,6,FALSE)</f>
        <v>#N/A</v>
      </c>
      <c r="P1485" t="e">
        <f>VLOOKUP(B1485,'Uniprot taxonomy'!B:R,7,FALSE)</f>
        <v>#N/A</v>
      </c>
      <c r="Q1485" t="e">
        <f>VLOOKUP(B1485,'Uniprot taxonomy'!B:R,8,FALSE)</f>
        <v>#N/A</v>
      </c>
    </row>
    <row r="1486" spans="1:17" hidden="1" x14ac:dyDescent="0.25">
      <c r="A1486" t="s">
        <v>4974</v>
      </c>
      <c r="B1486" t="s">
        <v>4975</v>
      </c>
      <c r="C1486" t="e">
        <f>VLOOKUP('Домены Secretin_N'!B1486,'AC-Architecture'!A:C,3,FALSE)</f>
        <v>#N/A</v>
      </c>
      <c r="D1486">
        <v>607</v>
      </c>
      <c r="E1486" t="s">
        <v>3632</v>
      </c>
      <c r="F1486">
        <v>184</v>
      </c>
      <c r="G1486">
        <v>281</v>
      </c>
      <c r="H1486">
        <f t="shared" si="100"/>
        <v>97</v>
      </c>
      <c r="I1486" t="str">
        <f t="shared" si="101"/>
        <v>C4HB97_YERPE/184-281</v>
      </c>
      <c r="K1486" t="e">
        <f>IF(C1486="Secretin_N, Secretin, TraK","T","N")</f>
        <v>#N/A</v>
      </c>
      <c r="L1486" t="e">
        <f>VLOOKUP(E1486,'Uniprot taxonomy'!E:J,4,FALSE)</f>
        <v>#N/A</v>
      </c>
      <c r="M1486" t="e">
        <f>LEFT(VLOOKUP(B1486,'Uniprot taxonomy'!B:R,5,FALSE))</f>
        <v>#N/A</v>
      </c>
      <c r="N1486" t="e">
        <f>VLOOKUP(B1486,'Uniprot taxonomy'!B:R,5,FALSE)</f>
        <v>#N/A</v>
      </c>
      <c r="O1486" t="e">
        <f>VLOOKUP(B1486,'Uniprot taxonomy'!B:R,6,FALSE)</f>
        <v>#N/A</v>
      </c>
      <c r="P1486" t="e">
        <f>VLOOKUP(B1486,'Uniprot taxonomy'!B:R,7,FALSE)</f>
        <v>#N/A</v>
      </c>
      <c r="Q1486" t="e">
        <f>VLOOKUP(B1486,'Uniprot taxonomy'!B:R,8,FALSE)</f>
        <v>#N/A</v>
      </c>
    </row>
    <row r="1487" spans="1:17" x14ac:dyDescent="0.25">
      <c r="A1487" t="s">
        <v>480</v>
      </c>
      <c r="B1487" t="s">
        <v>1780</v>
      </c>
      <c r="C1487" t="str">
        <f>VLOOKUP('Домены Secretin_N'!B1487,'AC-Architecture'!A:C,3,FALSE)</f>
        <v>Secretin_N, Secretin</v>
      </c>
      <c r="D1487">
        <v>500</v>
      </c>
      <c r="E1487" t="s">
        <v>3632</v>
      </c>
      <c r="F1487">
        <v>206</v>
      </c>
      <c r="G1487">
        <v>270</v>
      </c>
      <c r="H1487">
        <f t="shared" si="100"/>
        <v>64</v>
      </c>
      <c r="I1487" t="str">
        <f t="shared" si="101"/>
        <v>C4HH49_YERPE/206-270</v>
      </c>
      <c r="J1487" t="str">
        <f t="shared" ref="J1487:J1488" si="104">CONCATENATE(K1487,"_",LEFT(O1487,3),"_",LEFT(Q1487,3),"_",B1487)</f>
        <v>N_Ent_Yer_C4HH49</v>
      </c>
      <c r="K1487" t="str">
        <f>IF(C1487="Secretin_N, Secretin, TraK","T","N")</f>
        <v>N</v>
      </c>
      <c r="L1487" t="str">
        <f>VLOOKUP(B1487,'Uniprot taxonomy'!B:R,4,FALSE)</f>
        <v>Proteobacteria</v>
      </c>
      <c r="M1487" t="str">
        <f>LEFT(VLOOKUP(B1487,'Uniprot taxonomy'!B:R,5,FALSE))</f>
        <v>G</v>
      </c>
      <c r="N1487" t="str">
        <f>VLOOKUP(B1487,'Uniprot taxonomy'!B:R,5,FALSE)</f>
        <v>Gammaproteobacteria</v>
      </c>
      <c r="O1487" t="str">
        <f>VLOOKUP(B1487,'Uniprot taxonomy'!B:R,6,FALSE)</f>
        <v>Enterobacteriales</v>
      </c>
      <c r="P1487" t="str">
        <f>VLOOKUP(B1487,'Uniprot taxonomy'!B:R,7,FALSE)</f>
        <v>Enterobacteriaceae</v>
      </c>
      <c r="Q1487" t="str">
        <f>VLOOKUP(B1487,'Uniprot taxonomy'!B:R,8,FALSE)</f>
        <v>Yersinia</v>
      </c>
    </row>
    <row r="1488" spans="1:17" x14ac:dyDescent="0.25">
      <c r="A1488" t="s">
        <v>481</v>
      </c>
      <c r="B1488" t="s">
        <v>1781</v>
      </c>
      <c r="C1488" t="str">
        <f>VLOOKUP('Домены Secretin_N'!B1488,'AC-Architecture'!A:C,3,FALSE)</f>
        <v>Secretin_N, Secretin</v>
      </c>
      <c r="D1488">
        <v>523</v>
      </c>
      <c r="E1488" t="s">
        <v>3632</v>
      </c>
      <c r="F1488">
        <v>205</v>
      </c>
      <c r="G1488">
        <v>297</v>
      </c>
      <c r="H1488">
        <f t="shared" si="100"/>
        <v>92</v>
      </c>
      <c r="I1488" t="str">
        <f t="shared" si="101"/>
        <v>C4HHU7_YERPE/205-297</v>
      </c>
      <c r="J1488" t="str">
        <f t="shared" si="104"/>
        <v>N_Ent_Yer_C4HHU7</v>
      </c>
      <c r="K1488" t="str">
        <f>IF(C1488="Secretin_N, Secretin, TraK","T","N")</f>
        <v>N</v>
      </c>
      <c r="L1488" t="str">
        <f>VLOOKUP(B1488,'Uniprot taxonomy'!B:R,4,FALSE)</f>
        <v>Proteobacteria</v>
      </c>
      <c r="M1488" t="str">
        <f>LEFT(VLOOKUP(B1488,'Uniprot taxonomy'!B:R,5,FALSE))</f>
        <v>G</v>
      </c>
      <c r="N1488" t="str">
        <f>VLOOKUP(B1488,'Uniprot taxonomy'!B:R,5,FALSE)</f>
        <v>Gammaproteobacteria</v>
      </c>
      <c r="O1488" t="str">
        <f>VLOOKUP(B1488,'Uniprot taxonomy'!B:R,6,FALSE)</f>
        <v>Enterobacteriales</v>
      </c>
      <c r="P1488" t="str">
        <f>VLOOKUP(B1488,'Uniprot taxonomy'!B:R,7,FALSE)</f>
        <v>Enterobacteriaceae</v>
      </c>
      <c r="Q1488" t="str">
        <f>VLOOKUP(B1488,'Uniprot taxonomy'!B:R,8,FALSE)</f>
        <v>Yersinia</v>
      </c>
    </row>
    <row r="1489" spans="1:17" hidden="1" x14ac:dyDescent="0.25">
      <c r="A1489" t="s">
        <v>4976</v>
      </c>
      <c r="B1489" t="s">
        <v>4977</v>
      </c>
      <c r="C1489" t="e">
        <f>VLOOKUP('Домены Secretin_N'!B1489,'AC-Architecture'!A:C,3,FALSE)</f>
        <v>#N/A</v>
      </c>
      <c r="D1489">
        <v>640</v>
      </c>
      <c r="E1489" t="s">
        <v>3632</v>
      </c>
      <c r="F1489">
        <v>130</v>
      </c>
      <c r="G1489">
        <v>193</v>
      </c>
      <c r="H1489">
        <f t="shared" si="100"/>
        <v>63</v>
      </c>
      <c r="I1489" t="str">
        <f t="shared" si="101"/>
        <v>C4HL22_YERPE/130-193</v>
      </c>
      <c r="K1489" t="e">
        <f>IF(C1489="Secretin_N, Secretin, TraK","T","N")</f>
        <v>#N/A</v>
      </c>
      <c r="L1489" t="e">
        <f>VLOOKUP(E1489,'Uniprot taxonomy'!E:J,4,FALSE)</f>
        <v>#N/A</v>
      </c>
      <c r="M1489" t="e">
        <f>LEFT(VLOOKUP(B1489,'Uniprot taxonomy'!B:R,5,FALSE))</f>
        <v>#N/A</v>
      </c>
      <c r="N1489" t="e">
        <f>VLOOKUP(B1489,'Uniprot taxonomy'!B:R,5,FALSE)</f>
        <v>#N/A</v>
      </c>
      <c r="O1489" t="e">
        <f>VLOOKUP(B1489,'Uniprot taxonomy'!B:R,6,FALSE)</f>
        <v>#N/A</v>
      </c>
      <c r="P1489" t="e">
        <f>VLOOKUP(B1489,'Uniprot taxonomy'!B:R,7,FALSE)</f>
        <v>#N/A</v>
      </c>
      <c r="Q1489" t="e">
        <f>VLOOKUP(B1489,'Uniprot taxonomy'!B:R,8,FALSE)</f>
        <v>#N/A</v>
      </c>
    </row>
    <row r="1490" spans="1:17" hidden="1" x14ac:dyDescent="0.25">
      <c r="A1490" t="s">
        <v>4976</v>
      </c>
      <c r="B1490" t="s">
        <v>4977</v>
      </c>
      <c r="C1490" t="e">
        <f>VLOOKUP('Домены Secretin_N'!B1490,'AC-Architecture'!A:C,3,FALSE)</f>
        <v>#N/A</v>
      </c>
      <c r="D1490">
        <v>640</v>
      </c>
      <c r="E1490" t="s">
        <v>3632</v>
      </c>
      <c r="F1490">
        <v>195</v>
      </c>
      <c r="G1490">
        <v>266</v>
      </c>
      <c r="H1490">
        <f t="shared" si="100"/>
        <v>71</v>
      </c>
      <c r="I1490" t="str">
        <f t="shared" si="101"/>
        <v>C4HL22_YERPE/195-266</v>
      </c>
      <c r="K1490" t="e">
        <f>IF(C1490="Secretin_N, Secretin, TraK","T","N")</f>
        <v>#N/A</v>
      </c>
      <c r="L1490" t="e">
        <f>VLOOKUP(E1490,'Uniprot taxonomy'!E:J,4,FALSE)</f>
        <v>#N/A</v>
      </c>
      <c r="M1490" t="e">
        <f>LEFT(VLOOKUP(B1490,'Uniprot taxonomy'!B:R,5,FALSE))</f>
        <v>#N/A</v>
      </c>
      <c r="N1490" t="e">
        <f>VLOOKUP(B1490,'Uniprot taxonomy'!B:R,5,FALSE)</f>
        <v>#N/A</v>
      </c>
      <c r="O1490" t="e">
        <f>VLOOKUP(B1490,'Uniprot taxonomy'!B:R,6,FALSE)</f>
        <v>#N/A</v>
      </c>
      <c r="P1490" t="e">
        <f>VLOOKUP(B1490,'Uniprot taxonomy'!B:R,7,FALSE)</f>
        <v>#N/A</v>
      </c>
      <c r="Q1490" t="e">
        <f>VLOOKUP(B1490,'Uniprot taxonomy'!B:R,8,FALSE)</f>
        <v>#N/A</v>
      </c>
    </row>
    <row r="1491" spans="1:17" hidden="1" x14ac:dyDescent="0.25">
      <c r="A1491" t="s">
        <v>4976</v>
      </c>
      <c r="B1491" t="s">
        <v>4977</v>
      </c>
      <c r="C1491" t="e">
        <f>VLOOKUP('Домены Secretin_N'!B1491,'AC-Architecture'!A:C,3,FALSE)</f>
        <v>#N/A</v>
      </c>
      <c r="D1491">
        <v>640</v>
      </c>
      <c r="E1491" t="s">
        <v>3632</v>
      </c>
      <c r="F1491">
        <v>270</v>
      </c>
      <c r="G1491">
        <v>347</v>
      </c>
      <c r="H1491">
        <f t="shared" si="100"/>
        <v>77</v>
      </c>
      <c r="I1491" t="str">
        <f t="shared" si="101"/>
        <v>C4HL22_YERPE/270-347</v>
      </c>
      <c r="K1491" t="e">
        <f>IF(C1491="Secretin_N, Secretin, TraK","T","N")</f>
        <v>#N/A</v>
      </c>
      <c r="L1491" t="e">
        <f>VLOOKUP(E1491,'Uniprot taxonomy'!E:J,4,FALSE)</f>
        <v>#N/A</v>
      </c>
      <c r="M1491" t="e">
        <f>LEFT(VLOOKUP(B1491,'Uniprot taxonomy'!B:R,5,FALSE))</f>
        <v>#N/A</v>
      </c>
      <c r="N1491" t="e">
        <f>VLOOKUP(B1491,'Uniprot taxonomy'!B:R,5,FALSE)</f>
        <v>#N/A</v>
      </c>
      <c r="O1491" t="e">
        <f>VLOOKUP(B1491,'Uniprot taxonomy'!B:R,6,FALSE)</f>
        <v>#N/A</v>
      </c>
      <c r="P1491" t="e">
        <f>VLOOKUP(B1491,'Uniprot taxonomy'!B:R,7,FALSE)</f>
        <v>#N/A</v>
      </c>
      <c r="Q1491" t="e">
        <f>VLOOKUP(B1491,'Uniprot taxonomy'!B:R,8,FALSE)</f>
        <v>#N/A</v>
      </c>
    </row>
    <row r="1492" spans="1:17" x14ac:dyDescent="0.25">
      <c r="A1492" t="s">
        <v>482</v>
      </c>
      <c r="B1492" t="s">
        <v>1782</v>
      </c>
      <c r="C1492" t="str">
        <f>VLOOKUP('Домены Secretin_N'!B1492,'AC-Architecture'!A:C,3,FALSE)</f>
        <v>Secretin_N, Secretin</v>
      </c>
      <c r="D1492">
        <v>523</v>
      </c>
      <c r="E1492" t="s">
        <v>3632</v>
      </c>
      <c r="F1492">
        <v>205</v>
      </c>
      <c r="G1492">
        <v>297</v>
      </c>
      <c r="H1492">
        <f t="shared" si="100"/>
        <v>92</v>
      </c>
      <c r="I1492" t="str">
        <f t="shared" si="101"/>
        <v>C4HQW7_YERPE/205-297</v>
      </c>
      <c r="J1492" t="str">
        <f>CONCATENATE(K1492,"_",LEFT(O1492,3),"_",LEFT(Q1492,3),"_",B1492)</f>
        <v>N_Ent_Yer_C4HQW7</v>
      </c>
      <c r="K1492" t="str">
        <f>IF(C1492="Secretin_N, Secretin, TraK","T","N")</f>
        <v>N</v>
      </c>
      <c r="L1492" t="str">
        <f>VLOOKUP(B1492,'Uniprot taxonomy'!B:R,4,FALSE)</f>
        <v>Proteobacteria</v>
      </c>
      <c r="M1492" t="str">
        <f>LEFT(VLOOKUP(B1492,'Uniprot taxonomy'!B:R,5,FALSE))</f>
        <v>G</v>
      </c>
      <c r="N1492" t="str">
        <f>VLOOKUP(B1492,'Uniprot taxonomy'!B:R,5,FALSE)</f>
        <v>Gammaproteobacteria</v>
      </c>
      <c r="O1492" t="str">
        <f>VLOOKUP(B1492,'Uniprot taxonomy'!B:R,6,FALSE)</f>
        <v>Enterobacteriales</v>
      </c>
      <c r="P1492" t="str">
        <f>VLOOKUP(B1492,'Uniprot taxonomy'!B:R,7,FALSE)</f>
        <v>Enterobacteriaceae</v>
      </c>
      <c r="Q1492" t="str">
        <f>VLOOKUP(B1492,'Uniprot taxonomy'!B:R,8,FALSE)</f>
        <v>Yersinia</v>
      </c>
    </row>
    <row r="1493" spans="1:17" hidden="1" x14ac:dyDescent="0.25">
      <c r="A1493" t="s">
        <v>4978</v>
      </c>
      <c r="B1493" t="s">
        <v>4979</v>
      </c>
      <c r="C1493" t="e">
        <f>VLOOKUP('Домены Secretin_N'!B1493,'AC-Architecture'!A:C,3,FALSE)</f>
        <v>#N/A</v>
      </c>
      <c r="D1493">
        <v>640</v>
      </c>
      <c r="E1493" t="s">
        <v>3632</v>
      </c>
      <c r="F1493">
        <v>130</v>
      </c>
      <c r="G1493">
        <v>193</v>
      </c>
      <c r="H1493">
        <f t="shared" si="100"/>
        <v>63</v>
      </c>
      <c r="I1493" t="str">
        <f t="shared" si="101"/>
        <v>C4HS69_YERPE/130-193</v>
      </c>
      <c r="K1493" t="e">
        <f>IF(C1493="Secretin_N, Secretin, TraK","T","N")</f>
        <v>#N/A</v>
      </c>
      <c r="L1493" t="e">
        <f>VLOOKUP(E1493,'Uniprot taxonomy'!E:J,4,FALSE)</f>
        <v>#N/A</v>
      </c>
      <c r="M1493" t="e">
        <f>LEFT(VLOOKUP(B1493,'Uniprot taxonomy'!B:R,5,FALSE))</f>
        <v>#N/A</v>
      </c>
      <c r="N1493" t="e">
        <f>VLOOKUP(B1493,'Uniprot taxonomy'!B:R,5,FALSE)</f>
        <v>#N/A</v>
      </c>
      <c r="O1493" t="e">
        <f>VLOOKUP(B1493,'Uniprot taxonomy'!B:R,6,FALSE)</f>
        <v>#N/A</v>
      </c>
      <c r="P1493" t="e">
        <f>VLOOKUP(B1493,'Uniprot taxonomy'!B:R,7,FALSE)</f>
        <v>#N/A</v>
      </c>
      <c r="Q1493" t="e">
        <f>VLOOKUP(B1493,'Uniprot taxonomy'!B:R,8,FALSE)</f>
        <v>#N/A</v>
      </c>
    </row>
    <row r="1494" spans="1:17" hidden="1" x14ac:dyDescent="0.25">
      <c r="A1494" t="s">
        <v>4978</v>
      </c>
      <c r="B1494" t="s">
        <v>4979</v>
      </c>
      <c r="C1494" t="e">
        <f>VLOOKUP('Домены Secretin_N'!B1494,'AC-Architecture'!A:C,3,FALSE)</f>
        <v>#N/A</v>
      </c>
      <c r="D1494">
        <v>640</v>
      </c>
      <c r="E1494" t="s">
        <v>3632</v>
      </c>
      <c r="F1494">
        <v>195</v>
      </c>
      <c r="G1494">
        <v>266</v>
      </c>
      <c r="H1494">
        <f t="shared" si="100"/>
        <v>71</v>
      </c>
      <c r="I1494" t="str">
        <f t="shared" si="101"/>
        <v>C4HS69_YERPE/195-266</v>
      </c>
      <c r="K1494" t="e">
        <f>IF(C1494="Secretin_N, Secretin, TraK","T","N")</f>
        <v>#N/A</v>
      </c>
      <c r="L1494" t="e">
        <f>VLOOKUP(E1494,'Uniprot taxonomy'!E:J,4,FALSE)</f>
        <v>#N/A</v>
      </c>
      <c r="M1494" t="e">
        <f>LEFT(VLOOKUP(B1494,'Uniprot taxonomy'!B:R,5,FALSE))</f>
        <v>#N/A</v>
      </c>
      <c r="N1494" t="e">
        <f>VLOOKUP(B1494,'Uniprot taxonomy'!B:R,5,FALSE)</f>
        <v>#N/A</v>
      </c>
      <c r="O1494" t="e">
        <f>VLOOKUP(B1494,'Uniprot taxonomy'!B:R,6,FALSE)</f>
        <v>#N/A</v>
      </c>
      <c r="P1494" t="e">
        <f>VLOOKUP(B1494,'Uniprot taxonomy'!B:R,7,FALSE)</f>
        <v>#N/A</v>
      </c>
      <c r="Q1494" t="e">
        <f>VLOOKUP(B1494,'Uniprot taxonomy'!B:R,8,FALSE)</f>
        <v>#N/A</v>
      </c>
    </row>
    <row r="1495" spans="1:17" hidden="1" x14ac:dyDescent="0.25">
      <c r="A1495" t="s">
        <v>4978</v>
      </c>
      <c r="B1495" t="s">
        <v>4979</v>
      </c>
      <c r="C1495" t="e">
        <f>VLOOKUP('Домены Secretin_N'!B1495,'AC-Architecture'!A:C,3,FALSE)</f>
        <v>#N/A</v>
      </c>
      <c r="D1495">
        <v>640</v>
      </c>
      <c r="E1495" t="s">
        <v>3632</v>
      </c>
      <c r="F1495">
        <v>270</v>
      </c>
      <c r="G1495">
        <v>347</v>
      </c>
      <c r="H1495">
        <f t="shared" si="100"/>
        <v>77</v>
      </c>
      <c r="I1495" t="str">
        <f t="shared" si="101"/>
        <v>C4HS69_YERPE/270-347</v>
      </c>
      <c r="K1495" t="e">
        <f>IF(C1495="Secretin_N, Secretin, TraK","T","N")</f>
        <v>#N/A</v>
      </c>
      <c r="L1495" t="e">
        <f>VLOOKUP(E1495,'Uniprot taxonomy'!E:J,4,FALSE)</f>
        <v>#N/A</v>
      </c>
      <c r="M1495" t="e">
        <f>LEFT(VLOOKUP(B1495,'Uniprot taxonomy'!B:R,5,FALSE))</f>
        <v>#N/A</v>
      </c>
      <c r="N1495" t="e">
        <f>VLOOKUP(B1495,'Uniprot taxonomy'!B:R,5,FALSE)</f>
        <v>#N/A</v>
      </c>
      <c r="O1495" t="e">
        <f>VLOOKUP(B1495,'Uniprot taxonomy'!B:R,6,FALSE)</f>
        <v>#N/A</v>
      </c>
      <c r="P1495" t="e">
        <f>VLOOKUP(B1495,'Uniprot taxonomy'!B:R,7,FALSE)</f>
        <v>#N/A</v>
      </c>
      <c r="Q1495" t="e">
        <f>VLOOKUP(B1495,'Uniprot taxonomy'!B:R,8,FALSE)</f>
        <v>#N/A</v>
      </c>
    </row>
    <row r="1496" spans="1:17" hidden="1" x14ac:dyDescent="0.25">
      <c r="A1496" t="s">
        <v>4980</v>
      </c>
      <c r="B1496" t="s">
        <v>4981</v>
      </c>
      <c r="C1496" t="e">
        <f>VLOOKUP('Домены Secretin_N'!B1496,'AC-Architecture'!A:C,3,FALSE)</f>
        <v>#N/A</v>
      </c>
      <c r="D1496">
        <v>607</v>
      </c>
      <c r="E1496" t="s">
        <v>3632</v>
      </c>
      <c r="F1496">
        <v>111</v>
      </c>
      <c r="G1496">
        <v>173</v>
      </c>
      <c r="H1496">
        <f t="shared" si="100"/>
        <v>62</v>
      </c>
      <c r="I1496" t="str">
        <f t="shared" si="101"/>
        <v>C4I0P6_YERPE/111-173</v>
      </c>
      <c r="K1496" t="e">
        <f>IF(C1496="Secretin_N, Secretin, TraK","T","N")</f>
        <v>#N/A</v>
      </c>
      <c r="L1496" t="e">
        <f>VLOOKUP(E1496,'Uniprot taxonomy'!E:J,4,FALSE)</f>
        <v>#N/A</v>
      </c>
      <c r="M1496" t="e">
        <f>LEFT(VLOOKUP(B1496,'Uniprot taxonomy'!B:R,5,FALSE))</f>
        <v>#N/A</v>
      </c>
      <c r="N1496" t="e">
        <f>VLOOKUP(B1496,'Uniprot taxonomy'!B:R,5,FALSE)</f>
        <v>#N/A</v>
      </c>
      <c r="O1496" t="e">
        <f>VLOOKUP(B1496,'Uniprot taxonomy'!B:R,6,FALSE)</f>
        <v>#N/A</v>
      </c>
      <c r="P1496" t="e">
        <f>VLOOKUP(B1496,'Uniprot taxonomy'!B:R,7,FALSE)</f>
        <v>#N/A</v>
      </c>
      <c r="Q1496" t="e">
        <f>VLOOKUP(B1496,'Uniprot taxonomy'!B:R,8,FALSE)</f>
        <v>#N/A</v>
      </c>
    </row>
    <row r="1497" spans="1:17" hidden="1" x14ac:dyDescent="0.25">
      <c r="A1497" t="s">
        <v>4980</v>
      </c>
      <c r="B1497" t="s">
        <v>4981</v>
      </c>
      <c r="C1497" t="e">
        <f>VLOOKUP('Домены Secretin_N'!B1497,'AC-Architecture'!A:C,3,FALSE)</f>
        <v>#N/A</v>
      </c>
      <c r="D1497">
        <v>607</v>
      </c>
      <c r="E1497" t="s">
        <v>3632</v>
      </c>
      <c r="F1497">
        <v>184</v>
      </c>
      <c r="G1497">
        <v>281</v>
      </c>
      <c r="H1497">
        <f t="shared" si="100"/>
        <v>97</v>
      </c>
      <c r="I1497" t="str">
        <f t="shared" si="101"/>
        <v>C4I0P6_YERPE/184-281</v>
      </c>
      <c r="K1497" t="e">
        <f>IF(C1497="Secretin_N, Secretin, TraK","T","N")</f>
        <v>#N/A</v>
      </c>
      <c r="L1497" t="e">
        <f>VLOOKUP(E1497,'Uniprot taxonomy'!E:J,4,FALSE)</f>
        <v>#N/A</v>
      </c>
      <c r="M1497" t="e">
        <f>LEFT(VLOOKUP(B1497,'Uniprot taxonomy'!B:R,5,FALSE))</f>
        <v>#N/A</v>
      </c>
      <c r="N1497" t="e">
        <f>VLOOKUP(B1497,'Uniprot taxonomy'!B:R,5,FALSE)</f>
        <v>#N/A</v>
      </c>
      <c r="O1497" t="e">
        <f>VLOOKUP(B1497,'Uniprot taxonomy'!B:R,6,FALSE)</f>
        <v>#N/A</v>
      </c>
      <c r="P1497" t="e">
        <f>VLOOKUP(B1497,'Uniprot taxonomy'!B:R,7,FALSE)</f>
        <v>#N/A</v>
      </c>
      <c r="Q1497" t="e">
        <f>VLOOKUP(B1497,'Uniprot taxonomy'!B:R,8,FALSE)</f>
        <v>#N/A</v>
      </c>
    </row>
    <row r="1498" spans="1:17" hidden="1" x14ac:dyDescent="0.25">
      <c r="A1498" t="s">
        <v>4982</v>
      </c>
      <c r="B1498" t="s">
        <v>4983</v>
      </c>
      <c r="C1498" t="e">
        <f>VLOOKUP('Домены Secretin_N'!B1498,'AC-Architecture'!A:C,3,FALSE)</f>
        <v>#N/A</v>
      </c>
      <c r="D1498">
        <v>588</v>
      </c>
      <c r="E1498" t="s">
        <v>3632</v>
      </c>
      <c r="F1498">
        <v>110</v>
      </c>
      <c r="G1498">
        <v>172</v>
      </c>
      <c r="H1498">
        <f t="shared" si="100"/>
        <v>62</v>
      </c>
      <c r="I1498" t="str">
        <f t="shared" si="101"/>
        <v>C4I5M8_BURPE/110-172</v>
      </c>
      <c r="K1498" t="e">
        <f>IF(C1498="Secretin_N, Secretin, TraK","T","N")</f>
        <v>#N/A</v>
      </c>
      <c r="L1498" t="e">
        <f>VLOOKUP(E1498,'Uniprot taxonomy'!E:J,4,FALSE)</f>
        <v>#N/A</v>
      </c>
      <c r="M1498" t="e">
        <f>LEFT(VLOOKUP(B1498,'Uniprot taxonomy'!B:R,5,FALSE))</f>
        <v>#N/A</v>
      </c>
      <c r="N1498" t="e">
        <f>VLOOKUP(B1498,'Uniprot taxonomy'!B:R,5,FALSE)</f>
        <v>#N/A</v>
      </c>
      <c r="O1498" t="e">
        <f>VLOOKUP(B1498,'Uniprot taxonomy'!B:R,6,FALSE)</f>
        <v>#N/A</v>
      </c>
      <c r="P1498" t="e">
        <f>VLOOKUP(B1498,'Uniprot taxonomy'!B:R,7,FALSE)</f>
        <v>#N/A</v>
      </c>
      <c r="Q1498" t="e">
        <f>VLOOKUP(B1498,'Uniprot taxonomy'!B:R,8,FALSE)</f>
        <v>#N/A</v>
      </c>
    </row>
    <row r="1499" spans="1:17" hidden="1" x14ac:dyDescent="0.25">
      <c r="A1499" t="s">
        <v>4982</v>
      </c>
      <c r="B1499" t="s">
        <v>4983</v>
      </c>
      <c r="C1499" t="e">
        <f>VLOOKUP('Домены Secretin_N'!B1499,'AC-Architecture'!A:C,3,FALSE)</f>
        <v>#N/A</v>
      </c>
      <c r="D1499">
        <v>588</v>
      </c>
      <c r="E1499" t="s">
        <v>3632</v>
      </c>
      <c r="F1499">
        <v>179</v>
      </c>
      <c r="G1499">
        <v>338</v>
      </c>
      <c r="H1499">
        <f t="shared" si="100"/>
        <v>159</v>
      </c>
      <c r="I1499" t="str">
        <f t="shared" si="101"/>
        <v>C4I5M8_BURPE/179-338</v>
      </c>
      <c r="K1499" t="e">
        <f>IF(C1499="Secretin_N, Secretin, TraK","T","N")</f>
        <v>#N/A</v>
      </c>
      <c r="L1499" t="e">
        <f>VLOOKUP(E1499,'Uniprot taxonomy'!E:J,4,FALSE)</f>
        <v>#N/A</v>
      </c>
      <c r="M1499" t="e">
        <f>LEFT(VLOOKUP(B1499,'Uniprot taxonomy'!B:R,5,FALSE))</f>
        <v>#N/A</v>
      </c>
      <c r="N1499" t="e">
        <f>VLOOKUP(B1499,'Uniprot taxonomy'!B:R,5,FALSE)</f>
        <v>#N/A</v>
      </c>
      <c r="O1499" t="e">
        <f>VLOOKUP(B1499,'Uniprot taxonomy'!B:R,6,FALSE)</f>
        <v>#N/A</v>
      </c>
      <c r="P1499" t="e">
        <f>VLOOKUP(B1499,'Uniprot taxonomy'!B:R,7,FALSE)</f>
        <v>#N/A</v>
      </c>
      <c r="Q1499" t="e">
        <f>VLOOKUP(B1499,'Uniprot taxonomy'!B:R,8,FALSE)</f>
        <v>#N/A</v>
      </c>
    </row>
    <row r="1500" spans="1:17" hidden="1" x14ac:dyDescent="0.25">
      <c r="A1500" t="s">
        <v>483</v>
      </c>
      <c r="B1500" t="s">
        <v>1783</v>
      </c>
      <c r="C1500" t="str">
        <f>VLOOKUP('Домены Secretin_N'!B1500,'AC-Architecture'!A:C,3,FALSE)</f>
        <v>Secretin_N, Secretin</v>
      </c>
      <c r="D1500">
        <v>625</v>
      </c>
      <c r="E1500" t="s">
        <v>3632</v>
      </c>
      <c r="F1500">
        <v>215</v>
      </c>
      <c r="G1500">
        <v>368</v>
      </c>
      <c r="H1500">
        <f t="shared" si="100"/>
        <v>153</v>
      </c>
      <c r="I1500" t="str">
        <f t="shared" si="101"/>
        <v>C4I6L6_BURPE/215-368</v>
      </c>
      <c r="J1500" t="e">
        <f>CONCATENATE(K1500,"_",#REF!,"_",B1500)</f>
        <v>#REF!</v>
      </c>
      <c r="K1500" t="str">
        <f>IF(C1500="Secretin_N, Secretin, TraK","T","N")</f>
        <v>N</v>
      </c>
      <c r="L1500" t="e">
        <f>VLOOKUP(E1500,'Uniprot taxonomy'!E:J,4,FALSE)</f>
        <v>#N/A</v>
      </c>
      <c r="M1500" t="str">
        <f>LEFT(VLOOKUP(B1500,'Uniprot taxonomy'!B:R,5,FALSE))</f>
        <v>B</v>
      </c>
      <c r="N1500" t="str">
        <f>VLOOKUP(B1500,'Uniprot taxonomy'!B:R,5,FALSE)</f>
        <v>Betaproteobacteria</v>
      </c>
      <c r="O1500" t="str">
        <f>VLOOKUP(B1500,'Uniprot taxonomy'!B:R,6,FALSE)</f>
        <v>Burkholderiales</v>
      </c>
      <c r="P1500" t="str">
        <f>VLOOKUP(B1500,'Uniprot taxonomy'!B:R,7,FALSE)</f>
        <v>Burkholderiaceae</v>
      </c>
      <c r="Q1500" t="str">
        <f>VLOOKUP(B1500,'Uniprot taxonomy'!B:R,8,FALSE)</f>
        <v>Burkholderia</v>
      </c>
    </row>
    <row r="1501" spans="1:17" hidden="1" x14ac:dyDescent="0.25">
      <c r="A1501" t="s">
        <v>484</v>
      </c>
      <c r="B1501" t="s">
        <v>1784</v>
      </c>
      <c r="C1501" t="str">
        <f>VLOOKUP('Домены Secretin_N'!B1501,'AC-Architecture'!A:C,3,FALSE)</f>
        <v>Secretin_N, Secretin</v>
      </c>
      <c r="D1501">
        <v>601</v>
      </c>
      <c r="E1501" t="s">
        <v>3632</v>
      </c>
      <c r="F1501">
        <v>175</v>
      </c>
      <c r="G1501">
        <v>351</v>
      </c>
      <c r="H1501">
        <f t="shared" si="100"/>
        <v>176</v>
      </c>
      <c r="I1501" t="str">
        <f t="shared" si="101"/>
        <v>C4I782_BURPE/175-351</v>
      </c>
      <c r="J1501" t="e">
        <f>CONCATENATE(K1501,"_",#REF!,"_",B1501)</f>
        <v>#REF!</v>
      </c>
      <c r="K1501" t="str">
        <f>IF(C1501="Secretin_N, Secretin, TraK","T","N")</f>
        <v>N</v>
      </c>
      <c r="L1501" t="e">
        <f>VLOOKUP(E1501,'Uniprot taxonomy'!E:J,4,FALSE)</f>
        <v>#N/A</v>
      </c>
      <c r="M1501" t="str">
        <f>LEFT(VLOOKUP(B1501,'Uniprot taxonomy'!B:R,5,FALSE))</f>
        <v>B</v>
      </c>
      <c r="N1501" t="str">
        <f>VLOOKUP(B1501,'Uniprot taxonomy'!B:R,5,FALSE)</f>
        <v>Betaproteobacteria</v>
      </c>
      <c r="O1501" t="str">
        <f>VLOOKUP(B1501,'Uniprot taxonomy'!B:R,6,FALSE)</f>
        <v>Burkholderiales</v>
      </c>
      <c r="P1501" t="str">
        <f>VLOOKUP(B1501,'Uniprot taxonomy'!B:R,7,FALSE)</f>
        <v>Burkholderiaceae</v>
      </c>
      <c r="Q1501" t="str">
        <f>VLOOKUP(B1501,'Uniprot taxonomy'!B:R,8,FALSE)</f>
        <v>Burkholderia</v>
      </c>
    </row>
    <row r="1502" spans="1:17" hidden="1" x14ac:dyDescent="0.25">
      <c r="A1502" t="s">
        <v>4984</v>
      </c>
      <c r="B1502" t="s">
        <v>4985</v>
      </c>
      <c r="C1502" t="e">
        <f>VLOOKUP('Домены Secretin_N'!B1502,'AC-Architecture'!A:C,3,FALSE)</f>
        <v>#N/A</v>
      </c>
      <c r="D1502">
        <v>596</v>
      </c>
      <c r="E1502" t="s">
        <v>3632</v>
      </c>
      <c r="F1502">
        <v>178</v>
      </c>
      <c r="G1502">
        <v>272</v>
      </c>
      <c r="H1502">
        <f t="shared" si="100"/>
        <v>94</v>
      </c>
      <c r="I1502" t="str">
        <f t="shared" si="101"/>
        <v>C4I794_BURPE/178-272</v>
      </c>
      <c r="K1502" t="e">
        <f>IF(C1502="Secretin_N, Secretin, TraK","T","N")</f>
        <v>#N/A</v>
      </c>
      <c r="L1502" t="e">
        <f>VLOOKUP(E1502,'Uniprot taxonomy'!E:J,4,FALSE)</f>
        <v>#N/A</v>
      </c>
      <c r="M1502" t="e">
        <f>LEFT(VLOOKUP(B1502,'Uniprot taxonomy'!B:R,5,FALSE))</f>
        <v>#N/A</v>
      </c>
      <c r="N1502" t="e">
        <f>VLOOKUP(B1502,'Uniprot taxonomy'!B:R,5,FALSE)</f>
        <v>#N/A</v>
      </c>
      <c r="O1502" t="e">
        <f>VLOOKUP(B1502,'Uniprot taxonomy'!B:R,6,FALSE)</f>
        <v>#N/A</v>
      </c>
      <c r="P1502" t="e">
        <f>VLOOKUP(B1502,'Uniprot taxonomy'!B:R,7,FALSE)</f>
        <v>#N/A</v>
      </c>
      <c r="Q1502" t="e">
        <f>VLOOKUP(B1502,'Uniprot taxonomy'!B:R,8,FALSE)</f>
        <v>#N/A</v>
      </c>
    </row>
    <row r="1503" spans="1:17" hidden="1" x14ac:dyDescent="0.25">
      <c r="A1503" t="s">
        <v>4986</v>
      </c>
      <c r="B1503" t="s">
        <v>4987</v>
      </c>
      <c r="C1503" t="e">
        <f>VLOOKUP('Домены Secretin_N'!B1503,'AC-Architecture'!A:C,3,FALSE)</f>
        <v>#N/A</v>
      </c>
      <c r="D1503">
        <v>687</v>
      </c>
      <c r="E1503" t="s">
        <v>3632</v>
      </c>
      <c r="F1503">
        <v>149</v>
      </c>
      <c r="G1503">
        <v>212</v>
      </c>
      <c r="H1503">
        <f t="shared" si="100"/>
        <v>63</v>
      </c>
      <c r="I1503" t="str">
        <f t="shared" si="101"/>
        <v>C4K366_HAMD5/149-212</v>
      </c>
      <c r="K1503" t="e">
        <f>IF(C1503="Secretin_N, Secretin, TraK","T","N")</f>
        <v>#N/A</v>
      </c>
      <c r="L1503" t="e">
        <f>VLOOKUP(E1503,'Uniprot taxonomy'!E:J,4,FALSE)</f>
        <v>#N/A</v>
      </c>
      <c r="M1503" t="e">
        <f>LEFT(VLOOKUP(B1503,'Uniprot taxonomy'!B:R,5,FALSE))</f>
        <v>#N/A</v>
      </c>
      <c r="N1503" t="e">
        <f>VLOOKUP(B1503,'Uniprot taxonomy'!B:R,5,FALSE)</f>
        <v>#N/A</v>
      </c>
      <c r="O1503" t="e">
        <f>VLOOKUP(B1503,'Uniprot taxonomy'!B:R,6,FALSE)</f>
        <v>#N/A</v>
      </c>
      <c r="P1503" t="e">
        <f>VLOOKUP(B1503,'Uniprot taxonomy'!B:R,7,FALSE)</f>
        <v>#N/A</v>
      </c>
      <c r="Q1503" t="e">
        <f>VLOOKUP(B1503,'Uniprot taxonomy'!B:R,8,FALSE)</f>
        <v>#N/A</v>
      </c>
    </row>
    <row r="1504" spans="1:17" hidden="1" x14ac:dyDescent="0.25">
      <c r="A1504" t="s">
        <v>4986</v>
      </c>
      <c r="B1504" t="s">
        <v>4987</v>
      </c>
      <c r="C1504" t="e">
        <f>VLOOKUP('Домены Secretin_N'!B1504,'AC-Architecture'!A:C,3,FALSE)</f>
        <v>#N/A</v>
      </c>
      <c r="D1504">
        <v>687</v>
      </c>
      <c r="E1504" t="s">
        <v>3632</v>
      </c>
      <c r="F1504">
        <v>214</v>
      </c>
      <c r="G1504">
        <v>284</v>
      </c>
      <c r="H1504">
        <f t="shared" si="100"/>
        <v>70</v>
      </c>
      <c r="I1504" t="str">
        <f t="shared" si="101"/>
        <v>C4K366_HAMD5/214-284</v>
      </c>
      <c r="K1504" t="e">
        <f>IF(C1504="Secretin_N, Secretin, TraK","T","N")</f>
        <v>#N/A</v>
      </c>
      <c r="L1504" t="e">
        <f>VLOOKUP(E1504,'Uniprot taxonomy'!E:J,4,FALSE)</f>
        <v>#N/A</v>
      </c>
      <c r="M1504" t="e">
        <f>LEFT(VLOOKUP(B1504,'Uniprot taxonomy'!B:R,5,FALSE))</f>
        <v>#N/A</v>
      </c>
      <c r="N1504" t="e">
        <f>VLOOKUP(B1504,'Uniprot taxonomy'!B:R,5,FALSE)</f>
        <v>#N/A</v>
      </c>
      <c r="O1504" t="e">
        <f>VLOOKUP(B1504,'Uniprot taxonomy'!B:R,6,FALSE)</f>
        <v>#N/A</v>
      </c>
      <c r="P1504" t="e">
        <f>VLOOKUP(B1504,'Uniprot taxonomy'!B:R,7,FALSE)</f>
        <v>#N/A</v>
      </c>
      <c r="Q1504" t="e">
        <f>VLOOKUP(B1504,'Uniprot taxonomy'!B:R,8,FALSE)</f>
        <v>#N/A</v>
      </c>
    </row>
    <row r="1505" spans="1:17" hidden="1" x14ac:dyDescent="0.25">
      <c r="A1505" t="s">
        <v>4986</v>
      </c>
      <c r="B1505" t="s">
        <v>4987</v>
      </c>
      <c r="C1505" t="e">
        <f>VLOOKUP('Домены Secretin_N'!B1505,'AC-Architecture'!A:C,3,FALSE)</f>
        <v>#N/A</v>
      </c>
      <c r="D1505">
        <v>687</v>
      </c>
      <c r="E1505" t="s">
        <v>3632</v>
      </c>
      <c r="F1505">
        <v>288</v>
      </c>
      <c r="G1505">
        <v>364</v>
      </c>
      <c r="H1505">
        <f t="shared" si="100"/>
        <v>76</v>
      </c>
      <c r="I1505" t="str">
        <f t="shared" si="101"/>
        <v>C4K366_HAMD5/288-364</v>
      </c>
      <c r="K1505" t="e">
        <f>IF(C1505="Secretin_N, Secretin, TraK","T","N")</f>
        <v>#N/A</v>
      </c>
      <c r="L1505" t="e">
        <f>VLOOKUP(E1505,'Uniprot taxonomy'!E:J,4,FALSE)</f>
        <v>#N/A</v>
      </c>
      <c r="M1505" t="e">
        <f>LEFT(VLOOKUP(B1505,'Uniprot taxonomy'!B:R,5,FALSE))</f>
        <v>#N/A</v>
      </c>
      <c r="N1505" t="e">
        <f>VLOOKUP(B1505,'Uniprot taxonomy'!B:R,5,FALSE)</f>
        <v>#N/A</v>
      </c>
      <c r="O1505" t="e">
        <f>VLOOKUP(B1505,'Uniprot taxonomy'!B:R,6,FALSE)</f>
        <v>#N/A</v>
      </c>
      <c r="P1505" t="e">
        <f>VLOOKUP(B1505,'Uniprot taxonomy'!B:R,7,FALSE)</f>
        <v>#N/A</v>
      </c>
      <c r="Q1505" t="e">
        <f>VLOOKUP(B1505,'Uniprot taxonomy'!B:R,8,FALSE)</f>
        <v>#N/A</v>
      </c>
    </row>
    <row r="1506" spans="1:17" x14ac:dyDescent="0.25">
      <c r="A1506" t="s">
        <v>485</v>
      </c>
      <c r="B1506" t="s">
        <v>1785</v>
      </c>
      <c r="C1506" t="str">
        <f>VLOOKUP('Домены Secretin_N'!B1506,'AC-Architecture'!A:C,3,FALSE)</f>
        <v>Secretin_N, Secretin</v>
      </c>
      <c r="D1506">
        <v>553</v>
      </c>
      <c r="E1506" t="s">
        <v>3632</v>
      </c>
      <c r="F1506">
        <v>178</v>
      </c>
      <c r="G1506">
        <v>305</v>
      </c>
      <c r="H1506">
        <f t="shared" si="100"/>
        <v>127</v>
      </c>
      <c r="I1506" t="str">
        <f t="shared" si="101"/>
        <v>C4K6C8_HAMD5/178-305</v>
      </c>
      <c r="J1506" t="str">
        <f t="shared" ref="J1506:J1508" si="105">CONCATENATE(K1506,"_",LEFT(O1506,3),"_",LEFT(Q1506,3),"_",B1506)</f>
        <v>N_Ent_aph_C4K6C8</v>
      </c>
      <c r="K1506" t="str">
        <f>IF(C1506="Secretin_N, Secretin, TraK","T","N")</f>
        <v>N</v>
      </c>
      <c r="L1506" t="str">
        <f>VLOOKUP(B1506,'Uniprot taxonomy'!B:R,4,FALSE)</f>
        <v>Proteobacteria</v>
      </c>
      <c r="M1506" t="str">
        <f>LEFT(VLOOKUP(B1506,'Uniprot taxonomy'!B:R,5,FALSE))</f>
        <v>G</v>
      </c>
      <c r="N1506" t="str">
        <f>VLOOKUP(B1506,'Uniprot taxonomy'!B:R,5,FALSE)</f>
        <v>Gammaproteobacteria</v>
      </c>
      <c r="O1506" t="str">
        <f>VLOOKUP(B1506,'Uniprot taxonomy'!B:R,6,FALSE)</f>
        <v>Enterobacteriales</v>
      </c>
      <c r="P1506" t="str">
        <f>VLOOKUP(B1506,'Uniprot taxonomy'!B:R,7,FALSE)</f>
        <v>Enterobacteriaceae</v>
      </c>
      <c r="Q1506" t="str">
        <f>VLOOKUP(B1506,'Uniprot taxonomy'!B:R,8,FALSE)</f>
        <v>aphidsecondarysymbionts</v>
      </c>
    </row>
    <row r="1507" spans="1:17" x14ac:dyDescent="0.25">
      <c r="A1507" t="s">
        <v>486</v>
      </c>
      <c r="B1507" t="s">
        <v>1786</v>
      </c>
      <c r="C1507" t="str">
        <f>VLOOKUP('Домены Secretin_N'!B1507,'AC-Architecture'!A:C,3,FALSE)</f>
        <v>Secretin_N, Secretin</v>
      </c>
      <c r="D1507">
        <v>419</v>
      </c>
      <c r="E1507" t="s">
        <v>3632</v>
      </c>
      <c r="F1507">
        <v>126</v>
      </c>
      <c r="G1507">
        <v>191</v>
      </c>
      <c r="H1507">
        <f t="shared" si="100"/>
        <v>65</v>
      </c>
      <c r="I1507" t="str">
        <f t="shared" si="101"/>
        <v>C4K8E9_HAMD5/126-191</v>
      </c>
      <c r="J1507" t="str">
        <f t="shared" si="105"/>
        <v>N_Ent_aph_C4K8E9</v>
      </c>
      <c r="K1507" t="str">
        <f>IF(C1507="Secretin_N, Secretin, TraK","T","N")</f>
        <v>N</v>
      </c>
      <c r="L1507" t="str">
        <f>VLOOKUP(B1507,'Uniprot taxonomy'!B:R,4,FALSE)</f>
        <v>Proteobacteria</v>
      </c>
      <c r="M1507" t="str">
        <f>LEFT(VLOOKUP(B1507,'Uniprot taxonomy'!B:R,5,FALSE))</f>
        <v>G</v>
      </c>
      <c r="N1507" t="str">
        <f>VLOOKUP(B1507,'Uniprot taxonomy'!B:R,5,FALSE)</f>
        <v>Gammaproteobacteria</v>
      </c>
      <c r="O1507" t="str">
        <f>VLOOKUP(B1507,'Uniprot taxonomy'!B:R,6,FALSE)</f>
        <v>Enterobacteriales</v>
      </c>
      <c r="P1507" t="str">
        <f>VLOOKUP(B1507,'Uniprot taxonomy'!B:R,7,FALSE)</f>
        <v>Enterobacteriaceae</v>
      </c>
      <c r="Q1507" t="str">
        <f>VLOOKUP(B1507,'Uniprot taxonomy'!B:R,8,FALSE)</f>
        <v>aphidsecondarysymbionts</v>
      </c>
    </row>
    <row r="1508" spans="1:17" x14ac:dyDescent="0.25">
      <c r="A1508" t="s">
        <v>487</v>
      </c>
      <c r="B1508" t="s">
        <v>1787</v>
      </c>
      <c r="C1508" t="str">
        <f>VLOOKUP('Домены Secretin_N'!B1508,'AC-Architecture'!A:C,3,FALSE)</f>
        <v>Secretin_N, Secretin</v>
      </c>
      <c r="D1508">
        <v>496</v>
      </c>
      <c r="E1508" t="s">
        <v>3632</v>
      </c>
      <c r="F1508">
        <v>177</v>
      </c>
      <c r="G1508">
        <v>270</v>
      </c>
      <c r="H1508">
        <f t="shared" si="100"/>
        <v>93</v>
      </c>
      <c r="I1508" t="str">
        <f t="shared" si="101"/>
        <v>C4K8T3_HAMD5/177-270</v>
      </c>
      <c r="J1508" t="str">
        <f t="shared" si="105"/>
        <v>N_Ent_aph_C4K8T3</v>
      </c>
      <c r="K1508" t="str">
        <f>IF(C1508="Secretin_N, Secretin, TraK","T","N")</f>
        <v>N</v>
      </c>
      <c r="L1508" t="str">
        <f>VLOOKUP(B1508,'Uniprot taxonomy'!B:R,4,FALSE)</f>
        <v>Proteobacteria</v>
      </c>
      <c r="M1508" t="str">
        <f>LEFT(VLOOKUP(B1508,'Uniprot taxonomy'!B:R,5,FALSE))</f>
        <v>G</v>
      </c>
      <c r="N1508" t="str">
        <f>VLOOKUP(B1508,'Uniprot taxonomy'!B:R,5,FALSE)</f>
        <v>Gammaproteobacteria</v>
      </c>
      <c r="O1508" t="str">
        <f>VLOOKUP(B1508,'Uniprot taxonomy'!B:R,6,FALSE)</f>
        <v>Enterobacteriales</v>
      </c>
      <c r="P1508" t="str">
        <f>VLOOKUP(B1508,'Uniprot taxonomy'!B:R,7,FALSE)</f>
        <v>Enterobacteriaceae</v>
      </c>
      <c r="Q1508" t="str">
        <f>VLOOKUP(B1508,'Uniprot taxonomy'!B:R,8,FALSE)</f>
        <v>aphidsecondarysymbionts</v>
      </c>
    </row>
    <row r="1509" spans="1:17" hidden="1" x14ac:dyDescent="0.25">
      <c r="A1509" t="s">
        <v>4988</v>
      </c>
      <c r="B1509" t="s">
        <v>4989</v>
      </c>
      <c r="C1509" t="e">
        <f>VLOOKUP('Домены Secretin_N'!B1509,'AC-Architecture'!A:C,3,FALSE)</f>
        <v>#N/A</v>
      </c>
      <c r="D1509">
        <v>728</v>
      </c>
      <c r="E1509" t="s">
        <v>3632</v>
      </c>
      <c r="F1509">
        <v>149</v>
      </c>
      <c r="G1509">
        <v>209</v>
      </c>
      <c r="H1509">
        <f t="shared" si="100"/>
        <v>60</v>
      </c>
      <c r="I1509" t="str">
        <f t="shared" si="101"/>
        <v>C4K9Q5_THASP/149-209</v>
      </c>
      <c r="K1509" t="e">
        <f>IF(C1509="Secretin_N, Secretin, TraK","T","N")</f>
        <v>#N/A</v>
      </c>
      <c r="L1509" t="e">
        <f>VLOOKUP(E1509,'Uniprot taxonomy'!E:J,4,FALSE)</f>
        <v>#N/A</v>
      </c>
      <c r="M1509" t="e">
        <f>LEFT(VLOOKUP(B1509,'Uniprot taxonomy'!B:R,5,FALSE))</f>
        <v>#N/A</v>
      </c>
      <c r="N1509" t="e">
        <f>VLOOKUP(B1509,'Uniprot taxonomy'!B:R,5,FALSE)</f>
        <v>#N/A</v>
      </c>
      <c r="O1509" t="e">
        <f>VLOOKUP(B1509,'Uniprot taxonomy'!B:R,6,FALSE)</f>
        <v>#N/A</v>
      </c>
      <c r="P1509" t="e">
        <f>VLOOKUP(B1509,'Uniprot taxonomy'!B:R,7,FALSE)</f>
        <v>#N/A</v>
      </c>
      <c r="Q1509" t="e">
        <f>VLOOKUP(B1509,'Uniprot taxonomy'!B:R,8,FALSE)</f>
        <v>#N/A</v>
      </c>
    </row>
    <row r="1510" spans="1:17" hidden="1" x14ac:dyDescent="0.25">
      <c r="A1510" t="s">
        <v>4988</v>
      </c>
      <c r="B1510" t="s">
        <v>4989</v>
      </c>
      <c r="C1510" t="e">
        <f>VLOOKUP('Домены Secretin_N'!B1510,'AC-Architecture'!A:C,3,FALSE)</f>
        <v>#N/A</v>
      </c>
      <c r="D1510">
        <v>728</v>
      </c>
      <c r="E1510" t="s">
        <v>3632</v>
      </c>
      <c r="F1510">
        <v>211</v>
      </c>
      <c r="G1510">
        <v>285</v>
      </c>
      <c r="H1510">
        <f t="shared" si="100"/>
        <v>74</v>
      </c>
      <c r="I1510" t="str">
        <f t="shared" si="101"/>
        <v>C4K9Q5_THASP/211-285</v>
      </c>
      <c r="K1510" t="e">
        <f>IF(C1510="Secretin_N, Secretin, TraK","T","N")</f>
        <v>#N/A</v>
      </c>
      <c r="L1510" t="e">
        <f>VLOOKUP(E1510,'Uniprot taxonomy'!E:J,4,FALSE)</f>
        <v>#N/A</v>
      </c>
      <c r="M1510" t="e">
        <f>LEFT(VLOOKUP(B1510,'Uniprot taxonomy'!B:R,5,FALSE))</f>
        <v>#N/A</v>
      </c>
      <c r="N1510" t="e">
        <f>VLOOKUP(B1510,'Uniprot taxonomy'!B:R,5,FALSE)</f>
        <v>#N/A</v>
      </c>
      <c r="O1510" t="e">
        <f>VLOOKUP(B1510,'Uniprot taxonomy'!B:R,6,FALSE)</f>
        <v>#N/A</v>
      </c>
      <c r="P1510" t="e">
        <f>VLOOKUP(B1510,'Uniprot taxonomy'!B:R,7,FALSE)</f>
        <v>#N/A</v>
      </c>
      <c r="Q1510" t="e">
        <f>VLOOKUP(B1510,'Uniprot taxonomy'!B:R,8,FALSE)</f>
        <v>#N/A</v>
      </c>
    </row>
    <row r="1511" spans="1:17" hidden="1" x14ac:dyDescent="0.25">
      <c r="A1511" t="s">
        <v>4988</v>
      </c>
      <c r="B1511" t="s">
        <v>4989</v>
      </c>
      <c r="C1511" t="e">
        <f>VLOOKUP('Домены Secretin_N'!B1511,'AC-Architecture'!A:C,3,FALSE)</f>
        <v>#N/A</v>
      </c>
      <c r="D1511">
        <v>728</v>
      </c>
      <c r="E1511" t="s">
        <v>3632</v>
      </c>
      <c r="F1511">
        <v>288</v>
      </c>
      <c r="G1511">
        <v>408</v>
      </c>
      <c r="H1511">
        <f t="shared" si="100"/>
        <v>120</v>
      </c>
      <c r="I1511" t="str">
        <f t="shared" si="101"/>
        <v>C4K9Q5_THASP/288-408</v>
      </c>
      <c r="K1511" t="e">
        <f>IF(C1511="Secretin_N, Secretin, TraK","T","N")</f>
        <v>#N/A</v>
      </c>
      <c r="L1511" t="e">
        <f>VLOOKUP(E1511,'Uniprot taxonomy'!E:J,4,FALSE)</f>
        <v>#N/A</v>
      </c>
      <c r="M1511" t="e">
        <f>LEFT(VLOOKUP(B1511,'Uniprot taxonomy'!B:R,5,FALSE))</f>
        <v>#N/A</v>
      </c>
      <c r="N1511" t="e">
        <f>VLOOKUP(B1511,'Uniprot taxonomy'!B:R,5,FALSE)</f>
        <v>#N/A</v>
      </c>
      <c r="O1511" t="e">
        <f>VLOOKUP(B1511,'Uniprot taxonomy'!B:R,6,FALSE)</f>
        <v>#N/A</v>
      </c>
      <c r="P1511" t="e">
        <f>VLOOKUP(B1511,'Uniprot taxonomy'!B:R,7,FALSE)</f>
        <v>#N/A</v>
      </c>
      <c r="Q1511" t="e">
        <f>VLOOKUP(B1511,'Uniprot taxonomy'!B:R,8,FALSE)</f>
        <v>#N/A</v>
      </c>
    </row>
    <row r="1512" spans="1:17" hidden="1" x14ac:dyDescent="0.25">
      <c r="A1512" t="s">
        <v>4990</v>
      </c>
      <c r="B1512" t="s">
        <v>4991</v>
      </c>
      <c r="C1512" t="e">
        <f>VLOOKUP('Домены Secretin_N'!B1512,'AC-Architecture'!A:C,3,FALSE)</f>
        <v>#N/A</v>
      </c>
      <c r="D1512">
        <v>552</v>
      </c>
      <c r="E1512" t="s">
        <v>3632</v>
      </c>
      <c r="F1512">
        <v>250</v>
      </c>
      <c r="G1512">
        <v>316</v>
      </c>
      <c r="H1512">
        <f t="shared" si="100"/>
        <v>66</v>
      </c>
      <c r="I1512" t="str">
        <f t="shared" si="101"/>
        <v>C4KWS9_BURPE/250-316</v>
      </c>
      <c r="K1512" t="e">
        <f>IF(C1512="Secretin_N, Secretin, TraK","T","N")</f>
        <v>#N/A</v>
      </c>
      <c r="L1512" t="e">
        <f>VLOOKUP(E1512,'Uniprot taxonomy'!E:J,4,FALSE)</f>
        <v>#N/A</v>
      </c>
      <c r="M1512" t="e">
        <f>LEFT(VLOOKUP(B1512,'Uniprot taxonomy'!B:R,5,FALSE))</f>
        <v>#N/A</v>
      </c>
      <c r="N1512" t="e">
        <f>VLOOKUP(B1512,'Uniprot taxonomy'!B:R,5,FALSE)</f>
        <v>#N/A</v>
      </c>
      <c r="O1512" t="e">
        <f>VLOOKUP(B1512,'Uniprot taxonomy'!B:R,6,FALSE)</f>
        <v>#N/A</v>
      </c>
      <c r="P1512" t="e">
        <f>VLOOKUP(B1512,'Uniprot taxonomy'!B:R,7,FALSE)</f>
        <v>#N/A</v>
      </c>
      <c r="Q1512" t="e">
        <f>VLOOKUP(B1512,'Uniprot taxonomy'!B:R,8,FALSE)</f>
        <v>#N/A</v>
      </c>
    </row>
    <row r="1513" spans="1:17" hidden="1" x14ac:dyDescent="0.25">
      <c r="A1513" t="s">
        <v>4992</v>
      </c>
      <c r="B1513" t="s">
        <v>4993</v>
      </c>
      <c r="C1513" t="e">
        <f>VLOOKUP('Домены Secretin_N'!B1513,'AC-Architecture'!A:C,3,FALSE)</f>
        <v>#N/A</v>
      </c>
      <c r="D1513">
        <v>757</v>
      </c>
      <c r="E1513" t="s">
        <v>3632</v>
      </c>
      <c r="F1513">
        <v>129</v>
      </c>
      <c r="G1513">
        <v>189</v>
      </c>
      <c r="H1513">
        <f t="shared" si="100"/>
        <v>60</v>
      </c>
      <c r="I1513" t="str">
        <f t="shared" si="101"/>
        <v>C4KYE6_BURPE/129-189</v>
      </c>
      <c r="K1513" t="e">
        <f>IF(C1513="Secretin_N, Secretin, TraK","T","N")</f>
        <v>#N/A</v>
      </c>
      <c r="L1513" t="e">
        <f>VLOOKUP(E1513,'Uniprot taxonomy'!E:J,4,FALSE)</f>
        <v>#N/A</v>
      </c>
      <c r="M1513" t="e">
        <f>LEFT(VLOOKUP(B1513,'Uniprot taxonomy'!B:R,5,FALSE))</f>
        <v>#N/A</v>
      </c>
      <c r="N1513" t="e">
        <f>VLOOKUP(B1513,'Uniprot taxonomy'!B:R,5,FALSE)</f>
        <v>#N/A</v>
      </c>
      <c r="O1513" t="e">
        <f>VLOOKUP(B1513,'Uniprot taxonomy'!B:R,6,FALSE)</f>
        <v>#N/A</v>
      </c>
      <c r="P1513" t="e">
        <f>VLOOKUP(B1513,'Uniprot taxonomy'!B:R,7,FALSE)</f>
        <v>#N/A</v>
      </c>
      <c r="Q1513" t="e">
        <f>VLOOKUP(B1513,'Uniprot taxonomy'!B:R,8,FALSE)</f>
        <v>#N/A</v>
      </c>
    </row>
    <row r="1514" spans="1:17" hidden="1" x14ac:dyDescent="0.25">
      <c r="A1514" t="s">
        <v>4992</v>
      </c>
      <c r="B1514" t="s">
        <v>4993</v>
      </c>
      <c r="C1514" t="e">
        <f>VLOOKUP('Домены Secretin_N'!B1514,'AC-Architecture'!A:C,3,FALSE)</f>
        <v>#N/A</v>
      </c>
      <c r="D1514">
        <v>757</v>
      </c>
      <c r="E1514" t="s">
        <v>3632</v>
      </c>
      <c r="F1514">
        <v>192</v>
      </c>
      <c r="G1514">
        <v>264</v>
      </c>
      <c r="H1514">
        <f t="shared" si="100"/>
        <v>72</v>
      </c>
      <c r="I1514" t="str">
        <f t="shared" si="101"/>
        <v>C4KYE6_BURPE/192-264</v>
      </c>
      <c r="K1514" t="e">
        <f>IF(C1514="Secretin_N, Secretin, TraK","T","N")</f>
        <v>#N/A</v>
      </c>
      <c r="L1514" t="e">
        <f>VLOOKUP(E1514,'Uniprot taxonomy'!E:J,4,FALSE)</f>
        <v>#N/A</v>
      </c>
      <c r="M1514" t="e">
        <f>LEFT(VLOOKUP(B1514,'Uniprot taxonomy'!B:R,5,FALSE))</f>
        <v>#N/A</v>
      </c>
      <c r="N1514" t="e">
        <f>VLOOKUP(B1514,'Uniprot taxonomy'!B:R,5,FALSE)</f>
        <v>#N/A</v>
      </c>
      <c r="O1514" t="e">
        <f>VLOOKUP(B1514,'Uniprot taxonomy'!B:R,6,FALSE)</f>
        <v>#N/A</v>
      </c>
      <c r="P1514" t="e">
        <f>VLOOKUP(B1514,'Uniprot taxonomy'!B:R,7,FALSE)</f>
        <v>#N/A</v>
      </c>
      <c r="Q1514" t="e">
        <f>VLOOKUP(B1514,'Uniprot taxonomy'!B:R,8,FALSE)</f>
        <v>#N/A</v>
      </c>
    </row>
    <row r="1515" spans="1:17" hidden="1" x14ac:dyDescent="0.25">
      <c r="A1515" t="s">
        <v>4992</v>
      </c>
      <c r="B1515" t="s">
        <v>4993</v>
      </c>
      <c r="C1515" t="e">
        <f>VLOOKUP('Домены Secretin_N'!B1515,'AC-Architecture'!A:C,3,FALSE)</f>
        <v>#N/A</v>
      </c>
      <c r="D1515">
        <v>757</v>
      </c>
      <c r="E1515" t="s">
        <v>3632</v>
      </c>
      <c r="F1515">
        <v>268</v>
      </c>
      <c r="G1515">
        <v>406</v>
      </c>
      <c r="H1515">
        <f t="shared" si="100"/>
        <v>138</v>
      </c>
      <c r="I1515" t="str">
        <f t="shared" si="101"/>
        <v>C4KYE6_BURPE/268-406</v>
      </c>
      <c r="K1515" t="e">
        <f>IF(C1515="Secretin_N, Secretin, TraK","T","N")</f>
        <v>#N/A</v>
      </c>
      <c r="L1515" t="e">
        <f>VLOOKUP(E1515,'Uniprot taxonomy'!E:J,4,FALSE)</f>
        <v>#N/A</v>
      </c>
      <c r="M1515" t="e">
        <f>LEFT(VLOOKUP(B1515,'Uniprot taxonomy'!B:R,5,FALSE))</f>
        <v>#N/A</v>
      </c>
      <c r="N1515" t="e">
        <f>VLOOKUP(B1515,'Uniprot taxonomy'!B:R,5,FALSE)</f>
        <v>#N/A</v>
      </c>
      <c r="O1515" t="e">
        <f>VLOOKUP(B1515,'Uniprot taxonomy'!B:R,6,FALSE)</f>
        <v>#N/A</v>
      </c>
      <c r="P1515" t="e">
        <f>VLOOKUP(B1515,'Uniprot taxonomy'!B:R,7,FALSE)</f>
        <v>#N/A</v>
      </c>
      <c r="Q1515" t="e">
        <f>VLOOKUP(B1515,'Uniprot taxonomy'!B:R,8,FALSE)</f>
        <v>#N/A</v>
      </c>
    </row>
    <row r="1516" spans="1:17" hidden="1" x14ac:dyDescent="0.25">
      <c r="A1516" t="s">
        <v>4994</v>
      </c>
      <c r="B1516" t="s">
        <v>4995</v>
      </c>
      <c r="C1516" t="e">
        <f>VLOOKUP('Домены Secretin_N'!B1516,'AC-Architecture'!A:C,3,FALSE)</f>
        <v>#N/A</v>
      </c>
      <c r="D1516">
        <v>685</v>
      </c>
      <c r="E1516" t="s">
        <v>3632</v>
      </c>
      <c r="F1516">
        <v>127</v>
      </c>
      <c r="G1516">
        <v>189</v>
      </c>
      <c r="H1516">
        <f t="shared" si="100"/>
        <v>62</v>
      </c>
      <c r="I1516" t="str">
        <f t="shared" si="101"/>
        <v>C4L998_TOLAT/127-189</v>
      </c>
      <c r="K1516" t="e">
        <f>IF(C1516="Secretin_N, Secretin, TraK","T","N")</f>
        <v>#N/A</v>
      </c>
      <c r="L1516" t="e">
        <f>VLOOKUP(E1516,'Uniprot taxonomy'!E:J,4,FALSE)</f>
        <v>#N/A</v>
      </c>
      <c r="M1516" t="e">
        <f>LEFT(VLOOKUP(B1516,'Uniprot taxonomy'!B:R,5,FALSE))</f>
        <v>#N/A</v>
      </c>
      <c r="N1516" t="e">
        <f>VLOOKUP(B1516,'Uniprot taxonomy'!B:R,5,FALSE)</f>
        <v>#N/A</v>
      </c>
      <c r="O1516" t="e">
        <f>VLOOKUP(B1516,'Uniprot taxonomy'!B:R,6,FALSE)</f>
        <v>#N/A</v>
      </c>
      <c r="P1516" t="e">
        <f>VLOOKUP(B1516,'Uniprot taxonomy'!B:R,7,FALSE)</f>
        <v>#N/A</v>
      </c>
      <c r="Q1516" t="e">
        <f>VLOOKUP(B1516,'Uniprot taxonomy'!B:R,8,FALSE)</f>
        <v>#N/A</v>
      </c>
    </row>
    <row r="1517" spans="1:17" hidden="1" x14ac:dyDescent="0.25">
      <c r="A1517" t="s">
        <v>4994</v>
      </c>
      <c r="B1517" t="s">
        <v>4995</v>
      </c>
      <c r="C1517" t="e">
        <f>VLOOKUP('Домены Secretin_N'!B1517,'AC-Architecture'!A:C,3,FALSE)</f>
        <v>#N/A</v>
      </c>
      <c r="D1517">
        <v>685</v>
      </c>
      <c r="E1517" t="s">
        <v>3632</v>
      </c>
      <c r="F1517">
        <v>192</v>
      </c>
      <c r="G1517">
        <v>262</v>
      </c>
      <c r="H1517">
        <f t="shared" si="100"/>
        <v>70</v>
      </c>
      <c r="I1517" t="str">
        <f t="shared" si="101"/>
        <v>C4L998_TOLAT/192-262</v>
      </c>
      <c r="K1517" t="e">
        <f>IF(C1517="Secretin_N, Secretin, TraK","T","N")</f>
        <v>#N/A</v>
      </c>
      <c r="L1517" t="e">
        <f>VLOOKUP(E1517,'Uniprot taxonomy'!E:J,4,FALSE)</f>
        <v>#N/A</v>
      </c>
      <c r="M1517" t="e">
        <f>LEFT(VLOOKUP(B1517,'Uniprot taxonomy'!B:R,5,FALSE))</f>
        <v>#N/A</v>
      </c>
      <c r="N1517" t="e">
        <f>VLOOKUP(B1517,'Uniprot taxonomy'!B:R,5,FALSE)</f>
        <v>#N/A</v>
      </c>
      <c r="O1517" t="e">
        <f>VLOOKUP(B1517,'Uniprot taxonomy'!B:R,6,FALSE)</f>
        <v>#N/A</v>
      </c>
      <c r="P1517" t="e">
        <f>VLOOKUP(B1517,'Uniprot taxonomy'!B:R,7,FALSE)</f>
        <v>#N/A</v>
      </c>
      <c r="Q1517" t="e">
        <f>VLOOKUP(B1517,'Uniprot taxonomy'!B:R,8,FALSE)</f>
        <v>#N/A</v>
      </c>
    </row>
    <row r="1518" spans="1:17" hidden="1" x14ac:dyDescent="0.25">
      <c r="A1518" t="s">
        <v>4994</v>
      </c>
      <c r="B1518" t="s">
        <v>4995</v>
      </c>
      <c r="C1518" t="e">
        <f>VLOOKUP('Домены Secretin_N'!B1518,'AC-Architecture'!A:C,3,FALSE)</f>
        <v>#N/A</v>
      </c>
      <c r="D1518">
        <v>685</v>
      </c>
      <c r="E1518" t="s">
        <v>3632</v>
      </c>
      <c r="F1518">
        <v>266</v>
      </c>
      <c r="G1518">
        <v>364</v>
      </c>
      <c r="H1518">
        <f t="shared" si="100"/>
        <v>98</v>
      </c>
      <c r="I1518" t="str">
        <f t="shared" si="101"/>
        <v>C4L998_TOLAT/266-364</v>
      </c>
      <c r="K1518" t="e">
        <f>IF(C1518="Secretin_N, Secretin, TraK","T","N")</f>
        <v>#N/A</v>
      </c>
      <c r="L1518" t="e">
        <f>VLOOKUP(E1518,'Uniprot taxonomy'!E:J,4,FALSE)</f>
        <v>#N/A</v>
      </c>
      <c r="M1518" t="e">
        <f>LEFT(VLOOKUP(B1518,'Uniprot taxonomy'!B:R,5,FALSE))</f>
        <v>#N/A</v>
      </c>
      <c r="N1518" t="e">
        <f>VLOOKUP(B1518,'Uniprot taxonomy'!B:R,5,FALSE)</f>
        <v>#N/A</v>
      </c>
      <c r="O1518" t="e">
        <f>VLOOKUP(B1518,'Uniprot taxonomy'!B:R,6,FALSE)</f>
        <v>#N/A</v>
      </c>
      <c r="P1518" t="e">
        <f>VLOOKUP(B1518,'Uniprot taxonomy'!B:R,7,FALSE)</f>
        <v>#N/A</v>
      </c>
      <c r="Q1518" t="e">
        <f>VLOOKUP(B1518,'Uniprot taxonomy'!B:R,8,FALSE)</f>
        <v>#N/A</v>
      </c>
    </row>
    <row r="1519" spans="1:17" hidden="1" x14ac:dyDescent="0.25">
      <c r="A1519" t="s">
        <v>4996</v>
      </c>
      <c r="B1519" t="s">
        <v>4997</v>
      </c>
      <c r="C1519" t="e">
        <f>VLOOKUP('Домены Secretin_N'!B1519,'AC-Architecture'!A:C,3,FALSE)</f>
        <v>#N/A</v>
      </c>
      <c r="D1519">
        <v>702</v>
      </c>
      <c r="E1519" t="s">
        <v>3632</v>
      </c>
      <c r="F1519">
        <v>384</v>
      </c>
      <c r="G1519">
        <v>449</v>
      </c>
      <c r="H1519">
        <f t="shared" si="100"/>
        <v>65</v>
      </c>
      <c r="I1519" t="str">
        <f t="shared" si="101"/>
        <v>C4LB18_TOLAT/384-449</v>
      </c>
      <c r="K1519" t="e">
        <f>IF(C1519="Secretin_N, Secretin, TraK","T","N")</f>
        <v>#N/A</v>
      </c>
      <c r="L1519" t="e">
        <f>VLOOKUP(E1519,'Uniprot taxonomy'!E:J,4,FALSE)</f>
        <v>#N/A</v>
      </c>
      <c r="M1519" t="e">
        <f>LEFT(VLOOKUP(B1519,'Uniprot taxonomy'!B:R,5,FALSE))</f>
        <v>#N/A</v>
      </c>
      <c r="N1519" t="e">
        <f>VLOOKUP(B1519,'Uniprot taxonomy'!B:R,5,FALSE)</f>
        <v>#N/A</v>
      </c>
      <c r="O1519" t="e">
        <f>VLOOKUP(B1519,'Uniprot taxonomy'!B:R,6,FALSE)</f>
        <v>#N/A</v>
      </c>
      <c r="P1519" t="e">
        <f>VLOOKUP(B1519,'Uniprot taxonomy'!B:R,7,FALSE)</f>
        <v>#N/A</v>
      </c>
      <c r="Q1519" t="e">
        <f>VLOOKUP(B1519,'Uniprot taxonomy'!B:R,8,FALSE)</f>
        <v>#N/A</v>
      </c>
    </row>
    <row r="1520" spans="1:17" hidden="1" x14ac:dyDescent="0.25">
      <c r="A1520" t="s">
        <v>488</v>
      </c>
      <c r="B1520" t="s">
        <v>1788</v>
      </c>
      <c r="C1520" t="str">
        <f>VLOOKUP('Домены Secretin_N'!B1520,'AC-Architecture'!A:C,3,FALSE)</f>
        <v>Secretin_N, Secretin</v>
      </c>
      <c r="D1520">
        <v>760</v>
      </c>
      <c r="E1520" t="s">
        <v>3632</v>
      </c>
      <c r="F1520">
        <v>363</v>
      </c>
      <c r="G1520">
        <v>470</v>
      </c>
      <c r="H1520">
        <f t="shared" si="100"/>
        <v>107</v>
      </c>
      <c r="I1520" t="str">
        <f t="shared" si="101"/>
        <v>C4PN83_CHLTZ/363-470</v>
      </c>
      <c r="K1520" t="str">
        <f>IF(C1520="Secretin_N, Secretin, TraK","T","N")</f>
        <v>N</v>
      </c>
      <c r="L1520" t="e">
        <f>VLOOKUP(E1520,'Uniprot taxonomy'!E:J,4,FALSE)</f>
        <v>#N/A</v>
      </c>
      <c r="M1520" t="str">
        <f>LEFT(VLOOKUP(B1520,'Uniprot taxonomy'!B:R,5,FALSE))</f>
        <v>C</v>
      </c>
      <c r="N1520" t="str">
        <f>VLOOKUP(B1520,'Uniprot taxonomy'!B:R,5,FALSE)</f>
        <v>Chlamydiales</v>
      </c>
      <c r="O1520" t="str">
        <f>VLOOKUP(B1520,'Uniprot taxonomy'!B:R,6,FALSE)</f>
        <v>Chlamydiaceae</v>
      </c>
      <c r="P1520" t="str">
        <f>VLOOKUP(B1520,'Uniprot taxonomy'!B:R,7,FALSE)</f>
        <v>Chlamydia/Chlamydophilagroup</v>
      </c>
      <c r="Q1520" t="str">
        <f>VLOOKUP(B1520,'Uniprot taxonomy'!B:R,8,FALSE)</f>
        <v>Chlamydia</v>
      </c>
    </row>
    <row r="1521" spans="1:17" hidden="1" x14ac:dyDescent="0.25">
      <c r="A1521" t="s">
        <v>4998</v>
      </c>
      <c r="B1521" t="s">
        <v>4999</v>
      </c>
      <c r="C1521" t="e">
        <f>VLOOKUP('Домены Secretin_N'!B1521,'AC-Architecture'!A:C,3,FALSE)</f>
        <v>#N/A</v>
      </c>
      <c r="D1521">
        <v>921</v>
      </c>
      <c r="E1521" t="s">
        <v>3632</v>
      </c>
      <c r="F1521">
        <v>365</v>
      </c>
      <c r="G1521">
        <v>426</v>
      </c>
      <c r="H1521">
        <f t="shared" si="100"/>
        <v>61</v>
      </c>
      <c r="I1521" t="str">
        <f t="shared" si="101"/>
        <v>C4PNI5_CHLTZ/365-426</v>
      </c>
      <c r="K1521" t="e">
        <f>IF(C1521="Secretin_N, Secretin, TraK","T","N")</f>
        <v>#N/A</v>
      </c>
      <c r="L1521" t="e">
        <f>VLOOKUP(E1521,'Uniprot taxonomy'!E:J,4,FALSE)</f>
        <v>#N/A</v>
      </c>
      <c r="M1521" t="e">
        <f>LEFT(VLOOKUP(B1521,'Uniprot taxonomy'!B:R,5,FALSE))</f>
        <v>#N/A</v>
      </c>
      <c r="N1521" t="e">
        <f>VLOOKUP(B1521,'Uniprot taxonomy'!B:R,5,FALSE)</f>
        <v>#N/A</v>
      </c>
      <c r="O1521" t="e">
        <f>VLOOKUP(B1521,'Uniprot taxonomy'!B:R,6,FALSE)</f>
        <v>#N/A</v>
      </c>
      <c r="P1521" t="e">
        <f>VLOOKUP(B1521,'Uniprot taxonomy'!B:R,7,FALSE)</f>
        <v>#N/A</v>
      </c>
      <c r="Q1521" t="e">
        <f>VLOOKUP(B1521,'Uniprot taxonomy'!B:R,8,FALSE)</f>
        <v>#N/A</v>
      </c>
    </row>
    <row r="1522" spans="1:17" hidden="1" x14ac:dyDescent="0.25">
      <c r="A1522" t="s">
        <v>4998</v>
      </c>
      <c r="B1522" t="s">
        <v>4999</v>
      </c>
      <c r="C1522" t="e">
        <f>VLOOKUP('Домены Secretin_N'!B1522,'AC-Architecture'!A:C,3,FALSE)</f>
        <v>#N/A</v>
      </c>
      <c r="D1522">
        <v>921</v>
      </c>
      <c r="E1522" t="s">
        <v>3632</v>
      </c>
      <c r="F1522">
        <v>521</v>
      </c>
      <c r="G1522">
        <v>596</v>
      </c>
      <c r="H1522">
        <f t="shared" si="100"/>
        <v>75</v>
      </c>
      <c r="I1522" t="str">
        <f t="shared" si="101"/>
        <v>C4PNI5_CHLTZ/521-596</v>
      </c>
      <c r="K1522" t="e">
        <f>IF(C1522="Secretin_N, Secretin, TraK","T","N")</f>
        <v>#N/A</v>
      </c>
      <c r="L1522" t="e">
        <f>VLOOKUP(E1522,'Uniprot taxonomy'!E:J,4,FALSE)</f>
        <v>#N/A</v>
      </c>
      <c r="M1522" t="e">
        <f>LEFT(VLOOKUP(B1522,'Uniprot taxonomy'!B:R,5,FALSE))</f>
        <v>#N/A</v>
      </c>
      <c r="N1522" t="e">
        <f>VLOOKUP(B1522,'Uniprot taxonomy'!B:R,5,FALSE)</f>
        <v>#N/A</v>
      </c>
      <c r="O1522" t="e">
        <f>VLOOKUP(B1522,'Uniprot taxonomy'!B:R,6,FALSE)</f>
        <v>#N/A</v>
      </c>
      <c r="P1522" t="e">
        <f>VLOOKUP(B1522,'Uniprot taxonomy'!B:R,7,FALSE)</f>
        <v>#N/A</v>
      </c>
      <c r="Q1522" t="e">
        <f>VLOOKUP(B1522,'Uniprot taxonomy'!B:R,8,FALSE)</f>
        <v>#N/A</v>
      </c>
    </row>
    <row r="1523" spans="1:17" hidden="1" x14ac:dyDescent="0.25">
      <c r="A1523" t="s">
        <v>489</v>
      </c>
      <c r="B1523" t="s">
        <v>1789</v>
      </c>
      <c r="C1523" t="str">
        <f>VLOOKUP('Домены Secretin_N'!B1523,'AC-Architecture'!A:C,3,FALSE)</f>
        <v>Secretin_N, Secretin</v>
      </c>
      <c r="D1523">
        <v>760</v>
      </c>
      <c r="E1523" t="s">
        <v>3632</v>
      </c>
      <c r="F1523">
        <v>363</v>
      </c>
      <c r="G1523">
        <v>470</v>
      </c>
      <c r="H1523">
        <f t="shared" si="100"/>
        <v>107</v>
      </c>
      <c r="I1523" t="str">
        <f t="shared" si="101"/>
        <v>C4PPV8_CHLTJ/363-470</v>
      </c>
      <c r="K1523" t="str">
        <f>IF(C1523="Secretin_N, Secretin, TraK","T","N")</f>
        <v>N</v>
      </c>
      <c r="L1523" t="e">
        <f>VLOOKUP(E1523,'Uniprot taxonomy'!E:J,4,FALSE)</f>
        <v>#N/A</v>
      </c>
      <c r="M1523" t="str">
        <f>LEFT(VLOOKUP(B1523,'Uniprot taxonomy'!B:R,5,FALSE))</f>
        <v>C</v>
      </c>
      <c r="N1523" t="str">
        <f>VLOOKUP(B1523,'Uniprot taxonomy'!B:R,5,FALSE)</f>
        <v>Chlamydiales</v>
      </c>
      <c r="O1523" t="str">
        <f>VLOOKUP(B1523,'Uniprot taxonomy'!B:R,6,FALSE)</f>
        <v>Chlamydiaceae</v>
      </c>
      <c r="P1523" t="str">
        <f>VLOOKUP(B1523,'Uniprot taxonomy'!B:R,7,FALSE)</f>
        <v>Chlamydia/Chlamydophilagroup</v>
      </c>
      <c r="Q1523" t="str">
        <f>VLOOKUP(B1523,'Uniprot taxonomy'!B:R,8,FALSE)</f>
        <v>Chlamydia</v>
      </c>
    </row>
    <row r="1524" spans="1:17" hidden="1" x14ac:dyDescent="0.25">
      <c r="A1524" t="s">
        <v>5000</v>
      </c>
      <c r="B1524" t="s">
        <v>5001</v>
      </c>
      <c r="C1524" t="e">
        <f>VLOOKUP('Домены Secretin_N'!B1524,'AC-Architecture'!A:C,3,FALSE)</f>
        <v>#N/A</v>
      </c>
      <c r="D1524">
        <v>921</v>
      </c>
      <c r="E1524" t="s">
        <v>3632</v>
      </c>
      <c r="F1524">
        <v>365</v>
      </c>
      <c r="G1524">
        <v>426</v>
      </c>
      <c r="H1524">
        <f t="shared" si="100"/>
        <v>61</v>
      </c>
      <c r="I1524" t="str">
        <f t="shared" si="101"/>
        <v>C4PQ61_CHLTJ/365-426</v>
      </c>
      <c r="K1524" t="e">
        <f>IF(C1524="Secretin_N, Secretin, TraK","T","N")</f>
        <v>#N/A</v>
      </c>
      <c r="L1524" t="e">
        <f>VLOOKUP(E1524,'Uniprot taxonomy'!E:J,4,FALSE)</f>
        <v>#N/A</v>
      </c>
      <c r="M1524" t="e">
        <f>LEFT(VLOOKUP(B1524,'Uniprot taxonomy'!B:R,5,FALSE))</f>
        <v>#N/A</v>
      </c>
      <c r="N1524" t="e">
        <f>VLOOKUP(B1524,'Uniprot taxonomy'!B:R,5,FALSE)</f>
        <v>#N/A</v>
      </c>
      <c r="O1524" t="e">
        <f>VLOOKUP(B1524,'Uniprot taxonomy'!B:R,6,FALSE)</f>
        <v>#N/A</v>
      </c>
      <c r="P1524" t="e">
        <f>VLOOKUP(B1524,'Uniprot taxonomy'!B:R,7,FALSE)</f>
        <v>#N/A</v>
      </c>
      <c r="Q1524" t="e">
        <f>VLOOKUP(B1524,'Uniprot taxonomy'!B:R,8,FALSE)</f>
        <v>#N/A</v>
      </c>
    </row>
    <row r="1525" spans="1:17" hidden="1" x14ac:dyDescent="0.25">
      <c r="A1525" t="s">
        <v>5000</v>
      </c>
      <c r="B1525" t="s">
        <v>5001</v>
      </c>
      <c r="C1525" t="e">
        <f>VLOOKUP('Домены Secretin_N'!B1525,'AC-Architecture'!A:C,3,FALSE)</f>
        <v>#N/A</v>
      </c>
      <c r="D1525">
        <v>921</v>
      </c>
      <c r="E1525" t="s">
        <v>3632</v>
      </c>
      <c r="F1525">
        <v>521</v>
      </c>
      <c r="G1525">
        <v>596</v>
      </c>
      <c r="H1525">
        <f t="shared" si="100"/>
        <v>75</v>
      </c>
      <c r="I1525" t="str">
        <f t="shared" si="101"/>
        <v>C4PQ61_CHLTJ/521-596</v>
      </c>
      <c r="K1525" t="e">
        <f>IF(C1525="Secretin_N, Secretin, TraK","T","N")</f>
        <v>#N/A</v>
      </c>
      <c r="L1525" t="e">
        <f>VLOOKUP(E1525,'Uniprot taxonomy'!E:J,4,FALSE)</f>
        <v>#N/A</v>
      </c>
      <c r="M1525" t="e">
        <f>LEFT(VLOOKUP(B1525,'Uniprot taxonomy'!B:R,5,FALSE))</f>
        <v>#N/A</v>
      </c>
      <c r="N1525" t="e">
        <f>VLOOKUP(B1525,'Uniprot taxonomy'!B:R,5,FALSE)</f>
        <v>#N/A</v>
      </c>
      <c r="O1525" t="e">
        <f>VLOOKUP(B1525,'Uniprot taxonomy'!B:R,6,FALSE)</f>
        <v>#N/A</v>
      </c>
      <c r="P1525" t="e">
        <f>VLOOKUP(B1525,'Uniprot taxonomy'!B:R,7,FALSE)</f>
        <v>#N/A</v>
      </c>
      <c r="Q1525" t="e">
        <f>VLOOKUP(B1525,'Uniprot taxonomy'!B:R,8,FALSE)</f>
        <v>#N/A</v>
      </c>
    </row>
    <row r="1526" spans="1:17" x14ac:dyDescent="0.25">
      <c r="A1526" t="s">
        <v>490</v>
      </c>
      <c r="B1526" t="s">
        <v>1790</v>
      </c>
      <c r="C1526" t="str">
        <f>VLOOKUP('Домены Secretin_N'!B1526,'AC-Architecture'!A:C,3,FALSE)</f>
        <v>Secretin_N, Secretin</v>
      </c>
      <c r="D1526">
        <v>405</v>
      </c>
      <c r="E1526" t="s">
        <v>3632</v>
      </c>
      <c r="F1526">
        <v>113</v>
      </c>
      <c r="G1526">
        <v>175</v>
      </c>
      <c r="H1526">
        <f t="shared" si="100"/>
        <v>62</v>
      </c>
      <c r="I1526" t="str">
        <f t="shared" si="101"/>
        <v>C4RXP4_YERBE/113-175</v>
      </c>
      <c r="J1526" t="str">
        <f>CONCATENATE(K1526,"_",LEFT(O1526,3),"_",LEFT(Q1526,3),"_",B1526)</f>
        <v>N_Ent_Yer_C4RXP4</v>
      </c>
      <c r="K1526" t="str">
        <f>IF(C1526="Secretin_N, Secretin, TraK","T","N")</f>
        <v>N</v>
      </c>
      <c r="L1526" t="str">
        <f>VLOOKUP(B1526,'Uniprot taxonomy'!B:R,4,FALSE)</f>
        <v>Proteobacteria</v>
      </c>
      <c r="M1526" t="str">
        <f>LEFT(VLOOKUP(B1526,'Uniprot taxonomy'!B:R,5,FALSE))</f>
        <v>G</v>
      </c>
      <c r="N1526" t="str">
        <f>VLOOKUP(B1526,'Uniprot taxonomy'!B:R,5,FALSE)</f>
        <v>Gammaproteobacteria</v>
      </c>
      <c r="O1526" t="str">
        <f>VLOOKUP(B1526,'Uniprot taxonomy'!B:R,6,FALSE)</f>
        <v>Enterobacteriales</v>
      </c>
      <c r="P1526" t="str">
        <f>VLOOKUP(B1526,'Uniprot taxonomy'!B:R,7,FALSE)</f>
        <v>Enterobacteriaceae</v>
      </c>
      <c r="Q1526" t="str">
        <f>VLOOKUP(B1526,'Uniprot taxonomy'!B:R,8,FALSE)</f>
        <v>Yersinia</v>
      </c>
    </row>
    <row r="1527" spans="1:17" hidden="1" x14ac:dyDescent="0.25">
      <c r="A1527" t="s">
        <v>5002</v>
      </c>
      <c r="B1527" t="s">
        <v>5003</v>
      </c>
      <c r="C1527" t="e">
        <f>VLOOKUP('Домены Secretin_N'!B1527,'AC-Architecture'!A:C,3,FALSE)</f>
        <v>#N/A</v>
      </c>
      <c r="D1527">
        <v>661</v>
      </c>
      <c r="E1527" t="s">
        <v>3632</v>
      </c>
      <c r="F1527">
        <v>147</v>
      </c>
      <c r="G1527">
        <v>209</v>
      </c>
      <c r="H1527">
        <f t="shared" si="100"/>
        <v>62</v>
      </c>
      <c r="I1527" t="str">
        <f t="shared" si="101"/>
        <v>C4RZI5_YERBE/147-209</v>
      </c>
      <c r="K1527" t="e">
        <f>IF(C1527="Secretin_N, Secretin, TraK","T","N")</f>
        <v>#N/A</v>
      </c>
      <c r="L1527" t="e">
        <f>VLOOKUP(E1527,'Uniprot taxonomy'!E:J,4,FALSE)</f>
        <v>#N/A</v>
      </c>
      <c r="M1527" t="e">
        <f>LEFT(VLOOKUP(B1527,'Uniprot taxonomy'!B:R,5,FALSE))</f>
        <v>#N/A</v>
      </c>
      <c r="N1527" t="e">
        <f>VLOOKUP(B1527,'Uniprot taxonomy'!B:R,5,FALSE)</f>
        <v>#N/A</v>
      </c>
      <c r="O1527" t="e">
        <f>VLOOKUP(B1527,'Uniprot taxonomy'!B:R,6,FALSE)</f>
        <v>#N/A</v>
      </c>
      <c r="P1527" t="e">
        <f>VLOOKUP(B1527,'Uniprot taxonomy'!B:R,7,FALSE)</f>
        <v>#N/A</v>
      </c>
      <c r="Q1527" t="e">
        <f>VLOOKUP(B1527,'Uniprot taxonomy'!B:R,8,FALSE)</f>
        <v>#N/A</v>
      </c>
    </row>
    <row r="1528" spans="1:17" hidden="1" x14ac:dyDescent="0.25">
      <c r="A1528" t="s">
        <v>5002</v>
      </c>
      <c r="B1528" t="s">
        <v>5003</v>
      </c>
      <c r="C1528" t="e">
        <f>VLOOKUP('Домены Secretin_N'!B1528,'AC-Architecture'!A:C,3,FALSE)</f>
        <v>#N/A</v>
      </c>
      <c r="D1528">
        <v>661</v>
      </c>
      <c r="E1528" t="s">
        <v>3632</v>
      </c>
      <c r="F1528">
        <v>212</v>
      </c>
      <c r="G1528">
        <v>283</v>
      </c>
      <c r="H1528">
        <f t="shared" si="100"/>
        <v>71</v>
      </c>
      <c r="I1528" t="str">
        <f t="shared" si="101"/>
        <v>C4RZI5_YERBE/212-283</v>
      </c>
      <c r="K1528" t="e">
        <f>IF(C1528="Secretin_N, Secretin, TraK","T","N")</f>
        <v>#N/A</v>
      </c>
      <c r="L1528" t="e">
        <f>VLOOKUP(E1528,'Uniprot taxonomy'!E:J,4,FALSE)</f>
        <v>#N/A</v>
      </c>
      <c r="M1528" t="e">
        <f>LEFT(VLOOKUP(B1528,'Uniprot taxonomy'!B:R,5,FALSE))</f>
        <v>#N/A</v>
      </c>
      <c r="N1528" t="e">
        <f>VLOOKUP(B1528,'Uniprot taxonomy'!B:R,5,FALSE)</f>
        <v>#N/A</v>
      </c>
      <c r="O1528" t="e">
        <f>VLOOKUP(B1528,'Uniprot taxonomy'!B:R,6,FALSE)</f>
        <v>#N/A</v>
      </c>
      <c r="P1528" t="e">
        <f>VLOOKUP(B1528,'Uniprot taxonomy'!B:R,7,FALSE)</f>
        <v>#N/A</v>
      </c>
      <c r="Q1528" t="e">
        <f>VLOOKUP(B1528,'Uniprot taxonomy'!B:R,8,FALSE)</f>
        <v>#N/A</v>
      </c>
    </row>
    <row r="1529" spans="1:17" hidden="1" x14ac:dyDescent="0.25">
      <c r="A1529" t="s">
        <v>5002</v>
      </c>
      <c r="B1529" t="s">
        <v>5003</v>
      </c>
      <c r="C1529" t="e">
        <f>VLOOKUP('Домены Secretin_N'!B1529,'AC-Architecture'!A:C,3,FALSE)</f>
        <v>#N/A</v>
      </c>
      <c r="D1529">
        <v>661</v>
      </c>
      <c r="E1529" t="s">
        <v>3632</v>
      </c>
      <c r="F1529">
        <v>287</v>
      </c>
      <c r="G1529">
        <v>364</v>
      </c>
      <c r="H1529">
        <f t="shared" si="100"/>
        <v>77</v>
      </c>
      <c r="I1529" t="str">
        <f t="shared" si="101"/>
        <v>C4RZI5_YERBE/287-364</v>
      </c>
      <c r="K1529" t="e">
        <f>IF(C1529="Secretin_N, Secretin, TraK","T","N")</f>
        <v>#N/A</v>
      </c>
      <c r="L1529" t="e">
        <f>VLOOKUP(E1529,'Uniprot taxonomy'!E:J,4,FALSE)</f>
        <v>#N/A</v>
      </c>
      <c r="M1529" t="e">
        <f>LEFT(VLOOKUP(B1529,'Uniprot taxonomy'!B:R,5,FALSE))</f>
        <v>#N/A</v>
      </c>
      <c r="N1529" t="e">
        <f>VLOOKUP(B1529,'Uniprot taxonomy'!B:R,5,FALSE)</f>
        <v>#N/A</v>
      </c>
      <c r="O1529" t="e">
        <f>VLOOKUP(B1529,'Uniprot taxonomy'!B:R,6,FALSE)</f>
        <v>#N/A</v>
      </c>
      <c r="P1529" t="e">
        <f>VLOOKUP(B1529,'Uniprot taxonomy'!B:R,7,FALSE)</f>
        <v>#N/A</v>
      </c>
      <c r="Q1529" t="e">
        <f>VLOOKUP(B1529,'Uniprot taxonomy'!B:R,8,FALSE)</f>
        <v>#N/A</v>
      </c>
    </row>
    <row r="1530" spans="1:17" x14ac:dyDescent="0.25">
      <c r="A1530" t="s">
        <v>491</v>
      </c>
      <c r="B1530" t="s">
        <v>1791</v>
      </c>
      <c r="C1530" t="str">
        <f>VLOOKUP('Домены Secretin_N'!B1530,'AC-Architecture'!A:C,3,FALSE)</f>
        <v>Secretin_N, Secretin</v>
      </c>
      <c r="D1530">
        <v>504</v>
      </c>
      <c r="E1530" t="s">
        <v>3632</v>
      </c>
      <c r="F1530">
        <v>175</v>
      </c>
      <c r="G1530">
        <v>267</v>
      </c>
      <c r="H1530">
        <f t="shared" si="100"/>
        <v>92</v>
      </c>
      <c r="I1530" t="str">
        <f t="shared" si="101"/>
        <v>C4S5B9_YERBE/175-267</v>
      </c>
      <c r="J1530" t="str">
        <f t="shared" ref="J1530:J1531" si="106">CONCATENATE(K1530,"_",LEFT(O1530,3),"_",LEFT(Q1530,3),"_",B1530)</f>
        <v>N_Ent_Yer_C4S5B9</v>
      </c>
      <c r="K1530" t="str">
        <f>IF(C1530="Secretin_N, Secretin, TraK","T","N")</f>
        <v>N</v>
      </c>
      <c r="L1530" t="str">
        <f>VLOOKUP(B1530,'Uniprot taxonomy'!B:R,4,FALSE)</f>
        <v>Proteobacteria</v>
      </c>
      <c r="M1530" t="str">
        <f>LEFT(VLOOKUP(B1530,'Uniprot taxonomy'!B:R,5,FALSE))</f>
        <v>G</v>
      </c>
      <c r="N1530" t="str">
        <f>VLOOKUP(B1530,'Uniprot taxonomy'!B:R,5,FALSE)</f>
        <v>Gammaproteobacteria</v>
      </c>
      <c r="O1530" t="str">
        <f>VLOOKUP(B1530,'Uniprot taxonomy'!B:R,6,FALSE)</f>
        <v>Enterobacteriales</v>
      </c>
      <c r="P1530" t="str">
        <f>VLOOKUP(B1530,'Uniprot taxonomy'!B:R,7,FALSE)</f>
        <v>Enterobacteriaceae</v>
      </c>
      <c r="Q1530" t="str">
        <f>VLOOKUP(B1530,'Uniprot taxonomy'!B:R,8,FALSE)</f>
        <v>Yersinia</v>
      </c>
    </row>
    <row r="1531" spans="1:17" x14ac:dyDescent="0.25">
      <c r="A1531" t="s">
        <v>492</v>
      </c>
      <c r="B1531" t="s">
        <v>1792</v>
      </c>
      <c r="C1531" t="str">
        <f>VLOOKUP('Домены Secretin_N'!B1531,'AC-Architecture'!A:C,3,FALSE)</f>
        <v>Secretin_N, Secretin</v>
      </c>
      <c r="D1531">
        <v>556</v>
      </c>
      <c r="E1531" t="s">
        <v>3632</v>
      </c>
      <c r="F1531">
        <v>180</v>
      </c>
      <c r="G1531">
        <v>303</v>
      </c>
      <c r="H1531">
        <f t="shared" si="100"/>
        <v>123</v>
      </c>
      <c r="I1531" t="str">
        <f t="shared" si="101"/>
        <v>C4S9D4_YERMO/180-303</v>
      </c>
      <c r="J1531" t="str">
        <f t="shared" si="106"/>
        <v>N_Ent_Yer_C4S9D4</v>
      </c>
      <c r="K1531" t="str">
        <f>IF(C1531="Secretin_N, Secretin, TraK","T","N")</f>
        <v>N</v>
      </c>
      <c r="L1531" t="str">
        <f>VLOOKUP(B1531,'Uniprot taxonomy'!B:R,4,FALSE)</f>
        <v>Proteobacteria</v>
      </c>
      <c r="M1531" t="str">
        <f>LEFT(VLOOKUP(B1531,'Uniprot taxonomy'!B:R,5,FALSE))</f>
        <v>G</v>
      </c>
      <c r="N1531" t="str">
        <f>VLOOKUP(B1531,'Uniprot taxonomy'!B:R,5,FALSE)</f>
        <v>Gammaproteobacteria</v>
      </c>
      <c r="O1531" t="str">
        <f>VLOOKUP(B1531,'Uniprot taxonomy'!B:R,6,FALSE)</f>
        <v>Enterobacteriales</v>
      </c>
      <c r="P1531" t="str">
        <f>VLOOKUP(B1531,'Uniprot taxonomy'!B:R,7,FALSE)</f>
        <v>Enterobacteriaceae</v>
      </c>
      <c r="Q1531" t="str">
        <f>VLOOKUP(B1531,'Uniprot taxonomy'!B:R,8,FALSE)</f>
        <v>Yersinia</v>
      </c>
    </row>
    <row r="1532" spans="1:17" hidden="1" x14ac:dyDescent="0.25">
      <c r="A1532" t="s">
        <v>5004</v>
      </c>
      <c r="B1532" t="s">
        <v>5005</v>
      </c>
      <c r="C1532" t="e">
        <f>VLOOKUP('Домены Secretin_N'!B1532,'AC-Architecture'!A:C,3,FALSE)</f>
        <v>#N/A</v>
      </c>
      <c r="D1532">
        <v>625</v>
      </c>
      <c r="E1532" t="s">
        <v>3632</v>
      </c>
      <c r="F1532">
        <v>117</v>
      </c>
      <c r="G1532">
        <v>179</v>
      </c>
      <c r="H1532">
        <f t="shared" si="100"/>
        <v>62</v>
      </c>
      <c r="I1532" t="str">
        <f t="shared" si="101"/>
        <v>C4S9F5_YERMO/117-179</v>
      </c>
      <c r="K1532" t="e">
        <f>IF(C1532="Secretin_N, Secretin, TraK","T","N")</f>
        <v>#N/A</v>
      </c>
      <c r="L1532" t="e">
        <f>VLOOKUP(E1532,'Uniprot taxonomy'!E:J,4,FALSE)</f>
        <v>#N/A</v>
      </c>
      <c r="M1532" t="e">
        <f>LEFT(VLOOKUP(B1532,'Uniprot taxonomy'!B:R,5,FALSE))</f>
        <v>#N/A</v>
      </c>
      <c r="N1532" t="e">
        <f>VLOOKUP(B1532,'Uniprot taxonomy'!B:R,5,FALSE)</f>
        <v>#N/A</v>
      </c>
      <c r="O1532" t="e">
        <f>VLOOKUP(B1532,'Uniprot taxonomy'!B:R,6,FALSE)</f>
        <v>#N/A</v>
      </c>
      <c r="P1532" t="e">
        <f>VLOOKUP(B1532,'Uniprot taxonomy'!B:R,7,FALSE)</f>
        <v>#N/A</v>
      </c>
      <c r="Q1532" t="e">
        <f>VLOOKUP(B1532,'Uniprot taxonomy'!B:R,8,FALSE)</f>
        <v>#N/A</v>
      </c>
    </row>
    <row r="1533" spans="1:17" hidden="1" x14ac:dyDescent="0.25">
      <c r="A1533" t="s">
        <v>5004</v>
      </c>
      <c r="B1533" t="s">
        <v>5005</v>
      </c>
      <c r="C1533" t="e">
        <f>VLOOKUP('Домены Secretin_N'!B1533,'AC-Architecture'!A:C,3,FALSE)</f>
        <v>#N/A</v>
      </c>
      <c r="D1533">
        <v>625</v>
      </c>
      <c r="E1533" t="s">
        <v>3632</v>
      </c>
      <c r="F1533">
        <v>181</v>
      </c>
      <c r="G1533">
        <v>250</v>
      </c>
      <c r="H1533">
        <f t="shared" si="100"/>
        <v>69</v>
      </c>
      <c r="I1533" t="str">
        <f t="shared" si="101"/>
        <v>C4S9F5_YERMO/181-250</v>
      </c>
      <c r="K1533" t="e">
        <f>IF(C1533="Secretin_N, Secretin, TraK","T","N")</f>
        <v>#N/A</v>
      </c>
      <c r="L1533" t="e">
        <f>VLOOKUP(E1533,'Uniprot taxonomy'!E:J,4,FALSE)</f>
        <v>#N/A</v>
      </c>
      <c r="M1533" t="e">
        <f>LEFT(VLOOKUP(B1533,'Uniprot taxonomy'!B:R,5,FALSE))</f>
        <v>#N/A</v>
      </c>
      <c r="N1533" t="e">
        <f>VLOOKUP(B1533,'Uniprot taxonomy'!B:R,5,FALSE)</f>
        <v>#N/A</v>
      </c>
      <c r="O1533" t="e">
        <f>VLOOKUP(B1533,'Uniprot taxonomy'!B:R,6,FALSE)</f>
        <v>#N/A</v>
      </c>
      <c r="P1533" t="e">
        <f>VLOOKUP(B1533,'Uniprot taxonomy'!B:R,7,FALSE)</f>
        <v>#N/A</v>
      </c>
      <c r="Q1533" t="e">
        <f>VLOOKUP(B1533,'Uniprot taxonomy'!B:R,8,FALSE)</f>
        <v>#N/A</v>
      </c>
    </row>
    <row r="1534" spans="1:17" hidden="1" x14ac:dyDescent="0.25">
      <c r="A1534" t="s">
        <v>5004</v>
      </c>
      <c r="B1534" t="s">
        <v>5005</v>
      </c>
      <c r="C1534" t="e">
        <f>VLOOKUP('Домены Secretin_N'!B1534,'AC-Architecture'!A:C,3,FALSE)</f>
        <v>#N/A</v>
      </c>
      <c r="D1534">
        <v>625</v>
      </c>
      <c r="E1534" t="s">
        <v>3632</v>
      </c>
      <c r="F1534">
        <v>255</v>
      </c>
      <c r="G1534">
        <v>332</v>
      </c>
      <c r="H1534">
        <f t="shared" si="100"/>
        <v>77</v>
      </c>
      <c r="I1534" t="str">
        <f t="shared" si="101"/>
        <v>C4S9F5_YERMO/255-332</v>
      </c>
      <c r="K1534" t="e">
        <f>IF(C1534="Secretin_N, Secretin, TraK","T","N")</f>
        <v>#N/A</v>
      </c>
      <c r="L1534" t="e">
        <f>VLOOKUP(E1534,'Uniprot taxonomy'!E:J,4,FALSE)</f>
        <v>#N/A</v>
      </c>
      <c r="M1534" t="e">
        <f>LEFT(VLOOKUP(B1534,'Uniprot taxonomy'!B:R,5,FALSE))</f>
        <v>#N/A</v>
      </c>
      <c r="N1534" t="e">
        <f>VLOOKUP(B1534,'Uniprot taxonomy'!B:R,5,FALSE)</f>
        <v>#N/A</v>
      </c>
      <c r="O1534" t="e">
        <f>VLOOKUP(B1534,'Uniprot taxonomy'!B:R,6,FALSE)</f>
        <v>#N/A</v>
      </c>
      <c r="P1534" t="e">
        <f>VLOOKUP(B1534,'Uniprot taxonomy'!B:R,7,FALSE)</f>
        <v>#N/A</v>
      </c>
      <c r="Q1534" t="e">
        <f>VLOOKUP(B1534,'Uniprot taxonomy'!B:R,8,FALSE)</f>
        <v>#N/A</v>
      </c>
    </row>
    <row r="1535" spans="1:17" x14ac:dyDescent="0.25">
      <c r="A1535" t="s">
        <v>493</v>
      </c>
      <c r="B1535" t="s">
        <v>1793</v>
      </c>
      <c r="C1535" t="str">
        <f>VLOOKUP('Домены Secretin_N'!B1535,'AC-Architecture'!A:C,3,FALSE)</f>
        <v>Secretin_N, Secretin</v>
      </c>
      <c r="D1535">
        <v>406</v>
      </c>
      <c r="E1535" t="s">
        <v>3632</v>
      </c>
      <c r="F1535">
        <v>113</v>
      </c>
      <c r="G1535">
        <v>176</v>
      </c>
      <c r="H1535">
        <f t="shared" si="100"/>
        <v>63</v>
      </c>
      <c r="I1535" t="str">
        <f t="shared" si="101"/>
        <v>C4SCP4_YERMO/113-176</v>
      </c>
      <c r="J1535" t="str">
        <f>CONCATENATE(K1535,"_",LEFT(O1535,3),"_",LEFT(Q1535,3),"_",B1535)</f>
        <v>N_Ent_Yer_C4SCP4</v>
      </c>
      <c r="K1535" t="str">
        <f>IF(C1535="Secretin_N, Secretin, TraK","T","N")</f>
        <v>N</v>
      </c>
      <c r="L1535" t="str">
        <f>VLOOKUP(B1535,'Uniprot taxonomy'!B:R,4,FALSE)</f>
        <v>Proteobacteria</v>
      </c>
      <c r="M1535" t="str">
        <f>LEFT(VLOOKUP(B1535,'Uniprot taxonomy'!B:R,5,FALSE))</f>
        <v>G</v>
      </c>
      <c r="N1535" t="str">
        <f>VLOOKUP(B1535,'Uniprot taxonomy'!B:R,5,FALSE)</f>
        <v>Gammaproteobacteria</v>
      </c>
      <c r="O1535" t="str">
        <f>VLOOKUP(B1535,'Uniprot taxonomy'!B:R,6,FALSE)</f>
        <v>Enterobacteriales</v>
      </c>
      <c r="P1535" t="str">
        <f>VLOOKUP(B1535,'Uniprot taxonomy'!B:R,7,FALSE)</f>
        <v>Enterobacteriaceae</v>
      </c>
      <c r="Q1535" t="str">
        <f>VLOOKUP(B1535,'Uniprot taxonomy'!B:R,8,FALSE)</f>
        <v>Yersinia</v>
      </c>
    </row>
    <row r="1536" spans="1:17" hidden="1" x14ac:dyDescent="0.25">
      <c r="A1536" t="s">
        <v>5006</v>
      </c>
      <c r="B1536" t="s">
        <v>5007</v>
      </c>
      <c r="C1536" t="e">
        <f>VLOOKUP('Домены Secretin_N'!B1536,'AC-Architecture'!A:C,3,FALSE)</f>
        <v>#N/A</v>
      </c>
      <c r="D1536">
        <v>657</v>
      </c>
      <c r="E1536" t="s">
        <v>3632</v>
      </c>
      <c r="F1536">
        <v>145</v>
      </c>
      <c r="G1536">
        <v>208</v>
      </c>
      <c r="H1536">
        <f t="shared" si="100"/>
        <v>63</v>
      </c>
      <c r="I1536" t="str">
        <f t="shared" si="101"/>
        <v>C4SKN3_YERFR/145-208</v>
      </c>
      <c r="K1536" t="e">
        <f>IF(C1536="Secretin_N, Secretin, TraK","T","N")</f>
        <v>#N/A</v>
      </c>
      <c r="L1536" t="e">
        <f>VLOOKUP(E1536,'Uniprot taxonomy'!E:J,4,FALSE)</f>
        <v>#N/A</v>
      </c>
      <c r="M1536" t="e">
        <f>LEFT(VLOOKUP(B1536,'Uniprot taxonomy'!B:R,5,FALSE))</f>
        <v>#N/A</v>
      </c>
      <c r="N1536" t="e">
        <f>VLOOKUP(B1536,'Uniprot taxonomy'!B:R,5,FALSE)</f>
        <v>#N/A</v>
      </c>
      <c r="O1536" t="e">
        <f>VLOOKUP(B1536,'Uniprot taxonomy'!B:R,6,FALSE)</f>
        <v>#N/A</v>
      </c>
      <c r="P1536" t="e">
        <f>VLOOKUP(B1536,'Uniprot taxonomy'!B:R,7,FALSE)</f>
        <v>#N/A</v>
      </c>
      <c r="Q1536" t="e">
        <f>VLOOKUP(B1536,'Uniprot taxonomy'!B:R,8,FALSE)</f>
        <v>#N/A</v>
      </c>
    </row>
    <row r="1537" spans="1:17" hidden="1" x14ac:dyDescent="0.25">
      <c r="A1537" t="s">
        <v>5006</v>
      </c>
      <c r="B1537" t="s">
        <v>5007</v>
      </c>
      <c r="C1537" t="e">
        <f>VLOOKUP('Домены Secretin_N'!B1537,'AC-Architecture'!A:C,3,FALSE)</f>
        <v>#N/A</v>
      </c>
      <c r="D1537">
        <v>657</v>
      </c>
      <c r="E1537" t="s">
        <v>3632</v>
      </c>
      <c r="F1537">
        <v>210</v>
      </c>
      <c r="G1537">
        <v>281</v>
      </c>
      <c r="H1537">
        <f t="shared" si="100"/>
        <v>71</v>
      </c>
      <c r="I1537" t="str">
        <f t="shared" si="101"/>
        <v>C4SKN3_YERFR/210-281</v>
      </c>
      <c r="K1537" t="e">
        <f>IF(C1537="Secretin_N, Secretin, TraK","T","N")</f>
        <v>#N/A</v>
      </c>
      <c r="L1537" t="e">
        <f>VLOOKUP(E1537,'Uniprot taxonomy'!E:J,4,FALSE)</f>
        <v>#N/A</v>
      </c>
      <c r="M1537" t="e">
        <f>LEFT(VLOOKUP(B1537,'Uniprot taxonomy'!B:R,5,FALSE))</f>
        <v>#N/A</v>
      </c>
      <c r="N1537" t="e">
        <f>VLOOKUP(B1537,'Uniprot taxonomy'!B:R,5,FALSE)</f>
        <v>#N/A</v>
      </c>
      <c r="O1537" t="e">
        <f>VLOOKUP(B1537,'Uniprot taxonomy'!B:R,6,FALSE)</f>
        <v>#N/A</v>
      </c>
      <c r="P1537" t="e">
        <f>VLOOKUP(B1537,'Uniprot taxonomy'!B:R,7,FALSE)</f>
        <v>#N/A</v>
      </c>
      <c r="Q1537" t="e">
        <f>VLOOKUP(B1537,'Uniprot taxonomy'!B:R,8,FALSE)</f>
        <v>#N/A</v>
      </c>
    </row>
    <row r="1538" spans="1:17" hidden="1" x14ac:dyDescent="0.25">
      <c r="A1538" t="s">
        <v>5006</v>
      </c>
      <c r="B1538" t="s">
        <v>5007</v>
      </c>
      <c r="C1538" t="e">
        <f>VLOOKUP('Домены Secretin_N'!B1538,'AC-Architecture'!A:C,3,FALSE)</f>
        <v>#N/A</v>
      </c>
      <c r="D1538">
        <v>657</v>
      </c>
      <c r="E1538" t="s">
        <v>3632</v>
      </c>
      <c r="F1538">
        <v>285</v>
      </c>
      <c r="G1538">
        <v>360</v>
      </c>
      <c r="H1538">
        <f t="shared" si="100"/>
        <v>75</v>
      </c>
      <c r="I1538" t="str">
        <f t="shared" si="101"/>
        <v>C4SKN3_YERFR/285-360</v>
      </c>
      <c r="K1538" t="e">
        <f>IF(C1538="Secretin_N, Secretin, TraK","T","N")</f>
        <v>#N/A</v>
      </c>
      <c r="L1538" t="e">
        <f>VLOOKUP(E1538,'Uniprot taxonomy'!E:J,4,FALSE)</f>
        <v>#N/A</v>
      </c>
      <c r="M1538" t="e">
        <f>LEFT(VLOOKUP(B1538,'Uniprot taxonomy'!B:R,5,FALSE))</f>
        <v>#N/A</v>
      </c>
      <c r="N1538" t="e">
        <f>VLOOKUP(B1538,'Uniprot taxonomy'!B:R,5,FALSE)</f>
        <v>#N/A</v>
      </c>
      <c r="O1538" t="e">
        <f>VLOOKUP(B1538,'Uniprot taxonomy'!B:R,6,FALSE)</f>
        <v>#N/A</v>
      </c>
      <c r="P1538" t="e">
        <f>VLOOKUP(B1538,'Uniprot taxonomy'!B:R,7,FALSE)</f>
        <v>#N/A</v>
      </c>
      <c r="Q1538" t="e">
        <f>VLOOKUP(B1538,'Uniprot taxonomy'!B:R,8,FALSE)</f>
        <v>#N/A</v>
      </c>
    </row>
    <row r="1539" spans="1:17" x14ac:dyDescent="0.25">
      <c r="A1539" t="s">
        <v>494</v>
      </c>
      <c r="B1539" t="s">
        <v>1794</v>
      </c>
      <c r="C1539" t="str">
        <f>VLOOKUP('Домены Secretin_N'!B1539,'AC-Architecture'!A:C,3,FALSE)</f>
        <v>Secretin_N, Secretin</v>
      </c>
      <c r="D1539">
        <v>481</v>
      </c>
      <c r="E1539" t="s">
        <v>3632</v>
      </c>
      <c r="F1539">
        <v>163</v>
      </c>
      <c r="G1539">
        <v>255</v>
      </c>
      <c r="H1539">
        <f t="shared" ref="H1539:H1602" si="107">G1539-F1539</f>
        <v>92</v>
      </c>
      <c r="I1539" t="str">
        <f t="shared" ref="I1539:I1602" si="108">CONCATENATE(A1539,"/",F1539,"-",G1539)</f>
        <v>C4SL36_YERFR/163-255</v>
      </c>
      <c r="J1539" t="str">
        <f t="shared" ref="J1539:J1540" si="109">CONCATENATE(K1539,"_",LEFT(O1539,3),"_",LEFT(Q1539,3),"_",B1539)</f>
        <v>N_Ent_Yer_C4SL36</v>
      </c>
      <c r="K1539" t="str">
        <f>IF(C1539="Secretin_N, Secretin, TraK","T","N")</f>
        <v>N</v>
      </c>
      <c r="L1539" t="str">
        <f>VLOOKUP(B1539,'Uniprot taxonomy'!B:R,4,FALSE)</f>
        <v>Proteobacteria</v>
      </c>
      <c r="M1539" t="str">
        <f>LEFT(VLOOKUP(B1539,'Uniprot taxonomy'!B:R,5,FALSE))</f>
        <v>G</v>
      </c>
      <c r="N1539" t="str">
        <f>VLOOKUP(B1539,'Uniprot taxonomy'!B:R,5,FALSE)</f>
        <v>Gammaproteobacteria</v>
      </c>
      <c r="O1539" t="str">
        <f>VLOOKUP(B1539,'Uniprot taxonomy'!B:R,6,FALSE)</f>
        <v>Enterobacteriales</v>
      </c>
      <c r="P1539" t="str">
        <f>VLOOKUP(B1539,'Uniprot taxonomy'!B:R,7,FALSE)</f>
        <v>Enterobacteriaceae</v>
      </c>
      <c r="Q1539" t="str">
        <f>VLOOKUP(B1539,'Uniprot taxonomy'!B:R,8,FALSE)</f>
        <v>Yersinia</v>
      </c>
    </row>
    <row r="1540" spans="1:17" x14ac:dyDescent="0.25">
      <c r="A1540" t="s">
        <v>495</v>
      </c>
      <c r="B1540" t="s">
        <v>1795</v>
      </c>
      <c r="C1540" t="str">
        <f>VLOOKUP('Домены Secretin_N'!B1540,'AC-Architecture'!A:C,3,FALSE)</f>
        <v>Secretin_N, Secretin</v>
      </c>
      <c r="D1540">
        <v>376</v>
      </c>
      <c r="E1540" t="s">
        <v>3632</v>
      </c>
      <c r="F1540">
        <v>82</v>
      </c>
      <c r="G1540">
        <v>146</v>
      </c>
      <c r="H1540">
        <f t="shared" si="107"/>
        <v>64</v>
      </c>
      <c r="I1540" t="str">
        <f t="shared" si="108"/>
        <v>C4SQD7_YERFR/82-146</v>
      </c>
      <c r="J1540" t="str">
        <f t="shared" si="109"/>
        <v>N_Ent_Yer_C4SQD7</v>
      </c>
      <c r="K1540" t="str">
        <f>IF(C1540="Secretin_N, Secretin, TraK","T","N")</f>
        <v>N</v>
      </c>
      <c r="L1540" t="str">
        <f>VLOOKUP(B1540,'Uniprot taxonomy'!B:R,4,FALSE)</f>
        <v>Proteobacteria</v>
      </c>
      <c r="M1540" t="str">
        <f>LEFT(VLOOKUP(B1540,'Uniprot taxonomy'!B:R,5,FALSE))</f>
        <v>G</v>
      </c>
      <c r="N1540" t="str">
        <f>VLOOKUP(B1540,'Uniprot taxonomy'!B:R,5,FALSE)</f>
        <v>Gammaproteobacteria</v>
      </c>
      <c r="O1540" t="str">
        <f>VLOOKUP(B1540,'Uniprot taxonomy'!B:R,6,FALSE)</f>
        <v>Enterobacteriales</v>
      </c>
      <c r="P1540" t="str">
        <f>VLOOKUP(B1540,'Uniprot taxonomy'!B:R,7,FALSE)</f>
        <v>Enterobacteriaceae</v>
      </c>
      <c r="Q1540" t="str">
        <f>VLOOKUP(B1540,'Uniprot taxonomy'!B:R,8,FALSE)</f>
        <v>Yersinia</v>
      </c>
    </row>
    <row r="1541" spans="1:17" hidden="1" x14ac:dyDescent="0.25">
      <c r="A1541" t="s">
        <v>5008</v>
      </c>
      <c r="B1541" t="s">
        <v>5009</v>
      </c>
      <c r="C1541" t="e">
        <f>VLOOKUP('Домены Secretin_N'!B1541,'AC-Architecture'!A:C,3,FALSE)</f>
        <v>#N/A</v>
      </c>
      <c r="D1541">
        <v>658</v>
      </c>
      <c r="E1541" t="s">
        <v>3632</v>
      </c>
      <c r="F1541">
        <v>143</v>
      </c>
      <c r="G1541">
        <v>205</v>
      </c>
      <c r="H1541">
        <f t="shared" si="107"/>
        <v>62</v>
      </c>
      <c r="I1541" t="str">
        <f t="shared" si="108"/>
        <v>C4T0Y0_YERIN/143-205</v>
      </c>
      <c r="K1541" t="e">
        <f>IF(C1541="Secretin_N, Secretin, TraK","T","N")</f>
        <v>#N/A</v>
      </c>
      <c r="L1541" t="e">
        <f>VLOOKUP(E1541,'Uniprot taxonomy'!E:J,4,FALSE)</f>
        <v>#N/A</v>
      </c>
      <c r="M1541" t="e">
        <f>LEFT(VLOOKUP(B1541,'Uniprot taxonomy'!B:R,5,FALSE))</f>
        <v>#N/A</v>
      </c>
      <c r="N1541" t="e">
        <f>VLOOKUP(B1541,'Uniprot taxonomy'!B:R,5,FALSE)</f>
        <v>#N/A</v>
      </c>
      <c r="O1541" t="e">
        <f>VLOOKUP(B1541,'Uniprot taxonomy'!B:R,6,FALSE)</f>
        <v>#N/A</v>
      </c>
      <c r="P1541" t="e">
        <f>VLOOKUP(B1541,'Uniprot taxonomy'!B:R,7,FALSE)</f>
        <v>#N/A</v>
      </c>
      <c r="Q1541" t="e">
        <f>VLOOKUP(B1541,'Uniprot taxonomy'!B:R,8,FALSE)</f>
        <v>#N/A</v>
      </c>
    </row>
    <row r="1542" spans="1:17" hidden="1" x14ac:dyDescent="0.25">
      <c r="A1542" t="s">
        <v>5008</v>
      </c>
      <c r="B1542" t="s">
        <v>5009</v>
      </c>
      <c r="C1542" t="e">
        <f>VLOOKUP('Домены Secretin_N'!B1542,'AC-Architecture'!A:C,3,FALSE)</f>
        <v>#N/A</v>
      </c>
      <c r="D1542">
        <v>658</v>
      </c>
      <c r="E1542" t="s">
        <v>3632</v>
      </c>
      <c r="F1542">
        <v>208</v>
      </c>
      <c r="G1542">
        <v>279</v>
      </c>
      <c r="H1542">
        <f t="shared" si="107"/>
        <v>71</v>
      </c>
      <c r="I1542" t="str">
        <f t="shared" si="108"/>
        <v>C4T0Y0_YERIN/208-279</v>
      </c>
      <c r="K1542" t="e">
        <f>IF(C1542="Secretin_N, Secretin, TraK","T","N")</f>
        <v>#N/A</v>
      </c>
      <c r="L1542" t="e">
        <f>VLOOKUP(E1542,'Uniprot taxonomy'!E:J,4,FALSE)</f>
        <v>#N/A</v>
      </c>
      <c r="M1542" t="e">
        <f>LEFT(VLOOKUP(B1542,'Uniprot taxonomy'!B:R,5,FALSE))</f>
        <v>#N/A</v>
      </c>
      <c r="N1542" t="e">
        <f>VLOOKUP(B1542,'Uniprot taxonomy'!B:R,5,FALSE)</f>
        <v>#N/A</v>
      </c>
      <c r="O1542" t="e">
        <f>VLOOKUP(B1542,'Uniprot taxonomy'!B:R,6,FALSE)</f>
        <v>#N/A</v>
      </c>
      <c r="P1542" t="e">
        <f>VLOOKUP(B1542,'Uniprot taxonomy'!B:R,7,FALSE)</f>
        <v>#N/A</v>
      </c>
      <c r="Q1542" t="e">
        <f>VLOOKUP(B1542,'Uniprot taxonomy'!B:R,8,FALSE)</f>
        <v>#N/A</v>
      </c>
    </row>
    <row r="1543" spans="1:17" hidden="1" x14ac:dyDescent="0.25">
      <c r="A1543" t="s">
        <v>5008</v>
      </c>
      <c r="B1543" t="s">
        <v>5009</v>
      </c>
      <c r="C1543" t="e">
        <f>VLOOKUP('Домены Secretin_N'!B1543,'AC-Architecture'!A:C,3,FALSE)</f>
        <v>#N/A</v>
      </c>
      <c r="D1543">
        <v>658</v>
      </c>
      <c r="E1543" t="s">
        <v>3632</v>
      </c>
      <c r="F1543">
        <v>283</v>
      </c>
      <c r="G1543">
        <v>360</v>
      </c>
      <c r="H1543">
        <f t="shared" si="107"/>
        <v>77</v>
      </c>
      <c r="I1543" t="str">
        <f t="shared" si="108"/>
        <v>C4T0Y0_YERIN/283-360</v>
      </c>
      <c r="K1543" t="e">
        <f>IF(C1543="Secretin_N, Secretin, TraK","T","N")</f>
        <v>#N/A</v>
      </c>
      <c r="L1543" t="e">
        <f>VLOOKUP(E1543,'Uniprot taxonomy'!E:J,4,FALSE)</f>
        <v>#N/A</v>
      </c>
      <c r="M1543" t="e">
        <f>LEFT(VLOOKUP(B1543,'Uniprot taxonomy'!B:R,5,FALSE))</f>
        <v>#N/A</v>
      </c>
      <c r="N1543" t="e">
        <f>VLOOKUP(B1543,'Uniprot taxonomy'!B:R,5,FALSE)</f>
        <v>#N/A</v>
      </c>
      <c r="O1543" t="e">
        <f>VLOOKUP(B1543,'Uniprot taxonomy'!B:R,6,FALSE)</f>
        <v>#N/A</v>
      </c>
      <c r="P1543" t="e">
        <f>VLOOKUP(B1543,'Uniprot taxonomy'!B:R,7,FALSE)</f>
        <v>#N/A</v>
      </c>
      <c r="Q1543" t="e">
        <f>VLOOKUP(B1543,'Uniprot taxonomy'!B:R,8,FALSE)</f>
        <v>#N/A</v>
      </c>
    </row>
    <row r="1544" spans="1:17" x14ac:dyDescent="0.25">
      <c r="A1544" t="s">
        <v>496</v>
      </c>
      <c r="B1544" t="s">
        <v>1796</v>
      </c>
      <c r="C1544" t="str">
        <f>VLOOKUP('Домены Secretin_N'!B1544,'AC-Architecture'!A:C,3,FALSE)</f>
        <v>Secretin_N, Secretin</v>
      </c>
      <c r="D1544">
        <v>406</v>
      </c>
      <c r="E1544" t="s">
        <v>3632</v>
      </c>
      <c r="F1544">
        <v>111</v>
      </c>
      <c r="G1544">
        <v>176</v>
      </c>
      <c r="H1544">
        <f t="shared" si="107"/>
        <v>65</v>
      </c>
      <c r="I1544" t="str">
        <f t="shared" si="108"/>
        <v>C4T154_YERIN/111-176</v>
      </c>
      <c r="J1544" t="str">
        <f t="shared" ref="J1544:J1547" si="110">CONCATENATE(K1544,"_",LEFT(O1544,3),"_",LEFT(Q1544,3),"_",B1544)</f>
        <v>N_Ent_Yer_C4T154</v>
      </c>
      <c r="K1544" t="str">
        <f>IF(C1544="Secretin_N, Secretin, TraK","T","N")</f>
        <v>N</v>
      </c>
      <c r="L1544" t="str">
        <f>VLOOKUP(B1544,'Uniprot taxonomy'!B:R,4,FALSE)</f>
        <v>Proteobacteria</v>
      </c>
      <c r="M1544" t="str">
        <f>LEFT(VLOOKUP(B1544,'Uniprot taxonomy'!B:R,5,FALSE))</f>
        <v>G</v>
      </c>
      <c r="N1544" t="str">
        <f>VLOOKUP(B1544,'Uniprot taxonomy'!B:R,5,FALSE)</f>
        <v>Gammaproteobacteria</v>
      </c>
      <c r="O1544" t="str">
        <f>VLOOKUP(B1544,'Uniprot taxonomy'!B:R,6,FALSE)</f>
        <v>Enterobacteriales</v>
      </c>
      <c r="P1544" t="str">
        <f>VLOOKUP(B1544,'Uniprot taxonomy'!B:R,7,FALSE)</f>
        <v>Enterobacteriaceae</v>
      </c>
      <c r="Q1544" t="str">
        <f>VLOOKUP(B1544,'Uniprot taxonomy'!B:R,8,FALSE)</f>
        <v>Yersinia</v>
      </c>
    </row>
    <row r="1545" spans="1:17" x14ac:dyDescent="0.25">
      <c r="A1545" t="s">
        <v>497</v>
      </c>
      <c r="B1545" t="s">
        <v>1797</v>
      </c>
      <c r="C1545" t="str">
        <f>VLOOKUP('Домены Secretin_N'!B1545,'AC-Architecture'!A:C,3,FALSE)</f>
        <v>Secretin_N, Secretin</v>
      </c>
      <c r="D1545">
        <v>486</v>
      </c>
      <c r="E1545" t="s">
        <v>3632</v>
      </c>
      <c r="F1545">
        <v>168</v>
      </c>
      <c r="G1545">
        <v>260</v>
      </c>
      <c r="H1545">
        <f t="shared" si="107"/>
        <v>92</v>
      </c>
      <c r="I1545" t="str">
        <f t="shared" si="108"/>
        <v>C4T2C4_YERIN/168-260</v>
      </c>
      <c r="J1545" t="str">
        <f t="shared" si="110"/>
        <v>N_Ent_Yer_C4T2C4</v>
      </c>
      <c r="K1545" t="str">
        <f>IF(C1545="Secretin_N, Secretin, TraK","T","N")</f>
        <v>N</v>
      </c>
      <c r="L1545" t="str">
        <f>VLOOKUP(B1545,'Uniprot taxonomy'!B:R,4,FALSE)</f>
        <v>Proteobacteria</v>
      </c>
      <c r="M1545" t="str">
        <f>LEFT(VLOOKUP(B1545,'Uniprot taxonomy'!B:R,5,FALSE))</f>
        <v>G</v>
      </c>
      <c r="N1545" t="str">
        <f>VLOOKUP(B1545,'Uniprot taxonomy'!B:R,5,FALSE)</f>
        <v>Gammaproteobacteria</v>
      </c>
      <c r="O1545" t="str">
        <f>VLOOKUP(B1545,'Uniprot taxonomy'!B:R,6,FALSE)</f>
        <v>Enterobacteriales</v>
      </c>
      <c r="P1545" t="str">
        <f>VLOOKUP(B1545,'Uniprot taxonomy'!B:R,7,FALSE)</f>
        <v>Enterobacteriaceae</v>
      </c>
      <c r="Q1545" t="str">
        <f>VLOOKUP(B1545,'Uniprot taxonomy'!B:R,8,FALSE)</f>
        <v>Yersinia</v>
      </c>
    </row>
    <row r="1546" spans="1:17" x14ac:dyDescent="0.25">
      <c r="A1546" t="s">
        <v>498</v>
      </c>
      <c r="B1546" t="s">
        <v>1798</v>
      </c>
      <c r="C1546" t="str">
        <f>VLOOKUP('Домены Secretin_N'!B1546,'AC-Architecture'!A:C,3,FALSE)</f>
        <v>Secretin_N, Secretin</v>
      </c>
      <c r="D1546">
        <v>425</v>
      </c>
      <c r="E1546" t="s">
        <v>3632</v>
      </c>
      <c r="F1546">
        <v>154</v>
      </c>
      <c r="G1546">
        <v>218</v>
      </c>
      <c r="H1546">
        <f t="shared" si="107"/>
        <v>64</v>
      </c>
      <c r="I1546" t="str">
        <f t="shared" si="108"/>
        <v>C4TYB6_YERKR/154-218</v>
      </c>
      <c r="J1546" t="str">
        <f t="shared" si="110"/>
        <v>N_Ent_Yer_C4TYB6</v>
      </c>
      <c r="K1546" t="str">
        <f>IF(C1546="Secretin_N, Secretin, TraK","T","N")</f>
        <v>N</v>
      </c>
      <c r="L1546" t="str">
        <f>VLOOKUP(B1546,'Uniprot taxonomy'!B:R,4,FALSE)</f>
        <v>Proteobacteria</v>
      </c>
      <c r="M1546" t="str">
        <f>LEFT(VLOOKUP(B1546,'Uniprot taxonomy'!B:R,5,FALSE))</f>
        <v>G</v>
      </c>
      <c r="N1546" t="str">
        <f>VLOOKUP(B1546,'Uniprot taxonomy'!B:R,5,FALSE)</f>
        <v>Gammaproteobacteria</v>
      </c>
      <c r="O1546" t="str">
        <f>VLOOKUP(B1546,'Uniprot taxonomy'!B:R,6,FALSE)</f>
        <v>Enterobacteriales</v>
      </c>
      <c r="P1546" t="str">
        <f>VLOOKUP(B1546,'Uniprot taxonomy'!B:R,7,FALSE)</f>
        <v>Enterobacteriaceae</v>
      </c>
      <c r="Q1546" t="str">
        <f>VLOOKUP(B1546,'Uniprot taxonomy'!B:R,8,FALSE)</f>
        <v>Yersinia</v>
      </c>
    </row>
    <row r="1547" spans="1:17" x14ac:dyDescent="0.25">
      <c r="A1547" t="s">
        <v>499</v>
      </c>
      <c r="B1547" t="s">
        <v>1799</v>
      </c>
      <c r="C1547" t="str">
        <f>VLOOKUP('Домены Secretin_N'!B1547,'AC-Architecture'!A:C,3,FALSE)</f>
        <v>Secretin_N, Secretin</v>
      </c>
      <c r="D1547">
        <v>481</v>
      </c>
      <c r="E1547" t="s">
        <v>3632</v>
      </c>
      <c r="F1547">
        <v>163</v>
      </c>
      <c r="G1547">
        <v>255</v>
      </c>
      <c r="H1547">
        <f t="shared" si="107"/>
        <v>92</v>
      </c>
      <c r="I1547" t="str">
        <f t="shared" si="108"/>
        <v>C4TZ09_YERKR/163-255</v>
      </c>
      <c r="J1547" t="str">
        <f t="shared" si="110"/>
        <v>N_Ent_Yer_C4TZ09</v>
      </c>
      <c r="K1547" t="str">
        <f>IF(C1547="Secretin_N, Secretin, TraK","T","N")</f>
        <v>N</v>
      </c>
      <c r="L1547" t="str">
        <f>VLOOKUP(B1547,'Uniprot taxonomy'!B:R,4,FALSE)</f>
        <v>Proteobacteria</v>
      </c>
      <c r="M1547" t="str">
        <f>LEFT(VLOOKUP(B1547,'Uniprot taxonomy'!B:R,5,FALSE))</f>
        <v>G</v>
      </c>
      <c r="N1547" t="str">
        <f>VLOOKUP(B1547,'Uniprot taxonomy'!B:R,5,FALSE)</f>
        <v>Gammaproteobacteria</v>
      </c>
      <c r="O1547" t="str">
        <f>VLOOKUP(B1547,'Uniprot taxonomy'!B:R,6,FALSE)</f>
        <v>Enterobacteriales</v>
      </c>
      <c r="P1547" t="str">
        <f>VLOOKUP(B1547,'Uniprot taxonomy'!B:R,7,FALSE)</f>
        <v>Enterobacteriaceae</v>
      </c>
      <c r="Q1547" t="str">
        <f>VLOOKUP(B1547,'Uniprot taxonomy'!B:R,8,FALSE)</f>
        <v>Yersinia</v>
      </c>
    </row>
    <row r="1548" spans="1:17" hidden="1" x14ac:dyDescent="0.25">
      <c r="A1548" t="s">
        <v>5010</v>
      </c>
      <c r="B1548" t="s">
        <v>5011</v>
      </c>
      <c r="C1548" t="e">
        <f>VLOOKUP('Домены Secretin_N'!B1548,'AC-Architecture'!A:C,3,FALSE)</f>
        <v>#N/A</v>
      </c>
      <c r="D1548">
        <v>635</v>
      </c>
      <c r="E1548" t="s">
        <v>3632</v>
      </c>
      <c r="F1548">
        <v>121</v>
      </c>
      <c r="G1548">
        <v>184</v>
      </c>
      <c r="H1548">
        <f t="shared" si="107"/>
        <v>63</v>
      </c>
      <c r="I1548" t="str">
        <f t="shared" si="108"/>
        <v>C4U164_YERKR/121-184</v>
      </c>
      <c r="K1548" t="e">
        <f>IF(C1548="Secretin_N, Secretin, TraK","T","N")</f>
        <v>#N/A</v>
      </c>
      <c r="L1548" t="e">
        <f>VLOOKUP(E1548,'Uniprot taxonomy'!E:J,4,FALSE)</f>
        <v>#N/A</v>
      </c>
      <c r="M1548" t="e">
        <f>LEFT(VLOOKUP(B1548,'Uniprot taxonomy'!B:R,5,FALSE))</f>
        <v>#N/A</v>
      </c>
      <c r="N1548" t="e">
        <f>VLOOKUP(B1548,'Uniprot taxonomy'!B:R,5,FALSE)</f>
        <v>#N/A</v>
      </c>
      <c r="O1548" t="e">
        <f>VLOOKUP(B1548,'Uniprot taxonomy'!B:R,6,FALSE)</f>
        <v>#N/A</v>
      </c>
      <c r="P1548" t="e">
        <f>VLOOKUP(B1548,'Uniprot taxonomy'!B:R,7,FALSE)</f>
        <v>#N/A</v>
      </c>
      <c r="Q1548" t="e">
        <f>VLOOKUP(B1548,'Uniprot taxonomy'!B:R,8,FALSE)</f>
        <v>#N/A</v>
      </c>
    </row>
    <row r="1549" spans="1:17" hidden="1" x14ac:dyDescent="0.25">
      <c r="A1549" t="s">
        <v>5010</v>
      </c>
      <c r="B1549" t="s">
        <v>5011</v>
      </c>
      <c r="C1549" t="e">
        <f>VLOOKUP('Домены Secretin_N'!B1549,'AC-Architecture'!A:C,3,FALSE)</f>
        <v>#N/A</v>
      </c>
      <c r="D1549">
        <v>635</v>
      </c>
      <c r="E1549" t="s">
        <v>3632</v>
      </c>
      <c r="F1549">
        <v>186</v>
      </c>
      <c r="G1549">
        <v>257</v>
      </c>
      <c r="H1549">
        <f t="shared" si="107"/>
        <v>71</v>
      </c>
      <c r="I1549" t="str">
        <f t="shared" si="108"/>
        <v>C4U164_YERKR/186-257</v>
      </c>
      <c r="K1549" t="e">
        <f>IF(C1549="Secretin_N, Secretin, TraK","T","N")</f>
        <v>#N/A</v>
      </c>
      <c r="L1549" t="e">
        <f>VLOOKUP(E1549,'Uniprot taxonomy'!E:J,4,FALSE)</f>
        <v>#N/A</v>
      </c>
      <c r="M1549" t="e">
        <f>LEFT(VLOOKUP(B1549,'Uniprot taxonomy'!B:R,5,FALSE))</f>
        <v>#N/A</v>
      </c>
      <c r="N1549" t="e">
        <f>VLOOKUP(B1549,'Uniprot taxonomy'!B:R,5,FALSE)</f>
        <v>#N/A</v>
      </c>
      <c r="O1549" t="e">
        <f>VLOOKUP(B1549,'Uniprot taxonomy'!B:R,6,FALSE)</f>
        <v>#N/A</v>
      </c>
      <c r="P1549" t="e">
        <f>VLOOKUP(B1549,'Uniprot taxonomy'!B:R,7,FALSE)</f>
        <v>#N/A</v>
      </c>
      <c r="Q1549" t="e">
        <f>VLOOKUP(B1549,'Uniprot taxonomy'!B:R,8,FALSE)</f>
        <v>#N/A</v>
      </c>
    </row>
    <row r="1550" spans="1:17" hidden="1" x14ac:dyDescent="0.25">
      <c r="A1550" t="s">
        <v>5010</v>
      </c>
      <c r="B1550" t="s">
        <v>5011</v>
      </c>
      <c r="C1550" t="e">
        <f>VLOOKUP('Домены Secretin_N'!B1550,'AC-Architecture'!A:C,3,FALSE)</f>
        <v>#N/A</v>
      </c>
      <c r="D1550">
        <v>635</v>
      </c>
      <c r="E1550" t="s">
        <v>3632</v>
      </c>
      <c r="F1550">
        <v>261</v>
      </c>
      <c r="G1550">
        <v>338</v>
      </c>
      <c r="H1550">
        <f t="shared" si="107"/>
        <v>77</v>
      </c>
      <c r="I1550" t="str">
        <f t="shared" si="108"/>
        <v>C4U164_YERKR/261-338</v>
      </c>
      <c r="K1550" t="e">
        <f>IF(C1550="Secretin_N, Secretin, TraK","T","N")</f>
        <v>#N/A</v>
      </c>
      <c r="L1550" t="e">
        <f>VLOOKUP(E1550,'Uniprot taxonomy'!E:J,4,FALSE)</f>
        <v>#N/A</v>
      </c>
      <c r="M1550" t="e">
        <f>LEFT(VLOOKUP(B1550,'Uniprot taxonomy'!B:R,5,FALSE))</f>
        <v>#N/A</v>
      </c>
      <c r="N1550" t="e">
        <f>VLOOKUP(B1550,'Uniprot taxonomy'!B:R,5,FALSE)</f>
        <v>#N/A</v>
      </c>
      <c r="O1550" t="e">
        <f>VLOOKUP(B1550,'Uniprot taxonomy'!B:R,6,FALSE)</f>
        <v>#N/A</v>
      </c>
      <c r="P1550" t="e">
        <f>VLOOKUP(B1550,'Uniprot taxonomy'!B:R,7,FALSE)</f>
        <v>#N/A</v>
      </c>
      <c r="Q1550" t="e">
        <f>VLOOKUP(B1550,'Uniprot taxonomy'!B:R,8,FALSE)</f>
        <v>#N/A</v>
      </c>
    </row>
    <row r="1551" spans="1:17" x14ac:dyDescent="0.25">
      <c r="A1551" t="s">
        <v>500</v>
      </c>
      <c r="B1551" t="s">
        <v>1800</v>
      </c>
      <c r="C1551" t="str">
        <f>VLOOKUP('Домены Secretin_N'!B1551,'AC-Architecture'!A:C,3,FALSE)</f>
        <v>Secretin_N, Secretin</v>
      </c>
      <c r="D1551">
        <v>484</v>
      </c>
      <c r="E1551" t="s">
        <v>3632</v>
      </c>
      <c r="F1551">
        <v>166</v>
      </c>
      <c r="G1551">
        <v>255</v>
      </c>
      <c r="H1551">
        <f t="shared" si="107"/>
        <v>89</v>
      </c>
      <c r="I1551" t="str">
        <f t="shared" si="108"/>
        <v>C4U6B1_YERAL/166-255</v>
      </c>
      <c r="J1551" t="str">
        <f t="shared" ref="J1551:J1552" si="111">CONCATENATE(K1551,"_",LEFT(O1551,3),"_",LEFT(Q1551,3),"_",B1551)</f>
        <v>N_Ent_Yer_C4U6B1</v>
      </c>
      <c r="K1551" t="str">
        <f>IF(C1551="Secretin_N, Secretin, TraK","T","N")</f>
        <v>N</v>
      </c>
      <c r="L1551" t="str">
        <f>VLOOKUP(B1551,'Uniprot taxonomy'!B:R,4,FALSE)</f>
        <v>Proteobacteria</v>
      </c>
      <c r="M1551" t="str">
        <f>LEFT(VLOOKUP(B1551,'Uniprot taxonomy'!B:R,5,FALSE))</f>
        <v>G</v>
      </c>
      <c r="N1551" t="str">
        <f>VLOOKUP(B1551,'Uniprot taxonomy'!B:R,5,FALSE)</f>
        <v>Gammaproteobacteria</v>
      </c>
      <c r="O1551" t="str">
        <f>VLOOKUP(B1551,'Uniprot taxonomy'!B:R,6,FALSE)</f>
        <v>Enterobacteriales</v>
      </c>
      <c r="P1551" t="str">
        <f>VLOOKUP(B1551,'Uniprot taxonomy'!B:R,7,FALSE)</f>
        <v>Enterobacteriaceae</v>
      </c>
      <c r="Q1551" t="str">
        <f>VLOOKUP(B1551,'Uniprot taxonomy'!B:R,8,FALSE)</f>
        <v>Yersinia</v>
      </c>
    </row>
    <row r="1552" spans="1:17" x14ac:dyDescent="0.25">
      <c r="A1552" t="s">
        <v>501</v>
      </c>
      <c r="B1552" t="s">
        <v>1801</v>
      </c>
      <c r="C1552" t="str">
        <f>VLOOKUP('Домены Secretin_N'!B1552,'AC-Architecture'!A:C,3,FALSE)</f>
        <v>Secretin_N, Secretin</v>
      </c>
      <c r="D1552">
        <v>437</v>
      </c>
      <c r="E1552" t="s">
        <v>3632</v>
      </c>
      <c r="F1552">
        <v>143</v>
      </c>
      <c r="G1552">
        <v>207</v>
      </c>
      <c r="H1552">
        <f t="shared" si="107"/>
        <v>64</v>
      </c>
      <c r="I1552" t="str">
        <f t="shared" si="108"/>
        <v>C4U8S4_YERAL/143-207</v>
      </c>
      <c r="J1552" t="str">
        <f t="shared" si="111"/>
        <v>N_Ent_Yer_C4U8S4</v>
      </c>
      <c r="K1552" t="str">
        <f>IF(C1552="Secretin_N, Secretin, TraK","T","N")</f>
        <v>N</v>
      </c>
      <c r="L1552" t="str">
        <f>VLOOKUP(B1552,'Uniprot taxonomy'!B:R,4,FALSE)</f>
        <v>Proteobacteria</v>
      </c>
      <c r="M1552" t="str">
        <f>LEFT(VLOOKUP(B1552,'Uniprot taxonomy'!B:R,5,FALSE))</f>
        <v>G</v>
      </c>
      <c r="N1552" t="str">
        <f>VLOOKUP(B1552,'Uniprot taxonomy'!B:R,5,FALSE)</f>
        <v>Gammaproteobacteria</v>
      </c>
      <c r="O1552" t="str">
        <f>VLOOKUP(B1552,'Uniprot taxonomy'!B:R,6,FALSE)</f>
        <v>Enterobacteriales</v>
      </c>
      <c r="P1552" t="str">
        <f>VLOOKUP(B1552,'Uniprot taxonomy'!B:R,7,FALSE)</f>
        <v>Enterobacteriaceae</v>
      </c>
      <c r="Q1552" t="str">
        <f>VLOOKUP(B1552,'Uniprot taxonomy'!B:R,8,FALSE)</f>
        <v>Yersinia</v>
      </c>
    </row>
    <row r="1553" spans="1:17" hidden="1" x14ac:dyDescent="0.25">
      <c r="A1553" t="s">
        <v>5012</v>
      </c>
      <c r="B1553" t="s">
        <v>5013</v>
      </c>
      <c r="C1553" t="e">
        <f>VLOOKUP('Домены Secretin_N'!B1553,'AC-Architecture'!A:C,3,FALSE)</f>
        <v>#N/A</v>
      </c>
      <c r="D1553">
        <v>641</v>
      </c>
      <c r="E1553" t="s">
        <v>3632</v>
      </c>
      <c r="F1553">
        <v>123</v>
      </c>
      <c r="G1553">
        <v>186</v>
      </c>
      <c r="H1553">
        <f t="shared" si="107"/>
        <v>63</v>
      </c>
      <c r="I1553" t="str">
        <f t="shared" si="108"/>
        <v>C4U9C2_YERAL/123-186</v>
      </c>
      <c r="K1553" t="e">
        <f>IF(C1553="Secretin_N, Secretin, TraK","T","N")</f>
        <v>#N/A</v>
      </c>
      <c r="L1553" t="e">
        <f>VLOOKUP(E1553,'Uniprot taxonomy'!E:J,4,FALSE)</f>
        <v>#N/A</v>
      </c>
      <c r="M1553" t="e">
        <f>LEFT(VLOOKUP(B1553,'Uniprot taxonomy'!B:R,5,FALSE))</f>
        <v>#N/A</v>
      </c>
      <c r="N1553" t="e">
        <f>VLOOKUP(B1553,'Uniprot taxonomy'!B:R,5,FALSE)</f>
        <v>#N/A</v>
      </c>
      <c r="O1553" t="e">
        <f>VLOOKUP(B1553,'Uniprot taxonomy'!B:R,6,FALSE)</f>
        <v>#N/A</v>
      </c>
      <c r="P1553" t="e">
        <f>VLOOKUP(B1553,'Uniprot taxonomy'!B:R,7,FALSE)</f>
        <v>#N/A</v>
      </c>
      <c r="Q1553" t="e">
        <f>VLOOKUP(B1553,'Uniprot taxonomy'!B:R,8,FALSE)</f>
        <v>#N/A</v>
      </c>
    </row>
    <row r="1554" spans="1:17" hidden="1" x14ac:dyDescent="0.25">
      <c r="A1554" t="s">
        <v>5012</v>
      </c>
      <c r="B1554" t="s">
        <v>5013</v>
      </c>
      <c r="C1554" t="e">
        <f>VLOOKUP('Домены Secretin_N'!B1554,'AC-Architecture'!A:C,3,FALSE)</f>
        <v>#N/A</v>
      </c>
      <c r="D1554">
        <v>641</v>
      </c>
      <c r="E1554" t="s">
        <v>3632</v>
      </c>
      <c r="F1554">
        <v>188</v>
      </c>
      <c r="G1554">
        <v>259</v>
      </c>
      <c r="H1554">
        <f t="shared" si="107"/>
        <v>71</v>
      </c>
      <c r="I1554" t="str">
        <f t="shared" si="108"/>
        <v>C4U9C2_YERAL/188-259</v>
      </c>
      <c r="K1554" t="e">
        <f>IF(C1554="Secretin_N, Secretin, TraK","T","N")</f>
        <v>#N/A</v>
      </c>
      <c r="L1554" t="e">
        <f>VLOOKUP(E1554,'Uniprot taxonomy'!E:J,4,FALSE)</f>
        <v>#N/A</v>
      </c>
      <c r="M1554" t="e">
        <f>LEFT(VLOOKUP(B1554,'Uniprot taxonomy'!B:R,5,FALSE))</f>
        <v>#N/A</v>
      </c>
      <c r="N1554" t="e">
        <f>VLOOKUP(B1554,'Uniprot taxonomy'!B:R,5,FALSE)</f>
        <v>#N/A</v>
      </c>
      <c r="O1554" t="e">
        <f>VLOOKUP(B1554,'Uniprot taxonomy'!B:R,6,FALSE)</f>
        <v>#N/A</v>
      </c>
      <c r="P1554" t="e">
        <f>VLOOKUP(B1554,'Uniprot taxonomy'!B:R,7,FALSE)</f>
        <v>#N/A</v>
      </c>
      <c r="Q1554" t="e">
        <f>VLOOKUP(B1554,'Uniprot taxonomy'!B:R,8,FALSE)</f>
        <v>#N/A</v>
      </c>
    </row>
    <row r="1555" spans="1:17" hidden="1" x14ac:dyDescent="0.25">
      <c r="A1555" t="s">
        <v>5012</v>
      </c>
      <c r="B1555" t="s">
        <v>5013</v>
      </c>
      <c r="C1555" t="e">
        <f>VLOOKUP('Домены Secretin_N'!B1555,'AC-Architecture'!A:C,3,FALSE)</f>
        <v>#N/A</v>
      </c>
      <c r="D1555">
        <v>641</v>
      </c>
      <c r="E1555" t="s">
        <v>3632</v>
      </c>
      <c r="F1555">
        <v>263</v>
      </c>
      <c r="G1555">
        <v>340</v>
      </c>
      <c r="H1555">
        <f t="shared" si="107"/>
        <v>77</v>
      </c>
      <c r="I1555" t="str">
        <f t="shared" si="108"/>
        <v>C4U9C2_YERAL/263-340</v>
      </c>
      <c r="K1555" t="e">
        <f>IF(C1555="Secretin_N, Secretin, TraK","T","N")</f>
        <v>#N/A</v>
      </c>
      <c r="L1555" t="e">
        <f>VLOOKUP(E1555,'Uniprot taxonomy'!E:J,4,FALSE)</f>
        <v>#N/A</v>
      </c>
      <c r="M1555" t="e">
        <f>LEFT(VLOOKUP(B1555,'Uniprot taxonomy'!B:R,5,FALSE))</f>
        <v>#N/A</v>
      </c>
      <c r="N1555" t="e">
        <f>VLOOKUP(B1555,'Uniprot taxonomy'!B:R,5,FALSE)</f>
        <v>#N/A</v>
      </c>
      <c r="O1555" t="e">
        <f>VLOOKUP(B1555,'Uniprot taxonomy'!B:R,6,FALSE)</f>
        <v>#N/A</v>
      </c>
      <c r="P1555" t="e">
        <f>VLOOKUP(B1555,'Uniprot taxonomy'!B:R,7,FALSE)</f>
        <v>#N/A</v>
      </c>
      <c r="Q1555" t="e">
        <f>VLOOKUP(B1555,'Uniprot taxonomy'!B:R,8,FALSE)</f>
        <v>#N/A</v>
      </c>
    </row>
    <row r="1556" spans="1:17" x14ac:dyDescent="0.25">
      <c r="A1556" t="s">
        <v>502</v>
      </c>
      <c r="B1556" t="s">
        <v>1802</v>
      </c>
      <c r="C1556" t="str">
        <f>VLOOKUP('Домены Secretin_N'!B1556,'AC-Architecture'!A:C,3,FALSE)</f>
        <v>Secretin_N, Secretin</v>
      </c>
      <c r="D1556">
        <v>557</v>
      </c>
      <c r="E1556" t="s">
        <v>3632</v>
      </c>
      <c r="F1556">
        <v>181</v>
      </c>
      <c r="G1556">
        <v>304</v>
      </c>
      <c r="H1556">
        <f t="shared" si="107"/>
        <v>123</v>
      </c>
      <c r="I1556" t="str">
        <f t="shared" si="108"/>
        <v>C4UAP8_YERAL/181-304</v>
      </c>
      <c r="J1556" t="str">
        <f>CONCATENATE(K1556,"_",LEFT(O1556,3),"_",LEFT(Q1556,3),"_",B1556)</f>
        <v>N_Ent_Yer_C4UAP8</v>
      </c>
      <c r="K1556" t="str">
        <f>IF(C1556="Secretin_N, Secretin, TraK","T","N")</f>
        <v>N</v>
      </c>
      <c r="L1556" t="str">
        <f>VLOOKUP(B1556,'Uniprot taxonomy'!B:R,4,FALSE)</f>
        <v>Proteobacteria</v>
      </c>
      <c r="M1556" t="str">
        <f>LEFT(VLOOKUP(B1556,'Uniprot taxonomy'!B:R,5,FALSE))</f>
        <v>G</v>
      </c>
      <c r="N1556" t="str">
        <f>VLOOKUP(B1556,'Uniprot taxonomy'!B:R,5,FALSE)</f>
        <v>Gammaproteobacteria</v>
      </c>
      <c r="O1556" t="str">
        <f>VLOOKUP(B1556,'Uniprot taxonomy'!B:R,6,FALSE)</f>
        <v>Enterobacteriales</v>
      </c>
      <c r="P1556" t="str">
        <f>VLOOKUP(B1556,'Uniprot taxonomy'!B:R,7,FALSE)</f>
        <v>Enterobacteriaceae</v>
      </c>
      <c r="Q1556" t="str">
        <f>VLOOKUP(B1556,'Uniprot taxonomy'!B:R,8,FALSE)</f>
        <v>Yersinia</v>
      </c>
    </row>
    <row r="1557" spans="1:17" hidden="1" x14ac:dyDescent="0.25">
      <c r="A1557" t="s">
        <v>5014</v>
      </c>
      <c r="B1557" t="s">
        <v>5015</v>
      </c>
      <c r="C1557" t="e">
        <f>VLOOKUP('Домены Secretin_N'!B1557,'AC-Architecture'!A:C,3,FALSE)</f>
        <v>#N/A</v>
      </c>
      <c r="D1557">
        <v>657</v>
      </c>
      <c r="E1557" t="s">
        <v>3632</v>
      </c>
      <c r="F1557">
        <v>145</v>
      </c>
      <c r="G1557">
        <v>207</v>
      </c>
      <c r="H1557">
        <f t="shared" si="107"/>
        <v>62</v>
      </c>
      <c r="I1557" t="str">
        <f t="shared" si="108"/>
        <v>C4UE42_YERAL/145-207</v>
      </c>
      <c r="K1557" t="e">
        <f>IF(C1557="Secretin_N, Secretin, TraK","T","N")</f>
        <v>#N/A</v>
      </c>
      <c r="L1557" t="e">
        <f>VLOOKUP(E1557,'Uniprot taxonomy'!E:J,4,FALSE)</f>
        <v>#N/A</v>
      </c>
      <c r="M1557" t="e">
        <f>LEFT(VLOOKUP(B1557,'Uniprot taxonomy'!B:R,5,FALSE))</f>
        <v>#N/A</v>
      </c>
      <c r="N1557" t="e">
        <f>VLOOKUP(B1557,'Uniprot taxonomy'!B:R,5,FALSE)</f>
        <v>#N/A</v>
      </c>
      <c r="O1557" t="e">
        <f>VLOOKUP(B1557,'Uniprot taxonomy'!B:R,6,FALSE)</f>
        <v>#N/A</v>
      </c>
      <c r="P1557" t="e">
        <f>VLOOKUP(B1557,'Uniprot taxonomy'!B:R,7,FALSE)</f>
        <v>#N/A</v>
      </c>
      <c r="Q1557" t="e">
        <f>VLOOKUP(B1557,'Uniprot taxonomy'!B:R,8,FALSE)</f>
        <v>#N/A</v>
      </c>
    </row>
    <row r="1558" spans="1:17" hidden="1" x14ac:dyDescent="0.25">
      <c r="A1558" t="s">
        <v>5014</v>
      </c>
      <c r="B1558" t="s">
        <v>5015</v>
      </c>
      <c r="C1558" t="e">
        <f>VLOOKUP('Домены Secretin_N'!B1558,'AC-Architecture'!A:C,3,FALSE)</f>
        <v>#N/A</v>
      </c>
      <c r="D1558">
        <v>657</v>
      </c>
      <c r="E1558" t="s">
        <v>3632</v>
      </c>
      <c r="F1558">
        <v>209</v>
      </c>
      <c r="G1558">
        <v>279</v>
      </c>
      <c r="H1558">
        <f t="shared" si="107"/>
        <v>70</v>
      </c>
      <c r="I1558" t="str">
        <f t="shared" si="108"/>
        <v>C4UE42_YERAL/209-279</v>
      </c>
      <c r="K1558" t="e">
        <f>IF(C1558="Secretin_N, Secretin, TraK","T","N")</f>
        <v>#N/A</v>
      </c>
      <c r="L1558" t="e">
        <f>VLOOKUP(E1558,'Uniprot taxonomy'!E:J,4,FALSE)</f>
        <v>#N/A</v>
      </c>
      <c r="M1558" t="e">
        <f>LEFT(VLOOKUP(B1558,'Uniprot taxonomy'!B:R,5,FALSE))</f>
        <v>#N/A</v>
      </c>
      <c r="N1558" t="e">
        <f>VLOOKUP(B1558,'Uniprot taxonomy'!B:R,5,FALSE)</f>
        <v>#N/A</v>
      </c>
      <c r="O1558" t="e">
        <f>VLOOKUP(B1558,'Uniprot taxonomy'!B:R,6,FALSE)</f>
        <v>#N/A</v>
      </c>
      <c r="P1558" t="e">
        <f>VLOOKUP(B1558,'Uniprot taxonomy'!B:R,7,FALSE)</f>
        <v>#N/A</v>
      </c>
      <c r="Q1558" t="e">
        <f>VLOOKUP(B1558,'Uniprot taxonomy'!B:R,8,FALSE)</f>
        <v>#N/A</v>
      </c>
    </row>
    <row r="1559" spans="1:17" hidden="1" x14ac:dyDescent="0.25">
      <c r="A1559" t="s">
        <v>5014</v>
      </c>
      <c r="B1559" t="s">
        <v>5015</v>
      </c>
      <c r="C1559" t="e">
        <f>VLOOKUP('Домены Secretin_N'!B1559,'AC-Architecture'!A:C,3,FALSE)</f>
        <v>#N/A</v>
      </c>
      <c r="D1559">
        <v>657</v>
      </c>
      <c r="E1559" t="s">
        <v>3632</v>
      </c>
      <c r="F1559">
        <v>283</v>
      </c>
      <c r="G1559">
        <v>360</v>
      </c>
      <c r="H1559">
        <f t="shared" si="107"/>
        <v>77</v>
      </c>
      <c r="I1559" t="str">
        <f t="shared" si="108"/>
        <v>C4UE42_YERAL/283-360</v>
      </c>
      <c r="K1559" t="e">
        <f>IF(C1559="Secretin_N, Secretin, TraK","T","N")</f>
        <v>#N/A</v>
      </c>
      <c r="L1559" t="e">
        <f>VLOOKUP(E1559,'Uniprot taxonomy'!E:J,4,FALSE)</f>
        <v>#N/A</v>
      </c>
      <c r="M1559" t="e">
        <f>LEFT(VLOOKUP(B1559,'Uniprot taxonomy'!B:R,5,FALSE))</f>
        <v>#N/A</v>
      </c>
      <c r="N1559" t="e">
        <f>VLOOKUP(B1559,'Uniprot taxonomy'!B:R,5,FALSE)</f>
        <v>#N/A</v>
      </c>
      <c r="O1559" t="e">
        <f>VLOOKUP(B1559,'Uniprot taxonomy'!B:R,6,FALSE)</f>
        <v>#N/A</v>
      </c>
      <c r="P1559" t="e">
        <f>VLOOKUP(B1559,'Uniprot taxonomy'!B:R,7,FALSE)</f>
        <v>#N/A</v>
      </c>
      <c r="Q1559" t="e">
        <f>VLOOKUP(B1559,'Uniprot taxonomy'!B:R,8,FALSE)</f>
        <v>#N/A</v>
      </c>
    </row>
    <row r="1560" spans="1:17" hidden="1" x14ac:dyDescent="0.25">
      <c r="A1560" t="s">
        <v>5016</v>
      </c>
      <c r="B1560" t="s">
        <v>5017</v>
      </c>
      <c r="C1560" t="e">
        <f>VLOOKUP('Домены Secretin_N'!B1560,'AC-Architecture'!A:C,3,FALSE)</f>
        <v>#N/A</v>
      </c>
      <c r="D1560">
        <v>422</v>
      </c>
      <c r="E1560" t="s">
        <v>3632</v>
      </c>
      <c r="F1560">
        <v>130</v>
      </c>
      <c r="G1560">
        <v>191</v>
      </c>
      <c r="H1560">
        <f t="shared" si="107"/>
        <v>61</v>
      </c>
      <c r="I1560" t="str">
        <f t="shared" si="108"/>
        <v>C4UH36_YERRU/130-191</v>
      </c>
      <c r="K1560" t="e">
        <f>IF(C1560="Secretin_N, Secretin, TraK","T","N")</f>
        <v>#N/A</v>
      </c>
      <c r="L1560" t="e">
        <f>VLOOKUP(E1560,'Uniprot taxonomy'!E:J,4,FALSE)</f>
        <v>#N/A</v>
      </c>
      <c r="M1560" t="e">
        <f>LEFT(VLOOKUP(B1560,'Uniprot taxonomy'!B:R,5,FALSE))</f>
        <v>#N/A</v>
      </c>
      <c r="N1560" t="e">
        <f>VLOOKUP(B1560,'Uniprot taxonomy'!B:R,5,FALSE)</f>
        <v>#N/A</v>
      </c>
      <c r="O1560" t="e">
        <f>VLOOKUP(B1560,'Uniprot taxonomy'!B:R,6,FALSE)</f>
        <v>#N/A</v>
      </c>
      <c r="P1560" t="e">
        <f>VLOOKUP(B1560,'Uniprot taxonomy'!B:R,7,FALSE)</f>
        <v>#N/A</v>
      </c>
      <c r="Q1560" t="e">
        <f>VLOOKUP(B1560,'Uniprot taxonomy'!B:R,8,FALSE)</f>
        <v>#N/A</v>
      </c>
    </row>
    <row r="1561" spans="1:17" hidden="1" x14ac:dyDescent="0.25">
      <c r="A1561" t="s">
        <v>5018</v>
      </c>
      <c r="B1561" t="s">
        <v>5019</v>
      </c>
      <c r="C1561" t="e">
        <f>VLOOKUP('Домены Secretin_N'!B1561,'AC-Architecture'!A:C,3,FALSE)</f>
        <v>#N/A</v>
      </c>
      <c r="D1561">
        <v>674</v>
      </c>
      <c r="E1561" t="s">
        <v>3632</v>
      </c>
      <c r="F1561">
        <v>154</v>
      </c>
      <c r="G1561">
        <v>217</v>
      </c>
      <c r="H1561">
        <f t="shared" si="107"/>
        <v>63</v>
      </c>
      <c r="I1561" t="str">
        <f t="shared" si="108"/>
        <v>C4UIB8_YERRU/154-217</v>
      </c>
      <c r="K1561" t="e">
        <f>IF(C1561="Secretin_N, Secretin, TraK","T","N")</f>
        <v>#N/A</v>
      </c>
      <c r="L1561" t="e">
        <f>VLOOKUP(E1561,'Uniprot taxonomy'!E:J,4,FALSE)</f>
        <v>#N/A</v>
      </c>
      <c r="M1561" t="e">
        <f>LEFT(VLOOKUP(B1561,'Uniprot taxonomy'!B:R,5,FALSE))</f>
        <v>#N/A</v>
      </c>
      <c r="N1561" t="e">
        <f>VLOOKUP(B1561,'Uniprot taxonomy'!B:R,5,FALSE)</f>
        <v>#N/A</v>
      </c>
      <c r="O1561" t="e">
        <f>VLOOKUP(B1561,'Uniprot taxonomy'!B:R,6,FALSE)</f>
        <v>#N/A</v>
      </c>
      <c r="P1561" t="e">
        <f>VLOOKUP(B1561,'Uniprot taxonomy'!B:R,7,FALSE)</f>
        <v>#N/A</v>
      </c>
      <c r="Q1561" t="e">
        <f>VLOOKUP(B1561,'Uniprot taxonomy'!B:R,8,FALSE)</f>
        <v>#N/A</v>
      </c>
    </row>
    <row r="1562" spans="1:17" hidden="1" x14ac:dyDescent="0.25">
      <c r="A1562" t="s">
        <v>5018</v>
      </c>
      <c r="B1562" t="s">
        <v>5019</v>
      </c>
      <c r="C1562" t="e">
        <f>VLOOKUP('Домены Secretin_N'!B1562,'AC-Architecture'!A:C,3,FALSE)</f>
        <v>#N/A</v>
      </c>
      <c r="D1562">
        <v>674</v>
      </c>
      <c r="E1562" t="s">
        <v>3632</v>
      </c>
      <c r="F1562">
        <v>219</v>
      </c>
      <c r="G1562">
        <v>289</v>
      </c>
      <c r="H1562">
        <f t="shared" si="107"/>
        <v>70</v>
      </c>
      <c r="I1562" t="str">
        <f t="shared" si="108"/>
        <v>C4UIB8_YERRU/219-289</v>
      </c>
      <c r="K1562" t="e">
        <f>IF(C1562="Secretin_N, Secretin, TraK","T","N")</f>
        <v>#N/A</v>
      </c>
      <c r="L1562" t="e">
        <f>VLOOKUP(E1562,'Uniprot taxonomy'!E:J,4,FALSE)</f>
        <v>#N/A</v>
      </c>
      <c r="M1562" t="e">
        <f>LEFT(VLOOKUP(B1562,'Uniprot taxonomy'!B:R,5,FALSE))</f>
        <v>#N/A</v>
      </c>
      <c r="N1562" t="e">
        <f>VLOOKUP(B1562,'Uniprot taxonomy'!B:R,5,FALSE)</f>
        <v>#N/A</v>
      </c>
      <c r="O1562" t="e">
        <f>VLOOKUP(B1562,'Uniprot taxonomy'!B:R,6,FALSE)</f>
        <v>#N/A</v>
      </c>
      <c r="P1562" t="e">
        <f>VLOOKUP(B1562,'Uniprot taxonomy'!B:R,7,FALSE)</f>
        <v>#N/A</v>
      </c>
      <c r="Q1562" t="e">
        <f>VLOOKUP(B1562,'Uniprot taxonomy'!B:R,8,FALSE)</f>
        <v>#N/A</v>
      </c>
    </row>
    <row r="1563" spans="1:17" hidden="1" x14ac:dyDescent="0.25">
      <c r="A1563" t="s">
        <v>5018</v>
      </c>
      <c r="B1563" t="s">
        <v>5019</v>
      </c>
      <c r="C1563" t="e">
        <f>VLOOKUP('Домены Secretin_N'!B1563,'AC-Architecture'!A:C,3,FALSE)</f>
        <v>#N/A</v>
      </c>
      <c r="D1563">
        <v>674</v>
      </c>
      <c r="E1563" t="s">
        <v>3632</v>
      </c>
      <c r="F1563">
        <v>294</v>
      </c>
      <c r="G1563">
        <v>371</v>
      </c>
      <c r="H1563">
        <f t="shared" si="107"/>
        <v>77</v>
      </c>
      <c r="I1563" t="str">
        <f t="shared" si="108"/>
        <v>C4UIB8_YERRU/294-371</v>
      </c>
      <c r="K1563" t="e">
        <f>IF(C1563="Secretin_N, Secretin, TraK","T","N")</f>
        <v>#N/A</v>
      </c>
      <c r="L1563" t="e">
        <f>VLOOKUP(E1563,'Uniprot taxonomy'!E:J,4,FALSE)</f>
        <v>#N/A</v>
      </c>
      <c r="M1563" t="e">
        <f>LEFT(VLOOKUP(B1563,'Uniprot taxonomy'!B:R,5,FALSE))</f>
        <v>#N/A</v>
      </c>
      <c r="N1563" t="e">
        <f>VLOOKUP(B1563,'Uniprot taxonomy'!B:R,5,FALSE)</f>
        <v>#N/A</v>
      </c>
      <c r="O1563" t="e">
        <f>VLOOKUP(B1563,'Uniprot taxonomy'!B:R,6,FALSE)</f>
        <v>#N/A</v>
      </c>
      <c r="P1563" t="e">
        <f>VLOOKUP(B1563,'Uniprot taxonomy'!B:R,7,FALSE)</f>
        <v>#N/A</v>
      </c>
      <c r="Q1563" t="e">
        <f>VLOOKUP(B1563,'Uniprot taxonomy'!B:R,8,FALSE)</f>
        <v>#N/A</v>
      </c>
    </row>
    <row r="1564" spans="1:17" x14ac:dyDescent="0.25">
      <c r="A1564" t="s">
        <v>503</v>
      </c>
      <c r="B1564" t="s">
        <v>1803</v>
      </c>
      <c r="C1564" t="str">
        <f>VLOOKUP('Домены Secretin_N'!B1564,'AC-Architecture'!A:C,3,FALSE)</f>
        <v>Secretin_N, Secretin</v>
      </c>
      <c r="D1564">
        <v>558</v>
      </c>
      <c r="E1564" t="s">
        <v>3632</v>
      </c>
      <c r="F1564">
        <v>179</v>
      </c>
      <c r="G1564">
        <v>301</v>
      </c>
      <c r="H1564">
        <f t="shared" si="107"/>
        <v>122</v>
      </c>
      <c r="I1564" t="str">
        <f t="shared" si="108"/>
        <v>C4UME3_YERRU/179-301</v>
      </c>
      <c r="J1564" t="str">
        <f>CONCATENATE(K1564,"_",LEFT(O1564,3),"_",LEFT(Q1564,3),"_",B1564)</f>
        <v>N_Ent_Yer_C4UME3</v>
      </c>
      <c r="K1564" t="str">
        <f>IF(C1564="Secretin_N, Secretin, TraK","T","N")</f>
        <v>N</v>
      </c>
      <c r="L1564" t="str">
        <f>VLOOKUP(B1564,'Uniprot taxonomy'!B:R,4,FALSE)</f>
        <v>Proteobacteria</v>
      </c>
      <c r="M1564" t="str">
        <f>LEFT(VLOOKUP(B1564,'Uniprot taxonomy'!B:R,5,FALSE))</f>
        <v>G</v>
      </c>
      <c r="N1564" t="str">
        <f>VLOOKUP(B1564,'Uniprot taxonomy'!B:R,5,FALSE)</f>
        <v>Gammaproteobacteria</v>
      </c>
      <c r="O1564" t="str">
        <f>VLOOKUP(B1564,'Uniprot taxonomy'!B:R,6,FALSE)</f>
        <v>Enterobacteriales</v>
      </c>
      <c r="P1564" t="str">
        <f>VLOOKUP(B1564,'Uniprot taxonomy'!B:R,7,FALSE)</f>
        <v>Enterobacteriaceae</v>
      </c>
      <c r="Q1564" t="str">
        <f>VLOOKUP(B1564,'Uniprot taxonomy'!B:R,8,FALSE)</f>
        <v>Yersinia</v>
      </c>
    </row>
    <row r="1565" spans="1:17" hidden="1" x14ac:dyDescent="0.25">
      <c r="A1565" t="s">
        <v>5020</v>
      </c>
      <c r="B1565" t="s">
        <v>5021</v>
      </c>
      <c r="C1565" t="e">
        <f>VLOOKUP('Домены Secretin_N'!B1565,'AC-Architecture'!A:C,3,FALSE)</f>
        <v>#N/A</v>
      </c>
      <c r="D1565">
        <v>660</v>
      </c>
      <c r="E1565" t="s">
        <v>3632</v>
      </c>
      <c r="F1565">
        <v>148</v>
      </c>
      <c r="G1565">
        <v>210</v>
      </c>
      <c r="H1565">
        <f t="shared" si="107"/>
        <v>62</v>
      </c>
      <c r="I1565" t="str">
        <f t="shared" si="108"/>
        <v>C4UN49_YERRU/148-210</v>
      </c>
      <c r="K1565" t="e">
        <f>IF(C1565="Secretin_N, Secretin, TraK","T","N")</f>
        <v>#N/A</v>
      </c>
      <c r="L1565" t="e">
        <f>VLOOKUP(E1565,'Uniprot taxonomy'!E:J,4,FALSE)</f>
        <v>#N/A</v>
      </c>
      <c r="M1565" t="e">
        <f>LEFT(VLOOKUP(B1565,'Uniprot taxonomy'!B:R,5,FALSE))</f>
        <v>#N/A</v>
      </c>
      <c r="N1565" t="e">
        <f>VLOOKUP(B1565,'Uniprot taxonomy'!B:R,5,FALSE)</f>
        <v>#N/A</v>
      </c>
      <c r="O1565" t="e">
        <f>VLOOKUP(B1565,'Uniprot taxonomy'!B:R,6,FALSE)</f>
        <v>#N/A</v>
      </c>
      <c r="P1565" t="e">
        <f>VLOOKUP(B1565,'Uniprot taxonomy'!B:R,7,FALSE)</f>
        <v>#N/A</v>
      </c>
      <c r="Q1565" t="e">
        <f>VLOOKUP(B1565,'Uniprot taxonomy'!B:R,8,FALSE)</f>
        <v>#N/A</v>
      </c>
    </row>
    <row r="1566" spans="1:17" hidden="1" x14ac:dyDescent="0.25">
      <c r="A1566" t="s">
        <v>5020</v>
      </c>
      <c r="B1566" t="s">
        <v>5021</v>
      </c>
      <c r="C1566" t="e">
        <f>VLOOKUP('Домены Secretin_N'!B1566,'AC-Architecture'!A:C,3,FALSE)</f>
        <v>#N/A</v>
      </c>
      <c r="D1566">
        <v>660</v>
      </c>
      <c r="E1566" t="s">
        <v>3632</v>
      </c>
      <c r="F1566">
        <v>212</v>
      </c>
      <c r="G1566">
        <v>282</v>
      </c>
      <c r="H1566">
        <f t="shared" si="107"/>
        <v>70</v>
      </c>
      <c r="I1566" t="str">
        <f t="shared" si="108"/>
        <v>C4UN49_YERRU/212-282</v>
      </c>
      <c r="K1566" t="e">
        <f>IF(C1566="Secretin_N, Secretin, TraK","T","N")</f>
        <v>#N/A</v>
      </c>
      <c r="L1566" t="e">
        <f>VLOOKUP(E1566,'Uniprot taxonomy'!E:J,4,FALSE)</f>
        <v>#N/A</v>
      </c>
      <c r="M1566" t="e">
        <f>LEFT(VLOOKUP(B1566,'Uniprot taxonomy'!B:R,5,FALSE))</f>
        <v>#N/A</v>
      </c>
      <c r="N1566" t="e">
        <f>VLOOKUP(B1566,'Uniprot taxonomy'!B:R,5,FALSE)</f>
        <v>#N/A</v>
      </c>
      <c r="O1566" t="e">
        <f>VLOOKUP(B1566,'Uniprot taxonomy'!B:R,6,FALSE)</f>
        <v>#N/A</v>
      </c>
      <c r="P1566" t="e">
        <f>VLOOKUP(B1566,'Uniprot taxonomy'!B:R,7,FALSE)</f>
        <v>#N/A</v>
      </c>
      <c r="Q1566" t="e">
        <f>VLOOKUP(B1566,'Uniprot taxonomy'!B:R,8,FALSE)</f>
        <v>#N/A</v>
      </c>
    </row>
    <row r="1567" spans="1:17" hidden="1" x14ac:dyDescent="0.25">
      <c r="A1567" t="s">
        <v>5020</v>
      </c>
      <c r="B1567" t="s">
        <v>5021</v>
      </c>
      <c r="C1567" t="e">
        <f>VLOOKUP('Домены Secretin_N'!B1567,'AC-Architecture'!A:C,3,FALSE)</f>
        <v>#N/A</v>
      </c>
      <c r="D1567">
        <v>660</v>
      </c>
      <c r="E1567" t="s">
        <v>3632</v>
      </c>
      <c r="F1567">
        <v>286</v>
      </c>
      <c r="G1567">
        <v>363</v>
      </c>
      <c r="H1567">
        <f t="shared" si="107"/>
        <v>77</v>
      </c>
      <c r="I1567" t="str">
        <f t="shared" si="108"/>
        <v>C4UN49_YERRU/286-363</v>
      </c>
      <c r="K1567" t="e">
        <f>IF(C1567="Secretin_N, Secretin, TraK","T","N")</f>
        <v>#N/A</v>
      </c>
      <c r="L1567" t="e">
        <f>VLOOKUP(E1567,'Uniprot taxonomy'!E:J,4,FALSE)</f>
        <v>#N/A</v>
      </c>
      <c r="M1567" t="e">
        <f>LEFT(VLOOKUP(B1567,'Uniprot taxonomy'!B:R,5,FALSE))</f>
        <v>#N/A</v>
      </c>
      <c r="N1567" t="e">
        <f>VLOOKUP(B1567,'Uniprot taxonomy'!B:R,5,FALSE)</f>
        <v>#N/A</v>
      </c>
      <c r="O1567" t="e">
        <f>VLOOKUP(B1567,'Uniprot taxonomy'!B:R,6,FALSE)</f>
        <v>#N/A</v>
      </c>
      <c r="P1567" t="e">
        <f>VLOOKUP(B1567,'Uniprot taxonomy'!B:R,7,FALSE)</f>
        <v>#N/A</v>
      </c>
      <c r="Q1567" t="e">
        <f>VLOOKUP(B1567,'Uniprot taxonomy'!B:R,8,FALSE)</f>
        <v>#N/A</v>
      </c>
    </row>
    <row r="1568" spans="1:17" x14ac:dyDescent="0.25">
      <c r="A1568" t="s">
        <v>504</v>
      </c>
      <c r="B1568" t="s">
        <v>1804</v>
      </c>
      <c r="C1568" t="str">
        <f>VLOOKUP('Домены Secretin_N'!B1568,'AC-Architecture'!A:C,3,FALSE)</f>
        <v>Secretin_N, Secretin</v>
      </c>
      <c r="D1568">
        <v>376</v>
      </c>
      <c r="E1568" t="s">
        <v>3632</v>
      </c>
      <c r="F1568">
        <v>82</v>
      </c>
      <c r="G1568">
        <v>146</v>
      </c>
      <c r="H1568">
        <f t="shared" si="107"/>
        <v>64</v>
      </c>
      <c r="I1568" t="str">
        <f t="shared" si="108"/>
        <v>C4UUL4_YERRO/82-146</v>
      </c>
      <c r="J1568" t="str">
        <f t="shared" ref="J1568:J1569" si="112">CONCATENATE(K1568,"_",LEFT(O1568,3),"_",LEFT(Q1568,3),"_",B1568)</f>
        <v>N_Ent_Yer_C4UUL4</v>
      </c>
      <c r="K1568" t="str">
        <f>IF(C1568="Secretin_N, Secretin, TraK","T","N")</f>
        <v>N</v>
      </c>
      <c r="L1568" t="str">
        <f>VLOOKUP(B1568,'Uniprot taxonomy'!B:R,4,FALSE)</f>
        <v>Proteobacteria</v>
      </c>
      <c r="M1568" t="str">
        <f>LEFT(VLOOKUP(B1568,'Uniprot taxonomy'!B:R,5,FALSE))</f>
        <v>G</v>
      </c>
      <c r="N1568" t="str">
        <f>VLOOKUP(B1568,'Uniprot taxonomy'!B:R,5,FALSE)</f>
        <v>Gammaproteobacteria</v>
      </c>
      <c r="O1568" t="str">
        <f>VLOOKUP(B1568,'Uniprot taxonomy'!B:R,6,FALSE)</f>
        <v>Enterobacteriales</v>
      </c>
      <c r="P1568" t="str">
        <f>VLOOKUP(B1568,'Uniprot taxonomy'!B:R,7,FALSE)</f>
        <v>Enterobacteriaceae</v>
      </c>
      <c r="Q1568" t="str">
        <f>VLOOKUP(B1568,'Uniprot taxonomy'!B:R,8,FALSE)</f>
        <v>Yersinia</v>
      </c>
    </row>
    <row r="1569" spans="1:17" x14ac:dyDescent="0.25">
      <c r="A1569" t="s">
        <v>505</v>
      </c>
      <c r="B1569" t="s">
        <v>1805</v>
      </c>
      <c r="C1569" t="str">
        <f>VLOOKUP('Домены Secretin_N'!B1569,'AC-Architecture'!A:C,3,FALSE)</f>
        <v>Secretin_N, Secretin</v>
      </c>
      <c r="D1569">
        <v>486</v>
      </c>
      <c r="E1569" t="s">
        <v>3632</v>
      </c>
      <c r="F1569">
        <v>168</v>
      </c>
      <c r="G1569">
        <v>260</v>
      </c>
      <c r="H1569">
        <f t="shared" si="107"/>
        <v>92</v>
      </c>
      <c r="I1569" t="str">
        <f t="shared" si="108"/>
        <v>C4UY14_YERRO/168-260</v>
      </c>
      <c r="J1569" t="str">
        <f t="shared" si="112"/>
        <v>N_Ent_Yer_C4UY14</v>
      </c>
      <c r="K1569" t="str">
        <f>IF(C1569="Secretin_N, Secretin, TraK","T","N")</f>
        <v>N</v>
      </c>
      <c r="L1569" t="str">
        <f>VLOOKUP(B1569,'Uniprot taxonomy'!B:R,4,FALSE)</f>
        <v>Proteobacteria</v>
      </c>
      <c r="M1569" t="str">
        <f>LEFT(VLOOKUP(B1569,'Uniprot taxonomy'!B:R,5,FALSE))</f>
        <v>G</v>
      </c>
      <c r="N1569" t="str">
        <f>VLOOKUP(B1569,'Uniprot taxonomy'!B:R,5,FALSE)</f>
        <v>Gammaproteobacteria</v>
      </c>
      <c r="O1569" t="str">
        <f>VLOOKUP(B1569,'Uniprot taxonomy'!B:R,6,FALSE)</f>
        <v>Enterobacteriales</v>
      </c>
      <c r="P1569" t="str">
        <f>VLOOKUP(B1569,'Uniprot taxonomy'!B:R,7,FALSE)</f>
        <v>Enterobacteriaceae</v>
      </c>
      <c r="Q1569" t="str">
        <f>VLOOKUP(B1569,'Uniprot taxonomy'!B:R,8,FALSE)</f>
        <v>Yersinia</v>
      </c>
    </row>
    <row r="1570" spans="1:17" hidden="1" x14ac:dyDescent="0.25">
      <c r="A1570" t="s">
        <v>5022</v>
      </c>
      <c r="B1570" t="s">
        <v>5023</v>
      </c>
      <c r="C1570" t="e">
        <f>VLOOKUP('Домены Secretin_N'!B1570,'AC-Architecture'!A:C,3,FALSE)</f>
        <v>#N/A</v>
      </c>
      <c r="D1570">
        <v>625</v>
      </c>
      <c r="E1570" t="s">
        <v>3632</v>
      </c>
      <c r="F1570">
        <v>109</v>
      </c>
      <c r="G1570">
        <v>172</v>
      </c>
      <c r="H1570">
        <f t="shared" si="107"/>
        <v>63</v>
      </c>
      <c r="I1570" t="str">
        <f t="shared" si="108"/>
        <v>C4UYG2_YERRO/109-172</v>
      </c>
      <c r="K1570" t="e">
        <f>IF(C1570="Secretin_N, Secretin, TraK","T","N")</f>
        <v>#N/A</v>
      </c>
      <c r="L1570" t="e">
        <f>VLOOKUP(E1570,'Uniprot taxonomy'!E:J,4,FALSE)</f>
        <v>#N/A</v>
      </c>
      <c r="M1570" t="e">
        <f>LEFT(VLOOKUP(B1570,'Uniprot taxonomy'!B:R,5,FALSE))</f>
        <v>#N/A</v>
      </c>
      <c r="N1570" t="e">
        <f>VLOOKUP(B1570,'Uniprot taxonomy'!B:R,5,FALSE)</f>
        <v>#N/A</v>
      </c>
      <c r="O1570" t="e">
        <f>VLOOKUP(B1570,'Uniprot taxonomy'!B:R,6,FALSE)</f>
        <v>#N/A</v>
      </c>
      <c r="P1570" t="e">
        <f>VLOOKUP(B1570,'Uniprot taxonomy'!B:R,7,FALSE)</f>
        <v>#N/A</v>
      </c>
      <c r="Q1570" t="e">
        <f>VLOOKUP(B1570,'Uniprot taxonomy'!B:R,8,FALSE)</f>
        <v>#N/A</v>
      </c>
    </row>
    <row r="1571" spans="1:17" hidden="1" x14ac:dyDescent="0.25">
      <c r="A1571" t="s">
        <v>5022</v>
      </c>
      <c r="B1571" t="s">
        <v>5023</v>
      </c>
      <c r="C1571" t="e">
        <f>VLOOKUP('Домены Secretin_N'!B1571,'AC-Architecture'!A:C,3,FALSE)</f>
        <v>#N/A</v>
      </c>
      <c r="D1571">
        <v>625</v>
      </c>
      <c r="E1571" t="s">
        <v>3632</v>
      </c>
      <c r="F1571">
        <v>174</v>
      </c>
      <c r="G1571">
        <v>245</v>
      </c>
      <c r="H1571">
        <f t="shared" si="107"/>
        <v>71</v>
      </c>
      <c r="I1571" t="str">
        <f t="shared" si="108"/>
        <v>C4UYG2_YERRO/174-245</v>
      </c>
      <c r="K1571" t="e">
        <f>IF(C1571="Secretin_N, Secretin, TraK","T","N")</f>
        <v>#N/A</v>
      </c>
      <c r="L1571" t="e">
        <f>VLOOKUP(E1571,'Uniprot taxonomy'!E:J,4,FALSE)</f>
        <v>#N/A</v>
      </c>
      <c r="M1571" t="e">
        <f>LEFT(VLOOKUP(B1571,'Uniprot taxonomy'!B:R,5,FALSE))</f>
        <v>#N/A</v>
      </c>
      <c r="N1571" t="e">
        <f>VLOOKUP(B1571,'Uniprot taxonomy'!B:R,5,FALSE)</f>
        <v>#N/A</v>
      </c>
      <c r="O1571" t="e">
        <f>VLOOKUP(B1571,'Uniprot taxonomy'!B:R,6,FALSE)</f>
        <v>#N/A</v>
      </c>
      <c r="P1571" t="e">
        <f>VLOOKUP(B1571,'Uniprot taxonomy'!B:R,7,FALSE)</f>
        <v>#N/A</v>
      </c>
      <c r="Q1571" t="e">
        <f>VLOOKUP(B1571,'Uniprot taxonomy'!B:R,8,FALSE)</f>
        <v>#N/A</v>
      </c>
    </row>
    <row r="1572" spans="1:17" hidden="1" x14ac:dyDescent="0.25">
      <c r="A1572" t="s">
        <v>5022</v>
      </c>
      <c r="B1572" t="s">
        <v>5023</v>
      </c>
      <c r="C1572" t="e">
        <f>VLOOKUP('Домены Secretin_N'!B1572,'AC-Architecture'!A:C,3,FALSE)</f>
        <v>#N/A</v>
      </c>
      <c r="D1572">
        <v>625</v>
      </c>
      <c r="E1572" t="s">
        <v>3632</v>
      </c>
      <c r="F1572">
        <v>249</v>
      </c>
      <c r="G1572">
        <v>326</v>
      </c>
      <c r="H1572">
        <f t="shared" si="107"/>
        <v>77</v>
      </c>
      <c r="I1572" t="str">
        <f t="shared" si="108"/>
        <v>C4UYG2_YERRO/249-326</v>
      </c>
      <c r="K1572" t="e">
        <f>IF(C1572="Secretin_N, Secretin, TraK","T","N")</f>
        <v>#N/A</v>
      </c>
      <c r="L1572" t="e">
        <f>VLOOKUP(E1572,'Uniprot taxonomy'!E:J,4,FALSE)</f>
        <v>#N/A</v>
      </c>
      <c r="M1572" t="e">
        <f>LEFT(VLOOKUP(B1572,'Uniprot taxonomy'!B:R,5,FALSE))</f>
        <v>#N/A</v>
      </c>
      <c r="N1572" t="e">
        <f>VLOOKUP(B1572,'Uniprot taxonomy'!B:R,5,FALSE)</f>
        <v>#N/A</v>
      </c>
      <c r="O1572" t="e">
        <f>VLOOKUP(B1572,'Uniprot taxonomy'!B:R,6,FALSE)</f>
        <v>#N/A</v>
      </c>
      <c r="P1572" t="e">
        <f>VLOOKUP(B1572,'Uniprot taxonomy'!B:R,7,FALSE)</f>
        <v>#N/A</v>
      </c>
      <c r="Q1572" t="e">
        <f>VLOOKUP(B1572,'Uniprot taxonomy'!B:R,8,FALSE)</f>
        <v>#N/A</v>
      </c>
    </row>
    <row r="1573" spans="1:17" hidden="1" x14ac:dyDescent="0.25">
      <c r="A1573" t="s">
        <v>506</v>
      </c>
      <c r="B1573" t="s">
        <v>1806</v>
      </c>
      <c r="C1573" t="str">
        <f>VLOOKUP('Домены Secretin_N'!B1573,'AC-Architecture'!A:C,3,FALSE)</f>
        <v>Secretin_N, Secretin</v>
      </c>
      <c r="D1573">
        <v>428</v>
      </c>
      <c r="E1573" t="s">
        <v>3632</v>
      </c>
      <c r="F1573">
        <v>103</v>
      </c>
      <c r="G1573">
        <v>188</v>
      </c>
      <c r="H1573">
        <f t="shared" si="107"/>
        <v>85</v>
      </c>
      <c r="I1573" t="str">
        <f t="shared" si="108"/>
        <v>C4V5Y4_9FIRM/103-188</v>
      </c>
      <c r="K1573" t="str">
        <f>IF(C1573="Secretin_N, Secretin, TraK","T","N")</f>
        <v>N</v>
      </c>
      <c r="L1573" t="e">
        <f>VLOOKUP(E1573,'Uniprot taxonomy'!E:J,4,FALSE)</f>
        <v>#N/A</v>
      </c>
      <c r="M1573" t="str">
        <f>LEFT(VLOOKUP(B1573,'Uniprot taxonomy'!B:R,5,FALSE))</f>
        <v>N</v>
      </c>
      <c r="N1573" t="str">
        <f>VLOOKUP(B1573,'Uniprot taxonomy'!B:R,5,FALSE)</f>
        <v>Negativicutes</v>
      </c>
      <c r="O1573" t="str">
        <f>VLOOKUP(B1573,'Uniprot taxonomy'!B:R,6,FALSE)</f>
        <v>Selenomonadales</v>
      </c>
      <c r="P1573" t="str">
        <f>VLOOKUP(B1573,'Uniprot taxonomy'!B:R,7,FALSE)</f>
        <v>Veillonellaceae</v>
      </c>
      <c r="Q1573" t="str">
        <f>VLOOKUP(B1573,'Uniprot taxonomy'!B:R,8,FALSE)</f>
        <v>Selenomonas</v>
      </c>
    </row>
    <row r="1574" spans="1:17" hidden="1" x14ac:dyDescent="0.25">
      <c r="A1574" t="s">
        <v>5025</v>
      </c>
      <c r="B1574" t="s">
        <v>5026</v>
      </c>
      <c r="C1574" t="e">
        <f>VLOOKUP('Домены Secretin_N'!B1574,'AC-Architecture'!A:C,3,FALSE)</f>
        <v>#N/A</v>
      </c>
      <c r="D1574">
        <v>414</v>
      </c>
      <c r="E1574" t="s">
        <v>3632</v>
      </c>
      <c r="F1574">
        <v>121</v>
      </c>
      <c r="G1574">
        <v>182</v>
      </c>
      <c r="H1574">
        <f t="shared" si="107"/>
        <v>61</v>
      </c>
      <c r="I1574" t="str">
        <f t="shared" si="108"/>
        <v>C4X1Q2_KLEPN/121-182</v>
      </c>
      <c r="K1574" t="e">
        <f>IF(C1574="Secretin_N, Secretin, TraK","T","N")</f>
        <v>#N/A</v>
      </c>
      <c r="L1574" t="e">
        <f>VLOOKUP(E1574,'Uniprot taxonomy'!E:J,4,FALSE)</f>
        <v>#N/A</v>
      </c>
      <c r="M1574" t="e">
        <f>LEFT(VLOOKUP(B1574,'Uniprot taxonomy'!B:R,5,FALSE))</f>
        <v>#N/A</v>
      </c>
      <c r="N1574" t="e">
        <f>VLOOKUP(B1574,'Uniprot taxonomy'!B:R,5,FALSE)</f>
        <v>#N/A</v>
      </c>
      <c r="O1574" t="e">
        <f>VLOOKUP(B1574,'Uniprot taxonomy'!B:R,6,FALSE)</f>
        <v>#N/A</v>
      </c>
      <c r="P1574" t="e">
        <f>VLOOKUP(B1574,'Uniprot taxonomy'!B:R,7,FALSE)</f>
        <v>#N/A</v>
      </c>
      <c r="Q1574" t="e">
        <f>VLOOKUP(B1574,'Uniprot taxonomy'!B:R,8,FALSE)</f>
        <v>#N/A</v>
      </c>
    </row>
    <row r="1575" spans="1:17" hidden="1" x14ac:dyDescent="0.25">
      <c r="A1575" t="s">
        <v>5027</v>
      </c>
      <c r="B1575" t="s">
        <v>5028</v>
      </c>
      <c r="C1575" t="e">
        <f>VLOOKUP('Домены Secretin_N'!B1575,'AC-Architecture'!A:C,3,FALSE)</f>
        <v>#N/A</v>
      </c>
      <c r="D1575">
        <v>657</v>
      </c>
      <c r="E1575" t="s">
        <v>3632</v>
      </c>
      <c r="F1575">
        <v>126</v>
      </c>
      <c r="G1575">
        <v>189</v>
      </c>
      <c r="H1575">
        <f t="shared" si="107"/>
        <v>63</v>
      </c>
      <c r="I1575" t="str">
        <f t="shared" si="108"/>
        <v>C4X3U8_KLEPN/126-189</v>
      </c>
      <c r="K1575" t="e">
        <f>IF(C1575="Secretin_N, Secretin, TraK","T","N")</f>
        <v>#N/A</v>
      </c>
      <c r="L1575" t="e">
        <f>VLOOKUP(E1575,'Uniprot taxonomy'!E:J,4,FALSE)</f>
        <v>#N/A</v>
      </c>
      <c r="M1575" t="e">
        <f>LEFT(VLOOKUP(B1575,'Uniprot taxonomy'!B:R,5,FALSE))</f>
        <v>#N/A</v>
      </c>
      <c r="N1575" t="e">
        <f>VLOOKUP(B1575,'Uniprot taxonomy'!B:R,5,FALSE)</f>
        <v>#N/A</v>
      </c>
      <c r="O1575" t="e">
        <f>VLOOKUP(B1575,'Uniprot taxonomy'!B:R,6,FALSE)</f>
        <v>#N/A</v>
      </c>
      <c r="P1575" t="e">
        <f>VLOOKUP(B1575,'Uniprot taxonomy'!B:R,7,FALSE)</f>
        <v>#N/A</v>
      </c>
      <c r="Q1575" t="e">
        <f>VLOOKUP(B1575,'Uniprot taxonomy'!B:R,8,FALSE)</f>
        <v>#N/A</v>
      </c>
    </row>
    <row r="1576" spans="1:17" hidden="1" x14ac:dyDescent="0.25">
      <c r="A1576" t="s">
        <v>5027</v>
      </c>
      <c r="B1576" t="s">
        <v>5028</v>
      </c>
      <c r="C1576" t="e">
        <f>VLOOKUP('Домены Secretin_N'!B1576,'AC-Architecture'!A:C,3,FALSE)</f>
        <v>#N/A</v>
      </c>
      <c r="D1576">
        <v>657</v>
      </c>
      <c r="E1576" t="s">
        <v>3632</v>
      </c>
      <c r="F1576">
        <v>191</v>
      </c>
      <c r="G1576">
        <v>262</v>
      </c>
      <c r="H1576">
        <f t="shared" si="107"/>
        <v>71</v>
      </c>
      <c r="I1576" t="str">
        <f t="shared" si="108"/>
        <v>C4X3U8_KLEPN/191-262</v>
      </c>
      <c r="K1576" t="e">
        <f>IF(C1576="Secretin_N, Secretin, TraK","T","N")</f>
        <v>#N/A</v>
      </c>
      <c r="L1576" t="e">
        <f>VLOOKUP(E1576,'Uniprot taxonomy'!E:J,4,FALSE)</f>
        <v>#N/A</v>
      </c>
      <c r="M1576" t="e">
        <f>LEFT(VLOOKUP(B1576,'Uniprot taxonomy'!B:R,5,FALSE))</f>
        <v>#N/A</v>
      </c>
      <c r="N1576" t="e">
        <f>VLOOKUP(B1576,'Uniprot taxonomy'!B:R,5,FALSE)</f>
        <v>#N/A</v>
      </c>
      <c r="O1576" t="e">
        <f>VLOOKUP(B1576,'Uniprot taxonomy'!B:R,6,FALSE)</f>
        <v>#N/A</v>
      </c>
      <c r="P1576" t="e">
        <f>VLOOKUP(B1576,'Uniprot taxonomy'!B:R,7,FALSE)</f>
        <v>#N/A</v>
      </c>
      <c r="Q1576" t="e">
        <f>VLOOKUP(B1576,'Uniprot taxonomy'!B:R,8,FALSE)</f>
        <v>#N/A</v>
      </c>
    </row>
    <row r="1577" spans="1:17" hidden="1" x14ac:dyDescent="0.25">
      <c r="A1577" t="s">
        <v>5027</v>
      </c>
      <c r="B1577" t="s">
        <v>5028</v>
      </c>
      <c r="C1577" t="e">
        <f>VLOOKUP('Домены Secretin_N'!B1577,'AC-Architecture'!A:C,3,FALSE)</f>
        <v>#N/A</v>
      </c>
      <c r="D1577">
        <v>657</v>
      </c>
      <c r="E1577" t="s">
        <v>3632</v>
      </c>
      <c r="F1577">
        <v>266</v>
      </c>
      <c r="G1577">
        <v>343</v>
      </c>
      <c r="H1577">
        <f t="shared" si="107"/>
        <v>77</v>
      </c>
      <c r="I1577" t="str">
        <f t="shared" si="108"/>
        <v>C4X3U8_KLEPN/266-343</v>
      </c>
      <c r="K1577" t="e">
        <f>IF(C1577="Secretin_N, Secretin, TraK","T","N")</f>
        <v>#N/A</v>
      </c>
      <c r="L1577" t="e">
        <f>VLOOKUP(E1577,'Uniprot taxonomy'!E:J,4,FALSE)</f>
        <v>#N/A</v>
      </c>
      <c r="M1577" t="e">
        <f>LEFT(VLOOKUP(B1577,'Uniprot taxonomy'!B:R,5,FALSE))</f>
        <v>#N/A</v>
      </c>
      <c r="N1577" t="e">
        <f>VLOOKUP(B1577,'Uniprot taxonomy'!B:R,5,FALSE)</f>
        <v>#N/A</v>
      </c>
      <c r="O1577" t="e">
        <f>VLOOKUP(B1577,'Uniprot taxonomy'!B:R,6,FALSE)</f>
        <v>#N/A</v>
      </c>
      <c r="P1577" t="e">
        <f>VLOOKUP(B1577,'Uniprot taxonomy'!B:R,7,FALSE)</f>
        <v>#N/A</v>
      </c>
      <c r="Q1577" t="e">
        <f>VLOOKUP(B1577,'Uniprot taxonomy'!B:R,8,FALSE)</f>
        <v>#N/A</v>
      </c>
    </row>
    <row r="1578" spans="1:17" hidden="1" x14ac:dyDescent="0.25">
      <c r="A1578" t="s">
        <v>5029</v>
      </c>
      <c r="B1578" t="s">
        <v>5030</v>
      </c>
      <c r="C1578" t="e">
        <f>VLOOKUP('Домены Secretin_N'!B1578,'AC-Architecture'!A:C,3,FALSE)</f>
        <v>#N/A</v>
      </c>
      <c r="D1578">
        <v>685</v>
      </c>
      <c r="E1578" t="s">
        <v>3632</v>
      </c>
      <c r="F1578">
        <v>165</v>
      </c>
      <c r="G1578">
        <v>226</v>
      </c>
      <c r="H1578">
        <f t="shared" si="107"/>
        <v>61</v>
      </c>
      <c r="I1578" t="str">
        <f t="shared" si="108"/>
        <v>C4XH25_DESMR/165-226</v>
      </c>
      <c r="K1578" t="e">
        <f>IF(C1578="Secretin_N, Secretin, TraK","T","N")</f>
        <v>#N/A</v>
      </c>
      <c r="L1578" t="e">
        <f>VLOOKUP(E1578,'Uniprot taxonomy'!E:J,4,FALSE)</f>
        <v>#N/A</v>
      </c>
      <c r="M1578" t="e">
        <f>LEFT(VLOOKUP(B1578,'Uniprot taxonomy'!B:R,5,FALSE))</f>
        <v>#N/A</v>
      </c>
      <c r="N1578" t="e">
        <f>VLOOKUP(B1578,'Uniprot taxonomy'!B:R,5,FALSE)</f>
        <v>#N/A</v>
      </c>
      <c r="O1578" t="e">
        <f>VLOOKUP(B1578,'Uniprot taxonomy'!B:R,6,FALSE)</f>
        <v>#N/A</v>
      </c>
      <c r="P1578" t="e">
        <f>VLOOKUP(B1578,'Uniprot taxonomy'!B:R,7,FALSE)</f>
        <v>#N/A</v>
      </c>
      <c r="Q1578" t="e">
        <f>VLOOKUP(B1578,'Uniprot taxonomy'!B:R,8,FALSE)</f>
        <v>#N/A</v>
      </c>
    </row>
    <row r="1579" spans="1:17" hidden="1" x14ac:dyDescent="0.25">
      <c r="A1579" t="s">
        <v>5029</v>
      </c>
      <c r="B1579" t="s">
        <v>5030</v>
      </c>
      <c r="C1579" t="e">
        <f>VLOOKUP('Домены Secretin_N'!B1579,'AC-Architecture'!A:C,3,FALSE)</f>
        <v>#N/A</v>
      </c>
      <c r="D1579">
        <v>685</v>
      </c>
      <c r="E1579" t="s">
        <v>3632</v>
      </c>
      <c r="F1579">
        <v>229</v>
      </c>
      <c r="G1579">
        <v>300</v>
      </c>
      <c r="H1579">
        <f t="shared" si="107"/>
        <v>71</v>
      </c>
      <c r="I1579" t="str">
        <f t="shared" si="108"/>
        <v>C4XH25_DESMR/229-300</v>
      </c>
      <c r="K1579" t="e">
        <f>IF(C1579="Secretin_N, Secretin, TraK","T","N")</f>
        <v>#N/A</v>
      </c>
      <c r="L1579" t="e">
        <f>VLOOKUP(E1579,'Uniprot taxonomy'!E:J,4,FALSE)</f>
        <v>#N/A</v>
      </c>
      <c r="M1579" t="e">
        <f>LEFT(VLOOKUP(B1579,'Uniprot taxonomy'!B:R,5,FALSE))</f>
        <v>#N/A</v>
      </c>
      <c r="N1579" t="e">
        <f>VLOOKUP(B1579,'Uniprot taxonomy'!B:R,5,FALSE)</f>
        <v>#N/A</v>
      </c>
      <c r="O1579" t="e">
        <f>VLOOKUP(B1579,'Uniprot taxonomy'!B:R,6,FALSE)</f>
        <v>#N/A</v>
      </c>
      <c r="P1579" t="e">
        <f>VLOOKUP(B1579,'Uniprot taxonomy'!B:R,7,FALSE)</f>
        <v>#N/A</v>
      </c>
      <c r="Q1579" t="e">
        <f>VLOOKUP(B1579,'Uniprot taxonomy'!B:R,8,FALSE)</f>
        <v>#N/A</v>
      </c>
    </row>
    <row r="1580" spans="1:17" hidden="1" x14ac:dyDescent="0.25">
      <c r="A1580" t="s">
        <v>5029</v>
      </c>
      <c r="B1580" t="s">
        <v>5030</v>
      </c>
      <c r="C1580" t="e">
        <f>VLOOKUP('Домены Secretin_N'!B1580,'AC-Architecture'!A:C,3,FALSE)</f>
        <v>#N/A</v>
      </c>
      <c r="D1580">
        <v>685</v>
      </c>
      <c r="E1580" t="s">
        <v>3632</v>
      </c>
      <c r="F1580">
        <v>305</v>
      </c>
      <c r="G1580">
        <v>384</v>
      </c>
      <c r="H1580">
        <f t="shared" si="107"/>
        <v>79</v>
      </c>
      <c r="I1580" t="str">
        <f t="shared" si="108"/>
        <v>C4XH25_DESMR/305-384</v>
      </c>
      <c r="K1580" t="e">
        <f>IF(C1580="Secretin_N, Secretin, TraK","T","N")</f>
        <v>#N/A</v>
      </c>
      <c r="L1580" t="e">
        <f>VLOOKUP(E1580,'Uniprot taxonomy'!E:J,4,FALSE)</f>
        <v>#N/A</v>
      </c>
      <c r="M1580" t="e">
        <f>LEFT(VLOOKUP(B1580,'Uniprot taxonomy'!B:R,5,FALSE))</f>
        <v>#N/A</v>
      </c>
      <c r="N1580" t="e">
        <f>VLOOKUP(B1580,'Uniprot taxonomy'!B:R,5,FALSE)</f>
        <v>#N/A</v>
      </c>
      <c r="O1580" t="e">
        <f>VLOOKUP(B1580,'Uniprot taxonomy'!B:R,6,FALSE)</f>
        <v>#N/A</v>
      </c>
      <c r="P1580" t="e">
        <f>VLOOKUP(B1580,'Uniprot taxonomy'!B:R,7,FALSE)</f>
        <v>#N/A</v>
      </c>
      <c r="Q1580" t="e">
        <f>VLOOKUP(B1580,'Uniprot taxonomy'!B:R,8,FALSE)</f>
        <v>#N/A</v>
      </c>
    </row>
    <row r="1581" spans="1:17" hidden="1" x14ac:dyDescent="0.25">
      <c r="A1581" t="s">
        <v>5031</v>
      </c>
      <c r="B1581" t="s">
        <v>5032</v>
      </c>
      <c r="C1581" t="e">
        <f>VLOOKUP('Домены Secretin_N'!B1581,'AC-Architecture'!A:C,3,FALSE)</f>
        <v>#N/A</v>
      </c>
      <c r="D1581">
        <v>707</v>
      </c>
      <c r="E1581" t="s">
        <v>3632</v>
      </c>
      <c r="F1581">
        <v>208</v>
      </c>
      <c r="G1581">
        <v>318</v>
      </c>
      <c r="H1581">
        <f t="shared" si="107"/>
        <v>110</v>
      </c>
      <c r="I1581" t="str">
        <f t="shared" si="108"/>
        <v>C4XJ01_DESMR/208-318</v>
      </c>
      <c r="K1581" t="e">
        <f>IF(C1581="Secretin_N, Secretin, TraK","T","N")</f>
        <v>#N/A</v>
      </c>
      <c r="L1581" t="e">
        <f>VLOOKUP(E1581,'Uniprot taxonomy'!E:J,4,FALSE)</f>
        <v>#N/A</v>
      </c>
      <c r="M1581" t="e">
        <f>LEFT(VLOOKUP(B1581,'Uniprot taxonomy'!B:R,5,FALSE))</f>
        <v>#N/A</v>
      </c>
      <c r="N1581" t="e">
        <f>VLOOKUP(B1581,'Uniprot taxonomy'!B:R,5,FALSE)</f>
        <v>#N/A</v>
      </c>
      <c r="O1581" t="e">
        <f>VLOOKUP(B1581,'Uniprot taxonomy'!B:R,6,FALSE)</f>
        <v>#N/A</v>
      </c>
      <c r="P1581" t="e">
        <f>VLOOKUP(B1581,'Uniprot taxonomy'!B:R,7,FALSE)</f>
        <v>#N/A</v>
      </c>
      <c r="Q1581" t="e">
        <f>VLOOKUP(B1581,'Uniprot taxonomy'!B:R,8,FALSE)</f>
        <v>#N/A</v>
      </c>
    </row>
    <row r="1582" spans="1:17" hidden="1" x14ac:dyDescent="0.25">
      <c r="A1582" t="s">
        <v>5033</v>
      </c>
      <c r="B1582" t="s">
        <v>5034</v>
      </c>
      <c r="C1582" t="e">
        <f>VLOOKUP('Домены Secretin_N'!B1582,'AC-Architecture'!A:C,3,FALSE)</f>
        <v>#N/A</v>
      </c>
      <c r="D1582">
        <v>711</v>
      </c>
      <c r="E1582" t="s">
        <v>3632</v>
      </c>
      <c r="F1582">
        <v>385</v>
      </c>
      <c r="G1582">
        <v>453</v>
      </c>
      <c r="H1582">
        <f t="shared" si="107"/>
        <v>68</v>
      </c>
      <c r="I1582" t="str">
        <f t="shared" si="108"/>
        <v>C4ZLJ5_THASP/385-453</v>
      </c>
      <c r="K1582" t="e">
        <f>IF(C1582="Secretin_N, Secretin, TraK","T","N")</f>
        <v>#N/A</v>
      </c>
      <c r="L1582" t="e">
        <f>VLOOKUP(E1582,'Uniprot taxonomy'!E:J,4,FALSE)</f>
        <v>#N/A</v>
      </c>
      <c r="M1582" t="e">
        <f>LEFT(VLOOKUP(B1582,'Uniprot taxonomy'!B:R,5,FALSE))</f>
        <v>#N/A</v>
      </c>
      <c r="N1582" t="e">
        <f>VLOOKUP(B1582,'Uniprot taxonomy'!B:R,5,FALSE)</f>
        <v>#N/A</v>
      </c>
      <c r="O1582" t="e">
        <f>VLOOKUP(B1582,'Uniprot taxonomy'!B:R,6,FALSE)</f>
        <v>#N/A</v>
      </c>
      <c r="P1582" t="e">
        <f>VLOOKUP(B1582,'Uniprot taxonomy'!B:R,7,FALSE)</f>
        <v>#N/A</v>
      </c>
      <c r="Q1582" t="e">
        <f>VLOOKUP(B1582,'Uniprot taxonomy'!B:R,8,FALSE)</f>
        <v>#N/A</v>
      </c>
    </row>
    <row r="1583" spans="1:17" hidden="1" x14ac:dyDescent="0.25">
      <c r="A1583" t="s">
        <v>5035</v>
      </c>
      <c r="B1583" t="s">
        <v>5036</v>
      </c>
      <c r="C1583" t="e">
        <f>VLOOKUP('Домены Secretin_N'!B1583,'AC-Architecture'!A:C,3,FALSE)</f>
        <v>#N/A</v>
      </c>
      <c r="D1583">
        <v>650</v>
      </c>
      <c r="E1583" t="s">
        <v>3632</v>
      </c>
      <c r="F1583">
        <v>127</v>
      </c>
      <c r="G1583">
        <v>189</v>
      </c>
      <c r="H1583">
        <f t="shared" si="107"/>
        <v>62</v>
      </c>
      <c r="I1583" t="str">
        <f t="shared" si="108"/>
        <v>C4ZUI0_ECOBW/127-189</v>
      </c>
      <c r="K1583" t="e">
        <f>IF(C1583="Secretin_N, Secretin, TraK","T","N")</f>
        <v>#N/A</v>
      </c>
      <c r="L1583" t="e">
        <f>VLOOKUP(E1583,'Uniprot taxonomy'!E:J,4,FALSE)</f>
        <v>#N/A</v>
      </c>
      <c r="M1583" t="e">
        <f>LEFT(VLOOKUP(B1583,'Uniprot taxonomy'!B:R,5,FALSE))</f>
        <v>#N/A</v>
      </c>
      <c r="N1583" t="e">
        <f>VLOOKUP(B1583,'Uniprot taxonomy'!B:R,5,FALSE)</f>
        <v>#N/A</v>
      </c>
      <c r="O1583" t="e">
        <f>VLOOKUP(B1583,'Uniprot taxonomy'!B:R,6,FALSE)</f>
        <v>#N/A</v>
      </c>
      <c r="P1583" t="e">
        <f>VLOOKUP(B1583,'Uniprot taxonomy'!B:R,7,FALSE)</f>
        <v>#N/A</v>
      </c>
      <c r="Q1583" t="e">
        <f>VLOOKUP(B1583,'Uniprot taxonomy'!B:R,8,FALSE)</f>
        <v>#N/A</v>
      </c>
    </row>
    <row r="1584" spans="1:17" hidden="1" x14ac:dyDescent="0.25">
      <c r="A1584" t="s">
        <v>5035</v>
      </c>
      <c r="B1584" t="s">
        <v>5036</v>
      </c>
      <c r="C1584" t="e">
        <f>VLOOKUP('Домены Secretin_N'!B1584,'AC-Architecture'!A:C,3,FALSE)</f>
        <v>#N/A</v>
      </c>
      <c r="D1584">
        <v>650</v>
      </c>
      <c r="E1584" t="s">
        <v>3632</v>
      </c>
      <c r="F1584">
        <v>192</v>
      </c>
      <c r="G1584">
        <v>264</v>
      </c>
      <c r="H1584">
        <f t="shared" si="107"/>
        <v>72</v>
      </c>
      <c r="I1584" t="str">
        <f t="shared" si="108"/>
        <v>C4ZUI0_ECOBW/192-264</v>
      </c>
      <c r="K1584" t="e">
        <f>IF(C1584="Secretin_N, Secretin, TraK","T","N")</f>
        <v>#N/A</v>
      </c>
      <c r="L1584" t="e">
        <f>VLOOKUP(E1584,'Uniprot taxonomy'!E:J,4,FALSE)</f>
        <v>#N/A</v>
      </c>
      <c r="M1584" t="e">
        <f>LEFT(VLOOKUP(B1584,'Uniprot taxonomy'!B:R,5,FALSE))</f>
        <v>#N/A</v>
      </c>
      <c r="N1584" t="e">
        <f>VLOOKUP(B1584,'Uniprot taxonomy'!B:R,5,FALSE)</f>
        <v>#N/A</v>
      </c>
      <c r="O1584" t="e">
        <f>VLOOKUP(B1584,'Uniprot taxonomy'!B:R,6,FALSE)</f>
        <v>#N/A</v>
      </c>
      <c r="P1584" t="e">
        <f>VLOOKUP(B1584,'Uniprot taxonomy'!B:R,7,FALSE)</f>
        <v>#N/A</v>
      </c>
      <c r="Q1584" t="e">
        <f>VLOOKUP(B1584,'Uniprot taxonomy'!B:R,8,FALSE)</f>
        <v>#N/A</v>
      </c>
    </row>
    <row r="1585" spans="1:17" hidden="1" x14ac:dyDescent="0.25">
      <c r="A1585" t="s">
        <v>5035</v>
      </c>
      <c r="B1585" t="s">
        <v>5036</v>
      </c>
      <c r="C1585" t="e">
        <f>VLOOKUP('Домены Secretin_N'!B1585,'AC-Architecture'!A:C,3,FALSE)</f>
        <v>#N/A</v>
      </c>
      <c r="D1585">
        <v>650</v>
      </c>
      <c r="E1585" t="s">
        <v>3632</v>
      </c>
      <c r="F1585">
        <v>268</v>
      </c>
      <c r="G1585">
        <v>347</v>
      </c>
      <c r="H1585">
        <f t="shared" si="107"/>
        <v>79</v>
      </c>
      <c r="I1585" t="str">
        <f t="shared" si="108"/>
        <v>C4ZUI0_ECOBW/268-347</v>
      </c>
      <c r="K1585" t="e">
        <f>IF(C1585="Secretin_N, Secretin, TraK","T","N")</f>
        <v>#N/A</v>
      </c>
      <c r="L1585" t="e">
        <f>VLOOKUP(E1585,'Uniprot taxonomy'!E:J,4,FALSE)</f>
        <v>#N/A</v>
      </c>
      <c r="M1585" t="e">
        <f>LEFT(VLOOKUP(B1585,'Uniprot taxonomy'!B:R,5,FALSE))</f>
        <v>#N/A</v>
      </c>
      <c r="N1585" t="e">
        <f>VLOOKUP(B1585,'Uniprot taxonomy'!B:R,5,FALSE)</f>
        <v>#N/A</v>
      </c>
      <c r="O1585" t="e">
        <f>VLOOKUP(B1585,'Uniprot taxonomy'!B:R,6,FALSE)</f>
        <v>#N/A</v>
      </c>
      <c r="P1585" t="e">
        <f>VLOOKUP(B1585,'Uniprot taxonomy'!B:R,7,FALSE)</f>
        <v>#N/A</v>
      </c>
      <c r="Q1585" t="e">
        <f>VLOOKUP(B1585,'Uniprot taxonomy'!B:R,8,FALSE)</f>
        <v>#N/A</v>
      </c>
    </row>
    <row r="1586" spans="1:17" hidden="1" x14ac:dyDescent="0.25">
      <c r="A1586" t="s">
        <v>5037</v>
      </c>
      <c r="B1586" t="s">
        <v>5038</v>
      </c>
      <c r="C1586" t="e">
        <f>VLOOKUP('Домены Secretin_N'!B1586,'AC-Architecture'!A:C,3,FALSE)</f>
        <v>#N/A</v>
      </c>
      <c r="D1586">
        <v>412</v>
      </c>
      <c r="E1586" t="s">
        <v>3632</v>
      </c>
      <c r="F1586">
        <v>119</v>
      </c>
      <c r="G1586">
        <v>180</v>
      </c>
      <c r="H1586">
        <f t="shared" si="107"/>
        <v>61</v>
      </c>
      <c r="I1586" t="str">
        <f t="shared" si="108"/>
        <v>C4ZUP6_ECOBW/119-180</v>
      </c>
      <c r="K1586" t="e">
        <f>IF(C1586="Secretin_N, Secretin, TraK","T","N")</f>
        <v>#N/A</v>
      </c>
      <c r="L1586" t="e">
        <f>VLOOKUP(E1586,'Uniprot taxonomy'!E:J,4,FALSE)</f>
        <v>#N/A</v>
      </c>
      <c r="M1586" t="e">
        <f>LEFT(VLOOKUP(B1586,'Uniprot taxonomy'!B:R,5,FALSE))</f>
        <v>#N/A</v>
      </c>
      <c r="N1586" t="e">
        <f>VLOOKUP(B1586,'Uniprot taxonomy'!B:R,5,FALSE)</f>
        <v>#N/A</v>
      </c>
      <c r="O1586" t="e">
        <f>VLOOKUP(B1586,'Uniprot taxonomy'!B:R,6,FALSE)</f>
        <v>#N/A</v>
      </c>
      <c r="P1586" t="e">
        <f>VLOOKUP(B1586,'Uniprot taxonomy'!B:R,7,FALSE)</f>
        <v>#N/A</v>
      </c>
      <c r="Q1586" t="e">
        <f>VLOOKUP(B1586,'Uniprot taxonomy'!B:R,8,FALSE)</f>
        <v>#N/A</v>
      </c>
    </row>
    <row r="1587" spans="1:17" hidden="1" x14ac:dyDescent="0.25">
      <c r="A1587" t="s">
        <v>5039</v>
      </c>
      <c r="B1587" t="s">
        <v>5040</v>
      </c>
      <c r="C1587" t="e">
        <f>VLOOKUP('Домены Secretin_N'!B1587,'AC-Architecture'!A:C,3,FALSE)</f>
        <v>#N/A</v>
      </c>
      <c r="D1587">
        <v>765</v>
      </c>
      <c r="E1587" t="s">
        <v>3632</v>
      </c>
      <c r="F1587">
        <v>122</v>
      </c>
      <c r="G1587">
        <v>182</v>
      </c>
      <c r="H1587">
        <f t="shared" si="107"/>
        <v>60</v>
      </c>
      <c r="I1587" t="str">
        <f t="shared" si="108"/>
        <v>C5A834_BURGB/122-182</v>
      </c>
      <c r="K1587" t="e">
        <f>IF(C1587="Secretin_N, Secretin, TraK","T","N")</f>
        <v>#N/A</v>
      </c>
      <c r="L1587" t="e">
        <f>VLOOKUP(E1587,'Uniprot taxonomy'!E:J,4,FALSE)</f>
        <v>#N/A</v>
      </c>
      <c r="M1587" t="e">
        <f>LEFT(VLOOKUP(B1587,'Uniprot taxonomy'!B:R,5,FALSE))</f>
        <v>#N/A</v>
      </c>
      <c r="N1587" t="e">
        <f>VLOOKUP(B1587,'Uniprot taxonomy'!B:R,5,FALSE)</f>
        <v>#N/A</v>
      </c>
      <c r="O1587" t="e">
        <f>VLOOKUP(B1587,'Uniprot taxonomy'!B:R,6,FALSE)</f>
        <v>#N/A</v>
      </c>
      <c r="P1587" t="e">
        <f>VLOOKUP(B1587,'Uniprot taxonomy'!B:R,7,FALSE)</f>
        <v>#N/A</v>
      </c>
      <c r="Q1587" t="e">
        <f>VLOOKUP(B1587,'Uniprot taxonomy'!B:R,8,FALSE)</f>
        <v>#N/A</v>
      </c>
    </row>
    <row r="1588" spans="1:17" hidden="1" x14ac:dyDescent="0.25">
      <c r="A1588" t="s">
        <v>5039</v>
      </c>
      <c r="B1588" t="s">
        <v>5040</v>
      </c>
      <c r="C1588" t="e">
        <f>VLOOKUP('Домены Secretin_N'!B1588,'AC-Architecture'!A:C,3,FALSE)</f>
        <v>#N/A</v>
      </c>
      <c r="D1588">
        <v>765</v>
      </c>
      <c r="E1588" t="s">
        <v>3632</v>
      </c>
      <c r="F1588">
        <v>185</v>
      </c>
      <c r="G1588">
        <v>257</v>
      </c>
      <c r="H1588">
        <f t="shared" si="107"/>
        <v>72</v>
      </c>
      <c r="I1588" t="str">
        <f t="shared" si="108"/>
        <v>C5A834_BURGB/185-257</v>
      </c>
      <c r="K1588" t="e">
        <f>IF(C1588="Secretin_N, Secretin, TraK","T","N")</f>
        <v>#N/A</v>
      </c>
      <c r="L1588" t="e">
        <f>VLOOKUP(E1588,'Uniprot taxonomy'!E:J,4,FALSE)</f>
        <v>#N/A</v>
      </c>
      <c r="M1588" t="e">
        <f>LEFT(VLOOKUP(B1588,'Uniprot taxonomy'!B:R,5,FALSE))</f>
        <v>#N/A</v>
      </c>
      <c r="N1588" t="e">
        <f>VLOOKUP(B1588,'Uniprot taxonomy'!B:R,5,FALSE)</f>
        <v>#N/A</v>
      </c>
      <c r="O1588" t="e">
        <f>VLOOKUP(B1588,'Uniprot taxonomy'!B:R,6,FALSE)</f>
        <v>#N/A</v>
      </c>
      <c r="P1588" t="e">
        <f>VLOOKUP(B1588,'Uniprot taxonomy'!B:R,7,FALSE)</f>
        <v>#N/A</v>
      </c>
      <c r="Q1588" t="e">
        <f>VLOOKUP(B1588,'Uniprot taxonomy'!B:R,8,FALSE)</f>
        <v>#N/A</v>
      </c>
    </row>
    <row r="1589" spans="1:17" hidden="1" x14ac:dyDescent="0.25">
      <c r="A1589" t="s">
        <v>5039</v>
      </c>
      <c r="B1589" t="s">
        <v>5040</v>
      </c>
      <c r="C1589" t="e">
        <f>VLOOKUP('Домены Secretin_N'!B1589,'AC-Architecture'!A:C,3,FALSE)</f>
        <v>#N/A</v>
      </c>
      <c r="D1589">
        <v>765</v>
      </c>
      <c r="E1589" t="s">
        <v>3632</v>
      </c>
      <c r="F1589">
        <v>261</v>
      </c>
      <c r="G1589">
        <v>396</v>
      </c>
      <c r="H1589">
        <f t="shared" si="107"/>
        <v>135</v>
      </c>
      <c r="I1589" t="str">
        <f t="shared" si="108"/>
        <v>C5A834_BURGB/261-396</v>
      </c>
      <c r="K1589" t="e">
        <f>IF(C1589="Secretin_N, Secretin, TraK","T","N")</f>
        <v>#N/A</v>
      </c>
      <c r="L1589" t="e">
        <f>VLOOKUP(E1589,'Uniprot taxonomy'!E:J,4,FALSE)</f>
        <v>#N/A</v>
      </c>
      <c r="M1589" t="e">
        <f>LEFT(VLOOKUP(B1589,'Uniprot taxonomy'!B:R,5,FALSE))</f>
        <v>#N/A</v>
      </c>
      <c r="N1589" t="e">
        <f>VLOOKUP(B1589,'Uniprot taxonomy'!B:R,5,FALSE)</f>
        <v>#N/A</v>
      </c>
      <c r="O1589" t="e">
        <f>VLOOKUP(B1589,'Uniprot taxonomy'!B:R,6,FALSE)</f>
        <v>#N/A</v>
      </c>
      <c r="P1589" t="e">
        <f>VLOOKUP(B1589,'Uniprot taxonomy'!B:R,7,FALSE)</f>
        <v>#N/A</v>
      </c>
      <c r="Q1589" t="e">
        <f>VLOOKUP(B1589,'Uniprot taxonomy'!B:R,8,FALSE)</f>
        <v>#N/A</v>
      </c>
    </row>
    <row r="1590" spans="1:17" hidden="1" x14ac:dyDescent="0.25">
      <c r="A1590" t="s">
        <v>5041</v>
      </c>
      <c r="B1590" t="s">
        <v>5042</v>
      </c>
      <c r="C1590" t="e">
        <f>VLOOKUP('Домены Secretin_N'!B1590,'AC-Architecture'!A:C,3,FALSE)</f>
        <v>#N/A</v>
      </c>
      <c r="D1590">
        <v>649</v>
      </c>
      <c r="E1590" t="s">
        <v>3632</v>
      </c>
      <c r="F1590">
        <v>299</v>
      </c>
      <c r="G1590">
        <v>366</v>
      </c>
      <c r="H1590">
        <f t="shared" si="107"/>
        <v>67</v>
      </c>
      <c r="I1590" t="str">
        <f t="shared" si="108"/>
        <v>C5A9K2_BURGB/299-366</v>
      </c>
      <c r="K1590" t="e">
        <f>IF(C1590="Secretin_N, Secretin, TraK","T","N")</f>
        <v>#N/A</v>
      </c>
      <c r="L1590" t="e">
        <f>VLOOKUP(E1590,'Uniprot taxonomy'!E:J,4,FALSE)</f>
        <v>#N/A</v>
      </c>
      <c r="M1590" t="e">
        <f>LEFT(VLOOKUP(B1590,'Uniprot taxonomy'!B:R,5,FALSE))</f>
        <v>#N/A</v>
      </c>
      <c r="N1590" t="e">
        <f>VLOOKUP(B1590,'Uniprot taxonomy'!B:R,5,FALSE)</f>
        <v>#N/A</v>
      </c>
      <c r="O1590" t="e">
        <f>VLOOKUP(B1590,'Uniprot taxonomy'!B:R,6,FALSE)</f>
        <v>#N/A</v>
      </c>
      <c r="P1590" t="e">
        <f>VLOOKUP(B1590,'Uniprot taxonomy'!B:R,7,FALSE)</f>
        <v>#N/A</v>
      </c>
      <c r="Q1590" t="e">
        <f>VLOOKUP(B1590,'Uniprot taxonomy'!B:R,8,FALSE)</f>
        <v>#N/A</v>
      </c>
    </row>
    <row r="1591" spans="1:17" hidden="1" x14ac:dyDescent="0.25">
      <c r="A1591" t="s">
        <v>5044</v>
      </c>
      <c r="B1591" t="s">
        <v>5045</v>
      </c>
      <c r="C1591" t="e">
        <f>VLOOKUP('Домены Secretin_N'!B1591,'AC-Architecture'!A:C,3,FALSE)</f>
        <v>#N/A</v>
      </c>
      <c r="D1591">
        <v>605</v>
      </c>
      <c r="E1591" t="s">
        <v>3632</v>
      </c>
      <c r="F1591">
        <v>110</v>
      </c>
      <c r="G1591">
        <v>173</v>
      </c>
      <c r="H1591">
        <f t="shared" si="107"/>
        <v>63</v>
      </c>
      <c r="I1591" t="str">
        <f t="shared" si="108"/>
        <v>C5ALL6_BURGB/110-173</v>
      </c>
      <c r="K1591" t="e">
        <f>IF(C1591="Secretin_N, Secretin, TraK","T","N")</f>
        <v>#N/A</v>
      </c>
      <c r="L1591" t="e">
        <f>VLOOKUP(E1591,'Uniprot taxonomy'!E:J,4,FALSE)</f>
        <v>#N/A</v>
      </c>
      <c r="M1591" t="e">
        <f>LEFT(VLOOKUP(B1591,'Uniprot taxonomy'!B:R,5,FALSE))</f>
        <v>#N/A</v>
      </c>
      <c r="N1591" t="e">
        <f>VLOOKUP(B1591,'Uniprot taxonomy'!B:R,5,FALSE)</f>
        <v>#N/A</v>
      </c>
      <c r="O1591" t="e">
        <f>VLOOKUP(B1591,'Uniprot taxonomy'!B:R,6,FALSE)</f>
        <v>#N/A</v>
      </c>
      <c r="P1591" t="e">
        <f>VLOOKUP(B1591,'Uniprot taxonomy'!B:R,7,FALSE)</f>
        <v>#N/A</v>
      </c>
      <c r="Q1591" t="e">
        <f>VLOOKUP(B1591,'Uniprot taxonomy'!B:R,8,FALSE)</f>
        <v>#N/A</v>
      </c>
    </row>
    <row r="1592" spans="1:17" hidden="1" x14ac:dyDescent="0.25">
      <c r="A1592" t="s">
        <v>5044</v>
      </c>
      <c r="B1592" t="s">
        <v>5045</v>
      </c>
      <c r="C1592" t="e">
        <f>VLOOKUP('Домены Secretin_N'!B1592,'AC-Architecture'!A:C,3,FALSE)</f>
        <v>#N/A</v>
      </c>
      <c r="D1592">
        <v>605</v>
      </c>
      <c r="E1592" t="s">
        <v>3632</v>
      </c>
      <c r="F1592">
        <v>179</v>
      </c>
      <c r="G1592">
        <v>353</v>
      </c>
      <c r="H1592">
        <f t="shared" si="107"/>
        <v>174</v>
      </c>
      <c r="I1592" t="str">
        <f t="shared" si="108"/>
        <v>C5ALL6_BURGB/179-353</v>
      </c>
      <c r="K1592" t="e">
        <f>IF(C1592="Secretin_N, Secretin, TraK","T","N")</f>
        <v>#N/A</v>
      </c>
      <c r="L1592" t="e">
        <f>VLOOKUP(E1592,'Uniprot taxonomy'!E:J,4,FALSE)</f>
        <v>#N/A</v>
      </c>
      <c r="M1592" t="e">
        <f>LEFT(VLOOKUP(B1592,'Uniprot taxonomy'!B:R,5,FALSE))</f>
        <v>#N/A</v>
      </c>
      <c r="N1592" t="e">
        <f>VLOOKUP(B1592,'Uniprot taxonomy'!B:R,5,FALSE)</f>
        <v>#N/A</v>
      </c>
      <c r="O1592" t="e">
        <f>VLOOKUP(B1592,'Uniprot taxonomy'!B:R,6,FALSE)</f>
        <v>#N/A</v>
      </c>
      <c r="P1592" t="e">
        <f>VLOOKUP(B1592,'Uniprot taxonomy'!B:R,7,FALSE)</f>
        <v>#N/A</v>
      </c>
      <c r="Q1592" t="e">
        <f>VLOOKUP(B1592,'Uniprot taxonomy'!B:R,8,FALSE)</f>
        <v>#N/A</v>
      </c>
    </row>
    <row r="1593" spans="1:17" hidden="1" x14ac:dyDescent="0.25">
      <c r="A1593" t="s">
        <v>507</v>
      </c>
      <c r="B1593" t="s">
        <v>1807</v>
      </c>
      <c r="C1593" t="str">
        <f>VLOOKUP('Домены Secretin_N'!B1593,'AC-Architecture'!A:C,3,FALSE)</f>
        <v>Secretin_N, Secretin</v>
      </c>
      <c r="D1593">
        <v>792</v>
      </c>
      <c r="E1593" t="s">
        <v>3632</v>
      </c>
      <c r="F1593">
        <v>160</v>
      </c>
      <c r="G1593">
        <v>220</v>
      </c>
      <c r="H1593">
        <f t="shared" si="107"/>
        <v>60</v>
      </c>
      <c r="I1593" t="str">
        <f t="shared" si="108"/>
        <v>C5APL9_METEA/160-220</v>
      </c>
      <c r="J1593" t="e">
        <f>CONCATENATE(K1593,"_",#REF!,"_",B1593)</f>
        <v>#REF!</v>
      </c>
      <c r="K1593" t="str">
        <f>IF(C1593="Secretin_N, Secretin, TraK","T","N")</f>
        <v>N</v>
      </c>
      <c r="L1593" t="e">
        <f>VLOOKUP(E1593,'Uniprot taxonomy'!E:J,4,FALSE)</f>
        <v>#N/A</v>
      </c>
      <c r="M1593" t="str">
        <f>LEFT(VLOOKUP(B1593,'Uniprot taxonomy'!B:R,5,FALSE))</f>
        <v>A</v>
      </c>
      <c r="N1593" t="str">
        <f>VLOOKUP(B1593,'Uniprot taxonomy'!B:R,5,FALSE)</f>
        <v>Alphaproteobacteria</v>
      </c>
      <c r="O1593" t="str">
        <f>VLOOKUP(B1593,'Uniprot taxonomy'!B:R,6,FALSE)</f>
        <v>Rhizobiales</v>
      </c>
      <c r="P1593" t="str">
        <f>VLOOKUP(B1593,'Uniprot taxonomy'!B:R,7,FALSE)</f>
        <v>Methylobacteriaceae</v>
      </c>
      <c r="Q1593" t="str">
        <f>VLOOKUP(B1593,'Uniprot taxonomy'!B:R,8,FALSE)</f>
        <v>Methylobacterium</v>
      </c>
    </row>
    <row r="1594" spans="1:17" hidden="1" x14ac:dyDescent="0.25">
      <c r="A1594" t="s">
        <v>5046</v>
      </c>
      <c r="B1594" t="s">
        <v>5047</v>
      </c>
      <c r="C1594" t="e">
        <f>VLOOKUP('Домены Secretin_N'!B1594,'AC-Architecture'!A:C,3,FALSE)</f>
        <v>#N/A</v>
      </c>
      <c r="D1594">
        <v>693</v>
      </c>
      <c r="E1594" t="s">
        <v>3632</v>
      </c>
      <c r="F1594">
        <v>212</v>
      </c>
      <c r="G1594">
        <v>278</v>
      </c>
      <c r="H1594">
        <f t="shared" si="107"/>
        <v>66</v>
      </c>
      <c r="I1594" t="str">
        <f t="shared" si="108"/>
        <v>C5B3Y6_METEA/212-278</v>
      </c>
      <c r="K1594" t="e">
        <f>IF(C1594="Secretin_N, Secretin, TraK","T","N")</f>
        <v>#N/A</v>
      </c>
      <c r="L1594" t="e">
        <f>VLOOKUP(E1594,'Uniprot taxonomy'!E:J,4,FALSE)</f>
        <v>#N/A</v>
      </c>
      <c r="M1594" t="e">
        <f>LEFT(VLOOKUP(B1594,'Uniprot taxonomy'!B:R,5,FALSE))</f>
        <v>#N/A</v>
      </c>
      <c r="N1594" t="e">
        <f>VLOOKUP(B1594,'Uniprot taxonomy'!B:R,5,FALSE)</f>
        <v>#N/A</v>
      </c>
      <c r="O1594" t="e">
        <f>VLOOKUP(B1594,'Uniprot taxonomy'!B:R,6,FALSE)</f>
        <v>#N/A</v>
      </c>
      <c r="P1594" t="e">
        <f>VLOOKUP(B1594,'Uniprot taxonomy'!B:R,7,FALSE)</f>
        <v>#N/A</v>
      </c>
      <c r="Q1594" t="e">
        <f>VLOOKUP(B1594,'Uniprot taxonomy'!B:R,8,FALSE)</f>
        <v>#N/A</v>
      </c>
    </row>
    <row r="1595" spans="1:17" hidden="1" x14ac:dyDescent="0.25">
      <c r="A1595" t="s">
        <v>5046</v>
      </c>
      <c r="B1595" t="s">
        <v>5047</v>
      </c>
      <c r="C1595" t="e">
        <f>VLOOKUP('Домены Secretin_N'!B1595,'AC-Architecture'!A:C,3,FALSE)</f>
        <v>#N/A</v>
      </c>
      <c r="D1595">
        <v>693</v>
      </c>
      <c r="E1595" t="s">
        <v>3632</v>
      </c>
      <c r="F1595">
        <v>283</v>
      </c>
      <c r="G1595">
        <v>426</v>
      </c>
      <c r="H1595">
        <f t="shared" si="107"/>
        <v>143</v>
      </c>
      <c r="I1595" t="str">
        <f t="shared" si="108"/>
        <v>C5B3Y6_METEA/283-426</v>
      </c>
      <c r="K1595" t="e">
        <f>IF(C1595="Secretin_N, Secretin, TraK","T","N")</f>
        <v>#N/A</v>
      </c>
      <c r="L1595" t="e">
        <f>VLOOKUP(E1595,'Uniprot taxonomy'!E:J,4,FALSE)</f>
        <v>#N/A</v>
      </c>
      <c r="M1595" t="e">
        <f>LEFT(VLOOKUP(B1595,'Uniprot taxonomy'!B:R,5,FALSE))</f>
        <v>#N/A</v>
      </c>
      <c r="N1595" t="e">
        <f>VLOOKUP(B1595,'Uniprot taxonomy'!B:R,5,FALSE)</f>
        <v>#N/A</v>
      </c>
      <c r="O1595" t="e">
        <f>VLOOKUP(B1595,'Uniprot taxonomy'!B:R,6,FALSE)</f>
        <v>#N/A</v>
      </c>
      <c r="P1595" t="e">
        <f>VLOOKUP(B1595,'Uniprot taxonomy'!B:R,7,FALSE)</f>
        <v>#N/A</v>
      </c>
      <c r="Q1595" t="e">
        <f>VLOOKUP(B1595,'Uniprot taxonomy'!B:R,8,FALSE)</f>
        <v>#N/A</v>
      </c>
    </row>
    <row r="1596" spans="1:17" x14ac:dyDescent="0.25">
      <c r="A1596" t="s">
        <v>508</v>
      </c>
      <c r="B1596" t="s">
        <v>1808</v>
      </c>
      <c r="C1596" t="str">
        <f>VLOOKUP('Домены Secretin_N'!B1596,'AC-Architecture'!A:C,3,FALSE)</f>
        <v>Secretin_N, Secretin</v>
      </c>
      <c r="D1596">
        <v>494</v>
      </c>
      <c r="E1596" t="s">
        <v>3632</v>
      </c>
      <c r="F1596">
        <v>177</v>
      </c>
      <c r="G1596">
        <v>271</v>
      </c>
      <c r="H1596">
        <f t="shared" si="107"/>
        <v>94</v>
      </c>
      <c r="I1596" t="str">
        <f t="shared" si="108"/>
        <v>C5B9Q4_EDWI9/177-271</v>
      </c>
      <c r="J1596" t="str">
        <f t="shared" ref="J1596:J1597" si="113">CONCATENATE(K1596,"_",LEFT(O1596,3),"_",LEFT(Q1596,3),"_",B1596)</f>
        <v>N_Ent_Edw_C5B9Q4</v>
      </c>
      <c r="K1596" t="str">
        <f>IF(C1596="Secretin_N, Secretin, TraK","T","N")</f>
        <v>N</v>
      </c>
      <c r="L1596" t="str">
        <f>VLOOKUP(B1596,'Uniprot taxonomy'!B:R,4,FALSE)</f>
        <v>Proteobacteria</v>
      </c>
      <c r="M1596" t="str">
        <f>LEFT(VLOOKUP(B1596,'Uniprot taxonomy'!B:R,5,FALSE))</f>
        <v>G</v>
      </c>
      <c r="N1596" t="str">
        <f>VLOOKUP(B1596,'Uniprot taxonomy'!B:R,5,FALSE)</f>
        <v>Gammaproteobacteria</v>
      </c>
      <c r="O1596" t="str">
        <f>VLOOKUP(B1596,'Uniprot taxonomy'!B:R,6,FALSE)</f>
        <v>Enterobacteriales</v>
      </c>
      <c r="P1596" t="str">
        <f>VLOOKUP(B1596,'Uniprot taxonomy'!B:R,7,FALSE)</f>
        <v>Enterobacteriaceae</v>
      </c>
      <c r="Q1596" t="str">
        <f>VLOOKUP(B1596,'Uniprot taxonomy'!B:R,8,FALSE)</f>
        <v>Edwardsiella</v>
      </c>
    </row>
    <row r="1597" spans="1:17" x14ac:dyDescent="0.25">
      <c r="A1597" t="s">
        <v>509</v>
      </c>
      <c r="B1597" t="s">
        <v>1809</v>
      </c>
      <c r="C1597" t="str">
        <f>VLOOKUP('Домены Secretin_N'!B1597,'AC-Architecture'!A:C,3,FALSE)</f>
        <v>Secretin_N, Secretin</v>
      </c>
      <c r="D1597">
        <v>409</v>
      </c>
      <c r="E1597" t="s">
        <v>3632</v>
      </c>
      <c r="F1597">
        <v>107</v>
      </c>
      <c r="G1597">
        <v>171</v>
      </c>
      <c r="H1597">
        <f t="shared" si="107"/>
        <v>64</v>
      </c>
      <c r="I1597" t="str">
        <f t="shared" si="108"/>
        <v>C5BGQ6_EDWI9/107-171</v>
      </c>
      <c r="J1597" t="str">
        <f t="shared" si="113"/>
        <v>N_Ent_Edw_C5BGQ6</v>
      </c>
      <c r="K1597" t="str">
        <f>IF(C1597="Secretin_N, Secretin, TraK","T","N")</f>
        <v>N</v>
      </c>
      <c r="L1597" t="str">
        <f>VLOOKUP(B1597,'Uniprot taxonomy'!B:R,4,FALSE)</f>
        <v>Proteobacteria</v>
      </c>
      <c r="M1597" t="str">
        <f>LEFT(VLOOKUP(B1597,'Uniprot taxonomy'!B:R,5,FALSE))</f>
        <v>G</v>
      </c>
      <c r="N1597" t="str">
        <f>VLOOKUP(B1597,'Uniprot taxonomy'!B:R,5,FALSE)</f>
        <v>Gammaproteobacteria</v>
      </c>
      <c r="O1597" t="str">
        <f>VLOOKUP(B1597,'Uniprot taxonomy'!B:R,6,FALSE)</f>
        <v>Enterobacteriales</v>
      </c>
      <c r="P1597" t="str">
        <f>VLOOKUP(B1597,'Uniprot taxonomy'!B:R,7,FALSE)</f>
        <v>Enterobacteriaceae</v>
      </c>
      <c r="Q1597" t="str">
        <f>VLOOKUP(B1597,'Uniprot taxonomy'!B:R,8,FALSE)</f>
        <v>Edwardsiella</v>
      </c>
    </row>
    <row r="1598" spans="1:17" hidden="1" x14ac:dyDescent="0.25">
      <c r="A1598" t="s">
        <v>5049</v>
      </c>
      <c r="B1598" t="s">
        <v>5050</v>
      </c>
      <c r="C1598" t="e">
        <f>VLOOKUP('Домены Secretin_N'!B1598,'AC-Architecture'!A:C,3,FALSE)</f>
        <v>#N/A</v>
      </c>
      <c r="D1598">
        <v>661</v>
      </c>
      <c r="E1598" t="s">
        <v>3632</v>
      </c>
      <c r="F1598">
        <v>128</v>
      </c>
      <c r="G1598">
        <v>188</v>
      </c>
      <c r="H1598">
        <f t="shared" si="107"/>
        <v>60</v>
      </c>
      <c r="I1598" t="str">
        <f t="shared" si="108"/>
        <v>C5BLN9_TERTT/128-188</v>
      </c>
      <c r="K1598" t="e">
        <f>IF(C1598="Secretin_N, Secretin, TraK","T","N")</f>
        <v>#N/A</v>
      </c>
      <c r="L1598" t="e">
        <f>VLOOKUP(E1598,'Uniprot taxonomy'!E:J,4,FALSE)</f>
        <v>#N/A</v>
      </c>
      <c r="M1598" t="e">
        <f>LEFT(VLOOKUP(B1598,'Uniprot taxonomy'!B:R,5,FALSE))</f>
        <v>#N/A</v>
      </c>
      <c r="N1598" t="e">
        <f>VLOOKUP(B1598,'Uniprot taxonomy'!B:R,5,FALSE)</f>
        <v>#N/A</v>
      </c>
      <c r="O1598" t="e">
        <f>VLOOKUP(B1598,'Uniprot taxonomy'!B:R,6,FALSE)</f>
        <v>#N/A</v>
      </c>
      <c r="P1598" t="e">
        <f>VLOOKUP(B1598,'Uniprot taxonomy'!B:R,7,FALSE)</f>
        <v>#N/A</v>
      </c>
      <c r="Q1598" t="e">
        <f>VLOOKUP(B1598,'Uniprot taxonomy'!B:R,8,FALSE)</f>
        <v>#N/A</v>
      </c>
    </row>
    <row r="1599" spans="1:17" hidden="1" x14ac:dyDescent="0.25">
      <c r="A1599" t="s">
        <v>5049</v>
      </c>
      <c r="B1599" t="s">
        <v>5050</v>
      </c>
      <c r="C1599" t="e">
        <f>VLOOKUP('Домены Secretin_N'!B1599,'AC-Architecture'!A:C,3,FALSE)</f>
        <v>#N/A</v>
      </c>
      <c r="D1599">
        <v>661</v>
      </c>
      <c r="E1599" t="s">
        <v>3632</v>
      </c>
      <c r="F1599">
        <v>191</v>
      </c>
      <c r="G1599">
        <v>260</v>
      </c>
      <c r="H1599">
        <f t="shared" si="107"/>
        <v>69</v>
      </c>
      <c r="I1599" t="str">
        <f t="shared" si="108"/>
        <v>C5BLN9_TERTT/191-260</v>
      </c>
      <c r="K1599" t="e">
        <f>IF(C1599="Secretin_N, Secretin, TraK","T","N")</f>
        <v>#N/A</v>
      </c>
      <c r="L1599" t="e">
        <f>VLOOKUP(E1599,'Uniprot taxonomy'!E:J,4,FALSE)</f>
        <v>#N/A</v>
      </c>
      <c r="M1599" t="e">
        <f>LEFT(VLOOKUP(B1599,'Uniprot taxonomy'!B:R,5,FALSE))</f>
        <v>#N/A</v>
      </c>
      <c r="N1599" t="e">
        <f>VLOOKUP(B1599,'Uniprot taxonomy'!B:R,5,FALSE)</f>
        <v>#N/A</v>
      </c>
      <c r="O1599" t="e">
        <f>VLOOKUP(B1599,'Uniprot taxonomy'!B:R,6,FALSE)</f>
        <v>#N/A</v>
      </c>
      <c r="P1599" t="e">
        <f>VLOOKUP(B1599,'Uniprot taxonomy'!B:R,7,FALSE)</f>
        <v>#N/A</v>
      </c>
      <c r="Q1599" t="e">
        <f>VLOOKUP(B1599,'Uniprot taxonomy'!B:R,8,FALSE)</f>
        <v>#N/A</v>
      </c>
    </row>
    <row r="1600" spans="1:17" hidden="1" x14ac:dyDescent="0.25">
      <c r="A1600" t="s">
        <v>5049</v>
      </c>
      <c r="B1600" t="s">
        <v>5050</v>
      </c>
      <c r="C1600" t="e">
        <f>VLOOKUP('Домены Secretin_N'!B1600,'AC-Architecture'!A:C,3,FALSE)</f>
        <v>#N/A</v>
      </c>
      <c r="D1600">
        <v>661</v>
      </c>
      <c r="E1600" t="s">
        <v>3632</v>
      </c>
      <c r="F1600">
        <v>264</v>
      </c>
      <c r="G1600">
        <v>340</v>
      </c>
      <c r="H1600">
        <f t="shared" si="107"/>
        <v>76</v>
      </c>
      <c r="I1600" t="str">
        <f t="shared" si="108"/>
        <v>C5BLN9_TERTT/264-340</v>
      </c>
      <c r="K1600" t="e">
        <f>IF(C1600="Secretin_N, Secretin, TraK","T","N")</f>
        <v>#N/A</v>
      </c>
      <c r="L1600" t="e">
        <f>VLOOKUP(E1600,'Uniprot taxonomy'!E:J,4,FALSE)</f>
        <v>#N/A</v>
      </c>
      <c r="M1600" t="e">
        <f>LEFT(VLOOKUP(B1600,'Uniprot taxonomy'!B:R,5,FALSE))</f>
        <v>#N/A</v>
      </c>
      <c r="N1600" t="e">
        <f>VLOOKUP(B1600,'Uniprot taxonomy'!B:R,5,FALSE)</f>
        <v>#N/A</v>
      </c>
      <c r="O1600" t="e">
        <f>VLOOKUP(B1600,'Uniprot taxonomy'!B:R,6,FALSE)</f>
        <v>#N/A</v>
      </c>
      <c r="P1600" t="e">
        <f>VLOOKUP(B1600,'Uniprot taxonomy'!B:R,7,FALSE)</f>
        <v>#N/A</v>
      </c>
      <c r="Q1600" t="e">
        <f>VLOOKUP(B1600,'Uniprot taxonomy'!B:R,8,FALSE)</f>
        <v>#N/A</v>
      </c>
    </row>
    <row r="1601" spans="1:17" hidden="1" x14ac:dyDescent="0.25">
      <c r="A1601" t="s">
        <v>5051</v>
      </c>
      <c r="B1601" t="s">
        <v>5052</v>
      </c>
      <c r="C1601" t="e">
        <f>VLOOKUP('Домены Secretin_N'!B1601,'AC-Architecture'!A:C,3,FALSE)</f>
        <v>#N/A</v>
      </c>
      <c r="D1601">
        <v>727</v>
      </c>
      <c r="E1601" t="s">
        <v>3632</v>
      </c>
      <c r="F1601">
        <v>373</v>
      </c>
      <c r="G1601">
        <v>461</v>
      </c>
      <c r="H1601">
        <f t="shared" si="107"/>
        <v>88</v>
      </c>
      <c r="I1601" t="str">
        <f t="shared" si="108"/>
        <v>C5BRJ9_TERTT/373-461</v>
      </c>
      <c r="K1601" t="e">
        <f>IF(C1601="Secretin_N, Secretin, TraK","T","N")</f>
        <v>#N/A</v>
      </c>
      <c r="L1601" t="e">
        <f>VLOOKUP(E1601,'Uniprot taxonomy'!E:J,4,FALSE)</f>
        <v>#N/A</v>
      </c>
      <c r="M1601" t="e">
        <f>LEFT(VLOOKUP(B1601,'Uniprot taxonomy'!B:R,5,FALSE))</f>
        <v>#N/A</v>
      </c>
      <c r="N1601" t="e">
        <f>VLOOKUP(B1601,'Uniprot taxonomy'!B:R,5,FALSE)</f>
        <v>#N/A</v>
      </c>
      <c r="O1601" t="e">
        <f>VLOOKUP(B1601,'Uniprot taxonomy'!B:R,6,FALSE)</f>
        <v>#N/A</v>
      </c>
      <c r="P1601" t="e">
        <f>VLOOKUP(B1601,'Uniprot taxonomy'!B:R,7,FALSE)</f>
        <v>#N/A</v>
      </c>
      <c r="Q1601" t="e">
        <f>VLOOKUP(B1601,'Uniprot taxonomy'!B:R,8,FALSE)</f>
        <v>#N/A</v>
      </c>
    </row>
    <row r="1602" spans="1:17" hidden="1" x14ac:dyDescent="0.25">
      <c r="A1602" t="s">
        <v>5053</v>
      </c>
      <c r="B1602" t="s">
        <v>5054</v>
      </c>
      <c r="C1602" t="e">
        <f>VLOOKUP('Домены Secretin_N'!B1602,'AC-Architecture'!A:C,3,FALSE)</f>
        <v>#N/A</v>
      </c>
      <c r="D1602">
        <v>774</v>
      </c>
      <c r="E1602" t="s">
        <v>3632</v>
      </c>
      <c r="F1602">
        <v>148</v>
      </c>
      <c r="G1602">
        <v>209</v>
      </c>
      <c r="H1602">
        <f t="shared" si="107"/>
        <v>61</v>
      </c>
      <c r="I1602" t="str">
        <f t="shared" si="108"/>
        <v>C5CPK3_VARPS/148-209</v>
      </c>
      <c r="K1602" t="e">
        <f>IF(C1602="Secretin_N, Secretin, TraK","T","N")</f>
        <v>#N/A</v>
      </c>
      <c r="L1602" t="e">
        <f>VLOOKUP(E1602,'Uniprot taxonomy'!E:J,4,FALSE)</f>
        <v>#N/A</v>
      </c>
      <c r="M1602" t="e">
        <f>LEFT(VLOOKUP(B1602,'Uniprot taxonomy'!B:R,5,FALSE))</f>
        <v>#N/A</v>
      </c>
      <c r="N1602" t="e">
        <f>VLOOKUP(B1602,'Uniprot taxonomy'!B:R,5,FALSE)</f>
        <v>#N/A</v>
      </c>
      <c r="O1602" t="e">
        <f>VLOOKUP(B1602,'Uniprot taxonomy'!B:R,6,FALSE)</f>
        <v>#N/A</v>
      </c>
      <c r="P1602" t="e">
        <f>VLOOKUP(B1602,'Uniprot taxonomy'!B:R,7,FALSE)</f>
        <v>#N/A</v>
      </c>
      <c r="Q1602" t="e">
        <f>VLOOKUP(B1602,'Uniprot taxonomy'!B:R,8,FALSE)</f>
        <v>#N/A</v>
      </c>
    </row>
    <row r="1603" spans="1:17" hidden="1" x14ac:dyDescent="0.25">
      <c r="A1603" t="s">
        <v>5053</v>
      </c>
      <c r="B1603" t="s">
        <v>5054</v>
      </c>
      <c r="C1603" t="e">
        <f>VLOOKUP('Домены Secretin_N'!B1603,'AC-Architecture'!A:C,3,FALSE)</f>
        <v>#N/A</v>
      </c>
      <c r="D1603">
        <v>774</v>
      </c>
      <c r="E1603" t="s">
        <v>3632</v>
      </c>
      <c r="F1603">
        <v>211</v>
      </c>
      <c r="G1603">
        <v>292</v>
      </c>
      <c r="H1603">
        <f t="shared" ref="H1603:H1666" si="114">G1603-F1603</f>
        <v>81</v>
      </c>
      <c r="I1603" t="str">
        <f t="shared" ref="I1603:I1666" si="115">CONCATENATE(A1603,"/",F1603,"-",G1603)</f>
        <v>C5CPK3_VARPS/211-292</v>
      </c>
      <c r="K1603" t="e">
        <f>IF(C1603="Secretin_N, Secretin, TraK","T","N")</f>
        <v>#N/A</v>
      </c>
      <c r="L1603" t="e">
        <f>VLOOKUP(E1603,'Uniprot taxonomy'!E:J,4,FALSE)</f>
        <v>#N/A</v>
      </c>
      <c r="M1603" t="e">
        <f>LEFT(VLOOKUP(B1603,'Uniprot taxonomy'!B:R,5,FALSE))</f>
        <v>#N/A</v>
      </c>
      <c r="N1603" t="e">
        <f>VLOOKUP(B1603,'Uniprot taxonomy'!B:R,5,FALSE)</f>
        <v>#N/A</v>
      </c>
      <c r="O1603" t="e">
        <f>VLOOKUP(B1603,'Uniprot taxonomy'!B:R,6,FALSE)</f>
        <v>#N/A</v>
      </c>
      <c r="P1603" t="e">
        <f>VLOOKUP(B1603,'Uniprot taxonomy'!B:R,7,FALSE)</f>
        <v>#N/A</v>
      </c>
      <c r="Q1603" t="e">
        <f>VLOOKUP(B1603,'Uniprot taxonomy'!B:R,8,FALSE)</f>
        <v>#N/A</v>
      </c>
    </row>
    <row r="1604" spans="1:17" hidden="1" x14ac:dyDescent="0.25">
      <c r="A1604" t="s">
        <v>5053</v>
      </c>
      <c r="B1604" t="s">
        <v>5054</v>
      </c>
      <c r="C1604" t="e">
        <f>VLOOKUP('Домены Secretin_N'!B1604,'AC-Architecture'!A:C,3,FALSE)</f>
        <v>#N/A</v>
      </c>
      <c r="D1604">
        <v>774</v>
      </c>
      <c r="E1604" t="s">
        <v>3632</v>
      </c>
      <c r="F1604">
        <v>301</v>
      </c>
      <c r="G1604">
        <v>419</v>
      </c>
      <c r="H1604">
        <f t="shared" si="114"/>
        <v>118</v>
      </c>
      <c r="I1604" t="str">
        <f t="shared" si="115"/>
        <v>C5CPK3_VARPS/301-419</v>
      </c>
      <c r="K1604" t="e">
        <f>IF(C1604="Secretin_N, Secretin, TraK","T","N")</f>
        <v>#N/A</v>
      </c>
      <c r="L1604" t="e">
        <f>VLOOKUP(E1604,'Uniprot taxonomy'!E:J,4,FALSE)</f>
        <v>#N/A</v>
      </c>
      <c r="M1604" t="e">
        <f>LEFT(VLOOKUP(B1604,'Uniprot taxonomy'!B:R,5,FALSE))</f>
        <v>#N/A</v>
      </c>
      <c r="N1604" t="e">
        <f>VLOOKUP(B1604,'Uniprot taxonomy'!B:R,5,FALSE)</f>
        <v>#N/A</v>
      </c>
      <c r="O1604" t="e">
        <f>VLOOKUP(B1604,'Uniprot taxonomy'!B:R,6,FALSE)</f>
        <v>#N/A</v>
      </c>
      <c r="P1604" t="e">
        <f>VLOOKUP(B1604,'Uniprot taxonomy'!B:R,7,FALSE)</f>
        <v>#N/A</v>
      </c>
      <c r="Q1604" t="e">
        <f>VLOOKUP(B1604,'Uniprot taxonomy'!B:R,8,FALSE)</f>
        <v>#N/A</v>
      </c>
    </row>
    <row r="1605" spans="1:17" hidden="1" x14ac:dyDescent="0.25">
      <c r="A1605" t="s">
        <v>5055</v>
      </c>
      <c r="B1605" t="s">
        <v>5056</v>
      </c>
      <c r="C1605" t="e">
        <f>VLOOKUP('Домены Secretin_N'!B1605,'AC-Architecture'!A:C,3,FALSE)</f>
        <v>#N/A</v>
      </c>
      <c r="D1605">
        <v>714</v>
      </c>
      <c r="E1605" t="s">
        <v>3632</v>
      </c>
      <c r="F1605">
        <v>372</v>
      </c>
      <c r="G1605">
        <v>449</v>
      </c>
      <c r="H1605">
        <f t="shared" si="114"/>
        <v>77</v>
      </c>
      <c r="I1605" t="str">
        <f t="shared" si="115"/>
        <v>C5CQG9_VARPS/372-449</v>
      </c>
      <c r="K1605" t="e">
        <f>IF(C1605="Secretin_N, Secretin, TraK","T","N")</f>
        <v>#N/A</v>
      </c>
      <c r="L1605" t="e">
        <f>VLOOKUP(E1605,'Uniprot taxonomy'!E:J,4,FALSE)</f>
        <v>#N/A</v>
      </c>
      <c r="M1605" t="e">
        <f>LEFT(VLOOKUP(B1605,'Uniprot taxonomy'!B:R,5,FALSE))</f>
        <v>#N/A</v>
      </c>
      <c r="N1605" t="e">
        <f>VLOOKUP(B1605,'Uniprot taxonomy'!B:R,5,FALSE)</f>
        <v>#N/A</v>
      </c>
      <c r="O1605" t="e">
        <f>VLOOKUP(B1605,'Uniprot taxonomy'!B:R,6,FALSE)</f>
        <v>#N/A</v>
      </c>
      <c r="P1605" t="e">
        <f>VLOOKUP(B1605,'Uniprot taxonomy'!B:R,7,FALSE)</f>
        <v>#N/A</v>
      </c>
      <c r="Q1605" t="e">
        <f>VLOOKUP(B1605,'Uniprot taxonomy'!B:R,8,FALSE)</f>
        <v>#N/A</v>
      </c>
    </row>
    <row r="1606" spans="1:17" x14ac:dyDescent="0.25">
      <c r="A1606" t="s">
        <v>510</v>
      </c>
      <c r="B1606" t="s">
        <v>1810</v>
      </c>
      <c r="C1606" t="str">
        <f>VLOOKUP('Домены Secretin_N'!B1606,'AC-Architecture'!A:C,3,FALSE)</f>
        <v>Secretin_N, Secretin</v>
      </c>
      <c r="D1606">
        <v>699</v>
      </c>
      <c r="E1606" t="s">
        <v>3632</v>
      </c>
      <c r="F1606">
        <v>174</v>
      </c>
      <c r="G1606">
        <v>319</v>
      </c>
      <c r="H1606">
        <f t="shared" si="114"/>
        <v>145</v>
      </c>
      <c r="I1606" t="str">
        <f t="shared" si="115"/>
        <v>C5IJF6_PSESZ/174-319</v>
      </c>
      <c r="J1606" t="str">
        <f>CONCATENATE(K1606,"_",LEFT(O1606,3),"_",LEFT(Q1606,3),"_",B1606)</f>
        <v>N_Pse_Pse_C5IJF6</v>
      </c>
      <c r="K1606" t="str">
        <f>IF(C1606="Secretin_N, Secretin, TraK","T","N")</f>
        <v>N</v>
      </c>
      <c r="L1606" t="str">
        <f>VLOOKUP(B1606,'Uniprot taxonomy'!B:R,4,FALSE)</f>
        <v>Proteobacteria</v>
      </c>
      <c r="M1606" t="str">
        <f>LEFT(VLOOKUP(B1606,'Uniprot taxonomy'!B:R,5,FALSE))</f>
        <v>G</v>
      </c>
      <c r="N1606" t="str">
        <f>VLOOKUP(B1606,'Uniprot taxonomy'!B:R,5,FALSE)</f>
        <v>Gammaproteobacteria</v>
      </c>
      <c r="O1606" t="str">
        <f>VLOOKUP(B1606,'Uniprot taxonomy'!B:R,6,FALSE)</f>
        <v>Pseudomonadales</v>
      </c>
      <c r="P1606" t="str">
        <f>VLOOKUP(B1606,'Uniprot taxonomy'!B:R,7,FALSE)</f>
        <v>Pseudomonadaceae</v>
      </c>
      <c r="Q1606" t="str">
        <f>VLOOKUP(B1606,'Uniprot taxonomy'!B:R,8,FALSE)</f>
        <v>Pseudomonas</v>
      </c>
    </row>
    <row r="1607" spans="1:17" hidden="1" x14ac:dyDescent="0.25">
      <c r="A1607" t="s">
        <v>5057</v>
      </c>
      <c r="B1607" t="s">
        <v>5058</v>
      </c>
      <c r="C1607" t="e">
        <f>VLOOKUP('Домены Secretin_N'!B1607,'AC-Architecture'!A:C,3,FALSE)</f>
        <v>#N/A</v>
      </c>
      <c r="D1607">
        <v>688</v>
      </c>
      <c r="E1607" t="s">
        <v>3632</v>
      </c>
      <c r="F1607">
        <v>198</v>
      </c>
      <c r="G1607">
        <v>268</v>
      </c>
      <c r="H1607">
        <f t="shared" si="114"/>
        <v>70</v>
      </c>
      <c r="I1607" t="str">
        <f t="shared" si="115"/>
        <v>C5J5F7_9GAMM/198-268</v>
      </c>
      <c r="K1607" t="e">
        <f>IF(C1607="Secretin_N, Secretin, TraK","T","N")</f>
        <v>#N/A</v>
      </c>
      <c r="L1607" t="e">
        <f>VLOOKUP(E1607,'Uniprot taxonomy'!E:J,4,FALSE)</f>
        <v>#N/A</v>
      </c>
      <c r="M1607" t="e">
        <f>LEFT(VLOOKUP(B1607,'Uniprot taxonomy'!B:R,5,FALSE))</f>
        <v>#N/A</v>
      </c>
      <c r="N1607" t="e">
        <f>VLOOKUP(B1607,'Uniprot taxonomy'!B:R,5,FALSE)</f>
        <v>#N/A</v>
      </c>
      <c r="O1607" t="e">
        <f>VLOOKUP(B1607,'Uniprot taxonomy'!B:R,6,FALSE)</f>
        <v>#N/A</v>
      </c>
      <c r="P1607" t="e">
        <f>VLOOKUP(B1607,'Uniprot taxonomy'!B:R,7,FALSE)</f>
        <v>#N/A</v>
      </c>
      <c r="Q1607" t="e">
        <f>VLOOKUP(B1607,'Uniprot taxonomy'!B:R,8,FALSE)</f>
        <v>#N/A</v>
      </c>
    </row>
    <row r="1608" spans="1:17" hidden="1" x14ac:dyDescent="0.25">
      <c r="A1608" t="s">
        <v>5057</v>
      </c>
      <c r="B1608" t="s">
        <v>5058</v>
      </c>
      <c r="C1608" t="e">
        <f>VLOOKUP('Домены Secretin_N'!B1608,'AC-Architecture'!A:C,3,FALSE)</f>
        <v>#N/A</v>
      </c>
      <c r="D1608">
        <v>688</v>
      </c>
      <c r="E1608" t="s">
        <v>3632</v>
      </c>
      <c r="F1608">
        <v>273</v>
      </c>
      <c r="G1608">
        <v>354</v>
      </c>
      <c r="H1608">
        <f t="shared" si="114"/>
        <v>81</v>
      </c>
      <c r="I1608" t="str">
        <f t="shared" si="115"/>
        <v>C5J5F7_9GAMM/273-354</v>
      </c>
      <c r="K1608" t="e">
        <f>IF(C1608="Secretin_N, Secretin, TraK","T","N")</f>
        <v>#N/A</v>
      </c>
      <c r="L1608" t="e">
        <f>VLOOKUP(E1608,'Uniprot taxonomy'!E:J,4,FALSE)</f>
        <v>#N/A</v>
      </c>
      <c r="M1608" t="e">
        <f>LEFT(VLOOKUP(B1608,'Uniprot taxonomy'!B:R,5,FALSE))</f>
        <v>#N/A</v>
      </c>
      <c r="N1608" t="e">
        <f>VLOOKUP(B1608,'Uniprot taxonomy'!B:R,5,FALSE)</f>
        <v>#N/A</v>
      </c>
      <c r="O1608" t="e">
        <f>VLOOKUP(B1608,'Uniprot taxonomy'!B:R,6,FALSE)</f>
        <v>#N/A</v>
      </c>
      <c r="P1608" t="e">
        <f>VLOOKUP(B1608,'Uniprot taxonomy'!B:R,7,FALSE)</f>
        <v>#N/A</v>
      </c>
      <c r="Q1608" t="e">
        <f>VLOOKUP(B1608,'Uniprot taxonomy'!B:R,8,FALSE)</f>
        <v>#N/A</v>
      </c>
    </row>
    <row r="1609" spans="1:17" hidden="1" x14ac:dyDescent="0.25">
      <c r="A1609" t="s">
        <v>5060</v>
      </c>
      <c r="B1609" t="s">
        <v>5061</v>
      </c>
      <c r="C1609" t="e">
        <f>VLOOKUP('Домены Secretin_N'!B1609,'AC-Architecture'!A:C,3,FALSE)</f>
        <v>#N/A</v>
      </c>
      <c r="D1609">
        <v>56</v>
      </c>
      <c r="E1609" t="s">
        <v>3632</v>
      </c>
      <c r="F1609">
        <v>2</v>
      </c>
      <c r="G1609">
        <v>43</v>
      </c>
      <c r="H1609">
        <f t="shared" si="114"/>
        <v>41</v>
      </c>
      <c r="I1609" t="str">
        <f t="shared" si="115"/>
        <v>C5N284_STAA3/2-43</v>
      </c>
      <c r="K1609" t="e">
        <f>IF(C1609="Secretin_N, Secretin, TraK","T","N")</f>
        <v>#N/A</v>
      </c>
      <c r="L1609" t="e">
        <f>VLOOKUP(E1609,'Uniprot taxonomy'!E:J,4,FALSE)</f>
        <v>#N/A</v>
      </c>
      <c r="M1609" t="e">
        <f>LEFT(VLOOKUP(B1609,'Uniprot taxonomy'!B:R,5,FALSE))</f>
        <v>#N/A</v>
      </c>
      <c r="N1609" t="e">
        <f>VLOOKUP(B1609,'Uniprot taxonomy'!B:R,5,FALSE)</f>
        <v>#N/A</v>
      </c>
      <c r="O1609" t="e">
        <f>VLOOKUP(B1609,'Uniprot taxonomy'!B:R,6,FALSE)</f>
        <v>#N/A</v>
      </c>
      <c r="P1609" t="e">
        <f>VLOOKUP(B1609,'Uniprot taxonomy'!B:R,7,FALSE)</f>
        <v>#N/A</v>
      </c>
      <c r="Q1609" t="e">
        <f>VLOOKUP(B1609,'Uniprot taxonomy'!B:R,8,FALSE)</f>
        <v>#N/A</v>
      </c>
    </row>
    <row r="1610" spans="1:17" hidden="1" x14ac:dyDescent="0.25">
      <c r="A1610" t="s">
        <v>5062</v>
      </c>
      <c r="B1610" t="s">
        <v>5063</v>
      </c>
      <c r="C1610" t="e">
        <f>VLOOKUP('Домены Secretin_N'!B1610,'AC-Architecture'!A:C,3,FALSE)</f>
        <v>#N/A</v>
      </c>
      <c r="D1610">
        <v>462</v>
      </c>
      <c r="E1610" t="s">
        <v>3632</v>
      </c>
      <c r="F1610">
        <v>160</v>
      </c>
      <c r="G1610">
        <v>226</v>
      </c>
      <c r="H1610">
        <f t="shared" si="114"/>
        <v>66</v>
      </c>
      <c r="I1610" t="str">
        <f t="shared" si="115"/>
        <v>C5NHQ8_BURML/160-226</v>
      </c>
      <c r="K1610" t="e">
        <f>IF(C1610="Secretin_N, Secretin, TraK","T","N")</f>
        <v>#N/A</v>
      </c>
      <c r="L1610" t="e">
        <f>VLOOKUP(E1610,'Uniprot taxonomy'!E:J,4,FALSE)</f>
        <v>#N/A</v>
      </c>
      <c r="M1610" t="e">
        <f>LEFT(VLOOKUP(B1610,'Uniprot taxonomy'!B:R,5,FALSE))</f>
        <v>#N/A</v>
      </c>
      <c r="N1610" t="e">
        <f>VLOOKUP(B1610,'Uniprot taxonomy'!B:R,5,FALSE)</f>
        <v>#N/A</v>
      </c>
      <c r="O1610" t="e">
        <f>VLOOKUP(B1610,'Uniprot taxonomy'!B:R,6,FALSE)</f>
        <v>#N/A</v>
      </c>
      <c r="P1610" t="e">
        <f>VLOOKUP(B1610,'Uniprot taxonomy'!B:R,7,FALSE)</f>
        <v>#N/A</v>
      </c>
      <c r="Q1610" t="e">
        <f>VLOOKUP(B1610,'Uniprot taxonomy'!B:R,8,FALSE)</f>
        <v>#N/A</v>
      </c>
    </row>
    <row r="1611" spans="1:17" hidden="1" x14ac:dyDescent="0.25">
      <c r="A1611" t="s">
        <v>520</v>
      </c>
      <c r="B1611" t="s">
        <v>1820</v>
      </c>
      <c r="C1611" t="str">
        <f>VLOOKUP('Домены Secretin_N'!B1611,'AC-Architecture'!A:C,3,FALSE)</f>
        <v>Secretin_N, Secretin</v>
      </c>
      <c r="D1611">
        <v>599</v>
      </c>
      <c r="E1611" t="s">
        <v>3632</v>
      </c>
      <c r="F1611">
        <v>175</v>
      </c>
      <c r="G1611">
        <v>349</v>
      </c>
      <c r="H1611">
        <f t="shared" si="114"/>
        <v>174</v>
      </c>
      <c r="I1611" t="str">
        <f t="shared" si="115"/>
        <v>C5NJK4_BURML/175-349</v>
      </c>
      <c r="J1611" t="e">
        <f>CONCATENATE(K1611,"_",#REF!,"_",B1611)</f>
        <v>#REF!</v>
      </c>
      <c r="K1611" t="str">
        <f>IF(C1611="Secretin_N, Secretin, TraK","T","N")</f>
        <v>N</v>
      </c>
      <c r="L1611" t="e">
        <f>VLOOKUP(E1611,'Uniprot taxonomy'!E:J,4,FALSE)</f>
        <v>#N/A</v>
      </c>
      <c r="M1611" t="str">
        <f>LEFT(VLOOKUP(B1611,'Uniprot taxonomy'!B:R,5,FALSE))</f>
        <v>B</v>
      </c>
      <c r="N1611" t="str">
        <f>VLOOKUP(B1611,'Uniprot taxonomy'!B:R,5,FALSE)</f>
        <v>Betaproteobacteria</v>
      </c>
      <c r="O1611" t="str">
        <f>VLOOKUP(B1611,'Uniprot taxonomy'!B:R,6,FALSE)</f>
        <v>Burkholderiales</v>
      </c>
      <c r="P1611" t="str">
        <f>VLOOKUP(B1611,'Uniprot taxonomy'!B:R,7,FALSE)</f>
        <v>Burkholderiaceae</v>
      </c>
      <c r="Q1611" t="str">
        <f>VLOOKUP(B1611,'Uniprot taxonomy'!B:R,8,FALSE)</f>
        <v>Burkholderia</v>
      </c>
    </row>
    <row r="1612" spans="1:17" hidden="1" x14ac:dyDescent="0.25">
      <c r="A1612" t="s">
        <v>5064</v>
      </c>
      <c r="B1612" t="s">
        <v>5065</v>
      </c>
      <c r="C1612" t="e">
        <f>VLOOKUP('Домены Secretin_N'!B1612,'AC-Architecture'!A:C,3,FALSE)</f>
        <v>#N/A</v>
      </c>
      <c r="D1612">
        <v>596</v>
      </c>
      <c r="E1612" t="s">
        <v>3632</v>
      </c>
      <c r="F1612">
        <v>178</v>
      </c>
      <c r="G1612">
        <v>272</v>
      </c>
      <c r="H1612">
        <f t="shared" si="114"/>
        <v>94</v>
      </c>
      <c r="I1612" t="str">
        <f t="shared" si="115"/>
        <v>C5NKY8_BURML/178-272</v>
      </c>
      <c r="K1612" t="e">
        <f>IF(C1612="Secretin_N, Secretin, TraK","T","N")</f>
        <v>#N/A</v>
      </c>
      <c r="L1612" t="e">
        <f>VLOOKUP(E1612,'Uniprot taxonomy'!E:J,4,FALSE)</f>
        <v>#N/A</v>
      </c>
      <c r="M1612" t="e">
        <f>LEFT(VLOOKUP(B1612,'Uniprot taxonomy'!B:R,5,FALSE))</f>
        <v>#N/A</v>
      </c>
      <c r="N1612" t="e">
        <f>VLOOKUP(B1612,'Uniprot taxonomy'!B:R,5,FALSE)</f>
        <v>#N/A</v>
      </c>
      <c r="O1612" t="e">
        <f>VLOOKUP(B1612,'Uniprot taxonomy'!B:R,6,FALSE)</f>
        <v>#N/A</v>
      </c>
      <c r="P1612" t="e">
        <f>VLOOKUP(B1612,'Uniprot taxonomy'!B:R,7,FALSE)</f>
        <v>#N/A</v>
      </c>
      <c r="Q1612" t="e">
        <f>VLOOKUP(B1612,'Uniprot taxonomy'!B:R,8,FALSE)</f>
        <v>#N/A</v>
      </c>
    </row>
    <row r="1613" spans="1:17" x14ac:dyDescent="0.25">
      <c r="A1613" t="s">
        <v>521</v>
      </c>
      <c r="B1613" t="s">
        <v>1821</v>
      </c>
      <c r="C1613" t="str">
        <f>VLOOKUP('Домены Secretin_N'!B1613,'AC-Architecture'!A:C,3,FALSE)</f>
        <v>Secretin_N, Secretin</v>
      </c>
      <c r="D1613">
        <v>443</v>
      </c>
      <c r="E1613" t="s">
        <v>3632</v>
      </c>
      <c r="F1613">
        <v>119</v>
      </c>
      <c r="G1613">
        <v>184</v>
      </c>
      <c r="H1613">
        <f t="shared" si="114"/>
        <v>65</v>
      </c>
      <c r="I1613" t="str">
        <f t="shared" si="115"/>
        <v>C5S307_9PAST/119-184</v>
      </c>
      <c r="J1613" t="str">
        <f>CONCATENATE(K1613,"_",LEFT(O1613,3),"_",LEFT(Q1613,3),"_",B1613)</f>
        <v>N_Pas_Act_C5S307</v>
      </c>
      <c r="K1613" t="str">
        <f>IF(C1613="Secretin_N, Secretin, TraK","T","N")</f>
        <v>N</v>
      </c>
      <c r="L1613" t="str">
        <f>VLOOKUP(B1613,'Uniprot taxonomy'!B:R,4,FALSE)</f>
        <v>Proteobacteria</v>
      </c>
      <c r="M1613" t="str">
        <f>LEFT(VLOOKUP(B1613,'Uniprot taxonomy'!B:R,5,FALSE))</f>
        <v>G</v>
      </c>
      <c r="N1613" t="str">
        <f>VLOOKUP(B1613,'Uniprot taxonomy'!B:R,5,FALSE)</f>
        <v>Gammaproteobacteria</v>
      </c>
      <c r="O1613" t="str">
        <f>VLOOKUP(B1613,'Uniprot taxonomy'!B:R,6,FALSE)</f>
        <v>Pasteurellales</v>
      </c>
      <c r="P1613" t="str">
        <f>VLOOKUP(B1613,'Uniprot taxonomy'!B:R,7,FALSE)</f>
        <v>Pasteurellaceae</v>
      </c>
      <c r="Q1613" t="str">
        <f>VLOOKUP(B1613,'Uniprot taxonomy'!B:R,8,FALSE)</f>
        <v>Actinobacillus</v>
      </c>
    </row>
    <row r="1614" spans="1:17" hidden="1" x14ac:dyDescent="0.25">
      <c r="A1614" t="s">
        <v>5066</v>
      </c>
      <c r="B1614" t="s">
        <v>5067</v>
      </c>
      <c r="C1614" t="e">
        <f>VLOOKUP('Домены Secretin_N'!B1614,'AC-Architecture'!A:C,3,FALSE)</f>
        <v>#N/A</v>
      </c>
      <c r="D1614">
        <v>712</v>
      </c>
      <c r="E1614" t="s">
        <v>3632</v>
      </c>
      <c r="F1614">
        <v>374</v>
      </c>
      <c r="G1614">
        <v>446</v>
      </c>
      <c r="H1614">
        <f t="shared" si="114"/>
        <v>72</v>
      </c>
      <c r="I1614" t="str">
        <f t="shared" si="115"/>
        <v>C5SZR4_ACIDE/374-446</v>
      </c>
      <c r="K1614" t="e">
        <f>IF(C1614="Secretin_N, Secretin, TraK","T","N")</f>
        <v>#N/A</v>
      </c>
      <c r="L1614" t="e">
        <f>VLOOKUP(E1614,'Uniprot taxonomy'!E:J,4,FALSE)</f>
        <v>#N/A</v>
      </c>
      <c r="M1614" t="e">
        <f>LEFT(VLOOKUP(B1614,'Uniprot taxonomy'!B:R,5,FALSE))</f>
        <v>#N/A</v>
      </c>
      <c r="N1614" t="e">
        <f>VLOOKUP(B1614,'Uniprot taxonomy'!B:R,5,FALSE)</f>
        <v>#N/A</v>
      </c>
      <c r="O1614" t="e">
        <f>VLOOKUP(B1614,'Uniprot taxonomy'!B:R,6,FALSE)</f>
        <v>#N/A</v>
      </c>
      <c r="P1614" t="e">
        <f>VLOOKUP(B1614,'Uniprot taxonomy'!B:R,7,FALSE)</f>
        <v>#N/A</v>
      </c>
      <c r="Q1614" t="e">
        <f>VLOOKUP(B1614,'Uniprot taxonomy'!B:R,8,FALSE)</f>
        <v>#N/A</v>
      </c>
    </row>
    <row r="1615" spans="1:17" hidden="1" x14ac:dyDescent="0.25">
      <c r="A1615" t="s">
        <v>5068</v>
      </c>
      <c r="B1615" t="s">
        <v>5069</v>
      </c>
      <c r="C1615" t="e">
        <f>VLOOKUP('Домены Secretin_N'!B1615,'AC-Architecture'!A:C,3,FALSE)</f>
        <v>#N/A</v>
      </c>
      <c r="D1615">
        <v>697</v>
      </c>
      <c r="E1615" t="s">
        <v>3632</v>
      </c>
      <c r="F1615">
        <v>102</v>
      </c>
      <c r="G1615">
        <v>160</v>
      </c>
      <c r="H1615">
        <f t="shared" si="114"/>
        <v>58</v>
      </c>
      <c r="I1615" t="str">
        <f t="shared" si="115"/>
        <v>C5T1E1_ACIDE/102-160</v>
      </c>
      <c r="K1615" t="e">
        <f>IF(C1615="Secretin_N, Secretin, TraK","T","N")</f>
        <v>#N/A</v>
      </c>
      <c r="L1615" t="e">
        <f>VLOOKUP(E1615,'Uniprot taxonomy'!E:J,4,FALSE)</f>
        <v>#N/A</v>
      </c>
      <c r="M1615" t="e">
        <f>LEFT(VLOOKUP(B1615,'Uniprot taxonomy'!B:R,5,FALSE))</f>
        <v>#N/A</v>
      </c>
      <c r="N1615" t="e">
        <f>VLOOKUP(B1615,'Uniprot taxonomy'!B:R,5,FALSE)</f>
        <v>#N/A</v>
      </c>
      <c r="O1615" t="e">
        <f>VLOOKUP(B1615,'Uniprot taxonomy'!B:R,6,FALSE)</f>
        <v>#N/A</v>
      </c>
      <c r="P1615" t="e">
        <f>VLOOKUP(B1615,'Uniprot taxonomy'!B:R,7,FALSE)</f>
        <v>#N/A</v>
      </c>
      <c r="Q1615" t="e">
        <f>VLOOKUP(B1615,'Uniprot taxonomy'!B:R,8,FALSE)</f>
        <v>#N/A</v>
      </c>
    </row>
    <row r="1616" spans="1:17" hidden="1" x14ac:dyDescent="0.25">
      <c r="A1616" t="s">
        <v>5068</v>
      </c>
      <c r="B1616" t="s">
        <v>5069</v>
      </c>
      <c r="C1616" t="e">
        <f>VLOOKUP('Домены Secretin_N'!B1616,'AC-Architecture'!A:C,3,FALSE)</f>
        <v>#N/A</v>
      </c>
      <c r="D1616">
        <v>697</v>
      </c>
      <c r="E1616" t="s">
        <v>3632</v>
      </c>
      <c r="F1616">
        <v>166</v>
      </c>
      <c r="G1616">
        <v>268</v>
      </c>
      <c r="H1616">
        <f t="shared" si="114"/>
        <v>102</v>
      </c>
      <c r="I1616" t="str">
        <f t="shared" si="115"/>
        <v>C5T1E1_ACIDE/166-268</v>
      </c>
      <c r="K1616" t="e">
        <f>IF(C1616="Secretin_N, Secretin, TraK","T","N")</f>
        <v>#N/A</v>
      </c>
      <c r="L1616" t="e">
        <f>VLOOKUP(E1616,'Uniprot taxonomy'!E:J,4,FALSE)</f>
        <v>#N/A</v>
      </c>
      <c r="M1616" t="e">
        <f>LEFT(VLOOKUP(B1616,'Uniprot taxonomy'!B:R,5,FALSE))</f>
        <v>#N/A</v>
      </c>
      <c r="N1616" t="e">
        <f>VLOOKUP(B1616,'Uniprot taxonomy'!B:R,5,FALSE)</f>
        <v>#N/A</v>
      </c>
      <c r="O1616" t="e">
        <f>VLOOKUP(B1616,'Uniprot taxonomy'!B:R,6,FALSE)</f>
        <v>#N/A</v>
      </c>
      <c r="P1616" t="e">
        <f>VLOOKUP(B1616,'Uniprot taxonomy'!B:R,7,FALSE)</f>
        <v>#N/A</v>
      </c>
      <c r="Q1616" t="e">
        <f>VLOOKUP(B1616,'Uniprot taxonomy'!B:R,8,FALSE)</f>
        <v>#N/A</v>
      </c>
    </row>
    <row r="1617" spans="1:17" hidden="1" x14ac:dyDescent="0.25">
      <c r="A1617" t="s">
        <v>5068</v>
      </c>
      <c r="B1617" t="s">
        <v>5069</v>
      </c>
      <c r="C1617" t="e">
        <f>VLOOKUP('Домены Secretin_N'!B1617,'AC-Architecture'!A:C,3,FALSE)</f>
        <v>#N/A</v>
      </c>
      <c r="D1617">
        <v>697</v>
      </c>
      <c r="E1617" t="s">
        <v>3632</v>
      </c>
      <c r="F1617">
        <v>274</v>
      </c>
      <c r="G1617">
        <v>422</v>
      </c>
      <c r="H1617">
        <f t="shared" si="114"/>
        <v>148</v>
      </c>
      <c r="I1617" t="str">
        <f t="shared" si="115"/>
        <v>C5T1E1_ACIDE/274-422</v>
      </c>
      <c r="K1617" t="e">
        <f>IF(C1617="Secretin_N, Secretin, TraK","T","N")</f>
        <v>#N/A</v>
      </c>
      <c r="L1617" t="e">
        <f>VLOOKUP(E1617,'Uniprot taxonomy'!E:J,4,FALSE)</f>
        <v>#N/A</v>
      </c>
      <c r="M1617" t="e">
        <f>LEFT(VLOOKUP(B1617,'Uniprot taxonomy'!B:R,5,FALSE))</f>
        <v>#N/A</v>
      </c>
      <c r="N1617" t="e">
        <f>VLOOKUP(B1617,'Uniprot taxonomy'!B:R,5,FALSE)</f>
        <v>#N/A</v>
      </c>
      <c r="O1617" t="e">
        <f>VLOOKUP(B1617,'Uniprot taxonomy'!B:R,6,FALSE)</f>
        <v>#N/A</v>
      </c>
      <c r="P1617" t="e">
        <f>VLOOKUP(B1617,'Uniprot taxonomy'!B:R,7,FALSE)</f>
        <v>#N/A</v>
      </c>
      <c r="Q1617" t="e">
        <f>VLOOKUP(B1617,'Uniprot taxonomy'!B:R,8,FALSE)</f>
        <v>#N/A</v>
      </c>
    </row>
    <row r="1618" spans="1:17" hidden="1" x14ac:dyDescent="0.25">
      <c r="A1618" t="s">
        <v>5070</v>
      </c>
      <c r="B1618" t="s">
        <v>5071</v>
      </c>
      <c r="C1618" t="e">
        <f>VLOOKUP('Домены Secretin_N'!B1618,'AC-Architecture'!A:C,3,FALSE)</f>
        <v>#N/A</v>
      </c>
      <c r="D1618">
        <v>270</v>
      </c>
      <c r="E1618" t="s">
        <v>3632</v>
      </c>
      <c r="F1618">
        <v>150</v>
      </c>
      <c r="G1618">
        <v>211</v>
      </c>
      <c r="H1618">
        <f t="shared" si="114"/>
        <v>61</v>
      </c>
      <c r="I1618" t="str">
        <f t="shared" si="115"/>
        <v>C5TCQ0_ACIDE/150-211</v>
      </c>
      <c r="K1618" t="e">
        <f>IF(C1618="Secretin_N, Secretin, TraK","T","N")</f>
        <v>#N/A</v>
      </c>
      <c r="L1618" t="e">
        <f>VLOOKUP(E1618,'Uniprot taxonomy'!E:J,4,FALSE)</f>
        <v>#N/A</v>
      </c>
      <c r="M1618" t="e">
        <f>LEFT(VLOOKUP(B1618,'Uniprot taxonomy'!B:R,5,FALSE))</f>
        <v>#N/A</v>
      </c>
      <c r="N1618" t="e">
        <f>VLOOKUP(B1618,'Uniprot taxonomy'!B:R,5,FALSE)</f>
        <v>#N/A</v>
      </c>
      <c r="O1618" t="e">
        <f>VLOOKUP(B1618,'Uniprot taxonomy'!B:R,6,FALSE)</f>
        <v>#N/A</v>
      </c>
      <c r="P1618" t="e">
        <f>VLOOKUP(B1618,'Uniprot taxonomy'!B:R,7,FALSE)</f>
        <v>#N/A</v>
      </c>
      <c r="Q1618" t="e">
        <f>VLOOKUP(B1618,'Uniprot taxonomy'!B:R,8,FALSE)</f>
        <v>#N/A</v>
      </c>
    </row>
    <row r="1619" spans="1:17" hidden="1" x14ac:dyDescent="0.25">
      <c r="A1619" t="s">
        <v>5070</v>
      </c>
      <c r="B1619" t="s">
        <v>5071</v>
      </c>
      <c r="C1619" t="e">
        <f>VLOOKUP('Домены Secretin_N'!B1619,'AC-Architecture'!A:C,3,FALSE)</f>
        <v>#N/A</v>
      </c>
      <c r="D1619">
        <v>270</v>
      </c>
      <c r="E1619" t="s">
        <v>3632</v>
      </c>
      <c r="F1619">
        <v>213</v>
      </c>
      <c r="G1619">
        <v>270</v>
      </c>
      <c r="H1619">
        <f t="shared" si="114"/>
        <v>57</v>
      </c>
      <c r="I1619" t="str">
        <f t="shared" si="115"/>
        <v>C5TCQ0_ACIDE/213-270</v>
      </c>
      <c r="K1619" t="e">
        <f>IF(C1619="Secretin_N, Secretin, TraK","T","N")</f>
        <v>#N/A</v>
      </c>
      <c r="L1619" t="e">
        <f>VLOOKUP(E1619,'Uniprot taxonomy'!E:J,4,FALSE)</f>
        <v>#N/A</v>
      </c>
      <c r="M1619" t="e">
        <f>LEFT(VLOOKUP(B1619,'Uniprot taxonomy'!B:R,5,FALSE))</f>
        <v>#N/A</v>
      </c>
      <c r="N1619" t="e">
        <f>VLOOKUP(B1619,'Uniprot taxonomy'!B:R,5,FALSE)</f>
        <v>#N/A</v>
      </c>
      <c r="O1619" t="e">
        <f>VLOOKUP(B1619,'Uniprot taxonomy'!B:R,6,FALSE)</f>
        <v>#N/A</v>
      </c>
      <c r="P1619" t="e">
        <f>VLOOKUP(B1619,'Uniprot taxonomy'!B:R,7,FALSE)</f>
        <v>#N/A</v>
      </c>
      <c r="Q1619" t="e">
        <f>VLOOKUP(B1619,'Uniprot taxonomy'!B:R,8,FALSE)</f>
        <v>#N/A</v>
      </c>
    </row>
    <row r="1620" spans="1:17" hidden="1" x14ac:dyDescent="0.25">
      <c r="A1620" t="s">
        <v>522</v>
      </c>
      <c r="B1620" t="s">
        <v>1822</v>
      </c>
      <c r="C1620" t="str">
        <f>VLOOKUP('Домены Secretin_N'!B1620,'AC-Architecture'!A:C,3,FALSE)</f>
        <v>Secretin_N, Secretin</v>
      </c>
      <c r="D1620">
        <v>381</v>
      </c>
      <c r="E1620" t="s">
        <v>3632</v>
      </c>
      <c r="F1620">
        <v>6</v>
      </c>
      <c r="G1620">
        <v>90</v>
      </c>
      <c r="H1620">
        <f t="shared" si="114"/>
        <v>84</v>
      </c>
      <c r="I1620" t="str">
        <f t="shared" si="115"/>
        <v>C5TCV4_ACIDE/6-90</v>
      </c>
      <c r="J1620" t="e">
        <f>CONCATENATE(K1620,"_",#REF!,"_",B1620)</f>
        <v>#REF!</v>
      </c>
      <c r="K1620" t="str">
        <f>IF(C1620="Secretin_N, Secretin, TraK","T","N")</f>
        <v>N</v>
      </c>
      <c r="L1620" t="e">
        <f>VLOOKUP(E1620,'Uniprot taxonomy'!E:J,4,FALSE)</f>
        <v>#N/A</v>
      </c>
      <c r="M1620" t="str">
        <f>LEFT(VLOOKUP(B1620,'Uniprot taxonomy'!B:R,5,FALSE))</f>
        <v>B</v>
      </c>
      <c r="N1620" t="str">
        <f>VLOOKUP(B1620,'Uniprot taxonomy'!B:R,5,FALSE)</f>
        <v>Betaproteobacteria</v>
      </c>
      <c r="O1620" t="str">
        <f>VLOOKUP(B1620,'Uniprot taxonomy'!B:R,6,FALSE)</f>
        <v>Burkholderiales</v>
      </c>
      <c r="P1620" t="str">
        <f>VLOOKUP(B1620,'Uniprot taxonomy'!B:R,7,FALSE)</f>
        <v>Comamonadaceae</v>
      </c>
      <c r="Q1620" t="str">
        <f>VLOOKUP(B1620,'Uniprot taxonomy'!B:R,8,FALSE)</f>
        <v>Acidovorax</v>
      </c>
    </row>
    <row r="1621" spans="1:17" hidden="1" x14ac:dyDescent="0.25">
      <c r="A1621" t="s">
        <v>5072</v>
      </c>
      <c r="B1621" t="s">
        <v>5073</v>
      </c>
      <c r="C1621" t="e">
        <f>VLOOKUP('Домены Secretin_N'!B1621,'AC-Architecture'!A:C,3,FALSE)</f>
        <v>#N/A</v>
      </c>
      <c r="D1621">
        <v>710</v>
      </c>
      <c r="E1621" t="s">
        <v>3632</v>
      </c>
      <c r="F1621">
        <v>376</v>
      </c>
      <c r="G1621">
        <v>450</v>
      </c>
      <c r="H1621">
        <f t="shared" si="114"/>
        <v>74</v>
      </c>
      <c r="I1621" t="str">
        <f t="shared" si="115"/>
        <v>C5TLC7_NEIFL/376-450</v>
      </c>
      <c r="K1621" t="e">
        <f>IF(C1621="Secretin_N, Secretin, TraK","T","N")</f>
        <v>#N/A</v>
      </c>
      <c r="L1621" t="e">
        <f>VLOOKUP(E1621,'Uniprot taxonomy'!E:J,4,FALSE)</f>
        <v>#N/A</v>
      </c>
      <c r="M1621" t="e">
        <f>LEFT(VLOOKUP(B1621,'Uniprot taxonomy'!B:R,5,FALSE))</f>
        <v>#N/A</v>
      </c>
      <c r="N1621" t="e">
        <f>VLOOKUP(B1621,'Uniprot taxonomy'!B:R,5,FALSE)</f>
        <v>#N/A</v>
      </c>
      <c r="O1621" t="e">
        <f>VLOOKUP(B1621,'Uniprot taxonomy'!B:R,6,FALSE)</f>
        <v>#N/A</v>
      </c>
      <c r="P1621" t="e">
        <f>VLOOKUP(B1621,'Uniprot taxonomy'!B:R,7,FALSE)</f>
        <v>#N/A</v>
      </c>
      <c r="Q1621" t="e">
        <f>VLOOKUP(B1621,'Uniprot taxonomy'!B:R,8,FALSE)</f>
        <v>#N/A</v>
      </c>
    </row>
    <row r="1622" spans="1:17" hidden="1" x14ac:dyDescent="0.25">
      <c r="A1622" t="s">
        <v>5074</v>
      </c>
      <c r="B1622" t="s">
        <v>5075</v>
      </c>
      <c r="C1622" t="e">
        <f>VLOOKUP('Домены Secretin_N'!B1622,'AC-Architecture'!A:C,3,FALSE)</f>
        <v>#N/A</v>
      </c>
      <c r="D1622">
        <v>686</v>
      </c>
      <c r="E1622" t="s">
        <v>3632</v>
      </c>
      <c r="F1622">
        <v>145</v>
      </c>
      <c r="G1622">
        <v>208</v>
      </c>
      <c r="H1622">
        <f t="shared" si="114"/>
        <v>63</v>
      </c>
      <c r="I1622" t="str">
        <f t="shared" si="115"/>
        <v>C5W8S4_ECOBD/145-208</v>
      </c>
      <c r="K1622" t="e">
        <f>IF(C1622="Secretin_N, Secretin, TraK","T","N")</f>
        <v>#N/A</v>
      </c>
      <c r="L1622" t="e">
        <f>VLOOKUP(E1622,'Uniprot taxonomy'!E:J,4,FALSE)</f>
        <v>#N/A</v>
      </c>
      <c r="M1622" t="e">
        <f>LEFT(VLOOKUP(B1622,'Uniprot taxonomy'!B:R,5,FALSE))</f>
        <v>#N/A</v>
      </c>
      <c r="N1622" t="e">
        <f>VLOOKUP(B1622,'Uniprot taxonomy'!B:R,5,FALSE)</f>
        <v>#N/A</v>
      </c>
      <c r="O1622" t="e">
        <f>VLOOKUP(B1622,'Uniprot taxonomy'!B:R,6,FALSE)</f>
        <v>#N/A</v>
      </c>
      <c r="P1622" t="e">
        <f>VLOOKUP(B1622,'Uniprot taxonomy'!B:R,7,FALSE)</f>
        <v>#N/A</v>
      </c>
      <c r="Q1622" t="e">
        <f>VLOOKUP(B1622,'Uniprot taxonomy'!B:R,8,FALSE)</f>
        <v>#N/A</v>
      </c>
    </row>
    <row r="1623" spans="1:17" hidden="1" x14ac:dyDescent="0.25">
      <c r="A1623" t="s">
        <v>5074</v>
      </c>
      <c r="B1623" t="s">
        <v>5075</v>
      </c>
      <c r="C1623" t="e">
        <f>VLOOKUP('Домены Secretin_N'!B1623,'AC-Architecture'!A:C,3,FALSE)</f>
        <v>#N/A</v>
      </c>
      <c r="D1623">
        <v>686</v>
      </c>
      <c r="E1623" t="s">
        <v>3632</v>
      </c>
      <c r="F1623">
        <v>210</v>
      </c>
      <c r="G1623">
        <v>280</v>
      </c>
      <c r="H1623">
        <f t="shared" si="114"/>
        <v>70</v>
      </c>
      <c r="I1623" t="str">
        <f t="shared" si="115"/>
        <v>C5W8S4_ECOBD/210-280</v>
      </c>
      <c r="K1623" t="e">
        <f>IF(C1623="Secretin_N, Secretin, TraK","T","N")</f>
        <v>#N/A</v>
      </c>
      <c r="L1623" t="e">
        <f>VLOOKUP(E1623,'Uniprot taxonomy'!E:J,4,FALSE)</f>
        <v>#N/A</v>
      </c>
      <c r="M1623" t="e">
        <f>LEFT(VLOOKUP(B1623,'Uniprot taxonomy'!B:R,5,FALSE))</f>
        <v>#N/A</v>
      </c>
      <c r="N1623" t="e">
        <f>VLOOKUP(B1623,'Uniprot taxonomy'!B:R,5,FALSE)</f>
        <v>#N/A</v>
      </c>
      <c r="O1623" t="e">
        <f>VLOOKUP(B1623,'Uniprot taxonomy'!B:R,6,FALSE)</f>
        <v>#N/A</v>
      </c>
      <c r="P1623" t="e">
        <f>VLOOKUP(B1623,'Uniprot taxonomy'!B:R,7,FALSE)</f>
        <v>#N/A</v>
      </c>
      <c r="Q1623" t="e">
        <f>VLOOKUP(B1623,'Uniprot taxonomy'!B:R,8,FALSE)</f>
        <v>#N/A</v>
      </c>
    </row>
    <row r="1624" spans="1:17" hidden="1" x14ac:dyDescent="0.25">
      <c r="A1624" t="s">
        <v>5074</v>
      </c>
      <c r="B1624" t="s">
        <v>5075</v>
      </c>
      <c r="C1624" t="e">
        <f>VLOOKUP('Домены Secretin_N'!B1624,'AC-Architecture'!A:C,3,FALSE)</f>
        <v>#N/A</v>
      </c>
      <c r="D1624">
        <v>686</v>
      </c>
      <c r="E1624" t="s">
        <v>3632</v>
      </c>
      <c r="F1624">
        <v>284</v>
      </c>
      <c r="G1624">
        <v>362</v>
      </c>
      <c r="H1624">
        <f t="shared" si="114"/>
        <v>78</v>
      </c>
      <c r="I1624" t="str">
        <f t="shared" si="115"/>
        <v>C5W8S4_ECOBD/284-362</v>
      </c>
      <c r="K1624" t="e">
        <f>IF(C1624="Secretin_N, Secretin, TraK","T","N")</f>
        <v>#N/A</v>
      </c>
      <c r="L1624" t="e">
        <f>VLOOKUP(E1624,'Uniprot taxonomy'!E:J,4,FALSE)</f>
        <v>#N/A</v>
      </c>
      <c r="M1624" t="e">
        <f>LEFT(VLOOKUP(B1624,'Uniprot taxonomy'!B:R,5,FALSE))</f>
        <v>#N/A</v>
      </c>
      <c r="N1624" t="e">
        <f>VLOOKUP(B1624,'Uniprot taxonomy'!B:R,5,FALSE)</f>
        <v>#N/A</v>
      </c>
      <c r="O1624" t="e">
        <f>VLOOKUP(B1624,'Uniprot taxonomy'!B:R,6,FALSE)</f>
        <v>#N/A</v>
      </c>
      <c r="P1624" t="e">
        <f>VLOOKUP(B1624,'Uniprot taxonomy'!B:R,7,FALSE)</f>
        <v>#N/A</v>
      </c>
      <c r="Q1624" t="e">
        <f>VLOOKUP(B1624,'Uniprot taxonomy'!B:R,8,FALSE)</f>
        <v>#N/A</v>
      </c>
    </row>
    <row r="1625" spans="1:17" hidden="1" x14ac:dyDescent="0.25">
      <c r="A1625" t="s">
        <v>5076</v>
      </c>
      <c r="B1625" t="s">
        <v>5077</v>
      </c>
      <c r="C1625" t="e">
        <f>VLOOKUP('Домены Secretin_N'!B1625,'AC-Architecture'!A:C,3,FALSE)</f>
        <v>#N/A</v>
      </c>
      <c r="D1625">
        <v>465</v>
      </c>
      <c r="E1625" t="s">
        <v>3632</v>
      </c>
      <c r="F1625">
        <v>163</v>
      </c>
      <c r="G1625">
        <v>229</v>
      </c>
      <c r="H1625">
        <f t="shared" si="114"/>
        <v>66</v>
      </c>
      <c r="I1625" t="str">
        <f t="shared" si="115"/>
        <v>C5ZEF7_BURPE/163-229</v>
      </c>
      <c r="K1625" t="e">
        <f>IF(C1625="Secretin_N, Secretin, TraK","T","N")</f>
        <v>#N/A</v>
      </c>
      <c r="L1625" t="e">
        <f>VLOOKUP(E1625,'Uniprot taxonomy'!E:J,4,FALSE)</f>
        <v>#N/A</v>
      </c>
      <c r="M1625" t="e">
        <f>LEFT(VLOOKUP(B1625,'Uniprot taxonomy'!B:R,5,FALSE))</f>
        <v>#N/A</v>
      </c>
      <c r="N1625" t="e">
        <f>VLOOKUP(B1625,'Uniprot taxonomy'!B:R,5,FALSE)</f>
        <v>#N/A</v>
      </c>
      <c r="O1625" t="e">
        <f>VLOOKUP(B1625,'Uniprot taxonomy'!B:R,6,FALSE)</f>
        <v>#N/A</v>
      </c>
      <c r="P1625" t="e">
        <f>VLOOKUP(B1625,'Uniprot taxonomy'!B:R,7,FALSE)</f>
        <v>#N/A</v>
      </c>
      <c r="Q1625" t="e">
        <f>VLOOKUP(B1625,'Uniprot taxonomy'!B:R,8,FALSE)</f>
        <v>#N/A</v>
      </c>
    </row>
    <row r="1626" spans="1:17" hidden="1" x14ac:dyDescent="0.25">
      <c r="A1626" t="s">
        <v>5078</v>
      </c>
      <c r="B1626" t="s">
        <v>5079</v>
      </c>
      <c r="C1626" t="e">
        <f>VLOOKUP('Домены Secretin_N'!B1626,'AC-Architecture'!A:C,3,FALSE)</f>
        <v>#N/A</v>
      </c>
      <c r="D1626">
        <v>517</v>
      </c>
      <c r="E1626" t="s">
        <v>3632</v>
      </c>
      <c r="F1626">
        <v>129</v>
      </c>
      <c r="G1626">
        <v>189</v>
      </c>
      <c r="H1626">
        <f t="shared" si="114"/>
        <v>60</v>
      </c>
      <c r="I1626" t="str">
        <f t="shared" si="115"/>
        <v>C5ZG39_BURPE/129-189</v>
      </c>
      <c r="K1626" t="e">
        <f>IF(C1626="Secretin_N, Secretin, TraK","T","N")</f>
        <v>#N/A</v>
      </c>
      <c r="L1626" t="e">
        <f>VLOOKUP(E1626,'Uniprot taxonomy'!E:J,4,FALSE)</f>
        <v>#N/A</v>
      </c>
      <c r="M1626" t="e">
        <f>LEFT(VLOOKUP(B1626,'Uniprot taxonomy'!B:R,5,FALSE))</f>
        <v>#N/A</v>
      </c>
      <c r="N1626" t="e">
        <f>VLOOKUP(B1626,'Uniprot taxonomy'!B:R,5,FALSE)</f>
        <v>#N/A</v>
      </c>
      <c r="O1626" t="e">
        <f>VLOOKUP(B1626,'Uniprot taxonomy'!B:R,6,FALSE)</f>
        <v>#N/A</v>
      </c>
      <c r="P1626" t="e">
        <f>VLOOKUP(B1626,'Uniprot taxonomy'!B:R,7,FALSE)</f>
        <v>#N/A</v>
      </c>
      <c r="Q1626" t="e">
        <f>VLOOKUP(B1626,'Uniprot taxonomy'!B:R,8,FALSE)</f>
        <v>#N/A</v>
      </c>
    </row>
    <row r="1627" spans="1:17" hidden="1" x14ac:dyDescent="0.25">
      <c r="A1627" t="s">
        <v>5078</v>
      </c>
      <c r="B1627" t="s">
        <v>5079</v>
      </c>
      <c r="C1627" t="e">
        <f>VLOOKUP('Домены Secretin_N'!B1627,'AC-Architecture'!A:C,3,FALSE)</f>
        <v>#N/A</v>
      </c>
      <c r="D1627">
        <v>517</v>
      </c>
      <c r="E1627" t="s">
        <v>3632</v>
      </c>
      <c r="F1627">
        <v>192</v>
      </c>
      <c r="G1627">
        <v>264</v>
      </c>
      <c r="H1627">
        <f t="shared" si="114"/>
        <v>72</v>
      </c>
      <c r="I1627" t="str">
        <f t="shared" si="115"/>
        <v>C5ZG39_BURPE/192-264</v>
      </c>
      <c r="K1627" t="e">
        <f>IF(C1627="Secretin_N, Secretin, TraK","T","N")</f>
        <v>#N/A</v>
      </c>
      <c r="L1627" t="e">
        <f>VLOOKUP(E1627,'Uniprot taxonomy'!E:J,4,FALSE)</f>
        <v>#N/A</v>
      </c>
      <c r="M1627" t="e">
        <f>LEFT(VLOOKUP(B1627,'Uniprot taxonomy'!B:R,5,FALSE))</f>
        <v>#N/A</v>
      </c>
      <c r="N1627" t="e">
        <f>VLOOKUP(B1627,'Uniprot taxonomy'!B:R,5,FALSE)</f>
        <v>#N/A</v>
      </c>
      <c r="O1627" t="e">
        <f>VLOOKUP(B1627,'Uniprot taxonomy'!B:R,6,FALSE)</f>
        <v>#N/A</v>
      </c>
      <c r="P1627" t="e">
        <f>VLOOKUP(B1627,'Uniprot taxonomy'!B:R,7,FALSE)</f>
        <v>#N/A</v>
      </c>
      <c r="Q1627" t="e">
        <f>VLOOKUP(B1627,'Uniprot taxonomy'!B:R,8,FALSE)</f>
        <v>#N/A</v>
      </c>
    </row>
    <row r="1628" spans="1:17" hidden="1" x14ac:dyDescent="0.25">
      <c r="A1628" t="s">
        <v>5078</v>
      </c>
      <c r="B1628" t="s">
        <v>5079</v>
      </c>
      <c r="C1628" t="e">
        <f>VLOOKUP('Домены Secretin_N'!B1628,'AC-Architecture'!A:C,3,FALSE)</f>
        <v>#N/A</v>
      </c>
      <c r="D1628">
        <v>517</v>
      </c>
      <c r="E1628" t="s">
        <v>3632</v>
      </c>
      <c r="F1628">
        <v>268</v>
      </c>
      <c r="G1628">
        <v>406</v>
      </c>
      <c r="H1628">
        <f t="shared" si="114"/>
        <v>138</v>
      </c>
      <c r="I1628" t="str">
        <f t="shared" si="115"/>
        <v>C5ZG39_BURPE/268-406</v>
      </c>
      <c r="K1628" t="e">
        <f>IF(C1628="Secretin_N, Secretin, TraK","T","N")</f>
        <v>#N/A</v>
      </c>
      <c r="L1628" t="e">
        <f>VLOOKUP(E1628,'Uniprot taxonomy'!E:J,4,FALSE)</f>
        <v>#N/A</v>
      </c>
      <c r="M1628" t="e">
        <f>LEFT(VLOOKUP(B1628,'Uniprot taxonomy'!B:R,5,FALSE))</f>
        <v>#N/A</v>
      </c>
      <c r="N1628" t="e">
        <f>VLOOKUP(B1628,'Uniprot taxonomy'!B:R,5,FALSE)</f>
        <v>#N/A</v>
      </c>
      <c r="O1628" t="e">
        <f>VLOOKUP(B1628,'Uniprot taxonomy'!B:R,6,FALSE)</f>
        <v>#N/A</v>
      </c>
      <c r="P1628" t="e">
        <f>VLOOKUP(B1628,'Uniprot taxonomy'!B:R,7,FALSE)</f>
        <v>#N/A</v>
      </c>
      <c r="Q1628" t="e">
        <f>VLOOKUP(B1628,'Uniprot taxonomy'!B:R,8,FALSE)</f>
        <v>#N/A</v>
      </c>
    </row>
    <row r="1629" spans="1:17" hidden="1" x14ac:dyDescent="0.25">
      <c r="A1629" t="s">
        <v>5080</v>
      </c>
      <c r="B1629" t="s">
        <v>5081</v>
      </c>
      <c r="C1629" t="e">
        <f>VLOOKUP('Домены Secretin_N'!B1629,'AC-Architecture'!A:C,3,FALSE)</f>
        <v>#N/A</v>
      </c>
      <c r="D1629">
        <v>588</v>
      </c>
      <c r="E1629" t="s">
        <v>3632</v>
      </c>
      <c r="F1629">
        <v>110</v>
      </c>
      <c r="G1629">
        <v>172</v>
      </c>
      <c r="H1629">
        <f t="shared" si="114"/>
        <v>62</v>
      </c>
      <c r="I1629" t="str">
        <f t="shared" si="115"/>
        <v>C5ZPM8_BURPE/110-172</v>
      </c>
      <c r="K1629" t="e">
        <f>IF(C1629="Secretin_N, Secretin, TraK","T","N")</f>
        <v>#N/A</v>
      </c>
      <c r="L1629" t="e">
        <f>VLOOKUP(E1629,'Uniprot taxonomy'!E:J,4,FALSE)</f>
        <v>#N/A</v>
      </c>
      <c r="M1629" t="e">
        <f>LEFT(VLOOKUP(B1629,'Uniprot taxonomy'!B:R,5,FALSE))</f>
        <v>#N/A</v>
      </c>
      <c r="N1629" t="e">
        <f>VLOOKUP(B1629,'Uniprot taxonomy'!B:R,5,FALSE)</f>
        <v>#N/A</v>
      </c>
      <c r="O1629" t="e">
        <f>VLOOKUP(B1629,'Uniprot taxonomy'!B:R,6,FALSE)</f>
        <v>#N/A</v>
      </c>
      <c r="P1629" t="e">
        <f>VLOOKUP(B1629,'Uniprot taxonomy'!B:R,7,FALSE)</f>
        <v>#N/A</v>
      </c>
      <c r="Q1629" t="e">
        <f>VLOOKUP(B1629,'Uniprot taxonomy'!B:R,8,FALSE)</f>
        <v>#N/A</v>
      </c>
    </row>
    <row r="1630" spans="1:17" hidden="1" x14ac:dyDescent="0.25">
      <c r="A1630" t="s">
        <v>5080</v>
      </c>
      <c r="B1630" t="s">
        <v>5081</v>
      </c>
      <c r="C1630" t="e">
        <f>VLOOKUP('Домены Secretin_N'!B1630,'AC-Architecture'!A:C,3,FALSE)</f>
        <v>#N/A</v>
      </c>
      <c r="D1630">
        <v>588</v>
      </c>
      <c r="E1630" t="s">
        <v>3632</v>
      </c>
      <c r="F1630">
        <v>179</v>
      </c>
      <c r="G1630">
        <v>338</v>
      </c>
      <c r="H1630">
        <f t="shared" si="114"/>
        <v>159</v>
      </c>
      <c r="I1630" t="str">
        <f t="shared" si="115"/>
        <v>C5ZPM8_BURPE/179-338</v>
      </c>
      <c r="K1630" t="e">
        <f>IF(C1630="Secretin_N, Secretin, TraK","T","N")</f>
        <v>#N/A</v>
      </c>
      <c r="L1630" t="e">
        <f>VLOOKUP(E1630,'Uniprot taxonomy'!E:J,4,FALSE)</f>
        <v>#N/A</v>
      </c>
      <c r="M1630" t="e">
        <f>LEFT(VLOOKUP(B1630,'Uniprot taxonomy'!B:R,5,FALSE))</f>
        <v>#N/A</v>
      </c>
      <c r="N1630" t="e">
        <f>VLOOKUP(B1630,'Uniprot taxonomy'!B:R,5,FALSE)</f>
        <v>#N/A</v>
      </c>
      <c r="O1630" t="e">
        <f>VLOOKUP(B1630,'Uniprot taxonomy'!B:R,6,FALSE)</f>
        <v>#N/A</v>
      </c>
      <c r="P1630" t="e">
        <f>VLOOKUP(B1630,'Uniprot taxonomy'!B:R,7,FALSE)</f>
        <v>#N/A</v>
      </c>
      <c r="Q1630" t="e">
        <f>VLOOKUP(B1630,'Uniprot taxonomy'!B:R,8,FALSE)</f>
        <v>#N/A</v>
      </c>
    </row>
    <row r="1631" spans="1:17" hidden="1" x14ac:dyDescent="0.25">
      <c r="A1631" t="s">
        <v>5082</v>
      </c>
      <c r="B1631" t="s">
        <v>5083</v>
      </c>
      <c r="C1631" t="e">
        <f>VLOOKUP('Домены Secretin_N'!B1631,'AC-Architecture'!A:C,3,FALSE)</f>
        <v>#N/A</v>
      </c>
      <c r="D1631">
        <v>596</v>
      </c>
      <c r="E1631" t="s">
        <v>3632</v>
      </c>
      <c r="F1631">
        <v>178</v>
      </c>
      <c r="G1631">
        <v>272</v>
      </c>
      <c r="H1631">
        <f t="shared" si="114"/>
        <v>94</v>
      </c>
      <c r="I1631" t="str">
        <f t="shared" si="115"/>
        <v>C5ZU23_BURPE/178-272</v>
      </c>
      <c r="K1631" t="e">
        <f>IF(C1631="Secretin_N, Secretin, TraK","T","N")</f>
        <v>#N/A</v>
      </c>
      <c r="L1631" t="e">
        <f>VLOOKUP(E1631,'Uniprot taxonomy'!E:J,4,FALSE)</f>
        <v>#N/A</v>
      </c>
      <c r="M1631" t="e">
        <f>LEFT(VLOOKUP(B1631,'Uniprot taxonomy'!B:R,5,FALSE))</f>
        <v>#N/A</v>
      </c>
      <c r="N1631" t="e">
        <f>VLOOKUP(B1631,'Uniprot taxonomy'!B:R,5,FALSE)</f>
        <v>#N/A</v>
      </c>
      <c r="O1631" t="e">
        <f>VLOOKUP(B1631,'Uniprot taxonomy'!B:R,6,FALSE)</f>
        <v>#N/A</v>
      </c>
      <c r="P1631" t="e">
        <f>VLOOKUP(B1631,'Uniprot taxonomy'!B:R,7,FALSE)</f>
        <v>#N/A</v>
      </c>
      <c r="Q1631" t="e">
        <f>VLOOKUP(B1631,'Uniprot taxonomy'!B:R,8,FALSE)</f>
        <v>#N/A</v>
      </c>
    </row>
    <row r="1632" spans="1:17" hidden="1" x14ac:dyDescent="0.25">
      <c r="A1632" t="s">
        <v>523</v>
      </c>
      <c r="B1632" t="s">
        <v>1823</v>
      </c>
      <c r="C1632" t="str">
        <f>VLOOKUP('Домены Secretin_N'!B1632,'AC-Architecture'!A:C,3,FALSE)</f>
        <v>Secretin_N, Secretin</v>
      </c>
      <c r="D1632">
        <v>599</v>
      </c>
      <c r="E1632" t="s">
        <v>3632</v>
      </c>
      <c r="F1632">
        <v>175</v>
      </c>
      <c r="G1632">
        <v>349</v>
      </c>
      <c r="H1632">
        <f t="shared" si="114"/>
        <v>174</v>
      </c>
      <c r="I1632" t="str">
        <f t="shared" si="115"/>
        <v>C5ZU35_BURPE/175-349</v>
      </c>
      <c r="J1632" t="e">
        <f>CONCATENATE(K1632,"_",#REF!,"_",B1632)</f>
        <v>#REF!</v>
      </c>
      <c r="K1632" t="str">
        <f>IF(C1632="Secretin_N, Secretin, TraK","T","N")</f>
        <v>N</v>
      </c>
      <c r="L1632" t="e">
        <f>VLOOKUP(E1632,'Uniprot taxonomy'!E:J,4,FALSE)</f>
        <v>#N/A</v>
      </c>
      <c r="M1632" t="str">
        <f>LEFT(VLOOKUP(B1632,'Uniprot taxonomy'!B:R,5,FALSE))</f>
        <v>B</v>
      </c>
      <c r="N1632" t="str">
        <f>VLOOKUP(B1632,'Uniprot taxonomy'!B:R,5,FALSE)</f>
        <v>Betaproteobacteria</v>
      </c>
      <c r="O1632" t="str">
        <f>VLOOKUP(B1632,'Uniprot taxonomy'!B:R,6,FALSE)</f>
        <v>Burkholderiales</v>
      </c>
      <c r="P1632" t="str">
        <f>VLOOKUP(B1632,'Uniprot taxonomy'!B:R,7,FALSE)</f>
        <v>Burkholderiaceae</v>
      </c>
      <c r="Q1632" t="str">
        <f>VLOOKUP(B1632,'Uniprot taxonomy'!B:R,8,FALSE)</f>
        <v>Burkholderia</v>
      </c>
    </row>
    <row r="1633" spans="1:17" hidden="1" x14ac:dyDescent="0.25">
      <c r="A1633" t="s">
        <v>524</v>
      </c>
      <c r="B1633" t="s">
        <v>1824</v>
      </c>
      <c r="C1633" t="str">
        <f>VLOOKUP('Домены Secretin_N'!B1633,'AC-Architecture'!A:C,3,FALSE)</f>
        <v>Secretin_N, Secretin</v>
      </c>
      <c r="D1633">
        <v>625</v>
      </c>
      <c r="E1633" t="s">
        <v>3632</v>
      </c>
      <c r="F1633">
        <v>215</v>
      </c>
      <c r="G1633">
        <v>368</v>
      </c>
      <c r="H1633">
        <f t="shared" si="114"/>
        <v>153</v>
      </c>
      <c r="I1633" t="str">
        <f t="shared" si="115"/>
        <v>C5ZUP9_BURPE/215-368</v>
      </c>
      <c r="J1633" t="e">
        <f>CONCATENATE(K1633,"_",#REF!,"_",B1633)</f>
        <v>#REF!</v>
      </c>
      <c r="K1633" t="str">
        <f>IF(C1633="Secretin_N, Secretin, TraK","T","N")</f>
        <v>N</v>
      </c>
      <c r="L1633" t="e">
        <f>VLOOKUP(E1633,'Uniprot taxonomy'!E:J,4,FALSE)</f>
        <v>#N/A</v>
      </c>
      <c r="M1633" t="str">
        <f>LEFT(VLOOKUP(B1633,'Uniprot taxonomy'!B:R,5,FALSE))</f>
        <v>B</v>
      </c>
      <c r="N1633" t="str">
        <f>VLOOKUP(B1633,'Uniprot taxonomy'!B:R,5,FALSE)</f>
        <v>Betaproteobacteria</v>
      </c>
      <c r="O1633" t="str">
        <f>VLOOKUP(B1633,'Uniprot taxonomy'!B:R,6,FALSE)</f>
        <v>Burkholderiales</v>
      </c>
      <c r="P1633" t="str">
        <f>VLOOKUP(B1633,'Uniprot taxonomy'!B:R,7,FALSE)</f>
        <v>Burkholderiaceae</v>
      </c>
      <c r="Q1633" t="str">
        <f>VLOOKUP(B1633,'Uniprot taxonomy'!B:R,8,FALSE)</f>
        <v>Burkholderia</v>
      </c>
    </row>
    <row r="1634" spans="1:17" x14ac:dyDescent="0.25">
      <c r="A1634" t="s">
        <v>525</v>
      </c>
      <c r="B1634" t="s">
        <v>1825</v>
      </c>
      <c r="C1634" t="str">
        <f>VLOOKUP('Домены Secretin_N'!B1634,'AC-Architecture'!A:C,3,FALSE)</f>
        <v>Secretin_N, Secretin</v>
      </c>
      <c r="D1634">
        <v>474</v>
      </c>
      <c r="E1634" t="s">
        <v>3632</v>
      </c>
      <c r="F1634">
        <v>134</v>
      </c>
      <c r="G1634">
        <v>199</v>
      </c>
      <c r="H1634">
        <f t="shared" si="114"/>
        <v>65</v>
      </c>
      <c r="I1634" t="str">
        <f t="shared" si="115"/>
        <v>C6ALC5_AGGAN/134-199</v>
      </c>
      <c r="J1634" t="str">
        <f>CONCATENATE(K1634,"_",LEFT(O1634,3),"_",LEFT(Q1634,3),"_",B1634)</f>
        <v>N_Pas_Agg_C6ALC5</v>
      </c>
      <c r="K1634" t="str">
        <f>IF(C1634="Secretin_N, Secretin, TraK","T","N")</f>
        <v>N</v>
      </c>
      <c r="L1634" t="str">
        <f>VLOOKUP(B1634,'Uniprot taxonomy'!B:R,4,FALSE)</f>
        <v>Proteobacteria</v>
      </c>
      <c r="M1634" t="str">
        <f>LEFT(VLOOKUP(B1634,'Uniprot taxonomy'!B:R,5,FALSE))</f>
        <v>G</v>
      </c>
      <c r="N1634" t="str">
        <f>VLOOKUP(B1634,'Uniprot taxonomy'!B:R,5,FALSE)</f>
        <v>Gammaproteobacteria</v>
      </c>
      <c r="O1634" t="str">
        <f>VLOOKUP(B1634,'Uniprot taxonomy'!B:R,6,FALSE)</f>
        <v>Pasteurellales</v>
      </c>
      <c r="P1634" t="str">
        <f>VLOOKUP(B1634,'Uniprot taxonomy'!B:R,7,FALSE)</f>
        <v>Pasteurellaceae</v>
      </c>
      <c r="Q1634" t="str">
        <f>VLOOKUP(B1634,'Uniprot taxonomy'!B:R,8,FALSE)</f>
        <v>Aggregatibacter</v>
      </c>
    </row>
    <row r="1635" spans="1:17" hidden="1" x14ac:dyDescent="0.25">
      <c r="A1635" t="s">
        <v>5084</v>
      </c>
      <c r="B1635" t="s">
        <v>5085</v>
      </c>
      <c r="C1635" t="e">
        <f>VLOOKUP('Домены Secretin_N'!B1635,'AC-Architecture'!A:C,3,FALSE)</f>
        <v>#N/A</v>
      </c>
      <c r="D1635">
        <v>721</v>
      </c>
      <c r="E1635" t="s">
        <v>3632</v>
      </c>
      <c r="F1635">
        <v>391</v>
      </c>
      <c r="G1635">
        <v>470</v>
      </c>
      <c r="H1635">
        <f t="shared" si="114"/>
        <v>79</v>
      </c>
      <c r="I1635" t="str">
        <f t="shared" si="115"/>
        <v>C6BFD0_RALP1/391-470</v>
      </c>
      <c r="K1635" t="e">
        <f>IF(C1635="Secretin_N, Secretin, TraK","T","N")</f>
        <v>#N/A</v>
      </c>
      <c r="L1635" t="e">
        <f>VLOOKUP(E1635,'Uniprot taxonomy'!E:J,4,FALSE)</f>
        <v>#N/A</v>
      </c>
      <c r="M1635" t="e">
        <f>LEFT(VLOOKUP(B1635,'Uniprot taxonomy'!B:R,5,FALSE))</f>
        <v>#N/A</v>
      </c>
      <c r="N1635" t="e">
        <f>VLOOKUP(B1635,'Uniprot taxonomy'!B:R,5,FALSE)</f>
        <v>#N/A</v>
      </c>
      <c r="O1635" t="e">
        <f>VLOOKUP(B1635,'Uniprot taxonomy'!B:R,6,FALSE)</f>
        <v>#N/A</v>
      </c>
      <c r="P1635" t="e">
        <f>VLOOKUP(B1635,'Uniprot taxonomy'!B:R,7,FALSE)</f>
        <v>#N/A</v>
      </c>
      <c r="Q1635" t="e">
        <f>VLOOKUP(B1635,'Uniprot taxonomy'!B:R,8,FALSE)</f>
        <v>#N/A</v>
      </c>
    </row>
    <row r="1636" spans="1:17" hidden="1" x14ac:dyDescent="0.25">
      <c r="A1636" t="s">
        <v>5086</v>
      </c>
      <c r="B1636" t="s">
        <v>5087</v>
      </c>
      <c r="C1636" t="e">
        <f>VLOOKUP('Домены Secretin_N'!B1636,'AC-Architecture'!A:C,3,FALSE)</f>
        <v>#N/A</v>
      </c>
      <c r="D1636">
        <v>803</v>
      </c>
      <c r="E1636" t="s">
        <v>3632</v>
      </c>
      <c r="F1636">
        <v>153</v>
      </c>
      <c r="G1636">
        <v>214</v>
      </c>
      <c r="H1636">
        <f t="shared" si="114"/>
        <v>61</v>
      </c>
      <c r="I1636" t="str">
        <f t="shared" si="115"/>
        <v>C6BGH1_RALP1/153-214</v>
      </c>
      <c r="K1636" t="e">
        <f>IF(C1636="Secretin_N, Secretin, TraK","T","N")</f>
        <v>#N/A</v>
      </c>
      <c r="L1636" t="e">
        <f>VLOOKUP(E1636,'Uniprot taxonomy'!E:J,4,FALSE)</f>
        <v>#N/A</v>
      </c>
      <c r="M1636" t="e">
        <f>LEFT(VLOOKUP(B1636,'Uniprot taxonomy'!B:R,5,FALSE))</f>
        <v>#N/A</v>
      </c>
      <c r="N1636" t="e">
        <f>VLOOKUP(B1636,'Uniprot taxonomy'!B:R,5,FALSE)</f>
        <v>#N/A</v>
      </c>
      <c r="O1636" t="e">
        <f>VLOOKUP(B1636,'Uniprot taxonomy'!B:R,6,FALSE)</f>
        <v>#N/A</v>
      </c>
      <c r="P1636" t="e">
        <f>VLOOKUP(B1636,'Uniprot taxonomy'!B:R,7,FALSE)</f>
        <v>#N/A</v>
      </c>
      <c r="Q1636" t="e">
        <f>VLOOKUP(B1636,'Uniprot taxonomy'!B:R,8,FALSE)</f>
        <v>#N/A</v>
      </c>
    </row>
    <row r="1637" spans="1:17" hidden="1" x14ac:dyDescent="0.25">
      <c r="A1637" t="s">
        <v>5086</v>
      </c>
      <c r="B1637" t="s">
        <v>5087</v>
      </c>
      <c r="C1637" t="e">
        <f>VLOOKUP('Домены Secretin_N'!B1637,'AC-Architecture'!A:C,3,FALSE)</f>
        <v>#N/A</v>
      </c>
      <c r="D1637">
        <v>803</v>
      </c>
      <c r="E1637" t="s">
        <v>3632</v>
      </c>
      <c r="F1637">
        <v>216</v>
      </c>
      <c r="G1637">
        <v>298</v>
      </c>
      <c r="H1637">
        <f t="shared" si="114"/>
        <v>82</v>
      </c>
      <c r="I1637" t="str">
        <f t="shared" si="115"/>
        <v>C6BGH1_RALP1/216-298</v>
      </c>
      <c r="K1637" t="e">
        <f>IF(C1637="Secretin_N, Secretin, TraK","T","N")</f>
        <v>#N/A</v>
      </c>
      <c r="L1637" t="e">
        <f>VLOOKUP(E1637,'Uniprot taxonomy'!E:J,4,FALSE)</f>
        <v>#N/A</v>
      </c>
      <c r="M1637" t="e">
        <f>LEFT(VLOOKUP(B1637,'Uniprot taxonomy'!B:R,5,FALSE))</f>
        <v>#N/A</v>
      </c>
      <c r="N1637" t="e">
        <f>VLOOKUP(B1637,'Uniprot taxonomy'!B:R,5,FALSE)</f>
        <v>#N/A</v>
      </c>
      <c r="O1637" t="e">
        <f>VLOOKUP(B1637,'Uniprot taxonomy'!B:R,6,FALSE)</f>
        <v>#N/A</v>
      </c>
      <c r="P1637" t="e">
        <f>VLOOKUP(B1637,'Uniprot taxonomy'!B:R,7,FALSE)</f>
        <v>#N/A</v>
      </c>
      <c r="Q1637" t="e">
        <f>VLOOKUP(B1637,'Uniprot taxonomy'!B:R,8,FALSE)</f>
        <v>#N/A</v>
      </c>
    </row>
    <row r="1638" spans="1:17" hidden="1" x14ac:dyDescent="0.25">
      <c r="A1638" t="s">
        <v>5086</v>
      </c>
      <c r="B1638" t="s">
        <v>5087</v>
      </c>
      <c r="C1638" t="e">
        <f>VLOOKUP('Домены Secretin_N'!B1638,'AC-Architecture'!A:C,3,FALSE)</f>
        <v>#N/A</v>
      </c>
      <c r="D1638">
        <v>803</v>
      </c>
      <c r="E1638" t="s">
        <v>3632</v>
      </c>
      <c r="F1638">
        <v>302</v>
      </c>
      <c r="G1638">
        <v>432</v>
      </c>
      <c r="H1638">
        <f t="shared" si="114"/>
        <v>130</v>
      </c>
      <c r="I1638" t="str">
        <f t="shared" si="115"/>
        <v>C6BGH1_RALP1/302-432</v>
      </c>
      <c r="K1638" t="e">
        <f>IF(C1638="Secretin_N, Secretin, TraK","T","N")</f>
        <v>#N/A</v>
      </c>
      <c r="L1638" t="e">
        <f>VLOOKUP(E1638,'Uniprot taxonomy'!E:J,4,FALSE)</f>
        <v>#N/A</v>
      </c>
      <c r="M1638" t="e">
        <f>LEFT(VLOOKUP(B1638,'Uniprot taxonomy'!B:R,5,FALSE))</f>
        <v>#N/A</v>
      </c>
      <c r="N1638" t="e">
        <f>VLOOKUP(B1638,'Uniprot taxonomy'!B:R,5,FALSE)</f>
        <v>#N/A</v>
      </c>
      <c r="O1638" t="e">
        <f>VLOOKUP(B1638,'Uniprot taxonomy'!B:R,6,FALSE)</f>
        <v>#N/A</v>
      </c>
      <c r="P1638" t="e">
        <f>VLOOKUP(B1638,'Uniprot taxonomy'!B:R,7,FALSE)</f>
        <v>#N/A</v>
      </c>
      <c r="Q1638" t="e">
        <f>VLOOKUP(B1638,'Uniprot taxonomy'!B:R,8,FALSE)</f>
        <v>#N/A</v>
      </c>
    </row>
    <row r="1639" spans="1:17" hidden="1" x14ac:dyDescent="0.25">
      <c r="A1639" t="s">
        <v>526</v>
      </c>
      <c r="B1639" t="s">
        <v>1826</v>
      </c>
      <c r="C1639" t="str">
        <f>VLOOKUP('Домены Secretin_N'!B1639,'AC-Architecture'!A:C,3,FALSE)</f>
        <v>Secretin_N, Secretin</v>
      </c>
      <c r="D1639">
        <v>563</v>
      </c>
      <c r="E1639" t="s">
        <v>3632</v>
      </c>
      <c r="F1639">
        <v>218</v>
      </c>
      <c r="G1639">
        <v>317</v>
      </c>
      <c r="H1639">
        <f t="shared" si="114"/>
        <v>99</v>
      </c>
      <c r="I1639" t="str">
        <f t="shared" si="115"/>
        <v>C6BQR7_RALP1/218-317</v>
      </c>
      <c r="J1639" t="e">
        <f>CONCATENATE(K1639,"_",#REF!,"_",B1639)</f>
        <v>#REF!</v>
      </c>
      <c r="K1639" t="str">
        <f>IF(C1639="Secretin_N, Secretin, TraK","T","N")</f>
        <v>N</v>
      </c>
      <c r="L1639" t="e">
        <f>VLOOKUP(E1639,'Uniprot taxonomy'!E:J,4,FALSE)</f>
        <v>#N/A</v>
      </c>
      <c r="M1639" t="str">
        <f>LEFT(VLOOKUP(B1639,'Uniprot taxonomy'!B:R,5,FALSE))</f>
        <v>B</v>
      </c>
      <c r="N1639" t="str">
        <f>VLOOKUP(B1639,'Uniprot taxonomy'!B:R,5,FALSE)</f>
        <v>Betaproteobacteria</v>
      </c>
      <c r="O1639" t="str">
        <f>VLOOKUP(B1639,'Uniprot taxonomy'!B:R,6,FALSE)</f>
        <v>Burkholderiales</v>
      </c>
      <c r="P1639" t="str">
        <f>VLOOKUP(B1639,'Uniprot taxonomy'!B:R,7,FALSE)</f>
        <v>Burkholderiaceae</v>
      </c>
      <c r="Q1639" t="str">
        <f>VLOOKUP(B1639,'Uniprot taxonomy'!B:R,8,FALSE)</f>
        <v>Ralstonia</v>
      </c>
    </row>
    <row r="1640" spans="1:17" hidden="1" x14ac:dyDescent="0.25">
      <c r="A1640" t="s">
        <v>527</v>
      </c>
      <c r="B1640" t="s">
        <v>1827</v>
      </c>
      <c r="C1640" t="str">
        <f>VLOOKUP('Домены Secretin_N'!B1640,'AC-Architecture'!A:C,3,FALSE)</f>
        <v>Secretin_N, Secretin</v>
      </c>
      <c r="D1640">
        <v>671</v>
      </c>
      <c r="E1640" t="s">
        <v>3632</v>
      </c>
      <c r="F1640">
        <v>276</v>
      </c>
      <c r="G1640">
        <v>373</v>
      </c>
      <c r="H1640">
        <f t="shared" si="114"/>
        <v>97</v>
      </c>
      <c r="I1640" t="str">
        <f t="shared" si="115"/>
        <v>C6BTY5_DESAD/276-373</v>
      </c>
      <c r="J1640" t="e">
        <f>CONCATENATE(K1640,"_",#REF!,"_",B1640)</f>
        <v>#REF!</v>
      </c>
      <c r="K1640" t="str">
        <f>IF(C1640="Secretin_N, Secretin, TraK","T","N")</f>
        <v>N</v>
      </c>
      <c r="L1640" t="e">
        <f>VLOOKUP(E1640,'Uniprot taxonomy'!E:J,4,FALSE)</f>
        <v>#N/A</v>
      </c>
      <c r="M1640" t="str">
        <f>LEFT(VLOOKUP(B1640,'Uniprot taxonomy'!B:R,5,FALSE))</f>
        <v>D</v>
      </c>
      <c r="N1640" t="str">
        <f>VLOOKUP(B1640,'Uniprot taxonomy'!B:R,5,FALSE)</f>
        <v>Deltaproteobacteria</v>
      </c>
      <c r="O1640" t="str">
        <f>VLOOKUP(B1640,'Uniprot taxonomy'!B:R,6,FALSE)</f>
        <v>Desulfovibrionales</v>
      </c>
      <c r="P1640" t="str">
        <f>VLOOKUP(B1640,'Uniprot taxonomy'!B:R,7,FALSE)</f>
        <v>Desulfovibrionaceae</v>
      </c>
      <c r="Q1640" t="str">
        <f>VLOOKUP(B1640,'Uniprot taxonomy'!B:R,8,FALSE)</f>
        <v>Desulfovibrio</v>
      </c>
    </row>
    <row r="1641" spans="1:17" hidden="1" x14ac:dyDescent="0.25">
      <c r="A1641" t="s">
        <v>5088</v>
      </c>
      <c r="B1641" t="s">
        <v>5089</v>
      </c>
      <c r="C1641" t="e">
        <f>VLOOKUP('Домены Secretin_N'!B1641,'AC-Architecture'!A:C,3,FALSE)</f>
        <v>#N/A</v>
      </c>
      <c r="D1641">
        <v>534</v>
      </c>
      <c r="E1641" t="s">
        <v>3632</v>
      </c>
      <c r="F1641">
        <v>136</v>
      </c>
      <c r="G1641">
        <v>197</v>
      </c>
      <c r="H1641">
        <f t="shared" si="114"/>
        <v>61</v>
      </c>
      <c r="I1641" t="str">
        <f t="shared" si="115"/>
        <v>C6BWY6_DESAD/136-197</v>
      </c>
      <c r="K1641" t="e">
        <f>IF(C1641="Secretin_N, Secretin, TraK","T","N")</f>
        <v>#N/A</v>
      </c>
      <c r="L1641" t="e">
        <f>VLOOKUP(E1641,'Uniprot taxonomy'!E:J,4,FALSE)</f>
        <v>#N/A</v>
      </c>
      <c r="M1641" t="e">
        <f>LEFT(VLOOKUP(B1641,'Uniprot taxonomy'!B:R,5,FALSE))</f>
        <v>#N/A</v>
      </c>
      <c r="N1641" t="e">
        <f>VLOOKUP(B1641,'Uniprot taxonomy'!B:R,5,FALSE)</f>
        <v>#N/A</v>
      </c>
      <c r="O1641" t="e">
        <f>VLOOKUP(B1641,'Uniprot taxonomy'!B:R,6,FALSE)</f>
        <v>#N/A</v>
      </c>
      <c r="P1641" t="e">
        <f>VLOOKUP(B1641,'Uniprot taxonomy'!B:R,7,FALSE)</f>
        <v>#N/A</v>
      </c>
      <c r="Q1641" t="e">
        <f>VLOOKUP(B1641,'Uniprot taxonomy'!B:R,8,FALSE)</f>
        <v>#N/A</v>
      </c>
    </row>
    <row r="1642" spans="1:17" hidden="1" x14ac:dyDescent="0.25">
      <c r="A1642" t="s">
        <v>5088</v>
      </c>
      <c r="B1642" t="s">
        <v>5089</v>
      </c>
      <c r="C1642" t="e">
        <f>VLOOKUP('Домены Secretin_N'!B1642,'AC-Architecture'!A:C,3,FALSE)</f>
        <v>#N/A</v>
      </c>
      <c r="D1642">
        <v>534</v>
      </c>
      <c r="E1642" t="s">
        <v>3632</v>
      </c>
      <c r="F1642">
        <v>200</v>
      </c>
      <c r="G1642">
        <v>269</v>
      </c>
      <c r="H1642">
        <f t="shared" si="114"/>
        <v>69</v>
      </c>
      <c r="I1642" t="str">
        <f t="shared" si="115"/>
        <v>C6BWY6_DESAD/200-269</v>
      </c>
      <c r="K1642" t="e">
        <f>IF(C1642="Secretin_N, Secretin, TraK","T","N")</f>
        <v>#N/A</v>
      </c>
      <c r="L1642" t="e">
        <f>VLOOKUP(E1642,'Uniprot taxonomy'!E:J,4,FALSE)</f>
        <v>#N/A</v>
      </c>
      <c r="M1642" t="e">
        <f>LEFT(VLOOKUP(B1642,'Uniprot taxonomy'!B:R,5,FALSE))</f>
        <v>#N/A</v>
      </c>
      <c r="N1642" t="e">
        <f>VLOOKUP(B1642,'Uniprot taxonomy'!B:R,5,FALSE)</f>
        <v>#N/A</v>
      </c>
      <c r="O1642" t="e">
        <f>VLOOKUP(B1642,'Uniprot taxonomy'!B:R,6,FALSE)</f>
        <v>#N/A</v>
      </c>
      <c r="P1642" t="e">
        <f>VLOOKUP(B1642,'Uniprot taxonomy'!B:R,7,FALSE)</f>
        <v>#N/A</v>
      </c>
      <c r="Q1642" t="e">
        <f>VLOOKUP(B1642,'Uniprot taxonomy'!B:R,8,FALSE)</f>
        <v>#N/A</v>
      </c>
    </row>
    <row r="1643" spans="1:17" hidden="1" x14ac:dyDescent="0.25">
      <c r="A1643" t="s">
        <v>5091</v>
      </c>
      <c r="B1643" t="s">
        <v>5092</v>
      </c>
      <c r="C1643" t="e">
        <f>VLOOKUP('Домены Secretin_N'!B1643,'AC-Architecture'!A:C,3,FALSE)</f>
        <v>#N/A</v>
      </c>
      <c r="D1643">
        <v>714</v>
      </c>
      <c r="E1643" t="s">
        <v>3632</v>
      </c>
      <c r="F1643">
        <v>129</v>
      </c>
      <c r="G1643">
        <v>192</v>
      </c>
      <c r="H1643">
        <f t="shared" si="114"/>
        <v>63</v>
      </c>
      <c r="I1643" t="str">
        <f t="shared" si="115"/>
        <v>C6C305_DICDC/129-192</v>
      </c>
      <c r="K1643" t="e">
        <f>IF(C1643="Secretin_N, Secretin, TraK","T","N")</f>
        <v>#N/A</v>
      </c>
      <c r="L1643" t="e">
        <f>VLOOKUP(E1643,'Uniprot taxonomy'!E:J,4,FALSE)</f>
        <v>#N/A</v>
      </c>
      <c r="M1643" t="e">
        <f>LEFT(VLOOKUP(B1643,'Uniprot taxonomy'!B:R,5,FALSE))</f>
        <v>#N/A</v>
      </c>
      <c r="N1643" t="e">
        <f>VLOOKUP(B1643,'Uniprot taxonomy'!B:R,5,FALSE)</f>
        <v>#N/A</v>
      </c>
      <c r="O1643" t="e">
        <f>VLOOKUP(B1643,'Uniprot taxonomy'!B:R,6,FALSE)</f>
        <v>#N/A</v>
      </c>
      <c r="P1643" t="e">
        <f>VLOOKUP(B1643,'Uniprot taxonomy'!B:R,7,FALSE)</f>
        <v>#N/A</v>
      </c>
      <c r="Q1643" t="e">
        <f>VLOOKUP(B1643,'Uniprot taxonomy'!B:R,8,FALSE)</f>
        <v>#N/A</v>
      </c>
    </row>
    <row r="1644" spans="1:17" hidden="1" x14ac:dyDescent="0.25">
      <c r="A1644" t="s">
        <v>5091</v>
      </c>
      <c r="B1644" t="s">
        <v>5092</v>
      </c>
      <c r="C1644" t="e">
        <f>VLOOKUP('Домены Secretin_N'!B1644,'AC-Architecture'!A:C,3,FALSE)</f>
        <v>#N/A</v>
      </c>
      <c r="D1644">
        <v>714</v>
      </c>
      <c r="E1644" t="s">
        <v>3632</v>
      </c>
      <c r="F1644">
        <v>194</v>
      </c>
      <c r="G1644">
        <v>264</v>
      </c>
      <c r="H1644">
        <f t="shared" si="114"/>
        <v>70</v>
      </c>
      <c r="I1644" t="str">
        <f t="shared" si="115"/>
        <v>C6C305_DICDC/194-264</v>
      </c>
      <c r="K1644" t="e">
        <f>IF(C1644="Secretin_N, Secretin, TraK","T","N")</f>
        <v>#N/A</v>
      </c>
      <c r="L1644" t="e">
        <f>VLOOKUP(E1644,'Uniprot taxonomy'!E:J,4,FALSE)</f>
        <v>#N/A</v>
      </c>
      <c r="M1644" t="e">
        <f>LEFT(VLOOKUP(B1644,'Uniprot taxonomy'!B:R,5,FALSE))</f>
        <v>#N/A</v>
      </c>
      <c r="N1644" t="e">
        <f>VLOOKUP(B1644,'Uniprot taxonomy'!B:R,5,FALSE)</f>
        <v>#N/A</v>
      </c>
      <c r="O1644" t="e">
        <f>VLOOKUP(B1644,'Uniprot taxonomy'!B:R,6,FALSE)</f>
        <v>#N/A</v>
      </c>
      <c r="P1644" t="e">
        <f>VLOOKUP(B1644,'Uniprot taxonomy'!B:R,7,FALSE)</f>
        <v>#N/A</v>
      </c>
      <c r="Q1644" t="e">
        <f>VLOOKUP(B1644,'Uniprot taxonomy'!B:R,8,FALSE)</f>
        <v>#N/A</v>
      </c>
    </row>
    <row r="1645" spans="1:17" hidden="1" x14ac:dyDescent="0.25">
      <c r="A1645" t="s">
        <v>5091</v>
      </c>
      <c r="B1645" t="s">
        <v>5092</v>
      </c>
      <c r="C1645" t="e">
        <f>VLOOKUP('Домены Secretin_N'!B1645,'AC-Architecture'!A:C,3,FALSE)</f>
        <v>#N/A</v>
      </c>
      <c r="D1645">
        <v>714</v>
      </c>
      <c r="E1645" t="s">
        <v>3632</v>
      </c>
      <c r="F1645">
        <v>269</v>
      </c>
      <c r="G1645">
        <v>405</v>
      </c>
      <c r="H1645">
        <f t="shared" si="114"/>
        <v>136</v>
      </c>
      <c r="I1645" t="str">
        <f t="shared" si="115"/>
        <v>C6C305_DICDC/269-405</v>
      </c>
      <c r="K1645" t="e">
        <f>IF(C1645="Secretin_N, Secretin, TraK","T","N")</f>
        <v>#N/A</v>
      </c>
      <c r="L1645" t="e">
        <f>VLOOKUP(E1645,'Uniprot taxonomy'!E:J,4,FALSE)</f>
        <v>#N/A</v>
      </c>
      <c r="M1645" t="e">
        <f>LEFT(VLOOKUP(B1645,'Uniprot taxonomy'!B:R,5,FALSE))</f>
        <v>#N/A</v>
      </c>
      <c r="N1645" t="e">
        <f>VLOOKUP(B1645,'Uniprot taxonomy'!B:R,5,FALSE)</f>
        <v>#N/A</v>
      </c>
      <c r="O1645" t="e">
        <f>VLOOKUP(B1645,'Uniprot taxonomy'!B:R,6,FALSE)</f>
        <v>#N/A</v>
      </c>
      <c r="P1645" t="e">
        <f>VLOOKUP(B1645,'Uniprot taxonomy'!B:R,7,FALSE)</f>
        <v>#N/A</v>
      </c>
      <c r="Q1645" t="e">
        <f>VLOOKUP(B1645,'Uniprot taxonomy'!B:R,8,FALSE)</f>
        <v>#N/A</v>
      </c>
    </row>
    <row r="1646" spans="1:17" hidden="1" x14ac:dyDescent="0.25">
      <c r="A1646" t="s">
        <v>5093</v>
      </c>
      <c r="B1646" t="s">
        <v>5094</v>
      </c>
      <c r="C1646" t="e">
        <f>VLOOKUP('Домены Secretin_N'!B1646,'AC-Architecture'!A:C,3,FALSE)</f>
        <v>#N/A</v>
      </c>
      <c r="D1646">
        <v>426</v>
      </c>
      <c r="E1646" t="s">
        <v>3632</v>
      </c>
      <c r="F1646">
        <v>124</v>
      </c>
      <c r="G1646">
        <v>188</v>
      </c>
      <c r="H1646">
        <f t="shared" si="114"/>
        <v>64</v>
      </c>
      <c r="I1646" t="str">
        <f t="shared" si="115"/>
        <v>C6C807_DICDC/124-188</v>
      </c>
      <c r="K1646" t="e">
        <f>IF(C1646="Secretin_N, Secretin, TraK","T","N")</f>
        <v>#N/A</v>
      </c>
      <c r="L1646" t="e">
        <f>VLOOKUP(E1646,'Uniprot taxonomy'!E:J,4,FALSE)</f>
        <v>#N/A</v>
      </c>
      <c r="M1646" t="e">
        <f>LEFT(VLOOKUP(B1646,'Uniprot taxonomy'!B:R,5,FALSE))</f>
        <v>#N/A</v>
      </c>
      <c r="N1646" t="e">
        <f>VLOOKUP(B1646,'Uniprot taxonomy'!B:R,5,FALSE)</f>
        <v>#N/A</v>
      </c>
      <c r="O1646" t="e">
        <f>VLOOKUP(B1646,'Uniprot taxonomy'!B:R,6,FALSE)</f>
        <v>#N/A</v>
      </c>
      <c r="P1646" t="e">
        <f>VLOOKUP(B1646,'Uniprot taxonomy'!B:R,7,FALSE)</f>
        <v>#N/A</v>
      </c>
      <c r="Q1646" t="e">
        <f>VLOOKUP(B1646,'Uniprot taxonomy'!B:R,8,FALSE)</f>
        <v>#N/A</v>
      </c>
    </row>
    <row r="1647" spans="1:17" x14ac:dyDescent="0.25">
      <c r="A1647" t="s">
        <v>8</v>
      </c>
      <c r="B1647" t="s">
        <v>1313</v>
      </c>
      <c r="C1647" t="str">
        <f>VLOOKUP('Домены Secretin_N'!B1647,'AC-Architecture'!A:C,3,FALSE)</f>
        <v>Secretin_N, Secretin, TraK</v>
      </c>
      <c r="D1647">
        <v>691</v>
      </c>
      <c r="E1647" t="s">
        <v>3632</v>
      </c>
      <c r="F1647">
        <v>183</v>
      </c>
      <c r="G1647">
        <v>324</v>
      </c>
      <c r="H1647">
        <f t="shared" si="114"/>
        <v>141</v>
      </c>
      <c r="I1647" t="str">
        <f t="shared" si="115"/>
        <v>C6CGU4_DICZE/183-324</v>
      </c>
      <c r="J1647" t="str">
        <f>CONCATENATE(K1647,"_",LEFT(O1647,3),"_",LEFT(Q1647,3),"_",B1647)</f>
        <v>T_Ent_Dic_C6CGU4</v>
      </c>
      <c r="K1647" t="str">
        <f>IF(C1647="Secretin_N, Secretin, TraK","T","N")</f>
        <v>T</v>
      </c>
      <c r="L1647" t="str">
        <f>VLOOKUP(B1647,'Uniprot taxonomy'!B:R,4,FALSE)</f>
        <v>Proteobacteria</v>
      </c>
      <c r="M1647" t="str">
        <f>LEFT(VLOOKUP(B1647,'Uniprot taxonomy'!B:R,5,FALSE))</f>
        <v>G</v>
      </c>
      <c r="N1647" t="str">
        <f>VLOOKUP(B1647,'Uniprot taxonomy'!B:R,5,FALSE)</f>
        <v>Gammaproteobacteria</v>
      </c>
      <c r="O1647" t="str">
        <f>VLOOKUP(B1647,'Uniprot taxonomy'!B:R,6,FALSE)</f>
        <v>Enterobacteriales</v>
      </c>
      <c r="P1647" t="str">
        <f>VLOOKUP(B1647,'Uniprot taxonomy'!B:R,7,FALSE)</f>
        <v>Enterobacteriaceae</v>
      </c>
      <c r="Q1647" t="str">
        <f>VLOOKUP(B1647,'Uniprot taxonomy'!B:R,8,FALSE)</f>
        <v>Dickeya</v>
      </c>
    </row>
    <row r="1648" spans="1:17" hidden="1" x14ac:dyDescent="0.25">
      <c r="A1648" t="s">
        <v>5095</v>
      </c>
      <c r="B1648" t="s">
        <v>5096</v>
      </c>
      <c r="C1648" t="e">
        <f>VLOOKUP('Домены Secretin_N'!B1648,'AC-Architecture'!A:C,3,FALSE)</f>
        <v>#N/A</v>
      </c>
      <c r="D1648">
        <v>433</v>
      </c>
      <c r="E1648" t="s">
        <v>3632</v>
      </c>
      <c r="F1648">
        <v>129</v>
      </c>
      <c r="G1648">
        <v>194</v>
      </c>
      <c r="H1648">
        <f t="shared" si="114"/>
        <v>65</v>
      </c>
      <c r="I1648" t="str">
        <f t="shared" si="115"/>
        <v>C6CH39_DICZE/129-194</v>
      </c>
      <c r="K1648" t="e">
        <f>IF(C1648="Secretin_N, Secretin, TraK","T","N")</f>
        <v>#N/A</v>
      </c>
      <c r="L1648" t="e">
        <f>VLOOKUP(E1648,'Uniprot taxonomy'!E:J,4,FALSE)</f>
        <v>#N/A</v>
      </c>
      <c r="M1648" t="e">
        <f>LEFT(VLOOKUP(B1648,'Uniprot taxonomy'!B:R,5,FALSE))</f>
        <v>#N/A</v>
      </c>
      <c r="N1648" t="e">
        <f>VLOOKUP(B1648,'Uniprot taxonomy'!B:R,5,FALSE)</f>
        <v>#N/A</v>
      </c>
      <c r="O1648" t="e">
        <f>VLOOKUP(B1648,'Uniprot taxonomy'!B:R,6,FALSE)</f>
        <v>#N/A</v>
      </c>
      <c r="P1648" t="e">
        <f>VLOOKUP(B1648,'Uniprot taxonomy'!B:R,7,FALSE)</f>
        <v>#N/A</v>
      </c>
      <c r="Q1648" t="e">
        <f>VLOOKUP(B1648,'Uniprot taxonomy'!B:R,8,FALSE)</f>
        <v>#N/A</v>
      </c>
    </row>
    <row r="1649" spans="1:17" hidden="1" x14ac:dyDescent="0.25">
      <c r="A1649" t="s">
        <v>5097</v>
      </c>
      <c r="B1649" t="s">
        <v>5098</v>
      </c>
      <c r="C1649" t="e">
        <f>VLOOKUP('Домены Secretin_N'!B1649,'AC-Architecture'!A:C,3,FALSE)</f>
        <v>#N/A</v>
      </c>
      <c r="D1649">
        <v>696</v>
      </c>
      <c r="E1649" t="s">
        <v>3632</v>
      </c>
      <c r="F1649">
        <v>207</v>
      </c>
      <c r="G1649">
        <v>275</v>
      </c>
      <c r="H1649">
        <f t="shared" si="114"/>
        <v>68</v>
      </c>
      <c r="I1649" t="str">
        <f t="shared" si="115"/>
        <v>C6CIN5_DICZE/207-275</v>
      </c>
      <c r="K1649" t="e">
        <f>IF(C1649="Secretin_N, Secretin, TraK","T","N")</f>
        <v>#N/A</v>
      </c>
      <c r="L1649" t="e">
        <f>VLOOKUP(E1649,'Uniprot taxonomy'!E:J,4,FALSE)</f>
        <v>#N/A</v>
      </c>
      <c r="M1649" t="e">
        <f>LEFT(VLOOKUP(B1649,'Uniprot taxonomy'!B:R,5,FALSE))</f>
        <v>#N/A</v>
      </c>
      <c r="N1649" t="e">
        <f>VLOOKUP(B1649,'Uniprot taxonomy'!B:R,5,FALSE)</f>
        <v>#N/A</v>
      </c>
      <c r="O1649" t="e">
        <f>VLOOKUP(B1649,'Uniprot taxonomy'!B:R,6,FALSE)</f>
        <v>#N/A</v>
      </c>
      <c r="P1649" t="e">
        <f>VLOOKUP(B1649,'Uniprot taxonomy'!B:R,7,FALSE)</f>
        <v>#N/A</v>
      </c>
      <c r="Q1649" t="e">
        <f>VLOOKUP(B1649,'Uniprot taxonomy'!B:R,8,FALSE)</f>
        <v>#N/A</v>
      </c>
    </row>
    <row r="1650" spans="1:17" hidden="1" x14ac:dyDescent="0.25">
      <c r="A1650" t="s">
        <v>5097</v>
      </c>
      <c r="B1650" t="s">
        <v>5098</v>
      </c>
      <c r="C1650" t="e">
        <f>VLOOKUP('Домены Secretin_N'!B1650,'AC-Architecture'!A:C,3,FALSE)</f>
        <v>#N/A</v>
      </c>
      <c r="D1650">
        <v>696</v>
      </c>
      <c r="E1650" t="s">
        <v>3632</v>
      </c>
      <c r="F1650">
        <v>276</v>
      </c>
      <c r="G1650">
        <v>407</v>
      </c>
      <c r="H1650">
        <f t="shared" si="114"/>
        <v>131</v>
      </c>
      <c r="I1650" t="str">
        <f t="shared" si="115"/>
        <v>C6CIN5_DICZE/276-407</v>
      </c>
      <c r="K1650" t="e">
        <f>IF(C1650="Secretin_N, Secretin, TraK","T","N")</f>
        <v>#N/A</v>
      </c>
      <c r="L1650" t="e">
        <f>VLOOKUP(E1650,'Uniprot taxonomy'!E:J,4,FALSE)</f>
        <v>#N/A</v>
      </c>
      <c r="M1650" t="e">
        <f>LEFT(VLOOKUP(B1650,'Uniprot taxonomy'!B:R,5,FALSE))</f>
        <v>#N/A</v>
      </c>
      <c r="N1650" t="e">
        <f>VLOOKUP(B1650,'Uniprot taxonomy'!B:R,5,FALSE)</f>
        <v>#N/A</v>
      </c>
      <c r="O1650" t="e">
        <f>VLOOKUP(B1650,'Uniprot taxonomy'!B:R,6,FALSE)</f>
        <v>#N/A</v>
      </c>
      <c r="P1650" t="e">
        <f>VLOOKUP(B1650,'Uniprot taxonomy'!B:R,7,FALSE)</f>
        <v>#N/A</v>
      </c>
      <c r="Q1650" t="e">
        <f>VLOOKUP(B1650,'Uniprot taxonomy'!B:R,8,FALSE)</f>
        <v>#N/A</v>
      </c>
    </row>
    <row r="1651" spans="1:17" hidden="1" x14ac:dyDescent="0.25">
      <c r="A1651" t="s">
        <v>5099</v>
      </c>
      <c r="B1651" t="s">
        <v>5100</v>
      </c>
      <c r="C1651" t="e">
        <f>VLOOKUP('Домены Secretin_N'!B1651,'AC-Architecture'!A:C,3,FALSE)</f>
        <v>#N/A</v>
      </c>
      <c r="D1651">
        <v>716</v>
      </c>
      <c r="E1651" t="s">
        <v>3632</v>
      </c>
      <c r="F1651">
        <v>129</v>
      </c>
      <c r="G1651">
        <v>192</v>
      </c>
      <c r="H1651">
        <f t="shared" si="114"/>
        <v>63</v>
      </c>
      <c r="I1651" t="str">
        <f t="shared" si="115"/>
        <v>C6CQG9_DICZE/129-192</v>
      </c>
      <c r="K1651" t="e">
        <f>IF(C1651="Secretin_N, Secretin, TraK","T","N")</f>
        <v>#N/A</v>
      </c>
      <c r="L1651" t="e">
        <f>VLOOKUP(E1651,'Uniprot taxonomy'!E:J,4,FALSE)</f>
        <v>#N/A</v>
      </c>
      <c r="M1651" t="e">
        <f>LEFT(VLOOKUP(B1651,'Uniprot taxonomy'!B:R,5,FALSE))</f>
        <v>#N/A</v>
      </c>
      <c r="N1651" t="e">
        <f>VLOOKUP(B1651,'Uniprot taxonomy'!B:R,5,FALSE)</f>
        <v>#N/A</v>
      </c>
      <c r="O1651" t="e">
        <f>VLOOKUP(B1651,'Uniprot taxonomy'!B:R,6,FALSE)</f>
        <v>#N/A</v>
      </c>
      <c r="P1651" t="e">
        <f>VLOOKUP(B1651,'Uniprot taxonomy'!B:R,7,FALSE)</f>
        <v>#N/A</v>
      </c>
      <c r="Q1651" t="e">
        <f>VLOOKUP(B1651,'Uniprot taxonomy'!B:R,8,FALSE)</f>
        <v>#N/A</v>
      </c>
    </row>
    <row r="1652" spans="1:17" hidden="1" x14ac:dyDescent="0.25">
      <c r="A1652" t="s">
        <v>5099</v>
      </c>
      <c r="B1652" t="s">
        <v>5100</v>
      </c>
      <c r="C1652" t="e">
        <f>VLOOKUP('Домены Secretin_N'!B1652,'AC-Architecture'!A:C,3,FALSE)</f>
        <v>#N/A</v>
      </c>
      <c r="D1652">
        <v>716</v>
      </c>
      <c r="E1652" t="s">
        <v>3632</v>
      </c>
      <c r="F1652">
        <v>194</v>
      </c>
      <c r="G1652">
        <v>264</v>
      </c>
      <c r="H1652">
        <f t="shared" si="114"/>
        <v>70</v>
      </c>
      <c r="I1652" t="str">
        <f t="shared" si="115"/>
        <v>C6CQG9_DICZE/194-264</v>
      </c>
      <c r="K1652" t="e">
        <f>IF(C1652="Secretin_N, Secretin, TraK","T","N")</f>
        <v>#N/A</v>
      </c>
      <c r="L1652" t="e">
        <f>VLOOKUP(E1652,'Uniprot taxonomy'!E:J,4,FALSE)</f>
        <v>#N/A</v>
      </c>
      <c r="M1652" t="e">
        <f>LEFT(VLOOKUP(B1652,'Uniprot taxonomy'!B:R,5,FALSE))</f>
        <v>#N/A</v>
      </c>
      <c r="N1652" t="e">
        <f>VLOOKUP(B1652,'Uniprot taxonomy'!B:R,5,FALSE)</f>
        <v>#N/A</v>
      </c>
      <c r="O1652" t="e">
        <f>VLOOKUP(B1652,'Uniprot taxonomy'!B:R,6,FALSE)</f>
        <v>#N/A</v>
      </c>
      <c r="P1652" t="e">
        <f>VLOOKUP(B1652,'Uniprot taxonomy'!B:R,7,FALSE)</f>
        <v>#N/A</v>
      </c>
      <c r="Q1652" t="e">
        <f>VLOOKUP(B1652,'Uniprot taxonomy'!B:R,8,FALSE)</f>
        <v>#N/A</v>
      </c>
    </row>
    <row r="1653" spans="1:17" hidden="1" x14ac:dyDescent="0.25">
      <c r="A1653" t="s">
        <v>5099</v>
      </c>
      <c r="B1653" t="s">
        <v>5100</v>
      </c>
      <c r="C1653" t="e">
        <f>VLOOKUP('Домены Secretin_N'!B1653,'AC-Architecture'!A:C,3,FALSE)</f>
        <v>#N/A</v>
      </c>
      <c r="D1653">
        <v>716</v>
      </c>
      <c r="E1653" t="s">
        <v>3632</v>
      </c>
      <c r="F1653">
        <v>269</v>
      </c>
      <c r="G1653">
        <v>399</v>
      </c>
      <c r="H1653">
        <f t="shared" si="114"/>
        <v>130</v>
      </c>
      <c r="I1653" t="str">
        <f t="shared" si="115"/>
        <v>C6CQG9_DICZE/269-399</v>
      </c>
      <c r="K1653" t="e">
        <f>IF(C1653="Secretin_N, Secretin, TraK","T","N")</f>
        <v>#N/A</v>
      </c>
      <c r="L1653" t="e">
        <f>VLOOKUP(E1653,'Uniprot taxonomy'!E:J,4,FALSE)</f>
        <v>#N/A</v>
      </c>
      <c r="M1653" t="e">
        <f>LEFT(VLOOKUP(B1653,'Uniprot taxonomy'!B:R,5,FALSE))</f>
        <v>#N/A</v>
      </c>
      <c r="N1653" t="e">
        <f>VLOOKUP(B1653,'Uniprot taxonomy'!B:R,5,FALSE)</f>
        <v>#N/A</v>
      </c>
      <c r="O1653" t="e">
        <f>VLOOKUP(B1653,'Uniprot taxonomy'!B:R,6,FALSE)</f>
        <v>#N/A</v>
      </c>
      <c r="P1653" t="e">
        <f>VLOOKUP(B1653,'Uniprot taxonomy'!B:R,7,FALSE)</f>
        <v>#N/A</v>
      </c>
      <c r="Q1653" t="e">
        <f>VLOOKUP(B1653,'Uniprot taxonomy'!B:R,8,FALSE)</f>
        <v>#N/A</v>
      </c>
    </row>
    <row r="1654" spans="1:17" hidden="1" x14ac:dyDescent="0.25">
      <c r="A1654" t="s">
        <v>5101</v>
      </c>
      <c r="B1654" t="s">
        <v>5102</v>
      </c>
      <c r="C1654" t="e">
        <f>VLOOKUP('Домены Secretin_N'!B1654,'AC-Architecture'!A:C,3,FALSE)</f>
        <v>#N/A</v>
      </c>
      <c r="D1654">
        <v>640</v>
      </c>
      <c r="E1654" t="s">
        <v>3632</v>
      </c>
      <c r="F1654">
        <v>110</v>
      </c>
      <c r="G1654">
        <v>173</v>
      </c>
      <c r="H1654">
        <f t="shared" si="114"/>
        <v>63</v>
      </c>
      <c r="I1654" t="str">
        <f t="shared" si="115"/>
        <v>C6DAQ5_PECCP/110-173</v>
      </c>
      <c r="K1654" t="e">
        <f>IF(C1654="Secretin_N, Secretin, TraK","T","N")</f>
        <v>#N/A</v>
      </c>
      <c r="L1654" t="e">
        <f>VLOOKUP(E1654,'Uniprot taxonomy'!E:J,4,FALSE)</f>
        <v>#N/A</v>
      </c>
      <c r="M1654" t="e">
        <f>LEFT(VLOOKUP(B1654,'Uniprot taxonomy'!B:R,5,FALSE))</f>
        <v>#N/A</v>
      </c>
      <c r="N1654" t="e">
        <f>VLOOKUP(B1654,'Uniprot taxonomy'!B:R,5,FALSE)</f>
        <v>#N/A</v>
      </c>
      <c r="O1654" t="e">
        <f>VLOOKUP(B1654,'Uniprot taxonomy'!B:R,6,FALSE)</f>
        <v>#N/A</v>
      </c>
      <c r="P1654" t="e">
        <f>VLOOKUP(B1654,'Uniprot taxonomy'!B:R,7,FALSE)</f>
        <v>#N/A</v>
      </c>
      <c r="Q1654" t="e">
        <f>VLOOKUP(B1654,'Uniprot taxonomy'!B:R,8,FALSE)</f>
        <v>#N/A</v>
      </c>
    </row>
    <row r="1655" spans="1:17" hidden="1" x14ac:dyDescent="0.25">
      <c r="A1655" t="s">
        <v>5101</v>
      </c>
      <c r="B1655" t="s">
        <v>5102</v>
      </c>
      <c r="C1655" t="e">
        <f>VLOOKUP('Домены Secretin_N'!B1655,'AC-Architecture'!A:C,3,FALSE)</f>
        <v>#N/A</v>
      </c>
      <c r="D1655">
        <v>640</v>
      </c>
      <c r="E1655" t="s">
        <v>3632</v>
      </c>
      <c r="F1655">
        <v>175</v>
      </c>
      <c r="G1655">
        <v>246</v>
      </c>
      <c r="H1655">
        <f t="shared" si="114"/>
        <v>71</v>
      </c>
      <c r="I1655" t="str">
        <f t="shared" si="115"/>
        <v>C6DAQ5_PECCP/175-246</v>
      </c>
      <c r="K1655" t="e">
        <f>IF(C1655="Secretin_N, Secretin, TraK","T","N")</f>
        <v>#N/A</v>
      </c>
      <c r="L1655" t="e">
        <f>VLOOKUP(E1655,'Uniprot taxonomy'!E:J,4,FALSE)</f>
        <v>#N/A</v>
      </c>
      <c r="M1655" t="e">
        <f>LEFT(VLOOKUP(B1655,'Uniprot taxonomy'!B:R,5,FALSE))</f>
        <v>#N/A</v>
      </c>
      <c r="N1655" t="e">
        <f>VLOOKUP(B1655,'Uniprot taxonomy'!B:R,5,FALSE)</f>
        <v>#N/A</v>
      </c>
      <c r="O1655" t="e">
        <f>VLOOKUP(B1655,'Uniprot taxonomy'!B:R,6,FALSE)</f>
        <v>#N/A</v>
      </c>
      <c r="P1655" t="e">
        <f>VLOOKUP(B1655,'Uniprot taxonomy'!B:R,7,FALSE)</f>
        <v>#N/A</v>
      </c>
      <c r="Q1655" t="e">
        <f>VLOOKUP(B1655,'Uniprot taxonomy'!B:R,8,FALSE)</f>
        <v>#N/A</v>
      </c>
    </row>
    <row r="1656" spans="1:17" hidden="1" x14ac:dyDescent="0.25">
      <c r="A1656" t="s">
        <v>5101</v>
      </c>
      <c r="B1656" t="s">
        <v>5102</v>
      </c>
      <c r="C1656" t="e">
        <f>VLOOKUP('Домены Secretin_N'!B1656,'AC-Architecture'!A:C,3,FALSE)</f>
        <v>#N/A</v>
      </c>
      <c r="D1656">
        <v>640</v>
      </c>
      <c r="E1656" t="s">
        <v>3632</v>
      </c>
      <c r="F1656">
        <v>250</v>
      </c>
      <c r="G1656">
        <v>325</v>
      </c>
      <c r="H1656">
        <f t="shared" si="114"/>
        <v>75</v>
      </c>
      <c r="I1656" t="str">
        <f t="shared" si="115"/>
        <v>C6DAQ5_PECCP/250-325</v>
      </c>
      <c r="K1656" t="e">
        <f>IF(C1656="Secretin_N, Secretin, TraK","T","N")</f>
        <v>#N/A</v>
      </c>
      <c r="L1656" t="e">
        <f>VLOOKUP(E1656,'Uniprot taxonomy'!E:J,4,FALSE)</f>
        <v>#N/A</v>
      </c>
      <c r="M1656" t="e">
        <f>LEFT(VLOOKUP(B1656,'Uniprot taxonomy'!B:R,5,FALSE))</f>
        <v>#N/A</v>
      </c>
      <c r="N1656" t="e">
        <f>VLOOKUP(B1656,'Uniprot taxonomy'!B:R,5,FALSE)</f>
        <v>#N/A</v>
      </c>
      <c r="O1656" t="e">
        <f>VLOOKUP(B1656,'Uniprot taxonomy'!B:R,6,FALSE)</f>
        <v>#N/A</v>
      </c>
      <c r="P1656" t="e">
        <f>VLOOKUP(B1656,'Uniprot taxonomy'!B:R,7,FALSE)</f>
        <v>#N/A</v>
      </c>
      <c r="Q1656" t="e">
        <f>VLOOKUP(B1656,'Uniprot taxonomy'!B:R,8,FALSE)</f>
        <v>#N/A</v>
      </c>
    </row>
    <row r="1657" spans="1:17" hidden="1" x14ac:dyDescent="0.25">
      <c r="A1657" t="s">
        <v>5103</v>
      </c>
      <c r="B1657" t="s">
        <v>5104</v>
      </c>
      <c r="C1657" t="e">
        <f>VLOOKUP('Домены Secretin_N'!B1657,'AC-Architecture'!A:C,3,FALSE)</f>
        <v>#N/A</v>
      </c>
      <c r="D1657">
        <v>424</v>
      </c>
      <c r="E1657" t="s">
        <v>3632</v>
      </c>
      <c r="F1657">
        <v>126</v>
      </c>
      <c r="G1657">
        <v>190</v>
      </c>
      <c r="H1657">
        <f t="shared" si="114"/>
        <v>64</v>
      </c>
      <c r="I1657" t="str">
        <f t="shared" si="115"/>
        <v>C6DGD6_PECCP/126-190</v>
      </c>
      <c r="K1657" t="e">
        <f>IF(C1657="Secretin_N, Secretin, TraK","T","N")</f>
        <v>#N/A</v>
      </c>
      <c r="L1657" t="e">
        <f>VLOOKUP(E1657,'Uniprot taxonomy'!E:J,4,FALSE)</f>
        <v>#N/A</v>
      </c>
      <c r="M1657" t="e">
        <f>LEFT(VLOOKUP(B1657,'Uniprot taxonomy'!B:R,5,FALSE))</f>
        <v>#N/A</v>
      </c>
      <c r="N1657" t="e">
        <f>VLOOKUP(B1657,'Uniprot taxonomy'!B:R,5,FALSE)</f>
        <v>#N/A</v>
      </c>
      <c r="O1657" t="e">
        <f>VLOOKUP(B1657,'Uniprot taxonomy'!B:R,6,FALSE)</f>
        <v>#N/A</v>
      </c>
      <c r="P1657" t="e">
        <f>VLOOKUP(B1657,'Uniprot taxonomy'!B:R,7,FALSE)</f>
        <v>#N/A</v>
      </c>
      <c r="Q1657" t="e">
        <f>VLOOKUP(B1657,'Uniprot taxonomy'!B:R,8,FALSE)</f>
        <v>#N/A</v>
      </c>
    </row>
    <row r="1658" spans="1:17" x14ac:dyDescent="0.25">
      <c r="A1658" t="s">
        <v>9</v>
      </c>
      <c r="B1658" t="s">
        <v>1314</v>
      </c>
      <c r="C1658" t="str">
        <f>VLOOKUP('Домены Secretin_N'!B1658,'AC-Architecture'!A:C,3,FALSE)</f>
        <v>Secretin_N, Secretin, TraK</v>
      </c>
      <c r="D1658">
        <v>689</v>
      </c>
      <c r="E1658" t="s">
        <v>3632</v>
      </c>
      <c r="F1658">
        <v>194</v>
      </c>
      <c r="G1658">
        <v>321</v>
      </c>
      <c r="H1658">
        <f t="shared" si="114"/>
        <v>127</v>
      </c>
      <c r="I1658" t="str">
        <f t="shared" si="115"/>
        <v>C6DI58_PECCP/194-321</v>
      </c>
      <c r="J1658" t="str">
        <f>CONCATENATE(K1658,"_",LEFT(O1658,3),"_",LEFT(Q1658,3),"_",B1658)</f>
        <v>T_Ent_Pec_C6DI58</v>
      </c>
      <c r="K1658" t="str">
        <f>IF(C1658="Secretin_N, Secretin, TraK","T","N")</f>
        <v>T</v>
      </c>
      <c r="L1658" t="str">
        <f>VLOOKUP(B1658,'Uniprot taxonomy'!B:R,4,FALSE)</f>
        <v>Proteobacteria</v>
      </c>
      <c r="M1658" t="str">
        <f>LEFT(VLOOKUP(B1658,'Uniprot taxonomy'!B:R,5,FALSE))</f>
        <v>G</v>
      </c>
      <c r="N1658" t="str">
        <f>VLOOKUP(B1658,'Uniprot taxonomy'!B:R,5,FALSE)</f>
        <v>Gammaproteobacteria</v>
      </c>
      <c r="O1658" t="str">
        <f>VLOOKUP(B1658,'Uniprot taxonomy'!B:R,6,FALSE)</f>
        <v>Enterobacteriales</v>
      </c>
      <c r="P1658" t="str">
        <f>VLOOKUP(B1658,'Uniprot taxonomy'!B:R,7,FALSE)</f>
        <v>Enterobacteriaceae</v>
      </c>
      <c r="Q1658" t="str">
        <f>VLOOKUP(B1658,'Uniprot taxonomy'!B:R,8,FALSE)</f>
        <v>Pectobacterium</v>
      </c>
    </row>
    <row r="1659" spans="1:17" hidden="1" x14ac:dyDescent="0.25">
      <c r="A1659" t="s">
        <v>5105</v>
      </c>
      <c r="B1659" t="s">
        <v>5106</v>
      </c>
      <c r="C1659" t="e">
        <f>VLOOKUP('Домены Secretin_N'!B1659,'AC-Architecture'!A:C,3,FALSE)</f>
        <v>#N/A</v>
      </c>
      <c r="D1659">
        <v>635</v>
      </c>
      <c r="E1659" t="s">
        <v>3632</v>
      </c>
      <c r="F1659">
        <v>189</v>
      </c>
      <c r="G1659">
        <v>262</v>
      </c>
      <c r="H1659">
        <f t="shared" si="114"/>
        <v>73</v>
      </c>
      <c r="I1659" t="str">
        <f t="shared" si="115"/>
        <v>C6E067_GEOSM/189-262</v>
      </c>
      <c r="K1659" t="e">
        <f>IF(C1659="Secretin_N, Secretin, TraK","T","N")</f>
        <v>#N/A</v>
      </c>
      <c r="L1659" t="e">
        <f>VLOOKUP(E1659,'Uniprot taxonomy'!E:J,4,FALSE)</f>
        <v>#N/A</v>
      </c>
      <c r="M1659" t="e">
        <f>LEFT(VLOOKUP(B1659,'Uniprot taxonomy'!B:R,5,FALSE))</f>
        <v>#N/A</v>
      </c>
      <c r="N1659" t="e">
        <f>VLOOKUP(B1659,'Uniprot taxonomy'!B:R,5,FALSE)</f>
        <v>#N/A</v>
      </c>
      <c r="O1659" t="e">
        <f>VLOOKUP(B1659,'Uniprot taxonomy'!B:R,6,FALSE)</f>
        <v>#N/A</v>
      </c>
      <c r="P1659" t="e">
        <f>VLOOKUP(B1659,'Uniprot taxonomy'!B:R,7,FALSE)</f>
        <v>#N/A</v>
      </c>
      <c r="Q1659" t="e">
        <f>VLOOKUP(B1659,'Uniprot taxonomy'!B:R,8,FALSE)</f>
        <v>#N/A</v>
      </c>
    </row>
    <row r="1660" spans="1:17" hidden="1" x14ac:dyDescent="0.25">
      <c r="A1660" t="s">
        <v>5105</v>
      </c>
      <c r="B1660" t="s">
        <v>5106</v>
      </c>
      <c r="C1660" t="e">
        <f>VLOOKUP('Домены Secretin_N'!B1660,'AC-Architecture'!A:C,3,FALSE)</f>
        <v>#N/A</v>
      </c>
      <c r="D1660">
        <v>635</v>
      </c>
      <c r="E1660" t="s">
        <v>3632</v>
      </c>
      <c r="F1660">
        <v>267</v>
      </c>
      <c r="G1660">
        <v>352</v>
      </c>
      <c r="H1660">
        <f t="shared" si="114"/>
        <v>85</v>
      </c>
      <c r="I1660" t="str">
        <f t="shared" si="115"/>
        <v>C6E067_GEOSM/267-352</v>
      </c>
      <c r="K1660" t="e">
        <f>IF(C1660="Secretin_N, Secretin, TraK","T","N")</f>
        <v>#N/A</v>
      </c>
      <c r="L1660" t="e">
        <f>VLOOKUP(E1660,'Uniprot taxonomy'!E:J,4,FALSE)</f>
        <v>#N/A</v>
      </c>
      <c r="M1660" t="e">
        <f>LEFT(VLOOKUP(B1660,'Uniprot taxonomy'!B:R,5,FALSE))</f>
        <v>#N/A</v>
      </c>
      <c r="N1660" t="e">
        <f>VLOOKUP(B1660,'Uniprot taxonomy'!B:R,5,FALSE)</f>
        <v>#N/A</v>
      </c>
      <c r="O1660" t="e">
        <f>VLOOKUP(B1660,'Uniprot taxonomy'!B:R,6,FALSE)</f>
        <v>#N/A</v>
      </c>
      <c r="P1660" t="e">
        <f>VLOOKUP(B1660,'Uniprot taxonomy'!B:R,7,FALSE)</f>
        <v>#N/A</v>
      </c>
      <c r="Q1660" t="e">
        <f>VLOOKUP(B1660,'Uniprot taxonomy'!B:R,8,FALSE)</f>
        <v>#N/A</v>
      </c>
    </row>
    <row r="1661" spans="1:17" hidden="1" x14ac:dyDescent="0.25">
      <c r="A1661" t="s">
        <v>5107</v>
      </c>
      <c r="B1661" t="s">
        <v>5108</v>
      </c>
      <c r="C1661" t="e">
        <f>VLOOKUP('Домены Secretin_N'!B1661,'AC-Architecture'!A:C,3,FALSE)</f>
        <v>#N/A</v>
      </c>
      <c r="D1661">
        <v>926</v>
      </c>
      <c r="E1661" t="s">
        <v>3632</v>
      </c>
      <c r="F1661">
        <v>632</v>
      </c>
      <c r="G1661">
        <v>693</v>
      </c>
      <c r="H1661">
        <f t="shared" si="114"/>
        <v>61</v>
      </c>
      <c r="I1661" t="str">
        <f t="shared" si="115"/>
        <v>C6E0S7_GEOSM/632-693</v>
      </c>
      <c r="K1661" t="e">
        <f>IF(C1661="Secretin_N, Secretin, TraK","T","N")</f>
        <v>#N/A</v>
      </c>
      <c r="L1661" t="e">
        <f>VLOOKUP(E1661,'Uniprot taxonomy'!E:J,4,FALSE)</f>
        <v>#N/A</v>
      </c>
      <c r="M1661" t="e">
        <f>LEFT(VLOOKUP(B1661,'Uniprot taxonomy'!B:R,5,FALSE))</f>
        <v>#N/A</v>
      </c>
      <c r="N1661" t="e">
        <f>VLOOKUP(B1661,'Uniprot taxonomy'!B:R,5,FALSE)</f>
        <v>#N/A</v>
      </c>
      <c r="O1661" t="e">
        <f>VLOOKUP(B1661,'Uniprot taxonomy'!B:R,6,FALSE)</f>
        <v>#N/A</v>
      </c>
      <c r="P1661" t="e">
        <f>VLOOKUP(B1661,'Uniprot taxonomy'!B:R,7,FALSE)</f>
        <v>#N/A</v>
      </c>
      <c r="Q1661" t="e">
        <f>VLOOKUP(B1661,'Uniprot taxonomy'!B:R,8,FALSE)</f>
        <v>#N/A</v>
      </c>
    </row>
    <row r="1662" spans="1:17" hidden="1" x14ac:dyDescent="0.25">
      <c r="A1662" t="s">
        <v>5109</v>
      </c>
      <c r="B1662" t="s">
        <v>5110</v>
      </c>
      <c r="C1662" t="e">
        <f>VLOOKUP('Домены Secretin_N'!B1662,'AC-Architecture'!A:C,3,FALSE)</f>
        <v>#N/A</v>
      </c>
      <c r="D1662">
        <v>412</v>
      </c>
      <c r="E1662" t="s">
        <v>3632</v>
      </c>
      <c r="F1662">
        <v>119</v>
      </c>
      <c r="G1662">
        <v>180</v>
      </c>
      <c r="H1662">
        <f t="shared" si="114"/>
        <v>61</v>
      </c>
      <c r="I1662" t="str">
        <f t="shared" si="115"/>
        <v>C6EFI5_ECOBD/119-180</v>
      </c>
      <c r="K1662" t="e">
        <f>IF(C1662="Secretin_N, Secretin, TraK","T","N")</f>
        <v>#N/A</v>
      </c>
      <c r="L1662" t="e">
        <f>VLOOKUP(E1662,'Uniprot taxonomy'!E:J,4,FALSE)</f>
        <v>#N/A</v>
      </c>
      <c r="M1662" t="e">
        <f>LEFT(VLOOKUP(B1662,'Uniprot taxonomy'!B:R,5,FALSE))</f>
        <v>#N/A</v>
      </c>
      <c r="N1662" t="e">
        <f>VLOOKUP(B1662,'Uniprot taxonomy'!B:R,5,FALSE)</f>
        <v>#N/A</v>
      </c>
      <c r="O1662" t="e">
        <f>VLOOKUP(B1662,'Uniprot taxonomy'!B:R,6,FALSE)</f>
        <v>#N/A</v>
      </c>
      <c r="P1662" t="e">
        <f>VLOOKUP(B1662,'Uniprot taxonomy'!B:R,7,FALSE)</f>
        <v>#N/A</v>
      </c>
      <c r="Q1662" t="e">
        <f>VLOOKUP(B1662,'Uniprot taxonomy'!B:R,8,FALSE)</f>
        <v>#N/A</v>
      </c>
    </row>
    <row r="1663" spans="1:17" x14ac:dyDescent="0.25">
      <c r="A1663" t="s">
        <v>528</v>
      </c>
      <c r="B1663" t="s">
        <v>1828</v>
      </c>
      <c r="C1663" t="str">
        <f>VLOOKUP('Домены Secretin_N'!B1663,'AC-Architecture'!A:C,3,FALSE)</f>
        <v>Secretin_N, Secretin</v>
      </c>
      <c r="D1663">
        <v>338</v>
      </c>
      <c r="E1663" t="s">
        <v>3632</v>
      </c>
      <c r="F1663">
        <v>127</v>
      </c>
      <c r="G1663">
        <v>189</v>
      </c>
      <c r="H1663">
        <f t="shared" si="114"/>
        <v>62</v>
      </c>
      <c r="I1663" t="str">
        <f t="shared" si="115"/>
        <v>C6EGE1_ECOBD/127-189</v>
      </c>
      <c r="J1663" t="str">
        <f>CONCATENATE(K1663,"_",LEFT(O1663,3),"_",LEFT(Q1663,3),"_",B1663)</f>
        <v>N_Ent_Esc_C6EGE1</v>
      </c>
      <c r="K1663" t="str">
        <f>IF(C1663="Secretin_N, Secretin, TraK","T","N")</f>
        <v>N</v>
      </c>
      <c r="L1663" t="str">
        <f>VLOOKUP(B1663,'Uniprot taxonomy'!B:R,4,FALSE)</f>
        <v>Proteobacteria</v>
      </c>
      <c r="M1663" t="str">
        <f>LEFT(VLOOKUP(B1663,'Uniprot taxonomy'!B:R,5,FALSE))</f>
        <v>G</v>
      </c>
      <c r="N1663" t="str">
        <f>VLOOKUP(B1663,'Uniprot taxonomy'!B:R,5,FALSE)</f>
        <v>Gammaproteobacteria</v>
      </c>
      <c r="O1663" t="str">
        <f>VLOOKUP(B1663,'Uniprot taxonomy'!B:R,6,FALSE)</f>
        <v>Enterobacteriales</v>
      </c>
      <c r="P1663" t="str">
        <f>VLOOKUP(B1663,'Uniprot taxonomy'!B:R,7,FALSE)</f>
        <v>Enterobacteriaceae</v>
      </c>
      <c r="Q1663" t="str">
        <f>VLOOKUP(B1663,'Uniprot taxonomy'!B:R,8,FALSE)</f>
        <v>Escherichia</v>
      </c>
    </row>
    <row r="1664" spans="1:17" hidden="1" x14ac:dyDescent="0.25">
      <c r="A1664" t="s">
        <v>529</v>
      </c>
      <c r="B1664" t="s">
        <v>1829</v>
      </c>
      <c r="C1664" t="str">
        <f>VLOOKUP('Домены Secretin_N'!B1664,'AC-Architecture'!A:C,3,FALSE)</f>
        <v>Secretin_N, Secretin</v>
      </c>
      <c r="D1664">
        <v>565</v>
      </c>
      <c r="E1664" t="s">
        <v>3632</v>
      </c>
      <c r="F1664">
        <v>152</v>
      </c>
      <c r="G1664">
        <v>230</v>
      </c>
      <c r="H1664">
        <f t="shared" si="114"/>
        <v>78</v>
      </c>
      <c r="I1664" t="str">
        <f t="shared" si="115"/>
        <v>C6HW33_9BACT/152-230</v>
      </c>
      <c r="K1664" t="str">
        <f>IF(C1664="Secretin_N, Secretin, TraK","T","N")</f>
        <v>N</v>
      </c>
      <c r="L1664" t="e">
        <f>VLOOKUP(E1664,'Uniprot taxonomy'!E:J,4,FALSE)</f>
        <v>#N/A</v>
      </c>
      <c r="M1664" t="str">
        <f>LEFT(VLOOKUP(B1664,'Uniprot taxonomy'!B:R,5,FALSE))</f>
        <v>N</v>
      </c>
      <c r="N1664" t="str">
        <f>VLOOKUP(B1664,'Uniprot taxonomy'!B:R,5,FALSE)</f>
        <v>Nitrospirales</v>
      </c>
      <c r="O1664" t="str">
        <f>VLOOKUP(B1664,'Uniprot taxonomy'!B:R,6,FALSE)</f>
        <v>Nitrospiraceae</v>
      </c>
      <c r="P1664" t="str">
        <f>VLOOKUP(B1664,'Uniprot taxonomy'!B:R,7,FALSE)</f>
        <v>Leptospirillum.</v>
      </c>
      <c r="Q1664">
        <f>VLOOKUP(B1664,'Uniprot taxonomy'!B:R,8,FALSE)</f>
        <v>0</v>
      </c>
    </row>
    <row r="1665" spans="1:17" hidden="1" x14ac:dyDescent="0.25">
      <c r="A1665" t="s">
        <v>5112</v>
      </c>
      <c r="B1665" t="s">
        <v>5113</v>
      </c>
      <c r="C1665" t="e">
        <f>VLOOKUP('Домены Secretin_N'!B1665,'AC-Architecture'!A:C,3,FALSE)</f>
        <v>#N/A</v>
      </c>
      <c r="D1665">
        <v>711</v>
      </c>
      <c r="E1665" t="s">
        <v>3632</v>
      </c>
      <c r="F1665">
        <v>377</v>
      </c>
      <c r="G1665">
        <v>451</v>
      </c>
      <c r="H1665">
        <f t="shared" si="114"/>
        <v>74</v>
      </c>
      <c r="I1665" t="str">
        <f t="shared" si="115"/>
        <v>C6M757_NEISI/377-451</v>
      </c>
      <c r="K1665" t="e">
        <f>IF(C1665="Secretin_N, Secretin, TraK","T","N")</f>
        <v>#N/A</v>
      </c>
      <c r="L1665" t="e">
        <f>VLOOKUP(E1665,'Uniprot taxonomy'!E:J,4,FALSE)</f>
        <v>#N/A</v>
      </c>
      <c r="M1665" t="e">
        <f>LEFT(VLOOKUP(B1665,'Uniprot taxonomy'!B:R,5,FALSE))</f>
        <v>#N/A</v>
      </c>
      <c r="N1665" t="e">
        <f>VLOOKUP(B1665,'Uniprot taxonomy'!B:R,5,FALSE)</f>
        <v>#N/A</v>
      </c>
      <c r="O1665" t="e">
        <f>VLOOKUP(B1665,'Uniprot taxonomy'!B:R,6,FALSE)</f>
        <v>#N/A</v>
      </c>
      <c r="P1665" t="e">
        <f>VLOOKUP(B1665,'Uniprot taxonomy'!B:R,7,FALSE)</f>
        <v>#N/A</v>
      </c>
      <c r="Q1665" t="e">
        <f>VLOOKUP(B1665,'Uniprot taxonomy'!B:R,8,FALSE)</f>
        <v>#N/A</v>
      </c>
    </row>
    <row r="1666" spans="1:17" hidden="1" x14ac:dyDescent="0.25">
      <c r="A1666" t="s">
        <v>5114</v>
      </c>
      <c r="B1666" t="s">
        <v>5115</v>
      </c>
      <c r="C1666" t="e">
        <f>VLOOKUP('Домены Secretin_N'!B1666,'AC-Architecture'!A:C,3,FALSE)</f>
        <v>#N/A</v>
      </c>
      <c r="D1666">
        <v>772</v>
      </c>
      <c r="E1666" t="s">
        <v>3632</v>
      </c>
      <c r="F1666">
        <v>388</v>
      </c>
      <c r="G1666">
        <v>483</v>
      </c>
      <c r="H1666">
        <f t="shared" si="114"/>
        <v>95</v>
      </c>
      <c r="I1666" t="str">
        <f t="shared" si="115"/>
        <v>C6NXE5_9GAMM/388-483</v>
      </c>
      <c r="K1666" t="e">
        <f>IF(C1666="Secretin_N, Secretin, TraK","T","N")</f>
        <v>#N/A</v>
      </c>
      <c r="L1666" t="e">
        <f>VLOOKUP(E1666,'Uniprot taxonomy'!E:J,4,FALSE)</f>
        <v>#N/A</v>
      </c>
      <c r="M1666" t="e">
        <f>LEFT(VLOOKUP(B1666,'Uniprot taxonomy'!B:R,5,FALSE))</f>
        <v>#N/A</v>
      </c>
      <c r="N1666" t="e">
        <f>VLOOKUP(B1666,'Uniprot taxonomy'!B:R,5,FALSE)</f>
        <v>#N/A</v>
      </c>
      <c r="O1666" t="e">
        <f>VLOOKUP(B1666,'Uniprot taxonomy'!B:R,6,FALSE)</f>
        <v>#N/A</v>
      </c>
      <c r="P1666" t="e">
        <f>VLOOKUP(B1666,'Uniprot taxonomy'!B:R,7,FALSE)</f>
        <v>#N/A</v>
      </c>
      <c r="Q1666" t="e">
        <f>VLOOKUP(B1666,'Uniprot taxonomy'!B:R,8,FALSE)</f>
        <v>#N/A</v>
      </c>
    </row>
    <row r="1667" spans="1:17" hidden="1" x14ac:dyDescent="0.25">
      <c r="A1667" t="s">
        <v>5116</v>
      </c>
      <c r="B1667" t="s">
        <v>5117</v>
      </c>
      <c r="C1667" t="e">
        <f>VLOOKUP('Домены Secretin_N'!B1667,'AC-Architecture'!A:C,3,FALSE)</f>
        <v>#N/A</v>
      </c>
      <c r="D1667">
        <v>726</v>
      </c>
      <c r="E1667" t="s">
        <v>3632</v>
      </c>
      <c r="F1667">
        <v>378</v>
      </c>
      <c r="G1667">
        <v>464</v>
      </c>
      <c r="H1667">
        <f t="shared" ref="H1667:H1730" si="116">G1667-F1667</f>
        <v>86</v>
      </c>
      <c r="I1667" t="str">
        <f t="shared" ref="I1667:I1730" si="117">CONCATENATE(A1667,"/",F1667,"-",G1667)</f>
        <v>C6RQE6_ACIRA/378-464</v>
      </c>
      <c r="K1667" t="e">
        <f>IF(C1667="Secretin_N, Secretin, TraK","T","N")</f>
        <v>#N/A</v>
      </c>
      <c r="L1667" t="e">
        <f>VLOOKUP(E1667,'Uniprot taxonomy'!E:J,4,FALSE)</f>
        <v>#N/A</v>
      </c>
      <c r="M1667" t="e">
        <f>LEFT(VLOOKUP(B1667,'Uniprot taxonomy'!B:R,5,FALSE))</f>
        <v>#N/A</v>
      </c>
      <c r="N1667" t="e">
        <f>VLOOKUP(B1667,'Uniprot taxonomy'!B:R,5,FALSE)</f>
        <v>#N/A</v>
      </c>
      <c r="O1667" t="e">
        <f>VLOOKUP(B1667,'Uniprot taxonomy'!B:R,6,FALSE)</f>
        <v>#N/A</v>
      </c>
      <c r="P1667" t="e">
        <f>VLOOKUP(B1667,'Uniprot taxonomy'!B:R,7,FALSE)</f>
        <v>#N/A</v>
      </c>
      <c r="Q1667" t="e">
        <f>VLOOKUP(B1667,'Uniprot taxonomy'!B:R,8,FALSE)</f>
        <v>#N/A</v>
      </c>
    </row>
    <row r="1668" spans="1:17" hidden="1" x14ac:dyDescent="0.25">
      <c r="A1668" t="s">
        <v>5118</v>
      </c>
      <c r="B1668" t="s">
        <v>5119</v>
      </c>
      <c r="C1668" t="e">
        <f>VLOOKUP('Домены Secretin_N'!B1668,'AC-Architecture'!A:C,3,FALSE)</f>
        <v>#N/A</v>
      </c>
      <c r="D1668">
        <v>751</v>
      </c>
      <c r="E1668" t="s">
        <v>3632</v>
      </c>
      <c r="F1668">
        <v>129</v>
      </c>
      <c r="G1668">
        <v>189</v>
      </c>
      <c r="H1668">
        <f t="shared" si="116"/>
        <v>60</v>
      </c>
      <c r="I1668" t="str">
        <f t="shared" si="117"/>
        <v>C6RSG4_ACIRA/129-189</v>
      </c>
      <c r="K1668" t="e">
        <f>IF(C1668="Secretin_N, Secretin, TraK","T","N")</f>
        <v>#N/A</v>
      </c>
      <c r="L1668" t="e">
        <f>VLOOKUP(E1668,'Uniprot taxonomy'!E:J,4,FALSE)</f>
        <v>#N/A</v>
      </c>
      <c r="M1668" t="e">
        <f>LEFT(VLOOKUP(B1668,'Uniprot taxonomy'!B:R,5,FALSE))</f>
        <v>#N/A</v>
      </c>
      <c r="N1668" t="e">
        <f>VLOOKUP(B1668,'Uniprot taxonomy'!B:R,5,FALSE)</f>
        <v>#N/A</v>
      </c>
      <c r="O1668" t="e">
        <f>VLOOKUP(B1668,'Uniprot taxonomy'!B:R,6,FALSE)</f>
        <v>#N/A</v>
      </c>
      <c r="P1668" t="e">
        <f>VLOOKUP(B1668,'Uniprot taxonomy'!B:R,7,FALSE)</f>
        <v>#N/A</v>
      </c>
      <c r="Q1668" t="e">
        <f>VLOOKUP(B1668,'Uniprot taxonomy'!B:R,8,FALSE)</f>
        <v>#N/A</v>
      </c>
    </row>
    <row r="1669" spans="1:17" hidden="1" x14ac:dyDescent="0.25">
      <c r="A1669" t="s">
        <v>5118</v>
      </c>
      <c r="B1669" t="s">
        <v>5119</v>
      </c>
      <c r="C1669" t="e">
        <f>VLOOKUP('Домены Secretin_N'!B1669,'AC-Architecture'!A:C,3,FALSE)</f>
        <v>#N/A</v>
      </c>
      <c r="D1669">
        <v>751</v>
      </c>
      <c r="E1669" t="s">
        <v>3632</v>
      </c>
      <c r="F1669">
        <v>192</v>
      </c>
      <c r="G1669">
        <v>262</v>
      </c>
      <c r="H1669">
        <f t="shared" si="116"/>
        <v>70</v>
      </c>
      <c r="I1669" t="str">
        <f t="shared" si="117"/>
        <v>C6RSG4_ACIRA/192-262</v>
      </c>
      <c r="K1669" t="e">
        <f>IF(C1669="Secretin_N, Secretin, TraK","T","N")</f>
        <v>#N/A</v>
      </c>
      <c r="L1669" t="e">
        <f>VLOOKUP(E1669,'Uniprot taxonomy'!E:J,4,FALSE)</f>
        <v>#N/A</v>
      </c>
      <c r="M1669" t="e">
        <f>LEFT(VLOOKUP(B1669,'Uniprot taxonomy'!B:R,5,FALSE))</f>
        <v>#N/A</v>
      </c>
      <c r="N1669" t="e">
        <f>VLOOKUP(B1669,'Uniprot taxonomy'!B:R,5,FALSE)</f>
        <v>#N/A</v>
      </c>
      <c r="O1669" t="e">
        <f>VLOOKUP(B1669,'Uniprot taxonomy'!B:R,6,FALSE)</f>
        <v>#N/A</v>
      </c>
      <c r="P1669" t="e">
        <f>VLOOKUP(B1669,'Uniprot taxonomy'!B:R,7,FALSE)</f>
        <v>#N/A</v>
      </c>
      <c r="Q1669" t="e">
        <f>VLOOKUP(B1669,'Uniprot taxonomy'!B:R,8,FALSE)</f>
        <v>#N/A</v>
      </c>
    </row>
    <row r="1670" spans="1:17" hidden="1" x14ac:dyDescent="0.25">
      <c r="A1670" t="s">
        <v>5118</v>
      </c>
      <c r="B1670" t="s">
        <v>5119</v>
      </c>
      <c r="C1670" t="e">
        <f>VLOOKUP('Домены Secretin_N'!B1670,'AC-Architecture'!A:C,3,FALSE)</f>
        <v>#N/A</v>
      </c>
      <c r="D1670">
        <v>751</v>
      </c>
      <c r="E1670" t="s">
        <v>3632</v>
      </c>
      <c r="F1670">
        <v>267</v>
      </c>
      <c r="G1670">
        <v>389</v>
      </c>
      <c r="H1670">
        <f t="shared" si="116"/>
        <v>122</v>
      </c>
      <c r="I1670" t="str">
        <f t="shared" si="117"/>
        <v>C6RSG4_ACIRA/267-389</v>
      </c>
      <c r="K1670" t="e">
        <f>IF(C1670="Secretin_N, Secretin, TraK","T","N")</f>
        <v>#N/A</v>
      </c>
      <c r="L1670" t="e">
        <f>VLOOKUP(E1670,'Uniprot taxonomy'!E:J,4,FALSE)</f>
        <v>#N/A</v>
      </c>
      <c r="M1670" t="e">
        <f>LEFT(VLOOKUP(B1670,'Uniprot taxonomy'!B:R,5,FALSE))</f>
        <v>#N/A</v>
      </c>
      <c r="N1670" t="e">
        <f>VLOOKUP(B1670,'Uniprot taxonomy'!B:R,5,FALSE)</f>
        <v>#N/A</v>
      </c>
      <c r="O1670" t="e">
        <f>VLOOKUP(B1670,'Uniprot taxonomy'!B:R,6,FALSE)</f>
        <v>#N/A</v>
      </c>
      <c r="P1670" t="e">
        <f>VLOOKUP(B1670,'Uniprot taxonomy'!B:R,7,FALSE)</f>
        <v>#N/A</v>
      </c>
      <c r="Q1670" t="e">
        <f>VLOOKUP(B1670,'Uniprot taxonomy'!B:R,8,FALSE)</f>
        <v>#N/A</v>
      </c>
    </row>
    <row r="1671" spans="1:17" hidden="1" x14ac:dyDescent="0.25">
      <c r="A1671" t="s">
        <v>5120</v>
      </c>
      <c r="B1671" t="s">
        <v>5121</v>
      </c>
      <c r="C1671" t="e">
        <f>VLOOKUP('Домены Secretin_N'!B1671,'AC-Architecture'!A:C,3,FALSE)</f>
        <v>#N/A</v>
      </c>
      <c r="D1671">
        <v>674</v>
      </c>
      <c r="E1671" t="s">
        <v>3632</v>
      </c>
      <c r="F1671">
        <v>126</v>
      </c>
      <c r="G1671">
        <v>189</v>
      </c>
      <c r="H1671">
        <f t="shared" si="116"/>
        <v>63</v>
      </c>
      <c r="I1671" t="str">
        <f t="shared" si="117"/>
        <v>C6RVE6_VIBCL/126-189</v>
      </c>
      <c r="K1671" t="e">
        <f>IF(C1671="Secretin_N, Secretin, TraK","T","N")</f>
        <v>#N/A</v>
      </c>
      <c r="L1671" t="e">
        <f>VLOOKUP(E1671,'Uniprot taxonomy'!E:J,4,FALSE)</f>
        <v>#N/A</v>
      </c>
      <c r="M1671" t="e">
        <f>LEFT(VLOOKUP(B1671,'Uniprot taxonomy'!B:R,5,FALSE))</f>
        <v>#N/A</v>
      </c>
      <c r="N1671" t="e">
        <f>VLOOKUP(B1671,'Uniprot taxonomy'!B:R,5,FALSE)</f>
        <v>#N/A</v>
      </c>
      <c r="O1671" t="e">
        <f>VLOOKUP(B1671,'Uniprot taxonomy'!B:R,6,FALSE)</f>
        <v>#N/A</v>
      </c>
      <c r="P1671" t="e">
        <f>VLOOKUP(B1671,'Uniprot taxonomy'!B:R,7,FALSE)</f>
        <v>#N/A</v>
      </c>
      <c r="Q1671" t="e">
        <f>VLOOKUP(B1671,'Uniprot taxonomy'!B:R,8,FALSE)</f>
        <v>#N/A</v>
      </c>
    </row>
    <row r="1672" spans="1:17" hidden="1" x14ac:dyDescent="0.25">
      <c r="A1672" t="s">
        <v>5120</v>
      </c>
      <c r="B1672" t="s">
        <v>5121</v>
      </c>
      <c r="C1672" t="e">
        <f>VLOOKUP('Домены Secretin_N'!B1672,'AC-Architecture'!A:C,3,FALSE)</f>
        <v>#N/A</v>
      </c>
      <c r="D1672">
        <v>674</v>
      </c>
      <c r="E1672" t="s">
        <v>3632</v>
      </c>
      <c r="F1672">
        <v>191</v>
      </c>
      <c r="G1672">
        <v>262</v>
      </c>
      <c r="H1672">
        <f t="shared" si="116"/>
        <v>71</v>
      </c>
      <c r="I1672" t="str">
        <f t="shared" si="117"/>
        <v>C6RVE6_VIBCL/191-262</v>
      </c>
      <c r="K1672" t="e">
        <f>IF(C1672="Secretin_N, Secretin, TraK","T","N")</f>
        <v>#N/A</v>
      </c>
      <c r="L1672" t="e">
        <f>VLOOKUP(E1672,'Uniprot taxonomy'!E:J,4,FALSE)</f>
        <v>#N/A</v>
      </c>
      <c r="M1672" t="e">
        <f>LEFT(VLOOKUP(B1672,'Uniprot taxonomy'!B:R,5,FALSE))</f>
        <v>#N/A</v>
      </c>
      <c r="N1672" t="e">
        <f>VLOOKUP(B1672,'Uniprot taxonomy'!B:R,5,FALSE)</f>
        <v>#N/A</v>
      </c>
      <c r="O1672" t="e">
        <f>VLOOKUP(B1672,'Uniprot taxonomy'!B:R,6,FALSE)</f>
        <v>#N/A</v>
      </c>
      <c r="P1672" t="e">
        <f>VLOOKUP(B1672,'Uniprot taxonomy'!B:R,7,FALSE)</f>
        <v>#N/A</v>
      </c>
      <c r="Q1672" t="e">
        <f>VLOOKUP(B1672,'Uniprot taxonomy'!B:R,8,FALSE)</f>
        <v>#N/A</v>
      </c>
    </row>
    <row r="1673" spans="1:17" hidden="1" x14ac:dyDescent="0.25">
      <c r="A1673" t="s">
        <v>5120</v>
      </c>
      <c r="B1673" t="s">
        <v>5121</v>
      </c>
      <c r="C1673" t="e">
        <f>VLOOKUP('Домены Secretin_N'!B1673,'AC-Architecture'!A:C,3,FALSE)</f>
        <v>#N/A</v>
      </c>
      <c r="D1673">
        <v>674</v>
      </c>
      <c r="E1673" t="s">
        <v>3632</v>
      </c>
      <c r="F1673">
        <v>266</v>
      </c>
      <c r="G1673">
        <v>343</v>
      </c>
      <c r="H1673">
        <f t="shared" si="116"/>
        <v>77</v>
      </c>
      <c r="I1673" t="str">
        <f t="shared" si="117"/>
        <v>C6RVE6_VIBCL/266-343</v>
      </c>
      <c r="K1673" t="e">
        <f>IF(C1673="Secretin_N, Secretin, TraK","T","N")</f>
        <v>#N/A</v>
      </c>
      <c r="L1673" t="e">
        <f>VLOOKUP(E1673,'Uniprot taxonomy'!E:J,4,FALSE)</f>
        <v>#N/A</v>
      </c>
      <c r="M1673" t="e">
        <f>LEFT(VLOOKUP(B1673,'Uniprot taxonomy'!B:R,5,FALSE))</f>
        <v>#N/A</v>
      </c>
      <c r="N1673" t="e">
        <f>VLOOKUP(B1673,'Uniprot taxonomy'!B:R,5,FALSE)</f>
        <v>#N/A</v>
      </c>
      <c r="O1673" t="e">
        <f>VLOOKUP(B1673,'Uniprot taxonomy'!B:R,6,FALSE)</f>
        <v>#N/A</v>
      </c>
      <c r="P1673" t="e">
        <f>VLOOKUP(B1673,'Uniprot taxonomy'!B:R,7,FALSE)</f>
        <v>#N/A</v>
      </c>
      <c r="Q1673" t="e">
        <f>VLOOKUP(B1673,'Uniprot taxonomy'!B:R,8,FALSE)</f>
        <v>#N/A</v>
      </c>
    </row>
    <row r="1674" spans="1:17" hidden="1" x14ac:dyDescent="0.25">
      <c r="A1674" t="s">
        <v>5122</v>
      </c>
      <c r="B1674" t="s">
        <v>5123</v>
      </c>
      <c r="C1674" t="e">
        <f>VLOOKUP('Домены Secretin_N'!B1674,'AC-Architecture'!A:C,3,FALSE)</f>
        <v>#N/A</v>
      </c>
      <c r="D1674">
        <v>761</v>
      </c>
      <c r="E1674" t="s">
        <v>3632</v>
      </c>
      <c r="F1674">
        <v>435</v>
      </c>
      <c r="G1674">
        <v>507</v>
      </c>
      <c r="H1674">
        <f t="shared" si="116"/>
        <v>72</v>
      </c>
      <c r="I1674" t="str">
        <f t="shared" si="117"/>
        <v>C6S5B0_NEIML/435-507</v>
      </c>
      <c r="K1674" t="e">
        <f>IF(C1674="Secretin_N, Secretin, TraK","T","N")</f>
        <v>#N/A</v>
      </c>
      <c r="L1674" t="e">
        <f>VLOOKUP(E1674,'Uniprot taxonomy'!E:J,4,FALSE)</f>
        <v>#N/A</v>
      </c>
      <c r="M1674" t="e">
        <f>LEFT(VLOOKUP(B1674,'Uniprot taxonomy'!B:R,5,FALSE))</f>
        <v>#N/A</v>
      </c>
      <c r="N1674" t="e">
        <f>VLOOKUP(B1674,'Uniprot taxonomy'!B:R,5,FALSE)</f>
        <v>#N/A</v>
      </c>
      <c r="O1674" t="e">
        <f>VLOOKUP(B1674,'Uniprot taxonomy'!B:R,6,FALSE)</f>
        <v>#N/A</v>
      </c>
      <c r="P1674" t="e">
        <f>VLOOKUP(B1674,'Uniprot taxonomy'!B:R,7,FALSE)</f>
        <v>#N/A</v>
      </c>
      <c r="Q1674" t="e">
        <f>VLOOKUP(B1674,'Uniprot taxonomy'!B:R,8,FALSE)</f>
        <v>#N/A</v>
      </c>
    </row>
    <row r="1675" spans="1:17" hidden="1" x14ac:dyDescent="0.25">
      <c r="A1675" t="s">
        <v>5124</v>
      </c>
      <c r="B1675" t="s">
        <v>5125</v>
      </c>
      <c r="C1675" t="e">
        <f>VLOOKUP('Домены Secretin_N'!B1675,'AC-Architecture'!A:C,3,FALSE)</f>
        <v>#N/A</v>
      </c>
      <c r="D1675">
        <v>761</v>
      </c>
      <c r="E1675" t="s">
        <v>3632</v>
      </c>
      <c r="F1675">
        <v>435</v>
      </c>
      <c r="G1675">
        <v>507</v>
      </c>
      <c r="H1675">
        <f t="shared" si="116"/>
        <v>72</v>
      </c>
      <c r="I1675" t="str">
        <f t="shared" si="117"/>
        <v>C6SBC9_NEIME/435-507</v>
      </c>
      <c r="K1675" t="e">
        <f>IF(C1675="Secretin_N, Secretin, TraK","T","N")</f>
        <v>#N/A</v>
      </c>
      <c r="L1675" t="e">
        <f>VLOOKUP(E1675,'Uniprot taxonomy'!E:J,4,FALSE)</f>
        <v>#N/A</v>
      </c>
      <c r="M1675" t="e">
        <f>LEFT(VLOOKUP(B1675,'Uniprot taxonomy'!B:R,5,FALSE))</f>
        <v>#N/A</v>
      </c>
      <c r="N1675" t="e">
        <f>VLOOKUP(B1675,'Uniprot taxonomy'!B:R,5,FALSE)</f>
        <v>#N/A</v>
      </c>
      <c r="O1675" t="e">
        <f>VLOOKUP(B1675,'Uniprot taxonomy'!B:R,6,FALSE)</f>
        <v>#N/A</v>
      </c>
      <c r="P1675" t="e">
        <f>VLOOKUP(B1675,'Uniprot taxonomy'!B:R,7,FALSE)</f>
        <v>#N/A</v>
      </c>
      <c r="Q1675" t="e">
        <f>VLOOKUP(B1675,'Uniprot taxonomy'!B:R,8,FALSE)</f>
        <v>#N/A</v>
      </c>
    </row>
    <row r="1676" spans="1:17" hidden="1" x14ac:dyDescent="0.25">
      <c r="A1676" t="s">
        <v>5126</v>
      </c>
      <c r="B1676" t="s">
        <v>5127</v>
      </c>
      <c r="C1676" t="e">
        <f>VLOOKUP('Домены Secretin_N'!B1676,'AC-Architecture'!A:C,3,FALSE)</f>
        <v>#N/A</v>
      </c>
      <c r="D1676">
        <v>687</v>
      </c>
      <c r="E1676" t="s">
        <v>3632</v>
      </c>
      <c r="F1676">
        <v>361</v>
      </c>
      <c r="G1676">
        <v>433</v>
      </c>
      <c r="H1676">
        <f t="shared" si="116"/>
        <v>72</v>
      </c>
      <c r="I1676" t="str">
        <f t="shared" si="117"/>
        <v>C6SLH8_NEIME/361-433</v>
      </c>
      <c r="K1676" t="e">
        <f>IF(C1676="Secretin_N, Secretin, TraK","T","N")</f>
        <v>#N/A</v>
      </c>
      <c r="L1676" t="e">
        <f>VLOOKUP(E1676,'Uniprot taxonomy'!E:J,4,FALSE)</f>
        <v>#N/A</v>
      </c>
      <c r="M1676" t="e">
        <f>LEFT(VLOOKUP(B1676,'Uniprot taxonomy'!B:R,5,FALSE))</f>
        <v>#N/A</v>
      </c>
      <c r="N1676" t="e">
        <f>VLOOKUP(B1676,'Uniprot taxonomy'!B:R,5,FALSE)</f>
        <v>#N/A</v>
      </c>
      <c r="O1676" t="e">
        <f>VLOOKUP(B1676,'Uniprot taxonomy'!B:R,6,FALSE)</f>
        <v>#N/A</v>
      </c>
      <c r="P1676" t="e">
        <f>VLOOKUP(B1676,'Uniprot taxonomy'!B:R,7,FALSE)</f>
        <v>#N/A</v>
      </c>
      <c r="Q1676" t="e">
        <f>VLOOKUP(B1676,'Uniprot taxonomy'!B:R,8,FALSE)</f>
        <v>#N/A</v>
      </c>
    </row>
    <row r="1677" spans="1:17" hidden="1" x14ac:dyDescent="0.25">
      <c r="A1677" t="s">
        <v>5128</v>
      </c>
      <c r="B1677" t="s">
        <v>5129</v>
      </c>
      <c r="C1677" t="e">
        <f>VLOOKUP('Домены Secretin_N'!B1677,'AC-Architecture'!A:C,3,FALSE)</f>
        <v>#N/A</v>
      </c>
      <c r="D1677">
        <v>757</v>
      </c>
      <c r="E1677" t="s">
        <v>3632</v>
      </c>
      <c r="F1677">
        <v>129</v>
      </c>
      <c r="G1677">
        <v>189</v>
      </c>
      <c r="H1677">
        <f t="shared" si="116"/>
        <v>60</v>
      </c>
      <c r="I1677" t="str">
        <f t="shared" si="117"/>
        <v>C6TPK0_BURPE/129-189</v>
      </c>
      <c r="K1677" t="e">
        <f>IF(C1677="Secretin_N, Secretin, TraK","T","N")</f>
        <v>#N/A</v>
      </c>
      <c r="L1677" t="e">
        <f>VLOOKUP(E1677,'Uniprot taxonomy'!E:J,4,FALSE)</f>
        <v>#N/A</v>
      </c>
      <c r="M1677" t="e">
        <f>LEFT(VLOOKUP(B1677,'Uniprot taxonomy'!B:R,5,FALSE))</f>
        <v>#N/A</v>
      </c>
      <c r="N1677" t="e">
        <f>VLOOKUP(B1677,'Uniprot taxonomy'!B:R,5,FALSE)</f>
        <v>#N/A</v>
      </c>
      <c r="O1677" t="e">
        <f>VLOOKUP(B1677,'Uniprot taxonomy'!B:R,6,FALSE)</f>
        <v>#N/A</v>
      </c>
      <c r="P1677" t="e">
        <f>VLOOKUP(B1677,'Uniprot taxonomy'!B:R,7,FALSE)</f>
        <v>#N/A</v>
      </c>
      <c r="Q1677" t="e">
        <f>VLOOKUP(B1677,'Uniprot taxonomy'!B:R,8,FALSE)</f>
        <v>#N/A</v>
      </c>
    </row>
    <row r="1678" spans="1:17" hidden="1" x14ac:dyDescent="0.25">
      <c r="A1678" t="s">
        <v>5128</v>
      </c>
      <c r="B1678" t="s">
        <v>5129</v>
      </c>
      <c r="C1678" t="e">
        <f>VLOOKUP('Домены Secretin_N'!B1678,'AC-Architecture'!A:C,3,FALSE)</f>
        <v>#N/A</v>
      </c>
      <c r="D1678">
        <v>757</v>
      </c>
      <c r="E1678" t="s">
        <v>3632</v>
      </c>
      <c r="F1678">
        <v>192</v>
      </c>
      <c r="G1678">
        <v>264</v>
      </c>
      <c r="H1678">
        <f t="shared" si="116"/>
        <v>72</v>
      </c>
      <c r="I1678" t="str">
        <f t="shared" si="117"/>
        <v>C6TPK0_BURPE/192-264</v>
      </c>
      <c r="K1678" t="e">
        <f>IF(C1678="Secretin_N, Secretin, TraK","T","N")</f>
        <v>#N/A</v>
      </c>
      <c r="L1678" t="e">
        <f>VLOOKUP(E1678,'Uniprot taxonomy'!E:J,4,FALSE)</f>
        <v>#N/A</v>
      </c>
      <c r="M1678" t="e">
        <f>LEFT(VLOOKUP(B1678,'Uniprot taxonomy'!B:R,5,FALSE))</f>
        <v>#N/A</v>
      </c>
      <c r="N1678" t="e">
        <f>VLOOKUP(B1678,'Uniprot taxonomy'!B:R,5,FALSE)</f>
        <v>#N/A</v>
      </c>
      <c r="O1678" t="e">
        <f>VLOOKUP(B1678,'Uniprot taxonomy'!B:R,6,FALSE)</f>
        <v>#N/A</v>
      </c>
      <c r="P1678" t="e">
        <f>VLOOKUP(B1678,'Uniprot taxonomy'!B:R,7,FALSE)</f>
        <v>#N/A</v>
      </c>
      <c r="Q1678" t="e">
        <f>VLOOKUP(B1678,'Uniprot taxonomy'!B:R,8,FALSE)</f>
        <v>#N/A</v>
      </c>
    </row>
    <row r="1679" spans="1:17" hidden="1" x14ac:dyDescent="0.25">
      <c r="A1679" t="s">
        <v>5128</v>
      </c>
      <c r="B1679" t="s">
        <v>5129</v>
      </c>
      <c r="C1679" t="e">
        <f>VLOOKUP('Домены Secretin_N'!B1679,'AC-Architecture'!A:C,3,FALSE)</f>
        <v>#N/A</v>
      </c>
      <c r="D1679">
        <v>757</v>
      </c>
      <c r="E1679" t="s">
        <v>3632</v>
      </c>
      <c r="F1679">
        <v>268</v>
      </c>
      <c r="G1679">
        <v>406</v>
      </c>
      <c r="H1679">
        <f t="shared" si="116"/>
        <v>138</v>
      </c>
      <c r="I1679" t="str">
        <f t="shared" si="117"/>
        <v>C6TPK0_BURPE/268-406</v>
      </c>
      <c r="K1679" t="e">
        <f>IF(C1679="Secretin_N, Secretin, TraK","T","N")</f>
        <v>#N/A</v>
      </c>
      <c r="L1679" t="e">
        <f>VLOOKUP(E1679,'Uniprot taxonomy'!E:J,4,FALSE)</f>
        <v>#N/A</v>
      </c>
      <c r="M1679" t="e">
        <f>LEFT(VLOOKUP(B1679,'Uniprot taxonomy'!B:R,5,FALSE))</f>
        <v>#N/A</v>
      </c>
      <c r="N1679" t="e">
        <f>VLOOKUP(B1679,'Uniprot taxonomy'!B:R,5,FALSE)</f>
        <v>#N/A</v>
      </c>
      <c r="O1679" t="e">
        <f>VLOOKUP(B1679,'Uniprot taxonomy'!B:R,6,FALSE)</f>
        <v>#N/A</v>
      </c>
      <c r="P1679" t="e">
        <f>VLOOKUP(B1679,'Uniprot taxonomy'!B:R,7,FALSE)</f>
        <v>#N/A</v>
      </c>
      <c r="Q1679" t="e">
        <f>VLOOKUP(B1679,'Uniprot taxonomy'!B:R,8,FALSE)</f>
        <v>#N/A</v>
      </c>
    </row>
    <row r="1680" spans="1:17" hidden="1" x14ac:dyDescent="0.25">
      <c r="A1680" t="s">
        <v>5130</v>
      </c>
      <c r="B1680" t="s">
        <v>5131</v>
      </c>
      <c r="C1680" t="e">
        <f>VLOOKUP('Домены Secretin_N'!B1680,'AC-Architecture'!A:C,3,FALSE)</f>
        <v>#N/A</v>
      </c>
      <c r="D1680">
        <v>445</v>
      </c>
      <c r="E1680" t="s">
        <v>3632</v>
      </c>
      <c r="F1680">
        <v>143</v>
      </c>
      <c r="G1680">
        <v>209</v>
      </c>
      <c r="H1680">
        <f t="shared" si="116"/>
        <v>66</v>
      </c>
      <c r="I1680" t="str">
        <f t="shared" si="117"/>
        <v>C6TZX7_BURPE/143-209</v>
      </c>
      <c r="K1680" t="e">
        <f>IF(C1680="Secretin_N, Secretin, TraK","T","N")</f>
        <v>#N/A</v>
      </c>
      <c r="L1680" t="e">
        <f>VLOOKUP(E1680,'Uniprot taxonomy'!E:J,4,FALSE)</f>
        <v>#N/A</v>
      </c>
      <c r="M1680" t="e">
        <f>LEFT(VLOOKUP(B1680,'Uniprot taxonomy'!B:R,5,FALSE))</f>
        <v>#N/A</v>
      </c>
      <c r="N1680" t="e">
        <f>VLOOKUP(B1680,'Uniprot taxonomy'!B:R,5,FALSE)</f>
        <v>#N/A</v>
      </c>
      <c r="O1680" t="e">
        <f>VLOOKUP(B1680,'Uniprot taxonomy'!B:R,6,FALSE)</f>
        <v>#N/A</v>
      </c>
      <c r="P1680" t="e">
        <f>VLOOKUP(B1680,'Uniprot taxonomy'!B:R,7,FALSE)</f>
        <v>#N/A</v>
      </c>
      <c r="Q1680" t="e">
        <f>VLOOKUP(B1680,'Uniprot taxonomy'!B:R,8,FALSE)</f>
        <v>#N/A</v>
      </c>
    </row>
    <row r="1681" spans="1:17" hidden="1" x14ac:dyDescent="0.25">
      <c r="A1681" t="s">
        <v>5132</v>
      </c>
      <c r="B1681" t="s">
        <v>5133</v>
      </c>
      <c r="C1681" t="e">
        <f>VLOOKUP('Домены Secretin_N'!B1681,'AC-Architecture'!A:C,3,FALSE)</f>
        <v>#N/A</v>
      </c>
      <c r="D1681">
        <v>588</v>
      </c>
      <c r="E1681" t="s">
        <v>3632</v>
      </c>
      <c r="F1681">
        <v>110</v>
      </c>
      <c r="G1681">
        <v>172</v>
      </c>
      <c r="H1681">
        <f t="shared" si="116"/>
        <v>62</v>
      </c>
      <c r="I1681" t="str">
        <f t="shared" si="117"/>
        <v>C6U5I2_BURPE/110-172</v>
      </c>
      <c r="K1681" t="e">
        <f>IF(C1681="Secretin_N, Secretin, TraK","T","N")</f>
        <v>#N/A</v>
      </c>
      <c r="L1681" t="e">
        <f>VLOOKUP(E1681,'Uniprot taxonomy'!E:J,4,FALSE)</f>
        <v>#N/A</v>
      </c>
      <c r="M1681" t="e">
        <f>LEFT(VLOOKUP(B1681,'Uniprot taxonomy'!B:R,5,FALSE))</f>
        <v>#N/A</v>
      </c>
      <c r="N1681" t="e">
        <f>VLOOKUP(B1681,'Uniprot taxonomy'!B:R,5,FALSE)</f>
        <v>#N/A</v>
      </c>
      <c r="O1681" t="e">
        <f>VLOOKUP(B1681,'Uniprot taxonomy'!B:R,6,FALSE)</f>
        <v>#N/A</v>
      </c>
      <c r="P1681" t="e">
        <f>VLOOKUP(B1681,'Uniprot taxonomy'!B:R,7,FALSE)</f>
        <v>#N/A</v>
      </c>
      <c r="Q1681" t="e">
        <f>VLOOKUP(B1681,'Uniprot taxonomy'!B:R,8,FALSE)</f>
        <v>#N/A</v>
      </c>
    </row>
    <row r="1682" spans="1:17" hidden="1" x14ac:dyDescent="0.25">
      <c r="A1682" t="s">
        <v>5132</v>
      </c>
      <c r="B1682" t="s">
        <v>5133</v>
      </c>
      <c r="C1682" t="e">
        <f>VLOOKUP('Домены Secretin_N'!B1682,'AC-Architecture'!A:C,3,FALSE)</f>
        <v>#N/A</v>
      </c>
      <c r="D1682">
        <v>588</v>
      </c>
      <c r="E1682" t="s">
        <v>3632</v>
      </c>
      <c r="F1682">
        <v>179</v>
      </c>
      <c r="G1682">
        <v>338</v>
      </c>
      <c r="H1682">
        <f t="shared" si="116"/>
        <v>159</v>
      </c>
      <c r="I1682" t="str">
        <f t="shared" si="117"/>
        <v>C6U5I2_BURPE/179-338</v>
      </c>
      <c r="K1682" t="e">
        <f>IF(C1682="Secretin_N, Secretin, TraK","T","N")</f>
        <v>#N/A</v>
      </c>
      <c r="L1682" t="e">
        <f>VLOOKUP(E1682,'Uniprot taxonomy'!E:J,4,FALSE)</f>
        <v>#N/A</v>
      </c>
      <c r="M1682" t="e">
        <f>LEFT(VLOOKUP(B1682,'Uniprot taxonomy'!B:R,5,FALSE))</f>
        <v>#N/A</v>
      </c>
      <c r="N1682" t="e">
        <f>VLOOKUP(B1682,'Uniprot taxonomy'!B:R,5,FALSE)</f>
        <v>#N/A</v>
      </c>
      <c r="O1682" t="e">
        <f>VLOOKUP(B1682,'Uniprot taxonomy'!B:R,6,FALSE)</f>
        <v>#N/A</v>
      </c>
      <c r="P1682" t="e">
        <f>VLOOKUP(B1682,'Uniprot taxonomy'!B:R,7,FALSE)</f>
        <v>#N/A</v>
      </c>
      <c r="Q1682" t="e">
        <f>VLOOKUP(B1682,'Uniprot taxonomy'!B:R,8,FALSE)</f>
        <v>#N/A</v>
      </c>
    </row>
    <row r="1683" spans="1:17" hidden="1" x14ac:dyDescent="0.25">
      <c r="A1683" t="s">
        <v>530</v>
      </c>
      <c r="B1683" t="s">
        <v>1830</v>
      </c>
      <c r="C1683" t="str">
        <f>VLOOKUP('Домены Secretin_N'!B1683,'AC-Architecture'!A:C,3,FALSE)</f>
        <v>Secretin_N, Secretin</v>
      </c>
      <c r="D1683">
        <v>620</v>
      </c>
      <c r="E1683" t="s">
        <v>3632</v>
      </c>
      <c r="F1683">
        <v>210</v>
      </c>
      <c r="G1683">
        <v>363</v>
      </c>
      <c r="H1683">
        <f t="shared" si="116"/>
        <v>153</v>
      </c>
      <c r="I1683" t="str">
        <f t="shared" si="117"/>
        <v>C6U6G4_BURPE/210-363</v>
      </c>
      <c r="J1683" t="e">
        <f>CONCATENATE(K1683,"_",#REF!,"_",B1683)</f>
        <v>#REF!</v>
      </c>
      <c r="K1683" t="str">
        <f>IF(C1683="Secretin_N, Secretin, TraK","T","N")</f>
        <v>N</v>
      </c>
      <c r="L1683" t="e">
        <f>VLOOKUP(E1683,'Uniprot taxonomy'!E:J,4,FALSE)</f>
        <v>#N/A</v>
      </c>
      <c r="M1683" t="str">
        <f>LEFT(VLOOKUP(B1683,'Uniprot taxonomy'!B:R,5,FALSE))</f>
        <v>B</v>
      </c>
      <c r="N1683" t="str">
        <f>VLOOKUP(B1683,'Uniprot taxonomy'!B:R,5,FALSE)</f>
        <v>Betaproteobacteria</v>
      </c>
      <c r="O1683" t="str">
        <f>VLOOKUP(B1683,'Uniprot taxonomy'!B:R,6,FALSE)</f>
        <v>Burkholderiales</v>
      </c>
      <c r="P1683" t="str">
        <f>VLOOKUP(B1683,'Uniprot taxonomy'!B:R,7,FALSE)</f>
        <v>Burkholderiaceae</v>
      </c>
      <c r="Q1683" t="str">
        <f>VLOOKUP(B1683,'Uniprot taxonomy'!B:R,8,FALSE)</f>
        <v>Burkholderia</v>
      </c>
    </row>
    <row r="1684" spans="1:17" hidden="1" x14ac:dyDescent="0.25">
      <c r="A1684" t="s">
        <v>531</v>
      </c>
      <c r="B1684" t="s">
        <v>1831</v>
      </c>
      <c r="C1684" t="str">
        <f>VLOOKUP('Домены Secretin_N'!B1684,'AC-Architecture'!A:C,3,FALSE)</f>
        <v>Secretin_N, Secretin</v>
      </c>
      <c r="D1684">
        <v>601</v>
      </c>
      <c r="E1684" t="s">
        <v>3632</v>
      </c>
      <c r="F1684">
        <v>175</v>
      </c>
      <c r="G1684">
        <v>351</v>
      </c>
      <c r="H1684">
        <f t="shared" si="116"/>
        <v>176</v>
      </c>
      <c r="I1684" t="str">
        <f t="shared" si="117"/>
        <v>C6U734_BURPE/175-351</v>
      </c>
      <c r="J1684" t="e">
        <f>CONCATENATE(K1684,"_",#REF!,"_",B1684)</f>
        <v>#REF!</v>
      </c>
      <c r="K1684" t="str">
        <f>IF(C1684="Secretin_N, Secretin, TraK","T","N")</f>
        <v>N</v>
      </c>
      <c r="L1684" t="e">
        <f>VLOOKUP(E1684,'Uniprot taxonomy'!E:J,4,FALSE)</f>
        <v>#N/A</v>
      </c>
      <c r="M1684" t="str">
        <f>LEFT(VLOOKUP(B1684,'Uniprot taxonomy'!B:R,5,FALSE))</f>
        <v>B</v>
      </c>
      <c r="N1684" t="str">
        <f>VLOOKUP(B1684,'Uniprot taxonomy'!B:R,5,FALSE)</f>
        <v>Betaproteobacteria</v>
      </c>
      <c r="O1684" t="str">
        <f>VLOOKUP(B1684,'Uniprot taxonomy'!B:R,6,FALSE)</f>
        <v>Burkholderiales</v>
      </c>
      <c r="P1684" t="str">
        <f>VLOOKUP(B1684,'Uniprot taxonomy'!B:R,7,FALSE)</f>
        <v>Burkholderiaceae</v>
      </c>
      <c r="Q1684" t="str">
        <f>VLOOKUP(B1684,'Uniprot taxonomy'!B:R,8,FALSE)</f>
        <v>Burkholderia</v>
      </c>
    </row>
    <row r="1685" spans="1:17" hidden="1" x14ac:dyDescent="0.25">
      <c r="A1685" t="s">
        <v>5134</v>
      </c>
      <c r="B1685" t="s">
        <v>5135</v>
      </c>
      <c r="C1685" t="e">
        <f>VLOOKUP('Домены Secretin_N'!B1685,'AC-Architecture'!A:C,3,FALSE)</f>
        <v>#N/A</v>
      </c>
      <c r="D1685">
        <v>596</v>
      </c>
      <c r="E1685" t="s">
        <v>3632</v>
      </c>
      <c r="F1685">
        <v>178</v>
      </c>
      <c r="G1685">
        <v>272</v>
      </c>
      <c r="H1685">
        <f t="shared" si="116"/>
        <v>94</v>
      </c>
      <c r="I1685" t="str">
        <f t="shared" si="117"/>
        <v>C6U746_BURPE/178-272</v>
      </c>
      <c r="K1685" t="e">
        <f>IF(C1685="Secretin_N, Secretin, TraK","T","N")</f>
        <v>#N/A</v>
      </c>
      <c r="L1685" t="e">
        <f>VLOOKUP(E1685,'Uniprot taxonomy'!E:J,4,FALSE)</f>
        <v>#N/A</v>
      </c>
      <c r="M1685" t="e">
        <f>LEFT(VLOOKUP(B1685,'Uniprot taxonomy'!B:R,5,FALSE))</f>
        <v>#N/A</v>
      </c>
      <c r="N1685" t="e">
        <f>VLOOKUP(B1685,'Uniprot taxonomy'!B:R,5,FALSE)</f>
        <v>#N/A</v>
      </c>
      <c r="O1685" t="e">
        <f>VLOOKUP(B1685,'Uniprot taxonomy'!B:R,6,FALSE)</f>
        <v>#N/A</v>
      </c>
      <c r="P1685" t="e">
        <f>VLOOKUP(B1685,'Uniprot taxonomy'!B:R,7,FALSE)</f>
        <v>#N/A</v>
      </c>
      <c r="Q1685" t="e">
        <f>VLOOKUP(B1685,'Uniprot taxonomy'!B:R,8,FALSE)</f>
        <v>#N/A</v>
      </c>
    </row>
    <row r="1686" spans="1:17" hidden="1" x14ac:dyDescent="0.25">
      <c r="A1686" t="s">
        <v>5136</v>
      </c>
      <c r="B1686" t="s">
        <v>5137</v>
      </c>
      <c r="C1686" t="e">
        <f>VLOOKUP('Домены Secretin_N'!B1686,'AC-Architecture'!A:C,3,FALSE)</f>
        <v>#N/A</v>
      </c>
      <c r="D1686">
        <v>686</v>
      </c>
      <c r="E1686" t="s">
        <v>3632</v>
      </c>
      <c r="F1686">
        <v>145</v>
      </c>
      <c r="G1686">
        <v>208</v>
      </c>
      <c r="H1686">
        <f t="shared" si="116"/>
        <v>63</v>
      </c>
      <c r="I1686" t="str">
        <f t="shared" si="117"/>
        <v>C6UDN4_ECOBR/145-208</v>
      </c>
      <c r="K1686" t="e">
        <f>IF(C1686="Secretin_N, Secretin, TraK","T","N")</f>
        <v>#N/A</v>
      </c>
      <c r="L1686" t="e">
        <f>VLOOKUP(E1686,'Uniprot taxonomy'!E:J,4,FALSE)</f>
        <v>#N/A</v>
      </c>
      <c r="M1686" t="e">
        <f>LEFT(VLOOKUP(B1686,'Uniprot taxonomy'!B:R,5,FALSE))</f>
        <v>#N/A</v>
      </c>
      <c r="N1686" t="e">
        <f>VLOOKUP(B1686,'Uniprot taxonomy'!B:R,5,FALSE)</f>
        <v>#N/A</v>
      </c>
      <c r="O1686" t="e">
        <f>VLOOKUP(B1686,'Uniprot taxonomy'!B:R,6,FALSE)</f>
        <v>#N/A</v>
      </c>
      <c r="P1686" t="e">
        <f>VLOOKUP(B1686,'Uniprot taxonomy'!B:R,7,FALSE)</f>
        <v>#N/A</v>
      </c>
      <c r="Q1686" t="e">
        <f>VLOOKUP(B1686,'Uniprot taxonomy'!B:R,8,FALSE)</f>
        <v>#N/A</v>
      </c>
    </row>
    <row r="1687" spans="1:17" hidden="1" x14ac:dyDescent="0.25">
      <c r="A1687" t="s">
        <v>5136</v>
      </c>
      <c r="B1687" t="s">
        <v>5137</v>
      </c>
      <c r="C1687" t="e">
        <f>VLOOKUP('Домены Secretin_N'!B1687,'AC-Architecture'!A:C,3,FALSE)</f>
        <v>#N/A</v>
      </c>
      <c r="D1687">
        <v>686</v>
      </c>
      <c r="E1687" t="s">
        <v>3632</v>
      </c>
      <c r="F1687">
        <v>210</v>
      </c>
      <c r="G1687">
        <v>280</v>
      </c>
      <c r="H1687">
        <f t="shared" si="116"/>
        <v>70</v>
      </c>
      <c r="I1687" t="str">
        <f t="shared" si="117"/>
        <v>C6UDN4_ECOBR/210-280</v>
      </c>
      <c r="K1687" t="e">
        <f>IF(C1687="Secretin_N, Secretin, TraK","T","N")</f>
        <v>#N/A</v>
      </c>
      <c r="L1687" t="e">
        <f>VLOOKUP(E1687,'Uniprot taxonomy'!E:J,4,FALSE)</f>
        <v>#N/A</v>
      </c>
      <c r="M1687" t="e">
        <f>LEFT(VLOOKUP(B1687,'Uniprot taxonomy'!B:R,5,FALSE))</f>
        <v>#N/A</v>
      </c>
      <c r="N1687" t="e">
        <f>VLOOKUP(B1687,'Uniprot taxonomy'!B:R,5,FALSE)</f>
        <v>#N/A</v>
      </c>
      <c r="O1687" t="e">
        <f>VLOOKUP(B1687,'Uniprot taxonomy'!B:R,6,FALSE)</f>
        <v>#N/A</v>
      </c>
      <c r="P1687" t="e">
        <f>VLOOKUP(B1687,'Uniprot taxonomy'!B:R,7,FALSE)</f>
        <v>#N/A</v>
      </c>
      <c r="Q1687" t="e">
        <f>VLOOKUP(B1687,'Uniprot taxonomy'!B:R,8,FALSE)</f>
        <v>#N/A</v>
      </c>
    </row>
    <row r="1688" spans="1:17" hidden="1" x14ac:dyDescent="0.25">
      <c r="A1688" t="s">
        <v>5136</v>
      </c>
      <c r="B1688" t="s">
        <v>5137</v>
      </c>
      <c r="C1688" t="e">
        <f>VLOOKUP('Домены Secretin_N'!B1688,'AC-Architecture'!A:C,3,FALSE)</f>
        <v>#N/A</v>
      </c>
      <c r="D1688">
        <v>686</v>
      </c>
      <c r="E1688" t="s">
        <v>3632</v>
      </c>
      <c r="F1688">
        <v>284</v>
      </c>
      <c r="G1688">
        <v>362</v>
      </c>
      <c r="H1688">
        <f t="shared" si="116"/>
        <v>78</v>
      </c>
      <c r="I1688" t="str">
        <f t="shared" si="117"/>
        <v>C6UDN4_ECOBR/284-362</v>
      </c>
      <c r="K1688" t="e">
        <f>IF(C1688="Secretin_N, Secretin, TraK","T","N")</f>
        <v>#N/A</v>
      </c>
      <c r="L1688" t="e">
        <f>VLOOKUP(E1688,'Uniprot taxonomy'!E:J,4,FALSE)</f>
        <v>#N/A</v>
      </c>
      <c r="M1688" t="e">
        <f>LEFT(VLOOKUP(B1688,'Uniprot taxonomy'!B:R,5,FALSE))</f>
        <v>#N/A</v>
      </c>
      <c r="N1688" t="e">
        <f>VLOOKUP(B1688,'Uniprot taxonomy'!B:R,5,FALSE)</f>
        <v>#N/A</v>
      </c>
      <c r="O1688" t="e">
        <f>VLOOKUP(B1688,'Uniprot taxonomy'!B:R,6,FALSE)</f>
        <v>#N/A</v>
      </c>
      <c r="P1688" t="e">
        <f>VLOOKUP(B1688,'Uniprot taxonomy'!B:R,7,FALSE)</f>
        <v>#N/A</v>
      </c>
      <c r="Q1688" t="e">
        <f>VLOOKUP(B1688,'Uniprot taxonomy'!B:R,8,FALSE)</f>
        <v>#N/A</v>
      </c>
    </row>
    <row r="1689" spans="1:17" hidden="1" x14ac:dyDescent="0.25">
      <c r="A1689" t="s">
        <v>5138</v>
      </c>
      <c r="B1689" t="s">
        <v>5139</v>
      </c>
      <c r="C1689" t="e">
        <f>VLOOKUP('Домены Secretin_N'!B1689,'AC-Architecture'!A:C,3,FALSE)</f>
        <v>#N/A</v>
      </c>
      <c r="D1689">
        <v>650</v>
      </c>
      <c r="E1689" t="s">
        <v>3632</v>
      </c>
      <c r="F1689">
        <v>127</v>
      </c>
      <c r="G1689">
        <v>189</v>
      </c>
      <c r="H1689">
        <f t="shared" si="116"/>
        <v>62</v>
      </c>
      <c r="I1689" t="str">
        <f t="shared" si="117"/>
        <v>C6UFS5_ECOBR/127-189</v>
      </c>
      <c r="K1689" t="e">
        <f>IF(C1689="Secretin_N, Secretin, TraK","T","N")</f>
        <v>#N/A</v>
      </c>
      <c r="L1689" t="e">
        <f>VLOOKUP(E1689,'Uniprot taxonomy'!E:J,4,FALSE)</f>
        <v>#N/A</v>
      </c>
      <c r="M1689" t="e">
        <f>LEFT(VLOOKUP(B1689,'Uniprot taxonomy'!B:R,5,FALSE))</f>
        <v>#N/A</v>
      </c>
      <c r="N1689" t="e">
        <f>VLOOKUP(B1689,'Uniprot taxonomy'!B:R,5,FALSE)</f>
        <v>#N/A</v>
      </c>
      <c r="O1689" t="e">
        <f>VLOOKUP(B1689,'Uniprot taxonomy'!B:R,6,FALSE)</f>
        <v>#N/A</v>
      </c>
      <c r="P1689" t="e">
        <f>VLOOKUP(B1689,'Uniprot taxonomy'!B:R,7,FALSE)</f>
        <v>#N/A</v>
      </c>
      <c r="Q1689" t="e">
        <f>VLOOKUP(B1689,'Uniprot taxonomy'!B:R,8,FALSE)</f>
        <v>#N/A</v>
      </c>
    </row>
    <row r="1690" spans="1:17" hidden="1" x14ac:dyDescent="0.25">
      <c r="A1690" t="s">
        <v>5138</v>
      </c>
      <c r="B1690" t="s">
        <v>5139</v>
      </c>
      <c r="C1690" t="e">
        <f>VLOOKUP('Домены Secretin_N'!B1690,'AC-Architecture'!A:C,3,FALSE)</f>
        <v>#N/A</v>
      </c>
      <c r="D1690">
        <v>650</v>
      </c>
      <c r="E1690" t="s">
        <v>3632</v>
      </c>
      <c r="F1690">
        <v>192</v>
      </c>
      <c r="G1690">
        <v>263</v>
      </c>
      <c r="H1690">
        <f t="shared" si="116"/>
        <v>71</v>
      </c>
      <c r="I1690" t="str">
        <f t="shared" si="117"/>
        <v>C6UFS5_ECOBR/192-263</v>
      </c>
      <c r="K1690" t="e">
        <f>IF(C1690="Secretin_N, Secretin, TraK","T","N")</f>
        <v>#N/A</v>
      </c>
      <c r="L1690" t="e">
        <f>VLOOKUP(E1690,'Uniprot taxonomy'!E:J,4,FALSE)</f>
        <v>#N/A</v>
      </c>
      <c r="M1690" t="e">
        <f>LEFT(VLOOKUP(B1690,'Uniprot taxonomy'!B:R,5,FALSE))</f>
        <v>#N/A</v>
      </c>
      <c r="N1690" t="e">
        <f>VLOOKUP(B1690,'Uniprot taxonomy'!B:R,5,FALSE)</f>
        <v>#N/A</v>
      </c>
      <c r="O1690" t="e">
        <f>VLOOKUP(B1690,'Uniprot taxonomy'!B:R,6,FALSE)</f>
        <v>#N/A</v>
      </c>
      <c r="P1690" t="e">
        <f>VLOOKUP(B1690,'Uniprot taxonomy'!B:R,7,FALSE)</f>
        <v>#N/A</v>
      </c>
      <c r="Q1690" t="e">
        <f>VLOOKUP(B1690,'Uniprot taxonomy'!B:R,8,FALSE)</f>
        <v>#N/A</v>
      </c>
    </row>
    <row r="1691" spans="1:17" hidden="1" x14ac:dyDescent="0.25">
      <c r="A1691" t="s">
        <v>5138</v>
      </c>
      <c r="B1691" t="s">
        <v>5139</v>
      </c>
      <c r="C1691" t="e">
        <f>VLOOKUP('Домены Secretin_N'!B1691,'AC-Architecture'!A:C,3,FALSE)</f>
        <v>#N/A</v>
      </c>
      <c r="D1691">
        <v>650</v>
      </c>
      <c r="E1691" t="s">
        <v>3632</v>
      </c>
      <c r="F1691">
        <v>268</v>
      </c>
      <c r="G1691">
        <v>347</v>
      </c>
      <c r="H1691">
        <f t="shared" si="116"/>
        <v>79</v>
      </c>
      <c r="I1691" t="str">
        <f t="shared" si="117"/>
        <v>C6UFS5_ECOBR/268-347</v>
      </c>
      <c r="K1691" t="e">
        <f>IF(C1691="Secretin_N, Secretin, TraK","T","N")</f>
        <v>#N/A</v>
      </c>
      <c r="L1691" t="e">
        <f>VLOOKUP(E1691,'Uniprot taxonomy'!E:J,4,FALSE)</f>
        <v>#N/A</v>
      </c>
      <c r="M1691" t="e">
        <f>LEFT(VLOOKUP(B1691,'Uniprot taxonomy'!B:R,5,FALSE))</f>
        <v>#N/A</v>
      </c>
      <c r="N1691" t="e">
        <f>VLOOKUP(B1691,'Uniprot taxonomy'!B:R,5,FALSE)</f>
        <v>#N/A</v>
      </c>
      <c r="O1691" t="e">
        <f>VLOOKUP(B1691,'Uniprot taxonomy'!B:R,6,FALSE)</f>
        <v>#N/A</v>
      </c>
      <c r="P1691" t="e">
        <f>VLOOKUP(B1691,'Uniprot taxonomy'!B:R,7,FALSE)</f>
        <v>#N/A</v>
      </c>
      <c r="Q1691" t="e">
        <f>VLOOKUP(B1691,'Uniprot taxonomy'!B:R,8,FALSE)</f>
        <v>#N/A</v>
      </c>
    </row>
    <row r="1692" spans="1:17" hidden="1" x14ac:dyDescent="0.25">
      <c r="A1692" t="s">
        <v>5140</v>
      </c>
      <c r="B1692" t="s">
        <v>5141</v>
      </c>
      <c r="C1692" t="e">
        <f>VLOOKUP('Домены Secretin_N'!B1692,'AC-Architecture'!A:C,3,FALSE)</f>
        <v>#N/A</v>
      </c>
      <c r="D1692">
        <v>412</v>
      </c>
      <c r="E1692" t="s">
        <v>3632</v>
      </c>
      <c r="F1692">
        <v>119</v>
      </c>
      <c r="G1692">
        <v>180</v>
      </c>
      <c r="H1692">
        <f t="shared" si="116"/>
        <v>61</v>
      </c>
      <c r="I1692" t="str">
        <f t="shared" si="117"/>
        <v>C6UFZ1_ECOBR/119-180</v>
      </c>
      <c r="K1692" t="e">
        <f>IF(C1692="Secretin_N, Secretin, TraK","T","N")</f>
        <v>#N/A</v>
      </c>
      <c r="L1692" t="e">
        <f>VLOOKUP(E1692,'Uniprot taxonomy'!E:J,4,FALSE)</f>
        <v>#N/A</v>
      </c>
      <c r="M1692" t="e">
        <f>LEFT(VLOOKUP(B1692,'Uniprot taxonomy'!B:R,5,FALSE))</f>
        <v>#N/A</v>
      </c>
      <c r="N1692" t="e">
        <f>VLOOKUP(B1692,'Uniprot taxonomy'!B:R,5,FALSE)</f>
        <v>#N/A</v>
      </c>
      <c r="O1692" t="e">
        <f>VLOOKUP(B1692,'Uniprot taxonomy'!B:R,6,FALSE)</f>
        <v>#N/A</v>
      </c>
      <c r="P1692" t="e">
        <f>VLOOKUP(B1692,'Uniprot taxonomy'!B:R,7,FALSE)</f>
        <v>#N/A</v>
      </c>
      <c r="Q1692" t="e">
        <f>VLOOKUP(B1692,'Uniprot taxonomy'!B:R,8,FALSE)</f>
        <v>#N/A</v>
      </c>
    </row>
    <row r="1693" spans="1:17" x14ac:dyDescent="0.25">
      <c r="A1693" t="s">
        <v>532</v>
      </c>
      <c r="B1693" t="s">
        <v>1832</v>
      </c>
      <c r="C1693" t="str">
        <f>VLOOKUP('Домены Secretin_N'!B1693,'AC-Architecture'!A:C,3,FALSE)</f>
        <v>Secretin_N, Secretin</v>
      </c>
      <c r="D1693">
        <v>567</v>
      </c>
      <c r="E1693" t="s">
        <v>3632</v>
      </c>
      <c r="F1693">
        <v>178</v>
      </c>
      <c r="G1693">
        <v>306</v>
      </c>
      <c r="H1693">
        <f t="shared" si="116"/>
        <v>128</v>
      </c>
      <c r="I1693" t="str">
        <f t="shared" si="117"/>
        <v>C6USW9_ECO5T/178-306</v>
      </c>
      <c r="J1693" t="str">
        <f>CONCATENATE(K1693,"_",LEFT(O1693,3),"_",LEFT(Q1693,3),"_",B1693)</f>
        <v>N_Ent_Esc_C6USW9</v>
      </c>
      <c r="K1693" t="str">
        <f>IF(C1693="Secretin_N, Secretin, TraK","T","N")</f>
        <v>N</v>
      </c>
      <c r="L1693" t="str">
        <f>VLOOKUP(B1693,'Uniprot taxonomy'!B:R,4,FALSE)</f>
        <v>Proteobacteria</v>
      </c>
      <c r="M1693" t="str">
        <f>LEFT(VLOOKUP(B1693,'Uniprot taxonomy'!B:R,5,FALSE))</f>
        <v>G</v>
      </c>
      <c r="N1693" t="str">
        <f>VLOOKUP(B1693,'Uniprot taxonomy'!B:R,5,FALSE)</f>
        <v>Gammaproteobacteria</v>
      </c>
      <c r="O1693" t="str">
        <f>VLOOKUP(B1693,'Uniprot taxonomy'!B:R,6,FALSE)</f>
        <v>Enterobacteriales</v>
      </c>
      <c r="P1693" t="str">
        <f>VLOOKUP(B1693,'Uniprot taxonomy'!B:R,7,FALSE)</f>
        <v>Enterobacteriaceae</v>
      </c>
      <c r="Q1693" t="str">
        <f>VLOOKUP(B1693,'Uniprot taxonomy'!B:R,8,FALSE)</f>
        <v>Escherichia</v>
      </c>
    </row>
    <row r="1694" spans="1:17" hidden="1" x14ac:dyDescent="0.25">
      <c r="A1694" t="s">
        <v>5142</v>
      </c>
      <c r="B1694" t="s">
        <v>5143</v>
      </c>
      <c r="C1694" t="e">
        <f>VLOOKUP('Домены Secretin_N'!B1694,'AC-Architecture'!A:C,3,FALSE)</f>
        <v>#N/A</v>
      </c>
      <c r="D1694">
        <v>412</v>
      </c>
      <c r="E1694" t="s">
        <v>3632</v>
      </c>
      <c r="F1694">
        <v>119</v>
      </c>
      <c r="G1694">
        <v>180</v>
      </c>
      <c r="H1694">
        <f t="shared" si="116"/>
        <v>61</v>
      </c>
      <c r="I1694" t="str">
        <f t="shared" si="117"/>
        <v>C6UVF5_ECO5T/119-180</v>
      </c>
      <c r="K1694" t="e">
        <f>IF(C1694="Secretin_N, Secretin, TraK","T","N")</f>
        <v>#N/A</v>
      </c>
      <c r="L1694" t="e">
        <f>VLOOKUP(E1694,'Uniprot taxonomy'!E:J,4,FALSE)</f>
        <v>#N/A</v>
      </c>
      <c r="M1694" t="e">
        <f>LEFT(VLOOKUP(B1694,'Uniprot taxonomy'!B:R,5,FALSE))</f>
        <v>#N/A</v>
      </c>
      <c r="N1694" t="e">
        <f>VLOOKUP(B1694,'Uniprot taxonomy'!B:R,5,FALSE)</f>
        <v>#N/A</v>
      </c>
      <c r="O1694" t="e">
        <f>VLOOKUP(B1694,'Uniprot taxonomy'!B:R,6,FALSE)</f>
        <v>#N/A</v>
      </c>
      <c r="P1694" t="e">
        <f>VLOOKUP(B1694,'Uniprot taxonomy'!B:R,7,FALSE)</f>
        <v>#N/A</v>
      </c>
      <c r="Q1694" t="e">
        <f>VLOOKUP(B1694,'Uniprot taxonomy'!B:R,8,FALSE)</f>
        <v>#N/A</v>
      </c>
    </row>
    <row r="1695" spans="1:17" x14ac:dyDescent="0.25">
      <c r="A1695" t="s">
        <v>533</v>
      </c>
      <c r="B1695" t="s">
        <v>1833</v>
      </c>
      <c r="C1695" t="str">
        <f>VLOOKUP('Домены Secretin_N'!B1695,'AC-Architecture'!A:C,3,FALSE)</f>
        <v>Secretin_N, Secretin</v>
      </c>
      <c r="D1695">
        <v>512</v>
      </c>
      <c r="E1695" t="s">
        <v>3632</v>
      </c>
      <c r="F1695">
        <v>180</v>
      </c>
      <c r="G1695">
        <v>275</v>
      </c>
      <c r="H1695">
        <f t="shared" si="116"/>
        <v>95</v>
      </c>
      <c r="I1695" t="str">
        <f t="shared" si="117"/>
        <v>C6UYN2_ECO5T/180-275</v>
      </c>
      <c r="J1695" t="str">
        <f>CONCATENATE(K1695,"_",LEFT(O1695,3),"_",LEFT(Q1695,3),"_",B1695)</f>
        <v>N_Ent_Esc_C6UYN2</v>
      </c>
      <c r="K1695" t="str">
        <f>IF(C1695="Secretin_N, Secretin, TraK","T","N")</f>
        <v>N</v>
      </c>
      <c r="L1695" t="str">
        <f>VLOOKUP(B1695,'Uniprot taxonomy'!B:R,4,FALSE)</f>
        <v>Proteobacteria</v>
      </c>
      <c r="M1695" t="str">
        <f>LEFT(VLOOKUP(B1695,'Uniprot taxonomy'!B:R,5,FALSE))</f>
        <v>G</v>
      </c>
      <c r="N1695" t="str">
        <f>VLOOKUP(B1695,'Uniprot taxonomy'!B:R,5,FALSE)</f>
        <v>Gammaproteobacteria</v>
      </c>
      <c r="O1695" t="str">
        <f>VLOOKUP(B1695,'Uniprot taxonomy'!B:R,6,FALSE)</f>
        <v>Enterobacteriales</v>
      </c>
      <c r="P1695" t="str">
        <f>VLOOKUP(B1695,'Uniprot taxonomy'!B:R,7,FALSE)</f>
        <v>Enterobacteriaceae</v>
      </c>
      <c r="Q1695" t="str">
        <f>VLOOKUP(B1695,'Uniprot taxonomy'!B:R,8,FALSE)</f>
        <v>Escherichia</v>
      </c>
    </row>
    <row r="1696" spans="1:17" hidden="1" x14ac:dyDescent="0.25">
      <c r="A1696" t="s">
        <v>5144</v>
      </c>
      <c r="B1696" t="s">
        <v>5145</v>
      </c>
      <c r="C1696" t="e">
        <f>VLOOKUP('Домены Secretin_N'!B1696,'AC-Architecture'!A:C,3,FALSE)</f>
        <v>#N/A</v>
      </c>
      <c r="D1696">
        <v>650</v>
      </c>
      <c r="E1696" t="s">
        <v>3632</v>
      </c>
      <c r="F1696">
        <v>124</v>
      </c>
      <c r="G1696">
        <v>187</v>
      </c>
      <c r="H1696">
        <f t="shared" si="116"/>
        <v>63</v>
      </c>
      <c r="I1696" t="str">
        <f t="shared" si="117"/>
        <v>C6V3C5_ECO5T/124-187</v>
      </c>
      <c r="K1696" t="e">
        <f>IF(C1696="Secretin_N, Secretin, TraK","T","N")</f>
        <v>#N/A</v>
      </c>
      <c r="L1696" t="e">
        <f>VLOOKUP(E1696,'Uniprot taxonomy'!E:J,4,FALSE)</f>
        <v>#N/A</v>
      </c>
      <c r="M1696" t="e">
        <f>LEFT(VLOOKUP(B1696,'Uniprot taxonomy'!B:R,5,FALSE))</f>
        <v>#N/A</v>
      </c>
      <c r="N1696" t="e">
        <f>VLOOKUP(B1696,'Uniprot taxonomy'!B:R,5,FALSE)</f>
        <v>#N/A</v>
      </c>
      <c r="O1696" t="e">
        <f>VLOOKUP(B1696,'Uniprot taxonomy'!B:R,6,FALSE)</f>
        <v>#N/A</v>
      </c>
      <c r="P1696" t="e">
        <f>VLOOKUP(B1696,'Uniprot taxonomy'!B:R,7,FALSE)</f>
        <v>#N/A</v>
      </c>
      <c r="Q1696" t="e">
        <f>VLOOKUP(B1696,'Uniprot taxonomy'!B:R,8,FALSE)</f>
        <v>#N/A</v>
      </c>
    </row>
    <row r="1697" spans="1:17" hidden="1" x14ac:dyDescent="0.25">
      <c r="A1697" t="s">
        <v>5144</v>
      </c>
      <c r="B1697" t="s">
        <v>5145</v>
      </c>
      <c r="C1697" t="e">
        <f>VLOOKUP('Домены Secretin_N'!B1697,'AC-Architecture'!A:C,3,FALSE)</f>
        <v>#N/A</v>
      </c>
      <c r="D1697">
        <v>650</v>
      </c>
      <c r="E1697" t="s">
        <v>3632</v>
      </c>
      <c r="F1697">
        <v>189</v>
      </c>
      <c r="G1697">
        <v>260</v>
      </c>
      <c r="H1697">
        <f t="shared" si="116"/>
        <v>71</v>
      </c>
      <c r="I1697" t="str">
        <f t="shared" si="117"/>
        <v>C6V3C5_ECO5T/189-260</v>
      </c>
      <c r="K1697" t="e">
        <f>IF(C1697="Secretin_N, Secretin, TraK","T","N")</f>
        <v>#N/A</v>
      </c>
      <c r="L1697" t="e">
        <f>VLOOKUP(E1697,'Uniprot taxonomy'!E:J,4,FALSE)</f>
        <v>#N/A</v>
      </c>
      <c r="M1697" t="e">
        <f>LEFT(VLOOKUP(B1697,'Uniprot taxonomy'!B:R,5,FALSE))</f>
        <v>#N/A</v>
      </c>
      <c r="N1697" t="e">
        <f>VLOOKUP(B1697,'Uniprot taxonomy'!B:R,5,FALSE)</f>
        <v>#N/A</v>
      </c>
      <c r="O1697" t="e">
        <f>VLOOKUP(B1697,'Uniprot taxonomy'!B:R,6,FALSE)</f>
        <v>#N/A</v>
      </c>
      <c r="P1697" t="e">
        <f>VLOOKUP(B1697,'Uniprot taxonomy'!B:R,7,FALSE)</f>
        <v>#N/A</v>
      </c>
      <c r="Q1697" t="e">
        <f>VLOOKUP(B1697,'Uniprot taxonomy'!B:R,8,FALSE)</f>
        <v>#N/A</v>
      </c>
    </row>
    <row r="1698" spans="1:17" hidden="1" x14ac:dyDescent="0.25">
      <c r="A1698" t="s">
        <v>5144</v>
      </c>
      <c r="B1698" t="s">
        <v>5145</v>
      </c>
      <c r="C1698" t="e">
        <f>VLOOKUP('Домены Secretin_N'!B1698,'AC-Architecture'!A:C,3,FALSE)</f>
        <v>#N/A</v>
      </c>
      <c r="D1698">
        <v>650</v>
      </c>
      <c r="E1698" t="s">
        <v>3632</v>
      </c>
      <c r="F1698">
        <v>264</v>
      </c>
      <c r="G1698">
        <v>341</v>
      </c>
      <c r="H1698">
        <f t="shared" si="116"/>
        <v>77</v>
      </c>
      <c r="I1698" t="str">
        <f t="shared" si="117"/>
        <v>C6V3C5_ECO5T/264-341</v>
      </c>
      <c r="K1698" t="e">
        <f>IF(C1698="Secretin_N, Secretin, TraK","T","N")</f>
        <v>#N/A</v>
      </c>
      <c r="L1698" t="e">
        <f>VLOOKUP(E1698,'Uniprot taxonomy'!E:J,4,FALSE)</f>
        <v>#N/A</v>
      </c>
      <c r="M1698" t="e">
        <f>LEFT(VLOOKUP(B1698,'Uniprot taxonomy'!B:R,5,FALSE))</f>
        <v>#N/A</v>
      </c>
      <c r="N1698" t="e">
        <f>VLOOKUP(B1698,'Uniprot taxonomy'!B:R,5,FALSE)</f>
        <v>#N/A</v>
      </c>
      <c r="O1698" t="e">
        <f>VLOOKUP(B1698,'Uniprot taxonomy'!B:R,6,FALSE)</f>
        <v>#N/A</v>
      </c>
      <c r="P1698" t="e">
        <f>VLOOKUP(B1698,'Uniprot taxonomy'!B:R,7,FALSE)</f>
        <v>#N/A</v>
      </c>
      <c r="Q1698" t="e">
        <f>VLOOKUP(B1698,'Uniprot taxonomy'!B:R,8,FALSE)</f>
        <v>#N/A</v>
      </c>
    </row>
    <row r="1699" spans="1:17" hidden="1" x14ac:dyDescent="0.25">
      <c r="A1699" t="s">
        <v>534</v>
      </c>
      <c r="B1699" t="s">
        <v>1834</v>
      </c>
      <c r="C1699" t="str">
        <f>VLOOKUP('Домены Secretin_N'!B1699,'AC-Architecture'!A:C,3,FALSE)</f>
        <v>Secretin_N, Secretin</v>
      </c>
      <c r="D1699">
        <v>282</v>
      </c>
      <c r="E1699" t="s">
        <v>3632</v>
      </c>
      <c r="F1699">
        <v>35</v>
      </c>
      <c r="G1699">
        <v>94</v>
      </c>
      <c r="H1699">
        <f t="shared" si="116"/>
        <v>59</v>
      </c>
      <c r="I1699" t="str">
        <f t="shared" si="117"/>
        <v>C6WYD3_METML/35-94</v>
      </c>
      <c r="J1699" t="e">
        <f>CONCATENATE(K1699,"_",#REF!,"_",B1699)</f>
        <v>#REF!</v>
      </c>
      <c r="K1699" t="str">
        <f>IF(C1699="Secretin_N, Secretin, TraK","T","N")</f>
        <v>N</v>
      </c>
      <c r="L1699" t="e">
        <f>VLOOKUP(E1699,'Uniprot taxonomy'!E:J,4,FALSE)</f>
        <v>#N/A</v>
      </c>
      <c r="M1699" t="str">
        <f>LEFT(VLOOKUP(B1699,'Uniprot taxonomy'!B:R,5,FALSE))</f>
        <v>B</v>
      </c>
      <c r="N1699" t="str">
        <f>VLOOKUP(B1699,'Uniprot taxonomy'!B:R,5,FALSE)</f>
        <v>Betaproteobacteria</v>
      </c>
      <c r="O1699" t="str">
        <f>VLOOKUP(B1699,'Uniprot taxonomy'!B:R,6,FALSE)</f>
        <v>Methylophilales</v>
      </c>
      <c r="P1699" t="str">
        <f>VLOOKUP(B1699,'Uniprot taxonomy'!B:R,7,FALSE)</f>
        <v>Methylophilaceae</v>
      </c>
      <c r="Q1699" t="str">
        <f>VLOOKUP(B1699,'Uniprot taxonomy'!B:R,8,FALSE)</f>
        <v>Methylotenera</v>
      </c>
    </row>
    <row r="1700" spans="1:17" hidden="1" x14ac:dyDescent="0.25">
      <c r="A1700" t="s">
        <v>5146</v>
      </c>
      <c r="B1700" t="s">
        <v>5147</v>
      </c>
      <c r="C1700" t="e">
        <f>VLOOKUP('Домены Secretin_N'!B1700,'AC-Architecture'!A:C,3,FALSE)</f>
        <v>#N/A</v>
      </c>
      <c r="D1700">
        <v>719</v>
      </c>
      <c r="E1700" t="s">
        <v>3632</v>
      </c>
      <c r="F1700">
        <v>379</v>
      </c>
      <c r="G1700">
        <v>444</v>
      </c>
      <c r="H1700">
        <f t="shared" si="116"/>
        <v>65</v>
      </c>
      <c r="I1700" t="str">
        <f t="shared" si="117"/>
        <v>C6WZA1_METML/379-444</v>
      </c>
      <c r="K1700" t="e">
        <f>IF(C1700="Secretin_N, Secretin, TraK","T","N")</f>
        <v>#N/A</v>
      </c>
      <c r="L1700" t="e">
        <f>VLOOKUP(E1700,'Uniprot taxonomy'!E:J,4,FALSE)</f>
        <v>#N/A</v>
      </c>
      <c r="M1700" t="e">
        <f>LEFT(VLOOKUP(B1700,'Uniprot taxonomy'!B:R,5,FALSE))</f>
        <v>#N/A</v>
      </c>
      <c r="N1700" t="e">
        <f>VLOOKUP(B1700,'Uniprot taxonomy'!B:R,5,FALSE)</f>
        <v>#N/A</v>
      </c>
      <c r="O1700" t="e">
        <f>VLOOKUP(B1700,'Uniprot taxonomy'!B:R,6,FALSE)</f>
        <v>#N/A</v>
      </c>
      <c r="P1700" t="e">
        <f>VLOOKUP(B1700,'Uniprot taxonomy'!B:R,7,FALSE)</f>
        <v>#N/A</v>
      </c>
      <c r="Q1700" t="e">
        <f>VLOOKUP(B1700,'Uniprot taxonomy'!B:R,8,FALSE)</f>
        <v>#N/A</v>
      </c>
    </row>
    <row r="1701" spans="1:17" hidden="1" x14ac:dyDescent="0.25">
      <c r="A1701" t="s">
        <v>535</v>
      </c>
      <c r="B1701" t="s">
        <v>1835</v>
      </c>
      <c r="C1701" t="str">
        <f>VLOOKUP('Домены Secretin_N'!B1701,'AC-Architecture'!A:C,3,FALSE)</f>
        <v>Secretin_N, Secretin</v>
      </c>
      <c r="D1701">
        <v>286</v>
      </c>
      <c r="E1701" t="s">
        <v>3632</v>
      </c>
      <c r="F1701">
        <v>36</v>
      </c>
      <c r="G1701">
        <v>95</v>
      </c>
      <c r="H1701">
        <f t="shared" si="116"/>
        <v>59</v>
      </c>
      <c r="I1701" t="str">
        <f t="shared" si="117"/>
        <v>C6X6Q5_METSD/36-95</v>
      </c>
      <c r="J1701" t="e">
        <f>CONCATENATE(K1701,"_",#REF!,"_",B1701)</f>
        <v>#REF!</v>
      </c>
      <c r="K1701" t="str">
        <f>IF(C1701="Secretin_N, Secretin, TraK","T","N")</f>
        <v>N</v>
      </c>
      <c r="L1701" t="e">
        <f>VLOOKUP(E1701,'Uniprot taxonomy'!E:J,4,FALSE)</f>
        <v>#N/A</v>
      </c>
      <c r="M1701" t="str">
        <f>LEFT(VLOOKUP(B1701,'Uniprot taxonomy'!B:R,5,FALSE))</f>
        <v>B</v>
      </c>
      <c r="N1701" t="str">
        <f>VLOOKUP(B1701,'Uniprot taxonomy'!B:R,5,FALSE)</f>
        <v>Betaproteobacteria</v>
      </c>
      <c r="O1701" t="str">
        <f>VLOOKUP(B1701,'Uniprot taxonomy'!B:R,6,FALSE)</f>
        <v>Methylophilales</v>
      </c>
      <c r="P1701" t="str">
        <f>VLOOKUP(B1701,'Uniprot taxonomy'!B:R,7,FALSE)</f>
        <v>Methylophilaceae</v>
      </c>
      <c r="Q1701" t="str">
        <f>VLOOKUP(B1701,'Uniprot taxonomy'!B:R,8,FALSE)</f>
        <v>Methylovorus</v>
      </c>
    </row>
    <row r="1702" spans="1:17" hidden="1" x14ac:dyDescent="0.25">
      <c r="A1702" t="s">
        <v>5148</v>
      </c>
      <c r="B1702" t="s">
        <v>5149</v>
      </c>
      <c r="C1702" t="e">
        <f>VLOOKUP('Домены Secretin_N'!B1702,'AC-Architecture'!A:C,3,FALSE)</f>
        <v>#N/A</v>
      </c>
      <c r="D1702">
        <v>714</v>
      </c>
      <c r="E1702" t="s">
        <v>3632</v>
      </c>
      <c r="F1702">
        <v>377</v>
      </c>
      <c r="G1702">
        <v>442</v>
      </c>
      <c r="H1702">
        <f t="shared" si="116"/>
        <v>65</v>
      </c>
      <c r="I1702" t="str">
        <f t="shared" si="117"/>
        <v>C6XAW9_METSD/377-442</v>
      </c>
      <c r="K1702" t="e">
        <f>IF(C1702="Secretin_N, Secretin, TraK","T","N")</f>
        <v>#N/A</v>
      </c>
      <c r="L1702" t="e">
        <f>VLOOKUP(E1702,'Uniprot taxonomy'!E:J,4,FALSE)</f>
        <v>#N/A</v>
      </c>
      <c r="M1702" t="e">
        <f>LEFT(VLOOKUP(B1702,'Uniprot taxonomy'!B:R,5,FALSE))</f>
        <v>#N/A</v>
      </c>
      <c r="N1702" t="e">
        <f>VLOOKUP(B1702,'Uniprot taxonomy'!B:R,5,FALSE)</f>
        <v>#N/A</v>
      </c>
      <c r="O1702" t="e">
        <f>VLOOKUP(B1702,'Uniprot taxonomy'!B:R,6,FALSE)</f>
        <v>#N/A</v>
      </c>
      <c r="P1702" t="e">
        <f>VLOOKUP(B1702,'Uniprot taxonomy'!B:R,7,FALSE)</f>
        <v>#N/A</v>
      </c>
      <c r="Q1702" t="e">
        <f>VLOOKUP(B1702,'Uniprot taxonomy'!B:R,8,FALSE)</f>
        <v>#N/A</v>
      </c>
    </row>
    <row r="1703" spans="1:17" hidden="1" x14ac:dyDescent="0.25">
      <c r="A1703" t="s">
        <v>5151</v>
      </c>
      <c r="B1703" t="s">
        <v>5152</v>
      </c>
      <c r="C1703" t="e">
        <f>VLOOKUP('Домены Secretin_N'!B1703,'AC-Architecture'!A:C,3,FALSE)</f>
        <v>#N/A</v>
      </c>
      <c r="D1703">
        <v>650</v>
      </c>
      <c r="E1703" t="s">
        <v>3632</v>
      </c>
      <c r="F1703">
        <v>277</v>
      </c>
      <c r="G1703">
        <v>337</v>
      </c>
      <c r="H1703">
        <f t="shared" si="116"/>
        <v>60</v>
      </c>
      <c r="I1703" t="str">
        <f t="shared" si="117"/>
        <v>C6XC13_METSD/277-337</v>
      </c>
      <c r="K1703" t="e">
        <f>IF(C1703="Secretin_N, Secretin, TraK","T","N")</f>
        <v>#N/A</v>
      </c>
      <c r="L1703" t="e">
        <f>VLOOKUP(E1703,'Uniprot taxonomy'!E:J,4,FALSE)</f>
        <v>#N/A</v>
      </c>
      <c r="M1703" t="e">
        <f>LEFT(VLOOKUP(B1703,'Uniprot taxonomy'!B:R,5,FALSE))</f>
        <v>#N/A</v>
      </c>
      <c r="N1703" t="e">
        <f>VLOOKUP(B1703,'Uniprot taxonomy'!B:R,5,FALSE)</f>
        <v>#N/A</v>
      </c>
      <c r="O1703" t="e">
        <f>VLOOKUP(B1703,'Uniprot taxonomy'!B:R,6,FALSE)</f>
        <v>#N/A</v>
      </c>
      <c r="P1703" t="e">
        <f>VLOOKUP(B1703,'Uniprot taxonomy'!B:R,7,FALSE)</f>
        <v>#N/A</v>
      </c>
      <c r="Q1703" t="e">
        <f>VLOOKUP(B1703,'Uniprot taxonomy'!B:R,8,FALSE)</f>
        <v>#N/A</v>
      </c>
    </row>
    <row r="1704" spans="1:17" hidden="1" x14ac:dyDescent="0.25">
      <c r="A1704" t="s">
        <v>5153</v>
      </c>
      <c r="B1704" t="s">
        <v>5154</v>
      </c>
      <c r="C1704" t="e">
        <f>VLOOKUP('Домены Secretin_N'!B1704,'AC-Architecture'!A:C,3,FALSE)</f>
        <v>#N/A</v>
      </c>
      <c r="D1704">
        <v>675</v>
      </c>
      <c r="E1704" t="s">
        <v>3632</v>
      </c>
      <c r="F1704">
        <v>272</v>
      </c>
      <c r="G1704">
        <v>332</v>
      </c>
      <c r="H1704">
        <f t="shared" si="116"/>
        <v>60</v>
      </c>
      <c r="I1704" t="str">
        <f t="shared" si="117"/>
        <v>C6XCK3_METSD/272-332</v>
      </c>
      <c r="K1704" t="e">
        <f>IF(C1704="Secretin_N, Secretin, TraK","T","N")</f>
        <v>#N/A</v>
      </c>
      <c r="L1704" t="e">
        <f>VLOOKUP(E1704,'Uniprot taxonomy'!E:J,4,FALSE)</f>
        <v>#N/A</v>
      </c>
      <c r="M1704" t="e">
        <f>LEFT(VLOOKUP(B1704,'Uniprot taxonomy'!B:R,5,FALSE))</f>
        <v>#N/A</v>
      </c>
      <c r="N1704" t="e">
        <f>VLOOKUP(B1704,'Uniprot taxonomy'!B:R,5,FALSE)</f>
        <v>#N/A</v>
      </c>
      <c r="O1704" t="e">
        <f>VLOOKUP(B1704,'Uniprot taxonomy'!B:R,6,FALSE)</f>
        <v>#N/A</v>
      </c>
      <c r="P1704" t="e">
        <f>VLOOKUP(B1704,'Uniprot taxonomy'!B:R,7,FALSE)</f>
        <v>#N/A</v>
      </c>
      <c r="Q1704" t="e">
        <f>VLOOKUP(B1704,'Uniprot taxonomy'!B:R,8,FALSE)</f>
        <v>#N/A</v>
      </c>
    </row>
    <row r="1705" spans="1:17" hidden="1" x14ac:dyDescent="0.25">
      <c r="A1705" t="s">
        <v>5156</v>
      </c>
      <c r="B1705" t="s">
        <v>5157</v>
      </c>
      <c r="C1705" t="e">
        <f>VLOOKUP('Домены Secretin_N'!B1705,'AC-Architecture'!A:C,3,FALSE)</f>
        <v>#N/A</v>
      </c>
      <c r="D1705">
        <v>660</v>
      </c>
      <c r="E1705" t="s">
        <v>3632</v>
      </c>
      <c r="F1705">
        <v>142</v>
      </c>
      <c r="G1705">
        <v>203</v>
      </c>
      <c r="H1705">
        <f t="shared" si="116"/>
        <v>61</v>
      </c>
      <c r="I1705" t="str">
        <f t="shared" si="117"/>
        <v>C6XJ47_HIRBI/142-203</v>
      </c>
      <c r="K1705" t="e">
        <f>IF(C1705="Secretin_N, Secretin, TraK","T","N")</f>
        <v>#N/A</v>
      </c>
      <c r="L1705" t="e">
        <f>VLOOKUP(E1705,'Uniprot taxonomy'!E:J,4,FALSE)</f>
        <v>#N/A</v>
      </c>
      <c r="M1705" t="e">
        <f>LEFT(VLOOKUP(B1705,'Uniprot taxonomy'!B:R,5,FALSE))</f>
        <v>#N/A</v>
      </c>
      <c r="N1705" t="e">
        <f>VLOOKUP(B1705,'Uniprot taxonomy'!B:R,5,FALSE)</f>
        <v>#N/A</v>
      </c>
      <c r="O1705" t="e">
        <f>VLOOKUP(B1705,'Uniprot taxonomy'!B:R,6,FALSE)</f>
        <v>#N/A</v>
      </c>
      <c r="P1705" t="e">
        <f>VLOOKUP(B1705,'Uniprot taxonomy'!B:R,7,FALSE)</f>
        <v>#N/A</v>
      </c>
      <c r="Q1705" t="e">
        <f>VLOOKUP(B1705,'Uniprot taxonomy'!B:R,8,FALSE)</f>
        <v>#N/A</v>
      </c>
    </row>
    <row r="1706" spans="1:17" hidden="1" x14ac:dyDescent="0.25">
      <c r="A1706" t="s">
        <v>5156</v>
      </c>
      <c r="B1706" t="s">
        <v>5157</v>
      </c>
      <c r="C1706" t="e">
        <f>VLOOKUP('Домены Secretin_N'!B1706,'AC-Architecture'!A:C,3,FALSE)</f>
        <v>#N/A</v>
      </c>
      <c r="D1706">
        <v>660</v>
      </c>
      <c r="E1706" t="s">
        <v>3632</v>
      </c>
      <c r="F1706">
        <v>204</v>
      </c>
      <c r="G1706">
        <v>272</v>
      </c>
      <c r="H1706">
        <f t="shared" si="116"/>
        <v>68</v>
      </c>
      <c r="I1706" t="str">
        <f t="shared" si="117"/>
        <v>C6XJ47_HIRBI/204-272</v>
      </c>
      <c r="K1706" t="e">
        <f>IF(C1706="Secretin_N, Secretin, TraK","T","N")</f>
        <v>#N/A</v>
      </c>
      <c r="L1706" t="e">
        <f>VLOOKUP(E1706,'Uniprot taxonomy'!E:J,4,FALSE)</f>
        <v>#N/A</v>
      </c>
      <c r="M1706" t="e">
        <f>LEFT(VLOOKUP(B1706,'Uniprot taxonomy'!B:R,5,FALSE))</f>
        <v>#N/A</v>
      </c>
      <c r="N1706" t="e">
        <f>VLOOKUP(B1706,'Uniprot taxonomy'!B:R,5,FALSE)</f>
        <v>#N/A</v>
      </c>
      <c r="O1706" t="e">
        <f>VLOOKUP(B1706,'Uniprot taxonomy'!B:R,6,FALSE)</f>
        <v>#N/A</v>
      </c>
      <c r="P1706" t="e">
        <f>VLOOKUP(B1706,'Uniprot taxonomy'!B:R,7,FALSE)</f>
        <v>#N/A</v>
      </c>
      <c r="Q1706" t="e">
        <f>VLOOKUP(B1706,'Uniprot taxonomy'!B:R,8,FALSE)</f>
        <v>#N/A</v>
      </c>
    </row>
    <row r="1707" spans="1:17" hidden="1" x14ac:dyDescent="0.25">
      <c r="A1707" t="s">
        <v>5156</v>
      </c>
      <c r="B1707" t="s">
        <v>5157</v>
      </c>
      <c r="C1707" t="e">
        <f>VLOOKUP('Домены Secretin_N'!B1707,'AC-Architecture'!A:C,3,FALSE)</f>
        <v>#N/A</v>
      </c>
      <c r="D1707">
        <v>660</v>
      </c>
      <c r="E1707" t="s">
        <v>3632</v>
      </c>
      <c r="F1707">
        <v>277</v>
      </c>
      <c r="G1707">
        <v>351</v>
      </c>
      <c r="H1707">
        <f t="shared" si="116"/>
        <v>74</v>
      </c>
      <c r="I1707" t="str">
        <f t="shared" si="117"/>
        <v>C6XJ47_HIRBI/277-351</v>
      </c>
      <c r="K1707" t="e">
        <f>IF(C1707="Secretin_N, Secretin, TraK","T","N")</f>
        <v>#N/A</v>
      </c>
      <c r="L1707" t="e">
        <f>VLOOKUP(E1707,'Uniprot taxonomy'!E:J,4,FALSE)</f>
        <v>#N/A</v>
      </c>
      <c r="M1707" t="e">
        <f>LEFT(VLOOKUP(B1707,'Uniprot taxonomy'!B:R,5,FALSE))</f>
        <v>#N/A</v>
      </c>
      <c r="N1707" t="e">
        <f>VLOOKUP(B1707,'Uniprot taxonomy'!B:R,5,FALSE)</f>
        <v>#N/A</v>
      </c>
      <c r="O1707" t="e">
        <f>VLOOKUP(B1707,'Uniprot taxonomy'!B:R,6,FALSE)</f>
        <v>#N/A</v>
      </c>
      <c r="P1707" t="e">
        <f>VLOOKUP(B1707,'Uniprot taxonomy'!B:R,7,FALSE)</f>
        <v>#N/A</v>
      </c>
      <c r="Q1707" t="e">
        <f>VLOOKUP(B1707,'Uniprot taxonomy'!B:R,8,FALSE)</f>
        <v>#N/A</v>
      </c>
    </row>
    <row r="1708" spans="1:17" hidden="1" x14ac:dyDescent="0.25">
      <c r="A1708" t="s">
        <v>5158</v>
      </c>
      <c r="B1708" t="s">
        <v>5159</v>
      </c>
      <c r="C1708" t="e">
        <f>VLOOKUP('Домены Secretin_N'!B1708,'AC-Architecture'!A:C,3,FALSE)</f>
        <v>#N/A</v>
      </c>
      <c r="D1708">
        <v>578</v>
      </c>
      <c r="E1708" t="s">
        <v>3632</v>
      </c>
      <c r="F1708">
        <v>261</v>
      </c>
      <c r="G1708">
        <v>327</v>
      </c>
      <c r="H1708">
        <f t="shared" si="116"/>
        <v>66</v>
      </c>
      <c r="I1708" t="str">
        <f t="shared" si="117"/>
        <v>C6YKT8_VIBCL/261-327</v>
      </c>
      <c r="K1708" t="e">
        <f>IF(C1708="Secretin_N, Secretin, TraK","T","N")</f>
        <v>#N/A</v>
      </c>
      <c r="L1708" t="e">
        <f>VLOOKUP(E1708,'Uniprot taxonomy'!E:J,4,FALSE)</f>
        <v>#N/A</v>
      </c>
      <c r="M1708" t="e">
        <f>LEFT(VLOOKUP(B1708,'Uniprot taxonomy'!B:R,5,FALSE))</f>
        <v>#N/A</v>
      </c>
      <c r="N1708" t="e">
        <f>VLOOKUP(B1708,'Uniprot taxonomy'!B:R,5,FALSE)</f>
        <v>#N/A</v>
      </c>
      <c r="O1708" t="e">
        <f>VLOOKUP(B1708,'Uniprot taxonomy'!B:R,6,FALSE)</f>
        <v>#N/A</v>
      </c>
      <c r="P1708" t="e">
        <f>VLOOKUP(B1708,'Uniprot taxonomy'!B:R,7,FALSE)</f>
        <v>#N/A</v>
      </c>
      <c r="Q1708" t="e">
        <f>VLOOKUP(B1708,'Uniprot taxonomy'!B:R,8,FALSE)</f>
        <v>#N/A</v>
      </c>
    </row>
    <row r="1709" spans="1:17" hidden="1" x14ac:dyDescent="0.25">
      <c r="A1709" t="s">
        <v>5160</v>
      </c>
      <c r="B1709" t="s">
        <v>5161</v>
      </c>
      <c r="C1709" t="e">
        <f>VLOOKUP('Домены Secretin_N'!B1709,'AC-Architecture'!A:C,3,FALSE)</f>
        <v>#N/A</v>
      </c>
      <c r="D1709">
        <v>674</v>
      </c>
      <c r="E1709" t="s">
        <v>3632</v>
      </c>
      <c r="F1709">
        <v>126</v>
      </c>
      <c r="G1709">
        <v>189</v>
      </c>
      <c r="H1709">
        <f t="shared" si="116"/>
        <v>63</v>
      </c>
      <c r="I1709" t="str">
        <f t="shared" si="117"/>
        <v>C6YL53_VIBCL/126-189</v>
      </c>
      <c r="K1709" t="e">
        <f>IF(C1709="Secretin_N, Secretin, TraK","T","N")</f>
        <v>#N/A</v>
      </c>
      <c r="L1709" t="e">
        <f>VLOOKUP(E1709,'Uniprot taxonomy'!E:J,4,FALSE)</f>
        <v>#N/A</v>
      </c>
      <c r="M1709" t="e">
        <f>LEFT(VLOOKUP(B1709,'Uniprot taxonomy'!B:R,5,FALSE))</f>
        <v>#N/A</v>
      </c>
      <c r="N1709" t="e">
        <f>VLOOKUP(B1709,'Uniprot taxonomy'!B:R,5,FALSE)</f>
        <v>#N/A</v>
      </c>
      <c r="O1709" t="e">
        <f>VLOOKUP(B1709,'Uniprot taxonomy'!B:R,6,FALSE)</f>
        <v>#N/A</v>
      </c>
      <c r="P1709" t="e">
        <f>VLOOKUP(B1709,'Uniprot taxonomy'!B:R,7,FALSE)</f>
        <v>#N/A</v>
      </c>
      <c r="Q1709" t="e">
        <f>VLOOKUP(B1709,'Uniprot taxonomy'!B:R,8,FALSE)</f>
        <v>#N/A</v>
      </c>
    </row>
    <row r="1710" spans="1:17" hidden="1" x14ac:dyDescent="0.25">
      <c r="A1710" t="s">
        <v>5160</v>
      </c>
      <c r="B1710" t="s">
        <v>5161</v>
      </c>
      <c r="C1710" t="e">
        <f>VLOOKUP('Домены Secretin_N'!B1710,'AC-Architecture'!A:C,3,FALSE)</f>
        <v>#N/A</v>
      </c>
      <c r="D1710">
        <v>674</v>
      </c>
      <c r="E1710" t="s">
        <v>3632</v>
      </c>
      <c r="F1710">
        <v>191</v>
      </c>
      <c r="G1710">
        <v>262</v>
      </c>
      <c r="H1710">
        <f t="shared" si="116"/>
        <v>71</v>
      </c>
      <c r="I1710" t="str">
        <f t="shared" si="117"/>
        <v>C6YL53_VIBCL/191-262</v>
      </c>
      <c r="K1710" t="e">
        <f>IF(C1710="Secretin_N, Secretin, TraK","T","N")</f>
        <v>#N/A</v>
      </c>
      <c r="L1710" t="e">
        <f>VLOOKUP(E1710,'Uniprot taxonomy'!E:J,4,FALSE)</f>
        <v>#N/A</v>
      </c>
      <c r="M1710" t="e">
        <f>LEFT(VLOOKUP(B1710,'Uniprot taxonomy'!B:R,5,FALSE))</f>
        <v>#N/A</v>
      </c>
      <c r="N1710" t="e">
        <f>VLOOKUP(B1710,'Uniprot taxonomy'!B:R,5,FALSE)</f>
        <v>#N/A</v>
      </c>
      <c r="O1710" t="e">
        <f>VLOOKUP(B1710,'Uniprot taxonomy'!B:R,6,FALSE)</f>
        <v>#N/A</v>
      </c>
      <c r="P1710" t="e">
        <f>VLOOKUP(B1710,'Uniprot taxonomy'!B:R,7,FALSE)</f>
        <v>#N/A</v>
      </c>
      <c r="Q1710" t="e">
        <f>VLOOKUP(B1710,'Uniprot taxonomy'!B:R,8,FALSE)</f>
        <v>#N/A</v>
      </c>
    </row>
    <row r="1711" spans="1:17" hidden="1" x14ac:dyDescent="0.25">
      <c r="A1711" t="s">
        <v>5160</v>
      </c>
      <c r="B1711" t="s">
        <v>5161</v>
      </c>
      <c r="C1711" t="e">
        <f>VLOOKUP('Домены Secretin_N'!B1711,'AC-Architecture'!A:C,3,FALSE)</f>
        <v>#N/A</v>
      </c>
      <c r="D1711">
        <v>674</v>
      </c>
      <c r="E1711" t="s">
        <v>3632</v>
      </c>
      <c r="F1711">
        <v>266</v>
      </c>
      <c r="G1711">
        <v>343</v>
      </c>
      <c r="H1711">
        <f t="shared" si="116"/>
        <v>77</v>
      </c>
      <c r="I1711" t="str">
        <f t="shared" si="117"/>
        <v>C6YL53_VIBCL/266-343</v>
      </c>
      <c r="K1711" t="e">
        <f>IF(C1711="Secretin_N, Secretin, TraK","T","N")</f>
        <v>#N/A</v>
      </c>
      <c r="L1711" t="e">
        <f>VLOOKUP(E1711,'Uniprot taxonomy'!E:J,4,FALSE)</f>
        <v>#N/A</v>
      </c>
      <c r="M1711" t="e">
        <f>LEFT(VLOOKUP(B1711,'Uniprot taxonomy'!B:R,5,FALSE))</f>
        <v>#N/A</v>
      </c>
      <c r="N1711" t="e">
        <f>VLOOKUP(B1711,'Uniprot taxonomy'!B:R,5,FALSE)</f>
        <v>#N/A</v>
      </c>
      <c r="O1711" t="e">
        <f>VLOOKUP(B1711,'Uniprot taxonomy'!B:R,6,FALSE)</f>
        <v>#N/A</v>
      </c>
      <c r="P1711" t="e">
        <f>VLOOKUP(B1711,'Uniprot taxonomy'!B:R,7,FALSE)</f>
        <v>#N/A</v>
      </c>
      <c r="Q1711" t="e">
        <f>VLOOKUP(B1711,'Uniprot taxonomy'!B:R,8,FALSE)</f>
        <v>#N/A</v>
      </c>
    </row>
    <row r="1712" spans="1:17" x14ac:dyDescent="0.25">
      <c r="A1712" t="s">
        <v>536</v>
      </c>
      <c r="B1712" t="s">
        <v>1836</v>
      </c>
      <c r="C1712" t="str">
        <f>VLOOKUP('Домены Secretin_N'!B1712,'AC-Architecture'!A:C,3,FALSE)</f>
        <v>Secretin_N, Secretin</v>
      </c>
      <c r="D1712">
        <v>594</v>
      </c>
      <c r="E1712" t="s">
        <v>3632</v>
      </c>
      <c r="F1712">
        <v>276</v>
      </c>
      <c r="G1712">
        <v>344</v>
      </c>
      <c r="H1712">
        <f t="shared" si="116"/>
        <v>68</v>
      </c>
      <c r="I1712" t="str">
        <f t="shared" si="117"/>
        <v>C6YQG5_FRATL/276-344</v>
      </c>
      <c r="J1712" t="str">
        <f t="shared" ref="J1712:J1715" si="118">CONCATENATE(K1712,"_",LEFT(O1712,3),"_",LEFT(Q1712,3),"_",B1712)</f>
        <v>N_Thi_Fra_C6YQG5</v>
      </c>
      <c r="K1712" t="str">
        <f>IF(C1712="Secretin_N, Secretin, TraK","T","N")</f>
        <v>N</v>
      </c>
      <c r="L1712" t="str">
        <f>VLOOKUP(B1712,'Uniprot taxonomy'!B:R,4,FALSE)</f>
        <v>Proteobacteria</v>
      </c>
      <c r="M1712" t="str">
        <f>LEFT(VLOOKUP(B1712,'Uniprot taxonomy'!B:R,5,FALSE))</f>
        <v>G</v>
      </c>
      <c r="N1712" t="str">
        <f>VLOOKUP(B1712,'Uniprot taxonomy'!B:R,5,FALSE)</f>
        <v>Gammaproteobacteria</v>
      </c>
      <c r="O1712" t="str">
        <f>VLOOKUP(B1712,'Uniprot taxonomy'!B:R,6,FALSE)</f>
        <v>Thiotrichales</v>
      </c>
      <c r="P1712" t="str">
        <f>VLOOKUP(B1712,'Uniprot taxonomy'!B:R,7,FALSE)</f>
        <v>Francisellaceae</v>
      </c>
      <c r="Q1712" t="str">
        <f>VLOOKUP(B1712,'Uniprot taxonomy'!B:R,8,FALSE)</f>
        <v>Francisella</v>
      </c>
    </row>
    <row r="1713" spans="1:17" x14ac:dyDescent="0.25">
      <c r="A1713" t="s">
        <v>537</v>
      </c>
      <c r="B1713" t="s">
        <v>1837</v>
      </c>
      <c r="C1713" t="str">
        <f>VLOOKUP('Домены Secretin_N'!B1713,'AC-Architecture'!A:C,3,FALSE)</f>
        <v>Secretin_N, Secretin</v>
      </c>
      <c r="D1713">
        <v>587</v>
      </c>
      <c r="E1713" t="s">
        <v>3632</v>
      </c>
      <c r="F1713">
        <v>278</v>
      </c>
      <c r="G1713">
        <v>346</v>
      </c>
      <c r="H1713">
        <f t="shared" si="116"/>
        <v>68</v>
      </c>
      <c r="I1713" t="str">
        <f t="shared" si="117"/>
        <v>C6YWH7_9GAMM/278-346</v>
      </c>
      <c r="J1713" t="str">
        <f t="shared" si="118"/>
        <v>N_Thi_Fra_C6YWH7</v>
      </c>
      <c r="K1713" t="str">
        <f>IF(C1713="Secretin_N, Secretin, TraK","T","N")</f>
        <v>N</v>
      </c>
      <c r="L1713" t="str">
        <f>VLOOKUP(B1713,'Uniprot taxonomy'!B:R,4,FALSE)</f>
        <v>Proteobacteria</v>
      </c>
      <c r="M1713" t="str">
        <f>LEFT(VLOOKUP(B1713,'Uniprot taxonomy'!B:R,5,FALSE))</f>
        <v>G</v>
      </c>
      <c r="N1713" t="str">
        <f>VLOOKUP(B1713,'Uniprot taxonomy'!B:R,5,FALSE)</f>
        <v>Gammaproteobacteria</v>
      </c>
      <c r="O1713" t="str">
        <f>VLOOKUP(B1713,'Uniprot taxonomy'!B:R,6,FALSE)</f>
        <v>Thiotrichales</v>
      </c>
      <c r="P1713" t="str">
        <f>VLOOKUP(B1713,'Uniprot taxonomy'!B:R,7,FALSE)</f>
        <v>Francisellaceae</v>
      </c>
      <c r="Q1713" t="str">
        <f>VLOOKUP(B1713,'Uniprot taxonomy'!B:R,8,FALSE)</f>
        <v>Francisella</v>
      </c>
    </row>
    <row r="1714" spans="1:17" x14ac:dyDescent="0.25">
      <c r="A1714" t="s">
        <v>538</v>
      </c>
      <c r="B1714" t="s">
        <v>1838</v>
      </c>
      <c r="C1714" t="str">
        <f>VLOOKUP('Домены Secretin_N'!B1714,'AC-Architecture'!A:C,3,FALSE)</f>
        <v>Secretin_N, Secretin</v>
      </c>
      <c r="D1714">
        <v>491</v>
      </c>
      <c r="E1714" t="s">
        <v>3632</v>
      </c>
      <c r="F1714">
        <v>170</v>
      </c>
      <c r="G1714">
        <v>279</v>
      </c>
      <c r="H1714">
        <f t="shared" si="116"/>
        <v>109</v>
      </c>
      <c r="I1714" t="str">
        <f t="shared" si="117"/>
        <v>C7BJN3_PHOAA/170-279</v>
      </c>
      <c r="J1714" t="str">
        <f t="shared" si="118"/>
        <v>N_Ent_Pho_C7BJN3</v>
      </c>
      <c r="K1714" t="str">
        <f>IF(C1714="Secretin_N, Secretin, TraK","T","N")</f>
        <v>N</v>
      </c>
      <c r="L1714" t="str">
        <f>VLOOKUP(B1714,'Uniprot taxonomy'!B:R,4,FALSE)</f>
        <v>Proteobacteria</v>
      </c>
      <c r="M1714" t="str">
        <f>LEFT(VLOOKUP(B1714,'Uniprot taxonomy'!B:R,5,FALSE))</f>
        <v>G</v>
      </c>
      <c r="N1714" t="str">
        <f>VLOOKUP(B1714,'Uniprot taxonomy'!B:R,5,FALSE)</f>
        <v>Gammaproteobacteria</v>
      </c>
      <c r="O1714" t="str">
        <f>VLOOKUP(B1714,'Uniprot taxonomy'!B:R,6,FALSE)</f>
        <v>Enterobacteriales</v>
      </c>
      <c r="P1714" t="str">
        <f>VLOOKUP(B1714,'Uniprot taxonomy'!B:R,7,FALSE)</f>
        <v>Enterobacteriaceae</v>
      </c>
      <c r="Q1714" t="str">
        <f>VLOOKUP(B1714,'Uniprot taxonomy'!B:R,8,FALSE)</f>
        <v>Photorhabdus</v>
      </c>
    </row>
    <row r="1715" spans="1:17" x14ac:dyDescent="0.25">
      <c r="A1715" t="s">
        <v>539</v>
      </c>
      <c r="B1715" t="s">
        <v>1839</v>
      </c>
      <c r="C1715" t="str">
        <f>VLOOKUP('Домены Secretin_N'!B1715,'AC-Architecture'!A:C,3,FALSE)</f>
        <v>Secretin_N, Secretin</v>
      </c>
      <c r="D1715">
        <v>344</v>
      </c>
      <c r="E1715" t="s">
        <v>3632</v>
      </c>
      <c r="F1715">
        <v>51</v>
      </c>
      <c r="G1715">
        <v>115</v>
      </c>
      <c r="H1715">
        <f t="shared" si="116"/>
        <v>64</v>
      </c>
      <c r="I1715" t="str">
        <f t="shared" si="117"/>
        <v>C7BU04_PHOAA/51-115</v>
      </c>
      <c r="J1715" t="str">
        <f t="shared" si="118"/>
        <v>N_Ent_Pho_C7BU04</v>
      </c>
      <c r="K1715" t="str">
        <f>IF(C1715="Secretin_N, Secretin, TraK","T","N")</f>
        <v>N</v>
      </c>
      <c r="L1715" t="str">
        <f>VLOOKUP(B1715,'Uniprot taxonomy'!B:R,4,FALSE)</f>
        <v>Proteobacteria</v>
      </c>
      <c r="M1715" t="str">
        <f>LEFT(VLOOKUP(B1715,'Uniprot taxonomy'!B:R,5,FALSE))</f>
        <v>G</v>
      </c>
      <c r="N1715" t="str">
        <f>VLOOKUP(B1715,'Uniprot taxonomy'!B:R,5,FALSE)</f>
        <v>Gammaproteobacteria</v>
      </c>
      <c r="O1715" t="str">
        <f>VLOOKUP(B1715,'Uniprot taxonomy'!B:R,6,FALSE)</f>
        <v>Enterobacteriales</v>
      </c>
      <c r="P1715" t="str">
        <f>VLOOKUP(B1715,'Uniprot taxonomy'!B:R,7,FALSE)</f>
        <v>Enterobacteriaceae</v>
      </c>
      <c r="Q1715" t="str">
        <f>VLOOKUP(B1715,'Uniprot taxonomy'!B:R,8,FALSE)</f>
        <v>Photorhabdus</v>
      </c>
    </row>
    <row r="1716" spans="1:17" hidden="1" x14ac:dyDescent="0.25">
      <c r="A1716" t="s">
        <v>540</v>
      </c>
      <c r="B1716" t="s">
        <v>1840</v>
      </c>
      <c r="C1716" t="str">
        <f>VLOOKUP('Домены Secretin_N'!B1716,'AC-Architecture'!A:C,3,FALSE)</f>
        <v>Secretin_N, Secretin</v>
      </c>
      <c r="D1716">
        <v>794</v>
      </c>
      <c r="E1716" t="s">
        <v>3632</v>
      </c>
      <c r="F1716">
        <v>160</v>
      </c>
      <c r="G1716">
        <v>220</v>
      </c>
      <c r="H1716">
        <f t="shared" si="116"/>
        <v>60</v>
      </c>
      <c r="I1716" t="str">
        <f t="shared" si="117"/>
        <v>C7C6I6_METED/160-220</v>
      </c>
      <c r="J1716" t="e">
        <f>CONCATENATE(K1716,"_",#REF!,"_",B1716)</f>
        <v>#REF!</v>
      </c>
      <c r="K1716" t="str">
        <f>IF(C1716="Secretin_N, Secretin, TraK","T","N")</f>
        <v>N</v>
      </c>
      <c r="L1716" t="e">
        <f>VLOOKUP(E1716,'Uniprot taxonomy'!E:J,4,FALSE)</f>
        <v>#N/A</v>
      </c>
      <c r="M1716" t="str">
        <f>LEFT(VLOOKUP(B1716,'Uniprot taxonomy'!B:R,5,FALSE))</f>
        <v>A</v>
      </c>
      <c r="N1716" t="str">
        <f>VLOOKUP(B1716,'Uniprot taxonomy'!B:R,5,FALSE)</f>
        <v>Alphaproteobacteria</v>
      </c>
      <c r="O1716" t="str">
        <f>VLOOKUP(B1716,'Uniprot taxonomy'!B:R,6,FALSE)</f>
        <v>Rhizobiales</v>
      </c>
      <c r="P1716" t="str">
        <f>VLOOKUP(B1716,'Uniprot taxonomy'!B:R,7,FALSE)</f>
        <v>Methylobacteriaceae</v>
      </c>
      <c r="Q1716" t="str">
        <f>VLOOKUP(B1716,'Uniprot taxonomy'!B:R,8,FALSE)</f>
        <v>Methylobacterium</v>
      </c>
    </row>
    <row r="1717" spans="1:17" x14ac:dyDescent="0.25">
      <c r="A1717" t="s">
        <v>541</v>
      </c>
      <c r="B1717" t="s">
        <v>1841</v>
      </c>
      <c r="C1717" t="str">
        <f>VLOOKUP('Домены Secretin_N'!B1717,'AC-Architecture'!A:C,3,FALSE)</f>
        <v>Secretin_N, Secretin</v>
      </c>
      <c r="D1717">
        <v>602</v>
      </c>
      <c r="E1717" t="s">
        <v>3632</v>
      </c>
      <c r="F1717">
        <v>209</v>
      </c>
      <c r="G1717">
        <v>346</v>
      </c>
      <c r="H1717">
        <f t="shared" si="116"/>
        <v>137</v>
      </c>
      <c r="I1717" t="str">
        <f t="shared" si="117"/>
        <v>C7E4S8_ERWST/209-346</v>
      </c>
      <c r="J1717" t="str">
        <f>CONCATENATE(K1717,"_",LEFT(O1717,3),"_",LEFT(Q1717,3),"_",B1717)</f>
        <v>N_Ent_Pan_C7E4S8</v>
      </c>
      <c r="K1717" t="str">
        <f>IF(C1717="Secretin_N, Secretin, TraK","T","N")</f>
        <v>N</v>
      </c>
      <c r="L1717" t="str">
        <f>VLOOKUP(B1717,'Uniprot taxonomy'!B:R,4,FALSE)</f>
        <v>Proteobacteria</v>
      </c>
      <c r="M1717" t="str">
        <f>LEFT(VLOOKUP(B1717,'Uniprot taxonomy'!B:R,5,FALSE))</f>
        <v>G</v>
      </c>
      <c r="N1717" t="str">
        <f>VLOOKUP(B1717,'Uniprot taxonomy'!B:R,5,FALSE)</f>
        <v>Gammaproteobacteria</v>
      </c>
      <c r="O1717" t="str">
        <f>VLOOKUP(B1717,'Uniprot taxonomy'!B:R,6,FALSE)</f>
        <v>Enterobacteriales</v>
      </c>
      <c r="P1717" t="str">
        <f>VLOOKUP(B1717,'Uniprot taxonomy'!B:R,7,FALSE)</f>
        <v>Enterobacteriaceae</v>
      </c>
      <c r="Q1717" t="str">
        <f>VLOOKUP(B1717,'Uniprot taxonomy'!B:R,8,FALSE)</f>
        <v>Pantoea</v>
      </c>
    </row>
    <row r="1718" spans="1:17" hidden="1" x14ac:dyDescent="0.25">
      <c r="A1718" t="s">
        <v>5162</v>
      </c>
      <c r="B1718" t="s">
        <v>5163</v>
      </c>
      <c r="C1718" t="e">
        <f>VLOOKUP('Домены Secretin_N'!B1718,'AC-Architecture'!A:C,3,FALSE)</f>
        <v>#N/A</v>
      </c>
      <c r="D1718">
        <v>693</v>
      </c>
      <c r="E1718" t="s">
        <v>3632</v>
      </c>
      <c r="F1718">
        <v>300</v>
      </c>
      <c r="G1718">
        <v>462</v>
      </c>
      <c r="H1718">
        <f t="shared" si="116"/>
        <v>162</v>
      </c>
      <c r="I1718" t="str">
        <f t="shared" si="117"/>
        <v>C7LN99_DESBD/300-462</v>
      </c>
      <c r="K1718" t="e">
        <f>IF(C1718="Secretin_N, Secretin, TraK","T","N")</f>
        <v>#N/A</v>
      </c>
      <c r="L1718" t="e">
        <f>VLOOKUP(E1718,'Uniprot taxonomy'!E:J,4,FALSE)</f>
        <v>#N/A</v>
      </c>
      <c r="M1718" t="e">
        <f>LEFT(VLOOKUP(B1718,'Uniprot taxonomy'!B:R,5,FALSE))</f>
        <v>#N/A</v>
      </c>
      <c r="N1718" t="e">
        <f>VLOOKUP(B1718,'Uniprot taxonomy'!B:R,5,FALSE)</f>
        <v>#N/A</v>
      </c>
      <c r="O1718" t="e">
        <f>VLOOKUP(B1718,'Uniprot taxonomy'!B:R,6,FALSE)</f>
        <v>#N/A</v>
      </c>
      <c r="P1718" t="e">
        <f>VLOOKUP(B1718,'Uniprot taxonomy'!B:R,7,FALSE)</f>
        <v>#N/A</v>
      </c>
      <c r="Q1718" t="e">
        <f>VLOOKUP(B1718,'Uniprot taxonomy'!B:R,8,FALSE)</f>
        <v>#N/A</v>
      </c>
    </row>
    <row r="1719" spans="1:17" hidden="1" x14ac:dyDescent="0.25">
      <c r="A1719" t="s">
        <v>5164</v>
      </c>
      <c r="B1719" t="s">
        <v>5165</v>
      </c>
      <c r="C1719" t="e">
        <f>VLOOKUP('Домены Secretin_N'!B1719,'AC-Architecture'!A:C,3,FALSE)</f>
        <v>#N/A</v>
      </c>
      <c r="D1719">
        <v>899</v>
      </c>
      <c r="E1719" t="s">
        <v>3632</v>
      </c>
      <c r="F1719">
        <v>446</v>
      </c>
      <c r="G1719">
        <v>554</v>
      </c>
      <c r="H1719">
        <f t="shared" si="116"/>
        <v>108</v>
      </c>
      <c r="I1719" t="str">
        <f t="shared" si="117"/>
        <v>C7QTE1_CYAP0/446-554</v>
      </c>
      <c r="K1719" t="e">
        <f>IF(C1719="Secretin_N, Secretin, TraK","T","N")</f>
        <v>#N/A</v>
      </c>
      <c r="L1719" t="e">
        <f>VLOOKUP(E1719,'Uniprot taxonomy'!E:J,4,FALSE)</f>
        <v>#N/A</v>
      </c>
      <c r="M1719" t="e">
        <f>LEFT(VLOOKUP(B1719,'Uniprot taxonomy'!B:R,5,FALSE))</f>
        <v>#N/A</v>
      </c>
      <c r="N1719" t="e">
        <f>VLOOKUP(B1719,'Uniprot taxonomy'!B:R,5,FALSE)</f>
        <v>#N/A</v>
      </c>
      <c r="O1719" t="e">
        <f>VLOOKUP(B1719,'Uniprot taxonomy'!B:R,6,FALSE)</f>
        <v>#N/A</v>
      </c>
      <c r="P1719" t="e">
        <f>VLOOKUP(B1719,'Uniprot taxonomy'!B:R,7,FALSE)</f>
        <v>#N/A</v>
      </c>
      <c r="Q1719" t="e">
        <f>VLOOKUP(B1719,'Uniprot taxonomy'!B:R,8,FALSE)</f>
        <v>#N/A</v>
      </c>
    </row>
    <row r="1720" spans="1:17" hidden="1" x14ac:dyDescent="0.25">
      <c r="A1720" t="s">
        <v>5168</v>
      </c>
      <c r="B1720" t="s">
        <v>5169</v>
      </c>
      <c r="C1720" t="e">
        <f>VLOOKUP('Домены Secretin_N'!B1720,'AC-Architecture'!A:C,3,FALSE)</f>
        <v>#N/A</v>
      </c>
      <c r="D1720">
        <v>701</v>
      </c>
      <c r="E1720" t="s">
        <v>3632</v>
      </c>
      <c r="F1720">
        <v>388</v>
      </c>
      <c r="G1720">
        <v>462</v>
      </c>
      <c r="H1720">
        <f t="shared" si="116"/>
        <v>74</v>
      </c>
      <c r="I1720" t="str">
        <f t="shared" si="117"/>
        <v>C7R7W7_KANKD/388-462</v>
      </c>
      <c r="K1720" t="e">
        <f>IF(C1720="Secretin_N, Secretin, TraK","T","N")</f>
        <v>#N/A</v>
      </c>
      <c r="L1720" t="e">
        <f>VLOOKUP(E1720,'Uniprot taxonomy'!E:J,4,FALSE)</f>
        <v>#N/A</v>
      </c>
      <c r="M1720" t="e">
        <f>LEFT(VLOOKUP(B1720,'Uniprot taxonomy'!B:R,5,FALSE))</f>
        <v>#N/A</v>
      </c>
      <c r="N1720" t="e">
        <f>VLOOKUP(B1720,'Uniprot taxonomy'!B:R,5,FALSE)</f>
        <v>#N/A</v>
      </c>
      <c r="O1720" t="e">
        <f>VLOOKUP(B1720,'Uniprot taxonomy'!B:R,6,FALSE)</f>
        <v>#N/A</v>
      </c>
      <c r="P1720" t="e">
        <f>VLOOKUP(B1720,'Uniprot taxonomy'!B:R,7,FALSE)</f>
        <v>#N/A</v>
      </c>
      <c r="Q1720" t="e">
        <f>VLOOKUP(B1720,'Uniprot taxonomy'!B:R,8,FALSE)</f>
        <v>#N/A</v>
      </c>
    </row>
    <row r="1721" spans="1:17" hidden="1" x14ac:dyDescent="0.25">
      <c r="A1721" t="s">
        <v>5170</v>
      </c>
      <c r="B1721" t="s">
        <v>5171</v>
      </c>
      <c r="C1721" t="e">
        <f>VLOOKUP('Домены Secretin_N'!B1721,'AC-Architecture'!A:C,3,FALSE)</f>
        <v>#N/A</v>
      </c>
      <c r="D1721">
        <v>708</v>
      </c>
      <c r="E1721" t="s">
        <v>3632</v>
      </c>
      <c r="F1721">
        <v>137</v>
      </c>
      <c r="G1721">
        <v>199</v>
      </c>
      <c r="H1721">
        <f t="shared" si="116"/>
        <v>62</v>
      </c>
      <c r="I1721" t="str">
        <f t="shared" si="117"/>
        <v>C7R8G0_KANKD/137-199</v>
      </c>
      <c r="K1721" t="e">
        <f>IF(C1721="Secretin_N, Secretin, TraK","T","N")</f>
        <v>#N/A</v>
      </c>
      <c r="L1721" t="e">
        <f>VLOOKUP(E1721,'Uniprot taxonomy'!E:J,4,FALSE)</f>
        <v>#N/A</v>
      </c>
      <c r="M1721" t="e">
        <f>LEFT(VLOOKUP(B1721,'Uniprot taxonomy'!B:R,5,FALSE))</f>
        <v>#N/A</v>
      </c>
      <c r="N1721" t="e">
        <f>VLOOKUP(B1721,'Uniprot taxonomy'!B:R,5,FALSE)</f>
        <v>#N/A</v>
      </c>
      <c r="O1721" t="e">
        <f>VLOOKUP(B1721,'Uniprot taxonomy'!B:R,6,FALSE)</f>
        <v>#N/A</v>
      </c>
      <c r="P1721" t="e">
        <f>VLOOKUP(B1721,'Uniprot taxonomy'!B:R,7,FALSE)</f>
        <v>#N/A</v>
      </c>
      <c r="Q1721" t="e">
        <f>VLOOKUP(B1721,'Uniprot taxonomy'!B:R,8,FALSE)</f>
        <v>#N/A</v>
      </c>
    </row>
    <row r="1722" spans="1:17" hidden="1" x14ac:dyDescent="0.25">
      <c r="A1722" t="s">
        <v>5170</v>
      </c>
      <c r="B1722" t="s">
        <v>5171</v>
      </c>
      <c r="C1722" t="e">
        <f>VLOOKUP('Домены Secretin_N'!B1722,'AC-Architecture'!A:C,3,FALSE)</f>
        <v>#N/A</v>
      </c>
      <c r="D1722">
        <v>708</v>
      </c>
      <c r="E1722" t="s">
        <v>3632</v>
      </c>
      <c r="F1722">
        <v>201</v>
      </c>
      <c r="G1722">
        <v>272</v>
      </c>
      <c r="H1722">
        <f t="shared" si="116"/>
        <v>71</v>
      </c>
      <c r="I1722" t="str">
        <f t="shared" si="117"/>
        <v>C7R8G0_KANKD/201-272</v>
      </c>
      <c r="K1722" t="e">
        <f>IF(C1722="Secretin_N, Secretin, TraK","T","N")</f>
        <v>#N/A</v>
      </c>
      <c r="L1722" t="e">
        <f>VLOOKUP(E1722,'Uniprot taxonomy'!E:J,4,FALSE)</f>
        <v>#N/A</v>
      </c>
      <c r="M1722" t="e">
        <f>LEFT(VLOOKUP(B1722,'Uniprot taxonomy'!B:R,5,FALSE))</f>
        <v>#N/A</v>
      </c>
      <c r="N1722" t="e">
        <f>VLOOKUP(B1722,'Uniprot taxonomy'!B:R,5,FALSE)</f>
        <v>#N/A</v>
      </c>
      <c r="O1722" t="e">
        <f>VLOOKUP(B1722,'Uniprot taxonomy'!B:R,6,FALSE)</f>
        <v>#N/A</v>
      </c>
      <c r="P1722" t="e">
        <f>VLOOKUP(B1722,'Uniprot taxonomy'!B:R,7,FALSE)</f>
        <v>#N/A</v>
      </c>
      <c r="Q1722" t="e">
        <f>VLOOKUP(B1722,'Uniprot taxonomy'!B:R,8,FALSE)</f>
        <v>#N/A</v>
      </c>
    </row>
    <row r="1723" spans="1:17" hidden="1" x14ac:dyDescent="0.25">
      <c r="A1723" t="s">
        <v>5170</v>
      </c>
      <c r="B1723" t="s">
        <v>5171</v>
      </c>
      <c r="C1723" t="e">
        <f>VLOOKUP('Домены Secretin_N'!B1723,'AC-Architecture'!A:C,3,FALSE)</f>
        <v>#N/A</v>
      </c>
      <c r="D1723">
        <v>708</v>
      </c>
      <c r="E1723" t="s">
        <v>3632</v>
      </c>
      <c r="F1723">
        <v>276</v>
      </c>
      <c r="G1723">
        <v>362</v>
      </c>
      <c r="H1723">
        <f t="shared" si="116"/>
        <v>86</v>
      </c>
      <c r="I1723" t="str">
        <f t="shared" si="117"/>
        <v>C7R8G0_KANKD/276-362</v>
      </c>
      <c r="K1723" t="e">
        <f>IF(C1723="Secretin_N, Secretin, TraK","T","N")</f>
        <v>#N/A</v>
      </c>
      <c r="L1723" t="e">
        <f>VLOOKUP(E1723,'Uniprot taxonomy'!E:J,4,FALSE)</f>
        <v>#N/A</v>
      </c>
      <c r="M1723" t="e">
        <f>LEFT(VLOOKUP(B1723,'Uniprot taxonomy'!B:R,5,FALSE))</f>
        <v>#N/A</v>
      </c>
      <c r="N1723" t="e">
        <f>VLOOKUP(B1723,'Uniprot taxonomy'!B:R,5,FALSE)</f>
        <v>#N/A</v>
      </c>
      <c r="O1723" t="e">
        <f>VLOOKUP(B1723,'Uniprot taxonomy'!B:R,6,FALSE)</f>
        <v>#N/A</v>
      </c>
      <c r="P1723" t="e">
        <f>VLOOKUP(B1723,'Uniprot taxonomy'!B:R,7,FALSE)</f>
        <v>#N/A</v>
      </c>
      <c r="Q1723" t="e">
        <f>VLOOKUP(B1723,'Uniprot taxonomy'!B:R,8,FALSE)</f>
        <v>#N/A</v>
      </c>
    </row>
    <row r="1724" spans="1:17" hidden="1" x14ac:dyDescent="0.25">
      <c r="A1724" t="s">
        <v>5172</v>
      </c>
      <c r="B1724" t="s">
        <v>5173</v>
      </c>
      <c r="C1724" t="e">
        <f>VLOOKUP('Домены Secretin_N'!B1724,'AC-Architecture'!A:C,3,FALSE)</f>
        <v>#N/A</v>
      </c>
      <c r="D1724">
        <v>703</v>
      </c>
      <c r="E1724" t="s">
        <v>3632</v>
      </c>
      <c r="F1724">
        <v>372</v>
      </c>
      <c r="G1724">
        <v>437</v>
      </c>
      <c r="H1724">
        <f t="shared" si="116"/>
        <v>65</v>
      </c>
      <c r="I1724" t="str">
        <f t="shared" si="117"/>
        <v>C7RPD0_ACCPU/372-437</v>
      </c>
      <c r="K1724" t="e">
        <f>IF(C1724="Secretin_N, Secretin, TraK","T","N")</f>
        <v>#N/A</v>
      </c>
      <c r="L1724" t="e">
        <f>VLOOKUP(E1724,'Uniprot taxonomy'!E:J,4,FALSE)</f>
        <v>#N/A</v>
      </c>
      <c r="M1724" t="e">
        <f>LEFT(VLOOKUP(B1724,'Uniprot taxonomy'!B:R,5,FALSE))</f>
        <v>#N/A</v>
      </c>
      <c r="N1724" t="e">
        <f>VLOOKUP(B1724,'Uniprot taxonomy'!B:R,5,FALSE)</f>
        <v>#N/A</v>
      </c>
      <c r="O1724" t="e">
        <f>VLOOKUP(B1724,'Uniprot taxonomy'!B:R,6,FALSE)</f>
        <v>#N/A</v>
      </c>
      <c r="P1724" t="e">
        <f>VLOOKUP(B1724,'Uniprot taxonomy'!B:R,7,FALSE)</f>
        <v>#N/A</v>
      </c>
      <c r="Q1724" t="e">
        <f>VLOOKUP(B1724,'Uniprot taxonomy'!B:R,8,FALSE)</f>
        <v>#N/A</v>
      </c>
    </row>
    <row r="1725" spans="1:17" hidden="1" x14ac:dyDescent="0.25">
      <c r="A1725" t="s">
        <v>5174</v>
      </c>
      <c r="B1725" t="s">
        <v>5175</v>
      </c>
      <c r="C1725" t="e">
        <f>VLOOKUP('Домены Secretin_N'!B1725,'AC-Architecture'!A:C,3,FALSE)</f>
        <v>#N/A</v>
      </c>
      <c r="D1725">
        <v>515</v>
      </c>
      <c r="E1725" t="s">
        <v>3632</v>
      </c>
      <c r="F1725">
        <v>208</v>
      </c>
      <c r="G1725">
        <v>269</v>
      </c>
      <c r="H1725">
        <f t="shared" si="116"/>
        <v>61</v>
      </c>
      <c r="I1725" t="str">
        <f t="shared" si="117"/>
        <v>C7XSK0_9FUSO/208-269</v>
      </c>
      <c r="K1725" t="e">
        <f>IF(C1725="Secretin_N, Secretin, TraK","T","N")</f>
        <v>#N/A</v>
      </c>
      <c r="L1725" t="e">
        <f>VLOOKUP(E1725,'Uniprot taxonomy'!E:J,4,FALSE)</f>
        <v>#N/A</v>
      </c>
      <c r="M1725" t="e">
        <f>LEFT(VLOOKUP(B1725,'Uniprot taxonomy'!B:R,5,FALSE))</f>
        <v>#N/A</v>
      </c>
      <c r="N1725" t="e">
        <f>VLOOKUP(B1725,'Uniprot taxonomy'!B:R,5,FALSE)</f>
        <v>#N/A</v>
      </c>
      <c r="O1725" t="e">
        <f>VLOOKUP(B1725,'Uniprot taxonomy'!B:R,6,FALSE)</f>
        <v>#N/A</v>
      </c>
      <c r="P1725" t="e">
        <f>VLOOKUP(B1725,'Uniprot taxonomy'!B:R,7,FALSE)</f>
        <v>#N/A</v>
      </c>
      <c r="Q1725" t="e">
        <f>VLOOKUP(B1725,'Uniprot taxonomy'!B:R,8,FALSE)</f>
        <v>#N/A</v>
      </c>
    </row>
    <row r="1726" spans="1:17" x14ac:dyDescent="0.25">
      <c r="A1726" t="s">
        <v>542</v>
      </c>
      <c r="B1726" t="s">
        <v>1842</v>
      </c>
      <c r="C1726" t="str">
        <f>VLOOKUP('Домены Secretin_N'!B1726,'AC-Architecture'!A:C,3,FALSE)</f>
        <v>Secretin_N, Secretin</v>
      </c>
      <c r="D1726">
        <v>701</v>
      </c>
      <c r="E1726" t="s">
        <v>3632</v>
      </c>
      <c r="F1726">
        <v>174</v>
      </c>
      <c r="G1726">
        <v>316</v>
      </c>
      <c r="H1726">
        <f t="shared" si="116"/>
        <v>142</v>
      </c>
      <c r="I1726" t="str">
        <f t="shared" si="117"/>
        <v>C8BNV5_PSESY/174-316</v>
      </c>
      <c r="J1726" t="str">
        <f t="shared" ref="J1726:J1727" si="119">CONCATENATE(K1726,"_",LEFT(O1726,3),"_",LEFT(Q1726,3),"_",B1726)</f>
        <v>N_Pse_Pse_C8BNV5</v>
      </c>
      <c r="K1726" t="str">
        <f>IF(C1726="Secretin_N, Secretin, TraK","T","N")</f>
        <v>N</v>
      </c>
      <c r="L1726" t="str">
        <f>VLOOKUP(B1726,'Uniprot taxonomy'!B:R,4,FALSE)</f>
        <v>Proteobacteria</v>
      </c>
      <c r="M1726" t="str">
        <f>LEFT(VLOOKUP(B1726,'Uniprot taxonomy'!B:R,5,FALSE))</f>
        <v>G</v>
      </c>
      <c r="N1726" t="str">
        <f>VLOOKUP(B1726,'Uniprot taxonomy'!B:R,5,FALSE)</f>
        <v>Gammaproteobacteria</v>
      </c>
      <c r="O1726" t="str">
        <f>VLOOKUP(B1726,'Uniprot taxonomy'!B:R,6,FALSE)</f>
        <v>Pseudomonadales</v>
      </c>
      <c r="P1726" t="str">
        <f>VLOOKUP(B1726,'Uniprot taxonomy'!B:R,7,FALSE)</f>
        <v>Pseudomonadaceae</v>
      </c>
      <c r="Q1726" t="str">
        <f>VLOOKUP(B1726,'Uniprot taxonomy'!B:R,8,FALSE)</f>
        <v>Pseudomonas</v>
      </c>
    </row>
    <row r="1727" spans="1:17" x14ac:dyDescent="0.25">
      <c r="A1727" t="s">
        <v>543</v>
      </c>
      <c r="B1727" t="s">
        <v>1843</v>
      </c>
      <c r="C1727" t="str">
        <f>VLOOKUP('Домены Secretin_N'!B1727,'AC-Architecture'!A:C,3,FALSE)</f>
        <v>Secretin_N, Secretin</v>
      </c>
      <c r="D1727">
        <v>442</v>
      </c>
      <c r="E1727" t="s">
        <v>3632</v>
      </c>
      <c r="F1727">
        <v>118</v>
      </c>
      <c r="G1727">
        <v>183</v>
      </c>
      <c r="H1727">
        <f t="shared" si="116"/>
        <v>65</v>
      </c>
      <c r="I1727" t="str">
        <f t="shared" si="117"/>
        <v>C8KY17_9PAST/118-183</v>
      </c>
      <c r="J1727" t="str">
        <f t="shared" si="119"/>
        <v>N_Pas_Act_C8KY17</v>
      </c>
      <c r="K1727" t="str">
        <f>IF(C1727="Secretin_N, Secretin, TraK","T","N")</f>
        <v>N</v>
      </c>
      <c r="L1727" t="str">
        <f>VLOOKUP(B1727,'Uniprot taxonomy'!B:R,4,FALSE)</f>
        <v>Proteobacteria</v>
      </c>
      <c r="M1727" t="str">
        <f>LEFT(VLOOKUP(B1727,'Uniprot taxonomy'!B:R,5,FALSE))</f>
        <v>G</v>
      </c>
      <c r="N1727" t="str">
        <f>VLOOKUP(B1727,'Uniprot taxonomy'!B:R,5,FALSE)</f>
        <v>Gammaproteobacteria</v>
      </c>
      <c r="O1727" t="str">
        <f>VLOOKUP(B1727,'Uniprot taxonomy'!B:R,6,FALSE)</f>
        <v>Pasteurellales</v>
      </c>
      <c r="P1727" t="str">
        <f>VLOOKUP(B1727,'Uniprot taxonomy'!B:R,7,FALSE)</f>
        <v>Pasteurellaceae</v>
      </c>
      <c r="Q1727" t="str">
        <f>VLOOKUP(B1727,'Uniprot taxonomy'!B:R,8,FALSE)</f>
        <v>Actinobacillus</v>
      </c>
    </row>
    <row r="1728" spans="1:17" hidden="1" x14ac:dyDescent="0.25">
      <c r="A1728" t="s">
        <v>5176</v>
      </c>
      <c r="B1728" t="s">
        <v>5177</v>
      </c>
      <c r="C1728" t="e">
        <f>VLOOKUP('Домены Secretin_N'!B1728,'AC-Architecture'!A:C,3,FALSE)</f>
        <v>#N/A</v>
      </c>
      <c r="D1728">
        <v>813</v>
      </c>
      <c r="E1728" t="s">
        <v>3632</v>
      </c>
      <c r="F1728">
        <v>133</v>
      </c>
      <c r="G1728">
        <v>193</v>
      </c>
      <c r="H1728">
        <f t="shared" si="116"/>
        <v>60</v>
      </c>
      <c r="I1728" t="str">
        <f t="shared" si="117"/>
        <v>C8PXJ4_9GAMM/133-193</v>
      </c>
      <c r="K1728" t="e">
        <f>IF(C1728="Secretin_N, Secretin, TraK","T","N")</f>
        <v>#N/A</v>
      </c>
      <c r="L1728" t="e">
        <f>VLOOKUP(E1728,'Uniprot taxonomy'!E:J,4,FALSE)</f>
        <v>#N/A</v>
      </c>
      <c r="M1728" t="e">
        <f>LEFT(VLOOKUP(B1728,'Uniprot taxonomy'!B:R,5,FALSE))</f>
        <v>#N/A</v>
      </c>
      <c r="N1728" t="e">
        <f>VLOOKUP(B1728,'Uniprot taxonomy'!B:R,5,FALSE)</f>
        <v>#N/A</v>
      </c>
      <c r="O1728" t="e">
        <f>VLOOKUP(B1728,'Uniprot taxonomy'!B:R,6,FALSE)</f>
        <v>#N/A</v>
      </c>
      <c r="P1728" t="e">
        <f>VLOOKUP(B1728,'Uniprot taxonomy'!B:R,7,FALSE)</f>
        <v>#N/A</v>
      </c>
      <c r="Q1728" t="e">
        <f>VLOOKUP(B1728,'Uniprot taxonomy'!B:R,8,FALSE)</f>
        <v>#N/A</v>
      </c>
    </row>
    <row r="1729" spans="1:17" hidden="1" x14ac:dyDescent="0.25">
      <c r="A1729" t="s">
        <v>5176</v>
      </c>
      <c r="B1729" t="s">
        <v>5177</v>
      </c>
      <c r="C1729" t="e">
        <f>VLOOKUP('Домены Secretin_N'!B1729,'AC-Architecture'!A:C,3,FALSE)</f>
        <v>#N/A</v>
      </c>
      <c r="D1729">
        <v>813</v>
      </c>
      <c r="E1729" t="s">
        <v>3632</v>
      </c>
      <c r="F1729">
        <v>196</v>
      </c>
      <c r="G1729">
        <v>280</v>
      </c>
      <c r="H1729">
        <f t="shared" si="116"/>
        <v>84</v>
      </c>
      <c r="I1729" t="str">
        <f t="shared" si="117"/>
        <v>C8PXJ4_9GAMM/196-280</v>
      </c>
      <c r="K1729" t="e">
        <f>IF(C1729="Secretin_N, Secretin, TraK","T","N")</f>
        <v>#N/A</v>
      </c>
      <c r="L1729" t="e">
        <f>VLOOKUP(E1729,'Uniprot taxonomy'!E:J,4,FALSE)</f>
        <v>#N/A</v>
      </c>
      <c r="M1729" t="e">
        <f>LEFT(VLOOKUP(B1729,'Uniprot taxonomy'!B:R,5,FALSE))</f>
        <v>#N/A</v>
      </c>
      <c r="N1729" t="e">
        <f>VLOOKUP(B1729,'Uniprot taxonomy'!B:R,5,FALSE)</f>
        <v>#N/A</v>
      </c>
      <c r="O1729" t="e">
        <f>VLOOKUP(B1729,'Uniprot taxonomy'!B:R,6,FALSE)</f>
        <v>#N/A</v>
      </c>
      <c r="P1729" t="e">
        <f>VLOOKUP(B1729,'Uniprot taxonomy'!B:R,7,FALSE)</f>
        <v>#N/A</v>
      </c>
      <c r="Q1729" t="e">
        <f>VLOOKUP(B1729,'Uniprot taxonomy'!B:R,8,FALSE)</f>
        <v>#N/A</v>
      </c>
    </row>
    <row r="1730" spans="1:17" hidden="1" x14ac:dyDescent="0.25">
      <c r="A1730" t="s">
        <v>5176</v>
      </c>
      <c r="B1730" t="s">
        <v>5177</v>
      </c>
      <c r="C1730" t="e">
        <f>VLOOKUP('Домены Secretin_N'!B1730,'AC-Architecture'!A:C,3,FALSE)</f>
        <v>#N/A</v>
      </c>
      <c r="D1730">
        <v>813</v>
      </c>
      <c r="E1730" t="s">
        <v>3632</v>
      </c>
      <c r="F1730">
        <v>285</v>
      </c>
      <c r="G1730">
        <v>409</v>
      </c>
      <c r="H1730">
        <f t="shared" si="116"/>
        <v>124</v>
      </c>
      <c r="I1730" t="str">
        <f t="shared" si="117"/>
        <v>C8PXJ4_9GAMM/285-409</v>
      </c>
      <c r="K1730" t="e">
        <f>IF(C1730="Secretin_N, Secretin, TraK","T","N")</f>
        <v>#N/A</v>
      </c>
      <c r="L1730" t="e">
        <f>VLOOKUP(E1730,'Uniprot taxonomy'!E:J,4,FALSE)</f>
        <v>#N/A</v>
      </c>
      <c r="M1730" t="e">
        <f>LEFT(VLOOKUP(B1730,'Uniprot taxonomy'!B:R,5,FALSE))</f>
        <v>#N/A</v>
      </c>
      <c r="N1730" t="e">
        <f>VLOOKUP(B1730,'Uniprot taxonomy'!B:R,5,FALSE)</f>
        <v>#N/A</v>
      </c>
      <c r="O1730" t="e">
        <f>VLOOKUP(B1730,'Uniprot taxonomy'!B:R,6,FALSE)</f>
        <v>#N/A</v>
      </c>
      <c r="P1730" t="e">
        <f>VLOOKUP(B1730,'Uniprot taxonomy'!B:R,7,FALSE)</f>
        <v>#N/A</v>
      </c>
      <c r="Q1730" t="e">
        <f>VLOOKUP(B1730,'Uniprot taxonomy'!B:R,8,FALSE)</f>
        <v>#N/A</v>
      </c>
    </row>
    <row r="1731" spans="1:17" hidden="1" x14ac:dyDescent="0.25">
      <c r="A1731" t="s">
        <v>5178</v>
      </c>
      <c r="B1731" t="s">
        <v>5179</v>
      </c>
      <c r="C1731" t="e">
        <f>VLOOKUP('Домены Secretin_N'!B1731,'AC-Architecture'!A:C,3,FALSE)</f>
        <v>#N/A</v>
      </c>
      <c r="D1731">
        <v>776</v>
      </c>
      <c r="E1731" t="s">
        <v>3632</v>
      </c>
      <c r="F1731">
        <v>438</v>
      </c>
      <c r="G1731">
        <v>512</v>
      </c>
      <c r="H1731">
        <f t="shared" ref="H1731:H1794" si="120">G1731-F1731</f>
        <v>74</v>
      </c>
      <c r="I1731" t="str">
        <f t="shared" ref="I1731:I1794" si="121">CONCATENATE(A1731,"/",F1731,"-",G1731)</f>
        <v>C8PYG4_9GAMM/438-512</v>
      </c>
      <c r="K1731" t="e">
        <f>IF(C1731="Secretin_N, Secretin, TraK","T","N")</f>
        <v>#N/A</v>
      </c>
      <c r="L1731" t="e">
        <f>VLOOKUP(E1731,'Uniprot taxonomy'!E:J,4,FALSE)</f>
        <v>#N/A</v>
      </c>
      <c r="M1731" t="e">
        <f>LEFT(VLOOKUP(B1731,'Uniprot taxonomy'!B:R,5,FALSE))</f>
        <v>#N/A</v>
      </c>
      <c r="N1731" t="e">
        <f>VLOOKUP(B1731,'Uniprot taxonomy'!B:R,5,FALSE)</f>
        <v>#N/A</v>
      </c>
      <c r="O1731" t="e">
        <f>VLOOKUP(B1731,'Uniprot taxonomy'!B:R,6,FALSE)</f>
        <v>#N/A</v>
      </c>
      <c r="P1731" t="e">
        <f>VLOOKUP(B1731,'Uniprot taxonomy'!B:R,7,FALSE)</f>
        <v>#N/A</v>
      </c>
      <c r="Q1731" t="e">
        <f>VLOOKUP(B1731,'Uniprot taxonomy'!B:R,8,FALSE)</f>
        <v>#N/A</v>
      </c>
    </row>
    <row r="1732" spans="1:17" hidden="1" x14ac:dyDescent="0.25">
      <c r="A1732" t="s">
        <v>5180</v>
      </c>
      <c r="B1732" t="s">
        <v>5181</v>
      </c>
      <c r="C1732" t="e">
        <f>VLOOKUP('Домены Secretin_N'!B1732,'AC-Architecture'!A:C,3,FALSE)</f>
        <v>#N/A</v>
      </c>
      <c r="D1732">
        <v>657</v>
      </c>
      <c r="E1732" t="s">
        <v>3632</v>
      </c>
      <c r="F1732">
        <v>126</v>
      </c>
      <c r="G1732">
        <v>189</v>
      </c>
      <c r="H1732">
        <f t="shared" si="120"/>
        <v>63</v>
      </c>
      <c r="I1732" t="str">
        <f t="shared" si="121"/>
        <v>C8TB60_KLEPR/126-189</v>
      </c>
      <c r="K1732" t="e">
        <f>IF(C1732="Secretin_N, Secretin, TraK","T","N")</f>
        <v>#N/A</v>
      </c>
      <c r="L1732" t="e">
        <f>VLOOKUP(E1732,'Uniprot taxonomy'!E:J,4,FALSE)</f>
        <v>#N/A</v>
      </c>
      <c r="M1732" t="e">
        <f>LEFT(VLOOKUP(B1732,'Uniprot taxonomy'!B:R,5,FALSE))</f>
        <v>#N/A</v>
      </c>
      <c r="N1732" t="e">
        <f>VLOOKUP(B1732,'Uniprot taxonomy'!B:R,5,FALSE)</f>
        <v>#N/A</v>
      </c>
      <c r="O1732" t="e">
        <f>VLOOKUP(B1732,'Uniprot taxonomy'!B:R,6,FALSE)</f>
        <v>#N/A</v>
      </c>
      <c r="P1732" t="e">
        <f>VLOOKUP(B1732,'Uniprot taxonomy'!B:R,7,FALSE)</f>
        <v>#N/A</v>
      </c>
      <c r="Q1732" t="e">
        <f>VLOOKUP(B1732,'Uniprot taxonomy'!B:R,8,FALSE)</f>
        <v>#N/A</v>
      </c>
    </row>
    <row r="1733" spans="1:17" hidden="1" x14ac:dyDescent="0.25">
      <c r="A1733" t="s">
        <v>5180</v>
      </c>
      <c r="B1733" t="s">
        <v>5181</v>
      </c>
      <c r="C1733" t="e">
        <f>VLOOKUP('Домены Secretin_N'!B1733,'AC-Architecture'!A:C,3,FALSE)</f>
        <v>#N/A</v>
      </c>
      <c r="D1733">
        <v>657</v>
      </c>
      <c r="E1733" t="s">
        <v>3632</v>
      </c>
      <c r="F1733">
        <v>191</v>
      </c>
      <c r="G1733">
        <v>262</v>
      </c>
      <c r="H1733">
        <f t="shared" si="120"/>
        <v>71</v>
      </c>
      <c r="I1733" t="str">
        <f t="shared" si="121"/>
        <v>C8TB60_KLEPR/191-262</v>
      </c>
      <c r="K1733" t="e">
        <f>IF(C1733="Secretin_N, Secretin, TraK","T","N")</f>
        <v>#N/A</v>
      </c>
      <c r="L1733" t="e">
        <f>VLOOKUP(E1733,'Uniprot taxonomy'!E:J,4,FALSE)</f>
        <v>#N/A</v>
      </c>
      <c r="M1733" t="e">
        <f>LEFT(VLOOKUP(B1733,'Uniprot taxonomy'!B:R,5,FALSE))</f>
        <v>#N/A</v>
      </c>
      <c r="N1733" t="e">
        <f>VLOOKUP(B1733,'Uniprot taxonomy'!B:R,5,FALSE)</f>
        <v>#N/A</v>
      </c>
      <c r="O1733" t="e">
        <f>VLOOKUP(B1733,'Uniprot taxonomy'!B:R,6,FALSE)</f>
        <v>#N/A</v>
      </c>
      <c r="P1733" t="e">
        <f>VLOOKUP(B1733,'Uniprot taxonomy'!B:R,7,FALSE)</f>
        <v>#N/A</v>
      </c>
      <c r="Q1733" t="e">
        <f>VLOOKUP(B1733,'Uniprot taxonomy'!B:R,8,FALSE)</f>
        <v>#N/A</v>
      </c>
    </row>
    <row r="1734" spans="1:17" hidden="1" x14ac:dyDescent="0.25">
      <c r="A1734" t="s">
        <v>5180</v>
      </c>
      <c r="B1734" t="s">
        <v>5181</v>
      </c>
      <c r="C1734" t="e">
        <f>VLOOKUP('Домены Secretin_N'!B1734,'AC-Architecture'!A:C,3,FALSE)</f>
        <v>#N/A</v>
      </c>
      <c r="D1734">
        <v>657</v>
      </c>
      <c r="E1734" t="s">
        <v>3632</v>
      </c>
      <c r="F1734">
        <v>266</v>
      </c>
      <c r="G1734">
        <v>343</v>
      </c>
      <c r="H1734">
        <f t="shared" si="120"/>
        <v>77</v>
      </c>
      <c r="I1734" t="str">
        <f t="shared" si="121"/>
        <v>C8TB60_KLEPR/266-343</v>
      </c>
      <c r="K1734" t="e">
        <f>IF(C1734="Secretin_N, Secretin, TraK","T","N")</f>
        <v>#N/A</v>
      </c>
      <c r="L1734" t="e">
        <f>VLOOKUP(E1734,'Uniprot taxonomy'!E:J,4,FALSE)</f>
        <v>#N/A</v>
      </c>
      <c r="M1734" t="e">
        <f>LEFT(VLOOKUP(B1734,'Uniprot taxonomy'!B:R,5,FALSE))</f>
        <v>#N/A</v>
      </c>
      <c r="N1734" t="e">
        <f>VLOOKUP(B1734,'Uniprot taxonomy'!B:R,5,FALSE)</f>
        <v>#N/A</v>
      </c>
      <c r="O1734" t="e">
        <f>VLOOKUP(B1734,'Uniprot taxonomy'!B:R,6,FALSE)</f>
        <v>#N/A</v>
      </c>
      <c r="P1734" t="e">
        <f>VLOOKUP(B1734,'Uniprot taxonomy'!B:R,7,FALSE)</f>
        <v>#N/A</v>
      </c>
      <c r="Q1734" t="e">
        <f>VLOOKUP(B1734,'Uniprot taxonomy'!B:R,8,FALSE)</f>
        <v>#N/A</v>
      </c>
    </row>
    <row r="1735" spans="1:17" x14ac:dyDescent="0.25">
      <c r="A1735" t="s">
        <v>544</v>
      </c>
      <c r="B1735" t="s">
        <v>1844</v>
      </c>
      <c r="C1735" t="str">
        <f>VLOOKUP('Домены Secretin_N'!B1735,'AC-Architecture'!A:C,3,FALSE)</f>
        <v>Secretin_N, Secretin</v>
      </c>
      <c r="D1735">
        <v>331</v>
      </c>
      <c r="E1735" t="s">
        <v>3632</v>
      </c>
      <c r="F1735">
        <v>38</v>
      </c>
      <c r="G1735">
        <v>99</v>
      </c>
      <c r="H1735">
        <f t="shared" si="120"/>
        <v>61</v>
      </c>
      <c r="I1735" t="str">
        <f t="shared" si="121"/>
        <v>C8TCC8_KLEPR/38-99</v>
      </c>
      <c r="J1735" t="str">
        <f>CONCATENATE(K1735,"_",LEFT(O1735,3),"_",LEFT(Q1735,3),"_",B1735)</f>
        <v>N_Ent_Kle_C8TCC8</v>
      </c>
      <c r="K1735" t="str">
        <f>IF(C1735="Secretin_N, Secretin, TraK","T","N")</f>
        <v>N</v>
      </c>
      <c r="L1735" t="str">
        <f>VLOOKUP(B1735,'Uniprot taxonomy'!B:R,4,FALSE)</f>
        <v>Proteobacteria</v>
      </c>
      <c r="M1735" t="str">
        <f>LEFT(VLOOKUP(B1735,'Uniprot taxonomy'!B:R,5,FALSE))</f>
        <v>G</v>
      </c>
      <c r="N1735" t="str">
        <f>VLOOKUP(B1735,'Uniprot taxonomy'!B:R,5,FALSE)</f>
        <v>Gammaproteobacteria</v>
      </c>
      <c r="O1735" t="str">
        <f>VLOOKUP(B1735,'Uniprot taxonomy'!B:R,6,FALSE)</f>
        <v>Enterobacteriales</v>
      </c>
      <c r="P1735" t="str">
        <f>VLOOKUP(B1735,'Uniprot taxonomy'!B:R,7,FALSE)</f>
        <v>Enterobacteriaceae</v>
      </c>
      <c r="Q1735" t="str">
        <f>VLOOKUP(B1735,'Uniprot taxonomy'!B:R,8,FALSE)</f>
        <v>Klebsiella</v>
      </c>
    </row>
    <row r="1736" spans="1:17" hidden="1" x14ac:dyDescent="0.25">
      <c r="A1736" t="s">
        <v>5182</v>
      </c>
      <c r="B1736" t="s">
        <v>5183</v>
      </c>
      <c r="C1736" t="e">
        <f>VLOOKUP('Домены Secretin_N'!B1736,'AC-Architecture'!A:C,3,FALSE)</f>
        <v>#N/A</v>
      </c>
      <c r="D1736">
        <v>412</v>
      </c>
      <c r="E1736" t="s">
        <v>3632</v>
      </c>
      <c r="F1736">
        <v>119</v>
      </c>
      <c r="G1736">
        <v>180</v>
      </c>
      <c r="H1736">
        <f t="shared" si="120"/>
        <v>61</v>
      </c>
      <c r="I1736" t="str">
        <f t="shared" si="121"/>
        <v>C8TJI1_ECO26/119-180</v>
      </c>
      <c r="K1736" t="e">
        <f>IF(C1736="Secretin_N, Secretin, TraK","T","N")</f>
        <v>#N/A</v>
      </c>
      <c r="L1736" t="e">
        <f>VLOOKUP(E1736,'Uniprot taxonomy'!E:J,4,FALSE)</f>
        <v>#N/A</v>
      </c>
      <c r="M1736" t="e">
        <f>LEFT(VLOOKUP(B1736,'Uniprot taxonomy'!B:R,5,FALSE))</f>
        <v>#N/A</v>
      </c>
      <c r="N1736" t="e">
        <f>VLOOKUP(B1736,'Uniprot taxonomy'!B:R,5,FALSE)</f>
        <v>#N/A</v>
      </c>
      <c r="O1736" t="e">
        <f>VLOOKUP(B1736,'Uniprot taxonomy'!B:R,6,FALSE)</f>
        <v>#N/A</v>
      </c>
      <c r="P1736" t="e">
        <f>VLOOKUP(B1736,'Uniprot taxonomy'!B:R,7,FALSE)</f>
        <v>#N/A</v>
      </c>
      <c r="Q1736" t="e">
        <f>VLOOKUP(B1736,'Uniprot taxonomy'!B:R,8,FALSE)</f>
        <v>#N/A</v>
      </c>
    </row>
    <row r="1737" spans="1:17" x14ac:dyDescent="0.25">
      <c r="A1737" t="s">
        <v>545</v>
      </c>
      <c r="B1737" t="s">
        <v>1845</v>
      </c>
      <c r="C1737" t="str">
        <f>VLOOKUP('Домены Secretin_N'!B1737,'AC-Architecture'!A:C,3,FALSE)</f>
        <v>Secretin_N, Secretin</v>
      </c>
      <c r="D1737">
        <v>512</v>
      </c>
      <c r="E1737" t="s">
        <v>3632</v>
      </c>
      <c r="F1737">
        <v>180</v>
      </c>
      <c r="G1737">
        <v>275</v>
      </c>
      <c r="H1737">
        <f t="shared" si="120"/>
        <v>95</v>
      </c>
      <c r="I1737" t="str">
        <f t="shared" si="121"/>
        <v>C8TNS3_ECO26/180-275</v>
      </c>
      <c r="J1737" t="str">
        <f t="shared" ref="J1737:J1738" si="122">CONCATENATE(K1737,"_",LEFT(O1737,3),"_",LEFT(Q1737,3),"_",B1737)</f>
        <v>N_Ent_Esc_C8TNS3</v>
      </c>
      <c r="K1737" t="str">
        <f>IF(C1737="Secretin_N, Secretin, TraK","T","N")</f>
        <v>N</v>
      </c>
      <c r="L1737" t="str">
        <f>VLOOKUP(B1737,'Uniprot taxonomy'!B:R,4,FALSE)</f>
        <v>Proteobacteria</v>
      </c>
      <c r="M1737" t="str">
        <f>LEFT(VLOOKUP(B1737,'Uniprot taxonomy'!B:R,5,FALSE))</f>
        <v>G</v>
      </c>
      <c r="N1737" t="str">
        <f>VLOOKUP(B1737,'Uniprot taxonomy'!B:R,5,FALSE)</f>
        <v>Gammaproteobacteria</v>
      </c>
      <c r="O1737" t="str">
        <f>VLOOKUP(B1737,'Uniprot taxonomy'!B:R,6,FALSE)</f>
        <v>Enterobacteriales</v>
      </c>
      <c r="P1737" t="str">
        <f>VLOOKUP(B1737,'Uniprot taxonomy'!B:R,7,FALSE)</f>
        <v>Enterobacteriaceae</v>
      </c>
      <c r="Q1737" t="str">
        <f>VLOOKUP(B1737,'Uniprot taxonomy'!B:R,8,FALSE)</f>
        <v>Escherichia</v>
      </c>
    </row>
    <row r="1738" spans="1:17" x14ac:dyDescent="0.25">
      <c r="A1738" t="s">
        <v>546</v>
      </c>
      <c r="B1738" t="s">
        <v>1846</v>
      </c>
      <c r="C1738" t="str">
        <f>VLOOKUP('Домены Secretin_N'!B1738,'AC-Architecture'!A:C,3,FALSE)</f>
        <v>Secretin_N, Secretin</v>
      </c>
      <c r="D1738">
        <v>512</v>
      </c>
      <c r="E1738" t="s">
        <v>3632</v>
      </c>
      <c r="F1738">
        <v>180</v>
      </c>
      <c r="G1738">
        <v>275</v>
      </c>
      <c r="H1738">
        <f t="shared" si="120"/>
        <v>95</v>
      </c>
      <c r="I1738" t="str">
        <f t="shared" si="121"/>
        <v>C8TWN6_ECO10/180-275</v>
      </c>
      <c r="J1738" t="str">
        <f t="shared" si="122"/>
        <v>N_Ent_Esc_C8TWN6</v>
      </c>
      <c r="K1738" t="str">
        <f>IF(C1738="Secretin_N, Secretin, TraK","T","N")</f>
        <v>N</v>
      </c>
      <c r="L1738" t="str">
        <f>VLOOKUP(B1738,'Uniprot taxonomy'!B:R,4,FALSE)</f>
        <v>Proteobacteria</v>
      </c>
      <c r="M1738" t="str">
        <f>LEFT(VLOOKUP(B1738,'Uniprot taxonomy'!B:R,5,FALSE))</f>
        <v>G</v>
      </c>
      <c r="N1738" t="str">
        <f>VLOOKUP(B1738,'Uniprot taxonomy'!B:R,5,FALSE)</f>
        <v>Gammaproteobacteria</v>
      </c>
      <c r="O1738" t="str">
        <f>VLOOKUP(B1738,'Uniprot taxonomy'!B:R,6,FALSE)</f>
        <v>Enterobacteriales</v>
      </c>
      <c r="P1738" t="str">
        <f>VLOOKUP(B1738,'Uniprot taxonomy'!B:R,7,FALSE)</f>
        <v>Enterobacteriaceae</v>
      </c>
      <c r="Q1738" t="str">
        <f>VLOOKUP(B1738,'Uniprot taxonomy'!B:R,8,FALSE)</f>
        <v>Escherichia</v>
      </c>
    </row>
    <row r="1739" spans="1:17" hidden="1" x14ac:dyDescent="0.25">
      <c r="A1739" t="s">
        <v>5184</v>
      </c>
      <c r="B1739" t="s">
        <v>5185</v>
      </c>
      <c r="C1739" t="e">
        <f>VLOOKUP('Домены Secretin_N'!B1739,'AC-Architecture'!A:C,3,FALSE)</f>
        <v>#N/A</v>
      </c>
      <c r="D1739">
        <v>412</v>
      </c>
      <c r="E1739" t="s">
        <v>3632</v>
      </c>
      <c r="F1739">
        <v>119</v>
      </c>
      <c r="G1739">
        <v>180</v>
      </c>
      <c r="H1739">
        <f t="shared" si="120"/>
        <v>61</v>
      </c>
      <c r="I1739" t="str">
        <f t="shared" si="121"/>
        <v>C8TY07_ECO10/119-180</v>
      </c>
      <c r="K1739" t="e">
        <f>IF(C1739="Secretin_N, Secretin, TraK","T","N")</f>
        <v>#N/A</v>
      </c>
      <c r="L1739" t="e">
        <f>VLOOKUP(E1739,'Uniprot taxonomy'!E:J,4,FALSE)</f>
        <v>#N/A</v>
      </c>
      <c r="M1739" t="e">
        <f>LEFT(VLOOKUP(B1739,'Uniprot taxonomy'!B:R,5,FALSE))</f>
        <v>#N/A</v>
      </c>
      <c r="N1739" t="e">
        <f>VLOOKUP(B1739,'Uniprot taxonomy'!B:R,5,FALSE)</f>
        <v>#N/A</v>
      </c>
      <c r="O1739" t="e">
        <f>VLOOKUP(B1739,'Uniprot taxonomy'!B:R,6,FALSE)</f>
        <v>#N/A</v>
      </c>
      <c r="P1739" t="e">
        <f>VLOOKUP(B1739,'Uniprot taxonomy'!B:R,7,FALSE)</f>
        <v>#N/A</v>
      </c>
      <c r="Q1739" t="e">
        <f>VLOOKUP(B1739,'Uniprot taxonomy'!B:R,8,FALSE)</f>
        <v>#N/A</v>
      </c>
    </row>
    <row r="1740" spans="1:17" hidden="1" x14ac:dyDescent="0.25">
      <c r="A1740" t="s">
        <v>5186</v>
      </c>
      <c r="B1740" t="s">
        <v>5187</v>
      </c>
      <c r="C1740" t="e">
        <f>VLOOKUP('Домены Secretin_N'!B1740,'AC-Architecture'!A:C,3,FALSE)</f>
        <v>#N/A</v>
      </c>
      <c r="D1740">
        <v>656</v>
      </c>
      <c r="E1740" t="s">
        <v>3632</v>
      </c>
      <c r="F1740">
        <v>129</v>
      </c>
      <c r="G1740">
        <v>192</v>
      </c>
      <c r="H1740">
        <f t="shared" si="120"/>
        <v>63</v>
      </c>
      <c r="I1740" t="str">
        <f t="shared" si="121"/>
        <v>C8UAY8_ECO10/129-192</v>
      </c>
      <c r="K1740" t="e">
        <f>IF(C1740="Secretin_N, Secretin, TraK","T","N")</f>
        <v>#N/A</v>
      </c>
      <c r="L1740" t="e">
        <f>VLOOKUP(E1740,'Uniprot taxonomy'!E:J,4,FALSE)</f>
        <v>#N/A</v>
      </c>
      <c r="M1740" t="e">
        <f>LEFT(VLOOKUP(B1740,'Uniprot taxonomy'!B:R,5,FALSE))</f>
        <v>#N/A</v>
      </c>
      <c r="N1740" t="e">
        <f>VLOOKUP(B1740,'Uniprot taxonomy'!B:R,5,FALSE)</f>
        <v>#N/A</v>
      </c>
      <c r="O1740" t="e">
        <f>VLOOKUP(B1740,'Uniprot taxonomy'!B:R,6,FALSE)</f>
        <v>#N/A</v>
      </c>
      <c r="P1740" t="e">
        <f>VLOOKUP(B1740,'Uniprot taxonomy'!B:R,7,FALSE)</f>
        <v>#N/A</v>
      </c>
      <c r="Q1740" t="e">
        <f>VLOOKUP(B1740,'Uniprot taxonomy'!B:R,8,FALSE)</f>
        <v>#N/A</v>
      </c>
    </row>
    <row r="1741" spans="1:17" hidden="1" x14ac:dyDescent="0.25">
      <c r="A1741" t="s">
        <v>5186</v>
      </c>
      <c r="B1741" t="s">
        <v>5187</v>
      </c>
      <c r="C1741" t="e">
        <f>VLOOKUP('Домены Secretin_N'!B1741,'AC-Architecture'!A:C,3,FALSE)</f>
        <v>#N/A</v>
      </c>
      <c r="D1741">
        <v>656</v>
      </c>
      <c r="E1741" t="s">
        <v>3632</v>
      </c>
      <c r="F1741">
        <v>194</v>
      </c>
      <c r="G1741">
        <v>265</v>
      </c>
      <c r="H1741">
        <f t="shared" si="120"/>
        <v>71</v>
      </c>
      <c r="I1741" t="str">
        <f t="shared" si="121"/>
        <v>C8UAY8_ECO10/194-265</v>
      </c>
      <c r="K1741" t="e">
        <f>IF(C1741="Secretin_N, Secretin, TraK","T","N")</f>
        <v>#N/A</v>
      </c>
      <c r="L1741" t="e">
        <f>VLOOKUP(E1741,'Uniprot taxonomy'!E:J,4,FALSE)</f>
        <v>#N/A</v>
      </c>
      <c r="M1741" t="e">
        <f>LEFT(VLOOKUP(B1741,'Uniprot taxonomy'!B:R,5,FALSE))</f>
        <v>#N/A</v>
      </c>
      <c r="N1741" t="e">
        <f>VLOOKUP(B1741,'Uniprot taxonomy'!B:R,5,FALSE)</f>
        <v>#N/A</v>
      </c>
      <c r="O1741" t="e">
        <f>VLOOKUP(B1741,'Uniprot taxonomy'!B:R,6,FALSE)</f>
        <v>#N/A</v>
      </c>
      <c r="P1741" t="e">
        <f>VLOOKUP(B1741,'Uniprot taxonomy'!B:R,7,FALSE)</f>
        <v>#N/A</v>
      </c>
      <c r="Q1741" t="e">
        <f>VLOOKUP(B1741,'Uniprot taxonomy'!B:R,8,FALSE)</f>
        <v>#N/A</v>
      </c>
    </row>
    <row r="1742" spans="1:17" hidden="1" x14ac:dyDescent="0.25">
      <c r="A1742" t="s">
        <v>5186</v>
      </c>
      <c r="B1742" t="s">
        <v>5187</v>
      </c>
      <c r="C1742" t="e">
        <f>VLOOKUP('Домены Secretin_N'!B1742,'AC-Architecture'!A:C,3,FALSE)</f>
        <v>#N/A</v>
      </c>
      <c r="D1742">
        <v>656</v>
      </c>
      <c r="E1742" t="s">
        <v>3632</v>
      </c>
      <c r="F1742">
        <v>269</v>
      </c>
      <c r="G1742">
        <v>346</v>
      </c>
      <c r="H1742">
        <f t="shared" si="120"/>
        <v>77</v>
      </c>
      <c r="I1742" t="str">
        <f t="shared" si="121"/>
        <v>C8UAY8_ECO10/269-346</v>
      </c>
      <c r="K1742" t="e">
        <f>IF(C1742="Secretin_N, Secretin, TraK","T","N")</f>
        <v>#N/A</v>
      </c>
      <c r="L1742" t="e">
        <f>VLOOKUP(E1742,'Uniprot taxonomy'!E:J,4,FALSE)</f>
        <v>#N/A</v>
      </c>
      <c r="M1742" t="e">
        <f>LEFT(VLOOKUP(B1742,'Uniprot taxonomy'!B:R,5,FALSE))</f>
        <v>#N/A</v>
      </c>
      <c r="N1742" t="e">
        <f>VLOOKUP(B1742,'Uniprot taxonomy'!B:R,5,FALSE)</f>
        <v>#N/A</v>
      </c>
      <c r="O1742" t="e">
        <f>VLOOKUP(B1742,'Uniprot taxonomy'!B:R,6,FALSE)</f>
        <v>#N/A</v>
      </c>
      <c r="P1742" t="e">
        <f>VLOOKUP(B1742,'Uniprot taxonomy'!B:R,7,FALSE)</f>
        <v>#N/A</v>
      </c>
      <c r="Q1742" t="e">
        <f>VLOOKUP(B1742,'Uniprot taxonomy'!B:R,8,FALSE)</f>
        <v>#N/A</v>
      </c>
    </row>
    <row r="1743" spans="1:17" x14ac:dyDescent="0.25">
      <c r="A1743" t="s">
        <v>547</v>
      </c>
      <c r="B1743" t="s">
        <v>1847</v>
      </c>
      <c r="C1743" t="str">
        <f>VLOOKUP('Домены Secretin_N'!B1743,'AC-Architecture'!A:C,3,FALSE)</f>
        <v>Secretin_N, Secretin</v>
      </c>
      <c r="D1743">
        <v>512</v>
      </c>
      <c r="E1743" t="s">
        <v>3632</v>
      </c>
      <c r="F1743">
        <v>180</v>
      </c>
      <c r="G1743">
        <v>275</v>
      </c>
      <c r="H1743">
        <f t="shared" si="120"/>
        <v>95</v>
      </c>
      <c r="I1743" t="str">
        <f t="shared" si="121"/>
        <v>C8UFM2_ECO1A/180-275</v>
      </c>
      <c r="J1743" t="str">
        <f>CONCATENATE(K1743,"_",LEFT(O1743,3),"_",LEFT(Q1743,3),"_",B1743)</f>
        <v>N_Ent_Esc_C8UFM2</v>
      </c>
      <c r="K1743" t="str">
        <f>IF(C1743="Secretin_N, Secretin, TraK","T","N")</f>
        <v>N</v>
      </c>
      <c r="L1743" t="str">
        <f>VLOOKUP(B1743,'Uniprot taxonomy'!B:R,4,FALSE)</f>
        <v>Proteobacteria</v>
      </c>
      <c r="M1743" t="str">
        <f>LEFT(VLOOKUP(B1743,'Uniprot taxonomy'!B:R,5,FALSE))</f>
        <v>G</v>
      </c>
      <c r="N1743" t="str">
        <f>VLOOKUP(B1743,'Uniprot taxonomy'!B:R,5,FALSE)</f>
        <v>Gammaproteobacteria</v>
      </c>
      <c r="O1743" t="str">
        <f>VLOOKUP(B1743,'Uniprot taxonomy'!B:R,6,FALSE)</f>
        <v>Enterobacteriales</v>
      </c>
      <c r="P1743" t="str">
        <f>VLOOKUP(B1743,'Uniprot taxonomy'!B:R,7,FALSE)</f>
        <v>Enterobacteriaceae</v>
      </c>
      <c r="Q1743" t="str">
        <f>VLOOKUP(B1743,'Uniprot taxonomy'!B:R,8,FALSE)</f>
        <v>Escherichia</v>
      </c>
    </row>
    <row r="1744" spans="1:17" hidden="1" x14ac:dyDescent="0.25">
      <c r="A1744" t="s">
        <v>5188</v>
      </c>
      <c r="B1744" t="s">
        <v>5189</v>
      </c>
      <c r="C1744" t="e">
        <f>VLOOKUP('Домены Secretin_N'!B1744,'AC-Architecture'!A:C,3,FALSE)</f>
        <v>#N/A</v>
      </c>
      <c r="D1744">
        <v>686</v>
      </c>
      <c r="E1744" t="s">
        <v>3632</v>
      </c>
      <c r="F1744">
        <v>145</v>
      </c>
      <c r="G1744">
        <v>208</v>
      </c>
      <c r="H1744">
        <f t="shared" si="120"/>
        <v>63</v>
      </c>
      <c r="I1744" t="str">
        <f t="shared" si="121"/>
        <v>C8UFQ3_ECO1A/145-208</v>
      </c>
      <c r="K1744" t="e">
        <f>IF(C1744="Secretin_N, Secretin, TraK","T","N")</f>
        <v>#N/A</v>
      </c>
      <c r="L1744" t="e">
        <f>VLOOKUP(E1744,'Uniprot taxonomy'!E:J,4,FALSE)</f>
        <v>#N/A</v>
      </c>
      <c r="M1744" t="e">
        <f>LEFT(VLOOKUP(B1744,'Uniprot taxonomy'!B:R,5,FALSE))</f>
        <v>#N/A</v>
      </c>
      <c r="N1744" t="e">
        <f>VLOOKUP(B1744,'Uniprot taxonomy'!B:R,5,FALSE)</f>
        <v>#N/A</v>
      </c>
      <c r="O1744" t="e">
        <f>VLOOKUP(B1744,'Uniprot taxonomy'!B:R,6,FALSE)</f>
        <v>#N/A</v>
      </c>
      <c r="P1744" t="e">
        <f>VLOOKUP(B1744,'Uniprot taxonomy'!B:R,7,FALSE)</f>
        <v>#N/A</v>
      </c>
      <c r="Q1744" t="e">
        <f>VLOOKUP(B1744,'Uniprot taxonomy'!B:R,8,FALSE)</f>
        <v>#N/A</v>
      </c>
    </row>
    <row r="1745" spans="1:17" hidden="1" x14ac:dyDescent="0.25">
      <c r="A1745" t="s">
        <v>5188</v>
      </c>
      <c r="B1745" t="s">
        <v>5189</v>
      </c>
      <c r="C1745" t="e">
        <f>VLOOKUP('Домены Secretin_N'!B1745,'AC-Architecture'!A:C,3,FALSE)</f>
        <v>#N/A</v>
      </c>
      <c r="D1745">
        <v>686</v>
      </c>
      <c r="E1745" t="s">
        <v>3632</v>
      </c>
      <c r="F1745">
        <v>210</v>
      </c>
      <c r="G1745">
        <v>280</v>
      </c>
      <c r="H1745">
        <f t="shared" si="120"/>
        <v>70</v>
      </c>
      <c r="I1745" t="str">
        <f t="shared" si="121"/>
        <v>C8UFQ3_ECO1A/210-280</v>
      </c>
      <c r="K1745" t="e">
        <f>IF(C1745="Secretin_N, Secretin, TraK","T","N")</f>
        <v>#N/A</v>
      </c>
      <c r="L1745" t="e">
        <f>VLOOKUP(E1745,'Uniprot taxonomy'!E:J,4,FALSE)</f>
        <v>#N/A</v>
      </c>
      <c r="M1745" t="e">
        <f>LEFT(VLOOKUP(B1745,'Uniprot taxonomy'!B:R,5,FALSE))</f>
        <v>#N/A</v>
      </c>
      <c r="N1745" t="e">
        <f>VLOOKUP(B1745,'Uniprot taxonomy'!B:R,5,FALSE)</f>
        <v>#N/A</v>
      </c>
      <c r="O1745" t="e">
        <f>VLOOKUP(B1745,'Uniprot taxonomy'!B:R,6,FALSE)</f>
        <v>#N/A</v>
      </c>
      <c r="P1745" t="e">
        <f>VLOOKUP(B1745,'Uniprot taxonomy'!B:R,7,FALSE)</f>
        <v>#N/A</v>
      </c>
      <c r="Q1745" t="e">
        <f>VLOOKUP(B1745,'Uniprot taxonomy'!B:R,8,FALSE)</f>
        <v>#N/A</v>
      </c>
    </row>
    <row r="1746" spans="1:17" hidden="1" x14ac:dyDescent="0.25">
      <c r="A1746" t="s">
        <v>5188</v>
      </c>
      <c r="B1746" t="s">
        <v>5189</v>
      </c>
      <c r="C1746" t="e">
        <f>VLOOKUP('Домены Secretin_N'!B1746,'AC-Architecture'!A:C,3,FALSE)</f>
        <v>#N/A</v>
      </c>
      <c r="D1746">
        <v>686</v>
      </c>
      <c r="E1746" t="s">
        <v>3632</v>
      </c>
      <c r="F1746">
        <v>284</v>
      </c>
      <c r="G1746">
        <v>362</v>
      </c>
      <c r="H1746">
        <f t="shared" si="120"/>
        <v>78</v>
      </c>
      <c r="I1746" t="str">
        <f t="shared" si="121"/>
        <v>C8UFQ3_ECO1A/284-362</v>
      </c>
      <c r="K1746" t="e">
        <f>IF(C1746="Secretin_N, Secretin, TraK","T","N")</f>
        <v>#N/A</v>
      </c>
      <c r="L1746" t="e">
        <f>VLOOKUP(E1746,'Uniprot taxonomy'!E:J,4,FALSE)</f>
        <v>#N/A</v>
      </c>
      <c r="M1746" t="e">
        <f>LEFT(VLOOKUP(B1746,'Uniprot taxonomy'!B:R,5,FALSE))</f>
        <v>#N/A</v>
      </c>
      <c r="N1746" t="e">
        <f>VLOOKUP(B1746,'Uniprot taxonomy'!B:R,5,FALSE)</f>
        <v>#N/A</v>
      </c>
      <c r="O1746" t="e">
        <f>VLOOKUP(B1746,'Uniprot taxonomy'!B:R,6,FALSE)</f>
        <v>#N/A</v>
      </c>
      <c r="P1746" t="e">
        <f>VLOOKUP(B1746,'Uniprot taxonomy'!B:R,7,FALSE)</f>
        <v>#N/A</v>
      </c>
      <c r="Q1746" t="e">
        <f>VLOOKUP(B1746,'Uniprot taxonomy'!B:R,8,FALSE)</f>
        <v>#N/A</v>
      </c>
    </row>
    <row r="1747" spans="1:17" hidden="1" x14ac:dyDescent="0.25">
      <c r="A1747" t="s">
        <v>5190</v>
      </c>
      <c r="B1747" t="s">
        <v>5191</v>
      </c>
      <c r="C1747" t="e">
        <f>VLOOKUP('Домены Secretin_N'!B1747,'AC-Architecture'!A:C,3,FALSE)</f>
        <v>#N/A</v>
      </c>
      <c r="D1747">
        <v>412</v>
      </c>
      <c r="E1747" t="s">
        <v>3632</v>
      </c>
      <c r="F1747">
        <v>119</v>
      </c>
      <c r="G1747">
        <v>180</v>
      </c>
      <c r="H1747">
        <f t="shared" si="120"/>
        <v>61</v>
      </c>
      <c r="I1747" t="str">
        <f t="shared" si="121"/>
        <v>C8UHM2_ECO1A/119-180</v>
      </c>
      <c r="K1747" t="e">
        <f>IF(C1747="Secretin_N, Secretin, TraK","T","N")</f>
        <v>#N/A</v>
      </c>
      <c r="L1747" t="e">
        <f>VLOOKUP(E1747,'Uniprot taxonomy'!E:J,4,FALSE)</f>
        <v>#N/A</v>
      </c>
      <c r="M1747" t="e">
        <f>LEFT(VLOOKUP(B1747,'Uniprot taxonomy'!B:R,5,FALSE))</f>
        <v>#N/A</v>
      </c>
      <c r="N1747" t="e">
        <f>VLOOKUP(B1747,'Uniprot taxonomy'!B:R,5,FALSE)</f>
        <v>#N/A</v>
      </c>
      <c r="O1747" t="e">
        <f>VLOOKUP(B1747,'Uniprot taxonomy'!B:R,6,FALSE)</f>
        <v>#N/A</v>
      </c>
      <c r="P1747" t="e">
        <f>VLOOKUP(B1747,'Uniprot taxonomy'!B:R,7,FALSE)</f>
        <v>#N/A</v>
      </c>
      <c r="Q1747" t="e">
        <f>VLOOKUP(B1747,'Uniprot taxonomy'!B:R,8,FALSE)</f>
        <v>#N/A</v>
      </c>
    </row>
    <row r="1748" spans="1:17" hidden="1" x14ac:dyDescent="0.25">
      <c r="A1748" t="s">
        <v>5192</v>
      </c>
      <c r="B1748" t="s">
        <v>5193</v>
      </c>
      <c r="C1748" t="e">
        <f>VLOOKUP('Домены Secretin_N'!B1748,'AC-Architecture'!A:C,3,FALSE)</f>
        <v>#N/A</v>
      </c>
      <c r="D1748">
        <v>499</v>
      </c>
      <c r="E1748" t="s">
        <v>3632</v>
      </c>
      <c r="F1748">
        <v>169</v>
      </c>
      <c r="G1748">
        <v>252</v>
      </c>
      <c r="H1748">
        <f t="shared" si="120"/>
        <v>83</v>
      </c>
      <c r="I1748" t="str">
        <f t="shared" si="121"/>
        <v>C8X4Q5_DESRD/169-252</v>
      </c>
      <c r="K1748" t="e">
        <f>IF(C1748="Secretin_N, Secretin, TraK","T","N")</f>
        <v>#N/A</v>
      </c>
      <c r="L1748" t="e">
        <f>VLOOKUP(E1748,'Uniprot taxonomy'!E:J,4,FALSE)</f>
        <v>#N/A</v>
      </c>
      <c r="M1748" t="e">
        <f>LEFT(VLOOKUP(B1748,'Uniprot taxonomy'!B:R,5,FALSE))</f>
        <v>#N/A</v>
      </c>
      <c r="N1748" t="e">
        <f>VLOOKUP(B1748,'Uniprot taxonomy'!B:R,5,FALSE)</f>
        <v>#N/A</v>
      </c>
      <c r="O1748" t="e">
        <f>VLOOKUP(B1748,'Uniprot taxonomy'!B:R,6,FALSE)</f>
        <v>#N/A</v>
      </c>
      <c r="P1748" t="e">
        <f>VLOOKUP(B1748,'Uniprot taxonomy'!B:R,7,FALSE)</f>
        <v>#N/A</v>
      </c>
      <c r="Q1748" t="e">
        <f>VLOOKUP(B1748,'Uniprot taxonomy'!B:R,8,FALSE)</f>
        <v>#N/A</v>
      </c>
    </row>
    <row r="1749" spans="1:17" hidden="1" x14ac:dyDescent="0.25">
      <c r="A1749" t="s">
        <v>5194</v>
      </c>
      <c r="B1749" t="s">
        <v>5195</v>
      </c>
      <c r="C1749" t="e">
        <f>VLOOKUP('Домены Secretin_N'!B1749,'AC-Architecture'!A:C,3,FALSE)</f>
        <v>#N/A</v>
      </c>
      <c r="D1749">
        <v>719</v>
      </c>
      <c r="E1749" t="s">
        <v>3632</v>
      </c>
      <c r="F1749">
        <v>428</v>
      </c>
      <c r="G1749">
        <v>489</v>
      </c>
      <c r="H1749">
        <f t="shared" si="120"/>
        <v>61</v>
      </c>
      <c r="I1749" t="str">
        <f t="shared" si="121"/>
        <v>C8X4Y6_DESRD/428-489</v>
      </c>
      <c r="K1749" t="e">
        <f>IF(C1749="Secretin_N, Secretin, TraK","T","N")</f>
        <v>#N/A</v>
      </c>
      <c r="L1749" t="e">
        <f>VLOOKUP(E1749,'Uniprot taxonomy'!E:J,4,FALSE)</f>
        <v>#N/A</v>
      </c>
      <c r="M1749" t="e">
        <f>LEFT(VLOOKUP(B1749,'Uniprot taxonomy'!B:R,5,FALSE))</f>
        <v>#N/A</v>
      </c>
      <c r="N1749" t="e">
        <f>VLOOKUP(B1749,'Uniprot taxonomy'!B:R,5,FALSE)</f>
        <v>#N/A</v>
      </c>
      <c r="O1749" t="e">
        <f>VLOOKUP(B1749,'Uniprot taxonomy'!B:R,6,FALSE)</f>
        <v>#N/A</v>
      </c>
      <c r="P1749" t="e">
        <f>VLOOKUP(B1749,'Uniprot taxonomy'!B:R,7,FALSE)</f>
        <v>#N/A</v>
      </c>
      <c r="Q1749" t="e">
        <f>VLOOKUP(B1749,'Uniprot taxonomy'!B:R,8,FALSE)</f>
        <v>#N/A</v>
      </c>
    </row>
    <row r="1750" spans="1:17" hidden="1" x14ac:dyDescent="0.25">
      <c r="A1750" t="s">
        <v>548</v>
      </c>
      <c r="B1750" t="s">
        <v>1848</v>
      </c>
      <c r="C1750" t="str">
        <f>VLOOKUP('Домены Secretin_N'!B1750,'AC-Architecture'!A:C,3,FALSE)</f>
        <v>Secretin_N, Secretin</v>
      </c>
      <c r="D1750">
        <v>430</v>
      </c>
      <c r="E1750" t="s">
        <v>3632</v>
      </c>
      <c r="F1750">
        <v>106</v>
      </c>
      <c r="G1750">
        <v>181</v>
      </c>
      <c r="H1750">
        <f t="shared" si="120"/>
        <v>75</v>
      </c>
      <c r="I1750" t="str">
        <f t="shared" si="121"/>
        <v>C9KL82_9FIRM/106-181</v>
      </c>
      <c r="K1750" t="str">
        <f>IF(C1750="Secretin_N, Secretin, TraK","T","N")</f>
        <v>N</v>
      </c>
      <c r="L1750" t="e">
        <f>VLOOKUP(E1750,'Uniprot taxonomy'!E:J,4,FALSE)</f>
        <v>#N/A</v>
      </c>
      <c r="M1750" t="str">
        <f>LEFT(VLOOKUP(B1750,'Uniprot taxonomy'!B:R,5,FALSE))</f>
        <v>N</v>
      </c>
      <c r="N1750" t="str">
        <f>VLOOKUP(B1750,'Uniprot taxonomy'!B:R,5,FALSE)</f>
        <v>Negativicutes</v>
      </c>
      <c r="O1750" t="str">
        <f>VLOOKUP(B1750,'Uniprot taxonomy'!B:R,6,FALSE)</f>
        <v>Selenomonadales</v>
      </c>
      <c r="P1750" t="str">
        <f>VLOOKUP(B1750,'Uniprot taxonomy'!B:R,7,FALSE)</f>
        <v>Veillonellaceae</v>
      </c>
      <c r="Q1750" t="str">
        <f>VLOOKUP(B1750,'Uniprot taxonomy'!B:R,8,FALSE)</f>
        <v>Mitsuokella</v>
      </c>
    </row>
    <row r="1751" spans="1:17" hidden="1" x14ac:dyDescent="0.25">
      <c r="A1751" t="s">
        <v>549</v>
      </c>
      <c r="B1751" t="s">
        <v>1849</v>
      </c>
      <c r="C1751" t="str">
        <f>VLOOKUP('Домены Secretin_N'!B1751,'AC-Architecture'!A:C,3,FALSE)</f>
        <v>Secretin_N, Secretin</v>
      </c>
      <c r="D1751">
        <v>449</v>
      </c>
      <c r="E1751" t="s">
        <v>3632</v>
      </c>
      <c r="F1751">
        <v>128</v>
      </c>
      <c r="G1751">
        <v>188</v>
      </c>
      <c r="H1751">
        <f t="shared" si="120"/>
        <v>60</v>
      </c>
      <c r="I1751" t="str">
        <f t="shared" si="121"/>
        <v>C9LMV3_9FIRM/128-188</v>
      </c>
      <c r="K1751" t="str">
        <f>IF(C1751="Secretin_N, Secretin, TraK","T","N")</f>
        <v>N</v>
      </c>
      <c r="L1751" t="e">
        <f>VLOOKUP(E1751,'Uniprot taxonomy'!E:J,4,FALSE)</f>
        <v>#N/A</v>
      </c>
      <c r="M1751" t="str">
        <f>LEFT(VLOOKUP(B1751,'Uniprot taxonomy'!B:R,5,FALSE))</f>
        <v>N</v>
      </c>
      <c r="N1751" t="str">
        <f>VLOOKUP(B1751,'Uniprot taxonomy'!B:R,5,FALSE)</f>
        <v>Negativicutes</v>
      </c>
      <c r="O1751" t="str">
        <f>VLOOKUP(B1751,'Uniprot taxonomy'!B:R,6,FALSE)</f>
        <v>Selenomonadales</v>
      </c>
      <c r="P1751" t="str">
        <f>VLOOKUP(B1751,'Uniprot taxonomy'!B:R,7,FALSE)</f>
        <v>Veillonellaceae</v>
      </c>
      <c r="Q1751" t="str">
        <f>VLOOKUP(B1751,'Uniprot taxonomy'!B:R,8,FALSE)</f>
        <v>Dialister</v>
      </c>
    </row>
    <row r="1752" spans="1:17" hidden="1" x14ac:dyDescent="0.25">
      <c r="A1752" t="s">
        <v>550</v>
      </c>
      <c r="B1752" t="s">
        <v>1850</v>
      </c>
      <c r="C1752" t="str">
        <f>VLOOKUP('Домены Secretin_N'!B1752,'AC-Architecture'!A:C,3,FALSE)</f>
        <v>Secretin_N, Secretin</v>
      </c>
      <c r="D1752">
        <v>462</v>
      </c>
      <c r="E1752" t="s">
        <v>3632</v>
      </c>
      <c r="F1752">
        <v>121</v>
      </c>
      <c r="G1752">
        <v>207</v>
      </c>
      <c r="H1752">
        <f t="shared" si="120"/>
        <v>86</v>
      </c>
      <c r="I1752" t="str">
        <f t="shared" si="121"/>
        <v>C9LRH4_9FIRM/121-207</v>
      </c>
      <c r="K1752" t="str">
        <f>IF(C1752="Secretin_N, Secretin, TraK","T","N")</f>
        <v>N</v>
      </c>
      <c r="L1752" t="e">
        <f>VLOOKUP(E1752,'Uniprot taxonomy'!E:J,4,FALSE)</f>
        <v>#N/A</v>
      </c>
      <c r="M1752" t="str">
        <f>LEFT(VLOOKUP(B1752,'Uniprot taxonomy'!B:R,5,FALSE))</f>
        <v>N</v>
      </c>
      <c r="N1752" t="str">
        <f>VLOOKUP(B1752,'Uniprot taxonomy'!B:R,5,FALSE)</f>
        <v>Negativicutes</v>
      </c>
      <c r="O1752" t="str">
        <f>VLOOKUP(B1752,'Uniprot taxonomy'!B:R,6,FALSE)</f>
        <v>Selenomonadales</v>
      </c>
      <c r="P1752" t="str">
        <f>VLOOKUP(B1752,'Uniprot taxonomy'!B:R,7,FALSE)</f>
        <v>Veillonellaceae</v>
      </c>
      <c r="Q1752" t="str">
        <f>VLOOKUP(B1752,'Uniprot taxonomy'!B:R,8,FALSE)</f>
        <v>Selenomonas</v>
      </c>
    </row>
    <row r="1753" spans="1:17" hidden="1" x14ac:dyDescent="0.25">
      <c r="A1753" t="s">
        <v>5197</v>
      </c>
      <c r="B1753" t="s">
        <v>5198</v>
      </c>
      <c r="C1753" t="e">
        <f>VLOOKUP('Домены Secretin_N'!B1753,'AC-Architecture'!A:C,3,FALSE)</f>
        <v>#N/A</v>
      </c>
      <c r="D1753">
        <v>531</v>
      </c>
      <c r="E1753" t="s">
        <v>3632</v>
      </c>
      <c r="F1753">
        <v>184</v>
      </c>
      <c r="G1753">
        <v>296</v>
      </c>
      <c r="H1753">
        <f t="shared" si="120"/>
        <v>112</v>
      </c>
      <c r="I1753" t="str">
        <f t="shared" si="121"/>
        <v>C9M548_9BACT/184-296</v>
      </c>
      <c r="K1753" t="e">
        <f>IF(C1753="Secretin_N, Secretin, TraK","T","N")</f>
        <v>#N/A</v>
      </c>
      <c r="L1753" t="e">
        <f>VLOOKUP(E1753,'Uniprot taxonomy'!E:J,4,FALSE)</f>
        <v>#N/A</v>
      </c>
      <c r="M1753" t="e">
        <f>LEFT(VLOOKUP(B1753,'Uniprot taxonomy'!B:R,5,FALSE))</f>
        <v>#N/A</v>
      </c>
      <c r="N1753" t="e">
        <f>VLOOKUP(B1753,'Uniprot taxonomy'!B:R,5,FALSE)</f>
        <v>#N/A</v>
      </c>
      <c r="O1753" t="e">
        <f>VLOOKUP(B1753,'Uniprot taxonomy'!B:R,6,FALSE)</f>
        <v>#N/A</v>
      </c>
      <c r="P1753" t="e">
        <f>VLOOKUP(B1753,'Uniprot taxonomy'!B:R,7,FALSE)</f>
        <v>#N/A</v>
      </c>
      <c r="Q1753" t="e">
        <f>VLOOKUP(B1753,'Uniprot taxonomy'!B:R,8,FALSE)</f>
        <v>#N/A</v>
      </c>
    </row>
    <row r="1754" spans="1:17" x14ac:dyDescent="0.25">
      <c r="A1754" t="s">
        <v>551</v>
      </c>
      <c r="B1754" t="s">
        <v>1851</v>
      </c>
      <c r="C1754" t="str">
        <f>VLOOKUP('Домены Secretin_N'!B1754,'AC-Architecture'!A:C,3,FALSE)</f>
        <v>Secretin_N, Secretin</v>
      </c>
      <c r="D1754">
        <v>447</v>
      </c>
      <c r="E1754" t="s">
        <v>3632</v>
      </c>
      <c r="F1754">
        <v>122</v>
      </c>
      <c r="G1754">
        <v>187</v>
      </c>
      <c r="H1754">
        <f t="shared" si="120"/>
        <v>65</v>
      </c>
      <c r="I1754" t="str">
        <f t="shared" si="121"/>
        <v>C9MC86_HAEIF/122-187</v>
      </c>
      <c r="J1754" t="str">
        <f t="shared" ref="J1754:J1755" si="123">CONCATENATE(K1754,"_",LEFT(O1754,3),"_",LEFT(Q1754,3),"_",B1754)</f>
        <v>N_Pas_Hae_C9MC86</v>
      </c>
      <c r="K1754" t="str">
        <f>IF(C1754="Secretin_N, Secretin, TraK","T","N")</f>
        <v>N</v>
      </c>
      <c r="L1754" t="str">
        <f>VLOOKUP(B1754,'Uniprot taxonomy'!B:R,4,FALSE)</f>
        <v>Proteobacteria</v>
      </c>
      <c r="M1754" t="str">
        <f>LEFT(VLOOKUP(B1754,'Uniprot taxonomy'!B:R,5,FALSE))</f>
        <v>G</v>
      </c>
      <c r="N1754" t="str">
        <f>VLOOKUP(B1754,'Uniprot taxonomy'!B:R,5,FALSE)</f>
        <v>Gammaproteobacteria</v>
      </c>
      <c r="O1754" t="str">
        <f>VLOOKUP(B1754,'Uniprot taxonomy'!B:R,6,FALSE)</f>
        <v>Pasteurellales</v>
      </c>
      <c r="P1754" t="str">
        <f>VLOOKUP(B1754,'Uniprot taxonomy'!B:R,7,FALSE)</f>
        <v>Pasteurellaceae</v>
      </c>
      <c r="Q1754" t="str">
        <f>VLOOKUP(B1754,'Uniprot taxonomy'!B:R,8,FALSE)</f>
        <v>Haemophilus</v>
      </c>
    </row>
    <row r="1755" spans="1:17" x14ac:dyDescent="0.25">
      <c r="A1755" t="s">
        <v>552</v>
      </c>
      <c r="B1755" t="s">
        <v>1852</v>
      </c>
      <c r="C1755" t="str">
        <f>VLOOKUP('Домены Secretin_N'!B1755,'AC-Architecture'!A:C,3,FALSE)</f>
        <v>Secretin_N, Secretin</v>
      </c>
      <c r="D1755">
        <v>445</v>
      </c>
      <c r="E1755" t="s">
        <v>3632</v>
      </c>
      <c r="F1755">
        <v>122</v>
      </c>
      <c r="G1755">
        <v>187</v>
      </c>
      <c r="H1755">
        <f t="shared" si="120"/>
        <v>65</v>
      </c>
      <c r="I1755" t="str">
        <f t="shared" si="121"/>
        <v>C9MHA1_HAEIF/122-187</v>
      </c>
      <c r="J1755" t="str">
        <f t="shared" si="123"/>
        <v>N_Pas_Hae_C9MHA1</v>
      </c>
      <c r="K1755" t="str">
        <f>IF(C1755="Secretin_N, Secretin, TraK","T","N")</f>
        <v>N</v>
      </c>
      <c r="L1755" t="str">
        <f>VLOOKUP(B1755,'Uniprot taxonomy'!B:R,4,FALSE)</f>
        <v>Proteobacteria</v>
      </c>
      <c r="M1755" t="str">
        <f>LEFT(VLOOKUP(B1755,'Uniprot taxonomy'!B:R,5,FALSE))</f>
        <v>G</v>
      </c>
      <c r="N1755" t="str">
        <f>VLOOKUP(B1755,'Uniprot taxonomy'!B:R,5,FALSE)</f>
        <v>Gammaproteobacteria</v>
      </c>
      <c r="O1755" t="str">
        <f>VLOOKUP(B1755,'Uniprot taxonomy'!B:R,6,FALSE)</f>
        <v>Pasteurellales</v>
      </c>
      <c r="P1755" t="str">
        <f>VLOOKUP(B1755,'Uniprot taxonomy'!B:R,7,FALSE)</f>
        <v>Pasteurellaceae</v>
      </c>
      <c r="Q1755" t="str">
        <f>VLOOKUP(B1755,'Uniprot taxonomy'!B:R,8,FALSE)</f>
        <v>Haemophilus</v>
      </c>
    </row>
    <row r="1756" spans="1:17" hidden="1" x14ac:dyDescent="0.25">
      <c r="A1756" t="s">
        <v>5200</v>
      </c>
      <c r="B1756" t="s">
        <v>5201</v>
      </c>
      <c r="C1756" t="e">
        <f>VLOOKUP('Домены Secretin_N'!B1756,'AC-Architecture'!A:C,3,FALSE)</f>
        <v>#N/A</v>
      </c>
      <c r="D1756">
        <v>454</v>
      </c>
      <c r="E1756" t="s">
        <v>3632</v>
      </c>
      <c r="F1756">
        <v>137</v>
      </c>
      <c r="G1756">
        <v>203</v>
      </c>
      <c r="H1756">
        <f t="shared" si="120"/>
        <v>66</v>
      </c>
      <c r="I1756" t="str">
        <f t="shared" si="121"/>
        <v>C9NLE8_9VIBR/137-203</v>
      </c>
      <c r="K1756" t="e">
        <f>IF(C1756="Secretin_N, Secretin, TraK","T","N")</f>
        <v>#N/A</v>
      </c>
      <c r="L1756" t="e">
        <f>VLOOKUP(E1756,'Uniprot taxonomy'!E:J,4,FALSE)</f>
        <v>#N/A</v>
      </c>
      <c r="M1756" t="e">
        <f>LEFT(VLOOKUP(B1756,'Uniprot taxonomy'!B:R,5,FALSE))</f>
        <v>#N/A</v>
      </c>
      <c r="N1756" t="e">
        <f>VLOOKUP(B1756,'Uniprot taxonomy'!B:R,5,FALSE)</f>
        <v>#N/A</v>
      </c>
      <c r="O1756" t="e">
        <f>VLOOKUP(B1756,'Uniprot taxonomy'!B:R,6,FALSE)</f>
        <v>#N/A</v>
      </c>
      <c r="P1756" t="e">
        <f>VLOOKUP(B1756,'Uniprot taxonomy'!B:R,7,FALSE)</f>
        <v>#N/A</v>
      </c>
      <c r="Q1756" t="e">
        <f>VLOOKUP(B1756,'Uniprot taxonomy'!B:R,8,FALSE)</f>
        <v>#N/A</v>
      </c>
    </row>
    <row r="1757" spans="1:17" hidden="1" x14ac:dyDescent="0.25">
      <c r="A1757" t="s">
        <v>5202</v>
      </c>
      <c r="B1757" t="s">
        <v>5203</v>
      </c>
      <c r="C1757" t="e">
        <f>VLOOKUP('Домены Secretin_N'!B1757,'AC-Architecture'!A:C,3,FALSE)</f>
        <v>#N/A</v>
      </c>
      <c r="D1757">
        <v>676</v>
      </c>
      <c r="E1757" t="s">
        <v>3632</v>
      </c>
      <c r="F1757">
        <v>126</v>
      </c>
      <c r="G1757">
        <v>189</v>
      </c>
      <c r="H1757">
        <f t="shared" si="120"/>
        <v>63</v>
      </c>
      <c r="I1757" t="str">
        <f t="shared" si="121"/>
        <v>C9NLH7_9VIBR/126-189</v>
      </c>
      <c r="K1757" t="e">
        <f>IF(C1757="Secretin_N, Secretin, TraK","T","N")</f>
        <v>#N/A</v>
      </c>
      <c r="L1757" t="e">
        <f>VLOOKUP(E1757,'Uniprot taxonomy'!E:J,4,FALSE)</f>
        <v>#N/A</v>
      </c>
      <c r="M1757" t="e">
        <f>LEFT(VLOOKUP(B1757,'Uniprot taxonomy'!B:R,5,FALSE))</f>
        <v>#N/A</v>
      </c>
      <c r="N1757" t="e">
        <f>VLOOKUP(B1757,'Uniprot taxonomy'!B:R,5,FALSE)</f>
        <v>#N/A</v>
      </c>
      <c r="O1757" t="e">
        <f>VLOOKUP(B1757,'Uniprot taxonomy'!B:R,6,FALSE)</f>
        <v>#N/A</v>
      </c>
      <c r="P1757" t="e">
        <f>VLOOKUP(B1757,'Uniprot taxonomy'!B:R,7,FALSE)</f>
        <v>#N/A</v>
      </c>
      <c r="Q1757" t="e">
        <f>VLOOKUP(B1757,'Uniprot taxonomy'!B:R,8,FALSE)</f>
        <v>#N/A</v>
      </c>
    </row>
    <row r="1758" spans="1:17" hidden="1" x14ac:dyDescent="0.25">
      <c r="A1758" t="s">
        <v>5202</v>
      </c>
      <c r="B1758" t="s">
        <v>5203</v>
      </c>
      <c r="C1758" t="e">
        <f>VLOOKUP('Домены Secretin_N'!B1758,'AC-Architecture'!A:C,3,FALSE)</f>
        <v>#N/A</v>
      </c>
      <c r="D1758">
        <v>676</v>
      </c>
      <c r="E1758" t="s">
        <v>3632</v>
      </c>
      <c r="F1758">
        <v>191</v>
      </c>
      <c r="G1758">
        <v>262</v>
      </c>
      <c r="H1758">
        <f t="shared" si="120"/>
        <v>71</v>
      </c>
      <c r="I1758" t="str">
        <f t="shared" si="121"/>
        <v>C9NLH7_9VIBR/191-262</v>
      </c>
      <c r="K1758" t="e">
        <f>IF(C1758="Secretin_N, Secretin, TraK","T","N")</f>
        <v>#N/A</v>
      </c>
      <c r="L1758" t="e">
        <f>VLOOKUP(E1758,'Uniprot taxonomy'!E:J,4,FALSE)</f>
        <v>#N/A</v>
      </c>
      <c r="M1758" t="e">
        <f>LEFT(VLOOKUP(B1758,'Uniprot taxonomy'!B:R,5,FALSE))</f>
        <v>#N/A</v>
      </c>
      <c r="N1758" t="e">
        <f>VLOOKUP(B1758,'Uniprot taxonomy'!B:R,5,FALSE)</f>
        <v>#N/A</v>
      </c>
      <c r="O1758" t="e">
        <f>VLOOKUP(B1758,'Uniprot taxonomy'!B:R,6,FALSE)</f>
        <v>#N/A</v>
      </c>
      <c r="P1758" t="e">
        <f>VLOOKUP(B1758,'Uniprot taxonomy'!B:R,7,FALSE)</f>
        <v>#N/A</v>
      </c>
      <c r="Q1758" t="e">
        <f>VLOOKUP(B1758,'Uniprot taxonomy'!B:R,8,FALSE)</f>
        <v>#N/A</v>
      </c>
    </row>
    <row r="1759" spans="1:17" hidden="1" x14ac:dyDescent="0.25">
      <c r="A1759" t="s">
        <v>5202</v>
      </c>
      <c r="B1759" t="s">
        <v>5203</v>
      </c>
      <c r="C1759" t="e">
        <f>VLOOKUP('Домены Secretin_N'!B1759,'AC-Architecture'!A:C,3,FALSE)</f>
        <v>#N/A</v>
      </c>
      <c r="D1759">
        <v>676</v>
      </c>
      <c r="E1759" t="s">
        <v>3632</v>
      </c>
      <c r="F1759">
        <v>266</v>
      </c>
      <c r="G1759">
        <v>345</v>
      </c>
      <c r="H1759">
        <f t="shared" si="120"/>
        <v>79</v>
      </c>
      <c r="I1759" t="str">
        <f t="shared" si="121"/>
        <v>C9NLH7_9VIBR/266-345</v>
      </c>
      <c r="K1759" t="e">
        <f>IF(C1759="Secretin_N, Secretin, TraK","T","N")</f>
        <v>#N/A</v>
      </c>
      <c r="L1759" t="e">
        <f>VLOOKUP(E1759,'Uniprot taxonomy'!E:J,4,FALSE)</f>
        <v>#N/A</v>
      </c>
      <c r="M1759" t="e">
        <f>LEFT(VLOOKUP(B1759,'Uniprot taxonomy'!B:R,5,FALSE))</f>
        <v>#N/A</v>
      </c>
      <c r="N1759" t="e">
        <f>VLOOKUP(B1759,'Uniprot taxonomy'!B:R,5,FALSE)</f>
        <v>#N/A</v>
      </c>
      <c r="O1759" t="e">
        <f>VLOOKUP(B1759,'Uniprot taxonomy'!B:R,6,FALSE)</f>
        <v>#N/A</v>
      </c>
      <c r="P1759" t="e">
        <f>VLOOKUP(B1759,'Uniprot taxonomy'!B:R,7,FALSE)</f>
        <v>#N/A</v>
      </c>
      <c r="Q1759" t="e">
        <f>VLOOKUP(B1759,'Uniprot taxonomy'!B:R,8,FALSE)</f>
        <v>#N/A</v>
      </c>
    </row>
    <row r="1760" spans="1:17" x14ac:dyDescent="0.25">
      <c r="A1760" t="s">
        <v>10</v>
      </c>
      <c r="B1760" t="s">
        <v>1315</v>
      </c>
      <c r="C1760" t="str">
        <f>VLOOKUP('Домены Secretin_N'!B1760,'AC-Architecture'!A:C,3,FALSE)</f>
        <v>Secretin_N, Secretin, TraK</v>
      </c>
      <c r="D1760">
        <v>686</v>
      </c>
      <c r="E1760" t="s">
        <v>3632</v>
      </c>
      <c r="F1760">
        <v>185</v>
      </c>
      <c r="G1760">
        <v>310</v>
      </c>
      <c r="H1760">
        <f t="shared" si="120"/>
        <v>125</v>
      </c>
      <c r="I1760" t="str">
        <f t="shared" si="121"/>
        <v>C9NP33_9VIBR/185-310</v>
      </c>
      <c r="J1760" t="str">
        <f t="shared" ref="J1760:J1761" si="124">CONCATENATE(K1760,"_",LEFT(O1760,3),"_",LEFT(Q1760,3),"_",B1760)</f>
        <v>T_Vib_Vib_C9NP33</v>
      </c>
      <c r="K1760" t="str">
        <f>IF(C1760="Secretin_N, Secretin, TraK","T","N")</f>
        <v>T</v>
      </c>
      <c r="L1760" t="str">
        <f>VLOOKUP(B1760,'Uniprot taxonomy'!B:R,4,FALSE)</f>
        <v>Proteobacteria</v>
      </c>
      <c r="M1760" t="str">
        <f>LEFT(VLOOKUP(B1760,'Uniprot taxonomy'!B:R,5,FALSE))</f>
        <v>G</v>
      </c>
      <c r="N1760" t="str">
        <f>VLOOKUP(B1760,'Uniprot taxonomy'!B:R,5,FALSE)</f>
        <v>Gammaproteobacteria</v>
      </c>
      <c r="O1760" t="str">
        <f>VLOOKUP(B1760,'Uniprot taxonomy'!B:R,6,FALSE)</f>
        <v>Vibrionales</v>
      </c>
      <c r="P1760" t="str">
        <f>VLOOKUP(B1760,'Uniprot taxonomy'!B:R,7,FALSE)</f>
        <v>Vibrionaceae</v>
      </c>
      <c r="Q1760" t="str">
        <f>VLOOKUP(B1760,'Uniprot taxonomy'!B:R,8,FALSE)</f>
        <v>Vibrio</v>
      </c>
    </row>
    <row r="1761" spans="1:17" x14ac:dyDescent="0.25">
      <c r="A1761" t="s">
        <v>553</v>
      </c>
      <c r="B1761" t="s">
        <v>1853</v>
      </c>
      <c r="C1761" t="str">
        <f>VLOOKUP('Домены Secretin_N'!B1761,'AC-Architecture'!A:C,3,FALSE)</f>
        <v>Secretin_N, Secretin</v>
      </c>
      <c r="D1761">
        <v>484</v>
      </c>
      <c r="E1761" t="s">
        <v>3632</v>
      </c>
      <c r="F1761">
        <v>178</v>
      </c>
      <c r="G1761">
        <v>262</v>
      </c>
      <c r="H1761">
        <f t="shared" si="120"/>
        <v>84</v>
      </c>
      <c r="I1761" t="str">
        <f t="shared" si="121"/>
        <v>C9NX86_9VIBR/178-262</v>
      </c>
      <c r="J1761" t="str">
        <f t="shared" si="124"/>
        <v>N_Vib_Vib_C9NX86</v>
      </c>
      <c r="K1761" t="str">
        <f>IF(C1761="Secretin_N, Secretin, TraK","T","N")</f>
        <v>N</v>
      </c>
      <c r="L1761" t="str">
        <f>VLOOKUP(B1761,'Uniprot taxonomy'!B:R,4,FALSE)</f>
        <v>Proteobacteria</v>
      </c>
      <c r="M1761" t="str">
        <f>LEFT(VLOOKUP(B1761,'Uniprot taxonomy'!B:R,5,FALSE))</f>
        <v>G</v>
      </c>
      <c r="N1761" t="str">
        <f>VLOOKUP(B1761,'Uniprot taxonomy'!B:R,5,FALSE)</f>
        <v>Gammaproteobacteria</v>
      </c>
      <c r="O1761" t="str">
        <f>VLOOKUP(B1761,'Uniprot taxonomy'!B:R,6,FALSE)</f>
        <v>Vibrionales</v>
      </c>
      <c r="P1761" t="str">
        <f>VLOOKUP(B1761,'Uniprot taxonomy'!B:R,7,FALSE)</f>
        <v>Vibrionaceae</v>
      </c>
      <c r="Q1761" t="str">
        <f>VLOOKUP(B1761,'Uniprot taxonomy'!B:R,8,FALSE)</f>
        <v>Vibrio</v>
      </c>
    </row>
    <row r="1762" spans="1:17" hidden="1" x14ac:dyDescent="0.25">
      <c r="A1762" t="s">
        <v>5204</v>
      </c>
      <c r="B1762" t="s">
        <v>5205</v>
      </c>
      <c r="C1762" t="e">
        <f>VLOOKUP('Домены Secretin_N'!B1762,'AC-Architecture'!A:C,3,FALSE)</f>
        <v>#N/A</v>
      </c>
      <c r="D1762">
        <v>663</v>
      </c>
      <c r="E1762" t="s">
        <v>3632</v>
      </c>
      <c r="F1762">
        <v>115</v>
      </c>
      <c r="G1762">
        <v>178</v>
      </c>
      <c r="H1762">
        <f t="shared" si="120"/>
        <v>63</v>
      </c>
      <c r="I1762" t="str">
        <f t="shared" si="121"/>
        <v>C9P1Q9_VIBME/115-178</v>
      </c>
      <c r="K1762" t="e">
        <f>IF(C1762="Secretin_N, Secretin, TraK","T","N")</f>
        <v>#N/A</v>
      </c>
      <c r="L1762" t="e">
        <f>VLOOKUP(E1762,'Uniprot taxonomy'!E:J,4,FALSE)</f>
        <v>#N/A</v>
      </c>
      <c r="M1762" t="e">
        <f>LEFT(VLOOKUP(B1762,'Uniprot taxonomy'!B:R,5,FALSE))</f>
        <v>#N/A</v>
      </c>
      <c r="N1762" t="e">
        <f>VLOOKUP(B1762,'Uniprot taxonomy'!B:R,5,FALSE)</f>
        <v>#N/A</v>
      </c>
      <c r="O1762" t="e">
        <f>VLOOKUP(B1762,'Uniprot taxonomy'!B:R,6,FALSE)</f>
        <v>#N/A</v>
      </c>
      <c r="P1762" t="e">
        <f>VLOOKUP(B1762,'Uniprot taxonomy'!B:R,7,FALSE)</f>
        <v>#N/A</v>
      </c>
      <c r="Q1762" t="e">
        <f>VLOOKUP(B1762,'Uniprot taxonomy'!B:R,8,FALSE)</f>
        <v>#N/A</v>
      </c>
    </row>
    <row r="1763" spans="1:17" hidden="1" x14ac:dyDescent="0.25">
      <c r="A1763" t="s">
        <v>5204</v>
      </c>
      <c r="B1763" t="s">
        <v>5205</v>
      </c>
      <c r="C1763" t="e">
        <f>VLOOKUP('Домены Secretin_N'!B1763,'AC-Architecture'!A:C,3,FALSE)</f>
        <v>#N/A</v>
      </c>
      <c r="D1763">
        <v>663</v>
      </c>
      <c r="E1763" t="s">
        <v>3632</v>
      </c>
      <c r="F1763">
        <v>180</v>
      </c>
      <c r="G1763">
        <v>251</v>
      </c>
      <c r="H1763">
        <f t="shared" si="120"/>
        <v>71</v>
      </c>
      <c r="I1763" t="str">
        <f t="shared" si="121"/>
        <v>C9P1Q9_VIBME/180-251</v>
      </c>
      <c r="K1763" t="e">
        <f>IF(C1763="Secretin_N, Secretin, TraK","T","N")</f>
        <v>#N/A</v>
      </c>
      <c r="L1763" t="e">
        <f>VLOOKUP(E1763,'Uniprot taxonomy'!E:J,4,FALSE)</f>
        <v>#N/A</v>
      </c>
      <c r="M1763" t="e">
        <f>LEFT(VLOOKUP(B1763,'Uniprot taxonomy'!B:R,5,FALSE))</f>
        <v>#N/A</v>
      </c>
      <c r="N1763" t="e">
        <f>VLOOKUP(B1763,'Uniprot taxonomy'!B:R,5,FALSE)</f>
        <v>#N/A</v>
      </c>
      <c r="O1763" t="e">
        <f>VLOOKUP(B1763,'Uniprot taxonomy'!B:R,6,FALSE)</f>
        <v>#N/A</v>
      </c>
      <c r="P1763" t="e">
        <f>VLOOKUP(B1763,'Uniprot taxonomy'!B:R,7,FALSE)</f>
        <v>#N/A</v>
      </c>
      <c r="Q1763" t="e">
        <f>VLOOKUP(B1763,'Uniprot taxonomy'!B:R,8,FALSE)</f>
        <v>#N/A</v>
      </c>
    </row>
    <row r="1764" spans="1:17" hidden="1" x14ac:dyDescent="0.25">
      <c r="A1764" t="s">
        <v>5204</v>
      </c>
      <c r="B1764" t="s">
        <v>5205</v>
      </c>
      <c r="C1764" t="e">
        <f>VLOOKUP('Домены Secretin_N'!B1764,'AC-Architecture'!A:C,3,FALSE)</f>
        <v>#N/A</v>
      </c>
      <c r="D1764">
        <v>663</v>
      </c>
      <c r="E1764" t="s">
        <v>3632</v>
      </c>
      <c r="F1764">
        <v>255</v>
      </c>
      <c r="G1764">
        <v>333</v>
      </c>
      <c r="H1764">
        <f t="shared" si="120"/>
        <v>78</v>
      </c>
      <c r="I1764" t="str">
        <f t="shared" si="121"/>
        <v>C9P1Q9_VIBME/255-333</v>
      </c>
      <c r="K1764" t="e">
        <f>IF(C1764="Secretin_N, Secretin, TraK","T","N")</f>
        <v>#N/A</v>
      </c>
      <c r="L1764" t="e">
        <f>VLOOKUP(E1764,'Uniprot taxonomy'!E:J,4,FALSE)</f>
        <v>#N/A</v>
      </c>
      <c r="M1764" t="e">
        <f>LEFT(VLOOKUP(B1764,'Uniprot taxonomy'!B:R,5,FALSE))</f>
        <v>#N/A</v>
      </c>
      <c r="N1764" t="e">
        <f>VLOOKUP(B1764,'Uniprot taxonomy'!B:R,5,FALSE)</f>
        <v>#N/A</v>
      </c>
      <c r="O1764" t="e">
        <f>VLOOKUP(B1764,'Uniprot taxonomy'!B:R,6,FALSE)</f>
        <v>#N/A</v>
      </c>
      <c r="P1764" t="e">
        <f>VLOOKUP(B1764,'Uniprot taxonomy'!B:R,7,FALSE)</f>
        <v>#N/A</v>
      </c>
      <c r="Q1764" t="e">
        <f>VLOOKUP(B1764,'Uniprot taxonomy'!B:R,8,FALSE)</f>
        <v>#N/A</v>
      </c>
    </row>
    <row r="1765" spans="1:17" hidden="1" x14ac:dyDescent="0.25">
      <c r="A1765" t="s">
        <v>5206</v>
      </c>
      <c r="B1765" t="s">
        <v>5207</v>
      </c>
      <c r="C1765" t="e">
        <f>VLOOKUP('Домены Secretin_N'!B1765,'AC-Architecture'!A:C,3,FALSE)</f>
        <v>#N/A</v>
      </c>
      <c r="D1765">
        <v>573</v>
      </c>
      <c r="E1765" t="s">
        <v>3632</v>
      </c>
      <c r="F1765">
        <v>254</v>
      </c>
      <c r="G1765">
        <v>320</v>
      </c>
      <c r="H1765">
        <f t="shared" si="120"/>
        <v>66</v>
      </c>
      <c r="I1765" t="str">
        <f t="shared" si="121"/>
        <v>C9P208_VIBME/254-320</v>
      </c>
      <c r="K1765" t="e">
        <f>IF(C1765="Secretin_N, Secretin, TraK","T","N")</f>
        <v>#N/A</v>
      </c>
      <c r="L1765" t="e">
        <f>VLOOKUP(E1765,'Uniprot taxonomy'!E:J,4,FALSE)</f>
        <v>#N/A</v>
      </c>
      <c r="M1765" t="e">
        <f>LEFT(VLOOKUP(B1765,'Uniprot taxonomy'!B:R,5,FALSE))</f>
        <v>#N/A</v>
      </c>
      <c r="N1765" t="e">
        <f>VLOOKUP(B1765,'Uniprot taxonomy'!B:R,5,FALSE)</f>
        <v>#N/A</v>
      </c>
      <c r="O1765" t="e">
        <f>VLOOKUP(B1765,'Uniprot taxonomy'!B:R,6,FALSE)</f>
        <v>#N/A</v>
      </c>
      <c r="P1765" t="e">
        <f>VLOOKUP(B1765,'Uniprot taxonomy'!B:R,7,FALSE)</f>
        <v>#N/A</v>
      </c>
      <c r="Q1765" t="e">
        <f>VLOOKUP(B1765,'Uniprot taxonomy'!B:R,8,FALSE)</f>
        <v>#N/A</v>
      </c>
    </row>
    <row r="1766" spans="1:17" hidden="1" x14ac:dyDescent="0.25">
      <c r="A1766" t="s">
        <v>5208</v>
      </c>
      <c r="B1766" t="s">
        <v>5209</v>
      </c>
      <c r="C1766" t="e">
        <f>VLOOKUP('Домены Secretin_N'!B1766,'AC-Architecture'!A:C,3,FALSE)</f>
        <v>#N/A</v>
      </c>
      <c r="D1766">
        <v>675</v>
      </c>
      <c r="E1766" t="s">
        <v>3632</v>
      </c>
      <c r="F1766">
        <v>126</v>
      </c>
      <c r="G1766">
        <v>189</v>
      </c>
      <c r="H1766">
        <f t="shared" si="120"/>
        <v>63</v>
      </c>
      <c r="I1766" t="str">
        <f t="shared" si="121"/>
        <v>C9PJP5_VIBFU/126-189</v>
      </c>
      <c r="K1766" t="e">
        <f>IF(C1766="Secretin_N, Secretin, TraK","T","N")</f>
        <v>#N/A</v>
      </c>
      <c r="L1766" t="e">
        <f>VLOOKUP(E1766,'Uniprot taxonomy'!E:J,4,FALSE)</f>
        <v>#N/A</v>
      </c>
      <c r="M1766" t="e">
        <f>LEFT(VLOOKUP(B1766,'Uniprot taxonomy'!B:R,5,FALSE))</f>
        <v>#N/A</v>
      </c>
      <c r="N1766" t="e">
        <f>VLOOKUP(B1766,'Uniprot taxonomy'!B:R,5,FALSE)</f>
        <v>#N/A</v>
      </c>
      <c r="O1766" t="e">
        <f>VLOOKUP(B1766,'Uniprot taxonomy'!B:R,6,FALSE)</f>
        <v>#N/A</v>
      </c>
      <c r="P1766" t="e">
        <f>VLOOKUP(B1766,'Uniprot taxonomy'!B:R,7,FALSE)</f>
        <v>#N/A</v>
      </c>
      <c r="Q1766" t="e">
        <f>VLOOKUP(B1766,'Uniprot taxonomy'!B:R,8,FALSE)</f>
        <v>#N/A</v>
      </c>
    </row>
    <row r="1767" spans="1:17" hidden="1" x14ac:dyDescent="0.25">
      <c r="A1767" t="s">
        <v>5208</v>
      </c>
      <c r="B1767" t="s">
        <v>5209</v>
      </c>
      <c r="C1767" t="e">
        <f>VLOOKUP('Домены Secretin_N'!B1767,'AC-Architecture'!A:C,3,FALSE)</f>
        <v>#N/A</v>
      </c>
      <c r="D1767">
        <v>675</v>
      </c>
      <c r="E1767" t="s">
        <v>3632</v>
      </c>
      <c r="F1767">
        <v>191</v>
      </c>
      <c r="G1767">
        <v>262</v>
      </c>
      <c r="H1767">
        <f t="shared" si="120"/>
        <v>71</v>
      </c>
      <c r="I1767" t="str">
        <f t="shared" si="121"/>
        <v>C9PJP5_VIBFU/191-262</v>
      </c>
      <c r="K1767" t="e">
        <f>IF(C1767="Secretin_N, Secretin, TraK","T","N")</f>
        <v>#N/A</v>
      </c>
      <c r="L1767" t="e">
        <f>VLOOKUP(E1767,'Uniprot taxonomy'!E:J,4,FALSE)</f>
        <v>#N/A</v>
      </c>
      <c r="M1767" t="e">
        <f>LEFT(VLOOKUP(B1767,'Uniprot taxonomy'!B:R,5,FALSE))</f>
        <v>#N/A</v>
      </c>
      <c r="N1767" t="e">
        <f>VLOOKUP(B1767,'Uniprot taxonomy'!B:R,5,FALSE)</f>
        <v>#N/A</v>
      </c>
      <c r="O1767" t="e">
        <f>VLOOKUP(B1767,'Uniprot taxonomy'!B:R,6,FALSE)</f>
        <v>#N/A</v>
      </c>
      <c r="P1767" t="e">
        <f>VLOOKUP(B1767,'Uniprot taxonomy'!B:R,7,FALSE)</f>
        <v>#N/A</v>
      </c>
      <c r="Q1767" t="e">
        <f>VLOOKUP(B1767,'Uniprot taxonomy'!B:R,8,FALSE)</f>
        <v>#N/A</v>
      </c>
    </row>
    <row r="1768" spans="1:17" hidden="1" x14ac:dyDescent="0.25">
      <c r="A1768" t="s">
        <v>5208</v>
      </c>
      <c r="B1768" t="s">
        <v>5209</v>
      </c>
      <c r="C1768" t="e">
        <f>VLOOKUP('Домены Secretin_N'!B1768,'AC-Architecture'!A:C,3,FALSE)</f>
        <v>#N/A</v>
      </c>
      <c r="D1768">
        <v>675</v>
      </c>
      <c r="E1768" t="s">
        <v>3632</v>
      </c>
      <c r="F1768">
        <v>266</v>
      </c>
      <c r="G1768">
        <v>346</v>
      </c>
      <c r="H1768">
        <f t="shared" si="120"/>
        <v>80</v>
      </c>
      <c r="I1768" t="str">
        <f t="shared" si="121"/>
        <v>C9PJP5_VIBFU/266-346</v>
      </c>
      <c r="K1768" t="e">
        <f>IF(C1768="Secretin_N, Secretin, TraK","T","N")</f>
        <v>#N/A</v>
      </c>
      <c r="L1768" t="e">
        <f>VLOOKUP(E1768,'Uniprot taxonomy'!E:J,4,FALSE)</f>
        <v>#N/A</v>
      </c>
      <c r="M1768" t="e">
        <f>LEFT(VLOOKUP(B1768,'Uniprot taxonomy'!B:R,5,FALSE))</f>
        <v>#N/A</v>
      </c>
      <c r="N1768" t="e">
        <f>VLOOKUP(B1768,'Uniprot taxonomy'!B:R,5,FALSE)</f>
        <v>#N/A</v>
      </c>
      <c r="O1768" t="e">
        <f>VLOOKUP(B1768,'Uniprot taxonomy'!B:R,6,FALSE)</f>
        <v>#N/A</v>
      </c>
      <c r="P1768" t="e">
        <f>VLOOKUP(B1768,'Uniprot taxonomy'!B:R,7,FALSE)</f>
        <v>#N/A</v>
      </c>
      <c r="Q1768" t="e">
        <f>VLOOKUP(B1768,'Uniprot taxonomy'!B:R,8,FALSE)</f>
        <v>#N/A</v>
      </c>
    </row>
    <row r="1769" spans="1:17" hidden="1" x14ac:dyDescent="0.25">
      <c r="A1769" t="s">
        <v>5210</v>
      </c>
      <c r="B1769" t="s">
        <v>5211</v>
      </c>
      <c r="C1769" t="e">
        <f>VLOOKUP('Домены Secretin_N'!B1769,'AC-Architecture'!A:C,3,FALSE)</f>
        <v>#N/A</v>
      </c>
      <c r="D1769">
        <v>574</v>
      </c>
      <c r="E1769" t="s">
        <v>3632</v>
      </c>
      <c r="F1769">
        <v>252</v>
      </c>
      <c r="G1769">
        <v>318</v>
      </c>
      <c r="H1769">
        <f t="shared" si="120"/>
        <v>66</v>
      </c>
      <c r="I1769" t="str">
        <f t="shared" si="121"/>
        <v>C9PK07_VIBFU/252-318</v>
      </c>
      <c r="K1769" t="e">
        <f>IF(C1769="Secretin_N, Secretin, TraK","T","N")</f>
        <v>#N/A</v>
      </c>
      <c r="L1769" t="e">
        <f>VLOOKUP(E1769,'Uniprot taxonomy'!E:J,4,FALSE)</f>
        <v>#N/A</v>
      </c>
      <c r="M1769" t="e">
        <f>LEFT(VLOOKUP(B1769,'Uniprot taxonomy'!B:R,5,FALSE))</f>
        <v>#N/A</v>
      </c>
      <c r="N1769" t="e">
        <f>VLOOKUP(B1769,'Uniprot taxonomy'!B:R,5,FALSE)</f>
        <v>#N/A</v>
      </c>
      <c r="O1769" t="e">
        <f>VLOOKUP(B1769,'Uniprot taxonomy'!B:R,6,FALSE)</f>
        <v>#N/A</v>
      </c>
      <c r="P1769" t="e">
        <f>VLOOKUP(B1769,'Uniprot taxonomy'!B:R,7,FALSE)</f>
        <v>#N/A</v>
      </c>
      <c r="Q1769" t="e">
        <f>VLOOKUP(B1769,'Uniprot taxonomy'!B:R,8,FALSE)</f>
        <v>#N/A</v>
      </c>
    </row>
    <row r="1770" spans="1:17" x14ac:dyDescent="0.25">
      <c r="A1770" t="s">
        <v>554</v>
      </c>
      <c r="B1770" t="s">
        <v>1854</v>
      </c>
      <c r="C1770" t="str">
        <f>VLOOKUP('Домены Secretin_N'!B1770,'AC-Architecture'!A:C,3,FALSE)</f>
        <v>Secretin_N, Secretin</v>
      </c>
      <c r="D1770">
        <v>431</v>
      </c>
      <c r="E1770" t="s">
        <v>3632</v>
      </c>
      <c r="F1770">
        <v>19</v>
      </c>
      <c r="G1770">
        <v>186</v>
      </c>
      <c r="H1770">
        <f t="shared" si="120"/>
        <v>167</v>
      </c>
      <c r="I1770" t="str">
        <f t="shared" si="121"/>
        <v>C9PM32_9PAST/19-186</v>
      </c>
      <c r="J1770" t="str">
        <f>CONCATENATE(K1770,"_",LEFT(O1770,3),"_",LEFT(Q1770,3),"_",B1770)</f>
        <v>N_Pas_Pas_C9PM32</v>
      </c>
      <c r="K1770" t="str">
        <f>IF(C1770="Secretin_N, Secretin, TraK","T","N")</f>
        <v>N</v>
      </c>
      <c r="L1770" t="str">
        <f>VLOOKUP(B1770,'Uniprot taxonomy'!B:R,4,FALSE)</f>
        <v>Proteobacteria</v>
      </c>
      <c r="M1770" t="str">
        <f>LEFT(VLOOKUP(B1770,'Uniprot taxonomy'!B:R,5,FALSE))</f>
        <v>G</v>
      </c>
      <c r="N1770" t="str">
        <f>VLOOKUP(B1770,'Uniprot taxonomy'!B:R,5,FALSE)</f>
        <v>Gammaproteobacteria</v>
      </c>
      <c r="O1770" t="str">
        <f>VLOOKUP(B1770,'Uniprot taxonomy'!B:R,6,FALSE)</f>
        <v>Pasteurellales</v>
      </c>
      <c r="P1770" t="str">
        <f>VLOOKUP(B1770,'Uniprot taxonomy'!B:R,7,FALSE)</f>
        <v>Pasteurellaceae</v>
      </c>
      <c r="Q1770" t="str">
        <f>VLOOKUP(B1770,'Uniprot taxonomy'!B:R,8,FALSE)</f>
        <v>Pasteurella</v>
      </c>
    </row>
    <row r="1771" spans="1:17" hidden="1" x14ac:dyDescent="0.25">
      <c r="A1771" t="s">
        <v>5212</v>
      </c>
      <c r="B1771" t="s">
        <v>5213</v>
      </c>
      <c r="C1771" t="e">
        <f>VLOOKUP('Домены Secretin_N'!B1771,'AC-Architecture'!A:C,3,FALSE)</f>
        <v>#N/A</v>
      </c>
      <c r="D1771">
        <v>675</v>
      </c>
      <c r="E1771" t="s">
        <v>3632</v>
      </c>
      <c r="F1771">
        <v>126</v>
      </c>
      <c r="G1771">
        <v>189</v>
      </c>
      <c r="H1771">
        <f t="shared" si="120"/>
        <v>63</v>
      </c>
      <c r="I1771" t="str">
        <f t="shared" si="121"/>
        <v>C9Q5C7_9VIBR/126-189</v>
      </c>
      <c r="K1771" t="e">
        <f>IF(C1771="Secretin_N, Secretin, TraK","T","N")</f>
        <v>#N/A</v>
      </c>
      <c r="L1771" t="e">
        <f>VLOOKUP(E1771,'Uniprot taxonomy'!E:J,4,FALSE)</f>
        <v>#N/A</v>
      </c>
      <c r="M1771" t="e">
        <f>LEFT(VLOOKUP(B1771,'Uniprot taxonomy'!B:R,5,FALSE))</f>
        <v>#N/A</v>
      </c>
      <c r="N1771" t="e">
        <f>VLOOKUP(B1771,'Uniprot taxonomy'!B:R,5,FALSE)</f>
        <v>#N/A</v>
      </c>
      <c r="O1771" t="e">
        <f>VLOOKUP(B1771,'Uniprot taxonomy'!B:R,6,FALSE)</f>
        <v>#N/A</v>
      </c>
      <c r="P1771" t="e">
        <f>VLOOKUP(B1771,'Uniprot taxonomy'!B:R,7,FALSE)</f>
        <v>#N/A</v>
      </c>
      <c r="Q1771" t="e">
        <f>VLOOKUP(B1771,'Uniprot taxonomy'!B:R,8,FALSE)</f>
        <v>#N/A</v>
      </c>
    </row>
    <row r="1772" spans="1:17" hidden="1" x14ac:dyDescent="0.25">
      <c r="A1772" t="s">
        <v>5212</v>
      </c>
      <c r="B1772" t="s">
        <v>5213</v>
      </c>
      <c r="C1772" t="e">
        <f>VLOOKUP('Домены Secretin_N'!B1772,'AC-Architecture'!A:C,3,FALSE)</f>
        <v>#N/A</v>
      </c>
      <c r="D1772">
        <v>675</v>
      </c>
      <c r="E1772" t="s">
        <v>3632</v>
      </c>
      <c r="F1772">
        <v>191</v>
      </c>
      <c r="G1772">
        <v>262</v>
      </c>
      <c r="H1772">
        <f t="shared" si="120"/>
        <v>71</v>
      </c>
      <c r="I1772" t="str">
        <f t="shared" si="121"/>
        <v>C9Q5C7_9VIBR/191-262</v>
      </c>
      <c r="K1772" t="e">
        <f>IF(C1772="Secretin_N, Secretin, TraK","T","N")</f>
        <v>#N/A</v>
      </c>
      <c r="L1772" t="e">
        <f>VLOOKUP(E1772,'Uniprot taxonomy'!E:J,4,FALSE)</f>
        <v>#N/A</v>
      </c>
      <c r="M1772" t="e">
        <f>LEFT(VLOOKUP(B1772,'Uniprot taxonomy'!B:R,5,FALSE))</f>
        <v>#N/A</v>
      </c>
      <c r="N1772" t="e">
        <f>VLOOKUP(B1772,'Uniprot taxonomy'!B:R,5,FALSE)</f>
        <v>#N/A</v>
      </c>
      <c r="O1772" t="e">
        <f>VLOOKUP(B1772,'Uniprot taxonomy'!B:R,6,FALSE)</f>
        <v>#N/A</v>
      </c>
      <c r="P1772" t="e">
        <f>VLOOKUP(B1772,'Uniprot taxonomy'!B:R,7,FALSE)</f>
        <v>#N/A</v>
      </c>
      <c r="Q1772" t="e">
        <f>VLOOKUP(B1772,'Uniprot taxonomy'!B:R,8,FALSE)</f>
        <v>#N/A</v>
      </c>
    </row>
    <row r="1773" spans="1:17" hidden="1" x14ac:dyDescent="0.25">
      <c r="A1773" t="s">
        <v>5212</v>
      </c>
      <c r="B1773" t="s">
        <v>5213</v>
      </c>
      <c r="C1773" t="e">
        <f>VLOOKUP('Домены Secretin_N'!B1773,'AC-Architecture'!A:C,3,FALSE)</f>
        <v>#N/A</v>
      </c>
      <c r="D1773">
        <v>675</v>
      </c>
      <c r="E1773" t="s">
        <v>3632</v>
      </c>
      <c r="F1773">
        <v>266</v>
      </c>
      <c r="G1773">
        <v>343</v>
      </c>
      <c r="H1773">
        <f t="shared" si="120"/>
        <v>77</v>
      </c>
      <c r="I1773" t="str">
        <f t="shared" si="121"/>
        <v>C9Q5C7_9VIBR/266-343</v>
      </c>
      <c r="K1773" t="e">
        <f>IF(C1773="Secretin_N, Secretin, TraK","T","N")</f>
        <v>#N/A</v>
      </c>
      <c r="L1773" t="e">
        <f>VLOOKUP(E1773,'Uniprot taxonomy'!E:J,4,FALSE)</f>
        <v>#N/A</v>
      </c>
      <c r="M1773" t="e">
        <f>LEFT(VLOOKUP(B1773,'Uniprot taxonomy'!B:R,5,FALSE))</f>
        <v>#N/A</v>
      </c>
      <c r="N1773" t="e">
        <f>VLOOKUP(B1773,'Uniprot taxonomy'!B:R,5,FALSE)</f>
        <v>#N/A</v>
      </c>
      <c r="O1773" t="e">
        <f>VLOOKUP(B1773,'Uniprot taxonomy'!B:R,6,FALSE)</f>
        <v>#N/A</v>
      </c>
      <c r="P1773" t="e">
        <f>VLOOKUP(B1773,'Uniprot taxonomy'!B:R,7,FALSE)</f>
        <v>#N/A</v>
      </c>
      <c r="Q1773" t="e">
        <f>VLOOKUP(B1773,'Uniprot taxonomy'!B:R,8,FALSE)</f>
        <v>#N/A</v>
      </c>
    </row>
    <row r="1774" spans="1:17" hidden="1" x14ac:dyDescent="0.25">
      <c r="A1774" t="s">
        <v>5214</v>
      </c>
      <c r="B1774" t="s">
        <v>5215</v>
      </c>
      <c r="C1774" t="e">
        <f>VLOOKUP('Домены Secretin_N'!B1774,'AC-Architecture'!A:C,3,FALSE)</f>
        <v>#N/A</v>
      </c>
      <c r="D1774">
        <v>571</v>
      </c>
      <c r="E1774" t="s">
        <v>3632</v>
      </c>
      <c r="F1774">
        <v>254</v>
      </c>
      <c r="G1774">
        <v>320</v>
      </c>
      <c r="H1774">
        <f t="shared" si="120"/>
        <v>66</v>
      </c>
      <c r="I1774" t="str">
        <f t="shared" si="121"/>
        <v>C9Q5T6_9VIBR/254-320</v>
      </c>
      <c r="K1774" t="e">
        <f>IF(C1774="Secretin_N, Secretin, TraK","T","N")</f>
        <v>#N/A</v>
      </c>
      <c r="L1774" t="e">
        <f>VLOOKUP(E1774,'Uniprot taxonomy'!E:J,4,FALSE)</f>
        <v>#N/A</v>
      </c>
      <c r="M1774" t="e">
        <f>LEFT(VLOOKUP(B1774,'Uniprot taxonomy'!B:R,5,FALSE))</f>
        <v>#N/A</v>
      </c>
      <c r="N1774" t="e">
        <f>VLOOKUP(B1774,'Uniprot taxonomy'!B:R,5,FALSE)</f>
        <v>#N/A</v>
      </c>
      <c r="O1774" t="e">
        <f>VLOOKUP(B1774,'Uniprot taxonomy'!B:R,6,FALSE)</f>
        <v>#N/A</v>
      </c>
      <c r="P1774" t="e">
        <f>VLOOKUP(B1774,'Uniprot taxonomy'!B:R,7,FALSE)</f>
        <v>#N/A</v>
      </c>
      <c r="Q1774" t="e">
        <f>VLOOKUP(B1774,'Uniprot taxonomy'!B:R,8,FALSE)</f>
        <v>#N/A</v>
      </c>
    </row>
    <row r="1775" spans="1:17" hidden="1" x14ac:dyDescent="0.25">
      <c r="A1775" t="s">
        <v>5216</v>
      </c>
      <c r="B1775" t="s">
        <v>5217</v>
      </c>
      <c r="C1775" t="e">
        <f>VLOOKUP('Домены Secretin_N'!B1775,'AC-Architecture'!A:C,3,FALSE)</f>
        <v>#N/A</v>
      </c>
      <c r="D1775">
        <v>654</v>
      </c>
      <c r="E1775" t="s">
        <v>3632</v>
      </c>
      <c r="F1775">
        <v>105</v>
      </c>
      <c r="G1775">
        <v>168</v>
      </c>
      <c r="H1775">
        <f t="shared" si="120"/>
        <v>63</v>
      </c>
      <c r="I1775" t="str">
        <f t="shared" si="121"/>
        <v>C9QDM5_VIBOR/105-168</v>
      </c>
      <c r="K1775" t="e">
        <f>IF(C1775="Secretin_N, Secretin, TraK","T","N")</f>
        <v>#N/A</v>
      </c>
      <c r="L1775" t="e">
        <f>VLOOKUP(E1775,'Uniprot taxonomy'!E:J,4,FALSE)</f>
        <v>#N/A</v>
      </c>
      <c r="M1775" t="e">
        <f>LEFT(VLOOKUP(B1775,'Uniprot taxonomy'!B:R,5,FALSE))</f>
        <v>#N/A</v>
      </c>
      <c r="N1775" t="e">
        <f>VLOOKUP(B1775,'Uniprot taxonomy'!B:R,5,FALSE)</f>
        <v>#N/A</v>
      </c>
      <c r="O1775" t="e">
        <f>VLOOKUP(B1775,'Uniprot taxonomy'!B:R,6,FALSE)</f>
        <v>#N/A</v>
      </c>
      <c r="P1775" t="e">
        <f>VLOOKUP(B1775,'Uniprot taxonomy'!B:R,7,FALSE)</f>
        <v>#N/A</v>
      </c>
      <c r="Q1775" t="e">
        <f>VLOOKUP(B1775,'Uniprot taxonomy'!B:R,8,FALSE)</f>
        <v>#N/A</v>
      </c>
    </row>
    <row r="1776" spans="1:17" hidden="1" x14ac:dyDescent="0.25">
      <c r="A1776" t="s">
        <v>5216</v>
      </c>
      <c r="B1776" t="s">
        <v>5217</v>
      </c>
      <c r="C1776" t="e">
        <f>VLOOKUP('Домены Secretin_N'!B1776,'AC-Architecture'!A:C,3,FALSE)</f>
        <v>#N/A</v>
      </c>
      <c r="D1776">
        <v>654</v>
      </c>
      <c r="E1776" t="s">
        <v>3632</v>
      </c>
      <c r="F1776">
        <v>170</v>
      </c>
      <c r="G1776">
        <v>241</v>
      </c>
      <c r="H1776">
        <f t="shared" si="120"/>
        <v>71</v>
      </c>
      <c r="I1776" t="str">
        <f t="shared" si="121"/>
        <v>C9QDM5_VIBOR/170-241</v>
      </c>
      <c r="K1776" t="e">
        <f>IF(C1776="Secretin_N, Secretin, TraK","T","N")</f>
        <v>#N/A</v>
      </c>
      <c r="L1776" t="e">
        <f>VLOOKUP(E1776,'Uniprot taxonomy'!E:J,4,FALSE)</f>
        <v>#N/A</v>
      </c>
      <c r="M1776" t="e">
        <f>LEFT(VLOOKUP(B1776,'Uniprot taxonomy'!B:R,5,FALSE))</f>
        <v>#N/A</v>
      </c>
      <c r="N1776" t="e">
        <f>VLOOKUP(B1776,'Uniprot taxonomy'!B:R,5,FALSE)</f>
        <v>#N/A</v>
      </c>
      <c r="O1776" t="e">
        <f>VLOOKUP(B1776,'Uniprot taxonomy'!B:R,6,FALSE)</f>
        <v>#N/A</v>
      </c>
      <c r="P1776" t="e">
        <f>VLOOKUP(B1776,'Uniprot taxonomy'!B:R,7,FALSE)</f>
        <v>#N/A</v>
      </c>
      <c r="Q1776" t="e">
        <f>VLOOKUP(B1776,'Uniprot taxonomy'!B:R,8,FALSE)</f>
        <v>#N/A</v>
      </c>
    </row>
    <row r="1777" spans="1:17" hidden="1" x14ac:dyDescent="0.25">
      <c r="A1777" t="s">
        <v>5216</v>
      </c>
      <c r="B1777" t="s">
        <v>5217</v>
      </c>
      <c r="C1777" t="e">
        <f>VLOOKUP('Домены Secretin_N'!B1777,'AC-Architecture'!A:C,3,FALSE)</f>
        <v>#N/A</v>
      </c>
      <c r="D1777">
        <v>654</v>
      </c>
      <c r="E1777" t="s">
        <v>3632</v>
      </c>
      <c r="F1777">
        <v>245</v>
      </c>
      <c r="G1777">
        <v>324</v>
      </c>
      <c r="H1777">
        <f t="shared" si="120"/>
        <v>79</v>
      </c>
      <c r="I1777" t="str">
        <f t="shared" si="121"/>
        <v>C9QDM5_VIBOR/245-324</v>
      </c>
      <c r="K1777" t="e">
        <f>IF(C1777="Secretin_N, Secretin, TraK","T","N")</f>
        <v>#N/A</v>
      </c>
      <c r="L1777" t="e">
        <f>VLOOKUP(E1777,'Uniprot taxonomy'!E:J,4,FALSE)</f>
        <v>#N/A</v>
      </c>
      <c r="M1777" t="e">
        <f>LEFT(VLOOKUP(B1777,'Uniprot taxonomy'!B:R,5,FALSE))</f>
        <v>#N/A</v>
      </c>
      <c r="N1777" t="e">
        <f>VLOOKUP(B1777,'Uniprot taxonomy'!B:R,5,FALSE)</f>
        <v>#N/A</v>
      </c>
      <c r="O1777" t="e">
        <f>VLOOKUP(B1777,'Uniprot taxonomy'!B:R,6,FALSE)</f>
        <v>#N/A</v>
      </c>
      <c r="P1777" t="e">
        <f>VLOOKUP(B1777,'Uniprot taxonomy'!B:R,7,FALSE)</f>
        <v>#N/A</v>
      </c>
      <c r="Q1777" t="e">
        <f>VLOOKUP(B1777,'Uniprot taxonomy'!B:R,8,FALSE)</f>
        <v>#N/A</v>
      </c>
    </row>
    <row r="1778" spans="1:17" hidden="1" x14ac:dyDescent="0.25">
      <c r="A1778" t="s">
        <v>5218</v>
      </c>
      <c r="B1778" t="s">
        <v>5219</v>
      </c>
      <c r="C1778" t="e">
        <f>VLOOKUP('Домены Secretin_N'!B1778,'AC-Architecture'!A:C,3,FALSE)</f>
        <v>#N/A</v>
      </c>
      <c r="D1778">
        <v>563</v>
      </c>
      <c r="E1778" t="s">
        <v>3632</v>
      </c>
      <c r="F1778">
        <v>253</v>
      </c>
      <c r="G1778">
        <v>319</v>
      </c>
      <c r="H1778">
        <f t="shared" si="120"/>
        <v>66</v>
      </c>
      <c r="I1778" t="str">
        <f t="shared" si="121"/>
        <v>C9QNG5_VIBOR/253-319</v>
      </c>
      <c r="K1778" t="e">
        <f>IF(C1778="Secretin_N, Secretin, TraK","T","N")</f>
        <v>#N/A</v>
      </c>
      <c r="L1778" t="e">
        <f>VLOOKUP(E1778,'Uniprot taxonomy'!E:J,4,FALSE)</f>
        <v>#N/A</v>
      </c>
      <c r="M1778" t="e">
        <f>LEFT(VLOOKUP(B1778,'Uniprot taxonomy'!B:R,5,FALSE))</f>
        <v>#N/A</v>
      </c>
      <c r="N1778" t="e">
        <f>VLOOKUP(B1778,'Uniprot taxonomy'!B:R,5,FALSE)</f>
        <v>#N/A</v>
      </c>
      <c r="O1778" t="e">
        <f>VLOOKUP(B1778,'Uniprot taxonomy'!B:R,6,FALSE)</f>
        <v>#N/A</v>
      </c>
      <c r="P1778" t="e">
        <f>VLOOKUP(B1778,'Uniprot taxonomy'!B:R,7,FALSE)</f>
        <v>#N/A</v>
      </c>
      <c r="Q1778" t="e">
        <f>VLOOKUP(B1778,'Uniprot taxonomy'!B:R,8,FALSE)</f>
        <v>#N/A</v>
      </c>
    </row>
    <row r="1779" spans="1:17" hidden="1" x14ac:dyDescent="0.25">
      <c r="A1779" t="s">
        <v>5220</v>
      </c>
      <c r="B1779" t="s">
        <v>5221</v>
      </c>
      <c r="C1779" t="e">
        <f>VLOOKUP('Домены Secretin_N'!B1779,'AC-Architecture'!A:C,3,FALSE)</f>
        <v>#N/A</v>
      </c>
      <c r="D1779">
        <v>412</v>
      </c>
      <c r="E1779" t="s">
        <v>3632</v>
      </c>
      <c r="F1779">
        <v>119</v>
      </c>
      <c r="G1779">
        <v>180</v>
      </c>
      <c r="H1779">
        <f t="shared" si="120"/>
        <v>61</v>
      </c>
      <c r="I1779" t="str">
        <f t="shared" si="121"/>
        <v>C9QWP2_ECOD1/119-180</v>
      </c>
      <c r="K1779" t="e">
        <f>IF(C1779="Secretin_N, Secretin, TraK","T","N")</f>
        <v>#N/A</v>
      </c>
      <c r="L1779" t="e">
        <f>VLOOKUP(E1779,'Uniprot taxonomy'!E:J,4,FALSE)</f>
        <v>#N/A</v>
      </c>
      <c r="M1779" t="e">
        <f>LEFT(VLOOKUP(B1779,'Uniprot taxonomy'!B:R,5,FALSE))</f>
        <v>#N/A</v>
      </c>
      <c r="N1779" t="e">
        <f>VLOOKUP(B1779,'Uniprot taxonomy'!B:R,5,FALSE)</f>
        <v>#N/A</v>
      </c>
      <c r="O1779" t="e">
        <f>VLOOKUP(B1779,'Uniprot taxonomy'!B:R,6,FALSE)</f>
        <v>#N/A</v>
      </c>
      <c r="P1779" t="e">
        <f>VLOOKUP(B1779,'Uniprot taxonomy'!B:R,7,FALSE)</f>
        <v>#N/A</v>
      </c>
      <c r="Q1779" t="e">
        <f>VLOOKUP(B1779,'Uniprot taxonomy'!B:R,8,FALSE)</f>
        <v>#N/A</v>
      </c>
    </row>
    <row r="1780" spans="1:17" hidden="1" x14ac:dyDescent="0.25">
      <c r="A1780" t="s">
        <v>5222</v>
      </c>
      <c r="B1780" t="s">
        <v>5223</v>
      </c>
      <c r="C1780" t="e">
        <f>VLOOKUP('Домены Secretin_N'!B1780,'AC-Architecture'!A:C,3,FALSE)</f>
        <v>#N/A</v>
      </c>
      <c r="D1780">
        <v>650</v>
      </c>
      <c r="E1780" t="s">
        <v>3632</v>
      </c>
      <c r="F1780">
        <v>127</v>
      </c>
      <c r="G1780">
        <v>189</v>
      </c>
      <c r="H1780">
        <f t="shared" si="120"/>
        <v>62</v>
      </c>
      <c r="I1780" t="str">
        <f t="shared" si="121"/>
        <v>C9QXF7_ECOD1/127-189</v>
      </c>
      <c r="K1780" t="e">
        <f>IF(C1780="Secretin_N, Secretin, TraK","T","N")</f>
        <v>#N/A</v>
      </c>
      <c r="L1780" t="e">
        <f>VLOOKUP(E1780,'Uniprot taxonomy'!E:J,4,FALSE)</f>
        <v>#N/A</v>
      </c>
      <c r="M1780" t="e">
        <f>LEFT(VLOOKUP(B1780,'Uniprot taxonomy'!B:R,5,FALSE))</f>
        <v>#N/A</v>
      </c>
      <c r="N1780" t="e">
        <f>VLOOKUP(B1780,'Uniprot taxonomy'!B:R,5,FALSE)</f>
        <v>#N/A</v>
      </c>
      <c r="O1780" t="e">
        <f>VLOOKUP(B1780,'Uniprot taxonomy'!B:R,6,FALSE)</f>
        <v>#N/A</v>
      </c>
      <c r="P1780" t="e">
        <f>VLOOKUP(B1780,'Uniprot taxonomy'!B:R,7,FALSE)</f>
        <v>#N/A</v>
      </c>
      <c r="Q1780" t="e">
        <f>VLOOKUP(B1780,'Uniprot taxonomy'!B:R,8,FALSE)</f>
        <v>#N/A</v>
      </c>
    </row>
    <row r="1781" spans="1:17" hidden="1" x14ac:dyDescent="0.25">
      <c r="A1781" t="s">
        <v>5222</v>
      </c>
      <c r="B1781" t="s">
        <v>5223</v>
      </c>
      <c r="C1781" t="e">
        <f>VLOOKUP('Домены Secretin_N'!B1781,'AC-Architecture'!A:C,3,FALSE)</f>
        <v>#N/A</v>
      </c>
      <c r="D1781">
        <v>650</v>
      </c>
      <c r="E1781" t="s">
        <v>3632</v>
      </c>
      <c r="F1781">
        <v>192</v>
      </c>
      <c r="G1781">
        <v>264</v>
      </c>
      <c r="H1781">
        <f t="shared" si="120"/>
        <v>72</v>
      </c>
      <c r="I1781" t="str">
        <f t="shared" si="121"/>
        <v>C9QXF7_ECOD1/192-264</v>
      </c>
      <c r="K1781" t="e">
        <f>IF(C1781="Secretin_N, Secretin, TraK","T","N")</f>
        <v>#N/A</v>
      </c>
      <c r="L1781" t="e">
        <f>VLOOKUP(E1781,'Uniprot taxonomy'!E:J,4,FALSE)</f>
        <v>#N/A</v>
      </c>
      <c r="M1781" t="e">
        <f>LEFT(VLOOKUP(B1781,'Uniprot taxonomy'!B:R,5,FALSE))</f>
        <v>#N/A</v>
      </c>
      <c r="N1781" t="e">
        <f>VLOOKUP(B1781,'Uniprot taxonomy'!B:R,5,FALSE)</f>
        <v>#N/A</v>
      </c>
      <c r="O1781" t="e">
        <f>VLOOKUP(B1781,'Uniprot taxonomy'!B:R,6,FALSE)</f>
        <v>#N/A</v>
      </c>
      <c r="P1781" t="e">
        <f>VLOOKUP(B1781,'Uniprot taxonomy'!B:R,7,FALSE)</f>
        <v>#N/A</v>
      </c>
      <c r="Q1781" t="e">
        <f>VLOOKUP(B1781,'Uniprot taxonomy'!B:R,8,FALSE)</f>
        <v>#N/A</v>
      </c>
    </row>
    <row r="1782" spans="1:17" hidden="1" x14ac:dyDescent="0.25">
      <c r="A1782" t="s">
        <v>5222</v>
      </c>
      <c r="B1782" t="s">
        <v>5223</v>
      </c>
      <c r="C1782" t="e">
        <f>VLOOKUP('Домены Secretin_N'!B1782,'AC-Architecture'!A:C,3,FALSE)</f>
        <v>#N/A</v>
      </c>
      <c r="D1782">
        <v>650</v>
      </c>
      <c r="E1782" t="s">
        <v>3632</v>
      </c>
      <c r="F1782">
        <v>268</v>
      </c>
      <c r="G1782">
        <v>347</v>
      </c>
      <c r="H1782">
        <f t="shared" si="120"/>
        <v>79</v>
      </c>
      <c r="I1782" t="str">
        <f t="shared" si="121"/>
        <v>C9QXF7_ECOD1/268-347</v>
      </c>
      <c r="K1782" t="e">
        <f>IF(C1782="Secretin_N, Secretin, TraK","T","N")</f>
        <v>#N/A</v>
      </c>
      <c r="L1782" t="e">
        <f>VLOOKUP(E1782,'Uniprot taxonomy'!E:J,4,FALSE)</f>
        <v>#N/A</v>
      </c>
      <c r="M1782" t="e">
        <f>LEFT(VLOOKUP(B1782,'Uniprot taxonomy'!B:R,5,FALSE))</f>
        <v>#N/A</v>
      </c>
      <c r="N1782" t="e">
        <f>VLOOKUP(B1782,'Uniprot taxonomy'!B:R,5,FALSE)</f>
        <v>#N/A</v>
      </c>
      <c r="O1782" t="e">
        <f>VLOOKUP(B1782,'Uniprot taxonomy'!B:R,6,FALSE)</f>
        <v>#N/A</v>
      </c>
      <c r="P1782" t="e">
        <f>VLOOKUP(B1782,'Uniprot taxonomy'!B:R,7,FALSE)</f>
        <v>#N/A</v>
      </c>
      <c r="Q1782" t="e">
        <f>VLOOKUP(B1782,'Uniprot taxonomy'!B:R,8,FALSE)</f>
        <v>#N/A</v>
      </c>
    </row>
    <row r="1783" spans="1:17" x14ac:dyDescent="0.25">
      <c r="A1783" t="s">
        <v>555</v>
      </c>
      <c r="B1783" t="s">
        <v>1855</v>
      </c>
      <c r="C1783" t="str">
        <f>VLOOKUP('Домены Secretin_N'!B1783,'AC-Architecture'!A:C,3,FALSE)</f>
        <v>Secretin_N, Secretin</v>
      </c>
      <c r="D1783">
        <v>469</v>
      </c>
      <c r="E1783" t="s">
        <v>3632</v>
      </c>
      <c r="F1783">
        <v>130</v>
      </c>
      <c r="G1783">
        <v>195</v>
      </c>
      <c r="H1783">
        <f t="shared" si="120"/>
        <v>65</v>
      </c>
      <c r="I1783" t="str">
        <f t="shared" si="121"/>
        <v>C9R226_AGGAD/130-195</v>
      </c>
      <c r="J1783" t="str">
        <f>CONCATENATE(K1783,"_",LEFT(O1783,3),"_",LEFT(Q1783,3),"_",B1783)</f>
        <v>N_Pas_Agg_C9R226</v>
      </c>
      <c r="K1783" t="str">
        <f>IF(C1783="Secretin_N, Secretin, TraK","T","N")</f>
        <v>N</v>
      </c>
      <c r="L1783" t="str">
        <f>VLOOKUP(B1783,'Uniprot taxonomy'!B:R,4,FALSE)</f>
        <v>Proteobacteria</v>
      </c>
      <c r="M1783" t="str">
        <f>LEFT(VLOOKUP(B1783,'Uniprot taxonomy'!B:R,5,FALSE))</f>
        <v>G</v>
      </c>
      <c r="N1783" t="str">
        <f>VLOOKUP(B1783,'Uniprot taxonomy'!B:R,5,FALSE)</f>
        <v>Gammaproteobacteria</v>
      </c>
      <c r="O1783" t="str">
        <f>VLOOKUP(B1783,'Uniprot taxonomy'!B:R,6,FALSE)</f>
        <v>Pasteurellales</v>
      </c>
      <c r="P1783" t="str">
        <f>VLOOKUP(B1783,'Uniprot taxonomy'!B:R,7,FALSE)</f>
        <v>Pasteurellaceae</v>
      </c>
      <c r="Q1783" t="str">
        <f>VLOOKUP(B1783,'Uniprot taxonomy'!B:R,8,FALSE)</f>
        <v>Aggregatibacter</v>
      </c>
    </row>
    <row r="1784" spans="1:17" hidden="1" x14ac:dyDescent="0.25">
      <c r="A1784" t="s">
        <v>5224</v>
      </c>
      <c r="B1784" t="s">
        <v>5225</v>
      </c>
      <c r="C1784" t="e">
        <f>VLOOKUP('Домены Secretin_N'!B1784,'AC-Architecture'!A:C,3,FALSE)</f>
        <v>#N/A</v>
      </c>
      <c r="D1784">
        <v>487</v>
      </c>
      <c r="E1784" t="s">
        <v>3632</v>
      </c>
      <c r="F1784">
        <v>131</v>
      </c>
      <c r="G1784">
        <v>192</v>
      </c>
      <c r="H1784">
        <f t="shared" si="120"/>
        <v>61</v>
      </c>
      <c r="I1784" t="str">
        <f t="shared" si="121"/>
        <v>C9RKD2_FIBSS/131-192</v>
      </c>
      <c r="K1784" t="e">
        <f>IF(C1784="Secretin_N, Secretin, TraK","T","N")</f>
        <v>#N/A</v>
      </c>
      <c r="L1784" t="e">
        <f>VLOOKUP(E1784,'Uniprot taxonomy'!E:J,4,FALSE)</f>
        <v>#N/A</v>
      </c>
      <c r="M1784" t="e">
        <f>LEFT(VLOOKUP(B1784,'Uniprot taxonomy'!B:R,5,FALSE))</f>
        <v>#N/A</v>
      </c>
      <c r="N1784" t="e">
        <f>VLOOKUP(B1784,'Uniprot taxonomy'!B:R,5,FALSE)</f>
        <v>#N/A</v>
      </c>
      <c r="O1784" t="e">
        <f>VLOOKUP(B1784,'Uniprot taxonomy'!B:R,6,FALSE)</f>
        <v>#N/A</v>
      </c>
      <c r="P1784" t="e">
        <f>VLOOKUP(B1784,'Uniprot taxonomy'!B:R,7,FALSE)</f>
        <v>#N/A</v>
      </c>
      <c r="Q1784" t="e">
        <f>VLOOKUP(B1784,'Uniprot taxonomy'!B:R,8,FALSE)</f>
        <v>#N/A</v>
      </c>
    </row>
    <row r="1785" spans="1:17" hidden="1" x14ac:dyDescent="0.25">
      <c r="A1785" t="s">
        <v>556</v>
      </c>
      <c r="B1785" t="s">
        <v>1856</v>
      </c>
      <c r="C1785" t="str">
        <f>VLOOKUP('Домены Secretin_N'!B1785,'AC-Architecture'!A:C,3,FALSE)</f>
        <v>Secretin_N, Secretin</v>
      </c>
      <c r="D1785">
        <v>603</v>
      </c>
      <c r="E1785" t="s">
        <v>3632</v>
      </c>
      <c r="F1785">
        <v>294</v>
      </c>
      <c r="G1785">
        <v>356</v>
      </c>
      <c r="H1785">
        <f t="shared" si="120"/>
        <v>62</v>
      </c>
      <c r="I1785" t="str">
        <f t="shared" si="121"/>
        <v>C9RLY9_FIBSS/294-356</v>
      </c>
      <c r="K1785" t="str">
        <f>IF(C1785="Secretin_N, Secretin, TraK","T","N")</f>
        <v>N</v>
      </c>
      <c r="L1785" t="e">
        <f>VLOOKUP(E1785,'Uniprot taxonomy'!E:J,4,FALSE)</f>
        <v>#N/A</v>
      </c>
      <c r="M1785" t="str">
        <f>LEFT(VLOOKUP(B1785,'Uniprot taxonomy'!B:R,5,FALSE))</f>
        <v>F</v>
      </c>
      <c r="N1785" t="str">
        <f>VLOOKUP(B1785,'Uniprot taxonomy'!B:R,5,FALSE)</f>
        <v>Fibrobacterales</v>
      </c>
      <c r="O1785" t="str">
        <f>VLOOKUP(B1785,'Uniprot taxonomy'!B:R,6,FALSE)</f>
        <v>Fibrobacteraceae</v>
      </c>
      <c r="P1785" t="str">
        <f>VLOOKUP(B1785,'Uniprot taxonomy'!B:R,7,FALSE)</f>
        <v>Fibrobacter.</v>
      </c>
      <c r="Q1785">
        <f>VLOOKUP(B1785,'Uniprot taxonomy'!B:R,8,FALSE)</f>
        <v>0</v>
      </c>
    </row>
    <row r="1786" spans="1:17" hidden="1" x14ac:dyDescent="0.25">
      <c r="A1786" t="s">
        <v>5227</v>
      </c>
      <c r="B1786" t="s">
        <v>5228</v>
      </c>
      <c r="C1786" t="e">
        <f>VLOOKUP('Домены Secretin_N'!B1786,'AC-Architecture'!A:C,3,FALSE)</f>
        <v>#N/A</v>
      </c>
      <c r="D1786">
        <v>761</v>
      </c>
      <c r="E1786" t="s">
        <v>3632</v>
      </c>
      <c r="F1786">
        <v>435</v>
      </c>
      <c r="G1786">
        <v>507</v>
      </c>
      <c r="H1786">
        <f t="shared" si="120"/>
        <v>72</v>
      </c>
      <c r="I1786" t="str">
        <f t="shared" si="121"/>
        <v>C9X1E8_NEIM8/435-507</v>
      </c>
      <c r="K1786" t="e">
        <f>IF(C1786="Secretin_N, Secretin, TraK","T","N")</f>
        <v>#N/A</v>
      </c>
      <c r="L1786" t="e">
        <f>VLOOKUP(E1786,'Uniprot taxonomy'!E:J,4,FALSE)</f>
        <v>#N/A</v>
      </c>
      <c r="M1786" t="e">
        <f>LEFT(VLOOKUP(B1786,'Uniprot taxonomy'!B:R,5,FALSE))</f>
        <v>#N/A</v>
      </c>
      <c r="N1786" t="e">
        <f>VLOOKUP(B1786,'Uniprot taxonomy'!B:R,5,FALSE)</f>
        <v>#N/A</v>
      </c>
      <c r="O1786" t="e">
        <f>VLOOKUP(B1786,'Uniprot taxonomy'!B:R,6,FALSE)</f>
        <v>#N/A</v>
      </c>
      <c r="P1786" t="e">
        <f>VLOOKUP(B1786,'Uniprot taxonomy'!B:R,7,FALSE)</f>
        <v>#N/A</v>
      </c>
      <c r="Q1786" t="e">
        <f>VLOOKUP(B1786,'Uniprot taxonomy'!B:R,8,FALSE)</f>
        <v>#N/A</v>
      </c>
    </row>
    <row r="1787" spans="1:17" hidden="1" x14ac:dyDescent="0.25">
      <c r="A1787" t="s">
        <v>5229</v>
      </c>
      <c r="B1787" t="s">
        <v>5230</v>
      </c>
      <c r="C1787" t="e">
        <f>VLOOKUP('Домены Secretin_N'!B1787,'AC-Architecture'!A:C,3,FALSE)</f>
        <v>#N/A</v>
      </c>
      <c r="D1787">
        <v>412</v>
      </c>
      <c r="E1787" t="s">
        <v>3632</v>
      </c>
      <c r="F1787">
        <v>119</v>
      </c>
      <c r="G1787">
        <v>180</v>
      </c>
      <c r="H1787">
        <f t="shared" si="120"/>
        <v>61</v>
      </c>
      <c r="I1787" t="str">
        <f t="shared" si="121"/>
        <v>C9X661_SALTD/119-180</v>
      </c>
      <c r="K1787" t="e">
        <f>IF(C1787="Secretin_N, Secretin, TraK","T","N")</f>
        <v>#N/A</v>
      </c>
      <c r="L1787" t="e">
        <f>VLOOKUP(E1787,'Uniprot taxonomy'!E:J,4,FALSE)</f>
        <v>#N/A</v>
      </c>
      <c r="M1787" t="e">
        <f>LEFT(VLOOKUP(B1787,'Uniprot taxonomy'!B:R,5,FALSE))</f>
        <v>#N/A</v>
      </c>
      <c r="N1787" t="e">
        <f>VLOOKUP(B1787,'Uniprot taxonomy'!B:R,5,FALSE)</f>
        <v>#N/A</v>
      </c>
      <c r="O1787" t="e">
        <f>VLOOKUP(B1787,'Uniprot taxonomy'!B:R,6,FALSE)</f>
        <v>#N/A</v>
      </c>
      <c r="P1787" t="e">
        <f>VLOOKUP(B1787,'Uniprot taxonomy'!B:R,7,FALSE)</f>
        <v>#N/A</v>
      </c>
      <c r="Q1787" t="e">
        <f>VLOOKUP(B1787,'Uniprot taxonomy'!B:R,8,FALSE)</f>
        <v>#N/A</v>
      </c>
    </row>
    <row r="1788" spans="1:17" x14ac:dyDescent="0.25">
      <c r="A1788" t="s">
        <v>557</v>
      </c>
      <c r="B1788" t="s">
        <v>1857</v>
      </c>
      <c r="C1788" t="str">
        <f>VLOOKUP('Домены Secretin_N'!B1788,'AC-Architecture'!A:C,3,FALSE)</f>
        <v>Secretin_N, Secretin</v>
      </c>
      <c r="D1788">
        <v>562</v>
      </c>
      <c r="E1788" t="s">
        <v>3632</v>
      </c>
      <c r="F1788">
        <v>180</v>
      </c>
      <c r="G1788">
        <v>303</v>
      </c>
      <c r="H1788">
        <f t="shared" si="120"/>
        <v>123</v>
      </c>
      <c r="I1788" t="str">
        <f t="shared" si="121"/>
        <v>C9XET4_SALTD/180-303</v>
      </c>
      <c r="J1788" t="str">
        <f t="shared" ref="J1788:J1789" si="125">CONCATENATE(K1788,"_",LEFT(O1788,3),"_",LEFT(Q1788,3),"_",B1788)</f>
        <v>N_Ent_Sal_C9XET4</v>
      </c>
      <c r="K1788" t="str">
        <f>IF(C1788="Secretin_N, Secretin, TraK","T","N")</f>
        <v>N</v>
      </c>
      <c r="L1788" t="str">
        <f>VLOOKUP(B1788,'Uniprot taxonomy'!B:R,4,FALSE)</f>
        <v>Proteobacteria</v>
      </c>
      <c r="M1788" t="str">
        <f>LEFT(VLOOKUP(B1788,'Uniprot taxonomy'!B:R,5,FALSE))</f>
        <v>G</v>
      </c>
      <c r="N1788" t="str">
        <f>VLOOKUP(B1788,'Uniprot taxonomy'!B:R,5,FALSE)</f>
        <v>Gammaproteobacteria</v>
      </c>
      <c r="O1788" t="str">
        <f>VLOOKUP(B1788,'Uniprot taxonomy'!B:R,6,FALSE)</f>
        <v>Enterobacteriales</v>
      </c>
      <c r="P1788" t="str">
        <f>VLOOKUP(B1788,'Uniprot taxonomy'!B:R,7,FALSE)</f>
        <v>Enterobacteriaceae</v>
      </c>
      <c r="Q1788" t="str">
        <f>VLOOKUP(B1788,'Uniprot taxonomy'!B:R,8,FALSE)</f>
        <v>Salmonella</v>
      </c>
    </row>
    <row r="1789" spans="1:17" x14ac:dyDescent="0.25">
      <c r="A1789" t="s">
        <v>558</v>
      </c>
      <c r="B1789" t="s">
        <v>1858</v>
      </c>
      <c r="C1789" t="str">
        <f>VLOOKUP('Домены Secretin_N'!B1789,'AC-Architecture'!A:C,3,FALSE)</f>
        <v>Secretin_N, Secretin</v>
      </c>
      <c r="D1789">
        <v>497</v>
      </c>
      <c r="E1789" t="s">
        <v>3632</v>
      </c>
      <c r="F1789">
        <v>177</v>
      </c>
      <c r="G1789">
        <v>268</v>
      </c>
      <c r="H1789">
        <f t="shared" si="120"/>
        <v>91</v>
      </c>
      <c r="I1789" t="str">
        <f t="shared" si="121"/>
        <v>C9XGH4_SALTD/177-268</v>
      </c>
      <c r="J1789" t="str">
        <f t="shared" si="125"/>
        <v>N_Ent_Sal_C9XGH4</v>
      </c>
      <c r="K1789" t="str">
        <f>IF(C1789="Secretin_N, Secretin, TraK","T","N")</f>
        <v>N</v>
      </c>
      <c r="L1789" t="str">
        <f>VLOOKUP(B1789,'Uniprot taxonomy'!B:R,4,FALSE)</f>
        <v>Proteobacteria</v>
      </c>
      <c r="M1789" t="str">
        <f>LEFT(VLOOKUP(B1789,'Uniprot taxonomy'!B:R,5,FALSE))</f>
        <v>G</v>
      </c>
      <c r="N1789" t="str">
        <f>VLOOKUP(B1789,'Uniprot taxonomy'!B:R,5,FALSE)</f>
        <v>Gammaproteobacteria</v>
      </c>
      <c r="O1789" t="str">
        <f>VLOOKUP(B1789,'Uniprot taxonomy'!B:R,6,FALSE)</f>
        <v>Enterobacteriales</v>
      </c>
      <c r="P1789" t="str">
        <f>VLOOKUP(B1789,'Uniprot taxonomy'!B:R,7,FALSE)</f>
        <v>Enterobacteriaceae</v>
      </c>
      <c r="Q1789" t="str">
        <f>VLOOKUP(B1789,'Uniprot taxonomy'!B:R,8,FALSE)</f>
        <v>Salmonella</v>
      </c>
    </row>
    <row r="1790" spans="1:17" hidden="1" x14ac:dyDescent="0.25">
      <c r="A1790" t="s">
        <v>5231</v>
      </c>
      <c r="B1790" t="s">
        <v>5232</v>
      </c>
      <c r="C1790" t="e">
        <f>VLOOKUP('Домены Secretin_N'!B1790,'AC-Architecture'!A:C,3,FALSE)</f>
        <v>#N/A</v>
      </c>
      <c r="D1790">
        <v>390</v>
      </c>
      <c r="E1790" t="s">
        <v>3632</v>
      </c>
      <c r="F1790">
        <v>93</v>
      </c>
      <c r="G1790">
        <v>158</v>
      </c>
      <c r="H1790">
        <f t="shared" si="120"/>
        <v>65</v>
      </c>
      <c r="I1790" t="str">
        <f t="shared" si="121"/>
        <v>C9Y275_CROTZ/93-158</v>
      </c>
      <c r="K1790" t="e">
        <f>IF(C1790="Secretin_N, Secretin, TraK","T","N")</f>
        <v>#N/A</v>
      </c>
      <c r="L1790" t="e">
        <f>VLOOKUP(E1790,'Uniprot taxonomy'!E:J,4,FALSE)</f>
        <v>#N/A</v>
      </c>
      <c r="M1790" t="e">
        <f>LEFT(VLOOKUP(B1790,'Uniprot taxonomy'!B:R,5,FALSE))</f>
        <v>#N/A</v>
      </c>
      <c r="N1790" t="e">
        <f>VLOOKUP(B1790,'Uniprot taxonomy'!B:R,5,FALSE)</f>
        <v>#N/A</v>
      </c>
      <c r="O1790" t="e">
        <f>VLOOKUP(B1790,'Uniprot taxonomy'!B:R,6,FALSE)</f>
        <v>#N/A</v>
      </c>
      <c r="P1790" t="e">
        <f>VLOOKUP(B1790,'Uniprot taxonomy'!B:R,7,FALSE)</f>
        <v>#N/A</v>
      </c>
      <c r="Q1790" t="e">
        <f>VLOOKUP(B1790,'Uniprot taxonomy'!B:R,8,FALSE)</f>
        <v>#N/A</v>
      </c>
    </row>
    <row r="1791" spans="1:17" hidden="1" x14ac:dyDescent="0.25">
      <c r="A1791" t="s">
        <v>5233</v>
      </c>
      <c r="B1791" t="s">
        <v>5234</v>
      </c>
      <c r="C1791" t="e">
        <f>VLOOKUP('Домены Secretin_N'!B1791,'AC-Architecture'!A:C,3,FALSE)</f>
        <v>#N/A</v>
      </c>
      <c r="D1791">
        <v>696</v>
      </c>
      <c r="E1791" t="s">
        <v>3632</v>
      </c>
      <c r="F1791">
        <v>370</v>
      </c>
      <c r="G1791">
        <v>444</v>
      </c>
      <c r="H1791">
        <f t="shared" si="120"/>
        <v>74</v>
      </c>
      <c r="I1791" t="str">
        <f t="shared" si="121"/>
        <v>C9Y837_9BURK/370-444</v>
      </c>
      <c r="K1791" t="e">
        <f>IF(C1791="Secretin_N, Secretin, TraK","T","N")</f>
        <v>#N/A</v>
      </c>
      <c r="L1791" t="e">
        <f>VLOOKUP(E1791,'Uniprot taxonomy'!E:J,4,FALSE)</f>
        <v>#N/A</v>
      </c>
      <c r="M1791" t="e">
        <f>LEFT(VLOOKUP(B1791,'Uniprot taxonomy'!B:R,5,FALSE))</f>
        <v>#N/A</v>
      </c>
      <c r="N1791" t="e">
        <f>VLOOKUP(B1791,'Uniprot taxonomy'!B:R,5,FALSE)</f>
        <v>#N/A</v>
      </c>
      <c r="O1791" t="e">
        <f>VLOOKUP(B1791,'Uniprot taxonomy'!B:R,6,FALSE)</f>
        <v>#N/A</v>
      </c>
      <c r="P1791" t="e">
        <f>VLOOKUP(B1791,'Uniprot taxonomy'!B:R,7,FALSE)</f>
        <v>#N/A</v>
      </c>
      <c r="Q1791" t="e">
        <f>VLOOKUP(B1791,'Uniprot taxonomy'!B:R,8,FALSE)</f>
        <v>#N/A</v>
      </c>
    </row>
    <row r="1792" spans="1:17" hidden="1" x14ac:dyDescent="0.25">
      <c r="A1792" t="s">
        <v>5235</v>
      </c>
      <c r="B1792" t="s">
        <v>5236</v>
      </c>
      <c r="C1792" t="e">
        <f>VLOOKUP('Домены Secretin_N'!B1792,'AC-Architecture'!A:C,3,FALSE)</f>
        <v>#N/A</v>
      </c>
      <c r="D1792">
        <v>711</v>
      </c>
      <c r="E1792" t="s">
        <v>3632</v>
      </c>
      <c r="F1792">
        <v>155</v>
      </c>
      <c r="G1792">
        <v>216</v>
      </c>
      <c r="H1792">
        <f t="shared" si="120"/>
        <v>61</v>
      </c>
      <c r="I1792" t="str">
        <f t="shared" si="121"/>
        <v>C9YDY9_9BURK/155-216</v>
      </c>
      <c r="K1792" t="e">
        <f>IF(C1792="Secretin_N, Secretin, TraK","T","N")</f>
        <v>#N/A</v>
      </c>
      <c r="L1792" t="e">
        <f>VLOOKUP(E1792,'Uniprot taxonomy'!E:J,4,FALSE)</f>
        <v>#N/A</v>
      </c>
      <c r="M1792" t="e">
        <f>LEFT(VLOOKUP(B1792,'Uniprot taxonomy'!B:R,5,FALSE))</f>
        <v>#N/A</v>
      </c>
      <c r="N1792" t="e">
        <f>VLOOKUP(B1792,'Uniprot taxonomy'!B:R,5,FALSE)</f>
        <v>#N/A</v>
      </c>
      <c r="O1792" t="e">
        <f>VLOOKUP(B1792,'Uniprot taxonomy'!B:R,6,FALSE)</f>
        <v>#N/A</v>
      </c>
      <c r="P1792" t="e">
        <f>VLOOKUP(B1792,'Uniprot taxonomy'!B:R,7,FALSE)</f>
        <v>#N/A</v>
      </c>
      <c r="Q1792" t="e">
        <f>VLOOKUP(B1792,'Uniprot taxonomy'!B:R,8,FALSE)</f>
        <v>#N/A</v>
      </c>
    </row>
    <row r="1793" spans="1:17" hidden="1" x14ac:dyDescent="0.25">
      <c r="A1793" t="s">
        <v>5235</v>
      </c>
      <c r="B1793" t="s">
        <v>5236</v>
      </c>
      <c r="C1793" t="e">
        <f>VLOOKUP('Домены Secretin_N'!B1793,'AC-Architecture'!A:C,3,FALSE)</f>
        <v>#N/A</v>
      </c>
      <c r="D1793">
        <v>711</v>
      </c>
      <c r="E1793" t="s">
        <v>3632</v>
      </c>
      <c r="F1793">
        <v>218</v>
      </c>
      <c r="G1793">
        <v>294</v>
      </c>
      <c r="H1793">
        <f t="shared" si="120"/>
        <v>76</v>
      </c>
      <c r="I1793" t="str">
        <f t="shared" si="121"/>
        <v>C9YDY9_9BURK/218-294</v>
      </c>
      <c r="K1793" t="e">
        <f>IF(C1793="Secretin_N, Secretin, TraK","T","N")</f>
        <v>#N/A</v>
      </c>
      <c r="L1793" t="e">
        <f>VLOOKUP(E1793,'Uniprot taxonomy'!E:J,4,FALSE)</f>
        <v>#N/A</v>
      </c>
      <c r="M1793" t="e">
        <f>LEFT(VLOOKUP(B1793,'Uniprot taxonomy'!B:R,5,FALSE))</f>
        <v>#N/A</v>
      </c>
      <c r="N1793" t="e">
        <f>VLOOKUP(B1793,'Uniprot taxonomy'!B:R,5,FALSE)</f>
        <v>#N/A</v>
      </c>
      <c r="O1793" t="e">
        <f>VLOOKUP(B1793,'Uniprot taxonomy'!B:R,6,FALSE)</f>
        <v>#N/A</v>
      </c>
      <c r="P1793" t="e">
        <f>VLOOKUP(B1793,'Uniprot taxonomy'!B:R,7,FALSE)</f>
        <v>#N/A</v>
      </c>
      <c r="Q1793" t="e">
        <f>VLOOKUP(B1793,'Uniprot taxonomy'!B:R,8,FALSE)</f>
        <v>#N/A</v>
      </c>
    </row>
    <row r="1794" spans="1:17" hidden="1" x14ac:dyDescent="0.25">
      <c r="A1794" t="s">
        <v>5235</v>
      </c>
      <c r="B1794" t="s">
        <v>5236</v>
      </c>
      <c r="C1794" t="e">
        <f>VLOOKUP('Домены Secretin_N'!B1794,'AC-Architecture'!A:C,3,FALSE)</f>
        <v>#N/A</v>
      </c>
      <c r="D1794">
        <v>711</v>
      </c>
      <c r="E1794" t="s">
        <v>3632</v>
      </c>
      <c r="F1794">
        <v>302</v>
      </c>
      <c r="G1794">
        <v>398</v>
      </c>
      <c r="H1794">
        <f t="shared" si="120"/>
        <v>96</v>
      </c>
      <c r="I1794" t="str">
        <f t="shared" si="121"/>
        <v>C9YDY9_9BURK/302-398</v>
      </c>
      <c r="K1794" t="e">
        <f>IF(C1794="Secretin_N, Secretin, TraK","T","N")</f>
        <v>#N/A</v>
      </c>
      <c r="L1794" t="e">
        <f>VLOOKUP(E1794,'Uniprot taxonomy'!E:J,4,FALSE)</f>
        <v>#N/A</v>
      </c>
      <c r="M1794" t="e">
        <f>LEFT(VLOOKUP(B1794,'Uniprot taxonomy'!B:R,5,FALSE))</f>
        <v>#N/A</v>
      </c>
      <c r="N1794" t="e">
        <f>VLOOKUP(B1794,'Uniprot taxonomy'!B:R,5,FALSE)</f>
        <v>#N/A</v>
      </c>
      <c r="O1794" t="e">
        <f>VLOOKUP(B1794,'Uniprot taxonomy'!B:R,6,FALSE)</f>
        <v>#N/A</v>
      </c>
      <c r="P1794" t="e">
        <f>VLOOKUP(B1794,'Uniprot taxonomy'!B:R,7,FALSE)</f>
        <v>#N/A</v>
      </c>
      <c r="Q1794" t="e">
        <f>VLOOKUP(B1794,'Uniprot taxonomy'!B:R,8,FALSE)</f>
        <v>#N/A</v>
      </c>
    </row>
    <row r="1795" spans="1:17" x14ac:dyDescent="0.25">
      <c r="A1795" t="s">
        <v>1297</v>
      </c>
      <c r="B1795" t="s">
        <v>2594</v>
      </c>
      <c r="C1795" t="str">
        <f>VLOOKUP('Домены Secretin_N'!B1795,'AC-Architecture'!A:C,3,FALSE)</f>
        <v>Secretin_N, Secretin</v>
      </c>
      <c r="D1795">
        <v>445</v>
      </c>
      <c r="E1795" t="s">
        <v>3632</v>
      </c>
      <c r="F1795">
        <v>122</v>
      </c>
      <c r="G1795">
        <v>187</v>
      </c>
      <c r="H1795">
        <f t="shared" ref="H1795:H1858" si="126">G1795-F1795</f>
        <v>65</v>
      </c>
      <c r="I1795" t="str">
        <f t="shared" ref="I1795:I1858" si="127">CONCATENATE(A1795,"/",F1795,"-",G1795)</f>
        <v>COME_HAEIN/122-187</v>
      </c>
      <c r="J1795" t="str">
        <f>CONCATENATE(K1795,"_",LEFT(O1795,3),"_",LEFT(Q1795,3),"_",B1795)</f>
        <v>N_Pas_Hae_P31772</v>
      </c>
      <c r="K1795" t="str">
        <f>IF(C1795="Secretin_N, Secretin, TraK","T","N")</f>
        <v>N</v>
      </c>
      <c r="L1795" t="str">
        <f>VLOOKUP(B1795,'Uniprot taxonomy'!B:R,4,FALSE)</f>
        <v>Proteobacteria</v>
      </c>
      <c r="M1795" t="str">
        <f>LEFT(VLOOKUP(B1795,'Uniprot taxonomy'!B:R,5,FALSE))</f>
        <v>G</v>
      </c>
      <c r="N1795" t="str">
        <f>VLOOKUP(B1795,'Uniprot taxonomy'!B:R,5,FALSE)</f>
        <v>Gammaproteobacteria</v>
      </c>
      <c r="O1795" t="str">
        <f>VLOOKUP(B1795,'Uniprot taxonomy'!B:R,6,FALSE)</f>
        <v>Pasteurellales</v>
      </c>
      <c r="P1795" t="str">
        <f>VLOOKUP(B1795,'Uniprot taxonomy'!B:R,7,FALSE)</f>
        <v>Pasteurellaceae</v>
      </c>
      <c r="Q1795" t="str">
        <f>VLOOKUP(B1795,'Uniprot taxonomy'!B:R,8,FALSE)</f>
        <v>Haemophilus</v>
      </c>
    </row>
    <row r="1796" spans="1:17" hidden="1" x14ac:dyDescent="0.25">
      <c r="A1796" t="s">
        <v>5237</v>
      </c>
      <c r="B1796" t="s">
        <v>5238</v>
      </c>
      <c r="C1796" t="e">
        <f>VLOOKUP('Домены Secretin_N'!B1796,'AC-Architecture'!A:C,3,FALSE)</f>
        <v>#N/A</v>
      </c>
      <c r="D1796">
        <v>515</v>
      </c>
      <c r="E1796" t="s">
        <v>3632</v>
      </c>
      <c r="F1796">
        <v>208</v>
      </c>
      <c r="G1796">
        <v>269</v>
      </c>
      <c r="H1796">
        <f t="shared" si="126"/>
        <v>61</v>
      </c>
      <c r="I1796" t="str">
        <f t="shared" si="127"/>
        <v>D0BT33_9FUSO/208-269</v>
      </c>
      <c r="K1796" t="e">
        <f>IF(C1796="Secretin_N, Secretin, TraK","T","N")</f>
        <v>#N/A</v>
      </c>
      <c r="L1796" t="e">
        <f>VLOOKUP(E1796,'Uniprot taxonomy'!E:J,4,FALSE)</f>
        <v>#N/A</v>
      </c>
      <c r="M1796" t="e">
        <f>LEFT(VLOOKUP(B1796,'Uniprot taxonomy'!B:R,5,FALSE))</f>
        <v>#N/A</v>
      </c>
      <c r="N1796" t="e">
        <f>VLOOKUP(B1796,'Uniprot taxonomy'!B:R,5,FALSE)</f>
        <v>#N/A</v>
      </c>
      <c r="O1796" t="e">
        <f>VLOOKUP(B1796,'Uniprot taxonomy'!B:R,6,FALSE)</f>
        <v>#N/A</v>
      </c>
      <c r="P1796" t="e">
        <f>VLOOKUP(B1796,'Uniprot taxonomy'!B:R,7,FALSE)</f>
        <v>#N/A</v>
      </c>
      <c r="Q1796" t="e">
        <f>VLOOKUP(B1796,'Uniprot taxonomy'!B:R,8,FALSE)</f>
        <v>#N/A</v>
      </c>
    </row>
    <row r="1797" spans="1:17" hidden="1" x14ac:dyDescent="0.25">
      <c r="A1797" t="s">
        <v>5239</v>
      </c>
      <c r="B1797" t="s">
        <v>5240</v>
      </c>
      <c r="C1797" t="e">
        <f>VLOOKUP('Домены Secretin_N'!B1797,'AC-Architecture'!A:C,3,FALSE)</f>
        <v>#N/A</v>
      </c>
      <c r="D1797">
        <v>721</v>
      </c>
      <c r="E1797" t="s">
        <v>3632</v>
      </c>
      <c r="F1797">
        <v>359</v>
      </c>
      <c r="G1797">
        <v>455</v>
      </c>
      <c r="H1797">
        <f t="shared" si="126"/>
        <v>96</v>
      </c>
      <c r="I1797" t="str">
        <f t="shared" si="127"/>
        <v>D0C0Z5_9GAMM/359-455</v>
      </c>
      <c r="K1797" t="e">
        <f>IF(C1797="Secretin_N, Secretin, TraK","T","N")</f>
        <v>#N/A</v>
      </c>
      <c r="L1797" t="e">
        <f>VLOOKUP(E1797,'Uniprot taxonomy'!E:J,4,FALSE)</f>
        <v>#N/A</v>
      </c>
      <c r="M1797" t="e">
        <f>LEFT(VLOOKUP(B1797,'Uniprot taxonomy'!B:R,5,FALSE))</f>
        <v>#N/A</v>
      </c>
      <c r="N1797" t="e">
        <f>VLOOKUP(B1797,'Uniprot taxonomy'!B:R,5,FALSE)</f>
        <v>#N/A</v>
      </c>
      <c r="O1797" t="e">
        <f>VLOOKUP(B1797,'Uniprot taxonomy'!B:R,6,FALSE)</f>
        <v>#N/A</v>
      </c>
      <c r="P1797" t="e">
        <f>VLOOKUP(B1797,'Uniprot taxonomy'!B:R,7,FALSE)</f>
        <v>#N/A</v>
      </c>
      <c r="Q1797" t="e">
        <f>VLOOKUP(B1797,'Uniprot taxonomy'!B:R,8,FALSE)</f>
        <v>#N/A</v>
      </c>
    </row>
    <row r="1798" spans="1:17" hidden="1" x14ac:dyDescent="0.25">
      <c r="A1798" t="s">
        <v>5241</v>
      </c>
      <c r="B1798" t="s">
        <v>5242</v>
      </c>
      <c r="C1798" t="e">
        <f>VLOOKUP('Домены Secretin_N'!B1798,'AC-Architecture'!A:C,3,FALSE)</f>
        <v>#N/A</v>
      </c>
      <c r="D1798">
        <v>758</v>
      </c>
      <c r="E1798" t="s">
        <v>3632</v>
      </c>
      <c r="F1798">
        <v>129</v>
      </c>
      <c r="G1798">
        <v>189</v>
      </c>
      <c r="H1798">
        <f t="shared" si="126"/>
        <v>60</v>
      </c>
      <c r="I1798" t="str">
        <f t="shared" si="127"/>
        <v>D0C1K8_9GAMM/129-189</v>
      </c>
      <c r="K1798" t="e">
        <f>IF(C1798="Secretin_N, Secretin, TraK","T","N")</f>
        <v>#N/A</v>
      </c>
      <c r="L1798" t="e">
        <f>VLOOKUP(E1798,'Uniprot taxonomy'!E:J,4,FALSE)</f>
        <v>#N/A</v>
      </c>
      <c r="M1798" t="e">
        <f>LEFT(VLOOKUP(B1798,'Uniprot taxonomy'!B:R,5,FALSE))</f>
        <v>#N/A</v>
      </c>
      <c r="N1798" t="e">
        <f>VLOOKUP(B1798,'Uniprot taxonomy'!B:R,5,FALSE)</f>
        <v>#N/A</v>
      </c>
      <c r="O1798" t="e">
        <f>VLOOKUP(B1798,'Uniprot taxonomy'!B:R,6,FALSE)</f>
        <v>#N/A</v>
      </c>
      <c r="P1798" t="e">
        <f>VLOOKUP(B1798,'Uniprot taxonomy'!B:R,7,FALSE)</f>
        <v>#N/A</v>
      </c>
      <c r="Q1798" t="e">
        <f>VLOOKUP(B1798,'Uniprot taxonomy'!B:R,8,FALSE)</f>
        <v>#N/A</v>
      </c>
    </row>
    <row r="1799" spans="1:17" hidden="1" x14ac:dyDescent="0.25">
      <c r="A1799" t="s">
        <v>5241</v>
      </c>
      <c r="B1799" t="s">
        <v>5242</v>
      </c>
      <c r="C1799" t="e">
        <f>VLOOKUP('Домены Secretin_N'!B1799,'AC-Architecture'!A:C,3,FALSE)</f>
        <v>#N/A</v>
      </c>
      <c r="D1799">
        <v>758</v>
      </c>
      <c r="E1799" t="s">
        <v>3632</v>
      </c>
      <c r="F1799">
        <v>192</v>
      </c>
      <c r="G1799">
        <v>262</v>
      </c>
      <c r="H1799">
        <f t="shared" si="126"/>
        <v>70</v>
      </c>
      <c r="I1799" t="str">
        <f t="shared" si="127"/>
        <v>D0C1K8_9GAMM/192-262</v>
      </c>
      <c r="K1799" t="e">
        <f>IF(C1799="Secretin_N, Secretin, TraK","T","N")</f>
        <v>#N/A</v>
      </c>
      <c r="L1799" t="e">
        <f>VLOOKUP(E1799,'Uniprot taxonomy'!E:J,4,FALSE)</f>
        <v>#N/A</v>
      </c>
      <c r="M1799" t="e">
        <f>LEFT(VLOOKUP(B1799,'Uniprot taxonomy'!B:R,5,FALSE))</f>
        <v>#N/A</v>
      </c>
      <c r="N1799" t="e">
        <f>VLOOKUP(B1799,'Uniprot taxonomy'!B:R,5,FALSE)</f>
        <v>#N/A</v>
      </c>
      <c r="O1799" t="e">
        <f>VLOOKUP(B1799,'Uniprot taxonomy'!B:R,6,FALSE)</f>
        <v>#N/A</v>
      </c>
      <c r="P1799" t="e">
        <f>VLOOKUP(B1799,'Uniprot taxonomy'!B:R,7,FALSE)</f>
        <v>#N/A</v>
      </c>
      <c r="Q1799" t="e">
        <f>VLOOKUP(B1799,'Uniprot taxonomy'!B:R,8,FALSE)</f>
        <v>#N/A</v>
      </c>
    </row>
    <row r="1800" spans="1:17" hidden="1" x14ac:dyDescent="0.25">
      <c r="A1800" t="s">
        <v>5241</v>
      </c>
      <c r="B1800" t="s">
        <v>5242</v>
      </c>
      <c r="C1800" t="e">
        <f>VLOOKUP('Домены Secretin_N'!B1800,'AC-Architecture'!A:C,3,FALSE)</f>
        <v>#N/A</v>
      </c>
      <c r="D1800">
        <v>758</v>
      </c>
      <c r="E1800" t="s">
        <v>3632</v>
      </c>
      <c r="F1800">
        <v>267</v>
      </c>
      <c r="G1800">
        <v>394</v>
      </c>
      <c r="H1800">
        <f t="shared" si="126"/>
        <v>127</v>
      </c>
      <c r="I1800" t="str">
        <f t="shared" si="127"/>
        <v>D0C1K8_9GAMM/267-394</v>
      </c>
      <c r="K1800" t="e">
        <f>IF(C1800="Secretin_N, Secretin, TraK","T","N")</f>
        <v>#N/A</v>
      </c>
      <c r="L1800" t="e">
        <f>VLOOKUP(E1800,'Uniprot taxonomy'!E:J,4,FALSE)</f>
        <v>#N/A</v>
      </c>
      <c r="M1800" t="e">
        <f>LEFT(VLOOKUP(B1800,'Uniprot taxonomy'!B:R,5,FALSE))</f>
        <v>#N/A</v>
      </c>
      <c r="N1800" t="e">
        <f>VLOOKUP(B1800,'Uniprot taxonomy'!B:R,5,FALSE)</f>
        <v>#N/A</v>
      </c>
      <c r="O1800" t="e">
        <f>VLOOKUP(B1800,'Uniprot taxonomy'!B:R,6,FALSE)</f>
        <v>#N/A</v>
      </c>
      <c r="P1800" t="e">
        <f>VLOOKUP(B1800,'Uniprot taxonomy'!B:R,7,FALSE)</f>
        <v>#N/A</v>
      </c>
      <c r="Q1800" t="e">
        <f>VLOOKUP(B1800,'Uniprot taxonomy'!B:R,8,FALSE)</f>
        <v>#N/A</v>
      </c>
    </row>
    <row r="1801" spans="1:17" hidden="1" x14ac:dyDescent="0.25">
      <c r="A1801" t="s">
        <v>5243</v>
      </c>
      <c r="B1801" t="s">
        <v>5244</v>
      </c>
      <c r="C1801" t="e">
        <f>VLOOKUP('Домены Secretin_N'!B1801,'AC-Architecture'!A:C,3,FALSE)</f>
        <v>#N/A</v>
      </c>
      <c r="D1801">
        <v>756</v>
      </c>
      <c r="E1801" t="s">
        <v>3632</v>
      </c>
      <c r="F1801">
        <v>129</v>
      </c>
      <c r="G1801">
        <v>189</v>
      </c>
      <c r="H1801">
        <f t="shared" si="126"/>
        <v>60</v>
      </c>
      <c r="I1801" t="str">
        <f t="shared" si="127"/>
        <v>D0CB28_ACIBA/129-189</v>
      </c>
      <c r="K1801" t="e">
        <f>IF(C1801="Secretin_N, Secretin, TraK","T","N")</f>
        <v>#N/A</v>
      </c>
      <c r="L1801" t="e">
        <f>VLOOKUP(E1801,'Uniprot taxonomy'!E:J,4,FALSE)</f>
        <v>#N/A</v>
      </c>
      <c r="M1801" t="e">
        <f>LEFT(VLOOKUP(B1801,'Uniprot taxonomy'!B:R,5,FALSE))</f>
        <v>#N/A</v>
      </c>
      <c r="N1801" t="e">
        <f>VLOOKUP(B1801,'Uniprot taxonomy'!B:R,5,FALSE)</f>
        <v>#N/A</v>
      </c>
      <c r="O1801" t="e">
        <f>VLOOKUP(B1801,'Uniprot taxonomy'!B:R,6,FALSE)</f>
        <v>#N/A</v>
      </c>
      <c r="P1801" t="e">
        <f>VLOOKUP(B1801,'Uniprot taxonomy'!B:R,7,FALSE)</f>
        <v>#N/A</v>
      </c>
      <c r="Q1801" t="e">
        <f>VLOOKUP(B1801,'Uniprot taxonomy'!B:R,8,FALSE)</f>
        <v>#N/A</v>
      </c>
    </row>
    <row r="1802" spans="1:17" hidden="1" x14ac:dyDescent="0.25">
      <c r="A1802" t="s">
        <v>5243</v>
      </c>
      <c r="B1802" t="s">
        <v>5244</v>
      </c>
      <c r="C1802" t="e">
        <f>VLOOKUP('Домены Secretin_N'!B1802,'AC-Architecture'!A:C,3,FALSE)</f>
        <v>#N/A</v>
      </c>
      <c r="D1802">
        <v>756</v>
      </c>
      <c r="E1802" t="s">
        <v>3632</v>
      </c>
      <c r="F1802">
        <v>192</v>
      </c>
      <c r="G1802">
        <v>262</v>
      </c>
      <c r="H1802">
        <f t="shared" si="126"/>
        <v>70</v>
      </c>
      <c r="I1802" t="str">
        <f t="shared" si="127"/>
        <v>D0CB28_ACIBA/192-262</v>
      </c>
      <c r="K1802" t="e">
        <f>IF(C1802="Secretin_N, Secretin, TraK","T","N")</f>
        <v>#N/A</v>
      </c>
      <c r="L1802" t="e">
        <f>VLOOKUP(E1802,'Uniprot taxonomy'!E:J,4,FALSE)</f>
        <v>#N/A</v>
      </c>
      <c r="M1802" t="e">
        <f>LEFT(VLOOKUP(B1802,'Uniprot taxonomy'!B:R,5,FALSE))</f>
        <v>#N/A</v>
      </c>
      <c r="N1802" t="e">
        <f>VLOOKUP(B1802,'Uniprot taxonomy'!B:R,5,FALSE)</f>
        <v>#N/A</v>
      </c>
      <c r="O1802" t="e">
        <f>VLOOKUP(B1802,'Uniprot taxonomy'!B:R,6,FALSE)</f>
        <v>#N/A</v>
      </c>
      <c r="P1802" t="e">
        <f>VLOOKUP(B1802,'Uniprot taxonomy'!B:R,7,FALSE)</f>
        <v>#N/A</v>
      </c>
      <c r="Q1802" t="e">
        <f>VLOOKUP(B1802,'Uniprot taxonomy'!B:R,8,FALSE)</f>
        <v>#N/A</v>
      </c>
    </row>
    <row r="1803" spans="1:17" hidden="1" x14ac:dyDescent="0.25">
      <c r="A1803" t="s">
        <v>5243</v>
      </c>
      <c r="B1803" t="s">
        <v>5244</v>
      </c>
      <c r="C1803" t="e">
        <f>VLOOKUP('Домены Secretin_N'!B1803,'AC-Architecture'!A:C,3,FALSE)</f>
        <v>#N/A</v>
      </c>
      <c r="D1803">
        <v>756</v>
      </c>
      <c r="E1803" t="s">
        <v>3632</v>
      </c>
      <c r="F1803">
        <v>267</v>
      </c>
      <c r="G1803">
        <v>394</v>
      </c>
      <c r="H1803">
        <f t="shared" si="126"/>
        <v>127</v>
      </c>
      <c r="I1803" t="str">
        <f t="shared" si="127"/>
        <v>D0CB28_ACIBA/267-394</v>
      </c>
      <c r="K1803" t="e">
        <f>IF(C1803="Secretin_N, Secretin, TraK","T","N")</f>
        <v>#N/A</v>
      </c>
      <c r="L1803" t="e">
        <f>VLOOKUP(E1803,'Uniprot taxonomy'!E:J,4,FALSE)</f>
        <v>#N/A</v>
      </c>
      <c r="M1803" t="e">
        <f>LEFT(VLOOKUP(B1803,'Uniprot taxonomy'!B:R,5,FALSE))</f>
        <v>#N/A</v>
      </c>
      <c r="N1803" t="e">
        <f>VLOOKUP(B1803,'Uniprot taxonomy'!B:R,5,FALSE)</f>
        <v>#N/A</v>
      </c>
      <c r="O1803" t="e">
        <f>VLOOKUP(B1803,'Uniprot taxonomy'!B:R,6,FALSE)</f>
        <v>#N/A</v>
      </c>
      <c r="P1803" t="e">
        <f>VLOOKUP(B1803,'Uniprot taxonomy'!B:R,7,FALSE)</f>
        <v>#N/A</v>
      </c>
      <c r="Q1803" t="e">
        <f>VLOOKUP(B1803,'Uniprot taxonomy'!B:R,8,FALSE)</f>
        <v>#N/A</v>
      </c>
    </row>
    <row r="1804" spans="1:17" hidden="1" x14ac:dyDescent="0.25">
      <c r="A1804" t="s">
        <v>5245</v>
      </c>
      <c r="B1804" t="s">
        <v>5246</v>
      </c>
      <c r="C1804" t="e">
        <f>VLOOKUP('Домены Secretin_N'!B1804,'AC-Architecture'!A:C,3,FALSE)</f>
        <v>#N/A</v>
      </c>
      <c r="D1804">
        <v>721</v>
      </c>
      <c r="E1804" t="s">
        <v>3632</v>
      </c>
      <c r="F1804">
        <v>359</v>
      </c>
      <c r="G1804">
        <v>455</v>
      </c>
      <c r="H1804">
        <f t="shared" si="126"/>
        <v>96</v>
      </c>
      <c r="I1804" t="str">
        <f t="shared" si="127"/>
        <v>D0CCN8_ACIBA/359-455</v>
      </c>
      <c r="K1804" t="e">
        <f>IF(C1804="Secretin_N, Secretin, TraK","T","N")</f>
        <v>#N/A</v>
      </c>
      <c r="L1804" t="e">
        <f>VLOOKUP(E1804,'Uniprot taxonomy'!E:J,4,FALSE)</f>
        <v>#N/A</v>
      </c>
      <c r="M1804" t="e">
        <f>LEFT(VLOOKUP(B1804,'Uniprot taxonomy'!B:R,5,FALSE))</f>
        <v>#N/A</v>
      </c>
      <c r="N1804" t="e">
        <f>VLOOKUP(B1804,'Uniprot taxonomy'!B:R,5,FALSE)</f>
        <v>#N/A</v>
      </c>
      <c r="O1804" t="e">
        <f>VLOOKUP(B1804,'Uniprot taxonomy'!B:R,6,FALSE)</f>
        <v>#N/A</v>
      </c>
      <c r="P1804" t="e">
        <f>VLOOKUP(B1804,'Uniprot taxonomy'!B:R,7,FALSE)</f>
        <v>#N/A</v>
      </c>
      <c r="Q1804" t="e">
        <f>VLOOKUP(B1804,'Uniprot taxonomy'!B:R,8,FALSE)</f>
        <v>#N/A</v>
      </c>
    </row>
    <row r="1805" spans="1:17" hidden="1" x14ac:dyDescent="0.25">
      <c r="A1805" t="s">
        <v>559</v>
      </c>
      <c r="B1805" t="s">
        <v>1859</v>
      </c>
      <c r="C1805" t="str">
        <f>VLOOKUP('Домены Secretin_N'!B1805,'AC-Architecture'!A:C,3,FALSE)</f>
        <v>Secretin_N, Secretin</v>
      </c>
      <c r="D1805">
        <v>320</v>
      </c>
      <c r="E1805" t="s">
        <v>3632</v>
      </c>
      <c r="F1805">
        <v>4</v>
      </c>
      <c r="G1805">
        <v>82</v>
      </c>
      <c r="H1805">
        <f t="shared" si="126"/>
        <v>78</v>
      </c>
      <c r="I1805" t="str">
        <f t="shared" si="127"/>
        <v>D0D8V3_9RHOB/4-82</v>
      </c>
      <c r="J1805" t="e">
        <f>CONCATENATE(K1805,"_",#REF!,"_",B1805)</f>
        <v>#REF!</v>
      </c>
      <c r="K1805" t="str">
        <f>IF(C1805="Secretin_N, Secretin, TraK","T","N")</f>
        <v>N</v>
      </c>
      <c r="L1805" t="e">
        <f>VLOOKUP(E1805,'Uniprot taxonomy'!E:J,4,FALSE)</f>
        <v>#N/A</v>
      </c>
      <c r="M1805" t="str">
        <f>LEFT(VLOOKUP(B1805,'Uniprot taxonomy'!B:R,5,FALSE))</f>
        <v>A</v>
      </c>
      <c r="N1805" t="str">
        <f>VLOOKUP(B1805,'Uniprot taxonomy'!B:R,5,FALSE)</f>
        <v>Alphaproteobacteria</v>
      </c>
      <c r="O1805" t="str">
        <f>VLOOKUP(B1805,'Uniprot taxonomy'!B:R,6,FALSE)</f>
        <v>Rhodobacterales</v>
      </c>
      <c r="P1805" t="str">
        <f>VLOOKUP(B1805,'Uniprot taxonomy'!B:R,7,FALSE)</f>
        <v>Rhodobacteraceae</v>
      </c>
      <c r="Q1805" t="str">
        <f>VLOOKUP(B1805,'Uniprot taxonomy'!B:R,8,FALSE)</f>
        <v>Citreicella</v>
      </c>
    </row>
    <row r="1806" spans="1:17" hidden="1" x14ac:dyDescent="0.25">
      <c r="A1806" t="s">
        <v>5247</v>
      </c>
      <c r="B1806" t="s">
        <v>5248</v>
      </c>
      <c r="C1806" t="e">
        <f>VLOOKUP('Домены Secretin_N'!B1806,'AC-Architecture'!A:C,3,FALSE)</f>
        <v>#N/A</v>
      </c>
      <c r="D1806">
        <v>645</v>
      </c>
      <c r="E1806" t="s">
        <v>3632</v>
      </c>
      <c r="F1806">
        <v>133</v>
      </c>
      <c r="G1806">
        <v>195</v>
      </c>
      <c r="H1806">
        <f t="shared" si="126"/>
        <v>62</v>
      </c>
      <c r="I1806" t="str">
        <f t="shared" si="127"/>
        <v>D0FPK3_ERWPE/133-195</v>
      </c>
      <c r="K1806" t="e">
        <f>IF(C1806="Secretin_N, Secretin, TraK","T","N")</f>
        <v>#N/A</v>
      </c>
      <c r="L1806" t="e">
        <f>VLOOKUP(E1806,'Uniprot taxonomy'!E:J,4,FALSE)</f>
        <v>#N/A</v>
      </c>
      <c r="M1806" t="e">
        <f>LEFT(VLOOKUP(B1806,'Uniprot taxonomy'!B:R,5,FALSE))</f>
        <v>#N/A</v>
      </c>
      <c r="N1806" t="e">
        <f>VLOOKUP(B1806,'Uniprot taxonomy'!B:R,5,FALSE)</f>
        <v>#N/A</v>
      </c>
      <c r="O1806" t="e">
        <f>VLOOKUP(B1806,'Uniprot taxonomy'!B:R,6,FALSE)</f>
        <v>#N/A</v>
      </c>
      <c r="P1806" t="e">
        <f>VLOOKUP(B1806,'Uniprot taxonomy'!B:R,7,FALSE)</f>
        <v>#N/A</v>
      </c>
      <c r="Q1806" t="e">
        <f>VLOOKUP(B1806,'Uniprot taxonomy'!B:R,8,FALSE)</f>
        <v>#N/A</v>
      </c>
    </row>
    <row r="1807" spans="1:17" hidden="1" x14ac:dyDescent="0.25">
      <c r="A1807" t="s">
        <v>5247</v>
      </c>
      <c r="B1807" t="s">
        <v>5248</v>
      </c>
      <c r="C1807" t="e">
        <f>VLOOKUP('Домены Secretin_N'!B1807,'AC-Architecture'!A:C,3,FALSE)</f>
        <v>#N/A</v>
      </c>
      <c r="D1807">
        <v>645</v>
      </c>
      <c r="E1807" t="s">
        <v>3632</v>
      </c>
      <c r="F1807">
        <v>197</v>
      </c>
      <c r="G1807">
        <v>267</v>
      </c>
      <c r="H1807">
        <f t="shared" si="126"/>
        <v>70</v>
      </c>
      <c r="I1807" t="str">
        <f t="shared" si="127"/>
        <v>D0FPK3_ERWPE/197-267</v>
      </c>
      <c r="K1807" t="e">
        <f>IF(C1807="Secretin_N, Secretin, TraK","T","N")</f>
        <v>#N/A</v>
      </c>
      <c r="L1807" t="e">
        <f>VLOOKUP(E1807,'Uniprot taxonomy'!E:J,4,FALSE)</f>
        <v>#N/A</v>
      </c>
      <c r="M1807" t="e">
        <f>LEFT(VLOOKUP(B1807,'Uniprot taxonomy'!B:R,5,FALSE))</f>
        <v>#N/A</v>
      </c>
      <c r="N1807" t="e">
        <f>VLOOKUP(B1807,'Uniprot taxonomy'!B:R,5,FALSE)</f>
        <v>#N/A</v>
      </c>
      <c r="O1807" t="e">
        <f>VLOOKUP(B1807,'Uniprot taxonomy'!B:R,6,FALSE)</f>
        <v>#N/A</v>
      </c>
      <c r="P1807" t="e">
        <f>VLOOKUP(B1807,'Uniprot taxonomy'!B:R,7,FALSE)</f>
        <v>#N/A</v>
      </c>
      <c r="Q1807" t="e">
        <f>VLOOKUP(B1807,'Uniprot taxonomy'!B:R,8,FALSE)</f>
        <v>#N/A</v>
      </c>
    </row>
    <row r="1808" spans="1:17" hidden="1" x14ac:dyDescent="0.25">
      <c r="A1808" t="s">
        <v>5247</v>
      </c>
      <c r="B1808" t="s">
        <v>5248</v>
      </c>
      <c r="C1808" t="e">
        <f>VLOOKUP('Домены Secretin_N'!B1808,'AC-Architecture'!A:C,3,FALSE)</f>
        <v>#N/A</v>
      </c>
      <c r="D1808">
        <v>645</v>
      </c>
      <c r="E1808" t="s">
        <v>3632</v>
      </c>
      <c r="F1808">
        <v>271</v>
      </c>
      <c r="G1808">
        <v>349</v>
      </c>
      <c r="H1808">
        <f t="shared" si="126"/>
        <v>78</v>
      </c>
      <c r="I1808" t="str">
        <f t="shared" si="127"/>
        <v>D0FPK3_ERWPE/271-349</v>
      </c>
      <c r="K1808" t="e">
        <f>IF(C1808="Secretin_N, Secretin, TraK","T","N")</f>
        <v>#N/A</v>
      </c>
      <c r="L1808" t="e">
        <f>VLOOKUP(E1808,'Uniprot taxonomy'!E:J,4,FALSE)</f>
        <v>#N/A</v>
      </c>
      <c r="M1808" t="e">
        <f>LEFT(VLOOKUP(B1808,'Uniprot taxonomy'!B:R,5,FALSE))</f>
        <v>#N/A</v>
      </c>
      <c r="N1808" t="e">
        <f>VLOOKUP(B1808,'Uniprot taxonomy'!B:R,5,FALSE)</f>
        <v>#N/A</v>
      </c>
      <c r="O1808" t="e">
        <f>VLOOKUP(B1808,'Uniprot taxonomy'!B:R,6,FALSE)</f>
        <v>#N/A</v>
      </c>
      <c r="P1808" t="e">
        <f>VLOOKUP(B1808,'Uniprot taxonomy'!B:R,7,FALSE)</f>
        <v>#N/A</v>
      </c>
      <c r="Q1808" t="e">
        <f>VLOOKUP(B1808,'Uniprot taxonomy'!B:R,8,FALSE)</f>
        <v>#N/A</v>
      </c>
    </row>
    <row r="1809" spans="1:17" x14ac:dyDescent="0.25">
      <c r="A1809" t="s">
        <v>560</v>
      </c>
      <c r="B1809" t="s">
        <v>1860</v>
      </c>
      <c r="C1809" t="str">
        <f>VLOOKUP('Домены Secretin_N'!B1809,'AC-Architecture'!A:C,3,FALSE)</f>
        <v>Secretin_N, Secretin</v>
      </c>
      <c r="D1809">
        <v>588</v>
      </c>
      <c r="E1809" t="s">
        <v>3632</v>
      </c>
      <c r="F1809">
        <v>199</v>
      </c>
      <c r="G1809">
        <v>332</v>
      </c>
      <c r="H1809">
        <f t="shared" si="126"/>
        <v>133</v>
      </c>
      <c r="I1809" t="str">
        <f t="shared" si="127"/>
        <v>D0FT06_ERWPE/199-332</v>
      </c>
      <c r="J1809" t="str">
        <f t="shared" ref="J1809:J1811" si="128">CONCATENATE(K1809,"_",LEFT(O1809,3),"_",LEFT(Q1809,3),"_",B1809)</f>
        <v>N_Ent_Erw_D0FT06</v>
      </c>
      <c r="K1809" t="str">
        <f>IF(C1809="Secretin_N, Secretin, TraK","T","N")</f>
        <v>N</v>
      </c>
      <c r="L1809" t="str">
        <f>VLOOKUP(B1809,'Uniprot taxonomy'!B:R,4,FALSE)</f>
        <v>Proteobacteria</v>
      </c>
      <c r="M1809" t="str">
        <f>LEFT(VLOOKUP(B1809,'Uniprot taxonomy'!B:R,5,FALSE))</f>
        <v>G</v>
      </c>
      <c r="N1809" t="str">
        <f>VLOOKUP(B1809,'Uniprot taxonomy'!B:R,5,FALSE)</f>
        <v>Gammaproteobacteria</v>
      </c>
      <c r="O1809" t="str">
        <f>VLOOKUP(B1809,'Uniprot taxonomy'!B:R,6,FALSE)</f>
        <v>Enterobacteriales</v>
      </c>
      <c r="P1809" t="str">
        <f>VLOOKUP(B1809,'Uniprot taxonomy'!B:R,7,FALSE)</f>
        <v>Enterobacteriaceae</v>
      </c>
      <c r="Q1809" t="str">
        <f>VLOOKUP(B1809,'Uniprot taxonomy'!B:R,8,FALSE)</f>
        <v>Erwinia</v>
      </c>
    </row>
    <row r="1810" spans="1:17" x14ac:dyDescent="0.25">
      <c r="A1810" t="s">
        <v>11</v>
      </c>
      <c r="B1810" t="s">
        <v>1316</v>
      </c>
      <c r="C1810" t="str">
        <f>VLOOKUP('Домены Secretin_N'!B1810,'AC-Architecture'!A:C,3,FALSE)</f>
        <v>Secretin_N, Secretin, TraK</v>
      </c>
      <c r="D1810">
        <v>676</v>
      </c>
      <c r="E1810" t="s">
        <v>3632</v>
      </c>
      <c r="F1810">
        <v>178</v>
      </c>
      <c r="G1810">
        <v>307</v>
      </c>
      <c r="H1810">
        <f t="shared" si="126"/>
        <v>129</v>
      </c>
      <c r="I1810" t="str">
        <f t="shared" si="127"/>
        <v>D0FW09_ERWPE/178-307</v>
      </c>
      <c r="J1810" t="str">
        <f t="shared" si="128"/>
        <v>T_Ent_Erw_D0FW09</v>
      </c>
      <c r="K1810" t="str">
        <f>IF(C1810="Secretin_N, Secretin, TraK","T","N")</f>
        <v>T</v>
      </c>
      <c r="L1810" t="str">
        <f>VLOOKUP(B1810,'Uniprot taxonomy'!B:R,4,FALSE)</f>
        <v>Proteobacteria</v>
      </c>
      <c r="M1810" t="str">
        <f>LEFT(VLOOKUP(B1810,'Uniprot taxonomy'!B:R,5,FALSE))</f>
        <v>G</v>
      </c>
      <c r="N1810" t="str">
        <f>VLOOKUP(B1810,'Uniprot taxonomy'!B:R,5,FALSE)</f>
        <v>Gammaproteobacteria</v>
      </c>
      <c r="O1810" t="str">
        <f>VLOOKUP(B1810,'Uniprot taxonomy'!B:R,6,FALSE)</f>
        <v>Enterobacteriales</v>
      </c>
      <c r="P1810" t="str">
        <f>VLOOKUP(B1810,'Uniprot taxonomy'!B:R,7,FALSE)</f>
        <v>Enterobacteriaceae</v>
      </c>
      <c r="Q1810" t="str">
        <f>VLOOKUP(B1810,'Uniprot taxonomy'!B:R,8,FALSE)</f>
        <v>Erwinia</v>
      </c>
    </row>
    <row r="1811" spans="1:17" x14ac:dyDescent="0.25">
      <c r="A1811" t="s">
        <v>561</v>
      </c>
      <c r="B1811" t="s">
        <v>1861</v>
      </c>
      <c r="C1811" t="str">
        <f>VLOOKUP('Домены Secretin_N'!B1811,'AC-Architecture'!A:C,3,FALSE)</f>
        <v>Secretin_N, Secretin</v>
      </c>
      <c r="D1811">
        <v>406</v>
      </c>
      <c r="E1811" t="s">
        <v>3632</v>
      </c>
      <c r="F1811">
        <v>110</v>
      </c>
      <c r="G1811">
        <v>174</v>
      </c>
      <c r="H1811">
        <f t="shared" si="126"/>
        <v>64</v>
      </c>
      <c r="I1811" t="str">
        <f t="shared" si="127"/>
        <v>D0FX01_ERWPE/110-174</v>
      </c>
      <c r="J1811" t="str">
        <f t="shared" si="128"/>
        <v>N_Ent_Erw_D0FX01</v>
      </c>
      <c r="K1811" t="str">
        <f>IF(C1811="Secretin_N, Secretin, TraK","T","N")</f>
        <v>N</v>
      </c>
      <c r="L1811" t="str">
        <f>VLOOKUP(B1811,'Uniprot taxonomy'!B:R,4,FALSE)</f>
        <v>Proteobacteria</v>
      </c>
      <c r="M1811" t="str">
        <f>LEFT(VLOOKUP(B1811,'Uniprot taxonomy'!B:R,5,FALSE))</f>
        <v>G</v>
      </c>
      <c r="N1811" t="str">
        <f>VLOOKUP(B1811,'Uniprot taxonomy'!B:R,5,FALSE)</f>
        <v>Gammaproteobacteria</v>
      </c>
      <c r="O1811" t="str">
        <f>VLOOKUP(B1811,'Uniprot taxonomy'!B:R,6,FALSE)</f>
        <v>Enterobacteriales</v>
      </c>
      <c r="P1811" t="str">
        <f>VLOOKUP(B1811,'Uniprot taxonomy'!B:R,7,FALSE)</f>
        <v>Enterobacteriaceae</v>
      </c>
      <c r="Q1811" t="str">
        <f>VLOOKUP(B1811,'Uniprot taxonomy'!B:R,8,FALSE)</f>
        <v>Erwinia</v>
      </c>
    </row>
    <row r="1812" spans="1:17" hidden="1" x14ac:dyDescent="0.25">
      <c r="A1812" t="s">
        <v>5249</v>
      </c>
      <c r="B1812" t="s">
        <v>5250</v>
      </c>
      <c r="C1812" t="e">
        <f>VLOOKUP('Домены Secretin_N'!B1812,'AC-Architecture'!A:C,3,FALSE)</f>
        <v>#N/A</v>
      </c>
      <c r="D1812">
        <v>567</v>
      </c>
      <c r="E1812" t="s">
        <v>3632</v>
      </c>
      <c r="F1812">
        <v>250</v>
      </c>
      <c r="G1812">
        <v>316</v>
      </c>
      <c r="H1812">
        <f t="shared" si="126"/>
        <v>66</v>
      </c>
      <c r="I1812" t="str">
        <f t="shared" si="127"/>
        <v>D0GQ66_VIBMI/250-316</v>
      </c>
      <c r="K1812" t="e">
        <f>IF(C1812="Secretin_N, Secretin, TraK","T","N")</f>
        <v>#N/A</v>
      </c>
      <c r="L1812" t="e">
        <f>VLOOKUP(E1812,'Uniprot taxonomy'!E:J,4,FALSE)</f>
        <v>#N/A</v>
      </c>
      <c r="M1812" t="e">
        <f>LEFT(VLOOKUP(B1812,'Uniprot taxonomy'!B:R,5,FALSE))</f>
        <v>#N/A</v>
      </c>
      <c r="N1812" t="e">
        <f>VLOOKUP(B1812,'Uniprot taxonomy'!B:R,5,FALSE)</f>
        <v>#N/A</v>
      </c>
      <c r="O1812" t="e">
        <f>VLOOKUP(B1812,'Uniprot taxonomy'!B:R,6,FALSE)</f>
        <v>#N/A</v>
      </c>
      <c r="P1812" t="e">
        <f>VLOOKUP(B1812,'Uniprot taxonomy'!B:R,7,FALSE)</f>
        <v>#N/A</v>
      </c>
      <c r="Q1812" t="e">
        <f>VLOOKUP(B1812,'Uniprot taxonomy'!B:R,8,FALSE)</f>
        <v>#N/A</v>
      </c>
    </row>
    <row r="1813" spans="1:17" hidden="1" x14ac:dyDescent="0.25">
      <c r="A1813" t="s">
        <v>5251</v>
      </c>
      <c r="B1813" t="s">
        <v>5252</v>
      </c>
      <c r="C1813" t="e">
        <f>VLOOKUP('Домены Secretin_N'!B1813,'AC-Architecture'!A:C,3,FALSE)</f>
        <v>#N/A</v>
      </c>
      <c r="D1813">
        <v>675</v>
      </c>
      <c r="E1813" t="s">
        <v>3632</v>
      </c>
      <c r="F1813">
        <v>126</v>
      </c>
      <c r="G1813">
        <v>189</v>
      </c>
      <c r="H1813">
        <f t="shared" si="126"/>
        <v>63</v>
      </c>
      <c r="I1813" t="str">
        <f t="shared" si="127"/>
        <v>D0GX09_VIBMI/126-189</v>
      </c>
      <c r="K1813" t="e">
        <f>IF(C1813="Secretin_N, Secretin, TraK","T","N")</f>
        <v>#N/A</v>
      </c>
      <c r="L1813" t="e">
        <f>VLOOKUP(E1813,'Uniprot taxonomy'!E:J,4,FALSE)</f>
        <v>#N/A</v>
      </c>
      <c r="M1813" t="e">
        <f>LEFT(VLOOKUP(B1813,'Uniprot taxonomy'!B:R,5,FALSE))</f>
        <v>#N/A</v>
      </c>
      <c r="N1813" t="e">
        <f>VLOOKUP(B1813,'Uniprot taxonomy'!B:R,5,FALSE)</f>
        <v>#N/A</v>
      </c>
      <c r="O1813" t="e">
        <f>VLOOKUP(B1813,'Uniprot taxonomy'!B:R,6,FALSE)</f>
        <v>#N/A</v>
      </c>
      <c r="P1813" t="e">
        <f>VLOOKUP(B1813,'Uniprot taxonomy'!B:R,7,FALSE)</f>
        <v>#N/A</v>
      </c>
      <c r="Q1813" t="e">
        <f>VLOOKUP(B1813,'Uniprot taxonomy'!B:R,8,FALSE)</f>
        <v>#N/A</v>
      </c>
    </row>
    <row r="1814" spans="1:17" hidden="1" x14ac:dyDescent="0.25">
      <c r="A1814" t="s">
        <v>5251</v>
      </c>
      <c r="B1814" t="s">
        <v>5252</v>
      </c>
      <c r="C1814" t="e">
        <f>VLOOKUP('Домены Secretin_N'!B1814,'AC-Architecture'!A:C,3,FALSE)</f>
        <v>#N/A</v>
      </c>
      <c r="D1814">
        <v>675</v>
      </c>
      <c r="E1814" t="s">
        <v>3632</v>
      </c>
      <c r="F1814">
        <v>191</v>
      </c>
      <c r="G1814">
        <v>262</v>
      </c>
      <c r="H1814">
        <f t="shared" si="126"/>
        <v>71</v>
      </c>
      <c r="I1814" t="str">
        <f t="shared" si="127"/>
        <v>D0GX09_VIBMI/191-262</v>
      </c>
      <c r="K1814" t="e">
        <f>IF(C1814="Secretin_N, Secretin, TraK","T","N")</f>
        <v>#N/A</v>
      </c>
      <c r="L1814" t="e">
        <f>VLOOKUP(E1814,'Uniprot taxonomy'!E:J,4,FALSE)</f>
        <v>#N/A</v>
      </c>
      <c r="M1814" t="e">
        <f>LEFT(VLOOKUP(B1814,'Uniprot taxonomy'!B:R,5,FALSE))</f>
        <v>#N/A</v>
      </c>
      <c r="N1814" t="e">
        <f>VLOOKUP(B1814,'Uniprot taxonomy'!B:R,5,FALSE)</f>
        <v>#N/A</v>
      </c>
      <c r="O1814" t="e">
        <f>VLOOKUP(B1814,'Uniprot taxonomy'!B:R,6,FALSE)</f>
        <v>#N/A</v>
      </c>
      <c r="P1814" t="e">
        <f>VLOOKUP(B1814,'Uniprot taxonomy'!B:R,7,FALSE)</f>
        <v>#N/A</v>
      </c>
      <c r="Q1814" t="e">
        <f>VLOOKUP(B1814,'Uniprot taxonomy'!B:R,8,FALSE)</f>
        <v>#N/A</v>
      </c>
    </row>
    <row r="1815" spans="1:17" hidden="1" x14ac:dyDescent="0.25">
      <c r="A1815" t="s">
        <v>5251</v>
      </c>
      <c r="B1815" t="s">
        <v>5252</v>
      </c>
      <c r="C1815" t="e">
        <f>VLOOKUP('Домены Secretin_N'!B1815,'AC-Architecture'!A:C,3,FALSE)</f>
        <v>#N/A</v>
      </c>
      <c r="D1815">
        <v>675</v>
      </c>
      <c r="E1815" t="s">
        <v>3632</v>
      </c>
      <c r="F1815">
        <v>266</v>
      </c>
      <c r="G1815">
        <v>343</v>
      </c>
      <c r="H1815">
        <f t="shared" si="126"/>
        <v>77</v>
      </c>
      <c r="I1815" t="str">
        <f t="shared" si="127"/>
        <v>D0GX09_VIBMI/266-343</v>
      </c>
      <c r="K1815" t="e">
        <f>IF(C1815="Secretin_N, Secretin, TraK","T","N")</f>
        <v>#N/A</v>
      </c>
      <c r="L1815" t="e">
        <f>VLOOKUP(E1815,'Uniprot taxonomy'!E:J,4,FALSE)</f>
        <v>#N/A</v>
      </c>
      <c r="M1815" t="e">
        <f>LEFT(VLOOKUP(B1815,'Uniprot taxonomy'!B:R,5,FALSE))</f>
        <v>#N/A</v>
      </c>
      <c r="N1815" t="e">
        <f>VLOOKUP(B1815,'Uniprot taxonomy'!B:R,5,FALSE)</f>
        <v>#N/A</v>
      </c>
      <c r="O1815" t="e">
        <f>VLOOKUP(B1815,'Uniprot taxonomy'!B:R,6,FALSE)</f>
        <v>#N/A</v>
      </c>
      <c r="P1815" t="e">
        <f>VLOOKUP(B1815,'Uniprot taxonomy'!B:R,7,FALSE)</f>
        <v>#N/A</v>
      </c>
      <c r="Q1815" t="e">
        <f>VLOOKUP(B1815,'Uniprot taxonomy'!B:R,8,FALSE)</f>
        <v>#N/A</v>
      </c>
    </row>
    <row r="1816" spans="1:17" hidden="1" x14ac:dyDescent="0.25">
      <c r="A1816" t="s">
        <v>5253</v>
      </c>
      <c r="B1816" t="s">
        <v>5254</v>
      </c>
      <c r="C1816" t="e">
        <f>VLOOKUP('Домены Secretin_N'!B1816,'AC-Architecture'!A:C,3,FALSE)</f>
        <v>#N/A</v>
      </c>
      <c r="D1816">
        <v>674</v>
      </c>
      <c r="E1816" t="s">
        <v>3632</v>
      </c>
      <c r="F1816">
        <v>126</v>
      </c>
      <c r="G1816">
        <v>189</v>
      </c>
      <c r="H1816">
        <f t="shared" si="126"/>
        <v>63</v>
      </c>
      <c r="I1816" t="str">
        <f t="shared" si="127"/>
        <v>D0H9S9_VIBCL/126-189</v>
      </c>
      <c r="K1816" t="e">
        <f>IF(C1816="Secretin_N, Secretin, TraK","T","N")</f>
        <v>#N/A</v>
      </c>
      <c r="L1816" t="e">
        <f>VLOOKUP(E1816,'Uniprot taxonomy'!E:J,4,FALSE)</f>
        <v>#N/A</v>
      </c>
      <c r="M1816" t="e">
        <f>LEFT(VLOOKUP(B1816,'Uniprot taxonomy'!B:R,5,FALSE))</f>
        <v>#N/A</v>
      </c>
      <c r="N1816" t="e">
        <f>VLOOKUP(B1816,'Uniprot taxonomy'!B:R,5,FALSE)</f>
        <v>#N/A</v>
      </c>
      <c r="O1816" t="e">
        <f>VLOOKUP(B1816,'Uniprot taxonomy'!B:R,6,FALSE)</f>
        <v>#N/A</v>
      </c>
      <c r="P1816" t="e">
        <f>VLOOKUP(B1816,'Uniprot taxonomy'!B:R,7,FALSE)</f>
        <v>#N/A</v>
      </c>
      <c r="Q1816" t="e">
        <f>VLOOKUP(B1816,'Uniprot taxonomy'!B:R,8,FALSE)</f>
        <v>#N/A</v>
      </c>
    </row>
    <row r="1817" spans="1:17" hidden="1" x14ac:dyDescent="0.25">
      <c r="A1817" t="s">
        <v>5253</v>
      </c>
      <c r="B1817" t="s">
        <v>5254</v>
      </c>
      <c r="C1817" t="e">
        <f>VLOOKUP('Домены Secretin_N'!B1817,'AC-Architecture'!A:C,3,FALSE)</f>
        <v>#N/A</v>
      </c>
      <c r="D1817">
        <v>674</v>
      </c>
      <c r="E1817" t="s">
        <v>3632</v>
      </c>
      <c r="F1817">
        <v>191</v>
      </c>
      <c r="G1817">
        <v>262</v>
      </c>
      <c r="H1817">
        <f t="shared" si="126"/>
        <v>71</v>
      </c>
      <c r="I1817" t="str">
        <f t="shared" si="127"/>
        <v>D0H9S9_VIBCL/191-262</v>
      </c>
      <c r="K1817" t="e">
        <f>IF(C1817="Secretin_N, Secretin, TraK","T","N")</f>
        <v>#N/A</v>
      </c>
      <c r="L1817" t="e">
        <f>VLOOKUP(E1817,'Uniprot taxonomy'!E:J,4,FALSE)</f>
        <v>#N/A</v>
      </c>
      <c r="M1817" t="e">
        <f>LEFT(VLOOKUP(B1817,'Uniprot taxonomy'!B:R,5,FALSE))</f>
        <v>#N/A</v>
      </c>
      <c r="N1817" t="e">
        <f>VLOOKUP(B1817,'Uniprot taxonomy'!B:R,5,FALSE)</f>
        <v>#N/A</v>
      </c>
      <c r="O1817" t="e">
        <f>VLOOKUP(B1817,'Uniprot taxonomy'!B:R,6,FALSE)</f>
        <v>#N/A</v>
      </c>
      <c r="P1817" t="e">
        <f>VLOOKUP(B1817,'Uniprot taxonomy'!B:R,7,FALSE)</f>
        <v>#N/A</v>
      </c>
      <c r="Q1817" t="e">
        <f>VLOOKUP(B1817,'Uniprot taxonomy'!B:R,8,FALSE)</f>
        <v>#N/A</v>
      </c>
    </row>
    <row r="1818" spans="1:17" hidden="1" x14ac:dyDescent="0.25">
      <c r="A1818" t="s">
        <v>5253</v>
      </c>
      <c r="B1818" t="s">
        <v>5254</v>
      </c>
      <c r="C1818" t="e">
        <f>VLOOKUP('Домены Secretin_N'!B1818,'AC-Architecture'!A:C,3,FALSE)</f>
        <v>#N/A</v>
      </c>
      <c r="D1818">
        <v>674</v>
      </c>
      <c r="E1818" t="s">
        <v>3632</v>
      </c>
      <c r="F1818">
        <v>266</v>
      </c>
      <c r="G1818">
        <v>343</v>
      </c>
      <c r="H1818">
        <f t="shared" si="126"/>
        <v>77</v>
      </c>
      <c r="I1818" t="str">
        <f t="shared" si="127"/>
        <v>D0H9S9_VIBCL/266-343</v>
      </c>
      <c r="K1818" t="e">
        <f>IF(C1818="Secretin_N, Secretin, TraK","T","N")</f>
        <v>#N/A</v>
      </c>
      <c r="L1818" t="e">
        <f>VLOOKUP(E1818,'Uniprot taxonomy'!E:J,4,FALSE)</f>
        <v>#N/A</v>
      </c>
      <c r="M1818" t="e">
        <f>LEFT(VLOOKUP(B1818,'Uniprot taxonomy'!B:R,5,FALSE))</f>
        <v>#N/A</v>
      </c>
      <c r="N1818" t="e">
        <f>VLOOKUP(B1818,'Uniprot taxonomy'!B:R,5,FALSE)</f>
        <v>#N/A</v>
      </c>
      <c r="O1818" t="e">
        <f>VLOOKUP(B1818,'Uniprot taxonomy'!B:R,6,FALSE)</f>
        <v>#N/A</v>
      </c>
      <c r="P1818" t="e">
        <f>VLOOKUP(B1818,'Uniprot taxonomy'!B:R,7,FALSE)</f>
        <v>#N/A</v>
      </c>
      <c r="Q1818" t="e">
        <f>VLOOKUP(B1818,'Uniprot taxonomy'!B:R,8,FALSE)</f>
        <v>#N/A</v>
      </c>
    </row>
    <row r="1819" spans="1:17" hidden="1" x14ac:dyDescent="0.25">
      <c r="A1819" t="s">
        <v>5255</v>
      </c>
      <c r="B1819" t="s">
        <v>5256</v>
      </c>
      <c r="C1819" t="e">
        <f>VLOOKUP('Домены Secretin_N'!B1819,'AC-Architecture'!A:C,3,FALSE)</f>
        <v>#N/A</v>
      </c>
      <c r="D1819">
        <v>571</v>
      </c>
      <c r="E1819" t="s">
        <v>3632</v>
      </c>
      <c r="F1819">
        <v>254</v>
      </c>
      <c r="G1819">
        <v>320</v>
      </c>
      <c r="H1819">
        <f t="shared" si="126"/>
        <v>66</v>
      </c>
      <c r="I1819" t="str">
        <f t="shared" si="127"/>
        <v>D0HA24_VIBCL/254-320</v>
      </c>
      <c r="K1819" t="e">
        <f>IF(C1819="Secretin_N, Secretin, TraK","T","N")</f>
        <v>#N/A</v>
      </c>
      <c r="L1819" t="e">
        <f>VLOOKUP(E1819,'Uniprot taxonomy'!E:J,4,FALSE)</f>
        <v>#N/A</v>
      </c>
      <c r="M1819" t="e">
        <f>LEFT(VLOOKUP(B1819,'Uniprot taxonomy'!B:R,5,FALSE))</f>
        <v>#N/A</v>
      </c>
      <c r="N1819" t="e">
        <f>VLOOKUP(B1819,'Uniprot taxonomy'!B:R,5,FALSE)</f>
        <v>#N/A</v>
      </c>
      <c r="O1819" t="e">
        <f>VLOOKUP(B1819,'Uniprot taxonomy'!B:R,6,FALSE)</f>
        <v>#N/A</v>
      </c>
      <c r="P1819" t="e">
        <f>VLOOKUP(B1819,'Uniprot taxonomy'!B:R,7,FALSE)</f>
        <v>#N/A</v>
      </c>
      <c r="Q1819" t="e">
        <f>VLOOKUP(B1819,'Uniprot taxonomy'!B:R,8,FALSE)</f>
        <v>#N/A</v>
      </c>
    </row>
    <row r="1820" spans="1:17" x14ac:dyDescent="0.25">
      <c r="A1820" t="s">
        <v>562</v>
      </c>
      <c r="B1820" t="s">
        <v>1862</v>
      </c>
      <c r="C1820" t="str">
        <f>VLOOKUP('Домены Secretin_N'!B1820,'AC-Architecture'!A:C,3,FALSE)</f>
        <v>Secretin_N, Secretin</v>
      </c>
      <c r="D1820">
        <v>713</v>
      </c>
      <c r="E1820" t="s">
        <v>3632</v>
      </c>
      <c r="F1820">
        <v>352</v>
      </c>
      <c r="G1820">
        <v>470</v>
      </c>
      <c r="H1820">
        <f t="shared" si="126"/>
        <v>118</v>
      </c>
      <c r="I1820" t="str">
        <f t="shared" si="127"/>
        <v>D0HB85_VIBMI/352-470</v>
      </c>
      <c r="J1820" t="str">
        <f>CONCATENATE(K1820,"_",LEFT(O1820,3),"_",LEFT(Q1820,3),"_",B1820)</f>
        <v>N_Vib_Vib_D0HB85</v>
      </c>
      <c r="K1820" t="str">
        <f>IF(C1820="Secretin_N, Secretin, TraK","T","N")</f>
        <v>N</v>
      </c>
      <c r="L1820" t="str">
        <f>VLOOKUP(B1820,'Uniprot taxonomy'!B:R,4,FALSE)</f>
        <v>Proteobacteria</v>
      </c>
      <c r="M1820" t="str">
        <f>LEFT(VLOOKUP(B1820,'Uniprot taxonomy'!B:R,5,FALSE))</f>
        <v>G</v>
      </c>
      <c r="N1820" t="str">
        <f>VLOOKUP(B1820,'Uniprot taxonomy'!B:R,5,FALSE)</f>
        <v>Gammaproteobacteria</v>
      </c>
      <c r="O1820" t="str">
        <f>VLOOKUP(B1820,'Uniprot taxonomy'!B:R,6,FALSE)</f>
        <v>Vibrionales</v>
      </c>
      <c r="P1820" t="str">
        <f>VLOOKUP(B1820,'Uniprot taxonomy'!B:R,7,FALSE)</f>
        <v>Vibrionaceae</v>
      </c>
      <c r="Q1820" t="str">
        <f>VLOOKUP(B1820,'Uniprot taxonomy'!B:R,8,FALSE)</f>
        <v>Vibrio</v>
      </c>
    </row>
    <row r="1821" spans="1:17" hidden="1" x14ac:dyDescent="0.25">
      <c r="A1821" t="s">
        <v>5257</v>
      </c>
      <c r="B1821" t="s">
        <v>5258</v>
      </c>
      <c r="C1821" t="e">
        <f>VLOOKUP('Домены Secretin_N'!B1821,'AC-Architecture'!A:C,3,FALSE)</f>
        <v>#N/A</v>
      </c>
      <c r="D1821">
        <v>545</v>
      </c>
      <c r="E1821" t="s">
        <v>3632</v>
      </c>
      <c r="F1821">
        <v>228</v>
      </c>
      <c r="G1821">
        <v>294</v>
      </c>
      <c r="H1821">
        <f t="shared" si="126"/>
        <v>66</v>
      </c>
      <c r="I1821" t="str">
        <f t="shared" si="127"/>
        <v>D0HIP4_VIBMI/228-294</v>
      </c>
      <c r="K1821" t="e">
        <f>IF(C1821="Secretin_N, Secretin, TraK","T","N")</f>
        <v>#N/A</v>
      </c>
      <c r="L1821" t="e">
        <f>VLOOKUP(E1821,'Uniprot taxonomy'!E:J,4,FALSE)</f>
        <v>#N/A</v>
      </c>
      <c r="M1821" t="e">
        <f>LEFT(VLOOKUP(B1821,'Uniprot taxonomy'!B:R,5,FALSE))</f>
        <v>#N/A</v>
      </c>
      <c r="N1821" t="e">
        <f>VLOOKUP(B1821,'Uniprot taxonomy'!B:R,5,FALSE)</f>
        <v>#N/A</v>
      </c>
      <c r="O1821" t="e">
        <f>VLOOKUP(B1821,'Uniprot taxonomy'!B:R,6,FALSE)</f>
        <v>#N/A</v>
      </c>
      <c r="P1821" t="e">
        <f>VLOOKUP(B1821,'Uniprot taxonomy'!B:R,7,FALSE)</f>
        <v>#N/A</v>
      </c>
      <c r="Q1821" t="e">
        <f>VLOOKUP(B1821,'Uniprot taxonomy'!B:R,8,FALSE)</f>
        <v>#N/A</v>
      </c>
    </row>
    <row r="1822" spans="1:17" hidden="1" x14ac:dyDescent="0.25">
      <c r="A1822" t="s">
        <v>5259</v>
      </c>
      <c r="B1822" t="s">
        <v>5260</v>
      </c>
      <c r="C1822" t="e">
        <f>VLOOKUP('Домены Secretin_N'!B1822,'AC-Architecture'!A:C,3,FALSE)</f>
        <v>#N/A</v>
      </c>
      <c r="D1822">
        <v>653</v>
      </c>
      <c r="E1822" t="s">
        <v>3632</v>
      </c>
      <c r="F1822">
        <v>104</v>
      </c>
      <c r="G1822">
        <v>167</v>
      </c>
      <c r="H1822">
        <f t="shared" si="126"/>
        <v>63</v>
      </c>
      <c r="I1822" t="str">
        <f t="shared" si="127"/>
        <v>D0HIY5_VIBMI/104-167</v>
      </c>
      <c r="K1822" t="e">
        <f>IF(C1822="Secretin_N, Secretin, TraK","T","N")</f>
        <v>#N/A</v>
      </c>
      <c r="L1822" t="e">
        <f>VLOOKUP(E1822,'Uniprot taxonomy'!E:J,4,FALSE)</f>
        <v>#N/A</v>
      </c>
      <c r="M1822" t="e">
        <f>LEFT(VLOOKUP(B1822,'Uniprot taxonomy'!B:R,5,FALSE))</f>
        <v>#N/A</v>
      </c>
      <c r="N1822" t="e">
        <f>VLOOKUP(B1822,'Uniprot taxonomy'!B:R,5,FALSE)</f>
        <v>#N/A</v>
      </c>
      <c r="O1822" t="e">
        <f>VLOOKUP(B1822,'Uniprot taxonomy'!B:R,6,FALSE)</f>
        <v>#N/A</v>
      </c>
      <c r="P1822" t="e">
        <f>VLOOKUP(B1822,'Uniprot taxonomy'!B:R,7,FALSE)</f>
        <v>#N/A</v>
      </c>
      <c r="Q1822" t="e">
        <f>VLOOKUP(B1822,'Uniprot taxonomy'!B:R,8,FALSE)</f>
        <v>#N/A</v>
      </c>
    </row>
    <row r="1823" spans="1:17" hidden="1" x14ac:dyDescent="0.25">
      <c r="A1823" t="s">
        <v>5259</v>
      </c>
      <c r="B1823" t="s">
        <v>5260</v>
      </c>
      <c r="C1823" t="e">
        <f>VLOOKUP('Домены Secretin_N'!B1823,'AC-Architecture'!A:C,3,FALSE)</f>
        <v>#N/A</v>
      </c>
      <c r="D1823">
        <v>653</v>
      </c>
      <c r="E1823" t="s">
        <v>3632</v>
      </c>
      <c r="F1823">
        <v>169</v>
      </c>
      <c r="G1823">
        <v>240</v>
      </c>
      <c r="H1823">
        <f t="shared" si="126"/>
        <v>71</v>
      </c>
      <c r="I1823" t="str">
        <f t="shared" si="127"/>
        <v>D0HIY5_VIBMI/169-240</v>
      </c>
      <c r="K1823" t="e">
        <f>IF(C1823="Secretin_N, Secretin, TraK","T","N")</f>
        <v>#N/A</v>
      </c>
      <c r="L1823" t="e">
        <f>VLOOKUP(E1823,'Uniprot taxonomy'!E:J,4,FALSE)</f>
        <v>#N/A</v>
      </c>
      <c r="M1823" t="e">
        <f>LEFT(VLOOKUP(B1823,'Uniprot taxonomy'!B:R,5,FALSE))</f>
        <v>#N/A</v>
      </c>
      <c r="N1823" t="e">
        <f>VLOOKUP(B1823,'Uniprot taxonomy'!B:R,5,FALSE)</f>
        <v>#N/A</v>
      </c>
      <c r="O1823" t="e">
        <f>VLOOKUP(B1823,'Uniprot taxonomy'!B:R,6,FALSE)</f>
        <v>#N/A</v>
      </c>
      <c r="P1823" t="e">
        <f>VLOOKUP(B1823,'Uniprot taxonomy'!B:R,7,FALSE)</f>
        <v>#N/A</v>
      </c>
      <c r="Q1823" t="e">
        <f>VLOOKUP(B1823,'Uniprot taxonomy'!B:R,8,FALSE)</f>
        <v>#N/A</v>
      </c>
    </row>
    <row r="1824" spans="1:17" hidden="1" x14ac:dyDescent="0.25">
      <c r="A1824" t="s">
        <v>5259</v>
      </c>
      <c r="B1824" t="s">
        <v>5260</v>
      </c>
      <c r="C1824" t="e">
        <f>VLOOKUP('Домены Secretin_N'!B1824,'AC-Architecture'!A:C,3,FALSE)</f>
        <v>#N/A</v>
      </c>
      <c r="D1824">
        <v>653</v>
      </c>
      <c r="E1824" t="s">
        <v>3632</v>
      </c>
      <c r="F1824">
        <v>244</v>
      </c>
      <c r="G1824">
        <v>321</v>
      </c>
      <c r="H1824">
        <f t="shared" si="126"/>
        <v>77</v>
      </c>
      <c r="I1824" t="str">
        <f t="shared" si="127"/>
        <v>D0HIY5_VIBMI/244-321</v>
      </c>
      <c r="K1824" t="e">
        <f>IF(C1824="Secretin_N, Secretin, TraK","T","N")</f>
        <v>#N/A</v>
      </c>
      <c r="L1824" t="e">
        <f>VLOOKUP(E1824,'Uniprot taxonomy'!E:J,4,FALSE)</f>
        <v>#N/A</v>
      </c>
      <c r="M1824" t="e">
        <f>LEFT(VLOOKUP(B1824,'Uniprot taxonomy'!B:R,5,FALSE))</f>
        <v>#N/A</v>
      </c>
      <c r="N1824" t="e">
        <f>VLOOKUP(B1824,'Uniprot taxonomy'!B:R,5,FALSE)</f>
        <v>#N/A</v>
      </c>
      <c r="O1824" t="e">
        <f>VLOOKUP(B1824,'Uniprot taxonomy'!B:R,6,FALSE)</f>
        <v>#N/A</v>
      </c>
      <c r="P1824" t="e">
        <f>VLOOKUP(B1824,'Uniprot taxonomy'!B:R,7,FALSE)</f>
        <v>#N/A</v>
      </c>
      <c r="Q1824" t="e">
        <f>VLOOKUP(B1824,'Uniprot taxonomy'!B:R,8,FALSE)</f>
        <v>#N/A</v>
      </c>
    </row>
    <row r="1825" spans="1:17" hidden="1" x14ac:dyDescent="0.25">
      <c r="A1825" t="s">
        <v>5261</v>
      </c>
      <c r="B1825" t="s">
        <v>5262</v>
      </c>
      <c r="C1825" t="e">
        <f>VLOOKUP('Домены Secretin_N'!B1825,'AC-Architecture'!A:C,3,FALSE)</f>
        <v>#N/A</v>
      </c>
      <c r="D1825">
        <v>571</v>
      </c>
      <c r="E1825" t="s">
        <v>3632</v>
      </c>
      <c r="F1825">
        <v>254</v>
      </c>
      <c r="G1825">
        <v>320</v>
      </c>
      <c r="H1825">
        <f t="shared" si="126"/>
        <v>66</v>
      </c>
      <c r="I1825" t="str">
        <f t="shared" si="127"/>
        <v>D0HPL4_VIBCL/254-320</v>
      </c>
      <c r="K1825" t="e">
        <f>IF(C1825="Secretin_N, Secretin, TraK","T","N")</f>
        <v>#N/A</v>
      </c>
      <c r="L1825" t="e">
        <f>VLOOKUP(E1825,'Uniprot taxonomy'!E:J,4,FALSE)</f>
        <v>#N/A</v>
      </c>
      <c r="M1825" t="e">
        <f>LEFT(VLOOKUP(B1825,'Uniprot taxonomy'!B:R,5,FALSE))</f>
        <v>#N/A</v>
      </c>
      <c r="N1825" t="e">
        <f>VLOOKUP(B1825,'Uniprot taxonomy'!B:R,5,FALSE)</f>
        <v>#N/A</v>
      </c>
      <c r="O1825" t="e">
        <f>VLOOKUP(B1825,'Uniprot taxonomy'!B:R,6,FALSE)</f>
        <v>#N/A</v>
      </c>
      <c r="P1825" t="e">
        <f>VLOOKUP(B1825,'Uniprot taxonomy'!B:R,7,FALSE)</f>
        <v>#N/A</v>
      </c>
      <c r="Q1825" t="e">
        <f>VLOOKUP(B1825,'Uniprot taxonomy'!B:R,8,FALSE)</f>
        <v>#N/A</v>
      </c>
    </row>
    <row r="1826" spans="1:17" hidden="1" x14ac:dyDescent="0.25">
      <c r="A1826" t="s">
        <v>5263</v>
      </c>
      <c r="B1826" t="s">
        <v>5264</v>
      </c>
      <c r="C1826" t="e">
        <f>VLOOKUP('Домены Secretin_N'!B1826,'AC-Architecture'!A:C,3,FALSE)</f>
        <v>#N/A</v>
      </c>
      <c r="D1826">
        <v>674</v>
      </c>
      <c r="E1826" t="s">
        <v>3632</v>
      </c>
      <c r="F1826">
        <v>126</v>
      </c>
      <c r="G1826">
        <v>189</v>
      </c>
      <c r="H1826">
        <f t="shared" si="126"/>
        <v>63</v>
      </c>
      <c r="I1826" t="str">
        <f t="shared" si="127"/>
        <v>D0HPW0_VIBCL/126-189</v>
      </c>
      <c r="K1826" t="e">
        <f>IF(C1826="Secretin_N, Secretin, TraK","T","N")</f>
        <v>#N/A</v>
      </c>
      <c r="L1826" t="e">
        <f>VLOOKUP(E1826,'Uniprot taxonomy'!E:J,4,FALSE)</f>
        <v>#N/A</v>
      </c>
      <c r="M1826" t="e">
        <f>LEFT(VLOOKUP(B1826,'Uniprot taxonomy'!B:R,5,FALSE))</f>
        <v>#N/A</v>
      </c>
      <c r="N1826" t="e">
        <f>VLOOKUP(B1826,'Uniprot taxonomy'!B:R,5,FALSE)</f>
        <v>#N/A</v>
      </c>
      <c r="O1826" t="e">
        <f>VLOOKUP(B1826,'Uniprot taxonomy'!B:R,6,FALSE)</f>
        <v>#N/A</v>
      </c>
      <c r="P1826" t="e">
        <f>VLOOKUP(B1826,'Uniprot taxonomy'!B:R,7,FALSE)</f>
        <v>#N/A</v>
      </c>
      <c r="Q1826" t="e">
        <f>VLOOKUP(B1826,'Uniprot taxonomy'!B:R,8,FALSE)</f>
        <v>#N/A</v>
      </c>
    </row>
    <row r="1827" spans="1:17" hidden="1" x14ac:dyDescent="0.25">
      <c r="A1827" t="s">
        <v>5263</v>
      </c>
      <c r="B1827" t="s">
        <v>5264</v>
      </c>
      <c r="C1827" t="e">
        <f>VLOOKUP('Домены Secretin_N'!B1827,'AC-Architecture'!A:C,3,FALSE)</f>
        <v>#N/A</v>
      </c>
      <c r="D1827">
        <v>674</v>
      </c>
      <c r="E1827" t="s">
        <v>3632</v>
      </c>
      <c r="F1827">
        <v>191</v>
      </c>
      <c r="G1827">
        <v>262</v>
      </c>
      <c r="H1827">
        <f t="shared" si="126"/>
        <v>71</v>
      </c>
      <c r="I1827" t="str">
        <f t="shared" si="127"/>
        <v>D0HPW0_VIBCL/191-262</v>
      </c>
      <c r="K1827" t="e">
        <f>IF(C1827="Secretin_N, Secretin, TraK","T","N")</f>
        <v>#N/A</v>
      </c>
      <c r="L1827" t="e">
        <f>VLOOKUP(E1827,'Uniprot taxonomy'!E:J,4,FALSE)</f>
        <v>#N/A</v>
      </c>
      <c r="M1827" t="e">
        <f>LEFT(VLOOKUP(B1827,'Uniprot taxonomy'!B:R,5,FALSE))</f>
        <v>#N/A</v>
      </c>
      <c r="N1827" t="e">
        <f>VLOOKUP(B1827,'Uniprot taxonomy'!B:R,5,FALSE)</f>
        <v>#N/A</v>
      </c>
      <c r="O1827" t="e">
        <f>VLOOKUP(B1827,'Uniprot taxonomy'!B:R,6,FALSE)</f>
        <v>#N/A</v>
      </c>
      <c r="P1827" t="e">
        <f>VLOOKUP(B1827,'Uniprot taxonomy'!B:R,7,FALSE)</f>
        <v>#N/A</v>
      </c>
      <c r="Q1827" t="e">
        <f>VLOOKUP(B1827,'Uniprot taxonomy'!B:R,8,FALSE)</f>
        <v>#N/A</v>
      </c>
    </row>
    <row r="1828" spans="1:17" hidden="1" x14ac:dyDescent="0.25">
      <c r="A1828" t="s">
        <v>5263</v>
      </c>
      <c r="B1828" t="s">
        <v>5264</v>
      </c>
      <c r="C1828" t="e">
        <f>VLOOKUP('Домены Secretin_N'!B1828,'AC-Architecture'!A:C,3,FALSE)</f>
        <v>#N/A</v>
      </c>
      <c r="D1828">
        <v>674</v>
      </c>
      <c r="E1828" t="s">
        <v>3632</v>
      </c>
      <c r="F1828">
        <v>266</v>
      </c>
      <c r="G1828">
        <v>343</v>
      </c>
      <c r="H1828">
        <f t="shared" si="126"/>
        <v>77</v>
      </c>
      <c r="I1828" t="str">
        <f t="shared" si="127"/>
        <v>D0HPW0_VIBCL/266-343</v>
      </c>
      <c r="K1828" t="e">
        <f>IF(C1828="Secretin_N, Secretin, TraK","T","N")</f>
        <v>#N/A</v>
      </c>
      <c r="L1828" t="e">
        <f>VLOOKUP(E1828,'Uniprot taxonomy'!E:J,4,FALSE)</f>
        <v>#N/A</v>
      </c>
      <c r="M1828" t="e">
        <f>LEFT(VLOOKUP(B1828,'Uniprot taxonomy'!B:R,5,FALSE))</f>
        <v>#N/A</v>
      </c>
      <c r="N1828" t="e">
        <f>VLOOKUP(B1828,'Uniprot taxonomy'!B:R,5,FALSE)</f>
        <v>#N/A</v>
      </c>
      <c r="O1828" t="e">
        <f>VLOOKUP(B1828,'Uniprot taxonomy'!B:R,6,FALSE)</f>
        <v>#N/A</v>
      </c>
      <c r="P1828" t="e">
        <f>VLOOKUP(B1828,'Uniprot taxonomy'!B:R,7,FALSE)</f>
        <v>#N/A</v>
      </c>
      <c r="Q1828" t="e">
        <f>VLOOKUP(B1828,'Uniprot taxonomy'!B:R,8,FALSE)</f>
        <v>#N/A</v>
      </c>
    </row>
    <row r="1829" spans="1:17" hidden="1" x14ac:dyDescent="0.25">
      <c r="A1829" t="s">
        <v>5265</v>
      </c>
      <c r="B1829" t="s">
        <v>5266</v>
      </c>
      <c r="C1829" t="e">
        <f>VLOOKUP('Домены Secretin_N'!B1829,'AC-Architecture'!A:C,3,FALSE)</f>
        <v>#N/A</v>
      </c>
      <c r="D1829">
        <v>571</v>
      </c>
      <c r="E1829" t="s">
        <v>3632</v>
      </c>
      <c r="F1829">
        <v>254</v>
      </c>
      <c r="G1829">
        <v>320</v>
      </c>
      <c r="H1829">
        <f t="shared" si="126"/>
        <v>66</v>
      </c>
      <c r="I1829" t="str">
        <f t="shared" si="127"/>
        <v>D0HV00_VIBCL/254-320</v>
      </c>
      <c r="K1829" t="e">
        <f>IF(C1829="Secretin_N, Secretin, TraK","T","N")</f>
        <v>#N/A</v>
      </c>
      <c r="L1829" t="e">
        <f>VLOOKUP(E1829,'Uniprot taxonomy'!E:J,4,FALSE)</f>
        <v>#N/A</v>
      </c>
      <c r="M1829" t="e">
        <f>LEFT(VLOOKUP(B1829,'Uniprot taxonomy'!B:R,5,FALSE))</f>
        <v>#N/A</v>
      </c>
      <c r="N1829" t="e">
        <f>VLOOKUP(B1829,'Uniprot taxonomy'!B:R,5,FALSE)</f>
        <v>#N/A</v>
      </c>
      <c r="O1829" t="e">
        <f>VLOOKUP(B1829,'Uniprot taxonomy'!B:R,6,FALSE)</f>
        <v>#N/A</v>
      </c>
      <c r="P1829" t="e">
        <f>VLOOKUP(B1829,'Uniprot taxonomy'!B:R,7,FALSE)</f>
        <v>#N/A</v>
      </c>
      <c r="Q1829" t="e">
        <f>VLOOKUP(B1829,'Uniprot taxonomy'!B:R,8,FALSE)</f>
        <v>#N/A</v>
      </c>
    </row>
    <row r="1830" spans="1:17" hidden="1" x14ac:dyDescent="0.25">
      <c r="A1830" t="s">
        <v>5267</v>
      </c>
      <c r="B1830" t="s">
        <v>5268</v>
      </c>
      <c r="C1830" t="e">
        <f>VLOOKUP('Домены Secretin_N'!B1830,'AC-Architecture'!A:C,3,FALSE)</f>
        <v>#N/A</v>
      </c>
      <c r="D1830">
        <v>675</v>
      </c>
      <c r="E1830" t="s">
        <v>3632</v>
      </c>
      <c r="F1830">
        <v>126</v>
      </c>
      <c r="G1830">
        <v>189</v>
      </c>
      <c r="H1830">
        <f t="shared" si="126"/>
        <v>63</v>
      </c>
      <c r="I1830" t="str">
        <f t="shared" si="127"/>
        <v>D0HVS1_VIBCL/126-189</v>
      </c>
      <c r="K1830" t="e">
        <f>IF(C1830="Secretin_N, Secretin, TraK","T","N")</f>
        <v>#N/A</v>
      </c>
      <c r="L1830" t="e">
        <f>VLOOKUP(E1830,'Uniprot taxonomy'!E:J,4,FALSE)</f>
        <v>#N/A</v>
      </c>
      <c r="M1830" t="e">
        <f>LEFT(VLOOKUP(B1830,'Uniprot taxonomy'!B:R,5,FALSE))</f>
        <v>#N/A</v>
      </c>
      <c r="N1830" t="e">
        <f>VLOOKUP(B1830,'Uniprot taxonomy'!B:R,5,FALSE)</f>
        <v>#N/A</v>
      </c>
      <c r="O1830" t="e">
        <f>VLOOKUP(B1830,'Uniprot taxonomy'!B:R,6,FALSE)</f>
        <v>#N/A</v>
      </c>
      <c r="P1830" t="e">
        <f>VLOOKUP(B1830,'Uniprot taxonomy'!B:R,7,FALSE)</f>
        <v>#N/A</v>
      </c>
      <c r="Q1830" t="e">
        <f>VLOOKUP(B1830,'Uniprot taxonomy'!B:R,8,FALSE)</f>
        <v>#N/A</v>
      </c>
    </row>
    <row r="1831" spans="1:17" hidden="1" x14ac:dyDescent="0.25">
      <c r="A1831" t="s">
        <v>5267</v>
      </c>
      <c r="B1831" t="s">
        <v>5268</v>
      </c>
      <c r="C1831" t="e">
        <f>VLOOKUP('Домены Secretin_N'!B1831,'AC-Architecture'!A:C,3,FALSE)</f>
        <v>#N/A</v>
      </c>
      <c r="D1831">
        <v>675</v>
      </c>
      <c r="E1831" t="s">
        <v>3632</v>
      </c>
      <c r="F1831">
        <v>191</v>
      </c>
      <c r="G1831">
        <v>262</v>
      </c>
      <c r="H1831">
        <f t="shared" si="126"/>
        <v>71</v>
      </c>
      <c r="I1831" t="str">
        <f t="shared" si="127"/>
        <v>D0HVS1_VIBCL/191-262</v>
      </c>
      <c r="K1831" t="e">
        <f>IF(C1831="Secretin_N, Secretin, TraK","T","N")</f>
        <v>#N/A</v>
      </c>
      <c r="L1831" t="e">
        <f>VLOOKUP(E1831,'Uniprot taxonomy'!E:J,4,FALSE)</f>
        <v>#N/A</v>
      </c>
      <c r="M1831" t="e">
        <f>LEFT(VLOOKUP(B1831,'Uniprot taxonomy'!B:R,5,FALSE))</f>
        <v>#N/A</v>
      </c>
      <c r="N1831" t="e">
        <f>VLOOKUP(B1831,'Uniprot taxonomy'!B:R,5,FALSE)</f>
        <v>#N/A</v>
      </c>
      <c r="O1831" t="e">
        <f>VLOOKUP(B1831,'Uniprot taxonomy'!B:R,6,FALSE)</f>
        <v>#N/A</v>
      </c>
      <c r="P1831" t="e">
        <f>VLOOKUP(B1831,'Uniprot taxonomy'!B:R,7,FALSE)</f>
        <v>#N/A</v>
      </c>
      <c r="Q1831" t="e">
        <f>VLOOKUP(B1831,'Uniprot taxonomy'!B:R,8,FALSE)</f>
        <v>#N/A</v>
      </c>
    </row>
    <row r="1832" spans="1:17" hidden="1" x14ac:dyDescent="0.25">
      <c r="A1832" t="s">
        <v>5267</v>
      </c>
      <c r="B1832" t="s">
        <v>5268</v>
      </c>
      <c r="C1832" t="e">
        <f>VLOOKUP('Домены Secretin_N'!B1832,'AC-Architecture'!A:C,3,FALSE)</f>
        <v>#N/A</v>
      </c>
      <c r="D1832">
        <v>675</v>
      </c>
      <c r="E1832" t="s">
        <v>3632</v>
      </c>
      <c r="F1832">
        <v>266</v>
      </c>
      <c r="G1832">
        <v>343</v>
      </c>
      <c r="H1832">
        <f t="shared" si="126"/>
        <v>77</v>
      </c>
      <c r="I1832" t="str">
        <f t="shared" si="127"/>
        <v>D0HVS1_VIBCL/266-343</v>
      </c>
      <c r="K1832" t="e">
        <f>IF(C1832="Secretin_N, Secretin, TraK","T","N")</f>
        <v>#N/A</v>
      </c>
      <c r="L1832" t="e">
        <f>VLOOKUP(E1832,'Uniprot taxonomy'!E:J,4,FALSE)</f>
        <v>#N/A</v>
      </c>
      <c r="M1832" t="e">
        <f>LEFT(VLOOKUP(B1832,'Uniprot taxonomy'!B:R,5,FALSE))</f>
        <v>#N/A</v>
      </c>
      <c r="N1832" t="e">
        <f>VLOOKUP(B1832,'Uniprot taxonomy'!B:R,5,FALSE)</f>
        <v>#N/A</v>
      </c>
      <c r="O1832" t="e">
        <f>VLOOKUP(B1832,'Uniprot taxonomy'!B:R,6,FALSE)</f>
        <v>#N/A</v>
      </c>
      <c r="P1832" t="e">
        <f>VLOOKUP(B1832,'Uniprot taxonomy'!B:R,7,FALSE)</f>
        <v>#N/A</v>
      </c>
      <c r="Q1832" t="e">
        <f>VLOOKUP(B1832,'Uniprot taxonomy'!B:R,8,FALSE)</f>
        <v>#N/A</v>
      </c>
    </row>
    <row r="1833" spans="1:17" hidden="1" x14ac:dyDescent="0.25">
      <c r="A1833" t="s">
        <v>5269</v>
      </c>
      <c r="B1833" t="s">
        <v>5270</v>
      </c>
      <c r="C1833" t="e">
        <f>VLOOKUP('Домены Secretin_N'!B1833,'AC-Architecture'!A:C,3,FALSE)</f>
        <v>#N/A</v>
      </c>
      <c r="D1833">
        <v>707</v>
      </c>
      <c r="E1833" t="s">
        <v>3632</v>
      </c>
      <c r="F1833">
        <v>207</v>
      </c>
      <c r="G1833">
        <v>270</v>
      </c>
      <c r="H1833">
        <f t="shared" si="126"/>
        <v>63</v>
      </c>
      <c r="I1833" t="str">
        <f t="shared" si="127"/>
        <v>D0I1Z8_VIBCL/207-270</v>
      </c>
      <c r="K1833" t="e">
        <f>IF(C1833="Secretin_N, Secretin, TraK","T","N")</f>
        <v>#N/A</v>
      </c>
      <c r="L1833" t="e">
        <f>VLOOKUP(E1833,'Uniprot taxonomy'!E:J,4,FALSE)</f>
        <v>#N/A</v>
      </c>
      <c r="M1833" t="e">
        <f>LEFT(VLOOKUP(B1833,'Uniprot taxonomy'!B:R,5,FALSE))</f>
        <v>#N/A</v>
      </c>
      <c r="N1833" t="e">
        <f>VLOOKUP(B1833,'Uniprot taxonomy'!B:R,5,FALSE)</f>
        <v>#N/A</v>
      </c>
      <c r="O1833" t="e">
        <f>VLOOKUP(B1833,'Uniprot taxonomy'!B:R,6,FALSE)</f>
        <v>#N/A</v>
      </c>
      <c r="P1833" t="e">
        <f>VLOOKUP(B1833,'Uniprot taxonomy'!B:R,7,FALSE)</f>
        <v>#N/A</v>
      </c>
      <c r="Q1833" t="e">
        <f>VLOOKUP(B1833,'Uniprot taxonomy'!B:R,8,FALSE)</f>
        <v>#N/A</v>
      </c>
    </row>
    <row r="1834" spans="1:17" hidden="1" x14ac:dyDescent="0.25">
      <c r="A1834" t="s">
        <v>5269</v>
      </c>
      <c r="B1834" t="s">
        <v>5270</v>
      </c>
      <c r="C1834" t="e">
        <f>VLOOKUP('Домены Secretin_N'!B1834,'AC-Architecture'!A:C,3,FALSE)</f>
        <v>#N/A</v>
      </c>
      <c r="D1834">
        <v>707</v>
      </c>
      <c r="E1834" t="s">
        <v>3632</v>
      </c>
      <c r="F1834">
        <v>353</v>
      </c>
      <c r="G1834">
        <v>461</v>
      </c>
      <c r="H1834">
        <f t="shared" si="126"/>
        <v>108</v>
      </c>
      <c r="I1834" t="str">
        <f t="shared" si="127"/>
        <v>D0I1Z8_VIBCL/353-461</v>
      </c>
      <c r="K1834" t="e">
        <f>IF(C1834="Secretin_N, Secretin, TraK","T","N")</f>
        <v>#N/A</v>
      </c>
      <c r="L1834" t="e">
        <f>VLOOKUP(E1834,'Uniprot taxonomy'!E:J,4,FALSE)</f>
        <v>#N/A</v>
      </c>
      <c r="M1834" t="e">
        <f>LEFT(VLOOKUP(B1834,'Uniprot taxonomy'!B:R,5,FALSE))</f>
        <v>#N/A</v>
      </c>
      <c r="N1834" t="e">
        <f>VLOOKUP(B1834,'Uniprot taxonomy'!B:R,5,FALSE)</f>
        <v>#N/A</v>
      </c>
      <c r="O1834" t="e">
        <f>VLOOKUP(B1834,'Uniprot taxonomy'!B:R,6,FALSE)</f>
        <v>#N/A</v>
      </c>
      <c r="P1834" t="e">
        <f>VLOOKUP(B1834,'Uniprot taxonomy'!B:R,7,FALSE)</f>
        <v>#N/A</v>
      </c>
      <c r="Q1834" t="e">
        <f>VLOOKUP(B1834,'Uniprot taxonomy'!B:R,8,FALSE)</f>
        <v>#N/A</v>
      </c>
    </row>
    <row r="1835" spans="1:17" hidden="1" x14ac:dyDescent="0.25">
      <c r="A1835" t="s">
        <v>5272</v>
      </c>
      <c r="B1835" t="s">
        <v>5273</v>
      </c>
      <c r="C1835" t="e">
        <f>VLOOKUP('Домены Secretin_N'!B1835,'AC-Architecture'!A:C,3,FALSE)</f>
        <v>#N/A</v>
      </c>
      <c r="D1835">
        <v>671</v>
      </c>
      <c r="E1835" t="s">
        <v>3632</v>
      </c>
      <c r="F1835">
        <v>127</v>
      </c>
      <c r="G1835">
        <v>190</v>
      </c>
      <c r="H1835">
        <f t="shared" si="126"/>
        <v>63</v>
      </c>
      <c r="I1835" t="str">
        <f t="shared" si="127"/>
        <v>D0I313_VIBHO/127-190</v>
      </c>
      <c r="K1835" t="e">
        <f>IF(C1835="Secretin_N, Secretin, TraK","T","N")</f>
        <v>#N/A</v>
      </c>
      <c r="L1835" t="e">
        <f>VLOOKUP(E1835,'Uniprot taxonomy'!E:J,4,FALSE)</f>
        <v>#N/A</v>
      </c>
      <c r="M1835" t="e">
        <f>LEFT(VLOOKUP(B1835,'Uniprot taxonomy'!B:R,5,FALSE))</f>
        <v>#N/A</v>
      </c>
      <c r="N1835" t="e">
        <f>VLOOKUP(B1835,'Uniprot taxonomy'!B:R,5,FALSE)</f>
        <v>#N/A</v>
      </c>
      <c r="O1835" t="e">
        <f>VLOOKUP(B1835,'Uniprot taxonomy'!B:R,6,FALSE)</f>
        <v>#N/A</v>
      </c>
      <c r="P1835" t="e">
        <f>VLOOKUP(B1835,'Uniprot taxonomy'!B:R,7,FALSE)</f>
        <v>#N/A</v>
      </c>
      <c r="Q1835" t="e">
        <f>VLOOKUP(B1835,'Uniprot taxonomy'!B:R,8,FALSE)</f>
        <v>#N/A</v>
      </c>
    </row>
    <row r="1836" spans="1:17" hidden="1" x14ac:dyDescent="0.25">
      <c r="A1836" t="s">
        <v>5272</v>
      </c>
      <c r="B1836" t="s">
        <v>5273</v>
      </c>
      <c r="C1836" t="e">
        <f>VLOOKUP('Домены Secretin_N'!B1836,'AC-Architecture'!A:C,3,FALSE)</f>
        <v>#N/A</v>
      </c>
      <c r="D1836">
        <v>671</v>
      </c>
      <c r="E1836" t="s">
        <v>3632</v>
      </c>
      <c r="F1836">
        <v>192</v>
      </c>
      <c r="G1836">
        <v>262</v>
      </c>
      <c r="H1836">
        <f t="shared" si="126"/>
        <v>70</v>
      </c>
      <c r="I1836" t="str">
        <f t="shared" si="127"/>
        <v>D0I313_VIBHO/192-262</v>
      </c>
      <c r="K1836" t="e">
        <f>IF(C1836="Secretin_N, Secretin, TraK","T","N")</f>
        <v>#N/A</v>
      </c>
      <c r="L1836" t="e">
        <f>VLOOKUP(E1836,'Uniprot taxonomy'!E:J,4,FALSE)</f>
        <v>#N/A</v>
      </c>
      <c r="M1836" t="e">
        <f>LEFT(VLOOKUP(B1836,'Uniprot taxonomy'!B:R,5,FALSE))</f>
        <v>#N/A</v>
      </c>
      <c r="N1836" t="e">
        <f>VLOOKUP(B1836,'Uniprot taxonomy'!B:R,5,FALSE)</f>
        <v>#N/A</v>
      </c>
      <c r="O1836" t="e">
        <f>VLOOKUP(B1836,'Uniprot taxonomy'!B:R,6,FALSE)</f>
        <v>#N/A</v>
      </c>
      <c r="P1836" t="e">
        <f>VLOOKUP(B1836,'Uniprot taxonomy'!B:R,7,FALSE)</f>
        <v>#N/A</v>
      </c>
      <c r="Q1836" t="e">
        <f>VLOOKUP(B1836,'Uniprot taxonomy'!B:R,8,FALSE)</f>
        <v>#N/A</v>
      </c>
    </row>
    <row r="1837" spans="1:17" hidden="1" x14ac:dyDescent="0.25">
      <c r="A1837" t="s">
        <v>5272</v>
      </c>
      <c r="B1837" t="s">
        <v>5273</v>
      </c>
      <c r="C1837" t="e">
        <f>VLOOKUP('Домены Secretin_N'!B1837,'AC-Architecture'!A:C,3,FALSE)</f>
        <v>#N/A</v>
      </c>
      <c r="D1837">
        <v>671</v>
      </c>
      <c r="E1837" t="s">
        <v>3632</v>
      </c>
      <c r="F1837">
        <v>267</v>
      </c>
      <c r="G1837">
        <v>345</v>
      </c>
      <c r="H1837">
        <f t="shared" si="126"/>
        <v>78</v>
      </c>
      <c r="I1837" t="str">
        <f t="shared" si="127"/>
        <v>D0I313_VIBHO/267-345</v>
      </c>
      <c r="K1837" t="e">
        <f>IF(C1837="Secretin_N, Secretin, TraK","T","N")</f>
        <v>#N/A</v>
      </c>
      <c r="L1837" t="e">
        <f>VLOOKUP(E1837,'Uniprot taxonomy'!E:J,4,FALSE)</f>
        <v>#N/A</v>
      </c>
      <c r="M1837" t="e">
        <f>LEFT(VLOOKUP(B1837,'Uniprot taxonomy'!B:R,5,FALSE))</f>
        <v>#N/A</v>
      </c>
      <c r="N1837" t="e">
        <f>VLOOKUP(B1837,'Uniprot taxonomy'!B:R,5,FALSE)</f>
        <v>#N/A</v>
      </c>
      <c r="O1837" t="e">
        <f>VLOOKUP(B1837,'Uniprot taxonomy'!B:R,6,FALSE)</f>
        <v>#N/A</v>
      </c>
      <c r="P1837" t="e">
        <f>VLOOKUP(B1837,'Uniprot taxonomy'!B:R,7,FALSE)</f>
        <v>#N/A</v>
      </c>
      <c r="Q1837" t="e">
        <f>VLOOKUP(B1837,'Uniprot taxonomy'!B:R,8,FALSE)</f>
        <v>#N/A</v>
      </c>
    </row>
    <row r="1838" spans="1:17" hidden="1" x14ac:dyDescent="0.25">
      <c r="A1838" t="s">
        <v>5274</v>
      </c>
      <c r="B1838" t="s">
        <v>5275</v>
      </c>
      <c r="C1838" t="e">
        <f>VLOOKUP('Домены Secretin_N'!B1838,'AC-Architecture'!A:C,3,FALSE)</f>
        <v>#N/A</v>
      </c>
      <c r="D1838">
        <v>578</v>
      </c>
      <c r="E1838" t="s">
        <v>3632</v>
      </c>
      <c r="F1838">
        <v>251</v>
      </c>
      <c r="G1838">
        <v>321</v>
      </c>
      <c r="H1838">
        <f t="shared" si="126"/>
        <v>70</v>
      </c>
      <c r="I1838" t="str">
        <f t="shared" si="127"/>
        <v>D0I3T5_VIBHO/251-321</v>
      </c>
      <c r="K1838" t="e">
        <f>IF(C1838="Secretin_N, Secretin, TraK","T","N")</f>
        <v>#N/A</v>
      </c>
      <c r="L1838" t="e">
        <f>VLOOKUP(E1838,'Uniprot taxonomy'!E:J,4,FALSE)</f>
        <v>#N/A</v>
      </c>
      <c r="M1838" t="e">
        <f>LEFT(VLOOKUP(B1838,'Uniprot taxonomy'!B:R,5,FALSE))</f>
        <v>#N/A</v>
      </c>
      <c r="N1838" t="e">
        <f>VLOOKUP(B1838,'Uniprot taxonomy'!B:R,5,FALSE)</f>
        <v>#N/A</v>
      </c>
      <c r="O1838" t="e">
        <f>VLOOKUP(B1838,'Uniprot taxonomy'!B:R,6,FALSE)</f>
        <v>#N/A</v>
      </c>
      <c r="P1838" t="e">
        <f>VLOOKUP(B1838,'Uniprot taxonomy'!B:R,7,FALSE)</f>
        <v>#N/A</v>
      </c>
      <c r="Q1838" t="e">
        <f>VLOOKUP(B1838,'Uniprot taxonomy'!B:R,8,FALSE)</f>
        <v>#N/A</v>
      </c>
    </row>
    <row r="1839" spans="1:17" x14ac:dyDescent="0.25">
      <c r="A1839" t="s">
        <v>563</v>
      </c>
      <c r="B1839" t="s">
        <v>1863</v>
      </c>
      <c r="C1839" t="str">
        <f>VLOOKUP('Домены Secretin_N'!B1839,'AC-Architecture'!A:C,3,FALSE)</f>
        <v>Secretin_N, Secretin</v>
      </c>
      <c r="D1839">
        <v>489</v>
      </c>
      <c r="E1839" t="s">
        <v>3632</v>
      </c>
      <c r="F1839">
        <v>169</v>
      </c>
      <c r="G1839">
        <v>278</v>
      </c>
      <c r="H1839">
        <f t="shared" si="126"/>
        <v>109</v>
      </c>
      <c r="I1839" t="str">
        <f t="shared" si="127"/>
        <v>D0I695_VIBHO/169-278</v>
      </c>
      <c r="J1839" t="str">
        <f>CONCATENATE(K1839,"_",LEFT(O1839,3),"_",LEFT(Q1839,3),"_",B1839)</f>
        <v>N_Vib_Gri_D0I695</v>
      </c>
      <c r="K1839" t="str">
        <f>IF(C1839="Secretin_N, Secretin, TraK","T","N")</f>
        <v>N</v>
      </c>
      <c r="L1839" t="str">
        <f>VLOOKUP(B1839,'Uniprot taxonomy'!B:R,4,FALSE)</f>
        <v>Proteobacteria</v>
      </c>
      <c r="M1839" t="str">
        <f>LEFT(VLOOKUP(B1839,'Uniprot taxonomy'!B:R,5,FALSE))</f>
        <v>G</v>
      </c>
      <c r="N1839" t="str">
        <f>VLOOKUP(B1839,'Uniprot taxonomy'!B:R,5,FALSE)</f>
        <v>Gammaproteobacteria</v>
      </c>
      <c r="O1839" t="str">
        <f>VLOOKUP(B1839,'Uniprot taxonomy'!B:R,6,FALSE)</f>
        <v>Vibrionales</v>
      </c>
      <c r="P1839" t="str">
        <f>VLOOKUP(B1839,'Uniprot taxonomy'!B:R,7,FALSE)</f>
        <v>Vibrionaceae</v>
      </c>
      <c r="Q1839" t="str">
        <f>VLOOKUP(B1839,'Uniprot taxonomy'!B:R,8,FALSE)</f>
        <v>Grimontia</v>
      </c>
    </row>
    <row r="1840" spans="1:17" hidden="1" x14ac:dyDescent="0.25">
      <c r="A1840" t="s">
        <v>5276</v>
      </c>
      <c r="B1840" t="s">
        <v>5277</v>
      </c>
      <c r="C1840" t="e">
        <f>VLOOKUP('Домены Secretin_N'!B1840,'AC-Architecture'!A:C,3,FALSE)</f>
        <v>#N/A</v>
      </c>
      <c r="D1840">
        <v>567</v>
      </c>
      <c r="E1840" t="s">
        <v>3632</v>
      </c>
      <c r="F1840">
        <v>250</v>
      </c>
      <c r="G1840">
        <v>316</v>
      </c>
      <c r="H1840">
        <f t="shared" si="126"/>
        <v>66</v>
      </c>
      <c r="I1840" t="str">
        <f t="shared" si="127"/>
        <v>D0IE35_9VIBR/250-316</v>
      </c>
      <c r="K1840" t="e">
        <f>IF(C1840="Secretin_N, Secretin, TraK","T","N")</f>
        <v>#N/A</v>
      </c>
      <c r="L1840" t="e">
        <f>VLOOKUP(E1840,'Uniprot taxonomy'!E:J,4,FALSE)</f>
        <v>#N/A</v>
      </c>
      <c r="M1840" t="e">
        <f>LEFT(VLOOKUP(B1840,'Uniprot taxonomy'!B:R,5,FALSE))</f>
        <v>#N/A</v>
      </c>
      <c r="N1840" t="e">
        <f>VLOOKUP(B1840,'Uniprot taxonomy'!B:R,5,FALSE)</f>
        <v>#N/A</v>
      </c>
      <c r="O1840" t="e">
        <f>VLOOKUP(B1840,'Uniprot taxonomy'!B:R,6,FALSE)</f>
        <v>#N/A</v>
      </c>
      <c r="P1840" t="e">
        <f>VLOOKUP(B1840,'Uniprot taxonomy'!B:R,7,FALSE)</f>
        <v>#N/A</v>
      </c>
      <c r="Q1840" t="e">
        <f>VLOOKUP(B1840,'Uniprot taxonomy'!B:R,8,FALSE)</f>
        <v>#N/A</v>
      </c>
    </row>
    <row r="1841" spans="1:17" hidden="1" x14ac:dyDescent="0.25">
      <c r="A1841" t="s">
        <v>5278</v>
      </c>
      <c r="B1841" t="s">
        <v>5279</v>
      </c>
      <c r="C1841" t="e">
        <f>VLOOKUP('Домены Secretin_N'!B1841,'AC-Architecture'!A:C,3,FALSE)</f>
        <v>#N/A</v>
      </c>
      <c r="D1841">
        <v>675</v>
      </c>
      <c r="E1841" t="s">
        <v>3632</v>
      </c>
      <c r="F1841">
        <v>126</v>
      </c>
      <c r="G1841">
        <v>189</v>
      </c>
      <c r="H1841">
        <f t="shared" si="126"/>
        <v>63</v>
      </c>
      <c r="I1841" t="str">
        <f t="shared" si="127"/>
        <v>D0IED4_9VIBR/126-189</v>
      </c>
      <c r="K1841" t="e">
        <f>IF(C1841="Secretin_N, Secretin, TraK","T","N")</f>
        <v>#N/A</v>
      </c>
      <c r="L1841" t="e">
        <f>VLOOKUP(E1841,'Uniprot taxonomy'!E:J,4,FALSE)</f>
        <v>#N/A</v>
      </c>
      <c r="M1841" t="e">
        <f>LEFT(VLOOKUP(B1841,'Uniprot taxonomy'!B:R,5,FALSE))</f>
        <v>#N/A</v>
      </c>
      <c r="N1841" t="e">
        <f>VLOOKUP(B1841,'Uniprot taxonomy'!B:R,5,FALSE)</f>
        <v>#N/A</v>
      </c>
      <c r="O1841" t="e">
        <f>VLOOKUP(B1841,'Uniprot taxonomy'!B:R,6,FALSE)</f>
        <v>#N/A</v>
      </c>
      <c r="P1841" t="e">
        <f>VLOOKUP(B1841,'Uniprot taxonomy'!B:R,7,FALSE)</f>
        <v>#N/A</v>
      </c>
      <c r="Q1841" t="e">
        <f>VLOOKUP(B1841,'Uniprot taxonomy'!B:R,8,FALSE)</f>
        <v>#N/A</v>
      </c>
    </row>
    <row r="1842" spans="1:17" hidden="1" x14ac:dyDescent="0.25">
      <c r="A1842" t="s">
        <v>5278</v>
      </c>
      <c r="B1842" t="s">
        <v>5279</v>
      </c>
      <c r="C1842" t="e">
        <f>VLOOKUP('Домены Secretin_N'!B1842,'AC-Architecture'!A:C,3,FALSE)</f>
        <v>#N/A</v>
      </c>
      <c r="D1842">
        <v>675</v>
      </c>
      <c r="E1842" t="s">
        <v>3632</v>
      </c>
      <c r="F1842">
        <v>191</v>
      </c>
      <c r="G1842">
        <v>262</v>
      </c>
      <c r="H1842">
        <f t="shared" si="126"/>
        <v>71</v>
      </c>
      <c r="I1842" t="str">
        <f t="shared" si="127"/>
        <v>D0IED4_9VIBR/191-262</v>
      </c>
      <c r="K1842" t="e">
        <f>IF(C1842="Secretin_N, Secretin, TraK","T","N")</f>
        <v>#N/A</v>
      </c>
      <c r="L1842" t="e">
        <f>VLOOKUP(E1842,'Uniprot taxonomy'!E:J,4,FALSE)</f>
        <v>#N/A</v>
      </c>
      <c r="M1842" t="e">
        <f>LEFT(VLOOKUP(B1842,'Uniprot taxonomy'!B:R,5,FALSE))</f>
        <v>#N/A</v>
      </c>
      <c r="N1842" t="e">
        <f>VLOOKUP(B1842,'Uniprot taxonomy'!B:R,5,FALSE)</f>
        <v>#N/A</v>
      </c>
      <c r="O1842" t="e">
        <f>VLOOKUP(B1842,'Uniprot taxonomy'!B:R,6,FALSE)</f>
        <v>#N/A</v>
      </c>
      <c r="P1842" t="e">
        <f>VLOOKUP(B1842,'Uniprot taxonomy'!B:R,7,FALSE)</f>
        <v>#N/A</v>
      </c>
      <c r="Q1842" t="e">
        <f>VLOOKUP(B1842,'Uniprot taxonomy'!B:R,8,FALSE)</f>
        <v>#N/A</v>
      </c>
    </row>
    <row r="1843" spans="1:17" hidden="1" x14ac:dyDescent="0.25">
      <c r="A1843" t="s">
        <v>5278</v>
      </c>
      <c r="B1843" t="s">
        <v>5279</v>
      </c>
      <c r="C1843" t="e">
        <f>VLOOKUP('Домены Secretin_N'!B1843,'AC-Architecture'!A:C,3,FALSE)</f>
        <v>#N/A</v>
      </c>
      <c r="D1843">
        <v>675</v>
      </c>
      <c r="E1843" t="s">
        <v>3632</v>
      </c>
      <c r="F1843">
        <v>266</v>
      </c>
      <c r="G1843">
        <v>343</v>
      </c>
      <c r="H1843">
        <f t="shared" si="126"/>
        <v>77</v>
      </c>
      <c r="I1843" t="str">
        <f t="shared" si="127"/>
        <v>D0IED4_9VIBR/266-343</v>
      </c>
      <c r="K1843" t="e">
        <f>IF(C1843="Secretin_N, Secretin, TraK","T","N")</f>
        <v>#N/A</v>
      </c>
      <c r="L1843" t="e">
        <f>VLOOKUP(E1843,'Uniprot taxonomy'!E:J,4,FALSE)</f>
        <v>#N/A</v>
      </c>
      <c r="M1843" t="e">
        <f>LEFT(VLOOKUP(B1843,'Uniprot taxonomy'!B:R,5,FALSE))</f>
        <v>#N/A</v>
      </c>
      <c r="N1843" t="e">
        <f>VLOOKUP(B1843,'Uniprot taxonomy'!B:R,5,FALSE)</f>
        <v>#N/A</v>
      </c>
      <c r="O1843" t="e">
        <f>VLOOKUP(B1843,'Uniprot taxonomy'!B:R,6,FALSE)</f>
        <v>#N/A</v>
      </c>
      <c r="P1843" t="e">
        <f>VLOOKUP(B1843,'Uniprot taxonomy'!B:R,7,FALSE)</f>
        <v>#N/A</v>
      </c>
      <c r="Q1843" t="e">
        <f>VLOOKUP(B1843,'Uniprot taxonomy'!B:R,8,FALSE)</f>
        <v>#N/A</v>
      </c>
    </row>
    <row r="1844" spans="1:17" hidden="1" x14ac:dyDescent="0.25">
      <c r="A1844" t="s">
        <v>5280</v>
      </c>
      <c r="B1844" t="s">
        <v>5281</v>
      </c>
      <c r="C1844" t="e">
        <f>VLOOKUP('Домены Secretin_N'!B1844,'AC-Architecture'!A:C,3,FALSE)</f>
        <v>#N/A</v>
      </c>
      <c r="D1844">
        <v>793</v>
      </c>
      <c r="E1844" t="s">
        <v>3632</v>
      </c>
      <c r="F1844">
        <v>152</v>
      </c>
      <c r="G1844">
        <v>213</v>
      </c>
      <c r="H1844">
        <f t="shared" si="126"/>
        <v>61</v>
      </c>
      <c r="I1844" t="str">
        <f t="shared" si="127"/>
        <v>D0IZC2_COMT2/152-213</v>
      </c>
      <c r="K1844" t="e">
        <f>IF(C1844="Secretin_N, Secretin, TraK","T","N")</f>
        <v>#N/A</v>
      </c>
      <c r="L1844" t="e">
        <f>VLOOKUP(E1844,'Uniprot taxonomy'!E:J,4,FALSE)</f>
        <v>#N/A</v>
      </c>
      <c r="M1844" t="e">
        <f>LEFT(VLOOKUP(B1844,'Uniprot taxonomy'!B:R,5,FALSE))</f>
        <v>#N/A</v>
      </c>
      <c r="N1844" t="e">
        <f>VLOOKUP(B1844,'Uniprot taxonomy'!B:R,5,FALSE)</f>
        <v>#N/A</v>
      </c>
      <c r="O1844" t="e">
        <f>VLOOKUP(B1844,'Uniprot taxonomy'!B:R,6,FALSE)</f>
        <v>#N/A</v>
      </c>
      <c r="P1844" t="e">
        <f>VLOOKUP(B1844,'Uniprot taxonomy'!B:R,7,FALSE)</f>
        <v>#N/A</v>
      </c>
      <c r="Q1844" t="e">
        <f>VLOOKUP(B1844,'Uniprot taxonomy'!B:R,8,FALSE)</f>
        <v>#N/A</v>
      </c>
    </row>
    <row r="1845" spans="1:17" hidden="1" x14ac:dyDescent="0.25">
      <c r="A1845" t="s">
        <v>5280</v>
      </c>
      <c r="B1845" t="s">
        <v>5281</v>
      </c>
      <c r="C1845" t="e">
        <f>VLOOKUP('Домены Secretin_N'!B1845,'AC-Architecture'!A:C,3,FALSE)</f>
        <v>#N/A</v>
      </c>
      <c r="D1845">
        <v>793</v>
      </c>
      <c r="E1845" t="s">
        <v>3632</v>
      </c>
      <c r="F1845">
        <v>215</v>
      </c>
      <c r="G1845">
        <v>301</v>
      </c>
      <c r="H1845">
        <f t="shared" si="126"/>
        <v>86</v>
      </c>
      <c r="I1845" t="str">
        <f t="shared" si="127"/>
        <v>D0IZC2_COMT2/215-301</v>
      </c>
      <c r="K1845" t="e">
        <f>IF(C1845="Secretin_N, Secretin, TraK","T","N")</f>
        <v>#N/A</v>
      </c>
      <c r="L1845" t="e">
        <f>VLOOKUP(E1845,'Uniprot taxonomy'!E:J,4,FALSE)</f>
        <v>#N/A</v>
      </c>
      <c r="M1845" t="e">
        <f>LEFT(VLOOKUP(B1845,'Uniprot taxonomy'!B:R,5,FALSE))</f>
        <v>#N/A</v>
      </c>
      <c r="N1845" t="e">
        <f>VLOOKUP(B1845,'Uniprot taxonomy'!B:R,5,FALSE)</f>
        <v>#N/A</v>
      </c>
      <c r="O1845" t="e">
        <f>VLOOKUP(B1845,'Uniprot taxonomy'!B:R,6,FALSE)</f>
        <v>#N/A</v>
      </c>
      <c r="P1845" t="e">
        <f>VLOOKUP(B1845,'Uniprot taxonomy'!B:R,7,FALSE)</f>
        <v>#N/A</v>
      </c>
      <c r="Q1845" t="e">
        <f>VLOOKUP(B1845,'Uniprot taxonomy'!B:R,8,FALSE)</f>
        <v>#N/A</v>
      </c>
    </row>
    <row r="1846" spans="1:17" hidden="1" x14ac:dyDescent="0.25">
      <c r="A1846" t="s">
        <v>5280</v>
      </c>
      <c r="B1846" t="s">
        <v>5281</v>
      </c>
      <c r="C1846" t="e">
        <f>VLOOKUP('Домены Secretin_N'!B1846,'AC-Architecture'!A:C,3,FALSE)</f>
        <v>#N/A</v>
      </c>
      <c r="D1846">
        <v>793</v>
      </c>
      <c r="E1846" t="s">
        <v>3632</v>
      </c>
      <c r="F1846">
        <v>309</v>
      </c>
      <c r="G1846">
        <v>432</v>
      </c>
      <c r="H1846">
        <f t="shared" si="126"/>
        <v>123</v>
      </c>
      <c r="I1846" t="str">
        <f t="shared" si="127"/>
        <v>D0IZC2_COMT2/309-432</v>
      </c>
      <c r="K1846" t="e">
        <f>IF(C1846="Secretin_N, Secretin, TraK","T","N")</f>
        <v>#N/A</v>
      </c>
      <c r="L1846" t="e">
        <f>VLOOKUP(E1846,'Uniprot taxonomy'!E:J,4,FALSE)</f>
        <v>#N/A</v>
      </c>
      <c r="M1846" t="e">
        <f>LEFT(VLOOKUP(B1846,'Uniprot taxonomy'!B:R,5,FALSE))</f>
        <v>#N/A</v>
      </c>
      <c r="N1846" t="e">
        <f>VLOOKUP(B1846,'Uniprot taxonomy'!B:R,5,FALSE)</f>
        <v>#N/A</v>
      </c>
      <c r="O1846" t="e">
        <f>VLOOKUP(B1846,'Uniprot taxonomy'!B:R,6,FALSE)</f>
        <v>#N/A</v>
      </c>
      <c r="P1846" t="e">
        <f>VLOOKUP(B1846,'Uniprot taxonomy'!B:R,7,FALSE)</f>
        <v>#N/A</v>
      </c>
      <c r="Q1846" t="e">
        <f>VLOOKUP(B1846,'Uniprot taxonomy'!B:R,8,FALSE)</f>
        <v>#N/A</v>
      </c>
    </row>
    <row r="1847" spans="1:17" hidden="1" x14ac:dyDescent="0.25">
      <c r="A1847" t="s">
        <v>5282</v>
      </c>
      <c r="B1847" t="s">
        <v>5283</v>
      </c>
      <c r="C1847" t="e">
        <f>VLOOKUP('Домены Secretin_N'!B1847,'AC-Architecture'!A:C,3,FALSE)</f>
        <v>#N/A</v>
      </c>
      <c r="D1847">
        <v>704</v>
      </c>
      <c r="E1847" t="s">
        <v>3632</v>
      </c>
      <c r="F1847">
        <v>376</v>
      </c>
      <c r="G1847">
        <v>452</v>
      </c>
      <c r="H1847">
        <f t="shared" si="126"/>
        <v>76</v>
      </c>
      <c r="I1847" t="str">
        <f t="shared" si="127"/>
        <v>D0IZG8_COMT2/376-452</v>
      </c>
      <c r="K1847" t="e">
        <f>IF(C1847="Secretin_N, Secretin, TraK","T","N")</f>
        <v>#N/A</v>
      </c>
      <c r="L1847" t="e">
        <f>VLOOKUP(E1847,'Uniprot taxonomy'!E:J,4,FALSE)</f>
        <v>#N/A</v>
      </c>
      <c r="M1847" t="e">
        <f>LEFT(VLOOKUP(B1847,'Uniprot taxonomy'!B:R,5,FALSE))</f>
        <v>#N/A</v>
      </c>
      <c r="N1847" t="e">
        <f>VLOOKUP(B1847,'Uniprot taxonomy'!B:R,5,FALSE)</f>
        <v>#N/A</v>
      </c>
      <c r="O1847" t="e">
        <f>VLOOKUP(B1847,'Uniprot taxonomy'!B:R,6,FALSE)</f>
        <v>#N/A</v>
      </c>
      <c r="P1847" t="e">
        <f>VLOOKUP(B1847,'Uniprot taxonomy'!B:R,7,FALSE)</f>
        <v>#N/A</v>
      </c>
      <c r="Q1847" t="e">
        <f>VLOOKUP(B1847,'Uniprot taxonomy'!B:R,8,FALSE)</f>
        <v>#N/A</v>
      </c>
    </row>
    <row r="1848" spans="1:17" hidden="1" x14ac:dyDescent="0.25">
      <c r="A1848" t="s">
        <v>5284</v>
      </c>
      <c r="B1848" t="s">
        <v>5285</v>
      </c>
      <c r="C1848" t="e">
        <f>VLOOKUP('Домены Secretin_N'!B1848,'AC-Architecture'!A:C,3,FALSE)</f>
        <v>#N/A</v>
      </c>
      <c r="D1848">
        <v>180</v>
      </c>
      <c r="E1848" t="s">
        <v>3632</v>
      </c>
      <c r="F1848">
        <v>79</v>
      </c>
      <c r="G1848">
        <v>144</v>
      </c>
      <c r="H1848">
        <f t="shared" si="126"/>
        <v>65</v>
      </c>
      <c r="I1848" t="str">
        <f t="shared" si="127"/>
        <v>D0JCY8_YERPD/79-144</v>
      </c>
      <c r="K1848" t="e">
        <f>IF(C1848="Secretin_N, Secretin, TraK","T","N")</f>
        <v>#N/A</v>
      </c>
      <c r="L1848" t="e">
        <f>VLOOKUP(E1848,'Uniprot taxonomy'!E:J,4,FALSE)</f>
        <v>#N/A</v>
      </c>
      <c r="M1848" t="e">
        <f>LEFT(VLOOKUP(B1848,'Uniprot taxonomy'!B:R,5,FALSE))</f>
        <v>#N/A</v>
      </c>
      <c r="N1848" t="e">
        <f>VLOOKUP(B1848,'Uniprot taxonomy'!B:R,5,FALSE)</f>
        <v>#N/A</v>
      </c>
      <c r="O1848" t="e">
        <f>VLOOKUP(B1848,'Uniprot taxonomy'!B:R,6,FALSE)</f>
        <v>#N/A</v>
      </c>
      <c r="P1848" t="e">
        <f>VLOOKUP(B1848,'Uniprot taxonomy'!B:R,7,FALSE)</f>
        <v>#N/A</v>
      </c>
      <c r="Q1848" t="e">
        <f>VLOOKUP(B1848,'Uniprot taxonomy'!B:R,8,FALSE)</f>
        <v>#N/A</v>
      </c>
    </row>
    <row r="1849" spans="1:17" x14ac:dyDescent="0.25">
      <c r="A1849" t="s">
        <v>564</v>
      </c>
      <c r="B1849" t="s">
        <v>1864</v>
      </c>
      <c r="C1849" t="str">
        <f>VLOOKUP('Домены Secretin_N'!B1849,'AC-Architecture'!A:C,3,FALSE)</f>
        <v>Secretin_N, Secretin</v>
      </c>
      <c r="D1849">
        <v>523</v>
      </c>
      <c r="E1849" t="s">
        <v>3632</v>
      </c>
      <c r="F1849">
        <v>205</v>
      </c>
      <c r="G1849">
        <v>297</v>
      </c>
      <c r="H1849">
        <f t="shared" si="126"/>
        <v>92</v>
      </c>
      <c r="I1849" t="str">
        <f t="shared" si="127"/>
        <v>D0JD82_YERPD/205-297</v>
      </c>
      <c r="J1849" t="str">
        <f>CONCATENATE(K1849,"_",LEFT(O1849,3),"_",LEFT(Q1849,3),"_",B1849)</f>
        <v>N_Ent_Yer_D0JD82</v>
      </c>
      <c r="K1849" t="str">
        <f>IF(C1849="Secretin_N, Secretin, TraK","T","N")</f>
        <v>N</v>
      </c>
      <c r="L1849" t="str">
        <f>VLOOKUP(B1849,'Uniprot taxonomy'!B:R,4,FALSE)</f>
        <v>Proteobacteria</v>
      </c>
      <c r="M1849" t="str">
        <f>LEFT(VLOOKUP(B1849,'Uniprot taxonomy'!B:R,5,FALSE))</f>
        <v>G</v>
      </c>
      <c r="N1849" t="str">
        <f>VLOOKUP(B1849,'Uniprot taxonomy'!B:R,5,FALSE)</f>
        <v>Gammaproteobacteria</v>
      </c>
      <c r="O1849" t="str">
        <f>VLOOKUP(B1849,'Uniprot taxonomy'!B:R,6,FALSE)</f>
        <v>Enterobacteriales</v>
      </c>
      <c r="P1849" t="str">
        <f>VLOOKUP(B1849,'Uniprot taxonomy'!B:R,7,FALSE)</f>
        <v>Enterobacteriaceae</v>
      </c>
      <c r="Q1849" t="str">
        <f>VLOOKUP(B1849,'Uniprot taxonomy'!B:R,8,FALSE)</f>
        <v>Yersinia</v>
      </c>
    </row>
    <row r="1850" spans="1:17" hidden="1" x14ac:dyDescent="0.25">
      <c r="A1850" t="s">
        <v>5286</v>
      </c>
      <c r="B1850" t="s">
        <v>5287</v>
      </c>
      <c r="C1850" t="e">
        <f>VLOOKUP('Домены Secretin_N'!B1850,'AC-Architecture'!A:C,3,FALSE)</f>
        <v>#N/A</v>
      </c>
      <c r="D1850">
        <v>640</v>
      </c>
      <c r="E1850" t="s">
        <v>3632</v>
      </c>
      <c r="F1850">
        <v>130</v>
      </c>
      <c r="G1850">
        <v>193</v>
      </c>
      <c r="H1850">
        <f t="shared" si="126"/>
        <v>63</v>
      </c>
      <c r="I1850" t="str">
        <f t="shared" si="127"/>
        <v>D0JGX0_YERPD/130-193</v>
      </c>
      <c r="K1850" t="e">
        <f>IF(C1850="Secretin_N, Secretin, TraK","T","N")</f>
        <v>#N/A</v>
      </c>
      <c r="L1850" t="e">
        <f>VLOOKUP(E1850,'Uniprot taxonomy'!E:J,4,FALSE)</f>
        <v>#N/A</v>
      </c>
      <c r="M1850" t="e">
        <f>LEFT(VLOOKUP(B1850,'Uniprot taxonomy'!B:R,5,FALSE))</f>
        <v>#N/A</v>
      </c>
      <c r="N1850" t="e">
        <f>VLOOKUP(B1850,'Uniprot taxonomy'!B:R,5,FALSE)</f>
        <v>#N/A</v>
      </c>
      <c r="O1850" t="e">
        <f>VLOOKUP(B1850,'Uniprot taxonomy'!B:R,6,FALSE)</f>
        <v>#N/A</v>
      </c>
      <c r="P1850" t="e">
        <f>VLOOKUP(B1850,'Uniprot taxonomy'!B:R,7,FALSE)</f>
        <v>#N/A</v>
      </c>
      <c r="Q1850" t="e">
        <f>VLOOKUP(B1850,'Uniprot taxonomy'!B:R,8,FALSE)</f>
        <v>#N/A</v>
      </c>
    </row>
    <row r="1851" spans="1:17" hidden="1" x14ac:dyDescent="0.25">
      <c r="A1851" t="s">
        <v>5286</v>
      </c>
      <c r="B1851" t="s">
        <v>5287</v>
      </c>
      <c r="C1851" t="e">
        <f>VLOOKUP('Домены Secretin_N'!B1851,'AC-Architecture'!A:C,3,FALSE)</f>
        <v>#N/A</v>
      </c>
      <c r="D1851">
        <v>640</v>
      </c>
      <c r="E1851" t="s">
        <v>3632</v>
      </c>
      <c r="F1851">
        <v>195</v>
      </c>
      <c r="G1851">
        <v>266</v>
      </c>
      <c r="H1851">
        <f t="shared" si="126"/>
        <v>71</v>
      </c>
      <c r="I1851" t="str">
        <f t="shared" si="127"/>
        <v>D0JGX0_YERPD/195-266</v>
      </c>
      <c r="K1851" t="e">
        <f>IF(C1851="Secretin_N, Secretin, TraK","T","N")</f>
        <v>#N/A</v>
      </c>
      <c r="L1851" t="e">
        <f>VLOOKUP(E1851,'Uniprot taxonomy'!E:J,4,FALSE)</f>
        <v>#N/A</v>
      </c>
      <c r="M1851" t="e">
        <f>LEFT(VLOOKUP(B1851,'Uniprot taxonomy'!B:R,5,FALSE))</f>
        <v>#N/A</v>
      </c>
      <c r="N1851" t="e">
        <f>VLOOKUP(B1851,'Uniprot taxonomy'!B:R,5,FALSE)</f>
        <v>#N/A</v>
      </c>
      <c r="O1851" t="e">
        <f>VLOOKUP(B1851,'Uniprot taxonomy'!B:R,6,FALSE)</f>
        <v>#N/A</v>
      </c>
      <c r="P1851" t="e">
        <f>VLOOKUP(B1851,'Uniprot taxonomy'!B:R,7,FALSE)</f>
        <v>#N/A</v>
      </c>
      <c r="Q1851" t="e">
        <f>VLOOKUP(B1851,'Uniprot taxonomy'!B:R,8,FALSE)</f>
        <v>#N/A</v>
      </c>
    </row>
    <row r="1852" spans="1:17" hidden="1" x14ac:dyDescent="0.25">
      <c r="A1852" t="s">
        <v>5286</v>
      </c>
      <c r="B1852" t="s">
        <v>5287</v>
      </c>
      <c r="C1852" t="e">
        <f>VLOOKUP('Домены Secretin_N'!B1852,'AC-Architecture'!A:C,3,FALSE)</f>
        <v>#N/A</v>
      </c>
      <c r="D1852">
        <v>640</v>
      </c>
      <c r="E1852" t="s">
        <v>3632</v>
      </c>
      <c r="F1852">
        <v>270</v>
      </c>
      <c r="G1852">
        <v>347</v>
      </c>
      <c r="H1852">
        <f t="shared" si="126"/>
        <v>77</v>
      </c>
      <c r="I1852" t="str">
        <f t="shared" si="127"/>
        <v>D0JGX0_YERPD/270-347</v>
      </c>
      <c r="K1852" t="e">
        <f>IF(C1852="Secretin_N, Secretin, TraK","T","N")</f>
        <v>#N/A</v>
      </c>
      <c r="L1852" t="e">
        <f>VLOOKUP(E1852,'Uniprot taxonomy'!E:J,4,FALSE)</f>
        <v>#N/A</v>
      </c>
      <c r="M1852" t="e">
        <f>LEFT(VLOOKUP(B1852,'Uniprot taxonomy'!B:R,5,FALSE))</f>
        <v>#N/A</v>
      </c>
      <c r="N1852" t="e">
        <f>VLOOKUP(B1852,'Uniprot taxonomy'!B:R,5,FALSE)</f>
        <v>#N/A</v>
      </c>
      <c r="O1852" t="e">
        <f>VLOOKUP(B1852,'Uniprot taxonomy'!B:R,6,FALSE)</f>
        <v>#N/A</v>
      </c>
      <c r="P1852" t="e">
        <f>VLOOKUP(B1852,'Uniprot taxonomy'!B:R,7,FALSE)</f>
        <v>#N/A</v>
      </c>
      <c r="Q1852" t="e">
        <f>VLOOKUP(B1852,'Uniprot taxonomy'!B:R,8,FALSE)</f>
        <v>#N/A</v>
      </c>
    </row>
    <row r="1853" spans="1:17" x14ac:dyDescent="0.25">
      <c r="A1853" t="s">
        <v>565</v>
      </c>
      <c r="B1853" t="s">
        <v>1865</v>
      </c>
      <c r="C1853" t="str">
        <f>VLOOKUP('Домены Secretin_N'!B1853,'AC-Architecture'!A:C,3,FALSE)</f>
        <v>Secretin_N, Secretin</v>
      </c>
      <c r="D1853">
        <v>470</v>
      </c>
      <c r="E1853" t="s">
        <v>3632</v>
      </c>
      <c r="F1853">
        <v>47</v>
      </c>
      <c r="G1853">
        <v>144</v>
      </c>
      <c r="H1853">
        <f t="shared" si="126"/>
        <v>97</v>
      </c>
      <c r="I1853" t="str">
        <f t="shared" si="127"/>
        <v>D0JMA4_YERPD/47-144</v>
      </c>
      <c r="J1853" t="str">
        <f t="shared" ref="J1853:J1854" si="129">CONCATENATE(K1853,"_",LEFT(O1853,3),"_",LEFT(Q1853,3),"_",B1853)</f>
        <v>N_Ent_Yer_D0JMA4</v>
      </c>
      <c r="K1853" t="str">
        <f>IF(C1853="Secretin_N, Secretin, TraK","T","N")</f>
        <v>N</v>
      </c>
      <c r="L1853" t="str">
        <f>VLOOKUP(B1853,'Uniprot taxonomy'!B:R,4,FALSE)</f>
        <v>Proteobacteria</v>
      </c>
      <c r="M1853" t="str">
        <f>LEFT(VLOOKUP(B1853,'Uniprot taxonomy'!B:R,5,FALSE))</f>
        <v>G</v>
      </c>
      <c r="N1853" t="str">
        <f>VLOOKUP(B1853,'Uniprot taxonomy'!B:R,5,FALSE)</f>
        <v>Gammaproteobacteria</v>
      </c>
      <c r="O1853" t="str">
        <f>VLOOKUP(B1853,'Uniprot taxonomy'!B:R,6,FALSE)</f>
        <v>Enterobacteriales</v>
      </c>
      <c r="P1853" t="str">
        <f>VLOOKUP(B1853,'Uniprot taxonomy'!B:R,7,FALSE)</f>
        <v>Enterobacteriaceae</v>
      </c>
      <c r="Q1853" t="str">
        <f>VLOOKUP(B1853,'Uniprot taxonomy'!B:R,8,FALSE)</f>
        <v>Yersinia</v>
      </c>
    </row>
    <row r="1854" spans="1:17" x14ac:dyDescent="0.25">
      <c r="A1854" t="s">
        <v>566</v>
      </c>
      <c r="B1854" t="s">
        <v>1866</v>
      </c>
      <c r="C1854" t="str">
        <f>VLOOKUP('Домены Secretin_N'!B1854,'AC-Architecture'!A:C,3,FALSE)</f>
        <v>Secretin_N, Secretin</v>
      </c>
      <c r="D1854">
        <v>523</v>
      </c>
      <c r="E1854" t="s">
        <v>3632</v>
      </c>
      <c r="F1854">
        <v>205</v>
      </c>
      <c r="G1854">
        <v>297</v>
      </c>
      <c r="H1854">
        <f t="shared" si="126"/>
        <v>92</v>
      </c>
      <c r="I1854" t="str">
        <f t="shared" si="127"/>
        <v>D0JMQ6_YERP1/205-297</v>
      </c>
      <c r="J1854" t="str">
        <f t="shared" si="129"/>
        <v>N_Ent_Yer_D0JMQ6</v>
      </c>
      <c r="K1854" t="str">
        <f>IF(C1854="Secretin_N, Secretin, TraK","T","N")</f>
        <v>N</v>
      </c>
      <c r="L1854" t="str">
        <f>VLOOKUP(B1854,'Uniprot taxonomy'!B:R,4,FALSE)</f>
        <v>Proteobacteria</v>
      </c>
      <c r="M1854" t="str">
        <f>LEFT(VLOOKUP(B1854,'Uniprot taxonomy'!B:R,5,FALSE))</f>
        <v>G</v>
      </c>
      <c r="N1854" t="str">
        <f>VLOOKUP(B1854,'Uniprot taxonomy'!B:R,5,FALSE)</f>
        <v>Gammaproteobacteria</v>
      </c>
      <c r="O1854" t="str">
        <f>VLOOKUP(B1854,'Uniprot taxonomy'!B:R,6,FALSE)</f>
        <v>Enterobacteriales</v>
      </c>
      <c r="P1854" t="str">
        <f>VLOOKUP(B1854,'Uniprot taxonomy'!B:R,7,FALSE)</f>
        <v>Enterobacteriaceae</v>
      </c>
      <c r="Q1854" t="str">
        <f>VLOOKUP(B1854,'Uniprot taxonomy'!B:R,8,FALSE)</f>
        <v>Yersinia</v>
      </c>
    </row>
    <row r="1855" spans="1:17" hidden="1" x14ac:dyDescent="0.25">
      <c r="A1855" t="s">
        <v>5288</v>
      </c>
      <c r="B1855" t="s">
        <v>5289</v>
      </c>
      <c r="C1855" t="e">
        <f>VLOOKUP('Домены Secretin_N'!B1855,'AC-Architecture'!A:C,3,FALSE)</f>
        <v>#N/A</v>
      </c>
      <c r="D1855">
        <v>640</v>
      </c>
      <c r="E1855" t="s">
        <v>3632</v>
      </c>
      <c r="F1855">
        <v>130</v>
      </c>
      <c r="G1855">
        <v>193</v>
      </c>
      <c r="H1855">
        <f t="shared" si="126"/>
        <v>63</v>
      </c>
      <c r="I1855" t="str">
        <f t="shared" si="127"/>
        <v>D0JR08_YERP1/130-193</v>
      </c>
      <c r="K1855" t="e">
        <f>IF(C1855="Secretin_N, Secretin, TraK","T","N")</f>
        <v>#N/A</v>
      </c>
      <c r="L1855" t="e">
        <f>VLOOKUP(E1855,'Uniprot taxonomy'!E:J,4,FALSE)</f>
        <v>#N/A</v>
      </c>
      <c r="M1855" t="e">
        <f>LEFT(VLOOKUP(B1855,'Uniprot taxonomy'!B:R,5,FALSE))</f>
        <v>#N/A</v>
      </c>
      <c r="N1855" t="e">
        <f>VLOOKUP(B1855,'Uniprot taxonomy'!B:R,5,FALSE)</f>
        <v>#N/A</v>
      </c>
      <c r="O1855" t="e">
        <f>VLOOKUP(B1855,'Uniprot taxonomy'!B:R,6,FALSE)</f>
        <v>#N/A</v>
      </c>
      <c r="P1855" t="e">
        <f>VLOOKUP(B1855,'Uniprot taxonomy'!B:R,7,FALSE)</f>
        <v>#N/A</v>
      </c>
      <c r="Q1855" t="e">
        <f>VLOOKUP(B1855,'Uniprot taxonomy'!B:R,8,FALSE)</f>
        <v>#N/A</v>
      </c>
    </row>
    <row r="1856" spans="1:17" hidden="1" x14ac:dyDescent="0.25">
      <c r="A1856" t="s">
        <v>5288</v>
      </c>
      <c r="B1856" t="s">
        <v>5289</v>
      </c>
      <c r="C1856" t="e">
        <f>VLOOKUP('Домены Secretin_N'!B1856,'AC-Architecture'!A:C,3,FALSE)</f>
        <v>#N/A</v>
      </c>
      <c r="D1856">
        <v>640</v>
      </c>
      <c r="E1856" t="s">
        <v>3632</v>
      </c>
      <c r="F1856">
        <v>195</v>
      </c>
      <c r="G1856">
        <v>266</v>
      </c>
      <c r="H1856">
        <f t="shared" si="126"/>
        <v>71</v>
      </c>
      <c r="I1856" t="str">
        <f t="shared" si="127"/>
        <v>D0JR08_YERP1/195-266</v>
      </c>
      <c r="K1856" t="e">
        <f>IF(C1856="Secretin_N, Secretin, TraK","T","N")</f>
        <v>#N/A</v>
      </c>
      <c r="L1856" t="e">
        <f>VLOOKUP(E1856,'Uniprot taxonomy'!E:J,4,FALSE)</f>
        <v>#N/A</v>
      </c>
      <c r="M1856" t="e">
        <f>LEFT(VLOOKUP(B1856,'Uniprot taxonomy'!B:R,5,FALSE))</f>
        <v>#N/A</v>
      </c>
      <c r="N1856" t="e">
        <f>VLOOKUP(B1856,'Uniprot taxonomy'!B:R,5,FALSE)</f>
        <v>#N/A</v>
      </c>
      <c r="O1856" t="e">
        <f>VLOOKUP(B1856,'Uniprot taxonomy'!B:R,6,FALSE)</f>
        <v>#N/A</v>
      </c>
      <c r="P1856" t="e">
        <f>VLOOKUP(B1856,'Uniprot taxonomy'!B:R,7,FALSE)</f>
        <v>#N/A</v>
      </c>
      <c r="Q1856" t="e">
        <f>VLOOKUP(B1856,'Uniprot taxonomy'!B:R,8,FALSE)</f>
        <v>#N/A</v>
      </c>
    </row>
    <row r="1857" spans="1:17" hidden="1" x14ac:dyDescent="0.25">
      <c r="A1857" t="s">
        <v>5288</v>
      </c>
      <c r="B1857" t="s">
        <v>5289</v>
      </c>
      <c r="C1857" t="e">
        <f>VLOOKUP('Домены Secretin_N'!B1857,'AC-Architecture'!A:C,3,FALSE)</f>
        <v>#N/A</v>
      </c>
      <c r="D1857">
        <v>640</v>
      </c>
      <c r="E1857" t="s">
        <v>3632</v>
      </c>
      <c r="F1857">
        <v>270</v>
      </c>
      <c r="G1857">
        <v>347</v>
      </c>
      <c r="H1857">
        <f t="shared" si="126"/>
        <v>77</v>
      </c>
      <c r="I1857" t="str">
        <f t="shared" si="127"/>
        <v>D0JR08_YERP1/270-347</v>
      </c>
      <c r="K1857" t="e">
        <f>IF(C1857="Secretin_N, Secretin, TraK","T","N")</f>
        <v>#N/A</v>
      </c>
      <c r="L1857" t="e">
        <f>VLOOKUP(E1857,'Uniprot taxonomy'!E:J,4,FALSE)</f>
        <v>#N/A</v>
      </c>
      <c r="M1857" t="e">
        <f>LEFT(VLOOKUP(B1857,'Uniprot taxonomy'!B:R,5,FALSE))</f>
        <v>#N/A</v>
      </c>
      <c r="N1857" t="e">
        <f>VLOOKUP(B1857,'Uniprot taxonomy'!B:R,5,FALSE)</f>
        <v>#N/A</v>
      </c>
      <c r="O1857" t="e">
        <f>VLOOKUP(B1857,'Uniprot taxonomy'!B:R,6,FALSE)</f>
        <v>#N/A</v>
      </c>
      <c r="P1857" t="e">
        <f>VLOOKUP(B1857,'Uniprot taxonomy'!B:R,7,FALSE)</f>
        <v>#N/A</v>
      </c>
      <c r="Q1857" t="e">
        <f>VLOOKUP(B1857,'Uniprot taxonomy'!B:R,8,FALSE)</f>
        <v>#N/A</v>
      </c>
    </row>
    <row r="1858" spans="1:17" x14ac:dyDescent="0.25">
      <c r="A1858" t="s">
        <v>567</v>
      </c>
      <c r="B1858" t="s">
        <v>1867</v>
      </c>
      <c r="C1858" t="str">
        <f>VLOOKUP('Домены Secretin_N'!B1858,'AC-Architecture'!A:C,3,FALSE)</f>
        <v>Secretin_N, Secretin</v>
      </c>
      <c r="D1858">
        <v>374</v>
      </c>
      <c r="E1858" t="s">
        <v>3632</v>
      </c>
      <c r="F1858">
        <v>80</v>
      </c>
      <c r="G1858">
        <v>144</v>
      </c>
      <c r="H1858">
        <f t="shared" si="126"/>
        <v>64</v>
      </c>
      <c r="I1858" t="str">
        <f t="shared" si="127"/>
        <v>D0JXF3_YERP1/80-144</v>
      </c>
      <c r="J1858" t="str">
        <f>CONCATENATE(K1858,"_",LEFT(O1858,3),"_",LEFT(Q1858,3),"_",B1858)</f>
        <v>N_Ent_Yer_D0JXF3</v>
      </c>
      <c r="K1858" t="str">
        <f>IF(C1858="Secretin_N, Secretin, TraK","T","N")</f>
        <v>N</v>
      </c>
      <c r="L1858" t="str">
        <f>VLOOKUP(B1858,'Uniprot taxonomy'!B:R,4,FALSE)</f>
        <v>Proteobacteria</v>
      </c>
      <c r="M1858" t="str">
        <f>LEFT(VLOOKUP(B1858,'Uniprot taxonomy'!B:R,5,FALSE))</f>
        <v>G</v>
      </c>
      <c r="N1858" t="str">
        <f>VLOOKUP(B1858,'Uniprot taxonomy'!B:R,5,FALSE)</f>
        <v>Gammaproteobacteria</v>
      </c>
      <c r="O1858" t="str">
        <f>VLOOKUP(B1858,'Uniprot taxonomy'!B:R,6,FALSE)</f>
        <v>Enterobacteriales</v>
      </c>
      <c r="P1858" t="str">
        <f>VLOOKUP(B1858,'Uniprot taxonomy'!B:R,7,FALSE)</f>
        <v>Enterobacteriaceae</v>
      </c>
      <c r="Q1858" t="str">
        <f>VLOOKUP(B1858,'Uniprot taxonomy'!B:R,8,FALSE)</f>
        <v>Yersinia</v>
      </c>
    </row>
    <row r="1859" spans="1:17" hidden="1" x14ac:dyDescent="0.25">
      <c r="A1859" t="s">
        <v>5290</v>
      </c>
      <c r="B1859" t="s">
        <v>5291</v>
      </c>
      <c r="C1859" t="e">
        <f>VLOOKUP('Домены Secretin_N'!B1859,'AC-Architecture'!A:C,3,FALSE)</f>
        <v>#N/A</v>
      </c>
      <c r="D1859">
        <v>607</v>
      </c>
      <c r="E1859" t="s">
        <v>3632</v>
      </c>
      <c r="F1859">
        <v>111</v>
      </c>
      <c r="G1859">
        <v>173</v>
      </c>
      <c r="H1859">
        <f t="shared" ref="H1859:H1922" si="130">G1859-F1859</f>
        <v>62</v>
      </c>
      <c r="I1859" t="str">
        <f t="shared" ref="I1859:I1922" si="131">CONCATENATE(A1859,"/",F1859,"-",G1859)</f>
        <v>D0JY27_YERP1/111-173</v>
      </c>
      <c r="K1859" t="e">
        <f>IF(C1859="Secretin_N, Secretin, TraK","T","N")</f>
        <v>#N/A</v>
      </c>
      <c r="L1859" t="e">
        <f>VLOOKUP(E1859,'Uniprot taxonomy'!E:J,4,FALSE)</f>
        <v>#N/A</v>
      </c>
      <c r="M1859" t="e">
        <f>LEFT(VLOOKUP(B1859,'Uniprot taxonomy'!B:R,5,FALSE))</f>
        <v>#N/A</v>
      </c>
      <c r="N1859" t="e">
        <f>VLOOKUP(B1859,'Uniprot taxonomy'!B:R,5,FALSE)</f>
        <v>#N/A</v>
      </c>
      <c r="O1859" t="e">
        <f>VLOOKUP(B1859,'Uniprot taxonomy'!B:R,6,FALSE)</f>
        <v>#N/A</v>
      </c>
      <c r="P1859" t="e">
        <f>VLOOKUP(B1859,'Uniprot taxonomy'!B:R,7,FALSE)</f>
        <v>#N/A</v>
      </c>
      <c r="Q1859" t="e">
        <f>VLOOKUP(B1859,'Uniprot taxonomy'!B:R,8,FALSE)</f>
        <v>#N/A</v>
      </c>
    </row>
    <row r="1860" spans="1:17" hidden="1" x14ac:dyDescent="0.25">
      <c r="A1860" t="s">
        <v>5290</v>
      </c>
      <c r="B1860" t="s">
        <v>5291</v>
      </c>
      <c r="C1860" t="e">
        <f>VLOOKUP('Домены Secretin_N'!B1860,'AC-Architecture'!A:C,3,FALSE)</f>
        <v>#N/A</v>
      </c>
      <c r="D1860">
        <v>607</v>
      </c>
      <c r="E1860" t="s">
        <v>3632</v>
      </c>
      <c r="F1860">
        <v>184</v>
      </c>
      <c r="G1860">
        <v>281</v>
      </c>
      <c r="H1860">
        <f t="shared" si="130"/>
        <v>97</v>
      </c>
      <c r="I1860" t="str">
        <f t="shared" si="131"/>
        <v>D0JY27_YERP1/184-281</v>
      </c>
      <c r="K1860" t="e">
        <f>IF(C1860="Secretin_N, Secretin, TraK","T","N")</f>
        <v>#N/A</v>
      </c>
      <c r="L1860" t="e">
        <f>VLOOKUP(E1860,'Uniprot taxonomy'!E:J,4,FALSE)</f>
        <v>#N/A</v>
      </c>
      <c r="M1860" t="e">
        <f>LEFT(VLOOKUP(B1860,'Uniprot taxonomy'!B:R,5,FALSE))</f>
        <v>#N/A</v>
      </c>
      <c r="N1860" t="e">
        <f>VLOOKUP(B1860,'Uniprot taxonomy'!B:R,5,FALSE)</f>
        <v>#N/A</v>
      </c>
      <c r="O1860" t="e">
        <f>VLOOKUP(B1860,'Uniprot taxonomy'!B:R,6,FALSE)</f>
        <v>#N/A</v>
      </c>
      <c r="P1860" t="e">
        <f>VLOOKUP(B1860,'Uniprot taxonomy'!B:R,7,FALSE)</f>
        <v>#N/A</v>
      </c>
      <c r="Q1860" t="e">
        <f>VLOOKUP(B1860,'Uniprot taxonomy'!B:R,8,FALSE)</f>
        <v>#N/A</v>
      </c>
    </row>
    <row r="1861" spans="1:17" hidden="1" x14ac:dyDescent="0.25">
      <c r="A1861" t="s">
        <v>5292</v>
      </c>
      <c r="B1861" t="s">
        <v>5293</v>
      </c>
      <c r="C1861" t="e">
        <f>VLOOKUP('Домены Secretin_N'!B1861,'AC-Architecture'!A:C,3,FALSE)</f>
        <v>#N/A</v>
      </c>
      <c r="D1861">
        <v>424</v>
      </c>
      <c r="E1861" t="s">
        <v>3632</v>
      </c>
      <c r="F1861">
        <v>126</v>
      </c>
      <c r="G1861">
        <v>190</v>
      </c>
      <c r="H1861">
        <f t="shared" si="130"/>
        <v>64</v>
      </c>
      <c r="I1861" t="str">
        <f t="shared" si="131"/>
        <v>D0KBB9_PECWW/126-190</v>
      </c>
      <c r="K1861" t="e">
        <f>IF(C1861="Secretin_N, Secretin, TraK","T","N")</f>
        <v>#N/A</v>
      </c>
      <c r="L1861" t="e">
        <f>VLOOKUP(E1861,'Uniprot taxonomy'!E:J,4,FALSE)</f>
        <v>#N/A</v>
      </c>
      <c r="M1861" t="e">
        <f>LEFT(VLOOKUP(B1861,'Uniprot taxonomy'!B:R,5,FALSE))</f>
        <v>#N/A</v>
      </c>
      <c r="N1861" t="e">
        <f>VLOOKUP(B1861,'Uniprot taxonomy'!B:R,5,FALSE)</f>
        <v>#N/A</v>
      </c>
      <c r="O1861" t="e">
        <f>VLOOKUP(B1861,'Uniprot taxonomy'!B:R,6,FALSE)</f>
        <v>#N/A</v>
      </c>
      <c r="P1861" t="e">
        <f>VLOOKUP(B1861,'Uniprot taxonomy'!B:R,7,FALSE)</f>
        <v>#N/A</v>
      </c>
      <c r="Q1861" t="e">
        <f>VLOOKUP(B1861,'Uniprot taxonomy'!B:R,8,FALSE)</f>
        <v>#N/A</v>
      </c>
    </row>
    <row r="1862" spans="1:17" hidden="1" x14ac:dyDescent="0.25">
      <c r="A1862" t="s">
        <v>5294</v>
      </c>
      <c r="B1862" t="s">
        <v>5295</v>
      </c>
      <c r="C1862" t="e">
        <f>VLOOKUP('Домены Secretin_N'!B1862,'AC-Architecture'!A:C,3,FALSE)</f>
        <v>#N/A</v>
      </c>
      <c r="D1862">
        <v>640</v>
      </c>
      <c r="E1862" t="s">
        <v>3632</v>
      </c>
      <c r="F1862">
        <v>110</v>
      </c>
      <c r="G1862">
        <v>173</v>
      </c>
      <c r="H1862">
        <f t="shared" si="130"/>
        <v>63</v>
      </c>
      <c r="I1862" t="str">
        <f t="shared" si="131"/>
        <v>D0KKT4_PECWW/110-173</v>
      </c>
      <c r="K1862" t="e">
        <f>IF(C1862="Secretin_N, Secretin, TraK","T","N")</f>
        <v>#N/A</v>
      </c>
      <c r="L1862" t="e">
        <f>VLOOKUP(E1862,'Uniprot taxonomy'!E:J,4,FALSE)</f>
        <v>#N/A</v>
      </c>
      <c r="M1862" t="e">
        <f>LEFT(VLOOKUP(B1862,'Uniprot taxonomy'!B:R,5,FALSE))</f>
        <v>#N/A</v>
      </c>
      <c r="N1862" t="e">
        <f>VLOOKUP(B1862,'Uniprot taxonomy'!B:R,5,FALSE)</f>
        <v>#N/A</v>
      </c>
      <c r="O1862" t="e">
        <f>VLOOKUP(B1862,'Uniprot taxonomy'!B:R,6,FALSE)</f>
        <v>#N/A</v>
      </c>
      <c r="P1862" t="e">
        <f>VLOOKUP(B1862,'Uniprot taxonomy'!B:R,7,FALSE)</f>
        <v>#N/A</v>
      </c>
      <c r="Q1862" t="e">
        <f>VLOOKUP(B1862,'Uniprot taxonomy'!B:R,8,FALSE)</f>
        <v>#N/A</v>
      </c>
    </row>
    <row r="1863" spans="1:17" hidden="1" x14ac:dyDescent="0.25">
      <c r="A1863" t="s">
        <v>5294</v>
      </c>
      <c r="B1863" t="s">
        <v>5295</v>
      </c>
      <c r="C1863" t="e">
        <f>VLOOKUP('Домены Secretin_N'!B1863,'AC-Architecture'!A:C,3,FALSE)</f>
        <v>#N/A</v>
      </c>
      <c r="D1863">
        <v>640</v>
      </c>
      <c r="E1863" t="s">
        <v>3632</v>
      </c>
      <c r="F1863">
        <v>175</v>
      </c>
      <c r="G1863">
        <v>246</v>
      </c>
      <c r="H1863">
        <f t="shared" si="130"/>
        <v>71</v>
      </c>
      <c r="I1863" t="str">
        <f t="shared" si="131"/>
        <v>D0KKT4_PECWW/175-246</v>
      </c>
      <c r="K1863" t="e">
        <f>IF(C1863="Secretin_N, Secretin, TraK","T","N")</f>
        <v>#N/A</v>
      </c>
      <c r="L1863" t="e">
        <f>VLOOKUP(E1863,'Uniprot taxonomy'!E:J,4,FALSE)</f>
        <v>#N/A</v>
      </c>
      <c r="M1863" t="e">
        <f>LEFT(VLOOKUP(B1863,'Uniprot taxonomy'!B:R,5,FALSE))</f>
        <v>#N/A</v>
      </c>
      <c r="N1863" t="e">
        <f>VLOOKUP(B1863,'Uniprot taxonomy'!B:R,5,FALSE)</f>
        <v>#N/A</v>
      </c>
      <c r="O1863" t="e">
        <f>VLOOKUP(B1863,'Uniprot taxonomy'!B:R,6,FALSE)</f>
        <v>#N/A</v>
      </c>
      <c r="P1863" t="e">
        <f>VLOOKUP(B1863,'Uniprot taxonomy'!B:R,7,FALSE)</f>
        <v>#N/A</v>
      </c>
      <c r="Q1863" t="e">
        <f>VLOOKUP(B1863,'Uniprot taxonomy'!B:R,8,FALSE)</f>
        <v>#N/A</v>
      </c>
    </row>
    <row r="1864" spans="1:17" hidden="1" x14ac:dyDescent="0.25">
      <c r="A1864" t="s">
        <v>5294</v>
      </c>
      <c r="B1864" t="s">
        <v>5295</v>
      </c>
      <c r="C1864" t="e">
        <f>VLOOKUP('Домены Secretin_N'!B1864,'AC-Architecture'!A:C,3,FALSE)</f>
        <v>#N/A</v>
      </c>
      <c r="D1864">
        <v>640</v>
      </c>
      <c r="E1864" t="s">
        <v>3632</v>
      </c>
      <c r="F1864">
        <v>250</v>
      </c>
      <c r="G1864">
        <v>325</v>
      </c>
      <c r="H1864">
        <f t="shared" si="130"/>
        <v>75</v>
      </c>
      <c r="I1864" t="str">
        <f t="shared" si="131"/>
        <v>D0KKT4_PECWW/250-325</v>
      </c>
      <c r="K1864" t="e">
        <f>IF(C1864="Secretin_N, Secretin, TraK","T","N")</f>
        <v>#N/A</v>
      </c>
      <c r="L1864" t="e">
        <f>VLOOKUP(E1864,'Uniprot taxonomy'!E:J,4,FALSE)</f>
        <v>#N/A</v>
      </c>
      <c r="M1864" t="e">
        <f>LEFT(VLOOKUP(B1864,'Uniprot taxonomy'!B:R,5,FALSE))</f>
        <v>#N/A</v>
      </c>
      <c r="N1864" t="e">
        <f>VLOOKUP(B1864,'Uniprot taxonomy'!B:R,5,FALSE)</f>
        <v>#N/A</v>
      </c>
      <c r="O1864" t="e">
        <f>VLOOKUP(B1864,'Uniprot taxonomy'!B:R,6,FALSE)</f>
        <v>#N/A</v>
      </c>
      <c r="P1864" t="e">
        <f>VLOOKUP(B1864,'Uniprot taxonomy'!B:R,7,FALSE)</f>
        <v>#N/A</v>
      </c>
      <c r="Q1864" t="e">
        <f>VLOOKUP(B1864,'Uniprot taxonomy'!B:R,8,FALSE)</f>
        <v>#N/A</v>
      </c>
    </row>
    <row r="1865" spans="1:17" hidden="1" x14ac:dyDescent="0.25">
      <c r="A1865" t="s">
        <v>5296</v>
      </c>
      <c r="B1865" t="s">
        <v>5297</v>
      </c>
      <c r="C1865" t="e">
        <f>VLOOKUP('Домены Secretin_N'!B1865,'AC-Architecture'!A:C,3,FALSE)</f>
        <v>#N/A</v>
      </c>
      <c r="D1865">
        <v>725</v>
      </c>
      <c r="E1865" t="s">
        <v>3632</v>
      </c>
      <c r="F1865">
        <v>154</v>
      </c>
      <c r="G1865">
        <v>214</v>
      </c>
      <c r="H1865">
        <f t="shared" si="130"/>
        <v>60</v>
      </c>
      <c r="I1865" t="str">
        <f t="shared" si="131"/>
        <v>D0KWK8_HALNC/154-214</v>
      </c>
      <c r="K1865" t="e">
        <f>IF(C1865="Secretin_N, Secretin, TraK","T","N")</f>
        <v>#N/A</v>
      </c>
      <c r="L1865" t="e">
        <f>VLOOKUP(E1865,'Uniprot taxonomy'!E:J,4,FALSE)</f>
        <v>#N/A</v>
      </c>
      <c r="M1865" t="e">
        <f>LEFT(VLOOKUP(B1865,'Uniprot taxonomy'!B:R,5,FALSE))</f>
        <v>#N/A</v>
      </c>
      <c r="N1865" t="e">
        <f>VLOOKUP(B1865,'Uniprot taxonomy'!B:R,5,FALSE)</f>
        <v>#N/A</v>
      </c>
      <c r="O1865" t="e">
        <f>VLOOKUP(B1865,'Uniprot taxonomy'!B:R,6,FALSE)</f>
        <v>#N/A</v>
      </c>
      <c r="P1865" t="e">
        <f>VLOOKUP(B1865,'Uniprot taxonomy'!B:R,7,FALSE)</f>
        <v>#N/A</v>
      </c>
      <c r="Q1865" t="e">
        <f>VLOOKUP(B1865,'Uniprot taxonomy'!B:R,8,FALSE)</f>
        <v>#N/A</v>
      </c>
    </row>
    <row r="1866" spans="1:17" hidden="1" x14ac:dyDescent="0.25">
      <c r="A1866" t="s">
        <v>5296</v>
      </c>
      <c r="B1866" t="s">
        <v>5297</v>
      </c>
      <c r="C1866" t="e">
        <f>VLOOKUP('Домены Secretin_N'!B1866,'AC-Architecture'!A:C,3,FALSE)</f>
        <v>#N/A</v>
      </c>
      <c r="D1866">
        <v>725</v>
      </c>
      <c r="E1866" t="s">
        <v>3632</v>
      </c>
      <c r="F1866">
        <v>217</v>
      </c>
      <c r="G1866">
        <v>300</v>
      </c>
      <c r="H1866">
        <f t="shared" si="130"/>
        <v>83</v>
      </c>
      <c r="I1866" t="str">
        <f t="shared" si="131"/>
        <v>D0KWK8_HALNC/217-300</v>
      </c>
      <c r="K1866" t="e">
        <f>IF(C1866="Secretin_N, Secretin, TraK","T","N")</f>
        <v>#N/A</v>
      </c>
      <c r="L1866" t="e">
        <f>VLOOKUP(E1866,'Uniprot taxonomy'!E:J,4,FALSE)</f>
        <v>#N/A</v>
      </c>
      <c r="M1866" t="e">
        <f>LEFT(VLOOKUP(B1866,'Uniprot taxonomy'!B:R,5,FALSE))</f>
        <v>#N/A</v>
      </c>
      <c r="N1866" t="e">
        <f>VLOOKUP(B1866,'Uniprot taxonomy'!B:R,5,FALSE)</f>
        <v>#N/A</v>
      </c>
      <c r="O1866" t="e">
        <f>VLOOKUP(B1866,'Uniprot taxonomy'!B:R,6,FALSE)</f>
        <v>#N/A</v>
      </c>
      <c r="P1866" t="e">
        <f>VLOOKUP(B1866,'Uniprot taxonomy'!B:R,7,FALSE)</f>
        <v>#N/A</v>
      </c>
      <c r="Q1866" t="e">
        <f>VLOOKUP(B1866,'Uniprot taxonomy'!B:R,8,FALSE)</f>
        <v>#N/A</v>
      </c>
    </row>
    <row r="1867" spans="1:17" hidden="1" x14ac:dyDescent="0.25">
      <c r="A1867" t="s">
        <v>5296</v>
      </c>
      <c r="B1867" t="s">
        <v>5297</v>
      </c>
      <c r="C1867" t="e">
        <f>VLOOKUP('Домены Secretin_N'!B1867,'AC-Architecture'!A:C,3,FALSE)</f>
        <v>#N/A</v>
      </c>
      <c r="D1867">
        <v>725</v>
      </c>
      <c r="E1867" t="s">
        <v>3632</v>
      </c>
      <c r="F1867">
        <v>304</v>
      </c>
      <c r="G1867">
        <v>386</v>
      </c>
      <c r="H1867">
        <f t="shared" si="130"/>
        <v>82</v>
      </c>
      <c r="I1867" t="str">
        <f t="shared" si="131"/>
        <v>D0KWK8_HALNC/304-386</v>
      </c>
      <c r="K1867" t="e">
        <f>IF(C1867="Secretin_N, Secretin, TraK","T","N")</f>
        <v>#N/A</v>
      </c>
      <c r="L1867" t="e">
        <f>VLOOKUP(E1867,'Uniprot taxonomy'!E:J,4,FALSE)</f>
        <v>#N/A</v>
      </c>
      <c r="M1867" t="e">
        <f>LEFT(VLOOKUP(B1867,'Uniprot taxonomy'!B:R,5,FALSE))</f>
        <v>#N/A</v>
      </c>
      <c r="N1867" t="e">
        <f>VLOOKUP(B1867,'Uniprot taxonomy'!B:R,5,FALSE)</f>
        <v>#N/A</v>
      </c>
      <c r="O1867" t="e">
        <f>VLOOKUP(B1867,'Uniprot taxonomy'!B:R,6,FALSE)</f>
        <v>#N/A</v>
      </c>
      <c r="P1867" t="e">
        <f>VLOOKUP(B1867,'Uniprot taxonomy'!B:R,7,FALSE)</f>
        <v>#N/A</v>
      </c>
      <c r="Q1867" t="e">
        <f>VLOOKUP(B1867,'Uniprot taxonomy'!B:R,8,FALSE)</f>
        <v>#N/A</v>
      </c>
    </row>
    <row r="1868" spans="1:17" hidden="1" x14ac:dyDescent="0.25">
      <c r="A1868" t="s">
        <v>5298</v>
      </c>
      <c r="B1868" t="s">
        <v>5299</v>
      </c>
      <c r="C1868" t="e">
        <f>VLOOKUP('Домены Secretin_N'!B1868,'AC-Architecture'!A:C,3,FALSE)</f>
        <v>#N/A</v>
      </c>
      <c r="D1868">
        <v>729</v>
      </c>
      <c r="E1868" t="s">
        <v>3632</v>
      </c>
      <c r="F1868">
        <v>380</v>
      </c>
      <c r="G1868">
        <v>460</v>
      </c>
      <c r="H1868">
        <f t="shared" si="130"/>
        <v>80</v>
      </c>
      <c r="I1868" t="str">
        <f t="shared" si="131"/>
        <v>D0L240_HALNC/380-460</v>
      </c>
      <c r="K1868" t="e">
        <f>IF(C1868="Secretin_N, Secretin, TraK","T","N")</f>
        <v>#N/A</v>
      </c>
      <c r="L1868" t="e">
        <f>VLOOKUP(E1868,'Uniprot taxonomy'!E:J,4,FALSE)</f>
        <v>#N/A</v>
      </c>
      <c r="M1868" t="e">
        <f>LEFT(VLOOKUP(B1868,'Uniprot taxonomy'!B:R,5,FALSE))</f>
        <v>#N/A</v>
      </c>
      <c r="N1868" t="e">
        <f>VLOOKUP(B1868,'Uniprot taxonomy'!B:R,5,FALSE)</f>
        <v>#N/A</v>
      </c>
      <c r="O1868" t="e">
        <f>VLOOKUP(B1868,'Uniprot taxonomy'!B:R,6,FALSE)</f>
        <v>#N/A</v>
      </c>
      <c r="P1868" t="e">
        <f>VLOOKUP(B1868,'Uniprot taxonomy'!B:R,7,FALSE)</f>
        <v>#N/A</v>
      </c>
      <c r="Q1868" t="e">
        <f>VLOOKUP(B1868,'Uniprot taxonomy'!B:R,8,FALSE)</f>
        <v>#N/A</v>
      </c>
    </row>
    <row r="1869" spans="1:17" hidden="1" x14ac:dyDescent="0.25">
      <c r="A1869" t="s">
        <v>5300</v>
      </c>
      <c r="B1869" t="s">
        <v>5301</v>
      </c>
      <c r="C1869" t="e">
        <f>VLOOKUP('Домены Secretin_N'!B1869,'AC-Architecture'!A:C,3,FALSE)</f>
        <v>#N/A</v>
      </c>
      <c r="D1869">
        <v>1269</v>
      </c>
      <c r="E1869" t="s">
        <v>3632</v>
      </c>
      <c r="F1869">
        <v>946</v>
      </c>
      <c r="G1869">
        <v>1007</v>
      </c>
      <c r="H1869">
        <f t="shared" si="130"/>
        <v>61</v>
      </c>
      <c r="I1869" t="str">
        <f t="shared" si="131"/>
        <v>D0LHN1_HALO1/946-1007</v>
      </c>
      <c r="K1869" t="e">
        <f>IF(C1869="Secretin_N, Secretin, TraK","T","N")</f>
        <v>#N/A</v>
      </c>
      <c r="L1869" t="e">
        <f>VLOOKUP(E1869,'Uniprot taxonomy'!E:J,4,FALSE)</f>
        <v>#N/A</v>
      </c>
      <c r="M1869" t="e">
        <f>LEFT(VLOOKUP(B1869,'Uniprot taxonomy'!B:R,5,FALSE))</f>
        <v>#N/A</v>
      </c>
      <c r="N1869" t="e">
        <f>VLOOKUP(B1869,'Uniprot taxonomy'!B:R,5,FALSE)</f>
        <v>#N/A</v>
      </c>
      <c r="O1869" t="e">
        <f>VLOOKUP(B1869,'Uniprot taxonomy'!B:R,6,FALSE)</f>
        <v>#N/A</v>
      </c>
      <c r="P1869" t="e">
        <f>VLOOKUP(B1869,'Uniprot taxonomy'!B:R,7,FALSE)</f>
        <v>#N/A</v>
      </c>
      <c r="Q1869" t="e">
        <f>VLOOKUP(B1869,'Uniprot taxonomy'!B:R,8,FALSE)</f>
        <v>#N/A</v>
      </c>
    </row>
    <row r="1870" spans="1:17" hidden="1" x14ac:dyDescent="0.25">
      <c r="A1870" t="s">
        <v>5303</v>
      </c>
      <c r="B1870" t="s">
        <v>5304</v>
      </c>
      <c r="C1870" t="e">
        <f>VLOOKUP('Домены Secretin_N'!B1870,'AC-Architecture'!A:C,3,FALSE)</f>
        <v>#N/A</v>
      </c>
      <c r="D1870">
        <v>842</v>
      </c>
      <c r="E1870" t="s">
        <v>3632</v>
      </c>
      <c r="F1870">
        <v>252</v>
      </c>
      <c r="G1870">
        <v>351</v>
      </c>
      <c r="H1870">
        <f t="shared" si="130"/>
        <v>99</v>
      </c>
      <c r="I1870" t="str">
        <f t="shared" si="131"/>
        <v>D0LLW3_HALO1/252-351</v>
      </c>
      <c r="K1870" t="e">
        <f>IF(C1870="Secretin_N, Secretin, TraK","T","N")</f>
        <v>#N/A</v>
      </c>
      <c r="L1870" t="e">
        <f>VLOOKUP(E1870,'Uniprot taxonomy'!E:J,4,FALSE)</f>
        <v>#N/A</v>
      </c>
      <c r="M1870" t="e">
        <f>LEFT(VLOOKUP(B1870,'Uniprot taxonomy'!B:R,5,FALSE))</f>
        <v>#N/A</v>
      </c>
      <c r="N1870" t="e">
        <f>VLOOKUP(B1870,'Uniprot taxonomy'!B:R,5,FALSE)</f>
        <v>#N/A</v>
      </c>
      <c r="O1870" t="e">
        <f>VLOOKUP(B1870,'Uniprot taxonomy'!B:R,6,FALSE)</f>
        <v>#N/A</v>
      </c>
      <c r="P1870" t="e">
        <f>VLOOKUP(B1870,'Uniprot taxonomy'!B:R,7,FALSE)</f>
        <v>#N/A</v>
      </c>
      <c r="Q1870" t="e">
        <f>VLOOKUP(B1870,'Uniprot taxonomy'!B:R,8,FALSE)</f>
        <v>#N/A</v>
      </c>
    </row>
    <row r="1871" spans="1:17" hidden="1" x14ac:dyDescent="0.25">
      <c r="A1871" t="s">
        <v>5303</v>
      </c>
      <c r="B1871" t="s">
        <v>5304</v>
      </c>
      <c r="C1871" t="e">
        <f>VLOOKUP('Домены Secretin_N'!B1871,'AC-Architecture'!A:C,3,FALSE)</f>
        <v>#N/A</v>
      </c>
      <c r="D1871">
        <v>842</v>
      </c>
      <c r="E1871" t="s">
        <v>3632</v>
      </c>
      <c r="F1871">
        <v>358</v>
      </c>
      <c r="G1871">
        <v>452</v>
      </c>
      <c r="H1871">
        <f t="shared" si="130"/>
        <v>94</v>
      </c>
      <c r="I1871" t="str">
        <f t="shared" si="131"/>
        <v>D0LLW3_HALO1/358-452</v>
      </c>
      <c r="K1871" t="e">
        <f>IF(C1871="Secretin_N, Secretin, TraK","T","N")</f>
        <v>#N/A</v>
      </c>
      <c r="L1871" t="e">
        <f>VLOOKUP(E1871,'Uniprot taxonomy'!E:J,4,FALSE)</f>
        <v>#N/A</v>
      </c>
      <c r="M1871" t="e">
        <f>LEFT(VLOOKUP(B1871,'Uniprot taxonomy'!B:R,5,FALSE))</f>
        <v>#N/A</v>
      </c>
      <c r="N1871" t="e">
        <f>VLOOKUP(B1871,'Uniprot taxonomy'!B:R,5,FALSE)</f>
        <v>#N/A</v>
      </c>
      <c r="O1871" t="e">
        <f>VLOOKUP(B1871,'Uniprot taxonomy'!B:R,6,FALSE)</f>
        <v>#N/A</v>
      </c>
      <c r="P1871" t="e">
        <f>VLOOKUP(B1871,'Uniprot taxonomy'!B:R,7,FALSE)</f>
        <v>#N/A</v>
      </c>
      <c r="Q1871" t="e">
        <f>VLOOKUP(B1871,'Uniprot taxonomy'!B:R,8,FALSE)</f>
        <v>#N/A</v>
      </c>
    </row>
    <row r="1872" spans="1:17" x14ac:dyDescent="0.25">
      <c r="A1872" t="s">
        <v>568</v>
      </c>
      <c r="B1872" t="s">
        <v>1868</v>
      </c>
      <c r="C1872" t="str">
        <f>VLOOKUP('Домены Secretin_N'!B1872,'AC-Architecture'!A:C,3,FALSE)</f>
        <v>Secretin_N, Secretin</v>
      </c>
      <c r="D1872">
        <v>604</v>
      </c>
      <c r="E1872" t="s">
        <v>3632</v>
      </c>
      <c r="F1872">
        <v>169</v>
      </c>
      <c r="G1872">
        <v>274</v>
      </c>
      <c r="H1872">
        <f t="shared" si="130"/>
        <v>105</v>
      </c>
      <c r="I1872" t="str">
        <f t="shared" si="131"/>
        <v>D0M1W1_VIBSE/169-274</v>
      </c>
      <c r="J1872" t="str">
        <f t="shared" ref="J1872:J1873" si="132">CONCATENATE(K1872,"_",LEFT(O1872,3),"_",LEFT(Q1872,3),"_",B1872)</f>
        <v>N_Vib_Vib_D0M1W1</v>
      </c>
      <c r="K1872" t="str">
        <f>IF(C1872="Secretin_N, Secretin, TraK","T","N")</f>
        <v>N</v>
      </c>
      <c r="L1872" t="str">
        <f>VLOOKUP(B1872,'Uniprot taxonomy'!B:R,4,FALSE)</f>
        <v>Proteobacteria</v>
      </c>
      <c r="M1872" t="str">
        <f>LEFT(VLOOKUP(B1872,'Uniprot taxonomy'!B:R,5,FALSE))</f>
        <v>G</v>
      </c>
      <c r="N1872" t="str">
        <f>VLOOKUP(B1872,'Uniprot taxonomy'!B:R,5,FALSE)</f>
        <v>Gammaproteobacteria</v>
      </c>
      <c r="O1872" t="str">
        <f>VLOOKUP(B1872,'Uniprot taxonomy'!B:R,6,FALSE)</f>
        <v>Vibrionales</v>
      </c>
      <c r="P1872" t="str">
        <f>VLOOKUP(B1872,'Uniprot taxonomy'!B:R,7,FALSE)</f>
        <v>Vibrionaceae</v>
      </c>
      <c r="Q1872" t="str">
        <f>VLOOKUP(B1872,'Uniprot taxonomy'!B:R,8,FALSE)</f>
        <v>Vibrio</v>
      </c>
    </row>
    <row r="1873" spans="1:17" x14ac:dyDescent="0.25">
      <c r="A1873" t="s">
        <v>569</v>
      </c>
      <c r="B1873" t="s">
        <v>1869</v>
      </c>
      <c r="C1873" t="str">
        <f>VLOOKUP('Домены Secretin_N'!B1873,'AC-Architecture'!A:C,3,FALSE)</f>
        <v>Secretin_N, Secretin</v>
      </c>
      <c r="D1873">
        <v>353</v>
      </c>
      <c r="E1873" t="s">
        <v>3632</v>
      </c>
      <c r="F1873">
        <v>62</v>
      </c>
      <c r="G1873">
        <v>135</v>
      </c>
      <c r="H1873">
        <f t="shared" si="130"/>
        <v>73</v>
      </c>
      <c r="I1873" t="str">
        <f t="shared" si="131"/>
        <v>D0M276_VIBSE/62-135</v>
      </c>
      <c r="J1873" t="str">
        <f t="shared" si="132"/>
        <v>N_Vib_Vib_D0M276</v>
      </c>
      <c r="K1873" t="str">
        <f>IF(C1873="Secretin_N, Secretin, TraK","T","N")</f>
        <v>N</v>
      </c>
      <c r="L1873" t="str">
        <f>VLOOKUP(B1873,'Uniprot taxonomy'!B:R,4,FALSE)</f>
        <v>Proteobacteria</v>
      </c>
      <c r="M1873" t="str">
        <f>LEFT(VLOOKUP(B1873,'Uniprot taxonomy'!B:R,5,FALSE))</f>
        <v>G</v>
      </c>
      <c r="N1873" t="str">
        <f>VLOOKUP(B1873,'Uniprot taxonomy'!B:R,5,FALSE)</f>
        <v>Gammaproteobacteria</v>
      </c>
      <c r="O1873" t="str">
        <f>VLOOKUP(B1873,'Uniprot taxonomy'!B:R,6,FALSE)</f>
        <v>Vibrionales</v>
      </c>
      <c r="P1873" t="str">
        <f>VLOOKUP(B1873,'Uniprot taxonomy'!B:R,7,FALSE)</f>
        <v>Vibrionaceae</v>
      </c>
      <c r="Q1873" t="str">
        <f>VLOOKUP(B1873,'Uniprot taxonomy'!B:R,8,FALSE)</f>
        <v>Vibrio</v>
      </c>
    </row>
    <row r="1874" spans="1:17" hidden="1" x14ac:dyDescent="0.25">
      <c r="A1874" t="s">
        <v>570</v>
      </c>
      <c r="B1874" t="s">
        <v>1870</v>
      </c>
      <c r="C1874" t="str">
        <f>VLOOKUP('Домены Secretin_N'!B1874,'AC-Architecture'!A:C,3,FALSE)</f>
        <v>Secretin_N, Secretin</v>
      </c>
      <c r="D1874">
        <v>544</v>
      </c>
      <c r="E1874" t="s">
        <v>3632</v>
      </c>
      <c r="F1874">
        <v>235</v>
      </c>
      <c r="G1874">
        <v>295</v>
      </c>
      <c r="H1874">
        <f t="shared" si="130"/>
        <v>60</v>
      </c>
      <c r="I1874" t="str">
        <f t="shared" si="131"/>
        <v>D0RPC3_9PROT/235-295</v>
      </c>
      <c r="J1874" t="e">
        <f>CONCATENATE(K1874,"_",#REF!,"_",B1874)</f>
        <v>#REF!</v>
      </c>
      <c r="K1874" t="str">
        <f>IF(C1874="Secretin_N, Secretin, TraK","T","N")</f>
        <v>N</v>
      </c>
      <c r="L1874" t="e">
        <f>VLOOKUP(E1874,'Uniprot taxonomy'!E:J,4,FALSE)</f>
        <v>#N/A</v>
      </c>
      <c r="M1874" t="str">
        <f>LEFT(VLOOKUP(B1874,'Uniprot taxonomy'!B:R,5,FALSE))</f>
        <v>A</v>
      </c>
      <c r="N1874" t="str">
        <f>VLOOKUP(B1874,'Uniprot taxonomy'!B:R,5,FALSE)</f>
        <v>Alphaproteobacteria</v>
      </c>
      <c r="O1874" t="str">
        <f>VLOOKUP(B1874,'Uniprot taxonomy'!B:R,6,FALSE)</f>
        <v>SAR11cluster.</v>
      </c>
      <c r="P1874">
        <f>VLOOKUP(B1874,'Uniprot taxonomy'!B:R,7,FALSE)</f>
        <v>0</v>
      </c>
      <c r="Q1874">
        <f>VLOOKUP(B1874,'Uniprot taxonomy'!B:R,8,FALSE)</f>
        <v>0</v>
      </c>
    </row>
    <row r="1875" spans="1:17" hidden="1" x14ac:dyDescent="0.25">
      <c r="A1875" t="s">
        <v>5305</v>
      </c>
      <c r="B1875" t="s">
        <v>5306</v>
      </c>
      <c r="C1875" t="e">
        <f>VLOOKUP('Домены Secretin_N'!B1875,'AC-Architecture'!A:C,3,FALSE)</f>
        <v>#N/A</v>
      </c>
      <c r="D1875">
        <v>717</v>
      </c>
      <c r="E1875" t="s">
        <v>3632</v>
      </c>
      <c r="F1875">
        <v>359</v>
      </c>
      <c r="G1875">
        <v>455</v>
      </c>
      <c r="H1875">
        <f t="shared" si="130"/>
        <v>96</v>
      </c>
      <c r="I1875" t="str">
        <f t="shared" si="131"/>
        <v>D0S4F0_ACICA/359-455</v>
      </c>
      <c r="K1875" t="e">
        <f>IF(C1875="Secretin_N, Secretin, TraK","T","N")</f>
        <v>#N/A</v>
      </c>
      <c r="L1875" t="e">
        <f>VLOOKUP(E1875,'Uniprot taxonomy'!E:J,4,FALSE)</f>
        <v>#N/A</v>
      </c>
      <c r="M1875" t="e">
        <f>LEFT(VLOOKUP(B1875,'Uniprot taxonomy'!B:R,5,FALSE))</f>
        <v>#N/A</v>
      </c>
      <c r="N1875" t="e">
        <f>VLOOKUP(B1875,'Uniprot taxonomy'!B:R,5,FALSE)</f>
        <v>#N/A</v>
      </c>
      <c r="O1875" t="e">
        <f>VLOOKUP(B1875,'Uniprot taxonomy'!B:R,6,FALSE)</f>
        <v>#N/A</v>
      </c>
      <c r="P1875" t="e">
        <f>VLOOKUP(B1875,'Uniprot taxonomy'!B:R,7,FALSE)</f>
        <v>#N/A</v>
      </c>
      <c r="Q1875" t="e">
        <f>VLOOKUP(B1875,'Uniprot taxonomy'!B:R,8,FALSE)</f>
        <v>#N/A</v>
      </c>
    </row>
    <row r="1876" spans="1:17" hidden="1" x14ac:dyDescent="0.25">
      <c r="A1876" t="s">
        <v>5307</v>
      </c>
      <c r="B1876" t="s">
        <v>5308</v>
      </c>
      <c r="C1876" t="e">
        <f>VLOOKUP('Домены Secretin_N'!B1876,'AC-Architecture'!A:C,3,FALSE)</f>
        <v>#N/A</v>
      </c>
      <c r="D1876">
        <v>758</v>
      </c>
      <c r="E1876" t="s">
        <v>3632</v>
      </c>
      <c r="F1876">
        <v>129</v>
      </c>
      <c r="G1876">
        <v>189</v>
      </c>
      <c r="H1876">
        <f t="shared" si="130"/>
        <v>60</v>
      </c>
      <c r="I1876" t="str">
        <f t="shared" si="131"/>
        <v>D0S621_ACICA/129-189</v>
      </c>
      <c r="K1876" t="e">
        <f>IF(C1876="Secretin_N, Secretin, TraK","T","N")</f>
        <v>#N/A</v>
      </c>
      <c r="L1876" t="e">
        <f>VLOOKUP(E1876,'Uniprot taxonomy'!E:J,4,FALSE)</f>
        <v>#N/A</v>
      </c>
      <c r="M1876" t="e">
        <f>LEFT(VLOOKUP(B1876,'Uniprot taxonomy'!B:R,5,FALSE))</f>
        <v>#N/A</v>
      </c>
      <c r="N1876" t="e">
        <f>VLOOKUP(B1876,'Uniprot taxonomy'!B:R,5,FALSE)</f>
        <v>#N/A</v>
      </c>
      <c r="O1876" t="e">
        <f>VLOOKUP(B1876,'Uniprot taxonomy'!B:R,6,FALSE)</f>
        <v>#N/A</v>
      </c>
      <c r="P1876" t="e">
        <f>VLOOKUP(B1876,'Uniprot taxonomy'!B:R,7,FALSE)</f>
        <v>#N/A</v>
      </c>
      <c r="Q1876" t="e">
        <f>VLOOKUP(B1876,'Uniprot taxonomy'!B:R,8,FALSE)</f>
        <v>#N/A</v>
      </c>
    </row>
    <row r="1877" spans="1:17" hidden="1" x14ac:dyDescent="0.25">
      <c r="A1877" t="s">
        <v>5307</v>
      </c>
      <c r="B1877" t="s">
        <v>5308</v>
      </c>
      <c r="C1877" t="e">
        <f>VLOOKUP('Домены Secretin_N'!B1877,'AC-Architecture'!A:C,3,FALSE)</f>
        <v>#N/A</v>
      </c>
      <c r="D1877">
        <v>758</v>
      </c>
      <c r="E1877" t="s">
        <v>3632</v>
      </c>
      <c r="F1877">
        <v>192</v>
      </c>
      <c r="G1877">
        <v>262</v>
      </c>
      <c r="H1877">
        <f t="shared" si="130"/>
        <v>70</v>
      </c>
      <c r="I1877" t="str">
        <f t="shared" si="131"/>
        <v>D0S621_ACICA/192-262</v>
      </c>
      <c r="K1877" t="e">
        <f>IF(C1877="Secretin_N, Secretin, TraK","T","N")</f>
        <v>#N/A</v>
      </c>
      <c r="L1877" t="e">
        <f>VLOOKUP(E1877,'Uniprot taxonomy'!E:J,4,FALSE)</f>
        <v>#N/A</v>
      </c>
      <c r="M1877" t="e">
        <f>LEFT(VLOOKUP(B1877,'Uniprot taxonomy'!B:R,5,FALSE))</f>
        <v>#N/A</v>
      </c>
      <c r="N1877" t="e">
        <f>VLOOKUP(B1877,'Uniprot taxonomy'!B:R,5,FALSE)</f>
        <v>#N/A</v>
      </c>
      <c r="O1877" t="e">
        <f>VLOOKUP(B1877,'Uniprot taxonomy'!B:R,6,FALSE)</f>
        <v>#N/A</v>
      </c>
      <c r="P1877" t="e">
        <f>VLOOKUP(B1877,'Uniprot taxonomy'!B:R,7,FALSE)</f>
        <v>#N/A</v>
      </c>
      <c r="Q1877" t="e">
        <f>VLOOKUP(B1877,'Uniprot taxonomy'!B:R,8,FALSE)</f>
        <v>#N/A</v>
      </c>
    </row>
    <row r="1878" spans="1:17" hidden="1" x14ac:dyDescent="0.25">
      <c r="A1878" t="s">
        <v>5307</v>
      </c>
      <c r="B1878" t="s">
        <v>5308</v>
      </c>
      <c r="C1878" t="e">
        <f>VLOOKUP('Домены Secretin_N'!B1878,'AC-Architecture'!A:C,3,FALSE)</f>
        <v>#N/A</v>
      </c>
      <c r="D1878">
        <v>758</v>
      </c>
      <c r="E1878" t="s">
        <v>3632</v>
      </c>
      <c r="F1878">
        <v>267</v>
      </c>
      <c r="G1878">
        <v>394</v>
      </c>
      <c r="H1878">
        <f t="shared" si="130"/>
        <v>127</v>
      </c>
      <c r="I1878" t="str">
        <f t="shared" si="131"/>
        <v>D0S621_ACICA/267-394</v>
      </c>
      <c r="K1878" t="e">
        <f>IF(C1878="Secretin_N, Secretin, TraK","T","N")</f>
        <v>#N/A</v>
      </c>
      <c r="L1878" t="e">
        <f>VLOOKUP(E1878,'Uniprot taxonomy'!E:J,4,FALSE)</f>
        <v>#N/A</v>
      </c>
      <c r="M1878" t="e">
        <f>LEFT(VLOOKUP(B1878,'Uniprot taxonomy'!B:R,5,FALSE))</f>
        <v>#N/A</v>
      </c>
      <c r="N1878" t="e">
        <f>VLOOKUP(B1878,'Uniprot taxonomy'!B:R,5,FALSE)</f>
        <v>#N/A</v>
      </c>
      <c r="O1878" t="e">
        <f>VLOOKUP(B1878,'Uniprot taxonomy'!B:R,6,FALSE)</f>
        <v>#N/A</v>
      </c>
      <c r="P1878" t="e">
        <f>VLOOKUP(B1878,'Uniprot taxonomy'!B:R,7,FALSE)</f>
        <v>#N/A</v>
      </c>
      <c r="Q1878" t="e">
        <f>VLOOKUP(B1878,'Uniprot taxonomy'!B:R,8,FALSE)</f>
        <v>#N/A</v>
      </c>
    </row>
    <row r="1879" spans="1:17" hidden="1" x14ac:dyDescent="0.25">
      <c r="A1879" t="s">
        <v>5309</v>
      </c>
      <c r="B1879" t="s">
        <v>5310</v>
      </c>
      <c r="C1879" t="e">
        <f>VLOOKUP('Домены Secretin_N'!B1879,'AC-Architecture'!A:C,3,FALSE)</f>
        <v>#N/A</v>
      </c>
      <c r="D1879">
        <v>785</v>
      </c>
      <c r="E1879" t="s">
        <v>3632</v>
      </c>
      <c r="F1879">
        <v>128</v>
      </c>
      <c r="G1879">
        <v>188</v>
      </c>
      <c r="H1879">
        <f t="shared" si="130"/>
        <v>60</v>
      </c>
      <c r="I1879" t="str">
        <f t="shared" si="131"/>
        <v>D0SDL7_ACIJO/128-188</v>
      </c>
      <c r="K1879" t="e">
        <f>IF(C1879="Secretin_N, Secretin, TraK","T","N")</f>
        <v>#N/A</v>
      </c>
      <c r="L1879" t="e">
        <f>VLOOKUP(E1879,'Uniprot taxonomy'!E:J,4,FALSE)</f>
        <v>#N/A</v>
      </c>
      <c r="M1879" t="e">
        <f>LEFT(VLOOKUP(B1879,'Uniprot taxonomy'!B:R,5,FALSE))</f>
        <v>#N/A</v>
      </c>
      <c r="N1879" t="e">
        <f>VLOOKUP(B1879,'Uniprot taxonomy'!B:R,5,FALSE)</f>
        <v>#N/A</v>
      </c>
      <c r="O1879" t="e">
        <f>VLOOKUP(B1879,'Uniprot taxonomy'!B:R,6,FALSE)</f>
        <v>#N/A</v>
      </c>
      <c r="P1879" t="e">
        <f>VLOOKUP(B1879,'Uniprot taxonomy'!B:R,7,FALSE)</f>
        <v>#N/A</v>
      </c>
      <c r="Q1879" t="e">
        <f>VLOOKUP(B1879,'Uniprot taxonomy'!B:R,8,FALSE)</f>
        <v>#N/A</v>
      </c>
    </row>
    <row r="1880" spans="1:17" hidden="1" x14ac:dyDescent="0.25">
      <c r="A1880" t="s">
        <v>5309</v>
      </c>
      <c r="B1880" t="s">
        <v>5310</v>
      </c>
      <c r="C1880" t="e">
        <f>VLOOKUP('Домены Secretin_N'!B1880,'AC-Architecture'!A:C,3,FALSE)</f>
        <v>#N/A</v>
      </c>
      <c r="D1880">
        <v>785</v>
      </c>
      <c r="E1880" t="s">
        <v>3632</v>
      </c>
      <c r="F1880">
        <v>191</v>
      </c>
      <c r="G1880">
        <v>261</v>
      </c>
      <c r="H1880">
        <f t="shared" si="130"/>
        <v>70</v>
      </c>
      <c r="I1880" t="str">
        <f t="shared" si="131"/>
        <v>D0SDL7_ACIJO/191-261</v>
      </c>
      <c r="K1880" t="e">
        <f>IF(C1880="Secretin_N, Secretin, TraK","T","N")</f>
        <v>#N/A</v>
      </c>
      <c r="L1880" t="e">
        <f>VLOOKUP(E1880,'Uniprot taxonomy'!E:J,4,FALSE)</f>
        <v>#N/A</v>
      </c>
      <c r="M1880" t="e">
        <f>LEFT(VLOOKUP(B1880,'Uniprot taxonomy'!B:R,5,FALSE))</f>
        <v>#N/A</v>
      </c>
      <c r="N1880" t="e">
        <f>VLOOKUP(B1880,'Uniprot taxonomy'!B:R,5,FALSE)</f>
        <v>#N/A</v>
      </c>
      <c r="O1880" t="e">
        <f>VLOOKUP(B1880,'Uniprot taxonomy'!B:R,6,FALSE)</f>
        <v>#N/A</v>
      </c>
      <c r="P1880" t="e">
        <f>VLOOKUP(B1880,'Uniprot taxonomy'!B:R,7,FALSE)</f>
        <v>#N/A</v>
      </c>
      <c r="Q1880" t="e">
        <f>VLOOKUP(B1880,'Uniprot taxonomy'!B:R,8,FALSE)</f>
        <v>#N/A</v>
      </c>
    </row>
    <row r="1881" spans="1:17" hidden="1" x14ac:dyDescent="0.25">
      <c r="A1881" t="s">
        <v>5309</v>
      </c>
      <c r="B1881" t="s">
        <v>5310</v>
      </c>
      <c r="C1881" t="e">
        <f>VLOOKUP('Домены Secretin_N'!B1881,'AC-Architecture'!A:C,3,FALSE)</f>
        <v>#N/A</v>
      </c>
      <c r="D1881">
        <v>785</v>
      </c>
      <c r="E1881" t="s">
        <v>3632</v>
      </c>
      <c r="F1881">
        <v>266</v>
      </c>
      <c r="G1881">
        <v>384</v>
      </c>
      <c r="H1881">
        <f t="shared" si="130"/>
        <v>118</v>
      </c>
      <c r="I1881" t="str">
        <f t="shared" si="131"/>
        <v>D0SDL7_ACIJO/266-384</v>
      </c>
      <c r="K1881" t="e">
        <f>IF(C1881="Secretin_N, Secretin, TraK","T","N")</f>
        <v>#N/A</v>
      </c>
      <c r="L1881" t="e">
        <f>VLOOKUP(E1881,'Uniprot taxonomy'!E:J,4,FALSE)</f>
        <v>#N/A</v>
      </c>
      <c r="M1881" t="e">
        <f>LEFT(VLOOKUP(B1881,'Uniprot taxonomy'!B:R,5,FALSE))</f>
        <v>#N/A</v>
      </c>
      <c r="N1881" t="e">
        <f>VLOOKUP(B1881,'Uniprot taxonomy'!B:R,5,FALSE)</f>
        <v>#N/A</v>
      </c>
      <c r="O1881" t="e">
        <f>VLOOKUP(B1881,'Uniprot taxonomy'!B:R,6,FALSE)</f>
        <v>#N/A</v>
      </c>
      <c r="P1881" t="e">
        <f>VLOOKUP(B1881,'Uniprot taxonomy'!B:R,7,FALSE)</f>
        <v>#N/A</v>
      </c>
      <c r="Q1881" t="e">
        <f>VLOOKUP(B1881,'Uniprot taxonomy'!B:R,8,FALSE)</f>
        <v>#N/A</v>
      </c>
    </row>
    <row r="1882" spans="1:17" hidden="1" x14ac:dyDescent="0.25">
      <c r="A1882" t="s">
        <v>5311</v>
      </c>
      <c r="B1882" t="s">
        <v>5312</v>
      </c>
      <c r="C1882" t="e">
        <f>VLOOKUP('Домены Secretin_N'!B1882,'AC-Architecture'!A:C,3,FALSE)</f>
        <v>#N/A</v>
      </c>
      <c r="D1882">
        <v>390</v>
      </c>
      <c r="E1882" t="s">
        <v>3632</v>
      </c>
      <c r="F1882">
        <v>72</v>
      </c>
      <c r="G1882">
        <v>155</v>
      </c>
      <c r="H1882">
        <f t="shared" si="130"/>
        <v>83</v>
      </c>
      <c r="I1882" t="str">
        <f t="shared" si="131"/>
        <v>D0SET7_ACIJO/72-155</v>
      </c>
      <c r="K1882" t="e">
        <f>IF(C1882="Secretin_N, Secretin, TraK","T","N")</f>
        <v>#N/A</v>
      </c>
      <c r="L1882" t="e">
        <f>VLOOKUP(E1882,'Uniprot taxonomy'!E:J,4,FALSE)</f>
        <v>#N/A</v>
      </c>
      <c r="M1882" t="e">
        <f>LEFT(VLOOKUP(B1882,'Uniprot taxonomy'!B:R,5,FALSE))</f>
        <v>#N/A</v>
      </c>
      <c r="N1882" t="e">
        <f>VLOOKUP(B1882,'Uniprot taxonomy'!B:R,5,FALSE)</f>
        <v>#N/A</v>
      </c>
      <c r="O1882" t="e">
        <f>VLOOKUP(B1882,'Uniprot taxonomy'!B:R,6,FALSE)</f>
        <v>#N/A</v>
      </c>
      <c r="P1882" t="e">
        <f>VLOOKUP(B1882,'Uniprot taxonomy'!B:R,7,FALSE)</f>
        <v>#N/A</v>
      </c>
      <c r="Q1882" t="e">
        <f>VLOOKUP(B1882,'Uniprot taxonomy'!B:R,8,FALSE)</f>
        <v>#N/A</v>
      </c>
    </row>
    <row r="1883" spans="1:17" hidden="1" x14ac:dyDescent="0.25">
      <c r="A1883" t="s">
        <v>5313</v>
      </c>
      <c r="B1883" t="s">
        <v>5314</v>
      </c>
      <c r="C1883" t="e">
        <f>VLOOKUP('Домены Secretin_N'!B1883,'AC-Architecture'!A:C,3,FALSE)</f>
        <v>#N/A</v>
      </c>
      <c r="D1883">
        <v>709</v>
      </c>
      <c r="E1883" t="s">
        <v>3632</v>
      </c>
      <c r="F1883">
        <v>360</v>
      </c>
      <c r="G1883">
        <v>442</v>
      </c>
      <c r="H1883">
        <f t="shared" si="130"/>
        <v>82</v>
      </c>
      <c r="I1883" t="str">
        <f t="shared" si="131"/>
        <v>D0SNG1_ACIJU/360-442</v>
      </c>
      <c r="K1883" t="e">
        <f>IF(C1883="Secretin_N, Secretin, TraK","T","N")</f>
        <v>#N/A</v>
      </c>
      <c r="L1883" t="e">
        <f>VLOOKUP(E1883,'Uniprot taxonomy'!E:J,4,FALSE)</f>
        <v>#N/A</v>
      </c>
      <c r="M1883" t="e">
        <f>LEFT(VLOOKUP(B1883,'Uniprot taxonomy'!B:R,5,FALSE))</f>
        <v>#N/A</v>
      </c>
      <c r="N1883" t="e">
        <f>VLOOKUP(B1883,'Uniprot taxonomy'!B:R,5,FALSE)</f>
        <v>#N/A</v>
      </c>
      <c r="O1883" t="e">
        <f>VLOOKUP(B1883,'Uniprot taxonomy'!B:R,6,FALSE)</f>
        <v>#N/A</v>
      </c>
      <c r="P1883" t="e">
        <f>VLOOKUP(B1883,'Uniprot taxonomy'!B:R,7,FALSE)</f>
        <v>#N/A</v>
      </c>
      <c r="Q1883" t="e">
        <f>VLOOKUP(B1883,'Uniprot taxonomy'!B:R,8,FALSE)</f>
        <v>#N/A</v>
      </c>
    </row>
    <row r="1884" spans="1:17" hidden="1" x14ac:dyDescent="0.25">
      <c r="A1884" t="s">
        <v>5315</v>
      </c>
      <c r="B1884" t="s">
        <v>5316</v>
      </c>
      <c r="C1884" t="e">
        <f>VLOOKUP('Домены Secretin_N'!B1884,'AC-Architecture'!A:C,3,FALSE)</f>
        <v>#N/A</v>
      </c>
      <c r="D1884">
        <v>751</v>
      </c>
      <c r="E1884" t="s">
        <v>3632</v>
      </c>
      <c r="F1884">
        <v>129</v>
      </c>
      <c r="G1884">
        <v>189</v>
      </c>
      <c r="H1884">
        <f t="shared" si="130"/>
        <v>60</v>
      </c>
      <c r="I1884" t="str">
        <f t="shared" si="131"/>
        <v>D0SPE5_ACIJU/129-189</v>
      </c>
      <c r="K1884" t="e">
        <f>IF(C1884="Secretin_N, Secretin, TraK","T","N")</f>
        <v>#N/A</v>
      </c>
      <c r="L1884" t="e">
        <f>VLOOKUP(E1884,'Uniprot taxonomy'!E:J,4,FALSE)</f>
        <v>#N/A</v>
      </c>
      <c r="M1884" t="e">
        <f>LEFT(VLOOKUP(B1884,'Uniprot taxonomy'!B:R,5,FALSE))</f>
        <v>#N/A</v>
      </c>
      <c r="N1884" t="e">
        <f>VLOOKUP(B1884,'Uniprot taxonomy'!B:R,5,FALSE)</f>
        <v>#N/A</v>
      </c>
      <c r="O1884" t="e">
        <f>VLOOKUP(B1884,'Uniprot taxonomy'!B:R,6,FALSE)</f>
        <v>#N/A</v>
      </c>
      <c r="P1884" t="e">
        <f>VLOOKUP(B1884,'Uniprot taxonomy'!B:R,7,FALSE)</f>
        <v>#N/A</v>
      </c>
      <c r="Q1884" t="e">
        <f>VLOOKUP(B1884,'Uniprot taxonomy'!B:R,8,FALSE)</f>
        <v>#N/A</v>
      </c>
    </row>
    <row r="1885" spans="1:17" hidden="1" x14ac:dyDescent="0.25">
      <c r="A1885" t="s">
        <v>5315</v>
      </c>
      <c r="B1885" t="s">
        <v>5316</v>
      </c>
      <c r="C1885" t="e">
        <f>VLOOKUP('Домены Secretin_N'!B1885,'AC-Architecture'!A:C,3,FALSE)</f>
        <v>#N/A</v>
      </c>
      <c r="D1885">
        <v>751</v>
      </c>
      <c r="E1885" t="s">
        <v>3632</v>
      </c>
      <c r="F1885">
        <v>192</v>
      </c>
      <c r="G1885">
        <v>262</v>
      </c>
      <c r="H1885">
        <f t="shared" si="130"/>
        <v>70</v>
      </c>
      <c r="I1885" t="str">
        <f t="shared" si="131"/>
        <v>D0SPE5_ACIJU/192-262</v>
      </c>
      <c r="K1885" t="e">
        <f>IF(C1885="Secretin_N, Secretin, TraK","T","N")</f>
        <v>#N/A</v>
      </c>
      <c r="L1885" t="e">
        <f>VLOOKUP(E1885,'Uniprot taxonomy'!E:J,4,FALSE)</f>
        <v>#N/A</v>
      </c>
      <c r="M1885" t="e">
        <f>LEFT(VLOOKUP(B1885,'Uniprot taxonomy'!B:R,5,FALSE))</f>
        <v>#N/A</v>
      </c>
      <c r="N1885" t="e">
        <f>VLOOKUP(B1885,'Uniprot taxonomy'!B:R,5,FALSE)</f>
        <v>#N/A</v>
      </c>
      <c r="O1885" t="e">
        <f>VLOOKUP(B1885,'Uniprot taxonomy'!B:R,6,FALSE)</f>
        <v>#N/A</v>
      </c>
      <c r="P1885" t="e">
        <f>VLOOKUP(B1885,'Uniprot taxonomy'!B:R,7,FALSE)</f>
        <v>#N/A</v>
      </c>
      <c r="Q1885" t="e">
        <f>VLOOKUP(B1885,'Uniprot taxonomy'!B:R,8,FALSE)</f>
        <v>#N/A</v>
      </c>
    </row>
    <row r="1886" spans="1:17" hidden="1" x14ac:dyDescent="0.25">
      <c r="A1886" t="s">
        <v>5315</v>
      </c>
      <c r="B1886" t="s">
        <v>5316</v>
      </c>
      <c r="C1886" t="e">
        <f>VLOOKUP('Домены Secretin_N'!B1886,'AC-Architecture'!A:C,3,FALSE)</f>
        <v>#N/A</v>
      </c>
      <c r="D1886">
        <v>751</v>
      </c>
      <c r="E1886" t="s">
        <v>3632</v>
      </c>
      <c r="F1886">
        <v>267</v>
      </c>
      <c r="G1886">
        <v>391</v>
      </c>
      <c r="H1886">
        <f t="shared" si="130"/>
        <v>124</v>
      </c>
      <c r="I1886" t="str">
        <f t="shared" si="131"/>
        <v>D0SPE5_ACIJU/267-391</v>
      </c>
      <c r="K1886" t="e">
        <f>IF(C1886="Secretin_N, Secretin, TraK","T","N")</f>
        <v>#N/A</v>
      </c>
      <c r="L1886" t="e">
        <f>VLOOKUP(E1886,'Uniprot taxonomy'!E:J,4,FALSE)</f>
        <v>#N/A</v>
      </c>
      <c r="M1886" t="e">
        <f>LEFT(VLOOKUP(B1886,'Uniprot taxonomy'!B:R,5,FALSE))</f>
        <v>#N/A</v>
      </c>
      <c r="N1886" t="e">
        <f>VLOOKUP(B1886,'Uniprot taxonomy'!B:R,5,FALSE)</f>
        <v>#N/A</v>
      </c>
      <c r="O1886" t="e">
        <f>VLOOKUP(B1886,'Uniprot taxonomy'!B:R,6,FALSE)</f>
        <v>#N/A</v>
      </c>
      <c r="P1886" t="e">
        <f>VLOOKUP(B1886,'Uniprot taxonomy'!B:R,7,FALSE)</f>
        <v>#N/A</v>
      </c>
      <c r="Q1886" t="e">
        <f>VLOOKUP(B1886,'Uniprot taxonomy'!B:R,8,FALSE)</f>
        <v>#N/A</v>
      </c>
    </row>
    <row r="1887" spans="1:17" hidden="1" x14ac:dyDescent="0.25">
      <c r="A1887" t="s">
        <v>5317</v>
      </c>
      <c r="B1887" t="s">
        <v>5318</v>
      </c>
      <c r="C1887" t="e">
        <f>VLOOKUP('Домены Secretin_N'!B1887,'AC-Architecture'!A:C,3,FALSE)</f>
        <v>#N/A</v>
      </c>
      <c r="D1887">
        <v>754</v>
      </c>
      <c r="E1887" t="s">
        <v>3632</v>
      </c>
      <c r="F1887">
        <v>129</v>
      </c>
      <c r="G1887">
        <v>189</v>
      </c>
      <c r="H1887">
        <f t="shared" si="130"/>
        <v>60</v>
      </c>
      <c r="I1887" t="str">
        <f t="shared" si="131"/>
        <v>D0SRT8_ACILW/129-189</v>
      </c>
      <c r="K1887" t="e">
        <f>IF(C1887="Secretin_N, Secretin, TraK","T","N")</f>
        <v>#N/A</v>
      </c>
      <c r="L1887" t="e">
        <f>VLOOKUP(E1887,'Uniprot taxonomy'!E:J,4,FALSE)</f>
        <v>#N/A</v>
      </c>
      <c r="M1887" t="e">
        <f>LEFT(VLOOKUP(B1887,'Uniprot taxonomy'!B:R,5,FALSE))</f>
        <v>#N/A</v>
      </c>
      <c r="N1887" t="e">
        <f>VLOOKUP(B1887,'Uniprot taxonomy'!B:R,5,FALSE)</f>
        <v>#N/A</v>
      </c>
      <c r="O1887" t="e">
        <f>VLOOKUP(B1887,'Uniprot taxonomy'!B:R,6,FALSE)</f>
        <v>#N/A</v>
      </c>
      <c r="P1887" t="e">
        <f>VLOOKUP(B1887,'Uniprot taxonomy'!B:R,7,FALSE)</f>
        <v>#N/A</v>
      </c>
      <c r="Q1887" t="e">
        <f>VLOOKUP(B1887,'Uniprot taxonomy'!B:R,8,FALSE)</f>
        <v>#N/A</v>
      </c>
    </row>
    <row r="1888" spans="1:17" hidden="1" x14ac:dyDescent="0.25">
      <c r="A1888" t="s">
        <v>5317</v>
      </c>
      <c r="B1888" t="s">
        <v>5318</v>
      </c>
      <c r="C1888" t="e">
        <f>VLOOKUP('Домены Secretin_N'!B1888,'AC-Architecture'!A:C,3,FALSE)</f>
        <v>#N/A</v>
      </c>
      <c r="D1888">
        <v>754</v>
      </c>
      <c r="E1888" t="s">
        <v>3632</v>
      </c>
      <c r="F1888">
        <v>192</v>
      </c>
      <c r="G1888">
        <v>262</v>
      </c>
      <c r="H1888">
        <f t="shared" si="130"/>
        <v>70</v>
      </c>
      <c r="I1888" t="str">
        <f t="shared" si="131"/>
        <v>D0SRT8_ACILW/192-262</v>
      </c>
      <c r="K1888" t="e">
        <f>IF(C1888="Secretin_N, Secretin, TraK","T","N")</f>
        <v>#N/A</v>
      </c>
      <c r="L1888" t="e">
        <f>VLOOKUP(E1888,'Uniprot taxonomy'!E:J,4,FALSE)</f>
        <v>#N/A</v>
      </c>
      <c r="M1888" t="e">
        <f>LEFT(VLOOKUP(B1888,'Uniprot taxonomy'!B:R,5,FALSE))</f>
        <v>#N/A</v>
      </c>
      <c r="N1888" t="e">
        <f>VLOOKUP(B1888,'Uniprot taxonomy'!B:R,5,FALSE)</f>
        <v>#N/A</v>
      </c>
      <c r="O1888" t="e">
        <f>VLOOKUP(B1888,'Uniprot taxonomy'!B:R,6,FALSE)</f>
        <v>#N/A</v>
      </c>
      <c r="P1888" t="e">
        <f>VLOOKUP(B1888,'Uniprot taxonomy'!B:R,7,FALSE)</f>
        <v>#N/A</v>
      </c>
      <c r="Q1888" t="e">
        <f>VLOOKUP(B1888,'Uniprot taxonomy'!B:R,8,FALSE)</f>
        <v>#N/A</v>
      </c>
    </row>
    <row r="1889" spans="1:17" hidden="1" x14ac:dyDescent="0.25">
      <c r="A1889" t="s">
        <v>5317</v>
      </c>
      <c r="B1889" t="s">
        <v>5318</v>
      </c>
      <c r="C1889" t="e">
        <f>VLOOKUP('Домены Secretin_N'!B1889,'AC-Architecture'!A:C,3,FALSE)</f>
        <v>#N/A</v>
      </c>
      <c r="D1889">
        <v>754</v>
      </c>
      <c r="E1889" t="s">
        <v>3632</v>
      </c>
      <c r="F1889">
        <v>267</v>
      </c>
      <c r="G1889">
        <v>390</v>
      </c>
      <c r="H1889">
        <f t="shared" si="130"/>
        <v>123</v>
      </c>
      <c r="I1889" t="str">
        <f t="shared" si="131"/>
        <v>D0SRT8_ACILW/267-390</v>
      </c>
      <c r="K1889" t="e">
        <f>IF(C1889="Secretin_N, Secretin, TraK","T","N")</f>
        <v>#N/A</v>
      </c>
      <c r="L1889" t="e">
        <f>VLOOKUP(E1889,'Uniprot taxonomy'!E:J,4,FALSE)</f>
        <v>#N/A</v>
      </c>
      <c r="M1889" t="e">
        <f>LEFT(VLOOKUP(B1889,'Uniprot taxonomy'!B:R,5,FALSE))</f>
        <v>#N/A</v>
      </c>
      <c r="N1889" t="e">
        <f>VLOOKUP(B1889,'Uniprot taxonomy'!B:R,5,FALSE)</f>
        <v>#N/A</v>
      </c>
      <c r="O1889" t="e">
        <f>VLOOKUP(B1889,'Uniprot taxonomy'!B:R,6,FALSE)</f>
        <v>#N/A</v>
      </c>
      <c r="P1889" t="e">
        <f>VLOOKUP(B1889,'Uniprot taxonomy'!B:R,7,FALSE)</f>
        <v>#N/A</v>
      </c>
      <c r="Q1889" t="e">
        <f>VLOOKUP(B1889,'Uniprot taxonomy'!B:R,8,FALSE)</f>
        <v>#N/A</v>
      </c>
    </row>
    <row r="1890" spans="1:17" hidden="1" x14ac:dyDescent="0.25">
      <c r="A1890" t="s">
        <v>5319</v>
      </c>
      <c r="B1890" t="s">
        <v>5320</v>
      </c>
      <c r="C1890" t="e">
        <f>VLOOKUP('Домены Secretin_N'!B1890,'AC-Architecture'!A:C,3,FALSE)</f>
        <v>#N/A</v>
      </c>
      <c r="D1890">
        <v>710</v>
      </c>
      <c r="E1890" t="s">
        <v>3632</v>
      </c>
      <c r="F1890">
        <v>358</v>
      </c>
      <c r="G1890">
        <v>444</v>
      </c>
      <c r="H1890">
        <f t="shared" si="130"/>
        <v>86</v>
      </c>
      <c r="I1890" t="str">
        <f t="shared" si="131"/>
        <v>D0SXU1_ACILW/358-444</v>
      </c>
      <c r="K1890" t="e">
        <f>IF(C1890="Secretin_N, Secretin, TraK","T","N")</f>
        <v>#N/A</v>
      </c>
      <c r="L1890" t="e">
        <f>VLOOKUP(E1890,'Uniprot taxonomy'!E:J,4,FALSE)</f>
        <v>#N/A</v>
      </c>
      <c r="M1890" t="e">
        <f>LEFT(VLOOKUP(B1890,'Uniprot taxonomy'!B:R,5,FALSE))</f>
        <v>#N/A</v>
      </c>
      <c r="N1890" t="e">
        <f>VLOOKUP(B1890,'Uniprot taxonomy'!B:R,5,FALSE)</f>
        <v>#N/A</v>
      </c>
      <c r="O1890" t="e">
        <f>VLOOKUP(B1890,'Uniprot taxonomy'!B:R,6,FALSE)</f>
        <v>#N/A</v>
      </c>
      <c r="P1890" t="e">
        <f>VLOOKUP(B1890,'Uniprot taxonomy'!B:R,7,FALSE)</f>
        <v>#N/A</v>
      </c>
      <c r="Q1890" t="e">
        <f>VLOOKUP(B1890,'Uniprot taxonomy'!B:R,8,FALSE)</f>
        <v>#N/A</v>
      </c>
    </row>
    <row r="1891" spans="1:17" hidden="1" x14ac:dyDescent="0.25">
      <c r="A1891" t="s">
        <v>5321</v>
      </c>
      <c r="B1891" t="s">
        <v>5322</v>
      </c>
      <c r="C1891" t="e">
        <f>VLOOKUP('Домены Secretin_N'!B1891,'AC-Architecture'!A:C,3,FALSE)</f>
        <v>#N/A</v>
      </c>
      <c r="D1891">
        <v>751</v>
      </c>
      <c r="E1891" t="s">
        <v>3632</v>
      </c>
      <c r="F1891">
        <v>129</v>
      </c>
      <c r="G1891">
        <v>189</v>
      </c>
      <c r="H1891">
        <f t="shared" si="130"/>
        <v>60</v>
      </c>
      <c r="I1891" t="str">
        <f t="shared" si="131"/>
        <v>D0T658_ACIRA/129-189</v>
      </c>
      <c r="K1891" t="e">
        <f>IF(C1891="Secretin_N, Secretin, TraK","T","N")</f>
        <v>#N/A</v>
      </c>
      <c r="L1891" t="e">
        <f>VLOOKUP(E1891,'Uniprot taxonomy'!E:J,4,FALSE)</f>
        <v>#N/A</v>
      </c>
      <c r="M1891" t="e">
        <f>LEFT(VLOOKUP(B1891,'Uniprot taxonomy'!B:R,5,FALSE))</f>
        <v>#N/A</v>
      </c>
      <c r="N1891" t="e">
        <f>VLOOKUP(B1891,'Uniprot taxonomy'!B:R,5,FALSE)</f>
        <v>#N/A</v>
      </c>
      <c r="O1891" t="e">
        <f>VLOOKUP(B1891,'Uniprot taxonomy'!B:R,6,FALSE)</f>
        <v>#N/A</v>
      </c>
      <c r="P1891" t="e">
        <f>VLOOKUP(B1891,'Uniprot taxonomy'!B:R,7,FALSE)</f>
        <v>#N/A</v>
      </c>
      <c r="Q1891" t="e">
        <f>VLOOKUP(B1891,'Uniprot taxonomy'!B:R,8,FALSE)</f>
        <v>#N/A</v>
      </c>
    </row>
    <row r="1892" spans="1:17" hidden="1" x14ac:dyDescent="0.25">
      <c r="A1892" t="s">
        <v>5321</v>
      </c>
      <c r="B1892" t="s">
        <v>5322</v>
      </c>
      <c r="C1892" t="e">
        <f>VLOOKUP('Домены Secretin_N'!B1892,'AC-Architecture'!A:C,3,FALSE)</f>
        <v>#N/A</v>
      </c>
      <c r="D1892">
        <v>751</v>
      </c>
      <c r="E1892" t="s">
        <v>3632</v>
      </c>
      <c r="F1892">
        <v>192</v>
      </c>
      <c r="G1892">
        <v>262</v>
      </c>
      <c r="H1892">
        <f t="shared" si="130"/>
        <v>70</v>
      </c>
      <c r="I1892" t="str">
        <f t="shared" si="131"/>
        <v>D0T658_ACIRA/192-262</v>
      </c>
      <c r="K1892" t="e">
        <f>IF(C1892="Secretin_N, Secretin, TraK","T","N")</f>
        <v>#N/A</v>
      </c>
      <c r="L1892" t="e">
        <f>VLOOKUP(E1892,'Uniprot taxonomy'!E:J,4,FALSE)</f>
        <v>#N/A</v>
      </c>
      <c r="M1892" t="e">
        <f>LEFT(VLOOKUP(B1892,'Uniprot taxonomy'!B:R,5,FALSE))</f>
        <v>#N/A</v>
      </c>
      <c r="N1892" t="e">
        <f>VLOOKUP(B1892,'Uniprot taxonomy'!B:R,5,FALSE)</f>
        <v>#N/A</v>
      </c>
      <c r="O1892" t="e">
        <f>VLOOKUP(B1892,'Uniprot taxonomy'!B:R,6,FALSE)</f>
        <v>#N/A</v>
      </c>
      <c r="P1892" t="e">
        <f>VLOOKUP(B1892,'Uniprot taxonomy'!B:R,7,FALSE)</f>
        <v>#N/A</v>
      </c>
      <c r="Q1892" t="e">
        <f>VLOOKUP(B1892,'Uniprot taxonomy'!B:R,8,FALSE)</f>
        <v>#N/A</v>
      </c>
    </row>
    <row r="1893" spans="1:17" hidden="1" x14ac:dyDescent="0.25">
      <c r="A1893" t="s">
        <v>5321</v>
      </c>
      <c r="B1893" t="s">
        <v>5322</v>
      </c>
      <c r="C1893" t="e">
        <f>VLOOKUP('Домены Secretin_N'!B1893,'AC-Architecture'!A:C,3,FALSE)</f>
        <v>#N/A</v>
      </c>
      <c r="D1893">
        <v>751</v>
      </c>
      <c r="E1893" t="s">
        <v>3632</v>
      </c>
      <c r="F1893">
        <v>267</v>
      </c>
      <c r="G1893">
        <v>389</v>
      </c>
      <c r="H1893">
        <f t="shared" si="130"/>
        <v>122</v>
      </c>
      <c r="I1893" t="str">
        <f t="shared" si="131"/>
        <v>D0T658_ACIRA/267-389</v>
      </c>
      <c r="K1893" t="e">
        <f>IF(C1893="Secretin_N, Secretin, TraK","T","N")</f>
        <v>#N/A</v>
      </c>
      <c r="L1893" t="e">
        <f>VLOOKUP(E1893,'Uniprot taxonomy'!E:J,4,FALSE)</f>
        <v>#N/A</v>
      </c>
      <c r="M1893" t="e">
        <f>LEFT(VLOOKUP(B1893,'Uniprot taxonomy'!B:R,5,FALSE))</f>
        <v>#N/A</v>
      </c>
      <c r="N1893" t="e">
        <f>VLOOKUP(B1893,'Uniprot taxonomy'!B:R,5,FALSE)</f>
        <v>#N/A</v>
      </c>
      <c r="O1893" t="e">
        <f>VLOOKUP(B1893,'Uniprot taxonomy'!B:R,6,FALSE)</f>
        <v>#N/A</v>
      </c>
      <c r="P1893" t="e">
        <f>VLOOKUP(B1893,'Uniprot taxonomy'!B:R,7,FALSE)</f>
        <v>#N/A</v>
      </c>
      <c r="Q1893" t="e">
        <f>VLOOKUP(B1893,'Uniprot taxonomy'!B:R,8,FALSE)</f>
        <v>#N/A</v>
      </c>
    </row>
    <row r="1894" spans="1:17" hidden="1" x14ac:dyDescent="0.25">
      <c r="A1894" t="s">
        <v>5323</v>
      </c>
      <c r="B1894" t="s">
        <v>5324</v>
      </c>
      <c r="C1894" t="e">
        <f>VLOOKUP('Домены Secretin_N'!B1894,'AC-Architecture'!A:C,3,FALSE)</f>
        <v>#N/A</v>
      </c>
      <c r="D1894">
        <v>718</v>
      </c>
      <c r="E1894" t="s">
        <v>3632</v>
      </c>
      <c r="F1894">
        <v>370</v>
      </c>
      <c r="G1894">
        <v>456</v>
      </c>
      <c r="H1894">
        <f t="shared" si="130"/>
        <v>86</v>
      </c>
      <c r="I1894" t="str">
        <f t="shared" si="131"/>
        <v>D0T7I9_ACIRA/370-456</v>
      </c>
      <c r="K1894" t="e">
        <f>IF(C1894="Secretin_N, Secretin, TraK","T","N")</f>
        <v>#N/A</v>
      </c>
      <c r="L1894" t="e">
        <f>VLOOKUP(E1894,'Uniprot taxonomy'!E:J,4,FALSE)</f>
        <v>#N/A</v>
      </c>
      <c r="M1894" t="e">
        <f>LEFT(VLOOKUP(B1894,'Uniprot taxonomy'!B:R,5,FALSE))</f>
        <v>#N/A</v>
      </c>
      <c r="N1894" t="e">
        <f>VLOOKUP(B1894,'Uniprot taxonomy'!B:R,5,FALSE)</f>
        <v>#N/A</v>
      </c>
      <c r="O1894" t="e">
        <f>VLOOKUP(B1894,'Uniprot taxonomy'!B:R,6,FALSE)</f>
        <v>#N/A</v>
      </c>
      <c r="P1894" t="e">
        <f>VLOOKUP(B1894,'Uniprot taxonomy'!B:R,7,FALSE)</f>
        <v>#N/A</v>
      </c>
      <c r="Q1894" t="e">
        <f>VLOOKUP(B1894,'Uniprot taxonomy'!B:R,8,FALSE)</f>
        <v>#N/A</v>
      </c>
    </row>
    <row r="1895" spans="1:17" x14ac:dyDescent="0.25">
      <c r="A1895" t="s">
        <v>571</v>
      </c>
      <c r="B1895" t="s">
        <v>1871</v>
      </c>
      <c r="C1895" t="str">
        <f>VLOOKUP('Домены Secretin_N'!B1895,'AC-Architecture'!A:C,3,FALSE)</f>
        <v>Secretin_N, Secretin</v>
      </c>
      <c r="D1895">
        <v>624</v>
      </c>
      <c r="E1895" t="s">
        <v>3632</v>
      </c>
      <c r="F1895">
        <v>189</v>
      </c>
      <c r="G1895">
        <v>294</v>
      </c>
      <c r="H1895">
        <f t="shared" si="130"/>
        <v>105</v>
      </c>
      <c r="I1895" t="str">
        <f t="shared" si="131"/>
        <v>D0VFJ6_VIBAL/189-294</v>
      </c>
      <c r="J1895" t="str">
        <f>CONCATENATE(K1895,"_",LEFT(O1895,3),"_",LEFT(Q1895,3),"_",B1895)</f>
        <v>N_Vib_Vib_D0VFJ6</v>
      </c>
      <c r="K1895" t="str">
        <f>IF(C1895="Secretin_N, Secretin, TraK","T","N")</f>
        <v>N</v>
      </c>
      <c r="L1895" t="str">
        <f>VLOOKUP(B1895,'Uniprot taxonomy'!B:R,4,FALSE)</f>
        <v>Proteobacteria</v>
      </c>
      <c r="M1895" t="str">
        <f>LEFT(VLOOKUP(B1895,'Uniprot taxonomy'!B:R,5,FALSE))</f>
        <v>G</v>
      </c>
      <c r="N1895" t="str">
        <f>VLOOKUP(B1895,'Uniprot taxonomy'!B:R,5,FALSE)</f>
        <v>Gammaproteobacteria</v>
      </c>
      <c r="O1895" t="str">
        <f>VLOOKUP(B1895,'Uniprot taxonomy'!B:R,6,FALSE)</f>
        <v>Vibrionales</v>
      </c>
      <c r="P1895" t="str">
        <f>VLOOKUP(B1895,'Uniprot taxonomy'!B:R,7,FALSE)</f>
        <v>Vibrionaceae</v>
      </c>
      <c r="Q1895" t="str">
        <f>VLOOKUP(B1895,'Uniprot taxonomy'!B:R,8,FALSE)</f>
        <v>Vibrio</v>
      </c>
    </row>
    <row r="1896" spans="1:17" hidden="1" x14ac:dyDescent="0.25">
      <c r="A1896" t="s">
        <v>572</v>
      </c>
      <c r="B1896" t="s">
        <v>1872</v>
      </c>
      <c r="C1896" t="str">
        <f>VLOOKUP('Домены Secretin_N'!B1896,'AC-Architecture'!A:C,3,FALSE)</f>
        <v>Secretin_N, Secretin</v>
      </c>
      <c r="D1896">
        <v>327</v>
      </c>
      <c r="E1896" t="s">
        <v>3632</v>
      </c>
      <c r="F1896">
        <v>10</v>
      </c>
      <c r="G1896">
        <v>63</v>
      </c>
      <c r="H1896">
        <f t="shared" si="130"/>
        <v>53</v>
      </c>
      <c r="I1896" t="str">
        <f t="shared" si="131"/>
        <v>D0W2X7_NEICI/10-63</v>
      </c>
      <c r="J1896" t="e">
        <f>CONCATENATE(K1896,"_",#REF!,"_",B1896)</f>
        <v>#REF!</v>
      </c>
      <c r="K1896" t="str">
        <f>IF(C1896="Secretin_N, Secretin, TraK","T","N")</f>
        <v>N</v>
      </c>
      <c r="L1896" t="e">
        <f>VLOOKUP(E1896,'Uniprot taxonomy'!E:J,4,FALSE)</f>
        <v>#N/A</v>
      </c>
      <c r="M1896" t="str">
        <f>LEFT(VLOOKUP(B1896,'Uniprot taxonomy'!B:R,5,FALSE))</f>
        <v>B</v>
      </c>
      <c r="N1896" t="str">
        <f>VLOOKUP(B1896,'Uniprot taxonomy'!B:R,5,FALSE)</f>
        <v>Betaproteobacteria</v>
      </c>
      <c r="O1896" t="str">
        <f>VLOOKUP(B1896,'Uniprot taxonomy'!B:R,6,FALSE)</f>
        <v>Neisseriales</v>
      </c>
      <c r="P1896" t="str">
        <f>VLOOKUP(B1896,'Uniprot taxonomy'!B:R,7,FALSE)</f>
        <v>Neisseriaceae</v>
      </c>
      <c r="Q1896" t="str">
        <f>VLOOKUP(B1896,'Uniprot taxonomy'!B:R,8,FALSE)</f>
        <v>Neisseria</v>
      </c>
    </row>
    <row r="1897" spans="1:17" hidden="1" x14ac:dyDescent="0.25">
      <c r="A1897" t="s">
        <v>5325</v>
      </c>
      <c r="B1897" t="s">
        <v>5326</v>
      </c>
      <c r="C1897" t="e">
        <f>VLOOKUP('Домены Secretin_N'!B1897,'AC-Architecture'!A:C,3,FALSE)</f>
        <v>#N/A</v>
      </c>
      <c r="D1897">
        <v>468</v>
      </c>
      <c r="E1897" t="s">
        <v>3632</v>
      </c>
      <c r="F1897">
        <v>397</v>
      </c>
      <c r="G1897">
        <v>468</v>
      </c>
      <c r="H1897">
        <f t="shared" si="130"/>
        <v>71</v>
      </c>
      <c r="I1897" t="str">
        <f t="shared" si="131"/>
        <v>D0WBC0_NEILA/397-468</v>
      </c>
      <c r="K1897" t="e">
        <f>IF(C1897="Secretin_N, Secretin, TraK","T","N")</f>
        <v>#N/A</v>
      </c>
      <c r="L1897" t="e">
        <f>VLOOKUP(E1897,'Uniprot taxonomy'!E:J,4,FALSE)</f>
        <v>#N/A</v>
      </c>
      <c r="M1897" t="e">
        <f>LEFT(VLOOKUP(B1897,'Uniprot taxonomy'!B:R,5,FALSE))</f>
        <v>#N/A</v>
      </c>
      <c r="N1897" t="e">
        <f>VLOOKUP(B1897,'Uniprot taxonomy'!B:R,5,FALSE)</f>
        <v>#N/A</v>
      </c>
      <c r="O1897" t="e">
        <f>VLOOKUP(B1897,'Uniprot taxonomy'!B:R,6,FALSE)</f>
        <v>#N/A</v>
      </c>
      <c r="P1897" t="e">
        <f>VLOOKUP(B1897,'Uniprot taxonomy'!B:R,7,FALSE)</f>
        <v>#N/A</v>
      </c>
      <c r="Q1897" t="e">
        <f>VLOOKUP(B1897,'Uniprot taxonomy'!B:R,8,FALSE)</f>
        <v>#N/A</v>
      </c>
    </row>
    <row r="1898" spans="1:17" hidden="1" x14ac:dyDescent="0.25">
      <c r="A1898" t="s">
        <v>5327</v>
      </c>
      <c r="B1898" t="s">
        <v>5328</v>
      </c>
      <c r="C1898" t="e">
        <f>VLOOKUP('Домены Secretin_N'!B1898,'AC-Architecture'!A:C,3,FALSE)</f>
        <v>#N/A</v>
      </c>
      <c r="D1898">
        <v>581</v>
      </c>
      <c r="E1898" t="s">
        <v>3632</v>
      </c>
      <c r="F1898">
        <v>255</v>
      </c>
      <c r="G1898">
        <v>321</v>
      </c>
      <c r="H1898">
        <f t="shared" si="130"/>
        <v>66</v>
      </c>
      <c r="I1898" t="str">
        <f t="shared" si="131"/>
        <v>D0WSG9_VIBAL/255-321</v>
      </c>
      <c r="K1898" t="e">
        <f>IF(C1898="Secretin_N, Secretin, TraK","T","N")</f>
        <v>#N/A</v>
      </c>
      <c r="L1898" t="e">
        <f>VLOOKUP(E1898,'Uniprot taxonomy'!E:J,4,FALSE)</f>
        <v>#N/A</v>
      </c>
      <c r="M1898" t="e">
        <f>LEFT(VLOOKUP(B1898,'Uniprot taxonomy'!B:R,5,FALSE))</f>
        <v>#N/A</v>
      </c>
      <c r="N1898" t="e">
        <f>VLOOKUP(B1898,'Uniprot taxonomy'!B:R,5,FALSE)</f>
        <v>#N/A</v>
      </c>
      <c r="O1898" t="e">
        <f>VLOOKUP(B1898,'Uniprot taxonomy'!B:R,6,FALSE)</f>
        <v>#N/A</v>
      </c>
      <c r="P1898" t="e">
        <f>VLOOKUP(B1898,'Uniprot taxonomy'!B:R,7,FALSE)</f>
        <v>#N/A</v>
      </c>
      <c r="Q1898" t="e">
        <f>VLOOKUP(B1898,'Uniprot taxonomy'!B:R,8,FALSE)</f>
        <v>#N/A</v>
      </c>
    </row>
    <row r="1899" spans="1:17" hidden="1" x14ac:dyDescent="0.25">
      <c r="A1899" t="s">
        <v>5329</v>
      </c>
      <c r="B1899" t="s">
        <v>5330</v>
      </c>
      <c r="C1899" t="e">
        <f>VLOOKUP('Домены Secretin_N'!B1899,'AC-Architecture'!A:C,3,FALSE)</f>
        <v>#N/A</v>
      </c>
      <c r="D1899">
        <v>367</v>
      </c>
      <c r="E1899" t="s">
        <v>3632</v>
      </c>
      <c r="F1899">
        <v>125</v>
      </c>
      <c r="G1899">
        <v>188</v>
      </c>
      <c r="H1899">
        <f t="shared" si="130"/>
        <v>63</v>
      </c>
      <c r="I1899" t="str">
        <f t="shared" si="131"/>
        <v>D0WSX1_VIBAL/125-188</v>
      </c>
      <c r="K1899" t="e">
        <f>IF(C1899="Secretin_N, Secretin, TraK","T","N")</f>
        <v>#N/A</v>
      </c>
      <c r="L1899" t="e">
        <f>VLOOKUP(E1899,'Uniprot taxonomy'!E:J,4,FALSE)</f>
        <v>#N/A</v>
      </c>
      <c r="M1899" t="e">
        <f>LEFT(VLOOKUP(B1899,'Uniprot taxonomy'!B:R,5,FALSE))</f>
        <v>#N/A</v>
      </c>
      <c r="N1899" t="e">
        <f>VLOOKUP(B1899,'Uniprot taxonomy'!B:R,5,FALSE)</f>
        <v>#N/A</v>
      </c>
      <c r="O1899" t="e">
        <f>VLOOKUP(B1899,'Uniprot taxonomy'!B:R,6,FALSE)</f>
        <v>#N/A</v>
      </c>
      <c r="P1899" t="e">
        <f>VLOOKUP(B1899,'Uniprot taxonomy'!B:R,7,FALSE)</f>
        <v>#N/A</v>
      </c>
      <c r="Q1899" t="e">
        <f>VLOOKUP(B1899,'Uniprot taxonomy'!B:R,8,FALSE)</f>
        <v>#N/A</v>
      </c>
    </row>
    <row r="1900" spans="1:17" hidden="1" x14ac:dyDescent="0.25">
      <c r="A1900" t="s">
        <v>5329</v>
      </c>
      <c r="B1900" t="s">
        <v>5330</v>
      </c>
      <c r="C1900" t="e">
        <f>VLOOKUP('Домены Secretin_N'!B1900,'AC-Architecture'!A:C,3,FALSE)</f>
        <v>#N/A</v>
      </c>
      <c r="D1900">
        <v>367</v>
      </c>
      <c r="E1900" t="s">
        <v>3632</v>
      </c>
      <c r="F1900">
        <v>190</v>
      </c>
      <c r="G1900">
        <v>261</v>
      </c>
      <c r="H1900">
        <f t="shared" si="130"/>
        <v>71</v>
      </c>
      <c r="I1900" t="str">
        <f t="shared" si="131"/>
        <v>D0WSX1_VIBAL/190-261</v>
      </c>
      <c r="K1900" t="e">
        <f>IF(C1900="Secretin_N, Secretin, TraK","T","N")</f>
        <v>#N/A</v>
      </c>
      <c r="L1900" t="e">
        <f>VLOOKUP(E1900,'Uniprot taxonomy'!E:J,4,FALSE)</f>
        <v>#N/A</v>
      </c>
      <c r="M1900" t="e">
        <f>LEFT(VLOOKUP(B1900,'Uniprot taxonomy'!B:R,5,FALSE))</f>
        <v>#N/A</v>
      </c>
      <c r="N1900" t="e">
        <f>VLOOKUP(B1900,'Uniprot taxonomy'!B:R,5,FALSE)</f>
        <v>#N/A</v>
      </c>
      <c r="O1900" t="e">
        <f>VLOOKUP(B1900,'Uniprot taxonomy'!B:R,6,FALSE)</f>
        <v>#N/A</v>
      </c>
      <c r="P1900" t="e">
        <f>VLOOKUP(B1900,'Uniprot taxonomy'!B:R,7,FALSE)</f>
        <v>#N/A</v>
      </c>
      <c r="Q1900" t="e">
        <f>VLOOKUP(B1900,'Uniprot taxonomy'!B:R,8,FALSE)</f>
        <v>#N/A</v>
      </c>
    </row>
    <row r="1901" spans="1:17" hidden="1" x14ac:dyDescent="0.25">
      <c r="A1901" t="s">
        <v>5329</v>
      </c>
      <c r="B1901" t="s">
        <v>5330</v>
      </c>
      <c r="C1901" t="e">
        <f>VLOOKUP('Домены Secretin_N'!B1901,'AC-Architecture'!A:C,3,FALSE)</f>
        <v>#N/A</v>
      </c>
      <c r="D1901">
        <v>367</v>
      </c>
      <c r="E1901" t="s">
        <v>3632</v>
      </c>
      <c r="F1901">
        <v>265</v>
      </c>
      <c r="G1901">
        <v>343</v>
      </c>
      <c r="H1901">
        <f t="shared" si="130"/>
        <v>78</v>
      </c>
      <c r="I1901" t="str">
        <f t="shared" si="131"/>
        <v>D0WSX1_VIBAL/265-343</v>
      </c>
      <c r="K1901" t="e">
        <f>IF(C1901="Secretin_N, Secretin, TraK","T","N")</f>
        <v>#N/A</v>
      </c>
      <c r="L1901" t="e">
        <f>VLOOKUP(E1901,'Uniprot taxonomy'!E:J,4,FALSE)</f>
        <v>#N/A</v>
      </c>
      <c r="M1901" t="e">
        <f>LEFT(VLOOKUP(B1901,'Uniprot taxonomy'!B:R,5,FALSE))</f>
        <v>#N/A</v>
      </c>
      <c r="N1901" t="e">
        <f>VLOOKUP(B1901,'Uniprot taxonomy'!B:R,5,FALSE)</f>
        <v>#N/A</v>
      </c>
      <c r="O1901" t="e">
        <f>VLOOKUP(B1901,'Uniprot taxonomy'!B:R,6,FALSE)</f>
        <v>#N/A</v>
      </c>
      <c r="P1901" t="e">
        <f>VLOOKUP(B1901,'Uniprot taxonomy'!B:R,7,FALSE)</f>
        <v>#N/A</v>
      </c>
      <c r="Q1901" t="e">
        <f>VLOOKUP(B1901,'Uniprot taxonomy'!B:R,8,FALSE)</f>
        <v>#N/A</v>
      </c>
    </row>
    <row r="1902" spans="1:17" x14ac:dyDescent="0.25">
      <c r="A1902" t="s">
        <v>573</v>
      </c>
      <c r="B1902" t="s">
        <v>1873</v>
      </c>
      <c r="C1902" t="str">
        <f>VLOOKUP('Домены Secretin_N'!B1902,'AC-Architecture'!A:C,3,FALSE)</f>
        <v>Secretin_N, Secretin</v>
      </c>
      <c r="D1902">
        <v>624</v>
      </c>
      <c r="E1902" t="s">
        <v>3632</v>
      </c>
      <c r="F1902">
        <v>189</v>
      </c>
      <c r="G1902">
        <v>294</v>
      </c>
      <c r="H1902">
        <f t="shared" si="130"/>
        <v>105</v>
      </c>
      <c r="I1902" t="str">
        <f t="shared" si="131"/>
        <v>D0X003_VIBAL/189-294</v>
      </c>
      <c r="J1902" t="str">
        <f t="shared" ref="J1902:J1904" si="133">CONCATENATE(K1902,"_",LEFT(O1902,3),"_",LEFT(Q1902,3),"_",B1902)</f>
        <v>N_Vib_Vib_D0X003</v>
      </c>
      <c r="K1902" t="str">
        <f>IF(C1902="Secretin_N, Secretin, TraK","T","N")</f>
        <v>N</v>
      </c>
      <c r="L1902" t="str">
        <f>VLOOKUP(B1902,'Uniprot taxonomy'!B:R,4,FALSE)</f>
        <v>Proteobacteria</v>
      </c>
      <c r="M1902" t="str">
        <f>LEFT(VLOOKUP(B1902,'Uniprot taxonomy'!B:R,5,FALSE))</f>
        <v>G</v>
      </c>
      <c r="N1902" t="str">
        <f>VLOOKUP(B1902,'Uniprot taxonomy'!B:R,5,FALSE)</f>
        <v>Gammaproteobacteria</v>
      </c>
      <c r="O1902" t="str">
        <f>VLOOKUP(B1902,'Uniprot taxonomy'!B:R,6,FALSE)</f>
        <v>Vibrionales</v>
      </c>
      <c r="P1902" t="str">
        <f>VLOOKUP(B1902,'Uniprot taxonomy'!B:R,7,FALSE)</f>
        <v>Vibrionaceae</v>
      </c>
      <c r="Q1902" t="str">
        <f>VLOOKUP(B1902,'Uniprot taxonomy'!B:R,8,FALSE)</f>
        <v>Vibrio</v>
      </c>
    </row>
    <row r="1903" spans="1:17" x14ac:dyDescent="0.25">
      <c r="A1903" t="s">
        <v>574</v>
      </c>
      <c r="B1903" t="s">
        <v>1874</v>
      </c>
      <c r="C1903" t="str">
        <f>VLOOKUP('Домены Secretin_N'!B1903,'AC-Architecture'!A:C,3,FALSE)</f>
        <v>Secretin_N, Secretin</v>
      </c>
      <c r="D1903">
        <v>450</v>
      </c>
      <c r="E1903" t="s">
        <v>3632</v>
      </c>
      <c r="F1903">
        <v>159</v>
      </c>
      <c r="G1903">
        <v>232</v>
      </c>
      <c r="H1903">
        <f t="shared" si="130"/>
        <v>73</v>
      </c>
      <c r="I1903" t="str">
        <f t="shared" si="131"/>
        <v>D0X356_VIBAL/159-232</v>
      </c>
      <c r="J1903" t="str">
        <f t="shared" si="133"/>
        <v>N_Vib_Vib_D0X356</v>
      </c>
      <c r="K1903" t="str">
        <f>IF(C1903="Secretin_N, Secretin, TraK","T","N")</f>
        <v>N</v>
      </c>
      <c r="L1903" t="str">
        <f>VLOOKUP(B1903,'Uniprot taxonomy'!B:R,4,FALSE)</f>
        <v>Proteobacteria</v>
      </c>
      <c r="M1903" t="str">
        <f>LEFT(VLOOKUP(B1903,'Uniprot taxonomy'!B:R,5,FALSE))</f>
        <v>G</v>
      </c>
      <c r="N1903" t="str">
        <f>VLOOKUP(B1903,'Uniprot taxonomy'!B:R,5,FALSE)</f>
        <v>Gammaproteobacteria</v>
      </c>
      <c r="O1903" t="str">
        <f>VLOOKUP(B1903,'Uniprot taxonomy'!B:R,6,FALSE)</f>
        <v>Vibrionales</v>
      </c>
      <c r="P1903" t="str">
        <f>VLOOKUP(B1903,'Uniprot taxonomy'!B:R,7,FALSE)</f>
        <v>Vibrionaceae</v>
      </c>
      <c r="Q1903" t="str">
        <f>VLOOKUP(B1903,'Uniprot taxonomy'!B:R,8,FALSE)</f>
        <v>Vibrio</v>
      </c>
    </row>
    <row r="1904" spans="1:17" x14ac:dyDescent="0.25">
      <c r="A1904" t="s">
        <v>575</v>
      </c>
      <c r="B1904" t="s">
        <v>1875</v>
      </c>
      <c r="C1904" t="str">
        <f>VLOOKUP('Домены Secretin_N'!B1904,'AC-Architecture'!A:C,3,FALSE)</f>
        <v>Secretin_N, Secretin</v>
      </c>
      <c r="D1904">
        <v>715</v>
      </c>
      <c r="E1904" t="s">
        <v>3632</v>
      </c>
      <c r="F1904">
        <v>381</v>
      </c>
      <c r="G1904">
        <v>471</v>
      </c>
      <c r="H1904">
        <f t="shared" si="130"/>
        <v>90</v>
      </c>
      <c r="I1904" t="str">
        <f t="shared" si="131"/>
        <v>D0X4T6_VIBHA/381-471</v>
      </c>
      <c r="J1904" t="str">
        <f t="shared" si="133"/>
        <v>N_Vib_Vib_D0X4T6</v>
      </c>
      <c r="K1904" t="str">
        <f>IF(C1904="Secretin_N, Secretin, TraK","T","N")</f>
        <v>N</v>
      </c>
      <c r="L1904" t="str">
        <f>VLOOKUP(B1904,'Uniprot taxonomy'!B:R,4,FALSE)</f>
        <v>Proteobacteria</v>
      </c>
      <c r="M1904" t="str">
        <f>LEFT(VLOOKUP(B1904,'Uniprot taxonomy'!B:R,5,FALSE))</f>
        <v>G</v>
      </c>
      <c r="N1904" t="str">
        <f>VLOOKUP(B1904,'Uniprot taxonomy'!B:R,5,FALSE)</f>
        <v>Gammaproteobacteria</v>
      </c>
      <c r="O1904" t="str">
        <f>VLOOKUP(B1904,'Uniprot taxonomy'!B:R,6,FALSE)</f>
        <v>Vibrionales</v>
      </c>
      <c r="P1904" t="str">
        <f>VLOOKUP(B1904,'Uniprot taxonomy'!B:R,7,FALSE)</f>
        <v>Vibrionaceae</v>
      </c>
      <c r="Q1904" t="str">
        <f>VLOOKUP(B1904,'Uniprot taxonomy'!B:R,8,FALSE)</f>
        <v>Vibrio</v>
      </c>
    </row>
    <row r="1905" spans="1:17" hidden="1" x14ac:dyDescent="0.25">
      <c r="A1905" t="s">
        <v>5332</v>
      </c>
      <c r="B1905" t="s">
        <v>5333</v>
      </c>
      <c r="C1905" t="e">
        <f>VLOOKUP('Домены Secretin_N'!B1905,'AC-Architecture'!A:C,3,FALSE)</f>
        <v>#N/A</v>
      </c>
      <c r="D1905">
        <v>675</v>
      </c>
      <c r="E1905" t="s">
        <v>3632</v>
      </c>
      <c r="F1905">
        <v>125</v>
      </c>
      <c r="G1905">
        <v>188</v>
      </c>
      <c r="H1905">
        <f t="shared" si="130"/>
        <v>63</v>
      </c>
      <c r="I1905" t="str">
        <f t="shared" si="131"/>
        <v>D0X523_VIBHA/125-188</v>
      </c>
      <c r="K1905" t="e">
        <f>IF(C1905="Secretin_N, Secretin, TraK","T","N")</f>
        <v>#N/A</v>
      </c>
      <c r="L1905" t="e">
        <f>VLOOKUP(E1905,'Uniprot taxonomy'!E:J,4,FALSE)</f>
        <v>#N/A</v>
      </c>
      <c r="M1905" t="e">
        <f>LEFT(VLOOKUP(B1905,'Uniprot taxonomy'!B:R,5,FALSE))</f>
        <v>#N/A</v>
      </c>
      <c r="N1905" t="e">
        <f>VLOOKUP(B1905,'Uniprot taxonomy'!B:R,5,FALSE)</f>
        <v>#N/A</v>
      </c>
      <c r="O1905" t="e">
        <f>VLOOKUP(B1905,'Uniprot taxonomy'!B:R,6,FALSE)</f>
        <v>#N/A</v>
      </c>
      <c r="P1905" t="e">
        <f>VLOOKUP(B1905,'Uniprot taxonomy'!B:R,7,FALSE)</f>
        <v>#N/A</v>
      </c>
      <c r="Q1905" t="e">
        <f>VLOOKUP(B1905,'Uniprot taxonomy'!B:R,8,FALSE)</f>
        <v>#N/A</v>
      </c>
    </row>
    <row r="1906" spans="1:17" hidden="1" x14ac:dyDescent="0.25">
      <c r="A1906" t="s">
        <v>5332</v>
      </c>
      <c r="B1906" t="s">
        <v>5333</v>
      </c>
      <c r="C1906" t="e">
        <f>VLOOKUP('Домены Secretin_N'!B1906,'AC-Architecture'!A:C,3,FALSE)</f>
        <v>#N/A</v>
      </c>
      <c r="D1906">
        <v>675</v>
      </c>
      <c r="E1906" t="s">
        <v>3632</v>
      </c>
      <c r="F1906">
        <v>190</v>
      </c>
      <c r="G1906">
        <v>261</v>
      </c>
      <c r="H1906">
        <f t="shared" si="130"/>
        <v>71</v>
      </c>
      <c r="I1906" t="str">
        <f t="shared" si="131"/>
        <v>D0X523_VIBHA/190-261</v>
      </c>
      <c r="K1906" t="e">
        <f>IF(C1906="Secretin_N, Secretin, TraK","T","N")</f>
        <v>#N/A</v>
      </c>
      <c r="L1906" t="e">
        <f>VLOOKUP(E1906,'Uniprot taxonomy'!E:J,4,FALSE)</f>
        <v>#N/A</v>
      </c>
      <c r="M1906" t="e">
        <f>LEFT(VLOOKUP(B1906,'Uniprot taxonomy'!B:R,5,FALSE))</f>
        <v>#N/A</v>
      </c>
      <c r="N1906" t="e">
        <f>VLOOKUP(B1906,'Uniprot taxonomy'!B:R,5,FALSE)</f>
        <v>#N/A</v>
      </c>
      <c r="O1906" t="e">
        <f>VLOOKUP(B1906,'Uniprot taxonomy'!B:R,6,FALSE)</f>
        <v>#N/A</v>
      </c>
      <c r="P1906" t="e">
        <f>VLOOKUP(B1906,'Uniprot taxonomy'!B:R,7,FALSE)</f>
        <v>#N/A</v>
      </c>
      <c r="Q1906" t="e">
        <f>VLOOKUP(B1906,'Uniprot taxonomy'!B:R,8,FALSE)</f>
        <v>#N/A</v>
      </c>
    </row>
    <row r="1907" spans="1:17" hidden="1" x14ac:dyDescent="0.25">
      <c r="A1907" t="s">
        <v>5332</v>
      </c>
      <c r="B1907" t="s">
        <v>5333</v>
      </c>
      <c r="C1907" t="e">
        <f>VLOOKUP('Домены Secretin_N'!B1907,'AC-Architecture'!A:C,3,FALSE)</f>
        <v>#N/A</v>
      </c>
      <c r="D1907">
        <v>675</v>
      </c>
      <c r="E1907" t="s">
        <v>3632</v>
      </c>
      <c r="F1907">
        <v>265</v>
      </c>
      <c r="G1907">
        <v>344</v>
      </c>
      <c r="H1907">
        <f t="shared" si="130"/>
        <v>79</v>
      </c>
      <c r="I1907" t="str">
        <f t="shared" si="131"/>
        <v>D0X523_VIBHA/265-344</v>
      </c>
      <c r="K1907" t="e">
        <f>IF(C1907="Secretin_N, Secretin, TraK","T","N")</f>
        <v>#N/A</v>
      </c>
      <c r="L1907" t="e">
        <f>VLOOKUP(E1907,'Uniprot taxonomy'!E:J,4,FALSE)</f>
        <v>#N/A</v>
      </c>
      <c r="M1907" t="e">
        <f>LEFT(VLOOKUP(B1907,'Uniprot taxonomy'!B:R,5,FALSE))</f>
        <v>#N/A</v>
      </c>
      <c r="N1907" t="e">
        <f>VLOOKUP(B1907,'Uniprot taxonomy'!B:R,5,FALSE)</f>
        <v>#N/A</v>
      </c>
      <c r="O1907" t="e">
        <f>VLOOKUP(B1907,'Uniprot taxonomy'!B:R,6,FALSE)</f>
        <v>#N/A</v>
      </c>
      <c r="P1907" t="e">
        <f>VLOOKUP(B1907,'Uniprot taxonomy'!B:R,7,FALSE)</f>
        <v>#N/A</v>
      </c>
      <c r="Q1907" t="e">
        <f>VLOOKUP(B1907,'Uniprot taxonomy'!B:R,8,FALSE)</f>
        <v>#N/A</v>
      </c>
    </row>
    <row r="1908" spans="1:17" hidden="1" x14ac:dyDescent="0.25">
      <c r="A1908" t="s">
        <v>5334</v>
      </c>
      <c r="B1908" t="s">
        <v>5335</v>
      </c>
      <c r="C1908" t="e">
        <f>VLOOKUP('Домены Secretin_N'!B1908,'AC-Architecture'!A:C,3,FALSE)</f>
        <v>#N/A</v>
      </c>
      <c r="D1908">
        <v>563</v>
      </c>
      <c r="E1908" t="s">
        <v>3632</v>
      </c>
      <c r="F1908">
        <v>236</v>
      </c>
      <c r="G1908">
        <v>302</v>
      </c>
      <c r="H1908">
        <f t="shared" si="130"/>
        <v>66</v>
      </c>
      <c r="I1908" t="str">
        <f t="shared" si="131"/>
        <v>D0XAS9_VIBHA/236-302</v>
      </c>
      <c r="K1908" t="e">
        <f>IF(C1908="Secretin_N, Secretin, TraK","T","N")</f>
        <v>#N/A</v>
      </c>
      <c r="L1908" t="e">
        <f>VLOOKUP(E1908,'Uniprot taxonomy'!E:J,4,FALSE)</f>
        <v>#N/A</v>
      </c>
      <c r="M1908" t="e">
        <f>LEFT(VLOOKUP(B1908,'Uniprot taxonomy'!B:R,5,FALSE))</f>
        <v>#N/A</v>
      </c>
      <c r="N1908" t="e">
        <f>VLOOKUP(B1908,'Uniprot taxonomy'!B:R,5,FALSE)</f>
        <v>#N/A</v>
      </c>
      <c r="O1908" t="e">
        <f>VLOOKUP(B1908,'Uniprot taxonomy'!B:R,6,FALSE)</f>
        <v>#N/A</v>
      </c>
      <c r="P1908" t="e">
        <f>VLOOKUP(B1908,'Uniprot taxonomy'!B:R,7,FALSE)</f>
        <v>#N/A</v>
      </c>
      <c r="Q1908" t="e">
        <f>VLOOKUP(B1908,'Uniprot taxonomy'!B:R,8,FALSE)</f>
        <v>#N/A</v>
      </c>
    </row>
    <row r="1909" spans="1:17" x14ac:dyDescent="0.25">
      <c r="A1909" t="s">
        <v>576</v>
      </c>
      <c r="B1909" t="s">
        <v>1876</v>
      </c>
      <c r="C1909" t="str">
        <f>VLOOKUP('Домены Secretin_N'!B1909,'AC-Architecture'!A:C,3,FALSE)</f>
        <v>Secretin_N, Secretin</v>
      </c>
      <c r="D1909">
        <v>623</v>
      </c>
      <c r="E1909" t="s">
        <v>3632</v>
      </c>
      <c r="F1909">
        <v>188</v>
      </c>
      <c r="G1909">
        <v>293</v>
      </c>
      <c r="H1909">
        <f t="shared" si="130"/>
        <v>105</v>
      </c>
      <c r="I1909" t="str">
        <f t="shared" si="131"/>
        <v>D0XFK8_VIBHA/188-293</v>
      </c>
      <c r="J1909" t="str">
        <f>CONCATENATE(K1909,"_",LEFT(O1909,3),"_",LEFT(Q1909,3),"_",B1909)</f>
        <v>N_Vib_Vib_D0XFK8</v>
      </c>
      <c r="K1909" t="str">
        <f>IF(C1909="Secretin_N, Secretin, TraK","T","N")</f>
        <v>N</v>
      </c>
      <c r="L1909" t="str">
        <f>VLOOKUP(B1909,'Uniprot taxonomy'!B:R,4,FALSE)</f>
        <v>Proteobacteria</v>
      </c>
      <c r="M1909" t="str">
        <f>LEFT(VLOOKUP(B1909,'Uniprot taxonomy'!B:R,5,FALSE))</f>
        <v>G</v>
      </c>
      <c r="N1909" t="str">
        <f>VLOOKUP(B1909,'Uniprot taxonomy'!B:R,5,FALSE)</f>
        <v>Gammaproteobacteria</v>
      </c>
      <c r="O1909" t="str">
        <f>VLOOKUP(B1909,'Uniprot taxonomy'!B:R,6,FALSE)</f>
        <v>Vibrionales</v>
      </c>
      <c r="P1909" t="str">
        <f>VLOOKUP(B1909,'Uniprot taxonomy'!B:R,7,FALSE)</f>
        <v>Vibrionaceae</v>
      </c>
      <c r="Q1909" t="str">
        <f>VLOOKUP(B1909,'Uniprot taxonomy'!B:R,8,FALSE)</f>
        <v>Vibrio</v>
      </c>
    </row>
    <row r="1910" spans="1:17" hidden="1" x14ac:dyDescent="0.25">
      <c r="A1910" t="s">
        <v>5336</v>
      </c>
      <c r="B1910" t="s">
        <v>5337</v>
      </c>
      <c r="C1910" t="e">
        <f>VLOOKUP('Домены Secretin_N'!B1910,'AC-Architecture'!A:C,3,FALSE)</f>
        <v>#N/A</v>
      </c>
      <c r="D1910">
        <v>204</v>
      </c>
      <c r="E1910" t="s">
        <v>3632</v>
      </c>
      <c r="F1910">
        <v>87</v>
      </c>
      <c r="G1910">
        <v>153</v>
      </c>
      <c r="H1910">
        <f t="shared" si="130"/>
        <v>66</v>
      </c>
      <c r="I1910" t="str">
        <f t="shared" si="131"/>
        <v>D0XIN1_VIBHA/87-153</v>
      </c>
      <c r="K1910" t="e">
        <f>IF(C1910="Secretin_N, Secretin, TraK","T","N")</f>
        <v>#N/A</v>
      </c>
      <c r="L1910" t="e">
        <f>VLOOKUP(E1910,'Uniprot taxonomy'!E:J,4,FALSE)</f>
        <v>#N/A</v>
      </c>
      <c r="M1910" t="e">
        <f>LEFT(VLOOKUP(B1910,'Uniprot taxonomy'!B:R,5,FALSE))</f>
        <v>#N/A</v>
      </c>
      <c r="N1910" t="e">
        <f>VLOOKUP(B1910,'Uniprot taxonomy'!B:R,5,FALSE)</f>
        <v>#N/A</v>
      </c>
      <c r="O1910" t="e">
        <f>VLOOKUP(B1910,'Uniprot taxonomy'!B:R,6,FALSE)</f>
        <v>#N/A</v>
      </c>
      <c r="P1910" t="e">
        <f>VLOOKUP(B1910,'Uniprot taxonomy'!B:R,7,FALSE)</f>
        <v>#N/A</v>
      </c>
      <c r="Q1910" t="e">
        <f>VLOOKUP(B1910,'Uniprot taxonomy'!B:R,8,FALSE)</f>
        <v>#N/A</v>
      </c>
    </row>
    <row r="1911" spans="1:17" hidden="1" x14ac:dyDescent="0.25">
      <c r="A1911" t="s">
        <v>5338</v>
      </c>
      <c r="B1911" t="s">
        <v>5339</v>
      </c>
      <c r="C1911" t="e">
        <f>VLOOKUP('Домены Secretin_N'!B1911,'AC-Architecture'!A:C,3,FALSE)</f>
        <v>#N/A</v>
      </c>
      <c r="D1911">
        <v>579</v>
      </c>
      <c r="E1911" t="s">
        <v>3632</v>
      </c>
      <c r="F1911">
        <v>35</v>
      </c>
      <c r="G1911">
        <v>98</v>
      </c>
      <c r="H1911">
        <f t="shared" si="130"/>
        <v>63</v>
      </c>
      <c r="I1911" t="str">
        <f t="shared" si="131"/>
        <v>D0Z0Q8_LISDA/35-98</v>
      </c>
      <c r="K1911" t="e">
        <f>IF(C1911="Secretin_N, Secretin, TraK","T","N")</f>
        <v>#N/A</v>
      </c>
      <c r="L1911" t="e">
        <f>VLOOKUP(E1911,'Uniprot taxonomy'!E:J,4,FALSE)</f>
        <v>#N/A</v>
      </c>
      <c r="M1911" t="e">
        <f>LEFT(VLOOKUP(B1911,'Uniprot taxonomy'!B:R,5,FALSE))</f>
        <v>#N/A</v>
      </c>
      <c r="N1911" t="e">
        <f>VLOOKUP(B1911,'Uniprot taxonomy'!B:R,5,FALSE)</f>
        <v>#N/A</v>
      </c>
      <c r="O1911" t="e">
        <f>VLOOKUP(B1911,'Uniprot taxonomy'!B:R,6,FALSE)</f>
        <v>#N/A</v>
      </c>
      <c r="P1911" t="e">
        <f>VLOOKUP(B1911,'Uniprot taxonomy'!B:R,7,FALSE)</f>
        <v>#N/A</v>
      </c>
      <c r="Q1911" t="e">
        <f>VLOOKUP(B1911,'Uniprot taxonomy'!B:R,8,FALSE)</f>
        <v>#N/A</v>
      </c>
    </row>
    <row r="1912" spans="1:17" hidden="1" x14ac:dyDescent="0.25">
      <c r="A1912" t="s">
        <v>5338</v>
      </c>
      <c r="B1912" t="s">
        <v>5339</v>
      </c>
      <c r="C1912" t="e">
        <f>VLOOKUP('Домены Secretin_N'!B1912,'AC-Architecture'!A:C,3,FALSE)</f>
        <v>#N/A</v>
      </c>
      <c r="D1912">
        <v>579</v>
      </c>
      <c r="E1912" t="s">
        <v>3632</v>
      </c>
      <c r="F1912">
        <v>100</v>
      </c>
      <c r="G1912">
        <v>170</v>
      </c>
      <c r="H1912">
        <f t="shared" si="130"/>
        <v>70</v>
      </c>
      <c r="I1912" t="str">
        <f t="shared" si="131"/>
        <v>D0Z0Q8_LISDA/100-170</v>
      </c>
      <c r="K1912" t="e">
        <f>IF(C1912="Secretin_N, Secretin, TraK","T","N")</f>
        <v>#N/A</v>
      </c>
      <c r="L1912" t="e">
        <f>VLOOKUP(E1912,'Uniprot taxonomy'!E:J,4,FALSE)</f>
        <v>#N/A</v>
      </c>
      <c r="M1912" t="e">
        <f>LEFT(VLOOKUP(B1912,'Uniprot taxonomy'!B:R,5,FALSE))</f>
        <v>#N/A</v>
      </c>
      <c r="N1912" t="e">
        <f>VLOOKUP(B1912,'Uniprot taxonomy'!B:R,5,FALSE)</f>
        <v>#N/A</v>
      </c>
      <c r="O1912" t="e">
        <f>VLOOKUP(B1912,'Uniprot taxonomy'!B:R,6,FALSE)</f>
        <v>#N/A</v>
      </c>
      <c r="P1912" t="e">
        <f>VLOOKUP(B1912,'Uniprot taxonomy'!B:R,7,FALSE)</f>
        <v>#N/A</v>
      </c>
      <c r="Q1912" t="e">
        <f>VLOOKUP(B1912,'Uniprot taxonomy'!B:R,8,FALSE)</f>
        <v>#N/A</v>
      </c>
    </row>
    <row r="1913" spans="1:17" hidden="1" x14ac:dyDescent="0.25">
      <c r="A1913" t="s">
        <v>5338</v>
      </c>
      <c r="B1913" t="s">
        <v>5339</v>
      </c>
      <c r="C1913" t="e">
        <f>VLOOKUP('Домены Secretin_N'!B1913,'AC-Architecture'!A:C,3,FALSE)</f>
        <v>#N/A</v>
      </c>
      <c r="D1913">
        <v>579</v>
      </c>
      <c r="E1913" t="s">
        <v>3632</v>
      </c>
      <c r="F1913">
        <v>174</v>
      </c>
      <c r="G1913">
        <v>252</v>
      </c>
      <c r="H1913">
        <f t="shared" si="130"/>
        <v>78</v>
      </c>
      <c r="I1913" t="str">
        <f t="shared" si="131"/>
        <v>D0Z0Q8_LISDA/174-252</v>
      </c>
      <c r="K1913" t="e">
        <f>IF(C1913="Secretin_N, Secretin, TraK","T","N")</f>
        <v>#N/A</v>
      </c>
      <c r="L1913" t="e">
        <f>VLOOKUP(E1913,'Uniprot taxonomy'!E:J,4,FALSE)</f>
        <v>#N/A</v>
      </c>
      <c r="M1913" t="e">
        <f>LEFT(VLOOKUP(B1913,'Uniprot taxonomy'!B:R,5,FALSE))</f>
        <v>#N/A</v>
      </c>
      <c r="N1913" t="e">
        <f>VLOOKUP(B1913,'Uniprot taxonomy'!B:R,5,FALSE)</f>
        <v>#N/A</v>
      </c>
      <c r="O1913" t="e">
        <f>VLOOKUP(B1913,'Uniprot taxonomy'!B:R,6,FALSE)</f>
        <v>#N/A</v>
      </c>
      <c r="P1913" t="e">
        <f>VLOOKUP(B1913,'Uniprot taxonomy'!B:R,7,FALSE)</f>
        <v>#N/A</v>
      </c>
      <c r="Q1913" t="e">
        <f>VLOOKUP(B1913,'Uniprot taxonomy'!B:R,8,FALSE)</f>
        <v>#N/A</v>
      </c>
    </row>
    <row r="1914" spans="1:17" hidden="1" x14ac:dyDescent="0.25">
      <c r="A1914" t="s">
        <v>5340</v>
      </c>
      <c r="B1914" t="s">
        <v>5341</v>
      </c>
      <c r="C1914" t="e">
        <f>VLOOKUP('Домены Secretin_N'!B1914,'AC-Architecture'!A:C,3,FALSE)</f>
        <v>#N/A</v>
      </c>
      <c r="D1914">
        <v>583</v>
      </c>
      <c r="E1914" t="s">
        <v>3632</v>
      </c>
      <c r="F1914">
        <v>267</v>
      </c>
      <c r="G1914">
        <v>334</v>
      </c>
      <c r="H1914">
        <f t="shared" si="130"/>
        <v>67</v>
      </c>
      <c r="I1914" t="str">
        <f t="shared" si="131"/>
        <v>D0Z1J3_LISDA/267-334</v>
      </c>
      <c r="K1914" t="e">
        <f>IF(C1914="Secretin_N, Secretin, TraK","T","N")</f>
        <v>#N/A</v>
      </c>
      <c r="L1914" t="e">
        <f>VLOOKUP(E1914,'Uniprot taxonomy'!E:J,4,FALSE)</f>
        <v>#N/A</v>
      </c>
      <c r="M1914" t="e">
        <f>LEFT(VLOOKUP(B1914,'Uniprot taxonomy'!B:R,5,FALSE))</f>
        <v>#N/A</v>
      </c>
      <c r="N1914" t="e">
        <f>VLOOKUP(B1914,'Uniprot taxonomy'!B:R,5,FALSE)</f>
        <v>#N/A</v>
      </c>
      <c r="O1914" t="e">
        <f>VLOOKUP(B1914,'Uniprot taxonomy'!B:R,6,FALSE)</f>
        <v>#N/A</v>
      </c>
      <c r="P1914" t="e">
        <f>VLOOKUP(B1914,'Uniprot taxonomy'!B:R,7,FALSE)</f>
        <v>#N/A</v>
      </c>
      <c r="Q1914" t="e">
        <f>VLOOKUP(B1914,'Uniprot taxonomy'!B:R,8,FALSE)</f>
        <v>#N/A</v>
      </c>
    </row>
    <row r="1915" spans="1:17" x14ac:dyDescent="0.25">
      <c r="A1915" t="s">
        <v>577</v>
      </c>
      <c r="B1915" t="s">
        <v>1877</v>
      </c>
      <c r="C1915" t="str">
        <f>VLOOKUP('Домены Secretin_N'!B1915,'AC-Architecture'!A:C,3,FALSE)</f>
        <v>Secretin_N, Secretin</v>
      </c>
      <c r="D1915">
        <v>624</v>
      </c>
      <c r="E1915" t="s">
        <v>3632</v>
      </c>
      <c r="F1915">
        <v>188</v>
      </c>
      <c r="G1915">
        <v>293</v>
      </c>
      <c r="H1915">
        <f t="shared" si="130"/>
        <v>105</v>
      </c>
      <c r="I1915" t="str">
        <f t="shared" si="131"/>
        <v>D0Z4V5_LISDA/188-293</v>
      </c>
      <c r="J1915" t="str">
        <f t="shared" ref="J1915:J1917" si="134">CONCATENATE(K1915,"_",LEFT(O1915,3),"_",LEFT(Q1915,3),"_",B1915)</f>
        <v>N_Vib_Pho_D0Z4V5</v>
      </c>
      <c r="K1915" t="str">
        <f>IF(C1915="Secretin_N, Secretin, TraK","T","N")</f>
        <v>N</v>
      </c>
      <c r="L1915" t="str">
        <f>VLOOKUP(B1915,'Uniprot taxonomy'!B:R,4,FALSE)</f>
        <v>Proteobacteria</v>
      </c>
      <c r="M1915" t="str">
        <f>LEFT(VLOOKUP(B1915,'Uniprot taxonomy'!B:R,5,FALSE))</f>
        <v>G</v>
      </c>
      <c r="N1915" t="str">
        <f>VLOOKUP(B1915,'Uniprot taxonomy'!B:R,5,FALSE)</f>
        <v>Gammaproteobacteria</v>
      </c>
      <c r="O1915" t="str">
        <f>VLOOKUP(B1915,'Uniprot taxonomy'!B:R,6,FALSE)</f>
        <v>Vibrionales</v>
      </c>
      <c r="P1915" t="str">
        <f>VLOOKUP(B1915,'Uniprot taxonomy'!B:R,7,FALSE)</f>
        <v>Vibrionaceae</v>
      </c>
      <c r="Q1915" t="str">
        <f>VLOOKUP(B1915,'Uniprot taxonomy'!B:R,8,FALSE)</f>
        <v>Photobacterium</v>
      </c>
    </row>
    <row r="1916" spans="1:17" x14ac:dyDescent="0.25">
      <c r="A1916" t="s">
        <v>578</v>
      </c>
      <c r="B1916" t="s">
        <v>1878</v>
      </c>
      <c r="C1916" t="str">
        <f>VLOOKUP('Домены Secretin_N'!B1916,'AC-Architecture'!A:C,3,FALSE)</f>
        <v>Secretin_N, Secretin</v>
      </c>
      <c r="D1916">
        <v>494</v>
      </c>
      <c r="E1916" t="s">
        <v>3632</v>
      </c>
      <c r="F1916">
        <v>177</v>
      </c>
      <c r="G1916">
        <v>271</v>
      </c>
      <c r="H1916">
        <f t="shared" si="130"/>
        <v>94</v>
      </c>
      <c r="I1916" t="str">
        <f t="shared" si="131"/>
        <v>D0ZDK4_EDWTE/177-271</v>
      </c>
      <c r="J1916" t="str">
        <f t="shared" si="134"/>
        <v>N_Ent_Edw_D0ZDK4</v>
      </c>
      <c r="K1916" t="str">
        <f>IF(C1916="Secretin_N, Secretin, TraK","T","N")</f>
        <v>N</v>
      </c>
      <c r="L1916" t="str">
        <f>VLOOKUP(B1916,'Uniprot taxonomy'!B:R,4,FALSE)</f>
        <v>Proteobacteria</v>
      </c>
      <c r="M1916" t="str">
        <f>LEFT(VLOOKUP(B1916,'Uniprot taxonomy'!B:R,5,FALSE))</f>
        <v>G</v>
      </c>
      <c r="N1916" t="str">
        <f>VLOOKUP(B1916,'Uniprot taxonomy'!B:R,5,FALSE)</f>
        <v>Gammaproteobacteria</v>
      </c>
      <c r="O1916" t="str">
        <f>VLOOKUP(B1916,'Uniprot taxonomy'!B:R,6,FALSE)</f>
        <v>Enterobacteriales</v>
      </c>
      <c r="P1916" t="str">
        <f>VLOOKUP(B1916,'Uniprot taxonomy'!B:R,7,FALSE)</f>
        <v>Enterobacteriaceae</v>
      </c>
      <c r="Q1916" t="str">
        <f>VLOOKUP(B1916,'Uniprot taxonomy'!B:R,8,FALSE)</f>
        <v>Edwardsiella</v>
      </c>
    </row>
    <row r="1917" spans="1:17" x14ac:dyDescent="0.25">
      <c r="A1917" t="s">
        <v>579</v>
      </c>
      <c r="B1917" t="s">
        <v>1879</v>
      </c>
      <c r="C1917" t="str">
        <f>VLOOKUP('Домены Secretin_N'!B1917,'AC-Architecture'!A:C,3,FALSE)</f>
        <v>Secretin_N, Secretin</v>
      </c>
      <c r="D1917">
        <v>409</v>
      </c>
      <c r="E1917" t="s">
        <v>3632</v>
      </c>
      <c r="F1917">
        <v>107</v>
      </c>
      <c r="G1917">
        <v>171</v>
      </c>
      <c r="H1917">
        <f t="shared" si="130"/>
        <v>64</v>
      </c>
      <c r="I1917" t="str">
        <f t="shared" si="131"/>
        <v>D0ZFZ5_EDWTE/107-171</v>
      </c>
      <c r="J1917" t="str">
        <f t="shared" si="134"/>
        <v>N_Ent_Edw_D0ZFZ5</v>
      </c>
      <c r="K1917" t="str">
        <f>IF(C1917="Secretin_N, Secretin, TraK","T","N")</f>
        <v>N</v>
      </c>
      <c r="L1917" t="str">
        <f>VLOOKUP(B1917,'Uniprot taxonomy'!B:R,4,FALSE)</f>
        <v>Proteobacteria</v>
      </c>
      <c r="M1917" t="str">
        <f>LEFT(VLOOKUP(B1917,'Uniprot taxonomy'!B:R,5,FALSE))</f>
        <v>G</v>
      </c>
      <c r="N1917" t="str">
        <f>VLOOKUP(B1917,'Uniprot taxonomy'!B:R,5,FALSE)</f>
        <v>Gammaproteobacteria</v>
      </c>
      <c r="O1917" t="str">
        <f>VLOOKUP(B1917,'Uniprot taxonomy'!B:R,6,FALSE)</f>
        <v>Enterobacteriales</v>
      </c>
      <c r="P1917" t="str">
        <f>VLOOKUP(B1917,'Uniprot taxonomy'!B:R,7,FALSE)</f>
        <v>Enterobacteriaceae</v>
      </c>
      <c r="Q1917" t="str">
        <f>VLOOKUP(B1917,'Uniprot taxonomy'!B:R,8,FALSE)</f>
        <v>Edwardsiella</v>
      </c>
    </row>
    <row r="1918" spans="1:17" hidden="1" x14ac:dyDescent="0.25">
      <c r="A1918" t="s">
        <v>5342</v>
      </c>
      <c r="B1918" t="s">
        <v>5343</v>
      </c>
      <c r="C1918" t="e">
        <f>VLOOKUP('Домены Secretin_N'!B1918,'AC-Architecture'!A:C,3,FALSE)</f>
        <v>#N/A</v>
      </c>
      <c r="D1918">
        <v>412</v>
      </c>
      <c r="E1918" t="s">
        <v>3632</v>
      </c>
      <c r="F1918">
        <v>119</v>
      </c>
      <c r="G1918">
        <v>180</v>
      </c>
      <c r="H1918">
        <f t="shared" si="130"/>
        <v>61</v>
      </c>
      <c r="I1918" t="str">
        <f t="shared" si="131"/>
        <v>D0ZJB5_SALT1/119-180</v>
      </c>
      <c r="K1918" t="e">
        <f>IF(C1918="Secretin_N, Secretin, TraK","T","N")</f>
        <v>#N/A</v>
      </c>
      <c r="L1918" t="e">
        <f>VLOOKUP(E1918,'Uniprot taxonomy'!E:J,4,FALSE)</f>
        <v>#N/A</v>
      </c>
      <c r="M1918" t="e">
        <f>LEFT(VLOOKUP(B1918,'Uniprot taxonomy'!B:R,5,FALSE))</f>
        <v>#N/A</v>
      </c>
      <c r="N1918" t="e">
        <f>VLOOKUP(B1918,'Uniprot taxonomy'!B:R,5,FALSE)</f>
        <v>#N/A</v>
      </c>
      <c r="O1918" t="e">
        <f>VLOOKUP(B1918,'Uniprot taxonomy'!B:R,6,FALSE)</f>
        <v>#N/A</v>
      </c>
      <c r="P1918" t="e">
        <f>VLOOKUP(B1918,'Uniprot taxonomy'!B:R,7,FALSE)</f>
        <v>#N/A</v>
      </c>
      <c r="Q1918" t="e">
        <f>VLOOKUP(B1918,'Uniprot taxonomy'!B:R,8,FALSE)</f>
        <v>#N/A</v>
      </c>
    </row>
    <row r="1919" spans="1:17" x14ac:dyDescent="0.25">
      <c r="A1919" t="s">
        <v>580</v>
      </c>
      <c r="B1919" t="s">
        <v>1880</v>
      </c>
      <c r="C1919" t="str">
        <f>VLOOKUP('Домены Secretin_N'!B1919,'AC-Architecture'!A:C,3,FALSE)</f>
        <v>Secretin_N, Secretin</v>
      </c>
      <c r="D1919">
        <v>562</v>
      </c>
      <c r="E1919" t="s">
        <v>3632</v>
      </c>
      <c r="F1919">
        <v>180</v>
      </c>
      <c r="G1919">
        <v>303</v>
      </c>
      <c r="H1919">
        <f t="shared" si="130"/>
        <v>123</v>
      </c>
      <c r="I1919" t="str">
        <f t="shared" si="131"/>
        <v>D0ZV35_SALT1/180-303</v>
      </c>
      <c r="J1919" t="str">
        <f>CONCATENATE(K1919,"_",LEFT(O1919,3),"_",LEFT(Q1919,3),"_",B1919)</f>
        <v>N_Ent_Sal_D0ZV35</v>
      </c>
      <c r="K1919" t="str">
        <f>IF(C1919="Secretin_N, Secretin, TraK","T","N")</f>
        <v>N</v>
      </c>
      <c r="L1919" t="str">
        <f>VLOOKUP(B1919,'Uniprot taxonomy'!B:R,4,FALSE)</f>
        <v>Proteobacteria</v>
      </c>
      <c r="M1919" t="str">
        <f>LEFT(VLOOKUP(B1919,'Uniprot taxonomy'!B:R,5,FALSE))</f>
        <v>G</v>
      </c>
      <c r="N1919" t="str">
        <f>VLOOKUP(B1919,'Uniprot taxonomy'!B:R,5,FALSE)</f>
        <v>Gammaproteobacteria</v>
      </c>
      <c r="O1919" t="str">
        <f>VLOOKUP(B1919,'Uniprot taxonomy'!B:R,6,FALSE)</f>
        <v>Enterobacteriales</v>
      </c>
      <c r="P1919" t="str">
        <f>VLOOKUP(B1919,'Uniprot taxonomy'!B:R,7,FALSE)</f>
        <v>Enterobacteriaceae</v>
      </c>
      <c r="Q1919" t="str">
        <f>VLOOKUP(B1919,'Uniprot taxonomy'!B:R,8,FALSE)</f>
        <v>Salmonella</v>
      </c>
    </row>
    <row r="1920" spans="1:17" hidden="1" x14ac:dyDescent="0.25">
      <c r="A1920" t="s">
        <v>581</v>
      </c>
      <c r="B1920" t="s">
        <v>1881</v>
      </c>
      <c r="C1920" t="str">
        <f>VLOOKUP('Домены Secretin_N'!B1920,'AC-Architecture'!A:C,3,FALSE)</f>
        <v>Secretin_N, Secretin</v>
      </c>
      <c r="D1920">
        <v>754</v>
      </c>
      <c r="E1920" t="s">
        <v>3632</v>
      </c>
      <c r="F1920">
        <v>362</v>
      </c>
      <c r="G1920">
        <v>462</v>
      </c>
      <c r="H1920">
        <f t="shared" si="130"/>
        <v>100</v>
      </c>
      <c r="I1920" t="str">
        <f t="shared" si="131"/>
        <v>D0ZZL7_CHLPP/362-462</v>
      </c>
      <c r="K1920" t="str">
        <f>IF(C1920="Secretin_N, Secretin, TraK","T","N")</f>
        <v>N</v>
      </c>
      <c r="L1920" t="e">
        <f>VLOOKUP(E1920,'Uniprot taxonomy'!E:J,4,FALSE)</f>
        <v>#N/A</v>
      </c>
      <c r="M1920" t="str">
        <f>LEFT(VLOOKUP(B1920,'Uniprot taxonomy'!B:R,5,FALSE))</f>
        <v>C</v>
      </c>
      <c r="N1920" t="str">
        <f>VLOOKUP(B1920,'Uniprot taxonomy'!B:R,5,FALSE)</f>
        <v>Chlamydiales</v>
      </c>
      <c r="O1920" t="str">
        <f>VLOOKUP(B1920,'Uniprot taxonomy'!B:R,6,FALSE)</f>
        <v>Chlamydiaceae</v>
      </c>
      <c r="P1920" t="str">
        <f>VLOOKUP(B1920,'Uniprot taxonomy'!B:R,7,FALSE)</f>
        <v>Chlamydia/Chlamydophilagroup</v>
      </c>
      <c r="Q1920" t="str">
        <f>VLOOKUP(B1920,'Uniprot taxonomy'!B:R,8,FALSE)</f>
        <v>Chlamydia</v>
      </c>
    </row>
    <row r="1921" spans="1:17" hidden="1" x14ac:dyDescent="0.25">
      <c r="A1921" t="s">
        <v>5344</v>
      </c>
      <c r="B1921" t="s">
        <v>5345</v>
      </c>
      <c r="C1921" t="e">
        <f>VLOOKUP('Домены Secretin_N'!B1921,'AC-Architecture'!A:C,3,FALSE)</f>
        <v>#N/A</v>
      </c>
      <c r="D1921">
        <v>919</v>
      </c>
      <c r="E1921" t="s">
        <v>3632</v>
      </c>
      <c r="F1921">
        <v>363</v>
      </c>
      <c r="G1921">
        <v>424</v>
      </c>
      <c r="H1921">
        <f t="shared" si="130"/>
        <v>61</v>
      </c>
      <c r="I1921" t="str">
        <f t="shared" si="131"/>
        <v>D0ZZY4_CHLPP/363-424</v>
      </c>
      <c r="K1921" t="e">
        <f>IF(C1921="Secretin_N, Secretin, TraK","T","N")</f>
        <v>#N/A</v>
      </c>
      <c r="L1921" t="e">
        <f>VLOOKUP(E1921,'Uniprot taxonomy'!E:J,4,FALSE)</f>
        <v>#N/A</v>
      </c>
      <c r="M1921" t="e">
        <f>LEFT(VLOOKUP(B1921,'Uniprot taxonomy'!B:R,5,FALSE))</f>
        <v>#N/A</v>
      </c>
      <c r="N1921" t="e">
        <f>VLOOKUP(B1921,'Uniprot taxonomy'!B:R,5,FALSE)</f>
        <v>#N/A</v>
      </c>
      <c r="O1921" t="e">
        <f>VLOOKUP(B1921,'Uniprot taxonomy'!B:R,6,FALSE)</f>
        <v>#N/A</v>
      </c>
      <c r="P1921" t="e">
        <f>VLOOKUP(B1921,'Uniprot taxonomy'!B:R,7,FALSE)</f>
        <v>#N/A</v>
      </c>
      <c r="Q1921" t="e">
        <f>VLOOKUP(B1921,'Uniprot taxonomy'!B:R,8,FALSE)</f>
        <v>#N/A</v>
      </c>
    </row>
    <row r="1922" spans="1:17" hidden="1" x14ac:dyDescent="0.25">
      <c r="A1922" t="s">
        <v>5344</v>
      </c>
      <c r="B1922" t="s">
        <v>5345</v>
      </c>
      <c r="C1922" t="e">
        <f>VLOOKUP('Домены Secretin_N'!B1922,'AC-Architecture'!A:C,3,FALSE)</f>
        <v>#N/A</v>
      </c>
      <c r="D1922">
        <v>919</v>
      </c>
      <c r="E1922" t="s">
        <v>3632</v>
      </c>
      <c r="F1922">
        <v>427</v>
      </c>
      <c r="G1922">
        <v>493</v>
      </c>
      <c r="H1922">
        <f t="shared" si="130"/>
        <v>66</v>
      </c>
      <c r="I1922" t="str">
        <f t="shared" si="131"/>
        <v>D0ZZY4_CHLPP/427-493</v>
      </c>
      <c r="K1922" t="e">
        <f>IF(C1922="Secretin_N, Secretin, TraK","T","N")</f>
        <v>#N/A</v>
      </c>
      <c r="L1922" t="e">
        <f>VLOOKUP(E1922,'Uniprot taxonomy'!E:J,4,FALSE)</f>
        <v>#N/A</v>
      </c>
      <c r="M1922" t="e">
        <f>LEFT(VLOOKUP(B1922,'Uniprot taxonomy'!B:R,5,FALSE))</f>
        <v>#N/A</v>
      </c>
      <c r="N1922" t="e">
        <f>VLOOKUP(B1922,'Uniprot taxonomy'!B:R,5,FALSE)</f>
        <v>#N/A</v>
      </c>
      <c r="O1922" t="e">
        <f>VLOOKUP(B1922,'Uniprot taxonomy'!B:R,6,FALSE)</f>
        <v>#N/A</v>
      </c>
      <c r="P1922" t="e">
        <f>VLOOKUP(B1922,'Uniprot taxonomy'!B:R,7,FALSE)</f>
        <v>#N/A</v>
      </c>
      <c r="Q1922" t="e">
        <f>VLOOKUP(B1922,'Uniprot taxonomy'!B:R,8,FALSE)</f>
        <v>#N/A</v>
      </c>
    </row>
    <row r="1923" spans="1:17" hidden="1" x14ac:dyDescent="0.25">
      <c r="A1923" t="s">
        <v>5344</v>
      </c>
      <c r="B1923" t="s">
        <v>5345</v>
      </c>
      <c r="C1923" t="e">
        <f>VLOOKUP('Домены Secretin_N'!B1923,'AC-Architecture'!A:C,3,FALSE)</f>
        <v>#N/A</v>
      </c>
      <c r="D1923">
        <v>919</v>
      </c>
      <c r="E1923" t="s">
        <v>3632</v>
      </c>
      <c r="F1923">
        <v>519</v>
      </c>
      <c r="G1923">
        <v>594</v>
      </c>
      <c r="H1923">
        <f t="shared" ref="H1923:H1986" si="135">G1923-F1923</f>
        <v>75</v>
      </c>
      <c r="I1923" t="str">
        <f t="shared" ref="I1923:I1986" si="136">CONCATENATE(A1923,"/",F1923,"-",G1923)</f>
        <v>D0ZZY4_CHLPP/519-594</v>
      </c>
      <c r="K1923" t="e">
        <f>IF(C1923="Secretin_N, Secretin, TraK","T","N")</f>
        <v>#N/A</v>
      </c>
      <c r="L1923" t="e">
        <f>VLOOKUP(E1923,'Uniprot taxonomy'!E:J,4,FALSE)</f>
        <v>#N/A</v>
      </c>
      <c r="M1923" t="e">
        <f>LEFT(VLOOKUP(B1923,'Uniprot taxonomy'!B:R,5,FALSE))</f>
        <v>#N/A</v>
      </c>
      <c r="N1923" t="e">
        <f>VLOOKUP(B1923,'Uniprot taxonomy'!B:R,5,FALSE)</f>
        <v>#N/A</v>
      </c>
      <c r="O1923" t="e">
        <f>VLOOKUP(B1923,'Uniprot taxonomy'!B:R,6,FALSE)</f>
        <v>#N/A</v>
      </c>
      <c r="P1923" t="e">
        <f>VLOOKUP(B1923,'Uniprot taxonomy'!B:R,7,FALSE)</f>
        <v>#N/A</v>
      </c>
      <c r="Q1923" t="e">
        <f>VLOOKUP(B1923,'Uniprot taxonomy'!B:R,8,FALSE)</f>
        <v>#N/A</v>
      </c>
    </row>
    <row r="1924" spans="1:17" hidden="1" x14ac:dyDescent="0.25">
      <c r="A1924" t="s">
        <v>5346</v>
      </c>
      <c r="B1924" t="s">
        <v>5347</v>
      </c>
      <c r="C1924" t="e">
        <f>VLOOKUP('Домены Secretin_N'!B1924,'AC-Architecture'!A:C,3,FALSE)</f>
        <v>#N/A</v>
      </c>
      <c r="D1924">
        <v>731</v>
      </c>
      <c r="E1924" t="s">
        <v>3632</v>
      </c>
      <c r="F1924">
        <v>405</v>
      </c>
      <c r="G1924">
        <v>477</v>
      </c>
      <c r="H1924">
        <f t="shared" si="135"/>
        <v>72</v>
      </c>
      <c r="I1924" t="str">
        <f t="shared" si="136"/>
        <v>D1D3Q2_NEIGO/405-477</v>
      </c>
      <c r="K1924" t="e">
        <f>IF(C1924="Secretin_N, Secretin, TraK","T","N")</f>
        <v>#N/A</v>
      </c>
      <c r="L1924" t="e">
        <f>VLOOKUP(E1924,'Uniprot taxonomy'!E:J,4,FALSE)</f>
        <v>#N/A</v>
      </c>
      <c r="M1924" t="e">
        <f>LEFT(VLOOKUP(B1924,'Uniprot taxonomy'!B:R,5,FALSE))</f>
        <v>#N/A</v>
      </c>
      <c r="N1924" t="e">
        <f>VLOOKUP(B1924,'Uniprot taxonomy'!B:R,5,FALSE)</f>
        <v>#N/A</v>
      </c>
      <c r="O1924" t="e">
        <f>VLOOKUP(B1924,'Uniprot taxonomy'!B:R,6,FALSE)</f>
        <v>#N/A</v>
      </c>
      <c r="P1924" t="e">
        <f>VLOOKUP(B1924,'Uniprot taxonomy'!B:R,7,FALSE)</f>
        <v>#N/A</v>
      </c>
      <c r="Q1924" t="e">
        <f>VLOOKUP(B1924,'Uniprot taxonomy'!B:R,8,FALSE)</f>
        <v>#N/A</v>
      </c>
    </row>
    <row r="1925" spans="1:17" hidden="1" x14ac:dyDescent="0.25">
      <c r="A1925" t="s">
        <v>5348</v>
      </c>
      <c r="B1925" t="s">
        <v>5349</v>
      </c>
      <c r="C1925" t="e">
        <f>VLOOKUP('Домены Secretin_N'!B1925,'AC-Architecture'!A:C,3,FALSE)</f>
        <v>#N/A</v>
      </c>
      <c r="D1925">
        <v>731</v>
      </c>
      <c r="E1925" t="s">
        <v>3632</v>
      </c>
      <c r="F1925">
        <v>405</v>
      </c>
      <c r="G1925">
        <v>477</v>
      </c>
      <c r="H1925">
        <f t="shared" si="135"/>
        <v>72</v>
      </c>
      <c r="I1925" t="str">
        <f t="shared" si="136"/>
        <v>D1DAT9_NEIGO/405-477</v>
      </c>
      <c r="K1925" t="e">
        <f>IF(C1925="Secretin_N, Secretin, TraK","T","N")</f>
        <v>#N/A</v>
      </c>
      <c r="L1925" t="e">
        <f>VLOOKUP(E1925,'Uniprot taxonomy'!E:J,4,FALSE)</f>
        <v>#N/A</v>
      </c>
      <c r="M1925" t="e">
        <f>LEFT(VLOOKUP(B1925,'Uniprot taxonomy'!B:R,5,FALSE))</f>
        <v>#N/A</v>
      </c>
      <c r="N1925" t="e">
        <f>VLOOKUP(B1925,'Uniprot taxonomy'!B:R,5,FALSE)</f>
        <v>#N/A</v>
      </c>
      <c r="O1925" t="e">
        <f>VLOOKUP(B1925,'Uniprot taxonomy'!B:R,6,FALSE)</f>
        <v>#N/A</v>
      </c>
      <c r="P1925" t="e">
        <f>VLOOKUP(B1925,'Uniprot taxonomy'!B:R,7,FALSE)</f>
        <v>#N/A</v>
      </c>
      <c r="Q1925" t="e">
        <f>VLOOKUP(B1925,'Uniprot taxonomy'!B:R,8,FALSE)</f>
        <v>#N/A</v>
      </c>
    </row>
    <row r="1926" spans="1:17" hidden="1" x14ac:dyDescent="0.25">
      <c r="A1926" t="s">
        <v>5350</v>
      </c>
      <c r="B1926" t="s">
        <v>5351</v>
      </c>
      <c r="C1926" t="e">
        <f>VLOOKUP('Домены Secretin_N'!B1926,'AC-Architecture'!A:C,3,FALSE)</f>
        <v>#N/A</v>
      </c>
      <c r="D1926">
        <v>731</v>
      </c>
      <c r="E1926" t="s">
        <v>3632</v>
      </c>
      <c r="F1926">
        <v>405</v>
      </c>
      <c r="G1926">
        <v>477</v>
      </c>
      <c r="H1926">
        <f t="shared" si="135"/>
        <v>72</v>
      </c>
      <c r="I1926" t="str">
        <f t="shared" si="136"/>
        <v>D1DH55_NEIGO/405-477</v>
      </c>
      <c r="K1926" t="e">
        <f>IF(C1926="Secretin_N, Secretin, TraK","T","N")</f>
        <v>#N/A</v>
      </c>
      <c r="L1926" t="e">
        <f>VLOOKUP(E1926,'Uniprot taxonomy'!E:J,4,FALSE)</f>
        <v>#N/A</v>
      </c>
      <c r="M1926" t="e">
        <f>LEFT(VLOOKUP(B1926,'Uniprot taxonomy'!B:R,5,FALSE))</f>
        <v>#N/A</v>
      </c>
      <c r="N1926" t="e">
        <f>VLOOKUP(B1926,'Uniprot taxonomy'!B:R,5,FALSE)</f>
        <v>#N/A</v>
      </c>
      <c r="O1926" t="e">
        <f>VLOOKUP(B1926,'Uniprot taxonomy'!B:R,6,FALSE)</f>
        <v>#N/A</v>
      </c>
      <c r="P1926" t="e">
        <f>VLOOKUP(B1926,'Uniprot taxonomy'!B:R,7,FALSE)</f>
        <v>#N/A</v>
      </c>
      <c r="Q1926" t="e">
        <f>VLOOKUP(B1926,'Uniprot taxonomy'!B:R,8,FALSE)</f>
        <v>#N/A</v>
      </c>
    </row>
    <row r="1927" spans="1:17" hidden="1" x14ac:dyDescent="0.25">
      <c r="A1927" t="s">
        <v>5352</v>
      </c>
      <c r="B1927" t="s">
        <v>5353</v>
      </c>
      <c r="C1927" t="e">
        <f>VLOOKUP('Домены Secretin_N'!B1927,'AC-Architecture'!A:C,3,FALSE)</f>
        <v>#N/A</v>
      </c>
      <c r="D1927">
        <v>731</v>
      </c>
      <c r="E1927" t="s">
        <v>3632</v>
      </c>
      <c r="F1927">
        <v>405</v>
      </c>
      <c r="G1927">
        <v>477</v>
      </c>
      <c r="H1927">
        <f t="shared" si="135"/>
        <v>72</v>
      </c>
      <c r="I1927" t="str">
        <f t="shared" si="136"/>
        <v>D1DM95_NEIGO/405-477</v>
      </c>
      <c r="K1927" t="e">
        <f>IF(C1927="Secretin_N, Secretin, TraK","T","N")</f>
        <v>#N/A</v>
      </c>
      <c r="L1927" t="e">
        <f>VLOOKUP(E1927,'Uniprot taxonomy'!E:J,4,FALSE)</f>
        <v>#N/A</v>
      </c>
      <c r="M1927" t="e">
        <f>LEFT(VLOOKUP(B1927,'Uniprot taxonomy'!B:R,5,FALSE))</f>
        <v>#N/A</v>
      </c>
      <c r="N1927" t="e">
        <f>VLOOKUP(B1927,'Uniprot taxonomy'!B:R,5,FALSE)</f>
        <v>#N/A</v>
      </c>
      <c r="O1927" t="e">
        <f>VLOOKUP(B1927,'Uniprot taxonomy'!B:R,6,FALSE)</f>
        <v>#N/A</v>
      </c>
      <c r="P1927" t="e">
        <f>VLOOKUP(B1927,'Uniprot taxonomy'!B:R,7,FALSE)</f>
        <v>#N/A</v>
      </c>
      <c r="Q1927" t="e">
        <f>VLOOKUP(B1927,'Uniprot taxonomy'!B:R,8,FALSE)</f>
        <v>#N/A</v>
      </c>
    </row>
    <row r="1928" spans="1:17" hidden="1" x14ac:dyDescent="0.25">
      <c r="A1928" t="s">
        <v>5354</v>
      </c>
      <c r="B1928" t="s">
        <v>5355</v>
      </c>
      <c r="C1928" t="e">
        <f>VLOOKUP('Домены Secretin_N'!B1928,'AC-Architecture'!A:C,3,FALSE)</f>
        <v>#N/A</v>
      </c>
      <c r="D1928">
        <v>723</v>
      </c>
      <c r="E1928" t="s">
        <v>3632</v>
      </c>
      <c r="F1928">
        <v>397</v>
      </c>
      <c r="G1928">
        <v>469</v>
      </c>
      <c r="H1928">
        <f t="shared" si="135"/>
        <v>72</v>
      </c>
      <c r="I1928" t="str">
        <f t="shared" si="136"/>
        <v>D1DU31_NEIGO/397-469</v>
      </c>
      <c r="K1928" t="e">
        <f>IF(C1928="Secretin_N, Secretin, TraK","T","N")</f>
        <v>#N/A</v>
      </c>
      <c r="L1928" t="e">
        <f>VLOOKUP(E1928,'Uniprot taxonomy'!E:J,4,FALSE)</f>
        <v>#N/A</v>
      </c>
      <c r="M1928" t="e">
        <f>LEFT(VLOOKUP(B1928,'Uniprot taxonomy'!B:R,5,FALSE))</f>
        <v>#N/A</v>
      </c>
      <c r="N1928" t="e">
        <f>VLOOKUP(B1928,'Uniprot taxonomy'!B:R,5,FALSE)</f>
        <v>#N/A</v>
      </c>
      <c r="O1928" t="e">
        <f>VLOOKUP(B1928,'Uniprot taxonomy'!B:R,6,FALSE)</f>
        <v>#N/A</v>
      </c>
      <c r="P1928" t="e">
        <f>VLOOKUP(B1928,'Uniprot taxonomy'!B:R,7,FALSE)</f>
        <v>#N/A</v>
      </c>
      <c r="Q1928" t="e">
        <f>VLOOKUP(B1928,'Uniprot taxonomy'!B:R,8,FALSE)</f>
        <v>#N/A</v>
      </c>
    </row>
    <row r="1929" spans="1:17" hidden="1" x14ac:dyDescent="0.25">
      <c r="A1929" t="s">
        <v>5356</v>
      </c>
      <c r="B1929" t="s">
        <v>5357</v>
      </c>
      <c r="C1929" t="e">
        <f>VLOOKUP('Домены Secretin_N'!B1929,'AC-Architecture'!A:C,3,FALSE)</f>
        <v>#N/A</v>
      </c>
      <c r="D1929">
        <v>731</v>
      </c>
      <c r="E1929" t="s">
        <v>3632</v>
      </c>
      <c r="F1929">
        <v>405</v>
      </c>
      <c r="G1929">
        <v>477</v>
      </c>
      <c r="H1929">
        <f t="shared" si="135"/>
        <v>72</v>
      </c>
      <c r="I1929" t="str">
        <f t="shared" si="136"/>
        <v>D1E0K6_NEIGO/405-477</v>
      </c>
      <c r="K1929" t="e">
        <f>IF(C1929="Secretin_N, Secretin, TraK","T","N")</f>
        <v>#N/A</v>
      </c>
      <c r="L1929" t="e">
        <f>VLOOKUP(E1929,'Uniprot taxonomy'!E:J,4,FALSE)</f>
        <v>#N/A</v>
      </c>
      <c r="M1929" t="e">
        <f>LEFT(VLOOKUP(B1929,'Uniprot taxonomy'!B:R,5,FALSE))</f>
        <v>#N/A</v>
      </c>
      <c r="N1929" t="e">
        <f>VLOOKUP(B1929,'Uniprot taxonomy'!B:R,5,FALSE)</f>
        <v>#N/A</v>
      </c>
      <c r="O1929" t="e">
        <f>VLOOKUP(B1929,'Uniprot taxonomy'!B:R,6,FALSE)</f>
        <v>#N/A</v>
      </c>
      <c r="P1929" t="e">
        <f>VLOOKUP(B1929,'Uniprot taxonomy'!B:R,7,FALSE)</f>
        <v>#N/A</v>
      </c>
      <c r="Q1929" t="e">
        <f>VLOOKUP(B1929,'Uniprot taxonomy'!B:R,8,FALSE)</f>
        <v>#N/A</v>
      </c>
    </row>
    <row r="1930" spans="1:17" hidden="1" x14ac:dyDescent="0.25">
      <c r="A1930" t="s">
        <v>5358</v>
      </c>
      <c r="B1930" t="s">
        <v>5359</v>
      </c>
      <c r="C1930" t="e">
        <f>VLOOKUP('Домены Secretin_N'!B1930,'AC-Architecture'!A:C,3,FALSE)</f>
        <v>#N/A</v>
      </c>
      <c r="D1930">
        <v>731</v>
      </c>
      <c r="E1930" t="s">
        <v>3632</v>
      </c>
      <c r="F1930">
        <v>405</v>
      </c>
      <c r="G1930">
        <v>477</v>
      </c>
      <c r="H1930">
        <f t="shared" si="135"/>
        <v>72</v>
      </c>
      <c r="I1930" t="str">
        <f t="shared" si="136"/>
        <v>D1E6S3_NEIGO/405-477</v>
      </c>
      <c r="K1930" t="e">
        <f>IF(C1930="Secretin_N, Secretin, TraK","T","N")</f>
        <v>#N/A</v>
      </c>
      <c r="L1930" t="e">
        <f>VLOOKUP(E1930,'Uniprot taxonomy'!E:J,4,FALSE)</f>
        <v>#N/A</v>
      </c>
      <c r="M1930" t="e">
        <f>LEFT(VLOOKUP(B1930,'Uniprot taxonomy'!B:R,5,FALSE))</f>
        <v>#N/A</v>
      </c>
      <c r="N1930" t="e">
        <f>VLOOKUP(B1930,'Uniprot taxonomy'!B:R,5,FALSE)</f>
        <v>#N/A</v>
      </c>
      <c r="O1930" t="e">
        <f>VLOOKUP(B1930,'Uniprot taxonomy'!B:R,6,FALSE)</f>
        <v>#N/A</v>
      </c>
      <c r="P1930" t="e">
        <f>VLOOKUP(B1930,'Uniprot taxonomy'!B:R,7,FALSE)</f>
        <v>#N/A</v>
      </c>
      <c r="Q1930" t="e">
        <f>VLOOKUP(B1930,'Uniprot taxonomy'!B:R,8,FALSE)</f>
        <v>#N/A</v>
      </c>
    </row>
    <row r="1931" spans="1:17" hidden="1" x14ac:dyDescent="0.25">
      <c r="A1931" t="s">
        <v>5360</v>
      </c>
      <c r="B1931" t="s">
        <v>5361</v>
      </c>
      <c r="C1931" t="e">
        <f>VLOOKUP('Домены Secretin_N'!B1931,'AC-Architecture'!A:C,3,FALSE)</f>
        <v>#N/A</v>
      </c>
      <c r="D1931">
        <v>731</v>
      </c>
      <c r="E1931" t="s">
        <v>3632</v>
      </c>
      <c r="F1931">
        <v>405</v>
      </c>
      <c r="G1931">
        <v>477</v>
      </c>
      <c r="H1931">
        <f t="shared" si="135"/>
        <v>72</v>
      </c>
      <c r="I1931" t="str">
        <f t="shared" si="136"/>
        <v>D1EDC5_NEIGO/405-477</v>
      </c>
      <c r="K1931" t="e">
        <f>IF(C1931="Secretin_N, Secretin, TraK","T","N")</f>
        <v>#N/A</v>
      </c>
      <c r="L1931" t="e">
        <f>VLOOKUP(E1931,'Uniprot taxonomy'!E:J,4,FALSE)</f>
        <v>#N/A</v>
      </c>
      <c r="M1931" t="e">
        <f>LEFT(VLOOKUP(B1931,'Uniprot taxonomy'!B:R,5,FALSE))</f>
        <v>#N/A</v>
      </c>
      <c r="N1931" t="e">
        <f>VLOOKUP(B1931,'Uniprot taxonomy'!B:R,5,FALSE)</f>
        <v>#N/A</v>
      </c>
      <c r="O1931" t="e">
        <f>VLOOKUP(B1931,'Uniprot taxonomy'!B:R,6,FALSE)</f>
        <v>#N/A</v>
      </c>
      <c r="P1931" t="e">
        <f>VLOOKUP(B1931,'Uniprot taxonomy'!B:R,7,FALSE)</f>
        <v>#N/A</v>
      </c>
      <c r="Q1931" t="e">
        <f>VLOOKUP(B1931,'Uniprot taxonomy'!B:R,8,FALSE)</f>
        <v>#N/A</v>
      </c>
    </row>
    <row r="1932" spans="1:17" x14ac:dyDescent="0.25">
      <c r="A1932" t="s">
        <v>582</v>
      </c>
      <c r="B1932" t="s">
        <v>1882</v>
      </c>
      <c r="C1932" t="str">
        <f>VLOOKUP('Домены Secretin_N'!B1932,'AC-Architecture'!A:C,3,FALSE)</f>
        <v>Secretin_N, Secretin</v>
      </c>
      <c r="D1932">
        <v>346</v>
      </c>
      <c r="E1932" t="s">
        <v>3632</v>
      </c>
      <c r="F1932">
        <v>34</v>
      </c>
      <c r="G1932">
        <v>122</v>
      </c>
      <c r="H1932">
        <f t="shared" si="135"/>
        <v>88</v>
      </c>
      <c r="I1932" t="str">
        <f t="shared" si="136"/>
        <v>D1P0E2_9ENTR/34-122</v>
      </c>
      <c r="J1932" t="str">
        <f t="shared" ref="J1932:J1935" si="137">CONCATENATE(K1932,"_",LEFT(O1932,3),"_",LEFT(Q1932,3),"_",B1932)</f>
        <v>N_Ent_Pro_D1P0E2</v>
      </c>
      <c r="K1932" t="str">
        <f>IF(C1932="Secretin_N, Secretin, TraK","T","N")</f>
        <v>N</v>
      </c>
      <c r="L1932" t="str">
        <f>VLOOKUP(B1932,'Uniprot taxonomy'!B:R,4,FALSE)</f>
        <v>Proteobacteria</v>
      </c>
      <c r="M1932" t="str">
        <f>LEFT(VLOOKUP(B1932,'Uniprot taxonomy'!B:R,5,FALSE))</f>
        <v>G</v>
      </c>
      <c r="N1932" t="str">
        <f>VLOOKUP(B1932,'Uniprot taxonomy'!B:R,5,FALSE)</f>
        <v>Gammaproteobacteria</v>
      </c>
      <c r="O1932" t="str">
        <f>VLOOKUP(B1932,'Uniprot taxonomy'!B:R,6,FALSE)</f>
        <v>Enterobacteriales</v>
      </c>
      <c r="P1932" t="str">
        <f>VLOOKUP(B1932,'Uniprot taxonomy'!B:R,7,FALSE)</f>
        <v>Enterobacteriaceae</v>
      </c>
      <c r="Q1932" t="str">
        <f>VLOOKUP(B1932,'Uniprot taxonomy'!B:R,8,FALSE)</f>
        <v>Providencia</v>
      </c>
    </row>
    <row r="1933" spans="1:17" x14ac:dyDescent="0.25">
      <c r="A1933" t="s">
        <v>583</v>
      </c>
      <c r="B1933" t="s">
        <v>1883</v>
      </c>
      <c r="C1933" t="str">
        <f>VLOOKUP('Домены Secretin_N'!B1933,'AC-Architecture'!A:C,3,FALSE)</f>
        <v>Secretin_N, Secretin</v>
      </c>
      <c r="D1933">
        <v>567</v>
      </c>
      <c r="E1933" t="s">
        <v>3632</v>
      </c>
      <c r="F1933">
        <v>187</v>
      </c>
      <c r="G1933">
        <v>314</v>
      </c>
      <c r="H1933">
        <f t="shared" si="135"/>
        <v>127</v>
      </c>
      <c r="I1933" t="str">
        <f t="shared" si="136"/>
        <v>D1P129_9ENTR/187-314</v>
      </c>
      <c r="J1933" t="str">
        <f t="shared" si="137"/>
        <v>N_Ent_Pro_D1P129</v>
      </c>
      <c r="K1933" t="str">
        <f>IF(C1933="Secretin_N, Secretin, TraK","T","N")</f>
        <v>N</v>
      </c>
      <c r="L1933" t="str">
        <f>VLOOKUP(B1933,'Uniprot taxonomy'!B:R,4,FALSE)</f>
        <v>Proteobacteria</v>
      </c>
      <c r="M1933" t="str">
        <f>LEFT(VLOOKUP(B1933,'Uniprot taxonomy'!B:R,5,FALSE))</f>
        <v>G</v>
      </c>
      <c r="N1933" t="str">
        <f>VLOOKUP(B1933,'Uniprot taxonomy'!B:R,5,FALSE)</f>
        <v>Gammaproteobacteria</v>
      </c>
      <c r="O1933" t="str">
        <f>VLOOKUP(B1933,'Uniprot taxonomy'!B:R,6,FALSE)</f>
        <v>Enterobacteriales</v>
      </c>
      <c r="P1933" t="str">
        <f>VLOOKUP(B1933,'Uniprot taxonomy'!B:R,7,FALSE)</f>
        <v>Enterobacteriaceae</v>
      </c>
      <c r="Q1933" t="str">
        <f>VLOOKUP(B1933,'Uniprot taxonomy'!B:R,8,FALSE)</f>
        <v>Providencia</v>
      </c>
    </row>
    <row r="1934" spans="1:17" x14ac:dyDescent="0.25">
      <c r="A1934" t="s">
        <v>584</v>
      </c>
      <c r="B1934" t="s">
        <v>1884</v>
      </c>
      <c r="C1934" t="str">
        <f>VLOOKUP('Домены Secretin_N'!B1934,'AC-Architecture'!A:C,3,FALSE)</f>
        <v>Secretin_N, Secretin</v>
      </c>
      <c r="D1934">
        <v>500</v>
      </c>
      <c r="E1934" t="s">
        <v>3632</v>
      </c>
      <c r="F1934">
        <v>206</v>
      </c>
      <c r="G1934">
        <v>270</v>
      </c>
      <c r="H1934">
        <f t="shared" si="135"/>
        <v>64</v>
      </c>
      <c r="I1934" t="str">
        <f t="shared" si="136"/>
        <v>D1Q2T2_YERPN/206-270</v>
      </c>
      <c r="J1934" t="str">
        <f t="shared" si="137"/>
        <v>N_Ent_Yer_D1Q2T2</v>
      </c>
      <c r="K1934" t="str">
        <f>IF(C1934="Secretin_N, Secretin, TraK","T","N")</f>
        <v>N</v>
      </c>
      <c r="L1934" t="str">
        <f>VLOOKUP(B1934,'Uniprot taxonomy'!B:R,4,FALSE)</f>
        <v>Proteobacteria</v>
      </c>
      <c r="M1934" t="str">
        <f>LEFT(VLOOKUP(B1934,'Uniprot taxonomy'!B:R,5,FALSE))</f>
        <v>G</v>
      </c>
      <c r="N1934" t="str">
        <f>VLOOKUP(B1934,'Uniprot taxonomy'!B:R,5,FALSE)</f>
        <v>Gammaproteobacteria</v>
      </c>
      <c r="O1934" t="str">
        <f>VLOOKUP(B1934,'Uniprot taxonomy'!B:R,6,FALSE)</f>
        <v>Enterobacteriales</v>
      </c>
      <c r="P1934" t="str">
        <f>VLOOKUP(B1934,'Uniprot taxonomy'!B:R,7,FALSE)</f>
        <v>Enterobacteriaceae</v>
      </c>
      <c r="Q1934" t="str">
        <f>VLOOKUP(B1934,'Uniprot taxonomy'!B:R,8,FALSE)</f>
        <v>Yersinia</v>
      </c>
    </row>
    <row r="1935" spans="1:17" x14ac:dyDescent="0.25">
      <c r="A1935" t="s">
        <v>585</v>
      </c>
      <c r="B1935" t="s">
        <v>1885</v>
      </c>
      <c r="C1935" t="str">
        <f>VLOOKUP('Домены Secretin_N'!B1935,'AC-Architecture'!A:C,3,FALSE)</f>
        <v>Secretin_N, Secretin</v>
      </c>
      <c r="D1935">
        <v>500</v>
      </c>
      <c r="E1935" t="s">
        <v>3632</v>
      </c>
      <c r="F1935">
        <v>206</v>
      </c>
      <c r="G1935">
        <v>270</v>
      </c>
      <c r="H1935">
        <f t="shared" si="135"/>
        <v>64</v>
      </c>
      <c r="I1935" t="str">
        <f t="shared" si="136"/>
        <v>D1Q3Y4_YERPE/206-270</v>
      </c>
      <c r="J1935" t="str">
        <f t="shared" si="137"/>
        <v>N_Ent_Yer_D1Q3Y4</v>
      </c>
      <c r="K1935" t="str">
        <f>IF(C1935="Secretin_N, Secretin, TraK","T","N")</f>
        <v>N</v>
      </c>
      <c r="L1935" t="str">
        <f>VLOOKUP(B1935,'Uniprot taxonomy'!B:R,4,FALSE)</f>
        <v>Proteobacteria</v>
      </c>
      <c r="M1935" t="str">
        <f>LEFT(VLOOKUP(B1935,'Uniprot taxonomy'!B:R,5,FALSE))</f>
        <v>G</v>
      </c>
      <c r="N1935" t="str">
        <f>VLOOKUP(B1935,'Uniprot taxonomy'!B:R,5,FALSE)</f>
        <v>Gammaproteobacteria</v>
      </c>
      <c r="O1935" t="str">
        <f>VLOOKUP(B1935,'Uniprot taxonomy'!B:R,6,FALSE)</f>
        <v>Enterobacteriales</v>
      </c>
      <c r="P1935" t="str">
        <f>VLOOKUP(B1935,'Uniprot taxonomy'!B:R,7,FALSE)</f>
        <v>Enterobacteriaceae</v>
      </c>
      <c r="Q1935" t="str">
        <f>VLOOKUP(B1935,'Uniprot taxonomy'!B:R,8,FALSE)</f>
        <v>Yersinia</v>
      </c>
    </row>
    <row r="1936" spans="1:17" hidden="1" x14ac:dyDescent="0.25">
      <c r="A1936" t="s">
        <v>5362</v>
      </c>
      <c r="B1936" t="s">
        <v>5363</v>
      </c>
      <c r="C1936" t="e">
        <f>VLOOKUP('Домены Secretin_N'!B1936,'AC-Architecture'!A:C,3,FALSE)</f>
        <v>#N/A</v>
      </c>
      <c r="D1936">
        <v>956</v>
      </c>
      <c r="E1936" t="s">
        <v>3632</v>
      </c>
      <c r="F1936">
        <v>280</v>
      </c>
      <c r="G1936">
        <v>340</v>
      </c>
      <c r="H1936">
        <f t="shared" si="135"/>
        <v>60</v>
      </c>
      <c r="I1936" t="str">
        <f t="shared" si="136"/>
        <v>D1R7U2_9CHLA/280-340</v>
      </c>
      <c r="K1936" t="e">
        <f>IF(C1936="Secretin_N, Secretin, TraK","T","N")</f>
        <v>#N/A</v>
      </c>
      <c r="L1936" t="e">
        <f>VLOOKUP(E1936,'Uniprot taxonomy'!E:J,4,FALSE)</f>
        <v>#N/A</v>
      </c>
      <c r="M1936" t="e">
        <f>LEFT(VLOOKUP(B1936,'Uniprot taxonomy'!B:R,5,FALSE))</f>
        <v>#N/A</v>
      </c>
      <c r="N1936" t="e">
        <f>VLOOKUP(B1936,'Uniprot taxonomy'!B:R,5,FALSE)</f>
        <v>#N/A</v>
      </c>
      <c r="O1936" t="e">
        <f>VLOOKUP(B1936,'Uniprot taxonomy'!B:R,6,FALSE)</f>
        <v>#N/A</v>
      </c>
      <c r="P1936" t="e">
        <f>VLOOKUP(B1936,'Uniprot taxonomy'!B:R,7,FALSE)</f>
        <v>#N/A</v>
      </c>
      <c r="Q1936" t="e">
        <f>VLOOKUP(B1936,'Uniprot taxonomy'!B:R,8,FALSE)</f>
        <v>#N/A</v>
      </c>
    </row>
    <row r="1937" spans="1:17" hidden="1" x14ac:dyDescent="0.25">
      <c r="A1937" t="s">
        <v>5362</v>
      </c>
      <c r="B1937" t="s">
        <v>5363</v>
      </c>
      <c r="C1937" t="e">
        <f>VLOOKUP('Домены Secretin_N'!B1937,'AC-Architecture'!A:C,3,FALSE)</f>
        <v>#N/A</v>
      </c>
      <c r="D1937">
        <v>956</v>
      </c>
      <c r="E1937" t="s">
        <v>3632</v>
      </c>
      <c r="F1937">
        <v>550</v>
      </c>
      <c r="G1937">
        <v>625</v>
      </c>
      <c r="H1937">
        <f t="shared" si="135"/>
        <v>75</v>
      </c>
      <c r="I1937" t="str">
        <f t="shared" si="136"/>
        <v>D1R7U2_9CHLA/550-625</v>
      </c>
      <c r="K1937" t="e">
        <f>IF(C1937="Secretin_N, Secretin, TraK","T","N")</f>
        <v>#N/A</v>
      </c>
      <c r="L1937" t="e">
        <f>VLOOKUP(E1937,'Uniprot taxonomy'!E:J,4,FALSE)</f>
        <v>#N/A</v>
      </c>
      <c r="M1937" t="e">
        <f>LEFT(VLOOKUP(B1937,'Uniprot taxonomy'!B:R,5,FALSE))</f>
        <v>#N/A</v>
      </c>
      <c r="N1937" t="e">
        <f>VLOOKUP(B1937,'Uniprot taxonomy'!B:R,5,FALSE)</f>
        <v>#N/A</v>
      </c>
      <c r="O1937" t="e">
        <f>VLOOKUP(B1937,'Uniprot taxonomy'!B:R,6,FALSE)</f>
        <v>#N/A</v>
      </c>
      <c r="P1937" t="e">
        <f>VLOOKUP(B1937,'Uniprot taxonomy'!B:R,7,FALSE)</f>
        <v>#N/A</v>
      </c>
      <c r="Q1937" t="e">
        <f>VLOOKUP(B1937,'Uniprot taxonomy'!B:R,8,FALSE)</f>
        <v>#N/A</v>
      </c>
    </row>
    <row r="1938" spans="1:17" hidden="1" x14ac:dyDescent="0.25">
      <c r="A1938" t="s">
        <v>5365</v>
      </c>
      <c r="B1938" t="s">
        <v>5366</v>
      </c>
      <c r="C1938" t="e">
        <f>VLOOKUP('Домены Secretin_N'!B1938,'AC-Architecture'!A:C,3,FALSE)</f>
        <v>#N/A</v>
      </c>
      <c r="D1938">
        <v>955</v>
      </c>
      <c r="E1938" t="s">
        <v>3632</v>
      </c>
      <c r="F1938">
        <v>280</v>
      </c>
      <c r="G1938">
        <v>341</v>
      </c>
      <c r="H1938">
        <f t="shared" si="135"/>
        <v>61</v>
      </c>
      <c r="I1938" t="str">
        <f t="shared" si="136"/>
        <v>D1R7U4_9CHLA/280-341</v>
      </c>
      <c r="K1938" t="e">
        <f>IF(C1938="Secretin_N, Secretin, TraK","T","N")</f>
        <v>#N/A</v>
      </c>
      <c r="L1938" t="e">
        <f>VLOOKUP(E1938,'Uniprot taxonomy'!E:J,4,FALSE)</f>
        <v>#N/A</v>
      </c>
      <c r="M1938" t="e">
        <f>LEFT(VLOOKUP(B1938,'Uniprot taxonomy'!B:R,5,FALSE))</f>
        <v>#N/A</v>
      </c>
      <c r="N1938" t="e">
        <f>VLOOKUP(B1938,'Uniprot taxonomy'!B:R,5,FALSE)</f>
        <v>#N/A</v>
      </c>
      <c r="O1938" t="e">
        <f>VLOOKUP(B1938,'Uniprot taxonomy'!B:R,6,FALSE)</f>
        <v>#N/A</v>
      </c>
      <c r="P1938" t="e">
        <f>VLOOKUP(B1938,'Uniprot taxonomy'!B:R,7,FALSE)</f>
        <v>#N/A</v>
      </c>
      <c r="Q1938" t="e">
        <f>VLOOKUP(B1938,'Uniprot taxonomy'!B:R,8,FALSE)</f>
        <v>#N/A</v>
      </c>
    </row>
    <row r="1939" spans="1:17" hidden="1" x14ac:dyDescent="0.25">
      <c r="A1939" t="s">
        <v>5365</v>
      </c>
      <c r="B1939" t="s">
        <v>5366</v>
      </c>
      <c r="C1939" t="e">
        <f>VLOOKUP('Домены Secretin_N'!B1939,'AC-Architecture'!A:C,3,FALSE)</f>
        <v>#N/A</v>
      </c>
      <c r="D1939">
        <v>955</v>
      </c>
      <c r="E1939" t="s">
        <v>3632</v>
      </c>
      <c r="F1939">
        <v>549</v>
      </c>
      <c r="G1939">
        <v>624</v>
      </c>
      <c r="H1939">
        <f t="shared" si="135"/>
        <v>75</v>
      </c>
      <c r="I1939" t="str">
        <f t="shared" si="136"/>
        <v>D1R7U4_9CHLA/549-624</v>
      </c>
      <c r="K1939" t="e">
        <f>IF(C1939="Secretin_N, Secretin, TraK","T","N")</f>
        <v>#N/A</v>
      </c>
      <c r="L1939" t="e">
        <f>VLOOKUP(E1939,'Uniprot taxonomy'!E:J,4,FALSE)</f>
        <v>#N/A</v>
      </c>
      <c r="M1939" t="e">
        <f>LEFT(VLOOKUP(B1939,'Uniprot taxonomy'!B:R,5,FALSE))</f>
        <v>#N/A</v>
      </c>
      <c r="N1939" t="e">
        <f>VLOOKUP(B1939,'Uniprot taxonomy'!B:R,5,FALSE)</f>
        <v>#N/A</v>
      </c>
      <c r="O1939" t="e">
        <f>VLOOKUP(B1939,'Uniprot taxonomy'!B:R,6,FALSE)</f>
        <v>#N/A</v>
      </c>
      <c r="P1939" t="e">
        <f>VLOOKUP(B1939,'Uniprot taxonomy'!B:R,7,FALSE)</f>
        <v>#N/A</v>
      </c>
      <c r="Q1939" t="e">
        <f>VLOOKUP(B1939,'Uniprot taxonomy'!B:R,8,FALSE)</f>
        <v>#N/A</v>
      </c>
    </row>
    <row r="1940" spans="1:17" hidden="1" x14ac:dyDescent="0.25">
      <c r="A1940" t="s">
        <v>586</v>
      </c>
      <c r="B1940" t="s">
        <v>1886</v>
      </c>
      <c r="C1940" t="str">
        <f>VLOOKUP('Домены Secretin_N'!B1940,'AC-Architecture'!A:C,3,FALSE)</f>
        <v>Secretin_N, Secretin</v>
      </c>
      <c r="D1940">
        <v>852</v>
      </c>
      <c r="E1940" t="s">
        <v>3632</v>
      </c>
      <c r="F1940">
        <v>384</v>
      </c>
      <c r="G1940">
        <v>531</v>
      </c>
      <c r="H1940">
        <f t="shared" si="135"/>
        <v>147</v>
      </c>
      <c r="I1940" t="str">
        <f t="shared" si="136"/>
        <v>D1RBB3_9CHLA/384-531</v>
      </c>
      <c r="K1940" t="str">
        <f>IF(C1940="Secretin_N, Secretin, TraK","T","N")</f>
        <v>N</v>
      </c>
      <c r="L1940" t="e">
        <f>VLOOKUP(E1940,'Uniprot taxonomy'!E:J,4,FALSE)</f>
        <v>#N/A</v>
      </c>
      <c r="M1940" t="str">
        <f>LEFT(VLOOKUP(B1940,'Uniprot taxonomy'!B:R,5,FALSE))</f>
        <v>C</v>
      </c>
      <c r="N1940" t="str">
        <f>VLOOKUP(B1940,'Uniprot taxonomy'!B:R,5,FALSE)</f>
        <v>Chlamydiales</v>
      </c>
      <c r="O1940" t="str">
        <f>VLOOKUP(B1940,'Uniprot taxonomy'!B:R,6,FALSE)</f>
        <v>Parachlamydiaceae</v>
      </c>
      <c r="P1940" t="str">
        <f>VLOOKUP(B1940,'Uniprot taxonomy'!B:R,7,FALSE)</f>
        <v>Parachlamydia.</v>
      </c>
      <c r="Q1940">
        <f>VLOOKUP(B1940,'Uniprot taxonomy'!B:R,8,FALSE)</f>
        <v>0</v>
      </c>
    </row>
    <row r="1941" spans="1:17" hidden="1" x14ac:dyDescent="0.25">
      <c r="A1941" t="s">
        <v>5367</v>
      </c>
      <c r="B1941" t="s">
        <v>5368</v>
      </c>
      <c r="C1941" t="e">
        <f>VLOOKUP('Домены Secretin_N'!B1941,'AC-Architecture'!A:C,3,FALSE)</f>
        <v>#N/A</v>
      </c>
      <c r="D1941">
        <v>786</v>
      </c>
      <c r="E1941" t="s">
        <v>3632</v>
      </c>
      <c r="F1941">
        <v>229</v>
      </c>
      <c r="G1941">
        <v>290</v>
      </c>
      <c r="H1941">
        <f t="shared" si="135"/>
        <v>61</v>
      </c>
      <c r="I1941" t="str">
        <f t="shared" si="136"/>
        <v>D1RFY3_LEGLO/229-290</v>
      </c>
      <c r="K1941" t="e">
        <f>IF(C1941="Secretin_N, Secretin, TraK","T","N")</f>
        <v>#N/A</v>
      </c>
      <c r="L1941" t="e">
        <f>VLOOKUP(E1941,'Uniprot taxonomy'!E:J,4,FALSE)</f>
        <v>#N/A</v>
      </c>
      <c r="M1941" t="e">
        <f>LEFT(VLOOKUP(B1941,'Uniprot taxonomy'!B:R,5,FALSE))</f>
        <v>#N/A</v>
      </c>
      <c r="N1941" t="e">
        <f>VLOOKUP(B1941,'Uniprot taxonomy'!B:R,5,FALSE)</f>
        <v>#N/A</v>
      </c>
      <c r="O1941" t="e">
        <f>VLOOKUP(B1941,'Uniprot taxonomy'!B:R,6,FALSE)</f>
        <v>#N/A</v>
      </c>
      <c r="P1941" t="e">
        <f>VLOOKUP(B1941,'Uniprot taxonomy'!B:R,7,FALSE)</f>
        <v>#N/A</v>
      </c>
      <c r="Q1941" t="e">
        <f>VLOOKUP(B1941,'Uniprot taxonomy'!B:R,8,FALSE)</f>
        <v>#N/A</v>
      </c>
    </row>
    <row r="1942" spans="1:17" hidden="1" x14ac:dyDescent="0.25">
      <c r="A1942" t="s">
        <v>5367</v>
      </c>
      <c r="B1942" t="s">
        <v>5368</v>
      </c>
      <c r="C1942" t="e">
        <f>VLOOKUP('Домены Secretin_N'!B1942,'AC-Architecture'!A:C,3,FALSE)</f>
        <v>#N/A</v>
      </c>
      <c r="D1942">
        <v>786</v>
      </c>
      <c r="E1942" t="s">
        <v>3632</v>
      </c>
      <c r="F1942">
        <v>292</v>
      </c>
      <c r="G1942">
        <v>362</v>
      </c>
      <c r="H1942">
        <f t="shared" si="135"/>
        <v>70</v>
      </c>
      <c r="I1942" t="str">
        <f t="shared" si="136"/>
        <v>D1RFY3_LEGLO/292-362</v>
      </c>
      <c r="K1942" t="e">
        <f>IF(C1942="Secretin_N, Secretin, TraK","T","N")</f>
        <v>#N/A</v>
      </c>
      <c r="L1942" t="e">
        <f>VLOOKUP(E1942,'Uniprot taxonomy'!E:J,4,FALSE)</f>
        <v>#N/A</v>
      </c>
      <c r="M1942" t="e">
        <f>LEFT(VLOOKUP(B1942,'Uniprot taxonomy'!B:R,5,FALSE))</f>
        <v>#N/A</v>
      </c>
      <c r="N1942" t="e">
        <f>VLOOKUP(B1942,'Uniprot taxonomy'!B:R,5,FALSE)</f>
        <v>#N/A</v>
      </c>
      <c r="O1942" t="e">
        <f>VLOOKUP(B1942,'Uniprot taxonomy'!B:R,6,FALSE)</f>
        <v>#N/A</v>
      </c>
      <c r="P1942" t="e">
        <f>VLOOKUP(B1942,'Uniprot taxonomy'!B:R,7,FALSE)</f>
        <v>#N/A</v>
      </c>
      <c r="Q1942" t="e">
        <f>VLOOKUP(B1942,'Uniprot taxonomy'!B:R,8,FALSE)</f>
        <v>#N/A</v>
      </c>
    </row>
    <row r="1943" spans="1:17" hidden="1" x14ac:dyDescent="0.25">
      <c r="A1943" t="s">
        <v>5367</v>
      </c>
      <c r="B1943" t="s">
        <v>5368</v>
      </c>
      <c r="C1943" t="e">
        <f>VLOOKUP('Домены Secretin_N'!B1943,'AC-Architecture'!A:C,3,FALSE)</f>
        <v>#N/A</v>
      </c>
      <c r="D1943">
        <v>786</v>
      </c>
      <c r="E1943" t="s">
        <v>3632</v>
      </c>
      <c r="F1943">
        <v>368</v>
      </c>
      <c r="G1943">
        <v>501</v>
      </c>
      <c r="H1943">
        <f t="shared" si="135"/>
        <v>133</v>
      </c>
      <c r="I1943" t="str">
        <f t="shared" si="136"/>
        <v>D1RFY3_LEGLO/368-501</v>
      </c>
      <c r="K1943" t="e">
        <f>IF(C1943="Secretin_N, Secretin, TraK","T","N")</f>
        <v>#N/A</v>
      </c>
      <c r="L1943" t="e">
        <f>VLOOKUP(E1943,'Uniprot taxonomy'!E:J,4,FALSE)</f>
        <v>#N/A</v>
      </c>
      <c r="M1943" t="e">
        <f>LEFT(VLOOKUP(B1943,'Uniprot taxonomy'!B:R,5,FALSE))</f>
        <v>#N/A</v>
      </c>
      <c r="N1943" t="e">
        <f>VLOOKUP(B1943,'Uniprot taxonomy'!B:R,5,FALSE)</f>
        <v>#N/A</v>
      </c>
      <c r="O1943" t="e">
        <f>VLOOKUP(B1943,'Uniprot taxonomy'!B:R,6,FALSE)</f>
        <v>#N/A</v>
      </c>
      <c r="P1943" t="e">
        <f>VLOOKUP(B1943,'Uniprot taxonomy'!B:R,7,FALSE)</f>
        <v>#N/A</v>
      </c>
      <c r="Q1943" t="e">
        <f>VLOOKUP(B1943,'Uniprot taxonomy'!B:R,8,FALSE)</f>
        <v>#N/A</v>
      </c>
    </row>
    <row r="1944" spans="1:17" hidden="1" x14ac:dyDescent="0.25">
      <c r="A1944" t="s">
        <v>5369</v>
      </c>
      <c r="B1944" t="s">
        <v>5370</v>
      </c>
      <c r="C1944" t="e">
        <f>VLOOKUP('Домены Secretin_N'!B1944,'AC-Architecture'!A:C,3,FALSE)</f>
        <v>#N/A</v>
      </c>
      <c r="D1944">
        <v>701</v>
      </c>
      <c r="E1944" t="s">
        <v>3632</v>
      </c>
      <c r="F1944">
        <v>368</v>
      </c>
      <c r="G1944">
        <v>433</v>
      </c>
      <c r="H1944">
        <f t="shared" si="135"/>
        <v>65</v>
      </c>
      <c r="I1944" t="str">
        <f t="shared" si="136"/>
        <v>D1RGV5_LEGLO/368-433</v>
      </c>
      <c r="K1944" t="e">
        <f>IF(C1944="Secretin_N, Secretin, TraK","T","N")</f>
        <v>#N/A</v>
      </c>
      <c r="L1944" t="e">
        <f>VLOOKUP(E1944,'Uniprot taxonomy'!E:J,4,FALSE)</f>
        <v>#N/A</v>
      </c>
      <c r="M1944" t="e">
        <f>LEFT(VLOOKUP(B1944,'Uniprot taxonomy'!B:R,5,FALSE))</f>
        <v>#N/A</v>
      </c>
      <c r="N1944" t="e">
        <f>VLOOKUP(B1944,'Uniprot taxonomy'!B:R,5,FALSE)</f>
        <v>#N/A</v>
      </c>
      <c r="O1944" t="e">
        <f>VLOOKUP(B1944,'Uniprot taxonomy'!B:R,6,FALSE)</f>
        <v>#N/A</v>
      </c>
      <c r="P1944" t="e">
        <f>VLOOKUP(B1944,'Uniprot taxonomy'!B:R,7,FALSE)</f>
        <v>#N/A</v>
      </c>
      <c r="Q1944" t="e">
        <f>VLOOKUP(B1944,'Uniprot taxonomy'!B:R,8,FALSE)</f>
        <v>#N/A</v>
      </c>
    </row>
    <row r="1945" spans="1:17" x14ac:dyDescent="0.25">
      <c r="A1945" t="s">
        <v>587</v>
      </c>
      <c r="B1945" t="s">
        <v>1887</v>
      </c>
      <c r="C1945" t="str">
        <f>VLOOKUP('Домены Secretin_N'!B1945,'AC-Architecture'!A:C,3,FALSE)</f>
        <v>Secretin_N, Secretin</v>
      </c>
      <c r="D1945">
        <v>414</v>
      </c>
      <c r="E1945" t="s">
        <v>3632</v>
      </c>
      <c r="F1945">
        <v>118</v>
      </c>
      <c r="G1945">
        <v>183</v>
      </c>
      <c r="H1945">
        <f t="shared" si="135"/>
        <v>65</v>
      </c>
      <c r="I1945" t="str">
        <f t="shared" si="136"/>
        <v>D1RYD3_SEROD/118-183</v>
      </c>
      <c r="J1945" t="str">
        <f>CONCATENATE(K1945,"_",LEFT(O1945,3),"_",LEFT(Q1945,3),"_",B1945)</f>
        <v>N_Ent_Ser_D1RYD3</v>
      </c>
      <c r="K1945" t="str">
        <f>IF(C1945="Secretin_N, Secretin, TraK","T","N")</f>
        <v>N</v>
      </c>
      <c r="L1945" t="str">
        <f>VLOOKUP(B1945,'Uniprot taxonomy'!B:R,4,FALSE)</f>
        <v>Proteobacteria</v>
      </c>
      <c r="M1945" t="str">
        <f>LEFT(VLOOKUP(B1945,'Uniprot taxonomy'!B:R,5,FALSE))</f>
        <v>G</v>
      </c>
      <c r="N1945" t="str">
        <f>VLOOKUP(B1945,'Uniprot taxonomy'!B:R,5,FALSE)</f>
        <v>Gammaproteobacteria</v>
      </c>
      <c r="O1945" t="str">
        <f>VLOOKUP(B1945,'Uniprot taxonomy'!B:R,6,FALSE)</f>
        <v>Enterobacteriales</v>
      </c>
      <c r="P1945" t="str">
        <f>VLOOKUP(B1945,'Uniprot taxonomy'!B:R,7,FALSE)</f>
        <v>Enterobacteriaceae</v>
      </c>
      <c r="Q1945" t="str">
        <f>VLOOKUP(B1945,'Uniprot taxonomy'!B:R,8,FALSE)</f>
        <v>Serratia</v>
      </c>
    </row>
    <row r="1946" spans="1:17" hidden="1" x14ac:dyDescent="0.25">
      <c r="A1946" t="s">
        <v>5371</v>
      </c>
      <c r="B1946" t="s">
        <v>5372</v>
      </c>
      <c r="C1946" t="e">
        <f>VLOOKUP('Домены Secretin_N'!B1946,'AC-Architecture'!A:C,3,FALSE)</f>
        <v>#N/A</v>
      </c>
      <c r="D1946">
        <v>640</v>
      </c>
      <c r="E1946" t="s">
        <v>3632</v>
      </c>
      <c r="F1946">
        <v>130</v>
      </c>
      <c r="G1946">
        <v>193</v>
      </c>
      <c r="H1946">
        <f t="shared" si="135"/>
        <v>63</v>
      </c>
      <c r="I1946" t="str">
        <f t="shared" si="136"/>
        <v>D1TRM0_YERPE/130-193</v>
      </c>
      <c r="K1946" t="e">
        <f>IF(C1946="Secretin_N, Secretin, TraK","T","N")</f>
        <v>#N/A</v>
      </c>
      <c r="L1946" t="e">
        <f>VLOOKUP(E1946,'Uniprot taxonomy'!E:J,4,FALSE)</f>
        <v>#N/A</v>
      </c>
      <c r="M1946" t="e">
        <f>LEFT(VLOOKUP(B1946,'Uniprot taxonomy'!B:R,5,FALSE))</f>
        <v>#N/A</v>
      </c>
      <c r="N1946" t="e">
        <f>VLOOKUP(B1946,'Uniprot taxonomy'!B:R,5,FALSE)</f>
        <v>#N/A</v>
      </c>
      <c r="O1946" t="e">
        <f>VLOOKUP(B1946,'Uniprot taxonomy'!B:R,6,FALSE)</f>
        <v>#N/A</v>
      </c>
      <c r="P1946" t="e">
        <f>VLOOKUP(B1946,'Uniprot taxonomy'!B:R,7,FALSE)</f>
        <v>#N/A</v>
      </c>
      <c r="Q1946" t="e">
        <f>VLOOKUP(B1946,'Uniprot taxonomy'!B:R,8,FALSE)</f>
        <v>#N/A</v>
      </c>
    </row>
    <row r="1947" spans="1:17" hidden="1" x14ac:dyDescent="0.25">
      <c r="A1947" t="s">
        <v>5371</v>
      </c>
      <c r="B1947" t="s">
        <v>5372</v>
      </c>
      <c r="C1947" t="e">
        <f>VLOOKUP('Домены Secretin_N'!B1947,'AC-Architecture'!A:C,3,FALSE)</f>
        <v>#N/A</v>
      </c>
      <c r="D1947">
        <v>640</v>
      </c>
      <c r="E1947" t="s">
        <v>3632</v>
      </c>
      <c r="F1947">
        <v>195</v>
      </c>
      <c r="G1947">
        <v>266</v>
      </c>
      <c r="H1947">
        <f t="shared" si="135"/>
        <v>71</v>
      </c>
      <c r="I1947" t="str">
        <f t="shared" si="136"/>
        <v>D1TRM0_YERPE/195-266</v>
      </c>
      <c r="K1947" t="e">
        <f>IF(C1947="Secretin_N, Secretin, TraK","T","N")</f>
        <v>#N/A</v>
      </c>
      <c r="L1947" t="e">
        <f>VLOOKUP(E1947,'Uniprot taxonomy'!E:J,4,FALSE)</f>
        <v>#N/A</v>
      </c>
      <c r="M1947" t="e">
        <f>LEFT(VLOOKUP(B1947,'Uniprot taxonomy'!B:R,5,FALSE))</f>
        <v>#N/A</v>
      </c>
      <c r="N1947" t="e">
        <f>VLOOKUP(B1947,'Uniprot taxonomy'!B:R,5,FALSE)</f>
        <v>#N/A</v>
      </c>
      <c r="O1947" t="e">
        <f>VLOOKUP(B1947,'Uniprot taxonomy'!B:R,6,FALSE)</f>
        <v>#N/A</v>
      </c>
      <c r="P1947" t="e">
        <f>VLOOKUP(B1947,'Uniprot taxonomy'!B:R,7,FALSE)</f>
        <v>#N/A</v>
      </c>
      <c r="Q1947" t="e">
        <f>VLOOKUP(B1947,'Uniprot taxonomy'!B:R,8,FALSE)</f>
        <v>#N/A</v>
      </c>
    </row>
    <row r="1948" spans="1:17" hidden="1" x14ac:dyDescent="0.25">
      <c r="A1948" t="s">
        <v>5371</v>
      </c>
      <c r="B1948" t="s">
        <v>5372</v>
      </c>
      <c r="C1948" t="e">
        <f>VLOOKUP('Домены Secretin_N'!B1948,'AC-Architecture'!A:C,3,FALSE)</f>
        <v>#N/A</v>
      </c>
      <c r="D1948">
        <v>640</v>
      </c>
      <c r="E1948" t="s">
        <v>3632</v>
      </c>
      <c r="F1948">
        <v>270</v>
      </c>
      <c r="G1948">
        <v>347</v>
      </c>
      <c r="H1948">
        <f t="shared" si="135"/>
        <v>77</v>
      </c>
      <c r="I1948" t="str">
        <f t="shared" si="136"/>
        <v>D1TRM0_YERPE/270-347</v>
      </c>
      <c r="K1948" t="e">
        <f>IF(C1948="Secretin_N, Secretin, TraK","T","N")</f>
        <v>#N/A</v>
      </c>
      <c r="L1948" t="e">
        <f>VLOOKUP(E1948,'Uniprot taxonomy'!E:J,4,FALSE)</f>
        <v>#N/A</v>
      </c>
      <c r="M1948" t="e">
        <f>LEFT(VLOOKUP(B1948,'Uniprot taxonomy'!B:R,5,FALSE))</f>
        <v>#N/A</v>
      </c>
      <c r="N1948" t="e">
        <f>VLOOKUP(B1948,'Uniprot taxonomy'!B:R,5,FALSE)</f>
        <v>#N/A</v>
      </c>
      <c r="O1948" t="e">
        <f>VLOOKUP(B1948,'Uniprot taxonomy'!B:R,6,FALSE)</f>
        <v>#N/A</v>
      </c>
      <c r="P1948" t="e">
        <f>VLOOKUP(B1948,'Uniprot taxonomy'!B:R,7,FALSE)</f>
        <v>#N/A</v>
      </c>
      <c r="Q1948" t="e">
        <f>VLOOKUP(B1948,'Uniprot taxonomy'!B:R,8,FALSE)</f>
        <v>#N/A</v>
      </c>
    </row>
    <row r="1949" spans="1:17" x14ac:dyDescent="0.25">
      <c r="A1949" t="s">
        <v>588</v>
      </c>
      <c r="B1949" t="s">
        <v>1888</v>
      </c>
      <c r="C1949" t="str">
        <f>VLOOKUP('Домены Secretin_N'!B1949,'AC-Architecture'!A:C,3,FALSE)</f>
        <v>Secretin_N, Secretin</v>
      </c>
      <c r="D1949">
        <v>422</v>
      </c>
      <c r="E1949" t="s">
        <v>3632</v>
      </c>
      <c r="F1949">
        <v>156</v>
      </c>
      <c r="G1949">
        <v>220</v>
      </c>
      <c r="H1949">
        <f t="shared" si="135"/>
        <v>64</v>
      </c>
      <c r="I1949" t="str">
        <f t="shared" si="136"/>
        <v>D1TW15_YERPE/156-220</v>
      </c>
      <c r="J1949" t="str">
        <f t="shared" ref="J1949:J1950" si="138">CONCATENATE(K1949,"_",LEFT(O1949,3),"_",LEFT(Q1949,3),"_",B1949)</f>
        <v>N_Ent_Yer_D1TW15</v>
      </c>
      <c r="K1949" t="str">
        <f>IF(C1949="Secretin_N, Secretin, TraK","T","N")</f>
        <v>N</v>
      </c>
      <c r="L1949" t="str">
        <f>VLOOKUP(B1949,'Uniprot taxonomy'!B:R,4,FALSE)</f>
        <v>Proteobacteria</v>
      </c>
      <c r="M1949" t="str">
        <f>LEFT(VLOOKUP(B1949,'Uniprot taxonomy'!B:R,5,FALSE))</f>
        <v>G</v>
      </c>
      <c r="N1949" t="str">
        <f>VLOOKUP(B1949,'Uniprot taxonomy'!B:R,5,FALSE)</f>
        <v>Gammaproteobacteria</v>
      </c>
      <c r="O1949" t="str">
        <f>VLOOKUP(B1949,'Uniprot taxonomy'!B:R,6,FALSE)</f>
        <v>Enterobacteriales</v>
      </c>
      <c r="P1949" t="str">
        <f>VLOOKUP(B1949,'Uniprot taxonomy'!B:R,7,FALSE)</f>
        <v>Enterobacteriaceae</v>
      </c>
      <c r="Q1949" t="str">
        <f>VLOOKUP(B1949,'Uniprot taxonomy'!B:R,8,FALSE)</f>
        <v>Yersinia</v>
      </c>
    </row>
    <row r="1950" spans="1:17" x14ac:dyDescent="0.25">
      <c r="A1950" t="s">
        <v>589</v>
      </c>
      <c r="B1950" t="s">
        <v>1889</v>
      </c>
      <c r="C1950" t="str">
        <f>VLOOKUP('Домены Secretin_N'!B1950,'AC-Architecture'!A:C,3,FALSE)</f>
        <v>Secretin_N, Secretin</v>
      </c>
      <c r="D1950">
        <v>505</v>
      </c>
      <c r="E1950" t="s">
        <v>3632</v>
      </c>
      <c r="F1950">
        <v>187</v>
      </c>
      <c r="G1950">
        <v>279</v>
      </c>
      <c r="H1950">
        <f t="shared" si="135"/>
        <v>92</v>
      </c>
      <c r="I1950" t="str">
        <f t="shared" si="136"/>
        <v>D1U1S6_YERPE/187-279</v>
      </c>
      <c r="J1950" t="str">
        <f t="shared" si="138"/>
        <v>N_Ent_Yer_D1U1S6</v>
      </c>
      <c r="K1950" t="str">
        <f>IF(C1950="Secretin_N, Secretin, TraK","T","N")</f>
        <v>N</v>
      </c>
      <c r="L1950" t="str">
        <f>VLOOKUP(B1950,'Uniprot taxonomy'!B:R,4,FALSE)</f>
        <v>Proteobacteria</v>
      </c>
      <c r="M1950" t="str">
        <f>LEFT(VLOOKUP(B1950,'Uniprot taxonomy'!B:R,5,FALSE))</f>
        <v>G</v>
      </c>
      <c r="N1950" t="str">
        <f>VLOOKUP(B1950,'Uniprot taxonomy'!B:R,5,FALSE)</f>
        <v>Gammaproteobacteria</v>
      </c>
      <c r="O1950" t="str">
        <f>VLOOKUP(B1950,'Uniprot taxonomy'!B:R,6,FALSE)</f>
        <v>Enterobacteriales</v>
      </c>
      <c r="P1950" t="str">
        <f>VLOOKUP(B1950,'Uniprot taxonomy'!B:R,7,FALSE)</f>
        <v>Enterobacteriaceae</v>
      </c>
      <c r="Q1950" t="str">
        <f>VLOOKUP(B1950,'Uniprot taxonomy'!B:R,8,FALSE)</f>
        <v>Yersinia</v>
      </c>
    </row>
    <row r="1951" spans="1:17" hidden="1" x14ac:dyDescent="0.25">
      <c r="A1951" t="s">
        <v>5373</v>
      </c>
      <c r="B1951" t="s">
        <v>5374</v>
      </c>
      <c r="C1951" t="e">
        <f>VLOOKUP('Домены Secretin_N'!B1951,'AC-Architecture'!A:C,3,FALSE)</f>
        <v>#N/A</v>
      </c>
      <c r="D1951">
        <v>607</v>
      </c>
      <c r="E1951" t="s">
        <v>3632</v>
      </c>
      <c r="F1951">
        <v>111</v>
      </c>
      <c r="G1951">
        <v>173</v>
      </c>
      <c r="H1951">
        <f t="shared" si="135"/>
        <v>62</v>
      </c>
      <c r="I1951" t="str">
        <f t="shared" si="136"/>
        <v>D1U2G1_YERPE/111-173</v>
      </c>
      <c r="K1951" t="e">
        <f>IF(C1951="Secretin_N, Secretin, TraK","T","N")</f>
        <v>#N/A</v>
      </c>
      <c r="L1951" t="e">
        <f>VLOOKUP(E1951,'Uniprot taxonomy'!E:J,4,FALSE)</f>
        <v>#N/A</v>
      </c>
      <c r="M1951" t="e">
        <f>LEFT(VLOOKUP(B1951,'Uniprot taxonomy'!B:R,5,FALSE))</f>
        <v>#N/A</v>
      </c>
      <c r="N1951" t="e">
        <f>VLOOKUP(B1951,'Uniprot taxonomy'!B:R,5,FALSE)</f>
        <v>#N/A</v>
      </c>
      <c r="O1951" t="e">
        <f>VLOOKUP(B1951,'Uniprot taxonomy'!B:R,6,FALSE)</f>
        <v>#N/A</v>
      </c>
      <c r="P1951" t="e">
        <f>VLOOKUP(B1951,'Uniprot taxonomy'!B:R,7,FALSE)</f>
        <v>#N/A</v>
      </c>
      <c r="Q1951" t="e">
        <f>VLOOKUP(B1951,'Uniprot taxonomy'!B:R,8,FALSE)</f>
        <v>#N/A</v>
      </c>
    </row>
    <row r="1952" spans="1:17" hidden="1" x14ac:dyDescent="0.25">
      <c r="A1952" t="s">
        <v>5373</v>
      </c>
      <c r="B1952" t="s">
        <v>5374</v>
      </c>
      <c r="C1952" t="e">
        <f>VLOOKUP('Домены Secretin_N'!B1952,'AC-Architecture'!A:C,3,FALSE)</f>
        <v>#N/A</v>
      </c>
      <c r="D1952">
        <v>607</v>
      </c>
      <c r="E1952" t="s">
        <v>3632</v>
      </c>
      <c r="F1952">
        <v>184</v>
      </c>
      <c r="G1952">
        <v>281</v>
      </c>
      <c r="H1952">
        <f t="shared" si="135"/>
        <v>97</v>
      </c>
      <c r="I1952" t="str">
        <f t="shared" si="136"/>
        <v>D1U2G1_YERPE/184-281</v>
      </c>
      <c r="K1952" t="e">
        <f>IF(C1952="Secretin_N, Secretin, TraK","T","N")</f>
        <v>#N/A</v>
      </c>
      <c r="L1952" t="e">
        <f>VLOOKUP(E1952,'Uniprot taxonomy'!E:J,4,FALSE)</f>
        <v>#N/A</v>
      </c>
      <c r="M1952" t="e">
        <f>LEFT(VLOOKUP(B1952,'Uniprot taxonomy'!B:R,5,FALSE))</f>
        <v>#N/A</v>
      </c>
      <c r="N1952" t="e">
        <f>VLOOKUP(B1952,'Uniprot taxonomy'!B:R,5,FALSE)</f>
        <v>#N/A</v>
      </c>
      <c r="O1952" t="e">
        <f>VLOOKUP(B1952,'Uniprot taxonomy'!B:R,6,FALSE)</f>
        <v>#N/A</v>
      </c>
      <c r="P1952" t="e">
        <f>VLOOKUP(B1952,'Uniprot taxonomy'!B:R,7,FALSE)</f>
        <v>#N/A</v>
      </c>
      <c r="Q1952" t="e">
        <f>VLOOKUP(B1952,'Uniprot taxonomy'!B:R,8,FALSE)</f>
        <v>#N/A</v>
      </c>
    </row>
    <row r="1953" spans="1:17" hidden="1" x14ac:dyDescent="0.25">
      <c r="A1953" t="s">
        <v>5375</v>
      </c>
      <c r="B1953" t="s">
        <v>5376</v>
      </c>
      <c r="C1953" t="e">
        <f>VLOOKUP('Домены Secretin_N'!B1953,'AC-Architecture'!A:C,3,FALSE)</f>
        <v>#N/A</v>
      </c>
      <c r="D1953">
        <v>566</v>
      </c>
      <c r="E1953" t="s">
        <v>3632</v>
      </c>
      <c r="F1953">
        <v>243</v>
      </c>
      <c r="G1953">
        <v>307</v>
      </c>
      <c r="H1953">
        <f t="shared" si="135"/>
        <v>64</v>
      </c>
      <c r="I1953" t="str">
        <f t="shared" si="136"/>
        <v>D1Y3M3_9BACT/243-307</v>
      </c>
      <c r="K1953" t="e">
        <f>IF(C1953="Secretin_N, Secretin, TraK","T","N")</f>
        <v>#N/A</v>
      </c>
      <c r="L1953" t="e">
        <f>VLOOKUP(E1953,'Uniprot taxonomy'!E:J,4,FALSE)</f>
        <v>#N/A</v>
      </c>
      <c r="M1953" t="e">
        <f>LEFT(VLOOKUP(B1953,'Uniprot taxonomy'!B:R,5,FALSE))</f>
        <v>#N/A</v>
      </c>
      <c r="N1953" t="e">
        <f>VLOOKUP(B1953,'Uniprot taxonomy'!B:R,5,FALSE)</f>
        <v>#N/A</v>
      </c>
      <c r="O1953" t="e">
        <f>VLOOKUP(B1953,'Uniprot taxonomy'!B:R,6,FALSE)</f>
        <v>#N/A</v>
      </c>
      <c r="P1953" t="e">
        <f>VLOOKUP(B1953,'Uniprot taxonomy'!B:R,7,FALSE)</f>
        <v>#N/A</v>
      </c>
      <c r="Q1953" t="e">
        <f>VLOOKUP(B1953,'Uniprot taxonomy'!B:R,8,FALSE)</f>
        <v>#N/A</v>
      </c>
    </row>
    <row r="1954" spans="1:17" hidden="1" x14ac:dyDescent="0.25">
      <c r="A1954" t="s">
        <v>5377</v>
      </c>
      <c r="B1954" t="s">
        <v>5378</v>
      </c>
      <c r="C1954" t="e">
        <f>VLOOKUP('Домены Secretin_N'!B1954,'AC-Architecture'!A:C,3,FALSE)</f>
        <v>#N/A</v>
      </c>
      <c r="D1954">
        <v>412</v>
      </c>
      <c r="E1954" t="s">
        <v>3632</v>
      </c>
      <c r="F1954">
        <v>119</v>
      </c>
      <c r="G1954">
        <v>180</v>
      </c>
      <c r="H1954">
        <f t="shared" si="135"/>
        <v>61</v>
      </c>
      <c r="I1954" t="str">
        <f t="shared" si="136"/>
        <v>D2A9I8_SHIF2/119-180</v>
      </c>
      <c r="K1954" t="e">
        <f>IF(C1954="Secretin_N, Secretin, TraK","T","N")</f>
        <v>#N/A</v>
      </c>
      <c r="L1954" t="e">
        <f>VLOOKUP(E1954,'Uniprot taxonomy'!E:J,4,FALSE)</f>
        <v>#N/A</v>
      </c>
      <c r="M1954" t="e">
        <f>LEFT(VLOOKUP(B1954,'Uniprot taxonomy'!B:R,5,FALSE))</f>
        <v>#N/A</v>
      </c>
      <c r="N1954" t="e">
        <f>VLOOKUP(B1954,'Uniprot taxonomy'!B:R,5,FALSE)</f>
        <v>#N/A</v>
      </c>
      <c r="O1954" t="e">
        <f>VLOOKUP(B1954,'Uniprot taxonomy'!B:R,6,FALSE)</f>
        <v>#N/A</v>
      </c>
      <c r="P1954" t="e">
        <f>VLOOKUP(B1954,'Uniprot taxonomy'!B:R,7,FALSE)</f>
        <v>#N/A</v>
      </c>
      <c r="Q1954" t="e">
        <f>VLOOKUP(B1954,'Uniprot taxonomy'!B:R,8,FALSE)</f>
        <v>#N/A</v>
      </c>
    </row>
    <row r="1955" spans="1:17" x14ac:dyDescent="0.25">
      <c r="A1955" t="s">
        <v>590</v>
      </c>
      <c r="B1955" t="s">
        <v>1890</v>
      </c>
      <c r="C1955" t="str">
        <f>VLOOKUP('Домены Secretin_N'!B1955,'AC-Architecture'!A:C,3,FALSE)</f>
        <v>Secretin_N, Secretin</v>
      </c>
      <c r="D1955">
        <v>566</v>
      </c>
      <c r="E1955" t="s">
        <v>3632</v>
      </c>
      <c r="F1955">
        <v>183</v>
      </c>
      <c r="G1955">
        <v>300</v>
      </c>
      <c r="H1955">
        <f t="shared" si="135"/>
        <v>117</v>
      </c>
      <c r="I1955" t="str">
        <f t="shared" si="136"/>
        <v>D2AJK2_SHIF2/183-300</v>
      </c>
      <c r="J1955" t="str">
        <f t="shared" ref="J1955:J1956" si="139">CONCATENATE(K1955,"_",LEFT(O1955,3),"_",LEFT(Q1955,3),"_",B1955)</f>
        <v>N_Ent_Shi_D2AJK2</v>
      </c>
      <c r="K1955" t="str">
        <f>IF(C1955="Secretin_N, Secretin, TraK","T","N")</f>
        <v>N</v>
      </c>
      <c r="L1955" t="str">
        <f>VLOOKUP(B1955,'Uniprot taxonomy'!B:R,4,FALSE)</f>
        <v>Proteobacteria</v>
      </c>
      <c r="M1955" t="str">
        <f>LEFT(VLOOKUP(B1955,'Uniprot taxonomy'!B:R,5,FALSE))</f>
        <v>G</v>
      </c>
      <c r="N1955" t="str">
        <f>VLOOKUP(B1955,'Uniprot taxonomy'!B:R,5,FALSE)</f>
        <v>Gammaproteobacteria</v>
      </c>
      <c r="O1955" t="str">
        <f>VLOOKUP(B1955,'Uniprot taxonomy'!B:R,6,FALSE)</f>
        <v>Enterobacteriales</v>
      </c>
      <c r="P1955" t="str">
        <f>VLOOKUP(B1955,'Uniprot taxonomy'!B:R,7,FALSE)</f>
        <v>Enterobacteriaceae</v>
      </c>
      <c r="Q1955" t="str">
        <f>VLOOKUP(B1955,'Uniprot taxonomy'!B:R,8,FALSE)</f>
        <v>Shigella</v>
      </c>
    </row>
    <row r="1956" spans="1:17" x14ac:dyDescent="0.25">
      <c r="A1956" t="s">
        <v>591</v>
      </c>
      <c r="B1956" t="s">
        <v>1891</v>
      </c>
      <c r="C1956" t="str">
        <f>VLOOKUP('Домены Secretin_N'!B1956,'AC-Architecture'!A:C,3,FALSE)</f>
        <v>Secretin_N, Secretin</v>
      </c>
      <c r="D1956">
        <v>594</v>
      </c>
      <c r="E1956" t="s">
        <v>3632</v>
      </c>
      <c r="F1956">
        <v>276</v>
      </c>
      <c r="G1956">
        <v>344</v>
      </c>
      <c r="H1956">
        <f t="shared" si="135"/>
        <v>68</v>
      </c>
      <c r="I1956" t="str">
        <f t="shared" si="136"/>
        <v>D2ANW0_FRATE/276-344</v>
      </c>
      <c r="J1956" t="str">
        <f t="shared" si="139"/>
        <v>N_Thi_Fra_D2ANW0</v>
      </c>
      <c r="K1956" t="str">
        <f>IF(C1956="Secretin_N, Secretin, TraK","T","N")</f>
        <v>N</v>
      </c>
      <c r="L1956" t="str">
        <f>VLOOKUP(B1956,'Uniprot taxonomy'!B:R,4,FALSE)</f>
        <v>Proteobacteria</v>
      </c>
      <c r="M1956" t="str">
        <f>LEFT(VLOOKUP(B1956,'Uniprot taxonomy'!B:R,5,FALSE))</f>
        <v>G</v>
      </c>
      <c r="N1956" t="str">
        <f>VLOOKUP(B1956,'Uniprot taxonomy'!B:R,5,FALSE)</f>
        <v>Gammaproteobacteria</v>
      </c>
      <c r="O1956" t="str">
        <f>VLOOKUP(B1956,'Uniprot taxonomy'!B:R,6,FALSE)</f>
        <v>Thiotrichales</v>
      </c>
      <c r="P1956" t="str">
        <f>VLOOKUP(B1956,'Uniprot taxonomy'!B:R,7,FALSE)</f>
        <v>Francisellaceae</v>
      </c>
      <c r="Q1956" t="str">
        <f>VLOOKUP(B1956,'Uniprot taxonomy'!B:R,8,FALSE)</f>
        <v>Francisella</v>
      </c>
    </row>
    <row r="1957" spans="1:17" hidden="1" x14ac:dyDescent="0.25">
      <c r="A1957" t="s">
        <v>5379</v>
      </c>
      <c r="B1957" t="s">
        <v>5380</v>
      </c>
      <c r="C1957" t="e">
        <f>VLOOKUP('Домены Secretin_N'!B1957,'AC-Architecture'!A:C,3,FALSE)</f>
        <v>#N/A</v>
      </c>
      <c r="D1957">
        <v>713</v>
      </c>
      <c r="E1957" t="s">
        <v>3632</v>
      </c>
      <c r="F1957">
        <v>129</v>
      </c>
      <c r="G1957">
        <v>192</v>
      </c>
      <c r="H1957">
        <f t="shared" si="135"/>
        <v>63</v>
      </c>
      <c r="I1957" t="str">
        <f t="shared" si="136"/>
        <v>D2BSR2_DICD5/129-192</v>
      </c>
      <c r="K1957" t="e">
        <f>IF(C1957="Secretin_N, Secretin, TraK","T","N")</f>
        <v>#N/A</v>
      </c>
      <c r="L1957" t="e">
        <f>VLOOKUP(E1957,'Uniprot taxonomy'!E:J,4,FALSE)</f>
        <v>#N/A</v>
      </c>
      <c r="M1957" t="e">
        <f>LEFT(VLOOKUP(B1957,'Uniprot taxonomy'!B:R,5,FALSE))</f>
        <v>#N/A</v>
      </c>
      <c r="N1957" t="e">
        <f>VLOOKUP(B1957,'Uniprot taxonomy'!B:R,5,FALSE)</f>
        <v>#N/A</v>
      </c>
      <c r="O1957" t="e">
        <f>VLOOKUP(B1957,'Uniprot taxonomy'!B:R,6,FALSE)</f>
        <v>#N/A</v>
      </c>
      <c r="P1957" t="e">
        <f>VLOOKUP(B1957,'Uniprot taxonomy'!B:R,7,FALSE)</f>
        <v>#N/A</v>
      </c>
      <c r="Q1957" t="e">
        <f>VLOOKUP(B1957,'Uniprot taxonomy'!B:R,8,FALSE)</f>
        <v>#N/A</v>
      </c>
    </row>
    <row r="1958" spans="1:17" hidden="1" x14ac:dyDescent="0.25">
      <c r="A1958" t="s">
        <v>5379</v>
      </c>
      <c r="B1958" t="s">
        <v>5380</v>
      </c>
      <c r="C1958" t="e">
        <f>VLOOKUP('Домены Secretin_N'!B1958,'AC-Architecture'!A:C,3,FALSE)</f>
        <v>#N/A</v>
      </c>
      <c r="D1958">
        <v>713</v>
      </c>
      <c r="E1958" t="s">
        <v>3632</v>
      </c>
      <c r="F1958">
        <v>194</v>
      </c>
      <c r="G1958">
        <v>264</v>
      </c>
      <c r="H1958">
        <f t="shared" si="135"/>
        <v>70</v>
      </c>
      <c r="I1958" t="str">
        <f t="shared" si="136"/>
        <v>D2BSR2_DICD5/194-264</v>
      </c>
      <c r="K1958" t="e">
        <f>IF(C1958="Secretin_N, Secretin, TraK","T","N")</f>
        <v>#N/A</v>
      </c>
      <c r="L1958" t="e">
        <f>VLOOKUP(E1958,'Uniprot taxonomy'!E:J,4,FALSE)</f>
        <v>#N/A</v>
      </c>
      <c r="M1958" t="e">
        <f>LEFT(VLOOKUP(B1958,'Uniprot taxonomy'!B:R,5,FALSE))</f>
        <v>#N/A</v>
      </c>
      <c r="N1958" t="e">
        <f>VLOOKUP(B1958,'Uniprot taxonomy'!B:R,5,FALSE)</f>
        <v>#N/A</v>
      </c>
      <c r="O1958" t="e">
        <f>VLOOKUP(B1958,'Uniprot taxonomy'!B:R,6,FALSE)</f>
        <v>#N/A</v>
      </c>
      <c r="P1958" t="e">
        <f>VLOOKUP(B1958,'Uniprot taxonomy'!B:R,7,FALSE)</f>
        <v>#N/A</v>
      </c>
      <c r="Q1958" t="e">
        <f>VLOOKUP(B1958,'Uniprot taxonomy'!B:R,8,FALSE)</f>
        <v>#N/A</v>
      </c>
    </row>
    <row r="1959" spans="1:17" hidden="1" x14ac:dyDescent="0.25">
      <c r="A1959" t="s">
        <v>5379</v>
      </c>
      <c r="B1959" t="s">
        <v>5380</v>
      </c>
      <c r="C1959" t="e">
        <f>VLOOKUP('Домены Secretin_N'!B1959,'AC-Architecture'!A:C,3,FALSE)</f>
        <v>#N/A</v>
      </c>
      <c r="D1959">
        <v>713</v>
      </c>
      <c r="E1959" t="s">
        <v>3632</v>
      </c>
      <c r="F1959">
        <v>269</v>
      </c>
      <c r="G1959">
        <v>400</v>
      </c>
      <c r="H1959">
        <f t="shared" si="135"/>
        <v>131</v>
      </c>
      <c r="I1959" t="str">
        <f t="shared" si="136"/>
        <v>D2BSR2_DICD5/269-400</v>
      </c>
      <c r="K1959" t="e">
        <f>IF(C1959="Secretin_N, Secretin, TraK","T","N")</f>
        <v>#N/A</v>
      </c>
      <c r="L1959" t="e">
        <f>VLOOKUP(E1959,'Uniprot taxonomy'!E:J,4,FALSE)</f>
        <v>#N/A</v>
      </c>
      <c r="M1959" t="e">
        <f>LEFT(VLOOKUP(B1959,'Uniprot taxonomy'!B:R,5,FALSE))</f>
        <v>#N/A</v>
      </c>
      <c r="N1959" t="e">
        <f>VLOOKUP(B1959,'Uniprot taxonomy'!B:R,5,FALSE)</f>
        <v>#N/A</v>
      </c>
      <c r="O1959" t="e">
        <f>VLOOKUP(B1959,'Uniprot taxonomy'!B:R,6,FALSE)</f>
        <v>#N/A</v>
      </c>
      <c r="P1959" t="e">
        <f>VLOOKUP(B1959,'Uniprot taxonomy'!B:R,7,FALSE)</f>
        <v>#N/A</v>
      </c>
      <c r="Q1959" t="e">
        <f>VLOOKUP(B1959,'Uniprot taxonomy'!B:R,8,FALSE)</f>
        <v>#N/A</v>
      </c>
    </row>
    <row r="1960" spans="1:17" hidden="1" x14ac:dyDescent="0.25">
      <c r="A1960" t="s">
        <v>5381</v>
      </c>
      <c r="B1960" t="s">
        <v>5382</v>
      </c>
      <c r="C1960" t="e">
        <f>VLOOKUP('Домены Secretin_N'!B1960,'AC-Architecture'!A:C,3,FALSE)</f>
        <v>#N/A</v>
      </c>
      <c r="D1960">
        <v>433</v>
      </c>
      <c r="E1960" t="s">
        <v>3632</v>
      </c>
      <c r="F1960">
        <v>130</v>
      </c>
      <c r="G1960">
        <v>194</v>
      </c>
      <c r="H1960">
        <f t="shared" si="135"/>
        <v>64</v>
      </c>
      <c r="I1960" t="str">
        <f t="shared" si="136"/>
        <v>D2BY40_DICD5/130-194</v>
      </c>
      <c r="K1960" t="e">
        <f>IF(C1960="Secretin_N, Secretin, TraK","T","N")</f>
        <v>#N/A</v>
      </c>
      <c r="L1960" t="e">
        <f>VLOOKUP(E1960,'Uniprot taxonomy'!E:J,4,FALSE)</f>
        <v>#N/A</v>
      </c>
      <c r="M1960" t="e">
        <f>LEFT(VLOOKUP(B1960,'Uniprot taxonomy'!B:R,5,FALSE))</f>
        <v>#N/A</v>
      </c>
      <c r="N1960" t="e">
        <f>VLOOKUP(B1960,'Uniprot taxonomy'!B:R,5,FALSE)</f>
        <v>#N/A</v>
      </c>
      <c r="O1960" t="e">
        <f>VLOOKUP(B1960,'Uniprot taxonomy'!B:R,6,FALSE)</f>
        <v>#N/A</v>
      </c>
      <c r="P1960" t="e">
        <f>VLOOKUP(B1960,'Uniprot taxonomy'!B:R,7,FALSE)</f>
        <v>#N/A</v>
      </c>
      <c r="Q1960" t="e">
        <f>VLOOKUP(B1960,'Uniprot taxonomy'!B:R,8,FALSE)</f>
        <v>#N/A</v>
      </c>
    </row>
    <row r="1961" spans="1:17" x14ac:dyDescent="0.25">
      <c r="A1961" t="s">
        <v>12</v>
      </c>
      <c r="B1961" t="s">
        <v>1317</v>
      </c>
      <c r="C1961" t="str">
        <f>VLOOKUP('Домены Secretin_N'!B1961,'AC-Architecture'!A:C,3,FALSE)</f>
        <v>Secretin_N, Secretin, TraK</v>
      </c>
      <c r="D1961">
        <v>690</v>
      </c>
      <c r="E1961" t="s">
        <v>3632</v>
      </c>
      <c r="F1961">
        <v>183</v>
      </c>
      <c r="G1961">
        <v>323</v>
      </c>
      <c r="H1961">
        <f t="shared" si="135"/>
        <v>140</v>
      </c>
      <c r="I1961" t="str">
        <f t="shared" si="136"/>
        <v>D2BZ70_DICD5/183-323</v>
      </c>
      <c r="J1961" t="str">
        <f>CONCATENATE(K1961,"_",LEFT(O1961,3),"_",LEFT(Q1961,3),"_",B1961)</f>
        <v>T_Ent_Dic_D2BZ70</v>
      </c>
      <c r="K1961" t="str">
        <f>IF(C1961="Secretin_N, Secretin, TraK","T","N")</f>
        <v>T</v>
      </c>
      <c r="L1961" t="str">
        <f>VLOOKUP(B1961,'Uniprot taxonomy'!B:R,4,FALSE)</f>
        <v>Proteobacteria</v>
      </c>
      <c r="M1961" t="str">
        <f>LEFT(VLOOKUP(B1961,'Uniprot taxonomy'!B:R,5,FALSE))</f>
        <v>G</v>
      </c>
      <c r="N1961" t="str">
        <f>VLOOKUP(B1961,'Uniprot taxonomy'!B:R,5,FALSE)</f>
        <v>Gammaproteobacteria</v>
      </c>
      <c r="O1961" t="str">
        <f>VLOOKUP(B1961,'Uniprot taxonomy'!B:R,6,FALSE)</f>
        <v>Enterobacteriales</v>
      </c>
      <c r="P1961" t="str">
        <f>VLOOKUP(B1961,'Uniprot taxonomy'!B:R,7,FALSE)</f>
        <v>Enterobacteriaceae</v>
      </c>
      <c r="Q1961" t="str">
        <f>VLOOKUP(B1961,'Uniprot taxonomy'!B:R,8,FALSE)</f>
        <v>Dickeya</v>
      </c>
    </row>
    <row r="1962" spans="1:17" hidden="1" x14ac:dyDescent="0.25">
      <c r="A1962" t="s">
        <v>5383</v>
      </c>
      <c r="B1962" t="s">
        <v>5384</v>
      </c>
      <c r="C1962" t="e">
        <f>VLOOKUP('Домены Secretin_N'!B1962,'AC-Architecture'!A:C,3,FALSE)</f>
        <v>#N/A</v>
      </c>
      <c r="D1962">
        <v>654</v>
      </c>
      <c r="E1962" t="s">
        <v>3632</v>
      </c>
      <c r="F1962">
        <v>131</v>
      </c>
      <c r="G1962">
        <v>193</v>
      </c>
      <c r="H1962">
        <f t="shared" si="135"/>
        <v>62</v>
      </c>
      <c r="I1962" t="str">
        <f t="shared" si="136"/>
        <v>D2NBB0_ECOS5/131-193</v>
      </c>
      <c r="K1962" t="e">
        <f>IF(C1962="Secretin_N, Secretin, TraK","T","N")</f>
        <v>#N/A</v>
      </c>
      <c r="L1962" t="e">
        <f>VLOOKUP(E1962,'Uniprot taxonomy'!E:J,4,FALSE)</f>
        <v>#N/A</v>
      </c>
      <c r="M1962" t="e">
        <f>LEFT(VLOOKUP(B1962,'Uniprot taxonomy'!B:R,5,FALSE))</f>
        <v>#N/A</v>
      </c>
      <c r="N1962" t="e">
        <f>VLOOKUP(B1962,'Uniprot taxonomy'!B:R,5,FALSE)</f>
        <v>#N/A</v>
      </c>
      <c r="O1962" t="e">
        <f>VLOOKUP(B1962,'Uniprot taxonomy'!B:R,6,FALSE)</f>
        <v>#N/A</v>
      </c>
      <c r="P1962" t="e">
        <f>VLOOKUP(B1962,'Uniprot taxonomy'!B:R,7,FALSE)</f>
        <v>#N/A</v>
      </c>
      <c r="Q1962" t="e">
        <f>VLOOKUP(B1962,'Uniprot taxonomy'!B:R,8,FALSE)</f>
        <v>#N/A</v>
      </c>
    </row>
    <row r="1963" spans="1:17" hidden="1" x14ac:dyDescent="0.25">
      <c r="A1963" t="s">
        <v>5383</v>
      </c>
      <c r="B1963" t="s">
        <v>5384</v>
      </c>
      <c r="C1963" t="e">
        <f>VLOOKUP('Домены Secretin_N'!B1963,'AC-Architecture'!A:C,3,FALSE)</f>
        <v>#N/A</v>
      </c>
      <c r="D1963">
        <v>654</v>
      </c>
      <c r="E1963" t="s">
        <v>3632</v>
      </c>
      <c r="F1963">
        <v>196</v>
      </c>
      <c r="G1963">
        <v>268</v>
      </c>
      <c r="H1963">
        <f t="shared" si="135"/>
        <v>72</v>
      </c>
      <c r="I1963" t="str">
        <f t="shared" si="136"/>
        <v>D2NBB0_ECOS5/196-268</v>
      </c>
      <c r="K1963" t="e">
        <f>IF(C1963="Secretin_N, Secretin, TraK","T","N")</f>
        <v>#N/A</v>
      </c>
      <c r="L1963" t="e">
        <f>VLOOKUP(E1963,'Uniprot taxonomy'!E:J,4,FALSE)</f>
        <v>#N/A</v>
      </c>
      <c r="M1963" t="e">
        <f>LEFT(VLOOKUP(B1963,'Uniprot taxonomy'!B:R,5,FALSE))</f>
        <v>#N/A</v>
      </c>
      <c r="N1963" t="e">
        <f>VLOOKUP(B1963,'Uniprot taxonomy'!B:R,5,FALSE)</f>
        <v>#N/A</v>
      </c>
      <c r="O1963" t="e">
        <f>VLOOKUP(B1963,'Uniprot taxonomy'!B:R,6,FALSE)</f>
        <v>#N/A</v>
      </c>
      <c r="P1963" t="e">
        <f>VLOOKUP(B1963,'Uniprot taxonomy'!B:R,7,FALSE)</f>
        <v>#N/A</v>
      </c>
      <c r="Q1963" t="e">
        <f>VLOOKUP(B1963,'Uniprot taxonomy'!B:R,8,FALSE)</f>
        <v>#N/A</v>
      </c>
    </row>
    <row r="1964" spans="1:17" hidden="1" x14ac:dyDescent="0.25">
      <c r="A1964" t="s">
        <v>5383</v>
      </c>
      <c r="B1964" t="s">
        <v>5384</v>
      </c>
      <c r="C1964" t="e">
        <f>VLOOKUP('Домены Secretin_N'!B1964,'AC-Architecture'!A:C,3,FALSE)</f>
        <v>#N/A</v>
      </c>
      <c r="D1964">
        <v>654</v>
      </c>
      <c r="E1964" t="s">
        <v>3632</v>
      </c>
      <c r="F1964">
        <v>272</v>
      </c>
      <c r="G1964">
        <v>351</v>
      </c>
      <c r="H1964">
        <f t="shared" si="135"/>
        <v>79</v>
      </c>
      <c r="I1964" t="str">
        <f t="shared" si="136"/>
        <v>D2NBB0_ECOS5/272-351</v>
      </c>
      <c r="K1964" t="e">
        <f>IF(C1964="Secretin_N, Secretin, TraK","T","N")</f>
        <v>#N/A</v>
      </c>
      <c r="L1964" t="e">
        <f>VLOOKUP(E1964,'Uniprot taxonomy'!E:J,4,FALSE)</f>
        <v>#N/A</v>
      </c>
      <c r="M1964" t="e">
        <f>LEFT(VLOOKUP(B1964,'Uniprot taxonomy'!B:R,5,FALSE))</f>
        <v>#N/A</v>
      </c>
      <c r="N1964" t="e">
        <f>VLOOKUP(B1964,'Uniprot taxonomy'!B:R,5,FALSE)</f>
        <v>#N/A</v>
      </c>
      <c r="O1964" t="e">
        <f>VLOOKUP(B1964,'Uniprot taxonomy'!B:R,6,FALSE)</f>
        <v>#N/A</v>
      </c>
      <c r="P1964" t="e">
        <f>VLOOKUP(B1964,'Uniprot taxonomy'!B:R,7,FALSE)</f>
        <v>#N/A</v>
      </c>
      <c r="Q1964" t="e">
        <f>VLOOKUP(B1964,'Uniprot taxonomy'!B:R,8,FALSE)</f>
        <v>#N/A</v>
      </c>
    </row>
    <row r="1965" spans="1:17" hidden="1" x14ac:dyDescent="0.25">
      <c r="A1965" t="s">
        <v>5385</v>
      </c>
      <c r="B1965" t="s">
        <v>5386</v>
      </c>
      <c r="C1965" t="e">
        <f>VLOOKUP('Домены Secretin_N'!B1965,'AC-Architecture'!A:C,3,FALSE)</f>
        <v>#N/A</v>
      </c>
      <c r="D1965">
        <v>412</v>
      </c>
      <c r="E1965" t="s">
        <v>3632</v>
      </c>
      <c r="F1965">
        <v>119</v>
      </c>
      <c r="G1965">
        <v>180</v>
      </c>
      <c r="H1965">
        <f t="shared" si="135"/>
        <v>61</v>
      </c>
      <c r="I1965" t="str">
        <f t="shared" si="136"/>
        <v>D2NBH2_ECOS5/119-180</v>
      </c>
      <c r="K1965" t="e">
        <f>IF(C1965="Secretin_N, Secretin, TraK","T","N")</f>
        <v>#N/A</v>
      </c>
      <c r="L1965" t="e">
        <f>VLOOKUP(E1965,'Uniprot taxonomy'!E:J,4,FALSE)</f>
        <v>#N/A</v>
      </c>
      <c r="M1965" t="e">
        <f>LEFT(VLOOKUP(B1965,'Uniprot taxonomy'!B:R,5,FALSE))</f>
        <v>#N/A</v>
      </c>
      <c r="N1965" t="e">
        <f>VLOOKUP(B1965,'Uniprot taxonomy'!B:R,5,FALSE)</f>
        <v>#N/A</v>
      </c>
      <c r="O1965" t="e">
        <f>VLOOKUP(B1965,'Uniprot taxonomy'!B:R,6,FALSE)</f>
        <v>#N/A</v>
      </c>
      <c r="P1965" t="e">
        <f>VLOOKUP(B1965,'Uniprot taxonomy'!B:R,7,FALSE)</f>
        <v>#N/A</v>
      </c>
      <c r="Q1965" t="e">
        <f>VLOOKUP(B1965,'Uniprot taxonomy'!B:R,8,FALSE)</f>
        <v>#N/A</v>
      </c>
    </row>
    <row r="1966" spans="1:17" hidden="1" x14ac:dyDescent="0.25">
      <c r="A1966" t="s">
        <v>5387</v>
      </c>
      <c r="B1966" t="s">
        <v>5388</v>
      </c>
      <c r="C1966" t="e">
        <f>VLOOKUP('Домены Secretin_N'!B1966,'AC-Architecture'!A:C,3,FALSE)</f>
        <v>#N/A</v>
      </c>
      <c r="D1966">
        <v>659</v>
      </c>
      <c r="E1966" t="s">
        <v>3632</v>
      </c>
      <c r="F1966">
        <v>118</v>
      </c>
      <c r="G1966">
        <v>181</v>
      </c>
      <c r="H1966">
        <f t="shared" si="135"/>
        <v>63</v>
      </c>
      <c r="I1966" t="str">
        <f t="shared" si="136"/>
        <v>D2NMF9_ECOS5/118-181</v>
      </c>
      <c r="K1966" t="e">
        <f>IF(C1966="Secretin_N, Secretin, TraK","T","N")</f>
        <v>#N/A</v>
      </c>
      <c r="L1966" t="e">
        <f>VLOOKUP(E1966,'Uniprot taxonomy'!E:J,4,FALSE)</f>
        <v>#N/A</v>
      </c>
      <c r="M1966" t="e">
        <f>LEFT(VLOOKUP(B1966,'Uniprot taxonomy'!B:R,5,FALSE))</f>
        <v>#N/A</v>
      </c>
      <c r="N1966" t="e">
        <f>VLOOKUP(B1966,'Uniprot taxonomy'!B:R,5,FALSE)</f>
        <v>#N/A</v>
      </c>
      <c r="O1966" t="e">
        <f>VLOOKUP(B1966,'Uniprot taxonomy'!B:R,6,FALSE)</f>
        <v>#N/A</v>
      </c>
      <c r="P1966" t="e">
        <f>VLOOKUP(B1966,'Uniprot taxonomy'!B:R,7,FALSE)</f>
        <v>#N/A</v>
      </c>
      <c r="Q1966" t="e">
        <f>VLOOKUP(B1966,'Uniprot taxonomy'!B:R,8,FALSE)</f>
        <v>#N/A</v>
      </c>
    </row>
    <row r="1967" spans="1:17" hidden="1" x14ac:dyDescent="0.25">
      <c r="A1967" t="s">
        <v>5387</v>
      </c>
      <c r="B1967" t="s">
        <v>5388</v>
      </c>
      <c r="C1967" t="e">
        <f>VLOOKUP('Домены Secretin_N'!B1967,'AC-Architecture'!A:C,3,FALSE)</f>
        <v>#N/A</v>
      </c>
      <c r="D1967">
        <v>659</v>
      </c>
      <c r="E1967" t="s">
        <v>3632</v>
      </c>
      <c r="F1967">
        <v>183</v>
      </c>
      <c r="G1967">
        <v>253</v>
      </c>
      <c r="H1967">
        <f t="shared" si="135"/>
        <v>70</v>
      </c>
      <c r="I1967" t="str">
        <f t="shared" si="136"/>
        <v>D2NMF9_ECOS5/183-253</v>
      </c>
      <c r="K1967" t="e">
        <f>IF(C1967="Secretin_N, Secretin, TraK","T","N")</f>
        <v>#N/A</v>
      </c>
      <c r="L1967" t="e">
        <f>VLOOKUP(E1967,'Uniprot taxonomy'!E:J,4,FALSE)</f>
        <v>#N/A</v>
      </c>
      <c r="M1967" t="e">
        <f>LEFT(VLOOKUP(B1967,'Uniprot taxonomy'!B:R,5,FALSE))</f>
        <v>#N/A</v>
      </c>
      <c r="N1967" t="e">
        <f>VLOOKUP(B1967,'Uniprot taxonomy'!B:R,5,FALSE)</f>
        <v>#N/A</v>
      </c>
      <c r="O1967" t="e">
        <f>VLOOKUP(B1967,'Uniprot taxonomy'!B:R,6,FALSE)</f>
        <v>#N/A</v>
      </c>
      <c r="P1967" t="e">
        <f>VLOOKUP(B1967,'Uniprot taxonomy'!B:R,7,FALSE)</f>
        <v>#N/A</v>
      </c>
      <c r="Q1967" t="e">
        <f>VLOOKUP(B1967,'Uniprot taxonomy'!B:R,8,FALSE)</f>
        <v>#N/A</v>
      </c>
    </row>
    <row r="1968" spans="1:17" hidden="1" x14ac:dyDescent="0.25">
      <c r="A1968" t="s">
        <v>5387</v>
      </c>
      <c r="B1968" t="s">
        <v>5388</v>
      </c>
      <c r="C1968" t="e">
        <f>VLOOKUP('Домены Secretin_N'!B1968,'AC-Architecture'!A:C,3,FALSE)</f>
        <v>#N/A</v>
      </c>
      <c r="D1968">
        <v>659</v>
      </c>
      <c r="E1968" t="s">
        <v>3632</v>
      </c>
      <c r="F1968">
        <v>257</v>
      </c>
      <c r="G1968">
        <v>335</v>
      </c>
      <c r="H1968">
        <f t="shared" si="135"/>
        <v>78</v>
      </c>
      <c r="I1968" t="str">
        <f t="shared" si="136"/>
        <v>D2NMF9_ECOS5/257-335</v>
      </c>
      <c r="K1968" t="e">
        <f>IF(C1968="Secretin_N, Secretin, TraK","T","N")</f>
        <v>#N/A</v>
      </c>
      <c r="L1968" t="e">
        <f>VLOOKUP(E1968,'Uniprot taxonomy'!E:J,4,FALSE)</f>
        <v>#N/A</v>
      </c>
      <c r="M1968" t="e">
        <f>LEFT(VLOOKUP(B1968,'Uniprot taxonomy'!B:R,5,FALSE))</f>
        <v>#N/A</v>
      </c>
      <c r="N1968" t="e">
        <f>VLOOKUP(B1968,'Uniprot taxonomy'!B:R,5,FALSE)</f>
        <v>#N/A</v>
      </c>
      <c r="O1968" t="e">
        <f>VLOOKUP(B1968,'Uniprot taxonomy'!B:R,6,FALSE)</f>
        <v>#N/A</v>
      </c>
      <c r="P1968" t="e">
        <f>VLOOKUP(B1968,'Uniprot taxonomy'!B:R,7,FALSE)</f>
        <v>#N/A</v>
      </c>
      <c r="Q1968" t="e">
        <f>VLOOKUP(B1968,'Uniprot taxonomy'!B:R,8,FALSE)</f>
        <v>#N/A</v>
      </c>
    </row>
    <row r="1969" spans="1:17" hidden="1" x14ac:dyDescent="0.25">
      <c r="A1969" t="s">
        <v>5389</v>
      </c>
      <c r="B1969" t="s">
        <v>5390</v>
      </c>
      <c r="C1969" t="e">
        <f>VLOOKUP('Домены Secretin_N'!B1969,'AC-Architecture'!A:C,3,FALSE)</f>
        <v>#N/A</v>
      </c>
      <c r="D1969">
        <v>1314</v>
      </c>
      <c r="E1969" t="s">
        <v>3632</v>
      </c>
      <c r="F1969">
        <v>523</v>
      </c>
      <c r="G1969">
        <v>639</v>
      </c>
      <c r="H1969">
        <f t="shared" si="135"/>
        <v>116</v>
      </c>
      <c r="I1969" t="str">
        <f t="shared" si="136"/>
        <v>D2QZD1_PIRSD/523-639</v>
      </c>
      <c r="K1969" t="e">
        <f>IF(C1969="Secretin_N, Secretin, TraK","T","N")</f>
        <v>#N/A</v>
      </c>
      <c r="L1969" t="e">
        <f>VLOOKUP(E1969,'Uniprot taxonomy'!E:J,4,FALSE)</f>
        <v>#N/A</v>
      </c>
      <c r="M1969" t="e">
        <f>LEFT(VLOOKUP(B1969,'Uniprot taxonomy'!B:R,5,FALSE))</f>
        <v>#N/A</v>
      </c>
      <c r="N1969" t="e">
        <f>VLOOKUP(B1969,'Uniprot taxonomy'!B:R,5,FALSE)</f>
        <v>#N/A</v>
      </c>
      <c r="O1969" t="e">
        <f>VLOOKUP(B1969,'Uniprot taxonomy'!B:R,6,FALSE)</f>
        <v>#N/A</v>
      </c>
      <c r="P1969" t="e">
        <f>VLOOKUP(B1969,'Uniprot taxonomy'!B:R,7,FALSE)</f>
        <v>#N/A</v>
      </c>
      <c r="Q1969" t="e">
        <f>VLOOKUP(B1969,'Uniprot taxonomy'!B:R,8,FALSE)</f>
        <v>#N/A</v>
      </c>
    </row>
    <row r="1970" spans="1:17" hidden="1" x14ac:dyDescent="0.25">
      <c r="A1970" t="s">
        <v>5389</v>
      </c>
      <c r="B1970" t="s">
        <v>5390</v>
      </c>
      <c r="C1970" t="e">
        <f>VLOOKUP('Домены Secretin_N'!B1970,'AC-Architecture'!A:C,3,FALSE)</f>
        <v>#N/A</v>
      </c>
      <c r="D1970">
        <v>1314</v>
      </c>
      <c r="E1970" t="s">
        <v>3632</v>
      </c>
      <c r="F1970">
        <v>643</v>
      </c>
      <c r="G1970">
        <v>728</v>
      </c>
      <c r="H1970">
        <f t="shared" si="135"/>
        <v>85</v>
      </c>
      <c r="I1970" t="str">
        <f t="shared" si="136"/>
        <v>D2QZD1_PIRSD/643-728</v>
      </c>
      <c r="K1970" t="e">
        <f>IF(C1970="Secretin_N, Secretin, TraK","T","N")</f>
        <v>#N/A</v>
      </c>
      <c r="L1970" t="e">
        <f>VLOOKUP(E1970,'Uniprot taxonomy'!E:J,4,FALSE)</f>
        <v>#N/A</v>
      </c>
      <c r="M1970" t="e">
        <f>LEFT(VLOOKUP(B1970,'Uniprot taxonomy'!B:R,5,FALSE))</f>
        <v>#N/A</v>
      </c>
      <c r="N1970" t="e">
        <f>VLOOKUP(B1970,'Uniprot taxonomy'!B:R,5,FALSE)</f>
        <v>#N/A</v>
      </c>
      <c r="O1970" t="e">
        <f>VLOOKUP(B1970,'Uniprot taxonomy'!B:R,6,FALSE)</f>
        <v>#N/A</v>
      </c>
      <c r="P1970" t="e">
        <f>VLOOKUP(B1970,'Uniprot taxonomy'!B:R,7,FALSE)</f>
        <v>#N/A</v>
      </c>
      <c r="Q1970" t="e">
        <f>VLOOKUP(B1970,'Uniprot taxonomy'!B:R,8,FALSE)</f>
        <v>#N/A</v>
      </c>
    </row>
    <row r="1971" spans="1:17" hidden="1" x14ac:dyDescent="0.25">
      <c r="A1971" t="s">
        <v>5389</v>
      </c>
      <c r="B1971" t="s">
        <v>5390</v>
      </c>
      <c r="C1971" t="e">
        <f>VLOOKUP('Домены Secretin_N'!B1971,'AC-Architecture'!A:C,3,FALSE)</f>
        <v>#N/A</v>
      </c>
      <c r="D1971">
        <v>1314</v>
      </c>
      <c r="E1971" t="s">
        <v>3632</v>
      </c>
      <c r="F1971">
        <v>734</v>
      </c>
      <c r="G1971">
        <v>815</v>
      </c>
      <c r="H1971">
        <f t="shared" si="135"/>
        <v>81</v>
      </c>
      <c r="I1971" t="str">
        <f t="shared" si="136"/>
        <v>D2QZD1_PIRSD/734-815</v>
      </c>
      <c r="K1971" t="e">
        <f>IF(C1971="Secretin_N, Secretin, TraK","T","N")</f>
        <v>#N/A</v>
      </c>
      <c r="L1971" t="e">
        <f>VLOOKUP(E1971,'Uniprot taxonomy'!E:J,4,FALSE)</f>
        <v>#N/A</v>
      </c>
      <c r="M1971" t="e">
        <f>LEFT(VLOOKUP(B1971,'Uniprot taxonomy'!B:R,5,FALSE))</f>
        <v>#N/A</v>
      </c>
      <c r="N1971" t="e">
        <f>VLOOKUP(B1971,'Uniprot taxonomy'!B:R,5,FALSE)</f>
        <v>#N/A</v>
      </c>
      <c r="O1971" t="e">
        <f>VLOOKUP(B1971,'Uniprot taxonomy'!B:R,6,FALSE)</f>
        <v>#N/A</v>
      </c>
      <c r="P1971" t="e">
        <f>VLOOKUP(B1971,'Uniprot taxonomy'!B:R,7,FALSE)</f>
        <v>#N/A</v>
      </c>
      <c r="Q1971" t="e">
        <f>VLOOKUP(B1971,'Uniprot taxonomy'!B:R,8,FALSE)</f>
        <v>#N/A</v>
      </c>
    </row>
    <row r="1972" spans="1:17" hidden="1" x14ac:dyDescent="0.25">
      <c r="A1972" t="s">
        <v>5391</v>
      </c>
      <c r="B1972" t="s">
        <v>5392</v>
      </c>
      <c r="C1972" t="e">
        <f>VLOOKUP('Домены Secretin_N'!B1972,'AC-Architecture'!A:C,3,FALSE)</f>
        <v>#N/A</v>
      </c>
      <c r="D1972">
        <v>1309</v>
      </c>
      <c r="E1972" t="s">
        <v>3632</v>
      </c>
      <c r="F1972">
        <v>478</v>
      </c>
      <c r="G1972">
        <v>549</v>
      </c>
      <c r="H1972">
        <f t="shared" si="135"/>
        <v>71</v>
      </c>
      <c r="I1972" t="str">
        <f t="shared" si="136"/>
        <v>D2R123_PIRSD/478-549</v>
      </c>
      <c r="K1972" t="e">
        <f>IF(C1972="Secretin_N, Secretin, TraK","T","N")</f>
        <v>#N/A</v>
      </c>
      <c r="L1972" t="e">
        <f>VLOOKUP(E1972,'Uniprot taxonomy'!E:J,4,FALSE)</f>
        <v>#N/A</v>
      </c>
      <c r="M1972" t="e">
        <f>LEFT(VLOOKUP(B1972,'Uniprot taxonomy'!B:R,5,FALSE))</f>
        <v>#N/A</v>
      </c>
      <c r="N1972" t="e">
        <f>VLOOKUP(B1972,'Uniprot taxonomy'!B:R,5,FALSE)</f>
        <v>#N/A</v>
      </c>
      <c r="O1972" t="e">
        <f>VLOOKUP(B1972,'Uniprot taxonomy'!B:R,6,FALSE)</f>
        <v>#N/A</v>
      </c>
      <c r="P1972" t="e">
        <f>VLOOKUP(B1972,'Uniprot taxonomy'!B:R,7,FALSE)</f>
        <v>#N/A</v>
      </c>
      <c r="Q1972" t="e">
        <f>VLOOKUP(B1972,'Uniprot taxonomy'!B:R,8,FALSE)</f>
        <v>#N/A</v>
      </c>
    </row>
    <row r="1973" spans="1:17" hidden="1" x14ac:dyDescent="0.25">
      <c r="A1973" t="s">
        <v>5391</v>
      </c>
      <c r="B1973" t="s">
        <v>5392</v>
      </c>
      <c r="C1973" t="e">
        <f>VLOOKUP('Домены Secretin_N'!B1973,'AC-Architecture'!A:C,3,FALSE)</f>
        <v>#N/A</v>
      </c>
      <c r="D1973">
        <v>1309</v>
      </c>
      <c r="E1973" t="s">
        <v>3632</v>
      </c>
      <c r="F1973">
        <v>952</v>
      </c>
      <c r="G1973">
        <v>1064</v>
      </c>
      <c r="H1973">
        <f t="shared" si="135"/>
        <v>112</v>
      </c>
      <c r="I1973" t="str">
        <f t="shared" si="136"/>
        <v>D2R123_PIRSD/952-1064</v>
      </c>
      <c r="K1973" t="e">
        <f>IF(C1973="Secretin_N, Secretin, TraK","T","N")</f>
        <v>#N/A</v>
      </c>
      <c r="L1973" t="e">
        <f>VLOOKUP(E1973,'Uniprot taxonomy'!E:J,4,FALSE)</f>
        <v>#N/A</v>
      </c>
      <c r="M1973" t="e">
        <f>LEFT(VLOOKUP(B1973,'Uniprot taxonomy'!B:R,5,FALSE))</f>
        <v>#N/A</v>
      </c>
      <c r="N1973" t="e">
        <f>VLOOKUP(B1973,'Uniprot taxonomy'!B:R,5,FALSE)</f>
        <v>#N/A</v>
      </c>
      <c r="O1973" t="e">
        <f>VLOOKUP(B1973,'Uniprot taxonomy'!B:R,6,FALSE)</f>
        <v>#N/A</v>
      </c>
      <c r="P1973" t="e">
        <f>VLOOKUP(B1973,'Uniprot taxonomy'!B:R,7,FALSE)</f>
        <v>#N/A</v>
      </c>
      <c r="Q1973" t="e">
        <f>VLOOKUP(B1973,'Uniprot taxonomy'!B:R,8,FALSE)</f>
        <v>#N/A</v>
      </c>
    </row>
    <row r="1974" spans="1:17" hidden="1" x14ac:dyDescent="0.25">
      <c r="A1974" t="s">
        <v>5391</v>
      </c>
      <c r="B1974" t="s">
        <v>5392</v>
      </c>
      <c r="C1974" t="e">
        <f>VLOOKUP('Домены Secretin_N'!B1974,'AC-Architecture'!A:C,3,FALSE)</f>
        <v>#N/A</v>
      </c>
      <c r="D1974">
        <v>1309</v>
      </c>
      <c r="E1974" t="s">
        <v>3632</v>
      </c>
      <c r="F1974">
        <v>1073</v>
      </c>
      <c r="G1974">
        <v>1178</v>
      </c>
      <c r="H1974">
        <f t="shared" si="135"/>
        <v>105</v>
      </c>
      <c r="I1974" t="str">
        <f t="shared" si="136"/>
        <v>D2R123_PIRSD/1073-1178</v>
      </c>
      <c r="K1974" t="e">
        <f>IF(C1974="Secretin_N, Secretin, TraK","T","N")</f>
        <v>#N/A</v>
      </c>
      <c r="L1974" t="e">
        <f>VLOOKUP(E1974,'Uniprot taxonomy'!E:J,4,FALSE)</f>
        <v>#N/A</v>
      </c>
      <c r="M1974" t="e">
        <f>LEFT(VLOOKUP(B1974,'Uniprot taxonomy'!B:R,5,FALSE))</f>
        <v>#N/A</v>
      </c>
      <c r="N1974" t="e">
        <f>VLOOKUP(B1974,'Uniprot taxonomy'!B:R,5,FALSE)</f>
        <v>#N/A</v>
      </c>
      <c r="O1974" t="e">
        <f>VLOOKUP(B1974,'Uniprot taxonomy'!B:R,6,FALSE)</f>
        <v>#N/A</v>
      </c>
      <c r="P1974" t="e">
        <f>VLOOKUP(B1974,'Uniprot taxonomy'!B:R,7,FALSE)</f>
        <v>#N/A</v>
      </c>
      <c r="Q1974" t="e">
        <f>VLOOKUP(B1974,'Uniprot taxonomy'!B:R,8,FALSE)</f>
        <v>#N/A</v>
      </c>
    </row>
    <row r="1975" spans="1:17" hidden="1" x14ac:dyDescent="0.25">
      <c r="A1975" t="s">
        <v>5394</v>
      </c>
      <c r="B1975" t="s">
        <v>5395</v>
      </c>
      <c r="C1975" t="e">
        <f>VLOOKUP('Домены Secretin_N'!B1975,'AC-Architecture'!A:C,3,FALSE)</f>
        <v>#N/A</v>
      </c>
      <c r="D1975">
        <v>645</v>
      </c>
      <c r="E1975" t="s">
        <v>3632</v>
      </c>
      <c r="F1975">
        <v>133</v>
      </c>
      <c r="G1975">
        <v>195</v>
      </c>
      <c r="H1975">
        <f t="shared" si="135"/>
        <v>62</v>
      </c>
      <c r="I1975" t="str">
        <f t="shared" si="136"/>
        <v>D2T508_ERWP6/133-195</v>
      </c>
      <c r="K1975" t="e">
        <f>IF(C1975="Secretin_N, Secretin, TraK","T","N")</f>
        <v>#N/A</v>
      </c>
      <c r="L1975" t="e">
        <f>VLOOKUP(E1975,'Uniprot taxonomy'!E:J,4,FALSE)</f>
        <v>#N/A</v>
      </c>
      <c r="M1975" t="e">
        <f>LEFT(VLOOKUP(B1975,'Uniprot taxonomy'!B:R,5,FALSE))</f>
        <v>#N/A</v>
      </c>
      <c r="N1975" t="e">
        <f>VLOOKUP(B1975,'Uniprot taxonomy'!B:R,5,FALSE)</f>
        <v>#N/A</v>
      </c>
      <c r="O1975" t="e">
        <f>VLOOKUP(B1975,'Uniprot taxonomy'!B:R,6,FALSE)</f>
        <v>#N/A</v>
      </c>
      <c r="P1975" t="e">
        <f>VLOOKUP(B1975,'Uniprot taxonomy'!B:R,7,FALSE)</f>
        <v>#N/A</v>
      </c>
      <c r="Q1975" t="e">
        <f>VLOOKUP(B1975,'Uniprot taxonomy'!B:R,8,FALSE)</f>
        <v>#N/A</v>
      </c>
    </row>
    <row r="1976" spans="1:17" hidden="1" x14ac:dyDescent="0.25">
      <c r="A1976" t="s">
        <v>5394</v>
      </c>
      <c r="B1976" t="s">
        <v>5395</v>
      </c>
      <c r="C1976" t="e">
        <f>VLOOKUP('Домены Secretin_N'!B1976,'AC-Architecture'!A:C,3,FALSE)</f>
        <v>#N/A</v>
      </c>
      <c r="D1976">
        <v>645</v>
      </c>
      <c r="E1976" t="s">
        <v>3632</v>
      </c>
      <c r="F1976">
        <v>197</v>
      </c>
      <c r="G1976">
        <v>267</v>
      </c>
      <c r="H1976">
        <f t="shared" si="135"/>
        <v>70</v>
      </c>
      <c r="I1976" t="str">
        <f t="shared" si="136"/>
        <v>D2T508_ERWP6/197-267</v>
      </c>
      <c r="K1976" t="e">
        <f>IF(C1976="Secretin_N, Secretin, TraK","T","N")</f>
        <v>#N/A</v>
      </c>
      <c r="L1976" t="e">
        <f>VLOOKUP(E1976,'Uniprot taxonomy'!E:J,4,FALSE)</f>
        <v>#N/A</v>
      </c>
      <c r="M1976" t="e">
        <f>LEFT(VLOOKUP(B1976,'Uniprot taxonomy'!B:R,5,FALSE))</f>
        <v>#N/A</v>
      </c>
      <c r="N1976" t="e">
        <f>VLOOKUP(B1976,'Uniprot taxonomy'!B:R,5,FALSE)</f>
        <v>#N/A</v>
      </c>
      <c r="O1976" t="e">
        <f>VLOOKUP(B1976,'Uniprot taxonomy'!B:R,6,FALSE)</f>
        <v>#N/A</v>
      </c>
      <c r="P1976" t="e">
        <f>VLOOKUP(B1976,'Uniprot taxonomy'!B:R,7,FALSE)</f>
        <v>#N/A</v>
      </c>
      <c r="Q1976" t="e">
        <f>VLOOKUP(B1976,'Uniprot taxonomy'!B:R,8,FALSE)</f>
        <v>#N/A</v>
      </c>
    </row>
    <row r="1977" spans="1:17" hidden="1" x14ac:dyDescent="0.25">
      <c r="A1977" t="s">
        <v>5394</v>
      </c>
      <c r="B1977" t="s">
        <v>5395</v>
      </c>
      <c r="C1977" t="e">
        <f>VLOOKUP('Домены Secretin_N'!B1977,'AC-Architecture'!A:C,3,FALSE)</f>
        <v>#N/A</v>
      </c>
      <c r="D1977">
        <v>645</v>
      </c>
      <c r="E1977" t="s">
        <v>3632</v>
      </c>
      <c r="F1977">
        <v>271</v>
      </c>
      <c r="G1977">
        <v>349</v>
      </c>
      <c r="H1977">
        <f t="shared" si="135"/>
        <v>78</v>
      </c>
      <c r="I1977" t="str">
        <f t="shared" si="136"/>
        <v>D2T508_ERWP6/271-349</v>
      </c>
      <c r="K1977" t="e">
        <f>IF(C1977="Secretin_N, Secretin, TraK","T","N")</f>
        <v>#N/A</v>
      </c>
      <c r="L1977" t="e">
        <f>VLOOKUP(E1977,'Uniprot taxonomy'!E:J,4,FALSE)</f>
        <v>#N/A</v>
      </c>
      <c r="M1977" t="e">
        <f>LEFT(VLOOKUP(B1977,'Uniprot taxonomy'!B:R,5,FALSE))</f>
        <v>#N/A</v>
      </c>
      <c r="N1977" t="e">
        <f>VLOOKUP(B1977,'Uniprot taxonomy'!B:R,5,FALSE)</f>
        <v>#N/A</v>
      </c>
      <c r="O1977" t="e">
        <f>VLOOKUP(B1977,'Uniprot taxonomy'!B:R,6,FALSE)</f>
        <v>#N/A</v>
      </c>
      <c r="P1977" t="e">
        <f>VLOOKUP(B1977,'Uniprot taxonomy'!B:R,7,FALSE)</f>
        <v>#N/A</v>
      </c>
      <c r="Q1977" t="e">
        <f>VLOOKUP(B1977,'Uniprot taxonomy'!B:R,8,FALSE)</f>
        <v>#N/A</v>
      </c>
    </row>
    <row r="1978" spans="1:17" x14ac:dyDescent="0.25">
      <c r="A1978" t="s">
        <v>13</v>
      </c>
      <c r="B1978" t="s">
        <v>1318</v>
      </c>
      <c r="C1978" t="str">
        <f>VLOOKUP('Домены Secretin_N'!B1978,'AC-Architecture'!A:C,3,FALSE)</f>
        <v>Secretin_N, Secretin, TraK</v>
      </c>
      <c r="D1978">
        <v>676</v>
      </c>
      <c r="E1978" t="s">
        <v>3632</v>
      </c>
      <c r="F1978">
        <v>178</v>
      </c>
      <c r="G1978">
        <v>307</v>
      </c>
      <c r="H1978">
        <f t="shared" si="135"/>
        <v>129</v>
      </c>
      <c r="I1978" t="str">
        <f t="shared" si="136"/>
        <v>D2T744_ERWP6/178-307</v>
      </c>
      <c r="J1978" t="str">
        <f t="shared" ref="J1978:J1982" si="140">CONCATENATE(K1978,"_",LEFT(O1978,3),"_",LEFT(Q1978,3),"_",B1978)</f>
        <v>T_Ent_Erw_D2T744</v>
      </c>
      <c r="K1978" t="str">
        <f>IF(C1978="Secretin_N, Secretin, TraK","T","N")</f>
        <v>T</v>
      </c>
      <c r="L1978" t="str">
        <f>VLOOKUP(B1978,'Uniprot taxonomy'!B:R,4,FALSE)</f>
        <v>Proteobacteria</v>
      </c>
      <c r="M1978" t="str">
        <f>LEFT(VLOOKUP(B1978,'Uniprot taxonomy'!B:R,5,FALSE))</f>
        <v>G</v>
      </c>
      <c r="N1978" t="str">
        <f>VLOOKUP(B1978,'Uniprot taxonomy'!B:R,5,FALSE)</f>
        <v>Gammaproteobacteria</v>
      </c>
      <c r="O1978" t="str">
        <f>VLOOKUP(B1978,'Uniprot taxonomy'!B:R,6,FALSE)</f>
        <v>Enterobacteriales</v>
      </c>
      <c r="P1978" t="str">
        <f>VLOOKUP(B1978,'Uniprot taxonomy'!B:R,7,FALSE)</f>
        <v>Enterobacteriaceae</v>
      </c>
      <c r="Q1978" t="str">
        <f>VLOOKUP(B1978,'Uniprot taxonomy'!B:R,8,FALSE)</f>
        <v>Erwinia</v>
      </c>
    </row>
    <row r="1979" spans="1:17" x14ac:dyDescent="0.25">
      <c r="A1979" t="s">
        <v>592</v>
      </c>
      <c r="B1979" t="s">
        <v>1892</v>
      </c>
      <c r="C1979" t="str">
        <f>VLOOKUP('Домены Secretin_N'!B1979,'AC-Architecture'!A:C,3,FALSE)</f>
        <v>Secretin_N, Secretin</v>
      </c>
      <c r="D1979">
        <v>414</v>
      </c>
      <c r="E1979" t="s">
        <v>3632</v>
      </c>
      <c r="F1979">
        <v>118</v>
      </c>
      <c r="G1979">
        <v>182</v>
      </c>
      <c r="H1979">
        <f t="shared" si="135"/>
        <v>64</v>
      </c>
      <c r="I1979" t="str">
        <f t="shared" si="136"/>
        <v>D2T9A4_ERWP6/118-182</v>
      </c>
      <c r="J1979" t="str">
        <f t="shared" si="140"/>
        <v>N_Ent_Erw_D2T9A4</v>
      </c>
      <c r="K1979" t="str">
        <f>IF(C1979="Secretin_N, Secretin, TraK","T","N")</f>
        <v>N</v>
      </c>
      <c r="L1979" t="str">
        <f>VLOOKUP(B1979,'Uniprot taxonomy'!B:R,4,FALSE)</f>
        <v>Proteobacteria</v>
      </c>
      <c r="M1979" t="str">
        <f>LEFT(VLOOKUP(B1979,'Uniprot taxonomy'!B:R,5,FALSE))</f>
        <v>G</v>
      </c>
      <c r="N1979" t="str">
        <f>VLOOKUP(B1979,'Uniprot taxonomy'!B:R,5,FALSE)</f>
        <v>Gammaproteobacteria</v>
      </c>
      <c r="O1979" t="str">
        <f>VLOOKUP(B1979,'Uniprot taxonomy'!B:R,6,FALSE)</f>
        <v>Enterobacteriales</v>
      </c>
      <c r="P1979" t="str">
        <f>VLOOKUP(B1979,'Uniprot taxonomy'!B:R,7,FALSE)</f>
        <v>Enterobacteriaceae</v>
      </c>
      <c r="Q1979" t="str">
        <f>VLOOKUP(B1979,'Uniprot taxonomy'!B:R,8,FALSE)</f>
        <v>Erwinia</v>
      </c>
    </row>
    <row r="1980" spans="1:17" x14ac:dyDescent="0.25">
      <c r="A1980" t="s">
        <v>593</v>
      </c>
      <c r="B1980" t="s">
        <v>1893</v>
      </c>
      <c r="C1980" t="str">
        <f>VLOOKUP('Домены Secretin_N'!B1980,'AC-Architecture'!A:C,3,FALSE)</f>
        <v>Secretin_N, Secretin</v>
      </c>
      <c r="D1980">
        <v>588</v>
      </c>
      <c r="E1980" t="s">
        <v>3632</v>
      </c>
      <c r="F1980">
        <v>199</v>
      </c>
      <c r="G1980">
        <v>332</v>
      </c>
      <c r="H1980">
        <f t="shared" si="135"/>
        <v>133</v>
      </c>
      <c r="I1980" t="str">
        <f t="shared" si="136"/>
        <v>D2TC81_ERWP6/199-332</v>
      </c>
      <c r="J1980" t="str">
        <f t="shared" si="140"/>
        <v>N_Ent_Erw_D2TC81</v>
      </c>
      <c r="K1980" t="str">
        <f>IF(C1980="Secretin_N, Secretin, TraK","T","N")</f>
        <v>N</v>
      </c>
      <c r="L1980" t="str">
        <f>VLOOKUP(B1980,'Uniprot taxonomy'!B:R,4,FALSE)</f>
        <v>Proteobacteria</v>
      </c>
      <c r="M1980" t="str">
        <f>LEFT(VLOOKUP(B1980,'Uniprot taxonomy'!B:R,5,FALSE))</f>
        <v>G</v>
      </c>
      <c r="N1980" t="str">
        <f>VLOOKUP(B1980,'Uniprot taxonomy'!B:R,5,FALSE)</f>
        <v>Gammaproteobacteria</v>
      </c>
      <c r="O1980" t="str">
        <f>VLOOKUP(B1980,'Uniprot taxonomy'!B:R,6,FALSE)</f>
        <v>Enterobacteriales</v>
      </c>
      <c r="P1980" t="str">
        <f>VLOOKUP(B1980,'Uniprot taxonomy'!B:R,7,FALSE)</f>
        <v>Enterobacteriaceae</v>
      </c>
      <c r="Q1980" t="str">
        <f>VLOOKUP(B1980,'Uniprot taxonomy'!B:R,8,FALSE)</f>
        <v>Erwinia</v>
      </c>
    </row>
    <row r="1981" spans="1:17" x14ac:dyDescent="0.25">
      <c r="A1981" t="s">
        <v>594</v>
      </c>
      <c r="B1981" t="s">
        <v>1894</v>
      </c>
      <c r="C1981" t="str">
        <f>VLOOKUP('Домены Secretin_N'!B1981,'AC-Architecture'!A:C,3,FALSE)</f>
        <v>Secretin_N, Secretin</v>
      </c>
      <c r="D1981">
        <v>512</v>
      </c>
      <c r="E1981" t="s">
        <v>3632</v>
      </c>
      <c r="F1981">
        <v>180</v>
      </c>
      <c r="G1981">
        <v>275</v>
      </c>
      <c r="H1981">
        <f t="shared" si="135"/>
        <v>95</v>
      </c>
      <c r="I1981" t="str">
        <f t="shared" si="136"/>
        <v>D2TKG2_CITRI/180-275</v>
      </c>
      <c r="J1981" t="str">
        <f t="shared" si="140"/>
        <v>N_Ent_Cit_D2TKG2</v>
      </c>
      <c r="K1981" t="str">
        <f>IF(C1981="Secretin_N, Secretin, TraK","T","N")</f>
        <v>N</v>
      </c>
      <c r="L1981" t="str">
        <f>VLOOKUP(B1981,'Uniprot taxonomy'!B:R,4,FALSE)</f>
        <v>Proteobacteria</v>
      </c>
      <c r="M1981" t="str">
        <f>LEFT(VLOOKUP(B1981,'Uniprot taxonomy'!B:R,5,FALSE))</f>
        <v>G</v>
      </c>
      <c r="N1981" t="str">
        <f>VLOOKUP(B1981,'Uniprot taxonomy'!B:R,5,FALSE)</f>
        <v>Gammaproteobacteria</v>
      </c>
      <c r="O1981" t="str">
        <f>VLOOKUP(B1981,'Uniprot taxonomy'!B:R,6,FALSE)</f>
        <v>Enterobacteriales</v>
      </c>
      <c r="P1981" t="str">
        <f>VLOOKUP(B1981,'Uniprot taxonomy'!B:R,7,FALSE)</f>
        <v>Enterobacteriaceae</v>
      </c>
      <c r="Q1981" t="str">
        <f>VLOOKUP(B1981,'Uniprot taxonomy'!B:R,8,FALSE)</f>
        <v>Citrobacter</v>
      </c>
    </row>
    <row r="1982" spans="1:17" x14ac:dyDescent="0.25">
      <c r="A1982" t="s">
        <v>595</v>
      </c>
      <c r="B1982" t="s">
        <v>1895</v>
      </c>
      <c r="C1982" t="str">
        <f>VLOOKUP('Домены Secretin_N'!B1982,'AC-Architecture'!A:C,3,FALSE)</f>
        <v>Secretin_N, Secretin</v>
      </c>
      <c r="D1982">
        <v>412</v>
      </c>
      <c r="E1982" t="s">
        <v>3632</v>
      </c>
      <c r="F1982">
        <v>119</v>
      </c>
      <c r="G1982">
        <v>180</v>
      </c>
      <c r="H1982">
        <f t="shared" si="135"/>
        <v>61</v>
      </c>
      <c r="I1982" t="str">
        <f t="shared" si="136"/>
        <v>D2TLP7_CITRI/119-180</v>
      </c>
      <c r="J1982" t="str">
        <f t="shared" si="140"/>
        <v>N_Ent_Cit_D2TLP7</v>
      </c>
      <c r="K1982" t="str">
        <f>IF(C1982="Secretin_N, Secretin, TraK","T","N")</f>
        <v>N</v>
      </c>
      <c r="L1982" t="str">
        <f>VLOOKUP(B1982,'Uniprot taxonomy'!B:R,4,FALSE)</f>
        <v>Proteobacteria</v>
      </c>
      <c r="M1982" t="str">
        <f>LEFT(VLOOKUP(B1982,'Uniprot taxonomy'!B:R,5,FALSE))</f>
        <v>G</v>
      </c>
      <c r="N1982" t="str">
        <f>VLOOKUP(B1982,'Uniprot taxonomy'!B:R,5,FALSE)</f>
        <v>Gammaproteobacteria</v>
      </c>
      <c r="O1982" t="str">
        <f>VLOOKUP(B1982,'Uniprot taxonomy'!B:R,6,FALSE)</f>
        <v>Enterobacteriales</v>
      </c>
      <c r="P1982" t="str">
        <f>VLOOKUP(B1982,'Uniprot taxonomy'!B:R,7,FALSE)</f>
        <v>Enterobacteriaceae</v>
      </c>
      <c r="Q1982" t="str">
        <f>VLOOKUP(B1982,'Uniprot taxonomy'!B:R,8,FALSE)</f>
        <v>Citrobacter</v>
      </c>
    </row>
    <row r="1983" spans="1:17" hidden="1" x14ac:dyDescent="0.25">
      <c r="A1983" t="s">
        <v>5396</v>
      </c>
      <c r="B1983" t="s">
        <v>5397</v>
      </c>
      <c r="C1983" t="e">
        <f>VLOOKUP('Домены Secretin_N'!B1983,'AC-Architecture'!A:C,3,FALSE)</f>
        <v>#N/A</v>
      </c>
      <c r="D1983">
        <v>662</v>
      </c>
      <c r="E1983" t="s">
        <v>3632</v>
      </c>
      <c r="F1983">
        <v>127</v>
      </c>
      <c r="G1983">
        <v>189</v>
      </c>
      <c r="H1983">
        <f t="shared" si="135"/>
        <v>62</v>
      </c>
      <c r="I1983" t="str">
        <f t="shared" si="136"/>
        <v>D2TMH8_CITRI/127-189</v>
      </c>
      <c r="K1983" t="e">
        <f>IF(C1983="Secretin_N, Secretin, TraK","T","N")</f>
        <v>#N/A</v>
      </c>
      <c r="L1983" t="e">
        <f>VLOOKUP(E1983,'Uniprot taxonomy'!E:J,4,FALSE)</f>
        <v>#N/A</v>
      </c>
      <c r="M1983" t="e">
        <f>LEFT(VLOOKUP(B1983,'Uniprot taxonomy'!B:R,5,FALSE))</f>
        <v>#N/A</v>
      </c>
      <c r="N1983" t="e">
        <f>VLOOKUP(B1983,'Uniprot taxonomy'!B:R,5,FALSE)</f>
        <v>#N/A</v>
      </c>
      <c r="O1983" t="e">
        <f>VLOOKUP(B1983,'Uniprot taxonomy'!B:R,6,FALSE)</f>
        <v>#N/A</v>
      </c>
      <c r="P1983" t="e">
        <f>VLOOKUP(B1983,'Uniprot taxonomy'!B:R,7,FALSE)</f>
        <v>#N/A</v>
      </c>
      <c r="Q1983" t="e">
        <f>VLOOKUP(B1983,'Uniprot taxonomy'!B:R,8,FALSE)</f>
        <v>#N/A</v>
      </c>
    </row>
    <row r="1984" spans="1:17" hidden="1" x14ac:dyDescent="0.25">
      <c r="A1984" t="s">
        <v>5396</v>
      </c>
      <c r="B1984" t="s">
        <v>5397</v>
      </c>
      <c r="C1984" t="e">
        <f>VLOOKUP('Домены Secretin_N'!B1984,'AC-Architecture'!A:C,3,FALSE)</f>
        <v>#N/A</v>
      </c>
      <c r="D1984">
        <v>662</v>
      </c>
      <c r="E1984" t="s">
        <v>3632</v>
      </c>
      <c r="F1984">
        <v>192</v>
      </c>
      <c r="G1984">
        <v>263</v>
      </c>
      <c r="H1984">
        <f t="shared" si="135"/>
        <v>71</v>
      </c>
      <c r="I1984" t="str">
        <f t="shared" si="136"/>
        <v>D2TMH8_CITRI/192-263</v>
      </c>
      <c r="K1984" t="e">
        <f>IF(C1984="Secretin_N, Secretin, TraK","T","N")</f>
        <v>#N/A</v>
      </c>
      <c r="L1984" t="e">
        <f>VLOOKUP(E1984,'Uniprot taxonomy'!E:J,4,FALSE)</f>
        <v>#N/A</v>
      </c>
      <c r="M1984" t="e">
        <f>LEFT(VLOOKUP(B1984,'Uniprot taxonomy'!B:R,5,FALSE))</f>
        <v>#N/A</v>
      </c>
      <c r="N1984" t="e">
        <f>VLOOKUP(B1984,'Uniprot taxonomy'!B:R,5,FALSE)</f>
        <v>#N/A</v>
      </c>
      <c r="O1984" t="e">
        <f>VLOOKUP(B1984,'Uniprot taxonomy'!B:R,6,FALSE)</f>
        <v>#N/A</v>
      </c>
      <c r="P1984" t="e">
        <f>VLOOKUP(B1984,'Uniprot taxonomy'!B:R,7,FALSE)</f>
        <v>#N/A</v>
      </c>
      <c r="Q1984" t="e">
        <f>VLOOKUP(B1984,'Uniprot taxonomy'!B:R,8,FALSE)</f>
        <v>#N/A</v>
      </c>
    </row>
    <row r="1985" spans="1:17" hidden="1" x14ac:dyDescent="0.25">
      <c r="A1985" t="s">
        <v>5396</v>
      </c>
      <c r="B1985" t="s">
        <v>5397</v>
      </c>
      <c r="C1985" t="e">
        <f>VLOOKUP('Домены Secretin_N'!B1985,'AC-Architecture'!A:C,3,FALSE)</f>
        <v>#N/A</v>
      </c>
      <c r="D1985">
        <v>662</v>
      </c>
      <c r="E1985" t="s">
        <v>3632</v>
      </c>
      <c r="F1985">
        <v>267</v>
      </c>
      <c r="G1985">
        <v>346</v>
      </c>
      <c r="H1985">
        <f t="shared" si="135"/>
        <v>79</v>
      </c>
      <c r="I1985" t="str">
        <f t="shared" si="136"/>
        <v>D2TMH8_CITRI/267-346</v>
      </c>
      <c r="K1985" t="e">
        <f>IF(C1985="Secretin_N, Secretin, TraK","T","N")</f>
        <v>#N/A</v>
      </c>
      <c r="L1985" t="e">
        <f>VLOOKUP(E1985,'Uniprot taxonomy'!E:J,4,FALSE)</f>
        <v>#N/A</v>
      </c>
      <c r="M1985" t="e">
        <f>LEFT(VLOOKUP(B1985,'Uniprot taxonomy'!B:R,5,FALSE))</f>
        <v>#N/A</v>
      </c>
      <c r="N1985" t="e">
        <f>VLOOKUP(B1985,'Uniprot taxonomy'!B:R,5,FALSE)</f>
        <v>#N/A</v>
      </c>
      <c r="O1985" t="e">
        <f>VLOOKUP(B1985,'Uniprot taxonomy'!B:R,6,FALSE)</f>
        <v>#N/A</v>
      </c>
      <c r="P1985" t="e">
        <f>VLOOKUP(B1985,'Uniprot taxonomy'!B:R,7,FALSE)</f>
        <v>#N/A</v>
      </c>
      <c r="Q1985" t="e">
        <f>VLOOKUP(B1985,'Uniprot taxonomy'!B:R,8,FALSE)</f>
        <v>#N/A</v>
      </c>
    </row>
    <row r="1986" spans="1:17" x14ac:dyDescent="0.25">
      <c r="A1986" t="s">
        <v>596</v>
      </c>
      <c r="B1986" t="s">
        <v>1896</v>
      </c>
      <c r="C1986" t="str">
        <f>VLOOKUP('Домены Secretin_N'!B1986,'AC-Architecture'!A:C,3,FALSE)</f>
        <v>Secretin_N, Secretin</v>
      </c>
      <c r="D1986">
        <v>598</v>
      </c>
      <c r="E1986" t="s">
        <v>3632</v>
      </c>
      <c r="F1986">
        <v>184</v>
      </c>
      <c r="G1986">
        <v>278</v>
      </c>
      <c r="H1986">
        <f t="shared" si="135"/>
        <v>94</v>
      </c>
      <c r="I1986" t="str">
        <f t="shared" si="136"/>
        <v>D2TXN1_9ENTR/184-278</v>
      </c>
      <c r="J1986" t="str">
        <f t="shared" ref="J1986:J1990" si="141">CONCATENATE(K1986,"_",LEFT(O1986,3),"_",LEFT(Q1986,3),"_",B1986)</f>
        <v>N_Ent_Ars_D2TXN1</v>
      </c>
      <c r="K1986" t="str">
        <f>IF(C1986="Secretin_N, Secretin, TraK","T","N")</f>
        <v>N</v>
      </c>
      <c r="L1986" t="str">
        <f>VLOOKUP(B1986,'Uniprot taxonomy'!B:R,4,FALSE)</f>
        <v>Proteobacteria</v>
      </c>
      <c r="M1986" t="str">
        <f>LEFT(VLOOKUP(B1986,'Uniprot taxonomy'!B:R,5,FALSE))</f>
        <v>G</v>
      </c>
      <c r="N1986" t="str">
        <f>VLOOKUP(B1986,'Uniprot taxonomy'!B:R,5,FALSE)</f>
        <v>Gammaproteobacteria</v>
      </c>
      <c r="O1986" t="str">
        <f>VLOOKUP(B1986,'Uniprot taxonomy'!B:R,6,FALSE)</f>
        <v>Enterobacteriales</v>
      </c>
      <c r="P1986" t="str">
        <f>VLOOKUP(B1986,'Uniprot taxonomy'!B:R,7,FALSE)</f>
        <v>Enterobacteriaceae</v>
      </c>
      <c r="Q1986" t="str">
        <f>VLOOKUP(B1986,'Uniprot taxonomy'!B:R,8,FALSE)</f>
        <v>Arsenophonus</v>
      </c>
    </row>
    <row r="1987" spans="1:17" x14ac:dyDescent="0.25">
      <c r="A1987" t="s">
        <v>597</v>
      </c>
      <c r="B1987" t="s">
        <v>1897</v>
      </c>
      <c r="C1987" t="str">
        <f>VLOOKUP('Домены Secretin_N'!B1987,'AC-Architecture'!A:C,3,FALSE)</f>
        <v>Secretin_N, Secretin</v>
      </c>
      <c r="D1987">
        <v>539</v>
      </c>
      <c r="E1987" t="s">
        <v>3632</v>
      </c>
      <c r="F1987">
        <v>183</v>
      </c>
      <c r="G1987">
        <v>296</v>
      </c>
      <c r="H1987">
        <f t="shared" ref="H1987:H2050" si="142">G1987-F1987</f>
        <v>113</v>
      </c>
      <c r="I1987" t="str">
        <f t="shared" ref="I1987:I2050" si="143">CONCATENATE(A1987,"/",F1987,"-",G1987)</f>
        <v>D2TZ48_9ENTR/183-296</v>
      </c>
      <c r="J1987" t="str">
        <f t="shared" si="141"/>
        <v>N_Ent_Ars_D2TZ48</v>
      </c>
      <c r="K1987" t="str">
        <f>IF(C1987="Secretin_N, Secretin, TraK","T","N")</f>
        <v>N</v>
      </c>
      <c r="L1987" t="str">
        <f>VLOOKUP(B1987,'Uniprot taxonomy'!B:R,4,FALSE)</f>
        <v>Proteobacteria</v>
      </c>
      <c r="M1987" t="str">
        <f>LEFT(VLOOKUP(B1987,'Uniprot taxonomy'!B:R,5,FALSE))</f>
        <v>G</v>
      </c>
      <c r="N1987" t="str">
        <f>VLOOKUP(B1987,'Uniprot taxonomy'!B:R,5,FALSE)</f>
        <v>Gammaproteobacteria</v>
      </c>
      <c r="O1987" t="str">
        <f>VLOOKUP(B1987,'Uniprot taxonomy'!B:R,6,FALSE)</f>
        <v>Enterobacteriales</v>
      </c>
      <c r="P1987" t="str">
        <f>VLOOKUP(B1987,'Uniprot taxonomy'!B:R,7,FALSE)</f>
        <v>Enterobacteriaceae</v>
      </c>
      <c r="Q1987" t="str">
        <f>VLOOKUP(B1987,'Uniprot taxonomy'!B:R,8,FALSE)</f>
        <v>Arsenophonus</v>
      </c>
    </row>
    <row r="1988" spans="1:17" x14ac:dyDescent="0.25">
      <c r="A1988" t="s">
        <v>598</v>
      </c>
      <c r="B1988" t="s">
        <v>1898</v>
      </c>
      <c r="C1988" t="str">
        <f>VLOOKUP('Домены Secretin_N'!B1988,'AC-Architecture'!A:C,3,FALSE)</f>
        <v>Secretin_N, Secretin</v>
      </c>
      <c r="D1988">
        <v>488</v>
      </c>
      <c r="E1988" t="s">
        <v>3632</v>
      </c>
      <c r="F1988">
        <v>179</v>
      </c>
      <c r="G1988">
        <v>264</v>
      </c>
      <c r="H1988">
        <f t="shared" si="142"/>
        <v>85</v>
      </c>
      <c r="I1988" t="str">
        <f t="shared" si="143"/>
        <v>D2TZR7_9ENTR/179-264</v>
      </c>
      <c r="J1988" t="str">
        <f t="shared" si="141"/>
        <v>N_Ent_Ars_D2TZR7</v>
      </c>
      <c r="K1988" t="str">
        <f>IF(C1988="Secretin_N, Secretin, TraK","T","N")</f>
        <v>N</v>
      </c>
      <c r="L1988" t="str">
        <f>VLOOKUP(B1988,'Uniprot taxonomy'!B:R,4,FALSE)</f>
        <v>Proteobacteria</v>
      </c>
      <c r="M1988" t="str">
        <f>LEFT(VLOOKUP(B1988,'Uniprot taxonomy'!B:R,5,FALSE))</f>
        <v>G</v>
      </c>
      <c r="N1988" t="str">
        <f>VLOOKUP(B1988,'Uniprot taxonomy'!B:R,5,FALSE)</f>
        <v>Gammaproteobacteria</v>
      </c>
      <c r="O1988" t="str">
        <f>VLOOKUP(B1988,'Uniprot taxonomy'!B:R,6,FALSE)</f>
        <v>Enterobacteriales</v>
      </c>
      <c r="P1988" t="str">
        <f>VLOOKUP(B1988,'Uniprot taxonomy'!B:R,7,FALSE)</f>
        <v>Enterobacteriaceae</v>
      </c>
      <c r="Q1988" t="str">
        <f>VLOOKUP(B1988,'Uniprot taxonomy'!B:R,8,FALSE)</f>
        <v>Arsenophonus</v>
      </c>
    </row>
    <row r="1989" spans="1:17" x14ac:dyDescent="0.25">
      <c r="A1989" t="s">
        <v>599</v>
      </c>
      <c r="B1989" t="s">
        <v>1899</v>
      </c>
      <c r="C1989" t="str">
        <f>VLOOKUP('Домены Secretin_N'!B1989,'AC-Architecture'!A:C,3,FALSE)</f>
        <v>Secretin_N, Secretin</v>
      </c>
      <c r="D1989">
        <v>554</v>
      </c>
      <c r="E1989" t="s">
        <v>3632</v>
      </c>
      <c r="F1989">
        <v>194</v>
      </c>
      <c r="G1989">
        <v>301</v>
      </c>
      <c r="H1989">
        <f t="shared" si="142"/>
        <v>107</v>
      </c>
      <c r="I1989" t="str">
        <f t="shared" si="143"/>
        <v>D2TZV1_9ENTR/194-301</v>
      </c>
      <c r="J1989" t="str">
        <f t="shared" si="141"/>
        <v>N_Ent_Ars_D2TZV1</v>
      </c>
      <c r="K1989" t="str">
        <f>IF(C1989="Secretin_N, Secretin, TraK","T","N")</f>
        <v>N</v>
      </c>
      <c r="L1989" t="str">
        <f>VLOOKUP(B1989,'Uniprot taxonomy'!B:R,4,FALSE)</f>
        <v>Proteobacteria</v>
      </c>
      <c r="M1989" t="str">
        <f>LEFT(VLOOKUP(B1989,'Uniprot taxonomy'!B:R,5,FALSE))</f>
        <v>G</v>
      </c>
      <c r="N1989" t="str">
        <f>VLOOKUP(B1989,'Uniprot taxonomy'!B:R,5,FALSE)</f>
        <v>Gammaproteobacteria</v>
      </c>
      <c r="O1989" t="str">
        <f>VLOOKUP(B1989,'Uniprot taxonomy'!B:R,6,FALSE)</f>
        <v>Enterobacteriales</v>
      </c>
      <c r="P1989" t="str">
        <f>VLOOKUP(B1989,'Uniprot taxonomy'!B:R,7,FALSE)</f>
        <v>Enterobacteriaceae</v>
      </c>
      <c r="Q1989" t="str">
        <f>VLOOKUP(B1989,'Uniprot taxonomy'!B:R,8,FALSE)</f>
        <v>Arsenophonus</v>
      </c>
    </row>
    <row r="1990" spans="1:17" x14ac:dyDescent="0.25">
      <c r="A1990" t="s">
        <v>600</v>
      </c>
      <c r="B1990" t="s">
        <v>1900</v>
      </c>
      <c r="C1990" t="str">
        <f>VLOOKUP('Домены Secretin_N'!B1990,'AC-Architecture'!A:C,3,FALSE)</f>
        <v>Secretin_N, Secretin</v>
      </c>
      <c r="D1990">
        <v>347</v>
      </c>
      <c r="E1990" t="s">
        <v>3632</v>
      </c>
      <c r="F1990">
        <v>55</v>
      </c>
      <c r="G1990">
        <v>120</v>
      </c>
      <c r="H1990">
        <f t="shared" si="142"/>
        <v>65</v>
      </c>
      <c r="I1990" t="str">
        <f t="shared" si="143"/>
        <v>D2U379_9ENTR/55-120</v>
      </c>
      <c r="J1990" t="str">
        <f t="shared" si="141"/>
        <v>N_Ent_Ars_D2U379</v>
      </c>
      <c r="K1990" t="str">
        <f>IF(C1990="Secretin_N, Secretin, TraK","T","N")</f>
        <v>N</v>
      </c>
      <c r="L1990" t="str">
        <f>VLOOKUP(B1990,'Uniprot taxonomy'!B:R,4,FALSE)</f>
        <v>Proteobacteria</v>
      </c>
      <c r="M1990" t="str">
        <f>LEFT(VLOOKUP(B1990,'Uniprot taxonomy'!B:R,5,FALSE))</f>
        <v>G</v>
      </c>
      <c r="N1990" t="str">
        <f>VLOOKUP(B1990,'Uniprot taxonomy'!B:R,5,FALSE)</f>
        <v>Gammaproteobacteria</v>
      </c>
      <c r="O1990" t="str">
        <f>VLOOKUP(B1990,'Uniprot taxonomy'!B:R,6,FALSE)</f>
        <v>Enterobacteriales</v>
      </c>
      <c r="P1990" t="str">
        <f>VLOOKUP(B1990,'Uniprot taxonomy'!B:R,7,FALSE)</f>
        <v>Enterobacteriaceae</v>
      </c>
      <c r="Q1990" t="str">
        <f>VLOOKUP(B1990,'Uniprot taxonomy'!B:R,8,FALSE)</f>
        <v>Arsenophonus</v>
      </c>
    </row>
    <row r="1991" spans="1:17" hidden="1" x14ac:dyDescent="0.25">
      <c r="A1991" t="s">
        <v>5398</v>
      </c>
      <c r="B1991" t="s">
        <v>5399</v>
      </c>
      <c r="C1991" t="e">
        <f>VLOOKUP('Домены Secretin_N'!B1991,'AC-Architecture'!A:C,3,FALSE)</f>
        <v>#N/A</v>
      </c>
      <c r="D1991">
        <v>639</v>
      </c>
      <c r="E1991" t="s">
        <v>3632</v>
      </c>
      <c r="F1991">
        <v>290</v>
      </c>
      <c r="G1991">
        <v>375</v>
      </c>
      <c r="H1991">
        <f t="shared" si="142"/>
        <v>85</v>
      </c>
      <c r="I1991" t="str">
        <f t="shared" si="143"/>
        <v>D2U987_XANAP/290-375</v>
      </c>
      <c r="K1991" t="e">
        <f>IF(C1991="Secretin_N, Secretin, TraK","T","N")</f>
        <v>#N/A</v>
      </c>
      <c r="L1991" t="e">
        <f>VLOOKUP(E1991,'Uniprot taxonomy'!E:J,4,FALSE)</f>
        <v>#N/A</v>
      </c>
      <c r="M1991" t="e">
        <f>LEFT(VLOOKUP(B1991,'Uniprot taxonomy'!B:R,5,FALSE))</f>
        <v>#N/A</v>
      </c>
      <c r="N1991" t="e">
        <f>VLOOKUP(B1991,'Uniprot taxonomy'!B:R,5,FALSE)</f>
        <v>#N/A</v>
      </c>
      <c r="O1991" t="e">
        <f>VLOOKUP(B1991,'Uniprot taxonomy'!B:R,6,FALSE)</f>
        <v>#N/A</v>
      </c>
      <c r="P1991" t="e">
        <f>VLOOKUP(B1991,'Uniprot taxonomy'!B:R,7,FALSE)</f>
        <v>#N/A</v>
      </c>
      <c r="Q1991" t="e">
        <f>VLOOKUP(B1991,'Uniprot taxonomy'!B:R,8,FALSE)</f>
        <v>#N/A</v>
      </c>
    </row>
    <row r="1992" spans="1:17" hidden="1" x14ac:dyDescent="0.25">
      <c r="A1992" t="s">
        <v>5400</v>
      </c>
      <c r="B1992" t="s">
        <v>5401</v>
      </c>
      <c r="C1992" t="e">
        <f>VLOOKUP('Домены Secretin_N'!B1992,'AC-Architecture'!A:C,3,FALSE)</f>
        <v>#N/A</v>
      </c>
      <c r="D1992">
        <v>772</v>
      </c>
      <c r="E1992" t="s">
        <v>3632</v>
      </c>
      <c r="F1992">
        <v>255</v>
      </c>
      <c r="G1992">
        <v>324</v>
      </c>
      <c r="H1992">
        <f t="shared" si="142"/>
        <v>69</v>
      </c>
      <c r="I1992" t="str">
        <f t="shared" si="143"/>
        <v>D2UFH0_XANAP/255-324</v>
      </c>
      <c r="K1992" t="e">
        <f>IF(C1992="Secretin_N, Secretin, TraK","T","N")</f>
        <v>#N/A</v>
      </c>
      <c r="L1992" t="e">
        <f>VLOOKUP(E1992,'Uniprot taxonomy'!E:J,4,FALSE)</f>
        <v>#N/A</v>
      </c>
      <c r="M1992" t="e">
        <f>LEFT(VLOOKUP(B1992,'Uniprot taxonomy'!B:R,5,FALSE))</f>
        <v>#N/A</v>
      </c>
      <c r="N1992" t="e">
        <f>VLOOKUP(B1992,'Uniprot taxonomy'!B:R,5,FALSE)</f>
        <v>#N/A</v>
      </c>
      <c r="O1992" t="e">
        <f>VLOOKUP(B1992,'Uniprot taxonomy'!B:R,6,FALSE)</f>
        <v>#N/A</v>
      </c>
      <c r="P1992" t="e">
        <f>VLOOKUP(B1992,'Uniprot taxonomy'!B:R,7,FALSE)</f>
        <v>#N/A</v>
      </c>
      <c r="Q1992" t="e">
        <f>VLOOKUP(B1992,'Uniprot taxonomy'!B:R,8,FALSE)</f>
        <v>#N/A</v>
      </c>
    </row>
    <row r="1993" spans="1:17" hidden="1" x14ac:dyDescent="0.25">
      <c r="A1993" t="s">
        <v>5400</v>
      </c>
      <c r="B1993" t="s">
        <v>5401</v>
      </c>
      <c r="C1993" t="e">
        <f>VLOOKUP('Домены Secretin_N'!B1993,'AC-Architecture'!A:C,3,FALSE)</f>
        <v>#N/A</v>
      </c>
      <c r="D1993">
        <v>772</v>
      </c>
      <c r="E1993" t="s">
        <v>3632</v>
      </c>
      <c r="F1993">
        <v>328</v>
      </c>
      <c r="G1993">
        <v>484</v>
      </c>
      <c r="H1993">
        <f t="shared" si="142"/>
        <v>156</v>
      </c>
      <c r="I1993" t="str">
        <f t="shared" si="143"/>
        <v>D2UFH0_XANAP/328-484</v>
      </c>
      <c r="K1993" t="e">
        <f>IF(C1993="Secretin_N, Secretin, TraK","T","N")</f>
        <v>#N/A</v>
      </c>
      <c r="L1993" t="e">
        <f>VLOOKUP(E1993,'Uniprot taxonomy'!E:J,4,FALSE)</f>
        <v>#N/A</v>
      </c>
      <c r="M1993" t="e">
        <f>LEFT(VLOOKUP(B1993,'Uniprot taxonomy'!B:R,5,FALSE))</f>
        <v>#N/A</v>
      </c>
      <c r="N1993" t="e">
        <f>VLOOKUP(B1993,'Uniprot taxonomy'!B:R,5,FALSE)</f>
        <v>#N/A</v>
      </c>
      <c r="O1993" t="e">
        <f>VLOOKUP(B1993,'Uniprot taxonomy'!B:R,6,FALSE)</f>
        <v>#N/A</v>
      </c>
      <c r="P1993" t="e">
        <f>VLOOKUP(B1993,'Uniprot taxonomy'!B:R,7,FALSE)</f>
        <v>#N/A</v>
      </c>
      <c r="Q1993" t="e">
        <f>VLOOKUP(B1993,'Uniprot taxonomy'!B:R,8,FALSE)</f>
        <v>#N/A</v>
      </c>
    </row>
    <row r="1994" spans="1:17" hidden="1" x14ac:dyDescent="0.25">
      <c r="A1994" t="s">
        <v>5402</v>
      </c>
      <c r="B1994" t="s">
        <v>5403</v>
      </c>
      <c r="C1994" t="e">
        <f>VLOOKUP('Домены Secretin_N'!B1994,'AC-Architecture'!A:C,3,FALSE)</f>
        <v>#N/A</v>
      </c>
      <c r="D1994">
        <v>675</v>
      </c>
      <c r="E1994" t="s">
        <v>3632</v>
      </c>
      <c r="F1994">
        <v>126</v>
      </c>
      <c r="G1994">
        <v>189</v>
      </c>
      <c r="H1994">
        <f t="shared" si="142"/>
        <v>63</v>
      </c>
      <c r="I1994" t="str">
        <f t="shared" si="143"/>
        <v>D2YBG7_VIBMI/126-189</v>
      </c>
      <c r="K1994" t="e">
        <f>IF(C1994="Secretin_N, Secretin, TraK","T","N")</f>
        <v>#N/A</v>
      </c>
      <c r="L1994" t="e">
        <f>VLOOKUP(E1994,'Uniprot taxonomy'!E:J,4,FALSE)</f>
        <v>#N/A</v>
      </c>
      <c r="M1994" t="e">
        <f>LEFT(VLOOKUP(B1994,'Uniprot taxonomy'!B:R,5,FALSE))</f>
        <v>#N/A</v>
      </c>
      <c r="N1994" t="e">
        <f>VLOOKUP(B1994,'Uniprot taxonomy'!B:R,5,FALSE)</f>
        <v>#N/A</v>
      </c>
      <c r="O1994" t="e">
        <f>VLOOKUP(B1994,'Uniprot taxonomy'!B:R,6,FALSE)</f>
        <v>#N/A</v>
      </c>
      <c r="P1994" t="e">
        <f>VLOOKUP(B1994,'Uniprot taxonomy'!B:R,7,FALSE)</f>
        <v>#N/A</v>
      </c>
      <c r="Q1994" t="e">
        <f>VLOOKUP(B1994,'Uniprot taxonomy'!B:R,8,FALSE)</f>
        <v>#N/A</v>
      </c>
    </row>
    <row r="1995" spans="1:17" hidden="1" x14ac:dyDescent="0.25">
      <c r="A1995" t="s">
        <v>5402</v>
      </c>
      <c r="B1995" t="s">
        <v>5403</v>
      </c>
      <c r="C1995" t="e">
        <f>VLOOKUP('Домены Secretin_N'!B1995,'AC-Architecture'!A:C,3,FALSE)</f>
        <v>#N/A</v>
      </c>
      <c r="D1995">
        <v>675</v>
      </c>
      <c r="E1995" t="s">
        <v>3632</v>
      </c>
      <c r="F1995">
        <v>191</v>
      </c>
      <c r="G1995">
        <v>262</v>
      </c>
      <c r="H1995">
        <f t="shared" si="142"/>
        <v>71</v>
      </c>
      <c r="I1995" t="str">
        <f t="shared" si="143"/>
        <v>D2YBG7_VIBMI/191-262</v>
      </c>
      <c r="K1995" t="e">
        <f>IF(C1995="Secretin_N, Secretin, TraK","T","N")</f>
        <v>#N/A</v>
      </c>
      <c r="L1995" t="e">
        <f>VLOOKUP(E1995,'Uniprot taxonomy'!E:J,4,FALSE)</f>
        <v>#N/A</v>
      </c>
      <c r="M1995" t="e">
        <f>LEFT(VLOOKUP(B1995,'Uniprot taxonomy'!B:R,5,FALSE))</f>
        <v>#N/A</v>
      </c>
      <c r="N1995" t="e">
        <f>VLOOKUP(B1995,'Uniprot taxonomy'!B:R,5,FALSE)</f>
        <v>#N/A</v>
      </c>
      <c r="O1995" t="e">
        <f>VLOOKUP(B1995,'Uniprot taxonomy'!B:R,6,FALSE)</f>
        <v>#N/A</v>
      </c>
      <c r="P1995" t="e">
        <f>VLOOKUP(B1995,'Uniprot taxonomy'!B:R,7,FALSE)</f>
        <v>#N/A</v>
      </c>
      <c r="Q1995" t="e">
        <f>VLOOKUP(B1995,'Uniprot taxonomy'!B:R,8,FALSE)</f>
        <v>#N/A</v>
      </c>
    </row>
    <row r="1996" spans="1:17" hidden="1" x14ac:dyDescent="0.25">
      <c r="A1996" t="s">
        <v>5402</v>
      </c>
      <c r="B1996" t="s">
        <v>5403</v>
      </c>
      <c r="C1996" t="e">
        <f>VLOOKUP('Домены Secretin_N'!B1996,'AC-Architecture'!A:C,3,FALSE)</f>
        <v>#N/A</v>
      </c>
      <c r="D1996">
        <v>675</v>
      </c>
      <c r="E1996" t="s">
        <v>3632</v>
      </c>
      <c r="F1996">
        <v>266</v>
      </c>
      <c r="G1996">
        <v>343</v>
      </c>
      <c r="H1996">
        <f t="shared" si="142"/>
        <v>77</v>
      </c>
      <c r="I1996" t="str">
        <f t="shared" si="143"/>
        <v>D2YBG7_VIBMI/266-343</v>
      </c>
      <c r="K1996" t="e">
        <f>IF(C1996="Secretin_N, Secretin, TraK","T","N")</f>
        <v>#N/A</v>
      </c>
      <c r="L1996" t="e">
        <f>VLOOKUP(E1996,'Uniprot taxonomy'!E:J,4,FALSE)</f>
        <v>#N/A</v>
      </c>
      <c r="M1996" t="e">
        <f>LEFT(VLOOKUP(B1996,'Uniprot taxonomy'!B:R,5,FALSE))</f>
        <v>#N/A</v>
      </c>
      <c r="N1996" t="e">
        <f>VLOOKUP(B1996,'Uniprot taxonomy'!B:R,5,FALSE)</f>
        <v>#N/A</v>
      </c>
      <c r="O1996" t="e">
        <f>VLOOKUP(B1996,'Uniprot taxonomy'!B:R,6,FALSE)</f>
        <v>#N/A</v>
      </c>
      <c r="P1996" t="e">
        <f>VLOOKUP(B1996,'Uniprot taxonomy'!B:R,7,FALSE)</f>
        <v>#N/A</v>
      </c>
      <c r="Q1996" t="e">
        <f>VLOOKUP(B1996,'Uniprot taxonomy'!B:R,8,FALSE)</f>
        <v>#N/A</v>
      </c>
    </row>
    <row r="1997" spans="1:17" hidden="1" x14ac:dyDescent="0.25">
      <c r="A1997" t="s">
        <v>5404</v>
      </c>
      <c r="B1997" t="s">
        <v>5405</v>
      </c>
      <c r="C1997" t="e">
        <f>VLOOKUP('Домены Secretin_N'!B1997,'AC-Architecture'!A:C,3,FALSE)</f>
        <v>#N/A</v>
      </c>
      <c r="D1997">
        <v>571</v>
      </c>
      <c r="E1997" t="s">
        <v>3632</v>
      </c>
      <c r="F1997">
        <v>254</v>
      </c>
      <c r="G1997">
        <v>320</v>
      </c>
      <c r="H1997">
        <f t="shared" si="142"/>
        <v>66</v>
      </c>
      <c r="I1997" t="str">
        <f t="shared" si="143"/>
        <v>D2YEE0_VIBMI/254-320</v>
      </c>
      <c r="K1997" t="e">
        <f>IF(C1997="Secretin_N, Secretin, TraK","T","N")</f>
        <v>#N/A</v>
      </c>
      <c r="L1997" t="e">
        <f>VLOOKUP(E1997,'Uniprot taxonomy'!E:J,4,FALSE)</f>
        <v>#N/A</v>
      </c>
      <c r="M1997" t="e">
        <f>LEFT(VLOOKUP(B1997,'Uniprot taxonomy'!B:R,5,FALSE))</f>
        <v>#N/A</v>
      </c>
      <c r="N1997" t="e">
        <f>VLOOKUP(B1997,'Uniprot taxonomy'!B:R,5,FALSE)</f>
        <v>#N/A</v>
      </c>
      <c r="O1997" t="e">
        <f>VLOOKUP(B1997,'Uniprot taxonomy'!B:R,6,FALSE)</f>
        <v>#N/A</v>
      </c>
      <c r="P1997" t="e">
        <f>VLOOKUP(B1997,'Uniprot taxonomy'!B:R,7,FALSE)</f>
        <v>#N/A</v>
      </c>
      <c r="Q1997" t="e">
        <f>VLOOKUP(B1997,'Uniprot taxonomy'!B:R,8,FALSE)</f>
        <v>#N/A</v>
      </c>
    </row>
    <row r="1998" spans="1:17" hidden="1" x14ac:dyDescent="0.25">
      <c r="A1998" t="s">
        <v>5406</v>
      </c>
      <c r="B1998" t="s">
        <v>5407</v>
      </c>
      <c r="C1998" t="e">
        <f>VLOOKUP('Домены Secretin_N'!B1998,'AC-Architecture'!A:C,3,FALSE)</f>
        <v>#N/A</v>
      </c>
      <c r="D1998">
        <v>675</v>
      </c>
      <c r="E1998" t="s">
        <v>3632</v>
      </c>
      <c r="F1998">
        <v>126</v>
      </c>
      <c r="G1998">
        <v>189</v>
      </c>
      <c r="H1998">
        <f t="shared" si="142"/>
        <v>63</v>
      </c>
      <c r="I1998" t="str">
        <f t="shared" si="143"/>
        <v>D2YL43_VIBMI/126-189</v>
      </c>
      <c r="K1998" t="e">
        <f>IF(C1998="Secretin_N, Secretin, TraK","T","N")</f>
        <v>#N/A</v>
      </c>
      <c r="L1998" t="e">
        <f>VLOOKUP(E1998,'Uniprot taxonomy'!E:J,4,FALSE)</f>
        <v>#N/A</v>
      </c>
      <c r="M1998" t="e">
        <f>LEFT(VLOOKUP(B1998,'Uniprot taxonomy'!B:R,5,FALSE))</f>
        <v>#N/A</v>
      </c>
      <c r="N1998" t="e">
        <f>VLOOKUP(B1998,'Uniprot taxonomy'!B:R,5,FALSE)</f>
        <v>#N/A</v>
      </c>
      <c r="O1998" t="e">
        <f>VLOOKUP(B1998,'Uniprot taxonomy'!B:R,6,FALSE)</f>
        <v>#N/A</v>
      </c>
      <c r="P1998" t="e">
        <f>VLOOKUP(B1998,'Uniprot taxonomy'!B:R,7,FALSE)</f>
        <v>#N/A</v>
      </c>
      <c r="Q1998" t="e">
        <f>VLOOKUP(B1998,'Uniprot taxonomy'!B:R,8,FALSE)</f>
        <v>#N/A</v>
      </c>
    </row>
    <row r="1999" spans="1:17" hidden="1" x14ac:dyDescent="0.25">
      <c r="A1999" t="s">
        <v>5406</v>
      </c>
      <c r="B1999" t="s">
        <v>5407</v>
      </c>
      <c r="C1999" t="e">
        <f>VLOOKUP('Домены Secretin_N'!B1999,'AC-Architecture'!A:C,3,FALSE)</f>
        <v>#N/A</v>
      </c>
      <c r="D1999">
        <v>675</v>
      </c>
      <c r="E1999" t="s">
        <v>3632</v>
      </c>
      <c r="F1999">
        <v>191</v>
      </c>
      <c r="G1999">
        <v>262</v>
      </c>
      <c r="H1999">
        <f t="shared" si="142"/>
        <v>71</v>
      </c>
      <c r="I1999" t="str">
        <f t="shared" si="143"/>
        <v>D2YL43_VIBMI/191-262</v>
      </c>
      <c r="K1999" t="e">
        <f>IF(C1999="Secretin_N, Secretin, TraK","T","N")</f>
        <v>#N/A</v>
      </c>
      <c r="L1999" t="e">
        <f>VLOOKUP(E1999,'Uniprot taxonomy'!E:J,4,FALSE)</f>
        <v>#N/A</v>
      </c>
      <c r="M1999" t="e">
        <f>LEFT(VLOOKUP(B1999,'Uniprot taxonomy'!B:R,5,FALSE))</f>
        <v>#N/A</v>
      </c>
      <c r="N1999" t="e">
        <f>VLOOKUP(B1999,'Uniprot taxonomy'!B:R,5,FALSE)</f>
        <v>#N/A</v>
      </c>
      <c r="O1999" t="e">
        <f>VLOOKUP(B1999,'Uniprot taxonomy'!B:R,6,FALSE)</f>
        <v>#N/A</v>
      </c>
      <c r="P1999" t="e">
        <f>VLOOKUP(B1999,'Uniprot taxonomy'!B:R,7,FALSE)</f>
        <v>#N/A</v>
      </c>
      <c r="Q1999" t="e">
        <f>VLOOKUP(B1999,'Uniprot taxonomy'!B:R,8,FALSE)</f>
        <v>#N/A</v>
      </c>
    </row>
    <row r="2000" spans="1:17" hidden="1" x14ac:dyDescent="0.25">
      <c r="A2000" t="s">
        <v>5406</v>
      </c>
      <c r="B2000" t="s">
        <v>5407</v>
      </c>
      <c r="C2000" t="e">
        <f>VLOOKUP('Домены Secretin_N'!B2000,'AC-Architecture'!A:C,3,FALSE)</f>
        <v>#N/A</v>
      </c>
      <c r="D2000">
        <v>675</v>
      </c>
      <c r="E2000" t="s">
        <v>3632</v>
      </c>
      <c r="F2000">
        <v>266</v>
      </c>
      <c r="G2000">
        <v>343</v>
      </c>
      <c r="H2000">
        <f t="shared" si="142"/>
        <v>77</v>
      </c>
      <c r="I2000" t="str">
        <f t="shared" si="143"/>
        <v>D2YL43_VIBMI/266-343</v>
      </c>
      <c r="K2000" t="e">
        <f>IF(C2000="Secretin_N, Secretin, TraK","T","N")</f>
        <v>#N/A</v>
      </c>
      <c r="L2000" t="e">
        <f>VLOOKUP(E2000,'Uniprot taxonomy'!E:J,4,FALSE)</f>
        <v>#N/A</v>
      </c>
      <c r="M2000" t="e">
        <f>LEFT(VLOOKUP(B2000,'Uniprot taxonomy'!B:R,5,FALSE))</f>
        <v>#N/A</v>
      </c>
      <c r="N2000" t="e">
        <f>VLOOKUP(B2000,'Uniprot taxonomy'!B:R,5,FALSE)</f>
        <v>#N/A</v>
      </c>
      <c r="O2000" t="e">
        <f>VLOOKUP(B2000,'Uniprot taxonomy'!B:R,6,FALSE)</f>
        <v>#N/A</v>
      </c>
      <c r="P2000" t="e">
        <f>VLOOKUP(B2000,'Uniprot taxonomy'!B:R,7,FALSE)</f>
        <v>#N/A</v>
      </c>
      <c r="Q2000" t="e">
        <f>VLOOKUP(B2000,'Uniprot taxonomy'!B:R,8,FALSE)</f>
        <v>#N/A</v>
      </c>
    </row>
    <row r="2001" spans="1:17" hidden="1" x14ac:dyDescent="0.25">
      <c r="A2001" t="s">
        <v>5408</v>
      </c>
      <c r="B2001" t="s">
        <v>5409</v>
      </c>
      <c r="C2001" t="e">
        <f>VLOOKUP('Домены Secretin_N'!B2001,'AC-Architecture'!A:C,3,FALSE)</f>
        <v>#N/A</v>
      </c>
      <c r="D2001">
        <v>572</v>
      </c>
      <c r="E2001" t="s">
        <v>3632</v>
      </c>
      <c r="F2001">
        <v>255</v>
      </c>
      <c r="G2001">
        <v>321</v>
      </c>
      <c r="H2001">
        <f t="shared" si="142"/>
        <v>66</v>
      </c>
      <c r="I2001" t="str">
        <f t="shared" si="143"/>
        <v>D2YLE5_VIBMI/255-321</v>
      </c>
      <c r="K2001" t="e">
        <f>IF(C2001="Secretin_N, Secretin, TraK","T","N")</f>
        <v>#N/A</v>
      </c>
      <c r="L2001" t="e">
        <f>VLOOKUP(E2001,'Uniprot taxonomy'!E:J,4,FALSE)</f>
        <v>#N/A</v>
      </c>
      <c r="M2001" t="e">
        <f>LEFT(VLOOKUP(B2001,'Uniprot taxonomy'!B:R,5,FALSE))</f>
        <v>#N/A</v>
      </c>
      <c r="N2001" t="e">
        <f>VLOOKUP(B2001,'Uniprot taxonomy'!B:R,5,FALSE)</f>
        <v>#N/A</v>
      </c>
      <c r="O2001" t="e">
        <f>VLOOKUP(B2001,'Uniprot taxonomy'!B:R,6,FALSE)</f>
        <v>#N/A</v>
      </c>
      <c r="P2001" t="e">
        <f>VLOOKUP(B2001,'Uniprot taxonomy'!B:R,7,FALSE)</f>
        <v>#N/A</v>
      </c>
      <c r="Q2001" t="e">
        <f>VLOOKUP(B2001,'Uniprot taxonomy'!B:R,8,FALSE)</f>
        <v>#N/A</v>
      </c>
    </row>
    <row r="2002" spans="1:17" hidden="1" x14ac:dyDescent="0.25">
      <c r="A2002" t="s">
        <v>5410</v>
      </c>
      <c r="B2002" t="s">
        <v>5411</v>
      </c>
      <c r="C2002" t="e">
        <f>VLOOKUP('Домены Secretin_N'!B2002,'AC-Architecture'!A:C,3,FALSE)</f>
        <v>#N/A</v>
      </c>
      <c r="D2002">
        <v>659</v>
      </c>
      <c r="E2002" t="s">
        <v>3632</v>
      </c>
      <c r="F2002">
        <v>151</v>
      </c>
      <c r="G2002">
        <v>211</v>
      </c>
      <c r="H2002">
        <f t="shared" si="142"/>
        <v>60</v>
      </c>
      <c r="I2002" t="str">
        <f t="shared" si="143"/>
        <v>D2Z2W4_9BACT/151-211</v>
      </c>
      <c r="K2002" t="e">
        <f>IF(C2002="Secretin_N, Secretin, TraK","T","N")</f>
        <v>#N/A</v>
      </c>
      <c r="L2002" t="e">
        <f>VLOOKUP(E2002,'Uniprot taxonomy'!E:J,4,FALSE)</f>
        <v>#N/A</v>
      </c>
      <c r="M2002" t="e">
        <f>LEFT(VLOOKUP(B2002,'Uniprot taxonomy'!B:R,5,FALSE))</f>
        <v>#N/A</v>
      </c>
      <c r="N2002" t="e">
        <f>VLOOKUP(B2002,'Uniprot taxonomy'!B:R,5,FALSE)</f>
        <v>#N/A</v>
      </c>
      <c r="O2002" t="e">
        <f>VLOOKUP(B2002,'Uniprot taxonomy'!B:R,6,FALSE)</f>
        <v>#N/A</v>
      </c>
      <c r="P2002" t="e">
        <f>VLOOKUP(B2002,'Uniprot taxonomy'!B:R,7,FALSE)</f>
        <v>#N/A</v>
      </c>
      <c r="Q2002" t="e">
        <f>VLOOKUP(B2002,'Uniprot taxonomy'!B:R,8,FALSE)</f>
        <v>#N/A</v>
      </c>
    </row>
    <row r="2003" spans="1:17" hidden="1" x14ac:dyDescent="0.25">
      <c r="A2003" t="s">
        <v>5410</v>
      </c>
      <c r="B2003" t="s">
        <v>5411</v>
      </c>
      <c r="C2003" t="e">
        <f>VLOOKUP('Домены Secretin_N'!B2003,'AC-Architecture'!A:C,3,FALSE)</f>
        <v>#N/A</v>
      </c>
      <c r="D2003">
        <v>659</v>
      </c>
      <c r="E2003" t="s">
        <v>3632</v>
      </c>
      <c r="F2003">
        <v>285</v>
      </c>
      <c r="G2003">
        <v>358</v>
      </c>
      <c r="H2003">
        <f t="shared" si="142"/>
        <v>73</v>
      </c>
      <c r="I2003" t="str">
        <f t="shared" si="143"/>
        <v>D2Z2W4_9BACT/285-358</v>
      </c>
      <c r="K2003" t="e">
        <f>IF(C2003="Secretin_N, Secretin, TraK","T","N")</f>
        <v>#N/A</v>
      </c>
      <c r="L2003" t="e">
        <f>VLOOKUP(E2003,'Uniprot taxonomy'!E:J,4,FALSE)</f>
        <v>#N/A</v>
      </c>
      <c r="M2003" t="e">
        <f>LEFT(VLOOKUP(B2003,'Uniprot taxonomy'!B:R,5,FALSE))</f>
        <v>#N/A</v>
      </c>
      <c r="N2003" t="e">
        <f>VLOOKUP(B2003,'Uniprot taxonomy'!B:R,5,FALSE)</f>
        <v>#N/A</v>
      </c>
      <c r="O2003" t="e">
        <f>VLOOKUP(B2003,'Uniprot taxonomy'!B:R,6,FALSE)</f>
        <v>#N/A</v>
      </c>
      <c r="P2003" t="e">
        <f>VLOOKUP(B2003,'Uniprot taxonomy'!B:R,7,FALSE)</f>
        <v>#N/A</v>
      </c>
      <c r="Q2003" t="e">
        <f>VLOOKUP(B2003,'Uniprot taxonomy'!B:R,8,FALSE)</f>
        <v>#N/A</v>
      </c>
    </row>
    <row r="2004" spans="1:17" hidden="1" x14ac:dyDescent="0.25">
      <c r="A2004" t="s">
        <v>5412</v>
      </c>
      <c r="B2004" t="s">
        <v>5413</v>
      </c>
      <c r="C2004" t="e">
        <f>VLOOKUP('Домены Secretin_N'!B2004,'AC-Architecture'!A:C,3,FALSE)</f>
        <v>#N/A</v>
      </c>
      <c r="D2004">
        <v>643</v>
      </c>
      <c r="E2004" t="s">
        <v>3632</v>
      </c>
      <c r="F2004">
        <v>125</v>
      </c>
      <c r="G2004">
        <v>188</v>
      </c>
      <c r="H2004">
        <f t="shared" si="142"/>
        <v>63</v>
      </c>
      <c r="I2004" t="str">
        <f t="shared" si="143"/>
        <v>D2ZAD4_9ENTR/125-188</v>
      </c>
      <c r="K2004" t="e">
        <f>IF(C2004="Secretin_N, Secretin, TraK","T","N")</f>
        <v>#N/A</v>
      </c>
      <c r="L2004" t="e">
        <f>VLOOKUP(E2004,'Uniprot taxonomy'!E:J,4,FALSE)</f>
        <v>#N/A</v>
      </c>
      <c r="M2004" t="e">
        <f>LEFT(VLOOKUP(B2004,'Uniprot taxonomy'!B:R,5,FALSE))</f>
        <v>#N/A</v>
      </c>
      <c r="N2004" t="e">
        <f>VLOOKUP(B2004,'Uniprot taxonomy'!B:R,5,FALSE)</f>
        <v>#N/A</v>
      </c>
      <c r="O2004" t="e">
        <f>VLOOKUP(B2004,'Uniprot taxonomy'!B:R,6,FALSE)</f>
        <v>#N/A</v>
      </c>
      <c r="P2004" t="e">
        <f>VLOOKUP(B2004,'Uniprot taxonomy'!B:R,7,FALSE)</f>
        <v>#N/A</v>
      </c>
      <c r="Q2004" t="e">
        <f>VLOOKUP(B2004,'Uniprot taxonomy'!B:R,8,FALSE)</f>
        <v>#N/A</v>
      </c>
    </row>
    <row r="2005" spans="1:17" hidden="1" x14ac:dyDescent="0.25">
      <c r="A2005" t="s">
        <v>5412</v>
      </c>
      <c r="B2005" t="s">
        <v>5413</v>
      </c>
      <c r="C2005" t="e">
        <f>VLOOKUP('Домены Secretin_N'!B2005,'AC-Architecture'!A:C,3,FALSE)</f>
        <v>#N/A</v>
      </c>
      <c r="D2005">
        <v>643</v>
      </c>
      <c r="E2005" t="s">
        <v>3632</v>
      </c>
      <c r="F2005">
        <v>190</v>
      </c>
      <c r="G2005">
        <v>261</v>
      </c>
      <c r="H2005">
        <f t="shared" si="142"/>
        <v>71</v>
      </c>
      <c r="I2005" t="str">
        <f t="shared" si="143"/>
        <v>D2ZAD4_9ENTR/190-261</v>
      </c>
      <c r="K2005" t="e">
        <f>IF(C2005="Secretin_N, Secretin, TraK","T","N")</f>
        <v>#N/A</v>
      </c>
      <c r="L2005" t="e">
        <f>VLOOKUP(E2005,'Uniprot taxonomy'!E:J,4,FALSE)</f>
        <v>#N/A</v>
      </c>
      <c r="M2005" t="e">
        <f>LEFT(VLOOKUP(B2005,'Uniprot taxonomy'!B:R,5,FALSE))</f>
        <v>#N/A</v>
      </c>
      <c r="N2005" t="e">
        <f>VLOOKUP(B2005,'Uniprot taxonomy'!B:R,5,FALSE)</f>
        <v>#N/A</v>
      </c>
      <c r="O2005" t="e">
        <f>VLOOKUP(B2005,'Uniprot taxonomy'!B:R,6,FALSE)</f>
        <v>#N/A</v>
      </c>
      <c r="P2005" t="e">
        <f>VLOOKUP(B2005,'Uniprot taxonomy'!B:R,7,FALSE)</f>
        <v>#N/A</v>
      </c>
      <c r="Q2005" t="e">
        <f>VLOOKUP(B2005,'Uniprot taxonomy'!B:R,8,FALSE)</f>
        <v>#N/A</v>
      </c>
    </row>
    <row r="2006" spans="1:17" hidden="1" x14ac:dyDescent="0.25">
      <c r="A2006" t="s">
        <v>5412</v>
      </c>
      <c r="B2006" t="s">
        <v>5413</v>
      </c>
      <c r="C2006" t="e">
        <f>VLOOKUP('Домены Secretin_N'!B2006,'AC-Architecture'!A:C,3,FALSE)</f>
        <v>#N/A</v>
      </c>
      <c r="D2006">
        <v>643</v>
      </c>
      <c r="E2006" t="s">
        <v>3632</v>
      </c>
      <c r="F2006">
        <v>265</v>
      </c>
      <c r="G2006">
        <v>343</v>
      </c>
      <c r="H2006">
        <f t="shared" si="142"/>
        <v>78</v>
      </c>
      <c r="I2006" t="str">
        <f t="shared" si="143"/>
        <v>D2ZAD4_9ENTR/265-343</v>
      </c>
      <c r="K2006" t="e">
        <f>IF(C2006="Secretin_N, Secretin, TraK","T","N")</f>
        <v>#N/A</v>
      </c>
      <c r="L2006" t="e">
        <f>VLOOKUP(E2006,'Uniprot taxonomy'!E:J,4,FALSE)</f>
        <v>#N/A</v>
      </c>
      <c r="M2006" t="e">
        <f>LEFT(VLOOKUP(B2006,'Uniprot taxonomy'!B:R,5,FALSE))</f>
        <v>#N/A</v>
      </c>
      <c r="N2006" t="e">
        <f>VLOOKUP(B2006,'Uniprot taxonomy'!B:R,5,FALSE)</f>
        <v>#N/A</v>
      </c>
      <c r="O2006" t="e">
        <f>VLOOKUP(B2006,'Uniprot taxonomy'!B:R,6,FALSE)</f>
        <v>#N/A</v>
      </c>
      <c r="P2006" t="e">
        <f>VLOOKUP(B2006,'Uniprot taxonomy'!B:R,7,FALSE)</f>
        <v>#N/A</v>
      </c>
      <c r="Q2006" t="e">
        <f>VLOOKUP(B2006,'Uniprot taxonomy'!B:R,8,FALSE)</f>
        <v>#N/A</v>
      </c>
    </row>
    <row r="2007" spans="1:17" x14ac:dyDescent="0.25">
      <c r="A2007" t="s">
        <v>601</v>
      </c>
      <c r="B2007" t="s">
        <v>1901</v>
      </c>
      <c r="C2007" t="str">
        <f>VLOOKUP('Домены Secretin_N'!B2007,'AC-Architecture'!A:C,3,FALSE)</f>
        <v>Secretin_N, Secretin</v>
      </c>
      <c r="D2007">
        <v>403</v>
      </c>
      <c r="E2007" t="s">
        <v>3632</v>
      </c>
      <c r="F2007">
        <v>110</v>
      </c>
      <c r="G2007">
        <v>171</v>
      </c>
      <c r="H2007">
        <f t="shared" si="142"/>
        <v>61</v>
      </c>
      <c r="I2007" t="str">
        <f t="shared" si="143"/>
        <v>D2ZIP8_9ENTR/110-171</v>
      </c>
      <c r="J2007" t="str">
        <f>CONCATENATE(K2007,"_",LEFT(O2007,3),"_",LEFT(Q2007,3),"_",B2007)</f>
        <v>N_Ent_Ent_D2ZIP8</v>
      </c>
      <c r="K2007" t="str">
        <f>IF(C2007="Secretin_N, Secretin, TraK","T","N")</f>
        <v>N</v>
      </c>
      <c r="L2007" t="str">
        <f>VLOOKUP(B2007,'Uniprot taxonomy'!B:R,4,FALSE)</f>
        <v>Proteobacteria</v>
      </c>
      <c r="M2007" t="str">
        <f>LEFT(VLOOKUP(B2007,'Uniprot taxonomy'!B:R,5,FALSE))</f>
        <v>G</v>
      </c>
      <c r="N2007" t="str">
        <f>VLOOKUP(B2007,'Uniprot taxonomy'!B:R,5,FALSE)</f>
        <v>Gammaproteobacteria</v>
      </c>
      <c r="O2007" t="str">
        <f>VLOOKUP(B2007,'Uniprot taxonomy'!B:R,6,FALSE)</f>
        <v>Enterobacteriales</v>
      </c>
      <c r="P2007" t="str">
        <f>VLOOKUP(B2007,'Uniprot taxonomy'!B:R,7,FALSE)</f>
        <v>Enterobacteriaceae</v>
      </c>
      <c r="Q2007" t="str">
        <f>VLOOKUP(B2007,'Uniprot taxonomy'!B:R,8,FALSE)</f>
        <v>Enterobacter</v>
      </c>
    </row>
    <row r="2008" spans="1:17" hidden="1" x14ac:dyDescent="0.25">
      <c r="A2008" t="s">
        <v>5414</v>
      </c>
      <c r="B2008" t="s">
        <v>5415</v>
      </c>
      <c r="C2008" t="e">
        <f>VLOOKUP('Домены Secretin_N'!B2008,'AC-Architecture'!A:C,3,FALSE)</f>
        <v>#N/A</v>
      </c>
      <c r="D2008">
        <v>711</v>
      </c>
      <c r="E2008" t="s">
        <v>3632</v>
      </c>
      <c r="F2008">
        <v>377</v>
      </c>
      <c r="G2008">
        <v>451</v>
      </c>
      <c r="H2008">
        <f t="shared" si="142"/>
        <v>74</v>
      </c>
      <c r="I2008" t="str">
        <f t="shared" si="143"/>
        <v>D2ZYP8_NEIMU/377-451</v>
      </c>
      <c r="K2008" t="e">
        <f>IF(C2008="Secretin_N, Secretin, TraK","T","N")</f>
        <v>#N/A</v>
      </c>
      <c r="L2008" t="e">
        <f>VLOOKUP(E2008,'Uniprot taxonomy'!E:J,4,FALSE)</f>
        <v>#N/A</v>
      </c>
      <c r="M2008" t="e">
        <f>LEFT(VLOOKUP(B2008,'Uniprot taxonomy'!B:R,5,FALSE))</f>
        <v>#N/A</v>
      </c>
      <c r="N2008" t="e">
        <f>VLOOKUP(B2008,'Uniprot taxonomy'!B:R,5,FALSE)</f>
        <v>#N/A</v>
      </c>
      <c r="O2008" t="e">
        <f>VLOOKUP(B2008,'Uniprot taxonomy'!B:R,6,FALSE)</f>
        <v>#N/A</v>
      </c>
      <c r="P2008" t="e">
        <f>VLOOKUP(B2008,'Uniprot taxonomy'!B:R,7,FALSE)</f>
        <v>#N/A</v>
      </c>
      <c r="Q2008" t="e">
        <f>VLOOKUP(B2008,'Uniprot taxonomy'!B:R,8,FALSE)</f>
        <v>#N/A</v>
      </c>
    </row>
    <row r="2009" spans="1:17" hidden="1" x14ac:dyDescent="0.25">
      <c r="A2009" t="s">
        <v>5416</v>
      </c>
      <c r="B2009" t="s">
        <v>5417</v>
      </c>
      <c r="C2009" t="e">
        <f>VLOOKUP('Домены Secretin_N'!B2009,'AC-Architecture'!A:C,3,FALSE)</f>
        <v>#N/A</v>
      </c>
      <c r="D2009">
        <v>710</v>
      </c>
      <c r="E2009" t="s">
        <v>3632</v>
      </c>
      <c r="F2009">
        <v>376</v>
      </c>
      <c r="G2009">
        <v>450</v>
      </c>
      <c r="H2009">
        <f t="shared" si="142"/>
        <v>74</v>
      </c>
      <c r="I2009" t="str">
        <f t="shared" si="143"/>
        <v>D3A7V2_NEISU/376-450</v>
      </c>
      <c r="K2009" t="e">
        <f>IF(C2009="Secretin_N, Secretin, TraK","T","N")</f>
        <v>#N/A</v>
      </c>
      <c r="L2009" t="e">
        <f>VLOOKUP(E2009,'Uniprot taxonomy'!E:J,4,FALSE)</f>
        <v>#N/A</v>
      </c>
      <c r="M2009" t="e">
        <f>LEFT(VLOOKUP(B2009,'Uniprot taxonomy'!B:R,5,FALSE))</f>
        <v>#N/A</v>
      </c>
      <c r="N2009" t="e">
        <f>VLOOKUP(B2009,'Uniprot taxonomy'!B:R,5,FALSE)</f>
        <v>#N/A</v>
      </c>
      <c r="O2009" t="e">
        <f>VLOOKUP(B2009,'Uniprot taxonomy'!B:R,6,FALSE)</f>
        <v>#N/A</v>
      </c>
      <c r="P2009" t="e">
        <f>VLOOKUP(B2009,'Uniprot taxonomy'!B:R,7,FALSE)</f>
        <v>#N/A</v>
      </c>
      <c r="Q2009" t="e">
        <f>VLOOKUP(B2009,'Uniprot taxonomy'!B:R,8,FALSE)</f>
        <v>#N/A</v>
      </c>
    </row>
    <row r="2010" spans="1:17" hidden="1" x14ac:dyDescent="0.25">
      <c r="A2010" t="s">
        <v>602</v>
      </c>
      <c r="B2010" t="s">
        <v>1902</v>
      </c>
      <c r="C2010" t="str">
        <f>VLOOKUP('Домены Secretin_N'!B2010,'AC-Architecture'!A:C,3,FALSE)</f>
        <v>Secretin_N, Secretin</v>
      </c>
      <c r="D2010">
        <v>700</v>
      </c>
      <c r="E2010" t="s">
        <v>3632</v>
      </c>
      <c r="F2010">
        <v>308</v>
      </c>
      <c r="G2010">
        <v>439</v>
      </c>
      <c r="H2010">
        <f t="shared" si="142"/>
        <v>131</v>
      </c>
      <c r="I2010" t="str">
        <f t="shared" si="143"/>
        <v>D3DGE2_HYDTT/308-439</v>
      </c>
      <c r="K2010" t="str">
        <f>IF(C2010="Secretin_N, Secretin, TraK","T","N")</f>
        <v>N</v>
      </c>
      <c r="L2010" t="e">
        <f>VLOOKUP(E2010,'Uniprot taxonomy'!E:J,4,FALSE)</f>
        <v>#N/A</v>
      </c>
      <c r="M2010" t="str">
        <f>LEFT(VLOOKUP(B2010,'Uniprot taxonomy'!B:R,5,FALSE))</f>
        <v>A</v>
      </c>
      <c r="N2010" t="str">
        <f>VLOOKUP(B2010,'Uniprot taxonomy'!B:R,5,FALSE)</f>
        <v>Aquificales</v>
      </c>
      <c r="O2010" t="str">
        <f>VLOOKUP(B2010,'Uniprot taxonomy'!B:R,6,FALSE)</f>
        <v>Aquificaceae</v>
      </c>
      <c r="P2010" t="str">
        <f>VLOOKUP(B2010,'Uniprot taxonomy'!B:R,7,FALSE)</f>
        <v>Hydrogenobacter.</v>
      </c>
      <c r="Q2010">
        <f>VLOOKUP(B2010,'Uniprot taxonomy'!B:R,8,FALSE)</f>
        <v>0</v>
      </c>
    </row>
    <row r="2011" spans="1:17" hidden="1" x14ac:dyDescent="0.25">
      <c r="A2011" t="s">
        <v>603</v>
      </c>
      <c r="B2011" t="s">
        <v>1903</v>
      </c>
      <c r="C2011" t="str">
        <f>VLOOKUP('Домены Secretin_N'!B2011,'AC-Architecture'!A:C,3,FALSE)</f>
        <v>Secretin_N, Secretin</v>
      </c>
      <c r="D2011">
        <v>665</v>
      </c>
      <c r="E2011" t="s">
        <v>3632</v>
      </c>
      <c r="F2011">
        <v>271</v>
      </c>
      <c r="G2011">
        <v>382</v>
      </c>
      <c r="H2011">
        <f t="shared" si="142"/>
        <v>111</v>
      </c>
      <c r="I2011" t="str">
        <f t="shared" si="143"/>
        <v>D3DIT1_HYDTT/271-382</v>
      </c>
      <c r="K2011" t="str">
        <f>IF(C2011="Secretin_N, Secretin, TraK","T","N")</f>
        <v>N</v>
      </c>
      <c r="L2011" t="e">
        <f>VLOOKUP(E2011,'Uniprot taxonomy'!E:J,4,FALSE)</f>
        <v>#N/A</v>
      </c>
      <c r="M2011" t="str">
        <f>LEFT(VLOOKUP(B2011,'Uniprot taxonomy'!B:R,5,FALSE))</f>
        <v>A</v>
      </c>
      <c r="N2011" t="str">
        <f>VLOOKUP(B2011,'Uniprot taxonomy'!B:R,5,FALSE)</f>
        <v>Aquificales</v>
      </c>
      <c r="O2011" t="str">
        <f>VLOOKUP(B2011,'Uniprot taxonomy'!B:R,6,FALSE)</f>
        <v>Aquificaceae</v>
      </c>
      <c r="P2011" t="str">
        <f>VLOOKUP(B2011,'Uniprot taxonomy'!B:R,7,FALSE)</f>
        <v>Hydrogenobacter.</v>
      </c>
      <c r="Q2011">
        <f>VLOOKUP(B2011,'Uniprot taxonomy'!B:R,8,FALSE)</f>
        <v>0</v>
      </c>
    </row>
    <row r="2012" spans="1:17" x14ac:dyDescent="0.25">
      <c r="A2012" t="s">
        <v>604</v>
      </c>
      <c r="B2012" t="s">
        <v>1904</v>
      </c>
      <c r="C2012" t="str">
        <f>VLOOKUP('Домены Secretin_N'!B2012,'AC-Architecture'!A:C,3,FALSE)</f>
        <v>Secretin_N, Secretin</v>
      </c>
      <c r="D2012">
        <v>567</v>
      </c>
      <c r="E2012" t="s">
        <v>3632</v>
      </c>
      <c r="F2012">
        <v>178</v>
      </c>
      <c r="G2012">
        <v>306</v>
      </c>
      <c r="H2012">
        <f t="shared" si="142"/>
        <v>128</v>
      </c>
      <c r="I2012" t="str">
        <f t="shared" si="143"/>
        <v>D3GTM7_ECO44/178-306</v>
      </c>
      <c r="J2012" t="str">
        <f>CONCATENATE(K2012,"_",LEFT(O2012,3),"_",LEFT(Q2012,3),"_",B2012)</f>
        <v>N_Ent_Esc_D3GTM7</v>
      </c>
      <c r="K2012" t="str">
        <f>IF(C2012="Secretin_N, Secretin, TraK","T","N")</f>
        <v>N</v>
      </c>
      <c r="L2012" t="str">
        <f>VLOOKUP(B2012,'Uniprot taxonomy'!B:R,4,FALSE)</f>
        <v>Proteobacteria</v>
      </c>
      <c r="M2012" t="str">
        <f>LEFT(VLOOKUP(B2012,'Uniprot taxonomy'!B:R,5,FALSE))</f>
        <v>G</v>
      </c>
      <c r="N2012" t="str">
        <f>VLOOKUP(B2012,'Uniprot taxonomy'!B:R,5,FALSE)</f>
        <v>Gammaproteobacteria</v>
      </c>
      <c r="O2012" t="str">
        <f>VLOOKUP(B2012,'Uniprot taxonomy'!B:R,6,FALSE)</f>
        <v>Enterobacteriales</v>
      </c>
      <c r="P2012" t="str">
        <f>VLOOKUP(B2012,'Uniprot taxonomy'!B:R,7,FALSE)</f>
        <v>Enterobacteriaceae</v>
      </c>
      <c r="Q2012" t="str">
        <f>VLOOKUP(B2012,'Uniprot taxonomy'!B:R,8,FALSE)</f>
        <v>Escherichia</v>
      </c>
    </row>
    <row r="2013" spans="1:17" hidden="1" x14ac:dyDescent="0.25">
      <c r="A2013" t="s">
        <v>5418</v>
      </c>
      <c r="B2013" t="s">
        <v>5419</v>
      </c>
      <c r="C2013" t="e">
        <f>VLOOKUP('Домены Secretin_N'!B2013,'AC-Architecture'!A:C,3,FALSE)</f>
        <v>#N/A</v>
      </c>
      <c r="D2013">
        <v>686</v>
      </c>
      <c r="E2013" t="s">
        <v>3632</v>
      </c>
      <c r="F2013">
        <v>145</v>
      </c>
      <c r="G2013">
        <v>208</v>
      </c>
      <c r="H2013">
        <f t="shared" si="142"/>
        <v>63</v>
      </c>
      <c r="I2013" t="str">
        <f t="shared" si="143"/>
        <v>D3GVM0_ECO44/145-208</v>
      </c>
      <c r="K2013" t="e">
        <f>IF(C2013="Secretin_N, Secretin, TraK","T","N")</f>
        <v>#N/A</v>
      </c>
      <c r="L2013" t="e">
        <f>VLOOKUP(E2013,'Uniprot taxonomy'!E:J,4,FALSE)</f>
        <v>#N/A</v>
      </c>
      <c r="M2013" t="e">
        <f>LEFT(VLOOKUP(B2013,'Uniprot taxonomy'!B:R,5,FALSE))</f>
        <v>#N/A</v>
      </c>
      <c r="N2013" t="e">
        <f>VLOOKUP(B2013,'Uniprot taxonomy'!B:R,5,FALSE)</f>
        <v>#N/A</v>
      </c>
      <c r="O2013" t="e">
        <f>VLOOKUP(B2013,'Uniprot taxonomy'!B:R,6,FALSE)</f>
        <v>#N/A</v>
      </c>
      <c r="P2013" t="e">
        <f>VLOOKUP(B2013,'Uniprot taxonomy'!B:R,7,FALSE)</f>
        <v>#N/A</v>
      </c>
      <c r="Q2013" t="e">
        <f>VLOOKUP(B2013,'Uniprot taxonomy'!B:R,8,FALSE)</f>
        <v>#N/A</v>
      </c>
    </row>
    <row r="2014" spans="1:17" hidden="1" x14ac:dyDescent="0.25">
      <c r="A2014" t="s">
        <v>5418</v>
      </c>
      <c r="B2014" t="s">
        <v>5419</v>
      </c>
      <c r="C2014" t="e">
        <f>VLOOKUP('Домены Secretin_N'!B2014,'AC-Architecture'!A:C,3,FALSE)</f>
        <v>#N/A</v>
      </c>
      <c r="D2014">
        <v>686</v>
      </c>
      <c r="E2014" t="s">
        <v>3632</v>
      </c>
      <c r="F2014">
        <v>210</v>
      </c>
      <c r="G2014">
        <v>280</v>
      </c>
      <c r="H2014">
        <f t="shared" si="142"/>
        <v>70</v>
      </c>
      <c r="I2014" t="str">
        <f t="shared" si="143"/>
        <v>D3GVM0_ECO44/210-280</v>
      </c>
      <c r="K2014" t="e">
        <f>IF(C2014="Secretin_N, Secretin, TraK","T","N")</f>
        <v>#N/A</v>
      </c>
      <c r="L2014" t="e">
        <f>VLOOKUP(E2014,'Uniprot taxonomy'!E:J,4,FALSE)</f>
        <v>#N/A</v>
      </c>
      <c r="M2014" t="e">
        <f>LEFT(VLOOKUP(B2014,'Uniprot taxonomy'!B:R,5,FALSE))</f>
        <v>#N/A</v>
      </c>
      <c r="N2014" t="e">
        <f>VLOOKUP(B2014,'Uniprot taxonomy'!B:R,5,FALSE)</f>
        <v>#N/A</v>
      </c>
      <c r="O2014" t="e">
        <f>VLOOKUP(B2014,'Uniprot taxonomy'!B:R,6,FALSE)</f>
        <v>#N/A</v>
      </c>
      <c r="P2014" t="e">
        <f>VLOOKUP(B2014,'Uniprot taxonomy'!B:R,7,FALSE)</f>
        <v>#N/A</v>
      </c>
      <c r="Q2014" t="e">
        <f>VLOOKUP(B2014,'Uniprot taxonomy'!B:R,8,FALSE)</f>
        <v>#N/A</v>
      </c>
    </row>
    <row r="2015" spans="1:17" hidden="1" x14ac:dyDescent="0.25">
      <c r="A2015" t="s">
        <v>5418</v>
      </c>
      <c r="B2015" t="s">
        <v>5419</v>
      </c>
      <c r="C2015" t="e">
        <f>VLOOKUP('Домены Secretin_N'!B2015,'AC-Architecture'!A:C,3,FALSE)</f>
        <v>#N/A</v>
      </c>
      <c r="D2015">
        <v>686</v>
      </c>
      <c r="E2015" t="s">
        <v>3632</v>
      </c>
      <c r="F2015">
        <v>284</v>
      </c>
      <c r="G2015">
        <v>362</v>
      </c>
      <c r="H2015">
        <f t="shared" si="142"/>
        <v>78</v>
      </c>
      <c r="I2015" t="str">
        <f t="shared" si="143"/>
        <v>D3GVM0_ECO44/284-362</v>
      </c>
      <c r="K2015" t="e">
        <f>IF(C2015="Secretin_N, Secretin, TraK","T","N")</f>
        <v>#N/A</v>
      </c>
      <c r="L2015" t="e">
        <f>VLOOKUP(E2015,'Uniprot taxonomy'!E:J,4,FALSE)</f>
        <v>#N/A</v>
      </c>
      <c r="M2015" t="e">
        <f>LEFT(VLOOKUP(B2015,'Uniprot taxonomy'!B:R,5,FALSE))</f>
        <v>#N/A</v>
      </c>
      <c r="N2015" t="e">
        <f>VLOOKUP(B2015,'Uniprot taxonomy'!B:R,5,FALSE)</f>
        <v>#N/A</v>
      </c>
      <c r="O2015" t="e">
        <f>VLOOKUP(B2015,'Uniprot taxonomy'!B:R,6,FALSE)</f>
        <v>#N/A</v>
      </c>
      <c r="P2015" t="e">
        <f>VLOOKUP(B2015,'Uniprot taxonomy'!B:R,7,FALSE)</f>
        <v>#N/A</v>
      </c>
      <c r="Q2015" t="e">
        <f>VLOOKUP(B2015,'Uniprot taxonomy'!B:R,8,FALSE)</f>
        <v>#N/A</v>
      </c>
    </row>
    <row r="2016" spans="1:17" hidden="1" x14ac:dyDescent="0.25">
      <c r="A2016" t="s">
        <v>5420</v>
      </c>
      <c r="B2016" t="s">
        <v>5421</v>
      </c>
      <c r="C2016" t="e">
        <f>VLOOKUP('Домены Secretin_N'!B2016,'AC-Architecture'!A:C,3,FALSE)</f>
        <v>#N/A</v>
      </c>
      <c r="D2016">
        <v>386</v>
      </c>
      <c r="E2016" t="s">
        <v>3632</v>
      </c>
      <c r="F2016">
        <v>93</v>
      </c>
      <c r="G2016">
        <v>154</v>
      </c>
      <c r="H2016">
        <f t="shared" si="142"/>
        <v>61</v>
      </c>
      <c r="I2016" t="str">
        <f t="shared" si="143"/>
        <v>D3GZK9_ECO44/93-154</v>
      </c>
      <c r="K2016" t="e">
        <f>IF(C2016="Secretin_N, Secretin, TraK","T","N")</f>
        <v>#N/A</v>
      </c>
      <c r="L2016" t="e">
        <f>VLOOKUP(E2016,'Uniprot taxonomy'!E:J,4,FALSE)</f>
        <v>#N/A</v>
      </c>
      <c r="M2016" t="e">
        <f>LEFT(VLOOKUP(B2016,'Uniprot taxonomy'!B:R,5,FALSE))</f>
        <v>#N/A</v>
      </c>
      <c r="N2016" t="e">
        <f>VLOOKUP(B2016,'Uniprot taxonomy'!B:R,5,FALSE)</f>
        <v>#N/A</v>
      </c>
      <c r="O2016" t="e">
        <f>VLOOKUP(B2016,'Uniprot taxonomy'!B:R,6,FALSE)</f>
        <v>#N/A</v>
      </c>
      <c r="P2016" t="e">
        <f>VLOOKUP(B2016,'Uniprot taxonomy'!B:R,7,FALSE)</f>
        <v>#N/A</v>
      </c>
      <c r="Q2016" t="e">
        <f>VLOOKUP(B2016,'Uniprot taxonomy'!B:R,8,FALSE)</f>
        <v>#N/A</v>
      </c>
    </row>
    <row r="2017" spans="1:17" hidden="1" x14ac:dyDescent="0.25">
      <c r="A2017" t="s">
        <v>5422</v>
      </c>
      <c r="B2017" t="s">
        <v>5423</v>
      </c>
      <c r="C2017" t="e">
        <f>VLOOKUP('Домены Secretin_N'!B2017,'AC-Architecture'!A:C,3,FALSE)</f>
        <v>#N/A</v>
      </c>
      <c r="D2017">
        <v>701</v>
      </c>
      <c r="E2017" t="s">
        <v>3632</v>
      </c>
      <c r="F2017">
        <v>368</v>
      </c>
      <c r="G2017">
        <v>433</v>
      </c>
      <c r="H2017">
        <f t="shared" si="142"/>
        <v>65</v>
      </c>
      <c r="I2017" t="str">
        <f t="shared" si="143"/>
        <v>D3HQQ3_LEGLN/368-433</v>
      </c>
      <c r="K2017" t="e">
        <f>IF(C2017="Secretin_N, Secretin, TraK","T","N")</f>
        <v>#N/A</v>
      </c>
      <c r="L2017" t="e">
        <f>VLOOKUP(E2017,'Uniprot taxonomy'!E:J,4,FALSE)</f>
        <v>#N/A</v>
      </c>
      <c r="M2017" t="e">
        <f>LEFT(VLOOKUP(B2017,'Uniprot taxonomy'!B:R,5,FALSE))</f>
        <v>#N/A</v>
      </c>
      <c r="N2017" t="e">
        <f>VLOOKUP(B2017,'Uniprot taxonomy'!B:R,5,FALSE)</f>
        <v>#N/A</v>
      </c>
      <c r="O2017" t="e">
        <f>VLOOKUP(B2017,'Uniprot taxonomy'!B:R,6,FALSE)</f>
        <v>#N/A</v>
      </c>
      <c r="P2017" t="e">
        <f>VLOOKUP(B2017,'Uniprot taxonomy'!B:R,7,FALSE)</f>
        <v>#N/A</v>
      </c>
      <c r="Q2017" t="e">
        <f>VLOOKUP(B2017,'Uniprot taxonomy'!B:R,8,FALSE)</f>
        <v>#N/A</v>
      </c>
    </row>
    <row r="2018" spans="1:17" hidden="1" x14ac:dyDescent="0.25">
      <c r="A2018" t="s">
        <v>5424</v>
      </c>
      <c r="B2018" t="s">
        <v>5425</v>
      </c>
      <c r="C2018" t="e">
        <f>VLOOKUP('Домены Secretin_N'!B2018,'AC-Architecture'!A:C,3,FALSE)</f>
        <v>#N/A</v>
      </c>
      <c r="D2018">
        <v>786</v>
      </c>
      <c r="E2018" t="s">
        <v>3632</v>
      </c>
      <c r="F2018">
        <v>229</v>
      </c>
      <c r="G2018">
        <v>290</v>
      </c>
      <c r="H2018">
        <f t="shared" si="142"/>
        <v>61</v>
      </c>
      <c r="I2018" t="str">
        <f t="shared" si="143"/>
        <v>D3HRL5_LEGLN/229-290</v>
      </c>
      <c r="K2018" t="e">
        <f>IF(C2018="Secretin_N, Secretin, TraK","T","N")</f>
        <v>#N/A</v>
      </c>
      <c r="L2018" t="e">
        <f>VLOOKUP(E2018,'Uniprot taxonomy'!E:J,4,FALSE)</f>
        <v>#N/A</v>
      </c>
      <c r="M2018" t="e">
        <f>LEFT(VLOOKUP(B2018,'Uniprot taxonomy'!B:R,5,FALSE))</f>
        <v>#N/A</v>
      </c>
      <c r="N2018" t="e">
        <f>VLOOKUP(B2018,'Uniprot taxonomy'!B:R,5,FALSE)</f>
        <v>#N/A</v>
      </c>
      <c r="O2018" t="e">
        <f>VLOOKUP(B2018,'Uniprot taxonomy'!B:R,6,FALSE)</f>
        <v>#N/A</v>
      </c>
      <c r="P2018" t="e">
        <f>VLOOKUP(B2018,'Uniprot taxonomy'!B:R,7,FALSE)</f>
        <v>#N/A</v>
      </c>
      <c r="Q2018" t="e">
        <f>VLOOKUP(B2018,'Uniprot taxonomy'!B:R,8,FALSE)</f>
        <v>#N/A</v>
      </c>
    </row>
    <row r="2019" spans="1:17" hidden="1" x14ac:dyDescent="0.25">
      <c r="A2019" t="s">
        <v>5424</v>
      </c>
      <c r="B2019" t="s">
        <v>5425</v>
      </c>
      <c r="C2019" t="e">
        <f>VLOOKUP('Домены Secretin_N'!B2019,'AC-Architecture'!A:C,3,FALSE)</f>
        <v>#N/A</v>
      </c>
      <c r="D2019">
        <v>786</v>
      </c>
      <c r="E2019" t="s">
        <v>3632</v>
      </c>
      <c r="F2019">
        <v>292</v>
      </c>
      <c r="G2019">
        <v>362</v>
      </c>
      <c r="H2019">
        <f t="shared" si="142"/>
        <v>70</v>
      </c>
      <c r="I2019" t="str">
        <f t="shared" si="143"/>
        <v>D3HRL5_LEGLN/292-362</v>
      </c>
      <c r="K2019" t="e">
        <f>IF(C2019="Secretin_N, Secretin, TraK","T","N")</f>
        <v>#N/A</v>
      </c>
      <c r="L2019" t="e">
        <f>VLOOKUP(E2019,'Uniprot taxonomy'!E:J,4,FALSE)</f>
        <v>#N/A</v>
      </c>
      <c r="M2019" t="e">
        <f>LEFT(VLOOKUP(B2019,'Uniprot taxonomy'!B:R,5,FALSE))</f>
        <v>#N/A</v>
      </c>
      <c r="N2019" t="e">
        <f>VLOOKUP(B2019,'Uniprot taxonomy'!B:R,5,FALSE)</f>
        <v>#N/A</v>
      </c>
      <c r="O2019" t="e">
        <f>VLOOKUP(B2019,'Uniprot taxonomy'!B:R,6,FALSE)</f>
        <v>#N/A</v>
      </c>
      <c r="P2019" t="e">
        <f>VLOOKUP(B2019,'Uniprot taxonomy'!B:R,7,FALSE)</f>
        <v>#N/A</v>
      </c>
      <c r="Q2019" t="e">
        <f>VLOOKUP(B2019,'Uniprot taxonomy'!B:R,8,FALSE)</f>
        <v>#N/A</v>
      </c>
    </row>
    <row r="2020" spans="1:17" hidden="1" x14ac:dyDescent="0.25">
      <c r="A2020" t="s">
        <v>5424</v>
      </c>
      <c r="B2020" t="s">
        <v>5425</v>
      </c>
      <c r="C2020" t="e">
        <f>VLOOKUP('Домены Secretin_N'!B2020,'AC-Architecture'!A:C,3,FALSE)</f>
        <v>#N/A</v>
      </c>
      <c r="D2020">
        <v>786</v>
      </c>
      <c r="E2020" t="s">
        <v>3632</v>
      </c>
      <c r="F2020">
        <v>368</v>
      </c>
      <c r="G2020">
        <v>501</v>
      </c>
      <c r="H2020">
        <f t="shared" si="142"/>
        <v>133</v>
      </c>
      <c r="I2020" t="str">
        <f t="shared" si="143"/>
        <v>D3HRL5_LEGLN/368-501</v>
      </c>
      <c r="K2020" t="e">
        <f>IF(C2020="Secretin_N, Secretin, TraK","T","N")</f>
        <v>#N/A</v>
      </c>
      <c r="L2020" t="e">
        <f>VLOOKUP(E2020,'Uniprot taxonomy'!E:J,4,FALSE)</f>
        <v>#N/A</v>
      </c>
      <c r="M2020" t="e">
        <f>LEFT(VLOOKUP(B2020,'Uniprot taxonomy'!B:R,5,FALSE))</f>
        <v>#N/A</v>
      </c>
      <c r="N2020" t="e">
        <f>VLOOKUP(B2020,'Uniprot taxonomy'!B:R,5,FALSE)</f>
        <v>#N/A</v>
      </c>
      <c r="O2020" t="e">
        <f>VLOOKUP(B2020,'Uniprot taxonomy'!B:R,6,FALSE)</f>
        <v>#N/A</v>
      </c>
      <c r="P2020" t="e">
        <f>VLOOKUP(B2020,'Uniprot taxonomy'!B:R,7,FALSE)</f>
        <v>#N/A</v>
      </c>
      <c r="Q2020" t="e">
        <f>VLOOKUP(B2020,'Uniprot taxonomy'!B:R,8,FALSE)</f>
        <v>#N/A</v>
      </c>
    </row>
    <row r="2021" spans="1:17" hidden="1" x14ac:dyDescent="0.25">
      <c r="A2021" t="s">
        <v>5426</v>
      </c>
      <c r="B2021" t="s">
        <v>5427</v>
      </c>
      <c r="C2021" t="e">
        <f>VLOOKUP('Домены Secretin_N'!B2021,'AC-Architecture'!A:C,3,FALSE)</f>
        <v>#N/A</v>
      </c>
      <c r="D2021">
        <v>726</v>
      </c>
      <c r="E2021" t="s">
        <v>3632</v>
      </c>
      <c r="F2021">
        <v>410</v>
      </c>
      <c r="G2021">
        <v>471</v>
      </c>
      <c r="H2021">
        <f t="shared" si="142"/>
        <v>61</v>
      </c>
      <c r="I2021" t="str">
        <f t="shared" si="143"/>
        <v>D3K484_BDEBC/410-471</v>
      </c>
      <c r="K2021" t="e">
        <f>IF(C2021="Secretin_N, Secretin, TraK","T","N")</f>
        <v>#N/A</v>
      </c>
      <c r="L2021" t="e">
        <f>VLOOKUP(E2021,'Uniprot taxonomy'!E:J,4,FALSE)</f>
        <v>#N/A</v>
      </c>
      <c r="M2021" t="e">
        <f>LEFT(VLOOKUP(B2021,'Uniprot taxonomy'!B:R,5,FALSE))</f>
        <v>#N/A</v>
      </c>
      <c r="N2021" t="e">
        <f>VLOOKUP(B2021,'Uniprot taxonomy'!B:R,5,FALSE)</f>
        <v>#N/A</v>
      </c>
      <c r="O2021" t="e">
        <f>VLOOKUP(B2021,'Uniprot taxonomy'!B:R,6,FALSE)</f>
        <v>#N/A</v>
      </c>
      <c r="P2021" t="e">
        <f>VLOOKUP(B2021,'Uniprot taxonomy'!B:R,7,FALSE)</f>
        <v>#N/A</v>
      </c>
      <c r="Q2021" t="e">
        <f>VLOOKUP(B2021,'Uniprot taxonomy'!B:R,8,FALSE)</f>
        <v>#N/A</v>
      </c>
    </row>
    <row r="2022" spans="1:17" hidden="1" x14ac:dyDescent="0.25">
      <c r="A2022" t="s">
        <v>5429</v>
      </c>
      <c r="B2022" t="s">
        <v>5430</v>
      </c>
      <c r="C2022" t="e">
        <f>VLOOKUP('Домены Secretin_N'!B2022,'AC-Architecture'!A:C,3,FALSE)</f>
        <v>#N/A</v>
      </c>
      <c r="D2022">
        <v>724</v>
      </c>
      <c r="E2022" t="s">
        <v>3632</v>
      </c>
      <c r="F2022">
        <v>410</v>
      </c>
      <c r="G2022">
        <v>471</v>
      </c>
      <c r="H2022">
        <f t="shared" si="142"/>
        <v>61</v>
      </c>
      <c r="I2022" t="str">
        <f t="shared" si="143"/>
        <v>D3K488_9DELT/410-471</v>
      </c>
      <c r="K2022" t="e">
        <f>IF(C2022="Secretin_N, Secretin, TraK","T","N")</f>
        <v>#N/A</v>
      </c>
      <c r="L2022" t="e">
        <f>VLOOKUP(E2022,'Uniprot taxonomy'!E:J,4,FALSE)</f>
        <v>#N/A</v>
      </c>
      <c r="M2022" t="e">
        <f>LEFT(VLOOKUP(B2022,'Uniprot taxonomy'!B:R,5,FALSE))</f>
        <v>#N/A</v>
      </c>
      <c r="N2022" t="e">
        <f>VLOOKUP(B2022,'Uniprot taxonomy'!B:R,5,FALSE)</f>
        <v>#N/A</v>
      </c>
      <c r="O2022" t="e">
        <f>VLOOKUP(B2022,'Uniprot taxonomy'!B:R,6,FALSE)</f>
        <v>#N/A</v>
      </c>
      <c r="P2022" t="e">
        <f>VLOOKUP(B2022,'Uniprot taxonomy'!B:R,7,FALSE)</f>
        <v>#N/A</v>
      </c>
      <c r="Q2022" t="e">
        <f>VLOOKUP(B2022,'Uniprot taxonomy'!B:R,8,FALSE)</f>
        <v>#N/A</v>
      </c>
    </row>
    <row r="2023" spans="1:17" hidden="1" x14ac:dyDescent="0.25">
      <c r="A2023" t="s">
        <v>5431</v>
      </c>
      <c r="B2023" t="s">
        <v>5432</v>
      </c>
      <c r="C2023" t="e">
        <f>VLOOKUP('Домены Secretin_N'!B2023,'AC-Architecture'!A:C,3,FALSE)</f>
        <v>#N/A</v>
      </c>
      <c r="D2023">
        <v>589</v>
      </c>
      <c r="E2023" t="s">
        <v>3632</v>
      </c>
      <c r="F2023">
        <v>265</v>
      </c>
      <c r="G2023">
        <v>325</v>
      </c>
      <c r="H2023">
        <f t="shared" si="142"/>
        <v>60</v>
      </c>
      <c r="I2023" t="str">
        <f t="shared" si="143"/>
        <v>D3L5K0_9BACT/265-325</v>
      </c>
      <c r="K2023" t="e">
        <f>IF(C2023="Secretin_N, Secretin, TraK","T","N")</f>
        <v>#N/A</v>
      </c>
      <c r="L2023" t="e">
        <f>VLOOKUP(E2023,'Uniprot taxonomy'!E:J,4,FALSE)</f>
        <v>#N/A</v>
      </c>
      <c r="M2023" t="e">
        <f>LEFT(VLOOKUP(B2023,'Uniprot taxonomy'!B:R,5,FALSE))</f>
        <v>#N/A</v>
      </c>
      <c r="N2023" t="e">
        <f>VLOOKUP(B2023,'Uniprot taxonomy'!B:R,5,FALSE)</f>
        <v>#N/A</v>
      </c>
      <c r="O2023" t="e">
        <f>VLOOKUP(B2023,'Uniprot taxonomy'!B:R,6,FALSE)</f>
        <v>#N/A</v>
      </c>
      <c r="P2023" t="e">
        <f>VLOOKUP(B2023,'Uniprot taxonomy'!B:R,7,FALSE)</f>
        <v>#N/A</v>
      </c>
      <c r="Q2023" t="e">
        <f>VLOOKUP(B2023,'Uniprot taxonomy'!B:R,8,FALSE)</f>
        <v>#N/A</v>
      </c>
    </row>
    <row r="2024" spans="1:17" hidden="1" x14ac:dyDescent="0.25">
      <c r="A2024" t="s">
        <v>5434</v>
      </c>
      <c r="B2024" t="s">
        <v>5435</v>
      </c>
      <c r="C2024" t="e">
        <f>VLOOKUP('Домены Secretin_N'!B2024,'AC-Architecture'!A:C,3,FALSE)</f>
        <v>#N/A</v>
      </c>
      <c r="D2024">
        <v>796</v>
      </c>
      <c r="E2024" t="s">
        <v>3632</v>
      </c>
      <c r="F2024">
        <v>495</v>
      </c>
      <c r="G2024">
        <v>556</v>
      </c>
      <c r="H2024">
        <f t="shared" si="142"/>
        <v>61</v>
      </c>
      <c r="I2024" t="str">
        <f t="shared" si="143"/>
        <v>D3P8Y9_DEFDS/495-556</v>
      </c>
      <c r="K2024" t="e">
        <f>IF(C2024="Secretin_N, Secretin, TraK","T","N")</f>
        <v>#N/A</v>
      </c>
      <c r="L2024" t="e">
        <f>VLOOKUP(E2024,'Uniprot taxonomy'!E:J,4,FALSE)</f>
        <v>#N/A</v>
      </c>
      <c r="M2024" t="e">
        <f>LEFT(VLOOKUP(B2024,'Uniprot taxonomy'!B:R,5,FALSE))</f>
        <v>#N/A</v>
      </c>
      <c r="N2024" t="e">
        <f>VLOOKUP(B2024,'Uniprot taxonomy'!B:R,5,FALSE)</f>
        <v>#N/A</v>
      </c>
      <c r="O2024" t="e">
        <f>VLOOKUP(B2024,'Uniprot taxonomy'!B:R,6,FALSE)</f>
        <v>#N/A</v>
      </c>
      <c r="P2024" t="e">
        <f>VLOOKUP(B2024,'Uniprot taxonomy'!B:R,7,FALSE)</f>
        <v>#N/A</v>
      </c>
      <c r="Q2024" t="e">
        <f>VLOOKUP(B2024,'Uniprot taxonomy'!B:R,8,FALSE)</f>
        <v>#N/A</v>
      </c>
    </row>
    <row r="2025" spans="1:17" hidden="1" x14ac:dyDescent="0.25">
      <c r="A2025" t="s">
        <v>605</v>
      </c>
      <c r="B2025" t="s">
        <v>1905</v>
      </c>
      <c r="C2025" t="str">
        <f>VLOOKUP('Домены Secretin_N'!B2025,'AC-Architecture'!A:C,3,FALSE)</f>
        <v>Secretin_N, Secretin</v>
      </c>
      <c r="D2025">
        <v>406</v>
      </c>
      <c r="E2025" t="s">
        <v>3632</v>
      </c>
      <c r="F2025">
        <v>110</v>
      </c>
      <c r="G2025">
        <v>169</v>
      </c>
      <c r="H2025">
        <f t="shared" si="142"/>
        <v>59</v>
      </c>
      <c r="I2025" t="str">
        <f t="shared" si="143"/>
        <v>D3PDQ0_DEFDS/110-169</v>
      </c>
      <c r="K2025" t="str">
        <f>IF(C2025="Secretin_N, Secretin, TraK","T","N")</f>
        <v>N</v>
      </c>
      <c r="L2025" t="e">
        <f>VLOOKUP(E2025,'Uniprot taxonomy'!E:J,4,FALSE)</f>
        <v>#N/A</v>
      </c>
      <c r="M2025" t="str">
        <f>LEFT(VLOOKUP(B2025,'Uniprot taxonomy'!B:R,5,FALSE))</f>
        <v>D</v>
      </c>
      <c r="N2025" t="str">
        <f>VLOOKUP(B2025,'Uniprot taxonomy'!B:R,5,FALSE)</f>
        <v>Deferribacterales</v>
      </c>
      <c r="O2025" t="str">
        <f>VLOOKUP(B2025,'Uniprot taxonomy'!B:R,6,FALSE)</f>
        <v>Deferribacteraceae</v>
      </c>
      <c r="P2025" t="str">
        <f>VLOOKUP(B2025,'Uniprot taxonomy'!B:R,7,FALSE)</f>
        <v>Deferribacter.</v>
      </c>
      <c r="Q2025">
        <f>VLOOKUP(B2025,'Uniprot taxonomy'!B:R,8,FALSE)</f>
        <v>0</v>
      </c>
    </row>
    <row r="2026" spans="1:17" hidden="1" x14ac:dyDescent="0.25">
      <c r="A2026" t="s">
        <v>5436</v>
      </c>
      <c r="B2026" t="s">
        <v>5437</v>
      </c>
      <c r="C2026" t="e">
        <f>VLOOKUP('Домены Secretin_N'!B2026,'AC-Architecture'!A:C,3,FALSE)</f>
        <v>#N/A</v>
      </c>
      <c r="D2026">
        <v>621</v>
      </c>
      <c r="E2026" t="s">
        <v>3632</v>
      </c>
      <c r="F2026">
        <v>186</v>
      </c>
      <c r="G2026">
        <v>256</v>
      </c>
      <c r="H2026">
        <f t="shared" si="142"/>
        <v>70</v>
      </c>
      <c r="I2026" t="str">
        <f t="shared" si="143"/>
        <v>D3PDV2_DEFDS/186-256</v>
      </c>
      <c r="K2026" t="e">
        <f>IF(C2026="Secretin_N, Secretin, TraK","T","N")</f>
        <v>#N/A</v>
      </c>
      <c r="L2026" t="e">
        <f>VLOOKUP(E2026,'Uniprot taxonomy'!E:J,4,FALSE)</f>
        <v>#N/A</v>
      </c>
      <c r="M2026" t="e">
        <f>LEFT(VLOOKUP(B2026,'Uniprot taxonomy'!B:R,5,FALSE))</f>
        <v>#N/A</v>
      </c>
      <c r="N2026" t="e">
        <f>VLOOKUP(B2026,'Uniprot taxonomy'!B:R,5,FALSE)</f>
        <v>#N/A</v>
      </c>
      <c r="O2026" t="e">
        <f>VLOOKUP(B2026,'Uniprot taxonomy'!B:R,6,FALSE)</f>
        <v>#N/A</v>
      </c>
      <c r="P2026" t="e">
        <f>VLOOKUP(B2026,'Uniprot taxonomy'!B:R,7,FALSE)</f>
        <v>#N/A</v>
      </c>
      <c r="Q2026" t="e">
        <f>VLOOKUP(B2026,'Uniprot taxonomy'!B:R,8,FALSE)</f>
        <v>#N/A</v>
      </c>
    </row>
    <row r="2027" spans="1:17" hidden="1" x14ac:dyDescent="0.25">
      <c r="A2027" t="s">
        <v>5436</v>
      </c>
      <c r="B2027" t="s">
        <v>5437</v>
      </c>
      <c r="C2027" t="e">
        <f>VLOOKUP('Домены Secretin_N'!B2027,'AC-Architecture'!A:C,3,FALSE)</f>
        <v>#N/A</v>
      </c>
      <c r="D2027">
        <v>621</v>
      </c>
      <c r="E2027" t="s">
        <v>3632</v>
      </c>
      <c r="F2027">
        <v>261</v>
      </c>
      <c r="G2027">
        <v>332</v>
      </c>
      <c r="H2027">
        <f t="shared" si="142"/>
        <v>71</v>
      </c>
      <c r="I2027" t="str">
        <f t="shared" si="143"/>
        <v>D3PDV2_DEFDS/261-332</v>
      </c>
      <c r="K2027" t="e">
        <f>IF(C2027="Secretin_N, Secretin, TraK","T","N")</f>
        <v>#N/A</v>
      </c>
      <c r="L2027" t="e">
        <f>VLOOKUP(E2027,'Uniprot taxonomy'!E:J,4,FALSE)</f>
        <v>#N/A</v>
      </c>
      <c r="M2027" t="e">
        <f>LEFT(VLOOKUP(B2027,'Uniprot taxonomy'!B:R,5,FALSE))</f>
        <v>#N/A</v>
      </c>
      <c r="N2027" t="e">
        <f>VLOOKUP(B2027,'Uniprot taxonomy'!B:R,5,FALSE)</f>
        <v>#N/A</v>
      </c>
      <c r="O2027" t="e">
        <f>VLOOKUP(B2027,'Uniprot taxonomy'!B:R,6,FALSE)</f>
        <v>#N/A</v>
      </c>
      <c r="P2027" t="e">
        <f>VLOOKUP(B2027,'Uniprot taxonomy'!B:R,7,FALSE)</f>
        <v>#N/A</v>
      </c>
      <c r="Q2027" t="e">
        <f>VLOOKUP(B2027,'Uniprot taxonomy'!B:R,8,FALSE)</f>
        <v>#N/A</v>
      </c>
    </row>
    <row r="2028" spans="1:17" hidden="1" x14ac:dyDescent="0.25">
      <c r="A2028" t="s">
        <v>606</v>
      </c>
      <c r="B2028" t="s">
        <v>1906</v>
      </c>
      <c r="C2028" t="str">
        <f>VLOOKUP('Домены Secretin_N'!B2028,'AC-Architecture'!A:C,3,FALSE)</f>
        <v>Secretin_N, Secretin</v>
      </c>
      <c r="D2028">
        <v>509</v>
      </c>
      <c r="E2028" t="s">
        <v>3632</v>
      </c>
      <c r="F2028">
        <v>194</v>
      </c>
      <c r="G2028">
        <v>276</v>
      </c>
      <c r="H2028">
        <f t="shared" si="142"/>
        <v>82</v>
      </c>
      <c r="I2028" t="str">
        <f t="shared" si="143"/>
        <v>D3PNU6_MEIRD/194-276</v>
      </c>
      <c r="K2028" t="str">
        <f>IF(C2028="Secretin_N, Secretin, TraK","T","N")</f>
        <v>N</v>
      </c>
      <c r="L2028" t="e">
        <f>VLOOKUP(E2028,'Uniprot taxonomy'!E:J,4,FALSE)</f>
        <v>#N/A</v>
      </c>
      <c r="M2028" t="str">
        <f>LEFT(VLOOKUP(B2028,'Uniprot taxonomy'!B:R,5,FALSE))</f>
        <v>D</v>
      </c>
      <c r="N2028" t="str">
        <f>VLOOKUP(B2028,'Uniprot taxonomy'!B:R,5,FALSE)</f>
        <v>Deinococci</v>
      </c>
      <c r="O2028" t="str">
        <f>VLOOKUP(B2028,'Uniprot taxonomy'!B:R,6,FALSE)</f>
        <v>Thermales</v>
      </c>
      <c r="P2028" t="str">
        <f>VLOOKUP(B2028,'Uniprot taxonomy'!B:R,7,FALSE)</f>
        <v>Thermaceae</v>
      </c>
      <c r="Q2028" t="str">
        <f>VLOOKUP(B2028,'Uniprot taxonomy'!B:R,8,FALSE)</f>
        <v>Meiothermus</v>
      </c>
    </row>
    <row r="2029" spans="1:17" x14ac:dyDescent="0.25">
      <c r="A2029" t="s">
        <v>607</v>
      </c>
      <c r="B2029" t="s">
        <v>1907</v>
      </c>
      <c r="C2029" t="str">
        <f>VLOOKUP('Домены Secretin_N'!B2029,'AC-Architecture'!A:C,3,FALSE)</f>
        <v>Secretin_N, Secretin</v>
      </c>
      <c r="D2029">
        <v>567</v>
      </c>
      <c r="E2029" t="s">
        <v>3632</v>
      </c>
      <c r="F2029">
        <v>178</v>
      </c>
      <c r="G2029">
        <v>306</v>
      </c>
      <c r="H2029">
        <f t="shared" si="142"/>
        <v>128</v>
      </c>
      <c r="I2029" t="str">
        <f t="shared" si="143"/>
        <v>D3QQI7_ECOCB/178-306</v>
      </c>
      <c r="J2029" t="str">
        <f>CONCATENATE(K2029,"_",LEFT(O2029,3),"_",LEFT(Q2029,3),"_",B2029)</f>
        <v>N_Ent_Esc_D3QQI7</v>
      </c>
      <c r="K2029" t="str">
        <f>IF(C2029="Secretin_N, Secretin, TraK","T","N")</f>
        <v>N</v>
      </c>
      <c r="L2029" t="str">
        <f>VLOOKUP(B2029,'Uniprot taxonomy'!B:R,4,FALSE)</f>
        <v>Proteobacteria</v>
      </c>
      <c r="M2029" t="str">
        <f>LEFT(VLOOKUP(B2029,'Uniprot taxonomy'!B:R,5,FALSE))</f>
        <v>G</v>
      </c>
      <c r="N2029" t="str">
        <f>VLOOKUP(B2029,'Uniprot taxonomy'!B:R,5,FALSE)</f>
        <v>Gammaproteobacteria</v>
      </c>
      <c r="O2029" t="str">
        <f>VLOOKUP(B2029,'Uniprot taxonomy'!B:R,6,FALSE)</f>
        <v>Enterobacteriales</v>
      </c>
      <c r="P2029" t="str">
        <f>VLOOKUP(B2029,'Uniprot taxonomy'!B:R,7,FALSE)</f>
        <v>Enterobacteriaceae</v>
      </c>
      <c r="Q2029" t="str">
        <f>VLOOKUP(B2029,'Uniprot taxonomy'!B:R,8,FALSE)</f>
        <v>Escherichia</v>
      </c>
    </row>
    <row r="2030" spans="1:17" hidden="1" x14ac:dyDescent="0.25">
      <c r="A2030" t="s">
        <v>5438</v>
      </c>
      <c r="B2030" t="s">
        <v>5439</v>
      </c>
      <c r="C2030" t="e">
        <f>VLOOKUP('Домены Secretin_N'!B2030,'AC-Architecture'!A:C,3,FALSE)</f>
        <v>#N/A</v>
      </c>
      <c r="D2030">
        <v>686</v>
      </c>
      <c r="E2030" t="s">
        <v>3632</v>
      </c>
      <c r="F2030">
        <v>145</v>
      </c>
      <c r="G2030">
        <v>208</v>
      </c>
      <c r="H2030">
        <f t="shared" si="142"/>
        <v>63</v>
      </c>
      <c r="I2030" t="str">
        <f t="shared" si="143"/>
        <v>D3QRC7_ECOCB/145-208</v>
      </c>
      <c r="K2030" t="e">
        <f>IF(C2030="Secretin_N, Secretin, TraK","T","N")</f>
        <v>#N/A</v>
      </c>
      <c r="L2030" t="e">
        <f>VLOOKUP(E2030,'Uniprot taxonomy'!E:J,4,FALSE)</f>
        <v>#N/A</v>
      </c>
      <c r="M2030" t="e">
        <f>LEFT(VLOOKUP(B2030,'Uniprot taxonomy'!B:R,5,FALSE))</f>
        <v>#N/A</v>
      </c>
      <c r="N2030" t="e">
        <f>VLOOKUP(B2030,'Uniprot taxonomy'!B:R,5,FALSE)</f>
        <v>#N/A</v>
      </c>
      <c r="O2030" t="e">
        <f>VLOOKUP(B2030,'Uniprot taxonomy'!B:R,6,FALSE)</f>
        <v>#N/A</v>
      </c>
      <c r="P2030" t="e">
        <f>VLOOKUP(B2030,'Uniprot taxonomy'!B:R,7,FALSE)</f>
        <v>#N/A</v>
      </c>
      <c r="Q2030" t="e">
        <f>VLOOKUP(B2030,'Uniprot taxonomy'!B:R,8,FALSE)</f>
        <v>#N/A</v>
      </c>
    </row>
    <row r="2031" spans="1:17" hidden="1" x14ac:dyDescent="0.25">
      <c r="A2031" t="s">
        <v>5438</v>
      </c>
      <c r="B2031" t="s">
        <v>5439</v>
      </c>
      <c r="C2031" t="e">
        <f>VLOOKUP('Домены Secretin_N'!B2031,'AC-Architecture'!A:C,3,FALSE)</f>
        <v>#N/A</v>
      </c>
      <c r="D2031">
        <v>686</v>
      </c>
      <c r="E2031" t="s">
        <v>3632</v>
      </c>
      <c r="F2031">
        <v>210</v>
      </c>
      <c r="G2031">
        <v>280</v>
      </c>
      <c r="H2031">
        <f t="shared" si="142"/>
        <v>70</v>
      </c>
      <c r="I2031" t="str">
        <f t="shared" si="143"/>
        <v>D3QRC7_ECOCB/210-280</v>
      </c>
      <c r="K2031" t="e">
        <f>IF(C2031="Secretin_N, Secretin, TraK","T","N")</f>
        <v>#N/A</v>
      </c>
      <c r="L2031" t="e">
        <f>VLOOKUP(E2031,'Uniprot taxonomy'!E:J,4,FALSE)</f>
        <v>#N/A</v>
      </c>
      <c r="M2031" t="e">
        <f>LEFT(VLOOKUP(B2031,'Uniprot taxonomy'!B:R,5,FALSE))</f>
        <v>#N/A</v>
      </c>
      <c r="N2031" t="e">
        <f>VLOOKUP(B2031,'Uniprot taxonomy'!B:R,5,FALSE)</f>
        <v>#N/A</v>
      </c>
      <c r="O2031" t="e">
        <f>VLOOKUP(B2031,'Uniprot taxonomy'!B:R,6,FALSE)</f>
        <v>#N/A</v>
      </c>
      <c r="P2031" t="e">
        <f>VLOOKUP(B2031,'Uniprot taxonomy'!B:R,7,FALSE)</f>
        <v>#N/A</v>
      </c>
      <c r="Q2031" t="e">
        <f>VLOOKUP(B2031,'Uniprot taxonomy'!B:R,8,FALSE)</f>
        <v>#N/A</v>
      </c>
    </row>
    <row r="2032" spans="1:17" hidden="1" x14ac:dyDescent="0.25">
      <c r="A2032" t="s">
        <v>5438</v>
      </c>
      <c r="B2032" t="s">
        <v>5439</v>
      </c>
      <c r="C2032" t="e">
        <f>VLOOKUP('Домены Secretin_N'!B2032,'AC-Architecture'!A:C,3,FALSE)</f>
        <v>#N/A</v>
      </c>
      <c r="D2032">
        <v>686</v>
      </c>
      <c r="E2032" t="s">
        <v>3632</v>
      </c>
      <c r="F2032">
        <v>284</v>
      </c>
      <c r="G2032">
        <v>362</v>
      </c>
      <c r="H2032">
        <f t="shared" si="142"/>
        <v>78</v>
      </c>
      <c r="I2032" t="str">
        <f t="shared" si="143"/>
        <v>D3QRC7_ECOCB/284-362</v>
      </c>
      <c r="K2032" t="e">
        <f>IF(C2032="Secretin_N, Secretin, TraK","T","N")</f>
        <v>#N/A</v>
      </c>
      <c r="L2032" t="e">
        <f>VLOOKUP(E2032,'Uniprot taxonomy'!E:J,4,FALSE)</f>
        <v>#N/A</v>
      </c>
      <c r="M2032" t="e">
        <f>LEFT(VLOOKUP(B2032,'Uniprot taxonomy'!B:R,5,FALSE))</f>
        <v>#N/A</v>
      </c>
      <c r="N2032" t="e">
        <f>VLOOKUP(B2032,'Uniprot taxonomy'!B:R,5,FALSE)</f>
        <v>#N/A</v>
      </c>
      <c r="O2032" t="e">
        <f>VLOOKUP(B2032,'Uniprot taxonomy'!B:R,6,FALSE)</f>
        <v>#N/A</v>
      </c>
      <c r="P2032" t="e">
        <f>VLOOKUP(B2032,'Uniprot taxonomy'!B:R,7,FALSE)</f>
        <v>#N/A</v>
      </c>
      <c r="Q2032" t="e">
        <f>VLOOKUP(B2032,'Uniprot taxonomy'!B:R,8,FALSE)</f>
        <v>#N/A</v>
      </c>
    </row>
    <row r="2033" spans="1:17" hidden="1" x14ac:dyDescent="0.25">
      <c r="A2033" t="s">
        <v>5440</v>
      </c>
      <c r="B2033" t="s">
        <v>5441</v>
      </c>
      <c r="C2033" t="e">
        <f>VLOOKUP('Домены Secretin_N'!B2033,'AC-Architecture'!A:C,3,FALSE)</f>
        <v>#N/A</v>
      </c>
      <c r="D2033">
        <v>412</v>
      </c>
      <c r="E2033" t="s">
        <v>3632</v>
      </c>
      <c r="F2033">
        <v>119</v>
      </c>
      <c r="G2033">
        <v>180</v>
      </c>
      <c r="H2033">
        <f t="shared" si="142"/>
        <v>61</v>
      </c>
      <c r="I2033" t="str">
        <f t="shared" si="143"/>
        <v>D3QTK8_ECOCB/119-180</v>
      </c>
      <c r="K2033" t="e">
        <f>IF(C2033="Secretin_N, Secretin, TraK","T","N")</f>
        <v>#N/A</v>
      </c>
      <c r="L2033" t="e">
        <f>VLOOKUP(E2033,'Uniprot taxonomy'!E:J,4,FALSE)</f>
        <v>#N/A</v>
      </c>
      <c r="M2033" t="e">
        <f>LEFT(VLOOKUP(B2033,'Uniprot taxonomy'!B:R,5,FALSE))</f>
        <v>#N/A</v>
      </c>
      <c r="N2033" t="e">
        <f>VLOOKUP(B2033,'Uniprot taxonomy'!B:R,5,FALSE)</f>
        <v>#N/A</v>
      </c>
      <c r="O2033" t="e">
        <f>VLOOKUP(B2033,'Uniprot taxonomy'!B:R,6,FALSE)</f>
        <v>#N/A</v>
      </c>
      <c r="P2033" t="e">
        <f>VLOOKUP(B2033,'Uniprot taxonomy'!B:R,7,FALSE)</f>
        <v>#N/A</v>
      </c>
      <c r="Q2033" t="e">
        <f>VLOOKUP(B2033,'Uniprot taxonomy'!B:R,8,FALSE)</f>
        <v>#N/A</v>
      </c>
    </row>
    <row r="2034" spans="1:17" x14ac:dyDescent="0.25">
      <c r="A2034" t="s">
        <v>608</v>
      </c>
      <c r="B2034" t="s">
        <v>1908</v>
      </c>
      <c r="C2034" t="str">
        <f>VLOOKUP('Домены Secretin_N'!B2034,'AC-Architecture'!A:C,3,FALSE)</f>
        <v>Secretin_N, Secretin</v>
      </c>
      <c r="D2034">
        <v>512</v>
      </c>
      <c r="E2034" t="s">
        <v>3632</v>
      </c>
      <c r="F2034">
        <v>180</v>
      </c>
      <c r="G2034">
        <v>275</v>
      </c>
      <c r="H2034">
        <f t="shared" si="142"/>
        <v>95</v>
      </c>
      <c r="I2034" t="str">
        <f t="shared" si="143"/>
        <v>D3QW36_ECOCB/180-275</v>
      </c>
      <c r="J2034" t="str">
        <f>CONCATENATE(K2034,"_",LEFT(O2034,3),"_",LEFT(Q2034,3),"_",B2034)</f>
        <v>N_Ent_Esc_D3QW36</v>
      </c>
      <c r="K2034" t="str">
        <f>IF(C2034="Secretin_N, Secretin, TraK","T","N")</f>
        <v>N</v>
      </c>
      <c r="L2034" t="str">
        <f>VLOOKUP(B2034,'Uniprot taxonomy'!B:R,4,FALSE)</f>
        <v>Proteobacteria</v>
      </c>
      <c r="M2034" t="str">
        <f>LEFT(VLOOKUP(B2034,'Uniprot taxonomy'!B:R,5,FALSE))</f>
        <v>G</v>
      </c>
      <c r="N2034" t="str">
        <f>VLOOKUP(B2034,'Uniprot taxonomy'!B:R,5,FALSE)</f>
        <v>Gammaproteobacteria</v>
      </c>
      <c r="O2034" t="str">
        <f>VLOOKUP(B2034,'Uniprot taxonomy'!B:R,6,FALSE)</f>
        <v>Enterobacteriales</v>
      </c>
      <c r="P2034" t="str">
        <f>VLOOKUP(B2034,'Uniprot taxonomy'!B:R,7,FALSE)</f>
        <v>Enterobacteriaceae</v>
      </c>
      <c r="Q2034" t="str">
        <f>VLOOKUP(B2034,'Uniprot taxonomy'!B:R,8,FALSE)</f>
        <v>Escherichia</v>
      </c>
    </row>
    <row r="2035" spans="1:17" hidden="1" x14ac:dyDescent="0.25">
      <c r="A2035" t="s">
        <v>5442</v>
      </c>
      <c r="B2035" t="s">
        <v>5443</v>
      </c>
      <c r="C2035" t="e">
        <f>VLOOKUP('Домены Secretin_N'!B2035,'AC-Architecture'!A:C,3,FALSE)</f>
        <v>#N/A</v>
      </c>
      <c r="D2035">
        <v>656</v>
      </c>
      <c r="E2035" t="s">
        <v>3632</v>
      </c>
      <c r="F2035">
        <v>129</v>
      </c>
      <c r="G2035">
        <v>192</v>
      </c>
      <c r="H2035">
        <f t="shared" si="142"/>
        <v>63</v>
      </c>
      <c r="I2035" t="str">
        <f t="shared" si="143"/>
        <v>D3QYN3_ECOCB/129-192</v>
      </c>
      <c r="K2035" t="e">
        <f>IF(C2035="Secretin_N, Secretin, TraK","T","N")</f>
        <v>#N/A</v>
      </c>
      <c r="L2035" t="e">
        <f>VLOOKUP(E2035,'Uniprot taxonomy'!E:J,4,FALSE)</f>
        <v>#N/A</v>
      </c>
      <c r="M2035" t="e">
        <f>LEFT(VLOOKUP(B2035,'Uniprot taxonomy'!B:R,5,FALSE))</f>
        <v>#N/A</v>
      </c>
      <c r="N2035" t="e">
        <f>VLOOKUP(B2035,'Uniprot taxonomy'!B:R,5,FALSE)</f>
        <v>#N/A</v>
      </c>
      <c r="O2035" t="e">
        <f>VLOOKUP(B2035,'Uniprot taxonomy'!B:R,6,FALSE)</f>
        <v>#N/A</v>
      </c>
      <c r="P2035" t="e">
        <f>VLOOKUP(B2035,'Uniprot taxonomy'!B:R,7,FALSE)</f>
        <v>#N/A</v>
      </c>
      <c r="Q2035" t="e">
        <f>VLOOKUP(B2035,'Uniprot taxonomy'!B:R,8,FALSE)</f>
        <v>#N/A</v>
      </c>
    </row>
    <row r="2036" spans="1:17" hidden="1" x14ac:dyDescent="0.25">
      <c r="A2036" t="s">
        <v>5442</v>
      </c>
      <c r="B2036" t="s">
        <v>5443</v>
      </c>
      <c r="C2036" t="e">
        <f>VLOOKUP('Домены Secretin_N'!B2036,'AC-Architecture'!A:C,3,FALSE)</f>
        <v>#N/A</v>
      </c>
      <c r="D2036">
        <v>656</v>
      </c>
      <c r="E2036" t="s">
        <v>3632</v>
      </c>
      <c r="F2036">
        <v>194</v>
      </c>
      <c r="G2036">
        <v>265</v>
      </c>
      <c r="H2036">
        <f t="shared" si="142"/>
        <v>71</v>
      </c>
      <c r="I2036" t="str">
        <f t="shared" si="143"/>
        <v>D3QYN3_ECOCB/194-265</v>
      </c>
      <c r="K2036" t="e">
        <f>IF(C2036="Secretin_N, Secretin, TraK","T","N")</f>
        <v>#N/A</v>
      </c>
      <c r="L2036" t="e">
        <f>VLOOKUP(E2036,'Uniprot taxonomy'!E:J,4,FALSE)</f>
        <v>#N/A</v>
      </c>
      <c r="M2036" t="e">
        <f>LEFT(VLOOKUP(B2036,'Uniprot taxonomy'!B:R,5,FALSE))</f>
        <v>#N/A</v>
      </c>
      <c r="N2036" t="e">
        <f>VLOOKUP(B2036,'Uniprot taxonomy'!B:R,5,FALSE)</f>
        <v>#N/A</v>
      </c>
      <c r="O2036" t="e">
        <f>VLOOKUP(B2036,'Uniprot taxonomy'!B:R,6,FALSE)</f>
        <v>#N/A</v>
      </c>
      <c r="P2036" t="e">
        <f>VLOOKUP(B2036,'Uniprot taxonomy'!B:R,7,FALSE)</f>
        <v>#N/A</v>
      </c>
      <c r="Q2036" t="e">
        <f>VLOOKUP(B2036,'Uniprot taxonomy'!B:R,8,FALSE)</f>
        <v>#N/A</v>
      </c>
    </row>
    <row r="2037" spans="1:17" hidden="1" x14ac:dyDescent="0.25">
      <c r="A2037" t="s">
        <v>5442</v>
      </c>
      <c r="B2037" t="s">
        <v>5443</v>
      </c>
      <c r="C2037" t="e">
        <f>VLOOKUP('Домены Secretin_N'!B2037,'AC-Architecture'!A:C,3,FALSE)</f>
        <v>#N/A</v>
      </c>
      <c r="D2037">
        <v>656</v>
      </c>
      <c r="E2037" t="s">
        <v>3632</v>
      </c>
      <c r="F2037">
        <v>269</v>
      </c>
      <c r="G2037">
        <v>346</v>
      </c>
      <c r="H2037">
        <f t="shared" si="142"/>
        <v>77</v>
      </c>
      <c r="I2037" t="str">
        <f t="shared" si="143"/>
        <v>D3QYN3_ECOCB/269-346</v>
      </c>
      <c r="K2037" t="e">
        <f>IF(C2037="Secretin_N, Secretin, TraK","T","N")</f>
        <v>#N/A</v>
      </c>
      <c r="L2037" t="e">
        <f>VLOOKUP(E2037,'Uniprot taxonomy'!E:J,4,FALSE)</f>
        <v>#N/A</v>
      </c>
      <c r="M2037" t="e">
        <f>LEFT(VLOOKUP(B2037,'Uniprot taxonomy'!B:R,5,FALSE))</f>
        <v>#N/A</v>
      </c>
      <c r="N2037" t="e">
        <f>VLOOKUP(B2037,'Uniprot taxonomy'!B:R,5,FALSE)</f>
        <v>#N/A</v>
      </c>
      <c r="O2037" t="e">
        <f>VLOOKUP(B2037,'Uniprot taxonomy'!B:R,6,FALSE)</f>
        <v>#N/A</v>
      </c>
      <c r="P2037" t="e">
        <f>VLOOKUP(B2037,'Uniprot taxonomy'!B:R,7,FALSE)</f>
        <v>#N/A</v>
      </c>
      <c r="Q2037" t="e">
        <f>VLOOKUP(B2037,'Uniprot taxonomy'!B:R,8,FALSE)</f>
        <v>#N/A</v>
      </c>
    </row>
    <row r="2038" spans="1:17" hidden="1" x14ac:dyDescent="0.25">
      <c r="A2038" t="s">
        <v>5444</v>
      </c>
      <c r="B2038" t="s">
        <v>5445</v>
      </c>
      <c r="C2038" t="e">
        <f>VLOOKUP('Домены Secretin_N'!B2038,'AC-Architecture'!A:C,3,FALSE)</f>
        <v>#N/A</v>
      </c>
      <c r="D2038">
        <v>651</v>
      </c>
      <c r="E2038" t="s">
        <v>3632</v>
      </c>
      <c r="F2038">
        <v>120</v>
      </c>
      <c r="G2038">
        <v>183</v>
      </c>
      <c r="H2038">
        <f t="shared" si="142"/>
        <v>63</v>
      </c>
      <c r="I2038" t="str">
        <f t="shared" si="143"/>
        <v>D3RBE9_KLEVT/120-183</v>
      </c>
      <c r="K2038" t="e">
        <f>IF(C2038="Secretin_N, Secretin, TraK","T","N")</f>
        <v>#N/A</v>
      </c>
      <c r="L2038" t="e">
        <f>VLOOKUP(E2038,'Uniprot taxonomy'!E:J,4,FALSE)</f>
        <v>#N/A</v>
      </c>
      <c r="M2038" t="e">
        <f>LEFT(VLOOKUP(B2038,'Uniprot taxonomy'!B:R,5,FALSE))</f>
        <v>#N/A</v>
      </c>
      <c r="N2038" t="e">
        <f>VLOOKUP(B2038,'Uniprot taxonomy'!B:R,5,FALSE)</f>
        <v>#N/A</v>
      </c>
      <c r="O2038" t="e">
        <f>VLOOKUP(B2038,'Uniprot taxonomy'!B:R,6,FALSE)</f>
        <v>#N/A</v>
      </c>
      <c r="P2038" t="e">
        <f>VLOOKUP(B2038,'Uniprot taxonomy'!B:R,7,FALSE)</f>
        <v>#N/A</v>
      </c>
      <c r="Q2038" t="e">
        <f>VLOOKUP(B2038,'Uniprot taxonomy'!B:R,8,FALSE)</f>
        <v>#N/A</v>
      </c>
    </row>
    <row r="2039" spans="1:17" hidden="1" x14ac:dyDescent="0.25">
      <c r="A2039" t="s">
        <v>5444</v>
      </c>
      <c r="B2039" t="s">
        <v>5445</v>
      </c>
      <c r="C2039" t="e">
        <f>VLOOKUP('Домены Secretin_N'!B2039,'AC-Architecture'!A:C,3,FALSE)</f>
        <v>#N/A</v>
      </c>
      <c r="D2039">
        <v>651</v>
      </c>
      <c r="E2039" t="s">
        <v>3632</v>
      </c>
      <c r="F2039">
        <v>185</v>
      </c>
      <c r="G2039">
        <v>256</v>
      </c>
      <c r="H2039">
        <f t="shared" si="142"/>
        <v>71</v>
      </c>
      <c r="I2039" t="str">
        <f t="shared" si="143"/>
        <v>D3RBE9_KLEVT/185-256</v>
      </c>
      <c r="K2039" t="e">
        <f>IF(C2039="Secretin_N, Secretin, TraK","T","N")</f>
        <v>#N/A</v>
      </c>
      <c r="L2039" t="e">
        <f>VLOOKUP(E2039,'Uniprot taxonomy'!E:J,4,FALSE)</f>
        <v>#N/A</v>
      </c>
      <c r="M2039" t="e">
        <f>LEFT(VLOOKUP(B2039,'Uniprot taxonomy'!B:R,5,FALSE))</f>
        <v>#N/A</v>
      </c>
      <c r="N2039" t="e">
        <f>VLOOKUP(B2039,'Uniprot taxonomy'!B:R,5,FALSE)</f>
        <v>#N/A</v>
      </c>
      <c r="O2039" t="e">
        <f>VLOOKUP(B2039,'Uniprot taxonomy'!B:R,6,FALSE)</f>
        <v>#N/A</v>
      </c>
      <c r="P2039" t="e">
        <f>VLOOKUP(B2039,'Uniprot taxonomy'!B:R,7,FALSE)</f>
        <v>#N/A</v>
      </c>
      <c r="Q2039" t="e">
        <f>VLOOKUP(B2039,'Uniprot taxonomy'!B:R,8,FALSE)</f>
        <v>#N/A</v>
      </c>
    </row>
    <row r="2040" spans="1:17" hidden="1" x14ac:dyDescent="0.25">
      <c r="A2040" t="s">
        <v>5444</v>
      </c>
      <c r="B2040" t="s">
        <v>5445</v>
      </c>
      <c r="C2040" t="e">
        <f>VLOOKUP('Домены Secretin_N'!B2040,'AC-Architecture'!A:C,3,FALSE)</f>
        <v>#N/A</v>
      </c>
      <c r="D2040">
        <v>651</v>
      </c>
      <c r="E2040" t="s">
        <v>3632</v>
      </c>
      <c r="F2040">
        <v>260</v>
      </c>
      <c r="G2040">
        <v>337</v>
      </c>
      <c r="H2040">
        <f t="shared" si="142"/>
        <v>77</v>
      </c>
      <c r="I2040" t="str">
        <f t="shared" si="143"/>
        <v>D3RBE9_KLEVT/260-337</v>
      </c>
      <c r="K2040" t="e">
        <f>IF(C2040="Secretin_N, Secretin, TraK","T","N")</f>
        <v>#N/A</v>
      </c>
      <c r="L2040" t="e">
        <f>VLOOKUP(E2040,'Uniprot taxonomy'!E:J,4,FALSE)</f>
        <v>#N/A</v>
      </c>
      <c r="M2040" t="e">
        <f>LEFT(VLOOKUP(B2040,'Uniprot taxonomy'!B:R,5,FALSE))</f>
        <v>#N/A</v>
      </c>
      <c r="N2040" t="e">
        <f>VLOOKUP(B2040,'Uniprot taxonomy'!B:R,5,FALSE)</f>
        <v>#N/A</v>
      </c>
      <c r="O2040" t="e">
        <f>VLOOKUP(B2040,'Uniprot taxonomy'!B:R,6,FALSE)</f>
        <v>#N/A</v>
      </c>
      <c r="P2040" t="e">
        <f>VLOOKUP(B2040,'Uniprot taxonomy'!B:R,7,FALSE)</f>
        <v>#N/A</v>
      </c>
      <c r="Q2040" t="e">
        <f>VLOOKUP(B2040,'Uniprot taxonomy'!B:R,8,FALSE)</f>
        <v>#N/A</v>
      </c>
    </row>
    <row r="2041" spans="1:17" hidden="1" x14ac:dyDescent="0.25">
      <c r="A2041" t="s">
        <v>5446</v>
      </c>
      <c r="B2041" t="s">
        <v>5447</v>
      </c>
      <c r="C2041" t="e">
        <f>VLOOKUP('Домены Secretin_N'!B2041,'AC-Architecture'!A:C,3,FALSE)</f>
        <v>#N/A</v>
      </c>
      <c r="D2041">
        <v>412</v>
      </c>
      <c r="E2041" t="s">
        <v>3632</v>
      </c>
      <c r="F2041">
        <v>120</v>
      </c>
      <c r="G2041">
        <v>180</v>
      </c>
      <c r="H2041">
        <f t="shared" si="142"/>
        <v>60</v>
      </c>
      <c r="I2041" t="str">
        <f t="shared" si="143"/>
        <v>D3RE53_KLEVT/120-180</v>
      </c>
      <c r="K2041" t="e">
        <f>IF(C2041="Secretin_N, Secretin, TraK","T","N")</f>
        <v>#N/A</v>
      </c>
      <c r="L2041" t="e">
        <f>VLOOKUP(E2041,'Uniprot taxonomy'!E:J,4,FALSE)</f>
        <v>#N/A</v>
      </c>
      <c r="M2041" t="e">
        <f>LEFT(VLOOKUP(B2041,'Uniprot taxonomy'!B:R,5,FALSE))</f>
        <v>#N/A</v>
      </c>
      <c r="N2041" t="e">
        <f>VLOOKUP(B2041,'Uniprot taxonomy'!B:R,5,FALSE)</f>
        <v>#N/A</v>
      </c>
      <c r="O2041" t="e">
        <f>VLOOKUP(B2041,'Uniprot taxonomy'!B:R,6,FALSE)</f>
        <v>#N/A</v>
      </c>
      <c r="P2041" t="e">
        <f>VLOOKUP(B2041,'Uniprot taxonomy'!B:R,7,FALSE)</f>
        <v>#N/A</v>
      </c>
      <c r="Q2041" t="e">
        <f>VLOOKUP(B2041,'Uniprot taxonomy'!B:R,8,FALSE)</f>
        <v>#N/A</v>
      </c>
    </row>
    <row r="2042" spans="1:17" hidden="1" x14ac:dyDescent="0.25">
      <c r="A2042" t="s">
        <v>5448</v>
      </c>
      <c r="B2042" t="s">
        <v>5449</v>
      </c>
      <c r="C2042" t="e">
        <f>VLOOKUP('Домены Secretin_N'!B2042,'AC-Architecture'!A:C,3,FALSE)</f>
        <v>#N/A</v>
      </c>
      <c r="D2042">
        <v>733</v>
      </c>
      <c r="E2042" t="s">
        <v>3632</v>
      </c>
      <c r="F2042">
        <v>211</v>
      </c>
      <c r="G2042">
        <v>272</v>
      </c>
      <c r="H2042">
        <f t="shared" si="142"/>
        <v>61</v>
      </c>
      <c r="I2042" t="str">
        <f t="shared" si="143"/>
        <v>D3RRJ5_ALLVD/211-272</v>
      </c>
      <c r="K2042" t="e">
        <f>IF(C2042="Secretin_N, Secretin, TraK","T","N")</f>
        <v>#N/A</v>
      </c>
      <c r="L2042" t="e">
        <f>VLOOKUP(E2042,'Uniprot taxonomy'!E:J,4,FALSE)</f>
        <v>#N/A</v>
      </c>
      <c r="M2042" t="e">
        <f>LEFT(VLOOKUP(B2042,'Uniprot taxonomy'!B:R,5,FALSE))</f>
        <v>#N/A</v>
      </c>
      <c r="N2042" t="e">
        <f>VLOOKUP(B2042,'Uniprot taxonomy'!B:R,5,FALSE)</f>
        <v>#N/A</v>
      </c>
      <c r="O2042" t="e">
        <f>VLOOKUP(B2042,'Uniprot taxonomy'!B:R,6,FALSE)</f>
        <v>#N/A</v>
      </c>
      <c r="P2042" t="e">
        <f>VLOOKUP(B2042,'Uniprot taxonomy'!B:R,7,FALSE)</f>
        <v>#N/A</v>
      </c>
      <c r="Q2042" t="e">
        <f>VLOOKUP(B2042,'Uniprot taxonomy'!B:R,8,FALSE)</f>
        <v>#N/A</v>
      </c>
    </row>
    <row r="2043" spans="1:17" hidden="1" x14ac:dyDescent="0.25">
      <c r="A2043" t="s">
        <v>5448</v>
      </c>
      <c r="B2043" t="s">
        <v>5449</v>
      </c>
      <c r="C2043" t="e">
        <f>VLOOKUP('Домены Secretin_N'!B2043,'AC-Architecture'!A:C,3,FALSE)</f>
        <v>#N/A</v>
      </c>
      <c r="D2043">
        <v>733</v>
      </c>
      <c r="E2043" t="s">
        <v>3632</v>
      </c>
      <c r="F2043">
        <v>276</v>
      </c>
      <c r="G2043">
        <v>346</v>
      </c>
      <c r="H2043">
        <f t="shared" si="142"/>
        <v>70</v>
      </c>
      <c r="I2043" t="str">
        <f t="shared" si="143"/>
        <v>D3RRJ5_ALLVD/276-346</v>
      </c>
      <c r="K2043" t="e">
        <f>IF(C2043="Secretin_N, Secretin, TraK","T","N")</f>
        <v>#N/A</v>
      </c>
      <c r="L2043" t="e">
        <f>VLOOKUP(E2043,'Uniprot taxonomy'!E:J,4,FALSE)</f>
        <v>#N/A</v>
      </c>
      <c r="M2043" t="e">
        <f>LEFT(VLOOKUP(B2043,'Uniprot taxonomy'!B:R,5,FALSE))</f>
        <v>#N/A</v>
      </c>
      <c r="N2043" t="e">
        <f>VLOOKUP(B2043,'Uniprot taxonomy'!B:R,5,FALSE)</f>
        <v>#N/A</v>
      </c>
      <c r="O2043" t="e">
        <f>VLOOKUP(B2043,'Uniprot taxonomy'!B:R,6,FALSE)</f>
        <v>#N/A</v>
      </c>
      <c r="P2043" t="e">
        <f>VLOOKUP(B2043,'Uniprot taxonomy'!B:R,7,FALSE)</f>
        <v>#N/A</v>
      </c>
      <c r="Q2043" t="e">
        <f>VLOOKUP(B2043,'Uniprot taxonomy'!B:R,8,FALSE)</f>
        <v>#N/A</v>
      </c>
    </row>
    <row r="2044" spans="1:17" hidden="1" x14ac:dyDescent="0.25">
      <c r="A2044" t="s">
        <v>5448</v>
      </c>
      <c r="B2044" t="s">
        <v>5449</v>
      </c>
      <c r="C2044" t="e">
        <f>VLOOKUP('Домены Secretin_N'!B2044,'AC-Architecture'!A:C,3,FALSE)</f>
        <v>#N/A</v>
      </c>
      <c r="D2044">
        <v>733</v>
      </c>
      <c r="E2044" t="s">
        <v>3632</v>
      </c>
      <c r="F2044">
        <v>353</v>
      </c>
      <c r="G2044">
        <v>472</v>
      </c>
      <c r="H2044">
        <f t="shared" si="142"/>
        <v>119</v>
      </c>
      <c r="I2044" t="str">
        <f t="shared" si="143"/>
        <v>D3RRJ5_ALLVD/353-472</v>
      </c>
      <c r="K2044" t="e">
        <f>IF(C2044="Secretin_N, Secretin, TraK","T","N")</f>
        <v>#N/A</v>
      </c>
      <c r="L2044" t="e">
        <f>VLOOKUP(E2044,'Uniprot taxonomy'!E:J,4,FALSE)</f>
        <v>#N/A</v>
      </c>
      <c r="M2044" t="e">
        <f>LEFT(VLOOKUP(B2044,'Uniprot taxonomy'!B:R,5,FALSE))</f>
        <v>#N/A</v>
      </c>
      <c r="N2044" t="e">
        <f>VLOOKUP(B2044,'Uniprot taxonomy'!B:R,5,FALSE)</f>
        <v>#N/A</v>
      </c>
      <c r="O2044" t="e">
        <f>VLOOKUP(B2044,'Uniprot taxonomy'!B:R,6,FALSE)</f>
        <v>#N/A</v>
      </c>
      <c r="P2044" t="e">
        <f>VLOOKUP(B2044,'Uniprot taxonomy'!B:R,7,FALSE)</f>
        <v>#N/A</v>
      </c>
      <c r="Q2044" t="e">
        <f>VLOOKUP(B2044,'Uniprot taxonomy'!B:R,8,FALSE)</f>
        <v>#N/A</v>
      </c>
    </row>
    <row r="2045" spans="1:17" hidden="1" x14ac:dyDescent="0.25">
      <c r="A2045" t="s">
        <v>5450</v>
      </c>
      <c r="B2045" t="s">
        <v>5451</v>
      </c>
      <c r="C2045" t="e">
        <f>VLOOKUP('Домены Secretin_N'!B2045,'AC-Architecture'!A:C,3,FALSE)</f>
        <v>#N/A</v>
      </c>
      <c r="D2045">
        <v>787</v>
      </c>
      <c r="E2045" t="s">
        <v>3632</v>
      </c>
      <c r="F2045">
        <v>406</v>
      </c>
      <c r="G2045">
        <v>510</v>
      </c>
      <c r="H2045">
        <f t="shared" si="142"/>
        <v>104</v>
      </c>
      <c r="I2045" t="str">
        <f t="shared" si="143"/>
        <v>D3RS21_ALLVD/406-510</v>
      </c>
      <c r="K2045" t="e">
        <f>IF(C2045="Secretin_N, Secretin, TraK","T","N")</f>
        <v>#N/A</v>
      </c>
      <c r="L2045" t="e">
        <f>VLOOKUP(E2045,'Uniprot taxonomy'!E:J,4,FALSE)</f>
        <v>#N/A</v>
      </c>
      <c r="M2045" t="e">
        <f>LEFT(VLOOKUP(B2045,'Uniprot taxonomy'!B:R,5,FALSE))</f>
        <v>#N/A</v>
      </c>
      <c r="N2045" t="e">
        <f>VLOOKUP(B2045,'Uniprot taxonomy'!B:R,5,FALSE)</f>
        <v>#N/A</v>
      </c>
      <c r="O2045" t="e">
        <f>VLOOKUP(B2045,'Uniprot taxonomy'!B:R,6,FALSE)</f>
        <v>#N/A</v>
      </c>
      <c r="P2045" t="e">
        <f>VLOOKUP(B2045,'Uniprot taxonomy'!B:R,7,FALSE)</f>
        <v>#N/A</v>
      </c>
      <c r="Q2045" t="e">
        <f>VLOOKUP(B2045,'Uniprot taxonomy'!B:R,8,FALSE)</f>
        <v>#N/A</v>
      </c>
    </row>
    <row r="2046" spans="1:17" hidden="1" x14ac:dyDescent="0.25">
      <c r="A2046" t="s">
        <v>5452</v>
      </c>
      <c r="B2046" t="s">
        <v>5453</v>
      </c>
      <c r="C2046" t="e">
        <f>VLOOKUP('Домены Secretin_N'!B2046,'AC-Architecture'!A:C,3,FALSE)</f>
        <v>#N/A</v>
      </c>
      <c r="D2046">
        <v>278</v>
      </c>
      <c r="E2046" t="s">
        <v>3632</v>
      </c>
      <c r="F2046">
        <v>41</v>
      </c>
      <c r="G2046">
        <v>100</v>
      </c>
      <c r="H2046">
        <f t="shared" si="142"/>
        <v>59</v>
      </c>
      <c r="I2046" t="str">
        <f t="shared" si="143"/>
        <v>D3SB95_THISK/41-100</v>
      </c>
      <c r="K2046" t="e">
        <f>IF(C2046="Secretin_N, Secretin, TraK","T","N")</f>
        <v>#N/A</v>
      </c>
      <c r="L2046" t="e">
        <f>VLOOKUP(E2046,'Uniprot taxonomy'!E:J,4,FALSE)</f>
        <v>#N/A</v>
      </c>
      <c r="M2046" t="e">
        <f>LEFT(VLOOKUP(B2046,'Uniprot taxonomy'!B:R,5,FALSE))</f>
        <v>#N/A</v>
      </c>
      <c r="N2046" t="e">
        <f>VLOOKUP(B2046,'Uniprot taxonomy'!B:R,5,FALSE)</f>
        <v>#N/A</v>
      </c>
      <c r="O2046" t="e">
        <f>VLOOKUP(B2046,'Uniprot taxonomy'!B:R,6,FALSE)</f>
        <v>#N/A</v>
      </c>
      <c r="P2046" t="e">
        <f>VLOOKUP(B2046,'Uniprot taxonomy'!B:R,7,FALSE)</f>
        <v>#N/A</v>
      </c>
      <c r="Q2046" t="e">
        <f>VLOOKUP(B2046,'Uniprot taxonomy'!B:R,8,FALSE)</f>
        <v>#N/A</v>
      </c>
    </row>
    <row r="2047" spans="1:17" hidden="1" x14ac:dyDescent="0.25">
      <c r="A2047" t="s">
        <v>5454</v>
      </c>
      <c r="B2047" t="s">
        <v>5455</v>
      </c>
      <c r="C2047" t="e">
        <f>VLOOKUP('Домены Secretin_N'!B2047,'AC-Architecture'!A:C,3,FALSE)</f>
        <v>#N/A</v>
      </c>
      <c r="D2047">
        <v>710</v>
      </c>
      <c r="E2047" t="s">
        <v>3632</v>
      </c>
      <c r="F2047">
        <v>394</v>
      </c>
      <c r="G2047">
        <v>460</v>
      </c>
      <c r="H2047">
        <f t="shared" si="142"/>
        <v>66</v>
      </c>
      <c r="I2047" t="str">
        <f t="shared" si="143"/>
        <v>D3SD49_THISK/394-460</v>
      </c>
      <c r="K2047" t="e">
        <f>IF(C2047="Secretin_N, Secretin, TraK","T","N")</f>
        <v>#N/A</v>
      </c>
      <c r="L2047" t="e">
        <f>VLOOKUP(E2047,'Uniprot taxonomy'!E:J,4,FALSE)</f>
        <v>#N/A</v>
      </c>
      <c r="M2047" t="e">
        <f>LEFT(VLOOKUP(B2047,'Uniprot taxonomy'!B:R,5,FALSE))</f>
        <v>#N/A</v>
      </c>
      <c r="N2047" t="e">
        <f>VLOOKUP(B2047,'Uniprot taxonomy'!B:R,5,FALSE)</f>
        <v>#N/A</v>
      </c>
      <c r="O2047" t="e">
        <f>VLOOKUP(B2047,'Uniprot taxonomy'!B:R,6,FALSE)</f>
        <v>#N/A</v>
      </c>
      <c r="P2047" t="e">
        <f>VLOOKUP(B2047,'Uniprot taxonomy'!B:R,7,FALSE)</f>
        <v>#N/A</v>
      </c>
      <c r="Q2047" t="e">
        <f>VLOOKUP(B2047,'Uniprot taxonomy'!B:R,8,FALSE)</f>
        <v>#N/A</v>
      </c>
    </row>
    <row r="2048" spans="1:17" hidden="1" x14ac:dyDescent="0.25">
      <c r="A2048" t="s">
        <v>5456</v>
      </c>
      <c r="B2048" t="s">
        <v>5457</v>
      </c>
      <c r="C2048" t="e">
        <f>VLOOKUP('Домены Secretin_N'!B2048,'AC-Architecture'!A:C,3,FALSE)</f>
        <v>#N/A</v>
      </c>
      <c r="D2048">
        <v>637</v>
      </c>
      <c r="E2048" t="s">
        <v>3632</v>
      </c>
      <c r="F2048">
        <v>119</v>
      </c>
      <c r="G2048">
        <v>179</v>
      </c>
      <c r="H2048">
        <f t="shared" si="142"/>
        <v>60</v>
      </c>
      <c r="I2048" t="str">
        <f t="shared" si="143"/>
        <v>D3SMA9_THEAH/119-179</v>
      </c>
      <c r="K2048" t="e">
        <f>IF(C2048="Secretin_N, Secretin, TraK","T","N")</f>
        <v>#N/A</v>
      </c>
      <c r="L2048" t="e">
        <f>VLOOKUP(E2048,'Uniprot taxonomy'!E:J,4,FALSE)</f>
        <v>#N/A</v>
      </c>
      <c r="M2048" t="e">
        <f>LEFT(VLOOKUP(B2048,'Uniprot taxonomy'!B:R,5,FALSE))</f>
        <v>#N/A</v>
      </c>
      <c r="N2048" t="e">
        <f>VLOOKUP(B2048,'Uniprot taxonomy'!B:R,5,FALSE)</f>
        <v>#N/A</v>
      </c>
      <c r="O2048" t="e">
        <f>VLOOKUP(B2048,'Uniprot taxonomy'!B:R,6,FALSE)</f>
        <v>#N/A</v>
      </c>
      <c r="P2048" t="e">
        <f>VLOOKUP(B2048,'Uniprot taxonomy'!B:R,7,FALSE)</f>
        <v>#N/A</v>
      </c>
      <c r="Q2048" t="e">
        <f>VLOOKUP(B2048,'Uniprot taxonomy'!B:R,8,FALSE)</f>
        <v>#N/A</v>
      </c>
    </row>
    <row r="2049" spans="1:17" hidden="1" x14ac:dyDescent="0.25">
      <c r="A2049" t="s">
        <v>5456</v>
      </c>
      <c r="B2049" t="s">
        <v>5457</v>
      </c>
      <c r="C2049" t="e">
        <f>VLOOKUP('Домены Secretin_N'!B2049,'AC-Architecture'!A:C,3,FALSE)</f>
        <v>#N/A</v>
      </c>
      <c r="D2049">
        <v>637</v>
      </c>
      <c r="E2049" t="s">
        <v>3632</v>
      </c>
      <c r="F2049">
        <v>182</v>
      </c>
      <c r="G2049">
        <v>248</v>
      </c>
      <c r="H2049">
        <f t="shared" si="142"/>
        <v>66</v>
      </c>
      <c r="I2049" t="str">
        <f t="shared" si="143"/>
        <v>D3SMA9_THEAH/182-248</v>
      </c>
      <c r="K2049" t="e">
        <f>IF(C2049="Secretin_N, Secretin, TraK","T","N")</f>
        <v>#N/A</v>
      </c>
      <c r="L2049" t="e">
        <f>VLOOKUP(E2049,'Uniprot taxonomy'!E:J,4,FALSE)</f>
        <v>#N/A</v>
      </c>
      <c r="M2049" t="e">
        <f>LEFT(VLOOKUP(B2049,'Uniprot taxonomy'!B:R,5,FALSE))</f>
        <v>#N/A</v>
      </c>
      <c r="N2049" t="e">
        <f>VLOOKUP(B2049,'Uniprot taxonomy'!B:R,5,FALSE)</f>
        <v>#N/A</v>
      </c>
      <c r="O2049" t="e">
        <f>VLOOKUP(B2049,'Uniprot taxonomy'!B:R,6,FALSE)</f>
        <v>#N/A</v>
      </c>
      <c r="P2049" t="e">
        <f>VLOOKUP(B2049,'Uniprot taxonomy'!B:R,7,FALSE)</f>
        <v>#N/A</v>
      </c>
      <c r="Q2049" t="e">
        <f>VLOOKUP(B2049,'Uniprot taxonomy'!B:R,8,FALSE)</f>
        <v>#N/A</v>
      </c>
    </row>
    <row r="2050" spans="1:17" hidden="1" x14ac:dyDescent="0.25">
      <c r="A2050" t="s">
        <v>5456</v>
      </c>
      <c r="B2050" t="s">
        <v>5457</v>
      </c>
      <c r="C2050" t="e">
        <f>VLOOKUP('Домены Secretin_N'!B2050,'AC-Architecture'!A:C,3,FALSE)</f>
        <v>#N/A</v>
      </c>
      <c r="D2050">
        <v>637</v>
      </c>
      <c r="E2050" t="s">
        <v>3632</v>
      </c>
      <c r="F2050">
        <v>255</v>
      </c>
      <c r="G2050">
        <v>364</v>
      </c>
      <c r="H2050">
        <f t="shared" si="142"/>
        <v>109</v>
      </c>
      <c r="I2050" t="str">
        <f t="shared" si="143"/>
        <v>D3SMA9_THEAH/255-364</v>
      </c>
      <c r="K2050" t="e">
        <f>IF(C2050="Secretin_N, Secretin, TraK","T","N")</f>
        <v>#N/A</v>
      </c>
      <c r="L2050" t="e">
        <f>VLOOKUP(E2050,'Uniprot taxonomy'!E:J,4,FALSE)</f>
        <v>#N/A</v>
      </c>
      <c r="M2050" t="e">
        <f>LEFT(VLOOKUP(B2050,'Uniprot taxonomy'!B:R,5,FALSE))</f>
        <v>#N/A</v>
      </c>
      <c r="N2050" t="e">
        <f>VLOOKUP(B2050,'Uniprot taxonomy'!B:R,5,FALSE)</f>
        <v>#N/A</v>
      </c>
      <c r="O2050" t="e">
        <f>VLOOKUP(B2050,'Uniprot taxonomy'!B:R,6,FALSE)</f>
        <v>#N/A</v>
      </c>
      <c r="P2050" t="e">
        <f>VLOOKUP(B2050,'Uniprot taxonomy'!B:R,7,FALSE)</f>
        <v>#N/A</v>
      </c>
      <c r="Q2050" t="e">
        <f>VLOOKUP(B2050,'Uniprot taxonomy'!B:R,8,FALSE)</f>
        <v>#N/A</v>
      </c>
    </row>
    <row r="2051" spans="1:17" hidden="1" x14ac:dyDescent="0.25">
      <c r="A2051" t="s">
        <v>609</v>
      </c>
      <c r="B2051" t="s">
        <v>1909</v>
      </c>
      <c r="C2051" t="str">
        <f>VLOOKUP('Домены Secretin_N'!B2051,'AC-Architecture'!A:C,3,FALSE)</f>
        <v>Secretin_N, Secretin</v>
      </c>
      <c r="D2051">
        <v>760</v>
      </c>
      <c r="E2051" t="s">
        <v>3632</v>
      </c>
      <c r="F2051">
        <v>363</v>
      </c>
      <c r="G2051">
        <v>470</v>
      </c>
      <c r="H2051">
        <f t="shared" ref="H2051:H2114" si="144">G2051-F2051</f>
        <v>107</v>
      </c>
      <c r="I2051" t="str">
        <f t="shared" ref="I2051:I2114" si="145">CONCATENATE(A2051,"/",F2051,"-",G2051)</f>
        <v>D3UV40_CHLTS/363-470</v>
      </c>
      <c r="K2051" t="str">
        <f>IF(C2051="Secretin_N, Secretin, TraK","T","N")</f>
        <v>N</v>
      </c>
      <c r="L2051" t="e">
        <f>VLOOKUP(E2051,'Uniprot taxonomy'!E:J,4,FALSE)</f>
        <v>#N/A</v>
      </c>
      <c r="M2051" t="str">
        <f>LEFT(VLOOKUP(B2051,'Uniprot taxonomy'!B:R,5,FALSE))</f>
        <v>C</v>
      </c>
      <c r="N2051" t="str">
        <f>VLOOKUP(B2051,'Uniprot taxonomy'!B:R,5,FALSE)</f>
        <v>Chlamydiales</v>
      </c>
      <c r="O2051" t="str">
        <f>VLOOKUP(B2051,'Uniprot taxonomy'!B:R,6,FALSE)</f>
        <v>Chlamydiaceae</v>
      </c>
      <c r="P2051" t="str">
        <f>VLOOKUP(B2051,'Uniprot taxonomy'!B:R,7,FALSE)</f>
        <v>Chlamydia/Chlamydophilagroup</v>
      </c>
      <c r="Q2051" t="str">
        <f>VLOOKUP(B2051,'Uniprot taxonomy'!B:R,8,FALSE)</f>
        <v>Chlamydia</v>
      </c>
    </row>
    <row r="2052" spans="1:17" hidden="1" x14ac:dyDescent="0.25">
      <c r="A2052" t="s">
        <v>5458</v>
      </c>
      <c r="B2052" t="s">
        <v>5459</v>
      </c>
      <c r="C2052" t="e">
        <f>VLOOKUP('Домены Secretin_N'!B2052,'AC-Architecture'!A:C,3,FALSE)</f>
        <v>#N/A</v>
      </c>
      <c r="D2052">
        <v>921</v>
      </c>
      <c r="E2052" t="s">
        <v>3632</v>
      </c>
      <c r="F2052">
        <v>365</v>
      </c>
      <c r="G2052">
        <v>426</v>
      </c>
      <c r="H2052">
        <f t="shared" si="144"/>
        <v>61</v>
      </c>
      <c r="I2052" t="str">
        <f t="shared" si="145"/>
        <v>D3UVE3_CHLTS/365-426</v>
      </c>
      <c r="K2052" t="e">
        <f>IF(C2052="Secretin_N, Secretin, TraK","T","N")</f>
        <v>#N/A</v>
      </c>
      <c r="L2052" t="e">
        <f>VLOOKUP(E2052,'Uniprot taxonomy'!E:J,4,FALSE)</f>
        <v>#N/A</v>
      </c>
      <c r="M2052" t="e">
        <f>LEFT(VLOOKUP(B2052,'Uniprot taxonomy'!B:R,5,FALSE))</f>
        <v>#N/A</v>
      </c>
      <c r="N2052" t="e">
        <f>VLOOKUP(B2052,'Uniprot taxonomy'!B:R,5,FALSE)</f>
        <v>#N/A</v>
      </c>
      <c r="O2052" t="e">
        <f>VLOOKUP(B2052,'Uniprot taxonomy'!B:R,6,FALSE)</f>
        <v>#N/A</v>
      </c>
      <c r="P2052" t="e">
        <f>VLOOKUP(B2052,'Uniprot taxonomy'!B:R,7,FALSE)</f>
        <v>#N/A</v>
      </c>
      <c r="Q2052" t="e">
        <f>VLOOKUP(B2052,'Uniprot taxonomy'!B:R,8,FALSE)</f>
        <v>#N/A</v>
      </c>
    </row>
    <row r="2053" spans="1:17" hidden="1" x14ac:dyDescent="0.25">
      <c r="A2053" t="s">
        <v>5458</v>
      </c>
      <c r="B2053" t="s">
        <v>5459</v>
      </c>
      <c r="C2053" t="e">
        <f>VLOOKUP('Домены Secretin_N'!B2053,'AC-Architecture'!A:C,3,FALSE)</f>
        <v>#N/A</v>
      </c>
      <c r="D2053">
        <v>921</v>
      </c>
      <c r="E2053" t="s">
        <v>3632</v>
      </c>
      <c r="F2053">
        <v>521</v>
      </c>
      <c r="G2053">
        <v>596</v>
      </c>
      <c r="H2053">
        <f t="shared" si="144"/>
        <v>75</v>
      </c>
      <c r="I2053" t="str">
        <f t="shared" si="145"/>
        <v>D3UVE3_CHLTS/521-596</v>
      </c>
      <c r="K2053" t="e">
        <f>IF(C2053="Secretin_N, Secretin, TraK","T","N")</f>
        <v>#N/A</v>
      </c>
      <c r="L2053" t="e">
        <f>VLOOKUP(E2053,'Uniprot taxonomy'!E:J,4,FALSE)</f>
        <v>#N/A</v>
      </c>
      <c r="M2053" t="e">
        <f>LEFT(VLOOKUP(B2053,'Uniprot taxonomy'!B:R,5,FALSE))</f>
        <v>#N/A</v>
      </c>
      <c r="N2053" t="e">
        <f>VLOOKUP(B2053,'Uniprot taxonomy'!B:R,5,FALSE)</f>
        <v>#N/A</v>
      </c>
      <c r="O2053" t="e">
        <f>VLOOKUP(B2053,'Uniprot taxonomy'!B:R,6,FALSE)</f>
        <v>#N/A</v>
      </c>
      <c r="P2053" t="e">
        <f>VLOOKUP(B2053,'Uniprot taxonomy'!B:R,7,FALSE)</f>
        <v>#N/A</v>
      </c>
      <c r="Q2053" t="e">
        <f>VLOOKUP(B2053,'Uniprot taxonomy'!B:R,8,FALSE)</f>
        <v>#N/A</v>
      </c>
    </row>
    <row r="2054" spans="1:17" x14ac:dyDescent="0.25">
      <c r="A2054" t="s">
        <v>610</v>
      </c>
      <c r="B2054" t="s">
        <v>1910</v>
      </c>
      <c r="C2054" t="str">
        <f>VLOOKUP('Домены Secretin_N'!B2054,'AC-Architecture'!A:C,3,FALSE)</f>
        <v>Secretin_N, Secretin</v>
      </c>
      <c r="D2054">
        <v>361</v>
      </c>
      <c r="E2054" t="s">
        <v>3632</v>
      </c>
      <c r="F2054">
        <v>68</v>
      </c>
      <c r="G2054">
        <v>133</v>
      </c>
      <c r="H2054">
        <f t="shared" si="144"/>
        <v>65</v>
      </c>
      <c r="I2054" t="str">
        <f t="shared" si="145"/>
        <v>D3UY33_XENBS/68-133</v>
      </c>
      <c r="J2054" t="str">
        <f t="shared" ref="J2054:J2055" si="146">CONCATENATE(K2054,"_",LEFT(O2054,3),"_",LEFT(Q2054,3),"_",B2054)</f>
        <v>N_Ent_Xen_D3UY33</v>
      </c>
      <c r="K2054" t="str">
        <f>IF(C2054="Secretin_N, Secretin, TraK","T","N")</f>
        <v>N</v>
      </c>
      <c r="L2054" t="str">
        <f>VLOOKUP(B2054,'Uniprot taxonomy'!B:R,4,FALSE)</f>
        <v>Proteobacteria</v>
      </c>
      <c r="M2054" t="str">
        <f>LEFT(VLOOKUP(B2054,'Uniprot taxonomy'!B:R,5,FALSE))</f>
        <v>G</v>
      </c>
      <c r="N2054" t="str">
        <f>VLOOKUP(B2054,'Uniprot taxonomy'!B:R,5,FALSE)</f>
        <v>Gammaproteobacteria</v>
      </c>
      <c r="O2054" t="str">
        <f>VLOOKUP(B2054,'Uniprot taxonomy'!B:R,6,FALSE)</f>
        <v>Enterobacteriales</v>
      </c>
      <c r="P2054" t="str">
        <f>VLOOKUP(B2054,'Uniprot taxonomy'!B:R,7,FALSE)</f>
        <v>Enterobacteriaceae</v>
      </c>
      <c r="Q2054" t="str">
        <f>VLOOKUP(B2054,'Uniprot taxonomy'!B:R,8,FALSE)</f>
        <v>Xenorhabdus</v>
      </c>
    </row>
    <row r="2055" spans="1:17" x14ac:dyDescent="0.25">
      <c r="A2055" t="s">
        <v>611</v>
      </c>
      <c r="B2055" t="s">
        <v>1911</v>
      </c>
      <c r="C2055" t="str">
        <f>VLOOKUP('Домены Secretin_N'!B2055,'AC-Architecture'!A:C,3,FALSE)</f>
        <v>Secretin_N, Secretin</v>
      </c>
      <c r="D2055">
        <v>325</v>
      </c>
      <c r="E2055" t="s">
        <v>3632</v>
      </c>
      <c r="F2055">
        <v>32</v>
      </c>
      <c r="G2055">
        <v>97</v>
      </c>
      <c r="H2055">
        <f t="shared" si="144"/>
        <v>65</v>
      </c>
      <c r="I2055" t="str">
        <f t="shared" si="145"/>
        <v>D3VG62_XENNA/32-97</v>
      </c>
      <c r="J2055" t="str">
        <f t="shared" si="146"/>
        <v>N_Ent_Xen_D3VG62</v>
      </c>
      <c r="K2055" t="str">
        <f>IF(C2055="Secretin_N, Secretin, TraK","T","N")</f>
        <v>N</v>
      </c>
      <c r="L2055" t="str">
        <f>VLOOKUP(B2055,'Uniprot taxonomy'!B:R,4,FALSE)</f>
        <v>Proteobacteria</v>
      </c>
      <c r="M2055" t="str">
        <f>LEFT(VLOOKUP(B2055,'Uniprot taxonomy'!B:R,5,FALSE))</f>
        <v>G</v>
      </c>
      <c r="N2055" t="str">
        <f>VLOOKUP(B2055,'Uniprot taxonomy'!B:R,5,FALSE)</f>
        <v>Gammaproteobacteria</v>
      </c>
      <c r="O2055" t="str">
        <f>VLOOKUP(B2055,'Uniprot taxonomy'!B:R,6,FALSE)</f>
        <v>Enterobacteriales</v>
      </c>
      <c r="P2055" t="str">
        <f>VLOOKUP(B2055,'Uniprot taxonomy'!B:R,7,FALSE)</f>
        <v>Enterobacteriaceae</v>
      </c>
      <c r="Q2055" t="str">
        <f>VLOOKUP(B2055,'Uniprot taxonomy'!B:R,8,FALSE)</f>
        <v>Xenorhabdus</v>
      </c>
    </row>
    <row r="2056" spans="1:17" hidden="1" x14ac:dyDescent="0.25">
      <c r="A2056" t="s">
        <v>5460</v>
      </c>
      <c r="B2056" t="s">
        <v>5461</v>
      </c>
      <c r="C2056" t="e">
        <f>VLOOKUP('Домены Secretin_N'!B2056,'AC-Architecture'!A:C,3,FALSE)</f>
        <v>#N/A</v>
      </c>
      <c r="D2056">
        <v>386</v>
      </c>
      <c r="E2056" t="s">
        <v>3632</v>
      </c>
      <c r="F2056">
        <v>93</v>
      </c>
      <c r="G2056">
        <v>154</v>
      </c>
      <c r="H2056">
        <f t="shared" si="144"/>
        <v>61</v>
      </c>
      <c r="I2056" t="str">
        <f t="shared" si="145"/>
        <v>D4BI16_9ENTR/93-154</v>
      </c>
      <c r="K2056" t="e">
        <f>IF(C2056="Secretin_N, Secretin, TraK","T","N")</f>
        <v>#N/A</v>
      </c>
      <c r="L2056" t="e">
        <f>VLOOKUP(E2056,'Uniprot taxonomy'!E:J,4,FALSE)</f>
        <v>#N/A</v>
      </c>
      <c r="M2056" t="e">
        <f>LEFT(VLOOKUP(B2056,'Uniprot taxonomy'!B:R,5,FALSE))</f>
        <v>#N/A</v>
      </c>
      <c r="N2056" t="e">
        <f>VLOOKUP(B2056,'Uniprot taxonomy'!B:R,5,FALSE)</f>
        <v>#N/A</v>
      </c>
      <c r="O2056" t="e">
        <f>VLOOKUP(B2056,'Uniprot taxonomy'!B:R,6,FALSE)</f>
        <v>#N/A</v>
      </c>
      <c r="P2056" t="e">
        <f>VLOOKUP(B2056,'Uniprot taxonomy'!B:R,7,FALSE)</f>
        <v>#N/A</v>
      </c>
      <c r="Q2056" t="e">
        <f>VLOOKUP(B2056,'Uniprot taxonomy'!B:R,8,FALSE)</f>
        <v>#N/A</v>
      </c>
    </row>
    <row r="2057" spans="1:17" x14ac:dyDescent="0.25">
      <c r="A2057" t="s">
        <v>612</v>
      </c>
      <c r="B2057" t="s">
        <v>1912</v>
      </c>
      <c r="C2057" t="str">
        <f>VLOOKUP('Домены Secretin_N'!B2057,'AC-Architecture'!A:C,3,FALSE)</f>
        <v>Secretin_N, Secretin</v>
      </c>
      <c r="D2057">
        <v>505</v>
      </c>
      <c r="E2057" t="s">
        <v>3632</v>
      </c>
      <c r="F2057">
        <v>182</v>
      </c>
      <c r="G2057">
        <v>279</v>
      </c>
      <c r="H2057">
        <f t="shared" si="144"/>
        <v>97</v>
      </c>
      <c r="I2057" t="str">
        <f t="shared" si="145"/>
        <v>D4BKF1_9ENTR/182-279</v>
      </c>
      <c r="J2057" t="str">
        <f t="shared" ref="J2057:J2059" si="147">CONCATENATE(K2057,"_",LEFT(O2057,3),"_",LEFT(Q2057,3),"_",B2057)</f>
        <v>N_Ent_Cit_D4BKF1</v>
      </c>
      <c r="K2057" t="str">
        <f>IF(C2057="Secretin_N, Secretin, TraK","T","N")</f>
        <v>N</v>
      </c>
      <c r="L2057" t="str">
        <f>VLOOKUP(B2057,'Uniprot taxonomy'!B:R,4,FALSE)</f>
        <v>Proteobacteria</v>
      </c>
      <c r="M2057" t="str">
        <f>LEFT(VLOOKUP(B2057,'Uniprot taxonomy'!B:R,5,FALSE))</f>
        <v>G</v>
      </c>
      <c r="N2057" t="str">
        <f>VLOOKUP(B2057,'Uniprot taxonomy'!B:R,5,FALSE)</f>
        <v>Gammaproteobacteria</v>
      </c>
      <c r="O2057" t="str">
        <f>VLOOKUP(B2057,'Uniprot taxonomy'!B:R,6,FALSE)</f>
        <v>Enterobacteriales</v>
      </c>
      <c r="P2057" t="str">
        <f>VLOOKUP(B2057,'Uniprot taxonomy'!B:R,7,FALSE)</f>
        <v>Enterobacteriaceae</v>
      </c>
      <c r="Q2057" t="str">
        <f>VLOOKUP(B2057,'Uniprot taxonomy'!B:R,8,FALSE)</f>
        <v>Citrobacter</v>
      </c>
    </row>
    <row r="2058" spans="1:17" x14ac:dyDescent="0.25">
      <c r="A2058" t="s">
        <v>613</v>
      </c>
      <c r="B2058" t="s">
        <v>1913</v>
      </c>
      <c r="C2058" t="str">
        <f>VLOOKUP('Домены Secretin_N'!B2058,'AC-Architecture'!A:C,3,FALSE)</f>
        <v>Secretin_N, Secretin</v>
      </c>
      <c r="D2058">
        <v>567</v>
      </c>
      <c r="E2058" t="s">
        <v>3632</v>
      </c>
      <c r="F2058">
        <v>187</v>
      </c>
      <c r="G2058">
        <v>314</v>
      </c>
      <c r="H2058">
        <f t="shared" si="144"/>
        <v>127</v>
      </c>
      <c r="I2058" t="str">
        <f t="shared" si="145"/>
        <v>D4C201_PRORE/187-314</v>
      </c>
      <c r="J2058" t="str">
        <f t="shared" si="147"/>
        <v>N_Ent_Pro_D4C201</v>
      </c>
      <c r="K2058" t="str">
        <f>IF(C2058="Secretin_N, Secretin, TraK","T","N")</f>
        <v>N</v>
      </c>
      <c r="L2058" t="str">
        <f>VLOOKUP(B2058,'Uniprot taxonomy'!B:R,4,FALSE)</f>
        <v>Proteobacteria</v>
      </c>
      <c r="M2058" t="str">
        <f>LEFT(VLOOKUP(B2058,'Uniprot taxonomy'!B:R,5,FALSE))</f>
        <v>G</v>
      </c>
      <c r="N2058" t="str">
        <f>VLOOKUP(B2058,'Uniprot taxonomy'!B:R,5,FALSE)</f>
        <v>Gammaproteobacteria</v>
      </c>
      <c r="O2058" t="str">
        <f>VLOOKUP(B2058,'Uniprot taxonomy'!B:R,6,FALSE)</f>
        <v>Enterobacteriales</v>
      </c>
      <c r="P2058" t="str">
        <f>VLOOKUP(B2058,'Uniprot taxonomy'!B:R,7,FALSE)</f>
        <v>Enterobacteriaceae</v>
      </c>
      <c r="Q2058" t="str">
        <f>VLOOKUP(B2058,'Uniprot taxonomy'!B:R,8,FALSE)</f>
        <v>Providencia</v>
      </c>
    </row>
    <row r="2059" spans="1:17" x14ac:dyDescent="0.25">
      <c r="A2059" t="s">
        <v>614</v>
      </c>
      <c r="B2059" t="s">
        <v>1914</v>
      </c>
      <c r="C2059" t="str">
        <f>VLOOKUP('Домены Secretin_N'!B2059,'AC-Architecture'!A:C,3,FALSE)</f>
        <v>Secretin_N, Secretin</v>
      </c>
      <c r="D2059">
        <v>358</v>
      </c>
      <c r="E2059" t="s">
        <v>3632</v>
      </c>
      <c r="F2059">
        <v>32</v>
      </c>
      <c r="G2059">
        <v>133</v>
      </c>
      <c r="H2059">
        <f t="shared" si="144"/>
        <v>101</v>
      </c>
      <c r="I2059" t="str">
        <f t="shared" si="145"/>
        <v>D4C258_PRORE/32-133</v>
      </c>
      <c r="J2059" t="str">
        <f t="shared" si="147"/>
        <v>N_Ent_Pro_D4C258</v>
      </c>
      <c r="K2059" t="str">
        <f>IF(C2059="Secretin_N, Secretin, TraK","T","N")</f>
        <v>N</v>
      </c>
      <c r="L2059" t="str">
        <f>VLOOKUP(B2059,'Uniprot taxonomy'!B:R,4,FALSE)</f>
        <v>Proteobacteria</v>
      </c>
      <c r="M2059" t="str">
        <f>LEFT(VLOOKUP(B2059,'Uniprot taxonomy'!B:R,5,FALSE))</f>
        <v>G</v>
      </c>
      <c r="N2059" t="str">
        <f>VLOOKUP(B2059,'Uniprot taxonomy'!B:R,5,FALSE)</f>
        <v>Gammaproteobacteria</v>
      </c>
      <c r="O2059" t="str">
        <f>VLOOKUP(B2059,'Uniprot taxonomy'!B:R,6,FALSE)</f>
        <v>Enterobacteriales</v>
      </c>
      <c r="P2059" t="str">
        <f>VLOOKUP(B2059,'Uniprot taxonomy'!B:R,7,FALSE)</f>
        <v>Enterobacteriaceae</v>
      </c>
      <c r="Q2059" t="str">
        <f>VLOOKUP(B2059,'Uniprot taxonomy'!B:R,8,FALSE)</f>
        <v>Providencia</v>
      </c>
    </row>
    <row r="2060" spans="1:17" hidden="1" x14ac:dyDescent="0.25">
      <c r="A2060" t="s">
        <v>5462</v>
      </c>
      <c r="B2060" t="s">
        <v>5463</v>
      </c>
      <c r="C2060" t="e">
        <f>VLOOKUP('Домены Secretin_N'!B2060,'AC-Architecture'!A:C,3,FALSE)</f>
        <v>#N/A</v>
      </c>
      <c r="D2060">
        <v>514</v>
      </c>
      <c r="E2060" t="s">
        <v>3632</v>
      </c>
      <c r="F2060">
        <v>208</v>
      </c>
      <c r="G2060">
        <v>269</v>
      </c>
      <c r="H2060">
        <f t="shared" si="144"/>
        <v>61</v>
      </c>
      <c r="I2060" t="str">
        <f t="shared" si="145"/>
        <v>D4CUL0_9FUSO/208-269</v>
      </c>
      <c r="K2060" t="e">
        <f>IF(C2060="Secretin_N, Secretin, TraK","T","N")</f>
        <v>#N/A</v>
      </c>
      <c r="L2060" t="e">
        <f>VLOOKUP(E2060,'Uniprot taxonomy'!E:J,4,FALSE)</f>
        <v>#N/A</v>
      </c>
      <c r="M2060" t="e">
        <f>LEFT(VLOOKUP(B2060,'Uniprot taxonomy'!B:R,5,FALSE))</f>
        <v>#N/A</v>
      </c>
      <c r="N2060" t="e">
        <f>VLOOKUP(B2060,'Uniprot taxonomy'!B:R,5,FALSE)</f>
        <v>#N/A</v>
      </c>
      <c r="O2060" t="e">
        <f>VLOOKUP(B2060,'Uniprot taxonomy'!B:R,6,FALSE)</f>
        <v>#N/A</v>
      </c>
      <c r="P2060" t="e">
        <f>VLOOKUP(B2060,'Uniprot taxonomy'!B:R,7,FALSE)</f>
        <v>#N/A</v>
      </c>
      <c r="Q2060" t="e">
        <f>VLOOKUP(B2060,'Uniprot taxonomy'!B:R,8,FALSE)</f>
        <v>#N/A</v>
      </c>
    </row>
    <row r="2061" spans="1:17" hidden="1" x14ac:dyDescent="0.25">
      <c r="A2061" t="s">
        <v>5464</v>
      </c>
      <c r="B2061" t="s">
        <v>5465</v>
      </c>
      <c r="C2061" t="e">
        <f>VLOOKUP('Домены Secretin_N'!B2061,'AC-Architecture'!A:C,3,FALSE)</f>
        <v>#N/A</v>
      </c>
      <c r="D2061">
        <v>711</v>
      </c>
      <c r="E2061" t="s">
        <v>3632</v>
      </c>
      <c r="F2061">
        <v>369</v>
      </c>
      <c r="G2061">
        <v>442</v>
      </c>
      <c r="H2061">
        <f t="shared" si="144"/>
        <v>73</v>
      </c>
      <c r="I2061" t="str">
        <f t="shared" si="145"/>
        <v>D4DTJ8_NEIEG/369-442</v>
      </c>
      <c r="K2061" t="e">
        <f>IF(C2061="Secretin_N, Secretin, TraK","T","N")</f>
        <v>#N/A</v>
      </c>
      <c r="L2061" t="e">
        <f>VLOOKUP(E2061,'Uniprot taxonomy'!E:J,4,FALSE)</f>
        <v>#N/A</v>
      </c>
      <c r="M2061" t="e">
        <f>LEFT(VLOOKUP(B2061,'Uniprot taxonomy'!B:R,5,FALSE))</f>
        <v>#N/A</v>
      </c>
      <c r="N2061" t="e">
        <f>VLOOKUP(B2061,'Uniprot taxonomy'!B:R,5,FALSE)</f>
        <v>#N/A</v>
      </c>
      <c r="O2061" t="e">
        <f>VLOOKUP(B2061,'Uniprot taxonomy'!B:R,6,FALSE)</f>
        <v>#N/A</v>
      </c>
      <c r="P2061" t="e">
        <f>VLOOKUP(B2061,'Uniprot taxonomy'!B:R,7,FALSE)</f>
        <v>#N/A</v>
      </c>
      <c r="Q2061" t="e">
        <f>VLOOKUP(B2061,'Uniprot taxonomy'!B:R,8,FALSE)</f>
        <v>#N/A</v>
      </c>
    </row>
    <row r="2062" spans="1:17" x14ac:dyDescent="0.25">
      <c r="A2062" t="s">
        <v>615</v>
      </c>
      <c r="B2062" t="s">
        <v>1915</v>
      </c>
      <c r="C2062" t="str">
        <f>VLOOKUP('Домены Secretin_N'!B2062,'AC-Architecture'!A:C,3,FALSE)</f>
        <v>Secretin_N, Secretin</v>
      </c>
      <c r="D2062">
        <v>411</v>
      </c>
      <c r="E2062" t="s">
        <v>3632</v>
      </c>
      <c r="F2062">
        <v>116</v>
      </c>
      <c r="G2062">
        <v>180</v>
      </c>
      <c r="H2062">
        <f t="shared" si="144"/>
        <v>64</v>
      </c>
      <c r="I2062" t="str">
        <f t="shared" si="145"/>
        <v>D4DYM6_SEROD/116-180</v>
      </c>
      <c r="J2062" t="str">
        <f>CONCATENATE(K2062,"_",LEFT(O2062,3),"_",LEFT(Q2062,3),"_",B2062)</f>
        <v>N_Ent_Ser_D4DYM6</v>
      </c>
      <c r="K2062" t="str">
        <f>IF(C2062="Secretin_N, Secretin, TraK","T","N")</f>
        <v>N</v>
      </c>
      <c r="L2062" t="str">
        <f>VLOOKUP(B2062,'Uniprot taxonomy'!B:R,4,FALSE)</f>
        <v>Proteobacteria</v>
      </c>
      <c r="M2062" t="str">
        <f>LEFT(VLOOKUP(B2062,'Uniprot taxonomy'!B:R,5,FALSE))</f>
        <v>G</v>
      </c>
      <c r="N2062" t="str">
        <f>VLOOKUP(B2062,'Uniprot taxonomy'!B:R,5,FALSE)</f>
        <v>Gammaproteobacteria</v>
      </c>
      <c r="O2062" t="str">
        <f>VLOOKUP(B2062,'Uniprot taxonomy'!B:R,6,FALSE)</f>
        <v>Enterobacteriales</v>
      </c>
      <c r="P2062" t="str">
        <f>VLOOKUP(B2062,'Uniprot taxonomy'!B:R,7,FALSE)</f>
        <v>Enterobacteriaceae</v>
      </c>
      <c r="Q2062" t="str">
        <f>VLOOKUP(B2062,'Uniprot taxonomy'!B:R,8,FALSE)</f>
        <v>Serratia</v>
      </c>
    </row>
    <row r="2063" spans="1:17" hidden="1" x14ac:dyDescent="0.25">
      <c r="A2063" t="s">
        <v>616</v>
      </c>
      <c r="B2063" t="s">
        <v>2607</v>
      </c>
      <c r="C2063" t="e">
        <f>VLOOKUP('Домены Secretin_N'!B2063,'AC-Architecture'!A:C,3,FALSE)</f>
        <v>#N/A</v>
      </c>
      <c r="D2063">
        <v>469</v>
      </c>
      <c r="E2063" t="s">
        <v>3632</v>
      </c>
      <c r="F2063">
        <v>130</v>
      </c>
      <c r="G2063">
        <v>195</v>
      </c>
      <c r="H2063">
        <f t="shared" si="144"/>
        <v>65</v>
      </c>
      <c r="I2063" t="str">
        <f t="shared" si="145"/>
        <v>D4EE17_AGGAC/130-195</v>
      </c>
      <c r="K2063" t="e">
        <f>IF(C2063="Secretin_N, Secretin, TraK","T","N")</f>
        <v>#N/A</v>
      </c>
      <c r="L2063" t="e">
        <f>VLOOKUP(E2063,'Uniprot taxonomy'!E:J,4,FALSE)</f>
        <v>#N/A</v>
      </c>
      <c r="M2063" t="e">
        <f>LEFT(VLOOKUP(B2063,'Uniprot taxonomy'!B:R,5,FALSE))</f>
        <v>#N/A</v>
      </c>
      <c r="N2063" t="e">
        <f>VLOOKUP(B2063,'Uniprot taxonomy'!B:R,5,FALSE)</f>
        <v>#N/A</v>
      </c>
      <c r="O2063" t="e">
        <f>VLOOKUP(B2063,'Uniprot taxonomy'!B:R,6,FALSE)</f>
        <v>#N/A</v>
      </c>
      <c r="P2063" t="e">
        <f>VLOOKUP(B2063,'Uniprot taxonomy'!B:R,7,FALSE)</f>
        <v>#N/A</v>
      </c>
      <c r="Q2063" t="e">
        <f>VLOOKUP(B2063,'Uniprot taxonomy'!B:R,8,FALSE)</f>
        <v>#N/A</v>
      </c>
    </row>
    <row r="2064" spans="1:17" x14ac:dyDescent="0.25">
      <c r="A2064" t="s">
        <v>617</v>
      </c>
      <c r="B2064" t="s">
        <v>1916</v>
      </c>
      <c r="C2064" t="str">
        <f>VLOOKUP('Домены Secretin_N'!B2064,'AC-Architecture'!A:C,3,FALSE)</f>
        <v>Secretin_N, Secretin</v>
      </c>
      <c r="D2064">
        <v>400</v>
      </c>
      <c r="E2064" t="s">
        <v>3632</v>
      </c>
      <c r="F2064">
        <v>54</v>
      </c>
      <c r="G2064">
        <v>175</v>
      </c>
      <c r="H2064">
        <f t="shared" si="144"/>
        <v>121</v>
      </c>
      <c r="I2064" t="str">
        <f t="shared" si="145"/>
        <v>D4FA77_EDWTA/54-175</v>
      </c>
      <c r="J2064" t="str">
        <f t="shared" ref="J2064:J2065" si="148">CONCATENATE(K2064,"_",LEFT(O2064,3),"_",LEFT(Q2064,3),"_",B2064)</f>
        <v>N_Ent_Edw_D4FA77</v>
      </c>
      <c r="K2064" t="str">
        <f>IF(C2064="Secretin_N, Secretin, TraK","T","N")</f>
        <v>N</v>
      </c>
      <c r="L2064" t="str">
        <f>VLOOKUP(B2064,'Uniprot taxonomy'!B:R,4,FALSE)</f>
        <v>Proteobacteria</v>
      </c>
      <c r="M2064" t="str">
        <f>LEFT(VLOOKUP(B2064,'Uniprot taxonomy'!B:R,5,FALSE))</f>
        <v>G</v>
      </c>
      <c r="N2064" t="str">
        <f>VLOOKUP(B2064,'Uniprot taxonomy'!B:R,5,FALSE)</f>
        <v>Gammaproteobacteria</v>
      </c>
      <c r="O2064" t="str">
        <f>VLOOKUP(B2064,'Uniprot taxonomy'!B:R,6,FALSE)</f>
        <v>Enterobacteriales</v>
      </c>
      <c r="P2064" t="str">
        <f>VLOOKUP(B2064,'Uniprot taxonomy'!B:R,7,FALSE)</f>
        <v>Enterobacteriaceae</v>
      </c>
      <c r="Q2064" t="str">
        <f>VLOOKUP(B2064,'Uniprot taxonomy'!B:R,8,FALSE)</f>
        <v>Edwardsiella</v>
      </c>
    </row>
    <row r="2065" spans="1:17" x14ac:dyDescent="0.25">
      <c r="A2065" t="s">
        <v>618</v>
      </c>
      <c r="B2065" t="s">
        <v>1917</v>
      </c>
      <c r="C2065" t="str">
        <f>VLOOKUP('Домены Secretin_N'!B2065,'AC-Architecture'!A:C,3,FALSE)</f>
        <v>Secretin_N, Secretin</v>
      </c>
      <c r="D2065">
        <v>413</v>
      </c>
      <c r="E2065" t="s">
        <v>3632</v>
      </c>
      <c r="F2065">
        <v>110</v>
      </c>
      <c r="G2065">
        <v>175</v>
      </c>
      <c r="H2065">
        <f t="shared" si="144"/>
        <v>65</v>
      </c>
      <c r="I2065" t="str">
        <f t="shared" si="145"/>
        <v>D4GCM5_PANAM/110-175</v>
      </c>
      <c r="J2065" t="str">
        <f t="shared" si="148"/>
        <v>N_Ent_Pan_D4GCM5</v>
      </c>
      <c r="K2065" t="str">
        <f>IF(C2065="Secretin_N, Secretin, TraK","T","N")</f>
        <v>N</v>
      </c>
      <c r="L2065" t="str">
        <f>VLOOKUP(B2065,'Uniprot taxonomy'!B:R,4,FALSE)</f>
        <v>Proteobacteria</v>
      </c>
      <c r="M2065" t="str">
        <f>LEFT(VLOOKUP(B2065,'Uniprot taxonomy'!B:R,5,FALSE))</f>
        <v>G</v>
      </c>
      <c r="N2065" t="str">
        <f>VLOOKUP(B2065,'Uniprot taxonomy'!B:R,5,FALSE)</f>
        <v>Gammaproteobacteria</v>
      </c>
      <c r="O2065" t="str">
        <f>VLOOKUP(B2065,'Uniprot taxonomy'!B:R,6,FALSE)</f>
        <v>Enterobacteriales</v>
      </c>
      <c r="P2065" t="str">
        <f>VLOOKUP(B2065,'Uniprot taxonomy'!B:R,7,FALSE)</f>
        <v>Enterobacteriaceae</v>
      </c>
      <c r="Q2065" t="str">
        <f>VLOOKUP(B2065,'Uniprot taxonomy'!B:R,8,FALSE)</f>
        <v>Pantoea</v>
      </c>
    </row>
    <row r="2066" spans="1:17" hidden="1" x14ac:dyDescent="0.25">
      <c r="A2066" t="s">
        <v>5466</v>
      </c>
      <c r="B2066" t="s">
        <v>5467</v>
      </c>
      <c r="C2066" t="e">
        <f>VLOOKUP('Домены Secretin_N'!B2066,'AC-Architecture'!A:C,3,FALSE)</f>
        <v>#N/A</v>
      </c>
      <c r="D2066">
        <v>616</v>
      </c>
      <c r="E2066" t="s">
        <v>3632</v>
      </c>
      <c r="F2066">
        <v>183</v>
      </c>
      <c r="G2066">
        <v>253</v>
      </c>
      <c r="H2066">
        <f t="shared" si="144"/>
        <v>70</v>
      </c>
      <c r="I2066" t="str">
        <f t="shared" si="145"/>
        <v>D4H3X7_DENA2/183-253</v>
      </c>
      <c r="K2066" t="e">
        <f>IF(C2066="Secretin_N, Secretin, TraK","T","N")</f>
        <v>#N/A</v>
      </c>
      <c r="L2066" t="e">
        <f>VLOOKUP(E2066,'Uniprot taxonomy'!E:J,4,FALSE)</f>
        <v>#N/A</v>
      </c>
      <c r="M2066" t="e">
        <f>LEFT(VLOOKUP(B2066,'Uniprot taxonomy'!B:R,5,FALSE))</f>
        <v>#N/A</v>
      </c>
      <c r="N2066" t="e">
        <f>VLOOKUP(B2066,'Uniprot taxonomy'!B:R,5,FALSE)</f>
        <v>#N/A</v>
      </c>
      <c r="O2066" t="e">
        <f>VLOOKUP(B2066,'Uniprot taxonomy'!B:R,6,FALSE)</f>
        <v>#N/A</v>
      </c>
      <c r="P2066" t="e">
        <f>VLOOKUP(B2066,'Uniprot taxonomy'!B:R,7,FALSE)</f>
        <v>#N/A</v>
      </c>
      <c r="Q2066" t="e">
        <f>VLOOKUP(B2066,'Uniprot taxonomy'!B:R,8,FALSE)</f>
        <v>#N/A</v>
      </c>
    </row>
    <row r="2067" spans="1:17" hidden="1" x14ac:dyDescent="0.25">
      <c r="A2067" t="s">
        <v>5466</v>
      </c>
      <c r="B2067" t="s">
        <v>5467</v>
      </c>
      <c r="C2067" t="e">
        <f>VLOOKUP('Домены Secretin_N'!B2067,'AC-Architecture'!A:C,3,FALSE)</f>
        <v>#N/A</v>
      </c>
      <c r="D2067">
        <v>616</v>
      </c>
      <c r="E2067" t="s">
        <v>3632</v>
      </c>
      <c r="F2067">
        <v>258</v>
      </c>
      <c r="G2067">
        <v>331</v>
      </c>
      <c r="H2067">
        <f t="shared" si="144"/>
        <v>73</v>
      </c>
      <c r="I2067" t="str">
        <f t="shared" si="145"/>
        <v>D4H3X7_DENA2/258-331</v>
      </c>
      <c r="K2067" t="e">
        <f>IF(C2067="Secretin_N, Secretin, TraK","T","N")</f>
        <v>#N/A</v>
      </c>
      <c r="L2067" t="e">
        <f>VLOOKUP(E2067,'Uniprot taxonomy'!E:J,4,FALSE)</f>
        <v>#N/A</v>
      </c>
      <c r="M2067" t="e">
        <f>LEFT(VLOOKUP(B2067,'Uniprot taxonomy'!B:R,5,FALSE))</f>
        <v>#N/A</v>
      </c>
      <c r="N2067" t="e">
        <f>VLOOKUP(B2067,'Uniprot taxonomy'!B:R,5,FALSE)</f>
        <v>#N/A</v>
      </c>
      <c r="O2067" t="e">
        <f>VLOOKUP(B2067,'Uniprot taxonomy'!B:R,6,FALSE)</f>
        <v>#N/A</v>
      </c>
      <c r="P2067" t="e">
        <f>VLOOKUP(B2067,'Uniprot taxonomy'!B:R,7,FALSE)</f>
        <v>#N/A</v>
      </c>
      <c r="Q2067" t="e">
        <f>VLOOKUP(B2067,'Uniprot taxonomy'!B:R,8,FALSE)</f>
        <v>#N/A</v>
      </c>
    </row>
    <row r="2068" spans="1:17" x14ac:dyDescent="0.25">
      <c r="A2068" t="s">
        <v>14</v>
      </c>
      <c r="B2068" t="s">
        <v>1319</v>
      </c>
      <c r="C2068" t="str">
        <f>VLOOKUP('Домены Secretin_N'!B2068,'AC-Architecture'!A:C,3,FALSE)</f>
        <v>Secretin_N, Secretin, TraK</v>
      </c>
      <c r="D2068">
        <v>676</v>
      </c>
      <c r="E2068" t="s">
        <v>3632</v>
      </c>
      <c r="F2068">
        <v>178</v>
      </c>
      <c r="G2068">
        <v>307</v>
      </c>
      <c r="H2068">
        <f t="shared" si="144"/>
        <v>129</v>
      </c>
      <c r="I2068" t="str">
        <f t="shared" si="145"/>
        <v>D4HVP2_ERWAC/178-307</v>
      </c>
      <c r="J2068" t="str">
        <f t="shared" ref="J2068:J2069" si="149">CONCATENATE(K2068,"_",LEFT(O2068,3),"_",LEFT(Q2068,3),"_",B2068)</f>
        <v>T_Ent_Erw_D4HVP2</v>
      </c>
      <c r="K2068" t="str">
        <f>IF(C2068="Secretin_N, Secretin, TraK","T","N")</f>
        <v>T</v>
      </c>
      <c r="L2068" t="str">
        <f>VLOOKUP(B2068,'Uniprot taxonomy'!B:R,4,FALSE)</f>
        <v>Proteobacteria</v>
      </c>
      <c r="M2068" t="str">
        <f>LEFT(VLOOKUP(B2068,'Uniprot taxonomy'!B:R,5,FALSE))</f>
        <v>G</v>
      </c>
      <c r="N2068" t="str">
        <f>VLOOKUP(B2068,'Uniprot taxonomy'!B:R,5,FALSE)</f>
        <v>Gammaproteobacteria</v>
      </c>
      <c r="O2068" t="str">
        <f>VLOOKUP(B2068,'Uniprot taxonomy'!B:R,6,FALSE)</f>
        <v>Enterobacteriales</v>
      </c>
      <c r="P2068" t="str">
        <f>VLOOKUP(B2068,'Uniprot taxonomy'!B:R,7,FALSE)</f>
        <v>Enterobacteriaceae</v>
      </c>
      <c r="Q2068" t="str">
        <f>VLOOKUP(B2068,'Uniprot taxonomy'!B:R,8,FALSE)</f>
        <v>Erwinia</v>
      </c>
    </row>
    <row r="2069" spans="1:17" x14ac:dyDescent="0.25">
      <c r="A2069" t="s">
        <v>619</v>
      </c>
      <c r="B2069" t="s">
        <v>1918</v>
      </c>
      <c r="C2069" t="str">
        <f>VLOOKUP('Домены Secretin_N'!B2069,'AC-Architecture'!A:C,3,FALSE)</f>
        <v>Secretin_N, Secretin</v>
      </c>
      <c r="D2069">
        <v>589</v>
      </c>
      <c r="E2069" t="s">
        <v>3632</v>
      </c>
      <c r="F2069">
        <v>198</v>
      </c>
      <c r="G2069">
        <v>334</v>
      </c>
      <c r="H2069">
        <f t="shared" si="144"/>
        <v>136</v>
      </c>
      <c r="I2069" t="str">
        <f t="shared" si="145"/>
        <v>D4HX36_ERWAC/198-334</v>
      </c>
      <c r="J2069" t="str">
        <f t="shared" si="149"/>
        <v>N_Ent_Erw_D4HX36</v>
      </c>
      <c r="K2069" t="str">
        <f>IF(C2069="Secretin_N, Secretin, TraK","T","N")</f>
        <v>N</v>
      </c>
      <c r="L2069" t="str">
        <f>VLOOKUP(B2069,'Uniprot taxonomy'!B:R,4,FALSE)</f>
        <v>Proteobacteria</v>
      </c>
      <c r="M2069" t="str">
        <f>LEFT(VLOOKUP(B2069,'Uniprot taxonomy'!B:R,5,FALSE))</f>
        <v>G</v>
      </c>
      <c r="N2069" t="str">
        <f>VLOOKUP(B2069,'Uniprot taxonomy'!B:R,5,FALSE)</f>
        <v>Gammaproteobacteria</v>
      </c>
      <c r="O2069" t="str">
        <f>VLOOKUP(B2069,'Uniprot taxonomy'!B:R,6,FALSE)</f>
        <v>Enterobacteriales</v>
      </c>
      <c r="P2069" t="str">
        <f>VLOOKUP(B2069,'Uniprot taxonomy'!B:R,7,FALSE)</f>
        <v>Enterobacteriaceae</v>
      </c>
      <c r="Q2069" t="str">
        <f>VLOOKUP(B2069,'Uniprot taxonomy'!B:R,8,FALSE)</f>
        <v>Erwinia</v>
      </c>
    </row>
    <row r="2070" spans="1:17" hidden="1" x14ac:dyDescent="0.25">
      <c r="A2070" t="s">
        <v>5468</v>
      </c>
      <c r="B2070" t="s">
        <v>5469</v>
      </c>
      <c r="C2070" t="e">
        <f>VLOOKUP('Домены Secretin_N'!B2070,'AC-Architecture'!A:C,3,FALSE)</f>
        <v>#N/A</v>
      </c>
      <c r="D2070">
        <v>645</v>
      </c>
      <c r="E2070" t="s">
        <v>3632</v>
      </c>
      <c r="F2070">
        <v>133</v>
      </c>
      <c r="G2070">
        <v>195</v>
      </c>
      <c r="H2070">
        <f t="shared" si="144"/>
        <v>62</v>
      </c>
      <c r="I2070" t="str">
        <f t="shared" si="145"/>
        <v>D4HZX1_ERWAC/133-195</v>
      </c>
      <c r="K2070" t="e">
        <f>IF(C2070="Secretin_N, Secretin, TraK","T","N")</f>
        <v>#N/A</v>
      </c>
      <c r="L2070" t="e">
        <f>VLOOKUP(E2070,'Uniprot taxonomy'!E:J,4,FALSE)</f>
        <v>#N/A</v>
      </c>
      <c r="M2070" t="e">
        <f>LEFT(VLOOKUP(B2070,'Uniprot taxonomy'!B:R,5,FALSE))</f>
        <v>#N/A</v>
      </c>
      <c r="N2070" t="e">
        <f>VLOOKUP(B2070,'Uniprot taxonomy'!B:R,5,FALSE)</f>
        <v>#N/A</v>
      </c>
      <c r="O2070" t="e">
        <f>VLOOKUP(B2070,'Uniprot taxonomy'!B:R,6,FALSE)</f>
        <v>#N/A</v>
      </c>
      <c r="P2070" t="e">
        <f>VLOOKUP(B2070,'Uniprot taxonomy'!B:R,7,FALSE)</f>
        <v>#N/A</v>
      </c>
      <c r="Q2070" t="e">
        <f>VLOOKUP(B2070,'Uniprot taxonomy'!B:R,8,FALSE)</f>
        <v>#N/A</v>
      </c>
    </row>
    <row r="2071" spans="1:17" hidden="1" x14ac:dyDescent="0.25">
      <c r="A2071" t="s">
        <v>5468</v>
      </c>
      <c r="B2071" t="s">
        <v>5469</v>
      </c>
      <c r="C2071" t="e">
        <f>VLOOKUP('Домены Secretin_N'!B2071,'AC-Architecture'!A:C,3,FALSE)</f>
        <v>#N/A</v>
      </c>
      <c r="D2071">
        <v>645</v>
      </c>
      <c r="E2071" t="s">
        <v>3632</v>
      </c>
      <c r="F2071">
        <v>197</v>
      </c>
      <c r="G2071">
        <v>267</v>
      </c>
      <c r="H2071">
        <f t="shared" si="144"/>
        <v>70</v>
      </c>
      <c r="I2071" t="str">
        <f t="shared" si="145"/>
        <v>D4HZX1_ERWAC/197-267</v>
      </c>
      <c r="K2071" t="e">
        <f>IF(C2071="Secretin_N, Secretin, TraK","T","N")</f>
        <v>#N/A</v>
      </c>
      <c r="L2071" t="e">
        <f>VLOOKUP(E2071,'Uniprot taxonomy'!E:J,4,FALSE)</f>
        <v>#N/A</v>
      </c>
      <c r="M2071" t="e">
        <f>LEFT(VLOOKUP(B2071,'Uniprot taxonomy'!B:R,5,FALSE))</f>
        <v>#N/A</v>
      </c>
      <c r="N2071" t="e">
        <f>VLOOKUP(B2071,'Uniprot taxonomy'!B:R,5,FALSE)</f>
        <v>#N/A</v>
      </c>
      <c r="O2071" t="e">
        <f>VLOOKUP(B2071,'Uniprot taxonomy'!B:R,6,FALSE)</f>
        <v>#N/A</v>
      </c>
      <c r="P2071" t="e">
        <f>VLOOKUP(B2071,'Uniprot taxonomy'!B:R,7,FALSE)</f>
        <v>#N/A</v>
      </c>
      <c r="Q2071" t="e">
        <f>VLOOKUP(B2071,'Uniprot taxonomy'!B:R,8,FALSE)</f>
        <v>#N/A</v>
      </c>
    </row>
    <row r="2072" spans="1:17" hidden="1" x14ac:dyDescent="0.25">
      <c r="A2072" t="s">
        <v>5468</v>
      </c>
      <c r="B2072" t="s">
        <v>5469</v>
      </c>
      <c r="C2072" t="e">
        <f>VLOOKUP('Домены Secretin_N'!B2072,'AC-Architecture'!A:C,3,FALSE)</f>
        <v>#N/A</v>
      </c>
      <c r="D2072">
        <v>645</v>
      </c>
      <c r="E2072" t="s">
        <v>3632</v>
      </c>
      <c r="F2072">
        <v>271</v>
      </c>
      <c r="G2072">
        <v>349</v>
      </c>
      <c r="H2072">
        <f t="shared" si="144"/>
        <v>78</v>
      </c>
      <c r="I2072" t="str">
        <f t="shared" si="145"/>
        <v>D4HZX1_ERWAC/271-349</v>
      </c>
      <c r="K2072" t="e">
        <f>IF(C2072="Secretin_N, Secretin, TraK","T","N")</f>
        <v>#N/A</v>
      </c>
      <c r="L2072" t="e">
        <f>VLOOKUP(E2072,'Uniprot taxonomy'!E:J,4,FALSE)</f>
        <v>#N/A</v>
      </c>
      <c r="M2072" t="e">
        <f>LEFT(VLOOKUP(B2072,'Uniprot taxonomy'!B:R,5,FALSE))</f>
        <v>#N/A</v>
      </c>
      <c r="N2072" t="e">
        <f>VLOOKUP(B2072,'Uniprot taxonomy'!B:R,5,FALSE)</f>
        <v>#N/A</v>
      </c>
      <c r="O2072" t="e">
        <f>VLOOKUP(B2072,'Uniprot taxonomy'!B:R,6,FALSE)</f>
        <v>#N/A</v>
      </c>
      <c r="P2072" t="e">
        <f>VLOOKUP(B2072,'Uniprot taxonomy'!B:R,7,FALSE)</f>
        <v>#N/A</v>
      </c>
      <c r="Q2072" t="e">
        <f>VLOOKUP(B2072,'Uniprot taxonomy'!B:R,8,FALSE)</f>
        <v>#N/A</v>
      </c>
    </row>
    <row r="2073" spans="1:17" x14ac:dyDescent="0.25">
      <c r="A2073" t="s">
        <v>620</v>
      </c>
      <c r="B2073" t="s">
        <v>1919</v>
      </c>
      <c r="C2073" t="str">
        <f>VLOOKUP('Домены Secretin_N'!B2073,'AC-Architecture'!A:C,3,FALSE)</f>
        <v>Secretin_N, Secretin</v>
      </c>
      <c r="D2073">
        <v>588</v>
      </c>
      <c r="E2073" t="s">
        <v>3632</v>
      </c>
      <c r="F2073">
        <v>199</v>
      </c>
      <c r="G2073">
        <v>332</v>
      </c>
      <c r="H2073">
        <f t="shared" si="144"/>
        <v>133</v>
      </c>
      <c r="I2073" t="str">
        <f t="shared" si="145"/>
        <v>D4I1N7_ERWAC/199-332</v>
      </c>
      <c r="J2073" t="str">
        <f>CONCATENATE(K2073,"_",LEFT(O2073,3),"_",LEFT(Q2073,3),"_",B2073)</f>
        <v>N_Ent_Erw_D4I1N7</v>
      </c>
      <c r="K2073" t="str">
        <f>IF(C2073="Secretin_N, Secretin, TraK","T","N")</f>
        <v>N</v>
      </c>
      <c r="L2073" t="str">
        <f>VLOOKUP(B2073,'Uniprot taxonomy'!B:R,4,FALSE)</f>
        <v>Proteobacteria</v>
      </c>
      <c r="M2073" t="str">
        <f>LEFT(VLOOKUP(B2073,'Uniprot taxonomy'!B:R,5,FALSE))</f>
        <v>G</v>
      </c>
      <c r="N2073" t="str">
        <f>VLOOKUP(B2073,'Uniprot taxonomy'!B:R,5,FALSE)</f>
        <v>Gammaproteobacteria</v>
      </c>
      <c r="O2073" t="str">
        <f>VLOOKUP(B2073,'Uniprot taxonomy'!B:R,6,FALSE)</f>
        <v>Enterobacteriales</v>
      </c>
      <c r="P2073" t="str">
        <f>VLOOKUP(B2073,'Uniprot taxonomy'!B:R,7,FALSE)</f>
        <v>Enterobacteriaceae</v>
      </c>
      <c r="Q2073" t="str">
        <f>VLOOKUP(B2073,'Uniprot taxonomy'!B:R,8,FALSE)</f>
        <v>Erwinia</v>
      </c>
    </row>
    <row r="2074" spans="1:17" hidden="1" x14ac:dyDescent="0.25">
      <c r="A2074" t="s">
        <v>5470</v>
      </c>
      <c r="B2074" t="s">
        <v>5471</v>
      </c>
      <c r="C2074" t="e">
        <f>VLOOKUP('Домены Secretin_N'!B2074,'AC-Architecture'!A:C,3,FALSE)</f>
        <v>#N/A</v>
      </c>
      <c r="D2074">
        <v>414</v>
      </c>
      <c r="E2074" t="s">
        <v>3632</v>
      </c>
      <c r="F2074">
        <v>118</v>
      </c>
      <c r="G2074">
        <v>182</v>
      </c>
      <c r="H2074">
        <f t="shared" si="144"/>
        <v>64</v>
      </c>
      <c r="I2074" t="str">
        <f t="shared" si="145"/>
        <v>D4I324_ERWAC/118-182</v>
      </c>
      <c r="K2074" t="e">
        <f>IF(C2074="Secretin_N, Secretin, TraK","T","N")</f>
        <v>#N/A</v>
      </c>
      <c r="L2074" t="e">
        <f>VLOOKUP(E2074,'Uniprot taxonomy'!E:J,4,FALSE)</f>
        <v>#N/A</v>
      </c>
      <c r="M2074" t="e">
        <f>LEFT(VLOOKUP(B2074,'Uniprot taxonomy'!B:R,5,FALSE))</f>
        <v>#N/A</v>
      </c>
      <c r="N2074" t="e">
        <f>VLOOKUP(B2074,'Uniprot taxonomy'!B:R,5,FALSE)</f>
        <v>#N/A</v>
      </c>
      <c r="O2074" t="e">
        <f>VLOOKUP(B2074,'Uniprot taxonomy'!B:R,6,FALSE)</f>
        <v>#N/A</v>
      </c>
      <c r="P2074" t="e">
        <f>VLOOKUP(B2074,'Uniprot taxonomy'!B:R,7,FALSE)</f>
        <v>#N/A</v>
      </c>
      <c r="Q2074" t="e">
        <f>VLOOKUP(B2074,'Uniprot taxonomy'!B:R,8,FALSE)</f>
        <v>#N/A</v>
      </c>
    </row>
    <row r="2075" spans="1:17" x14ac:dyDescent="0.25">
      <c r="A2075" t="s">
        <v>621</v>
      </c>
      <c r="B2075" t="s">
        <v>1920</v>
      </c>
      <c r="C2075" t="str">
        <f>VLOOKUP('Домены Secretin_N'!B2075,'AC-Architecture'!A:C,3,FALSE)</f>
        <v>Secretin_N, Secretin</v>
      </c>
      <c r="D2075">
        <v>584</v>
      </c>
      <c r="E2075" t="s">
        <v>3632</v>
      </c>
      <c r="F2075">
        <v>193</v>
      </c>
      <c r="G2075">
        <v>329</v>
      </c>
      <c r="H2075">
        <f t="shared" si="144"/>
        <v>136</v>
      </c>
      <c r="I2075" t="str">
        <f t="shared" si="145"/>
        <v>D4I9H2_ERWAE/193-329</v>
      </c>
      <c r="J2075" t="str">
        <f t="shared" ref="J2075:J2077" si="150">CONCATENATE(K2075,"_",LEFT(O2075,3),"_",LEFT(Q2075,3),"_",B2075)</f>
        <v>N_Ent_Erw_D4I9H2</v>
      </c>
      <c r="K2075" t="str">
        <f>IF(C2075="Secretin_N, Secretin, TraK","T","N")</f>
        <v>N</v>
      </c>
      <c r="L2075" t="str">
        <f>VLOOKUP(B2075,'Uniprot taxonomy'!B:R,4,FALSE)</f>
        <v>Proteobacteria</v>
      </c>
      <c r="M2075" t="str">
        <f>LEFT(VLOOKUP(B2075,'Uniprot taxonomy'!B:R,5,FALSE))</f>
        <v>G</v>
      </c>
      <c r="N2075" t="str">
        <f>VLOOKUP(B2075,'Uniprot taxonomy'!B:R,5,FALSE)</f>
        <v>Gammaproteobacteria</v>
      </c>
      <c r="O2075" t="str">
        <f>VLOOKUP(B2075,'Uniprot taxonomy'!B:R,6,FALSE)</f>
        <v>Enterobacteriales</v>
      </c>
      <c r="P2075" t="str">
        <f>VLOOKUP(B2075,'Uniprot taxonomy'!B:R,7,FALSE)</f>
        <v>Enterobacteriaceae</v>
      </c>
      <c r="Q2075" t="str">
        <f>VLOOKUP(B2075,'Uniprot taxonomy'!B:R,8,FALSE)</f>
        <v>Erwinia</v>
      </c>
    </row>
    <row r="2076" spans="1:17" x14ac:dyDescent="0.25">
      <c r="A2076" t="s">
        <v>15</v>
      </c>
      <c r="B2076" t="s">
        <v>1320</v>
      </c>
      <c r="C2076" t="str">
        <f>VLOOKUP('Домены Secretin_N'!B2076,'AC-Architecture'!A:C,3,FALSE)</f>
        <v>Secretin_N, Secretin, TraK</v>
      </c>
      <c r="D2076">
        <v>676</v>
      </c>
      <c r="E2076" t="s">
        <v>3632</v>
      </c>
      <c r="F2076">
        <v>178</v>
      </c>
      <c r="G2076">
        <v>307</v>
      </c>
      <c r="H2076">
        <f t="shared" si="144"/>
        <v>129</v>
      </c>
      <c r="I2076" t="str">
        <f t="shared" si="145"/>
        <v>D4IAU8_ERWAE/178-307</v>
      </c>
      <c r="J2076" t="str">
        <f t="shared" si="150"/>
        <v>T_Ent_Erw_D4IAU8</v>
      </c>
      <c r="K2076" t="str">
        <f>IF(C2076="Secretin_N, Secretin, TraK","T","N")</f>
        <v>T</v>
      </c>
      <c r="L2076" t="str">
        <f>VLOOKUP(B2076,'Uniprot taxonomy'!B:R,4,FALSE)</f>
        <v>Proteobacteria</v>
      </c>
      <c r="M2076" t="str">
        <f>LEFT(VLOOKUP(B2076,'Uniprot taxonomy'!B:R,5,FALSE))</f>
        <v>G</v>
      </c>
      <c r="N2076" t="str">
        <f>VLOOKUP(B2076,'Uniprot taxonomy'!B:R,5,FALSE)</f>
        <v>Gammaproteobacteria</v>
      </c>
      <c r="O2076" t="str">
        <f>VLOOKUP(B2076,'Uniprot taxonomy'!B:R,6,FALSE)</f>
        <v>Enterobacteriales</v>
      </c>
      <c r="P2076" t="str">
        <f>VLOOKUP(B2076,'Uniprot taxonomy'!B:R,7,FALSE)</f>
        <v>Enterobacteriaceae</v>
      </c>
      <c r="Q2076" t="str">
        <f>VLOOKUP(B2076,'Uniprot taxonomy'!B:R,8,FALSE)</f>
        <v>Erwinia</v>
      </c>
    </row>
    <row r="2077" spans="1:17" x14ac:dyDescent="0.25">
      <c r="A2077" t="s">
        <v>622</v>
      </c>
      <c r="B2077" t="s">
        <v>1921</v>
      </c>
      <c r="C2077" t="str">
        <f>VLOOKUP('Домены Secretin_N'!B2077,'AC-Architecture'!A:C,3,FALSE)</f>
        <v>Secretin_N, Secretin</v>
      </c>
      <c r="D2077">
        <v>588</v>
      </c>
      <c r="E2077" t="s">
        <v>3632</v>
      </c>
      <c r="F2077">
        <v>199</v>
      </c>
      <c r="G2077">
        <v>332</v>
      </c>
      <c r="H2077">
        <f t="shared" si="144"/>
        <v>133</v>
      </c>
      <c r="I2077" t="str">
        <f t="shared" si="145"/>
        <v>D4IBA4_ERWAE/199-332</v>
      </c>
      <c r="J2077" t="str">
        <f t="shared" si="150"/>
        <v>N_Ent_Erw_D4IBA4</v>
      </c>
      <c r="K2077" t="str">
        <f>IF(C2077="Secretin_N, Secretin, TraK","T","N")</f>
        <v>N</v>
      </c>
      <c r="L2077" t="str">
        <f>VLOOKUP(B2077,'Uniprot taxonomy'!B:R,4,FALSE)</f>
        <v>Proteobacteria</v>
      </c>
      <c r="M2077" t="str">
        <f>LEFT(VLOOKUP(B2077,'Uniprot taxonomy'!B:R,5,FALSE))</f>
        <v>G</v>
      </c>
      <c r="N2077" t="str">
        <f>VLOOKUP(B2077,'Uniprot taxonomy'!B:R,5,FALSE)</f>
        <v>Gammaproteobacteria</v>
      </c>
      <c r="O2077" t="str">
        <f>VLOOKUP(B2077,'Uniprot taxonomy'!B:R,6,FALSE)</f>
        <v>Enterobacteriales</v>
      </c>
      <c r="P2077" t="str">
        <f>VLOOKUP(B2077,'Uniprot taxonomy'!B:R,7,FALSE)</f>
        <v>Enterobacteriaceae</v>
      </c>
      <c r="Q2077" t="str">
        <f>VLOOKUP(B2077,'Uniprot taxonomy'!B:R,8,FALSE)</f>
        <v>Erwinia</v>
      </c>
    </row>
    <row r="2078" spans="1:17" hidden="1" x14ac:dyDescent="0.25">
      <c r="A2078" t="s">
        <v>5472</v>
      </c>
      <c r="B2078" t="s">
        <v>5473</v>
      </c>
      <c r="C2078" t="e">
        <f>VLOOKUP('Домены Secretin_N'!B2078,'AC-Architecture'!A:C,3,FALSE)</f>
        <v>#N/A</v>
      </c>
      <c r="D2078">
        <v>406</v>
      </c>
      <c r="E2078" t="s">
        <v>3632</v>
      </c>
      <c r="F2078">
        <v>110</v>
      </c>
      <c r="G2078">
        <v>174</v>
      </c>
      <c r="H2078">
        <f t="shared" si="144"/>
        <v>64</v>
      </c>
      <c r="I2078" t="str">
        <f t="shared" si="145"/>
        <v>D4IDU4_ERWAE/110-174</v>
      </c>
      <c r="K2078" t="e">
        <f>IF(C2078="Secretin_N, Secretin, TraK","T","N")</f>
        <v>#N/A</v>
      </c>
      <c r="L2078" t="e">
        <f>VLOOKUP(E2078,'Uniprot taxonomy'!E:J,4,FALSE)</f>
        <v>#N/A</v>
      </c>
      <c r="M2078" t="e">
        <f>LEFT(VLOOKUP(B2078,'Uniprot taxonomy'!B:R,5,FALSE))</f>
        <v>#N/A</v>
      </c>
      <c r="N2078" t="e">
        <f>VLOOKUP(B2078,'Uniprot taxonomy'!B:R,5,FALSE)</f>
        <v>#N/A</v>
      </c>
      <c r="O2078" t="e">
        <f>VLOOKUP(B2078,'Uniprot taxonomy'!B:R,6,FALSE)</f>
        <v>#N/A</v>
      </c>
      <c r="P2078" t="e">
        <f>VLOOKUP(B2078,'Uniprot taxonomy'!B:R,7,FALSE)</f>
        <v>#N/A</v>
      </c>
      <c r="Q2078" t="e">
        <f>VLOOKUP(B2078,'Uniprot taxonomy'!B:R,8,FALSE)</f>
        <v>#N/A</v>
      </c>
    </row>
    <row r="2079" spans="1:17" hidden="1" x14ac:dyDescent="0.25">
      <c r="A2079" t="s">
        <v>5474</v>
      </c>
      <c r="B2079" t="s">
        <v>5475</v>
      </c>
      <c r="C2079" t="e">
        <f>VLOOKUP('Домены Secretin_N'!B2079,'AC-Architecture'!A:C,3,FALSE)</f>
        <v>#N/A</v>
      </c>
      <c r="D2079">
        <v>645</v>
      </c>
      <c r="E2079" t="s">
        <v>3632</v>
      </c>
      <c r="F2079">
        <v>133</v>
      </c>
      <c r="G2079">
        <v>195</v>
      </c>
      <c r="H2079">
        <f t="shared" si="144"/>
        <v>62</v>
      </c>
      <c r="I2079" t="str">
        <f t="shared" si="145"/>
        <v>D4IG16_ERWAE/133-195</v>
      </c>
      <c r="K2079" t="e">
        <f>IF(C2079="Secretin_N, Secretin, TraK","T","N")</f>
        <v>#N/A</v>
      </c>
      <c r="L2079" t="e">
        <f>VLOOKUP(E2079,'Uniprot taxonomy'!E:J,4,FALSE)</f>
        <v>#N/A</v>
      </c>
      <c r="M2079" t="e">
        <f>LEFT(VLOOKUP(B2079,'Uniprot taxonomy'!B:R,5,FALSE))</f>
        <v>#N/A</v>
      </c>
      <c r="N2079" t="e">
        <f>VLOOKUP(B2079,'Uniprot taxonomy'!B:R,5,FALSE)</f>
        <v>#N/A</v>
      </c>
      <c r="O2079" t="e">
        <f>VLOOKUP(B2079,'Uniprot taxonomy'!B:R,6,FALSE)</f>
        <v>#N/A</v>
      </c>
      <c r="P2079" t="e">
        <f>VLOOKUP(B2079,'Uniprot taxonomy'!B:R,7,FALSE)</f>
        <v>#N/A</v>
      </c>
      <c r="Q2079" t="e">
        <f>VLOOKUP(B2079,'Uniprot taxonomy'!B:R,8,FALSE)</f>
        <v>#N/A</v>
      </c>
    </row>
    <row r="2080" spans="1:17" hidden="1" x14ac:dyDescent="0.25">
      <c r="A2080" t="s">
        <v>5474</v>
      </c>
      <c r="B2080" t="s">
        <v>5475</v>
      </c>
      <c r="C2080" t="e">
        <f>VLOOKUP('Домены Secretin_N'!B2080,'AC-Architecture'!A:C,3,FALSE)</f>
        <v>#N/A</v>
      </c>
      <c r="D2080">
        <v>645</v>
      </c>
      <c r="E2080" t="s">
        <v>3632</v>
      </c>
      <c r="F2080">
        <v>197</v>
      </c>
      <c r="G2080">
        <v>267</v>
      </c>
      <c r="H2080">
        <f t="shared" si="144"/>
        <v>70</v>
      </c>
      <c r="I2080" t="str">
        <f t="shared" si="145"/>
        <v>D4IG16_ERWAE/197-267</v>
      </c>
      <c r="K2080" t="e">
        <f>IF(C2080="Secretin_N, Secretin, TraK","T","N")</f>
        <v>#N/A</v>
      </c>
      <c r="L2080" t="e">
        <f>VLOOKUP(E2080,'Uniprot taxonomy'!E:J,4,FALSE)</f>
        <v>#N/A</v>
      </c>
      <c r="M2080" t="e">
        <f>LEFT(VLOOKUP(B2080,'Uniprot taxonomy'!B:R,5,FALSE))</f>
        <v>#N/A</v>
      </c>
      <c r="N2080" t="e">
        <f>VLOOKUP(B2080,'Uniprot taxonomy'!B:R,5,FALSE)</f>
        <v>#N/A</v>
      </c>
      <c r="O2080" t="e">
        <f>VLOOKUP(B2080,'Uniprot taxonomy'!B:R,6,FALSE)</f>
        <v>#N/A</v>
      </c>
      <c r="P2080" t="e">
        <f>VLOOKUP(B2080,'Uniprot taxonomy'!B:R,7,FALSE)</f>
        <v>#N/A</v>
      </c>
      <c r="Q2080" t="e">
        <f>VLOOKUP(B2080,'Uniprot taxonomy'!B:R,8,FALSE)</f>
        <v>#N/A</v>
      </c>
    </row>
    <row r="2081" spans="1:17" hidden="1" x14ac:dyDescent="0.25">
      <c r="A2081" t="s">
        <v>5474</v>
      </c>
      <c r="B2081" t="s">
        <v>5475</v>
      </c>
      <c r="C2081" t="e">
        <f>VLOOKUP('Домены Secretin_N'!B2081,'AC-Architecture'!A:C,3,FALSE)</f>
        <v>#N/A</v>
      </c>
      <c r="D2081">
        <v>645</v>
      </c>
      <c r="E2081" t="s">
        <v>3632</v>
      </c>
      <c r="F2081">
        <v>271</v>
      </c>
      <c r="G2081">
        <v>349</v>
      </c>
      <c r="H2081">
        <f t="shared" si="144"/>
        <v>78</v>
      </c>
      <c r="I2081" t="str">
        <f t="shared" si="145"/>
        <v>D4IG16_ERWAE/271-349</v>
      </c>
      <c r="K2081" t="e">
        <f>IF(C2081="Secretin_N, Secretin, TraK","T","N")</f>
        <v>#N/A</v>
      </c>
      <c r="L2081" t="e">
        <f>VLOOKUP(E2081,'Uniprot taxonomy'!E:J,4,FALSE)</f>
        <v>#N/A</v>
      </c>
      <c r="M2081" t="e">
        <f>LEFT(VLOOKUP(B2081,'Uniprot taxonomy'!B:R,5,FALSE))</f>
        <v>#N/A</v>
      </c>
      <c r="N2081" t="e">
        <f>VLOOKUP(B2081,'Uniprot taxonomy'!B:R,5,FALSE)</f>
        <v>#N/A</v>
      </c>
      <c r="O2081" t="e">
        <f>VLOOKUP(B2081,'Uniprot taxonomy'!B:R,6,FALSE)</f>
        <v>#N/A</v>
      </c>
      <c r="P2081" t="e">
        <f>VLOOKUP(B2081,'Uniprot taxonomy'!B:R,7,FALSE)</f>
        <v>#N/A</v>
      </c>
      <c r="Q2081" t="e">
        <f>VLOOKUP(B2081,'Uniprot taxonomy'!B:R,8,FALSE)</f>
        <v>#N/A</v>
      </c>
    </row>
    <row r="2082" spans="1:17" hidden="1" x14ac:dyDescent="0.25">
      <c r="A2082" t="s">
        <v>623</v>
      </c>
      <c r="B2082" t="s">
        <v>1922</v>
      </c>
      <c r="C2082" t="str">
        <f>VLOOKUP('Домены Secretin_N'!B2082,'AC-Architecture'!A:C,3,FALSE)</f>
        <v>Secretin_N, Secretin</v>
      </c>
      <c r="D2082">
        <v>426</v>
      </c>
      <c r="E2082" t="s">
        <v>3632</v>
      </c>
      <c r="F2082">
        <v>99</v>
      </c>
      <c r="G2082">
        <v>185</v>
      </c>
      <c r="H2082">
        <f t="shared" si="144"/>
        <v>86</v>
      </c>
      <c r="I2082" t="str">
        <f t="shared" si="145"/>
        <v>D4S700_9FIRM/99-185</v>
      </c>
      <c r="K2082" t="str">
        <f>IF(C2082="Secretin_N, Secretin, TraK","T","N")</f>
        <v>N</v>
      </c>
      <c r="L2082" t="e">
        <f>VLOOKUP(E2082,'Uniprot taxonomy'!E:J,4,FALSE)</f>
        <v>#N/A</v>
      </c>
      <c r="M2082" t="str">
        <f>LEFT(VLOOKUP(B2082,'Uniprot taxonomy'!B:R,5,FALSE))</f>
        <v>N</v>
      </c>
      <c r="N2082" t="str">
        <f>VLOOKUP(B2082,'Uniprot taxonomy'!B:R,5,FALSE)</f>
        <v>Negativicutes</v>
      </c>
      <c r="O2082" t="str">
        <f>VLOOKUP(B2082,'Uniprot taxonomy'!B:R,6,FALSE)</f>
        <v>Selenomonadales</v>
      </c>
      <c r="P2082" t="str">
        <f>VLOOKUP(B2082,'Uniprot taxonomy'!B:R,7,FALSE)</f>
        <v>Veillonellaceae</v>
      </c>
      <c r="Q2082" t="str">
        <f>VLOOKUP(B2082,'Uniprot taxonomy'!B:R,8,FALSE)</f>
        <v>Selenomonas</v>
      </c>
    </row>
    <row r="2083" spans="1:17" hidden="1" x14ac:dyDescent="0.25">
      <c r="A2083" t="s">
        <v>5476</v>
      </c>
      <c r="B2083" t="s">
        <v>5477</v>
      </c>
      <c r="C2083" t="e">
        <f>VLOOKUP('Домены Secretin_N'!B2083,'AC-Architecture'!A:C,3,FALSE)</f>
        <v>#N/A</v>
      </c>
      <c r="D2083">
        <v>763</v>
      </c>
      <c r="E2083" t="s">
        <v>3632</v>
      </c>
      <c r="F2083">
        <v>194</v>
      </c>
      <c r="G2083">
        <v>254</v>
      </c>
      <c r="H2083">
        <f t="shared" si="144"/>
        <v>60</v>
      </c>
      <c r="I2083" t="str">
        <f t="shared" si="145"/>
        <v>D4SUR5_9XANT/194-254</v>
      </c>
      <c r="K2083" t="e">
        <f>IF(C2083="Secretin_N, Secretin, TraK","T","N")</f>
        <v>#N/A</v>
      </c>
      <c r="L2083" t="e">
        <f>VLOOKUP(E2083,'Uniprot taxonomy'!E:J,4,FALSE)</f>
        <v>#N/A</v>
      </c>
      <c r="M2083" t="e">
        <f>LEFT(VLOOKUP(B2083,'Uniprot taxonomy'!B:R,5,FALSE))</f>
        <v>#N/A</v>
      </c>
      <c r="N2083" t="e">
        <f>VLOOKUP(B2083,'Uniprot taxonomy'!B:R,5,FALSE)</f>
        <v>#N/A</v>
      </c>
      <c r="O2083" t="e">
        <f>VLOOKUP(B2083,'Uniprot taxonomy'!B:R,6,FALSE)</f>
        <v>#N/A</v>
      </c>
      <c r="P2083" t="e">
        <f>VLOOKUP(B2083,'Uniprot taxonomy'!B:R,7,FALSE)</f>
        <v>#N/A</v>
      </c>
      <c r="Q2083" t="e">
        <f>VLOOKUP(B2083,'Uniprot taxonomy'!B:R,8,FALSE)</f>
        <v>#N/A</v>
      </c>
    </row>
    <row r="2084" spans="1:17" hidden="1" x14ac:dyDescent="0.25">
      <c r="A2084" t="s">
        <v>5476</v>
      </c>
      <c r="B2084" t="s">
        <v>5477</v>
      </c>
      <c r="C2084" t="e">
        <f>VLOOKUP('Домены Secretin_N'!B2084,'AC-Architecture'!A:C,3,FALSE)</f>
        <v>#N/A</v>
      </c>
      <c r="D2084">
        <v>763</v>
      </c>
      <c r="E2084" t="s">
        <v>3632</v>
      </c>
      <c r="F2084">
        <v>259</v>
      </c>
      <c r="G2084">
        <v>328</v>
      </c>
      <c r="H2084">
        <f t="shared" si="144"/>
        <v>69</v>
      </c>
      <c r="I2084" t="str">
        <f t="shared" si="145"/>
        <v>D4SUR5_9XANT/259-328</v>
      </c>
      <c r="K2084" t="e">
        <f>IF(C2084="Secretin_N, Secretin, TraK","T","N")</f>
        <v>#N/A</v>
      </c>
      <c r="L2084" t="e">
        <f>VLOOKUP(E2084,'Uniprot taxonomy'!E:J,4,FALSE)</f>
        <v>#N/A</v>
      </c>
      <c r="M2084" t="e">
        <f>LEFT(VLOOKUP(B2084,'Uniprot taxonomy'!B:R,5,FALSE))</f>
        <v>#N/A</v>
      </c>
      <c r="N2084" t="e">
        <f>VLOOKUP(B2084,'Uniprot taxonomy'!B:R,5,FALSE)</f>
        <v>#N/A</v>
      </c>
      <c r="O2084" t="e">
        <f>VLOOKUP(B2084,'Uniprot taxonomy'!B:R,6,FALSE)</f>
        <v>#N/A</v>
      </c>
      <c r="P2084" t="e">
        <f>VLOOKUP(B2084,'Uniprot taxonomy'!B:R,7,FALSE)</f>
        <v>#N/A</v>
      </c>
      <c r="Q2084" t="e">
        <f>VLOOKUP(B2084,'Uniprot taxonomy'!B:R,8,FALSE)</f>
        <v>#N/A</v>
      </c>
    </row>
    <row r="2085" spans="1:17" hidden="1" x14ac:dyDescent="0.25">
      <c r="A2085" t="s">
        <v>5476</v>
      </c>
      <c r="B2085" t="s">
        <v>5477</v>
      </c>
      <c r="C2085" t="e">
        <f>VLOOKUP('Домены Secretin_N'!B2085,'AC-Architecture'!A:C,3,FALSE)</f>
        <v>#N/A</v>
      </c>
      <c r="D2085">
        <v>763</v>
      </c>
      <c r="E2085" t="s">
        <v>3632</v>
      </c>
      <c r="F2085">
        <v>332</v>
      </c>
      <c r="G2085">
        <v>483</v>
      </c>
      <c r="H2085">
        <f t="shared" si="144"/>
        <v>151</v>
      </c>
      <c r="I2085" t="str">
        <f t="shared" si="145"/>
        <v>D4SUR5_9XANT/332-483</v>
      </c>
      <c r="K2085" t="e">
        <f>IF(C2085="Secretin_N, Secretin, TraK","T","N")</f>
        <v>#N/A</v>
      </c>
      <c r="L2085" t="e">
        <f>VLOOKUP(E2085,'Uniprot taxonomy'!E:J,4,FALSE)</f>
        <v>#N/A</v>
      </c>
      <c r="M2085" t="e">
        <f>LEFT(VLOOKUP(B2085,'Uniprot taxonomy'!B:R,5,FALSE))</f>
        <v>#N/A</v>
      </c>
      <c r="N2085" t="e">
        <f>VLOOKUP(B2085,'Uniprot taxonomy'!B:R,5,FALSE)</f>
        <v>#N/A</v>
      </c>
      <c r="O2085" t="e">
        <f>VLOOKUP(B2085,'Uniprot taxonomy'!B:R,6,FALSE)</f>
        <v>#N/A</v>
      </c>
      <c r="P2085" t="e">
        <f>VLOOKUP(B2085,'Uniprot taxonomy'!B:R,7,FALSE)</f>
        <v>#N/A</v>
      </c>
      <c r="Q2085" t="e">
        <f>VLOOKUP(B2085,'Uniprot taxonomy'!B:R,8,FALSE)</f>
        <v>#N/A</v>
      </c>
    </row>
    <row r="2086" spans="1:17" x14ac:dyDescent="0.25">
      <c r="A2086" t="s">
        <v>624</v>
      </c>
      <c r="B2086" t="s">
        <v>1923</v>
      </c>
      <c r="C2086" t="str">
        <f>VLOOKUP('Домены Secretin_N'!B2086,'AC-Architecture'!A:C,3,FALSE)</f>
        <v>Secretin_N, Secretin</v>
      </c>
      <c r="D2086">
        <v>607</v>
      </c>
      <c r="E2086" t="s">
        <v>3632</v>
      </c>
      <c r="F2086">
        <v>186</v>
      </c>
      <c r="G2086">
        <v>368</v>
      </c>
      <c r="H2086">
        <f t="shared" si="144"/>
        <v>182</v>
      </c>
      <c r="I2086" t="str">
        <f t="shared" si="145"/>
        <v>D4SV07_9XANT/186-368</v>
      </c>
      <c r="J2086" t="str">
        <f>CONCATENATE(K2086,"_",LEFT(O2086,3),"_",LEFT(Q2086,3),"_",B2086)</f>
        <v>N_Xan_Xan_D4SV07</v>
      </c>
      <c r="K2086" t="str">
        <f>IF(C2086="Secretin_N, Secretin, TraK","T","N")</f>
        <v>N</v>
      </c>
      <c r="L2086" t="str">
        <f>VLOOKUP(B2086,'Uniprot taxonomy'!B:R,4,FALSE)</f>
        <v>Proteobacteria</v>
      </c>
      <c r="M2086" t="str">
        <f>LEFT(VLOOKUP(B2086,'Uniprot taxonomy'!B:R,5,FALSE))</f>
        <v>G</v>
      </c>
      <c r="N2086" t="str">
        <f>VLOOKUP(B2086,'Uniprot taxonomy'!B:R,5,FALSE)</f>
        <v>Gammaproteobacteria</v>
      </c>
      <c r="O2086" t="str">
        <f>VLOOKUP(B2086,'Uniprot taxonomy'!B:R,6,FALSE)</f>
        <v>Xanthomonadales</v>
      </c>
      <c r="P2086" t="str">
        <f>VLOOKUP(B2086,'Uniprot taxonomy'!B:R,7,FALSE)</f>
        <v>Xanthomonadaceae</v>
      </c>
      <c r="Q2086" t="str">
        <f>VLOOKUP(B2086,'Uniprot taxonomy'!B:R,8,FALSE)</f>
        <v>Xanthomonas</v>
      </c>
    </row>
    <row r="2087" spans="1:17" hidden="1" x14ac:dyDescent="0.25">
      <c r="A2087" t="s">
        <v>5478</v>
      </c>
      <c r="B2087" t="s">
        <v>5479</v>
      </c>
      <c r="C2087" t="e">
        <f>VLOOKUP('Домены Secretin_N'!B2087,'AC-Architecture'!A:C,3,FALSE)</f>
        <v>#N/A</v>
      </c>
      <c r="D2087">
        <v>649</v>
      </c>
      <c r="E2087" t="s">
        <v>3632</v>
      </c>
      <c r="F2087">
        <v>284</v>
      </c>
      <c r="G2087">
        <v>371</v>
      </c>
      <c r="H2087">
        <f t="shared" si="144"/>
        <v>87</v>
      </c>
      <c r="I2087" t="str">
        <f t="shared" si="145"/>
        <v>D4SYJ7_9XANT/284-371</v>
      </c>
      <c r="K2087" t="e">
        <f>IF(C2087="Secretin_N, Secretin, TraK","T","N")</f>
        <v>#N/A</v>
      </c>
      <c r="L2087" t="e">
        <f>VLOOKUP(E2087,'Uniprot taxonomy'!E:J,4,FALSE)</f>
        <v>#N/A</v>
      </c>
      <c r="M2087" t="e">
        <f>LEFT(VLOOKUP(B2087,'Uniprot taxonomy'!B:R,5,FALSE))</f>
        <v>#N/A</v>
      </c>
      <c r="N2087" t="e">
        <f>VLOOKUP(B2087,'Uniprot taxonomy'!B:R,5,FALSE)</f>
        <v>#N/A</v>
      </c>
      <c r="O2087" t="e">
        <f>VLOOKUP(B2087,'Uniprot taxonomy'!B:R,6,FALSE)</f>
        <v>#N/A</v>
      </c>
      <c r="P2087" t="e">
        <f>VLOOKUP(B2087,'Uniprot taxonomy'!B:R,7,FALSE)</f>
        <v>#N/A</v>
      </c>
      <c r="Q2087" t="e">
        <f>VLOOKUP(B2087,'Uniprot taxonomy'!B:R,8,FALSE)</f>
        <v>#N/A</v>
      </c>
    </row>
    <row r="2088" spans="1:17" hidden="1" x14ac:dyDescent="0.25">
      <c r="A2088" t="s">
        <v>5480</v>
      </c>
      <c r="B2088" t="s">
        <v>5481</v>
      </c>
      <c r="C2088" t="e">
        <f>VLOOKUP('Домены Secretin_N'!B2088,'AC-Architecture'!A:C,3,FALSE)</f>
        <v>#N/A</v>
      </c>
      <c r="D2088">
        <v>668</v>
      </c>
      <c r="E2088" t="s">
        <v>3632</v>
      </c>
      <c r="F2088">
        <v>104</v>
      </c>
      <c r="G2088">
        <v>165</v>
      </c>
      <c r="H2088">
        <f t="shared" si="144"/>
        <v>61</v>
      </c>
      <c r="I2088" t="str">
        <f t="shared" si="145"/>
        <v>D4T044_9XANT/104-165</v>
      </c>
      <c r="K2088" t="e">
        <f>IF(C2088="Secretin_N, Secretin, TraK","T","N")</f>
        <v>#N/A</v>
      </c>
      <c r="L2088" t="e">
        <f>VLOOKUP(E2088,'Uniprot taxonomy'!E:J,4,FALSE)</f>
        <v>#N/A</v>
      </c>
      <c r="M2088" t="e">
        <f>LEFT(VLOOKUP(B2088,'Uniprot taxonomy'!B:R,5,FALSE))</f>
        <v>#N/A</v>
      </c>
      <c r="N2088" t="e">
        <f>VLOOKUP(B2088,'Uniprot taxonomy'!B:R,5,FALSE)</f>
        <v>#N/A</v>
      </c>
      <c r="O2088" t="e">
        <f>VLOOKUP(B2088,'Uniprot taxonomy'!B:R,6,FALSE)</f>
        <v>#N/A</v>
      </c>
      <c r="P2088" t="e">
        <f>VLOOKUP(B2088,'Uniprot taxonomy'!B:R,7,FALSE)</f>
        <v>#N/A</v>
      </c>
      <c r="Q2088" t="e">
        <f>VLOOKUP(B2088,'Uniprot taxonomy'!B:R,8,FALSE)</f>
        <v>#N/A</v>
      </c>
    </row>
    <row r="2089" spans="1:17" hidden="1" x14ac:dyDescent="0.25">
      <c r="A2089" t="s">
        <v>5480</v>
      </c>
      <c r="B2089" t="s">
        <v>5481</v>
      </c>
      <c r="C2089" t="e">
        <f>VLOOKUP('Домены Secretin_N'!B2089,'AC-Architecture'!A:C,3,FALSE)</f>
        <v>#N/A</v>
      </c>
      <c r="D2089">
        <v>668</v>
      </c>
      <c r="E2089" t="s">
        <v>3632</v>
      </c>
      <c r="F2089">
        <v>166</v>
      </c>
      <c r="G2089">
        <v>233</v>
      </c>
      <c r="H2089">
        <f t="shared" si="144"/>
        <v>67</v>
      </c>
      <c r="I2089" t="str">
        <f t="shared" si="145"/>
        <v>D4T044_9XANT/166-233</v>
      </c>
      <c r="K2089" t="e">
        <f>IF(C2089="Secretin_N, Secretin, TraK","T","N")</f>
        <v>#N/A</v>
      </c>
      <c r="L2089" t="e">
        <f>VLOOKUP(E2089,'Uniprot taxonomy'!E:J,4,FALSE)</f>
        <v>#N/A</v>
      </c>
      <c r="M2089" t="e">
        <f>LEFT(VLOOKUP(B2089,'Uniprot taxonomy'!B:R,5,FALSE))</f>
        <v>#N/A</v>
      </c>
      <c r="N2089" t="e">
        <f>VLOOKUP(B2089,'Uniprot taxonomy'!B:R,5,FALSE)</f>
        <v>#N/A</v>
      </c>
      <c r="O2089" t="e">
        <f>VLOOKUP(B2089,'Uniprot taxonomy'!B:R,6,FALSE)</f>
        <v>#N/A</v>
      </c>
      <c r="P2089" t="e">
        <f>VLOOKUP(B2089,'Uniprot taxonomy'!B:R,7,FALSE)</f>
        <v>#N/A</v>
      </c>
      <c r="Q2089" t="e">
        <f>VLOOKUP(B2089,'Uniprot taxonomy'!B:R,8,FALSE)</f>
        <v>#N/A</v>
      </c>
    </row>
    <row r="2090" spans="1:17" hidden="1" x14ac:dyDescent="0.25">
      <c r="A2090" t="s">
        <v>5480</v>
      </c>
      <c r="B2090" t="s">
        <v>5481</v>
      </c>
      <c r="C2090" t="e">
        <f>VLOOKUP('Домены Secretin_N'!B2090,'AC-Architecture'!A:C,3,FALSE)</f>
        <v>#N/A</v>
      </c>
      <c r="D2090">
        <v>668</v>
      </c>
      <c r="E2090" t="s">
        <v>3632</v>
      </c>
      <c r="F2090">
        <v>237</v>
      </c>
      <c r="G2090">
        <v>335</v>
      </c>
      <c r="H2090">
        <f t="shared" si="144"/>
        <v>98</v>
      </c>
      <c r="I2090" t="str">
        <f t="shared" si="145"/>
        <v>D4T044_9XANT/237-335</v>
      </c>
      <c r="K2090" t="e">
        <f>IF(C2090="Secretin_N, Secretin, TraK","T","N")</f>
        <v>#N/A</v>
      </c>
      <c r="L2090" t="e">
        <f>VLOOKUP(E2090,'Uniprot taxonomy'!E:J,4,FALSE)</f>
        <v>#N/A</v>
      </c>
      <c r="M2090" t="e">
        <f>LEFT(VLOOKUP(B2090,'Uniprot taxonomy'!B:R,5,FALSE))</f>
        <v>#N/A</v>
      </c>
      <c r="N2090" t="e">
        <f>VLOOKUP(B2090,'Uniprot taxonomy'!B:R,5,FALSE)</f>
        <v>#N/A</v>
      </c>
      <c r="O2090" t="e">
        <f>VLOOKUP(B2090,'Uniprot taxonomy'!B:R,6,FALSE)</f>
        <v>#N/A</v>
      </c>
      <c r="P2090" t="e">
        <f>VLOOKUP(B2090,'Uniprot taxonomy'!B:R,7,FALSE)</f>
        <v>#N/A</v>
      </c>
      <c r="Q2090" t="e">
        <f>VLOOKUP(B2090,'Uniprot taxonomy'!B:R,8,FALSE)</f>
        <v>#N/A</v>
      </c>
    </row>
    <row r="2091" spans="1:17" x14ac:dyDescent="0.25">
      <c r="A2091" t="s">
        <v>625</v>
      </c>
      <c r="B2091" t="s">
        <v>1924</v>
      </c>
      <c r="C2091" t="str">
        <f>VLOOKUP('Домены Secretin_N'!B2091,'AC-Architecture'!A:C,3,FALSE)</f>
        <v>Secretin_N, Secretin</v>
      </c>
      <c r="D2091">
        <v>607</v>
      </c>
      <c r="E2091" t="s">
        <v>3632</v>
      </c>
      <c r="F2091">
        <v>186</v>
      </c>
      <c r="G2091">
        <v>368</v>
      </c>
      <c r="H2091">
        <f t="shared" si="144"/>
        <v>182</v>
      </c>
      <c r="I2091" t="str">
        <f t="shared" si="145"/>
        <v>D4T6N4_9XANT/186-368</v>
      </c>
      <c r="J2091" t="str">
        <f>CONCATENATE(K2091,"_",LEFT(O2091,3),"_",LEFT(Q2091,3),"_",B2091)</f>
        <v>N_Xan_Xan_D4T6N4</v>
      </c>
      <c r="K2091" t="str">
        <f>IF(C2091="Secretin_N, Secretin, TraK","T","N")</f>
        <v>N</v>
      </c>
      <c r="L2091" t="str">
        <f>VLOOKUP(B2091,'Uniprot taxonomy'!B:R,4,FALSE)</f>
        <v>Proteobacteria</v>
      </c>
      <c r="M2091" t="str">
        <f>LEFT(VLOOKUP(B2091,'Uniprot taxonomy'!B:R,5,FALSE))</f>
        <v>G</v>
      </c>
      <c r="N2091" t="str">
        <f>VLOOKUP(B2091,'Uniprot taxonomy'!B:R,5,FALSE)</f>
        <v>Gammaproteobacteria</v>
      </c>
      <c r="O2091" t="str">
        <f>VLOOKUP(B2091,'Uniprot taxonomy'!B:R,6,FALSE)</f>
        <v>Xanthomonadales</v>
      </c>
      <c r="P2091" t="str">
        <f>VLOOKUP(B2091,'Uniprot taxonomy'!B:R,7,FALSE)</f>
        <v>Xanthomonadaceae</v>
      </c>
      <c r="Q2091" t="str">
        <f>VLOOKUP(B2091,'Uniprot taxonomy'!B:R,8,FALSE)</f>
        <v>Xanthomonas</v>
      </c>
    </row>
    <row r="2092" spans="1:17" hidden="1" x14ac:dyDescent="0.25">
      <c r="A2092" t="s">
        <v>5482</v>
      </c>
      <c r="B2092" t="s">
        <v>5483</v>
      </c>
      <c r="C2092" t="e">
        <f>VLOOKUP('Домены Secretin_N'!B2092,'AC-Architecture'!A:C,3,FALSE)</f>
        <v>#N/A</v>
      </c>
      <c r="D2092">
        <v>763</v>
      </c>
      <c r="E2092" t="s">
        <v>3632</v>
      </c>
      <c r="F2092">
        <v>192</v>
      </c>
      <c r="G2092">
        <v>252</v>
      </c>
      <c r="H2092">
        <f t="shared" si="144"/>
        <v>60</v>
      </c>
      <c r="I2092" t="str">
        <f t="shared" si="145"/>
        <v>D4T755_9XANT/192-252</v>
      </c>
      <c r="K2092" t="e">
        <f>IF(C2092="Secretin_N, Secretin, TraK","T","N")</f>
        <v>#N/A</v>
      </c>
      <c r="L2092" t="e">
        <f>VLOOKUP(E2092,'Uniprot taxonomy'!E:J,4,FALSE)</f>
        <v>#N/A</v>
      </c>
      <c r="M2092" t="e">
        <f>LEFT(VLOOKUP(B2092,'Uniprot taxonomy'!B:R,5,FALSE))</f>
        <v>#N/A</v>
      </c>
      <c r="N2092" t="e">
        <f>VLOOKUP(B2092,'Uniprot taxonomy'!B:R,5,FALSE)</f>
        <v>#N/A</v>
      </c>
      <c r="O2092" t="e">
        <f>VLOOKUP(B2092,'Uniprot taxonomy'!B:R,6,FALSE)</f>
        <v>#N/A</v>
      </c>
      <c r="P2092" t="e">
        <f>VLOOKUP(B2092,'Uniprot taxonomy'!B:R,7,FALSE)</f>
        <v>#N/A</v>
      </c>
      <c r="Q2092" t="e">
        <f>VLOOKUP(B2092,'Uniprot taxonomy'!B:R,8,FALSE)</f>
        <v>#N/A</v>
      </c>
    </row>
    <row r="2093" spans="1:17" hidden="1" x14ac:dyDescent="0.25">
      <c r="A2093" t="s">
        <v>5482</v>
      </c>
      <c r="B2093" t="s">
        <v>5483</v>
      </c>
      <c r="C2093" t="e">
        <f>VLOOKUP('Домены Secretin_N'!B2093,'AC-Architecture'!A:C,3,FALSE)</f>
        <v>#N/A</v>
      </c>
      <c r="D2093">
        <v>763</v>
      </c>
      <c r="E2093" t="s">
        <v>3632</v>
      </c>
      <c r="F2093">
        <v>257</v>
      </c>
      <c r="G2093">
        <v>326</v>
      </c>
      <c r="H2093">
        <f t="shared" si="144"/>
        <v>69</v>
      </c>
      <c r="I2093" t="str">
        <f t="shared" si="145"/>
        <v>D4T755_9XANT/257-326</v>
      </c>
      <c r="K2093" t="e">
        <f>IF(C2093="Secretin_N, Secretin, TraK","T","N")</f>
        <v>#N/A</v>
      </c>
      <c r="L2093" t="e">
        <f>VLOOKUP(E2093,'Uniprot taxonomy'!E:J,4,FALSE)</f>
        <v>#N/A</v>
      </c>
      <c r="M2093" t="e">
        <f>LEFT(VLOOKUP(B2093,'Uniprot taxonomy'!B:R,5,FALSE))</f>
        <v>#N/A</v>
      </c>
      <c r="N2093" t="e">
        <f>VLOOKUP(B2093,'Uniprot taxonomy'!B:R,5,FALSE)</f>
        <v>#N/A</v>
      </c>
      <c r="O2093" t="e">
        <f>VLOOKUP(B2093,'Uniprot taxonomy'!B:R,6,FALSE)</f>
        <v>#N/A</v>
      </c>
      <c r="P2093" t="e">
        <f>VLOOKUP(B2093,'Uniprot taxonomy'!B:R,7,FALSE)</f>
        <v>#N/A</v>
      </c>
      <c r="Q2093" t="e">
        <f>VLOOKUP(B2093,'Uniprot taxonomy'!B:R,8,FALSE)</f>
        <v>#N/A</v>
      </c>
    </row>
    <row r="2094" spans="1:17" hidden="1" x14ac:dyDescent="0.25">
      <c r="A2094" t="s">
        <v>5482</v>
      </c>
      <c r="B2094" t="s">
        <v>5483</v>
      </c>
      <c r="C2094" t="e">
        <f>VLOOKUP('Домены Secretin_N'!B2094,'AC-Architecture'!A:C,3,FALSE)</f>
        <v>#N/A</v>
      </c>
      <c r="D2094">
        <v>763</v>
      </c>
      <c r="E2094" t="s">
        <v>3632</v>
      </c>
      <c r="F2094">
        <v>330</v>
      </c>
      <c r="G2094">
        <v>482</v>
      </c>
      <c r="H2094">
        <f t="shared" si="144"/>
        <v>152</v>
      </c>
      <c r="I2094" t="str">
        <f t="shared" si="145"/>
        <v>D4T755_9XANT/330-482</v>
      </c>
      <c r="K2094" t="e">
        <f>IF(C2094="Secretin_N, Secretin, TraK","T","N")</f>
        <v>#N/A</v>
      </c>
      <c r="L2094" t="e">
        <f>VLOOKUP(E2094,'Uniprot taxonomy'!E:J,4,FALSE)</f>
        <v>#N/A</v>
      </c>
      <c r="M2094" t="e">
        <f>LEFT(VLOOKUP(B2094,'Uniprot taxonomy'!B:R,5,FALSE))</f>
        <v>#N/A</v>
      </c>
      <c r="N2094" t="e">
        <f>VLOOKUP(B2094,'Uniprot taxonomy'!B:R,5,FALSE)</f>
        <v>#N/A</v>
      </c>
      <c r="O2094" t="e">
        <f>VLOOKUP(B2094,'Uniprot taxonomy'!B:R,6,FALSE)</f>
        <v>#N/A</v>
      </c>
      <c r="P2094" t="e">
        <f>VLOOKUP(B2094,'Uniprot taxonomy'!B:R,7,FALSE)</f>
        <v>#N/A</v>
      </c>
      <c r="Q2094" t="e">
        <f>VLOOKUP(B2094,'Uniprot taxonomy'!B:R,8,FALSE)</f>
        <v>#N/A</v>
      </c>
    </row>
    <row r="2095" spans="1:17" hidden="1" x14ac:dyDescent="0.25">
      <c r="A2095" t="s">
        <v>5484</v>
      </c>
      <c r="B2095" t="s">
        <v>5485</v>
      </c>
      <c r="C2095" t="e">
        <f>VLOOKUP('Домены Secretin_N'!B2095,'AC-Architecture'!A:C,3,FALSE)</f>
        <v>#N/A</v>
      </c>
      <c r="D2095">
        <v>668</v>
      </c>
      <c r="E2095" t="s">
        <v>3632</v>
      </c>
      <c r="F2095">
        <v>104</v>
      </c>
      <c r="G2095">
        <v>165</v>
      </c>
      <c r="H2095">
        <f t="shared" si="144"/>
        <v>61</v>
      </c>
      <c r="I2095" t="str">
        <f t="shared" si="145"/>
        <v>D4T779_9XANT/104-165</v>
      </c>
      <c r="K2095" t="e">
        <f>IF(C2095="Secretin_N, Secretin, TraK","T","N")</f>
        <v>#N/A</v>
      </c>
      <c r="L2095" t="e">
        <f>VLOOKUP(E2095,'Uniprot taxonomy'!E:J,4,FALSE)</f>
        <v>#N/A</v>
      </c>
      <c r="M2095" t="e">
        <f>LEFT(VLOOKUP(B2095,'Uniprot taxonomy'!B:R,5,FALSE))</f>
        <v>#N/A</v>
      </c>
      <c r="N2095" t="e">
        <f>VLOOKUP(B2095,'Uniprot taxonomy'!B:R,5,FALSE)</f>
        <v>#N/A</v>
      </c>
      <c r="O2095" t="e">
        <f>VLOOKUP(B2095,'Uniprot taxonomy'!B:R,6,FALSE)</f>
        <v>#N/A</v>
      </c>
      <c r="P2095" t="e">
        <f>VLOOKUP(B2095,'Uniprot taxonomy'!B:R,7,FALSE)</f>
        <v>#N/A</v>
      </c>
      <c r="Q2095" t="e">
        <f>VLOOKUP(B2095,'Uniprot taxonomy'!B:R,8,FALSE)</f>
        <v>#N/A</v>
      </c>
    </row>
    <row r="2096" spans="1:17" hidden="1" x14ac:dyDescent="0.25">
      <c r="A2096" t="s">
        <v>5484</v>
      </c>
      <c r="B2096" t="s">
        <v>5485</v>
      </c>
      <c r="C2096" t="e">
        <f>VLOOKUP('Домены Secretin_N'!B2096,'AC-Architecture'!A:C,3,FALSE)</f>
        <v>#N/A</v>
      </c>
      <c r="D2096">
        <v>668</v>
      </c>
      <c r="E2096" t="s">
        <v>3632</v>
      </c>
      <c r="F2096">
        <v>166</v>
      </c>
      <c r="G2096">
        <v>233</v>
      </c>
      <c r="H2096">
        <f t="shared" si="144"/>
        <v>67</v>
      </c>
      <c r="I2096" t="str">
        <f t="shared" si="145"/>
        <v>D4T779_9XANT/166-233</v>
      </c>
      <c r="K2096" t="e">
        <f>IF(C2096="Secretin_N, Secretin, TraK","T","N")</f>
        <v>#N/A</v>
      </c>
      <c r="L2096" t="e">
        <f>VLOOKUP(E2096,'Uniprot taxonomy'!E:J,4,FALSE)</f>
        <v>#N/A</v>
      </c>
      <c r="M2096" t="e">
        <f>LEFT(VLOOKUP(B2096,'Uniprot taxonomy'!B:R,5,FALSE))</f>
        <v>#N/A</v>
      </c>
      <c r="N2096" t="e">
        <f>VLOOKUP(B2096,'Uniprot taxonomy'!B:R,5,FALSE)</f>
        <v>#N/A</v>
      </c>
      <c r="O2096" t="e">
        <f>VLOOKUP(B2096,'Uniprot taxonomy'!B:R,6,FALSE)</f>
        <v>#N/A</v>
      </c>
      <c r="P2096" t="e">
        <f>VLOOKUP(B2096,'Uniprot taxonomy'!B:R,7,FALSE)</f>
        <v>#N/A</v>
      </c>
      <c r="Q2096" t="e">
        <f>VLOOKUP(B2096,'Uniprot taxonomy'!B:R,8,FALSE)</f>
        <v>#N/A</v>
      </c>
    </row>
    <row r="2097" spans="1:17" hidden="1" x14ac:dyDescent="0.25">
      <c r="A2097" t="s">
        <v>5484</v>
      </c>
      <c r="B2097" t="s">
        <v>5485</v>
      </c>
      <c r="C2097" t="e">
        <f>VLOOKUP('Домены Secretin_N'!B2097,'AC-Architecture'!A:C,3,FALSE)</f>
        <v>#N/A</v>
      </c>
      <c r="D2097">
        <v>668</v>
      </c>
      <c r="E2097" t="s">
        <v>3632</v>
      </c>
      <c r="F2097">
        <v>237</v>
      </c>
      <c r="G2097">
        <v>335</v>
      </c>
      <c r="H2097">
        <f t="shared" si="144"/>
        <v>98</v>
      </c>
      <c r="I2097" t="str">
        <f t="shared" si="145"/>
        <v>D4T779_9XANT/237-335</v>
      </c>
      <c r="K2097" t="e">
        <f>IF(C2097="Secretin_N, Secretin, TraK","T","N")</f>
        <v>#N/A</v>
      </c>
      <c r="L2097" t="e">
        <f>VLOOKUP(E2097,'Uniprot taxonomy'!E:J,4,FALSE)</f>
        <v>#N/A</v>
      </c>
      <c r="M2097" t="e">
        <f>LEFT(VLOOKUP(B2097,'Uniprot taxonomy'!B:R,5,FALSE))</f>
        <v>#N/A</v>
      </c>
      <c r="N2097" t="e">
        <f>VLOOKUP(B2097,'Uniprot taxonomy'!B:R,5,FALSE)</f>
        <v>#N/A</v>
      </c>
      <c r="O2097" t="e">
        <f>VLOOKUP(B2097,'Uniprot taxonomy'!B:R,6,FALSE)</f>
        <v>#N/A</v>
      </c>
      <c r="P2097" t="e">
        <f>VLOOKUP(B2097,'Uniprot taxonomy'!B:R,7,FALSE)</f>
        <v>#N/A</v>
      </c>
      <c r="Q2097" t="e">
        <f>VLOOKUP(B2097,'Uniprot taxonomy'!B:R,8,FALSE)</f>
        <v>#N/A</v>
      </c>
    </row>
    <row r="2098" spans="1:17" hidden="1" x14ac:dyDescent="0.25">
      <c r="A2098" t="s">
        <v>5486</v>
      </c>
      <c r="B2098" t="s">
        <v>5487</v>
      </c>
      <c r="C2098" t="e">
        <f>VLOOKUP('Домены Secretin_N'!B2098,'AC-Architecture'!A:C,3,FALSE)</f>
        <v>#N/A</v>
      </c>
      <c r="D2098">
        <v>648</v>
      </c>
      <c r="E2098" t="s">
        <v>3632</v>
      </c>
      <c r="F2098">
        <v>284</v>
      </c>
      <c r="G2098">
        <v>371</v>
      </c>
      <c r="H2098">
        <f t="shared" si="144"/>
        <v>87</v>
      </c>
      <c r="I2098" t="str">
        <f t="shared" si="145"/>
        <v>D4TAH8_9XANT/284-371</v>
      </c>
      <c r="K2098" t="e">
        <f>IF(C2098="Secretin_N, Secretin, TraK","T","N")</f>
        <v>#N/A</v>
      </c>
      <c r="L2098" t="e">
        <f>VLOOKUP(E2098,'Uniprot taxonomy'!E:J,4,FALSE)</f>
        <v>#N/A</v>
      </c>
      <c r="M2098" t="e">
        <f>LEFT(VLOOKUP(B2098,'Uniprot taxonomy'!B:R,5,FALSE))</f>
        <v>#N/A</v>
      </c>
      <c r="N2098" t="e">
        <f>VLOOKUP(B2098,'Uniprot taxonomy'!B:R,5,FALSE)</f>
        <v>#N/A</v>
      </c>
      <c r="O2098" t="e">
        <f>VLOOKUP(B2098,'Uniprot taxonomy'!B:R,6,FALSE)</f>
        <v>#N/A</v>
      </c>
      <c r="P2098" t="e">
        <f>VLOOKUP(B2098,'Uniprot taxonomy'!B:R,7,FALSE)</f>
        <v>#N/A</v>
      </c>
      <c r="Q2098" t="e">
        <f>VLOOKUP(B2098,'Uniprot taxonomy'!B:R,8,FALSE)</f>
        <v>#N/A</v>
      </c>
    </row>
    <row r="2099" spans="1:17" hidden="1" x14ac:dyDescent="0.25">
      <c r="A2099" t="s">
        <v>5488</v>
      </c>
      <c r="B2099" t="s">
        <v>5489</v>
      </c>
      <c r="C2099" t="e">
        <f>VLOOKUP('Домены Secretin_N'!B2099,'AC-Architecture'!A:C,3,FALSE)</f>
        <v>#N/A</v>
      </c>
      <c r="D2099">
        <v>522</v>
      </c>
      <c r="E2099" t="s">
        <v>3632</v>
      </c>
      <c r="F2099">
        <v>124</v>
      </c>
      <c r="G2099">
        <v>279</v>
      </c>
      <c r="H2099">
        <f t="shared" si="144"/>
        <v>155</v>
      </c>
      <c r="I2099" t="str">
        <f t="shared" si="145"/>
        <v>D4TE32_9NOST/124-279</v>
      </c>
      <c r="K2099" t="e">
        <f>IF(C2099="Secretin_N, Secretin, TraK","T","N")</f>
        <v>#N/A</v>
      </c>
      <c r="L2099" t="e">
        <f>VLOOKUP(E2099,'Uniprot taxonomy'!E:J,4,FALSE)</f>
        <v>#N/A</v>
      </c>
      <c r="M2099" t="e">
        <f>LEFT(VLOOKUP(B2099,'Uniprot taxonomy'!B:R,5,FALSE))</f>
        <v>#N/A</v>
      </c>
      <c r="N2099" t="e">
        <f>VLOOKUP(B2099,'Uniprot taxonomy'!B:R,5,FALSE)</f>
        <v>#N/A</v>
      </c>
      <c r="O2099" t="e">
        <f>VLOOKUP(B2099,'Uniprot taxonomy'!B:R,6,FALSE)</f>
        <v>#N/A</v>
      </c>
      <c r="P2099" t="e">
        <f>VLOOKUP(B2099,'Uniprot taxonomy'!B:R,7,FALSE)</f>
        <v>#N/A</v>
      </c>
      <c r="Q2099" t="e">
        <f>VLOOKUP(B2099,'Uniprot taxonomy'!B:R,8,FALSE)</f>
        <v>#N/A</v>
      </c>
    </row>
    <row r="2100" spans="1:17" hidden="1" x14ac:dyDescent="0.25">
      <c r="A2100" t="s">
        <v>5490</v>
      </c>
      <c r="B2100" t="s">
        <v>5491</v>
      </c>
      <c r="C2100" t="e">
        <f>VLOOKUP('Домены Secretin_N'!B2100,'AC-Architecture'!A:C,3,FALSE)</f>
        <v>#N/A</v>
      </c>
      <c r="D2100">
        <v>522</v>
      </c>
      <c r="E2100" t="s">
        <v>3632</v>
      </c>
      <c r="F2100">
        <v>124</v>
      </c>
      <c r="G2100">
        <v>279</v>
      </c>
      <c r="H2100">
        <f t="shared" si="144"/>
        <v>155</v>
      </c>
      <c r="I2100" t="str">
        <f t="shared" si="145"/>
        <v>D4TQY4_9NOST/124-279</v>
      </c>
      <c r="K2100" t="e">
        <f>IF(C2100="Secretin_N, Secretin, TraK","T","N")</f>
        <v>#N/A</v>
      </c>
      <c r="L2100" t="e">
        <f>VLOOKUP(E2100,'Uniprot taxonomy'!E:J,4,FALSE)</f>
        <v>#N/A</v>
      </c>
      <c r="M2100" t="e">
        <f>LEFT(VLOOKUP(B2100,'Uniprot taxonomy'!B:R,5,FALSE))</f>
        <v>#N/A</v>
      </c>
      <c r="N2100" t="e">
        <f>VLOOKUP(B2100,'Uniprot taxonomy'!B:R,5,FALSE)</f>
        <v>#N/A</v>
      </c>
      <c r="O2100" t="e">
        <f>VLOOKUP(B2100,'Uniprot taxonomy'!B:R,6,FALSE)</f>
        <v>#N/A</v>
      </c>
      <c r="P2100" t="e">
        <f>VLOOKUP(B2100,'Uniprot taxonomy'!B:R,7,FALSE)</f>
        <v>#N/A</v>
      </c>
      <c r="Q2100" t="e">
        <f>VLOOKUP(B2100,'Uniprot taxonomy'!B:R,8,FALSE)</f>
        <v>#N/A</v>
      </c>
    </row>
    <row r="2101" spans="1:17" hidden="1" x14ac:dyDescent="0.25">
      <c r="A2101" t="s">
        <v>626</v>
      </c>
      <c r="B2101" t="s">
        <v>1925</v>
      </c>
      <c r="C2101" t="str">
        <f>VLOOKUP('Домены Secretin_N'!B2101,'AC-Architecture'!A:C,3,FALSE)</f>
        <v>Secretin_N, Secretin</v>
      </c>
      <c r="D2101">
        <v>611</v>
      </c>
      <c r="E2101" t="s">
        <v>3632</v>
      </c>
      <c r="F2101">
        <v>267</v>
      </c>
      <c r="G2101">
        <v>327</v>
      </c>
      <c r="H2101">
        <f t="shared" si="144"/>
        <v>60</v>
      </c>
      <c r="I2101" t="str">
        <f t="shared" si="145"/>
        <v>D4X8D7_9BURK/267-327</v>
      </c>
      <c r="J2101" t="e">
        <f>CONCATENATE(K2101,"_",#REF!,"_",B2101)</f>
        <v>#REF!</v>
      </c>
      <c r="K2101" t="str">
        <f>IF(C2101="Secretin_N, Secretin, TraK","T","N")</f>
        <v>N</v>
      </c>
      <c r="L2101" t="e">
        <f>VLOOKUP(E2101,'Uniprot taxonomy'!E:J,4,FALSE)</f>
        <v>#N/A</v>
      </c>
      <c r="M2101" t="str">
        <f>LEFT(VLOOKUP(B2101,'Uniprot taxonomy'!B:R,5,FALSE))</f>
        <v>B</v>
      </c>
      <c r="N2101" t="str">
        <f>VLOOKUP(B2101,'Uniprot taxonomy'!B:R,5,FALSE)</f>
        <v>Betaproteobacteria</v>
      </c>
      <c r="O2101" t="str">
        <f>VLOOKUP(B2101,'Uniprot taxonomy'!B:R,6,FALSE)</f>
        <v>Burkholderiales</v>
      </c>
      <c r="P2101" t="str">
        <f>VLOOKUP(B2101,'Uniprot taxonomy'!B:R,7,FALSE)</f>
        <v>Alcaligenaceae</v>
      </c>
      <c r="Q2101" t="str">
        <f>VLOOKUP(B2101,'Uniprot taxonomy'!B:R,8,FALSE)</f>
        <v>Achromobacter</v>
      </c>
    </row>
    <row r="2102" spans="1:17" hidden="1" x14ac:dyDescent="0.25">
      <c r="A2102" t="s">
        <v>5492</v>
      </c>
      <c r="B2102" t="s">
        <v>5493</v>
      </c>
      <c r="C2102" t="e">
        <f>VLOOKUP('Домены Secretin_N'!B2102,'AC-Architecture'!A:C,3,FALSE)</f>
        <v>#N/A</v>
      </c>
      <c r="D2102">
        <v>791</v>
      </c>
      <c r="E2102" t="s">
        <v>3632</v>
      </c>
      <c r="F2102">
        <v>158</v>
      </c>
      <c r="G2102">
        <v>219</v>
      </c>
      <c r="H2102">
        <f t="shared" si="144"/>
        <v>61</v>
      </c>
      <c r="I2102" t="str">
        <f t="shared" si="145"/>
        <v>D4XBN2_9BURK/158-219</v>
      </c>
      <c r="K2102" t="e">
        <f>IF(C2102="Secretin_N, Secretin, TraK","T","N")</f>
        <v>#N/A</v>
      </c>
      <c r="L2102" t="e">
        <f>VLOOKUP(E2102,'Uniprot taxonomy'!E:J,4,FALSE)</f>
        <v>#N/A</v>
      </c>
      <c r="M2102" t="e">
        <f>LEFT(VLOOKUP(B2102,'Uniprot taxonomy'!B:R,5,FALSE))</f>
        <v>#N/A</v>
      </c>
      <c r="N2102" t="e">
        <f>VLOOKUP(B2102,'Uniprot taxonomy'!B:R,5,FALSE)</f>
        <v>#N/A</v>
      </c>
      <c r="O2102" t="e">
        <f>VLOOKUP(B2102,'Uniprot taxonomy'!B:R,6,FALSE)</f>
        <v>#N/A</v>
      </c>
      <c r="P2102" t="e">
        <f>VLOOKUP(B2102,'Uniprot taxonomy'!B:R,7,FALSE)</f>
        <v>#N/A</v>
      </c>
      <c r="Q2102" t="e">
        <f>VLOOKUP(B2102,'Uniprot taxonomy'!B:R,8,FALSE)</f>
        <v>#N/A</v>
      </c>
    </row>
    <row r="2103" spans="1:17" hidden="1" x14ac:dyDescent="0.25">
      <c r="A2103" t="s">
        <v>5492</v>
      </c>
      <c r="B2103" t="s">
        <v>5493</v>
      </c>
      <c r="C2103" t="e">
        <f>VLOOKUP('Домены Secretin_N'!B2103,'AC-Architecture'!A:C,3,FALSE)</f>
        <v>#N/A</v>
      </c>
      <c r="D2103">
        <v>791</v>
      </c>
      <c r="E2103" t="s">
        <v>3632</v>
      </c>
      <c r="F2103">
        <v>221</v>
      </c>
      <c r="G2103">
        <v>290</v>
      </c>
      <c r="H2103">
        <f t="shared" si="144"/>
        <v>69</v>
      </c>
      <c r="I2103" t="str">
        <f t="shared" si="145"/>
        <v>D4XBN2_9BURK/221-290</v>
      </c>
      <c r="K2103" t="e">
        <f>IF(C2103="Secretin_N, Secretin, TraK","T","N")</f>
        <v>#N/A</v>
      </c>
      <c r="L2103" t="e">
        <f>VLOOKUP(E2103,'Uniprot taxonomy'!E:J,4,FALSE)</f>
        <v>#N/A</v>
      </c>
      <c r="M2103" t="e">
        <f>LEFT(VLOOKUP(B2103,'Uniprot taxonomy'!B:R,5,FALSE))</f>
        <v>#N/A</v>
      </c>
      <c r="N2103" t="e">
        <f>VLOOKUP(B2103,'Uniprot taxonomy'!B:R,5,FALSE)</f>
        <v>#N/A</v>
      </c>
      <c r="O2103" t="e">
        <f>VLOOKUP(B2103,'Uniprot taxonomy'!B:R,6,FALSE)</f>
        <v>#N/A</v>
      </c>
      <c r="P2103" t="e">
        <f>VLOOKUP(B2103,'Uniprot taxonomy'!B:R,7,FALSE)</f>
        <v>#N/A</v>
      </c>
      <c r="Q2103" t="e">
        <f>VLOOKUP(B2103,'Uniprot taxonomy'!B:R,8,FALSE)</f>
        <v>#N/A</v>
      </c>
    </row>
    <row r="2104" spans="1:17" hidden="1" x14ac:dyDescent="0.25">
      <c r="A2104" t="s">
        <v>5492</v>
      </c>
      <c r="B2104" t="s">
        <v>5493</v>
      </c>
      <c r="C2104" t="e">
        <f>VLOOKUP('Домены Secretin_N'!B2104,'AC-Architecture'!A:C,3,FALSE)</f>
        <v>#N/A</v>
      </c>
      <c r="D2104">
        <v>791</v>
      </c>
      <c r="E2104" t="s">
        <v>3632</v>
      </c>
      <c r="F2104">
        <v>294</v>
      </c>
      <c r="G2104">
        <v>426</v>
      </c>
      <c r="H2104">
        <f t="shared" si="144"/>
        <v>132</v>
      </c>
      <c r="I2104" t="str">
        <f t="shared" si="145"/>
        <v>D4XBN2_9BURK/294-426</v>
      </c>
      <c r="K2104" t="e">
        <f>IF(C2104="Secretin_N, Secretin, TraK","T","N")</f>
        <v>#N/A</v>
      </c>
      <c r="L2104" t="e">
        <f>VLOOKUP(E2104,'Uniprot taxonomy'!E:J,4,FALSE)</f>
        <v>#N/A</v>
      </c>
      <c r="M2104" t="e">
        <f>LEFT(VLOOKUP(B2104,'Uniprot taxonomy'!B:R,5,FALSE))</f>
        <v>#N/A</v>
      </c>
      <c r="N2104" t="e">
        <f>VLOOKUP(B2104,'Uniprot taxonomy'!B:R,5,FALSE)</f>
        <v>#N/A</v>
      </c>
      <c r="O2104" t="e">
        <f>VLOOKUP(B2104,'Uniprot taxonomy'!B:R,6,FALSE)</f>
        <v>#N/A</v>
      </c>
      <c r="P2104" t="e">
        <f>VLOOKUP(B2104,'Uniprot taxonomy'!B:R,7,FALSE)</f>
        <v>#N/A</v>
      </c>
      <c r="Q2104" t="e">
        <f>VLOOKUP(B2104,'Uniprot taxonomy'!B:R,8,FALSE)</f>
        <v>#N/A</v>
      </c>
    </row>
    <row r="2105" spans="1:17" hidden="1" x14ac:dyDescent="0.25">
      <c r="A2105" t="s">
        <v>5494</v>
      </c>
      <c r="B2105" t="s">
        <v>5495</v>
      </c>
      <c r="C2105" t="e">
        <f>VLOOKUP('Домены Secretin_N'!B2105,'AC-Architecture'!A:C,3,FALSE)</f>
        <v>#N/A</v>
      </c>
      <c r="D2105">
        <v>735</v>
      </c>
      <c r="E2105" t="s">
        <v>3632</v>
      </c>
      <c r="F2105">
        <v>129</v>
      </c>
      <c r="G2105">
        <v>189</v>
      </c>
      <c r="H2105">
        <f t="shared" si="144"/>
        <v>60</v>
      </c>
      <c r="I2105" t="str">
        <f t="shared" si="145"/>
        <v>D4XLT6_ACIHA/129-189</v>
      </c>
      <c r="K2105" t="e">
        <f>IF(C2105="Secretin_N, Secretin, TraK","T","N")</f>
        <v>#N/A</v>
      </c>
      <c r="L2105" t="e">
        <f>VLOOKUP(E2105,'Uniprot taxonomy'!E:J,4,FALSE)</f>
        <v>#N/A</v>
      </c>
      <c r="M2105" t="e">
        <f>LEFT(VLOOKUP(B2105,'Uniprot taxonomy'!B:R,5,FALSE))</f>
        <v>#N/A</v>
      </c>
      <c r="N2105" t="e">
        <f>VLOOKUP(B2105,'Uniprot taxonomy'!B:R,5,FALSE)</f>
        <v>#N/A</v>
      </c>
      <c r="O2105" t="e">
        <f>VLOOKUP(B2105,'Uniprot taxonomy'!B:R,6,FALSE)</f>
        <v>#N/A</v>
      </c>
      <c r="P2105" t="e">
        <f>VLOOKUP(B2105,'Uniprot taxonomy'!B:R,7,FALSE)</f>
        <v>#N/A</v>
      </c>
      <c r="Q2105" t="e">
        <f>VLOOKUP(B2105,'Uniprot taxonomy'!B:R,8,FALSE)</f>
        <v>#N/A</v>
      </c>
    </row>
    <row r="2106" spans="1:17" hidden="1" x14ac:dyDescent="0.25">
      <c r="A2106" t="s">
        <v>5494</v>
      </c>
      <c r="B2106" t="s">
        <v>5495</v>
      </c>
      <c r="C2106" t="e">
        <f>VLOOKUP('Домены Secretin_N'!B2106,'AC-Architecture'!A:C,3,FALSE)</f>
        <v>#N/A</v>
      </c>
      <c r="D2106">
        <v>735</v>
      </c>
      <c r="E2106" t="s">
        <v>3632</v>
      </c>
      <c r="F2106">
        <v>192</v>
      </c>
      <c r="G2106">
        <v>262</v>
      </c>
      <c r="H2106">
        <f t="shared" si="144"/>
        <v>70</v>
      </c>
      <c r="I2106" t="str">
        <f t="shared" si="145"/>
        <v>D4XLT6_ACIHA/192-262</v>
      </c>
      <c r="K2106" t="e">
        <f>IF(C2106="Secretin_N, Secretin, TraK","T","N")</f>
        <v>#N/A</v>
      </c>
      <c r="L2106" t="e">
        <f>VLOOKUP(E2106,'Uniprot taxonomy'!E:J,4,FALSE)</f>
        <v>#N/A</v>
      </c>
      <c r="M2106" t="e">
        <f>LEFT(VLOOKUP(B2106,'Uniprot taxonomy'!B:R,5,FALSE))</f>
        <v>#N/A</v>
      </c>
      <c r="N2106" t="e">
        <f>VLOOKUP(B2106,'Uniprot taxonomy'!B:R,5,FALSE)</f>
        <v>#N/A</v>
      </c>
      <c r="O2106" t="e">
        <f>VLOOKUP(B2106,'Uniprot taxonomy'!B:R,6,FALSE)</f>
        <v>#N/A</v>
      </c>
      <c r="P2106" t="e">
        <f>VLOOKUP(B2106,'Uniprot taxonomy'!B:R,7,FALSE)</f>
        <v>#N/A</v>
      </c>
      <c r="Q2106" t="e">
        <f>VLOOKUP(B2106,'Uniprot taxonomy'!B:R,8,FALSE)</f>
        <v>#N/A</v>
      </c>
    </row>
    <row r="2107" spans="1:17" hidden="1" x14ac:dyDescent="0.25">
      <c r="A2107" t="s">
        <v>5494</v>
      </c>
      <c r="B2107" t="s">
        <v>5495</v>
      </c>
      <c r="C2107" t="e">
        <f>VLOOKUP('Домены Secretin_N'!B2107,'AC-Architecture'!A:C,3,FALSE)</f>
        <v>#N/A</v>
      </c>
      <c r="D2107">
        <v>735</v>
      </c>
      <c r="E2107" t="s">
        <v>3632</v>
      </c>
      <c r="F2107">
        <v>267</v>
      </c>
      <c r="G2107">
        <v>386</v>
      </c>
      <c r="H2107">
        <f t="shared" si="144"/>
        <v>119</v>
      </c>
      <c r="I2107" t="str">
        <f t="shared" si="145"/>
        <v>D4XLT6_ACIHA/267-386</v>
      </c>
      <c r="K2107" t="e">
        <f>IF(C2107="Secretin_N, Secretin, TraK","T","N")</f>
        <v>#N/A</v>
      </c>
      <c r="L2107" t="e">
        <f>VLOOKUP(E2107,'Uniprot taxonomy'!E:J,4,FALSE)</f>
        <v>#N/A</v>
      </c>
      <c r="M2107" t="e">
        <f>LEFT(VLOOKUP(B2107,'Uniprot taxonomy'!B:R,5,FALSE))</f>
        <v>#N/A</v>
      </c>
      <c r="N2107" t="e">
        <f>VLOOKUP(B2107,'Uniprot taxonomy'!B:R,5,FALSE)</f>
        <v>#N/A</v>
      </c>
      <c r="O2107" t="e">
        <f>VLOOKUP(B2107,'Uniprot taxonomy'!B:R,6,FALSE)</f>
        <v>#N/A</v>
      </c>
      <c r="P2107" t="e">
        <f>VLOOKUP(B2107,'Uniprot taxonomy'!B:R,7,FALSE)</f>
        <v>#N/A</v>
      </c>
      <c r="Q2107" t="e">
        <f>VLOOKUP(B2107,'Uniprot taxonomy'!B:R,8,FALSE)</f>
        <v>#N/A</v>
      </c>
    </row>
    <row r="2108" spans="1:17" hidden="1" x14ac:dyDescent="0.25">
      <c r="A2108" t="s">
        <v>5496</v>
      </c>
      <c r="B2108" t="s">
        <v>5497</v>
      </c>
      <c r="C2108" t="e">
        <f>VLOOKUP('Домены Secretin_N'!B2108,'AC-Architecture'!A:C,3,FALSE)</f>
        <v>#N/A</v>
      </c>
      <c r="D2108">
        <v>725</v>
      </c>
      <c r="E2108" t="s">
        <v>3632</v>
      </c>
      <c r="F2108">
        <v>375</v>
      </c>
      <c r="G2108">
        <v>458</v>
      </c>
      <c r="H2108">
        <f t="shared" si="144"/>
        <v>83</v>
      </c>
      <c r="I2108" t="str">
        <f t="shared" si="145"/>
        <v>D4XU86_ACIHA/375-458</v>
      </c>
      <c r="K2108" t="e">
        <f>IF(C2108="Secretin_N, Secretin, TraK","T","N")</f>
        <v>#N/A</v>
      </c>
      <c r="L2108" t="e">
        <f>VLOOKUP(E2108,'Uniprot taxonomy'!E:J,4,FALSE)</f>
        <v>#N/A</v>
      </c>
      <c r="M2108" t="e">
        <f>LEFT(VLOOKUP(B2108,'Uniprot taxonomy'!B:R,5,FALSE))</f>
        <v>#N/A</v>
      </c>
      <c r="N2108" t="e">
        <f>VLOOKUP(B2108,'Uniprot taxonomy'!B:R,5,FALSE)</f>
        <v>#N/A</v>
      </c>
      <c r="O2108" t="e">
        <f>VLOOKUP(B2108,'Uniprot taxonomy'!B:R,6,FALSE)</f>
        <v>#N/A</v>
      </c>
      <c r="P2108" t="e">
        <f>VLOOKUP(B2108,'Uniprot taxonomy'!B:R,7,FALSE)</f>
        <v>#N/A</v>
      </c>
      <c r="Q2108" t="e">
        <f>VLOOKUP(B2108,'Uniprot taxonomy'!B:R,8,FALSE)</f>
        <v>#N/A</v>
      </c>
    </row>
    <row r="2109" spans="1:17" hidden="1" x14ac:dyDescent="0.25">
      <c r="A2109" t="s">
        <v>5498</v>
      </c>
      <c r="B2109" t="s">
        <v>5499</v>
      </c>
      <c r="C2109" t="e">
        <f>VLOOKUP('Домены Secretin_N'!B2109,'AC-Architecture'!A:C,3,FALSE)</f>
        <v>#N/A</v>
      </c>
      <c r="D2109">
        <v>726</v>
      </c>
      <c r="E2109" t="s">
        <v>3632</v>
      </c>
      <c r="F2109">
        <v>123</v>
      </c>
      <c r="G2109">
        <v>184</v>
      </c>
      <c r="H2109">
        <f t="shared" si="144"/>
        <v>61</v>
      </c>
      <c r="I2109" t="str">
        <f t="shared" si="145"/>
        <v>D4Z3K8_SPHJU/123-184</v>
      </c>
      <c r="K2109" t="e">
        <f>IF(C2109="Secretin_N, Secretin, TraK","T","N")</f>
        <v>#N/A</v>
      </c>
      <c r="L2109" t="e">
        <f>VLOOKUP(E2109,'Uniprot taxonomy'!E:J,4,FALSE)</f>
        <v>#N/A</v>
      </c>
      <c r="M2109" t="e">
        <f>LEFT(VLOOKUP(B2109,'Uniprot taxonomy'!B:R,5,FALSE))</f>
        <v>#N/A</v>
      </c>
      <c r="N2109" t="e">
        <f>VLOOKUP(B2109,'Uniprot taxonomy'!B:R,5,FALSE)</f>
        <v>#N/A</v>
      </c>
      <c r="O2109" t="e">
        <f>VLOOKUP(B2109,'Uniprot taxonomy'!B:R,6,FALSE)</f>
        <v>#N/A</v>
      </c>
      <c r="P2109" t="e">
        <f>VLOOKUP(B2109,'Uniprot taxonomy'!B:R,7,FALSE)</f>
        <v>#N/A</v>
      </c>
      <c r="Q2109" t="e">
        <f>VLOOKUP(B2109,'Uniprot taxonomy'!B:R,8,FALSE)</f>
        <v>#N/A</v>
      </c>
    </row>
    <row r="2110" spans="1:17" hidden="1" x14ac:dyDescent="0.25">
      <c r="A2110" t="s">
        <v>5498</v>
      </c>
      <c r="B2110" t="s">
        <v>5499</v>
      </c>
      <c r="C2110" t="e">
        <f>VLOOKUP('Домены Secretin_N'!B2110,'AC-Architecture'!A:C,3,FALSE)</f>
        <v>#N/A</v>
      </c>
      <c r="D2110">
        <v>726</v>
      </c>
      <c r="E2110" t="s">
        <v>3632</v>
      </c>
      <c r="F2110">
        <v>185</v>
      </c>
      <c r="G2110">
        <v>253</v>
      </c>
      <c r="H2110">
        <f t="shared" si="144"/>
        <v>68</v>
      </c>
      <c r="I2110" t="str">
        <f t="shared" si="145"/>
        <v>D4Z3K8_SPHJU/185-253</v>
      </c>
      <c r="K2110" t="e">
        <f>IF(C2110="Secretin_N, Secretin, TraK","T","N")</f>
        <v>#N/A</v>
      </c>
      <c r="L2110" t="e">
        <f>VLOOKUP(E2110,'Uniprot taxonomy'!E:J,4,FALSE)</f>
        <v>#N/A</v>
      </c>
      <c r="M2110" t="e">
        <f>LEFT(VLOOKUP(B2110,'Uniprot taxonomy'!B:R,5,FALSE))</f>
        <v>#N/A</v>
      </c>
      <c r="N2110" t="e">
        <f>VLOOKUP(B2110,'Uniprot taxonomy'!B:R,5,FALSE)</f>
        <v>#N/A</v>
      </c>
      <c r="O2110" t="e">
        <f>VLOOKUP(B2110,'Uniprot taxonomy'!B:R,6,FALSE)</f>
        <v>#N/A</v>
      </c>
      <c r="P2110" t="e">
        <f>VLOOKUP(B2110,'Uniprot taxonomy'!B:R,7,FALSE)</f>
        <v>#N/A</v>
      </c>
      <c r="Q2110" t="e">
        <f>VLOOKUP(B2110,'Uniprot taxonomy'!B:R,8,FALSE)</f>
        <v>#N/A</v>
      </c>
    </row>
    <row r="2111" spans="1:17" hidden="1" x14ac:dyDescent="0.25">
      <c r="A2111" t="s">
        <v>5498</v>
      </c>
      <c r="B2111" t="s">
        <v>5499</v>
      </c>
      <c r="C2111" t="e">
        <f>VLOOKUP('Домены Secretin_N'!B2111,'AC-Architecture'!A:C,3,FALSE)</f>
        <v>#N/A</v>
      </c>
      <c r="D2111">
        <v>726</v>
      </c>
      <c r="E2111" t="s">
        <v>3632</v>
      </c>
      <c r="F2111">
        <v>257</v>
      </c>
      <c r="G2111">
        <v>361</v>
      </c>
      <c r="H2111">
        <f t="shared" si="144"/>
        <v>104</v>
      </c>
      <c r="I2111" t="str">
        <f t="shared" si="145"/>
        <v>D4Z3K8_SPHJU/257-361</v>
      </c>
      <c r="K2111" t="e">
        <f>IF(C2111="Secretin_N, Secretin, TraK","T","N")</f>
        <v>#N/A</v>
      </c>
      <c r="L2111" t="e">
        <f>VLOOKUP(E2111,'Uniprot taxonomy'!E:J,4,FALSE)</f>
        <v>#N/A</v>
      </c>
      <c r="M2111" t="e">
        <f>LEFT(VLOOKUP(B2111,'Uniprot taxonomy'!B:R,5,FALSE))</f>
        <v>#N/A</v>
      </c>
      <c r="N2111" t="e">
        <f>VLOOKUP(B2111,'Uniprot taxonomy'!B:R,5,FALSE)</f>
        <v>#N/A</v>
      </c>
      <c r="O2111" t="e">
        <f>VLOOKUP(B2111,'Uniprot taxonomy'!B:R,6,FALSE)</f>
        <v>#N/A</v>
      </c>
      <c r="P2111" t="e">
        <f>VLOOKUP(B2111,'Uniprot taxonomy'!B:R,7,FALSE)</f>
        <v>#N/A</v>
      </c>
      <c r="Q2111" t="e">
        <f>VLOOKUP(B2111,'Uniprot taxonomy'!B:R,8,FALSE)</f>
        <v>#N/A</v>
      </c>
    </row>
    <row r="2112" spans="1:17" hidden="1" x14ac:dyDescent="0.25">
      <c r="A2112" t="s">
        <v>5501</v>
      </c>
      <c r="B2112" t="s">
        <v>5502</v>
      </c>
      <c r="C2112" t="e">
        <f>VLOOKUP('Домены Secretin_N'!B2112,'AC-Architecture'!A:C,3,FALSE)</f>
        <v>#N/A</v>
      </c>
      <c r="D2112">
        <v>643</v>
      </c>
      <c r="E2112" t="s">
        <v>3632</v>
      </c>
      <c r="F2112">
        <v>329</v>
      </c>
      <c r="G2112">
        <v>394</v>
      </c>
      <c r="H2112">
        <f t="shared" si="144"/>
        <v>65</v>
      </c>
      <c r="I2112" t="str">
        <f t="shared" si="145"/>
        <v>D4ZDR8_SHEVD/329-394</v>
      </c>
      <c r="K2112" t="e">
        <f>IF(C2112="Secretin_N, Secretin, TraK","T","N")</f>
        <v>#N/A</v>
      </c>
      <c r="L2112" t="e">
        <f>VLOOKUP(E2112,'Uniprot taxonomy'!E:J,4,FALSE)</f>
        <v>#N/A</v>
      </c>
      <c r="M2112" t="e">
        <f>LEFT(VLOOKUP(B2112,'Uniprot taxonomy'!B:R,5,FALSE))</f>
        <v>#N/A</v>
      </c>
      <c r="N2112" t="e">
        <f>VLOOKUP(B2112,'Uniprot taxonomy'!B:R,5,FALSE)</f>
        <v>#N/A</v>
      </c>
      <c r="O2112" t="e">
        <f>VLOOKUP(B2112,'Uniprot taxonomy'!B:R,6,FALSE)</f>
        <v>#N/A</v>
      </c>
      <c r="P2112" t="e">
        <f>VLOOKUP(B2112,'Uniprot taxonomy'!B:R,7,FALSE)</f>
        <v>#N/A</v>
      </c>
      <c r="Q2112" t="e">
        <f>VLOOKUP(B2112,'Uniprot taxonomy'!B:R,8,FALSE)</f>
        <v>#N/A</v>
      </c>
    </row>
    <row r="2113" spans="1:17" hidden="1" x14ac:dyDescent="0.25">
      <c r="A2113" t="s">
        <v>5503</v>
      </c>
      <c r="B2113" t="s">
        <v>5504</v>
      </c>
      <c r="C2113" t="e">
        <f>VLOOKUP('Домены Secretin_N'!B2113,'AC-Architecture'!A:C,3,FALSE)</f>
        <v>#N/A</v>
      </c>
      <c r="D2113">
        <v>712</v>
      </c>
      <c r="E2113" t="s">
        <v>3632</v>
      </c>
      <c r="F2113">
        <v>130</v>
      </c>
      <c r="G2113">
        <v>193</v>
      </c>
      <c r="H2113">
        <f t="shared" si="144"/>
        <v>63</v>
      </c>
      <c r="I2113" t="str">
        <f t="shared" si="145"/>
        <v>D4ZEB1_SHEVD/130-193</v>
      </c>
      <c r="K2113" t="e">
        <f>IF(C2113="Secretin_N, Secretin, TraK","T","N")</f>
        <v>#N/A</v>
      </c>
      <c r="L2113" t="e">
        <f>VLOOKUP(E2113,'Uniprot taxonomy'!E:J,4,FALSE)</f>
        <v>#N/A</v>
      </c>
      <c r="M2113" t="e">
        <f>LEFT(VLOOKUP(B2113,'Uniprot taxonomy'!B:R,5,FALSE))</f>
        <v>#N/A</v>
      </c>
      <c r="N2113" t="e">
        <f>VLOOKUP(B2113,'Uniprot taxonomy'!B:R,5,FALSE)</f>
        <v>#N/A</v>
      </c>
      <c r="O2113" t="e">
        <f>VLOOKUP(B2113,'Uniprot taxonomy'!B:R,6,FALSE)</f>
        <v>#N/A</v>
      </c>
      <c r="P2113" t="e">
        <f>VLOOKUP(B2113,'Uniprot taxonomy'!B:R,7,FALSE)</f>
        <v>#N/A</v>
      </c>
      <c r="Q2113" t="e">
        <f>VLOOKUP(B2113,'Uniprot taxonomy'!B:R,8,FALSE)</f>
        <v>#N/A</v>
      </c>
    </row>
    <row r="2114" spans="1:17" hidden="1" x14ac:dyDescent="0.25">
      <c r="A2114" t="s">
        <v>5503</v>
      </c>
      <c r="B2114" t="s">
        <v>5504</v>
      </c>
      <c r="C2114" t="e">
        <f>VLOOKUP('Домены Secretin_N'!B2114,'AC-Architecture'!A:C,3,FALSE)</f>
        <v>#N/A</v>
      </c>
      <c r="D2114">
        <v>712</v>
      </c>
      <c r="E2114" t="s">
        <v>3632</v>
      </c>
      <c r="F2114">
        <v>195</v>
      </c>
      <c r="G2114">
        <v>265</v>
      </c>
      <c r="H2114">
        <f t="shared" si="144"/>
        <v>70</v>
      </c>
      <c r="I2114" t="str">
        <f t="shared" si="145"/>
        <v>D4ZEB1_SHEVD/195-265</v>
      </c>
      <c r="K2114" t="e">
        <f>IF(C2114="Secretin_N, Secretin, TraK","T","N")</f>
        <v>#N/A</v>
      </c>
      <c r="L2114" t="e">
        <f>VLOOKUP(E2114,'Uniprot taxonomy'!E:J,4,FALSE)</f>
        <v>#N/A</v>
      </c>
      <c r="M2114" t="e">
        <f>LEFT(VLOOKUP(B2114,'Uniprot taxonomy'!B:R,5,FALSE))</f>
        <v>#N/A</v>
      </c>
      <c r="N2114" t="e">
        <f>VLOOKUP(B2114,'Uniprot taxonomy'!B:R,5,FALSE)</f>
        <v>#N/A</v>
      </c>
      <c r="O2114" t="e">
        <f>VLOOKUP(B2114,'Uniprot taxonomy'!B:R,6,FALSE)</f>
        <v>#N/A</v>
      </c>
      <c r="P2114" t="e">
        <f>VLOOKUP(B2114,'Uniprot taxonomy'!B:R,7,FALSE)</f>
        <v>#N/A</v>
      </c>
      <c r="Q2114" t="e">
        <f>VLOOKUP(B2114,'Uniprot taxonomy'!B:R,8,FALSE)</f>
        <v>#N/A</v>
      </c>
    </row>
    <row r="2115" spans="1:17" hidden="1" x14ac:dyDescent="0.25">
      <c r="A2115" t="s">
        <v>5503</v>
      </c>
      <c r="B2115" t="s">
        <v>5504</v>
      </c>
      <c r="C2115" t="e">
        <f>VLOOKUP('Домены Secretin_N'!B2115,'AC-Architecture'!A:C,3,FALSE)</f>
        <v>#N/A</v>
      </c>
      <c r="D2115">
        <v>712</v>
      </c>
      <c r="E2115" t="s">
        <v>3632</v>
      </c>
      <c r="F2115">
        <v>269</v>
      </c>
      <c r="G2115">
        <v>348</v>
      </c>
      <c r="H2115">
        <f t="shared" ref="H2115:H2178" si="151">G2115-F2115</f>
        <v>79</v>
      </c>
      <c r="I2115" t="str">
        <f t="shared" ref="I2115:I2178" si="152">CONCATENATE(A2115,"/",F2115,"-",G2115)</f>
        <v>D4ZEB1_SHEVD/269-348</v>
      </c>
      <c r="K2115" t="e">
        <f>IF(C2115="Secretin_N, Secretin, TraK","T","N")</f>
        <v>#N/A</v>
      </c>
      <c r="L2115" t="e">
        <f>VLOOKUP(E2115,'Uniprot taxonomy'!E:J,4,FALSE)</f>
        <v>#N/A</v>
      </c>
      <c r="M2115" t="e">
        <f>LEFT(VLOOKUP(B2115,'Uniprot taxonomy'!B:R,5,FALSE))</f>
        <v>#N/A</v>
      </c>
      <c r="N2115" t="e">
        <f>VLOOKUP(B2115,'Uniprot taxonomy'!B:R,5,FALSE)</f>
        <v>#N/A</v>
      </c>
      <c r="O2115" t="e">
        <f>VLOOKUP(B2115,'Uniprot taxonomy'!B:R,6,FALSE)</f>
        <v>#N/A</v>
      </c>
      <c r="P2115" t="e">
        <f>VLOOKUP(B2115,'Uniprot taxonomy'!B:R,7,FALSE)</f>
        <v>#N/A</v>
      </c>
      <c r="Q2115" t="e">
        <f>VLOOKUP(B2115,'Uniprot taxonomy'!B:R,8,FALSE)</f>
        <v>#N/A</v>
      </c>
    </row>
    <row r="2116" spans="1:17" x14ac:dyDescent="0.25">
      <c r="A2116" t="s">
        <v>627</v>
      </c>
      <c r="B2116" t="s">
        <v>1926</v>
      </c>
      <c r="C2116" t="str">
        <f>VLOOKUP('Домены Secretin_N'!B2116,'AC-Architecture'!A:C,3,FALSE)</f>
        <v>Secretin_N, Secretin</v>
      </c>
      <c r="D2116">
        <v>491</v>
      </c>
      <c r="E2116" t="s">
        <v>3632</v>
      </c>
      <c r="F2116">
        <v>178</v>
      </c>
      <c r="G2116">
        <v>268</v>
      </c>
      <c r="H2116">
        <f t="shared" si="151"/>
        <v>90</v>
      </c>
      <c r="I2116" t="str">
        <f t="shared" si="152"/>
        <v>D4ZKN2_SHEVD/178-268</v>
      </c>
      <c r="J2116" t="str">
        <f>CONCATENATE(K2116,"_",LEFT(O2116,3),"_",LEFT(Q2116,3),"_",B2116)</f>
        <v>N_Alt_She_D4ZKN2</v>
      </c>
      <c r="K2116" t="str">
        <f>IF(C2116="Secretin_N, Secretin, TraK","T","N")</f>
        <v>N</v>
      </c>
      <c r="L2116" t="str">
        <f>VLOOKUP(B2116,'Uniprot taxonomy'!B:R,4,FALSE)</f>
        <v>Proteobacteria</v>
      </c>
      <c r="M2116" t="str">
        <f>LEFT(VLOOKUP(B2116,'Uniprot taxonomy'!B:R,5,FALSE))</f>
        <v>G</v>
      </c>
      <c r="N2116" t="str">
        <f>VLOOKUP(B2116,'Uniprot taxonomy'!B:R,5,FALSE)</f>
        <v>Gammaproteobacteria</v>
      </c>
      <c r="O2116" t="str">
        <f>VLOOKUP(B2116,'Uniprot taxonomy'!B:R,6,FALSE)</f>
        <v>Alteromonadales</v>
      </c>
      <c r="P2116" t="str">
        <f>VLOOKUP(B2116,'Uniprot taxonomy'!B:R,7,FALSE)</f>
        <v>Shewanellaceae</v>
      </c>
      <c r="Q2116" t="str">
        <f>VLOOKUP(B2116,'Uniprot taxonomy'!B:R,8,FALSE)</f>
        <v>Shewanella</v>
      </c>
    </row>
    <row r="2117" spans="1:17" hidden="1" x14ac:dyDescent="0.25">
      <c r="A2117" t="s">
        <v>5505</v>
      </c>
      <c r="B2117" t="s">
        <v>5506</v>
      </c>
      <c r="C2117" t="e">
        <f>VLOOKUP('Домены Secretin_N'!B2117,'AC-Architecture'!A:C,3,FALSE)</f>
        <v>#N/A</v>
      </c>
      <c r="D2117">
        <v>785</v>
      </c>
      <c r="E2117" t="s">
        <v>3632</v>
      </c>
      <c r="F2117">
        <v>337</v>
      </c>
      <c r="G2117">
        <v>442</v>
      </c>
      <c r="H2117">
        <f t="shared" si="151"/>
        <v>105</v>
      </c>
      <c r="I2117" t="str">
        <f t="shared" si="152"/>
        <v>D4ZW38_SPIPL/337-442</v>
      </c>
      <c r="K2117" t="e">
        <f>IF(C2117="Secretin_N, Secretin, TraK","T","N")</f>
        <v>#N/A</v>
      </c>
      <c r="L2117" t="e">
        <f>VLOOKUP(E2117,'Uniprot taxonomy'!E:J,4,FALSE)</f>
        <v>#N/A</v>
      </c>
      <c r="M2117" t="e">
        <f>LEFT(VLOOKUP(B2117,'Uniprot taxonomy'!B:R,5,FALSE))</f>
        <v>#N/A</v>
      </c>
      <c r="N2117" t="e">
        <f>VLOOKUP(B2117,'Uniprot taxonomy'!B:R,5,FALSE)</f>
        <v>#N/A</v>
      </c>
      <c r="O2117" t="e">
        <f>VLOOKUP(B2117,'Uniprot taxonomy'!B:R,6,FALSE)</f>
        <v>#N/A</v>
      </c>
      <c r="P2117" t="e">
        <f>VLOOKUP(B2117,'Uniprot taxonomy'!B:R,7,FALSE)</f>
        <v>#N/A</v>
      </c>
      <c r="Q2117" t="e">
        <f>VLOOKUP(B2117,'Uniprot taxonomy'!B:R,8,FALSE)</f>
        <v>#N/A</v>
      </c>
    </row>
    <row r="2118" spans="1:17" x14ac:dyDescent="0.25">
      <c r="A2118" t="s">
        <v>628</v>
      </c>
      <c r="B2118" t="s">
        <v>1927</v>
      </c>
      <c r="C2118" t="str">
        <f>VLOOKUP('Домены Secretin_N'!B2118,'AC-Architecture'!A:C,3,FALSE)</f>
        <v>Secretin_N, Secretin</v>
      </c>
      <c r="D2118">
        <v>374</v>
      </c>
      <c r="E2118" t="s">
        <v>3632</v>
      </c>
      <c r="F2118">
        <v>80</v>
      </c>
      <c r="G2118">
        <v>144</v>
      </c>
      <c r="H2118">
        <f t="shared" si="151"/>
        <v>64</v>
      </c>
      <c r="I2118" t="str">
        <f t="shared" si="152"/>
        <v>D5AYL1_YERPZ/80-144</v>
      </c>
      <c r="J2118" t="str">
        <f t="shared" ref="J2118:J2119" si="153">CONCATENATE(K2118,"_",LEFT(O2118,3),"_",LEFT(Q2118,3),"_",B2118)</f>
        <v>N_Ent_Yer_D5AYL1</v>
      </c>
      <c r="K2118" t="str">
        <f>IF(C2118="Secretin_N, Secretin, TraK","T","N")</f>
        <v>N</v>
      </c>
      <c r="L2118" t="str">
        <f>VLOOKUP(B2118,'Uniprot taxonomy'!B:R,4,FALSE)</f>
        <v>Proteobacteria</v>
      </c>
      <c r="M2118" t="str">
        <f>LEFT(VLOOKUP(B2118,'Uniprot taxonomy'!B:R,5,FALSE))</f>
        <v>G</v>
      </c>
      <c r="N2118" t="str">
        <f>VLOOKUP(B2118,'Uniprot taxonomy'!B:R,5,FALSE)</f>
        <v>Gammaproteobacteria</v>
      </c>
      <c r="O2118" t="str">
        <f>VLOOKUP(B2118,'Uniprot taxonomy'!B:R,6,FALSE)</f>
        <v>Enterobacteriales</v>
      </c>
      <c r="P2118" t="str">
        <f>VLOOKUP(B2118,'Uniprot taxonomy'!B:R,7,FALSE)</f>
        <v>Enterobacteriaceae</v>
      </c>
      <c r="Q2118" t="str">
        <f>VLOOKUP(B2118,'Uniprot taxonomy'!B:R,8,FALSE)</f>
        <v>Yersinia</v>
      </c>
    </row>
    <row r="2119" spans="1:17" x14ac:dyDescent="0.25">
      <c r="A2119" t="s">
        <v>629</v>
      </c>
      <c r="B2119" t="s">
        <v>1928</v>
      </c>
      <c r="C2119" t="str">
        <f>VLOOKUP('Домены Secretin_N'!B2119,'AC-Architecture'!A:C,3,FALSE)</f>
        <v>Secretin_N, Secretin</v>
      </c>
      <c r="D2119">
        <v>523</v>
      </c>
      <c r="E2119" t="s">
        <v>3632</v>
      </c>
      <c r="F2119">
        <v>205</v>
      </c>
      <c r="G2119">
        <v>297</v>
      </c>
      <c r="H2119">
        <f t="shared" si="151"/>
        <v>92</v>
      </c>
      <c r="I2119" t="str">
        <f t="shared" si="152"/>
        <v>D5AYV4_YERPZ/205-297</v>
      </c>
      <c r="J2119" t="str">
        <f t="shared" si="153"/>
        <v>N_Ent_Yer_D5AYV4</v>
      </c>
      <c r="K2119" t="str">
        <f>IF(C2119="Secretin_N, Secretin, TraK","T","N")</f>
        <v>N</v>
      </c>
      <c r="L2119" t="str">
        <f>VLOOKUP(B2119,'Uniprot taxonomy'!B:R,4,FALSE)</f>
        <v>Proteobacteria</v>
      </c>
      <c r="M2119" t="str">
        <f>LEFT(VLOOKUP(B2119,'Uniprot taxonomy'!B:R,5,FALSE))</f>
        <v>G</v>
      </c>
      <c r="N2119" t="str">
        <f>VLOOKUP(B2119,'Uniprot taxonomy'!B:R,5,FALSE)</f>
        <v>Gammaproteobacteria</v>
      </c>
      <c r="O2119" t="str">
        <f>VLOOKUP(B2119,'Uniprot taxonomy'!B:R,6,FALSE)</f>
        <v>Enterobacteriales</v>
      </c>
      <c r="P2119" t="str">
        <f>VLOOKUP(B2119,'Uniprot taxonomy'!B:R,7,FALSE)</f>
        <v>Enterobacteriaceae</v>
      </c>
      <c r="Q2119" t="str">
        <f>VLOOKUP(B2119,'Uniprot taxonomy'!B:R,8,FALSE)</f>
        <v>Yersinia</v>
      </c>
    </row>
    <row r="2120" spans="1:17" hidden="1" x14ac:dyDescent="0.25">
      <c r="A2120" t="s">
        <v>5507</v>
      </c>
      <c r="B2120" t="s">
        <v>5508</v>
      </c>
      <c r="C2120" t="e">
        <f>VLOOKUP('Домены Secretin_N'!B2120,'AC-Architecture'!A:C,3,FALSE)</f>
        <v>#N/A</v>
      </c>
      <c r="D2120">
        <v>640</v>
      </c>
      <c r="E2120" t="s">
        <v>3632</v>
      </c>
      <c r="F2120">
        <v>130</v>
      </c>
      <c r="G2120">
        <v>193</v>
      </c>
      <c r="H2120">
        <f t="shared" si="151"/>
        <v>63</v>
      </c>
      <c r="I2120" t="str">
        <f t="shared" si="152"/>
        <v>D5B2N6_YERPZ/130-193</v>
      </c>
      <c r="K2120" t="e">
        <f>IF(C2120="Secretin_N, Secretin, TraK","T","N")</f>
        <v>#N/A</v>
      </c>
      <c r="L2120" t="e">
        <f>VLOOKUP(E2120,'Uniprot taxonomy'!E:J,4,FALSE)</f>
        <v>#N/A</v>
      </c>
      <c r="M2120" t="e">
        <f>LEFT(VLOOKUP(B2120,'Uniprot taxonomy'!B:R,5,FALSE))</f>
        <v>#N/A</v>
      </c>
      <c r="N2120" t="e">
        <f>VLOOKUP(B2120,'Uniprot taxonomy'!B:R,5,FALSE)</f>
        <v>#N/A</v>
      </c>
      <c r="O2120" t="e">
        <f>VLOOKUP(B2120,'Uniprot taxonomy'!B:R,6,FALSE)</f>
        <v>#N/A</v>
      </c>
      <c r="P2120" t="e">
        <f>VLOOKUP(B2120,'Uniprot taxonomy'!B:R,7,FALSE)</f>
        <v>#N/A</v>
      </c>
      <c r="Q2120" t="e">
        <f>VLOOKUP(B2120,'Uniprot taxonomy'!B:R,8,FALSE)</f>
        <v>#N/A</v>
      </c>
    </row>
    <row r="2121" spans="1:17" hidden="1" x14ac:dyDescent="0.25">
      <c r="A2121" t="s">
        <v>5507</v>
      </c>
      <c r="B2121" t="s">
        <v>5508</v>
      </c>
      <c r="C2121" t="e">
        <f>VLOOKUP('Домены Secretin_N'!B2121,'AC-Architecture'!A:C,3,FALSE)</f>
        <v>#N/A</v>
      </c>
      <c r="D2121">
        <v>640</v>
      </c>
      <c r="E2121" t="s">
        <v>3632</v>
      </c>
      <c r="F2121">
        <v>195</v>
      </c>
      <c r="G2121">
        <v>266</v>
      </c>
      <c r="H2121">
        <f t="shared" si="151"/>
        <v>71</v>
      </c>
      <c r="I2121" t="str">
        <f t="shared" si="152"/>
        <v>D5B2N6_YERPZ/195-266</v>
      </c>
      <c r="K2121" t="e">
        <f>IF(C2121="Secretin_N, Secretin, TraK","T","N")</f>
        <v>#N/A</v>
      </c>
      <c r="L2121" t="e">
        <f>VLOOKUP(E2121,'Uniprot taxonomy'!E:J,4,FALSE)</f>
        <v>#N/A</v>
      </c>
      <c r="M2121" t="e">
        <f>LEFT(VLOOKUP(B2121,'Uniprot taxonomy'!B:R,5,FALSE))</f>
        <v>#N/A</v>
      </c>
      <c r="N2121" t="e">
        <f>VLOOKUP(B2121,'Uniprot taxonomy'!B:R,5,FALSE)</f>
        <v>#N/A</v>
      </c>
      <c r="O2121" t="e">
        <f>VLOOKUP(B2121,'Uniprot taxonomy'!B:R,6,FALSE)</f>
        <v>#N/A</v>
      </c>
      <c r="P2121" t="e">
        <f>VLOOKUP(B2121,'Uniprot taxonomy'!B:R,7,FALSE)</f>
        <v>#N/A</v>
      </c>
      <c r="Q2121" t="e">
        <f>VLOOKUP(B2121,'Uniprot taxonomy'!B:R,8,FALSE)</f>
        <v>#N/A</v>
      </c>
    </row>
    <row r="2122" spans="1:17" hidden="1" x14ac:dyDescent="0.25">
      <c r="A2122" t="s">
        <v>5507</v>
      </c>
      <c r="B2122" t="s">
        <v>5508</v>
      </c>
      <c r="C2122" t="e">
        <f>VLOOKUP('Домены Secretin_N'!B2122,'AC-Architecture'!A:C,3,FALSE)</f>
        <v>#N/A</v>
      </c>
      <c r="D2122">
        <v>640</v>
      </c>
      <c r="E2122" t="s">
        <v>3632</v>
      </c>
      <c r="F2122">
        <v>270</v>
      </c>
      <c r="G2122">
        <v>347</v>
      </c>
      <c r="H2122">
        <f t="shared" si="151"/>
        <v>77</v>
      </c>
      <c r="I2122" t="str">
        <f t="shared" si="152"/>
        <v>D5B2N6_YERPZ/270-347</v>
      </c>
      <c r="K2122" t="e">
        <f>IF(C2122="Secretin_N, Secretin, TraK","T","N")</f>
        <v>#N/A</v>
      </c>
      <c r="L2122" t="e">
        <f>VLOOKUP(E2122,'Uniprot taxonomy'!E:J,4,FALSE)</f>
        <v>#N/A</v>
      </c>
      <c r="M2122" t="e">
        <f>LEFT(VLOOKUP(B2122,'Uniprot taxonomy'!B:R,5,FALSE))</f>
        <v>#N/A</v>
      </c>
      <c r="N2122" t="e">
        <f>VLOOKUP(B2122,'Uniprot taxonomy'!B:R,5,FALSE)</f>
        <v>#N/A</v>
      </c>
      <c r="O2122" t="e">
        <f>VLOOKUP(B2122,'Uniprot taxonomy'!B:R,6,FALSE)</f>
        <v>#N/A</v>
      </c>
      <c r="P2122" t="e">
        <f>VLOOKUP(B2122,'Uniprot taxonomy'!B:R,7,FALSE)</f>
        <v>#N/A</v>
      </c>
      <c r="Q2122" t="e">
        <f>VLOOKUP(B2122,'Uniprot taxonomy'!B:R,8,FALSE)</f>
        <v>#N/A</v>
      </c>
    </row>
    <row r="2123" spans="1:17" hidden="1" x14ac:dyDescent="0.25">
      <c r="A2123" t="s">
        <v>5509</v>
      </c>
      <c r="B2123" t="s">
        <v>5510</v>
      </c>
      <c r="C2123" t="e">
        <f>VLOOKUP('Домены Secretin_N'!B2123,'AC-Architecture'!A:C,3,FALSE)</f>
        <v>#N/A</v>
      </c>
      <c r="D2123">
        <v>612</v>
      </c>
      <c r="E2123" t="s">
        <v>3632</v>
      </c>
      <c r="F2123">
        <v>116</v>
      </c>
      <c r="G2123">
        <v>178</v>
      </c>
      <c r="H2123">
        <f t="shared" si="151"/>
        <v>62</v>
      </c>
      <c r="I2123" t="str">
        <f t="shared" si="152"/>
        <v>D5B8Q6_YERPZ/116-178</v>
      </c>
      <c r="K2123" t="e">
        <f>IF(C2123="Secretin_N, Secretin, TraK","T","N")</f>
        <v>#N/A</v>
      </c>
      <c r="L2123" t="e">
        <f>VLOOKUP(E2123,'Uniprot taxonomy'!E:J,4,FALSE)</f>
        <v>#N/A</v>
      </c>
      <c r="M2123" t="e">
        <f>LEFT(VLOOKUP(B2123,'Uniprot taxonomy'!B:R,5,FALSE))</f>
        <v>#N/A</v>
      </c>
      <c r="N2123" t="e">
        <f>VLOOKUP(B2123,'Uniprot taxonomy'!B:R,5,FALSE)</f>
        <v>#N/A</v>
      </c>
      <c r="O2123" t="e">
        <f>VLOOKUP(B2123,'Uniprot taxonomy'!B:R,6,FALSE)</f>
        <v>#N/A</v>
      </c>
      <c r="P2123" t="e">
        <f>VLOOKUP(B2123,'Uniprot taxonomy'!B:R,7,FALSE)</f>
        <v>#N/A</v>
      </c>
      <c r="Q2123" t="e">
        <f>VLOOKUP(B2123,'Uniprot taxonomy'!B:R,8,FALSE)</f>
        <v>#N/A</v>
      </c>
    </row>
    <row r="2124" spans="1:17" hidden="1" x14ac:dyDescent="0.25">
      <c r="A2124" t="s">
        <v>5509</v>
      </c>
      <c r="B2124" t="s">
        <v>5510</v>
      </c>
      <c r="C2124" t="e">
        <f>VLOOKUP('Домены Secretin_N'!B2124,'AC-Architecture'!A:C,3,FALSE)</f>
        <v>#N/A</v>
      </c>
      <c r="D2124">
        <v>612</v>
      </c>
      <c r="E2124" t="s">
        <v>3632</v>
      </c>
      <c r="F2124">
        <v>189</v>
      </c>
      <c r="G2124">
        <v>286</v>
      </c>
      <c r="H2124">
        <f t="shared" si="151"/>
        <v>97</v>
      </c>
      <c r="I2124" t="str">
        <f t="shared" si="152"/>
        <v>D5B8Q6_YERPZ/189-286</v>
      </c>
      <c r="K2124" t="e">
        <f>IF(C2124="Secretin_N, Secretin, TraK","T","N")</f>
        <v>#N/A</v>
      </c>
      <c r="L2124" t="e">
        <f>VLOOKUP(E2124,'Uniprot taxonomy'!E:J,4,FALSE)</f>
        <v>#N/A</v>
      </c>
      <c r="M2124" t="e">
        <f>LEFT(VLOOKUP(B2124,'Uniprot taxonomy'!B:R,5,FALSE))</f>
        <v>#N/A</v>
      </c>
      <c r="N2124" t="e">
        <f>VLOOKUP(B2124,'Uniprot taxonomy'!B:R,5,FALSE)</f>
        <v>#N/A</v>
      </c>
      <c r="O2124" t="e">
        <f>VLOOKUP(B2124,'Uniprot taxonomy'!B:R,6,FALSE)</f>
        <v>#N/A</v>
      </c>
      <c r="P2124" t="e">
        <f>VLOOKUP(B2124,'Uniprot taxonomy'!B:R,7,FALSE)</f>
        <v>#N/A</v>
      </c>
      <c r="Q2124" t="e">
        <f>VLOOKUP(B2124,'Uniprot taxonomy'!B:R,8,FALSE)</f>
        <v>#N/A</v>
      </c>
    </row>
    <row r="2125" spans="1:17" x14ac:dyDescent="0.25">
      <c r="A2125" t="s">
        <v>630</v>
      </c>
      <c r="B2125" t="s">
        <v>1929</v>
      </c>
      <c r="C2125" t="str">
        <f>VLOOKUP('Домены Secretin_N'!B2125,'AC-Architecture'!A:C,3,FALSE)</f>
        <v>Secretin_N, Secretin</v>
      </c>
      <c r="D2125">
        <v>270</v>
      </c>
      <c r="E2125" t="s">
        <v>3632</v>
      </c>
      <c r="F2125">
        <v>34</v>
      </c>
      <c r="G2125">
        <v>93</v>
      </c>
      <c r="H2125">
        <f t="shared" si="151"/>
        <v>59</v>
      </c>
      <c r="I2125" t="str">
        <f t="shared" si="152"/>
        <v>D5BXU0_NITHN/34-93</v>
      </c>
      <c r="J2125" t="str">
        <f>CONCATENATE(K2125,"_",LEFT(O2125,3),"_",LEFT(Q2125,3),"_",B2125)</f>
        <v>N_Chr_Nit_D5BXU0</v>
      </c>
      <c r="K2125" t="str">
        <f>IF(C2125="Secretin_N, Secretin, TraK","T","N")</f>
        <v>N</v>
      </c>
      <c r="L2125" t="str">
        <f>VLOOKUP(B2125,'Uniprot taxonomy'!B:R,4,FALSE)</f>
        <v>Proteobacteria</v>
      </c>
      <c r="M2125" t="str">
        <f>LEFT(VLOOKUP(B2125,'Uniprot taxonomy'!B:R,5,FALSE))</f>
        <v>G</v>
      </c>
      <c r="N2125" t="str">
        <f>VLOOKUP(B2125,'Uniprot taxonomy'!B:R,5,FALSE)</f>
        <v>Gammaproteobacteria</v>
      </c>
      <c r="O2125" t="str">
        <f>VLOOKUP(B2125,'Uniprot taxonomy'!B:R,6,FALSE)</f>
        <v>Chromatiales</v>
      </c>
      <c r="P2125" t="str">
        <f>VLOOKUP(B2125,'Uniprot taxonomy'!B:R,7,FALSE)</f>
        <v>Chromatiaceae</v>
      </c>
      <c r="Q2125" t="str">
        <f>VLOOKUP(B2125,'Uniprot taxonomy'!B:R,8,FALSE)</f>
        <v>Nitrosococcus</v>
      </c>
    </row>
    <row r="2126" spans="1:17" hidden="1" x14ac:dyDescent="0.25">
      <c r="A2126" t="s">
        <v>5511</v>
      </c>
      <c r="B2126" t="s">
        <v>5512</v>
      </c>
      <c r="C2126" t="e">
        <f>VLOOKUP('Домены Secretin_N'!B2126,'AC-Architecture'!A:C,3,FALSE)</f>
        <v>#N/A</v>
      </c>
      <c r="D2126">
        <v>767</v>
      </c>
      <c r="E2126" t="s">
        <v>3632</v>
      </c>
      <c r="F2126">
        <v>168</v>
      </c>
      <c r="G2126">
        <v>228</v>
      </c>
      <c r="H2126">
        <f t="shared" si="151"/>
        <v>60</v>
      </c>
      <c r="I2126" t="str">
        <f t="shared" si="152"/>
        <v>D5C283_NITHN/168-228</v>
      </c>
      <c r="K2126" t="e">
        <f>IF(C2126="Secretin_N, Secretin, TraK","T","N")</f>
        <v>#N/A</v>
      </c>
      <c r="L2126" t="e">
        <f>VLOOKUP(E2126,'Uniprot taxonomy'!E:J,4,FALSE)</f>
        <v>#N/A</v>
      </c>
      <c r="M2126" t="e">
        <f>LEFT(VLOOKUP(B2126,'Uniprot taxonomy'!B:R,5,FALSE))</f>
        <v>#N/A</v>
      </c>
      <c r="N2126" t="e">
        <f>VLOOKUP(B2126,'Uniprot taxonomy'!B:R,5,FALSE)</f>
        <v>#N/A</v>
      </c>
      <c r="O2126" t="e">
        <f>VLOOKUP(B2126,'Uniprot taxonomy'!B:R,6,FALSE)</f>
        <v>#N/A</v>
      </c>
      <c r="P2126" t="e">
        <f>VLOOKUP(B2126,'Uniprot taxonomy'!B:R,7,FALSE)</f>
        <v>#N/A</v>
      </c>
      <c r="Q2126" t="e">
        <f>VLOOKUP(B2126,'Uniprot taxonomy'!B:R,8,FALSE)</f>
        <v>#N/A</v>
      </c>
    </row>
    <row r="2127" spans="1:17" hidden="1" x14ac:dyDescent="0.25">
      <c r="A2127" t="s">
        <v>5511</v>
      </c>
      <c r="B2127" t="s">
        <v>5512</v>
      </c>
      <c r="C2127" t="e">
        <f>VLOOKUP('Домены Secretin_N'!B2127,'AC-Architecture'!A:C,3,FALSE)</f>
        <v>#N/A</v>
      </c>
      <c r="D2127">
        <v>767</v>
      </c>
      <c r="E2127" t="s">
        <v>3632</v>
      </c>
      <c r="F2127">
        <v>233</v>
      </c>
      <c r="G2127">
        <v>303</v>
      </c>
      <c r="H2127">
        <f t="shared" si="151"/>
        <v>70</v>
      </c>
      <c r="I2127" t="str">
        <f t="shared" si="152"/>
        <v>D5C283_NITHN/233-303</v>
      </c>
      <c r="K2127" t="e">
        <f>IF(C2127="Secretin_N, Secretin, TraK","T","N")</f>
        <v>#N/A</v>
      </c>
      <c r="L2127" t="e">
        <f>VLOOKUP(E2127,'Uniprot taxonomy'!E:J,4,FALSE)</f>
        <v>#N/A</v>
      </c>
      <c r="M2127" t="e">
        <f>LEFT(VLOOKUP(B2127,'Uniprot taxonomy'!B:R,5,FALSE))</f>
        <v>#N/A</v>
      </c>
      <c r="N2127" t="e">
        <f>VLOOKUP(B2127,'Uniprot taxonomy'!B:R,5,FALSE)</f>
        <v>#N/A</v>
      </c>
      <c r="O2127" t="e">
        <f>VLOOKUP(B2127,'Uniprot taxonomy'!B:R,6,FALSE)</f>
        <v>#N/A</v>
      </c>
      <c r="P2127" t="e">
        <f>VLOOKUP(B2127,'Uniprot taxonomy'!B:R,7,FALSE)</f>
        <v>#N/A</v>
      </c>
      <c r="Q2127" t="e">
        <f>VLOOKUP(B2127,'Uniprot taxonomy'!B:R,8,FALSE)</f>
        <v>#N/A</v>
      </c>
    </row>
    <row r="2128" spans="1:17" hidden="1" x14ac:dyDescent="0.25">
      <c r="A2128" t="s">
        <v>5511</v>
      </c>
      <c r="B2128" t="s">
        <v>5512</v>
      </c>
      <c r="C2128" t="e">
        <f>VLOOKUP('Домены Secretin_N'!B2128,'AC-Architecture'!A:C,3,FALSE)</f>
        <v>#N/A</v>
      </c>
      <c r="D2128">
        <v>767</v>
      </c>
      <c r="E2128" t="s">
        <v>3632</v>
      </c>
      <c r="F2128">
        <v>308</v>
      </c>
      <c r="G2128">
        <v>474</v>
      </c>
      <c r="H2128">
        <f t="shared" si="151"/>
        <v>166</v>
      </c>
      <c r="I2128" t="str">
        <f t="shared" si="152"/>
        <v>D5C283_NITHN/308-474</v>
      </c>
      <c r="K2128" t="e">
        <f>IF(C2128="Secretin_N, Secretin, TraK","T","N")</f>
        <v>#N/A</v>
      </c>
      <c r="L2128" t="e">
        <f>VLOOKUP(E2128,'Uniprot taxonomy'!E:J,4,FALSE)</f>
        <v>#N/A</v>
      </c>
      <c r="M2128" t="e">
        <f>LEFT(VLOOKUP(B2128,'Uniprot taxonomy'!B:R,5,FALSE))</f>
        <v>#N/A</v>
      </c>
      <c r="N2128" t="e">
        <f>VLOOKUP(B2128,'Uniprot taxonomy'!B:R,5,FALSE)</f>
        <v>#N/A</v>
      </c>
      <c r="O2128" t="e">
        <f>VLOOKUP(B2128,'Uniprot taxonomy'!B:R,6,FALSE)</f>
        <v>#N/A</v>
      </c>
      <c r="P2128" t="e">
        <f>VLOOKUP(B2128,'Uniprot taxonomy'!B:R,7,FALSE)</f>
        <v>#N/A</v>
      </c>
      <c r="Q2128" t="e">
        <f>VLOOKUP(B2128,'Uniprot taxonomy'!B:R,8,FALSE)</f>
        <v>#N/A</v>
      </c>
    </row>
    <row r="2129" spans="1:17" hidden="1" x14ac:dyDescent="0.25">
      <c r="A2129" t="s">
        <v>5513</v>
      </c>
      <c r="B2129" t="s">
        <v>5514</v>
      </c>
      <c r="C2129" t="e">
        <f>VLOOKUP('Домены Secretin_N'!B2129,'AC-Architecture'!A:C,3,FALSE)</f>
        <v>#N/A</v>
      </c>
      <c r="D2129">
        <v>699</v>
      </c>
      <c r="E2129" t="s">
        <v>3632</v>
      </c>
      <c r="F2129">
        <v>380</v>
      </c>
      <c r="G2129">
        <v>445</v>
      </c>
      <c r="H2129">
        <f t="shared" si="151"/>
        <v>65</v>
      </c>
      <c r="I2129" t="str">
        <f t="shared" si="152"/>
        <v>D5C3J2_NITHN/380-445</v>
      </c>
      <c r="K2129" t="e">
        <f>IF(C2129="Secretin_N, Secretin, TraK","T","N")</f>
        <v>#N/A</v>
      </c>
      <c r="L2129" t="e">
        <f>VLOOKUP(E2129,'Uniprot taxonomy'!E:J,4,FALSE)</f>
        <v>#N/A</v>
      </c>
      <c r="M2129" t="e">
        <f>LEFT(VLOOKUP(B2129,'Uniprot taxonomy'!B:R,5,FALSE))</f>
        <v>#N/A</v>
      </c>
      <c r="N2129" t="e">
        <f>VLOOKUP(B2129,'Uniprot taxonomy'!B:R,5,FALSE)</f>
        <v>#N/A</v>
      </c>
      <c r="O2129" t="e">
        <f>VLOOKUP(B2129,'Uniprot taxonomy'!B:R,6,FALSE)</f>
        <v>#N/A</v>
      </c>
      <c r="P2129" t="e">
        <f>VLOOKUP(B2129,'Uniprot taxonomy'!B:R,7,FALSE)</f>
        <v>#N/A</v>
      </c>
      <c r="Q2129" t="e">
        <f>VLOOKUP(B2129,'Uniprot taxonomy'!B:R,8,FALSE)</f>
        <v>#N/A</v>
      </c>
    </row>
    <row r="2130" spans="1:17" hidden="1" x14ac:dyDescent="0.25">
      <c r="A2130" t="s">
        <v>5515</v>
      </c>
      <c r="B2130" t="s">
        <v>5516</v>
      </c>
      <c r="C2130" t="e">
        <f>VLOOKUP('Домены Secretin_N'!B2130,'AC-Architecture'!A:C,3,FALSE)</f>
        <v>#N/A</v>
      </c>
      <c r="D2130">
        <v>167</v>
      </c>
      <c r="E2130" t="s">
        <v>3632</v>
      </c>
      <c r="F2130">
        <v>87</v>
      </c>
      <c r="G2130">
        <v>148</v>
      </c>
      <c r="H2130">
        <f t="shared" si="151"/>
        <v>61</v>
      </c>
      <c r="I2130" t="str">
        <f t="shared" si="152"/>
        <v>D5CEE8_ENTCC/87-148</v>
      </c>
      <c r="K2130" t="e">
        <f>IF(C2130="Secretin_N, Secretin, TraK","T","N")</f>
        <v>#N/A</v>
      </c>
      <c r="L2130" t="e">
        <f>VLOOKUP(E2130,'Uniprot taxonomy'!E:J,4,FALSE)</f>
        <v>#N/A</v>
      </c>
      <c r="M2130" t="e">
        <f>LEFT(VLOOKUP(B2130,'Uniprot taxonomy'!B:R,5,FALSE))</f>
        <v>#N/A</v>
      </c>
      <c r="N2130" t="e">
        <f>VLOOKUP(B2130,'Uniprot taxonomy'!B:R,5,FALSE)</f>
        <v>#N/A</v>
      </c>
      <c r="O2130" t="e">
        <f>VLOOKUP(B2130,'Uniprot taxonomy'!B:R,6,FALSE)</f>
        <v>#N/A</v>
      </c>
      <c r="P2130" t="e">
        <f>VLOOKUP(B2130,'Uniprot taxonomy'!B:R,7,FALSE)</f>
        <v>#N/A</v>
      </c>
      <c r="Q2130" t="e">
        <f>VLOOKUP(B2130,'Uniprot taxonomy'!B:R,8,FALSE)</f>
        <v>#N/A</v>
      </c>
    </row>
    <row r="2131" spans="1:17" hidden="1" x14ac:dyDescent="0.25">
      <c r="A2131" t="s">
        <v>5517</v>
      </c>
      <c r="B2131" t="s">
        <v>5518</v>
      </c>
      <c r="C2131" t="e">
        <f>VLOOKUP('Домены Secretin_N'!B2131,'AC-Architecture'!A:C,3,FALSE)</f>
        <v>#N/A</v>
      </c>
      <c r="D2131">
        <v>642</v>
      </c>
      <c r="E2131" t="s">
        <v>3632</v>
      </c>
      <c r="F2131">
        <v>125</v>
      </c>
      <c r="G2131">
        <v>188</v>
      </c>
      <c r="H2131">
        <f t="shared" si="151"/>
        <v>63</v>
      </c>
      <c r="I2131" t="str">
        <f t="shared" si="152"/>
        <v>D5CFC6_ENTCC/125-188</v>
      </c>
      <c r="K2131" t="e">
        <f>IF(C2131="Secretin_N, Secretin, TraK","T","N")</f>
        <v>#N/A</v>
      </c>
      <c r="L2131" t="e">
        <f>VLOOKUP(E2131,'Uniprot taxonomy'!E:J,4,FALSE)</f>
        <v>#N/A</v>
      </c>
      <c r="M2131" t="e">
        <f>LEFT(VLOOKUP(B2131,'Uniprot taxonomy'!B:R,5,FALSE))</f>
        <v>#N/A</v>
      </c>
      <c r="N2131" t="e">
        <f>VLOOKUP(B2131,'Uniprot taxonomy'!B:R,5,FALSE)</f>
        <v>#N/A</v>
      </c>
      <c r="O2131" t="e">
        <f>VLOOKUP(B2131,'Uniprot taxonomy'!B:R,6,FALSE)</f>
        <v>#N/A</v>
      </c>
      <c r="P2131" t="e">
        <f>VLOOKUP(B2131,'Uniprot taxonomy'!B:R,7,FALSE)</f>
        <v>#N/A</v>
      </c>
      <c r="Q2131" t="e">
        <f>VLOOKUP(B2131,'Uniprot taxonomy'!B:R,8,FALSE)</f>
        <v>#N/A</v>
      </c>
    </row>
    <row r="2132" spans="1:17" hidden="1" x14ac:dyDescent="0.25">
      <c r="A2132" t="s">
        <v>5517</v>
      </c>
      <c r="B2132" t="s">
        <v>5518</v>
      </c>
      <c r="C2132" t="e">
        <f>VLOOKUP('Домены Secretin_N'!B2132,'AC-Architecture'!A:C,3,FALSE)</f>
        <v>#N/A</v>
      </c>
      <c r="D2132">
        <v>642</v>
      </c>
      <c r="E2132" t="s">
        <v>3632</v>
      </c>
      <c r="F2132">
        <v>190</v>
      </c>
      <c r="G2132">
        <v>261</v>
      </c>
      <c r="H2132">
        <f t="shared" si="151"/>
        <v>71</v>
      </c>
      <c r="I2132" t="str">
        <f t="shared" si="152"/>
        <v>D5CFC6_ENTCC/190-261</v>
      </c>
      <c r="K2132" t="e">
        <f>IF(C2132="Secretin_N, Secretin, TraK","T","N")</f>
        <v>#N/A</v>
      </c>
      <c r="L2132" t="e">
        <f>VLOOKUP(E2132,'Uniprot taxonomy'!E:J,4,FALSE)</f>
        <v>#N/A</v>
      </c>
      <c r="M2132" t="e">
        <f>LEFT(VLOOKUP(B2132,'Uniprot taxonomy'!B:R,5,FALSE))</f>
        <v>#N/A</v>
      </c>
      <c r="N2132" t="e">
        <f>VLOOKUP(B2132,'Uniprot taxonomy'!B:R,5,FALSE)</f>
        <v>#N/A</v>
      </c>
      <c r="O2132" t="e">
        <f>VLOOKUP(B2132,'Uniprot taxonomy'!B:R,6,FALSE)</f>
        <v>#N/A</v>
      </c>
      <c r="P2132" t="e">
        <f>VLOOKUP(B2132,'Uniprot taxonomy'!B:R,7,FALSE)</f>
        <v>#N/A</v>
      </c>
      <c r="Q2132" t="e">
        <f>VLOOKUP(B2132,'Uniprot taxonomy'!B:R,8,FALSE)</f>
        <v>#N/A</v>
      </c>
    </row>
    <row r="2133" spans="1:17" hidden="1" x14ac:dyDescent="0.25">
      <c r="A2133" t="s">
        <v>5517</v>
      </c>
      <c r="B2133" t="s">
        <v>5518</v>
      </c>
      <c r="C2133" t="e">
        <f>VLOOKUP('Домены Secretin_N'!B2133,'AC-Architecture'!A:C,3,FALSE)</f>
        <v>#N/A</v>
      </c>
      <c r="D2133">
        <v>642</v>
      </c>
      <c r="E2133" t="s">
        <v>3632</v>
      </c>
      <c r="F2133">
        <v>265</v>
      </c>
      <c r="G2133">
        <v>343</v>
      </c>
      <c r="H2133">
        <f t="shared" si="151"/>
        <v>78</v>
      </c>
      <c r="I2133" t="str">
        <f t="shared" si="152"/>
        <v>D5CFC6_ENTCC/265-343</v>
      </c>
      <c r="K2133" t="e">
        <f>IF(C2133="Secretin_N, Secretin, TraK","T","N")</f>
        <v>#N/A</v>
      </c>
      <c r="L2133" t="e">
        <f>VLOOKUP(E2133,'Uniprot taxonomy'!E:J,4,FALSE)</f>
        <v>#N/A</v>
      </c>
      <c r="M2133" t="e">
        <f>LEFT(VLOOKUP(B2133,'Uniprot taxonomy'!B:R,5,FALSE))</f>
        <v>#N/A</v>
      </c>
      <c r="N2133" t="e">
        <f>VLOOKUP(B2133,'Uniprot taxonomy'!B:R,5,FALSE)</f>
        <v>#N/A</v>
      </c>
      <c r="O2133" t="e">
        <f>VLOOKUP(B2133,'Uniprot taxonomy'!B:R,6,FALSE)</f>
        <v>#N/A</v>
      </c>
      <c r="P2133" t="e">
        <f>VLOOKUP(B2133,'Uniprot taxonomy'!B:R,7,FALSE)</f>
        <v>#N/A</v>
      </c>
      <c r="Q2133" t="e">
        <f>VLOOKUP(B2133,'Uniprot taxonomy'!B:R,8,FALSE)</f>
        <v>#N/A</v>
      </c>
    </row>
    <row r="2134" spans="1:17" hidden="1" x14ac:dyDescent="0.25">
      <c r="A2134" t="s">
        <v>5519</v>
      </c>
      <c r="B2134" t="s">
        <v>5520</v>
      </c>
      <c r="C2134" t="e">
        <f>VLOOKUP('Домены Secretin_N'!B2134,'AC-Architecture'!A:C,3,FALSE)</f>
        <v>#N/A</v>
      </c>
      <c r="D2134">
        <v>690</v>
      </c>
      <c r="E2134" t="s">
        <v>3632</v>
      </c>
      <c r="F2134">
        <v>127</v>
      </c>
      <c r="G2134">
        <v>188</v>
      </c>
      <c r="H2134">
        <f t="shared" si="151"/>
        <v>61</v>
      </c>
      <c r="I2134" t="str">
        <f t="shared" si="152"/>
        <v>D5CMQ3_SIDLE/127-188</v>
      </c>
      <c r="K2134" t="e">
        <f>IF(C2134="Secretin_N, Secretin, TraK","T","N")</f>
        <v>#N/A</v>
      </c>
      <c r="L2134" t="e">
        <f>VLOOKUP(E2134,'Uniprot taxonomy'!E:J,4,FALSE)</f>
        <v>#N/A</v>
      </c>
      <c r="M2134" t="e">
        <f>LEFT(VLOOKUP(B2134,'Uniprot taxonomy'!B:R,5,FALSE))</f>
        <v>#N/A</v>
      </c>
      <c r="N2134" t="e">
        <f>VLOOKUP(B2134,'Uniprot taxonomy'!B:R,5,FALSE)</f>
        <v>#N/A</v>
      </c>
      <c r="O2134" t="e">
        <f>VLOOKUP(B2134,'Uniprot taxonomy'!B:R,6,FALSE)</f>
        <v>#N/A</v>
      </c>
      <c r="P2134" t="e">
        <f>VLOOKUP(B2134,'Uniprot taxonomy'!B:R,7,FALSE)</f>
        <v>#N/A</v>
      </c>
      <c r="Q2134" t="e">
        <f>VLOOKUP(B2134,'Uniprot taxonomy'!B:R,8,FALSE)</f>
        <v>#N/A</v>
      </c>
    </row>
    <row r="2135" spans="1:17" hidden="1" x14ac:dyDescent="0.25">
      <c r="A2135" t="s">
        <v>5519</v>
      </c>
      <c r="B2135" t="s">
        <v>5520</v>
      </c>
      <c r="C2135" t="e">
        <f>VLOOKUP('Домены Secretin_N'!B2135,'AC-Architecture'!A:C,3,FALSE)</f>
        <v>#N/A</v>
      </c>
      <c r="D2135">
        <v>690</v>
      </c>
      <c r="E2135" t="s">
        <v>3632</v>
      </c>
      <c r="F2135">
        <v>190</v>
      </c>
      <c r="G2135">
        <v>264</v>
      </c>
      <c r="H2135">
        <f t="shared" si="151"/>
        <v>74</v>
      </c>
      <c r="I2135" t="str">
        <f t="shared" si="152"/>
        <v>D5CMQ3_SIDLE/190-264</v>
      </c>
      <c r="K2135" t="e">
        <f>IF(C2135="Secretin_N, Secretin, TraK","T","N")</f>
        <v>#N/A</v>
      </c>
      <c r="L2135" t="e">
        <f>VLOOKUP(E2135,'Uniprot taxonomy'!E:J,4,FALSE)</f>
        <v>#N/A</v>
      </c>
      <c r="M2135" t="e">
        <f>LEFT(VLOOKUP(B2135,'Uniprot taxonomy'!B:R,5,FALSE))</f>
        <v>#N/A</v>
      </c>
      <c r="N2135" t="e">
        <f>VLOOKUP(B2135,'Uniprot taxonomy'!B:R,5,FALSE)</f>
        <v>#N/A</v>
      </c>
      <c r="O2135" t="e">
        <f>VLOOKUP(B2135,'Uniprot taxonomy'!B:R,6,FALSE)</f>
        <v>#N/A</v>
      </c>
      <c r="P2135" t="e">
        <f>VLOOKUP(B2135,'Uniprot taxonomy'!B:R,7,FALSE)</f>
        <v>#N/A</v>
      </c>
      <c r="Q2135" t="e">
        <f>VLOOKUP(B2135,'Uniprot taxonomy'!B:R,8,FALSE)</f>
        <v>#N/A</v>
      </c>
    </row>
    <row r="2136" spans="1:17" hidden="1" x14ac:dyDescent="0.25">
      <c r="A2136" t="s">
        <v>5519</v>
      </c>
      <c r="B2136" t="s">
        <v>5520</v>
      </c>
      <c r="C2136" t="e">
        <f>VLOOKUP('Домены Secretin_N'!B2136,'AC-Architecture'!A:C,3,FALSE)</f>
        <v>#N/A</v>
      </c>
      <c r="D2136">
        <v>690</v>
      </c>
      <c r="E2136" t="s">
        <v>3632</v>
      </c>
      <c r="F2136">
        <v>268</v>
      </c>
      <c r="G2136">
        <v>350</v>
      </c>
      <c r="H2136">
        <f t="shared" si="151"/>
        <v>82</v>
      </c>
      <c r="I2136" t="str">
        <f t="shared" si="152"/>
        <v>D5CMQ3_SIDLE/268-350</v>
      </c>
      <c r="K2136" t="e">
        <f>IF(C2136="Secretin_N, Secretin, TraK","T","N")</f>
        <v>#N/A</v>
      </c>
      <c r="L2136" t="e">
        <f>VLOOKUP(E2136,'Uniprot taxonomy'!E:J,4,FALSE)</f>
        <v>#N/A</v>
      </c>
      <c r="M2136" t="e">
        <f>LEFT(VLOOKUP(B2136,'Uniprot taxonomy'!B:R,5,FALSE))</f>
        <v>#N/A</v>
      </c>
      <c r="N2136" t="e">
        <f>VLOOKUP(B2136,'Uniprot taxonomy'!B:R,5,FALSE)</f>
        <v>#N/A</v>
      </c>
      <c r="O2136" t="e">
        <f>VLOOKUP(B2136,'Uniprot taxonomy'!B:R,6,FALSE)</f>
        <v>#N/A</v>
      </c>
      <c r="P2136" t="e">
        <f>VLOOKUP(B2136,'Uniprot taxonomy'!B:R,7,FALSE)</f>
        <v>#N/A</v>
      </c>
      <c r="Q2136" t="e">
        <f>VLOOKUP(B2136,'Uniprot taxonomy'!B:R,8,FALSE)</f>
        <v>#N/A</v>
      </c>
    </row>
    <row r="2137" spans="1:17" hidden="1" x14ac:dyDescent="0.25">
      <c r="A2137" t="s">
        <v>5521</v>
      </c>
      <c r="B2137" t="s">
        <v>5522</v>
      </c>
      <c r="C2137" t="e">
        <f>VLOOKUP('Домены Secretin_N'!B2137,'AC-Architecture'!A:C,3,FALSE)</f>
        <v>#N/A</v>
      </c>
      <c r="D2137">
        <v>851</v>
      </c>
      <c r="E2137" t="s">
        <v>3632</v>
      </c>
      <c r="F2137">
        <v>271</v>
      </c>
      <c r="G2137">
        <v>331</v>
      </c>
      <c r="H2137">
        <f t="shared" si="151"/>
        <v>60</v>
      </c>
      <c r="I2137" t="str">
        <f t="shared" si="152"/>
        <v>D5CSW8_SIDLE/271-331</v>
      </c>
      <c r="K2137" t="e">
        <f>IF(C2137="Secretin_N, Secretin, TraK","T","N")</f>
        <v>#N/A</v>
      </c>
      <c r="L2137" t="e">
        <f>VLOOKUP(E2137,'Uniprot taxonomy'!E:J,4,FALSE)</f>
        <v>#N/A</v>
      </c>
      <c r="M2137" t="e">
        <f>LEFT(VLOOKUP(B2137,'Uniprot taxonomy'!B:R,5,FALSE))</f>
        <v>#N/A</v>
      </c>
      <c r="N2137" t="e">
        <f>VLOOKUP(B2137,'Uniprot taxonomy'!B:R,5,FALSE)</f>
        <v>#N/A</v>
      </c>
      <c r="O2137" t="e">
        <f>VLOOKUP(B2137,'Uniprot taxonomy'!B:R,6,FALSE)</f>
        <v>#N/A</v>
      </c>
      <c r="P2137" t="e">
        <f>VLOOKUP(B2137,'Uniprot taxonomy'!B:R,7,FALSE)</f>
        <v>#N/A</v>
      </c>
      <c r="Q2137" t="e">
        <f>VLOOKUP(B2137,'Uniprot taxonomy'!B:R,8,FALSE)</f>
        <v>#N/A</v>
      </c>
    </row>
    <row r="2138" spans="1:17" hidden="1" x14ac:dyDescent="0.25">
      <c r="A2138" t="s">
        <v>5523</v>
      </c>
      <c r="B2138" t="s">
        <v>5524</v>
      </c>
      <c r="C2138" t="e">
        <f>VLOOKUP('Домены Secretin_N'!B2138,'AC-Architecture'!A:C,3,FALSE)</f>
        <v>#N/A</v>
      </c>
      <c r="D2138">
        <v>688</v>
      </c>
      <c r="E2138" t="s">
        <v>3632</v>
      </c>
      <c r="F2138">
        <v>381</v>
      </c>
      <c r="G2138">
        <v>446</v>
      </c>
      <c r="H2138">
        <f t="shared" si="151"/>
        <v>65</v>
      </c>
      <c r="I2138" t="str">
        <f t="shared" si="152"/>
        <v>D5CTP8_SIDLE/381-446</v>
      </c>
      <c r="K2138" t="e">
        <f>IF(C2138="Secretin_N, Secretin, TraK","T","N")</f>
        <v>#N/A</v>
      </c>
      <c r="L2138" t="e">
        <f>VLOOKUP(E2138,'Uniprot taxonomy'!E:J,4,FALSE)</f>
        <v>#N/A</v>
      </c>
      <c r="M2138" t="e">
        <f>LEFT(VLOOKUP(B2138,'Uniprot taxonomy'!B:R,5,FALSE))</f>
        <v>#N/A</v>
      </c>
      <c r="N2138" t="e">
        <f>VLOOKUP(B2138,'Uniprot taxonomy'!B:R,5,FALSE)</f>
        <v>#N/A</v>
      </c>
      <c r="O2138" t="e">
        <f>VLOOKUP(B2138,'Uniprot taxonomy'!B:R,6,FALSE)</f>
        <v>#N/A</v>
      </c>
      <c r="P2138" t="e">
        <f>VLOOKUP(B2138,'Uniprot taxonomy'!B:R,7,FALSE)</f>
        <v>#N/A</v>
      </c>
      <c r="Q2138" t="e">
        <f>VLOOKUP(B2138,'Uniprot taxonomy'!B:R,8,FALSE)</f>
        <v>#N/A</v>
      </c>
    </row>
    <row r="2139" spans="1:17" hidden="1" x14ac:dyDescent="0.25">
      <c r="A2139" t="s">
        <v>5525</v>
      </c>
      <c r="B2139" t="s">
        <v>5526</v>
      </c>
      <c r="C2139" t="e">
        <f>VLOOKUP('Домены Secretin_N'!B2139,'AC-Architecture'!A:C,3,FALSE)</f>
        <v>#N/A</v>
      </c>
      <c r="D2139">
        <v>686</v>
      </c>
      <c r="E2139" t="s">
        <v>3632</v>
      </c>
      <c r="F2139">
        <v>145</v>
      </c>
      <c r="G2139">
        <v>208</v>
      </c>
      <c r="H2139">
        <f t="shared" si="151"/>
        <v>63</v>
      </c>
      <c r="I2139" t="str">
        <f t="shared" si="152"/>
        <v>D5D0I9_ECOKI/145-208</v>
      </c>
      <c r="K2139" t="e">
        <f>IF(C2139="Secretin_N, Secretin, TraK","T","N")</f>
        <v>#N/A</v>
      </c>
      <c r="L2139" t="e">
        <f>VLOOKUP(E2139,'Uniprot taxonomy'!E:J,4,FALSE)</f>
        <v>#N/A</v>
      </c>
      <c r="M2139" t="e">
        <f>LEFT(VLOOKUP(B2139,'Uniprot taxonomy'!B:R,5,FALSE))</f>
        <v>#N/A</v>
      </c>
      <c r="N2139" t="e">
        <f>VLOOKUP(B2139,'Uniprot taxonomy'!B:R,5,FALSE)</f>
        <v>#N/A</v>
      </c>
      <c r="O2139" t="e">
        <f>VLOOKUP(B2139,'Uniprot taxonomy'!B:R,6,FALSE)</f>
        <v>#N/A</v>
      </c>
      <c r="P2139" t="e">
        <f>VLOOKUP(B2139,'Uniprot taxonomy'!B:R,7,FALSE)</f>
        <v>#N/A</v>
      </c>
      <c r="Q2139" t="e">
        <f>VLOOKUP(B2139,'Uniprot taxonomy'!B:R,8,FALSE)</f>
        <v>#N/A</v>
      </c>
    </row>
    <row r="2140" spans="1:17" hidden="1" x14ac:dyDescent="0.25">
      <c r="A2140" t="s">
        <v>5525</v>
      </c>
      <c r="B2140" t="s">
        <v>5526</v>
      </c>
      <c r="C2140" t="e">
        <f>VLOOKUP('Домены Secretin_N'!B2140,'AC-Architecture'!A:C,3,FALSE)</f>
        <v>#N/A</v>
      </c>
      <c r="D2140">
        <v>686</v>
      </c>
      <c r="E2140" t="s">
        <v>3632</v>
      </c>
      <c r="F2140">
        <v>210</v>
      </c>
      <c r="G2140">
        <v>280</v>
      </c>
      <c r="H2140">
        <f t="shared" si="151"/>
        <v>70</v>
      </c>
      <c r="I2140" t="str">
        <f t="shared" si="152"/>
        <v>D5D0I9_ECOKI/210-280</v>
      </c>
      <c r="K2140" t="e">
        <f>IF(C2140="Secretin_N, Secretin, TraK","T","N")</f>
        <v>#N/A</v>
      </c>
      <c r="L2140" t="e">
        <f>VLOOKUP(E2140,'Uniprot taxonomy'!E:J,4,FALSE)</f>
        <v>#N/A</v>
      </c>
      <c r="M2140" t="e">
        <f>LEFT(VLOOKUP(B2140,'Uniprot taxonomy'!B:R,5,FALSE))</f>
        <v>#N/A</v>
      </c>
      <c r="N2140" t="e">
        <f>VLOOKUP(B2140,'Uniprot taxonomy'!B:R,5,FALSE)</f>
        <v>#N/A</v>
      </c>
      <c r="O2140" t="e">
        <f>VLOOKUP(B2140,'Uniprot taxonomy'!B:R,6,FALSE)</f>
        <v>#N/A</v>
      </c>
      <c r="P2140" t="e">
        <f>VLOOKUP(B2140,'Uniprot taxonomy'!B:R,7,FALSE)</f>
        <v>#N/A</v>
      </c>
      <c r="Q2140" t="e">
        <f>VLOOKUP(B2140,'Uniprot taxonomy'!B:R,8,FALSE)</f>
        <v>#N/A</v>
      </c>
    </row>
    <row r="2141" spans="1:17" hidden="1" x14ac:dyDescent="0.25">
      <c r="A2141" t="s">
        <v>5525</v>
      </c>
      <c r="B2141" t="s">
        <v>5526</v>
      </c>
      <c r="C2141" t="e">
        <f>VLOOKUP('Домены Secretin_N'!B2141,'AC-Architecture'!A:C,3,FALSE)</f>
        <v>#N/A</v>
      </c>
      <c r="D2141">
        <v>686</v>
      </c>
      <c r="E2141" t="s">
        <v>3632</v>
      </c>
      <c r="F2141">
        <v>284</v>
      </c>
      <c r="G2141">
        <v>362</v>
      </c>
      <c r="H2141">
        <f t="shared" si="151"/>
        <v>78</v>
      </c>
      <c r="I2141" t="str">
        <f t="shared" si="152"/>
        <v>D5D0I9_ECOKI/284-362</v>
      </c>
      <c r="K2141" t="e">
        <f>IF(C2141="Secretin_N, Secretin, TraK","T","N")</f>
        <v>#N/A</v>
      </c>
      <c r="L2141" t="e">
        <f>VLOOKUP(E2141,'Uniprot taxonomy'!E:J,4,FALSE)</f>
        <v>#N/A</v>
      </c>
      <c r="M2141" t="e">
        <f>LEFT(VLOOKUP(B2141,'Uniprot taxonomy'!B:R,5,FALSE))</f>
        <v>#N/A</v>
      </c>
      <c r="N2141" t="e">
        <f>VLOOKUP(B2141,'Uniprot taxonomy'!B:R,5,FALSE)</f>
        <v>#N/A</v>
      </c>
      <c r="O2141" t="e">
        <f>VLOOKUP(B2141,'Uniprot taxonomy'!B:R,6,FALSE)</f>
        <v>#N/A</v>
      </c>
      <c r="P2141" t="e">
        <f>VLOOKUP(B2141,'Uniprot taxonomy'!B:R,7,FALSE)</f>
        <v>#N/A</v>
      </c>
      <c r="Q2141" t="e">
        <f>VLOOKUP(B2141,'Uniprot taxonomy'!B:R,8,FALSE)</f>
        <v>#N/A</v>
      </c>
    </row>
    <row r="2142" spans="1:17" hidden="1" x14ac:dyDescent="0.25">
      <c r="A2142" t="s">
        <v>5527</v>
      </c>
      <c r="B2142" t="s">
        <v>5528</v>
      </c>
      <c r="C2142" t="e">
        <f>VLOOKUP('Домены Secretin_N'!B2142,'AC-Architecture'!A:C,3,FALSE)</f>
        <v>#N/A</v>
      </c>
      <c r="D2142">
        <v>654</v>
      </c>
      <c r="E2142" t="s">
        <v>3632</v>
      </c>
      <c r="F2142">
        <v>131</v>
      </c>
      <c r="G2142">
        <v>193</v>
      </c>
      <c r="H2142">
        <f t="shared" si="151"/>
        <v>62</v>
      </c>
      <c r="I2142" t="str">
        <f t="shared" si="152"/>
        <v>D5D2A7_ECOKI/131-193</v>
      </c>
      <c r="K2142" t="e">
        <f>IF(C2142="Secretin_N, Secretin, TraK","T","N")</f>
        <v>#N/A</v>
      </c>
      <c r="L2142" t="e">
        <f>VLOOKUP(E2142,'Uniprot taxonomy'!E:J,4,FALSE)</f>
        <v>#N/A</v>
      </c>
      <c r="M2142" t="e">
        <f>LEFT(VLOOKUP(B2142,'Uniprot taxonomy'!B:R,5,FALSE))</f>
        <v>#N/A</v>
      </c>
      <c r="N2142" t="e">
        <f>VLOOKUP(B2142,'Uniprot taxonomy'!B:R,5,FALSE)</f>
        <v>#N/A</v>
      </c>
      <c r="O2142" t="e">
        <f>VLOOKUP(B2142,'Uniprot taxonomy'!B:R,6,FALSE)</f>
        <v>#N/A</v>
      </c>
      <c r="P2142" t="e">
        <f>VLOOKUP(B2142,'Uniprot taxonomy'!B:R,7,FALSE)</f>
        <v>#N/A</v>
      </c>
      <c r="Q2142" t="e">
        <f>VLOOKUP(B2142,'Uniprot taxonomy'!B:R,8,FALSE)</f>
        <v>#N/A</v>
      </c>
    </row>
    <row r="2143" spans="1:17" hidden="1" x14ac:dyDescent="0.25">
      <c r="A2143" t="s">
        <v>5527</v>
      </c>
      <c r="B2143" t="s">
        <v>5528</v>
      </c>
      <c r="C2143" t="e">
        <f>VLOOKUP('Домены Secretin_N'!B2143,'AC-Architecture'!A:C,3,FALSE)</f>
        <v>#N/A</v>
      </c>
      <c r="D2143">
        <v>654</v>
      </c>
      <c r="E2143" t="s">
        <v>3632</v>
      </c>
      <c r="F2143">
        <v>196</v>
      </c>
      <c r="G2143">
        <v>268</v>
      </c>
      <c r="H2143">
        <f t="shared" si="151"/>
        <v>72</v>
      </c>
      <c r="I2143" t="str">
        <f t="shared" si="152"/>
        <v>D5D2A7_ECOKI/196-268</v>
      </c>
      <c r="K2143" t="e">
        <f>IF(C2143="Secretin_N, Secretin, TraK","T","N")</f>
        <v>#N/A</v>
      </c>
      <c r="L2143" t="e">
        <f>VLOOKUP(E2143,'Uniprot taxonomy'!E:J,4,FALSE)</f>
        <v>#N/A</v>
      </c>
      <c r="M2143" t="e">
        <f>LEFT(VLOOKUP(B2143,'Uniprot taxonomy'!B:R,5,FALSE))</f>
        <v>#N/A</v>
      </c>
      <c r="N2143" t="e">
        <f>VLOOKUP(B2143,'Uniprot taxonomy'!B:R,5,FALSE)</f>
        <v>#N/A</v>
      </c>
      <c r="O2143" t="e">
        <f>VLOOKUP(B2143,'Uniprot taxonomy'!B:R,6,FALSE)</f>
        <v>#N/A</v>
      </c>
      <c r="P2143" t="e">
        <f>VLOOKUP(B2143,'Uniprot taxonomy'!B:R,7,FALSE)</f>
        <v>#N/A</v>
      </c>
      <c r="Q2143" t="e">
        <f>VLOOKUP(B2143,'Uniprot taxonomy'!B:R,8,FALSE)</f>
        <v>#N/A</v>
      </c>
    </row>
    <row r="2144" spans="1:17" hidden="1" x14ac:dyDescent="0.25">
      <c r="A2144" t="s">
        <v>5527</v>
      </c>
      <c r="B2144" t="s">
        <v>5528</v>
      </c>
      <c r="C2144" t="e">
        <f>VLOOKUP('Домены Secretin_N'!B2144,'AC-Architecture'!A:C,3,FALSE)</f>
        <v>#N/A</v>
      </c>
      <c r="D2144">
        <v>654</v>
      </c>
      <c r="E2144" t="s">
        <v>3632</v>
      </c>
      <c r="F2144">
        <v>272</v>
      </c>
      <c r="G2144">
        <v>351</v>
      </c>
      <c r="H2144">
        <f t="shared" si="151"/>
        <v>79</v>
      </c>
      <c r="I2144" t="str">
        <f t="shared" si="152"/>
        <v>D5D2A7_ECOKI/272-351</v>
      </c>
      <c r="K2144" t="e">
        <f>IF(C2144="Secretin_N, Secretin, TraK","T","N")</f>
        <v>#N/A</v>
      </c>
      <c r="L2144" t="e">
        <f>VLOOKUP(E2144,'Uniprot taxonomy'!E:J,4,FALSE)</f>
        <v>#N/A</v>
      </c>
      <c r="M2144" t="e">
        <f>LEFT(VLOOKUP(B2144,'Uniprot taxonomy'!B:R,5,FALSE))</f>
        <v>#N/A</v>
      </c>
      <c r="N2144" t="e">
        <f>VLOOKUP(B2144,'Uniprot taxonomy'!B:R,5,FALSE)</f>
        <v>#N/A</v>
      </c>
      <c r="O2144" t="e">
        <f>VLOOKUP(B2144,'Uniprot taxonomy'!B:R,6,FALSE)</f>
        <v>#N/A</v>
      </c>
      <c r="P2144" t="e">
        <f>VLOOKUP(B2144,'Uniprot taxonomy'!B:R,7,FALSE)</f>
        <v>#N/A</v>
      </c>
      <c r="Q2144" t="e">
        <f>VLOOKUP(B2144,'Uniprot taxonomy'!B:R,8,FALSE)</f>
        <v>#N/A</v>
      </c>
    </row>
    <row r="2145" spans="1:17" hidden="1" x14ac:dyDescent="0.25">
      <c r="A2145" t="s">
        <v>5529</v>
      </c>
      <c r="B2145" t="s">
        <v>5530</v>
      </c>
      <c r="C2145" t="e">
        <f>VLOOKUP('Домены Secretin_N'!B2145,'AC-Architecture'!A:C,3,FALSE)</f>
        <v>#N/A</v>
      </c>
      <c r="D2145">
        <v>412</v>
      </c>
      <c r="E2145" t="s">
        <v>3632</v>
      </c>
      <c r="F2145">
        <v>119</v>
      </c>
      <c r="G2145">
        <v>180</v>
      </c>
      <c r="H2145">
        <f t="shared" si="151"/>
        <v>61</v>
      </c>
      <c r="I2145" t="str">
        <f t="shared" si="152"/>
        <v>D5D2V2_ECOKI/119-180</v>
      </c>
      <c r="K2145" t="e">
        <f>IF(C2145="Secretin_N, Secretin, TraK","T","N")</f>
        <v>#N/A</v>
      </c>
      <c r="L2145" t="e">
        <f>VLOOKUP(E2145,'Uniprot taxonomy'!E:J,4,FALSE)</f>
        <v>#N/A</v>
      </c>
      <c r="M2145" t="e">
        <f>LEFT(VLOOKUP(B2145,'Uniprot taxonomy'!B:R,5,FALSE))</f>
        <v>#N/A</v>
      </c>
      <c r="N2145" t="e">
        <f>VLOOKUP(B2145,'Uniprot taxonomy'!B:R,5,FALSE)</f>
        <v>#N/A</v>
      </c>
      <c r="O2145" t="e">
        <f>VLOOKUP(B2145,'Uniprot taxonomy'!B:R,6,FALSE)</f>
        <v>#N/A</v>
      </c>
      <c r="P2145" t="e">
        <f>VLOOKUP(B2145,'Uniprot taxonomy'!B:R,7,FALSE)</f>
        <v>#N/A</v>
      </c>
      <c r="Q2145" t="e">
        <f>VLOOKUP(B2145,'Uniprot taxonomy'!B:R,8,FALSE)</f>
        <v>#N/A</v>
      </c>
    </row>
    <row r="2146" spans="1:17" hidden="1" x14ac:dyDescent="0.25">
      <c r="A2146" t="s">
        <v>631</v>
      </c>
      <c r="B2146" t="s">
        <v>1930</v>
      </c>
      <c r="C2146" t="str">
        <f>VLOOKUP('Домены Secretin_N'!B2146,'AC-Architecture'!A:C,3,FALSE)</f>
        <v>Secretin_N, Secretin</v>
      </c>
      <c r="D2146">
        <v>556</v>
      </c>
      <c r="E2146" t="s">
        <v>3632</v>
      </c>
      <c r="F2146">
        <v>259</v>
      </c>
      <c r="G2146">
        <v>319</v>
      </c>
      <c r="H2146">
        <f t="shared" si="151"/>
        <v>60</v>
      </c>
      <c r="I2146" t="str">
        <f t="shared" si="152"/>
        <v>D5EEC7_AMICL/259-319</v>
      </c>
      <c r="K2146" t="str">
        <f>IF(C2146="Secretin_N, Secretin, TraK","T","N")</f>
        <v>N</v>
      </c>
      <c r="L2146" t="e">
        <f>VLOOKUP(E2146,'Uniprot taxonomy'!E:J,4,FALSE)</f>
        <v>#N/A</v>
      </c>
      <c r="M2146" t="str">
        <f>LEFT(VLOOKUP(B2146,'Uniprot taxonomy'!B:R,5,FALSE))</f>
        <v>S</v>
      </c>
      <c r="N2146" t="str">
        <f>VLOOKUP(B2146,'Uniprot taxonomy'!B:R,5,FALSE)</f>
        <v>Synergistia</v>
      </c>
      <c r="O2146" t="str">
        <f>VLOOKUP(B2146,'Uniprot taxonomy'!B:R,6,FALSE)</f>
        <v>Synergistales</v>
      </c>
      <c r="P2146" t="str">
        <f>VLOOKUP(B2146,'Uniprot taxonomy'!B:R,7,FALSE)</f>
        <v>Synergistaceae</v>
      </c>
      <c r="Q2146" t="str">
        <f>VLOOKUP(B2146,'Uniprot taxonomy'!B:R,8,FALSE)</f>
        <v>Aminobacterium</v>
      </c>
    </row>
    <row r="2147" spans="1:17" hidden="1" x14ac:dyDescent="0.25">
      <c r="A2147" t="s">
        <v>5531</v>
      </c>
      <c r="B2147" t="s">
        <v>5532</v>
      </c>
      <c r="C2147" t="e">
        <f>VLOOKUP('Домены Secretin_N'!B2147,'AC-Architecture'!A:C,3,FALSE)</f>
        <v>#N/A</v>
      </c>
      <c r="D2147">
        <v>709</v>
      </c>
      <c r="E2147" t="s">
        <v>3632</v>
      </c>
      <c r="F2147">
        <v>217</v>
      </c>
      <c r="G2147">
        <v>285</v>
      </c>
      <c r="H2147">
        <f t="shared" si="151"/>
        <v>68</v>
      </c>
      <c r="I2147" t="str">
        <f t="shared" si="152"/>
        <v>D5EJR2_CORAD/217-285</v>
      </c>
      <c r="K2147" t="e">
        <f>IF(C2147="Secretin_N, Secretin, TraK","T","N")</f>
        <v>#N/A</v>
      </c>
      <c r="L2147" t="e">
        <f>VLOOKUP(E2147,'Uniprot taxonomy'!E:J,4,FALSE)</f>
        <v>#N/A</v>
      </c>
      <c r="M2147" t="e">
        <f>LEFT(VLOOKUP(B2147,'Uniprot taxonomy'!B:R,5,FALSE))</f>
        <v>#N/A</v>
      </c>
      <c r="N2147" t="e">
        <f>VLOOKUP(B2147,'Uniprot taxonomy'!B:R,5,FALSE)</f>
        <v>#N/A</v>
      </c>
      <c r="O2147" t="e">
        <f>VLOOKUP(B2147,'Uniprot taxonomy'!B:R,6,FALSE)</f>
        <v>#N/A</v>
      </c>
      <c r="P2147" t="e">
        <f>VLOOKUP(B2147,'Uniprot taxonomy'!B:R,7,FALSE)</f>
        <v>#N/A</v>
      </c>
      <c r="Q2147" t="e">
        <f>VLOOKUP(B2147,'Uniprot taxonomy'!B:R,8,FALSE)</f>
        <v>#N/A</v>
      </c>
    </row>
    <row r="2148" spans="1:17" hidden="1" x14ac:dyDescent="0.25">
      <c r="A2148" t="s">
        <v>5531</v>
      </c>
      <c r="B2148" t="s">
        <v>5532</v>
      </c>
      <c r="C2148" t="e">
        <f>VLOOKUP('Домены Secretin_N'!B2148,'AC-Architecture'!A:C,3,FALSE)</f>
        <v>#N/A</v>
      </c>
      <c r="D2148">
        <v>709</v>
      </c>
      <c r="E2148" t="s">
        <v>3632</v>
      </c>
      <c r="F2148">
        <v>290</v>
      </c>
      <c r="G2148">
        <v>406</v>
      </c>
      <c r="H2148">
        <f t="shared" si="151"/>
        <v>116</v>
      </c>
      <c r="I2148" t="str">
        <f t="shared" si="152"/>
        <v>D5EJR2_CORAD/290-406</v>
      </c>
      <c r="K2148" t="e">
        <f>IF(C2148="Secretin_N, Secretin, TraK","T","N")</f>
        <v>#N/A</v>
      </c>
      <c r="L2148" t="e">
        <f>VLOOKUP(E2148,'Uniprot taxonomy'!E:J,4,FALSE)</f>
        <v>#N/A</v>
      </c>
      <c r="M2148" t="e">
        <f>LEFT(VLOOKUP(B2148,'Uniprot taxonomy'!B:R,5,FALSE))</f>
        <v>#N/A</v>
      </c>
      <c r="N2148" t="e">
        <f>VLOOKUP(B2148,'Uniprot taxonomy'!B:R,5,FALSE)</f>
        <v>#N/A</v>
      </c>
      <c r="O2148" t="e">
        <f>VLOOKUP(B2148,'Uniprot taxonomy'!B:R,6,FALSE)</f>
        <v>#N/A</v>
      </c>
      <c r="P2148" t="e">
        <f>VLOOKUP(B2148,'Uniprot taxonomy'!B:R,7,FALSE)</f>
        <v>#N/A</v>
      </c>
      <c r="Q2148" t="e">
        <f>VLOOKUP(B2148,'Uniprot taxonomy'!B:R,8,FALSE)</f>
        <v>#N/A</v>
      </c>
    </row>
    <row r="2149" spans="1:17" hidden="1" x14ac:dyDescent="0.25">
      <c r="A2149" t="s">
        <v>632</v>
      </c>
      <c r="B2149" t="s">
        <v>1931</v>
      </c>
      <c r="C2149" t="str">
        <f>VLOOKUP('Домены Secretin_N'!B2149,'AC-Architecture'!A:C,3,FALSE)</f>
        <v>Secretin_N, Secretin</v>
      </c>
      <c r="D2149">
        <v>595</v>
      </c>
      <c r="E2149" t="s">
        <v>3632</v>
      </c>
      <c r="F2149">
        <v>194</v>
      </c>
      <c r="G2149">
        <v>257</v>
      </c>
      <c r="H2149">
        <f t="shared" si="151"/>
        <v>63</v>
      </c>
      <c r="I2149" t="str">
        <f t="shared" si="152"/>
        <v>D5EMQ7_CORAD/194-257</v>
      </c>
      <c r="K2149" t="str">
        <f>IF(C2149="Secretin_N, Secretin, TraK","T","N")</f>
        <v>N</v>
      </c>
      <c r="L2149" t="e">
        <f>VLOOKUP(E2149,'Uniprot taxonomy'!E:J,4,FALSE)</f>
        <v>#N/A</v>
      </c>
      <c r="M2149" t="str">
        <f>LEFT(VLOOKUP(B2149,'Uniprot taxonomy'!B:R,5,FALSE))</f>
        <v>O</v>
      </c>
      <c r="N2149" t="str">
        <f>VLOOKUP(B2149,'Uniprot taxonomy'!B:R,5,FALSE)</f>
        <v>Opitutae</v>
      </c>
      <c r="O2149" t="str">
        <f>VLOOKUP(B2149,'Uniprot taxonomy'!B:R,6,FALSE)</f>
        <v>Puniceicoccales</v>
      </c>
      <c r="P2149" t="str">
        <f>VLOOKUP(B2149,'Uniprot taxonomy'!B:R,7,FALSE)</f>
        <v>Puniceicoccaceae</v>
      </c>
      <c r="Q2149" t="str">
        <f>VLOOKUP(B2149,'Uniprot taxonomy'!B:R,8,FALSE)</f>
        <v>Coraliomargarita</v>
      </c>
    </row>
    <row r="2150" spans="1:17" hidden="1" x14ac:dyDescent="0.25">
      <c r="A2150" t="s">
        <v>633</v>
      </c>
      <c r="B2150" t="s">
        <v>1932</v>
      </c>
      <c r="C2150" t="str">
        <f>VLOOKUP('Домены Secretin_N'!B2150,'AC-Architecture'!A:C,3,FALSE)</f>
        <v>Secretin_N, Secretin</v>
      </c>
      <c r="D2150">
        <v>452</v>
      </c>
      <c r="E2150" t="s">
        <v>3632</v>
      </c>
      <c r="F2150">
        <v>77</v>
      </c>
      <c r="G2150">
        <v>138</v>
      </c>
      <c r="H2150">
        <f t="shared" si="151"/>
        <v>61</v>
      </c>
      <c r="I2150" t="str">
        <f t="shared" si="152"/>
        <v>D5ERB3_CORAD/77-138</v>
      </c>
      <c r="K2150" t="str">
        <f>IF(C2150="Secretin_N, Secretin, TraK","T","N")</f>
        <v>N</v>
      </c>
      <c r="L2150" t="e">
        <f>VLOOKUP(E2150,'Uniprot taxonomy'!E:J,4,FALSE)</f>
        <v>#N/A</v>
      </c>
      <c r="M2150" t="str">
        <f>LEFT(VLOOKUP(B2150,'Uniprot taxonomy'!B:R,5,FALSE))</f>
        <v>O</v>
      </c>
      <c r="N2150" t="str">
        <f>VLOOKUP(B2150,'Uniprot taxonomy'!B:R,5,FALSE)</f>
        <v>Opitutae</v>
      </c>
      <c r="O2150" t="str">
        <f>VLOOKUP(B2150,'Uniprot taxonomy'!B:R,6,FALSE)</f>
        <v>Puniceicoccales</v>
      </c>
      <c r="P2150" t="str">
        <f>VLOOKUP(B2150,'Uniprot taxonomy'!B:R,7,FALSE)</f>
        <v>Puniceicoccaceae</v>
      </c>
      <c r="Q2150" t="str">
        <f>VLOOKUP(B2150,'Uniprot taxonomy'!B:R,8,FALSE)</f>
        <v>Coraliomargarita</v>
      </c>
    </row>
    <row r="2151" spans="1:17" hidden="1" x14ac:dyDescent="0.25">
      <c r="A2151" t="s">
        <v>5534</v>
      </c>
      <c r="B2151" t="s">
        <v>5535</v>
      </c>
      <c r="C2151" t="e">
        <f>VLOOKUP('Домены Secretin_N'!B2151,'AC-Architecture'!A:C,3,FALSE)</f>
        <v>#N/A</v>
      </c>
      <c r="D2151">
        <v>764</v>
      </c>
      <c r="E2151" t="s">
        <v>3632</v>
      </c>
      <c r="F2151">
        <v>372</v>
      </c>
      <c r="G2151">
        <v>433</v>
      </c>
      <c r="H2151">
        <f t="shared" si="151"/>
        <v>61</v>
      </c>
      <c r="I2151" t="str">
        <f t="shared" si="152"/>
        <v>D5MFD7_9BACT/372-433</v>
      </c>
      <c r="K2151" t="e">
        <f>IF(C2151="Secretin_N, Secretin, TraK","T","N")</f>
        <v>#N/A</v>
      </c>
      <c r="L2151" t="e">
        <f>VLOOKUP(E2151,'Uniprot taxonomy'!E:J,4,FALSE)</f>
        <v>#N/A</v>
      </c>
      <c r="M2151" t="e">
        <f>LEFT(VLOOKUP(B2151,'Uniprot taxonomy'!B:R,5,FALSE))</f>
        <v>#N/A</v>
      </c>
      <c r="N2151" t="e">
        <f>VLOOKUP(B2151,'Uniprot taxonomy'!B:R,5,FALSE)</f>
        <v>#N/A</v>
      </c>
      <c r="O2151" t="e">
        <f>VLOOKUP(B2151,'Uniprot taxonomy'!B:R,6,FALSE)</f>
        <v>#N/A</v>
      </c>
      <c r="P2151" t="e">
        <f>VLOOKUP(B2151,'Uniprot taxonomy'!B:R,7,FALSE)</f>
        <v>#N/A</v>
      </c>
      <c r="Q2151" t="e">
        <f>VLOOKUP(B2151,'Uniprot taxonomy'!B:R,8,FALSE)</f>
        <v>#N/A</v>
      </c>
    </row>
    <row r="2152" spans="1:17" hidden="1" x14ac:dyDescent="0.25">
      <c r="A2152" t="s">
        <v>5534</v>
      </c>
      <c r="B2152" t="s">
        <v>5535</v>
      </c>
      <c r="C2152" t="e">
        <f>VLOOKUP('Домены Secretin_N'!B2152,'AC-Architecture'!A:C,3,FALSE)</f>
        <v>#N/A</v>
      </c>
      <c r="D2152">
        <v>764</v>
      </c>
      <c r="E2152" t="s">
        <v>3632</v>
      </c>
      <c r="F2152">
        <v>437</v>
      </c>
      <c r="G2152">
        <v>498</v>
      </c>
      <c r="H2152">
        <f t="shared" si="151"/>
        <v>61</v>
      </c>
      <c r="I2152" t="str">
        <f t="shared" si="152"/>
        <v>D5MFD7_9BACT/437-498</v>
      </c>
      <c r="K2152" t="e">
        <f>IF(C2152="Secretin_N, Secretin, TraK","T","N")</f>
        <v>#N/A</v>
      </c>
      <c r="L2152" t="e">
        <f>VLOOKUP(E2152,'Uniprot taxonomy'!E:J,4,FALSE)</f>
        <v>#N/A</v>
      </c>
      <c r="M2152" t="e">
        <f>LEFT(VLOOKUP(B2152,'Uniprot taxonomy'!B:R,5,FALSE))</f>
        <v>#N/A</v>
      </c>
      <c r="N2152" t="e">
        <f>VLOOKUP(B2152,'Uniprot taxonomy'!B:R,5,FALSE)</f>
        <v>#N/A</v>
      </c>
      <c r="O2152" t="e">
        <f>VLOOKUP(B2152,'Uniprot taxonomy'!B:R,6,FALSE)</f>
        <v>#N/A</v>
      </c>
      <c r="P2152" t="e">
        <f>VLOOKUP(B2152,'Uniprot taxonomy'!B:R,7,FALSE)</f>
        <v>#N/A</v>
      </c>
      <c r="Q2152" t="e">
        <f>VLOOKUP(B2152,'Uniprot taxonomy'!B:R,8,FALSE)</f>
        <v>#N/A</v>
      </c>
    </row>
    <row r="2153" spans="1:17" hidden="1" x14ac:dyDescent="0.25">
      <c r="A2153" t="s">
        <v>5536</v>
      </c>
      <c r="B2153" t="s">
        <v>5537</v>
      </c>
      <c r="C2153" t="e">
        <f>VLOOKUP('Домены Secretin_N'!B2153,'AC-Architecture'!A:C,3,FALSE)</f>
        <v>#N/A</v>
      </c>
      <c r="D2153">
        <v>726</v>
      </c>
      <c r="E2153" t="s">
        <v>3632</v>
      </c>
      <c r="F2153">
        <v>251</v>
      </c>
      <c r="G2153">
        <v>312</v>
      </c>
      <c r="H2153">
        <f t="shared" si="151"/>
        <v>61</v>
      </c>
      <c r="I2153" t="str">
        <f t="shared" si="152"/>
        <v>D5MJG7_9BACT/251-312</v>
      </c>
      <c r="K2153" t="e">
        <f>IF(C2153="Secretin_N, Secretin, TraK","T","N")</f>
        <v>#N/A</v>
      </c>
      <c r="L2153" t="e">
        <f>VLOOKUP(E2153,'Uniprot taxonomy'!E:J,4,FALSE)</f>
        <v>#N/A</v>
      </c>
      <c r="M2153" t="e">
        <f>LEFT(VLOOKUP(B2153,'Uniprot taxonomy'!B:R,5,FALSE))</f>
        <v>#N/A</v>
      </c>
      <c r="N2153" t="e">
        <f>VLOOKUP(B2153,'Uniprot taxonomy'!B:R,5,FALSE)</f>
        <v>#N/A</v>
      </c>
      <c r="O2153" t="e">
        <f>VLOOKUP(B2153,'Uniprot taxonomy'!B:R,6,FALSE)</f>
        <v>#N/A</v>
      </c>
      <c r="P2153" t="e">
        <f>VLOOKUP(B2153,'Uniprot taxonomy'!B:R,7,FALSE)</f>
        <v>#N/A</v>
      </c>
      <c r="Q2153" t="e">
        <f>VLOOKUP(B2153,'Uniprot taxonomy'!B:R,8,FALSE)</f>
        <v>#N/A</v>
      </c>
    </row>
    <row r="2154" spans="1:17" hidden="1" x14ac:dyDescent="0.25">
      <c r="A2154" t="s">
        <v>5536</v>
      </c>
      <c r="B2154" t="s">
        <v>5537</v>
      </c>
      <c r="C2154" t="e">
        <f>VLOOKUP('Домены Secretin_N'!B2154,'AC-Architecture'!A:C,3,FALSE)</f>
        <v>#N/A</v>
      </c>
      <c r="D2154">
        <v>726</v>
      </c>
      <c r="E2154" t="s">
        <v>3632</v>
      </c>
      <c r="F2154">
        <v>318</v>
      </c>
      <c r="G2154">
        <v>437</v>
      </c>
      <c r="H2154">
        <f t="shared" si="151"/>
        <v>119</v>
      </c>
      <c r="I2154" t="str">
        <f t="shared" si="152"/>
        <v>D5MJG7_9BACT/318-437</v>
      </c>
      <c r="K2154" t="e">
        <f>IF(C2154="Secretin_N, Secretin, TraK","T","N")</f>
        <v>#N/A</v>
      </c>
      <c r="L2154" t="e">
        <f>VLOOKUP(E2154,'Uniprot taxonomy'!E:J,4,FALSE)</f>
        <v>#N/A</v>
      </c>
      <c r="M2154" t="e">
        <f>LEFT(VLOOKUP(B2154,'Uniprot taxonomy'!B:R,5,FALSE))</f>
        <v>#N/A</v>
      </c>
      <c r="N2154" t="e">
        <f>VLOOKUP(B2154,'Uniprot taxonomy'!B:R,5,FALSE)</f>
        <v>#N/A</v>
      </c>
      <c r="O2154" t="e">
        <f>VLOOKUP(B2154,'Uniprot taxonomy'!B:R,6,FALSE)</f>
        <v>#N/A</v>
      </c>
      <c r="P2154" t="e">
        <f>VLOOKUP(B2154,'Uniprot taxonomy'!B:R,7,FALSE)</f>
        <v>#N/A</v>
      </c>
      <c r="Q2154" t="e">
        <f>VLOOKUP(B2154,'Uniprot taxonomy'!B:R,8,FALSE)</f>
        <v>#N/A</v>
      </c>
    </row>
    <row r="2155" spans="1:17" hidden="1" x14ac:dyDescent="0.25">
      <c r="A2155" t="s">
        <v>634</v>
      </c>
      <c r="B2155" t="s">
        <v>1933</v>
      </c>
      <c r="C2155" t="str">
        <f>VLOOKUP('Домены Secretin_N'!B2155,'AC-Architecture'!A:C,3,FALSE)</f>
        <v>Secretin_N, Secretin</v>
      </c>
      <c r="D2155">
        <v>785</v>
      </c>
      <c r="E2155" t="s">
        <v>3632</v>
      </c>
      <c r="F2155">
        <v>193</v>
      </c>
      <c r="G2155">
        <v>254</v>
      </c>
      <c r="H2155">
        <f t="shared" si="151"/>
        <v>61</v>
      </c>
      <c r="I2155" t="str">
        <f t="shared" si="152"/>
        <v>D5QPT5_METTR/193-254</v>
      </c>
      <c r="J2155" t="e">
        <f>CONCATENATE(K2155,"_",#REF!,"_",B2155)</f>
        <v>#REF!</v>
      </c>
      <c r="K2155" t="str">
        <f>IF(C2155="Secretin_N, Secretin, TraK","T","N")</f>
        <v>N</v>
      </c>
      <c r="L2155" t="e">
        <f>VLOOKUP(E2155,'Uniprot taxonomy'!E:J,4,FALSE)</f>
        <v>#N/A</v>
      </c>
      <c r="M2155" t="str">
        <f>LEFT(VLOOKUP(B2155,'Uniprot taxonomy'!B:R,5,FALSE))</f>
        <v>A</v>
      </c>
      <c r="N2155" t="str">
        <f>VLOOKUP(B2155,'Uniprot taxonomy'!B:R,5,FALSE)</f>
        <v>Alphaproteobacteria</v>
      </c>
      <c r="O2155" t="str">
        <f>VLOOKUP(B2155,'Uniprot taxonomy'!B:R,6,FALSE)</f>
        <v>Rhizobiales</v>
      </c>
      <c r="P2155" t="str">
        <f>VLOOKUP(B2155,'Uniprot taxonomy'!B:R,7,FALSE)</f>
        <v>Methylocystaceae</v>
      </c>
      <c r="Q2155" t="str">
        <f>VLOOKUP(B2155,'Uniprot taxonomy'!B:R,8,FALSE)</f>
        <v>Methylosinus</v>
      </c>
    </row>
    <row r="2156" spans="1:17" hidden="1" x14ac:dyDescent="0.25">
      <c r="A2156" t="s">
        <v>5539</v>
      </c>
      <c r="B2156" t="s">
        <v>5540</v>
      </c>
      <c r="C2156" t="e">
        <f>VLOOKUP('Домены Secretin_N'!B2156,'AC-Architecture'!A:C,3,FALSE)</f>
        <v>#N/A</v>
      </c>
      <c r="D2156">
        <v>515</v>
      </c>
      <c r="E2156" t="s">
        <v>3632</v>
      </c>
      <c r="F2156">
        <v>208</v>
      </c>
      <c r="G2156">
        <v>269</v>
      </c>
      <c r="H2156">
        <f t="shared" si="151"/>
        <v>61</v>
      </c>
      <c r="I2156" t="str">
        <f t="shared" si="152"/>
        <v>D5RD04_FUSNC/208-269</v>
      </c>
      <c r="K2156" t="e">
        <f>IF(C2156="Secretin_N, Secretin, TraK","T","N")</f>
        <v>#N/A</v>
      </c>
      <c r="L2156" t="e">
        <f>VLOOKUP(E2156,'Uniprot taxonomy'!E:J,4,FALSE)</f>
        <v>#N/A</v>
      </c>
      <c r="M2156" t="e">
        <f>LEFT(VLOOKUP(B2156,'Uniprot taxonomy'!B:R,5,FALSE))</f>
        <v>#N/A</v>
      </c>
      <c r="N2156" t="e">
        <f>VLOOKUP(B2156,'Uniprot taxonomy'!B:R,5,FALSE)</f>
        <v>#N/A</v>
      </c>
      <c r="O2156" t="e">
        <f>VLOOKUP(B2156,'Uniprot taxonomy'!B:R,6,FALSE)</f>
        <v>#N/A</v>
      </c>
      <c r="P2156" t="e">
        <f>VLOOKUP(B2156,'Uniprot taxonomy'!B:R,7,FALSE)</f>
        <v>#N/A</v>
      </c>
      <c r="Q2156" t="e">
        <f>VLOOKUP(B2156,'Uniprot taxonomy'!B:R,8,FALSE)</f>
        <v>#N/A</v>
      </c>
    </row>
    <row r="2157" spans="1:17" hidden="1" x14ac:dyDescent="0.25">
      <c r="A2157" t="s">
        <v>5541</v>
      </c>
      <c r="B2157" t="s">
        <v>5542</v>
      </c>
      <c r="C2157" t="e">
        <f>VLOOKUP('Домены Secretin_N'!B2157,'AC-Architecture'!A:C,3,FALSE)</f>
        <v>#N/A</v>
      </c>
      <c r="D2157">
        <v>1469</v>
      </c>
      <c r="E2157" t="s">
        <v>3632</v>
      </c>
      <c r="F2157">
        <v>647</v>
      </c>
      <c r="G2157">
        <v>714</v>
      </c>
      <c r="H2157">
        <f t="shared" si="151"/>
        <v>67</v>
      </c>
      <c r="I2157" t="str">
        <f t="shared" si="152"/>
        <v>D5SWA7_PLAL2/647-714</v>
      </c>
      <c r="K2157" t="e">
        <f>IF(C2157="Secretin_N, Secretin, TraK","T","N")</f>
        <v>#N/A</v>
      </c>
      <c r="L2157" t="e">
        <f>VLOOKUP(E2157,'Uniprot taxonomy'!E:J,4,FALSE)</f>
        <v>#N/A</v>
      </c>
      <c r="M2157" t="e">
        <f>LEFT(VLOOKUP(B2157,'Uniprot taxonomy'!B:R,5,FALSE))</f>
        <v>#N/A</v>
      </c>
      <c r="N2157" t="e">
        <f>VLOOKUP(B2157,'Uniprot taxonomy'!B:R,5,FALSE)</f>
        <v>#N/A</v>
      </c>
      <c r="O2157" t="e">
        <f>VLOOKUP(B2157,'Uniprot taxonomy'!B:R,6,FALSE)</f>
        <v>#N/A</v>
      </c>
      <c r="P2157" t="e">
        <f>VLOOKUP(B2157,'Uniprot taxonomy'!B:R,7,FALSE)</f>
        <v>#N/A</v>
      </c>
      <c r="Q2157" t="e">
        <f>VLOOKUP(B2157,'Uniprot taxonomy'!B:R,8,FALSE)</f>
        <v>#N/A</v>
      </c>
    </row>
    <row r="2158" spans="1:17" hidden="1" x14ac:dyDescent="0.25">
      <c r="A2158" t="s">
        <v>5541</v>
      </c>
      <c r="B2158" t="s">
        <v>5542</v>
      </c>
      <c r="C2158" t="e">
        <f>VLOOKUP('Домены Secretin_N'!B2158,'AC-Architecture'!A:C,3,FALSE)</f>
        <v>#N/A</v>
      </c>
      <c r="D2158">
        <v>1469</v>
      </c>
      <c r="E2158" t="s">
        <v>3632</v>
      </c>
      <c r="F2158">
        <v>719</v>
      </c>
      <c r="G2158">
        <v>832</v>
      </c>
      <c r="H2158">
        <f t="shared" si="151"/>
        <v>113</v>
      </c>
      <c r="I2158" t="str">
        <f t="shared" si="152"/>
        <v>D5SWA7_PLAL2/719-832</v>
      </c>
      <c r="K2158" t="e">
        <f>IF(C2158="Secretin_N, Secretin, TraK","T","N")</f>
        <v>#N/A</v>
      </c>
      <c r="L2158" t="e">
        <f>VLOOKUP(E2158,'Uniprot taxonomy'!E:J,4,FALSE)</f>
        <v>#N/A</v>
      </c>
      <c r="M2158" t="e">
        <f>LEFT(VLOOKUP(B2158,'Uniprot taxonomy'!B:R,5,FALSE))</f>
        <v>#N/A</v>
      </c>
      <c r="N2158" t="e">
        <f>VLOOKUP(B2158,'Uniprot taxonomy'!B:R,5,FALSE)</f>
        <v>#N/A</v>
      </c>
      <c r="O2158" t="e">
        <f>VLOOKUP(B2158,'Uniprot taxonomy'!B:R,6,FALSE)</f>
        <v>#N/A</v>
      </c>
      <c r="P2158" t="e">
        <f>VLOOKUP(B2158,'Uniprot taxonomy'!B:R,7,FALSE)</f>
        <v>#N/A</v>
      </c>
      <c r="Q2158" t="e">
        <f>VLOOKUP(B2158,'Uniprot taxonomy'!B:R,8,FALSE)</f>
        <v>#N/A</v>
      </c>
    </row>
    <row r="2159" spans="1:17" hidden="1" x14ac:dyDescent="0.25">
      <c r="A2159" t="s">
        <v>5541</v>
      </c>
      <c r="B2159" t="s">
        <v>5542</v>
      </c>
      <c r="C2159" t="e">
        <f>VLOOKUP('Домены Secretin_N'!B2159,'AC-Architecture'!A:C,3,FALSE)</f>
        <v>#N/A</v>
      </c>
      <c r="D2159">
        <v>1469</v>
      </c>
      <c r="E2159" t="s">
        <v>3632</v>
      </c>
      <c r="F2159">
        <v>836</v>
      </c>
      <c r="G2159">
        <v>927</v>
      </c>
      <c r="H2159">
        <f t="shared" si="151"/>
        <v>91</v>
      </c>
      <c r="I2159" t="str">
        <f t="shared" si="152"/>
        <v>D5SWA7_PLAL2/836-927</v>
      </c>
      <c r="K2159" t="e">
        <f>IF(C2159="Secretin_N, Secretin, TraK","T","N")</f>
        <v>#N/A</v>
      </c>
      <c r="L2159" t="e">
        <f>VLOOKUP(E2159,'Uniprot taxonomy'!E:J,4,FALSE)</f>
        <v>#N/A</v>
      </c>
      <c r="M2159" t="e">
        <f>LEFT(VLOOKUP(B2159,'Uniprot taxonomy'!B:R,5,FALSE))</f>
        <v>#N/A</v>
      </c>
      <c r="N2159" t="e">
        <f>VLOOKUP(B2159,'Uniprot taxonomy'!B:R,5,FALSE)</f>
        <v>#N/A</v>
      </c>
      <c r="O2159" t="e">
        <f>VLOOKUP(B2159,'Uniprot taxonomy'!B:R,6,FALSE)</f>
        <v>#N/A</v>
      </c>
      <c r="P2159" t="e">
        <f>VLOOKUP(B2159,'Uniprot taxonomy'!B:R,7,FALSE)</f>
        <v>#N/A</v>
      </c>
      <c r="Q2159" t="e">
        <f>VLOOKUP(B2159,'Uniprot taxonomy'!B:R,8,FALSE)</f>
        <v>#N/A</v>
      </c>
    </row>
    <row r="2160" spans="1:17" hidden="1" x14ac:dyDescent="0.25">
      <c r="A2160" t="s">
        <v>5541</v>
      </c>
      <c r="B2160" t="s">
        <v>5542</v>
      </c>
      <c r="C2160" t="e">
        <f>VLOOKUP('Домены Secretin_N'!B2160,'AC-Architecture'!A:C,3,FALSE)</f>
        <v>#N/A</v>
      </c>
      <c r="D2160">
        <v>1469</v>
      </c>
      <c r="E2160" t="s">
        <v>3632</v>
      </c>
      <c r="F2160">
        <v>932</v>
      </c>
      <c r="G2160">
        <v>1013</v>
      </c>
      <c r="H2160">
        <f t="shared" si="151"/>
        <v>81</v>
      </c>
      <c r="I2160" t="str">
        <f t="shared" si="152"/>
        <v>D5SWA7_PLAL2/932-1013</v>
      </c>
      <c r="K2160" t="e">
        <f>IF(C2160="Secretin_N, Secretin, TraK","T","N")</f>
        <v>#N/A</v>
      </c>
      <c r="L2160" t="e">
        <f>VLOOKUP(E2160,'Uniprot taxonomy'!E:J,4,FALSE)</f>
        <v>#N/A</v>
      </c>
      <c r="M2160" t="e">
        <f>LEFT(VLOOKUP(B2160,'Uniprot taxonomy'!B:R,5,FALSE))</f>
        <v>#N/A</v>
      </c>
      <c r="N2160" t="e">
        <f>VLOOKUP(B2160,'Uniprot taxonomy'!B:R,5,FALSE)</f>
        <v>#N/A</v>
      </c>
      <c r="O2160" t="e">
        <f>VLOOKUP(B2160,'Uniprot taxonomy'!B:R,6,FALSE)</f>
        <v>#N/A</v>
      </c>
      <c r="P2160" t="e">
        <f>VLOOKUP(B2160,'Uniprot taxonomy'!B:R,7,FALSE)</f>
        <v>#N/A</v>
      </c>
      <c r="Q2160" t="e">
        <f>VLOOKUP(B2160,'Uniprot taxonomy'!B:R,8,FALSE)</f>
        <v>#N/A</v>
      </c>
    </row>
    <row r="2161" spans="1:17" hidden="1" x14ac:dyDescent="0.25">
      <c r="A2161" t="s">
        <v>5544</v>
      </c>
      <c r="B2161" t="s">
        <v>5545</v>
      </c>
      <c r="C2161" t="e">
        <f>VLOOKUP('Домены Secretin_N'!B2161,'AC-Architecture'!A:C,3,FALSE)</f>
        <v>#N/A</v>
      </c>
      <c r="D2161">
        <v>1166</v>
      </c>
      <c r="E2161" t="s">
        <v>3632</v>
      </c>
      <c r="F2161">
        <v>305</v>
      </c>
      <c r="G2161">
        <v>359</v>
      </c>
      <c r="H2161">
        <f t="shared" si="151"/>
        <v>54</v>
      </c>
      <c r="I2161" t="str">
        <f t="shared" si="152"/>
        <v>D5SZ97_PLAL2/305-359</v>
      </c>
      <c r="K2161" t="e">
        <f>IF(C2161="Secretin_N, Secretin, TraK","T","N")</f>
        <v>#N/A</v>
      </c>
      <c r="L2161" t="e">
        <f>VLOOKUP(E2161,'Uniprot taxonomy'!E:J,4,FALSE)</f>
        <v>#N/A</v>
      </c>
      <c r="M2161" t="e">
        <f>LEFT(VLOOKUP(B2161,'Uniprot taxonomy'!B:R,5,FALSE))</f>
        <v>#N/A</v>
      </c>
      <c r="N2161" t="e">
        <f>VLOOKUP(B2161,'Uniprot taxonomy'!B:R,5,FALSE)</f>
        <v>#N/A</v>
      </c>
      <c r="O2161" t="e">
        <f>VLOOKUP(B2161,'Uniprot taxonomy'!B:R,6,FALSE)</f>
        <v>#N/A</v>
      </c>
      <c r="P2161" t="e">
        <f>VLOOKUP(B2161,'Uniprot taxonomy'!B:R,7,FALSE)</f>
        <v>#N/A</v>
      </c>
      <c r="Q2161" t="e">
        <f>VLOOKUP(B2161,'Uniprot taxonomy'!B:R,8,FALSE)</f>
        <v>#N/A</v>
      </c>
    </row>
    <row r="2162" spans="1:17" hidden="1" x14ac:dyDescent="0.25">
      <c r="A2162" t="s">
        <v>5544</v>
      </c>
      <c r="B2162" t="s">
        <v>5545</v>
      </c>
      <c r="C2162" t="e">
        <f>VLOOKUP('Домены Secretin_N'!B2162,'AC-Architecture'!A:C,3,FALSE)</f>
        <v>#N/A</v>
      </c>
      <c r="D2162">
        <v>1166</v>
      </c>
      <c r="E2162" t="s">
        <v>3632</v>
      </c>
      <c r="F2162">
        <v>370</v>
      </c>
      <c r="G2162">
        <v>482</v>
      </c>
      <c r="H2162">
        <f t="shared" si="151"/>
        <v>112</v>
      </c>
      <c r="I2162" t="str">
        <f t="shared" si="152"/>
        <v>D5SZ97_PLAL2/370-482</v>
      </c>
      <c r="K2162" t="e">
        <f>IF(C2162="Secretin_N, Secretin, TraK","T","N")</f>
        <v>#N/A</v>
      </c>
      <c r="L2162" t="e">
        <f>VLOOKUP(E2162,'Uniprot taxonomy'!E:J,4,FALSE)</f>
        <v>#N/A</v>
      </c>
      <c r="M2162" t="e">
        <f>LEFT(VLOOKUP(B2162,'Uniprot taxonomy'!B:R,5,FALSE))</f>
        <v>#N/A</v>
      </c>
      <c r="N2162" t="e">
        <f>VLOOKUP(B2162,'Uniprot taxonomy'!B:R,5,FALSE)</f>
        <v>#N/A</v>
      </c>
      <c r="O2162" t="e">
        <f>VLOOKUP(B2162,'Uniprot taxonomy'!B:R,6,FALSE)</f>
        <v>#N/A</v>
      </c>
      <c r="P2162" t="e">
        <f>VLOOKUP(B2162,'Uniprot taxonomy'!B:R,7,FALSE)</f>
        <v>#N/A</v>
      </c>
      <c r="Q2162" t="e">
        <f>VLOOKUP(B2162,'Uniprot taxonomy'!B:R,8,FALSE)</f>
        <v>#N/A</v>
      </c>
    </row>
    <row r="2163" spans="1:17" hidden="1" x14ac:dyDescent="0.25">
      <c r="A2163" t="s">
        <v>5544</v>
      </c>
      <c r="B2163" t="s">
        <v>5545</v>
      </c>
      <c r="C2163" t="e">
        <f>VLOOKUP('Домены Secretin_N'!B2163,'AC-Architecture'!A:C,3,FALSE)</f>
        <v>#N/A</v>
      </c>
      <c r="D2163">
        <v>1166</v>
      </c>
      <c r="E2163" t="s">
        <v>3632</v>
      </c>
      <c r="F2163">
        <v>557</v>
      </c>
      <c r="G2163">
        <v>622</v>
      </c>
      <c r="H2163">
        <f t="shared" si="151"/>
        <v>65</v>
      </c>
      <c r="I2163" t="str">
        <f t="shared" si="152"/>
        <v>D5SZ97_PLAL2/557-622</v>
      </c>
      <c r="K2163" t="e">
        <f>IF(C2163="Secretin_N, Secretin, TraK","T","N")</f>
        <v>#N/A</v>
      </c>
      <c r="L2163" t="e">
        <f>VLOOKUP(E2163,'Uniprot taxonomy'!E:J,4,FALSE)</f>
        <v>#N/A</v>
      </c>
      <c r="M2163" t="e">
        <f>LEFT(VLOOKUP(B2163,'Uniprot taxonomy'!B:R,5,FALSE))</f>
        <v>#N/A</v>
      </c>
      <c r="N2163" t="e">
        <f>VLOOKUP(B2163,'Uniprot taxonomy'!B:R,5,FALSE)</f>
        <v>#N/A</v>
      </c>
      <c r="O2163" t="e">
        <f>VLOOKUP(B2163,'Uniprot taxonomy'!B:R,6,FALSE)</f>
        <v>#N/A</v>
      </c>
      <c r="P2163" t="e">
        <f>VLOOKUP(B2163,'Uniprot taxonomy'!B:R,7,FALSE)</f>
        <v>#N/A</v>
      </c>
      <c r="Q2163" t="e">
        <f>VLOOKUP(B2163,'Uniprot taxonomy'!B:R,8,FALSE)</f>
        <v>#N/A</v>
      </c>
    </row>
    <row r="2164" spans="1:17" hidden="1" x14ac:dyDescent="0.25">
      <c r="A2164" t="s">
        <v>5544</v>
      </c>
      <c r="B2164" t="s">
        <v>5545</v>
      </c>
      <c r="C2164" t="e">
        <f>VLOOKUP('Домены Secretin_N'!B2164,'AC-Architecture'!A:C,3,FALSE)</f>
        <v>#N/A</v>
      </c>
      <c r="D2164">
        <v>1166</v>
      </c>
      <c r="E2164" t="s">
        <v>3632</v>
      </c>
      <c r="F2164">
        <v>825</v>
      </c>
      <c r="G2164">
        <v>927</v>
      </c>
      <c r="H2164">
        <f t="shared" si="151"/>
        <v>102</v>
      </c>
      <c r="I2164" t="str">
        <f t="shared" si="152"/>
        <v>D5SZ97_PLAL2/825-927</v>
      </c>
      <c r="K2164" t="e">
        <f>IF(C2164="Secretin_N, Secretin, TraK","T","N")</f>
        <v>#N/A</v>
      </c>
      <c r="L2164" t="e">
        <f>VLOOKUP(E2164,'Uniprot taxonomy'!E:J,4,FALSE)</f>
        <v>#N/A</v>
      </c>
      <c r="M2164" t="e">
        <f>LEFT(VLOOKUP(B2164,'Uniprot taxonomy'!B:R,5,FALSE))</f>
        <v>#N/A</v>
      </c>
      <c r="N2164" t="e">
        <f>VLOOKUP(B2164,'Uniprot taxonomy'!B:R,5,FALSE)</f>
        <v>#N/A</v>
      </c>
      <c r="O2164" t="e">
        <f>VLOOKUP(B2164,'Uniprot taxonomy'!B:R,6,FALSE)</f>
        <v>#N/A</v>
      </c>
      <c r="P2164" t="e">
        <f>VLOOKUP(B2164,'Uniprot taxonomy'!B:R,7,FALSE)</f>
        <v>#N/A</v>
      </c>
      <c r="Q2164" t="e">
        <f>VLOOKUP(B2164,'Uniprot taxonomy'!B:R,8,FALSE)</f>
        <v>#N/A</v>
      </c>
    </row>
    <row r="2165" spans="1:17" hidden="1" x14ac:dyDescent="0.25">
      <c r="A2165" t="s">
        <v>5544</v>
      </c>
      <c r="B2165" t="s">
        <v>5545</v>
      </c>
      <c r="C2165" t="e">
        <f>VLOOKUP('Домены Secretin_N'!B2165,'AC-Architecture'!A:C,3,FALSE)</f>
        <v>#N/A</v>
      </c>
      <c r="D2165">
        <v>1166</v>
      </c>
      <c r="E2165" t="s">
        <v>3632</v>
      </c>
      <c r="F2165">
        <v>936</v>
      </c>
      <c r="G2165">
        <v>1040</v>
      </c>
      <c r="H2165">
        <f t="shared" si="151"/>
        <v>104</v>
      </c>
      <c r="I2165" t="str">
        <f t="shared" si="152"/>
        <v>D5SZ97_PLAL2/936-1040</v>
      </c>
      <c r="K2165" t="e">
        <f>IF(C2165="Secretin_N, Secretin, TraK","T","N")</f>
        <v>#N/A</v>
      </c>
      <c r="L2165" t="e">
        <f>VLOOKUP(E2165,'Uniprot taxonomy'!E:J,4,FALSE)</f>
        <v>#N/A</v>
      </c>
      <c r="M2165" t="e">
        <f>LEFT(VLOOKUP(B2165,'Uniprot taxonomy'!B:R,5,FALSE))</f>
        <v>#N/A</v>
      </c>
      <c r="N2165" t="e">
        <f>VLOOKUP(B2165,'Uniprot taxonomy'!B:R,5,FALSE)</f>
        <v>#N/A</v>
      </c>
      <c r="O2165" t="e">
        <f>VLOOKUP(B2165,'Uniprot taxonomy'!B:R,6,FALSE)</f>
        <v>#N/A</v>
      </c>
      <c r="P2165" t="e">
        <f>VLOOKUP(B2165,'Uniprot taxonomy'!B:R,7,FALSE)</f>
        <v>#N/A</v>
      </c>
      <c r="Q2165" t="e">
        <f>VLOOKUP(B2165,'Uniprot taxonomy'!B:R,8,FALSE)</f>
        <v>#N/A</v>
      </c>
    </row>
    <row r="2166" spans="1:17" hidden="1" x14ac:dyDescent="0.25">
      <c r="A2166" t="s">
        <v>5547</v>
      </c>
      <c r="B2166" t="s">
        <v>5548</v>
      </c>
      <c r="C2166" t="e">
        <f>VLOOKUP('Домены Secretin_N'!B2166,'AC-Architecture'!A:C,3,FALSE)</f>
        <v>#N/A</v>
      </c>
      <c r="D2166">
        <v>698</v>
      </c>
      <c r="E2166" t="s">
        <v>3632</v>
      </c>
      <c r="F2166">
        <v>368</v>
      </c>
      <c r="G2166">
        <v>433</v>
      </c>
      <c r="H2166">
        <f t="shared" si="151"/>
        <v>65</v>
      </c>
      <c r="I2166" t="str">
        <f t="shared" si="152"/>
        <v>D5TB78_LEGP2/368-433</v>
      </c>
      <c r="K2166" t="e">
        <f>IF(C2166="Secretin_N, Secretin, TraK","T","N")</f>
        <v>#N/A</v>
      </c>
      <c r="L2166" t="e">
        <f>VLOOKUP(E2166,'Uniprot taxonomy'!E:J,4,FALSE)</f>
        <v>#N/A</v>
      </c>
      <c r="M2166" t="e">
        <f>LEFT(VLOOKUP(B2166,'Uniprot taxonomy'!B:R,5,FALSE))</f>
        <v>#N/A</v>
      </c>
      <c r="N2166" t="e">
        <f>VLOOKUP(B2166,'Uniprot taxonomy'!B:R,5,FALSE)</f>
        <v>#N/A</v>
      </c>
      <c r="O2166" t="e">
        <f>VLOOKUP(B2166,'Uniprot taxonomy'!B:R,6,FALSE)</f>
        <v>#N/A</v>
      </c>
      <c r="P2166" t="e">
        <f>VLOOKUP(B2166,'Uniprot taxonomy'!B:R,7,FALSE)</f>
        <v>#N/A</v>
      </c>
      <c r="Q2166" t="e">
        <f>VLOOKUP(B2166,'Uniprot taxonomy'!B:R,8,FALSE)</f>
        <v>#N/A</v>
      </c>
    </row>
    <row r="2167" spans="1:17" hidden="1" x14ac:dyDescent="0.25">
      <c r="A2167" t="s">
        <v>5549</v>
      </c>
      <c r="B2167" t="s">
        <v>5550</v>
      </c>
      <c r="C2167" t="e">
        <f>VLOOKUP('Домены Secretin_N'!B2167,'AC-Architecture'!A:C,3,FALSE)</f>
        <v>#N/A</v>
      </c>
      <c r="D2167">
        <v>791</v>
      </c>
      <c r="E2167" t="s">
        <v>3632</v>
      </c>
      <c r="F2167">
        <v>232</v>
      </c>
      <c r="G2167">
        <v>293</v>
      </c>
      <c r="H2167">
        <f t="shared" si="151"/>
        <v>61</v>
      </c>
      <c r="I2167" t="str">
        <f t="shared" si="152"/>
        <v>D5TCR2_LEGP2/232-293</v>
      </c>
      <c r="K2167" t="e">
        <f>IF(C2167="Secretin_N, Secretin, TraK","T","N")</f>
        <v>#N/A</v>
      </c>
      <c r="L2167" t="e">
        <f>VLOOKUP(E2167,'Uniprot taxonomy'!E:J,4,FALSE)</f>
        <v>#N/A</v>
      </c>
      <c r="M2167" t="e">
        <f>LEFT(VLOOKUP(B2167,'Uniprot taxonomy'!B:R,5,FALSE))</f>
        <v>#N/A</v>
      </c>
      <c r="N2167" t="e">
        <f>VLOOKUP(B2167,'Uniprot taxonomy'!B:R,5,FALSE)</f>
        <v>#N/A</v>
      </c>
      <c r="O2167" t="e">
        <f>VLOOKUP(B2167,'Uniprot taxonomy'!B:R,6,FALSE)</f>
        <v>#N/A</v>
      </c>
      <c r="P2167" t="e">
        <f>VLOOKUP(B2167,'Uniprot taxonomy'!B:R,7,FALSE)</f>
        <v>#N/A</v>
      </c>
      <c r="Q2167" t="e">
        <f>VLOOKUP(B2167,'Uniprot taxonomy'!B:R,8,FALSE)</f>
        <v>#N/A</v>
      </c>
    </row>
    <row r="2168" spans="1:17" hidden="1" x14ac:dyDescent="0.25">
      <c r="A2168" t="s">
        <v>5549</v>
      </c>
      <c r="B2168" t="s">
        <v>5550</v>
      </c>
      <c r="C2168" t="e">
        <f>VLOOKUP('Домены Secretin_N'!B2168,'AC-Architecture'!A:C,3,FALSE)</f>
        <v>#N/A</v>
      </c>
      <c r="D2168">
        <v>791</v>
      </c>
      <c r="E2168" t="s">
        <v>3632</v>
      </c>
      <c r="F2168">
        <v>295</v>
      </c>
      <c r="G2168">
        <v>364</v>
      </c>
      <c r="H2168">
        <f t="shared" si="151"/>
        <v>69</v>
      </c>
      <c r="I2168" t="str">
        <f t="shared" si="152"/>
        <v>D5TCR2_LEGP2/295-364</v>
      </c>
      <c r="K2168" t="e">
        <f>IF(C2168="Secretin_N, Secretin, TraK","T","N")</f>
        <v>#N/A</v>
      </c>
      <c r="L2168" t="e">
        <f>VLOOKUP(E2168,'Uniprot taxonomy'!E:J,4,FALSE)</f>
        <v>#N/A</v>
      </c>
      <c r="M2168" t="e">
        <f>LEFT(VLOOKUP(B2168,'Uniprot taxonomy'!B:R,5,FALSE))</f>
        <v>#N/A</v>
      </c>
      <c r="N2168" t="e">
        <f>VLOOKUP(B2168,'Uniprot taxonomy'!B:R,5,FALSE)</f>
        <v>#N/A</v>
      </c>
      <c r="O2168" t="e">
        <f>VLOOKUP(B2168,'Uniprot taxonomy'!B:R,6,FALSE)</f>
        <v>#N/A</v>
      </c>
      <c r="P2168" t="e">
        <f>VLOOKUP(B2168,'Uniprot taxonomy'!B:R,7,FALSE)</f>
        <v>#N/A</v>
      </c>
      <c r="Q2168" t="e">
        <f>VLOOKUP(B2168,'Uniprot taxonomy'!B:R,8,FALSE)</f>
        <v>#N/A</v>
      </c>
    </row>
    <row r="2169" spans="1:17" hidden="1" x14ac:dyDescent="0.25">
      <c r="A2169" t="s">
        <v>5549</v>
      </c>
      <c r="B2169" t="s">
        <v>5550</v>
      </c>
      <c r="C2169" t="e">
        <f>VLOOKUP('Домены Secretin_N'!B2169,'AC-Architecture'!A:C,3,FALSE)</f>
        <v>#N/A</v>
      </c>
      <c r="D2169">
        <v>791</v>
      </c>
      <c r="E2169" t="s">
        <v>3632</v>
      </c>
      <c r="F2169">
        <v>370</v>
      </c>
      <c r="G2169">
        <v>502</v>
      </c>
      <c r="H2169">
        <f t="shared" si="151"/>
        <v>132</v>
      </c>
      <c r="I2169" t="str">
        <f t="shared" si="152"/>
        <v>D5TCR2_LEGP2/370-502</v>
      </c>
      <c r="K2169" t="e">
        <f>IF(C2169="Secretin_N, Secretin, TraK","T","N")</f>
        <v>#N/A</v>
      </c>
      <c r="L2169" t="e">
        <f>VLOOKUP(E2169,'Uniprot taxonomy'!E:J,4,FALSE)</f>
        <v>#N/A</v>
      </c>
      <c r="M2169" t="e">
        <f>LEFT(VLOOKUP(B2169,'Uniprot taxonomy'!B:R,5,FALSE))</f>
        <v>#N/A</v>
      </c>
      <c r="N2169" t="e">
        <f>VLOOKUP(B2169,'Uniprot taxonomy'!B:R,5,FALSE)</f>
        <v>#N/A</v>
      </c>
      <c r="O2169" t="e">
        <f>VLOOKUP(B2169,'Uniprot taxonomy'!B:R,6,FALSE)</f>
        <v>#N/A</v>
      </c>
      <c r="P2169" t="e">
        <f>VLOOKUP(B2169,'Uniprot taxonomy'!B:R,7,FALSE)</f>
        <v>#N/A</v>
      </c>
      <c r="Q2169" t="e">
        <f>VLOOKUP(B2169,'Uniprot taxonomy'!B:R,8,FALSE)</f>
        <v>#N/A</v>
      </c>
    </row>
    <row r="2170" spans="1:17" hidden="1" x14ac:dyDescent="0.25">
      <c r="A2170" t="s">
        <v>635</v>
      </c>
      <c r="B2170" t="s">
        <v>1934</v>
      </c>
      <c r="C2170" t="str">
        <f>VLOOKUP('Домены Secretin_N'!B2170,'AC-Architecture'!A:C,3,FALSE)</f>
        <v>Secretin_N, Secretin</v>
      </c>
      <c r="D2170">
        <v>468</v>
      </c>
      <c r="E2170" t="s">
        <v>3632</v>
      </c>
      <c r="F2170">
        <v>108</v>
      </c>
      <c r="G2170">
        <v>174</v>
      </c>
      <c r="H2170">
        <f t="shared" si="151"/>
        <v>66</v>
      </c>
      <c r="I2170" t="str">
        <f t="shared" si="152"/>
        <v>D5V0Y8_ARCNC/108-174</v>
      </c>
      <c r="J2170" t="e">
        <f>CONCATENATE(K2170,"_",#REF!,"_",B2170)</f>
        <v>#REF!</v>
      </c>
      <c r="K2170" t="str">
        <f>IF(C2170="Secretin_N, Secretin, TraK","T","N")</f>
        <v>N</v>
      </c>
      <c r="L2170" t="e">
        <f>VLOOKUP(E2170,'Uniprot taxonomy'!E:J,4,FALSE)</f>
        <v>#N/A</v>
      </c>
      <c r="M2170" t="str">
        <f>LEFT(VLOOKUP(B2170,'Uniprot taxonomy'!B:R,5,FALSE))</f>
        <v>E</v>
      </c>
      <c r="N2170" t="str">
        <f>VLOOKUP(B2170,'Uniprot taxonomy'!B:R,5,FALSE)</f>
        <v>Epsilonproteobacteria</v>
      </c>
      <c r="O2170" t="str">
        <f>VLOOKUP(B2170,'Uniprot taxonomy'!B:R,6,FALSE)</f>
        <v>Campylobacterales</v>
      </c>
      <c r="P2170" t="str">
        <f>VLOOKUP(B2170,'Uniprot taxonomy'!B:R,7,FALSE)</f>
        <v>Campylobacteraceae</v>
      </c>
      <c r="Q2170" t="str">
        <f>VLOOKUP(B2170,'Uniprot taxonomy'!B:R,8,FALSE)</f>
        <v>Arcobacter</v>
      </c>
    </row>
    <row r="2171" spans="1:17" hidden="1" x14ac:dyDescent="0.25">
      <c r="A2171" t="s">
        <v>5551</v>
      </c>
      <c r="B2171" t="s">
        <v>5552</v>
      </c>
      <c r="C2171" t="e">
        <f>VLOOKUP('Домены Secretin_N'!B2171,'AC-Architecture'!A:C,3,FALSE)</f>
        <v>#N/A</v>
      </c>
      <c r="D2171">
        <v>473</v>
      </c>
      <c r="E2171" t="s">
        <v>3632</v>
      </c>
      <c r="F2171">
        <v>127</v>
      </c>
      <c r="G2171">
        <v>230</v>
      </c>
      <c r="H2171">
        <f t="shared" si="151"/>
        <v>103</v>
      </c>
      <c r="I2171" t="str">
        <f t="shared" si="152"/>
        <v>D5VDE3_MORCR/127-230</v>
      </c>
      <c r="K2171" t="e">
        <f>IF(C2171="Secretin_N, Secretin, TraK","T","N")</f>
        <v>#N/A</v>
      </c>
      <c r="L2171" t="e">
        <f>VLOOKUP(E2171,'Uniprot taxonomy'!E:J,4,FALSE)</f>
        <v>#N/A</v>
      </c>
      <c r="M2171" t="e">
        <f>LEFT(VLOOKUP(B2171,'Uniprot taxonomy'!B:R,5,FALSE))</f>
        <v>#N/A</v>
      </c>
      <c r="N2171" t="e">
        <f>VLOOKUP(B2171,'Uniprot taxonomy'!B:R,5,FALSE)</f>
        <v>#N/A</v>
      </c>
      <c r="O2171" t="e">
        <f>VLOOKUP(B2171,'Uniprot taxonomy'!B:R,6,FALSE)</f>
        <v>#N/A</v>
      </c>
      <c r="P2171" t="e">
        <f>VLOOKUP(B2171,'Uniprot taxonomy'!B:R,7,FALSE)</f>
        <v>#N/A</v>
      </c>
      <c r="Q2171" t="e">
        <f>VLOOKUP(B2171,'Uniprot taxonomy'!B:R,8,FALSE)</f>
        <v>#N/A</v>
      </c>
    </row>
    <row r="2172" spans="1:17" hidden="1" x14ac:dyDescent="0.25">
      <c r="A2172" t="s">
        <v>5553</v>
      </c>
      <c r="B2172" t="s">
        <v>5554</v>
      </c>
      <c r="C2172" t="e">
        <f>VLOOKUP('Домены Secretin_N'!B2172,'AC-Architecture'!A:C,3,FALSE)</f>
        <v>#N/A</v>
      </c>
      <c r="D2172">
        <v>572</v>
      </c>
      <c r="E2172" t="s">
        <v>3632</v>
      </c>
      <c r="F2172">
        <v>270</v>
      </c>
      <c r="G2172">
        <v>336</v>
      </c>
      <c r="H2172">
        <f t="shared" si="151"/>
        <v>66</v>
      </c>
      <c r="I2172" t="str">
        <f t="shared" si="152"/>
        <v>D5W5L0_BURSC/270-336</v>
      </c>
      <c r="K2172" t="e">
        <f>IF(C2172="Secretin_N, Secretin, TraK","T","N")</f>
        <v>#N/A</v>
      </c>
      <c r="L2172" t="e">
        <f>VLOOKUP(E2172,'Uniprot taxonomy'!E:J,4,FALSE)</f>
        <v>#N/A</v>
      </c>
      <c r="M2172" t="e">
        <f>LEFT(VLOOKUP(B2172,'Uniprot taxonomy'!B:R,5,FALSE))</f>
        <v>#N/A</v>
      </c>
      <c r="N2172" t="e">
        <f>VLOOKUP(B2172,'Uniprot taxonomy'!B:R,5,FALSE)</f>
        <v>#N/A</v>
      </c>
      <c r="O2172" t="e">
        <f>VLOOKUP(B2172,'Uniprot taxonomy'!B:R,6,FALSE)</f>
        <v>#N/A</v>
      </c>
      <c r="P2172" t="e">
        <f>VLOOKUP(B2172,'Uniprot taxonomy'!B:R,7,FALSE)</f>
        <v>#N/A</v>
      </c>
      <c r="Q2172" t="e">
        <f>VLOOKUP(B2172,'Uniprot taxonomy'!B:R,8,FALSE)</f>
        <v>#N/A</v>
      </c>
    </row>
    <row r="2173" spans="1:17" hidden="1" x14ac:dyDescent="0.25">
      <c r="A2173" t="s">
        <v>5555</v>
      </c>
      <c r="B2173" t="s">
        <v>5556</v>
      </c>
      <c r="C2173" t="e">
        <f>VLOOKUP('Домены Secretin_N'!B2173,'AC-Architecture'!A:C,3,FALSE)</f>
        <v>#N/A</v>
      </c>
      <c r="D2173">
        <v>811</v>
      </c>
      <c r="E2173" t="s">
        <v>3632</v>
      </c>
      <c r="F2173">
        <v>124</v>
      </c>
      <c r="G2173">
        <v>185</v>
      </c>
      <c r="H2173">
        <f t="shared" si="151"/>
        <v>61</v>
      </c>
      <c r="I2173" t="str">
        <f t="shared" si="152"/>
        <v>D5W742_BURSC/124-185</v>
      </c>
      <c r="K2173" t="e">
        <f>IF(C2173="Secretin_N, Secretin, TraK","T","N")</f>
        <v>#N/A</v>
      </c>
      <c r="L2173" t="e">
        <f>VLOOKUP(E2173,'Uniprot taxonomy'!E:J,4,FALSE)</f>
        <v>#N/A</v>
      </c>
      <c r="M2173" t="e">
        <f>LEFT(VLOOKUP(B2173,'Uniprot taxonomy'!B:R,5,FALSE))</f>
        <v>#N/A</v>
      </c>
      <c r="N2173" t="e">
        <f>VLOOKUP(B2173,'Uniprot taxonomy'!B:R,5,FALSE)</f>
        <v>#N/A</v>
      </c>
      <c r="O2173" t="e">
        <f>VLOOKUP(B2173,'Uniprot taxonomy'!B:R,6,FALSE)</f>
        <v>#N/A</v>
      </c>
      <c r="P2173" t="e">
        <f>VLOOKUP(B2173,'Uniprot taxonomy'!B:R,7,FALSE)</f>
        <v>#N/A</v>
      </c>
      <c r="Q2173" t="e">
        <f>VLOOKUP(B2173,'Uniprot taxonomy'!B:R,8,FALSE)</f>
        <v>#N/A</v>
      </c>
    </row>
    <row r="2174" spans="1:17" hidden="1" x14ac:dyDescent="0.25">
      <c r="A2174" t="s">
        <v>5555</v>
      </c>
      <c r="B2174" t="s">
        <v>5556</v>
      </c>
      <c r="C2174" t="e">
        <f>VLOOKUP('Домены Secretin_N'!B2174,'AC-Architecture'!A:C,3,FALSE)</f>
        <v>#N/A</v>
      </c>
      <c r="D2174">
        <v>811</v>
      </c>
      <c r="E2174" t="s">
        <v>3632</v>
      </c>
      <c r="F2174">
        <v>187</v>
      </c>
      <c r="G2174">
        <v>259</v>
      </c>
      <c r="H2174">
        <f t="shared" si="151"/>
        <v>72</v>
      </c>
      <c r="I2174" t="str">
        <f t="shared" si="152"/>
        <v>D5W742_BURSC/187-259</v>
      </c>
      <c r="K2174" t="e">
        <f>IF(C2174="Secretin_N, Secretin, TraK","T","N")</f>
        <v>#N/A</v>
      </c>
      <c r="L2174" t="e">
        <f>VLOOKUP(E2174,'Uniprot taxonomy'!E:J,4,FALSE)</f>
        <v>#N/A</v>
      </c>
      <c r="M2174" t="e">
        <f>LEFT(VLOOKUP(B2174,'Uniprot taxonomy'!B:R,5,FALSE))</f>
        <v>#N/A</v>
      </c>
      <c r="N2174" t="e">
        <f>VLOOKUP(B2174,'Uniprot taxonomy'!B:R,5,FALSE)</f>
        <v>#N/A</v>
      </c>
      <c r="O2174" t="e">
        <f>VLOOKUP(B2174,'Uniprot taxonomy'!B:R,6,FALSE)</f>
        <v>#N/A</v>
      </c>
      <c r="P2174" t="e">
        <f>VLOOKUP(B2174,'Uniprot taxonomy'!B:R,7,FALSE)</f>
        <v>#N/A</v>
      </c>
      <c r="Q2174" t="e">
        <f>VLOOKUP(B2174,'Uniprot taxonomy'!B:R,8,FALSE)</f>
        <v>#N/A</v>
      </c>
    </row>
    <row r="2175" spans="1:17" hidden="1" x14ac:dyDescent="0.25">
      <c r="A2175" t="s">
        <v>5555</v>
      </c>
      <c r="B2175" t="s">
        <v>5556</v>
      </c>
      <c r="C2175" t="e">
        <f>VLOOKUP('Домены Secretin_N'!B2175,'AC-Architecture'!A:C,3,FALSE)</f>
        <v>#N/A</v>
      </c>
      <c r="D2175">
        <v>811</v>
      </c>
      <c r="E2175" t="s">
        <v>3632</v>
      </c>
      <c r="F2175">
        <v>263</v>
      </c>
      <c r="G2175">
        <v>411</v>
      </c>
      <c r="H2175">
        <f t="shared" si="151"/>
        <v>148</v>
      </c>
      <c r="I2175" t="str">
        <f t="shared" si="152"/>
        <v>D5W742_BURSC/263-411</v>
      </c>
      <c r="K2175" t="e">
        <f>IF(C2175="Secretin_N, Secretin, TraK","T","N")</f>
        <v>#N/A</v>
      </c>
      <c r="L2175" t="e">
        <f>VLOOKUP(E2175,'Uniprot taxonomy'!E:J,4,FALSE)</f>
        <v>#N/A</v>
      </c>
      <c r="M2175" t="e">
        <f>LEFT(VLOOKUP(B2175,'Uniprot taxonomy'!B:R,5,FALSE))</f>
        <v>#N/A</v>
      </c>
      <c r="N2175" t="e">
        <f>VLOOKUP(B2175,'Uniprot taxonomy'!B:R,5,FALSE)</f>
        <v>#N/A</v>
      </c>
      <c r="O2175" t="e">
        <f>VLOOKUP(B2175,'Uniprot taxonomy'!B:R,6,FALSE)</f>
        <v>#N/A</v>
      </c>
      <c r="P2175" t="e">
        <f>VLOOKUP(B2175,'Uniprot taxonomy'!B:R,7,FALSE)</f>
        <v>#N/A</v>
      </c>
      <c r="Q2175" t="e">
        <f>VLOOKUP(B2175,'Uniprot taxonomy'!B:R,8,FALSE)</f>
        <v>#N/A</v>
      </c>
    </row>
    <row r="2176" spans="1:17" hidden="1" x14ac:dyDescent="0.25">
      <c r="A2176" t="s">
        <v>5557</v>
      </c>
      <c r="B2176" t="s">
        <v>5558</v>
      </c>
      <c r="C2176" t="e">
        <f>VLOOKUP('Домены Secretin_N'!B2176,'AC-Architecture'!A:C,3,FALSE)</f>
        <v>#N/A</v>
      </c>
      <c r="D2176">
        <v>752</v>
      </c>
      <c r="E2176" t="s">
        <v>3632</v>
      </c>
      <c r="F2176">
        <v>387</v>
      </c>
      <c r="G2176">
        <v>478</v>
      </c>
      <c r="H2176">
        <f t="shared" si="151"/>
        <v>91</v>
      </c>
      <c r="I2176" t="str">
        <f t="shared" si="152"/>
        <v>D5X6D8_THIK1/387-478</v>
      </c>
      <c r="K2176" t="e">
        <f>IF(C2176="Secretin_N, Secretin, TraK","T","N")</f>
        <v>#N/A</v>
      </c>
      <c r="L2176" t="e">
        <f>VLOOKUP(E2176,'Uniprot taxonomy'!E:J,4,FALSE)</f>
        <v>#N/A</v>
      </c>
      <c r="M2176" t="e">
        <f>LEFT(VLOOKUP(B2176,'Uniprot taxonomy'!B:R,5,FALSE))</f>
        <v>#N/A</v>
      </c>
      <c r="N2176" t="e">
        <f>VLOOKUP(B2176,'Uniprot taxonomy'!B:R,5,FALSE)</f>
        <v>#N/A</v>
      </c>
      <c r="O2176" t="e">
        <f>VLOOKUP(B2176,'Uniprot taxonomy'!B:R,6,FALSE)</f>
        <v>#N/A</v>
      </c>
      <c r="P2176" t="e">
        <f>VLOOKUP(B2176,'Uniprot taxonomy'!B:R,7,FALSE)</f>
        <v>#N/A</v>
      </c>
      <c r="Q2176" t="e">
        <f>VLOOKUP(B2176,'Uniprot taxonomy'!B:R,8,FALSE)</f>
        <v>#N/A</v>
      </c>
    </row>
    <row r="2177" spans="1:17" hidden="1" x14ac:dyDescent="0.25">
      <c r="A2177" t="s">
        <v>5559</v>
      </c>
      <c r="B2177" t="s">
        <v>5560</v>
      </c>
      <c r="C2177" t="e">
        <f>VLOOKUP('Домены Secretin_N'!B2177,'AC-Architecture'!A:C,3,FALSE)</f>
        <v>#N/A</v>
      </c>
      <c r="D2177">
        <v>423</v>
      </c>
      <c r="E2177" t="s">
        <v>3632</v>
      </c>
      <c r="F2177">
        <v>116</v>
      </c>
      <c r="G2177">
        <v>177</v>
      </c>
      <c r="H2177">
        <f t="shared" si="151"/>
        <v>61</v>
      </c>
      <c r="I2177" t="str">
        <f t="shared" si="152"/>
        <v>D6BG38_9FUSO/116-177</v>
      </c>
      <c r="K2177" t="e">
        <f>IF(C2177="Secretin_N, Secretin, TraK","T","N")</f>
        <v>#N/A</v>
      </c>
      <c r="L2177" t="e">
        <f>VLOOKUP(E2177,'Uniprot taxonomy'!E:J,4,FALSE)</f>
        <v>#N/A</v>
      </c>
      <c r="M2177" t="e">
        <f>LEFT(VLOOKUP(B2177,'Uniprot taxonomy'!B:R,5,FALSE))</f>
        <v>#N/A</v>
      </c>
      <c r="N2177" t="e">
        <f>VLOOKUP(B2177,'Uniprot taxonomy'!B:R,5,FALSE)</f>
        <v>#N/A</v>
      </c>
      <c r="O2177" t="e">
        <f>VLOOKUP(B2177,'Uniprot taxonomy'!B:R,6,FALSE)</f>
        <v>#N/A</v>
      </c>
      <c r="P2177" t="e">
        <f>VLOOKUP(B2177,'Uniprot taxonomy'!B:R,7,FALSE)</f>
        <v>#N/A</v>
      </c>
      <c r="Q2177" t="e">
        <f>VLOOKUP(B2177,'Uniprot taxonomy'!B:R,8,FALSE)</f>
        <v>#N/A</v>
      </c>
    </row>
    <row r="2178" spans="1:17" hidden="1" x14ac:dyDescent="0.25">
      <c r="A2178" t="s">
        <v>5561</v>
      </c>
      <c r="B2178" t="s">
        <v>5562</v>
      </c>
      <c r="C2178" t="e">
        <f>VLOOKUP('Домены Secretin_N'!B2178,'AC-Architecture'!A:C,3,FALSE)</f>
        <v>#N/A</v>
      </c>
      <c r="D2178">
        <v>746</v>
      </c>
      <c r="E2178" t="s">
        <v>3632</v>
      </c>
      <c r="F2178">
        <v>387</v>
      </c>
      <c r="G2178">
        <v>478</v>
      </c>
      <c r="H2178">
        <f t="shared" si="151"/>
        <v>91</v>
      </c>
      <c r="I2178" t="str">
        <f t="shared" si="152"/>
        <v>D6CKU1_THIS3/387-478</v>
      </c>
      <c r="K2178" t="e">
        <f>IF(C2178="Secretin_N, Secretin, TraK","T","N")</f>
        <v>#N/A</v>
      </c>
      <c r="L2178" t="e">
        <f>VLOOKUP(E2178,'Uniprot taxonomy'!E:J,4,FALSE)</f>
        <v>#N/A</v>
      </c>
      <c r="M2178" t="e">
        <f>LEFT(VLOOKUP(B2178,'Uniprot taxonomy'!B:R,5,FALSE))</f>
        <v>#N/A</v>
      </c>
      <c r="N2178" t="e">
        <f>VLOOKUP(B2178,'Uniprot taxonomy'!B:R,5,FALSE)</f>
        <v>#N/A</v>
      </c>
      <c r="O2178" t="e">
        <f>VLOOKUP(B2178,'Uniprot taxonomy'!B:R,6,FALSE)</f>
        <v>#N/A</v>
      </c>
      <c r="P2178" t="e">
        <f>VLOOKUP(B2178,'Uniprot taxonomy'!B:R,7,FALSE)</f>
        <v>#N/A</v>
      </c>
      <c r="Q2178" t="e">
        <f>VLOOKUP(B2178,'Uniprot taxonomy'!B:R,8,FALSE)</f>
        <v>#N/A</v>
      </c>
    </row>
    <row r="2179" spans="1:17" hidden="1" x14ac:dyDescent="0.25">
      <c r="A2179" t="s">
        <v>5563</v>
      </c>
      <c r="B2179" t="s">
        <v>5564</v>
      </c>
      <c r="C2179" t="e">
        <f>VLOOKUP('Домены Secretin_N'!B2179,'AC-Architecture'!A:C,3,FALSE)</f>
        <v>#N/A</v>
      </c>
      <c r="D2179">
        <v>884</v>
      </c>
      <c r="E2179" t="s">
        <v>3632</v>
      </c>
      <c r="F2179">
        <v>161</v>
      </c>
      <c r="G2179">
        <v>221</v>
      </c>
      <c r="H2179">
        <f t="shared" ref="H2179:H2242" si="154">G2179-F2179</f>
        <v>60</v>
      </c>
      <c r="I2179" t="str">
        <f t="shared" ref="I2179:I2242" si="155">CONCATENATE(A2179,"/",F2179,"-",G2179)</f>
        <v>D6CMY6_THIS3/161-221</v>
      </c>
      <c r="K2179" t="e">
        <f>IF(C2179="Secretin_N, Secretin, TraK","T","N")</f>
        <v>#N/A</v>
      </c>
      <c r="L2179" t="e">
        <f>VLOOKUP(E2179,'Uniprot taxonomy'!E:J,4,FALSE)</f>
        <v>#N/A</v>
      </c>
      <c r="M2179" t="e">
        <f>LEFT(VLOOKUP(B2179,'Uniprot taxonomy'!B:R,5,FALSE))</f>
        <v>#N/A</v>
      </c>
      <c r="N2179" t="e">
        <f>VLOOKUP(B2179,'Uniprot taxonomy'!B:R,5,FALSE)</f>
        <v>#N/A</v>
      </c>
      <c r="O2179" t="e">
        <f>VLOOKUP(B2179,'Uniprot taxonomy'!B:R,6,FALSE)</f>
        <v>#N/A</v>
      </c>
      <c r="P2179" t="e">
        <f>VLOOKUP(B2179,'Uniprot taxonomy'!B:R,7,FALSE)</f>
        <v>#N/A</v>
      </c>
      <c r="Q2179" t="e">
        <f>VLOOKUP(B2179,'Uniprot taxonomy'!B:R,8,FALSE)</f>
        <v>#N/A</v>
      </c>
    </row>
    <row r="2180" spans="1:17" hidden="1" x14ac:dyDescent="0.25">
      <c r="A2180" t="s">
        <v>5563</v>
      </c>
      <c r="B2180" t="s">
        <v>5564</v>
      </c>
      <c r="C2180" t="e">
        <f>VLOOKUP('Домены Secretin_N'!B2180,'AC-Architecture'!A:C,3,FALSE)</f>
        <v>#N/A</v>
      </c>
      <c r="D2180">
        <v>884</v>
      </c>
      <c r="E2180" t="s">
        <v>3632</v>
      </c>
      <c r="F2180">
        <v>224</v>
      </c>
      <c r="G2180">
        <v>309</v>
      </c>
      <c r="H2180">
        <f t="shared" si="154"/>
        <v>85</v>
      </c>
      <c r="I2180" t="str">
        <f t="shared" si="155"/>
        <v>D6CMY6_THIS3/224-309</v>
      </c>
      <c r="K2180" t="e">
        <f>IF(C2180="Secretin_N, Secretin, TraK","T","N")</f>
        <v>#N/A</v>
      </c>
      <c r="L2180" t="e">
        <f>VLOOKUP(E2180,'Uniprot taxonomy'!E:J,4,FALSE)</f>
        <v>#N/A</v>
      </c>
      <c r="M2180" t="e">
        <f>LEFT(VLOOKUP(B2180,'Uniprot taxonomy'!B:R,5,FALSE))</f>
        <v>#N/A</v>
      </c>
      <c r="N2180" t="e">
        <f>VLOOKUP(B2180,'Uniprot taxonomy'!B:R,5,FALSE)</f>
        <v>#N/A</v>
      </c>
      <c r="O2180" t="e">
        <f>VLOOKUP(B2180,'Uniprot taxonomy'!B:R,6,FALSE)</f>
        <v>#N/A</v>
      </c>
      <c r="P2180" t="e">
        <f>VLOOKUP(B2180,'Uniprot taxonomy'!B:R,7,FALSE)</f>
        <v>#N/A</v>
      </c>
      <c r="Q2180" t="e">
        <f>VLOOKUP(B2180,'Uniprot taxonomy'!B:R,8,FALSE)</f>
        <v>#N/A</v>
      </c>
    </row>
    <row r="2181" spans="1:17" hidden="1" x14ac:dyDescent="0.25">
      <c r="A2181" t="s">
        <v>5563</v>
      </c>
      <c r="B2181" t="s">
        <v>5564</v>
      </c>
      <c r="C2181" t="e">
        <f>VLOOKUP('Домены Secretin_N'!B2181,'AC-Architecture'!A:C,3,FALSE)</f>
        <v>#N/A</v>
      </c>
      <c r="D2181">
        <v>884</v>
      </c>
      <c r="E2181" t="s">
        <v>3632</v>
      </c>
      <c r="F2181">
        <v>313</v>
      </c>
      <c r="G2181">
        <v>437</v>
      </c>
      <c r="H2181">
        <f t="shared" si="154"/>
        <v>124</v>
      </c>
      <c r="I2181" t="str">
        <f t="shared" si="155"/>
        <v>D6CMY6_THIS3/313-437</v>
      </c>
      <c r="K2181" t="e">
        <f>IF(C2181="Secretin_N, Secretin, TraK","T","N")</f>
        <v>#N/A</v>
      </c>
      <c r="L2181" t="e">
        <f>VLOOKUP(E2181,'Uniprot taxonomy'!E:J,4,FALSE)</f>
        <v>#N/A</v>
      </c>
      <c r="M2181" t="e">
        <f>LEFT(VLOOKUP(B2181,'Uniprot taxonomy'!B:R,5,FALSE))</f>
        <v>#N/A</v>
      </c>
      <c r="N2181" t="e">
        <f>VLOOKUP(B2181,'Uniprot taxonomy'!B:R,5,FALSE)</f>
        <v>#N/A</v>
      </c>
      <c r="O2181" t="e">
        <f>VLOOKUP(B2181,'Uniprot taxonomy'!B:R,6,FALSE)</f>
        <v>#N/A</v>
      </c>
      <c r="P2181" t="e">
        <f>VLOOKUP(B2181,'Uniprot taxonomy'!B:R,7,FALSE)</f>
        <v>#N/A</v>
      </c>
      <c r="Q2181" t="e">
        <f>VLOOKUP(B2181,'Uniprot taxonomy'!B:R,8,FALSE)</f>
        <v>#N/A</v>
      </c>
    </row>
    <row r="2182" spans="1:17" hidden="1" x14ac:dyDescent="0.25">
      <c r="A2182" t="s">
        <v>5567</v>
      </c>
      <c r="B2182" t="s">
        <v>5568</v>
      </c>
      <c r="C2182" t="e">
        <f>VLOOKUP('Домены Secretin_N'!B2182,'AC-Architecture'!A:C,3,FALSE)</f>
        <v>#N/A</v>
      </c>
      <c r="D2182">
        <v>638</v>
      </c>
      <c r="E2182" t="s">
        <v>3632</v>
      </c>
      <c r="F2182">
        <v>125</v>
      </c>
      <c r="G2182">
        <v>188</v>
      </c>
      <c r="H2182">
        <f t="shared" si="154"/>
        <v>63</v>
      </c>
      <c r="I2182" t="str">
        <f t="shared" si="155"/>
        <v>D6DUQ8_ENTCL/125-188</v>
      </c>
      <c r="K2182" t="e">
        <f>IF(C2182="Secretin_N, Secretin, TraK","T","N")</f>
        <v>#N/A</v>
      </c>
      <c r="L2182" t="e">
        <f>VLOOKUP(E2182,'Uniprot taxonomy'!E:J,4,FALSE)</f>
        <v>#N/A</v>
      </c>
      <c r="M2182" t="e">
        <f>LEFT(VLOOKUP(B2182,'Uniprot taxonomy'!B:R,5,FALSE))</f>
        <v>#N/A</v>
      </c>
      <c r="N2182" t="e">
        <f>VLOOKUP(B2182,'Uniprot taxonomy'!B:R,5,FALSE)</f>
        <v>#N/A</v>
      </c>
      <c r="O2182" t="e">
        <f>VLOOKUP(B2182,'Uniprot taxonomy'!B:R,6,FALSE)</f>
        <v>#N/A</v>
      </c>
      <c r="P2182" t="e">
        <f>VLOOKUP(B2182,'Uniprot taxonomy'!B:R,7,FALSE)</f>
        <v>#N/A</v>
      </c>
      <c r="Q2182" t="e">
        <f>VLOOKUP(B2182,'Uniprot taxonomy'!B:R,8,FALSE)</f>
        <v>#N/A</v>
      </c>
    </row>
    <row r="2183" spans="1:17" hidden="1" x14ac:dyDescent="0.25">
      <c r="A2183" t="s">
        <v>5567</v>
      </c>
      <c r="B2183" t="s">
        <v>5568</v>
      </c>
      <c r="C2183" t="e">
        <f>VLOOKUP('Домены Secretin_N'!B2183,'AC-Architecture'!A:C,3,FALSE)</f>
        <v>#N/A</v>
      </c>
      <c r="D2183">
        <v>638</v>
      </c>
      <c r="E2183" t="s">
        <v>3632</v>
      </c>
      <c r="F2183">
        <v>190</v>
      </c>
      <c r="G2183">
        <v>261</v>
      </c>
      <c r="H2183">
        <f t="shared" si="154"/>
        <v>71</v>
      </c>
      <c r="I2183" t="str">
        <f t="shared" si="155"/>
        <v>D6DUQ8_ENTCL/190-261</v>
      </c>
      <c r="K2183" t="e">
        <f>IF(C2183="Secretin_N, Secretin, TraK","T","N")</f>
        <v>#N/A</v>
      </c>
      <c r="L2183" t="e">
        <f>VLOOKUP(E2183,'Uniprot taxonomy'!E:J,4,FALSE)</f>
        <v>#N/A</v>
      </c>
      <c r="M2183" t="e">
        <f>LEFT(VLOOKUP(B2183,'Uniprot taxonomy'!B:R,5,FALSE))</f>
        <v>#N/A</v>
      </c>
      <c r="N2183" t="e">
        <f>VLOOKUP(B2183,'Uniprot taxonomy'!B:R,5,FALSE)</f>
        <v>#N/A</v>
      </c>
      <c r="O2183" t="e">
        <f>VLOOKUP(B2183,'Uniprot taxonomy'!B:R,6,FALSE)</f>
        <v>#N/A</v>
      </c>
      <c r="P2183" t="e">
        <f>VLOOKUP(B2183,'Uniprot taxonomy'!B:R,7,FALSE)</f>
        <v>#N/A</v>
      </c>
      <c r="Q2183" t="e">
        <f>VLOOKUP(B2183,'Uniprot taxonomy'!B:R,8,FALSE)</f>
        <v>#N/A</v>
      </c>
    </row>
    <row r="2184" spans="1:17" hidden="1" x14ac:dyDescent="0.25">
      <c r="A2184" t="s">
        <v>5567</v>
      </c>
      <c r="B2184" t="s">
        <v>5568</v>
      </c>
      <c r="C2184" t="e">
        <f>VLOOKUP('Домены Secretin_N'!B2184,'AC-Architecture'!A:C,3,FALSE)</f>
        <v>#N/A</v>
      </c>
      <c r="D2184">
        <v>638</v>
      </c>
      <c r="E2184" t="s">
        <v>3632</v>
      </c>
      <c r="F2184">
        <v>265</v>
      </c>
      <c r="G2184">
        <v>343</v>
      </c>
      <c r="H2184">
        <f t="shared" si="154"/>
        <v>78</v>
      </c>
      <c r="I2184" t="str">
        <f t="shared" si="155"/>
        <v>D6DUQ8_ENTCL/265-343</v>
      </c>
      <c r="K2184" t="e">
        <f>IF(C2184="Secretin_N, Secretin, TraK","T","N")</f>
        <v>#N/A</v>
      </c>
      <c r="L2184" t="e">
        <f>VLOOKUP(E2184,'Uniprot taxonomy'!E:J,4,FALSE)</f>
        <v>#N/A</v>
      </c>
      <c r="M2184" t="e">
        <f>LEFT(VLOOKUP(B2184,'Uniprot taxonomy'!B:R,5,FALSE))</f>
        <v>#N/A</v>
      </c>
      <c r="N2184" t="e">
        <f>VLOOKUP(B2184,'Uniprot taxonomy'!B:R,5,FALSE)</f>
        <v>#N/A</v>
      </c>
      <c r="O2184" t="e">
        <f>VLOOKUP(B2184,'Uniprot taxonomy'!B:R,6,FALSE)</f>
        <v>#N/A</v>
      </c>
      <c r="P2184" t="e">
        <f>VLOOKUP(B2184,'Uniprot taxonomy'!B:R,7,FALSE)</f>
        <v>#N/A</v>
      </c>
      <c r="Q2184" t="e">
        <f>VLOOKUP(B2184,'Uniprot taxonomy'!B:R,8,FALSE)</f>
        <v>#N/A</v>
      </c>
    </row>
    <row r="2185" spans="1:17" hidden="1" x14ac:dyDescent="0.25">
      <c r="A2185" t="s">
        <v>5569</v>
      </c>
      <c r="B2185" t="s">
        <v>5570</v>
      </c>
      <c r="C2185" t="e">
        <f>VLOOKUP('Домены Secretin_N'!B2185,'AC-Architecture'!A:C,3,FALSE)</f>
        <v>#N/A</v>
      </c>
      <c r="D2185">
        <v>413</v>
      </c>
      <c r="E2185" t="s">
        <v>3632</v>
      </c>
      <c r="F2185">
        <v>121</v>
      </c>
      <c r="G2185">
        <v>181</v>
      </c>
      <c r="H2185">
        <f t="shared" si="154"/>
        <v>60</v>
      </c>
      <c r="I2185" t="str">
        <f t="shared" si="155"/>
        <v>D6GK88_9ENTR/121-181</v>
      </c>
      <c r="K2185" t="e">
        <f>IF(C2185="Secretin_N, Secretin, TraK","T","N")</f>
        <v>#N/A</v>
      </c>
      <c r="L2185" t="e">
        <f>VLOOKUP(E2185,'Uniprot taxonomy'!E:J,4,FALSE)</f>
        <v>#N/A</v>
      </c>
      <c r="M2185" t="e">
        <f>LEFT(VLOOKUP(B2185,'Uniprot taxonomy'!B:R,5,FALSE))</f>
        <v>#N/A</v>
      </c>
      <c r="N2185" t="e">
        <f>VLOOKUP(B2185,'Uniprot taxonomy'!B:R,5,FALSE)</f>
        <v>#N/A</v>
      </c>
      <c r="O2185" t="e">
        <f>VLOOKUP(B2185,'Uniprot taxonomy'!B:R,6,FALSE)</f>
        <v>#N/A</v>
      </c>
      <c r="P2185" t="e">
        <f>VLOOKUP(B2185,'Uniprot taxonomy'!B:R,7,FALSE)</f>
        <v>#N/A</v>
      </c>
      <c r="Q2185" t="e">
        <f>VLOOKUP(B2185,'Uniprot taxonomy'!B:R,8,FALSE)</f>
        <v>#N/A</v>
      </c>
    </row>
    <row r="2186" spans="1:17" hidden="1" x14ac:dyDescent="0.25">
      <c r="A2186" t="s">
        <v>5571</v>
      </c>
      <c r="B2186" t="s">
        <v>5572</v>
      </c>
      <c r="C2186" t="e">
        <f>VLOOKUP('Домены Secretin_N'!B2186,'AC-Architecture'!A:C,3,FALSE)</f>
        <v>#N/A</v>
      </c>
      <c r="D2186">
        <v>651</v>
      </c>
      <c r="E2186" t="s">
        <v>3632</v>
      </c>
      <c r="F2186">
        <v>120</v>
      </c>
      <c r="G2186">
        <v>183</v>
      </c>
      <c r="H2186">
        <f t="shared" si="154"/>
        <v>63</v>
      </c>
      <c r="I2186" t="str">
        <f t="shared" si="155"/>
        <v>D6GMC5_9ENTR/120-183</v>
      </c>
      <c r="K2186" t="e">
        <f>IF(C2186="Secretin_N, Secretin, TraK","T","N")</f>
        <v>#N/A</v>
      </c>
      <c r="L2186" t="e">
        <f>VLOOKUP(E2186,'Uniprot taxonomy'!E:J,4,FALSE)</f>
        <v>#N/A</v>
      </c>
      <c r="M2186" t="e">
        <f>LEFT(VLOOKUP(B2186,'Uniprot taxonomy'!B:R,5,FALSE))</f>
        <v>#N/A</v>
      </c>
      <c r="N2186" t="e">
        <f>VLOOKUP(B2186,'Uniprot taxonomy'!B:R,5,FALSE)</f>
        <v>#N/A</v>
      </c>
      <c r="O2186" t="e">
        <f>VLOOKUP(B2186,'Uniprot taxonomy'!B:R,6,FALSE)</f>
        <v>#N/A</v>
      </c>
      <c r="P2186" t="e">
        <f>VLOOKUP(B2186,'Uniprot taxonomy'!B:R,7,FALSE)</f>
        <v>#N/A</v>
      </c>
      <c r="Q2186" t="e">
        <f>VLOOKUP(B2186,'Uniprot taxonomy'!B:R,8,FALSE)</f>
        <v>#N/A</v>
      </c>
    </row>
    <row r="2187" spans="1:17" hidden="1" x14ac:dyDescent="0.25">
      <c r="A2187" t="s">
        <v>5571</v>
      </c>
      <c r="B2187" t="s">
        <v>5572</v>
      </c>
      <c r="C2187" t="e">
        <f>VLOOKUP('Домены Secretin_N'!B2187,'AC-Architecture'!A:C,3,FALSE)</f>
        <v>#N/A</v>
      </c>
      <c r="D2187">
        <v>651</v>
      </c>
      <c r="E2187" t="s">
        <v>3632</v>
      </c>
      <c r="F2187">
        <v>185</v>
      </c>
      <c r="G2187">
        <v>256</v>
      </c>
      <c r="H2187">
        <f t="shared" si="154"/>
        <v>71</v>
      </c>
      <c r="I2187" t="str">
        <f t="shared" si="155"/>
        <v>D6GMC5_9ENTR/185-256</v>
      </c>
      <c r="K2187" t="e">
        <f>IF(C2187="Secretin_N, Secretin, TraK","T","N")</f>
        <v>#N/A</v>
      </c>
      <c r="L2187" t="e">
        <f>VLOOKUP(E2187,'Uniprot taxonomy'!E:J,4,FALSE)</f>
        <v>#N/A</v>
      </c>
      <c r="M2187" t="e">
        <f>LEFT(VLOOKUP(B2187,'Uniprot taxonomy'!B:R,5,FALSE))</f>
        <v>#N/A</v>
      </c>
      <c r="N2187" t="e">
        <f>VLOOKUP(B2187,'Uniprot taxonomy'!B:R,5,FALSE)</f>
        <v>#N/A</v>
      </c>
      <c r="O2187" t="e">
        <f>VLOOKUP(B2187,'Uniprot taxonomy'!B:R,6,FALSE)</f>
        <v>#N/A</v>
      </c>
      <c r="P2187" t="e">
        <f>VLOOKUP(B2187,'Uniprot taxonomy'!B:R,7,FALSE)</f>
        <v>#N/A</v>
      </c>
      <c r="Q2187" t="e">
        <f>VLOOKUP(B2187,'Uniprot taxonomy'!B:R,8,FALSE)</f>
        <v>#N/A</v>
      </c>
    </row>
    <row r="2188" spans="1:17" hidden="1" x14ac:dyDescent="0.25">
      <c r="A2188" t="s">
        <v>5571</v>
      </c>
      <c r="B2188" t="s">
        <v>5572</v>
      </c>
      <c r="C2188" t="e">
        <f>VLOOKUP('Домены Secretin_N'!B2188,'AC-Architecture'!A:C,3,FALSE)</f>
        <v>#N/A</v>
      </c>
      <c r="D2188">
        <v>651</v>
      </c>
      <c r="E2188" t="s">
        <v>3632</v>
      </c>
      <c r="F2188">
        <v>260</v>
      </c>
      <c r="G2188">
        <v>337</v>
      </c>
      <c r="H2188">
        <f t="shared" si="154"/>
        <v>77</v>
      </c>
      <c r="I2188" t="str">
        <f t="shared" si="155"/>
        <v>D6GMC5_9ENTR/260-337</v>
      </c>
      <c r="K2188" t="e">
        <f>IF(C2188="Secretin_N, Secretin, TraK","T","N")</f>
        <v>#N/A</v>
      </c>
      <c r="L2188" t="e">
        <f>VLOOKUP(E2188,'Uniprot taxonomy'!E:J,4,FALSE)</f>
        <v>#N/A</v>
      </c>
      <c r="M2188" t="e">
        <f>LEFT(VLOOKUP(B2188,'Uniprot taxonomy'!B:R,5,FALSE))</f>
        <v>#N/A</v>
      </c>
      <c r="N2188" t="e">
        <f>VLOOKUP(B2188,'Uniprot taxonomy'!B:R,5,FALSE)</f>
        <v>#N/A</v>
      </c>
      <c r="O2188" t="e">
        <f>VLOOKUP(B2188,'Uniprot taxonomy'!B:R,6,FALSE)</f>
        <v>#N/A</v>
      </c>
      <c r="P2188" t="e">
        <f>VLOOKUP(B2188,'Uniprot taxonomy'!B:R,7,FALSE)</f>
        <v>#N/A</v>
      </c>
      <c r="Q2188" t="e">
        <f>VLOOKUP(B2188,'Uniprot taxonomy'!B:R,8,FALSE)</f>
        <v>#N/A</v>
      </c>
    </row>
    <row r="2189" spans="1:17" hidden="1" x14ac:dyDescent="0.25">
      <c r="A2189" t="s">
        <v>5573</v>
      </c>
      <c r="B2189" t="s">
        <v>5574</v>
      </c>
      <c r="C2189" t="e">
        <f>VLOOKUP('Домены Secretin_N'!B2189,'AC-Architecture'!A:C,3,FALSE)</f>
        <v>#N/A</v>
      </c>
      <c r="D2189">
        <v>731</v>
      </c>
      <c r="E2189" t="s">
        <v>3632</v>
      </c>
      <c r="F2189">
        <v>405</v>
      </c>
      <c r="G2189">
        <v>477</v>
      </c>
      <c r="H2189">
        <f t="shared" si="154"/>
        <v>72</v>
      </c>
      <c r="I2189" t="str">
        <f t="shared" si="155"/>
        <v>D6HA76_NEIGO/405-477</v>
      </c>
      <c r="K2189" t="e">
        <f>IF(C2189="Secretin_N, Secretin, TraK","T","N")</f>
        <v>#N/A</v>
      </c>
      <c r="L2189" t="e">
        <f>VLOOKUP(E2189,'Uniprot taxonomy'!E:J,4,FALSE)</f>
        <v>#N/A</v>
      </c>
      <c r="M2189" t="e">
        <f>LEFT(VLOOKUP(B2189,'Uniprot taxonomy'!B:R,5,FALSE))</f>
        <v>#N/A</v>
      </c>
      <c r="N2189" t="e">
        <f>VLOOKUP(B2189,'Uniprot taxonomy'!B:R,5,FALSE)</f>
        <v>#N/A</v>
      </c>
      <c r="O2189" t="e">
        <f>VLOOKUP(B2189,'Uniprot taxonomy'!B:R,6,FALSE)</f>
        <v>#N/A</v>
      </c>
      <c r="P2189" t="e">
        <f>VLOOKUP(B2189,'Uniprot taxonomy'!B:R,7,FALSE)</f>
        <v>#N/A</v>
      </c>
      <c r="Q2189" t="e">
        <f>VLOOKUP(B2189,'Uniprot taxonomy'!B:R,8,FALSE)</f>
        <v>#N/A</v>
      </c>
    </row>
    <row r="2190" spans="1:17" hidden="1" x14ac:dyDescent="0.25">
      <c r="A2190" t="s">
        <v>5575</v>
      </c>
      <c r="B2190" t="s">
        <v>5576</v>
      </c>
      <c r="C2190" t="e">
        <f>VLOOKUP('Домены Secretin_N'!B2190,'AC-Architecture'!A:C,3,FALSE)</f>
        <v>#N/A</v>
      </c>
      <c r="D2190">
        <v>679</v>
      </c>
      <c r="E2190" t="s">
        <v>3632</v>
      </c>
      <c r="F2190">
        <v>138</v>
      </c>
      <c r="G2190">
        <v>201</v>
      </c>
      <c r="H2190">
        <f t="shared" si="154"/>
        <v>63</v>
      </c>
      <c r="I2190" t="str">
        <f t="shared" si="155"/>
        <v>D6I0V6_ECOLX/138-201</v>
      </c>
      <c r="K2190" t="e">
        <f>IF(C2190="Secretin_N, Secretin, TraK","T","N")</f>
        <v>#N/A</v>
      </c>
      <c r="L2190" t="e">
        <f>VLOOKUP(E2190,'Uniprot taxonomy'!E:J,4,FALSE)</f>
        <v>#N/A</v>
      </c>
      <c r="M2190" t="e">
        <f>LEFT(VLOOKUP(B2190,'Uniprot taxonomy'!B:R,5,FALSE))</f>
        <v>#N/A</v>
      </c>
      <c r="N2190" t="e">
        <f>VLOOKUP(B2190,'Uniprot taxonomy'!B:R,5,FALSE)</f>
        <v>#N/A</v>
      </c>
      <c r="O2190" t="e">
        <f>VLOOKUP(B2190,'Uniprot taxonomy'!B:R,6,FALSE)</f>
        <v>#N/A</v>
      </c>
      <c r="P2190" t="e">
        <f>VLOOKUP(B2190,'Uniprot taxonomy'!B:R,7,FALSE)</f>
        <v>#N/A</v>
      </c>
      <c r="Q2190" t="e">
        <f>VLOOKUP(B2190,'Uniprot taxonomy'!B:R,8,FALSE)</f>
        <v>#N/A</v>
      </c>
    </row>
    <row r="2191" spans="1:17" hidden="1" x14ac:dyDescent="0.25">
      <c r="A2191" t="s">
        <v>5575</v>
      </c>
      <c r="B2191" t="s">
        <v>5576</v>
      </c>
      <c r="C2191" t="e">
        <f>VLOOKUP('Домены Secretin_N'!B2191,'AC-Architecture'!A:C,3,FALSE)</f>
        <v>#N/A</v>
      </c>
      <c r="D2191">
        <v>679</v>
      </c>
      <c r="E2191" t="s">
        <v>3632</v>
      </c>
      <c r="F2191">
        <v>203</v>
      </c>
      <c r="G2191">
        <v>273</v>
      </c>
      <c r="H2191">
        <f t="shared" si="154"/>
        <v>70</v>
      </c>
      <c r="I2191" t="str">
        <f t="shared" si="155"/>
        <v>D6I0V6_ECOLX/203-273</v>
      </c>
      <c r="K2191" t="e">
        <f>IF(C2191="Secretin_N, Secretin, TraK","T","N")</f>
        <v>#N/A</v>
      </c>
      <c r="L2191" t="e">
        <f>VLOOKUP(E2191,'Uniprot taxonomy'!E:J,4,FALSE)</f>
        <v>#N/A</v>
      </c>
      <c r="M2191" t="e">
        <f>LEFT(VLOOKUP(B2191,'Uniprot taxonomy'!B:R,5,FALSE))</f>
        <v>#N/A</v>
      </c>
      <c r="N2191" t="e">
        <f>VLOOKUP(B2191,'Uniprot taxonomy'!B:R,5,FALSE)</f>
        <v>#N/A</v>
      </c>
      <c r="O2191" t="e">
        <f>VLOOKUP(B2191,'Uniprot taxonomy'!B:R,6,FALSE)</f>
        <v>#N/A</v>
      </c>
      <c r="P2191" t="e">
        <f>VLOOKUP(B2191,'Uniprot taxonomy'!B:R,7,FALSE)</f>
        <v>#N/A</v>
      </c>
      <c r="Q2191" t="e">
        <f>VLOOKUP(B2191,'Uniprot taxonomy'!B:R,8,FALSE)</f>
        <v>#N/A</v>
      </c>
    </row>
    <row r="2192" spans="1:17" hidden="1" x14ac:dyDescent="0.25">
      <c r="A2192" t="s">
        <v>5575</v>
      </c>
      <c r="B2192" t="s">
        <v>5576</v>
      </c>
      <c r="C2192" t="e">
        <f>VLOOKUP('Домены Secretin_N'!B2192,'AC-Architecture'!A:C,3,FALSE)</f>
        <v>#N/A</v>
      </c>
      <c r="D2192">
        <v>679</v>
      </c>
      <c r="E2192" t="s">
        <v>3632</v>
      </c>
      <c r="F2192">
        <v>277</v>
      </c>
      <c r="G2192">
        <v>355</v>
      </c>
      <c r="H2192">
        <f t="shared" si="154"/>
        <v>78</v>
      </c>
      <c r="I2192" t="str">
        <f t="shared" si="155"/>
        <v>D6I0V6_ECOLX/277-355</v>
      </c>
      <c r="K2192" t="e">
        <f>IF(C2192="Secretin_N, Secretin, TraK","T","N")</f>
        <v>#N/A</v>
      </c>
      <c r="L2192" t="e">
        <f>VLOOKUP(E2192,'Uniprot taxonomy'!E:J,4,FALSE)</f>
        <v>#N/A</v>
      </c>
      <c r="M2192" t="e">
        <f>LEFT(VLOOKUP(B2192,'Uniprot taxonomy'!B:R,5,FALSE))</f>
        <v>#N/A</v>
      </c>
      <c r="N2192" t="e">
        <f>VLOOKUP(B2192,'Uniprot taxonomy'!B:R,5,FALSE)</f>
        <v>#N/A</v>
      </c>
      <c r="O2192" t="e">
        <f>VLOOKUP(B2192,'Uniprot taxonomy'!B:R,6,FALSE)</f>
        <v>#N/A</v>
      </c>
      <c r="P2192" t="e">
        <f>VLOOKUP(B2192,'Uniprot taxonomy'!B:R,7,FALSE)</f>
        <v>#N/A</v>
      </c>
      <c r="Q2192" t="e">
        <f>VLOOKUP(B2192,'Uniprot taxonomy'!B:R,8,FALSE)</f>
        <v>#N/A</v>
      </c>
    </row>
    <row r="2193" spans="1:17" hidden="1" x14ac:dyDescent="0.25">
      <c r="A2193" t="s">
        <v>5577</v>
      </c>
      <c r="B2193" t="s">
        <v>5578</v>
      </c>
      <c r="C2193" t="e">
        <f>VLOOKUP('Домены Secretin_N'!B2193,'AC-Architecture'!A:C,3,FALSE)</f>
        <v>#N/A</v>
      </c>
      <c r="D2193">
        <v>412</v>
      </c>
      <c r="E2193" t="s">
        <v>3632</v>
      </c>
      <c r="F2193">
        <v>119</v>
      </c>
      <c r="G2193">
        <v>180</v>
      </c>
      <c r="H2193">
        <f t="shared" si="154"/>
        <v>61</v>
      </c>
      <c r="I2193" t="str">
        <f t="shared" si="155"/>
        <v>D6I269_ECOLX/119-180</v>
      </c>
      <c r="K2193" t="e">
        <f>IF(C2193="Secretin_N, Secretin, TraK","T","N")</f>
        <v>#N/A</v>
      </c>
      <c r="L2193" t="e">
        <f>VLOOKUP(E2193,'Uniprot taxonomy'!E:J,4,FALSE)</f>
        <v>#N/A</v>
      </c>
      <c r="M2193" t="e">
        <f>LEFT(VLOOKUP(B2193,'Uniprot taxonomy'!B:R,5,FALSE))</f>
        <v>#N/A</v>
      </c>
      <c r="N2193" t="e">
        <f>VLOOKUP(B2193,'Uniprot taxonomy'!B:R,5,FALSE)</f>
        <v>#N/A</v>
      </c>
      <c r="O2193" t="e">
        <f>VLOOKUP(B2193,'Uniprot taxonomy'!B:R,6,FALSE)</f>
        <v>#N/A</v>
      </c>
      <c r="P2193" t="e">
        <f>VLOOKUP(B2193,'Uniprot taxonomy'!B:R,7,FALSE)</f>
        <v>#N/A</v>
      </c>
      <c r="Q2193" t="e">
        <f>VLOOKUP(B2193,'Uniprot taxonomy'!B:R,8,FALSE)</f>
        <v>#N/A</v>
      </c>
    </row>
    <row r="2194" spans="1:17" x14ac:dyDescent="0.25">
      <c r="A2194" t="s">
        <v>636</v>
      </c>
      <c r="B2194" t="s">
        <v>1935</v>
      </c>
      <c r="C2194" t="str">
        <f>VLOOKUP('Домены Secretin_N'!B2194,'AC-Architecture'!A:C,3,FALSE)</f>
        <v>Secretin_N, Secretin</v>
      </c>
      <c r="D2194">
        <v>567</v>
      </c>
      <c r="E2194" t="s">
        <v>3632</v>
      </c>
      <c r="F2194">
        <v>178</v>
      </c>
      <c r="G2194">
        <v>306</v>
      </c>
      <c r="H2194">
        <f t="shared" si="154"/>
        <v>128</v>
      </c>
      <c r="I2194" t="str">
        <f t="shared" si="155"/>
        <v>D6ICU9_ECOLX/178-306</v>
      </c>
      <c r="J2194" t="str">
        <f t="shared" ref="J2194:J2195" si="156">CONCATENATE(K2194,"_",LEFT(O2194,3),"_",LEFT(Q2194,3),"_",B2194)</f>
        <v>N_Ent_Esc_D6ICU9</v>
      </c>
      <c r="K2194" t="str">
        <f>IF(C2194="Secretin_N, Secretin, TraK","T","N")</f>
        <v>N</v>
      </c>
      <c r="L2194" t="str">
        <f>VLOOKUP(B2194,'Uniprot taxonomy'!B:R,4,FALSE)</f>
        <v>Proteobacteria</v>
      </c>
      <c r="M2194" t="str">
        <f>LEFT(VLOOKUP(B2194,'Uniprot taxonomy'!B:R,5,FALSE))</f>
        <v>G</v>
      </c>
      <c r="N2194" t="str">
        <f>VLOOKUP(B2194,'Uniprot taxonomy'!B:R,5,FALSE)</f>
        <v>Gammaproteobacteria</v>
      </c>
      <c r="O2194" t="str">
        <f>VLOOKUP(B2194,'Uniprot taxonomy'!B:R,6,FALSE)</f>
        <v>Enterobacteriales</v>
      </c>
      <c r="P2194" t="str">
        <f>VLOOKUP(B2194,'Uniprot taxonomy'!B:R,7,FALSE)</f>
        <v>Enterobacteriaceae</v>
      </c>
      <c r="Q2194" t="str">
        <f>VLOOKUP(B2194,'Uniprot taxonomy'!B:R,8,FALSE)</f>
        <v>Escherichia</v>
      </c>
    </row>
    <row r="2195" spans="1:17" x14ac:dyDescent="0.25">
      <c r="A2195" t="s">
        <v>637</v>
      </c>
      <c r="B2195" t="s">
        <v>1936</v>
      </c>
      <c r="C2195" t="str">
        <f>VLOOKUP('Домены Secretin_N'!B2195,'AC-Architecture'!A:C,3,FALSE)</f>
        <v>Secretin_N, Secretin</v>
      </c>
      <c r="D2195">
        <v>566</v>
      </c>
      <c r="E2195" t="s">
        <v>3632</v>
      </c>
      <c r="F2195">
        <v>179</v>
      </c>
      <c r="G2195">
        <v>306</v>
      </c>
      <c r="H2195">
        <f t="shared" si="154"/>
        <v>127</v>
      </c>
      <c r="I2195" t="str">
        <f t="shared" si="155"/>
        <v>D6IDJ1_ECOLX/179-306</v>
      </c>
      <c r="J2195" t="str">
        <f t="shared" si="156"/>
        <v>N_Ent_Esc_D6IDJ1</v>
      </c>
      <c r="K2195" t="str">
        <f>IF(C2195="Secretin_N, Secretin, TraK","T","N")</f>
        <v>N</v>
      </c>
      <c r="L2195" t="str">
        <f>VLOOKUP(B2195,'Uniprot taxonomy'!B:R,4,FALSE)</f>
        <v>Proteobacteria</v>
      </c>
      <c r="M2195" t="str">
        <f>LEFT(VLOOKUP(B2195,'Uniprot taxonomy'!B:R,5,FALSE))</f>
        <v>G</v>
      </c>
      <c r="N2195" t="str">
        <f>VLOOKUP(B2195,'Uniprot taxonomy'!B:R,5,FALSE)</f>
        <v>Gammaproteobacteria</v>
      </c>
      <c r="O2195" t="str">
        <f>VLOOKUP(B2195,'Uniprot taxonomy'!B:R,6,FALSE)</f>
        <v>Enterobacteriales</v>
      </c>
      <c r="P2195" t="str">
        <f>VLOOKUP(B2195,'Uniprot taxonomy'!B:R,7,FALSE)</f>
        <v>Enterobacteriaceae</v>
      </c>
      <c r="Q2195" t="str">
        <f>VLOOKUP(B2195,'Uniprot taxonomy'!B:R,8,FALSE)</f>
        <v>Escherichia</v>
      </c>
    </row>
    <row r="2196" spans="1:17" hidden="1" x14ac:dyDescent="0.25">
      <c r="A2196" t="s">
        <v>5579</v>
      </c>
      <c r="B2196" t="s">
        <v>5580</v>
      </c>
      <c r="C2196" t="e">
        <f>VLOOKUP('Домены Secretin_N'!B2196,'AC-Architecture'!A:C,3,FALSE)</f>
        <v>#N/A</v>
      </c>
      <c r="D2196">
        <v>686</v>
      </c>
      <c r="E2196" t="s">
        <v>3632</v>
      </c>
      <c r="F2196">
        <v>145</v>
      </c>
      <c r="G2196">
        <v>208</v>
      </c>
      <c r="H2196">
        <f t="shared" si="154"/>
        <v>63</v>
      </c>
      <c r="I2196" t="str">
        <f t="shared" si="155"/>
        <v>D6IDP0_ECOLX/145-208</v>
      </c>
      <c r="K2196" t="e">
        <f>IF(C2196="Secretin_N, Secretin, TraK","T","N")</f>
        <v>#N/A</v>
      </c>
      <c r="L2196" t="e">
        <f>VLOOKUP(E2196,'Uniprot taxonomy'!E:J,4,FALSE)</f>
        <v>#N/A</v>
      </c>
      <c r="M2196" t="e">
        <f>LEFT(VLOOKUP(B2196,'Uniprot taxonomy'!B:R,5,FALSE))</f>
        <v>#N/A</v>
      </c>
      <c r="N2196" t="e">
        <f>VLOOKUP(B2196,'Uniprot taxonomy'!B:R,5,FALSE)</f>
        <v>#N/A</v>
      </c>
      <c r="O2196" t="e">
        <f>VLOOKUP(B2196,'Uniprot taxonomy'!B:R,6,FALSE)</f>
        <v>#N/A</v>
      </c>
      <c r="P2196" t="e">
        <f>VLOOKUP(B2196,'Uniprot taxonomy'!B:R,7,FALSE)</f>
        <v>#N/A</v>
      </c>
      <c r="Q2196" t="e">
        <f>VLOOKUP(B2196,'Uniprot taxonomy'!B:R,8,FALSE)</f>
        <v>#N/A</v>
      </c>
    </row>
    <row r="2197" spans="1:17" hidden="1" x14ac:dyDescent="0.25">
      <c r="A2197" t="s">
        <v>5579</v>
      </c>
      <c r="B2197" t="s">
        <v>5580</v>
      </c>
      <c r="C2197" t="e">
        <f>VLOOKUP('Домены Secretin_N'!B2197,'AC-Architecture'!A:C,3,FALSE)</f>
        <v>#N/A</v>
      </c>
      <c r="D2197">
        <v>686</v>
      </c>
      <c r="E2197" t="s">
        <v>3632</v>
      </c>
      <c r="F2197">
        <v>210</v>
      </c>
      <c r="G2197">
        <v>280</v>
      </c>
      <c r="H2197">
        <f t="shared" si="154"/>
        <v>70</v>
      </c>
      <c r="I2197" t="str">
        <f t="shared" si="155"/>
        <v>D6IDP0_ECOLX/210-280</v>
      </c>
      <c r="K2197" t="e">
        <f>IF(C2197="Secretin_N, Secretin, TraK","T","N")</f>
        <v>#N/A</v>
      </c>
      <c r="L2197" t="e">
        <f>VLOOKUP(E2197,'Uniprot taxonomy'!E:J,4,FALSE)</f>
        <v>#N/A</v>
      </c>
      <c r="M2197" t="e">
        <f>LEFT(VLOOKUP(B2197,'Uniprot taxonomy'!B:R,5,FALSE))</f>
        <v>#N/A</v>
      </c>
      <c r="N2197" t="e">
        <f>VLOOKUP(B2197,'Uniprot taxonomy'!B:R,5,FALSE)</f>
        <v>#N/A</v>
      </c>
      <c r="O2197" t="e">
        <f>VLOOKUP(B2197,'Uniprot taxonomy'!B:R,6,FALSE)</f>
        <v>#N/A</v>
      </c>
      <c r="P2197" t="e">
        <f>VLOOKUP(B2197,'Uniprot taxonomy'!B:R,7,FALSE)</f>
        <v>#N/A</v>
      </c>
      <c r="Q2197" t="e">
        <f>VLOOKUP(B2197,'Uniprot taxonomy'!B:R,8,FALSE)</f>
        <v>#N/A</v>
      </c>
    </row>
    <row r="2198" spans="1:17" hidden="1" x14ac:dyDescent="0.25">
      <c r="A2198" t="s">
        <v>5579</v>
      </c>
      <c r="B2198" t="s">
        <v>5580</v>
      </c>
      <c r="C2198" t="e">
        <f>VLOOKUP('Домены Secretin_N'!B2198,'AC-Architecture'!A:C,3,FALSE)</f>
        <v>#N/A</v>
      </c>
      <c r="D2198">
        <v>686</v>
      </c>
      <c r="E2198" t="s">
        <v>3632</v>
      </c>
      <c r="F2198">
        <v>284</v>
      </c>
      <c r="G2198">
        <v>362</v>
      </c>
      <c r="H2198">
        <f t="shared" si="154"/>
        <v>78</v>
      </c>
      <c r="I2198" t="str">
        <f t="shared" si="155"/>
        <v>D6IDP0_ECOLX/284-362</v>
      </c>
      <c r="K2198" t="e">
        <f>IF(C2198="Secretin_N, Secretin, TraK","T","N")</f>
        <v>#N/A</v>
      </c>
      <c r="L2198" t="e">
        <f>VLOOKUP(E2198,'Uniprot taxonomy'!E:J,4,FALSE)</f>
        <v>#N/A</v>
      </c>
      <c r="M2198" t="e">
        <f>LEFT(VLOOKUP(B2198,'Uniprot taxonomy'!B:R,5,FALSE))</f>
        <v>#N/A</v>
      </c>
      <c r="N2198" t="e">
        <f>VLOOKUP(B2198,'Uniprot taxonomy'!B:R,5,FALSE)</f>
        <v>#N/A</v>
      </c>
      <c r="O2198" t="e">
        <f>VLOOKUP(B2198,'Uniprot taxonomy'!B:R,6,FALSE)</f>
        <v>#N/A</v>
      </c>
      <c r="P2198" t="e">
        <f>VLOOKUP(B2198,'Uniprot taxonomy'!B:R,7,FALSE)</f>
        <v>#N/A</v>
      </c>
      <c r="Q2198" t="e">
        <f>VLOOKUP(B2198,'Uniprot taxonomy'!B:R,8,FALSE)</f>
        <v>#N/A</v>
      </c>
    </row>
    <row r="2199" spans="1:17" hidden="1" x14ac:dyDescent="0.25">
      <c r="A2199" t="s">
        <v>5581</v>
      </c>
      <c r="B2199" t="s">
        <v>5582</v>
      </c>
      <c r="C2199" t="e">
        <f>VLOOKUP('Домены Secretin_N'!B2199,'AC-Architecture'!A:C,3,FALSE)</f>
        <v>#N/A</v>
      </c>
      <c r="D2199">
        <v>412</v>
      </c>
      <c r="E2199" t="s">
        <v>3632</v>
      </c>
      <c r="F2199">
        <v>119</v>
      </c>
      <c r="G2199">
        <v>180</v>
      </c>
      <c r="H2199">
        <f t="shared" si="154"/>
        <v>61</v>
      </c>
      <c r="I2199" t="str">
        <f t="shared" si="155"/>
        <v>D6IES3_ECOLX/119-180</v>
      </c>
      <c r="K2199" t="e">
        <f>IF(C2199="Secretin_N, Secretin, TraK","T","N")</f>
        <v>#N/A</v>
      </c>
      <c r="L2199" t="e">
        <f>VLOOKUP(E2199,'Uniprot taxonomy'!E:J,4,FALSE)</f>
        <v>#N/A</v>
      </c>
      <c r="M2199" t="e">
        <f>LEFT(VLOOKUP(B2199,'Uniprot taxonomy'!B:R,5,FALSE))</f>
        <v>#N/A</v>
      </c>
      <c r="N2199" t="e">
        <f>VLOOKUP(B2199,'Uniprot taxonomy'!B:R,5,FALSE)</f>
        <v>#N/A</v>
      </c>
      <c r="O2199" t="e">
        <f>VLOOKUP(B2199,'Uniprot taxonomy'!B:R,6,FALSE)</f>
        <v>#N/A</v>
      </c>
      <c r="P2199" t="e">
        <f>VLOOKUP(B2199,'Uniprot taxonomy'!B:R,7,FALSE)</f>
        <v>#N/A</v>
      </c>
      <c r="Q2199" t="e">
        <f>VLOOKUP(B2199,'Uniprot taxonomy'!B:R,8,FALSE)</f>
        <v>#N/A</v>
      </c>
    </row>
    <row r="2200" spans="1:17" hidden="1" x14ac:dyDescent="0.25">
      <c r="A2200" t="s">
        <v>5583</v>
      </c>
      <c r="B2200" t="s">
        <v>5584</v>
      </c>
      <c r="C2200" t="e">
        <f>VLOOKUP('Домены Secretin_N'!B2200,'AC-Architecture'!A:C,3,FALSE)</f>
        <v>#N/A</v>
      </c>
      <c r="D2200">
        <v>679</v>
      </c>
      <c r="E2200" t="s">
        <v>3632</v>
      </c>
      <c r="F2200">
        <v>138</v>
      </c>
      <c r="G2200">
        <v>201</v>
      </c>
      <c r="H2200">
        <f t="shared" si="154"/>
        <v>63</v>
      </c>
      <c r="I2200" t="str">
        <f t="shared" si="155"/>
        <v>D6IT03_ECOLX/138-201</v>
      </c>
      <c r="K2200" t="e">
        <f>IF(C2200="Secretin_N, Secretin, TraK","T","N")</f>
        <v>#N/A</v>
      </c>
      <c r="L2200" t="e">
        <f>VLOOKUP(E2200,'Uniprot taxonomy'!E:J,4,FALSE)</f>
        <v>#N/A</v>
      </c>
      <c r="M2200" t="e">
        <f>LEFT(VLOOKUP(B2200,'Uniprot taxonomy'!B:R,5,FALSE))</f>
        <v>#N/A</v>
      </c>
      <c r="N2200" t="e">
        <f>VLOOKUP(B2200,'Uniprot taxonomy'!B:R,5,FALSE)</f>
        <v>#N/A</v>
      </c>
      <c r="O2200" t="e">
        <f>VLOOKUP(B2200,'Uniprot taxonomy'!B:R,6,FALSE)</f>
        <v>#N/A</v>
      </c>
      <c r="P2200" t="e">
        <f>VLOOKUP(B2200,'Uniprot taxonomy'!B:R,7,FALSE)</f>
        <v>#N/A</v>
      </c>
      <c r="Q2200" t="e">
        <f>VLOOKUP(B2200,'Uniprot taxonomy'!B:R,8,FALSE)</f>
        <v>#N/A</v>
      </c>
    </row>
    <row r="2201" spans="1:17" hidden="1" x14ac:dyDescent="0.25">
      <c r="A2201" t="s">
        <v>5583</v>
      </c>
      <c r="B2201" t="s">
        <v>5584</v>
      </c>
      <c r="C2201" t="e">
        <f>VLOOKUP('Домены Secretin_N'!B2201,'AC-Architecture'!A:C,3,FALSE)</f>
        <v>#N/A</v>
      </c>
      <c r="D2201">
        <v>679</v>
      </c>
      <c r="E2201" t="s">
        <v>3632</v>
      </c>
      <c r="F2201">
        <v>203</v>
      </c>
      <c r="G2201">
        <v>273</v>
      </c>
      <c r="H2201">
        <f t="shared" si="154"/>
        <v>70</v>
      </c>
      <c r="I2201" t="str">
        <f t="shared" si="155"/>
        <v>D6IT03_ECOLX/203-273</v>
      </c>
      <c r="K2201" t="e">
        <f>IF(C2201="Secretin_N, Secretin, TraK","T","N")</f>
        <v>#N/A</v>
      </c>
      <c r="L2201" t="e">
        <f>VLOOKUP(E2201,'Uniprot taxonomy'!E:J,4,FALSE)</f>
        <v>#N/A</v>
      </c>
      <c r="M2201" t="e">
        <f>LEFT(VLOOKUP(B2201,'Uniprot taxonomy'!B:R,5,FALSE))</f>
        <v>#N/A</v>
      </c>
      <c r="N2201" t="e">
        <f>VLOOKUP(B2201,'Uniprot taxonomy'!B:R,5,FALSE)</f>
        <v>#N/A</v>
      </c>
      <c r="O2201" t="e">
        <f>VLOOKUP(B2201,'Uniprot taxonomy'!B:R,6,FALSE)</f>
        <v>#N/A</v>
      </c>
      <c r="P2201" t="e">
        <f>VLOOKUP(B2201,'Uniprot taxonomy'!B:R,7,FALSE)</f>
        <v>#N/A</v>
      </c>
      <c r="Q2201" t="e">
        <f>VLOOKUP(B2201,'Uniprot taxonomy'!B:R,8,FALSE)</f>
        <v>#N/A</v>
      </c>
    </row>
    <row r="2202" spans="1:17" hidden="1" x14ac:dyDescent="0.25">
      <c r="A2202" t="s">
        <v>5583</v>
      </c>
      <c r="B2202" t="s">
        <v>5584</v>
      </c>
      <c r="C2202" t="e">
        <f>VLOOKUP('Домены Secretin_N'!B2202,'AC-Architecture'!A:C,3,FALSE)</f>
        <v>#N/A</v>
      </c>
      <c r="D2202">
        <v>679</v>
      </c>
      <c r="E2202" t="s">
        <v>3632</v>
      </c>
      <c r="F2202">
        <v>277</v>
      </c>
      <c r="G2202">
        <v>355</v>
      </c>
      <c r="H2202">
        <f t="shared" si="154"/>
        <v>78</v>
      </c>
      <c r="I2202" t="str">
        <f t="shared" si="155"/>
        <v>D6IT03_ECOLX/277-355</v>
      </c>
      <c r="K2202" t="e">
        <f>IF(C2202="Secretin_N, Secretin, TraK","T","N")</f>
        <v>#N/A</v>
      </c>
      <c r="L2202" t="e">
        <f>VLOOKUP(E2202,'Uniprot taxonomy'!E:J,4,FALSE)</f>
        <v>#N/A</v>
      </c>
      <c r="M2202" t="e">
        <f>LEFT(VLOOKUP(B2202,'Uniprot taxonomy'!B:R,5,FALSE))</f>
        <v>#N/A</v>
      </c>
      <c r="N2202" t="e">
        <f>VLOOKUP(B2202,'Uniprot taxonomy'!B:R,5,FALSE)</f>
        <v>#N/A</v>
      </c>
      <c r="O2202" t="e">
        <f>VLOOKUP(B2202,'Uniprot taxonomy'!B:R,6,FALSE)</f>
        <v>#N/A</v>
      </c>
      <c r="P2202" t="e">
        <f>VLOOKUP(B2202,'Uniprot taxonomy'!B:R,7,FALSE)</f>
        <v>#N/A</v>
      </c>
      <c r="Q2202" t="e">
        <f>VLOOKUP(B2202,'Uniprot taxonomy'!B:R,8,FALSE)</f>
        <v>#N/A</v>
      </c>
    </row>
    <row r="2203" spans="1:17" x14ac:dyDescent="0.25">
      <c r="A2203" t="s">
        <v>638</v>
      </c>
      <c r="B2203" t="s">
        <v>1937</v>
      </c>
      <c r="C2203" t="str">
        <f>VLOOKUP('Домены Secretin_N'!B2203,'AC-Architecture'!A:C,3,FALSE)</f>
        <v>Secretin_N, Secretin</v>
      </c>
      <c r="D2203">
        <v>567</v>
      </c>
      <c r="E2203" t="s">
        <v>3632</v>
      </c>
      <c r="F2203">
        <v>178</v>
      </c>
      <c r="G2203">
        <v>306</v>
      </c>
      <c r="H2203">
        <f t="shared" si="154"/>
        <v>128</v>
      </c>
      <c r="I2203" t="str">
        <f t="shared" si="155"/>
        <v>D6IUK6_ECOLX/178-306</v>
      </c>
      <c r="J2203" t="str">
        <f>CONCATENATE(K2203,"_",LEFT(O2203,3),"_",LEFT(Q2203,3),"_",B2203)</f>
        <v>N_Ent_Esc_D6IUK6</v>
      </c>
      <c r="K2203" t="str">
        <f>IF(C2203="Secretin_N, Secretin, TraK","T","N")</f>
        <v>N</v>
      </c>
      <c r="L2203" t="str">
        <f>VLOOKUP(B2203,'Uniprot taxonomy'!B:R,4,FALSE)</f>
        <v>Proteobacteria</v>
      </c>
      <c r="M2203" t="str">
        <f>LEFT(VLOOKUP(B2203,'Uniprot taxonomy'!B:R,5,FALSE))</f>
        <v>G</v>
      </c>
      <c r="N2203" t="str">
        <f>VLOOKUP(B2203,'Uniprot taxonomy'!B:R,5,FALSE)</f>
        <v>Gammaproteobacteria</v>
      </c>
      <c r="O2203" t="str">
        <f>VLOOKUP(B2203,'Uniprot taxonomy'!B:R,6,FALSE)</f>
        <v>Enterobacteriales</v>
      </c>
      <c r="P2203" t="str">
        <f>VLOOKUP(B2203,'Uniprot taxonomy'!B:R,7,FALSE)</f>
        <v>Enterobacteriaceae</v>
      </c>
      <c r="Q2203" t="str">
        <f>VLOOKUP(B2203,'Uniprot taxonomy'!B:R,8,FALSE)</f>
        <v>Escherichia</v>
      </c>
    </row>
    <row r="2204" spans="1:17" hidden="1" x14ac:dyDescent="0.25">
      <c r="A2204" t="s">
        <v>5585</v>
      </c>
      <c r="B2204" t="s">
        <v>5586</v>
      </c>
      <c r="C2204" t="e">
        <f>VLOOKUP('Домены Secretin_N'!B2204,'AC-Architecture'!A:C,3,FALSE)</f>
        <v>#N/A</v>
      </c>
      <c r="D2204">
        <v>412</v>
      </c>
      <c r="E2204" t="s">
        <v>3632</v>
      </c>
      <c r="F2204">
        <v>119</v>
      </c>
      <c r="G2204">
        <v>180</v>
      </c>
      <c r="H2204">
        <f t="shared" si="154"/>
        <v>61</v>
      </c>
      <c r="I2204" t="str">
        <f t="shared" si="155"/>
        <v>D6IVD1_ECOLX/119-180</v>
      </c>
      <c r="K2204" t="e">
        <f>IF(C2204="Secretin_N, Secretin, TraK","T","N")</f>
        <v>#N/A</v>
      </c>
      <c r="L2204" t="e">
        <f>VLOOKUP(E2204,'Uniprot taxonomy'!E:J,4,FALSE)</f>
        <v>#N/A</v>
      </c>
      <c r="M2204" t="e">
        <f>LEFT(VLOOKUP(B2204,'Uniprot taxonomy'!B:R,5,FALSE))</f>
        <v>#N/A</v>
      </c>
      <c r="N2204" t="e">
        <f>VLOOKUP(B2204,'Uniprot taxonomy'!B:R,5,FALSE)</f>
        <v>#N/A</v>
      </c>
      <c r="O2204" t="e">
        <f>VLOOKUP(B2204,'Uniprot taxonomy'!B:R,6,FALSE)</f>
        <v>#N/A</v>
      </c>
      <c r="P2204" t="e">
        <f>VLOOKUP(B2204,'Uniprot taxonomy'!B:R,7,FALSE)</f>
        <v>#N/A</v>
      </c>
      <c r="Q2204" t="e">
        <f>VLOOKUP(B2204,'Uniprot taxonomy'!B:R,8,FALSE)</f>
        <v>#N/A</v>
      </c>
    </row>
    <row r="2205" spans="1:17" x14ac:dyDescent="0.25">
      <c r="A2205" t="s">
        <v>639</v>
      </c>
      <c r="B2205" t="s">
        <v>1938</v>
      </c>
      <c r="C2205" t="str">
        <f>VLOOKUP('Домены Secretin_N'!B2205,'AC-Architecture'!A:C,3,FALSE)</f>
        <v>Secretin_N, Secretin</v>
      </c>
      <c r="D2205">
        <v>567</v>
      </c>
      <c r="E2205" t="s">
        <v>3632</v>
      </c>
      <c r="F2205">
        <v>178</v>
      </c>
      <c r="G2205">
        <v>306</v>
      </c>
      <c r="H2205">
        <f t="shared" si="154"/>
        <v>128</v>
      </c>
      <c r="I2205" t="str">
        <f t="shared" si="155"/>
        <v>D6JEK3_ECOLX/178-306</v>
      </c>
      <c r="J2205" t="str">
        <f>CONCATENATE(K2205,"_",LEFT(O2205,3),"_",LEFT(Q2205,3),"_",B2205)</f>
        <v>N_Ent_Esc_D6JEK3</v>
      </c>
      <c r="K2205" t="str">
        <f>IF(C2205="Secretin_N, Secretin, TraK","T","N")</f>
        <v>N</v>
      </c>
      <c r="L2205" t="str">
        <f>VLOOKUP(B2205,'Uniprot taxonomy'!B:R,4,FALSE)</f>
        <v>Proteobacteria</v>
      </c>
      <c r="M2205" t="str">
        <f>LEFT(VLOOKUP(B2205,'Uniprot taxonomy'!B:R,5,FALSE))</f>
        <v>G</v>
      </c>
      <c r="N2205" t="str">
        <f>VLOOKUP(B2205,'Uniprot taxonomy'!B:R,5,FALSE)</f>
        <v>Gammaproteobacteria</v>
      </c>
      <c r="O2205" t="str">
        <f>VLOOKUP(B2205,'Uniprot taxonomy'!B:R,6,FALSE)</f>
        <v>Enterobacteriales</v>
      </c>
      <c r="P2205" t="str">
        <f>VLOOKUP(B2205,'Uniprot taxonomy'!B:R,7,FALSE)</f>
        <v>Enterobacteriaceae</v>
      </c>
      <c r="Q2205" t="str">
        <f>VLOOKUP(B2205,'Uniprot taxonomy'!B:R,8,FALSE)</f>
        <v>Escherichia</v>
      </c>
    </row>
    <row r="2206" spans="1:17" hidden="1" x14ac:dyDescent="0.25">
      <c r="A2206" t="s">
        <v>5587</v>
      </c>
      <c r="B2206" t="s">
        <v>5588</v>
      </c>
      <c r="C2206" t="e">
        <f>VLOOKUP('Домены Secretin_N'!B2206,'AC-Architecture'!A:C,3,FALSE)</f>
        <v>#N/A</v>
      </c>
      <c r="D2206">
        <v>679</v>
      </c>
      <c r="E2206" t="s">
        <v>3632</v>
      </c>
      <c r="F2206">
        <v>138</v>
      </c>
      <c r="G2206">
        <v>201</v>
      </c>
      <c r="H2206">
        <f t="shared" si="154"/>
        <v>63</v>
      </c>
      <c r="I2206" t="str">
        <f t="shared" si="155"/>
        <v>D6JFA4_ECOLX/138-201</v>
      </c>
      <c r="K2206" t="e">
        <f>IF(C2206="Secretin_N, Secretin, TraK","T","N")</f>
        <v>#N/A</v>
      </c>
      <c r="L2206" t="e">
        <f>VLOOKUP(E2206,'Uniprot taxonomy'!E:J,4,FALSE)</f>
        <v>#N/A</v>
      </c>
      <c r="M2206" t="e">
        <f>LEFT(VLOOKUP(B2206,'Uniprot taxonomy'!B:R,5,FALSE))</f>
        <v>#N/A</v>
      </c>
      <c r="N2206" t="e">
        <f>VLOOKUP(B2206,'Uniprot taxonomy'!B:R,5,FALSE)</f>
        <v>#N/A</v>
      </c>
      <c r="O2206" t="e">
        <f>VLOOKUP(B2206,'Uniprot taxonomy'!B:R,6,FALSE)</f>
        <v>#N/A</v>
      </c>
      <c r="P2206" t="e">
        <f>VLOOKUP(B2206,'Uniprot taxonomy'!B:R,7,FALSE)</f>
        <v>#N/A</v>
      </c>
      <c r="Q2206" t="e">
        <f>VLOOKUP(B2206,'Uniprot taxonomy'!B:R,8,FALSE)</f>
        <v>#N/A</v>
      </c>
    </row>
    <row r="2207" spans="1:17" hidden="1" x14ac:dyDescent="0.25">
      <c r="A2207" t="s">
        <v>5587</v>
      </c>
      <c r="B2207" t="s">
        <v>5588</v>
      </c>
      <c r="C2207" t="e">
        <f>VLOOKUP('Домены Secretin_N'!B2207,'AC-Architecture'!A:C,3,FALSE)</f>
        <v>#N/A</v>
      </c>
      <c r="D2207">
        <v>679</v>
      </c>
      <c r="E2207" t="s">
        <v>3632</v>
      </c>
      <c r="F2207">
        <v>203</v>
      </c>
      <c r="G2207">
        <v>273</v>
      </c>
      <c r="H2207">
        <f t="shared" si="154"/>
        <v>70</v>
      </c>
      <c r="I2207" t="str">
        <f t="shared" si="155"/>
        <v>D6JFA4_ECOLX/203-273</v>
      </c>
      <c r="K2207" t="e">
        <f>IF(C2207="Secretin_N, Secretin, TraK","T","N")</f>
        <v>#N/A</v>
      </c>
      <c r="L2207" t="e">
        <f>VLOOKUP(E2207,'Uniprot taxonomy'!E:J,4,FALSE)</f>
        <v>#N/A</v>
      </c>
      <c r="M2207" t="e">
        <f>LEFT(VLOOKUP(B2207,'Uniprot taxonomy'!B:R,5,FALSE))</f>
        <v>#N/A</v>
      </c>
      <c r="N2207" t="e">
        <f>VLOOKUP(B2207,'Uniprot taxonomy'!B:R,5,FALSE)</f>
        <v>#N/A</v>
      </c>
      <c r="O2207" t="e">
        <f>VLOOKUP(B2207,'Uniprot taxonomy'!B:R,6,FALSE)</f>
        <v>#N/A</v>
      </c>
      <c r="P2207" t="e">
        <f>VLOOKUP(B2207,'Uniprot taxonomy'!B:R,7,FALSE)</f>
        <v>#N/A</v>
      </c>
      <c r="Q2207" t="e">
        <f>VLOOKUP(B2207,'Uniprot taxonomy'!B:R,8,FALSE)</f>
        <v>#N/A</v>
      </c>
    </row>
    <row r="2208" spans="1:17" hidden="1" x14ac:dyDescent="0.25">
      <c r="A2208" t="s">
        <v>5587</v>
      </c>
      <c r="B2208" t="s">
        <v>5588</v>
      </c>
      <c r="C2208" t="e">
        <f>VLOOKUP('Домены Secretin_N'!B2208,'AC-Architecture'!A:C,3,FALSE)</f>
        <v>#N/A</v>
      </c>
      <c r="D2208">
        <v>679</v>
      </c>
      <c r="E2208" t="s">
        <v>3632</v>
      </c>
      <c r="F2208">
        <v>277</v>
      </c>
      <c r="G2208">
        <v>355</v>
      </c>
      <c r="H2208">
        <f t="shared" si="154"/>
        <v>78</v>
      </c>
      <c r="I2208" t="str">
        <f t="shared" si="155"/>
        <v>D6JFA4_ECOLX/277-355</v>
      </c>
      <c r="K2208" t="e">
        <f>IF(C2208="Secretin_N, Secretin, TraK","T","N")</f>
        <v>#N/A</v>
      </c>
      <c r="L2208" t="e">
        <f>VLOOKUP(E2208,'Uniprot taxonomy'!E:J,4,FALSE)</f>
        <v>#N/A</v>
      </c>
      <c r="M2208" t="e">
        <f>LEFT(VLOOKUP(B2208,'Uniprot taxonomy'!B:R,5,FALSE))</f>
        <v>#N/A</v>
      </c>
      <c r="N2208" t="e">
        <f>VLOOKUP(B2208,'Uniprot taxonomy'!B:R,5,FALSE)</f>
        <v>#N/A</v>
      </c>
      <c r="O2208" t="e">
        <f>VLOOKUP(B2208,'Uniprot taxonomy'!B:R,6,FALSE)</f>
        <v>#N/A</v>
      </c>
      <c r="P2208" t="e">
        <f>VLOOKUP(B2208,'Uniprot taxonomy'!B:R,7,FALSE)</f>
        <v>#N/A</v>
      </c>
      <c r="Q2208" t="e">
        <f>VLOOKUP(B2208,'Uniprot taxonomy'!B:R,8,FALSE)</f>
        <v>#N/A</v>
      </c>
    </row>
    <row r="2209" spans="1:17" hidden="1" x14ac:dyDescent="0.25">
      <c r="A2209" t="s">
        <v>5589</v>
      </c>
      <c r="B2209" t="s">
        <v>5590</v>
      </c>
      <c r="C2209" t="e">
        <f>VLOOKUP('Домены Secretin_N'!B2209,'AC-Architecture'!A:C,3,FALSE)</f>
        <v>#N/A</v>
      </c>
      <c r="D2209">
        <v>412</v>
      </c>
      <c r="E2209" t="s">
        <v>3632</v>
      </c>
      <c r="F2209">
        <v>119</v>
      </c>
      <c r="G2209">
        <v>180</v>
      </c>
      <c r="H2209">
        <f t="shared" si="154"/>
        <v>61</v>
      </c>
      <c r="I2209" t="str">
        <f t="shared" si="155"/>
        <v>D6JFW6_ECOLX/119-180</v>
      </c>
      <c r="K2209" t="e">
        <f>IF(C2209="Secretin_N, Secretin, TraK","T","N")</f>
        <v>#N/A</v>
      </c>
      <c r="L2209" t="e">
        <f>VLOOKUP(E2209,'Uniprot taxonomy'!E:J,4,FALSE)</f>
        <v>#N/A</v>
      </c>
      <c r="M2209" t="e">
        <f>LEFT(VLOOKUP(B2209,'Uniprot taxonomy'!B:R,5,FALSE))</f>
        <v>#N/A</v>
      </c>
      <c r="N2209" t="e">
        <f>VLOOKUP(B2209,'Uniprot taxonomy'!B:R,5,FALSE)</f>
        <v>#N/A</v>
      </c>
      <c r="O2209" t="e">
        <f>VLOOKUP(B2209,'Uniprot taxonomy'!B:R,6,FALSE)</f>
        <v>#N/A</v>
      </c>
      <c r="P2209" t="e">
        <f>VLOOKUP(B2209,'Uniprot taxonomy'!B:R,7,FALSE)</f>
        <v>#N/A</v>
      </c>
      <c r="Q2209" t="e">
        <f>VLOOKUP(B2209,'Uniprot taxonomy'!B:R,8,FALSE)</f>
        <v>#N/A</v>
      </c>
    </row>
    <row r="2210" spans="1:17" hidden="1" x14ac:dyDescent="0.25">
      <c r="A2210" t="s">
        <v>5591</v>
      </c>
      <c r="B2210" t="s">
        <v>5592</v>
      </c>
      <c r="C2210" t="e">
        <f>VLOOKUP('Домены Secretin_N'!B2210,'AC-Architecture'!A:C,3,FALSE)</f>
        <v>#N/A</v>
      </c>
      <c r="D2210">
        <v>650</v>
      </c>
      <c r="E2210" t="s">
        <v>3632</v>
      </c>
      <c r="F2210">
        <v>127</v>
      </c>
      <c r="G2210">
        <v>189</v>
      </c>
      <c r="H2210">
        <f t="shared" si="154"/>
        <v>62</v>
      </c>
      <c r="I2210" t="str">
        <f t="shared" si="155"/>
        <v>D6JGA8_ECOLX/127-189</v>
      </c>
      <c r="K2210" t="e">
        <f>IF(C2210="Secretin_N, Secretin, TraK","T","N")</f>
        <v>#N/A</v>
      </c>
      <c r="L2210" t="e">
        <f>VLOOKUP(E2210,'Uniprot taxonomy'!E:J,4,FALSE)</f>
        <v>#N/A</v>
      </c>
      <c r="M2210" t="e">
        <f>LEFT(VLOOKUP(B2210,'Uniprot taxonomy'!B:R,5,FALSE))</f>
        <v>#N/A</v>
      </c>
      <c r="N2210" t="e">
        <f>VLOOKUP(B2210,'Uniprot taxonomy'!B:R,5,FALSE)</f>
        <v>#N/A</v>
      </c>
      <c r="O2210" t="e">
        <f>VLOOKUP(B2210,'Uniprot taxonomy'!B:R,6,FALSE)</f>
        <v>#N/A</v>
      </c>
      <c r="P2210" t="e">
        <f>VLOOKUP(B2210,'Uniprot taxonomy'!B:R,7,FALSE)</f>
        <v>#N/A</v>
      </c>
      <c r="Q2210" t="e">
        <f>VLOOKUP(B2210,'Uniprot taxonomy'!B:R,8,FALSE)</f>
        <v>#N/A</v>
      </c>
    </row>
    <row r="2211" spans="1:17" hidden="1" x14ac:dyDescent="0.25">
      <c r="A2211" t="s">
        <v>5591</v>
      </c>
      <c r="B2211" t="s">
        <v>5592</v>
      </c>
      <c r="C2211" t="e">
        <f>VLOOKUP('Домены Secretin_N'!B2211,'AC-Architecture'!A:C,3,FALSE)</f>
        <v>#N/A</v>
      </c>
      <c r="D2211">
        <v>650</v>
      </c>
      <c r="E2211" t="s">
        <v>3632</v>
      </c>
      <c r="F2211">
        <v>192</v>
      </c>
      <c r="G2211">
        <v>264</v>
      </c>
      <c r="H2211">
        <f t="shared" si="154"/>
        <v>72</v>
      </c>
      <c r="I2211" t="str">
        <f t="shared" si="155"/>
        <v>D6JGA8_ECOLX/192-264</v>
      </c>
      <c r="K2211" t="e">
        <f>IF(C2211="Secretin_N, Secretin, TraK","T","N")</f>
        <v>#N/A</v>
      </c>
      <c r="L2211" t="e">
        <f>VLOOKUP(E2211,'Uniprot taxonomy'!E:J,4,FALSE)</f>
        <v>#N/A</v>
      </c>
      <c r="M2211" t="e">
        <f>LEFT(VLOOKUP(B2211,'Uniprot taxonomy'!B:R,5,FALSE))</f>
        <v>#N/A</v>
      </c>
      <c r="N2211" t="e">
        <f>VLOOKUP(B2211,'Uniprot taxonomy'!B:R,5,FALSE)</f>
        <v>#N/A</v>
      </c>
      <c r="O2211" t="e">
        <f>VLOOKUP(B2211,'Uniprot taxonomy'!B:R,6,FALSE)</f>
        <v>#N/A</v>
      </c>
      <c r="P2211" t="e">
        <f>VLOOKUP(B2211,'Uniprot taxonomy'!B:R,7,FALSE)</f>
        <v>#N/A</v>
      </c>
      <c r="Q2211" t="e">
        <f>VLOOKUP(B2211,'Uniprot taxonomy'!B:R,8,FALSE)</f>
        <v>#N/A</v>
      </c>
    </row>
    <row r="2212" spans="1:17" hidden="1" x14ac:dyDescent="0.25">
      <c r="A2212" t="s">
        <v>5591</v>
      </c>
      <c r="B2212" t="s">
        <v>5592</v>
      </c>
      <c r="C2212" t="e">
        <f>VLOOKUP('Домены Secretin_N'!B2212,'AC-Architecture'!A:C,3,FALSE)</f>
        <v>#N/A</v>
      </c>
      <c r="D2212">
        <v>650</v>
      </c>
      <c r="E2212" t="s">
        <v>3632</v>
      </c>
      <c r="F2212">
        <v>268</v>
      </c>
      <c r="G2212">
        <v>347</v>
      </c>
      <c r="H2212">
        <f t="shared" si="154"/>
        <v>79</v>
      </c>
      <c r="I2212" t="str">
        <f t="shared" si="155"/>
        <v>D6JGA8_ECOLX/268-347</v>
      </c>
      <c r="K2212" t="e">
        <f>IF(C2212="Secretin_N, Secretin, TraK","T","N")</f>
        <v>#N/A</v>
      </c>
      <c r="L2212" t="e">
        <f>VLOOKUP(E2212,'Uniprot taxonomy'!E:J,4,FALSE)</f>
        <v>#N/A</v>
      </c>
      <c r="M2212" t="e">
        <f>LEFT(VLOOKUP(B2212,'Uniprot taxonomy'!B:R,5,FALSE))</f>
        <v>#N/A</v>
      </c>
      <c r="N2212" t="e">
        <f>VLOOKUP(B2212,'Uniprot taxonomy'!B:R,5,FALSE)</f>
        <v>#N/A</v>
      </c>
      <c r="O2212" t="e">
        <f>VLOOKUP(B2212,'Uniprot taxonomy'!B:R,6,FALSE)</f>
        <v>#N/A</v>
      </c>
      <c r="P2212" t="e">
        <f>VLOOKUP(B2212,'Uniprot taxonomy'!B:R,7,FALSE)</f>
        <v>#N/A</v>
      </c>
      <c r="Q2212" t="e">
        <f>VLOOKUP(B2212,'Uniprot taxonomy'!B:R,8,FALSE)</f>
        <v>#N/A</v>
      </c>
    </row>
    <row r="2213" spans="1:17" hidden="1" x14ac:dyDescent="0.25">
      <c r="A2213" t="s">
        <v>5593</v>
      </c>
      <c r="B2213" t="s">
        <v>5594</v>
      </c>
      <c r="C2213" t="e">
        <f>VLOOKUP('Домены Secretin_N'!B2213,'AC-Architecture'!A:C,3,FALSE)</f>
        <v>#N/A</v>
      </c>
      <c r="D2213">
        <v>723</v>
      </c>
      <c r="E2213" t="s">
        <v>3632</v>
      </c>
      <c r="F2213">
        <v>397</v>
      </c>
      <c r="G2213">
        <v>469</v>
      </c>
      <c r="H2213">
        <f t="shared" si="154"/>
        <v>72</v>
      </c>
      <c r="I2213" t="str">
        <f t="shared" si="155"/>
        <v>D6JIE1_NEIGO/397-469</v>
      </c>
      <c r="K2213" t="e">
        <f>IF(C2213="Secretin_N, Secretin, TraK","T","N")</f>
        <v>#N/A</v>
      </c>
      <c r="L2213" t="e">
        <f>VLOOKUP(E2213,'Uniprot taxonomy'!E:J,4,FALSE)</f>
        <v>#N/A</v>
      </c>
      <c r="M2213" t="e">
        <f>LEFT(VLOOKUP(B2213,'Uniprot taxonomy'!B:R,5,FALSE))</f>
        <v>#N/A</v>
      </c>
      <c r="N2213" t="e">
        <f>VLOOKUP(B2213,'Uniprot taxonomy'!B:R,5,FALSE)</f>
        <v>#N/A</v>
      </c>
      <c r="O2213" t="e">
        <f>VLOOKUP(B2213,'Uniprot taxonomy'!B:R,6,FALSE)</f>
        <v>#N/A</v>
      </c>
      <c r="P2213" t="e">
        <f>VLOOKUP(B2213,'Uniprot taxonomy'!B:R,7,FALSE)</f>
        <v>#N/A</v>
      </c>
      <c r="Q2213" t="e">
        <f>VLOOKUP(B2213,'Uniprot taxonomy'!B:R,8,FALSE)</f>
        <v>#N/A</v>
      </c>
    </row>
    <row r="2214" spans="1:17" hidden="1" x14ac:dyDescent="0.25">
      <c r="A2214" t="s">
        <v>5595</v>
      </c>
      <c r="B2214" t="s">
        <v>5596</v>
      </c>
      <c r="C2214" t="e">
        <f>VLOOKUP('Домены Secretin_N'!B2214,'AC-Architecture'!A:C,3,FALSE)</f>
        <v>#N/A</v>
      </c>
      <c r="D2214">
        <v>758</v>
      </c>
      <c r="E2214" t="s">
        <v>3632</v>
      </c>
      <c r="F2214">
        <v>129</v>
      </c>
      <c r="G2214">
        <v>189</v>
      </c>
      <c r="H2214">
        <f t="shared" si="154"/>
        <v>60</v>
      </c>
      <c r="I2214" t="str">
        <f t="shared" si="155"/>
        <v>D6JV46_ACIG3/129-189</v>
      </c>
      <c r="K2214" t="e">
        <f>IF(C2214="Secretin_N, Secretin, TraK","T","N")</f>
        <v>#N/A</v>
      </c>
      <c r="L2214" t="e">
        <f>VLOOKUP(E2214,'Uniprot taxonomy'!E:J,4,FALSE)</f>
        <v>#N/A</v>
      </c>
      <c r="M2214" t="e">
        <f>LEFT(VLOOKUP(B2214,'Uniprot taxonomy'!B:R,5,FALSE))</f>
        <v>#N/A</v>
      </c>
      <c r="N2214" t="e">
        <f>VLOOKUP(B2214,'Uniprot taxonomy'!B:R,5,FALSE)</f>
        <v>#N/A</v>
      </c>
      <c r="O2214" t="e">
        <f>VLOOKUP(B2214,'Uniprot taxonomy'!B:R,6,FALSE)</f>
        <v>#N/A</v>
      </c>
      <c r="P2214" t="e">
        <f>VLOOKUP(B2214,'Uniprot taxonomy'!B:R,7,FALSE)</f>
        <v>#N/A</v>
      </c>
      <c r="Q2214" t="e">
        <f>VLOOKUP(B2214,'Uniprot taxonomy'!B:R,8,FALSE)</f>
        <v>#N/A</v>
      </c>
    </row>
    <row r="2215" spans="1:17" hidden="1" x14ac:dyDescent="0.25">
      <c r="A2215" t="s">
        <v>5595</v>
      </c>
      <c r="B2215" t="s">
        <v>5596</v>
      </c>
      <c r="C2215" t="e">
        <f>VLOOKUP('Домены Secretin_N'!B2215,'AC-Architecture'!A:C,3,FALSE)</f>
        <v>#N/A</v>
      </c>
      <c r="D2215">
        <v>758</v>
      </c>
      <c r="E2215" t="s">
        <v>3632</v>
      </c>
      <c r="F2215">
        <v>192</v>
      </c>
      <c r="G2215">
        <v>262</v>
      </c>
      <c r="H2215">
        <f t="shared" si="154"/>
        <v>70</v>
      </c>
      <c r="I2215" t="str">
        <f t="shared" si="155"/>
        <v>D6JV46_ACIG3/192-262</v>
      </c>
      <c r="K2215" t="e">
        <f>IF(C2215="Secretin_N, Secretin, TraK","T","N")</f>
        <v>#N/A</v>
      </c>
      <c r="L2215" t="e">
        <f>VLOOKUP(E2215,'Uniprot taxonomy'!E:J,4,FALSE)</f>
        <v>#N/A</v>
      </c>
      <c r="M2215" t="e">
        <f>LEFT(VLOOKUP(B2215,'Uniprot taxonomy'!B:R,5,FALSE))</f>
        <v>#N/A</v>
      </c>
      <c r="N2215" t="e">
        <f>VLOOKUP(B2215,'Uniprot taxonomy'!B:R,5,FALSE)</f>
        <v>#N/A</v>
      </c>
      <c r="O2215" t="e">
        <f>VLOOKUP(B2215,'Uniprot taxonomy'!B:R,6,FALSE)</f>
        <v>#N/A</v>
      </c>
      <c r="P2215" t="e">
        <f>VLOOKUP(B2215,'Uniprot taxonomy'!B:R,7,FALSE)</f>
        <v>#N/A</v>
      </c>
      <c r="Q2215" t="e">
        <f>VLOOKUP(B2215,'Uniprot taxonomy'!B:R,8,FALSE)</f>
        <v>#N/A</v>
      </c>
    </row>
    <row r="2216" spans="1:17" hidden="1" x14ac:dyDescent="0.25">
      <c r="A2216" t="s">
        <v>5595</v>
      </c>
      <c r="B2216" t="s">
        <v>5596</v>
      </c>
      <c r="C2216" t="e">
        <f>VLOOKUP('Домены Secretin_N'!B2216,'AC-Architecture'!A:C,3,FALSE)</f>
        <v>#N/A</v>
      </c>
      <c r="D2216">
        <v>758</v>
      </c>
      <c r="E2216" t="s">
        <v>3632</v>
      </c>
      <c r="F2216">
        <v>267</v>
      </c>
      <c r="G2216">
        <v>394</v>
      </c>
      <c r="H2216">
        <f t="shared" si="154"/>
        <v>127</v>
      </c>
      <c r="I2216" t="str">
        <f t="shared" si="155"/>
        <v>D6JV46_ACIG3/267-394</v>
      </c>
      <c r="K2216" t="e">
        <f>IF(C2216="Secretin_N, Secretin, TraK","T","N")</f>
        <v>#N/A</v>
      </c>
      <c r="L2216" t="e">
        <f>VLOOKUP(E2216,'Uniprot taxonomy'!E:J,4,FALSE)</f>
        <v>#N/A</v>
      </c>
      <c r="M2216" t="e">
        <f>LEFT(VLOOKUP(B2216,'Uniprot taxonomy'!B:R,5,FALSE))</f>
        <v>#N/A</v>
      </c>
      <c r="N2216" t="e">
        <f>VLOOKUP(B2216,'Uniprot taxonomy'!B:R,5,FALSE)</f>
        <v>#N/A</v>
      </c>
      <c r="O2216" t="e">
        <f>VLOOKUP(B2216,'Uniprot taxonomy'!B:R,6,FALSE)</f>
        <v>#N/A</v>
      </c>
      <c r="P2216" t="e">
        <f>VLOOKUP(B2216,'Uniprot taxonomy'!B:R,7,FALSE)</f>
        <v>#N/A</v>
      </c>
      <c r="Q2216" t="e">
        <f>VLOOKUP(B2216,'Uniprot taxonomy'!B:R,8,FALSE)</f>
        <v>#N/A</v>
      </c>
    </row>
    <row r="2217" spans="1:17" hidden="1" x14ac:dyDescent="0.25">
      <c r="A2217" t="s">
        <v>5597</v>
      </c>
      <c r="B2217" t="s">
        <v>5598</v>
      </c>
      <c r="C2217" t="e">
        <f>VLOOKUP('Домены Secretin_N'!B2217,'AC-Architecture'!A:C,3,FALSE)</f>
        <v>#N/A</v>
      </c>
      <c r="D2217">
        <v>721</v>
      </c>
      <c r="E2217" t="s">
        <v>3632</v>
      </c>
      <c r="F2217">
        <v>359</v>
      </c>
      <c r="G2217">
        <v>455</v>
      </c>
      <c r="H2217">
        <f t="shared" si="154"/>
        <v>96</v>
      </c>
      <c r="I2217" t="str">
        <f t="shared" si="155"/>
        <v>D6JWX9_ACIG3/359-455</v>
      </c>
      <c r="K2217" t="e">
        <f>IF(C2217="Secretin_N, Secretin, TraK","T","N")</f>
        <v>#N/A</v>
      </c>
      <c r="L2217" t="e">
        <f>VLOOKUP(E2217,'Uniprot taxonomy'!E:J,4,FALSE)</f>
        <v>#N/A</v>
      </c>
      <c r="M2217" t="e">
        <f>LEFT(VLOOKUP(B2217,'Uniprot taxonomy'!B:R,5,FALSE))</f>
        <v>#N/A</v>
      </c>
      <c r="N2217" t="e">
        <f>VLOOKUP(B2217,'Uniprot taxonomy'!B:R,5,FALSE)</f>
        <v>#N/A</v>
      </c>
      <c r="O2217" t="e">
        <f>VLOOKUP(B2217,'Uniprot taxonomy'!B:R,6,FALSE)</f>
        <v>#N/A</v>
      </c>
      <c r="P2217" t="e">
        <f>VLOOKUP(B2217,'Uniprot taxonomy'!B:R,7,FALSE)</f>
        <v>#N/A</v>
      </c>
      <c r="Q2217" t="e">
        <f>VLOOKUP(B2217,'Uniprot taxonomy'!B:R,8,FALSE)</f>
        <v>#N/A</v>
      </c>
    </row>
    <row r="2218" spans="1:17" hidden="1" x14ac:dyDescent="0.25">
      <c r="A2218" t="s">
        <v>5599</v>
      </c>
      <c r="B2218" t="s">
        <v>5600</v>
      </c>
      <c r="C2218" t="e">
        <f>VLOOKUP('Домены Secretin_N'!B2218,'AC-Architecture'!A:C,3,FALSE)</f>
        <v>#N/A</v>
      </c>
      <c r="D2218">
        <v>700</v>
      </c>
      <c r="E2218" t="s">
        <v>3632</v>
      </c>
      <c r="F2218">
        <v>372</v>
      </c>
      <c r="G2218">
        <v>445</v>
      </c>
      <c r="H2218">
        <f t="shared" si="154"/>
        <v>73</v>
      </c>
      <c r="I2218" t="str">
        <f t="shared" si="155"/>
        <v>D6KY03_9NEIS/372-445</v>
      </c>
      <c r="K2218" t="e">
        <f>IF(C2218="Secretin_N, Secretin, TraK","T","N")</f>
        <v>#N/A</v>
      </c>
      <c r="L2218" t="e">
        <f>VLOOKUP(E2218,'Uniprot taxonomy'!E:J,4,FALSE)</f>
        <v>#N/A</v>
      </c>
      <c r="M2218" t="e">
        <f>LEFT(VLOOKUP(B2218,'Uniprot taxonomy'!B:R,5,FALSE))</f>
        <v>#N/A</v>
      </c>
      <c r="N2218" t="e">
        <f>VLOOKUP(B2218,'Uniprot taxonomy'!B:R,5,FALSE)</f>
        <v>#N/A</v>
      </c>
      <c r="O2218" t="e">
        <f>VLOOKUP(B2218,'Uniprot taxonomy'!B:R,6,FALSE)</f>
        <v>#N/A</v>
      </c>
      <c r="P2218" t="e">
        <f>VLOOKUP(B2218,'Uniprot taxonomy'!B:R,7,FALSE)</f>
        <v>#N/A</v>
      </c>
      <c r="Q2218" t="e">
        <f>VLOOKUP(B2218,'Uniprot taxonomy'!B:R,8,FALSE)</f>
        <v>#N/A</v>
      </c>
    </row>
    <row r="2219" spans="1:17" hidden="1" x14ac:dyDescent="0.25">
      <c r="A2219" t="s">
        <v>5601</v>
      </c>
      <c r="B2219" t="s">
        <v>5602</v>
      </c>
      <c r="C2219" t="e">
        <f>VLOOKUP('Домены Secretin_N'!B2219,'AC-Architecture'!A:C,3,FALSE)</f>
        <v>#N/A</v>
      </c>
      <c r="D2219">
        <v>407</v>
      </c>
      <c r="E2219" t="s">
        <v>3632</v>
      </c>
      <c r="F2219">
        <v>208</v>
      </c>
      <c r="G2219">
        <v>269</v>
      </c>
      <c r="H2219">
        <f t="shared" si="154"/>
        <v>61</v>
      </c>
      <c r="I2219" t="str">
        <f t="shared" si="155"/>
        <v>D6L8B5_9FUSO/208-269</v>
      </c>
      <c r="K2219" t="e">
        <f>IF(C2219="Secretin_N, Secretin, TraK","T","N")</f>
        <v>#N/A</v>
      </c>
      <c r="L2219" t="e">
        <f>VLOOKUP(E2219,'Uniprot taxonomy'!E:J,4,FALSE)</f>
        <v>#N/A</v>
      </c>
      <c r="M2219" t="e">
        <f>LEFT(VLOOKUP(B2219,'Uniprot taxonomy'!B:R,5,FALSE))</f>
        <v>#N/A</v>
      </c>
      <c r="N2219" t="e">
        <f>VLOOKUP(B2219,'Uniprot taxonomy'!B:R,5,FALSE)</f>
        <v>#N/A</v>
      </c>
      <c r="O2219" t="e">
        <f>VLOOKUP(B2219,'Uniprot taxonomy'!B:R,6,FALSE)</f>
        <v>#N/A</v>
      </c>
      <c r="P2219" t="e">
        <f>VLOOKUP(B2219,'Uniprot taxonomy'!B:R,7,FALSE)</f>
        <v>#N/A</v>
      </c>
      <c r="Q2219" t="e">
        <f>VLOOKUP(B2219,'Uniprot taxonomy'!B:R,8,FALSE)</f>
        <v>#N/A</v>
      </c>
    </row>
    <row r="2220" spans="1:17" hidden="1" x14ac:dyDescent="0.25">
      <c r="A2220" t="s">
        <v>640</v>
      </c>
      <c r="B2220" t="s">
        <v>1939</v>
      </c>
      <c r="C2220" t="str">
        <f>VLOOKUP('Домены Secretin_N'!B2220,'AC-Architecture'!A:C,3,FALSE)</f>
        <v>Secretin_N, Secretin</v>
      </c>
      <c r="D2220">
        <v>514</v>
      </c>
      <c r="E2220" t="s">
        <v>3632</v>
      </c>
      <c r="F2220">
        <v>208</v>
      </c>
      <c r="G2220">
        <v>269</v>
      </c>
      <c r="H2220">
        <f t="shared" si="154"/>
        <v>61</v>
      </c>
      <c r="I2220" t="str">
        <f t="shared" si="155"/>
        <v>D6LDH7_9FUSO/208-269</v>
      </c>
      <c r="K2220" t="str">
        <f>IF(C2220="Secretin_N, Secretin, TraK","T","N")</f>
        <v>N</v>
      </c>
      <c r="L2220" t="e">
        <f>VLOOKUP(E2220,'Uniprot taxonomy'!E:J,4,FALSE)</f>
        <v>#N/A</v>
      </c>
      <c r="M2220" t="str">
        <f>LEFT(VLOOKUP(B2220,'Uniprot taxonomy'!B:R,5,FALSE))</f>
        <v>F</v>
      </c>
      <c r="N2220" t="str">
        <f>VLOOKUP(B2220,'Uniprot taxonomy'!B:R,5,FALSE)</f>
        <v>Fusobacteriales</v>
      </c>
      <c r="O2220" t="str">
        <f>VLOOKUP(B2220,'Uniprot taxonomy'!B:R,6,FALSE)</f>
        <v>Fusobacteriaceae</v>
      </c>
      <c r="P2220" t="str">
        <f>VLOOKUP(B2220,'Uniprot taxonomy'!B:R,7,FALSE)</f>
        <v>Fusobacterium.</v>
      </c>
      <c r="Q2220">
        <f>VLOOKUP(B2220,'Uniprot taxonomy'!B:R,8,FALSE)</f>
        <v>0</v>
      </c>
    </row>
    <row r="2221" spans="1:17" hidden="1" x14ac:dyDescent="0.25">
      <c r="A2221" t="s">
        <v>641</v>
      </c>
      <c r="B2221" t="s">
        <v>1940</v>
      </c>
      <c r="C2221" t="str">
        <f>VLOOKUP('Домены Secretin_N'!B2221,'AC-Architecture'!A:C,3,FALSE)</f>
        <v>Secretin_N, Secretin</v>
      </c>
      <c r="D2221">
        <v>437</v>
      </c>
      <c r="E2221" t="s">
        <v>3632</v>
      </c>
      <c r="F2221">
        <v>1</v>
      </c>
      <c r="G2221">
        <v>42</v>
      </c>
      <c r="H2221">
        <f t="shared" si="154"/>
        <v>41</v>
      </c>
      <c r="I2221" t="str">
        <f t="shared" si="155"/>
        <v>D6PCB8_9BACT/1-42</v>
      </c>
      <c r="K2221" t="str">
        <f>IF(C2221="Secretin_N, Secretin, TraK","T","N")</f>
        <v>N</v>
      </c>
      <c r="L2221" t="e">
        <f>VLOOKUP(E2221,'Uniprot taxonomy'!E:J,4,FALSE)</f>
        <v>#N/A</v>
      </c>
      <c r="M2221" t="str">
        <f>LEFT(VLOOKUP(B2221,'Uniprot taxonomy'!B:R,5,FALSE))</f>
        <v/>
      </c>
      <c r="N2221">
        <f>VLOOKUP(B2221,'Uniprot taxonomy'!B:R,5,FALSE)</f>
        <v>0</v>
      </c>
      <c r="O2221">
        <f>VLOOKUP(B2221,'Uniprot taxonomy'!B:R,6,FALSE)</f>
        <v>0</v>
      </c>
      <c r="P2221">
        <f>VLOOKUP(B2221,'Uniprot taxonomy'!B:R,7,FALSE)</f>
        <v>0</v>
      </c>
      <c r="Q2221">
        <f>VLOOKUP(B2221,'Uniprot taxonomy'!B:R,8,FALSE)</f>
        <v>0</v>
      </c>
    </row>
    <row r="2222" spans="1:17" hidden="1" x14ac:dyDescent="0.25">
      <c r="A2222" t="s">
        <v>5603</v>
      </c>
      <c r="B2222" t="s">
        <v>5604</v>
      </c>
      <c r="C2222" t="e">
        <f>VLOOKUP('Домены Secretin_N'!B2222,'AC-Architecture'!A:C,3,FALSE)</f>
        <v>#N/A</v>
      </c>
      <c r="D2222">
        <v>703</v>
      </c>
      <c r="E2222" t="s">
        <v>3632</v>
      </c>
      <c r="F2222">
        <v>264</v>
      </c>
      <c r="G2222">
        <v>338</v>
      </c>
      <c r="H2222">
        <f t="shared" si="154"/>
        <v>74</v>
      </c>
      <c r="I2222" t="str">
        <f t="shared" si="155"/>
        <v>D6SKS4_9DELT/264-338</v>
      </c>
      <c r="K2222" t="e">
        <f>IF(C2222="Secretin_N, Secretin, TraK","T","N")</f>
        <v>#N/A</v>
      </c>
      <c r="L2222" t="e">
        <f>VLOOKUP(E2222,'Uniprot taxonomy'!E:J,4,FALSE)</f>
        <v>#N/A</v>
      </c>
      <c r="M2222" t="e">
        <f>LEFT(VLOOKUP(B2222,'Uniprot taxonomy'!B:R,5,FALSE))</f>
        <v>#N/A</v>
      </c>
      <c r="N2222" t="e">
        <f>VLOOKUP(B2222,'Uniprot taxonomy'!B:R,5,FALSE)</f>
        <v>#N/A</v>
      </c>
      <c r="O2222" t="e">
        <f>VLOOKUP(B2222,'Uniprot taxonomy'!B:R,6,FALSE)</f>
        <v>#N/A</v>
      </c>
      <c r="P2222" t="e">
        <f>VLOOKUP(B2222,'Uniprot taxonomy'!B:R,7,FALSE)</f>
        <v>#N/A</v>
      </c>
      <c r="Q2222" t="e">
        <f>VLOOKUP(B2222,'Uniprot taxonomy'!B:R,8,FALSE)</f>
        <v>#N/A</v>
      </c>
    </row>
    <row r="2223" spans="1:17" hidden="1" x14ac:dyDescent="0.25">
      <c r="A2223" t="s">
        <v>5603</v>
      </c>
      <c r="B2223" t="s">
        <v>5604</v>
      </c>
      <c r="C2223" t="e">
        <f>VLOOKUP('Домены Secretin_N'!B2223,'AC-Architecture'!A:C,3,FALSE)</f>
        <v>#N/A</v>
      </c>
      <c r="D2223">
        <v>703</v>
      </c>
      <c r="E2223" t="s">
        <v>3632</v>
      </c>
      <c r="F2223">
        <v>348</v>
      </c>
      <c r="G2223">
        <v>445</v>
      </c>
      <c r="H2223">
        <f t="shared" si="154"/>
        <v>97</v>
      </c>
      <c r="I2223" t="str">
        <f t="shared" si="155"/>
        <v>D6SKS4_9DELT/348-445</v>
      </c>
      <c r="K2223" t="e">
        <f>IF(C2223="Secretin_N, Secretin, TraK","T","N")</f>
        <v>#N/A</v>
      </c>
      <c r="L2223" t="e">
        <f>VLOOKUP(E2223,'Uniprot taxonomy'!E:J,4,FALSE)</f>
        <v>#N/A</v>
      </c>
      <c r="M2223" t="e">
        <f>LEFT(VLOOKUP(B2223,'Uniprot taxonomy'!B:R,5,FALSE))</f>
        <v>#N/A</v>
      </c>
      <c r="N2223" t="e">
        <f>VLOOKUP(B2223,'Uniprot taxonomy'!B:R,5,FALSE)</f>
        <v>#N/A</v>
      </c>
      <c r="O2223" t="e">
        <f>VLOOKUP(B2223,'Uniprot taxonomy'!B:R,6,FALSE)</f>
        <v>#N/A</v>
      </c>
      <c r="P2223" t="e">
        <f>VLOOKUP(B2223,'Uniprot taxonomy'!B:R,7,FALSE)</f>
        <v>#N/A</v>
      </c>
      <c r="Q2223" t="e">
        <f>VLOOKUP(B2223,'Uniprot taxonomy'!B:R,8,FALSE)</f>
        <v>#N/A</v>
      </c>
    </row>
    <row r="2224" spans="1:17" hidden="1" x14ac:dyDescent="0.25">
      <c r="A2224" t="s">
        <v>5605</v>
      </c>
      <c r="B2224" t="s">
        <v>5606</v>
      </c>
      <c r="C2224" t="e">
        <f>VLOOKUP('Домены Secretin_N'!B2224,'AC-Architecture'!A:C,3,FALSE)</f>
        <v>#N/A</v>
      </c>
      <c r="D2224">
        <v>569</v>
      </c>
      <c r="E2224" t="s">
        <v>3632</v>
      </c>
      <c r="F2224">
        <v>286</v>
      </c>
      <c r="G2224">
        <v>347</v>
      </c>
      <c r="H2224">
        <f t="shared" si="154"/>
        <v>61</v>
      </c>
      <c r="I2224" t="str">
        <f t="shared" si="155"/>
        <v>D6SQ95_9DELT/286-347</v>
      </c>
      <c r="K2224" t="e">
        <f>IF(C2224="Secretin_N, Secretin, TraK","T","N")</f>
        <v>#N/A</v>
      </c>
      <c r="L2224" t="e">
        <f>VLOOKUP(E2224,'Uniprot taxonomy'!E:J,4,FALSE)</f>
        <v>#N/A</v>
      </c>
      <c r="M2224" t="e">
        <f>LEFT(VLOOKUP(B2224,'Uniprot taxonomy'!B:R,5,FALSE))</f>
        <v>#N/A</v>
      </c>
      <c r="N2224" t="e">
        <f>VLOOKUP(B2224,'Uniprot taxonomy'!B:R,5,FALSE)</f>
        <v>#N/A</v>
      </c>
      <c r="O2224" t="e">
        <f>VLOOKUP(B2224,'Uniprot taxonomy'!B:R,6,FALSE)</f>
        <v>#N/A</v>
      </c>
      <c r="P2224" t="e">
        <f>VLOOKUP(B2224,'Uniprot taxonomy'!B:R,7,FALSE)</f>
        <v>#N/A</v>
      </c>
      <c r="Q2224" t="e">
        <f>VLOOKUP(B2224,'Uniprot taxonomy'!B:R,8,FALSE)</f>
        <v>#N/A</v>
      </c>
    </row>
    <row r="2225" spans="1:17" hidden="1" x14ac:dyDescent="0.25">
      <c r="A2225" t="s">
        <v>5607</v>
      </c>
      <c r="B2225" t="s">
        <v>5608</v>
      </c>
      <c r="C2225" t="e">
        <f>VLOOKUP('Домены Secretin_N'!B2225,'AC-Architecture'!A:C,3,FALSE)</f>
        <v>#N/A</v>
      </c>
      <c r="D2225">
        <v>504</v>
      </c>
      <c r="E2225" t="s">
        <v>3632</v>
      </c>
      <c r="F2225">
        <v>204</v>
      </c>
      <c r="G2225">
        <v>271</v>
      </c>
      <c r="H2225">
        <f t="shared" si="154"/>
        <v>67</v>
      </c>
      <c r="I2225" t="str">
        <f t="shared" si="155"/>
        <v>D6SRQ0_9DELT/204-271</v>
      </c>
      <c r="K2225" t="e">
        <f>IF(C2225="Secretin_N, Secretin, TraK","T","N")</f>
        <v>#N/A</v>
      </c>
      <c r="L2225" t="e">
        <f>VLOOKUP(E2225,'Uniprot taxonomy'!E:J,4,FALSE)</f>
        <v>#N/A</v>
      </c>
      <c r="M2225" t="e">
        <f>LEFT(VLOOKUP(B2225,'Uniprot taxonomy'!B:R,5,FALSE))</f>
        <v>#N/A</v>
      </c>
      <c r="N2225" t="e">
        <f>VLOOKUP(B2225,'Uniprot taxonomy'!B:R,5,FALSE)</f>
        <v>#N/A</v>
      </c>
      <c r="O2225" t="e">
        <f>VLOOKUP(B2225,'Uniprot taxonomy'!B:R,6,FALSE)</f>
        <v>#N/A</v>
      </c>
      <c r="P2225" t="e">
        <f>VLOOKUP(B2225,'Uniprot taxonomy'!B:R,7,FALSE)</f>
        <v>#N/A</v>
      </c>
      <c r="Q2225" t="e">
        <f>VLOOKUP(B2225,'Uniprot taxonomy'!B:R,8,FALSE)</f>
        <v>#N/A</v>
      </c>
    </row>
    <row r="2226" spans="1:17" hidden="1" x14ac:dyDescent="0.25">
      <c r="A2226" t="s">
        <v>642</v>
      </c>
      <c r="B2226" t="s">
        <v>1941</v>
      </c>
      <c r="C2226" t="str">
        <f>VLOOKUP('Домены Secretin_N'!B2226,'AC-Architecture'!A:C,3,FALSE)</f>
        <v>Secretin_N, Secretin</v>
      </c>
      <c r="D2226">
        <v>760</v>
      </c>
      <c r="E2226" t="s">
        <v>3632</v>
      </c>
      <c r="F2226">
        <v>363</v>
      </c>
      <c r="G2226">
        <v>470</v>
      </c>
      <c r="H2226">
        <f t="shared" si="154"/>
        <v>107</v>
      </c>
      <c r="I2226" t="str">
        <f t="shared" si="155"/>
        <v>D6YDZ7_CHLT5/363-470</v>
      </c>
      <c r="K2226" t="str">
        <f>IF(C2226="Secretin_N, Secretin, TraK","T","N")</f>
        <v>N</v>
      </c>
      <c r="L2226" t="e">
        <f>VLOOKUP(E2226,'Uniprot taxonomy'!E:J,4,FALSE)</f>
        <v>#N/A</v>
      </c>
      <c r="M2226" t="str">
        <f>LEFT(VLOOKUP(B2226,'Uniprot taxonomy'!B:R,5,FALSE))</f>
        <v>C</v>
      </c>
      <c r="N2226" t="str">
        <f>VLOOKUP(B2226,'Uniprot taxonomy'!B:R,5,FALSE)</f>
        <v>Chlamydiales</v>
      </c>
      <c r="O2226" t="str">
        <f>VLOOKUP(B2226,'Uniprot taxonomy'!B:R,6,FALSE)</f>
        <v>Chlamydiaceae</v>
      </c>
      <c r="P2226" t="str">
        <f>VLOOKUP(B2226,'Uniprot taxonomy'!B:R,7,FALSE)</f>
        <v>Chlamydia/Chlamydophilagroup</v>
      </c>
      <c r="Q2226" t="str">
        <f>VLOOKUP(B2226,'Uniprot taxonomy'!B:R,8,FALSE)</f>
        <v>Chlamydia</v>
      </c>
    </row>
    <row r="2227" spans="1:17" hidden="1" x14ac:dyDescent="0.25">
      <c r="A2227" t="s">
        <v>5609</v>
      </c>
      <c r="B2227" t="s">
        <v>5610</v>
      </c>
      <c r="C2227" t="e">
        <f>VLOOKUP('Домены Secretin_N'!B2227,'AC-Architecture'!A:C,3,FALSE)</f>
        <v>#N/A</v>
      </c>
      <c r="D2227">
        <v>921</v>
      </c>
      <c r="E2227" t="s">
        <v>3632</v>
      </c>
      <c r="F2227">
        <v>365</v>
      </c>
      <c r="G2227">
        <v>426</v>
      </c>
      <c r="H2227">
        <f t="shared" si="154"/>
        <v>61</v>
      </c>
      <c r="I2227" t="str">
        <f t="shared" si="155"/>
        <v>D6YEA7_CHLT5/365-426</v>
      </c>
      <c r="K2227" t="e">
        <f>IF(C2227="Secretin_N, Secretin, TraK","T","N")</f>
        <v>#N/A</v>
      </c>
      <c r="L2227" t="e">
        <f>VLOOKUP(E2227,'Uniprot taxonomy'!E:J,4,FALSE)</f>
        <v>#N/A</v>
      </c>
      <c r="M2227" t="e">
        <f>LEFT(VLOOKUP(B2227,'Uniprot taxonomy'!B:R,5,FALSE))</f>
        <v>#N/A</v>
      </c>
      <c r="N2227" t="e">
        <f>VLOOKUP(B2227,'Uniprot taxonomy'!B:R,5,FALSE)</f>
        <v>#N/A</v>
      </c>
      <c r="O2227" t="e">
        <f>VLOOKUP(B2227,'Uniprot taxonomy'!B:R,6,FALSE)</f>
        <v>#N/A</v>
      </c>
      <c r="P2227" t="e">
        <f>VLOOKUP(B2227,'Uniprot taxonomy'!B:R,7,FALSE)</f>
        <v>#N/A</v>
      </c>
      <c r="Q2227" t="e">
        <f>VLOOKUP(B2227,'Uniprot taxonomy'!B:R,8,FALSE)</f>
        <v>#N/A</v>
      </c>
    </row>
    <row r="2228" spans="1:17" hidden="1" x14ac:dyDescent="0.25">
      <c r="A2228" t="s">
        <v>5609</v>
      </c>
      <c r="B2228" t="s">
        <v>5610</v>
      </c>
      <c r="C2228" t="e">
        <f>VLOOKUP('Домены Secretin_N'!B2228,'AC-Architecture'!A:C,3,FALSE)</f>
        <v>#N/A</v>
      </c>
      <c r="D2228">
        <v>921</v>
      </c>
      <c r="E2228" t="s">
        <v>3632</v>
      </c>
      <c r="F2228">
        <v>521</v>
      </c>
      <c r="G2228">
        <v>596</v>
      </c>
      <c r="H2228">
        <f t="shared" si="154"/>
        <v>75</v>
      </c>
      <c r="I2228" t="str">
        <f t="shared" si="155"/>
        <v>D6YEA7_CHLT5/521-596</v>
      </c>
      <c r="K2228" t="e">
        <f>IF(C2228="Secretin_N, Secretin, TraK","T","N")</f>
        <v>#N/A</v>
      </c>
      <c r="L2228" t="e">
        <f>VLOOKUP(E2228,'Uniprot taxonomy'!E:J,4,FALSE)</f>
        <v>#N/A</v>
      </c>
      <c r="M2228" t="e">
        <f>LEFT(VLOOKUP(B2228,'Uniprot taxonomy'!B:R,5,FALSE))</f>
        <v>#N/A</v>
      </c>
      <c r="N2228" t="e">
        <f>VLOOKUP(B2228,'Uniprot taxonomy'!B:R,5,FALSE)</f>
        <v>#N/A</v>
      </c>
      <c r="O2228" t="e">
        <f>VLOOKUP(B2228,'Uniprot taxonomy'!B:R,6,FALSE)</f>
        <v>#N/A</v>
      </c>
      <c r="P2228" t="e">
        <f>VLOOKUP(B2228,'Uniprot taxonomy'!B:R,7,FALSE)</f>
        <v>#N/A</v>
      </c>
      <c r="Q2228" t="e">
        <f>VLOOKUP(B2228,'Uniprot taxonomy'!B:R,8,FALSE)</f>
        <v>#N/A</v>
      </c>
    </row>
    <row r="2229" spans="1:17" hidden="1" x14ac:dyDescent="0.25">
      <c r="A2229" t="s">
        <v>643</v>
      </c>
      <c r="B2229" t="s">
        <v>1942</v>
      </c>
      <c r="C2229" t="str">
        <f>VLOOKUP('Домены Secretin_N'!B2229,'AC-Architecture'!A:C,3,FALSE)</f>
        <v>Secretin_N, Secretin</v>
      </c>
      <c r="D2229">
        <v>760</v>
      </c>
      <c r="E2229" t="s">
        <v>3632</v>
      </c>
      <c r="F2229">
        <v>363</v>
      </c>
      <c r="G2229">
        <v>470</v>
      </c>
      <c r="H2229">
        <f t="shared" si="154"/>
        <v>107</v>
      </c>
      <c r="I2229" t="str">
        <f t="shared" si="155"/>
        <v>D6YG42_CHLT7/363-470</v>
      </c>
      <c r="K2229" t="str">
        <f>IF(C2229="Secretin_N, Secretin, TraK","T","N")</f>
        <v>N</v>
      </c>
      <c r="L2229" t="e">
        <f>VLOOKUP(E2229,'Uniprot taxonomy'!E:J,4,FALSE)</f>
        <v>#N/A</v>
      </c>
      <c r="M2229" t="str">
        <f>LEFT(VLOOKUP(B2229,'Uniprot taxonomy'!B:R,5,FALSE))</f>
        <v>C</v>
      </c>
      <c r="N2229" t="str">
        <f>VLOOKUP(B2229,'Uniprot taxonomy'!B:R,5,FALSE)</f>
        <v>Chlamydiales</v>
      </c>
      <c r="O2229" t="str">
        <f>VLOOKUP(B2229,'Uniprot taxonomy'!B:R,6,FALSE)</f>
        <v>Chlamydiaceae</v>
      </c>
      <c r="P2229" t="str">
        <f>VLOOKUP(B2229,'Uniprot taxonomy'!B:R,7,FALSE)</f>
        <v>Chlamydia/Chlamydophilagroup</v>
      </c>
      <c r="Q2229" t="str">
        <f>VLOOKUP(B2229,'Uniprot taxonomy'!B:R,8,FALSE)</f>
        <v>Chlamydia</v>
      </c>
    </row>
    <row r="2230" spans="1:17" hidden="1" x14ac:dyDescent="0.25">
      <c r="A2230" t="s">
        <v>5611</v>
      </c>
      <c r="B2230" t="s">
        <v>5612</v>
      </c>
      <c r="C2230" t="e">
        <f>VLOOKUP('Домены Secretin_N'!B2230,'AC-Architecture'!A:C,3,FALSE)</f>
        <v>#N/A</v>
      </c>
      <c r="D2230">
        <v>921</v>
      </c>
      <c r="E2230" t="s">
        <v>3632</v>
      </c>
      <c r="F2230">
        <v>365</v>
      </c>
      <c r="G2230">
        <v>426</v>
      </c>
      <c r="H2230">
        <f t="shared" si="154"/>
        <v>61</v>
      </c>
      <c r="I2230" t="str">
        <f t="shared" si="155"/>
        <v>D6YGF1_CHLT7/365-426</v>
      </c>
      <c r="K2230" t="e">
        <f>IF(C2230="Secretin_N, Secretin, TraK","T","N")</f>
        <v>#N/A</v>
      </c>
      <c r="L2230" t="e">
        <f>VLOOKUP(E2230,'Uniprot taxonomy'!E:J,4,FALSE)</f>
        <v>#N/A</v>
      </c>
      <c r="M2230" t="e">
        <f>LEFT(VLOOKUP(B2230,'Uniprot taxonomy'!B:R,5,FALSE))</f>
        <v>#N/A</v>
      </c>
      <c r="N2230" t="e">
        <f>VLOOKUP(B2230,'Uniprot taxonomy'!B:R,5,FALSE)</f>
        <v>#N/A</v>
      </c>
      <c r="O2230" t="e">
        <f>VLOOKUP(B2230,'Uniprot taxonomy'!B:R,6,FALSE)</f>
        <v>#N/A</v>
      </c>
      <c r="P2230" t="e">
        <f>VLOOKUP(B2230,'Uniprot taxonomy'!B:R,7,FALSE)</f>
        <v>#N/A</v>
      </c>
      <c r="Q2230" t="e">
        <f>VLOOKUP(B2230,'Uniprot taxonomy'!B:R,8,FALSE)</f>
        <v>#N/A</v>
      </c>
    </row>
    <row r="2231" spans="1:17" hidden="1" x14ac:dyDescent="0.25">
      <c r="A2231" t="s">
        <v>5611</v>
      </c>
      <c r="B2231" t="s">
        <v>5612</v>
      </c>
      <c r="C2231" t="e">
        <f>VLOOKUP('Домены Secretin_N'!B2231,'AC-Architecture'!A:C,3,FALSE)</f>
        <v>#N/A</v>
      </c>
      <c r="D2231">
        <v>921</v>
      </c>
      <c r="E2231" t="s">
        <v>3632</v>
      </c>
      <c r="F2231">
        <v>521</v>
      </c>
      <c r="G2231">
        <v>596</v>
      </c>
      <c r="H2231">
        <f t="shared" si="154"/>
        <v>75</v>
      </c>
      <c r="I2231" t="str">
        <f t="shared" si="155"/>
        <v>D6YGF1_CHLT7/521-596</v>
      </c>
      <c r="K2231" t="e">
        <f>IF(C2231="Secretin_N, Secretin, TraK","T","N")</f>
        <v>#N/A</v>
      </c>
      <c r="L2231" t="e">
        <f>VLOOKUP(E2231,'Uniprot taxonomy'!E:J,4,FALSE)</f>
        <v>#N/A</v>
      </c>
      <c r="M2231" t="e">
        <f>LEFT(VLOOKUP(B2231,'Uniprot taxonomy'!B:R,5,FALSE))</f>
        <v>#N/A</v>
      </c>
      <c r="N2231" t="e">
        <f>VLOOKUP(B2231,'Uniprot taxonomy'!B:R,5,FALSE)</f>
        <v>#N/A</v>
      </c>
      <c r="O2231" t="e">
        <f>VLOOKUP(B2231,'Uniprot taxonomy'!B:R,6,FALSE)</f>
        <v>#N/A</v>
      </c>
      <c r="P2231" t="e">
        <f>VLOOKUP(B2231,'Uniprot taxonomy'!B:R,7,FALSE)</f>
        <v>#N/A</v>
      </c>
      <c r="Q2231" t="e">
        <f>VLOOKUP(B2231,'Uniprot taxonomy'!B:R,8,FALSE)</f>
        <v>#N/A</v>
      </c>
    </row>
    <row r="2232" spans="1:17" hidden="1" x14ac:dyDescent="0.25">
      <c r="A2232" t="s">
        <v>644</v>
      </c>
      <c r="B2232" t="s">
        <v>1943</v>
      </c>
      <c r="C2232" t="str">
        <f>VLOOKUP('Домены Secretin_N'!B2232,'AC-Architecture'!A:C,3,FALSE)</f>
        <v>Secretin_N, Secretin</v>
      </c>
      <c r="D2232">
        <v>760</v>
      </c>
      <c r="E2232" t="s">
        <v>3632</v>
      </c>
      <c r="F2232">
        <v>363</v>
      </c>
      <c r="G2232">
        <v>470</v>
      </c>
      <c r="H2232">
        <f t="shared" si="154"/>
        <v>107</v>
      </c>
      <c r="I2232" t="str">
        <f t="shared" si="155"/>
        <v>D6YIR0_CHLT0/363-470</v>
      </c>
      <c r="K2232" t="str">
        <f>IF(C2232="Secretin_N, Secretin, TraK","T","N")</f>
        <v>N</v>
      </c>
      <c r="L2232" t="e">
        <f>VLOOKUP(E2232,'Uniprot taxonomy'!E:J,4,FALSE)</f>
        <v>#N/A</v>
      </c>
      <c r="M2232" t="str">
        <f>LEFT(VLOOKUP(B2232,'Uniprot taxonomy'!B:R,5,FALSE))</f>
        <v>C</v>
      </c>
      <c r="N2232" t="str">
        <f>VLOOKUP(B2232,'Uniprot taxonomy'!B:R,5,FALSE)</f>
        <v>Chlamydiales</v>
      </c>
      <c r="O2232" t="str">
        <f>VLOOKUP(B2232,'Uniprot taxonomy'!B:R,6,FALSE)</f>
        <v>Chlamydiaceae</v>
      </c>
      <c r="P2232" t="str">
        <f>VLOOKUP(B2232,'Uniprot taxonomy'!B:R,7,FALSE)</f>
        <v>Chlamydia/Chlamydophilagroup</v>
      </c>
      <c r="Q2232" t="str">
        <f>VLOOKUP(B2232,'Uniprot taxonomy'!B:R,8,FALSE)</f>
        <v>Chlamydia</v>
      </c>
    </row>
    <row r="2233" spans="1:17" hidden="1" x14ac:dyDescent="0.25">
      <c r="A2233" t="s">
        <v>5613</v>
      </c>
      <c r="B2233" t="s">
        <v>5614</v>
      </c>
      <c r="C2233" t="e">
        <f>VLOOKUP('Домены Secretin_N'!B2233,'AC-Architecture'!A:C,3,FALSE)</f>
        <v>#N/A</v>
      </c>
      <c r="D2233">
        <v>921</v>
      </c>
      <c r="E2233" t="s">
        <v>3632</v>
      </c>
      <c r="F2233">
        <v>365</v>
      </c>
      <c r="G2233">
        <v>426</v>
      </c>
      <c r="H2233">
        <f t="shared" si="154"/>
        <v>61</v>
      </c>
      <c r="I2233" t="str">
        <f t="shared" si="155"/>
        <v>D6YJ19_CHLT0/365-426</v>
      </c>
      <c r="K2233" t="e">
        <f>IF(C2233="Secretin_N, Secretin, TraK","T","N")</f>
        <v>#N/A</v>
      </c>
      <c r="L2233" t="e">
        <f>VLOOKUP(E2233,'Uniprot taxonomy'!E:J,4,FALSE)</f>
        <v>#N/A</v>
      </c>
      <c r="M2233" t="e">
        <f>LEFT(VLOOKUP(B2233,'Uniprot taxonomy'!B:R,5,FALSE))</f>
        <v>#N/A</v>
      </c>
      <c r="N2233" t="e">
        <f>VLOOKUP(B2233,'Uniprot taxonomy'!B:R,5,FALSE)</f>
        <v>#N/A</v>
      </c>
      <c r="O2233" t="e">
        <f>VLOOKUP(B2233,'Uniprot taxonomy'!B:R,6,FALSE)</f>
        <v>#N/A</v>
      </c>
      <c r="P2233" t="e">
        <f>VLOOKUP(B2233,'Uniprot taxonomy'!B:R,7,FALSE)</f>
        <v>#N/A</v>
      </c>
      <c r="Q2233" t="e">
        <f>VLOOKUP(B2233,'Uniprot taxonomy'!B:R,8,FALSE)</f>
        <v>#N/A</v>
      </c>
    </row>
    <row r="2234" spans="1:17" hidden="1" x14ac:dyDescent="0.25">
      <c r="A2234" t="s">
        <v>5613</v>
      </c>
      <c r="B2234" t="s">
        <v>5614</v>
      </c>
      <c r="C2234" t="e">
        <f>VLOOKUP('Домены Secretin_N'!B2234,'AC-Architecture'!A:C,3,FALSE)</f>
        <v>#N/A</v>
      </c>
      <c r="D2234">
        <v>921</v>
      </c>
      <c r="E2234" t="s">
        <v>3632</v>
      </c>
      <c r="F2234">
        <v>521</v>
      </c>
      <c r="G2234">
        <v>596</v>
      </c>
      <c r="H2234">
        <f t="shared" si="154"/>
        <v>75</v>
      </c>
      <c r="I2234" t="str">
        <f t="shared" si="155"/>
        <v>D6YJ19_CHLT0/521-596</v>
      </c>
      <c r="K2234" t="e">
        <f>IF(C2234="Secretin_N, Secretin, TraK","T","N")</f>
        <v>#N/A</v>
      </c>
      <c r="L2234" t="e">
        <f>VLOOKUP(E2234,'Uniprot taxonomy'!E:J,4,FALSE)</f>
        <v>#N/A</v>
      </c>
      <c r="M2234" t="e">
        <f>LEFT(VLOOKUP(B2234,'Uniprot taxonomy'!B:R,5,FALSE))</f>
        <v>#N/A</v>
      </c>
      <c r="N2234" t="e">
        <f>VLOOKUP(B2234,'Uniprot taxonomy'!B:R,5,FALSE)</f>
        <v>#N/A</v>
      </c>
      <c r="O2234" t="e">
        <f>VLOOKUP(B2234,'Uniprot taxonomy'!B:R,6,FALSE)</f>
        <v>#N/A</v>
      </c>
      <c r="P2234" t="e">
        <f>VLOOKUP(B2234,'Uniprot taxonomy'!B:R,7,FALSE)</f>
        <v>#N/A</v>
      </c>
      <c r="Q2234" t="e">
        <f>VLOOKUP(B2234,'Uniprot taxonomy'!B:R,8,FALSE)</f>
        <v>#N/A</v>
      </c>
    </row>
    <row r="2235" spans="1:17" hidden="1" x14ac:dyDescent="0.25">
      <c r="A2235" t="s">
        <v>645</v>
      </c>
      <c r="B2235" t="s">
        <v>1944</v>
      </c>
      <c r="C2235" t="str">
        <f>VLOOKUP('Домены Secretin_N'!B2235,'AC-Architecture'!A:C,3,FALSE)</f>
        <v>Secretin_N, Secretin</v>
      </c>
      <c r="D2235">
        <v>760</v>
      </c>
      <c r="E2235" t="s">
        <v>3632</v>
      </c>
      <c r="F2235">
        <v>363</v>
      </c>
      <c r="G2235">
        <v>470</v>
      </c>
      <c r="H2235">
        <f t="shared" si="154"/>
        <v>107</v>
      </c>
      <c r="I2235" t="str">
        <f t="shared" si="155"/>
        <v>D6YLD3_CHLTG/363-470</v>
      </c>
      <c r="K2235" t="str">
        <f>IF(C2235="Secretin_N, Secretin, TraK","T","N")</f>
        <v>N</v>
      </c>
      <c r="L2235" t="e">
        <f>VLOOKUP(E2235,'Uniprot taxonomy'!E:J,4,FALSE)</f>
        <v>#N/A</v>
      </c>
      <c r="M2235" t="str">
        <f>LEFT(VLOOKUP(B2235,'Uniprot taxonomy'!B:R,5,FALSE))</f>
        <v>C</v>
      </c>
      <c r="N2235" t="str">
        <f>VLOOKUP(B2235,'Uniprot taxonomy'!B:R,5,FALSE)</f>
        <v>Chlamydiales</v>
      </c>
      <c r="O2235" t="str">
        <f>VLOOKUP(B2235,'Uniprot taxonomy'!B:R,6,FALSE)</f>
        <v>Chlamydiaceae</v>
      </c>
      <c r="P2235" t="str">
        <f>VLOOKUP(B2235,'Uniprot taxonomy'!B:R,7,FALSE)</f>
        <v>Chlamydia/Chlamydophilagroup</v>
      </c>
      <c r="Q2235" t="str">
        <f>VLOOKUP(B2235,'Uniprot taxonomy'!B:R,8,FALSE)</f>
        <v>Chlamydia</v>
      </c>
    </row>
    <row r="2236" spans="1:17" hidden="1" x14ac:dyDescent="0.25">
      <c r="A2236" t="s">
        <v>5615</v>
      </c>
      <c r="B2236" t="s">
        <v>5616</v>
      </c>
      <c r="C2236" t="e">
        <f>VLOOKUP('Домены Secretin_N'!B2236,'AC-Architecture'!A:C,3,FALSE)</f>
        <v>#N/A</v>
      </c>
      <c r="D2236">
        <v>921</v>
      </c>
      <c r="E2236" t="s">
        <v>3632</v>
      </c>
      <c r="F2236">
        <v>365</v>
      </c>
      <c r="G2236">
        <v>426</v>
      </c>
      <c r="H2236">
        <f t="shared" si="154"/>
        <v>61</v>
      </c>
      <c r="I2236" t="str">
        <f t="shared" si="155"/>
        <v>D6YLP2_CHLTG/365-426</v>
      </c>
      <c r="K2236" t="e">
        <f>IF(C2236="Secretin_N, Secretin, TraK","T","N")</f>
        <v>#N/A</v>
      </c>
      <c r="L2236" t="e">
        <f>VLOOKUP(E2236,'Uniprot taxonomy'!E:J,4,FALSE)</f>
        <v>#N/A</v>
      </c>
      <c r="M2236" t="e">
        <f>LEFT(VLOOKUP(B2236,'Uniprot taxonomy'!B:R,5,FALSE))</f>
        <v>#N/A</v>
      </c>
      <c r="N2236" t="e">
        <f>VLOOKUP(B2236,'Uniprot taxonomy'!B:R,5,FALSE)</f>
        <v>#N/A</v>
      </c>
      <c r="O2236" t="e">
        <f>VLOOKUP(B2236,'Uniprot taxonomy'!B:R,6,FALSE)</f>
        <v>#N/A</v>
      </c>
      <c r="P2236" t="e">
        <f>VLOOKUP(B2236,'Uniprot taxonomy'!B:R,7,FALSE)</f>
        <v>#N/A</v>
      </c>
      <c r="Q2236" t="e">
        <f>VLOOKUP(B2236,'Uniprot taxonomy'!B:R,8,FALSE)</f>
        <v>#N/A</v>
      </c>
    </row>
    <row r="2237" spans="1:17" hidden="1" x14ac:dyDescent="0.25">
      <c r="A2237" t="s">
        <v>5615</v>
      </c>
      <c r="B2237" t="s">
        <v>5616</v>
      </c>
      <c r="C2237" t="e">
        <f>VLOOKUP('Домены Secretin_N'!B2237,'AC-Architecture'!A:C,3,FALSE)</f>
        <v>#N/A</v>
      </c>
      <c r="D2237">
        <v>921</v>
      </c>
      <c r="E2237" t="s">
        <v>3632</v>
      </c>
      <c r="F2237">
        <v>521</v>
      </c>
      <c r="G2237">
        <v>596</v>
      </c>
      <c r="H2237">
        <f t="shared" si="154"/>
        <v>75</v>
      </c>
      <c r="I2237" t="str">
        <f t="shared" si="155"/>
        <v>D6YLP2_CHLTG/521-596</v>
      </c>
      <c r="K2237" t="e">
        <f>IF(C2237="Secretin_N, Secretin, TraK","T","N")</f>
        <v>#N/A</v>
      </c>
      <c r="L2237" t="e">
        <f>VLOOKUP(E2237,'Uniprot taxonomy'!E:J,4,FALSE)</f>
        <v>#N/A</v>
      </c>
      <c r="M2237" t="e">
        <f>LEFT(VLOOKUP(B2237,'Uniprot taxonomy'!B:R,5,FALSE))</f>
        <v>#N/A</v>
      </c>
      <c r="N2237" t="e">
        <f>VLOOKUP(B2237,'Uniprot taxonomy'!B:R,5,FALSE)</f>
        <v>#N/A</v>
      </c>
      <c r="O2237" t="e">
        <f>VLOOKUP(B2237,'Uniprot taxonomy'!B:R,6,FALSE)</f>
        <v>#N/A</v>
      </c>
      <c r="P2237" t="e">
        <f>VLOOKUP(B2237,'Uniprot taxonomy'!B:R,7,FALSE)</f>
        <v>#N/A</v>
      </c>
      <c r="Q2237" t="e">
        <f>VLOOKUP(B2237,'Uniprot taxonomy'!B:R,8,FALSE)</f>
        <v>#N/A</v>
      </c>
    </row>
    <row r="2238" spans="1:17" hidden="1" x14ac:dyDescent="0.25">
      <c r="A2238" t="s">
        <v>646</v>
      </c>
      <c r="B2238" t="s">
        <v>1945</v>
      </c>
      <c r="C2238" t="str">
        <f>VLOOKUP('Домены Secretin_N'!B2238,'AC-Architecture'!A:C,3,FALSE)</f>
        <v>Secretin_N, Secretin</v>
      </c>
      <c r="D2238">
        <v>760</v>
      </c>
      <c r="E2238" t="s">
        <v>3632</v>
      </c>
      <c r="F2238">
        <v>363</v>
      </c>
      <c r="G2238">
        <v>470</v>
      </c>
      <c r="H2238">
        <f t="shared" si="154"/>
        <v>107</v>
      </c>
      <c r="I2238" t="str">
        <f t="shared" si="155"/>
        <v>D6YN45_CHLT1/363-470</v>
      </c>
      <c r="K2238" t="str">
        <f>IF(C2238="Secretin_N, Secretin, TraK","T","N")</f>
        <v>N</v>
      </c>
      <c r="L2238" t="e">
        <f>VLOOKUP(E2238,'Uniprot taxonomy'!E:J,4,FALSE)</f>
        <v>#N/A</v>
      </c>
      <c r="M2238" t="str">
        <f>LEFT(VLOOKUP(B2238,'Uniprot taxonomy'!B:R,5,FALSE))</f>
        <v>C</v>
      </c>
      <c r="N2238" t="str">
        <f>VLOOKUP(B2238,'Uniprot taxonomy'!B:R,5,FALSE)</f>
        <v>Chlamydiales</v>
      </c>
      <c r="O2238" t="str">
        <f>VLOOKUP(B2238,'Uniprot taxonomy'!B:R,6,FALSE)</f>
        <v>Chlamydiaceae</v>
      </c>
      <c r="P2238" t="str">
        <f>VLOOKUP(B2238,'Uniprot taxonomy'!B:R,7,FALSE)</f>
        <v>Chlamydia/Chlamydophilagroup</v>
      </c>
      <c r="Q2238" t="str">
        <f>VLOOKUP(B2238,'Uniprot taxonomy'!B:R,8,FALSE)</f>
        <v>Chlamydia</v>
      </c>
    </row>
    <row r="2239" spans="1:17" hidden="1" x14ac:dyDescent="0.25">
      <c r="A2239" t="s">
        <v>5617</v>
      </c>
      <c r="B2239" t="s">
        <v>5618</v>
      </c>
      <c r="C2239" t="e">
        <f>VLOOKUP('Домены Secretin_N'!B2239,'AC-Architecture'!A:C,3,FALSE)</f>
        <v>#N/A</v>
      </c>
      <c r="D2239">
        <v>921</v>
      </c>
      <c r="E2239" t="s">
        <v>3632</v>
      </c>
      <c r="F2239">
        <v>365</v>
      </c>
      <c r="G2239">
        <v>426</v>
      </c>
      <c r="H2239">
        <f t="shared" si="154"/>
        <v>61</v>
      </c>
      <c r="I2239" t="str">
        <f t="shared" si="155"/>
        <v>D6YNF3_CHLT1/365-426</v>
      </c>
      <c r="K2239" t="e">
        <f>IF(C2239="Secretin_N, Secretin, TraK","T","N")</f>
        <v>#N/A</v>
      </c>
      <c r="L2239" t="e">
        <f>VLOOKUP(E2239,'Uniprot taxonomy'!E:J,4,FALSE)</f>
        <v>#N/A</v>
      </c>
      <c r="M2239" t="e">
        <f>LEFT(VLOOKUP(B2239,'Uniprot taxonomy'!B:R,5,FALSE))</f>
        <v>#N/A</v>
      </c>
      <c r="N2239" t="e">
        <f>VLOOKUP(B2239,'Uniprot taxonomy'!B:R,5,FALSE)</f>
        <v>#N/A</v>
      </c>
      <c r="O2239" t="e">
        <f>VLOOKUP(B2239,'Uniprot taxonomy'!B:R,6,FALSE)</f>
        <v>#N/A</v>
      </c>
      <c r="P2239" t="e">
        <f>VLOOKUP(B2239,'Uniprot taxonomy'!B:R,7,FALSE)</f>
        <v>#N/A</v>
      </c>
      <c r="Q2239" t="e">
        <f>VLOOKUP(B2239,'Uniprot taxonomy'!B:R,8,FALSE)</f>
        <v>#N/A</v>
      </c>
    </row>
    <row r="2240" spans="1:17" hidden="1" x14ac:dyDescent="0.25">
      <c r="A2240" t="s">
        <v>5617</v>
      </c>
      <c r="B2240" t="s">
        <v>5618</v>
      </c>
      <c r="C2240" t="e">
        <f>VLOOKUP('Домены Secretin_N'!B2240,'AC-Architecture'!A:C,3,FALSE)</f>
        <v>#N/A</v>
      </c>
      <c r="D2240">
        <v>921</v>
      </c>
      <c r="E2240" t="s">
        <v>3632</v>
      </c>
      <c r="F2240">
        <v>521</v>
      </c>
      <c r="G2240">
        <v>596</v>
      </c>
      <c r="H2240">
        <f t="shared" si="154"/>
        <v>75</v>
      </c>
      <c r="I2240" t="str">
        <f t="shared" si="155"/>
        <v>D6YNF3_CHLT1/521-596</v>
      </c>
      <c r="K2240" t="e">
        <f>IF(C2240="Secretin_N, Secretin, TraK","T","N")</f>
        <v>#N/A</v>
      </c>
      <c r="L2240" t="e">
        <f>VLOOKUP(E2240,'Uniprot taxonomy'!E:J,4,FALSE)</f>
        <v>#N/A</v>
      </c>
      <c r="M2240" t="e">
        <f>LEFT(VLOOKUP(B2240,'Uniprot taxonomy'!B:R,5,FALSE))</f>
        <v>#N/A</v>
      </c>
      <c r="N2240" t="e">
        <f>VLOOKUP(B2240,'Uniprot taxonomy'!B:R,5,FALSE)</f>
        <v>#N/A</v>
      </c>
      <c r="O2240" t="e">
        <f>VLOOKUP(B2240,'Uniprot taxonomy'!B:R,6,FALSE)</f>
        <v>#N/A</v>
      </c>
      <c r="P2240" t="e">
        <f>VLOOKUP(B2240,'Uniprot taxonomy'!B:R,7,FALSE)</f>
        <v>#N/A</v>
      </c>
      <c r="Q2240" t="e">
        <f>VLOOKUP(B2240,'Uniprot taxonomy'!B:R,8,FALSE)</f>
        <v>#N/A</v>
      </c>
    </row>
    <row r="2241" spans="1:17" hidden="1" x14ac:dyDescent="0.25">
      <c r="A2241" t="s">
        <v>647</v>
      </c>
      <c r="B2241" t="s">
        <v>1946</v>
      </c>
      <c r="C2241" t="str">
        <f>VLOOKUP('Домены Secretin_N'!B2241,'AC-Architecture'!A:C,3,FALSE)</f>
        <v>Secretin_N, Secretin</v>
      </c>
      <c r="D2241">
        <v>865</v>
      </c>
      <c r="E2241" t="s">
        <v>3632</v>
      </c>
      <c r="F2241">
        <v>394</v>
      </c>
      <c r="G2241">
        <v>542</v>
      </c>
      <c r="H2241">
        <f t="shared" si="154"/>
        <v>148</v>
      </c>
      <c r="I2241" t="str">
        <f t="shared" si="155"/>
        <v>D6YT56_WADCW/394-542</v>
      </c>
      <c r="K2241" t="str">
        <f>IF(C2241="Secretin_N, Secretin, TraK","T","N")</f>
        <v>N</v>
      </c>
      <c r="L2241" t="e">
        <f>VLOOKUP(E2241,'Uniprot taxonomy'!E:J,4,FALSE)</f>
        <v>#N/A</v>
      </c>
      <c r="M2241" t="str">
        <f>LEFT(VLOOKUP(B2241,'Uniprot taxonomy'!B:R,5,FALSE))</f>
        <v>C</v>
      </c>
      <c r="N2241" t="str">
        <f>VLOOKUP(B2241,'Uniprot taxonomy'!B:R,5,FALSE)</f>
        <v>Chlamydiales</v>
      </c>
      <c r="O2241" t="str">
        <f>VLOOKUP(B2241,'Uniprot taxonomy'!B:R,6,FALSE)</f>
        <v>Waddliaceae</v>
      </c>
      <c r="P2241" t="str">
        <f>VLOOKUP(B2241,'Uniprot taxonomy'!B:R,7,FALSE)</f>
        <v>Waddlia.</v>
      </c>
      <c r="Q2241">
        <f>VLOOKUP(B2241,'Uniprot taxonomy'!B:R,8,FALSE)</f>
        <v>0</v>
      </c>
    </row>
    <row r="2242" spans="1:17" hidden="1" x14ac:dyDescent="0.25">
      <c r="A2242" t="s">
        <v>648</v>
      </c>
      <c r="B2242" t="s">
        <v>1947</v>
      </c>
      <c r="C2242" t="str">
        <f>VLOOKUP('Домены Secretin_N'!B2242,'AC-Architecture'!A:C,3,FALSE)</f>
        <v>Secretin_N, Secretin</v>
      </c>
      <c r="D2242">
        <v>760</v>
      </c>
      <c r="E2242" t="s">
        <v>3632</v>
      </c>
      <c r="F2242">
        <v>363</v>
      </c>
      <c r="G2242">
        <v>470</v>
      </c>
      <c r="H2242">
        <f t="shared" si="154"/>
        <v>107</v>
      </c>
      <c r="I2242" t="str">
        <f t="shared" si="155"/>
        <v>D6YYS1_CHLT9/363-470</v>
      </c>
      <c r="K2242" t="str">
        <f>IF(C2242="Secretin_N, Secretin, TraK","T","N")</f>
        <v>N</v>
      </c>
      <c r="L2242" t="e">
        <f>VLOOKUP(E2242,'Uniprot taxonomy'!E:J,4,FALSE)</f>
        <v>#N/A</v>
      </c>
      <c r="M2242" t="str">
        <f>LEFT(VLOOKUP(B2242,'Uniprot taxonomy'!B:R,5,FALSE))</f>
        <v>C</v>
      </c>
      <c r="N2242" t="str">
        <f>VLOOKUP(B2242,'Uniprot taxonomy'!B:R,5,FALSE)</f>
        <v>Chlamydiales</v>
      </c>
      <c r="O2242" t="str">
        <f>VLOOKUP(B2242,'Uniprot taxonomy'!B:R,6,FALSE)</f>
        <v>Chlamydiaceae</v>
      </c>
      <c r="P2242" t="str">
        <f>VLOOKUP(B2242,'Uniprot taxonomy'!B:R,7,FALSE)</f>
        <v>Chlamydia/Chlamydophilagroup</v>
      </c>
      <c r="Q2242" t="str">
        <f>VLOOKUP(B2242,'Uniprot taxonomy'!B:R,8,FALSE)</f>
        <v>Chlamydia</v>
      </c>
    </row>
    <row r="2243" spans="1:17" hidden="1" x14ac:dyDescent="0.25">
      <c r="A2243" t="s">
        <v>5619</v>
      </c>
      <c r="B2243" t="s">
        <v>5620</v>
      </c>
      <c r="C2243" t="e">
        <f>VLOOKUP('Домены Secretin_N'!B2243,'AC-Architecture'!A:C,3,FALSE)</f>
        <v>#N/A</v>
      </c>
      <c r="D2243">
        <v>921</v>
      </c>
      <c r="E2243" t="s">
        <v>3632</v>
      </c>
      <c r="F2243">
        <v>365</v>
      </c>
      <c r="G2243">
        <v>426</v>
      </c>
      <c r="H2243">
        <f t="shared" ref="H2243:H2306" si="157">G2243-F2243</f>
        <v>61</v>
      </c>
      <c r="I2243" t="str">
        <f t="shared" ref="I2243:I2306" si="158">CONCATENATE(A2243,"/",F2243,"-",G2243)</f>
        <v>D6YZ30_CHLT9/365-426</v>
      </c>
      <c r="K2243" t="e">
        <f>IF(C2243="Secretin_N, Secretin, TraK","T","N")</f>
        <v>#N/A</v>
      </c>
      <c r="L2243" t="e">
        <f>VLOOKUP(E2243,'Uniprot taxonomy'!E:J,4,FALSE)</f>
        <v>#N/A</v>
      </c>
      <c r="M2243" t="e">
        <f>LEFT(VLOOKUP(B2243,'Uniprot taxonomy'!B:R,5,FALSE))</f>
        <v>#N/A</v>
      </c>
      <c r="N2243" t="e">
        <f>VLOOKUP(B2243,'Uniprot taxonomy'!B:R,5,FALSE)</f>
        <v>#N/A</v>
      </c>
      <c r="O2243" t="e">
        <f>VLOOKUP(B2243,'Uniprot taxonomy'!B:R,6,FALSE)</f>
        <v>#N/A</v>
      </c>
      <c r="P2243" t="e">
        <f>VLOOKUP(B2243,'Uniprot taxonomy'!B:R,7,FALSE)</f>
        <v>#N/A</v>
      </c>
      <c r="Q2243" t="e">
        <f>VLOOKUP(B2243,'Uniprot taxonomy'!B:R,8,FALSE)</f>
        <v>#N/A</v>
      </c>
    </row>
    <row r="2244" spans="1:17" hidden="1" x14ac:dyDescent="0.25">
      <c r="A2244" t="s">
        <v>5619</v>
      </c>
      <c r="B2244" t="s">
        <v>5620</v>
      </c>
      <c r="C2244" t="e">
        <f>VLOOKUP('Домены Secretin_N'!B2244,'AC-Architecture'!A:C,3,FALSE)</f>
        <v>#N/A</v>
      </c>
      <c r="D2244">
        <v>921</v>
      </c>
      <c r="E2244" t="s">
        <v>3632</v>
      </c>
      <c r="F2244">
        <v>521</v>
      </c>
      <c r="G2244">
        <v>596</v>
      </c>
      <c r="H2244">
        <f t="shared" si="157"/>
        <v>75</v>
      </c>
      <c r="I2244" t="str">
        <f t="shared" si="158"/>
        <v>D6YZ30_CHLT9/521-596</v>
      </c>
      <c r="K2244" t="e">
        <f>IF(C2244="Secretin_N, Secretin, TraK","T","N")</f>
        <v>#N/A</v>
      </c>
      <c r="L2244" t="e">
        <f>VLOOKUP(E2244,'Uniprot taxonomy'!E:J,4,FALSE)</f>
        <v>#N/A</v>
      </c>
      <c r="M2244" t="e">
        <f>LEFT(VLOOKUP(B2244,'Uniprot taxonomy'!B:R,5,FALSE))</f>
        <v>#N/A</v>
      </c>
      <c r="N2244" t="e">
        <f>VLOOKUP(B2244,'Uniprot taxonomy'!B:R,5,FALSE)</f>
        <v>#N/A</v>
      </c>
      <c r="O2244" t="e">
        <f>VLOOKUP(B2244,'Uniprot taxonomy'!B:R,6,FALSE)</f>
        <v>#N/A</v>
      </c>
      <c r="P2244" t="e">
        <f>VLOOKUP(B2244,'Uniprot taxonomy'!B:R,7,FALSE)</f>
        <v>#N/A</v>
      </c>
      <c r="Q2244" t="e">
        <f>VLOOKUP(B2244,'Uniprot taxonomy'!B:R,8,FALSE)</f>
        <v>#N/A</v>
      </c>
    </row>
    <row r="2245" spans="1:17" hidden="1" x14ac:dyDescent="0.25">
      <c r="A2245" t="s">
        <v>5621</v>
      </c>
      <c r="B2245" t="s">
        <v>5622</v>
      </c>
      <c r="C2245" t="e">
        <f>VLOOKUP('Домены Secretin_N'!B2245,'AC-Architecture'!A:C,3,FALSE)</f>
        <v>#N/A</v>
      </c>
      <c r="D2245">
        <v>690</v>
      </c>
      <c r="E2245" t="s">
        <v>3632</v>
      </c>
      <c r="F2245">
        <v>147</v>
      </c>
      <c r="G2245">
        <v>210</v>
      </c>
      <c r="H2245">
        <f t="shared" si="157"/>
        <v>63</v>
      </c>
      <c r="I2245" t="str">
        <f t="shared" si="158"/>
        <v>D6Z6F6_DESAT/147-210</v>
      </c>
      <c r="K2245" t="e">
        <f>IF(C2245="Secretin_N, Secretin, TraK","T","N")</f>
        <v>#N/A</v>
      </c>
      <c r="L2245" t="e">
        <f>VLOOKUP(E2245,'Uniprot taxonomy'!E:J,4,FALSE)</f>
        <v>#N/A</v>
      </c>
      <c r="M2245" t="e">
        <f>LEFT(VLOOKUP(B2245,'Uniprot taxonomy'!B:R,5,FALSE))</f>
        <v>#N/A</v>
      </c>
      <c r="N2245" t="e">
        <f>VLOOKUP(B2245,'Uniprot taxonomy'!B:R,5,FALSE)</f>
        <v>#N/A</v>
      </c>
      <c r="O2245" t="e">
        <f>VLOOKUP(B2245,'Uniprot taxonomy'!B:R,6,FALSE)</f>
        <v>#N/A</v>
      </c>
      <c r="P2245" t="e">
        <f>VLOOKUP(B2245,'Uniprot taxonomy'!B:R,7,FALSE)</f>
        <v>#N/A</v>
      </c>
      <c r="Q2245" t="e">
        <f>VLOOKUP(B2245,'Uniprot taxonomy'!B:R,8,FALSE)</f>
        <v>#N/A</v>
      </c>
    </row>
    <row r="2246" spans="1:17" hidden="1" x14ac:dyDescent="0.25">
      <c r="A2246" t="s">
        <v>5621</v>
      </c>
      <c r="B2246" t="s">
        <v>5622</v>
      </c>
      <c r="C2246" t="e">
        <f>VLOOKUP('Домены Secretin_N'!B2246,'AC-Architecture'!A:C,3,FALSE)</f>
        <v>#N/A</v>
      </c>
      <c r="D2246">
        <v>690</v>
      </c>
      <c r="E2246" t="s">
        <v>3632</v>
      </c>
      <c r="F2246">
        <v>213</v>
      </c>
      <c r="G2246">
        <v>281</v>
      </c>
      <c r="H2246">
        <f t="shared" si="157"/>
        <v>68</v>
      </c>
      <c r="I2246" t="str">
        <f t="shared" si="158"/>
        <v>D6Z6F6_DESAT/213-281</v>
      </c>
      <c r="K2246" t="e">
        <f>IF(C2246="Secretin_N, Secretin, TraK","T","N")</f>
        <v>#N/A</v>
      </c>
      <c r="L2246" t="e">
        <f>VLOOKUP(E2246,'Uniprot taxonomy'!E:J,4,FALSE)</f>
        <v>#N/A</v>
      </c>
      <c r="M2246" t="e">
        <f>LEFT(VLOOKUP(B2246,'Uniprot taxonomy'!B:R,5,FALSE))</f>
        <v>#N/A</v>
      </c>
      <c r="N2246" t="e">
        <f>VLOOKUP(B2246,'Uniprot taxonomy'!B:R,5,FALSE)</f>
        <v>#N/A</v>
      </c>
      <c r="O2246" t="e">
        <f>VLOOKUP(B2246,'Uniprot taxonomy'!B:R,6,FALSE)</f>
        <v>#N/A</v>
      </c>
      <c r="P2246" t="e">
        <f>VLOOKUP(B2246,'Uniprot taxonomy'!B:R,7,FALSE)</f>
        <v>#N/A</v>
      </c>
      <c r="Q2246" t="e">
        <f>VLOOKUP(B2246,'Uniprot taxonomy'!B:R,8,FALSE)</f>
        <v>#N/A</v>
      </c>
    </row>
    <row r="2247" spans="1:17" hidden="1" x14ac:dyDescent="0.25">
      <c r="A2247" t="s">
        <v>5621</v>
      </c>
      <c r="B2247" t="s">
        <v>5622</v>
      </c>
      <c r="C2247" t="e">
        <f>VLOOKUP('Домены Secretin_N'!B2247,'AC-Architecture'!A:C,3,FALSE)</f>
        <v>#N/A</v>
      </c>
      <c r="D2247">
        <v>690</v>
      </c>
      <c r="E2247" t="s">
        <v>3632</v>
      </c>
      <c r="F2247">
        <v>285</v>
      </c>
      <c r="G2247">
        <v>359</v>
      </c>
      <c r="H2247">
        <f t="shared" si="157"/>
        <v>74</v>
      </c>
      <c r="I2247" t="str">
        <f t="shared" si="158"/>
        <v>D6Z6F6_DESAT/285-359</v>
      </c>
      <c r="K2247" t="e">
        <f>IF(C2247="Secretin_N, Secretin, TraK","T","N")</f>
        <v>#N/A</v>
      </c>
      <c r="L2247" t="e">
        <f>VLOOKUP(E2247,'Uniprot taxonomy'!E:J,4,FALSE)</f>
        <v>#N/A</v>
      </c>
      <c r="M2247" t="e">
        <f>LEFT(VLOOKUP(B2247,'Uniprot taxonomy'!B:R,5,FALSE))</f>
        <v>#N/A</v>
      </c>
      <c r="N2247" t="e">
        <f>VLOOKUP(B2247,'Uniprot taxonomy'!B:R,5,FALSE)</f>
        <v>#N/A</v>
      </c>
      <c r="O2247" t="e">
        <f>VLOOKUP(B2247,'Uniprot taxonomy'!B:R,6,FALSE)</f>
        <v>#N/A</v>
      </c>
      <c r="P2247" t="e">
        <f>VLOOKUP(B2247,'Uniprot taxonomy'!B:R,7,FALSE)</f>
        <v>#N/A</v>
      </c>
      <c r="Q2247" t="e">
        <f>VLOOKUP(B2247,'Uniprot taxonomy'!B:R,8,FALSE)</f>
        <v>#N/A</v>
      </c>
    </row>
    <row r="2248" spans="1:17" hidden="1" x14ac:dyDescent="0.25">
      <c r="A2248" t="s">
        <v>5625</v>
      </c>
      <c r="B2248" t="s">
        <v>5626</v>
      </c>
      <c r="C2248" t="e">
        <f>VLOOKUP('Домены Secretin_N'!B2248,'AC-Architecture'!A:C,3,FALSE)</f>
        <v>#N/A</v>
      </c>
      <c r="D2248">
        <v>514</v>
      </c>
      <c r="E2248" t="s">
        <v>3632</v>
      </c>
      <c r="F2248">
        <v>194</v>
      </c>
      <c r="G2248">
        <v>261</v>
      </c>
      <c r="H2248">
        <f t="shared" si="157"/>
        <v>67</v>
      </c>
      <c r="I2248" t="str">
        <f t="shared" si="158"/>
        <v>D6Z764_DESAT/194-261</v>
      </c>
      <c r="K2248" t="e">
        <f>IF(C2248="Secretin_N, Secretin, TraK","T","N")</f>
        <v>#N/A</v>
      </c>
      <c r="L2248" t="e">
        <f>VLOOKUP(E2248,'Uniprot taxonomy'!E:J,4,FALSE)</f>
        <v>#N/A</v>
      </c>
      <c r="M2248" t="e">
        <f>LEFT(VLOOKUP(B2248,'Uniprot taxonomy'!B:R,5,FALSE))</f>
        <v>#N/A</v>
      </c>
      <c r="N2248" t="e">
        <f>VLOOKUP(B2248,'Uniprot taxonomy'!B:R,5,FALSE)</f>
        <v>#N/A</v>
      </c>
      <c r="O2248" t="e">
        <f>VLOOKUP(B2248,'Uniprot taxonomy'!B:R,6,FALSE)</f>
        <v>#N/A</v>
      </c>
      <c r="P2248" t="e">
        <f>VLOOKUP(B2248,'Uniprot taxonomy'!B:R,7,FALSE)</f>
        <v>#N/A</v>
      </c>
      <c r="Q2248" t="e">
        <f>VLOOKUP(B2248,'Uniprot taxonomy'!B:R,8,FALSE)</f>
        <v>#N/A</v>
      </c>
    </row>
    <row r="2249" spans="1:17" hidden="1" x14ac:dyDescent="0.25">
      <c r="A2249" t="s">
        <v>5627</v>
      </c>
      <c r="B2249" t="s">
        <v>5628</v>
      </c>
      <c r="C2249" t="e">
        <f>VLOOKUP('Домены Secretin_N'!B2249,'AC-Architecture'!A:C,3,FALSE)</f>
        <v>#N/A</v>
      </c>
      <c r="D2249">
        <v>632</v>
      </c>
      <c r="E2249" t="s">
        <v>3632</v>
      </c>
      <c r="F2249">
        <v>193</v>
      </c>
      <c r="G2249">
        <v>271</v>
      </c>
      <c r="H2249">
        <f t="shared" si="157"/>
        <v>78</v>
      </c>
      <c r="I2249" t="str">
        <f t="shared" si="158"/>
        <v>D7AE76_GEOSK/193-271</v>
      </c>
      <c r="K2249" t="e">
        <f>IF(C2249="Secretin_N, Secretin, TraK","T","N")</f>
        <v>#N/A</v>
      </c>
      <c r="L2249" t="e">
        <f>VLOOKUP(E2249,'Uniprot taxonomy'!E:J,4,FALSE)</f>
        <v>#N/A</v>
      </c>
      <c r="M2249" t="e">
        <f>LEFT(VLOOKUP(B2249,'Uniprot taxonomy'!B:R,5,FALSE))</f>
        <v>#N/A</v>
      </c>
      <c r="N2249" t="e">
        <f>VLOOKUP(B2249,'Uniprot taxonomy'!B:R,5,FALSE)</f>
        <v>#N/A</v>
      </c>
      <c r="O2249" t="e">
        <f>VLOOKUP(B2249,'Uniprot taxonomy'!B:R,6,FALSE)</f>
        <v>#N/A</v>
      </c>
      <c r="P2249" t="e">
        <f>VLOOKUP(B2249,'Uniprot taxonomy'!B:R,7,FALSE)</f>
        <v>#N/A</v>
      </c>
      <c r="Q2249" t="e">
        <f>VLOOKUP(B2249,'Uniprot taxonomy'!B:R,8,FALSE)</f>
        <v>#N/A</v>
      </c>
    </row>
    <row r="2250" spans="1:17" hidden="1" x14ac:dyDescent="0.25">
      <c r="A2250" t="s">
        <v>5627</v>
      </c>
      <c r="B2250" t="s">
        <v>5628</v>
      </c>
      <c r="C2250" t="e">
        <f>VLOOKUP('Домены Secretin_N'!B2250,'AC-Architecture'!A:C,3,FALSE)</f>
        <v>#N/A</v>
      </c>
      <c r="D2250">
        <v>632</v>
      </c>
      <c r="E2250" t="s">
        <v>3632</v>
      </c>
      <c r="F2250">
        <v>276</v>
      </c>
      <c r="G2250">
        <v>360</v>
      </c>
      <c r="H2250">
        <f t="shared" si="157"/>
        <v>84</v>
      </c>
      <c r="I2250" t="str">
        <f t="shared" si="158"/>
        <v>D7AE76_GEOSK/276-360</v>
      </c>
      <c r="K2250" t="e">
        <f>IF(C2250="Secretin_N, Secretin, TraK","T","N")</f>
        <v>#N/A</v>
      </c>
      <c r="L2250" t="e">
        <f>VLOOKUP(E2250,'Uniprot taxonomy'!E:J,4,FALSE)</f>
        <v>#N/A</v>
      </c>
      <c r="M2250" t="e">
        <f>LEFT(VLOOKUP(B2250,'Uniprot taxonomy'!B:R,5,FALSE))</f>
        <v>#N/A</v>
      </c>
      <c r="N2250" t="e">
        <f>VLOOKUP(B2250,'Uniprot taxonomy'!B:R,5,FALSE)</f>
        <v>#N/A</v>
      </c>
      <c r="O2250" t="e">
        <f>VLOOKUP(B2250,'Uniprot taxonomy'!B:R,6,FALSE)</f>
        <v>#N/A</v>
      </c>
      <c r="P2250" t="e">
        <f>VLOOKUP(B2250,'Uniprot taxonomy'!B:R,7,FALSE)</f>
        <v>#N/A</v>
      </c>
      <c r="Q2250" t="e">
        <f>VLOOKUP(B2250,'Uniprot taxonomy'!B:R,8,FALSE)</f>
        <v>#N/A</v>
      </c>
    </row>
    <row r="2251" spans="1:17" hidden="1" x14ac:dyDescent="0.25">
      <c r="A2251" t="s">
        <v>5629</v>
      </c>
      <c r="B2251" t="s">
        <v>5630</v>
      </c>
      <c r="C2251" t="e">
        <f>VLOOKUP('Домены Secretin_N'!B2251,'AC-Architecture'!A:C,3,FALSE)</f>
        <v>#N/A</v>
      </c>
      <c r="D2251">
        <v>822</v>
      </c>
      <c r="E2251" t="s">
        <v>3632</v>
      </c>
      <c r="F2251">
        <v>269</v>
      </c>
      <c r="G2251">
        <v>329</v>
      </c>
      <c r="H2251">
        <f t="shared" si="157"/>
        <v>60</v>
      </c>
      <c r="I2251" t="str">
        <f t="shared" si="158"/>
        <v>D7AJK9_GEOSK/269-329</v>
      </c>
      <c r="K2251" t="e">
        <f>IF(C2251="Secretin_N, Secretin, TraK","T","N")</f>
        <v>#N/A</v>
      </c>
      <c r="L2251" t="e">
        <f>VLOOKUP(E2251,'Uniprot taxonomy'!E:J,4,FALSE)</f>
        <v>#N/A</v>
      </c>
      <c r="M2251" t="e">
        <f>LEFT(VLOOKUP(B2251,'Uniprot taxonomy'!B:R,5,FALSE))</f>
        <v>#N/A</v>
      </c>
      <c r="N2251" t="e">
        <f>VLOOKUP(B2251,'Uniprot taxonomy'!B:R,5,FALSE)</f>
        <v>#N/A</v>
      </c>
      <c r="O2251" t="e">
        <f>VLOOKUP(B2251,'Uniprot taxonomy'!B:R,6,FALSE)</f>
        <v>#N/A</v>
      </c>
      <c r="P2251" t="e">
        <f>VLOOKUP(B2251,'Uniprot taxonomy'!B:R,7,FALSE)</f>
        <v>#N/A</v>
      </c>
      <c r="Q2251" t="e">
        <f>VLOOKUP(B2251,'Uniprot taxonomy'!B:R,8,FALSE)</f>
        <v>#N/A</v>
      </c>
    </row>
    <row r="2252" spans="1:17" hidden="1" x14ac:dyDescent="0.25">
      <c r="A2252" t="s">
        <v>5631</v>
      </c>
      <c r="B2252" t="s">
        <v>5632</v>
      </c>
      <c r="C2252" t="e">
        <f>VLOOKUP('Домены Secretin_N'!B2252,'AC-Architecture'!A:C,3,FALSE)</f>
        <v>#N/A</v>
      </c>
      <c r="D2252">
        <v>894</v>
      </c>
      <c r="E2252" t="s">
        <v>3632</v>
      </c>
      <c r="F2252">
        <v>600</v>
      </c>
      <c r="G2252">
        <v>661</v>
      </c>
      <c r="H2252">
        <f t="shared" si="157"/>
        <v>61</v>
      </c>
      <c r="I2252" t="str">
        <f t="shared" si="158"/>
        <v>D7AKM1_GEOSK/600-661</v>
      </c>
      <c r="K2252" t="e">
        <f>IF(C2252="Secretin_N, Secretin, TraK","T","N")</f>
        <v>#N/A</v>
      </c>
      <c r="L2252" t="e">
        <f>VLOOKUP(E2252,'Uniprot taxonomy'!E:J,4,FALSE)</f>
        <v>#N/A</v>
      </c>
      <c r="M2252" t="e">
        <f>LEFT(VLOOKUP(B2252,'Uniprot taxonomy'!B:R,5,FALSE))</f>
        <v>#N/A</v>
      </c>
      <c r="N2252" t="e">
        <f>VLOOKUP(B2252,'Uniprot taxonomy'!B:R,5,FALSE)</f>
        <v>#N/A</v>
      </c>
      <c r="O2252" t="e">
        <f>VLOOKUP(B2252,'Uniprot taxonomy'!B:R,6,FALSE)</f>
        <v>#N/A</v>
      </c>
      <c r="P2252" t="e">
        <f>VLOOKUP(B2252,'Uniprot taxonomy'!B:R,7,FALSE)</f>
        <v>#N/A</v>
      </c>
      <c r="Q2252" t="e">
        <f>VLOOKUP(B2252,'Uniprot taxonomy'!B:R,8,FALSE)</f>
        <v>#N/A</v>
      </c>
    </row>
    <row r="2253" spans="1:17" hidden="1" x14ac:dyDescent="0.25">
      <c r="A2253" t="s">
        <v>649</v>
      </c>
      <c r="B2253" t="s">
        <v>1948</v>
      </c>
      <c r="C2253" t="str">
        <f>VLOOKUP('Домены Secretin_N'!B2253,'AC-Architecture'!A:C,3,FALSE)</f>
        <v>Secretin_N, Secretin</v>
      </c>
      <c r="D2253">
        <v>771</v>
      </c>
      <c r="E2253" t="s">
        <v>3632</v>
      </c>
      <c r="F2253">
        <v>455</v>
      </c>
      <c r="G2253">
        <v>529</v>
      </c>
      <c r="H2253">
        <f t="shared" si="157"/>
        <v>74</v>
      </c>
      <c r="I2253" t="str">
        <f t="shared" si="158"/>
        <v>D7BEI2_MEISD/455-529</v>
      </c>
      <c r="K2253" t="str">
        <f>IF(C2253="Secretin_N, Secretin, TraK","T","N")</f>
        <v>N</v>
      </c>
      <c r="L2253" t="e">
        <f>VLOOKUP(E2253,'Uniprot taxonomy'!E:J,4,FALSE)</f>
        <v>#N/A</v>
      </c>
      <c r="M2253" t="str">
        <f>LEFT(VLOOKUP(B2253,'Uniprot taxonomy'!B:R,5,FALSE))</f>
        <v>D</v>
      </c>
      <c r="N2253" t="str">
        <f>VLOOKUP(B2253,'Uniprot taxonomy'!B:R,5,FALSE)</f>
        <v>Deinococci</v>
      </c>
      <c r="O2253" t="str">
        <f>VLOOKUP(B2253,'Uniprot taxonomy'!B:R,6,FALSE)</f>
        <v>Thermales</v>
      </c>
      <c r="P2253" t="str">
        <f>VLOOKUP(B2253,'Uniprot taxonomy'!B:R,7,FALSE)</f>
        <v>Thermaceae</v>
      </c>
      <c r="Q2253" t="str">
        <f>VLOOKUP(B2253,'Uniprot taxonomy'!B:R,8,FALSE)</f>
        <v>Meiothermus</v>
      </c>
    </row>
    <row r="2254" spans="1:17" hidden="1" x14ac:dyDescent="0.25">
      <c r="A2254" t="s">
        <v>650</v>
      </c>
      <c r="B2254" t="s">
        <v>1949</v>
      </c>
      <c r="C2254" t="str">
        <f>VLOOKUP('Домены Secretin_N'!B2254,'AC-Architecture'!A:C,3,FALSE)</f>
        <v>Secretin_N, Secretin</v>
      </c>
      <c r="D2254">
        <v>670</v>
      </c>
      <c r="E2254" t="s">
        <v>3632</v>
      </c>
      <c r="F2254">
        <v>332</v>
      </c>
      <c r="G2254">
        <v>395</v>
      </c>
      <c r="H2254">
        <f t="shared" si="157"/>
        <v>63</v>
      </c>
      <c r="I2254" t="str">
        <f t="shared" si="158"/>
        <v>D7BJM4_MEISD/332-395</v>
      </c>
      <c r="K2254" t="str">
        <f>IF(C2254="Secretin_N, Secretin, TraK","T","N")</f>
        <v>N</v>
      </c>
      <c r="L2254" t="e">
        <f>VLOOKUP(E2254,'Uniprot taxonomy'!E:J,4,FALSE)</f>
        <v>#N/A</v>
      </c>
      <c r="M2254" t="str">
        <f>LEFT(VLOOKUP(B2254,'Uniprot taxonomy'!B:R,5,FALSE))</f>
        <v>D</v>
      </c>
      <c r="N2254" t="str">
        <f>VLOOKUP(B2254,'Uniprot taxonomy'!B:R,5,FALSE)</f>
        <v>Deinococci</v>
      </c>
      <c r="O2254" t="str">
        <f>VLOOKUP(B2254,'Uniprot taxonomy'!B:R,6,FALSE)</f>
        <v>Thermales</v>
      </c>
      <c r="P2254" t="str">
        <f>VLOOKUP(B2254,'Uniprot taxonomy'!B:R,7,FALSE)</f>
        <v>Thermaceae</v>
      </c>
      <c r="Q2254" t="str">
        <f>VLOOKUP(B2254,'Uniprot taxonomy'!B:R,8,FALSE)</f>
        <v>Meiothermus</v>
      </c>
    </row>
    <row r="2255" spans="1:17" hidden="1" x14ac:dyDescent="0.25">
      <c r="A2255" t="s">
        <v>651</v>
      </c>
      <c r="B2255" t="s">
        <v>1950</v>
      </c>
      <c r="C2255" t="str">
        <f>VLOOKUP('Домены Secretin_N'!B2255,'AC-Architecture'!A:C,3,FALSE)</f>
        <v>Secretin_N, Secretin</v>
      </c>
      <c r="D2255">
        <v>560</v>
      </c>
      <c r="E2255" t="s">
        <v>3632</v>
      </c>
      <c r="F2255">
        <v>232</v>
      </c>
      <c r="G2255">
        <v>342</v>
      </c>
      <c r="H2255">
        <f t="shared" si="157"/>
        <v>110</v>
      </c>
      <c r="I2255" t="str">
        <f t="shared" si="158"/>
        <v>D7CWU4_TRURR/232-342</v>
      </c>
      <c r="K2255" t="str">
        <f>IF(C2255="Secretin_N, Secretin, TraK","T","N")</f>
        <v>N</v>
      </c>
      <c r="L2255" t="e">
        <f>VLOOKUP(E2255,'Uniprot taxonomy'!E:J,4,FALSE)</f>
        <v>#N/A</v>
      </c>
      <c r="M2255" t="str">
        <f>LEFT(VLOOKUP(B2255,'Uniprot taxonomy'!B:R,5,FALSE))</f>
        <v>D</v>
      </c>
      <c r="N2255" t="str">
        <f>VLOOKUP(B2255,'Uniprot taxonomy'!B:R,5,FALSE)</f>
        <v>Deinococci</v>
      </c>
      <c r="O2255" t="str">
        <f>VLOOKUP(B2255,'Uniprot taxonomy'!B:R,6,FALSE)</f>
        <v>Deinococcales</v>
      </c>
      <c r="P2255" t="str">
        <f>VLOOKUP(B2255,'Uniprot taxonomy'!B:R,7,FALSE)</f>
        <v>Trueperaceae</v>
      </c>
      <c r="Q2255" t="str">
        <f>VLOOKUP(B2255,'Uniprot taxonomy'!B:R,8,FALSE)</f>
        <v>Truepera</v>
      </c>
    </row>
    <row r="2256" spans="1:17" hidden="1" x14ac:dyDescent="0.25">
      <c r="A2256" t="s">
        <v>652</v>
      </c>
      <c r="B2256" t="s">
        <v>1951</v>
      </c>
      <c r="C2256" t="str">
        <f>VLOOKUP('Домены Secretin_N'!B2256,'AC-Architecture'!A:C,3,FALSE)</f>
        <v>Secretin_N, Secretin</v>
      </c>
      <c r="D2256">
        <v>760</v>
      </c>
      <c r="E2256" t="s">
        <v>3632</v>
      </c>
      <c r="F2256">
        <v>363</v>
      </c>
      <c r="G2256">
        <v>470</v>
      </c>
      <c r="H2256">
        <f t="shared" si="157"/>
        <v>107</v>
      </c>
      <c r="I2256" t="str">
        <f t="shared" si="158"/>
        <v>D7DE44_CHLTD/363-470</v>
      </c>
      <c r="K2256" t="str">
        <f>IF(C2256="Secretin_N, Secretin, TraK","T","N")</f>
        <v>N</v>
      </c>
      <c r="L2256" t="e">
        <f>VLOOKUP(E2256,'Uniprot taxonomy'!E:J,4,FALSE)</f>
        <v>#N/A</v>
      </c>
      <c r="M2256" t="str">
        <f>LEFT(VLOOKUP(B2256,'Uniprot taxonomy'!B:R,5,FALSE))</f>
        <v>C</v>
      </c>
      <c r="N2256" t="str">
        <f>VLOOKUP(B2256,'Uniprot taxonomy'!B:R,5,FALSE)</f>
        <v>Chlamydiales</v>
      </c>
      <c r="O2256" t="str">
        <f>VLOOKUP(B2256,'Uniprot taxonomy'!B:R,6,FALSE)</f>
        <v>Chlamydiaceae</v>
      </c>
      <c r="P2256" t="str">
        <f>VLOOKUP(B2256,'Uniprot taxonomy'!B:R,7,FALSE)</f>
        <v>Chlamydia/Chlamydophilagroup</v>
      </c>
      <c r="Q2256" t="str">
        <f>VLOOKUP(B2256,'Uniprot taxonomy'!B:R,8,FALSE)</f>
        <v>Chlamydia</v>
      </c>
    </row>
    <row r="2257" spans="1:17" hidden="1" x14ac:dyDescent="0.25">
      <c r="A2257" t="s">
        <v>5635</v>
      </c>
      <c r="B2257" t="s">
        <v>5636</v>
      </c>
      <c r="C2257" t="e">
        <f>VLOOKUP('Домены Secretin_N'!B2257,'AC-Architecture'!A:C,3,FALSE)</f>
        <v>#N/A</v>
      </c>
      <c r="D2257">
        <v>921</v>
      </c>
      <c r="E2257" t="s">
        <v>3632</v>
      </c>
      <c r="F2257">
        <v>365</v>
      </c>
      <c r="G2257">
        <v>426</v>
      </c>
      <c r="H2257">
        <f t="shared" si="157"/>
        <v>61</v>
      </c>
      <c r="I2257" t="str">
        <f t="shared" si="158"/>
        <v>D7DEE7_CHLTD/365-426</v>
      </c>
      <c r="K2257" t="e">
        <f>IF(C2257="Secretin_N, Secretin, TraK","T","N")</f>
        <v>#N/A</v>
      </c>
      <c r="L2257" t="e">
        <f>VLOOKUP(E2257,'Uniprot taxonomy'!E:J,4,FALSE)</f>
        <v>#N/A</v>
      </c>
      <c r="M2257" t="e">
        <f>LEFT(VLOOKUP(B2257,'Uniprot taxonomy'!B:R,5,FALSE))</f>
        <v>#N/A</v>
      </c>
      <c r="N2257" t="e">
        <f>VLOOKUP(B2257,'Uniprot taxonomy'!B:R,5,FALSE)</f>
        <v>#N/A</v>
      </c>
      <c r="O2257" t="e">
        <f>VLOOKUP(B2257,'Uniprot taxonomy'!B:R,6,FALSE)</f>
        <v>#N/A</v>
      </c>
      <c r="P2257" t="e">
        <f>VLOOKUP(B2257,'Uniprot taxonomy'!B:R,7,FALSE)</f>
        <v>#N/A</v>
      </c>
      <c r="Q2257" t="e">
        <f>VLOOKUP(B2257,'Uniprot taxonomy'!B:R,8,FALSE)</f>
        <v>#N/A</v>
      </c>
    </row>
    <row r="2258" spans="1:17" hidden="1" x14ac:dyDescent="0.25">
      <c r="A2258" t="s">
        <v>5635</v>
      </c>
      <c r="B2258" t="s">
        <v>5636</v>
      </c>
      <c r="C2258" t="e">
        <f>VLOOKUP('Домены Secretin_N'!B2258,'AC-Architecture'!A:C,3,FALSE)</f>
        <v>#N/A</v>
      </c>
      <c r="D2258">
        <v>921</v>
      </c>
      <c r="E2258" t="s">
        <v>3632</v>
      </c>
      <c r="F2258">
        <v>521</v>
      </c>
      <c r="G2258">
        <v>596</v>
      </c>
      <c r="H2258">
        <f t="shared" si="157"/>
        <v>75</v>
      </c>
      <c r="I2258" t="str">
        <f t="shared" si="158"/>
        <v>D7DEE7_CHLTD/521-596</v>
      </c>
      <c r="K2258" t="e">
        <f>IF(C2258="Secretin_N, Secretin, TraK","T","N")</f>
        <v>#N/A</v>
      </c>
      <c r="L2258" t="e">
        <f>VLOOKUP(E2258,'Uniprot taxonomy'!E:J,4,FALSE)</f>
        <v>#N/A</v>
      </c>
      <c r="M2258" t="e">
        <f>LEFT(VLOOKUP(B2258,'Uniprot taxonomy'!B:R,5,FALSE))</f>
        <v>#N/A</v>
      </c>
      <c r="N2258" t="e">
        <f>VLOOKUP(B2258,'Uniprot taxonomy'!B:R,5,FALSE)</f>
        <v>#N/A</v>
      </c>
      <c r="O2258" t="e">
        <f>VLOOKUP(B2258,'Uniprot taxonomy'!B:R,6,FALSE)</f>
        <v>#N/A</v>
      </c>
      <c r="P2258" t="e">
        <f>VLOOKUP(B2258,'Uniprot taxonomy'!B:R,7,FALSE)</f>
        <v>#N/A</v>
      </c>
      <c r="Q2258" t="e">
        <f>VLOOKUP(B2258,'Uniprot taxonomy'!B:R,8,FALSE)</f>
        <v>#N/A</v>
      </c>
    </row>
    <row r="2259" spans="1:17" hidden="1" x14ac:dyDescent="0.25">
      <c r="A2259" t="s">
        <v>5637</v>
      </c>
      <c r="B2259" t="s">
        <v>5638</v>
      </c>
      <c r="C2259" t="e">
        <f>VLOOKUP('Домены Secretin_N'!B2259,'AC-Architecture'!A:C,3,FALSE)</f>
        <v>#N/A</v>
      </c>
      <c r="D2259">
        <v>921</v>
      </c>
      <c r="E2259" t="s">
        <v>3632</v>
      </c>
      <c r="F2259">
        <v>365</v>
      </c>
      <c r="G2259">
        <v>426</v>
      </c>
      <c r="H2259">
        <f t="shared" si="157"/>
        <v>61</v>
      </c>
      <c r="I2259" t="str">
        <f t="shared" si="158"/>
        <v>D7DF46_CHLTL/365-426</v>
      </c>
      <c r="K2259" t="e">
        <f>IF(C2259="Secretin_N, Secretin, TraK","T","N")</f>
        <v>#N/A</v>
      </c>
      <c r="L2259" t="e">
        <f>VLOOKUP(E2259,'Uniprot taxonomy'!E:J,4,FALSE)</f>
        <v>#N/A</v>
      </c>
      <c r="M2259" t="e">
        <f>LEFT(VLOOKUP(B2259,'Uniprot taxonomy'!B:R,5,FALSE))</f>
        <v>#N/A</v>
      </c>
      <c r="N2259" t="e">
        <f>VLOOKUP(B2259,'Uniprot taxonomy'!B:R,5,FALSE)</f>
        <v>#N/A</v>
      </c>
      <c r="O2259" t="e">
        <f>VLOOKUP(B2259,'Uniprot taxonomy'!B:R,6,FALSE)</f>
        <v>#N/A</v>
      </c>
      <c r="P2259" t="e">
        <f>VLOOKUP(B2259,'Uniprot taxonomy'!B:R,7,FALSE)</f>
        <v>#N/A</v>
      </c>
      <c r="Q2259" t="e">
        <f>VLOOKUP(B2259,'Uniprot taxonomy'!B:R,8,FALSE)</f>
        <v>#N/A</v>
      </c>
    </row>
    <row r="2260" spans="1:17" hidden="1" x14ac:dyDescent="0.25">
      <c r="A2260" t="s">
        <v>5637</v>
      </c>
      <c r="B2260" t="s">
        <v>5638</v>
      </c>
      <c r="C2260" t="e">
        <f>VLOOKUP('Домены Secretin_N'!B2260,'AC-Architecture'!A:C,3,FALSE)</f>
        <v>#N/A</v>
      </c>
      <c r="D2260">
        <v>921</v>
      </c>
      <c r="E2260" t="s">
        <v>3632</v>
      </c>
      <c r="F2260">
        <v>521</v>
      </c>
      <c r="G2260">
        <v>596</v>
      </c>
      <c r="H2260">
        <f t="shared" si="157"/>
        <v>75</v>
      </c>
      <c r="I2260" t="str">
        <f t="shared" si="158"/>
        <v>D7DF46_CHLTL/521-596</v>
      </c>
      <c r="K2260" t="e">
        <f>IF(C2260="Secretin_N, Secretin, TraK","T","N")</f>
        <v>#N/A</v>
      </c>
      <c r="L2260" t="e">
        <f>VLOOKUP(E2260,'Uniprot taxonomy'!E:J,4,FALSE)</f>
        <v>#N/A</v>
      </c>
      <c r="M2260" t="e">
        <f>LEFT(VLOOKUP(B2260,'Uniprot taxonomy'!B:R,5,FALSE))</f>
        <v>#N/A</v>
      </c>
      <c r="N2260" t="e">
        <f>VLOOKUP(B2260,'Uniprot taxonomy'!B:R,5,FALSE)</f>
        <v>#N/A</v>
      </c>
      <c r="O2260" t="e">
        <f>VLOOKUP(B2260,'Uniprot taxonomy'!B:R,6,FALSE)</f>
        <v>#N/A</v>
      </c>
      <c r="P2260" t="e">
        <f>VLOOKUP(B2260,'Uniprot taxonomy'!B:R,7,FALSE)</f>
        <v>#N/A</v>
      </c>
      <c r="Q2260" t="e">
        <f>VLOOKUP(B2260,'Uniprot taxonomy'!B:R,8,FALSE)</f>
        <v>#N/A</v>
      </c>
    </row>
    <row r="2261" spans="1:17" hidden="1" x14ac:dyDescent="0.25">
      <c r="A2261" t="s">
        <v>653</v>
      </c>
      <c r="B2261" t="s">
        <v>1952</v>
      </c>
      <c r="C2261" t="str">
        <f>VLOOKUP('Домены Secretin_N'!B2261,'AC-Architecture'!A:C,3,FALSE)</f>
        <v>Secretin_N, Secretin</v>
      </c>
      <c r="D2261">
        <v>760</v>
      </c>
      <c r="E2261" t="s">
        <v>3632</v>
      </c>
      <c r="F2261">
        <v>363</v>
      </c>
      <c r="G2261">
        <v>470</v>
      </c>
      <c r="H2261">
        <f t="shared" si="157"/>
        <v>107</v>
      </c>
      <c r="I2261" t="str">
        <f t="shared" si="158"/>
        <v>D7DHB3_CHLTL/363-470</v>
      </c>
      <c r="K2261" t="str">
        <f>IF(C2261="Secretin_N, Secretin, TraK","T","N")</f>
        <v>N</v>
      </c>
      <c r="L2261" t="e">
        <f>VLOOKUP(E2261,'Uniprot taxonomy'!E:J,4,FALSE)</f>
        <v>#N/A</v>
      </c>
      <c r="M2261" t="str">
        <f>LEFT(VLOOKUP(B2261,'Uniprot taxonomy'!B:R,5,FALSE))</f>
        <v>C</v>
      </c>
      <c r="N2261" t="str">
        <f>VLOOKUP(B2261,'Uniprot taxonomy'!B:R,5,FALSE)</f>
        <v>Chlamydiales</v>
      </c>
      <c r="O2261" t="str">
        <f>VLOOKUP(B2261,'Uniprot taxonomy'!B:R,6,FALSE)</f>
        <v>Chlamydiaceae</v>
      </c>
      <c r="P2261" t="str">
        <f>VLOOKUP(B2261,'Uniprot taxonomy'!B:R,7,FALSE)</f>
        <v>Chlamydia/Chlamydophilagroup</v>
      </c>
      <c r="Q2261" t="str">
        <f>VLOOKUP(B2261,'Uniprot taxonomy'!B:R,8,FALSE)</f>
        <v>Chlamydia</v>
      </c>
    </row>
    <row r="2262" spans="1:17" hidden="1" x14ac:dyDescent="0.25">
      <c r="A2262" t="s">
        <v>5639</v>
      </c>
      <c r="B2262" t="s">
        <v>5640</v>
      </c>
      <c r="C2262" t="e">
        <f>VLOOKUP('Домены Secretin_N'!B2262,'AC-Architecture'!A:C,3,FALSE)</f>
        <v>#N/A</v>
      </c>
      <c r="D2262">
        <v>638</v>
      </c>
      <c r="E2262" t="s">
        <v>3632</v>
      </c>
      <c r="F2262">
        <v>268</v>
      </c>
      <c r="G2262">
        <v>328</v>
      </c>
      <c r="H2262">
        <f t="shared" si="157"/>
        <v>60</v>
      </c>
      <c r="I2262" t="str">
        <f t="shared" si="158"/>
        <v>D7DJ68_METS0/268-328</v>
      </c>
      <c r="K2262" t="e">
        <f>IF(C2262="Secretin_N, Secretin, TraK","T","N")</f>
        <v>#N/A</v>
      </c>
      <c r="L2262" t="e">
        <f>VLOOKUP(E2262,'Uniprot taxonomy'!E:J,4,FALSE)</f>
        <v>#N/A</v>
      </c>
      <c r="M2262" t="e">
        <f>LEFT(VLOOKUP(B2262,'Uniprot taxonomy'!B:R,5,FALSE))</f>
        <v>#N/A</v>
      </c>
      <c r="N2262" t="e">
        <f>VLOOKUP(B2262,'Uniprot taxonomy'!B:R,5,FALSE)</f>
        <v>#N/A</v>
      </c>
      <c r="O2262" t="e">
        <f>VLOOKUP(B2262,'Uniprot taxonomy'!B:R,6,FALSE)</f>
        <v>#N/A</v>
      </c>
      <c r="P2262" t="e">
        <f>VLOOKUP(B2262,'Uniprot taxonomy'!B:R,7,FALSE)</f>
        <v>#N/A</v>
      </c>
      <c r="Q2262" t="e">
        <f>VLOOKUP(B2262,'Uniprot taxonomy'!B:R,8,FALSE)</f>
        <v>#N/A</v>
      </c>
    </row>
    <row r="2263" spans="1:17" hidden="1" x14ac:dyDescent="0.25">
      <c r="A2263" t="s">
        <v>654</v>
      </c>
      <c r="B2263" t="s">
        <v>1953</v>
      </c>
      <c r="C2263" t="str">
        <f>VLOOKUP('Домены Secretin_N'!B2263,'AC-Architecture'!A:C,3,FALSE)</f>
        <v>Secretin_N, Secretin</v>
      </c>
      <c r="D2263">
        <v>284</v>
      </c>
      <c r="E2263" t="s">
        <v>3632</v>
      </c>
      <c r="F2263">
        <v>37</v>
      </c>
      <c r="G2263">
        <v>96</v>
      </c>
      <c r="H2263">
        <f t="shared" si="157"/>
        <v>59</v>
      </c>
      <c r="I2263" t="str">
        <f t="shared" si="158"/>
        <v>D7DM37_METS0/37-96</v>
      </c>
      <c r="J2263" t="e">
        <f>CONCATENATE(K2263,"_",#REF!,"_",B2263)</f>
        <v>#REF!</v>
      </c>
      <c r="K2263" t="str">
        <f>IF(C2263="Secretin_N, Secretin, TraK","T","N")</f>
        <v>N</v>
      </c>
      <c r="L2263" t="e">
        <f>VLOOKUP(E2263,'Uniprot taxonomy'!E:J,4,FALSE)</f>
        <v>#N/A</v>
      </c>
      <c r="M2263" t="str">
        <f>LEFT(VLOOKUP(B2263,'Uniprot taxonomy'!B:R,5,FALSE))</f>
        <v>B</v>
      </c>
      <c r="N2263" t="str">
        <f>VLOOKUP(B2263,'Uniprot taxonomy'!B:R,5,FALSE)</f>
        <v>Betaproteobacteria</v>
      </c>
      <c r="O2263" t="str">
        <f>VLOOKUP(B2263,'Uniprot taxonomy'!B:R,6,FALSE)</f>
        <v>Methylophilales</v>
      </c>
      <c r="P2263" t="str">
        <f>VLOOKUP(B2263,'Uniprot taxonomy'!B:R,7,FALSE)</f>
        <v>Methylophilaceae</v>
      </c>
      <c r="Q2263" t="str">
        <f>VLOOKUP(B2263,'Uniprot taxonomy'!B:R,8,FALSE)</f>
        <v>Methylotenera</v>
      </c>
    </row>
    <row r="2264" spans="1:17" hidden="1" x14ac:dyDescent="0.25">
      <c r="A2264" t="s">
        <v>5641</v>
      </c>
      <c r="B2264" t="s">
        <v>5642</v>
      </c>
      <c r="C2264" t="e">
        <f>VLOOKUP('Домены Secretin_N'!B2264,'AC-Architecture'!A:C,3,FALSE)</f>
        <v>#N/A</v>
      </c>
      <c r="D2264">
        <v>838</v>
      </c>
      <c r="E2264" t="s">
        <v>3632</v>
      </c>
      <c r="F2264">
        <v>285</v>
      </c>
      <c r="G2264">
        <v>344</v>
      </c>
      <c r="H2264">
        <f t="shared" si="157"/>
        <v>59</v>
      </c>
      <c r="I2264" t="str">
        <f t="shared" si="158"/>
        <v>D7DMD9_METS0/285-344</v>
      </c>
      <c r="K2264" t="e">
        <f>IF(C2264="Secretin_N, Secretin, TraK","T","N")</f>
        <v>#N/A</v>
      </c>
      <c r="L2264" t="e">
        <f>VLOOKUP(E2264,'Uniprot taxonomy'!E:J,4,FALSE)</f>
        <v>#N/A</v>
      </c>
      <c r="M2264" t="e">
        <f>LEFT(VLOOKUP(B2264,'Uniprot taxonomy'!B:R,5,FALSE))</f>
        <v>#N/A</v>
      </c>
      <c r="N2264" t="e">
        <f>VLOOKUP(B2264,'Uniprot taxonomy'!B:R,5,FALSE)</f>
        <v>#N/A</v>
      </c>
      <c r="O2264" t="e">
        <f>VLOOKUP(B2264,'Uniprot taxonomy'!B:R,6,FALSE)</f>
        <v>#N/A</v>
      </c>
      <c r="P2264" t="e">
        <f>VLOOKUP(B2264,'Uniprot taxonomy'!B:R,7,FALSE)</f>
        <v>#N/A</v>
      </c>
      <c r="Q2264" t="e">
        <f>VLOOKUP(B2264,'Uniprot taxonomy'!B:R,8,FALSE)</f>
        <v>#N/A</v>
      </c>
    </row>
    <row r="2265" spans="1:17" hidden="1" x14ac:dyDescent="0.25">
      <c r="A2265" t="s">
        <v>5643</v>
      </c>
      <c r="B2265" t="s">
        <v>5644</v>
      </c>
      <c r="C2265" t="e">
        <f>VLOOKUP('Домены Secretin_N'!B2265,'AC-Architecture'!A:C,3,FALSE)</f>
        <v>#N/A</v>
      </c>
      <c r="D2265">
        <v>728</v>
      </c>
      <c r="E2265" t="s">
        <v>3632</v>
      </c>
      <c r="F2265">
        <v>379</v>
      </c>
      <c r="G2265">
        <v>444</v>
      </c>
      <c r="H2265">
        <f t="shared" si="157"/>
        <v>65</v>
      </c>
      <c r="I2265" t="str">
        <f t="shared" si="158"/>
        <v>D7DNC0_METS0/379-444</v>
      </c>
      <c r="K2265" t="e">
        <f>IF(C2265="Secretin_N, Secretin, TraK","T","N")</f>
        <v>#N/A</v>
      </c>
      <c r="L2265" t="e">
        <f>VLOOKUP(E2265,'Uniprot taxonomy'!E:J,4,FALSE)</f>
        <v>#N/A</v>
      </c>
      <c r="M2265" t="e">
        <f>LEFT(VLOOKUP(B2265,'Uniprot taxonomy'!B:R,5,FALSE))</f>
        <v>#N/A</v>
      </c>
      <c r="N2265" t="e">
        <f>VLOOKUP(B2265,'Uniprot taxonomy'!B:R,5,FALSE)</f>
        <v>#N/A</v>
      </c>
      <c r="O2265" t="e">
        <f>VLOOKUP(B2265,'Uniprot taxonomy'!B:R,6,FALSE)</f>
        <v>#N/A</v>
      </c>
      <c r="P2265" t="e">
        <f>VLOOKUP(B2265,'Uniprot taxonomy'!B:R,7,FALSE)</f>
        <v>#N/A</v>
      </c>
      <c r="Q2265" t="e">
        <f>VLOOKUP(B2265,'Uniprot taxonomy'!B:R,8,FALSE)</f>
        <v>#N/A</v>
      </c>
    </row>
    <row r="2266" spans="1:17" hidden="1" x14ac:dyDescent="0.25">
      <c r="A2266" t="s">
        <v>5645</v>
      </c>
      <c r="B2266" t="s">
        <v>5646</v>
      </c>
      <c r="C2266" t="e">
        <f>VLOOKUP('Домены Secretin_N'!B2266,'AC-Architecture'!A:C,3,FALSE)</f>
        <v>#N/A</v>
      </c>
      <c r="D2266">
        <v>675</v>
      </c>
      <c r="E2266" t="s">
        <v>3632</v>
      </c>
      <c r="F2266">
        <v>277</v>
      </c>
      <c r="G2266">
        <v>336</v>
      </c>
      <c r="H2266">
        <f t="shared" si="157"/>
        <v>59</v>
      </c>
      <c r="I2266" t="str">
        <f t="shared" si="158"/>
        <v>D7DNU8_METS0/277-336</v>
      </c>
      <c r="K2266" t="e">
        <f>IF(C2266="Secretin_N, Secretin, TraK","T","N")</f>
        <v>#N/A</v>
      </c>
      <c r="L2266" t="e">
        <f>VLOOKUP(E2266,'Uniprot taxonomy'!E:J,4,FALSE)</f>
        <v>#N/A</v>
      </c>
      <c r="M2266" t="e">
        <f>LEFT(VLOOKUP(B2266,'Uniprot taxonomy'!B:R,5,FALSE))</f>
        <v>#N/A</v>
      </c>
      <c r="N2266" t="e">
        <f>VLOOKUP(B2266,'Uniprot taxonomy'!B:R,5,FALSE)</f>
        <v>#N/A</v>
      </c>
      <c r="O2266" t="e">
        <f>VLOOKUP(B2266,'Uniprot taxonomy'!B:R,6,FALSE)</f>
        <v>#N/A</v>
      </c>
      <c r="P2266" t="e">
        <f>VLOOKUP(B2266,'Uniprot taxonomy'!B:R,7,FALSE)</f>
        <v>#N/A</v>
      </c>
      <c r="Q2266" t="e">
        <f>VLOOKUP(B2266,'Uniprot taxonomy'!B:R,8,FALSE)</f>
        <v>#N/A</v>
      </c>
    </row>
    <row r="2267" spans="1:17" hidden="1" x14ac:dyDescent="0.25">
      <c r="A2267" t="s">
        <v>5647</v>
      </c>
      <c r="B2267" t="s">
        <v>5648</v>
      </c>
      <c r="C2267" t="e">
        <f>VLOOKUP('Домены Secretin_N'!B2267,'AC-Architecture'!A:C,3,FALSE)</f>
        <v>#N/A</v>
      </c>
      <c r="D2267">
        <v>818</v>
      </c>
      <c r="E2267" t="s">
        <v>3632</v>
      </c>
      <c r="F2267">
        <v>327</v>
      </c>
      <c r="G2267">
        <v>439</v>
      </c>
      <c r="H2267">
        <f t="shared" si="157"/>
        <v>112</v>
      </c>
      <c r="I2267" t="str">
        <f t="shared" si="158"/>
        <v>D7DZF0_NOSA0/327-439</v>
      </c>
      <c r="K2267" t="e">
        <f>IF(C2267="Secretin_N, Secretin, TraK","T","N")</f>
        <v>#N/A</v>
      </c>
      <c r="L2267" t="e">
        <f>VLOOKUP(E2267,'Uniprot taxonomy'!E:J,4,FALSE)</f>
        <v>#N/A</v>
      </c>
      <c r="M2267" t="e">
        <f>LEFT(VLOOKUP(B2267,'Uniprot taxonomy'!B:R,5,FALSE))</f>
        <v>#N/A</v>
      </c>
      <c r="N2267" t="e">
        <f>VLOOKUP(B2267,'Uniprot taxonomy'!B:R,5,FALSE)</f>
        <v>#N/A</v>
      </c>
      <c r="O2267" t="e">
        <f>VLOOKUP(B2267,'Uniprot taxonomy'!B:R,6,FALSE)</f>
        <v>#N/A</v>
      </c>
      <c r="P2267" t="e">
        <f>VLOOKUP(B2267,'Uniprot taxonomy'!B:R,7,FALSE)</f>
        <v>#N/A</v>
      </c>
      <c r="Q2267" t="e">
        <f>VLOOKUP(B2267,'Uniprot taxonomy'!B:R,8,FALSE)</f>
        <v>#N/A</v>
      </c>
    </row>
    <row r="2268" spans="1:17" hidden="1" x14ac:dyDescent="0.25">
      <c r="A2268" t="s">
        <v>5649</v>
      </c>
      <c r="B2268" t="s">
        <v>5650</v>
      </c>
      <c r="C2268" t="e">
        <f>VLOOKUP('Домены Secretin_N'!B2268,'AC-Architecture'!A:C,3,FALSE)</f>
        <v>#N/A</v>
      </c>
      <c r="D2268">
        <v>578</v>
      </c>
      <c r="E2268" t="s">
        <v>3632</v>
      </c>
      <c r="F2268">
        <v>261</v>
      </c>
      <c r="G2268">
        <v>327</v>
      </c>
      <c r="H2268">
        <f t="shared" si="157"/>
        <v>66</v>
      </c>
      <c r="I2268" t="str">
        <f t="shared" si="158"/>
        <v>D7HFR1_VIBCL/261-327</v>
      </c>
      <c r="K2268" t="e">
        <f>IF(C2268="Secretin_N, Secretin, TraK","T","N")</f>
        <v>#N/A</v>
      </c>
      <c r="L2268" t="e">
        <f>VLOOKUP(E2268,'Uniprot taxonomy'!E:J,4,FALSE)</f>
        <v>#N/A</v>
      </c>
      <c r="M2268" t="e">
        <f>LEFT(VLOOKUP(B2268,'Uniprot taxonomy'!B:R,5,FALSE))</f>
        <v>#N/A</v>
      </c>
      <c r="N2268" t="e">
        <f>VLOOKUP(B2268,'Uniprot taxonomy'!B:R,5,FALSE)</f>
        <v>#N/A</v>
      </c>
      <c r="O2268" t="e">
        <f>VLOOKUP(B2268,'Uniprot taxonomy'!B:R,6,FALSE)</f>
        <v>#N/A</v>
      </c>
      <c r="P2268" t="e">
        <f>VLOOKUP(B2268,'Uniprot taxonomy'!B:R,7,FALSE)</f>
        <v>#N/A</v>
      </c>
      <c r="Q2268" t="e">
        <f>VLOOKUP(B2268,'Uniprot taxonomy'!B:R,8,FALSE)</f>
        <v>#N/A</v>
      </c>
    </row>
    <row r="2269" spans="1:17" hidden="1" x14ac:dyDescent="0.25">
      <c r="A2269" t="s">
        <v>5651</v>
      </c>
      <c r="B2269" t="s">
        <v>5652</v>
      </c>
      <c r="C2269" t="e">
        <f>VLOOKUP('Домены Secretin_N'!B2269,'AC-Architecture'!A:C,3,FALSE)</f>
        <v>#N/A</v>
      </c>
      <c r="D2269">
        <v>674</v>
      </c>
      <c r="E2269" t="s">
        <v>3632</v>
      </c>
      <c r="F2269">
        <v>126</v>
      </c>
      <c r="G2269">
        <v>189</v>
      </c>
      <c r="H2269">
        <f t="shared" si="157"/>
        <v>63</v>
      </c>
      <c r="I2269" t="str">
        <f t="shared" si="158"/>
        <v>D7HG14_VIBCL/126-189</v>
      </c>
      <c r="K2269" t="e">
        <f>IF(C2269="Secretin_N, Secretin, TraK","T","N")</f>
        <v>#N/A</v>
      </c>
      <c r="L2269" t="e">
        <f>VLOOKUP(E2269,'Uniprot taxonomy'!E:J,4,FALSE)</f>
        <v>#N/A</v>
      </c>
      <c r="M2269" t="e">
        <f>LEFT(VLOOKUP(B2269,'Uniprot taxonomy'!B:R,5,FALSE))</f>
        <v>#N/A</v>
      </c>
      <c r="N2269" t="e">
        <f>VLOOKUP(B2269,'Uniprot taxonomy'!B:R,5,FALSE)</f>
        <v>#N/A</v>
      </c>
      <c r="O2269" t="e">
        <f>VLOOKUP(B2269,'Uniprot taxonomy'!B:R,6,FALSE)</f>
        <v>#N/A</v>
      </c>
      <c r="P2269" t="e">
        <f>VLOOKUP(B2269,'Uniprot taxonomy'!B:R,7,FALSE)</f>
        <v>#N/A</v>
      </c>
      <c r="Q2269" t="e">
        <f>VLOOKUP(B2269,'Uniprot taxonomy'!B:R,8,FALSE)</f>
        <v>#N/A</v>
      </c>
    </row>
    <row r="2270" spans="1:17" hidden="1" x14ac:dyDescent="0.25">
      <c r="A2270" t="s">
        <v>5651</v>
      </c>
      <c r="B2270" t="s">
        <v>5652</v>
      </c>
      <c r="C2270" t="e">
        <f>VLOOKUP('Домены Secretin_N'!B2270,'AC-Architecture'!A:C,3,FALSE)</f>
        <v>#N/A</v>
      </c>
      <c r="D2270">
        <v>674</v>
      </c>
      <c r="E2270" t="s">
        <v>3632</v>
      </c>
      <c r="F2270">
        <v>191</v>
      </c>
      <c r="G2270">
        <v>262</v>
      </c>
      <c r="H2270">
        <f t="shared" si="157"/>
        <v>71</v>
      </c>
      <c r="I2270" t="str">
        <f t="shared" si="158"/>
        <v>D7HG14_VIBCL/191-262</v>
      </c>
      <c r="K2270" t="e">
        <f>IF(C2270="Secretin_N, Secretin, TraK","T","N")</f>
        <v>#N/A</v>
      </c>
      <c r="L2270" t="e">
        <f>VLOOKUP(E2270,'Uniprot taxonomy'!E:J,4,FALSE)</f>
        <v>#N/A</v>
      </c>
      <c r="M2270" t="e">
        <f>LEFT(VLOOKUP(B2270,'Uniprot taxonomy'!B:R,5,FALSE))</f>
        <v>#N/A</v>
      </c>
      <c r="N2270" t="e">
        <f>VLOOKUP(B2270,'Uniprot taxonomy'!B:R,5,FALSE)</f>
        <v>#N/A</v>
      </c>
      <c r="O2270" t="e">
        <f>VLOOKUP(B2270,'Uniprot taxonomy'!B:R,6,FALSE)</f>
        <v>#N/A</v>
      </c>
      <c r="P2270" t="e">
        <f>VLOOKUP(B2270,'Uniprot taxonomy'!B:R,7,FALSE)</f>
        <v>#N/A</v>
      </c>
      <c r="Q2270" t="e">
        <f>VLOOKUP(B2270,'Uniprot taxonomy'!B:R,8,FALSE)</f>
        <v>#N/A</v>
      </c>
    </row>
    <row r="2271" spans="1:17" hidden="1" x14ac:dyDescent="0.25">
      <c r="A2271" t="s">
        <v>5651</v>
      </c>
      <c r="B2271" t="s">
        <v>5652</v>
      </c>
      <c r="C2271" t="e">
        <f>VLOOKUP('Домены Secretin_N'!B2271,'AC-Architecture'!A:C,3,FALSE)</f>
        <v>#N/A</v>
      </c>
      <c r="D2271">
        <v>674</v>
      </c>
      <c r="E2271" t="s">
        <v>3632</v>
      </c>
      <c r="F2271">
        <v>266</v>
      </c>
      <c r="G2271">
        <v>343</v>
      </c>
      <c r="H2271">
        <f t="shared" si="157"/>
        <v>77</v>
      </c>
      <c r="I2271" t="str">
        <f t="shared" si="158"/>
        <v>D7HG14_VIBCL/266-343</v>
      </c>
      <c r="K2271" t="e">
        <f>IF(C2271="Secretin_N, Secretin, TraK","T","N")</f>
        <v>#N/A</v>
      </c>
      <c r="L2271" t="e">
        <f>VLOOKUP(E2271,'Uniprot taxonomy'!E:J,4,FALSE)</f>
        <v>#N/A</v>
      </c>
      <c r="M2271" t="e">
        <f>LEFT(VLOOKUP(B2271,'Uniprot taxonomy'!B:R,5,FALSE))</f>
        <v>#N/A</v>
      </c>
      <c r="N2271" t="e">
        <f>VLOOKUP(B2271,'Uniprot taxonomy'!B:R,5,FALSE)</f>
        <v>#N/A</v>
      </c>
      <c r="O2271" t="e">
        <f>VLOOKUP(B2271,'Uniprot taxonomy'!B:R,6,FALSE)</f>
        <v>#N/A</v>
      </c>
      <c r="P2271" t="e">
        <f>VLOOKUP(B2271,'Uniprot taxonomy'!B:R,7,FALSE)</f>
        <v>#N/A</v>
      </c>
      <c r="Q2271" t="e">
        <f>VLOOKUP(B2271,'Uniprot taxonomy'!B:R,8,FALSE)</f>
        <v>#N/A</v>
      </c>
    </row>
    <row r="2272" spans="1:17" hidden="1" x14ac:dyDescent="0.25">
      <c r="A2272" t="s">
        <v>5653</v>
      </c>
      <c r="B2272" t="s">
        <v>5654</v>
      </c>
      <c r="C2272" t="e">
        <f>VLOOKUP('Домены Secretin_N'!B2272,'AC-Architecture'!A:C,3,FALSE)</f>
        <v>#N/A</v>
      </c>
      <c r="D2272">
        <v>674</v>
      </c>
      <c r="E2272" t="s">
        <v>3632</v>
      </c>
      <c r="F2272">
        <v>126</v>
      </c>
      <c r="G2272">
        <v>189</v>
      </c>
      <c r="H2272">
        <f t="shared" si="157"/>
        <v>63</v>
      </c>
      <c r="I2272" t="str">
        <f t="shared" si="158"/>
        <v>D7HQR1_VIBCL/126-189</v>
      </c>
      <c r="K2272" t="e">
        <f>IF(C2272="Secretin_N, Secretin, TraK","T","N")</f>
        <v>#N/A</v>
      </c>
      <c r="L2272" t="e">
        <f>VLOOKUP(E2272,'Uniprot taxonomy'!E:J,4,FALSE)</f>
        <v>#N/A</v>
      </c>
      <c r="M2272" t="e">
        <f>LEFT(VLOOKUP(B2272,'Uniprot taxonomy'!B:R,5,FALSE))</f>
        <v>#N/A</v>
      </c>
      <c r="N2272" t="e">
        <f>VLOOKUP(B2272,'Uniprot taxonomy'!B:R,5,FALSE)</f>
        <v>#N/A</v>
      </c>
      <c r="O2272" t="e">
        <f>VLOOKUP(B2272,'Uniprot taxonomy'!B:R,6,FALSE)</f>
        <v>#N/A</v>
      </c>
      <c r="P2272" t="e">
        <f>VLOOKUP(B2272,'Uniprot taxonomy'!B:R,7,FALSE)</f>
        <v>#N/A</v>
      </c>
      <c r="Q2272" t="e">
        <f>VLOOKUP(B2272,'Uniprot taxonomy'!B:R,8,FALSE)</f>
        <v>#N/A</v>
      </c>
    </row>
    <row r="2273" spans="1:17" hidden="1" x14ac:dyDescent="0.25">
      <c r="A2273" t="s">
        <v>5653</v>
      </c>
      <c r="B2273" t="s">
        <v>5654</v>
      </c>
      <c r="C2273" t="e">
        <f>VLOOKUP('Домены Secretin_N'!B2273,'AC-Architecture'!A:C,3,FALSE)</f>
        <v>#N/A</v>
      </c>
      <c r="D2273">
        <v>674</v>
      </c>
      <c r="E2273" t="s">
        <v>3632</v>
      </c>
      <c r="F2273">
        <v>191</v>
      </c>
      <c r="G2273">
        <v>262</v>
      </c>
      <c r="H2273">
        <f t="shared" si="157"/>
        <v>71</v>
      </c>
      <c r="I2273" t="str">
        <f t="shared" si="158"/>
        <v>D7HQR1_VIBCL/191-262</v>
      </c>
      <c r="K2273" t="e">
        <f>IF(C2273="Secretin_N, Secretin, TraK","T","N")</f>
        <v>#N/A</v>
      </c>
      <c r="L2273" t="e">
        <f>VLOOKUP(E2273,'Uniprot taxonomy'!E:J,4,FALSE)</f>
        <v>#N/A</v>
      </c>
      <c r="M2273" t="e">
        <f>LEFT(VLOOKUP(B2273,'Uniprot taxonomy'!B:R,5,FALSE))</f>
        <v>#N/A</v>
      </c>
      <c r="N2273" t="e">
        <f>VLOOKUP(B2273,'Uniprot taxonomy'!B:R,5,FALSE)</f>
        <v>#N/A</v>
      </c>
      <c r="O2273" t="e">
        <f>VLOOKUP(B2273,'Uniprot taxonomy'!B:R,6,FALSE)</f>
        <v>#N/A</v>
      </c>
      <c r="P2273" t="e">
        <f>VLOOKUP(B2273,'Uniprot taxonomy'!B:R,7,FALSE)</f>
        <v>#N/A</v>
      </c>
      <c r="Q2273" t="e">
        <f>VLOOKUP(B2273,'Uniprot taxonomy'!B:R,8,FALSE)</f>
        <v>#N/A</v>
      </c>
    </row>
    <row r="2274" spans="1:17" hidden="1" x14ac:dyDescent="0.25">
      <c r="A2274" t="s">
        <v>5653</v>
      </c>
      <c r="B2274" t="s">
        <v>5654</v>
      </c>
      <c r="C2274" t="e">
        <f>VLOOKUP('Домены Secretin_N'!B2274,'AC-Architecture'!A:C,3,FALSE)</f>
        <v>#N/A</v>
      </c>
      <c r="D2274">
        <v>674</v>
      </c>
      <c r="E2274" t="s">
        <v>3632</v>
      </c>
      <c r="F2274">
        <v>266</v>
      </c>
      <c r="G2274">
        <v>343</v>
      </c>
      <c r="H2274">
        <f t="shared" si="157"/>
        <v>77</v>
      </c>
      <c r="I2274" t="str">
        <f t="shared" si="158"/>
        <v>D7HQR1_VIBCL/266-343</v>
      </c>
      <c r="K2274" t="e">
        <f>IF(C2274="Secretin_N, Secretin, TraK","T","N")</f>
        <v>#N/A</v>
      </c>
      <c r="L2274" t="e">
        <f>VLOOKUP(E2274,'Uniprot taxonomy'!E:J,4,FALSE)</f>
        <v>#N/A</v>
      </c>
      <c r="M2274" t="e">
        <f>LEFT(VLOOKUP(B2274,'Uniprot taxonomy'!B:R,5,FALSE))</f>
        <v>#N/A</v>
      </c>
      <c r="N2274" t="e">
        <f>VLOOKUP(B2274,'Uniprot taxonomy'!B:R,5,FALSE)</f>
        <v>#N/A</v>
      </c>
      <c r="O2274" t="e">
        <f>VLOOKUP(B2274,'Uniprot taxonomy'!B:R,6,FALSE)</f>
        <v>#N/A</v>
      </c>
      <c r="P2274" t="e">
        <f>VLOOKUP(B2274,'Uniprot taxonomy'!B:R,7,FALSE)</f>
        <v>#N/A</v>
      </c>
      <c r="Q2274" t="e">
        <f>VLOOKUP(B2274,'Uniprot taxonomy'!B:R,8,FALSE)</f>
        <v>#N/A</v>
      </c>
    </row>
    <row r="2275" spans="1:17" hidden="1" x14ac:dyDescent="0.25">
      <c r="A2275" t="s">
        <v>5655</v>
      </c>
      <c r="B2275" t="s">
        <v>5656</v>
      </c>
      <c r="C2275" t="e">
        <f>VLOOKUP('Домены Secretin_N'!B2275,'AC-Architecture'!A:C,3,FALSE)</f>
        <v>#N/A</v>
      </c>
      <c r="D2275">
        <v>578</v>
      </c>
      <c r="E2275" t="s">
        <v>3632</v>
      </c>
      <c r="F2275">
        <v>261</v>
      </c>
      <c r="G2275">
        <v>327</v>
      </c>
      <c r="H2275">
        <f t="shared" si="157"/>
        <v>66</v>
      </c>
      <c r="I2275" t="str">
        <f t="shared" si="158"/>
        <v>D7HR06_VIBCL/261-327</v>
      </c>
      <c r="K2275" t="e">
        <f>IF(C2275="Secretin_N, Secretin, TraK","T","N")</f>
        <v>#N/A</v>
      </c>
      <c r="L2275" t="e">
        <f>VLOOKUP(E2275,'Uniprot taxonomy'!E:J,4,FALSE)</f>
        <v>#N/A</v>
      </c>
      <c r="M2275" t="e">
        <f>LEFT(VLOOKUP(B2275,'Uniprot taxonomy'!B:R,5,FALSE))</f>
        <v>#N/A</v>
      </c>
      <c r="N2275" t="e">
        <f>VLOOKUP(B2275,'Uniprot taxonomy'!B:R,5,FALSE)</f>
        <v>#N/A</v>
      </c>
      <c r="O2275" t="e">
        <f>VLOOKUP(B2275,'Uniprot taxonomy'!B:R,6,FALSE)</f>
        <v>#N/A</v>
      </c>
      <c r="P2275" t="e">
        <f>VLOOKUP(B2275,'Uniprot taxonomy'!B:R,7,FALSE)</f>
        <v>#N/A</v>
      </c>
      <c r="Q2275" t="e">
        <f>VLOOKUP(B2275,'Uniprot taxonomy'!B:R,8,FALSE)</f>
        <v>#N/A</v>
      </c>
    </row>
    <row r="2276" spans="1:17" hidden="1" x14ac:dyDescent="0.25">
      <c r="A2276" t="s">
        <v>5657</v>
      </c>
      <c r="B2276" t="s">
        <v>5658</v>
      </c>
      <c r="C2276" t="e">
        <f>VLOOKUP('Домены Secretin_N'!B2276,'AC-Architecture'!A:C,3,FALSE)</f>
        <v>#N/A</v>
      </c>
      <c r="D2276">
        <v>718</v>
      </c>
      <c r="E2276" t="s">
        <v>3632</v>
      </c>
      <c r="F2276">
        <v>398</v>
      </c>
      <c r="G2276">
        <v>465</v>
      </c>
      <c r="H2276">
        <f t="shared" si="157"/>
        <v>67</v>
      </c>
      <c r="I2276" t="str">
        <f t="shared" si="158"/>
        <v>D7HUI3_PSESS/398-465</v>
      </c>
      <c r="K2276" t="e">
        <f>IF(C2276="Secretin_N, Secretin, TraK","T","N")</f>
        <v>#N/A</v>
      </c>
      <c r="L2276" t="e">
        <f>VLOOKUP(E2276,'Uniprot taxonomy'!E:J,4,FALSE)</f>
        <v>#N/A</v>
      </c>
      <c r="M2276" t="e">
        <f>LEFT(VLOOKUP(B2276,'Uniprot taxonomy'!B:R,5,FALSE))</f>
        <v>#N/A</v>
      </c>
      <c r="N2276" t="e">
        <f>VLOOKUP(B2276,'Uniprot taxonomy'!B:R,5,FALSE)</f>
        <v>#N/A</v>
      </c>
      <c r="O2276" t="e">
        <f>VLOOKUP(B2276,'Uniprot taxonomy'!B:R,6,FALSE)</f>
        <v>#N/A</v>
      </c>
      <c r="P2276" t="e">
        <f>VLOOKUP(B2276,'Uniprot taxonomy'!B:R,7,FALSE)</f>
        <v>#N/A</v>
      </c>
      <c r="Q2276" t="e">
        <f>VLOOKUP(B2276,'Uniprot taxonomy'!B:R,8,FALSE)</f>
        <v>#N/A</v>
      </c>
    </row>
    <row r="2277" spans="1:17" x14ac:dyDescent="0.25">
      <c r="A2277" t="s">
        <v>655</v>
      </c>
      <c r="B2277" t="s">
        <v>1954</v>
      </c>
      <c r="C2277" t="str">
        <f>VLOOKUP('Домены Secretin_N'!B2277,'AC-Architecture'!A:C,3,FALSE)</f>
        <v>Secretin_N, Secretin</v>
      </c>
      <c r="D2277">
        <v>699</v>
      </c>
      <c r="E2277" t="s">
        <v>3632</v>
      </c>
      <c r="F2277">
        <v>174</v>
      </c>
      <c r="G2277">
        <v>319</v>
      </c>
      <c r="H2277">
        <f t="shared" si="157"/>
        <v>145</v>
      </c>
      <c r="I2277" t="str">
        <f t="shared" si="158"/>
        <v>D7HWX3_PSESS/174-319</v>
      </c>
      <c r="J2277" t="str">
        <f t="shared" ref="J2277:J2279" si="159">CONCATENATE(K2277,"_",LEFT(O2277,3),"_",LEFT(Q2277,3),"_",B2277)</f>
        <v>N_Pse_Pse_D7HWX3</v>
      </c>
      <c r="K2277" t="str">
        <f>IF(C2277="Secretin_N, Secretin, TraK","T","N")</f>
        <v>N</v>
      </c>
      <c r="L2277" t="str">
        <f>VLOOKUP(B2277,'Uniprot taxonomy'!B:R,4,FALSE)</f>
        <v>Proteobacteria</v>
      </c>
      <c r="M2277" t="str">
        <f>LEFT(VLOOKUP(B2277,'Uniprot taxonomy'!B:R,5,FALSE))</f>
        <v>G</v>
      </c>
      <c r="N2277" t="str">
        <f>VLOOKUP(B2277,'Uniprot taxonomy'!B:R,5,FALSE)</f>
        <v>Gammaproteobacteria</v>
      </c>
      <c r="O2277" t="str">
        <f>VLOOKUP(B2277,'Uniprot taxonomy'!B:R,6,FALSE)</f>
        <v>Pseudomonadales</v>
      </c>
      <c r="P2277" t="str">
        <f>VLOOKUP(B2277,'Uniprot taxonomy'!B:R,7,FALSE)</f>
        <v>Pseudomonadaceae</v>
      </c>
      <c r="Q2277" t="str">
        <f>VLOOKUP(B2277,'Uniprot taxonomy'!B:R,8,FALSE)</f>
        <v>Pseudomonas</v>
      </c>
    </row>
    <row r="2278" spans="1:17" x14ac:dyDescent="0.25">
      <c r="A2278" t="s">
        <v>656</v>
      </c>
      <c r="B2278" t="s">
        <v>1955</v>
      </c>
      <c r="C2278" t="str">
        <f>VLOOKUP('Домены Secretin_N'!B2278,'AC-Architecture'!A:C,3,FALSE)</f>
        <v>Secretin_N, Secretin</v>
      </c>
      <c r="D2278">
        <v>247</v>
      </c>
      <c r="E2278" t="s">
        <v>3632</v>
      </c>
      <c r="F2278">
        <v>26</v>
      </c>
      <c r="G2278">
        <v>85</v>
      </c>
      <c r="H2278">
        <f t="shared" si="157"/>
        <v>59</v>
      </c>
      <c r="I2278" t="str">
        <f t="shared" si="158"/>
        <v>D7I1E3_PSESS/26-85</v>
      </c>
      <c r="J2278" t="str">
        <f t="shared" si="159"/>
        <v>N_Pse_Pse_D7I1E3</v>
      </c>
      <c r="K2278" t="str">
        <f>IF(C2278="Secretin_N, Secretin, TraK","T","N")</f>
        <v>N</v>
      </c>
      <c r="L2278" t="str">
        <f>VLOOKUP(B2278,'Uniprot taxonomy'!B:R,4,FALSE)</f>
        <v>Proteobacteria</v>
      </c>
      <c r="M2278" t="str">
        <f>LEFT(VLOOKUP(B2278,'Uniprot taxonomy'!B:R,5,FALSE))</f>
        <v>G</v>
      </c>
      <c r="N2278" t="str">
        <f>VLOOKUP(B2278,'Uniprot taxonomy'!B:R,5,FALSE)</f>
        <v>Gammaproteobacteria</v>
      </c>
      <c r="O2278" t="str">
        <f>VLOOKUP(B2278,'Uniprot taxonomy'!B:R,6,FALSE)</f>
        <v>Pseudomonadales</v>
      </c>
      <c r="P2278" t="str">
        <f>VLOOKUP(B2278,'Uniprot taxonomy'!B:R,7,FALSE)</f>
        <v>Pseudomonadaceae</v>
      </c>
      <c r="Q2278" t="str">
        <f>VLOOKUP(B2278,'Uniprot taxonomy'!B:R,8,FALSE)</f>
        <v>Pseudomonas</v>
      </c>
    </row>
    <row r="2279" spans="1:17" x14ac:dyDescent="0.25">
      <c r="A2279" t="s">
        <v>657</v>
      </c>
      <c r="B2279" t="s">
        <v>1956</v>
      </c>
      <c r="C2279" t="str">
        <f>VLOOKUP('Домены Secretin_N'!B2279,'AC-Architecture'!A:C,3,FALSE)</f>
        <v>Secretin_N, Secretin</v>
      </c>
      <c r="D2279">
        <v>567</v>
      </c>
      <c r="E2279" t="s">
        <v>3632</v>
      </c>
      <c r="F2279">
        <v>178</v>
      </c>
      <c r="G2279">
        <v>306</v>
      </c>
      <c r="H2279">
        <f t="shared" si="157"/>
        <v>128</v>
      </c>
      <c r="I2279" t="str">
        <f t="shared" si="158"/>
        <v>D7JRZ8_ECOLX/178-306</v>
      </c>
      <c r="J2279" t="str">
        <f t="shared" si="159"/>
        <v>N_Ent_Esc_D7JRZ8</v>
      </c>
      <c r="K2279" t="str">
        <f>IF(C2279="Secretin_N, Secretin, TraK","T","N")</f>
        <v>N</v>
      </c>
      <c r="L2279" t="str">
        <f>VLOOKUP(B2279,'Uniprot taxonomy'!B:R,4,FALSE)</f>
        <v>Proteobacteria</v>
      </c>
      <c r="M2279" t="str">
        <f>LEFT(VLOOKUP(B2279,'Uniprot taxonomy'!B:R,5,FALSE))</f>
        <v>G</v>
      </c>
      <c r="N2279" t="str">
        <f>VLOOKUP(B2279,'Uniprot taxonomy'!B:R,5,FALSE)</f>
        <v>Gammaproteobacteria</v>
      </c>
      <c r="O2279" t="str">
        <f>VLOOKUP(B2279,'Uniprot taxonomy'!B:R,6,FALSE)</f>
        <v>Enterobacteriales</v>
      </c>
      <c r="P2279" t="str">
        <f>VLOOKUP(B2279,'Uniprot taxonomy'!B:R,7,FALSE)</f>
        <v>Enterobacteriaceae</v>
      </c>
      <c r="Q2279" t="str">
        <f>VLOOKUP(B2279,'Uniprot taxonomy'!B:R,8,FALSE)</f>
        <v>Escherichia</v>
      </c>
    </row>
    <row r="2280" spans="1:17" hidden="1" x14ac:dyDescent="0.25">
      <c r="A2280" t="s">
        <v>5659</v>
      </c>
      <c r="B2280" t="s">
        <v>5660</v>
      </c>
      <c r="C2280" t="e">
        <f>VLOOKUP('Домены Secretin_N'!B2280,'AC-Architecture'!A:C,3,FALSE)</f>
        <v>#N/A</v>
      </c>
      <c r="D2280">
        <v>412</v>
      </c>
      <c r="E2280" t="s">
        <v>3632</v>
      </c>
      <c r="F2280">
        <v>119</v>
      </c>
      <c r="G2280">
        <v>180</v>
      </c>
      <c r="H2280">
        <f t="shared" si="157"/>
        <v>61</v>
      </c>
      <c r="I2280" t="str">
        <f t="shared" si="158"/>
        <v>D7JVL9_ECOLX/119-180</v>
      </c>
      <c r="K2280" t="e">
        <f>IF(C2280="Secretin_N, Secretin, TraK","T","N")</f>
        <v>#N/A</v>
      </c>
      <c r="L2280" t="e">
        <f>VLOOKUP(E2280,'Uniprot taxonomy'!E:J,4,FALSE)</f>
        <v>#N/A</v>
      </c>
      <c r="M2280" t="e">
        <f>LEFT(VLOOKUP(B2280,'Uniprot taxonomy'!B:R,5,FALSE))</f>
        <v>#N/A</v>
      </c>
      <c r="N2280" t="e">
        <f>VLOOKUP(B2280,'Uniprot taxonomy'!B:R,5,FALSE)</f>
        <v>#N/A</v>
      </c>
      <c r="O2280" t="e">
        <f>VLOOKUP(B2280,'Uniprot taxonomy'!B:R,6,FALSE)</f>
        <v>#N/A</v>
      </c>
      <c r="P2280" t="e">
        <f>VLOOKUP(B2280,'Uniprot taxonomy'!B:R,7,FALSE)</f>
        <v>#N/A</v>
      </c>
      <c r="Q2280" t="e">
        <f>VLOOKUP(B2280,'Uniprot taxonomy'!B:R,8,FALSE)</f>
        <v>#N/A</v>
      </c>
    </row>
    <row r="2281" spans="1:17" hidden="1" x14ac:dyDescent="0.25">
      <c r="A2281" t="s">
        <v>5661</v>
      </c>
      <c r="B2281" t="s">
        <v>5662</v>
      </c>
      <c r="C2281" t="e">
        <f>VLOOKUP('Домены Secretin_N'!B2281,'AC-Architecture'!A:C,3,FALSE)</f>
        <v>#N/A</v>
      </c>
      <c r="D2281">
        <v>715</v>
      </c>
      <c r="E2281" t="s">
        <v>3632</v>
      </c>
      <c r="F2281">
        <v>381</v>
      </c>
      <c r="G2281">
        <v>455</v>
      </c>
      <c r="H2281">
        <f t="shared" si="157"/>
        <v>74</v>
      </c>
      <c r="I2281" t="str">
        <f t="shared" si="158"/>
        <v>D7N365_9NEIS/381-455</v>
      </c>
      <c r="K2281" t="e">
        <f>IF(C2281="Secretin_N, Secretin, TraK","T","N")</f>
        <v>#N/A</v>
      </c>
      <c r="L2281" t="e">
        <f>VLOOKUP(E2281,'Uniprot taxonomy'!E:J,4,FALSE)</f>
        <v>#N/A</v>
      </c>
      <c r="M2281" t="e">
        <f>LEFT(VLOOKUP(B2281,'Uniprot taxonomy'!B:R,5,FALSE))</f>
        <v>#N/A</v>
      </c>
      <c r="N2281" t="e">
        <f>VLOOKUP(B2281,'Uniprot taxonomy'!B:R,5,FALSE)</f>
        <v>#N/A</v>
      </c>
      <c r="O2281" t="e">
        <f>VLOOKUP(B2281,'Uniprot taxonomy'!B:R,6,FALSE)</f>
        <v>#N/A</v>
      </c>
      <c r="P2281" t="e">
        <f>VLOOKUP(B2281,'Uniprot taxonomy'!B:R,7,FALSE)</f>
        <v>#N/A</v>
      </c>
      <c r="Q2281" t="e">
        <f>VLOOKUP(B2281,'Uniprot taxonomy'!B:R,8,FALSE)</f>
        <v>#N/A</v>
      </c>
    </row>
    <row r="2282" spans="1:17" x14ac:dyDescent="0.25">
      <c r="A2282" t="s">
        <v>658</v>
      </c>
      <c r="B2282" t="s">
        <v>1957</v>
      </c>
      <c r="C2282" t="str">
        <f>VLOOKUP('Домены Secretin_N'!B2282,'AC-Architecture'!A:C,3,FALSE)</f>
        <v>Secretin_N, Secretin</v>
      </c>
      <c r="D2282">
        <v>567</v>
      </c>
      <c r="E2282" t="s">
        <v>3632</v>
      </c>
      <c r="F2282">
        <v>178</v>
      </c>
      <c r="G2282">
        <v>306</v>
      </c>
      <c r="H2282">
        <f t="shared" si="157"/>
        <v>128</v>
      </c>
      <c r="I2282" t="str">
        <f t="shared" si="158"/>
        <v>D7X1W2_ECOLX/178-306</v>
      </c>
      <c r="J2282" t="str">
        <f>CONCATENATE(K2282,"_",LEFT(O2282,3),"_",LEFT(Q2282,3),"_",B2282)</f>
        <v>N_Ent_Esc_D7X1W2</v>
      </c>
      <c r="K2282" t="str">
        <f>IF(C2282="Secretin_N, Secretin, TraK","T","N")</f>
        <v>N</v>
      </c>
      <c r="L2282" t="str">
        <f>VLOOKUP(B2282,'Uniprot taxonomy'!B:R,4,FALSE)</f>
        <v>Proteobacteria</v>
      </c>
      <c r="M2282" t="str">
        <f>LEFT(VLOOKUP(B2282,'Uniprot taxonomy'!B:R,5,FALSE))</f>
        <v>G</v>
      </c>
      <c r="N2282" t="str">
        <f>VLOOKUP(B2282,'Uniprot taxonomy'!B:R,5,FALSE)</f>
        <v>Gammaproteobacteria</v>
      </c>
      <c r="O2282" t="str">
        <f>VLOOKUP(B2282,'Uniprot taxonomy'!B:R,6,FALSE)</f>
        <v>Enterobacteriales</v>
      </c>
      <c r="P2282" t="str">
        <f>VLOOKUP(B2282,'Uniprot taxonomy'!B:R,7,FALSE)</f>
        <v>Enterobacteriaceae</v>
      </c>
      <c r="Q2282" t="str">
        <f>VLOOKUP(B2282,'Uniprot taxonomy'!B:R,8,FALSE)</f>
        <v>Escherichia</v>
      </c>
    </row>
    <row r="2283" spans="1:17" hidden="1" x14ac:dyDescent="0.25">
      <c r="A2283" t="s">
        <v>5663</v>
      </c>
      <c r="B2283" t="s">
        <v>5664</v>
      </c>
      <c r="C2283" t="e">
        <f>VLOOKUP('Домены Secretin_N'!B2283,'AC-Architecture'!A:C,3,FALSE)</f>
        <v>#N/A</v>
      </c>
      <c r="D2283">
        <v>386</v>
      </c>
      <c r="E2283" t="s">
        <v>3632</v>
      </c>
      <c r="F2283">
        <v>93</v>
      </c>
      <c r="G2283">
        <v>154</v>
      </c>
      <c r="H2283">
        <f t="shared" si="157"/>
        <v>61</v>
      </c>
      <c r="I2283" t="str">
        <f t="shared" si="158"/>
        <v>D7X8U2_ECOLX/93-154</v>
      </c>
      <c r="K2283" t="e">
        <f>IF(C2283="Secretin_N, Secretin, TraK","T","N")</f>
        <v>#N/A</v>
      </c>
      <c r="L2283" t="e">
        <f>VLOOKUP(E2283,'Uniprot taxonomy'!E:J,4,FALSE)</f>
        <v>#N/A</v>
      </c>
      <c r="M2283" t="e">
        <f>LEFT(VLOOKUP(B2283,'Uniprot taxonomy'!B:R,5,FALSE))</f>
        <v>#N/A</v>
      </c>
      <c r="N2283" t="e">
        <f>VLOOKUP(B2283,'Uniprot taxonomy'!B:R,5,FALSE)</f>
        <v>#N/A</v>
      </c>
      <c r="O2283" t="e">
        <f>VLOOKUP(B2283,'Uniprot taxonomy'!B:R,6,FALSE)</f>
        <v>#N/A</v>
      </c>
      <c r="P2283" t="e">
        <f>VLOOKUP(B2283,'Uniprot taxonomy'!B:R,7,FALSE)</f>
        <v>#N/A</v>
      </c>
      <c r="Q2283" t="e">
        <f>VLOOKUP(B2283,'Uniprot taxonomy'!B:R,8,FALSE)</f>
        <v>#N/A</v>
      </c>
    </row>
    <row r="2284" spans="1:17" hidden="1" x14ac:dyDescent="0.25">
      <c r="A2284" t="s">
        <v>5665</v>
      </c>
      <c r="B2284" t="s">
        <v>5666</v>
      </c>
      <c r="C2284" t="e">
        <f>VLOOKUP('Домены Secretin_N'!B2284,'AC-Architecture'!A:C,3,FALSE)</f>
        <v>#N/A</v>
      </c>
      <c r="D2284">
        <v>686</v>
      </c>
      <c r="E2284" t="s">
        <v>3632</v>
      </c>
      <c r="F2284">
        <v>145</v>
      </c>
      <c r="G2284">
        <v>208</v>
      </c>
      <c r="H2284">
        <f t="shared" si="157"/>
        <v>63</v>
      </c>
      <c r="I2284" t="str">
        <f t="shared" si="158"/>
        <v>D7XCE2_ECOLX/145-208</v>
      </c>
      <c r="K2284" t="e">
        <f>IF(C2284="Secretin_N, Secretin, TraK","T","N")</f>
        <v>#N/A</v>
      </c>
      <c r="L2284" t="e">
        <f>VLOOKUP(E2284,'Uniprot taxonomy'!E:J,4,FALSE)</f>
        <v>#N/A</v>
      </c>
      <c r="M2284" t="e">
        <f>LEFT(VLOOKUP(B2284,'Uniprot taxonomy'!B:R,5,FALSE))</f>
        <v>#N/A</v>
      </c>
      <c r="N2284" t="e">
        <f>VLOOKUP(B2284,'Uniprot taxonomy'!B:R,5,FALSE)</f>
        <v>#N/A</v>
      </c>
      <c r="O2284" t="e">
        <f>VLOOKUP(B2284,'Uniprot taxonomy'!B:R,6,FALSE)</f>
        <v>#N/A</v>
      </c>
      <c r="P2284" t="e">
        <f>VLOOKUP(B2284,'Uniprot taxonomy'!B:R,7,FALSE)</f>
        <v>#N/A</v>
      </c>
      <c r="Q2284" t="e">
        <f>VLOOKUP(B2284,'Uniprot taxonomy'!B:R,8,FALSE)</f>
        <v>#N/A</v>
      </c>
    </row>
    <row r="2285" spans="1:17" hidden="1" x14ac:dyDescent="0.25">
      <c r="A2285" t="s">
        <v>5665</v>
      </c>
      <c r="B2285" t="s">
        <v>5666</v>
      </c>
      <c r="C2285" t="e">
        <f>VLOOKUP('Домены Secretin_N'!B2285,'AC-Architecture'!A:C,3,FALSE)</f>
        <v>#N/A</v>
      </c>
      <c r="D2285">
        <v>686</v>
      </c>
      <c r="E2285" t="s">
        <v>3632</v>
      </c>
      <c r="F2285">
        <v>210</v>
      </c>
      <c r="G2285">
        <v>280</v>
      </c>
      <c r="H2285">
        <f t="shared" si="157"/>
        <v>70</v>
      </c>
      <c r="I2285" t="str">
        <f t="shared" si="158"/>
        <v>D7XCE2_ECOLX/210-280</v>
      </c>
      <c r="K2285" t="e">
        <f>IF(C2285="Secretin_N, Secretin, TraK","T","N")</f>
        <v>#N/A</v>
      </c>
      <c r="L2285" t="e">
        <f>VLOOKUP(E2285,'Uniprot taxonomy'!E:J,4,FALSE)</f>
        <v>#N/A</v>
      </c>
      <c r="M2285" t="e">
        <f>LEFT(VLOOKUP(B2285,'Uniprot taxonomy'!B:R,5,FALSE))</f>
        <v>#N/A</v>
      </c>
      <c r="N2285" t="e">
        <f>VLOOKUP(B2285,'Uniprot taxonomy'!B:R,5,FALSE)</f>
        <v>#N/A</v>
      </c>
      <c r="O2285" t="e">
        <f>VLOOKUP(B2285,'Uniprot taxonomy'!B:R,6,FALSE)</f>
        <v>#N/A</v>
      </c>
      <c r="P2285" t="e">
        <f>VLOOKUP(B2285,'Uniprot taxonomy'!B:R,7,FALSE)</f>
        <v>#N/A</v>
      </c>
      <c r="Q2285" t="e">
        <f>VLOOKUP(B2285,'Uniprot taxonomy'!B:R,8,FALSE)</f>
        <v>#N/A</v>
      </c>
    </row>
    <row r="2286" spans="1:17" hidden="1" x14ac:dyDescent="0.25">
      <c r="A2286" t="s">
        <v>5665</v>
      </c>
      <c r="B2286" t="s">
        <v>5666</v>
      </c>
      <c r="C2286" t="e">
        <f>VLOOKUP('Домены Secretin_N'!B2286,'AC-Architecture'!A:C,3,FALSE)</f>
        <v>#N/A</v>
      </c>
      <c r="D2286">
        <v>686</v>
      </c>
      <c r="E2286" t="s">
        <v>3632</v>
      </c>
      <c r="F2286">
        <v>284</v>
      </c>
      <c r="G2286">
        <v>362</v>
      </c>
      <c r="H2286">
        <f t="shared" si="157"/>
        <v>78</v>
      </c>
      <c r="I2286" t="str">
        <f t="shared" si="158"/>
        <v>D7XCE2_ECOLX/284-362</v>
      </c>
      <c r="K2286" t="e">
        <f>IF(C2286="Secretin_N, Secretin, TraK","T","N")</f>
        <v>#N/A</v>
      </c>
      <c r="L2286" t="e">
        <f>VLOOKUP(E2286,'Uniprot taxonomy'!E:J,4,FALSE)</f>
        <v>#N/A</v>
      </c>
      <c r="M2286" t="e">
        <f>LEFT(VLOOKUP(B2286,'Uniprot taxonomy'!B:R,5,FALSE))</f>
        <v>#N/A</v>
      </c>
      <c r="N2286" t="e">
        <f>VLOOKUP(B2286,'Uniprot taxonomy'!B:R,5,FALSE)</f>
        <v>#N/A</v>
      </c>
      <c r="O2286" t="e">
        <f>VLOOKUP(B2286,'Uniprot taxonomy'!B:R,6,FALSE)</f>
        <v>#N/A</v>
      </c>
      <c r="P2286" t="e">
        <f>VLOOKUP(B2286,'Uniprot taxonomy'!B:R,7,FALSE)</f>
        <v>#N/A</v>
      </c>
      <c r="Q2286" t="e">
        <f>VLOOKUP(B2286,'Uniprot taxonomy'!B:R,8,FALSE)</f>
        <v>#N/A</v>
      </c>
    </row>
    <row r="2287" spans="1:17" hidden="1" x14ac:dyDescent="0.25">
      <c r="A2287" t="s">
        <v>5667</v>
      </c>
      <c r="B2287" t="s">
        <v>5668</v>
      </c>
      <c r="C2287" t="e">
        <f>VLOOKUP('Домены Secretin_N'!B2287,'AC-Architecture'!A:C,3,FALSE)</f>
        <v>#N/A</v>
      </c>
      <c r="D2287">
        <v>650</v>
      </c>
      <c r="E2287" t="s">
        <v>3632</v>
      </c>
      <c r="F2287">
        <v>127</v>
      </c>
      <c r="G2287">
        <v>189</v>
      </c>
      <c r="H2287">
        <f t="shared" si="157"/>
        <v>62</v>
      </c>
      <c r="I2287" t="str">
        <f t="shared" si="158"/>
        <v>D7XL12_ECOLX/127-189</v>
      </c>
      <c r="K2287" t="e">
        <f>IF(C2287="Secretin_N, Secretin, TraK","T","N")</f>
        <v>#N/A</v>
      </c>
      <c r="L2287" t="e">
        <f>VLOOKUP(E2287,'Uniprot taxonomy'!E:J,4,FALSE)</f>
        <v>#N/A</v>
      </c>
      <c r="M2287" t="e">
        <f>LEFT(VLOOKUP(B2287,'Uniprot taxonomy'!B:R,5,FALSE))</f>
        <v>#N/A</v>
      </c>
      <c r="N2287" t="e">
        <f>VLOOKUP(B2287,'Uniprot taxonomy'!B:R,5,FALSE)</f>
        <v>#N/A</v>
      </c>
      <c r="O2287" t="e">
        <f>VLOOKUP(B2287,'Uniprot taxonomy'!B:R,6,FALSE)</f>
        <v>#N/A</v>
      </c>
      <c r="P2287" t="e">
        <f>VLOOKUP(B2287,'Uniprot taxonomy'!B:R,7,FALSE)</f>
        <v>#N/A</v>
      </c>
      <c r="Q2287" t="e">
        <f>VLOOKUP(B2287,'Uniprot taxonomy'!B:R,8,FALSE)</f>
        <v>#N/A</v>
      </c>
    </row>
    <row r="2288" spans="1:17" hidden="1" x14ac:dyDescent="0.25">
      <c r="A2288" t="s">
        <v>5667</v>
      </c>
      <c r="B2288" t="s">
        <v>5668</v>
      </c>
      <c r="C2288" t="e">
        <f>VLOOKUP('Домены Secretin_N'!B2288,'AC-Architecture'!A:C,3,FALSE)</f>
        <v>#N/A</v>
      </c>
      <c r="D2288">
        <v>650</v>
      </c>
      <c r="E2288" t="s">
        <v>3632</v>
      </c>
      <c r="F2288">
        <v>192</v>
      </c>
      <c r="G2288">
        <v>264</v>
      </c>
      <c r="H2288">
        <f t="shared" si="157"/>
        <v>72</v>
      </c>
      <c r="I2288" t="str">
        <f t="shared" si="158"/>
        <v>D7XL12_ECOLX/192-264</v>
      </c>
      <c r="K2288" t="e">
        <f>IF(C2288="Secretin_N, Secretin, TraK","T","N")</f>
        <v>#N/A</v>
      </c>
      <c r="L2288" t="e">
        <f>VLOOKUP(E2288,'Uniprot taxonomy'!E:J,4,FALSE)</f>
        <v>#N/A</v>
      </c>
      <c r="M2288" t="e">
        <f>LEFT(VLOOKUP(B2288,'Uniprot taxonomy'!B:R,5,FALSE))</f>
        <v>#N/A</v>
      </c>
      <c r="N2288" t="e">
        <f>VLOOKUP(B2288,'Uniprot taxonomy'!B:R,5,FALSE)</f>
        <v>#N/A</v>
      </c>
      <c r="O2288" t="e">
        <f>VLOOKUP(B2288,'Uniprot taxonomy'!B:R,6,FALSE)</f>
        <v>#N/A</v>
      </c>
      <c r="P2288" t="e">
        <f>VLOOKUP(B2288,'Uniprot taxonomy'!B:R,7,FALSE)</f>
        <v>#N/A</v>
      </c>
      <c r="Q2288" t="e">
        <f>VLOOKUP(B2288,'Uniprot taxonomy'!B:R,8,FALSE)</f>
        <v>#N/A</v>
      </c>
    </row>
    <row r="2289" spans="1:17" hidden="1" x14ac:dyDescent="0.25">
      <c r="A2289" t="s">
        <v>5667</v>
      </c>
      <c r="B2289" t="s">
        <v>5668</v>
      </c>
      <c r="C2289" t="e">
        <f>VLOOKUP('Домены Secretin_N'!B2289,'AC-Architecture'!A:C,3,FALSE)</f>
        <v>#N/A</v>
      </c>
      <c r="D2289">
        <v>650</v>
      </c>
      <c r="E2289" t="s">
        <v>3632</v>
      </c>
      <c r="F2289">
        <v>268</v>
      </c>
      <c r="G2289">
        <v>347</v>
      </c>
      <c r="H2289">
        <f t="shared" si="157"/>
        <v>79</v>
      </c>
      <c r="I2289" t="str">
        <f t="shared" si="158"/>
        <v>D7XL12_ECOLX/268-347</v>
      </c>
      <c r="K2289" t="e">
        <f>IF(C2289="Secretin_N, Secretin, TraK","T","N")</f>
        <v>#N/A</v>
      </c>
      <c r="L2289" t="e">
        <f>VLOOKUP(E2289,'Uniprot taxonomy'!E:J,4,FALSE)</f>
        <v>#N/A</v>
      </c>
      <c r="M2289" t="e">
        <f>LEFT(VLOOKUP(B2289,'Uniprot taxonomy'!B:R,5,FALSE))</f>
        <v>#N/A</v>
      </c>
      <c r="N2289" t="e">
        <f>VLOOKUP(B2289,'Uniprot taxonomy'!B:R,5,FALSE)</f>
        <v>#N/A</v>
      </c>
      <c r="O2289" t="e">
        <f>VLOOKUP(B2289,'Uniprot taxonomy'!B:R,6,FALSE)</f>
        <v>#N/A</v>
      </c>
      <c r="P2289" t="e">
        <f>VLOOKUP(B2289,'Uniprot taxonomy'!B:R,7,FALSE)</f>
        <v>#N/A</v>
      </c>
      <c r="Q2289" t="e">
        <f>VLOOKUP(B2289,'Uniprot taxonomy'!B:R,8,FALSE)</f>
        <v>#N/A</v>
      </c>
    </row>
    <row r="2290" spans="1:17" hidden="1" x14ac:dyDescent="0.25">
      <c r="A2290" t="s">
        <v>5669</v>
      </c>
      <c r="B2290" t="s">
        <v>5670</v>
      </c>
      <c r="C2290" t="e">
        <f>VLOOKUP('Домены Secretin_N'!B2290,'AC-Architecture'!A:C,3,FALSE)</f>
        <v>#N/A</v>
      </c>
      <c r="D2290">
        <v>686</v>
      </c>
      <c r="E2290" t="s">
        <v>3632</v>
      </c>
      <c r="F2290">
        <v>145</v>
      </c>
      <c r="G2290">
        <v>208</v>
      </c>
      <c r="H2290">
        <f t="shared" si="157"/>
        <v>63</v>
      </c>
      <c r="I2290" t="str">
        <f t="shared" si="158"/>
        <v>D7XS65_ECOLX/145-208</v>
      </c>
      <c r="K2290" t="e">
        <f>IF(C2290="Secretin_N, Secretin, TraK","T","N")</f>
        <v>#N/A</v>
      </c>
      <c r="L2290" t="e">
        <f>VLOOKUP(E2290,'Uniprot taxonomy'!E:J,4,FALSE)</f>
        <v>#N/A</v>
      </c>
      <c r="M2290" t="e">
        <f>LEFT(VLOOKUP(B2290,'Uniprot taxonomy'!B:R,5,FALSE))</f>
        <v>#N/A</v>
      </c>
      <c r="N2290" t="e">
        <f>VLOOKUP(B2290,'Uniprot taxonomy'!B:R,5,FALSE)</f>
        <v>#N/A</v>
      </c>
      <c r="O2290" t="e">
        <f>VLOOKUP(B2290,'Uniprot taxonomy'!B:R,6,FALSE)</f>
        <v>#N/A</v>
      </c>
      <c r="P2290" t="e">
        <f>VLOOKUP(B2290,'Uniprot taxonomy'!B:R,7,FALSE)</f>
        <v>#N/A</v>
      </c>
      <c r="Q2290" t="e">
        <f>VLOOKUP(B2290,'Uniprot taxonomy'!B:R,8,FALSE)</f>
        <v>#N/A</v>
      </c>
    </row>
    <row r="2291" spans="1:17" hidden="1" x14ac:dyDescent="0.25">
      <c r="A2291" t="s">
        <v>5669</v>
      </c>
      <c r="B2291" t="s">
        <v>5670</v>
      </c>
      <c r="C2291" t="e">
        <f>VLOOKUP('Домены Secretin_N'!B2291,'AC-Architecture'!A:C,3,FALSE)</f>
        <v>#N/A</v>
      </c>
      <c r="D2291">
        <v>686</v>
      </c>
      <c r="E2291" t="s">
        <v>3632</v>
      </c>
      <c r="F2291">
        <v>210</v>
      </c>
      <c r="G2291">
        <v>280</v>
      </c>
      <c r="H2291">
        <f t="shared" si="157"/>
        <v>70</v>
      </c>
      <c r="I2291" t="str">
        <f t="shared" si="158"/>
        <v>D7XS65_ECOLX/210-280</v>
      </c>
      <c r="K2291" t="e">
        <f>IF(C2291="Secretin_N, Secretin, TraK","T","N")</f>
        <v>#N/A</v>
      </c>
      <c r="L2291" t="e">
        <f>VLOOKUP(E2291,'Uniprot taxonomy'!E:J,4,FALSE)</f>
        <v>#N/A</v>
      </c>
      <c r="M2291" t="e">
        <f>LEFT(VLOOKUP(B2291,'Uniprot taxonomy'!B:R,5,FALSE))</f>
        <v>#N/A</v>
      </c>
      <c r="N2291" t="e">
        <f>VLOOKUP(B2291,'Uniprot taxonomy'!B:R,5,FALSE)</f>
        <v>#N/A</v>
      </c>
      <c r="O2291" t="e">
        <f>VLOOKUP(B2291,'Uniprot taxonomy'!B:R,6,FALSE)</f>
        <v>#N/A</v>
      </c>
      <c r="P2291" t="e">
        <f>VLOOKUP(B2291,'Uniprot taxonomy'!B:R,7,FALSE)</f>
        <v>#N/A</v>
      </c>
      <c r="Q2291" t="e">
        <f>VLOOKUP(B2291,'Uniprot taxonomy'!B:R,8,FALSE)</f>
        <v>#N/A</v>
      </c>
    </row>
    <row r="2292" spans="1:17" hidden="1" x14ac:dyDescent="0.25">
      <c r="A2292" t="s">
        <v>5669</v>
      </c>
      <c r="B2292" t="s">
        <v>5670</v>
      </c>
      <c r="C2292" t="e">
        <f>VLOOKUP('Домены Secretin_N'!B2292,'AC-Architecture'!A:C,3,FALSE)</f>
        <v>#N/A</v>
      </c>
      <c r="D2292">
        <v>686</v>
      </c>
      <c r="E2292" t="s">
        <v>3632</v>
      </c>
      <c r="F2292">
        <v>284</v>
      </c>
      <c r="G2292">
        <v>362</v>
      </c>
      <c r="H2292">
        <f t="shared" si="157"/>
        <v>78</v>
      </c>
      <c r="I2292" t="str">
        <f t="shared" si="158"/>
        <v>D7XS65_ECOLX/284-362</v>
      </c>
      <c r="K2292" t="e">
        <f>IF(C2292="Secretin_N, Secretin, TraK","T","N")</f>
        <v>#N/A</v>
      </c>
      <c r="L2292" t="e">
        <f>VLOOKUP(E2292,'Uniprot taxonomy'!E:J,4,FALSE)</f>
        <v>#N/A</v>
      </c>
      <c r="M2292" t="e">
        <f>LEFT(VLOOKUP(B2292,'Uniprot taxonomy'!B:R,5,FALSE))</f>
        <v>#N/A</v>
      </c>
      <c r="N2292" t="e">
        <f>VLOOKUP(B2292,'Uniprot taxonomy'!B:R,5,FALSE)</f>
        <v>#N/A</v>
      </c>
      <c r="O2292" t="e">
        <f>VLOOKUP(B2292,'Uniprot taxonomy'!B:R,6,FALSE)</f>
        <v>#N/A</v>
      </c>
      <c r="P2292" t="e">
        <f>VLOOKUP(B2292,'Uniprot taxonomy'!B:R,7,FALSE)</f>
        <v>#N/A</v>
      </c>
      <c r="Q2292" t="e">
        <f>VLOOKUP(B2292,'Uniprot taxonomy'!B:R,8,FALSE)</f>
        <v>#N/A</v>
      </c>
    </row>
    <row r="2293" spans="1:17" hidden="1" x14ac:dyDescent="0.25">
      <c r="A2293" t="s">
        <v>5671</v>
      </c>
      <c r="B2293" t="s">
        <v>5672</v>
      </c>
      <c r="C2293" t="e">
        <f>VLOOKUP('Домены Secretin_N'!B2293,'AC-Architecture'!A:C,3,FALSE)</f>
        <v>#N/A</v>
      </c>
      <c r="D2293">
        <v>386</v>
      </c>
      <c r="E2293" t="s">
        <v>3632</v>
      </c>
      <c r="F2293">
        <v>93</v>
      </c>
      <c r="G2293">
        <v>154</v>
      </c>
      <c r="H2293">
        <f t="shared" si="157"/>
        <v>61</v>
      </c>
      <c r="I2293" t="str">
        <f t="shared" si="158"/>
        <v>D7XWD0_ECOLX/93-154</v>
      </c>
      <c r="K2293" t="e">
        <f>IF(C2293="Secretin_N, Secretin, TraK","T","N")</f>
        <v>#N/A</v>
      </c>
      <c r="L2293" t="e">
        <f>VLOOKUP(E2293,'Uniprot taxonomy'!E:J,4,FALSE)</f>
        <v>#N/A</v>
      </c>
      <c r="M2293" t="e">
        <f>LEFT(VLOOKUP(B2293,'Uniprot taxonomy'!B:R,5,FALSE))</f>
        <v>#N/A</v>
      </c>
      <c r="N2293" t="e">
        <f>VLOOKUP(B2293,'Uniprot taxonomy'!B:R,5,FALSE)</f>
        <v>#N/A</v>
      </c>
      <c r="O2293" t="e">
        <f>VLOOKUP(B2293,'Uniprot taxonomy'!B:R,6,FALSE)</f>
        <v>#N/A</v>
      </c>
      <c r="P2293" t="e">
        <f>VLOOKUP(B2293,'Uniprot taxonomy'!B:R,7,FALSE)</f>
        <v>#N/A</v>
      </c>
      <c r="Q2293" t="e">
        <f>VLOOKUP(B2293,'Uniprot taxonomy'!B:R,8,FALSE)</f>
        <v>#N/A</v>
      </c>
    </row>
    <row r="2294" spans="1:17" hidden="1" x14ac:dyDescent="0.25">
      <c r="A2294" t="s">
        <v>5673</v>
      </c>
      <c r="B2294" t="s">
        <v>5674</v>
      </c>
      <c r="C2294" t="e">
        <f>VLOOKUP('Домены Secretin_N'!B2294,'AC-Architecture'!A:C,3,FALSE)</f>
        <v>#N/A</v>
      </c>
      <c r="D2294">
        <v>650</v>
      </c>
      <c r="E2294" t="s">
        <v>3632</v>
      </c>
      <c r="F2294">
        <v>127</v>
      </c>
      <c r="G2294">
        <v>189</v>
      </c>
      <c r="H2294">
        <f t="shared" si="157"/>
        <v>62</v>
      </c>
      <c r="I2294" t="str">
        <f t="shared" si="158"/>
        <v>D7Y3E5_ECOLX/127-189</v>
      </c>
      <c r="K2294" t="e">
        <f>IF(C2294="Secretin_N, Secretin, TraK","T","N")</f>
        <v>#N/A</v>
      </c>
      <c r="L2294" t="e">
        <f>VLOOKUP(E2294,'Uniprot taxonomy'!E:J,4,FALSE)</f>
        <v>#N/A</v>
      </c>
      <c r="M2294" t="e">
        <f>LEFT(VLOOKUP(B2294,'Uniprot taxonomy'!B:R,5,FALSE))</f>
        <v>#N/A</v>
      </c>
      <c r="N2294" t="e">
        <f>VLOOKUP(B2294,'Uniprot taxonomy'!B:R,5,FALSE)</f>
        <v>#N/A</v>
      </c>
      <c r="O2294" t="e">
        <f>VLOOKUP(B2294,'Uniprot taxonomy'!B:R,6,FALSE)</f>
        <v>#N/A</v>
      </c>
      <c r="P2294" t="e">
        <f>VLOOKUP(B2294,'Uniprot taxonomy'!B:R,7,FALSE)</f>
        <v>#N/A</v>
      </c>
      <c r="Q2294" t="e">
        <f>VLOOKUP(B2294,'Uniprot taxonomy'!B:R,8,FALSE)</f>
        <v>#N/A</v>
      </c>
    </row>
    <row r="2295" spans="1:17" hidden="1" x14ac:dyDescent="0.25">
      <c r="A2295" t="s">
        <v>5673</v>
      </c>
      <c r="B2295" t="s">
        <v>5674</v>
      </c>
      <c r="C2295" t="e">
        <f>VLOOKUP('Домены Secretin_N'!B2295,'AC-Architecture'!A:C,3,FALSE)</f>
        <v>#N/A</v>
      </c>
      <c r="D2295">
        <v>650</v>
      </c>
      <c r="E2295" t="s">
        <v>3632</v>
      </c>
      <c r="F2295">
        <v>192</v>
      </c>
      <c r="G2295">
        <v>264</v>
      </c>
      <c r="H2295">
        <f t="shared" si="157"/>
        <v>72</v>
      </c>
      <c r="I2295" t="str">
        <f t="shared" si="158"/>
        <v>D7Y3E5_ECOLX/192-264</v>
      </c>
      <c r="K2295" t="e">
        <f>IF(C2295="Secretin_N, Secretin, TraK","T","N")</f>
        <v>#N/A</v>
      </c>
      <c r="L2295" t="e">
        <f>VLOOKUP(E2295,'Uniprot taxonomy'!E:J,4,FALSE)</f>
        <v>#N/A</v>
      </c>
      <c r="M2295" t="e">
        <f>LEFT(VLOOKUP(B2295,'Uniprot taxonomy'!B:R,5,FALSE))</f>
        <v>#N/A</v>
      </c>
      <c r="N2295" t="e">
        <f>VLOOKUP(B2295,'Uniprot taxonomy'!B:R,5,FALSE)</f>
        <v>#N/A</v>
      </c>
      <c r="O2295" t="e">
        <f>VLOOKUP(B2295,'Uniprot taxonomy'!B:R,6,FALSE)</f>
        <v>#N/A</v>
      </c>
      <c r="P2295" t="e">
        <f>VLOOKUP(B2295,'Uniprot taxonomy'!B:R,7,FALSE)</f>
        <v>#N/A</v>
      </c>
      <c r="Q2295" t="e">
        <f>VLOOKUP(B2295,'Uniprot taxonomy'!B:R,8,FALSE)</f>
        <v>#N/A</v>
      </c>
    </row>
    <row r="2296" spans="1:17" hidden="1" x14ac:dyDescent="0.25">
      <c r="A2296" t="s">
        <v>5673</v>
      </c>
      <c r="B2296" t="s">
        <v>5674</v>
      </c>
      <c r="C2296" t="e">
        <f>VLOOKUP('Домены Secretin_N'!B2296,'AC-Architecture'!A:C,3,FALSE)</f>
        <v>#N/A</v>
      </c>
      <c r="D2296">
        <v>650</v>
      </c>
      <c r="E2296" t="s">
        <v>3632</v>
      </c>
      <c r="F2296">
        <v>268</v>
      </c>
      <c r="G2296">
        <v>347</v>
      </c>
      <c r="H2296">
        <f t="shared" si="157"/>
        <v>79</v>
      </c>
      <c r="I2296" t="str">
        <f t="shared" si="158"/>
        <v>D7Y3E5_ECOLX/268-347</v>
      </c>
      <c r="K2296" t="e">
        <f>IF(C2296="Secretin_N, Secretin, TraK","T","N")</f>
        <v>#N/A</v>
      </c>
      <c r="L2296" t="e">
        <f>VLOOKUP(E2296,'Uniprot taxonomy'!E:J,4,FALSE)</f>
        <v>#N/A</v>
      </c>
      <c r="M2296" t="e">
        <f>LEFT(VLOOKUP(B2296,'Uniprot taxonomy'!B:R,5,FALSE))</f>
        <v>#N/A</v>
      </c>
      <c r="N2296" t="e">
        <f>VLOOKUP(B2296,'Uniprot taxonomy'!B:R,5,FALSE)</f>
        <v>#N/A</v>
      </c>
      <c r="O2296" t="e">
        <f>VLOOKUP(B2296,'Uniprot taxonomy'!B:R,6,FALSE)</f>
        <v>#N/A</v>
      </c>
      <c r="P2296" t="e">
        <f>VLOOKUP(B2296,'Uniprot taxonomy'!B:R,7,FALSE)</f>
        <v>#N/A</v>
      </c>
      <c r="Q2296" t="e">
        <f>VLOOKUP(B2296,'Uniprot taxonomy'!B:R,8,FALSE)</f>
        <v>#N/A</v>
      </c>
    </row>
    <row r="2297" spans="1:17" hidden="1" x14ac:dyDescent="0.25">
      <c r="A2297" t="s">
        <v>5675</v>
      </c>
      <c r="B2297" t="s">
        <v>5676</v>
      </c>
      <c r="C2297" t="e">
        <f>VLOOKUP('Домены Secretin_N'!B2297,'AC-Architecture'!A:C,3,FALSE)</f>
        <v>#N/A</v>
      </c>
      <c r="D2297">
        <v>386</v>
      </c>
      <c r="E2297" t="s">
        <v>3632</v>
      </c>
      <c r="F2297">
        <v>93</v>
      </c>
      <c r="G2297">
        <v>154</v>
      </c>
      <c r="H2297">
        <f t="shared" si="157"/>
        <v>61</v>
      </c>
      <c r="I2297" t="str">
        <f t="shared" si="158"/>
        <v>D7Y635_ECOLX/93-154</v>
      </c>
      <c r="K2297" t="e">
        <f>IF(C2297="Secretin_N, Secretin, TraK","T","N")</f>
        <v>#N/A</v>
      </c>
      <c r="L2297" t="e">
        <f>VLOOKUP(E2297,'Uniprot taxonomy'!E:J,4,FALSE)</f>
        <v>#N/A</v>
      </c>
      <c r="M2297" t="e">
        <f>LEFT(VLOOKUP(B2297,'Uniprot taxonomy'!B:R,5,FALSE))</f>
        <v>#N/A</v>
      </c>
      <c r="N2297" t="e">
        <f>VLOOKUP(B2297,'Uniprot taxonomy'!B:R,5,FALSE)</f>
        <v>#N/A</v>
      </c>
      <c r="O2297" t="e">
        <f>VLOOKUP(B2297,'Uniprot taxonomy'!B:R,6,FALSE)</f>
        <v>#N/A</v>
      </c>
      <c r="P2297" t="e">
        <f>VLOOKUP(B2297,'Uniprot taxonomy'!B:R,7,FALSE)</f>
        <v>#N/A</v>
      </c>
      <c r="Q2297" t="e">
        <f>VLOOKUP(B2297,'Uniprot taxonomy'!B:R,8,FALSE)</f>
        <v>#N/A</v>
      </c>
    </row>
    <row r="2298" spans="1:17" hidden="1" x14ac:dyDescent="0.25">
      <c r="A2298" t="s">
        <v>5677</v>
      </c>
      <c r="B2298" t="s">
        <v>5678</v>
      </c>
      <c r="C2298" t="e">
        <f>VLOOKUP('Домены Secretin_N'!B2298,'AC-Architecture'!A:C,3,FALSE)</f>
        <v>#N/A</v>
      </c>
      <c r="D2298">
        <v>386</v>
      </c>
      <c r="E2298" t="s">
        <v>3632</v>
      </c>
      <c r="F2298">
        <v>93</v>
      </c>
      <c r="G2298">
        <v>154</v>
      </c>
      <c r="H2298">
        <f t="shared" si="157"/>
        <v>61</v>
      </c>
      <c r="I2298" t="str">
        <f t="shared" si="158"/>
        <v>D7YQN1_ECOLX/93-154</v>
      </c>
      <c r="K2298" t="e">
        <f>IF(C2298="Secretin_N, Secretin, TraK","T","N")</f>
        <v>#N/A</v>
      </c>
      <c r="L2298" t="e">
        <f>VLOOKUP(E2298,'Uniprot taxonomy'!E:J,4,FALSE)</f>
        <v>#N/A</v>
      </c>
      <c r="M2298" t="e">
        <f>LEFT(VLOOKUP(B2298,'Uniprot taxonomy'!B:R,5,FALSE))</f>
        <v>#N/A</v>
      </c>
      <c r="N2298" t="e">
        <f>VLOOKUP(B2298,'Uniprot taxonomy'!B:R,5,FALSE)</f>
        <v>#N/A</v>
      </c>
      <c r="O2298" t="e">
        <f>VLOOKUP(B2298,'Uniprot taxonomy'!B:R,6,FALSE)</f>
        <v>#N/A</v>
      </c>
      <c r="P2298" t="e">
        <f>VLOOKUP(B2298,'Uniprot taxonomy'!B:R,7,FALSE)</f>
        <v>#N/A</v>
      </c>
      <c r="Q2298" t="e">
        <f>VLOOKUP(B2298,'Uniprot taxonomy'!B:R,8,FALSE)</f>
        <v>#N/A</v>
      </c>
    </row>
    <row r="2299" spans="1:17" hidden="1" x14ac:dyDescent="0.25">
      <c r="A2299" t="s">
        <v>5679</v>
      </c>
      <c r="B2299" t="s">
        <v>5680</v>
      </c>
      <c r="C2299" t="e">
        <f>VLOOKUP('Домены Secretin_N'!B2299,'AC-Architecture'!A:C,3,FALSE)</f>
        <v>#N/A</v>
      </c>
      <c r="D2299">
        <v>681</v>
      </c>
      <c r="E2299" t="s">
        <v>3632</v>
      </c>
      <c r="F2299">
        <v>140</v>
      </c>
      <c r="G2299">
        <v>203</v>
      </c>
      <c r="H2299">
        <f t="shared" si="157"/>
        <v>63</v>
      </c>
      <c r="I2299" t="str">
        <f t="shared" si="158"/>
        <v>D7YTR5_ECOLX/140-203</v>
      </c>
      <c r="K2299" t="e">
        <f>IF(C2299="Secretin_N, Secretin, TraK","T","N")</f>
        <v>#N/A</v>
      </c>
      <c r="L2299" t="e">
        <f>VLOOKUP(E2299,'Uniprot taxonomy'!E:J,4,FALSE)</f>
        <v>#N/A</v>
      </c>
      <c r="M2299" t="e">
        <f>LEFT(VLOOKUP(B2299,'Uniprot taxonomy'!B:R,5,FALSE))</f>
        <v>#N/A</v>
      </c>
      <c r="N2299" t="e">
        <f>VLOOKUP(B2299,'Uniprot taxonomy'!B:R,5,FALSE)</f>
        <v>#N/A</v>
      </c>
      <c r="O2299" t="e">
        <f>VLOOKUP(B2299,'Uniprot taxonomy'!B:R,6,FALSE)</f>
        <v>#N/A</v>
      </c>
      <c r="P2299" t="e">
        <f>VLOOKUP(B2299,'Uniprot taxonomy'!B:R,7,FALSE)</f>
        <v>#N/A</v>
      </c>
      <c r="Q2299" t="e">
        <f>VLOOKUP(B2299,'Uniprot taxonomy'!B:R,8,FALSE)</f>
        <v>#N/A</v>
      </c>
    </row>
    <row r="2300" spans="1:17" hidden="1" x14ac:dyDescent="0.25">
      <c r="A2300" t="s">
        <v>5679</v>
      </c>
      <c r="B2300" t="s">
        <v>5680</v>
      </c>
      <c r="C2300" t="e">
        <f>VLOOKUP('Домены Secretin_N'!B2300,'AC-Architecture'!A:C,3,FALSE)</f>
        <v>#N/A</v>
      </c>
      <c r="D2300">
        <v>681</v>
      </c>
      <c r="E2300" t="s">
        <v>3632</v>
      </c>
      <c r="F2300">
        <v>205</v>
      </c>
      <c r="G2300">
        <v>275</v>
      </c>
      <c r="H2300">
        <f t="shared" si="157"/>
        <v>70</v>
      </c>
      <c r="I2300" t="str">
        <f t="shared" si="158"/>
        <v>D7YTR5_ECOLX/205-275</v>
      </c>
      <c r="K2300" t="e">
        <f>IF(C2300="Secretin_N, Secretin, TraK","T","N")</f>
        <v>#N/A</v>
      </c>
      <c r="L2300" t="e">
        <f>VLOOKUP(E2300,'Uniprot taxonomy'!E:J,4,FALSE)</f>
        <v>#N/A</v>
      </c>
      <c r="M2300" t="e">
        <f>LEFT(VLOOKUP(B2300,'Uniprot taxonomy'!B:R,5,FALSE))</f>
        <v>#N/A</v>
      </c>
      <c r="N2300" t="e">
        <f>VLOOKUP(B2300,'Uniprot taxonomy'!B:R,5,FALSE)</f>
        <v>#N/A</v>
      </c>
      <c r="O2300" t="e">
        <f>VLOOKUP(B2300,'Uniprot taxonomy'!B:R,6,FALSE)</f>
        <v>#N/A</v>
      </c>
      <c r="P2300" t="e">
        <f>VLOOKUP(B2300,'Uniprot taxonomy'!B:R,7,FALSE)</f>
        <v>#N/A</v>
      </c>
      <c r="Q2300" t="e">
        <f>VLOOKUP(B2300,'Uniprot taxonomy'!B:R,8,FALSE)</f>
        <v>#N/A</v>
      </c>
    </row>
    <row r="2301" spans="1:17" hidden="1" x14ac:dyDescent="0.25">
      <c r="A2301" t="s">
        <v>5679</v>
      </c>
      <c r="B2301" t="s">
        <v>5680</v>
      </c>
      <c r="C2301" t="e">
        <f>VLOOKUP('Домены Secretin_N'!B2301,'AC-Architecture'!A:C,3,FALSE)</f>
        <v>#N/A</v>
      </c>
      <c r="D2301">
        <v>681</v>
      </c>
      <c r="E2301" t="s">
        <v>3632</v>
      </c>
      <c r="F2301">
        <v>279</v>
      </c>
      <c r="G2301">
        <v>357</v>
      </c>
      <c r="H2301">
        <f t="shared" si="157"/>
        <v>78</v>
      </c>
      <c r="I2301" t="str">
        <f t="shared" si="158"/>
        <v>D7YTR5_ECOLX/279-357</v>
      </c>
      <c r="K2301" t="e">
        <f>IF(C2301="Secretin_N, Secretin, TraK","T","N")</f>
        <v>#N/A</v>
      </c>
      <c r="L2301" t="e">
        <f>VLOOKUP(E2301,'Uniprot taxonomy'!E:J,4,FALSE)</f>
        <v>#N/A</v>
      </c>
      <c r="M2301" t="e">
        <f>LEFT(VLOOKUP(B2301,'Uniprot taxonomy'!B:R,5,FALSE))</f>
        <v>#N/A</v>
      </c>
      <c r="N2301" t="e">
        <f>VLOOKUP(B2301,'Uniprot taxonomy'!B:R,5,FALSE)</f>
        <v>#N/A</v>
      </c>
      <c r="O2301" t="e">
        <f>VLOOKUP(B2301,'Uniprot taxonomy'!B:R,6,FALSE)</f>
        <v>#N/A</v>
      </c>
      <c r="P2301" t="e">
        <f>VLOOKUP(B2301,'Uniprot taxonomy'!B:R,7,FALSE)</f>
        <v>#N/A</v>
      </c>
      <c r="Q2301" t="e">
        <f>VLOOKUP(B2301,'Uniprot taxonomy'!B:R,8,FALSE)</f>
        <v>#N/A</v>
      </c>
    </row>
    <row r="2302" spans="1:17" hidden="1" x14ac:dyDescent="0.25">
      <c r="A2302" t="s">
        <v>5681</v>
      </c>
      <c r="B2302" t="s">
        <v>5682</v>
      </c>
      <c r="C2302" t="e">
        <f>VLOOKUP('Домены Secretin_N'!B2302,'AC-Architecture'!A:C,3,FALSE)</f>
        <v>#N/A</v>
      </c>
      <c r="D2302">
        <v>386</v>
      </c>
      <c r="E2302" t="s">
        <v>3632</v>
      </c>
      <c r="F2302">
        <v>93</v>
      </c>
      <c r="G2302">
        <v>154</v>
      </c>
      <c r="H2302">
        <f t="shared" si="157"/>
        <v>61</v>
      </c>
      <c r="I2302" t="str">
        <f t="shared" si="158"/>
        <v>D7YUH4_ECOLX/93-154</v>
      </c>
      <c r="K2302" t="e">
        <f>IF(C2302="Secretin_N, Secretin, TraK","T","N")</f>
        <v>#N/A</v>
      </c>
      <c r="L2302" t="e">
        <f>VLOOKUP(E2302,'Uniprot taxonomy'!E:J,4,FALSE)</f>
        <v>#N/A</v>
      </c>
      <c r="M2302" t="e">
        <f>LEFT(VLOOKUP(B2302,'Uniprot taxonomy'!B:R,5,FALSE))</f>
        <v>#N/A</v>
      </c>
      <c r="N2302" t="e">
        <f>VLOOKUP(B2302,'Uniprot taxonomy'!B:R,5,FALSE)</f>
        <v>#N/A</v>
      </c>
      <c r="O2302" t="e">
        <f>VLOOKUP(B2302,'Uniprot taxonomy'!B:R,6,FALSE)</f>
        <v>#N/A</v>
      </c>
      <c r="P2302" t="e">
        <f>VLOOKUP(B2302,'Uniprot taxonomy'!B:R,7,FALSE)</f>
        <v>#N/A</v>
      </c>
      <c r="Q2302" t="e">
        <f>VLOOKUP(B2302,'Uniprot taxonomy'!B:R,8,FALSE)</f>
        <v>#N/A</v>
      </c>
    </row>
    <row r="2303" spans="1:17" hidden="1" x14ac:dyDescent="0.25">
      <c r="A2303" t="s">
        <v>5683</v>
      </c>
      <c r="B2303" t="s">
        <v>5684</v>
      </c>
      <c r="C2303" t="e">
        <f>VLOOKUP('Домены Secretin_N'!B2303,'AC-Architecture'!A:C,3,FALSE)</f>
        <v>#N/A</v>
      </c>
      <c r="D2303">
        <v>654</v>
      </c>
      <c r="E2303" t="s">
        <v>3632</v>
      </c>
      <c r="F2303">
        <v>131</v>
      </c>
      <c r="G2303">
        <v>193</v>
      </c>
      <c r="H2303">
        <f t="shared" si="157"/>
        <v>62</v>
      </c>
      <c r="I2303" t="str">
        <f t="shared" si="158"/>
        <v>D7YXL9_ECOLX/131-193</v>
      </c>
      <c r="K2303" t="e">
        <f>IF(C2303="Secretin_N, Secretin, TraK","T","N")</f>
        <v>#N/A</v>
      </c>
      <c r="L2303" t="e">
        <f>VLOOKUP(E2303,'Uniprot taxonomy'!E:J,4,FALSE)</f>
        <v>#N/A</v>
      </c>
      <c r="M2303" t="e">
        <f>LEFT(VLOOKUP(B2303,'Uniprot taxonomy'!B:R,5,FALSE))</f>
        <v>#N/A</v>
      </c>
      <c r="N2303" t="e">
        <f>VLOOKUP(B2303,'Uniprot taxonomy'!B:R,5,FALSE)</f>
        <v>#N/A</v>
      </c>
      <c r="O2303" t="e">
        <f>VLOOKUP(B2303,'Uniprot taxonomy'!B:R,6,FALSE)</f>
        <v>#N/A</v>
      </c>
      <c r="P2303" t="e">
        <f>VLOOKUP(B2303,'Uniprot taxonomy'!B:R,7,FALSE)</f>
        <v>#N/A</v>
      </c>
      <c r="Q2303" t="e">
        <f>VLOOKUP(B2303,'Uniprot taxonomy'!B:R,8,FALSE)</f>
        <v>#N/A</v>
      </c>
    </row>
    <row r="2304" spans="1:17" hidden="1" x14ac:dyDescent="0.25">
      <c r="A2304" t="s">
        <v>5683</v>
      </c>
      <c r="B2304" t="s">
        <v>5684</v>
      </c>
      <c r="C2304" t="e">
        <f>VLOOKUP('Домены Secretin_N'!B2304,'AC-Architecture'!A:C,3,FALSE)</f>
        <v>#N/A</v>
      </c>
      <c r="D2304">
        <v>654</v>
      </c>
      <c r="E2304" t="s">
        <v>3632</v>
      </c>
      <c r="F2304">
        <v>196</v>
      </c>
      <c r="G2304">
        <v>268</v>
      </c>
      <c r="H2304">
        <f t="shared" si="157"/>
        <v>72</v>
      </c>
      <c r="I2304" t="str">
        <f t="shared" si="158"/>
        <v>D7YXL9_ECOLX/196-268</v>
      </c>
      <c r="K2304" t="e">
        <f>IF(C2304="Secretin_N, Secretin, TraK","T","N")</f>
        <v>#N/A</v>
      </c>
      <c r="L2304" t="e">
        <f>VLOOKUP(E2304,'Uniprot taxonomy'!E:J,4,FALSE)</f>
        <v>#N/A</v>
      </c>
      <c r="M2304" t="e">
        <f>LEFT(VLOOKUP(B2304,'Uniprot taxonomy'!B:R,5,FALSE))</f>
        <v>#N/A</v>
      </c>
      <c r="N2304" t="e">
        <f>VLOOKUP(B2304,'Uniprot taxonomy'!B:R,5,FALSE)</f>
        <v>#N/A</v>
      </c>
      <c r="O2304" t="e">
        <f>VLOOKUP(B2304,'Uniprot taxonomy'!B:R,6,FALSE)</f>
        <v>#N/A</v>
      </c>
      <c r="P2304" t="e">
        <f>VLOOKUP(B2304,'Uniprot taxonomy'!B:R,7,FALSE)</f>
        <v>#N/A</v>
      </c>
      <c r="Q2304" t="e">
        <f>VLOOKUP(B2304,'Uniprot taxonomy'!B:R,8,FALSE)</f>
        <v>#N/A</v>
      </c>
    </row>
    <row r="2305" spans="1:17" hidden="1" x14ac:dyDescent="0.25">
      <c r="A2305" t="s">
        <v>5683</v>
      </c>
      <c r="B2305" t="s">
        <v>5684</v>
      </c>
      <c r="C2305" t="e">
        <f>VLOOKUP('Домены Secretin_N'!B2305,'AC-Architecture'!A:C,3,FALSE)</f>
        <v>#N/A</v>
      </c>
      <c r="D2305">
        <v>654</v>
      </c>
      <c r="E2305" t="s">
        <v>3632</v>
      </c>
      <c r="F2305">
        <v>272</v>
      </c>
      <c r="G2305">
        <v>351</v>
      </c>
      <c r="H2305">
        <f t="shared" si="157"/>
        <v>79</v>
      </c>
      <c r="I2305" t="str">
        <f t="shared" si="158"/>
        <v>D7YXL9_ECOLX/272-351</v>
      </c>
      <c r="K2305" t="e">
        <f>IF(C2305="Secretin_N, Secretin, TraK","T","N")</f>
        <v>#N/A</v>
      </c>
      <c r="L2305" t="e">
        <f>VLOOKUP(E2305,'Uniprot taxonomy'!E:J,4,FALSE)</f>
        <v>#N/A</v>
      </c>
      <c r="M2305" t="e">
        <f>LEFT(VLOOKUP(B2305,'Uniprot taxonomy'!B:R,5,FALSE))</f>
        <v>#N/A</v>
      </c>
      <c r="N2305" t="e">
        <f>VLOOKUP(B2305,'Uniprot taxonomy'!B:R,5,FALSE)</f>
        <v>#N/A</v>
      </c>
      <c r="O2305" t="e">
        <f>VLOOKUP(B2305,'Uniprot taxonomy'!B:R,6,FALSE)</f>
        <v>#N/A</v>
      </c>
      <c r="P2305" t="e">
        <f>VLOOKUP(B2305,'Uniprot taxonomy'!B:R,7,FALSE)</f>
        <v>#N/A</v>
      </c>
      <c r="Q2305" t="e">
        <f>VLOOKUP(B2305,'Uniprot taxonomy'!B:R,8,FALSE)</f>
        <v>#N/A</v>
      </c>
    </row>
    <row r="2306" spans="1:17" hidden="1" x14ac:dyDescent="0.25">
      <c r="A2306" t="s">
        <v>5685</v>
      </c>
      <c r="B2306" t="s">
        <v>5686</v>
      </c>
      <c r="C2306" t="e">
        <f>VLOOKUP('Домены Secretin_N'!B2306,'AC-Architecture'!A:C,3,FALSE)</f>
        <v>#N/A</v>
      </c>
      <c r="D2306">
        <v>386</v>
      </c>
      <c r="E2306" t="s">
        <v>3632</v>
      </c>
      <c r="F2306">
        <v>93</v>
      </c>
      <c r="G2306">
        <v>154</v>
      </c>
      <c r="H2306">
        <f t="shared" si="157"/>
        <v>61</v>
      </c>
      <c r="I2306" t="str">
        <f t="shared" si="158"/>
        <v>D7ZAI2_ECOLX/93-154</v>
      </c>
      <c r="K2306" t="e">
        <f>IF(C2306="Secretin_N, Secretin, TraK","T","N")</f>
        <v>#N/A</v>
      </c>
      <c r="L2306" t="e">
        <f>VLOOKUP(E2306,'Uniprot taxonomy'!E:J,4,FALSE)</f>
        <v>#N/A</v>
      </c>
      <c r="M2306" t="e">
        <f>LEFT(VLOOKUP(B2306,'Uniprot taxonomy'!B:R,5,FALSE))</f>
        <v>#N/A</v>
      </c>
      <c r="N2306" t="e">
        <f>VLOOKUP(B2306,'Uniprot taxonomy'!B:R,5,FALSE)</f>
        <v>#N/A</v>
      </c>
      <c r="O2306" t="e">
        <f>VLOOKUP(B2306,'Uniprot taxonomy'!B:R,6,FALSE)</f>
        <v>#N/A</v>
      </c>
      <c r="P2306" t="e">
        <f>VLOOKUP(B2306,'Uniprot taxonomy'!B:R,7,FALSE)</f>
        <v>#N/A</v>
      </c>
      <c r="Q2306" t="e">
        <f>VLOOKUP(B2306,'Uniprot taxonomy'!B:R,8,FALSE)</f>
        <v>#N/A</v>
      </c>
    </row>
    <row r="2307" spans="1:17" x14ac:dyDescent="0.25">
      <c r="A2307" t="s">
        <v>659</v>
      </c>
      <c r="B2307" t="s">
        <v>1958</v>
      </c>
      <c r="C2307" t="str">
        <f>VLOOKUP('Домены Secretin_N'!B2307,'AC-Architecture'!A:C,3,FALSE)</f>
        <v>Secretin_N, Secretin</v>
      </c>
      <c r="D2307">
        <v>567</v>
      </c>
      <c r="E2307" t="s">
        <v>3632</v>
      </c>
      <c r="F2307">
        <v>178</v>
      </c>
      <c r="G2307">
        <v>306</v>
      </c>
      <c r="H2307">
        <f t="shared" ref="H2307:H2370" si="160">G2307-F2307</f>
        <v>128</v>
      </c>
      <c r="I2307" t="str">
        <f t="shared" ref="I2307:I2370" si="161">CONCATENATE(A2307,"/",F2307,"-",G2307)</f>
        <v>D7ZME4_ECOLX/178-306</v>
      </c>
      <c r="J2307" t="str">
        <f>CONCATENATE(K2307,"_",LEFT(O2307,3),"_",LEFT(Q2307,3),"_",B2307)</f>
        <v>N_Ent_Esc_D7ZME4</v>
      </c>
      <c r="K2307" t="str">
        <f>IF(C2307="Secretin_N, Secretin, TraK","T","N")</f>
        <v>N</v>
      </c>
      <c r="L2307" t="str">
        <f>VLOOKUP(B2307,'Uniprot taxonomy'!B:R,4,FALSE)</f>
        <v>Proteobacteria</v>
      </c>
      <c r="M2307" t="str">
        <f>LEFT(VLOOKUP(B2307,'Uniprot taxonomy'!B:R,5,FALSE))</f>
        <v>G</v>
      </c>
      <c r="N2307" t="str">
        <f>VLOOKUP(B2307,'Uniprot taxonomy'!B:R,5,FALSE)</f>
        <v>Gammaproteobacteria</v>
      </c>
      <c r="O2307" t="str">
        <f>VLOOKUP(B2307,'Uniprot taxonomy'!B:R,6,FALSE)</f>
        <v>Enterobacteriales</v>
      </c>
      <c r="P2307" t="str">
        <f>VLOOKUP(B2307,'Uniprot taxonomy'!B:R,7,FALSE)</f>
        <v>Enterobacteriaceae</v>
      </c>
      <c r="Q2307" t="str">
        <f>VLOOKUP(B2307,'Uniprot taxonomy'!B:R,8,FALSE)</f>
        <v>Escherichia</v>
      </c>
    </row>
    <row r="2308" spans="1:17" hidden="1" x14ac:dyDescent="0.25">
      <c r="A2308" t="s">
        <v>5687</v>
      </c>
      <c r="B2308" t="s">
        <v>5688</v>
      </c>
      <c r="C2308" t="e">
        <f>VLOOKUP('Домены Secretin_N'!B2308,'AC-Architecture'!A:C,3,FALSE)</f>
        <v>#N/A</v>
      </c>
      <c r="D2308">
        <v>386</v>
      </c>
      <c r="E2308" t="s">
        <v>3632</v>
      </c>
      <c r="F2308">
        <v>93</v>
      </c>
      <c r="G2308">
        <v>154</v>
      </c>
      <c r="H2308">
        <f t="shared" si="160"/>
        <v>61</v>
      </c>
      <c r="I2308" t="str">
        <f t="shared" si="161"/>
        <v>D7ZWZ7_ECOLX/93-154</v>
      </c>
      <c r="K2308" t="e">
        <f>IF(C2308="Secretin_N, Secretin, TraK","T","N")</f>
        <v>#N/A</v>
      </c>
      <c r="L2308" t="e">
        <f>VLOOKUP(E2308,'Uniprot taxonomy'!E:J,4,FALSE)</f>
        <v>#N/A</v>
      </c>
      <c r="M2308" t="e">
        <f>LEFT(VLOOKUP(B2308,'Uniprot taxonomy'!B:R,5,FALSE))</f>
        <v>#N/A</v>
      </c>
      <c r="N2308" t="e">
        <f>VLOOKUP(B2308,'Uniprot taxonomy'!B:R,5,FALSE)</f>
        <v>#N/A</v>
      </c>
      <c r="O2308" t="e">
        <f>VLOOKUP(B2308,'Uniprot taxonomy'!B:R,6,FALSE)</f>
        <v>#N/A</v>
      </c>
      <c r="P2308" t="e">
        <f>VLOOKUP(B2308,'Uniprot taxonomy'!B:R,7,FALSE)</f>
        <v>#N/A</v>
      </c>
      <c r="Q2308" t="e">
        <f>VLOOKUP(B2308,'Uniprot taxonomy'!B:R,8,FALSE)</f>
        <v>#N/A</v>
      </c>
    </row>
    <row r="2309" spans="1:17" hidden="1" x14ac:dyDescent="0.25">
      <c r="A2309" t="s">
        <v>5689</v>
      </c>
      <c r="B2309" t="s">
        <v>5690</v>
      </c>
      <c r="C2309" t="e">
        <f>VLOOKUP('Домены Secretin_N'!B2309,'AC-Architecture'!A:C,3,FALSE)</f>
        <v>#N/A</v>
      </c>
      <c r="D2309">
        <v>686</v>
      </c>
      <c r="E2309" t="s">
        <v>3632</v>
      </c>
      <c r="F2309">
        <v>145</v>
      </c>
      <c r="G2309">
        <v>208</v>
      </c>
      <c r="H2309">
        <f t="shared" si="160"/>
        <v>63</v>
      </c>
      <c r="I2309" t="str">
        <f t="shared" si="161"/>
        <v>D7ZZ04_ECOLX/145-208</v>
      </c>
      <c r="K2309" t="e">
        <f>IF(C2309="Secretin_N, Secretin, TraK","T","N")</f>
        <v>#N/A</v>
      </c>
      <c r="L2309" t="e">
        <f>VLOOKUP(E2309,'Uniprot taxonomy'!E:J,4,FALSE)</f>
        <v>#N/A</v>
      </c>
      <c r="M2309" t="e">
        <f>LEFT(VLOOKUP(B2309,'Uniprot taxonomy'!B:R,5,FALSE))</f>
        <v>#N/A</v>
      </c>
      <c r="N2309" t="e">
        <f>VLOOKUP(B2309,'Uniprot taxonomy'!B:R,5,FALSE)</f>
        <v>#N/A</v>
      </c>
      <c r="O2309" t="e">
        <f>VLOOKUP(B2309,'Uniprot taxonomy'!B:R,6,FALSE)</f>
        <v>#N/A</v>
      </c>
      <c r="P2309" t="e">
        <f>VLOOKUP(B2309,'Uniprot taxonomy'!B:R,7,FALSE)</f>
        <v>#N/A</v>
      </c>
      <c r="Q2309" t="e">
        <f>VLOOKUP(B2309,'Uniprot taxonomy'!B:R,8,FALSE)</f>
        <v>#N/A</v>
      </c>
    </row>
    <row r="2310" spans="1:17" hidden="1" x14ac:dyDescent="0.25">
      <c r="A2310" t="s">
        <v>5689</v>
      </c>
      <c r="B2310" t="s">
        <v>5690</v>
      </c>
      <c r="C2310" t="e">
        <f>VLOOKUP('Домены Secretin_N'!B2310,'AC-Architecture'!A:C,3,FALSE)</f>
        <v>#N/A</v>
      </c>
      <c r="D2310">
        <v>686</v>
      </c>
      <c r="E2310" t="s">
        <v>3632</v>
      </c>
      <c r="F2310">
        <v>210</v>
      </c>
      <c r="G2310">
        <v>280</v>
      </c>
      <c r="H2310">
        <f t="shared" si="160"/>
        <v>70</v>
      </c>
      <c r="I2310" t="str">
        <f t="shared" si="161"/>
        <v>D7ZZ04_ECOLX/210-280</v>
      </c>
      <c r="K2310" t="e">
        <f>IF(C2310="Secretin_N, Secretin, TraK","T","N")</f>
        <v>#N/A</v>
      </c>
      <c r="L2310" t="e">
        <f>VLOOKUP(E2310,'Uniprot taxonomy'!E:J,4,FALSE)</f>
        <v>#N/A</v>
      </c>
      <c r="M2310" t="e">
        <f>LEFT(VLOOKUP(B2310,'Uniprot taxonomy'!B:R,5,FALSE))</f>
        <v>#N/A</v>
      </c>
      <c r="N2310" t="e">
        <f>VLOOKUP(B2310,'Uniprot taxonomy'!B:R,5,FALSE)</f>
        <v>#N/A</v>
      </c>
      <c r="O2310" t="e">
        <f>VLOOKUP(B2310,'Uniprot taxonomy'!B:R,6,FALSE)</f>
        <v>#N/A</v>
      </c>
      <c r="P2310" t="e">
        <f>VLOOKUP(B2310,'Uniprot taxonomy'!B:R,7,FALSE)</f>
        <v>#N/A</v>
      </c>
      <c r="Q2310" t="e">
        <f>VLOOKUP(B2310,'Uniprot taxonomy'!B:R,8,FALSE)</f>
        <v>#N/A</v>
      </c>
    </row>
    <row r="2311" spans="1:17" hidden="1" x14ac:dyDescent="0.25">
      <c r="A2311" t="s">
        <v>5689</v>
      </c>
      <c r="B2311" t="s">
        <v>5690</v>
      </c>
      <c r="C2311" t="e">
        <f>VLOOKUP('Домены Secretin_N'!B2311,'AC-Architecture'!A:C,3,FALSE)</f>
        <v>#N/A</v>
      </c>
      <c r="D2311">
        <v>686</v>
      </c>
      <c r="E2311" t="s">
        <v>3632</v>
      </c>
      <c r="F2311">
        <v>284</v>
      </c>
      <c r="G2311">
        <v>362</v>
      </c>
      <c r="H2311">
        <f t="shared" si="160"/>
        <v>78</v>
      </c>
      <c r="I2311" t="str">
        <f t="shared" si="161"/>
        <v>D7ZZ04_ECOLX/284-362</v>
      </c>
      <c r="K2311" t="e">
        <f>IF(C2311="Secretin_N, Secretin, TraK","T","N")</f>
        <v>#N/A</v>
      </c>
      <c r="L2311" t="e">
        <f>VLOOKUP(E2311,'Uniprot taxonomy'!E:J,4,FALSE)</f>
        <v>#N/A</v>
      </c>
      <c r="M2311" t="e">
        <f>LEFT(VLOOKUP(B2311,'Uniprot taxonomy'!B:R,5,FALSE))</f>
        <v>#N/A</v>
      </c>
      <c r="N2311" t="e">
        <f>VLOOKUP(B2311,'Uniprot taxonomy'!B:R,5,FALSE)</f>
        <v>#N/A</v>
      </c>
      <c r="O2311" t="e">
        <f>VLOOKUP(B2311,'Uniprot taxonomy'!B:R,6,FALSE)</f>
        <v>#N/A</v>
      </c>
      <c r="P2311" t="e">
        <f>VLOOKUP(B2311,'Uniprot taxonomy'!B:R,7,FALSE)</f>
        <v>#N/A</v>
      </c>
      <c r="Q2311" t="e">
        <f>VLOOKUP(B2311,'Uniprot taxonomy'!B:R,8,FALSE)</f>
        <v>#N/A</v>
      </c>
    </row>
    <row r="2312" spans="1:17" hidden="1" x14ac:dyDescent="0.25">
      <c r="A2312" t="s">
        <v>5691</v>
      </c>
      <c r="B2312" t="s">
        <v>5692</v>
      </c>
      <c r="C2312" t="e">
        <f>VLOOKUP('Домены Secretin_N'!B2312,'AC-Architecture'!A:C,3,FALSE)</f>
        <v>#N/A</v>
      </c>
      <c r="D2312">
        <v>650</v>
      </c>
      <c r="E2312" t="s">
        <v>3632</v>
      </c>
      <c r="F2312">
        <v>127</v>
      </c>
      <c r="G2312">
        <v>189</v>
      </c>
      <c r="H2312">
        <f t="shared" si="160"/>
        <v>62</v>
      </c>
      <c r="I2312" t="str">
        <f t="shared" si="161"/>
        <v>D8A010_ECOLX/127-189</v>
      </c>
      <c r="K2312" t="e">
        <f>IF(C2312="Secretin_N, Secretin, TraK","T","N")</f>
        <v>#N/A</v>
      </c>
      <c r="L2312" t="e">
        <f>VLOOKUP(E2312,'Uniprot taxonomy'!E:J,4,FALSE)</f>
        <v>#N/A</v>
      </c>
      <c r="M2312" t="e">
        <f>LEFT(VLOOKUP(B2312,'Uniprot taxonomy'!B:R,5,FALSE))</f>
        <v>#N/A</v>
      </c>
      <c r="N2312" t="e">
        <f>VLOOKUP(B2312,'Uniprot taxonomy'!B:R,5,FALSE)</f>
        <v>#N/A</v>
      </c>
      <c r="O2312" t="e">
        <f>VLOOKUP(B2312,'Uniprot taxonomy'!B:R,6,FALSE)</f>
        <v>#N/A</v>
      </c>
      <c r="P2312" t="e">
        <f>VLOOKUP(B2312,'Uniprot taxonomy'!B:R,7,FALSE)</f>
        <v>#N/A</v>
      </c>
      <c r="Q2312" t="e">
        <f>VLOOKUP(B2312,'Uniprot taxonomy'!B:R,8,FALSE)</f>
        <v>#N/A</v>
      </c>
    </row>
    <row r="2313" spans="1:17" hidden="1" x14ac:dyDescent="0.25">
      <c r="A2313" t="s">
        <v>5691</v>
      </c>
      <c r="B2313" t="s">
        <v>5692</v>
      </c>
      <c r="C2313" t="e">
        <f>VLOOKUP('Домены Secretin_N'!B2313,'AC-Architecture'!A:C,3,FALSE)</f>
        <v>#N/A</v>
      </c>
      <c r="D2313">
        <v>650</v>
      </c>
      <c r="E2313" t="s">
        <v>3632</v>
      </c>
      <c r="F2313">
        <v>192</v>
      </c>
      <c r="G2313">
        <v>264</v>
      </c>
      <c r="H2313">
        <f t="shared" si="160"/>
        <v>72</v>
      </c>
      <c r="I2313" t="str">
        <f t="shared" si="161"/>
        <v>D8A010_ECOLX/192-264</v>
      </c>
      <c r="K2313" t="e">
        <f>IF(C2313="Secretin_N, Secretin, TraK","T","N")</f>
        <v>#N/A</v>
      </c>
      <c r="L2313" t="e">
        <f>VLOOKUP(E2313,'Uniprot taxonomy'!E:J,4,FALSE)</f>
        <v>#N/A</v>
      </c>
      <c r="M2313" t="e">
        <f>LEFT(VLOOKUP(B2313,'Uniprot taxonomy'!B:R,5,FALSE))</f>
        <v>#N/A</v>
      </c>
      <c r="N2313" t="e">
        <f>VLOOKUP(B2313,'Uniprot taxonomy'!B:R,5,FALSE)</f>
        <v>#N/A</v>
      </c>
      <c r="O2313" t="e">
        <f>VLOOKUP(B2313,'Uniprot taxonomy'!B:R,6,FALSE)</f>
        <v>#N/A</v>
      </c>
      <c r="P2313" t="e">
        <f>VLOOKUP(B2313,'Uniprot taxonomy'!B:R,7,FALSE)</f>
        <v>#N/A</v>
      </c>
      <c r="Q2313" t="e">
        <f>VLOOKUP(B2313,'Uniprot taxonomy'!B:R,8,FALSE)</f>
        <v>#N/A</v>
      </c>
    </row>
    <row r="2314" spans="1:17" hidden="1" x14ac:dyDescent="0.25">
      <c r="A2314" t="s">
        <v>5691</v>
      </c>
      <c r="B2314" t="s">
        <v>5692</v>
      </c>
      <c r="C2314" t="e">
        <f>VLOOKUP('Домены Secretin_N'!B2314,'AC-Architecture'!A:C,3,FALSE)</f>
        <v>#N/A</v>
      </c>
      <c r="D2314">
        <v>650</v>
      </c>
      <c r="E2314" t="s">
        <v>3632</v>
      </c>
      <c r="F2314">
        <v>268</v>
      </c>
      <c r="G2314">
        <v>347</v>
      </c>
      <c r="H2314">
        <f t="shared" si="160"/>
        <v>79</v>
      </c>
      <c r="I2314" t="str">
        <f t="shared" si="161"/>
        <v>D8A010_ECOLX/268-347</v>
      </c>
      <c r="K2314" t="e">
        <f>IF(C2314="Secretin_N, Secretin, TraK","T","N")</f>
        <v>#N/A</v>
      </c>
      <c r="L2314" t="e">
        <f>VLOOKUP(E2314,'Uniprot taxonomy'!E:J,4,FALSE)</f>
        <v>#N/A</v>
      </c>
      <c r="M2314" t="e">
        <f>LEFT(VLOOKUP(B2314,'Uniprot taxonomy'!B:R,5,FALSE))</f>
        <v>#N/A</v>
      </c>
      <c r="N2314" t="e">
        <f>VLOOKUP(B2314,'Uniprot taxonomy'!B:R,5,FALSE)</f>
        <v>#N/A</v>
      </c>
      <c r="O2314" t="e">
        <f>VLOOKUP(B2314,'Uniprot taxonomy'!B:R,6,FALSE)</f>
        <v>#N/A</v>
      </c>
      <c r="P2314" t="e">
        <f>VLOOKUP(B2314,'Uniprot taxonomy'!B:R,7,FALSE)</f>
        <v>#N/A</v>
      </c>
      <c r="Q2314" t="e">
        <f>VLOOKUP(B2314,'Uniprot taxonomy'!B:R,8,FALSE)</f>
        <v>#N/A</v>
      </c>
    </row>
    <row r="2315" spans="1:17" x14ac:dyDescent="0.25">
      <c r="A2315" t="s">
        <v>660</v>
      </c>
      <c r="B2315" t="s">
        <v>1959</v>
      </c>
      <c r="C2315" t="str">
        <f>VLOOKUP('Домены Secretin_N'!B2315,'AC-Architecture'!A:C,3,FALSE)</f>
        <v>Secretin_N, Secretin</v>
      </c>
      <c r="D2315">
        <v>567</v>
      </c>
      <c r="E2315" t="s">
        <v>3632</v>
      </c>
      <c r="F2315">
        <v>178</v>
      </c>
      <c r="G2315">
        <v>306</v>
      </c>
      <c r="H2315">
        <f t="shared" si="160"/>
        <v>128</v>
      </c>
      <c r="I2315" t="str">
        <f t="shared" si="161"/>
        <v>D8A3Y3_ECOLX/178-306</v>
      </c>
      <c r="J2315" t="str">
        <f>CONCATENATE(K2315,"_",LEFT(O2315,3),"_",LEFT(Q2315,3),"_",B2315)</f>
        <v>N_Ent_Esc_D8A3Y3</v>
      </c>
      <c r="K2315" t="str">
        <f>IF(C2315="Secretin_N, Secretin, TraK","T","N")</f>
        <v>N</v>
      </c>
      <c r="L2315" t="str">
        <f>VLOOKUP(B2315,'Uniprot taxonomy'!B:R,4,FALSE)</f>
        <v>Proteobacteria</v>
      </c>
      <c r="M2315" t="str">
        <f>LEFT(VLOOKUP(B2315,'Uniprot taxonomy'!B:R,5,FALSE))</f>
        <v>G</v>
      </c>
      <c r="N2315" t="str">
        <f>VLOOKUP(B2315,'Uniprot taxonomy'!B:R,5,FALSE)</f>
        <v>Gammaproteobacteria</v>
      </c>
      <c r="O2315" t="str">
        <f>VLOOKUP(B2315,'Uniprot taxonomy'!B:R,6,FALSE)</f>
        <v>Enterobacteriales</v>
      </c>
      <c r="P2315" t="str">
        <f>VLOOKUP(B2315,'Uniprot taxonomy'!B:R,7,FALSE)</f>
        <v>Enterobacteriaceae</v>
      </c>
      <c r="Q2315" t="str">
        <f>VLOOKUP(B2315,'Uniprot taxonomy'!B:R,8,FALSE)</f>
        <v>Escherichia</v>
      </c>
    </row>
    <row r="2316" spans="1:17" hidden="1" x14ac:dyDescent="0.25">
      <c r="A2316" t="s">
        <v>5693</v>
      </c>
      <c r="B2316" t="s">
        <v>5694</v>
      </c>
      <c r="C2316" t="e">
        <f>VLOOKUP('Домены Secretin_N'!B2316,'AC-Architecture'!A:C,3,FALSE)</f>
        <v>#N/A</v>
      </c>
      <c r="D2316">
        <v>386</v>
      </c>
      <c r="E2316" t="s">
        <v>3632</v>
      </c>
      <c r="F2316">
        <v>93</v>
      </c>
      <c r="G2316">
        <v>154</v>
      </c>
      <c r="H2316">
        <f t="shared" si="160"/>
        <v>61</v>
      </c>
      <c r="I2316" t="str">
        <f t="shared" si="161"/>
        <v>D8A6W0_ECOLX/93-154</v>
      </c>
      <c r="K2316" t="e">
        <f>IF(C2316="Secretin_N, Secretin, TraK","T","N")</f>
        <v>#N/A</v>
      </c>
      <c r="L2316" t="e">
        <f>VLOOKUP(E2316,'Uniprot taxonomy'!E:J,4,FALSE)</f>
        <v>#N/A</v>
      </c>
      <c r="M2316" t="e">
        <f>LEFT(VLOOKUP(B2316,'Uniprot taxonomy'!B:R,5,FALSE))</f>
        <v>#N/A</v>
      </c>
      <c r="N2316" t="e">
        <f>VLOOKUP(B2316,'Uniprot taxonomy'!B:R,5,FALSE)</f>
        <v>#N/A</v>
      </c>
      <c r="O2316" t="e">
        <f>VLOOKUP(B2316,'Uniprot taxonomy'!B:R,6,FALSE)</f>
        <v>#N/A</v>
      </c>
      <c r="P2316" t="e">
        <f>VLOOKUP(B2316,'Uniprot taxonomy'!B:R,7,FALSE)</f>
        <v>#N/A</v>
      </c>
      <c r="Q2316" t="e">
        <f>VLOOKUP(B2316,'Uniprot taxonomy'!B:R,8,FALSE)</f>
        <v>#N/A</v>
      </c>
    </row>
    <row r="2317" spans="1:17" hidden="1" x14ac:dyDescent="0.25">
      <c r="A2317" t="s">
        <v>5695</v>
      </c>
      <c r="B2317" t="s">
        <v>5696</v>
      </c>
      <c r="C2317" t="e">
        <f>VLOOKUP('Домены Secretin_N'!B2317,'AC-Architecture'!A:C,3,FALSE)</f>
        <v>#N/A</v>
      </c>
      <c r="D2317">
        <v>650</v>
      </c>
      <c r="E2317" t="s">
        <v>3632</v>
      </c>
      <c r="F2317">
        <v>127</v>
      </c>
      <c r="G2317">
        <v>189</v>
      </c>
      <c r="H2317">
        <f t="shared" si="160"/>
        <v>62</v>
      </c>
      <c r="I2317" t="str">
        <f t="shared" si="161"/>
        <v>D8AHI2_ECOLX/127-189</v>
      </c>
      <c r="K2317" t="e">
        <f>IF(C2317="Secretin_N, Secretin, TraK","T","N")</f>
        <v>#N/A</v>
      </c>
      <c r="L2317" t="e">
        <f>VLOOKUP(E2317,'Uniprot taxonomy'!E:J,4,FALSE)</f>
        <v>#N/A</v>
      </c>
      <c r="M2317" t="e">
        <f>LEFT(VLOOKUP(B2317,'Uniprot taxonomy'!B:R,5,FALSE))</f>
        <v>#N/A</v>
      </c>
      <c r="N2317" t="e">
        <f>VLOOKUP(B2317,'Uniprot taxonomy'!B:R,5,FALSE)</f>
        <v>#N/A</v>
      </c>
      <c r="O2317" t="e">
        <f>VLOOKUP(B2317,'Uniprot taxonomy'!B:R,6,FALSE)</f>
        <v>#N/A</v>
      </c>
      <c r="P2317" t="e">
        <f>VLOOKUP(B2317,'Uniprot taxonomy'!B:R,7,FALSE)</f>
        <v>#N/A</v>
      </c>
      <c r="Q2317" t="e">
        <f>VLOOKUP(B2317,'Uniprot taxonomy'!B:R,8,FALSE)</f>
        <v>#N/A</v>
      </c>
    </row>
    <row r="2318" spans="1:17" hidden="1" x14ac:dyDescent="0.25">
      <c r="A2318" t="s">
        <v>5695</v>
      </c>
      <c r="B2318" t="s">
        <v>5696</v>
      </c>
      <c r="C2318" t="e">
        <f>VLOOKUP('Домены Secretin_N'!B2318,'AC-Architecture'!A:C,3,FALSE)</f>
        <v>#N/A</v>
      </c>
      <c r="D2318">
        <v>650</v>
      </c>
      <c r="E2318" t="s">
        <v>3632</v>
      </c>
      <c r="F2318">
        <v>192</v>
      </c>
      <c r="G2318">
        <v>264</v>
      </c>
      <c r="H2318">
        <f t="shared" si="160"/>
        <v>72</v>
      </c>
      <c r="I2318" t="str">
        <f t="shared" si="161"/>
        <v>D8AHI2_ECOLX/192-264</v>
      </c>
      <c r="K2318" t="e">
        <f>IF(C2318="Secretin_N, Secretin, TraK","T","N")</f>
        <v>#N/A</v>
      </c>
      <c r="L2318" t="e">
        <f>VLOOKUP(E2318,'Uniprot taxonomy'!E:J,4,FALSE)</f>
        <v>#N/A</v>
      </c>
      <c r="M2318" t="e">
        <f>LEFT(VLOOKUP(B2318,'Uniprot taxonomy'!B:R,5,FALSE))</f>
        <v>#N/A</v>
      </c>
      <c r="N2318" t="e">
        <f>VLOOKUP(B2318,'Uniprot taxonomy'!B:R,5,FALSE)</f>
        <v>#N/A</v>
      </c>
      <c r="O2318" t="e">
        <f>VLOOKUP(B2318,'Uniprot taxonomy'!B:R,6,FALSE)</f>
        <v>#N/A</v>
      </c>
      <c r="P2318" t="e">
        <f>VLOOKUP(B2318,'Uniprot taxonomy'!B:R,7,FALSE)</f>
        <v>#N/A</v>
      </c>
      <c r="Q2318" t="e">
        <f>VLOOKUP(B2318,'Uniprot taxonomy'!B:R,8,FALSE)</f>
        <v>#N/A</v>
      </c>
    </row>
    <row r="2319" spans="1:17" hidden="1" x14ac:dyDescent="0.25">
      <c r="A2319" t="s">
        <v>5695</v>
      </c>
      <c r="B2319" t="s">
        <v>5696</v>
      </c>
      <c r="C2319" t="e">
        <f>VLOOKUP('Домены Secretin_N'!B2319,'AC-Architecture'!A:C,3,FALSE)</f>
        <v>#N/A</v>
      </c>
      <c r="D2319">
        <v>650</v>
      </c>
      <c r="E2319" t="s">
        <v>3632</v>
      </c>
      <c r="F2319">
        <v>268</v>
      </c>
      <c r="G2319">
        <v>347</v>
      </c>
      <c r="H2319">
        <f t="shared" si="160"/>
        <v>79</v>
      </c>
      <c r="I2319" t="str">
        <f t="shared" si="161"/>
        <v>D8AHI2_ECOLX/268-347</v>
      </c>
      <c r="K2319" t="e">
        <f>IF(C2319="Secretin_N, Secretin, TraK","T","N")</f>
        <v>#N/A</v>
      </c>
      <c r="L2319" t="e">
        <f>VLOOKUP(E2319,'Uniprot taxonomy'!E:J,4,FALSE)</f>
        <v>#N/A</v>
      </c>
      <c r="M2319" t="e">
        <f>LEFT(VLOOKUP(B2319,'Uniprot taxonomy'!B:R,5,FALSE))</f>
        <v>#N/A</v>
      </c>
      <c r="N2319" t="e">
        <f>VLOOKUP(B2319,'Uniprot taxonomy'!B:R,5,FALSE)</f>
        <v>#N/A</v>
      </c>
      <c r="O2319" t="e">
        <f>VLOOKUP(B2319,'Uniprot taxonomy'!B:R,6,FALSE)</f>
        <v>#N/A</v>
      </c>
      <c r="P2319" t="e">
        <f>VLOOKUP(B2319,'Uniprot taxonomy'!B:R,7,FALSE)</f>
        <v>#N/A</v>
      </c>
      <c r="Q2319" t="e">
        <f>VLOOKUP(B2319,'Uniprot taxonomy'!B:R,8,FALSE)</f>
        <v>#N/A</v>
      </c>
    </row>
    <row r="2320" spans="1:17" hidden="1" x14ac:dyDescent="0.25">
      <c r="A2320" t="s">
        <v>5697</v>
      </c>
      <c r="B2320" t="s">
        <v>5698</v>
      </c>
      <c r="C2320" t="e">
        <f>VLOOKUP('Домены Secretin_N'!B2320,'AC-Architecture'!A:C,3,FALSE)</f>
        <v>#N/A</v>
      </c>
      <c r="D2320">
        <v>386</v>
      </c>
      <c r="E2320" t="s">
        <v>3632</v>
      </c>
      <c r="F2320">
        <v>93</v>
      </c>
      <c r="G2320">
        <v>154</v>
      </c>
      <c r="H2320">
        <f t="shared" si="160"/>
        <v>61</v>
      </c>
      <c r="I2320" t="str">
        <f t="shared" si="161"/>
        <v>D8AIC9_ECOLX/93-154</v>
      </c>
      <c r="K2320" t="e">
        <f>IF(C2320="Secretin_N, Secretin, TraK","T","N")</f>
        <v>#N/A</v>
      </c>
      <c r="L2320" t="e">
        <f>VLOOKUP(E2320,'Uniprot taxonomy'!E:J,4,FALSE)</f>
        <v>#N/A</v>
      </c>
      <c r="M2320" t="e">
        <f>LEFT(VLOOKUP(B2320,'Uniprot taxonomy'!B:R,5,FALSE))</f>
        <v>#N/A</v>
      </c>
      <c r="N2320" t="e">
        <f>VLOOKUP(B2320,'Uniprot taxonomy'!B:R,5,FALSE)</f>
        <v>#N/A</v>
      </c>
      <c r="O2320" t="e">
        <f>VLOOKUP(B2320,'Uniprot taxonomy'!B:R,6,FALSE)</f>
        <v>#N/A</v>
      </c>
      <c r="P2320" t="e">
        <f>VLOOKUP(B2320,'Uniprot taxonomy'!B:R,7,FALSE)</f>
        <v>#N/A</v>
      </c>
      <c r="Q2320" t="e">
        <f>VLOOKUP(B2320,'Uniprot taxonomy'!B:R,8,FALSE)</f>
        <v>#N/A</v>
      </c>
    </row>
    <row r="2321" spans="1:17" hidden="1" x14ac:dyDescent="0.25">
      <c r="A2321" t="s">
        <v>5699</v>
      </c>
      <c r="B2321" t="s">
        <v>5700</v>
      </c>
      <c r="C2321" t="e">
        <f>VLOOKUP('Домены Secretin_N'!B2321,'AC-Architecture'!A:C,3,FALSE)</f>
        <v>#N/A</v>
      </c>
      <c r="D2321">
        <v>686</v>
      </c>
      <c r="E2321" t="s">
        <v>3632</v>
      </c>
      <c r="F2321">
        <v>145</v>
      </c>
      <c r="G2321">
        <v>208</v>
      </c>
      <c r="H2321">
        <f t="shared" si="160"/>
        <v>63</v>
      </c>
      <c r="I2321" t="str">
        <f t="shared" si="161"/>
        <v>D8ATP2_ECOLX/145-208</v>
      </c>
      <c r="K2321" t="e">
        <f>IF(C2321="Secretin_N, Secretin, TraK","T","N")</f>
        <v>#N/A</v>
      </c>
      <c r="L2321" t="e">
        <f>VLOOKUP(E2321,'Uniprot taxonomy'!E:J,4,FALSE)</f>
        <v>#N/A</v>
      </c>
      <c r="M2321" t="e">
        <f>LEFT(VLOOKUP(B2321,'Uniprot taxonomy'!B:R,5,FALSE))</f>
        <v>#N/A</v>
      </c>
      <c r="N2321" t="e">
        <f>VLOOKUP(B2321,'Uniprot taxonomy'!B:R,5,FALSE)</f>
        <v>#N/A</v>
      </c>
      <c r="O2321" t="e">
        <f>VLOOKUP(B2321,'Uniprot taxonomy'!B:R,6,FALSE)</f>
        <v>#N/A</v>
      </c>
      <c r="P2321" t="e">
        <f>VLOOKUP(B2321,'Uniprot taxonomy'!B:R,7,FALSE)</f>
        <v>#N/A</v>
      </c>
      <c r="Q2321" t="e">
        <f>VLOOKUP(B2321,'Uniprot taxonomy'!B:R,8,FALSE)</f>
        <v>#N/A</v>
      </c>
    </row>
    <row r="2322" spans="1:17" hidden="1" x14ac:dyDescent="0.25">
      <c r="A2322" t="s">
        <v>5699</v>
      </c>
      <c r="B2322" t="s">
        <v>5700</v>
      </c>
      <c r="C2322" t="e">
        <f>VLOOKUP('Домены Secretin_N'!B2322,'AC-Architecture'!A:C,3,FALSE)</f>
        <v>#N/A</v>
      </c>
      <c r="D2322">
        <v>686</v>
      </c>
      <c r="E2322" t="s">
        <v>3632</v>
      </c>
      <c r="F2322">
        <v>210</v>
      </c>
      <c r="G2322">
        <v>280</v>
      </c>
      <c r="H2322">
        <f t="shared" si="160"/>
        <v>70</v>
      </c>
      <c r="I2322" t="str">
        <f t="shared" si="161"/>
        <v>D8ATP2_ECOLX/210-280</v>
      </c>
      <c r="K2322" t="e">
        <f>IF(C2322="Secretin_N, Secretin, TraK","T","N")</f>
        <v>#N/A</v>
      </c>
      <c r="L2322" t="e">
        <f>VLOOKUP(E2322,'Uniprot taxonomy'!E:J,4,FALSE)</f>
        <v>#N/A</v>
      </c>
      <c r="M2322" t="e">
        <f>LEFT(VLOOKUP(B2322,'Uniprot taxonomy'!B:R,5,FALSE))</f>
        <v>#N/A</v>
      </c>
      <c r="N2322" t="e">
        <f>VLOOKUP(B2322,'Uniprot taxonomy'!B:R,5,FALSE)</f>
        <v>#N/A</v>
      </c>
      <c r="O2322" t="e">
        <f>VLOOKUP(B2322,'Uniprot taxonomy'!B:R,6,FALSE)</f>
        <v>#N/A</v>
      </c>
      <c r="P2322" t="e">
        <f>VLOOKUP(B2322,'Uniprot taxonomy'!B:R,7,FALSE)</f>
        <v>#N/A</v>
      </c>
      <c r="Q2322" t="e">
        <f>VLOOKUP(B2322,'Uniprot taxonomy'!B:R,8,FALSE)</f>
        <v>#N/A</v>
      </c>
    </row>
    <row r="2323" spans="1:17" hidden="1" x14ac:dyDescent="0.25">
      <c r="A2323" t="s">
        <v>5699</v>
      </c>
      <c r="B2323" t="s">
        <v>5700</v>
      </c>
      <c r="C2323" t="e">
        <f>VLOOKUP('Домены Secretin_N'!B2323,'AC-Architecture'!A:C,3,FALSE)</f>
        <v>#N/A</v>
      </c>
      <c r="D2323">
        <v>686</v>
      </c>
      <c r="E2323" t="s">
        <v>3632</v>
      </c>
      <c r="F2323">
        <v>284</v>
      </c>
      <c r="G2323">
        <v>362</v>
      </c>
      <c r="H2323">
        <f t="shared" si="160"/>
        <v>78</v>
      </c>
      <c r="I2323" t="str">
        <f t="shared" si="161"/>
        <v>D8ATP2_ECOLX/284-362</v>
      </c>
      <c r="K2323" t="e">
        <f>IF(C2323="Secretin_N, Secretin, TraK","T","N")</f>
        <v>#N/A</v>
      </c>
      <c r="L2323" t="e">
        <f>VLOOKUP(E2323,'Uniprot taxonomy'!E:J,4,FALSE)</f>
        <v>#N/A</v>
      </c>
      <c r="M2323" t="e">
        <f>LEFT(VLOOKUP(B2323,'Uniprot taxonomy'!B:R,5,FALSE))</f>
        <v>#N/A</v>
      </c>
      <c r="N2323" t="e">
        <f>VLOOKUP(B2323,'Uniprot taxonomy'!B:R,5,FALSE)</f>
        <v>#N/A</v>
      </c>
      <c r="O2323" t="e">
        <f>VLOOKUP(B2323,'Uniprot taxonomy'!B:R,6,FALSE)</f>
        <v>#N/A</v>
      </c>
      <c r="P2323" t="e">
        <f>VLOOKUP(B2323,'Uniprot taxonomy'!B:R,7,FALSE)</f>
        <v>#N/A</v>
      </c>
      <c r="Q2323" t="e">
        <f>VLOOKUP(B2323,'Uniprot taxonomy'!B:R,8,FALSE)</f>
        <v>#N/A</v>
      </c>
    </row>
    <row r="2324" spans="1:17" hidden="1" x14ac:dyDescent="0.25">
      <c r="A2324" t="s">
        <v>5701</v>
      </c>
      <c r="B2324" t="s">
        <v>5702</v>
      </c>
      <c r="C2324" t="e">
        <f>VLOOKUP('Домены Secretin_N'!B2324,'AC-Architecture'!A:C,3,FALSE)</f>
        <v>#N/A</v>
      </c>
      <c r="D2324">
        <v>650</v>
      </c>
      <c r="E2324" t="s">
        <v>3632</v>
      </c>
      <c r="F2324">
        <v>127</v>
      </c>
      <c r="G2324">
        <v>189</v>
      </c>
      <c r="H2324">
        <f t="shared" si="160"/>
        <v>62</v>
      </c>
      <c r="I2324" t="str">
        <f t="shared" si="161"/>
        <v>D8AYK1_ECOLX/127-189</v>
      </c>
      <c r="K2324" t="e">
        <f>IF(C2324="Secretin_N, Secretin, TraK","T","N")</f>
        <v>#N/A</v>
      </c>
      <c r="L2324" t="e">
        <f>VLOOKUP(E2324,'Uniprot taxonomy'!E:J,4,FALSE)</f>
        <v>#N/A</v>
      </c>
      <c r="M2324" t="e">
        <f>LEFT(VLOOKUP(B2324,'Uniprot taxonomy'!B:R,5,FALSE))</f>
        <v>#N/A</v>
      </c>
      <c r="N2324" t="e">
        <f>VLOOKUP(B2324,'Uniprot taxonomy'!B:R,5,FALSE)</f>
        <v>#N/A</v>
      </c>
      <c r="O2324" t="e">
        <f>VLOOKUP(B2324,'Uniprot taxonomy'!B:R,6,FALSE)</f>
        <v>#N/A</v>
      </c>
      <c r="P2324" t="e">
        <f>VLOOKUP(B2324,'Uniprot taxonomy'!B:R,7,FALSE)</f>
        <v>#N/A</v>
      </c>
      <c r="Q2324" t="e">
        <f>VLOOKUP(B2324,'Uniprot taxonomy'!B:R,8,FALSE)</f>
        <v>#N/A</v>
      </c>
    </row>
    <row r="2325" spans="1:17" hidden="1" x14ac:dyDescent="0.25">
      <c r="A2325" t="s">
        <v>5701</v>
      </c>
      <c r="B2325" t="s">
        <v>5702</v>
      </c>
      <c r="C2325" t="e">
        <f>VLOOKUP('Домены Secretin_N'!B2325,'AC-Architecture'!A:C,3,FALSE)</f>
        <v>#N/A</v>
      </c>
      <c r="D2325">
        <v>650</v>
      </c>
      <c r="E2325" t="s">
        <v>3632</v>
      </c>
      <c r="F2325">
        <v>192</v>
      </c>
      <c r="G2325">
        <v>264</v>
      </c>
      <c r="H2325">
        <f t="shared" si="160"/>
        <v>72</v>
      </c>
      <c r="I2325" t="str">
        <f t="shared" si="161"/>
        <v>D8AYK1_ECOLX/192-264</v>
      </c>
      <c r="K2325" t="e">
        <f>IF(C2325="Secretin_N, Secretin, TraK","T","N")</f>
        <v>#N/A</v>
      </c>
      <c r="L2325" t="e">
        <f>VLOOKUP(E2325,'Uniprot taxonomy'!E:J,4,FALSE)</f>
        <v>#N/A</v>
      </c>
      <c r="M2325" t="e">
        <f>LEFT(VLOOKUP(B2325,'Uniprot taxonomy'!B:R,5,FALSE))</f>
        <v>#N/A</v>
      </c>
      <c r="N2325" t="e">
        <f>VLOOKUP(B2325,'Uniprot taxonomy'!B:R,5,FALSE)</f>
        <v>#N/A</v>
      </c>
      <c r="O2325" t="e">
        <f>VLOOKUP(B2325,'Uniprot taxonomy'!B:R,6,FALSE)</f>
        <v>#N/A</v>
      </c>
      <c r="P2325" t="e">
        <f>VLOOKUP(B2325,'Uniprot taxonomy'!B:R,7,FALSE)</f>
        <v>#N/A</v>
      </c>
      <c r="Q2325" t="e">
        <f>VLOOKUP(B2325,'Uniprot taxonomy'!B:R,8,FALSE)</f>
        <v>#N/A</v>
      </c>
    </row>
    <row r="2326" spans="1:17" hidden="1" x14ac:dyDescent="0.25">
      <c r="A2326" t="s">
        <v>5701</v>
      </c>
      <c r="B2326" t="s">
        <v>5702</v>
      </c>
      <c r="C2326" t="e">
        <f>VLOOKUP('Домены Secretin_N'!B2326,'AC-Architecture'!A:C,3,FALSE)</f>
        <v>#N/A</v>
      </c>
      <c r="D2326">
        <v>650</v>
      </c>
      <c r="E2326" t="s">
        <v>3632</v>
      </c>
      <c r="F2326">
        <v>268</v>
      </c>
      <c r="G2326">
        <v>347</v>
      </c>
      <c r="H2326">
        <f t="shared" si="160"/>
        <v>79</v>
      </c>
      <c r="I2326" t="str">
        <f t="shared" si="161"/>
        <v>D8AYK1_ECOLX/268-347</v>
      </c>
      <c r="K2326" t="e">
        <f>IF(C2326="Secretin_N, Secretin, TraK","T","N")</f>
        <v>#N/A</v>
      </c>
      <c r="L2326" t="e">
        <f>VLOOKUP(E2326,'Uniprot taxonomy'!E:J,4,FALSE)</f>
        <v>#N/A</v>
      </c>
      <c r="M2326" t="e">
        <f>LEFT(VLOOKUP(B2326,'Uniprot taxonomy'!B:R,5,FALSE))</f>
        <v>#N/A</v>
      </c>
      <c r="N2326" t="e">
        <f>VLOOKUP(B2326,'Uniprot taxonomy'!B:R,5,FALSE)</f>
        <v>#N/A</v>
      </c>
      <c r="O2326" t="e">
        <f>VLOOKUP(B2326,'Uniprot taxonomy'!B:R,6,FALSE)</f>
        <v>#N/A</v>
      </c>
      <c r="P2326" t="e">
        <f>VLOOKUP(B2326,'Uniprot taxonomy'!B:R,7,FALSE)</f>
        <v>#N/A</v>
      </c>
      <c r="Q2326" t="e">
        <f>VLOOKUP(B2326,'Uniprot taxonomy'!B:R,8,FALSE)</f>
        <v>#N/A</v>
      </c>
    </row>
    <row r="2327" spans="1:17" hidden="1" x14ac:dyDescent="0.25">
      <c r="A2327" t="s">
        <v>5703</v>
      </c>
      <c r="B2327" t="s">
        <v>5704</v>
      </c>
      <c r="C2327" t="e">
        <f>VLOOKUP('Домены Secretin_N'!B2327,'AC-Architecture'!A:C,3,FALSE)</f>
        <v>#N/A</v>
      </c>
      <c r="D2327">
        <v>386</v>
      </c>
      <c r="E2327" t="s">
        <v>3632</v>
      </c>
      <c r="F2327">
        <v>93</v>
      </c>
      <c r="G2327">
        <v>154</v>
      </c>
      <c r="H2327">
        <f t="shared" si="160"/>
        <v>61</v>
      </c>
      <c r="I2327" t="str">
        <f t="shared" si="161"/>
        <v>D8B3R6_ECOLX/93-154</v>
      </c>
      <c r="K2327" t="e">
        <f>IF(C2327="Secretin_N, Secretin, TraK","T","N")</f>
        <v>#N/A</v>
      </c>
      <c r="L2327" t="e">
        <f>VLOOKUP(E2327,'Uniprot taxonomy'!E:J,4,FALSE)</f>
        <v>#N/A</v>
      </c>
      <c r="M2327" t="e">
        <f>LEFT(VLOOKUP(B2327,'Uniprot taxonomy'!B:R,5,FALSE))</f>
        <v>#N/A</v>
      </c>
      <c r="N2327" t="e">
        <f>VLOOKUP(B2327,'Uniprot taxonomy'!B:R,5,FALSE)</f>
        <v>#N/A</v>
      </c>
      <c r="O2327" t="e">
        <f>VLOOKUP(B2327,'Uniprot taxonomy'!B:R,6,FALSE)</f>
        <v>#N/A</v>
      </c>
      <c r="P2327" t="e">
        <f>VLOOKUP(B2327,'Uniprot taxonomy'!B:R,7,FALSE)</f>
        <v>#N/A</v>
      </c>
      <c r="Q2327" t="e">
        <f>VLOOKUP(B2327,'Uniprot taxonomy'!B:R,8,FALSE)</f>
        <v>#N/A</v>
      </c>
    </row>
    <row r="2328" spans="1:17" hidden="1" x14ac:dyDescent="0.25">
      <c r="A2328" t="s">
        <v>5705</v>
      </c>
      <c r="B2328" t="s">
        <v>5706</v>
      </c>
      <c r="C2328" t="e">
        <f>VLOOKUP('Домены Secretin_N'!B2328,'AC-Architecture'!A:C,3,FALSE)</f>
        <v>#N/A</v>
      </c>
      <c r="D2328">
        <v>686</v>
      </c>
      <c r="E2328" t="s">
        <v>3632</v>
      </c>
      <c r="F2328">
        <v>145</v>
      </c>
      <c r="G2328">
        <v>208</v>
      </c>
      <c r="H2328">
        <f t="shared" si="160"/>
        <v>63</v>
      </c>
      <c r="I2328" t="str">
        <f t="shared" si="161"/>
        <v>D8B810_ECOLX/145-208</v>
      </c>
      <c r="K2328" t="e">
        <f>IF(C2328="Secretin_N, Secretin, TraK","T","N")</f>
        <v>#N/A</v>
      </c>
      <c r="L2328" t="e">
        <f>VLOOKUP(E2328,'Uniprot taxonomy'!E:J,4,FALSE)</f>
        <v>#N/A</v>
      </c>
      <c r="M2328" t="e">
        <f>LEFT(VLOOKUP(B2328,'Uniprot taxonomy'!B:R,5,FALSE))</f>
        <v>#N/A</v>
      </c>
      <c r="N2328" t="e">
        <f>VLOOKUP(B2328,'Uniprot taxonomy'!B:R,5,FALSE)</f>
        <v>#N/A</v>
      </c>
      <c r="O2328" t="e">
        <f>VLOOKUP(B2328,'Uniprot taxonomy'!B:R,6,FALSE)</f>
        <v>#N/A</v>
      </c>
      <c r="P2328" t="e">
        <f>VLOOKUP(B2328,'Uniprot taxonomy'!B:R,7,FALSE)</f>
        <v>#N/A</v>
      </c>
      <c r="Q2328" t="e">
        <f>VLOOKUP(B2328,'Uniprot taxonomy'!B:R,8,FALSE)</f>
        <v>#N/A</v>
      </c>
    </row>
    <row r="2329" spans="1:17" hidden="1" x14ac:dyDescent="0.25">
      <c r="A2329" t="s">
        <v>5705</v>
      </c>
      <c r="B2329" t="s">
        <v>5706</v>
      </c>
      <c r="C2329" t="e">
        <f>VLOOKUP('Домены Secretin_N'!B2329,'AC-Architecture'!A:C,3,FALSE)</f>
        <v>#N/A</v>
      </c>
      <c r="D2329">
        <v>686</v>
      </c>
      <c r="E2329" t="s">
        <v>3632</v>
      </c>
      <c r="F2329">
        <v>210</v>
      </c>
      <c r="G2329">
        <v>280</v>
      </c>
      <c r="H2329">
        <f t="shared" si="160"/>
        <v>70</v>
      </c>
      <c r="I2329" t="str">
        <f t="shared" si="161"/>
        <v>D8B810_ECOLX/210-280</v>
      </c>
      <c r="K2329" t="e">
        <f>IF(C2329="Secretin_N, Secretin, TraK","T","N")</f>
        <v>#N/A</v>
      </c>
      <c r="L2329" t="e">
        <f>VLOOKUP(E2329,'Uniprot taxonomy'!E:J,4,FALSE)</f>
        <v>#N/A</v>
      </c>
      <c r="M2329" t="e">
        <f>LEFT(VLOOKUP(B2329,'Uniprot taxonomy'!B:R,5,FALSE))</f>
        <v>#N/A</v>
      </c>
      <c r="N2329" t="e">
        <f>VLOOKUP(B2329,'Uniprot taxonomy'!B:R,5,FALSE)</f>
        <v>#N/A</v>
      </c>
      <c r="O2329" t="e">
        <f>VLOOKUP(B2329,'Uniprot taxonomy'!B:R,6,FALSE)</f>
        <v>#N/A</v>
      </c>
      <c r="P2329" t="e">
        <f>VLOOKUP(B2329,'Uniprot taxonomy'!B:R,7,FALSE)</f>
        <v>#N/A</v>
      </c>
      <c r="Q2329" t="e">
        <f>VLOOKUP(B2329,'Uniprot taxonomy'!B:R,8,FALSE)</f>
        <v>#N/A</v>
      </c>
    </row>
    <row r="2330" spans="1:17" hidden="1" x14ac:dyDescent="0.25">
      <c r="A2330" t="s">
        <v>5705</v>
      </c>
      <c r="B2330" t="s">
        <v>5706</v>
      </c>
      <c r="C2330" t="e">
        <f>VLOOKUP('Домены Secretin_N'!B2330,'AC-Architecture'!A:C,3,FALSE)</f>
        <v>#N/A</v>
      </c>
      <c r="D2330">
        <v>686</v>
      </c>
      <c r="E2330" t="s">
        <v>3632</v>
      </c>
      <c r="F2330">
        <v>284</v>
      </c>
      <c r="G2330">
        <v>362</v>
      </c>
      <c r="H2330">
        <f t="shared" si="160"/>
        <v>78</v>
      </c>
      <c r="I2330" t="str">
        <f t="shared" si="161"/>
        <v>D8B810_ECOLX/284-362</v>
      </c>
      <c r="K2330" t="e">
        <f>IF(C2330="Secretin_N, Secretin, TraK","T","N")</f>
        <v>#N/A</v>
      </c>
      <c r="L2330" t="e">
        <f>VLOOKUP(E2330,'Uniprot taxonomy'!E:J,4,FALSE)</f>
        <v>#N/A</v>
      </c>
      <c r="M2330" t="e">
        <f>LEFT(VLOOKUP(B2330,'Uniprot taxonomy'!B:R,5,FALSE))</f>
        <v>#N/A</v>
      </c>
      <c r="N2330" t="e">
        <f>VLOOKUP(B2330,'Uniprot taxonomy'!B:R,5,FALSE)</f>
        <v>#N/A</v>
      </c>
      <c r="O2330" t="e">
        <f>VLOOKUP(B2330,'Uniprot taxonomy'!B:R,6,FALSE)</f>
        <v>#N/A</v>
      </c>
      <c r="P2330" t="e">
        <f>VLOOKUP(B2330,'Uniprot taxonomy'!B:R,7,FALSE)</f>
        <v>#N/A</v>
      </c>
      <c r="Q2330" t="e">
        <f>VLOOKUP(B2330,'Uniprot taxonomy'!B:R,8,FALSE)</f>
        <v>#N/A</v>
      </c>
    </row>
    <row r="2331" spans="1:17" x14ac:dyDescent="0.25">
      <c r="A2331" t="s">
        <v>661</v>
      </c>
      <c r="B2331" t="s">
        <v>1960</v>
      </c>
      <c r="C2331" t="str">
        <f>VLOOKUP('Домены Secretin_N'!B2331,'AC-Architecture'!A:C,3,FALSE)</f>
        <v>Secretin_N, Secretin</v>
      </c>
      <c r="D2331">
        <v>421</v>
      </c>
      <c r="E2331" t="s">
        <v>3632</v>
      </c>
      <c r="F2331">
        <v>128</v>
      </c>
      <c r="G2331">
        <v>191</v>
      </c>
      <c r="H2331">
        <f t="shared" si="160"/>
        <v>63</v>
      </c>
      <c r="I2331" t="str">
        <f t="shared" si="161"/>
        <v>D8BB64_ECOLX/128-191</v>
      </c>
      <c r="J2331" t="str">
        <f>CONCATENATE(K2331,"_",LEFT(O2331,3),"_",LEFT(Q2331,3),"_",B2331)</f>
        <v>N_Ent_Esc_D8BB64</v>
      </c>
      <c r="K2331" t="str">
        <f>IF(C2331="Secretin_N, Secretin, TraK","T","N")</f>
        <v>N</v>
      </c>
      <c r="L2331" t="str">
        <f>VLOOKUP(B2331,'Uniprot taxonomy'!B:R,4,FALSE)</f>
        <v>Proteobacteria</v>
      </c>
      <c r="M2331" t="str">
        <f>LEFT(VLOOKUP(B2331,'Uniprot taxonomy'!B:R,5,FALSE))</f>
        <v>G</v>
      </c>
      <c r="N2331" t="str">
        <f>VLOOKUP(B2331,'Uniprot taxonomy'!B:R,5,FALSE)</f>
        <v>Gammaproteobacteria</v>
      </c>
      <c r="O2331" t="str">
        <f>VLOOKUP(B2331,'Uniprot taxonomy'!B:R,6,FALSE)</f>
        <v>Enterobacteriales</v>
      </c>
      <c r="P2331" t="str">
        <f>VLOOKUP(B2331,'Uniprot taxonomy'!B:R,7,FALSE)</f>
        <v>Enterobacteriaceae</v>
      </c>
      <c r="Q2331" t="str">
        <f>VLOOKUP(B2331,'Uniprot taxonomy'!B:R,8,FALSE)</f>
        <v>Escherichia</v>
      </c>
    </row>
    <row r="2332" spans="1:17" hidden="1" x14ac:dyDescent="0.25">
      <c r="A2332" t="s">
        <v>5707</v>
      </c>
      <c r="B2332" t="s">
        <v>5708</v>
      </c>
      <c r="C2332" t="e">
        <f>VLOOKUP('Домены Secretin_N'!B2332,'AC-Architecture'!A:C,3,FALSE)</f>
        <v>#N/A</v>
      </c>
      <c r="D2332">
        <v>654</v>
      </c>
      <c r="E2332" t="s">
        <v>3632</v>
      </c>
      <c r="F2332">
        <v>131</v>
      </c>
      <c r="G2332">
        <v>193</v>
      </c>
      <c r="H2332">
        <f t="shared" si="160"/>
        <v>62</v>
      </c>
      <c r="I2332" t="str">
        <f t="shared" si="161"/>
        <v>D8BBN5_ECOLX/131-193</v>
      </c>
      <c r="K2332" t="e">
        <f>IF(C2332="Secretin_N, Secretin, TraK","T","N")</f>
        <v>#N/A</v>
      </c>
      <c r="L2332" t="e">
        <f>VLOOKUP(E2332,'Uniprot taxonomy'!E:J,4,FALSE)</f>
        <v>#N/A</v>
      </c>
      <c r="M2332" t="e">
        <f>LEFT(VLOOKUP(B2332,'Uniprot taxonomy'!B:R,5,FALSE))</f>
        <v>#N/A</v>
      </c>
      <c r="N2332" t="e">
        <f>VLOOKUP(B2332,'Uniprot taxonomy'!B:R,5,FALSE)</f>
        <v>#N/A</v>
      </c>
      <c r="O2332" t="e">
        <f>VLOOKUP(B2332,'Uniprot taxonomy'!B:R,6,FALSE)</f>
        <v>#N/A</v>
      </c>
      <c r="P2332" t="e">
        <f>VLOOKUP(B2332,'Uniprot taxonomy'!B:R,7,FALSE)</f>
        <v>#N/A</v>
      </c>
      <c r="Q2332" t="e">
        <f>VLOOKUP(B2332,'Uniprot taxonomy'!B:R,8,FALSE)</f>
        <v>#N/A</v>
      </c>
    </row>
    <row r="2333" spans="1:17" hidden="1" x14ac:dyDescent="0.25">
      <c r="A2333" t="s">
        <v>5707</v>
      </c>
      <c r="B2333" t="s">
        <v>5708</v>
      </c>
      <c r="C2333" t="e">
        <f>VLOOKUP('Домены Secretin_N'!B2333,'AC-Architecture'!A:C,3,FALSE)</f>
        <v>#N/A</v>
      </c>
      <c r="D2333">
        <v>654</v>
      </c>
      <c r="E2333" t="s">
        <v>3632</v>
      </c>
      <c r="F2333">
        <v>196</v>
      </c>
      <c r="G2333">
        <v>268</v>
      </c>
      <c r="H2333">
        <f t="shared" si="160"/>
        <v>72</v>
      </c>
      <c r="I2333" t="str">
        <f t="shared" si="161"/>
        <v>D8BBN5_ECOLX/196-268</v>
      </c>
      <c r="K2333" t="e">
        <f>IF(C2333="Secretin_N, Secretin, TraK","T","N")</f>
        <v>#N/A</v>
      </c>
      <c r="L2333" t="e">
        <f>VLOOKUP(E2333,'Uniprot taxonomy'!E:J,4,FALSE)</f>
        <v>#N/A</v>
      </c>
      <c r="M2333" t="e">
        <f>LEFT(VLOOKUP(B2333,'Uniprot taxonomy'!B:R,5,FALSE))</f>
        <v>#N/A</v>
      </c>
      <c r="N2333" t="e">
        <f>VLOOKUP(B2333,'Uniprot taxonomy'!B:R,5,FALSE)</f>
        <v>#N/A</v>
      </c>
      <c r="O2333" t="e">
        <f>VLOOKUP(B2333,'Uniprot taxonomy'!B:R,6,FALSE)</f>
        <v>#N/A</v>
      </c>
      <c r="P2333" t="e">
        <f>VLOOKUP(B2333,'Uniprot taxonomy'!B:R,7,FALSE)</f>
        <v>#N/A</v>
      </c>
      <c r="Q2333" t="e">
        <f>VLOOKUP(B2333,'Uniprot taxonomy'!B:R,8,FALSE)</f>
        <v>#N/A</v>
      </c>
    </row>
    <row r="2334" spans="1:17" hidden="1" x14ac:dyDescent="0.25">
      <c r="A2334" t="s">
        <v>5707</v>
      </c>
      <c r="B2334" t="s">
        <v>5708</v>
      </c>
      <c r="C2334" t="e">
        <f>VLOOKUP('Домены Secretin_N'!B2334,'AC-Architecture'!A:C,3,FALSE)</f>
        <v>#N/A</v>
      </c>
      <c r="D2334">
        <v>654</v>
      </c>
      <c r="E2334" t="s">
        <v>3632</v>
      </c>
      <c r="F2334">
        <v>272</v>
      </c>
      <c r="G2334">
        <v>351</v>
      </c>
      <c r="H2334">
        <f t="shared" si="160"/>
        <v>79</v>
      </c>
      <c r="I2334" t="str">
        <f t="shared" si="161"/>
        <v>D8BBN5_ECOLX/272-351</v>
      </c>
      <c r="K2334" t="e">
        <f>IF(C2334="Secretin_N, Secretin, TraK","T","N")</f>
        <v>#N/A</v>
      </c>
      <c r="L2334" t="e">
        <f>VLOOKUP(E2334,'Uniprot taxonomy'!E:J,4,FALSE)</f>
        <v>#N/A</v>
      </c>
      <c r="M2334" t="e">
        <f>LEFT(VLOOKUP(B2334,'Uniprot taxonomy'!B:R,5,FALSE))</f>
        <v>#N/A</v>
      </c>
      <c r="N2334" t="e">
        <f>VLOOKUP(B2334,'Uniprot taxonomy'!B:R,5,FALSE)</f>
        <v>#N/A</v>
      </c>
      <c r="O2334" t="e">
        <f>VLOOKUP(B2334,'Uniprot taxonomy'!B:R,6,FALSE)</f>
        <v>#N/A</v>
      </c>
      <c r="P2334" t="e">
        <f>VLOOKUP(B2334,'Uniprot taxonomy'!B:R,7,FALSE)</f>
        <v>#N/A</v>
      </c>
      <c r="Q2334" t="e">
        <f>VLOOKUP(B2334,'Uniprot taxonomy'!B:R,8,FALSE)</f>
        <v>#N/A</v>
      </c>
    </row>
    <row r="2335" spans="1:17" hidden="1" x14ac:dyDescent="0.25">
      <c r="A2335" t="s">
        <v>5709</v>
      </c>
      <c r="B2335" t="s">
        <v>5710</v>
      </c>
      <c r="C2335" t="e">
        <f>VLOOKUP('Домены Secretin_N'!B2335,'AC-Architecture'!A:C,3,FALSE)</f>
        <v>#N/A</v>
      </c>
      <c r="D2335">
        <v>386</v>
      </c>
      <c r="E2335" t="s">
        <v>3632</v>
      </c>
      <c r="F2335">
        <v>93</v>
      </c>
      <c r="G2335">
        <v>154</v>
      </c>
      <c r="H2335">
        <f t="shared" si="160"/>
        <v>61</v>
      </c>
      <c r="I2335" t="str">
        <f t="shared" si="161"/>
        <v>D8BJE0_ECOLX/93-154</v>
      </c>
      <c r="K2335" t="e">
        <f>IF(C2335="Secretin_N, Secretin, TraK","T","N")</f>
        <v>#N/A</v>
      </c>
      <c r="L2335" t="e">
        <f>VLOOKUP(E2335,'Uniprot taxonomy'!E:J,4,FALSE)</f>
        <v>#N/A</v>
      </c>
      <c r="M2335" t="e">
        <f>LEFT(VLOOKUP(B2335,'Uniprot taxonomy'!B:R,5,FALSE))</f>
        <v>#N/A</v>
      </c>
      <c r="N2335" t="e">
        <f>VLOOKUP(B2335,'Uniprot taxonomy'!B:R,5,FALSE)</f>
        <v>#N/A</v>
      </c>
      <c r="O2335" t="e">
        <f>VLOOKUP(B2335,'Uniprot taxonomy'!B:R,6,FALSE)</f>
        <v>#N/A</v>
      </c>
      <c r="P2335" t="e">
        <f>VLOOKUP(B2335,'Uniprot taxonomy'!B:R,7,FALSE)</f>
        <v>#N/A</v>
      </c>
      <c r="Q2335" t="e">
        <f>VLOOKUP(B2335,'Uniprot taxonomy'!B:R,8,FALSE)</f>
        <v>#N/A</v>
      </c>
    </row>
    <row r="2336" spans="1:17" hidden="1" x14ac:dyDescent="0.25">
      <c r="A2336" t="s">
        <v>5711</v>
      </c>
      <c r="B2336" t="s">
        <v>5712</v>
      </c>
      <c r="C2336" t="e">
        <f>VLOOKUP('Домены Secretin_N'!B2336,'AC-Architecture'!A:C,3,FALSE)</f>
        <v>#N/A</v>
      </c>
      <c r="D2336">
        <v>681</v>
      </c>
      <c r="E2336" t="s">
        <v>3632</v>
      </c>
      <c r="F2336">
        <v>140</v>
      </c>
      <c r="G2336">
        <v>203</v>
      </c>
      <c r="H2336">
        <f t="shared" si="160"/>
        <v>63</v>
      </c>
      <c r="I2336" t="str">
        <f t="shared" si="161"/>
        <v>D8BMI4_ECOLX/140-203</v>
      </c>
      <c r="K2336" t="e">
        <f>IF(C2336="Secretin_N, Secretin, TraK","T","N")</f>
        <v>#N/A</v>
      </c>
      <c r="L2336" t="e">
        <f>VLOOKUP(E2336,'Uniprot taxonomy'!E:J,4,FALSE)</f>
        <v>#N/A</v>
      </c>
      <c r="M2336" t="e">
        <f>LEFT(VLOOKUP(B2336,'Uniprot taxonomy'!B:R,5,FALSE))</f>
        <v>#N/A</v>
      </c>
      <c r="N2336" t="e">
        <f>VLOOKUP(B2336,'Uniprot taxonomy'!B:R,5,FALSE)</f>
        <v>#N/A</v>
      </c>
      <c r="O2336" t="e">
        <f>VLOOKUP(B2336,'Uniprot taxonomy'!B:R,6,FALSE)</f>
        <v>#N/A</v>
      </c>
      <c r="P2336" t="e">
        <f>VLOOKUP(B2336,'Uniprot taxonomy'!B:R,7,FALSE)</f>
        <v>#N/A</v>
      </c>
      <c r="Q2336" t="e">
        <f>VLOOKUP(B2336,'Uniprot taxonomy'!B:R,8,FALSE)</f>
        <v>#N/A</v>
      </c>
    </row>
    <row r="2337" spans="1:17" hidden="1" x14ac:dyDescent="0.25">
      <c r="A2337" t="s">
        <v>5711</v>
      </c>
      <c r="B2337" t="s">
        <v>5712</v>
      </c>
      <c r="C2337" t="e">
        <f>VLOOKUP('Домены Secretin_N'!B2337,'AC-Architecture'!A:C,3,FALSE)</f>
        <v>#N/A</v>
      </c>
      <c r="D2337">
        <v>681</v>
      </c>
      <c r="E2337" t="s">
        <v>3632</v>
      </c>
      <c r="F2337">
        <v>205</v>
      </c>
      <c r="G2337">
        <v>275</v>
      </c>
      <c r="H2337">
        <f t="shared" si="160"/>
        <v>70</v>
      </c>
      <c r="I2337" t="str">
        <f t="shared" si="161"/>
        <v>D8BMI4_ECOLX/205-275</v>
      </c>
      <c r="K2337" t="e">
        <f>IF(C2337="Secretin_N, Secretin, TraK","T","N")</f>
        <v>#N/A</v>
      </c>
      <c r="L2337" t="e">
        <f>VLOOKUP(E2337,'Uniprot taxonomy'!E:J,4,FALSE)</f>
        <v>#N/A</v>
      </c>
      <c r="M2337" t="e">
        <f>LEFT(VLOOKUP(B2337,'Uniprot taxonomy'!B:R,5,FALSE))</f>
        <v>#N/A</v>
      </c>
      <c r="N2337" t="e">
        <f>VLOOKUP(B2337,'Uniprot taxonomy'!B:R,5,FALSE)</f>
        <v>#N/A</v>
      </c>
      <c r="O2337" t="e">
        <f>VLOOKUP(B2337,'Uniprot taxonomy'!B:R,6,FALSE)</f>
        <v>#N/A</v>
      </c>
      <c r="P2337" t="e">
        <f>VLOOKUP(B2337,'Uniprot taxonomy'!B:R,7,FALSE)</f>
        <v>#N/A</v>
      </c>
      <c r="Q2337" t="e">
        <f>VLOOKUP(B2337,'Uniprot taxonomy'!B:R,8,FALSE)</f>
        <v>#N/A</v>
      </c>
    </row>
    <row r="2338" spans="1:17" hidden="1" x14ac:dyDescent="0.25">
      <c r="A2338" t="s">
        <v>5711</v>
      </c>
      <c r="B2338" t="s">
        <v>5712</v>
      </c>
      <c r="C2338" t="e">
        <f>VLOOKUP('Домены Secretin_N'!B2338,'AC-Architecture'!A:C,3,FALSE)</f>
        <v>#N/A</v>
      </c>
      <c r="D2338">
        <v>681</v>
      </c>
      <c r="E2338" t="s">
        <v>3632</v>
      </c>
      <c r="F2338">
        <v>279</v>
      </c>
      <c r="G2338">
        <v>357</v>
      </c>
      <c r="H2338">
        <f t="shared" si="160"/>
        <v>78</v>
      </c>
      <c r="I2338" t="str">
        <f t="shared" si="161"/>
        <v>D8BMI4_ECOLX/279-357</v>
      </c>
      <c r="K2338" t="e">
        <f>IF(C2338="Secretin_N, Secretin, TraK","T","N")</f>
        <v>#N/A</v>
      </c>
      <c r="L2338" t="e">
        <f>VLOOKUP(E2338,'Uniprot taxonomy'!E:J,4,FALSE)</f>
        <v>#N/A</v>
      </c>
      <c r="M2338" t="e">
        <f>LEFT(VLOOKUP(B2338,'Uniprot taxonomy'!B:R,5,FALSE))</f>
        <v>#N/A</v>
      </c>
      <c r="N2338" t="e">
        <f>VLOOKUP(B2338,'Uniprot taxonomy'!B:R,5,FALSE)</f>
        <v>#N/A</v>
      </c>
      <c r="O2338" t="e">
        <f>VLOOKUP(B2338,'Uniprot taxonomy'!B:R,6,FALSE)</f>
        <v>#N/A</v>
      </c>
      <c r="P2338" t="e">
        <f>VLOOKUP(B2338,'Uniprot taxonomy'!B:R,7,FALSE)</f>
        <v>#N/A</v>
      </c>
      <c r="Q2338" t="e">
        <f>VLOOKUP(B2338,'Uniprot taxonomy'!B:R,8,FALSE)</f>
        <v>#N/A</v>
      </c>
    </row>
    <row r="2339" spans="1:17" hidden="1" x14ac:dyDescent="0.25">
      <c r="A2339" t="s">
        <v>5713</v>
      </c>
      <c r="B2339" t="s">
        <v>5714</v>
      </c>
      <c r="C2339" t="e">
        <f>VLOOKUP('Домены Secretin_N'!B2339,'AC-Architecture'!A:C,3,FALSE)</f>
        <v>#N/A</v>
      </c>
      <c r="D2339">
        <v>686</v>
      </c>
      <c r="E2339" t="s">
        <v>3632</v>
      </c>
      <c r="F2339">
        <v>145</v>
      </c>
      <c r="G2339">
        <v>208</v>
      </c>
      <c r="H2339">
        <f t="shared" si="160"/>
        <v>63</v>
      </c>
      <c r="I2339" t="str">
        <f t="shared" si="161"/>
        <v>D8BSW5_ECOLX/145-208</v>
      </c>
      <c r="K2339" t="e">
        <f>IF(C2339="Secretin_N, Secretin, TraK","T","N")</f>
        <v>#N/A</v>
      </c>
      <c r="L2339" t="e">
        <f>VLOOKUP(E2339,'Uniprot taxonomy'!E:J,4,FALSE)</f>
        <v>#N/A</v>
      </c>
      <c r="M2339" t="e">
        <f>LEFT(VLOOKUP(B2339,'Uniprot taxonomy'!B:R,5,FALSE))</f>
        <v>#N/A</v>
      </c>
      <c r="N2339" t="e">
        <f>VLOOKUP(B2339,'Uniprot taxonomy'!B:R,5,FALSE)</f>
        <v>#N/A</v>
      </c>
      <c r="O2339" t="e">
        <f>VLOOKUP(B2339,'Uniprot taxonomy'!B:R,6,FALSE)</f>
        <v>#N/A</v>
      </c>
      <c r="P2339" t="e">
        <f>VLOOKUP(B2339,'Uniprot taxonomy'!B:R,7,FALSE)</f>
        <v>#N/A</v>
      </c>
      <c r="Q2339" t="e">
        <f>VLOOKUP(B2339,'Uniprot taxonomy'!B:R,8,FALSE)</f>
        <v>#N/A</v>
      </c>
    </row>
    <row r="2340" spans="1:17" hidden="1" x14ac:dyDescent="0.25">
      <c r="A2340" t="s">
        <v>5713</v>
      </c>
      <c r="B2340" t="s">
        <v>5714</v>
      </c>
      <c r="C2340" t="e">
        <f>VLOOKUP('Домены Secretin_N'!B2340,'AC-Architecture'!A:C,3,FALSE)</f>
        <v>#N/A</v>
      </c>
      <c r="D2340">
        <v>686</v>
      </c>
      <c r="E2340" t="s">
        <v>3632</v>
      </c>
      <c r="F2340">
        <v>210</v>
      </c>
      <c r="G2340">
        <v>280</v>
      </c>
      <c r="H2340">
        <f t="shared" si="160"/>
        <v>70</v>
      </c>
      <c r="I2340" t="str">
        <f t="shared" si="161"/>
        <v>D8BSW5_ECOLX/210-280</v>
      </c>
      <c r="K2340" t="e">
        <f>IF(C2340="Secretin_N, Secretin, TraK","T","N")</f>
        <v>#N/A</v>
      </c>
      <c r="L2340" t="e">
        <f>VLOOKUP(E2340,'Uniprot taxonomy'!E:J,4,FALSE)</f>
        <v>#N/A</v>
      </c>
      <c r="M2340" t="e">
        <f>LEFT(VLOOKUP(B2340,'Uniprot taxonomy'!B:R,5,FALSE))</f>
        <v>#N/A</v>
      </c>
      <c r="N2340" t="e">
        <f>VLOOKUP(B2340,'Uniprot taxonomy'!B:R,5,FALSE)</f>
        <v>#N/A</v>
      </c>
      <c r="O2340" t="e">
        <f>VLOOKUP(B2340,'Uniprot taxonomy'!B:R,6,FALSE)</f>
        <v>#N/A</v>
      </c>
      <c r="P2340" t="e">
        <f>VLOOKUP(B2340,'Uniprot taxonomy'!B:R,7,FALSE)</f>
        <v>#N/A</v>
      </c>
      <c r="Q2340" t="e">
        <f>VLOOKUP(B2340,'Uniprot taxonomy'!B:R,8,FALSE)</f>
        <v>#N/A</v>
      </c>
    </row>
    <row r="2341" spans="1:17" hidden="1" x14ac:dyDescent="0.25">
      <c r="A2341" t="s">
        <v>5713</v>
      </c>
      <c r="B2341" t="s">
        <v>5714</v>
      </c>
      <c r="C2341" t="e">
        <f>VLOOKUP('Домены Secretin_N'!B2341,'AC-Architecture'!A:C,3,FALSE)</f>
        <v>#N/A</v>
      </c>
      <c r="D2341">
        <v>686</v>
      </c>
      <c r="E2341" t="s">
        <v>3632</v>
      </c>
      <c r="F2341">
        <v>284</v>
      </c>
      <c r="G2341">
        <v>362</v>
      </c>
      <c r="H2341">
        <f t="shared" si="160"/>
        <v>78</v>
      </c>
      <c r="I2341" t="str">
        <f t="shared" si="161"/>
        <v>D8BSW5_ECOLX/284-362</v>
      </c>
      <c r="K2341" t="e">
        <f>IF(C2341="Secretin_N, Secretin, TraK","T","N")</f>
        <v>#N/A</v>
      </c>
      <c r="L2341" t="e">
        <f>VLOOKUP(E2341,'Uniprot taxonomy'!E:J,4,FALSE)</f>
        <v>#N/A</v>
      </c>
      <c r="M2341" t="e">
        <f>LEFT(VLOOKUP(B2341,'Uniprot taxonomy'!B:R,5,FALSE))</f>
        <v>#N/A</v>
      </c>
      <c r="N2341" t="e">
        <f>VLOOKUP(B2341,'Uniprot taxonomy'!B:R,5,FALSE)</f>
        <v>#N/A</v>
      </c>
      <c r="O2341" t="e">
        <f>VLOOKUP(B2341,'Uniprot taxonomy'!B:R,6,FALSE)</f>
        <v>#N/A</v>
      </c>
      <c r="P2341" t="e">
        <f>VLOOKUP(B2341,'Uniprot taxonomy'!B:R,7,FALSE)</f>
        <v>#N/A</v>
      </c>
      <c r="Q2341" t="e">
        <f>VLOOKUP(B2341,'Uniprot taxonomy'!B:R,8,FALSE)</f>
        <v>#N/A</v>
      </c>
    </row>
    <row r="2342" spans="1:17" hidden="1" x14ac:dyDescent="0.25">
      <c r="A2342" t="s">
        <v>5715</v>
      </c>
      <c r="B2342" t="s">
        <v>5716</v>
      </c>
      <c r="C2342" t="e">
        <f>VLOOKUP('Домены Secretin_N'!B2342,'AC-Architecture'!A:C,3,FALSE)</f>
        <v>#N/A</v>
      </c>
      <c r="D2342">
        <v>654</v>
      </c>
      <c r="E2342" t="s">
        <v>3632</v>
      </c>
      <c r="F2342">
        <v>131</v>
      </c>
      <c r="G2342">
        <v>193</v>
      </c>
      <c r="H2342">
        <f t="shared" si="160"/>
        <v>62</v>
      </c>
      <c r="I2342" t="str">
        <f t="shared" si="161"/>
        <v>D8BTZ5_ECOLX/131-193</v>
      </c>
      <c r="K2342" t="e">
        <f>IF(C2342="Secretin_N, Secretin, TraK","T","N")</f>
        <v>#N/A</v>
      </c>
      <c r="L2342" t="e">
        <f>VLOOKUP(E2342,'Uniprot taxonomy'!E:J,4,FALSE)</f>
        <v>#N/A</v>
      </c>
      <c r="M2342" t="e">
        <f>LEFT(VLOOKUP(B2342,'Uniprot taxonomy'!B:R,5,FALSE))</f>
        <v>#N/A</v>
      </c>
      <c r="N2342" t="e">
        <f>VLOOKUP(B2342,'Uniprot taxonomy'!B:R,5,FALSE)</f>
        <v>#N/A</v>
      </c>
      <c r="O2342" t="e">
        <f>VLOOKUP(B2342,'Uniprot taxonomy'!B:R,6,FALSE)</f>
        <v>#N/A</v>
      </c>
      <c r="P2342" t="e">
        <f>VLOOKUP(B2342,'Uniprot taxonomy'!B:R,7,FALSE)</f>
        <v>#N/A</v>
      </c>
      <c r="Q2342" t="e">
        <f>VLOOKUP(B2342,'Uniprot taxonomy'!B:R,8,FALSE)</f>
        <v>#N/A</v>
      </c>
    </row>
    <row r="2343" spans="1:17" hidden="1" x14ac:dyDescent="0.25">
      <c r="A2343" t="s">
        <v>5715</v>
      </c>
      <c r="B2343" t="s">
        <v>5716</v>
      </c>
      <c r="C2343" t="e">
        <f>VLOOKUP('Домены Secretin_N'!B2343,'AC-Architecture'!A:C,3,FALSE)</f>
        <v>#N/A</v>
      </c>
      <c r="D2343">
        <v>654</v>
      </c>
      <c r="E2343" t="s">
        <v>3632</v>
      </c>
      <c r="F2343">
        <v>196</v>
      </c>
      <c r="G2343">
        <v>268</v>
      </c>
      <c r="H2343">
        <f t="shared" si="160"/>
        <v>72</v>
      </c>
      <c r="I2343" t="str">
        <f t="shared" si="161"/>
        <v>D8BTZ5_ECOLX/196-268</v>
      </c>
      <c r="K2343" t="e">
        <f>IF(C2343="Secretin_N, Secretin, TraK","T","N")</f>
        <v>#N/A</v>
      </c>
      <c r="L2343" t="e">
        <f>VLOOKUP(E2343,'Uniprot taxonomy'!E:J,4,FALSE)</f>
        <v>#N/A</v>
      </c>
      <c r="M2343" t="e">
        <f>LEFT(VLOOKUP(B2343,'Uniprot taxonomy'!B:R,5,FALSE))</f>
        <v>#N/A</v>
      </c>
      <c r="N2343" t="e">
        <f>VLOOKUP(B2343,'Uniprot taxonomy'!B:R,5,FALSE)</f>
        <v>#N/A</v>
      </c>
      <c r="O2343" t="e">
        <f>VLOOKUP(B2343,'Uniprot taxonomy'!B:R,6,FALSE)</f>
        <v>#N/A</v>
      </c>
      <c r="P2343" t="e">
        <f>VLOOKUP(B2343,'Uniprot taxonomy'!B:R,7,FALSE)</f>
        <v>#N/A</v>
      </c>
      <c r="Q2343" t="e">
        <f>VLOOKUP(B2343,'Uniprot taxonomy'!B:R,8,FALSE)</f>
        <v>#N/A</v>
      </c>
    </row>
    <row r="2344" spans="1:17" hidden="1" x14ac:dyDescent="0.25">
      <c r="A2344" t="s">
        <v>5715</v>
      </c>
      <c r="B2344" t="s">
        <v>5716</v>
      </c>
      <c r="C2344" t="e">
        <f>VLOOKUP('Домены Secretin_N'!B2344,'AC-Architecture'!A:C,3,FALSE)</f>
        <v>#N/A</v>
      </c>
      <c r="D2344">
        <v>654</v>
      </c>
      <c r="E2344" t="s">
        <v>3632</v>
      </c>
      <c r="F2344">
        <v>272</v>
      </c>
      <c r="G2344">
        <v>351</v>
      </c>
      <c r="H2344">
        <f t="shared" si="160"/>
        <v>79</v>
      </c>
      <c r="I2344" t="str">
        <f t="shared" si="161"/>
        <v>D8BTZ5_ECOLX/272-351</v>
      </c>
      <c r="K2344" t="e">
        <f>IF(C2344="Secretin_N, Secretin, TraK","T","N")</f>
        <v>#N/A</v>
      </c>
      <c r="L2344" t="e">
        <f>VLOOKUP(E2344,'Uniprot taxonomy'!E:J,4,FALSE)</f>
        <v>#N/A</v>
      </c>
      <c r="M2344" t="e">
        <f>LEFT(VLOOKUP(B2344,'Uniprot taxonomy'!B:R,5,FALSE))</f>
        <v>#N/A</v>
      </c>
      <c r="N2344" t="e">
        <f>VLOOKUP(B2344,'Uniprot taxonomy'!B:R,5,FALSE)</f>
        <v>#N/A</v>
      </c>
      <c r="O2344" t="e">
        <f>VLOOKUP(B2344,'Uniprot taxonomy'!B:R,6,FALSE)</f>
        <v>#N/A</v>
      </c>
      <c r="P2344" t="e">
        <f>VLOOKUP(B2344,'Uniprot taxonomy'!B:R,7,FALSE)</f>
        <v>#N/A</v>
      </c>
      <c r="Q2344" t="e">
        <f>VLOOKUP(B2344,'Uniprot taxonomy'!B:R,8,FALSE)</f>
        <v>#N/A</v>
      </c>
    </row>
    <row r="2345" spans="1:17" hidden="1" x14ac:dyDescent="0.25">
      <c r="A2345" t="s">
        <v>5717</v>
      </c>
      <c r="B2345" t="s">
        <v>5718</v>
      </c>
      <c r="C2345" t="e">
        <f>VLOOKUP('Домены Secretin_N'!B2345,'AC-Architecture'!A:C,3,FALSE)</f>
        <v>#N/A</v>
      </c>
      <c r="D2345">
        <v>389</v>
      </c>
      <c r="E2345" t="s">
        <v>3632</v>
      </c>
      <c r="F2345">
        <v>96</v>
      </c>
      <c r="G2345">
        <v>157</v>
      </c>
      <c r="H2345">
        <f t="shared" si="160"/>
        <v>61</v>
      </c>
      <c r="I2345" t="str">
        <f t="shared" si="161"/>
        <v>D8BVZ0_ECOLX/96-157</v>
      </c>
      <c r="K2345" t="e">
        <f>IF(C2345="Secretin_N, Secretin, TraK","T","N")</f>
        <v>#N/A</v>
      </c>
      <c r="L2345" t="e">
        <f>VLOOKUP(E2345,'Uniprot taxonomy'!E:J,4,FALSE)</f>
        <v>#N/A</v>
      </c>
      <c r="M2345" t="e">
        <f>LEFT(VLOOKUP(B2345,'Uniprot taxonomy'!B:R,5,FALSE))</f>
        <v>#N/A</v>
      </c>
      <c r="N2345" t="e">
        <f>VLOOKUP(B2345,'Uniprot taxonomy'!B:R,5,FALSE)</f>
        <v>#N/A</v>
      </c>
      <c r="O2345" t="e">
        <f>VLOOKUP(B2345,'Uniprot taxonomy'!B:R,6,FALSE)</f>
        <v>#N/A</v>
      </c>
      <c r="P2345" t="e">
        <f>VLOOKUP(B2345,'Uniprot taxonomy'!B:R,7,FALSE)</f>
        <v>#N/A</v>
      </c>
      <c r="Q2345" t="e">
        <f>VLOOKUP(B2345,'Uniprot taxonomy'!B:R,8,FALSE)</f>
        <v>#N/A</v>
      </c>
    </row>
    <row r="2346" spans="1:17" hidden="1" x14ac:dyDescent="0.25">
      <c r="A2346" t="s">
        <v>5719</v>
      </c>
      <c r="B2346" t="s">
        <v>5720</v>
      </c>
      <c r="C2346" t="e">
        <f>VLOOKUP('Домены Secretin_N'!B2346,'AC-Architecture'!A:C,3,FALSE)</f>
        <v>#N/A</v>
      </c>
      <c r="D2346">
        <v>654</v>
      </c>
      <c r="E2346" t="s">
        <v>3632</v>
      </c>
      <c r="F2346">
        <v>131</v>
      </c>
      <c r="G2346">
        <v>193</v>
      </c>
      <c r="H2346">
        <f t="shared" si="160"/>
        <v>62</v>
      </c>
      <c r="I2346" t="str">
        <f t="shared" si="161"/>
        <v>D8C7I2_ECOLX/131-193</v>
      </c>
      <c r="K2346" t="e">
        <f>IF(C2346="Secretin_N, Secretin, TraK","T","N")</f>
        <v>#N/A</v>
      </c>
      <c r="L2346" t="e">
        <f>VLOOKUP(E2346,'Uniprot taxonomy'!E:J,4,FALSE)</f>
        <v>#N/A</v>
      </c>
      <c r="M2346" t="e">
        <f>LEFT(VLOOKUP(B2346,'Uniprot taxonomy'!B:R,5,FALSE))</f>
        <v>#N/A</v>
      </c>
      <c r="N2346" t="e">
        <f>VLOOKUP(B2346,'Uniprot taxonomy'!B:R,5,FALSE)</f>
        <v>#N/A</v>
      </c>
      <c r="O2346" t="e">
        <f>VLOOKUP(B2346,'Uniprot taxonomy'!B:R,6,FALSE)</f>
        <v>#N/A</v>
      </c>
      <c r="P2346" t="e">
        <f>VLOOKUP(B2346,'Uniprot taxonomy'!B:R,7,FALSE)</f>
        <v>#N/A</v>
      </c>
      <c r="Q2346" t="e">
        <f>VLOOKUP(B2346,'Uniprot taxonomy'!B:R,8,FALSE)</f>
        <v>#N/A</v>
      </c>
    </row>
    <row r="2347" spans="1:17" hidden="1" x14ac:dyDescent="0.25">
      <c r="A2347" t="s">
        <v>5719</v>
      </c>
      <c r="B2347" t="s">
        <v>5720</v>
      </c>
      <c r="C2347" t="e">
        <f>VLOOKUP('Домены Secretin_N'!B2347,'AC-Architecture'!A:C,3,FALSE)</f>
        <v>#N/A</v>
      </c>
      <c r="D2347">
        <v>654</v>
      </c>
      <c r="E2347" t="s">
        <v>3632</v>
      </c>
      <c r="F2347">
        <v>196</v>
      </c>
      <c r="G2347">
        <v>268</v>
      </c>
      <c r="H2347">
        <f t="shared" si="160"/>
        <v>72</v>
      </c>
      <c r="I2347" t="str">
        <f t="shared" si="161"/>
        <v>D8C7I2_ECOLX/196-268</v>
      </c>
      <c r="K2347" t="e">
        <f>IF(C2347="Secretin_N, Secretin, TraK","T","N")</f>
        <v>#N/A</v>
      </c>
      <c r="L2347" t="e">
        <f>VLOOKUP(E2347,'Uniprot taxonomy'!E:J,4,FALSE)</f>
        <v>#N/A</v>
      </c>
      <c r="M2347" t="e">
        <f>LEFT(VLOOKUP(B2347,'Uniprot taxonomy'!B:R,5,FALSE))</f>
        <v>#N/A</v>
      </c>
      <c r="N2347" t="e">
        <f>VLOOKUP(B2347,'Uniprot taxonomy'!B:R,5,FALSE)</f>
        <v>#N/A</v>
      </c>
      <c r="O2347" t="e">
        <f>VLOOKUP(B2347,'Uniprot taxonomy'!B:R,6,FALSE)</f>
        <v>#N/A</v>
      </c>
      <c r="P2347" t="e">
        <f>VLOOKUP(B2347,'Uniprot taxonomy'!B:R,7,FALSE)</f>
        <v>#N/A</v>
      </c>
      <c r="Q2347" t="e">
        <f>VLOOKUP(B2347,'Uniprot taxonomy'!B:R,8,FALSE)</f>
        <v>#N/A</v>
      </c>
    </row>
    <row r="2348" spans="1:17" hidden="1" x14ac:dyDescent="0.25">
      <c r="A2348" t="s">
        <v>5719</v>
      </c>
      <c r="B2348" t="s">
        <v>5720</v>
      </c>
      <c r="C2348" t="e">
        <f>VLOOKUP('Домены Secretin_N'!B2348,'AC-Architecture'!A:C,3,FALSE)</f>
        <v>#N/A</v>
      </c>
      <c r="D2348">
        <v>654</v>
      </c>
      <c r="E2348" t="s">
        <v>3632</v>
      </c>
      <c r="F2348">
        <v>272</v>
      </c>
      <c r="G2348">
        <v>351</v>
      </c>
      <c r="H2348">
        <f t="shared" si="160"/>
        <v>79</v>
      </c>
      <c r="I2348" t="str">
        <f t="shared" si="161"/>
        <v>D8C7I2_ECOLX/272-351</v>
      </c>
      <c r="K2348" t="e">
        <f>IF(C2348="Secretin_N, Secretin, TraK","T","N")</f>
        <v>#N/A</v>
      </c>
      <c r="L2348" t="e">
        <f>VLOOKUP(E2348,'Uniprot taxonomy'!E:J,4,FALSE)</f>
        <v>#N/A</v>
      </c>
      <c r="M2348" t="e">
        <f>LEFT(VLOOKUP(B2348,'Uniprot taxonomy'!B:R,5,FALSE))</f>
        <v>#N/A</v>
      </c>
      <c r="N2348" t="e">
        <f>VLOOKUP(B2348,'Uniprot taxonomy'!B:R,5,FALSE)</f>
        <v>#N/A</v>
      </c>
      <c r="O2348" t="e">
        <f>VLOOKUP(B2348,'Uniprot taxonomy'!B:R,6,FALSE)</f>
        <v>#N/A</v>
      </c>
      <c r="P2348" t="e">
        <f>VLOOKUP(B2348,'Uniprot taxonomy'!B:R,7,FALSE)</f>
        <v>#N/A</v>
      </c>
      <c r="Q2348" t="e">
        <f>VLOOKUP(B2348,'Uniprot taxonomy'!B:R,8,FALSE)</f>
        <v>#N/A</v>
      </c>
    </row>
    <row r="2349" spans="1:17" hidden="1" x14ac:dyDescent="0.25">
      <c r="A2349" t="s">
        <v>5721</v>
      </c>
      <c r="B2349" t="s">
        <v>5722</v>
      </c>
      <c r="C2349" t="e">
        <f>VLOOKUP('Домены Secretin_N'!B2349,'AC-Architecture'!A:C,3,FALSE)</f>
        <v>#N/A</v>
      </c>
      <c r="D2349">
        <v>681</v>
      </c>
      <c r="E2349" t="s">
        <v>3632</v>
      </c>
      <c r="F2349">
        <v>140</v>
      </c>
      <c r="G2349">
        <v>203</v>
      </c>
      <c r="H2349">
        <f t="shared" si="160"/>
        <v>63</v>
      </c>
      <c r="I2349" t="str">
        <f t="shared" si="161"/>
        <v>D8CD70_ECOLX/140-203</v>
      </c>
      <c r="K2349" t="e">
        <f>IF(C2349="Secretin_N, Secretin, TraK","T","N")</f>
        <v>#N/A</v>
      </c>
      <c r="L2349" t="e">
        <f>VLOOKUP(E2349,'Uniprot taxonomy'!E:J,4,FALSE)</f>
        <v>#N/A</v>
      </c>
      <c r="M2349" t="e">
        <f>LEFT(VLOOKUP(B2349,'Uniprot taxonomy'!B:R,5,FALSE))</f>
        <v>#N/A</v>
      </c>
      <c r="N2349" t="e">
        <f>VLOOKUP(B2349,'Uniprot taxonomy'!B:R,5,FALSE)</f>
        <v>#N/A</v>
      </c>
      <c r="O2349" t="e">
        <f>VLOOKUP(B2349,'Uniprot taxonomy'!B:R,6,FALSE)</f>
        <v>#N/A</v>
      </c>
      <c r="P2349" t="e">
        <f>VLOOKUP(B2349,'Uniprot taxonomy'!B:R,7,FALSE)</f>
        <v>#N/A</v>
      </c>
      <c r="Q2349" t="e">
        <f>VLOOKUP(B2349,'Uniprot taxonomy'!B:R,8,FALSE)</f>
        <v>#N/A</v>
      </c>
    </row>
    <row r="2350" spans="1:17" hidden="1" x14ac:dyDescent="0.25">
      <c r="A2350" t="s">
        <v>5721</v>
      </c>
      <c r="B2350" t="s">
        <v>5722</v>
      </c>
      <c r="C2350" t="e">
        <f>VLOOKUP('Домены Secretin_N'!B2350,'AC-Architecture'!A:C,3,FALSE)</f>
        <v>#N/A</v>
      </c>
      <c r="D2350">
        <v>681</v>
      </c>
      <c r="E2350" t="s">
        <v>3632</v>
      </c>
      <c r="F2350">
        <v>205</v>
      </c>
      <c r="G2350">
        <v>275</v>
      </c>
      <c r="H2350">
        <f t="shared" si="160"/>
        <v>70</v>
      </c>
      <c r="I2350" t="str">
        <f t="shared" si="161"/>
        <v>D8CD70_ECOLX/205-275</v>
      </c>
      <c r="K2350" t="e">
        <f>IF(C2350="Secretin_N, Secretin, TraK","T","N")</f>
        <v>#N/A</v>
      </c>
      <c r="L2350" t="e">
        <f>VLOOKUP(E2350,'Uniprot taxonomy'!E:J,4,FALSE)</f>
        <v>#N/A</v>
      </c>
      <c r="M2350" t="e">
        <f>LEFT(VLOOKUP(B2350,'Uniprot taxonomy'!B:R,5,FALSE))</f>
        <v>#N/A</v>
      </c>
      <c r="N2350" t="e">
        <f>VLOOKUP(B2350,'Uniprot taxonomy'!B:R,5,FALSE)</f>
        <v>#N/A</v>
      </c>
      <c r="O2350" t="e">
        <f>VLOOKUP(B2350,'Uniprot taxonomy'!B:R,6,FALSE)</f>
        <v>#N/A</v>
      </c>
      <c r="P2350" t="e">
        <f>VLOOKUP(B2350,'Uniprot taxonomy'!B:R,7,FALSE)</f>
        <v>#N/A</v>
      </c>
      <c r="Q2350" t="e">
        <f>VLOOKUP(B2350,'Uniprot taxonomy'!B:R,8,FALSE)</f>
        <v>#N/A</v>
      </c>
    </row>
    <row r="2351" spans="1:17" hidden="1" x14ac:dyDescent="0.25">
      <c r="A2351" t="s">
        <v>5721</v>
      </c>
      <c r="B2351" t="s">
        <v>5722</v>
      </c>
      <c r="C2351" t="e">
        <f>VLOOKUP('Домены Secretin_N'!B2351,'AC-Architecture'!A:C,3,FALSE)</f>
        <v>#N/A</v>
      </c>
      <c r="D2351">
        <v>681</v>
      </c>
      <c r="E2351" t="s">
        <v>3632</v>
      </c>
      <c r="F2351">
        <v>279</v>
      </c>
      <c r="G2351">
        <v>357</v>
      </c>
      <c r="H2351">
        <f t="shared" si="160"/>
        <v>78</v>
      </c>
      <c r="I2351" t="str">
        <f t="shared" si="161"/>
        <v>D8CD70_ECOLX/279-357</v>
      </c>
      <c r="K2351" t="e">
        <f>IF(C2351="Secretin_N, Secretin, TraK","T","N")</f>
        <v>#N/A</v>
      </c>
      <c r="L2351" t="e">
        <f>VLOOKUP(E2351,'Uniprot taxonomy'!E:J,4,FALSE)</f>
        <v>#N/A</v>
      </c>
      <c r="M2351" t="e">
        <f>LEFT(VLOOKUP(B2351,'Uniprot taxonomy'!B:R,5,FALSE))</f>
        <v>#N/A</v>
      </c>
      <c r="N2351" t="e">
        <f>VLOOKUP(B2351,'Uniprot taxonomy'!B:R,5,FALSE)</f>
        <v>#N/A</v>
      </c>
      <c r="O2351" t="e">
        <f>VLOOKUP(B2351,'Uniprot taxonomy'!B:R,6,FALSE)</f>
        <v>#N/A</v>
      </c>
      <c r="P2351" t="e">
        <f>VLOOKUP(B2351,'Uniprot taxonomy'!B:R,7,FALSE)</f>
        <v>#N/A</v>
      </c>
      <c r="Q2351" t="e">
        <f>VLOOKUP(B2351,'Uniprot taxonomy'!B:R,8,FALSE)</f>
        <v>#N/A</v>
      </c>
    </row>
    <row r="2352" spans="1:17" hidden="1" x14ac:dyDescent="0.25">
      <c r="A2352" t="s">
        <v>5723</v>
      </c>
      <c r="B2352" t="s">
        <v>5724</v>
      </c>
      <c r="C2352" t="e">
        <f>VLOOKUP('Домены Secretin_N'!B2352,'AC-Architecture'!A:C,3,FALSE)</f>
        <v>#N/A</v>
      </c>
      <c r="D2352">
        <v>386</v>
      </c>
      <c r="E2352" t="s">
        <v>3632</v>
      </c>
      <c r="F2352">
        <v>93</v>
      </c>
      <c r="G2352">
        <v>154</v>
      </c>
      <c r="H2352">
        <f t="shared" si="160"/>
        <v>61</v>
      </c>
      <c r="I2352" t="str">
        <f t="shared" si="161"/>
        <v>D8CJ01_ECOLX/93-154</v>
      </c>
      <c r="K2352" t="e">
        <f>IF(C2352="Secretin_N, Secretin, TraK","T","N")</f>
        <v>#N/A</v>
      </c>
      <c r="L2352" t="e">
        <f>VLOOKUP(E2352,'Uniprot taxonomy'!E:J,4,FALSE)</f>
        <v>#N/A</v>
      </c>
      <c r="M2352" t="e">
        <f>LEFT(VLOOKUP(B2352,'Uniprot taxonomy'!B:R,5,FALSE))</f>
        <v>#N/A</v>
      </c>
      <c r="N2352" t="e">
        <f>VLOOKUP(B2352,'Uniprot taxonomy'!B:R,5,FALSE)</f>
        <v>#N/A</v>
      </c>
      <c r="O2352" t="e">
        <f>VLOOKUP(B2352,'Uniprot taxonomy'!B:R,6,FALSE)</f>
        <v>#N/A</v>
      </c>
      <c r="P2352" t="e">
        <f>VLOOKUP(B2352,'Uniprot taxonomy'!B:R,7,FALSE)</f>
        <v>#N/A</v>
      </c>
      <c r="Q2352" t="e">
        <f>VLOOKUP(B2352,'Uniprot taxonomy'!B:R,8,FALSE)</f>
        <v>#N/A</v>
      </c>
    </row>
    <row r="2353" spans="1:17" hidden="1" x14ac:dyDescent="0.25">
      <c r="A2353" t="s">
        <v>5725</v>
      </c>
      <c r="B2353" t="s">
        <v>5726</v>
      </c>
      <c r="C2353" t="e">
        <f>VLOOKUP('Домены Secretin_N'!B2353,'AC-Architecture'!A:C,3,FALSE)</f>
        <v>#N/A</v>
      </c>
      <c r="D2353">
        <v>750</v>
      </c>
      <c r="E2353" t="s">
        <v>3632</v>
      </c>
      <c r="F2353">
        <v>109</v>
      </c>
      <c r="G2353">
        <v>170</v>
      </c>
      <c r="H2353">
        <f t="shared" si="160"/>
        <v>61</v>
      </c>
      <c r="I2353" t="str">
        <f t="shared" si="161"/>
        <v>D8D126_COMTE/109-170</v>
      </c>
      <c r="K2353" t="e">
        <f>IF(C2353="Secretin_N, Secretin, TraK","T","N")</f>
        <v>#N/A</v>
      </c>
      <c r="L2353" t="e">
        <f>VLOOKUP(E2353,'Uniprot taxonomy'!E:J,4,FALSE)</f>
        <v>#N/A</v>
      </c>
      <c r="M2353" t="e">
        <f>LEFT(VLOOKUP(B2353,'Uniprot taxonomy'!B:R,5,FALSE))</f>
        <v>#N/A</v>
      </c>
      <c r="N2353" t="e">
        <f>VLOOKUP(B2353,'Uniprot taxonomy'!B:R,5,FALSE)</f>
        <v>#N/A</v>
      </c>
      <c r="O2353" t="e">
        <f>VLOOKUP(B2353,'Uniprot taxonomy'!B:R,6,FALSE)</f>
        <v>#N/A</v>
      </c>
      <c r="P2353" t="e">
        <f>VLOOKUP(B2353,'Uniprot taxonomy'!B:R,7,FALSE)</f>
        <v>#N/A</v>
      </c>
      <c r="Q2353" t="e">
        <f>VLOOKUP(B2353,'Uniprot taxonomy'!B:R,8,FALSE)</f>
        <v>#N/A</v>
      </c>
    </row>
    <row r="2354" spans="1:17" hidden="1" x14ac:dyDescent="0.25">
      <c r="A2354" t="s">
        <v>5725</v>
      </c>
      <c r="B2354" t="s">
        <v>5726</v>
      </c>
      <c r="C2354" t="e">
        <f>VLOOKUP('Домены Secretin_N'!B2354,'AC-Architecture'!A:C,3,FALSE)</f>
        <v>#N/A</v>
      </c>
      <c r="D2354">
        <v>750</v>
      </c>
      <c r="E2354" t="s">
        <v>3632</v>
      </c>
      <c r="F2354">
        <v>172</v>
      </c>
      <c r="G2354">
        <v>258</v>
      </c>
      <c r="H2354">
        <f t="shared" si="160"/>
        <v>86</v>
      </c>
      <c r="I2354" t="str">
        <f t="shared" si="161"/>
        <v>D8D126_COMTE/172-258</v>
      </c>
      <c r="K2354" t="e">
        <f>IF(C2354="Secretin_N, Secretin, TraK","T","N")</f>
        <v>#N/A</v>
      </c>
      <c r="L2354" t="e">
        <f>VLOOKUP(E2354,'Uniprot taxonomy'!E:J,4,FALSE)</f>
        <v>#N/A</v>
      </c>
      <c r="M2354" t="e">
        <f>LEFT(VLOOKUP(B2354,'Uniprot taxonomy'!B:R,5,FALSE))</f>
        <v>#N/A</v>
      </c>
      <c r="N2354" t="e">
        <f>VLOOKUP(B2354,'Uniprot taxonomy'!B:R,5,FALSE)</f>
        <v>#N/A</v>
      </c>
      <c r="O2354" t="e">
        <f>VLOOKUP(B2354,'Uniprot taxonomy'!B:R,6,FALSE)</f>
        <v>#N/A</v>
      </c>
      <c r="P2354" t="e">
        <f>VLOOKUP(B2354,'Uniprot taxonomy'!B:R,7,FALSE)</f>
        <v>#N/A</v>
      </c>
      <c r="Q2354" t="e">
        <f>VLOOKUP(B2354,'Uniprot taxonomy'!B:R,8,FALSE)</f>
        <v>#N/A</v>
      </c>
    </row>
    <row r="2355" spans="1:17" hidden="1" x14ac:dyDescent="0.25">
      <c r="A2355" t="s">
        <v>5725</v>
      </c>
      <c r="B2355" t="s">
        <v>5726</v>
      </c>
      <c r="C2355" t="e">
        <f>VLOOKUP('Домены Secretin_N'!B2355,'AC-Architecture'!A:C,3,FALSE)</f>
        <v>#N/A</v>
      </c>
      <c r="D2355">
        <v>750</v>
      </c>
      <c r="E2355" t="s">
        <v>3632</v>
      </c>
      <c r="F2355">
        <v>266</v>
      </c>
      <c r="G2355">
        <v>389</v>
      </c>
      <c r="H2355">
        <f t="shared" si="160"/>
        <v>123</v>
      </c>
      <c r="I2355" t="str">
        <f t="shared" si="161"/>
        <v>D8D126_COMTE/266-389</v>
      </c>
      <c r="K2355" t="e">
        <f>IF(C2355="Secretin_N, Secretin, TraK","T","N")</f>
        <v>#N/A</v>
      </c>
      <c r="L2355" t="e">
        <f>VLOOKUP(E2355,'Uniprot taxonomy'!E:J,4,FALSE)</f>
        <v>#N/A</v>
      </c>
      <c r="M2355" t="e">
        <f>LEFT(VLOOKUP(B2355,'Uniprot taxonomy'!B:R,5,FALSE))</f>
        <v>#N/A</v>
      </c>
      <c r="N2355" t="e">
        <f>VLOOKUP(B2355,'Uniprot taxonomy'!B:R,5,FALSE)</f>
        <v>#N/A</v>
      </c>
      <c r="O2355" t="e">
        <f>VLOOKUP(B2355,'Uniprot taxonomy'!B:R,6,FALSE)</f>
        <v>#N/A</v>
      </c>
      <c r="P2355" t="e">
        <f>VLOOKUP(B2355,'Uniprot taxonomy'!B:R,7,FALSE)</f>
        <v>#N/A</v>
      </c>
      <c r="Q2355" t="e">
        <f>VLOOKUP(B2355,'Uniprot taxonomy'!B:R,8,FALSE)</f>
        <v>#N/A</v>
      </c>
    </row>
    <row r="2356" spans="1:17" hidden="1" x14ac:dyDescent="0.25">
      <c r="A2356" t="s">
        <v>5727</v>
      </c>
      <c r="B2356" t="s">
        <v>5728</v>
      </c>
      <c r="C2356" t="e">
        <f>VLOOKUP('Домены Secretin_N'!B2356,'AC-Architecture'!A:C,3,FALSE)</f>
        <v>#N/A</v>
      </c>
      <c r="D2356">
        <v>704</v>
      </c>
      <c r="E2356" t="s">
        <v>3632</v>
      </c>
      <c r="F2356">
        <v>376</v>
      </c>
      <c r="G2356">
        <v>452</v>
      </c>
      <c r="H2356">
        <f t="shared" si="160"/>
        <v>76</v>
      </c>
      <c r="I2356" t="str">
        <f t="shared" si="161"/>
        <v>D8D172_COMTE/376-452</v>
      </c>
      <c r="K2356" t="e">
        <f>IF(C2356="Secretin_N, Secretin, TraK","T","N")</f>
        <v>#N/A</v>
      </c>
      <c r="L2356" t="e">
        <f>VLOOKUP(E2356,'Uniprot taxonomy'!E:J,4,FALSE)</f>
        <v>#N/A</v>
      </c>
      <c r="M2356" t="e">
        <f>LEFT(VLOOKUP(B2356,'Uniprot taxonomy'!B:R,5,FALSE))</f>
        <v>#N/A</v>
      </c>
      <c r="N2356" t="e">
        <f>VLOOKUP(B2356,'Uniprot taxonomy'!B:R,5,FALSE)</f>
        <v>#N/A</v>
      </c>
      <c r="O2356" t="e">
        <f>VLOOKUP(B2356,'Uniprot taxonomy'!B:R,6,FALSE)</f>
        <v>#N/A</v>
      </c>
      <c r="P2356" t="e">
        <f>VLOOKUP(B2356,'Uniprot taxonomy'!B:R,7,FALSE)</f>
        <v>#N/A</v>
      </c>
      <c r="Q2356" t="e">
        <f>VLOOKUP(B2356,'Uniprot taxonomy'!B:R,8,FALSE)</f>
        <v>#N/A</v>
      </c>
    </row>
    <row r="2357" spans="1:17" hidden="1" x14ac:dyDescent="0.25">
      <c r="A2357" t="s">
        <v>5729</v>
      </c>
      <c r="B2357" t="s">
        <v>5730</v>
      </c>
      <c r="C2357" t="e">
        <f>VLOOKUP('Домены Secretin_N'!B2357,'AC-Architecture'!A:C,3,FALSE)</f>
        <v>#N/A</v>
      </c>
      <c r="D2357">
        <v>386</v>
      </c>
      <c r="E2357" t="s">
        <v>3632</v>
      </c>
      <c r="F2357">
        <v>93</v>
      </c>
      <c r="G2357">
        <v>154</v>
      </c>
      <c r="H2357">
        <f t="shared" si="160"/>
        <v>61</v>
      </c>
      <c r="I2357" t="str">
        <f t="shared" si="161"/>
        <v>D8E876_ECOLX/93-154</v>
      </c>
      <c r="K2357" t="e">
        <f>IF(C2357="Secretin_N, Secretin, TraK","T","N")</f>
        <v>#N/A</v>
      </c>
      <c r="L2357" t="e">
        <f>VLOOKUP(E2357,'Uniprot taxonomy'!E:J,4,FALSE)</f>
        <v>#N/A</v>
      </c>
      <c r="M2357" t="e">
        <f>LEFT(VLOOKUP(B2357,'Uniprot taxonomy'!B:R,5,FALSE))</f>
        <v>#N/A</v>
      </c>
      <c r="N2357" t="e">
        <f>VLOOKUP(B2357,'Uniprot taxonomy'!B:R,5,FALSE)</f>
        <v>#N/A</v>
      </c>
      <c r="O2357" t="e">
        <f>VLOOKUP(B2357,'Uniprot taxonomy'!B:R,6,FALSE)</f>
        <v>#N/A</v>
      </c>
      <c r="P2357" t="e">
        <f>VLOOKUP(B2357,'Uniprot taxonomy'!B:R,7,FALSE)</f>
        <v>#N/A</v>
      </c>
      <c r="Q2357" t="e">
        <f>VLOOKUP(B2357,'Uniprot taxonomy'!B:R,8,FALSE)</f>
        <v>#N/A</v>
      </c>
    </row>
    <row r="2358" spans="1:17" hidden="1" x14ac:dyDescent="0.25">
      <c r="A2358" t="s">
        <v>5731</v>
      </c>
      <c r="B2358" t="s">
        <v>5732</v>
      </c>
      <c r="C2358" t="e">
        <f>VLOOKUP('Домены Secretin_N'!B2358,'AC-Architecture'!A:C,3,FALSE)</f>
        <v>#N/A</v>
      </c>
      <c r="D2358">
        <v>686</v>
      </c>
      <c r="E2358" t="s">
        <v>3632</v>
      </c>
      <c r="F2358">
        <v>145</v>
      </c>
      <c r="G2358">
        <v>208</v>
      </c>
      <c r="H2358">
        <f t="shared" si="160"/>
        <v>63</v>
      </c>
      <c r="I2358" t="str">
        <f t="shared" si="161"/>
        <v>D8EBL4_ECOLX/145-208</v>
      </c>
      <c r="K2358" t="e">
        <f>IF(C2358="Secretin_N, Secretin, TraK","T","N")</f>
        <v>#N/A</v>
      </c>
      <c r="L2358" t="e">
        <f>VLOOKUP(E2358,'Uniprot taxonomy'!E:J,4,FALSE)</f>
        <v>#N/A</v>
      </c>
      <c r="M2358" t="e">
        <f>LEFT(VLOOKUP(B2358,'Uniprot taxonomy'!B:R,5,FALSE))</f>
        <v>#N/A</v>
      </c>
      <c r="N2358" t="e">
        <f>VLOOKUP(B2358,'Uniprot taxonomy'!B:R,5,FALSE)</f>
        <v>#N/A</v>
      </c>
      <c r="O2358" t="e">
        <f>VLOOKUP(B2358,'Uniprot taxonomy'!B:R,6,FALSE)</f>
        <v>#N/A</v>
      </c>
      <c r="P2358" t="e">
        <f>VLOOKUP(B2358,'Uniprot taxonomy'!B:R,7,FALSE)</f>
        <v>#N/A</v>
      </c>
      <c r="Q2358" t="e">
        <f>VLOOKUP(B2358,'Uniprot taxonomy'!B:R,8,FALSE)</f>
        <v>#N/A</v>
      </c>
    </row>
    <row r="2359" spans="1:17" hidden="1" x14ac:dyDescent="0.25">
      <c r="A2359" t="s">
        <v>5731</v>
      </c>
      <c r="B2359" t="s">
        <v>5732</v>
      </c>
      <c r="C2359" t="e">
        <f>VLOOKUP('Домены Secretin_N'!B2359,'AC-Architecture'!A:C,3,FALSE)</f>
        <v>#N/A</v>
      </c>
      <c r="D2359">
        <v>686</v>
      </c>
      <c r="E2359" t="s">
        <v>3632</v>
      </c>
      <c r="F2359">
        <v>210</v>
      </c>
      <c r="G2359">
        <v>280</v>
      </c>
      <c r="H2359">
        <f t="shared" si="160"/>
        <v>70</v>
      </c>
      <c r="I2359" t="str">
        <f t="shared" si="161"/>
        <v>D8EBL4_ECOLX/210-280</v>
      </c>
      <c r="K2359" t="e">
        <f>IF(C2359="Secretin_N, Secretin, TraK","T","N")</f>
        <v>#N/A</v>
      </c>
      <c r="L2359" t="e">
        <f>VLOOKUP(E2359,'Uniprot taxonomy'!E:J,4,FALSE)</f>
        <v>#N/A</v>
      </c>
      <c r="M2359" t="e">
        <f>LEFT(VLOOKUP(B2359,'Uniprot taxonomy'!B:R,5,FALSE))</f>
        <v>#N/A</v>
      </c>
      <c r="N2359" t="e">
        <f>VLOOKUP(B2359,'Uniprot taxonomy'!B:R,5,FALSE)</f>
        <v>#N/A</v>
      </c>
      <c r="O2359" t="e">
        <f>VLOOKUP(B2359,'Uniprot taxonomy'!B:R,6,FALSE)</f>
        <v>#N/A</v>
      </c>
      <c r="P2359" t="e">
        <f>VLOOKUP(B2359,'Uniprot taxonomy'!B:R,7,FALSE)</f>
        <v>#N/A</v>
      </c>
      <c r="Q2359" t="e">
        <f>VLOOKUP(B2359,'Uniprot taxonomy'!B:R,8,FALSE)</f>
        <v>#N/A</v>
      </c>
    </row>
    <row r="2360" spans="1:17" hidden="1" x14ac:dyDescent="0.25">
      <c r="A2360" t="s">
        <v>5731</v>
      </c>
      <c r="B2360" t="s">
        <v>5732</v>
      </c>
      <c r="C2360" t="e">
        <f>VLOOKUP('Домены Secretin_N'!B2360,'AC-Architecture'!A:C,3,FALSE)</f>
        <v>#N/A</v>
      </c>
      <c r="D2360">
        <v>686</v>
      </c>
      <c r="E2360" t="s">
        <v>3632</v>
      </c>
      <c r="F2360">
        <v>284</v>
      </c>
      <c r="G2360">
        <v>362</v>
      </c>
      <c r="H2360">
        <f t="shared" si="160"/>
        <v>78</v>
      </c>
      <c r="I2360" t="str">
        <f t="shared" si="161"/>
        <v>D8EBL4_ECOLX/284-362</v>
      </c>
      <c r="K2360" t="e">
        <f>IF(C2360="Secretin_N, Secretin, TraK","T","N")</f>
        <v>#N/A</v>
      </c>
      <c r="L2360" t="e">
        <f>VLOOKUP(E2360,'Uniprot taxonomy'!E:J,4,FALSE)</f>
        <v>#N/A</v>
      </c>
      <c r="M2360" t="e">
        <f>LEFT(VLOOKUP(B2360,'Uniprot taxonomy'!B:R,5,FALSE))</f>
        <v>#N/A</v>
      </c>
      <c r="N2360" t="e">
        <f>VLOOKUP(B2360,'Uniprot taxonomy'!B:R,5,FALSE)</f>
        <v>#N/A</v>
      </c>
      <c r="O2360" t="e">
        <f>VLOOKUP(B2360,'Uniprot taxonomy'!B:R,6,FALSE)</f>
        <v>#N/A</v>
      </c>
      <c r="P2360" t="e">
        <f>VLOOKUP(B2360,'Uniprot taxonomy'!B:R,7,FALSE)</f>
        <v>#N/A</v>
      </c>
      <c r="Q2360" t="e">
        <f>VLOOKUP(B2360,'Uniprot taxonomy'!B:R,8,FALSE)</f>
        <v>#N/A</v>
      </c>
    </row>
    <row r="2361" spans="1:17" hidden="1" x14ac:dyDescent="0.25">
      <c r="A2361" t="s">
        <v>5733</v>
      </c>
      <c r="B2361" t="s">
        <v>5734</v>
      </c>
      <c r="C2361" t="e">
        <f>VLOOKUP('Домены Secretin_N'!B2361,'AC-Architecture'!A:C,3,FALSE)</f>
        <v>#N/A</v>
      </c>
      <c r="D2361">
        <v>386</v>
      </c>
      <c r="E2361" t="s">
        <v>3632</v>
      </c>
      <c r="F2361">
        <v>93</v>
      </c>
      <c r="G2361">
        <v>154</v>
      </c>
      <c r="H2361">
        <f t="shared" si="160"/>
        <v>61</v>
      </c>
      <c r="I2361" t="str">
        <f t="shared" si="161"/>
        <v>D8EGA2_ECOLX/93-154</v>
      </c>
      <c r="K2361" t="e">
        <f>IF(C2361="Secretin_N, Secretin, TraK","T","N")</f>
        <v>#N/A</v>
      </c>
      <c r="L2361" t="e">
        <f>VLOOKUP(E2361,'Uniprot taxonomy'!E:J,4,FALSE)</f>
        <v>#N/A</v>
      </c>
      <c r="M2361" t="e">
        <f>LEFT(VLOOKUP(B2361,'Uniprot taxonomy'!B:R,5,FALSE))</f>
        <v>#N/A</v>
      </c>
      <c r="N2361" t="e">
        <f>VLOOKUP(B2361,'Uniprot taxonomy'!B:R,5,FALSE)</f>
        <v>#N/A</v>
      </c>
      <c r="O2361" t="e">
        <f>VLOOKUP(B2361,'Uniprot taxonomy'!B:R,6,FALSE)</f>
        <v>#N/A</v>
      </c>
      <c r="P2361" t="e">
        <f>VLOOKUP(B2361,'Uniprot taxonomy'!B:R,7,FALSE)</f>
        <v>#N/A</v>
      </c>
      <c r="Q2361" t="e">
        <f>VLOOKUP(B2361,'Uniprot taxonomy'!B:R,8,FALSE)</f>
        <v>#N/A</v>
      </c>
    </row>
    <row r="2362" spans="1:17" hidden="1" x14ac:dyDescent="0.25">
      <c r="A2362" t="s">
        <v>5735</v>
      </c>
      <c r="B2362" t="s">
        <v>5736</v>
      </c>
      <c r="C2362" t="e">
        <f>VLOOKUP('Домены Secretin_N'!B2362,'AC-Architecture'!A:C,3,FALSE)</f>
        <v>#N/A</v>
      </c>
      <c r="D2362">
        <v>749</v>
      </c>
      <c r="E2362" t="s">
        <v>3632</v>
      </c>
      <c r="F2362">
        <v>229</v>
      </c>
      <c r="G2362">
        <v>288</v>
      </c>
      <c r="H2362">
        <f t="shared" si="160"/>
        <v>59</v>
      </c>
      <c r="I2362" t="str">
        <f t="shared" si="161"/>
        <v>D8EYG8_9DELT/229-288</v>
      </c>
      <c r="K2362" t="e">
        <f>IF(C2362="Secretin_N, Secretin, TraK","T","N")</f>
        <v>#N/A</v>
      </c>
      <c r="L2362" t="e">
        <f>VLOOKUP(E2362,'Uniprot taxonomy'!E:J,4,FALSE)</f>
        <v>#N/A</v>
      </c>
      <c r="M2362" t="e">
        <f>LEFT(VLOOKUP(B2362,'Uniprot taxonomy'!B:R,5,FALSE))</f>
        <v>#N/A</v>
      </c>
      <c r="N2362" t="e">
        <f>VLOOKUP(B2362,'Uniprot taxonomy'!B:R,5,FALSE)</f>
        <v>#N/A</v>
      </c>
      <c r="O2362" t="e">
        <f>VLOOKUP(B2362,'Uniprot taxonomy'!B:R,6,FALSE)</f>
        <v>#N/A</v>
      </c>
      <c r="P2362" t="e">
        <f>VLOOKUP(B2362,'Uniprot taxonomy'!B:R,7,FALSE)</f>
        <v>#N/A</v>
      </c>
      <c r="Q2362" t="e">
        <f>VLOOKUP(B2362,'Uniprot taxonomy'!B:R,8,FALSE)</f>
        <v>#N/A</v>
      </c>
    </row>
    <row r="2363" spans="1:17" hidden="1" x14ac:dyDescent="0.25">
      <c r="A2363" t="s">
        <v>5735</v>
      </c>
      <c r="B2363" t="s">
        <v>5736</v>
      </c>
      <c r="C2363" t="e">
        <f>VLOOKUP('Домены Secretin_N'!B2363,'AC-Architecture'!A:C,3,FALSE)</f>
        <v>#N/A</v>
      </c>
      <c r="D2363">
        <v>749</v>
      </c>
      <c r="E2363" t="s">
        <v>3632</v>
      </c>
      <c r="F2363">
        <v>294</v>
      </c>
      <c r="G2363">
        <v>362</v>
      </c>
      <c r="H2363">
        <f t="shared" si="160"/>
        <v>68</v>
      </c>
      <c r="I2363" t="str">
        <f t="shared" si="161"/>
        <v>D8EYG8_9DELT/294-362</v>
      </c>
      <c r="K2363" t="e">
        <f>IF(C2363="Secretin_N, Secretin, TraK","T","N")</f>
        <v>#N/A</v>
      </c>
      <c r="L2363" t="e">
        <f>VLOOKUP(E2363,'Uniprot taxonomy'!E:J,4,FALSE)</f>
        <v>#N/A</v>
      </c>
      <c r="M2363" t="e">
        <f>LEFT(VLOOKUP(B2363,'Uniprot taxonomy'!B:R,5,FALSE))</f>
        <v>#N/A</v>
      </c>
      <c r="N2363" t="e">
        <f>VLOOKUP(B2363,'Uniprot taxonomy'!B:R,5,FALSE)</f>
        <v>#N/A</v>
      </c>
      <c r="O2363" t="e">
        <f>VLOOKUP(B2363,'Uniprot taxonomy'!B:R,6,FALSE)</f>
        <v>#N/A</v>
      </c>
      <c r="P2363" t="e">
        <f>VLOOKUP(B2363,'Uniprot taxonomy'!B:R,7,FALSE)</f>
        <v>#N/A</v>
      </c>
      <c r="Q2363" t="e">
        <f>VLOOKUP(B2363,'Uniprot taxonomy'!B:R,8,FALSE)</f>
        <v>#N/A</v>
      </c>
    </row>
    <row r="2364" spans="1:17" hidden="1" x14ac:dyDescent="0.25">
      <c r="A2364" t="s">
        <v>5735</v>
      </c>
      <c r="B2364" t="s">
        <v>5736</v>
      </c>
      <c r="C2364" t="e">
        <f>VLOOKUP('Домены Secretin_N'!B2364,'AC-Architecture'!A:C,3,FALSE)</f>
        <v>#N/A</v>
      </c>
      <c r="D2364">
        <v>749</v>
      </c>
      <c r="E2364" t="s">
        <v>3632</v>
      </c>
      <c r="F2364">
        <v>368</v>
      </c>
      <c r="G2364">
        <v>496</v>
      </c>
      <c r="H2364">
        <f t="shared" si="160"/>
        <v>128</v>
      </c>
      <c r="I2364" t="str">
        <f t="shared" si="161"/>
        <v>D8EYG8_9DELT/368-496</v>
      </c>
      <c r="K2364" t="e">
        <f>IF(C2364="Secretin_N, Secretin, TraK","T","N")</f>
        <v>#N/A</v>
      </c>
      <c r="L2364" t="e">
        <f>VLOOKUP(E2364,'Uniprot taxonomy'!E:J,4,FALSE)</f>
        <v>#N/A</v>
      </c>
      <c r="M2364" t="e">
        <f>LEFT(VLOOKUP(B2364,'Uniprot taxonomy'!B:R,5,FALSE))</f>
        <v>#N/A</v>
      </c>
      <c r="N2364" t="e">
        <f>VLOOKUP(B2364,'Uniprot taxonomy'!B:R,5,FALSE)</f>
        <v>#N/A</v>
      </c>
      <c r="O2364" t="e">
        <f>VLOOKUP(B2364,'Uniprot taxonomy'!B:R,6,FALSE)</f>
        <v>#N/A</v>
      </c>
      <c r="P2364" t="e">
        <f>VLOOKUP(B2364,'Uniprot taxonomy'!B:R,7,FALSE)</f>
        <v>#N/A</v>
      </c>
      <c r="Q2364" t="e">
        <f>VLOOKUP(B2364,'Uniprot taxonomy'!B:R,8,FALSE)</f>
        <v>#N/A</v>
      </c>
    </row>
    <row r="2365" spans="1:17" hidden="1" x14ac:dyDescent="0.25">
      <c r="A2365" t="s">
        <v>5737</v>
      </c>
      <c r="B2365" t="s">
        <v>5738</v>
      </c>
      <c r="C2365" t="e">
        <f>VLOOKUP('Домены Secretin_N'!B2365,'AC-Architecture'!A:C,3,FALSE)</f>
        <v>#N/A</v>
      </c>
      <c r="D2365">
        <v>694</v>
      </c>
      <c r="E2365" t="s">
        <v>3632</v>
      </c>
      <c r="F2365">
        <v>182</v>
      </c>
      <c r="G2365">
        <v>241</v>
      </c>
      <c r="H2365">
        <f t="shared" si="160"/>
        <v>59</v>
      </c>
      <c r="I2365" t="str">
        <f t="shared" si="161"/>
        <v>D8FE25_9DELT/182-241</v>
      </c>
      <c r="K2365" t="e">
        <f>IF(C2365="Secretin_N, Secretin, TraK","T","N")</f>
        <v>#N/A</v>
      </c>
      <c r="L2365" t="e">
        <f>VLOOKUP(E2365,'Uniprot taxonomy'!E:J,4,FALSE)</f>
        <v>#N/A</v>
      </c>
      <c r="M2365" t="e">
        <f>LEFT(VLOOKUP(B2365,'Uniprot taxonomy'!B:R,5,FALSE))</f>
        <v>#N/A</v>
      </c>
      <c r="N2365" t="e">
        <f>VLOOKUP(B2365,'Uniprot taxonomy'!B:R,5,FALSE)</f>
        <v>#N/A</v>
      </c>
      <c r="O2365" t="e">
        <f>VLOOKUP(B2365,'Uniprot taxonomy'!B:R,6,FALSE)</f>
        <v>#N/A</v>
      </c>
      <c r="P2365" t="e">
        <f>VLOOKUP(B2365,'Uniprot taxonomy'!B:R,7,FALSE)</f>
        <v>#N/A</v>
      </c>
      <c r="Q2365" t="e">
        <f>VLOOKUP(B2365,'Uniprot taxonomy'!B:R,8,FALSE)</f>
        <v>#N/A</v>
      </c>
    </row>
    <row r="2366" spans="1:17" hidden="1" x14ac:dyDescent="0.25">
      <c r="A2366" t="s">
        <v>5737</v>
      </c>
      <c r="B2366" t="s">
        <v>5738</v>
      </c>
      <c r="C2366" t="e">
        <f>VLOOKUP('Домены Secretin_N'!B2366,'AC-Architecture'!A:C,3,FALSE)</f>
        <v>#N/A</v>
      </c>
      <c r="D2366">
        <v>694</v>
      </c>
      <c r="E2366" t="s">
        <v>3632</v>
      </c>
      <c r="F2366">
        <v>246</v>
      </c>
      <c r="G2366">
        <v>320</v>
      </c>
      <c r="H2366">
        <f t="shared" si="160"/>
        <v>74</v>
      </c>
      <c r="I2366" t="str">
        <f t="shared" si="161"/>
        <v>D8FE25_9DELT/246-320</v>
      </c>
      <c r="K2366" t="e">
        <f>IF(C2366="Secretin_N, Secretin, TraK","T","N")</f>
        <v>#N/A</v>
      </c>
      <c r="L2366" t="e">
        <f>VLOOKUP(E2366,'Uniprot taxonomy'!E:J,4,FALSE)</f>
        <v>#N/A</v>
      </c>
      <c r="M2366" t="e">
        <f>LEFT(VLOOKUP(B2366,'Uniprot taxonomy'!B:R,5,FALSE))</f>
        <v>#N/A</v>
      </c>
      <c r="N2366" t="e">
        <f>VLOOKUP(B2366,'Uniprot taxonomy'!B:R,5,FALSE)</f>
        <v>#N/A</v>
      </c>
      <c r="O2366" t="e">
        <f>VLOOKUP(B2366,'Uniprot taxonomy'!B:R,6,FALSE)</f>
        <v>#N/A</v>
      </c>
      <c r="P2366" t="e">
        <f>VLOOKUP(B2366,'Uniprot taxonomy'!B:R,7,FALSE)</f>
        <v>#N/A</v>
      </c>
      <c r="Q2366" t="e">
        <f>VLOOKUP(B2366,'Uniprot taxonomy'!B:R,8,FALSE)</f>
        <v>#N/A</v>
      </c>
    </row>
    <row r="2367" spans="1:17" hidden="1" x14ac:dyDescent="0.25">
      <c r="A2367" t="s">
        <v>5737</v>
      </c>
      <c r="B2367" t="s">
        <v>5738</v>
      </c>
      <c r="C2367" t="e">
        <f>VLOOKUP('Домены Secretin_N'!B2367,'AC-Architecture'!A:C,3,FALSE)</f>
        <v>#N/A</v>
      </c>
      <c r="D2367">
        <v>694</v>
      </c>
      <c r="E2367" t="s">
        <v>3632</v>
      </c>
      <c r="F2367">
        <v>325</v>
      </c>
      <c r="G2367">
        <v>401</v>
      </c>
      <c r="H2367">
        <f t="shared" si="160"/>
        <v>76</v>
      </c>
      <c r="I2367" t="str">
        <f t="shared" si="161"/>
        <v>D8FE25_9DELT/325-401</v>
      </c>
      <c r="K2367" t="e">
        <f>IF(C2367="Secretin_N, Secretin, TraK","T","N")</f>
        <v>#N/A</v>
      </c>
      <c r="L2367" t="e">
        <f>VLOOKUP(E2367,'Uniprot taxonomy'!E:J,4,FALSE)</f>
        <v>#N/A</v>
      </c>
      <c r="M2367" t="e">
        <f>LEFT(VLOOKUP(B2367,'Uniprot taxonomy'!B:R,5,FALSE))</f>
        <v>#N/A</v>
      </c>
      <c r="N2367" t="e">
        <f>VLOOKUP(B2367,'Uniprot taxonomy'!B:R,5,FALSE)</f>
        <v>#N/A</v>
      </c>
      <c r="O2367" t="e">
        <f>VLOOKUP(B2367,'Uniprot taxonomy'!B:R,6,FALSE)</f>
        <v>#N/A</v>
      </c>
      <c r="P2367" t="e">
        <f>VLOOKUP(B2367,'Uniprot taxonomy'!B:R,7,FALSE)</f>
        <v>#N/A</v>
      </c>
      <c r="Q2367" t="e">
        <f>VLOOKUP(B2367,'Uniprot taxonomy'!B:R,8,FALSE)</f>
        <v>#N/A</v>
      </c>
    </row>
    <row r="2368" spans="1:17" hidden="1" x14ac:dyDescent="0.25">
      <c r="A2368" t="s">
        <v>5739</v>
      </c>
      <c r="B2368" t="s">
        <v>5740</v>
      </c>
      <c r="C2368" t="e">
        <f>VLOOKUP('Домены Secretin_N'!B2368,'AC-Architecture'!A:C,3,FALSE)</f>
        <v>#N/A</v>
      </c>
      <c r="D2368">
        <v>810</v>
      </c>
      <c r="E2368" t="s">
        <v>3632</v>
      </c>
      <c r="F2368">
        <v>354</v>
      </c>
      <c r="G2368">
        <v>459</v>
      </c>
      <c r="H2368">
        <f t="shared" si="160"/>
        <v>105</v>
      </c>
      <c r="I2368" t="str">
        <f t="shared" si="161"/>
        <v>D8G3K2_9CYAN/354-459</v>
      </c>
      <c r="K2368" t="e">
        <f>IF(C2368="Secretin_N, Secretin, TraK","T","N")</f>
        <v>#N/A</v>
      </c>
      <c r="L2368" t="e">
        <f>VLOOKUP(E2368,'Uniprot taxonomy'!E:J,4,FALSE)</f>
        <v>#N/A</v>
      </c>
      <c r="M2368" t="e">
        <f>LEFT(VLOOKUP(B2368,'Uniprot taxonomy'!B:R,5,FALSE))</f>
        <v>#N/A</v>
      </c>
      <c r="N2368" t="e">
        <f>VLOOKUP(B2368,'Uniprot taxonomy'!B:R,5,FALSE)</f>
        <v>#N/A</v>
      </c>
      <c r="O2368" t="e">
        <f>VLOOKUP(B2368,'Uniprot taxonomy'!B:R,6,FALSE)</f>
        <v>#N/A</v>
      </c>
      <c r="P2368" t="e">
        <f>VLOOKUP(B2368,'Uniprot taxonomy'!B:R,7,FALSE)</f>
        <v>#N/A</v>
      </c>
      <c r="Q2368" t="e">
        <f>VLOOKUP(B2368,'Uniprot taxonomy'!B:R,8,FALSE)</f>
        <v>#N/A</v>
      </c>
    </row>
    <row r="2369" spans="1:17" hidden="1" x14ac:dyDescent="0.25">
      <c r="A2369" t="s">
        <v>5741</v>
      </c>
      <c r="B2369" t="s">
        <v>5742</v>
      </c>
      <c r="C2369" t="e">
        <f>VLOOKUP('Домены Secretin_N'!B2369,'AC-Architecture'!A:C,3,FALSE)</f>
        <v>#N/A</v>
      </c>
      <c r="D2369">
        <v>674</v>
      </c>
      <c r="E2369" t="s">
        <v>3632</v>
      </c>
      <c r="F2369">
        <v>346</v>
      </c>
      <c r="G2369">
        <v>420</v>
      </c>
      <c r="H2369">
        <f t="shared" si="160"/>
        <v>74</v>
      </c>
      <c r="I2369" t="str">
        <f t="shared" si="161"/>
        <v>D8ITM3_HERSS/346-420</v>
      </c>
      <c r="K2369" t="e">
        <f>IF(C2369="Secretin_N, Secretin, TraK","T","N")</f>
        <v>#N/A</v>
      </c>
      <c r="L2369" t="e">
        <f>VLOOKUP(E2369,'Uniprot taxonomy'!E:J,4,FALSE)</f>
        <v>#N/A</v>
      </c>
      <c r="M2369" t="e">
        <f>LEFT(VLOOKUP(B2369,'Uniprot taxonomy'!B:R,5,FALSE))</f>
        <v>#N/A</v>
      </c>
      <c r="N2369" t="e">
        <f>VLOOKUP(B2369,'Uniprot taxonomy'!B:R,5,FALSE)</f>
        <v>#N/A</v>
      </c>
      <c r="O2369" t="e">
        <f>VLOOKUP(B2369,'Uniprot taxonomy'!B:R,6,FALSE)</f>
        <v>#N/A</v>
      </c>
      <c r="P2369" t="e">
        <f>VLOOKUP(B2369,'Uniprot taxonomy'!B:R,7,FALSE)</f>
        <v>#N/A</v>
      </c>
      <c r="Q2369" t="e">
        <f>VLOOKUP(B2369,'Uniprot taxonomy'!B:R,8,FALSE)</f>
        <v>#N/A</v>
      </c>
    </row>
    <row r="2370" spans="1:17" hidden="1" x14ac:dyDescent="0.25">
      <c r="A2370" t="s">
        <v>662</v>
      </c>
      <c r="B2370" t="s">
        <v>1961</v>
      </c>
      <c r="C2370" t="str">
        <f>VLOOKUP('Домены Secretin_N'!B2370,'AC-Architecture'!A:C,3,FALSE)</f>
        <v>Secretin_N, Secretin</v>
      </c>
      <c r="D2370">
        <v>693</v>
      </c>
      <c r="E2370" t="s">
        <v>3632</v>
      </c>
      <c r="F2370">
        <v>182</v>
      </c>
      <c r="G2370">
        <v>338</v>
      </c>
      <c r="H2370">
        <f t="shared" si="160"/>
        <v>156</v>
      </c>
      <c r="I2370" t="str">
        <f t="shared" si="161"/>
        <v>D8IZY7_HERSS/182-338</v>
      </c>
      <c r="J2370" t="e">
        <f>CONCATENATE(K2370,"_",#REF!,"_",B2370)</f>
        <v>#REF!</v>
      </c>
      <c r="K2370" t="str">
        <f>IF(C2370="Secretin_N, Secretin, TraK","T","N")</f>
        <v>N</v>
      </c>
      <c r="L2370" t="e">
        <f>VLOOKUP(E2370,'Uniprot taxonomy'!E:J,4,FALSE)</f>
        <v>#N/A</v>
      </c>
      <c r="M2370" t="str">
        <f>LEFT(VLOOKUP(B2370,'Uniprot taxonomy'!B:R,5,FALSE))</f>
        <v>B</v>
      </c>
      <c r="N2370" t="str">
        <f>VLOOKUP(B2370,'Uniprot taxonomy'!B:R,5,FALSE)</f>
        <v>Betaproteobacteria</v>
      </c>
      <c r="O2370" t="str">
        <f>VLOOKUP(B2370,'Uniprot taxonomy'!B:R,6,FALSE)</f>
        <v>Burkholderiales</v>
      </c>
      <c r="P2370" t="str">
        <f>VLOOKUP(B2370,'Uniprot taxonomy'!B:R,7,FALSE)</f>
        <v>Oxalobacteraceae</v>
      </c>
      <c r="Q2370" t="str">
        <f>VLOOKUP(B2370,'Uniprot taxonomy'!B:R,8,FALSE)</f>
        <v>Herbaspirillum</v>
      </c>
    </row>
    <row r="2371" spans="1:17" hidden="1" x14ac:dyDescent="0.25">
      <c r="A2371" t="s">
        <v>5743</v>
      </c>
      <c r="B2371" t="s">
        <v>5744</v>
      </c>
      <c r="C2371" t="e">
        <f>VLOOKUP('Домены Secretin_N'!B2371,'AC-Architecture'!A:C,3,FALSE)</f>
        <v>#N/A</v>
      </c>
      <c r="D2371">
        <v>757</v>
      </c>
      <c r="E2371" t="s">
        <v>3632</v>
      </c>
      <c r="F2371">
        <v>129</v>
      </c>
      <c r="G2371">
        <v>189</v>
      </c>
      <c r="H2371">
        <f t="shared" ref="H2371:H2434" si="162">G2371-F2371</f>
        <v>60</v>
      </c>
      <c r="I2371" t="str">
        <f t="shared" ref="I2371:I2434" si="163">CONCATENATE(A2371,"/",F2371,"-",G2371)</f>
        <v>D8JHU9_ACISD/129-189</v>
      </c>
      <c r="K2371" t="e">
        <f>IF(C2371="Secretin_N, Secretin, TraK","T","N")</f>
        <v>#N/A</v>
      </c>
      <c r="L2371" t="e">
        <f>VLOOKUP(E2371,'Uniprot taxonomy'!E:J,4,FALSE)</f>
        <v>#N/A</v>
      </c>
      <c r="M2371" t="e">
        <f>LEFT(VLOOKUP(B2371,'Uniprot taxonomy'!B:R,5,FALSE))</f>
        <v>#N/A</v>
      </c>
      <c r="N2371" t="e">
        <f>VLOOKUP(B2371,'Uniprot taxonomy'!B:R,5,FALSE)</f>
        <v>#N/A</v>
      </c>
      <c r="O2371" t="e">
        <f>VLOOKUP(B2371,'Uniprot taxonomy'!B:R,6,FALSE)</f>
        <v>#N/A</v>
      </c>
      <c r="P2371" t="e">
        <f>VLOOKUP(B2371,'Uniprot taxonomy'!B:R,7,FALSE)</f>
        <v>#N/A</v>
      </c>
      <c r="Q2371" t="e">
        <f>VLOOKUP(B2371,'Uniprot taxonomy'!B:R,8,FALSE)</f>
        <v>#N/A</v>
      </c>
    </row>
    <row r="2372" spans="1:17" hidden="1" x14ac:dyDescent="0.25">
      <c r="A2372" t="s">
        <v>5743</v>
      </c>
      <c r="B2372" t="s">
        <v>5744</v>
      </c>
      <c r="C2372" t="e">
        <f>VLOOKUP('Домены Secretin_N'!B2372,'AC-Architecture'!A:C,3,FALSE)</f>
        <v>#N/A</v>
      </c>
      <c r="D2372">
        <v>757</v>
      </c>
      <c r="E2372" t="s">
        <v>3632</v>
      </c>
      <c r="F2372">
        <v>192</v>
      </c>
      <c r="G2372">
        <v>262</v>
      </c>
      <c r="H2372">
        <f t="shared" si="162"/>
        <v>70</v>
      </c>
      <c r="I2372" t="str">
        <f t="shared" si="163"/>
        <v>D8JHU9_ACISD/192-262</v>
      </c>
      <c r="K2372" t="e">
        <f>IF(C2372="Secretin_N, Secretin, TraK","T","N")</f>
        <v>#N/A</v>
      </c>
      <c r="L2372" t="e">
        <f>VLOOKUP(E2372,'Uniprot taxonomy'!E:J,4,FALSE)</f>
        <v>#N/A</v>
      </c>
      <c r="M2372" t="e">
        <f>LEFT(VLOOKUP(B2372,'Uniprot taxonomy'!B:R,5,FALSE))</f>
        <v>#N/A</v>
      </c>
      <c r="N2372" t="e">
        <f>VLOOKUP(B2372,'Uniprot taxonomy'!B:R,5,FALSE)</f>
        <v>#N/A</v>
      </c>
      <c r="O2372" t="e">
        <f>VLOOKUP(B2372,'Uniprot taxonomy'!B:R,6,FALSE)</f>
        <v>#N/A</v>
      </c>
      <c r="P2372" t="e">
        <f>VLOOKUP(B2372,'Uniprot taxonomy'!B:R,7,FALSE)</f>
        <v>#N/A</v>
      </c>
      <c r="Q2372" t="e">
        <f>VLOOKUP(B2372,'Uniprot taxonomy'!B:R,8,FALSE)</f>
        <v>#N/A</v>
      </c>
    </row>
    <row r="2373" spans="1:17" hidden="1" x14ac:dyDescent="0.25">
      <c r="A2373" t="s">
        <v>5743</v>
      </c>
      <c r="B2373" t="s">
        <v>5744</v>
      </c>
      <c r="C2373" t="e">
        <f>VLOOKUP('Домены Secretin_N'!B2373,'AC-Architecture'!A:C,3,FALSE)</f>
        <v>#N/A</v>
      </c>
      <c r="D2373">
        <v>757</v>
      </c>
      <c r="E2373" t="s">
        <v>3632</v>
      </c>
      <c r="F2373">
        <v>267</v>
      </c>
      <c r="G2373">
        <v>393</v>
      </c>
      <c r="H2373">
        <f t="shared" si="162"/>
        <v>126</v>
      </c>
      <c r="I2373" t="str">
        <f t="shared" si="163"/>
        <v>D8JHU9_ACISD/267-393</v>
      </c>
      <c r="K2373" t="e">
        <f>IF(C2373="Secretin_N, Secretin, TraK","T","N")</f>
        <v>#N/A</v>
      </c>
      <c r="L2373" t="e">
        <f>VLOOKUP(E2373,'Uniprot taxonomy'!E:J,4,FALSE)</f>
        <v>#N/A</v>
      </c>
      <c r="M2373" t="e">
        <f>LEFT(VLOOKUP(B2373,'Uniprot taxonomy'!B:R,5,FALSE))</f>
        <v>#N/A</v>
      </c>
      <c r="N2373" t="e">
        <f>VLOOKUP(B2373,'Uniprot taxonomy'!B:R,5,FALSE)</f>
        <v>#N/A</v>
      </c>
      <c r="O2373" t="e">
        <f>VLOOKUP(B2373,'Uniprot taxonomy'!B:R,6,FALSE)</f>
        <v>#N/A</v>
      </c>
      <c r="P2373" t="e">
        <f>VLOOKUP(B2373,'Uniprot taxonomy'!B:R,7,FALSE)</f>
        <v>#N/A</v>
      </c>
      <c r="Q2373" t="e">
        <f>VLOOKUP(B2373,'Uniprot taxonomy'!B:R,8,FALSE)</f>
        <v>#N/A</v>
      </c>
    </row>
    <row r="2374" spans="1:17" hidden="1" x14ac:dyDescent="0.25">
      <c r="A2374" t="s">
        <v>5745</v>
      </c>
      <c r="B2374" t="s">
        <v>5746</v>
      </c>
      <c r="C2374" t="e">
        <f>VLOOKUP('Домены Secretin_N'!B2374,'AC-Architecture'!A:C,3,FALSE)</f>
        <v>#N/A</v>
      </c>
      <c r="D2374">
        <v>721</v>
      </c>
      <c r="E2374" t="s">
        <v>3632</v>
      </c>
      <c r="F2374">
        <v>359</v>
      </c>
      <c r="G2374">
        <v>455</v>
      </c>
      <c r="H2374">
        <f t="shared" si="162"/>
        <v>96</v>
      </c>
      <c r="I2374" t="str">
        <f t="shared" si="163"/>
        <v>D8JM84_ACISD/359-455</v>
      </c>
      <c r="K2374" t="e">
        <f>IF(C2374="Secretin_N, Secretin, TraK","T","N")</f>
        <v>#N/A</v>
      </c>
      <c r="L2374" t="e">
        <f>VLOOKUP(E2374,'Uniprot taxonomy'!E:J,4,FALSE)</f>
        <v>#N/A</v>
      </c>
      <c r="M2374" t="e">
        <f>LEFT(VLOOKUP(B2374,'Uniprot taxonomy'!B:R,5,FALSE))</f>
        <v>#N/A</v>
      </c>
      <c r="N2374" t="e">
        <f>VLOOKUP(B2374,'Uniprot taxonomy'!B:R,5,FALSE)</f>
        <v>#N/A</v>
      </c>
      <c r="O2374" t="e">
        <f>VLOOKUP(B2374,'Uniprot taxonomy'!B:R,6,FALSE)</f>
        <v>#N/A</v>
      </c>
      <c r="P2374" t="e">
        <f>VLOOKUP(B2374,'Uniprot taxonomy'!B:R,7,FALSE)</f>
        <v>#N/A</v>
      </c>
      <c r="Q2374" t="e">
        <f>VLOOKUP(B2374,'Uniprot taxonomy'!B:R,8,FALSE)</f>
        <v>#N/A</v>
      </c>
    </row>
    <row r="2375" spans="1:17" hidden="1" x14ac:dyDescent="0.25">
      <c r="A2375" t="s">
        <v>663</v>
      </c>
      <c r="B2375" t="s">
        <v>1962</v>
      </c>
      <c r="C2375" t="str">
        <f>VLOOKUP('Домены Secretin_N'!B2375,'AC-Architecture'!A:C,3,FALSE)</f>
        <v>Secretin_N, Secretin</v>
      </c>
      <c r="D2375">
        <v>773</v>
      </c>
      <c r="E2375" t="s">
        <v>3632</v>
      </c>
      <c r="F2375">
        <v>330</v>
      </c>
      <c r="G2375">
        <v>489</v>
      </c>
      <c r="H2375">
        <f t="shared" si="162"/>
        <v>159</v>
      </c>
      <c r="I2375" t="str">
        <f t="shared" si="163"/>
        <v>D8JQK1_HYPDA/330-489</v>
      </c>
      <c r="J2375" t="e">
        <f>CONCATENATE(K2375,"_",#REF!,"_",B2375)</f>
        <v>#REF!</v>
      </c>
      <c r="K2375" t="str">
        <f>IF(C2375="Secretin_N, Secretin, TraK","T","N")</f>
        <v>N</v>
      </c>
      <c r="L2375" t="e">
        <f>VLOOKUP(E2375,'Uniprot taxonomy'!E:J,4,FALSE)</f>
        <v>#N/A</v>
      </c>
      <c r="M2375" t="str">
        <f>LEFT(VLOOKUP(B2375,'Uniprot taxonomy'!B:R,5,FALSE))</f>
        <v>A</v>
      </c>
      <c r="N2375" t="str">
        <f>VLOOKUP(B2375,'Uniprot taxonomy'!B:R,5,FALSE)</f>
        <v>Alphaproteobacteria</v>
      </c>
      <c r="O2375" t="str">
        <f>VLOOKUP(B2375,'Uniprot taxonomy'!B:R,6,FALSE)</f>
        <v>Rhizobiales</v>
      </c>
      <c r="P2375" t="str">
        <f>VLOOKUP(B2375,'Uniprot taxonomy'!B:R,7,FALSE)</f>
        <v>Hyphomicrobiaceae</v>
      </c>
      <c r="Q2375" t="str">
        <f>VLOOKUP(B2375,'Uniprot taxonomy'!B:R,8,FALSE)</f>
        <v>Hyphomicrobium</v>
      </c>
    </row>
    <row r="2376" spans="1:17" x14ac:dyDescent="0.25">
      <c r="A2376" t="s">
        <v>664</v>
      </c>
      <c r="B2376" t="s">
        <v>1963</v>
      </c>
      <c r="C2376" t="str">
        <f>VLOOKUP('Домены Secretin_N'!B2376,'AC-Architecture'!A:C,3,FALSE)</f>
        <v>Secretin_N, Secretin</v>
      </c>
      <c r="D2376">
        <v>287</v>
      </c>
      <c r="E2376" t="s">
        <v>3632</v>
      </c>
      <c r="F2376">
        <v>26</v>
      </c>
      <c r="G2376">
        <v>85</v>
      </c>
      <c r="H2376">
        <f t="shared" si="162"/>
        <v>59</v>
      </c>
      <c r="I2376" t="str">
        <f t="shared" si="163"/>
        <v>D8K4U8_NITWC/26-85</v>
      </c>
      <c r="J2376" t="str">
        <f>CONCATENATE(K2376,"_",LEFT(O2376,3),"_",LEFT(Q2376,3),"_",B2376)</f>
        <v>N_Chr_Nit_D8K4U8</v>
      </c>
      <c r="K2376" t="str">
        <f>IF(C2376="Secretin_N, Secretin, TraK","T","N")</f>
        <v>N</v>
      </c>
      <c r="L2376" t="str">
        <f>VLOOKUP(B2376,'Uniprot taxonomy'!B:R,4,FALSE)</f>
        <v>Proteobacteria</v>
      </c>
      <c r="M2376" t="str">
        <f>LEFT(VLOOKUP(B2376,'Uniprot taxonomy'!B:R,5,FALSE))</f>
        <v>G</v>
      </c>
      <c r="N2376" t="str">
        <f>VLOOKUP(B2376,'Uniprot taxonomy'!B:R,5,FALSE)</f>
        <v>Gammaproteobacteria</v>
      </c>
      <c r="O2376" t="str">
        <f>VLOOKUP(B2376,'Uniprot taxonomy'!B:R,6,FALSE)</f>
        <v>Chromatiales</v>
      </c>
      <c r="P2376" t="str">
        <f>VLOOKUP(B2376,'Uniprot taxonomy'!B:R,7,FALSE)</f>
        <v>Chromatiaceae</v>
      </c>
      <c r="Q2376" t="str">
        <f>VLOOKUP(B2376,'Uniprot taxonomy'!B:R,8,FALSE)</f>
        <v>Nitrosococcus</v>
      </c>
    </row>
    <row r="2377" spans="1:17" hidden="1" x14ac:dyDescent="0.25">
      <c r="A2377" t="s">
        <v>5747</v>
      </c>
      <c r="B2377" t="s">
        <v>5748</v>
      </c>
      <c r="C2377" t="e">
        <f>VLOOKUP('Домены Secretin_N'!B2377,'AC-Architecture'!A:C,3,FALSE)</f>
        <v>#N/A</v>
      </c>
      <c r="D2377">
        <v>833</v>
      </c>
      <c r="E2377" t="s">
        <v>3632</v>
      </c>
      <c r="F2377">
        <v>206</v>
      </c>
      <c r="G2377">
        <v>266</v>
      </c>
      <c r="H2377">
        <f t="shared" si="162"/>
        <v>60</v>
      </c>
      <c r="I2377" t="str">
        <f t="shared" si="163"/>
        <v>D8K932_NITWC/206-266</v>
      </c>
      <c r="K2377" t="e">
        <f>IF(C2377="Secretin_N, Secretin, TraK","T","N")</f>
        <v>#N/A</v>
      </c>
      <c r="L2377" t="e">
        <f>VLOOKUP(E2377,'Uniprot taxonomy'!E:J,4,FALSE)</f>
        <v>#N/A</v>
      </c>
      <c r="M2377" t="e">
        <f>LEFT(VLOOKUP(B2377,'Uniprot taxonomy'!B:R,5,FALSE))</f>
        <v>#N/A</v>
      </c>
      <c r="N2377" t="e">
        <f>VLOOKUP(B2377,'Uniprot taxonomy'!B:R,5,FALSE)</f>
        <v>#N/A</v>
      </c>
      <c r="O2377" t="e">
        <f>VLOOKUP(B2377,'Uniprot taxonomy'!B:R,6,FALSE)</f>
        <v>#N/A</v>
      </c>
      <c r="P2377" t="e">
        <f>VLOOKUP(B2377,'Uniprot taxonomy'!B:R,7,FALSE)</f>
        <v>#N/A</v>
      </c>
      <c r="Q2377" t="e">
        <f>VLOOKUP(B2377,'Uniprot taxonomy'!B:R,8,FALSE)</f>
        <v>#N/A</v>
      </c>
    </row>
    <row r="2378" spans="1:17" hidden="1" x14ac:dyDescent="0.25">
      <c r="A2378" t="s">
        <v>5747</v>
      </c>
      <c r="B2378" t="s">
        <v>5748</v>
      </c>
      <c r="C2378" t="e">
        <f>VLOOKUP('Домены Secretin_N'!B2378,'AC-Architecture'!A:C,3,FALSE)</f>
        <v>#N/A</v>
      </c>
      <c r="D2378">
        <v>833</v>
      </c>
      <c r="E2378" t="s">
        <v>3632</v>
      </c>
      <c r="F2378">
        <v>271</v>
      </c>
      <c r="G2378">
        <v>341</v>
      </c>
      <c r="H2378">
        <f t="shared" si="162"/>
        <v>70</v>
      </c>
      <c r="I2378" t="str">
        <f t="shared" si="163"/>
        <v>D8K932_NITWC/271-341</v>
      </c>
      <c r="K2378" t="e">
        <f>IF(C2378="Secretin_N, Secretin, TraK","T","N")</f>
        <v>#N/A</v>
      </c>
      <c r="L2378" t="e">
        <f>VLOOKUP(E2378,'Uniprot taxonomy'!E:J,4,FALSE)</f>
        <v>#N/A</v>
      </c>
      <c r="M2378" t="e">
        <f>LEFT(VLOOKUP(B2378,'Uniprot taxonomy'!B:R,5,FALSE))</f>
        <v>#N/A</v>
      </c>
      <c r="N2378" t="e">
        <f>VLOOKUP(B2378,'Uniprot taxonomy'!B:R,5,FALSE)</f>
        <v>#N/A</v>
      </c>
      <c r="O2378" t="e">
        <f>VLOOKUP(B2378,'Uniprot taxonomy'!B:R,6,FALSE)</f>
        <v>#N/A</v>
      </c>
      <c r="P2378" t="e">
        <f>VLOOKUP(B2378,'Uniprot taxonomy'!B:R,7,FALSE)</f>
        <v>#N/A</v>
      </c>
      <c r="Q2378" t="e">
        <f>VLOOKUP(B2378,'Uniprot taxonomy'!B:R,8,FALSE)</f>
        <v>#N/A</v>
      </c>
    </row>
    <row r="2379" spans="1:17" hidden="1" x14ac:dyDescent="0.25">
      <c r="A2379" t="s">
        <v>5747</v>
      </c>
      <c r="B2379" t="s">
        <v>5748</v>
      </c>
      <c r="C2379" t="e">
        <f>VLOOKUP('Домены Secretin_N'!B2379,'AC-Architecture'!A:C,3,FALSE)</f>
        <v>#N/A</v>
      </c>
      <c r="D2379">
        <v>833</v>
      </c>
      <c r="E2379" t="s">
        <v>3632</v>
      </c>
      <c r="F2379">
        <v>346</v>
      </c>
      <c r="G2379">
        <v>541</v>
      </c>
      <c r="H2379">
        <f t="shared" si="162"/>
        <v>195</v>
      </c>
      <c r="I2379" t="str">
        <f t="shared" si="163"/>
        <v>D8K932_NITWC/346-541</v>
      </c>
      <c r="K2379" t="e">
        <f>IF(C2379="Secretin_N, Secretin, TraK","T","N")</f>
        <v>#N/A</v>
      </c>
      <c r="L2379" t="e">
        <f>VLOOKUP(E2379,'Uniprot taxonomy'!E:J,4,FALSE)</f>
        <v>#N/A</v>
      </c>
      <c r="M2379" t="e">
        <f>LEFT(VLOOKUP(B2379,'Uniprot taxonomy'!B:R,5,FALSE))</f>
        <v>#N/A</v>
      </c>
      <c r="N2379" t="e">
        <f>VLOOKUP(B2379,'Uniprot taxonomy'!B:R,5,FALSE)</f>
        <v>#N/A</v>
      </c>
      <c r="O2379" t="e">
        <f>VLOOKUP(B2379,'Uniprot taxonomy'!B:R,6,FALSE)</f>
        <v>#N/A</v>
      </c>
      <c r="P2379" t="e">
        <f>VLOOKUP(B2379,'Uniprot taxonomy'!B:R,7,FALSE)</f>
        <v>#N/A</v>
      </c>
      <c r="Q2379" t="e">
        <f>VLOOKUP(B2379,'Uniprot taxonomy'!B:R,8,FALSE)</f>
        <v>#N/A</v>
      </c>
    </row>
    <row r="2380" spans="1:17" hidden="1" x14ac:dyDescent="0.25">
      <c r="A2380" t="s">
        <v>5749</v>
      </c>
      <c r="B2380" t="s">
        <v>5750</v>
      </c>
      <c r="C2380" t="e">
        <f>VLOOKUP('Домены Secretin_N'!B2380,'AC-Architecture'!A:C,3,FALSE)</f>
        <v>#N/A</v>
      </c>
      <c r="D2380">
        <v>699</v>
      </c>
      <c r="E2380" t="s">
        <v>3632</v>
      </c>
      <c r="F2380">
        <v>380</v>
      </c>
      <c r="G2380">
        <v>445</v>
      </c>
      <c r="H2380">
        <f t="shared" si="162"/>
        <v>65</v>
      </c>
      <c r="I2380" t="str">
        <f t="shared" si="163"/>
        <v>D8K9N0_NITWC/380-445</v>
      </c>
      <c r="K2380" t="e">
        <f>IF(C2380="Secretin_N, Secretin, TraK","T","N")</f>
        <v>#N/A</v>
      </c>
      <c r="L2380" t="e">
        <f>VLOOKUP(E2380,'Uniprot taxonomy'!E:J,4,FALSE)</f>
        <v>#N/A</v>
      </c>
      <c r="M2380" t="e">
        <f>LEFT(VLOOKUP(B2380,'Uniprot taxonomy'!B:R,5,FALSE))</f>
        <v>#N/A</v>
      </c>
      <c r="N2380" t="e">
        <f>VLOOKUP(B2380,'Uniprot taxonomy'!B:R,5,FALSE)</f>
        <v>#N/A</v>
      </c>
      <c r="O2380" t="e">
        <f>VLOOKUP(B2380,'Uniprot taxonomy'!B:R,6,FALSE)</f>
        <v>#N/A</v>
      </c>
      <c r="P2380" t="e">
        <f>VLOOKUP(B2380,'Uniprot taxonomy'!B:R,7,FALSE)</f>
        <v>#N/A</v>
      </c>
      <c r="Q2380" t="e">
        <f>VLOOKUP(B2380,'Uniprot taxonomy'!B:R,8,FALSE)</f>
        <v>#N/A</v>
      </c>
    </row>
    <row r="2381" spans="1:17" x14ac:dyDescent="0.25">
      <c r="A2381" t="s">
        <v>665</v>
      </c>
      <c r="B2381" t="s">
        <v>1964</v>
      </c>
      <c r="C2381" t="str">
        <f>VLOOKUP('Домены Secretin_N'!B2381,'AC-Architecture'!A:C,3,FALSE)</f>
        <v>Secretin_N, Secretin</v>
      </c>
      <c r="D2381">
        <v>388</v>
      </c>
      <c r="E2381" t="s">
        <v>3632</v>
      </c>
      <c r="F2381">
        <v>26</v>
      </c>
      <c r="G2381">
        <v>156</v>
      </c>
      <c r="H2381">
        <f t="shared" si="162"/>
        <v>130</v>
      </c>
      <c r="I2381" t="str">
        <f t="shared" si="163"/>
        <v>D8MY15_ERWBE/26-156</v>
      </c>
      <c r="J2381" t="str">
        <f>CONCATENATE(K2381,"_",LEFT(O2381,3),"_",LEFT(Q2381,3),"_",B2381)</f>
        <v>N_Ent_Erw_D8MY15</v>
      </c>
      <c r="K2381" t="str">
        <f>IF(C2381="Secretin_N, Secretin, TraK","T","N")</f>
        <v>N</v>
      </c>
      <c r="L2381" t="str">
        <f>VLOOKUP(B2381,'Uniprot taxonomy'!B:R,4,FALSE)</f>
        <v>Proteobacteria</v>
      </c>
      <c r="M2381" t="str">
        <f>LEFT(VLOOKUP(B2381,'Uniprot taxonomy'!B:R,5,FALSE))</f>
        <v>G</v>
      </c>
      <c r="N2381" t="str">
        <f>VLOOKUP(B2381,'Uniprot taxonomy'!B:R,5,FALSE)</f>
        <v>Gammaproteobacteria</v>
      </c>
      <c r="O2381" t="str">
        <f>VLOOKUP(B2381,'Uniprot taxonomy'!B:R,6,FALSE)</f>
        <v>Enterobacteriales</v>
      </c>
      <c r="P2381" t="str">
        <f>VLOOKUP(B2381,'Uniprot taxonomy'!B:R,7,FALSE)</f>
        <v>Enterobacteriaceae</v>
      </c>
      <c r="Q2381" t="str">
        <f>VLOOKUP(B2381,'Uniprot taxonomy'!B:R,8,FALSE)</f>
        <v>Erwinia</v>
      </c>
    </row>
    <row r="2382" spans="1:17" hidden="1" x14ac:dyDescent="0.25">
      <c r="A2382" t="s">
        <v>5751</v>
      </c>
      <c r="B2382" t="s">
        <v>5752</v>
      </c>
      <c r="C2382" t="e">
        <f>VLOOKUP('Домены Secretin_N'!B2382,'AC-Architecture'!A:C,3,FALSE)</f>
        <v>#N/A</v>
      </c>
      <c r="D2382">
        <v>590</v>
      </c>
      <c r="E2382" t="s">
        <v>3632</v>
      </c>
      <c r="F2382">
        <v>121</v>
      </c>
      <c r="G2382">
        <v>184</v>
      </c>
      <c r="H2382">
        <f t="shared" si="162"/>
        <v>63</v>
      </c>
      <c r="I2382" t="str">
        <f t="shared" si="163"/>
        <v>D8N0L7_RALSL/121-184</v>
      </c>
      <c r="K2382" t="e">
        <f>IF(C2382="Secretin_N, Secretin, TraK","T","N")</f>
        <v>#N/A</v>
      </c>
      <c r="L2382" t="e">
        <f>VLOOKUP(E2382,'Uniprot taxonomy'!E:J,4,FALSE)</f>
        <v>#N/A</v>
      </c>
      <c r="M2382" t="e">
        <f>LEFT(VLOOKUP(B2382,'Uniprot taxonomy'!B:R,5,FALSE))</f>
        <v>#N/A</v>
      </c>
      <c r="N2382" t="e">
        <f>VLOOKUP(B2382,'Uniprot taxonomy'!B:R,5,FALSE)</f>
        <v>#N/A</v>
      </c>
      <c r="O2382" t="e">
        <f>VLOOKUP(B2382,'Uniprot taxonomy'!B:R,6,FALSE)</f>
        <v>#N/A</v>
      </c>
      <c r="P2382" t="e">
        <f>VLOOKUP(B2382,'Uniprot taxonomy'!B:R,7,FALSE)</f>
        <v>#N/A</v>
      </c>
      <c r="Q2382" t="e">
        <f>VLOOKUP(B2382,'Uniprot taxonomy'!B:R,8,FALSE)</f>
        <v>#N/A</v>
      </c>
    </row>
    <row r="2383" spans="1:17" hidden="1" x14ac:dyDescent="0.25">
      <c r="A2383" t="s">
        <v>5751</v>
      </c>
      <c r="B2383" t="s">
        <v>5752</v>
      </c>
      <c r="C2383" t="e">
        <f>VLOOKUP('Домены Secretin_N'!B2383,'AC-Architecture'!A:C,3,FALSE)</f>
        <v>#N/A</v>
      </c>
      <c r="D2383">
        <v>590</v>
      </c>
      <c r="E2383" t="s">
        <v>3632</v>
      </c>
      <c r="F2383">
        <v>190</v>
      </c>
      <c r="G2383">
        <v>345</v>
      </c>
      <c r="H2383">
        <f t="shared" si="162"/>
        <v>155</v>
      </c>
      <c r="I2383" t="str">
        <f t="shared" si="163"/>
        <v>D8N0L7_RALSL/190-345</v>
      </c>
      <c r="K2383" t="e">
        <f>IF(C2383="Secretin_N, Secretin, TraK","T","N")</f>
        <v>#N/A</v>
      </c>
      <c r="L2383" t="e">
        <f>VLOOKUP(E2383,'Uniprot taxonomy'!E:J,4,FALSE)</f>
        <v>#N/A</v>
      </c>
      <c r="M2383" t="e">
        <f>LEFT(VLOOKUP(B2383,'Uniprot taxonomy'!B:R,5,FALSE))</f>
        <v>#N/A</v>
      </c>
      <c r="N2383" t="e">
        <f>VLOOKUP(B2383,'Uniprot taxonomy'!B:R,5,FALSE)</f>
        <v>#N/A</v>
      </c>
      <c r="O2383" t="e">
        <f>VLOOKUP(B2383,'Uniprot taxonomy'!B:R,6,FALSE)</f>
        <v>#N/A</v>
      </c>
      <c r="P2383" t="e">
        <f>VLOOKUP(B2383,'Uniprot taxonomy'!B:R,7,FALSE)</f>
        <v>#N/A</v>
      </c>
      <c r="Q2383" t="e">
        <f>VLOOKUP(B2383,'Uniprot taxonomy'!B:R,8,FALSE)</f>
        <v>#N/A</v>
      </c>
    </row>
    <row r="2384" spans="1:17" hidden="1" x14ac:dyDescent="0.25">
      <c r="A2384" t="s">
        <v>5753</v>
      </c>
      <c r="B2384" t="s">
        <v>5754</v>
      </c>
      <c r="C2384" t="e">
        <f>VLOOKUP('Домены Secretin_N'!B2384,'AC-Architecture'!A:C,3,FALSE)</f>
        <v>#N/A</v>
      </c>
      <c r="D2384">
        <v>805</v>
      </c>
      <c r="E2384" t="s">
        <v>3632</v>
      </c>
      <c r="F2384">
        <v>154</v>
      </c>
      <c r="G2384">
        <v>215</v>
      </c>
      <c r="H2384">
        <f t="shared" si="162"/>
        <v>61</v>
      </c>
      <c r="I2384" t="str">
        <f t="shared" si="163"/>
        <v>D8N4I6_RALSL/154-215</v>
      </c>
      <c r="K2384" t="e">
        <f>IF(C2384="Secretin_N, Secretin, TraK","T","N")</f>
        <v>#N/A</v>
      </c>
      <c r="L2384" t="e">
        <f>VLOOKUP(E2384,'Uniprot taxonomy'!E:J,4,FALSE)</f>
        <v>#N/A</v>
      </c>
      <c r="M2384" t="e">
        <f>LEFT(VLOOKUP(B2384,'Uniprot taxonomy'!B:R,5,FALSE))</f>
        <v>#N/A</v>
      </c>
      <c r="N2384" t="e">
        <f>VLOOKUP(B2384,'Uniprot taxonomy'!B:R,5,FALSE)</f>
        <v>#N/A</v>
      </c>
      <c r="O2384" t="e">
        <f>VLOOKUP(B2384,'Uniprot taxonomy'!B:R,6,FALSE)</f>
        <v>#N/A</v>
      </c>
      <c r="P2384" t="e">
        <f>VLOOKUP(B2384,'Uniprot taxonomy'!B:R,7,FALSE)</f>
        <v>#N/A</v>
      </c>
      <c r="Q2384" t="e">
        <f>VLOOKUP(B2384,'Uniprot taxonomy'!B:R,8,FALSE)</f>
        <v>#N/A</v>
      </c>
    </row>
    <row r="2385" spans="1:17" hidden="1" x14ac:dyDescent="0.25">
      <c r="A2385" t="s">
        <v>5753</v>
      </c>
      <c r="B2385" t="s">
        <v>5754</v>
      </c>
      <c r="C2385" t="e">
        <f>VLOOKUP('Домены Secretin_N'!B2385,'AC-Architecture'!A:C,3,FALSE)</f>
        <v>#N/A</v>
      </c>
      <c r="D2385">
        <v>805</v>
      </c>
      <c r="E2385" t="s">
        <v>3632</v>
      </c>
      <c r="F2385">
        <v>217</v>
      </c>
      <c r="G2385">
        <v>297</v>
      </c>
      <c r="H2385">
        <f t="shared" si="162"/>
        <v>80</v>
      </c>
      <c r="I2385" t="str">
        <f t="shared" si="163"/>
        <v>D8N4I6_RALSL/217-297</v>
      </c>
      <c r="K2385" t="e">
        <f>IF(C2385="Secretin_N, Secretin, TraK","T","N")</f>
        <v>#N/A</v>
      </c>
      <c r="L2385" t="e">
        <f>VLOOKUP(E2385,'Uniprot taxonomy'!E:J,4,FALSE)</f>
        <v>#N/A</v>
      </c>
      <c r="M2385" t="e">
        <f>LEFT(VLOOKUP(B2385,'Uniprot taxonomy'!B:R,5,FALSE))</f>
        <v>#N/A</v>
      </c>
      <c r="N2385" t="e">
        <f>VLOOKUP(B2385,'Uniprot taxonomy'!B:R,5,FALSE)</f>
        <v>#N/A</v>
      </c>
      <c r="O2385" t="e">
        <f>VLOOKUP(B2385,'Uniprot taxonomy'!B:R,6,FALSE)</f>
        <v>#N/A</v>
      </c>
      <c r="P2385" t="e">
        <f>VLOOKUP(B2385,'Uniprot taxonomy'!B:R,7,FALSE)</f>
        <v>#N/A</v>
      </c>
      <c r="Q2385" t="e">
        <f>VLOOKUP(B2385,'Uniprot taxonomy'!B:R,8,FALSE)</f>
        <v>#N/A</v>
      </c>
    </row>
    <row r="2386" spans="1:17" hidden="1" x14ac:dyDescent="0.25">
      <c r="A2386" t="s">
        <v>5753</v>
      </c>
      <c r="B2386" t="s">
        <v>5754</v>
      </c>
      <c r="C2386" t="e">
        <f>VLOOKUP('Домены Secretin_N'!B2386,'AC-Architecture'!A:C,3,FALSE)</f>
        <v>#N/A</v>
      </c>
      <c r="D2386">
        <v>805</v>
      </c>
      <c r="E2386" t="s">
        <v>3632</v>
      </c>
      <c r="F2386">
        <v>301</v>
      </c>
      <c r="G2386">
        <v>433</v>
      </c>
      <c r="H2386">
        <f t="shared" si="162"/>
        <v>132</v>
      </c>
      <c r="I2386" t="str">
        <f t="shared" si="163"/>
        <v>D8N4I6_RALSL/301-433</v>
      </c>
      <c r="K2386" t="e">
        <f>IF(C2386="Secretin_N, Secretin, TraK","T","N")</f>
        <v>#N/A</v>
      </c>
      <c r="L2386" t="e">
        <f>VLOOKUP(E2386,'Uniprot taxonomy'!E:J,4,FALSE)</f>
        <v>#N/A</v>
      </c>
      <c r="M2386" t="e">
        <f>LEFT(VLOOKUP(B2386,'Uniprot taxonomy'!B:R,5,FALSE))</f>
        <v>#N/A</v>
      </c>
      <c r="N2386" t="e">
        <f>VLOOKUP(B2386,'Uniprot taxonomy'!B:R,5,FALSE)</f>
        <v>#N/A</v>
      </c>
      <c r="O2386" t="e">
        <f>VLOOKUP(B2386,'Uniprot taxonomy'!B:R,6,FALSE)</f>
        <v>#N/A</v>
      </c>
      <c r="P2386" t="e">
        <f>VLOOKUP(B2386,'Uniprot taxonomy'!B:R,7,FALSE)</f>
        <v>#N/A</v>
      </c>
      <c r="Q2386" t="e">
        <f>VLOOKUP(B2386,'Uniprot taxonomy'!B:R,8,FALSE)</f>
        <v>#N/A</v>
      </c>
    </row>
    <row r="2387" spans="1:17" hidden="1" x14ac:dyDescent="0.25">
      <c r="A2387" t="s">
        <v>5755</v>
      </c>
      <c r="B2387" t="s">
        <v>5756</v>
      </c>
      <c r="C2387" t="e">
        <f>VLOOKUP('Домены Secretin_N'!B2387,'AC-Architecture'!A:C,3,FALSE)</f>
        <v>#N/A</v>
      </c>
      <c r="D2387">
        <v>714</v>
      </c>
      <c r="E2387" t="s">
        <v>3632</v>
      </c>
      <c r="F2387">
        <v>389</v>
      </c>
      <c r="G2387">
        <v>463</v>
      </c>
      <c r="H2387">
        <f t="shared" si="162"/>
        <v>74</v>
      </c>
      <c r="I2387" t="str">
        <f t="shared" si="163"/>
        <v>D8N5A8_RALSL/389-463</v>
      </c>
      <c r="K2387" t="e">
        <f>IF(C2387="Secretin_N, Secretin, TraK","T","N")</f>
        <v>#N/A</v>
      </c>
      <c r="L2387" t="e">
        <f>VLOOKUP(E2387,'Uniprot taxonomy'!E:J,4,FALSE)</f>
        <v>#N/A</v>
      </c>
      <c r="M2387" t="e">
        <f>LEFT(VLOOKUP(B2387,'Uniprot taxonomy'!B:R,5,FALSE))</f>
        <v>#N/A</v>
      </c>
      <c r="N2387" t="e">
        <f>VLOOKUP(B2387,'Uniprot taxonomy'!B:R,5,FALSE)</f>
        <v>#N/A</v>
      </c>
      <c r="O2387" t="e">
        <f>VLOOKUP(B2387,'Uniprot taxonomy'!B:R,6,FALSE)</f>
        <v>#N/A</v>
      </c>
      <c r="P2387" t="e">
        <f>VLOOKUP(B2387,'Uniprot taxonomy'!B:R,7,FALSE)</f>
        <v>#N/A</v>
      </c>
      <c r="Q2387" t="e">
        <f>VLOOKUP(B2387,'Uniprot taxonomy'!B:R,8,FALSE)</f>
        <v>#N/A</v>
      </c>
    </row>
    <row r="2388" spans="1:17" hidden="1" x14ac:dyDescent="0.25">
      <c r="A2388" t="s">
        <v>5757</v>
      </c>
      <c r="B2388" t="s">
        <v>5758</v>
      </c>
      <c r="C2388" t="e">
        <f>VLOOKUP('Домены Secretin_N'!B2388,'AC-Architecture'!A:C,3,FALSE)</f>
        <v>#N/A</v>
      </c>
      <c r="D2388">
        <v>792</v>
      </c>
      <c r="E2388" t="s">
        <v>3632</v>
      </c>
      <c r="F2388">
        <v>280</v>
      </c>
      <c r="G2388">
        <v>340</v>
      </c>
      <c r="H2388">
        <f t="shared" si="162"/>
        <v>60</v>
      </c>
      <c r="I2388" t="str">
        <f t="shared" si="163"/>
        <v>D8N926_RALSL/280-340</v>
      </c>
      <c r="K2388" t="e">
        <f>IF(C2388="Secretin_N, Secretin, TraK","T","N")</f>
        <v>#N/A</v>
      </c>
      <c r="L2388" t="e">
        <f>VLOOKUP(E2388,'Uniprot taxonomy'!E:J,4,FALSE)</f>
        <v>#N/A</v>
      </c>
      <c r="M2388" t="e">
        <f>LEFT(VLOOKUP(B2388,'Uniprot taxonomy'!B:R,5,FALSE))</f>
        <v>#N/A</v>
      </c>
      <c r="N2388" t="e">
        <f>VLOOKUP(B2388,'Uniprot taxonomy'!B:R,5,FALSE)</f>
        <v>#N/A</v>
      </c>
      <c r="O2388" t="e">
        <f>VLOOKUP(B2388,'Uniprot taxonomy'!B:R,6,FALSE)</f>
        <v>#N/A</v>
      </c>
      <c r="P2388" t="e">
        <f>VLOOKUP(B2388,'Uniprot taxonomy'!B:R,7,FALSE)</f>
        <v>#N/A</v>
      </c>
      <c r="Q2388" t="e">
        <f>VLOOKUP(B2388,'Uniprot taxonomy'!B:R,8,FALSE)</f>
        <v>#N/A</v>
      </c>
    </row>
    <row r="2389" spans="1:17" hidden="1" x14ac:dyDescent="0.25">
      <c r="A2389" t="s">
        <v>5759</v>
      </c>
      <c r="B2389" t="s">
        <v>5760</v>
      </c>
      <c r="C2389" t="e">
        <f>VLOOKUP('Домены Secretin_N'!B2389,'AC-Architecture'!A:C,3,FALSE)</f>
        <v>#N/A</v>
      </c>
      <c r="D2389">
        <v>590</v>
      </c>
      <c r="E2389" t="s">
        <v>3632</v>
      </c>
      <c r="F2389">
        <v>121</v>
      </c>
      <c r="G2389">
        <v>184</v>
      </c>
      <c r="H2389">
        <f t="shared" si="162"/>
        <v>63</v>
      </c>
      <c r="I2389" t="str">
        <f t="shared" si="163"/>
        <v>D8NHX7_RALSL/121-184</v>
      </c>
      <c r="K2389" t="e">
        <f>IF(C2389="Secretin_N, Secretin, TraK","T","N")</f>
        <v>#N/A</v>
      </c>
      <c r="L2389" t="e">
        <f>VLOOKUP(E2389,'Uniprot taxonomy'!E:J,4,FALSE)</f>
        <v>#N/A</v>
      </c>
      <c r="M2389" t="e">
        <f>LEFT(VLOOKUP(B2389,'Uniprot taxonomy'!B:R,5,FALSE))</f>
        <v>#N/A</v>
      </c>
      <c r="N2389" t="e">
        <f>VLOOKUP(B2389,'Uniprot taxonomy'!B:R,5,FALSE)</f>
        <v>#N/A</v>
      </c>
      <c r="O2389" t="e">
        <f>VLOOKUP(B2389,'Uniprot taxonomy'!B:R,6,FALSE)</f>
        <v>#N/A</v>
      </c>
      <c r="P2389" t="e">
        <f>VLOOKUP(B2389,'Uniprot taxonomy'!B:R,7,FALSE)</f>
        <v>#N/A</v>
      </c>
      <c r="Q2389" t="e">
        <f>VLOOKUP(B2389,'Uniprot taxonomy'!B:R,8,FALSE)</f>
        <v>#N/A</v>
      </c>
    </row>
    <row r="2390" spans="1:17" hidden="1" x14ac:dyDescent="0.25">
      <c r="A2390" t="s">
        <v>5759</v>
      </c>
      <c r="B2390" t="s">
        <v>5760</v>
      </c>
      <c r="C2390" t="e">
        <f>VLOOKUP('Домены Secretin_N'!B2390,'AC-Architecture'!A:C,3,FALSE)</f>
        <v>#N/A</v>
      </c>
      <c r="D2390">
        <v>590</v>
      </c>
      <c r="E2390" t="s">
        <v>3632</v>
      </c>
      <c r="F2390">
        <v>190</v>
      </c>
      <c r="G2390">
        <v>345</v>
      </c>
      <c r="H2390">
        <f t="shared" si="162"/>
        <v>155</v>
      </c>
      <c r="I2390" t="str">
        <f t="shared" si="163"/>
        <v>D8NHX7_RALSL/190-345</v>
      </c>
      <c r="K2390" t="e">
        <f>IF(C2390="Secretin_N, Secretin, TraK","T","N")</f>
        <v>#N/A</v>
      </c>
      <c r="L2390" t="e">
        <f>VLOOKUP(E2390,'Uniprot taxonomy'!E:J,4,FALSE)</f>
        <v>#N/A</v>
      </c>
      <c r="M2390" t="e">
        <f>LEFT(VLOOKUP(B2390,'Uniprot taxonomy'!B:R,5,FALSE))</f>
        <v>#N/A</v>
      </c>
      <c r="N2390" t="e">
        <f>VLOOKUP(B2390,'Uniprot taxonomy'!B:R,5,FALSE)</f>
        <v>#N/A</v>
      </c>
      <c r="O2390" t="e">
        <f>VLOOKUP(B2390,'Uniprot taxonomy'!B:R,6,FALSE)</f>
        <v>#N/A</v>
      </c>
      <c r="P2390" t="e">
        <f>VLOOKUP(B2390,'Uniprot taxonomy'!B:R,7,FALSE)</f>
        <v>#N/A</v>
      </c>
      <c r="Q2390" t="e">
        <f>VLOOKUP(B2390,'Uniprot taxonomy'!B:R,8,FALSE)</f>
        <v>#N/A</v>
      </c>
    </row>
    <row r="2391" spans="1:17" hidden="1" x14ac:dyDescent="0.25">
      <c r="A2391" t="s">
        <v>5761</v>
      </c>
      <c r="B2391" t="s">
        <v>5762</v>
      </c>
      <c r="C2391" t="e">
        <f>VLOOKUP('Домены Secretin_N'!B2391,'AC-Architecture'!A:C,3,FALSE)</f>
        <v>#N/A</v>
      </c>
      <c r="D2391">
        <v>809</v>
      </c>
      <c r="E2391" t="s">
        <v>3632</v>
      </c>
      <c r="F2391">
        <v>154</v>
      </c>
      <c r="G2391">
        <v>215</v>
      </c>
      <c r="H2391">
        <f t="shared" si="162"/>
        <v>61</v>
      </c>
      <c r="I2391" t="str">
        <f t="shared" si="163"/>
        <v>D8NLM9_RALSL/154-215</v>
      </c>
      <c r="K2391" t="e">
        <f>IF(C2391="Secretin_N, Secretin, TraK","T","N")</f>
        <v>#N/A</v>
      </c>
      <c r="L2391" t="e">
        <f>VLOOKUP(E2391,'Uniprot taxonomy'!E:J,4,FALSE)</f>
        <v>#N/A</v>
      </c>
      <c r="M2391" t="e">
        <f>LEFT(VLOOKUP(B2391,'Uniprot taxonomy'!B:R,5,FALSE))</f>
        <v>#N/A</v>
      </c>
      <c r="N2391" t="e">
        <f>VLOOKUP(B2391,'Uniprot taxonomy'!B:R,5,FALSE)</f>
        <v>#N/A</v>
      </c>
      <c r="O2391" t="e">
        <f>VLOOKUP(B2391,'Uniprot taxonomy'!B:R,6,FALSE)</f>
        <v>#N/A</v>
      </c>
      <c r="P2391" t="e">
        <f>VLOOKUP(B2391,'Uniprot taxonomy'!B:R,7,FALSE)</f>
        <v>#N/A</v>
      </c>
      <c r="Q2391" t="e">
        <f>VLOOKUP(B2391,'Uniprot taxonomy'!B:R,8,FALSE)</f>
        <v>#N/A</v>
      </c>
    </row>
    <row r="2392" spans="1:17" hidden="1" x14ac:dyDescent="0.25">
      <c r="A2392" t="s">
        <v>5761</v>
      </c>
      <c r="B2392" t="s">
        <v>5762</v>
      </c>
      <c r="C2392" t="e">
        <f>VLOOKUP('Домены Secretin_N'!B2392,'AC-Architecture'!A:C,3,FALSE)</f>
        <v>#N/A</v>
      </c>
      <c r="D2392">
        <v>809</v>
      </c>
      <c r="E2392" t="s">
        <v>3632</v>
      </c>
      <c r="F2392">
        <v>217</v>
      </c>
      <c r="G2392">
        <v>299</v>
      </c>
      <c r="H2392">
        <f t="shared" si="162"/>
        <v>82</v>
      </c>
      <c r="I2392" t="str">
        <f t="shared" si="163"/>
        <v>D8NLM9_RALSL/217-299</v>
      </c>
      <c r="K2392" t="e">
        <f>IF(C2392="Secretin_N, Secretin, TraK","T","N")</f>
        <v>#N/A</v>
      </c>
      <c r="L2392" t="e">
        <f>VLOOKUP(E2392,'Uniprot taxonomy'!E:J,4,FALSE)</f>
        <v>#N/A</v>
      </c>
      <c r="M2392" t="e">
        <f>LEFT(VLOOKUP(B2392,'Uniprot taxonomy'!B:R,5,FALSE))</f>
        <v>#N/A</v>
      </c>
      <c r="N2392" t="e">
        <f>VLOOKUP(B2392,'Uniprot taxonomy'!B:R,5,FALSE)</f>
        <v>#N/A</v>
      </c>
      <c r="O2392" t="e">
        <f>VLOOKUP(B2392,'Uniprot taxonomy'!B:R,6,FALSE)</f>
        <v>#N/A</v>
      </c>
      <c r="P2392" t="e">
        <f>VLOOKUP(B2392,'Uniprot taxonomy'!B:R,7,FALSE)</f>
        <v>#N/A</v>
      </c>
      <c r="Q2392" t="e">
        <f>VLOOKUP(B2392,'Uniprot taxonomy'!B:R,8,FALSE)</f>
        <v>#N/A</v>
      </c>
    </row>
    <row r="2393" spans="1:17" hidden="1" x14ac:dyDescent="0.25">
      <c r="A2393" t="s">
        <v>5761</v>
      </c>
      <c r="B2393" t="s">
        <v>5762</v>
      </c>
      <c r="C2393" t="e">
        <f>VLOOKUP('Домены Secretin_N'!B2393,'AC-Architecture'!A:C,3,FALSE)</f>
        <v>#N/A</v>
      </c>
      <c r="D2393">
        <v>809</v>
      </c>
      <c r="E2393" t="s">
        <v>3632</v>
      </c>
      <c r="F2393">
        <v>303</v>
      </c>
      <c r="G2393">
        <v>437</v>
      </c>
      <c r="H2393">
        <f t="shared" si="162"/>
        <v>134</v>
      </c>
      <c r="I2393" t="str">
        <f t="shared" si="163"/>
        <v>D8NLM9_RALSL/303-437</v>
      </c>
      <c r="K2393" t="e">
        <f>IF(C2393="Secretin_N, Secretin, TraK","T","N")</f>
        <v>#N/A</v>
      </c>
      <c r="L2393" t="e">
        <f>VLOOKUP(E2393,'Uniprot taxonomy'!E:J,4,FALSE)</f>
        <v>#N/A</v>
      </c>
      <c r="M2393" t="e">
        <f>LEFT(VLOOKUP(B2393,'Uniprot taxonomy'!B:R,5,FALSE))</f>
        <v>#N/A</v>
      </c>
      <c r="N2393" t="e">
        <f>VLOOKUP(B2393,'Uniprot taxonomy'!B:R,5,FALSE)</f>
        <v>#N/A</v>
      </c>
      <c r="O2393" t="e">
        <f>VLOOKUP(B2393,'Uniprot taxonomy'!B:R,6,FALSE)</f>
        <v>#N/A</v>
      </c>
      <c r="P2393" t="e">
        <f>VLOOKUP(B2393,'Uniprot taxonomy'!B:R,7,FALSE)</f>
        <v>#N/A</v>
      </c>
      <c r="Q2393" t="e">
        <f>VLOOKUP(B2393,'Uniprot taxonomy'!B:R,8,FALSE)</f>
        <v>#N/A</v>
      </c>
    </row>
    <row r="2394" spans="1:17" hidden="1" x14ac:dyDescent="0.25">
      <c r="A2394" t="s">
        <v>5763</v>
      </c>
      <c r="B2394" t="s">
        <v>5764</v>
      </c>
      <c r="C2394" t="e">
        <f>VLOOKUP('Домены Secretin_N'!B2394,'AC-Architecture'!A:C,3,FALSE)</f>
        <v>#N/A</v>
      </c>
      <c r="D2394">
        <v>713</v>
      </c>
      <c r="E2394" t="s">
        <v>3632</v>
      </c>
      <c r="F2394">
        <v>389</v>
      </c>
      <c r="G2394">
        <v>462</v>
      </c>
      <c r="H2394">
        <f t="shared" si="162"/>
        <v>73</v>
      </c>
      <c r="I2394" t="str">
        <f t="shared" si="163"/>
        <v>D8NMU8_RALSL/389-462</v>
      </c>
      <c r="K2394" t="e">
        <f>IF(C2394="Secretin_N, Secretin, TraK","T","N")</f>
        <v>#N/A</v>
      </c>
      <c r="L2394" t="e">
        <f>VLOOKUP(E2394,'Uniprot taxonomy'!E:J,4,FALSE)</f>
        <v>#N/A</v>
      </c>
      <c r="M2394" t="e">
        <f>LEFT(VLOOKUP(B2394,'Uniprot taxonomy'!B:R,5,FALSE))</f>
        <v>#N/A</v>
      </c>
      <c r="N2394" t="e">
        <f>VLOOKUP(B2394,'Uniprot taxonomy'!B:R,5,FALSE)</f>
        <v>#N/A</v>
      </c>
      <c r="O2394" t="e">
        <f>VLOOKUP(B2394,'Uniprot taxonomy'!B:R,6,FALSE)</f>
        <v>#N/A</v>
      </c>
      <c r="P2394" t="e">
        <f>VLOOKUP(B2394,'Uniprot taxonomy'!B:R,7,FALSE)</f>
        <v>#N/A</v>
      </c>
      <c r="Q2394" t="e">
        <f>VLOOKUP(B2394,'Uniprot taxonomy'!B:R,8,FALSE)</f>
        <v>#N/A</v>
      </c>
    </row>
    <row r="2395" spans="1:17" hidden="1" x14ac:dyDescent="0.25">
      <c r="A2395" t="s">
        <v>5765</v>
      </c>
      <c r="B2395" t="s">
        <v>5766</v>
      </c>
      <c r="C2395" t="e">
        <f>VLOOKUP('Домены Secretin_N'!B2395,'AC-Architecture'!A:C,3,FALSE)</f>
        <v>#N/A</v>
      </c>
      <c r="D2395">
        <v>805</v>
      </c>
      <c r="E2395" t="s">
        <v>3632</v>
      </c>
      <c r="F2395">
        <v>154</v>
      </c>
      <c r="G2395">
        <v>215</v>
      </c>
      <c r="H2395">
        <f t="shared" si="162"/>
        <v>61</v>
      </c>
      <c r="I2395" t="str">
        <f t="shared" si="163"/>
        <v>D8NWE1_RALSL/154-215</v>
      </c>
      <c r="K2395" t="e">
        <f>IF(C2395="Secretin_N, Secretin, TraK","T","N")</f>
        <v>#N/A</v>
      </c>
      <c r="L2395" t="e">
        <f>VLOOKUP(E2395,'Uniprot taxonomy'!E:J,4,FALSE)</f>
        <v>#N/A</v>
      </c>
      <c r="M2395" t="e">
        <f>LEFT(VLOOKUP(B2395,'Uniprot taxonomy'!B:R,5,FALSE))</f>
        <v>#N/A</v>
      </c>
      <c r="N2395" t="e">
        <f>VLOOKUP(B2395,'Uniprot taxonomy'!B:R,5,FALSE)</f>
        <v>#N/A</v>
      </c>
      <c r="O2395" t="e">
        <f>VLOOKUP(B2395,'Uniprot taxonomy'!B:R,6,FALSE)</f>
        <v>#N/A</v>
      </c>
      <c r="P2395" t="e">
        <f>VLOOKUP(B2395,'Uniprot taxonomy'!B:R,7,FALSE)</f>
        <v>#N/A</v>
      </c>
      <c r="Q2395" t="e">
        <f>VLOOKUP(B2395,'Uniprot taxonomy'!B:R,8,FALSE)</f>
        <v>#N/A</v>
      </c>
    </row>
    <row r="2396" spans="1:17" hidden="1" x14ac:dyDescent="0.25">
      <c r="A2396" t="s">
        <v>5765</v>
      </c>
      <c r="B2396" t="s">
        <v>5766</v>
      </c>
      <c r="C2396" t="e">
        <f>VLOOKUP('Домены Secretin_N'!B2396,'AC-Architecture'!A:C,3,FALSE)</f>
        <v>#N/A</v>
      </c>
      <c r="D2396">
        <v>805</v>
      </c>
      <c r="E2396" t="s">
        <v>3632</v>
      </c>
      <c r="F2396">
        <v>217</v>
      </c>
      <c r="G2396">
        <v>297</v>
      </c>
      <c r="H2396">
        <f t="shared" si="162"/>
        <v>80</v>
      </c>
      <c r="I2396" t="str">
        <f t="shared" si="163"/>
        <v>D8NWE1_RALSL/217-297</v>
      </c>
      <c r="K2396" t="e">
        <f>IF(C2396="Secretin_N, Secretin, TraK","T","N")</f>
        <v>#N/A</v>
      </c>
      <c r="L2396" t="e">
        <f>VLOOKUP(E2396,'Uniprot taxonomy'!E:J,4,FALSE)</f>
        <v>#N/A</v>
      </c>
      <c r="M2396" t="e">
        <f>LEFT(VLOOKUP(B2396,'Uniprot taxonomy'!B:R,5,FALSE))</f>
        <v>#N/A</v>
      </c>
      <c r="N2396" t="e">
        <f>VLOOKUP(B2396,'Uniprot taxonomy'!B:R,5,FALSE)</f>
        <v>#N/A</v>
      </c>
      <c r="O2396" t="e">
        <f>VLOOKUP(B2396,'Uniprot taxonomy'!B:R,6,FALSE)</f>
        <v>#N/A</v>
      </c>
      <c r="P2396" t="e">
        <f>VLOOKUP(B2396,'Uniprot taxonomy'!B:R,7,FALSE)</f>
        <v>#N/A</v>
      </c>
      <c r="Q2396" t="e">
        <f>VLOOKUP(B2396,'Uniprot taxonomy'!B:R,8,FALSE)</f>
        <v>#N/A</v>
      </c>
    </row>
    <row r="2397" spans="1:17" hidden="1" x14ac:dyDescent="0.25">
      <c r="A2397" t="s">
        <v>5765</v>
      </c>
      <c r="B2397" t="s">
        <v>5766</v>
      </c>
      <c r="C2397" t="e">
        <f>VLOOKUP('Домены Secretin_N'!B2397,'AC-Architecture'!A:C,3,FALSE)</f>
        <v>#N/A</v>
      </c>
      <c r="D2397">
        <v>805</v>
      </c>
      <c r="E2397" t="s">
        <v>3632</v>
      </c>
      <c r="F2397">
        <v>301</v>
      </c>
      <c r="G2397">
        <v>433</v>
      </c>
      <c r="H2397">
        <f t="shared" si="162"/>
        <v>132</v>
      </c>
      <c r="I2397" t="str">
        <f t="shared" si="163"/>
        <v>D8NWE1_RALSL/301-433</v>
      </c>
      <c r="K2397" t="e">
        <f>IF(C2397="Secretin_N, Secretin, TraK","T","N")</f>
        <v>#N/A</v>
      </c>
      <c r="L2397" t="e">
        <f>VLOOKUP(E2397,'Uniprot taxonomy'!E:J,4,FALSE)</f>
        <v>#N/A</v>
      </c>
      <c r="M2397" t="e">
        <f>LEFT(VLOOKUP(B2397,'Uniprot taxonomy'!B:R,5,FALSE))</f>
        <v>#N/A</v>
      </c>
      <c r="N2397" t="e">
        <f>VLOOKUP(B2397,'Uniprot taxonomy'!B:R,5,FALSE)</f>
        <v>#N/A</v>
      </c>
      <c r="O2397" t="e">
        <f>VLOOKUP(B2397,'Uniprot taxonomy'!B:R,6,FALSE)</f>
        <v>#N/A</v>
      </c>
      <c r="P2397" t="e">
        <f>VLOOKUP(B2397,'Uniprot taxonomy'!B:R,7,FALSE)</f>
        <v>#N/A</v>
      </c>
      <c r="Q2397" t="e">
        <f>VLOOKUP(B2397,'Uniprot taxonomy'!B:R,8,FALSE)</f>
        <v>#N/A</v>
      </c>
    </row>
    <row r="2398" spans="1:17" hidden="1" x14ac:dyDescent="0.25">
      <c r="A2398" t="s">
        <v>5767</v>
      </c>
      <c r="B2398" t="s">
        <v>5768</v>
      </c>
      <c r="C2398" t="e">
        <f>VLOOKUP('Домены Secretin_N'!B2398,'AC-Architecture'!A:C,3,FALSE)</f>
        <v>#N/A</v>
      </c>
      <c r="D2398">
        <v>717</v>
      </c>
      <c r="E2398" t="s">
        <v>3632</v>
      </c>
      <c r="F2398">
        <v>389</v>
      </c>
      <c r="G2398">
        <v>466</v>
      </c>
      <c r="H2398">
        <f t="shared" si="162"/>
        <v>77</v>
      </c>
      <c r="I2398" t="str">
        <f t="shared" si="163"/>
        <v>D8NX63_RALSL/389-466</v>
      </c>
      <c r="K2398" t="e">
        <f>IF(C2398="Secretin_N, Secretin, TraK","T","N")</f>
        <v>#N/A</v>
      </c>
      <c r="L2398" t="e">
        <f>VLOOKUP(E2398,'Uniprot taxonomy'!E:J,4,FALSE)</f>
        <v>#N/A</v>
      </c>
      <c r="M2398" t="e">
        <f>LEFT(VLOOKUP(B2398,'Uniprot taxonomy'!B:R,5,FALSE))</f>
        <v>#N/A</v>
      </c>
      <c r="N2398" t="e">
        <f>VLOOKUP(B2398,'Uniprot taxonomy'!B:R,5,FALSE)</f>
        <v>#N/A</v>
      </c>
      <c r="O2398" t="e">
        <f>VLOOKUP(B2398,'Uniprot taxonomy'!B:R,6,FALSE)</f>
        <v>#N/A</v>
      </c>
      <c r="P2398" t="e">
        <f>VLOOKUP(B2398,'Uniprot taxonomy'!B:R,7,FALSE)</f>
        <v>#N/A</v>
      </c>
      <c r="Q2398" t="e">
        <f>VLOOKUP(B2398,'Uniprot taxonomy'!B:R,8,FALSE)</f>
        <v>#N/A</v>
      </c>
    </row>
    <row r="2399" spans="1:17" hidden="1" x14ac:dyDescent="0.25">
      <c r="A2399" t="s">
        <v>5769</v>
      </c>
      <c r="B2399" t="s">
        <v>5770</v>
      </c>
      <c r="C2399" t="e">
        <f>VLOOKUP('Домены Secretin_N'!B2399,'AC-Architecture'!A:C,3,FALSE)</f>
        <v>#N/A</v>
      </c>
      <c r="D2399">
        <v>759</v>
      </c>
      <c r="E2399" t="s">
        <v>3632</v>
      </c>
      <c r="F2399">
        <v>271</v>
      </c>
      <c r="G2399">
        <v>331</v>
      </c>
      <c r="H2399">
        <f t="shared" si="162"/>
        <v>60</v>
      </c>
      <c r="I2399" t="str">
        <f t="shared" si="163"/>
        <v>D8P150_RALSL/271-331</v>
      </c>
      <c r="K2399" t="e">
        <f>IF(C2399="Secretin_N, Secretin, TraK","T","N")</f>
        <v>#N/A</v>
      </c>
      <c r="L2399" t="e">
        <f>VLOOKUP(E2399,'Uniprot taxonomy'!E:J,4,FALSE)</f>
        <v>#N/A</v>
      </c>
      <c r="M2399" t="e">
        <f>LEFT(VLOOKUP(B2399,'Uniprot taxonomy'!B:R,5,FALSE))</f>
        <v>#N/A</v>
      </c>
      <c r="N2399" t="e">
        <f>VLOOKUP(B2399,'Uniprot taxonomy'!B:R,5,FALSE)</f>
        <v>#N/A</v>
      </c>
      <c r="O2399" t="e">
        <f>VLOOKUP(B2399,'Uniprot taxonomy'!B:R,6,FALSE)</f>
        <v>#N/A</v>
      </c>
      <c r="P2399" t="e">
        <f>VLOOKUP(B2399,'Uniprot taxonomy'!B:R,7,FALSE)</f>
        <v>#N/A</v>
      </c>
      <c r="Q2399" t="e">
        <f>VLOOKUP(B2399,'Uniprot taxonomy'!B:R,8,FALSE)</f>
        <v>#N/A</v>
      </c>
    </row>
    <row r="2400" spans="1:17" hidden="1" x14ac:dyDescent="0.25">
      <c r="A2400" t="s">
        <v>5773</v>
      </c>
      <c r="B2400" t="s">
        <v>5774</v>
      </c>
      <c r="C2400" t="e">
        <f>VLOOKUP('Домены Secretin_N'!B2400,'AC-Architecture'!A:C,3,FALSE)</f>
        <v>#N/A</v>
      </c>
      <c r="D2400">
        <v>589</v>
      </c>
      <c r="E2400" t="s">
        <v>3632</v>
      </c>
      <c r="F2400">
        <v>121</v>
      </c>
      <c r="G2400">
        <v>184</v>
      </c>
      <c r="H2400">
        <f t="shared" si="162"/>
        <v>63</v>
      </c>
      <c r="I2400" t="str">
        <f t="shared" si="163"/>
        <v>D8P4A9_RALSL/121-184</v>
      </c>
      <c r="K2400" t="e">
        <f>IF(C2400="Secretin_N, Secretin, TraK","T","N")</f>
        <v>#N/A</v>
      </c>
      <c r="L2400" t="e">
        <f>VLOOKUP(E2400,'Uniprot taxonomy'!E:J,4,FALSE)</f>
        <v>#N/A</v>
      </c>
      <c r="M2400" t="e">
        <f>LEFT(VLOOKUP(B2400,'Uniprot taxonomy'!B:R,5,FALSE))</f>
        <v>#N/A</v>
      </c>
      <c r="N2400" t="e">
        <f>VLOOKUP(B2400,'Uniprot taxonomy'!B:R,5,FALSE)</f>
        <v>#N/A</v>
      </c>
      <c r="O2400" t="e">
        <f>VLOOKUP(B2400,'Uniprot taxonomy'!B:R,6,FALSE)</f>
        <v>#N/A</v>
      </c>
      <c r="P2400" t="e">
        <f>VLOOKUP(B2400,'Uniprot taxonomy'!B:R,7,FALSE)</f>
        <v>#N/A</v>
      </c>
      <c r="Q2400" t="e">
        <f>VLOOKUP(B2400,'Uniprot taxonomy'!B:R,8,FALSE)</f>
        <v>#N/A</v>
      </c>
    </row>
    <row r="2401" spans="1:17" hidden="1" x14ac:dyDescent="0.25">
      <c r="A2401" t="s">
        <v>5773</v>
      </c>
      <c r="B2401" t="s">
        <v>5774</v>
      </c>
      <c r="C2401" t="e">
        <f>VLOOKUP('Домены Secretin_N'!B2401,'AC-Architecture'!A:C,3,FALSE)</f>
        <v>#N/A</v>
      </c>
      <c r="D2401">
        <v>589</v>
      </c>
      <c r="E2401" t="s">
        <v>3632</v>
      </c>
      <c r="F2401">
        <v>190</v>
      </c>
      <c r="G2401">
        <v>344</v>
      </c>
      <c r="H2401">
        <f t="shared" si="162"/>
        <v>154</v>
      </c>
      <c r="I2401" t="str">
        <f t="shared" si="163"/>
        <v>D8P4A9_RALSL/190-344</v>
      </c>
      <c r="K2401" t="e">
        <f>IF(C2401="Secretin_N, Secretin, TraK","T","N")</f>
        <v>#N/A</v>
      </c>
      <c r="L2401" t="e">
        <f>VLOOKUP(E2401,'Uniprot taxonomy'!E:J,4,FALSE)</f>
        <v>#N/A</v>
      </c>
      <c r="M2401" t="e">
        <f>LEFT(VLOOKUP(B2401,'Uniprot taxonomy'!B:R,5,FALSE))</f>
        <v>#N/A</v>
      </c>
      <c r="N2401" t="e">
        <f>VLOOKUP(B2401,'Uniprot taxonomy'!B:R,5,FALSE)</f>
        <v>#N/A</v>
      </c>
      <c r="O2401" t="e">
        <f>VLOOKUP(B2401,'Uniprot taxonomy'!B:R,6,FALSE)</f>
        <v>#N/A</v>
      </c>
      <c r="P2401" t="e">
        <f>VLOOKUP(B2401,'Uniprot taxonomy'!B:R,7,FALSE)</f>
        <v>#N/A</v>
      </c>
      <c r="Q2401" t="e">
        <f>VLOOKUP(B2401,'Uniprot taxonomy'!B:R,8,FALSE)</f>
        <v>#N/A</v>
      </c>
    </row>
    <row r="2402" spans="1:17" hidden="1" x14ac:dyDescent="0.25">
      <c r="A2402" t="s">
        <v>5775</v>
      </c>
      <c r="B2402" t="s">
        <v>5776</v>
      </c>
      <c r="C2402" t="e">
        <f>VLOOKUP('Домены Secretin_N'!B2402,'AC-Architecture'!A:C,3,FALSE)</f>
        <v>#N/A</v>
      </c>
      <c r="D2402">
        <v>754</v>
      </c>
      <c r="E2402" t="s">
        <v>3632</v>
      </c>
      <c r="F2402">
        <v>271</v>
      </c>
      <c r="G2402">
        <v>330</v>
      </c>
      <c r="H2402">
        <f t="shared" si="162"/>
        <v>59</v>
      </c>
      <c r="I2402" t="str">
        <f t="shared" si="163"/>
        <v>D8P793_RALSL/271-330</v>
      </c>
      <c r="K2402" t="e">
        <f>IF(C2402="Secretin_N, Secretin, TraK","T","N")</f>
        <v>#N/A</v>
      </c>
      <c r="L2402" t="e">
        <f>VLOOKUP(E2402,'Uniprot taxonomy'!E:J,4,FALSE)</f>
        <v>#N/A</v>
      </c>
      <c r="M2402" t="e">
        <f>LEFT(VLOOKUP(B2402,'Uniprot taxonomy'!B:R,5,FALSE))</f>
        <v>#N/A</v>
      </c>
      <c r="N2402" t="e">
        <f>VLOOKUP(B2402,'Uniprot taxonomy'!B:R,5,FALSE)</f>
        <v>#N/A</v>
      </c>
      <c r="O2402" t="e">
        <f>VLOOKUP(B2402,'Uniprot taxonomy'!B:R,6,FALSE)</f>
        <v>#N/A</v>
      </c>
      <c r="P2402" t="e">
        <f>VLOOKUP(B2402,'Uniprot taxonomy'!B:R,7,FALSE)</f>
        <v>#N/A</v>
      </c>
      <c r="Q2402" t="e">
        <f>VLOOKUP(B2402,'Uniprot taxonomy'!B:R,8,FALSE)</f>
        <v>#N/A</v>
      </c>
    </row>
    <row r="2403" spans="1:17" hidden="1" x14ac:dyDescent="0.25">
      <c r="A2403" t="s">
        <v>5777</v>
      </c>
      <c r="B2403" t="s">
        <v>5778</v>
      </c>
      <c r="C2403" t="e">
        <f>VLOOKUP('Домены Secretin_N'!B2403,'AC-Architecture'!A:C,3,FALSE)</f>
        <v>#N/A</v>
      </c>
      <c r="D2403">
        <v>664</v>
      </c>
      <c r="E2403" t="s">
        <v>3632</v>
      </c>
      <c r="F2403">
        <v>351</v>
      </c>
      <c r="G2403">
        <v>412</v>
      </c>
      <c r="H2403">
        <f t="shared" si="162"/>
        <v>61</v>
      </c>
      <c r="I2403" t="str">
        <f t="shared" si="163"/>
        <v>D8PCZ3_9BACT/351-412</v>
      </c>
      <c r="K2403" t="e">
        <f>IF(C2403="Secretin_N, Secretin, TraK","T","N")</f>
        <v>#N/A</v>
      </c>
      <c r="L2403" t="e">
        <f>VLOOKUP(E2403,'Uniprot taxonomy'!E:J,4,FALSE)</f>
        <v>#N/A</v>
      </c>
      <c r="M2403" t="e">
        <f>LEFT(VLOOKUP(B2403,'Uniprot taxonomy'!B:R,5,FALSE))</f>
        <v>#N/A</v>
      </c>
      <c r="N2403" t="e">
        <f>VLOOKUP(B2403,'Uniprot taxonomy'!B:R,5,FALSE)</f>
        <v>#N/A</v>
      </c>
      <c r="O2403" t="e">
        <f>VLOOKUP(B2403,'Uniprot taxonomy'!B:R,6,FALSE)</f>
        <v>#N/A</v>
      </c>
      <c r="P2403" t="e">
        <f>VLOOKUP(B2403,'Uniprot taxonomy'!B:R,7,FALSE)</f>
        <v>#N/A</v>
      </c>
      <c r="Q2403" t="e">
        <f>VLOOKUP(B2403,'Uniprot taxonomy'!B:R,8,FALSE)</f>
        <v>#N/A</v>
      </c>
    </row>
    <row r="2404" spans="1:17" hidden="1" x14ac:dyDescent="0.25">
      <c r="A2404" t="s">
        <v>5779</v>
      </c>
      <c r="B2404" t="s">
        <v>5780</v>
      </c>
      <c r="C2404" t="e">
        <f>VLOOKUP('Домены Secretin_N'!B2404,'AC-Architecture'!A:C,3,FALSE)</f>
        <v>#N/A</v>
      </c>
      <c r="D2404">
        <v>765</v>
      </c>
      <c r="E2404" t="s">
        <v>3632</v>
      </c>
      <c r="F2404">
        <v>255</v>
      </c>
      <c r="G2404">
        <v>315</v>
      </c>
      <c r="H2404">
        <f t="shared" si="162"/>
        <v>60</v>
      </c>
      <c r="I2404" t="str">
        <f t="shared" si="163"/>
        <v>D8PGZ8_9BACT/255-315</v>
      </c>
      <c r="K2404" t="e">
        <f>IF(C2404="Secretin_N, Secretin, TraK","T","N")</f>
        <v>#N/A</v>
      </c>
      <c r="L2404" t="e">
        <f>VLOOKUP(E2404,'Uniprot taxonomy'!E:J,4,FALSE)</f>
        <v>#N/A</v>
      </c>
      <c r="M2404" t="e">
        <f>LEFT(VLOOKUP(B2404,'Uniprot taxonomy'!B:R,5,FALSE))</f>
        <v>#N/A</v>
      </c>
      <c r="N2404" t="e">
        <f>VLOOKUP(B2404,'Uniprot taxonomy'!B:R,5,FALSE)</f>
        <v>#N/A</v>
      </c>
      <c r="O2404" t="e">
        <f>VLOOKUP(B2404,'Uniprot taxonomy'!B:R,6,FALSE)</f>
        <v>#N/A</v>
      </c>
      <c r="P2404" t="e">
        <f>VLOOKUP(B2404,'Uniprot taxonomy'!B:R,7,FALSE)</f>
        <v>#N/A</v>
      </c>
      <c r="Q2404" t="e">
        <f>VLOOKUP(B2404,'Uniprot taxonomy'!B:R,8,FALSE)</f>
        <v>#N/A</v>
      </c>
    </row>
    <row r="2405" spans="1:17" x14ac:dyDescent="0.25">
      <c r="A2405" t="s">
        <v>666</v>
      </c>
      <c r="B2405" t="s">
        <v>1965</v>
      </c>
      <c r="C2405" t="str">
        <f>VLOOKUP('Домены Secretin_N'!B2405,'AC-Architecture'!A:C,3,FALSE)</f>
        <v>Secretin_N, Secretin</v>
      </c>
      <c r="D2405">
        <v>417</v>
      </c>
      <c r="E2405" t="s">
        <v>3632</v>
      </c>
      <c r="F2405">
        <v>97</v>
      </c>
      <c r="G2405">
        <v>162</v>
      </c>
      <c r="H2405">
        <f t="shared" si="162"/>
        <v>65</v>
      </c>
      <c r="I2405" t="str">
        <f t="shared" si="163"/>
        <v>D9P3J6_ACTPL/97-162</v>
      </c>
      <c r="J2405" t="str">
        <f t="shared" ref="J2405:J2406" si="164">CONCATENATE(K2405,"_",LEFT(O2405,3),"_",LEFT(Q2405,3),"_",B2405)</f>
        <v>N_Pas_Act_D9P3J6</v>
      </c>
      <c r="K2405" t="str">
        <f>IF(C2405="Secretin_N, Secretin, TraK","T","N")</f>
        <v>N</v>
      </c>
      <c r="L2405" t="str">
        <f>VLOOKUP(B2405,'Uniprot taxonomy'!B:R,4,FALSE)</f>
        <v>Proteobacteria</v>
      </c>
      <c r="M2405" t="str">
        <f>LEFT(VLOOKUP(B2405,'Uniprot taxonomy'!B:R,5,FALSE))</f>
        <v>G</v>
      </c>
      <c r="N2405" t="str">
        <f>VLOOKUP(B2405,'Uniprot taxonomy'!B:R,5,FALSE)</f>
        <v>Gammaproteobacteria</v>
      </c>
      <c r="O2405" t="str">
        <f>VLOOKUP(B2405,'Uniprot taxonomy'!B:R,6,FALSE)</f>
        <v>Pasteurellales</v>
      </c>
      <c r="P2405" t="str">
        <f>VLOOKUP(B2405,'Uniprot taxonomy'!B:R,7,FALSE)</f>
        <v>Pasteurellaceae</v>
      </c>
      <c r="Q2405" t="str">
        <f>VLOOKUP(B2405,'Uniprot taxonomy'!B:R,8,FALSE)</f>
        <v>Actinobacillus</v>
      </c>
    </row>
    <row r="2406" spans="1:17" x14ac:dyDescent="0.25">
      <c r="A2406" t="s">
        <v>667</v>
      </c>
      <c r="B2406" t="s">
        <v>1966</v>
      </c>
      <c r="C2406" t="str">
        <f>VLOOKUP('Домены Secretin_N'!B2406,'AC-Architecture'!A:C,3,FALSE)</f>
        <v>Secretin_N, Secretin</v>
      </c>
      <c r="D2406">
        <v>417</v>
      </c>
      <c r="E2406" t="s">
        <v>3632</v>
      </c>
      <c r="F2406">
        <v>97</v>
      </c>
      <c r="G2406">
        <v>162</v>
      </c>
      <c r="H2406">
        <f t="shared" si="162"/>
        <v>65</v>
      </c>
      <c r="I2406" t="str">
        <f t="shared" si="163"/>
        <v>D9PC50_ACTPL/97-162</v>
      </c>
      <c r="J2406" t="str">
        <f t="shared" si="164"/>
        <v>N_Pas_Act_D9PC50</v>
      </c>
      <c r="K2406" t="str">
        <f>IF(C2406="Secretin_N, Secretin, TraK","T","N")</f>
        <v>N</v>
      </c>
      <c r="L2406" t="str">
        <f>VLOOKUP(B2406,'Uniprot taxonomy'!B:R,4,FALSE)</f>
        <v>Proteobacteria</v>
      </c>
      <c r="M2406" t="str">
        <f>LEFT(VLOOKUP(B2406,'Uniprot taxonomy'!B:R,5,FALSE))</f>
        <v>G</v>
      </c>
      <c r="N2406" t="str">
        <f>VLOOKUP(B2406,'Uniprot taxonomy'!B:R,5,FALSE)</f>
        <v>Gammaproteobacteria</v>
      </c>
      <c r="O2406" t="str">
        <f>VLOOKUP(B2406,'Uniprot taxonomy'!B:R,6,FALSE)</f>
        <v>Pasteurellales</v>
      </c>
      <c r="P2406" t="str">
        <f>VLOOKUP(B2406,'Uniprot taxonomy'!B:R,7,FALSE)</f>
        <v>Pasteurellaceae</v>
      </c>
      <c r="Q2406" t="str">
        <f>VLOOKUP(B2406,'Uniprot taxonomy'!B:R,8,FALSE)</f>
        <v>Actinobacillus</v>
      </c>
    </row>
    <row r="2407" spans="1:17" hidden="1" x14ac:dyDescent="0.25">
      <c r="A2407" t="s">
        <v>5781</v>
      </c>
      <c r="B2407" t="s">
        <v>5782</v>
      </c>
      <c r="C2407" t="e">
        <f>VLOOKUP('Домены Secretin_N'!B2407,'AC-Architecture'!A:C,3,FALSE)</f>
        <v>#N/A</v>
      </c>
      <c r="D2407">
        <v>152</v>
      </c>
      <c r="E2407" t="s">
        <v>3632</v>
      </c>
      <c r="F2407">
        <v>8</v>
      </c>
      <c r="G2407">
        <v>81</v>
      </c>
      <c r="H2407">
        <f t="shared" si="162"/>
        <v>73</v>
      </c>
      <c r="I2407" t="str">
        <f t="shared" si="163"/>
        <v>D9PI01_9ZZZZ/8-81</v>
      </c>
      <c r="K2407" t="e">
        <f>IF(C2407="Secretin_N, Secretin, TraK","T","N")</f>
        <v>#N/A</v>
      </c>
      <c r="L2407" t="e">
        <f>VLOOKUP(E2407,'Uniprot taxonomy'!E:J,4,FALSE)</f>
        <v>#N/A</v>
      </c>
      <c r="M2407" t="e">
        <f>LEFT(VLOOKUP(B2407,'Uniprot taxonomy'!B:R,5,FALSE))</f>
        <v>#N/A</v>
      </c>
      <c r="N2407" t="e">
        <f>VLOOKUP(B2407,'Uniprot taxonomy'!B:R,5,FALSE)</f>
        <v>#N/A</v>
      </c>
      <c r="O2407" t="e">
        <f>VLOOKUP(B2407,'Uniprot taxonomy'!B:R,6,FALSE)</f>
        <v>#N/A</v>
      </c>
      <c r="P2407" t="e">
        <f>VLOOKUP(B2407,'Uniprot taxonomy'!B:R,7,FALSE)</f>
        <v>#N/A</v>
      </c>
      <c r="Q2407" t="e">
        <f>VLOOKUP(B2407,'Uniprot taxonomy'!B:R,8,FALSE)</f>
        <v>#N/A</v>
      </c>
    </row>
    <row r="2408" spans="1:17" hidden="1" x14ac:dyDescent="0.25">
      <c r="A2408" t="s">
        <v>668</v>
      </c>
      <c r="B2408" t="s">
        <v>1967</v>
      </c>
      <c r="C2408" t="str">
        <f>VLOOKUP('Домены Secretin_N'!B2408,'AC-Architecture'!A:C,3,FALSE)</f>
        <v>Secretin_N, Secretin</v>
      </c>
      <c r="D2408">
        <v>349</v>
      </c>
      <c r="E2408" t="s">
        <v>3632</v>
      </c>
      <c r="F2408">
        <v>2</v>
      </c>
      <c r="G2408">
        <v>42</v>
      </c>
      <c r="H2408">
        <f t="shared" si="162"/>
        <v>40</v>
      </c>
      <c r="I2408" t="str">
        <f t="shared" si="163"/>
        <v>D9PI02_9ZZZZ/2-42</v>
      </c>
      <c r="K2408" t="str">
        <f>IF(C2408="Secretin_N, Secretin, TraK","T","N")</f>
        <v>N</v>
      </c>
      <c r="L2408" t="e">
        <f>VLOOKUP(E2408,'Uniprot taxonomy'!E:J,4,FALSE)</f>
        <v>#N/A</v>
      </c>
      <c r="M2408" t="str">
        <f>LEFT(VLOOKUP(B2408,'Uniprot taxonomy'!B:R,5,FALSE))</f>
        <v>e</v>
      </c>
      <c r="N2408" t="str">
        <f>VLOOKUP(B2408,'Uniprot taxonomy'!B:R,5,FALSE)</f>
        <v>ecologicalmetagenomes.</v>
      </c>
      <c r="O2408">
        <f>VLOOKUP(B2408,'Uniprot taxonomy'!B:R,6,FALSE)</f>
        <v>0</v>
      </c>
      <c r="P2408">
        <f>VLOOKUP(B2408,'Uniprot taxonomy'!B:R,7,FALSE)</f>
        <v>0</v>
      </c>
      <c r="Q2408">
        <f>VLOOKUP(B2408,'Uniprot taxonomy'!B:R,8,FALSE)</f>
        <v>0</v>
      </c>
    </row>
    <row r="2409" spans="1:17" hidden="1" x14ac:dyDescent="0.25">
      <c r="A2409" t="s">
        <v>5783</v>
      </c>
      <c r="B2409" t="s">
        <v>5784</v>
      </c>
      <c r="C2409" t="e">
        <f>VLOOKUP('Домены Secretin_N'!B2409,'AC-Architecture'!A:C,3,FALSE)</f>
        <v>#N/A</v>
      </c>
      <c r="D2409">
        <v>688</v>
      </c>
      <c r="E2409" t="s">
        <v>3632</v>
      </c>
      <c r="F2409">
        <v>205</v>
      </c>
      <c r="G2409">
        <v>268</v>
      </c>
      <c r="H2409">
        <f t="shared" si="162"/>
        <v>63</v>
      </c>
      <c r="I2409" t="str">
        <f t="shared" si="163"/>
        <v>D9QKT7_BRESC/205-268</v>
      </c>
      <c r="K2409" t="e">
        <f>IF(C2409="Secretin_N, Secretin, TraK","T","N")</f>
        <v>#N/A</v>
      </c>
      <c r="L2409" t="e">
        <f>VLOOKUP(E2409,'Uniprot taxonomy'!E:J,4,FALSE)</f>
        <v>#N/A</v>
      </c>
      <c r="M2409" t="e">
        <f>LEFT(VLOOKUP(B2409,'Uniprot taxonomy'!B:R,5,FALSE))</f>
        <v>#N/A</v>
      </c>
      <c r="N2409" t="e">
        <f>VLOOKUP(B2409,'Uniprot taxonomy'!B:R,5,FALSE)</f>
        <v>#N/A</v>
      </c>
      <c r="O2409" t="e">
        <f>VLOOKUP(B2409,'Uniprot taxonomy'!B:R,6,FALSE)</f>
        <v>#N/A</v>
      </c>
      <c r="P2409" t="e">
        <f>VLOOKUP(B2409,'Uniprot taxonomy'!B:R,7,FALSE)</f>
        <v>#N/A</v>
      </c>
      <c r="Q2409" t="e">
        <f>VLOOKUP(B2409,'Uniprot taxonomy'!B:R,8,FALSE)</f>
        <v>#N/A</v>
      </c>
    </row>
    <row r="2410" spans="1:17" hidden="1" x14ac:dyDescent="0.25">
      <c r="A2410" t="s">
        <v>5783</v>
      </c>
      <c r="B2410" t="s">
        <v>5784</v>
      </c>
      <c r="C2410" t="e">
        <f>VLOOKUP('Домены Secretin_N'!B2410,'AC-Architecture'!A:C,3,FALSE)</f>
        <v>#N/A</v>
      </c>
      <c r="D2410">
        <v>688</v>
      </c>
      <c r="E2410" t="s">
        <v>3632</v>
      </c>
      <c r="F2410">
        <v>273</v>
      </c>
      <c r="G2410">
        <v>396</v>
      </c>
      <c r="H2410">
        <f t="shared" si="162"/>
        <v>123</v>
      </c>
      <c r="I2410" t="str">
        <f t="shared" si="163"/>
        <v>D9QKT7_BRESC/273-396</v>
      </c>
      <c r="K2410" t="e">
        <f>IF(C2410="Secretin_N, Secretin, TraK","T","N")</f>
        <v>#N/A</v>
      </c>
      <c r="L2410" t="e">
        <f>VLOOKUP(E2410,'Uniprot taxonomy'!E:J,4,FALSE)</f>
        <v>#N/A</v>
      </c>
      <c r="M2410" t="e">
        <f>LEFT(VLOOKUP(B2410,'Uniprot taxonomy'!B:R,5,FALSE))</f>
        <v>#N/A</v>
      </c>
      <c r="N2410" t="e">
        <f>VLOOKUP(B2410,'Uniprot taxonomy'!B:R,5,FALSE)</f>
        <v>#N/A</v>
      </c>
      <c r="O2410" t="e">
        <f>VLOOKUP(B2410,'Uniprot taxonomy'!B:R,6,FALSE)</f>
        <v>#N/A</v>
      </c>
      <c r="P2410" t="e">
        <f>VLOOKUP(B2410,'Uniprot taxonomy'!B:R,7,FALSE)</f>
        <v>#N/A</v>
      </c>
      <c r="Q2410" t="e">
        <f>VLOOKUP(B2410,'Uniprot taxonomy'!B:R,8,FALSE)</f>
        <v>#N/A</v>
      </c>
    </row>
    <row r="2411" spans="1:17" hidden="1" x14ac:dyDescent="0.25">
      <c r="A2411" t="s">
        <v>669</v>
      </c>
      <c r="B2411" t="s">
        <v>1968</v>
      </c>
      <c r="C2411" t="str">
        <f>VLOOKUP('Домены Secretin_N'!B2411,'AC-Architecture'!A:C,3,FALSE)</f>
        <v>Secretin_N, Secretin</v>
      </c>
      <c r="D2411">
        <v>585</v>
      </c>
      <c r="E2411" t="s">
        <v>3632</v>
      </c>
      <c r="F2411">
        <v>276</v>
      </c>
      <c r="G2411">
        <v>338</v>
      </c>
      <c r="H2411">
        <f t="shared" si="162"/>
        <v>62</v>
      </c>
      <c r="I2411" t="str">
        <f t="shared" si="163"/>
        <v>D9S8W0_FIBSS/276-338</v>
      </c>
      <c r="K2411" t="str">
        <f>IF(C2411="Secretin_N, Secretin, TraK","T","N")</f>
        <v>N</v>
      </c>
      <c r="L2411" t="e">
        <f>VLOOKUP(E2411,'Uniprot taxonomy'!E:J,4,FALSE)</f>
        <v>#N/A</v>
      </c>
      <c r="M2411" t="str">
        <f>LEFT(VLOOKUP(B2411,'Uniprot taxonomy'!B:R,5,FALSE))</f>
        <v>F</v>
      </c>
      <c r="N2411" t="str">
        <f>VLOOKUP(B2411,'Uniprot taxonomy'!B:R,5,FALSE)</f>
        <v>Fibrobacterales</v>
      </c>
      <c r="O2411" t="str">
        <f>VLOOKUP(B2411,'Uniprot taxonomy'!B:R,6,FALSE)</f>
        <v>Fibrobacteraceae</v>
      </c>
      <c r="P2411" t="str">
        <f>VLOOKUP(B2411,'Uniprot taxonomy'!B:R,7,FALSE)</f>
        <v>Fibrobacter.</v>
      </c>
      <c r="Q2411">
        <f>VLOOKUP(B2411,'Uniprot taxonomy'!B:R,8,FALSE)</f>
        <v>0</v>
      </c>
    </row>
    <row r="2412" spans="1:17" hidden="1" x14ac:dyDescent="0.25">
      <c r="A2412" t="s">
        <v>5785</v>
      </c>
      <c r="B2412" t="s">
        <v>5786</v>
      </c>
      <c r="C2412" t="e">
        <f>VLOOKUP('Домены Secretin_N'!B2412,'AC-Architecture'!A:C,3,FALSE)</f>
        <v>#N/A</v>
      </c>
      <c r="D2412">
        <v>705</v>
      </c>
      <c r="E2412" t="s">
        <v>3632</v>
      </c>
      <c r="F2412">
        <v>374</v>
      </c>
      <c r="G2412">
        <v>465</v>
      </c>
      <c r="H2412">
        <f t="shared" si="162"/>
        <v>91</v>
      </c>
      <c r="I2412" t="str">
        <f t="shared" si="163"/>
        <v>D9SIF0_GALCS/374-465</v>
      </c>
      <c r="K2412" t="e">
        <f>IF(C2412="Secretin_N, Secretin, TraK","T","N")</f>
        <v>#N/A</v>
      </c>
      <c r="L2412" t="e">
        <f>VLOOKUP(E2412,'Uniprot taxonomy'!E:J,4,FALSE)</f>
        <v>#N/A</v>
      </c>
      <c r="M2412" t="e">
        <f>LEFT(VLOOKUP(B2412,'Uniprot taxonomy'!B:R,5,FALSE))</f>
        <v>#N/A</v>
      </c>
      <c r="N2412" t="e">
        <f>VLOOKUP(B2412,'Uniprot taxonomy'!B:R,5,FALSE)</f>
        <v>#N/A</v>
      </c>
      <c r="O2412" t="e">
        <f>VLOOKUP(B2412,'Uniprot taxonomy'!B:R,6,FALSE)</f>
        <v>#N/A</v>
      </c>
      <c r="P2412" t="e">
        <f>VLOOKUP(B2412,'Uniprot taxonomy'!B:R,7,FALSE)</f>
        <v>#N/A</v>
      </c>
      <c r="Q2412" t="e">
        <f>VLOOKUP(B2412,'Uniprot taxonomy'!B:R,8,FALSE)</f>
        <v>#N/A</v>
      </c>
    </row>
    <row r="2413" spans="1:17" x14ac:dyDescent="0.25">
      <c r="A2413" t="s">
        <v>670</v>
      </c>
      <c r="B2413" t="s">
        <v>1969</v>
      </c>
      <c r="C2413" t="str">
        <f>VLOOKUP('Домены Secretin_N'!B2413,'AC-Architecture'!A:C,3,FALSE)</f>
        <v>Secretin_N, Secretin</v>
      </c>
      <c r="D2413">
        <v>429</v>
      </c>
      <c r="E2413" t="s">
        <v>3632</v>
      </c>
      <c r="F2413">
        <v>109</v>
      </c>
      <c r="G2413">
        <v>174</v>
      </c>
      <c r="H2413">
        <f t="shared" si="162"/>
        <v>65</v>
      </c>
      <c r="I2413" t="str">
        <f t="shared" si="163"/>
        <v>E0E613_ACTPL/109-174</v>
      </c>
      <c r="J2413" t="str">
        <f t="shared" ref="J2413:J2421" si="165">CONCATENATE(K2413,"_",LEFT(O2413,3),"_",LEFT(Q2413,3),"_",B2413)</f>
        <v>N_Pas_Act_E0E613</v>
      </c>
      <c r="K2413" t="str">
        <f>IF(C2413="Secretin_N, Secretin, TraK","T","N")</f>
        <v>N</v>
      </c>
      <c r="L2413" t="str">
        <f>VLOOKUP(B2413,'Uniprot taxonomy'!B:R,4,FALSE)</f>
        <v>Proteobacteria</v>
      </c>
      <c r="M2413" t="str">
        <f>LEFT(VLOOKUP(B2413,'Uniprot taxonomy'!B:R,5,FALSE))</f>
        <v>G</v>
      </c>
      <c r="N2413" t="str">
        <f>VLOOKUP(B2413,'Uniprot taxonomy'!B:R,5,FALSE)</f>
        <v>Gammaproteobacteria</v>
      </c>
      <c r="O2413" t="str">
        <f>VLOOKUP(B2413,'Uniprot taxonomy'!B:R,6,FALSE)</f>
        <v>Pasteurellales</v>
      </c>
      <c r="P2413" t="str">
        <f>VLOOKUP(B2413,'Uniprot taxonomy'!B:R,7,FALSE)</f>
        <v>Pasteurellaceae</v>
      </c>
      <c r="Q2413" t="str">
        <f>VLOOKUP(B2413,'Uniprot taxonomy'!B:R,8,FALSE)</f>
        <v>Actinobacillus</v>
      </c>
    </row>
    <row r="2414" spans="1:17" x14ac:dyDescent="0.25">
      <c r="A2414" t="s">
        <v>671</v>
      </c>
      <c r="B2414" t="s">
        <v>1970</v>
      </c>
      <c r="C2414" t="str">
        <f>VLOOKUP('Домены Secretin_N'!B2414,'AC-Architecture'!A:C,3,FALSE)</f>
        <v>Secretin_N, Secretin</v>
      </c>
      <c r="D2414">
        <v>429</v>
      </c>
      <c r="E2414" t="s">
        <v>3632</v>
      </c>
      <c r="F2414">
        <v>109</v>
      </c>
      <c r="G2414">
        <v>174</v>
      </c>
      <c r="H2414">
        <f t="shared" si="162"/>
        <v>65</v>
      </c>
      <c r="I2414" t="str">
        <f t="shared" si="163"/>
        <v>E0EC41_ACTPL/109-174</v>
      </c>
      <c r="J2414" t="str">
        <f t="shared" si="165"/>
        <v>N_Pas_Act_E0EC41</v>
      </c>
      <c r="K2414" t="str">
        <f>IF(C2414="Secretin_N, Secretin, TraK","T","N")</f>
        <v>N</v>
      </c>
      <c r="L2414" t="str">
        <f>VLOOKUP(B2414,'Uniprot taxonomy'!B:R,4,FALSE)</f>
        <v>Proteobacteria</v>
      </c>
      <c r="M2414" t="str">
        <f>LEFT(VLOOKUP(B2414,'Uniprot taxonomy'!B:R,5,FALSE))</f>
        <v>G</v>
      </c>
      <c r="N2414" t="str">
        <f>VLOOKUP(B2414,'Uniprot taxonomy'!B:R,5,FALSE)</f>
        <v>Gammaproteobacteria</v>
      </c>
      <c r="O2414" t="str">
        <f>VLOOKUP(B2414,'Uniprot taxonomy'!B:R,6,FALSE)</f>
        <v>Pasteurellales</v>
      </c>
      <c r="P2414" t="str">
        <f>VLOOKUP(B2414,'Uniprot taxonomy'!B:R,7,FALSE)</f>
        <v>Pasteurellaceae</v>
      </c>
      <c r="Q2414" t="str">
        <f>VLOOKUP(B2414,'Uniprot taxonomy'!B:R,8,FALSE)</f>
        <v>Actinobacillus</v>
      </c>
    </row>
    <row r="2415" spans="1:17" x14ac:dyDescent="0.25">
      <c r="A2415" t="s">
        <v>672</v>
      </c>
      <c r="B2415" t="s">
        <v>1971</v>
      </c>
      <c r="C2415" t="str">
        <f>VLOOKUP('Домены Secretin_N'!B2415,'AC-Architecture'!A:C,3,FALSE)</f>
        <v>Secretin_N, Secretin</v>
      </c>
      <c r="D2415">
        <v>429</v>
      </c>
      <c r="E2415" t="s">
        <v>3632</v>
      </c>
      <c r="F2415">
        <v>109</v>
      </c>
      <c r="G2415">
        <v>174</v>
      </c>
      <c r="H2415">
        <f t="shared" si="162"/>
        <v>65</v>
      </c>
      <c r="I2415" t="str">
        <f t="shared" si="163"/>
        <v>E0EIA8_ACTPL/109-174</v>
      </c>
      <c r="J2415" t="str">
        <f t="shared" si="165"/>
        <v>N_Pas_Act_E0EIA8</v>
      </c>
      <c r="K2415" t="str">
        <f>IF(C2415="Secretin_N, Secretin, TraK","T","N")</f>
        <v>N</v>
      </c>
      <c r="L2415" t="str">
        <f>VLOOKUP(B2415,'Uniprot taxonomy'!B:R,4,FALSE)</f>
        <v>Proteobacteria</v>
      </c>
      <c r="M2415" t="str">
        <f>LEFT(VLOOKUP(B2415,'Uniprot taxonomy'!B:R,5,FALSE))</f>
        <v>G</v>
      </c>
      <c r="N2415" t="str">
        <f>VLOOKUP(B2415,'Uniprot taxonomy'!B:R,5,FALSE)</f>
        <v>Gammaproteobacteria</v>
      </c>
      <c r="O2415" t="str">
        <f>VLOOKUP(B2415,'Uniprot taxonomy'!B:R,6,FALSE)</f>
        <v>Pasteurellales</v>
      </c>
      <c r="P2415" t="str">
        <f>VLOOKUP(B2415,'Uniprot taxonomy'!B:R,7,FALSE)</f>
        <v>Pasteurellaceae</v>
      </c>
      <c r="Q2415" t="str">
        <f>VLOOKUP(B2415,'Uniprot taxonomy'!B:R,8,FALSE)</f>
        <v>Actinobacillus</v>
      </c>
    </row>
    <row r="2416" spans="1:17" x14ac:dyDescent="0.25">
      <c r="A2416" t="s">
        <v>673</v>
      </c>
      <c r="B2416" t="s">
        <v>1972</v>
      </c>
      <c r="C2416" t="str">
        <f>VLOOKUP('Домены Secretin_N'!B2416,'AC-Architecture'!A:C,3,FALSE)</f>
        <v>Secretin_N, Secretin</v>
      </c>
      <c r="D2416">
        <v>429</v>
      </c>
      <c r="E2416" t="s">
        <v>3632</v>
      </c>
      <c r="F2416">
        <v>109</v>
      </c>
      <c r="G2416">
        <v>174</v>
      </c>
      <c r="H2416">
        <f t="shared" si="162"/>
        <v>65</v>
      </c>
      <c r="I2416" t="str">
        <f t="shared" si="163"/>
        <v>E0EPK6_ACTPL/109-174</v>
      </c>
      <c r="J2416" t="str">
        <f t="shared" si="165"/>
        <v>N_Pas_Act_E0EPK6</v>
      </c>
      <c r="K2416" t="str">
        <f>IF(C2416="Secretin_N, Secretin, TraK","T","N")</f>
        <v>N</v>
      </c>
      <c r="L2416" t="str">
        <f>VLOOKUP(B2416,'Uniprot taxonomy'!B:R,4,FALSE)</f>
        <v>Proteobacteria</v>
      </c>
      <c r="M2416" t="str">
        <f>LEFT(VLOOKUP(B2416,'Uniprot taxonomy'!B:R,5,FALSE))</f>
        <v>G</v>
      </c>
      <c r="N2416" t="str">
        <f>VLOOKUP(B2416,'Uniprot taxonomy'!B:R,5,FALSE)</f>
        <v>Gammaproteobacteria</v>
      </c>
      <c r="O2416" t="str">
        <f>VLOOKUP(B2416,'Uniprot taxonomy'!B:R,6,FALSE)</f>
        <v>Pasteurellales</v>
      </c>
      <c r="P2416" t="str">
        <f>VLOOKUP(B2416,'Uniprot taxonomy'!B:R,7,FALSE)</f>
        <v>Pasteurellaceae</v>
      </c>
      <c r="Q2416" t="str">
        <f>VLOOKUP(B2416,'Uniprot taxonomy'!B:R,8,FALSE)</f>
        <v>Actinobacillus</v>
      </c>
    </row>
    <row r="2417" spans="1:17" x14ac:dyDescent="0.25">
      <c r="A2417" t="s">
        <v>674</v>
      </c>
      <c r="B2417" t="s">
        <v>1973</v>
      </c>
      <c r="C2417" t="str">
        <f>VLOOKUP('Домены Secretin_N'!B2417,'AC-Architecture'!A:C,3,FALSE)</f>
        <v>Secretin_N, Secretin</v>
      </c>
      <c r="D2417">
        <v>429</v>
      </c>
      <c r="E2417" t="s">
        <v>3632</v>
      </c>
      <c r="F2417">
        <v>109</v>
      </c>
      <c r="G2417">
        <v>174</v>
      </c>
      <c r="H2417">
        <f t="shared" si="162"/>
        <v>65</v>
      </c>
      <c r="I2417" t="str">
        <f t="shared" si="163"/>
        <v>E0EVX1_ACTPL/109-174</v>
      </c>
      <c r="J2417" t="str">
        <f t="shared" si="165"/>
        <v>N_Pas_Act_E0EVX1</v>
      </c>
      <c r="K2417" t="str">
        <f>IF(C2417="Secretin_N, Secretin, TraK","T","N")</f>
        <v>N</v>
      </c>
      <c r="L2417" t="str">
        <f>VLOOKUP(B2417,'Uniprot taxonomy'!B:R,4,FALSE)</f>
        <v>Proteobacteria</v>
      </c>
      <c r="M2417" t="str">
        <f>LEFT(VLOOKUP(B2417,'Uniprot taxonomy'!B:R,5,FALSE))</f>
        <v>G</v>
      </c>
      <c r="N2417" t="str">
        <f>VLOOKUP(B2417,'Uniprot taxonomy'!B:R,5,FALSE)</f>
        <v>Gammaproteobacteria</v>
      </c>
      <c r="O2417" t="str">
        <f>VLOOKUP(B2417,'Uniprot taxonomy'!B:R,6,FALSE)</f>
        <v>Pasteurellales</v>
      </c>
      <c r="P2417" t="str">
        <f>VLOOKUP(B2417,'Uniprot taxonomy'!B:R,7,FALSE)</f>
        <v>Pasteurellaceae</v>
      </c>
      <c r="Q2417" t="str">
        <f>VLOOKUP(B2417,'Uniprot taxonomy'!B:R,8,FALSE)</f>
        <v>Actinobacillus</v>
      </c>
    </row>
    <row r="2418" spans="1:17" x14ac:dyDescent="0.25">
      <c r="A2418" t="s">
        <v>675</v>
      </c>
      <c r="B2418" t="s">
        <v>1974</v>
      </c>
      <c r="C2418" t="str">
        <f>VLOOKUP('Домены Secretin_N'!B2418,'AC-Architecture'!A:C,3,FALSE)</f>
        <v>Secretin_N, Secretin</v>
      </c>
      <c r="D2418">
        <v>429</v>
      </c>
      <c r="E2418" t="s">
        <v>3632</v>
      </c>
      <c r="F2418">
        <v>109</v>
      </c>
      <c r="G2418">
        <v>174</v>
      </c>
      <c r="H2418">
        <f t="shared" si="162"/>
        <v>65</v>
      </c>
      <c r="I2418" t="str">
        <f t="shared" si="163"/>
        <v>E0F267_ACTPL/109-174</v>
      </c>
      <c r="J2418" t="str">
        <f t="shared" si="165"/>
        <v>N_Pas_Act_E0F267</v>
      </c>
      <c r="K2418" t="str">
        <f>IF(C2418="Secretin_N, Secretin, TraK","T","N")</f>
        <v>N</v>
      </c>
      <c r="L2418" t="str">
        <f>VLOOKUP(B2418,'Uniprot taxonomy'!B:R,4,FALSE)</f>
        <v>Proteobacteria</v>
      </c>
      <c r="M2418" t="str">
        <f>LEFT(VLOOKUP(B2418,'Uniprot taxonomy'!B:R,5,FALSE))</f>
        <v>G</v>
      </c>
      <c r="N2418" t="str">
        <f>VLOOKUP(B2418,'Uniprot taxonomy'!B:R,5,FALSE)</f>
        <v>Gammaproteobacteria</v>
      </c>
      <c r="O2418" t="str">
        <f>VLOOKUP(B2418,'Uniprot taxonomy'!B:R,6,FALSE)</f>
        <v>Pasteurellales</v>
      </c>
      <c r="P2418" t="str">
        <f>VLOOKUP(B2418,'Uniprot taxonomy'!B:R,7,FALSE)</f>
        <v>Pasteurellaceae</v>
      </c>
      <c r="Q2418" t="str">
        <f>VLOOKUP(B2418,'Uniprot taxonomy'!B:R,8,FALSE)</f>
        <v>Actinobacillus</v>
      </c>
    </row>
    <row r="2419" spans="1:17" x14ac:dyDescent="0.25">
      <c r="A2419" t="s">
        <v>676</v>
      </c>
      <c r="B2419" t="s">
        <v>1975</v>
      </c>
      <c r="C2419" t="str">
        <f>VLOOKUP('Домены Secretin_N'!B2419,'AC-Architecture'!A:C,3,FALSE)</f>
        <v>Secretin_N, Secretin</v>
      </c>
      <c r="D2419">
        <v>432</v>
      </c>
      <c r="E2419" t="s">
        <v>3632</v>
      </c>
      <c r="F2419">
        <v>112</v>
      </c>
      <c r="G2419">
        <v>177</v>
      </c>
      <c r="H2419">
        <f t="shared" si="162"/>
        <v>65</v>
      </c>
      <c r="I2419" t="str">
        <f t="shared" si="163"/>
        <v>E0F8B5_ACTPL/112-177</v>
      </c>
      <c r="J2419" t="str">
        <f t="shared" si="165"/>
        <v>N_Pas_Act_E0F8B5</v>
      </c>
      <c r="K2419" t="str">
        <f>IF(C2419="Secretin_N, Secretin, TraK","T","N")</f>
        <v>N</v>
      </c>
      <c r="L2419" t="str">
        <f>VLOOKUP(B2419,'Uniprot taxonomy'!B:R,4,FALSE)</f>
        <v>Proteobacteria</v>
      </c>
      <c r="M2419" t="str">
        <f>LEFT(VLOOKUP(B2419,'Uniprot taxonomy'!B:R,5,FALSE))</f>
        <v>G</v>
      </c>
      <c r="N2419" t="str">
        <f>VLOOKUP(B2419,'Uniprot taxonomy'!B:R,5,FALSE)</f>
        <v>Gammaproteobacteria</v>
      </c>
      <c r="O2419" t="str">
        <f>VLOOKUP(B2419,'Uniprot taxonomy'!B:R,6,FALSE)</f>
        <v>Pasteurellales</v>
      </c>
      <c r="P2419" t="str">
        <f>VLOOKUP(B2419,'Uniprot taxonomy'!B:R,7,FALSE)</f>
        <v>Pasteurellaceae</v>
      </c>
      <c r="Q2419" t="str">
        <f>VLOOKUP(B2419,'Uniprot taxonomy'!B:R,8,FALSE)</f>
        <v>Actinobacillus</v>
      </c>
    </row>
    <row r="2420" spans="1:17" x14ac:dyDescent="0.25">
      <c r="A2420" t="s">
        <v>677</v>
      </c>
      <c r="B2420" t="s">
        <v>1976</v>
      </c>
      <c r="C2420" t="str">
        <f>VLOOKUP('Домены Secretin_N'!B2420,'AC-Architecture'!A:C,3,FALSE)</f>
        <v>Secretin_N, Secretin</v>
      </c>
      <c r="D2420">
        <v>432</v>
      </c>
      <c r="E2420" t="s">
        <v>3632</v>
      </c>
      <c r="F2420">
        <v>112</v>
      </c>
      <c r="G2420">
        <v>177</v>
      </c>
      <c r="H2420">
        <f t="shared" si="162"/>
        <v>65</v>
      </c>
      <c r="I2420" t="str">
        <f t="shared" si="163"/>
        <v>E0FEK4_ACTPL/112-177</v>
      </c>
      <c r="J2420" t="str">
        <f t="shared" si="165"/>
        <v>N_Pas_Act_E0FEK4</v>
      </c>
      <c r="K2420" t="str">
        <f>IF(C2420="Secretin_N, Secretin, TraK","T","N")</f>
        <v>N</v>
      </c>
      <c r="L2420" t="str">
        <f>VLOOKUP(B2420,'Uniprot taxonomy'!B:R,4,FALSE)</f>
        <v>Proteobacteria</v>
      </c>
      <c r="M2420" t="str">
        <f>LEFT(VLOOKUP(B2420,'Uniprot taxonomy'!B:R,5,FALSE))</f>
        <v>G</v>
      </c>
      <c r="N2420" t="str">
        <f>VLOOKUP(B2420,'Uniprot taxonomy'!B:R,5,FALSE)</f>
        <v>Gammaproteobacteria</v>
      </c>
      <c r="O2420" t="str">
        <f>VLOOKUP(B2420,'Uniprot taxonomy'!B:R,6,FALSE)</f>
        <v>Pasteurellales</v>
      </c>
      <c r="P2420" t="str">
        <f>VLOOKUP(B2420,'Uniprot taxonomy'!B:R,7,FALSE)</f>
        <v>Pasteurellaceae</v>
      </c>
      <c r="Q2420" t="str">
        <f>VLOOKUP(B2420,'Uniprot taxonomy'!B:R,8,FALSE)</f>
        <v>Actinobacillus</v>
      </c>
    </row>
    <row r="2421" spans="1:17" x14ac:dyDescent="0.25">
      <c r="A2421" t="s">
        <v>678</v>
      </c>
      <c r="B2421" t="s">
        <v>1977</v>
      </c>
      <c r="C2421" t="str">
        <f>VLOOKUP('Домены Secretin_N'!B2421,'AC-Architecture'!A:C,3,FALSE)</f>
        <v>Secretin_N, Secretin</v>
      </c>
      <c r="D2421">
        <v>429</v>
      </c>
      <c r="E2421" t="s">
        <v>3632</v>
      </c>
      <c r="F2421">
        <v>109</v>
      </c>
      <c r="G2421">
        <v>174</v>
      </c>
      <c r="H2421">
        <f t="shared" si="162"/>
        <v>65</v>
      </c>
      <c r="I2421" t="str">
        <f t="shared" si="163"/>
        <v>E0FKF0_ACTPL/109-174</v>
      </c>
      <c r="J2421" t="str">
        <f t="shared" si="165"/>
        <v>N_Pas_Act_E0FKF0</v>
      </c>
      <c r="K2421" t="str">
        <f>IF(C2421="Secretin_N, Secretin, TraK","T","N")</f>
        <v>N</v>
      </c>
      <c r="L2421" t="str">
        <f>VLOOKUP(B2421,'Uniprot taxonomy'!B:R,4,FALSE)</f>
        <v>Proteobacteria</v>
      </c>
      <c r="M2421" t="str">
        <f>LEFT(VLOOKUP(B2421,'Uniprot taxonomy'!B:R,5,FALSE))</f>
        <v>G</v>
      </c>
      <c r="N2421" t="str">
        <f>VLOOKUP(B2421,'Uniprot taxonomy'!B:R,5,FALSE)</f>
        <v>Gammaproteobacteria</v>
      </c>
      <c r="O2421" t="str">
        <f>VLOOKUP(B2421,'Uniprot taxonomy'!B:R,6,FALSE)</f>
        <v>Pasteurellales</v>
      </c>
      <c r="P2421" t="str">
        <f>VLOOKUP(B2421,'Uniprot taxonomy'!B:R,7,FALSE)</f>
        <v>Pasteurellaceae</v>
      </c>
      <c r="Q2421" t="str">
        <f>VLOOKUP(B2421,'Uniprot taxonomy'!B:R,8,FALSE)</f>
        <v>Actinobacillus</v>
      </c>
    </row>
    <row r="2422" spans="1:17" hidden="1" x14ac:dyDescent="0.25">
      <c r="A2422" t="s">
        <v>5787</v>
      </c>
      <c r="B2422" t="s">
        <v>5788</v>
      </c>
      <c r="C2422" t="e">
        <f>VLOOKUP('Домены Secretin_N'!B2422,'AC-Architecture'!A:C,3,FALSE)</f>
        <v>#N/A</v>
      </c>
      <c r="D2422">
        <v>686</v>
      </c>
      <c r="E2422" t="s">
        <v>3632</v>
      </c>
      <c r="F2422">
        <v>145</v>
      </c>
      <c r="G2422">
        <v>208</v>
      </c>
      <c r="H2422">
        <f t="shared" si="162"/>
        <v>63</v>
      </c>
      <c r="I2422" t="str">
        <f t="shared" si="163"/>
        <v>E0IW35_ECOLW/145-208</v>
      </c>
      <c r="K2422" t="e">
        <f>IF(C2422="Secretin_N, Secretin, TraK","T","N")</f>
        <v>#N/A</v>
      </c>
      <c r="L2422" t="e">
        <f>VLOOKUP(E2422,'Uniprot taxonomy'!E:J,4,FALSE)</f>
        <v>#N/A</v>
      </c>
      <c r="M2422" t="e">
        <f>LEFT(VLOOKUP(B2422,'Uniprot taxonomy'!B:R,5,FALSE))</f>
        <v>#N/A</v>
      </c>
      <c r="N2422" t="e">
        <f>VLOOKUP(B2422,'Uniprot taxonomy'!B:R,5,FALSE)</f>
        <v>#N/A</v>
      </c>
      <c r="O2422" t="e">
        <f>VLOOKUP(B2422,'Uniprot taxonomy'!B:R,6,FALSE)</f>
        <v>#N/A</v>
      </c>
      <c r="P2422" t="e">
        <f>VLOOKUP(B2422,'Uniprot taxonomy'!B:R,7,FALSE)</f>
        <v>#N/A</v>
      </c>
      <c r="Q2422" t="e">
        <f>VLOOKUP(B2422,'Uniprot taxonomy'!B:R,8,FALSE)</f>
        <v>#N/A</v>
      </c>
    </row>
    <row r="2423" spans="1:17" hidden="1" x14ac:dyDescent="0.25">
      <c r="A2423" t="s">
        <v>5787</v>
      </c>
      <c r="B2423" t="s">
        <v>5788</v>
      </c>
      <c r="C2423" t="e">
        <f>VLOOKUP('Домены Secretin_N'!B2423,'AC-Architecture'!A:C,3,FALSE)</f>
        <v>#N/A</v>
      </c>
      <c r="D2423">
        <v>686</v>
      </c>
      <c r="E2423" t="s">
        <v>3632</v>
      </c>
      <c r="F2423">
        <v>210</v>
      </c>
      <c r="G2423">
        <v>280</v>
      </c>
      <c r="H2423">
        <f t="shared" si="162"/>
        <v>70</v>
      </c>
      <c r="I2423" t="str">
        <f t="shared" si="163"/>
        <v>E0IW35_ECOLW/210-280</v>
      </c>
      <c r="K2423" t="e">
        <f>IF(C2423="Secretin_N, Secretin, TraK","T","N")</f>
        <v>#N/A</v>
      </c>
      <c r="L2423" t="e">
        <f>VLOOKUP(E2423,'Uniprot taxonomy'!E:J,4,FALSE)</f>
        <v>#N/A</v>
      </c>
      <c r="M2423" t="e">
        <f>LEFT(VLOOKUP(B2423,'Uniprot taxonomy'!B:R,5,FALSE))</f>
        <v>#N/A</v>
      </c>
      <c r="N2423" t="e">
        <f>VLOOKUP(B2423,'Uniprot taxonomy'!B:R,5,FALSE)</f>
        <v>#N/A</v>
      </c>
      <c r="O2423" t="e">
        <f>VLOOKUP(B2423,'Uniprot taxonomy'!B:R,6,FALSE)</f>
        <v>#N/A</v>
      </c>
      <c r="P2423" t="e">
        <f>VLOOKUP(B2423,'Uniprot taxonomy'!B:R,7,FALSE)</f>
        <v>#N/A</v>
      </c>
      <c r="Q2423" t="e">
        <f>VLOOKUP(B2423,'Uniprot taxonomy'!B:R,8,FALSE)</f>
        <v>#N/A</v>
      </c>
    </row>
    <row r="2424" spans="1:17" hidden="1" x14ac:dyDescent="0.25">
      <c r="A2424" t="s">
        <v>5787</v>
      </c>
      <c r="B2424" t="s">
        <v>5788</v>
      </c>
      <c r="C2424" t="e">
        <f>VLOOKUP('Домены Secretin_N'!B2424,'AC-Architecture'!A:C,3,FALSE)</f>
        <v>#N/A</v>
      </c>
      <c r="D2424">
        <v>686</v>
      </c>
      <c r="E2424" t="s">
        <v>3632</v>
      </c>
      <c r="F2424">
        <v>284</v>
      </c>
      <c r="G2424">
        <v>362</v>
      </c>
      <c r="H2424">
        <f t="shared" si="162"/>
        <v>78</v>
      </c>
      <c r="I2424" t="str">
        <f t="shared" si="163"/>
        <v>E0IW35_ECOLW/284-362</v>
      </c>
      <c r="K2424" t="e">
        <f>IF(C2424="Secretin_N, Secretin, TraK","T","N")</f>
        <v>#N/A</v>
      </c>
      <c r="L2424" t="e">
        <f>VLOOKUP(E2424,'Uniprot taxonomy'!E:J,4,FALSE)</f>
        <v>#N/A</v>
      </c>
      <c r="M2424" t="e">
        <f>LEFT(VLOOKUP(B2424,'Uniprot taxonomy'!B:R,5,FALSE))</f>
        <v>#N/A</v>
      </c>
      <c r="N2424" t="e">
        <f>VLOOKUP(B2424,'Uniprot taxonomy'!B:R,5,FALSE)</f>
        <v>#N/A</v>
      </c>
      <c r="O2424" t="e">
        <f>VLOOKUP(B2424,'Uniprot taxonomy'!B:R,6,FALSE)</f>
        <v>#N/A</v>
      </c>
      <c r="P2424" t="e">
        <f>VLOOKUP(B2424,'Uniprot taxonomy'!B:R,7,FALSE)</f>
        <v>#N/A</v>
      </c>
      <c r="Q2424" t="e">
        <f>VLOOKUP(B2424,'Uniprot taxonomy'!B:R,8,FALSE)</f>
        <v>#N/A</v>
      </c>
    </row>
    <row r="2425" spans="1:17" hidden="1" x14ac:dyDescent="0.25">
      <c r="A2425" t="s">
        <v>5789</v>
      </c>
      <c r="B2425" t="s">
        <v>5790</v>
      </c>
      <c r="C2425" t="e">
        <f>VLOOKUP('Домены Secretin_N'!B2425,'AC-Architecture'!A:C,3,FALSE)</f>
        <v>#N/A</v>
      </c>
      <c r="D2425">
        <v>402</v>
      </c>
      <c r="E2425" t="s">
        <v>3632</v>
      </c>
      <c r="F2425">
        <v>109</v>
      </c>
      <c r="G2425">
        <v>170</v>
      </c>
      <c r="H2425">
        <f t="shared" si="162"/>
        <v>61</v>
      </c>
      <c r="I2425" t="str">
        <f t="shared" si="163"/>
        <v>E0IZY4_ECOLW/109-170</v>
      </c>
      <c r="K2425" t="e">
        <f>IF(C2425="Secretin_N, Secretin, TraK","T","N")</f>
        <v>#N/A</v>
      </c>
      <c r="L2425" t="e">
        <f>VLOOKUP(E2425,'Uniprot taxonomy'!E:J,4,FALSE)</f>
        <v>#N/A</v>
      </c>
      <c r="M2425" t="e">
        <f>LEFT(VLOOKUP(B2425,'Uniprot taxonomy'!B:R,5,FALSE))</f>
        <v>#N/A</v>
      </c>
      <c r="N2425" t="e">
        <f>VLOOKUP(B2425,'Uniprot taxonomy'!B:R,5,FALSE)</f>
        <v>#N/A</v>
      </c>
      <c r="O2425" t="e">
        <f>VLOOKUP(B2425,'Uniprot taxonomy'!B:R,6,FALSE)</f>
        <v>#N/A</v>
      </c>
      <c r="P2425" t="e">
        <f>VLOOKUP(B2425,'Uniprot taxonomy'!B:R,7,FALSE)</f>
        <v>#N/A</v>
      </c>
      <c r="Q2425" t="e">
        <f>VLOOKUP(B2425,'Uniprot taxonomy'!B:R,8,FALSE)</f>
        <v>#N/A</v>
      </c>
    </row>
    <row r="2426" spans="1:17" x14ac:dyDescent="0.25">
      <c r="A2426" t="s">
        <v>679</v>
      </c>
      <c r="B2426" t="s">
        <v>1978</v>
      </c>
      <c r="C2426" t="str">
        <f>VLOOKUP('Домены Secretin_N'!B2426,'AC-Architecture'!A:C,3,FALSE)</f>
        <v>Secretin_N, Secretin</v>
      </c>
      <c r="D2426">
        <v>423</v>
      </c>
      <c r="E2426" t="s">
        <v>3632</v>
      </c>
      <c r="F2426">
        <v>120</v>
      </c>
      <c r="G2426">
        <v>185</v>
      </c>
      <c r="H2426">
        <f t="shared" si="162"/>
        <v>65</v>
      </c>
      <c r="I2426" t="str">
        <f t="shared" si="163"/>
        <v>E0M0M9_9ENTR/120-185</v>
      </c>
      <c r="J2426" t="str">
        <f>CONCATENATE(K2426,"_",LEFT(O2426,3),"_",LEFT(Q2426,3),"_",B2426)</f>
        <v>N_Ent_Pan_E0M0M9</v>
      </c>
      <c r="K2426" t="str">
        <f>IF(C2426="Secretin_N, Secretin, TraK","T","N")</f>
        <v>N</v>
      </c>
      <c r="L2426" t="str">
        <f>VLOOKUP(B2426,'Uniprot taxonomy'!B:R,4,FALSE)</f>
        <v>Proteobacteria</v>
      </c>
      <c r="M2426" t="str">
        <f>LEFT(VLOOKUP(B2426,'Uniprot taxonomy'!B:R,5,FALSE))</f>
        <v>G</v>
      </c>
      <c r="N2426" t="str">
        <f>VLOOKUP(B2426,'Uniprot taxonomy'!B:R,5,FALSE)</f>
        <v>Gammaproteobacteria</v>
      </c>
      <c r="O2426" t="str">
        <f>VLOOKUP(B2426,'Uniprot taxonomy'!B:R,6,FALSE)</f>
        <v>Enterobacteriales</v>
      </c>
      <c r="P2426" t="str">
        <f>VLOOKUP(B2426,'Uniprot taxonomy'!B:R,7,FALSE)</f>
        <v>Enterobacteriaceae</v>
      </c>
      <c r="Q2426" t="str">
        <f>VLOOKUP(B2426,'Uniprot taxonomy'!B:R,8,FALSE)</f>
        <v>Pantoea</v>
      </c>
    </row>
    <row r="2427" spans="1:17" hidden="1" x14ac:dyDescent="0.25">
      <c r="A2427" t="s">
        <v>5791</v>
      </c>
      <c r="B2427" t="s">
        <v>5792</v>
      </c>
      <c r="C2427" t="e">
        <f>VLOOKUP('Домены Secretin_N'!B2427,'AC-Architecture'!A:C,3,FALSE)</f>
        <v>#N/A</v>
      </c>
      <c r="D2427">
        <v>761</v>
      </c>
      <c r="E2427" t="s">
        <v>3632</v>
      </c>
      <c r="F2427">
        <v>435</v>
      </c>
      <c r="G2427">
        <v>507</v>
      </c>
      <c r="H2427">
        <f t="shared" si="162"/>
        <v>72</v>
      </c>
      <c r="I2427" t="str">
        <f t="shared" si="163"/>
        <v>E0NB01_NEIME/435-507</v>
      </c>
      <c r="K2427" t="e">
        <f>IF(C2427="Secretin_N, Secretin, TraK","T","N")</f>
        <v>#N/A</v>
      </c>
      <c r="L2427" t="e">
        <f>VLOOKUP(E2427,'Uniprot taxonomy'!E:J,4,FALSE)</f>
        <v>#N/A</v>
      </c>
      <c r="M2427" t="e">
        <f>LEFT(VLOOKUP(B2427,'Uniprot taxonomy'!B:R,5,FALSE))</f>
        <v>#N/A</v>
      </c>
      <c r="N2427" t="e">
        <f>VLOOKUP(B2427,'Uniprot taxonomy'!B:R,5,FALSE)</f>
        <v>#N/A</v>
      </c>
      <c r="O2427" t="e">
        <f>VLOOKUP(B2427,'Uniprot taxonomy'!B:R,6,FALSE)</f>
        <v>#N/A</v>
      </c>
      <c r="P2427" t="e">
        <f>VLOOKUP(B2427,'Uniprot taxonomy'!B:R,7,FALSE)</f>
        <v>#N/A</v>
      </c>
      <c r="Q2427" t="e">
        <f>VLOOKUP(B2427,'Uniprot taxonomy'!B:R,8,FALSE)</f>
        <v>#N/A</v>
      </c>
    </row>
    <row r="2428" spans="1:17" hidden="1" x14ac:dyDescent="0.25">
      <c r="A2428" t="s">
        <v>680</v>
      </c>
      <c r="B2428" t="s">
        <v>1979</v>
      </c>
      <c r="C2428" t="str">
        <f>VLOOKUP('Домены Secretin_N'!B2428,'AC-Architecture'!A:C,3,FALSE)</f>
        <v>Secretin_N, Secretin</v>
      </c>
      <c r="D2428">
        <v>428</v>
      </c>
      <c r="E2428" t="s">
        <v>3632</v>
      </c>
      <c r="F2428">
        <v>103</v>
      </c>
      <c r="G2428">
        <v>188</v>
      </c>
      <c r="H2428">
        <f t="shared" si="162"/>
        <v>85</v>
      </c>
      <c r="I2428" t="str">
        <f t="shared" si="163"/>
        <v>E0P2K3_9FIRM/103-188</v>
      </c>
      <c r="K2428" t="str">
        <f>IF(C2428="Secretin_N, Secretin, TraK","T","N")</f>
        <v>N</v>
      </c>
      <c r="L2428" t="e">
        <f>VLOOKUP(E2428,'Uniprot taxonomy'!E:J,4,FALSE)</f>
        <v>#N/A</v>
      </c>
      <c r="M2428" t="str">
        <f>LEFT(VLOOKUP(B2428,'Uniprot taxonomy'!B:R,5,FALSE))</f>
        <v>N</v>
      </c>
      <c r="N2428" t="str">
        <f>VLOOKUP(B2428,'Uniprot taxonomy'!B:R,5,FALSE)</f>
        <v>Negativicutes</v>
      </c>
      <c r="O2428" t="str">
        <f>VLOOKUP(B2428,'Uniprot taxonomy'!B:R,6,FALSE)</f>
        <v>Selenomonadales</v>
      </c>
      <c r="P2428" t="str">
        <f>VLOOKUP(B2428,'Uniprot taxonomy'!B:R,7,FALSE)</f>
        <v>Veillonellaceae</v>
      </c>
      <c r="Q2428" t="str">
        <f>VLOOKUP(B2428,'Uniprot taxonomy'!B:R,8,FALSE)</f>
        <v>Selenomonas</v>
      </c>
    </row>
    <row r="2429" spans="1:17" hidden="1" x14ac:dyDescent="0.25">
      <c r="A2429" t="s">
        <v>5793</v>
      </c>
      <c r="B2429" t="s">
        <v>5794</v>
      </c>
      <c r="C2429" t="e">
        <f>VLOOKUP('Домены Secretin_N'!B2429,'AC-Architecture'!A:C,3,FALSE)</f>
        <v>#N/A</v>
      </c>
      <c r="D2429">
        <v>386</v>
      </c>
      <c r="E2429" t="s">
        <v>3632</v>
      </c>
      <c r="F2429">
        <v>93</v>
      </c>
      <c r="G2429">
        <v>154</v>
      </c>
      <c r="H2429">
        <f t="shared" si="162"/>
        <v>61</v>
      </c>
      <c r="I2429" t="str">
        <f t="shared" si="163"/>
        <v>E0R626_ECOLX/93-154</v>
      </c>
      <c r="K2429" t="e">
        <f>IF(C2429="Secretin_N, Secretin, TraK","T","N")</f>
        <v>#N/A</v>
      </c>
      <c r="L2429" t="e">
        <f>VLOOKUP(E2429,'Uniprot taxonomy'!E:J,4,FALSE)</f>
        <v>#N/A</v>
      </c>
      <c r="M2429" t="e">
        <f>LEFT(VLOOKUP(B2429,'Uniprot taxonomy'!B:R,5,FALSE))</f>
        <v>#N/A</v>
      </c>
      <c r="N2429" t="e">
        <f>VLOOKUP(B2429,'Uniprot taxonomy'!B:R,5,FALSE)</f>
        <v>#N/A</v>
      </c>
      <c r="O2429" t="e">
        <f>VLOOKUP(B2429,'Uniprot taxonomy'!B:R,6,FALSE)</f>
        <v>#N/A</v>
      </c>
      <c r="P2429" t="e">
        <f>VLOOKUP(B2429,'Uniprot taxonomy'!B:R,7,FALSE)</f>
        <v>#N/A</v>
      </c>
      <c r="Q2429" t="e">
        <f>VLOOKUP(B2429,'Uniprot taxonomy'!B:R,8,FALSE)</f>
        <v>#N/A</v>
      </c>
    </row>
    <row r="2430" spans="1:17" hidden="1" x14ac:dyDescent="0.25">
      <c r="A2430" t="s">
        <v>5795</v>
      </c>
      <c r="B2430" t="s">
        <v>5796</v>
      </c>
      <c r="C2430" t="e">
        <f>VLOOKUP('Домены Secretin_N'!B2430,'AC-Architecture'!A:C,3,FALSE)</f>
        <v>#N/A</v>
      </c>
      <c r="D2430">
        <v>654</v>
      </c>
      <c r="E2430" t="s">
        <v>3632</v>
      </c>
      <c r="F2430">
        <v>131</v>
      </c>
      <c r="G2430">
        <v>193</v>
      </c>
      <c r="H2430">
        <f t="shared" si="162"/>
        <v>62</v>
      </c>
      <c r="I2430" t="str">
        <f t="shared" si="163"/>
        <v>E0R687_ECOLX/131-193</v>
      </c>
      <c r="K2430" t="e">
        <f>IF(C2430="Secretin_N, Secretin, TraK","T","N")</f>
        <v>#N/A</v>
      </c>
      <c r="L2430" t="e">
        <f>VLOOKUP(E2430,'Uniprot taxonomy'!E:J,4,FALSE)</f>
        <v>#N/A</v>
      </c>
      <c r="M2430" t="e">
        <f>LEFT(VLOOKUP(B2430,'Uniprot taxonomy'!B:R,5,FALSE))</f>
        <v>#N/A</v>
      </c>
      <c r="N2430" t="e">
        <f>VLOOKUP(B2430,'Uniprot taxonomy'!B:R,5,FALSE)</f>
        <v>#N/A</v>
      </c>
      <c r="O2430" t="e">
        <f>VLOOKUP(B2430,'Uniprot taxonomy'!B:R,6,FALSE)</f>
        <v>#N/A</v>
      </c>
      <c r="P2430" t="e">
        <f>VLOOKUP(B2430,'Uniprot taxonomy'!B:R,7,FALSE)</f>
        <v>#N/A</v>
      </c>
      <c r="Q2430" t="e">
        <f>VLOOKUP(B2430,'Uniprot taxonomy'!B:R,8,FALSE)</f>
        <v>#N/A</v>
      </c>
    </row>
    <row r="2431" spans="1:17" hidden="1" x14ac:dyDescent="0.25">
      <c r="A2431" t="s">
        <v>5795</v>
      </c>
      <c r="B2431" t="s">
        <v>5796</v>
      </c>
      <c r="C2431" t="e">
        <f>VLOOKUP('Домены Secretin_N'!B2431,'AC-Architecture'!A:C,3,FALSE)</f>
        <v>#N/A</v>
      </c>
      <c r="D2431">
        <v>654</v>
      </c>
      <c r="E2431" t="s">
        <v>3632</v>
      </c>
      <c r="F2431">
        <v>196</v>
      </c>
      <c r="G2431">
        <v>268</v>
      </c>
      <c r="H2431">
        <f t="shared" si="162"/>
        <v>72</v>
      </c>
      <c r="I2431" t="str">
        <f t="shared" si="163"/>
        <v>E0R687_ECOLX/196-268</v>
      </c>
      <c r="K2431" t="e">
        <f>IF(C2431="Secretin_N, Secretin, TraK","T","N")</f>
        <v>#N/A</v>
      </c>
      <c r="L2431" t="e">
        <f>VLOOKUP(E2431,'Uniprot taxonomy'!E:J,4,FALSE)</f>
        <v>#N/A</v>
      </c>
      <c r="M2431" t="e">
        <f>LEFT(VLOOKUP(B2431,'Uniprot taxonomy'!B:R,5,FALSE))</f>
        <v>#N/A</v>
      </c>
      <c r="N2431" t="e">
        <f>VLOOKUP(B2431,'Uniprot taxonomy'!B:R,5,FALSE)</f>
        <v>#N/A</v>
      </c>
      <c r="O2431" t="e">
        <f>VLOOKUP(B2431,'Uniprot taxonomy'!B:R,6,FALSE)</f>
        <v>#N/A</v>
      </c>
      <c r="P2431" t="e">
        <f>VLOOKUP(B2431,'Uniprot taxonomy'!B:R,7,FALSE)</f>
        <v>#N/A</v>
      </c>
      <c r="Q2431" t="e">
        <f>VLOOKUP(B2431,'Uniprot taxonomy'!B:R,8,FALSE)</f>
        <v>#N/A</v>
      </c>
    </row>
    <row r="2432" spans="1:17" hidden="1" x14ac:dyDescent="0.25">
      <c r="A2432" t="s">
        <v>5795</v>
      </c>
      <c r="B2432" t="s">
        <v>5796</v>
      </c>
      <c r="C2432" t="e">
        <f>VLOOKUP('Домены Secretin_N'!B2432,'AC-Architecture'!A:C,3,FALSE)</f>
        <v>#N/A</v>
      </c>
      <c r="D2432">
        <v>654</v>
      </c>
      <c r="E2432" t="s">
        <v>3632</v>
      </c>
      <c r="F2432">
        <v>272</v>
      </c>
      <c r="G2432">
        <v>351</v>
      </c>
      <c r="H2432">
        <f t="shared" si="162"/>
        <v>79</v>
      </c>
      <c r="I2432" t="str">
        <f t="shared" si="163"/>
        <v>E0R687_ECOLX/272-351</v>
      </c>
      <c r="K2432" t="e">
        <f>IF(C2432="Secretin_N, Secretin, TraK","T","N")</f>
        <v>#N/A</v>
      </c>
      <c r="L2432" t="e">
        <f>VLOOKUP(E2432,'Uniprot taxonomy'!E:J,4,FALSE)</f>
        <v>#N/A</v>
      </c>
      <c r="M2432" t="e">
        <f>LEFT(VLOOKUP(B2432,'Uniprot taxonomy'!B:R,5,FALSE))</f>
        <v>#N/A</v>
      </c>
      <c r="N2432" t="e">
        <f>VLOOKUP(B2432,'Uniprot taxonomy'!B:R,5,FALSE)</f>
        <v>#N/A</v>
      </c>
      <c r="O2432" t="e">
        <f>VLOOKUP(B2432,'Uniprot taxonomy'!B:R,6,FALSE)</f>
        <v>#N/A</v>
      </c>
      <c r="P2432" t="e">
        <f>VLOOKUP(B2432,'Uniprot taxonomy'!B:R,7,FALSE)</f>
        <v>#N/A</v>
      </c>
      <c r="Q2432" t="e">
        <f>VLOOKUP(B2432,'Uniprot taxonomy'!B:R,8,FALSE)</f>
        <v>#N/A</v>
      </c>
    </row>
    <row r="2433" spans="1:17" hidden="1" x14ac:dyDescent="0.25">
      <c r="A2433" t="s">
        <v>5797</v>
      </c>
      <c r="B2433" t="s">
        <v>5798</v>
      </c>
      <c r="C2433" t="e">
        <f>VLOOKUP('Домены Secretin_N'!B2433,'AC-Architecture'!A:C,3,FALSE)</f>
        <v>#N/A</v>
      </c>
      <c r="D2433">
        <v>686</v>
      </c>
      <c r="E2433" t="s">
        <v>3632</v>
      </c>
      <c r="F2433">
        <v>145</v>
      </c>
      <c r="G2433">
        <v>208</v>
      </c>
      <c r="H2433">
        <f t="shared" si="162"/>
        <v>63</v>
      </c>
      <c r="I2433" t="str">
        <f t="shared" si="163"/>
        <v>E0R6N2_ECOLX/145-208</v>
      </c>
      <c r="K2433" t="e">
        <f>IF(C2433="Secretin_N, Secretin, TraK","T","N")</f>
        <v>#N/A</v>
      </c>
      <c r="L2433" t="e">
        <f>VLOOKUP(E2433,'Uniprot taxonomy'!E:J,4,FALSE)</f>
        <v>#N/A</v>
      </c>
      <c r="M2433" t="e">
        <f>LEFT(VLOOKUP(B2433,'Uniprot taxonomy'!B:R,5,FALSE))</f>
        <v>#N/A</v>
      </c>
      <c r="N2433" t="e">
        <f>VLOOKUP(B2433,'Uniprot taxonomy'!B:R,5,FALSE)</f>
        <v>#N/A</v>
      </c>
      <c r="O2433" t="e">
        <f>VLOOKUP(B2433,'Uniprot taxonomy'!B:R,6,FALSE)</f>
        <v>#N/A</v>
      </c>
      <c r="P2433" t="e">
        <f>VLOOKUP(B2433,'Uniprot taxonomy'!B:R,7,FALSE)</f>
        <v>#N/A</v>
      </c>
      <c r="Q2433" t="e">
        <f>VLOOKUP(B2433,'Uniprot taxonomy'!B:R,8,FALSE)</f>
        <v>#N/A</v>
      </c>
    </row>
    <row r="2434" spans="1:17" hidden="1" x14ac:dyDescent="0.25">
      <c r="A2434" t="s">
        <v>5797</v>
      </c>
      <c r="B2434" t="s">
        <v>5798</v>
      </c>
      <c r="C2434" t="e">
        <f>VLOOKUP('Домены Secretin_N'!B2434,'AC-Architecture'!A:C,3,FALSE)</f>
        <v>#N/A</v>
      </c>
      <c r="D2434">
        <v>686</v>
      </c>
      <c r="E2434" t="s">
        <v>3632</v>
      </c>
      <c r="F2434">
        <v>210</v>
      </c>
      <c r="G2434">
        <v>280</v>
      </c>
      <c r="H2434">
        <f t="shared" si="162"/>
        <v>70</v>
      </c>
      <c r="I2434" t="str">
        <f t="shared" si="163"/>
        <v>E0R6N2_ECOLX/210-280</v>
      </c>
      <c r="K2434" t="e">
        <f>IF(C2434="Secretin_N, Secretin, TraK","T","N")</f>
        <v>#N/A</v>
      </c>
      <c r="L2434" t="e">
        <f>VLOOKUP(E2434,'Uniprot taxonomy'!E:J,4,FALSE)</f>
        <v>#N/A</v>
      </c>
      <c r="M2434" t="e">
        <f>LEFT(VLOOKUP(B2434,'Uniprot taxonomy'!B:R,5,FALSE))</f>
        <v>#N/A</v>
      </c>
      <c r="N2434" t="e">
        <f>VLOOKUP(B2434,'Uniprot taxonomy'!B:R,5,FALSE)</f>
        <v>#N/A</v>
      </c>
      <c r="O2434" t="e">
        <f>VLOOKUP(B2434,'Uniprot taxonomy'!B:R,6,FALSE)</f>
        <v>#N/A</v>
      </c>
      <c r="P2434" t="e">
        <f>VLOOKUP(B2434,'Uniprot taxonomy'!B:R,7,FALSE)</f>
        <v>#N/A</v>
      </c>
      <c r="Q2434" t="e">
        <f>VLOOKUP(B2434,'Uniprot taxonomy'!B:R,8,FALSE)</f>
        <v>#N/A</v>
      </c>
    </row>
    <row r="2435" spans="1:17" hidden="1" x14ac:dyDescent="0.25">
      <c r="A2435" t="s">
        <v>5797</v>
      </c>
      <c r="B2435" t="s">
        <v>5798</v>
      </c>
      <c r="C2435" t="e">
        <f>VLOOKUP('Домены Secretin_N'!B2435,'AC-Architecture'!A:C,3,FALSE)</f>
        <v>#N/A</v>
      </c>
      <c r="D2435">
        <v>686</v>
      </c>
      <c r="E2435" t="s">
        <v>3632</v>
      </c>
      <c r="F2435">
        <v>284</v>
      </c>
      <c r="G2435">
        <v>362</v>
      </c>
      <c r="H2435">
        <f t="shared" ref="H2435:H2498" si="166">G2435-F2435</f>
        <v>78</v>
      </c>
      <c r="I2435" t="str">
        <f t="shared" ref="I2435:I2498" si="167">CONCATENATE(A2435,"/",F2435,"-",G2435)</f>
        <v>E0R6N2_ECOLX/284-362</v>
      </c>
      <c r="K2435" t="e">
        <f>IF(C2435="Secretin_N, Secretin, TraK","T","N")</f>
        <v>#N/A</v>
      </c>
      <c r="L2435" t="e">
        <f>VLOOKUP(E2435,'Uniprot taxonomy'!E:J,4,FALSE)</f>
        <v>#N/A</v>
      </c>
      <c r="M2435" t="e">
        <f>LEFT(VLOOKUP(B2435,'Uniprot taxonomy'!B:R,5,FALSE))</f>
        <v>#N/A</v>
      </c>
      <c r="N2435" t="e">
        <f>VLOOKUP(B2435,'Uniprot taxonomy'!B:R,5,FALSE)</f>
        <v>#N/A</v>
      </c>
      <c r="O2435" t="e">
        <f>VLOOKUP(B2435,'Uniprot taxonomy'!B:R,6,FALSE)</f>
        <v>#N/A</v>
      </c>
      <c r="P2435" t="e">
        <f>VLOOKUP(B2435,'Uniprot taxonomy'!B:R,7,FALSE)</f>
        <v>#N/A</v>
      </c>
      <c r="Q2435" t="e">
        <f>VLOOKUP(B2435,'Uniprot taxonomy'!B:R,8,FALSE)</f>
        <v>#N/A</v>
      </c>
    </row>
    <row r="2436" spans="1:17" x14ac:dyDescent="0.25">
      <c r="A2436" t="s">
        <v>17</v>
      </c>
      <c r="B2436" t="s">
        <v>1322</v>
      </c>
      <c r="C2436" t="str">
        <f>VLOOKUP('Домены Secretin_N'!B2436,'AC-Architecture'!A:C,3,FALSE)</f>
        <v>Secretin_N, Secretin, TraK</v>
      </c>
      <c r="D2436">
        <v>689</v>
      </c>
      <c r="E2436" t="s">
        <v>3632</v>
      </c>
      <c r="F2436">
        <v>183</v>
      </c>
      <c r="G2436">
        <v>322</v>
      </c>
      <c r="H2436">
        <f t="shared" si="166"/>
        <v>139</v>
      </c>
      <c r="I2436" t="str">
        <f t="shared" si="167"/>
        <v>E0SE43_DICD3/183-322</v>
      </c>
      <c r="J2436" t="str">
        <f>CONCATENATE(K2436,"_",LEFT(O2436,3),"_",LEFT(Q2436,3),"_",B2436)</f>
        <v>T_Ent_Dic_E0SE43</v>
      </c>
      <c r="K2436" t="str">
        <f>IF(C2436="Secretin_N, Secretin, TraK","T","N")</f>
        <v>T</v>
      </c>
      <c r="L2436" t="str">
        <f>VLOOKUP(B2436,'Uniprot taxonomy'!B:R,4,FALSE)</f>
        <v>Proteobacteria</v>
      </c>
      <c r="M2436" t="str">
        <f>LEFT(VLOOKUP(B2436,'Uniprot taxonomy'!B:R,5,FALSE))</f>
        <v>G</v>
      </c>
      <c r="N2436" t="str">
        <f>VLOOKUP(B2436,'Uniprot taxonomy'!B:R,5,FALSE)</f>
        <v>Gammaproteobacteria</v>
      </c>
      <c r="O2436" t="str">
        <f>VLOOKUP(B2436,'Uniprot taxonomy'!B:R,6,FALSE)</f>
        <v>Enterobacteriales</v>
      </c>
      <c r="P2436" t="str">
        <f>VLOOKUP(B2436,'Uniprot taxonomy'!B:R,7,FALSE)</f>
        <v>Enterobacteriaceae</v>
      </c>
      <c r="Q2436" t="str">
        <f>VLOOKUP(B2436,'Uniprot taxonomy'!B:R,8,FALSE)</f>
        <v>Dickeya</v>
      </c>
    </row>
    <row r="2437" spans="1:17" hidden="1" x14ac:dyDescent="0.25">
      <c r="A2437" t="s">
        <v>5799</v>
      </c>
      <c r="B2437" t="s">
        <v>5800</v>
      </c>
      <c r="C2437" t="e">
        <f>VLOOKUP('Домены Secretin_N'!B2437,'AC-Architecture'!A:C,3,FALSE)</f>
        <v>#N/A</v>
      </c>
      <c r="D2437">
        <v>696</v>
      </c>
      <c r="E2437" t="s">
        <v>3632</v>
      </c>
      <c r="F2437">
        <v>206</v>
      </c>
      <c r="G2437">
        <v>274</v>
      </c>
      <c r="H2437">
        <f t="shared" si="166"/>
        <v>68</v>
      </c>
      <c r="I2437" t="str">
        <f t="shared" si="167"/>
        <v>E0SG47_DICD3/206-274</v>
      </c>
      <c r="K2437" t="e">
        <f>IF(C2437="Secretin_N, Secretin, TraK","T","N")</f>
        <v>#N/A</v>
      </c>
      <c r="L2437" t="e">
        <f>VLOOKUP(E2437,'Uniprot taxonomy'!E:J,4,FALSE)</f>
        <v>#N/A</v>
      </c>
      <c r="M2437" t="e">
        <f>LEFT(VLOOKUP(B2437,'Uniprot taxonomy'!B:R,5,FALSE))</f>
        <v>#N/A</v>
      </c>
      <c r="N2437" t="e">
        <f>VLOOKUP(B2437,'Uniprot taxonomy'!B:R,5,FALSE)</f>
        <v>#N/A</v>
      </c>
      <c r="O2437" t="e">
        <f>VLOOKUP(B2437,'Uniprot taxonomy'!B:R,6,FALSE)</f>
        <v>#N/A</v>
      </c>
      <c r="P2437" t="e">
        <f>VLOOKUP(B2437,'Uniprot taxonomy'!B:R,7,FALSE)</f>
        <v>#N/A</v>
      </c>
      <c r="Q2437" t="e">
        <f>VLOOKUP(B2437,'Uniprot taxonomy'!B:R,8,FALSE)</f>
        <v>#N/A</v>
      </c>
    </row>
    <row r="2438" spans="1:17" hidden="1" x14ac:dyDescent="0.25">
      <c r="A2438" t="s">
        <v>5799</v>
      </c>
      <c r="B2438" t="s">
        <v>5800</v>
      </c>
      <c r="C2438" t="e">
        <f>VLOOKUP('Домены Secretin_N'!B2438,'AC-Architecture'!A:C,3,FALSE)</f>
        <v>#N/A</v>
      </c>
      <c r="D2438">
        <v>696</v>
      </c>
      <c r="E2438" t="s">
        <v>3632</v>
      </c>
      <c r="F2438">
        <v>275</v>
      </c>
      <c r="G2438">
        <v>406</v>
      </c>
      <c r="H2438">
        <f t="shared" si="166"/>
        <v>131</v>
      </c>
      <c r="I2438" t="str">
        <f t="shared" si="167"/>
        <v>E0SG47_DICD3/275-406</v>
      </c>
      <c r="K2438" t="e">
        <f>IF(C2438="Secretin_N, Secretin, TraK","T","N")</f>
        <v>#N/A</v>
      </c>
      <c r="L2438" t="e">
        <f>VLOOKUP(E2438,'Uniprot taxonomy'!E:J,4,FALSE)</f>
        <v>#N/A</v>
      </c>
      <c r="M2438" t="e">
        <f>LEFT(VLOOKUP(B2438,'Uniprot taxonomy'!B:R,5,FALSE))</f>
        <v>#N/A</v>
      </c>
      <c r="N2438" t="e">
        <f>VLOOKUP(B2438,'Uniprot taxonomy'!B:R,5,FALSE)</f>
        <v>#N/A</v>
      </c>
      <c r="O2438" t="e">
        <f>VLOOKUP(B2438,'Uniprot taxonomy'!B:R,6,FALSE)</f>
        <v>#N/A</v>
      </c>
      <c r="P2438" t="e">
        <f>VLOOKUP(B2438,'Uniprot taxonomy'!B:R,7,FALSE)</f>
        <v>#N/A</v>
      </c>
      <c r="Q2438" t="e">
        <f>VLOOKUP(B2438,'Uniprot taxonomy'!B:R,8,FALSE)</f>
        <v>#N/A</v>
      </c>
    </row>
    <row r="2439" spans="1:17" hidden="1" x14ac:dyDescent="0.25">
      <c r="A2439" t="s">
        <v>5801</v>
      </c>
      <c r="B2439" t="s">
        <v>5802</v>
      </c>
      <c r="C2439" t="e">
        <f>VLOOKUP('Домены Secretin_N'!B2439,'AC-Architecture'!A:C,3,FALSE)</f>
        <v>#N/A</v>
      </c>
      <c r="D2439">
        <v>417</v>
      </c>
      <c r="E2439" t="s">
        <v>3632</v>
      </c>
      <c r="F2439">
        <v>114</v>
      </c>
      <c r="G2439">
        <v>178</v>
      </c>
      <c r="H2439">
        <f t="shared" si="166"/>
        <v>64</v>
      </c>
      <c r="I2439" t="str">
        <f t="shared" si="167"/>
        <v>E0SJR8_DICD3/114-178</v>
      </c>
      <c r="K2439" t="e">
        <f>IF(C2439="Secretin_N, Secretin, TraK","T","N")</f>
        <v>#N/A</v>
      </c>
      <c r="L2439" t="e">
        <f>VLOOKUP(E2439,'Uniprot taxonomy'!E:J,4,FALSE)</f>
        <v>#N/A</v>
      </c>
      <c r="M2439" t="e">
        <f>LEFT(VLOOKUP(B2439,'Uniprot taxonomy'!B:R,5,FALSE))</f>
        <v>#N/A</v>
      </c>
      <c r="N2439" t="e">
        <f>VLOOKUP(B2439,'Uniprot taxonomy'!B:R,5,FALSE)</f>
        <v>#N/A</v>
      </c>
      <c r="O2439" t="e">
        <f>VLOOKUP(B2439,'Uniprot taxonomy'!B:R,6,FALSE)</f>
        <v>#N/A</v>
      </c>
      <c r="P2439" t="e">
        <f>VLOOKUP(B2439,'Uniprot taxonomy'!B:R,7,FALSE)</f>
        <v>#N/A</v>
      </c>
      <c r="Q2439" t="e">
        <f>VLOOKUP(B2439,'Uniprot taxonomy'!B:R,8,FALSE)</f>
        <v>#N/A</v>
      </c>
    </row>
    <row r="2440" spans="1:17" x14ac:dyDescent="0.25">
      <c r="A2440" t="s">
        <v>681</v>
      </c>
      <c r="B2440" t="s">
        <v>1980</v>
      </c>
      <c r="C2440" t="str">
        <f>VLOOKUP('Домены Secretin_N'!B2440,'AC-Architecture'!A:C,3,FALSE)</f>
        <v>Secretin_N, Secretin</v>
      </c>
      <c r="D2440">
        <v>494</v>
      </c>
      <c r="E2440" t="s">
        <v>3632</v>
      </c>
      <c r="F2440">
        <v>177</v>
      </c>
      <c r="G2440">
        <v>271</v>
      </c>
      <c r="H2440">
        <f t="shared" si="166"/>
        <v>94</v>
      </c>
      <c r="I2440" t="str">
        <f t="shared" si="167"/>
        <v>E0T2A2_EDWTF/177-271</v>
      </c>
      <c r="J2440" t="str">
        <f t="shared" ref="J2440:J2441" si="168">CONCATENATE(K2440,"_",LEFT(O2440,3),"_",LEFT(Q2440,3),"_",B2440)</f>
        <v>N_Ent_Edw_E0T2A2</v>
      </c>
      <c r="K2440" t="str">
        <f>IF(C2440="Secretin_N, Secretin, TraK","T","N")</f>
        <v>N</v>
      </c>
      <c r="L2440" t="str">
        <f>VLOOKUP(B2440,'Uniprot taxonomy'!B:R,4,FALSE)</f>
        <v>Proteobacteria</v>
      </c>
      <c r="M2440" t="str">
        <f>LEFT(VLOOKUP(B2440,'Uniprot taxonomy'!B:R,5,FALSE))</f>
        <v>G</v>
      </c>
      <c r="N2440" t="str">
        <f>VLOOKUP(B2440,'Uniprot taxonomy'!B:R,5,FALSE)</f>
        <v>Gammaproteobacteria</v>
      </c>
      <c r="O2440" t="str">
        <f>VLOOKUP(B2440,'Uniprot taxonomy'!B:R,6,FALSE)</f>
        <v>Enterobacteriales</v>
      </c>
      <c r="P2440" t="str">
        <f>VLOOKUP(B2440,'Uniprot taxonomy'!B:R,7,FALSE)</f>
        <v>Enterobacteriaceae</v>
      </c>
      <c r="Q2440" t="str">
        <f>VLOOKUP(B2440,'Uniprot taxonomy'!B:R,8,FALSE)</f>
        <v>Edwardsiella</v>
      </c>
    </row>
    <row r="2441" spans="1:17" x14ac:dyDescent="0.25">
      <c r="A2441" t="s">
        <v>682</v>
      </c>
      <c r="B2441" t="s">
        <v>1981</v>
      </c>
      <c r="C2441" t="str">
        <f>VLOOKUP('Домены Secretin_N'!B2441,'AC-Architecture'!A:C,3,FALSE)</f>
        <v>Secretin_N, Secretin</v>
      </c>
      <c r="D2441">
        <v>409</v>
      </c>
      <c r="E2441" t="s">
        <v>3632</v>
      </c>
      <c r="F2441">
        <v>107</v>
      </c>
      <c r="G2441">
        <v>171</v>
      </c>
      <c r="H2441">
        <f t="shared" si="166"/>
        <v>64</v>
      </c>
      <c r="I2441" t="str">
        <f t="shared" si="167"/>
        <v>E0T9Z3_EDWTF/107-171</v>
      </c>
      <c r="J2441" t="str">
        <f t="shared" si="168"/>
        <v>N_Ent_Edw_E0T9Z3</v>
      </c>
      <c r="K2441" t="str">
        <f>IF(C2441="Secretin_N, Secretin, TraK","T","N")</f>
        <v>N</v>
      </c>
      <c r="L2441" t="str">
        <f>VLOOKUP(B2441,'Uniprot taxonomy'!B:R,4,FALSE)</f>
        <v>Proteobacteria</v>
      </c>
      <c r="M2441" t="str">
        <f>LEFT(VLOOKUP(B2441,'Uniprot taxonomy'!B:R,5,FALSE))</f>
        <v>G</v>
      </c>
      <c r="N2441" t="str">
        <f>VLOOKUP(B2441,'Uniprot taxonomy'!B:R,5,FALSE)</f>
        <v>Gammaproteobacteria</v>
      </c>
      <c r="O2441" t="str">
        <f>VLOOKUP(B2441,'Uniprot taxonomy'!B:R,6,FALSE)</f>
        <v>Enterobacteriales</v>
      </c>
      <c r="P2441" t="str">
        <f>VLOOKUP(B2441,'Uniprot taxonomy'!B:R,7,FALSE)</f>
        <v>Enterobacteriaceae</v>
      </c>
      <c r="Q2441" t="str">
        <f>VLOOKUP(B2441,'Uniprot taxonomy'!B:R,8,FALSE)</f>
        <v>Edwardsiella</v>
      </c>
    </row>
    <row r="2442" spans="1:17" hidden="1" x14ac:dyDescent="0.25">
      <c r="A2442" t="s">
        <v>5803</v>
      </c>
      <c r="B2442" t="s">
        <v>5804</v>
      </c>
      <c r="C2442" t="e">
        <f>VLOOKUP('Домены Secretin_N'!B2442,'AC-Architecture'!A:C,3,FALSE)</f>
        <v>#N/A</v>
      </c>
      <c r="D2442">
        <v>736</v>
      </c>
      <c r="E2442" t="s">
        <v>3632</v>
      </c>
      <c r="F2442">
        <v>136</v>
      </c>
      <c r="G2442">
        <v>197</v>
      </c>
      <c r="H2442">
        <f t="shared" si="166"/>
        <v>61</v>
      </c>
      <c r="I2442" t="str">
        <f t="shared" si="167"/>
        <v>E0TBQ0_PARBH/136-197</v>
      </c>
      <c r="K2442" t="e">
        <f>IF(C2442="Secretin_N, Secretin, TraK","T","N")</f>
        <v>#N/A</v>
      </c>
      <c r="L2442" t="e">
        <f>VLOOKUP(E2442,'Uniprot taxonomy'!E:J,4,FALSE)</f>
        <v>#N/A</v>
      </c>
      <c r="M2442" t="e">
        <f>LEFT(VLOOKUP(B2442,'Uniprot taxonomy'!B:R,5,FALSE))</f>
        <v>#N/A</v>
      </c>
      <c r="N2442" t="e">
        <f>VLOOKUP(B2442,'Uniprot taxonomy'!B:R,5,FALSE)</f>
        <v>#N/A</v>
      </c>
      <c r="O2442" t="e">
        <f>VLOOKUP(B2442,'Uniprot taxonomy'!B:R,6,FALSE)</f>
        <v>#N/A</v>
      </c>
      <c r="P2442" t="e">
        <f>VLOOKUP(B2442,'Uniprot taxonomy'!B:R,7,FALSE)</f>
        <v>#N/A</v>
      </c>
      <c r="Q2442" t="e">
        <f>VLOOKUP(B2442,'Uniprot taxonomy'!B:R,8,FALSE)</f>
        <v>#N/A</v>
      </c>
    </row>
    <row r="2443" spans="1:17" hidden="1" x14ac:dyDescent="0.25">
      <c r="A2443" t="s">
        <v>5803</v>
      </c>
      <c r="B2443" t="s">
        <v>5804</v>
      </c>
      <c r="C2443" t="e">
        <f>VLOOKUP('Домены Secretin_N'!B2443,'AC-Architecture'!A:C,3,FALSE)</f>
        <v>#N/A</v>
      </c>
      <c r="D2443">
        <v>736</v>
      </c>
      <c r="E2443" t="s">
        <v>3632</v>
      </c>
      <c r="F2443">
        <v>198</v>
      </c>
      <c r="G2443">
        <v>268</v>
      </c>
      <c r="H2443">
        <f t="shared" si="166"/>
        <v>70</v>
      </c>
      <c r="I2443" t="str">
        <f t="shared" si="167"/>
        <v>E0TBQ0_PARBH/198-268</v>
      </c>
      <c r="K2443" t="e">
        <f>IF(C2443="Secretin_N, Secretin, TraK","T","N")</f>
        <v>#N/A</v>
      </c>
      <c r="L2443" t="e">
        <f>VLOOKUP(E2443,'Uniprot taxonomy'!E:J,4,FALSE)</f>
        <v>#N/A</v>
      </c>
      <c r="M2443" t="e">
        <f>LEFT(VLOOKUP(B2443,'Uniprot taxonomy'!B:R,5,FALSE))</f>
        <v>#N/A</v>
      </c>
      <c r="N2443" t="e">
        <f>VLOOKUP(B2443,'Uniprot taxonomy'!B:R,5,FALSE)</f>
        <v>#N/A</v>
      </c>
      <c r="O2443" t="e">
        <f>VLOOKUP(B2443,'Uniprot taxonomy'!B:R,6,FALSE)</f>
        <v>#N/A</v>
      </c>
      <c r="P2443" t="e">
        <f>VLOOKUP(B2443,'Uniprot taxonomy'!B:R,7,FALSE)</f>
        <v>#N/A</v>
      </c>
      <c r="Q2443" t="e">
        <f>VLOOKUP(B2443,'Uniprot taxonomy'!B:R,8,FALSE)</f>
        <v>#N/A</v>
      </c>
    </row>
    <row r="2444" spans="1:17" hidden="1" x14ac:dyDescent="0.25">
      <c r="A2444" t="s">
        <v>5803</v>
      </c>
      <c r="B2444" t="s">
        <v>5804</v>
      </c>
      <c r="C2444" t="e">
        <f>VLOOKUP('Домены Secretin_N'!B2444,'AC-Architecture'!A:C,3,FALSE)</f>
        <v>#N/A</v>
      </c>
      <c r="D2444">
        <v>736</v>
      </c>
      <c r="E2444" t="s">
        <v>3632</v>
      </c>
      <c r="F2444">
        <v>272</v>
      </c>
      <c r="G2444">
        <v>361</v>
      </c>
      <c r="H2444">
        <f t="shared" si="166"/>
        <v>89</v>
      </c>
      <c r="I2444" t="str">
        <f t="shared" si="167"/>
        <v>E0TBQ0_PARBH/272-361</v>
      </c>
      <c r="K2444" t="e">
        <f>IF(C2444="Secretin_N, Secretin, TraK","T","N")</f>
        <v>#N/A</v>
      </c>
      <c r="L2444" t="e">
        <f>VLOOKUP(E2444,'Uniprot taxonomy'!E:J,4,FALSE)</f>
        <v>#N/A</v>
      </c>
      <c r="M2444" t="e">
        <f>LEFT(VLOOKUP(B2444,'Uniprot taxonomy'!B:R,5,FALSE))</f>
        <v>#N/A</v>
      </c>
      <c r="N2444" t="e">
        <f>VLOOKUP(B2444,'Uniprot taxonomy'!B:R,5,FALSE)</f>
        <v>#N/A</v>
      </c>
      <c r="O2444" t="e">
        <f>VLOOKUP(B2444,'Uniprot taxonomy'!B:R,6,FALSE)</f>
        <v>#N/A</v>
      </c>
      <c r="P2444" t="e">
        <f>VLOOKUP(B2444,'Uniprot taxonomy'!B:R,7,FALSE)</f>
        <v>#N/A</v>
      </c>
      <c r="Q2444" t="e">
        <f>VLOOKUP(B2444,'Uniprot taxonomy'!B:R,8,FALSE)</f>
        <v>#N/A</v>
      </c>
    </row>
    <row r="2445" spans="1:17" hidden="1" x14ac:dyDescent="0.25">
      <c r="A2445" t="s">
        <v>5805</v>
      </c>
      <c r="B2445" t="s">
        <v>5806</v>
      </c>
      <c r="C2445" t="e">
        <f>VLOOKUP('Домены Secretin_N'!B2445,'AC-Architecture'!A:C,3,FALSE)</f>
        <v>#N/A</v>
      </c>
      <c r="D2445">
        <v>728</v>
      </c>
      <c r="E2445" t="s">
        <v>3632</v>
      </c>
      <c r="F2445">
        <v>262</v>
      </c>
      <c r="G2445">
        <v>370</v>
      </c>
      <c r="H2445">
        <f t="shared" si="166"/>
        <v>108</v>
      </c>
      <c r="I2445" t="str">
        <f t="shared" si="167"/>
        <v>E0UHF2_CYAP2/262-370</v>
      </c>
      <c r="K2445" t="e">
        <f>IF(C2445="Secretin_N, Secretin, TraK","T","N")</f>
        <v>#N/A</v>
      </c>
      <c r="L2445" t="e">
        <f>VLOOKUP(E2445,'Uniprot taxonomy'!E:J,4,FALSE)</f>
        <v>#N/A</v>
      </c>
      <c r="M2445" t="e">
        <f>LEFT(VLOOKUP(B2445,'Uniprot taxonomy'!B:R,5,FALSE))</f>
        <v>#N/A</v>
      </c>
      <c r="N2445" t="e">
        <f>VLOOKUP(B2445,'Uniprot taxonomy'!B:R,5,FALSE)</f>
        <v>#N/A</v>
      </c>
      <c r="O2445" t="e">
        <f>VLOOKUP(B2445,'Uniprot taxonomy'!B:R,6,FALSE)</f>
        <v>#N/A</v>
      </c>
      <c r="P2445" t="e">
        <f>VLOOKUP(B2445,'Uniprot taxonomy'!B:R,7,FALSE)</f>
        <v>#N/A</v>
      </c>
      <c r="Q2445" t="e">
        <f>VLOOKUP(B2445,'Uniprot taxonomy'!B:R,8,FALSE)</f>
        <v>#N/A</v>
      </c>
    </row>
    <row r="2446" spans="1:17" hidden="1" x14ac:dyDescent="0.25">
      <c r="A2446" t="s">
        <v>683</v>
      </c>
      <c r="B2446" t="s">
        <v>1982</v>
      </c>
      <c r="C2446" t="str">
        <f>VLOOKUP('Домены Secretin_N'!B2446,'AC-Architecture'!A:C,3,FALSE)</f>
        <v>Secretin_N, Secretin</v>
      </c>
      <c r="D2446">
        <v>709</v>
      </c>
      <c r="E2446" t="s">
        <v>3632</v>
      </c>
      <c r="F2446">
        <v>357</v>
      </c>
      <c r="G2446">
        <v>456</v>
      </c>
      <c r="H2446">
        <f t="shared" si="166"/>
        <v>99</v>
      </c>
      <c r="I2446" t="str">
        <f t="shared" si="167"/>
        <v>E0UU16_SULAO/357-456</v>
      </c>
      <c r="J2446" t="e">
        <f>CONCATENATE(K2446,"_",#REF!,"_",B2446)</f>
        <v>#REF!</v>
      </c>
      <c r="K2446" t="str">
        <f>IF(C2446="Secretin_N, Secretin, TraK","T","N")</f>
        <v>N</v>
      </c>
      <c r="L2446" t="e">
        <f>VLOOKUP(E2446,'Uniprot taxonomy'!E:J,4,FALSE)</f>
        <v>#N/A</v>
      </c>
      <c r="M2446" t="str">
        <f>LEFT(VLOOKUP(B2446,'Uniprot taxonomy'!B:R,5,FALSE))</f>
        <v>E</v>
      </c>
      <c r="N2446" t="str">
        <f>VLOOKUP(B2446,'Uniprot taxonomy'!B:R,5,FALSE)</f>
        <v>Epsilonproteobacteria</v>
      </c>
      <c r="O2446" t="str">
        <f>VLOOKUP(B2446,'Uniprot taxonomy'!B:R,6,FALSE)</f>
        <v>Campylobacterales</v>
      </c>
      <c r="P2446" t="str">
        <f>VLOOKUP(B2446,'Uniprot taxonomy'!B:R,7,FALSE)</f>
        <v>Helicobacteraceae</v>
      </c>
      <c r="Q2446" t="str">
        <f>VLOOKUP(B2446,'Uniprot taxonomy'!B:R,8,FALSE)</f>
        <v>Sulfurimonas</v>
      </c>
    </row>
    <row r="2447" spans="1:17" hidden="1" x14ac:dyDescent="0.25">
      <c r="A2447" t="s">
        <v>5808</v>
      </c>
      <c r="B2447" t="s">
        <v>5809</v>
      </c>
      <c r="C2447" t="e">
        <f>VLOOKUP('Домены Secretin_N'!B2447,'AC-Architecture'!A:C,3,FALSE)</f>
        <v>#N/A</v>
      </c>
      <c r="D2447">
        <v>645</v>
      </c>
      <c r="E2447" t="s">
        <v>3632</v>
      </c>
      <c r="F2447">
        <v>135</v>
      </c>
      <c r="G2447">
        <v>198</v>
      </c>
      <c r="H2447">
        <f t="shared" si="166"/>
        <v>63</v>
      </c>
      <c r="I2447" t="str">
        <f t="shared" si="167"/>
        <v>E0WF82_9BURK/135-198</v>
      </c>
      <c r="K2447" t="e">
        <f>IF(C2447="Secretin_N, Secretin, TraK","T","N")</f>
        <v>#N/A</v>
      </c>
      <c r="L2447" t="e">
        <f>VLOOKUP(E2447,'Uniprot taxonomy'!E:J,4,FALSE)</f>
        <v>#N/A</v>
      </c>
      <c r="M2447" t="e">
        <f>LEFT(VLOOKUP(B2447,'Uniprot taxonomy'!B:R,5,FALSE))</f>
        <v>#N/A</v>
      </c>
      <c r="N2447" t="e">
        <f>VLOOKUP(B2447,'Uniprot taxonomy'!B:R,5,FALSE)</f>
        <v>#N/A</v>
      </c>
      <c r="O2447" t="e">
        <f>VLOOKUP(B2447,'Uniprot taxonomy'!B:R,6,FALSE)</f>
        <v>#N/A</v>
      </c>
      <c r="P2447" t="e">
        <f>VLOOKUP(B2447,'Uniprot taxonomy'!B:R,7,FALSE)</f>
        <v>#N/A</v>
      </c>
      <c r="Q2447" t="e">
        <f>VLOOKUP(B2447,'Uniprot taxonomy'!B:R,8,FALSE)</f>
        <v>#N/A</v>
      </c>
    </row>
    <row r="2448" spans="1:17" hidden="1" x14ac:dyDescent="0.25">
      <c r="A2448" t="s">
        <v>5808</v>
      </c>
      <c r="B2448" t="s">
        <v>5809</v>
      </c>
      <c r="C2448" t="e">
        <f>VLOOKUP('Домены Secretin_N'!B2448,'AC-Architecture'!A:C,3,FALSE)</f>
        <v>#N/A</v>
      </c>
      <c r="D2448">
        <v>645</v>
      </c>
      <c r="E2448" t="s">
        <v>3632</v>
      </c>
      <c r="F2448">
        <v>204</v>
      </c>
      <c r="G2448">
        <v>398</v>
      </c>
      <c r="H2448">
        <f t="shared" si="166"/>
        <v>194</v>
      </c>
      <c r="I2448" t="str">
        <f t="shared" si="167"/>
        <v>E0WF82_9BURK/204-398</v>
      </c>
      <c r="K2448" t="e">
        <f>IF(C2448="Secretin_N, Secretin, TraK","T","N")</f>
        <v>#N/A</v>
      </c>
      <c r="L2448" t="e">
        <f>VLOOKUP(E2448,'Uniprot taxonomy'!E:J,4,FALSE)</f>
        <v>#N/A</v>
      </c>
      <c r="M2448" t="e">
        <f>LEFT(VLOOKUP(B2448,'Uniprot taxonomy'!B:R,5,FALSE))</f>
        <v>#N/A</v>
      </c>
      <c r="N2448" t="e">
        <f>VLOOKUP(B2448,'Uniprot taxonomy'!B:R,5,FALSE)</f>
        <v>#N/A</v>
      </c>
      <c r="O2448" t="e">
        <f>VLOOKUP(B2448,'Uniprot taxonomy'!B:R,6,FALSE)</f>
        <v>#N/A</v>
      </c>
      <c r="P2448" t="e">
        <f>VLOOKUP(B2448,'Uniprot taxonomy'!B:R,7,FALSE)</f>
        <v>#N/A</v>
      </c>
      <c r="Q2448" t="e">
        <f>VLOOKUP(B2448,'Uniprot taxonomy'!B:R,8,FALSE)</f>
        <v>#N/A</v>
      </c>
    </row>
    <row r="2449" spans="1:17" x14ac:dyDescent="0.25">
      <c r="A2449" t="s">
        <v>684</v>
      </c>
      <c r="B2449" t="s">
        <v>1983</v>
      </c>
      <c r="C2449" t="str">
        <f>VLOOKUP('Домены Secretin_N'!B2449,'AC-Architecture'!A:C,3,FALSE)</f>
        <v>Secretin_N, Secretin</v>
      </c>
      <c r="D2449">
        <v>493</v>
      </c>
      <c r="E2449" t="s">
        <v>3632</v>
      </c>
      <c r="F2449">
        <v>175</v>
      </c>
      <c r="G2449">
        <v>266</v>
      </c>
      <c r="H2449">
        <f t="shared" si="166"/>
        <v>91</v>
      </c>
      <c r="I2449" t="str">
        <f t="shared" si="167"/>
        <v>E0WUZ2_9ENTR/175-266</v>
      </c>
      <c r="J2449" t="str">
        <f t="shared" ref="J2449:J2450" si="169">CONCATENATE(K2449,"_",LEFT(O2449,3),"_",LEFT(Q2449,3),"_",B2449)</f>
        <v>N_Ent_aph_E0WUZ2</v>
      </c>
      <c r="K2449" t="str">
        <f>IF(C2449="Secretin_N, Secretin, TraK","T","N")</f>
        <v>N</v>
      </c>
      <c r="L2449" t="str">
        <f>VLOOKUP(B2449,'Uniprot taxonomy'!B:R,4,FALSE)</f>
        <v>Proteobacteria</v>
      </c>
      <c r="M2449" t="str">
        <f>LEFT(VLOOKUP(B2449,'Uniprot taxonomy'!B:R,5,FALSE))</f>
        <v>G</v>
      </c>
      <c r="N2449" t="str">
        <f>VLOOKUP(B2449,'Uniprot taxonomy'!B:R,5,FALSE)</f>
        <v>Gammaproteobacteria</v>
      </c>
      <c r="O2449" t="str">
        <f>VLOOKUP(B2449,'Uniprot taxonomy'!B:R,6,FALSE)</f>
        <v>Enterobacteriales</v>
      </c>
      <c r="P2449" t="str">
        <f>VLOOKUP(B2449,'Uniprot taxonomy'!B:R,7,FALSE)</f>
        <v>Enterobacteriaceae</v>
      </c>
      <c r="Q2449" t="str">
        <f>VLOOKUP(B2449,'Uniprot taxonomy'!B:R,8,FALSE)</f>
        <v>aphidsecondarysymbionts</v>
      </c>
    </row>
    <row r="2450" spans="1:17" x14ac:dyDescent="0.25">
      <c r="A2450" t="s">
        <v>685</v>
      </c>
      <c r="B2450" t="s">
        <v>1984</v>
      </c>
      <c r="C2450" t="str">
        <f>VLOOKUP('Домены Secretin_N'!B2450,'AC-Architecture'!A:C,3,FALSE)</f>
        <v>Secretin_N, Secretin</v>
      </c>
      <c r="D2450">
        <v>360</v>
      </c>
      <c r="E2450" t="s">
        <v>3632</v>
      </c>
      <c r="F2450">
        <v>27</v>
      </c>
      <c r="G2450">
        <v>91</v>
      </c>
      <c r="H2450">
        <f t="shared" si="166"/>
        <v>64</v>
      </c>
      <c r="I2450" t="str">
        <f t="shared" si="167"/>
        <v>E0WV24_9ENTR/27-91</v>
      </c>
      <c r="J2450" t="str">
        <f t="shared" si="169"/>
        <v>N_Ent_aph_E0WV24</v>
      </c>
      <c r="K2450" t="str">
        <f>IF(C2450="Secretin_N, Secretin, TraK","T","N")</f>
        <v>N</v>
      </c>
      <c r="L2450" t="str">
        <f>VLOOKUP(B2450,'Uniprot taxonomy'!B:R,4,FALSE)</f>
        <v>Proteobacteria</v>
      </c>
      <c r="M2450" t="str">
        <f>LEFT(VLOOKUP(B2450,'Uniprot taxonomy'!B:R,5,FALSE))</f>
        <v>G</v>
      </c>
      <c r="N2450" t="str">
        <f>VLOOKUP(B2450,'Uniprot taxonomy'!B:R,5,FALSE)</f>
        <v>Gammaproteobacteria</v>
      </c>
      <c r="O2450" t="str">
        <f>VLOOKUP(B2450,'Uniprot taxonomy'!B:R,6,FALSE)</f>
        <v>Enterobacteriales</v>
      </c>
      <c r="P2450" t="str">
        <f>VLOOKUP(B2450,'Uniprot taxonomy'!B:R,7,FALSE)</f>
        <v>Enterobacteriaceae</v>
      </c>
      <c r="Q2450" t="str">
        <f>VLOOKUP(B2450,'Uniprot taxonomy'!B:R,8,FALSE)</f>
        <v>aphidsecondarysymbionts</v>
      </c>
    </row>
    <row r="2451" spans="1:17" hidden="1" x14ac:dyDescent="0.25">
      <c r="A2451" t="s">
        <v>5811</v>
      </c>
      <c r="B2451" t="s">
        <v>5812</v>
      </c>
      <c r="C2451" t="e">
        <f>VLOOKUP('Домены Secretin_N'!B2451,'AC-Architecture'!A:C,3,FALSE)</f>
        <v>#N/A</v>
      </c>
      <c r="D2451">
        <v>666</v>
      </c>
      <c r="E2451" t="s">
        <v>3632</v>
      </c>
      <c r="F2451">
        <v>129</v>
      </c>
      <c r="G2451">
        <v>188</v>
      </c>
      <c r="H2451">
        <f t="shared" si="166"/>
        <v>59</v>
      </c>
      <c r="I2451" t="str">
        <f t="shared" si="167"/>
        <v>E0XQJ4_9GAMM/129-188</v>
      </c>
      <c r="K2451" t="e">
        <f>IF(C2451="Secretin_N, Secretin, TraK","T","N")</f>
        <v>#N/A</v>
      </c>
      <c r="L2451" t="e">
        <f>VLOOKUP(E2451,'Uniprot taxonomy'!E:J,4,FALSE)</f>
        <v>#N/A</v>
      </c>
      <c r="M2451" t="e">
        <f>LEFT(VLOOKUP(B2451,'Uniprot taxonomy'!B:R,5,FALSE))</f>
        <v>#N/A</v>
      </c>
      <c r="N2451" t="e">
        <f>VLOOKUP(B2451,'Uniprot taxonomy'!B:R,5,FALSE)</f>
        <v>#N/A</v>
      </c>
      <c r="O2451" t="e">
        <f>VLOOKUP(B2451,'Uniprot taxonomy'!B:R,6,FALSE)</f>
        <v>#N/A</v>
      </c>
      <c r="P2451" t="e">
        <f>VLOOKUP(B2451,'Uniprot taxonomy'!B:R,7,FALSE)</f>
        <v>#N/A</v>
      </c>
      <c r="Q2451" t="e">
        <f>VLOOKUP(B2451,'Uniprot taxonomy'!B:R,8,FALSE)</f>
        <v>#N/A</v>
      </c>
    </row>
    <row r="2452" spans="1:17" hidden="1" x14ac:dyDescent="0.25">
      <c r="A2452" t="s">
        <v>5811</v>
      </c>
      <c r="B2452" t="s">
        <v>5812</v>
      </c>
      <c r="C2452" t="e">
        <f>VLOOKUP('Домены Secretin_N'!B2452,'AC-Architecture'!A:C,3,FALSE)</f>
        <v>#N/A</v>
      </c>
      <c r="D2452">
        <v>666</v>
      </c>
      <c r="E2452" t="s">
        <v>3632</v>
      </c>
      <c r="F2452">
        <v>192</v>
      </c>
      <c r="G2452">
        <v>263</v>
      </c>
      <c r="H2452">
        <f t="shared" si="166"/>
        <v>71</v>
      </c>
      <c r="I2452" t="str">
        <f t="shared" si="167"/>
        <v>E0XQJ4_9GAMM/192-263</v>
      </c>
      <c r="K2452" t="e">
        <f>IF(C2452="Secretin_N, Secretin, TraK","T","N")</f>
        <v>#N/A</v>
      </c>
      <c r="L2452" t="e">
        <f>VLOOKUP(E2452,'Uniprot taxonomy'!E:J,4,FALSE)</f>
        <v>#N/A</v>
      </c>
      <c r="M2452" t="e">
        <f>LEFT(VLOOKUP(B2452,'Uniprot taxonomy'!B:R,5,FALSE))</f>
        <v>#N/A</v>
      </c>
      <c r="N2452" t="e">
        <f>VLOOKUP(B2452,'Uniprot taxonomy'!B:R,5,FALSE)</f>
        <v>#N/A</v>
      </c>
      <c r="O2452" t="e">
        <f>VLOOKUP(B2452,'Uniprot taxonomy'!B:R,6,FALSE)</f>
        <v>#N/A</v>
      </c>
      <c r="P2452" t="e">
        <f>VLOOKUP(B2452,'Uniprot taxonomy'!B:R,7,FALSE)</f>
        <v>#N/A</v>
      </c>
      <c r="Q2452" t="e">
        <f>VLOOKUP(B2452,'Uniprot taxonomy'!B:R,8,FALSE)</f>
        <v>#N/A</v>
      </c>
    </row>
    <row r="2453" spans="1:17" hidden="1" x14ac:dyDescent="0.25">
      <c r="A2453" t="s">
        <v>5811</v>
      </c>
      <c r="B2453" t="s">
        <v>5812</v>
      </c>
      <c r="C2453" t="e">
        <f>VLOOKUP('Домены Secretin_N'!B2453,'AC-Architecture'!A:C,3,FALSE)</f>
        <v>#N/A</v>
      </c>
      <c r="D2453">
        <v>666</v>
      </c>
      <c r="E2453" t="s">
        <v>3632</v>
      </c>
      <c r="F2453">
        <v>267</v>
      </c>
      <c r="G2453">
        <v>346</v>
      </c>
      <c r="H2453">
        <f t="shared" si="166"/>
        <v>79</v>
      </c>
      <c r="I2453" t="str">
        <f t="shared" si="167"/>
        <v>E0XQJ4_9GAMM/267-346</v>
      </c>
      <c r="K2453" t="e">
        <f>IF(C2453="Secretin_N, Secretin, TraK","T","N")</f>
        <v>#N/A</v>
      </c>
      <c r="L2453" t="e">
        <f>VLOOKUP(E2453,'Uniprot taxonomy'!E:J,4,FALSE)</f>
        <v>#N/A</v>
      </c>
      <c r="M2453" t="e">
        <f>LEFT(VLOOKUP(B2453,'Uniprot taxonomy'!B:R,5,FALSE))</f>
        <v>#N/A</v>
      </c>
      <c r="N2453" t="e">
        <f>VLOOKUP(B2453,'Uniprot taxonomy'!B:R,5,FALSE)</f>
        <v>#N/A</v>
      </c>
      <c r="O2453" t="e">
        <f>VLOOKUP(B2453,'Uniprot taxonomy'!B:R,6,FALSE)</f>
        <v>#N/A</v>
      </c>
      <c r="P2453" t="e">
        <f>VLOOKUP(B2453,'Uniprot taxonomy'!B:R,7,FALSE)</f>
        <v>#N/A</v>
      </c>
      <c r="Q2453" t="e">
        <f>VLOOKUP(B2453,'Uniprot taxonomy'!B:R,8,FALSE)</f>
        <v>#N/A</v>
      </c>
    </row>
    <row r="2454" spans="1:17" x14ac:dyDescent="0.25">
      <c r="A2454" t="s">
        <v>686</v>
      </c>
      <c r="B2454" t="s">
        <v>1985</v>
      </c>
      <c r="C2454" t="str">
        <f>VLOOKUP('Домены Secretin_N'!B2454,'AC-Architecture'!A:C,3,FALSE)</f>
        <v>Secretin_N, Secretin</v>
      </c>
      <c r="D2454">
        <v>624</v>
      </c>
      <c r="E2454" t="s">
        <v>3632</v>
      </c>
      <c r="F2454">
        <v>184</v>
      </c>
      <c r="G2454">
        <v>294</v>
      </c>
      <c r="H2454">
        <f t="shared" si="166"/>
        <v>110</v>
      </c>
      <c r="I2454" t="str">
        <f t="shared" si="167"/>
        <v>E1CS22_VIBPA/184-294</v>
      </c>
      <c r="J2454" t="str">
        <f t="shared" ref="J2454:J2455" si="170">CONCATENATE(K2454,"_",LEFT(O2454,3),"_",LEFT(Q2454,3),"_",B2454)</f>
        <v>N_Vib_Vib_E1CS22</v>
      </c>
      <c r="K2454" t="str">
        <f>IF(C2454="Secretin_N, Secretin, TraK","T","N")</f>
        <v>N</v>
      </c>
      <c r="L2454" t="str">
        <f>VLOOKUP(B2454,'Uniprot taxonomy'!B:R,4,FALSE)</f>
        <v>Proteobacteria</v>
      </c>
      <c r="M2454" t="str">
        <f>LEFT(VLOOKUP(B2454,'Uniprot taxonomy'!B:R,5,FALSE))</f>
        <v>G</v>
      </c>
      <c r="N2454" t="str">
        <f>VLOOKUP(B2454,'Uniprot taxonomy'!B:R,5,FALSE)</f>
        <v>Gammaproteobacteria</v>
      </c>
      <c r="O2454" t="str">
        <f>VLOOKUP(B2454,'Uniprot taxonomy'!B:R,6,FALSE)</f>
        <v>Vibrionales</v>
      </c>
      <c r="P2454" t="str">
        <f>VLOOKUP(B2454,'Uniprot taxonomy'!B:R,7,FALSE)</f>
        <v>Vibrionaceae</v>
      </c>
      <c r="Q2454" t="str">
        <f>VLOOKUP(B2454,'Uniprot taxonomy'!B:R,8,FALSE)</f>
        <v>Vibrio</v>
      </c>
    </row>
    <row r="2455" spans="1:17" x14ac:dyDescent="0.25">
      <c r="A2455" t="s">
        <v>687</v>
      </c>
      <c r="B2455" t="s">
        <v>1986</v>
      </c>
      <c r="C2455" t="str">
        <f>VLOOKUP('Домены Secretin_N'!B2455,'AC-Architecture'!A:C,3,FALSE)</f>
        <v>Secretin_N, Secretin</v>
      </c>
      <c r="D2455">
        <v>487</v>
      </c>
      <c r="E2455" t="s">
        <v>3632</v>
      </c>
      <c r="F2455">
        <v>169</v>
      </c>
      <c r="G2455">
        <v>278</v>
      </c>
      <c r="H2455">
        <f t="shared" si="166"/>
        <v>109</v>
      </c>
      <c r="I2455" t="str">
        <f t="shared" si="167"/>
        <v>E1CT31_VIBPA/169-278</v>
      </c>
      <c r="J2455" t="str">
        <f t="shared" si="170"/>
        <v>N_Vib_Vib_E1CT31</v>
      </c>
      <c r="K2455" t="str">
        <f>IF(C2455="Secretin_N, Secretin, TraK","T","N")</f>
        <v>N</v>
      </c>
      <c r="L2455" t="str">
        <f>VLOOKUP(B2455,'Uniprot taxonomy'!B:R,4,FALSE)</f>
        <v>Proteobacteria</v>
      </c>
      <c r="M2455" t="str">
        <f>LEFT(VLOOKUP(B2455,'Uniprot taxonomy'!B:R,5,FALSE))</f>
        <v>G</v>
      </c>
      <c r="N2455" t="str">
        <f>VLOOKUP(B2455,'Uniprot taxonomy'!B:R,5,FALSE)</f>
        <v>Gammaproteobacteria</v>
      </c>
      <c r="O2455" t="str">
        <f>VLOOKUP(B2455,'Uniprot taxonomy'!B:R,6,FALSE)</f>
        <v>Vibrionales</v>
      </c>
      <c r="P2455" t="str">
        <f>VLOOKUP(B2455,'Uniprot taxonomy'!B:R,7,FALSE)</f>
        <v>Vibrionaceae</v>
      </c>
      <c r="Q2455" t="str">
        <f>VLOOKUP(B2455,'Uniprot taxonomy'!B:R,8,FALSE)</f>
        <v>Vibrio</v>
      </c>
    </row>
    <row r="2456" spans="1:17" hidden="1" x14ac:dyDescent="0.25">
      <c r="A2456" t="s">
        <v>5813</v>
      </c>
      <c r="B2456" t="s">
        <v>5814</v>
      </c>
      <c r="C2456" t="e">
        <f>VLOOKUP('Домены Secretin_N'!B2456,'AC-Architecture'!A:C,3,FALSE)</f>
        <v>#N/A</v>
      </c>
      <c r="D2456">
        <v>675</v>
      </c>
      <c r="E2456" t="s">
        <v>3632</v>
      </c>
      <c r="F2456">
        <v>125</v>
      </c>
      <c r="G2456">
        <v>188</v>
      </c>
      <c r="H2456">
        <f t="shared" si="166"/>
        <v>63</v>
      </c>
      <c r="I2456" t="str">
        <f t="shared" si="167"/>
        <v>E1CTL3_VIBPA/125-188</v>
      </c>
      <c r="K2456" t="e">
        <f>IF(C2456="Secretin_N, Secretin, TraK","T","N")</f>
        <v>#N/A</v>
      </c>
      <c r="L2456" t="e">
        <f>VLOOKUP(E2456,'Uniprot taxonomy'!E:J,4,FALSE)</f>
        <v>#N/A</v>
      </c>
      <c r="M2456" t="e">
        <f>LEFT(VLOOKUP(B2456,'Uniprot taxonomy'!B:R,5,FALSE))</f>
        <v>#N/A</v>
      </c>
      <c r="N2456" t="e">
        <f>VLOOKUP(B2456,'Uniprot taxonomy'!B:R,5,FALSE)</f>
        <v>#N/A</v>
      </c>
      <c r="O2456" t="e">
        <f>VLOOKUP(B2456,'Uniprot taxonomy'!B:R,6,FALSE)</f>
        <v>#N/A</v>
      </c>
      <c r="P2456" t="e">
        <f>VLOOKUP(B2456,'Uniprot taxonomy'!B:R,7,FALSE)</f>
        <v>#N/A</v>
      </c>
      <c r="Q2456" t="e">
        <f>VLOOKUP(B2456,'Uniprot taxonomy'!B:R,8,FALSE)</f>
        <v>#N/A</v>
      </c>
    </row>
    <row r="2457" spans="1:17" hidden="1" x14ac:dyDescent="0.25">
      <c r="A2457" t="s">
        <v>5813</v>
      </c>
      <c r="B2457" t="s">
        <v>5814</v>
      </c>
      <c r="C2457" t="e">
        <f>VLOOKUP('Домены Secretin_N'!B2457,'AC-Architecture'!A:C,3,FALSE)</f>
        <v>#N/A</v>
      </c>
      <c r="D2457">
        <v>675</v>
      </c>
      <c r="E2457" t="s">
        <v>3632</v>
      </c>
      <c r="F2457">
        <v>190</v>
      </c>
      <c r="G2457">
        <v>261</v>
      </c>
      <c r="H2457">
        <f t="shared" si="166"/>
        <v>71</v>
      </c>
      <c r="I2457" t="str">
        <f t="shared" si="167"/>
        <v>E1CTL3_VIBPA/190-261</v>
      </c>
      <c r="K2457" t="e">
        <f>IF(C2457="Secretin_N, Secretin, TraK","T","N")</f>
        <v>#N/A</v>
      </c>
      <c r="L2457" t="e">
        <f>VLOOKUP(E2457,'Uniprot taxonomy'!E:J,4,FALSE)</f>
        <v>#N/A</v>
      </c>
      <c r="M2457" t="e">
        <f>LEFT(VLOOKUP(B2457,'Uniprot taxonomy'!B:R,5,FALSE))</f>
        <v>#N/A</v>
      </c>
      <c r="N2457" t="e">
        <f>VLOOKUP(B2457,'Uniprot taxonomy'!B:R,5,FALSE)</f>
        <v>#N/A</v>
      </c>
      <c r="O2457" t="e">
        <f>VLOOKUP(B2457,'Uniprot taxonomy'!B:R,6,FALSE)</f>
        <v>#N/A</v>
      </c>
      <c r="P2457" t="e">
        <f>VLOOKUP(B2457,'Uniprot taxonomy'!B:R,7,FALSE)</f>
        <v>#N/A</v>
      </c>
      <c r="Q2457" t="e">
        <f>VLOOKUP(B2457,'Uniprot taxonomy'!B:R,8,FALSE)</f>
        <v>#N/A</v>
      </c>
    </row>
    <row r="2458" spans="1:17" hidden="1" x14ac:dyDescent="0.25">
      <c r="A2458" t="s">
        <v>5813</v>
      </c>
      <c r="B2458" t="s">
        <v>5814</v>
      </c>
      <c r="C2458" t="e">
        <f>VLOOKUP('Домены Secretin_N'!B2458,'AC-Architecture'!A:C,3,FALSE)</f>
        <v>#N/A</v>
      </c>
      <c r="D2458">
        <v>675</v>
      </c>
      <c r="E2458" t="s">
        <v>3632</v>
      </c>
      <c r="F2458">
        <v>265</v>
      </c>
      <c r="G2458">
        <v>344</v>
      </c>
      <c r="H2458">
        <f t="shared" si="166"/>
        <v>79</v>
      </c>
      <c r="I2458" t="str">
        <f t="shared" si="167"/>
        <v>E1CTL3_VIBPA/265-344</v>
      </c>
      <c r="K2458" t="e">
        <f>IF(C2458="Secretin_N, Secretin, TraK","T","N")</f>
        <v>#N/A</v>
      </c>
      <c r="L2458" t="e">
        <f>VLOOKUP(E2458,'Uniprot taxonomy'!E:J,4,FALSE)</f>
        <v>#N/A</v>
      </c>
      <c r="M2458" t="e">
        <f>LEFT(VLOOKUP(B2458,'Uniprot taxonomy'!B:R,5,FALSE))</f>
        <v>#N/A</v>
      </c>
      <c r="N2458" t="e">
        <f>VLOOKUP(B2458,'Uniprot taxonomy'!B:R,5,FALSE)</f>
        <v>#N/A</v>
      </c>
      <c r="O2458" t="e">
        <f>VLOOKUP(B2458,'Uniprot taxonomy'!B:R,6,FALSE)</f>
        <v>#N/A</v>
      </c>
      <c r="P2458" t="e">
        <f>VLOOKUP(B2458,'Uniprot taxonomy'!B:R,7,FALSE)</f>
        <v>#N/A</v>
      </c>
      <c r="Q2458" t="e">
        <f>VLOOKUP(B2458,'Uniprot taxonomy'!B:R,8,FALSE)</f>
        <v>#N/A</v>
      </c>
    </row>
    <row r="2459" spans="1:17" hidden="1" x14ac:dyDescent="0.25">
      <c r="A2459" t="s">
        <v>5815</v>
      </c>
      <c r="B2459" t="s">
        <v>5816</v>
      </c>
      <c r="C2459" t="e">
        <f>VLOOKUP('Домены Secretin_N'!B2459,'AC-Architecture'!A:C,3,FALSE)</f>
        <v>#N/A</v>
      </c>
      <c r="D2459">
        <v>525</v>
      </c>
      <c r="E2459" t="s">
        <v>3632</v>
      </c>
      <c r="F2459">
        <v>234</v>
      </c>
      <c r="G2459">
        <v>300</v>
      </c>
      <c r="H2459">
        <f t="shared" si="166"/>
        <v>66</v>
      </c>
      <c r="I2459" t="str">
        <f t="shared" si="167"/>
        <v>E1CXI6_VIBPA/234-300</v>
      </c>
      <c r="K2459" t="e">
        <f>IF(C2459="Secretin_N, Secretin, TraK","T","N")</f>
        <v>#N/A</v>
      </c>
      <c r="L2459" t="e">
        <f>VLOOKUP(E2459,'Uniprot taxonomy'!E:J,4,FALSE)</f>
        <v>#N/A</v>
      </c>
      <c r="M2459" t="e">
        <f>LEFT(VLOOKUP(B2459,'Uniprot taxonomy'!B:R,5,FALSE))</f>
        <v>#N/A</v>
      </c>
      <c r="N2459" t="e">
        <f>VLOOKUP(B2459,'Uniprot taxonomy'!B:R,5,FALSE)</f>
        <v>#N/A</v>
      </c>
      <c r="O2459" t="e">
        <f>VLOOKUP(B2459,'Uniprot taxonomy'!B:R,6,FALSE)</f>
        <v>#N/A</v>
      </c>
      <c r="P2459" t="e">
        <f>VLOOKUP(B2459,'Uniprot taxonomy'!B:R,7,FALSE)</f>
        <v>#N/A</v>
      </c>
      <c r="Q2459" t="e">
        <f>VLOOKUP(B2459,'Uniprot taxonomy'!B:R,8,FALSE)</f>
        <v>#N/A</v>
      </c>
    </row>
    <row r="2460" spans="1:17" x14ac:dyDescent="0.25">
      <c r="A2460" t="s">
        <v>688</v>
      </c>
      <c r="B2460" t="s">
        <v>1987</v>
      </c>
      <c r="C2460" t="str">
        <f>VLOOKUP('Домены Secretin_N'!B2460,'AC-Architecture'!A:C,3,FALSE)</f>
        <v>Secretin_N, Secretin</v>
      </c>
      <c r="D2460">
        <v>488</v>
      </c>
      <c r="E2460" t="s">
        <v>3632</v>
      </c>
      <c r="F2460">
        <v>169</v>
      </c>
      <c r="G2460">
        <v>277</v>
      </c>
      <c r="H2460">
        <f t="shared" si="166"/>
        <v>108</v>
      </c>
      <c r="I2460" t="str">
        <f t="shared" si="167"/>
        <v>E1D5R2_VIBPA/169-277</v>
      </c>
      <c r="J2460" t="str">
        <f t="shared" ref="J2460:J2461" si="171">CONCATENATE(K2460,"_",LEFT(O2460,3),"_",LEFT(Q2460,3),"_",B2460)</f>
        <v>N_Vib_Vib_E1D5R2</v>
      </c>
      <c r="K2460" t="str">
        <f>IF(C2460="Secretin_N, Secretin, TraK","T","N")</f>
        <v>N</v>
      </c>
      <c r="L2460" t="str">
        <f>VLOOKUP(B2460,'Uniprot taxonomy'!B:R,4,FALSE)</f>
        <v>Proteobacteria</v>
      </c>
      <c r="M2460" t="str">
        <f>LEFT(VLOOKUP(B2460,'Uniprot taxonomy'!B:R,5,FALSE))</f>
        <v>G</v>
      </c>
      <c r="N2460" t="str">
        <f>VLOOKUP(B2460,'Uniprot taxonomy'!B:R,5,FALSE)</f>
        <v>Gammaproteobacteria</v>
      </c>
      <c r="O2460" t="str">
        <f>VLOOKUP(B2460,'Uniprot taxonomy'!B:R,6,FALSE)</f>
        <v>Vibrionales</v>
      </c>
      <c r="P2460" t="str">
        <f>VLOOKUP(B2460,'Uniprot taxonomy'!B:R,7,FALSE)</f>
        <v>Vibrionaceae</v>
      </c>
      <c r="Q2460" t="str">
        <f>VLOOKUP(B2460,'Uniprot taxonomy'!B:R,8,FALSE)</f>
        <v>Vibrio</v>
      </c>
    </row>
    <row r="2461" spans="1:17" x14ac:dyDescent="0.25">
      <c r="A2461" t="s">
        <v>689</v>
      </c>
      <c r="B2461" t="s">
        <v>1988</v>
      </c>
      <c r="C2461" t="str">
        <f>VLOOKUP('Домены Secretin_N'!B2461,'AC-Architecture'!A:C,3,FALSE)</f>
        <v>Secretin_N, Secretin</v>
      </c>
      <c r="D2461">
        <v>624</v>
      </c>
      <c r="E2461" t="s">
        <v>3632</v>
      </c>
      <c r="F2461">
        <v>184</v>
      </c>
      <c r="G2461">
        <v>294</v>
      </c>
      <c r="H2461">
        <f t="shared" si="166"/>
        <v>110</v>
      </c>
      <c r="I2461" t="str">
        <f t="shared" si="167"/>
        <v>E1D902_VIBPA/184-294</v>
      </c>
      <c r="J2461" t="str">
        <f t="shared" si="171"/>
        <v>N_Vib_Vib_E1D902</v>
      </c>
      <c r="K2461" t="str">
        <f>IF(C2461="Secretin_N, Secretin, TraK","T","N")</f>
        <v>N</v>
      </c>
      <c r="L2461" t="str">
        <f>VLOOKUP(B2461,'Uniprot taxonomy'!B:R,4,FALSE)</f>
        <v>Proteobacteria</v>
      </c>
      <c r="M2461" t="str">
        <f>LEFT(VLOOKUP(B2461,'Uniprot taxonomy'!B:R,5,FALSE))</f>
        <v>G</v>
      </c>
      <c r="N2461" t="str">
        <f>VLOOKUP(B2461,'Uniprot taxonomy'!B:R,5,FALSE)</f>
        <v>Gammaproteobacteria</v>
      </c>
      <c r="O2461" t="str">
        <f>VLOOKUP(B2461,'Uniprot taxonomy'!B:R,6,FALSE)</f>
        <v>Vibrionales</v>
      </c>
      <c r="P2461" t="str">
        <f>VLOOKUP(B2461,'Uniprot taxonomy'!B:R,7,FALSE)</f>
        <v>Vibrionaceae</v>
      </c>
      <c r="Q2461" t="str">
        <f>VLOOKUP(B2461,'Uniprot taxonomy'!B:R,8,FALSE)</f>
        <v>Vibrio</v>
      </c>
    </row>
    <row r="2462" spans="1:17" hidden="1" x14ac:dyDescent="0.25">
      <c r="A2462" t="s">
        <v>5817</v>
      </c>
      <c r="B2462" t="s">
        <v>5818</v>
      </c>
      <c r="C2462" t="e">
        <f>VLOOKUP('Домены Secretin_N'!B2462,'AC-Architecture'!A:C,3,FALSE)</f>
        <v>#N/A</v>
      </c>
      <c r="D2462">
        <v>675</v>
      </c>
      <c r="E2462" t="s">
        <v>3632</v>
      </c>
      <c r="F2462">
        <v>125</v>
      </c>
      <c r="G2462">
        <v>188</v>
      </c>
      <c r="H2462">
        <f t="shared" si="166"/>
        <v>63</v>
      </c>
      <c r="I2462" t="str">
        <f t="shared" si="167"/>
        <v>E1DDN4_VIBPA/125-188</v>
      </c>
      <c r="K2462" t="e">
        <f>IF(C2462="Secretin_N, Secretin, TraK","T","N")</f>
        <v>#N/A</v>
      </c>
      <c r="L2462" t="e">
        <f>VLOOKUP(E2462,'Uniprot taxonomy'!E:J,4,FALSE)</f>
        <v>#N/A</v>
      </c>
      <c r="M2462" t="e">
        <f>LEFT(VLOOKUP(B2462,'Uniprot taxonomy'!B:R,5,FALSE))</f>
        <v>#N/A</v>
      </c>
      <c r="N2462" t="e">
        <f>VLOOKUP(B2462,'Uniprot taxonomy'!B:R,5,FALSE)</f>
        <v>#N/A</v>
      </c>
      <c r="O2462" t="e">
        <f>VLOOKUP(B2462,'Uniprot taxonomy'!B:R,6,FALSE)</f>
        <v>#N/A</v>
      </c>
      <c r="P2462" t="e">
        <f>VLOOKUP(B2462,'Uniprot taxonomy'!B:R,7,FALSE)</f>
        <v>#N/A</v>
      </c>
      <c r="Q2462" t="e">
        <f>VLOOKUP(B2462,'Uniprot taxonomy'!B:R,8,FALSE)</f>
        <v>#N/A</v>
      </c>
    </row>
    <row r="2463" spans="1:17" hidden="1" x14ac:dyDescent="0.25">
      <c r="A2463" t="s">
        <v>5817</v>
      </c>
      <c r="B2463" t="s">
        <v>5818</v>
      </c>
      <c r="C2463" t="e">
        <f>VLOOKUP('Домены Secretin_N'!B2463,'AC-Architecture'!A:C,3,FALSE)</f>
        <v>#N/A</v>
      </c>
      <c r="D2463">
        <v>675</v>
      </c>
      <c r="E2463" t="s">
        <v>3632</v>
      </c>
      <c r="F2463">
        <v>190</v>
      </c>
      <c r="G2463">
        <v>261</v>
      </c>
      <c r="H2463">
        <f t="shared" si="166"/>
        <v>71</v>
      </c>
      <c r="I2463" t="str">
        <f t="shared" si="167"/>
        <v>E1DDN4_VIBPA/190-261</v>
      </c>
      <c r="K2463" t="e">
        <f>IF(C2463="Secretin_N, Secretin, TraK","T","N")</f>
        <v>#N/A</v>
      </c>
      <c r="L2463" t="e">
        <f>VLOOKUP(E2463,'Uniprot taxonomy'!E:J,4,FALSE)</f>
        <v>#N/A</v>
      </c>
      <c r="M2463" t="e">
        <f>LEFT(VLOOKUP(B2463,'Uniprot taxonomy'!B:R,5,FALSE))</f>
        <v>#N/A</v>
      </c>
      <c r="N2463" t="e">
        <f>VLOOKUP(B2463,'Uniprot taxonomy'!B:R,5,FALSE)</f>
        <v>#N/A</v>
      </c>
      <c r="O2463" t="e">
        <f>VLOOKUP(B2463,'Uniprot taxonomy'!B:R,6,FALSE)</f>
        <v>#N/A</v>
      </c>
      <c r="P2463" t="e">
        <f>VLOOKUP(B2463,'Uniprot taxonomy'!B:R,7,FALSE)</f>
        <v>#N/A</v>
      </c>
      <c r="Q2463" t="e">
        <f>VLOOKUP(B2463,'Uniprot taxonomy'!B:R,8,FALSE)</f>
        <v>#N/A</v>
      </c>
    </row>
    <row r="2464" spans="1:17" hidden="1" x14ac:dyDescent="0.25">
      <c r="A2464" t="s">
        <v>5817</v>
      </c>
      <c r="B2464" t="s">
        <v>5818</v>
      </c>
      <c r="C2464" t="e">
        <f>VLOOKUP('Домены Secretin_N'!B2464,'AC-Architecture'!A:C,3,FALSE)</f>
        <v>#N/A</v>
      </c>
      <c r="D2464">
        <v>675</v>
      </c>
      <c r="E2464" t="s">
        <v>3632</v>
      </c>
      <c r="F2464">
        <v>265</v>
      </c>
      <c r="G2464">
        <v>344</v>
      </c>
      <c r="H2464">
        <f t="shared" si="166"/>
        <v>79</v>
      </c>
      <c r="I2464" t="str">
        <f t="shared" si="167"/>
        <v>E1DDN4_VIBPA/265-344</v>
      </c>
      <c r="K2464" t="e">
        <f>IF(C2464="Secretin_N, Secretin, TraK","T","N")</f>
        <v>#N/A</v>
      </c>
      <c r="L2464" t="e">
        <f>VLOOKUP(E2464,'Uniprot taxonomy'!E:J,4,FALSE)</f>
        <v>#N/A</v>
      </c>
      <c r="M2464" t="e">
        <f>LEFT(VLOOKUP(B2464,'Uniprot taxonomy'!B:R,5,FALSE))</f>
        <v>#N/A</v>
      </c>
      <c r="N2464" t="e">
        <f>VLOOKUP(B2464,'Uniprot taxonomy'!B:R,5,FALSE)</f>
        <v>#N/A</v>
      </c>
      <c r="O2464" t="e">
        <f>VLOOKUP(B2464,'Uniprot taxonomy'!B:R,6,FALSE)</f>
        <v>#N/A</v>
      </c>
      <c r="P2464" t="e">
        <f>VLOOKUP(B2464,'Uniprot taxonomy'!B:R,7,FALSE)</f>
        <v>#N/A</v>
      </c>
      <c r="Q2464" t="e">
        <f>VLOOKUP(B2464,'Uniprot taxonomy'!B:R,8,FALSE)</f>
        <v>#N/A</v>
      </c>
    </row>
    <row r="2465" spans="1:17" hidden="1" x14ac:dyDescent="0.25">
      <c r="A2465" t="s">
        <v>5819</v>
      </c>
      <c r="B2465" t="s">
        <v>5820</v>
      </c>
      <c r="C2465" t="e">
        <f>VLOOKUP('Домены Secretin_N'!B2465,'AC-Architecture'!A:C,3,FALSE)</f>
        <v>#N/A</v>
      </c>
      <c r="D2465">
        <v>582</v>
      </c>
      <c r="E2465" t="s">
        <v>3632</v>
      </c>
      <c r="F2465">
        <v>255</v>
      </c>
      <c r="G2465">
        <v>321</v>
      </c>
      <c r="H2465">
        <f t="shared" si="166"/>
        <v>66</v>
      </c>
      <c r="I2465" t="str">
        <f t="shared" si="167"/>
        <v>E1DFD1_VIBPA/255-321</v>
      </c>
      <c r="K2465" t="e">
        <f>IF(C2465="Secretin_N, Secretin, TraK","T","N")</f>
        <v>#N/A</v>
      </c>
      <c r="L2465" t="e">
        <f>VLOOKUP(E2465,'Uniprot taxonomy'!E:J,4,FALSE)</f>
        <v>#N/A</v>
      </c>
      <c r="M2465" t="e">
        <f>LEFT(VLOOKUP(B2465,'Uniprot taxonomy'!B:R,5,FALSE))</f>
        <v>#N/A</v>
      </c>
      <c r="N2465" t="e">
        <f>VLOOKUP(B2465,'Uniprot taxonomy'!B:R,5,FALSE)</f>
        <v>#N/A</v>
      </c>
      <c r="O2465" t="e">
        <f>VLOOKUP(B2465,'Uniprot taxonomy'!B:R,6,FALSE)</f>
        <v>#N/A</v>
      </c>
      <c r="P2465" t="e">
        <f>VLOOKUP(B2465,'Uniprot taxonomy'!B:R,7,FALSE)</f>
        <v>#N/A</v>
      </c>
      <c r="Q2465" t="e">
        <f>VLOOKUP(B2465,'Uniprot taxonomy'!B:R,8,FALSE)</f>
        <v>#N/A</v>
      </c>
    </row>
    <row r="2466" spans="1:17" hidden="1" x14ac:dyDescent="0.25">
      <c r="A2466" t="s">
        <v>5821</v>
      </c>
      <c r="B2466" t="s">
        <v>5822</v>
      </c>
      <c r="C2466" t="e">
        <f>VLOOKUP('Домены Secretin_N'!B2466,'AC-Architecture'!A:C,3,FALSE)</f>
        <v>#N/A</v>
      </c>
      <c r="D2466">
        <v>675</v>
      </c>
      <c r="E2466" t="s">
        <v>3632</v>
      </c>
      <c r="F2466">
        <v>125</v>
      </c>
      <c r="G2466">
        <v>188</v>
      </c>
      <c r="H2466">
        <f t="shared" si="166"/>
        <v>63</v>
      </c>
      <c r="I2466" t="str">
        <f t="shared" si="167"/>
        <v>E1DL81_VIBPA/125-188</v>
      </c>
      <c r="K2466" t="e">
        <f>IF(C2466="Secretin_N, Secretin, TraK","T","N")</f>
        <v>#N/A</v>
      </c>
      <c r="L2466" t="e">
        <f>VLOOKUP(E2466,'Uniprot taxonomy'!E:J,4,FALSE)</f>
        <v>#N/A</v>
      </c>
      <c r="M2466" t="e">
        <f>LEFT(VLOOKUP(B2466,'Uniprot taxonomy'!B:R,5,FALSE))</f>
        <v>#N/A</v>
      </c>
      <c r="N2466" t="e">
        <f>VLOOKUP(B2466,'Uniprot taxonomy'!B:R,5,FALSE)</f>
        <v>#N/A</v>
      </c>
      <c r="O2466" t="e">
        <f>VLOOKUP(B2466,'Uniprot taxonomy'!B:R,6,FALSE)</f>
        <v>#N/A</v>
      </c>
      <c r="P2466" t="e">
        <f>VLOOKUP(B2466,'Uniprot taxonomy'!B:R,7,FALSE)</f>
        <v>#N/A</v>
      </c>
      <c r="Q2466" t="e">
        <f>VLOOKUP(B2466,'Uniprot taxonomy'!B:R,8,FALSE)</f>
        <v>#N/A</v>
      </c>
    </row>
    <row r="2467" spans="1:17" hidden="1" x14ac:dyDescent="0.25">
      <c r="A2467" t="s">
        <v>5821</v>
      </c>
      <c r="B2467" t="s">
        <v>5822</v>
      </c>
      <c r="C2467" t="e">
        <f>VLOOKUP('Домены Secretin_N'!B2467,'AC-Architecture'!A:C,3,FALSE)</f>
        <v>#N/A</v>
      </c>
      <c r="D2467">
        <v>675</v>
      </c>
      <c r="E2467" t="s">
        <v>3632</v>
      </c>
      <c r="F2467">
        <v>190</v>
      </c>
      <c r="G2467">
        <v>261</v>
      </c>
      <c r="H2467">
        <f t="shared" si="166"/>
        <v>71</v>
      </c>
      <c r="I2467" t="str">
        <f t="shared" si="167"/>
        <v>E1DL81_VIBPA/190-261</v>
      </c>
      <c r="K2467" t="e">
        <f>IF(C2467="Secretin_N, Secretin, TraK","T","N")</f>
        <v>#N/A</v>
      </c>
      <c r="L2467" t="e">
        <f>VLOOKUP(E2467,'Uniprot taxonomy'!E:J,4,FALSE)</f>
        <v>#N/A</v>
      </c>
      <c r="M2467" t="e">
        <f>LEFT(VLOOKUP(B2467,'Uniprot taxonomy'!B:R,5,FALSE))</f>
        <v>#N/A</v>
      </c>
      <c r="N2467" t="e">
        <f>VLOOKUP(B2467,'Uniprot taxonomy'!B:R,5,FALSE)</f>
        <v>#N/A</v>
      </c>
      <c r="O2467" t="e">
        <f>VLOOKUP(B2467,'Uniprot taxonomy'!B:R,6,FALSE)</f>
        <v>#N/A</v>
      </c>
      <c r="P2467" t="e">
        <f>VLOOKUP(B2467,'Uniprot taxonomy'!B:R,7,FALSE)</f>
        <v>#N/A</v>
      </c>
      <c r="Q2467" t="e">
        <f>VLOOKUP(B2467,'Uniprot taxonomy'!B:R,8,FALSE)</f>
        <v>#N/A</v>
      </c>
    </row>
    <row r="2468" spans="1:17" hidden="1" x14ac:dyDescent="0.25">
      <c r="A2468" t="s">
        <v>5821</v>
      </c>
      <c r="B2468" t="s">
        <v>5822</v>
      </c>
      <c r="C2468" t="e">
        <f>VLOOKUP('Домены Secretin_N'!B2468,'AC-Architecture'!A:C,3,FALSE)</f>
        <v>#N/A</v>
      </c>
      <c r="D2468">
        <v>675</v>
      </c>
      <c r="E2468" t="s">
        <v>3632</v>
      </c>
      <c r="F2468">
        <v>265</v>
      </c>
      <c r="G2468">
        <v>344</v>
      </c>
      <c r="H2468">
        <f t="shared" si="166"/>
        <v>79</v>
      </c>
      <c r="I2468" t="str">
        <f t="shared" si="167"/>
        <v>E1DL81_VIBPA/265-344</v>
      </c>
      <c r="K2468" t="e">
        <f>IF(C2468="Secretin_N, Secretin, TraK","T","N")</f>
        <v>#N/A</v>
      </c>
      <c r="L2468" t="e">
        <f>VLOOKUP(E2468,'Uniprot taxonomy'!E:J,4,FALSE)</f>
        <v>#N/A</v>
      </c>
      <c r="M2468" t="e">
        <f>LEFT(VLOOKUP(B2468,'Uniprot taxonomy'!B:R,5,FALSE))</f>
        <v>#N/A</v>
      </c>
      <c r="N2468" t="e">
        <f>VLOOKUP(B2468,'Uniprot taxonomy'!B:R,5,FALSE)</f>
        <v>#N/A</v>
      </c>
      <c r="O2468" t="e">
        <f>VLOOKUP(B2468,'Uniprot taxonomy'!B:R,6,FALSE)</f>
        <v>#N/A</v>
      </c>
      <c r="P2468" t="e">
        <f>VLOOKUP(B2468,'Uniprot taxonomy'!B:R,7,FALSE)</f>
        <v>#N/A</v>
      </c>
      <c r="Q2468" t="e">
        <f>VLOOKUP(B2468,'Uniprot taxonomy'!B:R,8,FALSE)</f>
        <v>#N/A</v>
      </c>
    </row>
    <row r="2469" spans="1:17" hidden="1" x14ac:dyDescent="0.25">
      <c r="A2469" t="s">
        <v>5823</v>
      </c>
      <c r="B2469" t="s">
        <v>5824</v>
      </c>
      <c r="C2469" t="e">
        <f>VLOOKUP('Домены Secretin_N'!B2469,'AC-Architecture'!A:C,3,FALSE)</f>
        <v>#N/A</v>
      </c>
      <c r="D2469">
        <v>449</v>
      </c>
      <c r="E2469" t="s">
        <v>3632</v>
      </c>
      <c r="F2469">
        <v>234</v>
      </c>
      <c r="G2469">
        <v>300</v>
      </c>
      <c r="H2469">
        <f t="shared" si="166"/>
        <v>66</v>
      </c>
      <c r="I2469" t="str">
        <f t="shared" si="167"/>
        <v>E1DQT9_VIBPA/234-300</v>
      </c>
      <c r="K2469" t="e">
        <f>IF(C2469="Secretin_N, Secretin, TraK","T","N")</f>
        <v>#N/A</v>
      </c>
      <c r="L2469" t="e">
        <f>VLOOKUP(E2469,'Uniprot taxonomy'!E:J,4,FALSE)</f>
        <v>#N/A</v>
      </c>
      <c r="M2469" t="e">
        <f>LEFT(VLOOKUP(B2469,'Uniprot taxonomy'!B:R,5,FALSE))</f>
        <v>#N/A</v>
      </c>
      <c r="N2469" t="e">
        <f>VLOOKUP(B2469,'Uniprot taxonomy'!B:R,5,FALSE)</f>
        <v>#N/A</v>
      </c>
      <c r="O2469" t="e">
        <f>VLOOKUP(B2469,'Uniprot taxonomy'!B:R,6,FALSE)</f>
        <v>#N/A</v>
      </c>
      <c r="P2469" t="e">
        <f>VLOOKUP(B2469,'Uniprot taxonomy'!B:R,7,FALSE)</f>
        <v>#N/A</v>
      </c>
      <c r="Q2469" t="e">
        <f>VLOOKUP(B2469,'Uniprot taxonomy'!B:R,8,FALSE)</f>
        <v>#N/A</v>
      </c>
    </row>
    <row r="2470" spans="1:17" x14ac:dyDescent="0.25">
      <c r="A2470" t="s">
        <v>690</v>
      </c>
      <c r="B2470" t="s">
        <v>1989</v>
      </c>
      <c r="C2470" t="str">
        <f>VLOOKUP('Домены Secretin_N'!B2470,'AC-Architecture'!A:C,3,FALSE)</f>
        <v>Secretin_N, Secretin</v>
      </c>
      <c r="D2470">
        <v>628</v>
      </c>
      <c r="E2470" t="s">
        <v>3632</v>
      </c>
      <c r="F2470">
        <v>188</v>
      </c>
      <c r="G2470">
        <v>298</v>
      </c>
      <c r="H2470">
        <f t="shared" si="166"/>
        <v>110</v>
      </c>
      <c r="I2470" t="str">
        <f t="shared" si="167"/>
        <v>E1DR60_VIBPA/188-298</v>
      </c>
      <c r="J2470" t="str">
        <f t="shared" ref="J2470:J2472" si="172">CONCATENATE(K2470,"_",LEFT(O2470,3),"_",LEFT(Q2470,3),"_",B2470)</f>
        <v>N_Vib_Vib_E1DR60</v>
      </c>
      <c r="K2470" t="str">
        <f>IF(C2470="Secretin_N, Secretin, TraK","T","N")</f>
        <v>N</v>
      </c>
      <c r="L2470" t="str">
        <f>VLOOKUP(B2470,'Uniprot taxonomy'!B:R,4,FALSE)</f>
        <v>Proteobacteria</v>
      </c>
      <c r="M2470" t="str">
        <f>LEFT(VLOOKUP(B2470,'Uniprot taxonomy'!B:R,5,FALSE))</f>
        <v>G</v>
      </c>
      <c r="N2470" t="str">
        <f>VLOOKUP(B2470,'Uniprot taxonomy'!B:R,5,FALSE)</f>
        <v>Gammaproteobacteria</v>
      </c>
      <c r="O2470" t="str">
        <f>VLOOKUP(B2470,'Uniprot taxonomy'!B:R,6,FALSE)</f>
        <v>Vibrionales</v>
      </c>
      <c r="P2470" t="str">
        <f>VLOOKUP(B2470,'Uniprot taxonomy'!B:R,7,FALSE)</f>
        <v>Vibrionaceae</v>
      </c>
      <c r="Q2470" t="str">
        <f>VLOOKUP(B2470,'Uniprot taxonomy'!B:R,8,FALSE)</f>
        <v>Vibrio</v>
      </c>
    </row>
    <row r="2471" spans="1:17" x14ac:dyDescent="0.25">
      <c r="A2471" t="s">
        <v>691</v>
      </c>
      <c r="B2471" t="s">
        <v>1990</v>
      </c>
      <c r="C2471" t="str">
        <f>VLOOKUP('Домены Secretin_N'!B2471,'AC-Architecture'!A:C,3,FALSE)</f>
        <v>Secretin_N, Secretin</v>
      </c>
      <c r="D2471">
        <v>487</v>
      </c>
      <c r="E2471" t="s">
        <v>3632</v>
      </c>
      <c r="F2471">
        <v>169</v>
      </c>
      <c r="G2471">
        <v>278</v>
      </c>
      <c r="H2471">
        <f t="shared" si="166"/>
        <v>109</v>
      </c>
      <c r="I2471" t="str">
        <f t="shared" si="167"/>
        <v>E1DTA1_VIBPA/169-278</v>
      </c>
      <c r="J2471" t="str">
        <f t="shared" si="172"/>
        <v>N_Vib_Vib_E1DTA1</v>
      </c>
      <c r="K2471" t="str">
        <f>IF(C2471="Secretin_N, Secretin, TraK","T","N")</f>
        <v>N</v>
      </c>
      <c r="L2471" t="str">
        <f>VLOOKUP(B2471,'Uniprot taxonomy'!B:R,4,FALSE)</f>
        <v>Proteobacteria</v>
      </c>
      <c r="M2471" t="str">
        <f>LEFT(VLOOKUP(B2471,'Uniprot taxonomy'!B:R,5,FALSE))</f>
        <v>G</v>
      </c>
      <c r="N2471" t="str">
        <f>VLOOKUP(B2471,'Uniprot taxonomy'!B:R,5,FALSE)</f>
        <v>Gammaproteobacteria</v>
      </c>
      <c r="O2471" t="str">
        <f>VLOOKUP(B2471,'Uniprot taxonomy'!B:R,6,FALSE)</f>
        <v>Vibrionales</v>
      </c>
      <c r="P2471" t="str">
        <f>VLOOKUP(B2471,'Uniprot taxonomy'!B:R,7,FALSE)</f>
        <v>Vibrionaceae</v>
      </c>
      <c r="Q2471" t="str">
        <f>VLOOKUP(B2471,'Uniprot taxonomy'!B:R,8,FALSE)</f>
        <v>Vibrio</v>
      </c>
    </row>
    <row r="2472" spans="1:17" x14ac:dyDescent="0.25">
      <c r="A2472" t="s">
        <v>692</v>
      </c>
      <c r="B2472" t="s">
        <v>1991</v>
      </c>
      <c r="C2472" t="str">
        <f>VLOOKUP('Домены Secretin_N'!B2472,'AC-Architecture'!A:C,3,FALSE)</f>
        <v>Secretin_N, Secretin</v>
      </c>
      <c r="D2472">
        <v>487</v>
      </c>
      <c r="E2472" t="s">
        <v>3632</v>
      </c>
      <c r="F2472">
        <v>169</v>
      </c>
      <c r="G2472">
        <v>278</v>
      </c>
      <c r="H2472">
        <f t="shared" si="166"/>
        <v>109</v>
      </c>
      <c r="I2472" t="str">
        <f t="shared" si="167"/>
        <v>E1ED02_VIBPA/169-278</v>
      </c>
      <c r="J2472" t="str">
        <f t="shared" si="172"/>
        <v>N_Vib_Vib_E1ED02</v>
      </c>
      <c r="K2472" t="str">
        <f>IF(C2472="Secretin_N, Secretin, TraK","T","N")</f>
        <v>N</v>
      </c>
      <c r="L2472" t="str">
        <f>VLOOKUP(B2472,'Uniprot taxonomy'!B:R,4,FALSE)</f>
        <v>Proteobacteria</v>
      </c>
      <c r="M2472" t="str">
        <f>LEFT(VLOOKUP(B2472,'Uniprot taxonomy'!B:R,5,FALSE))</f>
        <v>G</v>
      </c>
      <c r="N2472" t="str">
        <f>VLOOKUP(B2472,'Uniprot taxonomy'!B:R,5,FALSE)</f>
        <v>Gammaproteobacteria</v>
      </c>
      <c r="O2472" t="str">
        <f>VLOOKUP(B2472,'Uniprot taxonomy'!B:R,6,FALSE)</f>
        <v>Vibrionales</v>
      </c>
      <c r="P2472" t="str">
        <f>VLOOKUP(B2472,'Uniprot taxonomy'!B:R,7,FALSE)</f>
        <v>Vibrionaceae</v>
      </c>
      <c r="Q2472" t="str">
        <f>VLOOKUP(B2472,'Uniprot taxonomy'!B:R,8,FALSE)</f>
        <v>Vibrio</v>
      </c>
    </row>
    <row r="2473" spans="1:17" hidden="1" x14ac:dyDescent="0.25">
      <c r="A2473" t="s">
        <v>5825</v>
      </c>
      <c r="B2473" t="s">
        <v>5826</v>
      </c>
      <c r="C2473" t="e">
        <f>VLOOKUP('Домены Secretin_N'!B2473,'AC-Architecture'!A:C,3,FALSE)</f>
        <v>#N/A</v>
      </c>
      <c r="D2473">
        <v>559</v>
      </c>
      <c r="E2473" t="s">
        <v>3632</v>
      </c>
      <c r="F2473">
        <v>234</v>
      </c>
      <c r="G2473">
        <v>300</v>
      </c>
      <c r="H2473">
        <f t="shared" si="166"/>
        <v>66</v>
      </c>
      <c r="I2473" t="str">
        <f t="shared" si="167"/>
        <v>E1EI61_VIBPA/234-300</v>
      </c>
      <c r="K2473" t="e">
        <f>IF(C2473="Secretin_N, Secretin, TraK","T","N")</f>
        <v>#N/A</v>
      </c>
      <c r="L2473" t="e">
        <f>VLOOKUP(E2473,'Uniprot taxonomy'!E:J,4,FALSE)</f>
        <v>#N/A</v>
      </c>
      <c r="M2473" t="e">
        <f>LEFT(VLOOKUP(B2473,'Uniprot taxonomy'!B:R,5,FALSE))</f>
        <v>#N/A</v>
      </c>
      <c r="N2473" t="e">
        <f>VLOOKUP(B2473,'Uniprot taxonomy'!B:R,5,FALSE)</f>
        <v>#N/A</v>
      </c>
      <c r="O2473" t="e">
        <f>VLOOKUP(B2473,'Uniprot taxonomy'!B:R,6,FALSE)</f>
        <v>#N/A</v>
      </c>
      <c r="P2473" t="e">
        <f>VLOOKUP(B2473,'Uniprot taxonomy'!B:R,7,FALSE)</f>
        <v>#N/A</v>
      </c>
      <c r="Q2473" t="e">
        <f>VLOOKUP(B2473,'Uniprot taxonomy'!B:R,8,FALSE)</f>
        <v>#N/A</v>
      </c>
    </row>
    <row r="2474" spans="1:17" x14ac:dyDescent="0.25">
      <c r="A2474" t="s">
        <v>693</v>
      </c>
      <c r="B2474" t="s">
        <v>1992</v>
      </c>
      <c r="C2474" t="str">
        <f>VLOOKUP('Домены Secretin_N'!B2474,'AC-Architecture'!A:C,3,FALSE)</f>
        <v>Secretin_N, Secretin</v>
      </c>
      <c r="D2474">
        <v>604</v>
      </c>
      <c r="E2474" t="s">
        <v>3632</v>
      </c>
      <c r="F2474">
        <v>164</v>
      </c>
      <c r="G2474">
        <v>274</v>
      </c>
      <c r="H2474">
        <f t="shared" si="166"/>
        <v>110</v>
      </c>
      <c r="I2474" t="str">
        <f t="shared" si="167"/>
        <v>E1EJ06_VIBPA/164-274</v>
      </c>
      <c r="J2474" t="str">
        <f>CONCATENATE(K2474,"_",LEFT(O2474,3),"_",LEFT(Q2474,3),"_",B2474)</f>
        <v>N_Vib_Vib_E1EJ06</v>
      </c>
      <c r="K2474" t="str">
        <f>IF(C2474="Secretin_N, Secretin, TraK","T","N")</f>
        <v>N</v>
      </c>
      <c r="L2474" t="str">
        <f>VLOOKUP(B2474,'Uniprot taxonomy'!B:R,4,FALSE)</f>
        <v>Proteobacteria</v>
      </c>
      <c r="M2474" t="str">
        <f>LEFT(VLOOKUP(B2474,'Uniprot taxonomy'!B:R,5,FALSE))</f>
        <v>G</v>
      </c>
      <c r="N2474" t="str">
        <f>VLOOKUP(B2474,'Uniprot taxonomy'!B:R,5,FALSE)</f>
        <v>Gammaproteobacteria</v>
      </c>
      <c r="O2474" t="str">
        <f>VLOOKUP(B2474,'Uniprot taxonomy'!B:R,6,FALSE)</f>
        <v>Vibrionales</v>
      </c>
      <c r="P2474" t="str">
        <f>VLOOKUP(B2474,'Uniprot taxonomy'!B:R,7,FALSE)</f>
        <v>Vibrionaceae</v>
      </c>
      <c r="Q2474" t="str">
        <f>VLOOKUP(B2474,'Uniprot taxonomy'!B:R,8,FALSE)</f>
        <v>Vibrio</v>
      </c>
    </row>
    <row r="2475" spans="1:17" hidden="1" x14ac:dyDescent="0.25">
      <c r="A2475" t="s">
        <v>5827</v>
      </c>
      <c r="B2475" t="s">
        <v>5828</v>
      </c>
      <c r="C2475" t="e">
        <f>VLOOKUP('Домены Secretin_N'!B2475,'AC-Architecture'!A:C,3,FALSE)</f>
        <v>#N/A</v>
      </c>
      <c r="D2475">
        <v>675</v>
      </c>
      <c r="E2475" t="s">
        <v>3632</v>
      </c>
      <c r="F2475">
        <v>125</v>
      </c>
      <c r="G2475">
        <v>188</v>
      </c>
      <c r="H2475">
        <f t="shared" si="166"/>
        <v>63</v>
      </c>
      <c r="I2475" t="str">
        <f t="shared" si="167"/>
        <v>E1EL77_VIBPA/125-188</v>
      </c>
      <c r="K2475" t="e">
        <f>IF(C2475="Secretin_N, Secretin, TraK","T","N")</f>
        <v>#N/A</v>
      </c>
      <c r="L2475" t="e">
        <f>VLOOKUP(E2475,'Uniprot taxonomy'!E:J,4,FALSE)</f>
        <v>#N/A</v>
      </c>
      <c r="M2475" t="e">
        <f>LEFT(VLOOKUP(B2475,'Uniprot taxonomy'!B:R,5,FALSE))</f>
        <v>#N/A</v>
      </c>
      <c r="N2475" t="e">
        <f>VLOOKUP(B2475,'Uniprot taxonomy'!B:R,5,FALSE)</f>
        <v>#N/A</v>
      </c>
      <c r="O2475" t="e">
        <f>VLOOKUP(B2475,'Uniprot taxonomy'!B:R,6,FALSE)</f>
        <v>#N/A</v>
      </c>
      <c r="P2475" t="e">
        <f>VLOOKUP(B2475,'Uniprot taxonomy'!B:R,7,FALSE)</f>
        <v>#N/A</v>
      </c>
      <c r="Q2475" t="e">
        <f>VLOOKUP(B2475,'Uniprot taxonomy'!B:R,8,FALSE)</f>
        <v>#N/A</v>
      </c>
    </row>
    <row r="2476" spans="1:17" hidden="1" x14ac:dyDescent="0.25">
      <c r="A2476" t="s">
        <v>5827</v>
      </c>
      <c r="B2476" t="s">
        <v>5828</v>
      </c>
      <c r="C2476" t="e">
        <f>VLOOKUP('Домены Secretin_N'!B2476,'AC-Architecture'!A:C,3,FALSE)</f>
        <v>#N/A</v>
      </c>
      <c r="D2476">
        <v>675</v>
      </c>
      <c r="E2476" t="s">
        <v>3632</v>
      </c>
      <c r="F2476">
        <v>190</v>
      </c>
      <c r="G2476">
        <v>261</v>
      </c>
      <c r="H2476">
        <f t="shared" si="166"/>
        <v>71</v>
      </c>
      <c r="I2476" t="str">
        <f t="shared" si="167"/>
        <v>E1EL77_VIBPA/190-261</v>
      </c>
      <c r="K2476" t="e">
        <f>IF(C2476="Secretin_N, Secretin, TraK","T","N")</f>
        <v>#N/A</v>
      </c>
      <c r="L2476" t="e">
        <f>VLOOKUP(E2476,'Uniprot taxonomy'!E:J,4,FALSE)</f>
        <v>#N/A</v>
      </c>
      <c r="M2476" t="e">
        <f>LEFT(VLOOKUP(B2476,'Uniprot taxonomy'!B:R,5,FALSE))</f>
        <v>#N/A</v>
      </c>
      <c r="N2476" t="e">
        <f>VLOOKUP(B2476,'Uniprot taxonomy'!B:R,5,FALSE)</f>
        <v>#N/A</v>
      </c>
      <c r="O2476" t="e">
        <f>VLOOKUP(B2476,'Uniprot taxonomy'!B:R,6,FALSE)</f>
        <v>#N/A</v>
      </c>
      <c r="P2476" t="e">
        <f>VLOOKUP(B2476,'Uniprot taxonomy'!B:R,7,FALSE)</f>
        <v>#N/A</v>
      </c>
      <c r="Q2476" t="e">
        <f>VLOOKUP(B2476,'Uniprot taxonomy'!B:R,8,FALSE)</f>
        <v>#N/A</v>
      </c>
    </row>
    <row r="2477" spans="1:17" hidden="1" x14ac:dyDescent="0.25">
      <c r="A2477" t="s">
        <v>5827</v>
      </c>
      <c r="B2477" t="s">
        <v>5828</v>
      </c>
      <c r="C2477" t="e">
        <f>VLOOKUP('Домены Secretin_N'!B2477,'AC-Architecture'!A:C,3,FALSE)</f>
        <v>#N/A</v>
      </c>
      <c r="D2477">
        <v>675</v>
      </c>
      <c r="E2477" t="s">
        <v>3632</v>
      </c>
      <c r="F2477">
        <v>265</v>
      </c>
      <c r="G2477">
        <v>344</v>
      </c>
      <c r="H2477">
        <f t="shared" si="166"/>
        <v>79</v>
      </c>
      <c r="I2477" t="str">
        <f t="shared" si="167"/>
        <v>E1EL77_VIBPA/265-344</v>
      </c>
      <c r="K2477" t="e">
        <f>IF(C2477="Secretin_N, Secretin, TraK","T","N")</f>
        <v>#N/A</v>
      </c>
      <c r="L2477" t="e">
        <f>VLOOKUP(E2477,'Uniprot taxonomy'!E:J,4,FALSE)</f>
        <v>#N/A</v>
      </c>
      <c r="M2477" t="e">
        <f>LEFT(VLOOKUP(B2477,'Uniprot taxonomy'!B:R,5,FALSE))</f>
        <v>#N/A</v>
      </c>
      <c r="N2477" t="e">
        <f>VLOOKUP(B2477,'Uniprot taxonomy'!B:R,5,FALSE)</f>
        <v>#N/A</v>
      </c>
      <c r="O2477" t="e">
        <f>VLOOKUP(B2477,'Uniprot taxonomy'!B:R,6,FALSE)</f>
        <v>#N/A</v>
      </c>
      <c r="P2477" t="e">
        <f>VLOOKUP(B2477,'Uniprot taxonomy'!B:R,7,FALSE)</f>
        <v>#N/A</v>
      </c>
      <c r="Q2477" t="e">
        <f>VLOOKUP(B2477,'Uniprot taxonomy'!B:R,8,FALSE)</f>
        <v>#N/A</v>
      </c>
    </row>
    <row r="2478" spans="1:17" hidden="1" x14ac:dyDescent="0.25">
      <c r="A2478" t="s">
        <v>5829</v>
      </c>
      <c r="B2478" t="s">
        <v>5830</v>
      </c>
      <c r="C2478" t="e">
        <f>VLOOKUP('Домены Secretin_N'!B2478,'AC-Architecture'!A:C,3,FALSE)</f>
        <v>#N/A</v>
      </c>
      <c r="D2478">
        <v>650</v>
      </c>
      <c r="E2478" t="s">
        <v>3632</v>
      </c>
      <c r="F2478">
        <v>127</v>
      </c>
      <c r="G2478">
        <v>189</v>
      </c>
      <c r="H2478">
        <f t="shared" si="166"/>
        <v>62</v>
      </c>
      <c r="I2478" t="str">
        <f t="shared" si="167"/>
        <v>E1HHM3_ECOLX/127-189</v>
      </c>
      <c r="K2478" t="e">
        <f>IF(C2478="Secretin_N, Secretin, TraK","T","N")</f>
        <v>#N/A</v>
      </c>
      <c r="L2478" t="e">
        <f>VLOOKUP(E2478,'Uniprot taxonomy'!E:J,4,FALSE)</f>
        <v>#N/A</v>
      </c>
      <c r="M2478" t="e">
        <f>LEFT(VLOOKUP(B2478,'Uniprot taxonomy'!B:R,5,FALSE))</f>
        <v>#N/A</v>
      </c>
      <c r="N2478" t="e">
        <f>VLOOKUP(B2478,'Uniprot taxonomy'!B:R,5,FALSE)</f>
        <v>#N/A</v>
      </c>
      <c r="O2478" t="e">
        <f>VLOOKUP(B2478,'Uniprot taxonomy'!B:R,6,FALSE)</f>
        <v>#N/A</v>
      </c>
      <c r="P2478" t="e">
        <f>VLOOKUP(B2478,'Uniprot taxonomy'!B:R,7,FALSE)</f>
        <v>#N/A</v>
      </c>
      <c r="Q2478" t="e">
        <f>VLOOKUP(B2478,'Uniprot taxonomy'!B:R,8,FALSE)</f>
        <v>#N/A</v>
      </c>
    </row>
    <row r="2479" spans="1:17" hidden="1" x14ac:dyDescent="0.25">
      <c r="A2479" t="s">
        <v>5829</v>
      </c>
      <c r="B2479" t="s">
        <v>5830</v>
      </c>
      <c r="C2479" t="e">
        <f>VLOOKUP('Домены Secretin_N'!B2479,'AC-Architecture'!A:C,3,FALSE)</f>
        <v>#N/A</v>
      </c>
      <c r="D2479">
        <v>650</v>
      </c>
      <c r="E2479" t="s">
        <v>3632</v>
      </c>
      <c r="F2479">
        <v>192</v>
      </c>
      <c r="G2479">
        <v>264</v>
      </c>
      <c r="H2479">
        <f t="shared" si="166"/>
        <v>72</v>
      </c>
      <c r="I2479" t="str">
        <f t="shared" si="167"/>
        <v>E1HHM3_ECOLX/192-264</v>
      </c>
      <c r="K2479" t="e">
        <f>IF(C2479="Secretin_N, Secretin, TraK","T","N")</f>
        <v>#N/A</v>
      </c>
      <c r="L2479" t="e">
        <f>VLOOKUP(E2479,'Uniprot taxonomy'!E:J,4,FALSE)</f>
        <v>#N/A</v>
      </c>
      <c r="M2479" t="e">
        <f>LEFT(VLOOKUP(B2479,'Uniprot taxonomy'!B:R,5,FALSE))</f>
        <v>#N/A</v>
      </c>
      <c r="N2479" t="e">
        <f>VLOOKUP(B2479,'Uniprot taxonomy'!B:R,5,FALSE)</f>
        <v>#N/A</v>
      </c>
      <c r="O2479" t="e">
        <f>VLOOKUP(B2479,'Uniprot taxonomy'!B:R,6,FALSE)</f>
        <v>#N/A</v>
      </c>
      <c r="P2479" t="e">
        <f>VLOOKUP(B2479,'Uniprot taxonomy'!B:R,7,FALSE)</f>
        <v>#N/A</v>
      </c>
      <c r="Q2479" t="e">
        <f>VLOOKUP(B2479,'Uniprot taxonomy'!B:R,8,FALSE)</f>
        <v>#N/A</v>
      </c>
    </row>
    <row r="2480" spans="1:17" hidden="1" x14ac:dyDescent="0.25">
      <c r="A2480" t="s">
        <v>5829</v>
      </c>
      <c r="B2480" t="s">
        <v>5830</v>
      </c>
      <c r="C2480" t="e">
        <f>VLOOKUP('Домены Secretin_N'!B2480,'AC-Architecture'!A:C,3,FALSE)</f>
        <v>#N/A</v>
      </c>
      <c r="D2480">
        <v>650</v>
      </c>
      <c r="E2480" t="s">
        <v>3632</v>
      </c>
      <c r="F2480">
        <v>268</v>
      </c>
      <c r="G2480">
        <v>347</v>
      </c>
      <c r="H2480">
        <f t="shared" si="166"/>
        <v>79</v>
      </c>
      <c r="I2480" t="str">
        <f t="shared" si="167"/>
        <v>E1HHM3_ECOLX/268-347</v>
      </c>
      <c r="K2480" t="e">
        <f>IF(C2480="Secretin_N, Secretin, TraK","T","N")</f>
        <v>#N/A</v>
      </c>
      <c r="L2480" t="e">
        <f>VLOOKUP(E2480,'Uniprot taxonomy'!E:J,4,FALSE)</f>
        <v>#N/A</v>
      </c>
      <c r="M2480" t="e">
        <f>LEFT(VLOOKUP(B2480,'Uniprot taxonomy'!B:R,5,FALSE))</f>
        <v>#N/A</v>
      </c>
      <c r="N2480" t="e">
        <f>VLOOKUP(B2480,'Uniprot taxonomy'!B:R,5,FALSE)</f>
        <v>#N/A</v>
      </c>
      <c r="O2480" t="e">
        <f>VLOOKUP(B2480,'Uniprot taxonomy'!B:R,6,FALSE)</f>
        <v>#N/A</v>
      </c>
      <c r="P2480" t="e">
        <f>VLOOKUP(B2480,'Uniprot taxonomy'!B:R,7,FALSE)</f>
        <v>#N/A</v>
      </c>
      <c r="Q2480" t="e">
        <f>VLOOKUP(B2480,'Uniprot taxonomy'!B:R,8,FALSE)</f>
        <v>#N/A</v>
      </c>
    </row>
    <row r="2481" spans="1:17" hidden="1" x14ac:dyDescent="0.25">
      <c r="A2481" t="s">
        <v>5831</v>
      </c>
      <c r="B2481" t="s">
        <v>5832</v>
      </c>
      <c r="C2481" t="e">
        <f>VLOOKUP('Домены Secretin_N'!B2481,'AC-Architecture'!A:C,3,FALSE)</f>
        <v>#N/A</v>
      </c>
      <c r="D2481">
        <v>386</v>
      </c>
      <c r="E2481" t="s">
        <v>3632</v>
      </c>
      <c r="F2481">
        <v>93</v>
      </c>
      <c r="G2481">
        <v>154</v>
      </c>
      <c r="H2481">
        <f t="shared" si="166"/>
        <v>61</v>
      </c>
      <c r="I2481" t="str">
        <f t="shared" si="167"/>
        <v>E1HMY0_ECOLX/93-154</v>
      </c>
      <c r="K2481" t="e">
        <f>IF(C2481="Secretin_N, Secretin, TraK","T","N")</f>
        <v>#N/A</v>
      </c>
      <c r="L2481" t="e">
        <f>VLOOKUP(E2481,'Uniprot taxonomy'!E:J,4,FALSE)</f>
        <v>#N/A</v>
      </c>
      <c r="M2481" t="e">
        <f>LEFT(VLOOKUP(B2481,'Uniprot taxonomy'!B:R,5,FALSE))</f>
        <v>#N/A</v>
      </c>
      <c r="N2481" t="e">
        <f>VLOOKUP(B2481,'Uniprot taxonomy'!B:R,5,FALSE)</f>
        <v>#N/A</v>
      </c>
      <c r="O2481" t="e">
        <f>VLOOKUP(B2481,'Uniprot taxonomy'!B:R,6,FALSE)</f>
        <v>#N/A</v>
      </c>
      <c r="P2481" t="e">
        <f>VLOOKUP(B2481,'Uniprot taxonomy'!B:R,7,FALSE)</f>
        <v>#N/A</v>
      </c>
      <c r="Q2481" t="e">
        <f>VLOOKUP(B2481,'Uniprot taxonomy'!B:R,8,FALSE)</f>
        <v>#N/A</v>
      </c>
    </row>
    <row r="2482" spans="1:17" hidden="1" x14ac:dyDescent="0.25">
      <c r="A2482" t="s">
        <v>5833</v>
      </c>
      <c r="B2482" t="s">
        <v>5834</v>
      </c>
      <c r="C2482" t="e">
        <f>VLOOKUP('Домены Secretin_N'!B2482,'AC-Architecture'!A:C,3,FALSE)</f>
        <v>#N/A</v>
      </c>
      <c r="D2482">
        <v>686</v>
      </c>
      <c r="E2482" t="s">
        <v>3632</v>
      </c>
      <c r="F2482">
        <v>145</v>
      </c>
      <c r="G2482">
        <v>208</v>
      </c>
      <c r="H2482">
        <f t="shared" si="166"/>
        <v>63</v>
      </c>
      <c r="I2482" t="str">
        <f t="shared" si="167"/>
        <v>E1I088_ECOLX/145-208</v>
      </c>
      <c r="K2482" t="e">
        <f>IF(C2482="Secretin_N, Secretin, TraK","T","N")</f>
        <v>#N/A</v>
      </c>
      <c r="L2482" t="e">
        <f>VLOOKUP(E2482,'Uniprot taxonomy'!E:J,4,FALSE)</f>
        <v>#N/A</v>
      </c>
      <c r="M2482" t="e">
        <f>LEFT(VLOOKUP(B2482,'Uniprot taxonomy'!B:R,5,FALSE))</f>
        <v>#N/A</v>
      </c>
      <c r="N2482" t="e">
        <f>VLOOKUP(B2482,'Uniprot taxonomy'!B:R,5,FALSE)</f>
        <v>#N/A</v>
      </c>
      <c r="O2482" t="e">
        <f>VLOOKUP(B2482,'Uniprot taxonomy'!B:R,6,FALSE)</f>
        <v>#N/A</v>
      </c>
      <c r="P2482" t="e">
        <f>VLOOKUP(B2482,'Uniprot taxonomy'!B:R,7,FALSE)</f>
        <v>#N/A</v>
      </c>
      <c r="Q2482" t="e">
        <f>VLOOKUP(B2482,'Uniprot taxonomy'!B:R,8,FALSE)</f>
        <v>#N/A</v>
      </c>
    </row>
    <row r="2483" spans="1:17" hidden="1" x14ac:dyDescent="0.25">
      <c r="A2483" t="s">
        <v>5833</v>
      </c>
      <c r="B2483" t="s">
        <v>5834</v>
      </c>
      <c r="C2483" t="e">
        <f>VLOOKUP('Домены Secretin_N'!B2483,'AC-Architecture'!A:C,3,FALSE)</f>
        <v>#N/A</v>
      </c>
      <c r="D2483">
        <v>686</v>
      </c>
      <c r="E2483" t="s">
        <v>3632</v>
      </c>
      <c r="F2483">
        <v>210</v>
      </c>
      <c r="G2483">
        <v>280</v>
      </c>
      <c r="H2483">
        <f t="shared" si="166"/>
        <v>70</v>
      </c>
      <c r="I2483" t="str">
        <f t="shared" si="167"/>
        <v>E1I088_ECOLX/210-280</v>
      </c>
      <c r="K2483" t="e">
        <f>IF(C2483="Secretin_N, Secretin, TraK","T","N")</f>
        <v>#N/A</v>
      </c>
      <c r="L2483" t="e">
        <f>VLOOKUP(E2483,'Uniprot taxonomy'!E:J,4,FALSE)</f>
        <v>#N/A</v>
      </c>
      <c r="M2483" t="e">
        <f>LEFT(VLOOKUP(B2483,'Uniprot taxonomy'!B:R,5,FALSE))</f>
        <v>#N/A</v>
      </c>
      <c r="N2483" t="e">
        <f>VLOOKUP(B2483,'Uniprot taxonomy'!B:R,5,FALSE)</f>
        <v>#N/A</v>
      </c>
      <c r="O2483" t="e">
        <f>VLOOKUP(B2483,'Uniprot taxonomy'!B:R,6,FALSE)</f>
        <v>#N/A</v>
      </c>
      <c r="P2483" t="e">
        <f>VLOOKUP(B2483,'Uniprot taxonomy'!B:R,7,FALSE)</f>
        <v>#N/A</v>
      </c>
      <c r="Q2483" t="e">
        <f>VLOOKUP(B2483,'Uniprot taxonomy'!B:R,8,FALSE)</f>
        <v>#N/A</v>
      </c>
    </row>
    <row r="2484" spans="1:17" hidden="1" x14ac:dyDescent="0.25">
      <c r="A2484" t="s">
        <v>5833</v>
      </c>
      <c r="B2484" t="s">
        <v>5834</v>
      </c>
      <c r="C2484" t="e">
        <f>VLOOKUP('Домены Secretin_N'!B2484,'AC-Architecture'!A:C,3,FALSE)</f>
        <v>#N/A</v>
      </c>
      <c r="D2484">
        <v>686</v>
      </c>
      <c r="E2484" t="s">
        <v>3632</v>
      </c>
      <c r="F2484">
        <v>284</v>
      </c>
      <c r="G2484">
        <v>362</v>
      </c>
      <c r="H2484">
        <f t="shared" si="166"/>
        <v>78</v>
      </c>
      <c r="I2484" t="str">
        <f t="shared" si="167"/>
        <v>E1I088_ECOLX/284-362</v>
      </c>
      <c r="K2484" t="e">
        <f>IF(C2484="Secretin_N, Secretin, TraK","T","N")</f>
        <v>#N/A</v>
      </c>
      <c r="L2484" t="e">
        <f>VLOOKUP(E2484,'Uniprot taxonomy'!E:J,4,FALSE)</f>
        <v>#N/A</v>
      </c>
      <c r="M2484" t="e">
        <f>LEFT(VLOOKUP(B2484,'Uniprot taxonomy'!B:R,5,FALSE))</f>
        <v>#N/A</v>
      </c>
      <c r="N2484" t="e">
        <f>VLOOKUP(B2484,'Uniprot taxonomy'!B:R,5,FALSE)</f>
        <v>#N/A</v>
      </c>
      <c r="O2484" t="e">
        <f>VLOOKUP(B2484,'Uniprot taxonomy'!B:R,6,FALSE)</f>
        <v>#N/A</v>
      </c>
      <c r="P2484" t="e">
        <f>VLOOKUP(B2484,'Uniprot taxonomy'!B:R,7,FALSE)</f>
        <v>#N/A</v>
      </c>
      <c r="Q2484" t="e">
        <f>VLOOKUP(B2484,'Uniprot taxonomy'!B:R,8,FALSE)</f>
        <v>#N/A</v>
      </c>
    </row>
    <row r="2485" spans="1:17" hidden="1" x14ac:dyDescent="0.25">
      <c r="A2485" t="s">
        <v>5835</v>
      </c>
      <c r="B2485" t="s">
        <v>5836</v>
      </c>
      <c r="C2485" t="e">
        <f>VLOOKUP('Домены Secretin_N'!B2485,'AC-Architecture'!A:C,3,FALSE)</f>
        <v>#N/A</v>
      </c>
      <c r="D2485">
        <v>386</v>
      </c>
      <c r="E2485" t="s">
        <v>3632</v>
      </c>
      <c r="F2485">
        <v>93</v>
      </c>
      <c r="G2485">
        <v>154</v>
      </c>
      <c r="H2485">
        <f t="shared" si="166"/>
        <v>61</v>
      </c>
      <c r="I2485" t="str">
        <f t="shared" si="167"/>
        <v>E1I6S7_ECOLX/93-154</v>
      </c>
      <c r="K2485" t="e">
        <f>IF(C2485="Secretin_N, Secretin, TraK","T","N")</f>
        <v>#N/A</v>
      </c>
      <c r="L2485" t="e">
        <f>VLOOKUP(E2485,'Uniprot taxonomy'!E:J,4,FALSE)</f>
        <v>#N/A</v>
      </c>
      <c r="M2485" t="e">
        <f>LEFT(VLOOKUP(B2485,'Uniprot taxonomy'!B:R,5,FALSE))</f>
        <v>#N/A</v>
      </c>
      <c r="N2485" t="e">
        <f>VLOOKUP(B2485,'Uniprot taxonomy'!B:R,5,FALSE)</f>
        <v>#N/A</v>
      </c>
      <c r="O2485" t="e">
        <f>VLOOKUP(B2485,'Uniprot taxonomy'!B:R,6,FALSE)</f>
        <v>#N/A</v>
      </c>
      <c r="P2485" t="e">
        <f>VLOOKUP(B2485,'Uniprot taxonomy'!B:R,7,FALSE)</f>
        <v>#N/A</v>
      </c>
      <c r="Q2485" t="e">
        <f>VLOOKUP(B2485,'Uniprot taxonomy'!B:R,8,FALSE)</f>
        <v>#N/A</v>
      </c>
    </row>
    <row r="2486" spans="1:17" hidden="1" x14ac:dyDescent="0.25">
      <c r="A2486" t="s">
        <v>5837</v>
      </c>
      <c r="B2486" t="s">
        <v>5838</v>
      </c>
      <c r="C2486" t="e">
        <f>VLOOKUP('Домены Secretin_N'!B2486,'AC-Architecture'!A:C,3,FALSE)</f>
        <v>#N/A</v>
      </c>
      <c r="D2486">
        <v>686</v>
      </c>
      <c r="E2486" t="s">
        <v>3632</v>
      </c>
      <c r="F2486">
        <v>145</v>
      </c>
      <c r="G2486">
        <v>208</v>
      </c>
      <c r="H2486">
        <f t="shared" si="166"/>
        <v>63</v>
      </c>
      <c r="I2486" t="str">
        <f t="shared" si="167"/>
        <v>E1IM93_ECOLX/145-208</v>
      </c>
      <c r="K2486" t="e">
        <f>IF(C2486="Secretin_N, Secretin, TraK","T","N")</f>
        <v>#N/A</v>
      </c>
      <c r="L2486" t="e">
        <f>VLOOKUP(E2486,'Uniprot taxonomy'!E:J,4,FALSE)</f>
        <v>#N/A</v>
      </c>
      <c r="M2486" t="e">
        <f>LEFT(VLOOKUP(B2486,'Uniprot taxonomy'!B:R,5,FALSE))</f>
        <v>#N/A</v>
      </c>
      <c r="N2486" t="e">
        <f>VLOOKUP(B2486,'Uniprot taxonomy'!B:R,5,FALSE)</f>
        <v>#N/A</v>
      </c>
      <c r="O2486" t="e">
        <f>VLOOKUP(B2486,'Uniprot taxonomy'!B:R,6,FALSE)</f>
        <v>#N/A</v>
      </c>
      <c r="P2486" t="e">
        <f>VLOOKUP(B2486,'Uniprot taxonomy'!B:R,7,FALSE)</f>
        <v>#N/A</v>
      </c>
      <c r="Q2486" t="e">
        <f>VLOOKUP(B2486,'Uniprot taxonomy'!B:R,8,FALSE)</f>
        <v>#N/A</v>
      </c>
    </row>
    <row r="2487" spans="1:17" hidden="1" x14ac:dyDescent="0.25">
      <c r="A2487" t="s">
        <v>5837</v>
      </c>
      <c r="B2487" t="s">
        <v>5838</v>
      </c>
      <c r="C2487" t="e">
        <f>VLOOKUP('Домены Secretin_N'!B2487,'AC-Architecture'!A:C,3,FALSE)</f>
        <v>#N/A</v>
      </c>
      <c r="D2487">
        <v>686</v>
      </c>
      <c r="E2487" t="s">
        <v>3632</v>
      </c>
      <c r="F2487">
        <v>210</v>
      </c>
      <c r="G2487">
        <v>280</v>
      </c>
      <c r="H2487">
        <f t="shared" si="166"/>
        <v>70</v>
      </c>
      <c r="I2487" t="str">
        <f t="shared" si="167"/>
        <v>E1IM93_ECOLX/210-280</v>
      </c>
      <c r="K2487" t="e">
        <f>IF(C2487="Secretin_N, Secretin, TraK","T","N")</f>
        <v>#N/A</v>
      </c>
      <c r="L2487" t="e">
        <f>VLOOKUP(E2487,'Uniprot taxonomy'!E:J,4,FALSE)</f>
        <v>#N/A</v>
      </c>
      <c r="M2487" t="e">
        <f>LEFT(VLOOKUP(B2487,'Uniprot taxonomy'!B:R,5,FALSE))</f>
        <v>#N/A</v>
      </c>
      <c r="N2487" t="e">
        <f>VLOOKUP(B2487,'Uniprot taxonomy'!B:R,5,FALSE)</f>
        <v>#N/A</v>
      </c>
      <c r="O2487" t="e">
        <f>VLOOKUP(B2487,'Uniprot taxonomy'!B:R,6,FALSE)</f>
        <v>#N/A</v>
      </c>
      <c r="P2487" t="e">
        <f>VLOOKUP(B2487,'Uniprot taxonomy'!B:R,7,FALSE)</f>
        <v>#N/A</v>
      </c>
      <c r="Q2487" t="e">
        <f>VLOOKUP(B2487,'Uniprot taxonomy'!B:R,8,FALSE)</f>
        <v>#N/A</v>
      </c>
    </row>
    <row r="2488" spans="1:17" hidden="1" x14ac:dyDescent="0.25">
      <c r="A2488" t="s">
        <v>5837</v>
      </c>
      <c r="B2488" t="s">
        <v>5838</v>
      </c>
      <c r="C2488" t="e">
        <f>VLOOKUP('Домены Secretin_N'!B2488,'AC-Architecture'!A:C,3,FALSE)</f>
        <v>#N/A</v>
      </c>
      <c r="D2488">
        <v>686</v>
      </c>
      <c r="E2488" t="s">
        <v>3632</v>
      </c>
      <c r="F2488">
        <v>284</v>
      </c>
      <c r="G2488">
        <v>362</v>
      </c>
      <c r="H2488">
        <f t="shared" si="166"/>
        <v>78</v>
      </c>
      <c r="I2488" t="str">
        <f t="shared" si="167"/>
        <v>E1IM93_ECOLX/284-362</v>
      </c>
      <c r="K2488" t="e">
        <f>IF(C2488="Secretin_N, Secretin, TraK","T","N")</f>
        <v>#N/A</v>
      </c>
      <c r="L2488" t="e">
        <f>VLOOKUP(E2488,'Uniprot taxonomy'!E:J,4,FALSE)</f>
        <v>#N/A</v>
      </c>
      <c r="M2488" t="e">
        <f>LEFT(VLOOKUP(B2488,'Uniprot taxonomy'!B:R,5,FALSE))</f>
        <v>#N/A</v>
      </c>
      <c r="N2488" t="e">
        <f>VLOOKUP(B2488,'Uniprot taxonomy'!B:R,5,FALSE)</f>
        <v>#N/A</v>
      </c>
      <c r="O2488" t="e">
        <f>VLOOKUP(B2488,'Uniprot taxonomy'!B:R,6,FALSE)</f>
        <v>#N/A</v>
      </c>
      <c r="P2488" t="e">
        <f>VLOOKUP(B2488,'Uniprot taxonomy'!B:R,7,FALSE)</f>
        <v>#N/A</v>
      </c>
      <c r="Q2488" t="e">
        <f>VLOOKUP(B2488,'Uniprot taxonomy'!B:R,8,FALSE)</f>
        <v>#N/A</v>
      </c>
    </row>
    <row r="2489" spans="1:17" hidden="1" x14ac:dyDescent="0.25">
      <c r="A2489" t="s">
        <v>5839</v>
      </c>
      <c r="B2489" t="s">
        <v>5840</v>
      </c>
      <c r="C2489" t="e">
        <f>VLOOKUP('Домены Secretin_N'!B2489,'AC-Architecture'!A:C,3,FALSE)</f>
        <v>#N/A</v>
      </c>
      <c r="D2489">
        <v>386</v>
      </c>
      <c r="E2489" t="s">
        <v>3632</v>
      </c>
      <c r="F2489">
        <v>93</v>
      </c>
      <c r="G2489">
        <v>154</v>
      </c>
      <c r="H2489">
        <f t="shared" si="166"/>
        <v>61</v>
      </c>
      <c r="I2489" t="str">
        <f t="shared" si="167"/>
        <v>E1INX8_ECOLX/93-154</v>
      </c>
      <c r="K2489" t="e">
        <f>IF(C2489="Secretin_N, Secretin, TraK","T","N")</f>
        <v>#N/A</v>
      </c>
      <c r="L2489" t="e">
        <f>VLOOKUP(E2489,'Uniprot taxonomy'!E:J,4,FALSE)</f>
        <v>#N/A</v>
      </c>
      <c r="M2489" t="e">
        <f>LEFT(VLOOKUP(B2489,'Uniprot taxonomy'!B:R,5,FALSE))</f>
        <v>#N/A</v>
      </c>
      <c r="N2489" t="e">
        <f>VLOOKUP(B2489,'Uniprot taxonomy'!B:R,5,FALSE)</f>
        <v>#N/A</v>
      </c>
      <c r="O2489" t="e">
        <f>VLOOKUP(B2489,'Uniprot taxonomy'!B:R,6,FALSE)</f>
        <v>#N/A</v>
      </c>
      <c r="P2489" t="e">
        <f>VLOOKUP(B2489,'Uniprot taxonomy'!B:R,7,FALSE)</f>
        <v>#N/A</v>
      </c>
      <c r="Q2489" t="e">
        <f>VLOOKUP(B2489,'Uniprot taxonomy'!B:R,8,FALSE)</f>
        <v>#N/A</v>
      </c>
    </row>
    <row r="2490" spans="1:17" hidden="1" x14ac:dyDescent="0.25">
      <c r="A2490" t="s">
        <v>5841</v>
      </c>
      <c r="B2490" t="s">
        <v>5842</v>
      </c>
      <c r="C2490" t="e">
        <f>VLOOKUP('Домены Secretin_N'!B2490,'AC-Architecture'!A:C,3,FALSE)</f>
        <v>#N/A</v>
      </c>
      <c r="D2490">
        <v>386</v>
      </c>
      <c r="E2490" t="s">
        <v>3632</v>
      </c>
      <c r="F2490">
        <v>93</v>
      </c>
      <c r="G2490">
        <v>154</v>
      </c>
      <c r="H2490">
        <f t="shared" si="166"/>
        <v>61</v>
      </c>
      <c r="I2490" t="str">
        <f t="shared" si="167"/>
        <v>E1J1U3_ECOLX/93-154</v>
      </c>
      <c r="K2490" t="e">
        <f>IF(C2490="Secretin_N, Secretin, TraK","T","N")</f>
        <v>#N/A</v>
      </c>
      <c r="L2490" t="e">
        <f>VLOOKUP(E2490,'Uniprot taxonomy'!E:J,4,FALSE)</f>
        <v>#N/A</v>
      </c>
      <c r="M2490" t="e">
        <f>LEFT(VLOOKUP(B2490,'Uniprot taxonomy'!B:R,5,FALSE))</f>
        <v>#N/A</v>
      </c>
      <c r="N2490" t="e">
        <f>VLOOKUP(B2490,'Uniprot taxonomy'!B:R,5,FALSE)</f>
        <v>#N/A</v>
      </c>
      <c r="O2490" t="e">
        <f>VLOOKUP(B2490,'Uniprot taxonomy'!B:R,6,FALSE)</f>
        <v>#N/A</v>
      </c>
      <c r="P2490" t="e">
        <f>VLOOKUP(B2490,'Uniprot taxonomy'!B:R,7,FALSE)</f>
        <v>#N/A</v>
      </c>
      <c r="Q2490" t="e">
        <f>VLOOKUP(B2490,'Uniprot taxonomy'!B:R,8,FALSE)</f>
        <v>#N/A</v>
      </c>
    </row>
    <row r="2491" spans="1:17" hidden="1" x14ac:dyDescent="0.25">
      <c r="A2491" t="s">
        <v>5843</v>
      </c>
      <c r="B2491" t="s">
        <v>5844</v>
      </c>
      <c r="C2491" t="e">
        <f>VLOOKUP('Домены Secretin_N'!B2491,'AC-Architecture'!A:C,3,FALSE)</f>
        <v>#N/A</v>
      </c>
      <c r="D2491">
        <v>686</v>
      </c>
      <c r="E2491" t="s">
        <v>3632</v>
      </c>
      <c r="F2491">
        <v>145</v>
      </c>
      <c r="G2491">
        <v>208</v>
      </c>
      <c r="H2491">
        <f t="shared" si="166"/>
        <v>63</v>
      </c>
      <c r="I2491" t="str">
        <f t="shared" si="167"/>
        <v>E1J748_ECOLX/145-208</v>
      </c>
      <c r="K2491" t="e">
        <f>IF(C2491="Secretin_N, Secretin, TraK","T","N")</f>
        <v>#N/A</v>
      </c>
      <c r="L2491" t="e">
        <f>VLOOKUP(E2491,'Uniprot taxonomy'!E:J,4,FALSE)</f>
        <v>#N/A</v>
      </c>
      <c r="M2491" t="e">
        <f>LEFT(VLOOKUP(B2491,'Uniprot taxonomy'!B:R,5,FALSE))</f>
        <v>#N/A</v>
      </c>
      <c r="N2491" t="e">
        <f>VLOOKUP(B2491,'Uniprot taxonomy'!B:R,5,FALSE)</f>
        <v>#N/A</v>
      </c>
      <c r="O2491" t="e">
        <f>VLOOKUP(B2491,'Uniprot taxonomy'!B:R,6,FALSE)</f>
        <v>#N/A</v>
      </c>
      <c r="P2491" t="e">
        <f>VLOOKUP(B2491,'Uniprot taxonomy'!B:R,7,FALSE)</f>
        <v>#N/A</v>
      </c>
      <c r="Q2491" t="e">
        <f>VLOOKUP(B2491,'Uniprot taxonomy'!B:R,8,FALSE)</f>
        <v>#N/A</v>
      </c>
    </row>
    <row r="2492" spans="1:17" hidden="1" x14ac:dyDescent="0.25">
      <c r="A2492" t="s">
        <v>5843</v>
      </c>
      <c r="B2492" t="s">
        <v>5844</v>
      </c>
      <c r="C2492" t="e">
        <f>VLOOKUP('Домены Secretin_N'!B2492,'AC-Architecture'!A:C,3,FALSE)</f>
        <v>#N/A</v>
      </c>
      <c r="D2492">
        <v>686</v>
      </c>
      <c r="E2492" t="s">
        <v>3632</v>
      </c>
      <c r="F2492">
        <v>210</v>
      </c>
      <c r="G2492">
        <v>280</v>
      </c>
      <c r="H2492">
        <f t="shared" si="166"/>
        <v>70</v>
      </c>
      <c r="I2492" t="str">
        <f t="shared" si="167"/>
        <v>E1J748_ECOLX/210-280</v>
      </c>
      <c r="K2492" t="e">
        <f>IF(C2492="Secretin_N, Secretin, TraK","T","N")</f>
        <v>#N/A</v>
      </c>
      <c r="L2492" t="e">
        <f>VLOOKUP(E2492,'Uniprot taxonomy'!E:J,4,FALSE)</f>
        <v>#N/A</v>
      </c>
      <c r="M2492" t="e">
        <f>LEFT(VLOOKUP(B2492,'Uniprot taxonomy'!B:R,5,FALSE))</f>
        <v>#N/A</v>
      </c>
      <c r="N2492" t="e">
        <f>VLOOKUP(B2492,'Uniprot taxonomy'!B:R,5,FALSE)</f>
        <v>#N/A</v>
      </c>
      <c r="O2492" t="e">
        <f>VLOOKUP(B2492,'Uniprot taxonomy'!B:R,6,FALSE)</f>
        <v>#N/A</v>
      </c>
      <c r="P2492" t="e">
        <f>VLOOKUP(B2492,'Uniprot taxonomy'!B:R,7,FALSE)</f>
        <v>#N/A</v>
      </c>
      <c r="Q2492" t="e">
        <f>VLOOKUP(B2492,'Uniprot taxonomy'!B:R,8,FALSE)</f>
        <v>#N/A</v>
      </c>
    </row>
    <row r="2493" spans="1:17" hidden="1" x14ac:dyDescent="0.25">
      <c r="A2493" t="s">
        <v>5843</v>
      </c>
      <c r="B2493" t="s">
        <v>5844</v>
      </c>
      <c r="C2493" t="e">
        <f>VLOOKUP('Домены Secretin_N'!B2493,'AC-Architecture'!A:C,3,FALSE)</f>
        <v>#N/A</v>
      </c>
      <c r="D2493">
        <v>686</v>
      </c>
      <c r="E2493" t="s">
        <v>3632</v>
      </c>
      <c r="F2493">
        <v>284</v>
      </c>
      <c r="G2493">
        <v>362</v>
      </c>
      <c r="H2493">
        <f t="shared" si="166"/>
        <v>78</v>
      </c>
      <c r="I2493" t="str">
        <f t="shared" si="167"/>
        <v>E1J748_ECOLX/284-362</v>
      </c>
      <c r="K2493" t="e">
        <f>IF(C2493="Secretin_N, Secretin, TraK","T","N")</f>
        <v>#N/A</v>
      </c>
      <c r="L2493" t="e">
        <f>VLOOKUP(E2493,'Uniprot taxonomy'!E:J,4,FALSE)</f>
        <v>#N/A</v>
      </c>
      <c r="M2493" t="e">
        <f>LEFT(VLOOKUP(B2493,'Uniprot taxonomy'!B:R,5,FALSE))</f>
        <v>#N/A</v>
      </c>
      <c r="N2493" t="e">
        <f>VLOOKUP(B2493,'Uniprot taxonomy'!B:R,5,FALSE)</f>
        <v>#N/A</v>
      </c>
      <c r="O2493" t="e">
        <f>VLOOKUP(B2493,'Uniprot taxonomy'!B:R,6,FALSE)</f>
        <v>#N/A</v>
      </c>
      <c r="P2493" t="e">
        <f>VLOOKUP(B2493,'Uniprot taxonomy'!B:R,7,FALSE)</f>
        <v>#N/A</v>
      </c>
      <c r="Q2493" t="e">
        <f>VLOOKUP(B2493,'Uniprot taxonomy'!B:R,8,FALSE)</f>
        <v>#N/A</v>
      </c>
    </row>
    <row r="2494" spans="1:17" hidden="1" x14ac:dyDescent="0.25">
      <c r="A2494" t="s">
        <v>5845</v>
      </c>
      <c r="B2494" t="s">
        <v>5846</v>
      </c>
      <c r="C2494" t="e">
        <f>VLOOKUP('Домены Secretin_N'!B2494,'AC-Architecture'!A:C,3,FALSE)</f>
        <v>#N/A</v>
      </c>
      <c r="D2494">
        <v>650</v>
      </c>
      <c r="E2494" t="s">
        <v>3632</v>
      </c>
      <c r="F2494">
        <v>127</v>
      </c>
      <c r="G2494">
        <v>189</v>
      </c>
      <c r="H2494">
        <f t="shared" si="166"/>
        <v>62</v>
      </c>
      <c r="I2494" t="str">
        <f t="shared" si="167"/>
        <v>E1JB20_ECOLX/127-189</v>
      </c>
      <c r="K2494" t="e">
        <f>IF(C2494="Secretin_N, Secretin, TraK","T","N")</f>
        <v>#N/A</v>
      </c>
      <c r="L2494" t="e">
        <f>VLOOKUP(E2494,'Uniprot taxonomy'!E:J,4,FALSE)</f>
        <v>#N/A</v>
      </c>
      <c r="M2494" t="e">
        <f>LEFT(VLOOKUP(B2494,'Uniprot taxonomy'!B:R,5,FALSE))</f>
        <v>#N/A</v>
      </c>
      <c r="N2494" t="e">
        <f>VLOOKUP(B2494,'Uniprot taxonomy'!B:R,5,FALSE)</f>
        <v>#N/A</v>
      </c>
      <c r="O2494" t="e">
        <f>VLOOKUP(B2494,'Uniprot taxonomy'!B:R,6,FALSE)</f>
        <v>#N/A</v>
      </c>
      <c r="P2494" t="e">
        <f>VLOOKUP(B2494,'Uniprot taxonomy'!B:R,7,FALSE)</f>
        <v>#N/A</v>
      </c>
      <c r="Q2494" t="e">
        <f>VLOOKUP(B2494,'Uniprot taxonomy'!B:R,8,FALSE)</f>
        <v>#N/A</v>
      </c>
    </row>
    <row r="2495" spans="1:17" hidden="1" x14ac:dyDescent="0.25">
      <c r="A2495" t="s">
        <v>5845</v>
      </c>
      <c r="B2495" t="s">
        <v>5846</v>
      </c>
      <c r="C2495" t="e">
        <f>VLOOKUP('Домены Secretin_N'!B2495,'AC-Architecture'!A:C,3,FALSE)</f>
        <v>#N/A</v>
      </c>
      <c r="D2495">
        <v>650</v>
      </c>
      <c r="E2495" t="s">
        <v>3632</v>
      </c>
      <c r="F2495">
        <v>192</v>
      </c>
      <c r="G2495">
        <v>264</v>
      </c>
      <c r="H2495">
        <f t="shared" si="166"/>
        <v>72</v>
      </c>
      <c r="I2495" t="str">
        <f t="shared" si="167"/>
        <v>E1JB20_ECOLX/192-264</v>
      </c>
      <c r="K2495" t="e">
        <f>IF(C2495="Secretin_N, Secretin, TraK","T","N")</f>
        <v>#N/A</v>
      </c>
      <c r="L2495" t="e">
        <f>VLOOKUP(E2495,'Uniprot taxonomy'!E:J,4,FALSE)</f>
        <v>#N/A</v>
      </c>
      <c r="M2495" t="e">
        <f>LEFT(VLOOKUP(B2495,'Uniprot taxonomy'!B:R,5,FALSE))</f>
        <v>#N/A</v>
      </c>
      <c r="N2495" t="e">
        <f>VLOOKUP(B2495,'Uniprot taxonomy'!B:R,5,FALSE)</f>
        <v>#N/A</v>
      </c>
      <c r="O2495" t="e">
        <f>VLOOKUP(B2495,'Uniprot taxonomy'!B:R,6,FALSE)</f>
        <v>#N/A</v>
      </c>
      <c r="P2495" t="e">
        <f>VLOOKUP(B2495,'Uniprot taxonomy'!B:R,7,FALSE)</f>
        <v>#N/A</v>
      </c>
      <c r="Q2495" t="e">
        <f>VLOOKUP(B2495,'Uniprot taxonomy'!B:R,8,FALSE)</f>
        <v>#N/A</v>
      </c>
    </row>
    <row r="2496" spans="1:17" hidden="1" x14ac:dyDescent="0.25">
      <c r="A2496" t="s">
        <v>5845</v>
      </c>
      <c r="B2496" t="s">
        <v>5846</v>
      </c>
      <c r="C2496" t="e">
        <f>VLOOKUP('Домены Secretin_N'!B2496,'AC-Architecture'!A:C,3,FALSE)</f>
        <v>#N/A</v>
      </c>
      <c r="D2496">
        <v>650</v>
      </c>
      <c r="E2496" t="s">
        <v>3632</v>
      </c>
      <c r="F2496">
        <v>268</v>
      </c>
      <c r="G2496">
        <v>347</v>
      </c>
      <c r="H2496">
        <f t="shared" si="166"/>
        <v>79</v>
      </c>
      <c r="I2496" t="str">
        <f t="shared" si="167"/>
        <v>E1JB20_ECOLX/268-347</v>
      </c>
      <c r="K2496" t="e">
        <f>IF(C2496="Secretin_N, Secretin, TraK","T","N")</f>
        <v>#N/A</v>
      </c>
      <c r="L2496" t="e">
        <f>VLOOKUP(E2496,'Uniprot taxonomy'!E:J,4,FALSE)</f>
        <v>#N/A</v>
      </c>
      <c r="M2496" t="e">
        <f>LEFT(VLOOKUP(B2496,'Uniprot taxonomy'!B:R,5,FALSE))</f>
        <v>#N/A</v>
      </c>
      <c r="N2496" t="e">
        <f>VLOOKUP(B2496,'Uniprot taxonomy'!B:R,5,FALSE)</f>
        <v>#N/A</v>
      </c>
      <c r="O2496" t="e">
        <f>VLOOKUP(B2496,'Uniprot taxonomy'!B:R,6,FALSE)</f>
        <v>#N/A</v>
      </c>
      <c r="P2496" t="e">
        <f>VLOOKUP(B2496,'Uniprot taxonomy'!B:R,7,FALSE)</f>
        <v>#N/A</v>
      </c>
      <c r="Q2496" t="e">
        <f>VLOOKUP(B2496,'Uniprot taxonomy'!B:R,8,FALSE)</f>
        <v>#N/A</v>
      </c>
    </row>
    <row r="2497" spans="1:17" hidden="1" x14ac:dyDescent="0.25">
      <c r="A2497" t="s">
        <v>5847</v>
      </c>
      <c r="B2497" t="s">
        <v>5848</v>
      </c>
      <c r="C2497" t="e">
        <f>VLOOKUP('Домены Secretin_N'!B2497,'AC-Architecture'!A:C,3,FALSE)</f>
        <v>#N/A</v>
      </c>
      <c r="D2497">
        <v>629</v>
      </c>
      <c r="E2497" t="s">
        <v>3632</v>
      </c>
      <c r="F2497">
        <v>197</v>
      </c>
      <c r="G2497">
        <v>304</v>
      </c>
      <c r="H2497">
        <f t="shared" si="166"/>
        <v>107</v>
      </c>
      <c r="I2497" t="str">
        <f t="shared" si="167"/>
        <v>E1K0G3_DESFR/197-304</v>
      </c>
      <c r="K2497" t="e">
        <f>IF(C2497="Secretin_N, Secretin, TraK","T","N")</f>
        <v>#N/A</v>
      </c>
      <c r="L2497" t="e">
        <f>VLOOKUP(E2497,'Uniprot taxonomy'!E:J,4,FALSE)</f>
        <v>#N/A</v>
      </c>
      <c r="M2497" t="e">
        <f>LEFT(VLOOKUP(B2497,'Uniprot taxonomy'!B:R,5,FALSE))</f>
        <v>#N/A</v>
      </c>
      <c r="N2497" t="e">
        <f>VLOOKUP(B2497,'Uniprot taxonomy'!B:R,5,FALSE)</f>
        <v>#N/A</v>
      </c>
      <c r="O2497" t="e">
        <f>VLOOKUP(B2497,'Uniprot taxonomy'!B:R,6,FALSE)</f>
        <v>#N/A</v>
      </c>
      <c r="P2497" t="e">
        <f>VLOOKUP(B2497,'Uniprot taxonomy'!B:R,7,FALSE)</f>
        <v>#N/A</v>
      </c>
      <c r="Q2497" t="e">
        <f>VLOOKUP(B2497,'Uniprot taxonomy'!B:R,8,FALSE)</f>
        <v>#N/A</v>
      </c>
    </row>
    <row r="2498" spans="1:17" hidden="1" x14ac:dyDescent="0.25">
      <c r="A2498" t="s">
        <v>5849</v>
      </c>
      <c r="B2498" t="s">
        <v>5850</v>
      </c>
      <c r="C2498" t="e">
        <f>VLOOKUP('Домены Secretin_N'!B2498,'AC-Architecture'!A:C,3,FALSE)</f>
        <v>#N/A</v>
      </c>
      <c r="D2498">
        <v>695</v>
      </c>
      <c r="E2498" t="s">
        <v>3632</v>
      </c>
      <c r="F2498">
        <v>152</v>
      </c>
      <c r="G2498">
        <v>213</v>
      </c>
      <c r="H2498">
        <f t="shared" si="166"/>
        <v>61</v>
      </c>
      <c r="I2498" t="str">
        <f t="shared" si="167"/>
        <v>E1K103_DESFR/152-213</v>
      </c>
      <c r="K2498" t="e">
        <f>IF(C2498="Secretin_N, Secretin, TraK","T","N")</f>
        <v>#N/A</v>
      </c>
      <c r="L2498" t="e">
        <f>VLOOKUP(E2498,'Uniprot taxonomy'!E:J,4,FALSE)</f>
        <v>#N/A</v>
      </c>
      <c r="M2498" t="e">
        <f>LEFT(VLOOKUP(B2498,'Uniprot taxonomy'!B:R,5,FALSE))</f>
        <v>#N/A</v>
      </c>
      <c r="N2498" t="e">
        <f>VLOOKUP(B2498,'Uniprot taxonomy'!B:R,5,FALSE)</f>
        <v>#N/A</v>
      </c>
      <c r="O2498" t="e">
        <f>VLOOKUP(B2498,'Uniprot taxonomy'!B:R,6,FALSE)</f>
        <v>#N/A</v>
      </c>
      <c r="P2498" t="e">
        <f>VLOOKUP(B2498,'Uniprot taxonomy'!B:R,7,FALSE)</f>
        <v>#N/A</v>
      </c>
      <c r="Q2498" t="e">
        <f>VLOOKUP(B2498,'Uniprot taxonomy'!B:R,8,FALSE)</f>
        <v>#N/A</v>
      </c>
    </row>
    <row r="2499" spans="1:17" hidden="1" x14ac:dyDescent="0.25">
      <c r="A2499" t="s">
        <v>5849</v>
      </c>
      <c r="B2499" t="s">
        <v>5850</v>
      </c>
      <c r="C2499" t="e">
        <f>VLOOKUP('Домены Secretin_N'!B2499,'AC-Architecture'!A:C,3,FALSE)</f>
        <v>#N/A</v>
      </c>
      <c r="D2499">
        <v>695</v>
      </c>
      <c r="E2499" t="s">
        <v>3632</v>
      </c>
      <c r="F2499">
        <v>214</v>
      </c>
      <c r="G2499">
        <v>285</v>
      </c>
      <c r="H2499">
        <f t="shared" ref="H2499:H2562" si="173">G2499-F2499</f>
        <v>71</v>
      </c>
      <c r="I2499" t="str">
        <f t="shared" ref="I2499:I2562" si="174">CONCATENATE(A2499,"/",F2499,"-",G2499)</f>
        <v>E1K103_DESFR/214-285</v>
      </c>
      <c r="K2499" t="e">
        <f>IF(C2499="Secretin_N, Secretin, TraK","T","N")</f>
        <v>#N/A</v>
      </c>
      <c r="L2499" t="e">
        <f>VLOOKUP(E2499,'Uniprot taxonomy'!E:J,4,FALSE)</f>
        <v>#N/A</v>
      </c>
      <c r="M2499" t="e">
        <f>LEFT(VLOOKUP(B2499,'Uniprot taxonomy'!B:R,5,FALSE))</f>
        <v>#N/A</v>
      </c>
      <c r="N2499" t="e">
        <f>VLOOKUP(B2499,'Uniprot taxonomy'!B:R,5,FALSE)</f>
        <v>#N/A</v>
      </c>
      <c r="O2499" t="e">
        <f>VLOOKUP(B2499,'Uniprot taxonomy'!B:R,6,FALSE)</f>
        <v>#N/A</v>
      </c>
      <c r="P2499" t="e">
        <f>VLOOKUP(B2499,'Uniprot taxonomy'!B:R,7,FALSE)</f>
        <v>#N/A</v>
      </c>
      <c r="Q2499" t="e">
        <f>VLOOKUP(B2499,'Uniprot taxonomy'!B:R,8,FALSE)</f>
        <v>#N/A</v>
      </c>
    </row>
    <row r="2500" spans="1:17" hidden="1" x14ac:dyDescent="0.25">
      <c r="A2500" t="s">
        <v>5849</v>
      </c>
      <c r="B2500" t="s">
        <v>5850</v>
      </c>
      <c r="C2500" t="e">
        <f>VLOOKUP('Домены Secretin_N'!B2500,'AC-Architecture'!A:C,3,FALSE)</f>
        <v>#N/A</v>
      </c>
      <c r="D2500">
        <v>695</v>
      </c>
      <c r="E2500" t="s">
        <v>3632</v>
      </c>
      <c r="F2500">
        <v>290</v>
      </c>
      <c r="G2500">
        <v>365</v>
      </c>
      <c r="H2500">
        <f t="shared" si="173"/>
        <v>75</v>
      </c>
      <c r="I2500" t="str">
        <f t="shared" si="174"/>
        <v>E1K103_DESFR/290-365</v>
      </c>
      <c r="K2500" t="e">
        <f>IF(C2500="Secretin_N, Secretin, TraK","T","N")</f>
        <v>#N/A</v>
      </c>
      <c r="L2500" t="e">
        <f>VLOOKUP(E2500,'Uniprot taxonomy'!E:J,4,FALSE)</f>
        <v>#N/A</v>
      </c>
      <c r="M2500" t="e">
        <f>LEFT(VLOOKUP(B2500,'Uniprot taxonomy'!B:R,5,FALSE))</f>
        <v>#N/A</v>
      </c>
      <c r="N2500" t="e">
        <f>VLOOKUP(B2500,'Uniprot taxonomy'!B:R,5,FALSE)</f>
        <v>#N/A</v>
      </c>
      <c r="O2500" t="e">
        <f>VLOOKUP(B2500,'Uniprot taxonomy'!B:R,6,FALSE)</f>
        <v>#N/A</v>
      </c>
      <c r="P2500" t="e">
        <f>VLOOKUP(B2500,'Uniprot taxonomy'!B:R,7,FALSE)</f>
        <v>#N/A</v>
      </c>
      <c r="Q2500" t="e">
        <f>VLOOKUP(B2500,'Uniprot taxonomy'!B:R,8,FALSE)</f>
        <v>#N/A</v>
      </c>
    </row>
    <row r="2501" spans="1:17" hidden="1" x14ac:dyDescent="0.25">
      <c r="A2501" t="s">
        <v>5851</v>
      </c>
      <c r="B2501" t="s">
        <v>5852</v>
      </c>
      <c r="C2501" t="e">
        <f>VLOOKUP('Домены Secretin_N'!B2501,'AC-Architecture'!A:C,3,FALSE)</f>
        <v>#N/A</v>
      </c>
      <c r="D2501">
        <v>686</v>
      </c>
      <c r="E2501" t="s">
        <v>3632</v>
      </c>
      <c r="F2501">
        <v>145</v>
      </c>
      <c r="G2501">
        <v>208</v>
      </c>
      <c r="H2501">
        <f t="shared" si="173"/>
        <v>63</v>
      </c>
      <c r="I2501" t="str">
        <f t="shared" si="174"/>
        <v>E1PD40_ECOAB/145-208</v>
      </c>
      <c r="K2501" t="e">
        <f>IF(C2501="Secretin_N, Secretin, TraK","T","N")</f>
        <v>#N/A</v>
      </c>
      <c r="L2501" t="e">
        <f>VLOOKUP(E2501,'Uniprot taxonomy'!E:J,4,FALSE)</f>
        <v>#N/A</v>
      </c>
      <c r="M2501" t="e">
        <f>LEFT(VLOOKUP(B2501,'Uniprot taxonomy'!B:R,5,FALSE))</f>
        <v>#N/A</v>
      </c>
      <c r="N2501" t="e">
        <f>VLOOKUP(B2501,'Uniprot taxonomy'!B:R,5,FALSE)</f>
        <v>#N/A</v>
      </c>
      <c r="O2501" t="e">
        <f>VLOOKUP(B2501,'Uniprot taxonomy'!B:R,6,FALSE)</f>
        <v>#N/A</v>
      </c>
      <c r="P2501" t="e">
        <f>VLOOKUP(B2501,'Uniprot taxonomy'!B:R,7,FALSE)</f>
        <v>#N/A</v>
      </c>
      <c r="Q2501" t="e">
        <f>VLOOKUP(B2501,'Uniprot taxonomy'!B:R,8,FALSE)</f>
        <v>#N/A</v>
      </c>
    </row>
    <row r="2502" spans="1:17" hidden="1" x14ac:dyDescent="0.25">
      <c r="A2502" t="s">
        <v>5851</v>
      </c>
      <c r="B2502" t="s">
        <v>5852</v>
      </c>
      <c r="C2502" t="e">
        <f>VLOOKUP('Домены Secretin_N'!B2502,'AC-Architecture'!A:C,3,FALSE)</f>
        <v>#N/A</v>
      </c>
      <c r="D2502">
        <v>686</v>
      </c>
      <c r="E2502" t="s">
        <v>3632</v>
      </c>
      <c r="F2502">
        <v>210</v>
      </c>
      <c r="G2502">
        <v>280</v>
      </c>
      <c r="H2502">
        <f t="shared" si="173"/>
        <v>70</v>
      </c>
      <c r="I2502" t="str">
        <f t="shared" si="174"/>
        <v>E1PD40_ECOAB/210-280</v>
      </c>
      <c r="K2502" t="e">
        <f>IF(C2502="Secretin_N, Secretin, TraK","T","N")</f>
        <v>#N/A</v>
      </c>
      <c r="L2502" t="e">
        <f>VLOOKUP(E2502,'Uniprot taxonomy'!E:J,4,FALSE)</f>
        <v>#N/A</v>
      </c>
      <c r="M2502" t="e">
        <f>LEFT(VLOOKUP(B2502,'Uniprot taxonomy'!B:R,5,FALSE))</f>
        <v>#N/A</v>
      </c>
      <c r="N2502" t="e">
        <f>VLOOKUP(B2502,'Uniprot taxonomy'!B:R,5,FALSE)</f>
        <v>#N/A</v>
      </c>
      <c r="O2502" t="e">
        <f>VLOOKUP(B2502,'Uniprot taxonomy'!B:R,6,FALSE)</f>
        <v>#N/A</v>
      </c>
      <c r="P2502" t="e">
        <f>VLOOKUP(B2502,'Uniprot taxonomy'!B:R,7,FALSE)</f>
        <v>#N/A</v>
      </c>
      <c r="Q2502" t="e">
        <f>VLOOKUP(B2502,'Uniprot taxonomy'!B:R,8,FALSE)</f>
        <v>#N/A</v>
      </c>
    </row>
    <row r="2503" spans="1:17" hidden="1" x14ac:dyDescent="0.25">
      <c r="A2503" t="s">
        <v>5851</v>
      </c>
      <c r="B2503" t="s">
        <v>5852</v>
      </c>
      <c r="C2503" t="e">
        <f>VLOOKUP('Домены Secretin_N'!B2503,'AC-Architecture'!A:C,3,FALSE)</f>
        <v>#N/A</v>
      </c>
      <c r="D2503">
        <v>686</v>
      </c>
      <c r="E2503" t="s">
        <v>3632</v>
      </c>
      <c r="F2503">
        <v>284</v>
      </c>
      <c r="G2503">
        <v>362</v>
      </c>
      <c r="H2503">
        <f t="shared" si="173"/>
        <v>78</v>
      </c>
      <c r="I2503" t="str">
        <f t="shared" si="174"/>
        <v>E1PD40_ECOAB/284-362</v>
      </c>
      <c r="K2503" t="e">
        <f>IF(C2503="Secretin_N, Secretin, TraK","T","N")</f>
        <v>#N/A</v>
      </c>
      <c r="L2503" t="e">
        <f>VLOOKUP(E2503,'Uniprot taxonomy'!E:J,4,FALSE)</f>
        <v>#N/A</v>
      </c>
      <c r="M2503" t="e">
        <f>LEFT(VLOOKUP(B2503,'Uniprot taxonomy'!B:R,5,FALSE))</f>
        <v>#N/A</v>
      </c>
      <c r="N2503" t="e">
        <f>VLOOKUP(B2503,'Uniprot taxonomy'!B:R,5,FALSE)</f>
        <v>#N/A</v>
      </c>
      <c r="O2503" t="e">
        <f>VLOOKUP(B2503,'Uniprot taxonomy'!B:R,6,FALSE)</f>
        <v>#N/A</v>
      </c>
      <c r="P2503" t="e">
        <f>VLOOKUP(B2503,'Uniprot taxonomy'!B:R,7,FALSE)</f>
        <v>#N/A</v>
      </c>
      <c r="Q2503" t="e">
        <f>VLOOKUP(B2503,'Uniprot taxonomy'!B:R,8,FALSE)</f>
        <v>#N/A</v>
      </c>
    </row>
    <row r="2504" spans="1:17" hidden="1" x14ac:dyDescent="0.25">
      <c r="A2504" t="s">
        <v>5853</v>
      </c>
      <c r="B2504" t="s">
        <v>5854</v>
      </c>
      <c r="C2504" t="e">
        <f>VLOOKUP('Домены Secretin_N'!B2504,'AC-Architecture'!A:C,3,FALSE)</f>
        <v>#N/A</v>
      </c>
      <c r="D2504">
        <v>650</v>
      </c>
      <c r="E2504" t="s">
        <v>3632</v>
      </c>
      <c r="F2504">
        <v>127</v>
      </c>
      <c r="G2504">
        <v>189</v>
      </c>
      <c r="H2504">
        <f t="shared" si="173"/>
        <v>62</v>
      </c>
      <c r="I2504" t="str">
        <f t="shared" si="174"/>
        <v>E1PGU0_ECOAB/127-189</v>
      </c>
      <c r="K2504" t="e">
        <f>IF(C2504="Secretin_N, Secretin, TraK","T","N")</f>
        <v>#N/A</v>
      </c>
      <c r="L2504" t="e">
        <f>VLOOKUP(E2504,'Uniprot taxonomy'!E:J,4,FALSE)</f>
        <v>#N/A</v>
      </c>
      <c r="M2504" t="e">
        <f>LEFT(VLOOKUP(B2504,'Uniprot taxonomy'!B:R,5,FALSE))</f>
        <v>#N/A</v>
      </c>
      <c r="N2504" t="e">
        <f>VLOOKUP(B2504,'Uniprot taxonomy'!B:R,5,FALSE)</f>
        <v>#N/A</v>
      </c>
      <c r="O2504" t="e">
        <f>VLOOKUP(B2504,'Uniprot taxonomy'!B:R,6,FALSE)</f>
        <v>#N/A</v>
      </c>
      <c r="P2504" t="e">
        <f>VLOOKUP(B2504,'Uniprot taxonomy'!B:R,7,FALSE)</f>
        <v>#N/A</v>
      </c>
      <c r="Q2504" t="e">
        <f>VLOOKUP(B2504,'Uniprot taxonomy'!B:R,8,FALSE)</f>
        <v>#N/A</v>
      </c>
    </row>
    <row r="2505" spans="1:17" hidden="1" x14ac:dyDescent="0.25">
      <c r="A2505" t="s">
        <v>5853</v>
      </c>
      <c r="B2505" t="s">
        <v>5854</v>
      </c>
      <c r="C2505" t="e">
        <f>VLOOKUP('Домены Secretin_N'!B2505,'AC-Architecture'!A:C,3,FALSE)</f>
        <v>#N/A</v>
      </c>
      <c r="D2505">
        <v>650</v>
      </c>
      <c r="E2505" t="s">
        <v>3632</v>
      </c>
      <c r="F2505">
        <v>192</v>
      </c>
      <c r="G2505">
        <v>264</v>
      </c>
      <c r="H2505">
        <f t="shared" si="173"/>
        <v>72</v>
      </c>
      <c r="I2505" t="str">
        <f t="shared" si="174"/>
        <v>E1PGU0_ECOAB/192-264</v>
      </c>
      <c r="K2505" t="e">
        <f>IF(C2505="Secretin_N, Secretin, TraK","T","N")</f>
        <v>#N/A</v>
      </c>
      <c r="L2505" t="e">
        <f>VLOOKUP(E2505,'Uniprot taxonomy'!E:J,4,FALSE)</f>
        <v>#N/A</v>
      </c>
      <c r="M2505" t="e">
        <f>LEFT(VLOOKUP(B2505,'Uniprot taxonomy'!B:R,5,FALSE))</f>
        <v>#N/A</v>
      </c>
      <c r="N2505" t="e">
        <f>VLOOKUP(B2505,'Uniprot taxonomy'!B:R,5,FALSE)</f>
        <v>#N/A</v>
      </c>
      <c r="O2505" t="e">
        <f>VLOOKUP(B2505,'Uniprot taxonomy'!B:R,6,FALSE)</f>
        <v>#N/A</v>
      </c>
      <c r="P2505" t="e">
        <f>VLOOKUP(B2505,'Uniprot taxonomy'!B:R,7,FALSE)</f>
        <v>#N/A</v>
      </c>
      <c r="Q2505" t="e">
        <f>VLOOKUP(B2505,'Uniprot taxonomy'!B:R,8,FALSE)</f>
        <v>#N/A</v>
      </c>
    </row>
    <row r="2506" spans="1:17" hidden="1" x14ac:dyDescent="0.25">
      <c r="A2506" t="s">
        <v>5853</v>
      </c>
      <c r="B2506" t="s">
        <v>5854</v>
      </c>
      <c r="C2506" t="e">
        <f>VLOOKUP('Домены Secretin_N'!B2506,'AC-Architecture'!A:C,3,FALSE)</f>
        <v>#N/A</v>
      </c>
      <c r="D2506">
        <v>650</v>
      </c>
      <c r="E2506" t="s">
        <v>3632</v>
      </c>
      <c r="F2506">
        <v>268</v>
      </c>
      <c r="G2506">
        <v>347</v>
      </c>
      <c r="H2506">
        <f t="shared" si="173"/>
        <v>79</v>
      </c>
      <c r="I2506" t="str">
        <f t="shared" si="174"/>
        <v>E1PGU0_ECOAB/268-347</v>
      </c>
      <c r="K2506" t="e">
        <f>IF(C2506="Secretin_N, Secretin, TraK","T","N")</f>
        <v>#N/A</v>
      </c>
      <c r="L2506" t="e">
        <f>VLOOKUP(E2506,'Uniprot taxonomy'!E:J,4,FALSE)</f>
        <v>#N/A</v>
      </c>
      <c r="M2506" t="e">
        <f>LEFT(VLOOKUP(B2506,'Uniprot taxonomy'!B:R,5,FALSE))</f>
        <v>#N/A</v>
      </c>
      <c r="N2506" t="e">
        <f>VLOOKUP(B2506,'Uniprot taxonomy'!B:R,5,FALSE)</f>
        <v>#N/A</v>
      </c>
      <c r="O2506" t="e">
        <f>VLOOKUP(B2506,'Uniprot taxonomy'!B:R,6,FALSE)</f>
        <v>#N/A</v>
      </c>
      <c r="P2506" t="e">
        <f>VLOOKUP(B2506,'Uniprot taxonomy'!B:R,7,FALSE)</f>
        <v>#N/A</v>
      </c>
      <c r="Q2506" t="e">
        <f>VLOOKUP(B2506,'Uniprot taxonomy'!B:R,8,FALSE)</f>
        <v>#N/A</v>
      </c>
    </row>
    <row r="2507" spans="1:17" hidden="1" x14ac:dyDescent="0.25">
      <c r="A2507" t="s">
        <v>5855</v>
      </c>
      <c r="B2507" t="s">
        <v>5856</v>
      </c>
      <c r="C2507" t="e">
        <f>VLOOKUP('Домены Secretin_N'!B2507,'AC-Architecture'!A:C,3,FALSE)</f>
        <v>#N/A</v>
      </c>
      <c r="D2507">
        <v>377</v>
      </c>
      <c r="E2507" t="s">
        <v>3632</v>
      </c>
      <c r="F2507">
        <v>84</v>
      </c>
      <c r="G2507">
        <v>145</v>
      </c>
      <c r="H2507">
        <f t="shared" si="173"/>
        <v>61</v>
      </c>
      <c r="I2507" t="str">
        <f t="shared" si="174"/>
        <v>E1PHJ3_ECOAB/84-145</v>
      </c>
      <c r="K2507" t="e">
        <f>IF(C2507="Secretin_N, Secretin, TraK","T","N")</f>
        <v>#N/A</v>
      </c>
      <c r="L2507" t="e">
        <f>VLOOKUP(E2507,'Uniprot taxonomy'!E:J,4,FALSE)</f>
        <v>#N/A</v>
      </c>
      <c r="M2507" t="e">
        <f>LEFT(VLOOKUP(B2507,'Uniprot taxonomy'!B:R,5,FALSE))</f>
        <v>#N/A</v>
      </c>
      <c r="N2507" t="e">
        <f>VLOOKUP(B2507,'Uniprot taxonomy'!B:R,5,FALSE)</f>
        <v>#N/A</v>
      </c>
      <c r="O2507" t="e">
        <f>VLOOKUP(B2507,'Uniprot taxonomy'!B:R,6,FALSE)</f>
        <v>#N/A</v>
      </c>
      <c r="P2507" t="e">
        <f>VLOOKUP(B2507,'Uniprot taxonomy'!B:R,7,FALSE)</f>
        <v>#N/A</v>
      </c>
      <c r="Q2507" t="e">
        <f>VLOOKUP(B2507,'Uniprot taxonomy'!B:R,8,FALSE)</f>
        <v>#N/A</v>
      </c>
    </row>
    <row r="2508" spans="1:17" hidden="1" x14ac:dyDescent="0.25">
      <c r="A2508" t="s">
        <v>5857</v>
      </c>
      <c r="B2508" t="s">
        <v>5858</v>
      </c>
      <c r="C2508" t="e">
        <f>VLOOKUP('Домены Secretin_N'!B2508,'AC-Architecture'!A:C,3,FALSE)</f>
        <v>#N/A</v>
      </c>
      <c r="D2508">
        <v>746</v>
      </c>
      <c r="E2508" t="s">
        <v>3632</v>
      </c>
      <c r="F2508">
        <v>199</v>
      </c>
      <c r="G2508">
        <v>259</v>
      </c>
      <c r="H2508">
        <f t="shared" si="173"/>
        <v>60</v>
      </c>
      <c r="I2508" t="str">
        <f t="shared" si="174"/>
        <v>E1QGM3_DESB2/199-259</v>
      </c>
      <c r="K2508" t="e">
        <f>IF(C2508="Secretin_N, Secretin, TraK","T","N")</f>
        <v>#N/A</v>
      </c>
      <c r="L2508" t="e">
        <f>VLOOKUP(E2508,'Uniprot taxonomy'!E:J,4,FALSE)</f>
        <v>#N/A</v>
      </c>
      <c r="M2508" t="e">
        <f>LEFT(VLOOKUP(B2508,'Uniprot taxonomy'!B:R,5,FALSE))</f>
        <v>#N/A</v>
      </c>
      <c r="N2508" t="e">
        <f>VLOOKUP(B2508,'Uniprot taxonomy'!B:R,5,FALSE)</f>
        <v>#N/A</v>
      </c>
      <c r="O2508" t="e">
        <f>VLOOKUP(B2508,'Uniprot taxonomy'!B:R,6,FALSE)</f>
        <v>#N/A</v>
      </c>
      <c r="P2508" t="e">
        <f>VLOOKUP(B2508,'Uniprot taxonomy'!B:R,7,FALSE)</f>
        <v>#N/A</v>
      </c>
      <c r="Q2508" t="e">
        <f>VLOOKUP(B2508,'Uniprot taxonomy'!B:R,8,FALSE)</f>
        <v>#N/A</v>
      </c>
    </row>
    <row r="2509" spans="1:17" hidden="1" x14ac:dyDescent="0.25">
      <c r="A2509" t="s">
        <v>5857</v>
      </c>
      <c r="B2509" t="s">
        <v>5858</v>
      </c>
      <c r="C2509" t="e">
        <f>VLOOKUP('Домены Secretin_N'!B2509,'AC-Architecture'!A:C,3,FALSE)</f>
        <v>#N/A</v>
      </c>
      <c r="D2509">
        <v>746</v>
      </c>
      <c r="E2509" t="s">
        <v>3632</v>
      </c>
      <c r="F2509">
        <v>342</v>
      </c>
      <c r="G2509">
        <v>474</v>
      </c>
      <c r="H2509">
        <f t="shared" si="173"/>
        <v>132</v>
      </c>
      <c r="I2509" t="str">
        <f t="shared" si="174"/>
        <v>E1QGM3_DESB2/342-474</v>
      </c>
      <c r="K2509" t="e">
        <f>IF(C2509="Secretin_N, Secretin, TraK","T","N")</f>
        <v>#N/A</v>
      </c>
      <c r="L2509" t="e">
        <f>VLOOKUP(E2509,'Uniprot taxonomy'!E:J,4,FALSE)</f>
        <v>#N/A</v>
      </c>
      <c r="M2509" t="e">
        <f>LEFT(VLOOKUP(B2509,'Uniprot taxonomy'!B:R,5,FALSE))</f>
        <v>#N/A</v>
      </c>
      <c r="N2509" t="e">
        <f>VLOOKUP(B2509,'Uniprot taxonomy'!B:R,5,FALSE)</f>
        <v>#N/A</v>
      </c>
      <c r="O2509" t="e">
        <f>VLOOKUP(B2509,'Uniprot taxonomy'!B:R,6,FALSE)</f>
        <v>#N/A</v>
      </c>
      <c r="P2509" t="e">
        <f>VLOOKUP(B2509,'Uniprot taxonomy'!B:R,7,FALSE)</f>
        <v>#N/A</v>
      </c>
      <c r="Q2509" t="e">
        <f>VLOOKUP(B2509,'Uniprot taxonomy'!B:R,8,FALSE)</f>
        <v>#N/A</v>
      </c>
    </row>
    <row r="2510" spans="1:17" hidden="1" x14ac:dyDescent="0.25">
      <c r="A2510" t="s">
        <v>5859</v>
      </c>
      <c r="B2510" t="s">
        <v>5860</v>
      </c>
      <c r="C2510" t="e">
        <f>VLOOKUP('Домены Secretin_N'!B2510,'AC-Architecture'!A:C,3,FALSE)</f>
        <v>#N/A</v>
      </c>
      <c r="D2510">
        <v>581</v>
      </c>
      <c r="E2510" t="s">
        <v>3632</v>
      </c>
      <c r="F2510">
        <v>239</v>
      </c>
      <c r="G2510">
        <v>319</v>
      </c>
      <c r="H2510">
        <f t="shared" si="173"/>
        <v>80</v>
      </c>
      <c r="I2510" t="str">
        <f t="shared" si="174"/>
        <v>E1RL09_XYLFG/239-319</v>
      </c>
      <c r="K2510" t="e">
        <f>IF(C2510="Secretin_N, Secretin, TraK","T","N")</f>
        <v>#N/A</v>
      </c>
      <c r="L2510" t="e">
        <f>VLOOKUP(E2510,'Uniprot taxonomy'!E:J,4,FALSE)</f>
        <v>#N/A</v>
      </c>
      <c r="M2510" t="e">
        <f>LEFT(VLOOKUP(B2510,'Uniprot taxonomy'!B:R,5,FALSE))</f>
        <v>#N/A</v>
      </c>
      <c r="N2510" t="e">
        <f>VLOOKUP(B2510,'Uniprot taxonomy'!B:R,5,FALSE)</f>
        <v>#N/A</v>
      </c>
      <c r="O2510" t="e">
        <f>VLOOKUP(B2510,'Uniprot taxonomy'!B:R,6,FALSE)</f>
        <v>#N/A</v>
      </c>
      <c r="P2510" t="e">
        <f>VLOOKUP(B2510,'Uniprot taxonomy'!B:R,7,FALSE)</f>
        <v>#N/A</v>
      </c>
      <c r="Q2510" t="e">
        <f>VLOOKUP(B2510,'Uniprot taxonomy'!B:R,8,FALSE)</f>
        <v>#N/A</v>
      </c>
    </row>
    <row r="2511" spans="1:17" hidden="1" x14ac:dyDescent="0.25">
      <c r="A2511" t="s">
        <v>5861</v>
      </c>
      <c r="B2511" t="s">
        <v>5862</v>
      </c>
      <c r="C2511" t="e">
        <f>VLOOKUP('Домены Secretin_N'!B2511,'AC-Architecture'!A:C,3,FALSE)</f>
        <v>#N/A</v>
      </c>
      <c r="D2511">
        <v>721</v>
      </c>
      <c r="E2511" t="s">
        <v>3632</v>
      </c>
      <c r="F2511">
        <v>150</v>
      </c>
      <c r="G2511">
        <v>210</v>
      </c>
      <c r="H2511">
        <f t="shared" si="173"/>
        <v>60</v>
      </c>
      <c r="I2511" t="str">
        <f t="shared" si="174"/>
        <v>E1RL80_XYLFG/150-210</v>
      </c>
      <c r="K2511" t="e">
        <f>IF(C2511="Secretin_N, Secretin, TraK","T","N")</f>
        <v>#N/A</v>
      </c>
      <c r="L2511" t="e">
        <f>VLOOKUP(E2511,'Uniprot taxonomy'!E:J,4,FALSE)</f>
        <v>#N/A</v>
      </c>
      <c r="M2511" t="e">
        <f>LEFT(VLOOKUP(B2511,'Uniprot taxonomy'!B:R,5,FALSE))</f>
        <v>#N/A</v>
      </c>
      <c r="N2511" t="e">
        <f>VLOOKUP(B2511,'Uniprot taxonomy'!B:R,5,FALSE)</f>
        <v>#N/A</v>
      </c>
      <c r="O2511" t="e">
        <f>VLOOKUP(B2511,'Uniprot taxonomy'!B:R,6,FALSE)</f>
        <v>#N/A</v>
      </c>
      <c r="P2511" t="e">
        <f>VLOOKUP(B2511,'Uniprot taxonomy'!B:R,7,FALSE)</f>
        <v>#N/A</v>
      </c>
      <c r="Q2511" t="e">
        <f>VLOOKUP(B2511,'Uniprot taxonomy'!B:R,8,FALSE)</f>
        <v>#N/A</v>
      </c>
    </row>
    <row r="2512" spans="1:17" hidden="1" x14ac:dyDescent="0.25">
      <c r="A2512" t="s">
        <v>5861</v>
      </c>
      <c r="B2512" t="s">
        <v>5862</v>
      </c>
      <c r="C2512" t="e">
        <f>VLOOKUP('Домены Secretin_N'!B2512,'AC-Architecture'!A:C,3,FALSE)</f>
        <v>#N/A</v>
      </c>
      <c r="D2512">
        <v>721</v>
      </c>
      <c r="E2512" t="s">
        <v>3632</v>
      </c>
      <c r="F2512">
        <v>215</v>
      </c>
      <c r="G2512">
        <v>283</v>
      </c>
      <c r="H2512">
        <f t="shared" si="173"/>
        <v>68</v>
      </c>
      <c r="I2512" t="str">
        <f t="shared" si="174"/>
        <v>E1RL80_XYLFG/215-283</v>
      </c>
      <c r="K2512" t="e">
        <f>IF(C2512="Secretin_N, Secretin, TraK","T","N")</f>
        <v>#N/A</v>
      </c>
      <c r="L2512" t="e">
        <f>VLOOKUP(E2512,'Uniprot taxonomy'!E:J,4,FALSE)</f>
        <v>#N/A</v>
      </c>
      <c r="M2512" t="e">
        <f>LEFT(VLOOKUP(B2512,'Uniprot taxonomy'!B:R,5,FALSE))</f>
        <v>#N/A</v>
      </c>
      <c r="N2512" t="e">
        <f>VLOOKUP(B2512,'Uniprot taxonomy'!B:R,5,FALSE)</f>
        <v>#N/A</v>
      </c>
      <c r="O2512" t="e">
        <f>VLOOKUP(B2512,'Uniprot taxonomy'!B:R,6,FALSE)</f>
        <v>#N/A</v>
      </c>
      <c r="P2512" t="e">
        <f>VLOOKUP(B2512,'Uniprot taxonomy'!B:R,7,FALSE)</f>
        <v>#N/A</v>
      </c>
      <c r="Q2512" t="e">
        <f>VLOOKUP(B2512,'Uniprot taxonomy'!B:R,8,FALSE)</f>
        <v>#N/A</v>
      </c>
    </row>
    <row r="2513" spans="1:17" hidden="1" x14ac:dyDescent="0.25">
      <c r="A2513" t="s">
        <v>5861</v>
      </c>
      <c r="B2513" t="s">
        <v>5862</v>
      </c>
      <c r="C2513" t="e">
        <f>VLOOKUP('Домены Secretin_N'!B2513,'AC-Architecture'!A:C,3,FALSE)</f>
        <v>#N/A</v>
      </c>
      <c r="D2513">
        <v>721</v>
      </c>
      <c r="E2513" t="s">
        <v>3632</v>
      </c>
      <c r="F2513">
        <v>288</v>
      </c>
      <c r="G2513">
        <v>430</v>
      </c>
      <c r="H2513">
        <f t="shared" si="173"/>
        <v>142</v>
      </c>
      <c r="I2513" t="str">
        <f t="shared" si="174"/>
        <v>E1RL80_XYLFG/288-430</v>
      </c>
      <c r="K2513" t="e">
        <f>IF(C2513="Secretin_N, Secretin, TraK","T","N")</f>
        <v>#N/A</v>
      </c>
      <c r="L2513" t="e">
        <f>VLOOKUP(E2513,'Uniprot taxonomy'!E:J,4,FALSE)</f>
        <v>#N/A</v>
      </c>
      <c r="M2513" t="e">
        <f>LEFT(VLOOKUP(B2513,'Uniprot taxonomy'!B:R,5,FALSE))</f>
        <v>#N/A</v>
      </c>
      <c r="N2513" t="e">
        <f>VLOOKUP(B2513,'Uniprot taxonomy'!B:R,5,FALSE)</f>
        <v>#N/A</v>
      </c>
      <c r="O2513" t="e">
        <f>VLOOKUP(B2513,'Uniprot taxonomy'!B:R,6,FALSE)</f>
        <v>#N/A</v>
      </c>
      <c r="P2513" t="e">
        <f>VLOOKUP(B2513,'Uniprot taxonomy'!B:R,7,FALSE)</f>
        <v>#N/A</v>
      </c>
      <c r="Q2513" t="e">
        <f>VLOOKUP(B2513,'Uniprot taxonomy'!B:R,8,FALSE)</f>
        <v>#N/A</v>
      </c>
    </row>
    <row r="2514" spans="1:17" hidden="1" x14ac:dyDescent="0.25">
      <c r="A2514" t="s">
        <v>5863</v>
      </c>
      <c r="B2514" t="s">
        <v>5864</v>
      </c>
      <c r="C2514" t="e">
        <f>VLOOKUP('Домены Secretin_N'!B2514,'AC-Architecture'!A:C,3,FALSE)</f>
        <v>#N/A</v>
      </c>
      <c r="D2514">
        <v>686</v>
      </c>
      <c r="E2514" t="s">
        <v>3632</v>
      </c>
      <c r="F2514">
        <v>145</v>
      </c>
      <c r="G2514">
        <v>208</v>
      </c>
      <c r="H2514">
        <f t="shared" si="173"/>
        <v>63</v>
      </c>
      <c r="I2514" t="str">
        <f t="shared" si="174"/>
        <v>E1RYH8_ECOUM/145-208</v>
      </c>
      <c r="K2514" t="e">
        <f>IF(C2514="Secretin_N, Secretin, TraK","T","N")</f>
        <v>#N/A</v>
      </c>
      <c r="L2514" t="e">
        <f>VLOOKUP(E2514,'Uniprot taxonomy'!E:J,4,FALSE)</f>
        <v>#N/A</v>
      </c>
      <c r="M2514" t="e">
        <f>LEFT(VLOOKUP(B2514,'Uniprot taxonomy'!B:R,5,FALSE))</f>
        <v>#N/A</v>
      </c>
      <c r="N2514" t="e">
        <f>VLOOKUP(B2514,'Uniprot taxonomy'!B:R,5,FALSE)</f>
        <v>#N/A</v>
      </c>
      <c r="O2514" t="e">
        <f>VLOOKUP(B2514,'Uniprot taxonomy'!B:R,6,FALSE)</f>
        <v>#N/A</v>
      </c>
      <c r="P2514" t="e">
        <f>VLOOKUP(B2514,'Uniprot taxonomy'!B:R,7,FALSE)</f>
        <v>#N/A</v>
      </c>
      <c r="Q2514" t="e">
        <f>VLOOKUP(B2514,'Uniprot taxonomy'!B:R,8,FALSE)</f>
        <v>#N/A</v>
      </c>
    </row>
    <row r="2515" spans="1:17" hidden="1" x14ac:dyDescent="0.25">
      <c r="A2515" t="s">
        <v>5863</v>
      </c>
      <c r="B2515" t="s">
        <v>5864</v>
      </c>
      <c r="C2515" t="e">
        <f>VLOOKUP('Домены Secretin_N'!B2515,'AC-Architecture'!A:C,3,FALSE)</f>
        <v>#N/A</v>
      </c>
      <c r="D2515">
        <v>686</v>
      </c>
      <c r="E2515" t="s">
        <v>3632</v>
      </c>
      <c r="F2515">
        <v>210</v>
      </c>
      <c r="G2515">
        <v>280</v>
      </c>
      <c r="H2515">
        <f t="shared" si="173"/>
        <v>70</v>
      </c>
      <c r="I2515" t="str">
        <f t="shared" si="174"/>
        <v>E1RYH8_ECOUM/210-280</v>
      </c>
      <c r="K2515" t="e">
        <f>IF(C2515="Secretin_N, Secretin, TraK","T","N")</f>
        <v>#N/A</v>
      </c>
      <c r="L2515" t="e">
        <f>VLOOKUP(E2515,'Uniprot taxonomy'!E:J,4,FALSE)</f>
        <v>#N/A</v>
      </c>
      <c r="M2515" t="e">
        <f>LEFT(VLOOKUP(B2515,'Uniprot taxonomy'!B:R,5,FALSE))</f>
        <v>#N/A</v>
      </c>
      <c r="N2515" t="e">
        <f>VLOOKUP(B2515,'Uniprot taxonomy'!B:R,5,FALSE)</f>
        <v>#N/A</v>
      </c>
      <c r="O2515" t="e">
        <f>VLOOKUP(B2515,'Uniprot taxonomy'!B:R,6,FALSE)</f>
        <v>#N/A</v>
      </c>
      <c r="P2515" t="e">
        <f>VLOOKUP(B2515,'Uniprot taxonomy'!B:R,7,FALSE)</f>
        <v>#N/A</v>
      </c>
      <c r="Q2515" t="e">
        <f>VLOOKUP(B2515,'Uniprot taxonomy'!B:R,8,FALSE)</f>
        <v>#N/A</v>
      </c>
    </row>
    <row r="2516" spans="1:17" hidden="1" x14ac:dyDescent="0.25">
      <c r="A2516" t="s">
        <v>5863</v>
      </c>
      <c r="B2516" t="s">
        <v>5864</v>
      </c>
      <c r="C2516" t="e">
        <f>VLOOKUP('Домены Secretin_N'!B2516,'AC-Architecture'!A:C,3,FALSE)</f>
        <v>#N/A</v>
      </c>
      <c r="D2516">
        <v>686</v>
      </c>
      <c r="E2516" t="s">
        <v>3632</v>
      </c>
      <c r="F2516">
        <v>284</v>
      </c>
      <c r="G2516">
        <v>362</v>
      </c>
      <c r="H2516">
        <f t="shared" si="173"/>
        <v>78</v>
      </c>
      <c r="I2516" t="str">
        <f t="shared" si="174"/>
        <v>E1RYH8_ECOUM/284-362</v>
      </c>
      <c r="K2516" t="e">
        <f>IF(C2516="Secretin_N, Secretin, TraK","T","N")</f>
        <v>#N/A</v>
      </c>
      <c r="L2516" t="e">
        <f>VLOOKUP(E2516,'Uniprot taxonomy'!E:J,4,FALSE)</f>
        <v>#N/A</v>
      </c>
      <c r="M2516" t="e">
        <f>LEFT(VLOOKUP(B2516,'Uniprot taxonomy'!B:R,5,FALSE))</f>
        <v>#N/A</v>
      </c>
      <c r="N2516" t="e">
        <f>VLOOKUP(B2516,'Uniprot taxonomy'!B:R,5,FALSE)</f>
        <v>#N/A</v>
      </c>
      <c r="O2516" t="e">
        <f>VLOOKUP(B2516,'Uniprot taxonomy'!B:R,6,FALSE)</f>
        <v>#N/A</v>
      </c>
      <c r="P2516" t="e">
        <f>VLOOKUP(B2516,'Uniprot taxonomy'!B:R,7,FALSE)</f>
        <v>#N/A</v>
      </c>
      <c r="Q2516" t="e">
        <f>VLOOKUP(B2516,'Uniprot taxonomy'!B:R,8,FALSE)</f>
        <v>#N/A</v>
      </c>
    </row>
    <row r="2517" spans="1:17" x14ac:dyDescent="0.25">
      <c r="A2517" t="s">
        <v>694</v>
      </c>
      <c r="B2517" t="s">
        <v>1993</v>
      </c>
      <c r="C2517" t="str">
        <f>VLOOKUP('Домены Secretin_N'!B2517,'AC-Architecture'!A:C,3,FALSE)</f>
        <v>Secretin_N, Secretin</v>
      </c>
      <c r="D2517">
        <v>421</v>
      </c>
      <c r="E2517" t="s">
        <v>3632</v>
      </c>
      <c r="F2517">
        <v>128</v>
      </c>
      <c r="G2517">
        <v>191</v>
      </c>
      <c r="H2517">
        <f t="shared" si="173"/>
        <v>63</v>
      </c>
      <c r="I2517" t="str">
        <f t="shared" si="174"/>
        <v>E1S291_ECOUM/128-191</v>
      </c>
      <c r="J2517" t="str">
        <f>CONCATENATE(K2517,"_",LEFT(O2517,3),"_",LEFT(Q2517,3),"_",B2517)</f>
        <v>N_Ent_Esc_E1S291</v>
      </c>
      <c r="K2517" t="str">
        <f>IF(C2517="Secretin_N, Secretin, TraK","T","N")</f>
        <v>N</v>
      </c>
      <c r="L2517" t="str">
        <f>VLOOKUP(B2517,'Uniprot taxonomy'!B:R,4,FALSE)</f>
        <v>Proteobacteria</v>
      </c>
      <c r="M2517" t="str">
        <f>LEFT(VLOOKUP(B2517,'Uniprot taxonomy'!B:R,5,FALSE))</f>
        <v>G</v>
      </c>
      <c r="N2517" t="str">
        <f>VLOOKUP(B2517,'Uniprot taxonomy'!B:R,5,FALSE)</f>
        <v>Gammaproteobacteria</v>
      </c>
      <c r="O2517" t="str">
        <f>VLOOKUP(B2517,'Uniprot taxonomy'!B:R,6,FALSE)</f>
        <v>Enterobacteriales</v>
      </c>
      <c r="P2517" t="str">
        <f>VLOOKUP(B2517,'Uniprot taxonomy'!B:R,7,FALSE)</f>
        <v>Enterobacteriaceae</v>
      </c>
      <c r="Q2517" t="str">
        <f>VLOOKUP(B2517,'Uniprot taxonomy'!B:R,8,FALSE)</f>
        <v>Escherichia</v>
      </c>
    </row>
    <row r="2518" spans="1:17" hidden="1" x14ac:dyDescent="0.25">
      <c r="A2518" t="s">
        <v>5865</v>
      </c>
      <c r="B2518" t="s">
        <v>5866</v>
      </c>
      <c r="C2518" t="e">
        <f>VLOOKUP('Домены Secretin_N'!B2518,'AC-Architecture'!A:C,3,FALSE)</f>
        <v>#N/A</v>
      </c>
      <c r="D2518">
        <v>654</v>
      </c>
      <c r="E2518" t="s">
        <v>3632</v>
      </c>
      <c r="F2518">
        <v>131</v>
      </c>
      <c r="G2518">
        <v>193</v>
      </c>
      <c r="H2518">
        <f t="shared" si="173"/>
        <v>62</v>
      </c>
      <c r="I2518" t="str">
        <f t="shared" si="174"/>
        <v>E1S472_ECOUM/131-193</v>
      </c>
      <c r="K2518" t="e">
        <f>IF(C2518="Secretin_N, Secretin, TraK","T","N")</f>
        <v>#N/A</v>
      </c>
      <c r="L2518" t="e">
        <f>VLOOKUP(E2518,'Uniprot taxonomy'!E:J,4,FALSE)</f>
        <v>#N/A</v>
      </c>
      <c r="M2518" t="e">
        <f>LEFT(VLOOKUP(B2518,'Uniprot taxonomy'!B:R,5,FALSE))</f>
        <v>#N/A</v>
      </c>
      <c r="N2518" t="e">
        <f>VLOOKUP(B2518,'Uniprot taxonomy'!B:R,5,FALSE)</f>
        <v>#N/A</v>
      </c>
      <c r="O2518" t="e">
        <f>VLOOKUP(B2518,'Uniprot taxonomy'!B:R,6,FALSE)</f>
        <v>#N/A</v>
      </c>
      <c r="P2518" t="e">
        <f>VLOOKUP(B2518,'Uniprot taxonomy'!B:R,7,FALSE)</f>
        <v>#N/A</v>
      </c>
      <c r="Q2518" t="e">
        <f>VLOOKUP(B2518,'Uniprot taxonomy'!B:R,8,FALSE)</f>
        <v>#N/A</v>
      </c>
    </row>
    <row r="2519" spans="1:17" hidden="1" x14ac:dyDescent="0.25">
      <c r="A2519" t="s">
        <v>5865</v>
      </c>
      <c r="B2519" t="s">
        <v>5866</v>
      </c>
      <c r="C2519" t="e">
        <f>VLOOKUP('Домены Secretin_N'!B2519,'AC-Architecture'!A:C,3,FALSE)</f>
        <v>#N/A</v>
      </c>
      <c r="D2519">
        <v>654</v>
      </c>
      <c r="E2519" t="s">
        <v>3632</v>
      </c>
      <c r="F2519">
        <v>196</v>
      </c>
      <c r="G2519">
        <v>268</v>
      </c>
      <c r="H2519">
        <f t="shared" si="173"/>
        <v>72</v>
      </c>
      <c r="I2519" t="str">
        <f t="shared" si="174"/>
        <v>E1S472_ECOUM/196-268</v>
      </c>
      <c r="K2519" t="e">
        <f>IF(C2519="Secretin_N, Secretin, TraK","T","N")</f>
        <v>#N/A</v>
      </c>
      <c r="L2519" t="e">
        <f>VLOOKUP(E2519,'Uniprot taxonomy'!E:J,4,FALSE)</f>
        <v>#N/A</v>
      </c>
      <c r="M2519" t="e">
        <f>LEFT(VLOOKUP(B2519,'Uniprot taxonomy'!B:R,5,FALSE))</f>
        <v>#N/A</v>
      </c>
      <c r="N2519" t="e">
        <f>VLOOKUP(B2519,'Uniprot taxonomy'!B:R,5,FALSE)</f>
        <v>#N/A</v>
      </c>
      <c r="O2519" t="e">
        <f>VLOOKUP(B2519,'Uniprot taxonomy'!B:R,6,FALSE)</f>
        <v>#N/A</v>
      </c>
      <c r="P2519" t="e">
        <f>VLOOKUP(B2519,'Uniprot taxonomy'!B:R,7,FALSE)</f>
        <v>#N/A</v>
      </c>
      <c r="Q2519" t="e">
        <f>VLOOKUP(B2519,'Uniprot taxonomy'!B:R,8,FALSE)</f>
        <v>#N/A</v>
      </c>
    </row>
    <row r="2520" spans="1:17" hidden="1" x14ac:dyDescent="0.25">
      <c r="A2520" t="s">
        <v>5865</v>
      </c>
      <c r="B2520" t="s">
        <v>5866</v>
      </c>
      <c r="C2520" t="e">
        <f>VLOOKUP('Домены Secretin_N'!B2520,'AC-Architecture'!A:C,3,FALSE)</f>
        <v>#N/A</v>
      </c>
      <c r="D2520">
        <v>654</v>
      </c>
      <c r="E2520" t="s">
        <v>3632</v>
      </c>
      <c r="F2520">
        <v>272</v>
      </c>
      <c r="G2520">
        <v>351</v>
      </c>
      <c r="H2520">
        <f t="shared" si="173"/>
        <v>79</v>
      </c>
      <c r="I2520" t="str">
        <f t="shared" si="174"/>
        <v>E1S472_ECOUM/272-351</v>
      </c>
      <c r="K2520" t="e">
        <f>IF(C2520="Secretin_N, Secretin, TraK","T","N")</f>
        <v>#N/A</v>
      </c>
      <c r="L2520" t="e">
        <f>VLOOKUP(E2520,'Uniprot taxonomy'!E:J,4,FALSE)</f>
        <v>#N/A</v>
      </c>
      <c r="M2520" t="e">
        <f>LEFT(VLOOKUP(B2520,'Uniprot taxonomy'!B:R,5,FALSE))</f>
        <v>#N/A</v>
      </c>
      <c r="N2520" t="e">
        <f>VLOOKUP(B2520,'Uniprot taxonomy'!B:R,5,FALSE)</f>
        <v>#N/A</v>
      </c>
      <c r="O2520" t="e">
        <f>VLOOKUP(B2520,'Uniprot taxonomy'!B:R,6,FALSE)</f>
        <v>#N/A</v>
      </c>
      <c r="P2520" t="e">
        <f>VLOOKUP(B2520,'Uniprot taxonomy'!B:R,7,FALSE)</f>
        <v>#N/A</v>
      </c>
      <c r="Q2520" t="e">
        <f>VLOOKUP(B2520,'Uniprot taxonomy'!B:R,8,FALSE)</f>
        <v>#N/A</v>
      </c>
    </row>
    <row r="2521" spans="1:17" hidden="1" x14ac:dyDescent="0.25">
      <c r="A2521" t="s">
        <v>5867</v>
      </c>
      <c r="B2521" t="s">
        <v>5868</v>
      </c>
      <c r="C2521" t="e">
        <f>VLOOKUP('Домены Secretin_N'!B2521,'AC-Architecture'!A:C,3,FALSE)</f>
        <v>#N/A</v>
      </c>
      <c r="D2521">
        <v>386</v>
      </c>
      <c r="E2521" t="s">
        <v>3632</v>
      </c>
      <c r="F2521">
        <v>93</v>
      </c>
      <c r="G2521">
        <v>154</v>
      </c>
      <c r="H2521">
        <f t="shared" si="173"/>
        <v>61</v>
      </c>
      <c r="I2521" t="str">
        <f t="shared" si="174"/>
        <v>E1S536_ECOUM/93-154</v>
      </c>
      <c r="K2521" t="e">
        <f>IF(C2521="Secretin_N, Secretin, TraK","T","N")</f>
        <v>#N/A</v>
      </c>
      <c r="L2521" t="e">
        <f>VLOOKUP(E2521,'Uniprot taxonomy'!E:J,4,FALSE)</f>
        <v>#N/A</v>
      </c>
      <c r="M2521" t="e">
        <f>LEFT(VLOOKUP(B2521,'Uniprot taxonomy'!B:R,5,FALSE))</f>
        <v>#N/A</v>
      </c>
      <c r="N2521" t="e">
        <f>VLOOKUP(B2521,'Uniprot taxonomy'!B:R,5,FALSE)</f>
        <v>#N/A</v>
      </c>
      <c r="O2521" t="e">
        <f>VLOOKUP(B2521,'Uniprot taxonomy'!B:R,6,FALSE)</f>
        <v>#N/A</v>
      </c>
      <c r="P2521" t="e">
        <f>VLOOKUP(B2521,'Uniprot taxonomy'!B:R,7,FALSE)</f>
        <v>#N/A</v>
      </c>
      <c r="Q2521" t="e">
        <f>VLOOKUP(B2521,'Uniprot taxonomy'!B:R,8,FALSE)</f>
        <v>#N/A</v>
      </c>
    </row>
    <row r="2522" spans="1:17" x14ac:dyDescent="0.25">
      <c r="A2522" t="s">
        <v>695</v>
      </c>
      <c r="B2522" t="s">
        <v>1994</v>
      </c>
      <c r="C2522" t="str">
        <f>VLOOKUP('Домены Secretin_N'!B2522,'AC-Architecture'!A:C,3,FALSE)</f>
        <v>Secretin_N, Secretin</v>
      </c>
      <c r="D2522">
        <v>423</v>
      </c>
      <c r="E2522" t="s">
        <v>3632</v>
      </c>
      <c r="F2522">
        <v>120</v>
      </c>
      <c r="G2522">
        <v>185</v>
      </c>
      <c r="H2522">
        <f t="shared" si="173"/>
        <v>65</v>
      </c>
      <c r="I2522" t="str">
        <f t="shared" si="174"/>
        <v>E1SGT9_PANVC/120-185</v>
      </c>
      <c r="J2522" t="str">
        <f>CONCATENATE(K2522,"_",LEFT(O2522,3),"_",LEFT(Q2522,3),"_",B2522)</f>
        <v>N_Ent_Pan_E1SGT9</v>
      </c>
      <c r="K2522" t="str">
        <f>IF(C2522="Secretin_N, Secretin, TraK","T","N")</f>
        <v>N</v>
      </c>
      <c r="L2522" t="str">
        <f>VLOOKUP(B2522,'Uniprot taxonomy'!B:R,4,FALSE)</f>
        <v>Proteobacteria</v>
      </c>
      <c r="M2522" t="str">
        <f>LEFT(VLOOKUP(B2522,'Uniprot taxonomy'!B:R,5,FALSE))</f>
        <v>G</v>
      </c>
      <c r="N2522" t="str">
        <f>VLOOKUP(B2522,'Uniprot taxonomy'!B:R,5,FALSE)</f>
        <v>Gammaproteobacteria</v>
      </c>
      <c r="O2522" t="str">
        <f>VLOOKUP(B2522,'Uniprot taxonomy'!B:R,6,FALSE)</f>
        <v>Enterobacteriales</v>
      </c>
      <c r="P2522" t="str">
        <f>VLOOKUP(B2522,'Uniprot taxonomy'!B:R,7,FALSE)</f>
        <v>Enterobacteriaceae</v>
      </c>
      <c r="Q2522" t="str">
        <f>VLOOKUP(B2522,'Uniprot taxonomy'!B:R,8,FALSE)</f>
        <v>Pantoea</v>
      </c>
    </row>
    <row r="2523" spans="1:17" hidden="1" x14ac:dyDescent="0.25">
      <c r="A2523" t="s">
        <v>5869</v>
      </c>
      <c r="B2523" t="s">
        <v>5870</v>
      </c>
      <c r="C2523" t="e">
        <f>VLOOKUP('Домены Secretin_N'!B2523,'AC-Architecture'!A:C,3,FALSE)</f>
        <v>#N/A</v>
      </c>
      <c r="D2523">
        <v>723</v>
      </c>
      <c r="E2523" t="s">
        <v>3632</v>
      </c>
      <c r="F2523">
        <v>137</v>
      </c>
      <c r="G2523">
        <v>199</v>
      </c>
      <c r="H2523">
        <f t="shared" si="173"/>
        <v>62</v>
      </c>
      <c r="I2523" t="str">
        <f t="shared" si="174"/>
        <v>E1SL34_FERBD/137-199</v>
      </c>
      <c r="K2523" t="e">
        <f>IF(C2523="Secretin_N, Secretin, TraK","T","N")</f>
        <v>#N/A</v>
      </c>
      <c r="L2523" t="e">
        <f>VLOOKUP(E2523,'Uniprot taxonomy'!E:J,4,FALSE)</f>
        <v>#N/A</v>
      </c>
      <c r="M2523" t="e">
        <f>LEFT(VLOOKUP(B2523,'Uniprot taxonomy'!B:R,5,FALSE))</f>
        <v>#N/A</v>
      </c>
      <c r="N2523" t="e">
        <f>VLOOKUP(B2523,'Uniprot taxonomy'!B:R,5,FALSE)</f>
        <v>#N/A</v>
      </c>
      <c r="O2523" t="e">
        <f>VLOOKUP(B2523,'Uniprot taxonomy'!B:R,6,FALSE)</f>
        <v>#N/A</v>
      </c>
      <c r="P2523" t="e">
        <f>VLOOKUP(B2523,'Uniprot taxonomy'!B:R,7,FALSE)</f>
        <v>#N/A</v>
      </c>
      <c r="Q2523" t="e">
        <f>VLOOKUP(B2523,'Uniprot taxonomy'!B:R,8,FALSE)</f>
        <v>#N/A</v>
      </c>
    </row>
    <row r="2524" spans="1:17" hidden="1" x14ac:dyDescent="0.25">
      <c r="A2524" t="s">
        <v>5869</v>
      </c>
      <c r="B2524" t="s">
        <v>5870</v>
      </c>
      <c r="C2524" t="e">
        <f>VLOOKUP('Домены Secretin_N'!B2524,'AC-Architecture'!A:C,3,FALSE)</f>
        <v>#N/A</v>
      </c>
      <c r="D2524">
        <v>723</v>
      </c>
      <c r="E2524" t="s">
        <v>3632</v>
      </c>
      <c r="F2524">
        <v>202</v>
      </c>
      <c r="G2524">
        <v>274</v>
      </c>
      <c r="H2524">
        <f t="shared" si="173"/>
        <v>72</v>
      </c>
      <c r="I2524" t="str">
        <f t="shared" si="174"/>
        <v>E1SL34_FERBD/202-274</v>
      </c>
      <c r="K2524" t="e">
        <f>IF(C2524="Secretin_N, Secretin, TraK","T","N")</f>
        <v>#N/A</v>
      </c>
      <c r="L2524" t="e">
        <f>VLOOKUP(E2524,'Uniprot taxonomy'!E:J,4,FALSE)</f>
        <v>#N/A</v>
      </c>
      <c r="M2524" t="e">
        <f>LEFT(VLOOKUP(B2524,'Uniprot taxonomy'!B:R,5,FALSE))</f>
        <v>#N/A</v>
      </c>
      <c r="N2524" t="e">
        <f>VLOOKUP(B2524,'Uniprot taxonomy'!B:R,5,FALSE)</f>
        <v>#N/A</v>
      </c>
      <c r="O2524" t="e">
        <f>VLOOKUP(B2524,'Uniprot taxonomy'!B:R,6,FALSE)</f>
        <v>#N/A</v>
      </c>
      <c r="P2524" t="e">
        <f>VLOOKUP(B2524,'Uniprot taxonomy'!B:R,7,FALSE)</f>
        <v>#N/A</v>
      </c>
      <c r="Q2524" t="e">
        <f>VLOOKUP(B2524,'Uniprot taxonomy'!B:R,8,FALSE)</f>
        <v>#N/A</v>
      </c>
    </row>
    <row r="2525" spans="1:17" hidden="1" x14ac:dyDescent="0.25">
      <c r="A2525" t="s">
        <v>5869</v>
      </c>
      <c r="B2525" t="s">
        <v>5870</v>
      </c>
      <c r="C2525" t="e">
        <f>VLOOKUP('Домены Secretin_N'!B2525,'AC-Architecture'!A:C,3,FALSE)</f>
        <v>#N/A</v>
      </c>
      <c r="D2525">
        <v>723</v>
      </c>
      <c r="E2525" t="s">
        <v>3632</v>
      </c>
      <c r="F2525">
        <v>278</v>
      </c>
      <c r="G2525">
        <v>356</v>
      </c>
      <c r="H2525">
        <f t="shared" si="173"/>
        <v>78</v>
      </c>
      <c r="I2525" t="str">
        <f t="shared" si="174"/>
        <v>E1SL34_FERBD/278-356</v>
      </c>
      <c r="K2525" t="e">
        <f>IF(C2525="Secretin_N, Secretin, TraK","T","N")</f>
        <v>#N/A</v>
      </c>
      <c r="L2525" t="e">
        <f>VLOOKUP(E2525,'Uniprot taxonomy'!E:J,4,FALSE)</f>
        <v>#N/A</v>
      </c>
      <c r="M2525" t="e">
        <f>LEFT(VLOOKUP(B2525,'Uniprot taxonomy'!B:R,5,FALSE))</f>
        <v>#N/A</v>
      </c>
      <c r="N2525" t="e">
        <f>VLOOKUP(B2525,'Uniprot taxonomy'!B:R,5,FALSE)</f>
        <v>#N/A</v>
      </c>
      <c r="O2525" t="e">
        <f>VLOOKUP(B2525,'Uniprot taxonomy'!B:R,6,FALSE)</f>
        <v>#N/A</v>
      </c>
      <c r="P2525" t="e">
        <f>VLOOKUP(B2525,'Uniprot taxonomy'!B:R,7,FALSE)</f>
        <v>#N/A</v>
      </c>
      <c r="Q2525" t="e">
        <f>VLOOKUP(B2525,'Uniprot taxonomy'!B:R,8,FALSE)</f>
        <v>#N/A</v>
      </c>
    </row>
    <row r="2526" spans="1:17" hidden="1" x14ac:dyDescent="0.25">
      <c r="A2526" t="s">
        <v>5871</v>
      </c>
      <c r="B2526" t="s">
        <v>5872</v>
      </c>
      <c r="C2526" t="e">
        <f>VLOOKUP('Домены Secretin_N'!B2526,'AC-Architecture'!A:C,3,FALSE)</f>
        <v>#N/A</v>
      </c>
      <c r="D2526">
        <v>681</v>
      </c>
      <c r="E2526" t="s">
        <v>3632</v>
      </c>
      <c r="F2526">
        <v>367</v>
      </c>
      <c r="G2526">
        <v>432</v>
      </c>
      <c r="H2526">
        <f t="shared" si="173"/>
        <v>65</v>
      </c>
      <c r="I2526" t="str">
        <f t="shared" si="174"/>
        <v>E1SMH9_FERBD/367-432</v>
      </c>
      <c r="K2526" t="e">
        <f>IF(C2526="Secretin_N, Secretin, TraK","T","N")</f>
        <v>#N/A</v>
      </c>
      <c r="L2526" t="e">
        <f>VLOOKUP(E2526,'Uniprot taxonomy'!E:J,4,FALSE)</f>
        <v>#N/A</v>
      </c>
      <c r="M2526" t="e">
        <f>LEFT(VLOOKUP(B2526,'Uniprot taxonomy'!B:R,5,FALSE))</f>
        <v>#N/A</v>
      </c>
      <c r="N2526" t="e">
        <f>VLOOKUP(B2526,'Uniprot taxonomy'!B:R,5,FALSE)</f>
        <v>#N/A</v>
      </c>
      <c r="O2526" t="e">
        <f>VLOOKUP(B2526,'Uniprot taxonomy'!B:R,6,FALSE)</f>
        <v>#N/A</v>
      </c>
      <c r="P2526" t="e">
        <f>VLOOKUP(B2526,'Uniprot taxonomy'!B:R,7,FALSE)</f>
        <v>#N/A</v>
      </c>
      <c r="Q2526" t="e">
        <f>VLOOKUP(B2526,'Uniprot taxonomy'!B:R,8,FALSE)</f>
        <v>#N/A</v>
      </c>
    </row>
    <row r="2527" spans="1:17" hidden="1" x14ac:dyDescent="0.25">
      <c r="A2527" t="s">
        <v>5873</v>
      </c>
      <c r="B2527" t="s">
        <v>5874</v>
      </c>
      <c r="C2527" t="e">
        <f>VLOOKUP('Домены Secretin_N'!B2527,'AC-Architecture'!A:C,3,FALSE)</f>
        <v>#N/A</v>
      </c>
      <c r="D2527">
        <v>782</v>
      </c>
      <c r="E2527" t="s">
        <v>3632</v>
      </c>
      <c r="F2527">
        <v>124</v>
      </c>
      <c r="G2527">
        <v>185</v>
      </c>
      <c r="H2527">
        <f t="shared" si="173"/>
        <v>61</v>
      </c>
      <c r="I2527" t="str">
        <f t="shared" si="174"/>
        <v>E1T3W0_BURSG/124-185</v>
      </c>
      <c r="K2527" t="e">
        <f>IF(C2527="Secretin_N, Secretin, TraK","T","N")</f>
        <v>#N/A</v>
      </c>
      <c r="L2527" t="e">
        <f>VLOOKUP(E2527,'Uniprot taxonomy'!E:J,4,FALSE)</f>
        <v>#N/A</v>
      </c>
      <c r="M2527" t="e">
        <f>LEFT(VLOOKUP(B2527,'Uniprot taxonomy'!B:R,5,FALSE))</f>
        <v>#N/A</v>
      </c>
      <c r="N2527" t="e">
        <f>VLOOKUP(B2527,'Uniprot taxonomy'!B:R,5,FALSE)</f>
        <v>#N/A</v>
      </c>
      <c r="O2527" t="e">
        <f>VLOOKUP(B2527,'Uniprot taxonomy'!B:R,6,FALSE)</f>
        <v>#N/A</v>
      </c>
      <c r="P2527" t="e">
        <f>VLOOKUP(B2527,'Uniprot taxonomy'!B:R,7,FALSE)</f>
        <v>#N/A</v>
      </c>
      <c r="Q2527" t="e">
        <f>VLOOKUP(B2527,'Uniprot taxonomy'!B:R,8,FALSE)</f>
        <v>#N/A</v>
      </c>
    </row>
    <row r="2528" spans="1:17" hidden="1" x14ac:dyDescent="0.25">
      <c r="A2528" t="s">
        <v>5873</v>
      </c>
      <c r="B2528" t="s">
        <v>5874</v>
      </c>
      <c r="C2528" t="e">
        <f>VLOOKUP('Домены Secretin_N'!B2528,'AC-Architecture'!A:C,3,FALSE)</f>
        <v>#N/A</v>
      </c>
      <c r="D2528">
        <v>782</v>
      </c>
      <c r="E2528" t="s">
        <v>3632</v>
      </c>
      <c r="F2528">
        <v>187</v>
      </c>
      <c r="G2528">
        <v>259</v>
      </c>
      <c r="H2528">
        <f t="shared" si="173"/>
        <v>72</v>
      </c>
      <c r="I2528" t="str">
        <f t="shared" si="174"/>
        <v>E1T3W0_BURSG/187-259</v>
      </c>
      <c r="K2528" t="e">
        <f>IF(C2528="Secretin_N, Secretin, TraK","T","N")</f>
        <v>#N/A</v>
      </c>
      <c r="L2528" t="e">
        <f>VLOOKUP(E2528,'Uniprot taxonomy'!E:J,4,FALSE)</f>
        <v>#N/A</v>
      </c>
      <c r="M2528" t="e">
        <f>LEFT(VLOOKUP(B2528,'Uniprot taxonomy'!B:R,5,FALSE))</f>
        <v>#N/A</v>
      </c>
      <c r="N2528" t="e">
        <f>VLOOKUP(B2528,'Uniprot taxonomy'!B:R,5,FALSE)</f>
        <v>#N/A</v>
      </c>
      <c r="O2528" t="e">
        <f>VLOOKUP(B2528,'Uniprot taxonomy'!B:R,6,FALSE)</f>
        <v>#N/A</v>
      </c>
      <c r="P2528" t="e">
        <f>VLOOKUP(B2528,'Uniprot taxonomy'!B:R,7,FALSE)</f>
        <v>#N/A</v>
      </c>
      <c r="Q2528" t="e">
        <f>VLOOKUP(B2528,'Uniprot taxonomy'!B:R,8,FALSE)</f>
        <v>#N/A</v>
      </c>
    </row>
    <row r="2529" spans="1:17" hidden="1" x14ac:dyDescent="0.25">
      <c r="A2529" t="s">
        <v>5873</v>
      </c>
      <c r="B2529" t="s">
        <v>5874</v>
      </c>
      <c r="C2529" t="e">
        <f>VLOOKUP('Домены Secretin_N'!B2529,'AC-Architecture'!A:C,3,FALSE)</f>
        <v>#N/A</v>
      </c>
      <c r="D2529">
        <v>782</v>
      </c>
      <c r="E2529" t="s">
        <v>3632</v>
      </c>
      <c r="F2529">
        <v>263</v>
      </c>
      <c r="G2529">
        <v>407</v>
      </c>
      <c r="H2529">
        <f t="shared" si="173"/>
        <v>144</v>
      </c>
      <c r="I2529" t="str">
        <f t="shared" si="174"/>
        <v>E1T3W0_BURSG/263-407</v>
      </c>
      <c r="K2529" t="e">
        <f>IF(C2529="Secretin_N, Secretin, TraK","T","N")</f>
        <v>#N/A</v>
      </c>
      <c r="L2529" t="e">
        <f>VLOOKUP(E2529,'Uniprot taxonomy'!E:J,4,FALSE)</f>
        <v>#N/A</v>
      </c>
      <c r="M2529" t="e">
        <f>LEFT(VLOOKUP(B2529,'Uniprot taxonomy'!B:R,5,FALSE))</f>
        <v>#N/A</v>
      </c>
      <c r="N2529" t="e">
        <f>VLOOKUP(B2529,'Uniprot taxonomy'!B:R,5,FALSE)</f>
        <v>#N/A</v>
      </c>
      <c r="O2529" t="e">
        <f>VLOOKUP(B2529,'Uniprot taxonomy'!B:R,6,FALSE)</f>
        <v>#N/A</v>
      </c>
      <c r="P2529" t="e">
        <f>VLOOKUP(B2529,'Uniprot taxonomy'!B:R,7,FALSE)</f>
        <v>#N/A</v>
      </c>
      <c r="Q2529" t="e">
        <f>VLOOKUP(B2529,'Uniprot taxonomy'!B:R,8,FALSE)</f>
        <v>#N/A</v>
      </c>
    </row>
    <row r="2530" spans="1:17" hidden="1" x14ac:dyDescent="0.25">
      <c r="A2530" t="s">
        <v>696</v>
      </c>
      <c r="B2530" t="s">
        <v>1995</v>
      </c>
      <c r="C2530" t="str">
        <f>VLOOKUP('Домены Secretin_N'!B2530,'AC-Architecture'!A:C,3,FALSE)</f>
        <v>Secretin_N, Secretin</v>
      </c>
      <c r="D2530">
        <v>613</v>
      </c>
      <c r="E2530" t="s">
        <v>3632</v>
      </c>
      <c r="F2530">
        <v>311</v>
      </c>
      <c r="G2530">
        <v>377</v>
      </c>
      <c r="H2530">
        <f t="shared" si="173"/>
        <v>66</v>
      </c>
      <c r="I2530" t="str">
        <f t="shared" si="174"/>
        <v>E1TBB0_BURSG/311-377</v>
      </c>
      <c r="J2530" t="e">
        <f>CONCATENATE(K2530,"_",#REF!,"_",B2530)</f>
        <v>#REF!</v>
      </c>
      <c r="K2530" t="str">
        <f>IF(C2530="Secretin_N, Secretin, TraK","T","N")</f>
        <v>N</v>
      </c>
      <c r="L2530" t="e">
        <f>VLOOKUP(E2530,'Uniprot taxonomy'!E:J,4,FALSE)</f>
        <v>#N/A</v>
      </c>
      <c r="M2530" t="str">
        <f>LEFT(VLOOKUP(B2530,'Uniprot taxonomy'!B:R,5,FALSE))</f>
        <v>B</v>
      </c>
      <c r="N2530" t="str">
        <f>VLOOKUP(B2530,'Uniprot taxonomy'!B:R,5,FALSE)</f>
        <v>Betaproteobacteria</v>
      </c>
      <c r="O2530" t="str">
        <f>VLOOKUP(B2530,'Uniprot taxonomy'!B:R,6,FALSE)</f>
        <v>Burkholderiales</v>
      </c>
      <c r="P2530" t="str">
        <f>VLOOKUP(B2530,'Uniprot taxonomy'!B:R,7,FALSE)</f>
        <v>Burkholderiaceae</v>
      </c>
      <c r="Q2530" t="str">
        <f>VLOOKUP(B2530,'Uniprot taxonomy'!B:R,8,FALSE)</f>
        <v>Burkholderia</v>
      </c>
    </row>
    <row r="2531" spans="1:17" hidden="1" x14ac:dyDescent="0.25">
      <c r="A2531" t="s">
        <v>5875</v>
      </c>
      <c r="B2531" t="s">
        <v>5876</v>
      </c>
      <c r="C2531" t="e">
        <f>VLOOKUP('Домены Secretin_N'!B2531,'AC-Architecture'!A:C,3,FALSE)</f>
        <v>#N/A</v>
      </c>
      <c r="D2531">
        <v>610</v>
      </c>
      <c r="E2531" t="s">
        <v>3632</v>
      </c>
      <c r="F2531">
        <v>114</v>
      </c>
      <c r="G2531">
        <v>177</v>
      </c>
      <c r="H2531">
        <f t="shared" si="173"/>
        <v>63</v>
      </c>
      <c r="I2531" t="str">
        <f t="shared" si="174"/>
        <v>E1TI62_BURSG/114-177</v>
      </c>
      <c r="K2531" t="e">
        <f>IF(C2531="Secretin_N, Secretin, TraK","T","N")</f>
        <v>#N/A</v>
      </c>
      <c r="L2531" t="e">
        <f>VLOOKUP(E2531,'Uniprot taxonomy'!E:J,4,FALSE)</f>
        <v>#N/A</v>
      </c>
      <c r="M2531" t="e">
        <f>LEFT(VLOOKUP(B2531,'Uniprot taxonomy'!B:R,5,FALSE))</f>
        <v>#N/A</v>
      </c>
      <c r="N2531" t="e">
        <f>VLOOKUP(B2531,'Uniprot taxonomy'!B:R,5,FALSE)</f>
        <v>#N/A</v>
      </c>
      <c r="O2531" t="e">
        <f>VLOOKUP(B2531,'Uniprot taxonomy'!B:R,6,FALSE)</f>
        <v>#N/A</v>
      </c>
      <c r="P2531" t="e">
        <f>VLOOKUP(B2531,'Uniprot taxonomy'!B:R,7,FALSE)</f>
        <v>#N/A</v>
      </c>
      <c r="Q2531" t="e">
        <f>VLOOKUP(B2531,'Uniprot taxonomy'!B:R,8,FALSE)</f>
        <v>#N/A</v>
      </c>
    </row>
    <row r="2532" spans="1:17" hidden="1" x14ac:dyDescent="0.25">
      <c r="A2532" t="s">
        <v>5875</v>
      </c>
      <c r="B2532" t="s">
        <v>5876</v>
      </c>
      <c r="C2532" t="e">
        <f>VLOOKUP('Домены Secretin_N'!B2532,'AC-Architecture'!A:C,3,FALSE)</f>
        <v>#N/A</v>
      </c>
      <c r="D2532">
        <v>610</v>
      </c>
      <c r="E2532" t="s">
        <v>3632</v>
      </c>
      <c r="F2532">
        <v>183</v>
      </c>
      <c r="G2532">
        <v>362</v>
      </c>
      <c r="H2532">
        <f t="shared" si="173"/>
        <v>179</v>
      </c>
      <c r="I2532" t="str">
        <f t="shared" si="174"/>
        <v>E1TI62_BURSG/183-362</v>
      </c>
      <c r="K2532" t="e">
        <f>IF(C2532="Secretin_N, Secretin, TraK","T","N")</f>
        <v>#N/A</v>
      </c>
      <c r="L2532" t="e">
        <f>VLOOKUP(E2532,'Uniprot taxonomy'!E:J,4,FALSE)</f>
        <v>#N/A</v>
      </c>
      <c r="M2532" t="e">
        <f>LEFT(VLOOKUP(B2532,'Uniprot taxonomy'!B:R,5,FALSE))</f>
        <v>#N/A</v>
      </c>
      <c r="N2532" t="e">
        <f>VLOOKUP(B2532,'Uniprot taxonomy'!B:R,5,FALSE)</f>
        <v>#N/A</v>
      </c>
      <c r="O2532" t="e">
        <f>VLOOKUP(B2532,'Uniprot taxonomy'!B:R,6,FALSE)</f>
        <v>#N/A</v>
      </c>
      <c r="P2532" t="e">
        <f>VLOOKUP(B2532,'Uniprot taxonomy'!B:R,7,FALSE)</f>
        <v>#N/A</v>
      </c>
      <c r="Q2532" t="e">
        <f>VLOOKUP(B2532,'Uniprot taxonomy'!B:R,8,FALSE)</f>
        <v>#N/A</v>
      </c>
    </row>
    <row r="2533" spans="1:17" hidden="1" x14ac:dyDescent="0.25">
      <c r="A2533" t="s">
        <v>5877</v>
      </c>
      <c r="B2533" t="s">
        <v>5878</v>
      </c>
      <c r="C2533" t="e">
        <f>VLOOKUP('Домены Secretin_N'!B2533,'AC-Architecture'!A:C,3,FALSE)</f>
        <v>#N/A</v>
      </c>
      <c r="D2533">
        <v>749</v>
      </c>
      <c r="E2533" t="s">
        <v>3632</v>
      </c>
      <c r="F2533">
        <v>271</v>
      </c>
      <c r="G2533">
        <v>340</v>
      </c>
      <c r="H2533">
        <f t="shared" si="173"/>
        <v>69</v>
      </c>
      <c r="I2533" t="str">
        <f t="shared" si="174"/>
        <v>E1V3H5_HALED/271-340</v>
      </c>
      <c r="K2533" t="e">
        <f>IF(C2533="Secretin_N, Secretin, TraK","T","N")</f>
        <v>#N/A</v>
      </c>
      <c r="L2533" t="e">
        <f>VLOOKUP(E2533,'Uniprot taxonomy'!E:J,4,FALSE)</f>
        <v>#N/A</v>
      </c>
      <c r="M2533" t="e">
        <f>LEFT(VLOOKUP(B2533,'Uniprot taxonomy'!B:R,5,FALSE))</f>
        <v>#N/A</v>
      </c>
      <c r="N2533" t="e">
        <f>VLOOKUP(B2533,'Uniprot taxonomy'!B:R,5,FALSE)</f>
        <v>#N/A</v>
      </c>
      <c r="O2533" t="e">
        <f>VLOOKUP(B2533,'Uniprot taxonomy'!B:R,6,FALSE)</f>
        <v>#N/A</v>
      </c>
      <c r="P2533" t="e">
        <f>VLOOKUP(B2533,'Uniprot taxonomy'!B:R,7,FALSE)</f>
        <v>#N/A</v>
      </c>
      <c r="Q2533" t="e">
        <f>VLOOKUP(B2533,'Uniprot taxonomy'!B:R,8,FALSE)</f>
        <v>#N/A</v>
      </c>
    </row>
    <row r="2534" spans="1:17" hidden="1" x14ac:dyDescent="0.25">
      <c r="A2534" t="s">
        <v>5877</v>
      </c>
      <c r="B2534" t="s">
        <v>5878</v>
      </c>
      <c r="C2534" t="e">
        <f>VLOOKUP('Домены Secretin_N'!B2534,'AC-Architecture'!A:C,3,FALSE)</f>
        <v>#N/A</v>
      </c>
      <c r="D2534">
        <v>749</v>
      </c>
      <c r="E2534" t="s">
        <v>3632</v>
      </c>
      <c r="F2534">
        <v>345</v>
      </c>
      <c r="G2534">
        <v>482</v>
      </c>
      <c r="H2534">
        <f t="shared" si="173"/>
        <v>137</v>
      </c>
      <c r="I2534" t="str">
        <f t="shared" si="174"/>
        <v>E1V3H5_HALED/345-482</v>
      </c>
      <c r="K2534" t="e">
        <f>IF(C2534="Secretin_N, Secretin, TraK","T","N")</f>
        <v>#N/A</v>
      </c>
      <c r="L2534" t="e">
        <f>VLOOKUP(E2534,'Uniprot taxonomy'!E:J,4,FALSE)</f>
        <v>#N/A</v>
      </c>
      <c r="M2534" t="e">
        <f>LEFT(VLOOKUP(B2534,'Uniprot taxonomy'!B:R,5,FALSE))</f>
        <v>#N/A</v>
      </c>
      <c r="N2534" t="e">
        <f>VLOOKUP(B2534,'Uniprot taxonomy'!B:R,5,FALSE)</f>
        <v>#N/A</v>
      </c>
      <c r="O2534" t="e">
        <f>VLOOKUP(B2534,'Uniprot taxonomy'!B:R,6,FALSE)</f>
        <v>#N/A</v>
      </c>
      <c r="P2534" t="e">
        <f>VLOOKUP(B2534,'Uniprot taxonomy'!B:R,7,FALSE)</f>
        <v>#N/A</v>
      </c>
      <c r="Q2534" t="e">
        <f>VLOOKUP(B2534,'Uniprot taxonomy'!B:R,8,FALSE)</f>
        <v>#N/A</v>
      </c>
    </row>
    <row r="2535" spans="1:17" hidden="1" x14ac:dyDescent="0.25">
      <c r="A2535" t="s">
        <v>5880</v>
      </c>
      <c r="B2535" t="s">
        <v>5881</v>
      </c>
      <c r="C2535" t="e">
        <f>VLOOKUP('Домены Secretin_N'!B2535,'AC-Architecture'!A:C,3,FALSE)</f>
        <v>#N/A</v>
      </c>
      <c r="D2535">
        <v>700</v>
      </c>
      <c r="E2535" t="s">
        <v>3632</v>
      </c>
      <c r="F2535">
        <v>203</v>
      </c>
      <c r="G2535">
        <v>267</v>
      </c>
      <c r="H2535">
        <f t="shared" si="173"/>
        <v>64</v>
      </c>
      <c r="I2535" t="str">
        <f t="shared" si="174"/>
        <v>E1V5E8_HALED/203-267</v>
      </c>
      <c r="K2535" t="e">
        <f>IF(C2535="Secretin_N, Secretin, TraK","T","N")</f>
        <v>#N/A</v>
      </c>
      <c r="L2535" t="e">
        <f>VLOOKUP(E2535,'Uniprot taxonomy'!E:J,4,FALSE)</f>
        <v>#N/A</v>
      </c>
      <c r="M2535" t="e">
        <f>LEFT(VLOOKUP(B2535,'Uniprot taxonomy'!B:R,5,FALSE))</f>
        <v>#N/A</v>
      </c>
      <c r="N2535" t="e">
        <f>VLOOKUP(B2535,'Uniprot taxonomy'!B:R,5,FALSE)</f>
        <v>#N/A</v>
      </c>
      <c r="O2535" t="e">
        <f>VLOOKUP(B2535,'Uniprot taxonomy'!B:R,6,FALSE)</f>
        <v>#N/A</v>
      </c>
      <c r="P2535" t="e">
        <f>VLOOKUP(B2535,'Uniprot taxonomy'!B:R,7,FALSE)</f>
        <v>#N/A</v>
      </c>
      <c r="Q2535" t="e">
        <f>VLOOKUP(B2535,'Uniprot taxonomy'!B:R,8,FALSE)</f>
        <v>#N/A</v>
      </c>
    </row>
    <row r="2536" spans="1:17" hidden="1" x14ac:dyDescent="0.25">
      <c r="A2536" t="s">
        <v>5880</v>
      </c>
      <c r="B2536" t="s">
        <v>5881</v>
      </c>
      <c r="C2536" t="e">
        <f>VLOOKUP('Домены Secretin_N'!B2536,'AC-Architecture'!A:C,3,FALSE)</f>
        <v>#N/A</v>
      </c>
      <c r="D2536">
        <v>700</v>
      </c>
      <c r="E2536" t="s">
        <v>3632</v>
      </c>
      <c r="F2536">
        <v>271</v>
      </c>
      <c r="G2536">
        <v>370</v>
      </c>
      <c r="H2536">
        <f t="shared" si="173"/>
        <v>99</v>
      </c>
      <c r="I2536" t="str">
        <f t="shared" si="174"/>
        <v>E1V5E8_HALED/271-370</v>
      </c>
      <c r="K2536" t="e">
        <f>IF(C2536="Secretin_N, Secretin, TraK","T","N")</f>
        <v>#N/A</v>
      </c>
      <c r="L2536" t="e">
        <f>VLOOKUP(E2536,'Uniprot taxonomy'!E:J,4,FALSE)</f>
        <v>#N/A</v>
      </c>
      <c r="M2536" t="e">
        <f>LEFT(VLOOKUP(B2536,'Uniprot taxonomy'!B:R,5,FALSE))</f>
        <v>#N/A</v>
      </c>
      <c r="N2536" t="e">
        <f>VLOOKUP(B2536,'Uniprot taxonomy'!B:R,5,FALSE)</f>
        <v>#N/A</v>
      </c>
      <c r="O2536" t="e">
        <f>VLOOKUP(B2536,'Uniprot taxonomy'!B:R,6,FALSE)</f>
        <v>#N/A</v>
      </c>
      <c r="P2536" t="e">
        <f>VLOOKUP(B2536,'Uniprot taxonomy'!B:R,7,FALSE)</f>
        <v>#N/A</v>
      </c>
      <c r="Q2536" t="e">
        <f>VLOOKUP(B2536,'Uniprot taxonomy'!B:R,8,FALSE)</f>
        <v>#N/A</v>
      </c>
    </row>
    <row r="2537" spans="1:17" hidden="1" x14ac:dyDescent="0.25">
      <c r="A2537" t="s">
        <v>5882</v>
      </c>
      <c r="B2537" t="s">
        <v>5883</v>
      </c>
      <c r="C2537" t="e">
        <f>VLOOKUP('Домены Secretin_N'!B2537,'AC-Architecture'!A:C,3,FALSE)</f>
        <v>#N/A</v>
      </c>
      <c r="D2537">
        <v>445</v>
      </c>
      <c r="E2537" t="s">
        <v>3632</v>
      </c>
      <c r="F2537">
        <v>136</v>
      </c>
      <c r="G2537">
        <v>202</v>
      </c>
      <c r="H2537">
        <f t="shared" si="173"/>
        <v>66</v>
      </c>
      <c r="I2537" t="str">
        <f t="shared" si="174"/>
        <v>E1V8I4_HALED/136-202</v>
      </c>
      <c r="K2537" t="e">
        <f>IF(C2537="Secretin_N, Secretin, TraK","T","N")</f>
        <v>#N/A</v>
      </c>
      <c r="L2537" t="e">
        <f>VLOOKUP(E2537,'Uniprot taxonomy'!E:J,4,FALSE)</f>
        <v>#N/A</v>
      </c>
      <c r="M2537" t="e">
        <f>LEFT(VLOOKUP(B2537,'Uniprot taxonomy'!B:R,5,FALSE))</f>
        <v>#N/A</v>
      </c>
      <c r="N2537" t="e">
        <f>VLOOKUP(B2537,'Uniprot taxonomy'!B:R,5,FALSE)</f>
        <v>#N/A</v>
      </c>
      <c r="O2537" t="e">
        <f>VLOOKUP(B2537,'Uniprot taxonomy'!B:R,6,FALSE)</f>
        <v>#N/A</v>
      </c>
      <c r="P2537" t="e">
        <f>VLOOKUP(B2537,'Uniprot taxonomy'!B:R,7,FALSE)</f>
        <v>#N/A</v>
      </c>
      <c r="Q2537" t="e">
        <f>VLOOKUP(B2537,'Uniprot taxonomy'!B:R,8,FALSE)</f>
        <v>#N/A</v>
      </c>
    </row>
    <row r="2538" spans="1:17" hidden="1" x14ac:dyDescent="0.25">
      <c r="A2538" t="s">
        <v>5884</v>
      </c>
      <c r="B2538" t="s">
        <v>5885</v>
      </c>
      <c r="C2538" t="e">
        <f>VLOOKUP('Домены Secretin_N'!B2538,'AC-Architecture'!A:C,3,FALSE)</f>
        <v>#N/A</v>
      </c>
      <c r="D2538">
        <v>721</v>
      </c>
      <c r="E2538" t="s">
        <v>3632</v>
      </c>
      <c r="F2538">
        <v>139</v>
      </c>
      <c r="G2538">
        <v>200</v>
      </c>
      <c r="H2538">
        <f t="shared" si="173"/>
        <v>61</v>
      </c>
      <c r="I2538" t="str">
        <f t="shared" si="174"/>
        <v>E1VGP8_9GAMM/139-200</v>
      </c>
      <c r="K2538" t="e">
        <f>IF(C2538="Secretin_N, Secretin, TraK","T","N")</f>
        <v>#N/A</v>
      </c>
      <c r="L2538" t="e">
        <f>VLOOKUP(E2538,'Uniprot taxonomy'!E:J,4,FALSE)</f>
        <v>#N/A</v>
      </c>
      <c r="M2538" t="e">
        <f>LEFT(VLOOKUP(B2538,'Uniprot taxonomy'!B:R,5,FALSE))</f>
        <v>#N/A</v>
      </c>
      <c r="N2538" t="e">
        <f>VLOOKUP(B2538,'Uniprot taxonomy'!B:R,5,FALSE)</f>
        <v>#N/A</v>
      </c>
      <c r="O2538" t="e">
        <f>VLOOKUP(B2538,'Uniprot taxonomy'!B:R,6,FALSE)</f>
        <v>#N/A</v>
      </c>
      <c r="P2538" t="e">
        <f>VLOOKUP(B2538,'Uniprot taxonomy'!B:R,7,FALSE)</f>
        <v>#N/A</v>
      </c>
      <c r="Q2538" t="e">
        <f>VLOOKUP(B2538,'Uniprot taxonomy'!B:R,8,FALSE)</f>
        <v>#N/A</v>
      </c>
    </row>
    <row r="2539" spans="1:17" hidden="1" x14ac:dyDescent="0.25">
      <c r="A2539" t="s">
        <v>5884</v>
      </c>
      <c r="B2539" t="s">
        <v>5885</v>
      </c>
      <c r="C2539" t="e">
        <f>VLOOKUP('Домены Secretin_N'!B2539,'AC-Architecture'!A:C,3,FALSE)</f>
        <v>#N/A</v>
      </c>
      <c r="D2539">
        <v>721</v>
      </c>
      <c r="E2539" t="s">
        <v>3632</v>
      </c>
      <c r="F2539">
        <v>202</v>
      </c>
      <c r="G2539">
        <v>276</v>
      </c>
      <c r="H2539">
        <f t="shared" si="173"/>
        <v>74</v>
      </c>
      <c r="I2539" t="str">
        <f t="shared" si="174"/>
        <v>E1VGP8_9GAMM/202-276</v>
      </c>
      <c r="K2539" t="e">
        <f>IF(C2539="Secretin_N, Secretin, TraK","T","N")</f>
        <v>#N/A</v>
      </c>
      <c r="L2539" t="e">
        <f>VLOOKUP(E2539,'Uniprot taxonomy'!E:J,4,FALSE)</f>
        <v>#N/A</v>
      </c>
      <c r="M2539" t="e">
        <f>LEFT(VLOOKUP(B2539,'Uniprot taxonomy'!B:R,5,FALSE))</f>
        <v>#N/A</v>
      </c>
      <c r="N2539" t="e">
        <f>VLOOKUP(B2539,'Uniprot taxonomy'!B:R,5,FALSE)</f>
        <v>#N/A</v>
      </c>
      <c r="O2539" t="e">
        <f>VLOOKUP(B2539,'Uniprot taxonomy'!B:R,6,FALSE)</f>
        <v>#N/A</v>
      </c>
      <c r="P2539" t="e">
        <f>VLOOKUP(B2539,'Uniprot taxonomy'!B:R,7,FALSE)</f>
        <v>#N/A</v>
      </c>
      <c r="Q2539" t="e">
        <f>VLOOKUP(B2539,'Uniprot taxonomy'!B:R,8,FALSE)</f>
        <v>#N/A</v>
      </c>
    </row>
    <row r="2540" spans="1:17" hidden="1" x14ac:dyDescent="0.25">
      <c r="A2540" t="s">
        <v>5884</v>
      </c>
      <c r="B2540" t="s">
        <v>5885</v>
      </c>
      <c r="C2540" t="e">
        <f>VLOOKUP('Домены Secretin_N'!B2540,'AC-Architecture'!A:C,3,FALSE)</f>
        <v>#N/A</v>
      </c>
      <c r="D2540">
        <v>721</v>
      </c>
      <c r="E2540" t="s">
        <v>3632</v>
      </c>
      <c r="F2540">
        <v>280</v>
      </c>
      <c r="G2540">
        <v>402</v>
      </c>
      <c r="H2540">
        <f t="shared" si="173"/>
        <v>122</v>
      </c>
      <c r="I2540" t="str">
        <f t="shared" si="174"/>
        <v>E1VGP8_9GAMM/280-402</v>
      </c>
      <c r="K2540" t="e">
        <f>IF(C2540="Secretin_N, Secretin, TraK","T","N")</f>
        <v>#N/A</v>
      </c>
      <c r="L2540" t="e">
        <f>VLOOKUP(E2540,'Uniprot taxonomy'!E:J,4,FALSE)</f>
        <v>#N/A</v>
      </c>
      <c r="M2540" t="e">
        <f>LEFT(VLOOKUP(B2540,'Uniprot taxonomy'!B:R,5,FALSE))</f>
        <v>#N/A</v>
      </c>
      <c r="N2540" t="e">
        <f>VLOOKUP(B2540,'Uniprot taxonomy'!B:R,5,FALSE)</f>
        <v>#N/A</v>
      </c>
      <c r="O2540" t="e">
        <f>VLOOKUP(B2540,'Uniprot taxonomy'!B:R,6,FALSE)</f>
        <v>#N/A</v>
      </c>
      <c r="P2540" t="e">
        <f>VLOOKUP(B2540,'Uniprot taxonomy'!B:R,7,FALSE)</f>
        <v>#N/A</v>
      </c>
      <c r="Q2540" t="e">
        <f>VLOOKUP(B2540,'Uniprot taxonomy'!B:R,8,FALSE)</f>
        <v>#N/A</v>
      </c>
    </row>
    <row r="2541" spans="1:17" x14ac:dyDescent="0.25">
      <c r="A2541" t="s">
        <v>697</v>
      </c>
      <c r="B2541" t="s">
        <v>1996</v>
      </c>
      <c r="C2541" t="str">
        <f>VLOOKUP('Домены Secretin_N'!B2541,'AC-Architecture'!A:C,3,FALSE)</f>
        <v>Secretin_N, Secretin</v>
      </c>
      <c r="D2541">
        <v>598</v>
      </c>
      <c r="E2541" t="s">
        <v>3632</v>
      </c>
      <c r="F2541">
        <v>184</v>
      </c>
      <c r="G2541">
        <v>339</v>
      </c>
      <c r="H2541">
        <f t="shared" si="173"/>
        <v>155</v>
      </c>
      <c r="I2541" t="str">
        <f t="shared" si="174"/>
        <v>E1VLB9_9GAMM/184-339</v>
      </c>
      <c r="J2541" t="str">
        <f>CONCATENATE(K2541,"_",LEFT(O2541,3),"_",LEFT(Q2541,3),"_",B2541)</f>
        <v>N_0_0_E1VLB9</v>
      </c>
      <c r="K2541" t="str">
        <f>IF(C2541="Secretin_N, Secretin, TraK","T","N")</f>
        <v>N</v>
      </c>
      <c r="L2541" t="str">
        <f>VLOOKUP(B2541,'Uniprot taxonomy'!B:R,4,FALSE)</f>
        <v>Proteobacteria</v>
      </c>
      <c r="M2541" t="str">
        <f>LEFT(VLOOKUP(B2541,'Uniprot taxonomy'!B:R,5,FALSE))</f>
        <v>G</v>
      </c>
      <c r="N2541" t="str">
        <f>VLOOKUP(B2541,'Uniprot taxonomy'!B:R,5,FALSE)</f>
        <v>Gammaproteobacteria.</v>
      </c>
      <c r="O2541">
        <f>VLOOKUP(B2541,'Uniprot taxonomy'!B:R,6,FALSE)</f>
        <v>0</v>
      </c>
      <c r="P2541">
        <f>VLOOKUP(B2541,'Uniprot taxonomy'!B:R,7,FALSE)</f>
        <v>0</v>
      </c>
      <c r="Q2541">
        <f>VLOOKUP(B2541,'Uniprot taxonomy'!B:R,8,FALSE)</f>
        <v>0</v>
      </c>
    </row>
    <row r="2542" spans="1:17" hidden="1" x14ac:dyDescent="0.25">
      <c r="A2542" t="s">
        <v>5886</v>
      </c>
      <c r="B2542" t="s">
        <v>5887</v>
      </c>
      <c r="C2542" t="e">
        <f>VLOOKUP('Домены Secretin_N'!B2542,'AC-Architecture'!A:C,3,FALSE)</f>
        <v>#N/A</v>
      </c>
      <c r="D2542">
        <v>710</v>
      </c>
      <c r="E2542" t="s">
        <v>3632</v>
      </c>
      <c r="F2542">
        <v>386</v>
      </c>
      <c r="G2542">
        <v>450</v>
      </c>
      <c r="H2542">
        <f t="shared" si="173"/>
        <v>64</v>
      </c>
      <c r="I2542" t="str">
        <f t="shared" si="174"/>
        <v>E1VM75_9GAMM/386-450</v>
      </c>
      <c r="K2542" t="e">
        <f>IF(C2542="Secretin_N, Secretin, TraK","T","N")</f>
        <v>#N/A</v>
      </c>
      <c r="L2542" t="e">
        <f>VLOOKUP(E2542,'Uniprot taxonomy'!E:J,4,FALSE)</f>
        <v>#N/A</v>
      </c>
      <c r="M2542" t="e">
        <f>LEFT(VLOOKUP(B2542,'Uniprot taxonomy'!B:R,5,FALSE))</f>
        <v>#N/A</v>
      </c>
      <c r="N2542" t="e">
        <f>VLOOKUP(B2542,'Uniprot taxonomy'!B:R,5,FALSE)</f>
        <v>#N/A</v>
      </c>
      <c r="O2542" t="e">
        <f>VLOOKUP(B2542,'Uniprot taxonomy'!B:R,6,FALSE)</f>
        <v>#N/A</v>
      </c>
      <c r="P2542" t="e">
        <f>VLOOKUP(B2542,'Uniprot taxonomy'!B:R,7,FALSE)</f>
        <v>#N/A</v>
      </c>
      <c r="Q2542" t="e">
        <f>VLOOKUP(B2542,'Uniprot taxonomy'!B:R,8,FALSE)</f>
        <v>#N/A</v>
      </c>
    </row>
    <row r="2543" spans="1:17" x14ac:dyDescent="0.25">
      <c r="A2543" t="s">
        <v>698</v>
      </c>
      <c r="B2543" t="s">
        <v>1997</v>
      </c>
      <c r="C2543" t="str">
        <f>VLOOKUP('Домены Secretin_N'!B2543,'AC-Architecture'!A:C,3,FALSE)</f>
        <v>Secretin_N, Secretin</v>
      </c>
      <c r="D2543">
        <v>460</v>
      </c>
      <c r="E2543" t="s">
        <v>3632</v>
      </c>
      <c r="F2543">
        <v>131</v>
      </c>
      <c r="G2543">
        <v>196</v>
      </c>
      <c r="H2543">
        <f t="shared" si="173"/>
        <v>65</v>
      </c>
      <c r="I2543" t="str">
        <f t="shared" si="174"/>
        <v>E1W3H6_HAEP3/131-196</v>
      </c>
      <c r="J2543" t="str">
        <f t="shared" ref="J2543:J2545" si="175">CONCATENATE(K2543,"_",LEFT(O2543,3),"_",LEFT(Q2543,3),"_",B2543)</f>
        <v>N_Pas_Hae_E1W3H6</v>
      </c>
      <c r="K2543" t="str">
        <f>IF(C2543="Secretin_N, Secretin, TraK","T","N")</f>
        <v>N</v>
      </c>
      <c r="L2543" t="str">
        <f>VLOOKUP(B2543,'Uniprot taxonomy'!B:R,4,FALSE)</f>
        <v>Proteobacteria</v>
      </c>
      <c r="M2543" t="str">
        <f>LEFT(VLOOKUP(B2543,'Uniprot taxonomy'!B:R,5,FALSE))</f>
        <v>G</v>
      </c>
      <c r="N2543" t="str">
        <f>VLOOKUP(B2543,'Uniprot taxonomy'!B:R,5,FALSE)</f>
        <v>Gammaproteobacteria</v>
      </c>
      <c r="O2543" t="str">
        <f>VLOOKUP(B2543,'Uniprot taxonomy'!B:R,6,FALSE)</f>
        <v>Pasteurellales</v>
      </c>
      <c r="P2543" t="str">
        <f>VLOOKUP(B2543,'Uniprot taxonomy'!B:R,7,FALSE)</f>
        <v>Pasteurellaceae</v>
      </c>
      <c r="Q2543" t="str">
        <f>VLOOKUP(B2543,'Uniprot taxonomy'!B:R,8,FALSE)</f>
        <v>Haemophilus</v>
      </c>
    </row>
    <row r="2544" spans="1:17" x14ac:dyDescent="0.25">
      <c r="A2544" t="s">
        <v>699</v>
      </c>
      <c r="B2544" t="s">
        <v>1998</v>
      </c>
      <c r="C2544" t="str">
        <f>VLOOKUP('Домены Secretin_N'!B2544,'AC-Architecture'!A:C,3,FALSE)</f>
        <v>Secretin_N, Secretin</v>
      </c>
      <c r="D2544">
        <v>562</v>
      </c>
      <c r="E2544" t="s">
        <v>3632</v>
      </c>
      <c r="F2544">
        <v>180</v>
      </c>
      <c r="G2544">
        <v>303</v>
      </c>
      <c r="H2544">
        <f t="shared" si="173"/>
        <v>123</v>
      </c>
      <c r="I2544" t="str">
        <f t="shared" si="174"/>
        <v>E1WAE2_SALTS/180-303</v>
      </c>
      <c r="J2544" t="str">
        <f t="shared" si="175"/>
        <v>N_Ent_Sal_E1WAE2</v>
      </c>
      <c r="K2544" t="str">
        <f>IF(C2544="Secretin_N, Secretin, TraK","T","N")</f>
        <v>N</v>
      </c>
      <c r="L2544" t="str">
        <f>VLOOKUP(B2544,'Uniprot taxonomy'!B:R,4,FALSE)</f>
        <v>Proteobacteria</v>
      </c>
      <c r="M2544" t="str">
        <f>LEFT(VLOOKUP(B2544,'Uniprot taxonomy'!B:R,5,FALSE))</f>
        <v>G</v>
      </c>
      <c r="N2544" t="str">
        <f>VLOOKUP(B2544,'Uniprot taxonomy'!B:R,5,FALSE)</f>
        <v>Gammaproteobacteria</v>
      </c>
      <c r="O2544" t="str">
        <f>VLOOKUP(B2544,'Uniprot taxonomy'!B:R,6,FALSE)</f>
        <v>Enterobacteriales</v>
      </c>
      <c r="P2544" t="str">
        <f>VLOOKUP(B2544,'Uniprot taxonomy'!B:R,7,FALSE)</f>
        <v>Enterobacteriaceae</v>
      </c>
      <c r="Q2544" t="str">
        <f>VLOOKUP(B2544,'Uniprot taxonomy'!B:R,8,FALSE)</f>
        <v>Salmonella</v>
      </c>
    </row>
    <row r="2545" spans="1:17" x14ac:dyDescent="0.25">
      <c r="A2545" t="s">
        <v>700</v>
      </c>
      <c r="B2545" t="s">
        <v>1999</v>
      </c>
      <c r="C2545" t="str">
        <f>VLOOKUP('Домены Secretin_N'!B2545,'AC-Architecture'!A:C,3,FALSE)</f>
        <v>Secretin_N, Secretin</v>
      </c>
      <c r="D2545">
        <v>497</v>
      </c>
      <c r="E2545" t="s">
        <v>3632</v>
      </c>
      <c r="F2545">
        <v>177</v>
      </c>
      <c r="G2545">
        <v>268</v>
      </c>
      <c r="H2545">
        <f t="shared" si="173"/>
        <v>91</v>
      </c>
      <c r="I2545" t="str">
        <f t="shared" si="174"/>
        <v>E1WFR0_SALTS/177-268</v>
      </c>
      <c r="J2545" t="str">
        <f t="shared" si="175"/>
        <v>N_Ent_Sal_E1WFR0</v>
      </c>
      <c r="K2545" t="str">
        <f>IF(C2545="Secretin_N, Secretin, TraK","T","N")</f>
        <v>N</v>
      </c>
      <c r="L2545" t="str">
        <f>VLOOKUP(B2545,'Uniprot taxonomy'!B:R,4,FALSE)</f>
        <v>Proteobacteria</v>
      </c>
      <c r="M2545" t="str">
        <f>LEFT(VLOOKUP(B2545,'Uniprot taxonomy'!B:R,5,FALSE))</f>
        <v>G</v>
      </c>
      <c r="N2545" t="str">
        <f>VLOOKUP(B2545,'Uniprot taxonomy'!B:R,5,FALSE)</f>
        <v>Gammaproteobacteria</v>
      </c>
      <c r="O2545" t="str">
        <f>VLOOKUP(B2545,'Uniprot taxonomy'!B:R,6,FALSE)</f>
        <v>Enterobacteriales</v>
      </c>
      <c r="P2545" t="str">
        <f>VLOOKUP(B2545,'Uniprot taxonomy'!B:R,7,FALSE)</f>
        <v>Enterobacteriaceae</v>
      </c>
      <c r="Q2545" t="str">
        <f>VLOOKUP(B2545,'Uniprot taxonomy'!B:R,8,FALSE)</f>
        <v>Salmonella</v>
      </c>
    </row>
    <row r="2546" spans="1:17" hidden="1" x14ac:dyDescent="0.25">
      <c r="A2546" t="s">
        <v>5888</v>
      </c>
      <c r="B2546" t="s">
        <v>5889</v>
      </c>
      <c r="C2546" t="e">
        <f>VLOOKUP('Домены Secretin_N'!B2546,'AC-Architecture'!A:C,3,FALSE)</f>
        <v>#N/A</v>
      </c>
      <c r="D2546">
        <v>412</v>
      </c>
      <c r="E2546" t="s">
        <v>3632</v>
      </c>
      <c r="F2546">
        <v>119</v>
      </c>
      <c r="G2546">
        <v>180</v>
      </c>
      <c r="H2546">
        <f t="shared" si="173"/>
        <v>61</v>
      </c>
      <c r="I2546" t="str">
        <f t="shared" si="174"/>
        <v>E1WIR5_SALTS/119-180</v>
      </c>
      <c r="K2546" t="e">
        <f>IF(C2546="Secretin_N, Secretin, TraK","T","N")</f>
        <v>#N/A</v>
      </c>
      <c r="L2546" t="e">
        <f>VLOOKUP(E2546,'Uniprot taxonomy'!E:J,4,FALSE)</f>
        <v>#N/A</v>
      </c>
      <c r="M2546" t="e">
        <f>LEFT(VLOOKUP(B2546,'Uniprot taxonomy'!B:R,5,FALSE))</f>
        <v>#N/A</v>
      </c>
      <c r="N2546" t="e">
        <f>VLOOKUP(B2546,'Uniprot taxonomy'!B:R,5,FALSE)</f>
        <v>#N/A</v>
      </c>
      <c r="O2546" t="e">
        <f>VLOOKUP(B2546,'Uniprot taxonomy'!B:R,6,FALSE)</f>
        <v>#N/A</v>
      </c>
      <c r="P2546" t="e">
        <f>VLOOKUP(B2546,'Uniprot taxonomy'!B:R,7,FALSE)</f>
        <v>#N/A</v>
      </c>
      <c r="Q2546" t="e">
        <f>VLOOKUP(B2546,'Uniprot taxonomy'!B:R,8,FALSE)</f>
        <v>#N/A</v>
      </c>
    </row>
    <row r="2547" spans="1:17" hidden="1" x14ac:dyDescent="0.25">
      <c r="A2547" t="s">
        <v>5890</v>
      </c>
      <c r="B2547" t="s">
        <v>5891</v>
      </c>
      <c r="C2547" t="e">
        <f>VLOOKUP('Домены Secretin_N'!B2547,'AC-Architecture'!A:C,3,FALSE)</f>
        <v>#N/A</v>
      </c>
      <c r="D2547">
        <v>765</v>
      </c>
      <c r="E2547" t="s">
        <v>3632</v>
      </c>
      <c r="F2547">
        <v>176</v>
      </c>
      <c r="G2547">
        <v>237</v>
      </c>
      <c r="H2547">
        <f t="shared" si="173"/>
        <v>61</v>
      </c>
      <c r="I2547" t="str">
        <f t="shared" si="174"/>
        <v>E1WZ47_BACMS/176-237</v>
      </c>
      <c r="K2547" t="e">
        <f>IF(C2547="Secretin_N, Secretin, TraK","T","N")</f>
        <v>#N/A</v>
      </c>
      <c r="L2547" t="e">
        <f>VLOOKUP(E2547,'Uniprot taxonomy'!E:J,4,FALSE)</f>
        <v>#N/A</v>
      </c>
      <c r="M2547" t="e">
        <f>LEFT(VLOOKUP(B2547,'Uniprot taxonomy'!B:R,5,FALSE))</f>
        <v>#N/A</v>
      </c>
      <c r="N2547" t="e">
        <f>VLOOKUP(B2547,'Uniprot taxonomy'!B:R,5,FALSE)</f>
        <v>#N/A</v>
      </c>
      <c r="O2547" t="e">
        <f>VLOOKUP(B2547,'Uniprot taxonomy'!B:R,6,FALSE)</f>
        <v>#N/A</v>
      </c>
      <c r="P2547" t="e">
        <f>VLOOKUP(B2547,'Uniprot taxonomy'!B:R,7,FALSE)</f>
        <v>#N/A</v>
      </c>
      <c r="Q2547" t="e">
        <f>VLOOKUP(B2547,'Uniprot taxonomy'!B:R,8,FALSE)</f>
        <v>#N/A</v>
      </c>
    </row>
    <row r="2548" spans="1:17" hidden="1" x14ac:dyDescent="0.25">
      <c r="A2548" t="s">
        <v>5890</v>
      </c>
      <c r="B2548" t="s">
        <v>5891</v>
      </c>
      <c r="C2548" t="e">
        <f>VLOOKUP('Домены Secretin_N'!B2548,'AC-Architecture'!A:C,3,FALSE)</f>
        <v>#N/A</v>
      </c>
      <c r="D2548">
        <v>765</v>
      </c>
      <c r="E2548" t="s">
        <v>3632</v>
      </c>
      <c r="F2548">
        <v>240</v>
      </c>
      <c r="G2548">
        <v>316</v>
      </c>
      <c r="H2548">
        <f t="shared" si="173"/>
        <v>76</v>
      </c>
      <c r="I2548" t="str">
        <f t="shared" si="174"/>
        <v>E1WZ47_BACMS/240-316</v>
      </c>
      <c r="K2548" t="e">
        <f>IF(C2548="Secretin_N, Secretin, TraK","T","N")</f>
        <v>#N/A</v>
      </c>
      <c r="L2548" t="e">
        <f>VLOOKUP(E2548,'Uniprot taxonomy'!E:J,4,FALSE)</f>
        <v>#N/A</v>
      </c>
      <c r="M2548" t="e">
        <f>LEFT(VLOOKUP(B2548,'Uniprot taxonomy'!B:R,5,FALSE))</f>
        <v>#N/A</v>
      </c>
      <c r="N2548" t="e">
        <f>VLOOKUP(B2548,'Uniprot taxonomy'!B:R,5,FALSE)</f>
        <v>#N/A</v>
      </c>
      <c r="O2548" t="e">
        <f>VLOOKUP(B2548,'Uniprot taxonomy'!B:R,6,FALSE)</f>
        <v>#N/A</v>
      </c>
      <c r="P2548" t="e">
        <f>VLOOKUP(B2548,'Uniprot taxonomy'!B:R,7,FALSE)</f>
        <v>#N/A</v>
      </c>
      <c r="Q2548" t="e">
        <f>VLOOKUP(B2548,'Uniprot taxonomy'!B:R,8,FALSE)</f>
        <v>#N/A</v>
      </c>
    </row>
    <row r="2549" spans="1:17" hidden="1" x14ac:dyDescent="0.25">
      <c r="A2549" t="s">
        <v>5890</v>
      </c>
      <c r="B2549" t="s">
        <v>5891</v>
      </c>
      <c r="C2549" t="e">
        <f>VLOOKUP('Домены Secretin_N'!B2549,'AC-Architecture'!A:C,3,FALSE)</f>
        <v>#N/A</v>
      </c>
      <c r="D2549">
        <v>765</v>
      </c>
      <c r="E2549" t="s">
        <v>3632</v>
      </c>
      <c r="F2549">
        <v>324</v>
      </c>
      <c r="G2549">
        <v>411</v>
      </c>
      <c r="H2549">
        <f t="shared" si="173"/>
        <v>87</v>
      </c>
      <c r="I2549" t="str">
        <f t="shared" si="174"/>
        <v>E1WZ47_BACMS/324-411</v>
      </c>
      <c r="K2549" t="e">
        <f>IF(C2549="Secretin_N, Secretin, TraK","T","N")</f>
        <v>#N/A</v>
      </c>
      <c r="L2549" t="e">
        <f>VLOOKUP(E2549,'Uniprot taxonomy'!E:J,4,FALSE)</f>
        <v>#N/A</v>
      </c>
      <c r="M2549" t="e">
        <f>LEFT(VLOOKUP(B2549,'Uniprot taxonomy'!B:R,5,FALSE))</f>
        <v>#N/A</v>
      </c>
      <c r="N2549" t="e">
        <f>VLOOKUP(B2549,'Uniprot taxonomy'!B:R,5,FALSE)</f>
        <v>#N/A</v>
      </c>
      <c r="O2549" t="e">
        <f>VLOOKUP(B2549,'Uniprot taxonomy'!B:R,6,FALSE)</f>
        <v>#N/A</v>
      </c>
      <c r="P2549" t="e">
        <f>VLOOKUP(B2549,'Uniprot taxonomy'!B:R,7,FALSE)</f>
        <v>#N/A</v>
      </c>
      <c r="Q2549" t="e">
        <f>VLOOKUP(B2549,'Uniprot taxonomy'!B:R,8,FALSE)</f>
        <v>#N/A</v>
      </c>
    </row>
    <row r="2550" spans="1:17" hidden="1" x14ac:dyDescent="0.25">
      <c r="A2550" t="s">
        <v>5892</v>
      </c>
      <c r="B2550" t="s">
        <v>5893</v>
      </c>
      <c r="C2550" t="e">
        <f>VLOOKUP('Домены Secretin_N'!B2550,'AC-Architecture'!A:C,3,FALSE)</f>
        <v>#N/A</v>
      </c>
      <c r="D2550">
        <v>609</v>
      </c>
      <c r="E2550" t="s">
        <v>3632</v>
      </c>
      <c r="F2550">
        <v>285</v>
      </c>
      <c r="G2550">
        <v>346</v>
      </c>
      <c r="H2550">
        <f t="shared" si="173"/>
        <v>61</v>
      </c>
      <c r="I2550" t="str">
        <f t="shared" si="174"/>
        <v>E1X2B3_BACMS/285-346</v>
      </c>
      <c r="K2550" t="e">
        <f>IF(C2550="Secretin_N, Secretin, TraK","T","N")</f>
        <v>#N/A</v>
      </c>
      <c r="L2550" t="e">
        <f>VLOOKUP(E2550,'Uniprot taxonomy'!E:J,4,FALSE)</f>
        <v>#N/A</v>
      </c>
      <c r="M2550" t="e">
        <f>LEFT(VLOOKUP(B2550,'Uniprot taxonomy'!B:R,5,FALSE))</f>
        <v>#N/A</v>
      </c>
      <c r="N2550" t="e">
        <f>VLOOKUP(B2550,'Uniprot taxonomy'!B:R,5,FALSE)</f>
        <v>#N/A</v>
      </c>
      <c r="O2550" t="e">
        <f>VLOOKUP(B2550,'Uniprot taxonomy'!B:R,6,FALSE)</f>
        <v>#N/A</v>
      </c>
      <c r="P2550" t="e">
        <f>VLOOKUP(B2550,'Uniprot taxonomy'!B:R,7,FALSE)</f>
        <v>#N/A</v>
      </c>
      <c r="Q2550" t="e">
        <f>VLOOKUP(B2550,'Uniprot taxonomy'!B:R,8,FALSE)</f>
        <v>#N/A</v>
      </c>
    </row>
    <row r="2551" spans="1:17" x14ac:dyDescent="0.25">
      <c r="A2551" t="s">
        <v>701</v>
      </c>
      <c r="B2551" t="s">
        <v>2000</v>
      </c>
      <c r="C2551" t="str">
        <f>VLOOKUP('Домены Secretin_N'!B2551,'AC-Architecture'!A:C,3,FALSE)</f>
        <v>Secretin_N, Secretin</v>
      </c>
      <c r="D2551">
        <v>445</v>
      </c>
      <c r="E2551" t="s">
        <v>3632</v>
      </c>
      <c r="F2551">
        <v>122</v>
      </c>
      <c r="G2551">
        <v>187</v>
      </c>
      <c r="H2551">
        <f t="shared" si="173"/>
        <v>65</v>
      </c>
      <c r="I2551" t="str">
        <f t="shared" si="174"/>
        <v>E1XA68_HAEI1/122-187</v>
      </c>
      <c r="J2551" t="str">
        <f>CONCATENATE(K2551,"_",LEFT(O2551,3),"_",LEFT(Q2551,3),"_",B2551)</f>
        <v>N_Pas_Hae_E1XA68</v>
      </c>
      <c r="K2551" t="str">
        <f>IF(C2551="Secretin_N, Secretin, TraK","T","N")</f>
        <v>N</v>
      </c>
      <c r="L2551" t="str">
        <f>VLOOKUP(B2551,'Uniprot taxonomy'!B:R,4,FALSE)</f>
        <v>Proteobacteria</v>
      </c>
      <c r="M2551" t="str">
        <f>LEFT(VLOOKUP(B2551,'Uniprot taxonomy'!B:R,5,FALSE))</f>
        <v>G</v>
      </c>
      <c r="N2551" t="str">
        <f>VLOOKUP(B2551,'Uniprot taxonomy'!B:R,5,FALSE)</f>
        <v>Gammaproteobacteria</v>
      </c>
      <c r="O2551" t="str">
        <f>VLOOKUP(B2551,'Uniprot taxonomy'!B:R,6,FALSE)</f>
        <v>Pasteurellales</v>
      </c>
      <c r="P2551" t="str">
        <f>VLOOKUP(B2551,'Uniprot taxonomy'!B:R,7,FALSE)</f>
        <v>Pasteurellaceae</v>
      </c>
      <c r="Q2551" t="str">
        <f>VLOOKUP(B2551,'Uniprot taxonomy'!B:R,8,FALSE)</f>
        <v>Haemophilus</v>
      </c>
    </row>
    <row r="2552" spans="1:17" hidden="1" x14ac:dyDescent="0.25">
      <c r="A2552" t="s">
        <v>5894</v>
      </c>
      <c r="B2552" t="s">
        <v>5895</v>
      </c>
      <c r="C2552" t="e">
        <f>VLOOKUP('Домены Secretin_N'!B2552,'AC-Architecture'!A:C,3,FALSE)</f>
        <v>#N/A</v>
      </c>
      <c r="D2552">
        <v>791</v>
      </c>
      <c r="E2552" t="s">
        <v>3632</v>
      </c>
      <c r="F2552">
        <v>232</v>
      </c>
      <c r="G2552">
        <v>293</v>
      </c>
      <c r="H2552">
        <f t="shared" si="173"/>
        <v>61</v>
      </c>
      <c r="I2552" t="str">
        <f t="shared" si="174"/>
        <v>E1Y1X6_LEGPN/232-293</v>
      </c>
      <c r="K2552" t="e">
        <f>IF(C2552="Secretin_N, Secretin, TraK","T","N")</f>
        <v>#N/A</v>
      </c>
      <c r="L2552" t="e">
        <f>VLOOKUP(E2552,'Uniprot taxonomy'!E:J,4,FALSE)</f>
        <v>#N/A</v>
      </c>
      <c r="M2552" t="e">
        <f>LEFT(VLOOKUP(B2552,'Uniprot taxonomy'!B:R,5,FALSE))</f>
        <v>#N/A</v>
      </c>
      <c r="N2552" t="e">
        <f>VLOOKUP(B2552,'Uniprot taxonomy'!B:R,5,FALSE)</f>
        <v>#N/A</v>
      </c>
      <c r="O2552" t="e">
        <f>VLOOKUP(B2552,'Uniprot taxonomy'!B:R,6,FALSE)</f>
        <v>#N/A</v>
      </c>
      <c r="P2552" t="e">
        <f>VLOOKUP(B2552,'Uniprot taxonomy'!B:R,7,FALSE)</f>
        <v>#N/A</v>
      </c>
      <c r="Q2552" t="e">
        <f>VLOOKUP(B2552,'Uniprot taxonomy'!B:R,8,FALSE)</f>
        <v>#N/A</v>
      </c>
    </row>
    <row r="2553" spans="1:17" hidden="1" x14ac:dyDescent="0.25">
      <c r="A2553" t="s">
        <v>5894</v>
      </c>
      <c r="B2553" t="s">
        <v>5895</v>
      </c>
      <c r="C2553" t="e">
        <f>VLOOKUP('Домены Secretin_N'!B2553,'AC-Architecture'!A:C,3,FALSE)</f>
        <v>#N/A</v>
      </c>
      <c r="D2553">
        <v>791</v>
      </c>
      <c r="E2553" t="s">
        <v>3632</v>
      </c>
      <c r="F2553">
        <v>295</v>
      </c>
      <c r="G2553">
        <v>364</v>
      </c>
      <c r="H2553">
        <f t="shared" si="173"/>
        <v>69</v>
      </c>
      <c r="I2553" t="str">
        <f t="shared" si="174"/>
        <v>E1Y1X6_LEGPN/295-364</v>
      </c>
      <c r="K2553" t="e">
        <f>IF(C2553="Secretin_N, Secretin, TraK","T","N")</f>
        <v>#N/A</v>
      </c>
      <c r="L2553" t="e">
        <f>VLOOKUP(E2553,'Uniprot taxonomy'!E:J,4,FALSE)</f>
        <v>#N/A</v>
      </c>
      <c r="M2553" t="e">
        <f>LEFT(VLOOKUP(B2553,'Uniprot taxonomy'!B:R,5,FALSE))</f>
        <v>#N/A</v>
      </c>
      <c r="N2553" t="e">
        <f>VLOOKUP(B2553,'Uniprot taxonomy'!B:R,5,FALSE)</f>
        <v>#N/A</v>
      </c>
      <c r="O2553" t="e">
        <f>VLOOKUP(B2553,'Uniprot taxonomy'!B:R,6,FALSE)</f>
        <v>#N/A</v>
      </c>
      <c r="P2553" t="e">
        <f>VLOOKUP(B2553,'Uniprot taxonomy'!B:R,7,FALSE)</f>
        <v>#N/A</v>
      </c>
      <c r="Q2553" t="e">
        <f>VLOOKUP(B2553,'Uniprot taxonomy'!B:R,8,FALSE)</f>
        <v>#N/A</v>
      </c>
    </row>
    <row r="2554" spans="1:17" hidden="1" x14ac:dyDescent="0.25">
      <c r="A2554" t="s">
        <v>5894</v>
      </c>
      <c r="B2554" t="s">
        <v>5895</v>
      </c>
      <c r="C2554" t="e">
        <f>VLOOKUP('Домены Secretin_N'!B2554,'AC-Architecture'!A:C,3,FALSE)</f>
        <v>#N/A</v>
      </c>
      <c r="D2554">
        <v>791</v>
      </c>
      <c r="E2554" t="s">
        <v>3632</v>
      </c>
      <c r="F2554">
        <v>370</v>
      </c>
      <c r="G2554">
        <v>502</v>
      </c>
      <c r="H2554">
        <f t="shared" si="173"/>
        <v>132</v>
      </c>
      <c r="I2554" t="str">
        <f t="shared" si="174"/>
        <v>E1Y1X6_LEGPN/370-502</v>
      </c>
      <c r="K2554" t="e">
        <f>IF(C2554="Secretin_N, Secretin, TraK","T","N")</f>
        <v>#N/A</v>
      </c>
      <c r="L2554" t="e">
        <f>VLOOKUP(E2554,'Uniprot taxonomy'!E:J,4,FALSE)</f>
        <v>#N/A</v>
      </c>
      <c r="M2554" t="e">
        <f>LEFT(VLOOKUP(B2554,'Uniprot taxonomy'!B:R,5,FALSE))</f>
        <v>#N/A</v>
      </c>
      <c r="N2554" t="e">
        <f>VLOOKUP(B2554,'Uniprot taxonomy'!B:R,5,FALSE)</f>
        <v>#N/A</v>
      </c>
      <c r="O2554" t="e">
        <f>VLOOKUP(B2554,'Uniprot taxonomy'!B:R,6,FALSE)</f>
        <v>#N/A</v>
      </c>
      <c r="P2554" t="e">
        <f>VLOOKUP(B2554,'Uniprot taxonomy'!B:R,7,FALSE)</f>
        <v>#N/A</v>
      </c>
      <c r="Q2554" t="e">
        <f>VLOOKUP(B2554,'Uniprot taxonomy'!B:R,8,FALSE)</f>
        <v>#N/A</v>
      </c>
    </row>
    <row r="2555" spans="1:17" hidden="1" x14ac:dyDescent="0.25">
      <c r="A2555" t="s">
        <v>5896</v>
      </c>
      <c r="B2555" t="s">
        <v>5897</v>
      </c>
      <c r="C2555" t="e">
        <f>VLOOKUP('Домены Secretin_N'!B2555,'AC-Architecture'!A:C,3,FALSE)</f>
        <v>#N/A</v>
      </c>
      <c r="D2555">
        <v>695</v>
      </c>
      <c r="E2555" t="s">
        <v>3632</v>
      </c>
      <c r="F2555">
        <v>201</v>
      </c>
      <c r="G2555">
        <v>262</v>
      </c>
      <c r="H2555">
        <f t="shared" si="173"/>
        <v>61</v>
      </c>
      <c r="I2555" t="str">
        <f t="shared" si="174"/>
        <v>E1YBG2_9DELT/201-262</v>
      </c>
      <c r="K2555" t="e">
        <f>IF(C2555="Secretin_N, Secretin, TraK","T","N")</f>
        <v>#N/A</v>
      </c>
      <c r="L2555" t="e">
        <f>VLOOKUP(E2555,'Uniprot taxonomy'!E:J,4,FALSE)</f>
        <v>#N/A</v>
      </c>
      <c r="M2555" t="e">
        <f>LEFT(VLOOKUP(B2555,'Uniprot taxonomy'!B:R,5,FALSE))</f>
        <v>#N/A</v>
      </c>
      <c r="N2555" t="e">
        <f>VLOOKUP(B2555,'Uniprot taxonomy'!B:R,5,FALSE)</f>
        <v>#N/A</v>
      </c>
      <c r="O2555" t="e">
        <f>VLOOKUP(B2555,'Uniprot taxonomy'!B:R,6,FALSE)</f>
        <v>#N/A</v>
      </c>
      <c r="P2555" t="e">
        <f>VLOOKUP(B2555,'Uniprot taxonomy'!B:R,7,FALSE)</f>
        <v>#N/A</v>
      </c>
      <c r="Q2555" t="e">
        <f>VLOOKUP(B2555,'Uniprot taxonomy'!B:R,8,FALSE)</f>
        <v>#N/A</v>
      </c>
    </row>
    <row r="2556" spans="1:17" hidden="1" x14ac:dyDescent="0.25">
      <c r="A2556" t="s">
        <v>5896</v>
      </c>
      <c r="B2556" t="s">
        <v>5897</v>
      </c>
      <c r="C2556" t="e">
        <f>VLOOKUP('Домены Secretin_N'!B2556,'AC-Architecture'!A:C,3,FALSE)</f>
        <v>#N/A</v>
      </c>
      <c r="D2556">
        <v>695</v>
      </c>
      <c r="E2556" t="s">
        <v>3632</v>
      </c>
      <c r="F2556">
        <v>346</v>
      </c>
      <c r="G2556">
        <v>444</v>
      </c>
      <c r="H2556">
        <f t="shared" si="173"/>
        <v>98</v>
      </c>
      <c r="I2556" t="str">
        <f t="shared" si="174"/>
        <v>E1YBG2_9DELT/346-444</v>
      </c>
      <c r="K2556" t="e">
        <f>IF(C2556="Secretin_N, Secretin, TraK","T","N")</f>
        <v>#N/A</v>
      </c>
      <c r="L2556" t="e">
        <f>VLOOKUP(E2556,'Uniprot taxonomy'!E:J,4,FALSE)</f>
        <v>#N/A</v>
      </c>
      <c r="M2556" t="e">
        <f>LEFT(VLOOKUP(B2556,'Uniprot taxonomy'!B:R,5,FALSE))</f>
        <v>#N/A</v>
      </c>
      <c r="N2556" t="e">
        <f>VLOOKUP(B2556,'Uniprot taxonomy'!B:R,5,FALSE)</f>
        <v>#N/A</v>
      </c>
      <c r="O2556" t="e">
        <f>VLOOKUP(B2556,'Uniprot taxonomy'!B:R,6,FALSE)</f>
        <v>#N/A</v>
      </c>
      <c r="P2556" t="e">
        <f>VLOOKUP(B2556,'Uniprot taxonomy'!B:R,7,FALSE)</f>
        <v>#N/A</v>
      </c>
      <c r="Q2556" t="e">
        <f>VLOOKUP(B2556,'Uniprot taxonomy'!B:R,8,FALSE)</f>
        <v>#N/A</v>
      </c>
    </row>
    <row r="2557" spans="1:17" hidden="1" x14ac:dyDescent="0.25">
      <c r="A2557" t="s">
        <v>5898</v>
      </c>
      <c r="B2557" t="s">
        <v>5899</v>
      </c>
      <c r="C2557" t="e">
        <f>VLOOKUP('Домены Secretin_N'!B2557,'AC-Architecture'!A:C,3,FALSE)</f>
        <v>#N/A</v>
      </c>
      <c r="D2557">
        <v>526</v>
      </c>
      <c r="E2557" t="s">
        <v>3632</v>
      </c>
      <c r="F2557">
        <v>181</v>
      </c>
      <c r="G2557">
        <v>248</v>
      </c>
      <c r="H2557">
        <f t="shared" si="173"/>
        <v>67</v>
      </c>
      <c r="I2557" t="str">
        <f t="shared" si="174"/>
        <v>E1YCT3_9DELT/181-248</v>
      </c>
      <c r="K2557" t="e">
        <f>IF(C2557="Secretin_N, Secretin, TraK","T","N")</f>
        <v>#N/A</v>
      </c>
      <c r="L2557" t="e">
        <f>VLOOKUP(E2557,'Uniprot taxonomy'!E:J,4,FALSE)</f>
        <v>#N/A</v>
      </c>
      <c r="M2557" t="e">
        <f>LEFT(VLOOKUP(B2557,'Uniprot taxonomy'!B:R,5,FALSE))</f>
        <v>#N/A</v>
      </c>
      <c r="N2557" t="e">
        <f>VLOOKUP(B2557,'Uniprot taxonomy'!B:R,5,FALSE)</f>
        <v>#N/A</v>
      </c>
      <c r="O2557" t="e">
        <f>VLOOKUP(B2557,'Uniprot taxonomy'!B:R,6,FALSE)</f>
        <v>#N/A</v>
      </c>
      <c r="P2557" t="e">
        <f>VLOOKUP(B2557,'Uniprot taxonomy'!B:R,7,FALSE)</f>
        <v>#N/A</v>
      </c>
      <c r="Q2557" t="e">
        <f>VLOOKUP(B2557,'Uniprot taxonomy'!B:R,8,FALSE)</f>
        <v>#N/A</v>
      </c>
    </row>
    <row r="2558" spans="1:17" hidden="1" x14ac:dyDescent="0.25">
      <c r="A2558" t="s">
        <v>702</v>
      </c>
      <c r="B2558" t="s">
        <v>2001</v>
      </c>
      <c r="C2558" t="str">
        <f>VLOOKUP('Домены Secretin_N'!B2558,'AC-Architecture'!A:C,3,FALSE)</f>
        <v>Secretin_N, Secretin</v>
      </c>
      <c r="D2558">
        <v>667</v>
      </c>
      <c r="E2558" t="s">
        <v>3632</v>
      </c>
      <c r="F2558">
        <v>279</v>
      </c>
      <c r="G2558">
        <v>381</v>
      </c>
      <c r="H2558">
        <f t="shared" si="173"/>
        <v>102</v>
      </c>
      <c r="I2558" t="str">
        <f t="shared" si="174"/>
        <v>E1YDL1_9DELT/279-381</v>
      </c>
      <c r="J2558" t="e">
        <f>CONCATENATE(K2558,"_",#REF!,"_",B2558)</f>
        <v>#REF!</v>
      </c>
      <c r="K2558" t="str">
        <f>IF(C2558="Secretin_N, Secretin, TraK","T","N")</f>
        <v>N</v>
      </c>
      <c r="L2558" t="e">
        <f>VLOOKUP(E2558,'Uniprot taxonomy'!E:J,4,FALSE)</f>
        <v>#N/A</v>
      </c>
      <c r="M2558" t="str">
        <f>LEFT(VLOOKUP(B2558,'Uniprot taxonomy'!B:R,5,FALSE))</f>
        <v>D</v>
      </c>
      <c r="N2558" t="str">
        <f>VLOOKUP(B2558,'Uniprot taxonomy'!B:R,5,FALSE)</f>
        <v>Deltaproteobacteria</v>
      </c>
      <c r="O2558" t="str">
        <f>VLOOKUP(B2558,'Uniprot taxonomy'!B:R,6,FALSE)</f>
        <v>Desulfobacterales</v>
      </c>
      <c r="P2558" t="str">
        <f>VLOOKUP(B2558,'Uniprot taxonomy'!B:R,7,FALSE)</f>
        <v>Desulfobacteraceae</v>
      </c>
      <c r="Q2558" t="str">
        <f>VLOOKUP(B2558,'Uniprot taxonomy'!B:R,8,FALSE)</f>
        <v>Desulfobacterium</v>
      </c>
    </row>
    <row r="2559" spans="1:17" hidden="1" x14ac:dyDescent="0.25">
      <c r="A2559" t="s">
        <v>5900</v>
      </c>
      <c r="B2559" t="s">
        <v>5901</v>
      </c>
      <c r="C2559" t="e">
        <f>VLOOKUP('Домены Secretin_N'!B2559,'AC-Architecture'!A:C,3,FALSE)</f>
        <v>#N/A</v>
      </c>
      <c r="D2559">
        <v>818</v>
      </c>
      <c r="E2559" t="s">
        <v>3632</v>
      </c>
      <c r="F2559">
        <v>519</v>
      </c>
      <c r="G2559">
        <v>582</v>
      </c>
      <c r="H2559">
        <f t="shared" si="173"/>
        <v>63</v>
      </c>
      <c r="I2559" t="str">
        <f t="shared" si="174"/>
        <v>E1YDR4_9DELT/519-582</v>
      </c>
      <c r="K2559" t="e">
        <f>IF(C2559="Secretin_N, Secretin, TraK","T","N")</f>
        <v>#N/A</v>
      </c>
      <c r="L2559" t="e">
        <f>VLOOKUP(E2559,'Uniprot taxonomy'!E:J,4,FALSE)</f>
        <v>#N/A</v>
      </c>
      <c r="M2559" t="e">
        <f>LEFT(VLOOKUP(B2559,'Uniprot taxonomy'!B:R,5,FALSE))</f>
        <v>#N/A</v>
      </c>
      <c r="N2559" t="e">
        <f>VLOOKUP(B2559,'Uniprot taxonomy'!B:R,5,FALSE)</f>
        <v>#N/A</v>
      </c>
      <c r="O2559" t="e">
        <f>VLOOKUP(B2559,'Uniprot taxonomy'!B:R,6,FALSE)</f>
        <v>#N/A</v>
      </c>
      <c r="P2559" t="e">
        <f>VLOOKUP(B2559,'Uniprot taxonomy'!B:R,7,FALSE)</f>
        <v>#N/A</v>
      </c>
      <c r="Q2559" t="e">
        <f>VLOOKUP(B2559,'Uniprot taxonomy'!B:R,8,FALSE)</f>
        <v>#N/A</v>
      </c>
    </row>
    <row r="2560" spans="1:17" hidden="1" x14ac:dyDescent="0.25">
      <c r="A2560" t="s">
        <v>5902</v>
      </c>
      <c r="B2560" t="s">
        <v>5903</v>
      </c>
      <c r="C2560" t="e">
        <f>VLOOKUP('Домены Secretin_N'!B2560,'AC-Architecture'!A:C,3,FALSE)</f>
        <v>#N/A</v>
      </c>
      <c r="D2560">
        <v>718</v>
      </c>
      <c r="E2560" t="s">
        <v>3632</v>
      </c>
      <c r="F2560">
        <v>198</v>
      </c>
      <c r="G2560">
        <v>272</v>
      </c>
      <c r="H2560">
        <f t="shared" si="173"/>
        <v>74</v>
      </c>
      <c r="I2560" t="str">
        <f t="shared" si="174"/>
        <v>E1YJQ2_9DELT/198-272</v>
      </c>
      <c r="K2560" t="e">
        <f>IF(C2560="Secretin_N, Secretin, TraK","T","N")</f>
        <v>#N/A</v>
      </c>
      <c r="L2560" t="e">
        <f>VLOOKUP(E2560,'Uniprot taxonomy'!E:J,4,FALSE)</f>
        <v>#N/A</v>
      </c>
      <c r="M2560" t="e">
        <f>LEFT(VLOOKUP(B2560,'Uniprot taxonomy'!B:R,5,FALSE))</f>
        <v>#N/A</v>
      </c>
      <c r="N2560" t="e">
        <f>VLOOKUP(B2560,'Uniprot taxonomy'!B:R,5,FALSE)</f>
        <v>#N/A</v>
      </c>
      <c r="O2560" t="e">
        <f>VLOOKUP(B2560,'Uniprot taxonomy'!B:R,6,FALSE)</f>
        <v>#N/A</v>
      </c>
      <c r="P2560" t="e">
        <f>VLOOKUP(B2560,'Uniprot taxonomy'!B:R,7,FALSE)</f>
        <v>#N/A</v>
      </c>
      <c r="Q2560" t="e">
        <f>VLOOKUP(B2560,'Uniprot taxonomy'!B:R,8,FALSE)</f>
        <v>#N/A</v>
      </c>
    </row>
    <row r="2561" spans="1:17" hidden="1" x14ac:dyDescent="0.25">
      <c r="A2561" t="s">
        <v>5902</v>
      </c>
      <c r="B2561" t="s">
        <v>5903</v>
      </c>
      <c r="C2561" t="e">
        <f>VLOOKUP('Домены Secretin_N'!B2561,'AC-Architecture'!A:C,3,FALSE)</f>
        <v>#N/A</v>
      </c>
      <c r="D2561">
        <v>718</v>
      </c>
      <c r="E2561" t="s">
        <v>3632</v>
      </c>
      <c r="F2561">
        <v>277</v>
      </c>
      <c r="G2561">
        <v>355</v>
      </c>
      <c r="H2561">
        <f t="shared" si="173"/>
        <v>78</v>
      </c>
      <c r="I2561" t="str">
        <f t="shared" si="174"/>
        <v>E1YJQ2_9DELT/277-355</v>
      </c>
      <c r="K2561" t="e">
        <f>IF(C2561="Secretin_N, Secretin, TraK","T","N")</f>
        <v>#N/A</v>
      </c>
      <c r="L2561" t="e">
        <f>VLOOKUP(E2561,'Uniprot taxonomy'!E:J,4,FALSE)</f>
        <v>#N/A</v>
      </c>
      <c r="M2561" t="e">
        <f>LEFT(VLOOKUP(B2561,'Uniprot taxonomy'!B:R,5,FALSE))</f>
        <v>#N/A</v>
      </c>
      <c r="N2561" t="e">
        <f>VLOOKUP(B2561,'Uniprot taxonomy'!B:R,5,FALSE)</f>
        <v>#N/A</v>
      </c>
      <c r="O2561" t="e">
        <f>VLOOKUP(B2561,'Uniprot taxonomy'!B:R,6,FALSE)</f>
        <v>#N/A</v>
      </c>
      <c r="P2561" t="e">
        <f>VLOOKUP(B2561,'Uniprot taxonomy'!B:R,7,FALSE)</f>
        <v>#N/A</v>
      </c>
      <c r="Q2561" t="e">
        <f>VLOOKUP(B2561,'Uniprot taxonomy'!B:R,8,FALSE)</f>
        <v>#N/A</v>
      </c>
    </row>
    <row r="2562" spans="1:17" hidden="1" x14ac:dyDescent="0.25">
      <c r="A2562" t="s">
        <v>703</v>
      </c>
      <c r="B2562" t="s">
        <v>2002</v>
      </c>
      <c r="C2562" t="str">
        <f>VLOOKUP('Домены Secretin_N'!B2562,'AC-Architecture'!A:C,3,FALSE)</f>
        <v>Secretin_N, Secretin</v>
      </c>
      <c r="D2562">
        <v>270</v>
      </c>
      <c r="E2562" t="s">
        <v>3632</v>
      </c>
      <c r="F2562">
        <v>24</v>
      </c>
      <c r="G2562">
        <v>85</v>
      </c>
      <c r="H2562">
        <f t="shared" si="173"/>
        <v>61</v>
      </c>
      <c r="I2562" t="str">
        <f t="shared" si="174"/>
        <v>E1YM24_9DELT/24-85</v>
      </c>
      <c r="J2562" t="e">
        <f>CONCATENATE(K2562,"_",#REF!,"_",B2562)</f>
        <v>#REF!</v>
      </c>
      <c r="K2562" t="str">
        <f>IF(C2562="Secretin_N, Secretin, TraK","T","N")</f>
        <v>N</v>
      </c>
      <c r="L2562" t="e">
        <f>VLOOKUP(E2562,'Uniprot taxonomy'!E:J,4,FALSE)</f>
        <v>#N/A</v>
      </c>
      <c r="M2562" t="str">
        <f>LEFT(VLOOKUP(B2562,'Uniprot taxonomy'!B:R,5,FALSE))</f>
        <v>D</v>
      </c>
      <c r="N2562" t="str">
        <f>VLOOKUP(B2562,'Uniprot taxonomy'!B:R,5,FALSE)</f>
        <v>Deltaproteobacteria</v>
      </c>
      <c r="O2562" t="str">
        <f>VLOOKUP(B2562,'Uniprot taxonomy'!B:R,6,FALSE)</f>
        <v>Desulfobacterales</v>
      </c>
      <c r="P2562" t="str">
        <f>VLOOKUP(B2562,'Uniprot taxonomy'!B:R,7,FALSE)</f>
        <v>Desulfobacteraceae</v>
      </c>
      <c r="Q2562" t="str">
        <f>VLOOKUP(B2562,'Uniprot taxonomy'!B:R,8,FALSE)</f>
        <v>Desulfobacterium</v>
      </c>
    </row>
    <row r="2563" spans="1:17" x14ac:dyDescent="0.25">
      <c r="A2563" t="s">
        <v>704</v>
      </c>
      <c r="B2563" t="s">
        <v>2003</v>
      </c>
      <c r="C2563" t="str">
        <f>VLOOKUP('Домены Secretin_N'!B2563,'AC-Architecture'!A:C,3,FALSE)</f>
        <v>Secretin_N, Secretin</v>
      </c>
      <c r="D2563">
        <v>512</v>
      </c>
      <c r="E2563" t="s">
        <v>3632</v>
      </c>
      <c r="F2563">
        <v>180</v>
      </c>
      <c r="G2563">
        <v>275</v>
      </c>
      <c r="H2563">
        <f t="shared" ref="H2563:H2626" si="176">G2563-F2563</f>
        <v>95</v>
      </c>
      <c r="I2563" t="str">
        <f t="shared" ref="I2563:I2626" si="177">CONCATENATE(A2563,"/",F2563,"-",G2563)</f>
        <v>E2JR38_ECO57/180-275</v>
      </c>
      <c r="J2563" t="str">
        <f>CONCATENATE(K2563,"_",LEFT(O2563,3),"_",LEFT(Q2563,3),"_",B2563)</f>
        <v>N_Ent_Esc_E2JR38</v>
      </c>
      <c r="K2563" t="str">
        <f>IF(C2563="Secretin_N, Secretin, TraK","T","N")</f>
        <v>N</v>
      </c>
      <c r="L2563" t="str">
        <f>VLOOKUP(B2563,'Uniprot taxonomy'!B:R,4,FALSE)</f>
        <v>Proteobacteria</v>
      </c>
      <c r="M2563" t="str">
        <f>LEFT(VLOOKUP(B2563,'Uniprot taxonomy'!B:R,5,FALSE))</f>
        <v>G</v>
      </c>
      <c r="N2563" t="str">
        <f>VLOOKUP(B2563,'Uniprot taxonomy'!B:R,5,FALSE)</f>
        <v>Gammaproteobacteria</v>
      </c>
      <c r="O2563" t="str">
        <f>VLOOKUP(B2563,'Uniprot taxonomy'!B:R,6,FALSE)</f>
        <v>Enterobacteriales</v>
      </c>
      <c r="P2563" t="str">
        <f>VLOOKUP(B2563,'Uniprot taxonomy'!B:R,7,FALSE)</f>
        <v>Enterobacteriaceae</v>
      </c>
      <c r="Q2563" t="str">
        <f>VLOOKUP(B2563,'Uniprot taxonomy'!B:R,8,FALSE)</f>
        <v>Escherichia</v>
      </c>
    </row>
    <row r="2564" spans="1:17" hidden="1" x14ac:dyDescent="0.25">
      <c r="A2564" t="s">
        <v>5904</v>
      </c>
      <c r="B2564" t="s">
        <v>5905</v>
      </c>
      <c r="C2564" t="e">
        <f>VLOOKUP('Домены Secretin_N'!B2564,'AC-Architecture'!A:C,3,FALSE)</f>
        <v>#N/A</v>
      </c>
      <c r="D2564">
        <v>412</v>
      </c>
      <c r="E2564" t="s">
        <v>3632</v>
      </c>
      <c r="F2564">
        <v>119</v>
      </c>
      <c r="G2564">
        <v>180</v>
      </c>
      <c r="H2564">
        <f t="shared" si="176"/>
        <v>61</v>
      </c>
      <c r="I2564" t="str">
        <f t="shared" si="177"/>
        <v>E2JW10_ECO57/119-180</v>
      </c>
      <c r="K2564" t="e">
        <f>IF(C2564="Secretin_N, Secretin, TraK","T","N")</f>
        <v>#N/A</v>
      </c>
      <c r="L2564" t="e">
        <f>VLOOKUP(E2564,'Uniprot taxonomy'!E:J,4,FALSE)</f>
        <v>#N/A</v>
      </c>
      <c r="M2564" t="e">
        <f>LEFT(VLOOKUP(B2564,'Uniprot taxonomy'!B:R,5,FALSE))</f>
        <v>#N/A</v>
      </c>
      <c r="N2564" t="e">
        <f>VLOOKUP(B2564,'Uniprot taxonomy'!B:R,5,FALSE)</f>
        <v>#N/A</v>
      </c>
      <c r="O2564" t="e">
        <f>VLOOKUP(B2564,'Uniprot taxonomy'!B:R,6,FALSE)</f>
        <v>#N/A</v>
      </c>
      <c r="P2564" t="e">
        <f>VLOOKUP(B2564,'Uniprot taxonomy'!B:R,7,FALSE)</f>
        <v>#N/A</v>
      </c>
      <c r="Q2564" t="e">
        <f>VLOOKUP(B2564,'Uniprot taxonomy'!B:R,8,FALSE)</f>
        <v>#N/A</v>
      </c>
    </row>
    <row r="2565" spans="1:17" x14ac:dyDescent="0.25">
      <c r="A2565" t="s">
        <v>705</v>
      </c>
      <c r="B2565" t="s">
        <v>2004</v>
      </c>
      <c r="C2565" t="str">
        <f>VLOOKUP('Домены Secretin_N'!B2565,'AC-Architecture'!A:C,3,FALSE)</f>
        <v>Secretin_N, Secretin</v>
      </c>
      <c r="D2565">
        <v>567</v>
      </c>
      <c r="E2565" t="s">
        <v>3632</v>
      </c>
      <c r="F2565">
        <v>178</v>
      </c>
      <c r="G2565">
        <v>306</v>
      </c>
      <c r="H2565">
        <f t="shared" si="176"/>
        <v>128</v>
      </c>
      <c r="I2565" t="str">
        <f t="shared" si="177"/>
        <v>E2JXA5_ECO57/178-306</v>
      </c>
      <c r="J2565" t="str">
        <f>CONCATENATE(K2565,"_",LEFT(O2565,3),"_",LEFT(Q2565,3),"_",B2565)</f>
        <v>N_Ent_Esc_E2JXA5</v>
      </c>
      <c r="K2565" t="str">
        <f>IF(C2565="Secretin_N, Secretin, TraK","T","N")</f>
        <v>N</v>
      </c>
      <c r="L2565" t="str">
        <f>VLOOKUP(B2565,'Uniprot taxonomy'!B:R,4,FALSE)</f>
        <v>Proteobacteria</v>
      </c>
      <c r="M2565" t="str">
        <f>LEFT(VLOOKUP(B2565,'Uniprot taxonomy'!B:R,5,FALSE))</f>
        <v>G</v>
      </c>
      <c r="N2565" t="str">
        <f>VLOOKUP(B2565,'Uniprot taxonomy'!B:R,5,FALSE)</f>
        <v>Gammaproteobacteria</v>
      </c>
      <c r="O2565" t="str">
        <f>VLOOKUP(B2565,'Uniprot taxonomy'!B:R,6,FALSE)</f>
        <v>Enterobacteriales</v>
      </c>
      <c r="P2565" t="str">
        <f>VLOOKUP(B2565,'Uniprot taxonomy'!B:R,7,FALSE)</f>
        <v>Enterobacteriaceae</v>
      </c>
      <c r="Q2565" t="str">
        <f>VLOOKUP(B2565,'Uniprot taxonomy'!B:R,8,FALSE)</f>
        <v>Escherichia</v>
      </c>
    </row>
    <row r="2566" spans="1:17" hidden="1" x14ac:dyDescent="0.25">
      <c r="A2566" t="s">
        <v>5906</v>
      </c>
      <c r="B2566" t="s">
        <v>5907</v>
      </c>
      <c r="C2566" t="e">
        <f>VLOOKUP('Домены Secretin_N'!B2566,'AC-Architecture'!A:C,3,FALSE)</f>
        <v>#N/A</v>
      </c>
      <c r="D2566">
        <v>655</v>
      </c>
      <c r="E2566" t="s">
        <v>3632</v>
      </c>
      <c r="F2566">
        <v>129</v>
      </c>
      <c r="G2566">
        <v>192</v>
      </c>
      <c r="H2566">
        <f t="shared" si="176"/>
        <v>63</v>
      </c>
      <c r="I2566" t="str">
        <f t="shared" si="177"/>
        <v>E2K5E9_ECO57/129-192</v>
      </c>
      <c r="K2566" t="e">
        <f>IF(C2566="Secretin_N, Secretin, TraK","T","N")</f>
        <v>#N/A</v>
      </c>
      <c r="L2566" t="e">
        <f>VLOOKUP(E2566,'Uniprot taxonomy'!E:J,4,FALSE)</f>
        <v>#N/A</v>
      </c>
      <c r="M2566" t="e">
        <f>LEFT(VLOOKUP(B2566,'Uniprot taxonomy'!B:R,5,FALSE))</f>
        <v>#N/A</v>
      </c>
      <c r="N2566" t="e">
        <f>VLOOKUP(B2566,'Uniprot taxonomy'!B:R,5,FALSE)</f>
        <v>#N/A</v>
      </c>
      <c r="O2566" t="e">
        <f>VLOOKUP(B2566,'Uniprot taxonomy'!B:R,6,FALSE)</f>
        <v>#N/A</v>
      </c>
      <c r="P2566" t="e">
        <f>VLOOKUP(B2566,'Uniprot taxonomy'!B:R,7,FALSE)</f>
        <v>#N/A</v>
      </c>
      <c r="Q2566" t="e">
        <f>VLOOKUP(B2566,'Uniprot taxonomy'!B:R,8,FALSE)</f>
        <v>#N/A</v>
      </c>
    </row>
    <row r="2567" spans="1:17" hidden="1" x14ac:dyDescent="0.25">
      <c r="A2567" t="s">
        <v>5906</v>
      </c>
      <c r="B2567" t="s">
        <v>5907</v>
      </c>
      <c r="C2567" t="e">
        <f>VLOOKUP('Домены Secretin_N'!B2567,'AC-Architecture'!A:C,3,FALSE)</f>
        <v>#N/A</v>
      </c>
      <c r="D2567">
        <v>655</v>
      </c>
      <c r="E2567" t="s">
        <v>3632</v>
      </c>
      <c r="F2567">
        <v>194</v>
      </c>
      <c r="G2567">
        <v>265</v>
      </c>
      <c r="H2567">
        <f t="shared" si="176"/>
        <v>71</v>
      </c>
      <c r="I2567" t="str">
        <f t="shared" si="177"/>
        <v>E2K5E9_ECO57/194-265</v>
      </c>
      <c r="K2567" t="e">
        <f>IF(C2567="Secretin_N, Secretin, TraK","T","N")</f>
        <v>#N/A</v>
      </c>
      <c r="L2567" t="e">
        <f>VLOOKUP(E2567,'Uniprot taxonomy'!E:J,4,FALSE)</f>
        <v>#N/A</v>
      </c>
      <c r="M2567" t="e">
        <f>LEFT(VLOOKUP(B2567,'Uniprot taxonomy'!B:R,5,FALSE))</f>
        <v>#N/A</v>
      </c>
      <c r="N2567" t="e">
        <f>VLOOKUP(B2567,'Uniprot taxonomy'!B:R,5,FALSE)</f>
        <v>#N/A</v>
      </c>
      <c r="O2567" t="e">
        <f>VLOOKUP(B2567,'Uniprot taxonomy'!B:R,6,FALSE)</f>
        <v>#N/A</v>
      </c>
      <c r="P2567" t="e">
        <f>VLOOKUP(B2567,'Uniprot taxonomy'!B:R,7,FALSE)</f>
        <v>#N/A</v>
      </c>
      <c r="Q2567" t="e">
        <f>VLOOKUP(B2567,'Uniprot taxonomy'!B:R,8,FALSE)</f>
        <v>#N/A</v>
      </c>
    </row>
    <row r="2568" spans="1:17" hidden="1" x14ac:dyDescent="0.25">
      <c r="A2568" t="s">
        <v>5906</v>
      </c>
      <c r="B2568" t="s">
        <v>5907</v>
      </c>
      <c r="C2568" t="e">
        <f>VLOOKUP('Домены Secretin_N'!B2568,'AC-Architecture'!A:C,3,FALSE)</f>
        <v>#N/A</v>
      </c>
      <c r="D2568">
        <v>655</v>
      </c>
      <c r="E2568" t="s">
        <v>3632</v>
      </c>
      <c r="F2568">
        <v>269</v>
      </c>
      <c r="G2568">
        <v>346</v>
      </c>
      <c r="H2568">
        <f t="shared" si="176"/>
        <v>77</v>
      </c>
      <c r="I2568" t="str">
        <f t="shared" si="177"/>
        <v>E2K5E9_ECO57/269-346</v>
      </c>
      <c r="K2568" t="e">
        <f>IF(C2568="Secretin_N, Secretin, TraK","T","N")</f>
        <v>#N/A</v>
      </c>
      <c r="L2568" t="e">
        <f>VLOOKUP(E2568,'Uniprot taxonomy'!E:J,4,FALSE)</f>
        <v>#N/A</v>
      </c>
      <c r="M2568" t="e">
        <f>LEFT(VLOOKUP(B2568,'Uniprot taxonomy'!B:R,5,FALSE))</f>
        <v>#N/A</v>
      </c>
      <c r="N2568" t="e">
        <f>VLOOKUP(B2568,'Uniprot taxonomy'!B:R,5,FALSE)</f>
        <v>#N/A</v>
      </c>
      <c r="O2568" t="e">
        <f>VLOOKUP(B2568,'Uniprot taxonomy'!B:R,6,FALSE)</f>
        <v>#N/A</v>
      </c>
      <c r="P2568" t="e">
        <f>VLOOKUP(B2568,'Uniprot taxonomy'!B:R,7,FALSE)</f>
        <v>#N/A</v>
      </c>
      <c r="Q2568" t="e">
        <f>VLOOKUP(B2568,'Uniprot taxonomy'!B:R,8,FALSE)</f>
        <v>#N/A</v>
      </c>
    </row>
    <row r="2569" spans="1:17" x14ac:dyDescent="0.25">
      <c r="A2569" t="s">
        <v>706</v>
      </c>
      <c r="B2569" t="s">
        <v>2005</v>
      </c>
      <c r="C2569" t="str">
        <f>VLOOKUP('Домены Secretin_N'!B2569,'AC-Architecture'!A:C,3,FALSE)</f>
        <v>Secretin_N, Secretin</v>
      </c>
      <c r="D2569">
        <v>512</v>
      </c>
      <c r="E2569" t="s">
        <v>3632</v>
      </c>
      <c r="F2569">
        <v>180</v>
      </c>
      <c r="G2569">
        <v>275</v>
      </c>
      <c r="H2569">
        <f t="shared" si="176"/>
        <v>95</v>
      </c>
      <c r="I2569" t="str">
        <f t="shared" si="177"/>
        <v>E2K5Z8_ECO57/180-275</v>
      </c>
      <c r="J2569" t="str">
        <f>CONCATENATE(K2569,"_",LEFT(O2569,3),"_",LEFT(Q2569,3),"_",B2569)</f>
        <v>N_Ent_Esc_E2K5Z8</v>
      </c>
      <c r="K2569" t="str">
        <f>IF(C2569="Secretin_N, Secretin, TraK","T","N")</f>
        <v>N</v>
      </c>
      <c r="L2569" t="str">
        <f>VLOOKUP(B2569,'Uniprot taxonomy'!B:R,4,FALSE)</f>
        <v>Proteobacteria</v>
      </c>
      <c r="M2569" t="str">
        <f>LEFT(VLOOKUP(B2569,'Uniprot taxonomy'!B:R,5,FALSE))</f>
        <v>G</v>
      </c>
      <c r="N2569" t="str">
        <f>VLOOKUP(B2569,'Uniprot taxonomy'!B:R,5,FALSE)</f>
        <v>Gammaproteobacteria</v>
      </c>
      <c r="O2569" t="str">
        <f>VLOOKUP(B2569,'Uniprot taxonomy'!B:R,6,FALSE)</f>
        <v>Enterobacteriales</v>
      </c>
      <c r="P2569" t="str">
        <f>VLOOKUP(B2569,'Uniprot taxonomy'!B:R,7,FALSE)</f>
        <v>Enterobacteriaceae</v>
      </c>
      <c r="Q2569" t="str">
        <f>VLOOKUP(B2569,'Uniprot taxonomy'!B:R,8,FALSE)</f>
        <v>Escherichia</v>
      </c>
    </row>
    <row r="2570" spans="1:17" hidden="1" x14ac:dyDescent="0.25">
      <c r="A2570" t="s">
        <v>5908</v>
      </c>
      <c r="B2570" t="s">
        <v>5909</v>
      </c>
      <c r="C2570" t="e">
        <f>VLOOKUP('Домены Secretin_N'!B2570,'AC-Architecture'!A:C,3,FALSE)</f>
        <v>#N/A</v>
      </c>
      <c r="D2570">
        <v>412</v>
      </c>
      <c r="E2570" t="s">
        <v>3632</v>
      </c>
      <c r="F2570">
        <v>119</v>
      </c>
      <c r="G2570">
        <v>180</v>
      </c>
      <c r="H2570">
        <f t="shared" si="176"/>
        <v>61</v>
      </c>
      <c r="I2570" t="str">
        <f t="shared" si="177"/>
        <v>E2K9H6_ECO57/119-180</v>
      </c>
      <c r="K2570" t="e">
        <f>IF(C2570="Secretin_N, Secretin, TraK","T","N")</f>
        <v>#N/A</v>
      </c>
      <c r="L2570" t="e">
        <f>VLOOKUP(E2570,'Uniprot taxonomy'!E:J,4,FALSE)</f>
        <v>#N/A</v>
      </c>
      <c r="M2570" t="e">
        <f>LEFT(VLOOKUP(B2570,'Uniprot taxonomy'!B:R,5,FALSE))</f>
        <v>#N/A</v>
      </c>
      <c r="N2570" t="e">
        <f>VLOOKUP(B2570,'Uniprot taxonomy'!B:R,5,FALSE)</f>
        <v>#N/A</v>
      </c>
      <c r="O2570" t="e">
        <f>VLOOKUP(B2570,'Uniprot taxonomy'!B:R,6,FALSE)</f>
        <v>#N/A</v>
      </c>
      <c r="P2570" t="e">
        <f>VLOOKUP(B2570,'Uniprot taxonomy'!B:R,7,FALSE)</f>
        <v>#N/A</v>
      </c>
      <c r="Q2570" t="e">
        <f>VLOOKUP(B2570,'Uniprot taxonomy'!B:R,8,FALSE)</f>
        <v>#N/A</v>
      </c>
    </row>
    <row r="2571" spans="1:17" x14ac:dyDescent="0.25">
      <c r="A2571" t="s">
        <v>707</v>
      </c>
      <c r="B2571" t="s">
        <v>2006</v>
      </c>
      <c r="C2571" t="str">
        <f>VLOOKUP('Домены Secretin_N'!B2571,'AC-Architecture'!A:C,3,FALSE)</f>
        <v>Secretin_N, Secretin</v>
      </c>
      <c r="D2571">
        <v>567</v>
      </c>
      <c r="E2571" t="s">
        <v>3632</v>
      </c>
      <c r="F2571">
        <v>178</v>
      </c>
      <c r="G2571">
        <v>306</v>
      </c>
      <c r="H2571">
        <f t="shared" si="176"/>
        <v>128</v>
      </c>
      <c r="I2571" t="str">
        <f t="shared" si="177"/>
        <v>E2KAA2_ECO57/178-306</v>
      </c>
      <c r="J2571" t="str">
        <f>CONCATENATE(K2571,"_",LEFT(O2571,3),"_",LEFT(Q2571,3),"_",B2571)</f>
        <v>N_Ent_Esc_E2KAA2</v>
      </c>
      <c r="K2571" t="str">
        <f>IF(C2571="Secretin_N, Secretin, TraK","T","N")</f>
        <v>N</v>
      </c>
      <c r="L2571" t="str">
        <f>VLOOKUP(B2571,'Uniprot taxonomy'!B:R,4,FALSE)</f>
        <v>Proteobacteria</v>
      </c>
      <c r="M2571" t="str">
        <f>LEFT(VLOOKUP(B2571,'Uniprot taxonomy'!B:R,5,FALSE))</f>
        <v>G</v>
      </c>
      <c r="N2571" t="str">
        <f>VLOOKUP(B2571,'Uniprot taxonomy'!B:R,5,FALSE)</f>
        <v>Gammaproteobacteria</v>
      </c>
      <c r="O2571" t="str">
        <f>VLOOKUP(B2571,'Uniprot taxonomy'!B:R,6,FALSE)</f>
        <v>Enterobacteriales</v>
      </c>
      <c r="P2571" t="str">
        <f>VLOOKUP(B2571,'Uniprot taxonomy'!B:R,7,FALSE)</f>
        <v>Enterobacteriaceae</v>
      </c>
      <c r="Q2571" t="str">
        <f>VLOOKUP(B2571,'Uniprot taxonomy'!B:R,8,FALSE)</f>
        <v>Escherichia</v>
      </c>
    </row>
    <row r="2572" spans="1:17" hidden="1" x14ac:dyDescent="0.25">
      <c r="A2572" t="s">
        <v>5910</v>
      </c>
      <c r="B2572" t="s">
        <v>5911</v>
      </c>
      <c r="C2572" t="e">
        <f>VLOOKUP('Домены Secretin_N'!B2572,'AC-Architecture'!A:C,3,FALSE)</f>
        <v>#N/A</v>
      </c>
      <c r="D2572">
        <v>655</v>
      </c>
      <c r="E2572" t="s">
        <v>3632</v>
      </c>
      <c r="F2572">
        <v>129</v>
      </c>
      <c r="G2572">
        <v>192</v>
      </c>
      <c r="H2572">
        <f t="shared" si="176"/>
        <v>63</v>
      </c>
      <c r="I2572" t="str">
        <f t="shared" si="177"/>
        <v>E2KKS7_ECO57/129-192</v>
      </c>
      <c r="K2572" t="e">
        <f>IF(C2572="Secretin_N, Secretin, TraK","T","N")</f>
        <v>#N/A</v>
      </c>
      <c r="L2572" t="e">
        <f>VLOOKUP(E2572,'Uniprot taxonomy'!E:J,4,FALSE)</f>
        <v>#N/A</v>
      </c>
      <c r="M2572" t="e">
        <f>LEFT(VLOOKUP(B2572,'Uniprot taxonomy'!B:R,5,FALSE))</f>
        <v>#N/A</v>
      </c>
      <c r="N2572" t="e">
        <f>VLOOKUP(B2572,'Uniprot taxonomy'!B:R,5,FALSE)</f>
        <v>#N/A</v>
      </c>
      <c r="O2572" t="e">
        <f>VLOOKUP(B2572,'Uniprot taxonomy'!B:R,6,FALSE)</f>
        <v>#N/A</v>
      </c>
      <c r="P2572" t="e">
        <f>VLOOKUP(B2572,'Uniprot taxonomy'!B:R,7,FALSE)</f>
        <v>#N/A</v>
      </c>
      <c r="Q2572" t="e">
        <f>VLOOKUP(B2572,'Uniprot taxonomy'!B:R,8,FALSE)</f>
        <v>#N/A</v>
      </c>
    </row>
    <row r="2573" spans="1:17" hidden="1" x14ac:dyDescent="0.25">
      <c r="A2573" t="s">
        <v>5910</v>
      </c>
      <c r="B2573" t="s">
        <v>5911</v>
      </c>
      <c r="C2573" t="e">
        <f>VLOOKUP('Домены Secretin_N'!B2573,'AC-Architecture'!A:C,3,FALSE)</f>
        <v>#N/A</v>
      </c>
      <c r="D2573">
        <v>655</v>
      </c>
      <c r="E2573" t="s">
        <v>3632</v>
      </c>
      <c r="F2573">
        <v>194</v>
      </c>
      <c r="G2573">
        <v>265</v>
      </c>
      <c r="H2573">
        <f t="shared" si="176"/>
        <v>71</v>
      </c>
      <c r="I2573" t="str">
        <f t="shared" si="177"/>
        <v>E2KKS7_ECO57/194-265</v>
      </c>
      <c r="K2573" t="e">
        <f>IF(C2573="Secretin_N, Secretin, TraK","T","N")</f>
        <v>#N/A</v>
      </c>
      <c r="L2573" t="e">
        <f>VLOOKUP(E2573,'Uniprot taxonomy'!E:J,4,FALSE)</f>
        <v>#N/A</v>
      </c>
      <c r="M2573" t="e">
        <f>LEFT(VLOOKUP(B2573,'Uniprot taxonomy'!B:R,5,FALSE))</f>
        <v>#N/A</v>
      </c>
      <c r="N2573" t="e">
        <f>VLOOKUP(B2573,'Uniprot taxonomy'!B:R,5,FALSE)</f>
        <v>#N/A</v>
      </c>
      <c r="O2573" t="e">
        <f>VLOOKUP(B2573,'Uniprot taxonomy'!B:R,6,FALSE)</f>
        <v>#N/A</v>
      </c>
      <c r="P2573" t="e">
        <f>VLOOKUP(B2573,'Uniprot taxonomy'!B:R,7,FALSE)</f>
        <v>#N/A</v>
      </c>
      <c r="Q2573" t="e">
        <f>VLOOKUP(B2573,'Uniprot taxonomy'!B:R,8,FALSE)</f>
        <v>#N/A</v>
      </c>
    </row>
    <row r="2574" spans="1:17" hidden="1" x14ac:dyDescent="0.25">
      <c r="A2574" t="s">
        <v>5910</v>
      </c>
      <c r="B2574" t="s">
        <v>5911</v>
      </c>
      <c r="C2574" t="e">
        <f>VLOOKUP('Домены Secretin_N'!B2574,'AC-Architecture'!A:C,3,FALSE)</f>
        <v>#N/A</v>
      </c>
      <c r="D2574">
        <v>655</v>
      </c>
      <c r="E2574" t="s">
        <v>3632</v>
      </c>
      <c r="F2574">
        <v>269</v>
      </c>
      <c r="G2574">
        <v>346</v>
      </c>
      <c r="H2574">
        <f t="shared" si="176"/>
        <v>77</v>
      </c>
      <c r="I2574" t="str">
        <f t="shared" si="177"/>
        <v>E2KKS7_ECO57/269-346</v>
      </c>
      <c r="K2574" t="e">
        <f>IF(C2574="Secretin_N, Secretin, TraK","T","N")</f>
        <v>#N/A</v>
      </c>
      <c r="L2574" t="e">
        <f>VLOOKUP(E2574,'Uniprot taxonomy'!E:J,4,FALSE)</f>
        <v>#N/A</v>
      </c>
      <c r="M2574" t="e">
        <f>LEFT(VLOOKUP(B2574,'Uniprot taxonomy'!B:R,5,FALSE))</f>
        <v>#N/A</v>
      </c>
      <c r="N2574" t="e">
        <f>VLOOKUP(B2574,'Uniprot taxonomy'!B:R,5,FALSE)</f>
        <v>#N/A</v>
      </c>
      <c r="O2574" t="e">
        <f>VLOOKUP(B2574,'Uniprot taxonomy'!B:R,6,FALSE)</f>
        <v>#N/A</v>
      </c>
      <c r="P2574" t="e">
        <f>VLOOKUP(B2574,'Uniprot taxonomy'!B:R,7,FALSE)</f>
        <v>#N/A</v>
      </c>
      <c r="Q2574" t="e">
        <f>VLOOKUP(B2574,'Uniprot taxonomy'!B:R,8,FALSE)</f>
        <v>#N/A</v>
      </c>
    </row>
    <row r="2575" spans="1:17" hidden="1" x14ac:dyDescent="0.25">
      <c r="A2575" t="s">
        <v>5912</v>
      </c>
      <c r="B2575" t="s">
        <v>5913</v>
      </c>
      <c r="C2575" t="e">
        <f>VLOOKUP('Домены Secretin_N'!B2575,'AC-Architecture'!A:C,3,FALSE)</f>
        <v>#N/A</v>
      </c>
      <c r="D2575">
        <v>412</v>
      </c>
      <c r="E2575" t="s">
        <v>3632</v>
      </c>
      <c r="F2575">
        <v>119</v>
      </c>
      <c r="G2575">
        <v>180</v>
      </c>
      <c r="H2575">
        <f t="shared" si="176"/>
        <v>61</v>
      </c>
      <c r="I2575" t="str">
        <f t="shared" si="177"/>
        <v>E2KLQ4_ECO57/119-180</v>
      </c>
      <c r="K2575" t="e">
        <f>IF(C2575="Secretin_N, Secretin, TraK","T","N")</f>
        <v>#N/A</v>
      </c>
      <c r="L2575" t="e">
        <f>VLOOKUP(E2575,'Uniprot taxonomy'!E:J,4,FALSE)</f>
        <v>#N/A</v>
      </c>
      <c r="M2575" t="e">
        <f>LEFT(VLOOKUP(B2575,'Uniprot taxonomy'!B:R,5,FALSE))</f>
        <v>#N/A</v>
      </c>
      <c r="N2575" t="e">
        <f>VLOOKUP(B2575,'Uniprot taxonomy'!B:R,5,FALSE)</f>
        <v>#N/A</v>
      </c>
      <c r="O2575" t="e">
        <f>VLOOKUP(B2575,'Uniprot taxonomy'!B:R,6,FALSE)</f>
        <v>#N/A</v>
      </c>
      <c r="P2575" t="e">
        <f>VLOOKUP(B2575,'Uniprot taxonomy'!B:R,7,FALSE)</f>
        <v>#N/A</v>
      </c>
      <c r="Q2575" t="e">
        <f>VLOOKUP(B2575,'Uniprot taxonomy'!B:R,8,FALSE)</f>
        <v>#N/A</v>
      </c>
    </row>
    <row r="2576" spans="1:17" x14ac:dyDescent="0.25">
      <c r="A2576" t="s">
        <v>708</v>
      </c>
      <c r="B2576" t="s">
        <v>2007</v>
      </c>
      <c r="C2576" t="str">
        <f>VLOOKUP('Домены Secretin_N'!B2576,'AC-Architecture'!A:C,3,FALSE)</f>
        <v>Secretin_N, Secretin</v>
      </c>
      <c r="D2576">
        <v>512</v>
      </c>
      <c r="E2576" t="s">
        <v>3632</v>
      </c>
      <c r="F2576">
        <v>180</v>
      </c>
      <c r="G2576">
        <v>275</v>
      </c>
      <c r="H2576">
        <f t="shared" si="176"/>
        <v>95</v>
      </c>
      <c r="I2576" t="str">
        <f t="shared" si="177"/>
        <v>E2KNI5_ECO57/180-275</v>
      </c>
      <c r="J2576" t="str">
        <f t="shared" ref="J2576:J2577" si="178">CONCATENATE(K2576,"_",LEFT(O2576,3),"_",LEFT(Q2576,3),"_",B2576)</f>
        <v>N_Ent_Esc_E2KNI5</v>
      </c>
      <c r="K2576" t="str">
        <f>IF(C2576="Secretin_N, Secretin, TraK","T","N")</f>
        <v>N</v>
      </c>
      <c r="L2576" t="str">
        <f>VLOOKUP(B2576,'Uniprot taxonomy'!B:R,4,FALSE)</f>
        <v>Proteobacteria</v>
      </c>
      <c r="M2576" t="str">
        <f>LEFT(VLOOKUP(B2576,'Uniprot taxonomy'!B:R,5,FALSE))</f>
        <v>G</v>
      </c>
      <c r="N2576" t="str">
        <f>VLOOKUP(B2576,'Uniprot taxonomy'!B:R,5,FALSE)</f>
        <v>Gammaproteobacteria</v>
      </c>
      <c r="O2576" t="str">
        <f>VLOOKUP(B2576,'Uniprot taxonomy'!B:R,6,FALSE)</f>
        <v>Enterobacteriales</v>
      </c>
      <c r="P2576" t="str">
        <f>VLOOKUP(B2576,'Uniprot taxonomy'!B:R,7,FALSE)</f>
        <v>Enterobacteriaceae</v>
      </c>
      <c r="Q2576" t="str">
        <f>VLOOKUP(B2576,'Uniprot taxonomy'!B:R,8,FALSE)</f>
        <v>Escherichia</v>
      </c>
    </row>
    <row r="2577" spans="1:17" x14ac:dyDescent="0.25">
      <c r="A2577" t="s">
        <v>709</v>
      </c>
      <c r="B2577" t="s">
        <v>2008</v>
      </c>
      <c r="C2577" t="str">
        <f>VLOOKUP('Домены Secretin_N'!B2577,'AC-Architecture'!A:C,3,FALSE)</f>
        <v>Secretin_N, Secretin</v>
      </c>
      <c r="D2577">
        <v>567</v>
      </c>
      <c r="E2577" t="s">
        <v>3632</v>
      </c>
      <c r="F2577">
        <v>178</v>
      </c>
      <c r="G2577">
        <v>306</v>
      </c>
      <c r="H2577">
        <f t="shared" si="176"/>
        <v>128</v>
      </c>
      <c r="I2577" t="str">
        <f t="shared" si="177"/>
        <v>E2KU65_ECO57/178-306</v>
      </c>
      <c r="J2577" t="str">
        <f t="shared" si="178"/>
        <v>N_Ent_Esc_E2KU65</v>
      </c>
      <c r="K2577" t="str">
        <f>IF(C2577="Secretin_N, Secretin, TraK","T","N")</f>
        <v>N</v>
      </c>
      <c r="L2577" t="str">
        <f>VLOOKUP(B2577,'Uniprot taxonomy'!B:R,4,FALSE)</f>
        <v>Proteobacteria</v>
      </c>
      <c r="M2577" t="str">
        <f>LEFT(VLOOKUP(B2577,'Uniprot taxonomy'!B:R,5,FALSE))</f>
        <v>G</v>
      </c>
      <c r="N2577" t="str">
        <f>VLOOKUP(B2577,'Uniprot taxonomy'!B:R,5,FALSE)</f>
        <v>Gammaproteobacteria</v>
      </c>
      <c r="O2577" t="str">
        <f>VLOOKUP(B2577,'Uniprot taxonomy'!B:R,6,FALSE)</f>
        <v>Enterobacteriales</v>
      </c>
      <c r="P2577" t="str">
        <f>VLOOKUP(B2577,'Uniprot taxonomy'!B:R,7,FALSE)</f>
        <v>Enterobacteriaceae</v>
      </c>
      <c r="Q2577" t="str">
        <f>VLOOKUP(B2577,'Uniprot taxonomy'!B:R,8,FALSE)</f>
        <v>Escherichia</v>
      </c>
    </row>
    <row r="2578" spans="1:17" hidden="1" x14ac:dyDescent="0.25">
      <c r="A2578" t="s">
        <v>5914</v>
      </c>
      <c r="B2578" t="s">
        <v>5915</v>
      </c>
      <c r="C2578" t="e">
        <f>VLOOKUP('Домены Secretin_N'!B2578,'AC-Architecture'!A:C,3,FALSE)</f>
        <v>#N/A</v>
      </c>
      <c r="D2578">
        <v>655</v>
      </c>
      <c r="E2578" t="s">
        <v>3632</v>
      </c>
      <c r="F2578">
        <v>129</v>
      </c>
      <c r="G2578">
        <v>192</v>
      </c>
      <c r="H2578">
        <f t="shared" si="176"/>
        <v>63</v>
      </c>
      <c r="I2578" t="str">
        <f t="shared" si="177"/>
        <v>E2L0P8_ECO57/129-192</v>
      </c>
      <c r="K2578" t="e">
        <f>IF(C2578="Secretin_N, Secretin, TraK","T","N")</f>
        <v>#N/A</v>
      </c>
      <c r="L2578" t="e">
        <f>VLOOKUP(E2578,'Uniprot taxonomy'!E:J,4,FALSE)</f>
        <v>#N/A</v>
      </c>
      <c r="M2578" t="e">
        <f>LEFT(VLOOKUP(B2578,'Uniprot taxonomy'!B:R,5,FALSE))</f>
        <v>#N/A</v>
      </c>
      <c r="N2578" t="e">
        <f>VLOOKUP(B2578,'Uniprot taxonomy'!B:R,5,FALSE)</f>
        <v>#N/A</v>
      </c>
      <c r="O2578" t="e">
        <f>VLOOKUP(B2578,'Uniprot taxonomy'!B:R,6,FALSE)</f>
        <v>#N/A</v>
      </c>
      <c r="P2578" t="e">
        <f>VLOOKUP(B2578,'Uniprot taxonomy'!B:R,7,FALSE)</f>
        <v>#N/A</v>
      </c>
      <c r="Q2578" t="e">
        <f>VLOOKUP(B2578,'Uniprot taxonomy'!B:R,8,FALSE)</f>
        <v>#N/A</v>
      </c>
    </row>
    <row r="2579" spans="1:17" hidden="1" x14ac:dyDescent="0.25">
      <c r="A2579" t="s">
        <v>5914</v>
      </c>
      <c r="B2579" t="s">
        <v>5915</v>
      </c>
      <c r="C2579" t="e">
        <f>VLOOKUP('Домены Secretin_N'!B2579,'AC-Architecture'!A:C,3,FALSE)</f>
        <v>#N/A</v>
      </c>
      <c r="D2579">
        <v>655</v>
      </c>
      <c r="E2579" t="s">
        <v>3632</v>
      </c>
      <c r="F2579">
        <v>194</v>
      </c>
      <c r="G2579">
        <v>265</v>
      </c>
      <c r="H2579">
        <f t="shared" si="176"/>
        <v>71</v>
      </c>
      <c r="I2579" t="str">
        <f t="shared" si="177"/>
        <v>E2L0P8_ECO57/194-265</v>
      </c>
      <c r="K2579" t="e">
        <f>IF(C2579="Secretin_N, Secretin, TraK","T","N")</f>
        <v>#N/A</v>
      </c>
      <c r="L2579" t="e">
        <f>VLOOKUP(E2579,'Uniprot taxonomy'!E:J,4,FALSE)</f>
        <v>#N/A</v>
      </c>
      <c r="M2579" t="e">
        <f>LEFT(VLOOKUP(B2579,'Uniprot taxonomy'!B:R,5,FALSE))</f>
        <v>#N/A</v>
      </c>
      <c r="N2579" t="e">
        <f>VLOOKUP(B2579,'Uniprot taxonomy'!B:R,5,FALSE)</f>
        <v>#N/A</v>
      </c>
      <c r="O2579" t="e">
        <f>VLOOKUP(B2579,'Uniprot taxonomy'!B:R,6,FALSE)</f>
        <v>#N/A</v>
      </c>
      <c r="P2579" t="e">
        <f>VLOOKUP(B2579,'Uniprot taxonomy'!B:R,7,FALSE)</f>
        <v>#N/A</v>
      </c>
      <c r="Q2579" t="e">
        <f>VLOOKUP(B2579,'Uniprot taxonomy'!B:R,8,FALSE)</f>
        <v>#N/A</v>
      </c>
    </row>
    <row r="2580" spans="1:17" hidden="1" x14ac:dyDescent="0.25">
      <c r="A2580" t="s">
        <v>5914</v>
      </c>
      <c r="B2580" t="s">
        <v>5915</v>
      </c>
      <c r="C2580" t="e">
        <f>VLOOKUP('Домены Secretin_N'!B2580,'AC-Architecture'!A:C,3,FALSE)</f>
        <v>#N/A</v>
      </c>
      <c r="D2580">
        <v>655</v>
      </c>
      <c r="E2580" t="s">
        <v>3632</v>
      </c>
      <c r="F2580">
        <v>269</v>
      </c>
      <c r="G2580">
        <v>346</v>
      </c>
      <c r="H2580">
        <f t="shared" si="176"/>
        <v>77</v>
      </c>
      <c r="I2580" t="str">
        <f t="shared" si="177"/>
        <v>E2L0P8_ECO57/269-346</v>
      </c>
      <c r="K2580" t="e">
        <f>IF(C2580="Secretin_N, Secretin, TraK","T","N")</f>
        <v>#N/A</v>
      </c>
      <c r="L2580" t="e">
        <f>VLOOKUP(E2580,'Uniprot taxonomy'!E:J,4,FALSE)</f>
        <v>#N/A</v>
      </c>
      <c r="M2580" t="e">
        <f>LEFT(VLOOKUP(B2580,'Uniprot taxonomy'!B:R,5,FALSE))</f>
        <v>#N/A</v>
      </c>
      <c r="N2580" t="e">
        <f>VLOOKUP(B2580,'Uniprot taxonomy'!B:R,5,FALSE)</f>
        <v>#N/A</v>
      </c>
      <c r="O2580" t="e">
        <f>VLOOKUP(B2580,'Uniprot taxonomy'!B:R,6,FALSE)</f>
        <v>#N/A</v>
      </c>
      <c r="P2580" t="e">
        <f>VLOOKUP(B2580,'Uniprot taxonomy'!B:R,7,FALSE)</f>
        <v>#N/A</v>
      </c>
      <c r="Q2580" t="e">
        <f>VLOOKUP(B2580,'Uniprot taxonomy'!B:R,8,FALSE)</f>
        <v>#N/A</v>
      </c>
    </row>
    <row r="2581" spans="1:17" x14ac:dyDescent="0.25">
      <c r="A2581" t="s">
        <v>710</v>
      </c>
      <c r="B2581" t="s">
        <v>2009</v>
      </c>
      <c r="C2581" t="str">
        <f>VLOOKUP('Домены Secretin_N'!B2581,'AC-Architecture'!A:C,3,FALSE)</f>
        <v>Secretin_N, Secretin</v>
      </c>
      <c r="D2581">
        <v>699</v>
      </c>
      <c r="E2581" t="s">
        <v>3632</v>
      </c>
      <c r="F2581">
        <v>175</v>
      </c>
      <c r="G2581">
        <v>319</v>
      </c>
      <c r="H2581">
        <f t="shared" si="176"/>
        <v>144</v>
      </c>
      <c r="I2581" t="str">
        <f t="shared" si="177"/>
        <v>E2MBW7_PSEUB/175-319</v>
      </c>
      <c r="J2581" t="str">
        <f>CONCATENATE(K2581,"_",LEFT(O2581,3),"_",LEFT(Q2581,3),"_",B2581)</f>
        <v>N_Pse_Pse_E2MBW7</v>
      </c>
      <c r="K2581" t="str">
        <f>IF(C2581="Secretin_N, Secretin, TraK","T","N")</f>
        <v>N</v>
      </c>
      <c r="L2581" t="str">
        <f>VLOOKUP(B2581,'Uniprot taxonomy'!B:R,4,FALSE)</f>
        <v>Proteobacteria</v>
      </c>
      <c r="M2581" t="str">
        <f>LEFT(VLOOKUP(B2581,'Uniprot taxonomy'!B:R,5,FALSE))</f>
        <v>G</v>
      </c>
      <c r="N2581" t="str">
        <f>VLOOKUP(B2581,'Uniprot taxonomy'!B:R,5,FALSE)</f>
        <v>Gammaproteobacteria</v>
      </c>
      <c r="O2581" t="str">
        <f>VLOOKUP(B2581,'Uniprot taxonomy'!B:R,6,FALSE)</f>
        <v>Pseudomonadales</v>
      </c>
      <c r="P2581" t="str">
        <f>VLOOKUP(B2581,'Uniprot taxonomy'!B:R,7,FALSE)</f>
        <v>Pseudomonadaceae</v>
      </c>
      <c r="Q2581" t="str">
        <f>VLOOKUP(B2581,'Uniprot taxonomy'!B:R,8,FALSE)</f>
        <v>Pseudomonas</v>
      </c>
    </row>
    <row r="2582" spans="1:17" hidden="1" x14ac:dyDescent="0.25">
      <c r="A2582" t="s">
        <v>5916</v>
      </c>
      <c r="B2582" t="s">
        <v>5917</v>
      </c>
      <c r="C2582" t="e">
        <f>VLOOKUP('Домены Secretin_N'!B2582,'AC-Architecture'!A:C,3,FALSE)</f>
        <v>#N/A</v>
      </c>
      <c r="D2582">
        <v>718</v>
      </c>
      <c r="E2582" t="s">
        <v>3632</v>
      </c>
      <c r="F2582">
        <v>398</v>
      </c>
      <c r="G2582">
        <v>465</v>
      </c>
      <c r="H2582">
        <f t="shared" si="176"/>
        <v>67</v>
      </c>
      <c r="I2582" t="str">
        <f t="shared" si="177"/>
        <v>E2MF84_PSEUB/398-465</v>
      </c>
      <c r="K2582" t="e">
        <f>IF(C2582="Secretin_N, Secretin, TraK","T","N")</f>
        <v>#N/A</v>
      </c>
      <c r="L2582" t="e">
        <f>VLOOKUP(E2582,'Uniprot taxonomy'!E:J,4,FALSE)</f>
        <v>#N/A</v>
      </c>
      <c r="M2582" t="e">
        <f>LEFT(VLOOKUP(B2582,'Uniprot taxonomy'!B:R,5,FALSE))</f>
        <v>#N/A</v>
      </c>
      <c r="N2582" t="e">
        <f>VLOOKUP(B2582,'Uniprot taxonomy'!B:R,5,FALSE)</f>
        <v>#N/A</v>
      </c>
      <c r="O2582" t="e">
        <f>VLOOKUP(B2582,'Uniprot taxonomy'!B:R,6,FALSE)</f>
        <v>#N/A</v>
      </c>
      <c r="P2582" t="e">
        <f>VLOOKUP(B2582,'Uniprot taxonomy'!B:R,7,FALSE)</f>
        <v>#N/A</v>
      </c>
      <c r="Q2582" t="e">
        <f>VLOOKUP(B2582,'Uniprot taxonomy'!B:R,8,FALSE)</f>
        <v>#N/A</v>
      </c>
    </row>
    <row r="2583" spans="1:17" x14ac:dyDescent="0.25">
      <c r="A2583" t="s">
        <v>711</v>
      </c>
      <c r="B2583" t="s">
        <v>2010</v>
      </c>
      <c r="C2583" t="str">
        <f>VLOOKUP('Домены Secretin_N'!B2583,'AC-Architecture'!A:C,3,FALSE)</f>
        <v>Secretin_N, Secretin</v>
      </c>
      <c r="D2583">
        <v>248</v>
      </c>
      <c r="E2583" t="s">
        <v>3632</v>
      </c>
      <c r="F2583">
        <v>26</v>
      </c>
      <c r="G2583">
        <v>85</v>
      </c>
      <c r="H2583">
        <f t="shared" si="176"/>
        <v>59</v>
      </c>
      <c r="I2583" t="str">
        <f t="shared" si="177"/>
        <v>E2MGX0_PSEUB/26-85</v>
      </c>
      <c r="J2583" t="str">
        <f>CONCATENATE(K2583,"_",LEFT(O2583,3),"_",LEFT(Q2583,3),"_",B2583)</f>
        <v>N_Pse_Pse_E2MGX0</v>
      </c>
      <c r="K2583" t="str">
        <f>IF(C2583="Secretin_N, Secretin, TraK","T","N")</f>
        <v>N</v>
      </c>
      <c r="L2583" t="str">
        <f>VLOOKUP(B2583,'Uniprot taxonomy'!B:R,4,FALSE)</f>
        <v>Proteobacteria</v>
      </c>
      <c r="M2583" t="str">
        <f>LEFT(VLOOKUP(B2583,'Uniprot taxonomy'!B:R,5,FALSE))</f>
        <v>G</v>
      </c>
      <c r="N2583" t="str">
        <f>VLOOKUP(B2583,'Uniprot taxonomy'!B:R,5,FALSE)</f>
        <v>Gammaproteobacteria</v>
      </c>
      <c r="O2583" t="str">
        <f>VLOOKUP(B2583,'Uniprot taxonomy'!B:R,6,FALSE)</f>
        <v>Pseudomonadales</v>
      </c>
      <c r="P2583" t="str">
        <f>VLOOKUP(B2583,'Uniprot taxonomy'!B:R,7,FALSE)</f>
        <v>Pseudomonadaceae</v>
      </c>
      <c r="Q2583" t="str">
        <f>VLOOKUP(B2583,'Uniprot taxonomy'!B:R,8,FALSE)</f>
        <v>Pseudomonas</v>
      </c>
    </row>
    <row r="2584" spans="1:17" hidden="1" x14ac:dyDescent="0.25">
      <c r="A2584" t="s">
        <v>5918</v>
      </c>
      <c r="B2584" t="s">
        <v>5919</v>
      </c>
      <c r="C2584" t="e">
        <f>VLOOKUP('Домены Secretin_N'!B2584,'AC-Architecture'!A:C,3,FALSE)</f>
        <v>#N/A</v>
      </c>
      <c r="D2584">
        <v>775</v>
      </c>
      <c r="E2584" t="s">
        <v>3632</v>
      </c>
      <c r="F2584">
        <v>204</v>
      </c>
      <c r="G2584">
        <v>264</v>
      </c>
      <c r="H2584">
        <f t="shared" si="176"/>
        <v>60</v>
      </c>
      <c r="I2584" t="str">
        <f t="shared" si="177"/>
        <v>E2MH24_PSEUB/204-264</v>
      </c>
      <c r="K2584" t="e">
        <f>IF(C2584="Secretin_N, Secretin, TraK","T","N")</f>
        <v>#N/A</v>
      </c>
      <c r="L2584" t="e">
        <f>VLOOKUP(E2584,'Uniprot taxonomy'!E:J,4,FALSE)</f>
        <v>#N/A</v>
      </c>
      <c r="M2584" t="e">
        <f>LEFT(VLOOKUP(B2584,'Uniprot taxonomy'!B:R,5,FALSE))</f>
        <v>#N/A</v>
      </c>
      <c r="N2584" t="e">
        <f>VLOOKUP(B2584,'Uniprot taxonomy'!B:R,5,FALSE)</f>
        <v>#N/A</v>
      </c>
      <c r="O2584" t="e">
        <f>VLOOKUP(B2584,'Uniprot taxonomy'!B:R,6,FALSE)</f>
        <v>#N/A</v>
      </c>
      <c r="P2584" t="e">
        <f>VLOOKUP(B2584,'Uniprot taxonomy'!B:R,7,FALSE)</f>
        <v>#N/A</v>
      </c>
      <c r="Q2584" t="e">
        <f>VLOOKUP(B2584,'Uniprot taxonomy'!B:R,8,FALSE)</f>
        <v>#N/A</v>
      </c>
    </row>
    <row r="2585" spans="1:17" hidden="1" x14ac:dyDescent="0.25">
      <c r="A2585" t="s">
        <v>5918</v>
      </c>
      <c r="B2585" t="s">
        <v>5919</v>
      </c>
      <c r="C2585" t="e">
        <f>VLOOKUP('Домены Secretin_N'!B2585,'AC-Architecture'!A:C,3,FALSE)</f>
        <v>#N/A</v>
      </c>
      <c r="D2585">
        <v>775</v>
      </c>
      <c r="E2585" t="s">
        <v>3632</v>
      </c>
      <c r="F2585">
        <v>269</v>
      </c>
      <c r="G2585">
        <v>338</v>
      </c>
      <c r="H2585">
        <f t="shared" si="176"/>
        <v>69</v>
      </c>
      <c r="I2585" t="str">
        <f t="shared" si="177"/>
        <v>E2MH24_PSEUB/269-338</v>
      </c>
      <c r="K2585" t="e">
        <f>IF(C2585="Secretin_N, Secretin, TraK","T","N")</f>
        <v>#N/A</v>
      </c>
      <c r="L2585" t="e">
        <f>VLOOKUP(E2585,'Uniprot taxonomy'!E:J,4,FALSE)</f>
        <v>#N/A</v>
      </c>
      <c r="M2585" t="e">
        <f>LEFT(VLOOKUP(B2585,'Uniprot taxonomy'!B:R,5,FALSE))</f>
        <v>#N/A</v>
      </c>
      <c r="N2585" t="e">
        <f>VLOOKUP(B2585,'Uniprot taxonomy'!B:R,5,FALSE)</f>
        <v>#N/A</v>
      </c>
      <c r="O2585" t="e">
        <f>VLOOKUP(B2585,'Uniprot taxonomy'!B:R,6,FALSE)</f>
        <v>#N/A</v>
      </c>
      <c r="P2585" t="e">
        <f>VLOOKUP(B2585,'Uniprot taxonomy'!B:R,7,FALSE)</f>
        <v>#N/A</v>
      </c>
      <c r="Q2585" t="e">
        <f>VLOOKUP(B2585,'Uniprot taxonomy'!B:R,8,FALSE)</f>
        <v>#N/A</v>
      </c>
    </row>
    <row r="2586" spans="1:17" hidden="1" x14ac:dyDescent="0.25">
      <c r="A2586" t="s">
        <v>5918</v>
      </c>
      <c r="B2586" t="s">
        <v>5919</v>
      </c>
      <c r="C2586" t="e">
        <f>VLOOKUP('Домены Secretin_N'!B2586,'AC-Architecture'!A:C,3,FALSE)</f>
        <v>#N/A</v>
      </c>
      <c r="D2586">
        <v>775</v>
      </c>
      <c r="E2586" t="s">
        <v>3632</v>
      </c>
      <c r="F2586">
        <v>343</v>
      </c>
      <c r="G2586">
        <v>503</v>
      </c>
      <c r="H2586">
        <f t="shared" si="176"/>
        <v>160</v>
      </c>
      <c r="I2586" t="str">
        <f t="shared" si="177"/>
        <v>E2MH24_PSEUB/343-503</v>
      </c>
      <c r="K2586" t="e">
        <f>IF(C2586="Secretin_N, Secretin, TraK","T","N")</f>
        <v>#N/A</v>
      </c>
      <c r="L2586" t="e">
        <f>VLOOKUP(E2586,'Uniprot taxonomy'!E:J,4,FALSE)</f>
        <v>#N/A</v>
      </c>
      <c r="M2586" t="e">
        <f>LEFT(VLOOKUP(B2586,'Uniprot taxonomy'!B:R,5,FALSE))</f>
        <v>#N/A</v>
      </c>
      <c r="N2586" t="e">
        <f>VLOOKUP(B2586,'Uniprot taxonomy'!B:R,5,FALSE)</f>
        <v>#N/A</v>
      </c>
      <c r="O2586" t="e">
        <f>VLOOKUP(B2586,'Uniprot taxonomy'!B:R,6,FALSE)</f>
        <v>#N/A</v>
      </c>
      <c r="P2586" t="e">
        <f>VLOOKUP(B2586,'Uniprot taxonomy'!B:R,7,FALSE)</f>
        <v>#N/A</v>
      </c>
      <c r="Q2586" t="e">
        <f>VLOOKUP(B2586,'Uniprot taxonomy'!B:R,8,FALSE)</f>
        <v>#N/A</v>
      </c>
    </row>
    <row r="2587" spans="1:17" x14ac:dyDescent="0.25">
      <c r="A2587" t="s">
        <v>712</v>
      </c>
      <c r="B2587" t="s">
        <v>2011</v>
      </c>
      <c r="C2587" t="str">
        <f>VLOOKUP('Домены Secretin_N'!B2587,'AC-Architecture'!A:C,3,FALSE)</f>
        <v>Secretin_N, Secretin</v>
      </c>
      <c r="D2587">
        <v>596</v>
      </c>
      <c r="E2587" t="s">
        <v>3632</v>
      </c>
      <c r="F2587">
        <v>276</v>
      </c>
      <c r="G2587">
        <v>344</v>
      </c>
      <c r="H2587">
        <f t="shared" si="176"/>
        <v>68</v>
      </c>
      <c r="I2587" t="str">
        <f t="shared" si="177"/>
        <v>E2MQX3_FRANO/276-344</v>
      </c>
      <c r="J2587" t="str">
        <f t="shared" ref="J2587:J2589" si="179">CONCATENATE(K2587,"_",LEFT(O2587,3),"_",LEFT(Q2587,3),"_",B2587)</f>
        <v>N_Thi_Fra_E2MQX3</v>
      </c>
      <c r="K2587" t="str">
        <f>IF(C2587="Secretin_N, Secretin, TraK","T","N")</f>
        <v>N</v>
      </c>
      <c r="L2587" t="str">
        <f>VLOOKUP(B2587,'Uniprot taxonomy'!B:R,4,FALSE)</f>
        <v>Proteobacteria</v>
      </c>
      <c r="M2587" t="str">
        <f>LEFT(VLOOKUP(B2587,'Uniprot taxonomy'!B:R,5,FALSE))</f>
        <v>G</v>
      </c>
      <c r="N2587" t="str">
        <f>VLOOKUP(B2587,'Uniprot taxonomy'!B:R,5,FALSE)</f>
        <v>Gammaproteobacteria</v>
      </c>
      <c r="O2587" t="str">
        <f>VLOOKUP(B2587,'Uniprot taxonomy'!B:R,6,FALSE)</f>
        <v>Thiotrichales</v>
      </c>
      <c r="P2587" t="str">
        <f>VLOOKUP(B2587,'Uniprot taxonomy'!B:R,7,FALSE)</f>
        <v>Francisellaceae</v>
      </c>
      <c r="Q2587" t="str">
        <f>VLOOKUP(B2587,'Uniprot taxonomy'!B:R,8,FALSE)</f>
        <v>Francisella</v>
      </c>
    </row>
    <row r="2588" spans="1:17" x14ac:dyDescent="0.25">
      <c r="A2588" t="s">
        <v>713</v>
      </c>
      <c r="B2588" t="s">
        <v>2012</v>
      </c>
      <c r="C2588" t="str">
        <f>VLOOKUP('Домены Secretin_N'!B2588,'AC-Architecture'!A:C,3,FALSE)</f>
        <v>Secretin_N, Secretin</v>
      </c>
      <c r="D2588">
        <v>437</v>
      </c>
      <c r="E2588" t="s">
        <v>3632</v>
      </c>
      <c r="F2588">
        <v>122</v>
      </c>
      <c r="G2588">
        <v>187</v>
      </c>
      <c r="H2588">
        <f t="shared" si="176"/>
        <v>65</v>
      </c>
      <c r="I2588" t="str">
        <f t="shared" si="177"/>
        <v>E2P373_PASHA/122-187</v>
      </c>
      <c r="J2588" t="str">
        <f t="shared" si="179"/>
        <v>N_Pas_Man_E2P373</v>
      </c>
      <c r="K2588" t="str">
        <f>IF(C2588="Secretin_N, Secretin, TraK","T","N")</f>
        <v>N</v>
      </c>
      <c r="L2588" t="str">
        <f>VLOOKUP(B2588,'Uniprot taxonomy'!B:R,4,FALSE)</f>
        <v>Proteobacteria</v>
      </c>
      <c r="M2588" t="str">
        <f>LEFT(VLOOKUP(B2588,'Uniprot taxonomy'!B:R,5,FALSE))</f>
        <v>G</v>
      </c>
      <c r="N2588" t="str">
        <f>VLOOKUP(B2588,'Uniprot taxonomy'!B:R,5,FALSE)</f>
        <v>Gammaproteobacteria</v>
      </c>
      <c r="O2588" t="str">
        <f>VLOOKUP(B2588,'Uniprot taxonomy'!B:R,6,FALSE)</f>
        <v>Pasteurellales</v>
      </c>
      <c r="P2588" t="str">
        <f>VLOOKUP(B2588,'Uniprot taxonomy'!B:R,7,FALSE)</f>
        <v>Pasteurellaceae</v>
      </c>
      <c r="Q2588" t="str">
        <f>VLOOKUP(B2588,'Uniprot taxonomy'!B:R,8,FALSE)</f>
        <v>Mannheimia</v>
      </c>
    </row>
    <row r="2589" spans="1:17" x14ac:dyDescent="0.25">
      <c r="A2589" t="s">
        <v>714</v>
      </c>
      <c r="B2589" t="s">
        <v>2013</v>
      </c>
      <c r="C2589" t="str">
        <f>VLOOKUP('Домены Secretin_N'!B2589,'AC-Architecture'!A:C,3,FALSE)</f>
        <v>Secretin_N, Secretin</v>
      </c>
      <c r="D2589">
        <v>437</v>
      </c>
      <c r="E2589" t="s">
        <v>3632</v>
      </c>
      <c r="F2589">
        <v>122</v>
      </c>
      <c r="G2589">
        <v>187</v>
      </c>
      <c r="H2589">
        <f t="shared" si="176"/>
        <v>65</v>
      </c>
      <c r="I2589" t="str">
        <f t="shared" si="177"/>
        <v>E2P9F0_PASHA/122-187</v>
      </c>
      <c r="J2589" t="str">
        <f t="shared" si="179"/>
        <v>N_Pas_Man_E2P9F0</v>
      </c>
      <c r="K2589" t="str">
        <f>IF(C2589="Secretin_N, Secretin, TraK","T","N")</f>
        <v>N</v>
      </c>
      <c r="L2589" t="str">
        <f>VLOOKUP(B2589,'Uniprot taxonomy'!B:R,4,FALSE)</f>
        <v>Proteobacteria</v>
      </c>
      <c r="M2589" t="str">
        <f>LEFT(VLOOKUP(B2589,'Uniprot taxonomy'!B:R,5,FALSE))</f>
        <v>G</v>
      </c>
      <c r="N2589" t="str">
        <f>VLOOKUP(B2589,'Uniprot taxonomy'!B:R,5,FALSE)</f>
        <v>Gammaproteobacteria</v>
      </c>
      <c r="O2589" t="str">
        <f>VLOOKUP(B2589,'Uniprot taxonomy'!B:R,6,FALSE)</f>
        <v>Pasteurellales</v>
      </c>
      <c r="P2589" t="str">
        <f>VLOOKUP(B2589,'Uniprot taxonomy'!B:R,7,FALSE)</f>
        <v>Pasteurellaceae</v>
      </c>
      <c r="Q2589" t="str">
        <f>VLOOKUP(B2589,'Uniprot taxonomy'!B:R,8,FALSE)</f>
        <v>Mannheimia</v>
      </c>
    </row>
    <row r="2590" spans="1:17" hidden="1" x14ac:dyDescent="0.25">
      <c r="A2590" t="s">
        <v>5921</v>
      </c>
      <c r="B2590" t="s">
        <v>5922</v>
      </c>
      <c r="C2590" t="e">
        <f>VLOOKUP('Домены Secretin_N'!B2590,'AC-Architecture'!A:C,3,FALSE)</f>
        <v>#N/A</v>
      </c>
      <c r="D2590">
        <v>505</v>
      </c>
      <c r="E2590" t="s">
        <v>3632</v>
      </c>
      <c r="F2590">
        <v>178</v>
      </c>
      <c r="G2590">
        <v>250</v>
      </c>
      <c r="H2590">
        <f t="shared" si="176"/>
        <v>72</v>
      </c>
      <c r="I2590" t="str">
        <f t="shared" si="177"/>
        <v>E2PGA3_NEIPO/178-250</v>
      </c>
      <c r="K2590" t="e">
        <f>IF(C2590="Secretin_N, Secretin, TraK","T","N")</f>
        <v>#N/A</v>
      </c>
      <c r="L2590" t="e">
        <f>VLOOKUP(E2590,'Uniprot taxonomy'!E:J,4,FALSE)</f>
        <v>#N/A</v>
      </c>
      <c r="M2590" t="e">
        <f>LEFT(VLOOKUP(B2590,'Uniprot taxonomy'!B:R,5,FALSE))</f>
        <v>#N/A</v>
      </c>
      <c r="N2590" t="e">
        <f>VLOOKUP(B2590,'Uniprot taxonomy'!B:R,5,FALSE)</f>
        <v>#N/A</v>
      </c>
      <c r="O2590" t="e">
        <f>VLOOKUP(B2590,'Uniprot taxonomy'!B:R,6,FALSE)</f>
        <v>#N/A</v>
      </c>
      <c r="P2590" t="e">
        <f>VLOOKUP(B2590,'Uniprot taxonomy'!B:R,7,FALSE)</f>
        <v>#N/A</v>
      </c>
      <c r="Q2590" t="e">
        <f>VLOOKUP(B2590,'Uniprot taxonomy'!B:R,8,FALSE)</f>
        <v>#N/A</v>
      </c>
    </row>
    <row r="2591" spans="1:17" hidden="1" x14ac:dyDescent="0.25">
      <c r="A2591" t="s">
        <v>5923</v>
      </c>
      <c r="B2591" t="s">
        <v>5924</v>
      </c>
      <c r="C2591" t="e">
        <f>VLOOKUP('Домены Secretin_N'!B2591,'AC-Architecture'!A:C,3,FALSE)</f>
        <v>#N/A</v>
      </c>
      <c r="D2591">
        <v>679</v>
      </c>
      <c r="E2591" t="s">
        <v>3632</v>
      </c>
      <c r="F2591">
        <v>138</v>
      </c>
      <c r="G2591">
        <v>201</v>
      </c>
      <c r="H2591">
        <f t="shared" si="176"/>
        <v>63</v>
      </c>
      <c r="I2591" t="str">
        <f t="shared" si="177"/>
        <v>E2QDX9_ECOLX/138-201</v>
      </c>
      <c r="K2591" t="e">
        <f>IF(C2591="Secretin_N, Secretin, TraK","T","N")</f>
        <v>#N/A</v>
      </c>
      <c r="L2591" t="e">
        <f>VLOOKUP(E2591,'Uniprot taxonomy'!E:J,4,FALSE)</f>
        <v>#N/A</v>
      </c>
      <c r="M2591" t="e">
        <f>LEFT(VLOOKUP(B2591,'Uniprot taxonomy'!B:R,5,FALSE))</f>
        <v>#N/A</v>
      </c>
      <c r="N2591" t="e">
        <f>VLOOKUP(B2591,'Uniprot taxonomy'!B:R,5,FALSE)</f>
        <v>#N/A</v>
      </c>
      <c r="O2591" t="e">
        <f>VLOOKUP(B2591,'Uniprot taxonomy'!B:R,6,FALSE)</f>
        <v>#N/A</v>
      </c>
      <c r="P2591" t="e">
        <f>VLOOKUP(B2591,'Uniprot taxonomy'!B:R,7,FALSE)</f>
        <v>#N/A</v>
      </c>
      <c r="Q2591" t="e">
        <f>VLOOKUP(B2591,'Uniprot taxonomy'!B:R,8,FALSE)</f>
        <v>#N/A</v>
      </c>
    </row>
    <row r="2592" spans="1:17" hidden="1" x14ac:dyDescent="0.25">
      <c r="A2592" t="s">
        <v>5923</v>
      </c>
      <c r="B2592" t="s">
        <v>5924</v>
      </c>
      <c r="C2592" t="e">
        <f>VLOOKUP('Домены Secretin_N'!B2592,'AC-Architecture'!A:C,3,FALSE)</f>
        <v>#N/A</v>
      </c>
      <c r="D2592">
        <v>679</v>
      </c>
      <c r="E2592" t="s">
        <v>3632</v>
      </c>
      <c r="F2592">
        <v>203</v>
      </c>
      <c r="G2592">
        <v>273</v>
      </c>
      <c r="H2592">
        <f t="shared" si="176"/>
        <v>70</v>
      </c>
      <c r="I2592" t="str">
        <f t="shared" si="177"/>
        <v>E2QDX9_ECOLX/203-273</v>
      </c>
      <c r="K2592" t="e">
        <f>IF(C2592="Secretin_N, Secretin, TraK","T","N")</f>
        <v>#N/A</v>
      </c>
      <c r="L2592" t="e">
        <f>VLOOKUP(E2592,'Uniprot taxonomy'!E:J,4,FALSE)</f>
        <v>#N/A</v>
      </c>
      <c r="M2592" t="e">
        <f>LEFT(VLOOKUP(B2592,'Uniprot taxonomy'!B:R,5,FALSE))</f>
        <v>#N/A</v>
      </c>
      <c r="N2592" t="e">
        <f>VLOOKUP(B2592,'Uniprot taxonomy'!B:R,5,FALSE)</f>
        <v>#N/A</v>
      </c>
      <c r="O2592" t="e">
        <f>VLOOKUP(B2592,'Uniprot taxonomy'!B:R,6,FALSE)</f>
        <v>#N/A</v>
      </c>
      <c r="P2592" t="e">
        <f>VLOOKUP(B2592,'Uniprot taxonomy'!B:R,7,FALSE)</f>
        <v>#N/A</v>
      </c>
      <c r="Q2592" t="e">
        <f>VLOOKUP(B2592,'Uniprot taxonomy'!B:R,8,FALSE)</f>
        <v>#N/A</v>
      </c>
    </row>
    <row r="2593" spans="1:17" hidden="1" x14ac:dyDescent="0.25">
      <c r="A2593" t="s">
        <v>5923</v>
      </c>
      <c r="B2593" t="s">
        <v>5924</v>
      </c>
      <c r="C2593" t="e">
        <f>VLOOKUP('Домены Secretin_N'!B2593,'AC-Architecture'!A:C,3,FALSE)</f>
        <v>#N/A</v>
      </c>
      <c r="D2593">
        <v>679</v>
      </c>
      <c r="E2593" t="s">
        <v>3632</v>
      </c>
      <c r="F2593">
        <v>277</v>
      </c>
      <c r="G2593">
        <v>355</v>
      </c>
      <c r="H2593">
        <f t="shared" si="176"/>
        <v>78</v>
      </c>
      <c r="I2593" t="str">
        <f t="shared" si="177"/>
        <v>E2QDX9_ECOLX/277-355</v>
      </c>
      <c r="K2593" t="e">
        <f>IF(C2593="Secretin_N, Secretin, TraK","T","N")</f>
        <v>#N/A</v>
      </c>
      <c r="L2593" t="e">
        <f>VLOOKUP(E2593,'Uniprot taxonomy'!E:J,4,FALSE)</f>
        <v>#N/A</v>
      </c>
      <c r="M2593" t="e">
        <f>LEFT(VLOOKUP(B2593,'Uniprot taxonomy'!B:R,5,FALSE))</f>
        <v>#N/A</v>
      </c>
      <c r="N2593" t="e">
        <f>VLOOKUP(B2593,'Uniprot taxonomy'!B:R,5,FALSE)</f>
        <v>#N/A</v>
      </c>
      <c r="O2593" t="e">
        <f>VLOOKUP(B2593,'Uniprot taxonomy'!B:R,6,FALSE)</f>
        <v>#N/A</v>
      </c>
      <c r="P2593" t="e">
        <f>VLOOKUP(B2593,'Uniprot taxonomy'!B:R,7,FALSE)</f>
        <v>#N/A</v>
      </c>
      <c r="Q2593" t="e">
        <f>VLOOKUP(B2593,'Uniprot taxonomy'!B:R,8,FALSE)</f>
        <v>#N/A</v>
      </c>
    </row>
    <row r="2594" spans="1:17" hidden="1" x14ac:dyDescent="0.25">
      <c r="A2594" t="s">
        <v>5925</v>
      </c>
      <c r="B2594" t="s">
        <v>5926</v>
      </c>
      <c r="C2594" t="e">
        <f>VLOOKUP('Домены Secretin_N'!B2594,'AC-Architecture'!A:C,3,FALSE)</f>
        <v>#N/A</v>
      </c>
      <c r="D2594">
        <v>650</v>
      </c>
      <c r="E2594" t="s">
        <v>3632</v>
      </c>
      <c r="F2594">
        <v>127</v>
      </c>
      <c r="G2594">
        <v>189</v>
      </c>
      <c r="H2594">
        <f t="shared" si="176"/>
        <v>62</v>
      </c>
      <c r="I2594" t="str">
        <f t="shared" si="177"/>
        <v>E2QFI2_ECOLX/127-189</v>
      </c>
      <c r="K2594" t="e">
        <f>IF(C2594="Secretin_N, Secretin, TraK","T","N")</f>
        <v>#N/A</v>
      </c>
      <c r="L2594" t="e">
        <f>VLOOKUP(E2594,'Uniprot taxonomy'!E:J,4,FALSE)</f>
        <v>#N/A</v>
      </c>
      <c r="M2594" t="e">
        <f>LEFT(VLOOKUP(B2594,'Uniprot taxonomy'!B:R,5,FALSE))</f>
        <v>#N/A</v>
      </c>
      <c r="N2594" t="e">
        <f>VLOOKUP(B2594,'Uniprot taxonomy'!B:R,5,FALSE)</f>
        <v>#N/A</v>
      </c>
      <c r="O2594" t="e">
        <f>VLOOKUP(B2594,'Uniprot taxonomy'!B:R,6,FALSE)</f>
        <v>#N/A</v>
      </c>
      <c r="P2594" t="e">
        <f>VLOOKUP(B2594,'Uniprot taxonomy'!B:R,7,FALSE)</f>
        <v>#N/A</v>
      </c>
      <c r="Q2594" t="e">
        <f>VLOOKUP(B2594,'Uniprot taxonomy'!B:R,8,FALSE)</f>
        <v>#N/A</v>
      </c>
    </row>
    <row r="2595" spans="1:17" hidden="1" x14ac:dyDescent="0.25">
      <c r="A2595" t="s">
        <v>5925</v>
      </c>
      <c r="B2595" t="s">
        <v>5926</v>
      </c>
      <c r="C2595" t="e">
        <f>VLOOKUP('Домены Secretin_N'!B2595,'AC-Architecture'!A:C,3,FALSE)</f>
        <v>#N/A</v>
      </c>
      <c r="D2595">
        <v>650</v>
      </c>
      <c r="E2595" t="s">
        <v>3632</v>
      </c>
      <c r="F2595">
        <v>192</v>
      </c>
      <c r="G2595">
        <v>264</v>
      </c>
      <c r="H2595">
        <f t="shared" si="176"/>
        <v>72</v>
      </c>
      <c r="I2595" t="str">
        <f t="shared" si="177"/>
        <v>E2QFI2_ECOLX/192-264</v>
      </c>
      <c r="K2595" t="e">
        <f>IF(C2595="Secretin_N, Secretin, TraK","T","N")</f>
        <v>#N/A</v>
      </c>
      <c r="L2595" t="e">
        <f>VLOOKUP(E2595,'Uniprot taxonomy'!E:J,4,FALSE)</f>
        <v>#N/A</v>
      </c>
      <c r="M2595" t="e">
        <f>LEFT(VLOOKUP(B2595,'Uniprot taxonomy'!B:R,5,FALSE))</f>
        <v>#N/A</v>
      </c>
      <c r="N2595" t="e">
        <f>VLOOKUP(B2595,'Uniprot taxonomy'!B:R,5,FALSE)</f>
        <v>#N/A</v>
      </c>
      <c r="O2595" t="e">
        <f>VLOOKUP(B2595,'Uniprot taxonomy'!B:R,6,FALSE)</f>
        <v>#N/A</v>
      </c>
      <c r="P2595" t="e">
        <f>VLOOKUP(B2595,'Uniprot taxonomy'!B:R,7,FALSE)</f>
        <v>#N/A</v>
      </c>
      <c r="Q2595" t="e">
        <f>VLOOKUP(B2595,'Uniprot taxonomy'!B:R,8,FALSE)</f>
        <v>#N/A</v>
      </c>
    </row>
    <row r="2596" spans="1:17" hidden="1" x14ac:dyDescent="0.25">
      <c r="A2596" t="s">
        <v>5925</v>
      </c>
      <c r="B2596" t="s">
        <v>5926</v>
      </c>
      <c r="C2596" t="e">
        <f>VLOOKUP('Домены Secretin_N'!B2596,'AC-Architecture'!A:C,3,FALSE)</f>
        <v>#N/A</v>
      </c>
      <c r="D2596">
        <v>650</v>
      </c>
      <c r="E2596" t="s">
        <v>3632</v>
      </c>
      <c r="F2596">
        <v>268</v>
      </c>
      <c r="G2596">
        <v>347</v>
      </c>
      <c r="H2596">
        <f t="shared" si="176"/>
        <v>79</v>
      </c>
      <c r="I2596" t="str">
        <f t="shared" si="177"/>
        <v>E2QFI2_ECOLX/268-347</v>
      </c>
      <c r="K2596" t="e">
        <f>IF(C2596="Secretin_N, Secretin, TraK","T","N")</f>
        <v>#N/A</v>
      </c>
      <c r="L2596" t="e">
        <f>VLOOKUP(E2596,'Uniprot taxonomy'!E:J,4,FALSE)</f>
        <v>#N/A</v>
      </c>
      <c r="M2596" t="e">
        <f>LEFT(VLOOKUP(B2596,'Uniprot taxonomy'!B:R,5,FALSE))</f>
        <v>#N/A</v>
      </c>
      <c r="N2596" t="e">
        <f>VLOOKUP(B2596,'Uniprot taxonomy'!B:R,5,FALSE)</f>
        <v>#N/A</v>
      </c>
      <c r="O2596" t="e">
        <f>VLOOKUP(B2596,'Uniprot taxonomy'!B:R,6,FALSE)</f>
        <v>#N/A</v>
      </c>
      <c r="P2596" t="e">
        <f>VLOOKUP(B2596,'Uniprot taxonomy'!B:R,7,FALSE)</f>
        <v>#N/A</v>
      </c>
      <c r="Q2596" t="e">
        <f>VLOOKUP(B2596,'Uniprot taxonomy'!B:R,8,FALSE)</f>
        <v>#N/A</v>
      </c>
    </row>
    <row r="2597" spans="1:17" hidden="1" x14ac:dyDescent="0.25">
      <c r="A2597" t="s">
        <v>5927</v>
      </c>
      <c r="B2597" t="s">
        <v>5928</v>
      </c>
      <c r="C2597" t="e">
        <f>VLOOKUP('Домены Secretin_N'!B2597,'AC-Architecture'!A:C,3,FALSE)</f>
        <v>#N/A</v>
      </c>
      <c r="D2597">
        <v>386</v>
      </c>
      <c r="E2597" t="s">
        <v>3632</v>
      </c>
      <c r="F2597">
        <v>93</v>
      </c>
      <c r="G2597">
        <v>154</v>
      </c>
      <c r="H2597">
        <f t="shared" si="176"/>
        <v>61</v>
      </c>
      <c r="I2597" t="str">
        <f t="shared" si="177"/>
        <v>E2QFP1_ECOLX/93-154</v>
      </c>
      <c r="K2597" t="e">
        <f>IF(C2597="Secretin_N, Secretin, TraK","T","N")</f>
        <v>#N/A</v>
      </c>
      <c r="L2597" t="e">
        <f>VLOOKUP(E2597,'Uniprot taxonomy'!E:J,4,FALSE)</f>
        <v>#N/A</v>
      </c>
      <c r="M2597" t="e">
        <f>LEFT(VLOOKUP(B2597,'Uniprot taxonomy'!B:R,5,FALSE))</f>
        <v>#N/A</v>
      </c>
      <c r="N2597" t="e">
        <f>VLOOKUP(B2597,'Uniprot taxonomy'!B:R,5,FALSE)</f>
        <v>#N/A</v>
      </c>
      <c r="O2597" t="e">
        <f>VLOOKUP(B2597,'Uniprot taxonomy'!B:R,6,FALSE)</f>
        <v>#N/A</v>
      </c>
      <c r="P2597" t="e">
        <f>VLOOKUP(B2597,'Uniprot taxonomy'!B:R,7,FALSE)</f>
        <v>#N/A</v>
      </c>
      <c r="Q2597" t="e">
        <f>VLOOKUP(B2597,'Uniprot taxonomy'!B:R,8,FALSE)</f>
        <v>#N/A</v>
      </c>
    </row>
    <row r="2598" spans="1:17" hidden="1" x14ac:dyDescent="0.25">
      <c r="A2598" t="s">
        <v>5929</v>
      </c>
      <c r="B2598" t="s">
        <v>5930</v>
      </c>
      <c r="C2598" t="e">
        <f>VLOOKUP('Домены Secretin_N'!B2598,'AC-Architecture'!A:C,3,FALSE)</f>
        <v>#N/A</v>
      </c>
      <c r="D2598">
        <v>805</v>
      </c>
      <c r="E2598" t="s">
        <v>3632</v>
      </c>
      <c r="F2598">
        <v>153</v>
      </c>
      <c r="G2598">
        <v>214</v>
      </c>
      <c r="H2598">
        <f t="shared" si="176"/>
        <v>61</v>
      </c>
      <c r="I2598" t="str">
        <f t="shared" si="177"/>
        <v>E2SXQ3_9RALS/153-214</v>
      </c>
      <c r="K2598" t="e">
        <f>IF(C2598="Secretin_N, Secretin, TraK","T","N")</f>
        <v>#N/A</v>
      </c>
      <c r="L2598" t="e">
        <f>VLOOKUP(E2598,'Uniprot taxonomy'!E:J,4,FALSE)</f>
        <v>#N/A</v>
      </c>
      <c r="M2598" t="e">
        <f>LEFT(VLOOKUP(B2598,'Uniprot taxonomy'!B:R,5,FALSE))</f>
        <v>#N/A</v>
      </c>
      <c r="N2598" t="e">
        <f>VLOOKUP(B2598,'Uniprot taxonomy'!B:R,5,FALSE)</f>
        <v>#N/A</v>
      </c>
      <c r="O2598" t="e">
        <f>VLOOKUP(B2598,'Uniprot taxonomy'!B:R,6,FALSE)</f>
        <v>#N/A</v>
      </c>
      <c r="P2598" t="e">
        <f>VLOOKUP(B2598,'Uniprot taxonomy'!B:R,7,FALSE)</f>
        <v>#N/A</v>
      </c>
      <c r="Q2598" t="e">
        <f>VLOOKUP(B2598,'Uniprot taxonomy'!B:R,8,FALSE)</f>
        <v>#N/A</v>
      </c>
    </row>
    <row r="2599" spans="1:17" hidden="1" x14ac:dyDescent="0.25">
      <c r="A2599" t="s">
        <v>5929</v>
      </c>
      <c r="B2599" t="s">
        <v>5930</v>
      </c>
      <c r="C2599" t="e">
        <f>VLOOKUP('Домены Secretin_N'!B2599,'AC-Architecture'!A:C,3,FALSE)</f>
        <v>#N/A</v>
      </c>
      <c r="D2599">
        <v>805</v>
      </c>
      <c r="E2599" t="s">
        <v>3632</v>
      </c>
      <c r="F2599">
        <v>216</v>
      </c>
      <c r="G2599">
        <v>298</v>
      </c>
      <c r="H2599">
        <f t="shared" si="176"/>
        <v>82</v>
      </c>
      <c r="I2599" t="str">
        <f t="shared" si="177"/>
        <v>E2SXQ3_9RALS/216-298</v>
      </c>
      <c r="K2599" t="e">
        <f>IF(C2599="Secretin_N, Secretin, TraK","T","N")</f>
        <v>#N/A</v>
      </c>
      <c r="L2599" t="e">
        <f>VLOOKUP(E2599,'Uniprot taxonomy'!E:J,4,FALSE)</f>
        <v>#N/A</v>
      </c>
      <c r="M2599" t="e">
        <f>LEFT(VLOOKUP(B2599,'Uniprot taxonomy'!B:R,5,FALSE))</f>
        <v>#N/A</v>
      </c>
      <c r="N2599" t="e">
        <f>VLOOKUP(B2599,'Uniprot taxonomy'!B:R,5,FALSE)</f>
        <v>#N/A</v>
      </c>
      <c r="O2599" t="e">
        <f>VLOOKUP(B2599,'Uniprot taxonomy'!B:R,6,FALSE)</f>
        <v>#N/A</v>
      </c>
      <c r="P2599" t="e">
        <f>VLOOKUP(B2599,'Uniprot taxonomy'!B:R,7,FALSE)</f>
        <v>#N/A</v>
      </c>
      <c r="Q2599" t="e">
        <f>VLOOKUP(B2599,'Uniprot taxonomy'!B:R,8,FALSE)</f>
        <v>#N/A</v>
      </c>
    </row>
    <row r="2600" spans="1:17" hidden="1" x14ac:dyDescent="0.25">
      <c r="A2600" t="s">
        <v>5929</v>
      </c>
      <c r="B2600" t="s">
        <v>5930</v>
      </c>
      <c r="C2600" t="e">
        <f>VLOOKUP('Домены Secretin_N'!B2600,'AC-Architecture'!A:C,3,FALSE)</f>
        <v>#N/A</v>
      </c>
      <c r="D2600">
        <v>805</v>
      </c>
      <c r="E2600" t="s">
        <v>3632</v>
      </c>
      <c r="F2600">
        <v>302</v>
      </c>
      <c r="G2600">
        <v>434</v>
      </c>
      <c r="H2600">
        <f t="shared" si="176"/>
        <v>132</v>
      </c>
      <c r="I2600" t="str">
        <f t="shared" si="177"/>
        <v>E2SXQ3_9RALS/302-434</v>
      </c>
      <c r="K2600" t="e">
        <f>IF(C2600="Secretin_N, Secretin, TraK","T","N")</f>
        <v>#N/A</v>
      </c>
      <c r="L2600" t="e">
        <f>VLOOKUP(E2600,'Uniprot taxonomy'!E:J,4,FALSE)</f>
        <v>#N/A</v>
      </c>
      <c r="M2600" t="e">
        <f>LEFT(VLOOKUP(B2600,'Uniprot taxonomy'!B:R,5,FALSE))</f>
        <v>#N/A</v>
      </c>
      <c r="N2600" t="e">
        <f>VLOOKUP(B2600,'Uniprot taxonomy'!B:R,5,FALSE)</f>
        <v>#N/A</v>
      </c>
      <c r="O2600" t="e">
        <f>VLOOKUP(B2600,'Uniprot taxonomy'!B:R,6,FALSE)</f>
        <v>#N/A</v>
      </c>
      <c r="P2600" t="e">
        <f>VLOOKUP(B2600,'Uniprot taxonomy'!B:R,7,FALSE)</f>
        <v>#N/A</v>
      </c>
      <c r="Q2600" t="e">
        <f>VLOOKUP(B2600,'Uniprot taxonomy'!B:R,8,FALSE)</f>
        <v>#N/A</v>
      </c>
    </row>
    <row r="2601" spans="1:17" hidden="1" x14ac:dyDescent="0.25">
      <c r="A2601" t="s">
        <v>5931</v>
      </c>
      <c r="B2601" t="s">
        <v>5932</v>
      </c>
      <c r="C2601" t="e">
        <f>VLOOKUP('Домены Secretin_N'!B2601,'AC-Architecture'!A:C,3,FALSE)</f>
        <v>#N/A</v>
      </c>
      <c r="D2601">
        <v>719</v>
      </c>
      <c r="E2601" t="s">
        <v>3632</v>
      </c>
      <c r="F2601">
        <v>389</v>
      </c>
      <c r="G2601">
        <v>468</v>
      </c>
      <c r="H2601">
        <f t="shared" si="176"/>
        <v>79</v>
      </c>
      <c r="I2601" t="str">
        <f t="shared" si="177"/>
        <v>E2T4B2_9RALS/389-468</v>
      </c>
      <c r="K2601" t="e">
        <f>IF(C2601="Secretin_N, Secretin, TraK","T","N")</f>
        <v>#N/A</v>
      </c>
      <c r="L2601" t="e">
        <f>VLOOKUP(E2601,'Uniprot taxonomy'!E:J,4,FALSE)</f>
        <v>#N/A</v>
      </c>
      <c r="M2601" t="e">
        <f>LEFT(VLOOKUP(B2601,'Uniprot taxonomy'!B:R,5,FALSE))</f>
        <v>#N/A</v>
      </c>
      <c r="N2601" t="e">
        <f>VLOOKUP(B2601,'Uniprot taxonomy'!B:R,5,FALSE)</f>
        <v>#N/A</v>
      </c>
      <c r="O2601" t="e">
        <f>VLOOKUP(B2601,'Uniprot taxonomy'!B:R,6,FALSE)</f>
        <v>#N/A</v>
      </c>
      <c r="P2601" t="e">
        <f>VLOOKUP(B2601,'Uniprot taxonomy'!B:R,7,FALSE)</f>
        <v>#N/A</v>
      </c>
      <c r="Q2601" t="e">
        <f>VLOOKUP(B2601,'Uniprot taxonomy'!B:R,8,FALSE)</f>
        <v>#N/A</v>
      </c>
    </row>
    <row r="2602" spans="1:17" hidden="1" x14ac:dyDescent="0.25">
      <c r="A2602" t="s">
        <v>5933</v>
      </c>
      <c r="B2602" t="s">
        <v>5934</v>
      </c>
      <c r="C2602" t="e">
        <f>VLOOKUP('Домены Secretin_N'!B2602,'AC-Architecture'!A:C,3,FALSE)</f>
        <v>#N/A</v>
      </c>
      <c r="D2602">
        <v>386</v>
      </c>
      <c r="E2602" t="s">
        <v>3632</v>
      </c>
      <c r="F2602">
        <v>93</v>
      </c>
      <c r="G2602">
        <v>154</v>
      </c>
      <c r="H2602">
        <f t="shared" si="176"/>
        <v>61</v>
      </c>
      <c r="I2602" t="str">
        <f t="shared" si="177"/>
        <v>E2WX08_ECOLX/93-154</v>
      </c>
      <c r="K2602" t="e">
        <f>IF(C2602="Secretin_N, Secretin, TraK","T","N")</f>
        <v>#N/A</v>
      </c>
      <c r="L2602" t="e">
        <f>VLOOKUP(E2602,'Uniprot taxonomy'!E:J,4,FALSE)</f>
        <v>#N/A</v>
      </c>
      <c r="M2602" t="e">
        <f>LEFT(VLOOKUP(B2602,'Uniprot taxonomy'!B:R,5,FALSE))</f>
        <v>#N/A</v>
      </c>
      <c r="N2602" t="e">
        <f>VLOOKUP(B2602,'Uniprot taxonomy'!B:R,5,FALSE)</f>
        <v>#N/A</v>
      </c>
      <c r="O2602" t="e">
        <f>VLOOKUP(B2602,'Uniprot taxonomy'!B:R,6,FALSE)</f>
        <v>#N/A</v>
      </c>
      <c r="P2602" t="e">
        <f>VLOOKUP(B2602,'Uniprot taxonomy'!B:R,7,FALSE)</f>
        <v>#N/A</v>
      </c>
      <c r="Q2602" t="e">
        <f>VLOOKUP(B2602,'Uniprot taxonomy'!B:R,8,FALSE)</f>
        <v>#N/A</v>
      </c>
    </row>
    <row r="2603" spans="1:17" hidden="1" x14ac:dyDescent="0.25">
      <c r="A2603" t="s">
        <v>5935</v>
      </c>
      <c r="B2603" t="s">
        <v>5936</v>
      </c>
      <c r="C2603" t="e">
        <f>VLOOKUP('Домены Secretin_N'!B2603,'AC-Architecture'!A:C,3,FALSE)</f>
        <v>#N/A</v>
      </c>
      <c r="D2603">
        <v>650</v>
      </c>
      <c r="E2603" t="s">
        <v>3632</v>
      </c>
      <c r="F2603">
        <v>127</v>
      </c>
      <c r="G2603">
        <v>189</v>
      </c>
      <c r="H2603">
        <f t="shared" si="176"/>
        <v>62</v>
      </c>
      <c r="I2603" t="str">
        <f t="shared" si="177"/>
        <v>E2WX76_ECOLX/127-189</v>
      </c>
      <c r="K2603" t="e">
        <f>IF(C2603="Secretin_N, Secretin, TraK","T","N")</f>
        <v>#N/A</v>
      </c>
      <c r="L2603" t="e">
        <f>VLOOKUP(E2603,'Uniprot taxonomy'!E:J,4,FALSE)</f>
        <v>#N/A</v>
      </c>
      <c r="M2603" t="e">
        <f>LEFT(VLOOKUP(B2603,'Uniprot taxonomy'!B:R,5,FALSE))</f>
        <v>#N/A</v>
      </c>
      <c r="N2603" t="e">
        <f>VLOOKUP(B2603,'Uniprot taxonomy'!B:R,5,FALSE)</f>
        <v>#N/A</v>
      </c>
      <c r="O2603" t="e">
        <f>VLOOKUP(B2603,'Uniprot taxonomy'!B:R,6,FALSE)</f>
        <v>#N/A</v>
      </c>
      <c r="P2603" t="e">
        <f>VLOOKUP(B2603,'Uniprot taxonomy'!B:R,7,FALSE)</f>
        <v>#N/A</v>
      </c>
      <c r="Q2603" t="e">
        <f>VLOOKUP(B2603,'Uniprot taxonomy'!B:R,8,FALSE)</f>
        <v>#N/A</v>
      </c>
    </row>
    <row r="2604" spans="1:17" hidden="1" x14ac:dyDescent="0.25">
      <c r="A2604" t="s">
        <v>5935</v>
      </c>
      <c r="B2604" t="s">
        <v>5936</v>
      </c>
      <c r="C2604" t="e">
        <f>VLOOKUP('Домены Secretin_N'!B2604,'AC-Architecture'!A:C,3,FALSE)</f>
        <v>#N/A</v>
      </c>
      <c r="D2604">
        <v>650</v>
      </c>
      <c r="E2604" t="s">
        <v>3632</v>
      </c>
      <c r="F2604">
        <v>192</v>
      </c>
      <c r="G2604">
        <v>264</v>
      </c>
      <c r="H2604">
        <f t="shared" si="176"/>
        <v>72</v>
      </c>
      <c r="I2604" t="str">
        <f t="shared" si="177"/>
        <v>E2WX76_ECOLX/192-264</v>
      </c>
      <c r="K2604" t="e">
        <f>IF(C2604="Secretin_N, Secretin, TraK","T","N")</f>
        <v>#N/A</v>
      </c>
      <c r="L2604" t="e">
        <f>VLOOKUP(E2604,'Uniprot taxonomy'!E:J,4,FALSE)</f>
        <v>#N/A</v>
      </c>
      <c r="M2604" t="e">
        <f>LEFT(VLOOKUP(B2604,'Uniprot taxonomy'!B:R,5,FALSE))</f>
        <v>#N/A</v>
      </c>
      <c r="N2604" t="e">
        <f>VLOOKUP(B2604,'Uniprot taxonomy'!B:R,5,FALSE)</f>
        <v>#N/A</v>
      </c>
      <c r="O2604" t="e">
        <f>VLOOKUP(B2604,'Uniprot taxonomy'!B:R,6,FALSE)</f>
        <v>#N/A</v>
      </c>
      <c r="P2604" t="e">
        <f>VLOOKUP(B2604,'Uniprot taxonomy'!B:R,7,FALSE)</f>
        <v>#N/A</v>
      </c>
      <c r="Q2604" t="e">
        <f>VLOOKUP(B2604,'Uniprot taxonomy'!B:R,8,FALSE)</f>
        <v>#N/A</v>
      </c>
    </row>
    <row r="2605" spans="1:17" hidden="1" x14ac:dyDescent="0.25">
      <c r="A2605" t="s">
        <v>5935</v>
      </c>
      <c r="B2605" t="s">
        <v>5936</v>
      </c>
      <c r="C2605" t="e">
        <f>VLOOKUP('Домены Secretin_N'!B2605,'AC-Architecture'!A:C,3,FALSE)</f>
        <v>#N/A</v>
      </c>
      <c r="D2605">
        <v>650</v>
      </c>
      <c r="E2605" t="s">
        <v>3632</v>
      </c>
      <c r="F2605">
        <v>268</v>
      </c>
      <c r="G2605">
        <v>347</v>
      </c>
      <c r="H2605">
        <f t="shared" si="176"/>
        <v>79</v>
      </c>
      <c r="I2605" t="str">
        <f t="shared" si="177"/>
        <v>E2WX76_ECOLX/268-347</v>
      </c>
      <c r="K2605" t="e">
        <f>IF(C2605="Secretin_N, Secretin, TraK","T","N")</f>
        <v>#N/A</v>
      </c>
      <c r="L2605" t="e">
        <f>VLOOKUP(E2605,'Uniprot taxonomy'!E:J,4,FALSE)</f>
        <v>#N/A</v>
      </c>
      <c r="M2605" t="e">
        <f>LEFT(VLOOKUP(B2605,'Uniprot taxonomy'!B:R,5,FALSE))</f>
        <v>#N/A</v>
      </c>
      <c r="N2605" t="e">
        <f>VLOOKUP(B2605,'Uniprot taxonomy'!B:R,5,FALSE)</f>
        <v>#N/A</v>
      </c>
      <c r="O2605" t="e">
        <f>VLOOKUP(B2605,'Uniprot taxonomy'!B:R,6,FALSE)</f>
        <v>#N/A</v>
      </c>
      <c r="P2605" t="e">
        <f>VLOOKUP(B2605,'Uniprot taxonomy'!B:R,7,FALSE)</f>
        <v>#N/A</v>
      </c>
      <c r="Q2605" t="e">
        <f>VLOOKUP(B2605,'Uniprot taxonomy'!B:R,8,FALSE)</f>
        <v>#N/A</v>
      </c>
    </row>
    <row r="2606" spans="1:17" hidden="1" x14ac:dyDescent="0.25">
      <c r="A2606" t="s">
        <v>5937</v>
      </c>
      <c r="B2606" t="s">
        <v>5938</v>
      </c>
      <c r="C2606" t="e">
        <f>VLOOKUP('Домены Secretin_N'!B2606,'AC-Architecture'!A:C,3,FALSE)</f>
        <v>#N/A</v>
      </c>
      <c r="D2606">
        <v>613</v>
      </c>
      <c r="E2606" t="s">
        <v>3632</v>
      </c>
      <c r="F2606">
        <v>145</v>
      </c>
      <c r="G2606">
        <v>208</v>
      </c>
      <c r="H2606">
        <f t="shared" si="176"/>
        <v>63</v>
      </c>
      <c r="I2606" t="str">
        <f t="shared" si="177"/>
        <v>E2WYK7_ECOLX/145-208</v>
      </c>
      <c r="K2606" t="e">
        <f>IF(C2606="Secretin_N, Secretin, TraK","T","N")</f>
        <v>#N/A</v>
      </c>
      <c r="L2606" t="e">
        <f>VLOOKUP(E2606,'Uniprot taxonomy'!E:J,4,FALSE)</f>
        <v>#N/A</v>
      </c>
      <c r="M2606" t="e">
        <f>LEFT(VLOOKUP(B2606,'Uniprot taxonomy'!B:R,5,FALSE))</f>
        <v>#N/A</v>
      </c>
      <c r="N2606" t="e">
        <f>VLOOKUP(B2606,'Uniprot taxonomy'!B:R,5,FALSE)</f>
        <v>#N/A</v>
      </c>
      <c r="O2606" t="e">
        <f>VLOOKUP(B2606,'Uniprot taxonomy'!B:R,6,FALSE)</f>
        <v>#N/A</v>
      </c>
      <c r="P2606" t="e">
        <f>VLOOKUP(B2606,'Uniprot taxonomy'!B:R,7,FALSE)</f>
        <v>#N/A</v>
      </c>
      <c r="Q2606" t="e">
        <f>VLOOKUP(B2606,'Uniprot taxonomy'!B:R,8,FALSE)</f>
        <v>#N/A</v>
      </c>
    </row>
    <row r="2607" spans="1:17" hidden="1" x14ac:dyDescent="0.25">
      <c r="A2607" t="s">
        <v>5937</v>
      </c>
      <c r="B2607" t="s">
        <v>5938</v>
      </c>
      <c r="C2607" t="e">
        <f>VLOOKUP('Домены Secretin_N'!B2607,'AC-Architecture'!A:C,3,FALSE)</f>
        <v>#N/A</v>
      </c>
      <c r="D2607">
        <v>613</v>
      </c>
      <c r="E2607" t="s">
        <v>3632</v>
      </c>
      <c r="F2607">
        <v>210</v>
      </c>
      <c r="G2607">
        <v>280</v>
      </c>
      <c r="H2607">
        <f t="shared" si="176"/>
        <v>70</v>
      </c>
      <c r="I2607" t="str">
        <f t="shared" si="177"/>
        <v>E2WYK7_ECOLX/210-280</v>
      </c>
      <c r="K2607" t="e">
        <f>IF(C2607="Secretin_N, Secretin, TraK","T","N")</f>
        <v>#N/A</v>
      </c>
      <c r="L2607" t="e">
        <f>VLOOKUP(E2607,'Uniprot taxonomy'!E:J,4,FALSE)</f>
        <v>#N/A</v>
      </c>
      <c r="M2607" t="e">
        <f>LEFT(VLOOKUP(B2607,'Uniprot taxonomy'!B:R,5,FALSE))</f>
        <v>#N/A</v>
      </c>
      <c r="N2607" t="e">
        <f>VLOOKUP(B2607,'Uniprot taxonomy'!B:R,5,FALSE)</f>
        <v>#N/A</v>
      </c>
      <c r="O2607" t="e">
        <f>VLOOKUP(B2607,'Uniprot taxonomy'!B:R,6,FALSE)</f>
        <v>#N/A</v>
      </c>
      <c r="P2607" t="e">
        <f>VLOOKUP(B2607,'Uniprot taxonomy'!B:R,7,FALSE)</f>
        <v>#N/A</v>
      </c>
      <c r="Q2607" t="e">
        <f>VLOOKUP(B2607,'Uniprot taxonomy'!B:R,8,FALSE)</f>
        <v>#N/A</v>
      </c>
    </row>
    <row r="2608" spans="1:17" hidden="1" x14ac:dyDescent="0.25">
      <c r="A2608" t="s">
        <v>5937</v>
      </c>
      <c r="B2608" t="s">
        <v>5938</v>
      </c>
      <c r="C2608" t="e">
        <f>VLOOKUP('Домены Secretin_N'!B2608,'AC-Architecture'!A:C,3,FALSE)</f>
        <v>#N/A</v>
      </c>
      <c r="D2608">
        <v>613</v>
      </c>
      <c r="E2608" t="s">
        <v>3632</v>
      </c>
      <c r="F2608">
        <v>284</v>
      </c>
      <c r="G2608">
        <v>362</v>
      </c>
      <c r="H2608">
        <f t="shared" si="176"/>
        <v>78</v>
      </c>
      <c r="I2608" t="str">
        <f t="shared" si="177"/>
        <v>E2WYK7_ECOLX/284-362</v>
      </c>
      <c r="K2608" t="e">
        <f>IF(C2608="Secretin_N, Secretin, TraK","T","N")</f>
        <v>#N/A</v>
      </c>
      <c r="L2608" t="e">
        <f>VLOOKUP(E2608,'Uniprot taxonomy'!E:J,4,FALSE)</f>
        <v>#N/A</v>
      </c>
      <c r="M2608" t="e">
        <f>LEFT(VLOOKUP(B2608,'Uniprot taxonomy'!B:R,5,FALSE))</f>
        <v>#N/A</v>
      </c>
      <c r="N2608" t="e">
        <f>VLOOKUP(B2608,'Uniprot taxonomy'!B:R,5,FALSE)</f>
        <v>#N/A</v>
      </c>
      <c r="O2608" t="e">
        <f>VLOOKUP(B2608,'Uniprot taxonomy'!B:R,6,FALSE)</f>
        <v>#N/A</v>
      </c>
      <c r="P2608" t="e">
        <f>VLOOKUP(B2608,'Uniprot taxonomy'!B:R,7,FALSE)</f>
        <v>#N/A</v>
      </c>
      <c r="Q2608" t="e">
        <f>VLOOKUP(B2608,'Uniprot taxonomy'!B:R,8,FALSE)</f>
        <v>#N/A</v>
      </c>
    </row>
    <row r="2609" spans="1:17" hidden="1" x14ac:dyDescent="0.25">
      <c r="A2609" t="s">
        <v>5939</v>
      </c>
      <c r="B2609" t="s">
        <v>5940</v>
      </c>
      <c r="C2609" t="e">
        <f>VLOOKUP('Домены Secretin_N'!B2609,'AC-Architecture'!A:C,3,FALSE)</f>
        <v>#N/A</v>
      </c>
      <c r="D2609">
        <v>681</v>
      </c>
      <c r="E2609" t="s">
        <v>3632</v>
      </c>
      <c r="F2609">
        <v>115</v>
      </c>
      <c r="G2609">
        <v>203</v>
      </c>
      <c r="H2609">
        <f t="shared" si="176"/>
        <v>88</v>
      </c>
      <c r="I2609" t="str">
        <f t="shared" si="177"/>
        <v>E2X6X7_SHIDY/115-203</v>
      </c>
      <c r="K2609" t="e">
        <f>IF(C2609="Secretin_N, Secretin, TraK","T","N")</f>
        <v>#N/A</v>
      </c>
      <c r="L2609" t="e">
        <f>VLOOKUP(E2609,'Uniprot taxonomy'!E:J,4,FALSE)</f>
        <v>#N/A</v>
      </c>
      <c r="M2609" t="e">
        <f>LEFT(VLOOKUP(B2609,'Uniprot taxonomy'!B:R,5,FALSE))</f>
        <v>#N/A</v>
      </c>
      <c r="N2609" t="e">
        <f>VLOOKUP(B2609,'Uniprot taxonomy'!B:R,5,FALSE)</f>
        <v>#N/A</v>
      </c>
      <c r="O2609" t="e">
        <f>VLOOKUP(B2609,'Uniprot taxonomy'!B:R,6,FALSE)</f>
        <v>#N/A</v>
      </c>
      <c r="P2609" t="e">
        <f>VLOOKUP(B2609,'Uniprot taxonomy'!B:R,7,FALSE)</f>
        <v>#N/A</v>
      </c>
      <c r="Q2609" t="e">
        <f>VLOOKUP(B2609,'Uniprot taxonomy'!B:R,8,FALSE)</f>
        <v>#N/A</v>
      </c>
    </row>
    <row r="2610" spans="1:17" hidden="1" x14ac:dyDescent="0.25">
      <c r="A2610" t="s">
        <v>5939</v>
      </c>
      <c r="B2610" t="s">
        <v>5940</v>
      </c>
      <c r="C2610" t="e">
        <f>VLOOKUP('Домены Secretin_N'!B2610,'AC-Architecture'!A:C,3,FALSE)</f>
        <v>#N/A</v>
      </c>
      <c r="D2610">
        <v>681</v>
      </c>
      <c r="E2610" t="s">
        <v>3632</v>
      </c>
      <c r="F2610">
        <v>205</v>
      </c>
      <c r="G2610">
        <v>275</v>
      </c>
      <c r="H2610">
        <f t="shared" si="176"/>
        <v>70</v>
      </c>
      <c r="I2610" t="str">
        <f t="shared" si="177"/>
        <v>E2X6X7_SHIDY/205-275</v>
      </c>
      <c r="K2610" t="e">
        <f>IF(C2610="Secretin_N, Secretin, TraK","T","N")</f>
        <v>#N/A</v>
      </c>
      <c r="L2610" t="e">
        <f>VLOOKUP(E2610,'Uniprot taxonomy'!E:J,4,FALSE)</f>
        <v>#N/A</v>
      </c>
      <c r="M2610" t="e">
        <f>LEFT(VLOOKUP(B2610,'Uniprot taxonomy'!B:R,5,FALSE))</f>
        <v>#N/A</v>
      </c>
      <c r="N2610" t="e">
        <f>VLOOKUP(B2610,'Uniprot taxonomy'!B:R,5,FALSE)</f>
        <v>#N/A</v>
      </c>
      <c r="O2610" t="e">
        <f>VLOOKUP(B2610,'Uniprot taxonomy'!B:R,6,FALSE)</f>
        <v>#N/A</v>
      </c>
      <c r="P2610" t="e">
        <f>VLOOKUP(B2610,'Uniprot taxonomy'!B:R,7,FALSE)</f>
        <v>#N/A</v>
      </c>
      <c r="Q2610" t="e">
        <f>VLOOKUP(B2610,'Uniprot taxonomy'!B:R,8,FALSE)</f>
        <v>#N/A</v>
      </c>
    </row>
    <row r="2611" spans="1:17" hidden="1" x14ac:dyDescent="0.25">
      <c r="A2611" t="s">
        <v>5939</v>
      </c>
      <c r="B2611" t="s">
        <v>5940</v>
      </c>
      <c r="C2611" t="e">
        <f>VLOOKUP('Домены Secretin_N'!B2611,'AC-Architecture'!A:C,3,FALSE)</f>
        <v>#N/A</v>
      </c>
      <c r="D2611">
        <v>681</v>
      </c>
      <c r="E2611" t="s">
        <v>3632</v>
      </c>
      <c r="F2611">
        <v>279</v>
      </c>
      <c r="G2611">
        <v>357</v>
      </c>
      <c r="H2611">
        <f t="shared" si="176"/>
        <v>78</v>
      </c>
      <c r="I2611" t="str">
        <f t="shared" si="177"/>
        <v>E2X6X7_SHIDY/279-357</v>
      </c>
      <c r="K2611" t="e">
        <f>IF(C2611="Secretin_N, Secretin, TraK","T","N")</f>
        <v>#N/A</v>
      </c>
      <c r="L2611" t="e">
        <f>VLOOKUP(E2611,'Uniprot taxonomy'!E:J,4,FALSE)</f>
        <v>#N/A</v>
      </c>
      <c r="M2611" t="e">
        <f>LEFT(VLOOKUP(B2611,'Uniprot taxonomy'!B:R,5,FALSE))</f>
        <v>#N/A</v>
      </c>
      <c r="N2611" t="e">
        <f>VLOOKUP(B2611,'Uniprot taxonomy'!B:R,5,FALSE)</f>
        <v>#N/A</v>
      </c>
      <c r="O2611" t="e">
        <f>VLOOKUP(B2611,'Uniprot taxonomy'!B:R,6,FALSE)</f>
        <v>#N/A</v>
      </c>
      <c r="P2611" t="e">
        <f>VLOOKUP(B2611,'Uniprot taxonomy'!B:R,7,FALSE)</f>
        <v>#N/A</v>
      </c>
      <c r="Q2611" t="e">
        <f>VLOOKUP(B2611,'Uniprot taxonomy'!B:R,8,FALSE)</f>
        <v>#N/A</v>
      </c>
    </row>
    <row r="2612" spans="1:17" hidden="1" x14ac:dyDescent="0.25">
      <c r="A2612" t="s">
        <v>5941</v>
      </c>
      <c r="B2612" t="s">
        <v>5942</v>
      </c>
      <c r="C2612" t="e">
        <f>VLOOKUP('Домены Secretin_N'!B2612,'AC-Architecture'!A:C,3,FALSE)</f>
        <v>#N/A</v>
      </c>
      <c r="D2612">
        <v>460</v>
      </c>
      <c r="E2612" t="s">
        <v>3632</v>
      </c>
      <c r="F2612">
        <v>144</v>
      </c>
      <c r="G2612">
        <v>211</v>
      </c>
      <c r="H2612">
        <f t="shared" si="176"/>
        <v>67</v>
      </c>
      <c r="I2612" t="str">
        <f t="shared" si="177"/>
        <v>E2XK37_PSEFL/144-211</v>
      </c>
      <c r="K2612" t="e">
        <f>IF(C2612="Secretin_N, Secretin, TraK","T","N")</f>
        <v>#N/A</v>
      </c>
      <c r="L2612" t="e">
        <f>VLOOKUP(E2612,'Uniprot taxonomy'!E:J,4,FALSE)</f>
        <v>#N/A</v>
      </c>
      <c r="M2612" t="e">
        <f>LEFT(VLOOKUP(B2612,'Uniprot taxonomy'!B:R,5,FALSE))</f>
        <v>#N/A</v>
      </c>
      <c r="N2612" t="e">
        <f>VLOOKUP(B2612,'Uniprot taxonomy'!B:R,5,FALSE)</f>
        <v>#N/A</v>
      </c>
      <c r="O2612" t="e">
        <f>VLOOKUP(B2612,'Uniprot taxonomy'!B:R,6,FALSE)</f>
        <v>#N/A</v>
      </c>
      <c r="P2612" t="e">
        <f>VLOOKUP(B2612,'Uniprot taxonomy'!B:R,7,FALSE)</f>
        <v>#N/A</v>
      </c>
      <c r="Q2612" t="e">
        <f>VLOOKUP(B2612,'Uniprot taxonomy'!B:R,8,FALSE)</f>
        <v>#N/A</v>
      </c>
    </row>
    <row r="2613" spans="1:17" x14ac:dyDescent="0.25">
      <c r="A2613" t="s">
        <v>18</v>
      </c>
      <c r="B2613" t="s">
        <v>1323</v>
      </c>
      <c r="C2613" t="str">
        <f>VLOOKUP('Домены Secretin_N'!B2613,'AC-Architecture'!A:C,3,FALSE)</f>
        <v>Secretin_N, Secretin, TraK</v>
      </c>
      <c r="D2613">
        <v>713</v>
      </c>
      <c r="E2613" t="s">
        <v>3632</v>
      </c>
      <c r="F2613">
        <v>195</v>
      </c>
      <c r="G2613">
        <v>332</v>
      </c>
      <c r="H2613">
        <f t="shared" si="176"/>
        <v>137</v>
      </c>
      <c r="I2613" t="str">
        <f t="shared" si="177"/>
        <v>E2XL67_PSEFL/195-332</v>
      </c>
      <c r="J2613" t="str">
        <f t="shared" ref="J2613:J2614" si="180">CONCATENATE(K2613,"_",LEFT(O2613,3),"_",LEFT(Q2613,3),"_",B2613)</f>
        <v>T_Pse_Pse_E2XL67</v>
      </c>
      <c r="K2613" t="str">
        <f>IF(C2613="Secretin_N, Secretin, TraK","T","N")</f>
        <v>T</v>
      </c>
      <c r="L2613" t="str">
        <f>VLOOKUP(B2613,'Uniprot taxonomy'!B:R,4,FALSE)</f>
        <v>Proteobacteria</v>
      </c>
      <c r="M2613" t="str">
        <f>LEFT(VLOOKUP(B2613,'Uniprot taxonomy'!B:R,5,FALSE))</f>
        <v>G</v>
      </c>
      <c r="N2613" t="str">
        <f>VLOOKUP(B2613,'Uniprot taxonomy'!B:R,5,FALSE)</f>
        <v>Gammaproteobacteria</v>
      </c>
      <c r="O2613" t="str">
        <f>VLOOKUP(B2613,'Uniprot taxonomy'!B:R,6,FALSE)</f>
        <v>Pseudomonadales</v>
      </c>
      <c r="P2613" t="str">
        <f>VLOOKUP(B2613,'Uniprot taxonomy'!B:R,7,FALSE)</f>
        <v>Pseudomonadaceae</v>
      </c>
      <c r="Q2613" t="str">
        <f>VLOOKUP(B2613,'Uniprot taxonomy'!B:R,8,FALSE)</f>
        <v>Pseudomonas</v>
      </c>
    </row>
    <row r="2614" spans="1:17" x14ac:dyDescent="0.25">
      <c r="A2614" t="s">
        <v>715</v>
      </c>
      <c r="B2614" t="s">
        <v>2014</v>
      </c>
      <c r="C2614" t="str">
        <f>VLOOKUP('Домены Secretin_N'!B2614,'AC-Architecture'!A:C,3,FALSE)</f>
        <v>Secretin_N, Secretin</v>
      </c>
      <c r="D2614">
        <v>241</v>
      </c>
      <c r="E2614" t="s">
        <v>3632</v>
      </c>
      <c r="F2614">
        <v>22</v>
      </c>
      <c r="G2614">
        <v>81</v>
      </c>
      <c r="H2614">
        <f t="shared" si="176"/>
        <v>59</v>
      </c>
      <c r="I2614" t="str">
        <f t="shared" si="177"/>
        <v>E2XU98_PSEFL/22-81</v>
      </c>
      <c r="J2614" t="str">
        <f t="shared" si="180"/>
        <v>N_Pse_Pse_E2XU98</v>
      </c>
      <c r="K2614" t="str">
        <f>IF(C2614="Secretin_N, Secretin, TraK","T","N")</f>
        <v>N</v>
      </c>
      <c r="L2614" t="str">
        <f>VLOOKUP(B2614,'Uniprot taxonomy'!B:R,4,FALSE)</f>
        <v>Proteobacteria</v>
      </c>
      <c r="M2614" t="str">
        <f>LEFT(VLOOKUP(B2614,'Uniprot taxonomy'!B:R,5,FALSE))</f>
        <v>G</v>
      </c>
      <c r="N2614" t="str">
        <f>VLOOKUP(B2614,'Uniprot taxonomy'!B:R,5,FALSE)</f>
        <v>Gammaproteobacteria</v>
      </c>
      <c r="O2614" t="str">
        <f>VLOOKUP(B2614,'Uniprot taxonomy'!B:R,6,FALSE)</f>
        <v>Pseudomonadales</v>
      </c>
      <c r="P2614" t="str">
        <f>VLOOKUP(B2614,'Uniprot taxonomy'!B:R,7,FALSE)</f>
        <v>Pseudomonadaceae</v>
      </c>
      <c r="Q2614" t="str">
        <f>VLOOKUP(B2614,'Uniprot taxonomy'!B:R,8,FALSE)</f>
        <v>Pseudomonas</v>
      </c>
    </row>
    <row r="2615" spans="1:17" hidden="1" x14ac:dyDescent="0.25">
      <c r="A2615" t="s">
        <v>5943</v>
      </c>
      <c r="B2615" t="s">
        <v>5944</v>
      </c>
      <c r="C2615" t="e">
        <f>VLOOKUP('Домены Secretin_N'!B2615,'AC-Architecture'!A:C,3,FALSE)</f>
        <v>#N/A</v>
      </c>
      <c r="D2615">
        <v>740</v>
      </c>
      <c r="E2615" t="s">
        <v>3632</v>
      </c>
      <c r="F2615">
        <v>199</v>
      </c>
      <c r="G2615">
        <v>259</v>
      </c>
      <c r="H2615">
        <f t="shared" si="176"/>
        <v>60</v>
      </c>
      <c r="I2615" t="str">
        <f t="shared" si="177"/>
        <v>E2XUX6_PSEFL/199-259</v>
      </c>
      <c r="K2615" t="e">
        <f>IF(C2615="Secretin_N, Secretin, TraK","T","N")</f>
        <v>#N/A</v>
      </c>
      <c r="L2615" t="e">
        <f>VLOOKUP(E2615,'Uniprot taxonomy'!E:J,4,FALSE)</f>
        <v>#N/A</v>
      </c>
      <c r="M2615" t="e">
        <f>LEFT(VLOOKUP(B2615,'Uniprot taxonomy'!B:R,5,FALSE))</f>
        <v>#N/A</v>
      </c>
      <c r="N2615" t="e">
        <f>VLOOKUP(B2615,'Uniprot taxonomy'!B:R,5,FALSE)</f>
        <v>#N/A</v>
      </c>
      <c r="O2615" t="e">
        <f>VLOOKUP(B2615,'Uniprot taxonomy'!B:R,6,FALSE)</f>
        <v>#N/A</v>
      </c>
      <c r="P2615" t="e">
        <f>VLOOKUP(B2615,'Uniprot taxonomy'!B:R,7,FALSE)</f>
        <v>#N/A</v>
      </c>
      <c r="Q2615" t="e">
        <f>VLOOKUP(B2615,'Uniprot taxonomy'!B:R,8,FALSE)</f>
        <v>#N/A</v>
      </c>
    </row>
    <row r="2616" spans="1:17" hidden="1" x14ac:dyDescent="0.25">
      <c r="A2616" t="s">
        <v>5943</v>
      </c>
      <c r="B2616" t="s">
        <v>5944</v>
      </c>
      <c r="C2616" t="e">
        <f>VLOOKUP('Домены Secretin_N'!B2616,'AC-Architecture'!A:C,3,FALSE)</f>
        <v>#N/A</v>
      </c>
      <c r="D2616">
        <v>740</v>
      </c>
      <c r="E2616" t="s">
        <v>3632</v>
      </c>
      <c r="F2616">
        <v>264</v>
      </c>
      <c r="G2616">
        <v>333</v>
      </c>
      <c r="H2616">
        <f t="shared" si="176"/>
        <v>69</v>
      </c>
      <c r="I2616" t="str">
        <f t="shared" si="177"/>
        <v>E2XUX6_PSEFL/264-333</v>
      </c>
      <c r="K2616" t="e">
        <f>IF(C2616="Secretin_N, Secretin, TraK","T","N")</f>
        <v>#N/A</v>
      </c>
      <c r="L2616" t="e">
        <f>VLOOKUP(E2616,'Uniprot taxonomy'!E:J,4,FALSE)</f>
        <v>#N/A</v>
      </c>
      <c r="M2616" t="e">
        <f>LEFT(VLOOKUP(B2616,'Uniprot taxonomy'!B:R,5,FALSE))</f>
        <v>#N/A</v>
      </c>
      <c r="N2616" t="e">
        <f>VLOOKUP(B2616,'Uniprot taxonomy'!B:R,5,FALSE)</f>
        <v>#N/A</v>
      </c>
      <c r="O2616" t="e">
        <f>VLOOKUP(B2616,'Uniprot taxonomy'!B:R,6,FALSE)</f>
        <v>#N/A</v>
      </c>
      <c r="P2616" t="e">
        <f>VLOOKUP(B2616,'Uniprot taxonomy'!B:R,7,FALSE)</f>
        <v>#N/A</v>
      </c>
      <c r="Q2616" t="e">
        <f>VLOOKUP(B2616,'Uniprot taxonomy'!B:R,8,FALSE)</f>
        <v>#N/A</v>
      </c>
    </row>
    <row r="2617" spans="1:17" hidden="1" x14ac:dyDescent="0.25">
      <c r="A2617" t="s">
        <v>5943</v>
      </c>
      <c r="B2617" t="s">
        <v>5944</v>
      </c>
      <c r="C2617" t="e">
        <f>VLOOKUP('Домены Secretin_N'!B2617,'AC-Architecture'!A:C,3,FALSE)</f>
        <v>#N/A</v>
      </c>
      <c r="D2617">
        <v>740</v>
      </c>
      <c r="E2617" t="s">
        <v>3632</v>
      </c>
      <c r="F2617">
        <v>338</v>
      </c>
      <c r="G2617">
        <v>475</v>
      </c>
      <c r="H2617">
        <f t="shared" si="176"/>
        <v>137</v>
      </c>
      <c r="I2617" t="str">
        <f t="shared" si="177"/>
        <v>E2XUX6_PSEFL/338-475</v>
      </c>
      <c r="K2617" t="e">
        <f>IF(C2617="Secretin_N, Secretin, TraK","T","N")</f>
        <v>#N/A</v>
      </c>
      <c r="L2617" t="e">
        <f>VLOOKUP(E2617,'Uniprot taxonomy'!E:J,4,FALSE)</f>
        <v>#N/A</v>
      </c>
      <c r="M2617" t="e">
        <f>LEFT(VLOOKUP(B2617,'Uniprot taxonomy'!B:R,5,FALSE))</f>
        <v>#N/A</v>
      </c>
      <c r="N2617" t="e">
        <f>VLOOKUP(B2617,'Uniprot taxonomy'!B:R,5,FALSE)</f>
        <v>#N/A</v>
      </c>
      <c r="O2617" t="e">
        <f>VLOOKUP(B2617,'Uniprot taxonomy'!B:R,6,FALSE)</f>
        <v>#N/A</v>
      </c>
      <c r="P2617" t="e">
        <f>VLOOKUP(B2617,'Uniprot taxonomy'!B:R,7,FALSE)</f>
        <v>#N/A</v>
      </c>
      <c r="Q2617" t="e">
        <f>VLOOKUP(B2617,'Uniprot taxonomy'!B:R,8,FALSE)</f>
        <v>#N/A</v>
      </c>
    </row>
    <row r="2618" spans="1:17" x14ac:dyDescent="0.25">
      <c r="A2618" t="s">
        <v>716</v>
      </c>
      <c r="B2618" t="s">
        <v>2015</v>
      </c>
      <c r="C2618" t="str">
        <f>VLOOKUP('Домены Secretin_N'!B2618,'AC-Architecture'!A:C,3,FALSE)</f>
        <v>Secretin_N, Secretin</v>
      </c>
      <c r="D2618">
        <v>453</v>
      </c>
      <c r="E2618" t="s">
        <v>3632</v>
      </c>
      <c r="F2618">
        <v>179</v>
      </c>
      <c r="G2618">
        <v>263</v>
      </c>
      <c r="H2618">
        <f t="shared" si="176"/>
        <v>84</v>
      </c>
      <c r="I2618" t="str">
        <f t="shared" si="177"/>
        <v>E2XWH4_PSEFL/179-263</v>
      </c>
      <c r="J2618" t="str">
        <f>CONCATENATE(K2618,"_",LEFT(O2618,3),"_",LEFT(Q2618,3),"_",B2618)</f>
        <v>N_Pse_Pse_E2XWH4</v>
      </c>
      <c r="K2618" t="str">
        <f>IF(C2618="Secretin_N, Secretin, TraK","T","N")</f>
        <v>N</v>
      </c>
      <c r="L2618" t="str">
        <f>VLOOKUP(B2618,'Uniprot taxonomy'!B:R,4,FALSE)</f>
        <v>Proteobacteria</v>
      </c>
      <c r="M2618" t="str">
        <f>LEFT(VLOOKUP(B2618,'Uniprot taxonomy'!B:R,5,FALSE))</f>
        <v>G</v>
      </c>
      <c r="N2618" t="str">
        <f>VLOOKUP(B2618,'Uniprot taxonomy'!B:R,5,FALSE)</f>
        <v>Gammaproteobacteria</v>
      </c>
      <c r="O2618" t="str">
        <f>VLOOKUP(B2618,'Uniprot taxonomy'!B:R,6,FALSE)</f>
        <v>Pseudomonadales</v>
      </c>
      <c r="P2618" t="str">
        <f>VLOOKUP(B2618,'Uniprot taxonomy'!B:R,7,FALSE)</f>
        <v>Pseudomonadaceae</v>
      </c>
      <c r="Q2618" t="str">
        <f>VLOOKUP(B2618,'Uniprot taxonomy'!B:R,8,FALSE)</f>
        <v>Pseudomonas</v>
      </c>
    </row>
    <row r="2619" spans="1:17" hidden="1" x14ac:dyDescent="0.25">
      <c r="A2619" t="s">
        <v>5945</v>
      </c>
      <c r="B2619" t="s">
        <v>5946</v>
      </c>
      <c r="C2619" t="e">
        <f>VLOOKUP('Домены Secretin_N'!B2619,'AC-Architecture'!A:C,3,FALSE)</f>
        <v>#N/A</v>
      </c>
      <c r="D2619">
        <v>641</v>
      </c>
      <c r="E2619" t="s">
        <v>3632</v>
      </c>
      <c r="F2619">
        <v>268</v>
      </c>
      <c r="G2619">
        <v>328</v>
      </c>
      <c r="H2619">
        <f t="shared" si="176"/>
        <v>60</v>
      </c>
      <c r="I2619" t="str">
        <f t="shared" si="177"/>
        <v>E2XZF3_PSEFL/268-328</v>
      </c>
      <c r="K2619" t="e">
        <f>IF(C2619="Secretin_N, Secretin, TraK","T","N")</f>
        <v>#N/A</v>
      </c>
      <c r="L2619" t="e">
        <f>VLOOKUP(E2619,'Uniprot taxonomy'!E:J,4,FALSE)</f>
        <v>#N/A</v>
      </c>
      <c r="M2619" t="e">
        <f>LEFT(VLOOKUP(B2619,'Uniprot taxonomy'!B:R,5,FALSE))</f>
        <v>#N/A</v>
      </c>
      <c r="N2619" t="e">
        <f>VLOOKUP(B2619,'Uniprot taxonomy'!B:R,5,FALSE)</f>
        <v>#N/A</v>
      </c>
      <c r="O2619" t="e">
        <f>VLOOKUP(B2619,'Uniprot taxonomy'!B:R,6,FALSE)</f>
        <v>#N/A</v>
      </c>
      <c r="P2619" t="e">
        <f>VLOOKUP(B2619,'Uniprot taxonomy'!B:R,7,FALSE)</f>
        <v>#N/A</v>
      </c>
      <c r="Q2619" t="e">
        <f>VLOOKUP(B2619,'Uniprot taxonomy'!B:R,8,FALSE)</f>
        <v>#N/A</v>
      </c>
    </row>
    <row r="2620" spans="1:17" hidden="1" x14ac:dyDescent="0.25">
      <c r="A2620" t="s">
        <v>717</v>
      </c>
      <c r="B2620" t="s">
        <v>2016</v>
      </c>
      <c r="C2620" t="str">
        <f>VLOOKUP('Домены Secretin_N'!B2620,'AC-Architecture'!A:C,3,FALSE)</f>
        <v>Secretin_N, Secretin</v>
      </c>
      <c r="D2620">
        <v>372</v>
      </c>
      <c r="E2620" t="s">
        <v>3632</v>
      </c>
      <c r="F2620">
        <v>105</v>
      </c>
      <c r="G2620">
        <v>165</v>
      </c>
      <c r="H2620">
        <f t="shared" si="176"/>
        <v>60</v>
      </c>
      <c r="I2620" t="str">
        <f t="shared" si="177"/>
        <v>E2ZA45_9FIRM/105-165</v>
      </c>
      <c r="K2620" t="str">
        <f>IF(C2620="Secretin_N, Secretin, TraK","T","N")</f>
        <v>N</v>
      </c>
      <c r="L2620" t="e">
        <f>VLOOKUP(E2620,'Uniprot taxonomy'!E:J,4,FALSE)</f>
        <v>#N/A</v>
      </c>
      <c r="M2620" t="str">
        <f>LEFT(VLOOKUP(B2620,'Uniprot taxonomy'!B:R,5,FALSE))</f>
        <v>N</v>
      </c>
      <c r="N2620" t="str">
        <f>VLOOKUP(B2620,'Uniprot taxonomy'!B:R,5,FALSE)</f>
        <v>Negativicutes</v>
      </c>
      <c r="O2620" t="str">
        <f>VLOOKUP(B2620,'Uniprot taxonomy'!B:R,6,FALSE)</f>
        <v>Selenomonadales</v>
      </c>
      <c r="P2620" t="str">
        <f>VLOOKUP(B2620,'Uniprot taxonomy'!B:R,7,FALSE)</f>
        <v>Veillonellaceae</v>
      </c>
      <c r="Q2620" t="str">
        <f>VLOOKUP(B2620,'Uniprot taxonomy'!B:R,8,FALSE)</f>
        <v>Megasphaera</v>
      </c>
    </row>
    <row r="2621" spans="1:17" x14ac:dyDescent="0.25">
      <c r="A2621" t="s">
        <v>718</v>
      </c>
      <c r="B2621" t="s">
        <v>2017</v>
      </c>
      <c r="C2621" t="str">
        <f>VLOOKUP('Домены Secretin_N'!B2621,'AC-Architecture'!A:C,3,FALSE)</f>
        <v>Secretin_N, Secretin</v>
      </c>
      <c r="D2621">
        <v>273</v>
      </c>
      <c r="E2621" t="s">
        <v>3632</v>
      </c>
      <c r="F2621">
        <v>26</v>
      </c>
      <c r="G2621">
        <v>85</v>
      </c>
      <c r="H2621">
        <f t="shared" si="176"/>
        <v>59</v>
      </c>
      <c r="I2621" t="str">
        <f t="shared" si="177"/>
        <v>E2ZUX0_PSEAI/26-85</v>
      </c>
      <c r="J2621" t="str">
        <f>CONCATENATE(K2621,"_",LEFT(O2621,3),"_",LEFT(Q2621,3),"_",B2621)</f>
        <v>N_Pse_Pse_E2ZUX0</v>
      </c>
      <c r="K2621" t="str">
        <f>IF(C2621="Secretin_N, Secretin, TraK","T","N")</f>
        <v>N</v>
      </c>
      <c r="L2621" t="str">
        <f>VLOOKUP(B2621,'Uniprot taxonomy'!B:R,4,FALSE)</f>
        <v>Proteobacteria</v>
      </c>
      <c r="M2621" t="str">
        <f>LEFT(VLOOKUP(B2621,'Uniprot taxonomy'!B:R,5,FALSE))</f>
        <v>G</v>
      </c>
      <c r="N2621" t="str">
        <f>VLOOKUP(B2621,'Uniprot taxonomy'!B:R,5,FALSE)</f>
        <v>Gammaproteobacteria</v>
      </c>
      <c r="O2621" t="str">
        <f>VLOOKUP(B2621,'Uniprot taxonomy'!B:R,6,FALSE)</f>
        <v>Pseudomonadales</v>
      </c>
      <c r="P2621" t="str">
        <f>VLOOKUP(B2621,'Uniprot taxonomy'!B:R,7,FALSE)</f>
        <v>Pseudomonadaceae</v>
      </c>
      <c r="Q2621" t="str">
        <f>VLOOKUP(B2621,'Uniprot taxonomy'!B:R,8,FALSE)</f>
        <v>Pseudomonas</v>
      </c>
    </row>
    <row r="2622" spans="1:17" hidden="1" x14ac:dyDescent="0.25">
      <c r="A2622" t="s">
        <v>5948</v>
      </c>
      <c r="B2622" t="s">
        <v>5949</v>
      </c>
      <c r="C2622" t="e">
        <f>VLOOKUP('Домены Secretin_N'!B2622,'AC-Architecture'!A:C,3,FALSE)</f>
        <v>#N/A</v>
      </c>
      <c r="D2622">
        <v>658</v>
      </c>
      <c r="E2622" t="s">
        <v>3632</v>
      </c>
      <c r="F2622">
        <v>146</v>
      </c>
      <c r="G2622">
        <v>207</v>
      </c>
      <c r="H2622">
        <f t="shared" si="176"/>
        <v>61</v>
      </c>
      <c r="I2622" t="str">
        <f t="shared" si="177"/>
        <v>E2ZWJ8_PSEAI/146-207</v>
      </c>
      <c r="K2622" t="e">
        <f>IF(C2622="Secretin_N, Secretin, TraK","T","N")</f>
        <v>#N/A</v>
      </c>
      <c r="L2622" t="e">
        <f>VLOOKUP(E2622,'Uniprot taxonomy'!E:J,4,FALSE)</f>
        <v>#N/A</v>
      </c>
      <c r="M2622" t="e">
        <f>LEFT(VLOOKUP(B2622,'Uniprot taxonomy'!B:R,5,FALSE))</f>
        <v>#N/A</v>
      </c>
      <c r="N2622" t="e">
        <f>VLOOKUP(B2622,'Uniprot taxonomy'!B:R,5,FALSE)</f>
        <v>#N/A</v>
      </c>
      <c r="O2622" t="e">
        <f>VLOOKUP(B2622,'Uniprot taxonomy'!B:R,6,FALSE)</f>
        <v>#N/A</v>
      </c>
      <c r="P2622" t="e">
        <f>VLOOKUP(B2622,'Uniprot taxonomy'!B:R,7,FALSE)</f>
        <v>#N/A</v>
      </c>
      <c r="Q2622" t="e">
        <f>VLOOKUP(B2622,'Uniprot taxonomy'!B:R,8,FALSE)</f>
        <v>#N/A</v>
      </c>
    </row>
    <row r="2623" spans="1:17" hidden="1" x14ac:dyDescent="0.25">
      <c r="A2623" t="s">
        <v>5948</v>
      </c>
      <c r="B2623" t="s">
        <v>5949</v>
      </c>
      <c r="C2623" t="e">
        <f>VLOOKUP('Домены Secretin_N'!B2623,'AC-Architecture'!A:C,3,FALSE)</f>
        <v>#N/A</v>
      </c>
      <c r="D2623">
        <v>658</v>
      </c>
      <c r="E2623" t="s">
        <v>3632</v>
      </c>
      <c r="F2623">
        <v>209</v>
      </c>
      <c r="G2623">
        <v>277</v>
      </c>
      <c r="H2623">
        <f t="shared" si="176"/>
        <v>68</v>
      </c>
      <c r="I2623" t="str">
        <f t="shared" si="177"/>
        <v>E2ZWJ8_PSEAI/209-277</v>
      </c>
      <c r="K2623" t="e">
        <f>IF(C2623="Secretin_N, Secretin, TraK","T","N")</f>
        <v>#N/A</v>
      </c>
      <c r="L2623" t="e">
        <f>VLOOKUP(E2623,'Uniprot taxonomy'!E:J,4,FALSE)</f>
        <v>#N/A</v>
      </c>
      <c r="M2623" t="e">
        <f>LEFT(VLOOKUP(B2623,'Uniprot taxonomy'!B:R,5,FALSE))</f>
        <v>#N/A</v>
      </c>
      <c r="N2623" t="e">
        <f>VLOOKUP(B2623,'Uniprot taxonomy'!B:R,5,FALSE)</f>
        <v>#N/A</v>
      </c>
      <c r="O2623" t="e">
        <f>VLOOKUP(B2623,'Uniprot taxonomy'!B:R,6,FALSE)</f>
        <v>#N/A</v>
      </c>
      <c r="P2623" t="e">
        <f>VLOOKUP(B2623,'Uniprot taxonomy'!B:R,7,FALSE)</f>
        <v>#N/A</v>
      </c>
      <c r="Q2623" t="e">
        <f>VLOOKUP(B2623,'Uniprot taxonomy'!B:R,8,FALSE)</f>
        <v>#N/A</v>
      </c>
    </row>
    <row r="2624" spans="1:17" hidden="1" x14ac:dyDescent="0.25">
      <c r="A2624" t="s">
        <v>5948</v>
      </c>
      <c r="B2624" t="s">
        <v>5949</v>
      </c>
      <c r="C2624" t="e">
        <f>VLOOKUP('Домены Secretin_N'!B2624,'AC-Architecture'!A:C,3,FALSE)</f>
        <v>#N/A</v>
      </c>
      <c r="D2624">
        <v>658</v>
      </c>
      <c r="E2624" t="s">
        <v>3632</v>
      </c>
      <c r="F2624">
        <v>281</v>
      </c>
      <c r="G2624">
        <v>360</v>
      </c>
      <c r="H2624">
        <f t="shared" si="176"/>
        <v>79</v>
      </c>
      <c r="I2624" t="str">
        <f t="shared" si="177"/>
        <v>E2ZWJ8_PSEAI/281-360</v>
      </c>
      <c r="K2624" t="e">
        <f>IF(C2624="Secretin_N, Secretin, TraK","T","N")</f>
        <v>#N/A</v>
      </c>
      <c r="L2624" t="e">
        <f>VLOOKUP(E2624,'Uniprot taxonomy'!E:J,4,FALSE)</f>
        <v>#N/A</v>
      </c>
      <c r="M2624" t="e">
        <f>LEFT(VLOOKUP(B2624,'Uniprot taxonomy'!B:R,5,FALSE))</f>
        <v>#N/A</v>
      </c>
      <c r="N2624" t="e">
        <f>VLOOKUP(B2624,'Uniprot taxonomy'!B:R,5,FALSE)</f>
        <v>#N/A</v>
      </c>
      <c r="O2624" t="e">
        <f>VLOOKUP(B2624,'Uniprot taxonomy'!B:R,6,FALSE)</f>
        <v>#N/A</v>
      </c>
      <c r="P2624" t="e">
        <f>VLOOKUP(B2624,'Uniprot taxonomy'!B:R,7,FALSE)</f>
        <v>#N/A</v>
      </c>
      <c r="Q2624" t="e">
        <f>VLOOKUP(B2624,'Uniprot taxonomy'!B:R,8,FALSE)</f>
        <v>#N/A</v>
      </c>
    </row>
    <row r="2625" spans="1:17" hidden="1" x14ac:dyDescent="0.25">
      <c r="A2625" t="s">
        <v>5950</v>
      </c>
      <c r="B2625" t="s">
        <v>5951</v>
      </c>
      <c r="C2625" t="e">
        <f>VLOOKUP('Домены Secretin_N'!B2625,'AC-Architecture'!A:C,3,FALSE)</f>
        <v>#N/A</v>
      </c>
      <c r="D2625">
        <v>714</v>
      </c>
      <c r="E2625" t="s">
        <v>3632</v>
      </c>
      <c r="F2625">
        <v>379</v>
      </c>
      <c r="G2625">
        <v>449</v>
      </c>
      <c r="H2625">
        <f t="shared" si="176"/>
        <v>70</v>
      </c>
      <c r="I2625" t="str">
        <f t="shared" si="177"/>
        <v>E3A0Z6_PSEAI/379-449</v>
      </c>
      <c r="K2625" t="e">
        <f>IF(C2625="Secretin_N, Secretin, TraK","T","N")</f>
        <v>#N/A</v>
      </c>
      <c r="L2625" t="e">
        <f>VLOOKUP(E2625,'Uniprot taxonomy'!E:J,4,FALSE)</f>
        <v>#N/A</v>
      </c>
      <c r="M2625" t="e">
        <f>LEFT(VLOOKUP(B2625,'Uniprot taxonomy'!B:R,5,FALSE))</f>
        <v>#N/A</v>
      </c>
      <c r="N2625" t="e">
        <f>VLOOKUP(B2625,'Uniprot taxonomy'!B:R,5,FALSE)</f>
        <v>#N/A</v>
      </c>
      <c r="O2625" t="e">
        <f>VLOOKUP(B2625,'Uniprot taxonomy'!B:R,6,FALSE)</f>
        <v>#N/A</v>
      </c>
      <c r="P2625" t="e">
        <f>VLOOKUP(B2625,'Uniprot taxonomy'!B:R,7,FALSE)</f>
        <v>#N/A</v>
      </c>
      <c r="Q2625" t="e">
        <f>VLOOKUP(B2625,'Uniprot taxonomy'!B:R,8,FALSE)</f>
        <v>#N/A</v>
      </c>
    </row>
    <row r="2626" spans="1:17" x14ac:dyDescent="0.25">
      <c r="A2626" t="s">
        <v>719</v>
      </c>
      <c r="B2626" t="s">
        <v>2018</v>
      </c>
      <c r="C2626" t="str">
        <f>VLOOKUP('Домены Secretin_N'!B2626,'AC-Architecture'!A:C,3,FALSE)</f>
        <v>Secretin_N, Secretin</v>
      </c>
      <c r="D2626">
        <v>604</v>
      </c>
      <c r="E2626" t="s">
        <v>3632</v>
      </c>
      <c r="F2626">
        <v>182</v>
      </c>
      <c r="G2626">
        <v>277</v>
      </c>
      <c r="H2626">
        <f t="shared" si="176"/>
        <v>95</v>
      </c>
      <c r="I2626" t="str">
        <f t="shared" si="177"/>
        <v>E3A1V6_PSEAI/182-277</v>
      </c>
      <c r="J2626" t="str">
        <f>CONCATENATE(K2626,"_",LEFT(O2626,3),"_",LEFT(Q2626,3),"_",B2626)</f>
        <v>N_Pse_Pse_E3A1V6</v>
      </c>
      <c r="K2626" t="str">
        <f>IF(C2626="Secretin_N, Secretin, TraK","T","N")</f>
        <v>N</v>
      </c>
      <c r="L2626" t="str">
        <f>VLOOKUP(B2626,'Uniprot taxonomy'!B:R,4,FALSE)</f>
        <v>Proteobacteria</v>
      </c>
      <c r="M2626" t="str">
        <f>LEFT(VLOOKUP(B2626,'Uniprot taxonomy'!B:R,5,FALSE))</f>
        <v>G</v>
      </c>
      <c r="N2626" t="str">
        <f>VLOOKUP(B2626,'Uniprot taxonomy'!B:R,5,FALSE)</f>
        <v>Gammaproteobacteria</v>
      </c>
      <c r="O2626" t="str">
        <f>VLOOKUP(B2626,'Uniprot taxonomy'!B:R,6,FALSE)</f>
        <v>Pseudomonadales</v>
      </c>
      <c r="P2626" t="str">
        <f>VLOOKUP(B2626,'Uniprot taxonomy'!B:R,7,FALSE)</f>
        <v>Pseudomonadaceae</v>
      </c>
      <c r="Q2626" t="str">
        <f>VLOOKUP(B2626,'Uniprot taxonomy'!B:R,8,FALSE)</f>
        <v>Pseudomonas</v>
      </c>
    </row>
    <row r="2627" spans="1:17" hidden="1" x14ac:dyDescent="0.25">
      <c r="A2627" t="s">
        <v>5952</v>
      </c>
      <c r="B2627" t="s">
        <v>5953</v>
      </c>
      <c r="C2627" t="e">
        <f>VLOOKUP('Домены Secretin_N'!B2627,'AC-Architecture'!A:C,3,FALSE)</f>
        <v>#N/A</v>
      </c>
      <c r="D2627">
        <v>776</v>
      </c>
      <c r="E2627" t="s">
        <v>3632</v>
      </c>
      <c r="F2627">
        <v>141</v>
      </c>
      <c r="G2627">
        <v>202</v>
      </c>
      <c r="H2627">
        <f t="shared" ref="H2627:H2690" si="181">G2627-F2627</f>
        <v>61</v>
      </c>
      <c r="I2627" t="str">
        <f t="shared" ref="I2627:I2690" si="182">CONCATENATE(A2627,"/",F2627,"-",G2627)</f>
        <v>E3A2C6_PSEAI/141-202</v>
      </c>
      <c r="K2627" t="e">
        <f>IF(C2627="Secretin_N, Secretin, TraK","T","N")</f>
        <v>#N/A</v>
      </c>
      <c r="L2627" t="e">
        <f>VLOOKUP(E2627,'Uniprot taxonomy'!E:J,4,FALSE)</f>
        <v>#N/A</v>
      </c>
      <c r="M2627" t="e">
        <f>LEFT(VLOOKUP(B2627,'Uniprot taxonomy'!B:R,5,FALSE))</f>
        <v>#N/A</v>
      </c>
      <c r="N2627" t="e">
        <f>VLOOKUP(B2627,'Uniprot taxonomy'!B:R,5,FALSE)</f>
        <v>#N/A</v>
      </c>
      <c r="O2627" t="e">
        <f>VLOOKUP(B2627,'Uniprot taxonomy'!B:R,6,FALSE)</f>
        <v>#N/A</v>
      </c>
      <c r="P2627" t="e">
        <f>VLOOKUP(B2627,'Uniprot taxonomy'!B:R,7,FALSE)</f>
        <v>#N/A</v>
      </c>
      <c r="Q2627" t="e">
        <f>VLOOKUP(B2627,'Uniprot taxonomy'!B:R,8,FALSE)</f>
        <v>#N/A</v>
      </c>
    </row>
    <row r="2628" spans="1:17" hidden="1" x14ac:dyDescent="0.25">
      <c r="A2628" t="s">
        <v>5952</v>
      </c>
      <c r="B2628" t="s">
        <v>5953</v>
      </c>
      <c r="C2628" t="e">
        <f>VLOOKUP('Домены Secretin_N'!B2628,'AC-Architecture'!A:C,3,FALSE)</f>
        <v>#N/A</v>
      </c>
      <c r="D2628">
        <v>776</v>
      </c>
      <c r="E2628" t="s">
        <v>3632</v>
      </c>
      <c r="F2628">
        <v>204</v>
      </c>
      <c r="G2628">
        <v>272</v>
      </c>
      <c r="H2628">
        <f t="shared" si="181"/>
        <v>68</v>
      </c>
      <c r="I2628" t="str">
        <f t="shared" si="182"/>
        <v>E3A2C6_PSEAI/204-272</v>
      </c>
      <c r="K2628" t="e">
        <f>IF(C2628="Secretin_N, Secretin, TraK","T","N")</f>
        <v>#N/A</v>
      </c>
      <c r="L2628" t="e">
        <f>VLOOKUP(E2628,'Uniprot taxonomy'!E:J,4,FALSE)</f>
        <v>#N/A</v>
      </c>
      <c r="M2628" t="e">
        <f>LEFT(VLOOKUP(B2628,'Uniprot taxonomy'!B:R,5,FALSE))</f>
        <v>#N/A</v>
      </c>
      <c r="N2628" t="e">
        <f>VLOOKUP(B2628,'Uniprot taxonomy'!B:R,5,FALSE)</f>
        <v>#N/A</v>
      </c>
      <c r="O2628" t="e">
        <f>VLOOKUP(B2628,'Uniprot taxonomy'!B:R,6,FALSE)</f>
        <v>#N/A</v>
      </c>
      <c r="P2628" t="e">
        <f>VLOOKUP(B2628,'Uniprot taxonomy'!B:R,7,FALSE)</f>
        <v>#N/A</v>
      </c>
      <c r="Q2628" t="e">
        <f>VLOOKUP(B2628,'Uniprot taxonomy'!B:R,8,FALSE)</f>
        <v>#N/A</v>
      </c>
    </row>
    <row r="2629" spans="1:17" hidden="1" x14ac:dyDescent="0.25">
      <c r="A2629" t="s">
        <v>5952</v>
      </c>
      <c r="B2629" t="s">
        <v>5953</v>
      </c>
      <c r="C2629" t="e">
        <f>VLOOKUP('Домены Secretin_N'!B2629,'AC-Architecture'!A:C,3,FALSE)</f>
        <v>#N/A</v>
      </c>
      <c r="D2629">
        <v>776</v>
      </c>
      <c r="E2629" t="s">
        <v>3632</v>
      </c>
      <c r="F2629">
        <v>276</v>
      </c>
      <c r="G2629">
        <v>352</v>
      </c>
      <c r="H2629">
        <f t="shared" si="181"/>
        <v>76</v>
      </c>
      <c r="I2629" t="str">
        <f t="shared" si="182"/>
        <v>E3A2C6_PSEAI/276-352</v>
      </c>
      <c r="K2629" t="e">
        <f>IF(C2629="Secretin_N, Secretin, TraK","T","N")</f>
        <v>#N/A</v>
      </c>
      <c r="L2629" t="e">
        <f>VLOOKUP(E2629,'Uniprot taxonomy'!E:J,4,FALSE)</f>
        <v>#N/A</v>
      </c>
      <c r="M2629" t="e">
        <f>LEFT(VLOOKUP(B2629,'Uniprot taxonomy'!B:R,5,FALSE))</f>
        <v>#N/A</v>
      </c>
      <c r="N2629" t="e">
        <f>VLOOKUP(B2629,'Uniprot taxonomy'!B:R,5,FALSE)</f>
        <v>#N/A</v>
      </c>
      <c r="O2629" t="e">
        <f>VLOOKUP(B2629,'Uniprot taxonomy'!B:R,6,FALSE)</f>
        <v>#N/A</v>
      </c>
      <c r="P2629" t="e">
        <f>VLOOKUP(B2629,'Uniprot taxonomy'!B:R,7,FALSE)</f>
        <v>#N/A</v>
      </c>
      <c r="Q2629" t="e">
        <f>VLOOKUP(B2629,'Uniprot taxonomy'!B:R,8,FALSE)</f>
        <v>#N/A</v>
      </c>
    </row>
    <row r="2630" spans="1:17" x14ac:dyDescent="0.25">
      <c r="A2630" t="s">
        <v>720</v>
      </c>
      <c r="B2630" t="s">
        <v>2019</v>
      </c>
      <c r="C2630" t="str">
        <f>VLOOKUP('Домены Secretin_N'!B2630,'AC-Architecture'!A:C,3,FALSE)</f>
        <v>Secretin_N, Secretin</v>
      </c>
      <c r="D2630">
        <v>489</v>
      </c>
      <c r="E2630" t="s">
        <v>3632</v>
      </c>
      <c r="F2630">
        <v>178</v>
      </c>
      <c r="G2630">
        <v>263</v>
      </c>
      <c r="H2630">
        <f t="shared" si="181"/>
        <v>85</v>
      </c>
      <c r="I2630" t="str">
        <f t="shared" si="182"/>
        <v>E3BEJ0_9VIBR/178-263</v>
      </c>
      <c r="J2630" t="str">
        <f t="shared" ref="J2630:J2631" si="183">CONCATENATE(K2630,"_",LEFT(O2630,3),"_",LEFT(Q2630,3),"_",B2630)</f>
        <v>N_Vib_Vib_E3BEJ0</v>
      </c>
      <c r="K2630" t="str">
        <f>IF(C2630="Secretin_N, Secretin, TraK","T","N")</f>
        <v>N</v>
      </c>
      <c r="L2630" t="str">
        <f>VLOOKUP(B2630,'Uniprot taxonomy'!B:R,4,FALSE)</f>
        <v>Proteobacteria</v>
      </c>
      <c r="M2630" t="str">
        <f>LEFT(VLOOKUP(B2630,'Uniprot taxonomy'!B:R,5,FALSE))</f>
        <v>G</v>
      </c>
      <c r="N2630" t="str">
        <f>VLOOKUP(B2630,'Uniprot taxonomy'!B:R,5,FALSE)</f>
        <v>Gammaproteobacteria</v>
      </c>
      <c r="O2630" t="str">
        <f>VLOOKUP(B2630,'Uniprot taxonomy'!B:R,6,FALSE)</f>
        <v>Vibrionales</v>
      </c>
      <c r="P2630" t="str">
        <f>VLOOKUP(B2630,'Uniprot taxonomy'!B:R,7,FALSE)</f>
        <v>Vibrionaceae</v>
      </c>
      <c r="Q2630" t="str">
        <f>VLOOKUP(B2630,'Uniprot taxonomy'!B:R,8,FALSE)</f>
        <v>Vibrio</v>
      </c>
    </row>
    <row r="2631" spans="1:17" x14ac:dyDescent="0.25">
      <c r="A2631" t="s">
        <v>721</v>
      </c>
      <c r="B2631" t="s">
        <v>2020</v>
      </c>
      <c r="C2631" t="str">
        <f>VLOOKUP('Домены Secretin_N'!B2631,'AC-Architecture'!A:C,3,FALSE)</f>
        <v>Secretin_N, Secretin</v>
      </c>
      <c r="D2631">
        <v>409</v>
      </c>
      <c r="E2631" t="s">
        <v>3632</v>
      </c>
      <c r="F2631">
        <v>110</v>
      </c>
      <c r="G2631">
        <v>176</v>
      </c>
      <c r="H2631">
        <f t="shared" si="181"/>
        <v>66</v>
      </c>
      <c r="I2631" t="str">
        <f t="shared" si="182"/>
        <v>E3BIQ0_9VIBR/110-176</v>
      </c>
      <c r="J2631" t="str">
        <f t="shared" si="183"/>
        <v>N_Vib_Vib_E3BIQ0</v>
      </c>
      <c r="K2631" t="str">
        <f>IF(C2631="Secretin_N, Secretin, TraK","T","N")</f>
        <v>N</v>
      </c>
      <c r="L2631" t="str">
        <f>VLOOKUP(B2631,'Uniprot taxonomy'!B:R,4,FALSE)</f>
        <v>Proteobacteria</v>
      </c>
      <c r="M2631" t="str">
        <f>LEFT(VLOOKUP(B2631,'Uniprot taxonomy'!B:R,5,FALSE))</f>
        <v>G</v>
      </c>
      <c r="N2631" t="str">
        <f>VLOOKUP(B2631,'Uniprot taxonomy'!B:R,5,FALSE)</f>
        <v>Gammaproteobacteria</v>
      </c>
      <c r="O2631" t="str">
        <f>VLOOKUP(B2631,'Uniprot taxonomy'!B:R,6,FALSE)</f>
        <v>Vibrionales</v>
      </c>
      <c r="P2631" t="str">
        <f>VLOOKUP(B2631,'Uniprot taxonomy'!B:R,7,FALSE)</f>
        <v>Vibrionaceae</v>
      </c>
      <c r="Q2631" t="str">
        <f>VLOOKUP(B2631,'Uniprot taxonomy'!B:R,8,FALSE)</f>
        <v>Vibrio</v>
      </c>
    </row>
    <row r="2632" spans="1:17" hidden="1" x14ac:dyDescent="0.25">
      <c r="A2632" t="s">
        <v>5954</v>
      </c>
      <c r="B2632" t="s">
        <v>5955</v>
      </c>
      <c r="C2632" t="e">
        <f>VLOOKUP('Домены Secretin_N'!B2632,'AC-Architecture'!A:C,3,FALSE)</f>
        <v>#N/A</v>
      </c>
      <c r="D2632">
        <v>674</v>
      </c>
      <c r="E2632" t="s">
        <v>3632</v>
      </c>
      <c r="F2632">
        <v>126</v>
      </c>
      <c r="G2632">
        <v>189</v>
      </c>
      <c r="H2632">
        <f t="shared" si="181"/>
        <v>63</v>
      </c>
      <c r="I2632" t="str">
        <f t="shared" si="182"/>
        <v>E3BIX5_9VIBR/126-189</v>
      </c>
      <c r="K2632" t="e">
        <f>IF(C2632="Secretin_N, Secretin, TraK","T","N")</f>
        <v>#N/A</v>
      </c>
      <c r="L2632" t="e">
        <f>VLOOKUP(E2632,'Uniprot taxonomy'!E:J,4,FALSE)</f>
        <v>#N/A</v>
      </c>
      <c r="M2632" t="e">
        <f>LEFT(VLOOKUP(B2632,'Uniprot taxonomy'!B:R,5,FALSE))</f>
        <v>#N/A</v>
      </c>
      <c r="N2632" t="e">
        <f>VLOOKUP(B2632,'Uniprot taxonomy'!B:R,5,FALSE)</f>
        <v>#N/A</v>
      </c>
      <c r="O2632" t="e">
        <f>VLOOKUP(B2632,'Uniprot taxonomy'!B:R,6,FALSE)</f>
        <v>#N/A</v>
      </c>
      <c r="P2632" t="e">
        <f>VLOOKUP(B2632,'Uniprot taxonomy'!B:R,7,FALSE)</f>
        <v>#N/A</v>
      </c>
      <c r="Q2632" t="e">
        <f>VLOOKUP(B2632,'Uniprot taxonomy'!B:R,8,FALSE)</f>
        <v>#N/A</v>
      </c>
    </row>
    <row r="2633" spans="1:17" hidden="1" x14ac:dyDescent="0.25">
      <c r="A2633" t="s">
        <v>5954</v>
      </c>
      <c r="B2633" t="s">
        <v>5955</v>
      </c>
      <c r="C2633" t="e">
        <f>VLOOKUP('Домены Secretin_N'!B2633,'AC-Architecture'!A:C,3,FALSE)</f>
        <v>#N/A</v>
      </c>
      <c r="D2633">
        <v>674</v>
      </c>
      <c r="E2633" t="s">
        <v>3632</v>
      </c>
      <c r="F2633">
        <v>191</v>
      </c>
      <c r="G2633">
        <v>262</v>
      </c>
      <c r="H2633">
        <f t="shared" si="181"/>
        <v>71</v>
      </c>
      <c r="I2633" t="str">
        <f t="shared" si="182"/>
        <v>E3BIX5_9VIBR/191-262</v>
      </c>
      <c r="K2633" t="e">
        <f>IF(C2633="Secretin_N, Secretin, TraK","T","N")</f>
        <v>#N/A</v>
      </c>
      <c r="L2633" t="e">
        <f>VLOOKUP(E2633,'Uniprot taxonomy'!E:J,4,FALSE)</f>
        <v>#N/A</v>
      </c>
      <c r="M2633" t="e">
        <f>LEFT(VLOOKUP(B2633,'Uniprot taxonomy'!B:R,5,FALSE))</f>
        <v>#N/A</v>
      </c>
      <c r="N2633" t="e">
        <f>VLOOKUP(B2633,'Uniprot taxonomy'!B:R,5,FALSE)</f>
        <v>#N/A</v>
      </c>
      <c r="O2633" t="e">
        <f>VLOOKUP(B2633,'Uniprot taxonomy'!B:R,6,FALSE)</f>
        <v>#N/A</v>
      </c>
      <c r="P2633" t="e">
        <f>VLOOKUP(B2633,'Uniprot taxonomy'!B:R,7,FALSE)</f>
        <v>#N/A</v>
      </c>
      <c r="Q2633" t="e">
        <f>VLOOKUP(B2633,'Uniprot taxonomy'!B:R,8,FALSE)</f>
        <v>#N/A</v>
      </c>
    </row>
    <row r="2634" spans="1:17" hidden="1" x14ac:dyDescent="0.25">
      <c r="A2634" t="s">
        <v>5954</v>
      </c>
      <c r="B2634" t="s">
        <v>5955</v>
      </c>
      <c r="C2634" t="e">
        <f>VLOOKUP('Домены Secretin_N'!B2634,'AC-Architecture'!A:C,3,FALSE)</f>
        <v>#N/A</v>
      </c>
      <c r="D2634">
        <v>674</v>
      </c>
      <c r="E2634" t="s">
        <v>3632</v>
      </c>
      <c r="F2634">
        <v>266</v>
      </c>
      <c r="G2634">
        <v>345</v>
      </c>
      <c r="H2634">
        <f t="shared" si="181"/>
        <v>79</v>
      </c>
      <c r="I2634" t="str">
        <f t="shared" si="182"/>
        <v>E3BIX5_9VIBR/266-345</v>
      </c>
      <c r="K2634" t="e">
        <f>IF(C2634="Secretin_N, Secretin, TraK","T","N")</f>
        <v>#N/A</v>
      </c>
      <c r="L2634" t="e">
        <f>VLOOKUP(E2634,'Uniprot taxonomy'!E:J,4,FALSE)</f>
        <v>#N/A</v>
      </c>
      <c r="M2634" t="e">
        <f>LEFT(VLOOKUP(B2634,'Uniprot taxonomy'!B:R,5,FALSE))</f>
        <v>#N/A</v>
      </c>
      <c r="N2634" t="e">
        <f>VLOOKUP(B2634,'Uniprot taxonomy'!B:R,5,FALSE)</f>
        <v>#N/A</v>
      </c>
      <c r="O2634" t="e">
        <f>VLOOKUP(B2634,'Uniprot taxonomy'!B:R,6,FALSE)</f>
        <v>#N/A</v>
      </c>
      <c r="P2634" t="e">
        <f>VLOOKUP(B2634,'Uniprot taxonomy'!B:R,7,FALSE)</f>
        <v>#N/A</v>
      </c>
      <c r="Q2634" t="e">
        <f>VLOOKUP(B2634,'Uniprot taxonomy'!B:R,8,FALSE)</f>
        <v>#N/A</v>
      </c>
    </row>
    <row r="2635" spans="1:17" x14ac:dyDescent="0.25">
      <c r="A2635" t="s">
        <v>722</v>
      </c>
      <c r="B2635" t="s">
        <v>2021</v>
      </c>
      <c r="C2635" t="str">
        <f>VLOOKUP('Домены Secretin_N'!B2635,'AC-Architecture'!A:C,3,FALSE)</f>
        <v>Secretin_N, Secretin</v>
      </c>
      <c r="D2635">
        <v>619</v>
      </c>
      <c r="E2635" t="s">
        <v>3632</v>
      </c>
      <c r="F2635">
        <v>185</v>
      </c>
      <c r="G2635">
        <v>289</v>
      </c>
      <c r="H2635">
        <f t="shared" si="181"/>
        <v>104</v>
      </c>
      <c r="I2635" t="str">
        <f t="shared" si="182"/>
        <v>E3BLS8_9VIBR/185-289</v>
      </c>
      <c r="J2635" t="str">
        <f>CONCATENATE(K2635,"_",LEFT(O2635,3),"_",LEFT(Q2635,3),"_",B2635)</f>
        <v>N_Vib_Vib_E3BLS8</v>
      </c>
      <c r="K2635" t="str">
        <f>IF(C2635="Secretin_N, Secretin, TraK","T","N")</f>
        <v>N</v>
      </c>
      <c r="L2635" t="str">
        <f>VLOOKUP(B2635,'Uniprot taxonomy'!B:R,4,FALSE)</f>
        <v>Proteobacteria</v>
      </c>
      <c r="M2635" t="str">
        <f>LEFT(VLOOKUP(B2635,'Uniprot taxonomy'!B:R,5,FALSE))</f>
        <v>G</v>
      </c>
      <c r="N2635" t="str">
        <f>VLOOKUP(B2635,'Uniprot taxonomy'!B:R,5,FALSE)</f>
        <v>Gammaproteobacteria</v>
      </c>
      <c r="O2635" t="str">
        <f>VLOOKUP(B2635,'Uniprot taxonomy'!B:R,6,FALSE)</f>
        <v>Vibrionales</v>
      </c>
      <c r="P2635" t="str">
        <f>VLOOKUP(B2635,'Uniprot taxonomy'!B:R,7,FALSE)</f>
        <v>Vibrionaceae</v>
      </c>
      <c r="Q2635" t="str">
        <f>VLOOKUP(B2635,'Uniprot taxonomy'!B:R,8,FALSE)</f>
        <v>Vibrio</v>
      </c>
    </row>
    <row r="2636" spans="1:17" hidden="1" x14ac:dyDescent="0.25">
      <c r="A2636" t="s">
        <v>723</v>
      </c>
      <c r="B2636" t="s">
        <v>2022</v>
      </c>
      <c r="C2636" t="str">
        <f>VLOOKUP('Домены Secretin_N'!B2636,'AC-Architecture'!A:C,3,FALSE)</f>
        <v>Secretin_N, Secretin</v>
      </c>
      <c r="D2636">
        <v>648</v>
      </c>
      <c r="E2636" t="s">
        <v>3632</v>
      </c>
      <c r="F2636">
        <v>282</v>
      </c>
      <c r="G2636">
        <v>355</v>
      </c>
      <c r="H2636">
        <f t="shared" si="181"/>
        <v>73</v>
      </c>
      <c r="I2636" t="str">
        <f t="shared" si="182"/>
        <v>E3CXB4_9BACT/282-355</v>
      </c>
      <c r="K2636" t="str">
        <f>IF(C2636="Secretin_N, Secretin, TraK","T","N")</f>
        <v>N</v>
      </c>
      <c r="L2636" t="e">
        <f>VLOOKUP(E2636,'Uniprot taxonomy'!E:J,4,FALSE)</f>
        <v>#N/A</v>
      </c>
      <c r="M2636" t="str">
        <f>LEFT(VLOOKUP(B2636,'Uniprot taxonomy'!B:R,5,FALSE))</f>
        <v>S</v>
      </c>
      <c r="N2636" t="str">
        <f>VLOOKUP(B2636,'Uniprot taxonomy'!B:R,5,FALSE)</f>
        <v>Synergistia</v>
      </c>
      <c r="O2636" t="str">
        <f>VLOOKUP(B2636,'Uniprot taxonomy'!B:R,6,FALSE)</f>
        <v>Synergistales</v>
      </c>
      <c r="P2636" t="str">
        <f>VLOOKUP(B2636,'Uniprot taxonomy'!B:R,7,FALSE)</f>
        <v>Synergistaceae</v>
      </c>
      <c r="Q2636" t="str">
        <f>VLOOKUP(B2636,'Uniprot taxonomy'!B:R,8,FALSE)</f>
        <v>Aminomonas</v>
      </c>
    </row>
    <row r="2637" spans="1:17" hidden="1" x14ac:dyDescent="0.25">
      <c r="A2637" t="s">
        <v>5956</v>
      </c>
      <c r="B2637" t="s">
        <v>5957</v>
      </c>
      <c r="C2637" t="e">
        <f>VLOOKUP('Домены Secretin_N'!B2637,'AC-Architecture'!A:C,3,FALSE)</f>
        <v>#N/A</v>
      </c>
      <c r="D2637">
        <v>761</v>
      </c>
      <c r="E2637" t="s">
        <v>3632</v>
      </c>
      <c r="F2637">
        <v>435</v>
      </c>
      <c r="G2637">
        <v>507</v>
      </c>
      <c r="H2637">
        <f t="shared" si="181"/>
        <v>72</v>
      </c>
      <c r="I2637" t="str">
        <f t="shared" si="182"/>
        <v>E3D2C8_NEIM7/435-507</v>
      </c>
      <c r="K2637" t="e">
        <f>IF(C2637="Secretin_N, Secretin, TraK","T","N")</f>
        <v>#N/A</v>
      </c>
      <c r="L2637" t="e">
        <f>VLOOKUP(E2637,'Uniprot taxonomy'!E:J,4,FALSE)</f>
        <v>#N/A</v>
      </c>
      <c r="M2637" t="e">
        <f>LEFT(VLOOKUP(B2637,'Uniprot taxonomy'!B:R,5,FALSE))</f>
        <v>#N/A</v>
      </c>
      <c r="N2637" t="e">
        <f>VLOOKUP(B2637,'Uniprot taxonomy'!B:R,5,FALSE)</f>
        <v>#N/A</v>
      </c>
      <c r="O2637" t="e">
        <f>VLOOKUP(B2637,'Uniprot taxonomy'!B:R,6,FALSE)</f>
        <v>#N/A</v>
      </c>
      <c r="P2637" t="e">
        <f>VLOOKUP(B2637,'Uniprot taxonomy'!B:R,7,FALSE)</f>
        <v>#N/A</v>
      </c>
      <c r="Q2637" t="e">
        <f>VLOOKUP(B2637,'Uniprot taxonomy'!B:R,8,FALSE)</f>
        <v>#N/A</v>
      </c>
    </row>
    <row r="2638" spans="1:17" hidden="1" x14ac:dyDescent="0.25">
      <c r="A2638" t="s">
        <v>5958</v>
      </c>
      <c r="B2638" t="s">
        <v>5959</v>
      </c>
      <c r="C2638" t="e">
        <f>VLOOKUP('Домены Secretin_N'!B2638,'AC-Architecture'!A:C,3,FALSE)</f>
        <v>#N/A</v>
      </c>
      <c r="D2638">
        <v>645</v>
      </c>
      <c r="E2638" t="s">
        <v>3632</v>
      </c>
      <c r="F2638">
        <v>133</v>
      </c>
      <c r="G2638">
        <v>195</v>
      </c>
      <c r="H2638">
        <f t="shared" si="181"/>
        <v>62</v>
      </c>
      <c r="I2638" t="str">
        <f t="shared" si="182"/>
        <v>E3DDK5_ERWSE/133-195</v>
      </c>
      <c r="K2638" t="e">
        <f>IF(C2638="Secretin_N, Secretin, TraK","T","N")</f>
        <v>#N/A</v>
      </c>
      <c r="L2638" t="e">
        <f>VLOOKUP(E2638,'Uniprot taxonomy'!E:J,4,FALSE)</f>
        <v>#N/A</v>
      </c>
      <c r="M2638" t="e">
        <f>LEFT(VLOOKUP(B2638,'Uniprot taxonomy'!B:R,5,FALSE))</f>
        <v>#N/A</v>
      </c>
      <c r="N2638" t="e">
        <f>VLOOKUP(B2638,'Uniprot taxonomy'!B:R,5,FALSE)</f>
        <v>#N/A</v>
      </c>
      <c r="O2638" t="e">
        <f>VLOOKUP(B2638,'Uniprot taxonomy'!B:R,6,FALSE)</f>
        <v>#N/A</v>
      </c>
      <c r="P2638" t="e">
        <f>VLOOKUP(B2638,'Uniprot taxonomy'!B:R,7,FALSE)</f>
        <v>#N/A</v>
      </c>
      <c r="Q2638" t="e">
        <f>VLOOKUP(B2638,'Uniprot taxonomy'!B:R,8,FALSE)</f>
        <v>#N/A</v>
      </c>
    </row>
    <row r="2639" spans="1:17" hidden="1" x14ac:dyDescent="0.25">
      <c r="A2639" t="s">
        <v>5958</v>
      </c>
      <c r="B2639" t="s">
        <v>5959</v>
      </c>
      <c r="C2639" t="e">
        <f>VLOOKUP('Домены Secretin_N'!B2639,'AC-Architecture'!A:C,3,FALSE)</f>
        <v>#N/A</v>
      </c>
      <c r="D2639">
        <v>645</v>
      </c>
      <c r="E2639" t="s">
        <v>3632</v>
      </c>
      <c r="F2639">
        <v>197</v>
      </c>
      <c r="G2639">
        <v>267</v>
      </c>
      <c r="H2639">
        <f t="shared" si="181"/>
        <v>70</v>
      </c>
      <c r="I2639" t="str">
        <f t="shared" si="182"/>
        <v>E3DDK5_ERWSE/197-267</v>
      </c>
      <c r="K2639" t="e">
        <f>IF(C2639="Secretin_N, Secretin, TraK","T","N")</f>
        <v>#N/A</v>
      </c>
      <c r="L2639" t="e">
        <f>VLOOKUP(E2639,'Uniprot taxonomy'!E:J,4,FALSE)</f>
        <v>#N/A</v>
      </c>
      <c r="M2639" t="e">
        <f>LEFT(VLOOKUP(B2639,'Uniprot taxonomy'!B:R,5,FALSE))</f>
        <v>#N/A</v>
      </c>
      <c r="N2639" t="e">
        <f>VLOOKUP(B2639,'Uniprot taxonomy'!B:R,5,FALSE)</f>
        <v>#N/A</v>
      </c>
      <c r="O2639" t="e">
        <f>VLOOKUP(B2639,'Uniprot taxonomy'!B:R,6,FALSE)</f>
        <v>#N/A</v>
      </c>
      <c r="P2639" t="e">
        <f>VLOOKUP(B2639,'Uniprot taxonomy'!B:R,7,FALSE)</f>
        <v>#N/A</v>
      </c>
      <c r="Q2639" t="e">
        <f>VLOOKUP(B2639,'Uniprot taxonomy'!B:R,8,FALSE)</f>
        <v>#N/A</v>
      </c>
    </row>
    <row r="2640" spans="1:17" hidden="1" x14ac:dyDescent="0.25">
      <c r="A2640" t="s">
        <v>5958</v>
      </c>
      <c r="B2640" t="s">
        <v>5959</v>
      </c>
      <c r="C2640" t="e">
        <f>VLOOKUP('Домены Secretin_N'!B2640,'AC-Architecture'!A:C,3,FALSE)</f>
        <v>#N/A</v>
      </c>
      <c r="D2640">
        <v>645</v>
      </c>
      <c r="E2640" t="s">
        <v>3632</v>
      </c>
      <c r="F2640">
        <v>271</v>
      </c>
      <c r="G2640">
        <v>349</v>
      </c>
      <c r="H2640">
        <f t="shared" si="181"/>
        <v>78</v>
      </c>
      <c r="I2640" t="str">
        <f t="shared" si="182"/>
        <v>E3DDK5_ERWSE/271-349</v>
      </c>
      <c r="K2640" t="e">
        <f>IF(C2640="Secretin_N, Secretin, TraK","T","N")</f>
        <v>#N/A</v>
      </c>
      <c r="L2640" t="e">
        <f>VLOOKUP(E2640,'Uniprot taxonomy'!E:J,4,FALSE)</f>
        <v>#N/A</v>
      </c>
      <c r="M2640" t="e">
        <f>LEFT(VLOOKUP(B2640,'Uniprot taxonomy'!B:R,5,FALSE))</f>
        <v>#N/A</v>
      </c>
      <c r="N2640" t="e">
        <f>VLOOKUP(B2640,'Uniprot taxonomy'!B:R,5,FALSE)</f>
        <v>#N/A</v>
      </c>
      <c r="O2640" t="e">
        <f>VLOOKUP(B2640,'Uniprot taxonomy'!B:R,6,FALSE)</f>
        <v>#N/A</v>
      </c>
      <c r="P2640" t="e">
        <f>VLOOKUP(B2640,'Uniprot taxonomy'!B:R,7,FALSE)</f>
        <v>#N/A</v>
      </c>
      <c r="Q2640" t="e">
        <f>VLOOKUP(B2640,'Uniprot taxonomy'!B:R,8,FALSE)</f>
        <v>#N/A</v>
      </c>
    </row>
    <row r="2641" spans="1:17" x14ac:dyDescent="0.25">
      <c r="A2641" t="s">
        <v>724</v>
      </c>
      <c r="B2641" t="s">
        <v>2023</v>
      </c>
      <c r="C2641" t="str">
        <f>VLOOKUP('Домены Secretin_N'!B2641,'AC-Architecture'!A:C,3,FALSE)</f>
        <v>Secretin_N, Secretin</v>
      </c>
      <c r="D2641">
        <v>588</v>
      </c>
      <c r="E2641" t="s">
        <v>3632</v>
      </c>
      <c r="F2641">
        <v>199</v>
      </c>
      <c r="G2641">
        <v>332</v>
      </c>
      <c r="H2641">
        <f t="shared" si="181"/>
        <v>133</v>
      </c>
      <c r="I2641" t="str">
        <f t="shared" si="182"/>
        <v>E3DEG9_ERWSE/199-332</v>
      </c>
      <c r="J2641" t="str">
        <f t="shared" ref="J2641:J2643" si="184">CONCATENATE(K2641,"_",LEFT(O2641,3),"_",LEFT(Q2641,3),"_",B2641)</f>
        <v>N_Ent_Erw_E3DEG9</v>
      </c>
      <c r="K2641" t="str">
        <f>IF(C2641="Secretin_N, Secretin, TraK","T","N")</f>
        <v>N</v>
      </c>
      <c r="L2641" t="str">
        <f>VLOOKUP(B2641,'Uniprot taxonomy'!B:R,4,FALSE)</f>
        <v>Proteobacteria</v>
      </c>
      <c r="M2641" t="str">
        <f>LEFT(VLOOKUP(B2641,'Uniprot taxonomy'!B:R,5,FALSE))</f>
        <v>G</v>
      </c>
      <c r="N2641" t="str">
        <f>VLOOKUP(B2641,'Uniprot taxonomy'!B:R,5,FALSE)</f>
        <v>Gammaproteobacteria</v>
      </c>
      <c r="O2641" t="str">
        <f>VLOOKUP(B2641,'Uniprot taxonomy'!B:R,6,FALSE)</f>
        <v>Enterobacteriales</v>
      </c>
      <c r="P2641" t="str">
        <f>VLOOKUP(B2641,'Uniprot taxonomy'!B:R,7,FALSE)</f>
        <v>Enterobacteriaceae</v>
      </c>
      <c r="Q2641" t="str">
        <f>VLOOKUP(B2641,'Uniprot taxonomy'!B:R,8,FALSE)</f>
        <v>Erwinia</v>
      </c>
    </row>
    <row r="2642" spans="1:17" x14ac:dyDescent="0.25">
      <c r="A2642" t="s">
        <v>19</v>
      </c>
      <c r="B2642" t="s">
        <v>1324</v>
      </c>
      <c r="C2642" t="str">
        <f>VLOOKUP('Домены Secretin_N'!B2642,'AC-Architecture'!A:C,3,FALSE)</f>
        <v>Secretin_N, Secretin, TraK</v>
      </c>
      <c r="D2642">
        <v>676</v>
      </c>
      <c r="E2642" t="s">
        <v>3632</v>
      </c>
      <c r="F2642">
        <v>178</v>
      </c>
      <c r="G2642">
        <v>307</v>
      </c>
      <c r="H2642">
        <f t="shared" si="181"/>
        <v>129</v>
      </c>
      <c r="I2642" t="str">
        <f t="shared" si="182"/>
        <v>E3DFN5_ERWSE/178-307</v>
      </c>
      <c r="J2642" t="str">
        <f t="shared" si="184"/>
        <v>T_Ent_Erw_E3DFN5</v>
      </c>
      <c r="K2642" t="str">
        <f>IF(C2642="Secretin_N, Secretin, TraK","T","N")</f>
        <v>T</v>
      </c>
      <c r="L2642" t="str">
        <f>VLOOKUP(B2642,'Uniprot taxonomy'!B:R,4,FALSE)</f>
        <v>Proteobacteria</v>
      </c>
      <c r="M2642" t="str">
        <f>LEFT(VLOOKUP(B2642,'Uniprot taxonomy'!B:R,5,FALSE))</f>
        <v>G</v>
      </c>
      <c r="N2642" t="str">
        <f>VLOOKUP(B2642,'Uniprot taxonomy'!B:R,5,FALSE)</f>
        <v>Gammaproteobacteria</v>
      </c>
      <c r="O2642" t="str">
        <f>VLOOKUP(B2642,'Uniprot taxonomy'!B:R,6,FALSE)</f>
        <v>Enterobacteriales</v>
      </c>
      <c r="P2642" t="str">
        <f>VLOOKUP(B2642,'Uniprot taxonomy'!B:R,7,FALSE)</f>
        <v>Enterobacteriaceae</v>
      </c>
      <c r="Q2642" t="str">
        <f>VLOOKUP(B2642,'Uniprot taxonomy'!B:R,8,FALSE)</f>
        <v>Erwinia</v>
      </c>
    </row>
    <row r="2643" spans="1:17" x14ac:dyDescent="0.25">
      <c r="A2643" t="s">
        <v>725</v>
      </c>
      <c r="B2643" t="s">
        <v>2024</v>
      </c>
      <c r="C2643" t="str">
        <f>VLOOKUP('Домены Secretin_N'!B2643,'AC-Architecture'!A:C,3,FALSE)</f>
        <v>Secretin_N, Secretin</v>
      </c>
      <c r="D2643">
        <v>414</v>
      </c>
      <c r="E2643" t="s">
        <v>3632</v>
      </c>
      <c r="F2643">
        <v>118</v>
      </c>
      <c r="G2643">
        <v>182</v>
      </c>
      <c r="H2643">
        <f t="shared" si="181"/>
        <v>64</v>
      </c>
      <c r="I2643" t="str">
        <f t="shared" si="182"/>
        <v>E3DIP5_ERWSE/118-182</v>
      </c>
      <c r="J2643" t="str">
        <f t="shared" si="184"/>
        <v>N_Ent_Erw_E3DIP5</v>
      </c>
      <c r="K2643" t="str">
        <f>IF(C2643="Secretin_N, Secretin, TraK","T","N")</f>
        <v>N</v>
      </c>
      <c r="L2643" t="str">
        <f>VLOOKUP(B2643,'Uniprot taxonomy'!B:R,4,FALSE)</f>
        <v>Proteobacteria</v>
      </c>
      <c r="M2643" t="str">
        <f>LEFT(VLOOKUP(B2643,'Uniprot taxonomy'!B:R,5,FALSE))</f>
        <v>G</v>
      </c>
      <c r="N2643" t="str">
        <f>VLOOKUP(B2643,'Uniprot taxonomy'!B:R,5,FALSE)</f>
        <v>Gammaproteobacteria</v>
      </c>
      <c r="O2643" t="str">
        <f>VLOOKUP(B2643,'Uniprot taxonomy'!B:R,6,FALSE)</f>
        <v>Enterobacteriales</v>
      </c>
      <c r="P2643" t="str">
        <f>VLOOKUP(B2643,'Uniprot taxonomy'!B:R,7,FALSE)</f>
        <v>Enterobacteriaceae</v>
      </c>
      <c r="Q2643" t="str">
        <f>VLOOKUP(B2643,'Uniprot taxonomy'!B:R,8,FALSE)</f>
        <v>Erwinia</v>
      </c>
    </row>
    <row r="2644" spans="1:17" hidden="1" x14ac:dyDescent="0.25">
      <c r="A2644" t="s">
        <v>5960</v>
      </c>
      <c r="B2644" t="s">
        <v>5961</v>
      </c>
      <c r="C2644" t="e">
        <f>VLOOKUP('Домены Secretin_N'!B2644,'AC-Architecture'!A:C,3,FALSE)</f>
        <v>#N/A</v>
      </c>
      <c r="D2644">
        <v>647</v>
      </c>
      <c r="E2644" t="s">
        <v>3632</v>
      </c>
      <c r="F2644">
        <v>125</v>
      </c>
      <c r="G2644">
        <v>188</v>
      </c>
      <c r="H2644">
        <f t="shared" si="181"/>
        <v>63</v>
      </c>
      <c r="I2644" t="str">
        <f t="shared" si="182"/>
        <v>E3G250_ENTCS/125-188</v>
      </c>
      <c r="K2644" t="e">
        <f>IF(C2644="Secretin_N, Secretin, TraK","T","N")</f>
        <v>#N/A</v>
      </c>
      <c r="L2644" t="e">
        <f>VLOOKUP(E2644,'Uniprot taxonomy'!E:J,4,FALSE)</f>
        <v>#N/A</v>
      </c>
      <c r="M2644" t="e">
        <f>LEFT(VLOOKUP(B2644,'Uniprot taxonomy'!B:R,5,FALSE))</f>
        <v>#N/A</v>
      </c>
      <c r="N2644" t="e">
        <f>VLOOKUP(B2644,'Uniprot taxonomy'!B:R,5,FALSE)</f>
        <v>#N/A</v>
      </c>
      <c r="O2644" t="e">
        <f>VLOOKUP(B2644,'Uniprot taxonomy'!B:R,6,FALSE)</f>
        <v>#N/A</v>
      </c>
      <c r="P2644" t="e">
        <f>VLOOKUP(B2644,'Uniprot taxonomy'!B:R,7,FALSE)</f>
        <v>#N/A</v>
      </c>
      <c r="Q2644" t="e">
        <f>VLOOKUP(B2644,'Uniprot taxonomy'!B:R,8,FALSE)</f>
        <v>#N/A</v>
      </c>
    </row>
    <row r="2645" spans="1:17" hidden="1" x14ac:dyDescent="0.25">
      <c r="A2645" t="s">
        <v>5960</v>
      </c>
      <c r="B2645" t="s">
        <v>5961</v>
      </c>
      <c r="C2645" t="e">
        <f>VLOOKUP('Домены Secretin_N'!B2645,'AC-Architecture'!A:C,3,FALSE)</f>
        <v>#N/A</v>
      </c>
      <c r="D2645">
        <v>647</v>
      </c>
      <c r="E2645" t="s">
        <v>3632</v>
      </c>
      <c r="F2645">
        <v>190</v>
      </c>
      <c r="G2645">
        <v>261</v>
      </c>
      <c r="H2645">
        <f t="shared" si="181"/>
        <v>71</v>
      </c>
      <c r="I2645" t="str">
        <f t="shared" si="182"/>
        <v>E3G250_ENTCS/190-261</v>
      </c>
      <c r="K2645" t="e">
        <f>IF(C2645="Secretin_N, Secretin, TraK","T","N")</f>
        <v>#N/A</v>
      </c>
      <c r="L2645" t="e">
        <f>VLOOKUP(E2645,'Uniprot taxonomy'!E:J,4,FALSE)</f>
        <v>#N/A</v>
      </c>
      <c r="M2645" t="e">
        <f>LEFT(VLOOKUP(B2645,'Uniprot taxonomy'!B:R,5,FALSE))</f>
        <v>#N/A</v>
      </c>
      <c r="N2645" t="e">
        <f>VLOOKUP(B2645,'Uniprot taxonomy'!B:R,5,FALSE)</f>
        <v>#N/A</v>
      </c>
      <c r="O2645" t="e">
        <f>VLOOKUP(B2645,'Uniprot taxonomy'!B:R,6,FALSE)</f>
        <v>#N/A</v>
      </c>
      <c r="P2645" t="e">
        <f>VLOOKUP(B2645,'Uniprot taxonomy'!B:R,7,FALSE)</f>
        <v>#N/A</v>
      </c>
      <c r="Q2645" t="e">
        <f>VLOOKUP(B2645,'Uniprot taxonomy'!B:R,8,FALSE)</f>
        <v>#N/A</v>
      </c>
    </row>
    <row r="2646" spans="1:17" hidden="1" x14ac:dyDescent="0.25">
      <c r="A2646" t="s">
        <v>5960</v>
      </c>
      <c r="B2646" t="s">
        <v>5961</v>
      </c>
      <c r="C2646" t="e">
        <f>VLOOKUP('Домены Secretin_N'!B2646,'AC-Architecture'!A:C,3,FALSE)</f>
        <v>#N/A</v>
      </c>
      <c r="D2646">
        <v>647</v>
      </c>
      <c r="E2646" t="s">
        <v>3632</v>
      </c>
      <c r="F2646">
        <v>265</v>
      </c>
      <c r="G2646">
        <v>343</v>
      </c>
      <c r="H2646">
        <f t="shared" si="181"/>
        <v>78</v>
      </c>
      <c r="I2646" t="str">
        <f t="shared" si="182"/>
        <v>E3G250_ENTCS/265-343</v>
      </c>
      <c r="K2646" t="e">
        <f>IF(C2646="Secretin_N, Secretin, TraK","T","N")</f>
        <v>#N/A</v>
      </c>
      <c r="L2646" t="e">
        <f>VLOOKUP(E2646,'Uniprot taxonomy'!E:J,4,FALSE)</f>
        <v>#N/A</v>
      </c>
      <c r="M2646" t="e">
        <f>LEFT(VLOOKUP(B2646,'Uniprot taxonomy'!B:R,5,FALSE))</f>
        <v>#N/A</v>
      </c>
      <c r="N2646" t="e">
        <f>VLOOKUP(B2646,'Uniprot taxonomy'!B:R,5,FALSE)</f>
        <v>#N/A</v>
      </c>
      <c r="O2646" t="e">
        <f>VLOOKUP(B2646,'Uniprot taxonomy'!B:R,6,FALSE)</f>
        <v>#N/A</v>
      </c>
      <c r="P2646" t="e">
        <f>VLOOKUP(B2646,'Uniprot taxonomy'!B:R,7,FALSE)</f>
        <v>#N/A</v>
      </c>
      <c r="Q2646" t="e">
        <f>VLOOKUP(B2646,'Uniprot taxonomy'!B:R,8,FALSE)</f>
        <v>#N/A</v>
      </c>
    </row>
    <row r="2647" spans="1:17" x14ac:dyDescent="0.25">
      <c r="A2647" t="s">
        <v>726</v>
      </c>
      <c r="B2647" t="s">
        <v>2025</v>
      </c>
      <c r="C2647" t="str">
        <f>VLOOKUP('Домены Secretin_N'!B2647,'AC-Architecture'!A:C,3,FALSE)</f>
        <v>Secretin_N, Secretin</v>
      </c>
      <c r="D2647">
        <v>412</v>
      </c>
      <c r="E2647" t="s">
        <v>3632</v>
      </c>
      <c r="F2647">
        <v>120</v>
      </c>
      <c r="G2647">
        <v>180</v>
      </c>
      <c r="H2647">
        <f t="shared" si="181"/>
        <v>60</v>
      </c>
      <c r="I2647" t="str">
        <f t="shared" si="182"/>
        <v>E3GBR2_ENTCS/120-180</v>
      </c>
      <c r="J2647" t="str">
        <f t="shared" ref="J2647:J2648" si="185">CONCATENATE(K2647,"_",LEFT(O2647,3),"_",LEFT(Q2647,3),"_",B2647)</f>
        <v>N_Ent_Ent_E3GBR2</v>
      </c>
      <c r="K2647" t="str">
        <f>IF(C2647="Secretin_N, Secretin, TraK","T","N")</f>
        <v>N</v>
      </c>
      <c r="L2647" t="str">
        <f>VLOOKUP(B2647,'Uniprot taxonomy'!B:R,4,FALSE)</f>
        <v>Proteobacteria</v>
      </c>
      <c r="M2647" t="str">
        <f>LEFT(VLOOKUP(B2647,'Uniprot taxonomy'!B:R,5,FALSE))</f>
        <v>G</v>
      </c>
      <c r="N2647" t="str">
        <f>VLOOKUP(B2647,'Uniprot taxonomy'!B:R,5,FALSE)</f>
        <v>Gammaproteobacteria</v>
      </c>
      <c r="O2647" t="str">
        <f>VLOOKUP(B2647,'Uniprot taxonomy'!B:R,6,FALSE)</f>
        <v>Enterobacteriales</v>
      </c>
      <c r="P2647" t="str">
        <f>VLOOKUP(B2647,'Uniprot taxonomy'!B:R,7,FALSE)</f>
        <v>Enterobacteriaceae</v>
      </c>
      <c r="Q2647" t="str">
        <f>VLOOKUP(B2647,'Uniprot taxonomy'!B:R,8,FALSE)</f>
        <v>Enterobacter</v>
      </c>
    </row>
    <row r="2648" spans="1:17" x14ac:dyDescent="0.25">
      <c r="A2648" t="s">
        <v>727</v>
      </c>
      <c r="B2648" t="s">
        <v>2026</v>
      </c>
      <c r="C2648" t="str">
        <f>VLOOKUP('Домены Secretin_N'!B2648,'AC-Architecture'!A:C,3,FALSE)</f>
        <v>Secretin_N, Secretin</v>
      </c>
      <c r="D2648">
        <v>445</v>
      </c>
      <c r="E2648" t="s">
        <v>3632</v>
      </c>
      <c r="F2648">
        <v>122</v>
      </c>
      <c r="G2648">
        <v>187</v>
      </c>
      <c r="H2648">
        <f t="shared" si="181"/>
        <v>65</v>
      </c>
      <c r="I2648" t="str">
        <f t="shared" si="182"/>
        <v>E3GRS2_HAEI2/122-187</v>
      </c>
      <c r="J2648" t="str">
        <f t="shared" si="185"/>
        <v>N_Pas_Hae_E3GRS2</v>
      </c>
      <c r="K2648" t="str">
        <f>IF(C2648="Secretin_N, Secretin, TraK","T","N")</f>
        <v>N</v>
      </c>
      <c r="L2648" t="str">
        <f>VLOOKUP(B2648,'Uniprot taxonomy'!B:R,4,FALSE)</f>
        <v>Proteobacteria</v>
      </c>
      <c r="M2648" t="str">
        <f>LEFT(VLOOKUP(B2648,'Uniprot taxonomy'!B:R,5,FALSE))</f>
        <v>G</v>
      </c>
      <c r="N2648" t="str">
        <f>VLOOKUP(B2648,'Uniprot taxonomy'!B:R,5,FALSE)</f>
        <v>Gammaproteobacteria</v>
      </c>
      <c r="O2648" t="str">
        <f>VLOOKUP(B2648,'Uniprot taxonomy'!B:R,6,FALSE)</f>
        <v>Pasteurellales</v>
      </c>
      <c r="P2648" t="str">
        <f>VLOOKUP(B2648,'Uniprot taxonomy'!B:R,7,FALSE)</f>
        <v>Pasteurellaceae</v>
      </c>
      <c r="Q2648" t="str">
        <f>VLOOKUP(B2648,'Uniprot taxonomy'!B:R,8,FALSE)</f>
        <v>Haemophilus</v>
      </c>
    </row>
    <row r="2649" spans="1:17" hidden="1" x14ac:dyDescent="0.25">
      <c r="A2649" t="s">
        <v>5962</v>
      </c>
      <c r="B2649" t="s">
        <v>5963</v>
      </c>
      <c r="C2649" t="e">
        <f>VLOOKUP('Домены Secretin_N'!B2649,'AC-Architecture'!A:C,3,FALSE)</f>
        <v>#N/A</v>
      </c>
      <c r="D2649">
        <v>790</v>
      </c>
      <c r="E2649" t="s">
        <v>3632</v>
      </c>
      <c r="F2649">
        <v>156</v>
      </c>
      <c r="G2649">
        <v>217</v>
      </c>
      <c r="H2649">
        <f t="shared" si="181"/>
        <v>61</v>
      </c>
      <c r="I2649" t="str">
        <f t="shared" si="182"/>
        <v>E3HR19_ACHXA/156-217</v>
      </c>
      <c r="K2649" t="e">
        <f>IF(C2649="Secretin_N, Secretin, TraK","T","N")</f>
        <v>#N/A</v>
      </c>
      <c r="L2649" t="e">
        <f>VLOOKUP(E2649,'Uniprot taxonomy'!E:J,4,FALSE)</f>
        <v>#N/A</v>
      </c>
      <c r="M2649" t="e">
        <f>LEFT(VLOOKUP(B2649,'Uniprot taxonomy'!B:R,5,FALSE))</f>
        <v>#N/A</v>
      </c>
      <c r="N2649" t="e">
        <f>VLOOKUP(B2649,'Uniprot taxonomy'!B:R,5,FALSE)</f>
        <v>#N/A</v>
      </c>
      <c r="O2649" t="e">
        <f>VLOOKUP(B2649,'Uniprot taxonomy'!B:R,6,FALSE)</f>
        <v>#N/A</v>
      </c>
      <c r="P2649" t="e">
        <f>VLOOKUP(B2649,'Uniprot taxonomy'!B:R,7,FALSE)</f>
        <v>#N/A</v>
      </c>
      <c r="Q2649" t="e">
        <f>VLOOKUP(B2649,'Uniprot taxonomy'!B:R,8,FALSE)</f>
        <v>#N/A</v>
      </c>
    </row>
    <row r="2650" spans="1:17" hidden="1" x14ac:dyDescent="0.25">
      <c r="A2650" t="s">
        <v>5962</v>
      </c>
      <c r="B2650" t="s">
        <v>5963</v>
      </c>
      <c r="C2650" t="e">
        <f>VLOOKUP('Домены Secretin_N'!B2650,'AC-Architecture'!A:C,3,FALSE)</f>
        <v>#N/A</v>
      </c>
      <c r="D2650">
        <v>790</v>
      </c>
      <c r="E2650" t="s">
        <v>3632</v>
      </c>
      <c r="F2650">
        <v>219</v>
      </c>
      <c r="G2650">
        <v>288</v>
      </c>
      <c r="H2650">
        <f t="shared" si="181"/>
        <v>69</v>
      </c>
      <c r="I2650" t="str">
        <f t="shared" si="182"/>
        <v>E3HR19_ACHXA/219-288</v>
      </c>
      <c r="K2650" t="e">
        <f>IF(C2650="Secretin_N, Secretin, TraK","T","N")</f>
        <v>#N/A</v>
      </c>
      <c r="L2650" t="e">
        <f>VLOOKUP(E2650,'Uniprot taxonomy'!E:J,4,FALSE)</f>
        <v>#N/A</v>
      </c>
      <c r="M2650" t="e">
        <f>LEFT(VLOOKUP(B2650,'Uniprot taxonomy'!B:R,5,FALSE))</f>
        <v>#N/A</v>
      </c>
      <c r="N2650" t="e">
        <f>VLOOKUP(B2650,'Uniprot taxonomy'!B:R,5,FALSE)</f>
        <v>#N/A</v>
      </c>
      <c r="O2650" t="e">
        <f>VLOOKUP(B2650,'Uniprot taxonomy'!B:R,6,FALSE)</f>
        <v>#N/A</v>
      </c>
      <c r="P2650" t="e">
        <f>VLOOKUP(B2650,'Uniprot taxonomy'!B:R,7,FALSE)</f>
        <v>#N/A</v>
      </c>
      <c r="Q2650" t="e">
        <f>VLOOKUP(B2650,'Uniprot taxonomy'!B:R,8,FALSE)</f>
        <v>#N/A</v>
      </c>
    </row>
    <row r="2651" spans="1:17" hidden="1" x14ac:dyDescent="0.25">
      <c r="A2651" t="s">
        <v>5962</v>
      </c>
      <c r="B2651" t="s">
        <v>5963</v>
      </c>
      <c r="C2651" t="e">
        <f>VLOOKUP('Домены Secretin_N'!B2651,'AC-Architecture'!A:C,3,FALSE)</f>
        <v>#N/A</v>
      </c>
      <c r="D2651">
        <v>790</v>
      </c>
      <c r="E2651" t="s">
        <v>3632</v>
      </c>
      <c r="F2651">
        <v>292</v>
      </c>
      <c r="G2651">
        <v>425</v>
      </c>
      <c r="H2651">
        <f t="shared" si="181"/>
        <v>133</v>
      </c>
      <c r="I2651" t="str">
        <f t="shared" si="182"/>
        <v>E3HR19_ACHXA/292-425</v>
      </c>
      <c r="K2651" t="e">
        <f>IF(C2651="Secretin_N, Secretin, TraK","T","N")</f>
        <v>#N/A</v>
      </c>
      <c r="L2651" t="e">
        <f>VLOOKUP(E2651,'Uniprot taxonomy'!E:J,4,FALSE)</f>
        <v>#N/A</v>
      </c>
      <c r="M2651" t="e">
        <f>LEFT(VLOOKUP(B2651,'Uniprot taxonomy'!B:R,5,FALSE))</f>
        <v>#N/A</v>
      </c>
      <c r="N2651" t="e">
        <f>VLOOKUP(B2651,'Uniprot taxonomy'!B:R,5,FALSE)</f>
        <v>#N/A</v>
      </c>
      <c r="O2651" t="e">
        <f>VLOOKUP(B2651,'Uniprot taxonomy'!B:R,6,FALSE)</f>
        <v>#N/A</v>
      </c>
      <c r="P2651" t="e">
        <f>VLOOKUP(B2651,'Uniprot taxonomy'!B:R,7,FALSE)</f>
        <v>#N/A</v>
      </c>
      <c r="Q2651" t="e">
        <f>VLOOKUP(B2651,'Uniprot taxonomy'!B:R,8,FALSE)</f>
        <v>#N/A</v>
      </c>
    </row>
    <row r="2652" spans="1:17" hidden="1" x14ac:dyDescent="0.25">
      <c r="A2652" t="s">
        <v>5964</v>
      </c>
      <c r="B2652" t="s">
        <v>5965</v>
      </c>
      <c r="C2652" t="e">
        <f>VLOOKUP('Домены Secretin_N'!B2652,'AC-Architecture'!A:C,3,FALSE)</f>
        <v>#N/A</v>
      </c>
      <c r="D2652">
        <v>524</v>
      </c>
      <c r="E2652" t="s">
        <v>3632</v>
      </c>
      <c r="F2652">
        <v>186</v>
      </c>
      <c r="G2652">
        <v>253</v>
      </c>
      <c r="H2652">
        <f t="shared" si="181"/>
        <v>67</v>
      </c>
      <c r="I2652" t="str">
        <f t="shared" si="182"/>
        <v>E3IL63_DESVR/186-253</v>
      </c>
      <c r="K2652" t="e">
        <f>IF(C2652="Secretin_N, Secretin, TraK","T","N")</f>
        <v>#N/A</v>
      </c>
      <c r="L2652" t="e">
        <f>VLOOKUP(E2652,'Uniprot taxonomy'!E:J,4,FALSE)</f>
        <v>#N/A</v>
      </c>
      <c r="M2652" t="e">
        <f>LEFT(VLOOKUP(B2652,'Uniprot taxonomy'!B:R,5,FALSE))</f>
        <v>#N/A</v>
      </c>
      <c r="N2652" t="e">
        <f>VLOOKUP(B2652,'Uniprot taxonomy'!B:R,5,FALSE)</f>
        <v>#N/A</v>
      </c>
      <c r="O2652" t="e">
        <f>VLOOKUP(B2652,'Uniprot taxonomy'!B:R,6,FALSE)</f>
        <v>#N/A</v>
      </c>
      <c r="P2652" t="e">
        <f>VLOOKUP(B2652,'Uniprot taxonomy'!B:R,7,FALSE)</f>
        <v>#N/A</v>
      </c>
      <c r="Q2652" t="e">
        <f>VLOOKUP(B2652,'Uniprot taxonomy'!B:R,8,FALSE)</f>
        <v>#N/A</v>
      </c>
    </row>
    <row r="2653" spans="1:17" hidden="1" x14ac:dyDescent="0.25">
      <c r="A2653" t="s">
        <v>728</v>
      </c>
      <c r="B2653" t="s">
        <v>2027</v>
      </c>
      <c r="C2653" t="str">
        <f>VLOOKUP('Домены Secretin_N'!B2653,'AC-Architecture'!A:C,3,FALSE)</f>
        <v>Secretin_N, Secretin</v>
      </c>
      <c r="D2653">
        <v>696</v>
      </c>
      <c r="E2653" t="s">
        <v>3632</v>
      </c>
      <c r="F2653">
        <v>234</v>
      </c>
      <c r="G2653">
        <v>366</v>
      </c>
      <c r="H2653">
        <f t="shared" si="181"/>
        <v>132</v>
      </c>
      <c r="I2653" t="str">
        <f t="shared" si="182"/>
        <v>E3ITD8_DESVR/234-366</v>
      </c>
      <c r="J2653" t="e">
        <f>CONCATENATE(K2653,"_",#REF!,"_",B2653)</f>
        <v>#REF!</v>
      </c>
      <c r="K2653" t="str">
        <f>IF(C2653="Secretin_N, Secretin, TraK","T","N")</f>
        <v>N</v>
      </c>
      <c r="L2653" t="e">
        <f>VLOOKUP(E2653,'Uniprot taxonomy'!E:J,4,FALSE)</f>
        <v>#N/A</v>
      </c>
      <c r="M2653" t="str">
        <f>LEFT(VLOOKUP(B2653,'Uniprot taxonomy'!B:R,5,FALSE))</f>
        <v>D</v>
      </c>
      <c r="N2653" t="str">
        <f>VLOOKUP(B2653,'Uniprot taxonomy'!B:R,5,FALSE)</f>
        <v>Deltaproteobacteria</v>
      </c>
      <c r="O2653" t="str">
        <f>VLOOKUP(B2653,'Uniprot taxonomy'!B:R,6,FALSE)</f>
        <v>Desulfovibrionales</v>
      </c>
      <c r="P2653" t="str">
        <f>VLOOKUP(B2653,'Uniprot taxonomy'!B:R,7,FALSE)</f>
        <v>Desulfovibrionaceae</v>
      </c>
      <c r="Q2653" t="str">
        <f>VLOOKUP(B2653,'Uniprot taxonomy'!B:R,8,FALSE)</f>
        <v>Desulfovibrio</v>
      </c>
    </row>
    <row r="2654" spans="1:17" hidden="1" x14ac:dyDescent="0.25">
      <c r="A2654" t="s">
        <v>5966</v>
      </c>
      <c r="B2654" t="s">
        <v>5967</v>
      </c>
      <c r="C2654" t="e">
        <f>VLOOKUP('Домены Secretin_N'!B2654,'AC-Architecture'!A:C,3,FALSE)</f>
        <v>#N/A</v>
      </c>
      <c r="D2654">
        <v>686</v>
      </c>
      <c r="E2654" t="s">
        <v>3632</v>
      </c>
      <c r="F2654">
        <v>145</v>
      </c>
      <c r="G2654">
        <v>208</v>
      </c>
      <c r="H2654">
        <f t="shared" si="181"/>
        <v>63</v>
      </c>
      <c r="I2654" t="str">
        <f t="shared" si="182"/>
        <v>E3PJ86_ECOH1/145-208</v>
      </c>
      <c r="K2654" t="e">
        <f>IF(C2654="Secretin_N, Secretin, TraK","T","N")</f>
        <v>#N/A</v>
      </c>
      <c r="L2654" t="e">
        <f>VLOOKUP(E2654,'Uniprot taxonomy'!E:J,4,FALSE)</f>
        <v>#N/A</v>
      </c>
      <c r="M2654" t="e">
        <f>LEFT(VLOOKUP(B2654,'Uniprot taxonomy'!B:R,5,FALSE))</f>
        <v>#N/A</v>
      </c>
      <c r="N2654" t="e">
        <f>VLOOKUP(B2654,'Uniprot taxonomy'!B:R,5,FALSE)</f>
        <v>#N/A</v>
      </c>
      <c r="O2654" t="e">
        <f>VLOOKUP(B2654,'Uniprot taxonomy'!B:R,6,FALSE)</f>
        <v>#N/A</v>
      </c>
      <c r="P2654" t="e">
        <f>VLOOKUP(B2654,'Uniprot taxonomy'!B:R,7,FALSE)</f>
        <v>#N/A</v>
      </c>
      <c r="Q2654" t="e">
        <f>VLOOKUP(B2654,'Uniprot taxonomy'!B:R,8,FALSE)</f>
        <v>#N/A</v>
      </c>
    </row>
    <row r="2655" spans="1:17" hidden="1" x14ac:dyDescent="0.25">
      <c r="A2655" t="s">
        <v>5966</v>
      </c>
      <c r="B2655" t="s">
        <v>5967</v>
      </c>
      <c r="C2655" t="e">
        <f>VLOOKUP('Домены Secretin_N'!B2655,'AC-Architecture'!A:C,3,FALSE)</f>
        <v>#N/A</v>
      </c>
      <c r="D2655">
        <v>686</v>
      </c>
      <c r="E2655" t="s">
        <v>3632</v>
      </c>
      <c r="F2655">
        <v>210</v>
      </c>
      <c r="G2655">
        <v>280</v>
      </c>
      <c r="H2655">
        <f t="shared" si="181"/>
        <v>70</v>
      </c>
      <c r="I2655" t="str">
        <f t="shared" si="182"/>
        <v>E3PJ86_ECOH1/210-280</v>
      </c>
      <c r="K2655" t="e">
        <f>IF(C2655="Secretin_N, Secretin, TraK","T","N")</f>
        <v>#N/A</v>
      </c>
      <c r="L2655" t="e">
        <f>VLOOKUP(E2655,'Uniprot taxonomy'!E:J,4,FALSE)</f>
        <v>#N/A</v>
      </c>
      <c r="M2655" t="e">
        <f>LEFT(VLOOKUP(B2655,'Uniprot taxonomy'!B:R,5,FALSE))</f>
        <v>#N/A</v>
      </c>
      <c r="N2655" t="e">
        <f>VLOOKUP(B2655,'Uniprot taxonomy'!B:R,5,FALSE)</f>
        <v>#N/A</v>
      </c>
      <c r="O2655" t="e">
        <f>VLOOKUP(B2655,'Uniprot taxonomy'!B:R,6,FALSE)</f>
        <v>#N/A</v>
      </c>
      <c r="P2655" t="e">
        <f>VLOOKUP(B2655,'Uniprot taxonomy'!B:R,7,FALSE)</f>
        <v>#N/A</v>
      </c>
      <c r="Q2655" t="e">
        <f>VLOOKUP(B2655,'Uniprot taxonomy'!B:R,8,FALSE)</f>
        <v>#N/A</v>
      </c>
    </row>
    <row r="2656" spans="1:17" hidden="1" x14ac:dyDescent="0.25">
      <c r="A2656" t="s">
        <v>5966</v>
      </c>
      <c r="B2656" t="s">
        <v>5967</v>
      </c>
      <c r="C2656" t="e">
        <f>VLOOKUP('Домены Secretin_N'!B2656,'AC-Architecture'!A:C,3,FALSE)</f>
        <v>#N/A</v>
      </c>
      <c r="D2656">
        <v>686</v>
      </c>
      <c r="E2656" t="s">
        <v>3632</v>
      </c>
      <c r="F2656">
        <v>284</v>
      </c>
      <c r="G2656">
        <v>362</v>
      </c>
      <c r="H2656">
        <f t="shared" si="181"/>
        <v>78</v>
      </c>
      <c r="I2656" t="str">
        <f t="shared" si="182"/>
        <v>E3PJ86_ECOH1/284-362</v>
      </c>
      <c r="K2656" t="e">
        <f>IF(C2656="Secretin_N, Secretin, TraK","T","N")</f>
        <v>#N/A</v>
      </c>
      <c r="L2656" t="e">
        <f>VLOOKUP(E2656,'Uniprot taxonomy'!E:J,4,FALSE)</f>
        <v>#N/A</v>
      </c>
      <c r="M2656" t="e">
        <f>LEFT(VLOOKUP(B2656,'Uniprot taxonomy'!B:R,5,FALSE))</f>
        <v>#N/A</v>
      </c>
      <c r="N2656" t="e">
        <f>VLOOKUP(B2656,'Uniprot taxonomy'!B:R,5,FALSE)</f>
        <v>#N/A</v>
      </c>
      <c r="O2656" t="e">
        <f>VLOOKUP(B2656,'Uniprot taxonomy'!B:R,6,FALSE)</f>
        <v>#N/A</v>
      </c>
      <c r="P2656" t="e">
        <f>VLOOKUP(B2656,'Uniprot taxonomy'!B:R,7,FALSE)</f>
        <v>#N/A</v>
      </c>
      <c r="Q2656" t="e">
        <f>VLOOKUP(B2656,'Uniprot taxonomy'!B:R,8,FALSE)</f>
        <v>#N/A</v>
      </c>
    </row>
    <row r="2657" spans="1:17" hidden="1" x14ac:dyDescent="0.25">
      <c r="A2657" t="s">
        <v>5968</v>
      </c>
      <c r="B2657" t="s">
        <v>5969</v>
      </c>
      <c r="C2657" t="e">
        <f>VLOOKUP('Домены Secretin_N'!B2657,'AC-Architecture'!A:C,3,FALSE)</f>
        <v>#N/A</v>
      </c>
      <c r="D2657">
        <v>650</v>
      </c>
      <c r="E2657" t="s">
        <v>3632</v>
      </c>
      <c r="F2657">
        <v>127</v>
      </c>
      <c r="G2657">
        <v>189</v>
      </c>
      <c r="H2657">
        <f t="shared" si="181"/>
        <v>62</v>
      </c>
      <c r="I2657" t="str">
        <f t="shared" si="182"/>
        <v>E3PL09_ECOH1/127-189</v>
      </c>
      <c r="K2657" t="e">
        <f>IF(C2657="Secretin_N, Secretin, TraK","T","N")</f>
        <v>#N/A</v>
      </c>
      <c r="L2657" t="e">
        <f>VLOOKUP(E2657,'Uniprot taxonomy'!E:J,4,FALSE)</f>
        <v>#N/A</v>
      </c>
      <c r="M2657" t="e">
        <f>LEFT(VLOOKUP(B2657,'Uniprot taxonomy'!B:R,5,FALSE))</f>
        <v>#N/A</v>
      </c>
      <c r="N2657" t="e">
        <f>VLOOKUP(B2657,'Uniprot taxonomy'!B:R,5,FALSE)</f>
        <v>#N/A</v>
      </c>
      <c r="O2657" t="e">
        <f>VLOOKUP(B2657,'Uniprot taxonomy'!B:R,6,FALSE)</f>
        <v>#N/A</v>
      </c>
      <c r="P2657" t="e">
        <f>VLOOKUP(B2657,'Uniprot taxonomy'!B:R,7,FALSE)</f>
        <v>#N/A</v>
      </c>
      <c r="Q2657" t="e">
        <f>VLOOKUP(B2657,'Uniprot taxonomy'!B:R,8,FALSE)</f>
        <v>#N/A</v>
      </c>
    </row>
    <row r="2658" spans="1:17" hidden="1" x14ac:dyDescent="0.25">
      <c r="A2658" t="s">
        <v>5968</v>
      </c>
      <c r="B2658" t="s">
        <v>5969</v>
      </c>
      <c r="C2658" t="e">
        <f>VLOOKUP('Домены Secretin_N'!B2658,'AC-Architecture'!A:C,3,FALSE)</f>
        <v>#N/A</v>
      </c>
      <c r="D2658">
        <v>650</v>
      </c>
      <c r="E2658" t="s">
        <v>3632</v>
      </c>
      <c r="F2658">
        <v>192</v>
      </c>
      <c r="G2658">
        <v>264</v>
      </c>
      <c r="H2658">
        <f t="shared" si="181"/>
        <v>72</v>
      </c>
      <c r="I2658" t="str">
        <f t="shared" si="182"/>
        <v>E3PL09_ECOH1/192-264</v>
      </c>
      <c r="K2658" t="e">
        <f>IF(C2658="Secretin_N, Secretin, TraK","T","N")</f>
        <v>#N/A</v>
      </c>
      <c r="L2658" t="e">
        <f>VLOOKUP(E2658,'Uniprot taxonomy'!E:J,4,FALSE)</f>
        <v>#N/A</v>
      </c>
      <c r="M2658" t="e">
        <f>LEFT(VLOOKUP(B2658,'Uniprot taxonomy'!B:R,5,FALSE))</f>
        <v>#N/A</v>
      </c>
      <c r="N2658" t="e">
        <f>VLOOKUP(B2658,'Uniprot taxonomy'!B:R,5,FALSE)</f>
        <v>#N/A</v>
      </c>
      <c r="O2658" t="e">
        <f>VLOOKUP(B2658,'Uniprot taxonomy'!B:R,6,FALSE)</f>
        <v>#N/A</v>
      </c>
      <c r="P2658" t="e">
        <f>VLOOKUP(B2658,'Uniprot taxonomy'!B:R,7,FALSE)</f>
        <v>#N/A</v>
      </c>
      <c r="Q2658" t="e">
        <f>VLOOKUP(B2658,'Uniprot taxonomy'!B:R,8,FALSE)</f>
        <v>#N/A</v>
      </c>
    </row>
    <row r="2659" spans="1:17" hidden="1" x14ac:dyDescent="0.25">
      <c r="A2659" t="s">
        <v>5968</v>
      </c>
      <c r="B2659" t="s">
        <v>5969</v>
      </c>
      <c r="C2659" t="e">
        <f>VLOOKUP('Домены Secretin_N'!B2659,'AC-Architecture'!A:C,3,FALSE)</f>
        <v>#N/A</v>
      </c>
      <c r="D2659">
        <v>650</v>
      </c>
      <c r="E2659" t="s">
        <v>3632</v>
      </c>
      <c r="F2659">
        <v>268</v>
      </c>
      <c r="G2659">
        <v>347</v>
      </c>
      <c r="H2659">
        <f t="shared" si="181"/>
        <v>79</v>
      </c>
      <c r="I2659" t="str">
        <f t="shared" si="182"/>
        <v>E3PL09_ECOH1/268-347</v>
      </c>
      <c r="K2659" t="e">
        <f>IF(C2659="Secretin_N, Secretin, TraK","T","N")</f>
        <v>#N/A</v>
      </c>
      <c r="L2659" t="e">
        <f>VLOOKUP(E2659,'Uniprot taxonomy'!E:J,4,FALSE)</f>
        <v>#N/A</v>
      </c>
      <c r="M2659" t="e">
        <f>LEFT(VLOOKUP(B2659,'Uniprot taxonomy'!B:R,5,FALSE))</f>
        <v>#N/A</v>
      </c>
      <c r="N2659" t="e">
        <f>VLOOKUP(B2659,'Uniprot taxonomy'!B:R,5,FALSE)</f>
        <v>#N/A</v>
      </c>
      <c r="O2659" t="e">
        <f>VLOOKUP(B2659,'Uniprot taxonomy'!B:R,6,FALSE)</f>
        <v>#N/A</v>
      </c>
      <c r="P2659" t="e">
        <f>VLOOKUP(B2659,'Uniprot taxonomy'!B:R,7,FALSE)</f>
        <v>#N/A</v>
      </c>
      <c r="Q2659" t="e">
        <f>VLOOKUP(B2659,'Uniprot taxonomy'!B:R,8,FALSE)</f>
        <v>#N/A</v>
      </c>
    </row>
    <row r="2660" spans="1:17" hidden="1" x14ac:dyDescent="0.25">
      <c r="A2660" t="s">
        <v>5970</v>
      </c>
      <c r="B2660" t="s">
        <v>5971</v>
      </c>
      <c r="C2660" t="e">
        <f>VLOOKUP('Домены Secretin_N'!B2660,'AC-Architecture'!A:C,3,FALSE)</f>
        <v>#N/A</v>
      </c>
      <c r="D2660">
        <v>412</v>
      </c>
      <c r="E2660" t="s">
        <v>3632</v>
      </c>
      <c r="F2660">
        <v>119</v>
      </c>
      <c r="G2660">
        <v>180</v>
      </c>
      <c r="H2660">
        <f t="shared" si="181"/>
        <v>61</v>
      </c>
      <c r="I2660" t="str">
        <f t="shared" si="182"/>
        <v>E3PLJ8_ECOH1/119-180</v>
      </c>
      <c r="K2660" t="e">
        <f>IF(C2660="Secretin_N, Secretin, TraK","T","N")</f>
        <v>#N/A</v>
      </c>
      <c r="L2660" t="e">
        <f>VLOOKUP(E2660,'Uniprot taxonomy'!E:J,4,FALSE)</f>
        <v>#N/A</v>
      </c>
      <c r="M2660" t="e">
        <f>LEFT(VLOOKUP(B2660,'Uniprot taxonomy'!B:R,5,FALSE))</f>
        <v>#N/A</v>
      </c>
      <c r="N2660" t="e">
        <f>VLOOKUP(B2660,'Uniprot taxonomy'!B:R,5,FALSE)</f>
        <v>#N/A</v>
      </c>
      <c r="O2660" t="e">
        <f>VLOOKUP(B2660,'Uniprot taxonomy'!B:R,6,FALSE)</f>
        <v>#N/A</v>
      </c>
      <c r="P2660" t="e">
        <f>VLOOKUP(B2660,'Uniprot taxonomy'!B:R,7,FALSE)</f>
        <v>#N/A</v>
      </c>
      <c r="Q2660" t="e">
        <f>VLOOKUP(B2660,'Uniprot taxonomy'!B:R,8,FALSE)</f>
        <v>#N/A</v>
      </c>
    </row>
    <row r="2661" spans="1:17" hidden="1" x14ac:dyDescent="0.25">
      <c r="A2661" t="s">
        <v>5972</v>
      </c>
      <c r="B2661" t="s">
        <v>5973</v>
      </c>
      <c r="C2661" t="e">
        <f>VLOOKUP('Домены Secretin_N'!B2661,'AC-Architecture'!A:C,3,FALSE)</f>
        <v>#N/A</v>
      </c>
      <c r="D2661">
        <v>607</v>
      </c>
      <c r="E2661" t="s">
        <v>3632</v>
      </c>
      <c r="F2661">
        <v>111</v>
      </c>
      <c r="G2661">
        <v>173</v>
      </c>
      <c r="H2661">
        <f t="shared" si="181"/>
        <v>62</v>
      </c>
      <c r="I2661" t="str">
        <f t="shared" si="182"/>
        <v>E3PZM6_YEREN/111-173</v>
      </c>
      <c r="K2661" t="e">
        <f>IF(C2661="Secretin_N, Secretin, TraK","T","N")</f>
        <v>#N/A</v>
      </c>
      <c r="L2661" t="e">
        <f>VLOOKUP(E2661,'Uniprot taxonomy'!E:J,4,FALSE)</f>
        <v>#N/A</v>
      </c>
      <c r="M2661" t="e">
        <f>LEFT(VLOOKUP(B2661,'Uniprot taxonomy'!B:R,5,FALSE))</f>
        <v>#N/A</v>
      </c>
      <c r="N2661" t="e">
        <f>VLOOKUP(B2661,'Uniprot taxonomy'!B:R,5,FALSE)</f>
        <v>#N/A</v>
      </c>
      <c r="O2661" t="e">
        <f>VLOOKUP(B2661,'Uniprot taxonomy'!B:R,6,FALSE)</f>
        <v>#N/A</v>
      </c>
      <c r="P2661" t="e">
        <f>VLOOKUP(B2661,'Uniprot taxonomy'!B:R,7,FALSE)</f>
        <v>#N/A</v>
      </c>
      <c r="Q2661" t="e">
        <f>VLOOKUP(B2661,'Uniprot taxonomy'!B:R,8,FALSE)</f>
        <v>#N/A</v>
      </c>
    </row>
    <row r="2662" spans="1:17" hidden="1" x14ac:dyDescent="0.25">
      <c r="A2662" t="s">
        <v>5972</v>
      </c>
      <c r="B2662" t="s">
        <v>5973</v>
      </c>
      <c r="C2662" t="e">
        <f>VLOOKUP('Домены Secretin_N'!B2662,'AC-Architecture'!A:C,3,FALSE)</f>
        <v>#N/A</v>
      </c>
      <c r="D2662">
        <v>607</v>
      </c>
      <c r="E2662" t="s">
        <v>3632</v>
      </c>
      <c r="F2662">
        <v>184</v>
      </c>
      <c r="G2662">
        <v>281</v>
      </c>
      <c r="H2662">
        <f t="shared" si="181"/>
        <v>97</v>
      </c>
      <c r="I2662" t="str">
        <f t="shared" si="182"/>
        <v>E3PZM6_YEREN/184-281</v>
      </c>
      <c r="K2662" t="e">
        <f>IF(C2662="Secretin_N, Secretin, TraK","T","N")</f>
        <v>#N/A</v>
      </c>
      <c r="L2662" t="e">
        <f>VLOOKUP(E2662,'Uniprot taxonomy'!E:J,4,FALSE)</f>
        <v>#N/A</v>
      </c>
      <c r="M2662" t="e">
        <f>LEFT(VLOOKUP(B2662,'Uniprot taxonomy'!B:R,5,FALSE))</f>
        <v>#N/A</v>
      </c>
      <c r="N2662" t="e">
        <f>VLOOKUP(B2662,'Uniprot taxonomy'!B:R,5,FALSE)</f>
        <v>#N/A</v>
      </c>
      <c r="O2662" t="e">
        <f>VLOOKUP(B2662,'Uniprot taxonomy'!B:R,6,FALSE)</f>
        <v>#N/A</v>
      </c>
      <c r="P2662" t="e">
        <f>VLOOKUP(B2662,'Uniprot taxonomy'!B:R,7,FALSE)</f>
        <v>#N/A</v>
      </c>
      <c r="Q2662" t="e">
        <f>VLOOKUP(B2662,'Uniprot taxonomy'!B:R,8,FALSE)</f>
        <v>#N/A</v>
      </c>
    </row>
    <row r="2663" spans="1:17" x14ac:dyDescent="0.25">
      <c r="A2663" t="s">
        <v>729</v>
      </c>
      <c r="B2663" t="s">
        <v>2028</v>
      </c>
      <c r="C2663" t="str">
        <f>VLOOKUP('Домены Secretin_N'!B2663,'AC-Architecture'!A:C,3,FALSE)</f>
        <v>Secretin_N, Secretin</v>
      </c>
      <c r="D2663">
        <v>497</v>
      </c>
      <c r="E2663" t="s">
        <v>3632</v>
      </c>
      <c r="F2663">
        <v>177</v>
      </c>
      <c r="G2663">
        <v>268</v>
      </c>
      <c r="H2663">
        <f t="shared" si="181"/>
        <v>91</v>
      </c>
      <c r="I2663" t="str">
        <f t="shared" si="182"/>
        <v>E3U4F5_SALGL/177-268</v>
      </c>
      <c r="J2663" t="str">
        <f t="shared" ref="J2663:J2664" si="186">CONCATENATE(K2663,"_",LEFT(O2663,3),"_",LEFT(Q2663,3),"_",B2663)</f>
        <v>N_Ent_Sal_E3U4F5</v>
      </c>
      <c r="K2663" t="str">
        <f>IF(C2663="Secretin_N, Secretin, TraK","T","N")</f>
        <v>N</v>
      </c>
      <c r="L2663" t="str">
        <f>VLOOKUP(B2663,'Uniprot taxonomy'!B:R,4,FALSE)</f>
        <v>Proteobacteria</v>
      </c>
      <c r="M2663" t="str">
        <f>LEFT(VLOOKUP(B2663,'Uniprot taxonomy'!B:R,5,FALSE))</f>
        <v>G</v>
      </c>
      <c r="N2663" t="str">
        <f>VLOOKUP(B2663,'Uniprot taxonomy'!B:R,5,FALSE)</f>
        <v>Gammaproteobacteria</v>
      </c>
      <c r="O2663" t="str">
        <f>VLOOKUP(B2663,'Uniprot taxonomy'!B:R,6,FALSE)</f>
        <v>Enterobacteriales</v>
      </c>
      <c r="P2663" t="str">
        <f>VLOOKUP(B2663,'Uniprot taxonomy'!B:R,7,FALSE)</f>
        <v>Enterobacteriaceae</v>
      </c>
      <c r="Q2663" t="str">
        <f>VLOOKUP(B2663,'Uniprot taxonomy'!B:R,8,FALSE)</f>
        <v>Salmonella</v>
      </c>
    </row>
    <row r="2664" spans="1:17" x14ac:dyDescent="0.25">
      <c r="A2664" t="s">
        <v>730</v>
      </c>
      <c r="B2664" t="s">
        <v>2029</v>
      </c>
      <c r="C2664" t="str">
        <f>VLOOKUP('Домены Secretin_N'!B2664,'AC-Architecture'!A:C,3,FALSE)</f>
        <v>Secretin_N, Secretin</v>
      </c>
      <c r="D2664">
        <v>512</v>
      </c>
      <c r="E2664" t="s">
        <v>3632</v>
      </c>
      <c r="F2664">
        <v>180</v>
      </c>
      <c r="G2664">
        <v>275</v>
      </c>
      <c r="H2664">
        <f t="shared" si="181"/>
        <v>95</v>
      </c>
      <c r="I2664" t="str">
        <f t="shared" si="182"/>
        <v>E3XRW9_ECOLX/180-275</v>
      </c>
      <c r="J2664" t="str">
        <f t="shared" si="186"/>
        <v>N_Ent_Esc_E3XRW9</v>
      </c>
      <c r="K2664" t="str">
        <f>IF(C2664="Secretin_N, Secretin, TraK","T","N")</f>
        <v>N</v>
      </c>
      <c r="L2664" t="str">
        <f>VLOOKUP(B2664,'Uniprot taxonomy'!B:R,4,FALSE)</f>
        <v>Proteobacteria</v>
      </c>
      <c r="M2664" t="str">
        <f>LEFT(VLOOKUP(B2664,'Uniprot taxonomy'!B:R,5,FALSE))</f>
        <v>G</v>
      </c>
      <c r="N2664" t="str">
        <f>VLOOKUP(B2664,'Uniprot taxonomy'!B:R,5,FALSE)</f>
        <v>Gammaproteobacteria</v>
      </c>
      <c r="O2664" t="str">
        <f>VLOOKUP(B2664,'Uniprot taxonomy'!B:R,6,FALSE)</f>
        <v>Enterobacteriales</v>
      </c>
      <c r="P2664" t="str">
        <f>VLOOKUP(B2664,'Uniprot taxonomy'!B:R,7,FALSE)</f>
        <v>Enterobacteriaceae</v>
      </c>
      <c r="Q2664" t="str">
        <f>VLOOKUP(B2664,'Uniprot taxonomy'!B:R,8,FALSE)</f>
        <v>Escherichia</v>
      </c>
    </row>
    <row r="2665" spans="1:17" hidden="1" x14ac:dyDescent="0.25">
      <c r="A2665" t="s">
        <v>5974</v>
      </c>
      <c r="B2665" t="s">
        <v>5975</v>
      </c>
      <c r="C2665" t="e">
        <f>VLOOKUP('Домены Secretin_N'!B2665,'AC-Architecture'!A:C,3,FALSE)</f>
        <v>#N/A</v>
      </c>
      <c r="D2665">
        <v>386</v>
      </c>
      <c r="E2665" t="s">
        <v>3632</v>
      </c>
      <c r="F2665">
        <v>93</v>
      </c>
      <c r="G2665">
        <v>154</v>
      </c>
      <c r="H2665">
        <f t="shared" si="181"/>
        <v>61</v>
      </c>
      <c r="I2665" t="str">
        <f t="shared" si="182"/>
        <v>E3XSY0_ECOLX/93-154</v>
      </c>
      <c r="K2665" t="e">
        <f>IF(C2665="Secretin_N, Secretin, TraK","T","N")</f>
        <v>#N/A</v>
      </c>
      <c r="L2665" t="e">
        <f>VLOOKUP(E2665,'Uniprot taxonomy'!E:J,4,FALSE)</f>
        <v>#N/A</v>
      </c>
      <c r="M2665" t="e">
        <f>LEFT(VLOOKUP(B2665,'Uniprot taxonomy'!B:R,5,FALSE))</f>
        <v>#N/A</v>
      </c>
      <c r="N2665" t="e">
        <f>VLOOKUP(B2665,'Uniprot taxonomy'!B:R,5,FALSE)</f>
        <v>#N/A</v>
      </c>
      <c r="O2665" t="e">
        <f>VLOOKUP(B2665,'Uniprot taxonomy'!B:R,6,FALSE)</f>
        <v>#N/A</v>
      </c>
      <c r="P2665" t="e">
        <f>VLOOKUP(B2665,'Uniprot taxonomy'!B:R,7,FALSE)</f>
        <v>#N/A</v>
      </c>
      <c r="Q2665" t="e">
        <f>VLOOKUP(B2665,'Uniprot taxonomy'!B:R,8,FALSE)</f>
        <v>#N/A</v>
      </c>
    </row>
    <row r="2666" spans="1:17" hidden="1" x14ac:dyDescent="0.25">
      <c r="A2666" t="s">
        <v>5976</v>
      </c>
      <c r="B2666" t="s">
        <v>5977</v>
      </c>
      <c r="C2666" t="e">
        <f>VLOOKUP('Домены Secretin_N'!B2666,'AC-Architecture'!A:C,3,FALSE)</f>
        <v>#N/A</v>
      </c>
      <c r="D2666">
        <v>686</v>
      </c>
      <c r="E2666" t="s">
        <v>3632</v>
      </c>
      <c r="F2666">
        <v>145</v>
      </c>
      <c r="G2666">
        <v>208</v>
      </c>
      <c r="H2666">
        <f t="shared" si="181"/>
        <v>63</v>
      </c>
      <c r="I2666" t="str">
        <f t="shared" si="182"/>
        <v>E3XU00_ECOLX/145-208</v>
      </c>
      <c r="K2666" t="e">
        <f>IF(C2666="Secretin_N, Secretin, TraK","T","N")</f>
        <v>#N/A</v>
      </c>
      <c r="L2666" t="e">
        <f>VLOOKUP(E2666,'Uniprot taxonomy'!E:J,4,FALSE)</f>
        <v>#N/A</v>
      </c>
      <c r="M2666" t="e">
        <f>LEFT(VLOOKUP(B2666,'Uniprot taxonomy'!B:R,5,FALSE))</f>
        <v>#N/A</v>
      </c>
      <c r="N2666" t="e">
        <f>VLOOKUP(B2666,'Uniprot taxonomy'!B:R,5,FALSE)</f>
        <v>#N/A</v>
      </c>
      <c r="O2666" t="e">
        <f>VLOOKUP(B2666,'Uniprot taxonomy'!B:R,6,FALSE)</f>
        <v>#N/A</v>
      </c>
      <c r="P2666" t="e">
        <f>VLOOKUP(B2666,'Uniprot taxonomy'!B:R,7,FALSE)</f>
        <v>#N/A</v>
      </c>
      <c r="Q2666" t="e">
        <f>VLOOKUP(B2666,'Uniprot taxonomy'!B:R,8,FALSE)</f>
        <v>#N/A</v>
      </c>
    </row>
    <row r="2667" spans="1:17" hidden="1" x14ac:dyDescent="0.25">
      <c r="A2667" t="s">
        <v>5976</v>
      </c>
      <c r="B2667" t="s">
        <v>5977</v>
      </c>
      <c r="C2667" t="e">
        <f>VLOOKUP('Домены Secretin_N'!B2667,'AC-Architecture'!A:C,3,FALSE)</f>
        <v>#N/A</v>
      </c>
      <c r="D2667">
        <v>686</v>
      </c>
      <c r="E2667" t="s">
        <v>3632</v>
      </c>
      <c r="F2667">
        <v>210</v>
      </c>
      <c r="G2667">
        <v>280</v>
      </c>
      <c r="H2667">
        <f t="shared" si="181"/>
        <v>70</v>
      </c>
      <c r="I2667" t="str">
        <f t="shared" si="182"/>
        <v>E3XU00_ECOLX/210-280</v>
      </c>
      <c r="K2667" t="e">
        <f>IF(C2667="Secretin_N, Secretin, TraK","T","N")</f>
        <v>#N/A</v>
      </c>
      <c r="L2667" t="e">
        <f>VLOOKUP(E2667,'Uniprot taxonomy'!E:J,4,FALSE)</f>
        <v>#N/A</v>
      </c>
      <c r="M2667" t="e">
        <f>LEFT(VLOOKUP(B2667,'Uniprot taxonomy'!B:R,5,FALSE))</f>
        <v>#N/A</v>
      </c>
      <c r="N2667" t="e">
        <f>VLOOKUP(B2667,'Uniprot taxonomy'!B:R,5,FALSE)</f>
        <v>#N/A</v>
      </c>
      <c r="O2667" t="e">
        <f>VLOOKUP(B2667,'Uniprot taxonomy'!B:R,6,FALSE)</f>
        <v>#N/A</v>
      </c>
      <c r="P2667" t="e">
        <f>VLOOKUP(B2667,'Uniprot taxonomy'!B:R,7,FALSE)</f>
        <v>#N/A</v>
      </c>
      <c r="Q2667" t="e">
        <f>VLOOKUP(B2667,'Uniprot taxonomy'!B:R,8,FALSE)</f>
        <v>#N/A</v>
      </c>
    </row>
    <row r="2668" spans="1:17" hidden="1" x14ac:dyDescent="0.25">
      <c r="A2668" t="s">
        <v>5976</v>
      </c>
      <c r="B2668" t="s">
        <v>5977</v>
      </c>
      <c r="C2668" t="e">
        <f>VLOOKUP('Домены Secretin_N'!B2668,'AC-Architecture'!A:C,3,FALSE)</f>
        <v>#N/A</v>
      </c>
      <c r="D2668">
        <v>686</v>
      </c>
      <c r="E2668" t="s">
        <v>3632</v>
      </c>
      <c r="F2668">
        <v>284</v>
      </c>
      <c r="G2668">
        <v>362</v>
      </c>
      <c r="H2668">
        <f t="shared" si="181"/>
        <v>78</v>
      </c>
      <c r="I2668" t="str">
        <f t="shared" si="182"/>
        <v>E3XU00_ECOLX/284-362</v>
      </c>
      <c r="K2668" t="e">
        <f>IF(C2668="Secretin_N, Secretin, TraK","T","N")</f>
        <v>#N/A</v>
      </c>
      <c r="L2668" t="e">
        <f>VLOOKUP(E2668,'Uniprot taxonomy'!E:J,4,FALSE)</f>
        <v>#N/A</v>
      </c>
      <c r="M2668" t="e">
        <f>LEFT(VLOOKUP(B2668,'Uniprot taxonomy'!B:R,5,FALSE))</f>
        <v>#N/A</v>
      </c>
      <c r="N2668" t="e">
        <f>VLOOKUP(B2668,'Uniprot taxonomy'!B:R,5,FALSE)</f>
        <v>#N/A</v>
      </c>
      <c r="O2668" t="e">
        <f>VLOOKUP(B2668,'Uniprot taxonomy'!B:R,6,FALSE)</f>
        <v>#N/A</v>
      </c>
      <c r="P2668" t="e">
        <f>VLOOKUP(B2668,'Uniprot taxonomy'!B:R,7,FALSE)</f>
        <v>#N/A</v>
      </c>
      <c r="Q2668" t="e">
        <f>VLOOKUP(B2668,'Uniprot taxonomy'!B:R,8,FALSE)</f>
        <v>#N/A</v>
      </c>
    </row>
    <row r="2669" spans="1:17" hidden="1" x14ac:dyDescent="0.25">
      <c r="A2669" t="s">
        <v>5978</v>
      </c>
      <c r="B2669" t="s">
        <v>5979</v>
      </c>
      <c r="C2669" t="e">
        <f>VLOOKUP('Домены Secretin_N'!B2669,'AC-Architecture'!A:C,3,FALSE)</f>
        <v>#N/A</v>
      </c>
      <c r="D2669">
        <v>412</v>
      </c>
      <c r="E2669" t="s">
        <v>3632</v>
      </c>
      <c r="F2669">
        <v>119</v>
      </c>
      <c r="G2669">
        <v>180</v>
      </c>
      <c r="H2669">
        <f t="shared" si="181"/>
        <v>61</v>
      </c>
      <c r="I2669" t="str">
        <f t="shared" si="182"/>
        <v>E3Y8A3_SHIFL/119-180</v>
      </c>
      <c r="K2669" t="e">
        <f>IF(C2669="Secretin_N, Secretin, TraK","T","N")</f>
        <v>#N/A</v>
      </c>
      <c r="L2669" t="e">
        <f>VLOOKUP(E2669,'Uniprot taxonomy'!E:J,4,FALSE)</f>
        <v>#N/A</v>
      </c>
      <c r="M2669" t="e">
        <f>LEFT(VLOOKUP(B2669,'Uniprot taxonomy'!B:R,5,FALSE))</f>
        <v>#N/A</v>
      </c>
      <c r="N2669" t="e">
        <f>VLOOKUP(B2669,'Uniprot taxonomy'!B:R,5,FALSE)</f>
        <v>#N/A</v>
      </c>
      <c r="O2669" t="e">
        <f>VLOOKUP(B2669,'Uniprot taxonomy'!B:R,6,FALSE)</f>
        <v>#N/A</v>
      </c>
      <c r="P2669" t="e">
        <f>VLOOKUP(B2669,'Uniprot taxonomy'!B:R,7,FALSE)</f>
        <v>#N/A</v>
      </c>
      <c r="Q2669" t="e">
        <f>VLOOKUP(B2669,'Uniprot taxonomy'!B:R,8,FALSE)</f>
        <v>#N/A</v>
      </c>
    </row>
    <row r="2670" spans="1:17" hidden="1" x14ac:dyDescent="0.25">
      <c r="A2670" t="s">
        <v>5980</v>
      </c>
      <c r="B2670" t="s">
        <v>5981</v>
      </c>
      <c r="C2670" t="e">
        <f>VLOOKUP('Домены Secretin_N'!B2670,'AC-Architecture'!A:C,3,FALSE)</f>
        <v>#N/A</v>
      </c>
      <c r="D2670">
        <v>405</v>
      </c>
      <c r="E2670" t="s">
        <v>3632</v>
      </c>
      <c r="F2670">
        <v>108</v>
      </c>
      <c r="G2670">
        <v>168</v>
      </c>
      <c r="H2670">
        <f t="shared" si="181"/>
        <v>60</v>
      </c>
      <c r="I2670" t="str">
        <f t="shared" si="182"/>
        <v>E4L8M3_9FIRM/108-168</v>
      </c>
      <c r="K2670" t="e">
        <f>IF(C2670="Secretin_N, Secretin, TraK","T","N")</f>
        <v>#N/A</v>
      </c>
      <c r="L2670" t="e">
        <f>VLOOKUP(E2670,'Uniprot taxonomy'!E:J,4,FALSE)</f>
        <v>#N/A</v>
      </c>
      <c r="M2670" t="e">
        <f>LEFT(VLOOKUP(B2670,'Uniprot taxonomy'!B:R,5,FALSE))</f>
        <v>#N/A</v>
      </c>
      <c r="N2670" t="e">
        <f>VLOOKUP(B2670,'Uniprot taxonomy'!B:R,5,FALSE)</f>
        <v>#N/A</v>
      </c>
      <c r="O2670" t="e">
        <f>VLOOKUP(B2670,'Uniprot taxonomy'!B:R,6,FALSE)</f>
        <v>#N/A</v>
      </c>
      <c r="P2670" t="e">
        <f>VLOOKUP(B2670,'Uniprot taxonomy'!B:R,7,FALSE)</f>
        <v>#N/A</v>
      </c>
      <c r="Q2670" t="e">
        <f>VLOOKUP(B2670,'Uniprot taxonomy'!B:R,8,FALSE)</f>
        <v>#N/A</v>
      </c>
    </row>
    <row r="2671" spans="1:17" hidden="1" x14ac:dyDescent="0.25">
      <c r="A2671" t="s">
        <v>731</v>
      </c>
      <c r="B2671" t="s">
        <v>2030</v>
      </c>
      <c r="C2671" t="str">
        <f>VLOOKUP('Домены Secretin_N'!B2671,'AC-Architecture'!A:C,3,FALSE)</f>
        <v>Secretin_N, Secretin</v>
      </c>
      <c r="D2671">
        <v>426</v>
      </c>
      <c r="E2671" t="s">
        <v>3632</v>
      </c>
      <c r="F2671">
        <v>103</v>
      </c>
      <c r="G2671">
        <v>187</v>
      </c>
      <c r="H2671">
        <f t="shared" si="181"/>
        <v>84</v>
      </c>
      <c r="I2671" t="str">
        <f t="shared" si="182"/>
        <v>E4LIF2_9FIRM/103-187</v>
      </c>
      <c r="K2671" t="str">
        <f>IF(C2671="Secretin_N, Secretin, TraK","T","N")</f>
        <v>N</v>
      </c>
      <c r="L2671" t="e">
        <f>VLOOKUP(E2671,'Uniprot taxonomy'!E:J,4,FALSE)</f>
        <v>#N/A</v>
      </c>
      <c r="M2671" t="str">
        <f>LEFT(VLOOKUP(B2671,'Uniprot taxonomy'!B:R,5,FALSE))</f>
        <v>N</v>
      </c>
      <c r="N2671" t="str">
        <f>VLOOKUP(B2671,'Uniprot taxonomy'!B:R,5,FALSE)</f>
        <v>Negativicutes</v>
      </c>
      <c r="O2671" t="str">
        <f>VLOOKUP(B2671,'Uniprot taxonomy'!B:R,6,FALSE)</f>
        <v>Selenomonadales</v>
      </c>
      <c r="P2671" t="str">
        <f>VLOOKUP(B2671,'Uniprot taxonomy'!B:R,7,FALSE)</f>
        <v>Veillonellaceae</v>
      </c>
      <c r="Q2671" t="str">
        <f>VLOOKUP(B2671,'Uniprot taxonomy'!B:R,8,FALSE)</f>
        <v>Selenomonas</v>
      </c>
    </row>
    <row r="2672" spans="1:17" hidden="1" x14ac:dyDescent="0.25">
      <c r="A2672" t="s">
        <v>5982</v>
      </c>
      <c r="B2672" t="s">
        <v>5983</v>
      </c>
      <c r="C2672" t="e">
        <f>VLOOKUP('Домены Secretin_N'!B2672,'AC-Architecture'!A:C,3,FALSE)</f>
        <v>#N/A</v>
      </c>
      <c r="D2672">
        <v>686</v>
      </c>
      <c r="E2672" t="s">
        <v>3632</v>
      </c>
      <c r="F2672">
        <v>145</v>
      </c>
      <c r="G2672">
        <v>208</v>
      </c>
      <c r="H2672">
        <f t="shared" si="181"/>
        <v>63</v>
      </c>
      <c r="I2672" t="str">
        <f t="shared" si="182"/>
        <v>E4P7Z7_ECO8N/145-208</v>
      </c>
      <c r="K2672" t="e">
        <f>IF(C2672="Secretin_N, Secretin, TraK","T","N")</f>
        <v>#N/A</v>
      </c>
      <c r="L2672" t="e">
        <f>VLOOKUP(E2672,'Uniprot taxonomy'!E:J,4,FALSE)</f>
        <v>#N/A</v>
      </c>
      <c r="M2672" t="e">
        <f>LEFT(VLOOKUP(B2672,'Uniprot taxonomy'!B:R,5,FALSE))</f>
        <v>#N/A</v>
      </c>
      <c r="N2672" t="e">
        <f>VLOOKUP(B2672,'Uniprot taxonomy'!B:R,5,FALSE)</f>
        <v>#N/A</v>
      </c>
      <c r="O2672" t="e">
        <f>VLOOKUP(B2672,'Uniprot taxonomy'!B:R,6,FALSE)</f>
        <v>#N/A</v>
      </c>
      <c r="P2672" t="e">
        <f>VLOOKUP(B2672,'Uniprot taxonomy'!B:R,7,FALSE)</f>
        <v>#N/A</v>
      </c>
      <c r="Q2672" t="e">
        <f>VLOOKUP(B2672,'Uniprot taxonomy'!B:R,8,FALSE)</f>
        <v>#N/A</v>
      </c>
    </row>
    <row r="2673" spans="1:17" hidden="1" x14ac:dyDescent="0.25">
      <c r="A2673" t="s">
        <v>5982</v>
      </c>
      <c r="B2673" t="s">
        <v>5983</v>
      </c>
      <c r="C2673" t="e">
        <f>VLOOKUP('Домены Secretin_N'!B2673,'AC-Architecture'!A:C,3,FALSE)</f>
        <v>#N/A</v>
      </c>
      <c r="D2673">
        <v>686</v>
      </c>
      <c r="E2673" t="s">
        <v>3632</v>
      </c>
      <c r="F2673">
        <v>210</v>
      </c>
      <c r="G2673">
        <v>280</v>
      </c>
      <c r="H2673">
        <f t="shared" si="181"/>
        <v>70</v>
      </c>
      <c r="I2673" t="str">
        <f t="shared" si="182"/>
        <v>E4P7Z7_ECO8N/210-280</v>
      </c>
      <c r="K2673" t="e">
        <f>IF(C2673="Secretin_N, Secretin, TraK","T","N")</f>
        <v>#N/A</v>
      </c>
      <c r="L2673" t="e">
        <f>VLOOKUP(E2673,'Uniprot taxonomy'!E:J,4,FALSE)</f>
        <v>#N/A</v>
      </c>
      <c r="M2673" t="e">
        <f>LEFT(VLOOKUP(B2673,'Uniprot taxonomy'!B:R,5,FALSE))</f>
        <v>#N/A</v>
      </c>
      <c r="N2673" t="e">
        <f>VLOOKUP(B2673,'Uniprot taxonomy'!B:R,5,FALSE)</f>
        <v>#N/A</v>
      </c>
      <c r="O2673" t="e">
        <f>VLOOKUP(B2673,'Uniprot taxonomy'!B:R,6,FALSE)</f>
        <v>#N/A</v>
      </c>
      <c r="P2673" t="e">
        <f>VLOOKUP(B2673,'Uniprot taxonomy'!B:R,7,FALSE)</f>
        <v>#N/A</v>
      </c>
      <c r="Q2673" t="e">
        <f>VLOOKUP(B2673,'Uniprot taxonomy'!B:R,8,FALSE)</f>
        <v>#N/A</v>
      </c>
    </row>
    <row r="2674" spans="1:17" hidden="1" x14ac:dyDescent="0.25">
      <c r="A2674" t="s">
        <v>5982</v>
      </c>
      <c r="B2674" t="s">
        <v>5983</v>
      </c>
      <c r="C2674" t="e">
        <f>VLOOKUP('Домены Secretin_N'!B2674,'AC-Architecture'!A:C,3,FALSE)</f>
        <v>#N/A</v>
      </c>
      <c r="D2674">
        <v>686</v>
      </c>
      <c r="E2674" t="s">
        <v>3632</v>
      </c>
      <c r="F2674">
        <v>284</v>
      </c>
      <c r="G2674">
        <v>362</v>
      </c>
      <c r="H2674">
        <f t="shared" si="181"/>
        <v>78</v>
      </c>
      <c r="I2674" t="str">
        <f t="shared" si="182"/>
        <v>E4P7Z7_ECO8N/284-362</v>
      </c>
      <c r="K2674" t="e">
        <f>IF(C2674="Secretin_N, Secretin, TraK","T","N")</f>
        <v>#N/A</v>
      </c>
      <c r="L2674" t="e">
        <f>VLOOKUP(E2674,'Uniprot taxonomy'!E:J,4,FALSE)</f>
        <v>#N/A</v>
      </c>
      <c r="M2674" t="e">
        <f>LEFT(VLOOKUP(B2674,'Uniprot taxonomy'!B:R,5,FALSE))</f>
        <v>#N/A</v>
      </c>
      <c r="N2674" t="e">
        <f>VLOOKUP(B2674,'Uniprot taxonomy'!B:R,5,FALSE)</f>
        <v>#N/A</v>
      </c>
      <c r="O2674" t="e">
        <f>VLOOKUP(B2674,'Uniprot taxonomy'!B:R,6,FALSE)</f>
        <v>#N/A</v>
      </c>
      <c r="P2674" t="e">
        <f>VLOOKUP(B2674,'Uniprot taxonomy'!B:R,7,FALSE)</f>
        <v>#N/A</v>
      </c>
      <c r="Q2674" t="e">
        <f>VLOOKUP(B2674,'Uniprot taxonomy'!B:R,8,FALSE)</f>
        <v>#N/A</v>
      </c>
    </row>
    <row r="2675" spans="1:17" hidden="1" x14ac:dyDescent="0.25">
      <c r="A2675" t="s">
        <v>5984</v>
      </c>
      <c r="B2675" t="s">
        <v>5985</v>
      </c>
      <c r="C2675" t="e">
        <f>VLOOKUP('Домены Secretin_N'!B2675,'AC-Architecture'!A:C,3,FALSE)</f>
        <v>#N/A</v>
      </c>
      <c r="D2675">
        <v>654</v>
      </c>
      <c r="E2675" t="s">
        <v>3632</v>
      </c>
      <c r="F2675">
        <v>131</v>
      </c>
      <c r="G2675">
        <v>193</v>
      </c>
      <c r="H2675">
        <f t="shared" si="181"/>
        <v>62</v>
      </c>
      <c r="I2675" t="str">
        <f t="shared" si="182"/>
        <v>E4PBK0_ECO8N/131-193</v>
      </c>
      <c r="K2675" t="e">
        <f>IF(C2675="Secretin_N, Secretin, TraK","T","N")</f>
        <v>#N/A</v>
      </c>
      <c r="L2675" t="e">
        <f>VLOOKUP(E2675,'Uniprot taxonomy'!E:J,4,FALSE)</f>
        <v>#N/A</v>
      </c>
      <c r="M2675" t="e">
        <f>LEFT(VLOOKUP(B2675,'Uniprot taxonomy'!B:R,5,FALSE))</f>
        <v>#N/A</v>
      </c>
      <c r="N2675" t="e">
        <f>VLOOKUP(B2675,'Uniprot taxonomy'!B:R,5,FALSE)</f>
        <v>#N/A</v>
      </c>
      <c r="O2675" t="e">
        <f>VLOOKUP(B2675,'Uniprot taxonomy'!B:R,6,FALSE)</f>
        <v>#N/A</v>
      </c>
      <c r="P2675" t="e">
        <f>VLOOKUP(B2675,'Uniprot taxonomy'!B:R,7,FALSE)</f>
        <v>#N/A</v>
      </c>
      <c r="Q2675" t="e">
        <f>VLOOKUP(B2675,'Uniprot taxonomy'!B:R,8,FALSE)</f>
        <v>#N/A</v>
      </c>
    </row>
    <row r="2676" spans="1:17" hidden="1" x14ac:dyDescent="0.25">
      <c r="A2676" t="s">
        <v>5984</v>
      </c>
      <c r="B2676" t="s">
        <v>5985</v>
      </c>
      <c r="C2676" t="e">
        <f>VLOOKUP('Домены Secretin_N'!B2676,'AC-Architecture'!A:C,3,FALSE)</f>
        <v>#N/A</v>
      </c>
      <c r="D2676">
        <v>654</v>
      </c>
      <c r="E2676" t="s">
        <v>3632</v>
      </c>
      <c r="F2676">
        <v>196</v>
      </c>
      <c r="G2676">
        <v>268</v>
      </c>
      <c r="H2676">
        <f t="shared" si="181"/>
        <v>72</v>
      </c>
      <c r="I2676" t="str">
        <f t="shared" si="182"/>
        <v>E4PBK0_ECO8N/196-268</v>
      </c>
      <c r="K2676" t="e">
        <f>IF(C2676="Secretin_N, Secretin, TraK","T","N")</f>
        <v>#N/A</v>
      </c>
      <c r="L2676" t="e">
        <f>VLOOKUP(E2676,'Uniprot taxonomy'!E:J,4,FALSE)</f>
        <v>#N/A</v>
      </c>
      <c r="M2676" t="e">
        <f>LEFT(VLOOKUP(B2676,'Uniprot taxonomy'!B:R,5,FALSE))</f>
        <v>#N/A</v>
      </c>
      <c r="N2676" t="e">
        <f>VLOOKUP(B2676,'Uniprot taxonomy'!B:R,5,FALSE)</f>
        <v>#N/A</v>
      </c>
      <c r="O2676" t="e">
        <f>VLOOKUP(B2676,'Uniprot taxonomy'!B:R,6,FALSE)</f>
        <v>#N/A</v>
      </c>
      <c r="P2676" t="e">
        <f>VLOOKUP(B2676,'Uniprot taxonomy'!B:R,7,FALSE)</f>
        <v>#N/A</v>
      </c>
      <c r="Q2676" t="e">
        <f>VLOOKUP(B2676,'Uniprot taxonomy'!B:R,8,FALSE)</f>
        <v>#N/A</v>
      </c>
    </row>
    <row r="2677" spans="1:17" hidden="1" x14ac:dyDescent="0.25">
      <c r="A2677" t="s">
        <v>5984</v>
      </c>
      <c r="B2677" t="s">
        <v>5985</v>
      </c>
      <c r="C2677" t="e">
        <f>VLOOKUP('Домены Secretin_N'!B2677,'AC-Architecture'!A:C,3,FALSE)</f>
        <v>#N/A</v>
      </c>
      <c r="D2677">
        <v>654</v>
      </c>
      <c r="E2677" t="s">
        <v>3632</v>
      </c>
      <c r="F2677">
        <v>272</v>
      </c>
      <c r="G2677">
        <v>351</v>
      </c>
      <c r="H2677">
        <f t="shared" si="181"/>
        <v>79</v>
      </c>
      <c r="I2677" t="str">
        <f t="shared" si="182"/>
        <v>E4PBK0_ECO8N/272-351</v>
      </c>
      <c r="K2677" t="e">
        <f>IF(C2677="Secretin_N, Secretin, TraK","T","N")</f>
        <v>#N/A</v>
      </c>
      <c r="L2677" t="e">
        <f>VLOOKUP(E2677,'Uniprot taxonomy'!E:J,4,FALSE)</f>
        <v>#N/A</v>
      </c>
      <c r="M2677" t="e">
        <f>LEFT(VLOOKUP(B2677,'Uniprot taxonomy'!B:R,5,FALSE))</f>
        <v>#N/A</v>
      </c>
      <c r="N2677" t="e">
        <f>VLOOKUP(B2677,'Uniprot taxonomy'!B:R,5,FALSE)</f>
        <v>#N/A</v>
      </c>
      <c r="O2677" t="e">
        <f>VLOOKUP(B2677,'Uniprot taxonomy'!B:R,6,FALSE)</f>
        <v>#N/A</v>
      </c>
      <c r="P2677" t="e">
        <f>VLOOKUP(B2677,'Uniprot taxonomy'!B:R,7,FALSE)</f>
        <v>#N/A</v>
      </c>
      <c r="Q2677" t="e">
        <f>VLOOKUP(B2677,'Uniprot taxonomy'!B:R,8,FALSE)</f>
        <v>#N/A</v>
      </c>
    </row>
    <row r="2678" spans="1:17" hidden="1" x14ac:dyDescent="0.25">
      <c r="A2678" t="s">
        <v>5986</v>
      </c>
      <c r="B2678" t="s">
        <v>5987</v>
      </c>
      <c r="C2678" t="e">
        <f>VLOOKUP('Домены Secretin_N'!B2678,'AC-Architecture'!A:C,3,FALSE)</f>
        <v>#N/A</v>
      </c>
      <c r="D2678">
        <v>412</v>
      </c>
      <c r="E2678" t="s">
        <v>3632</v>
      </c>
      <c r="F2678">
        <v>119</v>
      </c>
      <c r="G2678">
        <v>180</v>
      </c>
      <c r="H2678">
        <f t="shared" si="181"/>
        <v>61</v>
      </c>
      <c r="I2678" t="str">
        <f t="shared" si="182"/>
        <v>E4PC72_ECO8N/119-180</v>
      </c>
      <c r="K2678" t="e">
        <f>IF(C2678="Secretin_N, Secretin, TraK","T","N")</f>
        <v>#N/A</v>
      </c>
      <c r="L2678" t="e">
        <f>VLOOKUP(E2678,'Uniprot taxonomy'!E:J,4,FALSE)</f>
        <v>#N/A</v>
      </c>
      <c r="M2678" t="e">
        <f>LEFT(VLOOKUP(B2678,'Uniprot taxonomy'!B:R,5,FALSE))</f>
        <v>#N/A</v>
      </c>
      <c r="N2678" t="e">
        <f>VLOOKUP(B2678,'Uniprot taxonomy'!B:R,5,FALSE)</f>
        <v>#N/A</v>
      </c>
      <c r="O2678" t="e">
        <f>VLOOKUP(B2678,'Uniprot taxonomy'!B:R,6,FALSE)</f>
        <v>#N/A</v>
      </c>
      <c r="P2678" t="e">
        <f>VLOOKUP(B2678,'Uniprot taxonomy'!B:R,7,FALSE)</f>
        <v>#N/A</v>
      </c>
      <c r="Q2678" t="e">
        <f>VLOOKUP(B2678,'Uniprot taxonomy'!B:R,8,FALSE)</f>
        <v>#N/A</v>
      </c>
    </row>
    <row r="2679" spans="1:17" hidden="1" x14ac:dyDescent="0.25">
      <c r="A2679" t="s">
        <v>5988</v>
      </c>
      <c r="B2679" t="s">
        <v>5989</v>
      </c>
      <c r="C2679" t="e">
        <f>VLOOKUP('Домены Secretin_N'!B2679,'AC-Architecture'!A:C,3,FALSE)</f>
        <v>#N/A</v>
      </c>
      <c r="D2679">
        <v>663</v>
      </c>
      <c r="E2679" t="s">
        <v>3632</v>
      </c>
      <c r="F2679">
        <v>143</v>
      </c>
      <c r="G2679">
        <v>203</v>
      </c>
      <c r="H2679">
        <f t="shared" si="181"/>
        <v>60</v>
      </c>
      <c r="I2679" t="str">
        <f t="shared" si="182"/>
        <v>E4PGK8_MARAH/143-203</v>
      </c>
      <c r="K2679" t="e">
        <f>IF(C2679="Secretin_N, Secretin, TraK","T","N")</f>
        <v>#N/A</v>
      </c>
      <c r="L2679" t="e">
        <f>VLOOKUP(E2679,'Uniprot taxonomy'!E:J,4,FALSE)</f>
        <v>#N/A</v>
      </c>
      <c r="M2679" t="e">
        <f>LEFT(VLOOKUP(B2679,'Uniprot taxonomy'!B:R,5,FALSE))</f>
        <v>#N/A</v>
      </c>
      <c r="N2679" t="e">
        <f>VLOOKUP(B2679,'Uniprot taxonomy'!B:R,5,FALSE)</f>
        <v>#N/A</v>
      </c>
      <c r="O2679" t="e">
        <f>VLOOKUP(B2679,'Uniprot taxonomy'!B:R,6,FALSE)</f>
        <v>#N/A</v>
      </c>
      <c r="P2679" t="e">
        <f>VLOOKUP(B2679,'Uniprot taxonomy'!B:R,7,FALSE)</f>
        <v>#N/A</v>
      </c>
      <c r="Q2679" t="e">
        <f>VLOOKUP(B2679,'Uniprot taxonomy'!B:R,8,FALSE)</f>
        <v>#N/A</v>
      </c>
    </row>
    <row r="2680" spans="1:17" hidden="1" x14ac:dyDescent="0.25">
      <c r="A2680" t="s">
        <v>5988</v>
      </c>
      <c r="B2680" t="s">
        <v>5989</v>
      </c>
      <c r="C2680" t="e">
        <f>VLOOKUP('Домены Secretin_N'!B2680,'AC-Architecture'!A:C,3,FALSE)</f>
        <v>#N/A</v>
      </c>
      <c r="D2680">
        <v>663</v>
      </c>
      <c r="E2680" t="s">
        <v>3632</v>
      </c>
      <c r="F2680">
        <v>206</v>
      </c>
      <c r="G2680">
        <v>279</v>
      </c>
      <c r="H2680">
        <f t="shared" si="181"/>
        <v>73</v>
      </c>
      <c r="I2680" t="str">
        <f t="shared" si="182"/>
        <v>E4PGK8_MARAH/206-279</v>
      </c>
      <c r="K2680" t="e">
        <f>IF(C2680="Secretin_N, Secretin, TraK","T","N")</f>
        <v>#N/A</v>
      </c>
      <c r="L2680" t="e">
        <f>VLOOKUP(E2680,'Uniprot taxonomy'!E:J,4,FALSE)</f>
        <v>#N/A</v>
      </c>
      <c r="M2680" t="e">
        <f>LEFT(VLOOKUP(B2680,'Uniprot taxonomy'!B:R,5,FALSE))</f>
        <v>#N/A</v>
      </c>
      <c r="N2680" t="e">
        <f>VLOOKUP(B2680,'Uniprot taxonomy'!B:R,5,FALSE)</f>
        <v>#N/A</v>
      </c>
      <c r="O2680" t="e">
        <f>VLOOKUP(B2680,'Uniprot taxonomy'!B:R,6,FALSE)</f>
        <v>#N/A</v>
      </c>
      <c r="P2680" t="e">
        <f>VLOOKUP(B2680,'Uniprot taxonomy'!B:R,7,FALSE)</f>
        <v>#N/A</v>
      </c>
      <c r="Q2680" t="e">
        <f>VLOOKUP(B2680,'Uniprot taxonomy'!B:R,8,FALSE)</f>
        <v>#N/A</v>
      </c>
    </row>
    <row r="2681" spans="1:17" hidden="1" x14ac:dyDescent="0.25">
      <c r="A2681" t="s">
        <v>5988</v>
      </c>
      <c r="B2681" t="s">
        <v>5989</v>
      </c>
      <c r="C2681" t="e">
        <f>VLOOKUP('Домены Secretin_N'!B2681,'AC-Architecture'!A:C,3,FALSE)</f>
        <v>#N/A</v>
      </c>
      <c r="D2681">
        <v>663</v>
      </c>
      <c r="E2681" t="s">
        <v>3632</v>
      </c>
      <c r="F2681">
        <v>283</v>
      </c>
      <c r="G2681">
        <v>362</v>
      </c>
      <c r="H2681">
        <f t="shared" si="181"/>
        <v>79</v>
      </c>
      <c r="I2681" t="str">
        <f t="shared" si="182"/>
        <v>E4PGK8_MARAH/283-362</v>
      </c>
      <c r="K2681" t="e">
        <f>IF(C2681="Secretin_N, Secretin, TraK","T","N")</f>
        <v>#N/A</v>
      </c>
      <c r="L2681" t="e">
        <f>VLOOKUP(E2681,'Uniprot taxonomy'!E:J,4,FALSE)</f>
        <v>#N/A</v>
      </c>
      <c r="M2681" t="e">
        <f>LEFT(VLOOKUP(B2681,'Uniprot taxonomy'!B:R,5,FALSE))</f>
        <v>#N/A</v>
      </c>
      <c r="N2681" t="e">
        <f>VLOOKUP(B2681,'Uniprot taxonomy'!B:R,5,FALSE)</f>
        <v>#N/A</v>
      </c>
      <c r="O2681" t="e">
        <f>VLOOKUP(B2681,'Uniprot taxonomy'!B:R,6,FALSE)</f>
        <v>#N/A</v>
      </c>
      <c r="P2681" t="e">
        <f>VLOOKUP(B2681,'Uniprot taxonomy'!B:R,7,FALSE)</f>
        <v>#N/A</v>
      </c>
      <c r="Q2681" t="e">
        <f>VLOOKUP(B2681,'Uniprot taxonomy'!B:R,8,FALSE)</f>
        <v>#N/A</v>
      </c>
    </row>
    <row r="2682" spans="1:17" hidden="1" x14ac:dyDescent="0.25">
      <c r="A2682" t="s">
        <v>5990</v>
      </c>
      <c r="B2682" t="s">
        <v>5991</v>
      </c>
      <c r="C2682" t="e">
        <f>VLOOKUP('Домены Secretin_N'!B2682,'AC-Architecture'!A:C,3,FALSE)</f>
        <v>#N/A</v>
      </c>
      <c r="D2682">
        <v>688</v>
      </c>
      <c r="E2682" t="s">
        <v>3632</v>
      </c>
      <c r="F2682">
        <v>369</v>
      </c>
      <c r="G2682">
        <v>433</v>
      </c>
      <c r="H2682">
        <f t="shared" si="181"/>
        <v>64</v>
      </c>
      <c r="I2682" t="str">
        <f t="shared" si="182"/>
        <v>E4PMW4_MARAH/369-433</v>
      </c>
      <c r="K2682" t="e">
        <f>IF(C2682="Secretin_N, Secretin, TraK","T","N")</f>
        <v>#N/A</v>
      </c>
      <c r="L2682" t="e">
        <f>VLOOKUP(E2682,'Uniprot taxonomy'!E:J,4,FALSE)</f>
        <v>#N/A</v>
      </c>
      <c r="M2682" t="e">
        <f>LEFT(VLOOKUP(B2682,'Uniprot taxonomy'!B:R,5,FALSE))</f>
        <v>#N/A</v>
      </c>
      <c r="N2682" t="e">
        <f>VLOOKUP(B2682,'Uniprot taxonomy'!B:R,5,FALSE)</f>
        <v>#N/A</v>
      </c>
      <c r="O2682" t="e">
        <f>VLOOKUP(B2682,'Uniprot taxonomy'!B:R,6,FALSE)</f>
        <v>#N/A</v>
      </c>
      <c r="P2682" t="e">
        <f>VLOOKUP(B2682,'Uniprot taxonomy'!B:R,7,FALSE)</f>
        <v>#N/A</v>
      </c>
      <c r="Q2682" t="e">
        <f>VLOOKUP(B2682,'Uniprot taxonomy'!B:R,8,FALSE)</f>
        <v>#N/A</v>
      </c>
    </row>
    <row r="2683" spans="1:17" hidden="1" x14ac:dyDescent="0.25">
      <c r="A2683" t="s">
        <v>732</v>
      </c>
      <c r="B2683" t="s">
        <v>2031</v>
      </c>
      <c r="C2683" t="str">
        <f>VLOOKUP('Домены Secretin_N'!B2683,'AC-Architecture'!A:C,3,FALSE)</f>
        <v>Secretin_N, Secretin</v>
      </c>
      <c r="D2683">
        <v>269</v>
      </c>
      <c r="E2683" t="s">
        <v>3632</v>
      </c>
      <c r="F2683">
        <v>19</v>
      </c>
      <c r="G2683">
        <v>78</v>
      </c>
      <c r="H2683">
        <f t="shared" si="181"/>
        <v>59</v>
      </c>
      <c r="I2683" t="str">
        <f t="shared" si="182"/>
        <v>E4QJ50_METS6/19-78</v>
      </c>
      <c r="J2683" t="e">
        <f>CONCATENATE(K2683,"_",#REF!,"_",B2683)</f>
        <v>#REF!</v>
      </c>
      <c r="K2683" t="str">
        <f>IF(C2683="Secretin_N, Secretin, TraK","T","N")</f>
        <v>N</v>
      </c>
      <c r="L2683" t="e">
        <f>VLOOKUP(E2683,'Uniprot taxonomy'!E:J,4,FALSE)</f>
        <v>#N/A</v>
      </c>
      <c r="M2683" t="str">
        <f>LEFT(VLOOKUP(B2683,'Uniprot taxonomy'!B:R,5,FALSE))</f>
        <v>B</v>
      </c>
      <c r="N2683" t="str">
        <f>VLOOKUP(B2683,'Uniprot taxonomy'!B:R,5,FALSE)</f>
        <v>Betaproteobacteria</v>
      </c>
      <c r="O2683" t="str">
        <f>VLOOKUP(B2683,'Uniprot taxonomy'!B:R,6,FALSE)</f>
        <v>Methylophilales</v>
      </c>
      <c r="P2683" t="str">
        <f>VLOOKUP(B2683,'Uniprot taxonomy'!B:R,7,FALSE)</f>
        <v>Methylophilaceae</v>
      </c>
      <c r="Q2683" t="str">
        <f>VLOOKUP(B2683,'Uniprot taxonomy'!B:R,8,FALSE)</f>
        <v>Methylovorus</v>
      </c>
    </row>
    <row r="2684" spans="1:17" hidden="1" x14ac:dyDescent="0.25">
      <c r="A2684" t="s">
        <v>5992</v>
      </c>
      <c r="B2684" t="s">
        <v>5993</v>
      </c>
      <c r="C2684" t="e">
        <f>VLOOKUP('Домены Secretin_N'!B2684,'AC-Architecture'!A:C,3,FALSE)</f>
        <v>#N/A</v>
      </c>
      <c r="D2684">
        <v>671</v>
      </c>
      <c r="E2684" t="s">
        <v>3632</v>
      </c>
      <c r="F2684">
        <v>268</v>
      </c>
      <c r="G2684">
        <v>328</v>
      </c>
      <c r="H2684">
        <f t="shared" si="181"/>
        <v>60</v>
      </c>
      <c r="I2684" t="str">
        <f t="shared" si="182"/>
        <v>E4QM10_METS6/268-328</v>
      </c>
      <c r="K2684" t="e">
        <f>IF(C2684="Secretin_N, Secretin, TraK","T","N")</f>
        <v>#N/A</v>
      </c>
      <c r="L2684" t="e">
        <f>VLOOKUP(E2684,'Uniprot taxonomy'!E:J,4,FALSE)</f>
        <v>#N/A</v>
      </c>
      <c r="M2684" t="e">
        <f>LEFT(VLOOKUP(B2684,'Uniprot taxonomy'!B:R,5,FALSE))</f>
        <v>#N/A</v>
      </c>
      <c r="N2684" t="e">
        <f>VLOOKUP(B2684,'Uniprot taxonomy'!B:R,5,FALSE)</f>
        <v>#N/A</v>
      </c>
      <c r="O2684" t="e">
        <f>VLOOKUP(B2684,'Uniprot taxonomy'!B:R,6,FALSE)</f>
        <v>#N/A</v>
      </c>
      <c r="P2684" t="e">
        <f>VLOOKUP(B2684,'Uniprot taxonomy'!B:R,7,FALSE)</f>
        <v>#N/A</v>
      </c>
      <c r="Q2684" t="e">
        <f>VLOOKUP(B2684,'Uniprot taxonomy'!B:R,8,FALSE)</f>
        <v>#N/A</v>
      </c>
    </row>
    <row r="2685" spans="1:17" hidden="1" x14ac:dyDescent="0.25">
      <c r="A2685" t="s">
        <v>5994</v>
      </c>
      <c r="B2685" t="s">
        <v>5995</v>
      </c>
      <c r="C2685" t="e">
        <f>VLOOKUP('Домены Secretin_N'!B2685,'AC-Architecture'!A:C,3,FALSE)</f>
        <v>#N/A</v>
      </c>
      <c r="D2685">
        <v>714</v>
      </c>
      <c r="E2685" t="s">
        <v>3632</v>
      </c>
      <c r="F2685">
        <v>377</v>
      </c>
      <c r="G2685">
        <v>442</v>
      </c>
      <c r="H2685">
        <f t="shared" si="181"/>
        <v>65</v>
      </c>
      <c r="I2685" t="str">
        <f t="shared" si="182"/>
        <v>E4QMQ6_METS6/377-442</v>
      </c>
      <c r="K2685" t="e">
        <f>IF(C2685="Secretin_N, Secretin, TraK","T","N")</f>
        <v>#N/A</v>
      </c>
      <c r="L2685" t="e">
        <f>VLOOKUP(E2685,'Uniprot taxonomy'!E:J,4,FALSE)</f>
        <v>#N/A</v>
      </c>
      <c r="M2685" t="e">
        <f>LEFT(VLOOKUP(B2685,'Uniprot taxonomy'!B:R,5,FALSE))</f>
        <v>#N/A</v>
      </c>
      <c r="N2685" t="e">
        <f>VLOOKUP(B2685,'Uniprot taxonomy'!B:R,5,FALSE)</f>
        <v>#N/A</v>
      </c>
      <c r="O2685" t="e">
        <f>VLOOKUP(B2685,'Uniprot taxonomy'!B:R,6,FALSE)</f>
        <v>#N/A</v>
      </c>
      <c r="P2685" t="e">
        <f>VLOOKUP(B2685,'Uniprot taxonomy'!B:R,7,FALSE)</f>
        <v>#N/A</v>
      </c>
      <c r="Q2685" t="e">
        <f>VLOOKUP(B2685,'Uniprot taxonomy'!B:R,8,FALSE)</f>
        <v>#N/A</v>
      </c>
    </row>
    <row r="2686" spans="1:17" x14ac:dyDescent="0.25">
      <c r="A2686" t="s">
        <v>733</v>
      </c>
      <c r="B2686" t="s">
        <v>2032</v>
      </c>
      <c r="C2686" t="str">
        <f>VLOOKUP('Домены Secretin_N'!B2686,'AC-Architecture'!A:C,3,FALSE)</f>
        <v>Secretin_N, Secretin</v>
      </c>
      <c r="D2686">
        <v>445</v>
      </c>
      <c r="E2686" t="s">
        <v>3632</v>
      </c>
      <c r="F2686">
        <v>122</v>
      </c>
      <c r="G2686">
        <v>187</v>
      </c>
      <c r="H2686">
        <f t="shared" si="181"/>
        <v>65</v>
      </c>
      <c r="I2686" t="str">
        <f t="shared" si="182"/>
        <v>E4QVQ6_HAEI6/122-187</v>
      </c>
      <c r="J2686" t="str">
        <f>CONCATENATE(K2686,"_",LEFT(O2686,3),"_",LEFT(Q2686,3),"_",B2686)</f>
        <v>N_Pas_Hae_E4QVQ6</v>
      </c>
      <c r="K2686" t="str">
        <f>IF(C2686="Secretin_N, Secretin, TraK","T","N")</f>
        <v>N</v>
      </c>
      <c r="L2686" t="str">
        <f>VLOOKUP(B2686,'Uniprot taxonomy'!B:R,4,FALSE)</f>
        <v>Proteobacteria</v>
      </c>
      <c r="M2686" t="str">
        <f>LEFT(VLOOKUP(B2686,'Uniprot taxonomy'!B:R,5,FALSE))</f>
        <v>G</v>
      </c>
      <c r="N2686" t="str">
        <f>VLOOKUP(B2686,'Uniprot taxonomy'!B:R,5,FALSE)</f>
        <v>Gammaproteobacteria</v>
      </c>
      <c r="O2686" t="str">
        <f>VLOOKUP(B2686,'Uniprot taxonomy'!B:R,6,FALSE)</f>
        <v>Pasteurellales</v>
      </c>
      <c r="P2686" t="str">
        <f>VLOOKUP(B2686,'Uniprot taxonomy'!B:R,7,FALSE)</f>
        <v>Pasteurellaceae</v>
      </c>
      <c r="Q2686" t="str">
        <f>VLOOKUP(B2686,'Uniprot taxonomy'!B:R,8,FALSE)</f>
        <v>Haemophilus</v>
      </c>
    </row>
    <row r="2687" spans="1:17" hidden="1" x14ac:dyDescent="0.25">
      <c r="A2687" t="s">
        <v>5996</v>
      </c>
      <c r="B2687" t="s">
        <v>5997</v>
      </c>
      <c r="C2687" t="e">
        <f>VLOOKUP('Домены Secretin_N'!B2687,'AC-Architecture'!A:C,3,FALSE)</f>
        <v>#N/A</v>
      </c>
      <c r="D2687">
        <v>584</v>
      </c>
      <c r="E2687" t="s">
        <v>3632</v>
      </c>
      <c r="F2687">
        <v>133</v>
      </c>
      <c r="G2687">
        <v>195</v>
      </c>
      <c r="H2687">
        <f t="shared" si="181"/>
        <v>62</v>
      </c>
      <c r="I2687" t="str">
        <f t="shared" si="182"/>
        <v>E4R6I5_PSEPB/133-195</v>
      </c>
      <c r="K2687" t="e">
        <f>IF(C2687="Secretin_N, Secretin, TraK","T","N")</f>
        <v>#N/A</v>
      </c>
      <c r="L2687" t="e">
        <f>VLOOKUP(E2687,'Uniprot taxonomy'!E:J,4,FALSE)</f>
        <v>#N/A</v>
      </c>
      <c r="M2687" t="e">
        <f>LEFT(VLOOKUP(B2687,'Uniprot taxonomy'!B:R,5,FALSE))</f>
        <v>#N/A</v>
      </c>
      <c r="N2687" t="e">
        <f>VLOOKUP(B2687,'Uniprot taxonomy'!B:R,5,FALSE)</f>
        <v>#N/A</v>
      </c>
      <c r="O2687" t="e">
        <f>VLOOKUP(B2687,'Uniprot taxonomy'!B:R,6,FALSE)</f>
        <v>#N/A</v>
      </c>
      <c r="P2687" t="e">
        <f>VLOOKUP(B2687,'Uniprot taxonomy'!B:R,7,FALSE)</f>
        <v>#N/A</v>
      </c>
      <c r="Q2687" t="e">
        <f>VLOOKUP(B2687,'Uniprot taxonomy'!B:R,8,FALSE)</f>
        <v>#N/A</v>
      </c>
    </row>
    <row r="2688" spans="1:17" hidden="1" x14ac:dyDescent="0.25">
      <c r="A2688" t="s">
        <v>5996</v>
      </c>
      <c r="B2688" t="s">
        <v>5997</v>
      </c>
      <c r="C2688" t="e">
        <f>VLOOKUP('Домены Secretin_N'!B2688,'AC-Architecture'!A:C,3,FALSE)</f>
        <v>#N/A</v>
      </c>
      <c r="D2688">
        <v>584</v>
      </c>
      <c r="E2688" t="s">
        <v>3632</v>
      </c>
      <c r="F2688">
        <v>201</v>
      </c>
      <c r="G2688">
        <v>287</v>
      </c>
      <c r="H2688">
        <f t="shared" si="181"/>
        <v>86</v>
      </c>
      <c r="I2688" t="str">
        <f t="shared" si="182"/>
        <v>E4R6I5_PSEPB/201-287</v>
      </c>
      <c r="K2688" t="e">
        <f>IF(C2688="Secretin_N, Secretin, TraK","T","N")</f>
        <v>#N/A</v>
      </c>
      <c r="L2688" t="e">
        <f>VLOOKUP(E2688,'Uniprot taxonomy'!E:J,4,FALSE)</f>
        <v>#N/A</v>
      </c>
      <c r="M2688" t="e">
        <f>LEFT(VLOOKUP(B2688,'Uniprot taxonomy'!B:R,5,FALSE))</f>
        <v>#N/A</v>
      </c>
      <c r="N2688" t="e">
        <f>VLOOKUP(B2688,'Uniprot taxonomy'!B:R,5,FALSE)</f>
        <v>#N/A</v>
      </c>
      <c r="O2688" t="e">
        <f>VLOOKUP(B2688,'Uniprot taxonomy'!B:R,6,FALSE)</f>
        <v>#N/A</v>
      </c>
      <c r="P2688" t="e">
        <f>VLOOKUP(B2688,'Uniprot taxonomy'!B:R,7,FALSE)</f>
        <v>#N/A</v>
      </c>
      <c r="Q2688" t="e">
        <f>VLOOKUP(B2688,'Uniprot taxonomy'!B:R,8,FALSE)</f>
        <v>#N/A</v>
      </c>
    </row>
    <row r="2689" spans="1:17" hidden="1" x14ac:dyDescent="0.25">
      <c r="A2689" t="s">
        <v>5998</v>
      </c>
      <c r="B2689" t="s">
        <v>5999</v>
      </c>
      <c r="C2689" t="e">
        <f>VLOOKUP('Домены Secretin_N'!B2689,'AC-Architecture'!A:C,3,FALSE)</f>
        <v>#N/A</v>
      </c>
      <c r="D2689">
        <v>621</v>
      </c>
      <c r="E2689" t="s">
        <v>3632</v>
      </c>
      <c r="F2689">
        <v>274</v>
      </c>
      <c r="G2689">
        <v>334</v>
      </c>
      <c r="H2689">
        <f t="shared" si="181"/>
        <v>60</v>
      </c>
      <c r="I2689" t="str">
        <f t="shared" si="182"/>
        <v>E4RA92_PSEPB/274-334</v>
      </c>
      <c r="K2689" t="e">
        <f>IF(C2689="Secretin_N, Secretin, TraK","T","N")</f>
        <v>#N/A</v>
      </c>
      <c r="L2689" t="e">
        <f>VLOOKUP(E2689,'Uniprot taxonomy'!E:J,4,FALSE)</f>
        <v>#N/A</v>
      </c>
      <c r="M2689" t="e">
        <f>LEFT(VLOOKUP(B2689,'Uniprot taxonomy'!B:R,5,FALSE))</f>
        <v>#N/A</v>
      </c>
      <c r="N2689" t="e">
        <f>VLOOKUP(B2689,'Uniprot taxonomy'!B:R,5,FALSE)</f>
        <v>#N/A</v>
      </c>
      <c r="O2689" t="e">
        <f>VLOOKUP(B2689,'Uniprot taxonomy'!B:R,6,FALSE)</f>
        <v>#N/A</v>
      </c>
      <c r="P2689" t="e">
        <f>VLOOKUP(B2689,'Uniprot taxonomy'!B:R,7,FALSE)</f>
        <v>#N/A</v>
      </c>
      <c r="Q2689" t="e">
        <f>VLOOKUP(B2689,'Uniprot taxonomy'!B:R,8,FALSE)</f>
        <v>#N/A</v>
      </c>
    </row>
    <row r="2690" spans="1:17" hidden="1" x14ac:dyDescent="0.25">
      <c r="A2690" t="s">
        <v>6000</v>
      </c>
      <c r="B2690" t="s">
        <v>6001</v>
      </c>
      <c r="C2690" t="e">
        <f>VLOOKUP('Домены Secretin_N'!B2690,'AC-Architecture'!A:C,3,FALSE)</f>
        <v>#N/A</v>
      </c>
      <c r="D2690">
        <v>384</v>
      </c>
      <c r="E2690" t="s">
        <v>3632</v>
      </c>
      <c r="F2690">
        <v>87</v>
      </c>
      <c r="G2690">
        <v>152</v>
      </c>
      <c r="H2690">
        <f t="shared" si="181"/>
        <v>65</v>
      </c>
      <c r="I2690" t="str">
        <f t="shared" si="182"/>
        <v>E4RAK5_PSEPB/87-152</v>
      </c>
      <c r="K2690" t="e">
        <f>IF(C2690="Secretin_N, Secretin, TraK","T","N")</f>
        <v>#N/A</v>
      </c>
      <c r="L2690" t="e">
        <f>VLOOKUP(E2690,'Uniprot taxonomy'!E:J,4,FALSE)</f>
        <v>#N/A</v>
      </c>
      <c r="M2690" t="e">
        <f>LEFT(VLOOKUP(B2690,'Uniprot taxonomy'!B:R,5,FALSE))</f>
        <v>#N/A</v>
      </c>
      <c r="N2690" t="e">
        <f>VLOOKUP(B2690,'Uniprot taxonomy'!B:R,5,FALSE)</f>
        <v>#N/A</v>
      </c>
      <c r="O2690" t="e">
        <f>VLOOKUP(B2690,'Uniprot taxonomy'!B:R,6,FALSE)</f>
        <v>#N/A</v>
      </c>
      <c r="P2690" t="e">
        <f>VLOOKUP(B2690,'Uniprot taxonomy'!B:R,7,FALSE)</f>
        <v>#N/A</v>
      </c>
      <c r="Q2690" t="e">
        <f>VLOOKUP(B2690,'Uniprot taxonomy'!B:R,8,FALSE)</f>
        <v>#N/A</v>
      </c>
    </row>
    <row r="2691" spans="1:17" x14ac:dyDescent="0.25">
      <c r="A2691" t="s">
        <v>734</v>
      </c>
      <c r="B2691" t="s">
        <v>2033</v>
      </c>
      <c r="C2691" t="str">
        <f>VLOOKUP('Домены Secretin_N'!B2691,'AC-Architecture'!A:C,3,FALSE)</f>
        <v>Secretin_N, Secretin</v>
      </c>
      <c r="D2691">
        <v>246</v>
      </c>
      <c r="E2691" t="s">
        <v>3632</v>
      </c>
      <c r="F2691">
        <v>24</v>
      </c>
      <c r="G2691">
        <v>83</v>
      </c>
      <c r="H2691">
        <f t="shared" ref="H2691:H2754" si="187">G2691-F2691</f>
        <v>59</v>
      </c>
      <c r="I2691" t="str">
        <f t="shared" ref="I2691:I2754" si="188">CONCATENATE(A2691,"/",F2691,"-",G2691)</f>
        <v>E4RED7_PSEPB/24-83</v>
      </c>
      <c r="J2691" t="str">
        <f>CONCATENATE(K2691,"_",LEFT(O2691,3),"_",LEFT(Q2691,3),"_",B2691)</f>
        <v>N_Pse_Pse_E4RED7</v>
      </c>
      <c r="K2691" t="str">
        <f>IF(C2691="Secretin_N, Secretin, TraK","T","N")</f>
        <v>N</v>
      </c>
      <c r="L2691" t="str">
        <f>VLOOKUP(B2691,'Uniprot taxonomy'!B:R,4,FALSE)</f>
        <v>Proteobacteria</v>
      </c>
      <c r="M2691" t="str">
        <f>LEFT(VLOOKUP(B2691,'Uniprot taxonomy'!B:R,5,FALSE))</f>
        <v>G</v>
      </c>
      <c r="N2691" t="str">
        <f>VLOOKUP(B2691,'Uniprot taxonomy'!B:R,5,FALSE)</f>
        <v>Gammaproteobacteria</v>
      </c>
      <c r="O2691" t="str">
        <f>VLOOKUP(B2691,'Uniprot taxonomy'!B:R,6,FALSE)</f>
        <v>Pseudomonadales</v>
      </c>
      <c r="P2691" t="str">
        <f>VLOOKUP(B2691,'Uniprot taxonomy'!B:R,7,FALSE)</f>
        <v>Pseudomonadaceae</v>
      </c>
      <c r="Q2691" t="str">
        <f>VLOOKUP(B2691,'Uniprot taxonomy'!B:R,8,FALSE)</f>
        <v>Pseudomonas</v>
      </c>
    </row>
    <row r="2692" spans="1:17" hidden="1" x14ac:dyDescent="0.25">
      <c r="A2692" t="s">
        <v>735</v>
      </c>
      <c r="B2692" t="s">
        <v>2034</v>
      </c>
      <c r="C2692" t="str">
        <f>VLOOKUP('Домены Secretin_N'!B2692,'AC-Architecture'!A:C,3,FALSE)</f>
        <v>Secretin_N, Secretin</v>
      </c>
      <c r="D2692">
        <v>425</v>
      </c>
      <c r="E2692" t="s">
        <v>3632</v>
      </c>
      <c r="F2692">
        <v>24</v>
      </c>
      <c r="G2692">
        <v>172</v>
      </c>
      <c r="H2692">
        <f t="shared" si="187"/>
        <v>148</v>
      </c>
      <c r="I2692" t="str">
        <f t="shared" si="188"/>
        <v>E4TEJ0_CALNY/24-172</v>
      </c>
      <c r="K2692" t="str">
        <f>IF(C2692="Secretin_N, Secretin, TraK","T","N")</f>
        <v>N</v>
      </c>
      <c r="L2692" t="e">
        <f>VLOOKUP(E2692,'Uniprot taxonomy'!E:J,4,FALSE)</f>
        <v>#N/A</v>
      </c>
      <c r="M2692" t="str">
        <f>LEFT(VLOOKUP(B2692,'Uniprot taxonomy'!B:R,5,FALSE))</f>
        <v>D</v>
      </c>
      <c r="N2692" t="str">
        <f>VLOOKUP(B2692,'Uniprot taxonomy'!B:R,5,FALSE)</f>
        <v>Deferribacterales</v>
      </c>
      <c r="O2692" t="str">
        <f>VLOOKUP(B2692,'Uniprot taxonomy'!B:R,6,FALSE)</f>
        <v>Deferribacteraceae.</v>
      </c>
      <c r="P2692">
        <f>VLOOKUP(B2692,'Uniprot taxonomy'!B:R,7,FALSE)</f>
        <v>0</v>
      </c>
      <c r="Q2692">
        <f>VLOOKUP(B2692,'Uniprot taxonomy'!B:R,8,FALSE)</f>
        <v>0</v>
      </c>
    </row>
    <row r="2693" spans="1:17" hidden="1" x14ac:dyDescent="0.25">
      <c r="A2693" t="s">
        <v>6002</v>
      </c>
      <c r="B2693" t="s">
        <v>6003</v>
      </c>
      <c r="C2693" t="e">
        <f>VLOOKUP('Домены Secretin_N'!B2693,'AC-Architecture'!A:C,3,FALSE)</f>
        <v>#N/A</v>
      </c>
      <c r="D2693">
        <v>786</v>
      </c>
      <c r="E2693" t="s">
        <v>3632</v>
      </c>
      <c r="F2693">
        <v>491</v>
      </c>
      <c r="G2693">
        <v>552</v>
      </c>
      <c r="H2693">
        <f t="shared" si="187"/>
        <v>61</v>
      </c>
      <c r="I2693" t="str">
        <f t="shared" si="188"/>
        <v>E4TEL1_CALNY/491-552</v>
      </c>
      <c r="K2693" t="e">
        <f>IF(C2693="Secretin_N, Secretin, TraK","T","N")</f>
        <v>#N/A</v>
      </c>
      <c r="L2693" t="e">
        <f>VLOOKUP(E2693,'Uniprot taxonomy'!E:J,4,FALSE)</f>
        <v>#N/A</v>
      </c>
      <c r="M2693" t="e">
        <f>LEFT(VLOOKUP(B2693,'Uniprot taxonomy'!B:R,5,FALSE))</f>
        <v>#N/A</v>
      </c>
      <c r="N2693" t="e">
        <f>VLOOKUP(B2693,'Uniprot taxonomy'!B:R,5,FALSE)</f>
        <v>#N/A</v>
      </c>
      <c r="O2693" t="e">
        <f>VLOOKUP(B2693,'Uniprot taxonomy'!B:R,6,FALSE)</f>
        <v>#N/A</v>
      </c>
      <c r="P2693" t="e">
        <f>VLOOKUP(B2693,'Uniprot taxonomy'!B:R,7,FALSE)</f>
        <v>#N/A</v>
      </c>
      <c r="Q2693" t="e">
        <f>VLOOKUP(B2693,'Uniprot taxonomy'!B:R,8,FALSE)</f>
        <v>#N/A</v>
      </c>
    </row>
    <row r="2694" spans="1:17" hidden="1" x14ac:dyDescent="0.25">
      <c r="A2694" t="s">
        <v>736</v>
      </c>
      <c r="B2694" t="s">
        <v>2035</v>
      </c>
      <c r="C2694" t="str">
        <f>VLOOKUP('Домены Secretin_N'!B2694,'AC-Architecture'!A:C,3,FALSE)</f>
        <v>Secretin_N, Secretin</v>
      </c>
      <c r="D2694">
        <v>535</v>
      </c>
      <c r="E2694" t="s">
        <v>3632</v>
      </c>
      <c r="F2694">
        <v>189</v>
      </c>
      <c r="G2694">
        <v>258</v>
      </c>
      <c r="H2694">
        <f t="shared" si="187"/>
        <v>69</v>
      </c>
      <c r="I2694" t="str">
        <f t="shared" si="188"/>
        <v>E4TXH7_SULKY/189-258</v>
      </c>
      <c r="J2694" t="e">
        <f>CONCATENATE(K2694,"_",#REF!,"_",B2694)</f>
        <v>#REF!</v>
      </c>
      <c r="K2694" t="str">
        <f>IF(C2694="Secretin_N, Secretin, TraK","T","N")</f>
        <v>N</v>
      </c>
      <c r="L2694" t="e">
        <f>VLOOKUP(E2694,'Uniprot taxonomy'!E:J,4,FALSE)</f>
        <v>#N/A</v>
      </c>
      <c r="M2694" t="str">
        <f>LEFT(VLOOKUP(B2694,'Uniprot taxonomy'!B:R,5,FALSE))</f>
        <v>E</v>
      </c>
      <c r="N2694" t="str">
        <f>VLOOKUP(B2694,'Uniprot taxonomy'!B:R,5,FALSE)</f>
        <v>Epsilonproteobacteria</v>
      </c>
      <c r="O2694" t="str">
        <f>VLOOKUP(B2694,'Uniprot taxonomy'!B:R,6,FALSE)</f>
        <v>Campylobacterales</v>
      </c>
      <c r="P2694" t="str">
        <f>VLOOKUP(B2694,'Uniprot taxonomy'!B:R,7,FALSE)</f>
        <v>Helicobacteraceae</v>
      </c>
      <c r="Q2694" t="str">
        <f>VLOOKUP(B2694,'Uniprot taxonomy'!B:R,8,FALSE)</f>
        <v>Sulfuricurvum</v>
      </c>
    </row>
    <row r="2695" spans="1:17" hidden="1" x14ac:dyDescent="0.25">
      <c r="A2695" t="s">
        <v>737</v>
      </c>
      <c r="B2695" t="s">
        <v>2036</v>
      </c>
      <c r="C2695" t="str">
        <f>VLOOKUP('Домены Secretin_N'!B2695,'AC-Architecture'!A:C,3,FALSE)</f>
        <v>Secretin_N, Secretin</v>
      </c>
      <c r="D2695">
        <v>518</v>
      </c>
      <c r="E2695" t="s">
        <v>3632</v>
      </c>
      <c r="F2695">
        <v>203</v>
      </c>
      <c r="G2695">
        <v>290</v>
      </c>
      <c r="H2695">
        <f t="shared" si="187"/>
        <v>87</v>
      </c>
      <c r="I2695" t="str">
        <f t="shared" si="188"/>
        <v>E4U918_OCEP5/203-290</v>
      </c>
      <c r="K2695" t="str">
        <f>IF(C2695="Secretin_N, Secretin, TraK","T","N")</f>
        <v>N</v>
      </c>
      <c r="L2695" t="e">
        <f>VLOOKUP(E2695,'Uniprot taxonomy'!E:J,4,FALSE)</f>
        <v>#N/A</v>
      </c>
      <c r="M2695" t="str">
        <f>LEFT(VLOOKUP(B2695,'Uniprot taxonomy'!B:R,5,FALSE))</f>
        <v>D</v>
      </c>
      <c r="N2695" t="str">
        <f>VLOOKUP(B2695,'Uniprot taxonomy'!B:R,5,FALSE)</f>
        <v>Deinococci</v>
      </c>
      <c r="O2695" t="str">
        <f>VLOOKUP(B2695,'Uniprot taxonomy'!B:R,6,FALSE)</f>
        <v>Thermales</v>
      </c>
      <c r="P2695" t="str">
        <f>VLOOKUP(B2695,'Uniprot taxonomy'!B:R,7,FALSE)</f>
        <v>Thermaceae</v>
      </c>
      <c r="Q2695" t="str">
        <f>VLOOKUP(B2695,'Uniprot taxonomy'!B:R,8,FALSE)</f>
        <v>Oceanithermus</v>
      </c>
    </row>
    <row r="2696" spans="1:17" hidden="1" x14ac:dyDescent="0.25">
      <c r="A2696" t="s">
        <v>738</v>
      </c>
      <c r="B2696" t="s">
        <v>2037</v>
      </c>
      <c r="C2696" t="str">
        <f>VLOOKUP('Домены Secretin_N'!B2696,'AC-Architecture'!A:C,3,FALSE)</f>
        <v>Secretin_N, Secretin</v>
      </c>
      <c r="D2696">
        <v>804</v>
      </c>
      <c r="E2696" t="s">
        <v>3632</v>
      </c>
      <c r="F2696">
        <v>436</v>
      </c>
      <c r="G2696">
        <v>523</v>
      </c>
      <c r="H2696">
        <f t="shared" si="187"/>
        <v>87</v>
      </c>
      <c r="I2696" t="str">
        <f t="shared" si="188"/>
        <v>E4UAN4_OCEP5/436-523</v>
      </c>
      <c r="K2696" t="str">
        <f>IF(C2696="Secretin_N, Secretin, TraK","T","N")</f>
        <v>N</v>
      </c>
      <c r="L2696" t="e">
        <f>VLOOKUP(E2696,'Uniprot taxonomy'!E:J,4,FALSE)</f>
        <v>#N/A</v>
      </c>
      <c r="M2696" t="str">
        <f>LEFT(VLOOKUP(B2696,'Uniprot taxonomy'!B:R,5,FALSE))</f>
        <v>D</v>
      </c>
      <c r="N2696" t="str">
        <f>VLOOKUP(B2696,'Uniprot taxonomy'!B:R,5,FALSE)</f>
        <v>Deinococci</v>
      </c>
      <c r="O2696" t="str">
        <f>VLOOKUP(B2696,'Uniprot taxonomy'!B:R,6,FALSE)</f>
        <v>Thermales</v>
      </c>
      <c r="P2696" t="str">
        <f>VLOOKUP(B2696,'Uniprot taxonomy'!B:R,7,FALSE)</f>
        <v>Thermaceae</v>
      </c>
      <c r="Q2696" t="str">
        <f>VLOOKUP(B2696,'Uniprot taxonomy'!B:R,8,FALSE)</f>
        <v>Oceanithermus</v>
      </c>
    </row>
    <row r="2697" spans="1:17" hidden="1" x14ac:dyDescent="0.25">
      <c r="A2697" t="s">
        <v>6004</v>
      </c>
      <c r="B2697" t="s">
        <v>6005</v>
      </c>
      <c r="C2697" t="e">
        <f>VLOOKUP('Домены Secretin_N'!B2697,'AC-Architecture'!A:C,3,FALSE)</f>
        <v>#N/A</v>
      </c>
      <c r="D2697">
        <v>726</v>
      </c>
      <c r="E2697" t="s">
        <v>3632</v>
      </c>
      <c r="F2697">
        <v>398</v>
      </c>
      <c r="G2697">
        <v>470</v>
      </c>
      <c r="H2697">
        <f t="shared" si="187"/>
        <v>72</v>
      </c>
      <c r="I2697" t="str">
        <f t="shared" si="188"/>
        <v>E4ZF17_NEIL0/398-470</v>
      </c>
      <c r="K2697" t="e">
        <f>IF(C2697="Secretin_N, Secretin, TraK","T","N")</f>
        <v>#N/A</v>
      </c>
      <c r="L2697" t="e">
        <f>VLOOKUP(E2697,'Uniprot taxonomy'!E:J,4,FALSE)</f>
        <v>#N/A</v>
      </c>
      <c r="M2697" t="e">
        <f>LEFT(VLOOKUP(B2697,'Uniprot taxonomy'!B:R,5,FALSE))</f>
        <v>#N/A</v>
      </c>
      <c r="N2697" t="e">
        <f>VLOOKUP(B2697,'Uniprot taxonomy'!B:R,5,FALSE)</f>
        <v>#N/A</v>
      </c>
      <c r="O2697" t="e">
        <f>VLOOKUP(B2697,'Uniprot taxonomy'!B:R,6,FALSE)</f>
        <v>#N/A</v>
      </c>
      <c r="P2697" t="e">
        <f>VLOOKUP(B2697,'Uniprot taxonomy'!B:R,7,FALSE)</f>
        <v>#N/A</v>
      </c>
      <c r="Q2697" t="e">
        <f>VLOOKUP(B2697,'Uniprot taxonomy'!B:R,8,FALSE)</f>
        <v>#N/A</v>
      </c>
    </row>
    <row r="2698" spans="1:17" hidden="1" x14ac:dyDescent="0.25">
      <c r="A2698" t="s">
        <v>6006</v>
      </c>
      <c r="B2698" t="s">
        <v>6007</v>
      </c>
      <c r="C2698" t="e">
        <f>VLOOKUP('Домены Secretin_N'!B2698,'AC-Architecture'!A:C,3,FALSE)</f>
        <v>#N/A</v>
      </c>
      <c r="D2698">
        <v>907</v>
      </c>
      <c r="E2698" t="s">
        <v>3632</v>
      </c>
      <c r="F2698">
        <v>351</v>
      </c>
      <c r="G2698">
        <v>412</v>
      </c>
      <c r="H2698">
        <f t="shared" si="187"/>
        <v>61</v>
      </c>
      <c r="I2698" t="str">
        <f t="shared" si="188"/>
        <v>E5AGQ9_CHLP1/351-412</v>
      </c>
      <c r="K2698" t="e">
        <f>IF(C2698="Secretin_N, Secretin, TraK","T","N")</f>
        <v>#N/A</v>
      </c>
      <c r="L2698" t="e">
        <f>VLOOKUP(E2698,'Uniprot taxonomy'!E:J,4,FALSE)</f>
        <v>#N/A</v>
      </c>
      <c r="M2698" t="e">
        <f>LEFT(VLOOKUP(B2698,'Uniprot taxonomy'!B:R,5,FALSE))</f>
        <v>#N/A</v>
      </c>
      <c r="N2698" t="e">
        <f>VLOOKUP(B2698,'Uniprot taxonomy'!B:R,5,FALSE)</f>
        <v>#N/A</v>
      </c>
      <c r="O2698" t="e">
        <f>VLOOKUP(B2698,'Uniprot taxonomy'!B:R,6,FALSE)</f>
        <v>#N/A</v>
      </c>
      <c r="P2698" t="e">
        <f>VLOOKUP(B2698,'Uniprot taxonomy'!B:R,7,FALSE)</f>
        <v>#N/A</v>
      </c>
      <c r="Q2698" t="e">
        <f>VLOOKUP(B2698,'Uniprot taxonomy'!B:R,8,FALSE)</f>
        <v>#N/A</v>
      </c>
    </row>
    <row r="2699" spans="1:17" hidden="1" x14ac:dyDescent="0.25">
      <c r="A2699" t="s">
        <v>6006</v>
      </c>
      <c r="B2699" t="s">
        <v>6007</v>
      </c>
      <c r="C2699" t="e">
        <f>VLOOKUP('Домены Secretin_N'!B2699,'AC-Architecture'!A:C,3,FALSE)</f>
        <v>#N/A</v>
      </c>
      <c r="D2699">
        <v>907</v>
      </c>
      <c r="E2699" t="s">
        <v>3632</v>
      </c>
      <c r="F2699">
        <v>415</v>
      </c>
      <c r="G2699">
        <v>481</v>
      </c>
      <c r="H2699">
        <f t="shared" si="187"/>
        <v>66</v>
      </c>
      <c r="I2699" t="str">
        <f t="shared" si="188"/>
        <v>E5AGQ9_CHLP1/415-481</v>
      </c>
      <c r="K2699" t="e">
        <f>IF(C2699="Secretin_N, Secretin, TraK","T","N")</f>
        <v>#N/A</v>
      </c>
      <c r="L2699" t="e">
        <f>VLOOKUP(E2699,'Uniprot taxonomy'!E:J,4,FALSE)</f>
        <v>#N/A</v>
      </c>
      <c r="M2699" t="e">
        <f>LEFT(VLOOKUP(B2699,'Uniprot taxonomy'!B:R,5,FALSE))</f>
        <v>#N/A</v>
      </c>
      <c r="N2699" t="e">
        <f>VLOOKUP(B2699,'Uniprot taxonomy'!B:R,5,FALSE)</f>
        <v>#N/A</v>
      </c>
      <c r="O2699" t="e">
        <f>VLOOKUP(B2699,'Uniprot taxonomy'!B:R,6,FALSE)</f>
        <v>#N/A</v>
      </c>
      <c r="P2699" t="e">
        <f>VLOOKUP(B2699,'Uniprot taxonomy'!B:R,7,FALSE)</f>
        <v>#N/A</v>
      </c>
      <c r="Q2699" t="e">
        <f>VLOOKUP(B2699,'Uniprot taxonomy'!B:R,8,FALSE)</f>
        <v>#N/A</v>
      </c>
    </row>
    <row r="2700" spans="1:17" hidden="1" x14ac:dyDescent="0.25">
      <c r="A2700" t="s">
        <v>6006</v>
      </c>
      <c r="B2700" t="s">
        <v>6007</v>
      </c>
      <c r="C2700" t="e">
        <f>VLOOKUP('Домены Secretin_N'!B2700,'AC-Architecture'!A:C,3,FALSE)</f>
        <v>#N/A</v>
      </c>
      <c r="D2700">
        <v>907</v>
      </c>
      <c r="E2700" t="s">
        <v>3632</v>
      </c>
      <c r="F2700">
        <v>507</v>
      </c>
      <c r="G2700">
        <v>582</v>
      </c>
      <c r="H2700">
        <f t="shared" si="187"/>
        <v>75</v>
      </c>
      <c r="I2700" t="str">
        <f t="shared" si="188"/>
        <v>E5AGQ9_CHLP1/507-582</v>
      </c>
      <c r="K2700" t="e">
        <f>IF(C2700="Secretin_N, Secretin, TraK","T","N")</f>
        <v>#N/A</v>
      </c>
      <c r="L2700" t="e">
        <f>VLOOKUP(E2700,'Uniprot taxonomy'!E:J,4,FALSE)</f>
        <v>#N/A</v>
      </c>
      <c r="M2700" t="e">
        <f>LEFT(VLOOKUP(B2700,'Uniprot taxonomy'!B:R,5,FALSE))</f>
        <v>#N/A</v>
      </c>
      <c r="N2700" t="e">
        <f>VLOOKUP(B2700,'Uniprot taxonomy'!B:R,5,FALSE)</f>
        <v>#N/A</v>
      </c>
      <c r="O2700" t="e">
        <f>VLOOKUP(B2700,'Uniprot taxonomy'!B:R,6,FALSE)</f>
        <v>#N/A</v>
      </c>
      <c r="P2700" t="e">
        <f>VLOOKUP(B2700,'Uniprot taxonomy'!B:R,7,FALSE)</f>
        <v>#N/A</v>
      </c>
      <c r="Q2700" t="e">
        <f>VLOOKUP(B2700,'Uniprot taxonomy'!B:R,8,FALSE)</f>
        <v>#N/A</v>
      </c>
    </row>
    <row r="2701" spans="1:17" hidden="1" x14ac:dyDescent="0.25">
      <c r="A2701" t="s">
        <v>739</v>
      </c>
      <c r="B2701" t="s">
        <v>2038</v>
      </c>
      <c r="C2701" t="str">
        <f>VLOOKUP('Домены Secretin_N'!B2701,'AC-Architecture'!A:C,3,FALSE)</f>
        <v>Secretin_N, Secretin</v>
      </c>
      <c r="D2701">
        <v>753</v>
      </c>
      <c r="E2701" t="s">
        <v>3632</v>
      </c>
      <c r="F2701">
        <v>363</v>
      </c>
      <c r="G2701">
        <v>463</v>
      </c>
      <c r="H2701">
        <f t="shared" si="187"/>
        <v>100</v>
      </c>
      <c r="I2701" t="str">
        <f t="shared" si="188"/>
        <v>E5AJ60_CHLP1/363-463</v>
      </c>
      <c r="K2701" t="str">
        <f>IF(C2701="Secretin_N, Secretin, TraK","T","N")</f>
        <v>N</v>
      </c>
      <c r="L2701" t="e">
        <f>VLOOKUP(E2701,'Uniprot taxonomy'!E:J,4,FALSE)</f>
        <v>#N/A</v>
      </c>
      <c r="M2701" t="str">
        <f>LEFT(VLOOKUP(B2701,'Uniprot taxonomy'!B:R,5,FALSE))</f>
        <v>C</v>
      </c>
      <c r="N2701" t="str">
        <f>VLOOKUP(B2701,'Uniprot taxonomy'!B:R,5,FALSE)</f>
        <v>Chlamydiales</v>
      </c>
      <c r="O2701" t="str">
        <f>VLOOKUP(B2701,'Uniprot taxonomy'!B:R,6,FALSE)</f>
        <v>Chlamydiaceae</v>
      </c>
      <c r="P2701" t="str">
        <f>VLOOKUP(B2701,'Uniprot taxonomy'!B:R,7,FALSE)</f>
        <v>Chlamydia/Chlamydophilagroup</v>
      </c>
      <c r="Q2701" t="str">
        <f>VLOOKUP(B2701,'Uniprot taxonomy'!B:R,8,FALSE)</f>
        <v>Chlamydia</v>
      </c>
    </row>
    <row r="2702" spans="1:17" hidden="1" x14ac:dyDescent="0.25">
      <c r="A2702" t="s">
        <v>6008</v>
      </c>
      <c r="B2702" t="s">
        <v>6009</v>
      </c>
      <c r="C2702" t="e">
        <f>VLOOKUP('Домены Secretin_N'!B2702,'AC-Architecture'!A:C,3,FALSE)</f>
        <v>#N/A</v>
      </c>
      <c r="D2702">
        <v>847</v>
      </c>
      <c r="E2702" t="s">
        <v>3632</v>
      </c>
      <c r="F2702">
        <v>133</v>
      </c>
      <c r="G2702">
        <v>193</v>
      </c>
      <c r="H2702">
        <f t="shared" si="187"/>
        <v>60</v>
      </c>
      <c r="I2702" t="str">
        <f t="shared" si="188"/>
        <v>E5AKF9_BURRH/133-193</v>
      </c>
      <c r="K2702" t="e">
        <f>IF(C2702="Secretin_N, Secretin, TraK","T","N")</f>
        <v>#N/A</v>
      </c>
      <c r="L2702" t="e">
        <f>VLOOKUP(E2702,'Uniprot taxonomy'!E:J,4,FALSE)</f>
        <v>#N/A</v>
      </c>
      <c r="M2702" t="e">
        <f>LEFT(VLOOKUP(B2702,'Uniprot taxonomy'!B:R,5,FALSE))</f>
        <v>#N/A</v>
      </c>
      <c r="N2702" t="e">
        <f>VLOOKUP(B2702,'Uniprot taxonomy'!B:R,5,FALSE)</f>
        <v>#N/A</v>
      </c>
      <c r="O2702" t="e">
        <f>VLOOKUP(B2702,'Uniprot taxonomy'!B:R,6,FALSE)</f>
        <v>#N/A</v>
      </c>
      <c r="P2702" t="e">
        <f>VLOOKUP(B2702,'Uniprot taxonomy'!B:R,7,FALSE)</f>
        <v>#N/A</v>
      </c>
      <c r="Q2702" t="e">
        <f>VLOOKUP(B2702,'Uniprot taxonomy'!B:R,8,FALSE)</f>
        <v>#N/A</v>
      </c>
    </row>
    <row r="2703" spans="1:17" hidden="1" x14ac:dyDescent="0.25">
      <c r="A2703" t="s">
        <v>6008</v>
      </c>
      <c r="B2703" t="s">
        <v>6009</v>
      </c>
      <c r="C2703" t="e">
        <f>VLOOKUP('Домены Secretin_N'!B2703,'AC-Architecture'!A:C,3,FALSE)</f>
        <v>#N/A</v>
      </c>
      <c r="D2703">
        <v>847</v>
      </c>
      <c r="E2703" t="s">
        <v>3632</v>
      </c>
      <c r="F2703">
        <v>196</v>
      </c>
      <c r="G2703">
        <v>268</v>
      </c>
      <c r="H2703">
        <f t="shared" si="187"/>
        <v>72</v>
      </c>
      <c r="I2703" t="str">
        <f t="shared" si="188"/>
        <v>E5AKF9_BURRH/196-268</v>
      </c>
      <c r="K2703" t="e">
        <f>IF(C2703="Secretin_N, Secretin, TraK","T","N")</f>
        <v>#N/A</v>
      </c>
      <c r="L2703" t="e">
        <f>VLOOKUP(E2703,'Uniprot taxonomy'!E:J,4,FALSE)</f>
        <v>#N/A</v>
      </c>
      <c r="M2703" t="e">
        <f>LEFT(VLOOKUP(B2703,'Uniprot taxonomy'!B:R,5,FALSE))</f>
        <v>#N/A</v>
      </c>
      <c r="N2703" t="e">
        <f>VLOOKUP(B2703,'Uniprot taxonomy'!B:R,5,FALSE)</f>
        <v>#N/A</v>
      </c>
      <c r="O2703" t="e">
        <f>VLOOKUP(B2703,'Uniprot taxonomy'!B:R,6,FALSE)</f>
        <v>#N/A</v>
      </c>
      <c r="P2703" t="e">
        <f>VLOOKUP(B2703,'Uniprot taxonomy'!B:R,7,FALSE)</f>
        <v>#N/A</v>
      </c>
      <c r="Q2703" t="e">
        <f>VLOOKUP(B2703,'Uniprot taxonomy'!B:R,8,FALSE)</f>
        <v>#N/A</v>
      </c>
    </row>
    <row r="2704" spans="1:17" hidden="1" x14ac:dyDescent="0.25">
      <c r="A2704" t="s">
        <v>6008</v>
      </c>
      <c r="B2704" t="s">
        <v>6009</v>
      </c>
      <c r="C2704" t="e">
        <f>VLOOKUP('Домены Secretin_N'!B2704,'AC-Architecture'!A:C,3,FALSE)</f>
        <v>#N/A</v>
      </c>
      <c r="D2704">
        <v>847</v>
      </c>
      <c r="E2704" t="s">
        <v>3632</v>
      </c>
      <c r="F2704">
        <v>272</v>
      </c>
      <c r="G2704">
        <v>412</v>
      </c>
      <c r="H2704">
        <f t="shared" si="187"/>
        <v>140</v>
      </c>
      <c r="I2704" t="str">
        <f t="shared" si="188"/>
        <v>E5AKF9_BURRH/272-412</v>
      </c>
      <c r="K2704" t="e">
        <f>IF(C2704="Secretin_N, Secretin, TraK","T","N")</f>
        <v>#N/A</v>
      </c>
      <c r="L2704" t="e">
        <f>VLOOKUP(E2704,'Uniprot taxonomy'!E:J,4,FALSE)</f>
        <v>#N/A</v>
      </c>
      <c r="M2704" t="e">
        <f>LEFT(VLOOKUP(B2704,'Uniprot taxonomy'!B:R,5,FALSE))</f>
        <v>#N/A</v>
      </c>
      <c r="N2704" t="e">
        <f>VLOOKUP(B2704,'Uniprot taxonomy'!B:R,5,FALSE)</f>
        <v>#N/A</v>
      </c>
      <c r="O2704" t="e">
        <f>VLOOKUP(B2704,'Uniprot taxonomy'!B:R,6,FALSE)</f>
        <v>#N/A</v>
      </c>
      <c r="P2704" t="e">
        <f>VLOOKUP(B2704,'Uniprot taxonomy'!B:R,7,FALSE)</f>
        <v>#N/A</v>
      </c>
      <c r="Q2704" t="e">
        <f>VLOOKUP(B2704,'Uniprot taxonomy'!B:R,8,FALSE)</f>
        <v>#N/A</v>
      </c>
    </row>
    <row r="2705" spans="1:17" hidden="1" x14ac:dyDescent="0.25">
      <c r="A2705" t="s">
        <v>6010</v>
      </c>
      <c r="B2705" t="s">
        <v>6011</v>
      </c>
      <c r="C2705" t="e">
        <f>VLOOKUP('Домены Secretin_N'!B2705,'AC-Architecture'!A:C,3,FALSE)</f>
        <v>#N/A</v>
      </c>
      <c r="D2705">
        <v>655</v>
      </c>
      <c r="E2705" t="s">
        <v>3632</v>
      </c>
      <c r="F2705">
        <v>242</v>
      </c>
      <c r="G2705">
        <v>308</v>
      </c>
      <c r="H2705">
        <f t="shared" si="187"/>
        <v>66</v>
      </c>
      <c r="I2705" t="str">
        <f t="shared" si="188"/>
        <v>E5APR7_BURRH/242-308</v>
      </c>
      <c r="K2705" t="e">
        <f>IF(C2705="Secretin_N, Secretin, TraK","T","N")</f>
        <v>#N/A</v>
      </c>
      <c r="L2705" t="e">
        <f>VLOOKUP(E2705,'Uniprot taxonomy'!E:J,4,FALSE)</f>
        <v>#N/A</v>
      </c>
      <c r="M2705" t="e">
        <f>LEFT(VLOOKUP(B2705,'Uniprot taxonomy'!B:R,5,FALSE))</f>
        <v>#N/A</v>
      </c>
      <c r="N2705" t="e">
        <f>VLOOKUP(B2705,'Uniprot taxonomy'!B:R,5,FALSE)</f>
        <v>#N/A</v>
      </c>
      <c r="O2705" t="e">
        <f>VLOOKUP(B2705,'Uniprot taxonomy'!B:R,6,FALSE)</f>
        <v>#N/A</v>
      </c>
      <c r="P2705" t="e">
        <f>VLOOKUP(B2705,'Uniprot taxonomy'!B:R,7,FALSE)</f>
        <v>#N/A</v>
      </c>
      <c r="Q2705" t="e">
        <f>VLOOKUP(B2705,'Uniprot taxonomy'!B:R,8,FALSE)</f>
        <v>#N/A</v>
      </c>
    </row>
    <row r="2706" spans="1:17" hidden="1" x14ac:dyDescent="0.25">
      <c r="A2706" t="s">
        <v>6012</v>
      </c>
      <c r="B2706" t="s">
        <v>6013</v>
      </c>
      <c r="C2706" t="e">
        <f>VLOOKUP('Домены Secretin_N'!B2706,'AC-Architecture'!A:C,3,FALSE)</f>
        <v>#N/A</v>
      </c>
      <c r="D2706">
        <v>645</v>
      </c>
      <c r="E2706" t="s">
        <v>3632</v>
      </c>
      <c r="F2706">
        <v>135</v>
      </c>
      <c r="G2706">
        <v>198</v>
      </c>
      <c r="H2706">
        <f t="shared" si="187"/>
        <v>63</v>
      </c>
      <c r="I2706" t="str">
        <f t="shared" si="188"/>
        <v>E5AVH3_BURRH/135-198</v>
      </c>
      <c r="K2706" t="e">
        <f>IF(C2706="Secretin_N, Secretin, TraK","T","N")</f>
        <v>#N/A</v>
      </c>
      <c r="L2706" t="e">
        <f>VLOOKUP(E2706,'Uniprot taxonomy'!E:J,4,FALSE)</f>
        <v>#N/A</v>
      </c>
      <c r="M2706" t="e">
        <f>LEFT(VLOOKUP(B2706,'Uniprot taxonomy'!B:R,5,FALSE))</f>
        <v>#N/A</v>
      </c>
      <c r="N2706" t="e">
        <f>VLOOKUP(B2706,'Uniprot taxonomy'!B:R,5,FALSE)</f>
        <v>#N/A</v>
      </c>
      <c r="O2706" t="e">
        <f>VLOOKUP(B2706,'Uniprot taxonomy'!B:R,6,FALSE)</f>
        <v>#N/A</v>
      </c>
      <c r="P2706" t="e">
        <f>VLOOKUP(B2706,'Uniprot taxonomy'!B:R,7,FALSE)</f>
        <v>#N/A</v>
      </c>
      <c r="Q2706" t="e">
        <f>VLOOKUP(B2706,'Uniprot taxonomy'!B:R,8,FALSE)</f>
        <v>#N/A</v>
      </c>
    </row>
    <row r="2707" spans="1:17" hidden="1" x14ac:dyDescent="0.25">
      <c r="A2707" t="s">
        <v>6012</v>
      </c>
      <c r="B2707" t="s">
        <v>6013</v>
      </c>
      <c r="C2707" t="e">
        <f>VLOOKUP('Домены Secretin_N'!B2707,'AC-Architecture'!A:C,3,FALSE)</f>
        <v>#N/A</v>
      </c>
      <c r="D2707">
        <v>645</v>
      </c>
      <c r="E2707" t="s">
        <v>3632</v>
      </c>
      <c r="F2707">
        <v>204</v>
      </c>
      <c r="G2707">
        <v>398</v>
      </c>
      <c r="H2707">
        <f t="shared" si="187"/>
        <v>194</v>
      </c>
      <c r="I2707" t="str">
        <f t="shared" si="188"/>
        <v>E5AVH3_BURRH/204-398</v>
      </c>
      <c r="K2707" t="e">
        <f>IF(C2707="Secretin_N, Secretin, TraK","T","N")</f>
        <v>#N/A</v>
      </c>
      <c r="L2707" t="e">
        <f>VLOOKUP(E2707,'Uniprot taxonomy'!E:J,4,FALSE)</f>
        <v>#N/A</v>
      </c>
      <c r="M2707" t="e">
        <f>LEFT(VLOOKUP(B2707,'Uniprot taxonomy'!B:R,5,FALSE))</f>
        <v>#N/A</v>
      </c>
      <c r="N2707" t="e">
        <f>VLOOKUP(B2707,'Uniprot taxonomy'!B:R,5,FALSE)</f>
        <v>#N/A</v>
      </c>
      <c r="O2707" t="e">
        <f>VLOOKUP(B2707,'Uniprot taxonomy'!B:R,6,FALSE)</f>
        <v>#N/A</v>
      </c>
      <c r="P2707" t="e">
        <f>VLOOKUP(B2707,'Uniprot taxonomy'!B:R,7,FALSE)</f>
        <v>#N/A</v>
      </c>
      <c r="Q2707" t="e">
        <f>VLOOKUP(B2707,'Uniprot taxonomy'!B:R,8,FALSE)</f>
        <v>#N/A</v>
      </c>
    </row>
    <row r="2708" spans="1:17" x14ac:dyDescent="0.25">
      <c r="A2708" t="s">
        <v>20</v>
      </c>
      <c r="B2708" t="s">
        <v>1325</v>
      </c>
      <c r="C2708" t="str">
        <f>VLOOKUP('Домены Secretin_N'!B2708,'AC-Architecture'!A:C,3,FALSE)</f>
        <v>Secretin_N, Secretin, TraK</v>
      </c>
      <c r="D2708">
        <v>677</v>
      </c>
      <c r="E2708" t="s">
        <v>3632</v>
      </c>
      <c r="F2708">
        <v>179</v>
      </c>
      <c r="G2708">
        <v>308</v>
      </c>
      <c r="H2708">
        <f t="shared" si="187"/>
        <v>129</v>
      </c>
      <c r="I2708" t="str">
        <f t="shared" si="188"/>
        <v>E5B1L6_ERWAM/179-308</v>
      </c>
      <c r="J2708" t="str">
        <f t="shared" ref="J2708:J2710" si="189">CONCATENATE(K2708,"_",LEFT(O2708,3),"_",LEFT(Q2708,3),"_",B2708)</f>
        <v>T_Ent_Erw_E5B1L6</v>
      </c>
      <c r="K2708" t="str">
        <f>IF(C2708="Secretin_N, Secretin, TraK","T","N")</f>
        <v>T</v>
      </c>
      <c r="L2708" t="str">
        <f>VLOOKUP(B2708,'Uniprot taxonomy'!B:R,4,FALSE)</f>
        <v>Proteobacteria</v>
      </c>
      <c r="M2708" t="str">
        <f>LEFT(VLOOKUP(B2708,'Uniprot taxonomy'!B:R,5,FALSE))</f>
        <v>G</v>
      </c>
      <c r="N2708" t="str">
        <f>VLOOKUP(B2708,'Uniprot taxonomy'!B:R,5,FALSE)</f>
        <v>Gammaproteobacteria</v>
      </c>
      <c r="O2708" t="str">
        <f>VLOOKUP(B2708,'Uniprot taxonomy'!B:R,6,FALSE)</f>
        <v>Enterobacteriales</v>
      </c>
      <c r="P2708" t="str">
        <f>VLOOKUP(B2708,'Uniprot taxonomy'!B:R,7,FALSE)</f>
        <v>Enterobacteriaceae</v>
      </c>
      <c r="Q2708" t="str">
        <f>VLOOKUP(B2708,'Uniprot taxonomy'!B:R,8,FALSE)</f>
        <v>Erwinia</v>
      </c>
    </row>
    <row r="2709" spans="1:17" x14ac:dyDescent="0.25">
      <c r="A2709" t="s">
        <v>740</v>
      </c>
      <c r="B2709" t="s">
        <v>2039</v>
      </c>
      <c r="C2709" t="str">
        <f>VLOOKUP('Домены Secretin_N'!B2709,'AC-Architecture'!A:C,3,FALSE)</f>
        <v>Secretin_N, Secretin</v>
      </c>
      <c r="D2709">
        <v>589</v>
      </c>
      <c r="E2709" t="s">
        <v>3632</v>
      </c>
      <c r="F2709">
        <v>198</v>
      </c>
      <c r="G2709">
        <v>334</v>
      </c>
      <c r="H2709">
        <f t="shared" si="187"/>
        <v>136</v>
      </c>
      <c r="I2709" t="str">
        <f t="shared" si="188"/>
        <v>E5B2C8_ERWAM/198-334</v>
      </c>
      <c r="J2709" t="str">
        <f t="shared" si="189"/>
        <v>N_Ent_Erw_E5B2C8</v>
      </c>
      <c r="K2709" t="str">
        <f>IF(C2709="Secretin_N, Secretin, TraK","T","N")</f>
        <v>N</v>
      </c>
      <c r="L2709" t="str">
        <f>VLOOKUP(B2709,'Uniprot taxonomy'!B:R,4,FALSE)</f>
        <v>Proteobacteria</v>
      </c>
      <c r="M2709" t="str">
        <f>LEFT(VLOOKUP(B2709,'Uniprot taxonomy'!B:R,5,FALSE))</f>
        <v>G</v>
      </c>
      <c r="N2709" t="str">
        <f>VLOOKUP(B2709,'Uniprot taxonomy'!B:R,5,FALSE)</f>
        <v>Gammaproteobacteria</v>
      </c>
      <c r="O2709" t="str">
        <f>VLOOKUP(B2709,'Uniprot taxonomy'!B:R,6,FALSE)</f>
        <v>Enterobacteriales</v>
      </c>
      <c r="P2709" t="str">
        <f>VLOOKUP(B2709,'Uniprot taxonomy'!B:R,7,FALSE)</f>
        <v>Enterobacteriaceae</v>
      </c>
      <c r="Q2709" t="str">
        <f>VLOOKUP(B2709,'Uniprot taxonomy'!B:R,8,FALSE)</f>
        <v>Erwinia</v>
      </c>
    </row>
    <row r="2710" spans="1:17" x14ac:dyDescent="0.25">
      <c r="A2710" t="s">
        <v>741</v>
      </c>
      <c r="B2710" t="s">
        <v>2040</v>
      </c>
      <c r="C2710" t="str">
        <f>VLOOKUP('Домены Secretin_N'!B2710,'AC-Architecture'!A:C,3,FALSE)</f>
        <v>Secretin_N, Secretin</v>
      </c>
      <c r="D2710">
        <v>517</v>
      </c>
      <c r="E2710" t="s">
        <v>3632</v>
      </c>
      <c r="F2710">
        <v>128</v>
      </c>
      <c r="G2710">
        <v>261</v>
      </c>
      <c r="H2710">
        <f t="shared" si="187"/>
        <v>133</v>
      </c>
      <c r="I2710" t="str">
        <f t="shared" si="188"/>
        <v>E5B4P1_ERWAM/128-261</v>
      </c>
      <c r="J2710" t="str">
        <f t="shared" si="189"/>
        <v>N_Ent_Erw_E5B4P1</v>
      </c>
      <c r="K2710" t="str">
        <f>IF(C2710="Secretin_N, Secretin, TraK","T","N")</f>
        <v>N</v>
      </c>
      <c r="L2710" t="str">
        <f>VLOOKUP(B2710,'Uniprot taxonomy'!B:R,4,FALSE)</f>
        <v>Proteobacteria</v>
      </c>
      <c r="M2710" t="str">
        <f>LEFT(VLOOKUP(B2710,'Uniprot taxonomy'!B:R,5,FALSE))</f>
        <v>G</v>
      </c>
      <c r="N2710" t="str">
        <f>VLOOKUP(B2710,'Uniprot taxonomy'!B:R,5,FALSE)</f>
        <v>Gammaproteobacteria</v>
      </c>
      <c r="O2710" t="str">
        <f>VLOOKUP(B2710,'Uniprot taxonomy'!B:R,6,FALSE)</f>
        <v>Enterobacteriales</v>
      </c>
      <c r="P2710" t="str">
        <f>VLOOKUP(B2710,'Uniprot taxonomy'!B:R,7,FALSE)</f>
        <v>Enterobacteriaceae</v>
      </c>
      <c r="Q2710" t="str">
        <f>VLOOKUP(B2710,'Uniprot taxonomy'!B:R,8,FALSE)</f>
        <v>Erwinia</v>
      </c>
    </row>
    <row r="2711" spans="1:17" hidden="1" x14ac:dyDescent="0.25">
      <c r="A2711" t="s">
        <v>6014</v>
      </c>
      <c r="B2711" t="s">
        <v>6015</v>
      </c>
      <c r="C2711" t="e">
        <f>VLOOKUP('Домены Secretin_N'!B2711,'AC-Architecture'!A:C,3,FALSE)</f>
        <v>#N/A</v>
      </c>
      <c r="D2711">
        <v>645</v>
      </c>
      <c r="E2711" t="s">
        <v>3632</v>
      </c>
      <c r="F2711">
        <v>133</v>
      </c>
      <c r="G2711">
        <v>195</v>
      </c>
      <c r="H2711">
        <f t="shared" si="187"/>
        <v>62</v>
      </c>
      <c r="I2711" t="str">
        <f t="shared" si="188"/>
        <v>E5B8E8_ERWAM/133-195</v>
      </c>
      <c r="K2711" t="e">
        <f>IF(C2711="Secretin_N, Secretin, TraK","T","N")</f>
        <v>#N/A</v>
      </c>
      <c r="L2711" t="e">
        <f>VLOOKUP(E2711,'Uniprot taxonomy'!E:J,4,FALSE)</f>
        <v>#N/A</v>
      </c>
      <c r="M2711" t="e">
        <f>LEFT(VLOOKUP(B2711,'Uniprot taxonomy'!B:R,5,FALSE))</f>
        <v>#N/A</v>
      </c>
      <c r="N2711" t="e">
        <f>VLOOKUP(B2711,'Uniprot taxonomy'!B:R,5,FALSE)</f>
        <v>#N/A</v>
      </c>
      <c r="O2711" t="e">
        <f>VLOOKUP(B2711,'Uniprot taxonomy'!B:R,6,FALSE)</f>
        <v>#N/A</v>
      </c>
      <c r="P2711" t="e">
        <f>VLOOKUP(B2711,'Uniprot taxonomy'!B:R,7,FALSE)</f>
        <v>#N/A</v>
      </c>
      <c r="Q2711" t="e">
        <f>VLOOKUP(B2711,'Uniprot taxonomy'!B:R,8,FALSE)</f>
        <v>#N/A</v>
      </c>
    </row>
    <row r="2712" spans="1:17" hidden="1" x14ac:dyDescent="0.25">
      <c r="A2712" t="s">
        <v>6014</v>
      </c>
      <c r="B2712" t="s">
        <v>6015</v>
      </c>
      <c r="C2712" t="e">
        <f>VLOOKUP('Домены Secretin_N'!B2712,'AC-Architecture'!A:C,3,FALSE)</f>
        <v>#N/A</v>
      </c>
      <c r="D2712">
        <v>645</v>
      </c>
      <c r="E2712" t="s">
        <v>3632</v>
      </c>
      <c r="F2712">
        <v>197</v>
      </c>
      <c r="G2712">
        <v>267</v>
      </c>
      <c r="H2712">
        <f t="shared" si="187"/>
        <v>70</v>
      </c>
      <c r="I2712" t="str">
        <f t="shared" si="188"/>
        <v>E5B8E8_ERWAM/197-267</v>
      </c>
      <c r="K2712" t="e">
        <f>IF(C2712="Secretin_N, Secretin, TraK","T","N")</f>
        <v>#N/A</v>
      </c>
      <c r="L2712" t="e">
        <f>VLOOKUP(E2712,'Uniprot taxonomy'!E:J,4,FALSE)</f>
        <v>#N/A</v>
      </c>
      <c r="M2712" t="e">
        <f>LEFT(VLOOKUP(B2712,'Uniprot taxonomy'!B:R,5,FALSE))</f>
        <v>#N/A</v>
      </c>
      <c r="N2712" t="e">
        <f>VLOOKUP(B2712,'Uniprot taxonomy'!B:R,5,FALSE)</f>
        <v>#N/A</v>
      </c>
      <c r="O2712" t="e">
        <f>VLOOKUP(B2712,'Uniprot taxonomy'!B:R,6,FALSE)</f>
        <v>#N/A</v>
      </c>
      <c r="P2712" t="e">
        <f>VLOOKUP(B2712,'Uniprot taxonomy'!B:R,7,FALSE)</f>
        <v>#N/A</v>
      </c>
      <c r="Q2712" t="e">
        <f>VLOOKUP(B2712,'Uniprot taxonomy'!B:R,8,FALSE)</f>
        <v>#N/A</v>
      </c>
    </row>
    <row r="2713" spans="1:17" hidden="1" x14ac:dyDescent="0.25">
      <c r="A2713" t="s">
        <v>6014</v>
      </c>
      <c r="B2713" t="s">
        <v>6015</v>
      </c>
      <c r="C2713" t="e">
        <f>VLOOKUP('Домены Secretin_N'!B2713,'AC-Architecture'!A:C,3,FALSE)</f>
        <v>#N/A</v>
      </c>
      <c r="D2713">
        <v>645</v>
      </c>
      <c r="E2713" t="s">
        <v>3632</v>
      </c>
      <c r="F2713">
        <v>271</v>
      </c>
      <c r="G2713">
        <v>349</v>
      </c>
      <c r="H2713">
        <f t="shared" si="187"/>
        <v>78</v>
      </c>
      <c r="I2713" t="str">
        <f t="shared" si="188"/>
        <v>E5B8E8_ERWAM/271-349</v>
      </c>
      <c r="K2713" t="e">
        <f>IF(C2713="Secretin_N, Secretin, TraK","T","N")</f>
        <v>#N/A</v>
      </c>
      <c r="L2713" t="e">
        <f>VLOOKUP(E2713,'Uniprot taxonomy'!E:J,4,FALSE)</f>
        <v>#N/A</v>
      </c>
      <c r="M2713" t="e">
        <f>LEFT(VLOOKUP(B2713,'Uniprot taxonomy'!B:R,5,FALSE))</f>
        <v>#N/A</v>
      </c>
      <c r="N2713" t="e">
        <f>VLOOKUP(B2713,'Uniprot taxonomy'!B:R,5,FALSE)</f>
        <v>#N/A</v>
      </c>
      <c r="O2713" t="e">
        <f>VLOOKUP(B2713,'Uniprot taxonomy'!B:R,6,FALSE)</f>
        <v>#N/A</v>
      </c>
      <c r="P2713" t="e">
        <f>VLOOKUP(B2713,'Uniprot taxonomy'!B:R,7,FALSE)</f>
        <v>#N/A</v>
      </c>
      <c r="Q2713" t="e">
        <f>VLOOKUP(B2713,'Uniprot taxonomy'!B:R,8,FALSE)</f>
        <v>#N/A</v>
      </c>
    </row>
    <row r="2714" spans="1:17" hidden="1" x14ac:dyDescent="0.25">
      <c r="A2714" t="s">
        <v>6016</v>
      </c>
      <c r="B2714" t="s">
        <v>6017</v>
      </c>
      <c r="C2714" t="e">
        <f>VLOOKUP('Домены Secretin_N'!B2714,'AC-Architecture'!A:C,3,FALSE)</f>
        <v>#N/A</v>
      </c>
      <c r="D2714">
        <v>414</v>
      </c>
      <c r="E2714" t="s">
        <v>3632</v>
      </c>
      <c r="F2714">
        <v>118</v>
      </c>
      <c r="G2714">
        <v>182</v>
      </c>
      <c r="H2714">
        <f t="shared" si="187"/>
        <v>64</v>
      </c>
      <c r="I2714" t="str">
        <f t="shared" si="188"/>
        <v>E5BA25_ERWAM/118-182</v>
      </c>
      <c r="K2714" t="e">
        <f>IF(C2714="Secretin_N, Secretin, TraK","T","N")</f>
        <v>#N/A</v>
      </c>
      <c r="L2714" t="e">
        <f>VLOOKUP(E2714,'Uniprot taxonomy'!E:J,4,FALSE)</f>
        <v>#N/A</v>
      </c>
      <c r="M2714" t="e">
        <f>LEFT(VLOOKUP(B2714,'Uniprot taxonomy'!B:R,5,FALSE))</f>
        <v>#N/A</v>
      </c>
      <c r="N2714" t="e">
        <f>VLOOKUP(B2714,'Uniprot taxonomy'!B:R,5,FALSE)</f>
        <v>#N/A</v>
      </c>
      <c r="O2714" t="e">
        <f>VLOOKUP(B2714,'Uniprot taxonomy'!B:R,6,FALSE)</f>
        <v>#N/A</v>
      </c>
      <c r="P2714" t="e">
        <f>VLOOKUP(B2714,'Uniprot taxonomy'!B:R,7,FALSE)</f>
        <v>#N/A</v>
      </c>
      <c r="Q2714" t="e">
        <f>VLOOKUP(B2714,'Uniprot taxonomy'!B:R,8,FALSE)</f>
        <v>#N/A</v>
      </c>
    </row>
    <row r="2715" spans="1:17" hidden="1" x14ac:dyDescent="0.25">
      <c r="A2715" t="s">
        <v>6018</v>
      </c>
      <c r="B2715" t="s">
        <v>6019</v>
      </c>
      <c r="C2715" t="e">
        <f>VLOOKUP('Домены Secretin_N'!B2715,'AC-Architecture'!A:C,3,FALSE)</f>
        <v>#N/A</v>
      </c>
      <c r="D2715">
        <v>679</v>
      </c>
      <c r="E2715" t="s">
        <v>3632</v>
      </c>
      <c r="F2715">
        <v>127</v>
      </c>
      <c r="G2715">
        <v>190</v>
      </c>
      <c r="H2715">
        <f t="shared" si="187"/>
        <v>63</v>
      </c>
      <c r="I2715" t="str">
        <f t="shared" si="188"/>
        <v>E5FR43_9GAMM/127-190</v>
      </c>
      <c r="K2715" t="e">
        <f>IF(C2715="Secretin_N, Secretin, TraK","T","N")</f>
        <v>#N/A</v>
      </c>
      <c r="L2715" t="e">
        <f>VLOOKUP(E2715,'Uniprot taxonomy'!E:J,4,FALSE)</f>
        <v>#N/A</v>
      </c>
      <c r="M2715" t="e">
        <f>LEFT(VLOOKUP(B2715,'Uniprot taxonomy'!B:R,5,FALSE))</f>
        <v>#N/A</v>
      </c>
      <c r="N2715" t="e">
        <f>VLOOKUP(B2715,'Uniprot taxonomy'!B:R,5,FALSE)</f>
        <v>#N/A</v>
      </c>
      <c r="O2715" t="e">
        <f>VLOOKUP(B2715,'Uniprot taxonomy'!B:R,6,FALSE)</f>
        <v>#N/A</v>
      </c>
      <c r="P2715" t="e">
        <f>VLOOKUP(B2715,'Uniprot taxonomy'!B:R,7,FALSE)</f>
        <v>#N/A</v>
      </c>
      <c r="Q2715" t="e">
        <f>VLOOKUP(B2715,'Uniprot taxonomy'!B:R,8,FALSE)</f>
        <v>#N/A</v>
      </c>
    </row>
    <row r="2716" spans="1:17" hidden="1" x14ac:dyDescent="0.25">
      <c r="A2716" t="s">
        <v>6018</v>
      </c>
      <c r="B2716" t="s">
        <v>6019</v>
      </c>
      <c r="C2716" t="e">
        <f>VLOOKUP('Домены Secretin_N'!B2716,'AC-Architecture'!A:C,3,FALSE)</f>
        <v>#N/A</v>
      </c>
      <c r="D2716">
        <v>679</v>
      </c>
      <c r="E2716" t="s">
        <v>3632</v>
      </c>
      <c r="F2716">
        <v>192</v>
      </c>
      <c r="G2716">
        <v>264</v>
      </c>
      <c r="H2716">
        <f t="shared" si="187"/>
        <v>72</v>
      </c>
      <c r="I2716" t="str">
        <f t="shared" si="188"/>
        <v>E5FR43_9GAMM/192-264</v>
      </c>
      <c r="K2716" t="e">
        <f>IF(C2716="Secretin_N, Secretin, TraK","T","N")</f>
        <v>#N/A</v>
      </c>
      <c r="L2716" t="e">
        <f>VLOOKUP(E2716,'Uniprot taxonomy'!E:J,4,FALSE)</f>
        <v>#N/A</v>
      </c>
      <c r="M2716" t="e">
        <f>LEFT(VLOOKUP(B2716,'Uniprot taxonomy'!B:R,5,FALSE))</f>
        <v>#N/A</v>
      </c>
      <c r="N2716" t="e">
        <f>VLOOKUP(B2716,'Uniprot taxonomy'!B:R,5,FALSE)</f>
        <v>#N/A</v>
      </c>
      <c r="O2716" t="e">
        <f>VLOOKUP(B2716,'Uniprot taxonomy'!B:R,6,FALSE)</f>
        <v>#N/A</v>
      </c>
      <c r="P2716" t="e">
        <f>VLOOKUP(B2716,'Uniprot taxonomy'!B:R,7,FALSE)</f>
        <v>#N/A</v>
      </c>
      <c r="Q2716" t="e">
        <f>VLOOKUP(B2716,'Uniprot taxonomy'!B:R,8,FALSE)</f>
        <v>#N/A</v>
      </c>
    </row>
    <row r="2717" spans="1:17" hidden="1" x14ac:dyDescent="0.25">
      <c r="A2717" t="s">
        <v>6018</v>
      </c>
      <c r="B2717" t="s">
        <v>6019</v>
      </c>
      <c r="C2717" t="e">
        <f>VLOOKUP('Домены Secretin_N'!B2717,'AC-Architecture'!A:C,3,FALSE)</f>
        <v>#N/A</v>
      </c>
      <c r="D2717">
        <v>679</v>
      </c>
      <c r="E2717" t="s">
        <v>3632</v>
      </c>
      <c r="F2717">
        <v>269</v>
      </c>
      <c r="G2717">
        <v>350</v>
      </c>
      <c r="H2717">
        <f t="shared" si="187"/>
        <v>81</v>
      </c>
      <c r="I2717" t="str">
        <f t="shared" si="188"/>
        <v>E5FR43_9GAMM/269-350</v>
      </c>
      <c r="K2717" t="e">
        <f>IF(C2717="Secretin_N, Secretin, TraK","T","N")</f>
        <v>#N/A</v>
      </c>
      <c r="L2717" t="e">
        <f>VLOOKUP(E2717,'Uniprot taxonomy'!E:J,4,FALSE)</f>
        <v>#N/A</v>
      </c>
      <c r="M2717" t="e">
        <f>LEFT(VLOOKUP(B2717,'Uniprot taxonomy'!B:R,5,FALSE))</f>
        <v>#N/A</v>
      </c>
      <c r="N2717" t="e">
        <f>VLOOKUP(B2717,'Uniprot taxonomy'!B:R,5,FALSE)</f>
        <v>#N/A</v>
      </c>
      <c r="O2717" t="e">
        <f>VLOOKUP(B2717,'Uniprot taxonomy'!B:R,6,FALSE)</f>
        <v>#N/A</v>
      </c>
      <c r="P2717" t="e">
        <f>VLOOKUP(B2717,'Uniprot taxonomy'!B:R,7,FALSE)</f>
        <v>#N/A</v>
      </c>
      <c r="Q2717" t="e">
        <f>VLOOKUP(B2717,'Uniprot taxonomy'!B:R,8,FALSE)</f>
        <v>#N/A</v>
      </c>
    </row>
    <row r="2718" spans="1:17" x14ac:dyDescent="0.25">
      <c r="A2718" t="s">
        <v>742</v>
      </c>
      <c r="B2718" t="s">
        <v>2041</v>
      </c>
      <c r="C2718" t="str">
        <f>VLOOKUP('Домены Secretin_N'!B2718,'AC-Architecture'!A:C,3,FALSE)</f>
        <v>Secretin_N, Secretin</v>
      </c>
      <c r="D2718">
        <v>716</v>
      </c>
      <c r="E2718" t="s">
        <v>3632</v>
      </c>
      <c r="F2718">
        <v>201</v>
      </c>
      <c r="G2718">
        <v>335</v>
      </c>
      <c r="H2718">
        <f t="shared" si="187"/>
        <v>134</v>
      </c>
      <c r="I2718" t="str">
        <f t="shared" si="188"/>
        <v>E5KBP0_PSEFL/201-335</v>
      </c>
      <c r="J2718" t="str">
        <f>CONCATENATE(K2718,"_",LEFT(O2718,3),"_",LEFT(Q2718,3),"_",B2718)</f>
        <v>N_Pse_Pse_E5KBP0</v>
      </c>
      <c r="K2718" t="str">
        <f>IF(C2718="Secretin_N, Secretin, TraK","T","N")</f>
        <v>N</v>
      </c>
      <c r="L2718" t="str">
        <f>VLOOKUP(B2718,'Uniprot taxonomy'!B:R,4,FALSE)</f>
        <v>Proteobacteria</v>
      </c>
      <c r="M2718" t="str">
        <f>LEFT(VLOOKUP(B2718,'Uniprot taxonomy'!B:R,5,FALSE))</f>
        <v>G</v>
      </c>
      <c r="N2718" t="str">
        <f>VLOOKUP(B2718,'Uniprot taxonomy'!B:R,5,FALSE)</f>
        <v>Gammaproteobacteria</v>
      </c>
      <c r="O2718" t="str">
        <f>VLOOKUP(B2718,'Uniprot taxonomy'!B:R,6,FALSE)</f>
        <v>Pseudomonadales</v>
      </c>
      <c r="P2718" t="str">
        <f>VLOOKUP(B2718,'Uniprot taxonomy'!B:R,7,FALSE)</f>
        <v>Pseudomonadaceae</v>
      </c>
      <c r="Q2718" t="str">
        <f>VLOOKUP(B2718,'Uniprot taxonomy'!B:R,8,FALSE)</f>
        <v>Pseudomonas</v>
      </c>
    </row>
    <row r="2719" spans="1:17" hidden="1" x14ac:dyDescent="0.25">
      <c r="A2719" t="s">
        <v>743</v>
      </c>
      <c r="B2719" t="s">
        <v>2042</v>
      </c>
      <c r="C2719" t="str">
        <f>VLOOKUP('Домены Secretin_N'!B2719,'AC-Architecture'!A:C,3,FALSE)</f>
        <v>Secretin_N, Secretin</v>
      </c>
      <c r="D2719">
        <v>675</v>
      </c>
      <c r="E2719" t="s">
        <v>3632</v>
      </c>
      <c r="F2719">
        <v>181</v>
      </c>
      <c r="G2719">
        <v>307</v>
      </c>
      <c r="H2719">
        <f t="shared" si="187"/>
        <v>126</v>
      </c>
      <c r="I2719" t="str">
        <f t="shared" si="188"/>
        <v>E5U010_ALCXX/181-307</v>
      </c>
      <c r="J2719" t="e">
        <f>CONCATENATE(K2719,"_",#REF!,"_",B2719)</f>
        <v>#REF!</v>
      </c>
      <c r="K2719" t="str">
        <f>IF(C2719="Secretin_N, Secretin, TraK","T","N")</f>
        <v>N</v>
      </c>
      <c r="L2719" t="e">
        <f>VLOOKUP(E2719,'Uniprot taxonomy'!E:J,4,FALSE)</f>
        <v>#N/A</v>
      </c>
      <c r="M2719" t="str">
        <f>LEFT(VLOOKUP(B2719,'Uniprot taxonomy'!B:R,5,FALSE))</f>
        <v>B</v>
      </c>
      <c r="N2719" t="str">
        <f>VLOOKUP(B2719,'Uniprot taxonomy'!B:R,5,FALSE)</f>
        <v>Betaproteobacteria</v>
      </c>
      <c r="O2719" t="str">
        <f>VLOOKUP(B2719,'Uniprot taxonomy'!B:R,6,FALSE)</f>
        <v>Burkholderiales</v>
      </c>
      <c r="P2719" t="str">
        <f>VLOOKUP(B2719,'Uniprot taxonomy'!B:R,7,FALSE)</f>
        <v>Alcaligenaceae</v>
      </c>
      <c r="Q2719" t="str">
        <f>VLOOKUP(B2719,'Uniprot taxonomy'!B:R,8,FALSE)</f>
        <v>Achromobacter</v>
      </c>
    </row>
    <row r="2720" spans="1:17" hidden="1" x14ac:dyDescent="0.25">
      <c r="A2720" t="s">
        <v>6022</v>
      </c>
      <c r="B2720" t="s">
        <v>6023</v>
      </c>
      <c r="C2720" t="e">
        <f>VLOOKUP('Домены Secretin_N'!B2720,'AC-Architecture'!A:C,3,FALSE)</f>
        <v>#N/A</v>
      </c>
      <c r="D2720">
        <v>870</v>
      </c>
      <c r="E2720" t="s">
        <v>3632</v>
      </c>
      <c r="F2720">
        <v>154</v>
      </c>
      <c r="G2720">
        <v>215</v>
      </c>
      <c r="H2720">
        <f t="shared" si="187"/>
        <v>61</v>
      </c>
      <c r="I2720" t="str">
        <f t="shared" si="188"/>
        <v>E5U1N3_ALCXX/154-215</v>
      </c>
      <c r="K2720" t="e">
        <f>IF(C2720="Secretin_N, Secretin, TraK","T","N")</f>
        <v>#N/A</v>
      </c>
      <c r="L2720" t="e">
        <f>VLOOKUP(E2720,'Uniprot taxonomy'!E:J,4,FALSE)</f>
        <v>#N/A</v>
      </c>
      <c r="M2720" t="e">
        <f>LEFT(VLOOKUP(B2720,'Uniprot taxonomy'!B:R,5,FALSE))</f>
        <v>#N/A</v>
      </c>
      <c r="N2720" t="e">
        <f>VLOOKUP(B2720,'Uniprot taxonomy'!B:R,5,FALSE)</f>
        <v>#N/A</v>
      </c>
      <c r="O2720" t="e">
        <f>VLOOKUP(B2720,'Uniprot taxonomy'!B:R,6,FALSE)</f>
        <v>#N/A</v>
      </c>
      <c r="P2720" t="e">
        <f>VLOOKUP(B2720,'Uniprot taxonomy'!B:R,7,FALSE)</f>
        <v>#N/A</v>
      </c>
      <c r="Q2720" t="e">
        <f>VLOOKUP(B2720,'Uniprot taxonomy'!B:R,8,FALSE)</f>
        <v>#N/A</v>
      </c>
    </row>
    <row r="2721" spans="1:17" hidden="1" x14ac:dyDescent="0.25">
      <c r="A2721" t="s">
        <v>6022</v>
      </c>
      <c r="B2721" t="s">
        <v>6023</v>
      </c>
      <c r="C2721" t="e">
        <f>VLOOKUP('Домены Secretin_N'!B2721,'AC-Architecture'!A:C,3,FALSE)</f>
        <v>#N/A</v>
      </c>
      <c r="D2721">
        <v>870</v>
      </c>
      <c r="E2721" t="s">
        <v>3632</v>
      </c>
      <c r="F2721">
        <v>217</v>
      </c>
      <c r="G2721">
        <v>286</v>
      </c>
      <c r="H2721">
        <f t="shared" si="187"/>
        <v>69</v>
      </c>
      <c r="I2721" t="str">
        <f t="shared" si="188"/>
        <v>E5U1N3_ALCXX/217-286</v>
      </c>
      <c r="K2721" t="e">
        <f>IF(C2721="Secretin_N, Secretin, TraK","T","N")</f>
        <v>#N/A</v>
      </c>
      <c r="L2721" t="e">
        <f>VLOOKUP(E2721,'Uniprot taxonomy'!E:J,4,FALSE)</f>
        <v>#N/A</v>
      </c>
      <c r="M2721" t="e">
        <f>LEFT(VLOOKUP(B2721,'Uniprot taxonomy'!B:R,5,FALSE))</f>
        <v>#N/A</v>
      </c>
      <c r="N2721" t="e">
        <f>VLOOKUP(B2721,'Uniprot taxonomy'!B:R,5,FALSE)</f>
        <v>#N/A</v>
      </c>
      <c r="O2721" t="e">
        <f>VLOOKUP(B2721,'Uniprot taxonomy'!B:R,6,FALSE)</f>
        <v>#N/A</v>
      </c>
      <c r="P2721" t="e">
        <f>VLOOKUP(B2721,'Uniprot taxonomy'!B:R,7,FALSE)</f>
        <v>#N/A</v>
      </c>
      <c r="Q2721" t="e">
        <f>VLOOKUP(B2721,'Uniprot taxonomy'!B:R,8,FALSE)</f>
        <v>#N/A</v>
      </c>
    </row>
    <row r="2722" spans="1:17" hidden="1" x14ac:dyDescent="0.25">
      <c r="A2722" t="s">
        <v>6022</v>
      </c>
      <c r="B2722" t="s">
        <v>6023</v>
      </c>
      <c r="C2722" t="e">
        <f>VLOOKUP('Домены Secretin_N'!B2722,'AC-Architecture'!A:C,3,FALSE)</f>
        <v>#N/A</v>
      </c>
      <c r="D2722">
        <v>870</v>
      </c>
      <c r="E2722" t="s">
        <v>3632</v>
      </c>
      <c r="F2722">
        <v>290</v>
      </c>
      <c r="G2722">
        <v>427</v>
      </c>
      <c r="H2722">
        <f t="shared" si="187"/>
        <v>137</v>
      </c>
      <c r="I2722" t="str">
        <f t="shared" si="188"/>
        <v>E5U1N3_ALCXX/290-427</v>
      </c>
      <c r="K2722" t="e">
        <f>IF(C2722="Secretin_N, Secretin, TraK","T","N")</f>
        <v>#N/A</v>
      </c>
      <c r="L2722" t="e">
        <f>VLOOKUP(E2722,'Uniprot taxonomy'!E:J,4,FALSE)</f>
        <v>#N/A</v>
      </c>
      <c r="M2722" t="e">
        <f>LEFT(VLOOKUP(B2722,'Uniprot taxonomy'!B:R,5,FALSE))</f>
        <v>#N/A</v>
      </c>
      <c r="N2722" t="e">
        <f>VLOOKUP(B2722,'Uniprot taxonomy'!B:R,5,FALSE)</f>
        <v>#N/A</v>
      </c>
      <c r="O2722" t="e">
        <f>VLOOKUP(B2722,'Uniprot taxonomy'!B:R,6,FALSE)</f>
        <v>#N/A</v>
      </c>
      <c r="P2722" t="e">
        <f>VLOOKUP(B2722,'Uniprot taxonomy'!B:R,7,FALSE)</f>
        <v>#N/A</v>
      </c>
      <c r="Q2722" t="e">
        <f>VLOOKUP(B2722,'Uniprot taxonomy'!B:R,8,FALSE)</f>
        <v>#N/A</v>
      </c>
    </row>
    <row r="2723" spans="1:17" hidden="1" x14ac:dyDescent="0.25">
      <c r="A2723" t="s">
        <v>6024</v>
      </c>
      <c r="B2723" t="s">
        <v>6025</v>
      </c>
      <c r="C2723" t="e">
        <f>VLOOKUP('Домены Secretin_N'!B2723,'AC-Architecture'!A:C,3,FALSE)</f>
        <v>#N/A</v>
      </c>
      <c r="D2723">
        <v>710</v>
      </c>
      <c r="E2723" t="s">
        <v>3632</v>
      </c>
      <c r="F2723">
        <v>376</v>
      </c>
      <c r="G2723">
        <v>450</v>
      </c>
      <c r="H2723">
        <f t="shared" si="187"/>
        <v>74</v>
      </c>
      <c r="I2723" t="str">
        <f t="shared" si="188"/>
        <v>E5UM74_NEIMU/376-450</v>
      </c>
      <c r="K2723" t="e">
        <f>IF(C2723="Secretin_N, Secretin, TraK","T","N")</f>
        <v>#N/A</v>
      </c>
      <c r="L2723" t="e">
        <f>VLOOKUP(E2723,'Uniprot taxonomy'!E:J,4,FALSE)</f>
        <v>#N/A</v>
      </c>
      <c r="M2723" t="e">
        <f>LEFT(VLOOKUP(B2723,'Uniprot taxonomy'!B:R,5,FALSE))</f>
        <v>#N/A</v>
      </c>
      <c r="N2723" t="e">
        <f>VLOOKUP(B2723,'Uniprot taxonomy'!B:R,5,FALSE)</f>
        <v>#N/A</v>
      </c>
      <c r="O2723" t="e">
        <f>VLOOKUP(B2723,'Uniprot taxonomy'!B:R,6,FALSE)</f>
        <v>#N/A</v>
      </c>
      <c r="P2723" t="e">
        <f>VLOOKUP(B2723,'Uniprot taxonomy'!B:R,7,FALSE)</f>
        <v>#N/A</v>
      </c>
      <c r="Q2723" t="e">
        <f>VLOOKUP(B2723,'Uniprot taxonomy'!B:R,8,FALSE)</f>
        <v>#N/A</v>
      </c>
    </row>
    <row r="2724" spans="1:17" hidden="1" x14ac:dyDescent="0.25">
      <c r="A2724" t="s">
        <v>6026</v>
      </c>
      <c r="B2724" t="s">
        <v>6027</v>
      </c>
      <c r="C2724" t="e">
        <f>VLOOKUP('Домены Secretin_N'!B2724,'AC-Architecture'!A:C,3,FALSE)</f>
        <v>#N/A</v>
      </c>
      <c r="D2724">
        <v>665</v>
      </c>
      <c r="E2724" t="s">
        <v>3632</v>
      </c>
      <c r="F2724">
        <v>147</v>
      </c>
      <c r="G2724">
        <v>207</v>
      </c>
      <c r="H2724">
        <f t="shared" si="187"/>
        <v>60</v>
      </c>
      <c r="I2724" t="str">
        <f t="shared" si="188"/>
        <v>E5Y4E7_BILWA/147-207</v>
      </c>
      <c r="K2724" t="e">
        <f>IF(C2724="Secretin_N, Secretin, TraK","T","N")</f>
        <v>#N/A</v>
      </c>
      <c r="L2724" t="e">
        <f>VLOOKUP(E2724,'Uniprot taxonomy'!E:J,4,FALSE)</f>
        <v>#N/A</v>
      </c>
      <c r="M2724" t="e">
        <f>LEFT(VLOOKUP(B2724,'Uniprot taxonomy'!B:R,5,FALSE))</f>
        <v>#N/A</v>
      </c>
      <c r="N2724" t="e">
        <f>VLOOKUP(B2724,'Uniprot taxonomy'!B:R,5,FALSE)</f>
        <v>#N/A</v>
      </c>
      <c r="O2724" t="e">
        <f>VLOOKUP(B2724,'Uniprot taxonomy'!B:R,6,FALSE)</f>
        <v>#N/A</v>
      </c>
      <c r="P2724" t="e">
        <f>VLOOKUP(B2724,'Uniprot taxonomy'!B:R,7,FALSE)</f>
        <v>#N/A</v>
      </c>
      <c r="Q2724" t="e">
        <f>VLOOKUP(B2724,'Uniprot taxonomy'!B:R,8,FALSE)</f>
        <v>#N/A</v>
      </c>
    </row>
    <row r="2725" spans="1:17" hidden="1" x14ac:dyDescent="0.25">
      <c r="A2725" t="s">
        <v>6026</v>
      </c>
      <c r="B2725" t="s">
        <v>6027</v>
      </c>
      <c r="C2725" t="e">
        <f>VLOOKUP('Домены Secretin_N'!B2725,'AC-Architecture'!A:C,3,FALSE)</f>
        <v>#N/A</v>
      </c>
      <c r="D2725">
        <v>665</v>
      </c>
      <c r="E2725" t="s">
        <v>3632</v>
      </c>
      <c r="F2725">
        <v>211</v>
      </c>
      <c r="G2725">
        <v>284</v>
      </c>
      <c r="H2725">
        <f t="shared" si="187"/>
        <v>73</v>
      </c>
      <c r="I2725" t="str">
        <f t="shared" si="188"/>
        <v>E5Y4E7_BILWA/211-284</v>
      </c>
      <c r="K2725" t="e">
        <f>IF(C2725="Secretin_N, Secretin, TraK","T","N")</f>
        <v>#N/A</v>
      </c>
      <c r="L2725" t="e">
        <f>VLOOKUP(E2725,'Uniprot taxonomy'!E:J,4,FALSE)</f>
        <v>#N/A</v>
      </c>
      <c r="M2725" t="e">
        <f>LEFT(VLOOKUP(B2725,'Uniprot taxonomy'!B:R,5,FALSE))</f>
        <v>#N/A</v>
      </c>
      <c r="N2725" t="e">
        <f>VLOOKUP(B2725,'Uniprot taxonomy'!B:R,5,FALSE)</f>
        <v>#N/A</v>
      </c>
      <c r="O2725" t="e">
        <f>VLOOKUP(B2725,'Uniprot taxonomy'!B:R,6,FALSE)</f>
        <v>#N/A</v>
      </c>
      <c r="P2725" t="e">
        <f>VLOOKUP(B2725,'Uniprot taxonomy'!B:R,7,FALSE)</f>
        <v>#N/A</v>
      </c>
      <c r="Q2725" t="e">
        <f>VLOOKUP(B2725,'Uniprot taxonomy'!B:R,8,FALSE)</f>
        <v>#N/A</v>
      </c>
    </row>
    <row r="2726" spans="1:17" hidden="1" x14ac:dyDescent="0.25">
      <c r="A2726" t="s">
        <v>6026</v>
      </c>
      <c r="B2726" t="s">
        <v>6027</v>
      </c>
      <c r="C2726" t="e">
        <f>VLOOKUP('Домены Secretin_N'!B2726,'AC-Architecture'!A:C,3,FALSE)</f>
        <v>#N/A</v>
      </c>
      <c r="D2726">
        <v>665</v>
      </c>
      <c r="E2726" t="s">
        <v>3632</v>
      </c>
      <c r="F2726">
        <v>289</v>
      </c>
      <c r="G2726">
        <v>367</v>
      </c>
      <c r="H2726">
        <f t="shared" si="187"/>
        <v>78</v>
      </c>
      <c r="I2726" t="str">
        <f t="shared" si="188"/>
        <v>E5Y4E7_BILWA/289-367</v>
      </c>
      <c r="K2726" t="e">
        <f>IF(C2726="Secretin_N, Secretin, TraK","T","N")</f>
        <v>#N/A</v>
      </c>
      <c r="L2726" t="e">
        <f>VLOOKUP(E2726,'Uniprot taxonomy'!E:J,4,FALSE)</f>
        <v>#N/A</v>
      </c>
      <c r="M2726" t="e">
        <f>LEFT(VLOOKUP(B2726,'Uniprot taxonomy'!B:R,5,FALSE))</f>
        <v>#N/A</v>
      </c>
      <c r="N2726" t="e">
        <f>VLOOKUP(B2726,'Uniprot taxonomy'!B:R,5,FALSE)</f>
        <v>#N/A</v>
      </c>
      <c r="O2726" t="e">
        <f>VLOOKUP(B2726,'Uniprot taxonomy'!B:R,6,FALSE)</f>
        <v>#N/A</v>
      </c>
      <c r="P2726" t="e">
        <f>VLOOKUP(B2726,'Uniprot taxonomy'!B:R,7,FALSE)</f>
        <v>#N/A</v>
      </c>
      <c r="Q2726" t="e">
        <f>VLOOKUP(B2726,'Uniprot taxonomy'!B:R,8,FALSE)</f>
        <v>#N/A</v>
      </c>
    </row>
    <row r="2727" spans="1:17" hidden="1" x14ac:dyDescent="0.25">
      <c r="A2727" t="s">
        <v>744</v>
      </c>
      <c r="B2727" t="s">
        <v>2043</v>
      </c>
      <c r="C2727" t="str">
        <f>VLOOKUP('Домены Secretin_N'!B2727,'AC-Architecture'!A:C,3,FALSE)</f>
        <v>Secretin_N, Secretin</v>
      </c>
      <c r="D2727">
        <v>614</v>
      </c>
      <c r="E2727" t="s">
        <v>3632</v>
      </c>
      <c r="F2727">
        <v>169</v>
      </c>
      <c r="G2727">
        <v>297</v>
      </c>
      <c r="H2727">
        <f t="shared" si="187"/>
        <v>128</v>
      </c>
      <c r="I2727" t="str">
        <f t="shared" si="188"/>
        <v>E5Y9W9_BILWA/169-297</v>
      </c>
      <c r="J2727" t="e">
        <f>CONCATENATE(K2727,"_",#REF!,"_",B2727)</f>
        <v>#REF!</v>
      </c>
      <c r="K2727" t="str">
        <f>IF(C2727="Secretin_N, Secretin, TraK","T","N")</f>
        <v>N</v>
      </c>
      <c r="L2727" t="e">
        <f>VLOOKUP(E2727,'Uniprot taxonomy'!E:J,4,FALSE)</f>
        <v>#N/A</v>
      </c>
      <c r="M2727" t="str">
        <f>LEFT(VLOOKUP(B2727,'Uniprot taxonomy'!B:R,5,FALSE))</f>
        <v>D</v>
      </c>
      <c r="N2727" t="str">
        <f>VLOOKUP(B2727,'Uniprot taxonomy'!B:R,5,FALSE)</f>
        <v>Deltaproteobacteria</v>
      </c>
      <c r="O2727" t="str">
        <f>VLOOKUP(B2727,'Uniprot taxonomy'!B:R,6,FALSE)</f>
        <v>Desulfovibrionales</v>
      </c>
      <c r="P2727" t="str">
        <f>VLOOKUP(B2727,'Uniprot taxonomy'!B:R,7,FALSE)</f>
        <v>Desulfovibrionaceae</v>
      </c>
      <c r="Q2727" t="str">
        <f>VLOOKUP(B2727,'Uniprot taxonomy'!B:R,8,FALSE)</f>
        <v>Bilophila</v>
      </c>
    </row>
    <row r="2728" spans="1:17" hidden="1" x14ac:dyDescent="0.25">
      <c r="A2728" t="s">
        <v>6028</v>
      </c>
      <c r="B2728" t="s">
        <v>6029</v>
      </c>
      <c r="C2728" t="e">
        <f>VLOOKUP('Домены Secretin_N'!B2728,'AC-Architecture'!A:C,3,FALSE)</f>
        <v>#N/A</v>
      </c>
      <c r="D2728">
        <v>541</v>
      </c>
      <c r="E2728" t="s">
        <v>3632</v>
      </c>
      <c r="F2728">
        <v>180</v>
      </c>
      <c r="G2728">
        <v>248</v>
      </c>
      <c r="H2728">
        <f t="shared" si="187"/>
        <v>68</v>
      </c>
      <c r="I2728" t="str">
        <f t="shared" si="188"/>
        <v>E5YBJ4_BILWA/180-248</v>
      </c>
      <c r="K2728" t="e">
        <f>IF(C2728="Secretin_N, Secretin, TraK","T","N")</f>
        <v>#N/A</v>
      </c>
      <c r="L2728" t="e">
        <f>VLOOKUP(E2728,'Uniprot taxonomy'!E:J,4,FALSE)</f>
        <v>#N/A</v>
      </c>
      <c r="M2728" t="e">
        <f>LEFT(VLOOKUP(B2728,'Uniprot taxonomy'!B:R,5,FALSE))</f>
        <v>#N/A</v>
      </c>
      <c r="N2728" t="e">
        <f>VLOOKUP(B2728,'Uniprot taxonomy'!B:R,5,FALSE)</f>
        <v>#N/A</v>
      </c>
      <c r="O2728" t="e">
        <f>VLOOKUP(B2728,'Uniprot taxonomy'!B:R,6,FALSE)</f>
        <v>#N/A</v>
      </c>
      <c r="P2728" t="e">
        <f>VLOOKUP(B2728,'Uniprot taxonomy'!B:R,7,FALSE)</f>
        <v>#N/A</v>
      </c>
      <c r="Q2728" t="e">
        <f>VLOOKUP(B2728,'Uniprot taxonomy'!B:R,8,FALSE)</f>
        <v>#N/A</v>
      </c>
    </row>
    <row r="2729" spans="1:17" hidden="1" x14ac:dyDescent="0.25">
      <c r="A2729" t="s">
        <v>6030</v>
      </c>
      <c r="B2729" t="s">
        <v>6031</v>
      </c>
      <c r="C2729" t="e">
        <f>VLOOKUP('Домены Secretin_N'!B2729,'AC-Architecture'!A:C,3,FALSE)</f>
        <v>#N/A</v>
      </c>
      <c r="D2729">
        <v>437</v>
      </c>
      <c r="E2729" t="s">
        <v>3632</v>
      </c>
      <c r="F2729">
        <v>37</v>
      </c>
      <c r="G2729">
        <v>191</v>
      </c>
      <c r="H2729">
        <f t="shared" si="187"/>
        <v>154</v>
      </c>
      <c r="I2729" t="str">
        <f t="shared" si="188"/>
        <v>E5YM16_9ENTR/37-191</v>
      </c>
      <c r="K2729" t="e">
        <f>IF(C2729="Secretin_N, Secretin, TraK","T","N")</f>
        <v>#N/A</v>
      </c>
      <c r="L2729" t="e">
        <f>VLOOKUP(E2729,'Uniprot taxonomy'!E:J,4,FALSE)</f>
        <v>#N/A</v>
      </c>
      <c r="M2729" t="e">
        <f>LEFT(VLOOKUP(B2729,'Uniprot taxonomy'!B:R,5,FALSE))</f>
        <v>#N/A</v>
      </c>
      <c r="N2729" t="e">
        <f>VLOOKUP(B2729,'Uniprot taxonomy'!B:R,5,FALSE)</f>
        <v>#N/A</v>
      </c>
      <c r="O2729" t="e">
        <f>VLOOKUP(B2729,'Uniprot taxonomy'!B:R,6,FALSE)</f>
        <v>#N/A</v>
      </c>
      <c r="P2729" t="e">
        <f>VLOOKUP(B2729,'Uniprot taxonomy'!B:R,7,FALSE)</f>
        <v>#N/A</v>
      </c>
      <c r="Q2729" t="e">
        <f>VLOOKUP(B2729,'Uniprot taxonomy'!B:R,8,FALSE)</f>
        <v>#N/A</v>
      </c>
    </row>
    <row r="2730" spans="1:17" hidden="1" x14ac:dyDescent="0.25">
      <c r="A2730" t="s">
        <v>6032</v>
      </c>
      <c r="B2730" t="s">
        <v>6033</v>
      </c>
      <c r="C2730" t="e">
        <f>VLOOKUP('Домены Secretin_N'!B2730,'AC-Architecture'!A:C,3,FALSE)</f>
        <v>#N/A</v>
      </c>
      <c r="D2730">
        <v>681</v>
      </c>
      <c r="E2730" t="s">
        <v>3632</v>
      </c>
      <c r="F2730">
        <v>140</v>
      </c>
      <c r="G2730">
        <v>203</v>
      </c>
      <c r="H2730">
        <f t="shared" si="187"/>
        <v>63</v>
      </c>
      <c r="I2730" t="str">
        <f t="shared" si="188"/>
        <v>E5ZQ82_ECOLX/140-203</v>
      </c>
      <c r="K2730" t="e">
        <f>IF(C2730="Secretin_N, Secretin, TraK","T","N")</f>
        <v>#N/A</v>
      </c>
      <c r="L2730" t="e">
        <f>VLOOKUP(E2730,'Uniprot taxonomy'!E:J,4,FALSE)</f>
        <v>#N/A</v>
      </c>
      <c r="M2730" t="e">
        <f>LEFT(VLOOKUP(B2730,'Uniprot taxonomy'!B:R,5,FALSE))</f>
        <v>#N/A</v>
      </c>
      <c r="N2730" t="e">
        <f>VLOOKUP(B2730,'Uniprot taxonomy'!B:R,5,FALSE)</f>
        <v>#N/A</v>
      </c>
      <c r="O2730" t="e">
        <f>VLOOKUP(B2730,'Uniprot taxonomy'!B:R,6,FALSE)</f>
        <v>#N/A</v>
      </c>
      <c r="P2730" t="e">
        <f>VLOOKUP(B2730,'Uniprot taxonomy'!B:R,7,FALSE)</f>
        <v>#N/A</v>
      </c>
      <c r="Q2730" t="e">
        <f>VLOOKUP(B2730,'Uniprot taxonomy'!B:R,8,FALSE)</f>
        <v>#N/A</v>
      </c>
    </row>
    <row r="2731" spans="1:17" hidden="1" x14ac:dyDescent="0.25">
      <c r="A2731" t="s">
        <v>6032</v>
      </c>
      <c r="B2731" t="s">
        <v>6033</v>
      </c>
      <c r="C2731" t="e">
        <f>VLOOKUP('Домены Secretin_N'!B2731,'AC-Architecture'!A:C,3,FALSE)</f>
        <v>#N/A</v>
      </c>
      <c r="D2731">
        <v>681</v>
      </c>
      <c r="E2731" t="s">
        <v>3632</v>
      </c>
      <c r="F2731">
        <v>205</v>
      </c>
      <c r="G2731">
        <v>275</v>
      </c>
      <c r="H2731">
        <f t="shared" si="187"/>
        <v>70</v>
      </c>
      <c r="I2731" t="str">
        <f t="shared" si="188"/>
        <v>E5ZQ82_ECOLX/205-275</v>
      </c>
      <c r="K2731" t="e">
        <f>IF(C2731="Secretin_N, Secretin, TraK","T","N")</f>
        <v>#N/A</v>
      </c>
      <c r="L2731" t="e">
        <f>VLOOKUP(E2731,'Uniprot taxonomy'!E:J,4,FALSE)</f>
        <v>#N/A</v>
      </c>
      <c r="M2731" t="e">
        <f>LEFT(VLOOKUP(B2731,'Uniprot taxonomy'!B:R,5,FALSE))</f>
        <v>#N/A</v>
      </c>
      <c r="N2731" t="e">
        <f>VLOOKUP(B2731,'Uniprot taxonomy'!B:R,5,FALSE)</f>
        <v>#N/A</v>
      </c>
      <c r="O2731" t="e">
        <f>VLOOKUP(B2731,'Uniprot taxonomy'!B:R,6,FALSE)</f>
        <v>#N/A</v>
      </c>
      <c r="P2731" t="e">
        <f>VLOOKUP(B2731,'Uniprot taxonomy'!B:R,7,FALSE)</f>
        <v>#N/A</v>
      </c>
      <c r="Q2731" t="e">
        <f>VLOOKUP(B2731,'Uniprot taxonomy'!B:R,8,FALSE)</f>
        <v>#N/A</v>
      </c>
    </row>
    <row r="2732" spans="1:17" hidden="1" x14ac:dyDescent="0.25">
      <c r="A2732" t="s">
        <v>6032</v>
      </c>
      <c r="B2732" t="s">
        <v>6033</v>
      </c>
      <c r="C2732" t="e">
        <f>VLOOKUP('Домены Secretin_N'!B2732,'AC-Architecture'!A:C,3,FALSE)</f>
        <v>#N/A</v>
      </c>
      <c r="D2732">
        <v>681</v>
      </c>
      <c r="E2732" t="s">
        <v>3632</v>
      </c>
      <c r="F2732">
        <v>279</v>
      </c>
      <c r="G2732">
        <v>357</v>
      </c>
      <c r="H2732">
        <f t="shared" si="187"/>
        <v>78</v>
      </c>
      <c r="I2732" t="str">
        <f t="shared" si="188"/>
        <v>E5ZQ82_ECOLX/279-357</v>
      </c>
      <c r="K2732" t="e">
        <f>IF(C2732="Secretin_N, Secretin, TraK","T","N")</f>
        <v>#N/A</v>
      </c>
      <c r="L2732" t="e">
        <f>VLOOKUP(E2732,'Uniprot taxonomy'!E:J,4,FALSE)</f>
        <v>#N/A</v>
      </c>
      <c r="M2732" t="e">
        <f>LEFT(VLOOKUP(B2732,'Uniprot taxonomy'!B:R,5,FALSE))</f>
        <v>#N/A</v>
      </c>
      <c r="N2732" t="e">
        <f>VLOOKUP(B2732,'Uniprot taxonomy'!B:R,5,FALSE)</f>
        <v>#N/A</v>
      </c>
      <c r="O2732" t="e">
        <f>VLOOKUP(B2732,'Uniprot taxonomy'!B:R,6,FALSE)</f>
        <v>#N/A</v>
      </c>
      <c r="P2732" t="e">
        <f>VLOOKUP(B2732,'Uniprot taxonomy'!B:R,7,FALSE)</f>
        <v>#N/A</v>
      </c>
      <c r="Q2732" t="e">
        <f>VLOOKUP(B2732,'Uniprot taxonomy'!B:R,8,FALSE)</f>
        <v>#N/A</v>
      </c>
    </row>
    <row r="2733" spans="1:17" hidden="1" x14ac:dyDescent="0.25">
      <c r="A2733" t="s">
        <v>6034</v>
      </c>
      <c r="B2733" t="s">
        <v>6035</v>
      </c>
      <c r="C2733" t="e">
        <f>VLOOKUP('Домены Secretin_N'!B2733,'AC-Architecture'!A:C,3,FALSE)</f>
        <v>#N/A</v>
      </c>
      <c r="D2733">
        <v>386</v>
      </c>
      <c r="E2733" t="s">
        <v>3632</v>
      </c>
      <c r="F2733">
        <v>93</v>
      </c>
      <c r="G2733">
        <v>154</v>
      </c>
      <c r="H2733">
        <f t="shared" si="187"/>
        <v>61</v>
      </c>
      <c r="I2733" t="str">
        <f t="shared" si="188"/>
        <v>E5ZXR2_ECOLX/93-154</v>
      </c>
      <c r="K2733" t="e">
        <f>IF(C2733="Secretin_N, Secretin, TraK","T","N")</f>
        <v>#N/A</v>
      </c>
      <c r="L2733" t="e">
        <f>VLOOKUP(E2733,'Uniprot taxonomy'!E:J,4,FALSE)</f>
        <v>#N/A</v>
      </c>
      <c r="M2733" t="e">
        <f>LEFT(VLOOKUP(B2733,'Uniprot taxonomy'!B:R,5,FALSE))</f>
        <v>#N/A</v>
      </c>
      <c r="N2733" t="e">
        <f>VLOOKUP(B2733,'Uniprot taxonomy'!B:R,5,FALSE)</f>
        <v>#N/A</v>
      </c>
      <c r="O2733" t="e">
        <f>VLOOKUP(B2733,'Uniprot taxonomy'!B:R,6,FALSE)</f>
        <v>#N/A</v>
      </c>
      <c r="P2733" t="e">
        <f>VLOOKUP(B2733,'Uniprot taxonomy'!B:R,7,FALSE)</f>
        <v>#N/A</v>
      </c>
      <c r="Q2733" t="e">
        <f>VLOOKUP(B2733,'Uniprot taxonomy'!B:R,8,FALSE)</f>
        <v>#N/A</v>
      </c>
    </row>
    <row r="2734" spans="1:17" hidden="1" x14ac:dyDescent="0.25">
      <c r="A2734" t="s">
        <v>6036</v>
      </c>
      <c r="B2734" t="s">
        <v>6037</v>
      </c>
      <c r="C2734" t="e">
        <f>VLOOKUP('Домены Secretin_N'!B2734,'AC-Architecture'!A:C,3,FALSE)</f>
        <v>#N/A</v>
      </c>
      <c r="D2734">
        <v>654</v>
      </c>
      <c r="E2734" t="s">
        <v>3632</v>
      </c>
      <c r="F2734">
        <v>131</v>
      </c>
      <c r="G2734">
        <v>193</v>
      </c>
      <c r="H2734">
        <f t="shared" si="187"/>
        <v>62</v>
      </c>
      <c r="I2734" t="str">
        <f t="shared" si="188"/>
        <v>E6A1Q8_ECOLX/131-193</v>
      </c>
      <c r="K2734" t="e">
        <f>IF(C2734="Secretin_N, Secretin, TraK","T","N")</f>
        <v>#N/A</v>
      </c>
      <c r="L2734" t="e">
        <f>VLOOKUP(E2734,'Uniprot taxonomy'!E:J,4,FALSE)</f>
        <v>#N/A</v>
      </c>
      <c r="M2734" t="e">
        <f>LEFT(VLOOKUP(B2734,'Uniprot taxonomy'!B:R,5,FALSE))</f>
        <v>#N/A</v>
      </c>
      <c r="N2734" t="e">
        <f>VLOOKUP(B2734,'Uniprot taxonomy'!B:R,5,FALSE)</f>
        <v>#N/A</v>
      </c>
      <c r="O2734" t="e">
        <f>VLOOKUP(B2734,'Uniprot taxonomy'!B:R,6,FALSE)</f>
        <v>#N/A</v>
      </c>
      <c r="P2734" t="e">
        <f>VLOOKUP(B2734,'Uniprot taxonomy'!B:R,7,FALSE)</f>
        <v>#N/A</v>
      </c>
      <c r="Q2734" t="e">
        <f>VLOOKUP(B2734,'Uniprot taxonomy'!B:R,8,FALSE)</f>
        <v>#N/A</v>
      </c>
    </row>
    <row r="2735" spans="1:17" hidden="1" x14ac:dyDescent="0.25">
      <c r="A2735" t="s">
        <v>6036</v>
      </c>
      <c r="B2735" t="s">
        <v>6037</v>
      </c>
      <c r="C2735" t="e">
        <f>VLOOKUP('Домены Secretin_N'!B2735,'AC-Architecture'!A:C,3,FALSE)</f>
        <v>#N/A</v>
      </c>
      <c r="D2735">
        <v>654</v>
      </c>
      <c r="E2735" t="s">
        <v>3632</v>
      </c>
      <c r="F2735">
        <v>196</v>
      </c>
      <c r="G2735">
        <v>268</v>
      </c>
      <c r="H2735">
        <f t="shared" si="187"/>
        <v>72</v>
      </c>
      <c r="I2735" t="str">
        <f t="shared" si="188"/>
        <v>E6A1Q8_ECOLX/196-268</v>
      </c>
      <c r="K2735" t="e">
        <f>IF(C2735="Secretin_N, Secretin, TraK","T","N")</f>
        <v>#N/A</v>
      </c>
      <c r="L2735" t="e">
        <f>VLOOKUP(E2735,'Uniprot taxonomy'!E:J,4,FALSE)</f>
        <v>#N/A</v>
      </c>
      <c r="M2735" t="e">
        <f>LEFT(VLOOKUP(B2735,'Uniprot taxonomy'!B:R,5,FALSE))</f>
        <v>#N/A</v>
      </c>
      <c r="N2735" t="e">
        <f>VLOOKUP(B2735,'Uniprot taxonomy'!B:R,5,FALSE)</f>
        <v>#N/A</v>
      </c>
      <c r="O2735" t="e">
        <f>VLOOKUP(B2735,'Uniprot taxonomy'!B:R,6,FALSE)</f>
        <v>#N/A</v>
      </c>
      <c r="P2735" t="e">
        <f>VLOOKUP(B2735,'Uniprot taxonomy'!B:R,7,FALSE)</f>
        <v>#N/A</v>
      </c>
      <c r="Q2735" t="e">
        <f>VLOOKUP(B2735,'Uniprot taxonomy'!B:R,8,FALSE)</f>
        <v>#N/A</v>
      </c>
    </row>
    <row r="2736" spans="1:17" hidden="1" x14ac:dyDescent="0.25">
      <c r="A2736" t="s">
        <v>6036</v>
      </c>
      <c r="B2736" t="s">
        <v>6037</v>
      </c>
      <c r="C2736" t="e">
        <f>VLOOKUP('Домены Secretin_N'!B2736,'AC-Architecture'!A:C,3,FALSE)</f>
        <v>#N/A</v>
      </c>
      <c r="D2736">
        <v>654</v>
      </c>
      <c r="E2736" t="s">
        <v>3632</v>
      </c>
      <c r="F2736">
        <v>272</v>
      </c>
      <c r="G2736">
        <v>351</v>
      </c>
      <c r="H2736">
        <f t="shared" si="187"/>
        <v>79</v>
      </c>
      <c r="I2736" t="str">
        <f t="shared" si="188"/>
        <v>E6A1Q8_ECOLX/272-351</v>
      </c>
      <c r="K2736" t="e">
        <f>IF(C2736="Secretin_N, Secretin, TraK","T","N")</f>
        <v>#N/A</v>
      </c>
      <c r="L2736" t="e">
        <f>VLOOKUP(E2736,'Uniprot taxonomy'!E:J,4,FALSE)</f>
        <v>#N/A</v>
      </c>
      <c r="M2736" t="e">
        <f>LEFT(VLOOKUP(B2736,'Uniprot taxonomy'!B:R,5,FALSE))</f>
        <v>#N/A</v>
      </c>
      <c r="N2736" t="e">
        <f>VLOOKUP(B2736,'Uniprot taxonomy'!B:R,5,FALSE)</f>
        <v>#N/A</v>
      </c>
      <c r="O2736" t="e">
        <f>VLOOKUP(B2736,'Uniprot taxonomy'!B:R,6,FALSE)</f>
        <v>#N/A</v>
      </c>
      <c r="P2736" t="e">
        <f>VLOOKUP(B2736,'Uniprot taxonomy'!B:R,7,FALSE)</f>
        <v>#N/A</v>
      </c>
      <c r="Q2736" t="e">
        <f>VLOOKUP(B2736,'Uniprot taxonomy'!B:R,8,FALSE)</f>
        <v>#N/A</v>
      </c>
    </row>
    <row r="2737" spans="1:17" hidden="1" x14ac:dyDescent="0.25">
      <c r="A2737" t="s">
        <v>6038</v>
      </c>
      <c r="B2737" t="s">
        <v>6039</v>
      </c>
      <c r="C2737" t="e">
        <f>VLOOKUP('Домены Secretin_N'!B2737,'AC-Architecture'!A:C,3,FALSE)</f>
        <v>#N/A</v>
      </c>
      <c r="D2737">
        <v>654</v>
      </c>
      <c r="E2737" t="s">
        <v>3632</v>
      </c>
      <c r="F2737">
        <v>131</v>
      </c>
      <c r="G2737">
        <v>193</v>
      </c>
      <c r="H2737">
        <f t="shared" si="187"/>
        <v>62</v>
      </c>
      <c r="I2737" t="str">
        <f t="shared" si="188"/>
        <v>E6AAU2_ECOLX/131-193</v>
      </c>
      <c r="K2737" t="e">
        <f>IF(C2737="Secretin_N, Secretin, TraK","T","N")</f>
        <v>#N/A</v>
      </c>
      <c r="L2737" t="e">
        <f>VLOOKUP(E2737,'Uniprot taxonomy'!E:J,4,FALSE)</f>
        <v>#N/A</v>
      </c>
      <c r="M2737" t="e">
        <f>LEFT(VLOOKUP(B2737,'Uniprot taxonomy'!B:R,5,FALSE))</f>
        <v>#N/A</v>
      </c>
      <c r="N2737" t="e">
        <f>VLOOKUP(B2737,'Uniprot taxonomy'!B:R,5,FALSE)</f>
        <v>#N/A</v>
      </c>
      <c r="O2737" t="e">
        <f>VLOOKUP(B2737,'Uniprot taxonomy'!B:R,6,FALSE)</f>
        <v>#N/A</v>
      </c>
      <c r="P2737" t="e">
        <f>VLOOKUP(B2737,'Uniprot taxonomy'!B:R,7,FALSE)</f>
        <v>#N/A</v>
      </c>
      <c r="Q2737" t="e">
        <f>VLOOKUP(B2737,'Uniprot taxonomy'!B:R,8,FALSE)</f>
        <v>#N/A</v>
      </c>
    </row>
    <row r="2738" spans="1:17" hidden="1" x14ac:dyDescent="0.25">
      <c r="A2738" t="s">
        <v>6038</v>
      </c>
      <c r="B2738" t="s">
        <v>6039</v>
      </c>
      <c r="C2738" t="e">
        <f>VLOOKUP('Домены Secretin_N'!B2738,'AC-Architecture'!A:C,3,FALSE)</f>
        <v>#N/A</v>
      </c>
      <c r="D2738">
        <v>654</v>
      </c>
      <c r="E2738" t="s">
        <v>3632</v>
      </c>
      <c r="F2738">
        <v>196</v>
      </c>
      <c r="G2738">
        <v>268</v>
      </c>
      <c r="H2738">
        <f t="shared" si="187"/>
        <v>72</v>
      </c>
      <c r="I2738" t="str">
        <f t="shared" si="188"/>
        <v>E6AAU2_ECOLX/196-268</v>
      </c>
      <c r="K2738" t="e">
        <f>IF(C2738="Secretin_N, Secretin, TraK","T","N")</f>
        <v>#N/A</v>
      </c>
      <c r="L2738" t="e">
        <f>VLOOKUP(E2738,'Uniprot taxonomy'!E:J,4,FALSE)</f>
        <v>#N/A</v>
      </c>
      <c r="M2738" t="e">
        <f>LEFT(VLOOKUP(B2738,'Uniprot taxonomy'!B:R,5,FALSE))</f>
        <v>#N/A</v>
      </c>
      <c r="N2738" t="e">
        <f>VLOOKUP(B2738,'Uniprot taxonomy'!B:R,5,FALSE)</f>
        <v>#N/A</v>
      </c>
      <c r="O2738" t="e">
        <f>VLOOKUP(B2738,'Uniprot taxonomy'!B:R,6,FALSE)</f>
        <v>#N/A</v>
      </c>
      <c r="P2738" t="e">
        <f>VLOOKUP(B2738,'Uniprot taxonomy'!B:R,7,FALSE)</f>
        <v>#N/A</v>
      </c>
      <c r="Q2738" t="e">
        <f>VLOOKUP(B2738,'Uniprot taxonomy'!B:R,8,FALSE)</f>
        <v>#N/A</v>
      </c>
    </row>
    <row r="2739" spans="1:17" hidden="1" x14ac:dyDescent="0.25">
      <c r="A2739" t="s">
        <v>6038</v>
      </c>
      <c r="B2739" t="s">
        <v>6039</v>
      </c>
      <c r="C2739" t="e">
        <f>VLOOKUP('Домены Secretin_N'!B2739,'AC-Architecture'!A:C,3,FALSE)</f>
        <v>#N/A</v>
      </c>
      <c r="D2739">
        <v>654</v>
      </c>
      <c r="E2739" t="s">
        <v>3632</v>
      </c>
      <c r="F2739">
        <v>272</v>
      </c>
      <c r="G2739">
        <v>351</v>
      </c>
      <c r="H2739">
        <f t="shared" si="187"/>
        <v>79</v>
      </c>
      <c r="I2739" t="str">
        <f t="shared" si="188"/>
        <v>E6AAU2_ECOLX/272-351</v>
      </c>
      <c r="K2739" t="e">
        <f>IF(C2739="Secretin_N, Secretin, TraK","T","N")</f>
        <v>#N/A</v>
      </c>
      <c r="L2739" t="e">
        <f>VLOOKUP(E2739,'Uniprot taxonomy'!E:J,4,FALSE)</f>
        <v>#N/A</v>
      </c>
      <c r="M2739" t="e">
        <f>LEFT(VLOOKUP(B2739,'Uniprot taxonomy'!B:R,5,FALSE))</f>
        <v>#N/A</v>
      </c>
      <c r="N2739" t="e">
        <f>VLOOKUP(B2739,'Uniprot taxonomy'!B:R,5,FALSE)</f>
        <v>#N/A</v>
      </c>
      <c r="O2739" t="e">
        <f>VLOOKUP(B2739,'Uniprot taxonomy'!B:R,6,FALSE)</f>
        <v>#N/A</v>
      </c>
      <c r="P2739" t="e">
        <f>VLOOKUP(B2739,'Uniprot taxonomy'!B:R,7,FALSE)</f>
        <v>#N/A</v>
      </c>
      <c r="Q2739" t="e">
        <f>VLOOKUP(B2739,'Uniprot taxonomy'!B:R,8,FALSE)</f>
        <v>#N/A</v>
      </c>
    </row>
    <row r="2740" spans="1:17" hidden="1" x14ac:dyDescent="0.25">
      <c r="A2740" t="s">
        <v>6040</v>
      </c>
      <c r="B2740" t="s">
        <v>6041</v>
      </c>
      <c r="C2740" t="e">
        <f>VLOOKUP('Домены Secretin_N'!B2740,'AC-Architecture'!A:C,3,FALSE)</f>
        <v>#N/A</v>
      </c>
      <c r="D2740">
        <v>386</v>
      </c>
      <c r="E2740" t="s">
        <v>3632</v>
      </c>
      <c r="F2740">
        <v>93</v>
      </c>
      <c r="G2740">
        <v>154</v>
      </c>
      <c r="H2740">
        <f t="shared" si="187"/>
        <v>61</v>
      </c>
      <c r="I2740" t="str">
        <f t="shared" si="188"/>
        <v>E6ACW1_ECOLX/93-154</v>
      </c>
      <c r="K2740" t="e">
        <f>IF(C2740="Secretin_N, Secretin, TraK","T","N")</f>
        <v>#N/A</v>
      </c>
      <c r="L2740" t="e">
        <f>VLOOKUP(E2740,'Uniprot taxonomy'!E:J,4,FALSE)</f>
        <v>#N/A</v>
      </c>
      <c r="M2740" t="e">
        <f>LEFT(VLOOKUP(B2740,'Uniprot taxonomy'!B:R,5,FALSE))</f>
        <v>#N/A</v>
      </c>
      <c r="N2740" t="e">
        <f>VLOOKUP(B2740,'Uniprot taxonomy'!B:R,5,FALSE)</f>
        <v>#N/A</v>
      </c>
      <c r="O2740" t="e">
        <f>VLOOKUP(B2740,'Uniprot taxonomy'!B:R,6,FALSE)</f>
        <v>#N/A</v>
      </c>
      <c r="P2740" t="e">
        <f>VLOOKUP(B2740,'Uniprot taxonomy'!B:R,7,FALSE)</f>
        <v>#N/A</v>
      </c>
      <c r="Q2740" t="e">
        <f>VLOOKUP(B2740,'Uniprot taxonomy'!B:R,8,FALSE)</f>
        <v>#N/A</v>
      </c>
    </row>
    <row r="2741" spans="1:17" hidden="1" x14ac:dyDescent="0.25">
      <c r="A2741" t="s">
        <v>6042</v>
      </c>
      <c r="B2741" t="s">
        <v>6043</v>
      </c>
      <c r="C2741" t="e">
        <f>VLOOKUP('Домены Secretin_N'!B2741,'AC-Architecture'!A:C,3,FALSE)</f>
        <v>#N/A</v>
      </c>
      <c r="D2741">
        <v>681</v>
      </c>
      <c r="E2741" t="s">
        <v>3632</v>
      </c>
      <c r="F2741">
        <v>140</v>
      </c>
      <c r="G2741">
        <v>203</v>
      </c>
      <c r="H2741">
        <f t="shared" si="187"/>
        <v>63</v>
      </c>
      <c r="I2741" t="str">
        <f t="shared" si="188"/>
        <v>E6ADV8_ECOLX/140-203</v>
      </c>
      <c r="K2741" t="e">
        <f>IF(C2741="Secretin_N, Secretin, TraK","T","N")</f>
        <v>#N/A</v>
      </c>
      <c r="L2741" t="e">
        <f>VLOOKUP(E2741,'Uniprot taxonomy'!E:J,4,FALSE)</f>
        <v>#N/A</v>
      </c>
      <c r="M2741" t="e">
        <f>LEFT(VLOOKUP(B2741,'Uniprot taxonomy'!B:R,5,FALSE))</f>
        <v>#N/A</v>
      </c>
      <c r="N2741" t="e">
        <f>VLOOKUP(B2741,'Uniprot taxonomy'!B:R,5,FALSE)</f>
        <v>#N/A</v>
      </c>
      <c r="O2741" t="e">
        <f>VLOOKUP(B2741,'Uniprot taxonomy'!B:R,6,FALSE)</f>
        <v>#N/A</v>
      </c>
      <c r="P2741" t="e">
        <f>VLOOKUP(B2741,'Uniprot taxonomy'!B:R,7,FALSE)</f>
        <v>#N/A</v>
      </c>
      <c r="Q2741" t="e">
        <f>VLOOKUP(B2741,'Uniprot taxonomy'!B:R,8,FALSE)</f>
        <v>#N/A</v>
      </c>
    </row>
    <row r="2742" spans="1:17" hidden="1" x14ac:dyDescent="0.25">
      <c r="A2742" t="s">
        <v>6042</v>
      </c>
      <c r="B2742" t="s">
        <v>6043</v>
      </c>
      <c r="C2742" t="e">
        <f>VLOOKUP('Домены Secretin_N'!B2742,'AC-Architecture'!A:C,3,FALSE)</f>
        <v>#N/A</v>
      </c>
      <c r="D2742">
        <v>681</v>
      </c>
      <c r="E2742" t="s">
        <v>3632</v>
      </c>
      <c r="F2742">
        <v>205</v>
      </c>
      <c r="G2742">
        <v>275</v>
      </c>
      <c r="H2742">
        <f t="shared" si="187"/>
        <v>70</v>
      </c>
      <c r="I2742" t="str">
        <f t="shared" si="188"/>
        <v>E6ADV8_ECOLX/205-275</v>
      </c>
      <c r="K2742" t="e">
        <f>IF(C2742="Secretin_N, Secretin, TraK","T","N")</f>
        <v>#N/A</v>
      </c>
      <c r="L2742" t="e">
        <f>VLOOKUP(E2742,'Uniprot taxonomy'!E:J,4,FALSE)</f>
        <v>#N/A</v>
      </c>
      <c r="M2742" t="e">
        <f>LEFT(VLOOKUP(B2742,'Uniprot taxonomy'!B:R,5,FALSE))</f>
        <v>#N/A</v>
      </c>
      <c r="N2742" t="e">
        <f>VLOOKUP(B2742,'Uniprot taxonomy'!B:R,5,FALSE)</f>
        <v>#N/A</v>
      </c>
      <c r="O2742" t="e">
        <f>VLOOKUP(B2742,'Uniprot taxonomy'!B:R,6,FALSE)</f>
        <v>#N/A</v>
      </c>
      <c r="P2742" t="e">
        <f>VLOOKUP(B2742,'Uniprot taxonomy'!B:R,7,FALSE)</f>
        <v>#N/A</v>
      </c>
      <c r="Q2742" t="e">
        <f>VLOOKUP(B2742,'Uniprot taxonomy'!B:R,8,FALSE)</f>
        <v>#N/A</v>
      </c>
    </row>
    <row r="2743" spans="1:17" hidden="1" x14ac:dyDescent="0.25">
      <c r="A2743" t="s">
        <v>6042</v>
      </c>
      <c r="B2743" t="s">
        <v>6043</v>
      </c>
      <c r="C2743" t="e">
        <f>VLOOKUP('Домены Secretin_N'!B2743,'AC-Architecture'!A:C,3,FALSE)</f>
        <v>#N/A</v>
      </c>
      <c r="D2743">
        <v>681</v>
      </c>
      <c r="E2743" t="s">
        <v>3632</v>
      </c>
      <c r="F2743">
        <v>279</v>
      </c>
      <c r="G2743">
        <v>357</v>
      </c>
      <c r="H2743">
        <f t="shared" si="187"/>
        <v>78</v>
      </c>
      <c r="I2743" t="str">
        <f t="shared" si="188"/>
        <v>E6ADV8_ECOLX/279-357</v>
      </c>
      <c r="K2743" t="e">
        <f>IF(C2743="Secretin_N, Secretin, TraK","T","N")</f>
        <v>#N/A</v>
      </c>
      <c r="L2743" t="e">
        <f>VLOOKUP(E2743,'Uniprot taxonomy'!E:J,4,FALSE)</f>
        <v>#N/A</v>
      </c>
      <c r="M2743" t="e">
        <f>LEFT(VLOOKUP(B2743,'Uniprot taxonomy'!B:R,5,FALSE))</f>
        <v>#N/A</v>
      </c>
      <c r="N2743" t="e">
        <f>VLOOKUP(B2743,'Uniprot taxonomy'!B:R,5,FALSE)</f>
        <v>#N/A</v>
      </c>
      <c r="O2743" t="e">
        <f>VLOOKUP(B2743,'Uniprot taxonomy'!B:R,6,FALSE)</f>
        <v>#N/A</v>
      </c>
      <c r="P2743" t="e">
        <f>VLOOKUP(B2743,'Uniprot taxonomy'!B:R,7,FALSE)</f>
        <v>#N/A</v>
      </c>
      <c r="Q2743" t="e">
        <f>VLOOKUP(B2743,'Uniprot taxonomy'!B:R,8,FALSE)</f>
        <v>#N/A</v>
      </c>
    </row>
    <row r="2744" spans="1:17" hidden="1" x14ac:dyDescent="0.25">
      <c r="A2744" t="s">
        <v>6044</v>
      </c>
      <c r="B2744" t="s">
        <v>6045</v>
      </c>
      <c r="C2744" t="e">
        <f>VLOOKUP('Домены Secretin_N'!B2744,'AC-Architecture'!A:C,3,FALSE)</f>
        <v>#N/A</v>
      </c>
      <c r="D2744">
        <v>654</v>
      </c>
      <c r="E2744" t="s">
        <v>3632</v>
      </c>
      <c r="F2744">
        <v>131</v>
      </c>
      <c r="G2744">
        <v>193</v>
      </c>
      <c r="H2744">
        <f t="shared" si="187"/>
        <v>62</v>
      </c>
      <c r="I2744" t="str">
        <f t="shared" si="188"/>
        <v>E6ANZ7_ECOLX/131-193</v>
      </c>
      <c r="K2744" t="e">
        <f>IF(C2744="Secretin_N, Secretin, TraK","T","N")</f>
        <v>#N/A</v>
      </c>
      <c r="L2744" t="e">
        <f>VLOOKUP(E2744,'Uniprot taxonomy'!E:J,4,FALSE)</f>
        <v>#N/A</v>
      </c>
      <c r="M2744" t="e">
        <f>LEFT(VLOOKUP(B2744,'Uniprot taxonomy'!B:R,5,FALSE))</f>
        <v>#N/A</v>
      </c>
      <c r="N2744" t="e">
        <f>VLOOKUP(B2744,'Uniprot taxonomy'!B:R,5,FALSE)</f>
        <v>#N/A</v>
      </c>
      <c r="O2744" t="e">
        <f>VLOOKUP(B2744,'Uniprot taxonomy'!B:R,6,FALSE)</f>
        <v>#N/A</v>
      </c>
      <c r="P2744" t="e">
        <f>VLOOKUP(B2744,'Uniprot taxonomy'!B:R,7,FALSE)</f>
        <v>#N/A</v>
      </c>
      <c r="Q2744" t="e">
        <f>VLOOKUP(B2744,'Uniprot taxonomy'!B:R,8,FALSE)</f>
        <v>#N/A</v>
      </c>
    </row>
    <row r="2745" spans="1:17" hidden="1" x14ac:dyDescent="0.25">
      <c r="A2745" t="s">
        <v>6044</v>
      </c>
      <c r="B2745" t="s">
        <v>6045</v>
      </c>
      <c r="C2745" t="e">
        <f>VLOOKUP('Домены Secretin_N'!B2745,'AC-Architecture'!A:C,3,FALSE)</f>
        <v>#N/A</v>
      </c>
      <c r="D2745">
        <v>654</v>
      </c>
      <c r="E2745" t="s">
        <v>3632</v>
      </c>
      <c r="F2745">
        <v>196</v>
      </c>
      <c r="G2745">
        <v>268</v>
      </c>
      <c r="H2745">
        <f t="shared" si="187"/>
        <v>72</v>
      </c>
      <c r="I2745" t="str">
        <f t="shared" si="188"/>
        <v>E6ANZ7_ECOLX/196-268</v>
      </c>
      <c r="K2745" t="e">
        <f>IF(C2745="Secretin_N, Secretin, TraK","T","N")</f>
        <v>#N/A</v>
      </c>
      <c r="L2745" t="e">
        <f>VLOOKUP(E2745,'Uniprot taxonomy'!E:J,4,FALSE)</f>
        <v>#N/A</v>
      </c>
      <c r="M2745" t="e">
        <f>LEFT(VLOOKUP(B2745,'Uniprot taxonomy'!B:R,5,FALSE))</f>
        <v>#N/A</v>
      </c>
      <c r="N2745" t="e">
        <f>VLOOKUP(B2745,'Uniprot taxonomy'!B:R,5,FALSE)</f>
        <v>#N/A</v>
      </c>
      <c r="O2745" t="e">
        <f>VLOOKUP(B2745,'Uniprot taxonomy'!B:R,6,FALSE)</f>
        <v>#N/A</v>
      </c>
      <c r="P2745" t="e">
        <f>VLOOKUP(B2745,'Uniprot taxonomy'!B:R,7,FALSE)</f>
        <v>#N/A</v>
      </c>
      <c r="Q2745" t="e">
        <f>VLOOKUP(B2745,'Uniprot taxonomy'!B:R,8,FALSE)</f>
        <v>#N/A</v>
      </c>
    </row>
    <row r="2746" spans="1:17" hidden="1" x14ac:dyDescent="0.25">
      <c r="A2746" t="s">
        <v>6044</v>
      </c>
      <c r="B2746" t="s">
        <v>6045</v>
      </c>
      <c r="C2746" t="e">
        <f>VLOOKUP('Домены Secretin_N'!B2746,'AC-Architecture'!A:C,3,FALSE)</f>
        <v>#N/A</v>
      </c>
      <c r="D2746">
        <v>654</v>
      </c>
      <c r="E2746" t="s">
        <v>3632</v>
      </c>
      <c r="F2746">
        <v>272</v>
      </c>
      <c r="G2746">
        <v>351</v>
      </c>
      <c r="H2746">
        <f t="shared" si="187"/>
        <v>79</v>
      </c>
      <c r="I2746" t="str">
        <f t="shared" si="188"/>
        <v>E6ANZ7_ECOLX/272-351</v>
      </c>
      <c r="K2746" t="e">
        <f>IF(C2746="Secretin_N, Secretin, TraK","T","N")</f>
        <v>#N/A</v>
      </c>
      <c r="L2746" t="e">
        <f>VLOOKUP(E2746,'Uniprot taxonomy'!E:J,4,FALSE)</f>
        <v>#N/A</v>
      </c>
      <c r="M2746" t="e">
        <f>LEFT(VLOOKUP(B2746,'Uniprot taxonomy'!B:R,5,FALSE))</f>
        <v>#N/A</v>
      </c>
      <c r="N2746" t="e">
        <f>VLOOKUP(B2746,'Uniprot taxonomy'!B:R,5,FALSE)</f>
        <v>#N/A</v>
      </c>
      <c r="O2746" t="e">
        <f>VLOOKUP(B2746,'Uniprot taxonomy'!B:R,6,FALSE)</f>
        <v>#N/A</v>
      </c>
      <c r="P2746" t="e">
        <f>VLOOKUP(B2746,'Uniprot taxonomy'!B:R,7,FALSE)</f>
        <v>#N/A</v>
      </c>
      <c r="Q2746" t="e">
        <f>VLOOKUP(B2746,'Uniprot taxonomy'!B:R,8,FALSE)</f>
        <v>#N/A</v>
      </c>
    </row>
    <row r="2747" spans="1:17" hidden="1" x14ac:dyDescent="0.25">
      <c r="A2747" t="s">
        <v>6046</v>
      </c>
      <c r="B2747" t="s">
        <v>6047</v>
      </c>
      <c r="C2747" t="e">
        <f>VLOOKUP('Домены Secretin_N'!B2747,'AC-Architecture'!A:C,3,FALSE)</f>
        <v>#N/A</v>
      </c>
      <c r="D2747">
        <v>681</v>
      </c>
      <c r="E2747" t="s">
        <v>3632</v>
      </c>
      <c r="F2747">
        <v>140</v>
      </c>
      <c r="G2747">
        <v>203</v>
      </c>
      <c r="H2747">
        <f t="shared" si="187"/>
        <v>63</v>
      </c>
      <c r="I2747" t="str">
        <f t="shared" si="188"/>
        <v>E6ARQ3_ECOLX/140-203</v>
      </c>
      <c r="K2747" t="e">
        <f>IF(C2747="Secretin_N, Secretin, TraK","T","N")</f>
        <v>#N/A</v>
      </c>
      <c r="L2747" t="e">
        <f>VLOOKUP(E2747,'Uniprot taxonomy'!E:J,4,FALSE)</f>
        <v>#N/A</v>
      </c>
      <c r="M2747" t="e">
        <f>LEFT(VLOOKUP(B2747,'Uniprot taxonomy'!B:R,5,FALSE))</f>
        <v>#N/A</v>
      </c>
      <c r="N2747" t="e">
        <f>VLOOKUP(B2747,'Uniprot taxonomy'!B:R,5,FALSE)</f>
        <v>#N/A</v>
      </c>
      <c r="O2747" t="e">
        <f>VLOOKUP(B2747,'Uniprot taxonomy'!B:R,6,FALSE)</f>
        <v>#N/A</v>
      </c>
      <c r="P2747" t="e">
        <f>VLOOKUP(B2747,'Uniprot taxonomy'!B:R,7,FALSE)</f>
        <v>#N/A</v>
      </c>
      <c r="Q2747" t="e">
        <f>VLOOKUP(B2747,'Uniprot taxonomy'!B:R,8,FALSE)</f>
        <v>#N/A</v>
      </c>
    </row>
    <row r="2748" spans="1:17" hidden="1" x14ac:dyDescent="0.25">
      <c r="A2748" t="s">
        <v>6046</v>
      </c>
      <c r="B2748" t="s">
        <v>6047</v>
      </c>
      <c r="C2748" t="e">
        <f>VLOOKUP('Домены Secretin_N'!B2748,'AC-Architecture'!A:C,3,FALSE)</f>
        <v>#N/A</v>
      </c>
      <c r="D2748">
        <v>681</v>
      </c>
      <c r="E2748" t="s">
        <v>3632</v>
      </c>
      <c r="F2748">
        <v>205</v>
      </c>
      <c r="G2748">
        <v>275</v>
      </c>
      <c r="H2748">
        <f t="shared" si="187"/>
        <v>70</v>
      </c>
      <c r="I2748" t="str">
        <f t="shared" si="188"/>
        <v>E6ARQ3_ECOLX/205-275</v>
      </c>
      <c r="K2748" t="e">
        <f>IF(C2748="Secretin_N, Secretin, TraK","T","N")</f>
        <v>#N/A</v>
      </c>
      <c r="L2748" t="e">
        <f>VLOOKUP(E2748,'Uniprot taxonomy'!E:J,4,FALSE)</f>
        <v>#N/A</v>
      </c>
      <c r="M2748" t="e">
        <f>LEFT(VLOOKUP(B2748,'Uniprot taxonomy'!B:R,5,FALSE))</f>
        <v>#N/A</v>
      </c>
      <c r="N2748" t="e">
        <f>VLOOKUP(B2748,'Uniprot taxonomy'!B:R,5,FALSE)</f>
        <v>#N/A</v>
      </c>
      <c r="O2748" t="e">
        <f>VLOOKUP(B2748,'Uniprot taxonomy'!B:R,6,FALSE)</f>
        <v>#N/A</v>
      </c>
      <c r="P2748" t="e">
        <f>VLOOKUP(B2748,'Uniprot taxonomy'!B:R,7,FALSE)</f>
        <v>#N/A</v>
      </c>
      <c r="Q2748" t="e">
        <f>VLOOKUP(B2748,'Uniprot taxonomy'!B:R,8,FALSE)</f>
        <v>#N/A</v>
      </c>
    </row>
    <row r="2749" spans="1:17" hidden="1" x14ac:dyDescent="0.25">
      <c r="A2749" t="s">
        <v>6046</v>
      </c>
      <c r="B2749" t="s">
        <v>6047</v>
      </c>
      <c r="C2749" t="e">
        <f>VLOOKUP('Домены Secretin_N'!B2749,'AC-Architecture'!A:C,3,FALSE)</f>
        <v>#N/A</v>
      </c>
      <c r="D2749">
        <v>681</v>
      </c>
      <c r="E2749" t="s">
        <v>3632</v>
      </c>
      <c r="F2749">
        <v>279</v>
      </c>
      <c r="G2749">
        <v>357</v>
      </c>
      <c r="H2749">
        <f t="shared" si="187"/>
        <v>78</v>
      </c>
      <c r="I2749" t="str">
        <f t="shared" si="188"/>
        <v>E6ARQ3_ECOLX/279-357</v>
      </c>
      <c r="K2749" t="e">
        <f>IF(C2749="Secretin_N, Secretin, TraK","T","N")</f>
        <v>#N/A</v>
      </c>
      <c r="L2749" t="e">
        <f>VLOOKUP(E2749,'Uniprot taxonomy'!E:J,4,FALSE)</f>
        <v>#N/A</v>
      </c>
      <c r="M2749" t="e">
        <f>LEFT(VLOOKUP(B2749,'Uniprot taxonomy'!B:R,5,FALSE))</f>
        <v>#N/A</v>
      </c>
      <c r="N2749" t="e">
        <f>VLOOKUP(B2749,'Uniprot taxonomy'!B:R,5,FALSE)</f>
        <v>#N/A</v>
      </c>
      <c r="O2749" t="e">
        <f>VLOOKUP(B2749,'Uniprot taxonomy'!B:R,6,FALSE)</f>
        <v>#N/A</v>
      </c>
      <c r="P2749" t="e">
        <f>VLOOKUP(B2749,'Uniprot taxonomy'!B:R,7,FALSE)</f>
        <v>#N/A</v>
      </c>
      <c r="Q2749" t="e">
        <f>VLOOKUP(B2749,'Uniprot taxonomy'!B:R,8,FALSE)</f>
        <v>#N/A</v>
      </c>
    </row>
    <row r="2750" spans="1:17" hidden="1" x14ac:dyDescent="0.25">
      <c r="A2750" t="s">
        <v>6048</v>
      </c>
      <c r="B2750" t="s">
        <v>6049</v>
      </c>
      <c r="C2750" t="e">
        <f>VLOOKUP('Домены Secretin_N'!B2750,'AC-Architecture'!A:C,3,FALSE)</f>
        <v>#N/A</v>
      </c>
      <c r="D2750">
        <v>386</v>
      </c>
      <c r="E2750" t="s">
        <v>3632</v>
      </c>
      <c r="F2750">
        <v>93</v>
      </c>
      <c r="G2750">
        <v>154</v>
      </c>
      <c r="H2750">
        <f t="shared" si="187"/>
        <v>61</v>
      </c>
      <c r="I2750" t="str">
        <f t="shared" si="188"/>
        <v>E6AWL4_ECOLX/93-154</v>
      </c>
      <c r="K2750" t="e">
        <f>IF(C2750="Secretin_N, Secretin, TraK","T","N")</f>
        <v>#N/A</v>
      </c>
      <c r="L2750" t="e">
        <f>VLOOKUP(E2750,'Uniprot taxonomy'!E:J,4,FALSE)</f>
        <v>#N/A</v>
      </c>
      <c r="M2750" t="e">
        <f>LEFT(VLOOKUP(B2750,'Uniprot taxonomy'!B:R,5,FALSE))</f>
        <v>#N/A</v>
      </c>
      <c r="N2750" t="e">
        <f>VLOOKUP(B2750,'Uniprot taxonomy'!B:R,5,FALSE)</f>
        <v>#N/A</v>
      </c>
      <c r="O2750" t="e">
        <f>VLOOKUP(B2750,'Uniprot taxonomy'!B:R,6,FALSE)</f>
        <v>#N/A</v>
      </c>
      <c r="P2750" t="e">
        <f>VLOOKUP(B2750,'Uniprot taxonomy'!B:R,7,FALSE)</f>
        <v>#N/A</v>
      </c>
      <c r="Q2750" t="e">
        <f>VLOOKUP(B2750,'Uniprot taxonomy'!B:R,8,FALSE)</f>
        <v>#N/A</v>
      </c>
    </row>
    <row r="2751" spans="1:17" hidden="1" x14ac:dyDescent="0.25">
      <c r="A2751" t="s">
        <v>6050</v>
      </c>
      <c r="B2751" t="s">
        <v>6051</v>
      </c>
      <c r="C2751" t="e">
        <f>VLOOKUP('Домены Secretin_N'!B2751,'AC-Architecture'!A:C,3,FALSE)</f>
        <v>#N/A</v>
      </c>
      <c r="D2751">
        <v>650</v>
      </c>
      <c r="E2751" t="s">
        <v>3632</v>
      </c>
      <c r="F2751">
        <v>127</v>
      </c>
      <c r="G2751">
        <v>189</v>
      </c>
      <c r="H2751">
        <f t="shared" si="187"/>
        <v>62</v>
      </c>
      <c r="I2751" t="str">
        <f t="shared" si="188"/>
        <v>E6B0B4_ECOLX/127-189</v>
      </c>
      <c r="K2751" t="e">
        <f>IF(C2751="Secretin_N, Secretin, TraK","T","N")</f>
        <v>#N/A</v>
      </c>
      <c r="L2751" t="e">
        <f>VLOOKUP(E2751,'Uniprot taxonomy'!E:J,4,FALSE)</f>
        <v>#N/A</v>
      </c>
      <c r="M2751" t="e">
        <f>LEFT(VLOOKUP(B2751,'Uniprot taxonomy'!B:R,5,FALSE))</f>
        <v>#N/A</v>
      </c>
      <c r="N2751" t="e">
        <f>VLOOKUP(B2751,'Uniprot taxonomy'!B:R,5,FALSE)</f>
        <v>#N/A</v>
      </c>
      <c r="O2751" t="e">
        <f>VLOOKUP(B2751,'Uniprot taxonomy'!B:R,6,FALSE)</f>
        <v>#N/A</v>
      </c>
      <c r="P2751" t="e">
        <f>VLOOKUP(B2751,'Uniprot taxonomy'!B:R,7,FALSE)</f>
        <v>#N/A</v>
      </c>
      <c r="Q2751" t="e">
        <f>VLOOKUP(B2751,'Uniprot taxonomy'!B:R,8,FALSE)</f>
        <v>#N/A</v>
      </c>
    </row>
    <row r="2752" spans="1:17" hidden="1" x14ac:dyDescent="0.25">
      <c r="A2752" t="s">
        <v>6050</v>
      </c>
      <c r="B2752" t="s">
        <v>6051</v>
      </c>
      <c r="C2752" t="e">
        <f>VLOOKUP('Домены Secretin_N'!B2752,'AC-Architecture'!A:C,3,FALSE)</f>
        <v>#N/A</v>
      </c>
      <c r="D2752">
        <v>650</v>
      </c>
      <c r="E2752" t="s">
        <v>3632</v>
      </c>
      <c r="F2752">
        <v>192</v>
      </c>
      <c r="G2752">
        <v>264</v>
      </c>
      <c r="H2752">
        <f t="shared" si="187"/>
        <v>72</v>
      </c>
      <c r="I2752" t="str">
        <f t="shared" si="188"/>
        <v>E6B0B4_ECOLX/192-264</v>
      </c>
      <c r="K2752" t="e">
        <f>IF(C2752="Secretin_N, Secretin, TraK","T","N")</f>
        <v>#N/A</v>
      </c>
      <c r="L2752" t="e">
        <f>VLOOKUP(E2752,'Uniprot taxonomy'!E:J,4,FALSE)</f>
        <v>#N/A</v>
      </c>
      <c r="M2752" t="e">
        <f>LEFT(VLOOKUP(B2752,'Uniprot taxonomy'!B:R,5,FALSE))</f>
        <v>#N/A</v>
      </c>
      <c r="N2752" t="e">
        <f>VLOOKUP(B2752,'Uniprot taxonomy'!B:R,5,FALSE)</f>
        <v>#N/A</v>
      </c>
      <c r="O2752" t="e">
        <f>VLOOKUP(B2752,'Uniprot taxonomy'!B:R,6,FALSE)</f>
        <v>#N/A</v>
      </c>
      <c r="P2752" t="e">
        <f>VLOOKUP(B2752,'Uniprot taxonomy'!B:R,7,FALSE)</f>
        <v>#N/A</v>
      </c>
      <c r="Q2752" t="e">
        <f>VLOOKUP(B2752,'Uniprot taxonomy'!B:R,8,FALSE)</f>
        <v>#N/A</v>
      </c>
    </row>
    <row r="2753" spans="1:17" hidden="1" x14ac:dyDescent="0.25">
      <c r="A2753" t="s">
        <v>6050</v>
      </c>
      <c r="B2753" t="s">
        <v>6051</v>
      </c>
      <c r="C2753" t="e">
        <f>VLOOKUP('Домены Secretin_N'!B2753,'AC-Architecture'!A:C,3,FALSE)</f>
        <v>#N/A</v>
      </c>
      <c r="D2753">
        <v>650</v>
      </c>
      <c r="E2753" t="s">
        <v>3632</v>
      </c>
      <c r="F2753">
        <v>268</v>
      </c>
      <c r="G2753">
        <v>347</v>
      </c>
      <c r="H2753">
        <f t="shared" si="187"/>
        <v>79</v>
      </c>
      <c r="I2753" t="str">
        <f t="shared" si="188"/>
        <v>E6B0B4_ECOLX/268-347</v>
      </c>
      <c r="K2753" t="e">
        <f>IF(C2753="Secretin_N, Secretin, TraK","T","N")</f>
        <v>#N/A</v>
      </c>
      <c r="L2753" t="e">
        <f>VLOOKUP(E2753,'Uniprot taxonomy'!E:J,4,FALSE)</f>
        <v>#N/A</v>
      </c>
      <c r="M2753" t="e">
        <f>LEFT(VLOOKUP(B2753,'Uniprot taxonomy'!B:R,5,FALSE))</f>
        <v>#N/A</v>
      </c>
      <c r="N2753" t="e">
        <f>VLOOKUP(B2753,'Uniprot taxonomy'!B:R,5,FALSE)</f>
        <v>#N/A</v>
      </c>
      <c r="O2753" t="e">
        <f>VLOOKUP(B2753,'Uniprot taxonomy'!B:R,6,FALSE)</f>
        <v>#N/A</v>
      </c>
      <c r="P2753" t="e">
        <f>VLOOKUP(B2753,'Uniprot taxonomy'!B:R,7,FALSE)</f>
        <v>#N/A</v>
      </c>
      <c r="Q2753" t="e">
        <f>VLOOKUP(B2753,'Uniprot taxonomy'!B:R,8,FALSE)</f>
        <v>#N/A</v>
      </c>
    </row>
    <row r="2754" spans="1:17" hidden="1" x14ac:dyDescent="0.25">
      <c r="A2754" t="s">
        <v>6052</v>
      </c>
      <c r="B2754" t="s">
        <v>6053</v>
      </c>
      <c r="C2754" t="e">
        <f>VLOOKUP('Домены Secretin_N'!B2754,'AC-Architecture'!A:C,3,FALSE)</f>
        <v>#N/A</v>
      </c>
      <c r="D2754">
        <v>386</v>
      </c>
      <c r="E2754" t="s">
        <v>3632</v>
      </c>
      <c r="F2754">
        <v>93</v>
      </c>
      <c r="G2754">
        <v>154</v>
      </c>
      <c r="H2754">
        <f t="shared" si="187"/>
        <v>61</v>
      </c>
      <c r="I2754" t="str">
        <f t="shared" si="188"/>
        <v>E6B0I2_ECOLX/93-154</v>
      </c>
      <c r="K2754" t="e">
        <f>IF(C2754="Secretin_N, Secretin, TraK","T","N")</f>
        <v>#N/A</v>
      </c>
      <c r="L2754" t="e">
        <f>VLOOKUP(E2754,'Uniprot taxonomy'!E:J,4,FALSE)</f>
        <v>#N/A</v>
      </c>
      <c r="M2754" t="e">
        <f>LEFT(VLOOKUP(B2754,'Uniprot taxonomy'!B:R,5,FALSE))</f>
        <v>#N/A</v>
      </c>
      <c r="N2754" t="e">
        <f>VLOOKUP(B2754,'Uniprot taxonomy'!B:R,5,FALSE)</f>
        <v>#N/A</v>
      </c>
      <c r="O2754" t="e">
        <f>VLOOKUP(B2754,'Uniprot taxonomy'!B:R,6,FALSE)</f>
        <v>#N/A</v>
      </c>
      <c r="P2754" t="e">
        <f>VLOOKUP(B2754,'Uniprot taxonomy'!B:R,7,FALSE)</f>
        <v>#N/A</v>
      </c>
      <c r="Q2754" t="e">
        <f>VLOOKUP(B2754,'Uniprot taxonomy'!B:R,8,FALSE)</f>
        <v>#N/A</v>
      </c>
    </row>
    <row r="2755" spans="1:17" x14ac:dyDescent="0.25">
      <c r="A2755" t="s">
        <v>745</v>
      </c>
      <c r="B2755" t="s">
        <v>2044</v>
      </c>
      <c r="C2755" t="str">
        <f>VLOOKUP('Домены Secretin_N'!B2755,'AC-Architecture'!A:C,3,FALSE)</f>
        <v>Secretin_N, Secretin</v>
      </c>
      <c r="D2755">
        <v>512</v>
      </c>
      <c r="E2755" t="s">
        <v>3632</v>
      </c>
      <c r="F2755">
        <v>180</v>
      </c>
      <c r="G2755">
        <v>275</v>
      </c>
      <c r="H2755">
        <f t="shared" ref="H2755:H2818" si="190">G2755-F2755</f>
        <v>95</v>
      </c>
      <c r="I2755" t="str">
        <f t="shared" ref="I2755:I2818" si="191">CONCATENATE(A2755,"/",F2755,"-",G2755)</f>
        <v>E6B453_ECOLX/180-275</v>
      </c>
      <c r="J2755" t="str">
        <f>CONCATENATE(K2755,"_",LEFT(O2755,3),"_",LEFT(Q2755,3),"_",B2755)</f>
        <v>N_Ent_Esc_E6B453</v>
      </c>
      <c r="K2755" t="str">
        <f>IF(C2755="Secretin_N, Secretin, TraK","T","N")</f>
        <v>N</v>
      </c>
      <c r="L2755" t="str">
        <f>VLOOKUP(B2755,'Uniprot taxonomy'!B:R,4,FALSE)</f>
        <v>Proteobacteria</v>
      </c>
      <c r="M2755" t="str">
        <f>LEFT(VLOOKUP(B2755,'Uniprot taxonomy'!B:R,5,FALSE))</f>
        <v>G</v>
      </c>
      <c r="N2755" t="str">
        <f>VLOOKUP(B2755,'Uniprot taxonomy'!B:R,5,FALSE)</f>
        <v>Gammaproteobacteria</v>
      </c>
      <c r="O2755" t="str">
        <f>VLOOKUP(B2755,'Uniprot taxonomy'!B:R,6,FALSE)</f>
        <v>Enterobacteriales</v>
      </c>
      <c r="P2755" t="str">
        <f>VLOOKUP(B2755,'Uniprot taxonomy'!B:R,7,FALSE)</f>
        <v>Enterobacteriaceae</v>
      </c>
      <c r="Q2755" t="str">
        <f>VLOOKUP(B2755,'Uniprot taxonomy'!B:R,8,FALSE)</f>
        <v>Escherichia</v>
      </c>
    </row>
    <row r="2756" spans="1:17" hidden="1" x14ac:dyDescent="0.25">
      <c r="A2756" t="s">
        <v>6054</v>
      </c>
      <c r="B2756" t="s">
        <v>6055</v>
      </c>
      <c r="C2756" t="e">
        <f>VLOOKUP('Домены Secretin_N'!B2756,'AC-Architecture'!A:C,3,FALSE)</f>
        <v>#N/A</v>
      </c>
      <c r="D2756">
        <v>650</v>
      </c>
      <c r="E2756" t="s">
        <v>3632</v>
      </c>
      <c r="F2756">
        <v>127</v>
      </c>
      <c r="G2756">
        <v>189</v>
      </c>
      <c r="H2756">
        <f t="shared" si="190"/>
        <v>62</v>
      </c>
      <c r="I2756" t="str">
        <f t="shared" si="191"/>
        <v>E6BI73_ECOLX/127-189</v>
      </c>
      <c r="K2756" t="e">
        <f>IF(C2756="Secretin_N, Secretin, TraK","T","N")</f>
        <v>#N/A</v>
      </c>
      <c r="L2756" t="e">
        <f>VLOOKUP(E2756,'Uniprot taxonomy'!E:J,4,FALSE)</f>
        <v>#N/A</v>
      </c>
      <c r="M2756" t="e">
        <f>LEFT(VLOOKUP(B2756,'Uniprot taxonomy'!B:R,5,FALSE))</f>
        <v>#N/A</v>
      </c>
      <c r="N2756" t="e">
        <f>VLOOKUP(B2756,'Uniprot taxonomy'!B:R,5,FALSE)</f>
        <v>#N/A</v>
      </c>
      <c r="O2756" t="e">
        <f>VLOOKUP(B2756,'Uniprot taxonomy'!B:R,6,FALSE)</f>
        <v>#N/A</v>
      </c>
      <c r="P2756" t="e">
        <f>VLOOKUP(B2756,'Uniprot taxonomy'!B:R,7,FALSE)</f>
        <v>#N/A</v>
      </c>
      <c r="Q2756" t="e">
        <f>VLOOKUP(B2756,'Uniprot taxonomy'!B:R,8,FALSE)</f>
        <v>#N/A</v>
      </c>
    </row>
    <row r="2757" spans="1:17" hidden="1" x14ac:dyDescent="0.25">
      <c r="A2757" t="s">
        <v>6054</v>
      </c>
      <c r="B2757" t="s">
        <v>6055</v>
      </c>
      <c r="C2757" t="e">
        <f>VLOOKUP('Домены Secretin_N'!B2757,'AC-Architecture'!A:C,3,FALSE)</f>
        <v>#N/A</v>
      </c>
      <c r="D2757">
        <v>650</v>
      </c>
      <c r="E2757" t="s">
        <v>3632</v>
      </c>
      <c r="F2757">
        <v>192</v>
      </c>
      <c r="G2757">
        <v>264</v>
      </c>
      <c r="H2757">
        <f t="shared" si="190"/>
        <v>72</v>
      </c>
      <c r="I2757" t="str">
        <f t="shared" si="191"/>
        <v>E6BI73_ECOLX/192-264</v>
      </c>
      <c r="K2757" t="e">
        <f>IF(C2757="Secretin_N, Secretin, TraK","T","N")</f>
        <v>#N/A</v>
      </c>
      <c r="L2757" t="e">
        <f>VLOOKUP(E2757,'Uniprot taxonomy'!E:J,4,FALSE)</f>
        <v>#N/A</v>
      </c>
      <c r="M2757" t="e">
        <f>LEFT(VLOOKUP(B2757,'Uniprot taxonomy'!B:R,5,FALSE))</f>
        <v>#N/A</v>
      </c>
      <c r="N2757" t="e">
        <f>VLOOKUP(B2757,'Uniprot taxonomy'!B:R,5,FALSE)</f>
        <v>#N/A</v>
      </c>
      <c r="O2757" t="e">
        <f>VLOOKUP(B2757,'Uniprot taxonomy'!B:R,6,FALSE)</f>
        <v>#N/A</v>
      </c>
      <c r="P2757" t="e">
        <f>VLOOKUP(B2757,'Uniprot taxonomy'!B:R,7,FALSE)</f>
        <v>#N/A</v>
      </c>
      <c r="Q2757" t="e">
        <f>VLOOKUP(B2757,'Uniprot taxonomy'!B:R,8,FALSE)</f>
        <v>#N/A</v>
      </c>
    </row>
    <row r="2758" spans="1:17" hidden="1" x14ac:dyDescent="0.25">
      <c r="A2758" t="s">
        <v>6054</v>
      </c>
      <c r="B2758" t="s">
        <v>6055</v>
      </c>
      <c r="C2758" t="e">
        <f>VLOOKUP('Домены Secretin_N'!B2758,'AC-Architecture'!A:C,3,FALSE)</f>
        <v>#N/A</v>
      </c>
      <c r="D2758">
        <v>650</v>
      </c>
      <c r="E2758" t="s">
        <v>3632</v>
      </c>
      <c r="F2758">
        <v>268</v>
      </c>
      <c r="G2758">
        <v>347</v>
      </c>
      <c r="H2758">
        <f t="shared" si="190"/>
        <v>79</v>
      </c>
      <c r="I2758" t="str">
        <f t="shared" si="191"/>
        <v>E6BI73_ECOLX/268-347</v>
      </c>
      <c r="K2758" t="e">
        <f>IF(C2758="Secretin_N, Secretin, TraK","T","N")</f>
        <v>#N/A</v>
      </c>
      <c r="L2758" t="e">
        <f>VLOOKUP(E2758,'Uniprot taxonomy'!E:J,4,FALSE)</f>
        <v>#N/A</v>
      </c>
      <c r="M2758" t="e">
        <f>LEFT(VLOOKUP(B2758,'Uniprot taxonomy'!B:R,5,FALSE))</f>
        <v>#N/A</v>
      </c>
      <c r="N2758" t="e">
        <f>VLOOKUP(B2758,'Uniprot taxonomy'!B:R,5,FALSE)</f>
        <v>#N/A</v>
      </c>
      <c r="O2758" t="e">
        <f>VLOOKUP(B2758,'Uniprot taxonomy'!B:R,6,FALSE)</f>
        <v>#N/A</v>
      </c>
      <c r="P2758" t="e">
        <f>VLOOKUP(B2758,'Uniprot taxonomy'!B:R,7,FALSE)</f>
        <v>#N/A</v>
      </c>
      <c r="Q2758" t="e">
        <f>VLOOKUP(B2758,'Uniprot taxonomy'!B:R,8,FALSE)</f>
        <v>#N/A</v>
      </c>
    </row>
    <row r="2759" spans="1:17" hidden="1" x14ac:dyDescent="0.25">
      <c r="A2759" t="s">
        <v>6056</v>
      </c>
      <c r="B2759" t="s">
        <v>6057</v>
      </c>
      <c r="C2759" t="e">
        <f>VLOOKUP('Домены Secretin_N'!B2759,'AC-Architecture'!A:C,3,FALSE)</f>
        <v>#N/A</v>
      </c>
      <c r="D2759">
        <v>386</v>
      </c>
      <c r="E2759" t="s">
        <v>3632</v>
      </c>
      <c r="F2759">
        <v>93</v>
      </c>
      <c r="G2759">
        <v>154</v>
      </c>
      <c r="H2759">
        <f t="shared" si="190"/>
        <v>61</v>
      </c>
      <c r="I2759" t="str">
        <f t="shared" si="191"/>
        <v>E6BIE4_ECOLX/93-154</v>
      </c>
      <c r="K2759" t="e">
        <f>IF(C2759="Secretin_N, Secretin, TraK","T","N")</f>
        <v>#N/A</v>
      </c>
      <c r="L2759" t="e">
        <f>VLOOKUP(E2759,'Uniprot taxonomy'!E:J,4,FALSE)</f>
        <v>#N/A</v>
      </c>
      <c r="M2759" t="e">
        <f>LEFT(VLOOKUP(B2759,'Uniprot taxonomy'!B:R,5,FALSE))</f>
        <v>#N/A</v>
      </c>
      <c r="N2759" t="e">
        <f>VLOOKUP(B2759,'Uniprot taxonomy'!B:R,5,FALSE)</f>
        <v>#N/A</v>
      </c>
      <c r="O2759" t="e">
        <f>VLOOKUP(B2759,'Uniprot taxonomy'!B:R,6,FALSE)</f>
        <v>#N/A</v>
      </c>
      <c r="P2759" t="e">
        <f>VLOOKUP(B2759,'Uniprot taxonomy'!B:R,7,FALSE)</f>
        <v>#N/A</v>
      </c>
      <c r="Q2759" t="e">
        <f>VLOOKUP(B2759,'Uniprot taxonomy'!B:R,8,FALSE)</f>
        <v>#N/A</v>
      </c>
    </row>
    <row r="2760" spans="1:17" hidden="1" x14ac:dyDescent="0.25">
      <c r="A2760" t="s">
        <v>6058</v>
      </c>
      <c r="B2760" t="s">
        <v>6059</v>
      </c>
      <c r="C2760" t="e">
        <f>VLOOKUP('Домены Secretin_N'!B2760,'AC-Architecture'!A:C,3,FALSE)</f>
        <v>#N/A</v>
      </c>
      <c r="D2760">
        <v>686</v>
      </c>
      <c r="E2760" t="s">
        <v>3632</v>
      </c>
      <c r="F2760">
        <v>145</v>
      </c>
      <c r="G2760">
        <v>208</v>
      </c>
      <c r="H2760">
        <f t="shared" si="190"/>
        <v>63</v>
      </c>
      <c r="I2760" t="str">
        <f t="shared" si="191"/>
        <v>E6BR09_ECOLX/145-208</v>
      </c>
      <c r="K2760" t="e">
        <f>IF(C2760="Secretin_N, Secretin, TraK","T","N")</f>
        <v>#N/A</v>
      </c>
      <c r="L2760" t="e">
        <f>VLOOKUP(E2760,'Uniprot taxonomy'!E:J,4,FALSE)</f>
        <v>#N/A</v>
      </c>
      <c r="M2760" t="e">
        <f>LEFT(VLOOKUP(B2760,'Uniprot taxonomy'!B:R,5,FALSE))</f>
        <v>#N/A</v>
      </c>
      <c r="N2760" t="e">
        <f>VLOOKUP(B2760,'Uniprot taxonomy'!B:R,5,FALSE)</f>
        <v>#N/A</v>
      </c>
      <c r="O2760" t="e">
        <f>VLOOKUP(B2760,'Uniprot taxonomy'!B:R,6,FALSE)</f>
        <v>#N/A</v>
      </c>
      <c r="P2760" t="e">
        <f>VLOOKUP(B2760,'Uniprot taxonomy'!B:R,7,FALSE)</f>
        <v>#N/A</v>
      </c>
      <c r="Q2760" t="e">
        <f>VLOOKUP(B2760,'Uniprot taxonomy'!B:R,8,FALSE)</f>
        <v>#N/A</v>
      </c>
    </row>
    <row r="2761" spans="1:17" hidden="1" x14ac:dyDescent="0.25">
      <c r="A2761" t="s">
        <v>6058</v>
      </c>
      <c r="B2761" t="s">
        <v>6059</v>
      </c>
      <c r="C2761" t="e">
        <f>VLOOKUP('Домены Secretin_N'!B2761,'AC-Architecture'!A:C,3,FALSE)</f>
        <v>#N/A</v>
      </c>
      <c r="D2761">
        <v>686</v>
      </c>
      <c r="E2761" t="s">
        <v>3632</v>
      </c>
      <c r="F2761">
        <v>210</v>
      </c>
      <c r="G2761">
        <v>280</v>
      </c>
      <c r="H2761">
        <f t="shared" si="190"/>
        <v>70</v>
      </c>
      <c r="I2761" t="str">
        <f t="shared" si="191"/>
        <v>E6BR09_ECOLX/210-280</v>
      </c>
      <c r="K2761" t="e">
        <f>IF(C2761="Secretin_N, Secretin, TraK","T","N")</f>
        <v>#N/A</v>
      </c>
      <c r="L2761" t="e">
        <f>VLOOKUP(E2761,'Uniprot taxonomy'!E:J,4,FALSE)</f>
        <v>#N/A</v>
      </c>
      <c r="M2761" t="e">
        <f>LEFT(VLOOKUP(B2761,'Uniprot taxonomy'!B:R,5,FALSE))</f>
        <v>#N/A</v>
      </c>
      <c r="N2761" t="e">
        <f>VLOOKUP(B2761,'Uniprot taxonomy'!B:R,5,FALSE)</f>
        <v>#N/A</v>
      </c>
      <c r="O2761" t="e">
        <f>VLOOKUP(B2761,'Uniprot taxonomy'!B:R,6,FALSE)</f>
        <v>#N/A</v>
      </c>
      <c r="P2761" t="e">
        <f>VLOOKUP(B2761,'Uniprot taxonomy'!B:R,7,FALSE)</f>
        <v>#N/A</v>
      </c>
      <c r="Q2761" t="e">
        <f>VLOOKUP(B2761,'Uniprot taxonomy'!B:R,8,FALSE)</f>
        <v>#N/A</v>
      </c>
    </row>
    <row r="2762" spans="1:17" hidden="1" x14ac:dyDescent="0.25">
      <c r="A2762" t="s">
        <v>6058</v>
      </c>
      <c r="B2762" t="s">
        <v>6059</v>
      </c>
      <c r="C2762" t="e">
        <f>VLOOKUP('Домены Secretin_N'!B2762,'AC-Architecture'!A:C,3,FALSE)</f>
        <v>#N/A</v>
      </c>
      <c r="D2762">
        <v>686</v>
      </c>
      <c r="E2762" t="s">
        <v>3632</v>
      </c>
      <c r="F2762">
        <v>284</v>
      </c>
      <c r="G2762">
        <v>362</v>
      </c>
      <c r="H2762">
        <f t="shared" si="190"/>
        <v>78</v>
      </c>
      <c r="I2762" t="str">
        <f t="shared" si="191"/>
        <v>E6BR09_ECOLX/284-362</v>
      </c>
      <c r="K2762" t="e">
        <f>IF(C2762="Secretin_N, Secretin, TraK","T","N")</f>
        <v>#N/A</v>
      </c>
      <c r="L2762" t="e">
        <f>VLOOKUP(E2762,'Uniprot taxonomy'!E:J,4,FALSE)</f>
        <v>#N/A</v>
      </c>
      <c r="M2762" t="e">
        <f>LEFT(VLOOKUP(B2762,'Uniprot taxonomy'!B:R,5,FALSE))</f>
        <v>#N/A</v>
      </c>
      <c r="N2762" t="e">
        <f>VLOOKUP(B2762,'Uniprot taxonomy'!B:R,5,FALSE)</f>
        <v>#N/A</v>
      </c>
      <c r="O2762" t="e">
        <f>VLOOKUP(B2762,'Uniprot taxonomy'!B:R,6,FALSE)</f>
        <v>#N/A</v>
      </c>
      <c r="P2762" t="e">
        <f>VLOOKUP(B2762,'Uniprot taxonomy'!B:R,7,FALSE)</f>
        <v>#N/A</v>
      </c>
      <c r="Q2762" t="e">
        <f>VLOOKUP(B2762,'Uniprot taxonomy'!B:R,8,FALSE)</f>
        <v>#N/A</v>
      </c>
    </row>
    <row r="2763" spans="1:17" x14ac:dyDescent="0.25">
      <c r="A2763" t="s">
        <v>746</v>
      </c>
      <c r="B2763" t="s">
        <v>2045</v>
      </c>
      <c r="C2763" t="str">
        <f>VLOOKUP('Домены Secretin_N'!B2763,'AC-Architecture'!A:C,3,FALSE)</f>
        <v>Secretin_N, Secretin</v>
      </c>
      <c r="D2763">
        <v>474</v>
      </c>
      <c r="E2763" t="s">
        <v>3632</v>
      </c>
      <c r="F2763">
        <v>130</v>
      </c>
      <c r="G2763">
        <v>195</v>
      </c>
      <c r="H2763">
        <f t="shared" si="190"/>
        <v>65</v>
      </c>
      <c r="I2763" t="str">
        <f t="shared" si="191"/>
        <v>E6KVL9_9PAST/130-195</v>
      </c>
      <c r="J2763" t="str">
        <f>CONCATENATE(K2763,"_",LEFT(O2763,3),"_",LEFT(Q2763,3),"_",B2763)</f>
        <v>N_Pas_Agg_E6KVL9</v>
      </c>
      <c r="K2763" t="str">
        <f>IF(C2763="Secretin_N, Secretin, TraK","T","N")</f>
        <v>N</v>
      </c>
      <c r="L2763" t="str">
        <f>VLOOKUP(B2763,'Uniprot taxonomy'!B:R,4,FALSE)</f>
        <v>Proteobacteria</v>
      </c>
      <c r="M2763" t="str">
        <f>LEFT(VLOOKUP(B2763,'Uniprot taxonomy'!B:R,5,FALSE))</f>
        <v>G</v>
      </c>
      <c r="N2763" t="str">
        <f>VLOOKUP(B2763,'Uniprot taxonomy'!B:R,5,FALSE)</f>
        <v>Gammaproteobacteria</v>
      </c>
      <c r="O2763" t="str">
        <f>VLOOKUP(B2763,'Uniprot taxonomy'!B:R,6,FALSE)</f>
        <v>Pasteurellales</v>
      </c>
      <c r="P2763" t="str">
        <f>VLOOKUP(B2763,'Uniprot taxonomy'!B:R,7,FALSE)</f>
        <v>Pasteurellaceae</v>
      </c>
      <c r="Q2763" t="str">
        <f>VLOOKUP(B2763,'Uniprot taxonomy'!B:R,8,FALSE)</f>
        <v>Aggregatibacter</v>
      </c>
    </row>
    <row r="2764" spans="1:17" hidden="1" x14ac:dyDescent="0.25">
      <c r="A2764" t="s">
        <v>747</v>
      </c>
      <c r="B2764" t="s">
        <v>2046</v>
      </c>
      <c r="C2764" t="str">
        <f>VLOOKUP('Домены Secretin_N'!B2764,'AC-Architecture'!A:C,3,FALSE)</f>
        <v>Secretin_N, Secretin</v>
      </c>
      <c r="D2764">
        <v>478</v>
      </c>
      <c r="E2764" t="s">
        <v>3632</v>
      </c>
      <c r="F2764">
        <v>107</v>
      </c>
      <c r="G2764">
        <v>175</v>
      </c>
      <c r="H2764">
        <f t="shared" si="190"/>
        <v>68</v>
      </c>
      <c r="I2764" t="str">
        <f t="shared" si="191"/>
        <v>E6L3P0_9PROT/107-175</v>
      </c>
      <c r="J2764" t="e">
        <f>CONCATENATE(K2764,"_",#REF!,"_",B2764)</f>
        <v>#REF!</v>
      </c>
      <c r="K2764" t="str">
        <f>IF(C2764="Secretin_N, Secretin, TraK","T","N")</f>
        <v>N</v>
      </c>
      <c r="L2764" t="e">
        <f>VLOOKUP(E2764,'Uniprot taxonomy'!E:J,4,FALSE)</f>
        <v>#N/A</v>
      </c>
      <c r="M2764" t="str">
        <f>LEFT(VLOOKUP(B2764,'Uniprot taxonomy'!B:R,5,FALSE))</f>
        <v>E</v>
      </c>
      <c r="N2764" t="str">
        <f>VLOOKUP(B2764,'Uniprot taxonomy'!B:R,5,FALSE)</f>
        <v>Epsilonproteobacteria</v>
      </c>
      <c r="O2764" t="str">
        <f>VLOOKUP(B2764,'Uniprot taxonomy'!B:R,6,FALSE)</f>
        <v>Campylobacterales</v>
      </c>
      <c r="P2764" t="str">
        <f>VLOOKUP(B2764,'Uniprot taxonomy'!B:R,7,FALSE)</f>
        <v>Campylobacteraceae</v>
      </c>
      <c r="Q2764" t="str">
        <f>VLOOKUP(B2764,'Uniprot taxonomy'!B:R,8,FALSE)</f>
        <v>Arcobacter</v>
      </c>
    </row>
    <row r="2765" spans="1:17" hidden="1" x14ac:dyDescent="0.25">
      <c r="A2765" t="s">
        <v>6060</v>
      </c>
      <c r="B2765" t="s">
        <v>6061</v>
      </c>
      <c r="C2765" t="e">
        <f>VLOOKUP('Домены Secretin_N'!B2765,'AC-Architecture'!A:C,3,FALSE)</f>
        <v>#N/A</v>
      </c>
      <c r="D2765">
        <v>654</v>
      </c>
      <c r="E2765" t="s">
        <v>3632</v>
      </c>
      <c r="F2765">
        <v>131</v>
      </c>
      <c r="G2765">
        <v>193</v>
      </c>
      <c r="H2765">
        <f t="shared" si="190"/>
        <v>62</v>
      </c>
      <c r="I2765" t="str">
        <f t="shared" si="191"/>
        <v>E6NZ79_ECOD1/131-193</v>
      </c>
      <c r="K2765" t="e">
        <f>IF(C2765="Secretin_N, Secretin, TraK","T","N")</f>
        <v>#N/A</v>
      </c>
      <c r="L2765" t="e">
        <f>VLOOKUP(E2765,'Uniprot taxonomy'!E:J,4,FALSE)</f>
        <v>#N/A</v>
      </c>
      <c r="M2765" t="e">
        <f>LEFT(VLOOKUP(B2765,'Uniprot taxonomy'!B:R,5,FALSE))</f>
        <v>#N/A</v>
      </c>
      <c r="N2765" t="e">
        <f>VLOOKUP(B2765,'Uniprot taxonomy'!B:R,5,FALSE)</f>
        <v>#N/A</v>
      </c>
      <c r="O2765" t="e">
        <f>VLOOKUP(B2765,'Uniprot taxonomy'!B:R,6,FALSE)</f>
        <v>#N/A</v>
      </c>
      <c r="P2765" t="e">
        <f>VLOOKUP(B2765,'Uniprot taxonomy'!B:R,7,FALSE)</f>
        <v>#N/A</v>
      </c>
      <c r="Q2765" t="e">
        <f>VLOOKUP(B2765,'Uniprot taxonomy'!B:R,8,FALSE)</f>
        <v>#N/A</v>
      </c>
    </row>
    <row r="2766" spans="1:17" hidden="1" x14ac:dyDescent="0.25">
      <c r="A2766" t="s">
        <v>6060</v>
      </c>
      <c r="B2766" t="s">
        <v>6061</v>
      </c>
      <c r="C2766" t="e">
        <f>VLOOKUP('Домены Secretin_N'!B2766,'AC-Architecture'!A:C,3,FALSE)</f>
        <v>#N/A</v>
      </c>
      <c r="D2766">
        <v>654</v>
      </c>
      <c r="E2766" t="s">
        <v>3632</v>
      </c>
      <c r="F2766">
        <v>196</v>
      </c>
      <c r="G2766">
        <v>268</v>
      </c>
      <c r="H2766">
        <f t="shared" si="190"/>
        <v>72</v>
      </c>
      <c r="I2766" t="str">
        <f t="shared" si="191"/>
        <v>E6NZ79_ECOD1/196-268</v>
      </c>
      <c r="K2766" t="e">
        <f>IF(C2766="Secretin_N, Secretin, TraK","T","N")</f>
        <v>#N/A</v>
      </c>
      <c r="L2766" t="e">
        <f>VLOOKUP(E2766,'Uniprot taxonomy'!E:J,4,FALSE)</f>
        <v>#N/A</v>
      </c>
      <c r="M2766" t="e">
        <f>LEFT(VLOOKUP(B2766,'Uniprot taxonomy'!B:R,5,FALSE))</f>
        <v>#N/A</v>
      </c>
      <c r="N2766" t="e">
        <f>VLOOKUP(B2766,'Uniprot taxonomy'!B:R,5,FALSE)</f>
        <v>#N/A</v>
      </c>
      <c r="O2766" t="e">
        <f>VLOOKUP(B2766,'Uniprot taxonomy'!B:R,6,FALSE)</f>
        <v>#N/A</v>
      </c>
      <c r="P2766" t="e">
        <f>VLOOKUP(B2766,'Uniprot taxonomy'!B:R,7,FALSE)</f>
        <v>#N/A</v>
      </c>
      <c r="Q2766" t="e">
        <f>VLOOKUP(B2766,'Uniprot taxonomy'!B:R,8,FALSE)</f>
        <v>#N/A</v>
      </c>
    </row>
    <row r="2767" spans="1:17" hidden="1" x14ac:dyDescent="0.25">
      <c r="A2767" t="s">
        <v>6060</v>
      </c>
      <c r="B2767" t="s">
        <v>6061</v>
      </c>
      <c r="C2767" t="e">
        <f>VLOOKUP('Домены Secretin_N'!B2767,'AC-Architecture'!A:C,3,FALSE)</f>
        <v>#N/A</v>
      </c>
      <c r="D2767">
        <v>654</v>
      </c>
      <c r="E2767" t="s">
        <v>3632</v>
      </c>
      <c r="F2767">
        <v>272</v>
      </c>
      <c r="G2767">
        <v>351</v>
      </c>
      <c r="H2767">
        <f t="shared" si="190"/>
        <v>79</v>
      </c>
      <c r="I2767" t="str">
        <f t="shared" si="191"/>
        <v>E6NZ79_ECOD1/272-351</v>
      </c>
      <c r="K2767" t="e">
        <f>IF(C2767="Secretin_N, Secretin, TraK","T","N")</f>
        <v>#N/A</v>
      </c>
      <c r="L2767" t="e">
        <f>VLOOKUP(E2767,'Uniprot taxonomy'!E:J,4,FALSE)</f>
        <v>#N/A</v>
      </c>
      <c r="M2767" t="e">
        <f>LEFT(VLOOKUP(B2767,'Uniprot taxonomy'!B:R,5,FALSE))</f>
        <v>#N/A</v>
      </c>
      <c r="N2767" t="e">
        <f>VLOOKUP(B2767,'Uniprot taxonomy'!B:R,5,FALSE)</f>
        <v>#N/A</v>
      </c>
      <c r="O2767" t="e">
        <f>VLOOKUP(B2767,'Uniprot taxonomy'!B:R,6,FALSE)</f>
        <v>#N/A</v>
      </c>
      <c r="P2767" t="e">
        <f>VLOOKUP(B2767,'Uniprot taxonomy'!B:R,7,FALSE)</f>
        <v>#N/A</v>
      </c>
      <c r="Q2767" t="e">
        <f>VLOOKUP(B2767,'Uniprot taxonomy'!B:R,8,FALSE)</f>
        <v>#N/A</v>
      </c>
    </row>
    <row r="2768" spans="1:17" hidden="1" x14ac:dyDescent="0.25">
      <c r="A2768" t="s">
        <v>6062</v>
      </c>
      <c r="B2768" t="s">
        <v>6063</v>
      </c>
      <c r="C2768" t="e">
        <f>VLOOKUP('Домены Secretin_N'!B2768,'AC-Architecture'!A:C,3,FALSE)</f>
        <v>#N/A</v>
      </c>
      <c r="D2768">
        <v>548</v>
      </c>
      <c r="E2768" t="s">
        <v>3632</v>
      </c>
      <c r="F2768">
        <v>40</v>
      </c>
      <c r="G2768">
        <v>100</v>
      </c>
      <c r="H2768">
        <f t="shared" si="190"/>
        <v>60</v>
      </c>
      <c r="I2768" t="str">
        <f t="shared" si="191"/>
        <v>E6PDF3_9ZZZZ/40-100</v>
      </c>
      <c r="K2768" t="e">
        <f>IF(C2768="Secretin_N, Secretin, TraK","T","N")</f>
        <v>#N/A</v>
      </c>
      <c r="L2768" t="e">
        <f>VLOOKUP(E2768,'Uniprot taxonomy'!E:J,4,FALSE)</f>
        <v>#N/A</v>
      </c>
      <c r="M2768" t="e">
        <f>LEFT(VLOOKUP(B2768,'Uniprot taxonomy'!B:R,5,FALSE))</f>
        <v>#N/A</v>
      </c>
      <c r="N2768" t="e">
        <f>VLOOKUP(B2768,'Uniprot taxonomy'!B:R,5,FALSE)</f>
        <v>#N/A</v>
      </c>
      <c r="O2768" t="e">
        <f>VLOOKUP(B2768,'Uniprot taxonomy'!B:R,6,FALSE)</f>
        <v>#N/A</v>
      </c>
      <c r="P2768" t="e">
        <f>VLOOKUP(B2768,'Uniprot taxonomy'!B:R,7,FALSE)</f>
        <v>#N/A</v>
      </c>
      <c r="Q2768" t="e">
        <f>VLOOKUP(B2768,'Uniprot taxonomy'!B:R,8,FALSE)</f>
        <v>#N/A</v>
      </c>
    </row>
    <row r="2769" spans="1:17" hidden="1" x14ac:dyDescent="0.25">
      <c r="A2769" t="s">
        <v>6062</v>
      </c>
      <c r="B2769" t="s">
        <v>6063</v>
      </c>
      <c r="C2769" t="e">
        <f>VLOOKUP('Домены Secretin_N'!B2769,'AC-Architecture'!A:C,3,FALSE)</f>
        <v>#N/A</v>
      </c>
      <c r="D2769">
        <v>548</v>
      </c>
      <c r="E2769" t="s">
        <v>3632</v>
      </c>
      <c r="F2769">
        <v>328</v>
      </c>
      <c r="G2769">
        <v>386</v>
      </c>
      <c r="H2769">
        <f t="shared" si="190"/>
        <v>58</v>
      </c>
      <c r="I2769" t="str">
        <f t="shared" si="191"/>
        <v>E6PDF3_9ZZZZ/328-386</v>
      </c>
      <c r="K2769" t="e">
        <f>IF(C2769="Secretin_N, Secretin, TraK","T","N")</f>
        <v>#N/A</v>
      </c>
      <c r="L2769" t="e">
        <f>VLOOKUP(E2769,'Uniprot taxonomy'!E:J,4,FALSE)</f>
        <v>#N/A</v>
      </c>
      <c r="M2769" t="e">
        <f>LEFT(VLOOKUP(B2769,'Uniprot taxonomy'!B:R,5,FALSE))</f>
        <v>#N/A</v>
      </c>
      <c r="N2769" t="e">
        <f>VLOOKUP(B2769,'Uniprot taxonomy'!B:R,5,FALSE)</f>
        <v>#N/A</v>
      </c>
      <c r="O2769" t="e">
        <f>VLOOKUP(B2769,'Uniprot taxonomy'!B:R,6,FALSE)</f>
        <v>#N/A</v>
      </c>
      <c r="P2769" t="e">
        <f>VLOOKUP(B2769,'Uniprot taxonomy'!B:R,7,FALSE)</f>
        <v>#N/A</v>
      </c>
      <c r="Q2769" t="e">
        <f>VLOOKUP(B2769,'Uniprot taxonomy'!B:R,8,FALSE)</f>
        <v>#N/A</v>
      </c>
    </row>
    <row r="2770" spans="1:17" hidden="1" x14ac:dyDescent="0.25">
      <c r="A2770" t="s">
        <v>6065</v>
      </c>
      <c r="B2770" t="s">
        <v>6066</v>
      </c>
      <c r="C2770" t="e">
        <f>VLOOKUP('Домены Secretin_N'!B2770,'AC-Architecture'!A:C,3,FALSE)</f>
        <v>#N/A</v>
      </c>
      <c r="D2770">
        <v>783</v>
      </c>
      <c r="E2770" t="s">
        <v>3632</v>
      </c>
      <c r="F2770">
        <v>26</v>
      </c>
      <c r="G2770">
        <v>86</v>
      </c>
      <c r="H2770">
        <f t="shared" si="190"/>
        <v>60</v>
      </c>
      <c r="I2770" t="str">
        <f t="shared" si="191"/>
        <v>E6PE13_9ZZZZ/26-86</v>
      </c>
      <c r="K2770" t="e">
        <f>IF(C2770="Secretin_N, Secretin, TraK","T","N")</f>
        <v>#N/A</v>
      </c>
      <c r="L2770" t="e">
        <f>VLOOKUP(E2770,'Uniprot taxonomy'!E:J,4,FALSE)</f>
        <v>#N/A</v>
      </c>
      <c r="M2770" t="e">
        <f>LEFT(VLOOKUP(B2770,'Uniprot taxonomy'!B:R,5,FALSE))</f>
        <v>#N/A</v>
      </c>
      <c r="N2770" t="e">
        <f>VLOOKUP(B2770,'Uniprot taxonomy'!B:R,5,FALSE)</f>
        <v>#N/A</v>
      </c>
      <c r="O2770" t="e">
        <f>VLOOKUP(B2770,'Uniprot taxonomy'!B:R,6,FALSE)</f>
        <v>#N/A</v>
      </c>
      <c r="P2770" t="e">
        <f>VLOOKUP(B2770,'Uniprot taxonomy'!B:R,7,FALSE)</f>
        <v>#N/A</v>
      </c>
      <c r="Q2770" t="e">
        <f>VLOOKUP(B2770,'Uniprot taxonomy'!B:R,8,FALSE)</f>
        <v>#N/A</v>
      </c>
    </row>
    <row r="2771" spans="1:17" hidden="1" x14ac:dyDescent="0.25">
      <c r="A2771" t="s">
        <v>6065</v>
      </c>
      <c r="B2771" t="s">
        <v>6066</v>
      </c>
      <c r="C2771" t="e">
        <f>VLOOKUP('Домены Secretin_N'!B2771,'AC-Architecture'!A:C,3,FALSE)</f>
        <v>#N/A</v>
      </c>
      <c r="D2771">
        <v>783</v>
      </c>
      <c r="E2771" t="s">
        <v>3632</v>
      </c>
      <c r="F2771">
        <v>314</v>
      </c>
      <c r="G2771">
        <v>372</v>
      </c>
      <c r="H2771">
        <f t="shared" si="190"/>
        <v>58</v>
      </c>
      <c r="I2771" t="str">
        <f t="shared" si="191"/>
        <v>E6PE13_9ZZZZ/314-372</v>
      </c>
      <c r="K2771" t="e">
        <f>IF(C2771="Secretin_N, Secretin, TraK","T","N")</f>
        <v>#N/A</v>
      </c>
      <c r="L2771" t="e">
        <f>VLOOKUP(E2771,'Uniprot taxonomy'!E:J,4,FALSE)</f>
        <v>#N/A</v>
      </c>
      <c r="M2771" t="e">
        <f>LEFT(VLOOKUP(B2771,'Uniprot taxonomy'!B:R,5,FALSE))</f>
        <v>#N/A</v>
      </c>
      <c r="N2771" t="e">
        <f>VLOOKUP(B2771,'Uniprot taxonomy'!B:R,5,FALSE)</f>
        <v>#N/A</v>
      </c>
      <c r="O2771" t="e">
        <f>VLOOKUP(B2771,'Uniprot taxonomy'!B:R,6,FALSE)</f>
        <v>#N/A</v>
      </c>
      <c r="P2771" t="e">
        <f>VLOOKUP(B2771,'Uniprot taxonomy'!B:R,7,FALSE)</f>
        <v>#N/A</v>
      </c>
      <c r="Q2771" t="e">
        <f>VLOOKUP(B2771,'Uniprot taxonomy'!B:R,8,FALSE)</f>
        <v>#N/A</v>
      </c>
    </row>
    <row r="2772" spans="1:17" hidden="1" x14ac:dyDescent="0.25">
      <c r="A2772" t="s">
        <v>6067</v>
      </c>
      <c r="B2772" t="s">
        <v>6068</v>
      </c>
      <c r="C2772" t="e">
        <f>VLOOKUP('Домены Secretin_N'!B2772,'AC-Architecture'!A:C,3,FALSE)</f>
        <v>#N/A</v>
      </c>
      <c r="D2772">
        <v>457</v>
      </c>
      <c r="E2772" t="s">
        <v>3632</v>
      </c>
      <c r="F2772">
        <v>114</v>
      </c>
      <c r="G2772">
        <v>175</v>
      </c>
      <c r="H2772">
        <f t="shared" si="190"/>
        <v>61</v>
      </c>
      <c r="I2772" t="str">
        <f t="shared" si="191"/>
        <v>E6PE21_9ZZZZ/114-175</v>
      </c>
      <c r="K2772" t="e">
        <f>IF(C2772="Secretin_N, Secretin, TraK","T","N")</f>
        <v>#N/A</v>
      </c>
      <c r="L2772" t="e">
        <f>VLOOKUP(E2772,'Uniprot taxonomy'!E:J,4,FALSE)</f>
        <v>#N/A</v>
      </c>
      <c r="M2772" t="e">
        <f>LEFT(VLOOKUP(B2772,'Uniprot taxonomy'!B:R,5,FALSE))</f>
        <v>#N/A</v>
      </c>
      <c r="N2772" t="e">
        <f>VLOOKUP(B2772,'Uniprot taxonomy'!B:R,5,FALSE)</f>
        <v>#N/A</v>
      </c>
      <c r="O2772" t="e">
        <f>VLOOKUP(B2772,'Uniprot taxonomy'!B:R,6,FALSE)</f>
        <v>#N/A</v>
      </c>
      <c r="P2772" t="e">
        <f>VLOOKUP(B2772,'Uniprot taxonomy'!B:R,7,FALSE)</f>
        <v>#N/A</v>
      </c>
      <c r="Q2772" t="e">
        <f>VLOOKUP(B2772,'Uniprot taxonomy'!B:R,8,FALSE)</f>
        <v>#N/A</v>
      </c>
    </row>
    <row r="2773" spans="1:17" hidden="1" x14ac:dyDescent="0.25">
      <c r="A2773" t="s">
        <v>6067</v>
      </c>
      <c r="B2773" t="s">
        <v>6068</v>
      </c>
      <c r="C2773" t="e">
        <f>VLOOKUP('Домены Secretin_N'!B2773,'AC-Architecture'!A:C,3,FALSE)</f>
        <v>#N/A</v>
      </c>
      <c r="D2773">
        <v>457</v>
      </c>
      <c r="E2773" t="s">
        <v>3632</v>
      </c>
      <c r="F2773">
        <v>179</v>
      </c>
      <c r="G2773">
        <v>238</v>
      </c>
      <c r="H2773">
        <f t="shared" si="190"/>
        <v>59</v>
      </c>
      <c r="I2773" t="str">
        <f t="shared" si="191"/>
        <v>E6PE21_9ZZZZ/179-238</v>
      </c>
      <c r="K2773" t="e">
        <f>IF(C2773="Secretin_N, Secretin, TraK","T","N")</f>
        <v>#N/A</v>
      </c>
      <c r="L2773" t="e">
        <f>VLOOKUP(E2773,'Uniprot taxonomy'!E:J,4,FALSE)</f>
        <v>#N/A</v>
      </c>
      <c r="M2773" t="e">
        <f>LEFT(VLOOKUP(B2773,'Uniprot taxonomy'!B:R,5,FALSE))</f>
        <v>#N/A</v>
      </c>
      <c r="N2773" t="e">
        <f>VLOOKUP(B2773,'Uniprot taxonomy'!B:R,5,FALSE)</f>
        <v>#N/A</v>
      </c>
      <c r="O2773" t="e">
        <f>VLOOKUP(B2773,'Uniprot taxonomy'!B:R,6,FALSE)</f>
        <v>#N/A</v>
      </c>
      <c r="P2773" t="e">
        <f>VLOOKUP(B2773,'Uniprot taxonomy'!B:R,7,FALSE)</f>
        <v>#N/A</v>
      </c>
      <c r="Q2773" t="e">
        <f>VLOOKUP(B2773,'Uniprot taxonomy'!B:R,8,FALSE)</f>
        <v>#N/A</v>
      </c>
    </row>
    <row r="2774" spans="1:17" hidden="1" x14ac:dyDescent="0.25">
      <c r="A2774" t="s">
        <v>748</v>
      </c>
      <c r="B2774" t="s">
        <v>2047</v>
      </c>
      <c r="C2774" t="str">
        <f>VLOOKUP('Домены Secretin_N'!B2774,'AC-Architecture'!A:C,3,FALSE)</f>
        <v>Secretin_N, Secretin</v>
      </c>
      <c r="D2774">
        <v>517</v>
      </c>
      <c r="E2774" t="s">
        <v>3632</v>
      </c>
      <c r="F2774">
        <v>230</v>
      </c>
      <c r="G2774">
        <v>266</v>
      </c>
      <c r="H2774">
        <f t="shared" si="190"/>
        <v>36</v>
      </c>
      <c r="I2774" t="str">
        <f t="shared" si="191"/>
        <v>E6PER5_9ZZZZ/230-266</v>
      </c>
      <c r="K2774" t="str">
        <f>IF(C2774="Secretin_N, Secretin, TraK","T","N")</f>
        <v>N</v>
      </c>
      <c r="L2774" t="e">
        <f>VLOOKUP(E2774,'Uniprot taxonomy'!E:J,4,FALSE)</f>
        <v>#N/A</v>
      </c>
      <c r="M2774" t="str">
        <f>LEFT(VLOOKUP(B2774,'Uniprot taxonomy'!B:R,5,FALSE))</f>
        <v>e</v>
      </c>
      <c r="N2774" t="str">
        <f>VLOOKUP(B2774,'Uniprot taxonomy'!B:R,5,FALSE)</f>
        <v>ecologicalmetagenomes.</v>
      </c>
      <c r="O2774">
        <f>VLOOKUP(B2774,'Uniprot taxonomy'!B:R,6,FALSE)</f>
        <v>0</v>
      </c>
      <c r="P2774">
        <f>VLOOKUP(B2774,'Uniprot taxonomy'!B:R,7,FALSE)</f>
        <v>0</v>
      </c>
      <c r="Q2774">
        <f>VLOOKUP(B2774,'Uniprot taxonomy'!B:R,8,FALSE)</f>
        <v>0</v>
      </c>
    </row>
    <row r="2775" spans="1:17" hidden="1" x14ac:dyDescent="0.25">
      <c r="A2775" t="s">
        <v>6069</v>
      </c>
      <c r="B2775" t="s">
        <v>6070</v>
      </c>
      <c r="C2775" t="e">
        <f>VLOOKUP('Домены Secretin_N'!B2775,'AC-Architecture'!A:C,3,FALSE)</f>
        <v>#N/A</v>
      </c>
      <c r="D2775">
        <v>899</v>
      </c>
      <c r="E2775" t="s">
        <v>3632</v>
      </c>
      <c r="F2775">
        <v>161</v>
      </c>
      <c r="G2775">
        <v>222</v>
      </c>
      <c r="H2775">
        <f t="shared" si="190"/>
        <v>61</v>
      </c>
      <c r="I2775" t="str">
        <f t="shared" si="191"/>
        <v>E6PK02_9ZZZZ/161-222</v>
      </c>
      <c r="K2775" t="e">
        <f>IF(C2775="Secretin_N, Secretin, TraK","T","N")</f>
        <v>#N/A</v>
      </c>
      <c r="L2775" t="e">
        <f>VLOOKUP(E2775,'Uniprot taxonomy'!E:J,4,FALSE)</f>
        <v>#N/A</v>
      </c>
      <c r="M2775" t="e">
        <f>LEFT(VLOOKUP(B2775,'Uniprot taxonomy'!B:R,5,FALSE))</f>
        <v>#N/A</v>
      </c>
      <c r="N2775" t="e">
        <f>VLOOKUP(B2775,'Uniprot taxonomy'!B:R,5,FALSE)</f>
        <v>#N/A</v>
      </c>
      <c r="O2775" t="e">
        <f>VLOOKUP(B2775,'Uniprot taxonomy'!B:R,6,FALSE)</f>
        <v>#N/A</v>
      </c>
      <c r="P2775" t="e">
        <f>VLOOKUP(B2775,'Uniprot taxonomy'!B:R,7,FALSE)</f>
        <v>#N/A</v>
      </c>
      <c r="Q2775" t="e">
        <f>VLOOKUP(B2775,'Uniprot taxonomy'!B:R,8,FALSE)</f>
        <v>#N/A</v>
      </c>
    </row>
    <row r="2776" spans="1:17" hidden="1" x14ac:dyDescent="0.25">
      <c r="A2776" t="s">
        <v>6069</v>
      </c>
      <c r="B2776" t="s">
        <v>6070</v>
      </c>
      <c r="C2776" t="e">
        <f>VLOOKUP('Домены Secretin_N'!B2776,'AC-Architecture'!A:C,3,FALSE)</f>
        <v>#N/A</v>
      </c>
      <c r="D2776">
        <v>899</v>
      </c>
      <c r="E2776" t="s">
        <v>3632</v>
      </c>
      <c r="F2776">
        <v>224</v>
      </c>
      <c r="G2776">
        <v>308</v>
      </c>
      <c r="H2776">
        <f t="shared" si="190"/>
        <v>84</v>
      </c>
      <c r="I2776" t="str">
        <f t="shared" si="191"/>
        <v>E6PK02_9ZZZZ/224-308</v>
      </c>
      <c r="K2776" t="e">
        <f>IF(C2776="Secretin_N, Secretin, TraK","T","N")</f>
        <v>#N/A</v>
      </c>
      <c r="L2776" t="e">
        <f>VLOOKUP(E2776,'Uniprot taxonomy'!E:J,4,FALSE)</f>
        <v>#N/A</v>
      </c>
      <c r="M2776" t="e">
        <f>LEFT(VLOOKUP(B2776,'Uniprot taxonomy'!B:R,5,FALSE))</f>
        <v>#N/A</v>
      </c>
      <c r="N2776" t="e">
        <f>VLOOKUP(B2776,'Uniprot taxonomy'!B:R,5,FALSE)</f>
        <v>#N/A</v>
      </c>
      <c r="O2776" t="e">
        <f>VLOOKUP(B2776,'Uniprot taxonomy'!B:R,6,FALSE)</f>
        <v>#N/A</v>
      </c>
      <c r="P2776" t="e">
        <f>VLOOKUP(B2776,'Uniprot taxonomy'!B:R,7,FALSE)</f>
        <v>#N/A</v>
      </c>
      <c r="Q2776" t="e">
        <f>VLOOKUP(B2776,'Uniprot taxonomy'!B:R,8,FALSE)</f>
        <v>#N/A</v>
      </c>
    </row>
    <row r="2777" spans="1:17" hidden="1" x14ac:dyDescent="0.25">
      <c r="A2777" t="s">
        <v>6069</v>
      </c>
      <c r="B2777" t="s">
        <v>6070</v>
      </c>
      <c r="C2777" t="e">
        <f>VLOOKUP('Домены Secretin_N'!B2777,'AC-Architecture'!A:C,3,FALSE)</f>
        <v>#N/A</v>
      </c>
      <c r="D2777">
        <v>899</v>
      </c>
      <c r="E2777" t="s">
        <v>3632</v>
      </c>
      <c r="F2777">
        <v>311</v>
      </c>
      <c r="G2777">
        <v>435</v>
      </c>
      <c r="H2777">
        <f t="shared" si="190"/>
        <v>124</v>
      </c>
      <c r="I2777" t="str">
        <f t="shared" si="191"/>
        <v>E6PK02_9ZZZZ/311-435</v>
      </c>
      <c r="K2777" t="e">
        <f>IF(C2777="Secretin_N, Secretin, TraK","T","N")</f>
        <v>#N/A</v>
      </c>
      <c r="L2777" t="e">
        <f>VLOOKUP(E2777,'Uniprot taxonomy'!E:J,4,FALSE)</f>
        <v>#N/A</v>
      </c>
      <c r="M2777" t="e">
        <f>LEFT(VLOOKUP(B2777,'Uniprot taxonomy'!B:R,5,FALSE))</f>
        <v>#N/A</v>
      </c>
      <c r="N2777" t="e">
        <f>VLOOKUP(B2777,'Uniprot taxonomy'!B:R,5,FALSE)</f>
        <v>#N/A</v>
      </c>
      <c r="O2777" t="e">
        <f>VLOOKUP(B2777,'Uniprot taxonomy'!B:R,6,FALSE)</f>
        <v>#N/A</v>
      </c>
      <c r="P2777" t="e">
        <f>VLOOKUP(B2777,'Uniprot taxonomy'!B:R,7,FALSE)</f>
        <v>#N/A</v>
      </c>
      <c r="Q2777" t="e">
        <f>VLOOKUP(B2777,'Uniprot taxonomy'!B:R,8,FALSE)</f>
        <v>#N/A</v>
      </c>
    </row>
    <row r="2778" spans="1:17" hidden="1" x14ac:dyDescent="0.25">
      <c r="A2778" t="s">
        <v>6071</v>
      </c>
      <c r="B2778" t="s">
        <v>6072</v>
      </c>
      <c r="C2778" t="e">
        <f>VLOOKUP('Домены Secretin_N'!B2778,'AC-Architecture'!A:C,3,FALSE)</f>
        <v>#N/A</v>
      </c>
      <c r="D2778">
        <v>780</v>
      </c>
      <c r="E2778" t="s">
        <v>3632</v>
      </c>
      <c r="F2778">
        <v>413</v>
      </c>
      <c r="G2778">
        <v>506</v>
      </c>
      <c r="H2778">
        <f t="shared" si="190"/>
        <v>93</v>
      </c>
      <c r="I2778" t="str">
        <f t="shared" si="191"/>
        <v>E6PVG3_9ZZZZ/413-506</v>
      </c>
      <c r="K2778" t="e">
        <f>IF(C2778="Secretin_N, Secretin, TraK","T","N")</f>
        <v>#N/A</v>
      </c>
      <c r="L2778" t="e">
        <f>VLOOKUP(E2778,'Uniprot taxonomy'!E:J,4,FALSE)</f>
        <v>#N/A</v>
      </c>
      <c r="M2778" t="e">
        <f>LEFT(VLOOKUP(B2778,'Uniprot taxonomy'!B:R,5,FALSE))</f>
        <v>#N/A</v>
      </c>
      <c r="N2778" t="e">
        <f>VLOOKUP(B2778,'Uniprot taxonomy'!B:R,5,FALSE)</f>
        <v>#N/A</v>
      </c>
      <c r="O2778" t="e">
        <f>VLOOKUP(B2778,'Uniprot taxonomy'!B:R,6,FALSE)</f>
        <v>#N/A</v>
      </c>
      <c r="P2778" t="e">
        <f>VLOOKUP(B2778,'Uniprot taxonomy'!B:R,7,FALSE)</f>
        <v>#N/A</v>
      </c>
      <c r="Q2778" t="e">
        <f>VLOOKUP(B2778,'Uniprot taxonomy'!B:R,8,FALSE)</f>
        <v>#N/A</v>
      </c>
    </row>
    <row r="2779" spans="1:17" hidden="1" x14ac:dyDescent="0.25">
      <c r="A2779" t="s">
        <v>6073</v>
      </c>
      <c r="B2779" t="s">
        <v>6074</v>
      </c>
      <c r="C2779" t="e">
        <f>VLOOKUP('Домены Secretin_N'!B2779,'AC-Architecture'!A:C,3,FALSE)</f>
        <v>#N/A</v>
      </c>
      <c r="D2779">
        <v>794</v>
      </c>
      <c r="E2779" t="s">
        <v>3632</v>
      </c>
      <c r="F2779">
        <v>40</v>
      </c>
      <c r="G2779">
        <v>100</v>
      </c>
      <c r="H2779">
        <f t="shared" si="190"/>
        <v>60</v>
      </c>
      <c r="I2779" t="str">
        <f t="shared" si="191"/>
        <v>E6Q303_9ZZZZ/40-100</v>
      </c>
      <c r="K2779" t="e">
        <f>IF(C2779="Secretin_N, Secretin, TraK","T","N")</f>
        <v>#N/A</v>
      </c>
      <c r="L2779" t="e">
        <f>VLOOKUP(E2779,'Uniprot taxonomy'!E:J,4,FALSE)</f>
        <v>#N/A</v>
      </c>
      <c r="M2779" t="e">
        <f>LEFT(VLOOKUP(B2779,'Uniprot taxonomy'!B:R,5,FALSE))</f>
        <v>#N/A</v>
      </c>
      <c r="N2779" t="e">
        <f>VLOOKUP(B2779,'Uniprot taxonomy'!B:R,5,FALSE)</f>
        <v>#N/A</v>
      </c>
      <c r="O2779" t="e">
        <f>VLOOKUP(B2779,'Uniprot taxonomy'!B:R,6,FALSE)</f>
        <v>#N/A</v>
      </c>
      <c r="P2779" t="e">
        <f>VLOOKUP(B2779,'Uniprot taxonomy'!B:R,7,FALSE)</f>
        <v>#N/A</v>
      </c>
      <c r="Q2779" t="e">
        <f>VLOOKUP(B2779,'Uniprot taxonomy'!B:R,8,FALSE)</f>
        <v>#N/A</v>
      </c>
    </row>
    <row r="2780" spans="1:17" hidden="1" x14ac:dyDescent="0.25">
      <c r="A2780" t="s">
        <v>6073</v>
      </c>
      <c r="B2780" t="s">
        <v>6074</v>
      </c>
      <c r="C2780" t="e">
        <f>VLOOKUP('Домены Secretin_N'!B2780,'AC-Architecture'!A:C,3,FALSE)</f>
        <v>#N/A</v>
      </c>
      <c r="D2780">
        <v>794</v>
      </c>
      <c r="E2780" t="s">
        <v>3632</v>
      </c>
      <c r="F2780">
        <v>104</v>
      </c>
      <c r="G2780">
        <v>229</v>
      </c>
      <c r="H2780">
        <f t="shared" si="190"/>
        <v>125</v>
      </c>
      <c r="I2780" t="str">
        <f t="shared" si="191"/>
        <v>E6Q303_9ZZZZ/104-229</v>
      </c>
      <c r="K2780" t="e">
        <f>IF(C2780="Secretin_N, Secretin, TraK","T","N")</f>
        <v>#N/A</v>
      </c>
      <c r="L2780" t="e">
        <f>VLOOKUP(E2780,'Uniprot taxonomy'!E:J,4,FALSE)</f>
        <v>#N/A</v>
      </c>
      <c r="M2780" t="e">
        <f>LEFT(VLOOKUP(B2780,'Uniprot taxonomy'!B:R,5,FALSE))</f>
        <v>#N/A</v>
      </c>
      <c r="N2780" t="e">
        <f>VLOOKUP(B2780,'Uniprot taxonomy'!B:R,5,FALSE)</f>
        <v>#N/A</v>
      </c>
      <c r="O2780" t="e">
        <f>VLOOKUP(B2780,'Uniprot taxonomy'!B:R,6,FALSE)</f>
        <v>#N/A</v>
      </c>
      <c r="P2780" t="e">
        <f>VLOOKUP(B2780,'Uniprot taxonomy'!B:R,7,FALSE)</f>
        <v>#N/A</v>
      </c>
      <c r="Q2780" t="e">
        <f>VLOOKUP(B2780,'Uniprot taxonomy'!B:R,8,FALSE)</f>
        <v>#N/A</v>
      </c>
    </row>
    <row r="2781" spans="1:17" hidden="1" x14ac:dyDescent="0.25">
      <c r="A2781" t="s">
        <v>6073</v>
      </c>
      <c r="B2781" t="s">
        <v>6074</v>
      </c>
      <c r="C2781" t="e">
        <f>VLOOKUP('Домены Secretin_N'!B2781,'AC-Architecture'!A:C,3,FALSE)</f>
        <v>#N/A</v>
      </c>
      <c r="D2781">
        <v>794</v>
      </c>
      <c r="E2781" t="s">
        <v>3632</v>
      </c>
      <c r="F2781">
        <v>325</v>
      </c>
      <c r="G2781">
        <v>383</v>
      </c>
      <c r="H2781">
        <f t="shared" si="190"/>
        <v>58</v>
      </c>
      <c r="I2781" t="str">
        <f t="shared" si="191"/>
        <v>E6Q303_9ZZZZ/325-383</v>
      </c>
      <c r="K2781" t="e">
        <f>IF(C2781="Secretin_N, Secretin, TraK","T","N")</f>
        <v>#N/A</v>
      </c>
      <c r="L2781" t="e">
        <f>VLOOKUP(E2781,'Uniprot taxonomy'!E:J,4,FALSE)</f>
        <v>#N/A</v>
      </c>
      <c r="M2781" t="e">
        <f>LEFT(VLOOKUP(B2781,'Uniprot taxonomy'!B:R,5,FALSE))</f>
        <v>#N/A</v>
      </c>
      <c r="N2781" t="e">
        <f>VLOOKUP(B2781,'Uniprot taxonomy'!B:R,5,FALSE)</f>
        <v>#N/A</v>
      </c>
      <c r="O2781" t="e">
        <f>VLOOKUP(B2781,'Uniprot taxonomy'!B:R,6,FALSE)</f>
        <v>#N/A</v>
      </c>
      <c r="P2781" t="e">
        <f>VLOOKUP(B2781,'Uniprot taxonomy'!B:R,7,FALSE)</f>
        <v>#N/A</v>
      </c>
      <c r="Q2781" t="e">
        <f>VLOOKUP(B2781,'Uniprot taxonomy'!B:R,8,FALSE)</f>
        <v>#N/A</v>
      </c>
    </row>
    <row r="2782" spans="1:17" hidden="1" x14ac:dyDescent="0.25">
      <c r="A2782" t="s">
        <v>6075</v>
      </c>
      <c r="B2782" t="s">
        <v>6076</v>
      </c>
      <c r="C2782" t="e">
        <f>VLOOKUP('Домены Secretin_N'!B2782,'AC-Architecture'!A:C,3,FALSE)</f>
        <v>#N/A</v>
      </c>
      <c r="D2782">
        <v>784</v>
      </c>
      <c r="E2782" t="s">
        <v>3632</v>
      </c>
      <c r="F2782">
        <v>399</v>
      </c>
      <c r="G2782">
        <v>499</v>
      </c>
      <c r="H2782">
        <f t="shared" si="190"/>
        <v>100</v>
      </c>
      <c r="I2782" t="str">
        <f t="shared" si="191"/>
        <v>E6Q9P0_9ZZZZ/399-499</v>
      </c>
      <c r="K2782" t="e">
        <f>IF(C2782="Secretin_N, Secretin, TraK","T","N")</f>
        <v>#N/A</v>
      </c>
      <c r="L2782" t="e">
        <f>VLOOKUP(E2782,'Uniprot taxonomy'!E:J,4,FALSE)</f>
        <v>#N/A</v>
      </c>
      <c r="M2782" t="e">
        <f>LEFT(VLOOKUP(B2782,'Uniprot taxonomy'!B:R,5,FALSE))</f>
        <v>#N/A</v>
      </c>
      <c r="N2782" t="e">
        <f>VLOOKUP(B2782,'Uniprot taxonomy'!B:R,5,FALSE)</f>
        <v>#N/A</v>
      </c>
      <c r="O2782" t="e">
        <f>VLOOKUP(B2782,'Uniprot taxonomy'!B:R,6,FALSE)</f>
        <v>#N/A</v>
      </c>
      <c r="P2782" t="e">
        <f>VLOOKUP(B2782,'Uniprot taxonomy'!B:R,7,FALSE)</f>
        <v>#N/A</v>
      </c>
      <c r="Q2782" t="e">
        <f>VLOOKUP(B2782,'Uniprot taxonomy'!B:R,8,FALSE)</f>
        <v>#N/A</v>
      </c>
    </row>
    <row r="2783" spans="1:17" hidden="1" x14ac:dyDescent="0.25">
      <c r="A2783" t="s">
        <v>6077</v>
      </c>
      <c r="B2783" t="s">
        <v>6078</v>
      </c>
      <c r="C2783" t="e">
        <f>VLOOKUP('Домены Secretin_N'!B2783,'AC-Architecture'!A:C,3,FALSE)</f>
        <v>#N/A</v>
      </c>
      <c r="D2783">
        <v>558</v>
      </c>
      <c r="E2783" t="s">
        <v>3632</v>
      </c>
      <c r="F2783">
        <v>277</v>
      </c>
      <c r="G2783">
        <v>311</v>
      </c>
      <c r="H2783">
        <f t="shared" si="190"/>
        <v>34</v>
      </c>
      <c r="I2783" t="str">
        <f t="shared" si="191"/>
        <v>E6QGP7_9ZZZZ/277-311</v>
      </c>
      <c r="K2783" t="e">
        <f>IF(C2783="Secretin_N, Secretin, TraK","T","N")</f>
        <v>#N/A</v>
      </c>
      <c r="L2783" t="e">
        <f>VLOOKUP(E2783,'Uniprot taxonomy'!E:J,4,FALSE)</f>
        <v>#N/A</v>
      </c>
      <c r="M2783" t="e">
        <f>LEFT(VLOOKUP(B2783,'Uniprot taxonomy'!B:R,5,FALSE))</f>
        <v>#N/A</v>
      </c>
      <c r="N2783" t="e">
        <f>VLOOKUP(B2783,'Uniprot taxonomy'!B:R,5,FALSE)</f>
        <v>#N/A</v>
      </c>
      <c r="O2783" t="e">
        <f>VLOOKUP(B2783,'Uniprot taxonomy'!B:R,6,FALSE)</f>
        <v>#N/A</v>
      </c>
      <c r="P2783" t="e">
        <f>VLOOKUP(B2783,'Uniprot taxonomy'!B:R,7,FALSE)</f>
        <v>#N/A</v>
      </c>
      <c r="Q2783" t="e">
        <f>VLOOKUP(B2783,'Uniprot taxonomy'!B:R,8,FALSE)</f>
        <v>#N/A</v>
      </c>
    </row>
    <row r="2784" spans="1:17" hidden="1" x14ac:dyDescent="0.25">
      <c r="A2784" t="s">
        <v>6081</v>
      </c>
      <c r="B2784" t="s">
        <v>6082</v>
      </c>
      <c r="C2784" t="e">
        <f>VLOOKUP('Домены Secretin_N'!B2784,'AC-Architecture'!A:C,3,FALSE)</f>
        <v>#N/A</v>
      </c>
      <c r="D2784">
        <v>850</v>
      </c>
      <c r="E2784" t="s">
        <v>3632</v>
      </c>
      <c r="F2784">
        <v>293</v>
      </c>
      <c r="G2784">
        <v>357</v>
      </c>
      <c r="H2784">
        <f t="shared" si="190"/>
        <v>64</v>
      </c>
      <c r="I2784" t="str">
        <f t="shared" si="191"/>
        <v>E6QIQ4_9ZZZZ/293-357</v>
      </c>
      <c r="K2784" t="e">
        <f>IF(C2784="Secretin_N, Secretin, TraK","T","N")</f>
        <v>#N/A</v>
      </c>
      <c r="L2784" t="e">
        <f>VLOOKUP(E2784,'Uniprot taxonomy'!E:J,4,FALSE)</f>
        <v>#N/A</v>
      </c>
      <c r="M2784" t="e">
        <f>LEFT(VLOOKUP(B2784,'Uniprot taxonomy'!B:R,5,FALSE))</f>
        <v>#N/A</v>
      </c>
      <c r="N2784" t="e">
        <f>VLOOKUP(B2784,'Uniprot taxonomy'!B:R,5,FALSE)</f>
        <v>#N/A</v>
      </c>
      <c r="O2784" t="e">
        <f>VLOOKUP(B2784,'Uniprot taxonomy'!B:R,6,FALSE)</f>
        <v>#N/A</v>
      </c>
      <c r="P2784" t="e">
        <f>VLOOKUP(B2784,'Uniprot taxonomy'!B:R,7,FALSE)</f>
        <v>#N/A</v>
      </c>
      <c r="Q2784" t="e">
        <f>VLOOKUP(B2784,'Uniprot taxonomy'!B:R,8,FALSE)</f>
        <v>#N/A</v>
      </c>
    </row>
    <row r="2785" spans="1:17" hidden="1" x14ac:dyDescent="0.25">
      <c r="A2785" t="s">
        <v>6083</v>
      </c>
      <c r="B2785" t="s">
        <v>6084</v>
      </c>
      <c r="C2785" t="e">
        <f>VLOOKUP('Домены Secretin_N'!B2785,'AC-Architecture'!A:C,3,FALSE)</f>
        <v>#N/A</v>
      </c>
      <c r="D2785">
        <v>696</v>
      </c>
      <c r="E2785" t="s">
        <v>3632</v>
      </c>
      <c r="F2785">
        <v>384</v>
      </c>
      <c r="G2785">
        <v>449</v>
      </c>
      <c r="H2785">
        <f t="shared" si="190"/>
        <v>65</v>
      </c>
      <c r="I2785" t="str">
        <f t="shared" si="191"/>
        <v>E6RJA6_PSEU9/384-449</v>
      </c>
      <c r="K2785" t="e">
        <f>IF(C2785="Secretin_N, Secretin, TraK","T","N")</f>
        <v>#N/A</v>
      </c>
      <c r="L2785" t="e">
        <f>VLOOKUP(E2785,'Uniprot taxonomy'!E:J,4,FALSE)</f>
        <v>#N/A</v>
      </c>
      <c r="M2785" t="e">
        <f>LEFT(VLOOKUP(B2785,'Uniprot taxonomy'!B:R,5,FALSE))</f>
        <v>#N/A</v>
      </c>
      <c r="N2785" t="e">
        <f>VLOOKUP(B2785,'Uniprot taxonomy'!B:R,5,FALSE)</f>
        <v>#N/A</v>
      </c>
      <c r="O2785" t="e">
        <f>VLOOKUP(B2785,'Uniprot taxonomy'!B:R,6,FALSE)</f>
        <v>#N/A</v>
      </c>
      <c r="P2785" t="e">
        <f>VLOOKUP(B2785,'Uniprot taxonomy'!B:R,7,FALSE)</f>
        <v>#N/A</v>
      </c>
      <c r="Q2785" t="e">
        <f>VLOOKUP(B2785,'Uniprot taxonomy'!B:R,8,FALSE)</f>
        <v>#N/A</v>
      </c>
    </row>
    <row r="2786" spans="1:17" hidden="1" x14ac:dyDescent="0.25">
      <c r="A2786" t="s">
        <v>6085</v>
      </c>
      <c r="B2786" t="s">
        <v>6086</v>
      </c>
      <c r="C2786" t="e">
        <f>VLOOKUP('Домены Secretin_N'!B2786,'AC-Architecture'!A:C,3,FALSE)</f>
        <v>#N/A</v>
      </c>
      <c r="D2786">
        <v>688</v>
      </c>
      <c r="E2786" t="s">
        <v>3632</v>
      </c>
      <c r="F2786">
        <v>199</v>
      </c>
      <c r="G2786">
        <v>268</v>
      </c>
      <c r="H2786">
        <f t="shared" si="190"/>
        <v>69</v>
      </c>
      <c r="I2786" t="str">
        <f t="shared" si="191"/>
        <v>E6RMX1_PSEU9/199-268</v>
      </c>
      <c r="K2786" t="e">
        <f>IF(C2786="Secretin_N, Secretin, TraK","T","N")</f>
        <v>#N/A</v>
      </c>
      <c r="L2786" t="e">
        <f>VLOOKUP(E2786,'Uniprot taxonomy'!E:J,4,FALSE)</f>
        <v>#N/A</v>
      </c>
      <c r="M2786" t="e">
        <f>LEFT(VLOOKUP(B2786,'Uniprot taxonomy'!B:R,5,FALSE))</f>
        <v>#N/A</v>
      </c>
      <c r="N2786" t="e">
        <f>VLOOKUP(B2786,'Uniprot taxonomy'!B:R,5,FALSE)</f>
        <v>#N/A</v>
      </c>
      <c r="O2786" t="e">
        <f>VLOOKUP(B2786,'Uniprot taxonomy'!B:R,6,FALSE)</f>
        <v>#N/A</v>
      </c>
      <c r="P2786" t="e">
        <f>VLOOKUP(B2786,'Uniprot taxonomy'!B:R,7,FALSE)</f>
        <v>#N/A</v>
      </c>
      <c r="Q2786" t="e">
        <f>VLOOKUP(B2786,'Uniprot taxonomy'!B:R,8,FALSE)</f>
        <v>#N/A</v>
      </c>
    </row>
    <row r="2787" spans="1:17" hidden="1" x14ac:dyDescent="0.25">
      <c r="A2787" t="s">
        <v>6085</v>
      </c>
      <c r="B2787" t="s">
        <v>6086</v>
      </c>
      <c r="C2787" t="e">
        <f>VLOOKUP('Домены Secretin_N'!B2787,'AC-Architecture'!A:C,3,FALSE)</f>
        <v>#N/A</v>
      </c>
      <c r="D2787">
        <v>688</v>
      </c>
      <c r="E2787" t="s">
        <v>3632</v>
      </c>
      <c r="F2787">
        <v>274</v>
      </c>
      <c r="G2787">
        <v>354</v>
      </c>
      <c r="H2787">
        <f t="shared" si="190"/>
        <v>80</v>
      </c>
      <c r="I2787" t="str">
        <f t="shared" si="191"/>
        <v>E6RMX1_PSEU9/274-354</v>
      </c>
      <c r="K2787" t="e">
        <f>IF(C2787="Secretin_N, Secretin, TraK","T","N")</f>
        <v>#N/A</v>
      </c>
      <c r="L2787" t="e">
        <f>VLOOKUP(E2787,'Uniprot taxonomy'!E:J,4,FALSE)</f>
        <v>#N/A</v>
      </c>
      <c r="M2787" t="e">
        <f>LEFT(VLOOKUP(B2787,'Uniprot taxonomy'!B:R,5,FALSE))</f>
        <v>#N/A</v>
      </c>
      <c r="N2787" t="e">
        <f>VLOOKUP(B2787,'Uniprot taxonomy'!B:R,5,FALSE)</f>
        <v>#N/A</v>
      </c>
      <c r="O2787" t="e">
        <f>VLOOKUP(B2787,'Uniprot taxonomy'!B:R,6,FALSE)</f>
        <v>#N/A</v>
      </c>
      <c r="P2787" t="e">
        <f>VLOOKUP(B2787,'Uniprot taxonomy'!B:R,7,FALSE)</f>
        <v>#N/A</v>
      </c>
      <c r="Q2787" t="e">
        <f>VLOOKUP(B2787,'Uniprot taxonomy'!B:R,8,FALSE)</f>
        <v>#N/A</v>
      </c>
    </row>
    <row r="2788" spans="1:17" x14ac:dyDescent="0.25">
      <c r="A2788" t="s">
        <v>749</v>
      </c>
      <c r="B2788" t="s">
        <v>2048</v>
      </c>
      <c r="C2788" t="str">
        <f>VLOOKUP('Домены Secretin_N'!B2788,'AC-Architecture'!A:C,3,FALSE)</f>
        <v>Secretin_N, Secretin</v>
      </c>
      <c r="D2788">
        <v>491</v>
      </c>
      <c r="E2788" t="s">
        <v>3632</v>
      </c>
      <c r="F2788">
        <v>178</v>
      </c>
      <c r="G2788">
        <v>268</v>
      </c>
      <c r="H2788">
        <f t="shared" si="190"/>
        <v>90</v>
      </c>
      <c r="I2788" t="str">
        <f t="shared" si="191"/>
        <v>E6SXF1_SHEB6/178-268</v>
      </c>
      <c r="J2788" t="str">
        <f>CONCATENATE(K2788,"_",LEFT(O2788,3),"_",LEFT(Q2788,3),"_",B2788)</f>
        <v>N_Alt_She_E6SXF1</v>
      </c>
      <c r="K2788" t="str">
        <f>IF(C2788="Secretin_N, Secretin, TraK","T","N")</f>
        <v>N</v>
      </c>
      <c r="L2788" t="str">
        <f>VLOOKUP(B2788,'Uniprot taxonomy'!B:R,4,FALSE)</f>
        <v>Proteobacteria</v>
      </c>
      <c r="M2788" t="str">
        <f>LEFT(VLOOKUP(B2788,'Uniprot taxonomy'!B:R,5,FALSE))</f>
        <v>G</v>
      </c>
      <c r="N2788" t="str">
        <f>VLOOKUP(B2788,'Uniprot taxonomy'!B:R,5,FALSE)</f>
        <v>Gammaproteobacteria</v>
      </c>
      <c r="O2788" t="str">
        <f>VLOOKUP(B2788,'Uniprot taxonomy'!B:R,6,FALSE)</f>
        <v>Alteromonadales</v>
      </c>
      <c r="P2788" t="str">
        <f>VLOOKUP(B2788,'Uniprot taxonomy'!B:R,7,FALSE)</f>
        <v>Shewanellaceae</v>
      </c>
      <c r="Q2788" t="str">
        <f>VLOOKUP(B2788,'Uniprot taxonomy'!B:R,8,FALSE)</f>
        <v>Shewanella</v>
      </c>
    </row>
    <row r="2789" spans="1:17" hidden="1" x14ac:dyDescent="0.25">
      <c r="A2789" t="s">
        <v>6087</v>
      </c>
      <c r="B2789" t="s">
        <v>6088</v>
      </c>
      <c r="C2789" t="e">
        <f>VLOOKUP('Домены Secretin_N'!B2789,'AC-Architecture'!A:C,3,FALSE)</f>
        <v>#N/A</v>
      </c>
      <c r="D2789">
        <v>705</v>
      </c>
      <c r="E2789" t="s">
        <v>3632</v>
      </c>
      <c r="F2789">
        <v>130</v>
      </c>
      <c r="G2789">
        <v>193</v>
      </c>
      <c r="H2789">
        <f t="shared" si="190"/>
        <v>63</v>
      </c>
      <c r="I2789" t="str">
        <f t="shared" si="191"/>
        <v>E6SZI2_SHEB6/130-193</v>
      </c>
      <c r="K2789" t="e">
        <f>IF(C2789="Secretin_N, Secretin, TraK","T","N")</f>
        <v>#N/A</v>
      </c>
      <c r="L2789" t="e">
        <f>VLOOKUP(E2789,'Uniprot taxonomy'!E:J,4,FALSE)</f>
        <v>#N/A</v>
      </c>
      <c r="M2789" t="e">
        <f>LEFT(VLOOKUP(B2789,'Uniprot taxonomy'!B:R,5,FALSE))</f>
        <v>#N/A</v>
      </c>
      <c r="N2789" t="e">
        <f>VLOOKUP(B2789,'Uniprot taxonomy'!B:R,5,FALSE)</f>
        <v>#N/A</v>
      </c>
      <c r="O2789" t="e">
        <f>VLOOKUP(B2789,'Uniprot taxonomy'!B:R,6,FALSE)</f>
        <v>#N/A</v>
      </c>
      <c r="P2789" t="e">
        <f>VLOOKUP(B2789,'Uniprot taxonomy'!B:R,7,FALSE)</f>
        <v>#N/A</v>
      </c>
      <c r="Q2789" t="e">
        <f>VLOOKUP(B2789,'Uniprot taxonomy'!B:R,8,FALSE)</f>
        <v>#N/A</v>
      </c>
    </row>
    <row r="2790" spans="1:17" hidden="1" x14ac:dyDescent="0.25">
      <c r="A2790" t="s">
        <v>6087</v>
      </c>
      <c r="B2790" t="s">
        <v>6088</v>
      </c>
      <c r="C2790" t="e">
        <f>VLOOKUP('Домены Secretin_N'!B2790,'AC-Architecture'!A:C,3,FALSE)</f>
        <v>#N/A</v>
      </c>
      <c r="D2790">
        <v>705</v>
      </c>
      <c r="E2790" t="s">
        <v>3632</v>
      </c>
      <c r="F2790">
        <v>195</v>
      </c>
      <c r="G2790">
        <v>266</v>
      </c>
      <c r="H2790">
        <f t="shared" si="190"/>
        <v>71</v>
      </c>
      <c r="I2790" t="str">
        <f t="shared" si="191"/>
        <v>E6SZI2_SHEB6/195-266</v>
      </c>
      <c r="K2790" t="e">
        <f>IF(C2790="Secretin_N, Secretin, TraK","T","N")</f>
        <v>#N/A</v>
      </c>
      <c r="L2790" t="e">
        <f>VLOOKUP(E2790,'Uniprot taxonomy'!E:J,4,FALSE)</f>
        <v>#N/A</v>
      </c>
      <c r="M2790" t="e">
        <f>LEFT(VLOOKUP(B2790,'Uniprot taxonomy'!B:R,5,FALSE))</f>
        <v>#N/A</v>
      </c>
      <c r="N2790" t="e">
        <f>VLOOKUP(B2790,'Uniprot taxonomy'!B:R,5,FALSE)</f>
        <v>#N/A</v>
      </c>
      <c r="O2790" t="e">
        <f>VLOOKUP(B2790,'Uniprot taxonomy'!B:R,6,FALSE)</f>
        <v>#N/A</v>
      </c>
      <c r="P2790" t="e">
        <f>VLOOKUP(B2790,'Uniprot taxonomy'!B:R,7,FALSE)</f>
        <v>#N/A</v>
      </c>
      <c r="Q2790" t="e">
        <f>VLOOKUP(B2790,'Uniprot taxonomy'!B:R,8,FALSE)</f>
        <v>#N/A</v>
      </c>
    </row>
    <row r="2791" spans="1:17" hidden="1" x14ac:dyDescent="0.25">
      <c r="A2791" t="s">
        <v>6087</v>
      </c>
      <c r="B2791" t="s">
        <v>6088</v>
      </c>
      <c r="C2791" t="e">
        <f>VLOOKUP('Домены Secretin_N'!B2791,'AC-Architecture'!A:C,3,FALSE)</f>
        <v>#N/A</v>
      </c>
      <c r="D2791">
        <v>705</v>
      </c>
      <c r="E2791" t="s">
        <v>3632</v>
      </c>
      <c r="F2791">
        <v>270</v>
      </c>
      <c r="G2791">
        <v>349</v>
      </c>
      <c r="H2791">
        <f t="shared" si="190"/>
        <v>79</v>
      </c>
      <c r="I2791" t="str">
        <f t="shared" si="191"/>
        <v>E6SZI2_SHEB6/270-349</v>
      </c>
      <c r="K2791" t="e">
        <f>IF(C2791="Secretin_N, Secretin, TraK","T","N")</f>
        <v>#N/A</v>
      </c>
      <c r="L2791" t="e">
        <f>VLOOKUP(E2791,'Uniprot taxonomy'!E:J,4,FALSE)</f>
        <v>#N/A</v>
      </c>
      <c r="M2791" t="e">
        <f>LEFT(VLOOKUP(B2791,'Uniprot taxonomy'!B:R,5,FALSE))</f>
        <v>#N/A</v>
      </c>
      <c r="N2791" t="e">
        <f>VLOOKUP(B2791,'Uniprot taxonomy'!B:R,5,FALSE)</f>
        <v>#N/A</v>
      </c>
      <c r="O2791" t="e">
        <f>VLOOKUP(B2791,'Uniprot taxonomy'!B:R,6,FALSE)</f>
        <v>#N/A</v>
      </c>
      <c r="P2791" t="e">
        <f>VLOOKUP(B2791,'Uniprot taxonomy'!B:R,7,FALSE)</f>
        <v>#N/A</v>
      </c>
      <c r="Q2791" t="e">
        <f>VLOOKUP(B2791,'Uniprot taxonomy'!B:R,8,FALSE)</f>
        <v>#N/A</v>
      </c>
    </row>
    <row r="2792" spans="1:17" hidden="1" x14ac:dyDescent="0.25">
      <c r="A2792" t="s">
        <v>6089</v>
      </c>
      <c r="B2792" t="s">
        <v>6090</v>
      </c>
      <c r="C2792" t="e">
        <f>VLOOKUP('Домены Secretin_N'!B2792,'AC-Architecture'!A:C,3,FALSE)</f>
        <v>#N/A</v>
      </c>
      <c r="D2792">
        <v>683</v>
      </c>
      <c r="E2792" t="s">
        <v>3632</v>
      </c>
      <c r="F2792">
        <v>368</v>
      </c>
      <c r="G2792">
        <v>433</v>
      </c>
      <c r="H2792">
        <f t="shared" si="190"/>
        <v>65</v>
      </c>
      <c r="I2792" t="str">
        <f t="shared" si="191"/>
        <v>E6T7A3_SHEB6/368-433</v>
      </c>
      <c r="K2792" t="e">
        <f>IF(C2792="Secretin_N, Secretin, TraK","T","N")</f>
        <v>#N/A</v>
      </c>
      <c r="L2792" t="e">
        <f>VLOOKUP(E2792,'Uniprot taxonomy'!E:J,4,FALSE)</f>
        <v>#N/A</v>
      </c>
      <c r="M2792" t="e">
        <f>LEFT(VLOOKUP(B2792,'Uniprot taxonomy'!B:R,5,FALSE))</f>
        <v>#N/A</v>
      </c>
      <c r="N2792" t="e">
        <f>VLOOKUP(B2792,'Uniprot taxonomy'!B:R,5,FALSE)</f>
        <v>#N/A</v>
      </c>
      <c r="O2792" t="e">
        <f>VLOOKUP(B2792,'Uniprot taxonomy'!B:R,6,FALSE)</f>
        <v>#N/A</v>
      </c>
      <c r="P2792" t="e">
        <f>VLOOKUP(B2792,'Uniprot taxonomy'!B:R,7,FALSE)</f>
        <v>#N/A</v>
      </c>
      <c r="Q2792" t="e">
        <f>VLOOKUP(B2792,'Uniprot taxonomy'!B:R,8,FALSE)</f>
        <v>#N/A</v>
      </c>
    </row>
    <row r="2793" spans="1:17" hidden="1" x14ac:dyDescent="0.25">
      <c r="A2793" t="s">
        <v>6091</v>
      </c>
      <c r="B2793" t="s">
        <v>6092</v>
      </c>
      <c r="C2793" t="e">
        <f>VLOOKUP('Домены Secretin_N'!B2793,'AC-Architecture'!A:C,3,FALSE)</f>
        <v>#N/A</v>
      </c>
      <c r="D2793">
        <v>770</v>
      </c>
      <c r="E2793" t="s">
        <v>3632</v>
      </c>
      <c r="F2793">
        <v>148</v>
      </c>
      <c r="G2793">
        <v>209</v>
      </c>
      <c r="H2793">
        <f t="shared" si="190"/>
        <v>61</v>
      </c>
      <c r="I2793" t="str">
        <f t="shared" si="191"/>
        <v>E6UWS7_VARPE/148-209</v>
      </c>
      <c r="K2793" t="e">
        <f>IF(C2793="Secretin_N, Secretin, TraK","T","N")</f>
        <v>#N/A</v>
      </c>
      <c r="L2793" t="e">
        <f>VLOOKUP(E2793,'Uniprot taxonomy'!E:J,4,FALSE)</f>
        <v>#N/A</v>
      </c>
      <c r="M2793" t="e">
        <f>LEFT(VLOOKUP(B2793,'Uniprot taxonomy'!B:R,5,FALSE))</f>
        <v>#N/A</v>
      </c>
      <c r="N2793" t="e">
        <f>VLOOKUP(B2793,'Uniprot taxonomy'!B:R,5,FALSE)</f>
        <v>#N/A</v>
      </c>
      <c r="O2793" t="e">
        <f>VLOOKUP(B2793,'Uniprot taxonomy'!B:R,6,FALSE)</f>
        <v>#N/A</v>
      </c>
      <c r="P2793" t="e">
        <f>VLOOKUP(B2793,'Uniprot taxonomy'!B:R,7,FALSE)</f>
        <v>#N/A</v>
      </c>
      <c r="Q2793" t="e">
        <f>VLOOKUP(B2793,'Uniprot taxonomy'!B:R,8,FALSE)</f>
        <v>#N/A</v>
      </c>
    </row>
    <row r="2794" spans="1:17" hidden="1" x14ac:dyDescent="0.25">
      <c r="A2794" t="s">
        <v>6091</v>
      </c>
      <c r="B2794" t="s">
        <v>6092</v>
      </c>
      <c r="C2794" t="e">
        <f>VLOOKUP('Домены Secretin_N'!B2794,'AC-Architecture'!A:C,3,FALSE)</f>
        <v>#N/A</v>
      </c>
      <c r="D2794">
        <v>770</v>
      </c>
      <c r="E2794" t="s">
        <v>3632</v>
      </c>
      <c r="F2794">
        <v>211</v>
      </c>
      <c r="G2794">
        <v>291</v>
      </c>
      <c r="H2794">
        <f t="shared" si="190"/>
        <v>80</v>
      </c>
      <c r="I2794" t="str">
        <f t="shared" si="191"/>
        <v>E6UWS7_VARPE/211-291</v>
      </c>
      <c r="K2794" t="e">
        <f>IF(C2794="Secretin_N, Secretin, TraK","T","N")</f>
        <v>#N/A</v>
      </c>
      <c r="L2794" t="e">
        <f>VLOOKUP(E2794,'Uniprot taxonomy'!E:J,4,FALSE)</f>
        <v>#N/A</v>
      </c>
      <c r="M2794" t="e">
        <f>LEFT(VLOOKUP(B2794,'Uniprot taxonomy'!B:R,5,FALSE))</f>
        <v>#N/A</v>
      </c>
      <c r="N2794" t="e">
        <f>VLOOKUP(B2794,'Uniprot taxonomy'!B:R,5,FALSE)</f>
        <v>#N/A</v>
      </c>
      <c r="O2794" t="e">
        <f>VLOOKUP(B2794,'Uniprot taxonomy'!B:R,6,FALSE)</f>
        <v>#N/A</v>
      </c>
      <c r="P2794" t="e">
        <f>VLOOKUP(B2794,'Uniprot taxonomy'!B:R,7,FALSE)</f>
        <v>#N/A</v>
      </c>
      <c r="Q2794" t="e">
        <f>VLOOKUP(B2794,'Uniprot taxonomy'!B:R,8,FALSE)</f>
        <v>#N/A</v>
      </c>
    </row>
    <row r="2795" spans="1:17" hidden="1" x14ac:dyDescent="0.25">
      <c r="A2795" t="s">
        <v>6091</v>
      </c>
      <c r="B2795" t="s">
        <v>6092</v>
      </c>
      <c r="C2795" t="e">
        <f>VLOOKUP('Домены Secretin_N'!B2795,'AC-Architecture'!A:C,3,FALSE)</f>
        <v>#N/A</v>
      </c>
      <c r="D2795">
        <v>770</v>
      </c>
      <c r="E2795" t="s">
        <v>3632</v>
      </c>
      <c r="F2795">
        <v>300</v>
      </c>
      <c r="G2795">
        <v>418</v>
      </c>
      <c r="H2795">
        <f t="shared" si="190"/>
        <v>118</v>
      </c>
      <c r="I2795" t="str">
        <f t="shared" si="191"/>
        <v>E6UWS7_VARPE/300-418</v>
      </c>
      <c r="K2795" t="e">
        <f>IF(C2795="Secretin_N, Secretin, TraK","T","N")</f>
        <v>#N/A</v>
      </c>
      <c r="L2795" t="e">
        <f>VLOOKUP(E2795,'Uniprot taxonomy'!E:J,4,FALSE)</f>
        <v>#N/A</v>
      </c>
      <c r="M2795" t="e">
        <f>LEFT(VLOOKUP(B2795,'Uniprot taxonomy'!B:R,5,FALSE))</f>
        <v>#N/A</v>
      </c>
      <c r="N2795" t="e">
        <f>VLOOKUP(B2795,'Uniprot taxonomy'!B:R,5,FALSE)</f>
        <v>#N/A</v>
      </c>
      <c r="O2795" t="e">
        <f>VLOOKUP(B2795,'Uniprot taxonomy'!B:R,6,FALSE)</f>
        <v>#N/A</v>
      </c>
      <c r="P2795" t="e">
        <f>VLOOKUP(B2795,'Uniprot taxonomy'!B:R,7,FALSE)</f>
        <v>#N/A</v>
      </c>
      <c r="Q2795" t="e">
        <f>VLOOKUP(B2795,'Uniprot taxonomy'!B:R,8,FALSE)</f>
        <v>#N/A</v>
      </c>
    </row>
    <row r="2796" spans="1:17" hidden="1" x14ac:dyDescent="0.25">
      <c r="A2796" t="s">
        <v>6093</v>
      </c>
      <c r="B2796" t="s">
        <v>6094</v>
      </c>
      <c r="C2796" t="e">
        <f>VLOOKUP('Домены Secretin_N'!B2796,'AC-Architecture'!A:C,3,FALSE)</f>
        <v>#N/A</v>
      </c>
      <c r="D2796">
        <v>713</v>
      </c>
      <c r="E2796" t="s">
        <v>3632</v>
      </c>
      <c r="F2796">
        <v>372</v>
      </c>
      <c r="G2796">
        <v>448</v>
      </c>
      <c r="H2796">
        <f t="shared" si="190"/>
        <v>76</v>
      </c>
      <c r="I2796" t="str">
        <f t="shared" si="191"/>
        <v>E6UY13_VARPE/372-448</v>
      </c>
      <c r="K2796" t="e">
        <f>IF(C2796="Secretin_N, Secretin, TraK","T","N")</f>
        <v>#N/A</v>
      </c>
      <c r="L2796" t="e">
        <f>VLOOKUP(E2796,'Uniprot taxonomy'!E:J,4,FALSE)</f>
        <v>#N/A</v>
      </c>
      <c r="M2796" t="e">
        <f>LEFT(VLOOKUP(B2796,'Uniprot taxonomy'!B:R,5,FALSE))</f>
        <v>#N/A</v>
      </c>
      <c r="N2796" t="e">
        <f>VLOOKUP(B2796,'Uniprot taxonomy'!B:R,5,FALSE)</f>
        <v>#N/A</v>
      </c>
      <c r="O2796" t="e">
        <f>VLOOKUP(B2796,'Uniprot taxonomy'!B:R,6,FALSE)</f>
        <v>#N/A</v>
      </c>
      <c r="P2796" t="e">
        <f>VLOOKUP(B2796,'Uniprot taxonomy'!B:R,7,FALSE)</f>
        <v>#N/A</v>
      </c>
      <c r="Q2796" t="e">
        <f>VLOOKUP(B2796,'Uniprot taxonomy'!B:R,8,FALSE)</f>
        <v>#N/A</v>
      </c>
    </row>
    <row r="2797" spans="1:17" hidden="1" x14ac:dyDescent="0.25">
      <c r="A2797" t="s">
        <v>750</v>
      </c>
      <c r="B2797" t="s">
        <v>2049</v>
      </c>
      <c r="C2797" t="str">
        <f>VLOOKUP('Домены Secretin_N'!B2797,'AC-Architecture'!A:C,3,FALSE)</f>
        <v>Secretin_N, Secretin</v>
      </c>
      <c r="D2797">
        <v>613</v>
      </c>
      <c r="E2797" t="s">
        <v>3632</v>
      </c>
      <c r="F2797">
        <v>201</v>
      </c>
      <c r="G2797">
        <v>341</v>
      </c>
      <c r="H2797">
        <f t="shared" si="190"/>
        <v>140</v>
      </c>
      <c r="I2797" t="str">
        <f t="shared" si="191"/>
        <v>E6V262_VARPE/201-341</v>
      </c>
      <c r="J2797" t="e">
        <f>CONCATENATE(K2797,"_",#REF!,"_",B2797)</f>
        <v>#REF!</v>
      </c>
      <c r="K2797" t="str">
        <f>IF(C2797="Secretin_N, Secretin, TraK","T","N")</f>
        <v>N</v>
      </c>
      <c r="L2797" t="e">
        <f>VLOOKUP(E2797,'Uniprot taxonomy'!E:J,4,FALSE)</f>
        <v>#N/A</v>
      </c>
      <c r="M2797" t="str">
        <f>LEFT(VLOOKUP(B2797,'Uniprot taxonomy'!B:R,5,FALSE))</f>
        <v>B</v>
      </c>
      <c r="N2797" t="str">
        <f>VLOOKUP(B2797,'Uniprot taxonomy'!B:R,5,FALSE)</f>
        <v>Betaproteobacteria</v>
      </c>
      <c r="O2797" t="str">
        <f>VLOOKUP(B2797,'Uniprot taxonomy'!B:R,6,FALSE)</f>
        <v>Burkholderiales</v>
      </c>
      <c r="P2797" t="str">
        <f>VLOOKUP(B2797,'Uniprot taxonomy'!B:R,7,FALSE)</f>
        <v>Comamonadaceae</v>
      </c>
      <c r="Q2797" t="str">
        <f>VLOOKUP(B2797,'Uniprot taxonomy'!B:R,8,FALSE)</f>
        <v>Variovorax</v>
      </c>
    </row>
    <row r="2798" spans="1:17" hidden="1" x14ac:dyDescent="0.25">
      <c r="A2798" t="s">
        <v>6095</v>
      </c>
      <c r="B2798" t="s">
        <v>6096</v>
      </c>
      <c r="C2798" t="e">
        <f>VLOOKUP('Домены Secretin_N'!B2798,'AC-Architecture'!A:C,3,FALSE)</f>
        <v>#N/A</v>
      </c>
      <c r="D2798">
        <v>638</v>
      </c>
      <c r="E2798" t="s">
        <v>3632</v>
      </c>
      <c r="F2798">
        <v>129</v>
      </c>
      <c r="G2798">
        <v>190</v>
      </c>
      <c r="H2798">
        <f t="shared" si="190"/>
        <v>61</v>
      </c>
      <c r="I2798" t="str">
        <f t="shared" si="191"/>
        <v>E6W543_DESIS/129-190</v>
      </c>
      <c r="K2798" t="e">
        <f>IF(C2798="Secretin_N, Secretin, TraK","T","N")</f>
        <v>#N/A</v>
      </c>
      <c r="L2798" t="e">
        <f>VLOOKUP(E2798,'Uniprot taxonomy'!E:J,4,FALSE)</f>
        <v>#N/A</v>
      </c>
      <c r="M2798" t="e">
        <f>LEFT(VLOOKUP(B2798,'Uniprot taxonomy'!B:R,5,FALSE))</f>
        <v>#N/A</v>
      </c>
      <c r="N2798" t="e">
        <f>VLOOKUP(B2798,'Uniprot taxonomy'!B:R,5,FALSE)</f>
        <v>#N/A</v>
      </c>
      <c r="O2798" t="e">
        <f>VLOOKUP(B2798,'Uniprot taxonomy'!B:R,6,FALSE)</f>
        <v>#N/A</v>
      </c>
      <c r="P2798" t="e">
        <f>VLOOKUP(B2798,'Uniprot taxonomy'!B:R,7,FALSE)</f>
        <v>#N/A</v>
      </c>
      <c r="Q2798" t="e">
        <f>VLOOKUP(B2798,'Uniprot taxonomy'!B:R,8,FALSE)</f>
        <v>#N/A</v>
      </c>
    </row>
    <row r="2799" spans="1:17" hidden="1" x14ac:dyDescent="0.25">
      <c r="A2799" t="s">
        <v>6095</v>
      </c>
      <c r="B2799" t="s">
        <v>6096</v>
      </c>
      <c r="C2799" t="e">
        <f>VLOOKUP('Домены Secretin_N'!B2799,'AC-Architecture'!A:C,3,FALSE)</f>
        <v>#N/A</v>
      </c>
      <c r="D2799">
        <v>638</v>
      </c>
      <c r="E2799" t="s">
        <v>3632</v>
      </c>
      <c r="F2799">
        <v>192</v>
      </c>
      <c r="G2799">
        <v>264</v>
      </c>
      <c r="H2799">
        <f t="shared" si="190"/>
        <v>72</v>
      </c>
      <c r="I2799" t="str">
        <f t="shared" si="191"/>
        <v>E6W543_DESIS/192-264</v>
      </c>
      <c r="K2799" t="e">
        <f>IF(C2799="Secretin_N, Secretin, TraK","T","N")</f>
        <v>#N/A</v>
      </c>
      <c r="L2799" t="e">
        <f>VLOOKUP(E2799,'Uniprot taxonomy'!E:J,4,FALSE)</f>
        <v>#N/A</v>
      </c>
      <c r="M2799" t="e">
        <f>LEFT(VLOOKUP(B2799,'Uniprot taxonomy'!B:R,5,FALSE))</f>
        <v>#N/A</v>
      </c>
      <c r="N2799" t="e">
        <f>VLOOKUP(B2799,'Uniprot taxonomy'!B:R,5,FALSE)</f>
        <v>#N/A</v>
      </c>
      <c r="O2799" t="e">
        <f>VLOOKUP(B2799,'Uniprot taxonomy'!B:R,6,FALSE)</f>
        <v>#N/A</v>
      </c>
      <c r="P2799" t="e">
        <f>VLOOKUP(B2799,'Uniprot taxonomy'!B:R,7,FALSE)</f>
        <v>#N/A</v>
      </c>
      <c r="Q2799" t="e">
        <f>VLOOKUP(B2799,'Uniprot taxonomy'!B:R,8,FALSE)</f>
        <v>#N/A</v>
      </c>
    </row>
    <row r="2800" spans="1:17" hidden="1" x14ac:dyDescent="0.25">
      <c r="A2800" t="s">
        <v>6095</v>
      </c>
      <c r="B2800" t="s">
        <v>6096</v>
      </c>
      <c r="C2800" t="e">
        <f>VLOOKUP('Домены Secretin_N'!B2800,'AC-Architecture'!A:C,3,FALSE)</f>
        <v>#N/A</v>
      </c>
      <c r="D2800">
        <v>638</v>
      </c>
      <c r="E2800" t="s">
        <v>3632</v>
      </c>
      <c r="F2800">
        <v>268</v>
      </c>
      <c r="G2800">
        <v>347</v>
      </c>
      <c r="H2800">
        <f t="shared" si="190"/>
        <v>79</v>
      </c>
      <c r="I2800" t="str">
        <f t="shared" si="191"/>
        <v>E6W543_DESIS/268-347</v>
      </c>
      <c r="K2800" t="e">
        <f>IF(C2800="Secretin_N, Secretin, TraK","T","N")</f>
        <v>#N/A</v>
      </c>
      <c r="L2800" t="e">
        <f>VLOOKUP(E2800,'Uniprot taxonomy'!E:J,4,FALSE)</f>
        <v>#N/A</v>
      </c>
      <c r="M2800" t="e">
        <f>LEFT(VLOOKUP(B2800,'Uniprot taxonomy'!B:R,5,FALSE))</f>
        <v>#N/A</v>
      </c>
      <c r="N2800" t="e">
        <f>VLOOKUP(B2800,'Uniprot taxonomy'!B:R,5,FALSE)</f>
        <v>#N/A</v>
      </c>
      <c r="O2800" t="e">
        <f>VLOOKUP(B2800,'Uniprot taxonomy'!B:R,6,FALSE)</f>
        <v>#N/A</v>
      </c>
      <c r="P2800" t="e">
        <f>VLOOKUP(B2800,'Uniprot taxonomy'!B:R,7,FALSE)</f>
        <v>#N/A</v>
      </c>
      <c r="Q2800" t="e">
        <f>VLOOKUP(B2800,'Uniprot taxonomy'!B:R,8,FALSE)</f>
        <v>#N/A</v>
      </c>
    </row>
    <row r="2801" spans="1:17" x14ac:dyDescent="0.25">
      <c r="A2801" t="s">
        <v>751</v>
      </c>
      <c r="B2801" t="s">
        <v>2050</v>
      </c>
      <c r="C2801" t="str">
        <f>VLOOKUP('Домены Secretin_N'!B2801,'AC-Architecture'!A:C,3,FALSE)</f>
        <v>Secretin_N, Secretin</v>
      </c>
      <c r="D2801">
        <v>418</v>
      </c>
      <c r="E2801" t="s">
        <v>3632</v>
      </c>
      <c r="F2801">
        <v>117</v>
      </c>
      <c r="G2801">
        <v>181</v>
      </c>
      <c r="H2801">
        <f t="shared" si="190"/>
        <v>64</v>
      </c>
      <c r="I2801" t="str">
        <f t="shared" si="191"/>
        <v>E6WGZ2_PANSA/117-181</v>
      </c>
      <c r="J2801" t="str">
        <f>CONCATENATE(K2801,"_",LEFT(O2801,3),"_",LEFT(Q2801,3),"_",B2801)</f>
        <v>N_Ent_Pan_E6WGZ2</v>
      </c>
      <c r="K2801" t="str">
        <f>IF(C2801="Secretin_N, Secretin, TraK","T","N")</f>
        <v>N</v>
      </c>
      <c r="L2801" t="str">
        <f>VLOOKUP(B2801,'Uniprot taxonomy'!B:R,4,FALSE)</f>
        <v>Proteobacteria</v>
      </c>
      <c r="M2801" t="str">
        <f>LEFT(VLOOKUP(B2801,'Uniprot taxonomy'!B:R,5,FALSE))</f>
        <v>G</v>
      </c>
      <c r="N2801" t="str">
        <f>VLOOKUP(B2801,'Uniprot taxonomy'!B:R,5,FALSE)</f>
        <v>Gammaproteobacteria</v>
      </c>
      <c r="O2801" t="str">
        <f>VLOOKUP(B2801,'Uniprot taxonomy'!B:R,6,FALSE)</f>
        <v>Enterobacteriales</v>
      </c>
      <c r="P2801" t="str">
        <f>VLOOKUP(B2801,'Uniprot taxonomy'!B:R,7,FALSE)</f>
        <v>Enterobacteriaceae</v>
      </c>
      <c r="Q2801" t="str">
        <f>VLOOKUP(B2801,'Uniprot taxonomy'!B:R,8,FALSE)</f>
        <v>Pantoea</v>
      </c>
    </row>
    <row r="2802" spans="1:17" hidden="1" x14ac:dyDescent="0.25">
      <c r="A2802" t="s">
        <v>6097</v>
      </c>
      <c r="B2802" t="s">
        <v>6098</v>
      </c>
      <c r="C2802" t="e">
        <f>VLOOKUP('Домены Secretin_N'!B2802,'AC-Architecture'!A:C,3,FALSE)</f>
        <v>#N/A</v>
      </c>
      <c r="D2802">
        <v>711</v>
      </c>
      <c r="E2802" t="s">
        <v>3632</v>
      </c>
      <c r="F2802">
        <v>128</v>
      </c>
      <c r="G2802">
        <v>189</v>
      </c>
      <c r="H2802">
        <f t="shared" si="190"/>
        <v>61</v>
      </c>
      <c r="I2802" t="str">
        <f t="shared" si="191"/>
        <v>E6WR54_PSEUU/128-189</v>
      </c>
      <c r="K2802" t="e">
        <f>IF(C2802="Secretin_N, Secretin, TraK","T","N")</f>
        <v>#N/A</v>
      </c>
      <c r="L2802" t="e">
        <f>VLOOKUP(E2802,'Uniprot taxonomy'!E:J,4,FALSE)</f>
        <v>#N/A</v>
      </c>
      <c r="M2802" t="e">
        <f>LEFT(VLOOKUP(B2802,'Uniprot taxonomy'!B:R,5,FALSE))</f>
        <v>#N/A</v>
      </c>
      <c r="N2802" t="e">
        <f>VLOOKUP(B2802,'Uniprot taxonomy'!B:R,5,FALSE)</f>
        <v>#N/A</v>
      </c>
      <c r="O2802" t="e">
        <f>VLOOKUP(B2802,'Uniprot taxonomy'!B:R,6,FALSE)</f>
        <v>#N/A</v>
      </c>
      <c r="P2802" t="e">
        <f>VLOOKUP(B2802,'Uniprot taxonomy'!B:R,7,FALSE)</f>
        <v>#N/A</v>
      </c>
      <c r="Q2802" t="e">
        <f>VLOOKUP(B2802,'Uniprot taxonomy'!B:R,8,FALSE)</f>
        <v>#N/A</v>
      </c>
    </row>
    <row r="2803" spans="1:17" hidden="1" x14ac:dyDescent="0.25">
      <c r="A2803" t="s">
        <v>6097</v>
      </c>
      <c r="B2803" t="s">
        <v>6098</v>
      </c>
      <c r="C2803" t="e">
        <f>VLOOKUP('Домены Secretin_N'!B2803,'AC-Architecture'!A:C,3,FALSE)</f>
        <v>#N/A</v>
      </c>
      <c r="D2803">
        <v>711</v>
      </c>
      <c r="E2803" t="s">
        <v>3632</v>
      </c>
      <c r="F2803">
        <v>190</v>
      </c>
      <c r="G2803">
        <v>258</v>
      </c>
      <c r="H2803">
        <f t="shared" si="190"/>
        <v>68</v>
      </c>
      <c r="I2803" t="str">
        <f t="shared" si="191"/>
        <v>E6WR54_PSEUU/190-258</v>
      </c>
      <c r="K2803" t="e">
        <f>IF(C2803="Secretin_N, Secretin, TraK","T","N")</f>
        <v>#N/A</v>
      </c>
      <c r="L2803" t="e">
        <f>VLOOKUP(E2803,'Uniprot taxonomy'!E:J,4,FALSE)</f>
        <v>#N/A</v>
      </c>
      <c r="M2803" t="e">
        <f>LEFT(VLOOKUP(B2803,'Uniprot taxonomy'!B:R,5,FALSE))</f>
        <v>#N/A</v>
      </c>
      <c r="N2803" t="e">
        <f>VLOOKUP(B2803,'Uniprot taxonomy'!B:R,5,FALSE)</f>
        <v>#N/A</v>
      </c>
      <c r="O2803" t="e">
        <f>VLOOKUP(B2803,'Uniprot taxonomy'!B:R,6,FALSE)</f>
        <v>#N/A</v>
      </c>
      <c r="P2803" t="e">
        <f>VLOOKUP(B2803,'Uniprot taxonomy'!B:R,7,FALSE)</f>
        <v>#N/A</v>
      </c>
      <c r="Q2803" t="e">
        <f>VLOOKUP(B2803,'Uniprot taxonomy'!B:R,8,FALSE)</f>
        <v>#N/A</v>
      </c>
    </row>
    <row r="2804" spans="1:17" hidden="1" x14ac:dyDescent="0.25">
      <c r="A2804" t="s">
        <v>6097</v>
      </c>
      <c r="B2804" t="s">
        <v>6098</v>
      </c>
      <c r="C2804" t="e">
        <f>VLOOKUP('Домены Secretin_N'!B2804,'AC-Architecture'!A:C,3,FALSE)</f>
        <v>#N/A</v>
      </c>
      <c r="D2804">
        <v>711</v>
      </c>
      <c r="E2804" t="s">
        <v>3632</v>
      </c>
      <c r="F2804">
        <v>262</v>
      </c>
      <c r="G2804">
        <v>369</v>
      </c>
      <c r="H2804">
        <f t="shared" si="190"/>
        <v>107</v>
      </c>
      <c r="I2804" t="str">
        <f t="shared" si="191"/>
        <v>E6WR54_PSEUU/262-369</v>
      </c>
      <c r="K2804" t="e">
        <f>IF(C2804="Secretin_N, Secretin, TraK","T","N")</f>
        <v>#N/A</v>
      </c>
      <c r="L2804" t="e">
        <f>VLOOKUP(E2804,'Uniprot taxonomy'!E:J,4,FALSE)</f>
        <v>#N/A</v>
      </c>
      <c r="M2804" t="e">
        <f>LEFT(VLOOKUP(B2804,'Uniprot taxonomy'!B:R,5,FALSE))</f>
        <v>#N/A</v>
      </c>
      <c r="N2804" t="e">
        <f>VLOOKUP(B2804,'Uniprot taxonomy'!B:R,5,FALSE)</f>
        <v>#N/A</v>
      </c>
      <c r="O2804" t="e">
        <f>VLOOKUP(B2804,'Uniprot taxonomy'!B:R,6,FALSE)</f>
        <v>#N/A</v>
      </c>
      <c r="P2804" t="e">
        <f>VLOOKUP(B2804,'Uniprot taxonomy'!B:R,7,FALSE)</f>
        <v>#N/A</v>
      </c>
      <c r="Q2804" t="e">
        <f>VLOOKUP(B2804,'Uniprot taxonomy'!B:R,8,FALSE)</f>
        <v>#N/A</v>
      </c>
    </row>
    <row r="2805" spans="1:17" hidden="1" x14ac:dyDescent="0.25">
      <c r="A2805" t="s">
        <v>6099</v>
      </c>
      <c r="B2805" t="s">
        <v>6100</v>
      </c>
      <c r="C2805" t="e">
        <f>VLOOKUP('Домены Secretin_N'!B2805,'AC-Architecture'!A:C,3,FALSE)</f>
        <v>#N/A</v>
      </c>
      <c r="D2805">
        <v>619</v>
      </c>
      <c r="E2805" t="s">
        <v>3632</v>
      </c>
      <c r="F2805">
        <v>285</v>
      </c>
      <c r="G2805">
        <v>362</v>
      </c>
      <c r="H2805">
        <f t="shared" si="190"/>
        <v>77</v>
      </c>
      <c r="I2805" t="str">
        <f t="shared" si="191"/>
        <v>E6WR98_PSEUU/285-362</v>
      </c>
      <c r="K2805" t="e">
        <f>IF(C2805="Secretin_N, Secretin, TraK","T","N")</f>
        <v>#N/A</v>
      </c>
      <c r="L2805" t="e">
        <f>VLOOKUP(E2805,'Uniprot taxonomy'!E:J,4,FALSE)</f>
        <v>#N/A</v>
      </c>
      <c r="M2805" t="e">
        <f>LEFT(VLOOKUP(B2805,'Uniprot taxonomy'!B:R,5,FALSE))</f>
        <v>#N/A</v>
      </c>
      <c r="N2805" t="e">
        <f>VLOOKUP(B2805,'Uniprot taxonomy'!B:R,5,FALSE)</f>
        <v>#N/A</v>
      </c>
      <c r="O2805" t="e">
        <f>VLOOKUP(B2805,'Uniprot taxonomy'!B:R,6,FALSE)</f>
        <v>#N/A</v>
      </c>
      <c r="P2805" t="e">
        <f>VLOOKUP(B2805,'Uniprot taxonomy'!B:R,7,FALSE)</f>
        <v>#N/A</v>
      </c>
      <c r="Q2805" t="e">
        <f>VLOOKUP(B2805,'Uniprot taxonomy'!B:R,8,FALSE)</f>
        <v>#N/A</v>
      </c>
    </row>
    <row r="2806" spans="1:17" hidden="1" x14ac:dyDescent="0.25">
      <c r="A2806" t="s">
        <v>6101</v>
      </c>
      <c r="B2806" t="s">
        <v>6102</v>
      </c>
      <c r="C2806" t="e">
        <f>VLOOKUP('Домены Secretin_N'!B2806,'AC-Architecture'!A:C,3,FALSE)</f>
        <v>#N/A</v>
      </c>
      <c r="D2806">
        <v>664</v>
      </c>
      <c r="E2806" t="s">
        <v>3632</v>
      </c>
      <c r="F2806">
        <v>187</v>
      </c>
      <c r="G2806">
        <v>257</v>
      </c>
      <c r="H2806">
        <f t="shared" si="190"/>
        <v>70</v>
      </c>
      <c r="I2806" t="str">
        <f t="shared" si="191"/>
        <v>E6WY71_NITSE/187-257</v>
      </c>
      <c r="K2806" t="e">
        <f>IF(C2806="Secretin_N, Secretin, TraK","T","N")</f>
        <v>#N/A</v>
      </c>
      <c r="L2806" t="e">
        <f>VLOOKUP(E2806,'Uniprot taxonomy'!E:J,4,FALSE)</f>
        <v>#N/A</v>
      </c>
      <c r="M2806" t="e">
        <f>LEFT(VLOOKUP(B2806,'Uniprot taxonomy'!B:R,5,FALSE))</f>
        <v>#N/A</v>
      </c>
      <c r="N2806" t="e">
        <f>VLOOKUP(B2806,'Uniprot taxonomy'!B:R,5,FALSE)</f>
        <v>#N/A</v>
      </c>
      <c r="O2806" t="e">
        <f>VLOOKUP(B2806,'Uniprot taxonomy'!B:R,6,FALSE)</f>
        <v>#N/A</v>
      </c>
      <c r="P2806" t="e">
        <f>VLOOKUP(B2806,'Uniprot taxonomy'!B:R,7,FALSE)</f>
        <v>#N/A</v>
      </c>
      <c r="Q2806" t="e">
        <f>VLOOKUP(B2806,'Uniprot taxonomy'!B:R,8,FALSE)</f>
        <v>#N/A</v>
      </c>
    </row>
    <row r="2807" spans="1:17" hidden="1" x14ac:dyDescent="0.25">
      <c r="A2807" t="s">
        <v>6101</v>
      </c>
      <c r="B2807" t="s">
        <v>6102</v>
      </c>
      <c r="C2807" t="e">
        <f>VLOOKUP('Домены Secretin_N'!B2807,'AC-Architecture'!A:C,3,FALSE)</f>
        <v>#N/A</v>
      </c>
      <c r="D2807">
        <v>664</v>
      </c>
      <c r="E2807" t="s">
        <v>3632</v>
      </c>
      <c r="F2807">
        <v>262</v>
      </c>
      <c r="G2807">
        <v>340</v>
      </c>
      <c r="H2807">
        <f t="shared" si="190"/>
        <v>78</v>
      </c>
      <c r="I2807" t="str">
        <f t="shared" si="191"/>
        <v>E6WY71_NITSE/262-340</v>
      </c>
      <c r="K2807" t="e">
        <f>IF(C2807="Secretin_N, Secretin, TraK","T","N")</f>
        <v>#N/A</v>
      </c>
      <c r="L2807" t="e">
        <f>VLOOKUP(E2807,'Uniprot taxonomy'!E:J,4,FALSE)</f>
        <v>#N/A</v>
      </c>
      <c r="M2807" t="e">
        <f>LEFT(VLOOKUP(B2807,'Uniprot taxonomy'!B:R,5,FALSE))</f>
        <v>#N/A</v>
      </c>
      <c r="N2807" t="e">
        <f>VLOOKUP(B2807,'Uniprot taxonomy'!B:R,5,FALSE)</f>
        <v>#N/A</v>
      </c>
      <c r="O2807" t="e">
        <f>VLOOKUP(B2807,'Uniprot taxonomy'!B:R,6,FALSE)</f>
        <v>#N/A</v>
      </c>
      <c r="P2807" t="e">
        <f>VLOOKUP(B2807,'Uniprot taxonomy'!B:R,7,FALSE)</f>
        <v>#N/A</v>
      </c>
      <c r="Q2807" t="e">
        <f>VLOOKUP(B2807,'Uniprot taxonomy'!B:R,8,FALSE)</f>
        <v>#N/A</v>
      </c>
    </row>
    <row r="2808" spans="1:17" hidden="1" x14ac:dyDescent="0.25">
      <c r="A2808" t="s">
        <v>6103</v>
      </c>
      <c r="B2808" t="s">
        <v>6104</v>
      </c>
      <c r="C2808" t="e">
        <f>VLOOKUP('Домены Secretin_N'!B2808,'AC-Architecture'!A:C,3,FALSE)</f>
        <v>#N/A</v>
      </c>
      <c r="D2808">
        <v>705</v>
      </c>
      <c r="E2808" t="s">
        <v>3632</v>
      </c>
      <c r="F2808">
        <v>130</v>
      </c>
      <c r="G2808">
        <v>193</v>
      </c>
      <c r="H2808">
        <f t="shared" si="190"/>
        <v>63</v>
      </c>
      <c r="I2808" t="str">
        <f t="shared" si="191"/>
        <v>E6XGB2_SHEP2/130-193</v>
      </c>
      <c r="K2808" t="e">
        <f>IF(C2808="Secretin_N, Secretin, TraK","T","N")</f>
        <v>#N/A</v>
      </c>
      <c r="L2808" t="e">
        <f>VLOOKUP(E2808,'Uniprot taxonomy'!E:J,4,FALSE)</f>
        <v>#N/A</v>
      </c>
      <c r="M2808" t="e">
        <f>LEFT(VLOOKUP(B2808,'Uniprot taxonomy'!B:R,5,FALSE))</f>
        <v>#N/A</v>
      </c>
      <c r="N2808" t="e">
        <f>VLOOKUP(B2808,'Uniprot taxonomy'!B:R,5,FALSE)</f>
        <v>#N/A</v>
      </c>
      <c r="O2808" t="e">
        <f>VLOOKUP(B2808,'Uniprot taxonomy'!B:R,6,FALSE)</f>
        <v>#N/A</v>
      </c>
      <c r="P2808" t="e">
        <f>VLOOKUP(B2808,'Uniprot taxonomy'!B:R,7,FALSE)</f>
        <v>#N/A</v>
      </c>
      <c r="Q2808" t="e">
        <f>VLOOKUP(B2808,'Uniprot taxonomy'!B:R,8,FALSE)</f>
        <v>#N/A</v>
      </c>
    </row>
    <row r="2809" spans="1:17" hidden="1" x14ac:dyDescent="0.25">
      <c r="A2809" t="s">
        <v>6103</v>
      </c>
      <c r="B2809" t="s">
        <v>6104</v>
      </c>
      <c r="C2809" t="e">
        <f>VLOOKUP('Домены Secretin_N'!B2809,'AC-Architecture'!A:C,3,FALSE)</f>
        <v>#N/A</v>
      </c>
      <c r="D2809">
        <v>705</v>
      </c>
      <c r="E2809" t="s">
        <v>3632</v>
      </c>
      <c r="F2809">
        <v>195</v>
      </c>
      <c r="G2809">
        <v>266</v>
      </c>
      <c r="H2809">
        <f t="shared" si="190"/>
        <v>71</v>
      </c>
      <c r="I2809" t="str">
        <f t="shared" si="191"/>
        <v>E6XGB2_SHEP2/195-266</v>
      </c>
      <c r="K2809" t="e">
        <f>IF(C2809="Secretin_N, Secretin, TraK","T","N")</f>
        <v>#N/A</v>
      </c>
      <c r="L2809" t="e">
        <f>VLOOKUP(E2809,'Uniprot taxonomy'!E:J,4,FALSE)</f>
        <v>#N/A</v>
      </c>
      <c r="M2809" t="e">
        <f>LEFT(VLOOKUP(B2809,'Uniprot taxonomy'!B:R,5,FALSE))</f>
        <v>#N/A</v>
      </c>
      <c r="N2809" t="e">
        <f>VLOOKUP(B2809,'Uniprot taxonomy'!B:R,5,FALSE)</f>
        <v>#N/A</v>
      </c>
      <c r="O2809" t="e">
        <f>VLOOKUP(B2809,'Uniprot taxonomy'!B:R,6,FALSE)</f>
        <v>#N/A</v>
      </c>
      <c r="P2809" t="e">
        <f>VLOOKUP(B2809,'Uniprot taxonomy'!B:R,7,FALSE)</f>
        <v>#N/A</v>
      </c>
      <c r="Q2809" t="e">
        <f>VLOOKUP(B2809,'Uniprot taxonomy'!B:R,8,FALSE)</f>
        <v>#N/A</v>
      </c>
    </row>
    <row r="2810" spans="1:17" hidden="1" x14ac:dyDescent="0.25">
      <c r="A2810" t="s">
        <v>6103</v>
      </c>
      <c r="B2810" t="s">
        <v>6104</v>
      </c>
      <c r="C2810" t="e">
        <f>VLOOKUP('Домены Secretin_N'!B2810,'AC-Architecture'!A:C,3,FALSE)</f>
        <v>#N/A</v>
      </c>
      <c r="D2810">
        <v>705</v>
      </c>
      <c r="E2810" t="s">
        <v>3632</v>
      </c>
      <c r="F2810">
        <v>270</v>
      </c>
      <c r="G2810">
        <v>348</v>
      </c>
      <c r="H2810">
        <f t="shared" si="190"/>
        <v>78</v>
      </c>
      <c r="I2810" t="str">
        <f t="shared" si="191"/>
        <v>E6XGB2_SHEP2/270-348</v>
      </c>
      <c r="K2810" t="e">
        <f>IF(C2810="Secretin_N, Secretin, TraK","T","N")</f>
        <v>#N/A</v>
      </c>
      <c r="L2810" t="e">
        <f>VLOOKUP(E2810,'Uniprot taxonomy'!E:J,4,FALSE)</f>
        <v>#N/A</v>
      </c>
      <c r="M2810" t="e">
        <f>LEFT(VLOOKUP(B2810,'Uniprot taxonomy'!B:R,5,FALSE))</f>
        <v>#N/A</v>
      </c>
      <c r="N2810" t="e">
        <f>VLOOKUP(B2810,'Uniprot taxonomy'!B:R,5,FALSE)</f>
        <v>#N/A</v>
      </c>
      <c r="O2810" t="e">
        <f>VLOOKUP(B2810,'Uniprot taxonomy'!B:R,6,FALSE)</f>
        <v>#N/A</v>
      </c>
      <c r="P2810" t="e">
        <f>VLOOKUP(B2810,'Uniprot taxonomy'!B:R,7,FALSE)</f>
        <v>#N/A</v>
      </c>
      <c r="Q2810" t="e">
        <f>VLOOKUP(B2810,'Uniprot taxonomy'!B:R,8,FALSE)</f>
        <v>#N/A</v>
      </c>
    </row>
    <row r="2811" spans="1:17" hidden="1" x14ac:dyDescent="0.25">
      <c r="A2811" t="s">
        <v>6105</v>
      </c>
      <c r="B2811" t="s">
        <v>6106</v>
      </c>
      <c r="C2811" t="e">
        <f>VLOOKUP('Домены Secretin_N'!B2811,'AC-Architecture'!A:C,3,FALSE)</f>
        <v>#N/A</v>
      </c>
      <c r="D2811">
        <v>683</v>
      </c>
      <c r="E2811" t="s">
        <v>3632</v>
      </c>
      <c r="F2811">
        <v>368</v>
      </c>
      <c r="G2811">
        <v>433</v>
      </c>
      <c r="H2811">
        <f t="shared" si="190"/>
        <v>65</v>
      </c>
      <c r="I2811" t="str">
        <f t="shared" si="191"/>
        <v>E6XHV2_SHEP2/368-433</v>
      </c>
      <c r="K2811" t="e">
        <f>IF(C2811="Secretin_N, Secretin, TraK","T","N")</f>
        <v>#N/A</v>
      </c>
      <c r="L2811" t="e">
        <f>VLOOKUP(E2811,'Uniprot taxonomy'!E:J,4,FALSE)</f>
        <v>#N/A</v>
      </c>
      <c r="M2811" t="e">
        <f>LEFT(VLOOKUP(B2811,'Uniprot taxonomy'!B:R,5,FALSE))</f>
        <v>#N/A</v>
      </c>
      <c r="N2811" t="e">
        <f>VLOOKUP(B2811,'Uniprot taxonomy'!B:R,5,FALSE)</f>
        <v>#N/A</v>
      </c>
      <c r="O2811" t="e">
        <f>VLOOKUP(B2811,'Uniprot taxonomy'!B:R,6,FALSE)</f>
        <v>#N/A</v>
      </c>
      <c r="P2811" t="e">
        <f>VLOOKUP(B2811,'Uniprot taxonomy'!B:R,7,FALSE)</f>
        <v>#N/A</v>
      </c>
      <c r="Q2811" t="e">
        <f>VLOOKUP(B2811,'Uniprot taxonomy'!B:R,8,FALSE)</f>
        <v>#N/A</v>
      </c>
    </row>
    <row r="2812" spans="1:17" x14ac:dyDescent="0.25">
      <c r="A2812" t="s">
        <v>752</v>
      </c>
      <c r="B2812" t="s">
        <v>2051</v>
      </c>
      <c r="C2812" t="str">
        <f>VLOOKUP('Домены Secretin_N'!B2812,'AC-Architecture'!A:C,3,FALSE)</f>
        <v>Secretin_N, Secretin</v>
      </c>
      <c r="D2812">
        <v>445</v>
      </c>
      <c r="E2812" t="s">
        <v>3632</v>
      </c>
      <c r="F2812">
        <v>122</v>
      </c>
      <c r="G2812">
        <v>187</v>
      </c>
      <c r="H2812">
        <f t="shared" si="190"/>
        <v>65</v>
      </c>
      <c r="I2812" t="str">
        <f t="shared" si="191"/>
        <v>E7A793_HAEIF/122-187</v>
      </c>
      <c r="J2812" t="str">
        <f t="shared" ref="J2812:J2813" si="192">CONCATENATE(K2812,"_",LEFT(O2812,3),"_",LEFT(Q2812,3),"_",B2812)</f>
        <v>N_Pas_Hae_E7A793</v>
      </c>
      <c r="K2812" t="str">
        <f>IF(C2812="Secretin_N, Secretin, TraK","T","N")</f>
        <v>N</v>
      </c>
      <c r="L2812" t="str">
        <f>VLOOKUP(B2812,'Uniprot taxonomy'!B:R,4,FALSE)</f>
        <v>Proteobacteria</v>
      </c>
      <c r="M2812" t="str">
        <f>LEFT(VLOOKUP(B2812,'Uniprot taxonomy'!B:R,5,FALSE))</f>
        <v>G</v>
      </c>
      <c r="N2812" t="str">
        <f>VLOOKUP(B2812,'Uniprot taxonomy'!B:R,5,FALSE)</f>
        <v>Gammaproteobacteria</v>
      </c>
      <c r="O2812" t="str">
        <f>VLOOKUP(B2812,'Uniprot taxonomy'!B:R,6,FALSE)</f>
        <v>Pasteurellales</v>
      </c>
      <c r="P2812" t="str">
        <f>VLOOKUP(B2812,'Uniprot taxonomy'!B:R,7,FALSE)</f>
        <v>Pasteurellaceae</v>
      </c>
      <c r="Q2812" t="str">
        <f>VLOOKUP(B2812,'Uniprot taxonomy'!B:R,8,FALSE)</f>
        <v>Haemophilus</v>
      </c>
    </row>
    <row r="2813" spans="1:17" x14ac:dyDescent="0.25">
      <c r="A2813" t="s">
        <v>753</v>
      </c>
      <c r="B2813" t="s">
        <v>2052</v>
      </c>
      <c r="C2813" t="str">
        <f>VLOOKUP('Домены Secretin_N'!B2813,'AC-Architecture'!A:C,3,FALSE)</f>
        <v>Secretin_N, Secretin</v>
      </c>
      <c r="D2813">
        <v>445</v>
      </c>
      <c r="E2813" t="s">
        <v>3632</v>
      </c>
      <c r="F2813">
        <v>122</v>
      </c>
      <c r="G2813">
        <v>187</v>
      </c>
      <c r="H2813">
        <f t="shared" si="190"/>
        <v>65</v>
      </c>
      <c r="I2813" t="str">
        <f t="shared" si="191"/>
        <v>E7AF75_HAEIF/122-187</v>
      </c>
      <c r="J2813" t="str">
        <f t="shared" si="192"/>
        <v>N_Pas_Hae_E7AF75</v>
      </c>
      <c r="K2813" t="str">
        <f>IF(C2813="Secretin_N, Secretin, TraK","T","N")</f>
        <v>N</v>
      </c>
      <c r="L2813" t="str">
        <f>VLOOKUP(B2813,'Uniprot taxonomy'!B:R,4,FALSE)</f>
        <v>Proteobacteria</v>
      </c>
      <c r="M2813" t="str">
        <f>LEFT(VLOOKUP(B2813,'Uniprot taxonomy'!B:R,5,FALSE))</f>
        <v>G</v>
      </c>
      <c r="N2813" t="str">
        <f>VLOOKUP(B2813,'Uniprot taxonomy'!B:R,5,FALSE)</f>
        <v>Gammaproteobacteria</v>
      </c>
      <c r="O2813" t="str">
        <f>VLOOKUP(B2813,'Uniprot taxonomy'!B:R,6,FALSE)</f>
        <v>Pasteurellales</v>
      </c>
      <c r="P2813" t="str">
        <f>VLOOKUP(B2813,'Uniprot taxonomy'!B:R,7,FALSE)</f>
        <v>Pasteurellaceae</v>
      </c>
      <c r="Q2813" t="str">
        <f>VLOOKUP(B2813,'Uniprot taxonomy'!B:R,8,FALSE)</f>
        <v>Haemophilus</v>
      </c>
    </row>
    <row r="2814" spans="1:17" hidden="1" x14ac:dyDescent="0.25">
      <c r="A2814" t="s">
        <v>6107</v>
      </c>
      <c r="B2814" t="s">
        <v>6108</v>
      </c>
      <c r="C2814" t="e">
        <f>VLOOKUP('Домены Secretin_N'!B2814,'AC-Architecture'!A:C,3,FALSE)</f>
        <v>#N/A</v>
      </c>
      <c r="D2814">
        <v>531</v>
      </c>
      <c r="E2814" t="s">
        <v>3632</v>
      </c>
      <c r="F2814">
        <v>121</v>
      </c>
      <c r="G2814">
        <v>184</v>
      </c>
      <c r="H2814">
        <f t="shared" si="190"/>
        <v>63</v>
      </c>
      <c r="I2814" t="str">
        <f t="shared" si="191"/>
        <v>E7B3F1_YERE1/121-184</v>
      </c>
      <c r="K2814" t="e">
        <f>IF(C2814="Secretin_N, Secretin, TraK","T","N")</f>
        <v>#N/A</v>
      </c>
      <c r="L2814" t="e">
        <f>VLOOKUP(E2814,'Uniprot taxonomy'!E:J,4,FALSE)</f>
        <v>#N/A</v>
      </c>
      <c r="M2814" t="e">
        <f>LEFT(VLOOKUP(B2814,'Uniprot taxonomy'!B:R,5,FALSE))</f>
        <v>#N/A</v>
      </c>
      <c r="N2814" t="e">
        <f>VLOOKUP(B2814,'Uniprot taxonomy'!B:R,5,FALSE)</f>
        <v>#N/A</v>
      </c>
      <c r="O2814" t="e">
        <f>VLOOKUP(B2814,'Uniprot taxonomy'!B:R,6,FALSE)</f>
        <v>#N/A</v>
      </c>
      <c r="P2814" t="e">
        <f>VLOOKUP(B2814,'Uniprot taxonomy'!B:R,7,FALSE)</f>
        <v>#N/A</v>
      </c>
      <c r="Q2814" t="e">
        <f>VLOOKUP(B2814,'Uniprot taxonomy'!B:R,8,FALSE)</f>
        <v>#N/A</v>
      </c>
    </row>
    <row r="2815" spans="1:17" hidden="1" x14ac:dyDescent="0.25">
      <c r="A2815" t="s">
        <v>6107</v>
      </c>
      <c r="B2815" t="s">
        <v>6108</v>
      </c>
      <c r="C2815" t="e">
        <f>VLOOKUP('Домены Secretin_N'!B2815,'AC-Architecture'!A:C,3,FALSE)</f>
        <v>#N/A</v>
      </c>
      <c r="D2815">
        <v>531</v>
      </c>
      <c r="E2815" t="s">
        <v>3632</v>
      </c>
      <c r="F2815">
        <v>186</v>
      </c>
      <c r="G2815">
        <v>258</v>
      </c>
      <c r="H2815">
        <f t="shared" si="190"/>
        <v>72</v>
      </c>
      <c r="I2815" t="str">
        <f t="shared" si="191"/>
        <v>E7B3F1_YERE1/186-258</v>
      </c>
      <c r="K2815" t="e">
        <f>IF(C2815="Secretin_N, Secretin, TraK","T","N")</f>
        <v>#N/A</v>
      </c>
      <c r="L2815" t="e">
        <f>VLOOKUP(E2815,'Uniprot taxonomy'!E:J,4,FALSE)</f>
        <v>#N/A</v>
      </c>
      <c r="M2815" t="e">
        <f>LEFT(VLOOKUP(B2815,'Uniprot taxonomy'!B:R,5,FALSE))</f>
        <v>#N/A</v>
      </c>
      <c r="N2815" t="e">
        <f>VLOOKUP(B2815,'Uniprot taxonomy'!B:R,5,FALSE)</f>
        <v>#N/A</v>
      </c>
      <c r="O2815" t="e">
        <f>VLOOKUP(B2815,'Uniprot taxonomy'!B:R,6,FALSE)</f>
        <v>#N/A</v>
      </c>
      <c r="P2815" t="e">
        <f>VLOOKUP(B2815,'Uniprot taxonomy'!B:R,7,FALSE)</f>
        <v>#N/A</v>
      </c>
      <c r="Q2815" t="e">
        <f>VLOOKUP(B2815,'Uniprot taxonomy'!B:R,8,FALSE)</f>
        <v>#N/A</v>
      </c>
    </row>
    <row r="2816" spans="1:17" hidden="1" x14ac:dyDescent="0.25">
      <c r="A2816" t="s">
        <v>6107</v>
      </c>
      <c r="B2816" t="s">
        <v>6108</v>
      </c>
      <c r="C2816" t="e">
        <f>VLOOKUP('Домены Secretin_N'!B2816,'AC-Architecture'!A:C,3,FALSE)</f>
        <v>#N/A</v>
      </c>
      <c r="D2816">
        <v>531</v>
      </c>
      <c r="E2816" t="s">
        <v>3632</v>
      </c>
      <c r="F2816">
        <v>262</v>
      </c>
      <c r="G2816">
        <v>339</v>
      </c>
      <c r="H2816">
        <f t="shared" si="190"/>
        <v>77</v>
      </c>
      <c r="I2816" t="str">
        <f t="shared" si="191"/>
        <v>E7B3F1_YERE1/262-339</v>
      </c>
      <c r="K2816" t="e">
        <f>IF(C2816="Secretin_N, Secretin, TraK","T","N")</f>
        <v>#N/A</v>
      </c>
      <c r="L2816" t="e">
        <f>VLOOKUP(E2816,'Uniprot taxonomy'!E:J,4,FALSE)</f>
        <v>#N/A</v>
      </c>
      <c r="M2816" t="e">
        <f>LEFT(VLOOKUP(B2816,'Uniprot taxonomy'!B:R,5,FALSE))</f>
        <v>#N/A</v>
      </c>
      <c r="N2816" t="e">
        <f>VLOOKUP(B2816,'Uniprot taxonomy'!B:R,5,FALSE)</f>
        <v>#N/A</v>
      </c>
      <c r="O2816" t="e">
        <f>VLOOKUP(B2816,'Uniprot taxonomy'!B:R,6,FALSE)</f>
        <v>#N/A</v>
      </c>
      <c r="P2816" t="e">
        <f>VLOOKUP(B2816,'Uniprot taxonomy'!B:R,7,FALSE)</f>
        <v>#N/A</v>
      </c>
      <c r="Q2816" t="e">
        <f>VLOOKUP(B2816,'Uniprot taxonomy'!B:R,8,FALSE)</f>
        <v>#N/A</v>
      </c>
    </row>
    <row r="2817" spans="1:17" x14ac:dyDescent="0.25">
      <c r="A2817" t="s">
        <v>754</v>
      </c>
      <c r="B2817" t="s">
        <v>2053</v>
      </c>
      <c r="C2817" t="str">
        <f>VLOOKUP('Домены Secretin_N'!B2817,'AC-Architecture'!A:C,3,FALSE)</f>
        <v>Secretin_N, Secretin</v>
      </c>
      <c r="D2817">
        <v>493</v>
      </c>
      <c r="E2817" t="s">
        <v>3632</v>
      </c>
      <c r="F2817">
        <v>175</v>
      </c>
      <c r="G2817">
        <v>267</v>
      </c>
      <c r="H2817">
        <f t="shared" si="190"/>
        <v>92</v>
      </c>
      <c r="I2817" t="str">
        <f t="shared" si="191"/>
        <v>E7B6B1_YERE1/175-267</v>
      </c>
      <c r="J2817" t="str">
        <f>CONCATENATE(K2817,"_",LEFT(O2817,3),"_",LEFT(Q2817,3),"_",B2817)</f>
        <v>N_Ent_Yer_E7B6B1</v>
      </c>
      <c r="K2817" t="str">
        <f>IF(C2817="Secretin_N, Secretin, TraK","T","N")</f>
        <v>N</v>
      </c>
      <c r="L2817" t="str">
        <f>VLOOKUP(B2817,'Uniprot taxonomy'!B:R,4,FALSE)</f>
        <v>Proteobacteria</v>
      </c>
      <c r="M2817" t="str">
        <f>LEFT(VLOOKUP(B2817,'Uniprot taxonomy'!B:R,5,FALSE))</f>
        <v>G</v>
      </c>
      <c r="N2817" t="str">
        <f>VLOOKUP(B2817,'Uniprot taxonomy'!B:R,5,FALSE)</f>
        <v>Gammaproteobacteria</v>
      </c>
      <c r="O2817" t="str">
        <f>VLOOKUP(B2817,'Uniprot taxonomy'!B:R,6,FALSE)</f>
        <v>Enterobacteriales</v>
      </c>
      <c r="P2817" t="str">
        <f>VLOOKUP(B2817,'Uniprot taxonomy'!B:R,7,FALSE)</f>
        <v>Enterobacteriaceae</v>
      </c>
      <c r="Q2817" t="str">
        <f>VLOOKUP(B2817,'Uniprot taxonomy'!B:R,8,FALSE)</f>
        <v>Yersinia</v>
      </c>
    </row>
    <row r="2818" spans="1:17" hidden="1" x14ac:dyDescent="0.25">
      <c r="A2818" t="s">
        <v>6109</v>
      </c>
      <c r="B2818" t="s">
        <v>6110</v>
      </c>
      <c r="C2818" t="e">
        <f>VLOOKUP('Домены Secretin_N'!B2818,'AC-Architecture'!A:C,3,FALSE)</f>
        <v>#N/A</v>
      </c>
      <c r="D2818">
        <v>416</v>
      </c>
      <c r="E2818" t="s">
        <v>3632</v>
      </c>
      <c r="F2818">
        <v>122</v>
      </c>
      <c r="G2818">
        <v>186</v>
      </c>
      <c r="H2818">
        <f t="shared" si="190"/>
        <v>64</v>
      </c>
      <c r="I2818" t="str">
        <f t="shared" si="191"/>
        <v>E7B831_YERE1/122-186</v>
      </c>
      <c r="K2818" t="e">
        <f>IF(C2818="Secretin_N, Secretin, TraK","T","N")</f>
        <v>#N/A</v>
      </c>
      <c r="L2818" t="e">
        <f>VLOOKUP(E2818,'Uniprot taxonomy'!E:J,4,FALSE)</f>
        <v>#N/A</v>
      </c>
      <c r="M2818" t="e">
        <f>LEFT(VLOOKUP(B2818,'Uniprot taxonomy'!B:R,5,FALSE))</f>
        <v>#N/A</v>
      </c>
      <c r="N2818" t="e">
        <f>VLOOKUP(B2818,'Uniprot taxonomy'!B:R,5,FALSE)</f>
        <v>#N/A</v>
      </c>
      <c r="O2818" t="e">
        <f>VLOOKUP(B2818,'Uniprot taxonomy'!B:R,6,FALSE)</f>
        <v>#N/A</v>
      </c>
      <c r="P2818" t="e">
        <f>VLOOKUP(B2818,'Uniprot taxonomy'!B:R,7,FALSE)</f>
        <v>#N/A</v>
      </c>
      <c r="Q2818" t="e">
        <f>VLOOKUP(B2818,'Uniprot taxonomy'!B:R,8,FALSE)</f>
        <v>#N/A</v>
      </c>
    </row>
    <row r="2819" spans="1:17" hidden="1" x14ac:dyDescent="0.25">
      <c r="A2819" t="s">
        <v>6111</v>
      </c>
      <c r="B2819" t="s">
        <v>6112</v>
      </c>
      <c r="C2819" t="e">
        <f>VLOOKUP('Домены Secretin_N'!B2819,'AC-Architecture'!A:C,3,FALSE)</f>
        <v>#N/A</v>
      </c>
      <c r="D2819">
        <v>607</v>
      </c>
      <c r="E2819" t="s">
        <v>3632</v>
      </c>
      <c r="F2819">
        <v>111</v>
      </c>
      <c r="G2819">
        <v>173</v>
      </c>
      <c r="H2819">
        <f t="shared" ref="H2819:H2882" si="193">G2819-F2819</f>
        <v>62</v>
      </c>
      <c r="I2819" t="str">
        <f t="shared" ref="I2819:I2882" si="194">CONCATENATE(A2819,"/",F2819,"-",G2819)</f>
        <v>E7BAZ3_YERE1/111-173</v>
      </c>
      <c r="K2819" t="e">
        <f>IF(C2819="Secretin_N, Secretin, TraK","T","N")</f>
        <v>#N/A</v>
      </c>
      <c r="L2819" t="e">
        <f>VLOOKUP(E2819,'Uniprot taxonomy'!E:J,4,FALSE)</f>
        <v>#N/A</v>
      </c>
      <c r="M2819" t="e">
        <f>LEFT(VLOOKUP(B2819,'Uniprot taxonomy'!B:R,5,FALSE))</f>
        <v>#N/A</v>
      </c>
      <c r="N2819" t="e">
        <f>VLOOKUP(B2819,'Uniprot taxonomy'!B:R,5,FALSE)</f>
        <v>#N/A</v>
      </c>
      <c r="O2819" t="e">
        <f>VLOOKUP(B2819,'Uniprot taxonomy'!B:R,6,FALSE)</f>
        <v>#N/A</v>
      </c>
      <c r="P2819" t="e">
        <f>VLOOKUP(B2819,'Uniprot taxonomy'!B:R,7,FALSE)</f>
        <v>#N/A</v>
      </c>
      <c r="Q2819" t="e">
        <f>VLOOKUP(B2819,'Uniprot taxonomy'!B:R,8,FALSE)</f>
        <v>#N/A</v>
      </c>
    </row>
    <row r="2820" spans="1:17" hidden="1" x14ac:dyDescent="0.25">
      <c r="A2820" t="s">
        <v>6111</v>
      </c>
      <c r="B2820" t="s">
        <v>6112</v>
      </c>
      <c r="C2820" t="e">
        <f>VLOOKUP('Домены Secretin_N'!B2820,'AC-Architecture'!A:C,3,FALSE)</f>
        <v>#N/A</v>
      </c>
      <c r="D2820">
        <v>607</v>
      </c>
      <c r="E2820" t="s">
        <v>3632</v>
      </c>
      <c r="F2820">
        <v>184</v>
      </c>
      <c r="G2820">
        <v>281</v>
      </c>
      <c r="H2820">
        <f t="shared" si="193"/>
        <v>97</v>
      </c>
      <c r="I2820" t="str">
        <f t="shared" si="194"/>
        <v>E7BAZ3_YERE1/184-281</v>
      </c>
      <c r="K2820" t="e">
        <f>IF(C2820="Secretin_N, Secretin, TraK","T","N")</f>
        <v>#N/A</v>
      </c>
      <c r="L2820" t="e">
        <f>VLOOKUP(E2820,'Uniprot taxonomy'!E:J,4,FALSE)</f>
        <v>#N/A</v>
      </c>
      <c r="M2820" t="e">
        <f>LEFT(VLOOKUP(B2820,'Uniprot taxonomy'!B:R,5,FALSE))</f>
        <v>#N/A</v>
      </c>
      <c r="N2820" t="e">
        <f>VLOOKUP(B2820,'Uniprot taxonomy'!B:R,5,FALSE)</f>
        <v>#N/A</v>
      </c>
      <c r="O2820" t="e">
        <f>VLOOKUP(B2820,'Uniprot taxonomy'!B:R,6,FALSE)</f>
        <v>#N/A</v>
      </c>
      <c r="P2820" t="e">
        <f>VLOOKUP(B2820,'Uniprot taxonomy'!B:R,7,FALSE)</f>
        <v>#N/A</v>
      </c>
      <c r="Q2820" t="e">
        <f>VLOOKUP(B2820,'Uniprot taxonomy'!B:R,8,FALSE)</f>
        <v>#N/A</v>
      </c>
    </row>
    <row r="2821" spans="1:17" hidden="1" x14ac:dyDescent="0.25">
      <c r="A2821" t="s">
        <v>6113</v>
      </c>
      <c r="B2821" t="s">
        <v>6114</v>
      </c>
      <c r="C2821" t="e">
        <f>VLOOKUP('Домены Secretin_N'!B2821,'AC-Architecture'!A:C,3,FALSE)</f>
        <v>#N/A</v>
      </c>
      <c r="D2821">
        <v>761</v>
      </c>
      <c r="E2821" t="s">
        <v>3632</v>
      </c>
      <c r="F2821">
        <v>435</v>
      </c>
      <c r="G2821">
        <v>507</v>
      </c>
      <c r="H2821">
        <f t="shared" si="193"/>
        <v>72</v>
      </c>
      <c r="I2821" t="str">
        <f t="shared" si="194"/>
        <v>E7BEF8_NEIMW/435-507</v>
      </c>
      <c r="K2821" t="e">
        <f>IF(C2821="Secretin_N, Secretin, TraK","T","N")</f>
        <v>#N/A</v>
      </c>
      <c r="L2821" t="e">
        <f>VLOOKUP(E2821,'Uniprot taxonomy'!E:J,4,FALSE)</f>
        <v>#N/A</v>
      </c>
      <c r="M2821" t="e">
        <f>LEFT(VLOOKUP(B2821,'Uniprot taxonomy'!B:R,5,FALSE))</f>
        <v>#N/A</v>
      </c>
      <c r="N2821" t="e">
        <f>VLOOKUP(B2821,'Uniprot taxonomy'!B:R,5,FALSE)</f>
        <v>#N/A</v>
      </c>
      <c r="O2821" t="e">
        <f>VLOOKUP(B2821,'Uniprot taxonomy'!B:R,6,FALSE)</f>
        <v>#N/A</v>
      </c>
      <c r="P2821" t="e">
        <f>VLOOKUP(B2821,'Uniprot taxonomy'!B:R,7,FALSE)</f>
        <v>#N/A</v>
      </c>
      <c r="Q2821" t="e">
        <f>VLOOKUP(B2821,'Uniprot taxonomy'!B:R,8,FALSE)</f>
        <v>#N/A</v>
      </c>
    </row>
    <row r="2822" spans="1:17" hidden="1" x14ac:dyDescent="0.25">
      <c r="A2822" t="s">
        <v>6115</v>
      </c>
      <c r="B2822" t="s">
        <v>6116</v>
      </c>
      <c r="C2822" t="e">
        <f>VLOOKUP('Домены Secretin_N'!B2822,'AC-Architecture'!A:C,3,FALSE)</f>
        <v>#N/A</v>
      </c>
      <c r="D2822">
        <v>386</v>
      </c>
      <c r="E2822" t="s">
        <v>3632</v>
      </c>
      <c r="F2822">
        <v>93</v>
      </c>
      <c r="G2822">
        <v>154</v>
      </c>
      <c r="H2822">
        <f t="shared" si="193"/>
        <v>61</v>
      </c>
      <c r="I2822" t="str">
        <f t="shared" si="194"/>
        <v>E7HHB8_ECOLX/93-154</v>
      </c>
      <c r="K2822" t="e">
        <f>IF(C2822="Secretin_N, Secretin, TraK","T","N")</f>
        <v>#N/A</v>
      </c>
      <c r="L2822" t="e">
        <f>VLOOKUP(E2822,'Uniprot taxonomy'!E:J,4,FALSE)</f>
        <v>#N/A</v>
      </c>
      <c r="M2822" t="e">
        <f>LEFT(VLOOKUP(B2822,'Uniprot taxonomy'!B:R,5,FALSE))</f>
        <v>#N/A</v>
      </c>
      <c r="N2822" t="e">
        <f>VLOOKUP(B2822,'Uniprot taxonomy'!B:R,5,FALSE)</f>
        <v>#N/A</v>
      </c>
      <c r="O2822" t="e">
        <f>VLOOKUP(B2822,'Uniprot taxonomy'!B:R,6,FALSE)</f>
        <v>#N/A</v>
      </c>
      <c r="P2822" t="e">
        <f>VLOOKUP(B2822,'Uniprot taxonomy'!B:R,7,FALSE)</f>
        <v>#N/A</v>
      </c>
      <c r="Q2822" t="e">
        <f>VLOOKUP(B2822,'Uniprot taxonomy'!B:R,8,FALSE)</f>
        <v>#N/A</v>
      </c>
    </row>
    <row r="2823" spans="1:17" x14ac:dyDescent="0.25">
      <c r="A2823" t="s">
        <v>755</v>
      </c>
      <c r="B2823" t="s">
        <v>2054</v>
      </c>
      <c r="C2823" t="str">
        <f>VLOOKUP('Домены Secretin_N'!B2823,'AC-Architecture'!A:C,3,FALSE)</f>
        <v>Secretin_N, Secretin</v>
      </c>
      <c r="D2823">
        <v>436</v>
      </c>
      <c r="E2823" t="s">
        <v>3632</v>
      </c>
      <c r="F2823">
        <v>104</v>
      </c>
      <c r="G2823">
        <v>199</v>
      </c>
      <c r="H2823">
        <f t="shared" si="193"/>
        <v>95</v>
      </c>
      <c r="I2823" t="str">
        <f t="shared" si="194"/>
        <v>E7HIC8_ECOLX/104-199</v>
      </c>
      <c r="J2823" t="str">
        <f t="shared" ref="J2823:J2824" si="195">CONCATENATE(K2823,"_",LEFT(O2823,3),"_",LEFT(Q2823,3),"_",B2823)</f>
        <v>N_Ent_Esc_E7HIC8</v>
      </c>
      <c r="K2823" t="str">
        <f>IF(C2823="Secretin_N, Secretin, TraK","T","N")</f>
        <v>N</v>
      </c>
      <c r="L2823" t="str">
        <f>VLOOKUP(B2823,'Uniprot taxonomy'!B:R,4,FALSE)</f>
        <v>Proteobacteria</v>
      </c>
      <c r="M2823" t="str">
        <f>LEFT(VLOOKUP(B2823,'Uniprot taxonomy'!B:R,5,FALSE))</f>
        <v>G</v>
      </c>
      <c r="N2823" t="str">
        <f>VLOOKUP(B2823,'Uniprot taxonomy'!B:R,5,FALSE)</f>
        <v>Gammaproteobacteria</v>
      </c>
      <c r="O2823" t="str">
        <f>VLOOKUP(B2823,'Uniprot taxonomy'!B:R,6,FALSE)</f>
        <v>Enterobacteriales</v>
      </c>
      <c r="P2823" t="str">
        <f>VLOOKUP(B2823,'Uniprot taxonomy'!B:R,7,FALSE)</f>
        <v>Enterobacteriaceae</v>
      </c>
      <c r="Q2823" t="str">
        <f>VLOOKUP(B2823,'Uniprot taxonomy'!B:R,8,FALSE)</f>
        <v>Escherichia</v>
      </c>
    </row>
    <row r="2824" spans="1:17" x14ac:dyDescent="0.25">
      <c r="A2824" t="s">
        <v>756</v>
      </c>
      <c r="B2824" t="s">
        <v>2055</v>
      </c>
      <c r="C2824" t="str">
        <f>VLOOKUP('Домены Secretin_N'!B2824,'AC-Architecture'!A:C,3,FALSE)</f>
        <v>Secretin_N, Secretin</v>
      </c>
      <c r="D2824">
        <v>512</v>
      </c>
      <c r="E2824" t="s">
        <v>3632</v>
      </c>
      <c r="F2824">
        <v>180</v>
      </c>
      <c r="G2824">
        <v>275</v>
      </c>
      <c r="H2824">
        <f t="shared" si="193"/>
        <v>95</v>
      </c>
      <c r="I2824" t="str">
        <f t="shared" si="194"/>
        <v>E7HPX5_ECOLX/180-275</v>
      </c>
      <c r="J2824" t="str">
        <f t="shared" si="195"/>
        <v>N_Ent_Esc_E7HPX5</v>
      </c>
      <c r="K2824" t="str">
        <f>IF(C2824="Secretin_N, Secretin, TraK","T","N")</f>
        <v>N</v>
      </c>
      <c r="L2824" t="str">
        <f>VLOOKUP(B2824,'Uniprot taxonomy'!B:R,4,FALSE)</f>
        <v>Proteobacteria</v>
      </c>
      <c r="M2824" t="str">
        <f>LEFT(VLOOKUP(B2824,'Uniprot taxonomy'!B:R,5,FALSE))</f>
        <v>G</v>
      </c>
      <c r="N2824" t="str">
        <f>VLOOKUP(B2824,'Uniprot taxonomy'!B:R,5,FALSE)</f>
        <v>Gammaproteobacteria</v>
      </c>
      <c r="O2824" t="str">
        <f>VLOOKUP(B2824,'Uniprot taxonomy'!B:R,6,FALSE)</f>
        <v>Enterobacteriales</v>
      </c>
      <c r="P2824" t="str">
        <f>VLOOKUP(B2824,'Uniprot taxonomy'!B:R,7,FALSE)</f>
        <v>Enterobacteriaceae</v>
      </c>
      <c r="Q2824" t="str">
        <f>VLOOKUP(B2824,'Uniprot taxonomy'!B:R,8,FALSE)</f>
        <v>Escherichia</v>
      </c>
    </row>
    <row r="2825" spans="1:17" hidden="1" x14ac:dyDescent="0.25">
      <c r="A2825" t="s">
        <v>6117</v>
      </c>
      <c r="B2825" t="s">
        <v>6118</v>
      </c>
      <c r="C2825" t="e">
        <f>VLOOKUP('Домены Secretin_N'!B2825,'AC-Architecture'!A:C,3,FALSE)</f>
        <v>#N/A</v>
      </c>
      <c r="D2825">
        <v>386</v>
      </c>
      <c r="E2825" t="s">
        <v>3632</v>
      </c>
      <c r="F2825">
        <v>93</v>
      </c>
      <c r="G2825">
        <v>154</v>
      </c>
      <c r="H2825">
        <f t="shared" si="193"/>
        <v>61</v>
      </c>
      <c r="I2825" t="str">
        <f t="shared" si="194"/>
        <v>E7HR31_ECOLX/93-154</v>
      </c>
      <c r="K2825" t="e">
        <f>IF(C2825="Secretin_N, Secretin, TraK","T","N")</f>
        <v>#N/A</v>
      </c>
      <c r="L2825" t="e">
        <f>VLOOKUP(E2825,'Uniprot taxonomy'!E:J,4,FALSE)</f>
        <v>#N/A</v>
      </c>
      <c r="M2825" t="e">
        <f>LEFT(VLOOKUP(B2825,'Uniprot taxonomy'!B:R,5,FALSE))</f>
        <v>#N/A</v>
      </c>
      <c r="N2825" t="e">
        <f>VLOOKUP(B2825,'Uniprot taxonomy'!B:R,5,FALSE)</f>
        <v>#N/A</v>
      </c>
      <c r="O2825" t="e">
        <f>VLOOKUP(B2825,'Uniprot taxonomy'!B:R,6,FALSE)</f>
        <v>#N/A</v>
      </c>
      <c r="P2825" t="e">
        <f>VLOOKUP(B2825,'Uniprot taxonomy'!B:R,7,FALSE)</f>
        <v>#N/A</v>
      </c>
      <c r="Q2825" t="e">
        <f>VLOOKUP(B2825,'Uniprot taxonomy'!B:R,8,FALSE)</f>
        <v>#N/A</v>
      </c>
    </row>
    <row r="2826" spans="1:17" hidden="1" x14ac:dyDescent="0.25">
      <c r="A2826" t="s">
        <v>6119</v>
      </c>
      <c r="B2826" t="s">
        <v>6120</v>
      </c>
      <c r="C2826" t="e">
        <f>VLOOKUP('Домены Secretin_N'!B2826,'AC-Architecture'!A:C,3,FALSE)</f>
        <v>#N/A</v>
      </c>
      <c r="D2826">
        <v>386</v>
      </c>
      <c r="E2826" t="s">
        <v>3632</v>
      </c>
      <c r="F2826">
        <v>94</v>
      </c>
      <c r="G2826">
        <v>154</v>
      </c>
      <c r="H2826">
        <f t="shared" si="193"/>
        <v>60</v>
      </c>
      <c r="I2826" t="str">
        <f t="shared" si="194"/>
        <v>E7I6S3_ECOLX/94-154</v>
      </c>
      <c r="K2826" t="e">
        <f>IF(C2826="Secretin_N, Secretin, TraK","T","N")</f>
        <v>#N/A</v>
      </c>
      <c r="L2826" t="e">
        <f>VLOOKUP(E2826,'Uniprot taxonomy'!E:J,4,FALSE)</f>
        <v>#N/A</v>
      </c>
      <c r="M2826" t="e">
        <f>LEFT(VLOOKUP(B2826,'Uniprot taxonomy'!B:R,5,FALSE))</f>
        <v>#N/A</v>
      </c>
      <c r="N2826" t="e">
        <f>VLOOKUP(B2826,'Uniprot taxonomy'!B:R,5,FALSE)</f>
        <v>#N/A</v>
      </c>
      <c r="O2826" t="e">
        <f>VLOOKUP(B2826,'Uniprot taxonomy'!B:R,6,FALSE)</f>
        <v>#N/A</v>
      </c>
      <c r="P2826" t="e">
        <f>VLOOKUP(B2826,'Uniprot taxonomy'!B:R,7,FALSE)</f>
        <v>#N/A</v>
      </c>
      <c r="Q2826" t="e">
        <f>VLOOKUP(B2826,'Uniprot taxonomy'!B:R,8,FALSE)</f>
        <v>#N/A</v>
      </c>
    </row>
    <row r="2827" spans="1:17" hidden="1" x14ac:dyDescent="0.25">
      <c r="A2827" t="s">
        <v>6121</v>
      </c>
      <c r="B2827" t="s">
        <v>6122</v>
      </c>
      <c r="C2827" t="e">
        <f>VLOOKUP('Домены Secretin_N'!B2827,'AC-Architecture'!A:C,3,FALSE)</f>
        <v>#N/A</v>
      </c>
      <c r="D2827">
        <v>613</v>
      </c>
      <c r="E2827" t="s">
        <v>3632</v>
      </c>
      <c r="F2827">
        <v>145</v>
      </c>
      <c r="G2827">
        <v>208</v>
      </c>
      <c r="H2827">
        <f t="shared" si="193"/>
        <v>63</v>
      </c>
      <c r="I2827" t="str">
        <f t="shared" si="194"/>
        <v>E7I9H0_ECOLX/145-208</v>
      </c>
      <c r="K2827" t="e">
        <f>IF(C2827="Secretin_N, Secretin, TraK","T","N")</f>
        <v>#N/A</v>
      </c>
      <c r="L2827" t="e">
        <f>VLOOKUP(E2827,'Uniprot taxonomy'!E:J,4,FALSE)</f>
        <v>#N/A</v>
      </c>
      <c r="M2827" t="e">
        <f>LEFT(VLOOKUP(B2827,'Uniprot taxonomy'!B:R,5,FALSE))</f>
        <v>#N/A</v>
      </c>
      <c r="N2827" t="e">
        <f>VLOOKUP(B2827,'Uniprot taxonomy'!B:R,5,FALSE)</f>
        <v>#N/A</v>
      </c>
      <c r="O2827" t="e">
        <f>VLOOKUP(B2827,'Uniprot taxonomy'!B:R,6,FALSE)</f>
        <v>#N/A</v>
      </c>
      <c r="P2827" t="e">
        <f>VLOOKUP(B2827,'Uniprot taxonomy'!B:R,7,FALSE)</f>
        <v>#N/A</v>
      </c>
      <c r="Q2827" t="e">
        <f>VLOOKUP(B2827,'Uniprot taxonomy'!B:R,8,FALSE)</f>
        <v>#N/A</v>
      </c>
    </row>
    <row r="2828" spans="1:17" hidden="1" x14ac:dyDescent="0.25">
      <c r="A2828" t="s">
        <v>6121</v>
      </c>
      <c r="B2828" t="s">
        <v>6122</v>
      </c>
      <c r="C2828" t="e">
        <f>VLOOKUP('Домены Secretin_N'!B2828,'AC-Architecture'!A:C,3,FALSE)</f>
        <v>#N/A</v>
      </c>
      <c r="D2828">
        <v>613</v>
      </c>
      <c r="E2828" t="s">
        <v>3632</v>
      </c>
      <c r="F2828">
        <v>210</v>
      </c>
      <c r="G2828">
        <v>280</v>
      </c>
      <c r="H2828">
        <f t="shared" si="193"/>
        <v>70</v>
      </c>
      <c r="I2828" t="str">
        <f t="shared" si="194"/>
        <v>E7I9H0_ECOLX/210-280</v>
      </c>
      <c r="K2828" t="e">
        <f>IF(C2828="Secretin_N, Secretin, TraK","T","N")</f>
        <v>#N/A</v>
      </c>
      <c r="L2828" t="e">
        <f>VLOOKUP(E2828,'Uniprot taxonomy'!E:J,4,FALSE)</f>
        <v>#N/A</v>
      </c>
      <c r="M2828" t="e">
        <f>LEFT(VLOOKUP(B2828,'Uniprot taxonomy'!B:R,5,FALSE))</f>
        <v>#N/A</v>
      </c>
      <c r="N2828" t="e">
        <f>VLOOKUP(B2828,'Uniprot taxonomy'!B:R,5,FALSE)</f>
        <v>#N/A</v>
      </c>
      <c r="O2828" t="e">
        <f>VLOOKUP(B2828,'Uniprot taxonomy'!B:R,6,FALSE)</f>
        <v>#N/A</v>
      </c>
      <c r="P2828" t="e">
        <f>VLOOKUP(B2828,'Uniprot taxonomy'!B:R,7,FALSE)</f>
        <v>#N/A</v>
      </c>
      <c r="Q2828" t="e">
        <f>VLOOKUP(B2828,'Uniprot taxonomy'!B:R,8,FALSE)</f>
        <v>#N/A</v>
      </c>
    </row>
    <row r="2829" spans="1:17" hidden="1" x14ac:dyDescent="0.25">
      <c r="A2829" t="s">
        <v>6121</v>
      </c>
      <c r="B2829" t="s">
        <v>6122</v>
      </c>
      <c r="C2829" t="e">
        <f>VLOOKUP('Домены Secretin_N'!B2829,'AC-Architecture'!A:C,3,FALSE)</f>
        <v>#N/A</v>
      </c>
      <c r="D2829">
        <v>613</v>
      </c>
      <c r="E2829" t="s">
        <v>3632</v>
      </c>
      <c r="F2829">
        <v>284</v>
      </c>
      <c r="G2829">
        <v>362</v>
      </c>
      <c r="H2829">
        <f t="shared" si="193"/>
        <v>78</v>
      </c>
      <c r="I2829" t="str">
        <f t="shared" si="194"/>
        <v>E7I9H0_ECOLX/284-362</v>
      </c>
      <c r="K2829" t="e">
        <f>IF(C2829="Secretin_N, Secretin, TraK","T","N")</f>
        <v>#N/A</v>
      </c>
      <c r="L2829" t="e">
        <f>VLOOKUP(E2829,'Uniprot taxonomy'!E:J,4,FALSE)</f>
        <v>#N/A</v>
      </c>
      <c r="M2829" t="e">
        <f>LEFT(VLOOKUP(B2829,'Uniprot taxonomy'!B:R,5,FALSE))</f>
        <v>#N/A</v>
      </c>
      <c r="N2829" t="e">
        <f>VLOOKUP(B2829,'Uniprot taxonomy'!B:R,5,FALSE)</f>
        <v>#N/A</v>
      </c>
      <c r="O2829" t="e">
        <f>VLOOKUP(B2829,'Uniprot taxonomy'!B:R,6,FALSE)</f>
        <v>#N/A</v>
      </c>
      <c r="P2829" t="e">
        <f>VLOOKUP(B2829,'Uniprot taxonomy'!B:R,7,FALSE)</f>
        <v>#N/A</v>
      </c>
      <c r="Q2829" t="e">
        <f>VLOOKUP(B2829,'Uniprot taxonomy'!B:R,8,FALSE)</f>
        <v>#N/A</v>
      </c>
    </row>
    <row r="2830" spans="1:17" hidden="1" x14ac:dyDescent="0.25">
      <c r="A2830" t="s">
        <v>6123</v>
      </c>
      <c r="B2830" t="s">
        <v>6124</v>
      </c>
      <c r="C2830" t="e">
        <f>VLOOKUP('Домены Secretin_N'!B2830,'AC-Architecture'!A:C,3,FALSE)</f>
        <v>#N/A</v>
      </c>
      <c r="D2830">
        <v>377</v>
      </c>
      <c r="E2830" t="s">
        <v>3632</v>
      </c>
      <c r="F2830">
        <v>84</v>
      </c>
      <c r="G2830">
        <v>145</v>
      </c>
      <c r="H2830">
        <f t="shared" si="193"/>
        <v>61</v>
      </c>
      <c r="I2830" t="str">
        <f t="shared" si="194"/>
        <v>E7IPX0_ECOLX/84-145</v>
      </c>
      <c r="K2830" t="e">
        <f>IF(C2830="Secretin_N, Secretin, TraK","T","N")</f>
        <v>#N/A</v>
      </c>
      <c r="L2830" t="e">
        <f>VLOOKUP(E2830,'Uniprot taxonomy'!E:J,4,FALSE)</f>
        <v>#N/A</v>
      </c>
      <c r="M2830" t="e">
        <f>LEFT(VLOOKUP(B2830,'Uniprot taxonomy'!B:R,5,FALSE))</f>
        <v>#N/A</v>
      </c>
      <c r="N2830" t="e">
        <f>VLOOKUP(B2830,'Uniprot taxonomy'!B:R,5,FALSE)</f>
        <v>#N/A</v>
      </c>
      <c r="O2830" t="e">
        <f>VLOOKUP(B2830,'Uniprot taxonomy'!B:R,6,FALSE)</f>
        <v>#N/A</v>
      </c>
      <c r="P2830" t="e">
        <f>VLOOKUP(B2830,'Uniprot taxonomy'!B:R,7,FALSE)</f>
        <v>#N/A</v>
      </c>
      <c r="Q2830" t="e">
        <f>VLOOKUP(B2830,'Uniprot taxonomy'!B:R,8,FALSE)</f>
        <v>#N/A</v>
      </c>
    </row>
    <row r="2831" spans="1:17" hidden="1" x14ac:dyDescent="0.25">
      <c r="A2831" t="s">
        <v>6125</v>
      </c>
      <c r="B2831" t="s">
        <v>6126</v>
      </c>
      <c r="C2831" t="e">
        <f>VLOOKUP('Домены Secretin_N'!B2831,'AC-Architecture'!A:C,3,FALSE)</f>
        <v>#N/A</v>
      </c>
      <c r="D2831">
        <v>686</v>
      </c>
      <c r="E2831" t="s">
        <v>3632</v>
      </c>
      <c r="F2831">
        <v>145</v>
      </c>
      <c r="G2831">
        <v>208</v>
      </c>
      <c r="H2831">
        <f t="shared" si="193"/>
        <v>63</v>
      </c>
      <c r="I2831" t="str">
        <f t="shared" si="194"/>
        <v>E7IQJ4_ECOLX/145-208</v>
      </c>
      <c r="K2831" t="e">
        <f>IF(C2831="Secretin_N, Secretin, TraK","T","N")</f>
        <v>#N/A</v>
      </c>
      <c r="L2831" t="e">
        <f>VLOOKUP(E2831,'Uniprot taxonomy'!E:J,4,FALSE)</f>
        <v>#N/A</v>
      </c>
      <c r="M2831" t="e">
        <f>LEFT(VLOOKUP(B2831,'Uniprot taxonomy'!B:R,5,FALSE))</f>
        <v>#N/A</v>
      </c>
      <c r="N2831" t="e">
        <f>VLOOKUP(B2831,'Uniprot taxonomy'!B:R,5,FALSE)</f>
        <v>#N/A</v>
      </c>
      <c r="O2831" t="e">
        <f>VLOOKUP(B2831,'Uniprot taxonomy'!B:R,6,FALSE)</f>
        <v>#N/A</v>
      </c>
      <c r="P2831" t="e">
        <f>VLOOKUP(B2831,'Uniprot taxonomy'!B:R,7,FALSE)</f>
        <v>#N/A</v>
      </c>
      <c r="Q2831" t="e">
        <f>VLOOKUP(B2831,'Uniprot taxonomy'!B:R,8,FALSE)</f>
        <v>#N/A</v>
      </c>
    </row>
    <row r="2832" spans="1:17" hidden="1" x14ac:dyDescent="0.25">
      <c r="A2832" t="s">
        <v>6125</v>
      </c>
      <c r="B2832" t="s">
        <v>6126</v>
      </c>
      <c r="C2832" t="e">
        <f>VLOOKUP('Домены Secretin_N'!B2832,'AC-Architecture'!A:C,3,FALSE)</f>
        <v>#N/A</v>
      </c>
      <c r="D2832">
        <v>686</v>
      </c>
      <c r="E2832" t="s">
        <v>3632</v>
      </c>
      <c r="F2832">
        <v>210</v>
      </c>
      <c r="G2832">
        <v>280</v>
      </c>
      <c r="H2832">
        <f t="shared" si="193"/>
        <v>70</v>
      </c>
      <c r="I2832" t="str">
        <f t="shared" si="194"/>
        <v>E7IQJ4_ECOLX/210-280</v>
      </c>
      <c r="K2832" t="e">
        <f>IF(C2832="Secretin_N, Secretin, TraK","T","N")</f>
        <v>#N/A</v>
      </c>
      <c r="L2832" t="e">
        <f>VLOOKUP(E2832,'Uniprot taxonomy'!E:J,4,FALSE)</f>
        <v>#N/A</v>
      </c>
      <c r="M2832" t="e">
        <f>LEFT(VLOOKUP(B2832,'Uniprot taxonomy'!B:R,5,FALSE))</f>
        <v>#N/A</v>
      </c>
      <c r="N2832" t="e">
        <f>VLOOKUP(B2832,'Uniprot taxonomy'!B:R,5,FALSE)</f>
        <v>#N/A</v>
      </c>
      <c r="O2832" t="e">
        <f>VLOOKUP(B2832,'Uniprot taxonomy'!B:R,6,FALSE)</f>
        <v>#N/A</v>
      </c>
      <c r="P2832" t="e">
        <f>VLOOKUP(B2832,'Uniprot taxonomy'!B:R,7,FALSE)</f>
        <v>#N/A</v>
      </c>
      <c r="Q2832" t="e">
        <f>VLOOKUP(B2832,'Uniprot taxonomy'!B:R,8,FALSE)</f>
        <v>#N/A</v>
      </c>
    </row>
    <row r="2833" spans="1:17" hidden="1" x14ac:dyDescent="0.25">
      <c r="A2833" t="s">
        <v>6125</v>
      </c>
      <c r="B2833" t="s">
        <v>6126</v>
      </c>
      <c r="C2833" t="e">
        <f>VLOOKUP('Домены Secretin_N'!B2833,'AC-Architecture'!A:C,3,FALSE)</f>
        <v>#N/A</v>
      </c>
      <c r="D2833">
        <v>686</v>
      </c>
      <c r="E2833" t="s">
        <v>3632</v>
      </c>
      <c r="F2833">
        <v>284</v>
      </c>
      <c r="G2833">
        <v>362</v>
      </c>
      <c r="H2833">
        <f t="shared" si="193"/>
        <v>78</v>
      </c>
      <c r="I2833" t="str">
        <f t="shared" si="194"/>
        <v>E7IQJ4_ECOLX/284-362</v>
      </c>
      <c r="K2833" t="e">
        <f>IF(C2833="Secretin_N, Secretin, TraK","T","N")</f>
        <v>#N/A</v>
      </c>
      <c r="L2833" t="e">
        <f>VLOOKUP(E2833,'Uniprot taxonomy'!E:J,4,FALSE)</f>
        <v>#N/A</v>
      </c>
      <c r="M2833" t="e">
        <f>LEFT(VLOOKUP(B2833,'Uniprot taxonomy'!B:R,5,FALSE))</f>
        <v>#N/A</v>
      </c>
      <c r="N2833" t="e">
        <f>VLOOKUP(B2833,'Uniprot taxonomy'!B:R,5,FALSE)</f>
        <v>#N/A</v>
      </c>
      <c r="O2833" t="e">
        <f>VLOOKUP(B2833,'Uniprot taxonomy'!B:R,6,FALSE)</f>
        <v>#N/A</v>
      </c>
      <c r="P2833" t="e">
        <f>VLOOKUP(B2833,'Uniprot taxonomy'!B:R,7,FALSE)</f>
        <v>#N/A</v>
      </c>
      <c r="Q2833" t="e">
        <f>VLOOKUP(B2833,'Uniprot taxonomy'!B:R,8,FALSE)</f>
        <v>#N/A</v>
      </c>
    </row>
    <row r="2834" spans="1:17" x14ac:dyDescent="0.25">
      <c r="A2834" t="s">
        <v>757</v>
      </c>
      <c r="B2834" t="s">
        <v>2056</v>
      </c>
      <c r="C2834" t="str">
        <f>VLOOKUP('Домены Secretin_N'!B2834,'AC-Architecture'!A:C,3,FALSE)</f>
        <v>Secretin_N, Secretin</v>
      </c>
      <c r="D2834">
        <v>512</v>
      </c>
      <c r="E2834" t="s">
        <v>3632</v>
      </c>
      <c r="F2834">
        <v>180</v>
      </c>
      <c r="G2834">
        <v>275</v>
      </c>
      <c r="H2834">
        <f t="shared" si="193"/>
        <v>95</v>
      </c>
      <c r="I2834" t="str">
        <f t="shared" si="194"/>
        <v>E7IR76_ECOLX/180-275</v>
      </c>
      <c r="J2834" t="str">
        <f t="shared" ref="J2834:J2835" si="196">CONCATENATE(K2834,"_",LEFT(O2834,3),"_",LEFT(Q2834,3),"_",B2834)</f>
        <v>N_Ent_Esc_E7IR76</v>
      </c>
      <c r="K2834" t="str">
        <f>IF(C2834="Secretin_N, Secretin, TraK","T","N")</f>
        <v>N</v>
      </c>
      <c r="L2834" t="str">
        <f>VLOOKUP(B2834,'Uniprot taxonomy'!B:R,4,FALSE)</f>
        <v>Proteobacteria</v>
      </c>
      <c r="M2834" t="str">
        <f>LEFT(VLOOKUP(B2834,'Uniprot taxonomy'!B:R,5,FALSE))</f>
        <v>G</v>
      </c>
      <c r="N2834" t="str">
        <f>VLOOKUP(B2834,'Uniprot taxonomy'!B:R,5,FALSE)</f>
        <v>Gammaproteobacteria</v>
      </c>
      <c r="O2834" t="str">
        <f>VLOOKUP(B2834,'Uniprot taxonomy'!B:R,6,FALSE)</f>
        <v>Enterobacteriales</v>
      </c>
      <c r="P2834" t="str">
        <f>VLOOKUP(B2834,'Uniprot taxonomy'!B:R,7,FALSE)</f>
        <v>Enterobacteriaceae</v>
      </c>
      <c r="Q2834" t="str">
        <f>VLOOKUP(B2834,'Uniprot taxonomy'!B:R,8,FALSE)</f>
        <v>Escherichia</v>
      </c>
    </row>
    <row r="2835" spans="1:17" x14ac:dyDescent="0.25">
      <c r="A2835" t="s">
        <v>758</v>
      </c>
      <c r="B2835" t="s">
        <v>2057</v>
      </c>
      <c r="C2835" t="str">
        <f>VLOOKUP('Домены Secretin_N'!B2835,'AC-Architecture'!A:C,3,FALSE)</f>
        <v>Secretin_N, Secretin</v>
      </c>
      <c r="D2835">
        <v>367</v>
      </c>
      <c r="E2835" t="s">
        <v>3632</v>
      </c>
      <c r="F2835">
        <v>4</v>
      </c>
      <c r="G2835">
        <v>101</v>
      </c>
      <c r="H2835">
        <f t="shared" si="193"/>
        <v>97</v>
      </c>
      <c r="I2835" t="str">
        <f t="shared" si="194"/>
        <v>E7IZR9_ECOLX/4-101</v>
      </c>
      <c r="J2835" t="str">
        <f t="shared" si="196"/>
        <v>N_Ent_Esc_E7IZR9</v>
      </c>
      <c r="K2835" t="str">
        <f>IF(C2835="Secretin_N, Secretin, TraK","T","N")</f>
        <v>N</v>
      </c>
      <c r="L2835" t="str">
        <f>VLOOKUP(B2835,'Uniprot taxonomy'!B:R,4,FALSE)</f>
        <v>Proteobacteria</v>
      </c>
      <c r="M2835" t="str">
        <f>LEFT(VLOOKUP(B2835,'Uniprot taxonomy'!B:R,5,FALSE))</f>
        <v>G</v>
      </c>
      <c r="N2835" t="str">
        <f>VLOOKUP(B2835,'Uniprot taxonomy'!B:R,5,FALSE)</f>
        <v>Gammaproteobacteria</v>
      </c>
      <c r="O2835" t="str">
        <f>VLOOKUP(B2835,'Uniprot taxonomy'!B:R,6,FALSE)</f>
        <v>Enterobacteriales</v>
      </c>
      <c r="P2835" t="str">
        <f>VLOOKUP(B2835,'Uniprot taxonomy'!B:R,7,FALSE)</f>
        <v>Enterobacteriaceae</v>
      </c>
      <c r="Q2835" t="str">
        <f>VLOOKUP(B2835,'Uniprot taxonomy'!B:R,8,FALSE)</f>
        <v>Escherichia</v>
      </c>
    </row>
    <row r="2836" spans="1:17" hidden="1" x14ac:dyDescent="0.25">
      <c r="A2836" t="s">
        <v>6127</v>
      </c>
      <c r="B2836" t="s">
        <v>6128</v>
      </c>
      <c r="C2836" t="e">
        <f>VLOOKUP('Домены Secretin_N'!B2836,'AC-Architecture'!A:C,3,FALSE)</f>
        <v>#N/A</v>
      </c>
      <c r="D2836">
        <v>686</v>
      </c>
      <c r="E2836" t="s">
        <v>3632</v>
      </c>
      <c r="F2836">
        <v>145</v>
      </c>
      <c r="G2836">
        <v>208</v>
      </c>
      <c r="H2836">
        <f t="shared" si="193"/>
        <v>63</v>
      </c>
      <c r="I2836" t="str">
        <f t="shared" si="194"/>
        <v>E7J8L1_ECOLX/145-208</v>
      </c>
      <c r="K2836" t="e">
        <f>IF(C2836="Secretin_N, Secretin, TraK","T","N")</f>
        <v>#N/A</v>
      </c>
      <c r="L2836" t="e">
        <f>VLOOKUP(E2836,'Uniprot taxonomy'!E:J,4,FALSE)</f>
        <v>#N/A</v>
      </c>
      <c r="M2836" t="e">
        <f>LEFT(VLOOKUP(B2836,'Uniprot taxonomy'!B:R,5,FALSE))</f>
        <v>#N/A</v>
      </c>
      <c r="N2836" t="e">
        <f>VLOOKUP(B2836,'Uniprot taxonomy'!B:R,5,FALSE)</f>
        <v>#N/A</v>
      </c>
      <c r="O2836" t="e">
        <f>VLOOKUP(B2836,'Uniprot taxonomy'!B:R,6,FALSE)</f>
        <v>#N/A</v>
      </c>
      <c r="P2836" t="e">
        <f>VLOOKUP(B2836,'Uniprot taxonomy'!B:R,7,FALSE)</f>
        <v>#N/A</v>
      </c>
      <c r="Q2836" t="e">
        <f>VLOOKUP(B2836,'Uniprot taxonomy'!B:R,8,FALSE)</f>
        <v>#N/A</v>
      </c>
    </row>
    <row r="2837" spans="1:17" hidden="1" x14ac:dyDescent="0.25">
      <c r="A2837" t="s">
        <v>6127</v>
      </c>
      <c r="B2837" t="s">
        <v>6128</v>
      </c>
      <c r="C2837" t="e">
        <f>VLOOKUP('Домены Secretin_N'!B2837,'AC-Architecture'!A:C,3,FALSE)</f>
        <v>#N/A</v>
      </c>
      <c r="D2837">
        <v>686</v>
      </c>
      <c r="E2837" t="s">
        <v>3632</v>
      </c>
      <c r="F2837">
        <v>210</v>
      </c>
      <c r="G2837">
        <v>280</v>
      </c>
      <c r="H2837">
        <f t="shared" si="193"/>
        <v>70</v>
      </c>
      <c r="I2837" t="str">
        <f t="shared" si="194"/>
        <v>E7J8L1_ECOLX/210-280</v>
      </c>
      <c r="K2837" t="e">
        <f>IF(C2837="Secretin_N, Secretin, TraK","T","N")</f>
        <v>#N/A</v>
      </c>
      <c r="L2837" t="e">
        <f>VLOOKUP(E2837,'Uniprot taxonomy'!E:J,4,FALSE)</f>
        <v>#N/A</v>
      </c>
      <c r="M2837" t="e">
        <f>LEFT(VLOOKUP(B2837,'Uniprot taxonomy'!B:R,5,FALSE))</f>
        <v>#N/A</v>
      </c>
      <c r="N2837" t="e">
        <f>VLOOKUP(B2837,'Uniprot taxonomy'!B:R,5,FALSE)</f>
        <v>#N/A</v>
      </c>
      <c r="O2837" t="e">
        <f>VLOOKUP(B2837,'Uniprot taxonomy'!B:R,6,FALSE)</f>
        <v>#N/A</v>
      </c>
      <c r="P2837" t="e">
        <f>VLOOKUP(B2837,'Uniprot taxonomy'!B:R,7,FALSE)</f>
        <v>#N/A</v>
      </c>
      <c r="Q2837" t="e">
        <f>VLOOKUP(B2837,'Uniprot taxonomy'!B:R,8,FALSE)</f>
        <v>#N/A</v>
      </c>
    </row>
    <row r="2838" spans="1:17" hidden="1" x14ac:dyDescent="0.25">
      <c r="A2838" t="s">
        <v>6127</v>
      </c>
      <c r="B2838" t="s">
        <v>6128</v>
      </c>
      <c r="C2838" t="e">
        <f>VLOOKUP('Домены Secretin_N'!B2838,'AC-Architecture'!A:C,3,FALSE)</f>
        <v>#N/A</v>
      </c>
      <c r="D2838">
        <v>686</v>
      </c>
      <c r="E2838" t="s">
        <v>3632</v>
      </c>
      <c r="F2838">
        <v>284</v>
      </c>
      <c r="G2838">
        <v>362</v>
      </c>
      <c r="H2838">
        <f t="shared" si="193"/>
        <v>78</v>
      </c>
      <c r="I2838" t="str">
        <f t="shared" si="194"/>
        <v>E7J8L1_ECOLX/284-362</v>
      </c>
      <c r="K2838" t="e">
        <f>IF(C2838="Secretin_N, Secretin, TraK","T","N")</f>
        <v>#N/A</v>
      </c>
      <c r="L2838" t="e">
        <f>VLOOKUP(E2838,'Uniprot taxonomy'!E:J,4,FALSE)</f>
        <v>#N/A</v>
      </c>
      <c r="M2838" t="e">
        <f>LEFT(VLOOKUP(B2838,'Uniprot taxonomy'!B:R,5,FALSE))</f>
        <v>#N/A</v>
      </c>
      <c r="N2838" t="e">
        <f>VLOOKUP(B2838,'Uniprot taxonomy'!B:R,5,FALSE)</f>
        <v>#N/A</v>
      </c>
      <c r="O2838" t="e">
        <f>VLOOKUP(B2838,'Uniprot taxonomy'!B:R,6,FALSE)</f>
        <v>#N/A</v>
      </c>
      <c r="P2838" t="e">
        <f>VLOOKUP(B2838,'Uniprot taxonomy'!B:R,7,FALSE)</f>
        <v>#N/A</v>
      </c>
      <c r="Q2838" t="e">
        <f>VLOOKUP(B2838,'Uniprot taxonomy'!B:R,8,FALSE)</f>
        <v>#N/A</v>
      </c>
    </row>
    <row r="2839" spans="1:17" hidden="1" x14ac:dyDescent="0.25">
      <c r="A2839" t="s">
        <v>6129</v>
      </c>
      <c r="B2839" t="s">
        <v>6130</v>
      </c>
      <c r="C2839" t="e">
        <f>VLOOKUP('Домены Secretin_N'!B2839,'AC-Architecture'!A:C,3,FALSE)</f>
        <v>#N/A</v>
      </c>
      <c r="D2839">
        <v>386</v>
      </c>
      <c r="E2839" t="s">
        <v>3632</v>
      </c>
      <c r="F2839">
        <v>93</v>
      </c>
      <c r="G2839">
        <v>154</v>
      </c>
      <c r="H2839">
        <f t="shared" si="193"/>
        <v>61</v>
      </c>
      <c r="I2839" t="str">
        <f t="shared" si="194"/>
        <v>E7J9X4_ECOLX/93-154</v>
      </c>
      <c r="K2839" t="e">
        <f>IF(C2839="Secretin_N, Secretin, TraK","T","N")</f>
        <v>#N/A</v>
      </c>
      <c r="L2839" t="e">
        <f>VLOOKUP(E2839,'Uniprot taxonomy'!E:J,4,FALSE)</f>
        <v>#N/A</v>
      </c>
      <c r="M2839" t="e">
        <f>LEFT(VLOOKUP(B2839,'Uniprot taxonomy'!B:R,5,FALSE))</f>
        <v>#N/A</v>
      </c>
      <c r="N2839" t="e">
        <f>VLOOKUP(B2839,'Uniprot taxonomy'!B:R,5,FALSE)</f>
        <v>#N/A</v>
      </c>
      <c r="O2839" t="e">
        <f>VLOOKUP(B2839,'Uniprot taxonomy'!B:R,6,FALSE)</f>
        <v>#N/A</v>
      </c>
      <c r="P2839" t="e">
        <f>VLOOKUP(B2839,'Uniprot taxonomy'!B:R,7,FALSE)</f>
        <v>#N/A</v>
      </c>
      <c r="Q2839" t="e">
        <f>VLOOKUP(B2839,'Uniprot taxonomy'!B:R,8,FALSE)</f>
        <v>#N/A</v>
      </c>
    </row>
    <row r="2840" spans="1:17" x14ac:dyDescent="0.25">
      <c r="A2840" t="s">
        <v>759</v>
      </c>
      <c r="B2840" t="s">
        <v>2058</v>
      </c>
      <c r="C2840" t="str">
        <f>VLOOKUP('Домены Secretin_N'!B2840,'AC-Architecture'!A:C,3,FALSE)</f>
        <v>Secretin_N, Secretin</v>
      </c>
      <c r="D2840">
        <v>512</v>
      </c>
      <c r="E2840" t="s">
        <v>3632</v>
      </c>
      <c r="F2840">
        <v>180</v>
      </c>
      <c r="G2840">
        <v>275</v>
      </c>
      <c r="H2840">
        <f t="shared" si="193"/>
        <v>95</v>
      </c>
      <c r="I2840" t="str">
        <f t="shared" si="194"/>
        <v>E7JK26_ECOLX/180-275</v>
      </c>
      <c r="J2840" t="str">
        <f>CONCATENATE(K2840,"_",LEFT(O2840,3),"_",LEFT(Q2840,3),"_",B2840)</f>
        <v>N_Ent_Esc_E7JK26</v>
      </c>
      <c r="K2840" t="str">
        <f>IF(C2840="Secretin_N, Secretin, TraK","T","N")</f>
        <v>N</v>
      </c>
      <c r="L2840" t="str">
        <f>VLOOKUP(B2840,'Uniprot taxonomy'!B:R,4,FALSE)</f>
        <v>Proteobacteria</v>
      </c>
      <c r="M2840" t="str">
        <f>LEFT(VLOOKUP(B2840,'Uniprot taxonomy'!B:R,5,FALSE))</f>
        <v>G</v>
      </c>
      <c r="N2840" t="str">
        <f>VLOOKUP(B2840,'Uniprot taxonomy'!B:R,5,FALSE)</f>
        <v>Gammaproteobacteria</v>
      </c>
      <c r="O2840" t="str">
        <f>VLOOKUP(B2840,'Uniprot taxonomy'!B:R,6,FALSE)</f>
        <v>Enterobacteriales</v>
      </c>
      <c r="P2840" t="str">
        <f>VLOOKUP(B2840,'Uniprot taxonomy'!B:R,7,FALSE)</f>
        <v>Enterobacteriaceae</v>
      </c>
      <c r="Q2840" t="str">
        <f>VLOOKUP(B2840,'Uniprot taxonomy'!B:R,8,FALSE)</f>
        <v>Escherichia</v>
      </c>
    </row>
    <row r="2841" spans="1:17" hidden="1" x14ac:dyDescent="0.25">
      <c r="A2841" t="s">
        <v>6131</v>
      </c>
      <c r="B2841" t="s">
        <v>6132</v>
      </c>
      <c r="C2841" t="e">
        <f>VLOOKUP('Домены Secretin_N'!B2841,'AC-Architecture'!A:C,3,FALSE)</f>
        <v>#N/A</v>
      </c>
      <c r="D2841">
        <v>386</v>
      </c>
      <c r="E2841" t="s">
        <v>3632</v>
      </c>
      <c r="F2841">
        <v>93</v>
      </c>
      <c r="G2841">
        <v>154</v>
      </c>
      <c r="H2841">
        <f t="shared" si="193"/>
        <v>61</v>
      </c>
      <c r="I2841" t="str">
        <f t="shared" si="194"/>
        <v>E7JLQ3_ECOLX/93-154</v>
      </c>
      <c r="K2841" t="e">
        <f>IF(C2841="Secretin_N, Secretin, TraK","T","N")</f>
        <v>#N/A</v>
      </c>
      <c r="L2841" t="e">
        <f>VLOOKUP(E2841,'Uniprot taxonomy'!E:J,4,FALSE)</f>
        <v>#N/A</v>
      </c>
      <c r="M2841" t="e">
        <f>LEFT(VLOOKUP(B2841,'Uniprot taxonomy'!B:R,5,FALSE))</f>
        <v>#N/A</v>
      </c>
      <c r="N2841" t="e">
        <f>VLOOKUP(B2841,'Uniprot taxonomy'!B:R,5,FALSE)</f>
        <v>#N/A</v>
      </c>
      <c r="O2841" t="e">
        <f>VLOOKUP(B2841,'Uniprot taxonomy'!B:R,6,FALSE)</f>
        <v>#N/A</v>
      </c>
      <c r="P2841" t="e">
        <f>VLOOKUP(B2841,'Uniprot taxonomy'!B:R,7,FALSE)</f>
        <v>#N/A</v>
      </c>
      <c r="Q2841" t="e">
        <f>VLOOKUP(B2841,'Uniprot taxonomy'!B:R,8,FALSE)</f>
        <v>#N/A</v>
      </c>
    </row>
    <row r="2842" spans="1:17" hidden="1" x14ac:dyDescent="0.25">
      <c r="A2842" t="s">
        <v>6133</v>
      </c>
      <c r="B2842" t="s">
        <v>6134</v>
      </c>
      <c r="C2842" t="e">
        <f>VLOOKUP('Домены Secretin_N'!B2842,'AC-Architecture'!A:C,3,FALSE)</f>
        <v>#N/A</v>
      </c>
      <c r="D2842">
        <v>686</v>
      </c>
      <c r="E2842" t="s">
        <v>3632</v>
      </c>
      <c r="F2842">
        <v>145</v>
      </c>
      <c r="G2842">
        <v>208</v>
      </c>
      <c r="H2842">
        <f t="shared" si="193"/>
        <v>63</v>
      </c>
      <c r="I2842" t="str">
        <f t="shared" si="194"/>
        <v>E7JMQ7_ECOLX/145-208</v>
      </c>
      <c r="K2842" t="e">
        <f>IF(C2842="Secretin_N, Secretin, TraK","T","N")</f>
        <v>#N/A</v>
      </c>
      <c r="L2842" t="e">
        <f>VLOOKUP(E2842,'Uniprot taxonomy'!E:J,4,FALSE)</f>
        <v>#N/A</v>
      </c>
      <c r="M2842" t="e">
        <f>LEFT(VLOOKUP(B2842,'Uniprot taxonomy'!B:R,5,FALSE))</f>
        <v>#N/A</v>
      </c>
      <c r="N2842" t="e">
        <f>VLOOKUP(B2842,'Uniprot taxonomy'!B:R,5,FALSE)</f>
        <v>#N/A</v>
      </c>
      <c r="O2842" t="e">
        <f>VLOOKUP(B2842,'Uniprot taxonomy'!B:R,6,FALSE)</f>
        <v>#N/A</v>
      </c>
      <c r="P2842" t="e">
        <f>VLOOKUP(B2842,'Uniprot taxonomy'!B:R,7,FALSE)</f>
        <v>#N/A</v>
      </c>
      <c r="Q2842" t="e">
        <f>VLOOKUP(B2842,'Uniprot taxonomy'!B:R,8,FALSE)</f>
        <v>#N/A</v>
      </c>
    </row>
    <row r="2843" spans="1:17" hidden="1" x14ac:dyDescent="0.25">
      <c r="A2843" t="s">
        <v>6133</v>
      </c>
      <c r="B2843" t="s">
        <v>6134</v>
      </c>
      <c r="C2843" t="e">
        <f>VLOOKUP('Домены Secretin_N'!B2843,'AC-Architecture'!A:C,3,FALSE)</f>
        <v>#N/A</v>
      </c>
      <c r="D2843">
        <v>686</v>
      </c>
      <c r="E2843" t="s">
        <v>3632</v>
      </c>
      <c r="F2843">
        <v>210</v>
      </c>
      <c r="G2843">
        <v>280</v>
      </c>
      <c r="H2843">
        <f t="shared" si="193"/>
        <v>70</v>
      </c>
      <c r="I2843" t="str">
        <f t="shared" si="194"/>
        <v>E7JMQ7_ECOLX/210-280</v>
      </c>
      <c r="K2843" t="e">
        <f>IF(C2843="Secretin_N, Secretin, TraK","T","N")</f>
        <v>#N/A</v>
      </c>
      <c r="L2843" t="e">
        <f>VLOOKUP(E2843,'Uniprot taxonomy'!E:J,4,FALSE)</f>
        <v>#N/A</v>
      </c>
      <c r="M2843" t="e">
        <f>LEFT(VLOOKUP(B2843,'Uniprot taxonomy'!B:R,5,FALSE))</f>
        <v>#N/A</v>
      </c>
      <c r="N2843" t="e">
        <f>VLOOKUP(B2843,'Uniprot taxonomy'!B:R,5,FALSE)</f>
        <v>#N/A</v>
      </c>
      <c r="O2843" t="e">
        <f>VLOOKUP(B2843,'Uniprot taxonomy'!B:R,6,FALSE)</f>
        <v>#N/A</v>
      </c>
      <c r="P2843" t="e">
        <f>VLOOKUP(B2843,'Uniprot taxonomy'!B:R,7,FALSE)</f>
        <v>#N/A</v>
      </c>
      <c r="Q2843" t="e">
        <f>VLOOKUP(B2843,'Uniprot taxonomy'!B:R,8,FALSE)</f>
        <v>#N/A</v>
      </c>
    </row>
    <row r="2844" spans="1:17" hidden="1" x14ac:dyDescent="0.25">
      <c r="A2844" t="s">
        <v>6133</v>
      </c>
      <c r="B2844" t="s">
        <v>6134</v>
      </c>
      <c r="C2844" t="e">
        <f>VLOOKUP('Домены Secretin_N'!B2844,'AC-Architecture'!A:C,3,FALSE)</f>
        <v>#N/A</v>
      </c>
      <c r="D2844">
        <v>686</v>
      </c>
      <c r="E2844" t="s">
        <v>3632</v>
      </c>
      <c r="F2844">
        <v>284</v>
      </c>
      <c r="G2844">
        <v>362</v>
      </c>
      <c r="H2844">
        <f t="shared" si="193"/>
        <v>78</v>
      </c>
      <c r="I2844" t="str">
        <f t="shared" si="194"/>
        <v>E7JMQ7_ECOLX/284-362</v>
      </c>
      <c r="K2844" t="e">
        <f>IF(C2844="Secretin_N, Secretin, TraK","T","N")</f>
        <v>#N/A</v>
      </c>
      <c r="L2844" t="e">
        <f>VLOOKUP(E2844,'Uniprot taxonomy'!E:J,4,FALSE)</f>
        <v>#N/A</v>
      </c>
      <c r="M2844" t="e">
        <f>LEFT(VLOOKUP(B2844,'Uniprot taxonomy'!B:R,5,FALSE))</f>
        <v>#N/A</v>
      </c>
      <c r="N2844" t="e">
        <f>VLOOKUP(B2844,'Uniprot taxonomy'!B:R,5,FALSE)</f>
        <v>#N/A</v>
      </c>
      <c r="O2844" t="e">
        <f>VLOOKUP(B2844,'Uniprot taxonomy'!B:R,6,FALSE)</f>
        <v>#N/A</v>
      </c>
      <c r="P2844" t="e">
        <f>VLOOKUP(B2844,'Uniprot taxonomy'!B:R,7,FALSE)</f>
        <v>#N/A</v>
      </c>
      <c r="Q2844" t="e">
        <f>VLOOKUP(B2844,'Uniprot taxonomy'!B:R,8,FALSE)</f>
        <v>#N/A</v>
      </c>
    </row>
    <row r="2845" spans="1:17" x14ac:dyDescent="0.25">
      <c r="A2845" t="s">
        <v>760</v>
      </c>
      <c r="B2845" t="s">
        <v>2059</v>
      </c>
      <c r="C2845" t="str">
        <f>VLOOKUP('Домены Secretin_N'!B2845,'AC-Architecture'!A:C,3,FALSE)</f>
        <v>Secretin_N, Secretin</v>
      </c>
      <c r="D2845">
        <v>476</v>
      </c>
      <c r="E2845" t="s">
        <v>3632</v>
      </c>
      <c r="F2845">
        <v>93</v>
      </c>
      <c r="G2845">
        <v>210</v>
      </c>
      <c r="H2845">
        <f t="shared" si="193"/>
        <v>117</v>
      </c>
      <c r="I2845" t="str">
        <f t="shared" si="194"/>
        <v>E7K241_SHISO/93-210</v>
      </c>
      <c r="J2845" t="str">
        <f>CONCATENATE(K2845,"_",LEFT(O2845,3),"_",LEFT(Q2845,3),"_",B2845)</f>
        <v>N_Ent_Shi_E7K241</v>
      </c>
      <c r="K2845" t="str">
        <f>IF(C2845="Secretin_N, Secretin, TraK","T","N")</f>
        <v>N</v>
      </c>
      <c r="L2845" t="str">
        <f>VLOOKUP(B2845,'Uniprot taxonomy'!B:R,4,FALSE)</f>
        <v>Proteobacteria</v>
      </c>
      <c r="M2845" t="str">
        <f>LEFT(VLOOKUP(B2845,'Uniprot taxonomy'!B:R,5,FALSE))</f>
        <v>G</v>
      </c>
      <c r="N2845" t="str">
        <f>VLOOKUP(B2845,'Uniprot taxonomy'!B:R,5,FALSE)</f>
        <v>Gammaproteobacteria</v>
      </c>
      <c r="O2845" t="str">
        <f>VLOOKUP(B2845,'Uniprot taxonomy'!B:R,6,FALSE)</f>
        <v>Enterobacteriales</v>
      </c>
      <c r="P2845" t="str">
        <f>VLOOKUP(B2845,'Uniprot taxonomy'!B:R,7,FALSE)</f>
        <v>Enterobacteriaceae</v>
      </c>
      <c r="Q2845" t="str">
        <f>VLOOKUP(B2845,'Uniprot taxonomy'!B:R,8,FALSE)</f>
        <v>Shigella</v>
      </c>
    </row>
    <row r="2846" spans="1:17" hidden="1" x14ac:dyDescent="0.25">
      <c r="A2846" t="s">
        <v>6135</v>
      </c>
      <c r="B2846" t="s">
        <v>6136</v>
      </c>
      <c r="C2846" t="e">
        <f>VLOOKUP('Домены Secretin_N'!B2846,'AC-Architecture'!A:C,3,FALSE)</f>
        <v>#N/A</v>
      </c>
      <c r="D2846">
        <v>385</v>
      </c>
      <c r="E2846" t="s">
        <v>3632</v>
      </c>
      <c r="F2846">
        <v>92</v>
      </c>
      <c r="G2846">
        <v>153</v>
      </c>
      <c r="H2846">
        <f t="shared" si="193"/>
        <v>61</v>
      </c>
      <c r="I2846" t="str">
        <f t="shared" si="194"/>
        <v>E7K607_SHISO/92-153</v>
      </c>
      <c r="K2846" t="e">
        <f>IF(C2846="Secretin_N, Secretin, TraK","T","N")</f>
        <v>#N/A</v>
      </c>
      <c r="L2846" t="e">
        <f>VLOOKUP(E2846,'Uniprot taxonomy'!E:J,4,FALSE)</f>
        <v>#N/A</v>
      </c>
      <c r="M2846" t="e">
        <f>LEFT(VLOOKUP(B2846,'Uniprot taxonomy'!B:R,5,FALSE))</f>
        <v>#N/A</v>
      </c>
      <c r="N2846" t="e">
        <f>VLOOKUP(B2846,'Uniprot taxonomy'!B:R,5,FALSE)</f>
        <v>#N/A</v>
      </c>
      <c r="O2846" t="e">
        <f>VLOOKUP(B2846,'Uniprot taxonomy'!B:R,6,FALSE)</f>
        <v>#N/A</v>
      </c>
      <c r="P2846" t="e">
        <f>VLOOKUP(B2846,'Uniprot taxonomy'!B:R,7,FALSE)</f>
        <v>#N/A</v>
      </c>
      <c r="Q2846" t="e">
        <f>VLOOKUP(B2846,'Uniprot taxonomy'!B:R,8,FALSE)</f>
        <v>#N/A</v>
      </c>
    </row>
    <row r="2847" spans="1:17" hidden="1" x14ac:dyDescent="0.25">
      <c r="A2847" t="s">
        <v>761</v>
      </c>
      <c r="B2847" t="s">
        <v>2060</v>
      </c>
      <c r="C2847" t="str">
        <f>VLOOKUP('Домены Secretin_N'!B2847,'AC-Architecture'!A:C,3,FALSE)</f>
        <v>Secretin_N, Secretin</v>
      </c>
      <c r="D2847">
        <v>426</v>
      </c>
      <c r="E2847" t="s">
        <v>3632</v>
      </c>
      <c r="F2847">
        <v>103</v>
      </c>
      <c r="G2847">
        <v>187</v>
      </c>
      <c r="H2847">
        <f t="shared" si="193"/>
        <v>84</v>
      </c>
      <c r="I2847" t="str">
        <f t="shared" si="194"/>
        <v>E7N1Z9_9FIRM/103-187</v>
      </c>
      <c r="K2847" t="str">
        <f>IF(C2847="Secretin_N, Secretin, TraK","T","N")</f>
        <v>N</v>
      </c>
      <c r="L2847" t="e">
        <f>VLOOKUP(E2847,'Uniprot taxonomy'!E:J,4,FALSE)</f>
        <v>#N/A</v>
      </c>
      <c r="M2847" t="str">
        <f>LEFT(VLOOKUP(B2847,'Uniprot taxonomy'!B:R,5,FALSE))</f>
        <v>N</v>
      </c>
      <c r="N2847" t="str">
        <f>VLOOKUP(B2847,'Uniprot taxonomy'!B:R,5,FALSE)</f>
        <v>Negativicutes</v>
      </c>
      <c r="O2847" t="str">
        <f>VLOOKUP(B2847,'Uniprot taxonomy'!B:R,6,FALSE)</f>
        <v>Selenomonadales</v>
      </c>
      <c r="P2847" t="str">
        <f>VLOOKUP(B2847,'Uniprot taxonomy'!B:R,7,FALSE)</f>
        <v>Veillonellaceae</v>
      </c>
      <c r="Q2847" t="str">
        <f>VLOOKUP(B2847,'Uniprot taxonomy'!B:R,8,FALSE)</f>
        <v>Selenomonas</v>
      </c>
    </row>
    <row r="2848" spans="1:17" hidden="1" x14ac:dyDescent="0.25">
      <c r="A2848" t="s">
        <v>6137</v>
      </c>
      <c r="B2848" t="s">
        <v>6138</v>
      </c>
      <c r="C2848" t="e">
        <f>VLOOKUP('Домены Secretin_N'!B2848,'AC-Architecture'!A:C,3,FALSE)</f>
        <v>#N/A</v>
      </c>
      <c r="D2848">
        <v>778</v>
      </c>
      <c r="E2848" t="s">
        <v>3632</v>
      </c>
      <c r="F2848">
        <v>194</v>
      </c>
      <c r="G2848">
        <v>255</v>
      </c>
      <c r="H2848">
        <f t="shared" si="193"/>
        <v>61</v>
      </c>
      <c r="I2848" t="str">
        <f t="shared" si="194"/>
        <v>E7P4A6_PSESG/194-255</v>
      </c>
      <c r="K2848" t="e">
        <f>IF(C2848="Secretin_N, Secretin, TraK","T","N")</f>
        <v>#N/A</v>
      </c>
      <c r="L2848" t="e">
        <f>VLOOKUP(E2848,'Uniprot taxonomy'!E:J,4,FALSE)</f>
        <v>#N/A</v>
      </c>
      <c r="M2848" t="e">
        <f>LEFT(VLOOKUP(B2848,'Uniprot taxonomy'!B:R,5,FALSE))</f>
        <v>#N/A</v>
      </c>
      <c r="N2848" t="e">
        <f>VLOOKUP(B2848,'Uniprot taxonomy'!B:R,5,FALSE)</f>
        <v>#N/A</v>
      </c>
      <c r="O2848" t="e">
        <f>VLOOKUP(B2848,'Uniprot taxonomy'!B:R,6,FALSE)</f>
        <v>#N/A</v>
      </c>
      <c r="P2848" t="e">
        <f>VLOOKUP(B2848,'Uniprot taxonomy'!B:R,7,FALSE)</f>
        <v>#N/A</v>
      </c>
      <c r="Q2848" t="e">
        <f>VLOOKUP(B2848,'Uniprot taxonomy'!B:R,8,FALSE)</f>
        <v>#N/A</v>
      </c>
    </row>
    <row r="2849" spans="1:17" hidden="1" x14ac:dyDescent="0.25">
      <c r="A2849" t="s">
        <v>6137</v>
      </c>
      <c r="B2849" t="s">
        <v>6138</v>
      </c>
      <c r="C2849" t="e">
        <f>VLOOKUP('Домены Secretin_N'!B2849,'AC-Architecture'!A:C,3,FALSE)</f>
        <v>#N/A</v>
      </c>
      <c r="D2849">
        <v>778</v>
      </c>
      <c r="E2849" t="s">
        <v>3632</v>
      </c>
      <c r="F2849">
        <v>257</v>
      </c>
      <c r="G2849">
        <v>326</v>
      </c>
      <c r="H2849">
        <f t="shared" si="193"/>
        <v>69</v>
      </c>
      <c r="I2849" t="str">
        <f t="shared" si="194"/>
        <v>E7P4A6_PSESG/257-326</v>
      </c>
      <c r="K2849" t="e">
        <f>IF(C2849="Secretin_N, Secretin, TraK","T","N")</f>
        <v>#N/A</v>
      </c>
      <c r="L2849" t="e">
        <f>VLOOKUP(E2849,'Uniprot taxonomy'!E:J,4,FALSE)</f>
        <v>#N/A</v>
      </c>
      <c r="M2849" t="e">
        <f>LEFT(VLOOKUP(B2849,'Uniprot taxonomy'!B:R,5,FALSE))</f>
        <v>#N/A</v>
      </c>
      <c r="N2849" t="e">
        <f>VLOOKUP(B2849,'Uniprot taxonomy'!B:R,5,FALSE)</f>
        <v>#N/A</v>
      </c>
      <c r="O2849" t="e">
        <f>VLOOKUP(B2849,'Uniprot taxonomy'!B:R,6,FALSE)</f>
        <v>#N/A</v>
      </c>
      <c r="P2849" t="e">
        <f>VLOOKUP(B2849,'Uniprot taxonomy'!B:R,7,FALSE)</f>
        <v>#N/A</v>
      </c>
      <c r="Q2849" t="e">
        <f>VLOOKUP(B2849,'Uniprot taxonomy'!B:R,8,FALSE)</f>
        <v>#N/A</v>
      </c>
    </row>
    <row r="2850" spans="1:17" hidden="1" x14ac:dyDescent="0.25">
      <c r="A2850" t="s">
        <v>6137</v>
      </c>
      <c r="B2850" t="s">
        <v>6138</v>
      </c>
      <c r="C2850" t="e">
        <f>VLOOKUP('Домены Secretin_N'!B2850,'AC-Architecture'!A:C,3,FALSE)</f>
        <v>#N/A</v>
      </c>
      <c r="D2850">
        <v>778</v>
      </c>
      <c r="E2850" t="s">
        <v>3632</v>
      </c>
      <c r="F2850">
        <v>330</v>
      </c>
      <c r="G2850">
        <v>461</v>
      </c>
      <c r="H2850">
        <f t="shared" si="193"/>
        <v>131</v>
      </c>
      <c r="I2850" t="str">
        <f t="shared" si="194"/>
        <v>E7P4A6_PSESG/330-461</v>
      </c>
      <c r="K2850" t="e">
        <f>IF(C2850="Secretin_N, Secretin, TraK","T","N")</f>
        <v>#N/A</v>
      </c>
      <c r="L2850" t="e">
        <f>VLOOKUP(E2850,'Uniprot taxonomy'!E:J,4,FALSE)</f>
        <v>#N/A</v>
      </c>
      <c r="M2850" t="e">
        <f>LEFT(VLOOKUP(B2850,'Uniprot taxonomy'!B:R,5,FALSE))</f>
        <v>#N/A</v>
      </c>
      <c r="N2850" t="e">
        <f>VLOOKUP(B2850,'Uniprot taxonomy'!B:R,5,FALSE)</f>
        <v>#N/A</v>
      </c>
      <c r="O2850" t="e">
        <f>VLOOKUP(B2850,'Uniprot taxonomy'!B:R,6,FALSE)</f>
        <v>#N/A</v>
      </c>
      <c r="P2850" t="e">
        <f>VLOOKUP(B2850,'Uniprot taxonomy'!B:R,7,FALSE)</f>
        <v>#N/A</v>
      </c>
      <c r="Q2850" t="e">
        <f>VLOOKUP(B2850,'Uniprot taxonomy'!B:R,8,FALSE)</f>
        <v>#N/A</v>
      </c>
    </row>
    <row r="2851" spans="1:17" hidden="1" x14ac:dyDescent="0.25">
      <c r="A2851" t="s">
        <v>6139</v>
      </c>
      <c r="B2851" t="s">
        <v>6140</v>
      </c>
      <c r="C2851" t="e">
        <f>VLOOKUP('Домены Secretin_N'!B2851,'AC-Architecture'!A:C,3,FALSE)</f>
        <v>#N/A</v>
      </c>
      <c r="D2851">
        <v>775</v>
      </c>
      <c r="E2851" t="s">
        <v>3632</v>
      </c>
      <c r="F2851">
        <v>204</v>
      </c>
      <c r="G2851">
        <v>264</v>
      </c>
      <c r="H2851">
        <f t="shared" si="193"/>
        <v>60</v>
      </c>
      <c r="I2851" t="str">
        <f t="shared" si="194"/>
        <v>E7P6Z2_PSESG/204-264</v>
      </c>
      <c r="K2851" t="e">
        <f>IF(C2851="Secretin_N, Secretin, TraK","T","N")</f>
        <v>#N/A</v>
      </c>
      <c r="L2851" t="e">
        <f>VLOOKUP(E2851,'Uniprot taxonomy'!E:J,4,FALSE)</f>
        <v>#N/A</v>
      </c>
      <c r="M2851" t="e">
        <f>LEFT(VLOOKUP(B2851,'Uniprot taxonomy'!B:R,5,FALSE))</f>
        <v>#N/A</v>
      </c>
      <c r="N2851" t="e">
        <f>VLOOKUP(B2851,'Uniprot taxonomy'!B:R,5,FALSE)</f>
        <v>#N/A</v>
      </c>
      <c r="O2851" t="e">
        <f>VLOOKUP(B2851,'Uniprot taxonomy'!B:R,6,FALSE)</f>
        <v>#N/A</v>
      </c>
      <c r="P2851" t="e">
        <f>VLOOKUP(B2851,'Uniprot taxonomy'!B:R,7,FALSE)</f>
        <v>#N/A</v>
      </c>
      <c r="Q2851" t="e">
        <f>VLOOKUP(B2851,'Uniprot taxonomy'!B:R,8,FALSE)</f>
        <v>#N/A</v>
      </c>
    </row>
    <row r="2852" spans="1:17" hidden="1" x14ac:dyDescent="0.25">
      <c r="A2852" t="s">
        <v>6139</v>
      </c>
      <c r="B2852" t="s">
        <v>6140</v>
      </c>
      <c r="C2852" t="e">
        <f>VLOOKUP('Домены Secretin_N'!B2852,'AC-Architecture'!A:C,3,FALSE)</f>
        <v>#N/A</v>
      </c>
      <c r="D2852">
        <v>775</v>
      </c>
      <c r="E2852" t="s">
        <v>3632</v>
      </c>
      <c r="F2852">
        <v>269</v>
      </c>
      <c r="G2852">
        <v>338</v>
      </c>
      <c r="H2852">
        <f t="shared" si="193"/>
        <v>69</v>
      </c>
      <c r="I2852" t="str">
        <f t="shared" si="194"/>
        <v>E7P6Z2_PSESG/269-338</v>
      </c>
      <c r="K2852" t="e">
        <f>IF(C2852="Secretin_N, Secretin, TraK","T","N")</f>
        <v>#N/A</v>
      </c>
      <c r="L2852" t="e">
        <f>VLOOKUP(E2852,'Uniprot taxonomy'!E:J,4,FALSE)</f>
        <v>#N/A</v>
      </c>
      <c r="M2852" t="e">
        <f>LEFT(VLOOKUP(B2852,'Uniprot taxonomy'!B:R,5,FALSE))</f>
        <v>#N/A</v>
      </c>
      <c r="N2852" t="e">
        <f>VLOOKUP(B2852,'Uniprot taxonomy'!B:R,5,FALSE)</f>
        <v>#N/A</v>
      </c>
      <c r="O2852" t="e">
        <f>VLOOKUP(B2852,'Uniprot taxonomy'!B:R,6,FALSE)</f>
        <v>#N/A</v>
      </c>
      <c r="P2852" t="e">
        <f>VLOOKUP(B2852,'Uniprot taxonomy'!B:R,7,FALSE)</f>
        <v>#N/A</v>
      </c>
      <c r="Q2852" t="e">
        <f>VLOOKUP(B2852,'Uniprot taxonomy'!B:R,8,FALSE)</f>
        <v>#N/A</v>
      </c>
    </row>
    <row r="2853" spans="1:17" hidden="1" x14ac:dyDescent="0.25">
      <c r="A2853" t="s">
        <v>6139</v>
      </c>
      <c r="B2853" t="s">
        <v>6140</v>
      </c>
      <c r="C2853" t="e">
        <f>VLOOKUP('Домены Secretin_N'!B2853,'AC-Architecture'!A:C,3,FALSE)</f>
        <v>#N/A</v>
      </c>
      <c r="D2853">
        <v>775</v>
      </c>
      <c r="E2853" t="s">
        <v>3632</v>
      </c>
      <c r="F2853">
        <v>343</v>
      </c>
      <c r="G2853">
        <v>503</v>
      </c>
      <c r="H2853">
        <f t="shared" si="193"/>
        <v>160</v>
      </c>
      <c r="I2853" t="str">
        <f t="shared" si="194"/>
        <v>E7P6Z2_PSESG/343-503</v>
      </c>
      <c r="K2853" t="e">
        <f>IF(C2853="Secretin_N, Secretin, TraK","T","N")</f>
        <v>#N/A</v>
      </c>
      <c r="L2853" t="e">
        <f>VLOOKUP(E2853,'Uniprot taxonomy'!E:J,4,FALSE)</f>
        <v>#N/A</v>
      </c>
      <c r="M2853" t="e">
        <f>LEFT(VLOOKUP(B2853,'Uniprot taxonomy'!B:R,5,FALSE))</f>
        <v>#N/A</v>
      </c>
      <c r="N2853" t="e">
        <f>VLOOKUP(B2853,'Uniprot taxonomy'!B:R,5,FALSE)</f>
        <v>#N/A</v>
      </c>
      <c r="O2853" t="e">
        <f>VLOOKUP(B2853,'Uniprot taxonomy'!B:R,6,FALSE)</f>
        <v>#N/A</v>
      </c>
      <c r="P2853" t="e">
        <f>VLOOKUP(B2853,'Uniprot taxonomy'!B:R,7,FALSE)</f>
        <v>#N/A</v>
      </c>
      <c r="Q2853" t="e">
        <f>VLOOKUP(B2853,'Uniprot taxonomy'!B:R,8,FALSE)</f>
        <v>#N/A</v>
      </c>
    </row>
    <row r="2854" spans="1:17" x14ac:dyDescent="0.25">
      <c r="A2854" t="s">
        <v>762</v>
      </c>
      <c r="B2854" t="s">
        <v>2061</v>
      </c>
      <c r="C2854" t="str">
        <f>VLOOKUP('Домены Secretin_N'!B2854,'AC-Architecture'!A:C,3,FALSE)</f>
        <v>Secretin_N, Secretin</v>
      </c>
      <c r="D2854">
        <v>247</v>
      </c>
      <c r="E2854" t="s">
        <v>3632</v>
      </c>
      <c r="F2854">
        <v>26</v>
      </c>
      <c r="G2854">
        <v>85</v>
      </c>
      <c r="H2854">
        <f t="shared" si="193"/>
        <v>59</v>
      </c>
      <c r="I2854" t="str">
        <f t="shared" si="194"/>
        <v>E7P746_PSESG/26-85</v>
      </c>
      <c r="J2854" t="str">
        <f t="shared" ref="J2854:J2855" si="197">CONCATENATE(K2854,"_",LEFT(O2854,3),"_",LEFT(Q2854,3),"_",B2854)</f>
        <v>N_Pse_Pse_E7P746</v>
      </c>
      <c r="K2854" t="str">
        <f>IF(C2854="Secretin_N, Secretin, TraK","T","N")</f>
        <v>N</v>
      </c>
      <c r="L2854" t="str">
        <f>VLOOKUP(B2854,'Uniprot taxonomy'!B:R,4,FALSE)</f>
        <v>Proteobacteria</v>
      </c>
      <c r="M2854" t="str">
        <f>LEFT(VLOOKUP(B2854,'Uniprot taxonomy'!B:R,5,FALSE))</f>
        <v>G</v>
      </c>
      <c r="N2854" t="str">
        <f>VLOOKUP(B2854,'Uniprot taxonomy'!B:R,5,FALSE)</f>
        <v>Gammaproteobacteria</v>
      </c>
      <c r="O2854" t="str">
        <f>VLOOKUP(B2854,'Uniprot taxonomy'!B:R,6,FALSE)</f>
        <v>Pseudomonadales</v>
      </c>
      <c r="P2854" t="str">
        <f>VLOOKUP(B2854,'Uniprot taxonomy'!B:R,7,FALSE)</f>
        <v>Pseudomonadaceae</v>
      </c>
      <c r="Q2854" t="str">
        <f>VLOOKUP(B2854,'Uniprot taxonomy'!B:R,8,FALSE)</f>
        <v>Pseudomonas</v>
      </c>
    </row>
    <row r="2855" spans="1:17" x14ac:dyDescent="0.25">
      <c r="A2855" t="s">
        <v>763</v>
      </c>
      <c r="B2855" t="s">
        <v>2062</v>
      </c>
      <c r="C2855" t="str">
        <f>VLOOKUP('Домены Secretin_N'!B2855,'AC-Architecture'!A:C,3,FALSE)</f>
        <v>Secretin_N, Secretin</v>
      </c>
      <c r="D2855">
        <v>699</v>
      </c>
      <c r="E2855" t="s">
        <v>3632</v>
      </c>
      <c r="F2855">
        <v>174</v>
      </c>
      <c r="G2855">
        <v>319</v>
      </c>
      <c r="H2855">
        <f t="shared" si="193"/>
        <v>145</v>
      </c>
      <c r="I2855" t="str">
        <f t="shared" si="194"/>
        <v>E7P9C5_PSESG/174-319</v>
      </c>
      <c r="J2855" t="str">
        <f t="shared" si="197"/>
        <v>N_Pse_Pse_E7P9C5</v>
      </c>
      <c r="K2855" t="str">
        <f>IF(C2855="Secretin_N, Secretin, TraK","T","N")</f>
        <v>N</v>
      </c>
      <c r="L2855" t="str">
        <f>VLOOKUP(B2855,'Uniprot taxonomy'!B:R,4,FALSE)</f>
        <v>Proteobacteria</v>
      </c>
      <c r="M2855" t="str">
        <f>LEFT(VLOOKUP(B2855,'Uniprot taxonomy'!B:R,5,FALSE))</f>
        <v>G</v>
      </c>
      <c r="N2855" t="str">
        <f>VLOOKUP(B2855,'Uniprot taxonomy'!B:R,5,FALSE)</f>
        <v>Gammaproteobacteria</v>
      </c>
      <c r="O2855" t="str">
        <f>VLOOKUP(B2855,'Uniprot taxonomy'!B:R,6,FALSE)</f>
        <v>Pseudomonadales</v>
      </c>
      <c r="P2855" t="str">
        <f>VLOOKUP(B2855,'Uniprot taxonomy'!B:R,7,FALSE)</f>
        <v>Pseudomonadaceae</v>
      </c>
      <c r="Q2855" t="str">
        <f>VLOOKUP(B2855,'Uniprot taxonomy'!B:R,8,FALSE)</f>
        <v>Pseudomonas</v>
      </c>
    </row>
    <row r="2856" spans="1:17" hidden="1" x14ac:dyDescent="0.25">
      <c r="A2856" t="s">
        <v>6141</v>
      </c>
      <c r="B2856" t="s">
        <v>6142</v>
      </c>
      <c r="C2856" t="e">
        <f>VLOOKUP('Домены Secretin_N'!B2856,'AC-Architecture'!A:C,3,FALSE)</f>
        <v>#N/A</v>
      </c>
      <c r="D2856">
        <v>701</v>
      </c>
      <c r="E2856" t="s">
        <v>3632</v>
      </c>
      <c r="F2856">
        <v>381</v>
      </c>
      <c r="G2856">
        <v>448</v>
      </c>
      <c r="H2856">
        <f t="shared" si="193"/>
        <v>67</v>
      </c>
      <c r="I2856" t="str">
        <f t="shared" si="194"/>
        <v>E7PBX9_PSESG/381-448</v>
      </c>
      <c r="K2856" t="e">
        <f>IF(C2856="Secretin_N, Secretin, TraK","T","N")</f>
        <v>#N/A</v>
      </c>
      <c r="L2856" t="e">
        <f>VLOOKUP(E2856,'Uniprot taxonomy'!E:J,4,FALSE)</f>
        <v>#N/A</v>
      </c>
      <c r="M2856" t="e">
        <f>LEFT(VLOOKUP(B2856,'Uniprot taxonomy'!B:R,5,FALSE))</f>
        <v>#N/A</v>
      </c>
      <c r="N2856" t="e">
        <f>VLOOKUP(B2856,'Uniprot taxonomy'!B:R,5,FALSE)</f>
        <v>#N/A</v>
      </c>
      <c r="O2856" t="e">
        <f>VLOOKUP(B2856,'Uniprot taxonomy'!B:R,6,FALSE)</f>
        <v>#N/A</v>
      </c>
      <c r="P2856" t="e">
        <f>VLOOKUP(B2856,'Uniprot taxonomy'!B:R,7,FALSE)</f>
        <v>#N/A</v>
      </c>
      <c r="Q2856" t="e">
        <f>VLOOKUP(B2856,'Uniprot taxonomy'!B:R,8,FALSE)</f>
        <v>#N/A</v>
      </c>
    </row>
    <row r="2857" spans="1:17" hidden="1" x14ac:dyDescent="0.25">
      <c r="A2857" t="s">
        <v>6143</v>
      </c>
      <c r="B2857" t="s">
        <v>6144</v>
      </c>
      <c r="C2857" t="e">
        <f>VLOOKUP('Домены Secretin_N'!B2857,'AC-Architecture'!A:C,3,FALSE)</f>
        <v>#N/A</v>
      </c>
      <c r="D2857">
        <v>701</v>
      </c>
      <c r="E2857" t="s">
        <v>3632</v>
      </c>
      <c r="F2857">
        <v>381</v>
      </c>
      <c r="G2857">
        <v>448</v>
      </c>
      <c r="H2857">
        <f t="shared" si="193"/>
        <v>67</v>
      </c>
      <c r="I2857" t="str">
        <f t="shared" si="194"/>
        <v>E7PHV5_PSESG/381-448</v>
      </c>
      <c r="K2857" t="e">
        <f>IF(C2857="Secretin_N, Secretin, TraK","T","N")</f>
        <v>#N/A</v>
      </c>
      <c r="L2857" t="e">
        <f>VLOOKUP(E2857,'Uniprot taxonomy'!E:J,4,FALSE)</f>
        <v>#N/A</v>
      </c>
      <c r="M2857" t="e">
        <f>LEFT(VLOOKUP(B2857,'Uniprot taxonomy'!B:R,5,FALSE))</f>
        <v>#N/A</v>
      </c>
      <c r="N2857" t="e">
        <f>VLOOKUP(B2857,'Uniprot taxonomy'!B:R,5,FALSE)</f>
        <v>#N/A</v>
      </c>
      <c r="O2857" t="e">
        <f>VLOOKUP(B2857,'Uniprot taxonomy'!B:R,6,FALSE)</f>
        <v>#N/A</v>
      </c>
      <c r="P2857" t="e">
        <f>VLOOKUP(B2857,'Uniprot taxonomy'!B:R,7,FALSE)</f>
        <v>#N/A</v>
      </c>
      <c r="Q2857" t="e">
        <f>VLOOKUP(B2857,'Uniprot taxonomy'!B:R,8,FALSE)</f>
        <v>#N/A</v>
      </c>
    </row>
    <row r="2858" spans="1:17" x14ac:dyDescent="0.25">
      <c r="A2858" t="s">
        <v>764</v>
      </c>
      <c r="B2858" t="s">
        <v>2063</v>
      </c>
      <c r="C2858" t="str">
        <f>VLOOKUP('Домены Secretin_N'!B2858,'AC-Architecture'!A:C,3,FALSE)</f>
        <v>Secretin_N, Secretin</v>
      </c>
      <c r="D2858">
        <v>699</v>
      </c>
      <c r="E2858" t="s">
        <v>3632</v>
      </c>
      <c r="F2858">
        <v>174</v>
      </c>
      <c r="G2858">
        <v>319</v>
      </c>
      <c r="H2858">
        <f t="shared" si="193"/>
        <v>145</v>
      </c>
      <c r="I2858" t="str">
        <f t="shared" si="194"/>
        <v>E7PKU5_PSESG/174-319</v>
      </c>
      <c r="J2858" t="str">
        <f>CONCATENATE(K2858,"_",LEFT(O2858,3),"_",LEFT(Q2858,3),"_",B2858)</f>
        <v>N_Pse_Pse_E7PKU5</v>
      </c>
      <c r="K2858" t="str">
        <f>IF(C2858="Secretin_N, Secretin, TraK","T","N")</f>
        <v>N</v>
      </c>
      <c r="L2858" t="str">
        <f>VLOOKUP(B2858,'Uniprot taxonomy'!B:R,4,FALSE)</f>
        <v>Proteobacteria</v>
      </c>
      <c r="M2858" t="str">
        <f>LEFT(VLOOKUP(B2858,'Uniprot taxonomy'!B:R,5,FALSE))</f>
        <v>G</v>
      </c>
      <c r="N2858" t="str">
        <f>VLOOKUP(B2858,'Uniprot taxonomy'!B:R,5,FALSE)</f>
        <v>Gammaproteobacteria</v>
      </c>
      <c r="O2858" t="str">
        <f>VLOOKUP(B2858,'Uniprot taxonomy'!B:R,6,FALSE)</f>
        <v>Pseudomonadales</v>
      </c>
      <c r="P2858" t="str">
        <f>VLOOKUP(B2858,'Uniprot taxonomy'!B:R,7,FALSE)</f>
        <v>Pseudomonadaceae</v>
      </c>
      <c r="Q2858" t="str">
        <f>VLOOKUP(B2858,'Uniprot taxonomy'!B:R,8,FALSE)</f>
        <v>Pseudomonas</v>
      </c>
    </row>
    <row r="2859" spans="1:17" hidden="1" x14ac:dyDescent="0.25">
      <c r="A2859" t="s">
        <v>6145</v>
      </c>
      <c r="B2859" t="s">
        <v>6146</v>
      </c>
      <c r="C2859" t="e">
        <f>VLOOKUP('Домены Secretin_N'!B2859,'AC-Architecture'!A:C,3,FALSE)</f>
        <v>#N/A</v>
      </c>
      <c r="D2859">
        <v>778</v>
      </c>
      <c r="E2859" t="s">
        <v>3632</v>
      </c>
      <c r="F2859">
        <v>194</v>
      </c>
      <c r="G2859">
        <v>255</v>
      </c>
      <c r="H2859">
        <f t="shared" si="193"/>
        <v>61</v>
      </c>
      <c r="I2859" t="str">
        <f t="shared" si="194"/>
        <v>E7PN21_PSESG/194-255</v>
      </c>
      <c r="K2859" t="e">
        <f>IF(C2859="Secretin_N, Secretin, TraK","T","N")</f>
        <v>#N/A</v>
      </c>
      <c r="L2859" t="e">
        <f>VLOOKUP(E2859,'Uniprot taxonomy'!E:J,4,FALSE)</f>
        <v>#N/A</v>
      </c>
      <c r="M2859" t="e">
        <f>LEFT(VLOOKUP(B2859,'Uniprot taxonomy'!B:R,5,FALSE))</f>
        <v>#N/A</v>
      </c>
      <c r="N2859" t="e">
        <f>VLOOKUP(B2859,'Uniprot taxonomy'!B:R,5,FALSE)</f>
        <v>#N/A</v>
      </c>
      <c r="O2859" t="e">
        <f>VLOOKUP(B2859,'Uniprot taxonomy'!B:R,6,FALSE)</f>
        <v>#N/A</v>
      </c>
      <c r="P2859" t="e">
        <f>VLOOKUP(B2859,'Uniprot taxonomy'!B:R,7,FALSE)</f>
        <v>#N/A</v>
      </c>
      <c r="Q2859" t="e">
        <f>VLOOKUP(B2859,'Uniprot taxonomy'!B:R,8,FALSE)</f>
        <v>#N/A</v>
      </c>
    </row>
    <row r="2860" spans="1:17" hidden="1" x14ac:dyDescent="0.25">
      <c r="A2860" t="s">
        <v>6145</v>
      </c>
      <c r="B2860" t="s">
        <v>6146</v>
      </c>
      <c r="C2860" t="e">
        <f>VLOOKUP('Домены Secretin_N'!B2860,'AC-Architecture'!A:C,3,FALSE)</f>
        <v>#N/A</v>
      </c>
      <c r="D2860">
        <v>778</v>
      </c>
      <c r="E2860" t="s">
        <v>3632</v>
      </c>
      <c r="F2860">
        <v>257</v>
      </c>
      <c r="G2860">
        <v>326</v>
      </c>
      <c r="H2860">
        <f t="shared" si="193"/>
        <v>69</v>
      </c>
      <c r="I2860" t="str">
        <f t="shared" si="194"/>
        <v>E7PN21_PSESG/257-326</v>
      </c>
      <c r="K2860" t="e">
        <f>IF(C2860="Secretin_N, Secretin, TraK","T","N")</f>
        <v>#N/A</v>
      </c>
      <c r="L2860" t="e">
        <f>VLOOKUP(E2860,'Uniprot taxonomy'!E:J,4,FALSE)</f>
        <v>#N/A</v>
      </c>
      <c r="M2860" t="e">
        <f>LEFT(VLOOKUP(B2860,'Uniprot taxonomy'!B:R,5,FALSE))</f>
        <v>#N/A</v>
      </c>
      <c r="N2860" t="e">
        <f>VLOOKUP(B2860,'Uniprot taxonomy'!B:R,5,FALSE)</f>
        <v>#N/A</v>
      </c>
      <c r="O2860" t="e">
        <f>VLOOKUP(B2860,'Uniprot taxonomy'!B:R,6,FALSE)</f>
        <v>#N/A</v>
      </c>
      <c r="P2860" t="e">
        <f>VLOOKUP(B2860,'Uniprot taxonomy'!B:R,7,FALSE)</f>
        <v>#N/A</v>
      </c>
      <c r="Q2860" t="e">
        <f>VLOOKUP(B2860,'Uniprot taxonomy'!B:R,8,FALSE)</f>
        <v>#N/A</v>
      </c>
    </row>
    <row r="2861" spans="1:17" hidden="1" x14ac:dyDescent="0.25">
      <c r="A2861" t="s">
        <v>6145</v>
      </c>
      <c r="B2861" t="s">
        <v>6146</v>
      </c>
      <c r="C2861" t="e">
        <f>VLOOKUP('Домены Secretin_N'!B2861,'AC-Architecture'!A:C,3,FALSE)</f>
        <v>#N/A</v>
      </c>
      <c r="D2861">
        <v>778</v>
      </c>
      <c r="E2861" t="s">
        <v>3632</v>
      </c>
      <c r="F2861">
        <v>330</v>
      </c>
      <c r="G2861">
        <v>461</v>
      </c>
      <c r="H2861">
        <f t="shared" si="193"/>
        <v>131</v>
      </c>
      <c r="I2861" t="str">
        <f t="shared" si="194"/>
        <v>E7PN21_PSESG/330-461</v>
      </c>
      <c r="K2861" t="e">
        <f>IF(C2861="Secretin_N, Secretin, TraK","T","N")</f>
        <v>#N/A</v>
      </c>
      <c r="L2861" t="e">
        <f>VLOOKUP(E2861,'Uniprot taxonomy'!E:J,4,FALSE)</f>
        <v>#N/A</v>
      </c>
      <c r="M2861" t="e">
        <f>LEFT(VLOOKUP(B2861,'Uniprot taxonomy'!B:R,5,FALSE))</f>
        <v>#N/A</v>
      </c>
      <c r="N2861" t="e">
        <f>VLOOKUP(B2861,'Uniprot taxonomy'!B:R,5,FALSE)</f>
        <v>#N/A</v>
      </c>
      <c r="O2861" t="e">
        <f>VLOOKUP(B2861,'Uniprot taxonomy'!B:R,6,FALSE)</f>
        <v>#N/A</v>
      </c>
      <c r="P2861" t="e">
        <f>VLOOKUP(B2861,'Uniprot taxonomy'!B:R,7,FALSE)</f>
        <v>#N/A</v>
      </c>
      <c r="Q2861" t="e">
        <f>VLOOKUP(B2861,'Uniprot taxonomy'!B:R,8,FALSE)</f>
        <v>#N/A</v>
      </c>
    </row>
    <row r="2862" spans="1:17" hidden="1" x14ac:dyDescent="0.25">
      <c r="A2862" t="s">
        <v>6147</v>
      </c>
      <c r="B2862" t="s">
        <v>6148</v>
      </c>
      <c r="C2862" t="e">
        <f>VLOOKUP('Домены Secretin_N'!B2862,'AC-Architecture'!A:C,3,FALSE)</f>
        <v>#N/A</v>
      </c>
      <c r="D2862">
        <v>775</v>
      </c>
      <c r="E2862" t="s">
        <v>3632</v>
      </c>
      <c r="F2862">
        <v>204</v>
      </c>
      <c r="G2862">
        <v>264</v>
      </c>
      <c r="H2862">
        <f t="shared" si="193"/>
        <v>60</v>
      </c>
      <c r="I2862" t="str">
        <f t="shared" si="194"/>
        <v>E7PQN1_PSESG/204-264</v>
      </c>
      <c r="K2862" t="e">
        <f>IF(C2862="Secretin_N, Secretin, TraK","T","N")</f>
        <v>#N/A</v>
      </c>
      <c r="L2862" t="e">
        <f>VLOOKUP(E2862,'Uniprot taxonomy'!E:J,4,FALSE)</f>
        <v>#N/A</v>
      </c>
      <c r="M2862" t="e">
        <f>LEFT(VLOOKUP(B2862,'Uniprot taxonomy'!B:R,5,FALSE))</f>
        <v>#N/A</v>
      </c>
      <c r="N2862" t="e">
        <f>VLOOKUP(B2862,'Uniprot taxonomy'!B:R,5,FALSE)</f>
        <v>#N/A</v>
      </c>
      <c r="O2862" t="e">
        <f>VLOOKUP(B2862,'Uniprot taxonomy'!B:R,6,FALSE)</f>
        <v>#N/A</v>
      </c>
      <c r="P2862" t="e">
        <f>VLOOKUP(B2862,'Uniprot taxonomy'!B:R,7,FALSE)</f>
        <v>#N/A</v>
      </c>
      <c r="Q2862" t="e">
        <f>VLOOKUP(B2862,'Uniprot taxonomy'!B:R,8,FALSE)</f>
        <v>#N/A</v>
      </c>
    </row>
    <row r="2863" spans="1:17" hidden="1" x14ac:dyDescent="0.25">
      <c r="A2863" t="s">
        <v>6147</v>
      </c>
      <c r="B2863" t="s">
        <v>6148</v>
      </c>
      <c r="C2863" t="e">
        <f>VLOOKUP('Домены Secretin_N'!B2863,'AC-Architecture'!A:C,3,FALSE)</f>
        <v>#N/A</v>
      </c>
      <c r="D2863">
        <v>775</v>
      </c>
      <c r="E2863" t="s">
        <v>3632</v>
      </c>
      <c r="F2863">
        <v>269</v>
      </c>
      <c r="G2863">
        <v>338</v>
      </c>
      <c r="H2863">
        <f t="shared" si="193"/>
        <v>69</v>
      </c>
      <c r="I2863" t="str">
        <f t="shared" si="194"/>
        <v>E7PQN1_PSESG/269-338</v>
      </c>
      <c r="K2863" t="e">
        <f>IF(C2863="Secretin_N, Secretin, TraK","T","N")</f>
        <v>#N/A</v>
      </c>
      <c r="L2863" t="e">
        <f>VLOOKUP(E2863,'Uniprot taxonomy'!E:J,4,FALSE)</f>
        <v>#N/A</v>
      </c>
      <c r="M2863" t="e">
        <f>LEFT(VLOOKUP(B2863,'Uniprot taxonomy'!B:R,5,FALSE))</f>
        <v>#N/A</v>
      </c>
      <c r="N2863" t="e">
        <f>VLOOKUP(B2863,'Uniprot taxonomy'!B:R,5,FALSE)</f>
        <v>#N/A</v>
      </c>
      <c r="O2863" t="e">
        <f>VLOOKUP(B2863,'Uniprot taxonomy'!B:R,6,FALSE)</f>
        <v>#N/A</v>
      </c>
      <c r="P2863" t="e">
        <f>VLOOKUP(B2863,'Uniprot taxonomy'!B:R,7,FALSE)</f>
        <v>#N/A</v>
      </c>
      <c r="Q2863" t="e">
        <f>VLOOKUP(B2863,'Uniprot taxonomy'!B:R,8,FALSE)</f>
        <v>#N/A</v>
      </c>
    </row>
    <row r="2864" spans="1:17" hidden="1" x14ac:dyDescent="0.25">
      <c r="A2864" t="s">
        <v>6147</v>
      </c>
      <c r="B2864" t="s">
        <v>6148</v>
      </c>
      <c r="C2864" t="e">
        <f>VLOOKUP('Домены Secretin_N'!B2864,'AC-Architecture'!A:C,3,FALSE)</f>
        <v>#N/A</v>
      </c>
      <c r="D2864">
        <v>775</v>
      </c>
      <c r="E2864" t="s">
        <v>3632</v>
      </c>
      <c r="F2864">
        <v>343</v>
      </c>
      <c r="G2864">
        <v>503</v>
      </c>
      <c r="H2864">
        <f t="shared" si="193"/>
        <v>160</v>
      </c>
      <c r="I2864" t="str">
        <f t="shared" si="194"/>
        <v>E7PQN1_PSESG/343-503</v>
      </c>
      <c r="K2864" t="e">
        <f>IF(C2864="Secretin_N, Secretin, TraK","T","N")</f>
        <v>#N/A</v>
      </c>
      <c r="L2864" t="e">
        <f>VLOOKUP(E2864,'Uniprot taxonomy'!E:J,4,FALSE)</f>
        <v>#N/A</v>
      </c>
      <c r="M2864" t="e">
        <f>LEFT(VLOOKUP(B2864,'Uniprot taxonomy'!B:R,5,FALSE))</f>
        <v>#N/A</v>
      </c>
      <c r="N2864" t="e">
        <f>VLOOKUP(B2864,'Uniprot taxonomy'!B:R,5,FALSE)</f>
        <v>#N/A</v>
      </c>
      <c r="O2864" t="e">
        <f>VLOOKUP(B2864,'Uniprot taxonomy'!B:R,6,FALSE)</f>
        <v>#N/A</v>
      </c>
      <c r="P2864" t="e">
        <f>VLOOKUP(B2864,'Uniprot taxonomy'!B:R,7,FALSE)</f>
        <v>#N/A</v>
      </c>
      <c r="Q2864" t="e">
        <f>VLOOKUP(B2864,'Uniprot taxonomy'!B:R,8,FALSE)</f>
        <v>#N/A</v>
      </c>
    </row>
    <row r="2865" spans="1:17" x14ac:dyDescent="0.25">
      <c r="A2865" t="s">
        <v>765</v>
      </c>
      <c r="B2865" t="s">
        <v>2064</v>
      </c>
      <c r="C2865" t="str">
        <f>VLOOKUP('Домены Secretin_N'!B2865,'AC-Architecture'!A:C,3,FALSE)</f>
        <v>Secretin_N, Secretin</v>
      </c>
      <c r="D2865">
        <v>247</v>
      </c>
      <c r="E2865" t="s">
        <v>3632</v>
      </c>
      <c r="F2865">
        <v>26</v>
      </c>
      <c r="G2865">
        <v>85</v>
      </c>
      <c r="H2865">
        <f t="shared" si="193"/>
        <v>59</v>
      </c>
      <c r="I2865" t="str">
        <f t="shared" si="194"/>
        <v>E7PQT3_PSESG/26-85</v>
      </c>
      <c r="J2865" t="str">
        <f>CONCATENATE(K2865,"_",LEFT(O2865,3),"_",LEFT(Q2865,3),"_",B2865)</f>
        <v>N_Pse_Pse_E7PQT3</v>
      </c>
      <c r="K2865" t="str">
        <f>IF(C2865="Secretin_N, Secretin, TraK","T","N")</f>
        <v>N</v>
      </c>
      <c r="L2865" t="str">
        <f>VLOOKUP(B2865,'Uniprot taxonomy'!B:R,4,FALSE)</f>
        <v>Proteobacteria</v>
      </c>
      <c r="M2865" t="str">
        <f>LEFT(VLOOKUP(B2865,'Uniprot taxonomy'!B:R,5,FALSE))</f>
        <v>G</v>
      </c>
      <c r="N2865" t="str">
        <f>VLOOKUP(B2865,'Uniprot taxonomy'!B:R,5,FALSE)</f>
        <v>Gammaproteobacteria</v>
      </c>
      <c r="O2865" t="str">
        <f>VLOOKUP(B2865,'Uniprot taxonomy'!B:R,6,FALSE)</f>
        <v>Pseudomonadales</v>
      </c>
      <c r="P2865" t="str">
        <f>VLOOKUP(B2865,'Uniprot taxonomy'!B:R,7,FALSE)</f>
        <v>Pseudomonadaceae</v>
      </c>
      <c r="Q2865" t="str">
        <f>VLOOKUP(B2865,'Uniprot taxonomy'!B:R,8,FALSE)</f>
        <v>Pseudomonas</v>
      </c>
    </row>
    <row r="2866" spans="1:17" hidden="1" x14ac:dyDescent="0.25">
      <c r="A2866" t="s">
        <v>6149</v>
      </c>
      <c r="B2866" t="s">
        <v>6150</v>
      </c>
      <c r="C2866" t="e">
        <f>VLOOKUP('Домены Secretin_N'!B2866,'AC-Architecture'!A:C,3,FALSE)</f>
        <v>#N/A</v>
      </c>
      <c r="D2866">
        <v>837</v>
      </c>
      <c r="E2866" t="s">
        <v>3632</v>
      </c>
      <c r="F2866">
        <v>138</v>
      </c>
      <c r="G2866">
        <v>199</v>
      </c>
      <c r="H2866">
        <f t="shared" si="193"/>
        <v>61</v>
      </c>
      <c r="I2866" t="str">
        <f t="shared" si="194"/>
        <v>E7RWU0_9BURK/138-199</v>
      </c>
      <c r="K2866" t="e">
        <f>IF(C2866="Secretin_N, Secretin, TraK","T","N")</f>
        <v>#N/A</v>
      </c>
      <c r="L2866" t="e">
        <f>VLOOKUP(E2866,'Uniprot taxonomy'!E:J,4,FALSE)</f>
        <v>#N/A</v>
      </c>
      <c r="M2866" t="e">
        <f>LEFT(VLOOKUP(B2866,'Uniprot taxonomy'!B:R,5,FALSE))</f>
        <v>#N/A</v>
      </c>
      <c r="N2866" t="e">
        <f>VLOOKUP(B2866,'Uniprot taxonomy'!B:R,5,FALSE)</f>
        <v>#N/A</v>
      </c>
      <c r="O2866" t="e">
        <f>VLOOKUP(B2866,'Uniprot taxonomy'!B:R,6,FALSE)</f>
        <v>#N/A</v>
      </c>
      <c r="P2866" t="e">
        <f>VLOOKUP(B2866,'Uniprot taxonomy'!B:R,7,FALSE)</f>
        <v>#N/A</v>
      </c>
      <c r="Q2866" t="e">
        <f>VLOOKUP(B2866,'Uniprot taxonomy'!B:R,8,FALSE)</f>
        <v>#N/A</v>
      </c>
    </row>
    <row r="2867" spans="1:17" hidden="1" x14ac:dyDescent="0.25">
      <c r="A2867" t="s">
        <v>6149</v>
      </c>
      <c r="B2867" t="s">
        <v>6150</v>
      </c>
      <c r="C2867" t="e">
        <f>VLOOKUP('Домены Secretin_N'!B2867,'AC-Architecture'!A:C,3,FALSE)</f>
        <v>#N/A</v>
      </c>
      <c r="D2867">
        <v>837</v>
      </c>
      <c r="E2867" t="s">
        <v>3632</v>
      </c>
      <c r="F2867">
        <v>202</v>
      </c>
      <c r="G2867">
        <v>281</v>
      </c>
      <c r="H2867">
        <f t="shared" si="193"/>
        <v>79</v>
      </c>
      <c r="I2867" t="str">
        <f t="shared" si="194"/>
        <v>E7RWU0_9BURK/202-281</v>
      </c>
      <c r="K2867" t="e">
        <f>IF(C2867="Secretin_N, Secretin, TraK","T","N")</f>
        <v>#N/A</v>
      </c>
      <c r="L2867" t="e">
        <f>VLOOKUP(E2867,'Uniprot taxonomy'!E:J,4,FALSE)</f>
        <v>#N/A</v>
      </c>
      <c r="M2867" t="e">
        <f>LEFT(VLOOKUP(B2867,'Uniprot taxonomy'!B:R,5,FALSE))</f>
        <v>#N/A</v>
      </c>
      <c r="N2867" t="e">
        <f>VLOOKUP(B2867,'Uniprot taxonomy'!B:R,5,FALSE)</f>
        <v>#N/A</v>
      </c>
      <c r="O2867" t="e">
        <f>VLOOKUP(B2867,'Uniprot taxonomy'!B:R,6,FALSE)</f>
        <v>#N/A</v>
      </c>
      <c r="P2867" t="e">
        <f>VLOOKUP(B2867,'Uniprot taxonomy'!B:R,7,FALSE)</f>
        <v>#N/A</v>
      </c>
      <c r="Q2867" t="e">
        <f>VLOOKUP(B2867,'Uniprot taxonomy'!B:R,8,FALSE)</f>
        <v>#N/A</v>
      </c>
    </row>
    <row r="2868" spans="1:17" hidden="1" x14ac:dyDescent="0.25">
      <c r="A2868" t="s">
        <v>6149</v>
      </c>
      <c r="B2868" t="s">
        <v>6150</v>
      </c>
      <c r="C2868" t="e">
        <f>VLOOKUP('Домены Secretin_N'!B2868,'AC-Architecture'!A:C,3,FALSE)</f>
        <v>#N/A</v>
      </c>
      <c r="D2868">
        <v>837</v>
      </c>
      <c r="E2868" t="s">
        <v>3632</v>
      </c>
      <c r="F2868">
        <v>286</v>
      </c>
      <c r="G2868">
        <v>419</v>
      </c>
      <c r="H2868">
        <f t="shared" si="193"/>
        <v>133</v>
      </c>
      <c r="I2868" t="str">
        <f t="shared" si="194"/>
        <v>E7RWU0_9BURK/286-419</v>
      </c>
      <c r="K2868" t="e">
        <f>IF(C2868="Secretin_N, Secretin, TraK","T","N")</f>
        <v>#N/A</v>
      </c>
      <c r="L2868" t="e">
        <f>VLOOKUP(E2868,'Uniprot taxonomy'!E:J,4,FALSE)</f>
        <v>#N/A</v>
      </c>
      <c r="M2868" t="e">
        <f>LEFT(VLOOKUP(B2868,'Uniprot taxonomy'!B:R,5,FALSE))</f>
        <v>#N/A</v>
      </c>
      <c r="N2868" t="e">
        <f>VLOOKUP(B2868,'Uniprot taxonomy'!B:R,5,FALSE)</f>
        <v>#N/A</v>
      </c>
      <c r="O2868" t="e">
        <f>VLOOKUP(B2868,'Uniprot taxonomy'!B:R,6,FALSE)</f>
        <v>#N/A</v>
      </c>
      <c r="P2868" t="e">
        <f>VLOOKUP(B2868,'Uniprot taxonomy'!B:R,7,FALSE)</f>
        <v>#N/A</v>
      </c>
      <c r="Q2868" t="e">
        <f>VLOOKUP(B2868,'Uniprot taxonomy'!B:R,8,FALSE)</f>
        <v>#N/A</v>
      </c>
    </row>
    <row r="2869" spans="1:17" hidden="1" x14ac:dyDescent="0.25">
      <c r="A2869" t="s">
        <v>6151</v>
      </c>
      <c r="B2869" t="s">
        <v>6152</v>
      </c>
      <c r="C2869" t="e">
        <f>VLOOKUP('Домены Secretin_N'!B2869,'AC-Architecture'!A:C,3,FALSE)</f>
        <v>#N/A</v>
      </c>
      <c r="D2869">
        <v>747</v>
      </c>
      <c r="E2869" t="s">
        <v>3632</v>
      </c>
      <c r="F2869">
        <v>381</v>
      </c>
      <c r="G2869">
        <v>446</v>
      </c>
      <c r="H2869">
        <f t="shared" si="193"/>
        <v>65</v>
      </c>
      <c r="I2869" t="str">
        <f t="shared" si="194"/>
        <v>E7RYV3_9BURK/381-446</v>
      </c>
      <c r="K2869" t="e">
        <f>IF(C2869="Secretin_N, Secretin, TraK","T","N")</f>
        <v>#N/A</v>
      </c>
      <c r="L2869" t="e">
        <f>VLOOKUP(E2869,'Uniprot taxonomy'!E:J,4,FALSE)</f>
        <v>#N/A</v>
      </c>
      <c r="M2869" t="e">
        <f>LEFT(VLOOKUP(B2869,'Uniprot taxonomy'!B:R,5,FALSE))</f>
        <v>#N/A</v>
      </c>
      <c r="N2869" t="e">
        <f>VLOOKUP(B2869,'Uniprot taxonomy'!B:R,5,FALSE)</f>
        <v>#N/A</v>
      </c>
      <c r="O2869" t="e">
        <f>VLOOKUP(B2869,'Uniprot taxonomy'!B:R,6,FALSE)</f>
        <v>#N/A</v>
      </c>
      <c r="P2869" t="e">
        <f>VLOOKUP(B2869,'Uniprot taxonomy'!B:R,7,FALSE)</f>
        <v>#N/A</v>
      </c>
      <c r="Q2869" t="e">
        <f>VLOOKUP(B2869,'Uniprot taxonomy'!B:R,8,FALSE)</f>
        <v>#N/A</v>
      </c>
    </row>
    <row r="2870" spans="1:17" hidden="1" x14ac:dyDescent="0.25">
      <c r="A2870" t="s">
        <v>6153</v>
      </c>
      <c r="B2870" t="s">
        <v>6154</v>
      </c>
      <c r="C2870" t="e">
        <f>VLOOKUP('Домены Secretin_N'!B2870,'AC-Architecture'!A:C,3,FALSE)</f>
        <v>#N/A</v>
      </c>
      <c r="D2870">
        <v>386</v>
      </c>
      <c r="E2870" t="s">
        <v>3632</v>
      </c>
      <c r="F2870">
        <v>93</v>
      </c>
      <c r="G2870">
        <v>154</v>
      </c>
      <c r="H2870">
        <f t="shared" si="193"/>
        <v>61</v>
      </c>
      <c r="I2870" t="str">
        <f t="shared" si="194"/>
        <v>E7SI31_SHIDY/93-154</v>
      </c>
      <c r="K2870" t="e">
        <f>IF(C2870="Secretin_N, Secretin, TraK","T","N")</f>
        <v>#N/A</v>
      </c>
      <c r="L2870" t="e">
        <f>VLOOKUP(E2870,'Uniprot taxonomy'!E:J,4,FALSE)</f>
        <v>#N/A</v>
      </c>
      <c r="M2870" t="e">
        <f>LEFT(VLOOKUP(B2870,'Uniprot taxonomy'!B:R,5,FALSE))</f>
        <v>#N/A</v>
      </c>
      <c r="N2870" t="e">
        <f>VLOOKUP(B2870,'Uniprot taxonomy'!B:R,5,FALSE)</f>
        <v>#N/A</v>
      </c>
      <c r="O2870" t="e">
        <f>VLOOKUP(B2870,'Uniprot taxonomy'!B:R,6,FALSE)</f>
        <v>#N/A</v>
      </c>
      <c r="P2870" t="e">
        <f>VLOOKUP(B2870,'Uniprot taxonomy'!B:R,7,FALSE)</f>
        <v>#N/A</v>
      </c>
      <c r="Q2870" t="e">
        <f>VLOOKUP(B2870,'Uniprot taxonomy'!B:R,8,FALSE)</f>
        <v>#N/A</v>
      </c>
    </row>
    <row r="2871" spans="1:17" hidden="1" x14ac:dyDescent="0.25">
      <c r="A2871" t="s">
        <v>6155</v>
      </c>
      <c r="B2871" t="s">
        <v>6156</v>
      </c>
      <c r="C2871" t="e">
        <f>VLOOKUP('Домены Secretin_N'!B2871,'AC-Architecture'!A:C,3,FALSE)</f>
        <v>#N/A</v>
      </c>
      <c r="D2871">
        <v>493</v>
      </c>
      <c r="E2871" t="s">
        <v>3632</v>
      </c>
      <c r="F2871">
        <v>145</v>
      </c>
      <c r="G2871">
        <v>208</v>
      </c>
      <c r="H2871">
        <f t="shared" si="193"/>
        <v>63</v>
      </c>
      <c r="I2871" t="str">
        <f t="shared" si="194"/>
        <v>E7SMN2_SHIDY/145-208</v>
      </c>
      <c r="K2871" t="e">
        <f>IF(C2871="Secretin_N, Secretin, TraK","T","N")</f>
        <v>#N/A</v>
      </c>
      <c r="L2871" t="e">
        <f>VLOOKUP(E2871,'Uniprot taxonomy'!E:J,4,FALSE)</f>
        <v>#N/A</v>
      </c>
      <c r="M2871" t="e">
        <f>LEFT(VLOOKUP(B2871,'Uniprot taxonomy'!B:R,5,FALSE))</f>
        <v>#N/A</v>
      </c>
      <c r="N2871" t="e">
        <f>VLOOKUP(B2871,'Uniprot taxonomy'!B:R,5,FALSE)</f>
        <v>#N/A</v>
      </c>
      <c r="O2871" t="e">
        <f>VLOOKUP(B2871,'Uniprot taxonomy'!B:R,6,FALSE)</f>
        <v>#N/A</v>
      </c>
      <c r="P2871" t="e">
        <f>VLOOKUP(B2871,'Uniprot taxonomy'!B:R,7,FALSE)</f>
        <v>#N/A</v>
      </c>
      <c r="Q2871" t="e">
        <f>VLOOKUP(B2871,'Uniprot taxonomy'!B:R,8,FALSE)</f>
        <v>#N/A</v>
      </c>
    </row>
    <row r="2872" spans="1:17" hidden="1" x14ac:dyDescent="0.25">
      <c r="A2872" t="s">
        <v>6155</v>
      </c>
      <c r="B2872" t="s">
        <v>6156</v>
      </c>
      <c r="C2872" t="e">
        <f>VLOOKUP('Домены Secretin_N'!B2872,'AC-Architecture'!A:C,3,FALSE)</f>
        <v>#N/A</v>
      </c>
      <c r="D2872">
        <v>493</v>
      </c>
      <c r="E2872" t="s">
        <v>3632</v>
      </c>
      <c r="F2872">
        <v>210</v>
      </c>
      <c r="G2872">
        <v>280</v>
      </c>
      <c r="H2872">
        <f t="shared" si="193"/>
        <v>70</v>
      </c>
      <c r="I2872" t="str">
        <f t="shared" si="194"/>
        <v>E7SMN2_SHIDY/210-280</v>
      </c>
      <c r="K2872" t="e">
        <f>IF(C2872="Secretin_N, Secretin, TraK","T","N")</f>
        <v>#N/A</v>
      </c>
      <c r="L2872" t="e">
        <f>VLOOKUP(E2872,'Uniprot taxonomy'!E:J,4,FALSE)</f>
        <v>#N/A</v>
      </c>
      <c r="M2872" t="e">
        <f>LEFT(VLOOKUP(B2872,'Uniprot taxonomy'!B:R,5,FALSE))</f>
        <v>#N/A</v>
      </c>
      <c r="N2872" t="e">
        <f>VLOOKUP(B2872,'Uniprot taxonomy'!B:R,5,FALSE)</f>
        <v>#N/A</v>
      </c>
      <c r="O2872" t="e">
        <f>VLOOKUP(B2872,'Uniprot taxonomy'!B:R,6,FALSE)</f>
        <v>#N/A</v>
      </c>
      <c r="P2872" t="e">
        <f>VLOOKUP(B2872,'Uniprot taxonomy'!B:R,7,FALSE)</f>
        <v>#N/A</v>
      </c>
      <c r="Q2872" t="e">
        <f>VLOOKUP(B2872,'Uniprot taxonomy'!B:R,8,FALSE)</f>
        <v>#N/A</v>
      </c>
    </row>
    <row r="2873" spans="1:17" hidden="1" x14ac:dyDescent="0.25">
      <c r="A2873" t="s">
        <v>6155</v>
      </c>
      <c r="B2873" t="s">
        <v>6156</v>
      </c>
      <c r="C2873" t="e">
        <f>VLOOKUP('Домены Secretin_N'!B2873,'AC-Architecture'!A:C,3,FALSE)</f>
        <v>#N/A</v>
      </c>
      <c r="D2873">
        <v>493</v>
      </c>
      <c r="E2873" t="s">
        <v>3632</v>
      </c>
      <c r="F2873">
        <v>284</v>
      </c>
      <c r="G2873">
        <v>362</v>
      </c>
      <c r="H2873">
        <f t="shared" si="193"/>
        <v>78</v>
      </c>
      <c r="I2873" t="str">
        <f t="shared" si="194"/>
        <v>E7SMN2_SHIDY/284-362</v>
      </c>
      <c r="K2873" t="e">
        <f>IF(C2873="Secretin_N, Secretin, TraK","T","N")</f>
        <v>#N/A</v>
      </c>
      <c r="L2873" t="e">
        <f>VLOOKUP(E2873,'Uniprot taxonomy'!E:J,4,FALSE)</f>
        <v>#N/A</v>
      </c>
      <c r="M2873" t="e">
        <f>LEFT(VLOOKUP(B2873,'Uniprot taxonomy'!B:R,5,FALSE))</f>
        <v>#N/A</v>
      </c>
      <c r="N2873" t="e">
        <f>VLOOKUP(B2873,'Uniprot taxonomy'!B:R,5,FALSE)</f>
        <v>#N/A</v>
      </c>
      <c r="O2873" t="e">
        <f>VLOOKUP(B2873,'Uniprot taxonomy'!B:R,6,FALSE)</f>
        <v>#N/A</v>
      </c>
      <c r="P2873" t="e">
        <f>VLOOKUP(B2873,'Uniprot taxonomy'!B:R,7,FALSE)</f>
        <v>#N/A</v>
      </c>
      <c r="Q2873" t="e">
        <f>VLOOKUP(B2873,'Uniprot taxonomy'!B:R,8,FALSE)</f>
        <v>#N/A</v>
      </c>
    </row>
    <row r="2874" spans="1:17" hidden="1" x14ac:dyDescent="0.25">
      <c r="A2874" t="s">
        <v>6157</v>
      </c>
      <c r="B2874" t="s">
        <v>6158</v>
      </c>
      <c r="C2874" t="e">
        <f>VLOOKUP('Домены Secretin_N'!B2874,'AC-Architecture'!A:C,3,FALSE)</f>
        <v>#N/A</v>
      </c>
      <c r="D2874">
        <v>386</v>
      </c>
      <c r="E2874" t="s">
        <v>3632</v>
      </c>
      <c r="F2874">
        <v>93</v>
      </c>
      <c r="G2874">
        <v>154</v>
      </c>
      <c r="H2874">
        <f t="shared" si="193"/>
        <v>61</v>
      </c>
      <c r="I2874" t="str">
        <f t="shared" si="194"/>
        <v>E7STV3_SHIBO/93-154</v>
      </c>
      <c r="K2874" t="e">
        <f>IF(C2874="Secretin_N, Secretin, TraK","T","N")</f>
        <v>#N/A</v>
      </c>
      <c r="L2874" t="e">
        <f>VLOOKUP(E2874,'Uniprot taxonomy'!E:J,4,FALSE)</f>
        <v>#N/A</v>
      </c>
      <c r="M2874" t="e">
        <f>LEFT(VLOOKUP(B2874,'Uniprot taxonomy'!B:R,5,FALSE))</f>
        <v>#N/A</v>
      </c>
      <c r="N2874" t="e">
        <f>VLOOKUP(B2874,'Uniprot taxonomy'!B:R,5,FALSE)</f>
        <v>#N/A</v>
      </c>
      <c r="O2874" t="e">
        <f>VLOOKUP(B2874,'Uniprot taxonomy'!B:R,6,FALSE)</f>
        <v>#N/A</v>
      </c>
      <c r="P2874" t="e">
        <f>VLOOKUP(B2874,'Uniprot taxonomy'!B:R,7,FALSE)</f>
        <v>#N/A</v>
      </c>
      <c r="Q2874" t="e">
        <f>VLOOKUP(B2874,'Uniprot taxonomy'!B:R,8,FALSE)</f>
        <v>#N/A</v>
      </c>
    </row>
    <row r="2875" spans="1:17" hidden="1" x14ac:dyDescent="0.25">
      <c r="A2875" t="s">
        <v>6159</v>
      </c>
      <c r="B2875" t="s">
        <v>6160</v>
      </c>
      <c r="C2875" t="e">
        <f>VLOOKUP('Домены Secretin_N'!B2875,'AC-Architecture'!A:C,3,FALSE)</f>
        <v>#N/A</v>
      </c>
      <c r="D2875">
        <v>686</v>
      </c>
      <c r="E2875" t="s">
        <v>3632</v>
      </c>
      <c r="F2875">
        <v>145</v>
      </c>
      <c r="G2875">
        <v>208</v>
      </c>
      <c r="H2875">
        <f t="shared" si="193"/>
        <v>63</v>
      </c>
      <c r="I2875" t="str">
        <f t="shared" si="194"/>
        <v>E7SWN7_SHIBO/145-208</v>
      </c>
      <c r="K2875" t="e">
        <f>IF(C2875="Secretin_N, Secretin, TraK","T","N")</f>
        <v>#N/A</v>
      </c>
      <c r="L2875" t="e">
        <f>VLOOKUP(E2875,'Uniprot taxonomy'!E:J,4,FALSE)</f>
        <v>#N/A</v>
      </c>
      <c r="M2875" t="e">
        <f>LEFT(VLOOKUP(B2875,'Uniprot taxonomy'!B:R,5,FALSE))</f>
        <v>#N/A</v>
      </c>
      <c r="N2875" t="e">
        <f>VLOOKUP(B2875,'Uniprot taxonomy'!B:R,5,FALSE)</f>
        <v>#N/A</v>
      </c>
      <c r="O2875" t="e">
        <f>VLOOKUP(B2875,'Uniprot taxonomy'!B:R,6,FALSE)</f>
        <v>#N/A</v>
      </c>
      <c r="P2875" t="e">
        <f>VLOOKUP(B2875,'Uniprot taxonomy'!B:R,7,FALSE)</f>
        <v>#N/A</v>
      </c>
      <c r="Q2875" t="e">
        <f>VLOOKUP(B2875,'Uniprot taxonomy'!B:R,8,FALSE)</f>
        <v>#N/A</v>
      </c>
    </row>
    <row r="2876" spans="1:17" hidden="1" x14ac:dyDescent="0.25">
      <c r="A2876" t="s">
        <v>6159</v>
      </c>
      <c r="B2876" t="s">
        <v>6160</v>
      </c>
      <c r="C2876" t="e">
        <f>VLOOKUP('Домены Secretin_N'!B2876,'AC-Architecture'!A:C,3,FALSE)</f>
        <v>#N/A</v>
      </c>
      <c r="D2876">
        <v>686</v>
      </c>
      <c r="E2876" t="s">
        <v>3632</v>
      </c>
      <c r="F2876">
        <v>210</v>
      </c>
      <c r="G2876">
        <v>280</v>
      </c>
      <c r="H2876">
        <f t="shared" si="193"/>
        <v>70</v>
      </c>
      <c r="I2876" t="str">
        <f t="shared" si="194"/>
        <v>E7SWN7_SHIBO/210-280</v>
      </c>
      <c r="K2876" t="e">
        <f>IF(C2876="Secretin_N, Secretin, TraK","T","N")</f>
        <v>#N/A</v>
      </c>
      <c r="L2876" t="e">
        <f>VLOOKUP(E2876,'Uniprot taxonomy'!E:J,4,FALSE)</f>
        <v>#N/A</v>
      </c>
      <c r="M2876" t="e">
        <f>LEFT(VLOOKUP(B2876,'Uniprot taxonomy'!B:R,5,FALSE))</f>
        <v>#N/A</v>
      </c>
      <c r="N2876" t="e">
        <f>VLOOKUP(B2876,'Uniprot taxonomy'!B:R,5,FALSE)</f>
        <v>#N/A</v>
      </c>
      <c r="O2876" t="e">
        <f>VLOOKUP(B2876,'Uniprot taxonomy'!B:R,6,FALSE)</f>
        <v>#N/A</v>
      </c>
      <c r="P2876" t="e">
        <f>VLOOKUP(B2876,'Uniprot taxonomy'!B:R,7,FALSE)</f>
        <v>#N/A</v>
      </c>
      <c r="Q2876" t="e">
        <f>VLOOKUP(B2876,'Uniprot taxonomy'!B:R,8,FALSE)</f>
        <v>#N/A</v>
      </c>
    </row>
    <row r="2877" spans="1:17" hidden="1" x14ac:dyDescent="0.25">
      <c r="A2877" t="s">
        <v>6159</v>
      </c>
      <c r="B2877" t="s">
        <v>6160</v>
      </c>
      <c r="C2877" t="e">
        <f>VLOOKUP('Домены Secretin_N'!B2877,'AC-Architecture'!A:C,3,FALSE)</f>
        <v>#N/A</v>
      </c>
      <c r="D2877">
        <v>686</v>
      </c>
      <c r="E2877" t="s">
        <v>3632</v>
      </c>
      <c r="F2877">
        <v>284</v>
      </c>
      <c r="G2877">
        <v>362</v>
      </c>
      <c r="H2877">
        <f t="shared" si="193"/>
        <v>78</v>
      </c>
      <c r="I2877" t="str">
        <f t="shared" si="194"/>
        <v>E7SWN7_SHIBO/284-362</v>
      </c>
      <c r="K2877" t="e">
        <f>IF(C2877="Secretin_N, Secretin, TraK","T","N")</f>
        <v>#N/A</v>
      </c>
      <c r="L2877" t="e">
        <f>VLOOKUP(E2877,'Uniprot taxonomy'!E:J,4,FALSE)</f>
        <v>#N/A</v>
      </c>
      <c r="M2877" t="e">
        <f>LEFT(VLOOKUP(B2877,'Uniprot taxonomy'!B:R,5,FALSE))</f>
        <v>#N/A</v>
      </c>
      <c r="N2877" t="e">
        <f>VLOOKUP(B2877,'Uniprot taxonomy'!B:R,5,FALSE)</f>
        <v>#N/A</v>
      </c>
      <c r="O2877" t="e">
        <f>VLOOKUP(B2877,'Uniprot taxonomy'!B:R,6,FALSE)</f>
        <v>#N/A</v>
      </c>
      <c r="P2877" t="e">
        <f>VLOOKUP(B2877,'Uniprot taxonomy'!B:R,7,FALSE)</f>
        <v>#N/A</v>
      </c>
      <c r="Q2877" t="e">
        <f>VLOOKUP(B2877,'Uniprot taxonomy'!B:R,8,FALSE)</f>
        <v>#N/A</v>
      </c>
    </row>
    <row r="2878" spans="1:17" hidden="1" x14ac:dyDescent="0.25">
      <c r="A2878" t="s">
        <v>6161</v>
      </c>
      <c r="B2878" t="s">
        <v>6162</v>
      </c>
      <c r="C2878" t="e">
        <f>VLOOKUP('Домены Secretin_N'!B2878,'AC-Architecture'!A:C,3,FALSE)</f>
        <v>#N/A</v>
      </c>
      <c r="D2878">
        <v>654</v>
      </c>
      <c r="E2878" t="s">
        <v>3632</v>
      </c>
      <c r="F2878">
        <v>131</v>
      </c>
      <c r="G2878">
        <v>193</v>
      </c>
      <c r="H2878">
        <f t="shared" si="193"/>
        <v>62</v>
      </c>
      <c r="I2878" t="str">
        <f t="shared" si="194"/>
        <v>E7SYX8_SHIBO/131-193</v>
      </c>
      <c r="K2878" t="e">
        <f>IF(C2878="Secretin_N, Secretin, TraK","T","N")</f>
        <v>#N/A</v>
      </c>
      <c r="L2878" t="e">
        <f>VLOOKUP(E2878,'Uniprot taxonomy'!E:J,4,FALSE)</f>
        <v>#N/A</v>
      </c>
      <c r="M2878" t="e">
        <f>LEFT(VLOOKUP(B2878,'Uniprot taxonomy'!B:R,5,FALSE))</f>
        <v>#N/A</v>
      </c>
      <c r="N2878" t="e">
        <f>VLOOKUP(B2878,'Uniprot taxonomy'!B:R,5,FALSE)</f>
        <v>#N/A</v>
      </c>
      <c r="O2878" t="e">
        <f>VLOOKUP(B2878,'Uniprot taxonomy'!B:R,6,FALSE)</f>
        <v>#N/A</v>
      </c>
      <c r="P2878" t="e">
        <f>VLOOKUP(B2878,'Uniprot taxonomy'!B:R,7,FALSE)</f>
        <v>#N/A</v>
      </c>
      <c r="Q2878" t="e">
        <f>VLOOKUP(B2878,'Uniprot taxonomy'!B:R,8,FALSE)</f>
        <v>#N/A</v>
      </c>
    </row>
    <row r="2879" spans="1:17" hidden="1" x14ac:dyDescent="0.25">
      <c r="A2879" t="s">
        <v>6161</v>
      </c>
      <c r="B2879" t="s">
        <v>6162</v>
      </c>
      <c r="C2879" t="e">
        <f>VLOOKUP('Домены Secretin_N'!B2879,'AC-Architecture'!A:C,3,FALSE)</f>
        <v>#N/A</v>
      </c>
      <c r="D2879">
        <v>654</v>
      </c>
      <c r="E2879" t="s">
        <v>3632</v>
      </c>
      <c r="F2879">
        <v>196</v>
      </c>
      <c r="G2879">
        <v>268</v>
      </c>
      <c r="H2879">
        <f t="shared" si="193"/>
        <v>72</v>
      </c>
      <c r="I2879" t="str">
        <f t="shared" si="194"/>
        <v>E7SYX8_SHIBO/196-268</v>
      </c>
      <c r="K2879" t="e">
        <f>IF(C2879="Secretin_N, Secretin, TraK","T","N")</f>
        <v>#N/A</v>
      </c>
      <c r="L2879" t="e">
        <f>VLOOKUP(E2879,'Uniprot taxonomy'!E:J,4,FALSE)</f>
        <v>#N/A</v>
      </c>
      <c r="M2879" t="e">
        <f>LEFT(VLOOKUP(B2879,'Uniprot taxonomy'!B:R,5,FALSE))</f>
        <v>#N/A</v>
      </c>
      <c r="N2879" t="e">
        <f>VLOOKUP(B2879,'Uniprot taxonomy'!B:R,5,FALSE)</f>
        <v>#N/A</v>
      </c>
      <c r="O2879" t="e">
        <f>VLOOKUP(B2879,'Uniprot taxonomy'!B:R,6,FALSE)</f>
        <v>#N/A</v>
      </c>
      <c r="P2879" t="e">
        <f>VLOOKUP(B2879,'Uniprot taxonomy'!B:R,7,FALSE)</f>
        <v>#N/A</v>
      </c>
      <c r="Q2879" t="e">
        <f>VLOOKUP(B2879,'Uniprot taxonomy'!B:R,8,FALSE)</f>
        <v>#N/A</v>
      </c>
    </row>
    <row r="2880" spans="1:17" hidden="1" x14ac:dyDescent="0.25">
      <c r="A2880" t="s">
        <v>6161</v>
      </c>
      <c r="B2880" t="s">
        <v>6162</v>
      </c>
      <c r="C2880" t="e">
        <f>VLOOKUP('Домены Secretin_N'!B2880,'AC-Architecture'!A:C,3,FALSE)</f>
        <v>#N/A</v>
      </c>
      <c r="D2880">
        <v>654</v>
      </c>
      <c r="E2880" t="s">
        <v>3632</v>
      </c>
      <c r="F2880">
        <v>272</v>
      </c>
      <c r="G2880">
        <v>351</v>
      </c>
      <c r="H2880">
        <f t="shared" si="193"/>
        <v>79</v>
      </c>
      <c r="I2880" t="str">
        <f t="shared" si="194"/>
        <v>E7SYX8_SHIBO/272-351</v>
      </c>
      <c r="K2880" t="e">
        <f>IF(C2880="Secretin_N, Secretin, TraK","T","N")</f>
        <v>#N/A</v>
      </c>
      <c r="L2880" t="e">
        <f>VLOOKUP(E2880,'Uniprot taxonomy'!E:J,4,FALSE)</f>
        <v>#N/A</v>
      </c>
      <c r="M2880" t="e">
        <f>LEFT(VLOOKUP(B2880,'Uniprot taxonomy'!B:R,5,FALSE))</f>
        <v>#N/A</v>
      </c>
      <c r="N2880" t="e">
        <f>VLOOKUP(B2880,'Uniprot taxonomy'!B:R,5,FALSE)</f>
        <v>#N/A</v>
      </c>
      <c r="O2880" t="e">
        <f>VLOOKUP(B2880,'Uniprot taxonomy'!B:R,6,FALSE)</f>
        <v>#N/A</v>
      </c>
      <c r="P2880" t="e">
        <f>VLOOKUP(B2880,'Uniprot taxonomy'!B:R,7,FALSE)</f>
        <v>#N/A</v>
      </c>
      <c r="Q2880" t="e">
        <f>VLOOKUP(B2880,'Uniprot taxonomy'!B:R,8,FALSE)</f>
        <v>#N/A</v>
      </c>
    </row>
    <row r="2881" spans="1:17" hidden="1" x14ac:dyDescent="0.25">
      <c r="A2881" t="s">
        <v>6163</v>
      </c>
      <c r="B2881" t="s">
        <v>6164</v>
      </c>
      <c r="C2881" t="e">
        <f>VLOOKUP('Домены Secretin_N'!B2881,'AC-Architecture'!A:C,3,FALSE)</f>
        <v>#N/A</v>
      </c>
      <c r="D2881">
        <v>386</v>
      </c>
      <c r="E2881" t="s">
        <v>3632</v>
      </c>
      <c r="F2881">
        <v>93</v>
      </c>
      <c r="G2881">
        <v>154</v>
      </c>
      <c r="H2881">
        <f t="shared" si="193"/>
        <v>61</v>
      </c>
      <c r="I2881" t="str">
        <f t="shared" si="194"/>
        <v>E7T960_SHIFL/93-154</v>
      </c>
      <c r="K2881" t="e">
        <f>IF(C2881="Secretin_N, Secretin, TraK","T","N")</f>
        <v>#N/A</v>
      </c>
      <c r="L2881" t="e">
        <f>VLOOKUP(E2881,'Uniprot taxonomy'!E:J,4,FALSE)</f>
        <v>#N/A</v>
      </c>
      <c r="M2881" t="e">
        <f>LEFT(VLOOKUP(B2881,'Uniprot taxonomy'!B:R,5,FALSE))</f>
        <v>#N/A</v>
      </c>
      <c r="N2881" t="e">
        <f>VLOOKUP(B2881,'Uniprot taxonomy'!B:R,5,FALSE)</f>
        <v>#N/A</v>
      </c>
      <c r="O2881" t="e">
        <f>VLOOKUP(B2881,'Uniprot taxonomy'!B:R,6,FALSE)</f>
        <v>#N/A</v>
      </c>
      <c r="P2881" t="e">
        <f>VLOOKUP(B2881,'Uniprot taxonomy'!B:R,7,FALSE)</f>
        <v>#N/A</v>
      </c>
      <c r="Q2881" t="e">
        <f>VLOOKUP(B2881,'Uniprot taxonomy'!B:R,8,FALSE)</f>
        <v>#N/A</v>
      </c>
    </row>
    <row r="2882" spans="1:17" hidden="1" x14ac:dyDescent="0.25">
      <c r="A2882" t="s">
        <v>6165</v>
      </c>
      <c r="B2882" t="s">
        <v>6166</v>
      </c>
      <c r="C2882" t="e">
        <f>VLOOKUP('Домены Secretin_N'!B2882,'AC-Architecture'!A:C,3,FALSE)</f>
        <v>#N/A</v>
      </c>
      <c r="D2882">
        <v>493</v>
      </c>
      <c r="E2882" t="s">
        <v>3632</v>
      </c>
      <c r="F2882">
        <v>145</v>
      </c>
      <c r="G2882">
        <v>208</v>
      </c>
      <c r="H2882">
        <f t="shared" si="193"/>
        <v>63</v>
      </c>
      <c r="I2882" t="str">
        <f t="shared" si="194"/>
        <v>E7TFZ2_SHIFL/145-208</v>
      </c>
      <c r="K2882" t="e">
        <f>IF(C2882="Secretin_N, Secretin, TraK","T","N")</f>
        <v>#N/A</v>
      </c>
      <c r="L2882" t="e">
        <f>VLOOKUP(E2882,'Uniprot taxonomy'!E:J,4,FALSE)</f>
        <v>#N/A</v>
      </c>
      <c r="M2882" t="e">
        <f>LEFT(VLOOKUP(B2882,'Uniprot taxonomy'!B:R,5,FALSE))</f>
        <v>#N/A</v>
      </c>
      <c r="N2882" t="e">
        <f>VLOOKUP(B2882,'Uniprot taxonomy'!B:R,5,FALSE)</f>
        <v>#N/A</v>
      </c>
      <c r="O2882" t="e">
        <f>VLOOKUP(B2882,'Uniprot taxonomy'!B:R,6,FALSE)</f>
        <v>#N/A</v>
      </c>
      <c r="P2882" t="e">
        <f>VLOOKUP(B2882,'Uniprot taxonomy'!B:R,7,FALSE)</f>
        <v>#N/A</v>
      </c>
      <c r="Q2882" t="e">
        <f>VLOOKUP(B2882,'Uniprot taxonomy'!B:R,8,FALSE)</f>
        <v>#N/A</v>
      </c>
    </row>
    <row r="2883" spans="1:17" hidden="1" x14ac:dyDescent="0.25">
      <c r="A2883" t="s">
        <v>6165</v>
      </c>
      <c r="B2883" t="s">
        <v>6166</v>
      </c>
      <c r="C2883" t="e">
        <f>VLOOKUP('Домены Secretin_N'!B2883,'AC-Architecture'!A:C,3,FALSE)</f>
        <v>#N/A</v>
      </c>
      <c r="D2883">
        <v>493</v>
      </c>
      <c r="E2883" t="s">
        <v>3632</v>
      </c>
      <c r="F2883">
        <v>210</v>
      </c>
      <c r="G2883">
        <v>280</v>
      </c>
      <c r="H2883">
        <f t="shared" ref="H2883:H2946" si="198">G2883-F2883</f>
        <v>70</v>
      </c>
      <c r="I2883" t="str">
        <f t="shared" ref="I2883:I2946" si="199">CONCATENATE(A2883,"/",F2883,"-",G2883)</f>
        <v>E7TFZ2_SHIFL/210-280</v>
      </c>
      <c r="K2883" t="e">
        <f>IF(C2883="Secretin_N, Secretin, TraK","T","N")</f>
        <v>#N/A</v>
      </c>
      <c r="L2883" t="e">
        <f>VLOOKUP(E2883,'Uniprot taxonomy'!E:J,4,FALSE)</f>
        <v>#N/A</v>
      </c>
      <c r="M2883" t="e">
        <f>LEFT(VLOOKUP(B2883,'Uniprot taxonomy'!B:R,5,FALSE))</f>
        <v>#N/A</v>
      </c>
      <c r="N2883" t="e">
        <f>VLOOKUP(B2883,'Uniprot taxonomy'!B:R,5,FALSE)</f>
        <v>#N/A</v>
      </c>
      <c r="O2883" t="e">
        <f>VLOOKUP(B2883,'Uniprot taxonomy'!B:R,6,FALSE)</f>
        <v>#N/A</v>
      </c>
      <c r="P2883" t="e">
        <f>VLOOKUP(B2883,'Uniprot taxonomy'!B:R,7,FALSE)</f>
        <v>#N/A</v>
      </c>
      <c r="Q2883" t="e">
        <f>VLOOKUP(B2883,'Uniprot taxonomy'!B:R,8,FALSE)</f>
        <v>#N/A</v>
      </c>
    </row>
    <row r="2884" spans="1:17" hidden="1" x14ac:dyDescent="0.25">
      <c r="A2884" t="s">
        <v>6165</v>
      </c>
      <c r="B2884" t="s">
        <v>6166</v>
      </c>
      <c r="C2884" t="e">
        <f>VLOOKUP('Домены Secretin_N'!B2884,'AC-Architecture'!A:C,3,FALSE)</f>
        <v>#N/A</v>
      </c>
      <c r="D2884">
        <v>493</v>
      </c>
      <c r="E2884" t="s">
        <v>3632</v>
      </c>
      <c r="F2884">
        <v>284</v>
      </c>
      <c r="G2884">
        <v>362</v>
      </c>
      <c r="H2884">
        <f t="shared" si="198"/>
        <v>78</v>
      </c>
      <c r="I2884" t="str">
        <f t="shared" si="199"/>
        <v>E7TFZ2_SHIFL/284-362</v>
      </c>
      <c r="K2884" t="e">
        <f>IF(C2884="Secretin_N, Secretin, TraK","T","N")</f>
        <v>#N/A</v>
      </c>
      <c r="L2884" t="e">
        <f>VLOOKUP(E2884,'Uniprot taxonomy'!E:J,4,FALSE)</f>
        <v>#N/A</v>
      </c>
      <c r="M2884" t="e">
        <f>LEFT(VLOOKUP(B2884,'Uniprot taxonomy'!B:R,5,FALSE))</f>
        <v>#N/A</v>
      </c>
      <c r="N2884" t="e">
        <f>VLOOKUP(B2884,'Uniprot taxonomy'!B:R,5,FALSE)</f>
        <v>#N/A</v>
      </c>
      <c r="O2884" t="e">
        <f>VLOOKUP(B2884,'Uniprot taxonomy'!B:R,6,FALSE)</f>
        <v>#N/A</v>
      </c>
      <c r="P2884" t="e">
        <f>VLOOKUP(B2884,'Uniprot taxonomy'!B:R,7,FALSE)</f>
        <v>#N/A</v>
      </c>
      <c r="Q2884" t="e">
        <f>VLOOKUP(B2884,'Uniprot taxonomy'!B:R,8,FALSE)</f>
        <v>#N/A</v>
      </c>
    </row>
    <row r="2885" spans="1:17" hidden="1" x14ac:dyDescent="0.25">
      <c r="A2885" t="s">
        <v>6167</v>
      </c>
      <c r="B2885" t="s">
        <v>6168</v>
      </c>
      <c r="C2885" t="e">
        <f>VLOOKUP('Домены Secretin_N'!B2885,'AC-Architecture'!A:C,3,FALSE)</f>
        <v>#N/A</v>
      </c>
      <c r="D2885">
        <v>386</v>
      </c>
      <c r="E2885" t="s">
        <v>3632</v>
      </c>
      <c r="F2885">
        <v>93</v>
      </c>
      <c r="G2885">
        <v>154</v>
      </c>
      <c r="H2885">
        <f t="shared" si="198"/>
        <v>61</v>
      </c>
      <c r="I2885" t="str">
        <f t="shared" si="199"/>
        <v>E7TRR1_ECO57/93-154</v>
      </c>
      <c r="K2885" t="e">
        <f>IF(C2885="Secretin_N, Secretin, TraK","T","N")</f>
        <v>#N/A</v>
      </c>
      <c r="L2885" t="e">
        <f>VLOOKUP(E2885,'Uniprot taxonomy'!E:J,4,FALSE)</f>
        <v>#N/A</v>
      </c>
      <c r="M2885" t="e">
        <f>LEFT(VLOOKUP(B2885,'Uniprot taxonomy'!B:R,5,FALSE))</f>
        <v>#N/A</v>
      </c>
      <c r="N2885" t="e">
        <f>VLOOKUP(B2885,'Uniprot taxonomy'!B:R,5,FALSE)</f>
        <v>#N/A</v>
      </c>
      <c r="O2885" t="e">
        <f>VLOOKUP(B2885,'Uniprot taxonomy'!B:R,6,FALSE)</f>
        <v>#N/A</v>
      </c>
      <c r="P2885" t="e">
        <f>VLOOKUP(B2885,'Uniprot taxonomy'!B:R,7,FALSE)</f>
        <v>#N/A</v>
      </c>
      <c r="Q2885" t="e">
        <f>VLOOKUP(B2885,'Uniprot taxonomy'!B:R,8,FALSE)</f>
        <v>#N/A</v>
      </c>
    </row>
    <row r="2886" spans="1:17" x14ac:dyDescent="0.25">
      <c r="A2886" t="s">
        <v>766</v>
      </c>
      <c r="B2886" t="s">
        <v>2065</v>
      </c>
      <c r="C2886" t="str">
        <f>VLOOKUP('Домены Secretin_N'!B2886,'AC-Architecture'!A:C,3,FALSE)</f>
        <v>Secretin_N, Secretin</v>
      </c>
      <c r="D2886">
        <v>512</v>
      </c>
      <c r="E2886" t="s">
        <v>3632</v>
      </c>
      <c r="F2886">
        <v>180</v>
      </c>
      <c r="G2886">
        <v>275</v>
      </c>
      <c r="H2886">
        <f t="shared" si="198"/>
        <v>95</v>
      </c>
      <c r="I2886" t="str">
        <f t="shared" si="199"/>
        <v>E7TT06_ECO57/180-275</v>
      </c>
      <c r="J2886" t="str">
        <f>CONCATENATE(K2886,"_",LEFT(O2886,3),"_",LEFT(Q2886,3),"_",B2886)</f>
        <v>N_Ent_Esc_E7TT06</v>
      </c>
      <c r="K2886" t="str">
        <f>IF(C2886="Secretin_N, Secretin, TraK","T","N")</f>
        <v>N</v>
      </c>
      <c r="L2886" t="str">
        <f>VLOOKUP(B2886,'Uniprot taxonomy'!B:R,4,FALSE)</f>
        <v>Proteobacteria</v>
      </c>
      <c r="M2886" t="str">
        <f>LEFT(VLOOKUP(B2886,'Uniprot taxonomy'!B:R,5,FALSE))</f>
        <v>G</v>
      </c>
      <c r="N2886" t="str">
        <f>VLOOKUP(B2886,'Uniprot taxonomy'!B:R,5,FALSE)</f>
        <v>Gammaproteobacteria</v>
      </c>
      <c r="O2886" t="str">
        <f>VLOOKUP(B2886,'Uniprot taxonomy'!B:R,6,FALSE)</f>
        <v>Enterobacteriales</v>
      </c>
      <c r="P2886" t="str">
        <f>VLOOKUP(B2886,'Uniprot taxonomy'!B:R,7,FALSE)</f>
        <v>Enterobacteriaceae</v>
      </c>
      <c r="Q2886" t="str">
        <f>VLOOKUP(B2886,'Uniprot taxonomy'!B:R,8,FALSE)</f>
        <v>Escherichia</v>
      </c>
    </row>
    <row r="2887" spans="1:17" hidden="1" x14ac:dyDescent="0.25">
      <c r="A2887" t="s">
        <v>6169</v>
      </c>
      <c r="B2887" t="s">
        <v>6170</v>
      </c>
      <c r="C2887" t="e">
        <f>VLOOKUP('Домены Secretin_N'!B2887,'AC-Architecture'!A:C,3,FALSE)</f>
        <v>#N/A</v>
      </c>
      <c r="D2887">
        <v>650</v>
      </c>
      <c r="E2887" t="s">
        <v>3632</v>
      </c>
      <c r="F2887">
        <v>124</v>
      </c>
      <c r="G2887">
        <v>187</v>
      </c>
      <c r="H2887">
        <f t="shared" si="198"/>
        <v>63</v>
      </c>
      <c r="I2887" t="str">
        <f t="shared" si="199"/>
        <v>E7U068_ECO57/124-187</v>
      </c>
      <c r="K2887" t="e">
        <f>IF(C2887="Secretin_N, Secretin, TraK","T","N")</f>
        <v>#N/A</v>
      </c>
      <c r="L2887" t="e">
        <f>VLOOKUP(E2887,'Uniprot taxonomy'!E:J,4,FALSE)</f>
        <v>#N/A</v>
      </c>
      <c r="M2887" t="e">
        <f>LEFT(VLOOKUP(B2887,'Uniprot taxonomy'!B:R,5,FALSE))</f>
        <v>#N/A</v>
      </c>
      <c r="N2887" t="e">
        <f>VLOOKUP(B2887,'Uniprot taxonomy'!B:R,5,FALSE)</f>
        <v>#N/A</v>
      </c>
      <c r="O2887" t="e">
        <f>VLOOKUP(B2887,'Uniprot taxonomy'!B:R,6,FALSE)</f>
        <v>#N/A</v>
      </c>
      <c r="P2887" t="e">
        <f>VLOOKUP(B2887,'Uniprot taxonomy'!B:R,7,FALSE)</f>
        <v>#N/A</v>
      </c>
      <c r="Q2887" t="e">
        <f>VLOOKUP(B2887,'Uniprot taxonomy'!B:R,8,FALSE)</f>
        <v>#N/A</v>
      </c>
    </row>
    <row r="2888" spans="1:17" hidden="1" x14ac:dyDescent="0.25">
      <c r="A2888" t="s">
        <v>6169</v>
      </c>
      <c r="B2888" t="s">
        <v>6170</v>
      </c>
      <c r="C2888" t="e">
        <f>VLOOKUP('Домены Secretin_N'!B2888,'AC-Architecture'!A:C,3,FALSE)</f>
        <v>#N/A</v>
      </c>
      <c r="D2888">
        <v>650</v>
      </c>
      <c r="E2888" t="s">
        <v>3632</v>
      </c>
      <c r="F2888">
        <v>189</v>
      </c>
      <c r="G2888">
        <v>260</v>
      </c>
      <c r="H2888">
        <f t="shared" si="198"/>
        <v>71</v>
      </c>
      <c r="I2888" t="str">
        <f t="shared" si="199"/>
        <v>E7U068_ECO57/189-260</v>
      </c>
      <c r="K2888" t="e">
        <f>IF(C2888="Secretin_N, Secretin, TraK","T","N")</f>
        <v>#N/A</v>
      </c>
      <c r="L2888" t="e">
        <f>VLOOKUP(E2888,'Uniprot taxonomy'!E:J,4,FALSE)</f>
        <v>#N/A</v>
      </c>
      <c r="M2888" t="e">
        <f>LEFT(VLOOKUP(B2888,'Uniprot taxonomy'!B:R,5,FALSE))</f>
        <v>#N/A</v>
      </c>
      <c r="N2888" t="e">
        <f>VLOOKUP(B2888,'Uniprot taxonomy'!B:R,5,FALSE)</f>
        <v>#N/A</v>
      </c>
      <c r="O2888" t="e">
        <f>VLOOKUP(B2888,'Uniprot taxonomy'!B:R,6,FALSE)</f>
        <v>#N/A</v>
      </c>
      <c r="P2888" t="e">
        <f>VLOOKUP(B2888,'Uniprot taxonomy'!B:R,7,FALSE)</f>
        <v>#N/A</v>
      </c>
      <c r="Q2888" t="e">
        <f>VLOOKUP(B2888,'Uniprot taxonomy'!B:R,8,FALSE)</f>
        <v>#N/A</v>
      </c>
    </row>
    <row r="2889" spans="1:17" hidden="1" x14ac:dyDescent="0.25">
      <c r="A2889" t="s">
        <v>6169</v>
      </c>
      <c r="B2889" t="s">
        <v>6170</v>
      </c>
      <c r="C2889" t="e">
        <f>VLOOKUP('Домены Secretin_N'!B2889,'AC-Architecture'!A:C,3,FALSE)</f>
        <v>#N/A</v>
      </c>
      <c r="D2889">
        <v>650</v>
      </c>
      <c r="E2889" t="s">
        <v>3632</v>
      </c>
      <c r="F2889">
        <v>264</v>
      </c>
      <c r="G2889">
        <v>341</v>
      </c>
      <c r="H2889">
        <f t="shared" si="198"/>
        <v>77</v>
      </c>
      <c r="I2889" t="str">
        <f t="shared" si="199"/>
        <v>E7U068_ECO57/264-341</v>
      </c>
      <c r="K2889" t="e">
        <f>IF(C2889="Secretin_N, Secretin, TraK","T","N")</f>
        <v>#N/A</v>
      </c>
      <c r="L2889" t="e">
        <f>VLOOKUP(E2889,'Uniprot taxonomy'!E:J,4,FALSE)</f>
        <v>#N/A</v>
      </c>
      <c r="M2889" t="e">
        <f>LEFT(VLOOKUP(B2889,'Uniprot taxonomy'!B:R,5,FALSE))</f>
        <v>#N/A</v>
      </c>
      <c r="N2889" t="e">
        <f>VLOOKUP(B2889,'Uniprot taxonomy'!B:R,5,FALSE)</f>
        <v>#N/A</v>
      </c>
      <c r="O2889" t="e">
        <f>VLOOKUP(B2889,'Uniprot taxonomy'!B:R,6,FALSE)</f>
        <v>#N/A</v>
      </c>
      <c r="P2889" t="e">
        <f>VLOOKUP(B2889,'Uniprot taxonomy'!B:R,7,FALSE)</f>
        <v>#N/A</v>
      </c>
      <c r="Q2889" t="e">
        <f>VLOOKUP(B2889,'Uniprot taxonomy'!B:R,8,FALSE)</f>
        <v>#N/A</v>
      </c>
    </row>
    <row r="2890" spans="1:17" hidden="1" x14ac:dyDescent="0.25">
      <c r="A2890" t="s">
        <v>6171</v>
      </c>
      <c r="B2890" t="s">
        <v>6172</v>
      </c>
      <c r="C2890" t="e">
        <f>VLOOKUP('Домены Secretin_N'!B2890,'AC-Architecture'!A:C,3,FALSE)</f>
        <v>#N/A</v>
      </c>
      <c r="D2890">
        <v>386</v>
      </c>
      <c r="E2890" t="s">
        <v>3632</v>
      </c>
      <c r="F2890">
        <v>93</v>
      </c>
      <c r="G2890">
        <v>154</v>
      </c>
      <c r="H2890">
        <f t="shared" si="198"/>
        <v>61</v>
      </c>
      <c r="I2890" t="str">
        <f t="shared" si="199"/>
        <v>E7U1D4_ECOLX/93-154</v>
      </c>
      <c r="K2890" t="e">
        <f>IF(C2890="Secretin_N, Secretin, TraK","T","N")</f>
        <v>#N/A</v>
      </c>
      <c r="L2890" t="e">
        <f>VLOOKUP(E2890,'Uniprot taxonomy'!E:J,4,FALSE)</f>
        <v>#N/A</v>
      </c>
      <c r="M2890" t="e">
        <f>LEFT(VLOOKUP(B2890,'Uniprot taxonomy'!B:R,5,FALSE))</f>
        <v>#N/A</v>
      </c>
      <c r="N2890" t="e">
        <f>VLOOKUP(B2890,'Uniprot taxonomy'!B:R,5,FALSE)</f>
        <v>#N/A</v>
      </c>
      <c r="O2890" t="e">
        <f>VLOOKUP(B2890,'Uniprot taxonomy'!B:R,6,FALSE)</f>
        <v>#N/A</v>
      </c>
      <c r="P2890" t="e">
        <f>VLOOKUP(B2890,'Uniprot taxonomy'!B:R,7,FALSE)</f>
        <v>#N/A</v>
      </c>
      <c r="Q2890" t="e">
        <f>VLOOKUP(B2890,'Uniprot taxonomy'!B:R,8,FALSE)</f>
        <v>#N/A</v>
      </c>
    </row>
    <row r="2891" spans="1:17" hidden="1" x14ac:dyDescent="0.25">
      <c r="A2891" t="s">
        <v>6173</v>
      </c>
      <c r="B2891" t="s">
        <v>6174</v>
      </c>
      <c r="C2891" t="e">
        <f>VLOOKUP('Домены Secretin_N'!B2891,'AC-Architecture'!A:C,3,FALSE)</f>
        <v>#N/A</v>
      </c>
      <c r="D2891">
        <v>686</v>
      </c>
      <c r="E2891" t="s">
        <v>3632</v>
      </c>
      <c r="F2891">
        <v>145</v>
      </c>
      <c r="G2891">
        <v>208</v>
      </c>
      <c r="H2891">
        <f t="shared" si="198"/>
        <v>63</v>
      </c>
      <c r="I2891" t="str">
        <f t="shared" si="199"/>
        <v>E7U8L6_ECOLX/145-208</v>
      </c>
      <c r="K2891" t="e">
        <f>IF(C2891="Secretin_N, Secretin, TraK","T","N")</f>
        <v>#N/A</v>
      </c>
      <c r="L2891" t="e">
        <f>VLOOKUP(E2891,'Uniprot taxonomy'!E:J,4,FALSE)</f>
        <v>#N/A</v>
      </c>
      <c r="M2891" t="e">
        <f>LEFT(VLOOKUP(B2891,'Uniprot taxonomy'!B:R,5,FALSE))</f>
        <v>#N/A</v>
      </c>
      <c r="N2891" t="e">
        <f>VLOOKUP(B2891,'Uniprot taxonomy'!B:R,5,FALSE)</f>
        <v>#N/A</v>
      </c>
      <c r="O2891" t="e">
        <f>VLOOKUP(B2891,'Uniprot taxonomy'!B:R,6,FALSE)</f>
        <v>#N/A</v>
      </c>
      <c r="P2891" t="e">
        <f>VLOOKUP(B2891,'Uniprot taxonomy'!B:R,7,FALSE)</f>
        <v>#N/A</v>
      </c>
      <c r="Q2891" t="e">
        <f>VLOOKUP(B2891,'Uniprot taxonomy'!B:R,8,FALSE)</f>
        <v>#N/A</v>
      </c>
    </row>
    <row r="2892" spans="1:17" hidden="1" x14ac:dyDescent="0.25">
      <c r="A2892" t="s">
        <v>6173</v>
      </c>
      <c r="B2892" t="s">
        <v>6174</v>
      </c>
      <c r="C2892" t="e">
        <f>VLOOKUP('Домены Secretin_N'!B2892,'AC-Architecture'!A:C,3,FALSE)</f>
        <v>#N/A</v>
      </c>
      <c r="D2892">
        <v>686</v>
      </c>
      <c r="E2892" t="s">
        <v>3632</v>
      </c>
      <c r="F2892">
        <v>210</v>
      </c>
      <c r="G2892">
        <v>280</v>
      </c>
      <c r="H2892">
        <f t="shared" si="198"/>
        <v>70</v>
      </c>
      <c r="I2892" t="str">
        <f t="shared" si="199"/>
        <v>E7U8L6_ECOLX/210-280</v>
      </c>
      <c r="K2892" t="e">
        <f>IF(C2892="Secretin_N, Secretin, TraK","T","N")</f>
        <v>#N/A</v>
      </c>
      <c r="L2892" t="e">
        <f>VLOOKUP(E2892,'Uniprot taxonomy'!E:J,4,FALSE)</f>
        <v>#N/A</v>
      </c>
      <c r="M2892" t="e">
        <f>LEFT(VLOOKUP(B2892,'Uniprot taxonomy'!B:R,5,FALSE))</f>
        <v>#N/A</v>
      </c>
      <c r="N2892" t="e">
        <f>VLOOKUP(B2892,'Uniprot taxonomy'!B:R,5,FALSE)</f>
        <v>#N/A</v>
      </c>
      <c r="O2892" t="e">
        <f>VLOOKUP(B2892,'Uniprot taxonomy'!B:R,6,FALSE)</f>
        <v>#N/A</v>
      </c>
      <c r="P2892" t="e">
        <f>VLOOKUP(B2892,'Uniprot taxonomy'!B:R,7,FALSE)</f>
        <v>#N/A</v>
      </c>
      <c r="Q2892" t="e">
        <f>VLOOKUP(B2892,'Uniprot taxonomy'!B:R,8,FALSE)</f>
        <v>#N/A</v>
      </c>
    </row>
    <row r="2893" spans="1:17" hidden="1" x14ac:dyDescent="0.25">
      <c r="A2893" t="s">
        <v>6173</v>
      </c>
      <c r="B2893" t="s">
        <v>6174</v>
      </c>
      <c r="C2893" t="e">
        <f>VLOOKUP('Домены Secretin_N'!B2893,'AC-Architecture'!A:C,3,FALSE)</f>
        <v>#N/A</v>
      </c>
      <c r="D2893">
        <v>686</v>
      </c>
      <c r="E2893" t="s">
        <v>3632</v>
      </c>
      <c r="F2893">
        <v>284</v>
      </c>
      <c r="G2893">
        <v>362</v>
      </c>
      <c r="H2893">
        <f t="shared" si="198"/>
        <v>78</v>
      </c>
      <c r="I2893" t="str">
        <f t="shared" si="199"/>
        <v>E7U8L6_ECOLX/284-362</v>
      </c>
      <c r="K2893" t="e">
        <f>IF(C2893="Secretin_N, Secretin, TraK","T","N")</f>
        <v>#N/A</v>
      </c>
      <c r="L2893" t="e">
        <f>VLOOKUP(E2893,'Uniprot taxonomy'!E:J,4,FALSE)</f>
        <v>#N/A</v>
      </c>
      <c r="M2893" t="e">
        <f>LEFT(VLOOKUP(B2893,'Uniprot taxonomy'!B:R,5,FALSE))</f>
        <v>#N/A</v>
      </c>
      <c r="N2893" t="e">
        <f>VLOOKUP(B2893,'Uniprot taxonomy'!B:R,5,FALSE)</f>
        <v>#N/A</v>
      </c>
      <c r="O2893" t="e">
        <f>VLOOKUP(B2893,'Uniprot taxonomy'!B:R,6,FALSE)</f>
        <v>#N/A</v>
      </c>
      <c r="P2893" t="e">
        <f>VLOOKUP(B2893,'Uniprot taxonomy'!B:R,7,FALSE)</f>
        <v>#N/A</v>
      </c>
      <c r="Q2893" t="e">
        <f>VLOOKUP(B2893,'Uniprot taxonomy'!B:R,8,FALSE)</f>
        <v>#N/A</v>
      </c>
    </row>
    <row r="2894" spans="1:17" x14ac:dyDescent="0.25">
      <c r="A2894" t="s">
        <v>767</v>
      </c>
      <c r="B2894" t="s">
        <v>2066</v>
      </c>
      <c r="C2894" t="str">
        <f>VLOOKUP('Домены Secretin_N'!B2894,'AC-Architecture'!A:C,3,FALSE)</f>
        <v>Secretin_N, Secretin</v>
      </c>
      <c r="D2894">
        <v>512</v>
      </c>
      <c r="E2894" t="s">
        <v>3632</v>
      </c>
      <c r="F2894">
        <v>180</v>
      </c>
      <c r="G2894">
        <v>275</v>
      </c>
      <c r="H2894">
        <f t="shared" si="198"/>
        <v>95</v>
      </c>
      <c r="I2894" t="str">
        <f t="shared" si="199"/>
        <v>E7UAY8_ECOLX/180-275</v>
      </c>
      <c r="J2894" t="str">
        <f>CONCATENATE(K2894,"_",LEFT(O2894,3),"_",LEFT(Q2894,3),"_",B2894)</f>
        <v>N_Ent_Esc_E7UAY8</v>
      </c>
      <c r="K2894" t="str">
        <f>IF(C2894="Secretin_N, Secretin, TraK","T","N")</f>
        <v>N</v>
      </c>
      <c r="L2894" t="str">
        <f>VLOOKUP(B2894,'Uniprot taxonomy'!B:R,4,FALSE)</f>
        <v>Proteobacteria</v>
      </c>
      <c r="M2894" t="str">
        <f>LEFT(VLOOKUP(B2894,'Uniprot taxonomy'!B:R,5,FALSE))</f>
        <v>G</v>
      </c>
      <c r="N2894" t="str">
        <f>VLOOKUP(B2894,'Uniprot taxonomy'!B:R,5,FALSE)</f>
        <v>Gammaproteobacteria</v>
      </c>
      <c r="O2894" t="str">
        <f>VLOOKUP(B2894,'Uniprot taxonomy'!B:R,6,FALSE)</f>
        <v>Enterobacteriales</v>
      </c>
      <c r="P2894" t="str">
        <f>VLOOKUP(B2894,'Uniprot taxonomy'!B:R,7,FALSE)</f>
        <v>Enterobacteriaceae</v>
      </c>
      <c r="Q2894" t="str">
        <f>VLOOKUP(B2894,'Uniprot taxonomy'!B:R,8,FALSE)</f>
        <v>Escherichia</v>
      </c>
    </row>
    <row r="2895" spans="1:17" hidden="1" x14ac:dyDescent="0.25">
      <c r="A2895" t="s">
        <v>6175</v>
      </c>
      <c r="B2895" t="s">
        <v>6176</v>
      </c>
      <c r="C2895" t="e">
        <f>VLOOKUP('Домены Secretin_N'!B2895,'AC-Architecture'!A:C,3,FALSE)</f>
        <v>#N/A</v>
      </c>
      <c r="D2895">
        <v>686</v>
      </c>
      <c r="E2895" t="s">
        <v>3632</v>
      </c>
      <c r="F2895">
        <v>145</v>
      </c>
      <c r="G2895">
        <v>208</v>
      </c>
      <c r="H2895">
        <f t="shared" si="198"/>
        <v>63</v>
      </c>
      <c r="I2895" t="str">
        <f t="shared" si="199"/>
        <v>E7UEH5_ECOLX/145-208</v>
      </c>
      <c r="K2895" t="e">
        <f>IF(C2895="Secretin_N, Secretin, TraK","T","N")</f>
        <v>#N/A</v>
      </c>
      <c r="L2895" t="e">
        <f>VLOOKUP(E2895,'Uniprot taxonomy'!E:J,4,FALSE)</f>
        <v>#N/A</v>
      </c>
      <c r="M2895" t="e">
        <f>LEFT(VLOOKUP(B2895,'Uniprot taxonomy'!B:R,5,FALSE))</f>
        <v>#N/A</v>
      </c>
      <c r="N2895" t="e">
        <f>VLOOKUP(B2895,'Uniprot taxonomy'!B:R,5,FALSE)</f>
        <v>#N/A</v>
      </c>
      <c r="O2895" t="e">
        <f>VLOOKUP(B2895,'Uniprot taxonomy'!B:R,6,FALSE)</f>
        <v>#N/A</v>
      </c>
      <c r="P2895" t="e">
        <f>VLOOKUP(B2895,'Uniprot taxonomy'!B:R,7,FALSE)</f>
        <v>#N/A</v>
      </c>
      <c r="Q2895" t="e">
        <f>VLOOKUP(B2895,'Uniprot taxonomy'!B:R,8,FALSE)</f>
        <v>#N/A</v>
      </c>
    </row>
    <row r="2896" spans="1:17" hidden="1" x14ac:dyDescent="0.25">
      <c r="A2896" t="s">
        <v>6175</v>
      </c>
      <c r="B2896" t="s">
        <v>6176</v>
      </c>
      <c r="C2896" t="e">
        <f>VLOOKUP('Домены Secretin_N'!B2896,'AC-Architecture'!A:C,3,FALSE)</f>
        <v>#N/A</v>
      </c>
      <c r="D2896">
        <v>686</v>
      </c>
      <c r="E2896" t="s">
        <v>3632</v>
      </c>
      <c r="F2896">
        <v>210</v>
      </c>
      <c r="G2896">
        <v>280</v>
      </c>
      <c r="H2896">
        <f t="shared" si="198"/>
        <v>70</v>
      </c>
      <c r="I2896" t="str">
        <f t="shared" si="199"/>
        <v>E7UEH5_ECOLX/210-280</v>
      </c>
      <c r="K2896" t="e">
        <f>IF(C2896="Secretin_N, Secretin, TraK","T","N")</f>
        <v>#N/A</v>
      </c>
      <c r="L2896" t="e">
        <f>VLOOKUP(E2896,'Uniprot taxonomy'!E:J,4,FALSE)</f>
        <v>#N/A</v>
      </c>
      <c r="M2896" t="e">
        <f>LEFT(VLOOKUP(B2896,'Uniprot taxonomy'!B:R,5,FALSE))</f>
        <v>#N/A</v>
      </c>
      <c r="N2896" t="e">
        <f>VLOOKUP(B2896,'Uniprot taxonomy'!B:R,5,FALSE)</f>
        <v>#N/A</v>
      </c>
      <c r="O2896" t="e">
        <f>VLOOKUP(B2896,'Uniprot taxonomy'!B:R,6,FALSE)</f>
        <v>#N/A</v>
      </c>
      <c r="P2896" t="e">
        <f>VLOOKUP(B2896,'Uniprot taxonomy'!B:R,7,FALSE)</f>
        <v>#N/A</v>
      </c>
      <c r="Q2896" t="e">
        <f>VLOOKUP(B2896,'Uniprot taxonomy'!B:R,8,FALSE)</f>
        <v>#N/A</v>
      </c>
    </row>
    <row r="2897" spans="1:17" hidden="1" x14ac:dyDescent="0.25">
      <c r="A2897" t="s">
        <v>6175</v>
      </c>
      <c r="B2897" t="s">
        <v>6176</v>
      </c>
      <c r="C2897" t="e">
        <f>VLOOKUP('Домены Secretin_N'!B2897,'AC-Architecture'!A:C,3,FALSE)</f>
        <v>#N/A</v>
      </c>
      <c r="D2897">
        <v>686</v>
      </c>
      <c r="E2897" t="s">
        <v>3632</v>
      </c>
      <c r="F2897">
        <v>284</v>
      </c>
      <c r="G2897">
        <v>362</v>
      </c>
      <c r="H2897">
        <f t="shared" si="198"/>
        <v>78</v>
      </c>
      <c r="I2897" t="str">
        <f t="shared" si="199"/>
        <v>E7UEH5_ECOLX/284-362</v>
      </c>
      <c r="K2897" t="e">
        <f>IF(C2897="Secretin_N, Secretin, TraK","T","N")</f>
        <v>#N/A</v>
      </c>
      <c r="L2897" t="e">
        <f>VLOOKUP(E2897,'Uniprot taxonomy'!E:J,4,FALSE)</f>
        <v>#N/A</v>
      </c>
      <c r="M2897" t="e">
        <f>LEFT(VLOOKUP(B2897,'Uniprot taxonomy'!B:R,5,FALSE))</f>
        <v>#N/A</v>
      </c>
      <c r="N2897" t="e">
        <f>VLOOKUP(B2897,'Uniprot taxonomy'!B:R,5,FALSE)</f>
        <v>#N/A</v>
      </c>
      <c r="O2897" t="e">
        <f>VLOOKUP(B2897,'Uniprot taxonomy'!B:R,6,FALSE)</f>
        <v>#N/A</v>
      </c>
      <c r="P2897" t="e">
        <f>VLOOKUP(B2897,'Uniprot taxonomy'!B:R,7,FALSE)</f>
        <v>#N/A</v>
      </c>
      <c r="Q2897" t="e">
        <f>VLOOKUP(B2897,'Uniprot taxonomy'!B:R,8,FALSE)</f>
        <v>#N/A</v>
      </c>
    </row>
    <row r="2898" spans="1:17" x14ac:dyDescent="0.25">
      <c r="A2898" t="s">
        <v>768</v>
      </c>
      <c r="B2898" t="s">
        <v>2067</v>
      </c>
      <c r="C2898" t="str">
        <f>VLOOKUP('Домены Secretin_N'!B2898,'AC-Architecture'!A:C,3,FALSE)</f>
        <v>Secretin_N, Secretin</v>
      </c>
      <c r="D2898">
        <v>512</v>
      </c>
      <c r="E2898" t="s">
        <v>3632</v>
      </c>
      <c r="F2898">
        <v>180</v>
      </c>
      <c r="G2898">
        <v>275</v>
      </c>
      <c r="H2898">
        <f t="shared" si="198"/>
        <v>95</v>
      </c>
      <c r="I2898" t="str">
        <f t="shared" si="199"/>
        <v>E7UGC2_ECOLX/180-275</v>
      </c>
      <c r="J2898" t="str">
        <f>CONCATENATE(K2898,"_",LEFT(O2898,3),"_",LEFT(Q2898,3),"_",B2898)</f>
        <v>N_Ent_Esc_E7UGC2</v>
      </c>
      <c r="K2898" t="str">
        <f>IF(C2898="Secretin_N, Secretin, TraK","T","N")</f>
        <v>N</v>
      </c>
      <c r="L2898" t="str">
        <f>VLOOKUP(B2898,'Uniprot taxonomy'!B:R,4,FALSE)</f>
        <v>Proteobacteria</v>
      </c>
      <c r="M2898" t="str">
        <f>LEFT(VLOOKUP(B2898,'Uniprot taxonomy'!B:R,5,FALSE))</f>
        <v>G</v>
      </c>
      <c r="N2898" t="str">
        <f>VLOOKUP(B2898,'Uniprot taxonomy'!B:R,5,FALSE)</f>
        <v>Gammaproteobacteria</v>
      </c>
      <c r="O2898" t="str">
        <f>VLOOKUP(B2898,'Uniprot taxonomy'!B:R,6,FALSE)</f>
        <v>Enterobacteriales</v>
      </c>
      <c r="P2898" t="str">
        <f>VLOOKUP(B2898,'Uniprot taxonomy'!B:R,7,FALSE)</f>
        <v>Enterobacteriaceae</v>
      </c>
      <c r="Q2898" t="str">
        <f>VLOOKUP(B2898,'Uniprot taxonomy'!B:R,8,FALSE)</f>
        <v>Escherichia</v>
      </c>
    </row>
    <row r="2899" spans="1:17" hidden="1" x14ac:dyDescent="0.25">
      <c r="A2899" t="s">
        <v>6177</v>
      </c>
      <c r="B2899" t="s">
        <v>6178</v>
      </c>
      <c r="C2899" t="e">
        <f>VLOOKUP('Домены Secretin_N'!B2899,'AC-Architecture'!A:C,3,FALSE)</f>
        <v>#N/A</v>
      </c>
      <c r="D2899">
        <v>386</v>
      </c>
      <c r="E2899" t="s">
        <v>3632</v>
      </c>
      <c r="F2899">
        <v>93</v>
      </c>
      <c r="G2899">
        <v>154</v>
      </c>
      <c r="H2899">
        <f t="shared" si="198"/>
        <v>61</v>
      </c>
      <c r="I2899" t="str">
        <f t="shared" si="199"/>
        <v>E7ULR5_ECOLX/93-154</v>
      </c>
      <c r="K2899" t="e">
        <f>IF(C2899="Secretin_N, Secretin, TraK","T","N")</f>
        <v>#N/A</v>
      </c>
      <c r="L2899" t="e">
        <f>VLOOKUP(E2899,'Uniprot taxonomy'!E:J,4,FALSE)</f>
        <v>#N/A</v>
      </c>
      <c r="M2899" t="e">
        <f>LEFT(VLOOKUP(B2899,'Uniprot taxonomy'!B:R,5,FALSE))</f>
        <v>#N/A</v>
      </c>
      <c r="N2899" t="e">
        <f>VLOOKUP(B2899,'Uniprot taxonomy'!B:R,5,FALSE)</f>
        <v>#N/A</v>
      </c>
      <c r="O2899" t="e">
        <f>VLOOKUP(B2899,'Uniprot taxonomy'!B:R,6,FALSE)</f>
        <v>#N/A</v>
      </c>
      <c r="P2899" t="e">
        <f>VLOOKUP(B2899,'Uniprot taxonomy'!B:R,7,FALSE)</f>
        <v>#N/A</v>
      </c>
      <c r="Q2899" t="e">
        <f>VLOOKUP(B2899,'Uniprot taxonomy'!B:R,8,FALSE)</f>
        <v>#N/A</v>
      </c>
    </row>
    <row r="2900" spans="1:17" hidden="1" x14ac:dyDescent="0.25">
      <c r="A2900" t="s">
        <v>6179</v>
      </c>
      <c r="B2900" t="s">
        <v>6180</v>
      </c>
      <c r="C2900" t="e">
        <f>VLOOKUP('Домены Secretin_N'!B2900,'AC-Architecture'!A:C,3,FALSE)</f>
        <v>#N/A</v>
      </c>
      <c r="D2900">
        <v>389</v>
      </c>
      <c r="E2900" t="s">
        <v>3632</v>
      </c>
      <c r="F2900">
        <v>96</v>
      </c>
      <c r="G2900">
        <v>157</v>
      </c>
      <c r="H2900">
        <f t="shared" si="198"/>
        <v>61</v>
      </c>
      <c r="I2900" t="str">
        <f t="shared" si="199"/>
        <v>E7USE8_SALTM/96-157</v>
      </c>
      <c r="K2900" t="e">
        <f>IF(C2900="Secretin_N, Secretin, TraK","T","N")</f>
        <v>#N/A</v>
      </c>
      <c r="L2900" t="e">
        <f>VLOOKUP(E2900,'Uniprot taxonomy'!E:J,4,FALSE)</f>
        <v>#N/A</v>
      </c>
      <c r="M2900" t="e">
        <f>LEFT(VLOOKUP(B2900,'Uniprot taxonomy'!B:R,5,FALSE))</f>
        <v>#N/A</v>
      </c>
      <c r="N2900" t="e">
        <f>VLOOKUP(B2900,'Uniprot taxonomy'!B:R,5,FALSE)</f>
        <v>#N/A</v>
      </c>
      <c r="O2900" t="e">
        <f>VLOOKUP(B2900,'Uniprot taxonomy'!B:R,6,FALSE)</f>
        <v>#N/A</v>
      </c>
      <c r="P2900" t="e">
        <f>VLOOKUP(B2900,'Uniprot taxonomy'!B:R,7,FALSE)</f>
        <v>#N/A</v>
      </c>
      <c r="Q2900" t="e">
        <f>VLOOKUP(B2900,'Uniprot taxonomy'!B:R,8,FALSE)</f>
        <v>#N/A</v>
      </c>
    </row>
    <row r="2901" spans="1:17" x14ac:dyDescent="0.25">
      <c r="A2901" t="s">
        <v>769</v>
      </c>
      <c r="B2901" t="s">
        <v>2068</v>
      </c>
      <c r="C2901" t="str">
        <f>VLOOKUP('Домены Secretin_N'!B2901,'AC-Architecture'!A:C,3,FALSE)</f>
        <v>Secretin_N, Secretin</v>
      </c>
      <c r="D2901">
        <v>497</v>
      </c>
      <c r="E2901" t="s">
        <v>3632</v>
      </c>
      <c r="F2901">
        <v>177</v>
      </c>
      <c r="G2901">
        <v>268</v>
      </c>
      <c r="H2901">
        <f t="shared" si="198"/>
        <v>91</v>
      </c>
      <c r="I2901" t="str">
        <f t="shared" si="199"/>
        <v>E7UY53_SALTM/177-268</v>
      </c>
      <c r="J2901" t="str">
        <f t="shared" ref="J2901:J2904" si="200">CONCATENATE(K2901,"_",LEFT(O2901,3),"_",LEFT(Q2901,3),"_",B2901)</f>
        <v>N_Ent_Sal_E7UY53</v>
      </c>
      <c r="K2901" t="str">
        <f>IF(C2901="Secretin_N, Secretin, TraK","T","N")</f>
        <v>N</v>
      </c>
      <c r="L2901" t="str">
        <f>VLOOKUP(B2901,'Uniprot taxonomy'!B:R,4,FALSE)</f>
        <v>Proteobacteria</v>
      </c>
      <c r="M2901" t="str">
        <f>LEFT(VLOOKUP(B2901,'Uniprot taxonomy'!B:R,5,FALSE))</f>
        <v>G</v>
      </c>
      <c r="N2901" t="str">
        <f>VLOOKUP(B2901,'Uniprot taxonomy'!B:R,5,FALSE)</f>
        <v>Gammaproteobacteria</v>
      </c>
      <c r="O2901" t="str">
        <f>VLOOKUP(B2901,'Uniprot taxonomy'!B:R,6,FALSE)</f>
        <v>Enterobacteriales</v>
      </c>
      <c r="P2901" t="str">
        <f>VLOOKUP(B2901,'Uniprot taxonomy'!B:R,7,FALSE)</f>
        <v>Enterobacteriaceae</v>
      </c>
      <c r="Q2901" t="str">
        <f>VLOOKUP(B2901,'Uniprot taxonomy'!B:R,8,FALSE)</f>
        <v>Salmonella</v>
      </c>
    </row>
    <row r="2902" spans="1:17" x14ac:dyDescent="0.25">
      <c r="A2902" t="s">
        <v>770</v>
      </c>
      <c r="B2902" t="s">
        <v>2069</v>
      </c>
      <c r="C2902" t="str">
        <f>VLOOKUP('Домены Secretin_N'!B2902,'AC-Architecture'!A:C,3,FALSE)</f>
        <v>Secretin_N, Secretin</v>
      </c>
      <c r="D2902">
        <v>514</v>
      </c>
      <c r="E2902" t="s">
        <v>3632</v>
      </c>
      <c r="F2902">
        <v>132</v>
      </c>
      <c r="G2902">
        <v>255</v>
      </c>
      <c r="H2902">
        <f t="shared" si="198"/>
        <v>123</v>
      </c>
      <c r="I2902" t="str">
        <f t="shared" si="199"/>
        <v>E7V232_SALTM/132-255</v>
      </c>
      <c r="J2902" t="str">
        <f t="shared" si="200"/>
        <v>N_Ent_Sal_E7V232</v>
      </c>
      <c r="K2902" t="str">
        <f>IF(C2902="Secretin_N, Secretin, TraK","T","N")</f>
        <v>N</v>
      </c>
      <c r="L2902" t="str">
        <f>VLOOKUP(B2902,'Uniprot taxonomy'!B:R,4,FALSE)</f>
        <v>Proteobacteria</v>
      </c>
      <c r="M2902" t="str">
        <f>LEFT(VLOOKUP(B2902,'Uniprot taxonomy'!B:R,5,FALSE))</f>
        <v>G</v>
      </c>
      <c r="N2902" t="str">
        <f>VLOOKUP(B2902,'Uniprot taxonomy'!B:R,5,FALSE)</f>
        <v>Gammaproteobacteria</v>
      </c>
      <c r="O2902" t="str">
        <f>VLOOKUP(B2902,'Uniprot taxonomy'!B:R,6,FALSE)</f>
        <v>Enterobacteriales</v>
      </c>
      <c r="P2902" t="str">
        <f>VLOOKUP(B2902,'Uniprot taxonomy'!B:R,7,FALSE)</f>
        <v>Enterobacteriaceae</v>
      </c>
      <c r="Q2902" t="str">
        <f>VLOOKUP(B2902,'Uniprot taxonomy'!B:R,8,FALSE)</f>
        <v>Salmonella</v>
      </c>
    </row>
    <row r="2903" spans="1:17" x14ac:dyDescent="0.25">
      <c r="A2903" t="s">
        <v>771</v>
      </c>
      <c r="B2903" t="s">
        <v>2070</v>
      </c>
      <c r="C2903" t="str">
        <f>VLOOKUP('Домены Secretin_N'!B2903,'AC-Architecture'!A:C,3,FALSE)</f>
        <v>Secretin_N, Secretin</v>
      </c>
      <c r="D2903">
        <v>497</v>
      </c>
      <c r="E2903" t="s">
        <v>3632</v>
      </c>
      <c r="F2903">
        <v>177</v>
      </c>
      <c r="G2903">
        <v>268</v>
      </c>
      <c r="H2903">
        <f t="shared" si="198"/>
        <v>91</v>
      </c>
      <c r="I2903" t="str">
        <f t="shared" si="199"/>
        <v>E7VAE9_SALMO/177-268</v>
      </c>
      <c r="J2903" t="str">
        <f t="shared" si="200"/>
        <v>N_Ent_Sal_E7VAE9</v>
      </c>
      <c r="K2903" t="str">
        <f>IF(C2903="Secretin_N, Secretin, TraK","T","N")</f>
        <v>N</v>
      </c>
      <c r="L2903" t="str">
        <f>VLOOKUP(B2903,'Uniprot taxonomy'!B:R,4,FALSE)</f>
        <v>Proteobacteria</v>
      </c>
      <c r="M2903" t="str">
        <f>LEFT(VLOOKUP(B2903,'Uniprot taxonomy'!B:R,5,FALSE))</f>
        <v>G</v>
      </c>
      <c r="N2903" t="str">
        <f>VLOOKUP(B2903,'Uniprot taxonomy'!B:R,5,FALSE)</f>
        <v>Gammaproteobacteria</v>
      </c>
      <c r="O2903" t="str">
        <f>VLOOKUP(B2903,'Uniprot taxonomy'!B:R,6,FALSE)</f>
        <v>Enterobacteriales</v>
      </c>
      <c r="P2903" t="str">
        <f>VLOOKUP(B2903,'Uniprot taxonomy'!B:R,7,FALSE)</f>
        <v>Enterobacteriaceae</v>
      </c>
      <c r="Q2903" t="str">
        <f>VLOOKUP(B2903,'Uniprot taxonomy'!B:R,8,FALSE)</f>
        <v>Salmonella</v>
      </c>
    </row>
    <row r="2904" spans="1:17" x14ac:dyDescent="0.25">
      <c r="A2904" t="s">
        <v>772</v>
      </c>
      <c r="B2904" t="s">
        <v>2071</v>
      </c>
      <c r="C2904" t="str">
        <f>VLOOKUP('Домены Secretin_N'!B2904,'AC-Architecture'!A:C,3,FALSE)</f>
        <v>Secretin_N, Secretin</v>
      </c>
      <c r="D2904">
        <v>562</v>
      </c>
      <c r="E2904" t="s">
        <v>3632</v>
      </c>
      <c r="F2904">
        <v>180</v>
      </c>
      <c r="G2904">
        <v>303</v>
      </c>
      <c r="H2904">
        <f t="shared" si="198"/>
        <v>123</v>
      </c>
      <c r="I2904" t="str">
        <f t="shared" si="199"/>
        <v>E7VCH8_SALMO/180-303</v>
      </c>
      <c r="J2904" t="str">
        <f t="shared" si="200"/>
        <v>N_Ent_Sal_E7VCH8</v>
      </c>
      <c r="K2904" t="str">
        <f>IF(C2904="Secretin_N, Secretin, TraK","T","N")</f>
        <v>N</v>
      </c>
      <c r="L2904" t="str">
        <f>VLOOKUP(B2904,'Uniprot taxonomy'!B:R,4,FALSE)</f>
        <v>Proteobacteria</v>
      </c>
      <c r="M2904" t="str">
        <f>LEFT(VLOOKUP(B2904,'Uniprot taxonomy'!B:R,5,FALSE))</f>
        <v>G</v>
      </c>
      <c r="N2904" t="str">
        <f>VLOOKUP(B2904,'Uniprot taxonomy'!B:R,5,FALSE)</f>
        <v>Gammaproteobacteria</v>
      </c>
      <c r="O2904" t="str">
        <f>VLOOKUP(B2904,'Uniprot taxonomy'!B:R,6,FALSE)</f>
        <v>Enterobacteriales</v>
      </c>
      <c r="P2904" t="str">
        <f>VLOOKUP(B2904,'Uniprot taxonomy'!B:R,7,FALSE)</f>
        <v>Enterobacteriaceae</v>
      </c>
      <c r="Q2904" t="str">
        <f>VLOOKUP(B2904,'Uniprot taxonomy'!B:R,8,FALSE)</f>
        <v>Salmonella</v>
      </c>
    </row>
    <row r="2905" spans="1:17" hidden="1" x14ac:dyDescent="0.25">
      <c r="A2905" t="s">
        <v>6181</v>
      </c>
      <c r="B2905" t="s">
        <v>6182</v>
      </c>
      <c r="C2905" t="e">
        <f>VLOOKUP('Домены Secretin_N'!B2905,'AC-Architecture'!A:C,3,FALSE)</f>
        <v>#N/A</v>
      </c>
      <c r="D2905">
        <v>389</v>
      </c>
      <c r="E2905" t="s">
        <v>3632</v>
      </c>
      <c r="F2905">
        <v>96</v>
      </c>
      <c r="G2905">
        <v>157</v>
      </c>
      <c r="H2905">
        <f t="shared" si="198"/>
        <v>61</v>
      </c>
      <c r="I2905" t="str">
        <f t="shared" si="199"/>
        <v>E7VDB2_SALMO/96-157</v>
      </c>
      <c r="K2905" t="e">
        <f>IF(C2905="Secretin_N, Secretin, TraK","T","N")</f>
        <v>#N/A</v>
      </c>
      <c r="L2905" t="e">
        <f>VLOOKUP(E2905,'Uniprot taxonomy'!E:J,4,FALSE)</f>
        <v>#N/A</v>
      </c>
      <c r="M2905" t="e">
        <f>LEFT(VLOOKUP(B2905,'Uniprot taxonomy'!B:R,5,FALSE))</f>
        <v>#N/A</v>
      </c>
      <c r="N2905" t="e">
        <f>VLOOKUP(B2905,'Uniprot taxonomy'!B:R,5,FALSE)</f>
        <v>#N/A</v>
      </c>
      <c r="O2905" t="e">
        <f>VLOOKUP(B2905,'Uniprot taxonomy'!B:R,6,FALSE)</f>
        <v>#N/A</v>
      </c>
      <c r="P2905" t="e">
        <f>VLOOKUP(B2905,'Uniprot taxonomy'!B:R,7,FALSE)</f>
        <v>#N/A</v>
      </c>
      <c r="Q2905" t="e">
        <f>VLOOKUP(B2905,'Uniprot taxonomy'!B:R,8,FALSE)</f>
        <v>#N/A</v>
      </c>
    </row>
    <row r="2906" spans="1:17" x14ac:dyDescent="0.25">
      <c r="A2906" t="s">
        <v>773</v>
      </c>
      <c r="B2906" t="s">
        <v>2072</v>
      </c>
      <c r="C2906" t="str">
        <f>VLOOKUP('Домены Secretin_N'!B2906,'AC-Architecture'!A:C,3,FALSE)</f>
        <v>Secretin_N, Secretin</v>
      </c>
      <c r="D2906">
        <v>562</v>
      </c>
      <c r="E2906" t="s">
        <v>3632</v>
      </c>
      <c r="F2906">
        <v>180</v>
      </c>
      <c r="G2906">
        <v>303</v>
      </c>
      <c r="H2906">
        <f t="shared" si="198"/>
        <v>123</v>
      </c>
      <c r="I2906" t="str">
        <f t="shared" si="199"/>
        <v>E7VGY6_SALMO/180-303</v>
      </c>
      <c r="J2906" t="str">
        <f t="shared" ref="J2906:J2907" si="201">CONCATENATE(K2906,"_",LEFT(O2906,3),"_",LEFT(Q2906,3),"_",B2906)</f>
        <v>N_Ent_Sal_E7VGY6</v>
      </c>
      <c r="K2906" t="str">
        <f>IF(C2906="Secretin_N, Secretin, TraK","T","N")</f>
        <v>N</v>
      </c>
      <c r="L2906" t="str">
        <f>VLOOKUP(B2906,'Uniprot taxonomy'!B:R,4,FALSE)</f>
        <v>Proteobacteria</v>
      </c>
      <c r="M2906" t="str">
        <f>LEFT(VLOOKUP(B2906,'Uniprot taxonomy'!B:R,5,FALSE))</f>
        <v>G</v>
      </c>
      <c r="N2906" t="str">
        <f>VLOOKUP(B2906,'Uniprot taxonomy'!B:R,5,FALSE)</f>
        <v>Gammaproteobacteria</v>
      </c>
      <c r="O2906" t="str">
        <f>VLOOKUP(B2906,'Uniprot taxonomy'!B:R,6,FALSE)</f>
        <v>Enterobacteriales</v>
      </c>
      <c r="P2906" t="str">
        <f>VLOOKUP(B2906,'Uniprot taxonomy'!B:R,7,FALSE)</f>
        <v>Enterobacteriaceae</v>
      </c>
      <c r="Q2906" t="str">
        <f>VLOOKUP(B2906,'Uniprot taxonomy'!B:R,8,FALSE)</f>
        <v>Salmonella</v>
      </c>
    </row>
    <row r="2907" spans="1:17" x14ac:dyDescent="0.25">
      <c r="A2907" t="s">
        <v>774</v>
      </c>
      <c r="B2907" t="s">
        <v>2073</v>
      </c>
      <c r="C2907" t="str">
        <f>VLOOKUP('Домены Secretin_N'!B2907,'AC-Architecture'!A:C,3,FALSE)</f>
        <v>Secretin_N, Secretin</v>
      </c>
      <c r="D2907">
        <v>497</v>
      </c>
      <c r="E2907" t="s">
        <v>3632</v>
      </c>
      <c r="F2907">
        <v>177</v>
      </c>
      <c r="G2907">
        <v>268</v>
      </c>
      <c r="H2907">
        <f t="shared" si="198"/>
        <v>91</v>
      </c>
      <c r="I2907" t="str">
        <f t="shared" si="199"/>
        <v>E7VLH2_SALMO/177-268</v>
      </c>
      <c r="J2907" t="str">
        <f t="shared" si="201"/>
        <v>N_Ent_Sal_E7VLH2</v>
      </c>
      <c r="K2907" t="str">
        <f>IF(C2907="Secretin_N, Secretin, TraK","T","N")</f>
        <v>N</v>
      </c>
      <c r="L2907" t="str">
        <f>VLOOKUP(B2907,'Uniprot taxonomy'!B:R,4,FALSE)</f>
        <v>Proteobacteria</v>
      </c>
      <c r="M2907" t="str">
        <f>LEFT(VLOOKUP(B2907,'Uniprot taxonomy'!B:R,5,FALSE))</f>
        <v>G</v>
      </c>
      <c r="N2907" t="str">
        <f>VLOOKUP(B2907,'Uniprot taxonomy'!B:R,5,FALSE)</f>
        <v>Gammaproteobacteria</v>
      </c>
      <c r="O2907" t="str">
        <f>VLOOKUP(B2907,'Uniprot taxonomy'!B:R,6,FALSE)</f>
        <v>Enterobacteriales</v>
      </c>
      <c r="P2907" t="str">
        <f>VLOOKUP(B2907,'Uniprot taxonomy'!B:R,7,FALSE)</f>
        <v>Enterobacteriaceae</v>
      </c>
      <c r="Q2907" t="str">
        <f>VLOOKUP(B2907,'Uniprot taxonomy'!B:R,8,FALSE)</f>
        <v>Salmonella</v>
      </c>
    </row>
    <row r="2908" spans="1:17" hidden="1" x14ac:dyDescent="0.25">
      <c r="A2908" t="s">
        <v>6183</v>
      </c>
      <c r="B2908" t="s">
        <v>6184</v>
      </c>
      <c r="C2908" t="e">
        <f>VLOOKUP('Домены Secretin_N'!B2908,'AC-Architecture'!A:C,3,FALSE)</f>
        <v>#N/A</v>
      </c>
      <c r="D2908">
        <v>389</v>
      </c>
      <c r="E2908" t="s">
        <v>3632</v>
      </c>
      <c r="F2908">
        <v>96</v>
      </c>
      <c r="G2908">
        <v>157</v>
      </c>
      <c r="H2908">
        <f t="shared" si="198"/>
        <v>61</v>
      </c>
      <c r="I2908" t="str">
        <f t="shared" si="199"/>
        <v>E7VRJ2_SALMO/96-157</v>
      </c>
      <c r="K2908" t="e">
        <f>IF(C2908="Secretin_N, Secretin, TraK","T","N")</f>
        <v>#N/A</v>
      </c>
      <c r="L2908" t="e">
        <f>VLOOKUP(E2908,'Uniprot taxonomy'!E:J,4,FALSE)</f>
        <v>#N/A</v>
      </c>
      <c r="M2908" t="e">
        <f>LEFT(VLOOKUP(B2908,'Uniprot taxonomy'!B:R,5,FALSE))</f>
        <v>#N/A</v>
      </c>
      <c r="N2908" t="e">
        <f>VLOOKUP(B2908,'Uniprot taxonomy'!B:R,5,FALSE)</f>
        <v>#N/A</v>
      </c>
      <c r="O2908" t="e">
        <f>VLOOKUP(B2908,'Uniprot taxonomy'!B:R,6,FALSE)</f>
        <v>#N/A</v>
      </c>
      <c r="P2908" t="e">
        <f>VLOOKUP(B2908,'Uniprot taxonomy'!B:R,7,FALSE)</f>
        <v>#N/A</v>
      </c>
      <c r="Q2908" t="e">
        <f>VLOOKUP(B2908,'Uniprot taxonomy'!B:R,8,FALSE)</f>
        <v>#N/A</v>
      </c>
    </row>
    <row r="2909" spans="1:17" hidden="1" x14ac:dyDescent="0.25">
      <c r="A2909" t="s">
        <v>6185</v>
      </c>
      <c r="B2909" t="s">
        <v>6186</v>
      </c>
      <c r="C2909" t="e">
        <f>VLOOKUP('Домены Secretin_N'!B2909,'AC-Architecture'!A:C,3,FALSE)</f>
        <v>#N/A</v>
      </c>
      <c r="D2909">
        <v>389</v>
      </c>
      <c r="E2909" t="s">
        <v>3632</v>
      </c>
      <c r="F2909">
        <v>96</v>
      </c>
      <c r="G2909">
        <v>157</v>
      </c>
      <c r="H2909">
        <f t="shared" si="198"/>
        <v>61</v>
      </c>
      <c r="I2909" t="str">
        <f t="shared" si="199"/>
        <v>E7VV72_SALMO/96-157</v>
      </c>
      <c r="K2909" t="e">
        <f>IF(C2909="Secretin_N, Secretin, TraK","T","N")</f>
        <v>#N/A</v>
      </c>
      <c r="L2909" t="e">
        <f>VLOOKUP(E2909,'Uniprot taxonomy'!E:J,4,FALSE)</f>
        <v>#N/A</v>
      </c>
      <c r="M2909" t="e">
        <f>LEFT(VLOOKUP(B2909,'Uniprot taxonomy'!B:R,5,FALSE))</f>
        <v>#N/A</v>
      </c>
      <c r="N2909" t="e">
        <f>VLOOKUP(B2909,'Uniprot taxonomy'!B:R,5,FALSE)</f>
        <v>#N/A</v>
      </c>
      <c r="O2909" t="e">
        <f>VLOOKUP(B2909,'Uniprot taxonomy'!B:R,6,FALSE)</f>
        <v>#N/A</v>
      </c>
      <c r="P2909" t="e">
        <f>VLOOKUP(B2909,'Uniprot taxonomy'!B:R,7,FALSE)</f>
        <v>#N/A</v>
      </c>
      <c r="Q2909" t="e">
        <f>VLOOKUP(B2909,'Uniprot taxonomy'!B:R,8,FALSE)</f>
        <v>#N/A</v>
      </c>
    </row>
    <row r="2910" spans="1:17" x14ac:dyDescent="0.25">
      <c r="A2910" t="s">
        <v>775</v>
      </c>
      <c r="B2910" t="s">
        <v>2074</v>
      </c>
      <c r="C2910" t="str">
        <f>VLOOKUP('Домены Secretin_N'!B2910,'AC-Architecture'!A:C,3,FALSE)</f>
        <v>Secretin_N, Secretin</v>
      </c>
      <c r="D2910">
        <v>562</v>
      </c>
      <c r="E2910" t="s">
        <v>3632</v>
      </c>
      <c r="F2910">
        <v>180</v>
      </c>
      <c r="G2910">
        <v>303</v>
      </c>
      <c r="H2910">
        <f t="shared" si="198"/>
        <v>123</v>
      </c>
      <c r="I2910" t="str">
        <f t="shared" si="199"/>
        <v>E7VYI1_SALMO/180-303</v>
      </c>
      <c r="J2910" t="str">
        <f>CONCATENATE(K2910,"_",LEFT(O2910,3),"_",LEFT(Q2910,3),"_",B2910)</f>
        <v>N_Ent_Sal_E7VYI1</v>
      </c>
      <c r="K2910" t="str">
        <f>IF(C2910="Secretin_N, Secretin, TraK","T","N")</f>
        <v>N</v>
      </c>
      <c r="L2910" t="str">
        <f>VLOOKUP(B2910,'Uniprot taxonomy'!B:R,4,FALSE)</f>
        <v>Proteobacteria</v>
      </c>
      <c r="M2910" t="str">
        <f>LEFT(VLOOKUP(B2910,'Uniprot taxonomy'!B:R,5,FALSE))</f>
        <v>G</v>
      </c>
      <c r="N2910" t="str">
        <f>VLOOKUP(B2910,'Uniprot taxonomy'!B:R,5,FALSE)</f>
        <v>Gammaproteobacteria</v>
      </c>
      <c r="O2910" t="str">
        <f>VLOOKUP(B2910,'Uniprot taxonomy'!B:R,6,FALSE)</f>
        <v>Enterobacteriales</v>
      </c>
      <c r="P2910" t="str">
        <f>VLOOKUP(B2910,'Uniprot taxonomy'!B:R,7,FALSE)</f>
        <v>Enterobacteriaceae</v>
      </c>
      <c r="Q2910" t="str">
        <f>VLOOKUP(B2910,'Uniprot taxonomy'!B:R,8,FALSE)</f>
        <v>Salmonella</v>
      </c>
    </row>
    <row r="2911" spans="1:17" hidden="1" x14ac:dyDescent="0.25">
      <c r="A2911" t="s">
        <v>6187</v>
      </c>
      <c r="B2911" t="s">
        <v>6188</v>
      </c>
      <c r="C2911" t="e">
        <f>VLOOKUP('Домены Secretin_N'!B2911,'AC-Architecture'!A:C,3,FALSE)</f>
        <v>#N/A</v>
      </c>
      <c r="D2911">
        <v>412</v>
      </c>
      <c r="E2911" t="s">
        <v>3632</v>
      </c>
      <c r="F2911">
        <v>119</v>
      </c>
      <c r="G2911">
        <v>180</v>
      </c>
      <c r="H2911">
        <f t="shared" si="198"/>
        <v>61</v>
      </c>
      <c r="I2911" t="str">
        <f t="shared" si="199"/>
        <v>E7W5U2_SALMO/119-180</v>
      </c>
      <c r="K2911" t="e">
        <f>IF(C2911="Secretin_N, Secretin, TraK","T","N")</f>
        <v>#N/A</v>
      </c>
      <c r="L2911" t="e">
        <f>VLOOKUP(E2911,'Uniprot taxonomy'!E:J,4,FALSE)</f>
        <v>#N/A</v>
      </c>
      <c r="M2911" t="e">
        <f>LEFT(VLOOKUP(B2911,'Uniprot taxonomy'!B:R,5,FALSE))</f>
        <v>#N/A</v>
      </c>
      <c r="N2911" t="e">
        <f>VLOOKUP(B2911,'Uniprot taxonomy'!B:R,5,FALSE)</f>
        <v>#N/A</v>
      </c>
      <c r="O2911" t="e">
        <f>VLOOKUP(B2911,'Uniprot taxonomy'!B:R,6,FALSE)</f>
        <v>#N/A</v>
      </c>
      <c r="P2911" t="e">
        <f>VLOOKUP(B2911,'Uniprot taxonomy'!B:R,7,FALSE)</f>
        <v>#N/A</v>
      </c>
      <c r="Q2911" t="e">
        <f>VLOOKUP(B2911,'Uniprot taxonomy'!B:R,8,FALSE)</f>
        <v>#N/A</v>
      </c>
    </row>
    <row r="2912" spans="1:17" x14ac:dyDescent="0.25">
      <c r="A2912" t="s">
        <v>776</v>
      </c>
      <c r="B2912" t="s">
        <v>2075</v>
      </c>
      <c r="C2912" t="str">
        <f>VLOOKUP('Домены Secretin_N'!B2912,'AC-Architecture'!A:C,3,FALSE)</f>
        <v>Secretin_N, Secretin</v>
      </c>
      <c r="D2912">
        <v>562</v>
      </c>
      <c r="E2912" t="s">
        <v>3632</v>
      </c>
      <c r="F2912">
        <v>180</v>
      </c>
      <c r="G2912">
        <v>303</v>
      </c>
      <c r="H2912">
        <f t="shared" si="198"/>
        <v>123</v>
      </c>
      <c r="I2912" t="str">
        <f t="shared" si="199"/>
        <v>E7W908_SALMO/180-303</v>
      </c>
      <c r="J2912" t="str">
        <f t="shared" ref="J2912:J2915" si="202">CONCATENATE(K2912,"_",LEFT(O2912,3),"_",LEFT(Q2912,3),"_",B2912)</f>
        <v>N_Ent_Sal_E7W908</v>
      </c>
      <c r="K2912" t="str">
        <f>IF(C2912="Secretin_N, Secretin, TraK","T","N")</f>
        <v>N</v>
      </c>
      <c r="L2912" t="str">
        <f>VLOOKUP(B2912,'Uniprot taxonomy'!B:R,4,FALSE)</f>
        <v>Proteobacteria</v>
      </c>
      <c r="M2912" t="str">
        <f>LEFT(VLOOKUP(B2912,'Uniprot taxonomy'!B:R,5,FALSE))</f>
        <v>G</v>
      </c>
      <c r="N2912" t="str">
        <f>VLOOKUP(B2912,'Uniprot taxonomy'!B:R,5,FALSE)</f>
        <v>Gammaproteobacteria</v>
      </c>
      <c r="O2912" t="str">
        <f>VLOOKUP(B2912,'Uniprot taxonomy'!B:R,6,FALSE)</f>
        <v>Enterobacteriales</v>
      </c>
      <c r="P2912" t="str">
        <f>VLOOKUP(B2912,'Uniprot taxonomy'!B:R,7,FALSE)</f>
        <v>Enterobacteriaceae</v>
      </c>
      <c r="Q2912" t="str">
        <f>VLOOKUP(B2912,'Uniprot taxonomy'!B:R,8,FALSE)</f>
        <v>Salmonella</v>
      </c>
    </row>
    <row r="2913" spans="1:17" x14ac:dyDescent="0.25">
      <c r="A2913" t="s">
        <v>777</v>
      </c>
      <c r="B2913" t="s">
        <v>2076</v>
      </c>
      <c r="C2913" t="str">
        <f>VLOOKUP('Домены Secretin_N'!B2913,'AC-Architecture'!A:C,3,FALSE)</f>
        <v>Secretin_N, Secretin</v>
      </c>
      <c r="D2913">
        <v>497</v>
      </c>
      <c r="E2913" t="s">
        <v>3632</v>
      </c>
      <c r="F2913">
        <v>177</v>
      </c>
      <c r="G2913">
        <v>268</v>
      </c>
      <c r="H2913">
        <f t="shared" si="198"/>
        <v>91</v>
      </c>
      <c r="I2913" t="str">
        <f t="shared" si="199"/>
        <v>E7WBM3_SALMO/177-268</v>
      </c>
      <c r="J2913" t="str">
        <f t="shared" si="202"/>
        <v>N_Ent_Sal_E7WBM3</v>
      </c>
      <c r="K2913" t="str">
        <f>IF(C2913="Secretin_N, Secretin, TraK","T","N")</f>
        <v>N</v>
      </c>
      <c r="L2913" t="str">
        <f>VLOOKUP(B2913,'Uniprot taxonomy'!B:R,4,FALSE)</f>
        <v>Proteobacteria</v>
      </c>
      <c r="M2913" t="str">
        <f>LEFT(VLOOKUP(B2913,'Uniprot taxonomy'!B:R,5,FALSE))</f>
        <v>G</v>
      </c>
      <c r="N2913" t="str">
        <f>VLOOKUP(B2913,'Uniprot taxonomy'!B:R,5,FALSE)</f>
        <v>Gammaproteobacteria</v>
      </c>
      <c r="O2913" t="str">
        <f>VLOOKUP(B2913,'Uniprot taxonomy'!B:R,6,FALSE)</f>
        <v>Enterobacteriales</v>
      </c>
      <c r="P2913" t="str">
        <f>VLOOKUP(B2913,'Uniprot taxonomy'!B:R,7,FALSE)</f>
        <v>Enterobacteriaceae</v>
      </c>
      <c r="Q2913" t="str">
        <f>VLOOKUP(B2913,'Uniprot taxonomy'!B:R,8,FALSE)</f>
        <v>Salmonella</v>
      </c>
    </row>
    <row r="2914" spans="1:17" x14ac:dyDescent="0.25">
      <c r="A2914" t="s">
        <v>778</v>
      </c>
      <c r="B2914" t="s">
        <v>2077</v>
      </c>
      <c r="C2914" t="str">
        <f>VLOOKUP('Домены Secretin_N'!B2914,'AC-Architecture'!A:C,3,FALSE)</f>
        <v>Secretin_N, Secretin</v>
      </c>
      <c r="D2914">
        <v>562</v>
      </c>
      <c r="E2914" t="s">
        <v>3632</v>
      </c>
      <c r="F2914">
        <v>180</v>
      </c>
      <c r="G2914">
        <v>303</v>
      </c>
      <c r="H2914">
        <f t="shared" si="198"/>
        <v>123</v>
      </c>
      <c r="I2914" t="str">
        <f t="shared" si="199"/>
        <v>E7WL61_SALMO/180-303</v>
      </c>
      <c r="J2914" t="str">
        <f t="shared" si="202"/>
        <v>N_Ent_Sal_E7WL61</v>
      </c>
      <c r="K2914" t="str">
        <f>IF(C2914="Secretin_N, Secretin, TraK","T","N")</f>
        <v>N</v>
      </c>
      <c r="L2914" t="str">
        <f>VLOOKUP(B2914,'Uniprot taxonomy'!B:R,4,FALSE)</f>
        <v>Proteobacteria</v>
      </c>
      <c r="M2914" t="str">
        <f>LEFT(VLOOKUP(B2914,'Uniprot taxonomy'!B:R,5,FALSE))</f>
        <v>G</v>
      </c>
      <c r="N2914" t="str">
        <f>VLOOKUP(B2914,'Uniprot taxonomy'!B:R,5,FALSE)</f>
        <v>Gammaproteobacteria</v>
      </c>
      <c r="O2914" t="str">
        <f>VLOOKUP(B2914,'Uniprot taxonomy'!B:R,6,FALSE)</f>
        <v>Enterobacteriales</v>
      </c>
      <c r="P2914" t="str">
        <f>VLOOKUP(B2914,'Uniprot taxonomy'!B:R,7,FALSE)</f>
        <v>Enterobacteriaceae</v>
      </c>
      <c r="Q2914" t="str">
        <f>VLOOKUP(B2914,'Uniprot taxonomy'!B:R,8,FALSE)</f>
        <v>Salmonella</v>
      </c>
    </row>
    <row r="2915" spans="1:17" x14ac:dyDescent="0.25">
      <c r="A2915" t="s">
        <v>779</v>
      </c>
      <c r="B2915" t="s">
        <v>2078</v>
      </c>
      <c r="C2915" t="str">
        <f>VLOOKUP('Домены Secretin_N'!B2915,'AC-Architecture'!A:C,3,FALSE)</f>
        <v>Secretin_N, Secretin</v>
      </c>
      <c r="D2915">
        <v>497</v>
      </c>
      <c r="E2915" t="s">
        <v>3632</v>
      </c>
      <c r="F2915">
        <v>177</v>
      </c>
      <c r="G2915">
        <v>268</v>
      </c>
      <c r="H2915">
        <f t="shared" si="198"/>
        <v>91</v>
      </c>
      <c r="I2915" t="str">
        <f t="shared" si="199"/>
        <v>E7WM49_SALMO/177-268</v>
      </c>
      <c r="J2915" t="str">
        <f t="shared" si="202"/>
        <v>N_Ent_Sal_E7WM49</v>
      </c>
      <c r="K2915" t="str">
        <f>IF(C2915="Secretin_N, Secretin, TraK","T","N")</f>
        <v>N</v>
      </c>
      <c r="L2915" t="str">
        <f>VLOOKUP(B2915,'Uniprot taxonomy'!B:R,4,FALSE)</f>
        <v>Proteobacteria</v>
      </c>
      <c r="M2915" t="str">
        <f>LEFT(VLOOKUP(B2915,'Uniprot taxonomy'!B:R,5,FALSE))</f>
        <v>G</v>
      </c>
      <c r="N2915" t="str">
        <f>VLOOKUP(B2915,'Uniprot taxonomy'!B:R,5,FALSE)</f>
        <v>Gammaproteobacteria</v>
      </c>
      <c r="O2915" t="str">
        <f>VLOOKUP(B2915,'Uniprot taxonomy'!B:R,6,FALSE)</f>
        <v>Enterobacteriales</v>
      </c>
      <c r="P2915" t="str">
        <f>VLOOKUP(B2915,'Uniprot taxonomy'!B:R,7,FALSE)</f>
        <v>Enterobacteriaceae</v>
      </c>
      <c r="Q2915" t="str">
        <f>VLOOKUP(B2915,'Uniprot taxonomy'!B:R,8,FALSE)</f>
        <v>Salmonella</v>
      </c>
    </row>
    <row r="2916" spans="1:17" hidden="1" x14ac:dyDescent="0.25">
      <c r="A2916" t="s">
        <v>6189</v>
      </c>
      <c r="B2916" t="s">
        <v>6190</v>
      </c>
      <c r="C2916" t="e">
        <f>VLOOKUP('Домены Secretin_N'!B2916,'AC-Architecture'!A:C,3,FALSE)</f>
        <v>#N/A</v>
      </c>
      <c r="D2916">
        <v>389</v>
      </c>
      <c r="E2916" t="s">
        <v>3632</v>
      </c>
      <c r="F2916">
        <v>96</v>
      </c>
      <c r="G2916">
        <v>157</v>
      </c>
      <c r="H2916">
        <f t="shared" si="198"/>
        <v>61</v>
      </c>
      <c r="I2916" t="str">
        <f t="shared" si="199"/>
        <v>E7WP85_SALMO/96-157</v>
      </c>
      <c r="K2916" t="e">
        <f>IF(C2916="Secretin_N, Secretin, TraK","T","N")</f>
        <v>#N/A</v>
      </c>
      <c r="L2916" t="e">
        <f>VLOOKUP(E2916,'Uniprot taxonomy'!E:J,4,FALSE)</f>
        <v>#N/A</v>
      </c>
      <c r="M2916" t="e">
        <f>LEFT(VLOOKUP(B2916,'Uniprot taxonomy'!B:R,5,FALSE))</f>
        <v>#N/A</v>
      </c>
      <c r="N2916" t="e">
        <f>VLOOKUP(B2916,'Uniprot taxonomy'!B:R,5,FALSE)</f>
        <v>#N/A</v>
      </c>
      <c r="O2916" t="e">
        <f>VLOOKUP(B2916,'Uniprot taxonomy'!B:R,6,FALSE)</f>
        <v>#N/A</v>
      </c>
      <c r="P2916" t="e">
        <f>VLOOKUP(B2916,'Uniprot taxonomy'!B:R,7,FALSE)</f>
        <v>#N/A</v>
      </c>
      <c r="Q2916" t="e">
        <f>VLOOKUP(B2916,'Uniprot taxonomy'!B:R,8,FALSE)</f>
        <v>#N/A</v>
      </c>
    </row>
    <row r="2917" spans="1:17" hidden="1" x14ac:dyDescent="0.25">
      <c r="A2917" t="s">
        <v>6191</v>
      </c>
      <c r="B2917" t="s">
        <v>6192</v>
      </c>
      <c r="C2917" t="e">
        <f>VLOOKUP('Домены Secretin_N'!B2917,'AC-Architecture'!A:C,3,FALSE)</f>
        <v>#N/A</v>
      </c>
      <c r="D2917">
        <v>389</v>
      </c>
      <c r="E2917" t="s">
        <v>3632</v>
      </c>
      <c r="F2917">
        <v>96</v>
      </c>
      <c r="G2917">
        <v>157</v>
      </c>
      <c r="H2917">
        <f t="shared" si="198"/>
        <v>61</v>
      </c>
      <c r="I2917" t="str">
        <f t="shared" si="199"/>
        <v>E7WZS3_SALMO/96-157</v>
      </c>
      <c r="K2917" t="e">
        <f>IF(C2917="Secretin_N, Secretin, TraK","T","N")</f>
        <v>#N/A</v>
      </c>
      <c r="L2917" t="e">
        <f>VLOOKUP(E2917,'Uniprot taxonomy'!E:J,4,FALSE)</f>
        <v>#N/A</v>
      </c>
      <c r="M2917" t="e">
        <f>LEFT(VLOOKUP(B2917,'Uniprot taxonomy'!B:R,5,FALSE))</f>
        <v>#N/A</v>
      </c>
      <c r="N2917" t="e">
        <f>VLOOKUP(B2917,'Uniprot taxonomy'!B:R,5,FALSE)</f>
        <v>#N/A</v>
      </c>
      <c r="O2917" t="e">
        <f>VLOOKUP(B2917,'Uniprot taxonomy'!B:R,6,FALSE)</f>
        <v>#N/A</v>
      </c>
      <c r="P2917" t="e">
        <f>VLOOKUP(B2917,'Uniprot taxonomy'!B:R,7,FALSE)</f>
        <v>#N/A</v>
      </c>
      <c r="Q2917" t="e">
        <f>VLOOKUP(B2917,'Uniprot taxonomy'!B:R,8,FALSE)</f>
        <v>#N/A</v>
      </c>
    </row>
    <row r="2918" spans="1:17" x14ac:dyDescent="0.25">
      <c r="A2918" t="s">
        <v>780</v>
      </c>
      <c r="B2918" t="s">
        <v>2079</v>
      </c>
      <c r="C2918" t="str">
        <f>VLOOKUP('Домены Secretin_N'!B2918,'AC-Architecture'!A:C,3,FALSE)</f>
        <v>Secretin_N, Secretin</v>
      </c>
      <c r="D2918">
        <v>562</v>
      </c>
      <c r="E2918" t="s">
        <v>3632</v>
      </c>
      <c r="F2918">
        <v>180</v>
      </c>
      <c r="G2918">
        <v>303</v>
      </c>
      <c r="H2918">
        <f t="shared" si="198"/>
        <v>123</v>
      </c>
      <c r="I2918" t="str">
        <f t="shared" si="199"/>
        <v>E7X0U9_SALMO/180-303</v>
      </c>
      <c r="J2918" t="str">
        <f>CONCATENATE(K2918,"_",LEFT(O2918,3),"_",LEFT(Q2918,3),"_",B2918)</f>
        <v>N_Ent_Sal_E7X0U9</v>
      </c>
      <c r="K2918" t="str">
        <f>IF(C2918="Secretin_N, Secretin, TraK","T","N")</f>
        <v>N</v>
      </c>
      <c r="L2918" t="str">
        <f>VLOOKUP(B2918,'Uniprot taxonomy'!B:R,4,FALSE)</f>
        <v>Proteobacteria</v>
      </c>
      <c r="M2918" t="str">
        <f>LEFT(VLOOKUP(B2918,'Uniprot taxonomy'!B:R,5,FALSE))</f>
        <v>G</v>
      </c>
      <c r="N2918" t="str">
        <f>VLOOKUP(B2918,'Uniprot taxonomy'!B:R,5,FALSE)</f>
        <v>Gammaproteobacteria</v>
      </c>
      <c r="O2918" t="str">
        <f>VLOOKUP(B2918,'Uniprot taxonomy'!B:R,6,FALSE)</f>
        <v>Enterobacteriales</v>
      </c>
      <c r="P2918" t="str">
        <f>VLOOKUP(B2918,'Uniprot taxonomy'!B:R,7,FALSE)</f>
        <v>Enterobacteriaceae</v>
      </c>
      <c r="Q2918" t="str">
        <f>VLOOKUP(B2918,'Uniprot taxonomy'!B:R,8,FALSE)</f>
        <v>Salmonella</v>
      </c>
    </row>
    <row r="2919" spans="1:17" hidden="1" x14ac:dyDescent="0.25">
      <c r="A2919" t="s">
        <v>6193</v>
      </c>
      <c r="B2919" t="s">
        <v>6194</v>
      </c>
      <c r="C2919" t="e">
        <f>VLOOKUP('Домены Secretin_N'!B2919,'AC-Architecture'!A:C,3,FALSE)</f>
        <v>#N/A</v>
      </c>
      <c r="D2919">
        <v>389</v>
      </c>
      <c r="E2919" t="s">
        <v>3632</v>
      </c>
      <c r="F2919">
        <v>96</v>
      </c>
      <c r="G2919">
        <v>157</v>
      </c>
      <c r="H2919">
        <f t="shared" si="198"/>
        <v>61</v>
      </c>
      <c r="I2919" t="str">
        <f t="shared" si="199"/>
        <v>E7X539_SALMO/96-157</v>
      </c>
      <c r="K2919" t="e">
        <f>IF(C2919="Secretin_N, Secretin, TraK","T","N")</f>
        <v>#N/A</v>
      </c>
      <c r="L2919" t="e">
        <f>VLOOKUP(E2919,'Uniprot taxonomy'!E:J,4,FALSE)</f>
        <v>#N/A</v>
      </c>
      <c r="M2919" t="e">
        <f>LEFT(VLOOKUP(B2919,'Uniprot taxonomy'!B:R,5,FALSE))</f>
        <v>#N/A</v>
      </c>
      <c r="N2919" t="e">
        <f>VLOOKUP(B2919,'Uniprot taxonomy'!B:R,5,FALSE)</f>
        <v>#N/A</v>
      </c>
      <c r="O2919" t="e">
        <f>VLOOKUP(B2919,'Uniprot taxonomy'!B:R,6,FALSE)</f>
        <v>#N/A</v>
      </c>
      <c r="P2919" t="e">
        <f>VLOOKUP(B2919,'Uniprot taxonomy'!B:R,7,FALSE)</f>
        <v>#N/A</v>
      </c>
      <c r="Q2919" t="e">
        <f>VLOOKUP(B2919,'Uniprot taxonomy'!B:R,8,FALSE)</f>
        <v>#N/A</v>
      </c>
    </row>
    <row r="2920" spans="1:17" x14ac:dyDescent="0.25">
      <c r="A2920" t="s">
        <v>781</v>
      </c>
      <c r="B2920" t="s">
        <v>2080</v>
      </c>
      <c r="C2920" t="str">
        <f>VLOOKUP('Домены Secretin_N'!B2920,'AC-Architecture'!A:C,3,FALSE)</f>
        <v>Secretin_N, Secretin</v>
      </c>
      <c r="D2920">
        <v>497</v>
      </c>
      <c r="E2920" t="s">
        <v>3632</v>
      </c>
      <c r="F2920">
        <v>177</v>
      </c>
      <c r="G2920">
        <v>268</v>
      </c>
      <c r="H2920">
        <f t="shared" si="198"/>
        <v>91</v>
      </c>
      <c r="I2920" t="str">
        <f t="shared" si="199"/>
        <v>E7XAA3_SALMO/177-268</v>
      </c>
      <c r="J2920" t="str">
        <f t="shared" ref="J2920:J2923" si="203">CONCATENATE(K2920,"_",LEFT(O2920,3),"_",LEFT(Q2920,3),"_",B2920)</f>
        <v>N_Ent_Sal_E7XAA3</v>
      </c>
      <c r="K2920" t="str">
        <f>IF(C2920="Secretin_N, Secretin, TraK","T","N")</f>
        <v>N</v>
      </c>
      <c r="L2920" t="str">
        <f>VLOOKUP(B2920,'Uniprot taxonomy'!B:R,4,FALSE)</f>
        <v>Proteobacteria</v>
      </c>
      <c r="M2920" t="str">
        <f>LEFT(VLOOKUP(B2920,'Uniprot taxonomy'!B:R,5,FALSE))</f>
        <v>G</v>
      </c>
      <c r="N2920" t="str">
        <f>VLOOKUP(B2920,'Uniprot taxonomy'!B:R,5,FALSE)</f>
        <v>Gammaproteobacteria</v>
      </c>
      <c r="O2920" t="str">
        <f>VLOOKUP(B2920,'Uniprot taxonomy'!B:R,6,FALSE)</f>
        <v>Enterobacteriales</v>
      </c>
      <c r="P2920" t="str">
        <f>VLOOKUP(B2920,'Uniprot taxonomy'!B:R,7,FALSE)</f>
        <v>Enterobacteriaceae</v>
      </c>
      <c r="Q2920" t="str">
        <f>VLOOKUP(B2920,'Uniprot taxonomy'!B:R,8,FALSE)</f>
        <v>Salmonella</v>
      </c>
    </row>
    <row r="2921" spans="1:17" x14ac:dyDescent="0.25">
      <c r="A2921" t="s">
        <v>782</v>
      </c>
      <c r="B2921" t="s">
        <v>2081</v>
      </c>
      <c r="C2921" t="str">
        <f>VLOOKUP('Домены Secretin_N'!B2921,'AC-Architecture'!A:C,3,FALSE)</f>
        <v>Secretin_N, Secretin</v>
      </c>
      <c r="D2921">
        <v>562</v>
      </c>
      <c r="E2921" t="s">
        <v>3632</v>
      </c>
      <c r="F2921">
        <v>180</v>
      </c>
      <c r="G2921">
        <v>303</v>
      </c>
      <c r="H2921">
        <f t="shared" si="198"/>
        <v>123</v>
      </c>
      <c r="I2921" t="str">
        <f t="shared" si="199"/>
        <v>E7XEM1_SALMO/180-303</v>
      </c>
      <c r="J2921" t="str">
        <f t="shared" si="203"/>
        <v>N_Ent_Sal_E7XEM1</v>
      </c>
      <c r="K2921" t="str">
        <f>IF(C2921="Secretin_N, Secretin, TraK","T","N")</f>
        <v>N</v>
      </c>
      <c r="L2921" t="str">
        <f>VLOOKUP(B2921,'Uniprot taxonomy'!B:R,4,FALSE)</f>
        <v>Proteobacteria</v>
      </c>
      <c r="M2921" t="str">
        <f>LEFT(VLOOKUP(B2921,'Uniprot taxonomy'!B:R,5,FALSE))</f>
        <v>G</v>
      </c>
      <c r="N2921" t="str">
        <f>VLOOKUP(B2921,'Uniprot taxonomy'!B:R,5,FALSE)</f>
        <v>Gammaproteobacteria</v>
      </c>
      <c r="O2921" t="str">
        <f>VLOOKUP(B2921,'Uniprot taxonomy'!B:R,6,FALSE)</f>
        <v>Enterobacteriales</v>
      </c>
      <c r="P2921" t="str">
        <f>VLOOKUP(B2921,'Uniprot taxonomy'!B:R,7,FALSE)</f>
        <v>Enterobacteriaceae</v>
      </c>
      <c r="Q2921" t="str">
        <f>VLOOKUP(B2921,'Uniprot taxonomy'!B:R,8,FALSE)</f>
        <v>Salmonella</v>
      </c>
    </row>
    <row r="2922" spans="1:17" x14ac:dyDescent="0.25">
      <c r="A2922" t="s">
        <v>783</v>
      </c>
      <c r="B2922" t="s">
        <v>2082</v>
      </c>
      <c r="C2922" t="str">
        <f>VLOOKUP('Домены Secretin_N'!B2922,'AC-Architecture'!A:C,3,FALSE)</f>
        <v>Secretin_N, Secretin</v>
      </c>
      <c r="D2922">
        <v>456</v>
      </c>
      <c r="E2922" t="s">
        <v>3632</v>
      </c>
      <c r="F2922">
        <v>74</v>
      </c>
      <c r="G2922">
        <v>197</v>
      </c>
      <c r="H2922">
        <f t="shared" si="198"/>
        <v>123</v>
      </c>
      <c r="I2922" t="str">
        <f t="shared" si="199"/>
        <v>E7XIN9_SALMO/74-197</v>
      </c>
      <c r="J2922" t="str">
        <f t="shared" si="203"/>
        <v>N_Ent_Sal_E7XIN9</v>
      </c>
      <c r="K2922" t="str">
        <f>IF(C2922="Secretin_N, Secretin, TraK","T","N")</f>
        <v>N</v>
      </c>
      <c r="L2922" t="str">
        <f>VLOOKUP(B2922,'Uniprot taxonomy'!B:R,4,FALSE)</f>
        <v>Proteobacteria</v>
      </c>
      <c r="M2922" t="str">
        <f>LEFT(VLOOKUP(B2922,'Uniprot taxonomy'!B:R,5,FALSE))</f>
        <v>G</v>
      </c>
      <c r="N2922" t="str">
        <f>VLOOKUP(B2922,'Uniprot taxonomy'!B:R,5,FALSE)</f>
        <v>Gammaproteobacteria</v>
      </c>
      <c r="O2922" t="str">
        <f>VLOOKUP(B2922,'Uniprot taxonomy'!B:R,6,FALSE)</f>
        <v>Enterobacteriales</v>
      </c>
      <c r="P2922" t="str">
        <f>VLOOKUP(B2922,'Uniprot taxonomy'!B:R,7,FALSE)</f>
        <v>Enterobacteriaceae</v>
      </c>
      <c r="Q2922" t="str">
        <f>VLOOKUP(B2922,'Uniprot taxonomy'!B:R,8,FALSE)</f>
        <v>Salmonella</v>
      </c>
    </row>
    <row r="2923" spans="1:17" x14ac:dyDescent="0.25">
      <c r="A2923" t="s">
        <v>784</v>
      </c>
      <c r="B2923" t="s">
        <v>2083</v>
      </c>
      <c r="C2923" t="str">
        <f>VLOOKUP('Домены Secretin_N'!B2923,'AC-Architecture'!A:C,3,FALSE)</f>
        <v>Secretin_N, Secretin</v>
      </c>
      <c r="D2923">
        <v>497</v>
      </c>
      <c r="E2923" t="s">
        <v>3632</v>
      </c>
      <c r="F2923">
        <v>177</v>
      </c>
      <c r="G2923">
        <v>268</v>
      </c>
      <c r="H2923">
        <f t="shared" si="198"/>
        <v>91</v>
      </c>
      <c r="I2923" t="str">
        <f t="shared" si="199"/>
        <v>E7XP90_SALMO/177-268</v>
      </c>
      <c r="J2923" t="str">
        <f t="shared" si="203"/>
        <v>N_Ent_Sal_E7XP90</v>
      </c>
      <c r="K2923" t="str">
        <f>IF(C2923="Secretin_N, Secretin, TraK","T","N")</f>
        <v>N</v>
      </c>
      <c r="L2923" t="str">
        <f>VLOOKUP(B2923,'Uniprot taxonomy'!B:R,4,FALSE)</f>
        <v>Proteobacteria</v>
      </c>
      <c r="M2923" t="str">
        <f>LEFT(VLOOKUP(B2923,'Uniprot taxonomy'!B:R,5,FALSE))</f>
        <v>G</v>
      </c>
      <c r="N2923" t="str">
        <f>VLOOKUP(B2923,'Uniprot taxonomy'!B:R,5,FALSE)</f>
        <v>Gammaproteobacteria</v>
      </c>
      <c r="O2923" t="str">
        <f>VLOOKUP(B2923,'Uniprot taxonomy'!B:R,6,FALSE)</f>
        <v>Enterobacteriales</v>
      </c>
      <c r="P2923" t="str">
        <f>VLOOKUP(B2923,'Uniprot taxonomy'!B:R,7,FALSE)</f>
        <v>Enterobacteriaceae</v>
      </c>
      <c r="Q2923" t="str">
        <f>VLOOKUP(B2923,'Uniprot taxonomy'!B:R,8,FALSE)</f>
        <v>Salmonella</v>
      </c>
    </row>
    <row r="2924" spans="1:17" hidden="1" x14ac:dyDescent="0.25">
      <c r="A2924" t="s">
        <v>6195</v>
      </c>
      <c r="B2924" t="s">
        <v>6196</v>
      </c>
      <c r="C2924" t="e">
        <f>VLOOKUP('Домены Secretin_N'!B2924,'AC-Architecture'!A:C,3,FALSE)</f>
        <v>#N/A</v>
      </c>
      <c r="D2924">
        <v>389</v>
      </c>
      <c r="E2924" t="s">
        <v>3632</v>
      </c>
      <c r="F2924">
        <v>96</v>
      </c>
      <c r="G2924">
        <v>157</v>
      </c>
      <c r="H2924">
        <f t="shared" si="198"/>
        <v>61</v>
      </c>
      <c r="I2924" t="str">
        <f t="shared" si="199"/>
        <v>E7XPV7_SALMO/96-157</v>
      </c>
      <c r="K2924" t="e">
        <f>IF(C2924="Secretin_N, Secretin, TraK","T","N")</f>
        <v>#N/A</v>
      </c>
      <c r="L2924" t="e">
        <f>VLOOKUP(E2924,'Uniprot taxonomy'!E:J,4,FALSE)</f>
        <v>#N/A</v>
      </c>
      <c r="M2924" t="e">
        <f>LEFT(VLOOKUP(B2924,'Uniprot taxonomy'!B:R,5,FALSE))</f>
        <v>#N/A</v>
      </c>
      <c r="N2924" t="e">
        <f>VLOOKUP(B2924,'Uniprot taxonomy'!B:R,5,FALSE)</f>
        <v>#N/A</v>
      </c>
      <c r="O2924" t="e">
        <f>VLOOKUP(B2924,'Uniprot taxonomy'!B:R,6,FALSE)</f>
        <v>#N/A</v>
      </c>
      <c r="P2924" t="e">
        <f>VLOOKUP(B2924,'Uniprot taxonomy'!B:R,7,FALSE)</f>
        <v>#N/A</v>
      </c>
      <c r="Q2924" t="e">
        <f>VLOOKUP(B2924,'Uniprot taxonomy'!B:R,8,FALSE)</f>
        <v>#N/A</v>
      </c>
    </row>
    <row r="2925" spans="1:17" hidden="1" x14ac:dyDescent="0.25">
      <c r="A2925" t="s">
        <v>6197</v>
      </c>
      <c r="B2925" t="s">
        <v>6198</v>
      </c>
      <c r="C2925" t="e">
        <f>VLOOKUP('Домены Secretin_N'!B2925,'AC-Architecture'!A:C,3,FALSE)</f>
        <v>#N/A</v>
      </c>
      <c r="D2925">
        <v>389</v>
      </c>
      <c r="E2925" t="s">
        <v>3632</v>
      </c>
      <c r="F2925">
        <v>96</v>
      </c>
      <c r="G2925">
        <v>157</v>
      </c>
      <c r="H2925">
        <f t="shared" si="198"/>
        <v>61</v>
      </c>
      <c r="I2925" t="str">
        <f t="shared" si="199"/>
        <v>E7XW55_SALMO/96-157</v>
      </c>
      <c r="K2925" t="e">
        <f>IF(C2925="Secretin_N, Secretin, TraK","T","N")</f>
        <v>#N/A</v>
      </c>
      <c r="L2925" t="e">
        <f>VLOOKUP(E2925,'Uniprot taxonomy'!E:J,4,FALSE)</f>
        <v>#N/A</v>
      </c>
      <c r="M2925" t="e">
        <f>LEFT(VLOOKUP(B2925,'Uniprot taxonomy'!B:R,5,FALSE))</f>
        <v>#N/A</v>
      </c>
      <c r="N2925" t="e">
        <f>VLOOKUP(B2925,'Uniprot taxonomy'!B:R,5,FALSE)</f>
        <v>#N/A</v>
      </c>
      <c r="O2925" t="e">
        <f>VLOOKUP(B2925,'Uniprot taxonomy'!B:R,6,FALSE)</f>
        <v>#N/A</v>
      </c>
      <c r="P2925" t="e">
        <f>VLOOKUP(B2925,'Uniprot taxonomy'!B:R,7,FALSE)</f>
        <v>#N/A</v>
      </c>
      <c r="Q2925" t="e">
        <f>VLOOKUP(B2925,'Uniprot taxonomy'!B:R,8,FALSE)</f>
        <v>#N/A</v>
      </c>
    </row>
    <row r="2926" spans="1:17" x14ac:dyDescent="0.25">
      <c r="A2926" t="s">
        <v>785</v>
      </c>
      <c r="B2926" t="s">
        <v>2084</v>
      </c>
      <c r="C2926" t="str">
        <f>VLOOKUP('Домены Secretin_N'!B2926,'AC-Architecture'!A:C,3,FALSE)</f>
        <v>Secretin_N, Secretin</v>
      </c>
      <c r="D2926">
        <v>562</v>
      </c>
      <c r="E2926" t="s">
        <v>3632</v>
      </c>
      <c r="F2926">
        <v>180</v>
      </c>
      <c r="G2926">
        <v>303</v>
      </c>
      <c r="H2926">
        <f t="shared" si="198"/>
        <v>123</v>
      </c>
      <c r="I2926" t="str">
        <f t="shared" si="199"/>
        <v>E7XY53_SALMO/180-303</v>
      </c>
      <c r="J2926" t="str">
        <f t="shared" ref="J2926:J2928" si="204">CONCATENATE(K2926,"_",LEFT(O2926,3),"_",LEFT(Q2926,3),"_",B2926)</f>
        <v>N_Ent_Sal_E7XY53</v>
      </c>
      <c r="K2926" t="str">
        <f>IF(C2926="Secretin_N, Secretin, TraK","T","N")</f>
        <v>N</v>
      </c>
      <c r="L2926" t="str">
        <f>VLOOKUP(B2926,'Uniprot taxonomy'!B:R,4,FALSE)</f>
        <v>Proteobacteria</v>
      </c>
      <c r="M2926" t="str">
        <f>LEFT(VLOOKUP(B2926,'Uniprot taxonomy'!B:R,5,FALSE))</f>
        <v>G</v>
      </c>
      <c r="N2926" t="str">
        <f>VLOOKUP(B2926,'Uniprot taxonomy'!B:R,5,FALSE)</f>
        <v>Gammaproteobacteria</v>
      </c>
      <c r="O2926" t="str">
        <f>VLOOKUP(B2926,'Uniprot taxonomy'!B:R,6,FALSE)</f>
        <v>Enterobacteriales</v>
      </c>
      <c r="P2926" t="str">
        <f>VLOOKUP(B2926,'Uniprot taxonomy'!B:R,7,FALSE)</f>
        <v>Enterobacteriaceae</v>
      </c>
      <c r="Q2926" t="str">
        <f>VLOOKUP(B2926,'Uniprot taxonomy'!B:R,8,FALSE)</f>
        <v>Salmonella</v>
      </c>
    </row>
    <row r="2927" spans="1:17" x14ac:dyDescent="0.25">
      <c r="A2927" t="s">
        <v>786</v>
      </c>
      <c r="B2927" t="s">
        <v>2085</v>
      </c>
      <c r="C2927" t="str">
        <f>VLOOKUP('Домены Secretin_N'!B2927,'AC-Architecture'!A:C,3,FALSE)</f>
        <v>Secretin_N, Secretin</v>
      </c>
      <c r="D2927">
        <v>497</v>
      </c>
      <c r="E2927" t="s">
        <v>3632</v>
      </c>
      <c r="F2927">
        <v>177</v>
      </c>
      <c r="G2927">
        <v>268</v>
      </c>
      <c r="H2927">
        <f t="shared" si="198"/>
        <v>91</v>
      </c>
      <c r="I2927" t="str">
        <f t="shared" si="199"/>
        <v>E7XZ83_SALMO/177-268</v>
      </c>
      <c r="J2927" t="str">
        <f t="shared" si="204"/>
        <v>N_Ent_Sal_E7XZ83</v>
      </c>
      <c r="K2927" t="str">
        <f>IF(C2927="Secretin_N, Secretin, TraK","T","N")</f>
        <v>N</v>
      </c>
      <c r="L2927" t="str">
        <f>VLOOKUP(B2927,'Uniprot taxonomy'!B:R,4,FALSE)</f>
        <v>Proteobacteria</v>
      </c>
      <c r="M2927" t="str">
        <f>LEFT(VLOOKUP(B2927,'Uniprot taxonomy'!B:R,5,FALSE))</f>
        <v>G</v>
      </c>
      <c r="N2927" t="str">
        <f>VLOOKUP(B2927,'Uniprot taxonomy'!B:R,5,FALSE)</f>
        <v>Gammaproteobacteria</v>
      </c>
      <c r="O2927" t="str">
        <f>VLOOKUP(B2927,'Uniprot taxonomy'!B:R,6,FALSE)</f>
        <v>Enterobacteriales</v>
      </c>
      <c r="P2927" t="str">
        <f>VLOOKUP(B2927,'Uniprot taxonomy'!B:R,7,FALSE)</f>
        <v>Enterobacteriaceae</v>
      </c>
      <c r="Q2927" t="str">
        <f>VLOOKUP(B2927,'Uniprot taxonomy'!B:R,8,FALSE)</f>
        <v>Salmonella</v>
      </c>
    </row>
    <row r="2928" spans="1:17" x14ac:dyDescent="0.25">
      <c r="A2928" t="s">
        <v>787</v>
      </c>
      <c r="B2928" t="s">
        <v>2086</v>
      </c>
      <c r="C2928" t="str">
        <f>VLOOKUP('Домены Secretin_N'!B2928,'AC-Architecture'!A:C,3,FALSE)</f>
        <v>Secretin_N, Secretin</v>
      </c>
      <c r="D2928">
        <v>497</v>
      </c>
      <c r="E2928" t="s">
        <v>3632</v>
      </c>
      <c r="F2928">
        <v>177</v>
      </c>
      <c r="G2928">
        <v>268</v>
      </c>
      <c r="H2928">
        <f t="shared" si="198"/>
        <v>91</v>
      </c>
      <c r="I2928" t="str">
        <f t="shared" si="199"/>
        <v>E7Y8Q9_SALMO/177-268</v>
      </c>
      <c r="J2928" t="str">
        <f t="shared" si="204"/>
        <v>N_Ent_Sal_E7Y8Q9</v>
      </c>
      <c r="K2928" t="str">
        <f>IF(C2928="Secretin_N, Secretin, TraK","T","N")</f>
        <v>N</v>
      </c>
      <c r="L2928" t="str">
        <f>VLOOKUP(B2928,'Uniprot taxonomy'!B:R,4,FALSE)</f>
        <v>Proteobacteria</v>
      </c>
      <c r="M2928" t="str">
        <f>LEFT(VLOOKUP(B2928,'Uniprot taxonomy'!B:R,5,FALSE))</f>
        <v>G</v>
      </c>
      <c r="N2928" t="str">
        <f>VLOOKUP(B2928,'Uniprot taxonomy'!B:R,5,FALSE)</f>
        <v>Gammaproteobacteria</v>
      </c>
      <c r="O2928" t="str">
        <f>VLOOKUP(B2928,'Uniprot taxonomy'!B:R,6,FALSE)</f>
        <v>Enterobacteriales</v>
      </c>
      <c r="P2928" t="str">
        <f>VLOOKUP(B2928,'Uniprot taxonomy'!B:R,7,FALSE)</f>
        <v>Enterobacteriaceae</v>
      </c>
      <c r="Q2928" t="str">
        <f>VLOOKUP(B2928,'Uniprot taxonomy'!B:R,8,FALSE)</f>
        <v>Salmonella</v>
      </c>
    </row>
    <row r="2929" spans="1:17" hidden="1" x14ac:dyDescent="0.25">
      <c r="A2929" t="s">
        <v>6199</v>
      </c>
      <c r="B2929" t="s">
        <v>6200</v>
      </c>
      <c r="C2929" t="e">
        <f>VLOOKUP('Домены Secretin_N'!B2929,'AC-Architecture'!A:C,3,FALSE)</f>
        <v>#N/A</v>
      </c>
      <c r="D2929">
        <v>389</v>
      </c>
      <c r="E2929" t="s">
        <v>3632</v>
      </c>
      <c r="F2929">
        <v>96</v>
      </c>
      <c r="G2929">
        <v>157</v>
      </c>
      <c r="H2929">
        <f t="shared" si="198"/>
        <v>61</v>
      </c>
      <c r="I2929" t="str">
        <f t="shared" si="199"/>
        <v>E7YBB2_SALMO/96-157</v>
      </c>
      <c r="K2929" t="e">
        <f>IF(C2929="Secretin_N, Secretin, TraK","T","N")</f>
        <v>#N/A</v>
      </c>
      <c r="L2929" t="e">
        <f>VLOOKUP(E2929,'Uniprot taxonomy'!E:J,4,FALSE)</f>
        <v>#N/A</v>
      </c>
      <c r="M2929" t="e">
        <f>LEFT(VLOOKUP(B2929,'Uniprot taxonomy'!B:R,5,FALSE))</f>
        <v>#N/A</v>
      </c>
      <c r="N2929" t="e">
        <f>VLOOKUP(B2929,'Uniprot taxonomy'!B:R,5,FALSE)</f>
        <v>#N/A</v>
      </c>
      <c r="O2929" t="e">
        <f>VLOOKUP(B2929,'Uniprot taxonomy'!B:R,6,FALSE)</f>
        <v>#N/A</v>
      </c>
      <c r="P2929" t="e">
        <f>VLOOKUP(B2929,'Uniprot taxonomy'!B:R,7,FALSE)</f>
        <v>#N/A</v>
      </c>
      <c r="Q2929" t="e">
        <f>VLOOKUP(B2929,'Uniprot taxonomy'!B:R,8,FALSE)</f>
        <v>#N/A</v>
      </c>
    </row>
    <row r="2930" spans="1:17" x14ac:dyDescent="0.25">
      <c r="A2930" t="s">
        <v>788</v>
      </c>
      <c r="B2930" t="s">
        <v>2087</v>
      </c>
      <c r="C2930" t="str">
        <f>VLOOKUP('Домены Secretin_N'!B2930,'AC-Architecture'!A:C,3,FALSE)</f>
        <v>Secretin_N, Secretin</v>
      </c>
      <c r="D2930">
        <v>562</v>
      </c>
      <c r="E2930" t="s">
        <v>3632</v>
      </c>
      <c r="F2930">
        <v>180</v>
      </c>
      <c r="G2930">
        <v>303</v>
      </c>
      <c r="H2930">
        <f t="shared" si="198"/>
        <v>123</v>
      </c>
      <c r="I2930" t="str">
        <f t="shared" si="199"/>
        <v>E7YBW5_SALMO/180-303</v>
      </c>
      <c r="J2930" t="str">
        <f t="shared" ref="J2930:J2931" si="205">CONCATENATE(K2930,"_",LEFT(O2930,3),"_",LEFT(Q2930,3),"_",B2930)</f>
        <v>N_Ent_Sal_E7YBW5</v>
      </c>
      <c r="K2930" t="str">
        <f>IF(C2930="Secretin_N, Secretin, TraK","T","N")</f>
        <v>N</v>
      </c>
      <c r="L2930" t="str">
        <f>VLOOKUP(B2930,'Uniprot taxonomy'!B:R,4,FALSE)</f>
        <v>Proteobacteria</v>
      </c>
      <c r="M2930" t="str">
        <f>LEFT(VLOOKUP(B2930,'Uniprot taxonomy'!B:R,5,FALSE))</f>
        <v>G</v>
      </c>
      <c r="N2930" t="str">
        <f>VLOOKUP(B2930,'Uniprot taxonomy'!B:R,5,FALSE)</f>
        <v>Gammaproteobacteria</v>
      </c>
      <c r="O2930" t="str">
        <f>VLOOKUP(B2930,'Uniprot taxonomy'!B:R,6,FALSE)</f>
        <v>Enterobacteriales</v>
      </c>
      <c r="P2930" t="str">
        <f>VLOOKUP(B2930,'Uniprot taxonomy'!B:R,7,FALSE)</f>
        <v>Enterobacteriaceae</v>
      </c>
      <c r="Q2930" t="str">
        <f>VLOOKUP(B2930,'Uniprot taxonomy'!B:R,8,FALSE)</f>
        <v>Salmonella</v>
      </c>
    </row>
    <row r="2931" spans="1:17" x14ac:dyDescent="0.25">
      <c r="A2931" t="s">
        <v>789</v>
      </c>
      <c r="B2931" t="s">
        <v>2088</v>
      </c>
      <c r="C2931" t="str">
        <f>VLOOKUP('Домены Secretin_N'!B2931,'AC-Architecture'!A:C,3,FALSE)</f>
        <v>Secretin_N, Secretin</v>
      </c>
      <c r="D2931">
        <v>497</v>
      </c>
      <c r="E2931" t="s">
        <v>3632</v>
      </c>
      <c r="F2931">
        <v>177</v>
      </c>
      <c r="G2931">
        <v>268</v>
      </c>
      <c r="H2931">
        <f t="shared" si="198"/>
        <v>91</v>
      </c>
      <c r="I2931" t="str">
        <f t="shared" si="199"/>
        <v>E7YLJ4_SALMO/177-268</v>
      </c>
      <c r="J2931" t="str">
        <f t="shared" si="205"/>
        <v>N_Ent_Sal_E7YLJ4</v>
      </c>
      <c r="K2931" t="str">
        <f>IF(C2931="Secretin_N, Secretin, TraK","T","N")</f>
        <v>N</v>
      </c>
      <c r="L2931" t="str">
        <f>VLOOKUP(B2931,'Uniprot taxonomy'!B:R,4,FALSE)</f>
        <v>Proteobacteria</v>
      </c>
      <c r="M2931" t="str">
        <f>LEFT(VLOOKUP(B2931,'Uniprot taxonomy'!B:R,5,FALSE))</f>
        <v>G</v>
      </c>
      <c r="N2931" t="str">
        <f>VLOOKUP(B2931,'Uniprot taxonomy'!B:R,5,FALSE)</f>
        <v>Gammaproteobacteria</v>
      </c>
      <c r="O2931" t="str">
        <f>VLOOKUP(B2931,'Uniprot taxonomy'!B:R,6,FALSE)</f>
        <v>Enterobacteriales</v>
      </c>
      <c r="P2931" t="str">
        <f>VLOOKUP(B2931,'Uniprot taxonomy'!B:R,7,FALSE)</f>
        <v>Enterobacteriaceae</v>
      </c>
      <c r="Q2931" t="str">
        <f>VLOOKUP(B2931,'Uniprot taxonomy'!B:R,8,FALSE)</f>
        <v>Salmonella</v>
      </c>
    </row>
    <row r="2932" spans="1:17" hidden="1" x14ac:dyDescent="0.25">
      <c r="A2932" t="s">
        <v>6201</v>
      </c>
      <c r="B2932" t="s">
        <v>6202</v>
      </c>
      <c r="C2932" t="e">
        <f>VLOOKUP('Домены Secretin_N'!B2932,'AC-Architecture'!A:C,3,FALSE)</f>
        <v>#N/A</v>
      </c>
      <c r="D2932">
        <v>412</v>
      </c>
      <c r="E2932" t="s">
        <v>3632</v>
      </c>
      <c r="F2932">
        <v>119</v>
      </c>
      <c r="G2932">
        <v>180</v>
      </c>
      <c r="H2932">
        <f t="shared" si="198"/>
        <v>61</v>
      </c>
      <c r="I2932" t="str">
        <f t="shared" si="199"/>
        <v>E7YPE3_SALMO/119-180</v>
      </c>
      <c r="K2932" t="e">
        <f>IF(C2932="Secretin_N, Secretin, TraK","T","N")</f>
        <v>#N/A</v>
      </c>
      <c r="L2932" t="e">
        <f>VLOOKUP(E2932,'Uniprot taxonomy'!E:J,4,FALSE)</f>
        <v>#N/A</v>
      </c>
      <c r="M2932" t="e">
        <f>LEFT(VLOOKUP(B2932,'Uniprot taxonomy'!B:R,5,FALSE))</f>
        <v>#N/A</v>
      </c>
      <c r="N2932" t="e">
        <f>VLOOKUP(B2932,'Uniprot taxonomy'!B:R,5,FALSE)</f>
        <v>#N/A</v>
      </c>
      <c r="O2932" t="e">
        <f>VLOOKUP(B2932,'Uniprot taxonomy'!B:R,6,FALSE)</f>
        <v>#N/A</v>
      </c>
      <c r="P2932" t="e">
        <f>VLOOKUP(B2932,'Uniprot taxonomy'!B:R,7,FALSE)</f>
        <v>#N/A</v>
      </c>
      <c r="Q2932" t="e">
        <f>VLOOKUP(B2932,'Uniprot taxonomy'!B:R,8,FALSE)</f>
        <v>#N/A</v>
      </c>
    </row>
    <row r="2933" spans="1:17" x14ac:dyDescent="0.25">
      <c r="A2933" t="s">
        <v>790</v>
      </c>
      <c r="B2933" t="s">
        <v>2089</v>
      </c>
      <c r="C2933" t="str">
        <f>VLOOKUP('Домены Secretin_N'!B2933,'AC-Architecture'!A:C,3,FALSE)</f>
        <v>Secretin_N, Secretin</v>
      </c>
      <c r="D2933">
        <v>562</v>
      </c>
      <c r="E2933" t="s">
        <v>3632</v>
      </c>
      <c r="F2933">
        <v>180</v>
      </c>
      <c r="G2933">
        <v>303</v>
      </c>
      <c r="H2933">
        <f t="shared" si="198"/>
        <v>123</v>
      </c>
      <c r="I2933" t="str">
        <f t="shared" si="199"/>
        <v>E7YPJ4_SALMO/180-303</v>
      </c>
      <c r="J2933" t="str">
        <f t="shared" ref="J2933:J2935" si="206">CONCATENATE(K2933,"_",LEFT(O2933,3),"_",LEFT(Q2933,3),"_",B2933)</f>
        <v>N_Ent_Sal_E7YPJ4</v>
      </c>
      <c r="K2933" t="str">
        <f>IF(C2933="Secretin_N, Secretin, TraK","T","N")</f>
        <v>N</v>
      </c>
      <c r="L2933" t="str">
        <f>VLOOKUP(B2933,'Uniprot taxonomy'!B:R,4,FALSE)</f>
        <v>Proteobacteria</v>
      </c>
      <c r="M2933" t="str">
        <f>LEFT(VLOOKUP(B2933,'Uniprot taxonomy'!B:R,5,FALSE))</f>
        <v>G</v>
      </c>
      <c r="N2933" t="str">
        <f>VLOOKUP(B2933,'Uniprot taxonomy'!B:R,5,FALSE)</f>
        <v>Gammaproteobacteria</v>
      </c>
      <c r="O2933" t="str">
        <f>VLOOKUP(B2933,'Uniprot taxonomy'!B:R,6,FALSE)</f>
        <v>Enterobacteriales</v>
      </c>
      <c r="P2933" t="str">
        <f>VLOOKUP(B2933,'Uniprot taxonomy'!B:R,7,FALSE)</f>
        <v>Enterobacteriaceae</v>
      </c>
      <c r="Q2933" t="str">
        <f>VLOOKUP(B2933,'Uniprot taxonomy'!B:R,8,FALSE)</f>
        <v>Salmonella</v>
      </c>
    </row>
    <row r="2934" spans="1:17" x14ac:dyDescent="0.25">
      <c r="A2934" t="s">
        <v>791</v>
      </c>
      <c r="B2934" t="s">
        <v>2090</v>
      </c>
      <c r="C2934" t="str">
        <f>VLOOKUP('Домены Secretin_N'!B2934,'AC-Architecture'!A:C,3,FALSE)</f>
        <v>Secretin_N, Secretin</v>
      </c>
      <c r="D2934">
        <v>497</v>
      </c>
      <c r="E2934" t="s">
        <v>3632</v>
      </c>
      <c r="F2934">
        <v>177</v>
      </c>
      <c r="G2934">
        <v>268</v>
      </c>
      <c r="H2934">
        <f t="shared" si="198"/>
        <v>91</v>
      </c>
      <c r="I2934" t="str">
        <f t="shared" si="199"/>
        <v>E7YWK3_SALMO/177-268</v>
      </c>
      <c r="J2934" t="str">
        <f t="shared" si="206"/>
        <v>N_Ent_Sal_E7YWK3</v>
      </c>
      <c r="K2934" t="str">
        <f>IF(C2934="Secretin_N, Secretin, TraK","T","N")</f>
        <v>N</v>
      </c>
      <c r="L2934" t="str">
        <f>VLOOKUP(B2934,'Uniprot taxonomy'!B:R,4,FALSE)</f>
        <v>Proteobacteria</v>
      </c>
      <c r="M2934" t="str">
        <f>LEFT(VLOOKUP(B2934,'Uniprot taxonomy'!B:R,5,FALSE))</f>
        <v>G</v>
      </c>
      <c r="N2934" t="str">
        <f>VLOOKUP(B2934,'Uniprot taxonomy'!B:R,5,FALSE)</f>
        <v>Gammaproteobacteria</v>
      </c>
      <c r="O2934" t="str">
        <f>VLOOKUP(B2934,'Uniprot taxonomy'!B:R,6,FALSE)</f>
        <v>Enterobacteriales</v>
      </c>
      <c r="P2934" t="str">
        <f>VLOOKUP(B2934,'Uniprot taxonomy'!B:R,7,FALSE)</f>
        <v>Enterobacteriaceae</v>
      </c>
      <c r="Q2934" t="str">
        <f>VLOOKUP(B2934,'Uniprot taxonomy'!B:R,8,FALSE)</f>
        <v>Salmonella</v>
      </c>
    </row>
    <row r="2935" spans="1:17" x14ac:dyDescent="0.25">
      <c r="A2935" t="s">
        <v>792</v>
      </c>
      <c r="B2935" t="s">
        <v>2091</v>
      </c>
      <c r="C2935" t="str">
        <f>VLOOKUP('Домены Secretin_N'!B2935,'AC-Architecture'!A:C,3,FALSE)</f>
        <v>Secretin_N, Secretin</v>
      </c>
      <c r="D2935">
        <v>562</v>
      </c>
      <c r="E2935" t="s">
        <v>3632</v>
      </c>
      <c r="F2935">
        <v>180</v>
      </c>
      <c r="G2935">
        <v>303</v>
      </c>
      <c r="H2935">
        <f t="shared" si="198"/>
        <v>123</v>
      </c>
      <c r="I2935" t="str">
        <f t="shared" si="199"/>
        <v>E7YYP2_SALMO/180-303</v>
      </c>
      <c r="J2935" t="str">
        <f t="shared" si="206"/>
        <v>N_Ent_Sal_E7YYP2</v>
      </c>
      <c r="K2935" t="str">
        <f>IF(C2935="Secretin_N, Secretin, TraK","T","N")</f>
        <v>N</v>
      </c>
      <c r="L2935" t="str">
        <f>VLOOKUP(B2935,'Uniprot taxonomy'!B:R,4,FALSE)</f>
        <v>Proteobacteria</v>
      </c>
      <c r="M2935" t="str">
        <f>LEFT(VLOOKUP(B2935,'Uniprot taxonomy'!B:R,5,FALSE))</f>
        <v>G</v>
      </c>
      <c r="N2935" t="str">
        <f>VLOOKUP(B2935,'Uniprot taxonomy'!B:R,5,FALSE)</f>
        <v>Gammaproteobacteria</v>
      </c>
      <c r="O2935" t="str">
        <f>VLOOKUP(B2935,'Uniprot taxonomy'!B:R,6,FALSE)</f>
        <v>Enterobacteriales</v>
      </c>
      <c r="P2935" t="str">
        <f>VLOOKUP(B2935,'Uniprot taxonomy'!B:R,7,FALSE)</f>
        <v>Enterobacteriaceae</v>
      </c>
      <c r="Q2935" t="str">
        <f>VLOOKUP(B2935,'Uniprot taxonomy'!B:R,8,FALSE)</f>
        <v>Salmonella</v>
      </c>
    </row>
    <row r="2936" spans="1:17" hidden="1" x14ac:dyDescent="0.25">
      <c r="A2936" t="s">
        <v>6203</v>
      </c>
      <c r="B2936" t="s">
        <v>6204</v>
      </c>
      <c r="C2936" t="e">
        <f>VLOOKUP('Домены Secretin_N'!B2936,'AC-Architecture'!A:C,3,FALSE)</f>
        <v>#N/A</v>
      </c>
      <c r="D2936">
        <v>389</v>
      </c>
      <c r="E2936" t="s">
        <v>3632</v>
      </c>
      <c r="F2936">
        <v>96</v>
      </c>
      <c r="G2936">
        <v>157</v>
      </c>
      <c r="H2936">
        <f t="shared" si="198"/>
        <v>61</v>
      </c>
      <c r="I2936" t="str">
        <f t="shared" si="199"/>
        <v>E7Z1A5_SALMO/96-157</v>
      </c>
      <c r="K2936" t="e">
        <f>IF(C2936="Secretin_N, Secretin, TraK","T","N")</f>
        <v>#N/A</v>
      </c>
      <c r="L2936" t="e">
        <f>VLOOKUP(E2936,'Uniprot taxonomy'!E:J,4,FALSE)</f>
        <v>#N/A</v>
      </c>
      <c r="M2936" t="e">
        <f>LEFT(VLOOKUP(B2936,'Uniprot taxonomy'!B:R,5,FALSE))</f>
        <v>#N/A</v>
      </c>
      <c r="N2936" t="e">
        <f>VLOOKUP(B2936,'Uniprot taxonomy'!B:R,5,FALSE)</f>
        <v>#N/A</v>
      </c>
      <c r="O2936" t="e">
        <f>VLOOKUP(B2936,'Uniprot taxonomy'!B:R,6,FALSE)</f>
        <v>#N/A</v>
      </c>
      <c r="P2936" t="e">
        <f>VLOOKUP(B2936,'Uniprot taxonomy'!B:R,7,FALSE)</f>
        <v>#N/A</v>
      </c>
      <c r="Q2936" t="e">
        <f>VLOOKUP(B2936,'Uniprot taxonomy'!B:R,8,FALSE)</f>
        <v>#N/A</v>
      </c>
    </row>
    <row r="2937" spans="1:17" x14ac:dyDescent="0.25">
      <c r="A2937" t="s">
        <v>793</v>
      </c>
      <c r="B2937" t="s">
        <v>2092</v>
      </c>
      <c r="C2937" t="str">
        <f>VLOOKUP('Домены Secretin_N'!B2937,'AC-Architecture'!A:C,3,FALSE)</f>
        <v>Secretin_N, Secretin</v>
      </c>
      <c r="D2937">
        <v>497</v>
      </c>
      <c r="E2937" t="s">
        <v>3632</v>
      </c>
      <c r="F2937">
        <v>177</v>
      </c>
      <c r="G2937">
        <v>268</v>
      </c>
      <c r="H2937">
        <f t="shared" si="198"/>
        <v>91</v>
      </c>
      <c r="I2937" t="str">
        <f t="shared" si="199"/>
        <v>E7Z7G0_SALMO/177-268</v>
      </c>
      <c r="J2937" t="str">
        <f>CONCATENATE(K2937,"_",LEFT(O2937,3),"_",LEFT(Q2937,3),"_",B2937)</f>
        <v>N_Ent_Sal_E7Z7G0</v>
      </c>
      <c r="K2937" t="str">
        <f>IF(C2937="Secretin_N, Secretin, TraK","T","N")</f>
        <v>N</v>
      </c>
      <c r="L2937" t="str">
        <f>VLOOKUP(B2937,'Uniprot taxonomy'!B:R,4,FALSE)</f>
        <v>Proteobacteria</v>
      </c>
      <c r="M2937" t="str">
        <f>LEFT(VLOOKUP(B2937,'Uniprot taxonomy'!B:R,5,FALSE))</f>
        <v>G</v>
      </c>
      <c r="N2937" t="str">
        <f>VLOOKUP(B2937,'Uniprot taxonomy'!B:R,5,FALSE)</f>
        <v>Gammaproteobacteria</v>
      </c>
      <c r="O2937" t="str">
        <f>VLOOKUP(B2937,'Uniprot taxonomy'!B:R,6,FALSE)</f>
        <v>Enterobacteriales</v>
      </c>
      <c r="P2937" t="str">
        <f>VLOOKUP(B2937,'Uniprot taxonomy'!B:R,7,FALSE)</f>
        <v>Enterobacteriaceae</v>
      </c>
      <c r="Q2937" t="str">
        <f>VLOOKUP(B2937,'Uniprot taxonomy'!B:R,8,FALSE)</f>
        <v>Salmonella</v>
      </c>
    </row>
    <row r="2938" spans="1:17" hidden="1" x14ac:dyDescent="0.25">
      <c r="A2938" t="s">
        <v>6205</v>
      </c>
      <c r="B2938" t="s">
        <v>6206</v>
      </c>
      <c r="C2938" t="e">
        <f>VLOOKUP('Домены Secretin_N'!B2938,'AC-Architecture'!A:C,3,FALSE)</f>
        <v>#N/A</v>
      </c>
      <c r="D2938">
        <v>389</v>
      </c>
      <c r="E2938" t="s">
        <v>3632</v>
      </c>
      <c r="F2938">
        <v>96</v>
      </c>
      <c r="G2938">
        <v>157</v>
      </c>
      <c r="H2938">
        <f t="shared" si="198"/>
        <v>61</v>
      </c>
      <c r="I2938" t="str">
        <f t="shared" si="199"/>
        <v>E7Z9Y2_SALMO/96-157</v>
      </c>
      <c r="K2938" t="e">
        <f>IF(C2938="Secretin_N, Secretin, TraK","T","N")</f>
        <v>#N/A</v>
      </c>
      <c r="L2938" t="e">
        <f>VLOOKUP(E2938,'Uniprot taxonomy'!E:J,4,FALSE)</f>
        <v>#N/A</v>
      </c>
      <c r="M2938" t="e">
        <f>LEFT(VLOOKUP(B2938,'Uniprot taxonomy'!B:R,5,FALSE))</f>
        <v>#N/A</v>
      </c>
      <c r="N2938" t="e">
        <f>VLOOKUP(B2938,'Uniprot taxonomy'!B:R,5,FALSE)</f>
        <v>#N/A</v>
      </c>
      <c r="O2938" t="e">
        <f>VLOOKUP(B2938,'Uniprot taxonomy'!B:R,6,FALSE)</f>
        <v>#N/A</v>
      </c>
      <c r="P2938" t="e">
        <f>VLOOKUP(B2938,'Uniprot taxonomy'!B:R,7,FALSE)</f>
        <v>#N/A</v>
      </c>
      <c r="Q2938" t="e">
        <f>VLOOKUP(B2938,'Uniprot taxonomy'!B:R,8,FALSE)</f>
        <v>#N/A</v>
      </c>
    </row>
    <row r="2939" spans="1:17" x14ac:dyDescent="0.25">
      <c r="A2939" t="s">
        <v>794</v>
      </c>
      <c r="B2939" t="s">
        <v>2093</v>
      </c>
      <c r="C2939" t="str">
        <f>VLOOKUP('Домены Secretin_N'!B2939,'AC-Architecture'!A:C,3,FALSE)</f>
        <v>Secretin_N, Secretin</v>
      </c>
      <c r="D2939">
        <v>562</v>
      </c>
      <c r="E2939" t="s">
        <v>3632</v>
      </c>
      <c r="F2939">
        <v>180</v>
      </c>
      <c r="G2939">
        <v>303</v>
      </c>
      <c r="H2939">
        <f t="shared" si="198"/>
        <v>123</v>
      </c>
      <c r="I2939" t="str">
        <f t="shared" si="199"/>
        <v>E7ZB38_SALMO/180-303</v>
      </c>
      <c r="J2939" t="str">
        <f>CONCATENATE(K2939,"_",LEFT(O2939,3),"_",LEFT(Q2939,3),"_",B2939)</f>
        <v>N_Ent_Sal_E7ZB38</v>
      </c>
      <c r="K2939" t="str">
        <f>IF(C2939="Secretin_N, Secretin, TraK","T","N")</f>
        <v>N</v>
      </c>
      <c r="L2939" t="str">
        <f>VLOOKUP(B2939,'Uniprot taxonomy'!B:R,4,FALSE)</f>
        <v>Proteobacteria</v>
      </c>
      <c r="M2939" t="str">
        <f>LEFT(VLOOKUP(B2939,'Uniprot taxonomy'!B:R,5,FALSE))</f>
        <v>G</v>
      </c>
      <c r="N2939" t="str">
        <f>VLOOKUP(B2939,'Uniprot taxonomy'!B:R,5,FALSE)</f>
        <v>Gammaproteobacteria</v>
      </c>
      <c r="O2939" t="str">
        <f>VLOOKUP(B2939,'Uniprot taxonomy'!B:R,6,FALSE)</f>
        <v>Enterobacteriales</v>
      </c>
      <c r="P2939" t="str">
        <f>VLOOKUP(B2939,'Uniprot taxonomy'!B:R,7,FALSE)</f>
        <v>Enterobacteriaceae</v>
      </c>
      <c r="Q2939" t="str">
        <f>VLOOKUP(B2939,'Uniprot taxonomy'!B:R,8,FALSE)</f>
        <v>Salmonella</v>
      </c>
    </row>
    <row r="2940" spans="1:17" hidden="1" x14ac:dyDescent="0.25">
      <c r="A2940" t="s">
        <v>6207</v>
      </c>
      <c r="B2940" t="s">
        <v>6208</v>
      </c>
      <c r="C2940" t="e">
        <f>VLOOKUP('Домены Secretin_N'!B2940,'AC-Architecture'!A:C,3,FALSE)</f>
        <v>#N/A</v>
      </c>
      <c r="D2940">
        <v>389</v>
      </c>
      <c r="E2940" t="s">
        <v>3632</v>
      </c>
      <c r="F2940">
        <v>96</v>
      </c>
      <c r="G2940">
        <v>157</v>
      </c>
      <c r="H2940">
        <f t="shared" si="198"/>
        <v>61</v>
      </c>
      <c r="I2940" t="str">
        <f t="shared" si="199"/>
        <v>E7ZIK1_SALMO/96-157</v>
      </c>
      <c r="K2940" t="e">
        <f>IF(C2940="Secretin_N, Secretin, TraK","T","N")</f>
        <v>#N/A</v>
      </c>
      <c r="L2940" t="e">
        <f>VLOOKUP(E2940,'Uniprot taxonomy'!E:J,4,FALSE)</f>
        <v>#N/A</v>
      </c>
      <c r="M2940" t="e">
        <f>LEFT(VLOOKUP(B2940,'Uniprot taxonomy'!B:R,5,FALSE))</f>
        <v>#N/A</v>
      </c>
      <c r="N2940" t="e">
        <f>VLOOKUP(B2940,'Uniprot taxonomy'!B:R,5,FALSE)</f>
        <v>#N/A</v>
      </c>
      <c r="O2940" t="e">
        <f>VLOOKUP(B2940,'Uniprot taxonomy'!B:R,6,FALSE)</f>
        <v>#N/A</v>
      </c>
      <c r="P2940" t="e">
        <f>VLOOKUP(B2940,'Uniprot taxonomy'!B:R,7,FALSE)</f>
        <v>#N/A</v>
      </c>
      <c r="Q2940" t="e">
        <f>VLOOKUP(B2940,'Uniprot taxonomy'!B:R,8,FALSE)</f>
        <v>#N/A</v>
      </c>
    </row>
    <row r="2941" spans="1:17" x14ac:dyDescent="0.25">
      <c r="A2941" t="s">
        <v>795</v>
      </c>
      <c r="B2941" t="s">
        <v>2094</v>
      </c>
      <c r="C2941" t="str">
        <f>VLOOKUP('Домены Secretin_N'!B2941,'AC-Architecture'!A:C,3,FALSE)</f>
        <v>Secretin_N, Secretin</v>
      </c>
      <c r="D2941">
        <v>562</v>
      </c>
      <c r="E2941" t="s">
        <v>3632</v>
      </c>
      <c r="F2941">
        <v>180</v>
      </c>
      <c r="G2941">
        <v>303</v>
      </c>
      <c r="H2941">
        <f t="shared" si="198"/>
        <v>123</v>
      </c>
      <c r="I2941" t="str">
        <f t="shared" si="199"/>
        <v>E7ZKP7_SALMO/180-303</v>
      </c>
      <c r="J2941" t="str">
        <f t="shared" ref="J2941:J2942" si="207">CONCATENATE(K2941,"_",LEFT(O2941,3),"_",LEFT(Q2941,3),"_",B2941)</f>
        <v>N_Ent_Sal_E7ZKP7</v>
      </c>
      <c r="K2941" t="str">
        <f>IF(C2941="Secretin_N, Secretin, TraK","T","N")</f>
        <v>N</v>
      </c>
      <c r="L2941" t="str">
        <f>VLOOKUP(B2941,'Uniprot taxonomy'!B:R,4,FALSE)</f>
        <v>Proteobacteria</v>
      </c>
      <c r="M2941" t="str">
        <f>LEFT(VLOOKUP(B2941,'Uniprot taxonomy'!B:R,5,FALSE))</f>
        <v>G</v>
      </c>
      <c r="N2941" t="str">
        <f>VLOOKUP(B2941,'Uniprot taxonomy'!B:R,5,FALSE)</f>
        <v>Gammaproteobacteria</v>
      </c>
      <c r="O2941" t="str">
        <f>VLOOKUP(B2941,'Uniprot taxonomy'!B:R,6,FALSE)</f>
        <v>Enterobacteriales</v>
      </c>
      <c r="P2941" t="str">
        <f>VLOOKUP(B2941,'Uniprot taxonomy'!B:R,7,FALSE)</f>
        <v>Enterobacteriaceae</v>
      </c>
      <c r="Q2941" t="str">
        <f>VLOOKUP(B2941,'Uniprot taxonomy'!B:R,8,FALSE)</f>
        <v>Salmonella</v>
      </c>
    </row>
    <row r="2942" spans="1:17" x14ac:dyDescent="0.25">
      <c r="A2942" t="s">
        <v>796</v>
      </c>
      <c r="B2942" t="s">
        <v>2095</v>
      </c>
      <c r="C2942" t="str">
        <f>VLOOKUP('Домены Secretin_N'!B2942,'AC-Architecture'!A:C,3,FALSE)</f>
        <v>Secretin_N, Secretin</v>
      </c>
      <c r="D2942">
        <v>497</v>
      </c>
      <c r="E2942" t="s">
        <v>3632</v>
      </c>
      <c r="F2942">
        <v>177</v>
      </c>
      <c r="G2942">
        <v>268</v>
      </c>
      <c r="H2942">
        <f t="shared" si="198"/>
        <v>91</v>
      </c>
      <c r="I2942" t="str">
        <f t="shared" si="199"/>
        <v>E7ZL39_SALMO/177-268</v>
      </c>
      <c r="J2942" t="str">
        <f t="shared" si="207"/>
        <v>N_Ent_Sal_E7ZL39</v>
      </c>
      <c r="K2942" t="str">
        <f>IF(C2942="Secretin_N, Secretin, TraK","T","N")</f>
        <v>N</v>
      </c>
      <c r="L2942" t="str">
        <f>VLOOKUP(B2942,'Uniprot taxonomy'!B:R,4,FALSE)</f>
        <v>Proteobacteria</v>
      </c>
      <c r="M2942" t="str">
        <f>LEFT(VLOOKUP(B2942,'Uniprot taxonomy'!B:R,5,FALSE))</f>
        <v>G</v>
      </c>
      <c r="N2942" t="str">
        <f>VLOOKUP(B2942,'Uniprot taxonomy'!B:R,5,FALSE)</f>
        <v>Gammaproteobacteria</v>
      </c>
      <c r="O2942" t="str">
        <f>VLOOKUP(B2942,'Uniprot taxonomy'!B:R,6,FALSE)</f>
        <v>Enterobacteriales</v>
      </c>
      <c r="P2942" t="str">
        <f>VLOOKUP(B2942,'Uniprot taxonomy'!B:R,7,FALSE)</f>
        <v>Enterobacteriaceae</v>
      </c>
      <c r="Q2942" t="str">
        <f>VLOOKUP(B2942,'Uniprot taxonomy'!B:R,8,FALSE)</f>
        <v>Salmonella</v>
      </c>
    </row>
    <row r="2943" spans="1:17" hidden="1" x14ac:dyDescent="0.25">
      <c r="A2943" t="s">
        <v>6209</v>
      </c>
      <c r="B2943" t="s">
        <v>6210</v>
      </c>
      <c r="C2943" t="e">
        <f>VLOOKUP('Домены Secretin_N'!B2943,'AC-Architecture'!A:C,3,FALSE)</f>
        <v>#N/A</v>
      </c>
      <c r="D2943">
        <v>389</v>
      </c>
      <c r="E2943" t="s">
        <v>3632</v>
      </c>
      <c r="F2943">
        <v>96</v>
      </c>
      <c r="G2943">
        <v>157</v>
      </c>
      <c r="H2943">
        <f t="shared" si="198"/>
        <v>61</v>
      </c>
      <c r="I2943" t="str">
        <f t="shared" si="199"/>
        <v>E7ZWL0_SALMO/96-157</v>
      </c>
      <c r="K2943" t="e">
        <f>IF(C2943="Secretin_N, Secretin, TraK","T","N")</f>
        <v>#N/A</v>
      </c>
      <c r="L2943" t="e">
        <f>VLOOKUP(E2943,'Uniprot taxonomy'!E:J,4,FALSE)</f>
        <v>#N/A</v>
      </c>
      <c r="M2943" t="e">
        <f>LEFT(VLOOKUP(B2943,'Uniprot taxonomy'!B:R,5,FALSE))</f>
        <v>#N/A</v>
      </c>
      <c r="N2943" t="e">
        <f>VLOOKUP(B2943,'Uniprot taxonomy'!B:R,5,FALSE)</f>
        <v>#N/A</v>
      </c>
      <c r="O2943" t="e">
        <f>VLOOKUP(B2943,'Uniprot taxonomy'!B:R,6,FALSE)</f>
        <v>#N/A</v>
      </c>
      <c r="P2943" t="e">
        <f>VLOOKUP(B2943,'Uniprot taxonomy'!B:R,7,FALSE)</f>
        <v>#N/A</v>
      </c>
      <c r="Q2943" t="e">
        <f>VLOOKUP(B2943,'Uniprot taxonomy'!B:R,8,FALSE)</f>
        <v>#N/A</v>
      </c>
    </row>
    <row r="2944" spans="1:17" x14ac:dyDescent="0.25">
      <c r="A2944" t="s">
        <v>797</v>
      </c>
      <c r="B2944" t="s">
        <v>2096</v>
      </c>
      <c r="C2944" t="str">
        <f>VLOOKUP('Домены Secretin_N'!B2944,'AC-Architecture'!A:C,3,FALSE)</f>
        <v>Secretin_N, Secretin</v>
      </c>
      <c r="D2944">
        <v>562</v>
      </c>
      <c r="E2944" t="s">
        <v>3632</v>
      </c>
      <c r="F2944">
        <v>180</v>
      </c>
      <c r="G2944">
        <v>303</v>
      </c>
      <c r="H2944">
        <f t="shared" si="198"/>
        <v>123</v>
      </c>
      <c r="I2944" t="str">
        <f t="shared" si="199"/>
        <v>E7ZXR3_SALMO/180-303</v>
      </c>
      <c r="J2944" t="str">
        <f t="shared" ref="J2944:J2945" si="208">CONCATENATE(K2944,"_",LEFT(O2944,3),"_",LEFT(Q2944,3),"_",B2944)</f>
        <v>N_Ent_Sal_E7ZXR3</v>
      </c>
      <c r="K2944" t="str">
        <f>IF(C2944="Secretin_N, Secretin, TraK","T","N")</f>
        <v>N</v>
      </c>
      <c r="L2944" t="str">
        <f>VLOOKUP(B2944,'Uniprot taxonomy'!B:R,4,FALSE)</f>
        <v>Proteobacteria</v>
      </c>
      <c r="M2944" t="str">
        <f>LEFT(VLOOKUP(B2944,'Uniprot taxonomy'!B:R,5,FALSE))</f>
        <v>G</v>
      </c>
      <c r="N2944" t="str">
        <f>VLOOKUP(B2944,'Uniprot taxonomy'!B:R,5,FALSE)</f>
        <v>Gammaproteobacteria</v>
      </c>
      <c r="O2944" t="str">
        <f>VLOOKUP(B2944,'Uniprot taxonomy'!B:R,6,FALSE)</f>
        <v>Enterobacteriales</v>
      </c>
      <c r="P2944" t="str">
        <f>VLOOKUP(B2944,'Uniprot taxonomy'!B:R,7,FALSE)</f>
        <v>Enterobacteriaceae</v>
      </c>
      <c r="Q2944" t="str">
        <f>VLOOKUP(B2944,'Uniprot taxonomy'!B:R,8,FALSE)</f>
        <v>Salmonella</v>
      </c>
    </row>
    <row r="2945" spans="1:17" x14ac:dyDescent="0.25">
      <c r="A2945" t="s">
        <v>798</v>
      </c>
      <c r="B2945" t="s">
        <v>2097</v>
      </c>
      <c r="C2945" t="str">
        <f>VLOOKUP('Домены Secretin_N'!B2945,'AC-Architecture'!A:C,3,FALSE)</f>
        <v>Secretin_N, Secretin</v>
      </c>
      <c r="D2945">
        <v>497</v>
      </c>
      <c r="E2945" t="s">
        <v>3632</v>
      </c>
      <c r="F2945">
        <v>177</v>
      </c>
      <c r="G2945">
        <v>268</v>
      </c>
      <c r="H2945">
        <f t="shared" si="198"/>
        <v>91</v>
      </c>
      <c r="I2945" t="str">
        <f t="shared" si="199"/>
        <v>E7ZZW7_SALMO/177-268</v>
      </c>
      <c r="J2945" t="str">
        <f t="shared" si="208"/>
        <v>N_Ent_Sal_E7ZZW7</v>
      </c>
      <c r="K2945" t="str">
        <f>IF(C2945="Secretin_N, Secretin, TraK","T","N")</f>
        <v>N</v>
      </c>
      <c r="L2945" t="str">
        <f>VLOOKUP(B2945,'Uniprot taxonomy'!B:R,4,FALSE)</f>
        <v>Proteobacteria</v>
      </c>
      <c r="M2945" t="str">
        <f>LEFT(VLOOKUP(B2945,'Uniprot taxonomy'!B:R,5,FALSE))</f>
        <v>G</v>
      </c>
      <c r="N2945" t="str">
        <f>VLOOKUP(B2945,'Uniprot taxonomy'!B:R,5,FALSE)</f>
        <v>Gammaproteobacteria</v>
      </c>
      <c r="O2945" t="str">
        <f>VLOOKUP(B2945,'Uniprot taxonomy'!B:R,6,FALSE)</f>
        <v>Enterobacteriales</v>
      </c>
      <c r="P2945" t="str">
        <f>VLOOKUP(B2945,'Uniprot taxonomy'!B:R,7,FALSE)</f>
        <v>Enterobacteriaceae</v>
      </c>
      <c r="Q2945" t="str">
        <f>VLOOKUP(B2945,'Uniprot taxonomy'!B:R,8,FALSE)</f>
        <v>Salmonella</v>
      </c>
    </row>
    <row r="2946" spans="1:17" hidden="1" x14ac:dyDescent="0.25">
      <c r="A2946" t="s">
        <v>6211</v>
      </c>
      <c r="B2946" t="s">
        <v>6212</v>
      </c>
      <c r="C2946" t="e">
        <f>VLOOKUP('Домены Secretin_N'!B2946,'AC-Architecture'!A:C,3,FALSE)</f>
        <v>#N/A</v>
      </c>
      <c r="D2946">
        <v>389</v>
      </c>
      <c r="E2946" t="s">
        <v>3632</v>
      </c>
      <c r="F2946">
        <v>96</v>
      </c>
      <c r="G2946">
        <v>157</v>
      </c>
      <c r="H2946">
        <f t="shared" si="198"/>
        <v>61</v>
      </c>
      <c r="I2946" t="str">
        <f t="shared" si="199"/>
        <v>E8A8L2_SALMO/96-157</v>
      </c>
      <c r="K2946" t="e">
        <f>IF(C2946="Secretin_N, Secretin, TraK","T","N")</f>
        <v>#N/A</v>
      </c>
      <c r="L2946" t="e">
        <f>VLOOKUP(E2946,'Uniprot taxonomy'!E:J,4,FALSE)</f>
        <v>#N/A</v>
      </c>
      <c r="M2946" t="e">
        <f>LEFT(VLOOKUP(B2946,'Uniprot taxonomy'!B:R,5,FALSE))</f>
        <v>#N/A</v>
      </c>
      <c r="N2946" t="e">
        <f>VLOOKUP(B2946,'Uniprot taxonomy'!B:R,5,FALSE)</f>
        <v>#N/A</v>
      </c>
      <c r="O2946" t="e">
        <f>VLOOKUP(B2946,'Uniprot taxonomy'!B:R,6,FALSE)</f>
        <v>#N/A</v>
      </c>
      <c r="P2946" t="e">
        <f>VLOOKUP(B2946,'Uniprot taxonomy'!B:R,7,FALSE)</f>
        <v>#N/A</v>
      </c>
      <c r="Q2946" t="e">
        <f>VLOOKUP(B2946,'Uniprot taxonomy'!B:R,8,FALSE)</f>
        <v>#N/A</v>
      </c>
    </row>
    <row r="2947" spans="1:17" x14ac:dyDescent="0.25">
      <c r="A2947" t="s">
        <v>799</v>
      </c>
      <c r="B2947" t="s">
        <v>2098</v>
      </c>
      <c r="C2947" t="str">
        <f>VLOOKUP('Домены Secretin_N'!B2947,'AC-Architecture'!A:C,3,FALSE)</f>
        <v>Secretin_N, Secretin</v>
      </c>
      <c r="D2947">
        <v>562</v>
      </c>
      <c r="E2947" t="s">
        <v>3632</v>
      </c>
      <c r="F2947">
        <v>180</v>
      </c>
      <c r="G2947">
        <v>303</v>
      </c>
      <c r="H2947">
        <f t="shared" ref="H2947:H3010" si="209">G2947-F2947</f>
        <v>123</v>
      </c>
      <c r="I2947" t="str">
        <f t="shared" ref="I2947:I3010" si="210">CONCATENATE(A2947,"/",F2947,"-",G2947)</f>
        <v>E8ABJ3_SALMO/180-303</v>
      </c>
      <c r="J2947" t="str">
        <f t="shared" ref="J2947:J2949" si="211">CONCATENATE(K2947,"_",LEFT(O2947,3),"_",LEFT(Q2947,3),"_",B2947)</f>
        <v>N_Ent_Sal_E8ABJ3</v>
      </c>
      <c r="K2947" t="str">
        <f>IF(C2947="Secretin_N, Secretin, TraK","T","N")</f>
        <v>N</v>
      </c>
      <c r="L2947" t="str">
        <f>VLOOKUP(B2947,'Uniprot taxonomy'!B:R,4,FALSE)</f>
        <v>Proteobacteria</v>
      </c>
      <c r="M2947" t="str">
        <f>LEFT(VLOOKUP(B2947,'Uniprot taxonomy'!B:R,5,FALSE))</f>
        <v>G</v>
      </c>
      <c r="N2947" t="str">
        <f>VLOOKUP(B2947,'Uniprot taxonomy'!B:R,5,FALSE)</f>
        <v>Gammaproteobacteria</v>
      </c>
      <c r="O2947" t="str">
        <f>VLOOKUP(B2947,'Uniprot taxonomy'!B:R,6,FALSE)</f>
        <v>Enterobacteriales</v>
      </c>
      <c r="P2947" t="str">
        <f>VLOOKUP(B2947,'Uniprot taxonomy'!B:R,7,FALSE)</f>
        <v>Enterobacteriaceae</v>
      </c>
      <c r="Q2947" t="str">
        <f>VLOOKUP(B2947,'Uniprot taxonomy'!B:R,8,FALSE)</f>
        <v>Salmonella</v>
      </c>
    </row>
    <row r="2948" spans="1:17" x14ac:dyDescent="0.25">
      <c r="A2948" t="s">
        <v>800</v>
      </c>
      <c r="B2948" t="s">
        <v>2099</v>
      </c>
      <c r="C2948" t="str">
        <f>VLOOKUP('Домены Secretin_N'!B2948,'AC-Architecture'!A:C,3,FALSE)</f>
        <v>Secretin_N, Secretin</v>
      </c>
      <c r="D2948">
        <v>497</v>
      </c>
      <c r="E2948" t="s">
        <v>3632</v>
      </c>
      <c r="F2948">
        <v>177</v>
      </c>
      <c r="G2948">
        <v>268</v>
      </c>
      <c r="H2948">
        <f t="shared" si="209"/>
        <v>91</v>
      </c>
      <c r="I2948" t="str">
        <f t="shared" si="210"/>
        <v>E8AFN3_SALMO/177-268</v>
      </c>
      <c r="J2948" t="str">
        <f t="shared" si="211"/>
        <v>N_Ent_Sal_E8AFN3</v>
      </c>
      <c r="K2948" t="str">
        <f>IF(C2948="Secretin_N, Secretin, TraK","T","N")</f>
        <v>N</v>
      </c>
      <c r="L2948" t="str">
        <f>VLOOKUP(B2948,'Uniprot taxonomy'!B:R,4,FALSE)</f>
        <v>Proteobacteria</v>
      </c>
      <c r="M2948" t="str">
        <f>LEFT(VLOOKUP(B2948,'Uniprot taxonomy'!B:R,5,FALSE))</f>
        <v>G</v>
      </c>
      <c r="N2948" t="str">
        <f>VLOOKUP(B2948,'Uniprot taxonomy'!B:R,5,FALSE)</f>
        <v>Gammaproteobacteria</v>
      </c>
      <c r="O2948" t="str">
        <f>VLOOKUP(B2948,'Uniprot taxonomy'!B:R,6,FALSE)</f>
        <v>Enterobacteriales</v>
      </c>
      <c r="P2948" t="str">
        <f>VLOOKUP(B2948,'Uniprot taxonomy'!B:R,7,FALSE)</f>
        <v>Enterobacteriaceae</v>
      </c>
      <c r="Q2948" t="str">
        <f>VLOOKUP(B2948,'Uniprot taxonomy'!B:R,8,FALSE)</f>
        <v>Salmonella</v>
      </c>
    </row>
    <row r="2949" spans="1:17" x14ac:dyDescent="0.25">
      <c r="A2949" t="s">
        <v>801</v>
      </c>
      <c r="B2949" t="s">
        <v>2100</v>
      </c>
      <c r="C2949" t="str">
        <f>VLOOKUP('Домены Secretin_N'!B2949,'AC-Architecture'!A:C,3,FALSE)</f>
        <v>Secretin_N, Secretin</v>
      </c>
      <c r="D2949">
        <v>497</v>
      </c>
      <c r="E2949" t="s">
        <v>3632</v>
      </c>
      <c r="F2949">
        <v>177</v>
      </c>
      <c r="G2949">
        <v>268</v>
      </c>
      <c r="H2949">
        <f t="shared" si="209"/>
        <v>91</v>
      </c>
      <c r="I2949" t="str">
        <f t="shared" si="210"/>
        <v>E8AJW9_SALMO/177-268</v>
      </c>
      <c r="J2949" t="str">
        <f t="shared" si="211"/>
        <v>N_Ent_Sal_E8AJW9</v>
      </c>
      <c r="K2949" t="str">
        <f>IF(C2949="Secretin_N, Secretin, TraK","T","N")</f>
        <v>N</v>
      </c>
      <c r="L2949" t="str">
        <f>VLOOKUP(B2949,'Uniprot taxonomy'!B:R,4,FALSE)</f>
        <v>Proteobacteria</v>
      </c>
      <c r="M2949" t="str">
        <f>LEFT(VLOOKUP(B2949,'Uniprot taxonomy'!B:R,5,FALSE))</f>
        <v>G</v>
      </c>
      <c r="N2949" t="str">
        <f>VLOOKUP(B2949,'Uniprot taxonomy'!B:R,5,FALSE)</f>
        <v>Gammaproteobacteria</v>
      </c>
      <c r="O2949" t="str">
        <f>VLOOKUP(B2949,'Uniprot taxonomy'!B:R,6,FALSE)</f>
        <v>Enterobacteriales</v>
      </c>
      <c r="P2949" t="str">
        <f>VLOOKUP(B2949,'Uniprot taxonomy'!B:R,7,FALSE)</f>
        <v>Enterobacteriaceae</v>
      </c>
      <c r="Q2949" t="str">
        <f>VLOOKUP(B2949,'Uniprot taxonomy'!B:R,8,FALSE)</f>
        <v>Salmonella</v>
      </c>
    </row>
    <row r="2950" spans="1:17" hidden="1" x14ac:dyDescent="0.25">
      <c r="A2950" t="s">
        <v>6213</v>
      </c>
      <c r="B2950" t="s">
        <v>6214</v>
      </c>
      <c r="C2950" t="e">
        <f>VLOOKUP('Домены Secretin_N'!B2950,'AC-Architecture'!A:C,3,FALSE)</f>
        <v>#N/A</v>
      </c>
      <c r="D2950">
        <v>389</v>
      </c>
      <c r="E2950" t="s">
        <v>3632</v>
      </c>
      <c r="F2950">
        <v>96</v>
      </c>
      <c r="G2950">
        <v>157</v>
      </c>
      <c r="H2950">
        <f t="shared" si="209"/>
        <v>61</v>
      </c>
      <c r="I2950" t="str">
        <f t="shared" si="210"/>
        <v>E8ASR9_SALMO/96-157</v>
      </c>
      <c r="K2950" t="e">
        <f>IF(C2950="Secretin_N, Secretin, TraK","T","N")</f>
        <v>#N/A</v>
      </c>
      <c r="L2950" t="e">
        <f>VLOOKUP(E2950,'Uniprot taxonomy'!E:J,4,FALSE)</f>
        <v>#N/A</v>
      </c>
      <c r="M2950" t="e">
        <f>LEFT(VLOOKUP(B2950,'Uniprot taxonomy'!B:R,5,FALSE))</f>
        <v>#N/A</v>
      </c>
      <c r="N2950" t="e">
        <f>VLOOKUP(B2950,'Uniprot taxonomy'!B:R,5,FALSE)</f>
        <v>#N/A</v>
      </c>
      <c r="O2950" t="e">
        <f>VLOOKUP(B2950,'Uniprot taxonomy'!B:R,6,FALSE)</f>
        <v>#N/A</v>
      </c>
      <c r="P2950" t="e">
        <f>VLOOKUP(B2950,'Uniprot taxonomy'!B:R,7,FALSE)</f>
        <v>#N/A</v>
      </c>
      <c r="Q2950" t="e">
        <f>VLOOKUP(B2950,'Uniprot taxonomy'!B:R,8,FALSE)</f>
        <v>#N/A</v>
      </c>
    </row>
    <row r="2951" spans="1:17" x14ac:dyDescent="0.25">
      <c r="A2951" t="s">
        <v>802</v>
      </c>
      <c r="B2951" t="s">
        <v>2101</v>
      </c>
      <c r="C2951" t="str">
        <f>VLOOKUP('Домены Secretin_N'!B2951,'AC-Architecture'!A:C,3,FALSE)</f>
        <v>Secretin_N, Secretin</v>
      </c>
      <c r="D2951">
        <v>562</v>
      </c>
      <c r="E2951" t="s">
        <v>3632</v>
      </c>
      <c r="F2951">
        <v>180</v>
      </c>
      <c r="G2951">
        <v>303</v>
      </c>
      <c r="H2951">
        <f t="shared" si="209"/>
        <v>123</v>
      </c>
      <c r="I2951" t="str">
        <f t="shared" si="210"/>
        <v>E8ATK0_SALMO/180-303</v>
      </c>
      <c r="J2951" t="str">
        <f t="shared" ref="J2951:J2953" si="212">CONCATENATE(K2951,"_",LEFT(O2951,3),"_",LEFT(Q2951,3),"_",B2951)</f>
        <v>N_Ent_Sal_E8ATK0</v>
      </c>
      <c r="K2951" t="str">
        <f>IF(C2951="Secretin_N, Secretin, TraK","T","N")</f>
        <v>N</v>
      </c>
      <c r="L2951" t="str">
        <f>VLOOKUP(B2951,'Uniprot taxonomy'!B:R,4,FALSE)</f>
        <v>Proteobacteria</v>
      </c>
      <c r="M2951" t="str">
        <f>LEFT(VLOOKUP(B2951,'Uniprot taxonomy'!B:R,5,FALSE))</f>
        <v>G</v>
      </c>
      <c r="N2951" t="str">
        <f>VLOOKUP(B2951,'Uniprot taxonomy'!B:R,5,FALSE)</f>
        <v>Gammaproteobacteria</v>
      </c>
      <c r="O2951" t="str">
        <f>VLOOKUP(B2951,'Uniprot taxonomy'!B:R,6,FALSE)</f>
        <v>Enterobacteriales</v>
      </c>
      <c r="P2951" t="str">
        <f>VLOOKUP(B2951,'Uniprot taxonomy'!B:R,7,FALSE)</f>
        <v>Enterobacteriaceae</v>
      </c>
      <c r="Q2951" t="str">
        <f>VLOOKUP(B2951,'Uniprot taxonomy'!B:R,8,FALSE)</f>
        <v>Salmonella</v>
      </c>
    </row>
    <row r="2952" spans="1:17" x14ac:dyDescent="0.25">
      <c r="A2952" t="s">
        <v>803</v>
      </c>
      <c r="B2952" t="s">
        <v>2102</v>
      </c>
      <c r="C2952" t="str">
        <f>VLOOKUP('Домены Secretin_N'!B2952,'AC-Architecture'!A:C,3,FALSE)</f>
        <v>Secretin_N, Secretin</v>
      </c>
      <c r="D2952">
        <v>562</v>
      </c>
      <c r="E2952" t="s">
        <v>3632</v>
      </c>
      <c r="F2952">
        <v>180</v>
      </c>
      <c r="G2952">
        <v>303</v>
      </c>
      <c r="H2952">
        <f t="shared" si="209"/>
        <v>123</v>
      </c>
      <c r="I2952" t="str">
        <f t="shared" si="210"/>
        <v>E8B0V6_SALMO/180-303</v>
      </c>
      <c r="J2952" t="str">
        <f t="shared" si="212"/>
        <v>N_Ent_Sal_E8B0V6</v>
      </c>
      <c r="K2952" t="str">
        <f>IF(C2952="Secretin_N, Secretin, TraK","T","N")</f>
        <v>N</v>
      </c>
      <c r="L2952" t="str">
        <f>VLOOKUP(B2952,'Uniprot taxonomy'!B:R,4,FALSE)</f>
        <v>Proteobacteria</v>
      </c>
      <c r="M2952" t="str">
        <f>LEFT(VLOOKUP(B2952,'Uniprot taxonomy'!B:R,5,FALSE))</f>
        <v>G</v>
      </c>
      <c r="N2952" t="str">
        <f>VLOOKUP(B2952,'Uniprot taxonomy'!B:R,5,FALSE)</f>
        <v>Gammaproteobacteria</v>
      </c>
      <c r="O2952" t="str">
        <f>VLOOKUP(B2952,'Uniprot taxonomy'!B:R,6,FALSE)</f>
        <v>Enterobacteriales</v>
      </c>
      <c r="P2952" t="str">
        <f>VLOOKUP(B2952,'Uniprot taxonomy'!B:R,7,FALSE)</f>
        <v>Enterobacteriaceae</v>
      </c>
      <c r="Q2952" t="str">
        <f>VLOOKUP(B2952,'Uniprot taxonomy'!B:R,8,FALSE)</f>
        <v>Salmonella</v>
      </c>
    </row>
    <row r="2953" spans="1:17" x14ac:dyDescent="0.25">
      <c r="A2953" t="s">
        <v>804</v>
      </c>
      <c r="B2953" t="s">
        <v>2103</v>
      </c>
      <c r="C2953" t="str">
        <f>VLOOKUP('Домены Secretin_N'!B2953,'AC-Architecture'!A:C,3,FALSE)</f>
        <v>Secretin_N, Secretin</v>
      </c>
      <c r="D2953">
        <v>497</v>
      </c>
      <c r="E2953" t="s">
        <v>3632</v>
      </c>
      <c r="F2953">
        <v>177</v>
      </c>
      <c r="G2953">
        <v>268</v>
      </c>
      <c r="H2953">
        <f t="shared" si="209"/>
        <v>91</v>
      </c>
      <c r="I2953" t="str">
        <f t="shared" si="210"/>
        <v>E8B1N5_SALMO/177-268</v>
      </c>
      <c r="J2953" t="str">
        <f t="shared" si="212"/>
        <v>N_Ent_Sal_E8B1N5</v>
      </c>
      <c r="K2953" t="str">
        <f>IF(C2953="Secretin_N, Secretin, TraK","T","N")</f>
        <v>N</v>
      </c>
      <c r="L2953" t="str">
        <f>VLOOKUP(B2953,'Uniprot taxonomy'!B:R,4,FALSE)</f>
        <v>Proteobacteria</v>
      </c>
      <c r="M2953" t="str">
        <f>LEFT(VLOOKUP(B2953,'Uniprot taxonomy'!B:R,5,FALSE))</f>
        <v>G</v>
      </c>
      <c r="N2953" t="str">
        <f>VLOOKUP(B2953,'Uniprot taxonomy'!B:R,5,FALSE)</f>
        <v>Gammaproteobacteria</v>
      </c>
      <c r="O2953" t="str">
        <f>VLOOKUP(B2953,'Uniprot taxonomy'!B:R,6,FALSE)</f>
        <v>Enterobacteriales</v>
      </c>
      <c r="P2953" t="str">
        <f>VLOOKUP(B2953,'Uniprot taxonomy'!B:R,7,FALSE)</f>
        <v>Enterobacteriaceae</v>
      </c>
      <c r="Q2953" t="str">
        <f>VLOOKUP(B2953,'Uniprot taxonomy'!B:R,8,FALSE)</f>
        <v>Salmonella</v>
      </c>
    </row>
    <row r="2954" spans="1:17" hidden="1" x14ac:dyDescent="0.25">
      <c r="A2954" t="s">
        <v>6215</v>
      </c>
      <c r="B2954" t="s">
        <v>6216</v>
      </c>
      <c r="C2954" t="e">
        <f>VLOOKUP('Домены Secretin_N'!B2954,'AC-Architecture'!A:C,3,FALSE)</f>
        <v>#N/A</v>
      </c>
      <c r="D2954">
        <v>389</v>
      </c>
      <c r="E2954" t="s">
        <v>3632</v>
      </c>
      <c r="F2954">
        <v>96</v>
      </c>
      <c r="G2954">
        <v>157</v>
      </c>
      <c r="H2954">
        <f t="shared" si="209"/>
        <v>61</v>
      </c>
      <c r="I2954" t="str">
        <f t="shared" si="210"/>
        <v>E8B4V4_SALMO/96-157</v>
      </c>
      <c r="K2954" t="e">
        <f>IF(C2954="Secretin_N, Secretin, TraK","T","N")</f>
        <v>#N/A</v>
      </c>
      <c r="L2954" t="e">
        <f>VLOOKUP(E2954,'Uniprot taxonomy'!E:J,4,FALSE)</f>
        <v>#N/A</v>
      </c>
      <c r="M2954" t="e">
        <f>LEFT(VLOOKUP(B2954,'Uniprot taxonomy'!B:R,5,FALSE))</f>
        <v>#N/A</v>
      </c>
      <c r="N2954" t="e">
        <f>VLOOKUP(B2954,'Uniprot taxonomy'!B:R,5,FALSE)</f>
        <v>#N/A</v>
      </c>
      <c r="O2954" t="e">
        <f>VLOOKUP(B2954,'Uniprot taxonomy'!B:R,6,FALSE)</f>
        <v>#N/A</v>
      </c>
      <c r="P2954" t="e">
        <f>VLOOKUP(B2954,'Uniprot taxonomy'!B:R,7,FALSE)</f>
        <v>#N/A</v>
      </c>
      <c r="Q2954" t="e">
        <f>VLOOKUP(B2954,'Uniprot taxonomy'!B:R,8,FALSE)</f>
        <v>#N/A</v>
      </c>
    </row>
    <row r="2955" spans="1:17" x14ac:dyDescent="0.25">
      <c r="A2955" t="s">
        <v>805</v>
      </c>
      <c r="B2955" t="s">
        <v>2104</v>
      </c>
      <c r="C2955" t="str">
        <f>VLOOKUP('Домены Secretin_N'!B2955,'AC-Architecture'!A:C,3,FALSE)</f>
        <v>Secretin_N, Secretin</v>
      </c>
      <c r="D2955">
        <v>562</v>
      </c>
      <c r="E2955" t="s">
        <v>3632</v>
      </c>
      <c r="F2955">
        <v>180</v>
      </c>
      <c r="G2955">
        <v>303</v>
      </c>
      <c r="H2955">
        <f t="shared" si="209"/>
        <v>123</v>
      </c>
      <c r="I2955" t="str">
        <f t="shared" si="210"/>
        <v>E8B7Q3_SALMO/180-303</v>
      </c>
      <c r="J2955" t="str">
        <f t="shared" ref="J2955:J2956" si="213">CONCATENATE(K2955,"_",LEFT(O2955,3),"_",LEFT(Q2955,3),"_",B2955)</f>
        <v>N_Ent_Sal_E8B7Q3</v>
      </c>
      <c r="K2955" t="str">
        <f>IF(C2955="Secretin_N, Secretin, TraK","T","N")</f>
        <v>N</v>
      </c>
      <c r="L2955" t="str">
        <f>VLOOKUP(B2955,'Uniprot taxonomy'!B:R,4,FALSE)</f>
        <v>Proteobacteria</v>
      </c>
      <c r="M2955" t="str">
        <f>LEFT(VLOOKUP(B2955,'Uniprot taxonomy'!B:R,5,FALSE))</f>
        <v>G</v>
      </c>
      <c r="N2955" t="str">
        <f>VLOOKUP(B2955,'Uniprot taxonomy'!B:R,5,FALSE)</f>
        <v>Gammaproteobacteria</v>
      </c>
      <c r="O2955" t="str">
        <f>VLOOKUP(B2955,'Uniprot taxonomy'!B:R,6,FALSE)</f>
        <v>Enterobacteriales</v>
      </c>
      <c r="P2955" t="str">
        <f>VLOOKUP(B2955,'Uniprot taxonomy'!B:R,7,FALSE)</f>
        <v>Enterobacteriaceae</v>
      </c>
      <c r="Q2955" t="str">
        <f>VLOOKUP(B2955,'Uniprot taxonomy'!B:R,8,FALSE)</f>
        <v>Salmonella</v>
      </c>
    </row>
    <row r="2956" spans="1:17" x14ac:dyDescent="0.25">
      <c r="A2956" t="s">
        <v>806</v>
      </c>
      <c r="B2956" t="s">
        <v>2105</v>
      </c>
      <c r="C2956" t="str">
        <f>VLOOKUP('Домены Secretin_N'!B2956,'AC-Architecture'!A:C,3,FALSE)</f>
        <v>Secretin_N, Secretin</v>
      </c>
      <c r="D2956">
        <v>497</v>
      </c>
      <c r="E2956" t="s">
        <v>3632</v>
      </c>
      <c r="F2956">
        <v>177</v>
      </c>
      <c r="G2956">
        <v>268</v>
      </c>
      <c r="H2956">
        <f t="shared" si="209"/>
        <v>91</v>
      </c>
      <c r="I2956" t="str">
        <f t="shared" si="210"/>
        <v>E8BCC9_SALMO/177-268</v>
      </c>
      <c r="J2956" t="str">
        <f t="shared" si="213"/>
        <v>N_Ent_Sal_E8BCC9</v>
      </c>
      <c r="K2956" t="str">
        <f>IF(C2956="Secretin_N, Secretin, TraK","T","N")</f>
        <v>N</v>
      </c>
      <c r="L2956" t="str">
        <f>VLOOKUP(B2956,'Uniprot taxonomy'!B:R,4,FALSE)</f>
        <v>Proteobacteria</v>
      </c>
      <c r="M2956" t="str">
        <f>LEFT(VLOOKUP(B2956,'Uniprot taxonomy'!B:R,5,FALSE))</f>
        <v>G</v>
      </c>
      <c r="N2956" t="str">
        <f>VLOOKUP(B2956,'Uniprot taxonomy'!B:R,5,FALSE)</f>
        <v>Gammaproteobacteria</v>
      </c>
      <c r="O2956" t="str">
        <f>VLOOKUP(B2956,'Uniprot taxonomy'!B:R,6,FALSE)</f>
        <v>Enterobacteriales</v>
      </c>
      <c r="P2956" t="str">
        <f>VLOOKUP(B2956,'Uniprot taxonomy'!B:R,7,FALSE)</f>
        <v>Enterobacteriaceae</v>
      </c>
      <c r="Q2956" t="str">
        <f>VLOOKUP(B2956,'Uniprot taxonomy'!B:R,8,FALSE)</f>
        <v>Salmonella</v>
      </c>
    </row>
    <row r="2957" spans="1:17" hidden="1" x14ac:dyDescent="0.25">
      <c r="A2957" t="s">
        <v>6217</v>
      </c>
      <c r="B2957" t="s">
        <v>6218</v>
      </c>
      <c r="C2957" t="e">
        <f>VLOOKUP('Домены Secretin_N'!B2957,'AC-Architecture'!A:C,3,FALSE)</f>
        <v>#N/A</v>
      </c>
      <c r="D2957">
        <v>389</v>
      </c>
      <c r="E2957" t="s">
        <v>3632</v>
      </c>
      <c r="F2957">
        <v>96</v>
      </c>
      <c r="G2957">
        <v>157</v>
      </c>
      <c r="H2957">
        <f t="shared" si="209"/>
        <v>61</v>
      </c>
      <c r="I2957" t="str">
        <f t="shared" si="210"/>
        <v>E8BIU5_SALMO/96-157</v>
      </c>
      <c r="K2957" t="e">
        <f>IF(C2957="Secretin_N, Secretin, TraK","T","N")</f>
        <v>#N/A</v>
      </c>
      <c r="L2957" t="e">
        <f>VLOOKUP(E2957,'Uniprot taxonomy'!E:J,4,FALSE)</f>
        <v>#N/A</v>
      </c>
      <c r="M2957" t="e">
        <f>LEFT(VLOOKUP(B2957,'Uniprot taxonomy'!B:R,5,FALSE))</f>
        <v>#N/A</v>
      </c>
      <c r="N2957" t="e">
        <f>VLOOKUP(B2957,'Uniprot taxonomy'!B:R,5,FALSE)</f>
        <v>#N/A</v>
      </c>
      <c r="O2957" t="e">
        <f>VLOOKUP(B2957,'Uniprot taxonomy'!B:R,6,FALSE)</f>
        <v>#N/A</v>
      </c>
      <c r="P2957" t="e">
        <f>VLOOKUP(B2957,'Uniprot taxonomy'!B:R,7,FALSE)</f>
        <v>#N/A</v>
      </c>
      <c r="Q2957" t="e">
        <f>VLOOKUP(B2957,'Uniprot taxonomy'!B:R,8,FALSE)</f>
        <v>#N/A</v>
      </c>
    </row>
    <row r="2958" spans="1:17" x14ac:dyDescent="0.25">
      <c r="A2958" t="s">
        <v>807</v>
      </c>
      <c r="B2958" t="s">
        <v>2106</v>
      </c>
      <c r="C2958" t="str">
        <f>VLOOKUP('Домены Secretin_N'!B2958,'AC-Architecture'!A:C,3,FALSE)</f>
        <v>Secretin_N, Secretin</v>
      </c>
      <c r="D2958">
        <v>456</v>
      </c>
      <c r="E2958" t="s">
        <v>3632</v>
      </c>
      <c r="F2958">
        <v>74</v>
      </c>
      <c r="G2958">
        <v>197</v>
      </c>
      <c r="H2958">
        <f t="shared" si="209"/>
        <v>123</v>
      </c>
      <c r="I2958" t="str">
        <f t="shared" si="210"/>
        <v>E8BPH7_SALMO/74-197</v>
      </c>
      <c r="J2958" t="str">
        <f t="shared" ref="J2958:J2959" si="214">CONCATENATE(K2958,"_",LEFT(O2958,3),"_",LEFT(Q2958,3),"_",B2958)</f>
        <v>N_Ent_Sal_E8BPH7</v>
      </c>
      <c r="K2958" t="str">
        <f>IF(C2958="Secretin_N, Secretin, TraK","T","N")</f>
        <v>N</v>
      </c>
      <c r="L2958" t="str">
        <f>VLOOKUP(B2958,'Uniprot taxonomy'!B:R,4,FALSE)</f>
        <v>Proteobacteria</v>
      </c>
      <c r="M2958" t="str">
        <f>LEFT(VLOOKUP(B2958,'Uniprot taxonomy'!B:R,5,FALSE))</f>
        <v>G</v>
      </c>
      <c r="N2958" t="str">
        <f>VLOOKUP(B2958,'Uniprot taxonomy'!B:R,5,FALSE)</f>
        <v>Gammaproteobacteria</v>
      </c>
      <c r="O2958" t="str">
        <f>VLOOKUP(B2958,'Uniprot taxonomy'!B:R,6,FALSE)</f>
        <v>Enterobacteriales</v>
      </c>
      <c r="P2958" t="str">
        <f>VLOOKUP(B2958,'Uniprot taxonomy'!B:R,7,FALSE)</f>
        <v>Enterobacteriaceae</v>
      </c>
      <c r="Q2958" t="str">
        <f>VLOOKUP(B2958,'Uniprot taxonomy'!B:R,8,FALSE)</f>
        <v>Salmonella</v>
      </c>
    </row>
    <row r="2959" spans="1:17" x14ac:dyDescent="0.25">
      <c r="A2959" t="s">
        <v>808</v>
      </c>
      <c r="B2959" t="s">
        <v>2107</v>
      </c>
      <c r="C2959" t="str">
        <f>VLOOKUP('Домены Secretin_N'!B2959,'AC-Architecture'!A:C,3,FALSE)</f>
        <v>Secretin_N, Secretin</v>
      </c>
      <c r="D2959">
        <v>429</v>
      </c>
      <c r="E2959" t="s">
        <v>3632</v>
      </c>
      <c r="F2959">
        <v>109</v>
      </c>
      <c r="G2959">
        <v>200</v>
      </c>
      <c r="H2959">
        <f t="shared" si="209"/>
        <v>91</v>
      </c>
      <c r="I2959" t="str">
        <f t="shared" si="210"/>
        <v>E8BQ94_SALMO/109-200</v>
      </c>
      <c r="J2959" t="str">
        <f t="shared" si="214"/>
        <v>N_Ent_Sal_E8BQ94</v>
      </c>
      <c r="K2959" t="str">
        <f>IF(C2959="Secretin_N, Secretin, TraK","T","N")</f>
        <v>N</v>
      </c>
      <c r="L2959" t="str">
        <f>VLOOKUP(B2959,'Uniprot taxonomy'!B:R,4,FALSE)</f>
        <v>Proteobacteria</v>
      </c>
      <c r="M2959" t="str">
        <f>LEFT(VLOOKUP(B2959,'Uniprot taxonomy'!B:R,5,FALSE))</f>
        <v>G</v>
      </c>
      <c r="N2959" t="str">
        <f>VLOOKUP(B2959,'Uniprot taxonomy'!B:R,5,FALSE)</f>
        <v>Gammaproteobacteria</v>
      </c>
      <c r="O2959" t="str">
        <f>VLOOKUP(B2959,'Uniprot taxonomy'!B:R,6,FALSE)</f>
        <v>Enterobacteriales</v>
      </c>
      <c r="P2959" t="str">
        <f>VLOOKUP(B2959,'Uniprot taxonomy'!B:R,7,FALSE)</f>
        <v>Enterobacteriaceae</v>
      </c>
      <c r="Q2959" t="str">
        <f>VLOOKUP(B2959,'Uniprot taxonomy'!B:R,8,FALSE)</f>
        <v>Salmonella</v>
      </c>
    </row>
    <row r="2960" spans="1:17" hidden="1" x14ac:dyDescent="0.25">
      <c r="A2960" t="s">
        <v>6219</v>
      </c>
      <c r="B2960" t="s">
        <v>6220</v>
      </c>
      <c r="C2960" t="e">
        <f>VLOOKUP('Домены Secretin_N'!B2960,'AC-Architecture'!A:C,3,FALSE)</f>
        <v>#N/A</v>
      </c>
      <c r="D2960">
        <v>389</v>
      </c>
      <c r="E2960" t="s">
        <v>3632</v>
      </c>
      <c r="F2960">
        <v>96</v>
      </c>
      <c r="G2960">
        <v>157</v>
      </c>
      <c r="H2960">
        <f t="shared" si="209"/>
        <v>61</v>
      </c>
      <c r="I2960" t="str">
        <f t="shared" si="210"/>
        <v>E8BT62_SALMO/96-157</v>
      </c>
      <c r="K2960" t="e">
        <f>IF(C2960="Secretin_N, Secretin, TraK","T","N")</f>
        <v>#N/A</v>
      </c>
      <c r="L2960" t="e">
        <f>VLOOKUP(E2960,'Uniprot taxonomy'!E:J,4,FALSE)</f>
        <v>#N/A</v>
      </c>
      <c r="M2960" t="e">
        <f>LEFT(VLOOKUP(B2960,'Uniprot taxonomy'!B:R,5,FALSE))</f>
        <v>#N/A</v>
      </c>
      <c r="N2960" t="e">
        <f>VLOOKUP(B2960,'Uniprot taxonomy'!B:R,5,FALSE)</f>
        <v>#N/A</v>
      </c>
      <c r="O2960" t="e">
        <f>VLOOKUP(B2960,'Uniprot taxonomy'!B:R,6,FALSE)</f>
        <v>#N/A</v>
      </c>
      <c r="P2960" t="e">
        <f>VLOOKUP(B2960,'Uniprot taxonomy'!B:R,7,FALSE)</f>
        <v>#N/A</v>
      </c>
      <c r="Q2960" t="e">
        <f>VLOOKUP(B2960,'Uniprot taxonomy'!B:R,8,FALSE)</f>
        <v>#N/A</v>
      </c>
    </row>
    <row r="2961" spans="1:17" hidden="1" x14ac:dyDescent="0.25">
      <c r="A2961" t="s">
        <v>6221</v>
      </c>
      <c r="B2961" t="s">
        <v>6222</v>
      </c>
      <c r="C2961" t="e">
        <f>VLOOKUP('Домены Secretin_N'!B2961,'AC-Architecture'!A:C,3,FALSE)</f>
        <v>#N/A</v>
      </c>
      <c r="D2961">
        <v>389</v>
      </c>
      <c r="E2961" t="s">
        <v>3632</v>
      </c>
      <c r="F2961">
        <v>96</v>
      </c>
      <c r="G2961">
        <v>157</v>
      </c>
      <c r="H2961">
        <f t="shared" si="209"/>
        <v>61</v>
      </c>
      <c r="I2961" t="str">
        <f t="shared" si="210"/>
        <v>E8CDY1_SALMO/96-157</v>
      </c>
      <c r="K2961" t="e">
        <f>IF(C2961="Secretin_N, Secretin, TraK","T","N")</f>
        <v>#N/A</v>
      </c>
      <c r="L2961" t="e">
        <f>VLOOKUP(E2961,'Uniprot taxonomy'!E:J,4,FALSE)</f>
        <v>#N/A</v>
      </c>
      <c r="M2961" t="e">
        <f>LEFT(VLOOKUP(B2961,'Uniprot taxonomy'!B:R,5,FALSE))</f>
        <v>#N/A</v>
      </c>
      <c r="N2961" t="e">
        <f>VLOOKUP(B2961,'Uniprot taxonomy'!B:R,5,FALSE)</f>
        <v>#N/A</v>
      </c>
      <c r="O2961" t="e">
        <f>VLOOKUP(B2961,'Uniprot taxonomy'!B:R,6,FALSE)</f>
        <v>#N/A</v>
      </c>
      <c r="P2961" t="e">
        <f>VLOOKUP(B2961,'Uniprot taxonomy'!B:R,7,FALSE)</f>
        <v>#N/A</v>
      </c>
      <c r="Q2961" t="e">
        <f>VLOOKUP(B2961,'Uniprot taxonomy'!B:R,8,FALSE)</f>
        <v>#N/A</v>
      </c>
    </row>
    <row r="2962" spans="1:17" x14ac:dyDescent="0.25">
      <c r="A2962" t="s">
        <v>809</v>
      </c>
      <c r="B2962" t="s">
        <v>2108</v>
      </c>
      <c r="C2962" t="str">
        <f>VLOOKUP('Домены Secretin_N'!B2962,'AC-Architecture'!A:C,3,FALSE)</f>
        <v>Secretin_N, Secretin</v>
      </c>
      <c r="D2962">
        <v>497</v>
      </c>
      <c r="E2962" t="s">
        <v>3632</v>
      </c>
      <c r="F2962">
        <v>177</v>
      </c>
      <c r="G2962">
        <v>268</v>
      </c>
      <c r="H2962">
        <f t="shared" si="209"/>
        <v>91</v>
      </c>
      <c r="I2962" t="str">
        <f t="shared" si="210"/>
        <v>E8CGF5_SALMO/177-268</v>
      </c>
      <c r="J2962" t="str">
        <f t="shared" ref="J2962:J2964" si="215">CONCATENATE(K2962,"_",LEFT(O2962,3),"_",LEFT(Q2962,3),"_",B2962)</f>
        <v>N_Ent_Sal_E8CGF5</v>
      </c>
      <c r="K2962" t="str">
        <f>IF(C2962="Secretin_N, Secretin, TraK","T","N")</f>
        <v>N</v>
      </c>
      <c r="L2962" t="str">
        <f>VLOOKUP(B2962,'Uniprot taxonomy'!B:R,4,FALSE)</f>
        <v>Proteobacteria</v>
      </c>
      <c r="M2962" t="str">
        <f>LEFT(VLOOKUP(B2962,'Uniprot taxonomy'!B:R,5,FALSE))</f>
        <v>G</v>
      </c>
      <c r="N2962" t="str">
        <f>VLOOKUP(B2962,'Uniprot taxonomy'!B:R,5,FALSE)</f>
        <v>Gammaproteobacteria</v>
      </c>
      <c r="O2962" t="str">
        <f>VLOOKUP(B2962,'Uniprot taxonomy'!B:R,6,FALSE)</f>
        <v>Enterobacteriales</v>
      </c>
      <c r="P2962" t="str">
        <f>VLOOKUP(B2962,'Uniprot taxonomy'!B:R,7,FALSE)</f>
        <v>Enterobacteriaceae</v>
      </c>
      <c r="Q2962" t="str">
        <f>VLOOKUP(B2962,'Uniprot taxonomy'!B:R,8,FALSE)</f>
        <v>Salmonella</v>
      </c>
    </row>
    <row r="2963" spans="1:17" x14ac:dyDescent="0.25">
      <c r="A2963" t="s">
        <v>810</v>
      </c>
      <c r="B2963" t="s">
        <v>2109</v>
      </c>
      <c r="C2963" t="str">
        <f>VLOOKUP('Домены Secretin_N'!B2963,'AC-Architecture'!A:C,3,FALSE)</f>
        <v>Secretin_N, Secretin</v>
      </c>
      <c r="D2963">
        <v>562</v>
      </c>
      <c r="E2963" t="s">
        <v>3632</v>
      </c>
      <c r="F2963">
        <v>180</v>
      </c>
      <c r="G2963">
        <v>303</v>
      </c>
      <c r="H2963">
        <f t="shared" si="209"/>
        <v>123</v>
      </c>
      <c r="I2963" t="str">
        <f t="shared" si="210"/>
        <v>E8CJB2_SALMO/180-303</v>
      </c>
      <c r="J2963" t="str">
        <f t="shared" si="215"/>
        <v>N_Ent_Sal_E8CJB2</v>
      </c>
      <c r="K2963" t="str">
        <f>IF(C2963="Secretin_N, Secretin, TraK","T","N")</f>
        <v>N</v>
      </c>
      <c r="L2963" t="str">
        <f>VLOOKUP(B2963,'Uniprot taxonomy'!B:R,4,FALSE)</f>
        <v>Proteobacteria</v>
      </c>
      <c r="M2963" t="str">
        <f>LEFT(VLOOKUP(B2963,'Uniprot taxonomy'!B:R,5,FALSE))</f>
        <v>G</v>
      </c>
      <c r="N2963" t="str">
        <f>VLOOKUP(B2963,'Uniprot taxonomy'!B:R,5,FALSE)</f>
        <v>Gammaproteobacteria</v>
      </c>
      <c r="O2963" t="str">
        <f>VLOOKUP(B2963,'Uniprot taxonomy'!B:R,6,FALSE)</f>
        <v>Enterobacteriales</v>
      </c>
      <c r="P2963" t="str">
        <f>VLOOKUP(B2963,'Uniprot taxonomy'!B:R,7,FALSE)</f>
        <v>Enterobacteriaceae</v>
      </c>
      <c r="Q2963" t="str">
        <f>VLOOKUP(B2963,'Uniprot taxonomy'!B:R,8,FALSE)</f>
        <v>Salmonella</v>
      </c>
    </row>
    <row r="2964" spans="1:17" x14ac:dyDescent="0.25">
      <c r="A2964" t="s">
        <v>811</v>
      </c>
      <c r="B2964" t="s">
        <v>2110</v>
      </c>
      <c r="C2964" t="str">
        <f>VLOOKUP('Домены Secretin_N'!B2964,'AC-Architecture'!A:C,3,FALSE)</f>
        <v>Secretin_N, Secretin</v>
      </c>
      <c r="D2964">
        <v>497</v>
      </c>
      <c r="E2964" t="s">
        <v>3632</v>
      </c>
      <c r="F2964">
        <v>177</v>
      </c>
      <c r="G2964">
        <v>268</v>
      </c>
      <c r="H2964">
        <f t="shared" si="209"/>
        <v>91</v>
      </c>
      <c r="I2964" t="str">
        <f t="shared" si="210"/>
        <v>E8CN97_SALMO/177-268</v>
      </c>
      <c r="J2964" t="str">
        <f t="shared" si="215"/>
        <v>N_Ent_Sal_E8CN97</v>
      </c>
      <c r="K2964" t="str">
        <f>IF(C2964="Secretin_N, Secretin, TraK","T","N")</f>
        <v>N</v>
      </c>
      <c r="L2964" t="str">
        <f>VLOOKUP(B2964,'Uniprot taxonomy'!B:R,4,FALSE)</f>
        <v>Proteobacteria</v>
      </c>
      <c r="M2964" t="str">
        <f>LEFT(VLOOKUP(B2964,'Uniprot taxonomy'!B:R,5,FALSE))</f>
        <v>G</v>
      </c>
      <c r="N2964" t="str">
        <f>VLOOKUP(B2964,'Uniprot taxonomy'!B:R,5,FALSE)</f>
        <v>Gammaproteobacteria</v>
      </c>
      <c r="O2964" t="str">
        <f>VLOOKUP(B2964,'Uniprot taxonomy'!B:R,6,FALSE)</f>
        <v>Enterobacteriales</v>
      </c>
      <c r="P2964" t="str">
        <f>VLOOKUP(B2964,'Uniprot taxonomy'!B:R,7,FALSE)</f>
        <v>Enterobacteriaceae</v>
      </c>
      <c r="Q2964" t="str">
        <f>VLOOKUP(B2964,'Uniprot taxonomy'!B:R,8,FALSE)</f>
        <v>Salmonella</v>
      </c>
    </row>
    <row r="2965" spans="1:17" hidden="1" x14ac:dyDescent="0.25">
      <c r="A2965" t="s">
        <v>6223</v>
      </c>
      <c r="B2965" t="s">
        <v>6224</v>
      </c>
      <c r="C2965" t="e">
        <f>VLOOKUP('Домены Secretin_N'!B2965,'AC-Architecture'!A:C,3,FALSE)</f>
        <v>#N/A</v>
      </c>
      <c r="D2965">
        <v>389</v>
      </c>
      <c r="E2965" t="s">
        <v>3632</v>
      </c>
      <c r="F2965">
        <v>96</v>
      </c>
      <c r="G2965">
        <v>157</v>
      </c>
      <c r="H2965">
        <f t="shared" si="209"/>
        <v>61</v>
      </c>
      <c r="I2965" t="str">
        <f t="shared" si="210"/>
        <v>E8CQM7_SALMO/96-157</v>
      </c>
      <c r="K2965" t="e">
        <f>IF(C2965="Secretin_N, Secretin, TraK","T","N")</f>
        <v>#N/A</v>
      </c>
      <c r="L2965" t="e">
        <f>VLOOKUP(E2965,'Uniprot taxonomy'!E:J,4,FALSE)</f>
        <v>#N/A</v>
      </c>
      <c r="M2965" t="e">
        <f>LEFT(VLOOKUP(B2965,'Uniprot taxonomy'!B:R,5,FALSE))</f>
        <v>#N/A</v>
      </c>
      <c r="N2965" t="e">
        <f>VLOOKUP(B2965,'Uniprot taxonomy'!B:R,5,FALSE)</f>
        <v>#N/A</v>
      </c>
      <c r="O2965" t="e">
        <f>VLOOKUP(B2965,'Uniprot taxonomy'!B:R,6,FALSE)</f>
        <v>#N/A</v>
      </c>
      <c r="P2965" t="e">
        <f>VLOOKUP(B2965,'Uniprot taxonomy'!B:R,7,FALSE)</f>
        <v>#N/A</v>
      </c>
      <c r="Q2965" t="e">
        <f>VLOOKUP(B2965,'Uniprot taxonomy'!B:R,8,FALSE)</f>
        <v>#N/A</v>
      </c>
    </row>
    <row r="2966" spans="1:17" x14ac:dyDescent="0.25">
      <c r="A2966" t="s">
        <v>812</v>
      </c>
      <c r="B2966" t="s">
        <v>2111</v>
      </c>
      <c r="C2966" t="str">
        <f>VLOOKUP('Домены Secretin_N'!B2966,'AC-Architecture'!A:C,3,FALSE)</f>
        <v>Secretin_N, Secretin</v>
      </c>
      <c r="D2966">
        <v>562</v>
      </c>
      <c r="E2966" t="s">
        <v>3632</v>
      </c>
      <c r="F2966">
        <v>180</v>
      </c>
      <c r="G2966">
        <v>303</v>
      </c>
      <c r="H2966">
        <f t="shared" si="209"/>
        <v>123</v>
      </c>
      <c r="I2966" t="str">
        <f t="shared" si="210"/>
        <v>E8CS29_SALMO/180-303</v>
      </c>
      <c r="J2966" t="str">
        <f>CONCATENATE(K2966,"_",LEFT(O2966,3),"_",LEFT(Q2966,3),"_",B2966)</f>
        <v>N_Ent_Sal_E8CS29</v>
      </c>
      <c r="K2966" t="str">
        <f>IF(C2966="Secretin_N, Secretin, TraK","T","N")</f>
        <v>N</v>
      </c>
      <c r="L2966" t="str">
        <f>VLOOKUP(B2966,'Uniprot taxonomy'!B:R,4,FALSE)</f>
        <v>Proteobacteria</v>
      </c>
      <c r="M2966" t="str">
        <f>LEFT(VLOOKUP(B2966,'Uniprot taxonomy'!B:R,5,FALSE))</f>
        <v>G</v>
      </c>
      <c r="N2966" t="str">
        <f>VLOOKUP(B2966,'Uniprot taxonomy'!B:R,5,FALSE)</f>
        <v>Gammaproteobacteria</v>
      </c>
      <c r="O2966" t="str">
        <f>VLOOKUP(B2966,'Uniprot taxonomy'!B:R,6,FALSE)</f>
        <v>Enterobacteriales</v>
      </c>
      <c r="P2966" t="str">
        <f>VLOOKUP(B2966,'Uniprot taxonomy'!B:R,7,FALSE)</f>
        <v>Enterobacteriaceae</v>
      </c>
      <c r="Q2966" t="str">
        <f>VLOOKUP(B2966,'Uniprot taxonomy'!B:R,8,FALSE)</f>
        <v>Salmonella</v>
      </c>
    </row>
    <row r="2967" spans="1:17" hidden="1" x14ac:dyDescent="0.25">
      <c r="A2967" t="s">
        <v>6225</v>
      </c>
      <c r="B2967" t="s">
        <v>6226</v>
      </c>
      <c r="C2967" t="e">
        <f>VLOOKUP('Домены Secretin_N'!B2967,'AC-Architecture'!A:C,3,FALSE)</f>
        <v>#N/A</v>
      </c>
      <c r="D2967">
        <v>389</v>
      </c>
      <c r="E2967" t="s">
        <v>3632</v>
      </c>
      <c r="F2967">
        <v>96</v>
      </c>
      <c r="G2967">
        <v>157</v>
      </c>
      <c r="H2967">
        <f t="shared" si="209"/>
        <v>61</v>
      </c>
      <c r="I2967" t="str">
        <f t="shared" si="210"/>
        <v>E8D0Q5_SALMO/96-157</v>
      </c>
      <c r="K2967" t="e">
        <f>IF(C2967="Secretin_N, Secretin, TraK","T","N")</f>
        <v>#N/A</v>
      </c>
      <c r="L2967" t="e">
        <f>VLOOKUP(E2967,'Uniprot taxonomy'!E:J,4,FALSE)</f>
        <v>#N/A</v>
      </c>
      <c r="M2967" t="e">
        <f>LEFT(VLOOKUP(B2967,'Uniprot taxonomy'!B:R,5,FALSE))</f>
        <v>#N/A</v>
      </c>
      <c r="N2967" t="e">
        <f>VLOOKUP(B2967,'Uniprot taxonomy'!B:R,5,FALSE)</f>
        <v>#N/A</v>
      </c>
      <c r="O2967" t="e">
        <f>VLOOKUP(B2967,'Uniprot taxonomy'!B:R,6,FALSE)</f>
        <v>#N/A</v>
      </c>
      <c r="P2967" t="e">
        <f>VLOOKUP(B2967,'Uniprot taxonomy'!B:R,7,FALSE)</f>
        <v>#N/A</v>
      </c>
      <c r="Q2967" t="e">
        <f>VLOOKUP(B2967,'Uniprot taxonomy'!B:R,8,FALSE)</f>
        <v>#N/A</v>
      </c>
    </row>
    <row r="2968" spans="1:17" x14ac:dyDescent="0.25">
      <c r="A2968" t="s">
        <v>813</v>
      </c>
      <c r="B2968" t="s">
        <v>2112</v>
      </c>
      <c r="C2968" t="str">
        <f>VLOOKUP('Домены Secretin_N'!B2968,'AC-Architecture'!A:C,3,FALSE)</f>
        <v>Secretin_N, Secretin</v>
      </c>
      <c r="D2968">
        <v>562</v>
      </c>
      <c r="E2968" t="s">
        <v>3632</v>
      </c>
      <c r="F2968">
        <v>180</v>
      </c>
      <c r="G2968">
        <v>303</v>
      </c>
      <c r="H2968">
        <f t="shared" si="209"/>
        <v>123</v>
      </c>
      <c r="I2968" t="str">
        <f t="shared" si="210"/>
        <v>E8D404_SALMO/180-303</v>
      </c>
      <c r="J2968" t="str">
        <f t="shared" ref="J2968:J2969" si="216">CONCATENATE(K2968,"_",LEFT(O2968,3),"_",LEFT(Q2968,3),"_",B2968)</f>
        <v>N_Ent_Sal_E8D404</v>
      </c>
      <c r="K2968" t="str">
        <f>IF(C2968="Secretin_N, Secretin, TraK","T","N")</f>
        <v>N</v>
      </c>
      <c r="L2968" t="str">
        <f>VLOOKUP(B2968,'Uniprot taxonomy'!B:R,4,FALSE)</f>
        <v>Proteobacteria</v>
      </c>
      <c r="M2968" t="str">
        <f>LEFT(VLOOKUP(B2968,'Uniprot taxonomy'!B:R,5,FALSE))</f>
        <v>G</v>
      </c>
      <c r="N2968" t="str">
        <f>VLOOKUP(B2968,'Uniprot taxonomy'!B:R,5,FALSE)</f>
        <v>Gammaproteobacteria</v>
      </c>
      <c r="O2968" t="str">
        <f>VLOOKUP(B2968,'Uniprot taxonomy'!B:R,6,FALSE)</f>
        <v>Enterobacteriales</v>
      </c>
      <c r="P2968" t="str">
        <f>VLOOKUP(B2968,'Uniprot taxonomy'!B:R,7,FALSE)</f>
        <v>Enterobacteriaceae</v>
      </c>
      <c r="Q2968" t="str">
        <f>VLOOKUP(B2968,'Uniprot taxonomy'!B:R,8,FALSE)</f>
        <v>Salmonella</v>
      </c>
    </row>
    <row r="2969" spans="1:17" x14ac:dyDescent="0.25">
      <c r="A2969" t="s">
        <v>814</v>
      </c>
      <c r="B2969" t="s">
        <v>2113</v>
      </c>
      <c r="C2969" t="str">
        <f>VLOOKUP('Домены Secretin_N'!B2969,'AC-Architecture'!A:C,3,FALSE)</f>
        <v>Secretin_N, Secretin</v>
      </c>
      <c r="D2969">
        <v>497</v>
      </c>
      <c r="E2969" t="s">
        <v>3632</v>
      </c>
      <c r="F2969">
        <v>177</v>
      </c>
      <c r="G2969">
        <v>268</v>
      </c>
      <c r="H2969">
        <f t="shared" si="209"/>
        <v>91</v>
      </c>
      <c r="I2969" t="str">
        <f t="shared" si="210"/>
        <v>E8D9W6_SALMO/177-268</v>
      </c>
      <c r="J2969" t="str">
        <f t="shared" si="216"/>
        <v>N_Ent_Sal_E8D9W6</v>
      </c>
      <c r="K2969" t="str">
        <f>IF(C2969="Secretin_N, Secretin, TraK","T","N")</f>
        <v>N</v>
      </c>
      <c r="L2969" t="str">
        <f>VLOOKUP(B2969,'Uniprot taxonomy'!B:R,4,FALSE)</f>
        <v>Proteobacteria</v>
      </c>
      <c r="M2969" t="str">
        <f>LEFT(VLOOKUP(B2969,'Uniprot taxonomy'!B:R,5,FALSE))</f>
        <v>G</v>
      </c>
      <c r="N2969" t="str">
        <f>VLOOKUP(B2969,'Uniprot taxonomy'!B:R,5,FALSE)</f>
        <v>Gammaproteobacteria</v>
      </c>
      <c r="O2969" t="str">
        <f>VLOOKUP(B2969,'Uniprot taxonomy'!B:R,6,FALSE)</f>
        <v>Enterobacteriales</v>
      </c>
      <c r="P2969" t="str">
        <f>VLOOKUP(B2969,'Uniprot taxonomy'!B:R,7,FALSE)</f>
        <v>Enterobacteriaceae</v>
      </c>
      <c r="Q2969" t="str">
        <f>VLOOKUP(B2969,'Uniprot taxonomy'!B:R,8,FALSE)</f>
        <v>Salmonella</v>
      </c>
    </row>
    <row r="2970" spans="1:17" hidden="1" x14ac:dyDescent="0.25">
      <c r="A2970" t="s">
        <v>6227</v>
      </c>
      <c r="B2970" t="s">
        <v>6228</v>
      </c>
      <c r="C2970" t="e">
        <f>VLOOKUP('Домены Secretin_N'!B2970,'AC-Architecture'!A:C,3,FALSE)</f>
        <v>#N/A</v>
      </c>
      <c r="D2970">
        <v>412</v>
      </c>
      <c r="E2970" t="s">
        <v>3632</v>
      </c>
      <c r="F2970">
        <v>119</v>
      </c>
      <c r="G2970">
        <v>180</v>
      </c>
      <c r="H2970">
        <f t="shared" si="209"/>
        <v>61</v>
      </c>
      <c r="I2970" t="str">
        <f t="shared" si="210"/>
        <v>E8DCA0_SALMO/119-180</v>
      </c>
      <c r="K2970" t="e">
        <f>IF(C2970="Secretin_N, Secretin, TraK","T","N")</f>
        <v>#N/A</v>
      </c>
      <c r="L2970" t="e">
        <f>VLOOKUP(E2970,'Uniprot taxonomy'!E:J,4,FALSE)</f>
        <v>#N/A</v>
      </c>
      <c r="M2970" t="e">
        <f>LEFT(VLOOKUP(B2970,'Uniprot taxonomy'!B:R,5,FALSE))</f>
        <v>#N/A</v>
      </c>
      <c r="N2970" t="e">
        <f>VLOOKUP(B2970,'Uniprot taxonomy'!B:R,5,FALSE)</f>
        <v>#N/A</v>
      </c>
      <c r="O2970" t="e">
        <f>VLOOKUP(B2970,'Uniprot taxonomy'!B:R,6,FALSE)</f>
        <v>#N/A</v>
      </c>
      <c r="P2970" t="e">
        <f>VLOOKUP(B2970,'Uniprot taxonomy'!B:R,7,FALSE)</f>
        <v>#N/A</v>
      </c>
      <c r="Q2970" t="e">
        <f>VLOOKUP(B2970,'Uniprot taxonomy'!B:R,8,FALSE)</f>
        <v>#N/A</v>
      </c>
    </row>
    <row r="2971" spans="1:17" x14ac:dyDescent="0.25">
      <c r="A2971" t="s">
        <v>815</v>
      </c>
      <c r="B2971" t="s">
        <v>2114</v>
      </c>
      <c r="C2971" t="str">
        <f>VLOOKUP('Домены Secretin_N'!B2971,'AC-Architecture'!A:C,3,FALSE)</f>
        <v>Secretin_N, Secretin</v>
      </c>
      <c r="D2971">
        <v>562</v>
      </c>
      <c r="E2971" t="s">
        <v>3632</v>
      </c>
      <c r="F2971">
        <v>180</v>
      </c>
      <c r="G2971">
        <v>303</v>
      </c>
      <c r="H2971">
        <f t="shared" si="209"/>
        <v>123</v>
      </c>
      <c r="I2971" t="str">
        <f t="shared" si="210"/>
        <v>E8DDK3_SALMO/180-303</v>
      </c>
      <c r="J2971" t="str">
        <f t="shared" ref="J2971:J2973" si="217">CONCATENATE(K2971,"_",LEFT(O2971,3),"_",LEFT(Q2971,3),"_",B2971)</f>
        <v>N_Ent_Sal_E8DDK3</v>
      </c>
      <c r="K2971" t="str">
        <f>IF(C2971="Secretin_N, Secretin, TraK","T","N")</f>
        <v>N</v>
      </c>
      <c r="L2971" t="str">
        <f>VLOOKUP(B2971,'Uniprot taxonomy'!B:R,4,FALSE)</f>
        <v>Proteobacteria</v>
      </c>
      <c r="M2971" t="str">
        <f>LEFT(VLOOKUP(B2971,'Uniprot taxonomy'!B:R,5,FALSE))</f>
        <v>G</v>
      </c>
      <c r="N2971" t="str">
        <f>VLOOKUP(B2971,'Uniprot taxonomy'!B:R,5,FALSE)</f>
        <v>Gammaproteobacteria</v>
      </c>
      <c r="O2971" t="str">
        <f>VLOOKUP(B2971,'Uniprot taxonomy'!B:R,6,FALSE)</f>
        <v>Enterobacteriales</v>
      </c>
      <c r="P2971" t="str">
        <f>VLOOKUP(B2971,'Uniprot taxonomy'!B:R,7,FALSE)</f>
        <v>Enterobacteriaceae</v>
      </c>
      <c r="Q2971" t="str">
        <f>VLOOKUP(B2971,'Uniprot taxonomy'!B:R,8,FALSE)</f>
        <v>Salmonella</v>
      </c>
    </row>
    <row r="2972" spans="1:17" x14ac:dyDescent="0.25">
      <c r="A2972" t="s">
        <v>816</v>
      </c>
      <c r="B2972" t="s">
        <v>2115</v>
      </c>
      <c r="C2972" t="str">
        <f>VLOOKUP('Домены Secretin_N'!B2972,'AC-Architecture'!A:C,3,FALSE)</f>
        <v>Secretin_N, Secretin</v>
      </c>
      <c r="D2972">
        <v>497</v>
      </c>
      <c r="E2972" t="s">
        <v>3632</v>
      </c>
      <c r="F2972">
        <v>177</v>
      </c>
      <c r="G2972">
        <v>268</v>
      </c>
      <c r="H2972">
        <f t="shared" si="209"/>
        <v>91</v>
      </c>
      <c r="I2972" t="str">
        <f t="shared" si="210"/>
        <v>E8DME3_SALMO/177-268</v>
      </c>
      <c r="J2972" t="str">
        <f t="shared" si="217"/>
        <v>N_Ent_Sal_E8DME3</v>
      </c>
      <c r="K2972" t="str">
        <f>IF(C2972="Secretin_N, Secretin, TraK","T","N")</f>
        <v>N</v>
      </c>
      <c r="L2972" t="str">
        <f>VLOOKUP(B2972,'Uniprot taxonomy'!B:R,4,FALSE)</f>
        <v>Proteobacteria</v>
      </c>
      <c r="M2972" t="str">
        <f>LEFT(VLOOKUP(B2972,'Uniprot taxonomy'!B:R,5,FALSE))</f>
        <v>G</v>
      </c>
      <c r="N2972" t="str">
        <f>VLOOKUP(B2972,'Uniprot taxonomy'!B:R,5,FALSE)</f>
        <v>Gammaproteobacteria</v>
      </c>
      <c r="O2972" t="str">
        <f>VLOOKUP(B2972,'Uniprot taxonomy'!B:R,6,FALSE)</f>
        <v>Enterobacteriales</v>
      </c>
      <c r="P2972" t="str">
        <f>VLOOKUP(B2972,'Uniprot taxonomy'!B:R,7,FALSE)</f>
        <v>Enterobacteriaceae</v>
      </c>
      <c r="Q2972" t="str">
        <f>VLOOKUP(B2972,'Uniprot taxonomy'!B:R,8,FALSE)</f>
        <v>Salmonella</v>
      </c>
    </row>
    <row r="2973" spans="1:17" x14ac:dyDescent="0.25">
      <c r="A2973" t="s">
        <v>817</v>
      </c>
      <c r="B2973" t="s">
        <v>2116</v>
      </c>
      <c r="C2973" t="str">
        <f>VLOOKUP('Домены Secretin_N'!B2973,'AC-Architecture'!A:C,3,FALSE)</f>
        <v>Secretin_N, Secretin</v>
      </c>
      <c r="D2973">
        <v>562</v>
      </c>
      <c r="E2973" t="s">
        <v>3632</v>
      </c>
      <c r="F2973">
        <v>180</v>
      </c>
      <c r="G2973">
        <v>303</v>
      </c>
      <c r="H2973">
        <f t="shared" si="209"/>
        <v>123</v>
      </c>
      <c r="I2973" t="str">
        <f t="shared" si="210"/>
        <v>E8DSH8_SALMO/180-303</v>
      </c>
      <c r="J2973" t="str">
        <f t="shared" si="217"/>
        <v>N_Ent_Sal_E8DSH8</v>
      </c>
      <c r="K2973" t="str">
        <f>IF(C2973="Secretin_N, Secretin, TraK","T","N")</f>
        <v>N</v>
      </c>
      <c r="L2973" t="str">
        <f>VLOOKUP(B2973,'Uniprot taxonomy'!B:R,4,FALSE)</f>
        <v>Proteobacteria</v>
      </c>
      <c r="M2973" t="str">
        <f>LEFT(VLOOKUP(B2973,'Uniprot taxonomy'!B:R,5,FALSE))</f>
        <v>G</v>
      </c>
      <c r="N2973" t="str">
        <f>VLOOKUP(B2973,'Uniprot taxonomy'!B:R,5,FALSE)</f>
        <v>Gammaproteobacteria</v>
      </c>
      <c r="O2973" t="str">
        <f>VLOOKUP(B2973,'Uniprot taxonomy'!B:R,6,FALSE)</f>
        <v>Enterobacteriales</v>
      </c>
      <c r="P2973" t="str">
        <f>VLOOKUP(B2973,'Uniprot taxonomy'!B:R,7,FALSE)</f>
        <v>Enterobacteriaceae</v>
      </c>
      <c r="Q2973" t="str">
        <f>VLOOKUP(B2973,'Uniprot taxonomy'!B:R,8,FALSE)</f>
        <v>Salmonella</v>
      </c>
    </row>
    <row r="2974" spans="1:17" hidden="1" x14ac:dyDescent="0.25">
      <c r="A2974" t="s">
        <v>6229</v>
      </c>
      <c r="B2974" t="s">
        <v>6230</v>
      </c>
      <c r="C2974" t="e">
        <f>VLOOKUP('Домены Secretin_N'!B2974,'AC-Architecture'!A:C,3,FALSE)</f>
        <v>#N/A</v>
      </c>
      <c r="D2974">
        <v>389</v>
      </c>
      <c r="E2974" t="s">
        <v>3632</v>
      </c>
      <c r="F2974">
        <v>96</v>
      </c>
      <c r="G2974">
        <v>157</v>
      </c>
      <c r="H2974">
        <f t="shared" si="209"/>
        <v>61</v>
      </c>
      <c r="I2974" t="str">
        <f t="shared" si="210"/>
        <v>E8DXP5_SALMO/96-157</v>
      </c>
      <c r="K2974" t="e">
        <f>IF(C2974="Secretin_N, Secretin, TraK","T","N")</f>
        <v>#N/A</v>
      </c>
      <c r="L2974" t="e">
        <f>VLOOKUP(E2974,'Uniprot taxonomy'!E:J,4,FALSE)</f>
        <v>#N/A</v>
      </c>
      <c r="M2974" t="e">
        <f>LEFT(VLOOKUP(B2974,'Uniprot taxonomy'!B:R,5,FALSE))</f>
        <v>#N/A</v>
      </c>
      <c r="N2974" t="e">
        <f>VLOOKUP(B2974,'Uniprot taxonomy'!B:R,5,FALSE)</f>
        <v>#N/A</v>
      </c>
      <c r="O2974" t="e">
        <f>VLOOKUP(B2974,'Uniprot taxonomy'!B:R,6,FALSE)</f>
        <v>#N/A</v>
      </c>
      <c r="P2974" t="e">
        <f>VLOOKUP(B2974,'Uniprot taxonomy'!B:R,7,FALSE)</f>
        <v>#N/A</v>
      </c>
      <c r="Q2974" t="e">
        <f>VLOOKUP(B2974,'Uniprot taxonomy'!B:R,8,FALSE)</f>
        <v>#N/A</v>
      </c>
    </row>
    <row r="2975" spans="1:17" x14ac:dyDescent="0.25">
      <c r="A2975" t="s">
        <v>818</v>
      </c>
      <c r="B2975" t="s">
        <v>2117</v>
      </c>
      <c r="C2975" t="str">
        <f>VLOOKUP('Домены Secretin_N'!B2975,'AC-Architecture'!A:C,3,FALSE)</f>
        <v>Secretin_N, Secretin</v>
      </c>
      <c r="D2975">
        <v>562</v>
      </c>
      <c r="E2975" t="s">
        <v>3632</v>
      </c>
      <c r="F2975">
        <v>180</v>
      </c>
      <c r="G2975">
        <v>303</v>
      </c>
      <c r="H2975">
        <f t="shared" si="209"/>
        <v>123</v>
      </c>
      <c r="I2975" t="str">
        <f t="shared" si="210"/>
        <v>E8E421_SALMO/180-303</v>
      </c>
      <c r="J2975" t="str">
        <f>CONCATENATE(K2975,"_",LEFT(O2975,3),"_",LEFT(Q2975,3),"_",B2975)</f>
        <v>N_Ent_Sal_E8E421</v>
      </c>
      <c r="K2975" t="str">
        <f>IF(C2975="Secretin_N, Secretin, TraK","T","N")</f>
        <v>N</v>
      </c>
      <c r="L2975" t="str">
        <f>VLOOKUP(B2975,'Uniprot taxonomy'!B:R,4,FALSE)</f>
        <v>Proteobacteria</v>
      </c>
      <c r="M2975" t="str">
        <f>LEFT(VLOOKUP(B2975,'Uniprot taxonomy'!B:R,5,FALSE))</f>
        <v>G</v>
      </c>
      <c r="N2975" t="str">
        <f>VLOOKUP(B2975,'Uniprot taxonomy'!B:R,5,FALSE)</f>
        <v>Gammaproteobacteria</v>
      </c>
      <c r="O2975" t="str">
        <f>VLOOKUP(B2975,'Uniprot taxonomy'!B:R,6,FALSE)</f>
        <v>Enterobacteriales</v>
      </c>
      <c r="P2975" t="str">
        <f>VLOOKUP(B2975,'Uniprot taxonomy'!B:R,7,FALSE)</f>
        <v>Enterobacteriaceae</v>
      </c>
      <c r="Q2975" t="str">
        <f>VLOOKUP(B2975,'Uniprot taxonomy'!B:R,8,FALSE)</f>
        <v>Salmonella</v>
      </c>
    </row>
    <row r="2976" spans="1:17" hidden="1" x14ac:dyDescent="0.25">
      <c r="A2976" t="s">
        <v>6231</v>
      </c>
      <c r="B2976" t="s">
        <v>6232</v>
      </c>
      <c r="C2976" t="e">
        <f>VLOOKUP('Домены Secretin_N'!B2976,'AC-Architecture'!A:C,3,FALSE)</f>
        <v>#N/A</v>
      </c>
      <c r="D2976">
        <v>389</v>
      </c>
      <c r="E2976" t="s">
        <v>3632</v>
      </c>
      <c r="F2976">
        <v>96</v>
      </c>
      <c r="G2976">
        <v>157</v>
      </c>
      <c r="H2976">
        <f t="shared" si="209"/>
        <v>61</v>
      </c>
      <c r="I2976" t="str">
        <f t="shared" si="210"/>
        <v>E8E8M2_SALMO/96-157</v>
      </c>
      <c r="K2976" t="e">
        <f>IF(C2976="Secretin_N, Secretin, TraK","T","N")</f>
        <v>#N/A</v>
      </c>
      <c r="L2976" t="e">
        <f>VLOOKUP(E2976,'Uniprot taxonomy'!E:J,4,FALSE)</f>
        <v>#N/A</v>
      </c>
      <c r="M2976" t="e">
        <f>LEFT(VLOOKUP(B2976,'Uniprot taxonomy'!B:R,5,FALSE))</f>
        <v>#N/A</v>
      </c>
      <c r="N2976" t="e">
        <f>VLOOKUP(B2976,'Uniprot taxonomy'!B:R,5,FALSE)</f>
        <v>#N/A</v>
      </c>
      <c r="O2976" t="e">
        <f>VLOOKUP(B2976,'Uniprot taxonomy'!B:R,6,FALSE)</f>
        <v>#N/A</v>
      </c>
      <c r="P2976" t="e">
        <f>VLOOKUP(B2976,'Uniprot taxonomy'!B:R,7,FALSE)</f>
        <v>#N/A</v>
      </c>
      <c r="Q2976" t="e">
        <f>VLOOKUP(B2976,'Uniprot taxonomy'!B:R,8,FALSE)</f>
        <v>#N/A</v>
      </c>
    </row>
    <row r="2977" spans="1:17" x14ac:dyDescent="0.25">
      <c r="A2977" t="s">
        <v>819</v>
      </c>
      <c r="B2977" t="s">
        <v>2118</v>
      </c>
      <c r="C2977" t="str">
        <f>VLOOKUP('Домены Secretin_N'!B2977,'AC-Architecture'!A:C,3,FALSE)</f>
        <v>Secretin_N, Secretin</v>
      </c>
      <c r="D2977">
        <v>497</v>
      </c>
      <c r="E2977" t="s">
        <v>3632</v>
      </c>
      <c r="F2977">
        <v>177</v>
      </c>
      <c r="G2977">
        <v>268</v>
      </c>
      <c r="H2977">
        <f t="shared" si="209"/>
        <v>91</v>
      </c>
      <c r="I2977" t="str">
        <f t="shared" si="210"/>
        <v>E8EBY2_SALMO/177-268</v>
      </c>
      <c r="J2977" t="str">
        <f t="shared" ref="J2977:J2978" si="218">CONCATENATE(K2977,"_",LEFT(O2977,3),"_",LEFT(Q2977,3),"_",B2977)</f>
        <v>N_Ent_Sal_E8EBY2</v>
      </c>
      <c r="K2977" t="str">
        <f>IF(C2977="Secretin_N, Secretin, TraK","T","N")</f>
        <v>N</v>
      </c>
      <c r="L2977" t="str">
        <f>VLOOKUP(B2977,'Uniprot taxonomy'!B:R,4,FALSE)</f>
        <v>Proteobacteria</v>
      </c>
      <c r="M2977" t="str">
        <f>LEFT(VLOOKUP(B2977,'Uniprot taxonomy'!B:R,5,FALSE))</f>
        <v>G</v>
      </c>
      <c r="N2977" t="str">
        <f>VLOOKUP(B2977,'Uniprot taxonomy'!B:R,5,FALSE)</f>
        <v>Gammaproteobacteria</v>
      </c>
      <c r="O2977" t="str">
        <f>VLOOKUP(B2977,'Uniprot taxonomy'!B:R,6,FALSE)</f>
        <v>Enterobacteriales</v>
      </c>
      <c r="P2977" t="str">
        <f>VLOOKUP(B2977,'Uniprot taxonomy'!B:R,7,FALSE)</f>
        <v>Enterobacteriaceae</v>
      </c>
      <c r="Q2977" t="str">
        <f>VLOOKUP(B2977,'Uniprot taxonomy'!B:R,8,FALSE)</f>
        <v>Salmonella</v>
      </c>
    </row>
    <row r="2978" spans="1:17" x14ac:dyDescent="0.25">
      <c r="A2978" t="s">
        <v>820</v>
      </c>
      <c r="B2978" t="s">
        <v>2119</v>
      </c>
      <c r="C2978" t="str">
        <f>VLOOKUP('Домены Secretin_N'!B2978,'AC-Architecture'!A:C,3,FALSE)</f>
        <v>Secretin_N, Secretin</v>
      </c>
      <c r="D2978">
        <v>562</v>
      </c>
      <c r="E2978" t="s">
        <v>3632</v>
      </c>
      <c r="F2978">
        <v>180</v>
      </c>
      <c r="G2978">
        <v>303</v>
      </c>
      <c r="H2978">
        <f t="shared" si="209"/>
        <v>123</v>
      </c>
      <c r="I2978" t="str">
        <f t="shared" si="210"/>
        <v>E8EEL7_SALMO/180-303</v>
      </c>
      <c r="J2978" t="str">
        <f t="shared" si="218"/>
        <v>N_Ent_Sal_E8EEL7</v>
      </c>
      <c r="K2978" t="str">
        <f>IF(C2978="Secretin_N, Secretin, TraK","T","N")</f>
        <v>N</v>
      </c>
      <c r="L2978" t="str">
        <f>VLOOKUP(B2978,'Uniprot taxonomy'!B:R,4,FALSE)</f>
        <v>Proteobacteria</v>
      </c>
      <c r="M2978" t="str">
        <f>LEFT(VLOOKUP(B2978,'Uniprot taxonomy'!B:R,5,FALSE))</f>
        <v>G</v>
      </c>
      <c r="N2978" t="str">
        <f>VLOOKUP(B2978,'Uniprot taxonomy'!B:R,5,FALSE)</f>
        <v>Gammaproteobacteria</v>
      </c>
      <c r="O2978" t="str">
        <f>VLOOKUP(B2978,'Uniprot taxonomy'!B:R,6,FALSE)</f>
        <v>Enterobacteriales</v>
      </c>
      <c r="P2978" t="str">
        <f>VLOOKUP(B2978,'Uniprot taxonomy'!B:R,7,FALSE)</f>
        <v>Enterobacteriaceae</v>
      </c>
      <c r="Q2978" t="str">
        <f>VLOOKUP(B2978,'Uniprot taxonomy'!B:R,8,FALSE)</f>
        <v>Salmonella</v>
      </c>
    </row>
    <row r="2979" spans="1:17" hidden="1" x14ac:dyDescent="0.25">
      <c r="A2979" t="s">
        <v>6233</v>
      </c>
      <c r="B2979" t="s">
        <v>6234</v>
      </c>
      <c r="C2979" t="e">
        <f>VLOOKUP('Домены Secretin_N'!B2979,'AC-Architecture'!A:C,3,FALSE)</f>
        <v>#N/A</v>
      </c>
      <c r="D2979">
        <v>389</v>
      </c>
      <c r="E2979" t="s">
        <v>3632</v>
      </c>
      <c r="F2979">
        <v>96</v>
      </c>
      <c r="G2979">
        <v>157</v>
      </c>
      <c r="H2979">
        <f t="shared" si="209"/>
        <v>61</v>
      </c>
      <c r="I2979" t="str">
        <f t="shared" si="210"/>
        <v>E8EK74_SALMO/96-157</v>
      </c>
      <c r="K2979" t="e">
        <f>IF(C2979="Secretin_N, Secretin, TraK","T","N")</f>
        <v>#N/A</v>
      </c>
      <c r="L2979" t="e">
        <f>VLOOKUP(E2979,'Uniprot taxonomy'!E:J,4,FALSE)</f>
        <v>#N/A</v>
      </c>
      <c r="M2979" t="e">
        <f>LEFT(VLOOKUP(B2979,'Uniprot taxonomy'!B:R,5,FALSE))</f>
        <v>#N/A</v>
      </c>
      <c r="N2979" t="e">
        <f>VLOOKUP(B2979,'Uniprot taxonomy'!B:R,5,FALSE)</f>
        <v>#N/A</v>
      </c>
      <c r="O2979" t="e">
        <f>VLOOKUP(B2979,'Uniprot taxonomy'!B:R,6,FALSE)</f>
        <v>#N/A</v>
      </c>
      <c r="P2979" t="e">
        <f>VLOOKUP(B2979,'Uniprot taxonomy'!B:R,7,FALSE)</f>
        <v>#N/A</v>
      </c>
      <c r="Q2979" t="e">
        <f>VLOOKUP(B2979,'Uniprot taxonomy'!B:R,8,FALSE)</f>
        <v>#N/A</v>
      </c>
    </row>
    <row r="2980" spans="1:17" hidden="1" x14ac:dyDescent="0.25">
      <c r="A2980" t="s">
        <v>6235</v>
      </c>
      <c r="B2980" t="s">
        <v>6236</v>
      </c>
      <c r="C2980" t="e">
        <f>VLOOKUP('Домены Secretin_N'!B2980,'AC-Architecture'!A:C,3,FALSE)</f>
        <v>#N/A</v>
      </c>
      <c r="D2980">
        <v>389</v>
      </c>
      <c r="E2980" t="s">
        <v>3632</v>
      </c>
      <c r="F2980">
        <v>96</v>
      </c>
      <c r="G2980">
        <v>157</v>
      </c>
      <c r="H2980">
        <f t="shared" si="209"/>
        <v>61</v>
      </c>
      <c r="I2980" t="str">
        <f t="shared" si="210"/>
        <v>E8ERZ3_SALMO/96-157</v>
      </c>
      <c r="K2980" t="e">
        <f>IF(C2980="Secretin_N, Secretin, TraK","T","N")</f>
        <v>#N/A</v>
      </c>
      <c r="L2980" t="e">
        <f>VLOOKUP(E2980,'Uniprot taxonomy'!E:J,4,FALSE)</f>
        <v>#N/A</v>
      </c>
      <c r="M2980" t="e">
        <f>LEFT(VLOOKUP(B2980,'Uniprot taxonomy'!B:R,5,FALSE))</f>
        <v>#N/A</v>
      </c>
      <c r="N2980" t="e">
        <f>VLOOKUP(B2980,'Uniprot taxonomy'!B:R,5,FALSE)</f>
        <v>#N/A</v>
      </c>
      <c r="O2980" t="e">
        <f>VLOOKUP(B2980,'Uniprot taxonomy'!B:R,6,FALSE)</f>
        <v>#N/A</v>
      </c>
      <c r="P2980" t="e">
        <f>VLOOKUP(B2980,'Uniprot taxonomy'!B:R,7,FALSE)</f>
        <v>#N/A</v>
      </c>
      <c r="Q2980" t="e">
        <f>VLOOKUP(B2980,'Uniprot taxonomy'!B:R,8,FALSE)</f>
        <v>#N/A</v>
      </c>
    </row>
    <row r="2981" spans="1:17" x14ac:dyDescent="0.25">
      <c r="A2981" t="s">
        <v>821</v>
      </c>
      <c r="B2981" t="s">
        <v>2120</v>
      </c>
      <c r="C2981" t="str">
        <f>VLOOKUP('Домены Secretin_N'!B2981,'AC-Architecture'!A:C,3,FALSE)</f>
        <v>Secretin_N, Secretin</v>
      </c>
      <c r="D2981">
        <v>497</v>
      </c>
      <c r="E2981" t="s">
        <v>3632</v>
      </c>
      <c r="F2981">
        <v>177</v>
      </c>
      <c r="G2981">
        <v>268</v>
      </c>
      <c r="H2981">
        <f t="shared" si="209"/>
        <v>91</v>
      </c>
      <c r="I2981" t="str">
        <f t="shared" si="210"/>
        <v>E8ETF3_SALMO/177-268</v>
      </c>
      <c r="J2981" t="str">
        <f t="shared" ref="J2981:J2983" si="219">CONCATENATE(K2981,"_",LEFT(O2981,3),"_",LEFT(Q2981,3),"_",B2981)</f>
        <v>N_Ent_Sal_E8ETF3</v>
      </c>
      <c r="K2981" t="str">
        <f>IF(C2981="Secretin_N, Secretin, TraK","T","N")</f>
        <v>N</v>
      </c>
      <c r="L2981" t="str">
        <f>VLOOKUP(B2981,'Uniprot taxonomy'!B:R,4,FALSE)</f>
        <v>Proteobacteria</v>
      </c>
      <c r="M2981" t="str">
        <f>LEFT(VLOOKUP(B2981,'Uniprot taxonomy'!B:R,5,FALSE))</f>
        <v>G</v>
      </c>
      <c r="N2981" t="str">
        <f>VLOOKUP(B2981,'Uniprot taxonomy'!B:R,5,FALSE)</f>
        <v>Gammaproteobacteria</v>
      </c>
      <c r="O2981" t="str">
        <f>VLOOKUP(B2981,'Uniprot taxonomy'!B:R,6,FALSE)</f>
        <v>Enterobacteriales</v>
      </c>
      <c r="P2981" t="str">
        <f>VLOOKUP(B2981,'Uniprot taxonomy'!B:R,7,FALSE)</f>
        <v>Enterobacteriaceae</v>
      </c>
      <c r="Q2981" t="str">
        <f>VLOOKUP(B2981,'Uniprot taxonomy'!B:R,8,FALSE)</f>
        <v>Salmonella</v>
      </c>
    </row>
    <row r="2982" spans="1:17" x14ac:dyDescent="0.25">
      <c r="A2982" t="s">
        <v>822</v>
      </c>
      <c r="B2982" t="s">
        <v>2121</v>
      </c>
      <c r="C2982" t="str">
        <f>VLOOKUP('Домены Secretin_N'!B2982,'AC-Architecture'!A:C,3,FALSE)</f>
        <v>Secretin_N, Secretin</v>
      </c>
      <c r="D2982">
        <v>562</v>
      </c>
      <c r="E2982" t="s">
        <v>3632</v>
      </c>
      <c r="F2982">
        <v>180</v>
      </c>
      <c r="G2982">
        <v>303</v>
      </c>
      <c r="H2982">
        <f t="shared" si="209"/>
        <v>123</v>
      </c>
      <c r="I2982" t="str">
        <f t="shared" si="210"/>
        <v>E8EXX2_SALMO/180-303</v>
      </c>
      <c r="J2982" t="str">
        <f t="shared" si="219"/>
        <v>N_Ent_Sal_E8EXX2</v>
      </c>
      <c r="K2982" t="str">
        <f>IF(C2982="Secretin_N, Secretin, TraK","T","N")</f>
        <v>N</v>
      </c>
      <c r="L2982" t="str">
        <f>VLOOKUP(B2982,'Uniprot taxonomy'!B:R,4,FALSE)</f>
        <v>Proteobacteria</v>
      </c>
      <c r="M2982" t="str">
        <f>LEFT(VLOOKUP(B2982,'Uniprot taxonomy'!B:R,5,FALSE))</f>
        <v>G</v>
      </c>
      <c r="N2982" t="str">
        <f>VLOOKUP(B2982,'Uniprot taxonomy'!B:R,5,FALSE)</f>
        <v>Gammaproteobacteria</v>
      </c>
      <c r="O2982" t="str">
        <f>VLOOKUP(B2982,'Uniprot taxonomy'!B:R,6,FALSE)</f>
        <v>Enterobacteriales</v>
      </c>
      <c r="P2982" t="str">
        <f>VLOOKUP(B2982,'Uniprot taxonomy'!B:R,7,FALSE)</f>
        <v>Enterobacteriaceae</v>
      </c>
      <c r="Q2982" t="str">
        <f>VLOOKUP(B2982,'Uniprot taxonomy'!B:R,8,FALSE)</f>
        <v>Salmonella</v>
      </c>
    </row>
    <row r="2983" spans="1:17" x14ac:dyDescent="0.25">
      <c r="A2983" t="s">
        <v>823</v>
      </c>
      <c r="B2983" t="s">
        <v>2122</v>
      </c>
      <c r="C2983" t="str">
        <f>VLOOKUP('Домены Secretin_N'!B2983,'AC-Architecture'!A:C,3,FALSE)</f>
        <v>Secretin_N, Secretin</v>
      </c>
      <c r="D2983">
        <v>562</v>
      </c>
      <c r="E2983" t="s">
        <v>3632</v>
      </c>
      <c r="F2983">
        <v>180</v>
      </c>
      <c r="G2983">
        <v>303</v>
      </c>
      <c r="H2983">
        <f t="shared" si="209"/>
        <v>123</v>
      </c>
      <c r="I2983" t="str">
        <f t="shared" si="210"/>
        <v>E8F358_SALMO/180-303</v>
      </c>
      <c r="J2983" t="str">
        <f t="shared" si="219"/>
        <v>N_Ent_Sal_E8F358</v>
      </c>
      <c r="K2983" t="str">
        <f>IF(C2983="Secretin_N, Secretin, TraK","T","N")</f>
        <v>N</v>
      </c>
      <c r="L2983" t="str">
        <f>VLOOKUP(B2983,'Uniprot taxonomy'!B:R,4,FALSE)</f>
        <v>Proteobacteria</v>
      </c>
      <c r="M2983" t="str">
        <f>LEFT(VLOOKUP(B2983,'Uniprot taxonomy'!B:R,5,FALSE))</f>
        <v>G</v>
      </c>
      <c r="N2983" t="str">
        <f>VLOOKUP(B2983,'Uniprot taxonomy'!B:R,5,FALSE)</f>
        <v>Gammaproteobacteria</v>
      </c>
      <c r="O2983" t="str">
        <f>VLOOKUP(B2983,'Uniprot taxonomy'!B:R,6,FALSE)</f>
        <v>Enterobacteriales</v>
      </c>
      <c r="P2983" t="str">
        <f>VLOOKUP(B2983,'Uniprot taxonomy'!B:R,7,FALSE)</f>
        <v>Enterobacteriaceae</v>
      </c>
      <c r="Q2983" t="str">
        <f>VLOOKUP(B2983,'Uniprot taxonomy'!B:R,8,FALSE)</f>
        <v>Salmonella</v>
      </c>
    </row>
    <row r="2984" spans="1:17" hidden="1" x14ac:dyDescent="0.25">
      <c r="A2984" t="s">
        <v>6237</v>
      </c>
      <c r="B2984" t="s">
        <v>6238</v>
      </c>
      <c r="C2984" t="e">
        <f>VLOOKUP('Домены Secretin_N'!B2984,'AC-Architecture'!A:C,3,FALSE)</f>
        <v>#N/A</v>
      </c>
      <c r="D2984">
        <v>412</v>
      </c>
      <c r="E2984" t="s">
        <v>3632</v>
      </c>
      <c r="F2984">
        <v>119</v>
      </c>
      <c r="G2984">
        <v>180</v>
      </c>
      <c r="H2984">
        <f t="shared" si="209"/>
        <v>61</v>
      </c>
      <c r="I2984" t="str">
        <f t="shared" si="210"/>
        <v>E8F9E4_SALMO/119-180</v>
      </c>
      <c r="K2984" t="e">
        <f>IF(C2984="Secretin_N, Secretin, TraK","T","N")</f>
        <v>#N/A</v>
      </c>
      <c r="L2984" t="e">
        <f>VLOOKUP(E2984,'Uniprot taxonomy'!E:J,4,FALSE)</f>
        <v>#N/A</v>
      </c>
      <c r="M2984" t="e">
        <f>LEFT(VLOOKUP(B2984,'Uniprot taxonomy'!B:R,5,FALSE))</f>
        <v>#N/A</v>
      </c>
      <c r="N2984" t="e">
        <f>VLOOKUP(B2984,'Uniprot taxonomy'!B:R,5,FALSE)</f>
        <v>#N/A</v>
      </c>
      <c r="O2984" t="e">
        <f>VLOOKUP(B2984,'Uniprot taxonomy'!B:R,6,FALSE)</f>
        <v>#N/A</v>
      </c>
      <c r="P2984" t="e">
        <f>VLOOKUP(B2984,'Uniprot taxonomy'!B:R,7,FALSE)</f>
        <v>#N/A</v>
      </c>
      <c r="Q2984" t="e">
        <f>VLOOKUP(B2984,'Uniprot taxonomy'!B:R,8,FALSE)</f>
        <v>#N/A</v>
      </c>
    </row>
    <row r="2985" spans="1:17" x14ac:dyDescent="0.25">
      <c r="A2985" t="s">
        <v>824</v>
      </c>
      <c r="B2985" t="s">
        <v>2123</v>
      </c>
      <c r="C2985" t="str">
        <f>VLOOKUP('Домены Secretin_N'!B2985,'AC-Architecture'!A:C,3,FALSE)</f>
        <v>Secretin_N, Secretin</v>
      </c>
      <c r="D2985">
        <v>497</v>
      </c>
      <c r="E2985" t="s">
        <v>3632</v>
      </c>
      <c r="F2985">
        <v>177</v>
      </c>
      <c r="G2985">
        <v>268</v>
      </c>
      <c r="H2985">
        <f t="shared" si="209"/>
        <v>91</v>
      </c>
      <c r="I2985" t="str">
        <f t="shared" si="210"/>
        <v>E8F9Z4_SALMO/177-268</v>
      </c>
      <c r="J2985" t="str">
        <f t="shared" ref="J2985:J2987" si="220">CONCATENATE(K2985,"_",LEFT(O2985,3),"_",LEFT(Q2985,3),"_",B2985)</f>
        <v>N_Ent_Sal_E8F9Z4</v>
      </c>
      <c r="K2985" t="str">
        <f>IF(C2985="Secretin_N, Secretin, TraK","T","N")</f>
        <v>N</v>
      </c>
      <c r="L2985" t="str">
        <f>VLOOKUP(B2985,'Uniprot taxonomy'!B:R,4,FALSE)</f>
        <v>Proteobacteria</v>
      </c>
      <c r="M2985" t="str">
        <f>LEFT(VLOOKUP(B2985,'Uniprot taxonomy'!B:R,5,FALSE))</f>
        <v>G</v>
      </c>
      <c r="N2985" t="str">
        <f>VLOOKUP(B2985,'Uniprot taxonomy'!B:R,5,FALSE)</f>
        <v>Gammaproteobacteria</v>
      </c>
      <c r="O2985" t="str">
        <f>VLOOKUP(B2985,'Uniprot taxonomy'!B:R,6,FALSE)</f>
        <v>Enterobacteriales</v>
      </c>
      <c r="P2985" t="str">
        <f>VLOOKUP(B2985,'Uniprot taxonomy'!B:R,7,FALSE)</f>
        <v>Enterobacteriaceae</v>
      </c>
      <c r="Q2985" t="str">
        <f>VLOOKUP(B2985,'Uniprot taxonomy'!B:R,8,FALSE)</f>
        <v>Salmonella</v>
      </c>
    </row>
    <row r="2986" spans="1:17" x14ac:dyDescent="0.25">
      <c r="A2986" t="s">
        <v>825</v>
      </c>
      <c r="B2986" t="s">
        <v>2124</v>
      </c>
      <c r="C2986" t="str">
        <f>VLOOKUP('Домены Secretin_N'!B2986,'AC-Architecture'!A:C,3,FALSE)</f>
        <v>Secretin_N, Secretin</v>
      </c>
      <c r="D2986">
        <v>497</v>
      </c>
      <c r="E2986" t="s">
        <v>3632</v>
      </c>
      <c r="F2986">
        <v>177</v>
      </c>
      <c r="G2986">
        <v>268</v>
      </c>
      <c r="H2986">
        <f t="shared" si="209"/>
        <v>91</v>
      </c>
      <c r="I2986" t="str">
        <f t="shared" si="210"/>
        <v>E8FGT8_SALMO/177-268</v>
      </c>
      <c r="J2986" t="str">
        <f t="shared" si="220"/>
        <v>N_Ent_Sal_E8FGT8</v>
      </c>
      <c r="K2986" t="str">
        <f>IF(C2986="Secretin_N, Secretin, TraK","T","N")</f>
        <v>N</v>
      </c>
      <c r="L2986" t="str">
        <f>VLOOKUP(B2986,'Uniprot taxonomy'!B:R,4,FALSE)</f>
        <v>Proteobacteria</v>
      </c>
      <c r="M2986" t="str">
        <f>LEFT(VLOOKUP(B2986,'Uniprot taxonomy'!B:R,5,FALSE))</f>
        <v>G</v>
      </c>
      <c r="N2986" t="str">
        <f>VLOOKUP(B2986,'Uniprot taxonomy'!B:R,5,FALSE)</f>
        <v>Gammaproteobacteria</v>
      </c>
      <c r="O2986" t="str">
        <f>VLOOKUP(B2986,'Uniprot taxonomy'!B:R,6,FALSE)</f>
        <v>Enterobacteriales</v>
      </c>
      <c r="P2986" t="str">
        <f>VLOOKUP(B2986,'Uniprot taxonomy'!B:R,7,FALSE)</f>
        <v>Enterobacteriaceae</v>
      </c>
      <c r="Q2986" t="str">
        <f>VLOOKUP(B2986,'Uniprot taxonomy'!B:R,8,FALSE)</f>
        <v>Salmonella</v>
      </c>
    </row>
    <row r="2987" spans="1:17" x14ac:dyDescent="0.25">
      <c r="A2987" t="s">
        <v>826</v>
      </c>
      <c r="B2987" t="s">
        <v>2125</v>
      </c>
      <c r="C2987" t="str">
        <f>VLOOKUP('Домены Secretin_N'!B2987,'AC-Architecture'!A:C,3,FALSE)</f>
        <v>Secretin_N, Secretin</v>
      </c>
      <c r="D2987">
        <v>562</v>
      </c>
      <c r="E2987" t="s">
        <v>3632</v>
      </c>
      <c r="F2987">
        <v>180</v>
      </c>
      <c r="G2987">
        <v>303</v>
      </c>
      <c r="H2987">
        <f t="shared" si="209"/>
        <v>123</v>
      </c>
      <c r="I2987" t="str">
        <f t="shared" si="210"/>
        <v>E8FK11_SALMO/180-303</v>
      </c>
      <c r="J2987" t="str">
        <f t="shared" si="220"/>
        <v>N_Ent_Sal_E8FK11</v>
      </c>
      <c r="K2987" t="str">
        <f>IF(C2987="Secretin_N, Secretin, TraK","T","N")</f>
        <v>N</v>
      </c>
      <c r="L2987" t="str">
        <f>VLOOKUP(B2987,'Uniprot taxonomy'!B:R,4,FALSE)</f>
        <v>Proteobacteria</v>
      </c>
      <c r="M2987" t="str">
        <f>LEFT(VLOOKUP(B2987,'Uniprot taxonomy'!B:R,5,FALSE))</f>
        <v>G</v>
      </c>
      <c r="N2987" t="str">
        <f>VLOOKUP(B2987,'Uniprot taxonomy'!B:R,5,FALSE)</f>
        <v>Gammaproteobacteria</v>
      </c>
      <c r="O2987" t="str">
        <f>VLOOKUP(B2987,'Uniprot taxonomy'!B:R,6,FALSE)</f>
        <v>Enterobacteriales</v>
      </c>
      <c r="P2987" t="str">
        <f>VLOOKUP(B2987,'Uniprot taxonomy'!B:R,7,FALSE)</f>
        <v>Enterobacteriaceae</v>
      </c>
      <c r="Q2987" t="str">
        <f>VLOOKUP(B2987,'Uniprot taxonomy'!B:R,8,FALSE)</f>
        <v>Salmonella</v>
      </c>
    </row>
    <row r="2988" spans="1:17" hidden="1" x14ac:dyDescent="0.25">
      <c r="A2988" t="s">
        <v>6239</v>
      </c>
      <c r="B2988" t="s">
        <v>6240</v>
      </c>
      <c r="C2988" t="e">
        <f>VLOOKUP('Домены Secretin_N'!B2988,'AC-Architecture'!A:C,3,FALSE)</f>
        <v>#N/A</v>
      </c>
      <c r="D2988">
        <v>412</v>
      </c>
      <c r="E2988" t="s">
        <v>3632</v>
      </c>
      <c r="F2988">
        <v>119</v>
      </c>
      <c r="G2988">
        <v>180</v>
      </c>
      <c r="H2988">
        <f t="shared" si="209"/>
        <v>61</v>
      </c>
      <c r="I2988" t="str">
        <f t="shared" si="210"/>
        <v>E8FKZ4_SALMO/119-180</v>
      </c>
      <c r="K2988" t="e">
        <f>IF(C2988="Secretin_N, Secretin, TraK","T","N")</f>
        <v>#N/A</v>
      </c>
      <c r="L2988" t="e">
        <f>VLOOKUP(E2988,'Uniprot taxonomy'!E:J,4,FALSE)</f>
        <v>#N/A</v>
      </c>
      <c r="M2988" t="e">
        <f>LEFT(VLOOKUP(B2988,'Uniprot taxonomy'!B:R,5,FALSE))</f>
        <v>#N/A</v>
      </c>
      <c r="N2988" t="e">
        <f>VLOOKUP(B2988,'Uniprot taxonomy'!B:R,5,FALSE)</f>
        <v>#N/A</v>
      </c>
      <c r="O2988" t="e">
        <f>VLOOKUP(B2988,'Uniprot taxonomy'!B:R,6,FALSE)</f>
        <v>#N/A</v>
      </c>
      <c r="P2988" t="e">
        <f>VLOOKUP(B2988,'Uniprot taxonomy'!B:R,7,FALSE)</f>
        <v>#N/A</v>
      </c>
      <c r="Q2988" t="e">
        <f>VLOOKUP(B2988,'Uniprot taxonomy'!B:R,8,FALSE)</f>
        <v>#N/A</v>
      </c>
    </row>
    <row r="2989" spans="1:17" x14ac:dyDescent="0.25">
      <c r="A2989" t="s">
        <v>827</v>
      </c>
      <c r="B2989" t="s">
        <v>2126</v>
      </c>
      <c r="C2989" t="str">
        <f>VLOOKUP('Домены Secretin_N'!B2989,'AC-Architecture'!A:C,3,FALSE)</f>
        <v>Secretin_N, Secretin</v>
      </c>
      <c r="D2989">
        <v>562</v>
      </c>
      <c r="E2989" t="s">
        <v>3632</v>
      </c>
      <c r="F2989">
        <v>180</v>
      </c>
      <c r="G2989">
        <v>303</v>
      </c>
      <c r="H2989">
        <f t="shared" si="209"/>
        <v>123</v>
      </c>
      <c r="I2989" t="str">
        <f t="shared" si="210"/>
        <v>E8FWP6_SALMO/180-303</v>
      </c>
      <c r="J2989" t="str">
        <f>CONCATENATE(K2989,"_",LEFT(O2989,3),"_",LEFT(Q2989,3),"_",B2989)</f>
        <v>N_Ent_Sal_E8FWP6</v>
      </c>
      <c r="K2989" t="str">
        <f>IF(C2989="Secretin_N, Secretin, TraK","T","N")</f>
        <v>N</v>
      </c>
      <c r="L2989" t="str">
        <f>VLOOKUP(B2989,'Uniprot taxonomy'!B:R,4,FALSE)</f>
        <v>Proteobacteria</v>
      </c>
      <c r="M2989" t="str">
        <f>LEFT(VLOOKUP(B2989,'Uniprot taxonomy'!B:R,5,FALSE))</f>
        <v>G</v>
      </c>
      <c r="N2989" t="str">
        <f>VLOOKUP(B2989,'Uniprot taxonomy'!B:R,5,FALSE)</f>
        <v>Gammaproteobacteria</v>
      </c>
      <c r="O2989" t="str">
        <f>VLOOKUP(B2989,'Uniprot taxonomy'!B:R,6,FALSE)</f>
        <v>Enterobacteriales</v>
      </c>
      <c r="P2989" t="str">
        <f>VLOOKUP(B2989,'Uniprot taxonomy'!B:R,7,FALSE)</f>
        <v>Enterobacteriaceae</v>
      </c>
      <c r="Q2989" t="str">
        <f>VLOOKUP(B2989,'Uniprot taxonomy'!B:R,8,FALSE)</f>
        <v>Salmonella</v>
      </c>
    </row>
    <row r="2990" spans="1:17" hidden="1" x14ac:dyDescent="0.25">
      <c r="A2990" t="s">
        <v>6241</v>
      </c>
      <c r="B2990" t="s">
        <v>6242</v>
      </c>
      <c r="C2990" t="e">
        <f>VLOOKUP('Домены Secretin_N'!B2990,'AC-Architecture'!A:C,3,FALSE)</f>
        <v>#N/A</v>
      </c>
      <c r="D2990">
        <v>389</v>
      </c>
      <c r="E2990" t="s">
        <v>3632</v>
      </c>
      <c r="F2990">
        <v>96</v>
      </c>
      <c r="G2990">
        <v>157</v>
      </c>
      <c r="H2990">
        <f t="shared" si="209"/>
        <v>61</v>
      </c>
      <c r="I2990" t="str">
        <f t="shared" si="210"/>
        <v>E8FXA6_SALMO/96-157</v>
      </c>
      <c r="K2990" t="e">
        <f>IF(C2990="Secretin_N, Secretin, TraK","T","N")</f>
        <v>#N/A</v>
      </c>
      <c r="L2990" t="e">
        <f>VLOOKUP(E2990,'Uniprot taxonomy'!E:J,4,FALSE)</f>
        <v>#N/A</v>
      </c>
      <c r="M2990" t="e">
        <f>LEFT(VLOOKUP(B2990,'Uniprot taxonomy'!B:R,5,FALSE))</f>
        <v>#N/A</v>
      </c>
      <c r="N2990" t="e">
        <f>VLOOKUP(B2990,'Uniprot taxonomy'!B:R,5,FALSE)</f>
        <v>#N/A</v>
      </c>
      <c r="O2990" t="e">
        <f>VLOOKUP(B2990,'Uniprot taxonomy'!B:R,6,FALSE)</f>
        <v>#N/A</v>
      </c>
      <c r="P2990" t="e">
        <f>VLOOKUP(B2990,'Uniprot taxonomy'!B:R,7,FALSE)</f>
        <v>#N/A</v>
      </c>
      <c r="Q2990" t="e">
        <f>VLOOKUP(B2990,'Uniprot taxonomy'!B:R,8,FALSE)</f>
        <v>#N/A</v>
      </c>
    </row>
    <row r="2991" spans="1:17" x14ac:dyDescent="0.25">
      <c r="A2991" t="s">
        <v>828</v>
      </c>
      <c r="B2991" t="s">
        <v>2127</v>
      </c>
      <c r="C2991" t="str">
        <f>VLOOKUP('Домены Secretin_N'!B2991,'AC-Architecture'!A:C,3,FALSE)</f>
        <v>Secretin_N, Secretin</v>
      </c>
      <c r="D2991">
        <v>497</v>
      </c>
      <c r="E2991" t="s">
        <v>3632</v>
      </c>
      <c r="F2991">
        <v>177</v>
      </c>
      <c r="G2991">
        <v>268</v>
      </c>
      <c r="H2991">
        <f t="shared" si="209"/>
        <v>91</v>
      </c>
      <c r="I2991" t="str">
        <f t="shared" si="210"/>
        <v>E8FYZ5_SALMO/177-268</v>
      </c>
      <c r="J2991" t="str">
        <f t="shared" ref="J2991:J2992" si="221">CONCATENATE(K2991,"_",LEFT(O2991,3),"_",LEFT(Q2991,3),"_",B2991)</f>
        <v>N_Ent_Sal_E8FYZ5</v>
      </c>
      <c r="K2991" t="str">
        <f>IF(C2991="Secretin_N, Secretin, TraK","T","N")</f>
        <v>N</v>
      </c>
      <c r="L2991" t="str">
        <f>VLOOKUP(B2991,'Uniprot taxonomy'!B:R,4,FALSE)</f>
        <v>Proteobacteria</v>
      </c>
      <c r="M2991" t="str">
        <f>LEFT(VLOOKUP(B2991,'Uniprot taxonomy'!B:R,5,FALSE))</f>
        <v>G</v>
      </c>
      <c r="N2991" t="str">
        <f>VLOOKUP(B2991,'Uniprot taxonomy'!B:R,5,FALSE)</f>
        <v>Gammaproteobacteria</v>
      </c>
      <c r="O2991" t="str">
        <f>VLOOKUP(B2991,'Uniprot taxonomy'!B:R,6,FALSE)</f>
        <v>Enterobacteriales</v>
      </c>
      <c r="P2991" t="str">
        <f>VLOOKUP(B2991,'Uniprot taxonomy'!B:R,7,FALSE)</f>
        <v>Enterobacteriaceae</v>
      </c>
      <c r="Q2991" t="str">
        <f>VLOOKUP(B2991,'Uniprot taxonomy'!B:R,8,FALSE)</f>
        <v>Salmonella</v>
      </c>
    </row>
    <row r="2992" spans="1:17" x14ac:dyDescent="0.25">
      <c r="A2992" t="s">
        <v>829</v>
      </c>
      <c r="B2992" t="s">
        <v>2128</v>
      </c>
      <c r="C2992" t="str">
        <f>VLOOKUP('Домены Secretin_N'!B2992,'AC-Architecture'!A:C,3,FALSE)</f>
        <v>Secretin_N, Secretin</v>
      </c>
      <c r="D2992">
        <v>562</v>
      </c>
      <c r="E2992" t="s">
        <v>3632</v>
      </c>
      <c r="F2992">
        <v>180</v>
      </c>
      <c r="G2992">
        <v>303</v>
      </c>
      <c r="H2992">
        <f t="shared" si="209"/>
        <v>123</v>
      </c>
      <c r="I2992" t="str">
        <f t="shared" si="210"/>
        <v>E8G277_SALMO/180-303</v>
      </c>
      <c r="J2992" t="str">
        <f t="shared" si="221"/>
        <v>N_Ent_Sal_E8G277</v>
      </c>
      <c r="K2992" t="str">
        <f>IF(C2992="Secretin_N, Secretin, TraK","T","N")</f>
        <v>N</v>
      </c>
      <c r="L2992" t="str">
        <f>VLOOKUP(B2992,'Uniprot taxonomy'!B:R,4,FALSE)</f>
        <v>Proteobacteria</v>
      </c>
      <c r="M2992" t="str">
        <f>LEFT(VLOOKUP(B2992,'Uniprot taxonomy'!B:R,5,FALSE))</f>
        <v>G</v>
      </c>
      <c r="N2992" t="str">
        <f>VLOOKUP(B2992,'Uniprot taxonomy'!B:R,5,FALSE)</f>
        <v>Gammaproteobacteria</v>
      </c>
      <c r="O2992" t="str">
        <f>VLOOKUP(B2992,'Uniprot taxonomy'!B:R,6,FALSE)</f>
        <v>Enterobacteriales</v>
      </c>
      <c r="P2992" t="str">
        <f>VLOOKUP(B2992,'Uniprot taxonomy'!B:R,7,FALSE)</f>
        <v>Enterobacteriaceae</v>
      </c>
      <c r="Q2992" t="str">
        <f>VLOOKUP(B2992,'Uniprot taxonomy'!B:R,8,FALSE)</f>
        <v>Salmonella</v>
      </c>
    </row>
    <row r="2993" spans="1:17" hidden="1" x14ac:dyDescent="0.25">
      <c r="A2993" t="s">
        <v>6243</v>
      </c>
      <c r="B2993" t="s">
        <v>6244</v>
      </c>
      <c r="C2993" t="e">
        <f>VLOOKUP('Домены Secretin_N'!B2993,'AC-Architecture'!A:C,3,FALSE)</f>
        <v>#N/A</v>
      </c>
      <c r="D2993">
        <v>412</v>
      </c>
      <c r="E2993" t="s">
        <v>3632</v>
      </c>
      <c r="F2993">
        <v>119</v>
      </c>
      <c r="G2993">
        <v>180</v>
      </c>
      <c r="H2993">
        <f t="shared" si="209"/>
        <v>61</v>
      </c>
      <c r="I2993" t="str">
        <f t="shared" si="210"/>
        <v>E8G782_SALMO/119-180</v>
      </c>
      <c r="K2993" t="e">
        <f>IF(C2993="Secretin_N, Secretin, TraK","T","N")</f>
        <v>#N/A</v>
      </c>
      <c r="L2993" t="e">
        <f>VLOOKUP(E2993,'Uniprot taxonomy'!E:J,4,FALSE)</f>
        <v>#N/A</v>
      </c>
      <c r="M2993" t="e">
        <f>LEFT(VLOOKUP(B2993,'Uniprot taxonomy'!B:R,5,FALSE))</f>
        <v>#N/A</v>
      </c>
      <c r="N2993" t="e">
        <f>VLOOKUP(B2993,'Uniprot taxonomy'!B:R,5,FALSE)</f>
        <v>#N/A</v>
      </c>
      <c r="O2993" t="e">
        <f>VLOOKUP(B2993,'Uniprot taxonomy'!B:R,6,FALSE)</f>
        <v>#N/A</v>
      </c>
      <c r="P2993" t="e">
        <f>VLOOKUP(B2993,'Uniprot taxonomy'!B:R,7,FALSE)</f>
        <v>#N/A</v>
      </c>
      <c r="Q2993" t="e">
        <f>VLOOKUP(B2993,'Uniprot taxonomy'!B:R,8,FALSE)</f>
        <v>#N/A</v>
      </c>
    </row>
    <row r="2994" spans="1:17" x14ac:dyDescent="0.25">
      <c r="A2994" t="s">
        <v>830</v>
      </c>
      <c r="B2994" t="s">
        <v>2129</v>
      </c>
      <c r="C2994" t="str">
        <f>VLOOKUP('Домены Secretin_N'!B2994,'AC-Architecture'!A:C,3,FALSE)</f>
        <v>Secretin_N, Secretin</v>
      </c>
      <c r="D2994">
        <v>497</v>
      </c>
      <c r="E2994" t="s">
        <v>3632</v>
      </c>
      <c r="F2994">
        <v>177</v>
      </c>
      <c r="G2994">
        <v>268</v>
      </c>
      <c r="H2994">
        <f t="shared" si="209"/>
        <v>91</v>
      </c>
      <c r="I2994" t="str">
        <f t="shared" si="210"/>
        <v>E8GAN7_SALMO/177-268</v>
      </c>
      <c r="J2994" t="str">
        <f>CONCATENATE(K2994,"_",LEFT(O2994,3),"_",LEFT(Q2994,3),"_",B2994)</f>
        <v>N_Ent_Sal_E8GAN7</v>
      </c>
      <c r="K2994" t="str">
        <f>IF(C2994="Secretin_N, Secretin, TraK","T","N")</f>
        <v>N</v>
      </c>
      <c r="L2994" t="str">
        <f>VLOOKUP(B2994,'Uniprot taxonomy'!B:R,4,FALSE)</f>
        <v>Proteobacteria</v>
      </c>
      <c r="M2994" t="str">
        <f>LEFT(VLOOKUP(B2994,'Uniprot taxonomy'!B:R,5,FALSE))</f>
        <v>G</v>
      </c>
      <c r="N2994" t="str">
        <f>VLOOKUP(B2994,'Uniprot taxonomy'!B:R,5,FALSE)</f>
        <v>Gammaproteobacteria</v>
      </c>
      <c r="O2994" t="str">
        <f>VLOOKUP(B2994,'Uniprot taxonomy'!B:R,6,FALSE)</f>
        <v>Enterobacteriales</v>
      </c>
      <c r="P2994" t="str">
        <f>VLOOKUP(B2994,'Uniprot taxonomy'!B:R,7,FALSE)</f>
        <v>Enterobacteriaceae</v>
      </c>
      <c r="Q2994" t="str">
        <f>VLOOKUP(B2994,'Uniprot taxonomy'!B:R,8,FALSE)</f>
        <v>Salmonella</v>
      </c>
    </row>
    <row r="2995" spans="1:17" hidden="1" x14ac:dyDescent="0.25">
      <c r="A2995" t="s">
        <v>6245</v>
      </c>
      <c r="B2995" t="s">
        <v>6246</v>
      </c>
      <c r="C2995" t="e">
        <f>VLOOKUP('Домены Secretin_N'!B2995,'AC-Architecture'!A:C,3,FALSE)</f>
        <v>#N/A</v>
      </c>
      <c r="D2995">
        <v>389</v>
      </c>
      <c r="E2995" t="s">
        <v>3632</v>
      </c>
      <c r="F2995">
        <v>96</v>
      </c>
      <c r="G2995">
        <v>157</v>
      </c>
      <c r="H2995">
        <f t="shared" si="209"/>
        <v>61</v>
      </c>
      <c r="I2995" t="str">
        <f t="shared" si="210"/>
        <v>E8GE01_SALMO/96-157</v>
      </c>
      <c r="K2995" t="e">
        <f>IF(C2995="Secretin_N, Secretin, TraK","T","N")</f>
        <v>#N/A</v>
      </c>
      <c r="L2995" t="e">
        <f>VLOOKUP(E2995,'Uniprot taxonomy'!E:J,4,FALSE)</f>
        <v>#N/A</v>
      </c>
      <c r="M2995" t="e">
        <f>LEFT(VLOOKUP(B2995,'Uniprot taxonomy'!B:R,5,FALSE))</f>
        <v>#N/A</v>
      </c>
      <c r="N2995" t="e">
        <f>VLOOKUP(B2995,'Uniprot taxonomy'!B:R,5,FALSE)</f>
        <v>#N/A</v>
      </c>
      <c r="O2995" t="e">
        <f>VLOOKUP(B2995,'Uniprot taxonomy'!B:R,6,FALSE)</f>
        <v>#N/A</v>
      </c>
      <c r="P2995" t="e">
        <f>VLOOKUP(B2995,'Uniprot taxonomy'!B:R,7,FALSE)</f>
        <v>#N/A</v>
      </c>
      <c r="Q2995" t="e">
        <f>VLOOKUP(B2995,'Uniprot taxonomy'!B:R,8,FALSE)</f>
        <v>#N/A</v>
      </c>
    </row>
    <row r="2996" spans="1:17" x14ac:dyDescent="0.25">
      <c r="A2996" t="s">
        <v>831</v>
      </c>
      <c r="B2996" t="s">
        <v>2130</v>
      </c>
      <c r="C2996" t="str">
        <f>VLOOKUP('Домены Secretin_N'!B2996,'AC-Architecture'!A:C,3,FALSE)</f>
        <v>Secretin_N, Secretin</v>
      </c>
      <c r="D2996">
        <v>497</v>
      </c>
      <c r="E2996" t="s">
        <v>3632</v>
      </c>
      <c r="F2996">
        <v>177</v>
      </c>
      <c r="G2996">
        <v>268</v>
      </c>
      <c r="H2996">
        <f t="shared" si="209"/>
        <v>91</v>
      </c>
      <c r="I2996" t="str">
        <f t="shared" si="210"/>
        <v>E8GFY5_SALMO/177-268</v>
      </c>
      <c r="J2996" t="str">
        <f t="shared" ref="J2996:J2999" si="222">CONCATENATE(K2996,"_",LEFT(O2996,3),"_",LEFT(Q2996,3),"_",B2996)</f>
        <v>N_Ent_Sal_E8GFY5</v>
      </c>
      <c r="K2996" t="str">
        <f>IF(C2996="Secretin_N, Secretin, TraK","T","N")</f>
        <v>N</v>
      </c>
      <c r="L2996" t="str">
        <f>VLOOKUP(B2996,'Uniprot taxonomy'!B:R,4,FALSE)</f>
        <v>Proteobacteria</v>
      </c>
      <c r="M2996" t="str">
        <f>LEFT(VLOOKUP(B2996,'Uniprot taxonomy'!B:R,5,FALSE))</f>
        <v>G</v>
      </c>
      <c r="N2996" t="str">
        <f>VLOOKUP(B2996,'Uniprot taxonomy'!B:R,5,FALSE)</f>
        <v>Gammaproteobacteria</v>
      </c>
      <c r="O2996" t="str">
        <f>VLOOKUP(B2996,'Uniprot taxonomy'!B:R,6,FALSE)</f>
        <v>Enterobacteriales</v>
      </c>
      <c r="P2996" t="str">
        <f>VLOOKUP(B2996,'Uniprot taxonomy'!B:R,7,FALSE)</f>
        <v>Enterobacteriaceae</v>
      </c>
      <c r="Q2996" t="str">
        <f>VLOOKUP(B2996,'Uniprot taxonomy'!B:R,8,FALSE)</f>
        <v>Salmonella</v>
      </c>
    </row>
    <row r="2997" spans="1:17" x14ac:dyDescent="0.25">
      <c r="A2997" t="s">
        <v>832</v>
      </c>
      <c r="B2997" t="s">
        <v>2131</v>
      </c>
      <c r="C2997" t="str">
        <f>VLOOKUP('Домены Secretin_N'!B2997,'AC-Architecture'!A:C,3,FALSE)</f>
        <v>Secretin_N, Secretin</v>
      </c>
      <c r="D2997">
        <v>562</v>
      </c>
      <c r="E2997" t="s">
        <v>3632</v>
      </c>
      <c r="F2997">
        <v>180</v>
      </c>
      <c r="G2997">
        <v>303</v>
      </c>
      <c r="H2997">
        <f t="shared" si="209"/>
        <v>123</v>
      </c>
      <c r="I2997" t="str">
        <f t="shared" si="210"/>
        <v>E8GN09_SALMO/180-303</v>
      </c>
      <c r="J2997" t="str">
        <f t="shared" si="222"/>
        <v>N_Ent_Sal_E8GN09</v>
      </c>
      <c r="K2997" t="str">
        <f>IF(C2997="Secretin_N, Secretin, TraK","T","N")</f>
        <v>N</v>
      </c>
      <c r="L2997" t="str">
        <f>VLOOKUP(B2997,'Uniprot taxonomy'!B:R,4,FALSE)</f>
        <v>Proteobacteria</v>
      </c>
      <c r="M2997" t="str">
        <f>LEFT(VLOOKUP(B2997,'Uniprot taxonomy'!B:R,5,FALSE))</f>
        <v>G</v>
      </c>
      <c r="N2997" t="str">
        <f>VLOOKUP(B2997,'Uniprot taxonomy'!B:R,5,FALSE)</f>
        <v>Gammaproteobacteria</v>
      </c>
      <c r="O2997" t="str">
        <f>VLOOKUP(B2997,'Uniprot taxonomy'!B:R,6,FALSE)</f>
        <v>Enterobacteriales</v>
      </c>
      <c r="P2997" t="str">
        <f>VLOOKUP(B2997,'Uniprot taxonomy'!B:R,7,FALSE)</f>
        <v>Enterobacteriaceae</v>
      </c>
      <c r="Q2997" t="str">
        <f>VLOOKUP(B2997,'Uniprot taxonomy'!B:R,8,FALSE)</f>
        <v>Salmonella</v>
      </c>
    </row>
    <row r="2998" spans="1:17" x14ac:dyDescent="0.25">
      <c r="A2998" t="s">
        <v>833</v>
      </c>
      <c r="B2998" t="s">
        <v>2132</v>
      </c>
      <c r="C2998" t="str">
        <f>VLOOKUP('Домены Secretin_N'!B2998,'AC-Architecture'!A:C,3,FALSE)</f>
        <v>Secretin_N, Secretin</v>
      </c>
      <c r="D2998">
        <v>497</v>
      </c>
      <c r="E2998" t="s">
        <v>3632</v>
      </c>
      <c r="F2998">
        <v>177</v>
      </c>
      <c r="G2998">
        <v>268</v>
      </c>
      <c r="H2998">
        <f t="shared" si="209"/>
        <v>91</v>
      </c>
      <c r="I2998" t="str">
        <f t="shared" si="210"/>
        <v>E8GSQ1_SALMO/177-268</v>
      </c>
      <c r="J2998" t="str">
        <f t="shared" si="222"/>
        <v>N_Ent_Sal_E8GSQ1</v>
      </c>
      <c r="K2998" t="str">
        <f>IF(C2998="Secretin_N, Secretin, TraK","T","N")</f>
        <v>N</v>
      </c>
      <c r="L2998" t="str">
        <f>VLOOKUP(B2998,'Uniprot taxonomy'!B:R,4,FALSE)</f>
        <v>Proteobacteria</v>
      </c>
      <c r="M2998" t="str">
        <f>LEFT(VLOOKUP(B2998,'Uniprot taxonomy'!B:R,5,FALSE))</f>
        <v>G</v>
      </c>
      <c r="N2998" t="str">
        <f>VLOOKUP(B2998,'Uniprot taxonomy'!B:R,5,FALSE)</f>
        <v>Gammaproteobacteria</v>
      </c>
      <c r="O2998" t="str">
        <f>VLOOKUP(B2998,'Uniprot taxonomy'!B:R,6,FALSE)</f>
        <v>Enterobacteriales</v>
      </c>
      <c r="P2998" t="str">
        <f>VLOOKUP(B2998,'Uniprot taxonomy'!B:R,7,FALSE)</f>
        <v>Enterobacteriaceae</v>
      </c>
      <c r="Q2998" t="str">
        <f>VLOOKUP(B2998,'Uniprot taxonomy'!B:R,8,FALSE)</f>
        <v>Salmonella</v>
      </c>
    </row>
    <row r="2999" spans="1:17" x14ac:dyDescent="0.25">
      <c r="A2999" t="s">
        <v>834</v>
      </c>
      <c r="B2999" t="s">
        <v>2133</v>
      </c>
      <c r="C2999" t="str">
        <f>VLOOKUP('Домены Secretin_N'!B2999,'AC-Architecture'!A:C,3,FALSE)</f>
        <v>Secretin_N, Secretin</v>
      </c>
      <c r="D2999">
        <v>562</v>
      </c>
      <c r="E2999" t="s">
        <v>3632</v>
      </c>
      <c r="F2999">
        <v>180</v>
      </c>
      <c r="G2999">
        <v>303</v>
      </c>
      <c r="H2999">
        <f t="shared" si="209"/>
        <v>123</v>
      </c>
      <c r="I2999" t="str">
        <f t="shared" si="210"/>
        <v>E8GTY9_SALMO/180-303</v>
      </c>
      <c r="J2999" t="str">
        <f t="shared" si="222"/>
        <v>N_Ent_Sal_E8GTY9</v>
      </c>
      <c r="K2999" t="str">
        <f>IF(C2999="Secretin_N, Secretin, TraK","T","N")</f>
        <v>N</v>
      </c>
      <c r="L2999" t="str">
        <f>VLOOKUP(B2999,'Uniprot taxonomy'!B:R,4,FALSE)</f>
        <v>Proteobacteria</v>
      </c>
      <c r="M2999" t="str">
        <f>LEFT(VLOOKUP(B2999,'Uniprot taxonomy'!B:R,5,FALSE))</f>
        <v>G</v>
      </c>
      <c r="N2999" t="str">
        <f>VLOOKUP(B2999,'Uniprot taxonomy'!B:R,5,FALSE)</f>
        <v>Gammaproteobacteria</v>
      </c>
      <c r="O2999" t="str">
        <f>VLOOKUP(B2999,'Uniprot taxonomy'!B:R,6,FALSE)</f>
        <v>Enterobacteriales</v>
      </c>
      <c r="P2999" t="str">
        <f>VLOOKUP(B2999,'Uniprot taxonomy'!B:R,7,FALSE)</f>
        <v>Enterobacteriaceae</v>
      </c>
      <c r="Q2999" t="str">
        <f>VLOOKUP(B2999,'Uniprot taxonomy'!B:R,8,FALSE)</f>
        <v>Salmonella</v>
      </c>
    </row>
    <row r="3000" spans="1:17" hidden="1" x14ac:dyDescent="0.25">
      <c r="A3000" t="s">
        <v>6247</v>
      </c>
      <c r="B3000" t="s">
        <v>6248</v>
      </c>
      <c r="C3000" t="e">
        <f>VLOOKUP('Домены Secretin_N'!B3000,'AC-Architecture'!A:C,3,FALSE)</f>
        <v>#N/A</v>
      </c>
      <c r="D3000">
        <v>389</v>
      </c>
      <c r="E3000" t="s">
        <v>3632</v>
      </c>
      <c r="F3000">
        <v>96</v>
      </c>
      <c r="G3000">
        <v>157</v>
      </c>
      <c r="H3000">
        <f t="shared" si="209"/>
        <v>61</v>
      </c>
      <c r="I3000" t="str">
        <f t="shared" si="210"/>
        <v>E8H0Z0_SALMO/96-157</v>
      </c>
      <c r="K3000" t="e">
        <f>IF(C3000="Secretin_N, Secretin, TraK","T","N")</f>
        <v>#N/A</v>
      </c>
      <c r="L3000" t="e">
        <f>VLOOKUP(E3000,'Uniprot taxonomy'!E:J,4,FALSE)</f>
        <v>#N/A</v>
      </c>
      <c r="M3000" t="e">
        <f>LEFT(VLOOKUP(B3000,'Uniprot taxonomy'!B:R,5,FALSE))</f>
        <v>#N/A</v>
      </c>
      <c r="N3000" t="e">
        <f>VLOOKUP(B3000,'Uniprot taxonomy'!B:R,5,FALSE)</f>
        <v>#N/A</v>
      </c>
      <c r="O3000" t="e">
        <f>VLOOKUP(B3000,'Uniprot taxonomy'!B:R,6,FALSE)</f>
        <v>#N/A</v>
      </c>
      <c r="P3000" t="e">
        <f>VLOOKUP(B3000,'Uniprot taxonomy'!B:R,7,FALSE)</f>
        <v>#N/A</v>
      </c>
      <c r="Q3000" t="e">
        <f>VLOOKUP(B3000,'Uniprot taxonomy'!B:R,8,FALSE)</f>
        <v>#N/A</v>
      </c>
    </row>
    <row r="3001" spans="1:17" x14ac:dyDescent="0.25">
      <c r="A3001" t="s">
        <v>835</v>
      </c>
      <c r="B3001" t="s">
        <v>2134</v>
      </c>
      <c r="C3001" t="str">
        <f>VLOOKUP('Домены Secretin_N'!B3001,'AC-Architecture'!A:C,3,FALSE)</f>
        <v>Secretin_N, Secretin</v>
      </c>
      <c r="D3001">
        <v>567</v>
      </c>
      <c r="E3001" t="s">
        <v>3632</v>
      </c>
      <c r="F3001">
        <v>178</v>
      </c>
      <c r="G3001">
        <v>306</v>
      </c>
      <c r="H3001">
        <f t="shared" si="209"/>
        <v>128</v>
      </c>
      <c r="I3001" t="str">
        <f t="shared" si="210"/>
        <v>E8H6F5_ECO57/178-306</v>
      </c>
      <c r="J3001" t="str">
        <f>CONCATENATE(K3001,"_",LEFT(O3001,3),"_",LEFT(Q3001,3),"_",B3001)</f>
        <v>N_Ent_Esc_E8H6F5</v>
      </c>
      <c r="K3001" t="str">
        <f>IF(C3001="Secretin_N, Secretin, TraK","T","N")</f>
        <v>N</v>
      </c>
      <c r="L3001" t="str">
        <f>VLOOKUP(B3001,'Uniprot taxonomy'!B:R,4,FALSE)</f>
        <v>Proteobacteria</v>
      </c>
      <c r="M3001" t="str">
        <f>LEFT(VLOOKUP(B3001,'Uniprot taxonomy'!B:R,5,FALSE))</f>
        <v>G</v>
      </c>
      <c r="N3001" t="str">
        <f>VLOOKUP(B3001,'Uniprot taxonomy'!B:R,5,FALSE)</f>
        <v>Gammaproteobacteria</v>
      </c>
      <c r="O3001" t="str">
        <f>VLOOKUP(B3001,'Uniprot taxonomy'!B:R,6,FALSE)</f>
        <v>Enterobacteriales</v>
      </c>
      <c r="P3001" t="str">
        <f>VLOOKUP(B3001,'Uniprot taxonomy'!B:R,7,FALSE)</f>
        <v>Enterobacteriaceae</v>
      </c>
      <c r="Q3001" t="str">
        <f>VLOOKUP(B3001,'Uniprot taxonomy'!B:R,8,FALSE)</f>
        <v>Escherichia</v>
      </c>
    </row>
    <row r="3002" spans="1:17" hidden="1" x14ac:dyDescent="0.25">
      <c r="A3002" t="s">
        <v>6249</v>
      </c>
      <c r="B3002" t="s">
        <v>6250</v>
      </c>
      <c r="C3002" t="e">
        <f>VLOOKUP('Домены Secretin_N'!B3002,'AC-Architecture'!A:C,3,FALSE)</f>
        <v>#N/A</v>
      </c>
      <c r="D3002">
        <v>412</v>
      </c>
      <c r="E3002" t="s">
        <v>3632</v>
      </c>
      <c r="F3002">
        <v>119</v>
      </c>
      <c r="G3002">
        <v>180</v>
      </c>
      <c r="H3002">
        <f t="shared" si="209"/>
        <v>61</v>
      </c>
      <c r="I3002" t="str">
        <f t="shared" si="210"/>
        <v>E8H7S0_ECO57/119-180</v>
      </c>
      <c r="K3002" t="e">
        <f>IF(C3002="Secretin_N, Secretin, TraK","T","N")</f>
        <v>#N/A</v>
      </c>
      <c r="L3002" t="e">
        <f>VLOOKUP(E3002,'Uniprot taxonomy'!E:J,4,FALSE)</f>
        <v>#N/A</v>
      </c>
      <c r="M3002" t="e">
        <f>LEFT(VLOOKUP(B3002,'Uniprot taxonomy'!B:R,5,FALSE))</f>
        <v>#N/A</v>
      </c>
      <c r="N3002" t="e">
        <f>VLOOKUP(B3002,'Uniprot taxonomy'!B:R,5,FALSE)</f>
        <v>#N/A</v>
      </c>
      <c r="O3002" t="e">
        <f>VLOOKUP(B3002,'Uniprot taxonomy'!B:R,6,FALSE)</f>
        <v>#N/A</v>
      </c>
      <c r="P3002" t="e">
        <f>VLOOKUP(B3002,'Uniprot taxonomy'!B:R,7,FALSE)</f>
        <v>#N/A</v>
      </c>
      <c r="Q3002" t="e">
        <f>VLOOKUP(B3002,'Uniprot taxonomy'!B:R,8,FALSE)</f>
        <v>#N/A</v>
      </c>
    </row>
    <row r="3003" spans="1:17" x14ac:dyDescent="0.25">
      <c r="A3003" t="s">
        <v>836</v>
      </c>
      <c r="B3003" t="s">
        <v>2135</v>
      </c>
      <c r="C3003" t="str">
        <f>VLOOKUP('Домены Secretin_N'!B3003,'AC-Architecture'!A:C,3,FALSE)</f>
        <v>Secretin_N, Secretin</v>
      </c>
      <c r="D3003">
        <v>512</v>
      </c>
      <c r="E3003" t="s">
        <v>3632</v>
      </c>
      <c r="F3003">
        <v>180</v>
      </c>
      <c r="G3003">
        <v>275</v>
      </c>
      <c r="H3003">
        <f t="shared" si="209"/>
        <v>95</v>
      </c>
      <c r="I3003" t="str">
        <f t="shared" si="210"/>
        <v>E8H8Y2_ECO57/180-275</v>
      </c>
      <c r="J3003" t="str">
        <f t="shared" ref="J3003:J3004" si="223">CONCATENATE(K3003,"_",LEFT(O3003,3),"_",LEFT(Q3003,3),"_",B3003)</f>
        <v>N_Ent_Esc_E8H8Y2</v>
      </c>
      <c r="K3003" t="str">
        <f>IF(C3003="Secretin_N, Secretin, TraK","T","N")</f>
        <v>N</v>
      </c>
      <c r="L3003" t="str">
        <f>VLOOKUP(B3003,'Uniprot taxonomy'!B:R,4,FALSE)</f>
        <v>Proteobacteria</v>
      </c>
      <c r="M3003" t="str">
        <f>LEFT(VLOOKUP(B3003,'Uniprot taxonomy'!B:R,5,FALSE))</f>
        <v>G</v>
      </c>
      <c r="N3003" t="str">
        <f>VLOOKUP(B3003,'Uniprot taxonomy'!B:R,5,FALSE)</f>
        <v>Gammaproteobacteria</v>
      </c>
      <c r="O3003" t="str">
        <f>VLOOKUP(B3003,'Uniprot taxonomy'!B:R,6,FALSE)</f>
        <v>Enterobacteriales</v>
      </c>
      <c r="P3003" t="str">
        <f>VLOOKUP(B3003,'Uniprot taxonomy'!B:R,7,FALSE)</f>
        <v>Enterobacteriaceae</v>
      </c>
      <c r="Q3003" t="str">
        <f>VLOOKUP(B3003,'Uniprot taxonomy'!B:R,8,FALSE)</f>
        <v>Escherichia</v>
      </c>
    </row>
    <row r="3004" spans="1:17" x14ac:dyDescent="0.25">
      <c r="A3004" t="s">
        <v>837</v>
      </c>
      <c r="B3004" t="s">
        <v>2136</v>
      </c>
      <c r="C3004" t="str">
        <f>VLOOKUP('Домены Secretin_N'!B3004,'AC-Architecture'!A:C,3,FALSE)</f>
        <v>Secretin_N, Secretin</v>
      </c>
      <c r="D3004">
        <v>567</v>
      </c>
      <c r="E3004" t="s">
        <v>3632</v>
      </c>
      <c r="F3004">
        <v>178</v>
      </c>
      <c r="G3004">
        <v>306</v>
      </c>
      <c r="H3004">
        <f t="shared" si="209"/>
        <v>128</v>
      </c>
      <c r="I3004" t="str">
        <f t="shared" si="210"/>
        <v>E8HJY1_ECOLX/178-306</v>
      </c>
      <c r="J3004" t="str">
        <f t="shared" si="223"/>
        <v>N_Ent_Esc_E8HJY1</v>
      </c>
      <c r="K3004" t="str">
        <f>IF(C3004="Secretin_N, Secretin, TraK","T","N")</f>
        <v>N</v>
      </c>
      <c r="L3004" t="str">
        <f>VLOOKUP(B3004,'Uniprot taxonomy'!B:R,4,FALSE)</f>
        <v>Proteobacteria</v>
      </c>
      <c r="M3004" t="str">
        <f>LEFT(VLOOKUP(B3004,'Uniprot taxonomy'!B:R,5,FALSE))</f>
        <v>G</v>
      </c>
      <c r="N3004" t="str">
        <f>VLOOKUP(B3004,'Uniprot taxonomy'!B:R,5,FALSE)</f>
        <v>Gammaproteobacteria</v>
      </c>
      <c r="O3004" t="str">
        <f>VLOOKUP(B3004,'Uniprot taxonomy'!B:R,6,FALSE)</f>
        <v>Enterobacteriales</v>
      </c>
      <c r="P3004" t="str">
        <f>VLOOKUP(B3004,'Uniprot taxonomy'!B:R,7,FALSE)</f>
        <v>Enterobacteriaceae</v>
      </c>
      <c r="Q3004" t="str">
        <f>VLOOKUP(B3004,'Uniprot taxonomy'!B:R,8,FALSE)</f>
        <v>Escherichia</v>
      </c>
    </row>
    <row r="3005" spans="1:17" hidden="1" x14ac:dyDescent="0.25">
      <c r="A3005" t="s">
        <v>6251</v>
      </c>
      <c r="B3005" t="s">
        <v>6252</v>
      </c>
      <c r="C3005" t="e">
        <f>VLOOKUP('Домены Secretin_N'!B3005,'AC-Architecture'!A:C,3,FALSE)</f>
        <v>#N/A</v>
      </c>
      <c r="D3005">
        <v>412</v>
      </c>
      <c r="E3005" t="s">
        <v>3632</v>
      </c>
      <c r="F3005">
        <v>119</v>
      </c>
      <c r="G3005">
        <v>180</v>
      </c>
      <c r="H3005">
        <f t="shared" si="209"/>
        <v>61</v>
      </c>
      <c r="I3005" t="str">
        <f t="shared" si="210"/>
        <v>E8HLS6_ECOLX/119-180</v>
      </c>
      <c r="K3005" t="e">
        <f>IF(C3005="Secretin_N, Secretin, TraK","T","N")</f>
        <v>#N/A</v>
      </c>
      <c r="L3005" t="e">
        <f>VLOOKUP(E3005,'Uniprot taxonomy'!E:J,4,FALSE)</f>
        <v>#N/A</v>
      </c>
      <c r="M3005" t="e">
        <f>LEFT(VLOOKUP(B3005,'Uniprot taxonomy'!B:R,5,FALSE))</f>
        <v>#N/A</v>
      </c>
      <c r="N3005" t="e">
        <f>VLOOKUP(B3005,'Uniprot taxonomy'!B:R,5,FALSE)</f>
        <v>#N/A</v>
      </c>
      <c r="O3005" t="e">
        <f>VLOOKUP(B3005,'Uniprot taxonomy'!B:R,6,FALSE)</f>
        <v>#N/A</v>
      </c>
      <c r="P3005" t="e">
        <f>VLOOKUP(B3005,'Uniprot taxonomy'!B:R,7,FALSE)</f>
        <v>#N/A</v>
      </c>
      <c r="Q3005" t="e">
        <f>VLOOKUP(B3005,'Uniprot taxonomy'!B:R,8,FALSE)</f>
        <v>#N/A</v>
      </c>
    </row>
    <row r="3006" spans="1:17" x14ac:dyDescent="0.25">
      <c r="A3006" t="s">
        <v>838</v>
      </c>
      <c r="B3006" t="s">
        <v>2137</v>
      </c>
      <c r="C3006" t="str">
        <f>VLOOKUP('Домены Secretin_N'!B3006,'AC-Architecture'!A:C,3,FALSE)</f>
        <v>Secretin_N, Secretin</v>
      </c>
      <c r="D3006">
        <v>512</v>
      </c>
      <c r="E3006" t="s">
        <v>3632</v>
      </c>
      <c r="F3006">
        <v>180</v>
      </c>
      <c r="G3006">
        <v>275</v>
      </c>
      <c r="H3006">
        <f t="shared" si="209"/>
        <v>95</v>
      </c>
      <c r="I3006" t="str">
        <f t="shared" si="210"/>
        <v>E8HMC7_ECOLX/180-275</v>
      </c>
      <c r="J3006" t="str">
        <f t="shared" ref="J3006:J3007" si="224">CONCATENATE(K3006,"_",LEFT(O3006,3),"_",LEFT(Q3006,3),"_",B3006)</f>
        <v>N_Ent_Esc_E8HMC7</v>
      </c>
      <c r="K3006" t="str">
        <f>IF(C3006="Secretin_N, Secretin, TraK","T","N")</f>
        <v>N</v>
      </c>
      <c r="L3006" t="str">
        <f>VLOOKUP(B3006,'Uniprot taxonomy'!B:R,4,FALSE)</f>
        <v>Proteobacteria</v>
      </c>
      <c r="M3006" t="str">
        <f>LEFT(VLOOKUP(B3006,'Uniprot taxonomy'!B:R,5,FALSE))</f>
        <v>G</v>
      </c>
      <c r="N3006" t="str">
        <f>VLOOKUP(B3006,'Uniprot taxonomy'!B:R,5,FALSE)</f>
        <v>Gammaproteobacteria</v>
      </c>
      <c r="O3006" t="str">
        <f>VLOOKUP(B3006,'Uniprot taxonomy'!B:R,6,FALSE)</f>
        <v>Enterobacteriales</v>
      </c>
      <c r="P3006" t="str">
        <f>VLOOKUP(B3006,'Uniprot taxonomy'!B:R,7,FALSE)</f>
        <v>Enterobacteriaceae</v>
      </c>
      <c r="Q3006" t="str">
        <f>VLOOKUP(B3006,'Uniprot taxonomy'!B:R,8,FALSE)</f>
        <v>Escherichia</v>
      </c>
    </row>
    <row r="3007" spans="1:17" x14ac:dyDescent="0.25">
      <c r="A3007" t="s">
        <v>839</v>
      </c>
      <c r="B3007" t="s">
        <v>2138</v>
      </c>
      <c r="C3007" t="str">
        <f>VLOOKUP('Домены Secretin_N'!B3007,'AC-Architecture'!A:C,3,FALSE)</f>
        <v>Secretin_N, Secretin</v>
      </c>
      <c r="D3007">
        <v>567</v>
      </c>
      <c r="E3007" t="s">
        <v>3632</v>
      </c>
      <c r="F3007">
        <v>178</v>
      </c>
      <c r="G3007">
        <v>306</v>
      </c>
      <c r="H3007">
        <f t="shared" si="209"/>
        <v>128</v>
      </c>
      <c r="I3007" t="str">
        <f t="shared" si="210"/>
        <v>E8HYZ3_ECOLX/178-306</v>
      </c>
      <c r="J3007" t="str">
        <f t="shared" si="224"/>
        <v>N_Ent_Esc_E8HYZ3</v>
      </c>
      <c r="K3007" t="str">
        <f>IF(C3007="Secretin_N, Secretin, TraK","T","N")</f>
        <v>N</v>
      </c>
      <c r="L3007" t="str">
        <f>VLOOKUP(B3007,'Uniprot taxonomy'!B:R,4,FALSE)</f>
        <v>Proteobacteria</v>
      </c>
      <c r="M3007" t="str">
        <f>LEFT(VLOOKUP(B3007,'Uniprot taxonomy'!B:R,5,FALSE))</f>
        <v>G</v>
      </c>
      <c r="N3007" t="str">
        <f>VLOOKUP(B3007,'Uniprot taxonomy'!B:R,5,FALSE)</f>
        <v>Gammaproteobacteria</v>
      </c>
      <c r="O3007" t="str">
        <f>VLOOKUP(B3007,'Uniprot taxonomy'!B:R,6,FALSE)</f>
        <v>Enterobacteriales</v>
      </c>
      <c r="P3007" t="str">
        <f>VLOOKUP(B3007,'Uniprot taxonomy'!B:R,7,FALSE)</f>
        <v>Enterobacteriaceae</v>
      </c>
      <c r="Q3007" t="str">
        <f>VLOOKUP(B3007,'Uniprot taxonomy'!B:R,8,FALSE)</f>
        <v>Escherichia</v>
      </c>
    </row>
    <row r="3008" spans="1:17" hidden="1" x14ac:dyDescent="0.25">
      <c r="A3008" t="s">
        <v>6253</v>
      </c>
      <c r="B3008" t="s">
        <v>6254</v>
      </c>
      <c r="C3008" t="e">
        <f>VLOOKUP('Домены Secretin_N'!B3008,'AC-Architecture'!A:C,3,FALSE)</f>
        <v>#N/A</v>
      </c>
      <c r="D3008">
        <v>412</v>
      </c>
      <c r="E3008" t="s">
        <v>3632</v>
      </c>
      <c r="F3008">
        <v>119</v>
      </c>
      <c r="G3008">
        <v>180</v>
      </c>
      <c r="H3008">
        <f t="shared" si="209"/>
        <v>61</v>
      </c>
      <c r="I3008" t="str">
        <f t="shared" si="210"/>
        <v>E8I0E4_ECOLX/119-180</v>
      </c>
      <c r="K3008" t="e">
        <f>IF(C3008="Secretin_N, Secretin, TraK","T","N")</f>
        <v>#N/A</v>
      </c>
      <c r="L3008" t="e">
        <f>VLOOKUP(E3008,'Uniprot taxonomy'!E:J,4,FALSE)</f>
        <v>#N/A</v>
      </c>
      <c r="M3008" t="e">
        <f>LEFT(VLOOKUP(B3008,'Uniprot taxonomy'!B:R,5,FALSE))</f>
        <v>#N/A</v>
      </c>
      <c r="N3008" t="e">
        <f>VLOOKUP(B3008,'Uniprot taxonomy'!B:R,5,FALSE)</f>
        <v>#N/A</v>
      </c>
      <c r="O3008" t="e">
        <f>VLOOKUP(B3008,'Uniprot taxonomy'!B:R,6,FALSE)</f>
        <v>#N/A</v>
      </c>
      <c r="P3008" t="e">
        <f>VLOOKUP(B3008,'Uniprot taxonomy'!B:R,7,FALSE)</f>
        <v>#N/A</v>
      </c>
      <c r="Q3008" t="e">
        <f>VLOOKUP(B3008,'Uniprot taxonomy'!B:R,8,FALSE)</f>
        <v>#N/A</v>
      </c>
    </row>
    <row r="3009" spans="1:17" x14ac:dyDescent="0.25">
      <c r="A3009" t="s">
        <v>840</v>
      </c>
      <c r="B3009" t="s">
        <v>2139</v>
      </c>
      <c r="C3009" t="str">
        <f>VLOOKUP('Домены Secretin_N'!B3009,'AC-Architecture'!A:C,3,FALSE)</f>
        <v>Secretin_N, Secretin</v>
      </c>
      <c r="D3009">
        <v>512</v>
      </c>
      <c r="E3009" t="s">
        <v>3632</v>
      </c>
      <c r="F3009">
        <v>180</v>
      </c>
      <c r="G3009">
        <v>275</v>
      </c>
      <c r="H3009">
        <f t="shared" si="209"/>
        <v>95</v>
      </c>
      <c r="I3009" t="str">
        <f t="shared" si="210"/>
        <v>E8I1R4_ECOLX/180-275</v>
      </c>
      <c r="J3009" t="str">
        <f t="shared" ref="J3009:J3010" si="225">CONCATENATE(K3009,"_",LEFT(O3009,3),"_",LEFT(Q3009,3),"_",B3009)</f>
        <v>N_Ent_Esc_E8I1R4</v>
      </c>
      <c r="K3009" t="str">
        <f>IF(C3009="Secretin_N, Secretin, TraK","T","N")</f>
        <v>N</v>
      </c>
      <c r="L3009" t="str">
        <f>VLOOKUP(B3009,'Uniprot taxonomy'!B:R,4,FALSE)</f>
        <v>Proteobacteria</v>
      </c>
      <c r="M3009" t="str">
        <f>LEFT(VLOOKUP(B3009,'Uniprot taxonomy'!B:R,5,FALSE))</f>
        <v>G</v>
      </c>
      <c r="N3009" t="str">
        <f>VLOOKUP(B3009,'Uniprot taxonomy'!B:R,5,FALSE)</f>
        <v>Gammaproteobacteria</v>
      </c>
      <c r="O3009" t="str">
        <f>VLOOKUP(B3009,'Uniprot taxonomy'!B:R,6,FALSE)</f>
        <v>Enterobacteriales</v>
      </c>
      <c r="P3009" t="str">
        <f>VLOOKUP(B3009,'Uniprot taxonomy'!B:R,7,FALSE)</f>
        <v>Enterobacteriaceae</v>
      </c>
      <c r="Q3009" t="str">
        <f>VLOOKUP(B3009,'Uniprot taxonomy'!B:R,8,FALSE)</f>
        <v>Escherichia</v>
      </c>
    </row>
    <row r="3010" spans="1:17" x14ac:dyDescent="0.25">
      <c r="A3010" t="s">
        <v>841</v>
      </c>
      <c r="B3010" t="s">
        <v>2140</v>
      </c>
      <c r="C3010" t="str">
        <f>VLOOKUP('Домены Secretin_N'!B3010,'AC-Architecture'!A:C,3,FALSE)</f>
        <v>Secretin_N, Secretin</v>
      </c>
      <c r="D3010">
        <v>567</v>
      </c>
      <c r="E3010" t="s">
        <v>3632</v>
      </c>
      <c r="F3010">
        <v>178</v>
      </c>
      <c r="G3010">
        <v>306</v>
      </c>
      <c r="H3010">
        <f t="shared" si="209"/>
        <v>128</v>
      </c>
      <c r="I3010" t="str">
        <f t="shared" si="210"/>
        <v>E8ICF9_ECOLX/178-306</v>
      </c>
      <c r="J3010" t="str">
        <f t="shared" si="225"/>
        <v>N_Ent_Esc_E8ICF9</v>
      </c>
      <c r="K3010" t="str">
        <f>IF(C3010="Secretin_N, Secretin, TraK","T","N")</f>
        <v>N</v>
      </c>
      <c r="L3010" t="str">
        <f>VLOOKUP(B3010,'Uniprot taxonomy'!B:R,4,FALSE)</f>
        <v>Proteobacteria</v>
      </c>
      <c r="M3010" t="str">
        <f>LEFT(VLOOKUP(B3010,'Uniprot taxonomy'!B:R,5,FALSE))</f>
        <v>G</v>
      </c>
      <c r="N3010" t="str">
        <f>VLOOKUP(B3010,'Uniprot taxonomy'!B:R,5,FALSE)</f>
        <v>Gammaproteobacteria</v>
      </c>
      <c r="O3010" t="str">
        <f>VLOOKUP(B3010,'Uniprot taxonomy'!B:R,6,FALSE)</f>
        <v>Enterobacteriales</v>
      </c>
      <c r="P3010" t="str">
        <f>VLOOKUP(B3010,'Uniprot taxonomy'!B:R,7,FALSE)</f>
        <v>Enterobacteriaceae</v>
      </c>
      <c r="Q3010" t="str">
        <f>VLOOKUP(B3010,'Uniprot taxonomy'!B:R,8,FALSE)</f>
        <v>Escherichia</v>
      </c>
    </row>
    <row r="3011" spans="1:17" hidden="1" x14ac:dyDescent="0.25">
      <c r="A3011" t="s">
        <v>6255</v>
      </c>
      <c r="B3011" t="s">
        <v>6256</v>
      </c>
      <c r="C3011" t="e">
        <f>VLOOKUP('Домены Secretin_N'!B3011,'AC-Architecture'!A:C,3,FALSE)</f>
        <v>#N/A</v>
      </c>
      <c r="D3011">
        <v>686</v>
      </c>
      <c r="E3011" t="s">
        <v>3632</v>
      </c>
      <c r="F3011">
        <v>145</v>
      </c>
      <c r="G3011">
        <v>208</v>
      </c>
      <c r="H3011">
        <f t="shared" ref="H3011:H3074" si="226">G3011-F3011</f>
        <v>63</v>
      </c>
      <c r="I3011" t="str">
        <f t="shared" ref="I3011:I3074" si="227">CONCATENATE(A3011,"/",F3011,"-",G3011)</f>
        <v>E8ID26_ECOLX/145-208</v>
      </c>
      <c r="K3011" t="e">
        <f>IF(C3011="Secretin_N, Secretin, TraK","T","N")</f>
        <v>#N/A</v>
      </c>
      <c r="L3011" t="e">
        <f>VLOOKUP(E3011,'Uniprot taxonomy'!E:J,4,FALSE)</f>
        <v>#N/A</v>
      </c>
      <c r="M3011" t="e">
        <f>LEFT(VLOOKUP(B3011,'Uniprot taxonomy'!B:R,5,FALSE))</f>
        <v>#N/A</v>
      </c>
      <c r="N3011" t="e">
        <f>VLOOKUP(B3011,'Uniprot taxonomy'!B:R,5,FALSE)</f>
        <v>#N/A</v>
      </c>
      <c r="O3011" t="e">
        <f>VLOOKUP(B3011,'Uniprot taxonomy'!B:R,6,FALSE)</f>
        <v>#N/A</v>
      </c>
      <c r="P3011" t="e">
        <f>VLOOKUP(B3011,'Uniprot taxonomy'!B:R,7,FALSE)</f>
        <v>#N/A</v>
      </c>
      <c r="Q3011" t="e">
        <f>VLOOKUP(B3011,'Uniprot taxonomy'!B:R,8,FALSE)</f>
        <v>#N/A</v>
      </c>
    </row>
    <row r="3012" spans="1:17" hidden="1" x14ac:dyDescent="0.25">
      <c r="A3012" t="s">
        <v>6255</v>
      </c>
      <c r="B3012" t="s">
        <v>6256</v>
      </c>
      <c r="C3012" t="e">
        <f>VLOOKUP('Домены Secretin_N'!B3012,'AC-Architecture'!A:C,3,FALSE)</f>
        <v>#N/A</v>
      </c>
      <c r="D3012">
        <v>686</v>
      </c>
      <c r="E3012" t="s">
        <v>3632</v>
      </c>
      <c r="F3012">
        <v>210</v>
      </c>
      <c r="G3012">
        <v>280</v>
      </c>
      <c r="H3012">
        <f t="shared" si="226"/>
        <v>70</v>
      </c>
      <c r="I3012" t="str">
        <f t="shared" si="227"/>
        <v>E8ID26_ECOLX/210-280</v>
      </c>
      <c r="K3012" t="e">
        <f>IF(C3012="Secretin_N, Secretin, TraK","T","N")</f>
        <v>#N/A</v>
      </c>
      <c r="L3012" t="e">
        <f>VLOOKUP(E3012,'Uniprot taxonomy'!E:J,4,FALSE)</f>
        <v>#N/A</v>
      </c>
      <c r="M3012" t="e">
        <f>LEFT(VLOOKUP(B3012,'Uniprot taxonomy'!B:R,5,FALSE))</f>
        <v>#N/A</v>
      </c>
      <c r="N3012" t="e">
        <f>VLOOKUP(B3012,'Uniprot taxonomy'!B:R,5,FALSE)</f>
        <v>#N/A</v>
      </c>
      <c r="O3012" t="e">
        <f>VLOOKUP(B3012,'Uniprot taxonomy'!B:R,6,FALSE)</f>
        <v>#N/A</v>
      </c>
      <c r="P3012" t="e">
        <f>VLOOKUP(B3012,'Uniprot taxonomy'!B:R,7,FALSE)</f>
        <v>#N/A</v>
      </c>
      <c r="Q3012" t="e">
        <f>VLOOKUP(B3012,'Uniprot taxonomy'!B:R,8,FALSE)</f>
        <v>#N/A</v>
      </c>
    </row>
    <row r="3013" spans="1:17" hidden="1" x14ac:dyDescent="0.25">
      <c r="A3013" t="s">
        <v>6255</v>
      </c>
      <c r="B3013" t="s">
        <v>6256</v>
      </c>
      <c r="C3013" t="e">
        <f>VLOOKUP('Домены Secretin_N'!B3013,'AC-Architecture'!A:C,3,FALSE)</f>
        <v>#N/A</v>
      </c>
      <c r="D3013">
        <v>686</v>
      </c>
      <c r="E3013" t="s">
        <v>3632</v>
      </c>
      <c r="F3013">
        <v>284</v>
      </c>
      <c r="G3013">
        <v>362</v>
      </c>
      <c r="H3013">
        <f t="shared" si="226"/>
        <v>78</v>
      </c>
      <c r="I3013" t="str">
        <f t="shared" si="227"/>
        <v>E8ID26_ECOLX/284-362</v>
      </c>
      <c r="K3013" t="e">
        <f>IF(C3013="Secretin_N, Secretin, TraK","T","N")</f>
        <v>#N/A</v>
      </c>
      <c r="L3013" t="e">
        <f>VLOOKUP(E3013,'Uniprot taxonomy'!E:J,4,FALSE)</f>
        <v>#N/A</v>
      </c>
      <c r="M3013" t="e">
        <f>LEFT(VLOOKUP(B3013,'Uniprot taxonomy'!B:R,5,FALSE))</f>
        <v>#N/A</v>
      </c>
      <c r="N3013" t="e">
        <f>VLOOKUP(B3013,'Uniprot taxonomy'!B:R,5,FALSE)</f>
        <v>#N/A</v>
      </c>
      <c r="O3013" t="e">
        <f>VLOOKUP(B3013,'Uniprot taxonomy'!B:R,6,FALSE)</f>
        <v>#N/A</v>
      </c>
      <c r="P3013" t="e">
        <f>VLOOKUP(B3013,'Uniprot taxonomy'!B:R,7,FALSE)</f>
        <v>#N/A</v>
      </c>
      <c r="Q3013" t="e">
        <f>VLOOKUP(B3013,'Uniprot taxonomy'!B:R,8,FALSE)</f>
        <v>#N/A</v>
      </c>
    </row>
    <row r="3014" spans="1:17" hidden="1" x14ac:dyDescent="0.25">
      <c r="A3014" t="s">
        <v>6257</v>
      </c>
      <c r="B3014" t="s">
        <v>6258</v>
      </c>
      <c r="C3014" t="e">
        <f>VLOOKUP('Домены Secretin_N'!B3014,'AC-Architecture'!A:C,3,FALSE)</f>
        <v>#N/A</v>
      </c>
      <c r="D3014">
        <v>412</v>
      </c>
      <c r="E3014" t="s">
        <v>3632</v>
      </c>
      <c r="F3014">
        <v>119</v>
      </c>
      <c r="G3014">
        <v>180</v>
      </c>
      <c r="H3014">
        <f t="shared" si="226"/>
        <v>61</v>
      </c>
      <c r="I3014" t="str">
        <f t="shared" si="227"/>
        <v>E8IEJ3_ECOLX/119-180</v>
      </c>
      <c r="K3014" t="e">
        <f>IF(C3014="Secretin_N, Secretin, TraK","T","N")</f>
        <v>#N/A</v>
      </c>
      <c r="L3014" t="e">
        <f>VLOOKUP(E3014,'Uniprot taxonomy'!E:J,4,FALSE)</f>
        <v>#N/A</v>
      </c>
      <c r="M3014" t="e">
        <f>LEFT(VLOOKUP(B3014,'Uniprot taxonomy'!B:R,5,FALSE))</f>
        <v>#N/A</v>
      </c>
      <c r="N3014" t="e">
        <f>VLOOKUP(B3014,'Uniprot taxonomy'!B:R,5,FALSE)</f>
        <v>#N/A</v>
      </c>
      <c r="O3014" t="e">
        <f>VLOOKUP(B3014,'Uniprot taxonomy'!B:R,6,FALSE)</f>
        <v>#N/A</v>
      </c>
      <c r="P3014" t="e">
        <f>VLOOKUP(B3014,'Uniprot taxonomy'!B:R,7,FALSE)</f>
        <v>#N/A</v>
      </c>
      <c r="Q3014" t="e">
        <f>VLOOKUP(B3014,'Uniprot taxonomy'!B:R,8,FALSE)</f>
        <v>#N/A</v>
      </c>
    </row>
    <row r="3015" spans="1:17" x14ac:dyDescent="0.25">
      <c r="A3015" t="s">
        <v>842</v>
      </c>
      <c r="B3015" t="s">
        <v>2141</v>
      </c>
      <c r="C3015" t="str">
        <f>VLOOKUP('Домены Secretin_N'!B3015,'AC-Architecture'!A:C,3,FALSE)</f>
        <v>Secretin_N, Secretin</v>
      </c>
      <c r="D3015">
        <v>512</v>
      </c>
      <c r="E3015" t="s">
        <v>3632</v>
      </c>
      <c r="F3015">
        <v>180</v>
      </c>
      <c r="G3015">
        <v>275</v>
      </c>
      <c r="H3015">
        <f t="shared" si="226"/>
        <v>95</v>
      </c>
      <c r="I3015" t="str">
        <f t="shared" si="227"/>
        <v>E8IFI5_ECOLX/180-275</v>
      </c>
      <c r="J3015" t="str">
        <f t="shared" ref="J3015:J3016" si="228">CONCATENATE(K3015,"_",LEFT(O3015,3),"_",LEFT(Q3015,3),"_",B3015)</f>
        <v>N_Ent_Esc_E8IFI5</v>
      </c>
      <c r="K3015" t="str">
        <f>IF(C3015="Secretin_N, Secretin, TraK","T","N")</f>
        <v>N</v>
      </c>
      <c r="L3015" t="str">
        <f>VLOOKUP(B3015,'Uniprot taxonomy'!B:R,4,FALSE)</f>
        <v>Proteobacteria</v>
      </c>
      <c r="M3015" t="str">
        <f>LEFT(VLOOKUP(B3015,'Uniprot taxonomy'!B:R,5,FALSE))</f>
        <v>G</v>
      </c>
      <c r="N3015" t="str">
        <f>VLOOKUP(B3015,'Uniprot taxonomy'!B:R,5,FALSE)</f>
        <v>Gammaproteobacteria</v>
      </c>
      <c r="O3015" t="str">
        <f>VLOOKUP(B3015,'Uniprot taxonomy'!B:R,6,FALSE)</f>
        <v>Enterobacteriales</v>
      </c>
      <c r="P3015" t="str">
        <f>VLOOKUP(B3015,'Uniprot taxonomy'!B:R,7,FALSE)</f>
        <v>Enterobacteriaceae</v>
      </c>
      <c r="Q3015" t="str">
        <f>VLOOKUP(B3015,'Uniprot taxonomy'!B:R,8,FALSE)</f>
        <v>Escherichia</v>
      </c>
    </row>
    <row r="3016" spans="1:17" x14ac:dyDescent="0.25">
      <c r="A3016" t="s">
        <v>843</v>
      </c>
      <c r="B3016" t="s">
        <v>2142</v>
      </c>
      <c r="C3016" t="str">
        <f>VLOOKUP('Домены Secretin_N'!B3016,'AC-Architecture'!A:C,3,FALSE)</f>
        <v>Secretin_N, Secretin</v>
      </c>
      <c r="D3016">
        <v>567</v>
      </c>
      <c r="E3016" t="s">
        <v>3632</v>
      </c>
      <c r="F3016">
        <v>178</v>
      </c>
      <c r="G3016">
        <v>306</v>
      </c>
      <c r="H3016">
        <f t="shared" si="226"/>
        <v>128</v>
      </c>
      <c r="I3016" t="str">
        <f t="shared" si="227"/>
        <v>E8IQV7_ECOLX/178-306</v>
      </c>
      <c r="J3016" t="str">
        <f t="shared" si="228"/>
        <v>N_Ent_Esc_E8IQV7</v>
      </c>
      <c r="K3016" t="str">
        <f>IF(C3016="Secretin_N, Secretin, TraK","T","N")</f>
        <v>N</v>
      </c>
      <c r="L3016" t="str">
        <f>VLOOKUP(B3016,'Uniprot taxonomy'!B:R,4,FALSE)</f>
        <v>Proteobacteria</v>
      </c>
      <c r="M3016" t="str">
        <f>LEFT(VLOOKUP(B3016,'Uniprot taxonomy'!B:R,5,FALSE))</f>
        <v>G</v>
      </c>
      <c r="N3016" t="str">
        <f>VLOOKUP(B3016,'Uniprot taxonomy'!B:R,5,FALSE)</f>
        <v>Gammaproteobacteria</v>
      </c>
      <c r="O3016" t="str">
        <f>VLOOKUP(B3016,'Uniprot taxonomy'!B:R,6,FALSE)</f>
        <v>Enterobacteriales</v>
      </c>
      <c r="P3016" t="str">
        <f>VLOOKUP(B3016,'Uniprot taxonomy'!B:R,7,FALSE)</f>
        <v>Enterobacteriaceae</v>
      </c>
      <c r="Q3016" t="str">
        <f>VLOOKUP(B3016,'Uniprot taxonomy'!B:R,8,FALSE)</f>
        <v>Escherichia</v>
      </c>
    </row>
    <row r="3017" spans="1:17" hidden="1" x14ac:dyDescent="0.25">
      <c r="A3017" t="s">
        <v>6259</v>
      </c>
      <c r="B3017" t="s">
        <v>6260</v>
      </c>
      <c r="C3017" t="e">
        <f>VLOOKUP('Домены Secretin_N'!B3017,'AC-Architecture'!A:C,3,FALSE)</f>
        <v>#N/A</v>
      </c>
      <c r="D3017">
        <v>686</v>
      </c>
      <c r="E3017" t="s">
        <v>3632</v>
      </c>
      <c r="F3017">
        <v>145</v>
      </c>
      <c r="G3017">
        <v>208</v>
      </c>
      <c r="H3017">
        <f t="shared" si="226"/>
        <v>63</v>
      </c>
      <c r="I3017" t="str">
        <f t="shared" si="227"/>
        <v>E8IRC6_ECOLX/145-208</v>
      </c>
      <c r="K3017" t="e">
        <f>IF(C3017="Secretin_N, Secretin, TraK","T","N")</f>
        <v>#N/A</v>
      </c>
      <c r="L3017" t="e">
        <f>VLOOKUP(E3017,'Uniprot taxonomy'!E:J,4,FALSE)</f>
        <v>#N/A</v>
      </c>
      <c r="M3017" t="e">
        <f>LEFT(VLOOKUP(B3017,'Uniprot taxonomy'!B:R,5,FALSE))</f>
        <v>#N/A</v>
      </c>
      <c r="N3017" t="e">
        <f>VLOOKUP(B3017,'Uniprot taxonomy'!B:R,5,FALSE)</f>
        <v>#N/A</v>
      </c>
      <c r="O3017" t="e">
        <f>VLOOKUP(B3017,'Uniprot taxonomy'!B:R,6,FALSE)</f>
        <v>#N/A</v>
      </c>
      <c r="P3017" t="e">
        <f>VLOOKUP(B3017,'Uniprot taxonomy'!B:R,7,FALSE)</f>
        <v>#N/A</v>
      </c>
      <c r="Q3017" t="e">
        <f>VLOOKUP(B3017,'Uniprot taxonomy'!B:R,8,FALSE)</f>
        <v>#N/A</v>
      </c>
    </row>
    <row r="3018" spans="1:17" hidden="1" x14ac:dyDescent="0.25">
      <c r="A3018" t="s">
        <v>6259</v>
      </c>
      <c r="B3018" t="s">
        <v>6260</v>
      </c>
      <c r="C3018" t="e">
        <f>VLOOKUP('Домены Secretin_N'!B3018,'AC-Architecture'!A:C,3,FALSE)</f>
        <v>#N/A</v>
      </c>
      <c r="D3018">
        <v>686</v>
      </c>
      <c r="E3018" t="s">
        <v>3632</v>
      </c>
      <c r="F3018">
        <v>210</v>
      </c>
      <c r="G3018">
        <v>280</v>
      </c>
      <c r="H3018">
        <f t="shared" si="226"/>
        <v>70</v>
      </c>
      <c r="I3018" t="str">
        <f t="shared" si="227"/>
        <v>E8IRC6_ECOLX/210-280</v>
      </c>
      <c r="K3018" t="e">
        <f>IF(C3018="Secretin_N, Secretin, TraK","T","N")</f>
        <v>#N/A</v>
      </c>
      <c r="L3018" t="e">
        <f>VLOOKUP(E3018,'Uniprot taxonomy'!E:J,4,FALSE)</f>
        <v>#N/A</v>
      </c>
      <c r="M3018" t="e">
        <f>LEFT(VLOOKUP(B3018,'Uniprot taxonomy'!B:R,5,FALSE))</f>
        <v>#N/A</v>
      </c>
      <c r="N3018" t="e">
        <f>VLOOKUP(B3018,'Uniprot taxonomy'!B:R,5,FALSE)</f>
        <v>#N/A</v>
      </c>
      <c r="O3018" t="e">
        <f>VLOOKUP(B3018,'Uniprot taxonomy'!B:R,6,FALSE)</f>
        <v>#N/A</v>
      </c>
      <c r="P3018" t="e">
        <f>VLOOKUP(B3018,'Uniprot taxonomy'!B:R,7,FALSE)</f>
        <v>#N/A</v>
      </c>
      <c r="Q3018" t="e">
        <f>VLOOKUP(B3018,'Uniprot taxonomy'!B:R,8,FALSE)</f>
        <v>#N/A</v>
      </c>
    </row>
    <row r="3019" spans="1:17" hidden="1" x14ac:dyDescent="0.25">
      <c r="A3019" t="s">
        <v>6259</v>
      </c>
      <c r="B3019" t="s">
        <v>6260</v>
      </c>
      <c r="C3019" t="e">
        <f>VLOOKUP('Домены Secretin_N'!B3019,'AC-Architecture'!A:C,3,FALSE)</f>
        <v>#N/A</v>
      </c>
      <c r="D3019">
        <v>686</v>
      </c>
      <c r="E3019" t="s">
        <v>3632</v>
      </c>
      <c r="F3019">
        <v>284</v>
      </c>
      <c r="G3019">
        <v>362</v>
      </c>
      <c r="H3019">
        <f t="shared" si="226"/>
        <v>78</v>
      </c>
      <c r="I3019" t="str">
        <f t="shared" si="227"/>
        <v>E8IRC6_ECOLX/284-362</v>
      </c>
      <c r="K3019" t="e">
        <f>IF(C3019="Secretin_N, Secretin, TraK","T","N")</f>
        <v>#N/A</v>
      </c>
      <c r="L3019" t="e">
        <f>VLOOKUP(E3019,'Uniprot taxonomy'!E:J,4,FALSE)</f>
        <v>#N/A</v>
      </c>
      <c r="M3019" t="e">
        <f>LEFT(VLOOKUP(B3019,'Uniprot taxonomy'!B:R,5,FALSE))</f>
        <v>#N/A</v>
      </c>
      <c r="N3019" t="e">
        <f>VLOOKUP(B3019,'Uniprot taxonomy'!B:R,5,FALSE)</f>
        <v>#N/A</v>
      </c>
      <c r="O3019" t="e">
        <f>VLOOKUP(B3019,'Uniprot taxonomy'!B:R,6,FALSE)</f>
        <v>#N/A</v>
      </c>
      <c r="P3019" t="e">
        <f>VLOOKUP(B3019,'Uniprot taxonomy'!B:R,7,FALSE)</f>
        <v>#N/A</v>
      </c>
      <c r="Q3019" t="e">
        <f>VLOOKUP(B3019,'Uniprot taxonomy'!B:R,8,FALSE)</f>
        <v>#N/A</v>
      </c>
    </row>
    <row r="3020" spans="1:17" hidden="1" x14ac:dyDescent="0.25">
      <c r="A3020" t="s">
        <v>6261</v>
      </c>
      <c r="B3020" t="s">
        <v>6262</v>
      </c>
      <c r="C3020" t="e">
        <f>VLOOKUP('Домены Secretin_N'!B3020,'AC-Architecture'!A:C,3,FALSE)</f>
        <v>#N/A</v>
      </c>
      <c r="D3020">
        <v>412</v>
      </c>
      <c r="E3020" t="s">
        <v>3632</v>
      </c>
      <c r="F3020">
        <v>119</v>
      </c>
      <c r="G3020">
        <v>180</v>
      </c>
      <c r="H3020">
        <f t="shared" si="226"/>
        <v>61</v>
      </c>
      <c r="I3020" t="str">
        <f t="shared" si="227"/>
        <v>E8ISG2_ECOLX/119-180</v>
      </c>
      <c r="K3020" t="e">
        <f>IF(C3020="Secretin_N, Secretin, TraK","T","N")</f>
        <v>#N/A</v>
      </c>
      <c r="L3020" t="e">
        <f>VLOOKUP(E3020,'Uniprot taxonomy'!E:J,4,FALSE)</f>
        <v>#N/A</v>
      </c>
      <c r="M3020" t="e">
        <f>LEFT(VLOOKUP(B3020,'Uniprot taxonomy'!B:R,5,FALSE))</f>
        <v>#N/A</v>
      </c>
      <c r="N3020" t="e">
        <f>VLOOKUP(B3020,'Uniprot taxonomy'!B:R,5,FALSE)</f>
        <v>#N/A</v>
      </c>
      <c r="O3020" t="e">
        <f>VLOOKUP(B3020,'Uniprot taxonomy'!B:R,6,FALSE)</f>
        <v>#N/A</v>
      </c>
      <c r="P3020" t="e">
        <f>VLOOKUP(B3020,'Uniprot taxonomy'!B:R,7,FALSE)</f>
        <v>#N/A</v>
      </c>
      <c r="Q3020" t="e">
        <f>VLOOKUP(B3020,'Uniprot taxonomy'!B:R,8,FALSE)</f>
        <v>#N/A</v>
      </c>
    </row>
    <row r="3021" spans="1:17" x14ac:dyDescent="0.25">
      <c r="A3021" t="s">
        <v>844</v>
      </c>
      <c r="B3021" t="s">
        <v>2143</v>
      </c>
      <c r="C3021" t="str">
        <f>VLOOKUP('Домены Secretin_N'!B3021,'AC-Architecture'!A:C,3,FALSE)</f>
        <v>Secretin_N, Secretin</v>
      </c>
      <c r="D3021">
        <v>512</v>
      </c>
      <c r="E3021" t="s">
        <v>3632</v>
      </c>
      <c r="F3021">
        <v>180</v>
      </c>
      <c r="G3021">
        <v>275</v>
      </c>
      <c r="H3021">
        <f t="shared" si="226"/>
        <v>95</v>
      </c>
      <c r="I3021" t="str">
        <f t="shared" si="227"/>
        <v>E8ITQ8_ECOLX/180-275</v>
      </c>
      <c r="J3021" t="str">
        <f t="shared" ref="J3021:J3022" si="229">CONCATENATE(K3021,"_",LEFT(O3021,3),"_",LEFT(Q3021,3),"_",B3021)</f>
        <v>N_Ent_Esc_E8ITQ8</v>
      </c>
      <c r="K3021" t="str">
        <f>IF(C3021="Secretin_N, Secretin, TraK","T","N")</f>
        <v>N</v>
      </c>
      <c r="L3021" t="str">
        <f>VLOOKUP(B3021,'Uniprot taxonomy'!B:R,4,FALSE)</f>
        <v>Proteobacteria</v>
      </c>
      <c r="M3021" t="str">
        <f>LEFT(VLOOKUP(B3021,'Uniprot taxonomy'!B:R,5,FALSE))</f>
        <v>G</v>
      </c>
      <c r="N3021" t="str">
        <f>VLOOKUP(B3021,'Uniprot taxonomy'!B:R,5,FALSE)</f>
        <v>Gammaproteobacteria</v>
      </c>
      <c r="O3021" t="str">
        <f>VLOOKUP(B3021,'Uniprot taxonomy'!B:R,6,FALSE)</f>
        <v>Enterobacteriales</v>
      </c>
      <c r="P3021" t="str">
        <f>VLOOKUP(B3021,'Uniprot taxonomy'!B:R,7,FALSE)</f>
        <v>Enterobacteriaceae</v>
      </c>
      <c r="Q3021" t="str">
        <f>VLOOKUP(B3021,'Uniprot taxonomy'!B:R,8,FALSE)</f>
        <v>Escherichia</v>
      </c>
    </row>
    <row r="3022" spans="1:17" x14ac:dyDescent="0.25">
      <c r="A3022" t="s">
        <v>845</v>
      </c>
      <c r="B3022" t="s">
        <v>2144</v>
      </c>
      <c r="C3022" t="str">
        <f>VLOOKUP('Домены Secretin_N'!B3022,'AC-Architecture'!A:C,3,FALSE)</f>
        <v>Secretin_N, Secretin</v>
      </c>
      <c r="D3022">
        <v>505</v>
      </c>
      <c r="E3022" t="s">
        <v>3632</v>
      </c>
      <c r="F3022">
        <v>116</v>
      </c>
      <c r="G3022">
        <v>244</v>
      </c>
      <c r="H3022">
        <f t="shared" si="226"/>
        <v>128</v>
      </c>
      <c r="I3022" t="str">
        <f t="shared" si="227"/>
        <v>E8J5F4_ECO57/116-244</v>
      </c>
      <c r="J3022" t="str">
        <f t="shared" si="229"/>
        <v>N_Ent_Esc_E8J5F4</v>
      </c>
      <c r="K3022" t="str">
        <f>IF(C3022="Secretin_N, Secretin, TraK","T","N")</f>
        <v>N</v>
      </c>
      <c r="L3022" t="str">
        <f>VLOOKUP(B3022,'Uniprot taxonomy'!B:R,4,FALSE)</f>
        <v>Proteobacteria</v>
      </c>
      <c r="M3022" t="str">
        <f>LEFT(VLOOKUP(B3022,'Uniprot taxonomy'!B:R,5,FALSE))</f>
        <v>G</v>
      </c>
      <c r="N3022" t="str">
        <f>VLOOKUP(B3022,'Uniprot taxonomy'!B:R,5,FALSE)</f>
        <v>Gammaproteobacteria</v>
      </c>
      <c r="O3022" t="str">
        <f>VLOOKUP(B3022,'Uniprot taxonomy'!B:R,6,FALSE)</f>
        <v>Enterobacteriales</v>
      </c>
      <c r="P3022" t="str">
        <f>VLOOKUP(B3022,'Uniprot taxonomy'!B:R,7,FALSE)</f>
        <v>Enterobacteriaceae</v>
      </c>
      <c r="Q3022" t="str">
        <f>VLOOKUP(B3022,'Uniprot taxonomy'!B:R,8,FALSE)</f>
        <v>Escherichia</v>
      </c>
    </row>
    <row r="3023" spans="1:17" hidden="1" x14ac:dyDescent="0.25">
      <c r="A3023" t="s">
        <v>6263</v>
      </c>
      <c r="B3023" t="s">
        <v>6264</v>
      </c>
      <c r="C3023" t="e">
        <f>VLOOKUP('Домены Secretin_N'!B3023,'AC-Architecture'!A:C,3,FALSE)</f>
        <v>#N/A</v>
      </c>
      <c r="D3023">
        <v>686</v>
      </c>
      <c r="E3023" t="s">
        <v>3632</v>
      </c>
      <c r="F3023">
        <v>145</v>
      </c>
      <c r="G3023">
        <v>208</v>
      </c>
      <c r="H3023">
        <f t="shared" si="226"/>
        <v>63</v>
      </c>
      <c r="I3023" t="str">
        <f t="shared" si="227"/>
        <v>E8J5W9_ECO57/145-208</v>
      </c>
      <c r="K3023" t="e">
        <f>IF(C3023="Secretin_N, Secretin, TraK","T","N")</f>
        <v>#N/A</v>
      </c>
      <c r="L3023" t="e">
        <f>VLOOKUP(E3023,'Uniprot taxonomy'!E:J,4,FALSE)</f>
        <v>#N/A</v>
      </c>
      <c r="M3023" t="e">
        <f>LEFT(VLOOKUP(B3023,'Uniprot taxonomy'!B:R,5,FALSE))</f>
        <v>#N/A</v>
      </c>
      <c r="N3023" t="e">
        <f>VLOOKUP(B3023,'Uniprot taxonomy'!B:R,5,FALSE)</f>
        <v>#N/A</v>
      </c>
      <c r="O3023" t="e">
        <f>VLOOKUP(B3023,'Uniprot taxonomy'!B:R,6,FALSE)</f>
        <v>#N/A</v>
      </c>
      <c r="P3023" t="e">
        <f>VLOOKUP(B3023,'Uniprot taxonomy'!B:R,7,FALSE)</f>
        <v>#N/A</v>
      </c>
      <c r="Q3023" t="e">
        <f>VLOOKUP(B3023,'Uniprot taxonomy'!B:R,8,FALSE)</f>
        <v>#N/A</v>
      </c>
    </row>
    <row r="3024" spans="1:17" hidden="1" x14ac:dyDescent="0.25">
      <c r="A3024" t="s">
        <v>6263</v>
      </c>
      <c r="B3024" t="s">
        <v>6264</v>
      </c>
      <c r="C3024" t="e">
        <f>VLOOKUP('Домены Secretin_N'!B3024,'AC-Architecture'!A:C,3,FALSE)</f>
        <v>#N/A</v>
      </c>
      <c r="D3024">
        <v>686</v>
      </c>
      <c r="E3024" t="s">
        <v>3632</v>
      </c>
      <c r="F3024">
        <v>210</v>
      </c>
      <c r="G3024">
        <v>280</v>
      </c>
      <c r="H3024">
        <f t="shared" si="226"/>
        <v>70</v>
      </c>
      <c r="I3024" t="str">
        <f t="shared" si="227"/>
        <v>E8J5W9_ECO57/210-280</v>
      </c>
      <c r="K3024" t="e">
        <f>IF(C3024="Secretin_N, Secretin, TraK","T","N")</f>
        <v>#N/A</v>
      </c>
      <c r="L3024" t="e">
        <f>VLOOKUP(E3024,'Uniprot taxonomy'!E:J,4,FALSE)</f>
        <v>#N/A</v>
      </c>
      <c r="M3024" t="e">
        <f>LEFT(VLOOKUP(B3024,'Uniprot taxonomy'!B:R,5,FALSE))</f>
        <v>#N/A</v>
      </c>
      <c r="N3024" t="e">
        <f>VLOOKUP(B3024,'Uniprot taxonomy'!B:R,5,FALSE)</f>
        <v>#N/A</v>
      </c>
      <c r="O3024" t="e">
        <f>VLOOKUP(B3024,'Uniprot taxonomy'!B:R,6,FALSE)</f>
        <v>#N/A</v>
      </c>
      <c r="P3024" t="e">
        <f>VLOOKUP(B3024,'Uniprot taxonomy'!B:R,7,FALSE)</f>
        <v>#N/A</v>
      </c>
      <c r="Q3024" t="e">
        <f>VLOOKUP(B3024,'Uniprot taxonomy'!B:R,8,FALSE)</f>
        <v>#N/A</v>
      </c>
    </row>
    <row r="3025" spans="1:17" hidden="1" x14ac:dyDescent="0.25">
      <c r="A3025" t="s">
        <v>6263</v>
      </c>
      <c r="B3025" t="s">
        <v>6264</v>
      </c>
      <c r="C3025" t="e">
        <f>VLOOKUP('Домены Secretin_N'!B3025,'AC-Architecture'!A:C,3,FALSE)</f>
        <v>#N/A</v>
      </c>
      <c r="D3025">
        <v>686</v>
      </c>
      <c r="E3025" t="s">
        <v>3632</v>
      </c>
      <c r="F3025">
        <v>284</v>
      </c>
      <c r="G3025">
        <v>362</v>
      </c>
      <c r="H3025">
        <f t="shared" si="226"/>
        <v>78</v>
      </c>
      <c r="I3025" t="str">
        <f t="shared" si="227"/>
        <v>E8J5W9_ECO57/284-362</v>
      </c>
      <c r="K3025" t="e">
        <f>IF(C3025="Secretin_N, Secretin, TraK","T","N")</f>
        <v>#N/A</v>
      </c>
      <c r="L3025" t="e">
        <f>VLOOKUP(E3025,'Uniprot taxonomy'!E:J,4,FALSE)</f>
        <v>#N/A</v>
      </c>
      <c r="M3025" t="e">
        <f>LEFT(VLOOKUP(B3025,'Uniprot taxonomy'!B:R,5,FALSE))</f>
        <v>#N/A</v>
      </c>
      <c r="N3025" t="e">
        <f>VLOOKUP(B3025,'Uniprot taxonomy'!B:R,5,FALSE)</f>
        <v>#N/A</v>
      </c>
      <c r="O3025" t="e">
        <f>VLOOKUP(B3025,'Uniprot taxonomy'!B:R,6,FALSE)</f>
        <v>#N/A</v>
      </c>
      <c r="P3025" t="e">
        <f>VLOOKUP(B3025,'Uniprot taxonomy'!B:R,7,FALSE)</f>
        <v>#N/A</v>
      </c>
      <c r="Q3025" t="e">
        <f>VLOOKUP(B3025,'Uniprot taxonomy'!B:R,8,FALSE)</f>
        <v>#N/A</v>
      </c>
    </row>
    <row r="3026" spans="1:17" hidden="1" x14ac:dyDescent="0.25">
      <c r="A3026" t="s">
        <v>6265</v>
      </c>
      <c r="B3026" t="s">
        <v>6266</v>
      </c>
      <c r="C3026" t="e">
        <f>VLOOKUP('Домены Secretin_N'!B3026,'AC-Architecture'!A:C,3,FALSE)</f>
        <v>#N/A</v>
      </c>
      <c r="D3026">
        <v>412</v>
      </c>
      <c r="E3026" t="s">
        <v>3632</v>
      </c>
      <c r="F3026">
        <v>119</v>
      </c>
      <c r="G3026">
        <v>180</v>
      </c>
      <c r="H3026">
        <f t="shared" si="226"/>
        <v>61</v>
      </c>
      <c r="I3026" t="str">
        <f t="shared" si="227"/>
        <v>E8J7H9_ECO57/119-180</v>
      </c>
      <c r="K3026" t="e">
        <f>IF(C3026="Secretin_N, Secretin, TraK","T","N")</f>
        <v>#N/A</v>
      </c>
      <c r="L3026" t="e">
        <f>VLOOKUP(E3026,'Uniprot taxonomy'!E:J,4,FALSE)</f>
        <v>#N/A</v>
      </c>
      <c r="M3026" t="e">
        <f>LEFT(VLOOKUP(B3026,'Uniprot taxonomy'!B:R,5,FALSE))</f>
        <v>#N/A</v>
      </c>
      <c r="N3026" t="e">
        <f>VLOOKUP(B3026,'Uniprot taxonomy'!B:R,5,FALSE)</f>
        <v>#N/A</v>
      </c>
      <c r="O3026" t="e">
        <f>VLOOKUP(B3026,'Uniprot taxonomy'!B:R,6,FALSE)</f>
        <v>#N/A</v>
      </c>
      <c r="P3026" t="e">
        <f>VLOOKUP(B3026,'Uniprot taxonomy'!B:R,7,FALSE)</f>
        <v>#N/A</v>
      </c>
      <c r="Q3026" t="e">
        <f>VLOOKUP(B3026,'Uniprot taxonomy'!B:R,8,FALSE)</f>
        <v>#N/A</v>
      </c>
    </row>
    <row r="3027" spans="1:17" x14ac:dyDescent="0.25">
      <c r="A3027" t="s">
        <v>846</v>
      </c>
      <c r="B3027" t="s">
        <v>2145</v>
      </c>
      <c r="C3027" t="str">
        <f>VLOOKUP('Домены Secretin_N'!B3027,'AC-Architecture'!A:C,3,FALSE)</f>
        <v>Secretin_N, Secretin</v>
      </c>
      <c r="D3027">
        <v>512</v>
      </c>
      <c r="E3027" t="s">
        <v>3632</v>
      </c>
      <c r="F3027">
        <v>180</v>
      </c>
      <c r="G3027">
        <v>275</v>
      </c>
      <c r="H3027">
        <f t="shared" si="226"/>
        <v>95</v>
      </c>
      <c r="I3027" t="str">
        <f t="shared" si="227"/>
        <v>E8J7Z7_ECO57/180-275</v>
      </c>
      <c r="J3027" t="str">
        <f t="shared" ref="J3027:J3028" si="230">CONCATENATE(K3027,"_",LEFT(O3027,3),"_",LEFT(Q3027,3),"_",B3027)</f>
        <v>N_Ent_Esc_E8J7Z7</v>
      </c>
      <c r="K3027" t="str">
        <f>IF(C3027="Secretin_N, Secretin, TraK","T","N")</f>
        <v>N</v>
      </c>
      <c r="L3027" t="str">
        <f>VLOOKUP(B3027,'Uniprot taxonomy'!B:R,4,FALSE)</f>
        <v>Proteobacteria</v>
      </c>
      <c r="M3027" t="str">
        <f>LEFT(VLOOKUP(B3027,'Uniprot taxonomy'!B:R,5,FALSE))</f>
        <v>G</v>
      </c>
      <c r="N3027" t="str">
        <f>VLOOKUP(B3027,'Uniprot taxonomy'!B:R,5,FALSE)</f>
        <v>Gammaproteobacteria</v>
      </c>
      <c r="O3027" t="str">
        <f>VLOOKUP(B3027,'Uniprot taxonomy'!B:R,6,FALSE)</f>
        <v>Enterobacteriales</v>
      </c>
      <c r="P3027" t="str">
        <f>VLOOKUP(B3027,'Uniprot taxonomy'!B:R,7,FALSE)</f>
        <v>Enterobacteriaceae</v>
      </c>
      <c r="Q3027" t="str">
        <f>VLOOKUP(B3027,'Uniprot taxonomy'!B:R,8,FALSE)</f>
        <v>Escherichia</v>
      </c>
    </row>
    <row r="3028" spans="1:17" x14ac:dyDescent="0.25">
      <c r="A3028" t="s">
        <v>847</v>
      </c>
      <c r="B3028" t="s">
        <v>2146</v>
      </c>
      <c r="C3028" t="str">
        <f>VLOOKUP('Домены Secretin_N'!B3028,'AC-Architecture'!A:C,3,FALSE)</f>
        <v>Secretin_N, Secretin</v>
      </c>
      <c r="D3028">
        <v>431</v>
      </c>
      <c r="E3028" t="s">
        <v>3632</v>
      </c>
      <c r="F3028">
        <v>111</v>
      </c>
      <c r="G3028">
        <v>176</v>
      </c>
      <c r="H3028">
        <f t="shared" si="226"/>
        <v>65</v>
      </c>
      <c r="I3028" t="str">
        <f t="shared" si="227"/>
        <v>E8KIV5_9PAST/111-176</v>
      </c>
      <c r="J3028" t="str">
        <f t="shared" si="230"/>
        <v>N_Pas_Act_E8KIV5</v>
      </c>
      <c r="K3028" t="str">
        <f>IF(C3028="Secretin_N, Secretin, TraK","T","N")</f>
        <v>N</v>
      </c>
      <c r="L3028" t="str">
        <f>VLOOKUP(B3028,'Uniprot taxonomy'!B:R,4,FALSE)</f>
        <v>Proteobacteria</v>
      </c>
      <c r="M3028" t="str">
        <f>LEFT(VLOOKUP(B3028,'Uniprot taxonomy'!B:R,5,FALSE))</f>
        <v>G</v>
      </c>
      <c r="N3028" t="str">
        <f>VLOOKUP(B3028,'Uniprot taxonomy'!B:R,5,FALSE)</f>
        <v>Gammaproteobacteria</v>
      </c>
      <c r="O3028" t="str">
        <f>VLOOKUP(B3028,'Uniprot taxonomy'!B:R,6,FALSE)</f>
        <v>Pasteurellales</v>
      </c>
      <c r="P3028" t="str">
        <f>VLOOKUP(B3028,'Uniprot taxonomy'!B:R,7,FALSE)</f>
        <v>Pasteurellaceae</v>
      </c>
      <c r="Q3028" t="str">
        <f>VLOOKUP(B3028,'Uniprot taxonomy'!B:R,8,FALSE)</f>
        <v>Actinobacillus</v>
      </c>
    </row>
    <row r="3029" spans="1:17" hidden="1" x14ac:dyDescent="0.25">
      <c r="A3029" t="s">
        <v>848</v>
      </c>
      <c r="B3029" t="s">
        <v>2147</v>
      </c>
      <c r="C3029" t="str">
        <f>VLOOKUP('Домены Secretin_N'!B3029,'AC-Architecture'!A:C,3,FALSE)</f>
        <v>Secretin_N, Secretin</v>
      </c>
      <c r="D3029">
        <v>817</v>
      </c>
      <c r="E3029" t="s">
        <v>3632</v>
      </c>
      <c r="F3029">
        <v>192</v>
      </c>
      <c r="G3029">
        <v>253</v>
      </c>
      <c r="H3029">
        <f t="shared" si="226"/>
        <v>61</v>
      </c>
      <c r="I3029" t="str">
        <f t="shared" si="227"/>
        <v>E8KZ29_9RHIZ/192-253</v>
      </c>
      <c r="J3029" t="e">
        <f>CONCATENATE(K3029,"_",#REF!,"_",B3029)</f>
        <v>#REF!</v>
      </c>
      <c r="K3029" t="str">
        <f>IF(C3029="Secretin_N, Secretin, TraK","T","N")</f>
        <v>N</v>
      </c>
      <c r="L3029" t="e">
        <f>VLOOKUP(E3029,'Uniprot taxonomy'!E:J,4,FALSE)</f>
        <v>#N/A</v>
      </c>
      <c r="M3029" t="str">
        <f>LEFT(VLOOKUP(B3029,'Uniprot taxonomy'!B:R,5,FALSE))</f>
        <v>A</v>
      </c>
      <c r="N3029" t="str">
        <f>VLOOKUP(B3029,'Uniprot taxonomy'!B:R,5,FALSE)</f>
        <v>Alphaproteobacteria</v>
      </c>
      <c r="O3029" t="str">
        <f>VLOOKUP(B3029,'Uniprot taxonomy'!B:R,6,FALSE)</f>
        <v>Rhizobiales</v>
      </c>
      <c r="P3029" t="str">
        <f>VLOOKUP(B3029,'Uniprot taxonomy'!B:R,7,FALSE)</f>
        <v>Methylocystaceae</v>
      </c>
      <c r="Q3029" t="str">
        <f>VLOOKUP(B3029,'Uniprot taxonomy'!B:R,8,FALSE)</f>
        <v>Methylocystis</v>
      </c>
    </row>
    <row r="3030" spans="1:17" hidden="1" x14ac:dyDescent="0.25">
      <c r="A3030" t="s">
        <v>849</v>
      </c>
      <c r="B3030" t="s">
        <v>2148</v>
      </c>
      <c r="C3030" t="str">
        <f>VLOOKUP('Домены Secretin_N'!B3030,'AC-Architecture'!A:C,3,FALSE)</f>
        <v>Secretin_N, Secretin</v>
      </c>
      <c r="D3030">
        <v>364</v>
      </c>
      <c r="E3030" t="s">
        <v>3632</v>
      </c>
      <c r="F3030">
        <v>57</v>
      </c>
      <c r="G3030">
        <v>116</v>
      </c>
      <c r="H3030">
        <f t="shared" si="226"/>
        <v>59</v>
      </c>
      <c r="I3030" t="str">
        <f t="shared" si="227"/>
        <v>E8LG62_9FIRM/57-116</v>
      </c>
      <c r="K3030" t="str">
        <f>IF(C3030="Secretin_N, Secretin, TraK","T","N")</f>
        <v>N</v>
      </c>
      <c r="L3030" t="e">
        <f>VLOOKUP(E3030,'Uniprot taxonomy'!E:J,4,FALSE)</f>
        <v>#N/A</v>
      </c>
      <c r="M3030" t="str">
        <f>LEFT(VLOOKUP(B3030,'Uniprot taxonomy'!B:R,5,FALSE))</f>
        <v>N</v>
      </c>
      <c r="N3030" t="str">
        <f>VLOOKUP(B3030,'Uniprot taxonomy'!B:R,5,FALSE)</f>
        <v>Negativicutes</v>
      </c>
      <c r="O3030" t="str">
        <f>VLOOKUP(B3030,'Uniprot taxonomy'!B:R,6,FALSE)</f>
        <v>Selenomonadales</v>
      </c>
      <c r="P3030" t="str">
        <f>VLOOKUP(B3030,'Uniprot taxonomy'!B:R,7,FALSE)</f>
        <v>Acidaminococcaceae</v>
      </c>
      <c r="Q3030" t="str">
        <f>VLOOKUP(B3030,'Uniprot taxonomy'!B:R,8,FALSE)</f>
        <v>Phascolarctobacterium</v>
      </c>
    </row>
    <row r="3031" spans="1:17" x14ac:dyDescent="0.25">
      <c r="A3031" t="s">
        <v>850</v>
      </c>
      <c r="B3031" t="s">
        <v>2149</v>
      </c>
      <c r="C3031" t="str">
        <f>VLOOKUP('Домены Secretin_N'!B3031,'AC-Architecture'!A:C,3,FALSE)</f>
        <v>Secretin_N, Secretin</v>
      </c>
      <c r="D3031">
        <v>610</v>
      </c>
      <c r="E3031" t="s">
        <v>3632</v>
      </c>
      <c r="F3031">
        <v>177</v>
      </c>
      <c r="G3031">
        <v>309</v>
      </c>
      <c r="H3031">
        <f t="shared" si="226"/>
        <v>132</v>
      </c>
      <c r="I3031" t="str">
        <f t="shared" si="227"/>
        <v>E8LIT7_9GAMM/177-309</v>
      </c>
      <c r="J3031" t="str">
        <f>CONCATENATE(K3031,"_",LEFT(O3031,3),"_",LEFT(Q3031,3),"_",B3031)</f>
        <v>N_Aer_Suc_E8LIT7</v>
      </c>
      <c r="K3031" t="str">
        <f>IF(C3031="Secretin_N, Secretin, TraK","T","N")</f>
        <v>N</v>
      </c>
      <c r="L3031" t="str">
        <f>VLOOKUP(B3031,'Uniprot taxonomy'!B:R,4,FALSE)</f>
        <v>Proteobacteria</v>
      </c>
      <c r="M3031" t="str">
        <f>LEFT(VLOOKUP(B3031,'Uniprot taxonomy'!B:R,5,FALSE))</f>
        <v>G</v>
      </c>
      <c r="N3031" t="str">
        <f>VLOOKUP(B3031,'Uniprot taxonomy'!B:R,5,FALSE)</f>
        <v>Gammaproteobacteria</v>
      </c>
      <c r="O3031" t="str">
        <f>VLOOKUP(B3031,'Uniprot taxonomy'!B:R,6,FALSE)</f>
        <v>Aeromonadales</v>
      </c>
      <c r="P3031" t="str">
        <f>VLOOKUP(B3031,'Uniprot taxonomy'!B:R,7,FALSE)</f>
        <v>Succinivibrionaceae</v>
      </c>
      <c r="Q3031" t="str">
        <f>VLOOKUP(B3031,'Uniprot taxonomy'!B:R,8,FALSE)</f>
        <v>Succinatimonas</v>
      </c>
    </row>
    <row r="3032" spans="1:17" hidden="1" x14ac:dyDescent="0.25">
      <c r="A3032" t="s">
        <v>6267</v>
      </c>
      <c r="B3032" t="s">
        <v>6268</v>
      </c>
      <c r="C3032" t="e">
        <f>VLOOKUP('Домены Secretin_N'!B3032,'AC-Architecture'!A:C,3,FALSE)</f>
        <v>#N/A</v>
      </c>
      <c r="D3032">
        <v>674</v>
      </c>
      <c r="E3032" t="s">
        <v>3632</v>
      </c>
      <c r="F3032">
        <v>126</v>
      </c>
      <c r="G3032">
        <v>189</v>
      </c>
      <c r="H3032">
        <f t="shared" si="226"/>
        <v>63</v>
      </c>
      <c r="I3032" t="str">
        <f t="shared" si="227"/>
        <v>E8LY79_9VIBR/126-189</v>
      </c>
      <c r="K3032" t="e">
        <f>IF(C3032="Secretin_N, Secretin, TraK","T","N")</f>
        <v>#N/A</v>
      </c>
      <c r="L3032" t="e">
        <f>VLOOKUP(E3032,'Uniprot taxonomy'!E:J,4,FALSE)</f>
        <v>#N/A</v>
      </c>
      <c r="M3032" t="e">
        <f>LEFT(VLOOKUP(B3032,'Uniprot taxonomy'!B:R,5,FALSE))</f>
        <v>#N/A</v>
      </c>
      <c r="N3032" t="e">
        <f>VLOOKUP(B3032,'Uniprot taxonomy'!B:R,5,FALSE)</f>
        <v>#N/A</v>
      </c>
      <c r="O3032" t="e">
        <f>VLOOKUP(B3032,'Uniprot taxonomy'!B:R,6,FALSE)</f>
        <v>#N/A</v>
      </c>
      <c r="P3032" t="e">
        <f>VLOOKUP(B3032,'Uniprot taxonomy'!B:R,7,FALSE)</f>
        <v>#N/A</v>
      </c>
      <c r="Q3032" t="e">
        <f>VLOOKUP(B3032,'Uniprot taxonomy'!B:R,8,FALSE)</f>
        <v>#N/A</v>
      </c>
    </row>
    <row r="3033" spans="1:17" hidden="1" x14ac:dyDescent="0.25">
      <c r="A3033" t="s">
        <v>6267</v>
      </c>
      <c r="B3033" t="s">
        <v>6268</v>
      </c>
      <c r="C3033" t="e">
        <f>VLOOKUP('Домены Secretin_N'!B3033,'AC-Architecture'!A:C,3,FALSE)</f>
        <v>#N/A</v>
      </c>
      <c r="D3033">
        <v>674</v>
      </c>
      <c r="E3033" t="s">
        <v>3632</v>
      </c>
      <c r="F3033">
        <v>191</v>
      </c>
      <c r="G3033">
        <v>262</v>
      </c>
      <c r="H3033">
        <f t="shared" si="226"/>
        <v>71</v>
      </c>
      <c r="I3033" t="str">
        <f t="shared" si="227"/>
        <v>E8LY79_9VIBR/191-262</v>
      </c>
      <c r="K3033" t="e">
        <f>IF(C3033="Secretin_N, Secretin, TraK","T","N")</f>
        <v>#N/A</v>
      </c>
      <c r="L3033" t="e">
        <f>VLOOKUP(E3033,'Uniprot taxonomy'!E:J,4,FALSE)</f>
        <v>#N/A</v>
      </c>
      <c r="M3033" t="e">
        <f>LEFT(VLOOKUP(B3033,'Uniprot taxonomy'!B:R,5,FALSE))</f>
        <v>#N/A</v>
      </c>
      <c r="N3033" t="e">
        <f>VLOOKUP(B3033,'Uniprot taxonomy'!B:R,5,FALSE)</f>
        <v>#N/A</v>
      </c>
      <c r="O3033" t="e">
        <f>VLOOKUP(B3033,'Uniprot taxonomy'!B:R,6,FALSE)</f>
        <v>#N/A</v>
      </c>
      <c r="P3033" t="e">
        <f>VLOOKUP(B3033,'Uniprot taxonomy'!B:R,7,FALSE)</f>
        <v>#N/A</v>
      </c>
      <c r="Q3033" t="e">
        <f>VLOOKUP(B3033,'Uniprot taxonomy'!B:R,8,FALSE)</f>
        <v>#N/A</v>
      </c>
    </row>
    <row r="3034" spans="1:17" hidden="1" x14ac:dyDescent="0.25">
      <c r="A3034" t="s">
        <v>6267</v>
      </c>
      <c r="B3034" t="s">
        <v>6268</v>
      </c>
      <c r="C3034" t="e">
        <f>VLOOKUP('Домены Secretin_N'!B3034,'AC-Architecture'!A:C,3,FALSE)</f>
        <v>#N/A</v>
      </c>
      <c r="D3034">
        <v>674</v>
      </c>
      <c r="E3034" t="s">
        <v>3632</v>
      </c>
      <c r="F3034">
        <v>266</v>
      </c>
      <c r="G3034">
        <v>344</v>
      </c>
      <c r="H3034">
        <f t="shared" si="226"/>
        <v>78</v>
      </c>
      <c r="I3034" t="str">
        <f t="shared" si="227"/>
        <v>E8LY79_9VIBR/266-344</v>
      </c>
      <c r="K3034" t="e">
        <f>IF(C3034="Secretin_N, Secretin, TraK","T","N")</f>
        <v>#N/A</v>
      </c>
      <c r="L3034" t="e">
        <f>VLOOKUP(E3034,'Uniprot taxonomy'!E:J,4,FALSE)</f>
        <v>#N/A</v>
      </c>
      <c r="M3034" t="e">
        <f>LEFT(VLOOKUP(B3034,'Uniprot taxonomy'!B:R,5,FALSE))</f>
        <v>#N/A</v>
      </c>
      <c r="N3034" t="e">
        <f>VLOOKUP(B3034,'Uniprot taxonomy'!B:R,5,FALSE)</f>
        <v>#N/A</v>
      </c>
      <c r="O3034" t="e">
        <f>VLOOKUP(B3034,'Uniprot taxonomy'!B:R,6,FALSE)</f>
        <v>#N/A</v>
      </c>
      <c r="P3034" t="e">
        <f>VLOOKUP(B3034,'Uniprot taxonomy'!B:R,7,FALSE)</f>
        <v>#N/A</v>
      </c>
      <c r="Q3034" t="e">
        <f>VLOOKUP(B3034,'Uniprot taxonomy'!B:R,8,FALSE)</f>
        <v>#N/A</v>
      </c>
    </row>
    <row r="3035" spans="1:17" x14ac:dyDescent="0.25">
      <c r="A3035" t="s">
        <v>851</v>
      </c>
      <c r="B3035" t="s">
        <v>2150</v>
      </c>
      <c r="C3035" t="str">
        <f>VLOOKUP('Домены Secretin_N'!B3035,'AC-Architecture'!A:C,3,FALSE)</f>
        <v>Secretin_N, Secretin</v>
      </c>
      <c r="D3035">
        <v>389</v>
      </c>
      <c r="E3035" t="s">
        <v>3632</v>
      </c>
      <c r="F3035">
        <v>81</v>
      </c>
      <c r="G3035">
        <v>144</v>
      </c>
      <c r="H3035">
        <f t="shared" si="226"/>
        <v>63</v>
      </c>
      <c r="I3035" t="str">
        <f t="shared" si="227"/>
        <v>E8LYX8_9VIBR/81-144</v>
      </c>
      <c r="J3035" t="str">
        <f>CONCATENATE(K3035,"_",LEFT(O3035,3),"_",LEFT(Q3035,3),"_",B3035)</f>
        <v>N_Vib_Vib_E8LYX8</v>
      </c>
      <c r="K3035" t="str">
        <f>IF(C3035="Secretin_N, Secretin, TraK","T","N")</f>
        <v>N</v>
      </c>
      <c r="L3035" t="str">
        <f>VLOOKUP(B3035,'Uniprot taxonomy'!B:R,4,FALSE)</f>
        <v>Proteobacteria</v>
      </c>
      <c r="M3035" t="str">
        <f>LEFT(VLOOKUP(B3035,'Uniprot taxonomy'!B:R,5,FALSE))</f>
        <v>G</v>
      </c>
      <c r="N3035" t="str">
        <f>VLOOKUP(B3035,'Uniprot taxonomy'!B:R,5,FALSE)</f>
        <v>Gammaproteobacteria</v>
      </c>
      <c r="O3035" t="str">
        <f>VLOOKUP(B3035,'Uniprot taxonomy'!B:R,6,FALSE)</f>
        <v>Vibrionales</v>
      </c>
      <c r="P3035" t="str">
        <f>VLOOKUP(B3035,'Uniprot taxonomy'!B:R,7,FALSE)</f>
        <v>Vibrionaceae</v>
      </c>
      <c r="Q3035" t="str">
        <f>VLOOKUP(B3035,'Uniprot taxonomy'!B:R,8,FALSE)</f>
        <v>Vibrio</v>
      </c>
    </row>
    <row r="3036" spans="1:17" hidden="1" x14ac:dyDescent="0.25">
      <c r="A3036" t="s">
        <v>6269</v>
      </c>
      <c r="B3036" t="s">
        <v>6270</v>
      </c>
      <c r="C3036" t="e">
        <f>VLOOKUP('Домены Secretin_N'!B3036,'AC-Architecture'!A:C,3,FALSE)</f>
        <v>#N/A</v>
      </c>
      <c r="D3036">
        <v>675</v>
      </c>
      <c r="E3036" t="s">
        <v>3632</v>
      </c>
      <c r="F3036">
        <v>127</v>
      </c>
      <c r="G3036">
        <v>190</v>
      </c>
      <c r="H3036">
        <f t="shared" si="226"/>
        <v>63</v>
      </c>
      <c r="I3036" t="str">
        <f t="shared" si="227"/>
        <v>E8M4Z5_9VIBR/127-190</v>
      </c>
      <c r="K3036" t="e">
        <f>IF(C3036="Secretin_N, Secretin, TraK","T","N")</f>
        <v>#N/A</v>
      </c>
      <c r="L3036" t="e">
        <f>VLOOKUP(E3036,'Uniprot taxonomy'!E:J,4,FALSE)</f>
        <v>#N/A</v>
      </c>
      <c r="M3036" t="e">
        <f>LEFT(VLOOKUP(B3036,'Uniprot taxonomy'!B:R,5,FALSE))</f>
        <v>#N/A</v>
      </c>
      <c r="N3036" t="e">
        <f>VLOOKUP(B3036,'Uniprot taxonomy'!B:R,5,FALSE)</f>
        <v>#N/A</v>
      </c>
      <c r="O3036" t="e">
        <f>VLOOKUP(B3036,'Uniprot taxonomy'!B:R,6,FALSE)</f>
        <v>#N/A</v>
      </c>
      <c r="P3036" t="e">
        <f>VLOOKUP(B3036,'Uniprot taxonomy'!B:R,7,FALSE)</f>
        <v>#N/A</v>
      </c>
      <c r="Q3036" t="e">
        <f>VLOOKUP(B3036,'Uniprot taxonomy'!B:R,8,FALSE)</f>
        <v>#N/A</v>
      </c>
    </row>
    <row r="3037" spans="1:17" hidden="1" x14ac:dyDescent="0.25">
      <c r="A3037" t="s">
        <v>6269</v>
      </c>
      <c r="B3037" t="s">
        <v>6270</v>
      </c>
      <c r="C3037" t="e">
        <f>VLOOKUP('Домены Secretin_N'!B3037,'AC-Architecture'!A:C,3,FALSE)</f>
        <v>#N/A</v>
      </c>
      <c r="D3037">
        <v>675</v>
      </c>
      <c r="E3037" t="s">
        <v>3632</v>
      </c>
      <c r="F3037">
        <v>192</v>
      </c>
      <c r="G3037">
        <v>263</v>
      </c>
      <c r="H3037">
        <f t="shared" si="226"/>
        <v>71</v>
      </c>
      <c r="I3037" t="str">
        <f t="shared" si="227"/>
        <v>E8M4Z5_9VIBR/192-263</v>
      </c>
      <c r="K3037" t="e">
        <f>IF(C3037="Secretin_N, Secretin, TraK","T","N")</f>
        <v>#N/A</v>
      </c>
      <c r="L3037" t="e">
        <f>VLOOKUP(E3037,'Uniprot taxonomy'!E:J,4,FALSE)</f>
        <v>#N/A</v>
      </c>
      <c r="M3037" t="e">
        <f>LEFT(VLOOKUP(B3037,'Uniprot taxonomy'!B:R,5,FALSE))</f>
        <v>#N/A</v>
      </c>
      <c r="N3037" t="e">
        <f>VLOOKUP(B3037,'Uniprot taxonomy'!B:R,5,FALSE)</f>
        <v>#N/A</v>
      </c>
      <c r="O3037" t="e">
        <f>VLOOKUP(B3037,'Uniprot taxonomy'!B:R,6,FALSE)</f>
        <v>#N/A</v>
      </c>
      <c r="P3037" t="e">
        <f>VLOOKUP(B3037,'Uniprot taxonomy'!B:R,7,FALSE)</f>
        <v>#N/A</v>
      </c>
      <c r="Q3037" t="e">
        <f>VLOOKUP(B3037,'Uniprot taxonomy'!B:R,8,FALSE)</f>
        <v>#N/A</v>
      </c>
    </row>
    <row r="3038" spans="1:17" hidden="1" x14ac:dyDescent="0.25">
      <c r="A3038" t="s">
        <v>6269</v>
      </c>
      <c r="B3038" t="s">
        <v>6270</v>
      </c>
      <c r="C3038" t="e">
        <f>VLOOKUP('Домены Secretin_N'!B3038,'AC-Architecture'!A:C,3,FALSE)</f>
        <v>#N/A</v>
      </c>
      <c r="D3038">
        <v>675</v>
      </c>
      <c r="E3038" t="s">
        <v>3632</v>
      </c>
      <c r="F3038">
        <v>267</v>
      </c>
      <c r="G3038">
        <v>345</v>
      </c>
      <c r="H3038">
        <f t="shared" si="226"/>
        <v>78</v>
      </c>
      <c r="I3038" t="str">
        <f t="shared" si="227"/>
        <v>E8M4Z5_9VIBR/267-345</v>
      </c>
      <c r="K3038" t="e">
        <f>IF(C3038="Secretin_N, Secretin, TraK","T","N")</f>
        <v>#N/A</v>
      </c>
      <c r="L3038" t="e">
        <f>VLOOKUP(E3038,'Uniprot taxonomy'!E:J,4,FALSE)</f>
        <v>#N/A</v>
      </c>
      <c r="M3038" t="e">
        <f>LEFT(VLOOKUP(B3038,'Uniprot taxonomy'!B:R,5,FALSE))</f>
        <v>#N/A</v>
      </c>
      <c r="N3038" t="e">
        <f>VLOOKUP(B3038,'Uniprot taxonomy'!B:R,5,FALSE)</f>
        <v>#N/A</v>
      </c>
      <c r="O3038" t="e">
        <f>VLOOKUP(B3038,'Uniprot taxonomy'!B:R,6,FALSE)</f>
        <v>#N/A</v>
      </c>
      <c r="P3038" t="e">
        <f>VLOOKUP(B3038,'Uniprot taxonomy'!B:R,7,FALSE)</f>
        <v>#N/A</v>
      </c>
      <c r="Q3038" t="e">
        <f>VLOOKUP(B3038,'Uniprot taxonomy'!B:R,8,FALSE)</f>
        <v>#N/A</v>
      </c>
    </row>
    <row r="3039" spans="1:17" hidden="1" x14ac:dyDescent="0.25">
      <c r="A3039" t="s">
        <v>6271</v>
      </c>
      <c r="B3039" t="s">
        <v>6272</v>
      </c>
      <c r="C3039" t="e">
        <f>VLOOKUP('Домены Secretin_N'!B3039,'AC-Architecture'!A:C,3,FALSE)</f>
        <v>#N/A</v>
      </c>
      <c r="D3039">
        <v>561</v>
      </c>
      <c r="E3039" t="s">
        <v>3632</v>
      </c>
      <c r="F3039">
        <v>244</v>
      </c>
      <c r="G3039">
        <v>310</v>
      </c>
      <c r="H3039">
        <f t="shared" si="226"/>
        <v>66</v>
      </c>
      <c r="I3039" t="str">
        <f t="shared" si="227"/>
        <v>E8M832_9VIBR/244-310</v>
      </c>
      <c r="K3039" t="e">
        <f>IF(C3039="Secretin_N, Secretin, TraK","T","N")</f>
        <v>#N/A</v>
      </c>
      <c r="L3039" t="e">
        <f>VLOOKUP(E3039,'Uniprot taxonomy'!E:J,4,FALSE)</f>
        <v>#N/A</v>
      </c>
      <c r="M3039" t="e">
        <f>LEFT(VLOOKUP(B3039,'Uniprot taxonomy'!B:R,5,FALSE))</f>
        <v>#N/A</v>
      </c>
      <c r="N3039" t="e">
        <f>VLOOKUP(B3039,'Uniprot taxonomy'!B:R,5,FALSE)</f>
        <v>#N/A</v>
      </c>
      <c r="O3039" t="e">
        <f>VLOOKUP(B3039,'Uniprot taxonomy'!B:R,6,FALSE)</f>
        <v>#N/A</v>
      </c>
      <c r="P3039" t="e">
        <f>VLOOKUP(B3039,'Uniprot taxonomy'!B:R,7,FALSE)</f>
        <v>#N/A</v>
      </c>
      <c r="Q3039" t="e">
        <f>VLOOKUP(B3039,'Uniprot taxonomy'!B:R,8,FALSE)</f>
        <v>#N/A</v>
      </c>
    </row>
    <row r="3040" spans="1:17" x14ac:dyDescent="0.25">
      <c r="A3040" t="s">
        <v>852</v>
      </c>
      <c r="B3040" t="s">
        <v>2151</v>
      </c>
      <c r="C3040" t="str">
        <f>VLOOKUP('Домены Secretin_N'!B3040,'AC-Architecture'!A:C,3,FALSE)</f>
        <v>Secretin_N, Secretin</v>
      </c>
      <c r="D3040">
        <v>497</v>
      </c>
      <c r="E3040" t="s">
        <v>3632</v>
      </c>
      <c r="F3040">
        <v>177</v>
      </c>
      <c r="G3040">
        <v>268</v>
      </c>
      <c r="H3040">
        <f t="shared" si="226"/>
        <v>91</v>
      </c>
      <c r="I3040" t="str">
        <f t="shared" si="227"/>
        <v>E8NNE1_SALET/177-268</v>
      </c>
      <c r="J3040" t="str">
        <f t="shared" ref="J3040:J3041" si="231">CONCATENATE(K3040,"_",LEFT(O3040,3),"_",LEFT(Q3040,3),"_",B3040)</f>
        <v>N_Ent_Sal_E8NNE1</v>
      </c>
      <c r="K3040" t="str">
        <f>IF(C3040="Secretin_N, Secretin, TraK","T","N")</f>
        <v>N</v>
      </c>
      <c r="L3040" t="str">
        <f>VLOOKUP(B3040,'Uniprot taxonomy'!B:R,4,FALSE)</f>
        <v>Proteobacteria</v>
      </c>
      <c r="M3040" t="str">
        <f>LEFT(VLOOKUP(B3040,'Uniprot taxonomy'!B:R,5,FALSE))</f>
        <v>G</v>
      </c>
      <c r="N3040" t="str">
        <f>VLOOKUP(B3040,'Uniprot taxonomy'!B:R,5,FALSE)</f>
        <v>Gammaproteobacteria</v>
      </c>
      <c r="O3040" t="str">
        <f>VLOOKUP(B3040,'Uniprot taxonomy'!B:R,6,FALSE)</f>
        <v>Enterobacteriales</v>
      </c>
      <c r="P3040" t="str">
        <f>VLOOKUP(B3040,'Uniprot taxonomy'!B:R,7,FALSE)</f>
        <v>Enterobacteriaceae</v>
      </c>
      <c r="Q3040" t="str">
        <f>VLOOKUP(B3040,'Uniprot taxonomy'!B:R,8,FALSE)</f>
        <v>Salmonella</v>
      </c>
    </row>
    <row r="3041" spans="1:17" x14ac:dyDescent="0.25">
      <c r="A3041" t="s">
        <v>853</v>
      </c>
      <c r="B3041" t="s">
        <v>2152</v>
      </c>
      <c r="C3041" t="str">
        <f>VLOOKUP('Домены Secretin_N'!B3041,'AC-Architecture'!A:C,3,FALSE)</f>
        <v>Secretin_N, Secretin</v>
      </c>
      <c r="D3041">
        <v>562</v>
      </c>
      <c r="E3041" t="s">
        <v>3632</v>
      </c>
      <c r="F3041">
        <v>180</v>
      </c>
      <c r="G3041">
        <v>303</v>
      </c>
      <c r="H3041">
        <f t="shared" si="226"/>
        <v>123</v>
      </c>
      <c r="I3041" t="str">
        <f t="shared" si="227"/>
        <v>E8NRF2_SALET/180-303</v>
      </c>
      <c r="J3041" t="str">
        <f t="shared" si="231"/>
        <v>N_Ent_Sal_E8NRF2</v>
      </c>
      <c r="K3041" t="str">
        <f>IF(C3041="Secretin_N, Secretin, TraK","T","N")</f>
        <v>N</v>
      </c>
      <c r="L3041" t="str">
        <f>VLOOKUP(B3041,'Uniprot taxonomy'!B:R,4,FALSE)</f>
        <v>Proteobacteria</v>
      </c>
      <c r="M3041" t="str">
        <f>LEFT(VLOOKUP(B3041,'Uniprot taxonomy'!B:R,5,FALSE))</f>
        <v>G</v>
      </c>
      <c r="N3041" t="str">
        <f>VLOOKUP(B3041,'Uniprot taxonomy'!B:R,5,FALSE)</f>
        <v>Gammaproteobacteria</v>
      </c>
      <c r="O3041" t="str">
        <f>VLOOKUP(B3041,'Uniprot taxonomy'!B:R,6,FALSE)</f>
        <v>Enterobacteriales</v>
      </c>
      <c r="P3041" t="str">
        <f>VLOOKUP(B3041,'Uniprot taxonomy'!B:R,7,FALSE)</f>
        <v>Enterobacteriaceae</v>
      </c>
      <c r="Q3041" t="str">
        <f>VLOOKUP(B3041,'Uniprot taxonomy'!B:R,8,FALSE)</f>
        <v>Salmonella</v>
      </c>
    </row>
    <row r="3042" spans="1:17" hidden="1" x14ac:dyDescent="0.25">
      <c r="A3042" t="s">
        <v>6273</v>
      </c>
      <c r="B3042" t="s">
        <v>6274</v>
      </c>
      <c r="C3042" t="e">
        <f>VLOOKUP('Домены Secretin_N'!B3042,'AC-Architecture'!A:C,3,FALSE)</f>
        <v>#N/A</v>
      </c>
      <c r="D3042">
        <v>412</v>
      </c>
      <c r="E3042" t="s">
        <v>3632</v>
      </c>
      <c r="F3042">
        <v>119</v>
      </c>
      <c r="G3042">
        <v>180</v>
      </c>
      <c r="H3042">
        <f t="shared" si="226"/>
        <v>61</v>
      </c>
      <c r="I3042" t="str">
        <f t="shared" si="227"/>
        <v>E8NSN8_SALET/119-180</v>
      </c>
      <c r="K3042" t="e">
        <f>IF(C3042="Secretin_N, Secretin, TraK","T","N")</f>
        <v>#N/A</v>
      </c>
      <c r="L3042" t="e">
        <f>VLOOKUP(E3042,'Uniprot taxonomy'!E:J,4,FALSE)</f>
        <v>#N/A</v>
      </c>
      <c r="M3042" t="e">
        <f>LEFT(VLOOKUP(B3042,'Uniprot taxonomy'!B:R,5,FALSE))</f>
        <v>#N/A</v>
      </c>
      <c r="N3042" t="e">
        <f>VLOOKUP(B3042,'Uniprot taxonomy'!B:R,5,FALSE)</f>
        <v>#N/A</v>
      </c>
      <c r="O3042" t="e">
        <f>VLOOKUP(B3042,'Uniprot taxonomy'!B:R,6,FALSE)</f>
        <v>#N/A</v>
      </c>
      <c r="P3042" t="e">
        <f>VLOOKUP(B3042,'Uniprot taxonomy'!B:R,7,FALSE)</f>
        <v>#N/A</v>
      </c>
      <c r="Q3042" t="e">
        <f>VLOOKUP(B3042,'Uniprot taxonomy'!B:R,8,FALSE)</f>
        <v>#N/A</v>
      </c>
    </row>
    <row r="3043" spans="1:17" x14ac:dyDescent="0.25">
      <c r="A3043" t="s">
        <v>854</v>
      </c>
      <c r="B3043" t="s">
        <v>2153</v>
      </c>
      <c r="C3043" t="str">
        <f>VLOOKUP('Домены Secretin_N'!B3043,'AC-Architecture'!A:C,3,FALSE)</f>
        <v>Secretin_N, Secretin</v>
      </c>
      <c r="D3043">
        <v>523</v>
      </c>
      <c r="E3043" t="s">
        <v>3632</v>
      </c>
      <c r="F3043">
        <v>205</v>
      </c>
      <c r="G3043">
        <v>297</v>
      </c>
      <c r="H3043">
        <f t="shared" si="226"/>
        <v>92</v>
      </c>
      <c r="I3043" t="str">
        <f t="shared" si="227"/>
        <v>E8NY63_YERPH/205-297</v>
      </c>
      <c r="J3043" t="str">
        <f>CONCATENATE(K3043,"_",LEFT(O3043,3),"_",LEFT(Q3043,3),"_",B3043)</f>
        <v>N_Ent_Yer_E8NY63</v>
      </c>
      <c r="K3043" t="str">
        <f>IF(C3043="Secretin_N, Secretin, TraK","T","N")</f>
        <v>N</v>
      </c>
      <c r="L3043" t="str">
        <f>VLOOKUP(B3043,'Uniprot taxonomy'!B:R,4,FALSE)</f>
        <v>Proteobacteria</v>
      </c>
      <c r="M3043" t="str">
        <f>LEFT(VLOOKUP(B3043,'Uniprot taxonomy'!B:R,5,FALSE))</f>
        <v>G</v>
      </c>
      <c r="N3043" t="str">
        <f>VLOOKUP(B3043,'Uniprot taxonomy'!B:R,5,FALSE)</f>
        <v>Gammaproteobacteria</v>
      </c>
      <c r="O3043" t="str">
        <f>VLOOKUP(B3043,'Uniprot taxonomy'!B:R,6,FALSE)</f>
        <v>Enterobacteriales</v>
      </c>
      <c r="P3043" t="str">
        <f>VLOOKUP(B3043,'Uniprot taxonomy'!B:R,7,FALSE)</f>
        <v>Enterobacteriaceae</v>
      </c>
      <c r="Q3043" t="str">
        <f>VLOOKUP(B3043,'Uniprot taxonomy'!B:R,8,FALSE)</f>
        <v>Yersinia</v>
      </c>
    </row>
    <row r="3044" spans="1:17" hidden="1" x14ac:dyDescent="0.25">
      <c r="A3044" t="s">
        <v>6275</v>
      </c>
      <c r="B3044" t="s">
        <v>6276</v>
      </c>
      <c r="C3044" t="e">
        <f>VLOOKUP('Домены Secretin_N'!B3044,'AC-Architecture'!A:C,3,FALSE)</f>
        <v>#N/A</v>
      </c>
      <c r="D3044">
        <v>640</v>
      </c>
      <c r="E3044" t="s">
        <v>3632</v>
      </c>
      <c r="F3044">
        <v>130</v>
      </c>
      <c r="G3044">
        <v>193</v>
      </c>
      <c r="H3044">
        <f t="shared" si="226"/>
        <v>63</v>
      </c>
      <c r="I3044" t="str">
        <f t="shared" si="227"/>
        <v>E8P058_YERPH/130-193</v>
      </c>
      <c r="K3044" t="e">
        <f>IF(C3044="Secretin_N, Secretin, TraK","T","N")</f>
        <v>#N/A</v>
      </c>
      <c r="L3044" t="e">
        <f>VLOOKUP(E3044,'Uniprot taxonomy'!E:J,4,FALSE)</f>
        <v>#N/A</v>
      </c>
      <c r="M3044" t="e">
        <f>LEFT(VLOOKUP(B3044,'Uniprot taxonomy'!B:R,5,FALSE))</f>
        <v>#N/A</v>
      </c>
      <c r="N3044" t="e">
        <f>VLOOKUP(B3044,'Uniprot taxonomy'!B:R,5,FALSE)</f>
        <v>#N/A</v>
      </c>
      <c r="O3044" t="e">
        <f>VLOOKUP(B3044,'Uniprot taxonomy'!B:R,6,FALSE)</f>
        <v>#N/A</v>
      </c>
      <c r="P3044" t="e">
        <f>VLOOKUP(B3044,'Uniprot taxonomy'!B:R,7,FALSE)</f>
        <v>#N/A</v>
      </c>
      <c r="Q3044" t="e">
        <f>VLOOKUP(B3044,'Uniprot taxonomy'!B:R,8,FALSE)</f>
        <v>#N/A</v>
      </c>
    </row>
    <row r="3045" spans="1:17" hidden="1" x14ac:dyDescent="0.25">
      <c r="A3045" t="s">
        <v>6275</v>
      </c>
      <c r="B3045" t="s">
        <v>6276</v>
      </c>
      <c r="C3045" t="e">
        <f>VLOOKUP('Домены Secretin_N'!B3045,'AC-Architecture'!A:C,3,FALSE)</f>
        <v>#N/A</v>
      </c>
      <c r="D3045">
        <v>640</v>
      </c>
      <c r="E3045" t="s">
        <v>3632</v>
      </c>
      <c r="F3045">
        <v>195</v>
      </c>
      <c r="G3045">
        <v>266</v>
      </c>
      <c r="H3045">
        <f t="shared" si="226"/>
        <v>71</v>
      </c>
      <c r="I3045" t="str">
        <f t="shared" si="227"/>
        <v>E8P058_YERPH/195-266</v>
      </c>
      <c r="K3045" t="e">
        <f>IF(C3045="Secretin_N, Secretin, TraK","T","N")</f>
        <v>#N/A</v>
      </c>
      <c r="L3045" t="e">
        <f>VLOOKUP(E3045,'Uniprot taxonomy'!E:J,4,FALSE)</f>
        <v>#N/A</v>
      </c>
      <c r="M3045" t="e">
        <f>LEFT(VLOOKUP(B3045,'Uniprot taxonomy'!B:R,5,FALSE))</f>
        <v>#N/A</v>
      </c>
      <c r="N3045" t="e">
        <f>VLOOKUP(B3045,'Uniprot taxonomy'!B:R,5,FALSE)</f>
        <v>#N/A</v>
      </c>
      <c r="O3045" t="e">
        <f>VLOOKUP(B3045,'Uniprot taxonomy'!B:R,6,FALSE)</f>
        <v>#N/A</v>
      </c>
      <c r="P3045" t="e">
        <f>VLOOKUP(B3045,'Uniprot taxonomy'!B:R,7,FALSE)</f>
        <v>#N/A</v>
      </c>
      <c r="Q3045" t="e">
        <f>VLOOKUP(B3045,'Uniprot taxonomy'!B:R,8,FALSE)</f>
        <v>#N/A</v>
      </c>
    </row>
    <row r="3046" spans="1:17" hidden="1" x14ac:dyDescent="0.25">
      <c r="A3046" t="s">
        <v>6275</v>
      </c>
      <c r="B3046" t="s">
        <v>6276</v>
      </c>
      <c r="C3046" t="e">
        <f>VLOOKUP('Домены Secretin_N'!B3046,'AC-Architecture'!A:C,3,FALSE)</f>
        <v>#N/A</v>
      </c>
      <c r="D3046">
        <v>640</v>
      </c>
      <c r="E3046" t="s">
        <v>3632</v>
      </c>
      <c r="F3046">
        <v>270</v>
      </c>
      <c r="G3046">
        <v>347</v>
      </c>
      <c r="H3046">
        <f t="shared" si="226"/>
        <v>77</v>
      </c>
      <c r="I3046" t="str">
        <f t="shared" si="227"/>
        <v>E8P058_YERPH/270-347</v>
      </c>
      <c r="K3046" t="e">
        <f>IF(C3046="Secretin_N, Secretin, TraK","T","N")</f>
        <v>#N/A</v>
      </c>
      <c r="L3046" t="e">
        <f>VLOOKUP(E3046,'Uniprot taxonomy'!E:J,4,FALSE)</f>
        <v>#N/A</v>
      </c>
      <c r="M3046" t="e">
        <f>LEFT(VLOOKUP(B3046,'Uniprot taxonomy'!B:R,5,FALSE))</f>
        <v>#N/A</v>
      </c>
      <c r="N3046" t="e">
        <f>VLOOKUP(B3046,'Uniprot taxonomy'!B:R,5,FALSE)</f>
        <v>#N/A</v>
      </c>
      <c r="O3046" t="e">
        <f>VLOOKUP(B3046,'Uniprot taxonomy'!B:R,6,FALSE)</f>
        <v>#N/A</v>
      </c>
      <c r="P3046" t="e">
        <f>VLOOKUP(B3046,'Uniprot taxonomy'!B:R,7,FALSE)</f>
        <v>#N/A</v>
      </c>
      <c r="Q3046" t="e">
        <f>VLOOKUP(B3046,'Uniprot taxonomy'!B:R,8,FALSE)</f>
        <v>#N/A</v>
      </c>
    </row>
    <row r="3047" spans="1:17" x14ac:dyDescent="0.25">
      <c r="A3047" t="s">
        <v>855</v>
      </c>
      <c r="B3047" t="s">
        <v>2154</v>
      </c>
      <c r="C3047" t="str">
        <f>VLOOKUP('Домены Secretin_N'!B3047,'AC-Architecture'!A:C,3,FALSE)</f>
        <v>Secretin_N, Secretin</v>
      </c>
      <c r="D3047">
        <v>500</v>
      </c>
      <c r="E3047" t="s">
        <v>3632</v>
      </c>
      <c r="F3047">
        <v>206</v>
      </c>
      <c r="G3047">
        <v>270</v>
      </c>
      <c r="H3047">
        <f t="shared" si="226"/>
        <v>64</v>
      </c>
      <c r="I3047" t="str">
        <f t="shared" si="227"/>
        <v>E8P3L6_YERPH/206-270</v>
      </c>
      <c r="J3047" t="str">
        <f>CONCATENATE(K3047,"_",LEFT(O3047,3),"_",LEFT(Q3047,3),"_",B3047)</f>
        <v>N_Ent_Yer_E8P3L6</v>
      </c>
      <c r="K3047" t="str">
        <f>IF(C3047="Secretin_N, Secretin, TraK","T","N")</f>
        <v>N</v>
      </c>
      <c r="L3047" t="str">
        <f>VLOOKUP(B3047,'Uniprot taxonomy'!B:R,4,FALSE)</f>
        <v>Proteobacteria</v>
      </c>
      <c r="M3047" t="str">
        <f>LEFT(VLOOKUP(B3047,'Uniprot taxonomy'!B:R,5,FALSE))</f>
        <v>G</v>
      </c>
      <c r="N3047" t="str">
        <f>VLOOKUP(B3047,'Uniprot taxonomy'!B:R,5,FALSE)</f>
        <v>Gammaproteobacteria</v>
      </c>
      <c r="O3047" t="str">
        <f>VLOOKUP(B3047,'Uniprot taxonomy'!B:R,6,FALSE)</f>
        <v>Enterobacteriales</v>
      </c>
      <c r="P3047" t="str">
        <f>VLOOKUP(B3047,'Uniprot taxonomy'!B:R,7,FALSE)</f>
        <v>Enterobacteriaceae</v>
      </c>
      <c r="Q3047" t="str">
        <f>VLOOKUP(B3047,'Uniprot taxonomy'!B:R,8,FALSE)</f>
        <v>Yersinia</v>
      </c>
    </row>
    <row r="3048" spans="1:17" hidden="1" x14ac:dyDescent="0.25">
      <c r="A3048" t="s">
        <v>6277</v>
      </c>
      <c r="B3048" t="s">
        <v>6278</v>
      </c>
      <c r="C3048" t="e">
        <f>VLOOKUP('Домены Secretin_N'!B3048,'AC-Architecture'!A:C,3,FALSE)</f>
        <v>#N/A</v>
      </c>
      <c r="D3048">
        <v>758</v>
      </c>
      <c r="E3048" t="s">
        <v>3632</v>
      </c>
      <c r="F3048">
        <v>129</v>
      </c>
      <c r="G3048">
        <v>189</v>
      </c>
      <c r="H3048">
        <f t="shared" si="226"/>
        <v>60</v>
      </c>
      <c r="I3048" t="str">
        <f t="shared" si="227"/>
        <v>E8P9E4_ACIB1/129-189</v>
      </c>
      <c r="K3048" t="e">
        <f>IF(C3048="Secretin_N, Secretin, TraK","T","N")</f>
        <v>#N/A</v>
      </c>
      <c r="L3048" t="e">
        <f>VLOOKUP(E3048,'Uniprot taxonomy'!E:J,4,FALSE)</f>
        <v>#N/A</v>
      </c>
      <c r="M3048" t="e">
        <f>LEFT(VLOOKUP(B3048,'Uniprot taxonomy'!B:R,5,FALSE))</f>
        <v>#N/A</v>
      </c>
      <c r="N3048" t="e">
        <f>VLOOKUP(B3048,'Uniprot taxonomy'!B:R,5,FALSE)</f>
        <v>#N/A</v>
      </c>
      <c r="O3048" t="e">
        <f>VLOOKUP(B3048,'Uniprot taxonomy'!B:R,6,FALSE)</f>
        <v>#N/A</v>
      </c>
      <c r="P3048" t="e">
        <f>VLOOKUP(B3048,'Uniprot taxonomy'!B:R,7,FALSE)</f>
        <v>#N/A</v>
      </c>
      <c r="Q3048" t="e">
        <f>VLOOKUP(B3048,'Uniprot taxonomy'!B:R,8,FALSE)</f>
        <v>#N/A</v>
      </c>
    </row>
    <row r="3049" spans="1:17" hidden="1" x14ac:dyDescent="0.25">
      <c r="A3049" t="s">
        <v>6277</v>
      </c>
      <c r="B3049" t="s">
        <v>6278</v>
      </c>
      <c r="C3049" t="e">
        <f>VLOOKUP('Домены Secretin_N'!B3049,'AC-Architecture'!A:C,3,FALSE)</f>
        <v>#N/A</v>
      </c>
      <c r="D3049">
        <v>758</v>
      </c>
      <c r="E3049" t="s">
        <v>3632</v>
      </c>
      <c r="F3049">
        <v>192</v>
      </c>
      <c r="G3049">
        <v>262</v>
      </c>
      <c r="H3049">
        <f t="shared" si="226"/>
        <v>70</v>
      </c>
      <c r="I3049" t="str">
        <f t="shared" si="227"/>
        <v>E8P9E4_ACIB1/192-262</v>
      </c>
      <c r="K3049" t="e">
        <f>IF(C3049="Secretin_N, Secretin, TraK","T","N")</f>
        <v>#N/A</v>
      </c>
      <c r="L3049" t="e">
        <f>VLOOKUP(E3049,'Uniprot taxonomy'!E:J,4,FALSE)</f>
        <v>#N/A</v>
      </c>
      <c r="M3049" t="e">
        <f>LEFT(VLOOKUP(B3049,'Uniprot taxonomy'!B:R,5,FALSE))</f>
        <v>#N/A</v>
      </c>
      <c r="N3049" t="e">
        <f>VLOOKUP(B3049,'Uniprot taxonomy'!B:R,5,FALSE)</f>
        <v>#N/A</v>
      </c>
      <c r="O3049" t="e">
        <f>VLOOKUP(B3049,'Uniprot taxonomy'!B:R,6,FALSE)</f>
        <v>#N/A</v>
      </c>
      <c r="P3049" t="e">
        <f>VLOOKUP(B3049,'Uniprot taxonomy'!B:R,7,FALSE)</f>
        <v>#N/A</v>
      </c>
      <c r="Q3049" t="e">
        <f>VLOOKUP(B3049,'Uniprot taxonomy'!B:R,8,FALSE)</f>
        <v>#N/A</v>
      </c>
    </row>
    <row r="3050" spans="1:17" hidden="1" x14ac:dyDescent="0.25">
      <c r="A3050" t="s">
        <v>6277</v>
      </c>
      <c r="B3050" t="s">
        <v>6278</v>
      </c>
      <c r="C3050" t="e">
        <f>VLOOKUP('Домены Secretin_N'!B3050,'AC-Architecture'!A:C,3,FALSE)</f>
        <v>#N/A</v>
      </c>
      <c r="D3050">
        <v>758</v>
      </c>
      <c r="E3050" t="s">
        <v>3632</v>
      </c>
      <c r="F3050">
        <v>267</v>
      </c>
      <c r="G3050">
        <v>394</v>
      </c>
      <c r="H3050">
        <f t="shared" si="226"/>
        <v>127</v>
      </c>
      <c r="I3050" t="str">
        <f t="shared" si="227"/>
        <v>E8P9E4_ACIB1/267-394</v>
      </c>
      <c r="K3050" t="e">
        <f>IF(C3050="Secretin_N, Secretin, TraK","T","N")</f>
        <v>#N/A</v>
      </c>
      <c r="L3050" t="e">
        <f>VLOOKUP(E3050,'Uniprot taxonomy'!E:J,4,FALSE)</f>
        <v>#N/A</v>
      </c>
      <c r="M3050" t="e">
        <f>LEFT(VLOOKUP(B3050,'Uniprot taxonomy'!B:R,5,FALSE))</f>
        <v>#N/A</v>
      </c>
      <c r="N3050" t="e">
        <f>VLOOKUP(B3050,'Uniprot taxonomy'!B:R,5,FALSE)</f>
        <v>#N/A</v>
      </c>
      <c r="O3050" t="e">
        <f>VLOOKUP(B3050,'Uniprot taxonomy'!B:R,6,FALSE)</f>
        <v>#N/A</v>
      </c>
      <c r="P3050" t="e">
        <f>VLOOKUP(B3050,'Uniprot taxonomy'!B:R,7,FALSE)</f>
        <v>#N/A</v>
      </c>
      <c r="Q3050" t="e">
        <f>VLOOKUP(B3050,'Uniprot taxonomy'!B:R,8,FALSE)</f>
        <v>#N/A</v>
      </c>
    </row>
    <row r="3051" spans="1:17" hidden="1" x14ac:dyDescent="0.25">
      <c r="A3051" t="s">
        <v>6279</v>
      </c>
      <c r="B3051" t="s">
        <v>6280</v>
      </c>
      <c r="C3051" t="e">
        <f>VLOOKUP('Домены Secretin_N'!B3051,'AC-Architecture'!A:C,3,FALSE)</f>
        <v>#N/A</v>
      </c>
      <c r="D3051">
        <v>721</v>
      </c>
      <c r="E3051" t="s">
        <v>3632</v>
      </c>
      <c r="F3051">
        <v>359</v>
      </c>
      <c r="G3051">
        <v>455</v>
      </c>
      <c r="H3051">
        <f t="shared" si="226"/>
        <v>96</v>
      </c>
      <c r="I3051" t="str">
        <f t="shared" si="227"/>
        <v>E8PEJ4_ACIB1/359-455</v>
      </c>
      <c r="K3051" t="e">
        <f>IF(C3051="Secretin_N, Secretin, TraK","T","N")</f>
        <v>#N/A</v>
      </c>
      <c r="L3051" t="e">
        <f>VLOOKUP(E3051,'Uniprot taxonomy'!E:J,4,FALSE)</f>
        <v>#N/A</v>
      </c>
      <c r="M3051" t="e">
        <f>LEFT(VLOOKUP(B3051,'Uniprot taxonomy'!B:R,5,FALSE))</f>
        <v>#N/A</v>
      </c>
      <c r="N3051" t="e">
        <f>VLOOKUP(B3051,'Uniprot taxonomy'!B:R,5,FALSE)</f>
        <v>#N/A</v>
      </c>
      <c r="O3051" t="e">
        <f>VLOOKUP(B3051,'Uniprot taxonomy'!B:R,6,FALSE)</f>
        <v>#N/A</v>
      </c>
      <c r="P3051" t="e">
        <f>VLOOKUP(B3051,'Uniprot taxonomy'!B:R,7,FALSE)</f>
        <v>#N/A</v>
      </c>
      <c r="Q3051" t="e">
        <f>VLOOKUP(B3051,'Uniprot taxonomy'!B:R,8,FALSE)</f>
        <v>#N/A</v>
      </c>
    </row>
    <row r="3052" spans="1:17" hidden="1" x14ac:dyDescent="0.25">
      <c r="A3052" t="s">
        <v>6281</v>
      </c>
      <c r="B3052" t="s">
        <v>6282</v>
      </c>
      <c r="C3052" t="e">
        <f>VLOOKUP('Домены Secretin_N'!B3052,'AC-Architecture'!A:C,3,FALSE)</f>
        <v>#N/A</v>
      </c>
      <c r="D3052">
        <v>754</v>
      </c>
      <c r="E3052" t="s">
        <v>3632</v>
      </c>
      <c r="F3052">
        <v>388</v>
      </c>
      <c r="G3052">
        <v>448</v>
      </c>
      <c r="H3052">
        <f t="shared" si="226"/>
        <v>60</v>
      </c>
      <c r="I3052" t="str">
        <f t="shared" si="227"/>
        <v>E8PNE0_THESS/388-448</v>
      </c>
      <c r="K3052" t="e">
        <f>IF(C3052="Secretin_N, Secretin, TraK","T","N")</f>
        <v>#N/A</v>
      </c>
      <c r="L3052" t="e">
        <f>VLOOKUP(E3052,'Uniprot taxonomy'!E:J,4,FALSE)</f>
        <v>#N/A</v>
      </c>
      <c r="M3052" t="e">
        <f>LEFT(VLOOKUP(B3052,'Uniprot taxonomy'!B:R,5,FALSE))</f>
        <v>#N/A</v>
      </c>
      <c r="N3052" t="e">
        <f>VLOOKUP(B3052,'Uniprot taxonomy'!B:R,5,FALSE)</f>
        <v>#N/A</v>
      </c>
      <c r="O3052" t="e">
        <f>VLOOKUP(B3052,'Uniprot taxonomy'!B:R,6,FALSE)</f>
        <v>#N/A</v>
      </c>
      <c r="P3052" t="e">
        <f>VLOOKUP(B3052,'Uniprot taxonomy'!B:R,7,FALSE)</f>
        <v>#N/A</v>
      </c>
      <c r="Q3052" t="e">
        <f>VLOOKUP(B3052,'Uniprot taxonomy'!B:R,8,FALSE)</f>
        <v>#N/A</v>
      </c>
    </row>
    <row r="3053" spans="1:17" hidden="1" x14ac:dyDescent="0.25">
      <c r="A3053" t="s">
        <v>6281</v>
      </c>
      <c r="B3053" t="s">
        <v>6282</v>
      </c>
      <c r="C3053" t="e">
        <f>VLOOKUP('Домены Secretin_N'!B3053,'AC-Architecture'!A:C,3,FALSE)</f>
        <v>#N/A</v>
      </c>
      <c r="D3053">
        <v>754</v>
      </c>
      <c r="E3053" t="s">
        <v>3632</v>
      </c>
      <c r="F3053">
        <v>454</v>
      </c>
      <c r="G3053">
        <v>532</v>
      </c>
      <c r="H3053">
        <f t="shared" si="226"/>
        <v>78</v>
      </c>
      <c r="I3053" t="str">
        <f t="shared" si="227"/>
        <v>E8PNE0_THESS/454-532</v>
      </c>
      <c r="K3053" t="e">
        <f>IF(C3053="Secretin_N, Secretin, TraK","T","N")</f>
        <v>#N/A</v>
      </c>
      <c r="L3053" t="e">
        <f>VLOOKUP(E3053,'Uniprot taxonomy'!E:J,4,FALSE)</f>
        <v>#N/A</v>
      </c>
      <c r="M3053" t="e">
        <f>LEFT(VLOOKUP(B3053,'Uniprot taxonomy'!B:R,5,FALSE))</f>
        <v>#N/A</v>
      </c>
      <c r="N3053" t="e">
        <f>VLOOKUP(B3053,'Uniprot taxonomy'!B:R,5,FALSE)</f>
        <v>#N/A</v>
      </c>
      <c r="O3053" t="e">
        <f>VLOOKUP(B3053,'Uniprot taxonomy'!B:R,6,FALSE)</f>
        <v>#N/A</v>
      </c>
      <c r="P3053" t="e">
        <f>VLOOKUP(B3053,'Uniprot taxonomy'!B:R,7,FALSE)</f>
        <v>#N/A</v>
      </c>
      <c r="Q3053" t="e">
        <f>VLOOKUP(B3053,'Uniprot taxonomy'!B:R,8,FALSE)</f>
        <v>#N/A</v>
      </c>
    </row>
    <row r="3054" spans="1:17" hidden="1" x14ac:dyDescent="0.25">
      <c r="A3054" t="s">
        <v>6283</v>
      </c>
      <c r="B3054" t="s">
        <v>6284</v>
      </c>
      <c r="C3054" t="e">
        <f>VLOOKUP('Домены Secretin_N'!B3054,'AC-Architecture'!A:C,3,FALSE)</f>
        <v>#N/A</v>
      </c>
      <c r="D3054">
        <v>607</v>
      </c>
      <c r="E3054" t="s">
        <v>3632</v>
      </c>
      <c r="F3054">
        <v>111</v>
      </c>
      <c r="G3054">
        <v>173</v>
      </c>
      <c r="H3054">
        <f t="shared" si="226"/>
        <v>62</v>
      </c>
      <c r="I3054" t="str">
        <f t="shared" si="227"/>
        <v>E8PSQ8_YERPE/111-173</v>
      </c>
      <c r="K3054" t="e">
        <f>IF(C3054="Secretin_N, Secretin, TraK","T","N")</f>
        <v>#N/A</v>
      </c>
      <c r="L3054" t="e">
        <f>VLOOKUP(E3054,'Uniprot taxonomy'!E:J,4,FALSE)</f>
        <v>#N/A</v>
      </c>
      <c r="M3054" t="e">
        <f>LEFT(VLOOKUP(B3054,'Uniprot taxonomy'!B:R,5,FALSE))</f>
        <v>#N/A</v>
      </c>
      <c r="N3054" t="e">
        <f>VLOOKUP(B3054,'Uniprot taxonomy'!B:R,5,FALSE)</f>
        <v>#N/A</v>
      </c>
      <c r="O3054" t="e">
        <f>VLOOKUP(B3054,'Uniprot taxonomy'!B:R,6,FALSE)</f>
        <v>#N/A</v>
      </c>
      <c r="P3054" t="e">
        <f>VLOOKUP(B3054,'Uniprot taxonomy'!B:R,7,FALSE)</f>
        <v>#N/A</v>
      </c>
      <c r="Q3054" t="e">
        <f>VLOOKUP(B3054,'Uniprot taxonomy'!B:R,8,FALSE)</f>
        <v>#N/A</v>
      </c>
    </row>
    <row r="3055" spans="1:17" hidden="1" x14ac:dyDescent="0.25">
      <c r="A3055" t="s">
        <v>6283</v>
      </c>
      <c r="B3055" t="s">
        <v>6284</v>
      </c>
      <c r="C3055" t="e">
        <f>VLOOKUP('Домены Secretin_N'!B3055,'AC-Architecture'!A:C,3,FALSE)</f>
        <v>#N/A</v>
      </c>
      <c r="D3055">
        <v>607</v>
      </c>
      <c r="E3055" t="s">
        <v>3632</v>
      </c>
      <c r="F3055">
        <v>184</v>
      </c>
      <c r="G3055">
        <v>281</v>
      </c>
      <c r="H3055">
        <f t="shared" si="226"/>
        <v>97</v>
      </c>
      <c r="I3055" t="str">
        <f t="shared" si="227"/>
        <v>E8PSQ8_YERPE/184-281</v>
      </c>
      <c r="K3055" t="e">
        <f>IF(C3055="Secretin_N, Secretin, TraK","T","N")</f>
        <v>#N/A</v>
      </c>
      <c r="L3055" t="e">
        <f>VLOOKUP(E3055,'Uniprot taxonomy'!E:J,4,FALSE)</f>
        <v>#N/A</v>
      </c>
      <c r="M3055" t="e">
        <f>LEFT(VLOOKUP(B3055,'Uniprot taxonomy'!B:R,5,FALSE))</f>
        <v>#N/A</v>
      </c>
      <c r="N3055" t="e">
        <f>VLOOKUP(B3055,'Uniprot taxonomy'!B:R,5,FALSE)</f>
        <v>#N/A</v>
      </c>
      <c r="O3055" t="e">
        <f>VLOOKUP(B3055,'Uniprot taxonomy'!B:R,6,FALSE)</f>
        <v>#N/A</v>
      </c>
      <c r="P3055" t="e">
        <f>VLOOKUP(B3055,'Uniprot taxonomy'!B:R,7,FALSE)</f>
        <v>#N/A</v>
      </c>
      <c r="Q3055" t="e">
        <f>VLOOKUP(B3055,'Uniprot taxonomy'!B:R,8,FALSE)</f>
        <v>#N/A</v>
      </c>
    </row>
    <row r="3056" spans="1:17" hidden="1" x14ac:dyDescent="0.25">
      <c r="A3056" t="s">
        <v>6285</v>
      </c>
      <c r="B3056" t="s">
        <v>6286</v>
      </c>
      <c r="C3056" t="e">
        <f>VLOOKUP('Домены Secretin_N'!B3056,'AC-Architecture'!A:C,3,FALSE)</f>
        <v>#N/A</v>
      </c>
      <c r="D3056">
        <v>752</v>
      </c>
      <c r="E3056" t="s">
        <v>3632</v>
      </c>
      <c r="F3056">
        <v>145</v>
      </c>
      <c r="G3056">
        <v>206</v>
      </c>
      <c r="H3056">
        <f t="shared" si="226"/>
        <v>61</v>
      </c>
      <c r="I3056" t="str">
        <f t="shared" si="227"/>
        <v>E8RD42_DESPD/145-206</v>
      </c>
      <c r="K3056" t="e">
        <f>IF(C3056="Secretin_N, Secretin, TraK","T","N")</f>
        <v>#N/A</v>
      </c>
      <c r="L3056" t="e">
        <f>VLOOKUP(E3056,'Uniprot taxonomy'!E:J,4,FALSE)</f>
        <v>#N/A</v>
      </c>
      <c r="M3056" t="e">
        <f>LEFT(VLOOKUP(B3056,'Uniprot taxonomy'!B:R,5,FALSE))</f>
        <v>#N/A</v>
      </c>
      <c r="N3056" t="e">
        <f>VLOOKUP(B3056,'Uniprot taxonomy'!B:R,5,FALSE)</f>
        <v>#N/A</v>
      </c>
      <c r="O3056" t="e">
        <f>VLOOKUP(B3056,'Uniprot taxonomy'!B:R,6,FALSE)</f>
        <v>#N/A</v>
      </c>
      <c r="P3056" t="e">
        <f>VLOOKUP(B3056,'Uniprot taxonomy'!B:R,7,FALSE)</f>
        <v>#N/A</v>
      </c>
      <c r="Q3056" t="e">
        <f>VLOOKUP(B3056,'Uniprot taxonomy'!B:R,8,FALSE)</f>
        <v>#N/A</v>
      </c>
    </row>
    <row r="3057" spans="1:17" hidden="1" x14ac:dyDescent="0.25">
      <c r="A3057" t="s">
        <v>6285</v>
      </c>
      <c r="B3057" t="s">
        <v>6286</v>
      </c>
      <c r="C3057" t="e">
        <f>VLOOKUP('Домены Secretin_N'!B3057,'AC-Architecture'!A:C,3,FALSE)</f>
        <v>#N/A</v>
      </c>
      <c r="D3057">
        <v>752</v>
      </c>
      <c r="E3057" t="s">
        <v>3632</v>
      </c>
      <c r="F3057">
        <v>209</v>
      </c>
      <c r="G3057">
        <v>280</v>
      </c>
      <c r="H3057">
        <f t="shared" si="226"/>
        <v>71</v>
      </c>
      <c r="I3057" t="str">
        <f t="shared" si="227"/>
        <v>E8RD42_DESPD/209-280</v>
      </c>
      <c r="K3057" t="e">
        <f>IF(C3057="Secretin_N, Secretin, TraK","T","N")</f>
        <v>#N/A</v>
      </c>
      <c r="L3057" t="e">
        <f>VLOOKUP(E3057,'Uniprot taxonomy'!E:J,4,FALSE)</f>
        <v>#N/A</v>
      </c>
      <c r="M3057" t="e">
        <f>LEFT(VLOOKUP(B3057,'Uniprot taxonomy'!B:R,5,FALSE))</f>
        <v>#N/A</v>
      </c>
      <c r="N3057" t="e">
        <f>VLOOKUP(B3057,'Uniprot taxonomy'!B:R,5,FALSE)</f>
        <v>#N/A</v>
      </c>
      <c r="O3057" t="e">
        <f>VLOOKUP(B3057,'Uniprot taxonomy'!B:R,6,FALSE)</f>
        <v>#N/A</v>
      </c>
      <c r="P3057" t="e">
        <f>VLOOKUP(B3057,'Uniprot taxonomy'!B:R,7,FALSE)</f>
        <v>#N/A</v>
      </c>
      <c r="Q3057" t="e">
        <f>VLOOKUP(B3057,'Uniprot taxonomy'!B:R,8,FALSE)</f>
        <v>#N/A</v>
      </c>
    </row>
    <row r="3058" spans="1:17" hidden="1" x14ac:dyDescent="0.25">
      <c r="A3058" t="s">
        <v>6285</v>
      </c>
      <c r="B3058" t="s">
        <v>6286</v>
      </c>
      <c r="C3058" t="e">
        <f>VLOOKUP('Домены Secretin_N'!B3058,'AC-Architecture'!A:C,3,FALSE)</f>
        <v>#N/A</v>
      </c>
      <c r="D3058">
        <v>752</v>
      </c>
      <c r="E3058" t="s">
        <v>3632</v>
      </c>
      <c r="F3058">
        <v>285</v>
      </c>
      <c r="G3058">
        <v>371</v>
      </c>
      <c r="H3058">
        <f t="shared" si="226"/>
        <v>86</v>
      </c>
      <c r="I3058" t="str">
        <f t="shared" si="227"/>
        <v>E8RD42_DESPD/285-371</v>
      </c>
      <c r="K3058" t="e">
        <f>IF(C3058="Secretin_N, Secretin, TraK","T","N")</f>
        <v>#N/A</v>
      </c>
      <c r="L3058" t="e">
        <f>VLOOKUP(E3058,'Uniprot taxonomy'!E:J,4,FALSE)</f>
        <v>#N/A</v>
      </c>
      <c r="M3058" t="e">
        <f>LEFT(VLOOKUP(B3058,'Uniprot taxonomy'!B:R,5,FALSE))</f>
        <v>#N/A</v>
      </c>
      <c r="N3058" t="e">
        <f>VLOOKUP(B3058,'Uniprot taxonomy'!B:R,5,FALSE)</f>
        <v>#N/A</v>
      </c>
      <c r="O3058" t="e">
        <f>VLOOKUP(B3058,'Uniprot taxonomy'!B:R,6,FALSE)</f>
        <v>#N/A</v>
      </c>
      <c r="P3058" t="e">
        <f>VLOOKUP(B3058,'Uniprot taxonomy'!B:R,7,FALSE)</f>
        <v>#N/A</v>
      </c>
      <c r="Q3058" t="e">
        <f>VLOOKUP(B3058,'Uniprot taxonomy'!B:R,8,FALSE)</f>
        <v>#N/A</v>
      </c>
    </row>
    <row r="3059" spans="1:17" hidden="1" x14ac:dyDescent="0.25">
      <c r="A3059" t="s">
        <v>856</v>
      </c>
      <c r="B3059" t="s">
        <v>2155</v>
      </c>
      <c r="C3059" t="str">
        <f>VLOOKUP('Домены Secretin_N'!B3059,'AC-Architecture'!A:C,3,FALSE)</f>
        <v>Secretin_N, Secretin</v>
      </c>
      <c r="D3059">
        <v>626</v>
      </c>
      <c r="E3059" t="s">
        <v>3632</v>
      </c>
      <c r="F3059">
        <v>273</v>
      </c>
      <c r="G3059">
        <v>369</v>
      </c>
      <c r="H3059">
        <f t="shared" si="226"/>
        <v>96</v>
      </c>
      <c r="I3059" t="str">
        <f t="shared" si="227"/>
        <v>E8RVR9_ASTEC/273-369</v>
      </c>
      <c r="J3059" t="e">
        <f>CONCATENATE(K3059,"_",#REF!,"_",B3059)</f>
        <v>#REF!</v>
      </c>
      <c r="K3059" t="str">
        <f>IF(C3059="Secretin_N, Secretin, TraK","T","N")</f>
        <v>N</v>
      </c>
      <c r="L3059" t="e">
        <f>VLOOKUP(E3059,'Uniprot taxonomy'!E:J,4,FALSE)</f>
        <v>#N/A</v>
      </c>
      <c r="M3059" t="str">
        <f>LEFT(VLOOKUP(B3059,'Uniprot taxonomy'!B:R,5,FALSE))</f>
        <v>A</v>
      </c>
      <c r="N3059" t="str">
        <f>VLOOKUP(B3059,'Uniprot taxonomy'!B:R,5,FALSE)</f>
        <v>Alphaproteobacteria</v>
      </c>
      <c r="O3059" t="str">
        <f>VLOOKUP(B3059,'Uniprot taxonomy'!B:R,6,FALSE)</f>
        <v>Caulobacterales</v>
      </c>
      <c r="P3059" t="str">
        <f>VLOOKUP(B3059,'Uniprot taxonomy'!B:R,7,FALSE)</f>
        <v>Caulobacteraceae</v>
      </c>
      <c r="Q3059" t="str">
        <f>VLOOKUP(B3059,'Uniprot taxonomy'!B:R,8,FALSE)</f>
        <v>Asticcacaulis</v>
      </c>
    </row>
    <row r="3060" spans="1:17" hidden="1" x14ac:dyDescent="0.25">
      <c r="A3060" t="s">
        <v>6291</v>
      </c>
      <c r="B3060" t="s">
        <v>6292</v>
      </c>
      <c r="C3060" t="e">
        <f>VLOOKUP('Домены Secretin_N'!B3060,'AC-Architecture'!A:C,3,FALSE)</f>
        <v>#N/A</v>
      </c>
      <c r="D3060">
        <v>731</v>
      </c>
      <c r="E3060" t="s">
        <v>3632</v>
      </c>
      <c r="F3060">
        <v>405</v>
      </c>
      <c r="G3060">
        <v>477</v>
      </c>
      <c r="H3060">
        <f t="shared" si="226"/>
        <v>72</v>
      </c>
      <c r="I3060" t="str">
        <f t="shared" si="227"/>
        <v>E8SR52_NEIGO/405-477</v>
      </c>
      <c r="K3060" t="e">
        <f>IF(C3060="Secretin_N, Secretin, TraK","T","N")</f>
        <v>#N/A</v>
      </c>
      <c r="L3060" t="e">
        <f>VLOOKUP(E3060,'Uniprot taxonomy'!E:J,4,FALSE)</f>
        <v>#N/A</v>
      </c>
      <c r="M3060" t="e">
        <f>LEFT(VLOOKUP(B3060,'Uniprot taxonomy'!B:R,5,FALSE))</f>
        <v>#N/A</v>
      </c>
      <c r="N3060" t="e">
        <f>VLOOKUP(B3060,'Uniprot taxonomy'!B:R,5,FALSE)</f>
        <v>#N/A</v>
      </c>
      <c r="O3060" t="e">
        <f>VLOOKUP(B3060,'Uniprot taxonomy'!B:R,6,FALSE)</f>
        <v>#N/A</v>
      </c>
      <c r="P3060" t="e">
        <f>VLOOKUP(B3060,'Uniprot taxonomy'!B:R,7,FALSE)</f>
        <v>#N/A</v>
      </c>
      <c r="Q3060" t="e">
        <f>VLOOKUP(B3060,'Uniprot taxonomy'!B:R,8,FALSE)</f>
        <v>#N/A</v>
      </c>
    </row>
    <row r="3061" spans="1:17" hidden="1" x14ac:dyDescent="0.25">
      <c r="A3061" t="s">
        <v>6293</v>
      </c>
      <c r="B3061" t="s">
        <v>6294</v>
      </c>
      <c r="C3061" t="e">
        <f>VLOOKUP('Домены Secretin_N'!B3061,'AC-Architecture'!A:C,3,FALSE)</f>
        <v>#N/A</v>
      </c>
      <c r="D3061">
        <v>638</v>
      </c>
      <c r="E3061" t="s">
        <v>3632</v>
      </c>
      <c r="F3061">
        <v>194</v>
      </c>
      <c r="G3061">
        <v>271</v>
      </c>
      <c r="H3061">
        <f t="shared" si="226"/>
        <v>77</v>
      </c>
      <c r="I3061" t="str">
        <f t="shared" si="227"/>
        <v>E8T1W8_THEA1/194-271</v>
      </c>
      <c r="K3061" t="e">
        <f>IF(C3061="Secretin_N, Secretin, TraK","T","N")</f>
        <v>#N/A</v>
      </c>
      <c r="L3061" t="e">
        <f>VLOOKUP(E3061,'Uniprot taxonomy'!E:J,4,FALSE)</f>
        <v>#N/A</v>
      </c>
      <c r="M3061" t="e">
        <f>LEFT(VLOOKUP(B3061,'Uniprot taxonomy'!B:R,5,FALSE))</f>
        <v>#N/A</v>
      </c>
      <c r="N3061" t="e">
        <f>VLOOKUP(B3061,'Uniprot taxonomy'!B:R,5,FALSE)</f>
        <v>#N/A</v>
      </c>
      <c r="O3061" t="e">
        <f>VLOOKUP(B3061,'Uniprot taxonomy'!B:R,6,FALSE)</f>
        <v>#N/A</v>
      </c>
      <c r="P3061" t="e">
        <f>VLOOKUP(B3061,'Uniprot taxonomy'!B:R,7,FALSE)</f>
        <v>#N/A</v>
      </c>
      <c r="Q3061" t="e">
        <f>VLOOKUP(B3061,'Uniprot taxonomy'!B:R,8,FALSE)</f>
        <v>#N/A</v>
      </c>
    </row>
    <row r="3062" spans="1:17" hidden="1" x14ac:dyDescent="0.25">
      <c r="A3062" t="s">
        <v>6293</v>
      </c>
      <c r="B3062" t="s">
        <v>6294</v>
      </c>
      <c r="C3062" t="e">
        <f>VLOOKUP('Домены Secretin_N'!B3062,'AC-Architecture'!A:C,3,FALSE)</f>
        <v>#N/A</v>
      </c>
      <c r="D3062">
        <v>638</v>
      </c>
      <c r="E3062" t="s">
        <v>3632</v>
      </c>
      <c r="F3062">
        <v>276</v>
      </c>
      <c r="G3062">
        <v>347</v>
      </c>
      <c r="H3062">
        <f t="shared" si="226"/>
        <v>71</v>
      </c>
      <c r="I3062" t="str">
        <f t="shared" si="227"/>
        <v>E8T1W8_THEA1/276-347</v>
      </c>
      <c r="K3062" t="e">
        <f>IF(C3062="Secretin_N, Secretin, TraK","T","N")</f>
        <v>#N/A</v>
      </c>
      <c r="L3062" t="e">
        <f>VLOOKUP(E3062,'Uniprot taxonomy'!E:J,4,FALSE)</f>
        <v>#N/A</v>
      </c>
      <c r="M3062" t="e">
        <f>LEFT(VLOOKUP(B3062,'Uniprot taxonomy'!B:R,5,FALSE))</f>
        <v>#N/A</v>
      </c>
      <c r="N3062" t="e">
        <f>VLOOKUP(B3062,'Uniprot taxonomy'!B:R,5,FALSE)</f>
        <v>#N/A</v>
      </c>
      <c r="O3062" t="e">
        <f>VLOOKUP(B3062,'Uniprot taxonomy'!B:R,6,FALSE)</f>
        <v>#N/A</v>
      </c>
      <c r="P3062" t="e">
        <f>VLOOKUP(B3062,'Uniprot taxonomy'!B:R,7,FALSE)</f>
        <v>#N/A</v>
      </c>
      <c r="Q3062" t="e">
        <f>VLOOKUP(B3062,'Uniprot taxonomy'!B:R,8,FALSE)</f>
        <v>#N/A</v>
      </c>
    </row>
    <row r="3063" spans="1:17" hidden="1" x14ac:dyDescent="0.25">
      <c r="A3063" t="s">
        <v>857</v>
      </c>
      <c r="B3063" t="s">
        <v>2156</v>
      </c>
      <c r="C3063" t="str">
        <f>VLOOKUP('Домены Secretin_N'!B3063,'AC-Architecture'!A:C,3,FALSE)</f>
        <v>Secretin_N, Secretin</v>
      </c>
      <c r="D3063">
        <v>663</v>
      </c>
      <c r="E3063" t="s">
        <v>3632</v>
      </c>
      <c r="F3063">
        <v>336</v>
      </c>
      <c r="G3063">
        <v>399</v>
      </c>
      <c r="H3063">
        <f t="shared" si="226"/>
        <v>63</v>
      </c>
      <c r="I3063" t="str">
        <f t="shared" si="227"/>
        <v>E8T1X5_THEA1/336-399</v>
      </c>
      <c r="K3063" t="str">
        <f>IF(C3063="Secretin_N, Secretin, TraK","T","N")</f>
        <v>N</v>
      </c>
      <c r="L3063" t="e">
        <f>VLOOKUP(E3063,'Uniprot taxonomy'!E:J,4,FALSE)</f>
        <v>#N/A</v>
      </c>
      <c r="M3063" t="str">
        <f>LEFT(VLOOKUP(B3063,'Uniprot taxonomy'!B:R,5,FALSE))</f>
        <v>A</v>
      </c>
      <c r="N3063" t="str">
        <f>VLOOKUP(B3063,'Uniprot taxonomy'!B:R,5,FALSE)</f>
        <v>Aquificales</v>
      </c>
      <c r="O3063" t="str">
        <f>VLOOKUP(B3063,'Uniprot taxonomy'!B:R,6,FALSE)</f>
        <v>Desulfurobacteriaceae</v>
      </c>
      <c r="P3063" t="str">
        <f>VLOOKUP(B3063,'Uniprot taxonomy'!B:R,7,FALSE)</f>
        <v>Thermovibrio.</v>
      </c>
      <c r="Q3063">
        <f>VLOOKUP(B3063,'Uniprot taxonomy'!B:R,8,FALSE)</f>
        <v>0</v>
      </c>
    </row>
    <row r="3064" spans="1:17" hidden="1" x14ac:dyDescent="0.25">
      <c r="A3064" t="s">
        <v>6298</v>
      </c>
      <c r="B3064" t="s">
        <v>6299</v>
      </c>
      <c r="C3064" t="e">
        <f>VLOOKUP('Домены Secretin_N'!B3064,'AC-Architecture'!A:C,3,FALSE)</f>
        <v>#N/A</v>
      </c>
      <c r="D3064">
        <v>707</v>
      </c>
      <c r="E3064" t="s">
        <v>3632</v>
      </c>
      <c r="F3064">
        <v>256</v>
      </c>
      <c r="G3064">
        <v>324</v>
      </c>
      <c r="H3064">
        <f t="shared" si="226"/>
        <v>68</v>
      </c>
      <c r="I3064" t="str">
        <f t="shared" si="227"/>
        <v>E8TJS4_MESCW/256-324</v>
      </c>
      <c r="K3064" t="e">
        <f>IF(C3064="Secretin_N, Secretin, TraK","T","N")</f>
        <v>#N/A</v>
      </c>
      <c r="L3064" t="e">
        <f>VLOOKUP(E3064,'Uniprot taxonomy'!E:J,4,FALSE)</f>
        <v>#N/A</v>
      </c>
      <c r="M3064" t="e">
        <f>LEFT(VLOOKUP(B3064,'Uniprot taxonomy'!B:R,5,FALSE))</f>
        <v>#N/A</v>
      </c>
      <c r="N3064" t="e">
        <f>VLOOKUP(B3064,'Uniprot taxonomy'!B:R,5,FALSE)</f>
        <v>#N/A</v>
      </c>
      <c r="O3064" t="e">
        <f>VLOOKUP(B3064,'Uniprot taxonomy'!B:R,6,FALSE)</f>
        <v>#N/A</v>
      </c>
      <c r="P3064" t="e">
        <f>VLOOKUP(B3064,'Uniprot taxonomy'!B:R,7,FALSE)</f>
        <v>#N/A</v>
      </c>
      <c r="Q3064" t="e">
        <f>VLOOKUP(B3064,'Uniprot taxonomy'!B:R,8,FALSE)</f>
        <v>#N/A</v>
      </c>
    </row>
    <row r="3065" spans="1:17" hidden="1" x14ac:dyDescent="0.25">
      <c r="A3065" t="s">
        <v>6298</v>
      </c>
      <c r="B3065" t="s">
        <v>6299</v>
      </c>
      <c r="C3065" t="e">
        <f>VLOOKUP('Домены Secretin_N'!B3065,'AC-Architecture'!A:C,3,FALSE)</f>
        <v>#N/A</v>
      </c>
      <c r="D3065">
        <v>707</v>
      </c>
      <c r="E3065" t="s">
        <v>3632</v>
      </c>
      <c r="F3065">
        <v>330</v>
      </c>
      <c r="G3065">
        <v>439</v>
      </c>
      <c r="H3065">
        <f t="shared" si="226"/>
        <v>109</v>
      </c>
      <c r="I3065" t="str">
        <f t="shared" si="227"/>
        <v>E8TJS4_MESCW/330-439</v>
      </c>
      <c r="K3065" t="e">
        <f>IF(C3065="Secretin_N, Secretin, TraK","T","N")</f>
        <v>#N/A</v>
      </c>
      <c r="L3065" t="e">
        <f>VLOOKUP(E3065,'Uniprot taxonomy'!E:J,4,FALSE)</f>
        <v>#N/A</v>
      </c>
      <c r="M3065" t="e">
        <f>LEFT(VLOOKUP(B3065,'Uniprot taxonomy'!B:R,5,FALSE))</f>
        <v>#N/A</v>
      </c>
      <c r="N3065" t="e">
        <f>VLOOKUP(B3065,'Uniprot taxonomy'!B:R,5,FALSE)</f>
        <v>#N/A</v>
      </c>
      <c r="O3065" t="e">
        <f>VLOOKUP(B3065,'Uniprot taxonomy'!B:R,6,FALSE)</f>
        <v>#N/A</v>
      </c>
      <c r="P3065" t="e">
        <f>VLOOKUP(B3065,'Uniprot taxonomy'!B:R,7,FALSE)</f>
        <v>#N/A</v>
      </c>
      <c r="Q3065" t="e">
        <f>VLOOKUP(B3065,'Uniprot taxonomy'!B:R,8,FALSE)</f>
        <v>#N/A</v>
      </c>
    </row>
    <row r="3066" spans="1:17" hidden="1" x14ac:dyDescent="0.25">
      <c r="A3066" t="s">
        <v>6300</v>
      </c>
      <c r="B3066" t="s">
        <v>6301</v>
      </c>
      <c r="C3066" t="e">
        <f>VLOOKUP('Домены Secretin_N'!B3066,'AC-Architecture'!A:C,3,FALSE)</f>
        <v>#N/A</v>
      </c>
      <c r="D3066">
        <v>767</v>
      </c>
      <c r="E3066" t="s">
        <v>3632</v>
      </c>
      <c r="F3066">
        <v>224</v>
      </c>
      <c r="G3066">
        <v>340</v>
      </c>
      <c r="H3066">
        <f t="shared" si="226"/>
        <v>116</v>
      </c>
      <c r="I3066" t="str">
        <f t="shared" si="227"/>
        <v>E8TY27_ALIDB/224-340</v>
      </c>
      <c r="K3066" t="e">
        <f>IF(C3066="Secretin_N, Secretin, TraK","T","N")</f>
        <v>#N/A</v>
      </c>
      <c r="L3066" t="e">
        <f>VLOOKUP(E3066,'Uniprot taxonomy'!E:J,4,FALSE)</f>
        <v>#N/A</v>
      </c>
      <c r="M3066" t="e">
        <f>LEFT(VLOOKUP(B3066,'Uniprot taxonomy'!B:R,5,FALSE))</f>
        <v>#N/A</v>
      </c>
      <c r="N3066" t="e">
        <f>VLOOKUP(B3066,'Uniprot taxonomy'!B:R,5,FALSE)</f>
        <v>#N/A</v>
      </c>
      <c r="O3066" t="e">
        <f>VLOOKUP(B3066,'Uniprot taxonomy'!B:R,6,FALSE)</f>
        <v>#N/A</v>
      </c>
      <c r="P3066" t="e">
        <f>VLOOKUP(B3066,'Uniprot taxonomy'!B:R,7,FALSE)</f>
        <v>#N/A</v>
      </c>
      <c r="Q3066" t="e">
        <f>VLOOKUP(B3066,'Uniprot taxonomy'!B:R,8,FALSE)</f>
        <v>#N/A</v>
      </c>
    </row>
    <row r="3067" spans="1:17" hidden="1" x14ac:dyDescent="0.25">
      <c r="A3067" t="s">
        <v>6300</v>
      </c>
      <c r="B3067" t="s">
        <v>6301</v>
      </c>
      <c r="C3067" t="e">
        <f>VLOOKUP('Домены Secretin_N'!B3067,'AC-Architecture'!A:C,3,FALSE)</f>
        <v>#N/A</v>
      </c>
      <c r="D3067">
        <v>767</v>
      </c>
      <c r="E3067" t="s">
        <v>3632</v>
      </c>
      <c r="F3067">
        <v>345</v>
      </c>
      <c r="G3067">
        <v>489</v>
      </c>
      <c r="H3067">
        <f t="shared" si="226"/>
        <v>144</v>
      </c>
      <c r="I3067" t="str">
        <f t="shared" si="227"/>
        <v>E8TY27_ALIDB/345-489</v>
      </c>
      <c r="K3067" t="e">
        <f>IF(C3067="Secretin_N, Secretin, TraK","T","N")</f>
        <v>#N/A</v>
      </c>
      <c r="L3067" t="e">
        <f>VLOOKUP(E3067,'Uniprot taxonomy'!E:J,4,FALSE)</f>
        <v>#N/A</v>
      </c>
      <c r="M3067" t="e">
        <f>LEFT(VLOOKUP(B3067,'Uniprot taxonomy'!B:R,5,FALSE))</f>
        <v>#N/A</v>
      </c>
      <c r="N3067" t="e">
        <f>VLOOKUP(B3067,'Uniprot taxonomy'!B:R,5,FALSE)</f>
        <v>#N/A</v>
      </c>
      <c r="O3067" t="e">
        <f>VLOOKUP(B3067,'Uniprot taxonomy'!B:R,6,FALSE)</f>
        <v>#N/A</v>
      </c>
      <c r="P3067" t="e">
        <f>VLOOKUP(B3067,'Uniprot taxonomy'!B:R,7,FALSE)</f>
        <v>#N/A</v>
      </c>
      <c r="Q3067" t="e">
        <f>VLOOKUP(B3067,'Uniprot taxonomy'!B:R,8,FALSE)</f>
        <v>#N/A</v>
      </c>
    </row>
    <row r="3068" spans="1:17" hidden="1" x14ac:dyDescent="0.25">
      <c r="A3068" t="s">
        <v>6302</v>
      </c>
      <c r="B3068" t="s">
        <v>6303</v>
      </c>
      <c r="C3068" t="e">
        <f>VLOOKUP('Домены Secretin_N'!B3068,'AC-Architecture'!A:C,3,FALSE)</f>
        <v>#N/A</v>
      </c>
      <c r="D3068">
        <v>777</v>
      </c>
      <c r="E3068" t="s">
        <v>3632</v>
      </c>
      <c r="F3068">
        <v>150</v>
      </c>
      <c r="G3068">
        <v>211</v>
      </c>
      <c r="H3068">
        <f t="shared" si="226"/>
        <v>61</v>
      </c>
      <c r="I3068" t="str">
        <f t="shared" si="227"/>
        <v>E8TZL0_ALIDB/150-211</v>
      </c>
      <c r="K3068" t="e">
        <f>IF(C3068="Secretin_N, Secretin, TraK","T","N")</f>
        <v>#N/A</v>
      </c>
      <c r="L3068" t="e">
        <f>VLOOKUP(E3068,'Uniprot taxonomy'!E:J,4,FALSE)</f>
        <v>#N/A</v>
      </c>
      <c r="M3068" t="e">
        <f>LEFT(VLOOKUP(B3068,'Uniprot taxonomy'!B:R,5,FALSE))</f>
        <v>#N/A</v>
      </c>
      <c r="N3068" t="e">
        <f>VLOOKUP(B3068,'Uniprot taxonomy'!B:R,5,FALSE)</f>
        <v>#N/A</v>
      </c>
      <c r="O3068" t="e">
        <f>VLOOKUP(B3068,'Uniprot taxonomy'!B:R,6,FALSE)</f>
        <v>#N/A</v>
      </c>
      <c r="P3068" t="e">
        <f>VLOOKUP(B3068,'Uniprot taxonomy'!B:R,7,FALSE)</f>
        <v>#N/A</v>
      </c>
      <c r="Q3068" t="e">
        <f>VLOOKUP(B3068,'Uniprot taxonomy'!B:R,8,FALSE)</f>
        <v>#N/A</v>
      </c>
    </row>
    <row r="3069" spans="1:17" hidden="1" x14ac:dyDescent="0.25">
      <c r="A3069" t="s">
        <v>6302</v>
      </c>
      <c r="B3069" t="s">
        <v>6303</v>
      </c>
      <c r="C3069" t="e">
        <f>VLOOKUP('Домены Secretin_N'!B3069,'AC-Architecture'!A:C,3,FALSE)</f>
        <v>#N/A</v>
      </c>
      <c r="D3069">
        <v>777</v>
      </c>
      <c r="E3069" t="s">
        <v>3632</v>
      </c>
      <c r="F3069">
        <v>213</v>
      </c>
      <c r="G3069">
        <v>296</v>
      </c>
      <c r="H3069">
        <f t="shared" si="226"/>
        <v>83</v>
      </c>
      <c r="I3069" t="str">
        <f t="shared" si="227"/>
        <v>E8TZL0_ALIDB/213-296</v>
      </c>
      <c r="K3069" t="e">
        <f>IF(C3069="Secretin_N, Secretin, TraK","T","N")</f>
        <v>#N/A</v>
      </c>
      <c r="L3069" t="e">
        <f>VLOOKUP(E3069,'Uniprot taxonomy'!E:J,4,FALSE)</f>
        <v>#N/A</v>
      </c>
      <c r="M3069" t="e">
        <f>LEFT(VLOOKUP(B3069,'Uniprot taxonomy'!B:R,5,FALSE))</f>
        <v>#N/A</v>
      </c>
      <c r="N3069" t="e">
        <f>VLOOKUP(B3069,'Uniprot taxonomy'!B:R,5,FALSE)</f>
        <v>#N/A</v>
      </c>
      <c r="O3069" t="e">
        <f>VLOOKUP(B3069,'Uniprot taxonomy'!B:R,6,FALSE)</f>
        <v>#N/A</v>
      </c>
      <c r="P3069" t="e">
        <f>VLOOKUP(B3069,'Uniprot taxonomy'!B:R,7,FALSE)</f>
        <v>#N/A</v>
      </c>
      <c r="Q3069" t="e">
        <f>VLOOKUP(B3069,'Uniprot taxonomy'!B:R,8,FALSE)</f>
        <v>#N/A</v>
      </c>
    </row>
    <row r="3070" spans="1:17" hidden="1" x14ac:dyDescent="0.25">
      <c r="A3070" t="s">
        <v>6302</v>
      </c>
      <c r="B3070" t="s">
        <v>6303</v>
      </c>
      <c r="C3070" t="e">
        <f>VLOOKUP('Домены Secretin_N'!B3070,'AC-Architecture'!A:C,3,FALSE)</f>
        <v>#N/A</v>
      </c>
      <c r="D3070">
        <v>777</v>
      </c>
      <c r="E3070" t="s">
        <v>3632</v>
      </c>
      <c r="F3070">
        <v>305</v>
      </c>
      <c r="G3070">
        <v>434</v>
      </c>
      <c r="H3070">
        <f t="shared" si="226"/>
        <v>129</v>
      </c>
      <c r="I3070" t="str">
        <f t="shared" si="227"/>
        <v>E8TZL0_ALIDB/305-434</v>
      </c>
      <c r="K3070" t="e">
        <f>IF(C3070="Secretin_N, Secretin, TraK","T","N")</f>
        <v>#N/A</v>
      </c>
      <c r="L3070" t="e">
        <f>VLOOKUP(E3070,'Uniprot taxonomy'!E:J,4,FALSE)</f>
        <v>#N/A</v>
      </c>
      <c r="M3070" t="e">
        <f>LEFT(VLOOKUP(B3070,'Uniprot taxonomy'!B:R,5,FALSE))</f>
        <v>#N/A</v>
      </c>
      <c r="N3070" t="e">
        <f>VLOOKUP(B3070,'Uniprot taxonomy'!B:R,5,FALSE)</f>
        <v>#N/A</v>
      </c>
      <c r="O3070" t="e">
        <f>VLOOKUP(B3070,'Uniprot taxonomy'!B:R,6,FALSE)</f>
        <v>#N/A</v>
      </c>
      <c r="P3070" t="e">
        <f>VLOOKUP(B3070,'Uniprot taxonomy'!B:R,7,FALSE)</f>
        <v>#N/A</v>
      </c>
      <c r="Q3070" t="e">
        <f>VLOOKUP(B3070,'Uniprot taxonomy'!B:R,8,FALSE)</f>
        <v>#N/A</v>
      </c>
    </row>
    <row r="3071" spans="1:17" hidden="1" x14ac:dyDescent="0.25">
      <c r="A3071" t="s">
        <v>6304</v>
      </c>
      <c r="B3071" t="s">
        <v>6305</v>
      </c>
      <c r="C3071" t="e">
        <f>VLOOKUP('Домены Secretin_N'!B3071,'AC-Architecture'!A:C,3,FALSE)</f>
        <v>#N/A</v>
      </c>
      <c r="D3071">
        <v>713</v>
      </c>
      <c r="E3071" t="s">
        <v>3632</v>
      </c>
      <c r="F3071">
        <v>373</v>
      </c>
      <c r="G3071">
        <v>447</v>
      </c>
      <c r="H3071">
        <f t="shared" si="226"/>
        <v>74</v>
      </c>
      <c r="I3071" t="str">
        <f t="shared" si="227"/>
        <v>E8TZR2_ALIDB/373-447</v>
      </c>
      <c r="K3071" t="e">
        <f>IF(C3071="Secretin_N, Secretin, TraK","T","N")</f>
        <v>#N/A</v>
      </c>
      <c r="L3071" t="e">
        <f>VLOOKUP(E3071,'Uniprot taxonomy'!E:J,4,FALSE)</f>
        <v>#N/A</v>
      </c>
      <c r="M3071" t="e">
        <f>LEFT(VLOOKUP(B3071,'Uniprot taxonomy'!B:R,5,FALSE))</f>
        <v>#N/A</v>
      </c>
      <c r="N3071" t="e">
        <f>VLOOKUP(B3071,'Uniprot taxonomy'!B:R,5,FALSE)</f>
        <v>#N/A</v>
      </c>
      <c r="O3071" t="e">
        <f>VLOOKUP(B3071,'Uniprot taxonomy'!B:R,6,FALSE)</f>
        <v>#N/A</v>
      </c>
      <c r="P3071" t="e">
        <f>VLOOKUP(B3071,'Uniprot taxonomy'!B:R,7,FALSE)</f>
        <v>#N/A</v>
      </c>
      <c r="Q3071" t="e">
        <f>VLOOKUP(B3071,'Uniprot taxonomy'!B:R,8,FALSE)</f>
        <v>#N/A</v>
      </c>
    </row>
    <row r="3072" spans="1:17" hidden="1" x14ac:dyDescent="0.25">
      <c r="A3072" t="s">
        <v>6306</v>
      </c>
      <c r="B3072" t="s">
        <v>6307</v>
      </c>
      <c r="C3072" t="e">
        <f>VLOOKUP('Домены Secretin_N'!B3072,'AC-Architecture'!A:C,3,FALSE)</f>
        <v>#N/A</v>
      </c>
      <c r="D3072">
        <v>676</v>
      </c>
      <c r="E3072" t="s">
        <v>3632</v>
      </c>
      <c r="F3072">
        <v>161</v>
      </c>
      <c r="G3072">
        <v>252</v>
      </c>
      <c r="H3072">
        <f t="shared" si="226"/>
        <v>91</v>
      </c>
      <c r="I3072" t="str">
        <f t="shared" si="227"/>
        <v>E8U800_DEIML/161-252</v>
      </c>
      <c r="K3072" t="e">
        <f>IF(C3072="Secretin_N, Secretin, TraK","T","N")</f>
        <v>#N/A</v>
      </c>
      <c r="L3072" t="e">
        <f>VLOOKUP(E3072,'Uniprot taxonomy'!E:J,4,FALSE)</f>
        <v>#N/A</v>
      </c>
      <c r="M3072" t="e">
        <f>LEFT(VLOOKUP(B3072,'Uniprot taxonomy'!B:R,5,FALSE))</f>
        <v>#N/A</v>
      </c>
      <c r="N3072" t="e">
        <f>VLOOKUP(B3072,'Uniprot taxonomy'!B:R,5,FALSE)</f>
        <v>#N/A</v>
      </c>
      <c r="O3072" t="e">
        <f>VLOOKUP(B3072,'Uniprot taxonomy'!B:R,6,FALSE)</f>
        <v>#N/A</v>
      </c>
      <c r="P3072" t="e">
        <f>VLOOKUP(B3072,'Uniprot taxonomy'!B:R,7,FALSE)</f>
        <v>#N/A</v>
      </c>
      <c r="Q3072" t="e">
        <f>VLOOKUP(B3072,'Uniprot taxonomy'!B:R,8,FALSE)</f>
        <v>#N/A</v>
      </c>
    </row>
    <row r="3073" spans="1:17" hidden="1" x14ac:dyDescent="0.25">
      <c r="A3073" t="s">
        <v>6306</v>
      </c>
      <c r="B3073" t="s">
        <v>6307</v>
      </c>
      <c r="C3073" t="e">
        <f>VLOOKUP('Домены Secretin_N'!B3073,'AC-Architecture'!A:C,3,FALSE)</f>
        <v>#N/A</v>
      </c>
      <c r="D3073">
        <v>676</v>
      </c>
      <c r="E3073" t="s">
        <v>3632</v>
      </c>
      <c r="F3073">
        <v>335</v>
      </c>
      <c r="G3073">
        <v>441</v>
      </c>
      <c r="H3073">
        <f t="shared" si="226"/>
        <v>106</v>
      </c>
      <c r="I3073" t="str">
        <f t="shared" si="227"/>
        <v>E8U800_DEIML/335-441</v>
      </c>
      <c r="K3073" t="e">
        <f>IF(C3073="Secretin_N, Secretin, TraK","T","N")</f>
        <v>#N/A</v>
      </c>
      <c r="L3073" t="e">
        <f>VLOOKUP(E3073,'Uniprot taxonomy'!E:J,4,FALSE)</f>
        <v>#N/A</v>
      </c>
      <c r="M3073" t="e">
        <f>LEFT(VLOOKUP(B3073,'Uniprot taxonomy'!B:R,5,FALSE))</f>
        <v>#N/A</v>
      </c>
      <c r="N3073" t="e">
        <f>VLOOKUP(B3073,'Uniprot taxonomy'!B:R,5,FALSE)</f>
        <v>#N/A</v>
      </c>
      <c r="O3073" t="e">
        <f>VLOOKUP(B3073,'Uniprot taxonomy'!B:R,6,FALSE)</f>
        <v>#N/A</v>
      </c>
      <c r="P3073" t="e">
        <f>VLOOKUP(B3073,'Uniprot taxonomy'!B:R,7,FALSE)</f>
        <v>#N/A</v>
      </c>
      <c r="Q3073" t="e">
        <f>VLOOKUP(B3073,'Uniprot taxonomy'!B:R,8,FALSE)</f>
        <v>#N/A</v>
      </c>
    </row>
    <row r="3074" spans="1:17" hidden="1" x14ac:dyDescent="0.25">
      <c r="A3074" t="s">
        <v>6308</v>
      </c>
      <c r="B3074" t="s">
        <v>6309</v>
      </c>
      <c r="C3074" t="e">
        <f>VLOOKUP('Домены Secretin_N'!B3074,'AC-Architecture'!A:C,3,FALSE)</f>
        <v>#N/A</v>
      </c>
      <c r="D3074">
        <v>594</v>
      </c>
      <c r="E3074" t="s">
        <v>3632</v>
      </c>
      <c r="F3074">
        <v>259</v>
      </c>
      <c r="G3074">
        <v>325</v>
      </c>
      <c r="H3074">
        <f t="shared" si="226"/>
        <v>66</v>
      </c>
      <c r="I3074" t="str">
        <f t="shared" si="227"/>
        <v>E8VSY4_VIBVM/259-325</v>
      </c>
      <c r="K3074" t="e">
        <f>IF(C3074="Secretin_N, Secretin, TraK","T","N")</f>
        <v>#N/A</v>
      </c>
      <c r="L3074" t="e">
        <f>VLOOKUP(E3074,'Uniprot taxonomy'!E:J,4,FALSE)</f>
        <v>#N/A</v>
      </c>
      <c r="M3074" t="e">
        <f>LEFT(VLOOKUP(B3074,'Uniprot taxonomy'!B:R,5,FALSE))</f>
        <v>#N/A</v>
      </c>
      <c r="N3074" t="e">
        <f>VLOOKUP(B3074,'Uniprot taxonomy'!B:R,5,FALSE)</f>
        <v>#N/A</v>
      </c>
      <c r="O3074" t="e">
        <f>VLOOKUP(B3074,'Uniprot taxonomy'!B:R,6,FALSE)</f>
        <v>#N/A</v>
      </c>
      <c r="P3074" t="e">
        <f>VLOOKUP(B3074,'Uniprot taxonomy'!B:R,7,FALSE)</f>
        <v>#N/A</v>
      </c>
      <c r="Q3074" t="e">
        <f>VLOOKUP(B3074,'Uniprot taxonomy'!B:R,8,FALSE)</f>
        <v>#N/A</v>
      </c>
    </row>
    <row r="3075" spans="1:17" hidden="1" x14ac:dyDescent="0.25">
      <c r="A3075" t="s">
        <v>6310</v>
      </c>
      <c r="B3075" t="s">
        <v>6311</v>
      </c>
      <c r="C3075" t="e">
        <f>VLOOKUP('Домены Secretin_N'!B3075,'AC-Architecture'!A:C,3,FALSE)</f>
        <v>#N/A</v>
      </c>
      <c r="D3075">
        <v>673</v>
      </c>
      <c r="E3075" t="s">
        <v>3632</v>
      </c>
      <c r="F3075">
        <v>125</v>
      </c>
      <c r="G3075">
        <v>188</v>
      </c>
      <c r="H3075">
        <f t="shared" ref="H3075:H3138" si="232">G3075-F3075</f>
        <v>63</v>
      </c>
      <c r="I3075" t="str">
        <f t="shared" ref="I3075:I3138" si="233">CONCATENATE(A3075,"/",F3075,"-",G3075)</f>
        <v>E8VTK1_VIBVM/125-188</v>
      </c>
      <c r="K3075" t="e">
        <f>IF(C3075="Secretin_N, Secretin, TraK","T","N")</f>
        <v>#N/A</v>
      </c>
      <c r="L3075" t="e">
        <f>VLOOKUP(E3075,'Uniprot taxonomy'!E:J,4,FALSE)</f>
        <v>#N/A</v>
      </c>
      <c r="M3075" t="e">
        <f>LEFT(VLOOKUP(B3075,'Uniprot taxonomy'!B:R,5,FALSE))</f>
        <v>#N/A</v>
      </c>
      <c r="N3075" t="e">
        <f>VLOOKUP(B3075,'Uniprot taxonomy'!B:R,5,FALSE)</f>
        <v>#N/A</v>
      </c>
      <c r="O3075" t="e">
        <f>VLOOKUP(B3075,'Uniprot taxonomy'!B:R,6,FALSE)</f>
        <v>#N/A</v>
      </c>
      <c r="P3075" t="e">
        <f>VLOOKUP(B3075,'Uniprot taxonomy'!B:R,7,FALSE)</f>
        <v>#N/A</v>
      </c>
      <c r="Q3075" t="e">
        <f>VLOOKUP(B3075,'Uniprot taxonomy'!B:R,8,FALSE)</f>
        <v>#N/A</v>
      </c>
    </row>
    <row r="3076" spans="1:17" hidden="1" x14ac:dyDescent="0.25">
      <c r="A3076" t="s">
        <v>6310</v>
      </c>
      <c r="B3076" t="s">
        <v>6311</v>
      </c>
      <c r="C3076" t="e">
        <f>VLOOKUP('Домены Secretin_N'!B3076,'AC-Architecture'!A:C,3,FALSE)</f>
        <v>#N/A</v>
      </c>
      <c r="D3076">
        <v>673</v>
      </c>
      <c r="E3076" t="s">
        <v>3632</v>
      </c>
      <c r="F3076">
        <v>190</v>
      </c>
      <c r="G3076">
        <v>261</v>
      </c>
      <c r="H3076">
        <f t="shared" si="232"/>
        <v>71</v>
      </c>
      <c r="I3076" t="str">
        <f t="shared" si="233"/>
        <v>E8VTK1_VIBVM/190-261</v>
      </c>
      <c r="K3076" t="e">
        <f>IF(C3076="Secretin_N, Secretin, TraK","T","N")</f>
        <v>#N/A</v>
      </c>
      <c r="L3076" t="e">
        <f>VLOOKUP(E3076,'Uniprot taxonomy'!E:J,4,FALSE)</f>
        <v>#N/A</v>
      </c>
      <c r="M3076" t="e">
        <f>LEFT(VLOOKUP(B3076,'Uniprot taxonomy'!B:R,5,FALSE))</f>
        <v>#N/A</v>
      </c>
      <c r="N3076" t="e">
        <f>VLOOKUP(B3076,'Uniprot taxonomy'!B:R,5,FALSE)</f>
        <v>#N/A</v>
      </c>
      <c r="O3076" t="e">
        <f>VLOOKUP(B3076,'Uniprot taxonomy'!B:R,6,FALSE)</f>
        <v>#N/A</v>
      </c>
      <c r="P3076" t="e">
        <f>VLOOKUP(B3076,'Uniprot taxonomy'!B:R,7,FALSE)</f>
        <v>#N/A</v>
      </c>
      <c r="Q3076" t="e">
        <f>VLOOKUP(B3076,'Uniprot taxonomy'!B:R,8,FALSE)</f>
        <v>#N/A</v>
      </c>
    </row>
    <row r="3077" spans="1:17" hidden="1" x14ac:dyDescent="0.25">
      <c r="A3077" t="s">
        <v>6310</v>
      </c>
      <c r="B3077" t="s">
        <v>6311</v>
      </c>
      <c r="C3077" t="e">
        <f>VLOOKUP('Домены Secretin_N'!B3077,'AC-Architecture'!A:C,3,FALSE)</f>
        <v>#N/A</v>
      </c>
      <c r="D3077">
        <v>673</v>
      </c>
      <c r="E3077" t="s">
        <v>3632</v>
      </c>
      <c r="F3077">
        <v>265</v>
      </c>
      <c r="G3077">
        <v>343</v>
      </c>
      <c r="H3077">
        <f t="shared" si="232"/>
        <v>78</v>
      </c>
      <c r="I3077" t="str">
        <f t="shared" si="233"/>
        <v>E8VTK1_VIBVM/265-343</v>
      </c>
      <c r="K3077" t="e">
        <f>IF(C3077="Secretin_N, Secretin, TraK","T","N")</f>
        <v>#N/A</v>
      </c>
      <c r="L3077" t="e">
        <f>VLOOKUP(E3077,'Uniprot taxonomy'!E:J,4,FALSE)</f>
        <v>#N/A</v>
      </c>
      <c r="M3077" t="e">
        <f>LEFT(VLOOKUP(B3077,'Uniprot taxonomy'!B:R,5,FALSE))</f>
        <v>#N/A</v>
      </c>
      <c r="N3077" t="e">
        <f>VLOOKUP(B3077,'Uniprot taxonomy'!B:R,5,FALSE)</f>
        <v>#N/A</v>
      </c>
      <c r="O3077" t="e">
        <f>VLOOKUP(B3077,'Uniprot taxonomy'!B:R,6,FALSE)</f>
        <v>#N/A</v>
      </c>
      <c r="P3077" t="e">
        <f>VLOOKUP(B3077,'Uniprot taxonomy'!B:R,7,FALSE)</f>
        <v>#N/A</v>
      </c>
      <c r="Q3077" t="e">
        <f>VLOOKUP(B3077,'Uniprot taxonomy'!B:R,8,FALSE)</f>
        <v>#N/A</v>
      </c>
    </row>
    <row r="3078" spans="1:17" hidden="1" x14ac:dyDescent="0.25">
      <c r="A3078" t="s">
        <v>6312</v>
      </c>
      <c r="B3078" t="s">
        <v>6313</v>
      </c>
      <c r="C3078" t="e">
        <f>VLOOKUP('Домены Secretin_N'!B3078,'AC-Architecture'!A:C,3,FALSE)</f>
        <v>#N/A</v>
      </c>
      <c r="D3078">
        <v>862</v>
      </c>
      <c r="E3078" t="s">
        <v>3632</v>
      </c>
      <c r="F3078">
        <v>269</v>
      </c>
      <c r="G3078">
        <v>329</v>
      </c>
      <c r="H3078">
        <f t="shared" si="232"/>
        <v>60</v>
      </c>
      <c r="I3078" t="str">
        <f t="shared" si="233"/>
        <v>E8WMW3_GEOS8/269-329</v>
      </c>
      <c r="K3078" t="e">
        <f>IF(C3078="Secretin_N, Secretin, TraK","T","N")</f>
        <v>#N/A</v>
      </c>
      <c r="L3078" t="e">
        <f>VLOOKUP(E3078,'Uniprot taxonomy'!E:J,4,FALSE)</f>
        <v>#N/A</v>
      </c>
      <c r="M3078" t="e">
        <f>LEFT(VLOOKUP(B3078,'Uniprot taxonomy'!B:R,5,FALSE))</f>
        <v>#N/A</v>
      </c>
      <c r="N3078" t="e">
        <f>VLOOKUP(B3078,'Uniprot taxonomy'!B:R,5,FALSE)</f>
        <v>#N/A</v>
      </c>
      <c r="O3078" t="e">
        <f>VLOOKUP(B3078,'Uniprot taxonomy'!B:R,6,FALSE)</f>
        <v>#N/A</v>
      </c>
      <c r="P3078" t="e">
        <f>VLOOKUP(B3078,'Uniprot taxonomy'!B:R,7,FALSE)</f>
        <v>#N/A</v>
      </c>
      <c r="Q3078" t="e">
        <f>VLOOKUP(B3078,'Uniprot taxonomy'!B:R,8,FALSE)</f>
        <v>#N/A</v>
      </c>
    </row>
    <row r="3079" spans="1:17" hidden="1" x14ac:dyDescent="0.25">
      <c r="A3079" t="s">
        <v>6314</v>
      </c>
      <c r="B3079" t="s">
        <v>6315</v>
      </c>
      <c r="C3079" t="e">
        <f>VLOOKUP('Домены Secretin_N'!B3079,'AC-Architecture'!A:C,3,FALSE)</f>
        <v>#N/A</v>
      </c>
      <c r="D3079">
        <v>922</v>
      </c>
      <c r="E3079" t="s">
        <v>3632</v>
      </c>
      <c r="F3079">
        <v>628</v>
      </c>
      <c r="G3079">
        <v>689</v>
      </c>
      <c r="H3079">
        <f t="shared" si="232"/>
        <v>61</v>
      </c>
      <c r="I3079" t="str">
        <f t="shared" si="233"/>
        <v>E8WQF0_GEOS8/628-689</v>
      </c>
      <c r="K3079" t="e">
        <f>IF(C3079="Secretin_N, Secretin, TraK","T","N")</f>
        <v>#N/A</v>
      </c>
      <c r="L3079" t="e">
        <f>VLOOKUP(E3079,'Uniprot taxonomy'!E:J,4,FALSE)</f>
        <v>#N/A</v>
      </c>
      <c r="M3079" t="e">
        <f>LEFT(VLOOKUP(B3079,'Uniprot taxonomy'!B:R,5,FALSE))</f>
        <v>#N/A</v>
      </c>
      <c r="N3079" t="e">
        <f>VLOOKUP(B3079,'Uniprot taxonomy'!B:R,5,FALSE)</f>
        <v>#N/A</v>
      </c>
      <c r="O3079" t="e">
        <f>VLOOKUP(B3079,'Uniprot taxonomy'!B:R,6,FALSE)</f>
        <v>#N/A</v>
      </c>
      <c r="P3079" t="e">
        <f>VLOOKUP(B3079,'Uniprot taxonomy'!B:R,7,FALSE)</f>
        <v>#N/A</v>
      </c>
      <c r="Q3079" t="e">
        <f>VLOOKUP(B3079,'Uniprot taxonomy'!B:R,8,FALSE)</f>
        <v>#N/A</v>
      </c>
    </row>
    <row r="3080" spans="1:17" hidden="1" x14ac:dyDescent="0.25">
      <c r="A3080" t="s">
        <v>6317</v>
      </c>
      <c r="B3080" t="s">
        <v>6318</v>
      </c>
      <c r="C3080" t="e">
        <f>VLOOKUP('Домены Secretin_N'!B3080,'AC-Architecture'!A:C,3,FALSE)</f>
        <v>#N/A</v>
      </c>
      <c r="D3080">
        <v>638</v>
      </c>
      <c r="E3080" t="s">
        <v>3632</v>
      </c>
      <c r="F3080">
        <v>126</v>
      </c>
      <c r="G3080">
        <v>186</v>
      </c>
      <c r="H3080">
        <f t="shared" si="232"/>
        <v>60</v>
      </c>
      <c r="I3080" t="str">
        <f t="shared" si="233"/>
        <v>E8WQU7_GEOS8/126-186</v>
      </c>
      <c r="K3080" t="e">
        <f>IF(C3080="Secretin_N, Secretin, TraK","T","N")</f>
        <v>#N/A</v>
      </c>
      <c r="L3080" t="e">
        <f>VLOOKUP(E3080,'Uniprot taxonomy'!E:J,4,FALSE)</f>
        <v>#N/A</v>
      </c>
      <c r="M3080" t="e">
        <f>LEFT(VLOOKUP(B3080,'Uniprot taxonomy'!B:R,5,FALSE))</f>
        <v>#N/A</v>
      </c>
      <c r="N3080" t="e">
        <f>VLOOKUP(B3080,'Uniprot taxonomy'!B:R,5,FALSE)</f>
        <v>#N/A</v>
      </c>
      <c r="O3080" t="e">
        <f>VLOOKUP(B3080,'Uniprot taxonomy'!B:R,6,FALSE)</f>
        <v>#N/A</v>
      </c>
      <c r="P3080" t="e">
        <f>VLOOKUP(B3080,'Uniprot taxonomy'!B:R,7,FALSE)</f>
        <v>#N/A</v>
      </c>
      <c r="Q3080" t="e">
        <f>VLOOKUP(B3080,'Uniprot taxonomy'!B:R,8,FALSE)</f>
        <v>#N/A</v>
      </c>
    </row>
    <row r="3081" spans="1:17" hidden="1" x14ac:dyDescent="0.25">
      <c r="A3081" t="s">
        <v>6317</v>
      </c>
      <c r="B3081" t="s">
        <v>6318</v>
      </c>
      <c r="C3081" t="e">
        <f>VLOOKUP('Домены Secretin_N'!B3081,'AC-Architecture'!A:C,3,FALSE)</f>
        <v>#N/A</v>
      </c>
      <c r="D3081">
        <v>638</v>
      </c>
      <c r="E3081" t="s">
        <v>3632</v>
      </c>
      <c r="F3081">
        <v>191</v>
      </c>
      <c r="G3081">
        <v>266</v>
      </c>
      <c r="H3081">
        <f t="shared" si="232"/>
        <v>75</v>
      </c>
      <c r="I3081" t="str">
        <f t="shared" si="233"/>
        <v>E8WQU7_GEOS8/191-266</v>
      </c>
      <c r="K3081" t="e">
        <f>IF(C3081="Secretin_N, Secretin, TraK","T","N")</f>
        <v>#N/A</v>
      </c>
      <c r="L3081" t="e">
        <f>VLOOKUP(E3081,'Uniprot taxonomy'!E:J,4,FALSE)</f>
        <v>#N/A</v>
      </c>
      <c r="M3081" t="e">
        <f>LEFT(VLOOKUP(B3081,'Uniprot taxonomy'!B:R,5,FALSE))</f>
        <v>#N/A</v>
      </c>
      <c r="N3081" t="e">
        <f>VLOOKUP(B3081,'Uniprot taxonomy'!B:R,5,FALSE)</f>
        <v>#N/A</v>
      </c>
      <c r="O3081" t="e">
        <f>VLOOKUP(B3081,'Uniprot taxonomy'!B:R,6,FALSE)</f>
        <v>#N/A</v>
      </c>
      <c r="P3081" t="e">
        <f>VLOOKUP(B3081,'Uniprot taxonomy'!B:R,7,FALSE)</f>
        <v>#N/A</v>
      </c>
      <c r="Q3081" t="e">
        <f>VLOOKUP(B3081,'Uniprot taxonomy'!B:R,8,FALSE)</f>
        <v>#N/A</v>
      </c>
    </row>
    <row r="3082" spans="1:17" hidden="1" x14ac:dyDescent="0.25">
      <c r="A3082" t="s">
        <v>6317</v>
      </c>
      <c r="B3082" t="s">
        <v>6318</v>
      </c>
      <c r="C3082" t="e">
        <f>VLOOKUP('Домены Secretin_N'!B3082,'AC-Architecture'!A:C,3,FALSE)</f>
        <v>#N/A</v>
      </c>
      <c r="D3082">
        <v>638</v>
      </c>
      <c r="E3082" t="s">
        <v>3632</v>
      </c>
      <c r="F3082">
        <v>271</v>
      </c>
      <c r="G3082">
        <v>356</v>
      </c>
      <c r="H3082">
        <f t="shared" si="232"/>
        <v>85</v>
      </c>
      <c r="I3082" t="str">
        <f t="shared" si="233"/>
        <v>E8WQU7_GEOS8/271-356</v>
      </c>
      <c r="K3082" t="e">
        <f>IF(C3082="Secretin_N, Secretin, TraK","T","N")</f>
        <v>#N/A</v>
      </c>
      <c r="L3082" t="e">
        <f>VLOOKUP(E3082,'Uniprot taxonomy'!E:J,4,FALSE)</f>
        <v>#N/A</v>
      </c>
      <c r="M3082" t="e">
        <f>LEFT(VLOOKUP(B3082,'Uniprot taxonomy'!B:R,5,FALSE))</f>
        <v>#N/A</v>
      </c>
      <c r="N3082" t="e">
        <f>VLOOKUP(B3082,'Uniprot taxonomy'!B:R,5,FALSE)</f>
        <v>#N/A</v>
      </c>
      <c r="O3082" t="e">
        <f>VLOOKUP(B3082,'Uniprot taxonomy'!B:R,6,FALSE)</f>
        <v>#N/A</v>
      </c>
      <c r="P3082" t="e">
        <f>VLOOKUP(B3082,'Uniprot taxonomy'!B:R,7,FALSE)</f>
        <v>#N/A</v>
      </c>
      <c r="Q3082" t="e">
        <f>VLOOKUP(B3082,'Uniprot taxonomy'!B:R,8,FALSE)</f>
        <v>#N/A</v>
      </c>
    </row>
    <row r="3083" spans="1:17" hidden="1" x14ac:dyDescent="0.25">
      <c r="A3083" t="s">
        <v>6319</v>
      </c>
      <c r="B3083" t="s">
        <v>6320</v>
      </c>
      <c r="C3083" t="e">
        <f>VLOOKUP('Домены Secretin_N'!B3083,'AC-Architecture'!A:C,3,FALSE)</f>
        <v>#N/A</v>
      </c>
      <c r="D3083">
        <v>258</v>
      </c>
      <c r="E3083" t="s">
        <v>3632</v>
      </c>
      <c r="F3083">
        <v>54</v>
      </c>
      <c r="G3083">
        <v>119</v>
      </c>
      <c r="H3083">
        <f t="shared" si="232"/>
        <v>65</v>
      </c>
      <c r="I3083" t="str">
        <f t="shared" si="233"/>
        <v>E8WX82_ACISM/54-119</v>
      </c>
      <c r="K3083" t="e">
        <f>IF(C3083="Secretin_N, Secretin, TraK","T","N")</f>
        <v>#N/A</v>
      </c>
      <c r="L3083" t="e">
        <f>VLOOKUP(E3083,'Uniprot taxonomy'!E:J,4,FALSE)</f>
        <v>#N/A</v>
      </c>
      <c r="M3083" t="e">
        <f>LEFT(VLOOKUP(B3083,'Uniprot taxonomy'!B:R,5,FALSE))</f>
        <v>#N/A</v>
      </c>
      <c r="N3083" t="e">
        <f>VLOOKUP(B3083,'Uniprot taxonomy'!B:R,5,FALSE)</f>
        <v>#N/A</v>
      </c>
      <c r="O3083" t="e">
        <f>VLOOKUP(B3083,'Uniprot taxonomy'!B:R,6,FALSE)</f>
        <v>#N/A</v>
      </c>
      <c r="P3083" t="e">
        <f>VLOOKUP(B3083,'Uniprot taxonomy'!B:R,7,FALSE)</f>
        <v>#N/A</v>
      </c>
      <c r="Q3083" t="e">
        <f>VLOOKUP(B3083,'Uniprot taxonomy'!B:R,8,FALSE)</f>
        <v>#N/A</v>
      </c>
    </row>
    <row r="3084" spans="1:17" hidden="1" x14ac:dyDescent="0.25">
      <c r="A3084" t="s">
        <v>6321</v>
      </c>
      <c r="B3084" t="s">
        <v>6322</v>
      </c>
      <c r="C3084" t="e">
        <f>VLOOKUP('Домены Secretin_N'!B3084,'AC-Architecture'!A:C,3,FALSE)</f>
        <v>#N/A</v>
      </c>
      <c r="D3084">
        <v>412</v>
      </c>
      <c r="E3084" t="s">
        <v>3632</v>
      </c>
      <c r="F3084">
        <v>119</v>
      </c>
      <c r="G3084">
        <v>180</v>
      </c>
      <c r="H3084">
        <f t="shared" si="232"/>
        <v>61</v>
      </c>
      <c r="I3084" t="str">
        <f t="shared" si="233"/>
        <v>E8XEJ1_SALT4/119-180</v>
      </c>
      <c r="K3084" t="e">
        <f>IF(C3084="Secretin_N, Secretin, TraK","T","N")</f>
        <v>#N/A</v>
      </c>
      <c r="L3084" t="e">
        <f>VLOOKUP(E3084,'Uniprot taxonomy'!E:J,4,FALSE)</f>
        <v>#N/A</v>
      </c>
      <c r="M3084" t="e">
        <f>LEFT(VLOOKUP(B3084,'Uniprot taxonomy'!B:R,5,FALSE))</f>
        <v>#N/A</v>
      </c>
      <c r="N3084" t="e">
        <f>VLOOKUP(B3084,'Uniprot taxonomy'!B:R,5,FALSE)</f>
        <v>#N/A</v>
      </c>
      <c r="O3084" t="e">
        <f>VLOOKUP(B3084,'Uniprot taxonomy'!B:R,6,FALSE)</f>
        <v>#N/A</v>
      </c>
      <c r="P3084" t="e">
        <f>VLOOKUP(B3084,'Uniprot taxonomy'!B:R,7,FALSE)</f>
        <v>#N/A</v>
      </c>
      <c r="Q3084" t="e">
        <f>VLOOKUP(B3084,'Uniprot taxonomy'!B:R,8,FALSE)</f>
        <v>#N/A</v>
      </c>
    </row>
    <row r="3085" spans="1:17" x14ac:dyDescent="0.25">
      <c r="A3085" t="s">
        <v>858</v>
      </c>
      <c r="B3085" t="s">
        <v>2157</v>
      </c>
      <c r="C3085" t="str">
        <f>VLOOKUP('Домены Secretin_N'!B3085,'AC-Architecture'!A:C,3,FALSE)</f>
        <v>Secretin_N, Secretin</v>
      </c>
      <c r="D3085">
        <v>497</v>
      </c>
      <c r="E3085" t="s">
        <v>3632</v>
      </c>
      <c r="F3085">
        <v>177</v>
      </c>
      <c r="G3085">
        <v>268</v>
      </c>
      <c r="H3085">
        <f t="shared" si="232"/>
        <v>91</v>
      </c>
      <c r="I3085" t="str">
        <f t="shared" si="233"/>
        <v>E8XH89_SALT4/177-268</v>
      </c>
      <c r="J3085" t="str">
        <f t="shared" ref="J3085:J3086" si="234">CONCATENATE(K3085,"_",LEFT(O3085,3),"_",LEFT(Q3085,3),"_",B3085)</f>
        <v>N_Ent_Sal_E8XH89</v>
      </c>
      <c r="K3085" t="str">
        <f>IF(C3085="Secretin_N, Secretin, TraK","T","N")</f>
        <v>N</v>
      </c>
      <c r="L3085" t="str">
        <f>VLOOKUP(B3085,'Uniprot taxonomy'!B:R,4,FALSE)</f>
        <v>Proteobacteria</v>
      </c>
      <c r="M3085" t="str">
        <f>LEFT(VLOOKUP(B3085,'Uniprot taxonomy'!B:R,5,FALSE))</f>
        <v>G</v>
      </c>
      <c r="N3085" t="str">
        <f>VLOOKUP(B3085,'Uniprot taxonomy'!B:R,5,FALSE)</f>
        <v>Gammaproteobacteria</v>
      </c>
      <c r="O3085" t="str">
        <f>VLOOKUP(B3085,'Uniprot taxonomy'!B:R,6,FALSE)</f>
        <v>Enterobacteriales</v>
      </c>
      <c r="P3085" t="str">
        <f>VLOOKUP(B3085,'Uniprot taxonomy'!B:R,7,FALSE)</f>
        <v>Enterobacteriaceae</v>
      </c>
      <c r="Q3085" t="str">
        <f>VLOOKUP(B3085,'Uniprot taxonomy'!B:R,8,FALSE)</f>
        <v>Salmonella</v>
      </c>
    </row>
    <row r="3086" spans="1:17" x14ac:dyDescent="0.25">
      <c r="A3086" t="s">
        <v>859</v>
      </c>
      <c r="B3086" t="s">
        <v>2158</v>
      </c>
      <c r="C3086" t="str">
        <f>VLOOKUP('Домены Secretin_N'!B3086,'AC-Architecture'!A:C,3,FALSE)</f>
        <v>Secretin_N, Secretin</v>
      </c>
      <c r="D3086">
        <v>562</v>
      </c>
      <c r="E3086" t="s">
        <v>3632</v>
      </c>
      <c r="F3086">
        <v>180</v>
      </c>
      <c r="G3086">
        <v>303</v>
      </c>
      <c r="H3086">
        <f t="shared" si="232"/>
        <v>123</v>
      </c>
      <c r="I3086" t="str">
        <f t="shared" si="233"/>
        <v>E8XL26_SALT4/180-303</v>
      </c>
      <c r="J3086" t="str">
        <f t="shared" si="234"/>
        <v>N_Ent_Sal_E8XL26</v>
      </c>
      <c r="K3086" t="str">
        <f>IF(C3086="Secretin_N, Secretin, TraK","T","N")</f>
        <v>N</v>
      </c>
      <c r="L3086" t="str">
        <f>VLOOKUP(B3086,'Uniprot taxonomy'!B:R,4,FALSE)</f>
        <v>Proteobacteria</v>
      </c>
      <c r="M3086" t="str">
        <f>LEFT(VLOOKUP(B3086,'Uniprot taxonomy'!B:R,5,FALSE))</f>
        <v>G</v>
      </c>
      <c r="N3086" t="str">
        <f>VLOOKUP(B3086,'Uniprot taxonomy'!B:R,5,FALSE)</f>
        <v>Gammaproteobacteria</v>
      </c>
      <c r="O3086" t="str">
        <f>VLOOKUP(B3086,'Uniprot taxonomy'!B:R,6,FALSE)</f>
        <v>Enterobacteriales</v>
      </c>
      <c r="P3086" t="str">
        <f>VLOOKUP(B3086,'Uniprot taxonomy'!B:R,7,FALSE)</f>
        <v>Enterobacteriaceae</v>
      </c>
      <c r="Q3086" t="str">
        <f>VLOOKUP(B3086,'Uniprot taxonomy'!B:R,8,FALSE)</f>
        <v>Salmonella</v>
      </c>
    </row>
    <row r="3087" spans="1:17" hidden="1" x14ac:dyDescent="0.25">
      <c r="A3087" t="s">
        <v>6323</v>
      </c>
      <c r="B3087" t="s">
        <v>6324</v>
      </c>
      <c r="C3087" t="e">
        <f>VLOOKUP('Домены Secretin_N'!B3087,'AC-Architecture'!A:C,3,FALSE)</f>
        <v>#N/A</v>
      </c>
      <c r="D3087">
        <v>420</v>
      </c>
      <c r="E3087" t="s">
        <v>3632</v>
      </c>
      <c r="F3087">
        <v>123</v>
      </c>
      <c r="G3087">
        <v>188</v>
      </c>
      <c r="H3087">
        <f t="shared" si="232"/>
        <v>65</v>
      </c>
      <c r="I3087" t="str">
        <f t="shared" si="233"/>
        <v>E8XV31_RAHSY/123-188</v>
      </c>
      <c r="K3087" t="e">
        <f>IF(C3087="Secretin_N, Secretin, TraK","T","N")</f>
        <v>#N/A</v>
      </c>
      <c r="L3087" t="e">
        <f>VLOOKUP(E3087,'Uniprot taxonomy'!E:J,4,FALSE)</f>
        <v>#N/A</v>
      </c>
      <c r="M3087" t="e">
        <f>LEFT(VLOOKUP(B3087,'Uniprot taxonomy'!B:R,5,FALSE))</f>
        <v>#N/A</v>
      </c>
      <c r="N3087" t="e">
        <f>VLOOKUP(B3087,'Uniprot taxonomy'!B:R,5,FALSE)</f>
        <v>#N/A</v>
      </c>
      <c r="O3087" t="e">
        <f>VLOOKUP(B3087,'Uniprot taxonomy'!B:R,6,FALSE)</f>
        <v>#N/A</v>
      </c>
      <c r="P3087" t="e">
        <f>VLOOKUP(B3087,'Uniprot taxonomy'!B:R,7,FALSE)</f>
        <v>#N/A</v>
      </c>
      <c r="Q3087" t="e">
        <f>VLOOKUP(B3087,'Uniprot taxonomy'!B:R,8,FALSE)</f>
        <v>#N/A</v>
      </c>
    </row>
    <row r="3088" spans="1:17" hidden="1" x14ac:dyDescent="0.25">
      <c r="A3088" t="s">
        <v>6325</v>
      </c>
      <c r="B3088" t="s">
        <v>6326</v>
      </c>
      <c r="C3088" t="e">
        <f>VLOOKUP('Домены Secretin_N'!B3088,'AC-Architecture'!A:C,3,FALSE)</f>
        <v>#N/A</v>
      </c>
      <c r="D3088">
        <v>659</v>
      </c>
      <c r="E3088" t="s">
        <v>3632</v>
      </c>
      <c r="F3088">
        <v>127</v>
      </c>
      <c r="G3088">
        <v>190</v>
      </c>
      <c r="H3088">
        <f t="shared" si="232"/>
        <v>63</v>
      </c>
      <c r="I3088" t="str">
        <f t="shared" si="233"/>
        <v>E8XVX0_RAHSY/127-190</v>
      </c>
      <c r="K3088" t="e">
        <f>IF(C3088="Secretin_N, Secretin, TraK","T","N")</f>
        <v>#N/A</v>
      </c>
      <c r="L3088" t="e">
        <f>VLOOKUP(E3088,'Uniprot taxonomy'!E:J,4,FALSE)</f>
        <v>#N/A</v>
      </c>
      <c r="M3088" t="e">
        <f>LEFT(VLOOKUP(B3088,'Uniprot taxonomy'!B:R,5,FALSE))</f>
        <v>#N/A</v>
      </c>
      <c r="N3088" t="e">
        <f>VLOOKUP(B3088,'Uniprot taxonomy'!B:R,5,FALSE)</f>
        <v>#N/A</v>
      </c>
      <c r="O3088" t="e">
        <f>VLOOKUP(B3088,'Uniprot taxonomy'!B:R,6,FALSE)</f>
        <v>#N/A</v>
      </c>
      <c r="P3088" t="e">
        <f>VLOOKUP(B3088,'Uniprot taxonomy'!B:R,7,FALSE)</f>
        <v>#N/A</v>
      </c>
      <c r="Q3088" t="e">
        <f>VLOOKUP(B3088,'Uniprot taxonomy'!B:R,8,FALSE)</f>
        <v>#N/A</v>
      </c>
    </row>
    <row r="3089" spans="1:17" hidden="1" x14ac:dyDescent="0.25">
      <c r="A3089" t="s">
        <v>6325</v>
      </c>
      <c r="B3089" t="s">
        <v>6326</v>
      </c>
      <c r="C3089" t="e">
        <f>VLOOKUP('Домены Secretin_N'!B3089,'AC-Architecture'!A:C,3,FALSE)</f>
        <v>#N/A</v>
      </c>
      <c r="D3089">
        <v>659</v>
      </c>
      <c r="E3089" t="s">
        <v>3632</v>
      </c>
      <c r="F3089">
        <v>192</v>
      </c>
      <c r="G3089">
        <v>263</v>
      </c>
      <c r="H3089">
        <f t="shared" si="232"/>
        <v>71</v>
      </c>
      <c r="I3089" t="str">
        <f t="shared" si="233"/>
        <v>E8XVX0_RAHSY/192-263</v>
      </c>
      <c r="K3089" t="e">
        <f>IF(C3089="Secretin_N, Secretin, TraK","T","N")</f>
        <v>#N/A</v>
      </c>
      <c r="L3089" t="e">
        <f>VLOOKUP(E3089,'Uniprot taxonomy'!E:J,4,FALSE)</f>
        <v>#N/A</v>
      </c>
      <c r="M3089" t="e">
        <f>LEFT(VLOOKUP(B3089,'Uniprot taxonomy'!B:R,5,FALSE))</f>
        <v>#N/A</v>
      </c>
      <c r="N3089" t="e">
        <f>VLOOKUP(B3089,'Uniprot taxonomy'!B:R,5,FALSE)</f>
        <v>#N/A</v>
      </c>
      <c r="O3089" t="e">
        <f>VLOOKUP(B3089,'Uniprot taxonomy'!B:R,6,FALSE)</f>
        <v>#N/A</v>
      </c>
      <c r="P3089" t="e">
        <f>VLOOKUP(B3089,'Uniprot taxonomy'!B:R,7,FALSE)</f>
        <v>#N/A</v>
      </c>
      <c r="Q3089" t="e">
        <f>VLOOKUP(B3089,'Uniprot taxonomy'!B:R,8,FALSE)</f>
        <v>#N/A</v>
      </c>
    </row>
    <row r="3090" spans="1:17" hidden="1" x14ac:dyDescent="0.25">
      <c r="A3090" t="s">
        <v>6325</v>
      </c>
      <c r="B3090" t="s">
        <v>6326</v>
      </c>
      <c r="C3090" t="e">
        <f>VLOOKUP('Домены Secretin_N'!B3090,'AC-Architecture'!A:C,3,FALSE)</f>
        <v>#N/A</v>
      </c>
      <c r="D3090">
        <v>659</v>
      </c>
      <c r="E3090" t="s">
        <v>3632</v>
      </c>
      <c r="F3090">
        <v>267</v>
      </c>
      <c r="G3090">
        <v>343</v>
      </c>
      <c r="H3090">
        <f t="shared" si="232"/>
        <v>76</v>
      </c>
      <c r="I3090" t="str">
        <f t="shared" si="233"/>
        <v>E8XVX0_RAHSY/267-343</v>
      </c>
      <c r="K3090" t="e">
        <f>IF(C3090="Secretin_N, Secretin, TraK","T","N")</f>
        <v>#N/A</v>
      </c>
      <c r="L3090" t="e">
        <f>VLOOKUP(E3090,'Uniprot taxonomy'!E:J,4,FALSE)</f>
        <v>#N/A</v>
      </c>
      <c r="M3090" t="e">
        <f>LEFT(VLOOKUP(B3090,'Uniprot taxonomy'!B:R,5,FALSE))</f>
        <v>#N/A</v>
      </c>
      <c r="N3090" t="e">
        <f>VLOOKUP(B3090,'Uniprot taxonomy'!B:R,5,FALSE)</f>
        <v>#N/A</v>
      </c>
      <c r="O3090" t="e">
        <f>VLOOKUP(B3090,'Uniprot taxonomy'!B:R,6,FALSE)</f>
        <v>#N/A</v>
      </c>
      <c r="P3090" t="e">
        <f>VLOOKUP(B3090,'Uniprot taxonomy'!B:R,7,FALSE)</f>
        <v>#N/A</v>
      </c>
      <c r="Q3090" t="e">
        <f>VLOOKUP(B3090,'Uniprot taxonomy'!B:R,8,FALSE)</f>
        <v>#N/A</v>
      </c>
    </row>
    <row r="3091" spans="1:17" hidden="1" x14ac:dyDescent="0.25">
      <c r="A3091" t="s">
        <v>6327</v>
      </c>
      <c r="B3091" t="s">
        <v>6328</v>
      </c>
      <c r="C3091" t="e">
        <f>VLOOKUP('Домены Secretin_N'!B3091,'AC-Architecture'!A:C,3,FALSE)</f>
        <v>#N/A</v>
      </c>
      <c r="D3091">
        <v>686</v>
      </c>
      <c r="E3091" t="s">
        <v>3632</v>
      </c>
      <c r="F3091">
        <v>145</v>
      </c>
      <c r="G3091">
        <v>208</v>
      </c>
      <c r="H3091">
        <f t="shared" si="232"/>
        <v>63</v>
      </c>
      <c r="I3091" t="str">
        <f t="shared" si="233"/>
        <v>E8Y4Z5_ECOKO/145-208</v>
      </c>
      <c r="K3091" t="e">
        <f>IF(C3091="Secretin_N, Secretin, TraK","T","N")</f>
        <v>#N/A</v>
      </c>
      <c r="L3091" t="e">
        <f>VLOOKUP(E3091,'Uniprot taxonomy'!E:J,4,FALSE)</f>
        <v>#N/A</v>
      </c>
      <c r="M3091" t="e">
        <f>LEFT(VLOOKUP(B3091,'Uniprot taxonomy'!B:R,5,FALSE))</f>
        <v>#N/A</v>
      </c>
      <c r="N3091" t="e">
        <f>VLOOKUP(B3091,'Uniprot taxonomy'!B:R,5,FALSE)</f>
        <v>#N/A</v>
      </c>
      <c r="O3091" t="e">
        <f>VLOOKUP(B3091,'Uniprot taxonomy'!B:R,6,FALSE)</f>
        <v>#N/A</v>
      </c>
      <c r="P3091" t="e">
        <f>VLOOKUP(B3091,'Uniprot taxonomy'!B:R,7,FALSE)</f>
        <v>#N/A</v>
      </c>
      <c r="Q3091" t="e">
        <f>VLOOKUP(B3091,'Uniprot taxonomy'!B:R,8,FALSE)</f>
        <v>#N/A</v>
      </c>
    </row>
    <row r="3092" spans="1:17" hidden="1" x14ac:dyDescent="0.25">
      <c r="A3092" t="s">
        <v>6327</v>
      </c>
      <c r="B3092" t="s">
        <v>6328</v>
      </c>
      <c r="C3092" t="e">
        <f>VLOOKUP('Домены Secretin_N'!B3092,'AC-Architecture'!A:C,3,FALSE)</f>
        <v>#N/A</v>
      </c>
      <c r="D3092">
        <v>686</v>
      </c>
      <c r="E3092" t="s">
        <v>3632</v>
      </c>
      <c r="F3092">
        <v>210</v>
      </c>
      <c r="G3092">
        <v>280</v>
      </c>
      <c r="H3092">
        <f t="shared" si="232"/>
        <v>70</v>
      </c>
      <c r="I3092" t="str">
        <f t="shared" si="233"/>
        <v>E8Y4Z5_ECOKO/210-280</v>
      </c>
      <c r="K3092" t="e">
        <f>IF(C3092="Secretin_N, Secretin, TraK","T","N")</f>
        <v>#N/A</v>
      </c>
      <c r="L3092" t="e">
        <f>VLOOKUP(E3092,'Uniprot taxonomy'!E:J,4,FALSE)</f>
        <v>#N/A</v>
      </c>
      <c r="M3092" t="e">
        <f>LEFT(VLOOKUP(B3092,'Uniprot taxonomy'!B:R,5,FALSE))</f>
        <v>#N/A</v>
      </c>
      <c r="N3092" t="e">
        <f>VLOOKUP(B3092,'Uniprot taxonomy'!B:R,5,FALSE)</f>
        <v>#N/A</v>
      </c>
      <c r="O3092" t="e">
        <f>VLOOKUP(B3092,'Uniprot taxonomy'!B:R,6,FALSE)</f>
        <v>#N/A</v>
      </c>
      <c r="P3092" t="e">
        <f>VLOOKUP(B3092,'Uniprot taxonomy'!B:R,7,FALSE)</f>
        <v>#N/A</v>
      </c>
      <c r="Q3092" t="e">
        <f>VLOOKUP(B3092,'Uniprot taxonomy'!B:R,8,FALSE)</f>
        <v>#N/A</v>
      </c>
    </row>
    <row r="3093" spans="1:17" hidden="1" x14ac:dyDescent="0.25">
      <c r="A3093" t="s">
        <v>6327</v>
      </c>
      <c r="B3093" t="s">
        <v>6328</v>
      </c>
      <c r="C3093" t="e">
        <f>VLOOKUP('Домены Secretin_N'!B3093,'AC-Architecture'!A:C,3,FALSE)</f>
        <v>#N/A</v>
      </c>
      <c r="D3093">
        <v>686</v>
      </c>
      <c r="E3093" t="s">
        <v>3632</v>
      </c>
      <c r="F3093">
        <v>284</v>
      </c>
      <c r="G3093">
        <v>362</v>
      </c>
      <c r="H3093">
        <f t="shared" si="232"/>
        <v>78</v>
      </c>
      <c r="I3093" t="str">
        <f t="shared" si="233"/>
        <v>E8Y4Z5_ECOKO/284-362</v>
      </c>
      <c r="K3093" t="e">
        <f>IF(C3093="Secretin_N, Secretin, TraK","T","N")</f>
        <v>#N/A</v>
      </c>
      <c r="L3093" t="e">
        <f>VLOOKUP(E3093,'Uniprot taxonomy'!E:J,4,FALSE)</f>
        <v>#N/A</v>
      </c>
      <c r="M3093" t="e">
        <f>LEFT(VLOOKUP(B3093,'Uniprot taxonomy'!B:R,5,FALSE))</f>
        <v>#N/A</v>
      </c>
      <c r="N3093" t="e">
        <f>VLOOKUP(B3093,'Uniprot taxonomy'!B:R,5,FALSE)</f>
        <v>#N/A</v>
      </c>
      <c r="O3093" t="e">
        <f>VLOOKUP(B3093,'Uniprot taxonomy'!B:R,6,FALSE)</f>
        <v>#N/A</v>
      </c>
      <c r="P3093" t="e">
        <f>VLOOKUP(B3093,'Uniprot taxonomy'!B:R,7,FALSE)</f>
        <v>#N/A</v>
      </c>
      <c r="Q3093" t="e">
        <f>VLOOKUP(B3093,'Uniprot taxonomy'!B:R,8,FALSE)</f>
        <v>#N/A</v>
      </c>
    </row>
    <row r="3094" spans="1:17" hidden="1" x14ac:dyDescent="0.25">
      <c r="A3094" t="s">
        <v>6329</v>
      </c>
      <c r="B3094" t="s">
        <v>6330</v>
      </c>
      <c r="C3094" t="e">
        <f>VLOOKUP('Домены Secretin_N'!B3094,'AC-Architecture'!A:C,3,FALSE)</f>
        <v>#N/A</v>
      </c>
      <c r="D3094">
        <v>412</v>
      </c>
      <c r="E3094" t="s">
        <v>3632</v>
      </c>
      <c r="F3094">
        <v>119</v>
      </c>
      <c r="G3094">
        <v>180</v>
      </c>
      <c r="H3094">
        <f t="shared" si="232"/>
        <v>61</v>
      </c>
      <c r="I3094" t="str">
        <f t="shared" si="233"/>
        <v>E8YDS8_ECOKO/119-180</v>
      </c>
      <c r="K3094" t="e">
        <f>IF(C3094="Secretin_N, Secretin, TraK","T","N")</f>
        <v>#N/A</v>
      </c>
      <c r="L3094" t="e">
        <f>VLOOKUP(E3094,'Uniprot taxonomy'!E:J,4,FALSE)</f>
        <v>#N/A</v>
      </c>
      <c r="M3094" t="e">
        <f>LEFT(VLOOKUP(B3094,'Uniprot taxonomy'!B:R,5,FALSE))</f>
        <v>#N/A</v>
      </c>
      <c r="N3094" t="e">
        <f>VLOOKUP(B3094,'Uniprot taxonomy'!B:R,5,FALSE)</f>
        <v>#N/A</v>
      </c>
      <c r="O3094" t="e">
        <f>VLOOKUP(B3094,'Uniprot taxonomy'!B:R,6,FALSE)</f>
        <v>#N/A</v>
      </c>
      <c r="P3094" t="e">
        <f>VLOOKUP(B3094,'Uniprot taxonomy'!B:R,7,FALSE)</f>
        <v>#N/A</v>
      </c>
      <c r="Q3094" t="e">
        <f>VLOOKUP(B3094,'Uniprot taxonomy'!B:R,8,FALSE)</f>
        <v>#N/A</v>
      </c>
    </row>
    <row r="3095" spans="1:17" hidden="1" x14ac:dyDescent="0.25">
      <c r="A3095" t="s">
        <v>860</v>
      </c>
      <c r="B3095" t="s">
        <v>2159</v>
      </c>
      <c r="C3095" t="str">
        <f>VLOOKUP('Домены Secretin_N'!B3095,'AC-Architecture'!A:C,3,FALSE)</f>
        <v>Secretin_N, Secretin</v>
      </c>
      <c r="D3095">
        <v>576</v>
      </c>
      <c r="E3095" t="s">
        <v>3632</v>
      </c>
      <c r="F3095">
        <v>274</v>
      </c>
      <c r="G3095">
        <v>340</v>
      </c>
      <c r="H3095">
        <f t="shared" si="232"/>
        <v>66</v>
      </c>
      <c r="I3095" t="str">
        <f t="shared" si="233"/>
        <v>E8YGQ8_9BURK/274-340</v>
      </c>
      <c r="J3095" t="e">
        <f>CONCATENATE(K3095,"_",#REF!,"_",B3095)</f>
        <v>#REF!</v>
      </c>
      <c r="K3095" t="str">
        <f>IF(C3095="Secretin_N, Secretin, TraK","T","N")</f>
        <v>N</v>
      </c>
      <c r="L3095" t="e">
        <f>VLOOKUP(E3095,'Uniprot taxonomy'!E:J,4,FALSE)</f>
        <v>#N/A</v>
      </c>
      <c r="M3095" t="str">
        <f>LEFT(VLOOKUP(B3095,'Uniprot taxonomy'!B:R,5,FALSE))</f>
        <v>B</v>
      </c>
      <c r="N3095" t="str">
        <f>VLOOKUP(B3095,'Uniprot taxonomy'!B:R,5,FALSE)</f>
        <v>Betaproteobacteria</v>
      </c>
      <c r="O3095" t="str">
        <f>VLOOKUP(B3095,'Uniprot taxonomy'!B:R,6,FALSE)</f>
        <v>Burkholderiales</v>
      </c>
      <c r="P3095" t="str">
        <f>VLOOKUP(B3095,'Uniprot taxonomy'!B:R,7,FALSE)</f>
        <v>Burkholderiaceae</v>
      </c>
      <c r="Q3095" t="str">
        <f>VLOOKUP(B3095,'Uniprot taxonomy'!B:R,8,FALSE)</f>
        <v>Burkholderia</v>
      </c>
    </row>
    <row r="3096" spans="1:17" hidden="1" x14ac:dyDescent="0.25">
      <c r="A3096" t="s">
        <v>6331</v>
      </c>
      <c r="B3096" t="s">
        <v>6332</v>
      </c>
      <c r="C3096" t="e">
        <f>VLOOKUP('Домены Secretin_N'!B3096,'AC-Architecture'!A:C,3,FALSE)</f>
        <v>#N/A</v>
      </c>
      <c r="D3096">
        <v>785</v>
      </c>
      <c r="E3096" t="s">
        <v>3632</v>
      </c>
      <c r="F3096">
        <v>124</v>
      </c>
      <c r="G3096">
        <v>185</v>
      </c>
      <c r="H3096">
        <f t="shared" si="232"/>
        <v>61</v>
      </c>
      <c r="I3096" t="str">
        <f t="shared" si="233"/>
        <v>E8YJV2_9BURK/124-185</v>
      </c>
      <c r="K3096" t="e">
        <f>IF(C3096="Secretin_N, Secretin, TraK","T","N")</f>
        <v>#N/A</v>
      </c>
      <c r="L3096" t="e">
        <f>VLOOKUP(E3096,'Uniprot taxonomy'!E:J,4,FALSE)</f>
        <v>#N/A</v>
      </c>
      <c r="M3096" t="e">
        <f>LEFT(VLOOKUP(B3096,'Uniprot taxonomy'!B:R,5,FALSE))</f>
        <v>#N/A</v>
      </c>
      <c r="N3096" t="e">
        <f>VLOOKUP(B3096,'Uniprot taxonomy'!B:R,5,FALSE)</f>
        <v>#N/A</v>
      </c>
      <c r="O3096" t="e">
        <f>VLOOKUP(B3096,'Uniprot taxonomy'!B:R,6,FALSE)</f>
        <v>#N/A</v>
      </c>
      <c r="P3096" t="e">
        <f>VLOOKUP(B3096,'Uniprot taxonomy'!B:R,7,FALSE)</f>
        <v>#N/A</v>
      </c>
      <c r="Q3096" t="e">
        <f>VLOOKUP(B3096,'Uniprot taxonomy'!B:R,8,FALSE)</f>
        <v>#N/A</v>
      </c>
    </row>
    <row r="3097" spans="1:17" hidden="1" x14ac:dyDescent="0.25">
      <c r="A3097" t="s">
        <v>6331</v>
      </c>
      <c r="B3097" t="s">
        <v>6332</v>
      </c>
      <c r="C3097" t="e">
        <f>VLOOKUP('Домены Secretin_N'!B3097,'AC-Architecture'!A:C,3,FALSE)</f>
        <v>#N/A</v>
      </c>
      <c r="D3097">
        <v>785</v>
      </c>
      <c r="E3097" t="s">
        <v>3632</v>
      </c>
      <c r="F3097">
        <v>187</v>
      </c>
      <c r="G3097">
        <v>259</v>
      </c>
      <c r="H3097">
        <f t="shared" si="232"/>
        <v>72</v>
      </c>
      <c r="I3097" t="str">
        <f t="shared" si="233"/>
        <v>E8YJV2_9BURK/187-259</v>
      </c>
      <c r="K3097" t="e">
        <f>IF(C3097="Secretin_N, Secretin, TraK","T","N")</f>
        <v>#N/A</v>
      </c>
      <c r="L3097" t="e">
        <f>VLOOKUP(E3097,'Uniprot taxonomy'!E:J,4,FALSE)</f>
        <v>#N/A</v>
      </c>
      <c r="M3097" t="e">
        <f>LEFT(VLOOKUP(B3097,'Uniprot taxonomy'!B:R,5,FALSE))</f>
        <v>#N/A</v>
      </c>
      <c r="N3097" t="e">
        <f>VLOOKUP(B3097,'Uniprot taxonomy'!B:R,5,FALSE)</f>
        <v>#N/A</v>
      </c>
      <c r="O3097" t="e">
        <f>VLOOKUP(B3097,'Uniprot taxonomy'!B:R,6,FALSE)</f>
        <v>#N/A</v>
      </c>
      <c r="P3097" t="e">
        <f>VLOOKUP(B3097,'Uniprot taxonomy'!B:R,7,FALSE)</f>
        <v>#N/A</v>
      </c>
      <c r="Q3097" t="e">
        <f>VLOOKUP(B3097,'Uniprot taxonomy'!B:R,8,FALSE)</f>
        <v>#N/A</v>
      </c>
    </row>
    <row r="3098" spans="1:17" hidden="1" x14ac:dyDescent="0.25">
      <c r="A3098" t="s">
        <v>6331</v>
      </c>
      <c r="B3098" t="s">
        <v>6332</v>
      </c>
      <c r="C3098" t="e">
        <f>VLOOKUP('Домены Secretin_N'!B3098,'AC-Architecture'!A:C,3,FALSE)</f>
        <v>#N/A</v>
      </c>
      <c r="D3098">
        <v>785</v>
      </c>
      <c r="E3098" t="s">
        <v>3632</v>
      </c>
      <c r="F3098">
        <v>263</v>
      </c>
      <c r="G3098">
        <v>408</v>
      </c>
      <c r="H3098">
        <f t="shared" si="232"/>
        <v>145</v>
      </c>
      <c r="I3098" t="str">
        <f t="shared" si="233"/>
        <v>E8YJV2_9BURK/263-408</v>
      </c>
      <c r="K3098" t="e">
        <f>IF(C3098="Secretin_N, Secretin, TraK","T","N")</f>
        <v>#N/A</v>
      </c>
      <c r="L3098" t="e">
        <f>VLOOKUP(E3098,'Uniprot taxonomy'!E:J,4,FALSE)</f>
        <v>#N/A</v>
      </c>
      <c r="M3098" t="e">
        <f>LEFT(VLOOKUP(B3098,'Uniprot taxonomy'!B:R,5,FALSE))</f>
        <v>#N/A</v>
      </c>
      <c r="N3098" t="e">
        <f>VLOOKUP(B3098,'Uniprot taxonomy'!B:R,5,FALSE)</f>
        <v>#N/A</v>
      </c>
      <c r="O3098" t="e">
        <f>VLOOKUP(B3098,'Uniprot taxonomy'!B:R,6,FALSE)</f>
        <v>#N/A</v>
      </c>
      <c r="P3098" t="e">
        <f>VLOOKUP(B3098,'Uniprot taxonomy'!B:R,7,FALSE)</f>
        <v>#N/A</v>
      </c>
      <c r="Q3098" t="e">
        <f>VLOOKUP(B3098,'Uniprot taxonomy'!B:R,8,FALSE)</f>
        <v>#N/A</v>
      </c>
    </row>
    <row r="3099" spans="1:17" hidden="1" x14ac:dyDescent="0.25">
      <c r="A3099" t="s">
        <v>6333</v>
      </c>
      <c r="B3099" t="s">
        <v>6334</v>
      </c>
      <c r="C3099" t="e">
        <f>VLOOKUP('Домены Secretin_N'!B3099,'AC-Architecture'!A:C,3,FALSE)</f>
        <v>#N/A</v>
      </c>
      <c r="D3099">
        <v>610</v>
      </c>
      <c r="E3099" t="s">
        <v>3632</v>
      </c>
      <c r="F3099">
        <v>114</v>
      </c>
      <c r="G3099">
        <v>177</v>
      </c>
      <c r="H3099">
        <f t="shared" si="232"/>
        <v>63</v>
      </c>
      <c r="I3099" t="str">
        <f t="shared" si="233"/>
        <v>E8YR09_9BURK/114-177</v>
      </c>
      <c r="K3099" t="e">
        <f>IF(C3099="Secretin_N, Secretin, TraK","T","N")</f>
        <v>#N/A</v>
      </c>
      <c r="L3099" t="e">
        <f>VLOOKUP(E3099,'Uniprot taxonomy'!E:J,4,FALSE)</f>
        <v>#N/A</v>
      </c>
      <c r="M3099" t="e">
        <f>LEFT(VLOOKUP(B3099,'Uniprot taxonomy'!B:R,5,FALSE))</f>
        <v>#N/A</v>
      </c>
      <c r="N3099" t="e">
        <f>VLOOKUP(B3099,'Uniprot taxonomy'!B:R,5,FALSE)</f>
        <v>#N/A</v>
      </c>
      <c r="O3099" t="e">
        <f>VLOOKUP(B3099,'Uniprot taxonomy'!B:R,6,FALSE)</f>
        <v>#N/A</v>
      </c>
      <c r="P3099" t="e">
        <f>VLOOKUP(B3099,'Uniprot taxonomy'!B:R,7,FALSE)</f>
        <v>#N/A</v>
      </c>
      <c r="Q3099" t="e">
        <f>VLOOKUP(B3099,'Uniprot taxonomy'!B:R,8,FALSE)</f>
        <v>#N/A</v>
      </c>
    </row>
    <row r="3100" spans="1:17" hidden="1" x14ac:dyDescent="0.25">
      <c r="A3100" t="s">
        <v>6333</v>
      </c>
      <c r="B3100" t="s">
        <v>6334</v>
      </c>
      <c r="C3100" t="e">
        <f>VLOOKUP('Домены Secretin_N'!B3100,'AC-Architecture'!A:C,3,FALSE)</f>
        <v>#N/A</v>
      </c>
      <c r="D3100">
        <v>610</v>
      </c>
      <c r="E3100" t="s">
        <v>3632</v>
      </c>
      <c r="F3100">
        <v>183</v>
      </c>
      <c r="G3100">
        <v>362</v>
      </c>
      <c r="H3100">
        <f t="shared" si="232"/>
        <v>179</v>
      </c>
      <c r="I3100" t="str">
        <f t="shared" si="233"/>
        <v>E8YR09_9BURK/183-362</v>
      </c>
      <c r="K3100" t="e">
        <f>IF(C3100="Secretin_N, Secretin, TraK","T","N")</f>
        <v>#N/A</v>
      </c>
      <c r="L3100" t="e">
        <f>VLOOKUP(E3100,'Uniprot taxonomy'!E:J,4,FALSE)</f>
        <v>#N/A</v>
      </c>
      <c r="M3100" t="e">
        <f>LEFT(VLOOKUP(B3100,'Uniprot taxonomy'!B:R,5,FALSE))</f>
        <v>#N/A</v>
      </c>
      <c r="N3100" t="e">
        <f>VLOOKUP(B3100,'Uniprot taxonomy'!B:R,5,FALSE)</f>
        <v>#N/A</v>
      </c>
      <c r="O3100" t="e">
        <f>VLOOKUP(B3100,'Uniprot taxonomy'!B:R,6,FALSE)</f>
        <v>#N/A</v>
      </c>
      <c r="P3100" t="e">
        <f>VLOOKUP(B3100,'Uniprot taxonomy'!B:R,7,FALSE)</f>
        <v>#N/A</v>
      </c>
      <c r="Q3100" t="e">
        <f>VLOOKUP(B3100,'Uniprot taxonomy'!B:R,8,FALSE)</f>
        <v>#N/A</v>
      </c>
    </row>
    <row r="3101" spans="1:17" x14ac:dyDescent="0.25">
      <c r="A3101" t="s">
        <v>861</v>
      </c>
      <c r="B3101" t="s">
        <v>2160</v>
      </c>
      <c r="C3101" t="str">
        <f>VLOOKUP('Домены Secretin_N'!B3101,'AC-Architecture'!A:C,3,FALSE)</f>
        <v>Secretin_N, Secretin</v>
      </c>
      <c r="D3101">
        <v>497</v>
      </c>
      <c r="E3101" t="s">
        <v>3632</v>
      </c>
      <c r="F3101">
        <v>177</v>
      </c>
      <c r="G3101">
        <v>268</v>
      </c>
      <c r="H3101">
        <f t="shared" si="232"/>
        <v>91</v>
      </c>
      <c r="I3101" t="str">
        <f t="shared" si="233"/>
        <v>E9A259_SALET/177-268</v>
      </c>
      <c r="J3101" t="str">
        <f t="shared" ref="J3101:J3102" si="235">CONCATENATE(K3101,"_",LEFT(O3101,3),"_",LEFT(Q3101,3),"_",B3101)</f>
        <v>N_Ent_Sal_E9A259</v>
      </c>
      <c r="K3101" t="str">
        <f>IF(C3101="Secretin_N, Secretin, TraK","T","N")</f>
        <v>N</v>
      </c>
      <c r="L3101" t="str">
        <f>VLOOKUP(B3101,'Uniprot taxonomy'!B:R,4,FALSE)</f>
        <v>Proteobacteria</v>
      </c>
      <c r="M3101" t="str">
        <f>LEFT(VLOOKUP(B3101,'Uniprot taxonomy'!B:R,5,FALSE))</f>
        <v>G</v>
      </c>
      <c r="N3101" t="str">
        <f>VLOOKUP(B3101,'Uniprot taxonomy'!B:R,5,FALSE)</f>
        <v>Gammaproteobacteria</v>
      </c>
      <c r="O3101" t="str">
        <f>VLOOKUP(B3101,'Uniprot taxonomy'!B:R,6,FALSE)</f>
        <v>Enterobacteriales</v>
      </c>
      <c r="P3101" t="str">
        <f>VLOOKUP(B3101,'Uniprot taxonomy'!B:R,7,FALSE)</f>
        <v>Enterobacteriaceae</v>
      </c>
      <c r="Q3101" t="str">
        <f>VLOOKUP(B3101,'Uniprot taxonomy'!B:R,8,FALSE)</f>
        <v>Salmonella</v>
      </c>
    </row>
    <row r="3102" spans="1:17" x14ac:dyDescent="0.25">
      <c r="A3102" t="s">
        <v>862</v>
      </c>
      <c r="B3102" t="s">
        <v>2161</v>
      </c>
      <c r="C3102" t="str">
        <f>VLOOKUP('Домены Secretin_N'!B3102,'AC-Architecture'!A:C,3,FALSE)</f>
        <v>Secretin_N, Secretin</v>
      </c>
      <c r="D3102">
        <v>562</v>
      </c>
      <c r="E3102" t="s">
        <v>3632</v>
      </c>
      <c r="F3102">
        <v>180</v>
      </c>
      <c r="G3102">
        <v>303</v>
      </c>
      <c r="H3102">
        <f t="shared" si="232"/>
        <v>123</v>
      </c>
      <c r="I3102" t="str">
        <f t="shared" si="233"/>
        <v>E9A661_SALET/180-303</v>
      </c>
      <c r="J3102" t="str">
        <f t="shared" si="235"/>
        <v>N_Ent_Sal_E9A661</v>
      </c>
      <c r="K3102" t="str">
        <f>IF(C3102="Secretin_N, Secretin, TraK","T","N")</f>
        <v>N</v>
      </c>
      <c r="L3102" t="str">
        <f>VLOOKUP(B3102,'Uniprot taxonomy'!B:R,4,FALSE)</f>
        <v>Proteobacteria</v>
      </c>
      <c r="M3102" t="str">
        <f>LEFT(VLOOKUP(B3102,'Uniprot taxonomy'!B:R,5,FALSE))</f>
        <v>G</v>
      </c>
      <c r="N3102" t="str">
        <f>VLOOKUP(B3102,'Uniprot taxonomy'!B:R,5,FALSE)</f>
        <v>Gammaproteobacteria</v>
      </c>
      <c r="O3102" t="str">
        <f>VLOOKUP(B3102,'Uniprot taxonomy'!B:R,6,FALSE)</f>
        <v>Enterobacteriales</v>
      </c>
      <c r="P3102" t="str">
        <f>VLOOKUP(B3102,'Uniprot taxonomy'!B:R,7,FALSE)</f>
        <v>Enterobacteriaceae</v>
      </c>
      <c r="Q3102" t="str">
        <f>VLOOKUP(B3102,'Uniprot taxonomy'!B:R,8,FALSE)</f>
        <v>Salmonella</v>
      </c>
    </row>
    <row r="3103" spans="1:17" hidden="1" x14ac:dyDescent="0.25">
      <c r="A3103" t="s">
        <v>6335</v>
      </c>
      <c r="B3103" t="s">
        <v>6336</v>
      </c>
      <c r="C3103" t="e">
        <f>VLOOKUP('Домены Secretin_N'!B3103,'AC-Architecture'!A:C,3,FALSE)</f>
        <v>#N/A</v>
      </c>
      <c r="D3103">
        <v>412</v>
      </c>
      <c r="E3103" t="s">
        <v>3632</v>
      </c>
      <c r="F3103">
        <v>119</v>
      </c>
      <c r="G3103">
        <v>180</v>
      </c>
      <c r="H3103">
        <f t="shared" si="232"/>
        <v>61</v>
      </c>
      <c r="I3103" t="str">
        <f t="shared" si="233"/>
        <v>E9A7E8_SALET/119-180</v>
      </c>
      <c r="K3103" t="e">
        <f>IF(C3103="Secretin_N, Secretin, TraK","T","N")</f>
        <v>#N/A</v>
      </c>
      <c r="L3103" t="e">
        <f>VLOOKUP(E3103,'Uniprot taxonomy'!E:J,4,FALSE)</f>
        <v>#N/A</v>
      </c>
      <c r="M3103" t="e">
        <f>LEFT(VLOOKUP(B3103,'Uniprot taxonomy'!B:R,5,FALSE))</f>
        <v>#N/A</v>
      </c>
      <c r="N3103" t="e">
        <f>VLOOKUP(B3103,'Uniprot taxonomy'!B:R,5,FALSE)</f>
        <v>#N/A</v>
      </c>
      <c r="O3103" t="e">
        <f>VLOOKUP(B3103,'Uniprot taxonomy'!B:R,6,FALSE)</f>
        <v>#N/A</v>
      </c>
      <c r="P3103" t="e">
        <f>VLOOKUP(B3103,'Uniprot taxonomy'!B:R,7,FALSE)</f>
        <v>#N/A</v>
      </c>
      <c r="Q3103" t="e">
        <f>VLOOKUP(B3103,'Uniprot taxonomy'!B:R,8,FALSE)</f>
        <v>#N/A</v>
      </c>
    </row>
    <row r="3104" spans="1:17" hidden="1" x14ac:dyDescent="0.25">
      <c r="A3104" t="s">
        <v>6337</v>
      </c>
      <c r="B3104" t="s">
        <v>6338</v>
      </c>
      <c r="C3104" t="e">
        <f>VLOOKUP('Домены Secretin_N'!B3104,'AC-Architecture'!A:C,3,FALSE)</f>
        <v>#N/A</v>
      </c>
      <c r="D3104">
        <v>403</v>
      </c>
      <c r="E3104" t="s">
        <v>3632</v>
      </c>
      <c r="F3104">
        <v>118</v>
      </c>
      <c r="G3104">
        <v>183</v>
      </c>
      <c r="H3104">
        <f t="shared" si="232"/>
        <v>65</v>
      </c>
      <c r="I3104" t="str">
        <f t="shared" si="233"/>
        <v>E9CMW5_9ENTR/118-183</v>
      </c>
      <c r="K3104" t="e">
        <f>IF(C3104="Secretin_N, Secretin, TraK","T","N")</f>
        <v>#N/A</v>
      </c>
      <c r="L3104" t="e">
        <f>VLOOKUP(E3104,'Uniprot taxonomy'!E:J,4,FALSE)</f>
        <v>#N/A</v>
      </c>
      <c r="M3104" t="e">
        <f>LEFT(VLOOKUP(B3104,'Uniprot taxonomy'!B:R,5,FALSE))</f>
        <v>#N/A</v>
      </c>
      <c r="N3104" t="e">
        <f>VLOOKUP(B3104,'Uniprot taxonomy'!B:R,5,FALSE)</f>
        <v>#N/A</v>
      </c>
      <c r="O3104" t="e">
        <f>VLOOKUP(B3104,'Uniprot taxonomy'!B:R,6,FALSE)</f>
        <v>#N/A</v>
      </c>
      <c r="P3104" t="e">
        <f>VLOOKUP(B3104,'Uniprot taxonomy'!B:R,7,FALSE)</f>
        <v>#N/A</v>
      </c>
      <c r="Q3104" t="e">
        <f>VLOOKUP(B3104,'Uniprot taxonomy'!B:R,8,FALSE)</f>
        <v>#N/A</v>
      </c>
    </row>
    <row r="3105" spans="1:17" hidden="1" x14ac:dyDescent="0.25">
      <c r="A3105" t="s">
        <v>6339</v>
      </c>
      <c r="B3105" t="s">
        <v>6340</v>
      </c>
      <c r="C3105" t="e">
        <f>VLOOKUP('Домены Secretin_N'!B3105,'AC-Architecture'!A:C,3,FALSE)</f>
        <v>#N/A</v>
      </c>
      <c r="D3105">
        <v>386</v>
      </c>
      <c r="E3105" t="s">
        <v>3632</v>
      </c>
      <c r="F3105">
        <v>93</v>
      </c>
      <c r="G3105">
        <v>154</v>
      </c>
      <c r="H3105">
        <f t="shared" si="232"/>
        <v>61</v>
      </c>
      <c r="I3105" t="str">
        <f t="shared" si="233"/>
        <v>E9TFP2_ECOLX/93-154</v>
      </c>
      <c r="K3105" t="e">
        <f>IF(C3105="Secretin_N, Secretin, TraK","T","N")</f>
        <v>#N/A</v>
      </c>
      <c r="L3105" t="e">
        <f>VLOOKUP(E3105,'Uniprot taxonomy'!E:J,4,FALSE)</f>
        <v>#N/A</v>
      </c>
      <c r="M3105" t="e">
        <f>LEFT(VLOOKUP(B3105,'Uniprot taxonomy'!B:R,5,FALSE))</f>
        <v>#N/A</v>
      </c>
      <c r="N3105" t="e">
        <f>VLOOKUP(B3105,'Uniprot taxonomy'!B:R,5,FALSE)</f>
        <v>#N/A</v>
      </c>
      <c r="O3105" t="e">
        <f>VLOOKUP(B3105,'Uniprot taxonomy'!B:R,6,FALSE)</f>
        <v>#N/A</v>
      </c>
      <c r="P3105" t="e">
        <f>VLOOKUP(B3105,'Uniprot taxonomy'!B:R,7,FALSE)</f>
        <v>#N/A</v>
      </c>
      <c r="Q3105" t="e">
        <f>VLOOKUP(B3105,'Uniprot taxonomy'!B:R,8,FALSE)</f>
        <v>#N/A</v>
      </c>
    </row>
    <row r="3106" spans="1:17" hidden="1" x14ac:dyDescent="0.25">
      <c r="A3106" t="s">
        <v>6341</v>
      </c>
      <c r="B3106" t="s">
        <v>6342</v>
      </c>
      <c r="C3106" t="e">
        <f>VLOOKUP('Домены Secretin_N'!B3106,'AC-Architecture'!A:C,3,FALSE)</f>
        <v>#N/A</v>
      </c>
      <c r="D3106">
        <v>686</v>
      </c>
      <c r="E3106" t="s">
        <v>3632</v>
      </c>
      <c r="F3106">
        <v>145</v>
      </c>
      <c r="G3106">
        <v>208</v>
      </c>
      <c r="H3106">
        <f t="shared" si="232"/>
        <v>63</v>
      </c>
      <c r="I3106" t="str">
        <f t="shared" si="233"/>
        <v>E9THH3_ECOLX/145-208</v>
      </c>
      <c r="K3106" t="e">
        <f>IF(C3106="Secretin_N, Secretin, TraK","T","N")</f>
        <v>#N/A</v>
      </c>
      <c r="L3106" t="e">
        <f>VLOOKUP(E3106,'Uniprot taxonomy'!E:J,4,FALSE)</f>
        <v>#N/A</v>
      </c>
      <c r="M3106" t="e">
        <f>LEFT(VLOOKUP(B3106,'Uniprot taxonomy'!B:R,5,FALSE))</f>
        <v>#N/A</v>
      </c>
      <c r="N3106" t="e">
        <f>VLOOKUP(B3106,'Uniprot taxonomy'!B:R,5,FALSE)</f>
        <v>#N/A</v>
      </c>
      <c r="O3106" t="e">
        <f>VLOOKUP(B3106,'Uniprot taxonomy'!B:R,6,FALSE)</f>
        <v>#N/A</v>
      </c>
      <c r="P3106" t="e">
        <f>VLOOKUP(B3106,'Uniprot taxonomy'!B:R,7,FALSE)</f>
        <v>#N/A</v>
      </c>
      <c r="Q3106" t="e">
        <f>VLOOKUP(B3106,'Uniprot taxonomy'!B:R,8,FALSE)</f>
        <v>#N/A</v>
      </c>
    </row>
    <row r="3107" spans="1:17" hidden="1" x14ac:dyDescent="0.25">
      <c r="A3107" t="s">
        <v>6341</v>
      </c>
      <c r="B3107" t="s">
        <v>6342</v>
      </c>
      <c r="C3107" t="e">
        <f>VLOOKUP('Домены Secretin_N'!B3107,'AC-Architecture'!A:C,3,FALSE)</f>
        <v>#N/A</v>
      </c>
      <c r="D3107">
        <v>686</v>
      </c>
      <c r="E3107" t="s">
        <v>3632</v>
      </c>
      <c r="F3107">
        <v>210</v>
      </c>
      <c r="G3107">
        <v>280</v>
      </c>
      <c r="H3107">
        <f t="shared" si="232"/>
        <v>70</v>
      </c>
      <c r="I3107" t="str">
        <f t="shared" si="233"/>
        <v>E9THH3_ECOLX/210-280</v>
      </c>
      <c r="K3107" t="e">
        <f>IF(C3107="Secretin_N, Secretin, TraK","T","N")</f>
        <v>#N/A</v>
      </c>
      <c r="L3107" t="e">
        <f>VLOOKUP(E3107,'Uniprot taxonomy'!E:J,4,FALSE)</f>
        <v>#N/A</v>
      </c>
      <c r="M3107" t="e">
        <f>LEFT(VLOOKUP(B3107,'Uniprot taxonomy'!B:R,5,FALSE))</f>
        <v>#N/A</v>
      </c>
      <c r="N3107" t="e">
        <f>VLOOKUP(B3107,'Uniprot taxonomy'!B:R,5,FALSE)</f>
        <v>#N/A</v>
      </c>
      <c r="O3107" t="e">
        <f>VLOOKUP(B3107,'Uniprot taxonomy'!B:R,6,FALSE)</f>
        <v>#N/A</v>
      </c>
      <c r="P3107" t="e">
        <f>VLOOKUP(B3107,'Uniprot taxonomy'!B:R,7,FALSE)</f>
        <v>#N/A</v>
      </c>
      <c r="Q3107" t="e">
        <f>VLOOKUP(B3107,'Uniprot taxonomy'!B:R,8,FALSE)</f>
        <v>#N/A</v>
      </c>
    </row>
    <row r="3108" spans="1:17" hidden="1" x14ac:dyDescent="0.25">
      <c r="A3108" t="s">
        <v>6341</v>
      </c>
      <c r="B3108" t="s">
        <v>6342</v>
      </c>
      <c r="C3108" t="e">
        <f>VLOOKUP('Домены Secretin_N'!B3108,'AC-Architecture'!A:C,3,FALSE)</f>
        <v>#N/A</v>
      </c>
      <c r="D3108">
        <v>686</v>
      </c>
      <c r="E3108" t="s">
        <v>3632</v>
      </c>
      <c r="F3108">
        <v>284</v>
      </c>
      <c r="G3108">
        <v>362</v>
      </c>
      <c r="H3108">
        <f t="shared" si="232"/>
        <v>78</v>
      </c>
      <c r="I3108" t="str">
        <f t="shared" si="233"/>
        <v>E9THH3_ECOLX/284-362</v>
      </c>
      <c r="K3108" t="e">
        <f>IF(C3108="Secretin_N, Secretin, TraK","T","N")</f>
        <v>#N/A</v>
      </c>
      <c r="L3108" t="e">
        <f>VLOOKUP(E3108,'Uniprot taxonomy'!E:J,4,FALSE)</f>
        <v>#N/A</v>
      </c>
      <c r="M3108" t="e">
        <f>LEFT(VLOOKUP(B3108,'Uniprot taxonomy'!B:R,5,FALSE))</f>
        <v>#N/A</v>
      </c>
      <c r="N3108" t="e">
        <f>VLOOKUP(B3108,'Uniprot taxonomy'!B:R,5,FALSE)</f>
        <v>#N/A</v>
      </c>
      <c r="O3108" t="e">
        <f>VLOOKUP(B3108,'Uniprot taxonomy'!B:R,6,FALSE)</f>
        <v>#N/A</v>
      </c>
      <c r="P3108" t="e">
        <f>VLOOKUP(B3108,'Uniprot taxonomy'!B:R,7,FALSE)</f>
        <v>#N/A</v>
      </c>
      <c r="Q3108" t="e">
        <f>VLOOKUP(B3108,'Uniprot taxonomy'!B:R,8,FALSE)</f>
        <v>#N/A</v>
      </c>
    </row>
    <row r="3109" spans="1:17" hidden="1" x14ac:dyDescent="0.25">
      <c r="A3109" t="s">
        <v>6343</v>
      </c>
      <c r="B3109" t="s">
        <v>6344</v>
      </c>
      <c r="C3109" t="e">
        <f>VLOOKUP('Домены Secretin_N'!B3109,'AC-Architecture'!A:C,3,FALSE)</f>
        <v>#N/A</v>
      </c>
      <c r="D3109">
        <v>214</v>
      </c>
      <c r="E3109" t="s">
        <v>3632</v>
      </c>
      <c r="F3109">
        <v>128</v>
      </c>
      <c r="G3109">
        <v>191</v>
      </c>
      <c r="H3109">
        <f t="shared" si="232"/>
        <v>63</v>
      </c>
      <c r="I3109" t="str">
        <f t="shared" si="233"/>
        <v>E9TNX8_ECOLX/128-191</v>
      </c>
      <c r="K3109" t="e">
        <f>IF(C3109="Secretin_N, Secretin, TraK","T","N")</f>
        <v>#N/A</v>
      </c>
      <c r="L3109" t="e">
        <f>VLOOKUP(E3109,'Uniprot taxonomy'!E:J,4,FALSE)</f>
        <v>#N/A</v>
      </c>
      <c r="M3109" t="e">
        <f>LEFT(VLOOKUP(B3109,'Uniprot taxonomy'!B:R,5,FALSE))</f>
        <v>#N/A</v>
      </c>
      <c r="N3109" t="e">
        <f>VLOOKUP(B3109,'Uniprot taxonomy'!B:R,5,FALSE)</f>
        <v>#N/A</v>
      </c>
      <c r="O3109" t="e">
        <f>VLOOKUP(B3109,'Uniprot taxonomy'!B:R,6,FALSE)</f>
        <v>#N/A</v>
      </c>
      <c r="P3109" t="e">
        <f>VLOOKUP(B3109,'Uniprot taxonomy'!B:R,7,FALSE)</f>
        <v>#N/A</v>
      </c>
      <c r="Q3109" t="e">
        <f>VLOOKUP(B3109,'Uniprot taxonomy'!B:R,8,FALSE)</f>
        <v>#N/A</v>
      </c>
    </row>
    <row r="3110" spans="1:17" hidden="1" x14ac:dyDescent="0.25">
      <c r="A3110" t="s">
        <v>6345</v>
      </c>
      <c r="B3110" t="s">
        <v>6346</v>
      </c>
      <c r="C3110" t="e">
        <f>VLOOKUP('Домены Secretin_N'!B3110,'AC-Architecture'!A:C,3,FALSE)</f>
        <v>#N/A</v>
      </c>
      <c r="D3110">
        <v>654</v>
      </c>
      <c r="E3110" t="s">
        <v>3632</v>
      </c>
      <c r="F3110">
        <v>131</v>
      </c>
      <c r="G3110">
        <v>193</v>
      </c>
      <c r="H3110">
        <f t="shared" si="232"/>
        <v>62</v>
      </c>
      <c r="I3110" t="str">
        <f t="shared" si="233"/>
        <v>E9TRI6_ECOLX/131-193</v>
      </c>
      <c r="K3110" t="e">
        <f>IF(C3110="Secretin_N, Secretin, TraK","T","N")</f>
        <v>#N/A</v>
      </c>
      <c r="L3110" t="e">
        <f>VLOOKUP(E3110,'Uniprot taxonomy'!E:J,4,FALSE)</f>
        <v>#N/A</v>
      </c>
      <c r="M3110" t="e">
        <f>LEFT(VLOOKUP(B3110,'Uniprot taxonomy'!B:R,5,FALSE))</f>
        <v>#N/A</v>
      </c>
      <c r="N3110" t="e">
        <f>VLOOKUP(B3110,'Uniprot taxonomy'!B:R,5,FALSE)</f>
        <v>#N/A</v>
      </c>
      <c r="O3110" t="e">
        <f>VLOOKUP(B3110,'Uniprot taxonomy'!B:R,6,FALSE)</f>
        <v>#N/A</v>
      </c>
      <c r="P3110" t="e">
        <f>VLOOKUP(B3110,'Uniprot taxonomy'!B:R,7,FALSE)</f>
        <v>#N/A</v>
      </c>
      <c r="Q3110" t="e">
        <f>VLOOKUP(B3110,'Uniprot taxonomy'!B:R,8,FALSE)</f>
        <v>#N/A</v>
      </c>
    </row>
    <row r="3111" spans="1:17" hidden="1" x14ac:dyDescent="0.25">
      <c r="A3111" t="s">
        <v>6345</v>
      </c>
      <c r="B3111" t="s">
        <v>6346</v>
      </c>
      <c r="C3111" t="e">
        <f>VLOOKUP('Домены Secretin_N'!B3111,'AC-Architecture'!A:C,3,FALSE)</f>
        <v>#N/A</v>
      </c>
      <c r="D3111">
        <v>654</v>
      </c>
      <c r="E3111" t="s">
        <v>3632</v>
      </c>
      <c r="F3111">
        <v>196</v>
      </c>
      <c r="G3111">
        <v>268</v>
      </c>
      <c r="H3111">
        <f t="shared" si="232"/>
        <v>72</v>
      </c>
      <c r="I3111" t="str">
        <f t="shared" si="233"/>
        <v>E9TRI6_ECOLX/196-268</v>
      </c>
      <c r="K3111" t="e">
        <f>IF(C3111="Secretin_N, Secretin, TraK","T","N")</f>
        <v>#N/A</v>
      </c>
      <c r="L3111" t="e">
        <f>VLOOKUP(E3111,'Uniprot taxonomy'!E:J,4,FALSE)</f>
        <v>#N/A</v>
      </c>
      <c r="M3111" t="e">
        <f>LEFT(VLOOKUP(B3111,'Uniprot taxonomy'!B:R,5,FALSE))</f>
        <v>#N/A</v>
      </c>
      <c r="N3111" t="e">
        <f>VLOOKUP(B3111,'Uniprot taxonomy'!B:R,5,FALSE)</f>
        <v>#N/A</v>
      </c>
      <c r="O3111" t="e">
        <f>VLOOKUP(B3111,'Uniprot taxonomy'!B:R,6,FALSE)</f>
        <v>#N/A</v>
      </c>
      <c r="P3111" t="e">
        <f>VLOOKUP(B3111,'Uniprot taxonomy'!B:R,7,FALSE)</f>
        <v>#N/A</v>
      </c>
      <c r="Q3111" t="e">
        <f>VLOOKUP(B3111,'Uniprot taxonomy'!B:R,8,FALSE)</f>
        <v>#N/A</v>
      </c>
    </row>
    <row r="3112" spans="1:17" hidden="1" x14ac:dyDescent="0.25">
      <c r="A3112" t="s">
        <v>6345</v>
      </c>
      <c r="B3112" t="s">
        <v>6346</v>
      </c>
      <c r="C3112" t="e">
        <f>VLOOKUP('Домены Secretin_N'!B3112,'AC-Architecture'!A:C,3,FALSE)</f>
        <v>#N/A</v>
      </c>
      <c r="D3112">
        <v>654</v>
      </c>
      <c r="E3112" t="s">
        <v>3632</v>
      </c>
      <c r="F3112">
        <v>272</v>
      </c>
      <c r="G3112">
        <v>351</v>
      </c>
      <c r="H3112">
        <f t="shared" si="232"/>
        <v>79</v>
      </c>
      <c r="I3112" t="str">
        <f t="shared" si="233"/>
        <v>E9TRI6_ECOLX/272-351</v>
      </c>
      <c r="K3112" t="e">
        <f>IF(C3112="Secretin_N, Secretin, TraK","T","N")</f>
        <v>#N/A</v>
      </c>
      <c r="L3112" t="e">
        <f>VLOOKUP(E3112,'Uniprot taxonomy'!E:J,4,FALSE)</f>
        <v>#N/A</v>
      </c>
      <c r="M3112" t="e">
        <f>LEFT(VLOOKUP(B3112,'Uniprot taxonomy'!B:R,5,FALSE))</f>
        <v>#N/A</v>
      </c>
      <c r="N3112" t="e">
        <f>VLOOKUP(B3112,'Uniprot taxonomy'!B:R,5,FALSE)</f>
        <v>#N/A</v>
      </c>
      <c r="O3112" t="e">
        <f>VLOOKUP(B3112,'Uniprot taxonomy'!B:R,6,FALSE)</f>
        <v>#N/A</v>
      </c>
      <c r="P3112" t="e">
        <f>VLOOKUP(B3112,'Uniprot taxonomy'!B:R,7,FALSE)</f>
        <v>#N/A</v>
      </c>
      <c r="Q3112" t="e">
        <f>VLOOKUP(B3112,'Uniprot taxonomy'!B:R,8,FALSE)</f>
        <v>#N/A</v>
      </c>
    </row>
    <row r="3113" spans="1:17" hidden="1" x14ac:dyDescent="0.25">
      <c r="A3113" t="s">
        <v>6347</v>
      </c>
      <c r="B3113" t="s">
        <v>6348</v>
      </c>
      <c r="C3113" t="e">
        <f>VLOOKUP('Домены Secretin_N'!B3113,'AC-Architecture'!A:C,3,FALSE)</f>
        <v>#N/A</v>
      </c>
      <c r="D3113">
        <v>386</v>
      </c>
      <c r="E3113" t="s">
        <v>3632</v>
      </c>
      <c r="F3113">
        <v>93</v>
      </c>
      <c r="G3113">
        <v>154</v>
      </c>
      <c r="H3113">
        <f t="shared" si="232"/>
        <v>61</v>
      </c>
      <c r="I3113" t="str">
        <f t="shared" si="233"/>
        <v>E9TSE2_ECOLX/93-154</v>
      </c>
      <c r="K3113" t="e">
        <f>IF(C3113="Secretin_N, Secretin, TraK","T","N")</f>
        <v>#N/A</v>
      </c>
      <c r="L3113" t="e">
        <f>VLOOKUP(E3113,'Uniprot taxonomy'!E:J,4,FALSE)</f>
        <v>#N/A</v>
      </c>
      <c r="M3113" t="e">
        <f>LEFT(VLOOKUP(B3113,'Uniprot taxonomy'!B:R,5,FALSE))</f>
        <v>#N/A</v>
      </c>
      <c r="N3113" t="e">
        <f>VLOOKUP(B3113,'Uniprot taxonomy'!B:R,5,FALSE)</f>
        <v>#N/A</v>
      </c>
      <c r="O3113" t="e">
        <f>VLOOKUP(B3113,'Uniprot taxonomy'!B:R,6,FALSE)</f>
        <v>#N/A</v>
      </c>
      <c r="P3113" t="e">
        <f>VLOOKUP(B3113,'Uniprot taxonomy'!B:R,7,FALSE)</f>
        <v>#N/A</v>
      </c>
      <c r="Q3113" t="e">
        <f>VLOOKUP(B3113,'Uniprot taxonomy'!B:R,8,FALSE)</f>
        <v>#N/A</v>
      </c>
    </row>
    <row r="3114" spans="1:17" hidden="1" x14ac:dyDescent="0.25">
      <c r="A3114" t="s">
        <v>6349</v>
      </c>
      <c r="B3114" t="s">
        <v>6350</v>
      </c>
      <c r="C3114" t="e">
        <f>VLOOKUP('Домены Secretin_N'!B3114,'AC-Architecture'!A:C,3,FALSE)</f>
        <v>#N/A</v>
      </c>
      <c r="D3114">
        <v>681</v>
      </c>
      <c r="E3114" t="s">
        <v>3632</v>
      </c>
      <c r="F3114">
        <v>140</v>
      </c>
      <c r="G3114">
        <v>203</v>
      </c>
      <c r="H3114">
        <f t="shared" si="232"/>
        <v>63</v>
      </c>
      <c r="I3114" t="str">
        <f t="shared" si="233"/>
        <v>E9U082_ECOLX/140-203</v>
      </c>
      <c r="K3114" t="e">
        <f>IF(C3114="Secretin_N, Secretin, TraK","T","N")</f>
        <v>#N/A</v>
      </c>
      <c r="L3114" t="e">
        <f>VLOOKUP(E3114,'Uniprot taxonomy'!E:J,4,FALSE)</f>
        <v>#N/A</v>
      </c>
      <c r="M3114" t="e">
        <f>LEFT(VLOOKUP(B3114,'Uniprot taxonomy'!B:R,5,FALSE))</f>
        <v>#N/A</v>
      </c>
      <c r="N3114" t="e">
        <f>VLOOKUP(B3114,'Uniprot taxonomy'!B:R,5,FALSE)</f>
        <v>#N/A</v>
      </c>
      <c r="O3114" t="e">
        <f>VLOOKUP(B3114,'Uniprot taxonomy'!B:R,6,FALSE)</f>
        <v>#N/A</v>
      </c>
      <c r="P3114" t="e">
        <f>VLOOKUP(B3114,'Uniprot taxonomy'!B:R,7,FALSE)</f>
        <v>#N/A</v>
      </c>
      <c r="Q3114" t="e">
        <f>VLOOKUP(B3114,'Uniprot taxonomy'!B:R,8,FALSE)</f>
        <v>#N/A</v>
      </c>
    </row>
    <row r="3115" spans="1:17" hidden="1" x14ac:dyDescent="0.25">
      <c r="A3115" t="s">
        <v>6349</v>
      </c>
      <c r="B3115" t="s">
        <v>6350</v>
      </c>
      <c r="C3115" t="e">
        <f>VLOOKUP('Домены Secretin_N'!B3115,'AC-Architecture'!A:C,3,FALSE)</f>
        <v>#N/A</v>
      </c>
      <c r="D3115">
        <v>681</v>
      </c>
      <c r="E3115" t="s">
        <v>3632</v>
      </c>
      <c r="F3115">
        <v>205</v>
      </c>
      <c r="G3115">
        <v>275</v>
      </c>
      <c r="H3115">
        <f t="shared" si="232"/>
        <v>70</v>
      </c>
      <c r="I3115" t="str">
        <f t="shared" si="233"/>
        <v>E9U082_ECOLX/205-275</v>
      </c>
      <c r="K3115" t="e">
        <f>IF(C3115="Secretin_N, Secretin, TraK","T","N")</f>
        <v>#N/A</v>
      </c>
      <c r="L3115" t="e">
        <f>VLOOKUP(E3115,'Uniprot taxonomy'!E:J,4,FALSE)</f>
        <v>#N/A</v>
      </c>
      <c r="M3115" t="e">
        <f>LEFT(VLOOKUP(B3115,'Uniprot taxonomy'!B:R,5,FALSE))</f>
        <v>#N/A</v>
      </c>
      <c r="N3115" t="e">
        <f>VLOOKUP(B3115,'Uniprot taxonomy'!B:R,5,FALSE)</f>
        <v>#N/A</v>
      </c>
      <c r="O3115" t="e">
        <f>VLOOKUP(B3115,'Uniprot taxonomy'!B:R,6,FALSE)</f>
        <v>#N/A</v>
      </c>
      <c r="P3115" t="e">
        <f>VLOOKUP(B3115,'Uniprot taxonomy'!B:R,7,FALSE)</f>
        <v>#N/A</v>
      </c>
      <c r="Q3115" t="e">
        <f>VLOOKUP(B3115,'Uniprot taxonomy'!B:R,8,FALSE)</f>
        <v>#N/A</v>
      </c>
    </row>
    <row r="3116" spans="1:17" hidden="1" x14ac:dyDescent="0.25">
      <c r="A3116" t="s">
        <v>6349</v>
      </c>
      <c r="B3116" t="s">
        <v>6350</v>
      </c>
      <c r="C3116" t="e">
        <f>VLOOKUP('Домены Secretin_N'!B3116,'AC-Architecture'!A:C,3,FALSE)</f>
        <v>#N/A</v>
      </c>
      <c r="D3116">
        <v>681</v>
      </c>
      <c r="E3116" t="s">
        <v>3632</v>
      </c>
      <c r="F3116">
        <v>279</v>
      </c>
      <c r="G3116">
        <v>357</v>
      </c>
      <c r="H3116">
        <f t="shared" si="232"/>
        <v>78</v>
      </c>
      <c r="I3116" t="str">
        <f t="shared" si="233"/>
        <v>E9U082_ECOLX/279-357</v>
      </c>
      <c r="K3116" t="e">
        <f>IF(C3116="Secretin_N, Secretin, TraK","T","N")</f>
        <v>#N/A</v>
      </c>
      <c r="L3116" t="e">
        <f>VLOOKUP(E3116,'Uniprot taxonomy'!E:J,4,FALSE)</f>
        <v>#N/A</v>
      </c>
      <c r="M3116" t="e">
        <f>LEFT(VLOOKUP(B3116,'Uniprot taxonomy'!B:R,5,FALSE))</f>
        <v>#N/A</v>
      </c>
      <c r="N3116" t="e">
        <f>VLOOKUP(B3116,'Uniprot taxonomy'!B:R,5,FALSE)</f>
        <v>#N/A</v>
      </c>
      <c r="O3116" t="e">
        <f>VLOOKUP(B3116,'Uniprot taxonomy'!B:R,6,FALSE)</f>
        <v>#N/A</v>
      </c>
      <c r="P3116" t="e">
        <f>VLOOKUP(B3116,'Uniprot taxonomy'!B:R,7,FALSE)</f>
        <v>#N/A</v>
      </c>
      <c r="Q3116" t="e">
        <f>VLOOKUP(B3116,'Uniprot taxonomy'!B:R,8,FALSE)</f>
        <v>#N/A</v>
      </c>
    </row>
    <row r="3117" spans="1:17" hidden="1" x14ac:dyDescent="0.25">
      <c r="A3117" t="s">
        <v>6351</v>
      </c>
      <c r="B3117" t="s">
        <v>6352</v>
      </c>
      <c r="C3117" t="e">
        <f>VLOOKUP('Домены Secretin_N'!B3117,'AC-Architecture'!A:C,3,FALSE)</f>
        <v>#N/A</v>
      </c>
      <c r="D3117">
        <v>386</v>
      </c>
      <c r="E3117" t="s">
        <v>3632</v>
      </c>
      <c r="F3117">
        <v>93</v>
      </c>
      <c r="G3117">
        <v>154</v>
      </c>
      <c r="H3117">
        <f t="shared" si="232"/>
        <v>61</v>
      </c>
      <c r="I3117" t="str">
        <f t="shared" si="233"/>
        <v>E9U787_ECOLX/93-154</v>
      </c>
      <c r="K3117" t="e">
        <f>IF(C3117="Secretin_N, Secretin, TraK","T","N")</f>
        <v>#N/A</v>
      </c>
      <c r="L3117" t="e">
        <f>VLOOKUP(E3117,'Uniprot taxonomy'!E:J,4,FALSE)</f>
        <v>#N/A</v>
      </c>
      <c r="M3117" t="e">
        <f>LEFT(VLOOKUP(B3117,'Uniprot taxonomy'!B:R,5,FALSE))</f>
        <v>#N/A</v>
      </c>
      <c r="N3117" t="e">
        <f>VLOOKUP(B3117,'Uniprot taxonomy'!B:R,5,FALSE)</f>
        <v>#N/A</v>
      </c>
      <c r="O3117" t="e">
        <f>VLOOKUP(B3117,'Uniprot taxonomy'!B:R,6,FALSE)</f>
        <v>#N/A</v>
      </c>
      <c r="P3117" t="e">
        <f>VLOOKUP(B3117,'Uniprot taxonomy'!B:R,7,FALSE)</f>
        <v>#N/A</v>
      </c>
      <c r="Q3117" t="e">
        <f>VLOOKUP(B3117,'Uniprot taxonomy'!B:R,8,FALSE)</f>
        <v>#N/A</v>
      </c>
    </row>
    <row r="3118" spans="1:17" hidden="1" x14ac:dyDescent="0.25">
      <c r="A3118" t="s">
        <v>6353</v>
      </c>
      <c r="B3118" t="s">
        <v>6354</v>
      </c>
      <c r="C3118" t="e">
        <f>VLOOKUP('Домены Secretin_N'!B3118,'AC-Architecture'!A:C,3,FALSE)</f>
        <v>#N/A</v>
      </c>
      <c r="D3118">
        <v>654</v>
      </c>
      <c r="E3118" t="s">
        <v>3632</v>
      </c>
      <c r="F3118">
        <v>131</v>
      </c>
      <c r="G3118">
        <v>193</v>
      </c>
      <c r="H3118">
        <f t="shared" si="232"/>
        <v>62</v>
      </c>
      <c r="I3118" t="str">
        <f t="shared" si="233"/>
        <v>E9U8E6_ECOLX/131-193</v>
      </c>
      <c r="K3118" t="e">
        <f>IF(C3118="Secretin_N, Secretin, TraK","T","N")</f>
        <v>#N/A</v>
      </c>
      <c r="L3118" t="e">
        <f>VLOOKUP(E3118,'Uniprot taxonomy'!E:J,4,FALSE)</f>
        <v>#N/A</v>
      </c>
      <c r="M3118" t="e">
        <f>LEFT(VLOOKUP(B3118,'Uniprot taxonomy'!B:R,5,FALSE))</f>
        <v>#N/A</v>
      </c>
      <c r="N3118" t="e">
        <f>VLOOKUP(B3118,'Uniprot taxonomy'!B:R,5,FALSE)</f>
        <v>#N/A</v>
      </c>
      <c r="O3118" t="e">
        <f>VLOOKUP(B3118,'Uniprot taxonomy'!B:R,6,FALSE)</f>
        <v>#N/A</v>
      </c>
      <c r="P3118" t="e">
        <f>VLOOKUP(B3118,'Uniprot taxonomy'!B:R,7,FALSE)</f>
        <v>#N/A</v>
      </c>
      <c r="Q3118" t="e">
        <f>VLOOKUP(B3118,'Uniprot taxonomy'!B:R,8,FALSE)</f>
        <v>#N/A</v>
      </c>
    </row>
    <row r="3119" spans="1:17" hidden="1" x14ac:dyDescent="0.25">
      <c r="A3119" t="s">
        <v>6353</v>
      </c>
      <c r="B3119" t="s">
        <v>6354</v>
      </c>
      <c r="C3119" t="e">
        <f>VLOOKUP('Домены Secretin_N'!B3119,'AC-Architecture'!A:C,3,FALSE)</f>
        <v>#N/A</v>
      </c>
      <c r="D3119">
        <v>654</v>
      </c>
      <c r="E3119" t="s">
        <v>3632</v>
      </c>
      <c r="F3119">
        <v>196</v>
      </c>
      <c r="G3119">
        <v>268</v>
      </c>
      <c r="H3119">
        <f t="shared" si="232"/>
        <v>72</v>
      </c>
      <c r="I3119" t="str">
        <f t="shared" si="233"/>
        <v>E9U8E6_ECOLX/196-268</v>
      </c>
      <c r="K3119" t="e">
        <f>IF(C3119="Secretin_N, Secretin, TraK","T","N")</f>
        <v>#N/A</v>
      </c>
      <c r="L3119" t="e">
        <f>VLOOKUP(E3119,'Uniprot taxonomy'!E:J,4,FALSE)</f>
        <v>#N/A</v>
      </c>
      <c r="M3119" t="e">
        <f>LEFT(VLOOKUP(B3119,'Uniprot taxonomy'!B:R,5,FALSE))</f>
        <v>#N/A</v>
      </c>
      <c r="N3119" t="e">
        <f>VLOOKUP(B3119,'Uniprot taxonomy'!B:R,5,FALSE)</f>
        <v>#N/A</v>
      </c>
      <c r="O3119" t="e">
        <f>VLOOKUP(B3119,'Uniprot taxonomy'!B:R,6,FALSE)</f>
        <v>#N/A</v>
      </c>
      <c r="P3119" t="e">
        <f>VLOOKUP(B3119,'Uniprot taxonomy'!B:R,7,FALSE)</f>
        <v>#N/A</v>
      </c>
      <c r="Q3119" t="e">
        <f>VLOOKUP(B3119,'Uniprot taxonomy'!B:R,8,FALSE)</f>
        <v>#N/A</v>
      </c>
    </row>
    <row r="3120" spans="1:17" hidden="1" x14ac:dyDescent="0.25">
      <c r="A3120" t="s">
        <v>6353</v>
      </c>
      <c r="B3120" t="s">
        <v>6354</v>
      </c>
      <c r="C3120" t="e">
        <f>VLOOKUP('Домены Secretin_N'!B3120,'AC-Architecture'!A:C,3,FALSE)</f>
        <v>#N/A</v>
      </c>
      <c r="D3120">
        <v>654</v>
      </c>
      <c r="E3120" t="s">
        <v>3632</v>
      </c>
      <c r="F3120">
        <v>272</v>
      </c>
      <c r="G3120">
        <v>351</v>
      </c>
      <c r="H3120">
        <f t="shared" si="232"/>
        <v>79</v>
      </c>
      <c r="I3120" t="str">
        <f t="shared" si="233"/>
        <v>E9U8E6_ECOLX/272-351</v>
      </c>
      <c r="K3120" t="e">
        <f>IF(C3120="Secretin_N, Secretin, TraK","T","N")</f>
        <v>#N/A</v>
      </c>
      <c r="L3120" t="e">
        <f>VLOOKUP(E3120,'Uniprot taxonomy'!E:J,4,FALSE)</f>
        <v>#N/A</v>
      </c>
      <c r="M3120" t="e">
        <f>LEFT(VLOOKUP(B3120,'Uniprot taxonomy'!B:R,5,FALSE))</f>
        <v>#N/A</v>
      </c>
      <c r="N3120" t="e">
        <f>VLOOKUP(B3120,'Uniprot taxonomy'!B:R,5,FALSE)</f>
        <v>#N/A</v>
      </c>
      <c r="O3120" t="e">
        <f>VLOOKUP(B3120,'Uniprot taxonomy'!B:R,6,FALSE)</f>
        <v>#N/A</v>
      </c>
      <c r="P3120" t="e">
        <f>VLOOKUP(B3120,'Uniprot taxonomy'!B:R,7,FALSE)</f>
        <v>#N/A</v>
      </c>
      <c r="Q3120" t="e">
        <f>VLOOKUP(B3120,'Uniprot taxonomy'!B:R,8,FALSE)</f>
        <v>#N/A</v>
      </c>
    </row>
    <row r="3121" spans="1:17" hidden="1" x14ac:dyDescent="0.25">
      <c r="A3121" t="s">
        <v>6355</v>
      </c>
      <c r="B3121" t="s">
        <v>6356</v>
      </c>
      <c r="C3121" t="e">
        <f>VLOOKUP('Домены Secretin_N'!B3121,'AC-Architecture'!A:C,3,FALSE)</f>
        <v>#N/A</v>
      </c>
      <c r="D3121">
        <v>681</v>
      </c>
      <c r="E3121" t="s">
        <v>3632</v>
      </c>
      <c r="F3121">
        <v>140</v>
      </c>
      <c r="G3121">
        <v>203</v>
      </c>
      <c r="H3121">
        <f t="shared" si="232"/>
        <v>63</v>
      </c>
      <c r="I3121" t="str">
        <f t="shared" si="233"/>
        <v>E9UIK1_ECOLX/140-203</v>
      </c>
      <c r="K3121" t="e">
        <f>IF(C3121="Secretin_N, Secretin, TraK","T","N")</f>
        <v>#N/A</v>
      </c>
      <c r="L3121" t="e">
        <f>VLOOKUP(E3121,'Uniprot taxonomy'!E:J,4,FALSE)</f>
        <v>#N/A</v>
      </c>
      <c r="M3121" t="e">
        <f>LEFT(VLOOKUP(B3121,'Uniprot taxonomy'!B:R,5,FALSE))</f>
        <v>#N/A</v>
      </c>
      <c r="N3121" t="e">
        <f>VLOOKUP(B3121,'Uniprot taxonomy'!B:R,5,FALSE)</f>
        <v>#N/A</v>
      </c>
      <c r="O3121" t="e">
        <f>VLOOKUP(B3121,'Uniprot taxonomy'!B:R,6,FALSE)</f>
        <v>#N/A</v>
      </c>
      <c r="P3121" t="e">
        <f>VLOOKUP(B3121,'Uniprot taxonomy'!B:R,7,FALSE)</f>
        <v>#N/A</v>
      </c>
      <c r="Q3121" t="e">
        <f>VLOOKUP(B3121,'Uniprot taxonomy'!B:R,8,FALSE)</f>
        <v>#N/A</v>
      </c>
    </row>
    <row r="3122" spans="1:17" hidden="1" x14ac:dyDescent="0.25">
      <c r="A3122" t="s">
        <v>6355</v>
      </c>
      <c r="B3122" t="s">
        <v>6356</v>
      </c>
      <c r="C3122" t="e">
        <f>VLOOKUP('Домены Secretin_N'!B3122,'AC-Architecture'!A:C,3,FALSE)</f>
        <v>#N/A</v>
      </c>
      <c r="D3122">
        <v>681</v>
      </c>
      <c r="E3122" t="s">
        <v>3632</v>
      </c>
      <c r="F3122">
        <v>205</v>
      </c>
      <c r="G3122">
        <v>275</v>
      </c>
      <c r="H3122">
        <f t="shared" si="232"/>
        <v>70</v>
      </c>
      <c r="I3122" t="str">
        <f t="shared" si="233"/>
        <v>E9UIK1_ECOLX/205-275</v>
      </c>
      <c r="K3122" t="e">
        <f>IF(C3122="Secretin_N, Secretin, TraK","T","N")</f>
        <v>#N/A</v>
      </c>
      <c r="L3122" t="e">
        <f>VLOOKUP(E3122,'Uniprot taxonomy'!E:J,4,FALSE)</f>
        <v>#N/A</v>
      </c>
      <c r="M3122" t="e">
        <f>LEFT(VLOOKUP(B3122,'Uniprot taxonomy'!B:R,5,FALSE))</f>
        <v>#N/A</v>
      </c>
      <c r="N3122" t="e">
        <f>VLOOKUP(B3122,'Uniprot taxonomy'!B:R,5,FALSE)</f>
        <v>#N/A</v>
      </c>
      <c r="O3122" t="e">
        <f>VLOOKUP(B3122,'Uniprot taxonomy'!B:R,6,FALSE)</f>
        <v>#N/A</v>
      </c>
      <c r="P3122" t="e">
        <f>VLOOKUP(B3122,'Uniprot taxonomy'!B:R,7,FALSE)</f>
        <v>#N/A</v>
      </c>
      <c r="Q3122" t="e">
        <f>VLOOKUP(B3122,'Uniprot taxonomy'!B:R,8,FALSE)</f>
        <v>#N/A</v>
      </c>
    </row>
    <row r="3123" spans="1:17" hidden="1" x14ac:dyDescent="0.25">
      <c r="A3123" t="s">
        <v>6355</v>
      </c>
      <c r="B3123" t="s">
        <v>6356</v>
      </c>
      <c r="C3123" t="e">
        <f>VLOOKUP('Домены Secretin_N'!B3123,'AC-Architecture'!A:C,3,FALSE)</f>
        <v>#N/A</v>
      </c>
      <c r="D3123">
        <v>681</v>
      </c>
      <c r="E3123" t="s">
        <v>3632</v>
      </c>
      <c r="F3123">
        <v>279</v>
      </c>
      <c r="G3123">
        <v>357</v>
      </c>
      <c r="H3123">
        <f t="shared" si="232"/>
        <v>78</v>
      </c>
      <c r="I3123" t="str">
        <f t="shared" si="233"/>
        <v>E9UIK1_ECOLX/279-357</v>
      </c>
      <c r="K3123" t="e">
        <f>IF(C3123="Secretin_N, Secretin, TraK","T","N")</f>
        <v>#N/A</v>
      </c>
      <c r="L3123" t="e">
        <f>VLOOKUP(E3123,'Uniprot taxonomy'!E:J,4,FALSE)</f>
        <v>#N/A</v>
      </c>
      <c r="M3123" t="e">
        <f>LEFT(VLOOKUP(B3123,'Uniprot taxonomy'!B:R,5,FALSE))</f>
        <v>#N/A</v>
      </c>
      <c r="N3123" t="e">
        <f>VLOOKUP(B3123,'Uniprot taxonomy'!B:R,5,FALSE)</f>
        <v>#N/A</v>
      </c>
      <c r="O3123" t="e">
        <f>VLOOKUP(B3123,'Uniprot taxonomy'!B:R,6,FALSE)</f>
        <v>#N/A</v>
      </c>
      <c r="P3123" t="e">
        <f>VLOOKUP(B3123,'Uniprot taxonomy'!B:R,7,FALSE)</f>
        <v>#N/A</v>
      </c>
      <c r="Q3123" t="e">
        <f>VLOOKUP(B3123,'Uniprot taxonomy'!B:R,8,FALSE)</f>
        <v>#N/A</v>
      </c>
    </row>
    <row r="3124" spans="1:17" hidden="1" x14ac:dyDescent="0.25">
      <c r="A3124" t="s">
        <v>6357</v>
      </c>
      <c r="B3124" t="s">
        <v>6358</v>
      </c>
      <c r="C3124" t="e">
        <f>VLOOKUP('Домены Secretin_N'!B3124,'AC-Architecture'!A:C,3,FALSE)</f>
        <v>#N/A</v>
      </c>
      <c r="D3124">
        <v>686</v>
      </c>
      <c r="E3124" t="s">
        <v>3632</v>
      </c>
      <c r="F3124">
        <v>145</v>
      </c>
      <c r="G3124">
        <v>208</v>
      </c>
      <c r="H3124">
        <f t="shared" si="232"/>
        <v>63</v>
      </c>
      <c r="I3124" t="str">
        <f t="shared" si="233"/>
        <v>E9V9A9_ECOLX/145-208</v>
      </c>
      <c r="K3124" t="e">
        <f>IF(C3124="Secretin_N, Secretin, TraK","T","N")</f>
        <v>#N/A</v>
      </c>
      <c r="L3124" t="e">
        <f>VLOOKUP(E3124,'Uniprot taxonomy'!E:J,4,FALSE)</f>
        <v>#N/A</v>
      </c>
      <c r="M3124" t="e">
        <f>LEFT(VLOOKUP(B3124,'Uniprot taxonomy'!B:R,5,FALSE))</f>
        <v>#N/A</v>
      </c>
      <c r="N3124" t="e">
        <f>VLOOKUP(B3124,'Uniprot taxonomy'!B:R,5,FALSE)</f>
        <v>#N/A</v>
      </c>
      <c r="O3124" t="e">
        <f>VLOOKUP(B3124,'Uniprot taxonomy'!B:R,6,FALSE)</f>
        <v>#N/A</v>
      </c>
      <c r="P3124" t="e">
        <f>VLOOKUP(B3124,'Uniprot taxonomy'!B:R,7,FALSE)</f>
        <v>#N/A</v>
      </c>
      <c r="Q3124" t="e">
        <f>VLOOKUP(B3124,'Uniprot taxonomy'!B:R,8,FALSE)</f>
        <v>#N/A</v>
      </c>
    </row>
    <row r="3125" spans="1:17" hidden="1" x14ac:dyDescent="0.25">
      <c r="A3125" t="s">
        <v>6357</v>
      </c>
      <c r="B3125" t="s">
        <v>6358</v>
      </c>
      <c r="C3125" t="e">
        <f>VLOOKUP('Домены Secretin_N'!B3125,'AC-Architecture'!A:C,3,FALSE)</f>
        <v>#N/A</v>
      </c>
      <c r="D3125">
        <v>686</v>
      </c>
      <c r="E3125" t="s">
        <v>3632</v>
      </c>
      <c r="F3125">
        <v>210</v>
      </c>
      <c r="G3125">
        <v>280</v>
      </c>
      <c r="H3125">
        <f t="shared" si="232"/>
        <v>70</v>
      </c>
      <c r="I3125" t="str">
        <f t="shared" si="233"/>
        <v>E9V9A9_ECOLX/210-280</v>
      </c>
      <c r="K3125" t="e">
        <f>IF(C3125="Secretin_N, Secretin, TraK","T","N")</f>
        <v>#N/A</v>
      </c>
      <c r="L3125" t="e">
        <f>VLOOKUP(E3125,'Uniprot taxonomy'!E:J,4,FALSE)</f>
        <v>#N/A</v>
      </c>
      <c r="M3125" t="e">
        <f>LEFT(VLOOKUP(B3125,'Uniprot taxonomy'!B:R,5,FALSE))</f>
        <v>#N/A</v>
      </c>
      <c r="N3125" t="e">
        <f>VLOOKUP(B3125,'Uniprot taxonomy'!B:R,5,FALSE)</f>
        <v>#N/A</v>
      </c>
      <c r="O3125" t="e">
        <f>VLOOKUP(B3125,'Uniprot taxonomy'!B:R,6,FALSE)</f>
        <v>#N/A</v>
      </c>
      <c r="P3125" t="e">
        <f>VLOOKUP(B3125,'Uniprot taxonomy'!B:R,7,FALSE)</f>
        <v>#N/A</v>
      </c>
      <c r="Q3125" t="e">
        <f>VLOOKUP(B3125,'Uniprot taxonomy'!B:R,8,FALSE)</f>
        <v>#N/A</v>
      </c>
    </row>
    <row r="3126" spans="1:17" hidden="1" x14ac:dyDescent="0.25">
      <c r="A3126" t="s">
        <v>6357</v>
      </c>
      <c r="B3126" t="s">
        <v>6358</v>
      </c>
      <c r="C3126" t="e">
        <f>VLOOKUP('Домены Secretin_N'!B3126,'AC-Architecture'!A:C,3,FALSE)</f>
        <v>#N/A</v>
      </c>
      <c r="D3126">
        <v>686</v>
      </c>
      <c r="E3126" t="s">
        <v>3632</v>
      </c>
      <c r="F3126">
        <v>284</v>
      </c>
      <c r="G3126">
        <v>362</v>
      </c>
      <c r="H3126">
        <f t="shared" si="232"/>
        <v>78</v>
      </c>
      <c r="I3126" t="str">
        <f t="shared" si="233"/>
        <v>E9V9A9_ECOLX/284-362</v>
      </c>
      <c r="K3126" t="e">
        <f>IF(C3126="Secretin_N, Secretin, TraK","T","N")</f>
        <v>#N/A</v>
      </c>
      <c r="L3126" t="e">
        <f>VLOOKUP(E3126,'Uniprot taxonomy'!E:J,4,FALSE)</f>
        <v>#N/A</v>
      </c>
      <c r="M3126" t="e">
        <f>LEFT(VLOOKUP(B3126,'Uniprot taxonomy'!B:R,5,FALSE))</f>
        <v>#N/A</v>
      </c>
      <c r="N3126" t="e">
        <f>VLOOKUP(B3126,'Uniprot taxonomy'!B:R,5,FALSE)</f>
        <v>#N/A</v>
      </c>
      <c r="O3126" t="e">
        <f>VLOOKUP(B3126,'Uniprot taxonomy'!B:R,6,FALSE)</f>
        <v>#N/A</v>
      </c>
      <c r="P3126" t="e">
        <f>VLOOKUP(B3126,'Uniprot taxonomy'!B:R,7,FALSE)</f>
        <v>#N/A</v>
      </c>
      <c r="Q3126" t="e">
        <f>VLOOKUP(B3126,'Uniprot taxonomy'!B:R,8,FALSE)</f>
        <v>#N/A</v>
      </c>
    </row>
    <row r="3127" spans="1:17" hidden="1" x14ac:dyDescent="0.25">
      <c r="A3127" t="s">
        <v>6359</v>
      </c>
      <c r="B3127" t="s">
        <v>6360</v>
      </c>
      <c r="C3127" t="e">
        <f>VLOOKUP('Домены Secretin_N'!B3127,'AC-Architecture'!A:C,3,FALSE)</f>
        <v>#N/A</v>
      </c>
      <c r="D3127">
        <v>654</v>
      </c>
      <c r="E3127" t="s">
        <v>3632</v>
      </c>
      <c r="F3127">
        <v>131</v>
      </c>
      <c r="G3127">
        <v>193</v>
      </c>
      <c r="H3127">
        <f t="shared" si="232"/>
        <v>62</v>
      </c>
      <c r="I3127" t="str">
        <f t="shared" si="233"/>
        <v>E9VDJ0_ECOLX/131-193</v>
      </c>
      <c r="K3127" t="e">
        <f>IF(C3127="Secretin_N, Secretin, TraK","T","N")</f>
        <v>#N/A</v>
      </c>
      <c r="L3127" t="e">
        <f>VLOOKUP(E3127,'Uniprot taxonomy'!E:J,4,FALSE)</f>
        <v>#N/A</v>
      </c>
      <c r="M3127" t="e">
        <f>LEFT(VLOOKUP(B3127,'Uniprot taxonomy'!B:R,5,FALSE))</f>
        <v>#N/A</v>
      </c>
      <c r="N3127" t="e">
        <f>VLOOKUP(B3127,'Uniprot taxonomy'!B:R,5,FALSE)</f>
        <v>#N/A</v>
      </c>
      <c r="O3127" t="e">
        <f>VLOOKUP(B3127,'Uniprot taxonomy'!B:R,6,FALSE)</f>
        <v>#N/A</v>
      </c>
      <c r="P3127" t="e">
        <f>VLOOKUP(B3127,'Uniprot taxonomy'!B:R,7,FALSE)</f>
        <v>#N/A</v>
      </c>
      <c r="Q3127" t="e">
        <f>VLOOKUP(B3127,'Uniprot taxonomy'!B:R,8,FALSE)</f>
        <v>#N/A</v>
      </c>
    </row>
    <row r="3128" spans="1:17" hidden="1" x14ac:dyDescent="0.25">
      <c r="A3128" t="s">
        <v>6359</v>
      </c>
      <c r="B3128" t="s">
        <v>6360</v>
      </c>
      <c r="C3128" t="e">
        <f>VLOOKUP('Домены Secretin_N'!B3128,'AC-Architecture'!A:C,3,FALSE)</f>
        <v>#N/A</v>
      </c>
      <c r="D3128">
        <v>654</v>
      </c>
      <c r="E3128" t="s">
        <v>3632</v>
      </c>
      <c r="F3128">
        <v>196</v>
      </c>
      <c r="G3128">
        <v>268</v>
      </c>
      <c r="H3128">
        <f t="shared" si="232"/>
        <v>72</v>
      </c>
      <c r="I3128" t="str">
        <f t="shared" si="233"/>
        <v>E9VDJ0_ECOLX/196-268</v>
      </c>
      <c r="K3128" t="e">
        <f>IF(C3128="Secretin_N, Secretin, TraK","T","N")</f>
        <v>#N/A</v>
      </c>
      <c r="L3128" t="e">
        <f>VLOOKUP(E3128,'Uniprot taxonomy'!E:J,4,FALSE)</f>
        <v>#N/A</v>
      </c>
      <c r="M3128" t="e">
        <f>LEFT(VLOOKUP(B3128,'Uniprot taxonomy'!B:R,5,FALSE))</f>
        <v>#N/A</v>
      </c>
      <c r="N3128" t="e">
        <f>VLOOKUP(B3128,'Uniprot taxonomy'!B:R,5,FALSE)</f>
        <v>#N/A</v>
      </c>
      <c r="O3128" t="e">
        <f>VLOOKUP(B3128,'Uniprot taxonomy'!B:R,6,FALSE)</f>
        <v>#N/A</v>
      </c>
      <c r="P3128" t="e">
        <f>VLOOKUP(B3128,'Uniprot taxonomy'!B:R,7,FALSE)</f>
        <v>#N/A</v>
      </c>
      <c r="Q3128" t="e">
        <f>VLOOKUP(B3128,'Uniprot taxonomy'!B:R,8,FALSE)</f>
        <v>#N/A</v>
      </c>
    </row>
    <row r="3129" spans="1:17" hidden="1" x14ac:dyDescent="0.25">
      <c r="A3129" t="s">
        <v>6359</v>
      </c>
      <c r="B3129" t="s">
        <v>6360</v>
      </c>
      <c r="C3129" t="e">
        <f>VLOOKUP('Домены Secretin_N'!B3129,'AC-Architecture'!A:C,3,FALSE)</f>
        <v>#N/A</v>
      </c>
      <c r="D3129">
        <v>654</v>
      </c>
      <c r="E3129" t="s">
        <v>3632</v>
      </c>
      <c r="F3129">
        <v>272</v>
      </c>
      <c r="G3129">
        <v>351</v>
      </c>
      <c r="H3129">
        <f t="shared" si="232"/>
        <v>79</v>
      </c>
      <c r="I3129" t="str">
        <f t="shared" si="233"/>
        <v>E9VDJ0_ECOLX/272-351</v>
      </c>
      <c r="K3129" t="e">
        <f>IF(C3129="Secretin_N, Secretin, TraK","T","N")</f>
        <v>#N/A</v>
      </c>
      <c r="L3129" t="e">
        <f>VLOOKUP(E3129,'Uniprot taxonomy'!E:J,4,FALSE)</f>
        <v>#N/A</v>
      </c>
      <c r="M3129" t="e">
        <f>LEFT(VLOOKUP(B3129,'Uniprot taxonomy'!B:R,5,FALSE))</f>
        <v>#N/A</v>
      </c>
      <c r="N3129" t="e">
        <f>VLOOKUP(B3129,'Uniprot taxonomy'!B:R,5,FALSE)</f>
        <v>#N/A</v>
      </c>
      <c r="O3129" t="e">
        <f>VLOOKUP(B3129,'Uniprot taxonomy'!B:R,6,FALSE)</f>
        <v>#N/A</v>
      </c>
      <c r="P3129" t="e">
        <f>VLOOKUP(B3129,'Uniprot taxonomy'!B:R,7,FALSE)</f>
        <v>#N/A</v>
      </c>
      <c r="Q3129" t="e">
        <f>VLOOKUP(B3129,'Uniprot taxonomy'!B:R,8,FALSE)</f>
        <v>#N/A</v>
      </c>
    </row>
    <row r="3130" spans="1:17" hidden="1" x14ac:dyDescent="0.25">
      <c r="A3130" t="s">
        <v>6361</v>
      </c>
      <c r="B3130" t="s">
        <v>6362</v>
      </c>
      <c r="C3130" t="e">
        <f>VLOOKUP('Домены Secretin_N'!B3130,'AC-Architecture'!A:C,3,FALSE)</f>
        <v>#N/A</v>
      </c>
      <c r="D3130">
        <v>412</v>
      </c>
      <c r="E3130" t="s">
        <v>3632</v>
      </c>
      <c r="F3130">
        <v>119</v>
      </c>
      <c r="G3130">
        <v>180</v>
      </c>
      <c r="H3130">
        <f t="shared" si="232"/>
        <v>61</v>
      </c>
      <c r="I3130" t="str">
        <f t="shared" si="233"/>
        <v>E9VDQ3_ECOLX/119-180</v>
      </c>
      <c r="K3130" t="e">
        <f>IF(C3130="Secretin_N, Secretin, TraK","T","N")</f>
        <v>#N/A</v>
      </c>
      <c r="L3130" t="e">
        <f>VLOOKUP(E3130,'Uniprot taxonomy'!E:J,4,FALSE)</f>
        <v>#N/A</v>
      </c>
      <c r="M3130" t="e">
        <f>LEFT(VLOOKUP(B3130,'Uniprot taxonomy'!B:R,5,FALSE))</f>
        <v>#N/A</v>
      </c>
      <c r="N3130" t="e">
        <f>VLOOKUP(B3130,'Uniprot taxonomy'!B:R,5,FALSE)</f>
        <v>#N/A</v>
      </c>
      <c r="O3130" t="e">
        <f>VLOOKUP(B3130,'Uniprot taxonomy'!B:R,6,FALSE)</f>
        <v>#N/A</v>
      </c>
      <c r="P3130" t="e">
        <f>VLOOKUP(B3130,'Uniprot taxonomy'!B:R,7,FALSE)</f>
        <v>#N/A</v>
      </c>
      <c r="Q3130" t="e">
        <f>VLOOKUP(B3130,'Uniprot taxonomy'!B:R,8,FALSE)</f>
        <v>#N/A</v>
      </c>
    </row>
    <row r="3131" spans="1:17" hidden="1" x14ac:dyDescent="0.25">
      <c r="A3131" t="s">
        <v>6363</v>
      </c>
      <c r="B3131" t="s">
        <v>6364</v>
      </c>
      <c r="C3131" t="e">
        <f>VLOOKUP('Домены Secretin_N'!B3131,'AC-Architecture'!A:C,3,FALSE)</f>
        <v>#N/A</v>
      </c>
      <c r="D3131">
        <v>615</v>
      </c>
      <c r="E3131" t="s">
        <v>3632</v>
      </c>
      <c r="F3131">
        <v>145</v>
      </c>
      <c r="G3131">
        <v>208</v>
      </c>
      <c r="H3131">
        <f t="shared" si="232"/>
        <v>63</v>
      </c>
      <c r="I3131" t="str">
        <f t="shared" si="233"/>
        <v>E9VLN4_ECOLX/145-208</v>
      </c>
      <c r="K3131" t="e">
        <f>IF(C3131="Secretin_N, Secretin, TraK","T","N")</f>
        <v>#N/A</v>
      </c>
      <c r="L3131" t="e">
        <f>VLOOKUP(E3131,'Uniprot taxonomy'!E:J,4,FALSE)</f>
        <v>#N/A</v>
      </c>
      <c r="M3131" t="e">
        <f>LEFT(VLOOKUP(B3131,'Uniprot taxonomy'!B:R,5,FALSE))</f>
        <v>#N/A</v>
      </c>
      <c r="N3131" t="e">
        <f>VLOOKUP(B3131,'Uniprot taxonomy'!B:R,5,FALSE)</f>
        <v>#N/A</v>
      </c>
      <c r="O3131" t="e">
        <f>VLOOKUP(B3131,'Uniprot taxonomy'!B:R,6,FALSE)</f>
        <v>#N/A</v>
      </c>
      <c r="P3131" t="e">
        <f>VLOOKUP(B3131,'Uniprot taxonomy'!B:R,7,FALSE)</f>
        <v>#N/A</v>
      </c>
      <c r="Q3131" t="e">
        <f>VLOOKUP(B3131,'Uniprot taxonomy'!B:R,8,FALSE)</f>
        <v>#N/A</v>
      </c>
    </row>
    <row r="3132" spans="1:17" hidden="1" x14ac:dyDescent="0.25">
      <c r="A3132" t="s">
        <v>6363</v>
      </c>
      <c r="B3132" t="s">
        <v>6364</v>
      </c>
      <c r="C3132" t="e">
        <f>VLOOKUP('Домены Secretin_N'!B3132,'AC-Architecture'!A:C,3,FALSE)</f>
        <v>#N/A</v>
      </c>
      <c r="D3132">
        <v>615</v>
      </c>
      <c r="E3132" t="s">
        <v>3632</v>
      </c>
      <c r="F3132">
        <v>210</v>
      </c>
      <c r="G3132">
        <v>280</v>
      </c>
      <c r="H3132">
        <f t="shared" si="232"/>
        <v>70</v>
      </c>
      <c r="I3132" t="str">
        <f t="shared" si="233"/>
        <v>E9VLN4_ECOLX/210-280</v>
      </c>
      <c r="K3132" t="e">
        <f>IF(C3132="Secretin_N, Secretin, TraK","T","N")</f>
        <v>#N/A</v>
      </c>
      <c r="L3132" t="e">
        <f>VLOOKUP(E3132,'Uniprot taxonomy'!E:J,4,FALSE)</f>
        <v>#N/A</v>
      </c>
      <c r="M3132" t="e">
        <f>LEFT(VLOOKUP(B3132,'Uniprot taxonomy'!B:R,5,FALSE))</f>
        <v>#N/A</v>
      </c>
      <c r="N3132" t="e">
        <f>VLOOKUP(B3132,'Uniprot taxonomy'!B:R,5,FALSE)</f>
        <v>#N/A</v>
      </c>
      <c r="O3132" t="e">
        <f>VLOOKUP(B3132,'Uniprot taxonomy'!B:R,6,FALSE)</f>
        <v>#N/A</v>
      </c>
      <c r="P3132" t="e">
        <f>VLOOKUP(B3132,'Uniprot taxonomy'!B:R,7,FALSE)</f>
        <v>#N/A</v>
      </c>
      <c r="Q3132" t="e">
        <f>VLOOKUP(B3132,'Uniprot taxonomy'!B:R,8,FALSE)</f>
        <v>#N/A</v>
      </c>
    </row>
    <row r="3133" spans="1:17" hidden="1" x14ac:dyDescent="0.25">
      <c r="A3133" t="s">
        <v>6363</v>
      </c>
      <c r="B3133" t="s">
        <v>6364</v>
      </c>
      <c r="C3133" t="e">
        <f>VLOOKUP('Домены Secretin_N'!B3133,'AC-Architecture'!A:C,3,FALSE)</f>
        <v>#N/A</v>
      </c>
      <c r="D3133">
        <v>615</v>
      </c>
      <c r="E3133" t="s">
        <v>3632</v>
      </c>
      <c r="F3133">
        <v>284</v>
      </c>
      <c r="G3133">
        <v>362</v>
      </c>
      <c r="H3133">
        <f t="shared" si="232"/>
        <v>78</v>
      </c>
      <c r="I3133" t="str">
        <f t="shared" si="233"/>
        <v>E9VLN4_ECOLX/284-362</v>
      </c>
      <c r="K3133" t="e">
        <f>IF(C3133="Secretin_N, Secretin, TraK","T","N")</f>
        <v>#N/A</v>
      </c>
      <c r="L3133" t="e">
        <f>VLOOKUP(E3133,'Uniprot taxonomy'!E:J,4,FALSE)</f>
        <v>#N/A</v>
      </c>
      <c r="M3133" t="e">
        <f>LEFT(VLOOKUP(B3133,'Uniprot taxonomy'!B:R,5,FALSE))</f>
        <v>#N/A</v>
      </c>
      <c r="N3133" t="e">
        <f>VLOOKUP(B3133,'Uniprot taxonomy'!B:R,5,FALSE)</f>
        <v>#N/A</v>
      </c>
      <c r="O3133" t="e">
        <f>VLOOKUP(B3133,'Uniprot taxonomy'!B:R,6,FALSE)</f>
        <v>#N/A</v>
      </c>
      <c r="P3133" t="e">
        <f>VLOOKUP(B3133,'Uniprot taxonomy'!B:R,7,FALSE)</f>
        <v>#N/A</v>
      </c>
      <c r="Q3133" t="e">
        <f>VLOOKUP(B3133,'Uniprot taxonomy'!B:R,8,FALSE)</f>
        <v>#N/A</v>
      </c>
    </row>
    <row r="3134" spans="1:17" hidden="1" x14ac:dyDescent="0.25">
      <c r="A3134" t="s">
        <v>6365</v>
      </c>
      <c r="B3134" t="s">
        <v>6366</v>
      </c>
      <c r="C3134" t="e">
        <f>VLOOKUP('Домены Secretin_N'!B3134,'AC-Architecture'!A:C,3,FALSE)</f>
        <v>#N/A</v>
      </c>
      <c r="D3134">
        <v>412</v>
      </c>
      <c r="E3134" t="s">
        <v>3632</v>
      </c>
      <c r="F3134">
        <v>119</v>
      </c>
      <c r="G3134">
        <v>180</v>
      </c>
      <c r="H3134">
        <f t="shared" si="232"/>
        <v>61</v>
      </c>
      <c r="I3134" t="str">
        <f t="shared" si="233"/>
        <v>E9VUU6_ECOLX/119-180</v>
      </c>
      <c r="K3134" t="e">
        <f>IF(C3134="Secretin_N, Secretin, TraK","T","N")</f>
        <v>#N/A</v>
      </c>
      <c r="L3134" t="e">
        <f>VLOOKUP(E3134,'Uniprot taxonomy'!E:J,4,FALSE)</f>
        <v>#N/A</v>
      </c>
      <c r="M3134" t="e">
        <f>LEFT(VLOOKUP(B3134,'Uniprot taxonomy'!B:R,5,FALSE))</f>
        <v>#N/A</v>
      </c>
      <c r="N3134" t="e">
        <f>VLOOKUP(B3134,'Uniprot taxonomy'!B:R,5,FALSE)</f>
        <v>#N/A</v>
      </c>
      <c r="O3134" t="e">
        <f>VLOOKUP(B3134,'Uniprot taxonomy'!B:R,6,FALSE)</f>
        <v>#N/A</v>
      </c>
      <c r="P3134" t="e">
        <f>VLOOKUP(B3134,'Uniprot taxonomy'!B:R,7,FALSE)</f>
        <v>#N/A</v>
      </c>
      <c r="Q3134" t="e">
        <f>VLOOKUP(B3134,'Uniprot taxonomy'!B:R,8,FALSE)</f>
        <v>#N/A</v>
      </c>
    </row>
    <row r="3135" spans="1:17" hidden="1" x14ac:dyDescent="0.25">
      <c r="A3135" t="s">
        <v>6367</v>
      </c>
      <c r="B3135" t="s">
        <v>6368</v>
      </c>
      <c r="C3135" t="e">
        <f>VLOOKUP('Домены Secretin_N'!B3135,'AC-Architecture'!A:C,3,FALSE)</f>
        <v>#N/A</v>
      </c>
      <c r="D3135">
        <v>654</v>
      </c>
      <c r="E3135" t="s">
        <v>3632</v>
      </c>
      <c r="F3135">
        <v>131</v>
      </c>
      <c r="G3135">
        <v>193</v>
      </c>
      <c r="H3135">
        <f t="shared" si="232"/>
        <v>62</v>
      </c>
      <c r="I3135" t="str">
        <f t="shared" si="233"/>
        <v>E9VV08_ECOLX/131-193</v>
      </c>
      <c r="K3135" t="e">
        <f>IF(C3135="Secretin_N, Secretin, TraK","T","N")</f>
        <v>#N/A</v>
      </c>
      <c r="L3135" t="e">
        <f>VLOOKUP(E3135,'Uniprot taxonomy'!E:J,4,FALSE)</f>
        <v>#N/A</v>
      </c>
      <c r="M3135" t="e">
        <f>LEFT(VLOOKUP(B3135,'Uniprot taxonomy'!B:R,5,FALSE))</f>
        <v>#N/A</v>
      </c>
      <c r="N3135" t="e">
        <f>VLOOKUP(B3135,'Uniprot taxonomy'!B:R,5,FALSE)</f>
        <v>#N/A</v>
      </c>
      <c r="O3135" t="e">
        <f>VLOOKUP(B3135,'Uniprot taxonomy'!B:R,6,FALSE)</f>
        <v>#N/A</v>
      </c>
      <c r="P3135" t="e">
        <f>VLOOKUP(B3135,'Uniprot taxonomy'!B:R,7,FALSE)</f>
        <v>#N/A</v>
      </c>
      <c r="Q3135" t="e">
        <f>VLOOKUP(B3135,'Uniprot taxonomy'!B:R,8,FALSE)</f>
        <v>#N/A</v>
      </c>
    </row>
    <row r="3136" spans="1:17" hidden="1" x14ac:dyDescent="0.25">
      <c r="A3136" t="s">
        <v>6367</v>
      </c>
      <c r="B3136" t="s">
        <v>6368</v>
      </c>
      <c r="C3136" t="e">
        <f>VLOOKUP('Домены Secretin_N'!B3136,'AC-Architecture'!A:C,3,FALSE)</f>
        <v>#N/A</v>
      </c>
      <c r="D3136">
        <v>654</v>
      </c>
      <c r="E3136" t="s">
        <v>3632</v>
      </c>
      <c r="F3136">
        <v>196</v>
      </c>
      <c r="G3136">
        <v>268</v>
      </c>
      <c r="H3136">
        <f t="shared" si="232"/>
        <v>72</v>
      </c>
      <c r="I3136" t="str">
        <f t="shared" si="233"/>
        <v>E9VV08_ECOLX/196-268</v>
      </c>
      <c r="K3136" t="e">
        <f>IF(C3136="Secretin_N, Secretin, TraK","T","N")</f>
        <v>#N/A</v>
      </c>
      <c r="L3136" t="e">
        <f>VLOOKUP(E3136,'Uniprot taxonomy'!E:J,4,FALSE)</f>
        <v>#N/A</v>
      </c>
      <c r="M3136" t="e">
        <f>LEFT(VLOOKUP(B3136,'Uniprot taxonomy'!B:R,5,FALSE))</f>
        <v>#N/A</v>
      </c>
      <c r="N3136" t="e">
        <f>VLOOKUP(B3136,'Uniprot taxonomy'!B:R,5,FALSE)</f>
        <v>#N/A</v>
      </c>
      <c r="O3136" t="e">
        <f>VLOOKUP(B3136,'Uniprot taxonomy'!B:R,6,FALSE)</f>
        <v>#N/A</v>
      </c>
      <c r="P3136" t="e">
        <f>VLOOKUP(B3136,'Uniprot taxonomy'!B:R,7,FALSE)</f>
        <v>#N/A</v>
      </c>
      <c r="Q3136" t="e">
        <f>VLOOKUP(B3136,'Uniprot taxonomy'!B:R,8,FALSE)</f>
        <v>#N/A</v>
      </c>
    </row>
    <row r="3137" spans="1:17" hidden="1" x14ac:dyDescent="0.25">
      <c r="A3137" t="s">
        <v>6367</v>
      </c>
      <c r="B3137" t="s">
        <v>6368</v>
      </c>
      <c r="C3137" t="e">
        <f>VLOOKUP('Домены Secretin_N'!B3137,'AC-Architecture'!A:C,3,FALSE)</f>
        <v>#N/A</v>
      </c>
      <c r="D3137">
        <v>654</v>
      </c>
      <c r="E3137" t="s">
        <v>3632</v>
      </c>
      <c r="F3137">
        <v>272</v>
      </c>
      <c r="G3137">
        <v>351</v>
      </c>
      <c r="H3137">
        <f t="shared" si="232"/>
        <v>79</v>
      </c>
      <c r="I3137" t="str">
        <f t="shared" si="233"/>
        <v>E9VV08_ECOLX/272-351</v>
      </c>
      <c r="K3137" t="e">
        <f>IF(C3137="Secretin_N, Secretin, TraK","T","N")</f>
        <v>#N/A</v>
      </c>
      <c r="L3137" t="e">
        <f>VLOOKUP(E3137,'Uniprot taxonomy'!E:J,4,FALSE)</f>
        <v>#N/A</v>
      </c>
      <c r="M3137" t="e">
        <f>LEFT(VLOOKUP(B3137,'Uniprot taxonomy'!B:R,5,FALSE))</f>
        <v>#N/A</v>
      </c>
      <c r="N3137" t="e">
        <f>VLOOKUP(B3137,'Uniprot taxonomy'!B:R,5,FALSE)</f>
        <v>#N/A</v>
      </c>
      <c r="O3137" t="e">
        <f>VLOOKUP(B3137,'Uniprot taxonomy'!B:R,6,FALSE)</f>
        <v>#N/A</v>
      </c>
      <c r="P3137" t="e">
        <f>VLOOKUP(B3137,'Uniprot taxonomy'!B:R,7,FALSE)</f>
        <v>#N/A</v>
      </c>
      <c r="Q3137" t="e">
        <f>VLOOKUP(B3137,'Uniprot taxonomy'!B:R,8,FALSE)</f>
        <v>#N/A</v>
      </c>
    </row>
    <row r="3138" spans="1:17" hidden="1" x14ac:dyDescent="0.25">
      <c r="A3138" t="s">
        <v>6369</v>
      </c>
      <c r="B3138" t="s">
        <v>6370</v>
      </c>
      <c r="C3138" t="e">
        <f>VLOOKUP('Домены Secretin_N'!B3138,'AC-Architecture'!A:C,3,FALSE)</f>
        <v>#N/A</v>
      </c>
      <c r="D3138">
        <v>686</v>
      </c>
      <c r="E3138" t="s">
        <v>3632</v>
      </c>
      <c r="F3138">
        <v>145</v>
      </c>
      <c r="G3138">
        <v>208</v>
      </c>
      <c r="H3138">
        <f t="shared" si="232"/>
        <v>63</v>
      </c>
      <c r="I3138" t="str">
        <f t="shared" si="233"/>
        <v>E9VYK6_ECOLX/145-208</v>
      </c>
      <c r="K3138" t="e">
        <f>IF(C3138="Secretin_N, Secretin, TraK","T","N")</f>
        <v>#N/A</v>
      </c>
      <c r="L3138" t="e">
        <f>VLOOKUP(E3138,'Uniprot taxonomy'!E:J,4,FALSE)</f>
        <v>#N/A</v>
      </c>
      <c r="M3138" t="e">
        <f>LEFT(VLOOKUP(B3138,'Uniprot taxonomy'!B:R,5,FALSE))</f>
        <v>#N/A</v>
      </c>
      <c r="N3138" t="e">
        <f>VLOOKUP(B3138,'Uniprot taxonomy'!B:R,5,FALSE)</f>
        <v>#N/A</v>
      </c>
      <c r="O3138" t="e">
        <f>VLOOKUP(B3138,'Uniprot taxonomy'!B:R,6,FALSE)</f>
        <v>#N/A</v>
      </c>
      <c r="P3138" t="e">
        <f>VLOOKUP(B3138,'Uniprot taxonomy'!B:R,7,FALSE)</f>
        <v>#N/A</v>
      </c>
      <c r="Q3138" t="e">
        <f>VLOOKUP(B3138,'Uniprot taxonomy'!B:R,8,FALSE)</f>
        <v>#N/A</v>
      </c>
    </row>
    <row r="3139" spans="1:17" hidden="1" x14ac:dyDescent="0.25">
      <c r="A3139" t="s">
        <v>6369</v>
      </c>
      <c r="B3139" t="s">
        <v>6370</v>
      </c>
      <c r="C3139" t="e">
        <f>VLOOKUP('Домены Secretin_N'!B3139,'AC-Architecture'!A:C,3,FALSE)</f>
        <v>#N/A</v>
      </c>
      <c r="D3139">
        <v>686</v>
      </c>
      <c r="E3139" t="s">
        <v>3632</v>
      </c>
      <c r="F3139">
        <v>210</v>
      </c>
      <c r="G3139">
        <v>280</v>
      </c>
      <c r="H3139">
        <f t="shared" ref="H3139:H3202" si="236">G3139-F3139</f>
        <v>70</v>
      </c>
      <c r="I3139" t="str">
        <f t="shared" ref="I3139:I3202" si="237">CONCATENATE(A3139,"/",F3139,"-",G3139)</f>
        <v>E9VYK6_ECOLX/210-280</v>
      </c>
      <c r="K3139" t="e">
        <f>IF(C3139="Secretin_N, Secretin, TraK","T","N")</f>
        <v>#N/A</v>
      </c>
      <c r="L3139" t="e">
        <f>VLOOKUP(E3139,'Uniprot taxonomy'!E:J,4,FALSE)</f>
        <v>#N/A</v>
      </c>
      <c r="M3139" t="e">
        <f>LEFT(VLOOKUP(B3139,'Uniprot taxonomy'!B:R,5,FALSE))</f>
        <v>#N/A</v>
      </c>
      <c r="N3139" t="e">
        <f>VLOOKUP(B3139,'Uniprot taxonomy'!B:R,5,FALSE)</f>
        <v>#N/A</v>
      </c>
      <c r="O3139" t="e">
        <f>VLOOKUP(B3139,'Uniprot taxonomy'!B:R,6,FALSE)</f>
        <v>#N/A</v>
      </c>
      <c r="P3139" t="e">
        <f>VLOOKUP(B3139,'Uniprot taxonomy'!B:R,7,FALSE)</f>
        <v>#N/A</v>
      </c>
      <c r="Q3139" t="e">
        <f>VLOOKUP(B3139,'Uniprot taxonomy'!B:R,8,FALSE)</f>
        <v>#N/A</v>
      </c>
    </row>
    <row r="3140" spans="1:17" hidden="1" x14ac:dyDescent="0.25">
      <c r="A3140" t="s">
        <v>6369</v>
      </c>
      <c r="B3140" t="s">
        <v>6370</v>
      </c>
      <c r="C3140" t="e">
        <f>VLOOKUP('Домены Secretin_N'!B3140,'AC-Architecture'!A:C,3,FALSE)</f>
        <v>#N/A</v>
      </c>
      <c r="D3140">
        <v>686</v>
      </c>
      <c r="E3140" t="s">
        <v>3632</v>
      </c>
      <c r="F3140">
        <v>284</v>
      </c>
      <c r="G3140">
        <v>362</v>
      </c>
      <c r="H3140">
        <f t="shared" si="236"/>
        <v>78</v>
      </c>
      <c r="I3140" t="str">
        <f t="shared" si="237"/>
        <v>E9VYK6_ECOLX/284-362</v>
      </c>
      <c r="K3140" t="e">
        <f>IF(C3140="Secretin_N, Secretin, TraK","T","N")</f>
        <v>#N/A</v>
      </c>
      <c r="L3140" t="e">
        <f>VLOOKUP(E3140,'Uniprot taxonomy'!E:J,4,FALSE)</f>
        <v>#N/A</v>
      </c>
      <c r="M3140" t="e">
        <f>LEFT(VLOOKUP(B3140,'Uniprot taxonomy'!B:R,5,FALSE))</f>
        <v>#N/A</v>
      </c>
      <c r="N3140" t="e">
        <f>VLOOKUP(B3140,'Uniprot taxonomy'!B:R,5,FALSE)</f>
        <v>#N/A</v>
      </c>
      <c r="O3140" t="e">
        <f>VLOOKUP(B3140,'Uniprot taxonomy'!B:R,6,FALSE)</f>
        <v>#N/A</v>
      </c>
      <c r="P3140" t="e">
        <f>VLOOKUP(B3140,'Uniprot taxonomy'!B:R,7,FALSE)</f>
        <v>#N/A</v>
      </c>
      <c r="Q3140" t="e">
        <f>VLOOKUP(B3140,'Uniprot taxonomy'!B:R,8,FALSE)</f>
        <v>#N/A</v>
      </c>
    </row>
    <row r="3141" spans="1:17" hidden="1" x14ac:dyDescent="0.25">
      <c r="A3141" t="s">
        <v>6371</v>
      </c>
      <c r="B3141" t="s">
        <v>6372</v>
      </c>
      <c r="C3141" t="e">
        <f>VLOOKUP('Домены Secretin_N'!B3141,'AC-Architecture'!A:C,3,FALSE)</f>
        <v>#N/A</v>
      </c>
      <c r="D3141">
        <v>412</v>
      </c>
      <c r="E3141" t="s">
        <v>3632</v>
      </c>
      <c r="F3141">
        <v>119</v>
      </c>
      <c r="G3141">
        <v>180</v>
      </c>
      <c r="H3141">
        <f t="shared" si="236"/>
        <v>61</v>
      </c>
      <c r="I3141" t="str">
        <f t="shared" si="237"/>
        <v>E9W7X8_ECOLX/119-180</v>
      </c>
      <c r="K3141" t="e">
        <f>IF(C3141="Secretin_N, Secretin, TraK","T","N")</f>
        <v>#N/A</v>
      </c>
      <c r="L3141" t="e">
        <f>VLOOKUP(E3141,'Uniprot taxonomy'!E:J,4,FALSE)</f>
        <v>#N/A</v>
      </c>
      <c r="M3141" t="e">
        <f>LEFT(VLOOKUP(B3141,'Uniprot taxonomy'!B:R,5,FALSE))</f>
        <v>#N/A</v>
      </c>
      <c r="N3141" t="e">
        <f>VLOOKUP(B3141,'Uniprot taxonomy'!B:R,5,FALSE)</f>
        <v>#N/A</v>
      </c>
      <c r="O3141" t="e">
        <f>VLOOKUP(B3141,'Uniprot taxonomy'!B:R,6,FALSE)</f>
        <v>#N/A</v>
      </c>
      <c r="P3141" t="e">
        <f>VLOOKUP(B3141,'Uniprot taxonomy'!B:R,7,FALSE)</f>
        <v>#N/A</v>
      </c>
      <c r="Q3141" t="e">
        <f>VLOOKUP(B3141,'Uniprot taxonomy'!B:R,8,FALSE)</f>
        <v>#N/A</v>
      </c>
    </row>
    <row r="3142" spans="1:17" hidden="1" x14ac:dyDescent="0.25">
      <c r="A3142" t="s">
        <v>6373</v>
      </c>
      <c r="B3142" t="s">
        <v>6374</v>
      </c>
      <c r="C3142" t="e">
        <f>VLOOKUP('Домены Secretin_N'!B3142,'AC-Architecture'!A:C,3,FALSE)</f>
        <v>#N/A</v>
      </c>
      <c r="D3142">
        <v>412</v>
      </c>
      <c r="E3142" t="s">
        <v>3632</v>
      </c>
      <c r="F3142">
        <v>119</v>
      </c>
      <c r="G3142">
        <v>180</v>
      </c>
      <c r="H3142">
        <f t="shared" si="236"/>
        <v>61</v>
      </c>
      <c r="I3142" t="str">
        <f t="shared" si="237"/>
        <v>E9WMF1_ECOLX/119-180</v>
      </c>
      <c r="K3142" t="e">
        <f>IF(C3142="Secretin_N, Secretin, TraK","T","N")</f>
        <v>#N/A</v>
      </c>
      <c r="L3142" t="e">
        <f>VLOOKUP(E3142,'Uniprot taxonomy'!E:J,4,FALSE)</f>
        <v>#N/A</v>
      </c>
      <c r="M3142" t="e">
        <f>LEFT(VLOOKUP(B3142,'Uniprot taxonomy'!B:R,5,FALSE))</f>
        <v>#N/A</v>
      </c>
      <c r="N3142" t="e">
        <f>VLOOKUP(B3142,'Uniprot taxonomy'!B:R,5,FALSE)</f>
        <v>#N/A</v>
      </c>
      <c r="O3142" t="e">
        <f>VLOOKUP(B3142,'Uniprot taxonomy'!B:R,6,FALSE)</f>
        <v>#N/A</v>
      </c>
      <c r="P3142" t="e">
        <f>VLOOKUP(B3142,'Uniprot taxonomy'!B:R,7,FALSE)</f>
        <v>#N/A</v>
      </c>
      <c r="Q3142" t="e">
        <f>VLOOKUP(B3142,'Uniprot taxonomy'!B:R,8,FALSE)</f>
        <v>#N/A</v>
      </c>
    </row>
    <row r="3143" spans="1:17" hidden="1" x14ac:dyDescent="0.25">
      <c r="A3143" t="s">
        <v>6375</v>
      </c>
      <c r="B3143" t="s">
        <v>6376</v>
      </c>
      <c r="C3143" t="e">
        <f>VLOOKUP('Домены Secretin_N'!B3143,'AC-Architecture'!A:C,3,FALSE)</f>
        <v>#N/A</v>
      </c>
      <c r="D3143">
        <v>654</v>
      </c>
      <c r="E3143" t="s">
        <v>3632</v>
      </c>
      <c r="F3143">
        <v>131</v>
      </c>
      <c r="G3143">
        <v>193</v>
      </c>
      <c r="H3143">
        <f t="shared" si="236"/>
        <v>62</v>
      </c>
      <c r="I3143" t="str">
        <f t="shared" si="237"/>
        <v>E9WMM0_ECOLX/131-193</v>
      </c>
      <c r="K3143" t="e">
        <f>IF(C3143="Secretin_N, Secretin, TraK","T","N")</f>
        <v>#N/A</v>
      </c>
      <c r="L3143" t="e">
        <f>VLOOKUP(E3143,'Uniprot taxonomy'!E:J,4,FALSE)</f>
        <v>#N/A</v>
      </c>
      <c r="M3143" t="e">
        <f>LEFT(VLOOKUP(B3143,'Uniprot taxonomy'!B:R,5,FALSE))</f>
        <v>#N/A</v>
      </c>
      <c r="N3143" t="e">
        <f>VLOOKUP(B3143,'Uniprot taxonomy'!B:R,5,FALSE)</f>
        <v>#N/A</v>
      </c>
      <c r="O3143" t="e">
        <f>VLOOKUP(B3143,'Uniprot taxonomy'!B:R,6,FALSE)</f>
        <v>#N/A</v>
      </c>
      <c r="P3143" t="e">
        <f>VLOOKUP(B3143,'Uniprot taxonomy'!B:R,7,FALSE)</f>
        <v>#N/A</v>
      </c>
      <c r="Q3143" t="e">
        <f>VLOOKUP(B3143,'Uniprot taxonomy'!B:R,8,FALSE)</f>
        <v>#N/A</v>
      </c>
    </row>
    <row r="3144" spans="1:17" hidden="1" x14ac:dyDescent="0.25">
      <c r="A3144" t="s">
        <v>6375</v>
      </c>
      <c r="B3144" t="s">
        <v>6376</v>
      </c>
      <c r="C3144" t="e">
        <f>VLOOKUP('Домены Secretin_N'!B3144,'AC-Architecture'!A:C,3,FALSE)</f>
        <v>#N/A</v>
      </c>
      <c r="D3144">
        <v>654</v>
      </c>
      <c r="E3144" t="s">
        <v>3632</v>
      </c>
      <c r="F3144">
        <v>196</v>
      </c>
      <c r="G3144">
        <v>268</v>
      </c>
      <c r="H3144">
        <f t="shared" si="236"/>
        <v>72</v>
      </c>
      <c r="I3144" t="str">
        <f t="shared" si="237"/>
        <v>E9WMM0_ECOLX/196-268</v>
      </c>
      <c r="K3144" t="e">
        <f>IF(C3144="Secretin_N, Secretin, TraK","T","N")</f>
        <v>#N/A</v>
      </c>
      <c r="L3144" t="e">
        <f>VLOOKUP(E3144,'Uniprot taxonomy'!E:J,4,FALSE)</f>
        <v>#N/A</v>
      </c>
      <c r="M3144" t="e">
        <f>LEFT(VLOOKUP(B3144,'Uniprot taxonomy'!B:R,5,FALSE))</f>
        <v>#N/A</v>
      </c>
      <c r="N3144" t="e">
        <f>VLOOKUP(B3144,'Uniprot taxonomy'!B:R,5,FALSE)</f>
        <v>#N/A</v>
      </c>
      <c r="O3144" t="e">
        <f>VLOOKUP(B3144,'Uniprot taxonomy'!B:R,6,FALSE)</f>
        <v>#N/A</v>
      </c>
      <c r="P3144" t="e">
        <f>VLOOKUP(B3144,'Uniprot taxonomy'!B:R,7,FALSE)</f>
        <v>#N/A</v>
      </c>
      <c r="Q3144" t="e">
        <f>VLOOKUP(B3144,'Uniprot taxonomy'!B:R,8,FALSE)</f>
        <v>#N/A</v>
      </c>
    </row>
    <row r="3145" spans="1:17" hidden="1" x14ac:dyDescent="0.25">
      <c r="A3145" t="s">
        <v>6375</v>
      </c>
      <c r="B3145" t="s">
        <v>6376</v>
      </c>
      <c r="C3145" t="e">
        <f>VLOOKUP('Домены Secretin_N'!B3145,'AC-Architecture'!A:C,3,FALSE)</f>
        <v>#N/A</v>
      </c>
      <c r="D3145">
        <v>654</v>
      </c>
      <c r="E3145" t="s">
        <v>3632</v>
      </c>
      <c r="F3145">
        <v>272</v>
      </c>
      <c r="G3145">
        <v>351</v>
      </c>
      <c r="H3145">
        <f t="shared" si="236"/>
        <v>79</v>
      </c>
      <c r="I3145" t="str">
        <f t="shared" si="237"/>
        <v>E9WMM0_ECOLX/272-351</v>
      </c>
      <c r="K3145" t="e">
        <f>IF(C3145="Secretin_N, Secretin, TraK","T","N")</f>
        <v>#N/A</v>
      </c>
      <c r="L3145" t="e">
        <f>VLOOKUP(E3145,'Uniprot taxonomy'!E:J,4,FALSE)</f>
        <v>#N/A</v>
      </c>
      <c r="M3145" t="e">
        <f>LEFT(VLOOKUP(B3145,'Uniprot taxonomy'!B:R,5,FALSE))</f>
        <v>#N/A</v>
      </c>
      <c r="N3145" t="e">
        <f>VLOOKUP(B3145,'Uniprot taxonomy'!B:R,5,FALSE)</f>
        <v>#N/A</v>
      </c>
      <c r="O3145" t="e">
        <f>VLOOKUP(B3145,'Uniprot taxonomy'!B:R,6,FALSE)</f>
        <v>#N/A</v>
      </c>
      <c r="P3145" t="e">
        <f>VLOOKUP(B3145,'Uniprot taxonomy'!B:R,7,FALSE)</f>
        <v>#N/A</v>
      </c>
      <c r="Q3145" t="e">
        <f>VLOOKUP(B3145,'Uniprot taxonomy'!B:R,8,FALSE)</f>
        <v>#N/A</v>
      </c>
    </row>
    <row r="3146" spans="1:17" hidden="1" x14ac:dyDescent="0.25">
      <c r="A3146" t="s">
        <v>6377</v>
      </c>
      <c r="B3146" t="s">
        <v>6378</v>
      </c>
      <c r="C3146" t="e">
        <f>VLOOKUP('Домены Secretin_N'!B3146,'AC-Architecture'!A:C,3,FALSE)</f>
        <v>#N/A</v>
      </c>
      <c r="D3146">
        <v>615</v>
      </c>
      <c r="E3146" t="s">
        <v>3632</v>
      </c>
      <c r="F3146">
        <v>145</v>
      </c>
      <c r="G3146">
        <v>208</v>
      </c>
      <c r="H3146">
        <f t="shared" si="236"/>
        <v>63</v>
      </c>
      <c r="I3146" t="str">
        <f t="shared" si="237"/>
        <v>E9WU08_ECOLX/145-208</v>
      </c>
      <c r="K3146" t="e">
        <f>IF(C3146="Secretin_N, Secretin, TraK","T","N")</f>
        <v>#N/A</v>
      </c>
      <c r="L3146" t="e">
        <f>VLOOKUP(E3146,'Uniprot taxonomy'!E:J,4,FALSE)</f>
        <v>#N/A</v>
      </c>
      <c r="M3146" t="e">
        <f>LEFT(VLOOKUP(B3146,'Uniprot taxonomy'!B:R,5,FALSE))</f>
        <v>#N/A</v>
      </c>
      <c r="N3146" t="e">
        <f>VLOOKUP(B3146,'Uniprot taxonomy'!B:R,5,FALSE)</f>
        <v>#N/A</v>
      </c>
      <c r="O3146" t="e">
        <f>VLOOKUP(B3146,'Uniprot taxonomy'!B:R,6,FALSE)</f>
        <v>#N/A</v>
      </c>
      <c r="P3146" t="e">
        <f>VLOOKUP(B3146,'Uniprot taxonomy'!B:R,7,FALSE)</f>
        <v>#N/A</v>
      </c>
      <c r="Q3146" t="e">
        <f>VLOOKUP(B3146,'Uniprot taxonomy'!B:R,8,FALSE)</f>
        <v>#N/A</v>
      </c>
    </row>
    <row r="3147" spans="1:17" hidden="1" x14ac:dyDescent="0.25">
      <c r="A3147" t="s">
        <v>6377</v>
      </c>
      <c r="B3147" t="s">
        <v>6378</v>
      </c>
      <c r="C3147" t="e">
        <f>VLOOKUP('Домены Secretin_N'!B3147,'AC-Architecture'!A:C,3,FALSE)</f>
        <v>#N/A</v>
      </c>
      <c r="D3147">
        <v>615</v>
      </c>
      <c r="E3147" t="s">
        <v>3632</v>
      </c>
      <c r="F3147">
        <v>210</v>
      </c>
      <c r="G3147">
        <v>280</v>
      </c>
      <c r="H3147">
        <f t="shared" si="236"/>
        <v>70</v>
      </c>
      <c r="I3147" t="str">
        <f t="shared" si="237"/>
        <v>E9WU08_ECOLX/210-280</v>
      </c>
      <c r="K3147" t="e">
        <f>IF(C3147="Secretin_N, Secretin, TraK","T","N")</f>
        <v>#N/A</v>
      </c>
      <c r="L3147" t="e">
        <f>VLOOKUP(E3147,'Uniprot taxonomy'!E:J,4,FALSE)</f>
        <v>#N/A</v>
      </c>
      <c r="M3147" t="e">
        <f>LEFT(VLOOKUP(B3147,'Uniprot taxonomy'!B:R,5,FALSE))</f>
        <v>#N/A</v>
      </c>
      <c r="N3147" t="e">
        <f>VLOOKUP(B3147,'Uniprot taxonomy'!B:R,5,FALSE)</f>
        <v>#N/A</v>
      </c>
      <c r="O3147" t="e">
        <f>VLOOKUP(B3147,'Uniprot taxonomy'!B:R,6,FALSE)</f>
        <v>#N/A</v>
      </c>
      <c r="P3147" t="e">
        <f>VLOOKUP(B3147,'Uniprot taxonomy'!B:R,7,FALSE)</f>
        <v>#N/A</v>
      </c>
      <c r="Q3147" t="e">
        <f>VLOOKUP(B3147,'Uniprot taxonomy'!B:R,8,FALSE)</f>
        <v>#N/A</v>
      </c>
    </row>
    <row r="3148" spans="1:17" hidden="1" x14ac:dyDescent="0.25">
      <c r="A3148" t="s">
        <v>6377</v>
      </c>
      <c r="B3148" t="s">
        <v>6378</v>
      </c>
      <c r="C3148" t="e">
        <f>VLOOKUP('Домены Secretin_N'!B3148,'AC-Architecture'!A:C,3,FALSE)</f>
        <v>#N/A</v>
      </c>
      <c r="D3148">
        <v>615</v>
      </c>
      <c r="E3148" t="s">
        <v>3632</v>
      </c>
      <c r="F3148">
        <v>284</v>
      </c>
      <c r="G3148">
        <v>362</v>
      </c>
      <c r="H3148">
        <f t="shared" si="236"/>
        <v>78</v>
      </c>
      <c r="I3148" t="str">
        <f t="shared" si="237"/>
        <v>E9WU08_ECOLX/284-362</v>
      </c>
      <c r="K3148" t="e">
        <f>IF(C3148="Secretin_N, Secretin, TraK","T","N")</f>
        <v>#N/A</v>
      </c>
      <c r="L3148" t="e">
        <f>VLOOKUP(E3148,'Uniprot taxonomy'!E:J,4,FALSE)</f>
        <v>#N/A</v>
      </c>
      <c r="M3148" t="e">
        <f>LEFT(VLOOKUP(B3148,'Uniprot taxonomy'!B:R,5,FALSE))</f>
        <v>#N/A</v>
      </c>
      <c r="N3148" t="e">
        <f>VLOOKUP(B3148,'Uniprot taxonomy'!B:R,5,FALSE)</f>
        <v>#N/A</v>
      </c>
      <c r="O3148" t="e">
        <f>VLOOKUP(B3148,'Uniprot taxonomy'!B:R,6,FALSE)</f>
        <v>#N/A</v>
      </c>
      <c r="P3148" t="e">
        <f>VLOOKUP(B3148,'Uniprot taxonomy'!B:R,7,FALSE)</f>
        <v>#N/A</v>
      </c>
      <c r="Q3148" t="e">
        <f>VLOOKUP(B3148,'Uniprot taxonomy'!B:R,8,FALSE)</f>
        <v>#N/A</v>
      </c>
    </row>
    <row r="3149" spans="1:17" hidden="1" x14ac:dyDescent="0.25">
      <c r="A3149" t="s">
        <v>6379</v>
      </c>
      <c r="B3149" t="s">
        <v>6380</v>
      </c>
      <c r="C3149" t="e">
        <f>VLOOKUP('Домены Secretin_N'!B3149,'AC-Architecture'!A:C,3,FALSE)</f>
        <v>#N/A</v>
      </c>
      <c r="D3149">
        <v>412</v>
      </c>
      <c r="E3149" t="s">
        <v>3632</v>
      </c>
      <c r="F3149">
        <v>119</v>
      </c>
      <c r="G3149">
        <v>180</v>
      </c>
      <c r="H3149">
        <f t="shared" si="236"/>
        <v>61</v>
      </c>
      <c r="I3149" t="str">
        <f t="shared" si="237"/>
        <v>E9X0N3_ECOLX/119-180</v>
      </c>
      <c r="K3149" t="e">
        <f>IF(C3149="Secretin_N, Secretin, TraK","T","N")</f>
        <v>#N/A</v>
      </c>
      <c r="L3149" t="e">
        <f>VLOOKUP(E3149,'Uniprot taxonomy'!E:J,4,FALSE)</f>
        <v>#N/A</v>
      </c>
      <c r="M3149" t="e">
        <f>LEFT(VLOOKUP(B3149,'Uniprot taxonomy'!B:R,5,FALSE))</f>
        <v>#N/A</v>
      </c>
      <c r="N3149" t="e">
        <f>VLOOKUP(B3149,'Uniprot taxonomy'!B:R,5,FALSE)</f>
        <v>#N/A</v>
      </c>
      <c r="O3149" t="e">
        <f>VLOOKUP(B3149,'Uniprot taxonomy'!B:R,6,FALSE)</f>
        <v>#N/A</v>
      </c>
      <c r="P3149" t="e">
        <f>VLOOKUP(B3149,'Uniprot taxonomy'!B:R,7,FALSE)</f>
        <v>#N/A</v>
      </c>
      <c r="Q3149" t="e">
        <f>VLOOKUP(B3149,'Uniprot taxonomy'!B:R,8,FALSE)</f>
        <v>#N/A</v>
      </c>
    </row>
    <row r="3150" spans="1:17" hidden="1" x14ac:dyDescent="0.25">
      <c r="A3150" t="s">
        <v>6381</v>
      </c>
      <c r="B3150" t="s">
        <v>6382</v>
      </c>
      <c r="C3150" t="e">
        <f>VLOOKUP('Домены Secretin_N'!B3150,'AC-Architecture'!A:C,3,FALSE)</f>
        <v>#N/A</v>
      </c>
      <c r="D3150">
        <v>504</v>
      </c>
      <c r="E3150" t="s">
        <v>3632</v>
      </c>
      <c r="F3150">
        <v>46</v>
      </c>
      <c r="G3150">
        <v>118</v>
      </c>
      <c r="H3150">
        <f t="shared" si="236"/>
        <v>72</v>
      </c>
      <c r="I3150" t="str">
        <f t="shared" si="237"/>
        <v>E9X0U5_ECOLX/46-118</v>
      </c>
      <c r="K3150" t="e">
        <f>IF(C3150="Secretin_N, Secretin, TraK","T","N")</f>
        <v>#N/A</v>
      </c>
      <c r="L3150" t="e">
        <f>VLOOKUP(E3150,'Uniprot taxonomy'!E:J,4,FALSE)</f>
        <v>#N/A</v>
      </c>
      <c r="M3150" t="e">
        <f>LEFT(VLOOKUP(B3150,'Uniprot taxonomy'!B:R,5,FALSE))</f>
        <v>#N/A</v>
      </c>
      <c r="N3150" t="e">
        <f>VLOOKUP(B3150,'Uniprot taxonomy'!B:R,5,FALSE)</f>
        <v>#N/A</v>
      </c>
      <c r="O3150" t="e">
        <f>VLOOKUP(B3150,'Uniprot taxonomy'!B:R,6,FALSE)</f>
        <v>#N/A</v>
      </c>
      <c r="P3150" t="e">
        <f>VLOOKUP(B3150,'Uniprot taxonomy'!B:R,7,FALSE)</f>
        <v>#N/A</v>
      </c>
      <c r="Q3150" t="e">
        <f>VLOOKUP(B3150,'Uniprot taxonomy'!B:R,8,FALSE)</f>
        <v>#N/A</v>
      </c>
    </row>
    <row r="3151" spans="1:17" hidden="1" x14ac:dyDescent="0.25">
      <c r="A3151" t="s">
        <v>6381</v>
      </c>
      <c r="B3151" t="s">
        <v>6382</v>
      </c>
      <c r="C3151" t="e">
        <f>VLOOKUP('Домены Secretin_N'!B3151,'AC-Architecture'!A:C,3,FALSE)</f>
        <v>#N/A</v>
      </c>
      <c r="D3151">
        <v>504</v>
      </c>
      <c r="E3151" t="s">
        <v>3632</v>
      </c>
      <c r="F3151">
        <v>122</v>
      </c>
      <c r="G3151">
        <v>201</v>
      </c>
      <c r="H3151">
        <f t="shared" si="236"/>
        <v>79</v>
      </c>
      <c r="I3151" t="str">
        <f t="shared" si="237"/>
        <v>E9X0U5_ECOLX/122-201</v>
      </c>
      <c r="K3151" t="e">
        <f>IF(C3151="Secretin_N, Secretin, TraK","T","N")</f>
        <v>#N/A</v>
      </c>
      <c r="L3151" t="e">
        <f>VLOOKUP(E3151,'Uniprot taxonomy'!E:J,4,FALSE)</f>
        <v>#N/A</v>
      </c>
      <c r="M3151" t="e">
        <f>LEFT(VLOOKUP(B3151,'Uniprot taxonomy'!B:R,5,FALSE))</f>
        <v>#N/A</v>
      </c>
      <c r="N3151" t="e">
        <f>VLOOKUP(B3151,'Uniprot taxonomy'!B:R,5,FALSE)</f>
        <v>#N/A</v>
      </c>
      <c r="O3151" t="e">
        <f>VLOOKUP(B3151,'Uniprot taxonomy'!B:R,6,FALSE)</f>
        <v>#N/A</v>
      </c>
      <c r="P3151" t="e">
        <f>VLOOKUP(B3151,'Uniprot taxonomy'!B:R,7,FALSE)</f>
        <v>#N/A</v>
      </c>
      <c r="Q3151" t="e">
        <f>VLOOKUP(B3151,'Uniprot taxonomy'!B:R,8,FALSE)</f>
        <v>#N/A</v>
      </c>
    </row>
    <row r="3152" spans="1:17" hidden="1" x14ac:dyDescent="0.25">
      <c r="A3152" t="s">
        <v>6383</v>
      </c>
      <c r="B3152" t="s">
        <v>6384</v>
      </c>
      <c r="C3152" t="e">
        <f>VLOOKUP('Домены Secretin_N'!B3152,'AC-Architecture'!A:C,3,FALSE)</f>
        <v>#N/A</v>
      </c>
      <c r="D3152">
        <v>615</v>
      </c>
      <c r="E3152" t="s">
        <v>3632</v>
      </c>
      <c r="F3152">
        <v>145</v>
      </c>
      <c r="G3152">
        <v>208</v>
      </c>
      <c r="H3152">
        <f t="shared" si="236"/>
        <v>63</v>
      </c>
      <c r="I3152" t="str">
        <f t="shared" si="237"/>
        <v>E9X748_ECOLX/145-208</v>
      </c>
      <c r="K3152" t="e">
        <f>IF(C3152="Secretin_N, Secretin, TraK","T","N")</f>
        <v>#N/A</v>
      </c>
      <c r="L3152" t="e">
        <f>VLOOKUP(E3152,'Uniprot taxonomy'!E:J,4,FALSE)</f>
        <v>#N/A</v>
      </c>
      <c r="M3152" t="e">
        <f>LEFT(VLOOKUP(B3152,'Uniprot taxonomy'!B:R,5,FALSE))</f>
        <v>#N/A</v>
      </c>
      <c r="N3152" t="e">
        <f>VLOOKUP(B3152,'Uniprot taxonomy'!B:R,5,FALSE)</f>
        <v>#N/A</v>
      </c>
      <c r="O3152" t="e">
        <f>VLOOKUP(B3152,'Uniprot taxonomy'!B:R,6,FALSE)</f>
        <v>#N/A</v>
      </c>
      <c r="P3152" t="e">
        <f>VLOOKUP(B3152,'Uniprot taxonomy'!B:R,7,FALSE)</f>
        <v>#N/A</v>
      </c>
      <c r="Q3152" t="e">
        <f>VLOOKUP(B3152,'Uniprot taxonomy'!B:R,8,FALSE)</f>
        <v>#N/A</v>
      </c>
    </row>
    <row r="3153" spans="1:17" hidden="1" x14ac:dyDescent="0.25">
      <c r="A3153" t="s">
        <v>6383</v>
      </c>
      <c r="B3153" t="s">
        <v>6384</v>
      </c>
      <c r="C3153" t="e">
        <f>VLOOKUP('Домены Secretin_N'!B3153,'AC-Architecture'!A:C,3,FALSE)</f>
        <v>#N/A</v>
      </c>
      <c r="D3153">
        <v>615</v>
      </c>
      <c r="E3153" t="s">
        <v>3632</v>
      </c>
      <c r="F3153">
        <v>210</v>
      </c>
      <c r="G3153">
        <v>280</v>
      </c>
      <c r="H3153">
        <f t="shared" si="236"/>
        <v>70</v>
      </c>
      <c r="I3153" t="str">
        <f t="shared" si="237"/>
        <v>E9X748_ECOLX/210-280</v>
      </c>
      <c r="K3153" t="e">
        <f>IF(C3153="Secretin_N, Secretin, TraK","T","N")</f>
        <v>#N/A</v>
      </c>
      <c r="L3153" t="e">
        <f>VLOOKUP(E3153,'Uniprot taxonomy'!E:J,4,FALSE)</f>
        <v>#N/A</v>
      </c>
      <c r="M3153" t="e">
        <f>LEFT(VLOOKUP(B3153,'Uniprot taxonomy'!B:R,5,FALSE))</f>
        <v>#N/A</v>
      </c>
      <c r="N3153" t="e">
        <f>VLOOKUP(B3153,'Uniprot taxonomy'!B:R,5,FALSE)</f>
        <v>#N/A</v>
      </c>
      <c r="O3153" t="e">
        <f>VLOOKUP(B3153,'Uniprot taxonomy'!B:R,6,FALSE)</f>
        <v>#N/A</v>
      </c>
      <c r="P3153" t="e">
        <f>VLOOKUP(B3153,'Uniprot taxonomy'!B:R,7,FALSE)</f>
        <v>#N/A</v>
      </c>
      <c r="Q3153" t="e">
        <f>VLOOKUP(B3153,'Uniprot taxonomy'!B:R,8,FALSE)</f>
        <v>#N/A</v>
      </c>
    </row>
    <row r="3154" spans="1:17" hidden="1" x14ac:dyDescent="0.25">
      <c r="A3154" t="s">
        <v>6383</v>
      </c>
      <c r="B3154" t="s">
        <v>6384</v>
      </c>
      <c r="C3154" t="e">
        <f>VLOOKUP('Домены Secretin_N'!B3154,'AC-Architecture'!A:C,3,FALSE)</f>
        <v>#N/A</v>
      </c>
      <c r="D3154">
        <v>615</v>
      </c>
      <c r="E3154" t="s">
        <v>3632</v>
      </c>
      <c r="F3154">
        <v>284</v>
      </c>
      <c r="G3154">
        <v>362</v>
      </c>
      <c r="H3154">
        <f t="shared" si="236"/>
        <v>78</v>
      </c>
      <c r="I3154" t="str">
        <f t="shared" si="237"/>
        <v>E9X748_ECOLX/284-362</v>
      </c>
      <c r="K3154" t="e">
        <f>IF(C3154="Secretin_N, Secretin, TraK","T","N")</f>
        <v>#N/A</v>
      </c>
      <c r="L3154" t="e">
        <f>VLOOKUP(E3154,'Uniprot taxonomy'!E:J,4,FALSE)</f>
        <v>#N/A</v>
      </c>
      <c r="M3154" t="e">
        <f>LEFT(VLOOKUP(B3154,'Uniprot taxonomy'!B:R,5,FALSE))</f>
        <v>#N/A</v>
      </c>
      <c r="N3154" t="e">
        <f>VLOOKUP(B3154,'Uniprot taxonomy'!B:R,5,FALSE)</f>
        <v>#N/A</v>
      </c>
      <c r="O3154" t="e">
        <f>VLOOKUP(B3154,'Uniprot taxonomy'!B:R,6,FALSE)</f>
        <v>#N/A</v>
      </c>
      <c r="P3154" t="e">
        <f>VLOOKUP(B3154,'Uniprot taxonomy'!B:R,7,FALSE)</f>
        <v>#N/A</v>
      </c>
      <c r="Q3154" t="e">
        <f>VLOOKUP(B3154,'Uniprot taxonomy'!B:R,8,FALSE)</f>
        <v>#N/A</v>
      </c>
    </row>
    <row r="3155" spans="1:17" hidden="1" x14ac:dyDescent="0.25">
      <c r="A3155" t="s">
        <v>6385</v>
      </c>
      <c r="B3155" t="s">
        <v>6386</v>
      </c>
      <c r="C3155" t="e">
        <f>VLOOKUP('Домены Secretin_N'!B3155,'AC-Architecture'!A:C,3,FALSE)</f>
        <v>#N/A</v>
      </c>
      <c r="D3155">
        <v>412</v>
      </c>
      <c r="E3155" t="s">
        <v>3632</v>
      </c>
      <c r="F3155">
        <v>119</v>
      </c>
      <c r="G3155">
        <v>180</v>
      </c>
      <c r="H3155">
        <f t="shared" si="236"/>
        <v>61</v>
      </c>
      <c r="I3155" t="str">
        <f t="shared" si="237"/>
        <v>E9XDM0_ECOLX/119-180</v>
      </c>
      <c r="K3155" t="e">
        <f>IF(C3155="Secretin_N, Secretin, TraK","T","N")</f>
        <v>#N/A</v>
      </c>
      <c r="L3155" t="e">
        <f>VLOOKUP(E3155,'Uniprot taxonomy'!E:J,4,FALSE)</f>
        <v>#N/A</v>
      </c>
      <c r="M3155" t="e">
        <f>LEFT(VLOOKUP(B3155,'Uniprot taxonomy'!B:R,5,FALSE))</f>
        <v>#N/A</v>
      </c>
      <c r="N3155" t="e">
        <f>VLOOKUP(B3155,'Uniprot taxonomy'!B:R,5,FALSE)</f>
        <v>#N/A</v>
      </c>
      <c r="O3155" t="e">
        <f>VLOOKUP(B3155,'Uniprot taxonomy'!B:R,6,FALSE)</f>
        <v>#N/A</v>
      </c>
      <c r="P3155" t="e">
        <f>VLOOKUP(B3155,'Uniprot taxonomy'!B:R,7,FALSE)</f>
        <v>#N/A</v>
      </c>
      <c r="Q3155" t="e">
        <f>VLOOKUP(B3155,'Uniprot taxonomy'!B:R,8,FALSE)</f>
        <v>#N/A</v>
      </c>
    </row>
    <row r="3156" spans="1:17" hidden="1" x14ac:dyDescent="0.25">
      <c r="A3156" t="s">
        <v>6387</v>
      </c>
      <c r="B3156" t="s">
        <v>6388</v>
      </c>
      <c r="C3156" t="e">
        <f>VLOOKUP('Домены Secretin_N'!B3156,'AC-Architecture'!A:C,3,FALSE)</f>
        <v>#N/A</v>
      </c>
      <c r="D3156">
        <v>686</v>
      </c>
      <c r="E3156" t="s">
        <v>3632</v>
      </c>
      <c r="F3156">
        <v>145</v>
      </c>
      <c r="G3156">
        <v>208</v>
      </c>
      <c r="H3156">
        <f t="shared" si="236"/>
        <v>63</v>
      </c>
      <c r="I3156" t="str">
        <f t="shared" si="237"/>
        <v>E9XGV9_ECOLX/145-208</v>
      </c>
      <c r="K3156" t="e">
        <f>IF(C3156="Secretin_N, Secretin, TraK","T","N")</f>
        <v>#N/A</v>
      </c>
      <c r="L3156" t="e">
        <f>VLOOKUP(E3156,'Uniprot taxonomy'!E:J,4,FALSE)</f>
        <v>#N/A</v>
      </c>
      <c r="M3156" t="e">
        <f>LEFT(VLOOKUP(B3156,'Uniprot taxonomy'!B:R,5,FALSE))</f>
        <v>#N/A</v>
      </c>
      <c r="N3156" t="e">
        <f>VLOOKUP(B3156,'Uniprot taxonomy'!B:R,5,FALSE)</f>
        <v>#N/A</v>
      </c>
      <c r="O3156" t="e">
        <f>VLOOKUP(B3156,'Uniprot taxonomy'!B:R,6,FALSE)</f>
        <v>#N/A</v>
      </c>
      <c r="P3156" t="e">
        <f>VLOOKUP(B3156,'Uniprot taxonomy'!B:R,7,FALSE)</f>
        <v>#N/A</v>
      </c>
      <c r="Q3156" t="e">
        <f>VLOOKUP(B3156,'Uniprot taxonomy'!B:R,8,FALSE)</f>
        <v>#N/A</v>
      </c>
    </row>
    <row r="3157" spans="1:17" hidden="1" x14ac:dyDescent="0.25">
      <c r="A3157" t="s">
        <v>6387</v>
      </c>
      <c r="B3157" t="s">
        <v>6388</v>
      </c>
      <c r="C3157" t="e">
        <f>VLOOKUP('Домены Secretin_N'!B3157,'AC-Architecture'!A:C,3,FALSE)</f>
        <v>#N/A</v>
      </c>
      <c r="D3157">
        <v>686</v>
      </c>
      <c r="E3157" t="s">
        <v>3632</v>
      </c>
      <c r="F3157">
        <v>210</v>
      </c>
      <c r="G3157">
        <v>280</v>
      </c>
      <c r="H3157">
        <f t="shared" si="236"/>
        <v>70</v>
      </c>
      <c r="I3157" t="str">
        <f t="shared" si="237"/>
        <v>E9XGV9_ECOLX/210-280</v>
      </c>
      <c r="K3157" t="e">
        <f>IF(C3157="Secretin_N, Secretin, TraK","T","N")</f>
        <v>#N/A</v>
      </c>
      <c r="L3157" t="e">
        <f>VLOOKUP(E3157,'Uniprot taxonomy'!E:J,4,FALSE)</f>
        <v>#N/A</v>
      </c>
      <c r="M3157" t="e">
        <f>LEFT(VLOOKUP(B3157,'Uniprot taxonomy'!B:R,5,FALSE))</f>
        <v>#N/A</v>
      </c>
      <c r="N3157" t="e">
        <f>VLOOKUP(B3157,'Uniprot taxonomy'!B:R,5,FALSE)</f>
        <v>#N/A</v>
      </c>
      <c r="O3157" t="e">
        <f>VLOOKUP(B3157,'Uniprot taxonomy'!B:R,6,FALSE)</f>
        <v>#N/A</v>
      </c>
      <c r="P3157" t="e">
        <f>VLOOKUP(B3157,'Uniprot taxonomy'!B:R,7,FALSE)</f>
        <v>#N/A</v>
      </c>
      <c r="Q3157" t="e">
        <f>VLOOKUP(B3157,'Uniprot taxonomy'!B:R,8,FALSE)</f>
        <v>#N/A</v>
      </c>
    </row>
    <row r="3158" spans="1:17" hidden="1" x14ac:dyDescent="0.25">
      <c r="A3158" t="s">
        <v>6387</v>
      </c>
      <c r="B3158" t="s">
        <v>6388</v>
      </c>
      <c r="C3158" t="e">
        <f>VLOOKUP('Домены Secretin_N'!B3158,'AC-Architecture'!A:C,3,FALSE)</f>
        <v>#N/A</v>
      </c>
      <c r="D3158">
        <v>686</v>
      </c>
      <c r="E3158" t="s">
        <v>3632</v>
      </c>
      <c r="F3158">
        <v>284</v>
      </c>
      <c r="G3158">
        <v>362</v>
      </c>
      <c r="H3158">
        <f t="shared" si="236"/>
        <v>78</v>
      </c>
      <c r="I3158" t="str">
        <f t="shared" si="237"/>
        <v>E9XGV9_ECOLX/284-362</v>
      </c>
      <c r="K3158" t="e">
        <f>IF(C3158="Secretin_N, Secretin, TraK","T","N")</f>
        <v>#N/A</v>
      </c>
      <c r="L3158" t="e">
        <f>VLOOKUP(E3158,'Uniprot taxonomy'!E:J,4,FALSE)</f>
        <v>#N/A</v>
      </c>
      <c r="M3158" t="e">
        <f>LEFT(VLOOKUP(B3158,'Uniprot taxonomy'!B:R,5,FALSE))</f>
        <v>#N/A</v>
      </c>
      <c r="N3158" t="e">
        <f>VLOOKUP(B3158,'Uniprot taxonomy'!B:R,5,FALSE)</f>
        <v>#N/A</v>
      </c>
      <c r="O3158" t="e">
        <f>VLOOKUP(B3158,'Uniprot taxonomy'!B:R,6,FALSE)</f>
        <v>#N/A</v>
      </c>
      <c r="P3158" t="e">
        <f>VLOOKUP(B3158,'Uniprot taxonomy'!B:R,7,FALSE)</f>
        <v>#N/A</v>
      </c>
      <c r="Q3158" t="e">
        <f>VLOOKUP(B3158,'Uniprot taxonomy'!B:R,8,FALSE)</f>
        <v>#N/A</v>
      </c>
    </row>
    <row r="3159" spans="1:17" x14ac:dyDescent="0.25">
      <c r="A3159" t="s">
        <v>863</v>
      </c>
      <c r="B3159" t="s">
        <v>2162</v>
      </c>
      <c r="C3159" t="str">
        <f>VLOOKUP('Домены Secretin_N'!B3159,'AC-Architecture'!A:C,3,FALSE)</f>
        <v>Secretin_N, Secretin</v>
      </c>
      <c r="D3159">
        <v>567</v>
      </c>
      <c r="E3159" t="s">
        <v>3632</v>
      </c>
      <c r="F3159">
        <v>178</v>
      </c>
      <c r="G3159">
        <v>306</v>
      </c>
      <c r="H3159">
        <f t="shared" si="236"/>
        <v>128</v>
      </c>
      <c r="I3159" t="str">
        <f t="shared" si="237"/>
        <v>E9XHK5_ECOLX/178-306</v>
      </c>
      <c r="J3159" t="str">
        <f>CONCATENATE(K3159,"_",LEFT(O3159,3),"_",LEFT(Q3159,3),"_",B3159)</f>
        <v>N_Ent_Esc_E9XHK5</v>
      </c>
      <c r="K3159" t="str">
        <f>IF(C3159="Secretin_N, Secretin, TraK","T","N")</f>
        <v>N</v>
      </c>
      <c r="L3159" t="str">
        <f>VLOOKUP(B3159,'Uniprot taxonomy'!B:R,4,FALSE)</f>
        <v>Proteobacteria</v>
      </c>
      <c r="M3159" t="str">
        <f>LEFT(VLOOKUP(B3159,'Uniprot taxonomy'!B:R,5,FALSE))</f>
        <v>G</v>
      </c>
      <c r="N3159" t="str">
        <f>VLOOKUP(B3159,'Uniprot taxonomy'!B:R,5,FALSE)</f>
        <v>Gammaproteobacteria</v>
      </c>
      <c r="O3159" t="str">
        <f>VLOOKUP(B3159,'Uniprot taxonomy'!B:R,6,FALSE)</f>
        <v>Enterobacteriales</v>
      </c>
      <c r="P3159" t="str">
        <f>VLOOKUP(B3159,'Uniprot taxonomy'!B:R,7,FALSE)</f>
        <v>Enterobacteriaceae</v>
      </c>
      <c r="Q3159" t="str">
        <f>VLOOKUP(B3159,'Uniprot taxonomy'!B:R,8,FALSE)</f>
        <v>Escherichia</v>
      </c>
    </row>
    <row r="3160" spans="1:17" hidden="1" x14ac:dyDescent="0.25">
      <c r="A3160" t="s">
        <v>6389</v>
      </c>
      <c r="B3160" t="s">
        <v>6390</v>
      </c>
      <c r="C3160" t="e">
        <f>VLOOKUP('Домены Secretin_N'!B3160,'AC-Architecture'!A:C,3,FALSE)</f>
        <v>#N/A</v>
      </c>
      <c r="D3160">
        <v>412</v>
      </c>
      <c r="E3160" t="s">
        <v>3632</v>
      </c>
      <c r="F3160">
        <v>119</v>
      </c>
      <c r="G3160">
        <v>180</v>
      </c>
      <c r="H3160">
        <f t="shared" si="236"/>
        <v>61</v>
      </c>
      <c r="I3160" t="str">
        <f t="shared" si="237"/>
        <v>E9XTC9_ECOLX/119-180</v>
      </c>
      <c r="K3160" t="e">
        <f>IF(C3160="Secretin_N, Secretin, TraK","T","N")</f>
        <v>#N/A</v>
      </c>
      <c r="L3160" t="e">
        <f>VLOOKUP(E3160,'Uniprot taxonomy'!E:J,4,FALSE)</f>
        <v>#N/A</v>
      </c>
      <c r="M3160" t="e">
        <f>LEFT(VLOOKUP(B3160,'Uniprot taxonomy'!B:R,5,FALSE))</f>
        <v>#N/A</v>
      </c>
      <c r="N3160" t="e">
        <f>VLOOKUP(B3160,'Uniprot taxonomy'!B:R,5,FALSE)</f>
        <v>#N/A</v>
      </c>
      <c r="O3160" t="e">
        <f>VLOOKUP(B3160,'Uniprot taxonomy'!B:R,6,FALSE)</f>
        <v>#N/A</v>
      </c>
      <c r="P3160" t="e">
        <f>VLOOKUP(B3160,'Uniprot taxonomy'!B:R,7,FALSE)</f>
        <v>#N/A</v>
      </c>
      <c r="Q3160" t="e">
        <f>VLOOKUP(B3160,'Uniprot taxonomy'!B:R,8,FALSE)</f>
        <v>#N/A</v>
      </c>
    </row>
    <row r="3161" spans="1:17" hidden="1" x14ac:dyDescent="0.25">
      <c r="A3161" t="s">
        <v>6391</v>
      </c>
      <c r="B3161" t="s">
        <v>6392</v>
      </c>
      <c r="C3161" t="e">
        <f>VLOOKUP('Домены Secretin_N'!B3161,'AC-Architecture'!A:C,3,FALSE)</f>
        <v>#N/A</v>
      </c>
      <c r="D3161">
        <v>686</v>
      </c>
      <c r="E3161" t="s">
        <v>3632</v>
      </c>
      <c r="F3161">
        <v>145</v>
      </c>
      <c r="G3161">
        <v>208</v>
      </c>
      <c r="H3161">
        <f t="shared" si="236"/>
        <v>63</v>
      </c>
      <c r="I3161" t="str">
        <f t="shared" si="237"/>
        <v>E9Y2X8_ECOLX/145-208</v>
      </c>
      <c r="K3161" t="e">
        <f>IF(C3161="Secretin_N, Secretin, TraK","T","N")</f>
        <v>#N/A</v>
      </c>
      <c r="L3161" t="e">
        <f>VLOOKUP(E3161,'Uniprot taxonomy'!E:J,4,FALSE)</f>
        <v>#N/A</v>
      </c>
      <c r="M3161" t="e">
        <f>LEFT(VLOOKUP(B3161,'Uniprot taxonomy'!B:R,5,FALSE))</f>
        <v>#N/A</v>
      </c>
      <c r="N3161" t="e">
        <f>VLOOKUP(B3161,'Uniprot taxonomy'!B:R,5,FALSE)</f>
        <v>#N/A</v>
      </c>
      <c r="O3161" t="e">
        <f>VLOOKUP(B3161,'Uniprot taxonomy'!B:R,6,FALSE)</f>
        <v>#N/A</v>
      </c>
      <c r="P3161" t="e">
        <f>VLOOKUP(B3161,'Uniprot taxonomy'!B:R,7,FALSE)</f>
        <v>#N/A</v>
      </c>
      <c r="Q3161" t="e">
        <f>VLOOKUP(B3161,'Uniprot taxonomy'!B:R,8,FALSE)</f>
        <v>#N/A</v>
      </c>
    </row>
    <row r="3162" spans="1:17" hidden="1" x14ac:dyDescent="0.25">
      <c r="A3162" t="s">
        <v>6391</v>
      </c>
      <c r="B3162" t="s">
        <v>6392</v>
      </c>
      <c r="C3162" t="e">
        <f>VLOOKUP('Домены Secretin_N'!B3162,'AC-Architecture'!A:C,3,FALSE)</f>
        <v>#N/A</v>
      </c>
      <c r="D3162">
        <v>686</v>
      </c>
      <c r="E3162" t="s">
        <v>3632</v>
      </c>
      <c r="F3162">
        <v>210</v>
      </c>
      <c r="G3162">
        <v>280</v>
      </c>
      <c r="H3162">
        <f t="shared" si="236"/>
        <v>70</v>
      </c>
      <c r="I3162" t="str">
        <f t="shared" si="237"/>
        <v>E9Y2X8_ECOLX/210-280</v>
      </c>
      <c r="K3162" t="e">
        <f>IF(C3162="Secretin_N, Secretin, TraK","T","N")</f>
        <v>#N/A</v>
      </c>
      <c r="L3162" t="e">
        <f>VLOOKUP(E3162,'Uniprot taxonomy'!E:J,4,FALSE)</f>
        <v>#N/A</v>
      </c>
      <c r="M3162" t="e">
        <f>LEFT(VLOOKUP(B3162,'Uniprot taxonomy'!B:R,5,FALSE))</f>
        <v>#N/A</v>
      </c>
      <c r="N3162" t="e">
        <f>VLOOKUP(B3162,'Uniprot taxonomy'!B:R,5,FALSE)</f>
        <v>#N/A</v>
      </c>
      <c r="O3162" t="e">
        <f>VLOOKUP(B3162,'Uniprot taxonomy'!B:R,6,FALSE)</f>
        <v>#N/A</v>
      </c>
      <c r="P3162" t="e">
        <f>VLOOKUP(B3162,'Uniprot taxonomy'!B:R,7,FALSE)</f>
        <v>#N/A</v>
      </c>
      <c r="Q3162" t="e">
        <f>VLOOKUP(B3162,'Uniprot taxonomy'!B:R,8,FALSE)</f>
        <v>#N/A</v>
      </c>
    </row>
    <row r="3163" spans="1:17" hidden="1" x14ac:dyDescent="0.25">
      <c r="A3163" t="s">
        <v>6391</v>
      </c>
      <c r="B3163" t="s">
        <v>6392</v>
      </c>
      <c r="C3163" t="e">
        <f>VLOOKUP('Домены Secretin_N'!B3163,'AC-Architecture'!A:C,3,FALSE)</f>
        <v>#N/A</v>
      </c>
      <c r="D3163">
        <v>686</v>
      </c>
      <c r="E3163" t="s">
        <v>3632</v>
      </c>
      <c r="F3163">
        <v>284</v>
      </c>
      <c r="G3163">
        <v>362</v>
      </c>
      <c r="H3163">
        <f t="shared" si="236"/>
        <v>78</v>
      </c>
      <c r="I3163" t="str">
        <f t="shared" si="237"/>
        <v>E9Y2X8_ECOLX/284-362</v>
      </c>
      <c r="K3163" t="e">
        <f>IF(C3163="Secretin_N, Secretin, TraK","T","N")</f>
        <v>#N/A</v>
      </c>
      <c r="L3163" t="e">
        <f>VLOOKUP(E3163,'Uniprot taxonomy'!E:J,4,FALSE)</f>
        <v>#N/A</v>
      </c>
      <c r="M3163" t="e">
        <f>LEFT(VLOOKUP(B3163,'Uniprot taxonomy'!B:R,5,FALSE))</f>
        <v>#N/A</v>
      </c>
      <c r="N3163" t="e">
        <f>VLOOKUP(B3163,'Uniprot taxonomy'!B:R,5,FALSE)</f>
        <v>#N/A</v>
      </c>
      <c r="O3163" t="e">
        <f>VLOOKUP(B3163,'Uniprot taxonomy'!B:R,6,FALSE)</f>
        <v>#N/A</v>
      </c>
      <c r="P3163" t="e">
        <f>VLOOKUP(B3163,'Uniprot taxonomy'!B:R,7,FALSE)</f>
        <v>#N/A</v>
      </c>
      <c r="Q3163" t="e">
        <f>VLOOKUP(B3163,'Uniprot taxonomy'!B:R,8,FALSE)</f>
        <v>#N/A</v>
      </c>
    </row>
    <row r="3164" spans="1:17" hidden="1" x14ac:dyDescent="0.25">
      <c r="A3164" t="s">
        <v>6393</v>
      </c>
      <c r="B3164" t="s">
        <v>6394</v>
      </c>
      <c r="C3164" t="e">
        <f>VLOOKUP('Домены Secretin_N'!B3164,'AC-Architecture'!A:C,3,FALSE)</f>
        <v>#N/A</v>
      </c>
      <c r="D3164">
        <v>412</v>
      </c>
      <c r="E3164" t="s">
        <v>3632</v>
      </c>
      <c r="F3164">
        <v>119</v>
      </c>
      <c r="G3164">
        <v>180</v>
      </c>
      <c r="H3164">
        <f t="shared" si="236"/>
        <v>61</v>
      </c>
      <c r="I3164" t="str">
        <f t="shared" si="237"/>
        <v>E9Y6G0_ECOLX/119-180</v>
      </c>
      <c r="K3164" t="e">
        <f>IF(C3164="Secretin_N, Secretin, TraK","T","N")</f>
        <v>#N/A</v>
      </c>
      <c r="L3164" t="e">
        <f>VLOOKUP(E3164,'Uniprot taxonomy'!E:J,4,FALSE)</f>
        <v>#N/A</v>
      </c>
      <c r="M3164" t="e">
        <f>LEFT(VLOOKUP(B3164,'Uniprot taxonomy'!B:R,5,FALSE))</f>
        <v>#N/A</v>
      </c>
      <c r="N3164" t="e">
        <f>VLOOKUP(B3164,'Uniprot taxonomy'!B:R,5,FALSE)</f>
        <v>#N/A</v>
      </c>
      <c r="O3164" t="e">
        <f>VLOOKUP(B3164,'Uniprot taxonomy'!B:R,6,FALSE)</f>
        <v>#N/A</v>
      </c>
      <c r="P3164" t="e">
        <f>VLOOKUP(B3164,'Uniprot taxonomy'!B:R,7,FALSE)</f>
        <v>#N/A</v>
      </c>
      <c r="Q3164" t="e">
        <f>VLOOKUP(B3164,'Uniprot taxonomy'!B:R,8,FALSE)</f>
        <v>#N/A</v>
      </c>
    </row>
    <row r="3165" spans="1:17" hidden="1" x14ac:dyDescent="0.25">
      <c r="A3165" t="s">
        <v>6395</v>
      </c>
      <c r="B3165" t="s">
        <v>6396</v>
      </c>
      <c r="C3165" t="e">
        <f>VLOOKUP('Домены Secretin_N'!B3165,'AC-Architecture'!A:C,3,FALSE)</f>
        <v>#N/A</v>
      </c>
      <c r="D3165">
        <v>654</v>
      </c>
      <c r="E3165" t="s">
        <v>3632</v>
      </c>
      <c r="F3165">
        <v>131</v>
      </c>
      <c r="G3165">
        <v>193</v>
      </c>
      <c r="H3165">
        <f t="shared" si="236"/>
        <v>62</v>
      </c>
      <c r="I3165" t="str">
        <f t="shared" si="237"/>
        <v>E9Y6N0_ECOLX/131-193</v>
      </c>
      <c r="K3165" t="e">
        <f>IF(C3165="Secretin_N, Secretin, TraK","T","N")</f>
        <v>#N/A</v>
      </c>
      <c r="L3165" t="e">
        <f>VLOOKUP(E3165,'Uniprot taxonomy'!E:J,4,FALSE)</f>
        <v>#N/A</v>
      </c>
      <c r="M3165" t="e">
        <f>LEFT(VLOOKUP(B3165,'Uniprot taxonomy'!B:R,5,FALSE))</f>
        <v>#N/A</v>
      </c>
      <c r="N3165" t="e">
        <f>VLOOKUP(B3165,'Uniprot taxonomy'!B:R,5,FALSE)</f>
        <v>#N/A</v>
      </c>
      <c r="O3165" t="e">
        <f>VLOOKUP(B3165,'Uniprot taxonomy'!B:R,6,FALSE)</f>
        <v>#N/A</v>
      </c>
      <c r="P3165" t="e">
        <f>VLOOKUP(B3165,'Uniprot taxonomy'!B:R,7,FALSE)</f>
        <v>#N/A</v>
      </c>
      <c r="Q3165" t="e">
        <f>VLOOKUP(B3165,'Uniprot taxonomy'!B:R,8,FALSE)</f>
        <v>#N/A</v>
      </c>
    </row>
    <row r="3166" spans="1:17" hidden="1" x14ac:dyDescent="0.25">
      <c r="A3166" t="s">
        <v>6395</v>
      </c>
      <c r="B3166" t="s">
        <v>6396</v>
      </c>
      <c r="C3166" t="e">
        <f>VLOOKUP('Домены Secretin_N'!B3166,'AC-Architecture'!A:C,3,FALSE)</f>
        <v>#N/A</v>
      </c>
      <c r="D3166">
        <v>654</v>
      </c>
      <c r="E3166" t="s">
        <v>3632</v>
      </c>
      <c r="F3166">
        <v>196</v>
      </c>
      <c r="G3166">
        <v>268</v>
      </c>
      <c r="H3166">
        <f t="shared" si="236"/>
        <v>72</v>
      </c>
      <c r="I3166" t="str">
        <f t="shared" si="237"/>
        <v>E9Y6N0_ECOLX/196-268</v>
      </c>
      <c r="K3166" t="e">
        <f>IF(C3166="Secretin_N, Secretin, TraK","T","N")</f>
        <v>#N/A</v>
      </c>
      <c r="L3166" t="e">
        <f>VLOOKUP(E3166,'Uniprot taxonomy'!E:J,4,FALSE)</f>
        <v>#N/A</v>
      </c>
      <c r="M3166" t="e">
        <f>LEFT(VLOOKUP(B3166,'Uniprot taxonomy'!B:R,5,FALSE))</f>
        <v>#N/A</v>
      </c>
      <c r="N3166" t="e">
        <f>VLOOKUP(B3166,'Uniprot taxonomy'!B:R,5,FALSE)</f>
        <v>#N/A</v>
      </c>
      <c r="O3166" t="e">
        <f>VLOOKUP(B3166,'Uniprot taxonomy'!B:R,6,FALSE)</f>
        <v>#N/A</v>
      </c>
      <c r="P3166" t="e">
        <f>VLOOKUP(B3166,'Uniprot taxonomy'!B:R,7,FALSE)</f>
        <v>#N/A</v>
      </c>
      <c r="Q3166" t="e">
        <f>VLOOKUP(B3166,'Uniprot taxonomy'!B:R,8,FALSE)</f>
        <v>#N/A</v>
      </c>
    </row>
    <row r="3167" spans="1:17" hidden="1" x14ac:dyDescent="0.25">
      <c r="A3167" t="s">
        <v>6395</v>
      </c>
      <c r="B3167" t="s">
        <v>6396</v>
      </c>
      <c r="C3167" t="e">
        <f>VLOOKUP('Домены Secretin_N'!B3167,'AC-Architecture'!A:C,3,FALSE)</f>
        <v>#N/A</v>
      </c>
      <c r="D3167">
        <v>654</v>
      </c>
      <c r="E3167" t="s">
        <v>3632</v>
      </c>
      <c r="F3167">
        <v>272</v>
      </c>
      <c r="G3167">
        <v>351</v>
      </c>
      <c r="H3167">
        <f t="shared" si="236"/>
        <v>79</v>
      </c>
      <c r="I3167" t="str">
        <f t="shared" si="237"/>
        <v>E9Y6N0_ECOLX/272-351</v>
      </c>
      <c r="K3167" t="e">
        <f>IF(C3167="Secretin_N, Secretin, TraK","T","N")</f>
        <v>#N/A</v>
      </c>
      <c r="L3167" t="e">
        <f>VLOOKUP(E3167,'Uniprot taxonomy'!E:J,4,FALSE)</f>
        <v>#N/A</v>
      </c>
      <c r="M3167" t="e">
        <f>LEFT(VLOOKUP(B3167,'Uniprot taxonomy'!B:R,5,FALSE))</f>
        <v>#N/A</v>
      </c>
      <c r="N3167" t="e">
        <f>VLOOKUP(B3167,'Uniprot taxonomy'!B:R,5,FALSE)</f>
        <v>#N/A</v>
      </c>
      <c r="O3167" t="e">
        <f>VLOOKUP(B3167,'Uniprot taxonomy'!B:R,6,FALSE)</f>
        <v>#N/A</v>
      </c>
      <c r="P3167" t="e">
        <f>VLOOKUP(B3167,'Uniprot taxonomy'!B:R,7,FALSE)</f>
        <v>#N/A</v>
      </c>
      <c r="Q3167" t="e">
        <f>VLOOKUP(B3167,'Uniprot taxonomy'!B:R,8,FALSE)</f>
        <v>#N/A</v>
      </c>
    </row>
    <row r="3168" spans="1:17" hidden="1" x14ac:dyDescent="0.25">
      <c r="A3168" t="s">
        <v>6397</v>
      </c>
      <c r="B3168" t="s">
        <v>6398</v>
      </c>
      <c r="C3168" t="e">
        <f>VLOOKUP('Домены Secretin_N'!B3168,'AC-Architecture'!A:C,3,FALSE)</f>
        <v>#N/A</v>
      </c>
      <c r="D3168">
        <v>686</v>
      </c>
      <c r="E3168" t="s">
        <v>3632</v>
      </c>
      <c r="F3168">
        <v>145</v>
      </c>
      <c r="G3168">
        <v>208</v>
      </c>
      <c r="H3168">
        <f t="shared" si="236"/>
        <v>63</v>
      </c>
      <c r="I3168" t="str">
        <f t="shared" si="237"/>
        <v>E9YEX0_ECOLX/145-208</v>
      </c>
      <c r="K3168" t="e">
        <f>IF(C3168="Secretin_N, Secretin, TraK","T","N")</f>
        <v>#N/A</v>
      </c>
      <c r="L3168" t="e">
        <f>VLOOKUP(E3168,'Uniprot taxonomy'!E:J,4,FALSE)</f>
        <v>#N/A</v>
      </c>
      <c r="M3168" t="e">
        <f>LEFT(VLOOKUP(B3168,'Uniprot taxonomy'!B:R,5,FALSE))</f>
        <v>#N/A</v>
      </c>
      <c r="N3168" t="e">
        <f>VLOOKUP(B3168,'Uniprot taxonomy'!B:R,5,FALSE)</f>
        <v>#N/A</v>
      </c>
      <c r="O3168" t="e">
        <f>VLOOKUP(B3168,'Uniprot taxonomy'!B:R,6,FALSE)</f>
        <v>#N/A</v>
      </c>
      <c r="P3168" t="e">
        <f>VLOOKUP(B3168,'Uniprot taxonomy'!B:R,7,FALSE)</f>
        <v>#N/A</v>
      </c>
      <c r="Q3168" t="e">
        <f>VLOOKUP(B3168,'Uniprot taxonomy'!B:R,8,FALSE)</f>
        <v>#N/A</v>
      </c>
    </row>
    <row r="3169" spans="1:17" hidden="1" x14ac:dyDescent="0.25">
      <c r="A3169" t="s">
        <v>6397</v>
      </c>
      <c r="B3169" t="s">
        <v>6398</v>
      </c>
      <c r="C3169" t="e">
        <f>VLOOKUP('Домены Secretin_N'!B3169,'AC-Architecture'!A:C,3,FALSE)</f>
        <v>#N/A</v>
      </c>
      <c r="D3169">
        <v>686</v>
      </c>
      <c r="E3169" t="s">
        <v>3632</v>
      </c>
      <c r="F3169">
        <v>210</v>
      </c>
      <c r="G3169">
        <v>280</v>
      </c>
      <c r="H3169">
        <f t="shared" si="236"/>
        <v>70</v>
      </c>
      <c r="I3169" t="str">
        <f t="shared" si="237"/>
        <v>E9YEX0_ECOLX/210-280</v>
      </c>
      <c r="K3169" t="e">
        <f>IF(C3169="Secretin_N, Secretin, TraK","T","N")</f>
        <v>#N/A</v>
      </c>
      <c r="L3169" t="e">
        <f>VLOOKUP(E3169,'Uniprot taxonomy'!E:J,4,FALSE)</f>
        <v>#N/A</v>
      </c>
      <c r="M3169" t="e">
        <f>LEFT(VLOOKUP(B3169,'Uniprot taxonomy'!B:R,5,FALSE))</f>
        <v>#N/A</v>
      </c>
      <c r="N3169" t="e">
        <f>VLOOKUP(B3169,'Uniprot taxonomy'!B:R,5,FALSE)</f>
        <v>#N/A</v>
      </c>
      <c r="O3169" t="e">
        <f>VLOOKUP(B3169,'Uniprot taxonomy'!B:R,6,FALSE)</f>
        <v>#N/A</v>
      </c>
      <c r="P3169" t="e">
        <f>VLOOKUP(B3169,'Uniprot taxonomy'!B:R,7,FALSE)</f>
        <v>#N/A</v>
      </c>
      <c r="Q3169" t="e">
        <f>VLOOKUP(B3169,'Uniprot taxonomy'!B:R,8,FALSE)</f>
        <v>#N/A</v>
      </c>
    </row>
    <row r="3170" spans="1:17" hidden="1" x14ac:dyDescent="0.25">
      <c r="A3170" t="s">
        <v>6397</v>
      </c>
      <c r="B3170" t="s">
        <v>6398</v>
      </c>
      <c r="C3170" t="e">
        <f>VLOOKUP('Домены Secretin_N'!B3170,'AC-Architecture'!A:C,3,FALSE)</f>
        <v>#N/A</v>
      </c>
      <c r="D3170">
        <v>686</v>
      </c>
      <c r="E3170" t="s">
        <v>3632</v>
      </c>
      <c r="F3170">
        <v>284</v>
      </c>
      <c r="G3170">
        <v>362</v>
      </c>
      <c r="H3170">
        <f t="shared" si="236"/>
        <v>78</v>
      </c>
      <c r="I3170" t="str">
        <f t="shared" si="237"/>
        <v>E9YEX0_ECOLX/284-362</v>
      </c>
      <c r="K3170" t="e">
        <f>IF(C3170="Secretin_N, Secretin, TraK","T","N")</f>
        <v>#N/A</v>
      </c>
      <c r="L3170" t="e">
        <f>VLOOKUP(E3170,'Uniprot taxonomy'!E:J,4,FALSE)</f>
        <v>#N/A</v>
      </c>
      <c r="M3170" t="e">
        <f>LEFT(VLOOKUP(B3170,'Uniprot taxonomy'!B:R,5,FALSE))</f>
        <v>#N/A</v>
      </c>
      <c r="N3170" t="e">
        <f>VLOOKUP(B3170,'Uniprot taxonomy'!B:R,5,FALSE)</f>
        <v>#N/A</v>
      </c>
      <c r="O3170" t="e">
        <f>VLOOKUP(B3170,'Uniprot taxonomy'!B:R,6,FALSE)</f>
        <v>#N/A</v>
      </c>
      <c r="P3170" t="e">
        <f>VLOOKUP(B3170,'Uniprot taxonomy'!B:R,7,FALSE)</f>
        <v>#N/A</v>
      </c>
      <c r="Q3170" t="e">
        <f>VLOOKUP(B3170,'Uniprot taxonomy'!B:R,8,FALSE)</f>
        <v>#N/A</v>
      </c>
    </row>
    <row r="3171" spans="1:17" hidden="1" x14ac:dyDescent="0.25">
      <c r="A3171" t="s">
        <v>6399</v>
      </c>
      <c r="B3171" t="s">
        <v>6400</v>
      </c>
      <c r="C3171" t="e">
        <f>VLOOKUP('Домены Secretin_N'!B3171,'AC-Architecture'!A:C,3,FALSE)</f>
        <v>#N/A</v>
      </c>
      <c r="D3171">
        <v>654</v>
      </c>
      <c r="E3171" t="s">
        <v>3632</v>
      </c>
      <c r="F3171">
        <v>131</v>
      </c>
      <c r="G3171">
        <v>193</v>
      </c>
      <c r="H3171">
        <f t="shared" si="236"/>
        <v>62</v>
      </c>
      <c r="I3171" t="str">
        <f t="shared" si="237"/>
        <v>E9YJM2_ECOLX/131-193</v>
      </c>
      <c r="K3171" t="e">
        <f>IF(C3171="Secretin_N, Secretin, TraK","T","N")</f>
        <v>#N/A</v>
      </c>
      <c r="L3171" t="e">
        <f>VLOOKUP(E3171,'Uniprot taxonomy'!E:J,4,FALSE)</f>
        <v>#N/A</v>
      </c>
      <c r="M3171" t="e">
        <f>LEFT(VLOOKUP(B3171,'Uniprot taxonomy'!B:R,5,FALSE))</f>
        <v>#N/A</v>
      </c>
      <c r="N3171" t="e">
        <f>VLOOKUP(B3171,'Uniprot taxonomy'!B:R,5,FALSE)</f>
        <v>#N/A</v>
      </c>
      <c r="O3171" t="e">
        <f>VLOOKUP(B3171,'Uniprot taxonomy'!B:R,6,FALSE)</f>
        <v>#N/A</v>
      </c>
      <c r="P3171" t="e">
        <f>VLOOKUP(B3171,'Uniprot taxonomy'!B:R,7,FALSE)</f>
        <v>#N/A</v>
      </c>
      <c r="Q3171" t="e">
        <f>VLOOKUP(B3171,'Uniprot taxonomy'!B:R,8,FALSE)</f>
        <v>#N/A</v>
      </c>
    </row>
    <row r="3172" spans="1:17" hidden="1" x14ac:dyDescent="0.25">
      <c r="A3172" t="s">
        <v>6399</v>
      </c>
      <c r="B3172" t="s">
        <v>6400</v>
      </c>
      <c r="C3172" t="e">
        <f>VLOOKUP('Домены Secretin_N'!B3172,'AC-Architecture'!A:C,3,FALSE)</f>
        <v>#N/A</v>
      </c>
      <c r="D3172">
        <v>654</v>
      </c>
      <c r="E3172" t="s">
        <v>3632</v>
      </c>
      <c r="F3172">
        <v>196</v>
      </c>
      <c r="G3172">
        <v>268</v>
      </c>
      <c r="H3172">
        <f t="shared" si="236"/>
        <v>72</v>
      </c>
      <c r="I3172" t="str">
        <f t="shared" si="237"/>
        <v>E9YJM2_ECOLX/196-268</v>
      </c>
      <c r="K3172" t="e">
        <f>IF(C3172="Secretin_N, Secretin, TraK","T","N")</f>
        <v>#N/A</v>
      </c>
      <c r="L3172" t="e">
        <f>VLOOKUP(E3172,'Uniprot taxonomy'!E:J,4,FALSE)</f>
        <v>#N/A</v>
      </c>
      <c r="M3172" t="e">
        <f>LEFT(VLOOKUP(B3172,'Uniprot taxonomy'!B:R,5,FALSE))</f>
        <v>#N/A</v>
      </c>
      <c r="N3172" t="e">
        <f>VLOOKUP(B3172,'Uniprot taxonomy'!B:R,5,FALSE)</f>
        <v>#N/A</v>
      </c>
      <c r="O3172" t="e">
        <f>VLOOKUP(B3172,'Uniprot taxonomy'!B:R,6,FALSE)</f>
        <v>#N/A</v>
      </c>
      <c r="P3172" t="e">
        <f>VLOOKUP(B3172,'Uniprot taxonomy'!B:R,7,FALSE)</f>
        <v>#N/A</v>
      </c>
      <c r="Q3172" t="e">
        <f>VLOOKUP(B3172,'Uniprot taxonomy'!B:R,8,FALSE)</f>
        <v>#N/A</v>
      </c>
    </row>
    <row r="3173" spans="1:17" hidden="1" x14ac:dyDescent="0.25">
      <c r="A3173" t="s">
        <v>6399</v>
      </c>
      <c r="B3173" t="s">
        <v>6400</v>
      </c>
      <c r="C3173" t="e">
        <f>VLOOKUP('Домены Secretin_N'!B3173,'AC-Architecture'!A:C,3,FALSE)</f>
        <v>#N/A</v>
      </c>
      <c r="D3173">
        <v>654</v>
      </c>
      <c r="E3173" t="s">
        <v>3632</v>
      </c>
      <c r="F3173">
        <v>272</v>
      </c>
      <c r="G3173">
        <v>351</v>
      </c>
      <c r="H3173">
        <f t="shared" si="236"/>
        <v>79</v>
      </c>
      <c r="I3173" t="str">
        <f t="shared" si="237"/>
        <v>E9YJM2_ECOLX/272-351</v>
      </c>
      <c r="K3173" t="e">
        <f>IF(C3173="Secretin_N, Secretin, TraK","T","N")</f>
        <v>#N/A</v>
      </c>
      <c r="L3173" t="e">
        <f>VLOOKUP(E3173,'Uniprot taxonomy'!E:J,4,FALSE)</f>
        <v>#N/A</v>
      </c>
      <c r="M3173" t="e">
        <f>LEFT(VLOOKUP(B3173,'Uniprot taxonomy'!B:R,5,FALSE))</f>
        <v>#N/A</v>
      </c>
      <c r="N3173" t="e">
        <f>VLOOKUP(B3173,'Uniprot taxonomy'!B:R,5,FALSE)</f>
        <v>#N/A</v>
      </c>
      <c r="O3173" t="e">
        <f>VLOOKUP(B3173,'Uniprot taxonomy'!B:R,6,FALSE)</f>
        <v>#N/A</v>
      </c>
      <c r="P3173" t="e">
        <f>VLOOKUP(B3173,'Uniprot taxonomy'!B:R,7,FALSE)</f>
        <v>#N/A</v>
      </c>
      <c r="Q3173" t="e">
        <f>VLOOKUP(B3173,'Uniprot taxonomy'!B:R,8,FALSE)</f>
        <v>#N/A</v>
      </c>
    </row>
    <row r="3174" spans="1:17" hidden="1" x14ac:dyDescent="0.25">
      <c r="A3174" t="s">
        <v>6401</v>
      </c>
      <c r="B3174" t="s">
        <v>6402</v>
      </c>
      <c r="C3174" t="e">
        <f>VLOOKUP('Домены Secretin_N'!B3174,'AC-Architecture'!A:C,3,FALSE)</f>
        <v>#N/A</v>
      </c>
      <c r="D3174">
        <v>412</v>
      </c>
      <c r="E3174" t="s">
        <v>3632</v>
      </c>
      <c r="F3174">
        <v>119</v>
      </c>
      <c r="G3174">
        <v>180</v>
      </c>
      <c r="H3174">
        <f t="shared" si="236"/>
        <v>61</v>
      </c>
      <c r="I3174" t="str">
        <f t="shared" si="237"/>
        <v>E9YJU4_ECOLX/119-180</v>
      </c>
      <c r="K3174" t="e">
        <f>IF(C3174="Secretin_N, Secretin, TraK","T","N")</f>
        <v>#N/A</v>
      </c>
      <c r="L3174" t="e">
        <f>VLOOKUP(E3174,'Uniprot taxonomy'!E:J,4,FALSE)</f>
        <v>#N/A</v>
      </c>
      <c r="M3174" t="e">
        <f>LEFT(VLOOKUP(B3174,'Uniprot taxonomy'!B:R,5,FALSE))</f>
        <v>#N/A</v>
      </c>
      <c r="N3174" t="e">
        <f>VLOOKUP(B3174,'Uniprot taxonomy'!B:R,5,FALSE)</f>
        <v>#N/A</v>
      </c>
      <c r="O3174" t="e">
        <f>VLOOKUP(B3174,'Uniprot taxonomy'!B:R,6,FALSE)</f>
        <v>#N/A</v>
      </c>
      <c r="P3174" t="e">
        <f>VLOOKUP(B3174,'Uniprot taxonomy'!B:R,7,FALSE)</f>
        <v>#N/A</v>
      </c>
      <c r="Q3174" t="e">
        <f>VLOOKUP(B3174,'Uniprot taxonomy'!B:R,8,FALSE)</f>
        <v>#N/A</v>
      </c>
    </row>
    <row r="3175" spans="1:17" x14ac:dyDescent="0.25">
      <c r="A3175" t="s">
        <v>864</v>
      </c>
      <c r="B3175" t="s">
        <v>2163</v>
      </c>
      <c r="C3175" t="str">
        <f>VLOOKUP('Домены Secretin_N'!B3175,'AC-Architecture'!A:C,3,FALSE)</f>
        <v>Secretin_N, Secretin</v>
      </c>
      <c r="D3175">
        <v>567</v>
      </c>
      <c r="E3175" t="s">
        <v>3632</v>
      </c>
      <c r="F3175">
        <v>178</v>
      </c>
      <c r="G3175">
        <v>306</v>
      </c>
      <c r="H3175">
        <f t="shared" si="236"/>
        <v>128</v>
      </c>
      <c r="I3175" t="str">
        <f t="shared" si="237"/>
        <v>E9YTV4_ECOLX/178-306</v>
      </c>
      <c r="J3175" t="str">
        <f>CONCATENATE(K3175,"_",LEFT(O3175,3),"_",LEFT(Q3175,3),"_",B3175)</f>
        <v>N_Ent_Esc_E9YTV4</v>
      </c>
      <c r="K3175" t="str">
        <f>IF(C3175="Secretin_N, Secretin, TraK","T","N")</f>
        <v>N</v>
      </c>
      <c r="L3175" t="str">
        <f>VLOOKUP(B3175,'Uniprot taxonomy'!B:R,4,FALSE)</f>
        <v>Proteobacteria</v>
      </c>
      <c r="M3175" t="str">
        <f>LEFT(VLOOKUP(B3175,'Uniprot taxonomy'!B:R,5,FALSE))</f>
        <v>G</v>
      </c>
      <c r="N3175" t="str">
        <f>VLOOKUP(B3175,'Uniprot taxonomy'!B:R,5,FALSE)</f>
        <v>Gammaproteobacteria</v>
      </c>
      <c r="O3175" t="str">
        <f>VLOOKUP(B3175,'Uniprot taxonomy'!B:R,6,FALSE)</f>
        <v>Enterobacteriales</v>
      </c>
      <c r="P3175" t="str">
        <f>VLOOKUP(B3175,'Uniprot taxonomy'!B:R,7,FALSE)</f>
        <v>Enterobacteriaceae</v>
      </c>
      <c r="Q3175" t="str">
        <f>VLOOKUP(B3175,'Uniprot taxonomy'!B:R,8,FALSE)</f>
        <v>Escherichia</v>
      </c>
    </row>
    <row r="3176" spans="1:17" hidden="1" x14ac:dyDescent="0.25">
      <c r="A3176" t="s">
        <v>6403</v>
      </c>
      <c r="B3176" t="s">
        <v>6404</v>
      </c>
      <c r="C3176" t="e">
        <f>VLOOKUP('Домены Secretin_N'!B3176,'AC-Architecture'!A:C,3,FALSE)</f>
        <v>#N/A</v>
      </c>
      <c r="D3176">
        <v>686</v>
      </c>
      <c r="E3176" t="s">
        <v>3632</v>
      </c>
      <c r="F3176">
        <v>145</v>
      </c>
      <c r="G3176">
        <v>208</v>
      </c>
      <c r="H3176">
        <f t="shared" si="236"/>
        <v>63</v>
      </c>
      <c r="I3176" t="str">
        <f t="shared" si="237"/>
        <v>E9YU71_ECOLX/145-208</v>
      </c>
      <c r="K3176" t="e">
        <f>IF(C3176="Secretin_N, Secretin, TraK","T","N")</f>
        <v>#N/A</v>
      </c>
      <c r="L3176" t="e">
        <f>VLOOKUP(E3176,'Uniprot taxonomy'!E:J,4,FALSE)</f>
        <v>#N/A</v>
      </c>
      <c r="M3176" t="e">
        <f>LEFT(VLOOKUP(B3176,'Uniprot taxonomy'!B:R,5,FALSE))</f>
        <v>#N/A</v>
      </c>
      <c r="N3176" t="e">
        <f>VLOOKUP(B3176,'Uniprot taxonomy'!B:R,5,FALSE)</f>
        <v>#N/A</v>
      </c>
      <c r="O3176" t="e">
        <f>VLOOKUP(B3176,'Uniprot taxonomy'!B:R,6,FALSE)</f>
        <v>#N/A</v>
      </c>
      <c r="P3176" t="e">
        <f>VLOOKUP(B3176,'Uniprot taxonomy'!B:R,7,FALSE)</f>
        <v>#N/A</v>
      </c>
      <c r="Q3176" t="e">
        <f>VLOOKUP(B3176,'Uniprot taxonomy'!B:R,8,FALSE)</f>
        <v>#N/A</v>
      </c>
    </row>
    <row r="3177" spans="1:17" hidden="1" x14ac:dyDescent="0.25">
      <c r="A3177" t="s">
        <v>6403</v>
      </c>
      <c r="B3177" t="s">
        <v>6404</v>
      </c>
      <c r="C3177" t="e">
        <f>VLOOKUP('Домены Secretin_N'!B3177,'AC-Architecture'!A:C,3,FALSE)</f>
        <v>#N/A</v>
      </c>
      <c r="D3177">
        <v>686</v>
      </c>
      <c r="E3177" t="s">
        <v>3632</v>
      </c>
      <c r="F3177">
        <v>210</v>
      </c>
      <c r="G3177">
        <v>280</v>
      </c>
      <c r="H3177">
        <f t="shared" si="236"/>
        <v>70</v>
      </c>
      <c r="I3177" t="str">
        <f t="shared" si="237"/>
        <v>E9YU71_ECOLX/210-280</v>
      </c>
      <c r="K3177" t="e">
        <f>IF(C3177="Secretin_N, Secretin, TraK","T","N")</f>
        <v>#N/A</v>
      </c>
      <c r="L3177" t="e">
        <f>VLOOKUP(E3177,'Uniprot taxonomy'!E:J,4,FALSE)</f>
        <v>#N/A</v>
      </c>
      <c r="M3177" t="e">
        <f>LEFT(VLOOKUP(B3177,'Uniprot taxonomy'!B:R,5,FALSE))</f>
        <v>#N/A</v>
      </c>
      <c r="N3177" t="e">
        <f>VLOOKUP(B3177,'Uniprot taxonomy'!B:R,5,FALSE)</f>
        <v>#N/A</v>
      </c>
      <c r="O3177" t="e">
        <f>VLOOKUP(B3177,'Uniprot taxonomy'!B:R,6,FALSE)</f>
        <v>#N/A</v>
      </c>
      <c r="P3177" t="e">
        <f>VLOOKUP(B3177,'Uniprot taxonomy'!B:R,7,FALSE)</f>
        <v>#N/A</v>
      </c>
      <c r="Q3177" t="e">
        <f>VLOOKUP(B3177,'Uniprot taxonomy'!B:R,8,FALSE)</f>
        <v>#N/A</v>
      </c>
    </row>
    <row r="3178" spans="1:17" hidden="1" x14ac:dyDescent="0.25">
      <c r="A3178" t="s">
        <v>6403</v>
      </c>
      <c r="B3178" t="s">
        <v>6404</v>
      </c>
      <c r="C3178" t="e">
        <f>VLOOKUP('Домены Secretin_N'!B3178,'AC-Architecture'!A:C,3,FALSE)</f>
        <v>#N/A</v>
      </c>
      <c r="D3178">
        <v>686</v>
      </c>
      <c r="E3178" t="s">
        <v>3632</v>
      </c>
      <c r="F3178">
        <v>284</v>
      </c>
      <c r="G3178">
        <v>362</v>
      </c>
      <c r="H3178">
        <f t="shared" si="236"/>
        <v>78</v>
      </c>
      <c r="I3178" t="str">
        <f t="shared" si="237"/>
        <v>E9YU71_ECOLX/284-362</v>
      </c>
      <c r="K3178" t="e">
        <f>IF(C3178="Secretin_N, Secretin, TraK","T","N")</f>
        <v>#N/A</v>
      </c>
      <c r="L3178" t="e">
        <f>VLOOKUP(E3178,'Uniprot taxonomy'!E:J,4,FALSE)</f>
        <v>#N/A</v>
      </c>
      <c r="M3178" t="e">
        <f>LEFT(VLOOKUP(B3178,'Uniprot taxonomy'!B:R,5,FALSE))</f>
        <v>#N/A</v>
      </c>
      <c r="N3178" t="e">
        <f>VLOOKUP(B3178,'Uniprot taxonomy'!B:R,5,FALSE)</f>
        <v>#N/A</v>
      </c>
      <c r="O3178" t="e">
        <f>VLOOKUP(B3178,'Uniprot taxonomy'!B:R,6,FALSE)</f>
        <v>#N/A</v>
      </c>
      <c r="P3178" t="e">
        <f>VLOOKUP(B3178,'Uniprot taxonomy'!B:R,7,FALSE)</f>
        <v>#N/A</v>
      </c>
      <c r="Q3178" t="e">
        <f>VLOOKUP(B3178,'Uniprot taxonomy'!B:R,8,FALSE)</f>
        <v>#N/A</v>
      </c>
    </row>
    <row r="3179" spans="1:17" hidden="1" x14ac:dyDescent="0.25">
      <c r="A3179" t="s">
        <v>6405</v>
      </c>
      <c r="B3179" t="s">
        <v>6406</v>
      </c>
      <c r="C3179" t="e">
        <f>VLOOKUP('Домены Secretin_N'!B3179,'AC-Architecture'!A:C,3,FALSE)</f>
        <v>#N/A</v>
      </c>
      <c r="D3179">
        <v>412</v>
      </c>
      <c r="E3179" t="s">
        <v>3632</v>
      </c>
      <c r="F3179">
        <v>119</v>
      </c>
      <c r="G3179">
        <v>180</v>
      </c>
      <c r="H3179">
        <f t="shared" si="236"/>
        <v>61</v>
      </c>
      <c r="I3179" t="str">
        <f t="shared" si="237"/>
        <v>E9YVB5_ECOLX/119-180</v>
      </c>
      <c r="K3179" t="e">
        <f>IF(C3179="Secretin_N, Secretin, TraK","T","N")</f>
        <v>#N/A</v>
      </c>
      <c r="L3179" t="e">
        <f>VLOOKUP(E3179,'Uniprot taxonomy'!E:J,4,FALSE)</f>
        <v>#N/A</v>
      </c>
      <c r="M3179" t="e">
        <f>LEFT(VLOOKUP(B3179,'Uniprot taxonomy'!B:R,5,FALSE))</f>
        <v>#N/A</v>
      </c>
      <c r="N3179" t="e">
        <f>VLOOKUP(B3179,'Uniprot taxonomy'!B:R,5,FALSE)</f>
        <v>#N/A</v>
      </c>
      <c r="O3179" t="e">
        <f>VLOOKUP(B3179,'Uniprot taxonomy'!B:R,6,FALSE)</f>
        <v>#N/A</v>
      </c>
      <c r="P3179" t="e">
        <f>VLOOKUP(B3179,'Uniprot taxonomy'!B:R,7,FALSE)</f>
        <v>#N/A</v>
      </c>
      <c r="Q3179" t="e">
        <f>VLOOKUP(B3179,'Uniprot taxonomy'!B:R,8,FALSE)</f>
        <v>#N/A</v>
      </c>
    </row>
    <row r="3180" spans="1:17" hidden="1" x14ac:dyDescent="0.25">
      <c r="A3180" t="s">
        <v>6407</v>
      </c>
      <c r="B3180" t="s">
        <v>6408</v>
      </c>
      <c r="C3180" t="e">
        <f>VLOOKUP('Домены Secretin_N'!B3180,'AC-Architecture'!A:C,3,FALSE)</f>
        <v>#N/A</v>
      </c>
      <c r="D3180">
        <v>686</v>
      </c>
      <c r="E3180" t="s">
        <v>3632</v>
      </c>
      <c r="F3180">
        <v>145</v>
      </c>
      <c r="G3180">
        <v>208</v>
      </c>
      <c r="H3180">
        <f t="shared" si="236"/>
        <v>63</v>
      </c>
      <c r="I3180" t="str">
        <f t="shared" si="237"/>
        <v>E9Z3C3_ESCFE/145-208</v>
      </c>
      <c r="K3180" t="e">
        <f>IF(C3180="Secretin_N, Secretin, TraK","T","N")</f>
        <v>#N/A</v>
      </c>
      <c r="L3180" t="e">
        <f>VLOOKUP(E3180,'Uniprot taxonomy'!E:J,4,FALSE)</f>
        <v>#N/A</v>
      </c>
      <c r="M3180" t="e">
        <f>LEFT(VLOOKUP(B3180,'Uniprot taxonomy'!B:R,5,FALSE))</f>
        <v>#N/A</v>
      </c>
      <c r="N3180" t="e">
        <f>VLOOKUP(B3180,'Uniprot taxonomy'!B:R,5,FALSE)</f>
        <v>#N/A</v>
      </c>
      <c r="O3180" t="e">
        <f>VLOOKUP(B3180,'Uniprot taxonomy'!B:R,6,FALSE)</f>
        <v>#N/A</v>
      </c>
      <c r="P3180" t="e">
        <f>VLOOKUP(B3180,'Uniprot taxonomy'!B:R,7,FALSE)</f>
        <v>#N/A</v>
      </c>
      <c r="Q3180" t="e">
        <f>VLOOKUP(B3180,'Uniprot taxonomy'!B:R,8,FALSE)</f>
        <v>#N/A</v>
      </c>
    </row>
    <row r="3181" spans="1:17" hidden="1" x14ac:dyDescent="0.25">
      <c r="A3181" t="s">
        <v>6407</v>
      </c>
      <c r="B3181" t="s">
        <v>6408</v>
      </c>
      <c r="C3181" t="e">
        <f>VLOOKUP('Домены Secretin_N'!B3181,'AC-Architecture'!A:C,3,FALSE)</f>
        <v>#N/A</v>
      </c>
      <c r="D3181">
        <v>686</v>
      </c>
      <c r="E3181" t="s">
        <v>3632</v>
      </c>
      <c r="F3181">
        <v>210</v>
      </c>
      <c r="G3181">
        <v>280</v>
      </c>
      <c r="H3181">
        <f t="shared" si="236"/>
        <v>70</v>
      </c>
      <c r="I3181" t="str">
        <f t="shared" si="237"/>
        <v>E9Z3C3_ESCFE/210-280</v>
      </c>
      <c r="K3181" t="e">
        <f>IF(C3181="Secretin_N, Secretin, TraK","T","N")</f>
        <v>#N/A</v>
      </c>
      <c r="L3181" t="e">
        <f>VLOOKUP(E3181,'Uniprot taxonomy'!E:J,4,FALSE)</f>
        <v>#N/A</v>
      </c>
      <c r="M3181" t="e">
        <f>LEFT(VLOOKUP(B3181,'Uniprot taxonomy'!B:R,5,FALSE))</f>
        <v>#N/A</v>
      </c>
      <c r="N3181" t="e">
        <f>VLOOKUP(B3181,'Uniprot taxonomy'!B:R,5,FALSE)</f>
        <v>#N/A</v>
      </c>
      <c r="O3181" t="e">
        <f>VLOOKUP(B3181,'Uniprot taxonomy'!B:R,6,FALSE)</f>
        <v>#N/A</v>
      </c>
      <c r="P3181" t="e">
        <f>VLOOKUP(B3181,'Uniprot taxonomy'!B:R,7,FALSE)</f>
        <v>#N/A</v>
      </c>
      <c r="Q3181" t="e">
        <f>VLOOKUP(B3181,'Uniprot taxonomy'!B:R,8,FALSE)</f>
        <v>#N/A</v>
      </c>
    </row>
    <row r="3182" spans="1:17" hidden="1" x14ac:dyDescent="0.25">
      <c r="A3182" t="s">
        <v>6407</v>
      </c>
      <c r="B3182" t="s">
        <v>6408</v>
      </c>
      <c r="C3182" t="e">
        <f>VLOOKUP('Домены Secretin_N'!B3182,'AC-Architecture'!A:C,3,FALSE)</f>
        <v>#N/A</v>
      </c>
      <c r="D3182">
        <v>686</v>
      </c>
      <c r="E3182" t="s">
        <v>3632</v>
      </c>
      <c r="F3182">
        <v>284</v>
      </c>
      <c r="G3182">
        <v>362</v>
      </c>
      <c r="H3182">
        <f t="shared" si="236"/>
        <v>78</v>
      </c>
      <c r="I3182" t="str">
        <f t="shared" si="237"/>
        <v>E9Z3C3_ESCFE/284-362</v>
      </c>
      <c r="K3182" t="e">
        <f>IF(C3182="Secretin_N, Secretin, TraK","T","N")</f>
        <v>#N/A</v>
      </c>
      <c r="L3182" t="e">
        <f>VLOOKUP(E3182,'Uniprot taxonomy'!E:J,4,FALSE)</f>
        <v>#N/A</v>
      </c>
      <c r="M3182" t="e">
        <f>LEFT(VLOOKUP(B3182,'Uniprot taxonomy'!B:R,5,FALSE))</f>
        <v>#N/A</v>
      </c>
      <c r="N3182" t="e">
        <f>VLOOKUP(B3182,'Uniprot taxonomy'!B:R,5,FALSE)</f>
        <v>#N/A</v>
      </c>
      <c r="O3182" t="e">
        <f>VLOOKUP(B3182,'Uniprot taxonomy'!B:R,6,FALSE)</f>
        <v>#N/A</v>
      </c>
      <c r="P3182" t="e">
        <f>VLOOKUP(B3182,'Uniprot taxonomy'!B:R,7,FALSE)</f>
        <v>#N/A</v>
      </c>
      <c r="Q3182" t="e">
        <f>VLOOKUP(B3182,'Uniprot taxonomy'!B:R,8,FALSE)</f>
        <v>#N/A</v>
      </c>
    </row>
    <row r="3183" spans="1:17" x14ac:dyDescent="0.25">
      <c r="A3183" t="s">
        <v>865</v>
      </c>
      <c r="B3183" t="s">
        <v>2164</v>
      </c>
      <c r="C3183" t="str">
        <f>VLOOKUP('Домены Secretin_N'!B3183,'AC-Architecture'!A:C,3,FALSE)</f>
        <v>Secretin_N, Secretin</v>
      </c>
      <c r="D3183">
        <v>412</v>
      </c>
      <c r="E3183" t="s">
        <v>3632</v>
      </c>
      <c r="F3183">
        <v>119</v>
      </c>
      <c r="G3183">
        <v>180</v>
      </c>
      <c r="H3183">
        <f t="shared" si="236"/>
        <v>61</v>
      </c>
      <c r="I3183" t="str">
        <f t="shared" si="237"/>
        <v>E9ZCG5_ESCFE/119-180</v>
      </c>
      <c r="J3183" t="str">
        <f>CONCATENATE(K3183,"_",LEFT(O3183,3),"_",LEFT(Q3183,3),"_",B3183)</f>
        <v>N_Ent_Esc_E9ZCG5</v>
      </c>
      <c r="K3183" t="str">
        <f>IF(C3183="Secretin_N, Secretin, TraK","T","N")</f>
        <v>N</v>
      </c>
      <c r="L3183" t="str">
        <f>VLOOKUP(B3183,'Uniprot taxonomy'!B:R,4,FALSE)</f>
        <v>Proteobacteria</v>
      </c>
      <c r="M3183" t="str">
        <f>LEFT(VLOOKUP(B3183,'Uniprot taxonomy'!B:R,5,FALSE))</f>
        <v>G</v>
      </c>
      <c r="N3183" t="str">
        <f>VLOOKUP(B3183,'Uniprot taxonomy'!B:R,5,FALSE)</f>
        <v>Gammaproteobacteria</v>
      </c>
      <c r="O3183" t="str">
        <f>VLOOKUP(B3183,'Uniprot taxonomy'!B:R,6,FALSE)</f>
        <v>Enterobacteriales</v>
      </c>
      <c r="P3183" t="str">
        <f>VLOOKUP(B3183,'Uniprot taxonomy'!B:R,7,FALSE)</f>
        <v>Enterobacteriaceae</v>
      </c>
      <c r="Q3183" t="str">
        <f>VLOOKUP(B3183,'Uniprot taxonomy'!B:R,8,FALSE)</f>
        <v>Escherichia</v>
      </c>
    </row>
    <row r="3184" spans="1:17" hidden="1" x14ac:dyDescent="0.25">
      <c r="A3184" t="s">
        <v>6409</v>
      </c>
      <c r="B3184" t="s">
        <v>6410</v>
      </c>
      <c r="C3184" t="e">
        <f>VLOOKUP('Домены Secretin_N'!B3184,'AC-Architecture'!A:C,3,FALSE)</f>
        <v>#N/A</v>
      </c>
      <c r="D3184">
        <v>761</v>
      </c>
      <c r="E3184" t="s">
        <v>3632</v>
      </c>
      <c r="F3184">
        <v>435</v>
      </c>
      <c r="G3184">
        <v>507</v>
      </c>
      <c r="H3184">
        <f t="shared" si="236"/>
        <v>72</v>
      </c>
      <c r="I3184" t="str">
        <f t="shared" si="237"/>
        <v>F0A1W9_NEIME/435-507</v>
      </c>
      <c r="K3184" t="e">
        <f>IF(C3184="Secretin_N, Secretin, TraK","T","N")</f>
        <v>#N/A</v>
      </c>
      <c r="L3184" t="e">
        <f>VLOOKUP(E3184,'Uniprot taxonomy'!E:J,4,FALSE)</f>
        <v>#N/A</v>
      </c>
      <c r="M3184" t="e">
        <f>LEFT(VLOOKUP(B3184,'Uniprot taxonomy'!B:R,5,FALSE))</f>
        <v>#N/A</v>
      </c>
      <c r="N3184" t="e">
        <f>VLOOKUP(B3184,'Uniprot taxonomy'!B:R,5,FALSE)</f>
        <v>#N/A</v>
      </c>
      <c r="O3184" t="e">
        <f>VLOOKUP(B3184,'Uniprot taxonomy'!B:R,6,FALSE)</f>
        <v>#N/A</v>
      </c>
      <c r="P3184" t="e">
        <f>VLOOKUP(B3184,'Uniprot taxonomy'!B:R,7,FALSE)</f>
        <v>#N/A</v>
      </c>
      <c r="Q3184" t="e">
        <f>VLOOKUP(B3184,'Uniprot taxonomy'!B:R,8,FALSE)</f>
        <v>#N/A</v>
      </c>
    </row>
    <row r="3185" spans="1:17" hidden="1" x14ac:dyDescent="0.25">
      <c r="A3185" t="s">
        <v>6411</v>
      </c>
      <c r="B3185" t="s">
        <v>6412</v>
      </c>
      <c r="C3185" t="e">
        <f>VLOOKUP('Домены Secretin_N'!B3185,'AC-Architecture'!A:C,3,FALSE)</f>
        <v>#N/A</v>
      </c>
      <c r="D3185">
        <v>769</v>
      </c>
      <c r="E3185" t="s">
        <v>3632</v>
      </c>
      <c r="F3185">
        <v>443</v>
      </c>
      <c r="G3185">
        <v>515</v>
      </c>
      <c r="H3185">
        <f t="shared" si="236"/>
        <v>72</v>
      </c>
      <c r="I3185" t="str">
        <f t="shared" si="237"/>
        <v>F0A7C7_NEIME/443-515</v>
      </c>
      <c r="K3185" t="e">
        <f>IF(C3185="Secretin_N, Secretin, TraK","T","N")</f>
        <v>#N/A</v>
      </c>
      <c r="L3185" t="e">
        <f>VLOOKUP(E3185,'Uniprot taxonomy'!E:J,4,FALSE)</f>
        <v>#N/A</v>
      </c>
      <c r="M3185" t="e">
        <f>LEFT(VLOOKUP(B3185,'Uniprot taxonomy'!B:R,5,FALSE))</f>
        <v>#N/A</v>
      </c>
      <c r="N3185" t="e">
        <f>VLOOKUP(B3185,'Uniprot taxonomy'!B:R,5,FALSE)</f>
        <v>#N/A</v>
      </c>
      <c r="O3185" t="e">
        <f>VLOOKUP(B3185,'Uniprot taxonomy'!B:R,6,FALSE)</f>
        <v>#N/A</v>
      </c>
      <c r="P3185" t="e">
        <f>VLOOKUP(B3185,'Uniprot taxonomy'!B:R,7,FALSE)</f>
        <v>#N/A</v>
      </c>
      <c r="Q3185" t="e">
        <f>VLOOKUP(B3185,'Uniprot taxonomy'!B:R,8,FALSE)</f>
        <v>#N/A</v>
      </c>
    </row>
    <row r="3186" spans="1:17" hidden="1" x14ac:dyDescent="0.25">
      <c r="A3186" t="s">
        <v>6413</v>
      </c>
      <c r="B3186" t="s">
        <v>6414</v>
      </c>
      <c r="C3186" t="e">
        <f>VLOOKUP('Домены Secretin_N'!B3186,'AC-Architecture'!A:C,3,FALSE)</f>
        <v>#N/A</v>
      </c>
      <c r="D3186">
        <v>761</v>
      </c>
      <c r="E3186" t="s">
        <v>3632</v>
      </c>
      <c r="F3186">
        <v>435</v>
      </c>
      <c r="G3186">
        <v>507</v>
      </c>
      <c r="H3186">
        <f t="shared" si="236"/>
        <v>72</v>
      </c>
      <c r="I3186" t="str">
        <f t="shared" si="237"/>
        <v>F0AD74_NEIME/435-507</v>
      </c>
      <c r="K3186" t="e">
        <f>IF(C3186="Secretin_N, Secretin, TraK","T","N")</f>
        <v>#N/A</v>
      </c>
      <c r="L3186" t="e">
        <f>VLOOKUP(E3186,'Uniprot taxonomy'!E:J,4,FALSE)</f>
        <v>#N/A</v>
      </c>
      <c r="M3186" t="e">
        <f>LEFT(VLOOKUP(B3186,'Uniprot taxonomy'!B:R,5,FALSE))</f>
        <v>#N/A</v>
      </c>
      <c r="N3186" t="e">
        <f>VLOOKUP(B3186,'Uniprot taxonomy'!B:R,5,FALSE)</f>
        <v>#N/A</v>
      </c>
      <c r="O3186" t="e">
        <f>VLOOKUP(B3186,'Uniprot taxonomy'!B:R,6,FALSE)</f>
        <v>#N/A</v>
      </c>
      <c r="P3186" t="e">
        <f>VLOOKUP(B3186,'Uniprot taxonomy'!B:R,7,FALSE)</f>
        <v>#N/A</v>
      </c>
      <c r="Q3186" t="e">
        <f>VLOOKUP(B3186,'Uniprot taxonomy'!B:R,8,FALSE)</f>
        <v>#N/A</v>
      </c>
    </row>
    <row r="3187" spans="1:17" hidden="1" x14ac:dyDescent="0.25">
      <c r="A3187" t="s">
        <v>6415</v>
      </c>
      <c r="B3187" t="s">
        <v>6416</v>
      </c>
      <c r="C3187" t="e">
        <f>VLOOKUP('Домены Secretin_N'!B3187,'AC-Architecture'!A:C,3,FALSE)</f>
        <v>#N/A</v>
      </c>
      <c r="D3187">
        <v>761</v>
      </c>
      <c r="E3187" t="s">
        <v>3632</v>
      </c>
      <c r="F3187">
        <v>435</v>
      </c>
      <c r="G3187">
        <v>507</v>
      </c>
      <c r="H3187">
        <f t="shared" si="236"/>
        <v>72</v>
      </c>
      <c r="I3187" t="str">
        <f t="shared" si="237"/>
        <v>F0AIT6_NEIME/435-507</v>
      </c>
      <c r="K3187" t="e">
        <f>IF(C3187="Secretin_N, Secretin, TraK","T","N")</f>
        <v>#N/A</v>
      </c>
      <c r="L3187" t="e">
        <f>VLOOKUP(E3187,'Uniprot taxonomy'!E:J,4,FALSE)</f>
        <v>#N/A</v>
      </c>
      <c r="M3187" t="e">
        <f>LEFT(VLOOKUP(B3187,'Uniprot taxonomy'!B:R,5,FALSE))</f>
        <v>#N/A</v>
      </c>
      <c r="N3187" t="e">
        <f>VLOOKUP(B3187,'Uniprot taxonomy'!B:R,5,FALSE)</f>
        <v>#N/A</v>
      </c>
      <c r="O3187" t="e">
        <f>VLOOKUP(B3187,'Uniprot taxonomy'!B:R,6,FALSE)</f>
        <v>#N/A</v>
      </c>
      <c r="P3187" t="e">
        <f>VLOOKUP(B3187,'Uniprot taxonomy'!B:R,7,FALSE)</f>
        <v>#N/A</v>
      </c>
      <c r="Q3187" t="e">
        <f>VLOOKUP(B3187,'Uniprot taxonomy'!B:R,8,FALSE)</f>
        <v>#N/A</v>
      </c>
    </row>
    <row r="3188" spans="1:17" hidden="1" x14ac:dyDescent="0.25">
      <c r="A3188" t="s">
        <v>6417</v>
      </c>
      <c r="B3188" t="s">
        <v>6418</v>
      </c>
      <c r="C3188" t="e">
        <f>VLOOKUP('Домены Secretin_N'!B3188,'AC-Architecture'!A:C,3,FALSE)</f>
        <v>#N/A</v>
      </c>
      <c r="D3188">
        <v>769</v>
      </c>
      <c r="E3188" t="s">
        <v>3632</v>
      </c>
      <c r="F3188">
        <v>443</v>
      </c>
      <c r="G3188">
        <v>515</v>
      </c>
      <c r="H3188">
        <f t="shared" si="236"/>
        <v>72</v>
      </c>
      <c r="I3188" t="str">
        <f t="shared" si="237"/>
        <v>F0APL2_NEIME/443-515</v>
      </c>
      <c r="K3188" t="e">
        <f>IF(C3188="Secretin_N, Secretin, TraK","T","N")</f>
        <v>#N/A</v>
      </c>
      <c r="L3188" t="e">
        <f>VLOOKUP(E3188,'Uniprot taxonomy'!E:J,4,FALSE)</f>
        <v>#N/A</v>
      </c>
      <c r="M3188" t="e">
        <f>LEFT(VLOOKUP(B3188,'Uniprot taxonomy'!B:R,5,FALSE))</f>
        <v>#N/A</v>
      </c>
      <c r="N3188" t="e">
        <f>VLOOKUP(B3188,'Uniprot taxonomy'!B:R,5,FALSE)</f>
        <v>#N/A</v>
      </c>
      <c r="O3188" t="e">
        <f>VLOOKUP(B3188,'Uniprot taxonomy'!B:R,6,FALSE)</f>
        <v>#N/A</v>
      </c>
      <c r="P3188" t="e">
        <f>VLOOKUP(B3188,'Uniprot taxonomy'!B:R,7,FALSE)</f>
        <v>#N/A</v>
      </c>
      <c r="Q3188" t="e">
        <f>VLOOKUP(B3188,'Uniprot taxonomy'!B:R,8,FALSE)</f>
        <v>#N/A</v>
      </c>
    </row>
    <row r="3189" spans="1:17" hidden="1" x14ac:dyDescent="0.25">
      <c r="A3189" t="s">
        <v>6419</v>
      </c>
      <c r="B3189" t="s">
        <v>6420</v>
      </c>
      <c r="C3189" t="e">
        <f>VLOOKUP('Домены Secretin_N'!B3189,'AC-Architecture'!A:C,3,FALSE)</f>
        <v>#N/A</v>
      </c>
      <c r="D3189">
        <v>769</v>
      </c>
      <c r="E3189" t="s">
        <v>3632</v>
      </c>
      <c r="F3189">
        <v>443</v>
      </c>
      <c r="G3189">
        <v>515</v>
      </c>
      <c r="H3189">
        <f t="shared" si="236"/>
        <v>72</v>
      </c>
      <c r="I3189" t="str">
        <f t="shared" si="237"/>
        <v>F0AUZ8_NEIME/443-515</v>
      </c>
      <c r="K3189" t="e">
        <f>IF(C3189="Secretin_N, Secretin, TraK","T","N")</f>
        <v>#N/A</v>
      </c>
      <c r="L3189" t="e">
        <f>VLOOKUP(E3189,'Uniprot taxonomy'!E:J,4,FALSE)</f>
        <v>#N/A</v>
      </c>
      <c r="M3189" t="e">
        <f>LEFT(VLOOKUP(B3189,'Uniprot taxonomy'!B:R,5,FALSE))</f>
        <v>#N/A</v>
      </c>
      <c r="N3189" t="e">
        <f>VLOOKUP(B3189,'Uniprot taxonomy'!B:R,5,FALSE)</f>
        <v>#N/A</v>
      </c>
      <c r="O3189" t="e">
        <f>VLOOKUP(B3189,'Uniprot taxonomy'!B:R,6,FALSE)</f>
        <v>#N/A</v>
      </c>
      <c r="P3189" t="e">
        <f>VLOOKUP(B3189,'Uniprot taxonomy'!B:R,7,FALSE)</f>
        <v>#N/A</v>
      </c>
      <c r="Q3189" t="e">
        <f>VLOOKUP(B3189,'Uniprot taxonomy'!B:R,8,FALSE)</f>
        <v>#N/A</v>
      </c>
    </row>
    <row r="3190" spans="1:17" hidden="1" x14ac:dyDescent="0.25">
      <c r="A3190" t="s">
        <v>6421</v>
      </c>
      <c r="B3190" t="s">
        <v>6422</v>
      </c>
      <c r="C3190" t="e">
        <f>VLOOKUP('Домены Secretin_N'!B3190,'AC-Architecture'!A:C,3,FALSE)</f>
        <v>#N/A</v>
      </c>
      <c r="D3190">
        <v>761</v>
      </c>
      <c r="E3190" t="s">
        <v>3632</v>
      </c>
      <c r="F3190">
        <v>435</v>
      </c>
      <c r="G3190">
        <v>507</v>
      </c>
      <c r="H3190">
        <f t="shared" si="236"/>
        <v>72</v>
      </c>
      <c r="I3190" t="str">
        <f t="shared" si="237"/>
        <v>F0B0M3_NEIME/435-507</v>
      </c>
      <c r="K3190" t="e">
        <f>IF(C3190="Secretin_N, Secretin, TraK","T","N")</f>
        <v>#N/A</v>
      </c>
      <c r="L3190" t="e">
        <f>VLOOKUP(E3190,'Uniprot taxonomy'!E:J,4,FALSE)</f>
        <v>#N/A</v>
      </c>
      <c r="M3190" t="e">
        <f>LEFT(VLOOKUP(B3190,'Uniprot taxonomy'!B:R,5,FALSE))</f>
        <v>#N/A</v>
      </c>
      <c r="N3190" t="e">
        <f>VLOOKUP(B3190,'Uniprot taxonomy'!B:R,5,FALSE)</f>
        <v>#N/A</v>
      </c>
      <c r="O3190" t="e">
        <f>VLOOKUP(B3190,'Uniprot taxonomy'!B:R,6,FALSE)</f>
        <v>#N/A</v>
      </c>
      <c r="P3190" t="e">
        <f>VLOOKUP(B3190,'Uniprot taxonomy'!B:R,7,FALSE)</f>
        <v>#N/A</v>
      </c>
      <c r="Q3190" t="e">
        <f>VLOOKUP(B3190,'Uniprot taxonomy'!B:R,8,FALSE)</f>
        <v>#N/A</v>
      </c>
    </row>
    <row r="3191" spans="1:17" hidden="1" x14ac:dyDescent="0.25">
      <c r="A3191" t="s">
        <v>6423</v>
      </c>
      <c r="B3191" t="s">
        <v>6424</v>
      </c>
      <c r="C3191" t="e">
        <f>VLOOKUP('Домены Secretin_N'!B3191,'AC-Architecture'!A:C,3,FALSE)</f>
        <v>#N/A</v>
      </c>
      <c r="D3191">
        <v>801</v>
      </c>
      <c r="E3191" t="s">
        <v>3632</v>
      </c>
      <c r="F3191">
        <v>475</v>
      </c>
      <c r="G3191">
        <v>547</v>
      </c>
      <c r="H3191">
        <f t="shared" si="236"/>
        <v>72</v>
      </c>
      <c r="I3191" t="str">
        <f t="shared" si="237"/>
        <v>F0B6D3_NEIME/475-547</v>
      </c>
      <c r="K3191" t="e">
        <f>IF(C3191="Secretin_N, Secretin, TraK","T","N")</f>
        <v>#N/A</v>
      </c>
      <c r="L3191" t="e">
        <f>VLOOKUP(E3191,'Uniprot taxonomy'!E:J,4,FALSE)</f>
        <v>#N/A</v>
      </c>
      <c r="M3191" t="e">
        <f>LEFT(VLOOKUP(B3191,'Uniprot taxonomy'!B:R,5,FALSE))</f>
        <v>#N/A</v>
      </c>
      <c r="N3191" t="e">
        <f>VLOOKUP(B3191,'Uniprot taxonomy'!B:R,5,FALSE)</f>
        <v>#N/A</v>
      </c>
      <c r="O3191" t="e">
        <f>VLOOKUP(B3191,'Uniprot taxonomy'!B:R,6,FALSE)</f>
        <v>#N/A</v>
      </c>
      <c r="P3191" t="e">
        <f>VLOOKUP(B3191,'Uniprot taxonomy'!B:R,7,FALSE)</f>
        <v>#N/A</v>
      </c>
      <c r="Q3191" t="e">
        <f>VLOOKUP(B3191,'Uniprot taxonomy'!B:R,8,FALSE)</f>
        <v>#N/A</v>
      </c>
    </row>
    <row r="3192" spans="1:17" hidden="1" x14ac:dyDescent="0.25">
      <c r="A3192" t="s">
        <v>6425</v>
      </c>
      <c r="B3192" t="s">
        <v>6426</v>
      </c>
      <c r="C3192" t="e">
        <f>VLOOKUP('Домены Secretin_N'!B3192,'AC-Architecture'!A:C,3,FALSE)</f>
        <v>#N/A</v>
      </c>
      <c r="D3192">
        <v>778</v>
      </c>
      <c r="E3192" t="s">
        <v>3632</v>
      </c>
      <c r="F3192">
        <v>259</v>
      </c>
      <c r="G3192">
        <v>328</v>
      </c>
      <c r="H3192">
        <f t="shared" si="236"/>
        <v>69</v>
      </c>
      <c r="I3192" t="str">
        <f t="shared" si="237"/>
        <v>F0B8P9_9XANT/259-328</v>
      </c>
      <c r="K3192" t="e">
        <f>IF(C3192="Secretin_N, Secretin, TraK","T","N")</f>
        <v>#N/A</v>
      </c>
      <c r="L3192" t="e">
        <f>VLOOKUP(E3192,'Uniprot taxonomy'!E:J,4,FALSE)</f>
        <v>#N/A</v>
      </c>
      <c r="M3192" t="e">
        <f>LEFT(VLOOKUP(B3192,'Uniprot taxonomy'!B:R,5,FALSE))</f>
        <v>#N/A</v>
      </c>
      <c r="N3192" t="e">
        <f>VLOOKUP(B3192,'Uniprot taxonomy'!B:R,5,FALSE)</f>
        <v>#N/A</v>
      </c>
      <c r="O3192" t="e">
        <f>VLOOKUP(B3192,'Uniprot taxonomy'!B:R,6,FALSE)</f>
        <v>#N/A</v>
      </c>
      <c r="P3192" t="e">
        <f>VLOOKUP(B3192,'Uniprot taxonomy'!B:R,7,FALSE)</f>
        <v>#N/A</v>
      </c>
      <c r="Q3192" t="e">
        <f>VLOOKUP(B3192,'Uniprot taxonomy'!B:R,8,FALSE)</f>
        <v>#N/A</v>
      </c>
    </row>
    <row r="3193" spans="1:17" hidden="1" x14ac:dyDescent="0.25">
      <c r="A3193" t="s">
        <v>6425</v>
      </c>
      <c r="B3193" t="s">
        <v>6426</v>
      </c>
      <c r="C3193" t="e">
        <f>VLOOKUP('Домены Secretin_N'!B3193,'AC-Architecture'!A:C,3,FALSE)</f>
        <v>#N/A</v>
      </c>
      <c r="D3193">
        <v>778</v>
      </c>
      <c r="E3193" t="s">
        <v>3632</v>
      </c>
      <c r="F3193">
        <v>332</v>
      </c>
      <c r="G3193">
        <v>488</v>
      </c>
      <c r="H3193">
        <f t="shared" si="236"/>
        <v>156</v>
      </c>
      <c r="I3193" t="str">
        <f t="shared" si="237"/>
        <v>F0B8P9_9XANT/332-488</v>
      </c>
      <c r="K3193" t="e">
        <f>IF(C3193="Secretin_N, Secretin, TraK","T","N")</f>
        <v>#N/A</v>
      </c>
      <c r="L3193" t="e">
        <f>VLOOKUP(E3193,'Uniprot taxonomy'!E:J,4,FALSE)</f>
        <v>#N/A</v>
      </c>
      <c r="M3193" t="e">
        <f>LEFT(VLOOKUP(B3193,'Uniprot taxonomy'!B:R,5,FALSE))</f>
        <v>#N/A</v>
      </c>
      <c r="N3193" t="e">
        <f>VLOOKUP(B3193,'Uniprot taxonomy'!B:R,5,FALSE)</f>
        <v>#N/A</v>
      </c>
      <c r="O3193" t="e">
        <f>VLOOKUP(B3193,'Uniprot taxonomy'!B:R,6,FALSE)</f>
        <v>#N/A</v>
      </c>
      <c r="P3193" t="e">
        <f>VLOOKUP(B3193,'Uniprot taxonomy'!B:R,7,FALSE)</f>
        <v>#N/A</v>
      </c>
      <c r="Q3193" t="e">
        <f>VLOOKUP(B3193,'Uniprot taxonomy'!B:R,8,FALSE)</f>
        <v>#N/A</v>
      </c>
    </row>
    <row r="3194" spans="1:17" hidden="1" x14ac:dyDescent="0.25">
      <c r="A3194" t="s">
        <v>6427</v>
      </c>
      <c r="B3194" t="s">
        <v>6428</v>
      </c>
      <c r="C3194" t="e">
        <f>VLOOKUP('Домены Secretin_N'!B3194,'AC-Architecture'!A:C,3,FALSE)</f>
        <v>#N/A</v>
      </c>
      <c r="D3194">
        <v>680</v>
      </c>
      <c r="E3194" t="s">
        <v>3632</v>
      </c>
      <c r="F3194">
        <v>117</v>
      </c>
      <c r="G3194">
        <v>178</v>
      </c>
      <c r="H3194">
        <f t="shared" si="236"/>
        <v>61</v>
      </c>
      <c r="I3194" t="str">
        <f t="shared" si="237"/>
        <v>F0BB12_9XANT/117-178</v>
      </c>
      <c r="K3194" t="e">
        <f>IF(C3194="Secretin_N, Secretin, TraK","T","N")</f>
        <v>#N/A</v>
      </c>
      <c r="L3194" t="e">
        <f>VLOOKUP(E3194,'Uniprot taxonomy'!E:J,4,FALSE)</f>
        <v>#N/A</v>
      </c>
      <c r="M3194" t="e">
        <f>LEFT(VLOOKUP(B3194,'Uniprot taxonomy'!B:R,5,FALSE))</f>
        <v>#N/A</v>
      </c>
      <c r="N3194" t="e">
        <f>VLOOKUP(B3194,'Uniprot taxonomy'!B:R,5,FALSE)</f>
        <v>#N/A</v>
      </c>
      <c r="O3194" t="e">
        <f>VLOOKUP(B3194,'Uniprot taxonomy'!B:R,6,FALSE)</f>
        <v>#N/A</v>
      </c>
      <c r="P3194" t="e">
        <f>VLOOKUP(B3194,'Uniprot taxonomy'!B:R,7,FALSE)</f>
        <v>#N/A</v>
      </c>
      <c r="Q3194" t="e">
        <f>VLOOKUP(B3194,'Uniprot taxonomy'!B:R,8,FALSE)</f>
        <v>#N/A</v>
      </c>
    </row>
    <row r="3195" spans="1:17" hidden="1" x14ac:dyDescent="0.25">
      <c r="A3195" t="s">
        <v>6427</v>
      </c>
      <c r="B3195" t="s">
        <v>6428</v>
      </c>
      <c r="C3195" t="e">
        <f>VLOOKUP('Домены Secretin_N'!B3195,'AC-Architecture'!A:C,3,FALSE)</f>
        <v>#N/A</v>
      </c>
      <c r="D3195">
        <v>680</v>
      </c>
      <c r="E3195" t="s">
        <v>3632</v>
      </c>
      <c r="F3195">
        <v>179</v>
      </c>
      <c r="G3195">
        <v>246</v>
      </c>
      <c r="H3195">
        <f t="shared" si="236"/>
        <v>67</v>
      </c>
      <c r="I3195" t="str">
        <f t="shared" si="237"/>
        <v>F0BB12_9XANT/179-246</v>
      </c>
      <c r="K3195" t="e">
        <f>IF(C3195="Secretin_N, Secretin, TraK","T","N")</f>
        <v>#N/A</v>
      </c>
      <c r="L3195" t="e">
        <f>VLOOKUP(E3195,'Uniprot taxonomy'!E:J,4,FALSE)</f>
        <v>#N/A</v>
      </c>
      <c r="M3195" t="e">
        <f>LEFT(VLOOKUP(B3195,'Uniprot taxonomy'!B:R,5,FALSE))</f>
        <v>#N/A</v>
      </c>
      <c r="N3195" t="e">
        <f>VLOOKUP(B3195,'Uniprot taxonomy'!B:R,5,FALSE)</f>
        <v>#N/A</v>
      </c>
      <c r="O3195" t="e">
        <f>VLOOKUP(B3195,'Uniprot taxonomy'!B:R,6,FALSE)</f>
        <v>#N/A</v>
      </c>
      <c r="P3195" t="e">
        <f>VLOOKUP(B3195,'Uniprot taxonomy'!B:R,7,FALSE)</f>
        <v>#N/A</v>
      </c>
      <c r="Q3195" t="e">
        <f>VLOOKUP(B3195,'Uniprot taxonomy'!B:R,8,FALSE)</f>
        <v>#N/A</v>
      </c>
    </row>
    <row r="3196" spans="1:17" hidden="1" x14ac:dyDescent="0.25">
      <c r="A3196" t="s">
        <v>6427</v>
      </c>
      <c r="B3196" t="s">
        <v>6428</v>
      </c>
      <c r="C3196" t="e">
        <f>VLOOKUP('Домены Secretin_N'!B3196,'AC-Architecture'!A:C,3,FALSE)</f>
        <v>#N/A</v>
      </c>
      <c r="D3196">
        <v>680</v>
      </c>
      <c r="E3196" t="s">
        <v>3632</v>
      </c>
      <c r="F3196">
        <v>250</v>
      </c>
      <c r="G3196">
        <v>348</v>
      </c>
      <c r="H3196">
        <f t="shared" si="236"/>
        <v>98</v>
      </c>
      <c r="I3196" t="str">
        <f t="shared" si="237"/>
        <v>F0BB12_9XANT/250-348</v>
      </c>
      <c r="K3196" t="e">
        <f>IF(C3196="Secretin_N, Secretin, TraK","T","N")</f>
        <v>#N/A</v>
      </c>
      <c r="L3196" t="e">
        <f>VLOOKUP(E3196,'Uniprot taxonomy'!E:J,4,FALSE)</f>
        <v>#N/A</v>
      </c>
      <c r="M3196" t="e">
        <f>LEFT(VLOOKUP(B3196,'Uniprot taxonomy'!B:R,5,FALSE))</f>
        <v>#N/A</v>
      </c>
      <c r="N3196" t="e">
        <f>VLOOKUP(B3196,'Uniprot taxonomy'!B:R,5,FALSE)</f>
        <v>#N/A</v>
      </c>
      <c r="O3196" t="e">
        <f>VLOOKUP(B3196,'Uniprot taxonomy'!B:R,6,FALSE)</f>
        <v>#N/A</v>
      </c>
      <c r="P3196" t="e">
        <f>VLOOKUP(B3196,'Uniprot taxonomy'!B:R,7,FALSE)</f>
        <v>#N/A</v>
      </c>
      <c r="Q3196" t="e">
        <f>VLOOKUP(B3196,'Uniprot taxonomy'!B:R,8,FALSE)</f>
        <v>#N/A</v>
      </c>
    </row>
    <row r="3197" spans="1:17" x14ac:dyDescent="0.25">
      <c r="A3197" t="s">
        <v>866</v>
      </c>
      <c r="B3197" t="s">
        <v>2165</v>
      </c>
      <c r="C3197" t="str">
        <f>VLOOKUP('Домены Secretin_N'!B3197,'AC-Architecture'!A:C,3,FALSE)</f>
        <v>Secretin_N, Secretin</v>
      </c>
      <c r="D3197">
        <v>606</v>
      </c>
      <c r="E3197" t="s">
        <v>3632</v>
      </c>
      <c r="F3197">
        <v>187</v>
      </c>
      <c r="G3197">
        <v>367</v>
      </c>
      <c r="H3197">
        <f t="shared" si="236"/>
        <v>180</v>
      </c>
      <c r="I3197" t="str">
        <f t="shared" si="237"/>
        <v>F0BG79_9XANT/187-367</v>
      </c>
      <c r="J3197" t="str">
        <f>CONCATENATE(K3197,"_",LEFT(O3197,3),"_",LEFT(Q3197,3),"_",B3197)</f>
        <v>N_Xan_Xan_F0BG79</v>
      </c>
      <c r="K3197" t="str">
        <f>IF(C3197="Secretin_N, Secretin, TraK","T","N")</f>
        <v>N</v>
      </c>
      <c r="L3197" t="str">
        <f>VLOOKUP(B3197,'Uniprot taxonomy'!B:R,4,FALSE)</f>
        <v>Proteobacteria</v>
      </c>
      <c r="M3197" t="str">
        <f>LEFT(VLOOKUP(B3197,'Uniprot taxonomy'!B:R,5,FALSE))</f>
        <v>G</v>
      </c>
      <c r="N3197" t="str">
        <f>VLOOKUP(B3197,'Uniprot taxonomy'!B:R,5,FALSE)</f>
        <v>Gammaproteobacteria</v>
      </c>
      <c r="O3197" t="str">
        <f>VLOOKUP(B3197,'Uniprot taxonomy'!B:R,6,FALSE)</f>
        <v>Xanthomonadales</v>
      </c>
      <c r="P3197" t="str">
        <f>VLOOKUP(B3197,'Uniprot taxonomy'!B:R,7,FALSE)</f>
        <v>Xanthomonadaceae</v>
      </c>
      <c r="Q3197" t="str">
        <f>VLOOKUP(B3197,'Uniprot taxonomy'!B:R,8,FALSE)</f>
        <v>Xanthomonas</v>
      </c>
    </row>
    <row r="3198" spans="1:17" hidden="1" x14ac:dyDescent="0.25">
      <c r="A3198" t="s">
        <v>6429</v>
      </c>
      <c r="B3198" t="s">
        <v>6430</v>
      </c>
      <c r="C3198" t="e">
        <f>VLOOKUP('Домены Secretin_N'!B3198,'AC-Architecture'!A:C,3,FALSE)</f>
        <v>#N/A</v>
      </c>
      <c r="D3198">
        <v>616</v>
      </c>
      <c r="E3198" t="s">
        <v>3632</v>
      </c>
      <c r="F3198">
        <v>268</v>
      </c>
      <c r="G3198">
        <v>352</v>
      </c>
      <c r="H3198">
        <f t="shared" si="236"/>
        <v>84</v>
      </c>
      <c r="I3198" t="str">
        <f t="shared" si="237"/>
        <v>F0BHW4_9XANT/268-352</v>
      </c>
      <c r="K3198" t="e">
        <f>IF(C3198="Secretin_N, Secretin, TraK","T","N")</f>
        <v>#N/A</v>
      </c>
      <c r="L3198" t="e">
        <f>VLOOKUP(E3198,'Uniprot taxonomy'!E:J,4,FALSE)</f>
        <v>#N/A</v>
      </c>
      <c r="M3198" t="e">
        <f>LEFT(VLOOKUP(B3198,'Uniprot taxonomy'!B:R,5,FALSE))</f>
        <v>#N/A</v>
      </c>
      <c r="N3198" t="e">
        <f>VLOOKUP(B3198,'Uniprot taxonomy'!B:R,5,FALSE)</f>
        <v>#N/A</v>
      </c>
      <c r="O3198" t="e">
        <f>VLOOKUP(B3198,'Uniprot taxonomy'!B:R,6,FALSE)</f>
        <v>#N/A</v>
      </c>
      <c r="P3198" t="e">
        <f>VLOOKUP(B3198,'Uniprot taxonomy'!B:R,7,FALSE)</f>
        <v>#N/A</v>
      </c>
      <c r="Q3198" t="e">
        <f>VLOOKUP(B3198,'Uniprot taxonomy'!B:R,8,FALSE)</f>
        <v>#N/A</v>
      </c>
    </row>
    <row r="3199" spans="1:17" hidden="1" x14ac:dyDescent="0.25">
      <c r="A3199" t="s">
        <v>6431</v>
      </c>
      <c r="B3199" t="s">
        <v>6432</v>
      </c>
      <c r="C3199" t="e">
        <f>VLOOKUP('Домены Secretin_N'!B3199,'AC-Architecture'!A:C,3,FALSE)</f>
        <v>#N/A</v>
      </c>
      <c r="D3199">
        <v>692</v>
      </c>
      <c r="E3199" t="s">
        <v>3632</v>
      </c>
      <c r="F3199">
        <v>126</v>
      </c>
      <c r="G3199">
        <v>187</v>
      </c>
      <c r="H3199">
        <f t="shared" si="236"/>
        <v>61</v>
      </c>
      <c r="I3199" t="str">
        <f t="shared" si="237"/>
        <v>F0BPE8_9XANT/126-187</v>
      </c>
      <c r="K3199" t="e">
        <f>IF(C3199="Secretin_N, Secretin, TraK","T","N")</f>
        <v>#N/A</v>
      </c>
      <c r="L3199" t="e">
        <f>VLOOKUP(E3199,'Uniprot taxonomy'!E:J,4,FALSE)</f>
        <v>#N/A</v>
      </c>
      <c r="M3199" t="e">
        <f>LEFT(VLOOKUP(B3199,'Uniprot taxonomy'!B:R,5,FALSE))</f>
        <v>#N/A</v>
      </c>
      <c r="N3199" t="e">
        <f>VLOOKUP(B3199,'Uniprot taxonomy'!B:R,5,FALSE)</f>
        <v>#N/A</v>
      </c>
      <c r="O3199" t="e">
        <f>VLOOKUP(B3199,'Uniprot taxonomy'!B:R,6,FALSE)</f>
        <v>#N/A</v>
      </c>
      <c r="P3199" t="e">
        <f>VLOOKUP(B3199,'Uniprot taxonomy'!B:R,7,FALSE)</f>
        <v>#N/A</v>
      </c>
      <c r="Q3199" t="e">
        <f>VLOOKUP(B3199,'Uniprot taxonomy'!B:R,8,FALSE)</f>
        <v>#N/A</v>
      </c>
    </row>
    <row r="3200" spans="1:17" hidden="1" x14ac:dyDescent="0.25">
      <c r="A3200" t="s">
        <v>6431</v>
      </c>
      <c r="B3200" t="s">
        <v>6432</v>
      </c>
      <c r="C3200" t="e">
        <f>VLOOKUP('Домены Secretin_N'!B3200,'AC-Architecture'!A:C,3,FALSE)</f>
        <v>#N/A</v>
      </c>
      <c r="D3200">
        <v>692</v>
      </c>
      <c r="E3200" t="s">
        <v>3632</v>
      </c>
      <c r="F3200">
        <v>188</v>
      </c>
      <c r="G3200">
        <v>255</v>
      </c>
      <c r="H3200">
        <f t="shared" si="236"/>
        <v>67</v>
      </c>
      <c r="I3200" t="str">
        <f t="shared" si="237"/>
        <v>F0BPE8_9XANT/188-255</v>
      </c>
      <c r="K3200" t="e">
        <f>IF(C3200="Secretin_N, Secretin, TraK","T","N")</f>
        <v>#N/A</v>
      </c>
      <c r="L3200" t="e">
        <f>VLOOKUP(E3200,'Uniprot taxonomy'!E:J,4,FALSE)</f>
        <v>#N/A</v>
      </c>
      <c r="M3200" t="e">
        <f>LEFT(VLOOKUP(B3200,'Uniprot taxonomy'!B:R,5,FALSE))</f>
        <v>#N/A</v>
      </c>
      <c r="N3200" t="e">
        <f>VLOOKUP(B3200,'Uniprot taxonomy'!B:R,5,FALSE)</f>
        <v>#N/A</v>
      </c>
      <c r="O3200" t="e">
        <f>VLOOKUP(B3200,'Uniprot taxonomy'!B:R,6,FALSE)</f>
        <v>#N/A</v>
      </c>
      <c r="P3200" t="e">
        <f>VLOOKUP(B3200,'Uniprot taxonomy'!B:R,7,FALSE)</f>
        <v>#N/A</v>
      </c>
      <c r="Q3200" t="e">
        <f>VLOOKUP(B3200,'Uniprot taxonomy'!B:R,8,FALSE)</f>
        <v>#N/A</v>
      </c>
    </row>
    <row r="3201" spans="1:17" hidden="1" x14ac:dyDescent="0.25">
      <c r="A3201" t="s">
        <v>6431</v>
      </c>
      <c r="B3201" t="s">
        <v>6432</v>
      </c>
      <c r="C3201" t="e">
        <f>VLOOKUP('Домены Secretin_N'!B3201,'AC-Architecture'!A:C,3,FALSE)</f>
        <v>#N/A</v>
      </c>
      <c r="D3201">
        <v>692</v>
      </c>
      <c r="E3201" t="s">
        <v>3632</v>
      </c>
      <c r="F3201">
        <v>259</v>
      </c>
      <c r="G3201">
        <v>357</v>
      </c>
      <c r="H3201">
        <f t="shared" si="236"/>
        <v>98</v>
      </c>
      <c r="I3201" t="str">
        <f t="shared" si="237"/>
        <v>F0BPE8_9XANT/259-357</v>
      </c>
      <c r="K3201" t="e">
        <f>IF(C3201="Secretin_N, Secretin, TraK","T","N")</f>
        <v>#N/A</v>
      </c>
      <c r="L3201" t="e">
        <f>VLOOKUP(E3201,'Uniprot taxonomy'!E:J,4,FALSE)</f>
        <v>#N/A</v>
      </c>
      <c r="M3201" t="e">
        <f>LEFT(VLOOKUP(B3201,'Uniprot taxonomy'!B:R,5,FALSE))</f>
        <v>#N/A</v>
      </c>
      <c r="N3201" t="e">
        <f>VLOOKUP(B3201,'Uniprot taxonomy'!B:R,5,FALSE)</f>
        <v>#N/A</v>
      </c>
      <c r="O3201" t="e">
        <f>VLOOKUP(B3201,'Uniprot taxonomy'!B:R,6,FALSE)</f>
        <v>#N/A</v>
      </c>
      <c r="P3201" t="e">
        <f>VLOOKUP(B3201,'Uniprot taxonomy'!B:R,7,FALSE)</f>
        <v>#N/A</v>
      </c>
      <c r="Q3201" t="e">
        <f>VLOOKUP(B3201,'Uniprot taxonomy'!B:R,8,FALSE)</f>
        <v>#N/A</v>
      </c>
    </row>
    <row r="3202" spans="1:17" hidden="1" x14ac:dyDescent="0.25">
      <c r="A3202" t="s">
        <v>6433</v>
      </c>
      <c r="B3202" t="s">
        <v>6434</v>
      </c>
      <c r="C3202" t="e">
        <f>VLOOKUP('Домены Secretin_N'!B3202,'AC-Architecture'!A:C,3,FALSE)</f>
        <v>#N/A</v>
      </c>
      <c r="D3202">
        <v>763</v>
      </c>
      <c r="E3202" t="s">
        <v>3632</v>
      </c>
      <c r="F3202">
        <v>190</v>
      </c>
      <c r="G3202">
        <v>250</v>
      </c>
      <c r="H3202">
        <f t="shared" si="236"/>
        <v>60</v>
      </c>
      <c r="I3202" t="str">
        <f t="shared" si="237"/>
        <v>F0BRM4_9XANT/190-250</v>
      </c>
      <c r="K3202" t="e">
        <f>IF(C3202="Secretin_N, Secretin, TraK","T","N")</f>
        <v>#N/A</v>
      </c>
      <c r="L3202" t="e">
        <f>VLOOKUP(E3202,'Uniprot taxonomy'!E:J,4,FALSE)</f>
        <v>#N/A</v>
      </c>
      <c r="M3202" t="e">
        <f>LEFT(VLOOKUP(B3202,'Uniprot taxonomy'!B:R,5,FALSE))</f>
        <v>#N/A</v>
      </c>
      <c r="N3202" t="e">
        <f>VLOOKUP(B3202,'Uniprot taxonomy'!B:R,5,FALSE)</f>
        <v>#N/A</v>
      </c>
      <c r="O3202" t="e">
        <f>VLOOKUP(B3202,'Uniprot taxonomy'!B:R,6,FALSE)</f>
        <v>#N/A</v>
      </c>
      <c r="P3202" t="e">
        <f>VLOOKUP(B3202,'Uniprot taxonomy'!B:R,7,FALSE)</f>
        <v>#N/A</v>
      </c>
      <c r="Q3202" t="e">
        <f>VLOOKUP(B3202,'Uniprot taxonomy'!B:R,8,FALSE)</f>
        <v>#N/A</v>
      </c>
    </row>
    <row r="3203" spans="1:17" hidden="1" x14ac:dyDescent="0.25">
      <c r="A3203" t="s">
        <v>6433</v>
      </c>
      <c r="B3203" t="s">
        <v>6434</v>
      </c>
      <c r="C3203" t="e">
        <f>VLOOKUP('Домены Secretin_N'!B3203,'AC-Architecture'!A:C,3,FALSE)</f>
        <v>#N/A</v>
      </c>
      <c r="D3203">
        <v>763</v>
      </c>
      <c r="E3203" t="s">
        <v>3632</v>
      </c>
      <c r="F3203">
        <v>255</v>
      </c>
      <c r="G3203">
        <v>324</v>
      </c>
      <c r="H3203">
        <f t="shared" ref="H3203:H3266" si="238">G3203-F3203</f>
        <v>69</v>
      </c>
      <c r="I3203" t="str">
        <f t="shared" ref="I3203:I3266" si="239">CONCATENATE(A3203,"/",F3203,"-",G3203)</f>
        <v>F0BRM4_9XANT/255-324</v>
      </c>
      <c r="K3203" t="e">
        <f>IF(C3203="Secretin_N, Secretin, TraK","T","N")</f>
        <v>#N/A</v>
      </c>
      <c r="L3203" t="e">
        <f>VLOOKUP(E3203,'Uniprot taxonomy'!E:J,4,FALSE)</f>
        <v>#N/A</v>
      </c>
      <c r="M3203" t="e">
        <f>LEFT(VLOOKUP(B3203,'Uniprot taxonomy'!B:R,5,FALSE))</f>
        <v>#N/A</v>
      </c>
      <c r="N3203" t="e">
        <f>VLOOKUP(B3203,'Uniprot taxonomy'!B:R,5,FALSE)</f>
        <v>#N/A</v>
      </c>
      <c r="O3203" t="e">
        <f>VLOOKUP(B3203,'Uniprot taxonomy'!B:R,6,FALSE)</f>
        <v>#N/A</v>
      </c>
      <c r="P3203" t="e">
        <f>VLOOKUP(B3203,'Uniprot taxonomy'!B:R,7,FALSE)</f>
        <v>#N/A</v>
      </c>
      <c r="Q3203" t="e">
        <f>VLOOKUP(B3203,'Uniprot taxonomy'!B:R,8,FALSE)</f>
        <v>#N/A</v>
      </c>
    </row>
    <row r="3204" spans="1:17" hidden="1" x14ac:dyDescent="0.25">
      <c r="A3204" t="s">
        <v>6433</v>
      </c>
      <c r="B3204" t="s">
        <v>6434</v>
      </c>
      <c r="C3204" t="e">
        <f>VLOOKUP('Домены Secretin_N'!B3204,'AC-Architecture'!A:C,3,FALSE)</f>
        <v>#N/A</v>
      </c>
      <c r="D3204">
        <v>763</v>
      </c>
      <c r="E3204" t="s">
        <v>3632</v>
      </c>
      <c r="F3204">
        <v>328</v>
      </c>
      <c r="G3204">
        <v>478</v>
      </c>
      <c r="H3204">
        <f t="shared" si="238"/>
        <v>150</v>
      </c>
      <c r="I3204" t="str">
        <f t="shared" si="239"/>
        <v>F0BRM4_9XANT/328-478</v>
      </c>
      <c r="K3204" t="e">
        <f>IF(C3204="Secretin_N, Secretin, TraK","T","N")</f>
        <v>#N/A</v>
      </c>
      <c r="L3204" t="e">
        <f>VLOOKUP(E3204,'Uniprot taxonomy'!E:J,4,FALSE)</f>
        <v>#N/A</v>
      </c>
      <c r="M3204" t="e">
        <f>LEFT(VLOOKUP(B3204,'Uniprot taxonomy'!B:R,5,FALSE))</f>
        <v>#N/A</v>
      </c>
      <c r="N3204" t="e">
        <f>VLOOKUP(B3204,'Uniprot taxonomy'!B:R,5,FALSE)</f>
        <v>#N/A</v>
      </c>
      <c r="O3204" t="e">
        <f>VLOOKUP(B3204,'Uniprot taxonomy'!B:R,6,FALSE)</f>
        <v>#N/A</v>
      </c>
      <c r="P3204" t="e">
        <f>VLOOKUP(B3204,'Uniprot taxonomy'!B:R,7,FALSE)</f>
        <v>#N/A</v>
      </c>
      <c r="Q3204" t="e">
        <f>VLOOKUP(B3204,'Uniprot taxonomy'!B:R,8,FALSE)</f>
        <v>#N/A</v>
      </c>
    </row>
    <row r="3205" spans="1:17" x14ac:dyDescent="0.25">
      <c r="A3205" t="s">
        <v>867</v>
      </c>
      <c r="B3205" t="s">
        <v>2166</v>
      </c>
      <c r="C3205" t="str">
        <f>VLOOKUP('Домены Secretin_N'!B3205,'AC-Architecture'!A:C,3,FALSE)</f>
        <v>Secretin_N, Secretin</v>
      </c>
      <c r="D3205">
        <v>607</v>
      </c>
      <c r="E3205" t="s">
        <v>3632</v>
      </c>
      <c r="F3205">
        <v>186</v>
      </c>
      <c r="G3205">
        <v>368</v>
      </c>
      <c r="H3205">
        <f t="shared" si="238"/>
        <v>182</v>
      </c>
      <c r="I3205" t="str">
        <f t="shared" si="239"/>
        <v>F0BUC9_9XANT/186-368</v>
      </c>
      <c r="J3205" t="str">
        <f>CONCATENATE(K3205,"_",LEFT(O3205,3),"_",LEFT(Q3205,3),"_",B3205)</f>
        <v>N_Xan_Xan_F0BUC9</v>
      </c>
      <c r="K3205" t="str">
        <f>IF(C3205="Secretin_N, Secretin, TraK","T","N")</f>
        <v>N</v>
      </c>
      <c r="L3205" t="str">
        <f>VLOOKUP(B3205,'Uniprot taxonomy'!B:R,4,FALSE)</f>
        <v>Proteobacteria</v>
      </c>
      <c r="M3205" t="str">
        <f>LEFT(VLOOKUP(B3205,'Uniprot taxonomy'!B:R,5,FALSE))</f>
        <v>G</v>
      </c>
      <c r="N3205" t="str">
        <f>VLOOKUP(B3205,'Uniprot taxonomy'!B:R,5,FALSE)</f>
        <v>Gammaproteobacteria</v>
      </c>
      <c r="O3205" t="str">
        <f>VLOOKUP(B3205,'Uniprot taxonomy'!B:R,6,FALSE)</f>
        <v>Xanthomonadales</v>
      </c>
      <c r="P3205" t="str">
        <f>VLOOKUP(B3205,'Uniprot taxonomy'!B:R,7,FALSE)</f>
        <v>Xanthomonadaceae</v>
      </c>
      <c r="Q3205" t="str">
        <f>VLOOKUP(B3205,'Uniprot taxonomy'!B:R,8,FALSE)</f>
        <v>Xanthomonas</v>
      </c>
    </row>
    <row r="3206" spans="1:17" hidden="1" x14ac:dyDescent="0.25">
      <c r="A3206" t="s">
        <v>6435</v>
      </c>
      <c r="B3206" t="s">
        <v>6436</v>
      </c>
      <c r="C3206" t="e">
        <f>VLOOKUP('Домены Secretin_N'!B3206,'AC-Architecture'!A:C,3,FALSE)</f>
        <v>#N/A</v>
      </c>
      <c r="D3206">
        <v>624</v>
      </c>
      <c r="E3206" t="s">
        <v>3632</v>
      </c>
      <c r="F3206">
        <v>284</v>
      </c>
      <c r="G3206">
        <v>366</v>
      </c>
      <c r="H3206">
        <f t="shared" si="238"/>
        <v>82</v>
      </c>
      <c r="I3206" t="str">
        <f t="shared" si="239"/>
        <v>F0BV00_9XANT/284-366</v>
      </c>
      <c r="K3206" t="e">
        <f>IF(C3206="Secretin_N, Secretin, TraK","T","N")</f>
        <v>#N/A</v>
      </c>
      <c r="L3206" t="e">
        <f>VLOOKUP(E3206,'Uniprot taxonomy'!E:J,4,FALSE)</f>
        <v>#N/A</v>
      </c>
      <c r="M3206" t="e">
        <f>LEFT(VLOOKUP(B3206,'Uniprot taxonomy'!B:R,5,FALSE))</f>
        <v>#N/A</v>
      </c>
      <c r="N3206" t="e">
        <f>VLOOKUP(B3206,'Uniprot taxonomy'!B:R,5,FALSE)</f>
        <v>#N/A</v>
      </c>
      <c r="O3206" t="e">
        <f>VLOOKUP(B3206,'Uniprot taxonomy'!B:R,6,FALSE)</f>
        <v>#N/A</v>
      </c>
      <c r="P3206" t="e">
        <f>VLOOKUP(B3206,'Uniprot taxonomy'!B:R,7,FALSE)</f>
        <v>#N/A</v>
      </c>
      <c r="Q3206" t="e">
        <f>VLOOKUP(B3206,'Uniprot taxonomy'!B:R,8,FALSE)</f>
        <v>#N/A</v>
      </c>
    </row>
    <row r="3207" spans="1:17" x14ac:dyDescent="0.25">
      <c r="A3207" t="s">
        <v>868</v>
      </c>
      <c r="B3207" t="s">
        <v>2167</v>
      </c>
      <c r="C3207" t="str">
        <f>VLOOKUP('Домены Secretin_N'!B3207,'AC-Architecture'!A:C,3,FALSE)</f>
        <v>Secretin_N, Secretin</v>
      </c>
      <c r="D3207">
        <v>606</v>
      </c>
      <c r="E3207" t="s">
        <v>3632</v>
      </c>
      <c r="F3207">
        <v>187</v>
      </c>
      <c r="G3207">
        <v>367</v>
      </c>
      <c r="H3207">
        <f t="shared" si="238"/>
        <v>180</v>
      </c>
      <c r="I3207" t="str">
        <f t="shared" si="239"/>
        <v>F0C756_9XANT/187-367</v>
      </c>
      <c r="J3207" t="str">
        <f>CONCATENATE(K3207,"_",LEFT(O3207,3),"_",LEFT(Q3207,3),"_",B3207)</f>
        <v>N_Xan_Xan_F0C756</v>
      </c>
      <c r="K3207" t="str">
        <f>IF(C3207="Secretin_N, Secretin, TraK","T","N")</f>
        <v>N</v>
      </c>
      <c r="L3207" t="str">
        <f>VLOOKUP(B3207,'Uniprot taxonomy'!B:R,4,FALSE)</f>
        <v>Proteobacteria</v>
      </c>
      <c r="M3207" t="str">
        <f>LEFT(VLOOKUP(B3207,'Uniprot taxonomy'!B:R,5,FALSE))</f>
        <v>G</v>
      </c>
      <c r="N3207" t="str">
        <f>VLOOKUP(B3207,'Uniprot taxonomy'!B:R,5,FALSE)</f>
        <v>Gammaproteobacteria</v>
      </c>
      <c r="O3207" t="str">
        <f>VLOOKUP(B3207,'Uniprot taxonomy'!B:R,6,FALSE)</f>
        <v>Xanthomonadales</v>
      </c>
      <c r="P3207" t="str">
        <f>VLOOKUP(B3207,'Uniprot taxonomy'!B:R,7,FALSE)</f>
        <v>Xanthomonadaceae</v>
      </c>
      <c r="Q3207" t="str">
        <f>VLOOKUP(B3207,'Uniprot taxonomy'!B:R,8,FALSE)</f>
        <v>Xanthomonas</v>
      </c>
    </row>
    <row r="3208" spans="1:17" hidden="1" x14ac:dyDescent="0.25">
      <c r="A3208" t="s">
        <v>6437</v>
      </c>
      <c r="B3208" t="s">
        <v>6438</v>
      </c>
      <c r="C3208" t="e">
        <f>VLOOKUP('Домены Secretin_N'!B3208,'AC-Architecture'!A:C,3,FALSE)</f>
        <v>#N/A</v>
      </c>
      <c r="D3208">
        <v>674</v>
      </c>
      <c r="E3208" t="s">
        <v>3632</v>
      </c>
      <c r="F3208">
        <v>104</v>
      </c>
      <c r="G3208">
        <v>165</v>
      </c>
      <c r="H3208">
        <f t="shared" si="238"/>
        <v>61</v>
      </c>
      <c r="I3208" t="str">
        <f t="shared" si="239"/>
        <v>F0C7T6_9XANT/104-165</v>
      </c>
      <c r="K3208" t="e">
        <f>IF(C3208="Secretin_N, Secretin, TraK","T","N")</f>
        <v>#N/A</v>
      </c>
      <c r="L3208" t="e">
        <f>VLOOKUP(E3208,'Uniprot taxonomy'!E:J,4,FALSE)</f>
        <v>#N/A</v>
      </c>
      <c r="M3208" t="e">
        <f>LEFT(VLOOKUP(B3208,'Uniprot taxonomy'!B:R,5,FALSE))</f>
        <v>#N/A</v>
      </c>
      <c r="N3208" t="e">
        <f>VLOOKUP(B3208,'Uniprot taxonomy'!B:R,5,FALSE)</f>
        <v>#N/A</v>
      </c>
      <c r="O3208" t="e">
        <f>VLOOKUP(B3208,'Uniprot taxonomy'!B:R,6,FALSE)</f>
        <v>#N/A</v>
      </c>
      <c r="P3208" t="e">
        <f>VLOOKUP(B3208,'Uniprot taxonomy'!B:R,7,FALSE)</f>
        <v>#N/A</v>
      </c>
      <c r="Q3208" t="e">
        <f>VLOOKUP(B3208,'Uniprot taxonomy'!B:R,8,FALSE)</f>
        <v>#N/A</v>
      </c>
    </row>
    <row r="3209" spans="1:17" hidden="1" x14ac:dyDescent="0.25">
      <c r="A3209" t="s">
        <v>6437</v>
      </c>
      <c r="B3209" t="s">
        <v>6438</v>
      </c>
      <c r="C3209" t="e">
        <f>VLOOKUP('Домены Secretin_N'!B3209,'AC-Architecture'!A:C,3,FALSE)</f>
        <v>#N/A</v>
      </c>
      <c r="D3209">
        <v>674</v>
      </c>
      <c r="E3209" t="s">
        <v>3632</v>
      </c>
      <c r="F3209">
        <v>166</v>
      </c>
      <c r="G3209">
        <v>233</v>
      </c>
      <c r="H3209">
        <f t="shared" si="238"/>
        <v>67</v>
      </c>
      <c r="I3209" t="str">
        <f t="shared" si="239"/>
        <v>F0C7T6_9XANT/166-233</v>
      </c>
      <c r="K3209" t="e">
        <f>IF(C3209="Secretin_N, Secretin, TraK","T","N")</f>
        <v>#N/A</v>
      </c>
      <c r="L3209" t="e">
        <f>VLOOKUP(E3209,'Uniprot taxonomy'!E:J,4,FALSE)</f>
        <v>#N/A</v>
      </c>
      <c r="M3209" t="e">
        <f>LEFT(VLOOKUP(B3209,'Uniprot taxonomy'!B:R,5,FALSE))</f>
        <v>#N/A</v>
      </c>
      <c r="N3209" t="e">
        <f>VLOOKUP(B3209,'Uniprot taxonomy'!B:R,5,FALSE)</f>
        <v>#N/A</v>
      </c>
      <c r="O3209" t="e">
        <f>VLOOKUP(B3209,'Uniprot taxonomy'!B:R,6,FALSE)</f>
        <v>#N/A</v>
      </c>
      <c r="P3209" t="e">
        <f>VLOOKUP(B3209,'Uniprot taxonomy'!B:R,7,FALSE)</f>
        <v>#N/A</v>
      </c>
      <c r="Q3209" t="e">
        <f>VLOOKUP(B3209,'Uniprot taxonomy'!B:R,8,FALSE)</f>
        <v>#N/A</v>
      </c>
    </row>
    <row r="3210" spans="1:17" hidden="1" x14ac:dyDescent="0.25">
      <c r="A3210" t="s">
        <v>6437</v>
      </c>
      <c r="B3210" t="s">
        <v>6438</v>
      </c>
      <c r="C3210" t="e">
        <f>VLOOKUP('Домены Secretin_N'!B3210,'AC-Architecture'!A:C,3,FALSE)</f>
        <v>#N/A</v>
      </c>
      <c r="D3210">
        <v>674</v>
      </c>
      <c r="E3210" t="s">
        <v>3632</v>
      </c>
      <c r="F3210">
        <v>237</v>
      </c>
      <c r="G3210">
        <v>335</v>
      </c>
      <c r="H3210">
        <f t="shared" si="238"/>
        <v>98</v>
      </c>
      <c r="I3210" t="str">
        <f t="shared" si="239"/>
        <v>F0C7T6_9XANT/237-335</v>
      </c>
      <c r="K3210" t="e">
        <f>IF(C3210="Secretin_N, Secretin, TraK","T","N")</f>
        <v>#N/A</v>
      </c>
      <c r="L3210" t="e">
        <f>VLOOKUP(E3210,'Uniprot taxonomy'!E:J,4,FALSE)</f>
        <v>#N/A</v>
      </c>
      <c r="M3210" t="e">
        <f>LEFT(VLOOKUP(B3210,'Uniprot taxonomy'!B:R,5,FALSE))</f>
        <v>#N/A</v>
      </c>
      <c r="N3210" t="e">
        <f>VLOOKUP(B3210,'Uniprot taxonomy'!B:R,5,FALSE)</f>
        <v>#N/A</v>
      </c>
      <c r="O3210" t="e">
        <f>VLOOKUP(B3210,'Uniprot taxonomy'!B:R,6,FALSE)</f>
        <v>#N/A</v>
      </c>
      <c r="P3210" t="e">
        <f>VLOOKUP(B3210,'Uniprot taxonomy'!B:R,7,FALSE)</f>
        <v>#N/A</v>
      </c>
      <c r="Q3210" t="e">
        <f>VLOOKUP(B3210,'Uniprot taxonomy'!B:R,8,FALSE)</f>
        <v>#N/A</v>
      </c>
    </row>
    <row r="3211" spans="1:17" hidden="1" x14ac:dyDescent="0.25">
      <c r="A3211" t="s">
        <v>6439</v>
      </c>
      <c r="B3211" t="s">
        <v>6440</v>
      </c>
      <c r="C3211" t="e">
        <f>VLOOKUP('Домены Secretin_N'!B3211,'AC-Architecture'!A:C,3,FALSE)</f>
        <v>#N/A</v>
      </c>
      <c r="D3211">
        <v>620</v>
      </c>
      <c r="E3211" t="s">
        <v>3632</v>
      </c>
      <c r="F3211">
        <v>268</v>
      </c>
      <c r="G3211">
        <v>356</v>
      </c>
      <c r="H3211">
        <f t="shared" si="238"/>
        <v>88</v>
      </c>
      <c r="I3211" t="str">
        <f t="shared" si="239"/>
        <v>F0C808_9XANT/268-356</v>
      </c>
      <c r="K3211" t="e">
        <f>IF(C3211="Secretin_N, Secretin, TraK","T","N")</f>
        <v>#N/A</v>
      </c>
      <c r="L3211" t="e">
        <f>VLOOKUP(E3211,'Uniprot taxonomy'!E:J,4,FALSE)</f>
        <v>#N/A</v>
      </c>
      <c r="M3211" t="e">
        <f>LEFT(VLOOKUP(B3211,'Uniprot taxonomy'!B:R,5,FALSE))</f>
        <v>#N/A</v>
      </c>
      <c r="N3211" t="e">
        <f>VLOOKUP(B3211,'Uniprot taxonomy'!B:R,5,FALSE)</f>
        <v>#N/A</v>
      </c>
      <c r="O3211" t="e">
        <f>VLOOKUP(B3211,'Uniprot taxonomy'!B:R,6,FALSE)</f>
        <v>#N/A</v>
      </c>
      <c r="P3211" t="e">
        <f>VLOOKUP(B3211,'Uniprot taxonomy'!B:R,7,FALSE)</f>
        <v>#N/A</v>
      </c>
      <c r="Q3211" t="e">
        <f>VLOOKUP(B3211,'Uniprot taxonomy'!B:R,8,FALSE)</f>
        <v>#N/A</v>
      </c>
    </row>
    <row r="3212" spans="1:17" hidden="1" x14ac:dyDescent="0.25">
      <c r="A3212" t="s">
        <v>6441</v>
      </c>
      <c r="B3212" t="s">
        <v>6442</v>
      </c>
      <c r="C3212" t="e">
        <f>VLOOKUP('Домены Secretin_N'!B3212,'AC-Architecture'!A:C,3,FALSE)</f>
        <v>#N/A</v>
      </c>
      <c r="D3212">
        <v>758</v>
      </c>
      <c r="E3212" t="s">
        <v>3632</v>
      </c>
      <c r="F3212">
        <v>257</v>
      </c>
      <c r="G3212">
        <v>326</v>
      </c>
      <c r="H3212">
        <f t="shared" si="238"/>
        <v>69</v>
      </c>
      <c r="I3212" t="str">
        <f t="shared" si="239"/>
        <v>F0CCU0_9XANT/257-326</v>
      </c>
      <c r="K3212" t="e">
        <f>IF(C3212="Secretin_N, Secretin, TraK","T","N")</f>
        <v>#N/A</v>
      </c>
      <c r="L3212" t="e">
        <f>VLOOKUP(E3212,'Uniprot taxonomy'!E:J,4,FALSE)</f>
        <v>#N/A</v>
      </c>
      <c r="M3212" t="e">
        <f>LEFT(VLOOKUP(B3212,'Uniprot taxonomy'!B:R,5,FALSE))</f>
        <v>#N/A</v>
      </c>
      <c r="N3212" t="e">
        <f>VLOOKUP(B3212,'Uniprot taxonomy'!B:R,5,FALSE)</f>
        <v>#N/A</v>
      </c>
      <c r="O3212" t="e">
        <f>VLOOKUP(B3212,'Uniprot taxonomy'!B:R,6,FALSE)</f>
        <v>#N/A</v>
      </c>
      <c r="P3212" t="e">
        <f>VLOOKUP(B3212,'Uniprot taxonomy'!B:R,7,FALSE)</f>
        <v>#N/A</v>
      </c>
      <c r="Q3212" t="e">
        <f>VLOOKUP(B3212,'Uniprot taxonomy'!B:R,8,FALSE)</f>
        <v>#N/A</v>
      </c>
    </row>
    <row r="3213" spans="1:17" hidden="1" x14ac:dyDescent="0.25">
      <c r="A3213" t="s">
        <v>6441</v>
      </c>
      <c r="B3213" t="s">
        <v>6442</v>
      </c>
      <c r="C3213" t="e">
        <f>VLOOKUP('Домены Secretin_N'!B3213,'AC-Architecture'!A:C,3,FALSE)</f>
        <v>#N/A</v>
      </c>
      <c r="D3213">
        <v>758</v>
      </c>
      <c r="E3213" t="s">
        <v>3632</v>
      </c>
      <c r="F3213">
        <v>330</v>
      </c>
      <c r="G3213">
        <v>479</v>
      </c>
      <c r="H3213">
        <f t="shared" si="238"/>
        <v>149</v>
      </c>
      <c r="I3213" t="str">
        <f t="shared" si="239"/>
        <v>F0CCU0_9XANT/330-479</v>
      </c>
      <c r="K3213" t="e">
        <f>IF(C3213="Secretin_N, Secretin, TraK","T","N")</f>
        <v>#N/A</v>
      </c>
      <c r="L3213" t="e">
        <f>VLOOKUP(E3213,'Uniprot taxonomy'!E:J,4,FALSE)</f>
        <v>#N/A</v>
      </c>
      <c r="M3213" t="e">
        <f>LEFT(VLOOKUP(B3213,'Uniprot taxonomy'!B:R,5,FALSE))</f>
        <v>#N/A</v>
      </c>
      <c r="N3213" t="e">
        <f>VLOOKUP(B3213,'Uniprot taxonomy'!B:R,5,FALSE)</f>
        <v>#N/A</v>
      </c>
      <c r="O3213" t="e">
        <f>VLOOKUP(B3213,'Uniprot taxonomy'!B:R,6,FALSE)</f>
        <v>#N/A</v>
      </c>
      <c r="P3213" t="e">
        <f>VLOOKUP(B3213,'Uniprot taxonomy'!B:R,7,FALSE)</f>
        <v>#N/A</v>
      </c>
      <c r="Q3213" t="e">
        <f>VLOOKUP(B3213,'Uniprot taxonomy'!B:R,8,FALSE)</f>
        <v>#N/A</v>
      </c>
    </row>
    <row r="3214" spans="1:17" x14ac:dyDescent="0.25">
      <c r="A3214" t="s">
        <v>869</v>
      </c>
      <c r="B3214" t="s">
        <v>2168</v>
      </c>
      <c r="C3214" t="str">
        <f>VLOOKUP('Домены Secretin_N'!B3214,'AC-Architecture'!A:C,3,FALSE)</f>
        <v>Secretin_N, Secretin</v>
      </c>
      <c r="D3214">
        <v>497</v>
      </c>
      <c r="E3214" t="s">
        <v>3632</v>
      </c>
      <c r="F3214">
        <v>177</v>
      </c>
      <c r="G3214">
        <v>268</v>
      </c>
      <c r="H3214">
        <f t="shared" si="238"/>
        <v>91</v>
      </c>
      <c r="I3214" t="str">
        <f t="shared" si="239"/>
        <v>F0CGI4_SALMO/177-268</v>
      </c>
      <c r="J3214" t="str">
        <f t="shared" ref="J3214:J3218" si="240">CONCATENATE(K3214,"_",LEFT(O3214,3),"_",LEFT(Q3214,3),"_",B3214)</f>
        <v>N_Ent_Sal_F0CGI4</v>
      </c>
      <c r="K3214" t="str">
        <f>IF(C3214="Secretin_N, Secretin, TraK","T","N")</f>
        <v>N</v>
      </c>
      <c r="L3214" t="str">
        <f>VLOOKUP(B3214,'Uniprot taxonomy'!B:R,4,FALSE)</f>
        <v>Proteobacteria</v>
      </c>
      <c r="M3214" t="str">
        <f>LEFT(VLOOKUP(B3214,'Uniprot taxonomy'!B:R,5,FALSE))</f>
        <v>G</v>
      </c>
      <c r="N3214" t="str">
        <f>VLOOKUP(B3214,'Uniprot taxonomy'!B:R,5,FALSE)</f>
        <v>Gammaproteobacteria</v>
      </c>
      <c r="O3214" t="str">
        <f>VLOOKUP(B3214,'Uniprot taxonomy'!B:R,6,FALSE)</f>
        <v>Enterobacteriales</v>
      </c>
      <c r="P3214" t="str">
        <f>VLOOKUP(B3214,'Uniprot taxonomy'!B:R,7,FALSE)</f>
        <v>Enterobacteriaceae</v>
      </c>
      <c r="Q3214" t="str">
        <f>VLOOKUP(B3214,'Uniprot taxonomy'!B:R,8,FALSE)</f>
        <v>Salmonella</v>
      </c>
    </row>
    <row r="3215" spans="1:17" x14ac:dyDescent="0.25">
      <c r="A3215" t="s">
        <v>870</v>
      </c>
      <c r="B3215" t="s">
        <v>2169</v>
      </c>
      <c r="C3215" t="str">
        <f>VLOOKUP('Домены Secretin_N'!B3215,'AC-Architecture'!A:C,3,FALSE)</f>
        <v>Secretin_N, Secretin</v>
      </c>
      <c r="D3215">
        <v>497</v>
      </c>
      <c r="E3215" t="s">
        <v>3632</v>
      </c>
      <c r="F3215">
        <v>177</v>
      </c>
      <c r="G3215">
        <v>268</v>
      </c>
      <c r="H3215">
        <f t="shared" si="238"/>
        <v>91</v>
      </c>
      <c r="I3215" t="str">
        <f t="shared" si="239"/>
        <v>F0CIQ0_SALMO/177-268</v>
      </c>
      <c r="J3215" t="str">
        <f t="shared" si="240"/>
        <v>N_Ent_Sal_F0CIQ0</v>
      </c>
      <c r="K3215" t="str">
        <f>IF(C3215="Secretin_N, Secretin, TraK","T","N")</f>
        <v>N</v>
      </c>
      <c r="L3215" t="str">
        <f>VLOOKUP(B3215,'Uniprot taxonomy'!B:R,4,FALSE)</f>
        <v>Proteobacteria</v>
      </c>
      <c r="M3215" t="str">
        <f>LEFT(VLOOKUP(B3215,'Uniprot taxonomy'!B:R,5,FALSE))</f>
        <v>G</v>
      </c>
      <c r="N3215" t="str">
        <f>VLOOKUP(B3215,'Uniprot taxonomy'!B:R,5,FALSE)</f>
        <v>Gammaproteobacteria</v>
      </c>
      <c r="O3215" t="str">
        <f>VLOOKUP(B3215,'Uniprot taxonomy'!B:R,6,FALSE)</f>
        <v>Enterobacteriales</v>
      </c>
      <c r="P3215" t="str">
        <f>VLOOKUP(B3215,'Uniprot taxonomy'!B:R,7,FALSE)</f>
        <v>Enterobacteriaceae</v>
      </c>
      <c r="Q3215" t="str">
        <f>VLOOKUP(B3215,'Uniprot taxonomy'!B:R,8,FALSE)</f>
        <v>Salmonella</v>
      </c>
    </row>
    <row r="3216" spans="1:17" x14ac:dyDescent="0.25">
      <c r="A3216" t="s">
        <v>871</v>
      </c>
      <c r="B3216" t="s">
        <v>2170</v>
      </c>
      <c r="C3216" t="str">
        <f>VLOOKUP('Домены Secretin_N'!B3216,'AC-Architecture'!A:C,3,FALSE)</f>
        <v>Secretin_N, Secretin</v>
      </c>
      <c r="D3216">
        <v>497</v>
      </c>
      <c r="E3216" t="s">
        <v>3632</v>
      </c>
      <c r="F3216">
        <v>177</v>
      </c>
      <c r="G3216">
        <v>268</v>
      </c>
      <c r="H3216">
        <f t="shared" si="238"/>
        <v>91</v>
      </c>
      <c r="I3216" t="str">
        <f t="shared" si="239"/>
        <v>F0CV14_SALMO/177-268</v>
      </c>
      <c r="J3216" t="str">
        <f t="shared" si="240"/>
        <v>N_Ent_Sal_F0CV14</v>
      </c>
      <c r="K3216" t="str">
        <f>IF(C3216="Secretin_N, Secretin, TraK","T","N")</f>
        <v>N</v>
      </c>
      <c r="L3216" t="str">
        <f>VLOOKUP(B3216,'Uniprot taxonomy'!B:R,4,FALSE)</f>
        <v>Proteobacteria</v>
      </c>
      <c r="M3216" t="str">
        <f>LEFT(VLOOKUP(B3216,'Uniprot taxonomy'!B:R,5,FALSE))</f>
        <v>G</v>
      </c>
      <c r="N3216" t="str">
        <f>VLOOKUP(B3216,'Uniprot taxonomy'!B:R,5,FALSE)</f>
        <v>Gammaproteobacteria</v>
      </c>
      <c r="O3216" t="str">
        <f>VLOOKUP(B3216,'Uniprot taxonomy'!B:R,6,FALSE)</f>
        <v>Enterobacteriales</v>
      </c>
      <c r="P3216" t="str">
        <f>VLOOKUP(B3216,'Uniprot taxonomy'!B:R,7,FALSE)</f>
        <v>Enterobacteriaceae</v>
      </c>
      <c r="Q3216" t="str">
        <f>VLOOKUP(B3216,'Uniprot taxonomy'!B:R,8,FALSE)</f>
        <v>Salmonella</v>
      </c>
    </row>
    <row r="3217" spans="1:17" x14ac:dyDescent="0.25">
      <c r="A3217" t="s">
        <v>872</v>
      </c>
      <c r="B3217" t="s">
        <v>2171</v>
      </c>
      <c r="C3217" t="str">
        <f>VLOOKUP('Домены Secretin_N'!B3217,'AC-Architecture'!A:C,3,FALSE)</f>
        <v>Secretin_N, Secretin</v>
      </c>
      <c r="D3217">
        <v>497</v>
      </c>
      <c r="E3217" t="s">
        <v>3632</v>
      </c>
      <c r="F3217">
        <v>177</v>
      </c>
      <c r="G3217">
        <v>268</v>
      </c>
      <c r="H3217">
        <f t="shared" si="238"/>
        <v>91</v>
      </c>
      <c r="I3217" t="str">
        <f t="shared" si="239"/>
        <v>F0CWJ1_SALMO/177-268</v>
      </c>
      <c r="J3217" t="str">
        <f t="shared" si="240"/>
        <v>N_Ent_Sal_F0CWJ1</v>
      </c>
      <c r="K3217" t="str">
        <f>IF(C3217="Secretin_N, Secretin, TraK","T","N")</f>
        <v>N</v>
      </c>
      <c r="L3217" t="str">
        <f>VLOOKUP(B3217,'Uniprot taxonomy'!B:R,4,FALSE)</f>
        <v>Proteobacteria</v>
      </c>
      <c r="M3217" t="str">
        <f>LEFT(VLOOKUP(B3217,'Uniprot taxonomy'!B:R,5,FALSE))</f>
        <v>G</v>
      </c>
      <c r="N3217" t="str">
        <f>VLOOKUP(B3217,'Uniprot taxonomy'!B:R,5,FALSE)</f>
        <v>Gammaproteobacteria</v>
      </c>
      <c r="O3217" t="str">
        <f>VLOOKUP(B3217,'Uniprot taxonomy'!B:R,6,FALSE)</f>
        <v>Enterobacteriales</v>
      </c>
      <c r="P3217" t="str">
        <f>VLOOKUP(B3217,'Uniprot taxonomy'!B:R,7,FALSE)</f>
        <v>Enterobacteriaceae</v>
      </c>
      <c r="Q3217" t="str">
        <f>VLOOKUP(B3217,'Uniprot taxonomy'!B:R,8,FALSE)</f>
        <v>Salmonella</v>
      </c>
    </row>
    <row r="3218" spans="1:17" x14ac:dyDescent="0.25">
      <c r="A3218" t="s">
        <v>873</v>
      </c>
      <c r="B3218" t="s">
        <v>2172</v>
      </c>
      <c r="C3218" t="str">
        <f>VLOOKUP('Домены Secretin_N'!B3218,'AC-Architecture'!A:C,3,FALSE)</f>
        <v>Secretin_N, Secretin</v>
      </c>
      <c r="D3218">
        <v>266</v>
      </c>
      <c r="E3218" t="s">
        <v>3632</v>
      </c>
      <c r="F3218">
        <v>44</v>
      </c>
      <c r="G3218">
        <v>103</v>
      </c>
      <c r="H3218">
        <f t="shared" si="238"/>
        <v>59</v>
      </c>
      <c r="I3218" t="str">
        <f t="shared" si="239"/>
        <v>F0E6Q0_9PSED/44-103</v>
      </c>
      <c r="J3218" t="str">
        <f t="shared" si="240"/>
        <v>N_Pse_Pse_F0E6Q0</v>
      </c>
      <c r="K3218" t="str">
        <f>IF(C3218="Secretin_N, Secretin, TraK","T","N")</f>
        <v>N</v>
      </c>
      <c r="L3218" t="str">
        <f>VLOOKUP(B3218,'Uniprot taxonomy'!B:R,4,FALSE)</f>
        <v>Proteobacteria</v>
      </c>
      <c r="M3218" t="str">
        <f>LEFT(VLOOKUP(B3218,'Uniprot taxonomy'!B:R,5,FALSE))</f>
        <v>G</v>
      </c>
      <c r="N3218" t="str">
        <f>VLOOKUP(B3218,'Uniprot taxonomy'!B:R,5,FALSE)</f>
        <v>Gammaproteobacteria</v>
      </c>
      <c r="O3218" t="str">
        <f>VLOOKUP(B3218,'Uniprot taxonomy'!B:R,6,FALSE)</f>
        <v>Pseudomonadales</v>
      </c>
      <c r="P3218" t="str">
        <f>VLOOKUP(B3218,'Uniprot taxonomy'!B:R,7,FALSE)</f>
        <v>Pseudomonadaceae</v>
      </c>
      <c r="Q3218" t="str">
        <f>VLOOKUP(B3218,'Uniprot taxonomy'!B:R,8,FALSE)</f>
        <v>Pseudomonas</v>
      </c>
    </row>
    <row r="3219" spans="1:17" hidden="1" x14ac:dyDescent="0.25">
      <c r="A3219" t="s">
        <v>6443</v>
      </c>
      <c r="B3219" t="s">
        <v>6444</v>
      </c>
      <c r="C3219" t="e">
        <f>VLOOKUP('Домены Secretin_N'!B3219,'AC-Architecture'!A:C,3,FALSE)</f>
        <v>#N/A</v>
      </c>
      <c r="D3219">
        <v>418</v>
      </c>
      <c r="E3219" t="s">
        <v>3632</v>
      </c>
      <c r="F3219">
        <v>119</v>
      </c>
      <c r="G3219">
        <v>186</v>
      </c>
      <c r="H3219">
        <f t="shared" si="238"/>
        <v>67</v>
      </c>
      <c r="I3219" t="str">
        <f t="shared" si="239"/>
        <v>F0E8W2_9PSED/119-186</v>
      </c>
      <c r="K3219" t="e">
        <f>IF(C3219="Secretin_N, Secretin, TraK","T","N")</f>
        <v>#N/A</v>
      </c>
      <c r="L3219" t="e">
        <f>VLOOKUP(E3219,'Uniprot taxonomy'!E:J,4,FALSE)</f>
        <v>#N/A</v>
      </c>
      <c r="M3219" t="e">
        <f>LEFT(VLOOKUP(B3219,'Uniprot taxonomy'!B:R,5,FALSE))</f>
        <v>#N/A</v>
      </c>
      <c r="N3219" t="e">
        <f>VLOOKUP(B3219,'Uniprot taxonomy'!B:R,5,FALSE)</f>
        <v>#N/A</v>
      </c>
      <c r="O3219" t="e">
        <f>VLOOKUP(B3219,'Uniprot taxonomy'!B:R,6,FALSE)</f>
        <v>#N/A</v>
      </c>
      <c r="P3219" t="e">
        <f>VLOOKUP(B3219,'Uniprot taxonomy'!B:R,7,FALSE)</f>
        <v>#N/A</v>
      </c>
      <c r="Q3219" t="e">
        <f>VLOOKUP(B3219,'Uniprot taxonomy'!B:R,8,FALSE)</f>
        <v>#N/A</v>
      </c>
    </row>
    <row r="3220" spans="1:17" hidden="1" x14ac:dyDescent="0.25">
      <c r="A3220" t="s">
        <v>6445</v>
      </c>
      <c r="B3220" t="s">
        <v>6446</v>
      </c>
      <c r="C3220" t="e">
        <f>VLOOKUP('Домены Secretin_N'!B3220,'AC-Architecture'!A:C,3,FALSE)</f>
        <v>#N/A</v>
      </c>
      <c r="D3220">
        <v>613</v>
      </c>
      <c r="E3220" t="s">
        <v>3632</v>
      </c>
      <c r="F3220">
        <v>124</v>
      </c>
      <c r="G3220">
        <v>185</v>
      </c>
      <c r="H3220">
        <f t="shared" si="238"/>
        <v>61</v>
      </c>
      <c r="I3220" t="str">
        <f t="shared" si="239"/>
        <v>F0E8X6_9PSED/124-185</v>
      </c>
      <c r="K3220" t="e">
        <f>IF(C3220="Secretin_N, Secretin, TraK","T","N")</f>
        <v>#N/A</v>
      </c>
      <c r="L3220" t="e">
        <f>VLOOKUP(E3220,'Uniprot taxonomy'!E:J,4,FALSE)</f>
        <v>#N/A</v>
      </c>
      <c r="M3220" t="e">
        <f>LEFT(VLOOKUP(B3220,'Uniprot taxonomy'!B:R,5,FALSE))</f>
        <v>#N/A</v>
      </c>
      <c r="N3220" t="e">
        <f>VLOOKUP(B3220,'Uniprot taxonomy'!B:R,5,FALSE)</f>
        <v>#N/A</v>
      </c>
      <c r="O3220" t="e">
        <f>VLOOKUP(B3220,'Uniprot taxonomy'!B:R,6,FALSE)</f>
        <v>#N/A</v>
      </c>
      <c r="P3220" t="e">
        <f>VLOOKUP(B3220,'Uniprot taxonomy'!B:R,7,FALSE)</f>
        <v>#N/A</v>
      </c>
      <c r="Q3220" t="e">
        <f>VLOOKUP(B3220,'Uniprot taxonomy'!B:R,8,FALSE)</f>
        <v>#N/A</v>
      </c>
    </row>
    <row r="3221" spans="1:17" hidden="1" x14ac:dyDescent="0.25">
      <c r="A3221" t="s">
        <v>6445</v>
      </c>
      <c r="B3221" t="s">
        <v>6446</v>
      </c>
      <c r="C3221" t="e">
        <f>VLOOKUP('Домены Secretin_N'!B3221,'AC-Architecture'!A:C,3,FALSE)</f>
        <v>#N/A</v>
      </c>
      <c r="D3221">
        <v>613</v>
      </c>
      <c r="E3221" t="s">
        <v>3632</v>
      </c>
      <c r="F3221">
        <v>256</v>
      </c>
      <c r="G3221">
        <v>333</v>
      </c>
      <c r="H3221">
        <f t="shared" si="238"/>
        <v>77</v>
      </c>
      <c r="I3221" t="str">
        <f t="shared" si="239"/>
        <v>F0E8X6_9PSED/256-333</v>
      </c>
      <c r="K3221" t="e">
        <f>IF(C3221="Secretin_N, Secretin, TraK","T","N")</f>
        <v>#N/A</v>
      </c>
      <c r="L3221" t="e">
        <f>VLOOKUP(E3221,'Uniprot taxonomy'!E:J,4,FALSE)</f>
        <v>#N/A</v>
      </c>
      <c r="M3221" t="e">
        <f>LEFT(VLOOKUP(B3221,'Uniprot taxonomy'!B:R,5,FALSE))</f>
        <v>#N/A</v>
      </c>
      <c r="N3221" t="e">
        <f>VLOOKUP(B3221,'Uniprot taxonomy'!B:R,5,FALSE)</f>
        <v>#N/A</v>
      </c>
      <c r="O3221" t="e">
        <f>VLOOKUP(B3221,'Uniprot taxonomy'!B:R,6,FALSE)</f>
        <v>#N/A</v>
      </c>
      <c r="P3221" t="e">
        <f>VLOOKUP(B3221,'Uniprot taxonomy'!B:R,7,FALSE)</f>
        <v>#N/A</v>
      </c>
      <c r="Q3221" t="e">
        <f>VLOOKUP(B3221,'Uniprot taxonomy'!B:R,8,FALSE)</f>
        <v>#N/A</v>
      </c>
    </row>
    <row r="3222" spans="1:17" x14ac:dyDescent="0.25">
      <c r="A3222" t="s">
        <v>874</v>
      </c>
      <c r="B3222" t="s">
        <v>2173</v>
      </c>
      <c r="C3222" t="str">
        <f>VLOOKUP('Домены Secretin_N'!B3222,'AC-Architecture'!A:C,3,FALSE)</f>
        <v>Secretin_N, Secretin</v>
      </c>
      <c r="D3222">
        <v>460</v>
      </c>
      <c r="E3222" t="s">
        <v>3632</v>
      </c>
      <c r="F3222">
        <v>131</v>
      </c>
      <c r="G3222">
        <v>196</v>
      </c>
      <c r="H3222">
        <f t="shared" si="238"/>
        <v>65</v>
      </c>
      <c r="I3222" t="str">
        <f t="shared" si="239"/>
        <v>F0EQ82_HAEPA/131-196</v>
      </c>
      <c r="J3222" t="str">
        <f>CONCATENATE(K3222,"_",LEFT(O3222,3),"_",LEFT(Q3222,3),"_",B3222)</f>
        <v>N_Pas_Hae_F0EQ82</v>
      </c>
      <c r="K3222" t="str">
        <f>IF(C3222="Secretin_N, Secretin, TraK","T","N")</f>
        <v>N</v>
      </c>
      <c r="L3222" t="str">
        <f>VLOOKUP(B3222,'Uniprot taxonomy'!B:R,4,FALSE)</f>
        <v>Proteobacteria</v>
      </c>
      <c r="M3222" t="str">
        <f>LEFT(VLOOKUP(B3222,'Uniprot taxonomy'!B:R,5,FALSE))</f>
        <v>G</v>
      </c>
      <c r="N3222" t="str">
        <f>VLOOKUP(B3222,'Uniprot taxonomy'!B:R,5,FALSE)</f>
        <v>Gammaproteobacteria</v>
      </c>
      <c r="O3222" t="str">
        <f>VLOOKUP(B3222,'Uniprot taxonomy'!B:R,6,FALSE)</f>
        <v>Pasteurellales</v>
      </c>
      <c r="P3222" t="str">
        <f>VLOOKUP(B3222,'Uniprot taxonomy'!B:R,7,FALSE)</f>
        <v>Pasteurellaceae</v>
      </c>
      <c r="Q3222" t="str">
        <f>VLOOKUP(B3222,'Uniprot taxonomy'!B:R,8,FALSE)</f>
        <v>Haemophilus</v>
      </c>
    </row>
    <row r="3223" spans="1:17" hidden="1" x14ac:dyDescent="0.25">
      <c r="A3223" t="s">
        <v>6447</v>
      </c>
      <c r="B3223" t="s">
        <v>6448</v>
      </c>
      <c r="C3223" t="e">
        <f>VLOOKUP('Домены Secretin_N'!B3223,'AC-Architecture'!A:C,3,FALSE)</f>
        <v>#N/A</v>
      </c>
      <c r="D3223">
        <v>705</v>
      </c>
      <c r="E3223" t="s">
        <v>3632</v>
      </c>
      <c r="F3223">
        <v>372</v>
      </c>
      <c r="G3223">
        <v>446</v>
      </c>
      <c r="H3223">
        <f t="shared" si="238"/>
        <v>74</v>
      </c>
      <c r="I3223" t="str">
        <f t="shared" si="239"/>
        <v>F0EW58_9NEIS/372-446</v>
      </c>
      <c r="K3223" t="e">
        <f>IF(C3223="Secretin_N, Secretin, TraK","T","N")</f>
        <v>#N/A</v>
      </c>
      <c r="L3223" t="e">
        <f>VLOOKUP(E3223,'Uniprot taxonomy'!E:J,4,FALSE)</f>
        <v>#N/A</v>
      </c>
      <c r="M3223" t="e">
        <f>LEFT(VLOOKUP(B3223,'Uniprot taxonomy'!B:R,5,FALSE))</f>
        <v>#N/A</v>
      </c>
      <c r="N3223" t="e">
        <f>VLOOKUP(B3223,'Uniprot taxonomy'!B:R,5,FALSE)</f>
        <v>#N/A</v>
      </c>
      <c r="O3223" t="e">
        <f>VLOOKUP(B3223,'Uniprot taxonomy'!B:R,6,FALSE)</f>
        <v>#N/A</v>
      </c>
      <c r="P3223" t="e">
        <f>VLOOKUP(B3223,'Uniprot taxonomy'!B:R,7,FALSE)</f>
        <v>#N/A</v>
      </c>
      <c r="Q3223" t="e">
        <f>VLOOKUP(B3223,'Uniprot taxonomy'!B:R,8,FALSE)</f>
        <v>#N/A</v>
      </c>
    </row>
    <row r="3224" spans="1:17" hidden="1" x14ac:dyDescent="0.25">
      <c r="A3224" t="s">
        <v>6449</v>
      </c>
      <c r="B3224" t="s">
        <v>6450</v>
      </c>
      <c r="C3224" t="e">
        <f>VLOOKUP('Домены Secretin_N'!B3224,'AC-Architecture'!A:C,3,FALSE)</f>
        <v>#N/A</v>
      </c>
      <c r="D3224">
        <v>608</v>
      </c>
      <c r="E3224" t="s">
        <v>3632</v>
      </c>
      <c r="F3224">
        <v>253</v>
      </c>
      <c r="G3224">
        <v>313</v>
      </c>
      <c r="H3224">
        <f t="shared" si="238"/>
        <v>60</v>
      </c>
      <c r="I3224" t="str">
        <f t="shared" si="239"/>
        <v>F0FXF2_9BURK/253-313</v>
      </c>
      <c r="K3224" t="e">
        <f>IF(C3224="Secretin_N, Secretin, TraK","T","N")</f>
        <v>#N/A</v>
      </c>
      <c r="L3224" t="e">
        <f>VLOOKUP(E3224,'Uniprot taxonomy'!E:J,4,FALSE)</f>
        <v>#N/A</v>
      </c>
      <c r="M3224" t="e">
        <f>LEFT(VLOOKUP(B3224,'Uniprot taxonomy'!B:R,5,FALSE))</f>
        <v>#N/A</v>
      </c>
      <c r="N3224" t="e">
        <f>VLOOKUP(B3224,'Uniprot taxonomy'!B:R,5,FALSE)</f>
        <v>#N/A</v>
      </c>
      <c r="O3224" t="e">
        <f>VLOOKUP(B3224,'Uniprot taxonomy'!B:R,6,FALSE)</f>
        <v>#N/A</v>
      </c>
      <c r="P3224" t="e">
        <f>VLOOKUP(B3224,'Uniprot taxonomy'!B:R,7,FALSE)</f>
        <v>#N/A</v>
      </c>
      <c r="Q3224" t="e">
        <f>VLOOKUP(B3224,'Uniprot taxonomy'!B:R,8,FALSE)</f>
        <v>#N/A</v>
      </c>
    </row>
    <row r="3225" spans="1:17" hidden="1" x14ac:dyDescent="0.25">
      <c r="A3225" t="s">
        <v>6451</v>
      </c>
      <c r="B3225" t="s">
        <v>6452</v>
      </c>
      <c r="C3225" t="e">
        <f>VLOOKUP('Домены Secretin_N'!B3225,'AC-Architecture'!A:C,3,FALSE)</f>
        <v>#N/A</v>
      </c>
      <c r="D3225">
        <v>699</v>
      </c>
      <c r="E3225" t="s">
        <v>3632</v>
      </c>
      <c r="F3225">
        <v>122</v>
      </c>
      <c r="G3225">
        <v>182</v>
      </c>
      <c r="H3225">
        <f t="shared" si="238"/>
        <v>60</v>
      </c>
      <c r="I3225" t="str">
        <f t="shared" si="239"/>
        <v>F0GDK8_9BURK/122-182</v>
      </c>
      <c r="K3225" t="e">
        <f>IF(C3225="Secretin_N, Secretin, TraK","T","N")</f>
        <v>#N/A</v>
      </c>
      <c r="L3225" t="e">
        <f>VLOOKUP(E3225,'Uniprot taxonomy'!E:J,4,FALSE)</f>
        <v>#N/A</v>
      </c>
      <c r="M3225" t="e">
        <f>LEFT(VLOOKUP(B3225,'Uniprot taxonomy'!B:R,5,FALSE))</f>
        <v>#N/A</v>
      </c>
      <c r="N3225" t="e">
        <f>VLOOKUP(B3225,'Uniprot taxonomy'!B:R,5,FALSE)</f>
        <v>#N/A</v>
      </c>
      <c r="O3225" t="e">
        <f>VLOOKUP(B3225,'Uniprot taxonomy'!B:R,6,FALSE)</f>
        <v>#N/A</v>
      </c>
      <c r="P3225" t="e">
        <f>VLOOKUP(B3225,'Uniprot taxonomy'!B:R,7,FALSE)</f>
        <v>#N/A</v>
      </c>
      <c r="Q3225" t="e">
        <f>VLOOKUP(B3225,'Uniprot taxonomy'!B:R,8,FALSE)</f>
        <v>#N/A</v>
      </c>
    </row>
    <row r="3226" spans="1:17" hidden="1" x14ac:dyDescent="0.25">
      <c r="A3226" t="s">
        <v>6451</v>
      </c>
      <c r="B3226" t="s">
        <v>6452</v>
      </c>
      <c r="C3226" t="e">
        <f>VLOOKUP('Домены Secretin_N'!B3226,'AC-Architecture'!A:C,3,FALSE)</f>
        <v>#N/A</v>
      </c>
      <c r="D3226">
        <v>699</v>
      </c>
      <c r="E3226" t="s">
        <v>3632</v>
      </c>
      <c r="F3226">
        <v>185</v>
      </c>
      <c r="G3226">
        <v>257</v>
      </c>
      <c r="H3226">
        <f t="shared" si="238"/>
        <v>72</v>
      </c>
      <c r="I3226" t="str">
        <f t="shared" si="239"/>
        <v>F0GDK8_9BURK/185-257</v>
      </c>
      <c r="K3226" t="e">
        <f>IF(C3226="Secretin_N, Secretin, TraK","T","N")</f>
        <v>#N/A</v>
      </c>
      <c r="L3226" t="e">
        <f>VLOOKUP(E3226,'Uniprot taxonomy'!E:J,4,FALSE)</f>
        <v>#N/A</v>
      </c>
      <c r="M3226" t="e">
        <f>LEFT(VLOOKUP(B3226,'Uniprot taxonomy'!B:R,5,FALSE))</f>
        <v>#N/A</v>
      </c>
      <c r="N3226" t="e">
        <f>VLOOKUP(B3226,'Uniprot taxonomy'!B:R,5,FALSE)</f>
        <v>#N/A</v>
      </c>
      <c r="O3226" t="e">
        <f>VLOOKUP(B3226,'Uniprot taxonomy'!B:R,6,FALSE)</f>
        <v>#N/A</v>
      </c>
      <c r="P3226" t="e">
        <f>VLOOKUP(B3226,'Uniprot taxonomy'!B:R,7,FALSE)</f>
        <v>#N/A</v>
      </c>
      <c r="Q3226" t="e">
        <f>VLOOKUP(B3226,'Uniprot taxonomy'!B:R,8,FALSE)</f>
        <v>#N/A</v>
      </c>
    </row>
    <row r="3227" spans="1:17" hidden="1" x14ac:dyDescent="0.25">
      <c r="A3227" t="s">
        <v>6451</v>
      </c>
      <c r="B3227" t="s">
        <v>6452</v>
      </c>
      <c r="C3227" t="e">
        <f>VLOOKUP('Домены Secretin_N'!B3227,'AC-Architecture'!A:C,3,FALSE)</f>
        <v>#N/A</v>
      </c>
      <c r="D3227">
        <v>699</v>
      </c>
      <c r="E3227" t="s">
        <v>3632</v>
      </c>
      <c r="F3227">
        <v>261</v>
      </c>
      <c r="G3227">
        <v>402</v>
      </c>
      <c r="H3227">
        <f t="shared" si="238"/>
        <v>141</v>
      </c>
      <c r="I3227" t="str">
        <f t="shared" si="239"/>
        <v>F0GDK8_9BURK/261-402</v>
      </c>
      <c r="K3227" t="e">
        <f>IF(C3227="Secretin_N, Secretin, TraK","T","N")</f>
        <v>#N/A</v>
      </c>
      <c r="L3227" t="e">
        <f>VLOOKUP(E3227,'Uniprot taxonomy'!E:J,4,FALSE)</f>
        <v>#N/A</v>
      </c>
      <c r="M3227" t="e">
        <f>LEFT(VLOOKUP(B3227,'Uniprot taxonomy'!B:R,5,FALSE))</f>
        <v>#N/A</v>
      </c>
      <c r="N3227" t="e">
        <f>VLOOKUP(B3227,'Uniprot taxonomy'!B:R,5,FALSE)</f>
        <v>#N/A</v>
      </c>
      <c r="O3227" t="e">
        <f>VLOOKUP(B3227,'Uniprot taxonomy'!B:R,6,FALSE)</f>
        <v>#N/A</v>
      </c>
      <c r="P3227" t="e">
        <f>VLOOKUP(B3227,'Uniprot taxonomy'!B:R,7,FALSE)</f>
        <v>#N/A</v>
      </c>
      <c r="Q3227" t="e">
        <f>VLOOKUP(B3227,'Uniprot taxonomy'!B:R,8,FALSE)</f>
        <v>#N/A</v>
      </c>
    </row>
    <row r="3228" spans="1:17" hidden="1" x14ac:dyDescent="0.25">
      <c r="A3228" t="s">
        <v>6453</v>
      </c>
      <c r="B3228" t="s">
        <v>6454</v>
      </c>
      <c r="C3228" t="e">
        <f>VLOOKUP('Домены Secretin_N'!B3228,'AC-Architecture'!A:C,3,FALSE)</f>
        <v>#N/A</v>
      </c>
      <c r="D3228">
        <v>758</v>
      </c>
      <c r="E3228" t="s">
        <v>3632</v>
      </c>
      <c r="F3228">
        <v>179</v>
      </c>
      <c r="G3228">
        <v>239</v>
      </c>
      <c r="H3228">
        <f t="shared" si="238"/>
        <v>60</v>
      </c>
      <c r="I3228" t="str">
        <f t="shared" si="239"/>
        <v>F0J6B3_ACIMA/179-239</v>
      </c>
      <c r="K3228" t="e">
        <f>IF(C3228="Secretin_N, Secretin, TraK","T","N")</f>
        <v>#N/A</v>
      </c>
      <c r="L3228" t="e">
        <f>VLOOKUP(E3228,'Uniprot taxonomy'!E:J,4,FALSE)</f>
        <v>#N/A</v>
      </c>
      <c r="M3228" t="e">
        <f>LEFT(VLOOKUP(B3228,'Uniprot taxonomy'!B:R,5,FALSE))</f>
        <v>#N/A</v>
      </c>
      <c r="N3228" t="e">
        <f>VLOOKUP(B3228,'Uniprot taxonomy'!B:R,5,FALSE)</f>
        <v>#N/A</v>
      </c>
      <c r="O3228" t="e">
        <f>VLOOKUP(B3228,'Uniprot taxonomy'!B:R,6,FALSE)</f>
        <v>#N/A</v>
      </c>
      <c r="P3228" t="e">
        <f>VLOOKUP(B3228,'Uniprot taxonomy'!B:R,7,FALSE)</f>
        <v>#N/A</v>
      </c>
      <c r="Q3228" t="e">
        <f>VLOOKUP(B3228,'Uniprot taxonomy'!B:R,8,FALSE)</f>
        <v>#N/A</v>
      </c>
    </row>
    <row r="3229" spans="1:17" hidden="1" x14ac:dyDescent="0.25">
      <c r="A3229" t="s">
        <v>6453</v>
      </c>
      <c r="B3229" t="s">
        <v>6454</v>
      </c>
      <c r="C3229" t="e">
        <f>VLOOKUP('Домены Secretin_N'!B3229,'AC-Architecture'!A:C,3,FALSE)</f>
        <v>#N/A</v>
      </c>
      <c r="D3229">
        <v>758</v>
      </c>
      <c r="E3229" t="s">
        <v>3632</v>
      </c>
      <c r="F3229">
        <v>316</v>
      </c>
      <c r="G3229">
        <v>479</v>
      </c>
      <c r="H3229">
        <f t="shared" si="238"/>
        <v>163</v>
      </c>
      <c r="I3229" t="str">
        <f t="shared" si="239"/>
        <v>F0J6B3_ACIMA/316-479</v>
      </c>
      <c r="K3229" t="e">
        <f>IF(C3229="Secretin_N, Secretin, TraK","T","N")</f>
        <v>#N/A</v>
      </c>
      <c r="L3229" t="e">
        <f>VLOOKUP(E3229,'Uniprot taxonomy'!E:J,4,FALSE)</f>
        <v>#N/A</v>
      </c>
      <c r="M3229" t="e">
        <f>LEFT(VLOOKUP(B3229,'Uniprot taxonomy'!B:R,5,FALSE))</f>
        <v>#N/A</v>
      </c>
      <c r="N3229" t="e">
        <f>VLOOKUP(B3229,'Uniprot taxonomy'!B:R,5,FALSE)</f>
        <v>#N/A</v>
      </c>
      <c r="O3229" t="e">
        <f>VLOOKUP(B3229,'Uniprot taxonomy'!B:R,6,FALSE)</f>
        <v>#N/A</v>
      </c>
      <c r="P3229" t="e">
        <f>VLOOKUP(B3229,'Uniprot taxonomy'!B:R,7,FALSE)</f>
        <v>#N/A</v>
      </c>
      <c r="Q3229" t="e">
        <f>VLOOKUP(B3229,'Uniprot taxonomy'!B:R,8,FALSE)</f>
        <v>#N/A</v>
      </c>
    </row>
    <row r="3230" spans="1:17" hidden="1" x14ac:dyDescent="0.25">
      <c r="A3230" t="s">
        <v>6455</v>
      </c>
      <c r="B3230" t="s">
        <v>6456</v>
      </c>
      <c r="C3230" t="e">
        <f>VLOOKUP('Домены Secretin_N'!B3230,'AC-Architecture'!A:C,3,FALSE)</f>
        <v>#N/A</v>
      </c>
      <c r="D3230">
        <v>686</v>
      </c>
      <c r="E3230" t="s">
        <v>3632</v>
      </c>
      <c r="F3230">
        <v>145</v>
      </c>
      <c r="G3230">
        <v>208</v>
      </c>
      <c r="H3230">
        <f t="shared" si="238"/>
        <v>63</v>
      </c>
      <c r="I3230" t="str">
        <f t="shared" si="239"/>
        <v>F0JQB3_ESCFE/145-208</v>
      </c>
      <c r="K3230" t="e">
        <f>IF(C3230="Secretin_N, Secretin, TraK","T","N")</f>
        <v>#N/A</v>
      </c>
      <c r="L3230" t="e">
        <f>VLOOKUP(E3230,'Uniprot taxonomy'!E:J,4,FALSE)</f>
        <v>#N/A</v>
      </c>
      <c r="M3230" t="e">
        <f>LEFT(VLOOKUP(B3230,'Uniprot taxonomy'!B:R,5,FALSE))</f>
        <v>#N/A</v>
      </c>
      <c r="N3230" t="e">
        <f>VLOOKUP(B3230,'Uniprot taxonomy'!B:R,5,FALSE)</f>
        <v>#N/A</v>
      </c>
      <c r="O3230" t="e">
        <f>VLOOKUP(B3230,'Uniprot taxonomy'!B:R,6,FALSE)</f>
        <v>#N/A</v>
      </c>
      <c r="P3230" t="e">
        <f>VLOOKUP(B3230,'Uniprot taxonomy'!B:R,7,FALSE)</f>
        <v>#N/A</v>
      </c>
      <c r="Q3230" t="e">
        <f>VLOOKUP(B3230,'Uniprot taxonomy'!B:R,8,FALSE)</f>
        <v>#N/A</v>
      </c>
    </row>
    <row r="3231" spans="1:17" hidden="1" x14ac:dyDescent="0.25">
      <c r="A3231" t="s">
        <v>6455</v>
      </c>
      <c r="B3231" t="s">
        <v>6456</v>
      </c>
      <c r="C3231" t="e">
        <f>VLOOKUP('Домены Secretin_N'!B3231,'AC-Architecture'!A:C,3,FALSE)</f>
        <v>#N/A</v>
      </c>
      <c r="D3231">
        <v>686</v>
      </c>
      <c r="E3231" t="s">
        <v>3632</v>
      </c>
      <c r="F3231">
        <v>210</v>
      </c>
      <c r="G3231">
        <v>280</v>
      </c>
      <c r="H3231">
        <f t="shared" si="238"/>
        <v>70</v>
      </c>
      <c r="I3231" t="str">
        <f t="shared" si="239"/>
        <v>F0JQB3_ESCFE/210-280</v>
      </c>
      <c r="K3231" t="e">
        <f>IF(C3231="Secretin_N, Secretin, TraK","T","N")</f>
        <v>#N/A</v>
      </c>
      <c r="L3231" t="e">
        <f>VLOOKUP(E3231,'Uniprot taxonomy'!E:J,4,FALSE)</f>
        <v>#N/A</v>
      </c>
      <c r="M3231" t="e">
        <f>LEFT(VLOOKUP(B3231,'Uniprot taxonomy'!B:R,5,FALSE))</f>
        <v>#N/A</v>
      </c>
      <c r="N3231" t="e">
        <f>VLOOKUP(B3231,'Uniprot taxonomy'!B:R,5,FALSE)</f>
        <v>#N/A</v>
      </c>
      <c r="O3231" t="e">
        <f>VLOOKUP(B3231,'Uniprot taxonomy'!B:R,6,FALSE)</f>
        <v>#N/A</v>
      </c>
      <c r="P3231" t="e">
        <f>VLOOKUP(B3231,'Uniprot taxonomy'!B:R,7,FALSE)</f>
        <v>#N/A</v>
      </c>
      <c r="Q3231" t="e">
        <f>VLOOKUP(B3231,'Uniprot taxonomy'!B:R,8,FALSE)</f>
        <v>#N/A</v>
      </c>
    </row>
    <row r="3232" spans="1:17" hidden="1" x14ac:dyDescent="0.25">
      <c r="A3232" t="s">
        <v>6455</v>
      </c>
      <c r="B3232" t="s">
        <v>6456</v>
      </c>
      <c r="C3232" t="e">
        <f>VLOOKUP('Домены Secretin_N'!B3232,'AC-Architecture'!A:C,3,FALSE)</f>
        <v>#N/A</v>
      </c>
      <c r="D3232">
        <v>686</v>
      </c>
      <c r="E3232" t="s">
        <v>3632</v>
      </c>
      <c r="F3232">
        <v>284</v>
      </c>
      <c r="G3232">
        <v>362</v>
      </c>
      <c r="H3232">
        <f t="shared" si="238"/>
        <v>78</v>
      </c>
      <c r="I3232" t="str">
        <f t="shared" si="239"/>
        <v>F0JQB3_ESCFE/284-362</v>
      </c>
      <c r="K3232" t="e">
        <f>IF(C3232="Secretin_N, Secretin, TraK","T","N")</f>
        <v>#N/A</v>
      </c>
      <c r="L3232" t="e">
        <f>VLOOKUP(E3232,'Uniprot taxonomy'!E:J,4,FALSE)</f>
        <v>#N/A</v>
      </c>
      <c r="M3232" t="e">
        <f>LEFT(VLOOKUP(B3232,'Uniprot taxonomy'!B:R,5,FALSE))</f>
        <v>#N/A</v>
      </c>
      <c r="N3232" t="e">
        <f>VLOOKUP(B3232,'Uniprot taxonomy'!B:R,5,FALSE)</f>
        <v>#N/A</v>
      </c>
      <c r="O3232" t="e">
        <f>VLOOKUP(B3232,'Uniprot taxonomy'!B:R,6,FALSE)</f>
        <v>#N/A</v>
      </c>
      <c r="P3232" t="e">
        <f>VLOOKUP(B3232,'Uniprot taxonomy'!B:R,7,FALSE)</f>
        <v>#N/A</v>
      </c>
      <c r="Q3232" t="e">
        <f>VLOOKUP(B3232,'Uniprot taxonomy'!B:R,8,FALSE)</f>
        <v>#N/A</v>
      </c>
    </row>
    <row r="3233" spans="1:17" x14ac:dyDescent="0.25">
      <c r="A3233" t="s">
        <v>875</v>
      </c>
      <c r="B3233" t="s">
        <v>2174</v>
      </c>
      <c r="C3233" t="str">
        <f>VLOOKUP('Домены Secretin_N'!B3233,'AC-Architecture'!A:C,3,FALSE)</f>
        <v>Secretin_N, Secretin</v>
      </c>
      <c r="D3233">
        <v>385</v>
      </c>
      <c r="E3233" t="s">
        <v>3632</v>
      </c>
      <c r="F3233">
        <v>92</v>
      </c>
      <c r="G3233">
        <v>153</v>
      </c>
      <c r="H3233">
        <f t="shared" si="238"/>
        <v>61</v>
      </c>
      <c r="I3233" t="str">
        <f t="shared" si="239"/>
        <v>F0JU40_ESCFE/92-153</v>
      </c>
      <c r="J3233" t="str">
        <f>CONCATENATE(K3233,"_",LEFT(O3233,3),"_",LEFT(Q3233,3),"_",B3233)</f>
        <v>N_Ent_Esc_F0JU40</v>
      </c>
      <c r="K3233" t="str">
        <f>IF(C3233="Secretin_N, Secretin, TraK","T","N")</f>
        <v>N</v>
      </c>
      <c r="L3233" t="str">
        <f>VLOOKUP(B3233,'Uniprot taxonomy'!B:R,4,FALSE)</f>
        <v>Proteobacteria</v>
      </c>
      <c r="M3233" t="str">
        <f>LEFT(VLOOKUP(B3233,'Uniprot taxonomy'!B:R,5,FALSE))</f>
        <v>G</v>
      </c>
      <c r="N3233" t="str">
        <f>VLOOKUP(B3233,'Uniprot taxonomy'!B:R,5,FALSE)</f>
        <v>Gammaproteobacteria</v>
      </c>
      <c r="O3233" t="str">
        <f>VLOOKUP(B3233,'Uniprot taxonomy'!B:R,6,FALSE)</f>
        <v>Enterobacteriales</v>
      </c>
      <c r="P3233" t="str">
        <f>VLOOKUP(B3233,'Uniprot taxonomy'!B:R,7,FALSE)</f>
        <v>Enterobacteriaceae</v>
      </c>
      <c r="Q3233" t="str">
        <f>VLOOKUP(B3233,'Uniprot taxonomy'!B:R,8,FALSE)</f>
        <v>Escherichia</v>
      </c>
    </row>
    <row r="3234" spans="1:17" hidden="1" x14ac:dyDescent="0.25">
      <c r="A3234" t="s">
        <v>6457</v>
      </c>
      <c r="B3234" t="s">
        <v>6458</v>
      </c>
      <c r="C3234" t="e">
        <f>VLOOKUP('Домены Secretin_N'!B3234,'AC-Architecture'!A:C,3,FALSE)</f>
        <v>#N/A</v>
      </c>
      <c r="D3234">
        <v>721</v>
      </c>
      <c r="E3234" t="s">
        <v>3632</v>
      </c>
      <c r="F3234">
        <v>359</v>
      </c>
      <c r="G3234">
        <v>455</v>
      </c>
      <c r="H3234">
        <f t="shared" si="238"/>
        <v>96</v>
      </c>
      <c r="I3234" t="str">
        <f t="shared" si="239"/>
        <v>F0KG12_ACICP/359-455</v>
      </c>
      <c r="K3234" t="e">
        <f>IF(C3234="Secretin_N, Secretin, TraK","T","N")</f>
        <v>#N/A</v>
      </c>
      <c r="L3234" t="e">
        <f>VLOOKUP(E3234,'Uniprot taxonomy'!E:J,4,FALSE)</f>
        <v>#N/A</v>
      </c>
      <c r="M3234" t="e">
        <f>LEFT(VLOOKUP(B3234,'Uniprot taxonomy'!B:R,5,FALSE))</f>
        <v>#N/A</v>
      </c>
      <c r="N3234" t="e">
        <f>VLOOKUP(B3234,'Uniprot taxonomy'!B:R,5,FALSE)</f>
        <v>#N/A</v>
      </c>
      <c r="O3234" t="e">
        <f>VLOOKUP(B3234,'Uniprot taxonomy'!B:R,6,FALSE)</f>
        <v>#N/A</v>
      </c>
      <c r="P3234" t="e">
        <f>VLOOKUP(B3234,'Uniprot taxonomy'!B:R,7,FALSE)</f>
        <v>#N/A</v>
      </c>
      <c r="Q3234" t="e">
        <f>VLOOKUP(B3234,'Uniprot taxonomy'!B:R,8,FALSE)</f>
        <v>#N/A</v>
      </c>
    </row>
    <row r="3235" spans="1:17" hidden="1" x14ac:dyDescent="0.25">
      <c r="A3235" t="s">
        <v>6459</v>
      </c>
      <c r="B3235" t="s">
        <v>6460</v>
      </c>
      <c r="C3235" t="e">
        <f>VLOOKUP('Домены Secretin_N'!B3235,'AC-Architecture'!A:C,3,FALSE)</f>
        <v>#N/A</v>
      </c>
      <c r="D3235">
        <v>756</v>
      </c>
      <c r="E3235" t="s">
        <v>3632</v>
      </c>
      <c r="F3235">
        <v>129</v>
      </c>
      <c r="G3235">
        <v>189</v>
      </c>
      <c r="H3235">
        <f t="shared" si="238"/>
        <v>60</v>
      </c>
      <c r="I3235" t="str">
        <f t="shared" si="239"/>
        <v>F0KKP0_ACICP/129-189</v>
      </c>
      <c r="K3235" t="e">
        <f>IF(C3235="Secretin_N, Secretin, TraK","T","N")</f>
        <v>#N/A</v>
      </c>
      <c r="L3235" t="e">
        <f>VLOOKUP(E3235,'Uniprot taxonomy'!E:J,4,FALSE)</f>
        <v>#N/A</v>
      </c>
      <c r="M3235" t="e">
        <f>LEFT(VLOOKUP(B3235,'Uniprot taxonomy'!B:R,5,FALSE))</f>
        <v>#N/A</v>
      </c>
      <c r="N3235" t="e">
        <f>VLOOKUP(B3235,'Uniprot taxonomy'!B:R,5,FALSE)</f>
        <v>#N/A</v>
      </c>
      <c r="O3235" t="e">
        <f>VLOOKUP(B3235,'Uniprot taxonomy'!B:R,6,FALSE)</f>
        <v>#N/A</v>
      </c>
      <c r="P3235" t="e">
        <f>VLOOKUP(B3235,'Uniprot taxonomy'!B:R,7,FALSE)</f>
        <v>#N/A</v>
      </c>
      <c r="Q3235" t="e">
        <f>VLOOKUP(B3235,'Uniprot taxonomy'!B:R,8,FALSE)</f>
        <v>#N/A</v>
      </c>
    </row>
    <row r="3236" spans="1:17" hidden="1" x14ac:dyDescent="0.25">
      <c r="A3236" t="s">
        <v>6459</v>
      </c>
      <c r="B3236" t="s">
        <v>6460</v>
      </c>
      <c r="C3236" t="e">
        <f>VLOOKUP('Домены Secretin_N'!B3236,'AC-Architecture'!A:C,3,FALSE)</f>
        <v>#N/A</v>
      </c>
      <c r="D3236">
        <v>756</v>
      </c>
      <c r="E3236" t="s">
        <v>3632</v>
      </c>
      <c r="F3236">
        <v>192</v>
      </c>
      <c r="G3236">
        <v>262</v>
      </c>
      <c r="H3236">
        <f t="shared" si="238"/>
        <v>70</v>
      </c>
      <c r="I3236" t="str">
        <f t="shared" si="239"/>
        <v>F0KKP0_ACICP/192-262</v>
      </c>
      <c r="K3236" t="e">
        <f>IF(C3236="Secretin_N, Secretin, TraK","T","N")</f>
        <v>#N/A</v>
      </c>
      <c r="L3236" t="e">
        <f>VLOOKUP(E3236,'Uniprot taxonomy'!E:J,4,FALSE)</f>
        <v>#N/A</v>
      </c>
      <c r="M3236" t="e">
        <f>LEFT(VLOOKUP(B3236,'Uniprot taxonomy'!B:R,5,FALSE))</f>
        <v>#N/A</v>
      </c>
      <c r="N3236" t="e">
        <f>VLOOKUP(B3236,'Uniprot taxonomy'!B:R,5,FALSE)</f>
        <v>#N/A</v>
      </c>
      <c r="O3236" t="e">
        <f>VLOOKUP(B3236,'Uniprot taxonomy'!B:R,6,FALSE)</f>
        <v>#N/A</v>
      </c>
      <c r="P3236" t="e">
        <f>VLOOKUP(B3236,'Uniprot taxonomy'!B:R,7,FALSE)</f>
        <v>#N/A</v>
      </c>
      <c r="Q3236" t="e">
        <f>VLOOKUP(B3236,'Uniprot taxonomy'!B:R,8,FALSE)</f>
        <v>#N/A</v>
      </c>
    </row>
    <row r="3237" spans="1:17" hidden="1" x14ac:dyDescent="0.25">
      <c r="A3237" t="s">
        <v>6459</v>
      </c>
      <c r="B3237" t="s">
        <v>6460</v>
      </c>
      <c r="C3237" t="e">
        <f>VLOOKUP('Домены Secretin_N'!B3237,'AC-Architecture'!A:C,3,FALSE)</f>
        <v>#N/A</v>
      </c>
      <c r="D3237">
        <v>756</v>
      </c>
      <c r="E3237" t="s">
        <v>3632</v>
      </c>
      <c r="F3237">
        <v>267</v>
      </c>
      <c r="G3237">
        <v>394</v>
      </c>
      <c r="H3237">
        <f t="shared" si="238"/>
        <v>127</v>
      </c>
      <c r="I3237" t="str">
        <f t="shared" si="239"/>
        <v>F0KKP0_ACICP/267-394</v>
      </c>
      <c r="K3237" t="e">
        <f>IF(C3237="Secretin_N, Secretin, TraK","T","N")</f>
        <v>#N/A</v>
      </c>
      <c r="L3237" t="e">
        <f>VLOOKUP(E3237,'Uniprot taxonomy'!E:J,4,FALSE)</f>
        <v>#N/A</v>
      </c>
      <c r="M3237" t="e">
        <f>LEFT(VLOOKUP(B3237,'Uniprot taxonomy'!B:R,5,FALSE))</f>
        <v>#N/A</v>
      </c>
      <c r="N3237" t="e">
        <f>VLOOKUP(B3237,'Uniprot taxonomy'!B:R,5,FALSE)</f>
        <v>#N/A</v>
      </c>
      <c r="O3237" t="e">
        <f>VLOOKUP(B3237,'Uniprot taxonomy'!B:R,6,FALSE)</f>
        <v>#N/A</v>
      </c>
      <c r="P3237" t="e">
        <f>VLOOKUP(B3237,'Uniprot taxonomy'!B:R,7,FALSE)</f>
        <v>#N/A</v>
      </c>
      <c r="Q3237" t="e">
        <f>VLOOKUP(B3237,'Uniprot taxonomy'!B:R,8,FALSE)</f>
        <v>#N/A</v>
      </c>
    </row>
    <row r="3238" spans="1:17" x14ac:dyDescent="0.25">
      <c r="A3238" t="s">
        <v>876</v>
      </c>
      <c r="B3238" t="s">
        <v>2175</v>
      </c>
      <c r="C3238" t="str">
        <f>VLOOKUP('Домены Secretin_N'!B3238,'AC-Architecture'!A:C,3,FALSE)</f>
        <v>Secretin_N, Secretin</v>
      </c>
      <c r="D3238">
        <v>298</v>
      </c>
      <c r="E3238" t="s">
        <v>3632</v>
      </c>
      <c r="F3238">
        <v>128</v>
      </c>
      <c r="G3238">
        <v>191</v>
      </c>
      <c r="H3238">
        <f t="shared" si="238"/>
        <v>63</v>
      </c>
      <c r="I3238" t="str">
        <f t="shared" si="239"/>
        <v>F0KSK3_YERE3/128-191</v>
      </c>
      <c r="J3238" t="str">
        <f>CONCATENATE(K3238,"_",LEFT(O3238,3),"_",LEFT(Q3238,3),"_",B3238)</f>
        <v>N_Ent_Yer_F0KSK3</v>
      </c>
      <c r="K3238" t="str">
        <f>IF(C3238="Secretin_N, Secretin, TraK","T","N")</f>
        <v>N</v>
      </c>
      <c r="L3238" t="str">
        <f>VLOOKUP(B3238,'Uniprot taxonomy'!B:R,4,FALSE)</f>
        <v>Proteobacteria</v>
      </c>
      <c r="M3238" t="str">
        <f>LEFT(VLOOKUP(B3238,'Uniprot taxonomy'!B:R,5,FALSE))</f>
        <v>G</v>
      </c>
      <c r="N3238" t="str">
        <f>VLOOKUP(B3238,'Uniprot taxonomy'!B:R,5,FALSE)</f>
        <v>Gammaproteobacteria</v>
      </c>
      <c r="O3238" t="str">
        <f>VLOOKUP(B3238,'Uniprot taxonomy'!B:R,6,FALSE)</f>
        <v>Enterobacteriales</v>
      </c>
      <c r="P3238" t="str">
        <f>VLOOKUP(B3238,'Uniprot taxonomy'!B:R,7,FALSE)</f>
        <v>Enterobacteriaceae</v>
      </c>
      <c r="Q3238" t="str">
        <f>VLOOKUP(B3238,'Uniprot taxonomy'!B:R,8,FALSE)</f>
        <v>Yersinia</v>
      </c>
    </row>
    <row r="3239" spans="1:17" hidden="1" x14ac:dyDescent="0.25">
      <c r="A3239" t="s">
        <v>6461</v>
      </c>
      <c r="B3239" t="s">
        <v>6462</v>
      </c>
      <c r="C3239" t="e">
        <f>VLOOKUP('Домены Secretin_N'!B3239,'AC-Architecture'!A:C,3,FALSE)</f>
        <v>#N/A</v>
      </c>
      <c r="D3239">
        <v>439</v>
      </c>
      <c r="E3239" t="s">
        <v>3632</v>
      </c>
      <c r="F3239">
        <v>145</v>
      </c>
      <c r="G3239">
        <v>209</v>
      </c>
      <c r="H3239">
        <f t="shared" si="238"/>
        <v>64</v>
      </c>
      <c r="I3239" t="str">
        <f t="shared" si="239"/>
        <v>F0KVM5_YERE3/145-209</v>
      </c>
      <c r="K3239" t="e">
        <f>IF(C3239="Secretin_N, Secretin, TraK","T","N")</f>
        <v>#N/A</v>
      </c>
      <c r="L3239" t="e">
        <f>VLOOKUP(E3239,'Uniprot taxonomy'!E:J,4,FALSE)</f>
        <v>#N/A</v>
      </c>
      <c r="M3239" t="e">
        <f>LEFT(VLOOKUP(B3239,'Uniprot taxonomy'!B:R,5,FALSE))</f>
        <v>#N/A</v>
      </c>
      <c r="N3239" t="e">
        <f>VLOOKUP(B3239,'Uniprot taxonomy'!B:R,5,FALSE)</f>
        <v>#N/A</v>
      </c>
      <c r="O3239" t="e">
        <f>VLOOKUP(B3239,'Uniprot taxonomy'!B:R,6,FALSE)</f>
        <v>#N/A</v>
      </c>
      <c r="P3239" t="e">
        <f>VLOOKUP(B3239,'Uniprot taxonomy'!B:R,7,FALSE)</f>
        <v>#N/A</v>
      </c>
      <c r="Q3239" t="e">
        <f>VLOOKUP(B3239,'Uniprot taxonomy'!B:R,8,FALSE)</f>
        <v>#N/A</v>
      </c>
    </row>
    <row r="3240" spans="1:17" x14ac:dyDescent="0.25">
      <c r="A3240" t="s">
        <v>877</v>
      </c>
      <c r="B3240" t="s">
        <v>2176</v>
      </c>
      <c r="C3240" t="str">
        <f>VLOOKUP('Домены Secretin_N'!B3240,'AC-Architecture'!A:C,3,FALSE)</f>
        <v>Secretin_N, Secretin</v>
      </c>
      <c r="D3240">
        <v>493</v>
      </c>
      <c r="E3240" t="s">
        <v>3632</v>
      </c>
      <c r="F3240">
        <v>175</v>
      </c>
      <c r="G3240">
        <v>267</v>
      </c>
      <c r="H3240">
        <f t="shared" si="238"/>
        <v>92</v>
      </c>
      <c r="I3240" t="str">
        <f t="shared" si="239"/>
        <v>F0KY12_YERE3/175-267</v>
      </c>
      <c r="J3240" t="str">
        <f>CONCATENATE(K3240,"_",LEFT(O3240,3),"_",LEFT(Q3240,3),"_",B3240)</f>
        <v>N_Ent_Yer_F0KY12</v>
      </c>
      <c r="K3240" t="str">
        <f>IF(C3240="Secretin_N, Secretin, TraK","T","N")</f>
        <v>N</v>
      </c>
      <c r="L3240" t="str">
        <f>VLOOKUP(B3240,'Uniprot taxonomy'!B:R,4,FALSE)</f>
        <v>Proteobacteria</v>
      </c>
      <c r="M3240" t="str">
        <f>LEFT(VLOOKUP(B3240,'Uniprot taxonomy'!B:R,5,FALSE))</f>
        <v>G</v>
      </c>
      <c r="N3240" t="str">
        <f>VLOOKUP(B3240,'Uniprot taxonomy'!B:R,5,FALSE)</f>
        <v>Gammaproteobacteria</v>
      </c>
      <c r="O3240" t="str">
        <f>VLOOKUP(B3240,'Uniprot taxonomy'!B:R,6,FALSE)</f>
        <v>Enterobacteriales</v>
      </c>
      <c r="P3240" t="str">
        <f>VLOOKUP(B3240,'Uniprot taxonomy'!B:R,7,FALSE)</f>
        <v>Enterobacteriaceae</v>
      </c>
      <c r="Q3240" t="str">
        <f>VLOOKUP(B3240,'Uniprot taxonomy'!B:R,8,FALSE)</f>
        <v>Yersinia</v>
      </c>
    </row>
    <row r="3241" spans="1:17" hidden="1" x14ac:dyDescent="0.25">
      <c r="A3241" t="s">
        <v>6463</v>
      </c>
      <c r="B3241" t="s">
        <v>6464</v>
      </c>
      <c r="C3241" t="e">
        <f>VLOOKUP('Домены Secretin_N'!B3241,'AC-Architecture'!A:C,3,FALSE)</f>
        <v>#N/A</v>
      </c>
      <c r="D3241">
        <v>648</v>
      </c>
      <c r="E3241" t="s">
        <v>3632</v>
      </c>
      <c r="F3241">
        <v>134</v>
      </c>
      <c r="G3241">
        <v>197</v>
      </c>
      <c r="H3241">
        <f t="shared" si="238"/>
        <v>63</v>
      </c>
      <c r="I3241" t="str">
        <f t="shared" si="239"/>
        <v>F0KYU3_YERE3/134-197</v>
      </c>
      <c r="K3241" t="e">
        <f>IF(C3241="Secretin_N, Secretin, TraK","T","N")</f>
        <v>#N/A</v>
      </c>
      <c r="L3241" t="e">
        <f>VLOOKUP(E3241,'Uniprot taxonomy'!E:J,4,FALSE)</f>
        <v>#N/A</v>
      </c>
      <c r="M3241" t="e">
        <f>LEFT(VLOOKUP(B3241,'Uniprot taxonomy'!B:R,5,FALSE))</f>
        <v>#N/A</v>
      </c>
      <c r="N3241" t="e">
        <f>VLOOKUP(B3241,'Uniprot taxonomy'!B:R,5,FALSE)</f>
        <v>#N/A</v>
      </c>
      <c r="O3241" t="e">
        <f>VLOOKUP(B3241,'Uniprot taxonomy'!B:R,6,FALSE)</f>
        <v>#N/A</v>
      </c>
      <c r="P3241" t="e">
        <f>VLOOKUP(B3241,'Uniprot taxonomy'!B:R,7,FALSE)</f>
        <v>#N/A</v>
      </c>
      <c r="Q3241" t="e">
        <f>VLOOKUP(B3241,'Uniprot taxonomy'!B:R,8,FALSE)</f>
        <v>#N/A</v>
      </c>
    </row>
    <row r="3242" spans="1:17" hidden="1" x14ac:dyDescent="0.25">
      <c r="A3242" t="s">
        <v>6463</v>
      </c>
      <c r="B3242" t="s">
        <v>6464</v>
      </c>
      <c r="C3242" t="e">
        <f>VLOOKUP('Домены Secretin_N'!B3242,'AC-Architecture'!A:C,3,FALSE)</f>
        <v>#N/A</v>
      </c>
      <c r="D3242">
        <v>648</v>
      </c>
      <c r="E3242" t="s">
        <v>3632</v>
      </c>
      <c r="F3242">
        <v>199</v>
      </c>
      <c r="G3242">
        <v>271</v>
      </c>
      <c r="H3242">
        <f t="shared" si="238"/>
        <v>72</v>
      </c>
      <c r="I3242" t="str">
        <f t="shared" si="239"/>
        <v>F0KYU3_YERE3/199-271</v>
      </c>
      <c r="K3242" t="e">
        <f>IF(C3242="Secretin_N, Secretin, TraK","T","N")</f>
        <v>#N/A</v>
      </c>
      <c r="L3242" t="e">
        <f>VLOOKUP(E3242,'Uniprot taxonomy'!E:J,4,FALSE)</f>
        <v>#N/A</v>
      </c>
      <c r="M3242" t="e">
        <f>LEFT(VLOOKUP(B3242,'Uniprot taxonomy'!B:R,5,FALSE))</f>
        <v>#N/A</v>
      </c>
      <c r="N3242" t="e">
        <f>VLOOKUP(B3242,'Uniprot taxonomy'!B:R,5,FALSE)</f>
        <v>#N/A</v>
      </c>
      <c r="O3242" t="e">
        <f>VLOOKUP(B3242,'Uniprot taxonomy'!B:R,6,FALSE)</f>
        <v>#N/A</v>
      </c>
      <c r="P3242" t="e">
        <f>VLOOKUP(B3242,'Uniprot taxonomy'!B:R,7,FALSE)</f>
        <v>#N/A</v>
      </c>
      <c r="Q3242" t="e">
        <f>VLOOKUP(B3242,'Uniprot taxonomy'!B:R,8,FALSE)</f>
        <v>#N/A</v>
      </c>
    </row>
    <row r="3243" spans="1:17" hidden="1" x14ac:dyDescent="0.25">
      <c r="A3243" t="s">
        <v>6463</v>
      </c>
      <c r="B3243" t="s">
        <v>6464</v>
      </c>
      <c r="C3243" t="e">
        <f>VLOOKUP('Домены Secretin_N'!B3243,'AC-Architecture'!A:C,3,FALSE)</f>
        <v>#N/A</v>
      </c>
      <c r="D3243">
        <v>648</v>
      </c>
      <c r="E3243" t="s">
        <v>3632</v>
      </c>
      <c r="F3243">
        <v>275</v>
      </c>
      <c r="G3243">
        <v>352</v>
      </c>
      <c r="H3243">
        <f t="shared" si="238"/>
        <v>77</v>
      </c>
      <c r="I3243" t="str">
        <f t="shared" si="239"/>
        <v>F0KYU3_YERE3/275-352</v>
      </c>
      <c r="K3243" t="e">
        <f>IF(C3243="Secretin_N, Secretin, TraK","T","N")</f>
        <v>#N/A</v>
      </c>
      <c r="L3243" t="e">
        <f>VLOOKUP(E3243,'Uniprot taxonomy'!E:J,4,FALSE)</f>
        <v>#N/A</v>
      </c>
      <c r="M3243" t="e">
        <f>LEFT(VLOOKUP(B3243,'Uniprot taxonomy'!B:R,5,FALSE))</f>
        <v>#N/A</v>
      </c>
      <c r="N3243" t="e">
        <f>VLOOKUP(B3243,'Uniprot taxonomy'!B:R,5,FALSE)</f>
        <v>#N/A</v>
      </c>
      <c r="O3243" t="e">
        <f>VLOOKUP(B3243,'Uniprot taxonomy'!B:R,6,FALSE)</f>
        <v>#N/A</v>
      </c>
      <c r="P3243" t="e">
        <f>VLOOKUP(B3243,'Uniprot taxonomy'!B:R,7,FALSE)</f>
        <v>#N/A</v>
      </c>
      <c r="Q3243" t="e">
        <f>VLOOKUP(B3243,'Uniprot taxonomy'!B:R,8,FALSE)</f>
        <v>#N/A</v>
      </c>
    </row>
    <row r="3244" spans="1:17" hidden="1" x14ac:dyDescent="0.25">
      <c r="A3244" t="s">
        <v>6465</v>
      </c>
      <c r="B3244" t="s">
        <v>6466</v>
      </c>
      <c r="C3244" t="e">
        <f>VLOOKUP('Домены Secretin_N'!B3244,'AC-Architecture'!A:C,3,FALSE)</f>
        <v>#N/A</v>
      </c>
      <c r="D3244">
        <v>607</v>
      </c>
      <c r="E3244" t="s">
        <v>3632</v>
      </c>
      <c r="F3244">
        <v>111</v>
      </c>
      <c r="G3244">
        <v>173</v>
      </c>
      <c r="H3244">
        <f t="shared" si="238"/>
        <v>62</v>
      </c>
      <c r="I3244" t="str">
        <f t="shared" si="239"/>
        <v>F0L1E2_YERE3/111-173</v>
      </c>
      <c r="K3244" t="e">
        <f>IF(C3244="Secretin_N, Secretin, TraK","T","N")</f>
        <v>#N/A</v>
      </c>
      <c r="L3244" t="e">
        <f>VLOOKUP(E3244,'Uniprot taxonomy'!E:J,4,FALSE)</f>
        <v>#N/A</v>
      </c>
      <c r="M3244" t="e">
        <f>LEFT(VLOOKUP(B3244,'Uniprot taxonomy'!B:R,5,FALSE))</f>
        <v>#N/A</v>
      </c>
      <c r="N3244" t="e">
        <f>VLOOKUP(B3244,'Uniprot taxonomy'!B:R,5,FALSE)</f>
        <v>#N/A</v>
      </c>
      <c r="O3244" t="e">
        <f>VLOOKUP(B3244,'Uniprot taxonomy'!B:R,6,FALSE)</f>
        <v>#N/A</v>
      </c>
      <c r="P3244" t="e">
        <f>VLOOKUP(B3244,'Uniprot taxonomy'!B:R,7,FALSE)</f>
        <v>#N/A</v>
      </c>
      <c r="Q3244" t="e">
        <f>VLOOKUP(B3244,'Uniprot taxonomy'!B:R,8,FALSE)</f>
        <v>#N/A</v>
      </c>
    </row>
    <row r="3245" spans="1:17" hidden="1" x14ac:dyDescent="0.25">
      <c r="A3245" t="s">
        <v>6465</v>
      </c>
      <c r="B3245" t="s">
        <v>6466</v>
      </c>
      <c r="C3245" t="e">
        <f>VLOOKUP('Домены Secretin_N'!B3245,'AC-Architecture'!A:C,3,FALSE)</f>
        <v>#N/A</v>
      </c>
      <c r="D3245">
        <v>607</v>
      </c>
      <c r="E3245" t="s">
        <v>3632</v>
      </c>
      <c r="F3245">
        <v>184</v>
      </c>
      <c r="G3245">
        <v>281</v>
      </c>
      <c r="H3245">
        <f t="shared" si="238"/>
        <v>97</v>
      </c>
      <c r="I3245" t="str">
        <f t="shared" si="239"/>
        <v>F0L1E2_YERE3/184-281</v>
      </c>
      <c r="K3245" t="e">
        <f>IF(C3245="Secretin_N, Secretin, TraK","T","N")</f>
        <v>#N/A</v>
      </c>
      <c r="L3245" t="e">
        <f>VLOOKUP(E3245,'Uniprot taxonomy'!E:J,4,FALSE)</f>
        <v>#N/A</v>
      </c>
      <c r="M3245" t="e">
        <f>LEFT(VLOOKUP(B3245,'Uniprot taxonomy'!B:R,5,FALSE))</f>
        <v>#N/A</v>
      </c>
      <c r="N3245" t="e">
        <f>VLOOKUP(B3245,'Uniprot taxonomy'!B:R,5,FALSE)</f>
        <v>#N/A</v>
      </c>
      <c r="O3245" t="e">
        <f>VLOOKUP(B3245,'Uniprot taxonomy'!B:R,6,FALSE)</f>
        <v>#N/A</v>
      </c>
      <c r="P3245" t="e">
        <f>VLOOKUP(B3245,'Uniprot taxonomy'!B:R,7,FALSE)</f>
        <v>#N/A</v>
      </c>
      <c r="Q3245" t="e">
        <f>VLOOKUP(B3245,'Uniprot taxonomy'!B:R,8,FALSE)</f>
        <v>#N/A</v>
      </c>
    </row>
    <row r="3246" spans="1:17" hidden="1" x14ac:dyDescent="0.25">
      <c r="A3246" t="s">
        <v>6467</v>
      </c>
      <c r="B3246" t="s">
        <v>6468</v>
      </c>
      <c r="C3246" t="e">
        <f>VLOOKUP('Домены Secretin_N'!B3246,'AC-Architecture'!A:C,3,FALSE)</f>
        <v>#N/A</v>
      </c>
      <c r="D3246">
        <v>675</v>
      </c>
      <c r="E3246" t="s">
        <v>3632</v>
      </c>
      <c r="F3246">
        <v>126</v>
      </c>
      <c r="G3246">
        <v>189</v>
      </c>
      <c r="H3246">
        <f t="shared" si="238"/>
        <v>63</v>
      </c>
      <c r="I3246" t="str">
        <f t="shared" si="239"/>
        <v>F0LRD8_VIBFN/126-189</v>
      </c>
      <c r="K3246" t="e">
        <f>IF(C3246="Secretin_N, Secretin, TraK","T","N")</f>
        <v>#N/A</v>
      </c>
      <c r="L3246" t="e">
        <f>VLOOKUP(E3246,'Uniprot taxonomy'!E:J,4,FALSE)</f>
        <v>#N/A</v>
      </c>
      <c r="M3246" t="e">
        <f>LEFT(VLOOKUP(B3246,'Uniprot taxonomy'!B:R,5,FALSE))</f>
        <v>#N/A</v>
      </c>
      <c r="N3246" t="e">
        <f>VLOOKUP(B3246,'Uniprot taxonomy'!B:R,5,FALSE)</f>
        <v>#N/A</v>
      </c>
      <c r="O3246" t="e">
        <f>VLOOKUP(B3246,'Uniprot taxonomy'!B:R,6,FALSE)</f>
        <v>#N/A</v>
      </c>
      <c r="P3246" t="e">
        <f>VLOOKUP(B3246,'Uniprot taxonomy'!B:R,7,FALSE)</f>
        <v>#N/A</v>
      </c>
      <c r="Q3246" t="e">
        <f>VLOOKUP(B3246,'Uniprot taxonomy'!B:R,8,FALSE)</f>
        <v>#N/A</v>
      </c>
    </row>
    <row r="3247" spans="1:17" hidden="1" x14ac:dyDescent="0.25">
      <c r="A3247" t="s">
        <v>6467</v>
      </c>
      <c r="B3247" t="s">
        <v>6468</v>
      </c>
      <c r="C3247" t="e">
        <f>VLOOKUP('Домены Secretin_N'!B3247,'AC-Architecture'!A:C,3,FALSE)</f>
        <v>#N/A</v>
      </c>
      <c r="D3247">
        <v>675</v>
      </c>
      <c r="E3247" t="s">
        <v>3632</v>
      </c>
      <c r="F3247">
        <v>191</v>
      </c>
      <c r="G3247">
        <v>262</v>
      </c>
      <c r="H3247">
        <f t="shared" si="238"/>
        <v>71</v>
      </c>
      <c r="I3247" t="str">
        <f t="shared" si="239"/>
        <v>F0LRD8_VIBFN/191-262</v>
      </c>
      <c r="K3247" t="e">
        <f>IF(C3247="Secretin_N, Secretin, TraK","T","N")</f>
        <v>#N/A</v>
      </c>
      <c r="L3247" t="e">
        <f>VLOOKUP(E3247,'Uniprot taxonomy'!E:J,4,FALSE)</f>
        <v>#N/A</v>
      </c>
      <c r="M3247" t="e">
        <f>LEFT(VLOOKUP(B3247,'Uniprot taxonomy'!B:R,5,FALSE))</f>
        <v>#N/A</v>
      </c>
      <c r="N3247" t="e">
        <f>VLOOKUP(B3247,'Uniprot taxonomy'!B:R,5,FALSE)</f>
        <v>#N/A</v>
      </c>
      <c r="O3247" t="e">
        <f>VLOOKUP(B3247,'Uniprot taxonomy'!B:R,6,FALSE)</f>
        <v>#N/A</v>
      </c>
      <c r="P3247" t="e">
        <f>VLOOKUP(B3247,'Uniprot taxonomy'!B:R,7,FALSE)</f>
        <v>#N/A</v>
      </c>
      <c r="Q3247" t="e">
        <f>VLOOKUP(B3247,'Uniprot taxonomy'!B:R,8,FALSE)</f>
        <v>#N/A</v>
      </c>
    </row>
    <row r="3248" spans="1:17" hidden="1" x14ac:dyDescent="0.25">
      <c r="A3248" t="s">
        <v>6467</v>
      </c>
      <c r="B3248" t="s">
        <v>6468</v>
      </c>
      <c r="C3248" t="e">
        <f>VLOOKUP('Домены Secretin_N'!B3248,'AC-Architecture'!A:C,3,FALSE)</f>
        <v>#N/A</v>
      </c>
      <c r="D3248">
        <v>675</v>
      </c>
      <c r="E3248" t="s">
        <v>3632</v>
      </c>
      <c r="F3248">
        <v>266</v>
      </c>
      <c r="G3248">
        <v>346</v>
      </c>
      <c r="H3248">
        <f t="shared" si="238"/>
        <v>80</v>
      </c>
      <c r="I3248" t="str">
        <f t="shared" si="239"/>
        <v>F0LRD8_VIBFN/266-346</v>
      </c>
      <c r="K3248" t="e">
        <f>IF(C3248="Secretin_N, Secretin, TraK","T","N")</f>
        <v>#N/A</v>
      </c>
      <c r="L3248" t="e">
        <f>VLOOKUP(E3248,'Uniprot taxonomy'!E:J,4,FALSE)</f>
        <v>#N/A</v>
      </c>
      <c r="M3248" t="e">
        <f>LEFT(VLOOKUP(B3248,'Uniprot taxonomy'!B:R,5,FALSE))</f>
        <v>#N/A</v>
      </c>
      <c r="N3248" t="e">
        <f>VLOOKUP(B3248,'Uniprot taxonomy'!B:R,5,FALSE)</f>
        <v>#N/A</v>
      </c>
      <c r="O3248" t="e">
        <f>VLOOKUP(B3248,'Uniprot taxonomy'!B:R,6,FALSE)</f>
        <v>#N/A</v>
      </c>
      <c r="P3248" t="e">
        <f>VLOOKUP(B3248,'Uniprot taxonomy'!B:R,7,FALSE)</f>
        <v>#N/A</v>
      </c>
      <c r="Q3248" t="e">
        <f>VLOOKUP(B3248,'Uniprot taxonomy'!B:R,8,FALSE)</f>
        <v>#N/A</v>
      </c>
    </row>
    <row r="3249" spans="1:17" hidden="1" x14ac:dyDescent="0.25">
      <c r="A3249" t="s">
        <v>6469</v>
      </c>
      <c r="B3249" t="s">
        <v>6470</v>
      </c>
      <c r="C3249" t="e">
        <f>VLOOKUP('Домены Secretin_N'!B3249,'AC-Architecture'!A:C,3,FALSE)</f>
        <v>#N/A</v>
      </c>
      <c r="D3249">
        <v>557</v>
      </c>
      <c r="E3249" t="s">
        <v>3632</v>
      </c>
      <c r="F3249">
        <v>235</v>
      </c>
      <c r="G3249">
        <v>301</v>
      </c>
      <c r="H3249">
        <f t="shared" si="238"/>
        <v>66</v>
      </c>
      <c r="I3249" t="str">
        <f t="shared" si="239"/>
        <v>F0LRY4_VIBFN/235-301</v>
      </c>
      <c r="K3249" t="e">
        <f>IF(C3249="Secretin_N, Secretin, TraK","T","N")</f>
        <v>#N/A</v>
      </c>
      <c r="L3249" t="e">
        <f>VLOOKUP(E3249,'Uniprot taxonomy'!E:J,4,FALSE)</f>
        <v>#N/A</v>
      </c>
      <c r="M3249" t="e">
        <f>LEFT(VLOOKUP(B3249,'Uniprot taxonomy'!B:R,5,FALSE))</f>
        <v>#N/A</v>
      </c>
      <c r="N3249" t="e">
        <f>VLOOKUP(B3249,'Uniprot taxonomy'!B:R,5,FALSE)</f>
        <v>#N/A</v>
      </c>
      <c r="O3249" t="e">
        <f>VLOOKUP(B3249,'Uniprot taxonomy'!B:R,6,FALSE)</f>
        <v>#N/A</v>
      </c>
      <c r="P3249" t="e">
        <f>VLOOKUP(B3249,'Uniprot taxonomy'!B:R,7,FALSE)</f>
        <v>#N/A</v>
      </c>
      <c r="Q3249" t="e">
        <f>VLOOKUP(B3249,'Uniprot taxonomy'!B:R,8,FALSE)</f>
        <v>#N/A</v>
      </c>
    </row>
    <row r="3250" spans="1:17" hidden="1" x14ac:dyDescent="0.25">
      <c r="A3250" t="s">
        <v>6471</v>
      </c>
      <c r="B3250" t="s">
        <v>6472</v>
      </c>
      <c r="C3250" t="e">
        <f>VLOOKUP('Домены Secretin_N'!B3250,'AC-Architecture'!A:C,3,FALSE)</f>
        <v>#N/A</v>
      </c>
      <c r="D3250">
        <v>769</v>
      </c>
      <c r="E3250" t="s">
        <v>3632</v>
      </c>
      <c r="F3250">
        <v>443</v>
      </c>
      <c r="G3250">
        <v>515</v>
      </c>
      <c r="H3250">
        <f t="shared" si="238"/>
        <v>72</v>
      </c>
      <c r="I3250" t="str">
        <f t="shared" si="239"/>
        <v>F0MF00_NEIMG/443-515</v>
      </c>
      <c r="K3250" t="e">
        <f>IF(C3250="Secretin_N, Secretin, TraK","T","N")</f>
        <v>#N/A</v>
      </c>
      <c r="L3250" t="e">
        <f>VLOOKUP(E3250,'Uniprot taxonomy'!E:J,4,FALSE)</f>
        <v>#N/A</v>
      </c>
      <c r="M3250" t="e">
        <f>LEFT(VLOOKUP(B3250,'Uniprot taxonomy'!B:R,5,FALSE))</f>
        <v>#N/A</v>
      </c>
      <c r="N3250" t="e">
        <f>VLOOKUP(B3250,'Uniprot taxonomy'!B:R,5,FALSE)</f>
        <v>#N/A</v>
      </c>
      <c r="O3250" t="e">
        <f>VLOOKUP(B3250,'Uniprot taxonomy'!B:R,6,FALSE)</f>
        <v>#N/A</v>
      </c>
      <c r="P3250" t="e">
        <f>VLOOKUP(B3250,'Uniprot taxonomy'!B:R,7,FALSE)</f>
        <v>#N/A</v>
      </c>
      <c r="Q3250" t="e">
        <f>VLOOKUP(B3250,'Uniprot taxonomy'!B:R,8,FALSE)</f>
        <v>#N/A</v>
      </c>
    </row>
    <row r="3251" spans="1:17" hidden="1" x14ac:dyDescent="0.25">
      <c r="A3251" t="s">
        <v>6473</v>
      </c>
      <c r="B3251" t="s">
        <v>6474</v>
      </c>
      <c r="C3251" t="e">
        <f>VLOOKUP('Домены Secretin_N'!B3251,'AC-Architecture'!A:C,3,FALSE)</f>
        <v>#N/A</v>
      </c>
      <c r="D3251">
        <v>769</v>
      </c>
      <c r="E3251" t="s">
        <v>3632</v>
      </c>
      <c r="F3251">
        <v>443</v>
      </c>
      <c r="G3251">
        <v>515</v>
      </c>
      <c r="H3251">
        <f t="shared" si="238"/>
        <v>72</v>
      </c>
      <c r="I3251" t="str">
        <f t="shared" si="239"/>
        <v>F0MP41_NEIMM/443-515</v>
      </c>
      <c r="K3251" t="e">
        <f>IF(C3251="Secretin_N, Secretin, TraK","T","N")</f>
        <v>#N/A</v>
      </c>
      <c r="L3251" t="e">
        <f>VLOOKUP(E3251,'Uniprot taxonomy'!E:J,4,FALSE)</f>
        <v>#N/A</v>
      </c>
      <c r="M3251" t="e">
        <f>LEFT(VLOOKUP(B3251,'Uniprot taxonomy'!B:R,5,FALSE))</f>
        <v>#N/A</v>
      </c>
      <c r="N3251" t="e">
        <f>VLOOKUP(B3251,'Uniprot taxonomy'!B:R,5,FALSE)</f>
        <v>#N/A</v>
      </c>
      <c r="O3251" t="e">
        <f>VLOOKUP(B3251,'Uniprot taxonomy'!B:R,6,FALSE)</f>
        <v>#N/A</v>
      </c>
      <c r="P3251" t="e">
        <f>VLOOKUP(B3251,'Uniprot taxonomy'!B:R,7,FALSE)</f>
        <v>#N/A</v>
      </c>
      <c r="Q3251" t="e">
        <f>VLOOKUP(B3251,'Uniprot taxonomy'!B:R,8,FALSE)</f>
        <v>#N/A</v>
      </c>
    </row>
    <row r="3252" spans="1:17" hidden="1" x14ac:dyDescent="0.25">
      <c r="A3252" t="s">
        <v>6475</v>
      </c>
      <c r="B3252" t="s">
        <v>6476</v>
      </c>
      <c r="C3252" t="e">
        <f>VLOOKUP('Домены Secretin_N'!B3252,'AC-Architecture'!A:C,3,FALSE)</f>
        <v>#N/A</v>
      </c>
      <c r="D3252">
        <v>761</v>
      </c>
      <c r="E3252" t="s">
        <v>3632</v>
      </c>
      <c r="F3252">
        <v>435</v>
      </c>
      <c r="G3252">
        <v>507</v>
      </c>
      <c r="H3252">
        <f t="shared" si="238"/>
        <v>72</v>
      </c>
      <c r="I3252" t="str">
        <f t="shared" si="239"/>
        <v>F0N028_NEIMP/435-507</v>
      </c>
      <c r="K3252" t="e">
        <f>IF(C3252="Secretin_N, Secretin, TraK","T","N")</f>
        <v>#N/A</v>
      </c>
      <c r="L3252" t="e">
        <f>VLOOKUP(E3252,'Uniprot taxonomy'!E:J,4,FALSE)</f>
        <v>#N/A</v>
      </c>
      <c r="M3252" t="e">
        <f>LEFT(VLOOKUP(B3252,'Uniprot taxonomy'!B:R,5,FALSE))</f>
        <v>#N/A</v>
      </c>
      <c r="N3252" t="e">
        <f>VLOOKUP(B3252,'Uniprot taxonomy'!B:R,5,FALSE)</f>
        <v>#N/A</v>
      </c>
      <c r="O3252" t="e">
        <f>VLOOKUP(B3252,'Uniprot taxonomy'!B:R,6,FALSE)</f>
        <v>#N/A</v>
      </c>
      <c r="P3252" t="e">
        <f>VLOOKUP(B3252,'Uniprot taxonomy'!B:R,7,FALSE)</f>
        <v>#N/A</v>
      </c>
      <c r="Q3252" t="e">
        <f>VLOOKUP(B3252,'Uniprot taxonomy'!B:R,8,FALSE)</f>
        <v>#N/A</v>
      </c>
    </row>
    <row r="3253" spans="1:17" hidden="1" x14ac:dyDescent="0.25">
      <c r="A3253" t="s">
        <v>6477</v>
      </c>
      <c r="B3253" t="s">
        <v>6478</v>
      </c>
      <c r="C3253" t="e">
        <f>VLOOKUP('Домены Secretin_N'!B3253,'AC-Architecture'!A:C,3,FALSE)</f>
        <v>#N/A</v>
      </c>
      <c r="D3253">
        <v>761</v>
      </c>
      <c r="E3253" t="s">
        <v>3632</v>
      </c>
      <c r="F3253">
        <v>435</v>
      </c>
      <c r="G3253">
        <v>507</v>
      </c>
      <c r="H3253">
        <f t="shared" si="238"/>
        <v>72</v>
      </c>
      <c r="I3253" t="str">
        <f t="shared" si="239"/>
        <v>F0N533_NEIMO/435-507</v>
      </c>
      <c r="K3253" t="e">
        <f>IF(C3253="Secretin_N, Secretin, TraK","T","N")</f>
        <v>#N/A</v>
      </c>
      <c r="L3253" t="e">
        <f>VLOOKUP(E3253,'Uniprot taxonomy'!E:J,4,FALSE)</f>
        <v>#N/A</v>
      </c>
      <c r="M3253" t="e">
        <f>LEFT(VLOOKUP(B3253,'Uniprot taxonomy'!B:R,5,FALSE))</f>
        <v>#N/A</v>
      </c>
      <c r="N3253" t="e">
        <f>VLOOKUP(B3253,'Uniprot taxonomy'!B:R,5,FALSE)</f>
        <v>#N/A</v>
      </c>
      <c r="O3253" t="e">
        <f>VLOOKUP(B3253,'Uniprot taxonomy'!B:R,6,FALSE)</f>
        <v>#N/A</v>
      </c>
      <c r="P3253" t="e">
        <f>VLOOKUP(B3253,'Uniprot taxonomy'!B:R,7,FALSE)</f>
        <v>#N/A</v>
      </c>
      <c r="Q3253" t="e">
        <f>VLOOKUP(B3253,'Uniprot taxonomy'!B:R,8,FALSE)</f>
        <v>#N/A</v>
      </c>
    </row>
    <row r="3254" spans="1:17" hidden="1" x14ac:dyDescent="0.25">
      <c r="A3254" t="s">
        <v>6479</v>
      </c>
      <c r="B3254" t="s">
        <v>6480</v>
      </c>
      <c r="C3254" t="e">
        <f>VLOOKUP('Домены Secretin_N'!B3254,'AC-Architecture'!A:C,3,FALSE)</f>
        <v>#N/A</v>
      </c>
      <c r="D3254">
        <v>769</v>
      </c>
      <c r="E3254" t="s">
        <v>3632</v>
      </c>
      <c r="F3254">
        <v>443</v>
      </c>
      <c r="G3254">
        <v>515</v>
      </c>
      <c r="H3254">
        <f t="shared" si="238"/>
        <v>72</v>
      </c>
      <c r="I3254" t="str">
        <f t="shared" si="239"/>
        <v>F0N9R2_NEIMN/443-515</v>
      </c>
      <c r="K3254" t="e">
        <f>IF(C3254="Secretin_N, Secretin, TraK","T","N")</f>
        <v>#N/A</v>
      </c>
      <c r="L3254" t="e">
        <f>VLOOKUP(E3254,'Uniprot taxonomy'!E:J,4,FALSE)</f>
        <v>#N/A</v>
      </c>
      <c r="M3254" t="e">
        <f>LEFT(VLOOKUP(B3254,'Uniprot taxonomy'!B:R,5,FALSE))</f>
        <v>#N/A</v>
      </c>
      <c r="N3254" t="e">
        <f>VLOOKUP(B3254,'Uniprot taxonomy'!B:R,5,FALSE)</f>
        <v>#N/A</v>
      </c>
      <c r="O3254" t="e">
        <f>VLOOKUP(B3254,'Uniprot taxonomy'!B:R,6,FALSE)</f>
        <v>#N/A</v>
      </c>
      <c r="P3254" t="e">
        <f>VLOOKUP(B3254,'Uniprot taxonomy'!B:R,7,FALSE)</f>
        <v>#N/A</v>
      </c>
      <c r="Q3254" t="e">
        <f>VLOOKUP(B3254,'Uniprot taxonomy'!B:R,8,FALSE)</f>
        <v>#N/A</v>
      </c>
    </row>
    <row r="3255" spans="1:17" hidden="1" x14ac:dyDescent="0.25">
      <c r="A3255" t="s">
        <v>6481</v>
      </c>
      <c r="B3255" t="s">
        <v>6482</v>
      </c>
      <c r="C3255" t="e">
        <f>VLOOKUP('Домены Secretin_N'!B3255,'AC-Architecture'!A:C,3,FALSE)</f>
        <v>#N/A</v>
      </c>
      <c r="D3255">
        <v>823</v>
      </c>
      <c r="E3255" t="s">
        <v>3632</v>
      </c>
      <c r="F3255">
        <v>198</v>
      </c>
      <c r="G3255">
        <v>257</v>
      </c>
      <c r="H3255">
        <f t="shared" si="238"/>
        <v>59</v>
      </c>
      <c r="I3255" t="str">
        <f t="shared" si="239"/>
        <v>F0Q480_ACIAP/198-257</v>
      </c>
      <c r="K3255" t="e">
        <f>IF(C3255="Secretin_N, Secretin, TraK","T","N")</f>
        <v>#N/A</v>
      </c>
      <c r="L3255" t="e">
        <f>VLOOKUP(E3255,'Uniprot taxonomy'!E:J,4,FALSE)</f>
        <v>#N/A</v>
      </c>
      <c r="M3255" t="e">
        <f>LEFT(VLOOKUP(B3255,'Uniprot taxonomy'!B:R,5,FALSE))</f>
        <v>#N/A</v>
      </c>
      <c r="N3255" t="e">
        <f>VLOOKUP(B3255,'Uniprot taxonomy'!B:R,5,FALSE)</f>
        <v>#N/A</v>
      </c>
      <c r="O3255" t="e">
        <f>VLOOKUP(B3255,'Uniprot taxonomy'!B:R,6,FALSE)</f>
        <v>#N/A</v>
      </c>
      <c r="P3255" t="e">
        <f>VLOOKUP(B3255,'Uniprot taxonomy'!B:R,7,FALSE)</f>
        <v>#N/A</v>
      </c>
      <c r="Q3255" t="e">
        <f>VLOOKUP(B3255,'Uniprot taxonomy'!B:R,8,FALSE)</f>
        <v>#N/A</v>
      </c>
    </row>
    <row r="3256" spans="1:17" hidden="1" x14ac:dyDescent="0.25">
      <c r="A3256" t="s">
        <v>6481</v>
      </c>
      <c r="B3256" t="s">
        <v>6482</v>
      </c>
      <c r="C3256" t="e">
        <f>VLOOKUP('Домены Secretin_N'!B3256,'AC-Architecture'!A:C,3,FALSE)</f>
        <v>#N/A</v>
      </c>
      <c r="D3256">
        <v>823</v>
      </c>
      <c r="E3256" t="s">
        <v>3632</v>
      </c>
      <c r="F3256">
        <v>263</v>
      </c>
      <c r="G3256">
        <v>367</v>
      </c>
      <c r="H3256">
        <f t="shared" si="238"/>
        <v>104</v>
      </c>
      <c r="I3256" t="str">
        <f t="shared" si="239"/>
        <v>F0Q480_ACIAP/263-367</v>
      </c>
      <c r="K3256" t="e">
        <f>IF(C3256="Secretin_N, Secretin, TraK","T","N")</f>
        <v>#N/A</v>
      </c>
      <c r="L3256" t="e">
        <f>VLOOKUP(E3256,'Uniprot taxonomy'!E:J,4,FALSE)</f>
        <v>#N/A</v>
      </c>
      <c r="M3256" t="e">
        <f>LEFT(VLOOKUP(B3256,'Uniprot taxonomy'!B:R,5,FALSE))</f>
        <v>#N/A</v>
      </c>
      <c r="N3256" t="e">
        <f>VLOOKUP(B3256,'Uniprot taxonomy'!B:R,5,FALSE)</f>
        <v>#N/A</v>
      </c>
      <c r="O3256" t="e">
        <f>VLOOKUP(B3256,'Uniprot taxonomy'!B:R,6,FALSE)</f>
        <v>#N/A</v>
      </c>
      <c r="P3256" t="e">
        <f>VLOOKUP(B3256,'Uniprot taxonomy'!B:R,7,FALSE)</f>
        <v>#N/A</v>
      </c>
      <c r="Q3256" t="e">
        <f>VLOOKUP(B3256,'Uniprot taxonomy'!B:R,8,FALSE)</f>
        <v>#N/A</v>
      </c>
    </row>
    <row r="3257" spans="1:17" hidden="1" x14ac:dyDescent="0.25">
      <c r="A3257" t="s">
        <v>878</v>
      </c>
      <c r="B3257" t="s">
        <v>2177</v>
      </c>
      <c r="C3257" t="str">
        <f>VLOOKUP('Домены Secretin_N'!B3257,'AC-Architecture'!A:C,3,FALSE)</f>
        <v>Secretin_N, Secretin</v>
      </c>
      <c r="D3257">
        <v>683</v>
      </c>
      <c r="E3257" t="s">
        <v>3632</v>
      </c>
      <c r="F3257">
        <v>303</v>
      </c>
      <c r="G3257">
        <v>447</v>
      </c>
      <c r="H3257">
        <f t="shared" si="238"/>
        <v>144</v>
      </c>
      <c r="I3257" t="str">
        <f t="shared" si="239"/>
        <v>F0Q638_ACIAP/303-447</v>
      </c>
      <c r="J3257" t="e">
        <f>CONCATENATE(K3257,"_",#REF!,"_",B3257)</f>
        <v>#REF!</v>
      </c>
      <c r="K3257" t="str">
        <f>IF(C3257="Secretin_N, Secretin, TraK","T","N")</f>
        <v>N</v>
      </c>
      <c r="L3257" t="e">
        <f>VLOOKUP(E3257,'Uniprot taxonomy'!E:J,4,FALSE)</f>
        <v>#N/A</v>
      </c>
      <c r="M3257" t="str">
        <f>LEFT(VLOOKUP(B3257,'Uniprot taxonomy'!B:R,5,FALSE))</f>
        <v>B</v>
      </c>
      <c r="N3257" t="str">
        <f>VLOOKUP(B3257,'Uniprot taxonomy'!B:R,5,FALSE)</f>
        <v>Betaproteobacteria</v>
      </c>
      <c r="O3257" t="str">
        <f>VLOOKUP(B3257,'Uniprot taxonomy'!B:R,6,FALSE)</f>
        <v>Burkholderiales</v>
      </c>
      <c r="P3257" t="str">
        <f>VLOOKUP(B3257,'Uniprot taxonomy'!B:R,7,FALSE)</f>
        <v>Comamonadaceae</v>
      </c>
      <c r="Q3257" t="str">
        <f>VLOOKUP(B3257,'Uniprot taxonomy'!B:R,8,FALSE)</f>
        <v>Acidovorax</v>
      </c>
    </row>
    <row r="3258" spans="1:17" hidden="1" x14ac:dyDescent="0.25">
      <c r="A3258" t="s">
        <v>6484</v>
      </c>
      <c r="B3258" t="s">
        <v>6485</v>
      </c>
      <c r="C3258" t="e">
        <f>VLOOKUP('Домены Secretin_N'!B3258,'AC-Architecture'!A:C,3,FALSE)</f>
        <v>#N/A</v>
      </c>
      <c r="D3258">
        <v>804</v>
      </c>
      <c r="E3258" t="s">
        <v>3632</v>
      </c>
      <c r="F3258">
        <v>147</v>
      </c>
      <c r="G3258">
        <v>208</v>
      </c>
      <c r="H3258">
        <f t="shared" si="238"/>
        <v>61</v>
      </c>
      <c r="I3258" t="str">
        <f t="shared" si="239"/>
        <v>F0Q9I5_ACIAP/147-208</v>
      </c>
      <c r="K3258" t="e">
        <f>IF(C3258="Secretin_N, Secretin, TraK","T","N")</f>
        <v>#N/A</v>
      </c>
      <c r="L3258" t="e">
        <f>VLOOKUP(E3258,'Uniprot taxonomy'!E:J,4,FALSE)</f>
        <v>#N/A</v>
      </c>
      <c r="M3258" t="e">
        <f>LEFT(VLOOKUP(B3258,'Uniprot taxonomy'!B:R,5,FALSE))</f>
        <v>#N/A</v>
      </c>
      <c r="N3258" t="e">
        <f>VLOOKUP(B3258,'Uniprot taxonomy'!B:R,5,FALSE)</f>
        <v>#N/A</v>
      </c>
      <c r="O3258" t="e">
        <f>VLOOKUP(B3258,'Uniprot taxonomy'!B:R,6,FALSE)</f>
        <v>#N/A</v>
      </c>
      <c r="P3258" t="e">
        <f>VLOOKUP(B3258,'Uniprot taxonomy'!B:R,7,FALSE)</f>
        <v>#N/A</v>
      </c>
      <c r="Q3258" t="e">
        <f>VLOOKUP(B3258,'Uniprot taxonomy'!B:R,8,FALSE)</f>
        <v>#N/A</v>
      </c>
    </row>
    <row r="3259" spans="1:17" hidden="1" x14ac:dyDescent="0.25">
      <c r="A3259" t="s">
        <v>6484</v>
      </c>
      <c r="B3259" t="s">
        <v>6485</v>
      </c>
      <c r="C3259" t="e">
        <f>VLOOKUP('Домены Secretin_N'!B3259,'AC-Architecture'!A:C,3,FALSE)</f>
        <v>#N/A</v>
      </c>
      <c r="D3259">
        <v>804</v>
      </c>
      <c r="E3259" t="s">
        <v>3632</v>
      </c>
      <c r="F3259">
        <v>210</v>
      </c>
      <c r="G3259">
        <v>297</v>
      </c>
      <c r="H3259">
        <f t="shared" si="238"/>
        <v>87</v>
      </c>
      <c r="I3259" t="str">
        <f t="shared" si="239"/>
        <v>F0Q9I5_ACIAP/210-297</v>
      </c>
      <c r="K3259" t="e">
        <f>IF(C3259="Secretin_N, Secretin, TraK","T","N")</f>
        <v>#N/A</v>
      </c>
      <c r="L3259" t="e">
        <f>VLOOKUP(E3259,'Uniprot taxonomy'!E:J,4,FALSE)</f>
        <v>#N/A</v>
      </c>
      <c r="M3259" t="e">
        <f>LEFT(VLOOKUP(B3259,'Uniprot taxonomy'!B:R,5,FALSE))</f>
        <v>#N/A</v>
      </c>
      <c r="N3259" t="e">
        <f>VLOOKUP(B3259,'Uniprot taxonomy'!B:R,5,FALSE)</f>
        <v>#N/A</v>
      </c>
      <c r="O3259" t="e">
        <f>VLOOKUP(B3259,'Uniprot taxonomy'!B:R,6,FALSE)</f>
        <v>#N/A</v>
      </c>
      <c r="P3259" t="e">
        <f>VLOOKUP(B3259,'Uniprot taxonomy'!B:R,7,FALSE)</f>
        <v>#N/A</v>
      </c>
      <c r="Q3259" t="e">
        <f>VLOOKUP(B3259,'Uniprot taxonomy'!B:R,8,FALSE)</f>
        <v>#N/A</v>
      </c>
    </row>
    <row r="3260" spans="1:17" hidden="1" x14ac:dyDescent="0.25">
      <c r="A3260" t="s">
        <v>6484</v>
      </c>
      <c r="B3260" t="s">
        <v>6485</v>
      </c>
      <c r="C3260" t="e">
        <f>VLOOKUP('Домены Secretin_N'!B3260,'AC-Architecture'!A:C,3,FALSE)</f>
        <v>#N/A</v>
      </c>
      <c r="D3260">
        <v>804</v>
      </c>
      <c r="E3260" t="s">
        <v>3632</v>
      </c>
      <c r="F3260">
        <v>307</v>
      </c>
      <c r="G3260">
        <v>440</v>
      </c>
      <c r="H3260">
        <f t="shared" si="238"/>
        <v>133</v>
      </c>
      <c r="I3260" t="str">
        <f t="shared" si="239"/>
        <v>F0Q9I5_ACIAP/307-440</v>
      </c>
      <c r="K3260" t="e">
        <f>IF(C3260="Secretin_N, Secretin, TraK","T","N")</f>
        <v>#N/A</v>
      </c>
      <c r="L3260" t="e">
        <f>VLOOKUP(E3260,'Uniprot taxonomy'!E:J,4,FALSE)</f>
        <v>#N/A</v>
      </c>
      <c r="M3260" t="e">
        <f>LEFT(VLOOKUP(B3260,'Uniprot taxonomy'!B:R,5,FALSE))</f>
        <v>#N/A</v>
      </c>
      <c r="N3260" t="e">
        <f>VLOOKUP(B3260,'Uniprot taxonomy'!B:R,5,FALSE)</f>
        <v>#N/A</v>
      </c>
      <c r="O3260" t="e">
        <f>VLOOKUP(B3260,'Uniprot taxonomy'!B:R,6,FALSE)</f>
        <v>#N/A</v>
      </c>
      <c r="P3260" t="e">
        <f>VLOOKUP(B3260,'Uniprot taxonomy'!B:R,7,FALSE)</f>
        <v>#N/A</v>
      </c>
      <c r="Q3260" t="e">
        <f>VLOOKUP(B3260,'Uniprot taxonomy'!B:R,8,FALSE)</f>
        <v>#N/A</v>
      </c>
    </row>
    <row r="3261" spans="1:17" hidden="1" x14ac:dyDescent="0.25">
      <c r="A3261" t="s">
        <v>6486</v>
      </c>
      <c r="B3261" t="s">
        <v>6487</v>
      </c>
      <c r="C3261" t="e">
        <f>VLOOKUP('Домены Secretin_N'!B3261,'AC-Architecture'!A:C,3,FALSE)</f>
        <v>#N/A</v>
      </c>
      <c r="D3261">
        <v>715</v>
      </c>
      <c r="E3261" t="s">
        <v>3632</v>
      </c>
      <c r="F3261">
        <v>372</v>
      </c>
      <c r="G3261">
        <v>444</v>
      </c>
      <c r="H3261">
        <f t="shared" si="238"/>
        <v>72</v>
      </c>
      <c r="I3261" t="str">
        <f t="shared" si="239"/>
        <v>F0QAG0_ACIAP/372-444</v>
      </c>
      <c r="K3261" t="e">
        <f>IF(C3261="Secretin_N, Secretin, TraK","T","N")</f>
        <v>#N/A</v>
      </c>
      <c r="L3261" t="e">
        <f>VLOOKUP(E3261,'Uniprot taxonomy'!E:J,4,FALSE)</f>
        <v>#N/A</v>
      </c>
      <c r="M3261" t="e">
        <f>LEFT(VLOOKUP(B3261,'Uniprot taxonomy'!B:R,5,FALSE))</f>
        <v>#N/A</v>
      </c>
      <c r="N3261" t="e">
        <f>VLOOKUP(B3261,'Uniprot taxonomy'!B:R,5,FALSE)</f>
        <v>#N/A</v>
      </c>
      <c r="O3261" t="e">
        <f>VLOOKUP(B3261,'Uniprot taxonomy'!B:R,6,FALSE)</f>
        <v>#N/A</v>
      </c>
      <c r="P3261" t="e">
        <f>VLOOKUP(B3261,'Uniprot taxonomy'!B:R,7,FALSE)</f>
        <v>#N/A</v>
      </c>
      <c r="Q3261" t="e">
        <f>VLOOKUP(B3261,'Uniprot taxonomy'!B:R,8,FALSE)</f>
        <v>#N/A</v>
      </c>
    </row>
    <row r="3262" spans="1:17" hidden="1" x14ac:dyDescent="0.25">
      <c r="A3262" t="s">
        <v>6488</v>
      </c>
      <c r="B3262" t="s">
        <v>6489</v>
      </c>
      <c r="C3262" t="e">
        <f>VLOOKUP('Домены Secretin_N'!B3262,'AC-Architecture'!A:C,3,FALSE)</f>
        <v>#N/A</v>
      </c>
      <c r="D3262">
        <v>721</v>
      </c>
      <c r="E3262" t="s">
        <v>3632</v>
      </c>
      <c r="F3262">
        <v>359</v>
      </c>
      <c r="G3262">
        <v>455</v>
      </c>
      <c r="H3262">
        <f t="shared" si="238"/>
        <v>96</v>
      </c>
      <c r="I3262" t="str">
        <f t="shared" si="239"/>
        <v>F0QIC7_ACIBD/359-455</v>
      </c>
      <c r="K3262" t="e">
        <f>IF(C3262="Secretin_N, Secretin, TraK","T","N")</f>
        <v>#N/A</v>
      </c>
      <c r="L3262" t="e">
        <f>VLOOKUP(E3262,'Uniprot taxonomy'!E:J,4,FALSE)</f>
        <v>#N/A</v>
      </c>
      <c r="M3262" t="e">
        <f>LEFT(VLOOKUP(B3262,'Uniprot taxonomy'!B:R,5,FALSE))</f>
        <v>#N/A</v>
      </c>
      <c r="N3262" t="e">
        <f>VLOOKUP(B3262,'Uniprot taxonomy'!B:R,5,FALSE)</f>
        <v>#N/A</v>
      </c>
      <c r="O3262" t="e">
        <f>VLOOKUP(B3262,'Uniprot taxonomy'!B:R,6,FALSE)</f>
        <v>#N/A</v>
      </c>
      <c r="P3262" t="e">
        <f>VLOOKUP(B3262,'Uniprot taxonomy'!B:R,7,FALSE)</f>
        <v>#N/A</v>
      </c>
      <c r="Q3262" t="e">
        <f>VLOOKUP(B3262,'Uniprot taxonomy'!B:R,8,FALSE)</f>
        <v>#N/A</v>
      </c>
    </row>
    <row r="3263" spans="1:17" hidden="1" x14ac:dyDescent="0.25">
      <c r="A3263" t="s">
        <v>6490</v>
      </c>
      <c r="B3263" t="s">
        <v>6491</v>
      </c>
      <c r="C3263" t="e">
        <f>VLOOKUP('Домены Secretin_N'!B3263,'AC-Architecture'!A:C,3,FALSE)</f>
        <v>#N/A</v>
      </c>
      <c r="D3263">
        <v>758</v>
      </c>
      <c r="E3263" t="s">
        <v>3632</v>
      </c>
      <c r="F3263">
        <v>129</v>
      </c>
      <c r="G3263">
        <v>189</v>
      </c>
      <c r="H3263">
        <f t="shared" si="238"/>
        <v>60</v>
      </c>
      <c r="I3263" t="str">
        <f t="shared" si="239"/>
        <v>F0QLU2_ACIBD/129-189</v>
      </c>
      <c r="K3263" t="e">
        <f>IF(C3263="Secretin_N, Secretin, TraK","T","N")</f>
        <v>#N/A</v>
      </c>
      <c r="L3263" t="e">
        <f>VLOOKUP(E3263,'Uniprot taxonomy'!E:J,4,FALSE)</f>
        <v>#N/A</v>
      </c>
      <c r="M3263" t="e">
        <f>LEFT(VLOOKUP(B3263,'Uniprot taxonomy'!B:R,5,FALSE))</f>
        <v>#N/A</v>
      </c>
      <c r="N3263" t="e">
        <f>VLOOKUP(B3263,'Uniprot taxonomy'!B:R,5,FALSE)</f>
        <v>#N/A</v>
      </c>
      <c r="O3263" t="e">
        <f>VLOOKUP(B3263,'Uniprot taxonomy'!B:R,6,FALSE)</f>
        <v>#N/A</v>
      </c>
      <c r="P3263" t="e">
        <f>VLOOKUP(B3263,'Uniprot taxonomy'!B:R,7,FALSE)</f>
        <v>#N/A</v>
      </c>
      <c r="Q3263" t="e">
        <f>VLOOKUP(B3263,'Uniprot taxonomy'!B:R,8,FALSE)</f>
        <v>#N/A</v>
      </c>
    </row>
    <row r="3264" spans="1:17" hidden="1" x14ac:dyDescent="0.25">
      <c r="A3264" t="s">
        <v>6490</v>
      </c>
      <c r="B3264" t="s">
        <v>6491</v>
      </c>
      <c r="C3264" t="e">
        <f>VLOOKUP('Домены Secretin_N'!B3264,'AC-Architecture'!A:C,3,FALSE)</f>
        <v>#N/A</v>
      </c>
      <c r="D3264">
        <v>758</v>
      </c>
      <c r="E3264" t="s">
        <v>3632</v>
      </c>
      <c r="F3264">
        <v>192</v>
      </c>
      <c r="G3264">
        <v>262</v>
      </c>
      <c r="H3264">
        <f t="shared" si="238"/>
        <v>70</v>
      </c>
      <c r="I3264" t="str">
        <f t="shared" si="239"/>
        <v>F0QLU2_ACIBD/192-262</v>
      </c>
      <c r="K3264" t="e">
        <f>IF(C3264="Secretin_N, Secretin, TraK","T","N")</f>
        <v>#N/A</v>
      </c>
      <c r="L3264" t="e">
        <f>VLOOKUP(E3264,'Uniprot taxonomy'!E:J,4,FALSE)</f>
        <v>#N/A</v>
      </c>
      <c r="M3264" t="e">
        <f>LEFT(VLOOKUP(B3264,'Uniprot taxonomy'!B:R,5,FALSE))</f>
        <v>#N/A</v>
      </c>
      <c r="N3264" t="e">
        <f>VLOOKUP(B3264,'Uniprot taxonomy'!B:R,5,FALSE)</f>
        <v>#N/A</v>
      </c>
      <c r="O3264" t="e">
        <f>VLOOKUP(B3264,'Uniprot taxonomy'!B:R,6,FALSE)</f>
        <v>#N/A</v>
      </c>
      <c r="P3264" t="e">
        <f>VLOOKUP(B3264,'Uniprot taxonomy'!B:R,7,FALSE)</f>
        <v>#N/A</v>
      </c>
      <c r="Q3264" t="e">
        <f>VLOOKUP(B3264,'Uniprot taxonomy'!B:R,8,FALSE)</f>
        <v>#N/A</v>
      </c>
    </row>
    <row r="3265" spans="1:17" hidden="1" x14ac:dyDescent="0.25">
      <c r="A3265" t="s">
        <v>6490</v>
      </c>
      <c r="B3265" t="s">
        <v>6491</v>
      </c>
      <c r="C3265" t="e">
        <f>VLOOKUP('Домены Secretin_N'!B3265,'AC-Architecture'!A:C,3,FALSE)</f>
        <v>#N/A</v>
      </c>
      <c r="D3265">
        <v>758</v>
      </c>
      <c r="E3265" t="s">
        <v>3632</v>
      </c>
      <c r="F3265">
        <v>267</v>
      </c>
      <c r="G3265">
        <v>394</v>
      </c>
      <c r="H3265">
        <f t="shared" si="238"/>
        <v>127</v>
      </c>
      <c r="I3265" t="str">
        <f t="shared" si="239"/>
        <v>F0QLU2_ACIBD/267-394</v>
      </c>
      <c r="K3265" t="e">
        <f>IF(C3265="Secretin_N, Secretin, TraK","T","N")</f>
        <v>#N/A</v>
      </c>
      <c r="L3265" t="e">
        <f>VLOOKUP(E3265,'Uniprot taxonomy'!E:J,4,FALSE)</f>
        <v>#N/A</v>
      </c>
      <c r="M3265" t="e">
        <f>LEFT(VLOOKUP(B3265,'Uniprot taxonomy'!B:R,5,FALSE))</f>
        <v>#N/A</v>
      </c>
      <c r="N3265" t="e">
        <f>VLOOKUP(B3265,'Uniprot taxonomy'!B:R,5,FALSE)</f>
        <v>#N/A</v>
      </c>
      <c r="O3265" t="e">
        <f>VLOOKUP(B3265,'Uniprot taxonomy'!B:R,6,FALSE)</f>
        <v>#N/A</v>
      </c>
      <c r="P3265" t="e">
        <f>VLOOKUP(B3265,'Uniprot taxonomy'!B:R,7,FALSE)</f>
        <v>#N/A</v>
      </c>
      <c r="Q3265" t="e">
        <f>VLOOKUP(B3265,'Uniprot taxonomy'!B:R,8,FALSE)</f>
        <v>#N/A</v>
      </c>
    </row>
    <row r="3266" spans="1:17" hidden="1" x14ac:dyDescent="0.25">
      <c r="A3266" t="s">
        <v>6492</v>
      </c>
      <c r="B3266" t="s">
        <v>6493</v>
      </c>
      <c r="C3266" t="e">
        <f>VLOOKUP('Домены Secretin_N'!B3266,'AC-Architecture'!A:C,3,FALSE)</f>
        <v>#N/A</v>
      </c>
      <c r="D3266">
        <v>655</v>
      </c>
      <c r="E3266" t="s">
        <v>3632</v>
      </c>
      <c r="F3266">
        <v>135</v>
      </c>
      <c r="G3266">
        <v>226</v>
      </c>
      <c r="H3266">
        <f t="shared" si="238"/>
        <v>91</v>
      </c>
      <c r="I3266" t="str">
        <f t="shared" si="239"/>
        <v>F0RLE2_DEIPM/135-226</v>
      </c>
      <c r="K3266" t="e">
        <f>IF(C3266="Secretin_N, Secretin, TraK","T","N")</f>
        <v>#N/A</v>
      </c>
      <c r="L3266" t="e">
        <f>VLOOKUP(E3266,'Uniprot taxonomy'!E:J,4,FALSE)</f>
        <v>#N/A</v>
      </c>
      <c r="M3266" t="e">
        <f>LEFT(VLOOKUP(B3266,'Uniprot taxonomy'!B:R,5,FALSE))</f>
        <v>#N/A</v>
      </c>
      <c r="N3266" t="e">
        <f>VLOOKUP(B3266,'Uniprot taxonomy'!B:R,5,FALSE)</f>
        <v>#N/A</v>
      </c>
      <c r="O3266" t="e">
        <f>VLOOKUP(B3266,'Uniprot taxonomy'!B:R,6,FALSE)</f>
        <v>#N/A</v>
      </c>
      <c r="P3266" t="e">
        <f>VLOOKUP(B3266,'Uniprot taxonomy'!B:R,7,FALSE)</f>
        <v>#N/A</v>
      </c>
      <c r="Q3266" t="e">
        <f>VLOOKUP(B3266,'Uniprot taxonomy'!B:R,8,FALSE)</f>
        <v>#N/A</v>
      </c>
    </row>
    <row r="3267" spans="1:17" hidden="1" x14ac:dyDescent="0.25">
      <c r="A3267" t="s">
        <v>6492</v>
      </c>
      <c r="B3267" t="s">
        <v>6493</v>
      </c>
      <c r="C3267" t="e">
        <f>VLOOKUP('Домены Secretin_N'!B3267,'AC-Architecture'!A:C,3,FALSE)</f>
        <v>#N/A</v>
      </c>
      <c r="D3267">
        <v>655</v>
      </c>
      <c r="E3267" t="s">
        <v>3632</v>
      </c>
      <c r="F3267">
        <v>300</v>
      </c>
      <c r="G3267">
        <v>413</v>
      </c>
      <c r="H3267">
        <f t="shared" ref="H3267:H3330" si="241">G3267-F3267</f>
        <v>113</v>
      </c>
      <c r="I3267" t="str">
        <f t="shared" ref="I3267:I3330" si="242">CONCATENATE(A3267,"/",F3267,"-",G3267)</f>
        <v>F0RLE2_DEIPM/300-413</v>
      </c>
      <c r="K3267" t="e">
        <f>IF(C3267="Secretin_N, Secretin, TraK","T","N")</f>
        <v>#N/A</v>
      </c>
      <c r="L3267" t="e">
        <f>VLOOKUP(E3267,'Uniprot taxonomy'!E:J,4,FALSE)</f>
        <v>#N/A</v>
      </c>
      <c r="M3267" t="e">
        <f>LEFT(VLOOKUP(B3267,'Uniprot taxonomy'!B:R,5,FALSE))</f>
        <v>#N/A</v>
      </c>
      <c r="N3267" t="e">
        <f>VLOOKUP(B3267,'Uniprot taxonomy'!B:R,5,FALSE)</f>
        <v>#N/A</v>
      </c>
      <c r="O3267" t="e">
        <f>VLOOKUP(B3267,'Uniprot taxonomy'!B:R,6,FALSE)</f>
        <v>#N/A</v>
      </c>
      <c r="P3267" t="e">
        <f>VLOOKUP(B3267,'Uniprot taxonomy'!B:R,7,FALSE)</f>
        <v>#N/A</v>
      </c>
      <c r="Q3267" t="e">
        <f>VLOOKUP(B3267,'Uniprot taxonomy'!B:R,8,FALSE)</f>
        <v>#N/A</v>
      </c>
    </row>
    <row r="3268" spans="1:17" hidden="1" x14ac:dyDescent="0.25">
      <c r="A3268" t="s">
        <v>879</v>
      </c>
      <c r="B3268" t="s">
        <v>2178</v>
      </c>
      <c r="C3268" t="str">
        <f>VLOOKUP('Домены Secretin_N'!B3268,'AC-Architecture'!A:C,3,FALSE)</f>
        <v>Secretin_N, Secretin</v>
      </c>
      <c r="D3268">
        <v>784</v>
      </c>
      <c r="E3268" t="s">
        <v>3632</v>
      </c>
      <c r="F3268">
        <v>359</v>
      </c>
      <c r="G3268">
        <v>475</v>
      </c>
      <c r="H3268">
        <f t="shared" si="241"/>
        <v>116</v>
      </c>
      <c r="I3268" t="str">
        <f t="shared" si="242"/>
        <v>F0RQL2_DEIPM/359-475</v>
      </c>
      <c r="K3268" t="str">
        <f>IF(C3268="Secretin_N, Secretin, TraK","T","N")</f>
        <v>N</v>
      </c>
      <c r="L3268" t="e">
        <f>VLOOKUP(E3268,'Uniprot taxonomy'!E:J,4,FALSE)</f>
        <v>#N/A</v>
      </c>
      <c r="M3268" t="str">
        <f>LEFT(VLOOKUP(B3268,'Uniprot taxonomy'!B:R,5,FALSE))</f>
        <v>D</v>
      </c>
      <c r="N3268" t="str">
        <f>VLOOKUP(B3268,'Uniprot taxonomy'!B:R,5,FALSE)</f>
        <v>Deinococci</v>
      </c>
      <c r="O3268" t="str">
        <f>VLOOKUP(B3268,'Uniprot taxonomy'!B:R,6,FALSE)</f>
        <v>Deinococcales</v>
      </c>
      <c r="P3268" t="str">
        <f>VLOOKUP(B3268,'Uniprot taxonomy'!B:R,7,FALSE)</f>
        <v>Deinococcaceae</v>
      </c>
      <c r="Q3268" t="str">
        <f>VLOOKUP(B3268,'Uniprot taxonomy'!B:R,8,FALSE)</f>
        <v>Deinococcus</v>
      </c>
    </row>
    <row r="3269" spans="1:17" hidden="1" x14ac:dyDescent="0.25">
      <c r="A3269" t="s">
        <v>6494</v>
      </c>
      <c r="B3269" t="s">
        <v>6495</v>
      </c>
      <c r="C3269" t="e">
        <f>VLOOKUP('Домены Secretin_N'!B3269,'AC-Architecture'!A:C,3,FALSE)</f>
        <v>#N/A</v>
      </c>
      <c r="D3269">
        <v>642</v>
      </c>
      <c r="E3269" t="s">
        <v>3632</v>
      </c>
      <c r="F3269">
        <v>321</v>
      </c>
      <c r="G3269">
        <v>385</v>
      </c>
      <c r="H3269">
        <f t="shared" si="241"/>
        <v>64</v>
      </c>
      <c r="I3269" t="str">
        <f t="shared" si="242"/>
        <v>F0S2G2_DESTD/321-385</v>
      </c>
      <c r="K3269" t="e">
        <f>IF(C3269="Secretin_N, Secretin, TraK","T","N")</f>
        <v>#N/A</v>
      </c>
      <c r="L3269" t="e">
        <f>VLOOKUP(E3269,'Uniprot taxonomy'!E:J,4,FALSE)</f>
        <v>#N/A</v>
      </c>
      <c r="M3269" t="e">
        <f>LEFT(VLOOKUP(B3269,'Uniprot taxonomy'!B:R,5,FALSE))</f>
        <v>#N/A</v>
      </c>
      <c r="N3269" t="e">
        <f>VLOOKUP(B3269,'Uniprot taxonomy'!B:R,5,FALSE)</f>
        <v>#N/A</v>
      </c>
      <c r="O3269" t="e">
        <f>VLOOKUP(B3269,'Uniprot taxonomy'!B:R,6,FALSE)</f>
        <v>#N/A</v>
      </c>
      <c r="P3269" t="e">
        <f>VLOOKUP(B3269,'Uniprot taxonomy'!B:R,7,FALSE)</f>
        <v>#N/A</v>
      </c>
      <c r="Q3269" t="e">
        <f>VLOOKUP(B3269,'Uniprot taxonomy'!B:R,8,FALSE)</f>
        <v>#N/A</v>
      </c>
    </row>
    <row r="3270" spans="1:17" hidden="1" x14ac:dyDescent="0.25">
      <c r="A3270" t="s">
        <v>6496</v>
      </c>
      <c r="B3270" t="s">
        <v>6497</v>
      </c>
      <c r="C3270" t="e">
        <f>VLOOKUP('Домены Secretin_N'!B3270,'AC-Architecture'!A:C,3,FALSE)</f>
        <v>#N/A</v>
      </c>
      <c r="D3270">
        <v>630</v>
      </c>
      <c r="E3270" t="s">
        <v>3632</v>
      </c>
      <c r="F3270">
        <v>125</v>
      </c>
      <c r="G3270">
        <v>186</v>
      </c>
      <c r="H3270">
        <f t="shared" si="241"/>
        <v>61</v>
      </c>
      <c r="I3270" t="str">
        <f t="shared" si="242"/>
        <v>F0S2G9_DESTD/125-186</v>
      </c>
      <c r="K3270" t="e">
        <f>IF(C3270="Secretin_N, Secretin, TraK","T","N")</f>
        <v>#N/A</v>
      </c>
      <c r="L3270" t="e">
        <f>VLOOKUP(E3270,'Uniprot taxonomy'!E:J,4,FALSE)</f>
        <v>#N/A</v>
      </c>
      <c r="M3270" t="e">
        <f>LEFT(VLOOKUP(B3270,'Uniprot taxonomy'!B:R,5,FALSE))</f>
        <v>#N/A</v>
      </c>
      <c r="N3270" t="e">
        <f>VLOOKUP(B3270,'Uniprot taxonomy'!B:R,5,FALSE)</f>
        <v>#N/A</v>
      </c>
      <c r="O3270" t="e">
        <f>VLOOKUP(B3270,'Uniprot taxonomy'!B:R,6,FALSE)</f>
        <v>#N/A</v>
      </c>
      <c r="P3270" t="e">
        <f>VLOOKUP(B3270,'Uniprot taxonomy'!B:R,7,FALSE)</f>
        <v>#N/A</v>
      </c>
      <c r="Q3270" t="e">
        <f>VLOOKUP(B3270,'Uniprot taxonomy'!B:R,8,FALSE)</f>
        <v>#N/A</v>
      </c>
    </row>
    <row r="3271" spans="1:17" hidden="1" x14ac:dyDescent="0.25">
      <c r="A3271" t="s">
        <v>6496</v>
      </c>
      <c r="B3271" t="s">
        <v>6497</v>
      </c>
      <c r="C3271" t="e">
        <f>VLOOKUP('Домены Secretin_N'!B3271,'AC-Architecture'!A:C,3,FALSE)</f>
        <v>#N/A</v>
      </c>
      <c r="D3271">
        <v>630</v>
      </c>
      <c r="E3271" t="s">
        <v>3632</v>
      </c>
      <c r="F3271">
        <v>189</v>
      </c>
      <c r="G3271">
        <v>266</v>
      </c>
      <c r="H3271">
        <f t="shared" si="241"/>
        <v>77</v>
      </c>
      <c r="I3271" t="str">
        <f t="shared" si="242"/>
        <v>F0S2G9_DESTD/189-266</v>
      </c>
      <c r="K3271" t="e">
        <f>IF(C3271="Secretin_N, Secretin, TraK","T","N")</f>
        <v>#N/A</v>
      </c>
      <c r="L3271" t="e">
        <f>VLOOKUP(E3271,'Uniprot taxonomy'!E:J,4,FALSE)</f>
        <v>#N/A</v>
      </c>
      <c r="M3271" t="e">
        <f>LEFT(VLOOKUP(B3271,'Uniprot taxonomy'!B:R,5,FALSE))</f>
        <v>#N/A</v>
      </c>
      <c r="N3271" t="e">
        <f>VLOOKUP(B3271,'Uniprot taxonomy'!B:R,5,FALSE)</f>
        <v>#N/A</v>
      </c>
      <c r="O3271" t="e">
        <f>VLOOKUP(B3271,'Uniprot taxonomy'!B:R,6,FALSE)</f>
        <v>#N/A</v>
      </c>
      <c r="P3271" t="e">
        <f>VLOOKUP(B3271,'Uniprot taxonomy'!B:R,7,FALSE)</f>
        <v>#N/A</v>
      </c>
      <c r="Q3271" t="e">
        <f>VLOOKUP(B3271,'Uniprot taxonomy'!B:R,8,FALSE)</f>
        <v>#N/A</v>
      </c>
    </row>
    <row r="3272" spans="1:17" hidden="1" x14ac:dyDescent="0.25">
      <c r="A3272" t="s">
        <v>6496</v>
      </c>
      <c r="B3272" t="s">
        <v>6497</v>
      </c>
      <c r="C3272" t="e">
        <f>VLOOKUP('Домены Secretin_N'!B3272,'AC-Architecture'!A:C,3,FALSE)</f>
        <v>#N/A</v>
      </c>
      <c r="D3272">
        <v>630</v>
      </c>
      <c r="E3272" t="s">
        <v>3632</v>
      </c>
      <c r="F3272">
        <v>271</v>
      </c>
      <c r="G3272">
        <v>342</v>
      </c>
      <c r="H3272">
        <f t="shared" si="241"/>
        <v>71</v>
      </c>
      <c r="I3272" t="str">
        <f t="shared" si="242"/>
        <v>F0S2G9_DESTD/271-342</v>
      </c>
      <c r="K3272" t="e">
        <f>IF(C3272="Secretin_N, Secretin, TraK","T","N")</f>
        <v>#N/A</v>
      </c>
      <c r="L3272" t="e">
        <f>VLOOKUP(E3272,'Uniprot taxonomy'!E:J,4,FALSE)</f>
        <v>#N/A</v>
      </c>
      <c r="M3272" t="e">
        <f>LEFT(VLOOKUP(B3272,'Uniprot taxonomy'!B:R,5,FALSE))</f>
        <v>#N/A</v>
      </c>
      <c r="N3272" t="e">
        <f>VLOOKUP(B3272,'Uniprot taxonomy'!B:R,5,FALSE)</f>
        <v>#N/A</v>
      </c>
      <c r="O3272" t="e">
        <f>VLOOKUP(B3272,'Uniprot taxonomy'!B:R,6,FALSE)</f>
        <v>#N/A</v>
      </c>
      <c r="P3272" t="e">
        <f>VLOOKUP(B3272,'Uniprot taxonomy'!B:R,7,FALSE)</f>
        <v>#N/A</v>
      </c>
      <c r="Q3272" t="e">
        <f>VLOOKUP(B3272,'Uniprot taxonomy'!B:R,8,FALSE)</f>
        <v>#N/A</v>
      </c>
    </row>
    <row r="3273" spans="1:17" hidden="1" x14ac:dyDescent="0.25">
      <c r="A3273" t="s">
        <v>6498</v>
      </c>
      <c r="B3273" t="s">
        <v>6499</v>
      </c>
      <c r="C3273" t="e">
        <f>VLOOKUP('Домены Secretin_N'!B3273,'AC-Architecture'!A:C,3,FALSE)</f>
        <v>#N/A</v>
      </c>
      <c r="D3273">
        <v>1235</v>
      </c>
      <c r="E3273" t="s">
        <v>3632</v>
      </c>
      <c r="F3273">
        <v>470</v>
      </c>
      <c r="G3273">
        <v>571</v>
      </c>
      <c r="H3273">
        <f t="shared" si="241"/>
        <v>101</v>
      </c>
      <c r="I3273" t="str">
        <f t="shared" si="242"/>
        <v>F0SJG6_PLABD/470-571</v>
      </c>
      <c r="K3273" t="e">
        <f>IF(C3273="Secretin_N, Secretin, TraK","T","N")</f>
        <v>#N/A</v>
      </c>
      <c r="L3273" t="e">
        <f>VLOOKUP(E3273,'Uniprot taxonomy'!E:J,4,FALSE)</f>
        <v>#N/A</v>
      </c>
      <c r="M3273" t="e">
        <f>LEFT(VLOOKUP(B3273,'Uniprot taxonomy'!B:R,5,FALSE))</f>
        <v>#N/A</v>
      </c>
      <c r="N3273" t="e">
        <f>VLOOKUP(B3273,'Uniprot taxonomy'!B:R,5,FALSE)</f>
        <v>#N/A</v>
      </c>
      <c r="O3273" t="e">
        <f>VLOOKUP(B3273,'Uniprot taxonomy'!B:R,6,FALSE)</f>
        <v>#N/A</v>
      </c>
      <c r="P3273" t="e">
        <f>VLOOKUP(B3273,'Uniprot taxonomy'!B:R,7,FALSE)</f>
        <v>#N/A</v>
      </c>
      <c r="Q3273" t="e">
        <f>VLOOKUP(B3273,'Uniprot taxonomy'!B:R,8,FALSE)</f>
        <v>#N/A</v>
      </c>
    </row>
    <row r="3274" spans="1:17" hidden="1" x14ac:dyDescent="0.25">
      <c r="A3274" t="s">
        <v>6498</v>
      </c>
      <c r="B3274" t="s">
        <v>6499</v>
      </c>
      <c r="C3274" t="e">
        <f>VLOOKUP('Домены Secretin_N'!B3274,'AC-Architecture'!A:C,3,FALSE)</f>
        <v>#N/A</v>
      </c>
      <c r="D3274">
        <v>1235</v>
      </c>
      <c r="E3274" t="s">
        <v>3632</v>
      </c>
      <c r="F3274">
        <v>932</v>
      </c>
      <c r="G3274">
        <v>1022</v>
      </c>
      <c r="H3274">
        <f t="shared" si="241"/>
        <v>90</v>
      </c>
      <c r="I3274" t="str">
        <f t="shared" si="242"/>
        <v>F0SJG6_PLABD/932-1022</v>
      </c>
      <c r="K3274" t="e">
        <f>IF(C3274="Secretin_N, Secretin, TraK","T","N")</f>
        <v>#N/A</v>
      </c>
      <c r="L3274" t="e">
        <f>VLOOKUP(E3274,'Uniprot taxonomy'!E:J,4,FALSE)</f>
        <v>#N/A</v>
      </c>
      <c r="M3274" t="e">
        <f>LEFT(VLOOKUP(B3274,'Uniprot taxonomy'!B:R,5,FALSE))</f>
        <v>#N/A</v>
      </c>
      <c r="N3274" t="e">
        <f>VLOOKUP(B3274,'Uniprot taxonomy'!B:R,5,FALSE)</f>
        <v>#N/A</v>
      </c>
      <c r="O3274" t="e">
        <f>VLOOKUP(B3274,'Uniprot taxonomy'!B:R,6,FALSE)</f>
        <v>#N/A</v>
      </c>
      <c r="P3274" t="e">
        <f>VLOOKUP(B3274,'Uniprot taxonomy'!B:R,7,FALSE)</f>
        <v>#N/A</v>
      </c>
      <c r="Q3274" t="e">
        <f>VLOOKUP(B3274,'Uniprot taxonomy'!B:R,8,FALSE)</f>
        <v>#N/A</v>
      </c>
    </row>
    <row r="3275" spans="1:17" hidden="1" x14ac:dyDescent="0.25">
      <c r="A3275" t="s">
        <v>6498</v>
      </c>
      <c r="B3275" t="s">
        <v>6499</v>
      </c>
      <c r="C3275" t="e">
        <f>VLOOKUP('Домены Secretin_N'!B3275,'AC-Architecture'!A:C,3,FALSE)</f>
        <v>#N/A</v>
      </c>
      <c r="D3275">
        <v>1235</v>
      </c>
      <c r="E3275" t="s">
        <v>3632</v>
      </c>
      <c r="F3275">
        <v>1031</v>
      </c>
      <c r="G3275">
        <v>1118</v>
      </c>
      <c r="H3275">
        <f t="shared" si="241"/>
        <v>87</v>
      </c>
      <c r="I3275" t="str">
        <f t="shared" si="242"/>
        <v>F0SJG6_PLABD/1031-1118</v>
      </c>
      <c r="K3275" t="e">
        <f>IF(C3275="Secretin_N, Secretin, TraK","T","N")</f>
        <v>#N/A</v>
      </c>
      <c r="L3275" t="e">
        <f>VLOOKUP(E3275,'Uniprot taxonomy'!E:J,4,FALSE)</f>
        <v>#N/A</v>
      </c>
      <c r="M3275" t="e">
        <f>LEFT(VLOOKUP(B3275,'Uniprot taxonomy'!B:R,5,FALSE))</f>
        <v>#N/A</v>
      </c>
      <c r="N3275" t="e">
        <f>VLOOKUP(B3275,'Uniprot taxonomy'!B:R,5,FALSE)</f>
        <v>#N/A</v>
      </c>
      <c r="O3275" t="e">
        <f>VLOOKUP(B3275,'Uniprot taxonomy'!B:R,6,FALSE)</f>
        <v>#N/A</v>
      </c>
      <c r="P3275" t="e">
        <f>VLOOKUP(B3275,'Uniprot taxonomy'!B:R,7,FALSE)</f>
        <v>#N/A</v>
      </c>
      <c r="Q3275" t="e">
        <f>VLOOKUP(B3275,'Uniprot taxonomy'!B:R,8,FALSE)</f>
        <v>#N/A</v>
      </c>
    </row>
    <row r="3276" spans="1:17" hidden="1" x14ac:dyDescent="0.25">
      <c r="A3276" t="s">
        <v>6502</v>
      </c>
      <c r="B3276" t="s">
        <v>6503</v>
      </c>
      <c r="C3276" t="e">
        <f>VLOOKUP('Домены Secretin_N'!B3276,'AC-Architecture'!A:C,3,FALSE)</f>
        <v>#N/A</v>
      </c>
      <c r="D3276">
        <v>1315</v>
      </c>
      <c r="E3276" t="s">
        <v>3632</v>
      </c>
      <c r="F3276">
        <v>463</v>
      </c>
      <c r="G3276">
        <v>537</v>
      </c>
      <c r="H3276">
        <f t="shared" si="241"/>
        <v>74</v>
      </c>
      <c r="I3276" t="str">
        <f t="shared" si="242"/>
        <v>F0SJH6_PLABD/463-537</v>
      </c>
      <c r="K3276" t="e">
        <f>IF(C3276="Secretin_N, Secretin, TraK","T","N")</f>
        <v>#N/A</v>
      </c>
      <c r="L3276" t="e">
        <f>VLOOKUP(E3276,'Uniprot taxonomy'!E:J,4,FALSE)</f>
        <v>#N/A</v>
      </c>
      <c r="M3276" t="e">
        <f>LEFT(VLOOKUP(B3276,'Uniprot taxonomy'!B:R,5,FALSE))</f>
        <v>#N/A</v>
      </c>
      <c r="N3276" t="e">
        <f>VLOOKUP(B3276,'Uniprot taxonomy'!B:R,5,FALSE)</f>
        <v>#N/A</v>
      </c>
      <c r="O3276" t="e">
        <f>VLOOKUP(B3276,'Uniprot taxonomy'!B:R,6,FALSE)</f>
        <v>#N/A</v>
      </c>
      <c r="P3276" t="e">
        <f>VLOOKUP(B3276,'Uniprot taxonomy'!B:R,7,FALSE)</f>
        <v>#N/A</v>
      </c>
      <c r="Q3276" t="e">
        <f>VLOOKUP(B3276,'Uniprot taxonomy'!B:R,8,FALSE)</f>
        <v>#N/A</v>
      </c>
    </row>
    <row r="3277" spans="1:17" hidden="1" x14ac:dyDescent="0.25">
      <c r="A3277" t="s">
        <v>6502</v>
      </c>
      <c r="B3277" t="s">
        <v>6503</v>
      </c>
      <c r="C3277" t="e">
        <f>VLOOKUP('Домены Secretin_N'!B3277,'AC-Architecture'!A:C,3,FALSE)</f>
        <v>#N/A</v>
      </c>
      <c r="D3277">
        <v>1315</v>
      </c>
      <c r="E3277" t="s">
        <v>3632</v>
      </c>
      <c r="F3277">
        <v>542</v>
      </c>
      <c r="G3277">
        <v>609</v>
      </c>
      <c r="H3277">
        <f t="shared" si="241"/>
        <v>67</v>
      </c>
      <c r="I3277" t="str">
        <f t="shared" si="242"/>
        <v>F0SJH6_PLABD/542-609</v>
      </c>
      <c r="K3277" t="e">
        <f>IF(C3277="Secretin_N, Secretin, TraK","T","N")</f>
        <v>#N/A</v>
      </c>
      <c r="L3277" t="e">
        <f>VLOOKUP(E3277,'Uniprot taxonomy'!E:J,4,FALSE)</f>
        <v>#N/A</v>
      </c>
      <c r="M3277" t="e">
        <f>LEFT(VLOOKUP(B3277,'Uniprot taxonomy'!B:R,5,FALSE))</f>
        <v>#N/A</v>
      </c>
      <c r="N3277" t="e">
        <f>VLOOKUP(B3277,'Uniprot taxonomy'!B:R,5,FALSE)</f>
        <v>#N/A</v>
      </c>
      <c r="O3277" t="e">
        <f>VLOOKUP(B3277,'Uniprot taxonomy'!B:R,6,FALSE)</f>
        <v>#N/A</v>
      </c>
      <c r="P3277" t="e">
        <f>VLOOKUP(B3277,'Uniprot taxonomy'!B:R,7,FALSE)</f>
        <v>#N/A</v>
      </c>
      <c r="Q3277" t="e">
        <f>VLOOKUP(B3277,'Uniprot taxonomy'!B:R,8,FALSE)</f>
        <v>#N/A</v>
      </c>
    </row>
    <row r="3278" spans="1:17" hidden="1" x14ac:dyDescent="0.25">
      <c r="A3278" t="s">
        <v>6502</v>
      </c>
      <c r="B3278" t="s">
        <v>6503</v>
      </c>
      <c r="C3278" t="e">
        <f>VLOOKUP('Домены Secretin_N'!B3278,'AC-Architecture'!A:C,3,FALSE)</f>
        <v>#N/A</v>
      </c>
      <c r="D3278">
        <v>1315</v>
      </c>
      <c r="E3278" t="s">
        <v>3632</v>
      </c>
      <c r="F3278">
        <v>614</v>
      </c>
      <c r="G3278">
        <v>736</v>
      </c>
      <c r="H3278">
        <f t="shared" si="241"/>
        <v>122</v>
      </c>
      <c r="I3278" t="str">
        <f t="shared" si="242"/>
        <v>F0SJH6_PLABD/614-736</v>
      </c>
      <c r="K3278" t="e">
        <f>IF(C3278="Secretin_N, Secretin, TraK","T","N")</f>
        <v>#N/A</v>
      </c>
      <c r="L3278" t="e">
        <f>VLOOKUP(E3278,'Uniprot taxonomy'!E:J,4,FALSE)</f>
        <v>#N/A</v>
      </c>
      <c r="M3278" t="e">
        <f>LEFT(VLOOKUP(B3278,'Uniprot taxonomy'!B:R,5,FALSE))</f>
        <v>#N/A</v>
      </c>
      <c r="N3278" t="e">
        <f>VLOOKUP(B3278,'Uniprot taxonomy'!B:R,5,FALSE)</f>
        <v>#N/A</v>
      </c>
      <c r="O3278" t="e">
        <f>VLOOKUP(B3278,'Uniprot taxonomy'!B:R,6,FALSE)</f>
        <v>#N/A</v>
      </c>
      <c r="P3278" t="e">
        <f>VLOOKUP(B3278,'Uniprot taxonomy'!B:R,7,FALSE)</f>
        <v>#N/A</v>
      </c>
      <c r="Q3278" t="e">
        <f>VLOOKUP(B3278,'Uniprot taxonomy'!B:R,8,FALSE)</f>
        <v>#N/A</v>
      </c>
    </row>
    <row r="3279" spans="1:17" hidden="1" x14ac:dyDescent="0.25">
      <c r="A3279" t="s">
        <v>6502</v>
      </c>
      <c r="B3279" t="s">
        <v>6503</v>
      </c>
      <c r="C3279" t="e">
        <f>VLOOKUP('Домены Secretin_N'!B3279,'AC-Architecture'!A:C,3,FALSE)</f>
        <v>#N/A</v>
      </c>
      <c r="D3279">
        <v>1315</v>
      </c>
      <c r="E3279" t="s">
        <v>3632</v>
      </c>
      <c r="F3279">
        <v>740</v>
      </c>
      <c r="G3279">
        <v>822</v>
      </c>
      <c r="H3279">
        <f t="shared" si="241"/>
        <v>82</v>
      </c>
      <c r="I3279" t="str">
        <f t="shared" si="242"/>
        <v>F0SJH6_PLABD/740-822</v>
      </c>
      <c r="K3279" t="e">
        <f>IF(C3279="Secretin_N, Secretin, TraK","T","N")</f>
        <v>#N/A</v>
      </c>
      <c r="L3279" t="e">
        <f>VLOOKUP(E3279,'Uniprot taxonomy'!E:J,4,FALSE)</f>
        <v>#N/A</v>
      </c>
      <c r="M3279" t="e">
        <f>LEFT(VLOOKUP(B3279,'Uniprot taxonomy'!B:R,5,FALSE))</f>
        <v>#N/A</v>
      </c>
      <c r="N3279" t="e">
        <f>VLOOKUP(B3279,'Uniprot taxonomy'!B:R,5,FALSE)</f>
        <v>#N/A</v>
      </c>
      <c r="O3279" t="e">
        <f>VLOOKUP(B3279,'Uniprot taxonomy'!B:R,6,FALSE)</f>
        <v>#N/A</v>
      </c>
      <c r="P3279" t="e">
        <f>VLOOKUP(B3279,'Uniprot taxonomy'!B:R,7,FALSE)</f>
        <v>#N/A</v>
      </c>
      <c r="Q3279" t="e">
        <f>VLOOKUP(B3279,'Uniprot taxonomy'!B:R,8,FALSE)</f>
        <v>#N/A</v>
      </c>
    </row>
    <row r="3280" spans="1:17" hidden="1" x14ac:dyDescent="0.25">
      <c r="A3280" t="s">
        <v>6502</v>
      </c>
      <c r="B3280" t="s">
        <v>6503</v>
      </c>
      <c r="C3280" t="e">
        <f>VLOOKUP('Домены Secretin_N'!B3280,'AC-Architecture'!A:C,3,FALSE)</f>
        <v>#N/A</v>
      </c>
      <c r="D3280">
        <v>1315</v>
      </c>
      <c r="E3280" t="s">
        <v>3632</v>
      </c>
      <c r="F3280">
        <v>828</v>
      </c>
      <c r="G3280">
        <v>909</v>
      </c>
      <c r="H3280">
        <f t="shared" si="241"/>
        <v>81</v>
      </c>
      <c r="I3280" t="str">
        <f t="shared" si="242"/>
        <v>F0SJH6_PLABD/828-909</v>
      </c>
      <c r="K3280" t="e">
        <f>IF(C3280="Secretin_N, Secretin, TraK","T","N")</f>
        <v>#N/A</v>
      </c>
      <c r="L3280" t="e">
        <f>VLOOKUP(E3280,'Uniprot taxonomy'!E:J,4,FALSE)</f>
        <v>#N/A</v>
      </c>
      <c r="M3280" t="e">
        <f>LEFT(VLOOKUP(B3280,'Uniprot taxonomy'!B:R,5,FALSE))</f>
        <v>#N/A</v>
      </c>
      <c r="N3280" t="e">
        <f>VLOOKUP(B3280,'Uniprot taxonomy'!B:R,5,FALSE)</f>
        <v>#N/A</v>
      </c>
      <c r="O3280" t="e">
        <f>VLOOKUP(B3280,'Uniprot taxonomy'!B:R,6,FALSE)</f>
        <v>#N/A</v>
      </c>
      <c r="P3280" t="e">
        <f>VLOOKUP(B3280,'Uniprot taxonomy'!B:R,7,FALSE)</f>
        <v>#N/A</v>
      </c>
      <c r="Q3280" t="e">
        <f>VLOOKUP(B3280,'Uniprot taxonomy'!B:R,8,FALSE)</f>
        <v>#N/A</v>
      </c>
    </row>
    <row r="3281" spans="1:17" hidden="1" x14ac:dyDescent="0.25">
      <c r="A3281" t="s">
        <v>880</v>
      </c>
      <c r="B3281" t="s">
        <v>2179</v>
      </c>
      <c r="C3281" t="str">
        <f>VLOOKUP('Домены Secretin_N'!B3281,'AC-Architecture'!A:C,3,FALSE)</f>
        <v>Secretin_N, Secretin</v>
      </c>
      <c r="D3281">
        <v>753</v>
      </c>
      <c r="E3281" t="s">
        <v>3632</v>
      </c>
      <c r="F3281">
        <v>363</v>
      </c>
      <c r="G3281">
        <v>463</v>
      </c>
      <c r="H3281">
        <f t="shared" si="241"/>
        <v>100</v>
      </c>
      <c r="I3281" t="str">
        <f t="shared" si="242"/>
        <v>F0T5A2_CHLP6/363-463</v>
      </c>
      <c r="K3281" t="str">
        <f>IF(C3281="Secretin_N, Secretin, TraK","T","N")</f>
        <v>N</v>
      </c>
      <c r="L3281" t="e">
        <f>VLOOKUP(E3281,'Uniprot taxonomy'!E:J,4,FALSE)</f>
        <v>#N/A</v>
      </c>
      <c r="M3281" t="str">
        <f>LEFT(VLOOKUP(B3281,'Uniprot taxonomy'!B:R,5,FALSE))</f>
        <v>C</v>
      </c>
      <c r="N3281" t="str">
        <f>VLOOKUP(B3281,'Uniprot taxonomy'!B:R,5,FALSE)</f>
        <v>Chlamydiales</v>
      </c>
      <c r="O3281" t="str">
        <f>VLOOKUP(B3281,'Uniprot taxonomy'!B:R,6,FALSE)</f>
        <v>Chlamydiaceae</v>
      </c>
      <c r="P3281" t="str">
        <f>VLOOKUP(B3281,'Uniprot taxonomy'!B:R,7,FALSE)</f>
        <v>Chlamydia/Chlamydophilagroup</v>
      </c>
      <c r="Q3281" t="str">
        <f>VLOOKUP(B3281,'Uniprot taxonomy'!B:R,8,FALSE)</f>
        <v>Chlamydia</v>
      </c>
    </row>
    <row r="3282" spans="1:17" hidden="1" x14ac:dyDescent="0.25">
      <c r="A3282" t="s">
        <v>6504</v>
      </c>
      <c r="B3282" t="s">
        <v>6505</v>
      </c>
      <c r="C3282" t="e">
        <f>VLOOKUP('Домены Secretin_N'!B3282,'AC-Architecture'!A:C,3,FALSE)</f>
        <v>#N/A</v>
      </c>
      <c r="D3282">
        <v>885</v>
      </c>
      <c r="E3282" t="s">
        <v>3632</v>
      </c>
      <c r="F3282">
        <v>329</v>
      </c>
      <c r="G3282">
        <v>390</v>
      </c>
      <c r="H3282">
        <f t="shared" si="241"/>
        <v>61</v>
      </c>
      <c r="I3282" t="str">
        <f t="shared" si="242"/>
        <v>F0T5K5_CHLP6/329-390</v>
      </c>
      <c r="K3282" t="e">
        <f>IF(C3282="Secretin_N, Secretin, TraK","T","N")</f>
        <v>#N/A</v>
      </c>
      <c r="L3282" t="e">
        <f>VLOOKUP(E3282,'Uniprot taxonomy'!E:J,4,FALSE)</f>
        <v>#N/A</v>
      </c>
      <c r="M3282" t="e">
        <f>LEFT(VLOOKUP(B3282,'Uniprot taxonomy'!B:R,5,FALSE))</f>
        <v>#N/A</v>
      </c>
      <c r="N3282" t="e">
        <f>VLOOKUP(B3282,'Uniprot taxonomy'!B:R,5,FALSE)</f>
        <v>#N/A</v>
      </c>
      <c r="O3282" t="e">
        <f>VLOOKUP(B3282,'Uniprot taxonomy'!B:R,6,FALSE)</f>
        <v>#N/A</v>
      </c>
      <c r="P3282" t="e">
        <f>VLOOKUP(B3282,'Uniprot taxonomy'!B:R,7,FALSE)</f>
        <v>#N/A</v>
      </c>
      <c r="Q3282" t="e">
        <f>VLOOKUP(B3282,'Uniprot taxonomy'!B:R,8,FALSE)</f>
        <v>#N/A</v>
      </c>
    </row>
    <row r="3283" spans="1:17" hidden="1" x14ac:dyDescent="0.25">
      <c r="A3283" t="s">
        <v>6504</v>
      </c>
      <c r="B3283" t="s">
        <v>6505</v>
      </c>
      <c r="C3283" t="e">
        <f>VLOOKUP('Домены Secretin_N'!B3283,'AC-Architecture'!A:C,3,FALSE)</f>
        <v>#N/A</v>
      </c>
      <c r="D3283">
        <v>885</v>
      </c>
      <c r="E3283" t="s">
        <v>3632</v>
      </c>
      <c r="F3283">
        <v>393</v>
      </c>
      <c r="G3283">
        <v>459</v>
      </c>
      <c r="H3283">
        <f t="shared" si="241"/>
        <v>66</v>
      </c>
      <c r="I3283" t="str">
        <f t="shared" si="242"/>
        <v>F0T5K5_CHLP6/393-459</v>
      </c>
      <c r="K3283" t="e">
        <f>IF(C3283="Secretin_N, Secretin, TraK","T","N")</f>
        <v>#N/A</v>
      </c>
      <c r="L3283" t="e">
        <f>VLOOKUP(E3283,'Uniprot taxonomy'!E:J,4,FALSE)</f>
        <v>#N/A</v>
      </c>
      <c r="M3283" t="e">
        <f>LEFT(VLOOKUP(B3283,'Uniprot taxonomy'!B:R,5,FALSE))</f>
        <v>#N/A</v>
      </c>
      <c r="N3283" t="e">
        <f>VLOOKUP(B3283,'Uniprot taxonomy'!B:R,5,FALSE)</f>
        <v>#N/A</v>
      </c>
      <c r="O3283" t="e">
        <f>VLOOKUP(B3283,'Uniprot taxonomy'!B:R,6,FALSE)</f>
        <v>#N/A</v>
      </c>
      <c r="P3283" t="e">
        <f>VLOOKUP(B3283,'Uniprot taxonomy'!B:R,7,FALSE)</f>
        <v>#N/A</v>
      </c>
      <c r="Q3283" t="e">
        <f>VLOOKUP(B3283,'Uniprot taxonomy'!B:R,8,FALSE)</f>
        <v>#N/A</v>
      </c>
    </row>
    <row r="3284" spans="1:17" hidden="1" x14ac:dyDescent="0.25">
      <c r="A3284" t="s">
        <v>6504</v>
      </c>
      <c r="B3284" t="s">
        <v>6505</v>
      </c>
      <c r="C3284" t="e">
        <f>VLOOKUP('Домены Secretin_N'!B3284,'AC-Architecture'!A:C,3,FALSE)</f>
        <v>#N/A</v>
      </c>
      <c r="D3284">
        <v>885</v>
      </c>
      <c r="E3284" t="s">
        <v>3632</v>
      </c>
      <c r="F3284">
        <v>485</v>
      </c>
      <c r="G3284">
        <v>560</v>
      </c>
      <c r="H3284">
        <f t="shared" si="241"/>
        <v>75</v>
      </c>
      <c r="I3284" t="str">
        <f t="shared" si="242"/>
        <v>F0T5K5_CHLP6/485-560</v>
      </c>
      <c r="K3284" t="e">
        <f>IF(C3284="Secretin_N, Secretin, TraK","T","N")</f>
        <v>#N/A</v>
      </c>
      <c r="L3284" t="e">
        <f>VLOOKUP(E3284,'Uniprot taxonomy'!E:J,4,FALSE)</f>
        <v>#N/A</v>
      </c>
      <c r="M3284" t="e">
        <f>LEFT(VLOOKUP(B3284,'Uniprot taxonomy'!B:R,5,FALSE))</f>
        <v>#N/A</v>
      </c>
      <c r="N3284" t="e">
        <f>VLOOKUP(B3284,'Uniprot taxonomy'!B:R,5,FALSE)</f>
        <v>#N/A</v>
      </c>
      <c r="O3284" t="e">
        <f>VLOOKUP(B3284,'Uniprot taxonomy'!B:R,6,FALSE)</f>
        <v>#N/A</v>
      </c>
      <c r="P3284" t="e">
        <f>VLOOKUP(B3284,'Uniprot taxonomy'!B:R,7,FALSE)</f>
        <v>#N/A</v>
      </c>
      <c r="Q3284" t="e">
        <f>VLOOKUP(B3284,'Uniprot taxonomy'!B:R,8,FALSE)</f>
        <v>#N/A</v>
      </c>
    </row>
    <row r="3285" spans="1:17" x14ac:dyDescent="0.25">
      <c r="A3285" t="s">
        <v>21</v>
      </c>
      <c r="B3285" t="s">
        <v>1326</v>
      </c>
      <c r="C3285" t="str">
        <f>VLOOKUP('Домены Secretin_N'!B3285,'AC-Architecture'!A:C,3,FALSE)</f>
        <v>Secretin_N, Secretin, TraK</v>
      </c>
      <c r="D3285">
        <v>713</v>
      </c>
      <c r="E3285" t="s">
        <v>3632</v>
      </c>
      <c r="F3285">
        <v>195</v>
      </c>
      <c r="G3285">
        <v>332</v>
      </c>
      <c r="H3285">
        <f t="shared" si="241"/>
        <v>137</v>
      </c>
      <c r="I3285" t="str">
        <f t="shared" si="242"/>
        <v>F1BCH0_PSEFL/195-332</v>
      </c>
      <c r="J3285" t="str">
        <f>CONCATENATE(K3285,"_",LEFT(O3285,3),"_",LEFT(Q3285,3),"_",B3285)</f>
        <v>T_Pse_Pse_F1BCH0</v>
      </c>
      <c r="K3285" t="str">
        <f>IF(C3285="Secretin_N, Secretin, TraK","T","N")</f>
        <v>T</v>
      </c>
      <c r="L3285" t="str">
        <f>VLOOKUP(B3285,'Uniprot taxonomy'!B:R,4,FALSE)</f>
        <v>Proteobacteria</v>
      </c>
      <c r="M3285" t="str">
        <f>LEFT(VLOOKUP(B3285,'Uniprot taxonomy'!B:R,5,FALSE))</f>
        <v>G</v>
      </c>
      <c r="N3285" t="str">
        <f>VLOOKUP(B3285,'Uniprot taxonomy'!B:R,5,FALSE)</f>
        <v>Gammaproteobacteria</v>
      </c>
      <c r="O3285" t="str">
        <f>VLOOKUP(B3285,'Uniprot taxonomy'!B:R,6,FALSE)</f>
        <v>Pseudomonadales</v>
      </c>
      <c r="P3285" t="str">
        <f>VLOOKUP(B3285,'Uniprot taxonomy'!B:R,7,FALSE)</f>
        <v>Pseudomonadaceae</v>
      </c>
      <c r="Q3285" t="str">
        <f>VLOOKUP(B3285,'Uniprot taxonomy'!B:R,8,FALSE)</f>
        <v>Pseudomonas</v>
      </c>
    </row>
    <row r="3286" spans="1:17" hidden="1" x14ac:dyDescent="0.25">
      <c r="A3286" t="s">
        <v>6506</v>
      </c>
      <c r="B3286" t="s">
        <v>6507</v>
      </c>
      <c r="C3286" t="e">
        <f>VLOOKUP('Домены Secretin_N'!B3286,'AC-Architecture'!A:C,3,FALSE)</f>
        <v>#N/A</v>
      </c>
      <c r="D3286">
        <v>473</v>
      </c>
      <c r="E3286" t="s">
        <v>3632</v>
      </c>
      <c r="F3286">
        <v>127</v>
      </c>
      <c r="G3286">
        <v>230</v>
      </c>
      <c r="H3286">
        <f t="shared" si="241"/>
        <v>103</v>
      </c>
      <c r="I3286" t="str">
        <f t="shared" si="242"/>
        <v>F1VSE6_MORCA/127-230</v>
      </c>
      <c r="K3286" t="e">
        <f>IF(C3286="Secretin_N, Secretin, TraK","T","N")</f>
        <v>#N/A</v>
      </c>
      <c r="L3286" t="e">
        <f>VLOOKUP(E3286,'Uniprot taxonomy'!E:J,4,FALSE)</f>
        <v>#N/A</v>
      </c>
      <c r="M3286" t="e">
        <f>LEFT(VLOOKUP(B3286,'Uniprot taxonomy'!B:R,5,FALSE))</f>
        <v>#N/A</v>
      </c>
      <c r="N3286" t="e">
        <f>VLOOKUP(B3286,'Uniprot taxonomy'!B:R,5,FALSE)</f>
        <v>#N/A</v>
      </c>
      <c r="O3286" t="e">
        <f>VLOOKUP(B3286,'Uniprot taxonomy'!B:R,6,FALSE)</f>
        <v>#N/A</v>
      </c>
      <c r="P3286" t="e">
        <f>VLOOKUP(B3286,'Uniprot taxonomy'!B:R,7,FALSE)</f>
        <v>#N/A</v>
      </c>
      <c r="Q3286" t="e">
        <f>VLOOKUP(B3286,'Uniprot taxonomy'!B:R,8,FALSE)</f>
        <v>#N/A</v>
      </c>
    </row>
    <row r="3287" spans="1:17" hidden="1" x14ac:dyDescent="0.25">
      <c r="A3287" t="s">
        <v>6508</v>
      </c>
      <c r="B3287" t="s">
        <v>6509</v>
      </c>
      <c r="C3287" t="e">
        <f>VLOOKUP('Домены Secretin_N'!B3287,'AC-Architecture'!A:C,3,FALSE)</f>
        <v>#N/A</v>
      </c>
      <c r="D3287">
        <v>696</v>
      </c>
      <c r="E3287" t="s">
        <v>3632</v>
      </c>
      <c r="F3287">
        <v>114</v>
      </c>
      <c r="G3287">
        <v>175</v>
      </c>
      <c r="H3287">
        <f t="shared" si="241"/>
        <v>61</v>
      </c>
      <c r="I3287" t="str">
        <f t="shared" si="242"/>
        <v>F1VU14_9BURK/114-175</v>
      </c>
      <c r="K3287" t="e">
        <f>IF(C3287="Secretin_N, Secretin, TraK","T","N")</f>
        <v>#N/A</v>
      </c>
      <c r="L3287" t="e">
        <f>VLOOKUP(E3287,'Uniprot taxonomy'!E:J,4,FALSE)</f>
        <v>#N/A</v>
      </c>
      <c r="M3287" t="e">
        <f>LEFT(VLOOKUP(B3287,'Uniprot taxonomy'!B:R,5,FALSE))</f>
        <v>#N/A</v>
      </c>
      <c r="N3287" t="e">
        <f>VLOOKUP(B3287,'Uniprot taxonomy'!B:R,5,FALSE)</f>
        <v>#N/A</v>
      </c>
      <c r="O3287" t="e">
        <f>VLOOKUP(B3287,'Uniprot taxonomy'!B:R,6,FALSE)</f>
        <v>#N/A</v>
      </c>
      <c r="P3287" t="e">
        <f>VLOOKUP(B3287,'Uniprot taxonomy'!B:R,7,FALSE)</f>
        <v>#N/A</v>
      </c>
      <c r="Q3287" t="e">
        <f>VLOOKUP(B3287,'Uniprot taxonomy'!B:R,8,FALSE)</f>
        <v>#N/A</v>
      </c>
    </row>
    <row r="3288" spans="1:17" hidden="1" x14ac:dyDescent="0.25">
      <c r="A3288" t="s">
        <v>6508</v>
      </c>
      <c r="B3288" t="s">
        <v>6509</v>
      </c>
      <c r="C3288" t="e">
        <f>VLOOKUP('Домены Secretin_N'!B3288,'AC-Architecture'!A:C,3,FALSE)</f>
        <v>#N/A</v>
      </c>
      <c r="D3288">
        <v>696</v>
      </c>
      <c r="E3288" t="s">
        <v>3632</v>
      </c>
      <c r="F3288">
        <v>177</v>
      </c>
      <c r="G3288">
        <v>249</v>
      </c>
      <c r="H3288">
        <f t="shared" si="241"/>
        <v>72</v>
      </c>
      <c r="I3288" t="str">
        <f t="shared" si="242"/>
        <v>F1VU14_9BURK/177-249</v>
      </c>
      <c r="K3288" t="e">
        <f>IF(C3288="Secretin_N, Secretin, TraK","T","N")</f>
        <v>#N/A</v>
      </c>
      <c r="L3288" t="e">
        <f>VLOOKUP(E3288,'Uniprot taxonomy'!E:J,4,FALSE)</f>
        <v>#N/A</v>
      </c>
      <c r="M3288" t="e">
        <f>LEFT(VLOOKUP(B3288,'Uniprot taxonomy'!B:R,5,FALSE))</f>
        <v>#N/A</v>
      </c>
      <c r="N3288" t="e">
        <f>VLOOKUP(B3288,'Uniprot taxonomy'!B:R,5,FALSE)</f>
        <v>#N/A</v>
      </c>
      <c r="O3288" t="e">
        <f>VLOOKUP(B3288,'Uniprot taxonomy'!B:R,6,FALSE)</f>
        <v>#N/A</v>
      </c>
      <c r="P3288" t="e">
        <f>VLOOKUP(B3288,'Uniprot taxonomy'!B:R,7,FALSE)</f>
        <v>#N/A</v>
      </c>
      <c r="Q3288" t="e">
        <f>VLOOKUP(B3288,'Uniprot taxonomy'!B:R,8,FALSE)</f>
        <v>#N/A</v>
      </c>
    </row>
    <row r="3289" spans="1:17" hidden="1" x14ac:dyDescent="0.25">
      <c r="A3289" t="s">
        <v>6508</v>
      </c>
      <c r="B3289" t="s">
        <v>6509</v>
      </c>
      <c r="C3289" t="e">
        <f>VLOOKUP('Домены Secretin_N'!B3289,'AC-Architecture'!A:C,3,FALSE)</f>
        <v>#N/A</v>
      </c>
      <c r="D3289">
        <v>696</v>
      </c>
      <c r="E3289" t="s">
        <v>3632</v>
      </c>
      <c r="F3289">
        <v>253</v>
      </c>
      <c r="G3289">
        <v>369</v>
      </c>
      <c r="H3289">
        <f t="shared" si="241"/>
        <v>116</v>
      </c>
      <c r="I3289" t="str">
        <f t="shared" si="242"/>
        <v>F1VU14_9BURK/253-369</v>
      </c>
      <c r="K3289" t="e">
        <f>IF(C3289="Secretin_N, Secretin, TraK","T","N")</f>
        <v>#N/A</v>
      </c>
      <c r="L3289" t="e">
        <f>VLOOKUP(E3289,'Uniprot taxonomy'!E:J,4,FALSE)</f>
        <v>#N/A</v>
      </c>
      <c r="M3289" t="e">
        <f>LEFT(VLOOKUP(B3289,'Uniprot taxonomy'!B:R,5,FALSE))</f>
        <v>#N/A</v>
      </c>
      <c r="N3289" t="e">
        <f>VLOOKUP(B3289,'Uniprot taxonomy'!B:R,5,FALSE)</f>
        <v>#N/A</v>
      </c>
      <c r="O3289" t="e">
        <f>VLOOKUP(B3289,'Uniprot taxonomy'!B:R,6,FALSE)</f>
        <v>#N/A</v>
      </c>
      <c r="P3289" t="e">
        <f>VLOOKUP(B3289,'Uniprot taxonomy'!B:R,7,FALSE)</f>
        <v>#N/A</v>
      </c>
      <c r="Q3289" t="e">
        <f>VLOOKUP(B3289,'Uniprot taxonomy'!B:R,8,FALSE)</f>
        <v>#N/A</v>
      </c>
    </row>
    <row r="3290" spans="1:17" hidden="1" x14ac:dyDescent="0.25">
      <c r="A3290" t="s">
        <v>881</v>
      </c>
      <c r="B3290" t="s">
        <v>2180</v>
      </c>
      <c r="C3290" t="str">
        <f>VLOOKUP('Домены Secretin_N'!B3290,'AC-Architecture'!A:C,3,FALSE)</f>
        <v>Secretin_N, Secretin</v>
      </c>
      <c r="D3290">
        <v>432</v>
      </c>
      <c r="E3290" t="s">
        <v>3632</v>
      </c>
      <c r="F3290">
        <v>8</v>
      </c>
      <c r="G3290">
        <v>69</v>
      </c>
      <c r="H3290">
        <f t="shared" si="241"/>
        <v>61</v>
      </c>
      <c r="I3290" t="str">
        <f t="shared" si="242"/>
        <v>F1VU91_9BURK/8-69</v>
      </c>
      <c r="J3290" t="e">
        <f>CONCATENATE(K3290,"_",#REF!,"_",B3290)</f>
        <v>#REF!</v>
      </c>
      <c r="K3290" t="str">
        <f>IF(C3290="Secretin_N, Secretin, TraK","T","N")</f>
        <v>N</v>
      </c>
      <c r="L3290" t="e">
        <f>VLOOKUP(E3290,'Uniprot taxonomy'!E:J,4,FALSE)</f>
        <v>#N/A</v>
      </c>
      <c r="M3290" t="str">
        <f>LEFT(VLOOKUP(B3290,'Uniprot taxonomy'!B:R,5,FALSE))</f>
        <v>B</v>
      </c>
      <c r="N3290" t="str">
        <f>VLOOKUP(B3290,'Uniprot taxonomy'!B:R,5,FALSE)</f>
        <v>Betaproteobacteria</v>
      </c>
      <c r="O3290" t="str">
        <f>VLOOKUP(B3290,'Uniprot taxonomy'!B:R,6,FALSE)</f>
        <v>Burkholderiales</v>
      </c>
      <c r="P3290" t="str">
        <f>VLOOKUP(B3290,'Uniprot taxonomy'!B:R,7,FALSE)</f>
        <v>Oxalobacteraceae.</v>
      </c>
      <c r="Q3290">
        <f>VLOOKUP(B3290,'Uniprot taxonomy'!B:R,8,FALSE)</f>
        <v>0</v>
      </c>
    </row>
    <row r="3291" spans="1:17" hidden="1" x14ac:dyDescent="0.25">
      <c r="A3291" t="s">
        <v>882</v>
      </c>
      <c r="B3291" t="s">
        <v>2181</v>
      </c>
      <c r="C3291" t="str">
        <f>VLOOKUP('Домены Secretin_N'!B3291,'AC-Architecture'!A:C,3,FALSE)</f>
        <v>Secretin_N, Secretin</v>
      </c>
      <c r="D3291">
        <v>327</v>
      </c>
      <c r="E3291" t="s">
        <v>3632</v>
      </c>
      <c r="F3291">
        <v>3</v>
      </c>
      <c r="G3291">
        <v>57</v>
      </c>
      <c r="H3291">
        <f t="shared" si="241"/>
        <v>54</v>
      </c>
      <c r="I3291" t="str">
        <f t="shared" si="242"/>
        <v>F1VYM7_9BURK/3-57</v>
      </c>
      <c r="J3291" t="e">
        <f>CONCATENATE(K3291,"_",#REF!,"_",B3291)</f>
        <v>#REF!</v>
      </c>
      <c r="K3291" t="str">
        <f>IF(C3291="Secretin_N, Secretin, TraK","T","N")</f>
        <v>N</v>
      </c>
      <c r="L3291" t="e">
        <f>VLOOKUP(E3291,'Uniprot taxonomy'!E:J,4,FALSE)</f>
        <v>#N/A</v>
      </c>
      <c r="M3291" t="str">
        <f>LEFT(VLOOKUP(B3291,'Uniprot taxonomy'!B:R,5,FALSE))</f>
        <v>B</v>
      </c>
      <c r="N3291" t="str">
        <f>VLOOKUP(B3291,'Uniprot taxonomy'!B:R,5,FALSE)</f>
        <v>Betaproteobacteria</v>
      </c>
      <c r="O3291" t="str">
        <f>VLOOKUP(B3291,'Uniprot taxonomy'!B:R,6,FALSE)</f>
        <v>Burkholderiales</v>
      </c>
      <c r="P3291" t="str">
        <f>VLOOKUP(B3291,'Uniprot taxonomy'!B:R,7,FALSE)</f>
        <v>Oxalobacteraceae.</v>
      </c>
      <c r="Q3291">
        <f>VLOOKUP(B3291,'Uniprot taxonomy'!B:R,8,FALSE)</f>
        <v>0</v>
      </c>
    </row>
    <row r="3292" spans="1:17" hidden="1" x14ac:dyDescent="0.25">
      <c r="A3292" t="s">
        <v>6510</v>
      </c>
      <c r="B3292" t="s">
        <v>6511</v>
      </c>
      <c r="C3292" t="e">
        <f>VLOOKUP('Домены Secretin_N'!B3292,'AC-Architecture'!A:C,3,FALSE)</f>
        <v>#N/A</v>
      </c>
      <c r="D3292">
        <v>473</v>
      </c>
      <c r="E3292" t="s">
        <v>3632</v>
      </c>
      <c r="F3292">
        <v>127</v>
      </c>
      <c r="G3292">
        <v>230</v>
      </c>
      <c r="H3292">
        <f t="shared" si="241"/>
        <v>103</v>
      </c>
      <c r="I3292" t="str">
        <f t="shared" si="242"/>
        <v>F1WAD8_MORCA/127-230</v>
      </c>
      <c r="K3292" t="e">
        <f>IF(C3292="Secretin_N, Secretin, TraK","T","N")</f>
        <v>#N/A</v>
      </c>
      <c r="L3292" t="e">
        <f>VLOOKUP(E3292,'Uniprot taxonomy'!E:J,4,FALSE)</f>
        <v>#N/A</v>
      </c>
      <c r="M3292" t="e">
        <f>LEFT(VLOOKUP(B3292,'Uniprot taxonomy'!B:R,5,FALSE))</f>
        <v>#N/A</v>
      </c>
      <c r="N3292" t="e">
        <f>VLOOKUP(B3292,'Uniprot taxonomy'!B:R,5,FALSE)</f>
        <v>#N/A</v>
      </c>
      <c r="O3292" t="e">
        <f>VLOOKUP(B3292,'Uniprot taxonomy'!B:R,6,FALSE)</f>
        <v>#N/A</v>
      </c>
      <c r="P3292" t="e">
        <f>VLOOKUP(B3292,'Uniprot taxonomy'!B:R,7,FALSE)</f>
        <v>#N/A</v>
      </c>
      <c r="Q3292" t="e">
        <f>VLOOKUP(B3292,'Uniprot taxonomy'!B:R,8,FALSE)</f>
        <v>#N/A</v>
      </c>
    </row>
    <row r="3293" spans="1:17" hidden="1" x14ac:dyDescent="0.25">
      <c r="A3293" t="s">
        <v>6512</v>
      </c>
      <c r="B3293" t="s">
        <v>6513</v>
      </c>
      <c r="C3293" t="e">
        <f>VLOOKUP('Домены Secretin_N'!B3293,'AC-Architecture'!A:C,3,FALSE)</f>
        <v>#N/A</v>
      </c>
      <c r="D3293">
        <v>473</v>
      </c>
      <c r="E3293" t="s">
        <v>3632</v>
      </c>
      <c r="F3293">
        <v>127</v>
      </c>
      <c r="G3293">
        <v>230</v>
      </c>
      <c r="H3293">
        <f t="shared" si="241"/>
        <v>103</v>
      </c>
      <c r="I3293" t="str">
        <f t="shared" si="242"/>
        <v>F1WEV1_MORCA/127-230</v>
      </c>
      <c r="K3293" t="e">
        <f>IF(C3293="Secretin_N, Secretin, TraK","T","N")</f>
        <v>#N/A</v>
      </c>
      <c r="L3293" t="e">
        <f>VLOOKUP(E3293,'Uniprot taxonomy'!E:J,4,FALSE)</f>
        <v>#N/A</v>
      </c>
      <c r="M3293" t="e">
        <f>LEFT(VLOOKUP(B3293,'Uniprot taxonomy'!B:R,5,FALSE))</f>
        <v>#N/A</v>
      </c>
      <c r="N3293" t="e">
        <f>VLOOKUP(B3293,'Uniprot taxonomy'!B:R,5,FALSE)</f>
        <v>#N/A</v>
      </c>
      <c r="O3293" t="e">
        <f>VLOOKUP(B3293,'Uniprot taxonomy'!B:R,6,FALSE)</f>
        <v>#N/A</v>
      </c>
      <c r="P3293" t="e">
        <f>VLOOKUP(B3293,'Uniprot taxonomy'!B:R,7,FALSE)</f>
        <v>#N/A</v>
      </c>
      <c r="Q3293" t="e">
        <f>VLOOKUP(B3293,'Uniprot taxonomy'!B:R,8,FALSE)</f>
        <v>#N/A</v>
      </c>
    </row>
    <row r="3294" spans="1:17" hidden="1" x14ac:dyDescent="0.25">
      <c r="A3294" t="s">
        <v>6514</v>
      </c>
      <c r="B3294" t="s">
        <v>6515</v>
      </c>
      <c r="C3294" t="e">
        <f>VLOOKUP('Домены Secretin_N'!B3294,'AC-Architecture'!A:C,3,FALSE)</f>
        <v>#N/A</v>
      </c>
      <c r="D3294">
        <v>473</v>
      </c>
      <c r="E3294" t="s">
        <v>3632</v>
      </c>
      <c r="F3294">
        <v>127</v>
      </c>
      <c r="G3294">
        <v>230</v>
      </c>
      <c r="H3294">
        <f t="shared" si="241"/>
        <v>103</v>
      </c>
      <c r="I3294" t="str">
        <f t="shared" si="242"/>
        <v>F1WKT1_MORCA/127-230</v>
      </c>
      <c r="K3294" t="e">
        <f>IF(C3294="Secretin_N, Secretin, TraK","T","N")</f>
        <v>#N/A</v>
      </c>
      <c r="L3294" t="e">
        <f>VLOOKUP(E3294,'Uniprot taxonomy'!E:J,4,FALSE)</f>
        <v>#N/A</v>
      </c>
      <c r="M3294" t="e">
        <f>LEFT(VLOOKUP(B3294,'Uniprot taxonomy'!B:R,5,FALSE))</f>
        <v>#N/A</v>
      </c>
      <c r="N3294" t="e">
        <f>VLOOKUP(B3294,'Uniprot taxonomy'!B:R,5,FALSE)</f>
        <v>#N/A</v>
      </c>
      <c r="O3294" t="e">
        <f>VLOOKUP(B3294,'Uniprot taxonomy'!B:R,6,FALSE)</f>
        <v>#N/A</v>
      </c>
      <c r="P3294" t="e">
        <f>VLOOKUP(B3294,'Uniprot taxonomy'!B:R,7,FALSE)</f>
        <v>#N/A</v>
      </c>
      <c r="Q3294" t="e">
        <f>VLOOKUP(B3294,'Uniprot taxonomy'!B:R,8,FALSE)</f>
        <v>#N/A</v>
      </c>
    </row>
    <row r="3295" spans="1:17" hidden="1" x14ac:dyDescent="0.25">
      <c r="A3295" t="s">
        <v>6516</v>
      </c>
      <c r="B3295" t="s">
        <v>6517</v>
      </c>
      <c r="C3295" t="e">
        <f>VLOOKUP('Домены Secretin_N'!B3295,'AC-Architecture'!A:C,3,FALSE)</f>
        <v>#N/A</v>
      </c>
      <c r="D3295">
        <v>473</v>
      </c>
      <c r="E3295" t="s">
        <v>3632</v>
      </c>
      <c r="F3295">
        <v>127</v>
      </c>
      <c r="G3295">
        <v>230</v>
      </c>
      <c r="H3295">
        <f t="shared" si="241"/>
        <v>103</v>
      </c>
      <c r="I3295" t="str">
        <f t="shared" si="242"/>
        <v>F1WMG1_MORCA/127-230</v>
      </c>
      <c r="K3295" t="e">
        <f>IF(C3295="Secretin_N, Secretin, TraK","T","N")</f>
        <v>#N/A</v>
      </c>
      <c r="L3295" t="e">
        <f>VLOOKUP(E3295,'Uniprot taxonomy'!E:J,4,FALSE)</f>
        <v>#N/A</v>
      </c>
      <c r="M3295" t="e">
        <f>LEFT(VLOOKUP(B3295,'Uniprot taxonomy'!B:R,5,FALSE))</f>
        <v>#N/A</v>
      </c>
      <c r="N3295" t="e">
        <f>VLOOKUP(B3295,'Uniprot taxonomy'!B:R,5,FALSE)</f>
        <v>#N/A</v>
      </c>
      <c r="O3295" t="e">
        <f>VLOOKUP(B3295,'Uniprot taxonomy'!B:R,6,FALSE)</f>
        <v>#N/A</v>
      </c>
      <c r="P3295" t="e">
        <f>VLOOKUP(B3295,'Uniprot taxonomy'!B:R,7,FALSE)</f>
        <v>#N/A</v>
      </c>
      <c r="Q3295" t="e">
        <f>VLOOKUP(B3295,'Uniprot taxonomy'!B:R,8,FALSE)</f>
        <v>#N/A</v>
      </c>
    </row>
    <row r="3296" spans="1:17" hidden="1" x14ac:dyDescent="0.25">
      <c r="A3296" t="s">
        <v>6518</v>
      </c>
      <c r="B3296" t="s">
        <v>6519</v>
      </c>
      <c r="C3296" t="e">
        <f>VLOOKUP('Домены Secretin_N'!B3296,'AC-Architecture'!A:C,3,FALSE)</f>
        <v>#N/A</v>
      </c>
      <c r="D3296">
        <v>473</v>
      </c>
      <c r="E3296" t="s">
        <v>3632</v>
      </c>
      <c r="F3296">
        <v>127</v>
      </c>
      <c r="G3296">
        <v>230</v>
      </c>
      <c r="H3296">
        <f t="shared" si="241"/>
        <v>103</v>
      </c>
      <c r="I3296" t="str">
        <f t="shared" si="242"/>
        <v>F1WUB5_MORCA/127-230</v>
      </c>
      <c r="K3296" t="e">
        <f>IF(C3296="Secretin_N, Secretin, TraK","T","N")</f>
        <v>#N/A</v>
      </c>
      <c r="L3296" t="e">
        <f>VLOOKUP(E3296,'Uniprot taxonomy'!E:J,4,FALSE)</f>
        <v>#N/A</v>
      </c>
      <c r="M3296" t="e">
        <f>LEFT(VLOOKUP(B3296,'Uniprot taxonomy'!B:R,5,FALSE))</f>
        <v>#N/A</v>
      </c>
      <c r="N3296" t="e">
        <f>VLOOKUP(B3296,'Uniprot taxonomy'!B:R,5,FALSE)</f>
        <v>#N/A</v>
      </c>
      <c r="O3296" t="e">
        <f>VLOOKUP(B3296,'Uniprot taxonomy'!B:R,6,FALSE)</f>
        <v>#N/A</v>
      </c>
      <c r="P3296" t="e">
        <f>VLOOKUP(B3296,'Uniprot taxonomy'!B:R,7,FALSE)</f>
        <v>#N/A</v>
      </c>
      <c r="Q3296" t="e">
        <f>VLOOKUP(B3296,'Uniprot taxonomy'!B:R,8,FALSE)</f>
        <v>#N/A</v>
      </c>
    </row>
    <row r="3297" spans="1:17" hidden="1" x14ac:dyDescent="0.25">
      <c r="A3297" t="s">
        <v>6520</v>
      </c>
      <c r="B3297" t="s">
        <v>6521</v>
      </c>
      <c r="C3297" t="e">
        <f>VLOOKUP('Домены Secretin_N'!B3297,'AC-Architecture'!A:C,3,FALSE)</f>
        <v>#N/A</v>
      </c>
      <c r="D3297">
        <v>473</v>
      </c>
      <c r="E3297" t="s">
        <v>3632</v>
      </c>
      <c r="F3297">
        <v>127</v>
      </c>
      <c r="G3297">
        <v>230</v>
      </c>
      <c r="H3297">
        <f t="shared" si="241"/>
        <v>103</v>
      </c>
      <c r="I3297" t="str">
        <f t="shared" si="242"/>
        <v>F1X198_MORCA/127-230</v>
      </c>
      <c r="K3297" t="e">
        <f>IF(C3297="Secretin_N, Secretin, TraK","T","N")</f>
        <v>#N/A</v>
      </c>
      <c r="L3297" t="e">
        <f>VLOOKUP(E3297,'Uniprot taxonomy'!E:J,4,FALSE)</f>
        <v>#N/A</v>
      </c>
      <c r="M3297" t="e">
        <f>LEFT(VLOOKUP(B3297,'Uniprot taxonomy'!B:R,5,FALSE))</f>
        <v>#N/A</v>
      </c>
      <c r="N3297" t="e">
        <f>VLOOKUP(B3297,'Uniprot taxonomy'!B:R,5,FALSE)</f>
        <v>#N/A</v>
      </c>
      <c r="O3297" t="e">
        <f>VLOOKUP(B3297,'Uniprot taxonomy'!B:R,6,FALSE)</f>
        <v>#N/A</v>
      </c>
      <c r="P3297" t="e">
        <f>VLOOKUP(B3297,'Uniprot taxonomy'!B:R,7,FALSE)</f>
        <v>#N/A</v>
      </c>
      <c r="Q3297" t="e">
        <f>VLOOKUP(B3297,'Uniprot taxonomy'!B:R,8,FALSE)</f>
        <v>#N/A</v>
      </c>
    </row>
    <row r="3298" spans="1:17" hidden="1" x14ac:dyDescent="0.25">
      <c r="A3298" t="s">
        <v>6522</v>
      </c>
      <c r="B3298" t="s">
        <v>6523</v>
      </c>
      <c r="C3298" t="e">
        <f>VLOOKUP('Домены Secretin_N'!B3298,'AC-Architecture'!A:C,3,FALSE)</f>
        <v>#N/A</v>
      </c>
      <c r="D3298">
        <v>473</v>
      </c>
      <c r="E3298" t="s">
        <v>3632</v>
      </c>
      <c r="F3298">
        <v>127</v>
      </c>
      <c r="G3298">
        <v>230</v>
      </c>
      <c r="H3298">
        <f t="shared" si="241"/>
        <v>103</v>
      </c>
      <c r="I3298" t="str">
        <f t="shared" si="242"/>
        <v>F1X6X8_MORCA/127-230</v>
      </c>
      <c r="K3298" t="e">
        <f>IF(C3298="Secretin_N, Secretin, TraK","T","N")</f>
        <v>#N/A</v>
      </c>
      <c r="L3298" t="e">
        <f>VLOOKUP(E3298,'Uniprot taxonomy'!E:J,4,FALSE)</f>
        <v>#N/A</v>
      </c>
      <c r="M3298" t="e">
        <f>LEFT(VLOOKUP(B3298,'Uniprot taxonomy'!B:R,5,FALSE))</f>
        <v>#N/A</v>
      </c>
      <c r="N3298" t="e">
        <f>VLOOKUP(B3298,'Uniprot taxonomy'!B:R,5,FALSE)</f>
        <v>#N/A</v>
      </c>
      <c r="O3298" t="e">
        <f>VLOOKUP(B3298,'Uniprot taxonomy'!B:R,6,FALSE)</f>
        <v>#N/A</v>
      </c>
      <c r="P3298" t="e">
        <f>VLOOKUP(B3298,'Uniprot taxonomy'!B:R,7,FALSE)</f>
        <v>#N/A</v>
      </c>
      <c r="Q3298" t="e">
        <f>VLOOKUP(B3298,'Uniprot taxonomy'!B:R,8,FALSE)</f>
        <v>#N/A</v>
      </c>
    </row>
    <row r="3299" spans="1:17" hidden="1" x14ac:dyDescent="0.25">
      <c r="A3299" t="s">
        <v>6524</v>
      </c>
      <c r="B3299" t="s">
        <v>6525</v>
      </c>
      <c r="C3299" t="e">
        <f>VLOOKUP('Домены Secretin_N'!B3299,'AC-Architecture'!A:C,3,FALSE)</f>
        <v>#N/A</v>
      </c>
      <c r="D3299">
        <v>473</v>
      </c>
      <c r="E3299" t="s">
        <v>3632</v>
      </c>
      <c r="F3299">
        <v>127</v>
      </c>
      <c r="G3299">
        <v>230</v>
      </c>
      <c r="H3299">
        <f t="shared" si="241"/>
        <v>103</v>
      </c>
      <c r="I3299" t="str">
        <f t="shared" si="242"/>
        <v>F1XCR5_MORCA/127-230</v>
      </c>
      <c r="K3299" t="e">
        <f>IF(C3299="Secretin_N, Secretin, TraK","T","N")</f>
        <v>#N/A</v>
      </c>
      <c r="L3299" t="e">
        <f>VLOOKUP(E3299,'Uniprot taxonomy'!E:J,4,FALSE)</f>
        <v>#N/A</v>
      </c>
      <c r="M3299" t="e">
        <f>LEFT(VLOOKUP(B3299,'Uniprot taxonomy'!B:R,5,FALSE))</f>
        <v>#N/A</v>
      </c>
      <c r="N3299" t="e">
        <f>VLOOKUP(B3299,'Uniprot taxonomy'!B:R,5,FALSE)</f>
        <v>#N/A</v>
      </c>
      <c r="O3299" t="e">
        <f>VLOOKUP(B3299,'Uniprot taxonomy'!B:R,6,FALSE)</f>
        <v>#N/A</v>
      </c>
      <c r="P3299" t="e">
        <f>VLOOKUP(B3299,'Uniprot taxonomy'!B:R,7,FALSE)</f>
        <v>#N/A</v>
      </c>
      <c r="Q3299" t="e">
        <f>VLOOKUP(B3299,'Uniprot taxonomy'!B:R,8,FALSE)</f>
        <v>#N/A</v>
      </c>
    </row>
    <row r="3300" spans="1:17" hidden="1" x14ac:dyDescent="0.25">
      <c r="A3300" t="s">
        <v>6526</v>
      </c>
      <c r="B3300" t="s">
        <v>6527</v>
      </c>
      <c r="C3300" t="e">
        <f>VLOOKUP('Домены Secretin_N'!B3300,'AC-Architecture'!A:C,3,FALSE)</f>
        <v>#N/A</v>
      </c>
      <c r="D3300">
        <v>473</v>
      </c>
      <c r="E3300" t="s">
        <v>3632</v>
      </c>
      <c r="F3300">
        <v>127</v>
      </c>
      <c r="G3300">
        <v>230</v>
      </c>
      <c r="H3300">
        <f t="shared" si="241"/>
        <v>103</v>
      </c>
      <c r="I3300" t="str">
        <f t="shared" si="242"/>
        <v>F1XGL8_MORCA/127-230</v>
      </c>
      <c r="K3300" t="e">
        <f>IF(C3300="Secretin_N, Secretin, TraK","T","N")</f>
        <v>#N/A</v>
      </c>
      <c r="L3300" t="e">
        <f>VLOOKUP(E3300,'Uniprot taxonomy'!E:J,4,FALSE)</f>
        <v>#N/A</v>
      </c>
      <c r="M3300" t="e">
        <f>LEFT(VLOOKUP(B3300,'Uniprot taxonomy'!B:R,5,FALSE))</f>
        <v>#N/A</v>
      </c>
      <c r="N3300" t="e">
        <f>VLOOKUP(B3300,'Uniprot taxonomy'!B:R,5,FALSE)</f>
        <v>#N/A</v>
      </c>
      <c r="O3300" t="e">
        <f>VLOOKUP(B3300,'Uniprot taxonomy'!B:R,6,FALSE)</f>
        <v>#N/A</v>
      </c>
      <c r="P3300" t="e">
        <f>VLOOKUP(B3300,'Uniprot taxonomy'!B:R,7,FALSE)</f>
        <v>#N/A</v>
      </c>
      <c r="Q3300" t="e">
        <f>VLOOKUP(B3300,'Uniprot taxonomy'!B:R,8,FALSE)</f>
        <v>#N/A</v>
      </c>
    </row>
    <row r="3301" spans="1:17" hidden="1" x14ac:dyDescent="0.25">
      <c r="A3301" t="s">
        <v>6528</v>
      </c>
      <c r="B3301" t="s">
        <v>6529</v>
      </c>
      <c r="C3301" t="e">
        <f>VLOOKUP('Домены Secretin_N'!B3301,'AC-Architecture'!A:C,3,FALSE)</f>
        <v>#N/A</v>
      </c>
      <c r="D3301">
        <v>650</v>
      </c>
      <c r="E3301" t="s">
        <v>3632</v>
      </c>
      <c r="F3301">
        <v>124</v>
      </c>
      <c r="G3301">
        <v>187</v>
      </c>
      <c r="H3301">
        <f t="shared" si="241"/>
        <v>63</v>
      </c>
      <c r="I3301" t="str">
        <f t="shared" si="242"/>
        <v>F1XIW3_ECO57/124-187</v>
      </c>
      <c r="K3301" t="e">
        <f>IF(C3301="Secretin_N, Secretin, TraK","T","N")</f>
        <v>#N/A</v>
      </c>
      <c r="L3301" t="e">
        <f>VLOOKUP(E3301,'Uniprot taxonomy'!E:J,4,FALSE)</f>
        <v>#N/A</v>
      </c>
      <c r="M3301" t="e">
        <f>LEFT(VLOOKUP(B3301,'Uniprot taxonomy'!B:R,5,FALSE))</f>
        <v>#N/A</v>
      </c>
      <c r="N3301" t="e">
        <f>VLOOKUP(B3301,'Uniprot taxonomy'!B:R,5,FALSE)</f>
        <v>#N/A</v>
      </c>
      <c r="O3301" t="e">
        <f>VLOOKUP(B3301,'Uniprot taxonomy'!B:R,6,FALSE)</f>
        <v>#N/A</v>
      </c>
      <c r="P3301" t="e">
        <f>VLOOKUP(B3301,'Uniprot taxonomy'!B:R,7,FALSE)</f>
        <v>#N/A</v>
      </c>
      <c r="Q3301" t="e">
        <f>VLOOKUP(B3301,'Uniprot taxonomy'!B:R,8,FALSE)</f>
        <v>#N/A</v>
      </c>
    </row>
    <row r="3302" spans="1:17" hidden="1" x14ac:dyDescent="0.25">
      <c r="A3302" t="s">
        <v>6528</v>
      </c>
      <c r="B3302" t="s">
        <v>6529</v>
      </c>
      <c r="C3302" t="e">
        <f>VLOOKUP('Домены Secretin_N'!B3302,'AC-Architecture'!A:C,3,FALSE)</f>
        <v>#N/A</v>
      </c>
      <c r="D3302">
        <v>650</v>
      </c>
      <c r="E3302" t="s">
        <v>3632</v>
      </c>
      <c r="F3302">
        <v>189</v>
      </c>
      <c r="G3302">
        <v>260</v>
      </c>
      <c r="H3302">
        <f t="shared" si="241"/>
        <v>71</v>
      </c>
      <c r="I3302" t="str">
        <f t="shared" si="242"/>
        <v>F1XIW3_ECO57/189-260</v>
      </c>
      <c r="K3302" t="e">
        <f>IF(C3302="Secretin_N, Secretin, TraK","T","N")</f>
        <v>#N/A</v>
      </c>
      <c r="L3302" t="e">
        <f>VLOOKUP(E3302,'Uniprot taxonomy'!E:J,4,FALSE)</f>
        <v>#N/A</v>
      </c>
      <c r="M3302" t="e">
        <f>LEFT(VLOOKUP(B3302,'Uniprot taxonomy'!B:R,5,FALSE))</f>
        <v>#N/A</v>
      </c>
      <c r="N3302" t="e">
        <f>VLOOKUP(B3302,'Uniprot taxonomy'!B:R,5,FALSE)</f>
        <v>#N/A</v>
      </c>
      <c r="O3302" t="e">
        <f>VLOOKUP(B3302,'Uniprot taxonomy'!B:R,6,FALSE)</f>
        <v>#N/A</v>
      </c>
      <c r="P3302" t="e">
        <f>VLOOKUP(B3302,'Uniprot taxonomy'!B:R,7,FALSE)</f>
        <v>#N/A</v>
      </c>
      <c r="Q3302" t="e">
        <f>VLOOKUP(B3302,'Uniprot taxonomy'!B:R,8,FALSE)</f>
        <v>#N/A</v>
      </c>
    </row>
    <row r="3303" spans="1:17" hidden="1" x14ac:dyDescent="0.25">
      <c r="A3303" t="s">
        <v>6528</v>
      </c>
      <c r="B3303" t="s">
        <v>6529</v>
      </c>
      <c r="C3303" t="e">
        <f>VLOOKUP('Домены Secretin_N'!B3303,'AC-Architecture'!A:C,3,FALSE)</f>
        <v>#N/A</v>
      </c>
      <c r="D3303">
        <v>650</v>
      </c>
      <c r="E3303" t="s">
        <v>3632</v>
      </c>
      <c r="F3303">
        <v>264</v>
      </c>
      <c r="G3303">
        <v>341</v>
      </c>
      <c r="H3303">
        <f t="shared" si="241"/>
        <v>77</v>
      </c>
      <c r="I3303" t="str">
        <f t="shared" si="242"/>
        <v>F1XIW3_ECO57/264-341</v>
      </c>
      <c r="K3303" t="e">
        <f>IF(C3303="Secretin_N, Secretin, TraK","T","N")</f>
        <v>#N/A</v>
      </c>
      <c r="L3303" t="e">
        <f>VLOOKUP(E3303,'Uniprot taxonomy'!E:J,4,FALSE)</f>
        <v>#N/A</v>
      </c>
      <c r="M3303" t="e">
        <f>LEFT(VLOOKUP(B3303,'Uniprot taxonomy'!B:R,5,FALSE))</f>
        <v>#N/A</v>
      </c>
      <c r="N3303" t="e">
        <f>VLOOKUP(B3303,'Uniprot taxonomy'!B:R,5,FALSE)</f>
        <v>#N/A</v>
      </c>
      <c r="O3303" t="e">
        <f>VLOOKUP(B3303,'Uniprot taxonomy'!B:R,6,FALSE)</f>
        <v>#N/A</v>
      </c>
      <c r="P3303" t="e">
        <f>VLOOKUP(B3303,'Uniprot taxonomy'!B:R,7,FALSE)</f>
        <v>#N/A</v>
      </c>
      <c r="Q3303" t="e">
        <f>VLOOKUP(B3303,'Uniprot taxonomy'!B:R,8,FALSE)</f>
        <v>#N/A</v>
      </c>
    </row>
    <row r="3304" spans="1:17" hidden="1" x14ac:dyDescent="0.25">
      <c r="A3304" t="s">
        <v>6530</v>
      </c>
      <c r="B3304" t="s">
        <v>6531</v>
      </c>
      <c r="C3304" t="e">
        <f>VLOOKUP('Домены Secretin_N'!B3304,'AC-Architecture'!A:C,3,FALSE)</f>
        <v>#N/A</v>
      </c>
      <c r="D3304">
        <v>386</v>
      </c>
      <c r="E3304" t="s">
        <v>3632</v>
      </c>
      <c r="F3304">
        <v>93</v>
      </c>
      <c r="G3304">
        <v>154</v>
      </c>
      <c r="H3304">
        <f t="shared" si="241"/>
        <v>61</v>
      </c>
      <c r="I3304" t="str">
        <f t="shared" si="242"/>
        <v>F1XX73_ECO57/93-154</v>
      </c>
      <c r="K3304" t="e">
        <f>IF(C3304="Secretin_N, Secretin, TraK","T","N")</f>
        <v>#N/A</v>
      </c>
      <c r="L3304" t="e">
        <f>VLOOKUP(E3304,'Uniprot taxonomy'!E:J,4,FALSE)</f>
        <v>#N/A</v>
      </c>
      <c r="M3304" t="e">
        <f>LEFT(VLOOKUP(B3304,'Uniprot taxonomy'!B:R,5,FALSE))</f>
        <v>#N/A</v>
      </c>
      <c r="N3304" t="e">
        <f>VLOOKUP(B3304,'Uniprot taxonomy'!B:R,5,FALSE)</f>
        <v>#N/A</v>
      </c>
      <c r="O3304" t="e">
        <f>VLOOKUP(B3304,'Uniprot taxonomy'!B:R,6,FALSE)</f>
        <v>#N/A</v>
      </c>
      <c r="P3304" t="e">
        <f>VLOOKUP(B3304,'Uniprot taxonomy'!B:R,7,FALSE)</f>
        <v>#N/A</v>
      </c>
      <c r="Q3304" t="e">
        <f>VLOOKUP(B3304,'Uniprot taxonomy'!B:R,8,FALSE)</f>
        <v>#N/A</v>
      </c>
    </row>
    <row r="3305" spans="1:17" x14ac:dyDescent="0.25">
      <c r="A3305" t="s">
        <v>883</v>
      </c>
      <c r="B3305" t="s">
        <v>2182</v>
      </c>
      <c r="C3305" t="str">
        <f>VLOOKUP('Домены Secretin_N'!B3305,'AC-Architecture'!A:C,3,FALSE)</f>
        <v>Secretin_N, Secretin</v>
      </c>
      <c r="D3305">
        <v>512</v>
      </c>
      <c r="E3305" t="s">
        <v>3632</v>
      </c>
      <c r="F3305">
        <v>180</v>
      </c>
      <c r="G3305">
        <v>275</v>
      </c>
      <c r="H3305">
        <f t="shared" si="241"/>
        <v>95</v>
      </c>
      <c r="I3305" t="str">
        <f t="shared" si="242"/>
        <v>F1XXJ6_ECO57/180-275</v>
      </c>
      <c r="J3305" t="str">
        <f>CONCATENATE(K3305,"_",LEFT(O3305,3),"_",LEFT(Q3305,3),"_",B3305)</f>
        <v>N_Ent_Esc_F1XXJ6</v>
      </c>
      <c r="K3305" t="str">
        <f>IF(C3305="Secretin_N, Secretin, TraK","T","N")</f>
        <v>N</v>
      </c>
      <c r="L3305" t="str">
        <f>VLOOKUP(B3305,'Uniprot taxonomy'!B:R,4,FALSE)</f>
        <v>Proteobacteria</v>
      </c>
      <c r="M3305" t="str">
        <f>LEFT(VLOOKUP(B3305,'Uniprot taxonomy'!B:R,5,FALSE))</f>
        <v>G</v>
      </c>
      <c r="N3305" t="str">
        <f>VLOOKUP(B3305,'Uniprot taxonomy'!B:R,5,FALSE)</f>
        <v>Gammaproteobacteria</v>
      </c>
      <c r="O3305" t="str">
        <f>VLOOKUP(B3305,'Uniprot taxonomy'!B:R,6,FALSE)</f>
        <v>Enterobacteriales</v>
      </c>
      <c r="P3305" t="str">
        <f>VLOOKUP(B3305,'Uniprot taxonomy'!B:R,7,FALSE)</f>
        <v>Enterobacteriaceae</v>
      </c>
      <c r="Q3305" t="str">
        <f>VLOOKUP(B3305,'Uniprot taxonomy'!B:R,8,FALSE)</f>
        <v>Escherichia</v>
      </c>
    </row>
    <row r="3306" spans="1:17" hidden="1" x14ac:dyDescent="0.25">
      <c r="A3306" t="s">
        <v>6532</v>
      </c>
      <c r="B3306" t="s">
        <v>6533</v>
      </c>
      <c r="C3306" t="e">
        <f>VLOOKUP('Домены Secretin_N'!B3306,'AC-Architecture'!A:C,3,FALSE)</f>
        <v>#N/A</v>
      </c>
      <c r="D3306">
        <v>386</v>
      </c>
      <c r="E3306" t="s">
        <v>3632</v>
      </c>
      <c r="F3306">
        <v>93</v>
      </c>
      <c r="G3306">
        <v>154</v>
      </c>
      <c r="H3306">
        <f t="shared" si="241"/>
        <v>61</v>
      </c>
      <c r="I3306" t="str">
        <f t="shared" si="242"/>
        <v>F1Y264_ECO57/93-154</v>
      </c>
      <c r="K3306" t="e">
        <f>IF(C3306="Secretin_N, Secretin, TraK","T","N")</f>
        <v>#N/A</v>
      </c>
      <c r="L3306" t="e">
        <f>VLOOKUP(E3306,'Uniprot taxonomy'!E:J,4,FALSE)</f>
        <v>#N/A</v>
      </c>
      <c r="M3306" t="e">
        <f>LEFT(VLOOKUP(B3306,'Uniprot taxonomy'!B:R,5,FALSE))</f>
        <v>#N/A</v>
      </c>
      <c r="N3306" t="e">
        <f>VLOOKUP(B3306,'Uniprot taxonomy'!B:R,5,FALSE)</f>
        <v>#N/A</v>
      </c>
      <c r="O3306" t="e">
        <f>VLOOKUP(B3306,'Uniprot taxonomy'!B:R,6,FALSE)</f>
        <v>#N/A</v>
      </c>
      <c r="P3306" t="e">
        <f>VLOOKUP(B3306,'Uniprot taxonomy'!B:R,7,FALSE)</f>
        <v>#N/A</v>
      </c>
      <c r="Q3306" t="e">
        <f>VLOOKUP(B3306,'Uniprot taxonomy'!B:R,8,FALSE)</f>
        <v>#N/A</v>
      </c>
    </row>
    <row r="3307" spans="1:17" x14ac:dyDescent="0.25">
      <c r="A3307" t="s">
        <v>884</v>
      </c>
      <c r="B3307" t="s">
        <v>2183</v>
      </c>
      <c r="C3307" t="str">
        <f>VLOOKUP('Домены Secretin_N'!B3307,'AC-Architecture'!A:C,3,FALSE)</f>
        <v>Secretin_N, Secretin</v>
      </c>
      <c r="D3307">
        <v>512</v>
      </c>
      <c r="E3307" t="s">
        <v>3632</v>
      </c>
      <c r="F3307">
        <v>180</v>
      </c>
      <c r="G3307">
        <v>275</v>
      </c>
      <c r="H3307">
        <f t="shared" si="241"/>
        <v>95</v>
      </c>
      <c r="I3307" t="str">
        <f t="shared" si="242"/>
        <v>F1Y708_ECO57/180-275</v>
      </c>
      <c r="J3307" t="str">
        <f>CONCATENATE(K3307,"_",LEFT(O3307,3),"_",LEFT(Q3307,3),"_",B3307)</f>
        <v>N_Ent_Esc_F1Y708</v>
      </c>
      <c r="K3307" t="str">
        <f>IF(C3307="Secretin_N, Secretin, TraK","T","N")</f>
        <v>N</v>
      </c>
      <c r="L3307" t="str">
        <f>VLOOKUP(B3307,'Uniprot taxonomy'!B:R,4,FALSE)</f>
        <v>Proteobacteria</v>
      </c>
      <c r="M3307" t="str">
        <f>LEFT(VLOOKUP(B3307,'Uniprot taxonomy'!B:R,5,FALSE))</f>
        <v>G</v>
      </c>
      <c r="N3307" t="str">
        <f>VLOOKUP(B3307,'Uniprot taxonomy'!B:R,5,FALSE)</f>
        <v>Gammaproteobacteria</v>
      </c>
      <c r="O3307" t="str">
        <f>VLOOKUP(B3307,'Uniprot taxonomy'!B:R,6,FALSE)</f>
        <v>Enterobacteriales</v>
      </c>
      <c r="P3307" t="str">
        <f>VLOOKUP(B3307,'Uniprot taxonomy'!B:R,7,FALSE)</f>
        <v>Enterobacteriaceae</v>
      </c>
      <c r="Q3307" t="str">
        <f>VLOOKUP(B3307,'Uniprot taxonomy'!B:R,8,FALSE)</f>
        <v>Escherichia</v>
      </c>
    </row>
    <row r="3308" spans="1:17" hidden="1" x14ac:dyDescent="0.25">
      <c r="A3308" t="s">
        <v>6534</v>
      </c>
      <c r="B3308" t="s">
        <v>6535</v>
      </c>
      <c r="C3308" t="e">
        <f>VLOOKUP('Домены Secretin_N'!B3308,'AC-Architecture'!A:C,3,FALSE)</f>
        <v>#N/A</v>
      </c>
      <c r="D3308">
        <v>650</v>
      </c>
      <c r="E3308" t="s">
        <v>3632</v>
      </c>
      <c r="F3308">
        <v>124</v>
      </c>
      <c r="G3308">
        <v>187</v>
      </c>
      <c r="H3308">
        <f t="shared" si="241"/>
        <v>63</v>
      </c>
      <c r="I3308" t="str">
        <f t="shared" si="242"/>
        <v>F1YDJ3_ECO57/124-187</v>
      </c>
      <c r="K3308" t="e">
        <f>IF(C3308="Secretin_N, Secretin, TraK","T","N")</f>
        <v>#N/A</v>
      </c>
      <c r="L3308" t="e">
        <f>VLOOKUP(E3308,'Uniprot taxonomy'!E:J,4,FALSE)</f>
        <v>#N/A</v>
      </c>
      <c r="M3308" t="e">
        <f>LEFT(VLOOKUP(B3308,'Uniprot taxonomy'!B:R,5,FALSE))</f>
        <v>#N/A</v>
      </c>
      <c r="N3308" t="e">
        <f>VLOOKUP(B3308,'Uniprot taxonomy'!B:R,5,FALSE)</f>
        <v>#N/A</v>
      </c>
      <c r="O3308" t="e">
        <f>VLOOKUP(B3308,'Uniprot taxonomy'!B:R,6,FALSE)</f>
        <v>#N/A</v>
      </c>
      <c r="P3308" t="e">
        <f>VLOOKUP(B3308,'Uniprot taxonomy'!B:R,7,FALSE)</f>
        <v>#N/A</v>
      </c>
      <c r="Q3308" t="e">
        <f>VLOOKUP(B3308,'Uniprot taxonomy'!B:R,8,FALSE)</f>
        <v>#N/A</v>
      </c>
    </row>
    <row r="3309" spans="1:17" hidden="1" x14ac:dyDescent="0.25">
      <c r="A3309" t="s">
        <v>6534</v>
      </c>
      <c r="B3309" t="s">
        <v>6535</v>
      </c>
      <c r="C3309" t="e">
        <f>VLOOKUP('Домены Secretin_N'!B3309,'AC-Architecture'!A:C,3,FALSE)</f>
        <v>#N/A</v>
      </c>
      <c r="D3309">
        <v>650</v>
      </c>
      <c r="E3309" t="s">
        <v>3632</v>
      </c>
      <c r="F3309">
        <v>189</v>
      </c>
      <c r="G3309">
        <v>260</v>
      </c>
      <c r="H3309">
        <f t="shared" si="241"/>
        <v>71</v>
      </c>
      <c r="I3309" t="str">
        <f t="shared" si="242"/>
        <v>F1YDJ3_ECO57/189-260</v>
      </c>
      <c r="K3309" t="e">
        <f>IF(C3309="Secretin_N, Secretin, TraK","T","N")</f>
        <v>#N/A</v>
      </c>
      <c r="L3309" t="e">
        <f>VLOOKUP(E3309,'Uniprot taxonomy'!E:J,4,FALSE)</f>
        <v>#N/A</v>
      </c>
      <c r="M3309" t="e">
        <f>LEFT(VLOOKUP(B3309,'Uniprot taxonomy'!B:R,5,FALSE))</f>
        <v>#N/A</v>
      </c>
      <c r="N3309" t="e">
        <f>VLOOKUP(B3309,'Uniprot taxonomy'!B:R,5,FALSE)</f>
        <v>#N/A</v>
      </c>
      <c r="O3309" t="e">
        <f>VLOOKUP(B3309,'Uniprot taxonomy'!B:R,6,FALSE)</f>
        <v>#N/A</v>
      </c>
      <c r="P3309" t="e">
        <f>VLOOKUP(B3309,'Uniprot taxonomy'!B:R,7,FALSE)</f>
        <v>#N/A</v>
      </c>
      <c r="Q3309" t="e">
        <f>VLOOKUP(B3309,'Uniprot taxonomy'!B:R,8,FALSE)</f>
        <v>#N/A</v>
      </c>
    </row>
    <row r="3310" spans="1:17" hidden="1" x14ac:dyDescent="0.25">
      <c r="A3310" t="s">
        <v>6534</v>
      </c>
      <c r="B3310" t="s">
        <v>6535</v>
      </c>
      <c r="C3310" t="e">
        <f>VLOOKUP('Домены Secretin_N'!B3310,'AC-Architecture'!A:C,3,FALSE)</f>
        <v>#N/A</v>
      </c>
      <c r="D3310">
        <v>650</v>
      </c>
      <c r="E3310" t="s">
        <v>3632</v>
      </c>
      <c r="F3310">
        <v>264</v>
      </c>
      <c r="G3310">
        <v>341</v>
      </c>
      <c r="H3310">
        <f t="shared" si="241"/>
        <v>77</v>
      </c>
      <c r="I3310" t="str">
        <f t="shared" si="242"/>
        <v>F1YDJ3_ECO57/264-341</v>
      </c>
      <c r="K3310" t="e">
        <f>IF(C3310="Secretin_N, Secretin, TraK","T","N")</f>
        <v>#N/A</v>
      </c>
      <c r="L3310" t="e">
        <f>VLOOKUP(E3310,'Uniprot taxonomy'!E:J,4,FALSE)</f>
        <v>#N/A</v>
      </c>
      <c r="M3310" t="e">
        <f>LEFT(VLOOKUP(B3310,'Uniprot taxonomy'!B:R,5,FALSE))</f>
        <v>#N/A</v>
      </c>
      <c r="N3310" t="e">
        <f>VLOOKUP(B3310,'Uniprot taxonomy'!B:R,5,FALSE)</f>
        <v>#N/A</v>
      </c>
      <c r="O3310" t="e">
        <f>VLOOKUP(B3310,'Uniprot taxonomy'!B:R,6,FALSE)</f>
        <v>#N/A</v>
      </c>
      <c r="P3310" t="e">
        <f>VLOOKUP(B3310,'Uniprot taxonomy'!B:R,7,FALSE)</f>
        <v>#N/A</v>
      </c>
      <c r="Q3310" t="e">
        <f>VLOOKUP(B3310,'Uniprot taxonomy'!B:R,8,FALSE)</f>
        <v>#N/A</v>
      </c>
    </row>
    <row r="3311" spans="1:17" x14ac:dyDescent="0.25">
      <c r="A3311" t="s">
        <v>885</v>
      </c>
      <c r="B3311" t="s">
        <v>2184</v>
      </c>
      <c r="C3311" t="str">
        <f>VLOOKUP('Домены Secretin_N'!B3311,'AC-Architecture'!A:C,3,FALSE)</f>
        <v>Secretin_N, Secretin</v>
      </c>
      <c r="D3311">
        <v>505</v>
      </c>
      <c r="E3311" t="s">
        <v>3632</v>
      </c>
      <c r="F3311">
        <v>116</v>
      </c>
      <c r="G3311">
        <v>244</v>
      </c>
      <c r="H3311">
        <f t="shared" si="241"/>
        <v>128</v>
      </c>
      <c r="I3311" t="str">
        <f t="shared" si="242"/>
        <v>F1ZLU8_ECOLX/116-244</v>
      </c>
      <c r="J3311" t="str">
        <f>CONCATENATE(K3311,"_",LEFT(O3311,3),"_",LEFT(Q3311,3),"_",B3311)</f>
        <v>N_Ent_Esc_F1ZLU8</v>
      </c>
      <c r="K3311" t="str">
        <f>IF(C3311="Secretin_N, Secretin, TraK","T","N")</f>
        <v>N</v>
      </c>
      <c r="L3311" t="str">
        <f>VLOOKUP(B3311,'Uniprot taxonomy'!B:R,4,FALSE)</f>
        <v>Proteobacteria</v>
      </c>
      <c r="M3311" t="str">
        <f>LEFT(VLOOKUP(B3311,'Uniprot taxonomy'!B:R,5,FALSE))</f>
        <v>G</v>
      </c>
      <c r="N3311" t="str">
        <f>VLOOKUP(B3311,'Uniprot taxonomy'!B:R,5,FALSE)</f>
        <v>Gammaproteobacteria</v>
      </c>
      <c r="O3311" t="str">
        <f>VLOOKUP(B3311,'Uniprot taxonomy'!B:R,6,FALSE)</f>
        <v>Enterobacteriales</v>
      </c>
      <c r="P3311" t="str">
        <f>VLOOKUP(B3311,'Uniprot taxonomy'!B:R,7,FALSE)</f>
        <v>Enterobacteriaceae</v>
      </c>
      <c r="Q3311" t="str">
        <f>VLOOKUP(B3311,'Uniprot taxonomy'!B:R,8,FALSE)</f>
        <v>Escherichia</v>
      </c>
    </row>
    <row r="3312" spans="1:17" hidden="1" x14ac:dyDescent="0.25">
      <c r="A3312" t="s">
        <v>6536</v>
      </c>
      <c r="B3312" t="s">
        <v>6537</v>
      </c>
      <c r="C3312" t="e">
        <f>VLOOKUP('Домены Secretin_N'!B3312,'AC-Architecture'!A:C,3,FALSE)</f>
        <v>#N/A</v>
      </c>
      <c r="D3312">
        <v>686</v>
      </c>
      <c r="E3312" t="s">
        <v>3632</v>
      </c>
      <c r="F3312">
        <v>145</v>
      </c>
      <c r="G3312">
        <v>208</v>
      </c>
      <c r="H3312">
        <f t="shared" si="241"/>
        <v>63</v>
      </c>
      <c r="I3312" t="str">
        <f t="shared" si="242"/>
        <v>F1ZM70_ECOLX/145-208</v>
      </c>
      <c r="K3312" t="e">
        <f>IF(C3312="Secretin_N, Secretin, TraK","T","N")</f>
        <v>#N/A</v>
      </c>
      <c r="L3312" t="e">
        <f>VLOOKUP(E3312,'Uniprot taxonomy'!E:J,4,FALSE)</f>
        <v>#N/A</v>
      </c>
      <c r="M3312" t="e">
        <f>LEFT(VLOOKUP(B3312,'Uniprot taxonomy'!B:R,5,FALSE))</f>
        <v>#N/A</v>
      </c>
      <c r="N3312" t="e">
        <f>VLOOKUP(B3312,'Uniprot taxonomy'!B:R,5,FALSE)</f>
        <v>#N/A</v>
      </c>
      <c r="O3312" t="e">
        <f>VLOOKUP(B3312,'Uniprot taxonomy'!B:R,6,FALSE)</f>
        <v>#N/A</v>
      </c>
      <c r="P3312" t="e">
        <f>VLOOKUP(B3312,'Uniprot taxonomy'!B:R,7,FALSE)</f>
        <v>#N/A</v>
      </c>
      <c r="Q3312" t="e">
        <f>VLOOKUP(B3312,'Uniprot taxonomy'!B:R,8,FALSE)</f>
        <v>#N/A</v>
      </c>
    </row>
    <row r="3313" spans="1:17" hidden="1" x14ac:dyDescent="0.25">
      <c r="A3313" t="s">
        <v>6536</v>
      </c>
      <c r="B3313" t="s">
        <v>6537</v>
      </c>
      <c r="C3313" t="e">
        <f>VLOOKUP('Домены Secretin_N'!B3313,'AC-Architecture'!A:C,3,FALSE)</f>
        <v>#N/A</v>
      </c>
      <c r="D3313">
        <v>686</v>
      </c>
      <c r="E3313" t="s">
        <v>3632</v>
      </c>
      <c r="F3313">
        <v>210</v>
      </c>
      <c r="G3313">
        <v>280</v>
      </c>
      <c r="H3313">
        <f t="shared" si="241"/>
        <v>70</v>
      </c>
      <c r="I3313" t="str">
        <f t="shared" si="242"/>
        <v>F1ZM70_ECOLX/210-280</v>
      </c>
      <c r="K3313" t="e">
        <f>IF(C3313="Secretin_N, Secretin, TraK","T","N")</f>
        <v>#N/A</v>
      </c>
      <c r="L3313" t="e">
        <f>VLOOKUP(E3313,'Uniprot taxonomy'!E:J,4,FALSE)</f>
        <v>#N/A</v>
      </c>
      <c r="M3313" t="e">
        <f>LEFT(VLOOKUP(B3313,'Uniprot taxonomy'!B:R,5,FALSE))</f>
        <v>#N/A</v>
      </c>
      <c r="N3313" t="e">
        <f>VLOOKUP(B3313,'Uniprot taxonomy'!B:R,5,FALSE)</f>
        <v>#N/A</v>
      </c>
      <c r="O3313" t="e">
        <f>VLOOKUP(B3313,'Uniprot taxonomy'!B:R,6,FALSE)</f>
        <v>#N/A</v>
      </c>
      <c r="P3313" t="e">
        <f>VLOOKUP(B3313,'Uniprot taxonomy'!B:R,7,FALSE)</f>
        <v>#N/A</v>
      </c>
      <c r="Q3313" t="e">
        <f>VLOOKUP(B3313,'Uniprot taxonomy'!B:R,8,FALSE)</f>
        <v>#N/A</v>
      </c>
    </row>
    <row r="3314" spans="1:17" hidden="1" x14ac:dyDescent="0.25">
      <c r="A3314" t="s">
        <v>6536</v>
      </c>
      <c r="B3314" t="s">
        <v>6537</v>
      </c>
      <c r="C3314" t="e">
        <f>VLOOKUP('Домены Secretin_N'!B3314,'AC-Architecture'!A:C,3,FALSE)</f>
        <v>#N/A</v>
      </c>
      <c r="D3314">
        <v>686</v>
      </c>
      <c r="E3314" t="s">
        <v>3632</v>
      </c>
      <c r="F3314">
        <v>284</v>
      </c>
      <c r="G3314">
        <v>362</v>
      </c>
      <c r="H3314">
        <f t="shared" si="241"/>
        <v>78</v>
      </c>
      <c r="I3314" t="str">
        <f t="shared" si="242"/>
        <v>F1ZM70_ECOLX/284-362</v>
      </c>
      <c r="K3314" t="e">
        <f>IF(C3314="Secretin_N, Secretin, TraK","T","N")</f>
        <v>#N/A</v>
      </c>
      <c r="L3314" t="e">
        <f>VLOOKUP(E3314,'Uniprot taxonomy'!E:J,4,FALSE)</f>
        <v>#N/A</v>
      </c>
      <c r="M3314" t="e">
        <f>LEFT(VLOOKUP(B3314,'Uniprot taxonomy'!B:R,5,FALSE))</f>
        <v>#N/A</v>
      </c>
      <c r="N3314" t="e">
        <f>VLOOKUP(B3314,'Uniprot taxonomy'!B:R,5,FALSE)</f>
        <v>#N/A</v>
      </c>
      <c r="O3314" t="e">
        <f>VLOOKUP(B3314,'Uniprot taxonomy'!B:R,6,FALSE)</f>
        <v>#N/A</v>
      </c>
      <c r="P3314" t="e">
        <f>VLOOKUP(B3314,'Uniprot taxonomy'!B:R,7,FALSE)</f>
        <v>#N/A</v>
      </c>
      <c r="Q3314" t="e">
        <f>VLOOKUP(B3314,'Uniprot taxonomy'!B:R,8,FALSE)</f>
        <v>#N/A</v>
      </c>
    </row>
    <row r="3315" spans="1:17" hidden="1" x14ac:dyDescent="0.25">
      <c r="A3315" t="s">
        <v>6538</v>
      </c>
      <c r="B3315" t="s">
        <v>6539</v>
      </c>
      <c r="C3315" t="e">
        <f>VLOOKUP('Домены Secretin_N'!B3315,'AC-Architecture'!A:C,3,FALSE)</f>
        <v>#N/A</v>
      </c>
      <c r="D3315">
        <v>386</v>
      </c>
      <c r="E3315" t="s">
        <v>3632</v>
      </c>
      <c r="F3315">
        <v>93</v>
      </c>
      <c r="G3315">
        <v>154</v>
      </c>
      <c r="H3315">
        <f t="shared" si="241"/>
        <v>61</v>
      </c>
      <c r="I3315" t="str">
        <f t="shared" si="242"/>
        <v>F1ZNB9_ECOLX/93-154</v>
      </c>
      <c r="K3315" t="e">
        <f>IF(C3315="Secretin_N, Secretin, TraK","T","N")</f>
        <v>#N/A</v>
      </c>
      <c r="L3315" t="e">
        <f>VLOOKUP(E3315,'Uniprot taxonomy'!E:J,4,FALSE)</f>
        <v>#N/A</v>
      </c>
      <c r="M3315" t="e">
        <f>LEFT(VLOOKUP(B3315,'Uniprot taxonomy'!B:R,5,FALSE))</f>
        <v>#N/A</v>
      </c>
      <c r="N3315" t="e">
        <f>VLOOKUP(B3315,'Uniprot taxonomy'!B:R,5,FALSE)</f>
        <v>#N/A</v>
      </c>
      <c r="O3315" t="e">
        <f>VLOOKUP(B3315,'Uniprot taxonomy'!B:R,6,FALSE)</f>
        <v>#N/A</v>
      </c>
      <c r="P3315" t="e">
        <f>VLOOKUP(B3315,'Uniprot taxonomy'!B:R,7,FALSE)</f>
        <v>#N/A</v>
      </c>
      <c r="Q3315" t="e">
        <f>VLOOKUP(B3315,'Uniprot taxonomy'!B:R,8,FALSE)</f>
        <v>#N/A</v>
      </c>
    </row>
    <row r="3316" spans="1:17" hidden="1" x14ac:dyDescent="0.25">
      <c r="A3316" t="s">
        <v>6540</v>
      </c>
      <c r="B3316" t="s">
        <v>6541</v>
      </c>
      <c r="C3316" t="e">
        <f>VLOOKUP('Домены Secretin_N'!B3316,'AC-Architecture'!A:C,3,FALSE)</f>
        <v>#N/A</v>
      </c>
      <c r="D3316">
        <v>890</v>
      </c>
      <c r="E3316" t="s">
        <v>3632</v>
      </c>
      <c r="F3316">
        <v>264</v>
      </c>
      <c r="G3316">
        <v>333</v>
      </c>
      <c r="H3316">
        <f t="shared" si="241"/>
        <v>69</v>
      </c>
      <c r="I3316" t="str">
        <f t="shared" si="242"/>
        <v>F2AKY8_RHOBT/264-333</v>
      </c>
      <c r="K3316" t="e">
        <f>IF(C3316="Secretin_N, Secretin, TraK","T","N")</f>
        <v>#N/A</v>
      </c>
      <c r="L3316" t="e">
        <f>VLOOKUP(E3316,'Uniprot taxonomy'!E:J,4,FALSE)</f>
        <v>#N/A</v>
      </c>
      <c r="M3316" t="e">
        <f>LEFT(VLOOKUP(B3316,'Uniprot taxonomy'!B:R,5,FALSE))</f>
        <v>#N/A</v>
      </c>
      <c r="N3316" t="e">
        <f>VLOOKUP(B3316,'Uniprot taxonomy'!B:R,5,FALSE)</f>
        <v>#N/A</v>
      </c>
      <c r="O3316" t="e">
        <f>VLOOKUP(B3316,'Uniprot taxonomy'!B:R,6,FALSE)</f>
        <v>#N/A</v>
      </c>
      <c r="P3316" t="e">
        <f>VLOOKUP(B3316,'Uniprot taxonomy'!B:R,7,FALSE)</f>
        <v>#N/A</v>
      </c>
      <c r="Q3316" t="e">
        <f>VLOOKUP(B3316,'Uniprot taxonomy'!B:R,8,FALSE)</f>
        <v>#N/A</v>
      </c>
    </row>
    <row r="3317" spans="1:17" hidden="1" x14ac:dyDescent="0.25">
      <c r="A3317" t="s">
        <v>6540</v>
      </c>
      <c r="B3317" t="s">
        <v>6541</v>
      </c>
      <c r="C3317" t="e">
        <f>VLOOKUP('Домены Secretin_N'!B3317,'AC-Architecture'!A:C,3,FALSE)</f>
        <v>#N/A</v>
      </c>
      <c r="D3317">
        <v>890</v>
      </c>
      <c r="E3317" t="s">
        <v>3632</v>
      </c>
      <c r="F3317">
        <v>406</v>
      </c>
      <c r="G3317">
        <v>478</v>
      </c>
      <c r="H3317">
        <f t="shared" si="241"/>
        <v>72</v>
      </c>
      <c r="I3317" t="str">
        <f t="shared" si="242"/>
        <v>F2AKY8_RHOBT/406-478</v>
      </c>
      <c r="K3317" t="e">
        <f>IF(C3317="Secretin_N, Secretin, TraK","T","N")</f>
        <v>#N/A</v>
      </c>
      <c r="L3317" t="e">
        <f>VLOOKUP(E3317,'Uniprot taxonomy'!E:J,4,FALSE)</f>
        <v>#N/A</v>
      </c>
      <c r="M3317" t="e">
        <f>LEFT(VLOOKUP(B3317,'Uniprot taxonomy'!B:R,5,FALSE))</f>
        <v>#N/A</v>
      </c>
      <c r="N3317" t="e">
        <f>VLOOKUP(B3317,'Uniprot taxonomy'!B:R,5,FALSE)</f>
        <v>#N/A</v>
      </c>
      <c r="O3317" t="e">
        <f>VLOOKUP(B3317,'Uniprot taxonomy'!B:R,6,FALSE)</f>
        <v>#N/A</v>
      </c>
      <c r="P3317" t="e">
        <f>VLOOKUP(B3317,'Uniprot taxonomy'!B:R,7,FALSE)</f>
        <v>#N/A</v>
      </c>
      <c r="Q3317" t="e">
        <f>VLOOKUP(B3317,'Uniprot taxonomy'!B:R,8,FALSE)</f>
        <v>#N/A</v>
      </c>
    </row>
    <row r="3318" spans="1:17" hidden="1" x14ac:dyDescent="0.25">
      <c r="A3318" t="s">
        <v>6540</v>
      </c>
      <c r="B3318" t="s">
        <v>6541</v>
      </c>
      <c r="C3318" t="e">
        <f>VLOOKUP('Домены Secretin_N'!B3318,'AC-Architecture'!A:C,3,FALSE)</f>
        <v>#N/A</v>
      </c>
      <c r="D3318">
        <v>890</v>
      </c>
      <c r="E3318" t="s">
        <v>3632</v>
      </c>
      <c r="F3318">
        <v>621</v>
      </c>
      <c r="G3318">
        <v>723</v>
      </c>
      <c r="H3318">
        <f t="shared" si="241"/>
        <v>102</v>
      </c>
      <c r="I3318" t="str">
        <f t="shared" si="242"/>
        <v>F2AKY8_RHOBT/621-723</v>
      </c>
      <c r="K3318" t="e">
        <f>IF(C3318="Secretin_N, Secretin, TraK","T","N")</f>
        <v>#N/A</v>
      </c>
      <c r="L3318" t="e">
        <f>VLOOKUP(E3318,'Uniprot taxonomy'!E:J,4,FALSE)</f>
        <v>#N/A</v>
      </c>
      <c r="M3318" t="e">
        <f>LEFT(VLOOKUP(B3318,'Uniprot taxonomy'!B:R,5,FALSE))</f>
        <v>#N/A</v>
      </c>
      <c r="N3318" t="e">
        <f>VLOOKUP(B3318,'Uniprot taxonomy'!B:R,5,FALSE)</f>
        <v>#N/A</v>
      </c>
      <c r="O3318" t="e">
        <f>VLOOKUP(B3318,'Uniprot taxonomy'!B:R,6,FALSE)</f>
        <v>#N/A</v>
      </c>
      <c r="P3318" t="e">
        <f>VLOOKUP(B3318,'Uniprot taxonomy'!B:R,7,FALSE)</f>
        <v>#N/A</v>
      </c>
      <c r="Q3318" t="e">
        <f>VLOOKUP(B3318,'Uniprot taxonomy'!B:R,8,FALSE)</f>
        <v>#N/A</v>
      </c>
    </row>
    <row r="3319" spans="1:17" hidden="1" x14ac:dyDescent="0.25">
      <c r="A3319" t="s">
        <v>6540</v>
      </c>
      <c r="B3319" t="s">
        <v>6541</v>
      </c>
      <c r="C3319" t="e">
        <f>VLOOKUP('Домены Secretin_N'!B3319,'AC-Architecture'!A:C,3,FALSE)</f>
        <v>#N/A</v>
      </c>
      <c r="D3319">
        <v>890</v>
      </c>
      <c r="E3319" t="s">
        <v>3632</v>
      </c>
      <c r="F3319">
        <v>732</v>
      </c>
      <c r="G3319">
        <v>844</v>
      </c>
      <c r="H3319">
        <f t="shared" si="241"/>
        <v>112</v>
      </c>
      <c r="I3319" t="str">
        <f t="shared" si="242"/>
        <v>F2AKY8_RHOBT/732-844</v>
      </c>
      <c r="K3319" t="e">
        <f>IF(C3319="Secretin_N, Secretin, TraK","T","N")</f>
        <v>#N/A</v>
      </c>
      <c r="L3319" t="e">
        <f>VLOOKUP(E3319,'Uniprot taxonomy'!E:J,4,FALSE)</f>
        <v>#N/A</v>
      </c>
      <c r="M3319" t="e">
        <f>LEFT(VLOOKUP(B3319,'Uniprot taxonomy'!B:R,5,FALSE))</f>
        <v>#N/A</v>
      </c>
      <c r="N3319" t="e">
        <f>VLOOKUP(B3319,'Uniprot taxonomy'!B:R,5,FALSE)</f>
        <v>#N/A</v>
      </c>
      <c r="O3319" t="e">
        <f>VLOOKUP(B3319,'Uniprot taxonomy'!B:R,6,FALSE)</f>
        <v>#N/A</v>
      </c>
      <c r="P3319" t="e">
        <f>VLOOKUP(B3319,'Uniprot taxonomy'!B:R,7,FALSE)</f>
        <v>#N/A</v>
      </c>
      <c r="Q3319" t="e">
        <f>VLOOKUP(B3319,'Uniprot taxonomy'!B:R,8,FALSE)</f>
        <v>#N/A</v>
      </c>
    </row>
    <row r="3320" spans="1:17" hidden="1" x14ac:dyDescent="0.25">
      <c r="A3320" t="s">
        <v>6544</v>
      </c>
      <c r="B3320" t="s">
        <v>6545</v>
      </c>
      <c r="C3320" t="e">
        <f>VLOOKUP('Домены Secretin_N'!B3320,'AC-Architecture'!A:C,3,FALSE)</f>
        <v>#N/A</v>
      </c>
      <c r="D3320">
        <v>1005</v>
      </c>
      <c r="E3320" t="s">
        <v>3632</v>
      </c>
      <c r="F3320">
        <v>286</v>
      </c>
      <c r="G3320">
        <v>382</v>
      </c>
      <c r="H3320">
        <f t="shared" si="241"/>
        <v>96</v>
      </c>
      <c r="I3320" t="str">
        <f t="shared" si="242"/>
        <v>F2AU89_RHOBT/286-382</v>
      </c>
      <c r="K3320" t="e">
        <f>IF(C3320="Secretin_N, Secretin, TraK","T","N")</f>
        <v>#N/A</v>
      </c>
      <c r="L3320" t="e">
        <f>VLOOKUP(E3320,'Uniprot taxonomy'!E:J,4,FALSE)</f>
        <v>#N/A</v>
      </c>
      <c r="M3320" t="e">
        <f>LEFT(VLOOKUP(B3320,'Uniprot taxonomy'!B:R,5,FALSE))</f>
        <v>#N/A</v>
      </c>
      <c r="N3320" t="e">
        <f>VLOOKUP(B3320,'Uniprot taxonomy'!B:R,5,FALSE)</f>
        <v>#N/A</v>
      </c>
      <c r="O3320" t="e">
        <f>VLOOKUP(B3320,'Uniprot taxonomy'!B:R,6,FALSE)</f>
        <v>#N/A</v>
      </c>
      <c r="P3320" t="e">
        <f>VLOOKUP(B3320,'Uniprot taxonomy'!B:R,7,FALSE)</f>
        <v>#N/A</v>
      </c>
      <c r="Q3320" t="e">
        <f>VLOOKUP(B3320,'Uniprot taxonomy'!B:R,8,FALSE)</f>
        <v>#N/A</v>
      </c>
    </row>
    <row r="3321" spans="1:17" hidden="1" x14ac:dyDescent="0.25">
      <c r="A3321" t="s">
        <v>6544</v>
      </c>
      <c r="B3321" t="s">
        <v>6545</v>
      </c>
      <c r="C3321" t="e">
        <f>VLOOKUP('Домены Secretin_N'!B3321,'AC-Architecture'!A:C,3,FALSE)</f>
        <v>#N/A</v>
      </c>
      <c r="D3321">
        <v>1005</v>
      </c>
      <c r="E3321" t="s">
        <v>3632</v>
      </c>
      <c r="F3321">
        <v>393</v>
      </c>
      <c r="G3321">
        <v>456</v>
      </c>
      <c r="H3321">
        <f t="shared" si="241"/>
        <v>63</v>
      </c>
      <c r="I3321" t="str">
        <f t="shared" si="242"/>
        <v>F2AU89_RHOBT/393-456</v>
      </c>
      <c r="K3321" t="e">
        <f>IF(C3321="Secretin_N, Secretin, TraK","T","N")</f>
        <v>#N/A</v>
      </c>
      <c r="L3321" t="e">
        <f>VLOOKUP(E3321,'Uniprot taxonomy'!E:J,4,FALSE)</f>
        <v>#N/A</v>
      </c>
      <c r="M3321" t="e">
        <f>LEFT(VLOOKUP(B3321,'Uniprot taxonomy'!B:R,5,FALSE))</f>
        <v>#N/A</v>
      </c>
      <c r="N3321" t="e">
        <f>VLOOKUP(B3321,'Uniprot taxonomy'!B:R,5,FALSE)</f>
        <v>#N/A</v>
      </c>
      <c r="O3321" t="e">
        <f>VLOOKUP(B3321,'Uniprot taxonomy'!B:R,6,FALSE)</f>
        <v>#N/A</v>
      </c>
      <c r="P3321" t="e">
        <f>VLOOKUP(B3321,'Uniprot taxonomy'!B:R,7,FALSE)</f>
        <v>#N/A</v>
      </c>
      <c r="Q3321" t="e">
        <f>VLOOKUP(B3321,'Uniprot taxonomy'!B:R,8,FALSE)</f>
        <v>#N/A</v>
      </c>
    </row>
    <row r="3322" spans="1:17" hidden="1" x14ac:dyDescent="0.25">
      <c r="A3322" t="s">
        <v>6544</v>
      </c>
      <c r="B3322" t="s">
        <v>6545</v>
      </c>
      <c r="C3322" t="e">
        <f>VLOOKUP('Домены Secretin_N'!B3322,'AC-Architecture'!A:C,3,FALSE)</f>
        <v>#N/A</v>
      </c>
      <c r="D3322">
        <v>1005</v>
      </c>
      <c r="E3322" t="s">
        <v>3632</v>
      </c>
      <c r="F3322">
        <v>457</v>
      </c>
      <c r="G3322">
        <v>547</v>
      </c>
      <c r="H3322">
        <f t="shared" si="241"/>
        <v>90</v>
      </c>
      <c r="I3322" t="str">
        <f t="shared" si="242"/>
        <v>F2AU89_RHOBT/457-547</v>
      </c>
      <c r="K3322" t="e">
        <f>IF(C3322="Secretin_N, Secretin, TraK","T","N")</f>
        <v>#N/A</v>
      </c>
      <c r="L3322" t="e">
        <f>VLOOKUP(E3322,'Uniprot taxonomy'!E:J,4,FALSE)</f>
        <v>#N/A</v>
      </c>
      <c r="M3322" t="e">
        <f>LEFT(VLOOKUP(B3322,'Uniprot taxonomy'!B:R,5,FALSE))</f>
        <v>#N/A</v>
      </c>
      <c r="N3322" t="e">
        <f>VLOOKUP(B3322,'Uniprot taxonomy'!B:R,5,FALSE)</f>
        <v>#N/A</v>
      </c>
      <c r="O3322" t="e">
        <f>VLOOKUP(B3322,'Uniprot taxonomy'!B:R,6,FALSE)</f>
        <v>#N/A</v>
      </c>
      <c r="P3322" t="e">
        <f>VLOOKUP(B3322,'Uniprot taxonomy'!B:R,7,FALSE)</f>
        <v>#N/A</v>
      </c>
      <c r="Q3322" t="e">
        <f>VLOOKUP(B3322,'Uniprot taxonomy'!B:R,8,FALSE)</f>
        <v>#N/A</v>
      </c>
    </row>
    <row r="3323" spans="1:17" hidden="1" x14ac:dyDescent="0.25">
      <c r="A3323" t="s">
        <v>6544</v>
      </c>
      <c r="B3323" t="s">
        <v>6545</v>
      </c>
      <c r="C3323" t="e">
        <f>VLOOKUP('Домены Secretin_N'!B3323,'AC-Architecture'!A:C,3,FALSE)</f>
        <v>#N/A</v>
      </c>
      <c r="D3323">
        <v>1005</v>
      </c>
      <c r="E3323" t="s">
        <v>3632</v>
      </c>
      <c r="F3323">
        <v>730</v>
      </c>
      <c r="G3323">
        <v>826</v>
      </c>
      <c r="H3323">
        <f t="shared" si="241"/>
        <v>96</v>
      </c>
      <c r="I3323" t="str">
        <f t="shared" si="242"/>
        <v>F2AU89_RHOBT/730-826</v>
      </c>
      <c r="K3323" t="e">
        <f>IF(C3323="Secretin_N, Secretin, TraK","T","N")</f>
        <v>#N/A</v>
      </c>
      <c r="L3323" t="e">
        <f>VLOOKUP(E3323,'Uniprot taxonomy'!E:J,4,FALSE)</f>
        <v>#N/A</v>
      </c>
      <c r="M3323" t="e">
        <f>LEFT(VLOOKUP(B3323,'Uniprot taxonomy'!B:R,5,FALSE))</f>
        <v>#N/A</v>
      </c>
      <c r="N3323" t="e">
        <f>VLOOKUP(B3323,'Uniprot taxonomy'!B:R,5,FALSE)</f>
        <v>#N/A</v>
      </c>
      <c r="O3323" t="e">
        <f>VLOOKUP(B3323,'Uniprot taxonomy'!B:R,6,FALSE)</f>
        <v>#N/A</v>
      </c>
      <c r="P3323" t="e">
        <f>VLOOKUP(B3323,'Uniprot taxonomy'!B:R,7,FALSE)</f>
        <v>#N/A</v>
      </c>
      <c r="Q3323" t="e">
        <f>VLOOKUP(B3323,'Uniprot taxonomy'!B:R,8,FALSE)</f>
        <v>#N/A</v>
      </c>
    </row>
    <row r="3324" spans="1:17" hidden="1" x14ac:dyDescent="0.25">
      <c r="A3324" t="s">
        <v>6544</v>
      </c>
      <c r="B3324" t="s">
        <v>6545</v>
      </c>
      <c r="C3324" t="e">
        <f>VLOOKUP('Домены Secretin_N'!B3324,'AC-Architecture'!A:C,3,FALSE)</f>
        <v>#N/A</v>
      </c>
      <c r="D3324">
        <v>1005</v>
      </c>
      <c r="E3324" t="s">
        <v>3632</v>
      </c>
      <c r="F3324">
        <v>834</v>
      </c>
      <c r="G3324">
        <v>945</v>
      </c>
      <c r="H3324">
        <f t="shared" si="241"/>
        <v>111</v>
      </c>
      <c r="I3324" t="str">
        <f t="shared" si="242"/>
        <v>F2AU89_RHOBT/834-945</v>
      </c>
      <c r="K3324" t="e">
        <f>IF(C3324="Secretin_N, Secretin, TraK","T","N")</f>
        <v>#N/A</v>
      </c>
      <c r="L3324" t="e">
        <f>VLOOKUP(E3324,'Uniprot taxonomy'!E:J,4,FALSE)</f>
        <v>#N/A</v>
      </c>
      <c r="M3324" t="e">
        <f>LEFT(VLOOKUP(B3324,'Uniprot taxonomy'!B:R,5,FALSE))</f>
        <v>#N/A</v>
      </c>
      <c r="N3324" t="e">
        <f>VLOOKUP(B3324,'Uniprot taxonomy'!B:R,5,FALSE)</f>
        <v>#N/A</v>
      </c>
      <c r="O3324" t="e">
        <f>VLOOKUP(B3324,'Uniprot taxonomy'!B:R,6,FALSE)</f>
        <v>#N/A</v>
      </c>
      <c r="P3324" t="e">
        <f>VLOOKUP(B3324,'Uniprot taxonomy'!B:R,7,FALSE)</f>
        <v>#N/A</v>
      </c>
      <c r="Q3324" t="e">
        <f>VLOOKUP(B3324,'Uniprot taxonomy'!B:R,8,FALSE)</f>
        <v>#N/A</v>
      </c>
    </row>
    <row r="3325" spans="1:17" hidden="1" x14ac:dyDescent="0.25">
      <c r="A3325" t="s">
        <v>6547</v>
      </c>
      <c r="B3325" t="s">
        <v>6548</v>
      </c>
      <c r="C3325" t="e">
        <f>VLOOKUP('Домены Secretin_N'!B3325,'AC-Architecture'!A:C,3,FALSE)</f>
        <v>#N/A</v>
      </c>
      <c r="D3325">
        <v>984</v>
      </c>
      <c r="E3325" t="s">
        <v>3632</v>
      </c>
      <c r="F3325">
        <v>407</v>
      </c>
      <c r="G3325">
        <v>473</v>
      </c>
      <c r="H3325">
        <f t="shared" si="241"/>
        <v>66</v>
      </c>
      <c r="I3325" t="str">
        <f t="shared" si="242"/>
        <v>F2AXC6_RHOBT/407-473</v>
      </c>
      <c r="K3325" t="e">
        <f>IF(C3325="Secretin_N, Secretin, TraK","T","N")</f>
        <v>#N/A</v>
      </c>
      <c r="L3325" t="e">
        <f>VLOOKUP(E3325,'Uniprot taxonomy'!E:J,4,FALSE)</f>
        <v>#N/A</v>
      </c>
      <c r="M3325" t="e">
        <f>LEFT(VLOOKUP(B3325,'Uniprot taxonomy'!B:R,5,FALSE))</f>
        <v>#N/A</v>
      </c>
      <c r="N3325" t="e">
        <f>VLOOKUP(B3325,'Uniprot taxonomy'!B:R,5,FALSE)</f>
        <v>#N/A</v>
      </c>
      <c r="O3325" t="e">
        <f>VLOOKUP(B3325,'Uniprot taxonomy'!B:R,6,FALSE)</f>
        <v>#N/A</v>
      </c>
      <c r="P3325" t="e">
        <f>VLOOKUP(B3325,'Uniprot taxonomy'!B:R,7,FALSE)</f>
        <v>#N/A</v>
      </c>
      <c r="Q3325" t="e">
        <f>VLOOKUP(B3325,'Uniprot taxonomy'!B:R,8,FALSE)</f>
        <v>#N/A</v>
      </c>
    </row>
    <row r="3326" spans="1:17" hidden="1" x14ac:dyDescent="0.25">
      <c r="A3326" t="s">
        <v>6547</v>
      </c>
      <c r="B3326" t="s">
        <v>6548</v>
      </c>
      <c r="C3326" t="e">
        <f>VLOOKUP('Домены Secretin_N'!B3326,'AC-Architecture'!A:C,3,FALSE)</f>
        <v>#N/A</v>
      </c>
      <c r="D3326">
        <v>984</v>
      </c>
      <c r="E3326" t="s">
        <v>3632</v>
      </c>
      <c r="F3326">
        <v>643</v>
      </c>
      <c r="G3326">
        <v>749</v>
      </c>
      <c r="H3326">
        <f t="shared" si="241"/>
        <v>106</v>
      </c>
      <c r="I3326" t="str">
        <f t="shared" si="242"/>
        <v>F2AXC6_RHOBT/643-749</v>
      </c>
      <c r="K3326" t="e">
        <f>IF(C3326="Secretin_N, Secretin, TraK","T","N")</f>
        <v>#N/A</v>
      </c>
      <c r="L3326" t="e">
        <f>VLOOKUP(E3326,'Uniprot taxonomy'!E:J,4,FALSE)</f>
        <v>#N/A</v>
      </c>
      <c r="M3326" t="e">
        <f>LEFT(VLOOKUP(B3326,'Uniprot taxonomy'!B:R,5,FALSE))</f>
        <v>#N/A</v>
      </c>
      <c r="N3326" t="e">
        <f>VLOOKUP(B3326,'Uniprot taxonomy'!B:R,5,FALSE)</f>
        <v>#N/A</v>
      </c>
      <c r="O3326" t="e">
        <f>VLOOKUP(B3326,'Uniprot taxonomy'!B:R,6,FALSE)</f>
        <v>#N/A</v>
      </c>
      <c r="P3326" t="e">
        <f>VLOOKUP(B3326,'Uniprot taxonomy'!B:R,7,FALSE)</f>
        <v>#N/A</v>
      </c>
      <c r="Q3326" t="e">
        <f>VLOOKUP(B3326,'Uniprot taxonomy'!B:R,8,FALSE)</f>
        <v>#N/A</v>
      </c>
    </row>
    <row r="3327" spans="1:17" hidden="1" x14ac:dyDescent="0.25">
      <c r="A3327" t="s">
        <v>6547</v>
      </c>
      <c r="B3327" t="s">
        <v>6548</v>
      </c>
      <c r="C3327" t="e">
        <f>VLOOKUP('Домены Secretin_N'!B3327,'AC-Architecture'!A:C,3,FALSE)</f>
        <v>#N/A</v>
      </c>
      <c r="D3327">
        <v>984</v>
      </c>
      <c r="E3327" t="s">
        <v>3632</v>
      </c>
      <c r="F3327">
        <v>759</v>
      </c>
      <c r="G3327">
        <v>867</v>
      </c>
      <c r="H3327">
        <f t="shared" si="241"/>
        <v>108</v>
      </c>
      <c r="I3327" t="str">
        <f t="shared" si="242"/>
        <v>F2AXC6_RHOBT/759-867</v>
      </c>
      <c r="K3327" t="e">
        <f>IF(C3327="Secretin_N, Secretin, TraK","T","N")</f>
        <v>#N/A</v>
      </c>
      <c r="L3327" t="e">
        <f>VLOOKUP(E3327,'Uniprot taxonomy'!E:J,4,FALSE)</f>
        <v>#N/A</v>
      </c>
      <c r="M3327" t="e">
        <f>LEFT(VLOOKUP(B3327,'Uniprot taxonomy'!B:R,5,FALSE))</f>
        <v>#N/A</v>
      </c>
      <c r="N3327" t="e">
        <f>VLOOKUP(B3327,'Uniprot taxonomy'!B:R,5,FALSE)</f>
        <v>#N/A</v>
      </c>
      <c r="O3327" t="e">
        <f>VLOOKUP(B3327,'Uniprot taxonomy'!B:R,6,FALSE)</f>
        <v>#N/A</v>
      </c>
      <c r="P3327" t="e">
        <f>VLOOKUP(B3327,'Uniprot taxonomy'!B:R,7,FALSE)</f>
        <v>#N/A</v>
      </c>
      <c r="Q3327" t="e">
        <f>VLOOKUP(B3327,'Uniprot taxonomy'!B:R,8,FALSE)</f>
        <v>#N/A</v>
      </c>
    </row>
    <row r="3328" spans="1:17" hidden="1" x14ac:dyDescent="0.25">
      <c r="A3328" t="s">
        <v>6549</v>
      </c>
      <c r="B3328" t="s">
        <v>6550</v>
      </c>
      <c r="C3328" t="e">
        <f>VLOOKUP('Домены Secretin_N'!B3328,'AC-Architecture'!A:C,3,FALSE)</f>
        <v>#N/A</v>
      </c>
      <c r="D3328">
        <v>1261</v>
      </c>
      <c r="E3328" t="s">
        <v>3632</v>
      </c>
      <c r="F3328">
        <v>211</v>
      </c>
      <c r="G3328">
        <v>330</v>
      </c>
      <c r="H3328">
        <f t="shared" si="241"/>
        <v>119</v>
      </c>
      <c r="I3328" t="str">
        <f t="shared" si="242"/>
        <v>F2AXU2_RHOBT/211-330</v>
      </c>
      <c r="K3328" t="e">
        <f>IF(C3328="Secretin_N, Secretin, TraK","T","N")</f>
        <v>#N/A</v>
      </c>
      <c r="L3328" t="e">
        <f>VLOOKUP(E3328,'Uniprot taxonomy'!E:J,4,FALSE)</f>
        <v>#N/A</v>
      </c>
      <c r="M3328" t="e">
        <f>LEFT(VLOOKUP(B3328,'Uniprot taxonomy'!B:R,5,FALSE))</f>
        <v>#N/A</v>
      </c>
      <c r="N3328" t="e">
        <f>VLOOKUP(B3328,'Uniprot taxonomy'!B:R,5,FALSE)</f>
        <v>#N/A</v>
      </c>
      <c r="O3328" t="e">
        <f>VLOOKUP(B3328,'Uniprot taxonomy'!B:R,6,FALSE)</f>
        <v>#N/A</v>
      </c>
      <c r="P3328" t="e">
        <f>VLOOKUP(B3328,'Uniprot taxonomy'!B:R,7,FALSE)</f>
        <v>#N/A</v>
      </c>
      <c r="Q3328" t="e">
        <f>VLOOKUP(B3328,'Uniprot taxonomy'!B:R,8,FALSE)</f>
        <v>#N/A</v>
      </c>
    </row>
    <row r="3329" spans="1:17" hidden="1" x14ac:dyDescent="0.25">
      <c r="A3329" t="s">
        <v>6549</v>
      </c>
      <c r="B3329" t="s">
        <v>6550</v>
      </c>
      <c r="C3329" t="e">
        <f>VLOOKUP('Домены Secretin_N'!B3329,'AC-Architecture'!A:C,3,FALSE)</f>
        <v>#N/A</v>
      </c>
      <c r="D3329">
        <v>1261</v>
      </c>
      <c r="E3329" t="s">
        <v>3632</v>
      </c>
      <c r="F3329">
        <v>335</v>
      </c>
      <c r="G3329">
        <v>403</v>
      </c>
      <c r="H3329">
        <f t="shared" si="241"/>
        <v>68</v>
      </c>
      <c r="I3329" t="str">
        <f t="shared" si="242"/>
        <v>F2AXU2_RHOBT/335-403</v>
      </c>
      <c r="K3329" t="e">
        <f>IF(C3329="Secretin_N, Secretin, TraK","T","N")</f>
        <v>#N/A</v>
      </c>
      <c r="L3329" t="e">
        <f>VLOOKUP(E3329,'Uniprot taxonomy'!E:J,4,FALSE)</f>
        <v>#N/A</v>
      </c>
      <c r="M3329" t="e">
        <f>LEFT(VLOOKUP(B3329,'Uniprot taxonomy'!B:R,5,FALSE))</f>
        <v>#N/A</v>
      </c>
      <c r="N3329" t="e">
        <f>VLOOKUP(B3329,'Uniprot taxonomy'!B:R,5,FALSE)</f>
        <v>#N/A</v>
      </c>
      <c r="O3329" t="e">
        <f>VLOOKUP(B3329,'Uniprot taxonomy'!B:R,6,FALSE)</f>
        <v>#N/A</v>
      </c>
      <c r="P3329" t="e">
        <f>VLOOKUP(B3329,'Uniprot taxonomy'!B:R,7,FALSE)</f>
        <v>#N/A</v>
      </c>
      <c r="Q3329" t="e">
        <f>VLOOKUP(B3329,'Uniprot taxonomy'!B:R,8,FALSE)</f>
        <v>#N/A</v>
      </c>
    </row>
    <row r="3330" spans="1:17" hidden="1" x14ac:dyDescent="0.25">
      <c r="A3330" t="s">
        <v>6549</v>
      </c>
      <c r="B3330" t="s">
        <v>6550</v>
      </c>
      <c r="C3330" t="e">
        <f>VLOOKUP('Домены Secretin_N'!B3330,'AC-Architecture'!A:C,3,FALSE)</f>
        <v>#N/A</v>
      </c>
      <c r="D3330">
        <v>1261</v>
      </c>
      <c r="E3330" t="s">
        <v>3632</v>
      </c>
      <c r="F3330">
        <v>407</v>
      </c>
      <c r="G3330">
        <v>481</v>
      </c>
      <c r="H3330">
        <f t="shared" si="241"/>
        <v>74</v>
      </c>
      <c r="I3330" t="str">
        <f t="shared" si="242"/>
        <v>F2AXU2_RHOBT/407-481</v>
      </c>
      <c r="K3330" t="e">
        <f>IF(C3330="Secretin_N, Secretin, TraK","T","N")</f>
        <v>#N/A</v>
      </c>
      <c r="L3330" t="e">
        <f>VLOOKUP(E3330,'Uniprot taxonomy'!E:J,4,FALSE)</f>
        <v>#N/A</v>
      </c>
      <c r="M3330" t="e">
        <f>LEFT(VLOOKUP(B3330,'Uniprot taxonomy'!B:R,5,FALSE))</f>
        <v>#N/A</v>
      </c>
      <c r="N3330" t="e">
        <f>VLOOKUP(B3330,'Uniprot taxonomy'!B:R,5,FALSE)</f>
        <v>#N/A</v>
      </c>
      <c r="O3330" t="e">
        <f>VLOOKUP(B3330,'Uniprot taxonomy'!B:R,6,FALSE)</f>
        <v>#N/A</v>
      </c>
      <c r="P3330" t="e">
        <f>VLOOKUP(B3330,'Uniprot taxonomy'!B:R,7,FALSE)</f>
        <v>#N/A</v>
      </c>
      <c r="Q3330" t="e">
        <f>VLOOKUP(B3330,'Uniprot taxonomy'!B:R,8,FALSE)</f>
        <v>#N/A</v>
      </c>
    </row>
    <row r="3331" spans="1:17" hidden="1" x14ac:dyDescent="0.25">
      <c r="A3331" t="s">
        <v>6549</v>
      </c>
      <c r="B3331" t="s">
        <v>6550</v>
      </c>
      <c r="C3331" t="e">
        <f>VLOOKUP('Домены Secretin_N'!B3331,'AC-Architecture'!A:C,3,FALSE)</f>
        <v>#N/A</v>
      </c>
      <c r="D3331">
        <v>1261</v>
      </c>
      <c r="E3331" t="s">
        <v>3632</v>
      </c>
      <c r="F3331">
        <v>487</v>
      </c>
      <c r="G3331">
        <v>582</v>
      </c>
      <c r="H3331">
        <f t="shared" ref="H3331:H3394" si="243">G3331-F3331</f>
        <v>95</v>
      </c>
      <c r="I3331" t="str">
        <f t="shared" ref="I3331:I3394" si="244">CONCATENATE(A3331,"/",F3331,"-",G3331)</f>
        <v>F2AXU2_RHOBT/487-582</v>
      </c>
      <c r="K3331" t="e">
        <f>IF(C3331="Secretin_N, Secretin, TraK","T","N")</f>
        <v>#N/A</v>
      </c>
      <c r="L3331" t="e">
        <f>VLOOKUP(E3331,'Uniprot taxonomy'!E:J,4,FALSE)</f>
        <v>#N/A</v>
      </c>
      <c r="M3331" t="e">
        <f>LEFT(VLOOKUP(B3331,'Uniprot taxonomy'!B:R,5,FALSE))</f>
        <v>#N/A</v>
      </c>
      <c r="N3331" t="e">
        <f>VLOOKUP(B3331,'Uniprot taxonomy'!B:R,5,FALSE)</f>
        <v>#N/A</v>
      </c>
      <c r="O3331" t="e">
        <f>VLOOKUP(B3331,'Uniprot taxonomy'!B:R,6,FALSE)</f>
        <v>#N/A</v>
      </c>
      <c r="P3331" t="e">
        <f>VLOOKUP(B3331,'Uniprot taxonomy'!B:R,7,FALSE)</f>
        <v>#N/A</v>
      </c>
      <c r="Q3331" t="e">
        <f>VLOOKUP(B3331,'Uniprot taxonomy'!B:R,8,FALSE)</f>
        <v>#N/A</v>
      </c>
    </row>
    <row r="3332" spans="1:17" hidden="1" x14ac:dyDescent="0.25">
      <c r="A3332" t="s">
        <v>6549</v>
      </c>
      <c r="B3332" t="s">
        <v>6550</v>
      </c>
      <c r="C3332" t="e">
        <f>VLOOKUP('Домены Secretin_N'!B3332,'AC-Architecture'!A:C,3,FALSE)</f>
        <v>#N/A</v>
      </c>
      <c r="D3332">
        <v>1261</v>
      </c>
      <c r="E3332" t="s">
        <v>3632</v>
      </c>
      <c r="F3332">
        <v>587</v>
      </c>
      <c r="G3332">
        <v>674</v>
      </c>
      <c r="H3332">
        <f t="shared" si="243"/>
        <v>87</v>
      </c>
      <c r="I3332" t="str">
        <f t="shared" si="244"/>
        <v>F2AXU2_RHOBT/587-674</v>
      </c>
      <c r="K3332" t="e">
        <f>IF(C3332="Secretin_N, Secretin, TraK","T","N")</f>
        <v>#N/A</v>
      </c>
      <c r="L3332" t="e">
        <f>VLOOKUP(E3332,'Uniprot taxonomy'!E:J,4,FALSE)</f>
        <v>#N/A</v>
      </c>
      <c r="M3332" t="e">
        <f>LEFT(VLOOKUP(B3332,'Uniprot taxonomy'!B:R,5,FALSE))</f>
        <v>#N/A</v>
      </c>
      <c r="N3332" t="e">
        <f>VLOOKUP(B3332,'Uniprot taxonomy'!B:R,5,FALSE)</f>
        <v>#N/A</v>
      </c>
      <c r="O3332" t="e">
        <f>VLOOKUP(B3332,'Uniprot taxonomy'!B:R,6,FALSE)</f>
        <v>#N/A</v>
      </c>
      <c r="P3332" t="e">
        <f>VLOOKUP(B3332,'Uniprot taxonomy'!B:R,7,FALSE)</f>
        <v>#N/A</v>
      </c>
      <c r="Q3332" t="e">
        <f>VLOOKUP(B3332,'Uniprot taxonomy'!B:R,8,FALSE)</f>
        <v>#N/A</v>
      </c>
    </row>
    <row r="3333" spans="1:17" hidden="1" x14ac:dyDescent="0.25">
      <c r="A3333" t="s">
        <v>6549</v>
      </c>
      <c r="B3333" t="s">
        <v>6550</v>
      </c>
      <c r="C3333" t="e">
        <f>VLOOKUP('Домены Secretin_N'!B3333,'AC-Architecture'!A:C,3,FALSE)</f>
        <v>#N/A</v>
      </c>
      <c r="D3333">
        <v>1261</v>
      </c>
      <c r="E3333" t="s">
        <v>3632</v>
      </c>
      <c r="F3333">
        <v>680</v>
      </c>
      <c r="G3333">
        <v>764</v>
      </c>
      <c r="H3333">
        <f t="shared" si="243"/>
        <v>84</v>
      </c>
      <c r="I3333" t="str">
        <f t="shared" si="244"/>
        <v>F2AXU2_RHOBT/680-764</v>
      </c>
      <c r="K3333" t="e">
        <f>IF(C3333="Secretin_N, Secretin, TraK","T","N")</f>
        <v>#N/A</v>
      </c>
      <c r="L3333" t="e">
        <f>VLOOKUP(E3333,'Uniprot taxonomy'!E:J,4,FALSE)</f>
        <v>#N/A</v>
      </c>
      <c r="M3333" t="e">
        <f>LEFT(VLOOKUP(B3333,'Uniprot taxonomy'!B:R,5,FALSE))</f>
        <v>#N/A</v>
      </c>
      <c r="N3333" t="e">
        <f>VLOOKUP(B3333,'Uniprot taxonomy'!B:R,5,FALSE)</f>
        <v>#N/A</v>
      </c>
      <c r="O3333" t="e">
        <f>VLOOKUP(B3333,'Uniprot taxonomy'!B:R,6,FALSE)</f>
        <v>#N/A</v>
      </c>
      <c r="P3333" t="e">
        <f>VLOOKUP(B3333,'Uniprot taxonomy'!B:R,7,FALSE)</f>
        <v>#N/A</v>
      </c>
      <c r="Q3333" t="e">
        <f>VLOOKUP(B3333,'Uniprot taxonomy'!B:R,8,FALSE)</f>
        <v>#N/A</v>
      </c>
    </row>
    <row r="3334" spans="1:17" hidden="1" x14ac:dyDescent="0.25">
      <c r="A3334" t="s">
        <v>886</v>
      </c>
      <c r="B3334" t="s">
        <v>2185</v>
      </c>
      <c r="C3334" t="str">
        <f>VLOOKUP('Домены Secretin_N'!B3334,'AC-Architecture'!A:C,3,FALSE)</f>
        <v>Secretin_N, Secretin</v>
      </c>
      <c r="D3334">
        <v>822</v>
      </c>
      <c r="E3334" t="s">
        <v>3632</v>
      </c>
      <c r="F3334">
        <v>297</v>
      </c>
      <c r="G3334">
        <v>358</v>
      </c>
      <c r="H3334">
        <f t="shared" si="243"/>
        <v>61</v>
      </c>
      <c r="I3334" t="str">
        <f t="shared" si="244"/>
        <v>F2AZP2_RHOBT/297-358</v>
      </c>
      <c r="K3334" t="str">
        <f>IF(C3334="Secretin_N, Secretin, TraK","T","N")</f>
        <v>N</v>
      </c>
      <c r="L3334" t="e">
        <f>VLOOKUP(E3334,'Uniprot taxonomy'!E:J,4,FALSE)</f>
        <v>#N/A</v>
      </c>
      <c r="M3334" t="str">
        <f>LEFT(VLOOKUP(B3334,'Uniprot taxonomy'!B:R,5,FALSE))</f>
        <v>P</v>
      </c>
      <c r="N3334" t="str">
        <f>VLOOKUP(B3334,'Uniprot taxonomy'!B:R,5,FALSE)</f>
        <v>Planctomycetia</v>
      </c>
      <c r="O3334" t="str">
        <f>VLOOKUP(B3334,'Uniprot taxonomy'!B:R,6,FALSE)</f>
        <v>Planctomycetales</v>
      </c>
      <c r="P3334" t="str">
        <f>VLOOKUP(B3334,'Uniprot taxonomy'!B:R,7,FALSE)</f>
        <v>Planctomycetaceae</v>
      </c>
      <c r="Q3334" t="str">
        <f>VLOOKUP(B3334,'Uniprot taxonomy'!B:R,8,FALSE)</f>
        <v>Rhodopirellula</v>
      </c>
    </row>
    <row r="3335" spans="1:17" hidden="1" x14ac:dyDescent="0.25">
      <c r="A3335" t="s">
        <v>6551</v>
      </c>
      <c r="B3335" t="s">
        <v>6552</v>
      </c>
      <c r="C3335" t="e">
        <f>VLOOKUP('Домены Secretin_N'!B3335,'AC-Architecture'!A:C,3,FALSE)</f>
        <v>#N/A</v>
      </c>
      <c r="D3335">
        <v>695</v>
      </c>
      <c r="E3335" t="s">
        <v>3632</v>
      </c>
      <c r="F3335">
        <v>364</v>
      </c>
      <c r="G3335">
        <v>438</v>
      </c>
      <c r="H3335">
        <f t="shared" si="243"/>
        <v>74</v>
      </c>
      <c r="I3335" t="str">
        <f t="shared" si="244"/>
        <v>F2BG89_9NEIS/364-438</v>
      </c>
      <c r="K3335" t="e">
        <f>IF(C3335="Secretin_N, Secretin, TraK","T","N")</f>
        <v>#N/A</v>
      </c>
      <c r="L3335" t="e">
        <f>VLOOKUP(E3335,'Uniprot taxonomy'!E:J,4,FALSE)</f>
        <v>#N/A</v>
      </c>
      <c r="M3335" t="e">
        <f>LEFT(VLOOKUP(B3335,'Uniprot taxonomy'!B:R,5,FALSE))</f>
        <v>#N/A</v>
      </c>
      <c r="N3335" t="e">
        <f>VLOOKUP(B3335,'Uniprot taxonomy'!B:R,5,FALSE)</f>
        <v>#N/A</v>
      </c>
      <c r="O3335" t="e">
        <f>VLOOKUP(B3335,'Uniprot taxonomy'!B:R,6,FALSE)</f>
        <v>#N/A</v>
      </c>
      <c r="P3335" t="e">
        <f>VLOOKUP(B3335,'Uniprot taxonomy'!B:R,7,FALSE)</f>
        <v>#N/A</v>
      </c>
      <c r="Q3335" t="e">
        <f>VLOOKUP(B3335,'Uniprot taxonomy'!B:R,8,FALSE)</f>
        <v>#N/A</v>
      </c>
    </row>
    <row r="3336" spans="1:17" hidden="1" x14ac:dyDescent="0.25">
      <c r="A3336" t="s">
        <v>6553</v>
      </c>
      <c r="B3336" t="s">
        <v>6554</v>
      </c>
      <c r="C3336" t="e">
        <f>VLOOKUP('Домены Secretin_N'!B3336,'AC-Architecture'!A:C,3,FALSE)</f>
        <v>#N/A</v>
      </c>
      <c r="D3336">
        <v>405</v>
      </c>
      <c r="E3336" t="s">
        <v>3632</v>
      </c>
      <c r="F3336">
        <v>108</v>
      </c>
      <c r="G3336">
        <v>168</v>
      </c>
      <c r="H3336">
        <f t="shared" si="243"/>
        <v>60</v>
      </c>
      <c r="I3336" t="str">
        <f t="shared" si="244"/>
        <v>F2BXV8_9FIRM/108-168</v>
      </c>
      <c r="K3336" t="e">
        <f>IF(C3336="Secretin_N, Secretin, TraK","T","N")</f>
        <v>#N/A</v>
      </c>
      <c r="L3336" t="e">
        <f>VLOOKUP(E3336,'Uniprot taxonomy'!E:J,4,FALSE)</f>
        <v>#N/A</v>
      </c>
      <c r="M3336" t="e">
        <f>LEFT(VLOOKUP(B3336,'Uniprot taxonomy'!B:R,5,FALSE))</f>
        <v>#N/A</v>
      </c>
      <c r="N3336" t="e">
        <f>VLOOKUP(B3336,'Uniprot taxonomy'!B:R,5,FALSE)</f>
        <v>#N/A</v>
      </c>
      <c r="O3336" t="e">
        <f>VLOOKUP(B3336,'Uniprot taxonomy'!B:R,6,FALSE)</f>
        <v>#N/A</v>
      </c>
      <c r="P3336" t="e">
        <f>VLOOKUP(B3336,'Uniprot taxonomy'!B:R,7,FALSE)</f>
        <v>#N/A</v>
      </c>
      <c r="Q3336" t="e">
        <f>VLOOKUP(B3336,'Uniprot taxonomy'!B:R,8,FALSE)</f>
        <v>#N/A</v>
      </c>
    </row>
    <row r="3337" spans="1:17" x14ac:dyDescent="0.25">
      <c r="A3337" t="s">
        <v>887</v>
      </c>
      <c r="B3337" t="s">
        <v>2186</v>
      </c>
      <c r="C3337" t="str">
        <f>VLOOKUP('Домены Secretin_N'!B3337,'AC-Architecture'!A:C,3,FALSE)</f>
        <v>Secretin_N, Secretin</v>
      </c>
      <c r="D3337">
        <v>445</v>
      </c>
      <c r="E3337" t="s">
        <v>3632</v>
      </c>
      <c r="F3337">
        <v>122</v>
      </c>
      <c r="G3337">
        <v>187</v>
      </c>
      <c r="H3337">
        <f t="shared" si="243"/>
        <v>65</v>
      </c>
      <c r="I3337" t="str">
        <f t="shared" si="244"/>
        <v>F2BYU4_HAEAE/122-187</v>
      </c>
      <c r="J3337" t="str">
        <f t="shared" ref="J3337:J3340" si="245">CONCATENATE(K3337,"_",LEFT(O3337,3),"_",LEFT(Q3337,3),"_",B3337)</f>
        <v>N_Pas_Hae_F2BYU4</v>
      </c>
      <c r="K3337" t="str">
        <f>IF(C3337="Secretin_N, Secretin, TraK","T","N")</f>
        <v>N</v>
      </c>
      <c r="L3337" t="str">
        <f>VLOOKUP(B3337,'Uniprot taxonomy'!B:R,4,FALSE)</f>
        <v>Proteobacteria</v>
      </c>
      <c r="M3337" t="str">
        <f>LEFT(VLOOKUP(B3337,'Uniprot taxonomy'!B:R,5,FALSE))</f>
        <v>G</v>
      </c>
      <c r="N3337" t="str">
        <f>VLOOKUP(B3337,'Uniprot taxonomy'!B:R,5,FALSE)</f>
        <v>Gammaproteobacteria</v>
      </c>
      <c r="O3337" t="str">
        <f>VLOOKUP(B3337,'Uniprot taxonomy'!B:R,6,FALSE)</f>
        <v>Pasteurellales</v>
      </c>
      <c r="P3337" t="str">
        <f>VLOOKUP(B3337,'Uniprot taxonomy'!B:R,7,FALSE)</f>
        <v>Pasteurellaceae</v>
      </c>
      <c r="Q3337" t="str">
        <f>VLOOKUP(B3337,'Uniprot taxonomy'!B:R,8,FALSE)</f>
        <v>Haemophilus</v>
      </c>
    </row>
    <row r="3338" spans="1:17" x14ac:dyDescent="0.25">
      <c r="A3338" t="s">
        <v>888</v>
      </c>
      <c r="B3338" t="s">
        <v>2187</v>
      </c>
      <c r="C3338" t="str">
        <f>VLOOKUP('Домены Secretin_N'!B3338,'AC-Architecture'!A:C,3,FALSE)</f>
        <v>Secretin_N, Secretin</v>
      </c>
      <c r="D3338">
        <v>430</v>
      </c>
      <c r="E3338" t="s">
        <v>3632</v>
      </c>
      <c r="F3338">
        <v>120</v>
      </c>
      <c r="G3338">
        <v>185</v>
      </c>
      <c r="H3338">
        <f t="shared" si="243"/>
        <v>65</v>
      </c>
      <c r="I3338" t="str">
        <f t="shared" si="244"/>
        <v>F2EWI5_PANAA/120-185</v>
      </c>
      <c r="J3338" t="str">
        <f t="shared" si="245"/>
        <v>N_Ent_Pan_F2EWI5</v>
      </c>
      <c r="K3338" t="str">
        <f>IF(C3338="Secretin_N, Secretin, TraK","T","N")</f>
        <v>N</v>
      </c>
      <c r="L3338" t="str">
        <f>VLOOKUP(B3338,'Uniprot taxonomy'!B:R,4,FALSE)</f>
        <v>Proteobacteria</v>
      </c>
      <c r="M3338" t="str">
        <f>LEFT(VLOOKUP(B3338,'Uniprot taxonomy'!B:R,5,FALSE))</f>
        <v>G</v>
      </c>
      <c r="N3338" t="str">
        <f>VLOOKUP(B3338,'Uniprot taxonomy'!B:R,5,FALSE)</f>
        <v>Gammaproteobacteria</v>
      </c>
      <c r="O3338" t="str">
        <f>VLOOKUP(B3338,'Uniprot taxonomy'!B:R,6,FALSE)</f>
        <v>Enterobacteriales</v>
      </c>
      <c r="P3338" t="str">
        <f>VLOOKUP(B3338,'Uniprot taxonomy'!B:R,7,FALSE)</f>
        <v>Enterobacteriaceae</v>
      </c>
      <c r="Q3338" t="str">
        <f>VLOOKUP(B3338,'Uniprot taxonomy'!B:R,8,FALSE)</f>
        <v>Pantoea</v>
      </c>
    </row>
    <row r="3339" spans="1:17" x14ac:dyDescent="0.25">
      <c r="A3339" t="s">
        <v>889</v>
      </c>
      <c r="B3339" t="s">
        <v>2188</v>
      </c>
      <c r="C3339" t="str">
        <f>VLOOKUP('Домены Secretin_N'!B3339,'AC-Architecture'!A:C,3,FALSE)</f>
        <v>Secretin_N, Secretin</v>
      </c>
      <c r="D3339">
        <v>562</v>
      </c>
      <c r="E3339" t="s">
        <v>3632</v>
      </c>
      <c r="F3339">
        <v>180</v>
      </c>
      <c r="G3339">
        <v>303</v>
      </c>
      <c r="H3339">
        <f t="shared" si="243"/>
        <v>123</v>
      </c>
      <c r="I3339" t="str">
        <f t="shared" si="244"/>
        <v>F2FH21_SALDU/180-303</v>
      </c>
      <c r="J3339" t="str">
        <f t="shared" si="245"/>
        <v>N_Ent_Sal_F2FH21</v>
      </c>
      <c r="K3339" t="str">
        <f>IF(C3339="Secretin_N, Secretin, TraK","T","N")</f>
        <v>N</v>
      </c>
      <c r="L3339" t="str">
        <f>VLOOKUP(B3339,'Uniprot taxonomy'!B:R,4,FALSE)</f>
        <v>Proteobacteria</v>
      </c>
      <c r="M3339" t="str">
        <f>LEFT(VLOOKUP(B3339,'Uniprot taxonomy'!B:R,5,FALSE))</f>
        <v>G</v>
      </c>
      <c r="N3339" t="str">
        <f>VLOOKUP(B3339,'Uniprot taxonomy'!B:R,5,FALSE)</f>
        <v>Gammaproteobacteria</v>
      </c>
      <c r="O3339" t="str">
        <f>VLOOKUP(B3339,'Uniprot taxonomy'!B:R,6,FALSE)</f>
        <v>Enterobacteriales</v>
      </c>
      <c r="P3339" t="str">
        <f>VLOOKUP(B3339,'Uniprot taxonomy'!B:R,7,FALSE)</f>
        <v>Enterobacteriaceae</v>
      </c>
      <c r="Q3339" t="str">
        <f>VLOOKUP(B3339,'Uniprot taxonomy'!B:R,8,FALSE)</f>
        <v>Salmonella</v>
      </c>
    </row>
    <row r="3340" spans="1:17" x14ac:dyDescent="0.25">
      <c r="A3340" t="s">
        <v>890</v>
      </c>
      <c r="B3340" t="s">
        <v>2189</v>
      </c>
      <c r="C3340" t="str">
        <f>VLOOKUP('Домены Secretin_N'!B3340,'AC-Architecture'!A:C,3,FALSE)</f>
        <v>Secretin_N, Secretin</v>
      </c>
      <c r="D3340">
        <v>497</v>
      </c>
      <c r="E3340" t="s">
        <v>3632</v>
      </c>
      <c r="F3340">
        <v>177</v>
      </c>
      <c r="G3340">
        <v>268</v>
      </c>
      <c r="H3340">
        <f t="shared" si="243"/>
        <v>91</v>
      </c>
      <c r="I3340" t="str">
        <f t="shared" si="244"/>
        <v>F2FIE1_SALDU/177-268</v>
      </c>
      <c r="J3340" t="str">
        <f t="shared" si="245"/>
        <v>N_Ent_Sal_F2FIE1</v>
      </c>
      <c r="K3340" t="str">
        <f>IF(C3340="Secretin_N, Secretin, TraK","T","N")</f>
        <v>N</v>
      </c>
      <c r="L3340" t="str">
        <f>VLOOKUP(B3340,'Uniprot taxonomy'!B:R,4,FALSE)</f>
        <v>Proteobacteria</v>
      </c>
      <c r="M3340" t="str">
        <f>LEFT(VLOOKUP(B3340,'Uniprot taxonomy'!B:R,5,FALSE))</f>
        <v>G</v>
      </c>
      <c r="N3340" t="str">
        <f>VLOOKUP(B3340,'Uniprot taxonomy'!B:R,5,FALSE)</f>
        <v>Gammaproteobacteria</v>
      </c>
      <c r="O3340" t="str">
        <f>VLOOKUP(B3340,'Uniprot taxonomy'!B:R,6,FALSE)</f>
        <v>Enterobacteriales</v>
      </c>
      <c r="P3340" t="str">
        <f>VLOOKUP(B3340,'Uniprot taxonomy'!B:R,7,FALSE)</f>
        <v>Enterobacteriaceae</v>
      </c>
      <c r="Q3340" t="str">
        <f>VLOOKUP(B3340,'Uniprot taxonomy'!B:R,8,FALSE)</f>
        <v>Salmonella</v>
      </c>
    </row>
    <row r="3341" spans="1:17" hidden="1" x14ac:dyDescent="0.25">
      <c r="A3341" t="s">
        <v>6555</v>
      </c>
      <c r="B3341" t="s">
        <v>6556</v>
      </c>
      <c r="C3341" t="e">
        <f>VLOOKUP('Домены Secretin_N'!B3341,'AC-Architecture'!A:C,3,FALSE)</f>
        <v>#N/A</v>
      </c>
      <c r="D3341">
        <v>412</v>
      </c>
      <c r="E3341" t="s">
        <v>3632</v>
      </c>
      <c r="F3341">
        <v>119</v>
      </c>
      <c r="G3341">
        <v>180</v>
      </c>
      <c r="H3341">
        <f t="shared" si="243"/>
        <v>61</v>
      </c>
      <c r="I3341" t="str">
        <f t="shared" si="244"/>
        <v>F2FVM0_SALGL/119-180</v>
      </c>
      <c r="K3341" t="e">
        <f>IF(C3341="Secretin_N, Secretin, TraK","T","N")</f>
        <v>#N/A</v>
      </c>
      <c r="L3341" t="e">
        <f>VLOOKUP(E3341,'Uniprot taxonomy'!E:J,4,FALSE)</f>
        <v>#N/A</v>
      </c>
      <c r="M3341" t="e">
        <f>LEFT(VLOOKUP(B3341,'Uniprot taxonomy'!B:R,5,FALSE))</f>
        <v>#N/A</v>
      </c>
      <c r="N3341" t="e">
        <f>VLOOKUP(B3341,'Uniprot taxonomy'!B:R,5,FALSE)</f>
        <v>#N/A</v>
      </c>
      <c r="O3341" t="e">
        <f>VLOOKUP(B3341,'Uniprot taxonomy'!B:R,6,FALSE)</f>
        <v>#N/A</v>
      </c>
      <c r="P3341" t="e">
        <f>VLOOKUP(B3341,'Uniprot taxonomy'!B:R,7,FALSE)</f>
        <v>#N/A</v>
      </c>
      <c r="Q3341" t="e">
        <f>VLOOKUP(B3341,'Uniprot taxonomy'!B:R,8,FALSE)</f>
        <v>#N/A</v>
      </c>
    </row>
    <row r="3342" spans="1:17" x14ac:dyDescent="0.25">
      <c r="A3342" t="s">
        <v>891</v>
      </c>
      <c r="B3342" t="s">
        <v>2190</v>
      </c>
      <c r="C3342" t="str">
        <f>VLOOKUP('Домены Secretin_N'!B3342,'AC-Architecture'!A:C,3,FALSE)</f>
        <v>Secretin_N, Secretin</v>
      </c>
      <c r="D3342">
        <v>562</v>
      </c>
      <c r="E3342" t="s">
        <v>3632</v>
      </c>
      <c r="F3342">
        <v>180</v>
      </c>
      <c r="G3342">
        <v>303</v>
      </c>
      <c r="H3342">
        <f t="shared" si="243"/>
        <v>123</v>
      </c>
      <c r="I3342" t="str">
        <f t="shared" si="244"/>
        <v>F2FX24_SALGL/180-303</v>
      </c>
      <c r="J3342" t="str">
        <f t="shared" ref="J3342:J3343" si="246">CONCATENATE(K3342,"_",LEFT(O3342,3),"_",LEFT(Q3342,3),"_",B3342)</f>
        <v>N_Ent_Sal_F2FX24</v>
      </c>
      <c r="K3342" t="str">
        <f>IF(C3342="Secretin_N, Secretin, TraK","T","N")</f>
        <v>N</v>
      </c>
      <c r="L3342" t="str">
        <f>VLOOKUP(B3342,'Uniprot taxonomy'!B:R,4,FALSE)</f>
        <v>Proteobacteria</v>
      </c>
      <c r="M3342" t="str">
        <f>LEFT(VLOOKUP(B3342,'Uniprot taxonomy'!B:R,5,FALSE))</f>
        <v>G</v>
      </c>
      <c r="N3342" t="str">
        <f>VLOOKUP(B3342,'Uniprot taxonomy'!B:R,5,FALSE)</f>
        <v>Gammaproteobacteria</v>
      </c>
      <c r="O3342" t="str">
        <f>VLOOKUP(B3342,'Uniprot taxonomy'!B:R,6,FALSE)</f>
        <v>Enterobacteriales</v>
      </c>
      <c r="P3342" t="str">
        <f>VLOOKUP(B3342,'Uniprot taxonomy'!B:R,7,FALSE)</f>
        <v>Enterobacteriaceae</v>
      </c>
      <c r="Q3342" t="str">
        <f>VLOOKUP(B3342,'Uniprot taxonomy'!B:R,8,FALSE)</f>
        <v>Salmonella</v>
      </c>
    </row>
    <row r="3343" spans="1:17" x14ac:dyDescent="0.25">
      <c r="A3343" t="s">
        <v>892</v>
      </c>
      <c r="B3343" t="s">
        <v>2191</v>
      </c>
      <c r="C3343" t="str">
        <f>VLOOKUP('Домены Secretin_N'!B3343,'AC-Architecture'!A:C,3,FALSE)</f>
        <v>Secretin_N, Secretin</v>
      </c>
      <c r="D3343">
        <v>497</v>
      </c>
      <c r="E3343" t="s">
        <v>3632</v>
      </c>
      <c r="F3343">
        <v>177</v>
      </c>
      <c r="G3343">
        <v>268</v>
      </c>
      <c r="H3343">
        <f t="shared" si="243"/>
        <v>91</v>
      </c>
      <c r="I3343" t="str">
        <f t="shared" si="244"/>
        <v>F2FZF1_SALGL/177-268</v>
      </c>
      <c r="J3343" t="str">
        <f t="shared" si="246"/>
        <v>N_Ent_Sal_F2FZF1</v>
      </c>
      <c r="K3343" t="str">
        <f>IF(C3343="Secretin_N, Secretin, TraK","T","N")</f>
        <v>N</v>
      </c>
      <c r="L3343" t="str">
        <f>VLOOKUP(B3343,'Uniprot taxonomy'!B:R,4,FALSE)</f>
        <v>Proteobacteria</v>
      </c>
      <c r="M3343" t="str">
        <f>LEFT(VLOOKUP(B3343,'Uniprot taxonomy'!B:R,5,FALSE))</f>
        <v>G</v>
      </c>
      <c r="N3343" t="str">
        <f>VLOOKUP(B3343,'Uniprot taxonomy'!B:R,5,FALSE)</f>
        <v>Gammaproteobacteria</v>
      </c>
      <c r="O3343" t="str">
        <f>VLOOKUP(B3343,'Uniprot taxonomy'!B:R,6,FALSE)</f>
        <v>Enterobacteriales</v>
      </c>
      <c r="P3343" t="str">
        <f>VLOOKUP(B3343,'Uniprot taxonomy'!B:R,7,FALSE)</f>
        <v>Enterobacteriaceae</v>
      </c>
      <c r="Q3343" t="str">
        <f>VLOOKUP(B3343,'Uniprot taxonomy'!B:R,8,FALSE)</f>
        <v>Salmonella</v>
      </c>
    </row>
    <row r="3344" spans="1:17" hidden="1" x14ac:dyDescent="0.25">
      <c r="A3344" t="s">
        <v>6557</v>
      </c>
      <c r="B3344" t="s">
        <v>6558</v>
      </c>
      <c r="C3344" t="e">
        <f>VLOOKUP('Домены Secretin_N'!B3344,'AC-Architecture'!A:C,3,FALSE)</f>
        <v>#N/A</v>
      </c>
      <c r="D3344">
        <v>547</v>
      </c>
      <c r="E3344" t="s">
        <v>3632</v>
      </c>
      <c r="F3344">
        <v>233</v>
      </c>
      <c r="G3344">
        <v>298</v>
      </c>
      <c r="H3344">
        <f t="shared" si="243"/>
        <v>65</v>
      </c>
      <c r="I3344" t="str">
        <f t="shared" si="244"/>
        <v>F2G6J3_ALTMD/233-298</v>
      </c>
      <c r="K3344" t="e">
        <f>IF(C3344="Secretin_N, Secretin, TraK","T","N")</f>
        <v>#N/A</v>
      </c>
      <c r="L3344" t="e">
        <f>VLOOKUP(E3344,'Uniprot taxonomy'!E:J,4,FALSE)</f>
        <v>#N/A</v>
      </c>
      <c r="M3344" t="e">
        <f>LEFT(VLOOKUP(B3344,'Uniprot taxonomy'!B:R,5,FALSE))</f>
        <v>#N/A</v>
      </c>
      <c r="N3344" t="e">
        <f>VLOOKUP(B3344,'Uniprot taxonomy'!B:R,5,FALSE)</f>
        <v>#N/A</v>
      </c>
      <c r="O3344" t="e">
        <f>VLOOKUP(B3344,'Uniprot taxonomy'!B:R,6,FALSE)</f>
        <v>#N/A</v>
      </c>
      <c r="P3344" t="e">
        <f>VLOOKUP(B3344,'Uniprot taxonomy'!B:R,7,FALSE)</f>
        <v>#N/A</v>
      </c>
      <c r="Q3344" t="e">
        <f>VLOOKUP(B3344,'Uniprot taxonomy'!B:R,8,FALSE)</f>
        <v>#N/A</v>
      </c>
    </row>
    <row r="3345" spans="1:17" hidden="1" x14ac:dyDescent="0.25">
      <c r="A3345" t="s">
        <v>6559</v>
      </c>
      <c r="B3345" t="s">
        <v>6560</v>
      </c>
      <c r="C3345" t="e">
        <f>VLOOKUP('Домены Secretin_N'!B3345,'AC-Architecture'!A:C,3,FALSE)</f>
        <v>#N/A</v>
      </c>
      <c r="D3345">
        <v>681</v>
      </c>
      <c r="E3345" t="s">
        <v>3632</v>
      </c>
      <c r="F3345">
        <v>129</v>
      </c>
      <c r="G3345">
        <v>192</v>
      </c>
      <c r="H3345">
        <f t="shared" si="243"/>
        <v>63</v>
      </c>
      <c r="I3345" t="str">
        <f t="shared" si="244"/>
        <v>F2GBL1_ALTMD/129-192</v>
      </c>
      <c r="K3345" t="e">
        <f>IF(C3345="Secretin_N, Secretin, TraK","T","N")</f>
        <v>#N/A</v>
      </c>
      <c r="L3345" t="e">
        <f>VLOOKUP(E3345,'Uniprot taxonomy'!E:J,4,FALSE)</f>
        <v>#N/A</v>
      </c>
      <c r="M3345" t="e">
        <f>LEFT(VLOOKUP(B3345,'Uniprot taxonomy'!B:R,5,FALSE))</f>
        <v>#N/A</v>
      </c>
      <c r="N3345" t="e">
        <f>VLOOKUP(B3345,'Uniprot taxonomy'!B:R,5,FALSE)</f>
        <v>#N/A</v>
      </c>
      <c r="O3345" t="e">
        <f>VLOOKUP(B3345,'Uniprot taxonomy'!B:R,6,FALSE)</f>
        <v>#N/A</v>
      </c>
      <c r="P3345" t="e">
        <f>VLOOKUP(B3345,'Uniprot taxonomy'!B:R,7,FALSE)</f>
        <v>#N/A</v>
      </c>
      <c r="Q3345" t="e">
        <f>VLOOKUP(B3345,'Uniprot taxonomy'!B:R,8,FALSE)</f>
        <v>#N/A</v>
      </c>
    </row>
    <row r="3346" spans="1:17" hidden="1" x14ac:dyDescent="0.25">
      <c r="A3346" t="s">
        <v>6559</v>
      </c>
      <c r="B3346" t="s">
        <v>6560</v>
      </c>
      <c r="C3346" t="e">
        <f>VLOOKUP('Домены Secretin_N'!B3346,'AC-Architecture'!A:C,3,FALSE)</f>
        <v>#N/A</v>
      </c>
      <c r="D3346">
        <v>681</v>
      </c>
      <c r="E3346" t="s">
        <v>3632</v>
      </c>
      <c r="F3346">
        <v>194</v>
      </c>
      <c r="G3346">
        <v>264</v>
      </c>
      <c r="H3346">
        <f t="shared" si="243"/>
        <v>70</v>
      </c>
      <c r="I3346" t="str">
        <f t="shared" si="244"/>
        <v>F2GBL1_ALTMD/194-264</v>
      </c>
      <c r="K3346" t="e">
        <f>IF(C3346="Secretin_N, Secretin, TraK","T","N")</f>
        <v>#N/A</v>
      </c>
      <c r="L3346" t="e">
        <f>VLOOKUP(E3346,'Uniprot taxonomy'!E:J,4,FALSE)</f>
        <v>#N/A</v>
      </c>
      <c r="M3346" t="e">
        <f>LEFT(VLOOKUP(B3346,'Uniprot taxonomy'!B:R,5,FALSE))</f>
        <v>#N/A</v>
      </c>
      <c r="N3346" t="e">
        <f>VLOOKUP(B3346,'Uniprot taxonomy'!B:R,5,FALSE)</f>
        <v>#N/A</v>
      </c>
      <c r="O3346" t="e">
        <f>VLOOKUP(B3346,'Uniprot taxonomy'!B:R,6,FALSE)</f>
        <v>#N/A</v>
      </c>
      <c r="P3346" t="e">
        <f>VLOOKUP(B3346,'Uniprot taxonomy'!B:R,7,FALSE)</f>
        <v>#N/A</v>
      </c>
      <c r="Q3346" t="e">
        <f>VLOOKUP(B3346,'Uniprot taxonomy'!B:R,8,FALSE)</f>
        <v>#N/A</v>
      </c>
    </row>
    <row r="3347" spans="1:17" hidden="1" x14ac:dyDescent="0.25">
      <c r="A3347" t="s">
        <v>6559</v>
      </c>
      <c r="B3347" t="s">
        <v>6560</v>
      </c>
      <c r="C3347" t="e">
        <f>VLOOKUP('Домены Secretin_N'!B3347,'AC-Architecture'!A:C,3,FALSE)</f>
        <v>#N/A</v>
      </c>
      <c r="D3347">
        <v>681</v>
      </c>
      <c r="E3347" t="s">
        <v>3632</v>
      </c>
      <c r="F3347">
        <v>269</v>
      </c>
      <c r="G3347">
        <v>349</v>
      </c>
      <c r="H3347">
        <f t="shared" si="243"/>
        <v>80</v>
      </c>
      <c r="I3347" t="str">
        <f t="shared" si="244"/>
        <v>F2GBL1_ALTMD/269-349</v>
      </c>
      <c r="K3347" t="e">
        <f>IF(C3347="Secretin_N, Secretin, TraK","T","N")</f>
        <v>#N/A</v>
      </c>
      <c r="L3347" t="e">
        <f>VLOOKUP(E3347,'Uniprot taxonomy'!E:J,4,FALSE)</f>
        <v>#N/A</v>
      </c>
      <c r="M3347" t="e">
        <f>LEFT(VLOOKUP(B3347,'Uniprot taxonomy'!B:R,5,FALSE))</f>
        <v>#N/A</v>
      </c>
      <c r="N3347" t="e">
        <f>VLOOKUP(B3347,'Uniprot taxonomy'!B:R,5,FALSE)</f>
        <v>#N/A</v>
      </c>
      <c r="O3347" t="e">
        <f>VLOOKUP(B3347,'Uniprot taxonomy'!B:R,6,FALSE)</f>
        <v>#N/A</v>
      </c>
      <c r="P3347" t="e">
        <f>VLOOKUP(B3347,'Uniprot taxonomy'!B:R,7,FALSE)</f>
        <v>#N/A</v>
      </c>
      <c r="Q3347" t="e">
        <f>VLOOKUP(B3347,'Uniprot taxonomy'!B:R,8,FALSE)</f>
        <v>#N/A</v>
      </c>
    </row>
    <row r="3348" spans="1:17" hidden="1" x14ac:dyDescent="0.25">
      <c r="A3348" t="s">
        <v>893</v>
      </c>
      <c r="B3348" t="s">
        <v>2192</v>
      </c>
      <c r="C3348" t="str">
        <f>VLOOKUP('Домены Secretin_N'!B3348,'AC-Architecture'!A:C,3,FALSE)</f>
        <v>Secretin_N, Secretin</v>
      </c>
      <c r="D3348">
        <v>518</v>
      </c>
      <c r="E3348" t="s">
        <v>3632</v>
      </c>
      <c r="F3348">
        <v>203</v>
      </c>
      <c r="G3348">
        <v>271</v>
      </c>
      <c r="H3348">
        <f t="shared" si="243"/>
        <v>68</v>
      </c>
      <c r="I3348" t="str">
        <f t="shared" si="244"/>
        <v>F2I3P6_PELSM/203-271</v>
      </c>
      <c r="J3348" t="e">
        <f>CONCATENATE(K3348,"_",#REF!,"_",B3348)</f>
        <v>#REF!</v>
      </c>
      <c r="K3348" t="str">
        <f>IF(C3348="Secretin_N, Secretin, TraK","T","N")</f>
        <v>N</v>
      </c>
      <c r="L3348" t="e">
        <f>VLOOKUP(E3348,'Uniprot taxonomy'!E:J,4,FALSE)</f>
        <v>#N/A</v>
      </c>
      <c r="M3348" t="str">
        <f>LEFT(VLOOKUP(B3348,'Uniprot taxonomy'!B:R,5,FALSE))</f>
        <v>A</v>
      </c>
      <c r="N3348" t="str">
        <f>VLOOKUP(B3348,'Uniprot taxonomy'!B:R,5,FALSE)</f>
        <v>Alphaproteobacteria</v>
      </c>
      <c r="O3348" t="str">
        <f>VLOOKUP(B3348,'Uniprot taxonomy'!B:R,6,FALSE)</f>
        <v>SAR11cluster</v>
      </c>
      <c r="P3348" t="str">
        <f>VLOOKUP(B3348,'Uniprot taxonomy'!B:R,7,FALSE)</f>
        <v>CandidatusPelagibacter.</v>
      </c>
      <c r="Q3348">
        <f>VLOOKUP(B3348,'Uniprot taxonomy'!B:R,8,FALSE)</f>
        <v>0</v>
      </c>
    </row>
    <row r="3349" spans="1:17" hidden="1" x14ac:dyDescent="0.25">
      <c r="A3349" t="s">
        <v>6561</v>
      </c>
      <c r="B3349" t="s">
        <v>6562</v>
      </c>
      <c r="C3349" t="e">
        <f>VLOOKUP('Домены Secretin_N'!B3349,'AC-Architecture'!A:C,3,FALSE)</f>
        <v>#N/A</v>
      </c>
      <c r="D3349">
        <v>674</v>
      </c>
      <c r="E3349" t="s">
        <v>3632</v>
      </c>
      <c r="F3349">
        <v>126</v>
      </c>
      <c r="G3349">
        <v>189</v>
      </c>
      <c r="H3349">
        <f t="shared" si="243"/>
        <v>63</v>
      </c>
      <c r="I3349" t="str">
        <f t="shared" si="244"/>
        <v>F2INB4_VIBCL/126-189</v>
      </c>
      <c r="K3349" t="e">
        <f>IF(C3349="Secretin_N, Secretin, TraK","T","N")</f>
        <v>#N/A</v>
      </c>
      <c r="L3349" t="e">
        <f>VLOOKUP(E3349,'Uniprot taxonomy'!E:J,4,FALSE)</f>
        <v>#N/A</v>
      </c>
      <c r="M3349" t="e">
        <f>LEFT(VLOOKUP(B3349,'Uniprot taxonomy'!B:R,5,FALSE))</f>
        <v>#N/A</v>
      </c>
      <c r="N3349" t="e">
        <f>VLOOKUP(B3349,'Uniprot taxonomy'!B:R,5,FALSE)</f>
        <v>#N/A</v>
      </c>
      <c r="O3349" t="e">
        <f>VLOOKUP(B3349,'Uniprot taxonomy'!B:R,6,FALSE)</f>
        <v>#N/A</v>
      </c>
      <c r="P3349" t="e">
        <f>VLOOKUP(B3349,'Uniprot taxonomy'!B:R,7,FALSE)</f>
        <v>#N/A</v>
      </c>
      <c r="Q3349" t="e">
        <f>VLOOKUP(B3349,'Uniprot taxonomy'!B:R,8,FALSE)</f>
        <v>#N/A</v>
      </c>
    </row>
    <row r="3350" spans="1:17" hidden="1" x14ac:dyDescent="0.25">
      <c r="A3350" t="s">
        <v>6561</v>
      </c>
      <c r="B3350" t="s">
        <v>6562</v>
      </c>
      <c r="C3350" t="e">
        <f>VLOOKUP('Домены Secretin_N'!B3350,'AC-Architecture'!A:C,3,FALSE)</f>
        <v>#N/A</v>
      </c>
      <c r="D3350">
        <v>674</v>
      </c>
      <c r="E3350" t="s">
        <v>3632</v>
      </c>
      <c r="F3350">
        <v>191</v>
      </c>
      <c r="G3350">
        <v>262</v>
      </c>
      <c r="H3350">
        <f t="shared" si="243"/>
        <v>71</v>
      </c>
      <c r="I3350" t="str">
        <f t="shared" si="244"/>
        <v>F2INB4_VIBCL/191-262</v>
      </c>
      <c r="K3350" t="e">
        <f>IF(C3350="Secretin_N, Secretin, TraK","T","N")</f>
        <v>#N/A</v>
      </c>
      <c r="L3350" t="e">
        <f>VLOOKUP(E3350,'Uniprot taxonomy'!E:J,4,FALSE)</f>
        <v>#N/A</v>
      </c>
      <c r="M3350" t="e">
        <f>LEFT(VLOOKUP(B3350,'Uniprot taxonomy'!B:R,5,FALSE))</f>
        <v>#N/A</v>
      </c>
      <c r="N3350" t="e">
        <f>VLOOKUP(B3350,'Uniprot taxonomy'!B:R,5,FALSE)</f>
        <v>#N/A</v>
      </c>
      <c r="O3350" t="e">
        <f>VLOOKUP(B3350,'Uniprot taxonomy'!B:R,6,FALSE)</f>
        <v>#N/A</v>
      </c>
      <c r="P3350" t="e">
        <f>VLOOKUP(B3350,'Uniprot taxonomy'!B:R,7,FALSE)</f>
        <v>#N/A</v>
      </c>
      <c r="Q3350" t="e">
        <f>VLOOKUP(B3350,'Uniprot taxonomy'!B:R,8,FALSE)</f>
        <v>#N/A</v>
      </c>
    </row>
    <row r="3351" spans="1:17" hidden="1" x14ac:dyDescent="0.25">
      <c r="A3351" t="s">
        <v>6561</v>
      </c>
      <c r="B3351" t="s">
        <v>6562</v>
      </c>
      <c r="C3351" t="e">
        <f>VLOOKUP('Домены Secretin_N'!B3351,'AC-Architecture'!A:C,3,FALSE)</f>
        <v>#N/A</v>
      </c>
      <c r="D3351">
        <v>674</v>
      </c>
      <c r="E3351" t="s">
        <v>3632</v>
      </c>
      <c r="F3351">
        <v>266</v>
      </c>
      <c r="G3351">
        <v>343</v>
      </c>
      <c r="H3351">
        <f t="shared" si="243"/>
        <v>77</v>
      </c>
      <c r="I3351" t="str">
        <f t="shared" si="244"/>
        <v>F2INB4_VIBCL/266-343</v>
      </c>
      <c r="K3351" t="e">
        <f>IF(C3351="Secretin_N, Secretin, TraK","T","N")</f>
        <v>#N/A</v>
      </c>
      <c r="L3351" t="e">
        <f>VLOOKUP(E3351,'Uniprot taxonomy'!E:J,4,FALSE)</f>
        <v>#N/A</v>
      </c>
      <c r="M3351" t="e">
        <f>LEFT(VLOOKUP(B3351,'Uniprot taxonomy'!B:R,5,FALSE))</f>
        <v>#N/A</v>
      </c>
      <c r="N3351" t="e">
        <f>VLOOKUP(B3351,'Uniprot taxonomy'!B:R,5,FALSE)</f>
        <v>#N/A</v>
      </c>
      <c r="O3351" t="e">
        <f>VLOOKUP(B3351,'Uniprot taxonomy'!B:R,6,FALSE)</f>
        <v>#N/A</v>
      </c>
      <c r="P3351" t="e">
        <f>VLOOKUP(B3351,'Uniprot taxonomy'!B:R,7,FALSE)</f>
        <v>#N/A</v>
      </c>
      <c r="Q3351" t="e">
        <f>VLOOKUP(B3351,'Uniprot taxonomy'!B:R,8,FALSE)</f>
        <v>#N/A</v>
      </c>
    </row>
    <row r="3352" spans="1:17" hidden="1" x14ac:dyDescent="0.25">
      <c r="A3352" t="s">
        <v>6563</v>
      </c>
      <c r="B3352" t="s">
        <v>6564</v>
      </c>
      <c r="C3352" t="e">
        <f>VLOOKUP('Домены Secretin_N'!B3352,'AC-Architecture'!A:C,3,FALSE)</f>
        <v>#N/A</v>
      </c>
      <c r="D3352">
        <v>571</v>
      </c>
      <c r="E3352" t="s">
        <v>3632</v>
      </c>
      <c r="F3352">
        <v>254</v>
      </c>
      <c r="G3352">
        <v>320</v>
      </c>
      <c r="H3352">
        <f t="shared" si="243"/>
        <v>66</v>
      </c>
      <c r="I3352" t="str">
        <f t="shared" si="244"/>
        <v>F2IRE2_VIBCL/254-320</v>
      </c>
      <c r="K3352" t="e">
        <f>IF(C3352="Secretin_N, Secretin, TraK","T","N")</f>
        <v>#N/A</v>
      </c>
      <c r="L3352" t="e">
        <f>VLOOKUP(E3352,'Uniprot taxonomy'!E:J,4,FALSE)</f>
        <v>#N/A</v>
      </c>
      <c r="M3352" t="e">
        <f>LEFT(VLOOKUP(B3352,'Uniprot taxonomy'!B:R,5,FALSE))</f>
        <v>#N/A</v>
      </c>
      <c r="N3352" t="e">
        <f>VLOOKUP(B3352,'Uniprot taxonomy'!B:R,5,FALSE)</f>
        <v>#N/A</v>
      </c>
      <c r="O3352" t="e">
        <f>VLOOKUP(B3352,'Uniprot taxonomy'!B:R,6,FALSE)</f>
        <v>#N/A</v>
      </c>
      <c r="P3352" t="e">
        <f>VLOOKUP(B3352,'Uniprot taxonomy'!B:R,7,FALSE)</f>
        <v>#N/A</v>
      </c>
      <c r="Q3352" t="e">
        <f>VLOOKUP(B3352,'Uniprot taxonomy'!B:R,8,FALSE)</f>
        <v>#N/A</v>
      </c>
    </row>
    <row r="3353" spans="1:17" x14ac:dyDescent="0.25">
      <c r="A3353" t="s">
        <v>894</v>
      </c>
      <c r="B3353" t="s">
        <v>2193</v>
      </c>
      <c r="C3353" t="str">
        <f>VLOOKUP('Домены Secretin_N'!B3353,'AC-Architecture'!A:C,3,FALSE)</f>
        <v>Secretin_N, Secretin</v>
      </c>
      <c r="D3353">
        <v>713</v>
      </c>
      <c r="E3353" t="s">
        <v>3632</v>
      </c>
      <c r="F3353">
        <v>195</v>
      </c>
      <c r="G3353">
        <v>328</v>
      </c>
      <c r="H3353">
        <f t="shared" si="243"/>
        <v>133</v>
      </c>
      <c r="I3353" t="str">
        <f t="shared" si="244"/>
        <v>F2JTC0_MARM1/195-328</v>
      </c>
      <c r="J3353" t="str">
        <f>CONCATENATE(K3353,"_",LEFT(O3353,3),"_",LEFT(Q3353,3),"_",B3353)</f>
        <v>N_Oce_0_F2JTC0</v>
      </c>
      <c r="K3353" t="str">
        <f>IF(C3353="Secretin_N, Secretin, TraK","T","N")</f>
        <v>N</v>
      </c>
      <c r="L3353" t="str">
        <f>VLOOKUP(B3353,'Uniprot taxonomy'!B:R,4,FALSE)</f>
        <v>Proteobacteria</v>
      </c>
      <c r="M3353" t="str">
        <f>LEFT(VLOOKUP(B3353,'Uniprot taxonomy'!B:R,5,FALSE))</f>
        <v>G</v>
      </c>
      <c r="N3353" t="str">
        <f>VLOOKUP(B3353,'Uniprot taxonomy'!B:R,5,FALSE)</f>
        <v>Gammaproteobacteria</v>
      </c>
      <c r="O3353" t="str">
        <f>VLOOKUP(B3353,'Uniprot taxonomy'!B:R,6,FALSE)</f>
        <v>Oceanospirillales</v>
      </c>
      <c r="P3353" t="str">
        <f>VLOOKUP(B3353,'Uniprot taxonomy'!B:R,7,FALSE)</f>
        <v>Marinomonas.</v>
      </c>
      <c r="Q3353">
        <f>VLOOKUP(B3353,'Uniprot taxonomy'!B:R,8,FALSE)</f>
        <v>0</v>
      </c>
    </row>
    <row r="3354" spans="1:17" hidden="1" x14ac:dyDescent="0.25">
      <c r="A3354" t="s">
        <v>6566</v>
      </c>
      <c r="B3354" t="s">
        <v>6567</v>
      </c>
      <c r="C3354" t="e">
        <f>VLOOKUP('Домены Secretin_N'!B3354,'AC-Architecture'!A:C,3,FALSE)</f>
        <v>#N/A</v>
      </c>
      <c r="D3354">
        <v>623</v>
      </c>
      <c r="E3354" t="s">
        <v>3632</v>
      </c>
      <c r="F3354">
        <v>121</v>
      </c>
      <c r="G3354">
        <v>181</v>
      </c>
      <c r="H3354">
        <f t="shared" si="243"/>
        <v>60</v>
      </c>
      <c r="I3354" t="str">
        <f t="shared" si="244"/>
        <v>F2K4U3_MARM1/121-181</v>
      </c>
      <c r="K3354" t="e">
        <f>IF(C3354="Secretin_N, Secretin, TraK","T","N")</f>
        <v>#N/A</v>
      </c>
      <c r="L3354" t="e">
        <f>VLOOKUP(E3354,'Uniprot taxonomy'!E:J,4,FALSE)</f>
        <v>#N/A</v>
      </c>
      <c r="M3354" t="e">
        <f>LEFT(VLOOKUP(B3354,'Uniprot taxonomy'!B:R,5,FALSE))</f>
        <v>#N/A</v>
      </c>
      <c r="N3354" t="e">
        <f>VLOOKUP(B3354,'Uniprot taxonomy'!B:R,5,FALSE)</f>
        <v>#N/A</v>
      </c>
      <c r="O3354" t="e">
        <f>VLOOKUP(B3354,'Uniprot taxonomy'!B:R,6,FALSE)</f>
        <v>#N/A</v>
      </c>
      <c r="P3354" t="e">
        <f>VLOOKUP(B3354,'Uniprot taxonomy'!B:R,7,FALSE)</f>
        <v>#N/A</v>
      </c>
      <c r="Q3354" t="e">
        <f>VLOOKUP(B3354,'Uniprot taxonomy'!B:R,8,FALSE)</f>
        <v>#N/A</v>
      </c>
    </row>
    <row r="3355" spans="1:17" hidden="1" x14ac:dyDescent="0.25">
      <c r="A3355" t="s">
        <v>6566</v>
      </c>
      <c r="B3355" t="s">
        <v>6567</v>
      </c>
      <c r="C3355" t="e">
        <f>VLOOKUP('Домены Secretin_N'!B3355,'AC-Architecture'!A:C,3,FALSE)</f>
        <v>#N/A</v>
      </c>
      <c r="D3355">
        <v>623</v>
      </c>
      <c r="E3355" t="s">
        <v>3632</v>
      </c>
      <c r="F3355">
        <v>184</v>
      </c>
      <c r="G3355">
        <v>258</v>
      </c>
      <c r="H3355">
        <f t="shared" si="243"/>
        <v>74</v>
      </c>
      <c r="I3355" t="str">
        <f t="shared" si="244"/>
        <v>F2K4U3_MARM1/184-258</v>
      </c>
      <c r="K3355" t="e">
        <f>IF(C3355="Secretin_N, Secretin, TraK","T","N")</f>
        <v>#N/A</v>
      </c>
      <c r="L3355" t="e">
        <f>VLOOKUP(E3355,'Uniprot taxonomy'!E:J,4,FALSE)</f>
        <v>#N/A</v>
      </c>
      <c r="M3355" t="e">
        <f>LEFT(VLOOKUP(B3355,'Uniprot taxonomy'!B:R,5,FALSE))</f>
        <v>#N/A</v>
      </c>
      <c r="N3355" t="e">
        <f>VLOOKUP(B3355,'Uniprot taxonomy'!B:R,5,FALSE)</f>
        <v>#N/A</v>
      </c>
      <c r="O3355" t="e">
        <f>VLOOKUP(B3355,'Uniprot taxonomy'!B:R,6,FALSE)</f>
        <v>#N/A</v>
      </c>
      <c r="P3355" t="e">
        <f>VLOOKUP(B3355,'Uniprot taxonomy'!B:R,7,FALSE)</f>
        <v>#N/A</v>
      </c>
      <c r="Q3355" t="e">
        <f>VLOOKUP(B3355,'Uniprot taxonomy'!B:R,8,FALSE)</f>
        <v>#N/A</v>
      </c>
    </row>
    <row r="3356" spans="1:17" hidden="1" x14ac:dyDescent="0.25">
      <c r="A3356" t="s">
        <v>6566</v>
      </c>
      <c r="B3356" t="s">
        <v>6567</v>
      </c>
      <c r="C3356" t="e">
        <f>VLOOKUP('Домены Secretin_N'!B3356,'AC-Architecture'!A:C,3,FALSE)</f>
        <v>#N/A</v>
      </c>
      <c r="D3356">
        <v>623</v>
      </c>
      <c r="E3356" t="s">
        <v>3632</v>
      </c>
      <c r="F3356">
        <v>262</v>
      </c>
      <c r="G3356">
        <v>334</v>
      </c>
      <c r="H3356">
        <f t="shared" si="243"/>
        <v>72</v>
      </c>
      <c r="I3356" t="str">
        <f t="shared" si="244"/>
        <v>F2K4U3_MARM1/262-334</v>
      </c>
      <c r="K3356" t="e">
        <f>IF(C3356="Secretin_N, Secretin, TraK","T","N")</f>
        <v>#N/A</v>
      </c>
      <c r="L3356" t="e">
        <f>VLOOKUP(E3356,'Uniprot taxonomy'!E:J,4,FALSE)</f>
        <v>#N/A</v>
      </c>
      <c r="M3356" t="e">
        <f>LEFT(VLOOKUP(B3356,'Uniprot taxonomy'!B:R,5,FALSE))</f>
        <v>#N/A</v>
      </c>
      <c r="N3356" t="e">
        <f>VLOOKUP(B3356,'Uniprot taxonomy'!B:R,5,FALSE)</f>
        <v>#N/A</v>
      </c>
      <c r="O3356" t="e">
        <f>VLOOKUP(B3356,'Uniprot taxonomy'!B:R,6,FALSE)</f>
        <v>#N/A</v>
      </c>
      <c r="P3356" t="e">
        <f>VLOOKUP(B3356,'Uniprot taxonomy'!B:R,7,FALSE)</f>
        <v>#N/A</v>
      </c>
      <c r="Q3356" t="e">
        <f>VLOOKUP(B3356,'Uniprot taxonomy'!B:R,8,FALSE)</f>
        <v>#N/A</v>
      </c>
    </row>
    <row r="3357" spans="1:17" x14ac:dyDescent="0.25">
      <c r="A3357" t="s">
        <v>895</v>
      </c>
      <c r="B3357" t="s">
        <v>2194</v>
      </c>
      <c r="C3357" t="str">
        <f>VLOOKUP('Домены Secretin_N'!B3357,'AC-Architecture'!A:C,3,FALSE)</f>
        <v>Secretin_N, Secretin</v>
      </c>
      <c r="D3357">
        <v>716</v>
      </c>
      <c r="E3357" t="s">
        <v>3632</v>
      </c>
      <c r="F3357">
        <v>201</v>
      </c>
      <c r="G3357">
        <v>335</v>
      </c>
      <c r="H3357">
        <f t="shared" si="243"/>
        <v>134</v>
      </c>
      <c r="I3357" t="str">
        <f t="shared" si="244"/>
        <v>F2K6F3_PSEBN/201-335</v>
      </c>
      <c r="J3357" t="str">
        <f>CONCATENATE(K3357,"_",LEFT(O3357,3),"_",LEFT(Q3357,3),"_",B3357)</f>
        <v>N_Pse_Pse_F2K6F3</v>
      </c>
      <c r="K3357" t="str">
        <f>IF(C3357="Secretin_N, Secretin, TraK","T","N")</f>
        <v>N</v>
      </c>
      <c r="L3357" t="str">
        <f>VLOOKUP(B3357,'Uniprot taxonomy'!B:R,4,FALSE)</f>
        <v>Proteobacteria</v>
      </c>
      <c r="M3357" t="str">
        <f>LEFT(VLOOKUP(B3357,'Uniprot taxonomy'!B:R,5,FALSE))</f>
        <v>G</v>
      </c>
      <c r="N3357" t="str">
        <f>VLOOKUP(B3357,'Uniprot taxonomy'!B:R,5,FALSE)</f>
        <v>Gammaproteobacteria</v>
      </c>
      <c r="O3357" t="str">
        <f>VLOOKUP(B3357,'Uniprot taxonomy'!B:R,6,FALSE)</f>
        <v>Pseudomonadales</v>
      </c>
      <c r="P3357" t="str">
        <f>VLOOKUP(B3357,'Uniprot taxonomy'!B:R,7,FALSE)</f>
        <v>Pseudomonadaceae</v>
      </c>
      <c r="Q3357" t="str">
        <f>VLOOKUP(B3357,'Uniprot taxonomy'!B:R,8,FALSE)</f>
        <v>Pseudomonas</v>
      </c>
    </row>
    <row r="3358" spans="1:17" hidden="1" x14ac:dyDescent="0.25">
      <c r="A3358" t="s">
        <v>6568</v>
      </c>
      <c r="B3358" t="s">
        <v>6569</v>
      </c>
      <c r="C3358" t="e">
        <f>VLOOKUP('Домены Secretin_N'!B3358,'AC-Architecture'!A:C,3,FALSE)</f>
        <v>#N/A</v>
      </c>
      <c r="D3358">
        <v>696</v>
      </c>
      <c r="E3358" t="s">
        <v>3632</v>
      </c>
      <c r="F3358">
        <v>378</v>
      </c>
      <c r="G3358">
        <v>445</v>
      </c>
      <c r="H3358">
        <f t="shared" si="243"/>
        <v>67</v>
      </c>
      <c r="I3358" t="str">
        <f t="shared" si="244"/>
        <v>F2KDE9_PSEBN/378-445</v>
      </c>
      <c r="K3358" t="e">
        <f>IF(C3358="Secretin_N, Secretin, TraK","T","N")</f>
        <v>#N/A</v>
      </c>
      <c r="L3358" t="e">
        <f>VLOOKUP(E3358,'Uniprot taxonomy'!E:J,4,FALSE)</f>
        <v>#N/A</v>
      </c>
      <c r="M3358" t="e">
        <f>LEFT(VLOOKUP(B3358,'Uniprot taxonomy'!B:R,5,FALSE))</f>
        <v>#N/A</v>
      </c>
      <c r="N3358" t="e">
        <f>VLOOKUP(B3358,'Uniprot taxonomy'!B:R,5,FALSE)</f>
        <v>#N/A</v>
      </c>
      <c r="O3358" t="e">
        <f>VLOOKUP(B3358,'Uniprot taxonomy'!B:R,6,FALSE)</f>
        <v>#N/A</v>
      </c>
      <c r="P3358" t="e">
        <f>VLOOKUP(B3358,'Uniprot taxonomy'!B:R,7,FALSE)</f>
        <v>#N/A</v>
      </c>
      <c r="Q3358" t="e">
        <f>VLOOKUP(B3358,'Uniprot taxonomy'!B:R,8,FALSE)</f>
        <v>#N/A</v>
      </c>
    </row>
    <row r="3359" spans="1:17" hidden="1" x14ac:dyDescent="0.25">
      <c r="A3359" t="s">
        <v>6570</v>
      </c>
      <c r="B3359" t="s">
        <v>6571</v>
      </c>
      <c r="C3359" t="e">
        <f>VLOOKUP('Домены Secretin_N'!B3359,'AC-Architecture'!A:C,3,FALSE)</f>
        <v>#N/A</v>
      </c>
      <c r="D3359">
        <v>786</v>
      </c>
      <c r="E3359" t="s">
        <v>3632</v>
      </c>
      <c r="F3359">
        <v>196</v>
      </c>
      <c r="G3359">
        <v>257</v>
      </c>
      <c r="H3359">
        <f t="shared" si="243"/>
        <v>61</v>
      </c>
      <c r="I3359" t="str">
        <f t="shared" si="244"/>
        <v>F2KI22_PSEBN/196-257</v>
      </c>
      <c r="K3359" t="e">
        <f>IF(C3359="Secretin_N, Secretin, TraK","T","N")</f>
        <v>#N/A</v>
      </c>
      <c r="L3359" t="e">
        <f>VLOOKUP(E3359,'Uniprot taxonomy'!E:J,4,FALSE)</f>
        <v>#N/A</v>
      </c>
      <c r="M3359" t="e">
        <f>LEFT(VLOOKUP(B3359,'Uniprot taxonomy'!B:R,5,FALSE))</f>
        <v>#N/A</v>
      </c>
      <c r="N3359" t="e">
        <f>VLOOKUP(B3359,'Uniprot taxonomy'!B:R,5,FALSE)</f>
        <v>#N/A</v>
      </c>
      <c r="O3359" t="e">
        <f>VLOOKUP(B3359,'Uniprot taxonomy'!B:R,6,FALSE)</f>
        <v>#N/A</v>
      </c>
      <c r="P3359" t="e">
        <f>VLOOKUP(B3359,'Uniprot taxonomy'!B:R,7,FALSE)</f>
        <v>#N/A</v>
      </c>
      <c r="Q3359" t="e">
        <f>VLOOKUP(B3359,'Uniprot taxonomy'!B:R,8,FALSE)</f>
        <v>#N/A</v>
      </c>
    </row>
    <row r="3360" spans="1:17" hidden="1" x14ac:dyDescent="0.25">
      <c r="A3360" t="s">
        <v>6570</v>
      </c>
      <c r="B3360" t="s">
        <v>6571</v>
      </c>
      <c r="C3360" t="e">
        <f>VLOOKUP('Домены Secretin_N'!B3360,'AC-Architecture'!A:C,3,FALSE)</f>
        <v>#N/A</v>
      </c>
      <c r="D3360">
        <v>786</v>
      </c>
      <c r="E3360" t="s">
        <v>3632</v>
      </c>
      <c r="F3360">
        <v>259</v>
      </c>
      <c r="G3360">
        <v>328</v>
      </c>
      <c r="H3360">
        <f t="shared" si="243"/>
        <v>69</v>
      </c>
      <c r="I3360" t="str">
        <f t="shared" si="244"/>
        <v>F2KI22_PSEBN/259-328</v>
      </c>
      <c r="K3360" t="e">
        <f>IF(C3360="Secretin_N, Secretin, TraK","T","N")</f>
        <v>#N/A</v>
      </c>
      <c r="L3360" t="e">
        <f>VLOOKUP(E3360,'Uniprot taxonomy'!E:J,4,FALSE)</f>
        <v>#N/A</v>
      </c>
      <c r="M3360" t="e">
        <f>LEFT(VLOOKUP(B3360,'Uniprot taxonomy'!B:R,5,FALSE))</f>
        <v>#N/A</v>
      </c>
      <c r="N3360" t="e">
        <f>VLOOKUP(B3360,'Uniprot taxonomy'!B:R,5,FALSE)</f>
        <v>#N/A</v>
      </c>
      <c r="O3360" t="e">
        <f>VLOOKUP(B3360,'Uniprot taxonomy'!B:R,6,FALSE)</f>
        <v>#N/A</v>
      </c>
      <c r="P3360" t="e">
        <f>VLOOKUP(B3360,'Uniprot taxonomy'!B:R,7,FALSE)</f>
        <v>#N/A</v>
      </c>
      <c r="Q3360" t="e">
        <f>VLOOKUP(B3360,'Uniprot taxonomy'!B:R,8,FALSE)</f>
        <v>#N/A</v>
      </c>
    </row>
    <row r="3361" spans="1:17" hidden="1" x14ac:dyDescent="0.25">
      <c r="A3361" t="s">
        <v>6570</v>
      </c>
      <c r="B3361" t="s">
        <v>6571</v>
      </c>
      <c r="C3361" t="e">
        <f>VLOOKUP('Домены Secretin_N'!B3361,'AC-Architecture'!A:C,3,FALSE)</f>
        <v>#N/A</v>
      </c>
      <c r="D3361">
        <v>786</v>
      </c>
      <c r="E3361" t="s">
        <v>3632</v>
      </c>
      <c r="F3361">
        <v>332</v>
      </c>
      <c r="G3361">
        <v>465</v>
      </c>
      <c r="H3361">
        <f t="shared" si="243"/>
        <v>133</v>
      </c>
      <c r="I3361" t="str">
        <f t="shared" si="244"/>
        <v>F2KI22_PSEBN/332-465</v>
      </c>
      <c r="K3361" t="e">
        <f>IF(C3361="Secretin_N, Secretin, TraK","T","N")</f>
        <v>#N/A</v>
      </c>
      <c r="L3361" t="e">
        <f>VLOOKUP(E3361,'Uniprot taxonomy'!E:J,4,FALSE)</f>
        <v>#N/A</v>
      </c>
      <c r="M3361" t="e">
        <f>LEFT(VLOOKUP(B3361,'Uniprot taxonomy'!B:R,5,FALSE))</f>
        <v>#N/A</v>
      </c>
      <c r="N3361" t="e">
        <f>VLOOKUP(B3361,'Uniprot taxonomy'!B:R,5,FALSE)</f>
        <v>#N/A</v>
      </c>
      <c r="O3361" t="e">
        <f>VLOOKUP(B3361,'Uniprot taxonomy'!B:R,6,FALSE)</f>
        <v>#N/A</v>
      </c>
      <c r="P3361" t="e">
        <f>VLOOKUP(B3361,'Uniprot taxonomy'!B:R,7,FALSE)</f>
        <v>#N/A</v>
      </c>
      <c r="Q3361" t="e">
        <f>VLOOKUP(B3361,'Uniprot taxonomy'!B:R,8,FALSE)</f>
        <v>#N/A</v>
      </c>
    </row>
    <row r="3362" spans="1:17" x14ac:dyDescent="0.25">
      <c r="A3362" t="s">
        <v>896</v>
      </c>
      <c r="B3362" t="s">
        <v>2195</v>
      </c>
      <c r="C3362" t="str">
        <f>VLOOKUP('Домены Secretin_N'!B3362,'AC-Architecture'!A:C,3,FALSE)</f>
        <v>Secretin_N, Secretin</v>
      </c>
      <c r="D3362">
        <v>253</v>
      </c>
      <c r="E3362" t="s">
        <v>3632</v>
      </c>
      <c r="F3362">
        <v>22</v>
      </c>
      <c r="G3362">
        <v>81</v>
      </c>
      <c r="H3362">
        <f t="shared" si="243"/>
        <v>59</v>
      </c>
      <c r="I3362" t="str">
        <f t="shared" si="244"/>
        <v>F2KIP2_PSEBN/22-81</v>
      </c>
      <c r="J3362" t="str">
        <f>CONCATENATE(K3362,"_",LEFT(O3362,3),"_",LEFT(Q3362,3),"_",B3362)</f>
        <v>N_Pse_Pse_F2KIP2</v>
      </c>
      <c r="K3362" t="str">
        <f>IF(C3362="Secretin_N, Secretin, TraK","T","N")</f>
        <v>N</v>
      </c>
      <c r="L3362" t="str">
        <f>VLOOKUP(B3362,'Uniprot taxonomy'!B:R,4,FALSE)</f>
        <v>Proteobacteria</v>
      </c>
      <c r="M3362" t="str">
        <f>LEFT(VLOOKUP(B3362,'Uniprot taxonomy'!B:R,5,FALSE))</f>
        <v>G</v>
      </c>
      <c r="N3362" t="str">
        <f>VLOOKUP(B3362,'Uniprot taxonomy'!B:R,5,FALSE)</f>
        <v>Gammaproteobacteria</v>
      </c>
      <c r="O3362" t="str">
        <f>VLOOKUP(B3362,'Uniprot taxonomy'!B:R,6,FALSE)</f>
        <v>Pseudomonadales</v>
      </c>
      <c r="P3362" t="str">
        <f>VLOOKUP(B3362,'Uniprot taxonomy'!B:R,7,FALSE)</f>
        <v>Pseudomonadaceae</v>
      </c>
      <c r="Q3362" t="str">
        <f>VLOOKUP(B3362,'Uniprot taxonomy'!B:R,8,FALSE)</f>
        <v>Pseudomonas</v>
      </c>
    </row>
    <row r="3363" spans="1:17" hidden="1" x14ac:dyDescent="0.25">
      <c r="A3363" t="s">
        <v>6572</v>
      </c>
      <c r="B3363" t="s">
        <v>6573</v>
      </c>
      <c r="C3363" t="e">
        <f>VLOOKUP('Домены Secretin_N'!B3363,'AC-Architecture'!A:C,3,FALSE)</f>
        <v>#N/A</v>
      </c>
      <c r="D3363">
        <v>787</v>
      </c>
      <c r="E3363" t="s">
        <v>3632</v>
      </c>
      <c r="F3363">
        <v>124</v>
      </c>
      <c r="G3363">
        <v>184</v>
      </c>
      <c r="H3363">
        <f t="shared" si="243"/>
        <v>60</v>
      </c>
      <c r="I3363" t="str">
        <f t="shared" si="244"/>
        <v>F2LH25_BURGS/124-184</v>
      </c>
      <c r="K3363" t="e">
        <f>IF(C3363="Secretin_N, Secretin, TraK","T","N")</f>
        <v>#N/A</v>
      </c>
      <c r="L3363" t="e">
        <f>VLOOKUP(E3363,'Uniprot taxonomy'!E:J,4,FALSE)</f>
        <v>#N/A</v>
      </c>
      <c r="M3363" t="e">
        <f>LEFT(VLOOKUP(B3363,'Uniprot taxonomy'!B:R,5,FALSE))</f>
        <v>#N/A</v>
      </c>
      <c r="N3363" t="e">
        <f>VLOOKUP(B3363,'Uniprot taxonomy'!B:R,5,FALSE)</f>
        <v>#N/A</v>
      </c>
      <c r="O3363" t="e">
        <f>VLOOKUP(B3363,'Uniprot taxonomy'!B:R,6,FALSE)</f>
        <v>#N/A</v>
      </c>
      <c r="P3363" t="e">
        <f>VLOOKUP(B3363,'Uniprot taxonomy'!B:R,7,FALSE)</f>
        <v>#N/A</v>
      </c>
      <c r="Q3363" t="e">
        <f>VLOOKUP(B3363,'Uniprot taxonomy'!B:R,8,FALSE)</f>
        <v>#N/A</v>
      </c>
    </row>
    <row r="3364" spans="1:17" hidden="1" x14ac:dyDescent="0.25">
      <c r="A3364" t="s">
        <v>6572</v>
      </c>
      <c r="B3364" t="s">
        <v>6573</v>
      </c>
      <c r="C3364" t="e">
        <f>VLOOKUP('Домены Secretin_N'!B3364,'AC-Architecture'!A:C,3,FALSE)</f>
        <v>#N/A</v>
      </c>
      <c r="D3364">
        <v>787</v>
      </c>
      <c r="E3364" t="s">
        <v>3632</v>
      </c>
      <c r="F3364">
        <v>187</v>
      </c>
      <c r="G3364">
        <v>259</v>
      </c>
      <c r="H3364">
        <f t="shared" si="243"/>
        <v>72</v>
      </c>
      <c r="I3364" t="str">
        <f t="shared" si="244"/>
        <v>F2LH25_BURGS/187-259</v>
      </c>
      <c r="K3364" t="e">
        <f>IF(C3364="Secretin_N, Secretin, TraK","T","N")</f>
        <v>#N/A</v>
      </c>
      <c r="L3364" t="e">
        <f>VLOOKUP(E3364,'Uniprot taxonomy'!E:J,4,FALSE)</f>
        <v>#N/A</v>
      </c>
      <c r="M3364" t="e">
        <f>LEFT(VLOOKUP(B3364,'Uniprot taxonomy'!B:R,5,FALSE))</f>
        <v>#N/A</v>
      </c>
      <c r="N3364" t="e">
        <f>VLOOKUP(B3364,'Uniprot taxonomy'!B:R,5,FALSE)</f>
        <v>#N/A</v>
      </c>
      <c r="O3364" t="e">
        <f>VLOOKUP(B3364,'Uniprot taxonomy'!B:R,6,FALSE)</f>
        <v>#N/A</v>
      </c>
      <c r="P3364" t="e">
        <f>VLOOKUP(B3364,'Uniprot taxonomy'!B:R,7,FALSE)</f>
        <v>#N/A</v>
      </c>
      <c r="Q3364" t="e">
        <f>VLOOKUP(B3364,'Uniprot taxonomy'!B:R,8,FALSE)</f>
        <v>#N/A</v>
      </c>
    </row>
    <row r="3365" spans="1:17" hidden="1" x14ac:dyDescent="0.25">
      <c r="A3365" t="s">
        <v>6572</v>
      </c>
      <c r="B3365" t="s">
        <v>6573</v>
      </c>
      <c r="C3365" t="e">
        <f>VLOOKUP('Домены Secretin_N'!B3365,'AC-Architecture'!A:C,3,FALSE)</f>
        <v>#N/A</v>
      </c>
      <c r="D3365">
        <v>787</v>
      </c>
      <c r="E3365" t="s">
        <v>3632</v>
      </c>
      <c r="F3365">
        <v>263</v>
      </c>
      <c r="G3365">
        <v>403</v>
      </c>
      <c r="H3365">
        <f t="shared" si="243"/>
        <v>140</v>
      </c>
      <c r="I3365" t="str">
        <f t="shared" si="244"/>
        <v>F2LH25_BURGS/263-403</v>
      </c>
      <c r="K3365" t="e">
        <f>IF(C3365="Secretin_N, Secretin, TraK","T","N")</f>
        <v>#N/A</v>
      </c>
      <c r="L3365" t="e">
        <f>VLOOKUP(E3365,'Uniprot taxonomy'!E:J,4,FALSE)</f>
        <v>#N/A</v>
      </c>
      <c r="M3365" t="e">
        <f>LEFT(VLOOKUP(B3365,'Uniprot taxonomy'!B:R,5,FALSE))</f>
        <v>#N/A</v>
      </c>
      <c r="N3365" t="e">
        <f>VLOOKUP(B3365,'Uniprot taxonomy'!B:R,5,FALSE)</f>
        <v>#N/A</v>
      </c>
      <c r="O3365" t="e">
        <f>VLOOKUP(B3365,'Uniprot taxonomy'!B:R,6,FALSE)</f>
        <v>#N/A</v>
      </c>
      <c r="P3365" t="e">
        <f>VLOOKUP(B3365,'Uniprot taxonomy'!B:R,7,FALSE)</f>
        <v>#N/A</v>
      </c>
      <c r="Q3365" t="e">
        <f>VLOOKUP(B3365,'Uniprot taxonomy'!B:R,8,FALSE)</f>
        <v>#N/A</v>
      </c>
    </row>
    <row r="3366" spans="1:17" hidden="1" x14ac:dyDescent="0.25">
      <c r="A3366" t="s">
        <v>6574</v>
      </c>
      <c r="B3366" t="s">
        <v>6575</v>
      </c>
      <c r="C3366" t="e">
        <f>VLOOKUP('Домены Secretin_N'!B3366,'AC-Architecture'!A:C,3,FALSE)</f>
        <v>#N/A</v>
      </c>
      <c r="D3366">
        <v>847</v>
      </c>
      <c r="E3366" t="s">
        <v>3632</v>
      </c>
      <c r="F3366">
        <v>285</v>
      </c>
      <c r="G3366">
        <v>345</v>
      </c>
      <c r="H3366">
        <f t="shared" si="243"/>
        <v>60</v>
      </c>
      <c r="I3366" t="str">
        <f t="shared" si="244"/>
        <v>F2LHD5_BURGS/285-345</v>
      </c>
      <c r="K3366" t="e">
        <f>IF(C3366="Secretin_N, Secretin, TraK","T","N")</f>
        <v>#N/A</v>
      </c>
      <c r="L3366" t="e">
        <f>VLOOKUP(E3366,'Uniprot taxonomy'!E:J,4,FALSE)</f>
        <v>#N/A</v>
      </c>
      <c r="M3366" t="e">
        <f>LEFT(VLOOKUP(B3366,'Uniprot taxonomy'!B:R,5,FALSE))</f>
        <v>#N/A</v>
      </c>
      <c r="N3366" t="e">
        <f>VLOOKUP(B3366,'Uniprot taxonomy'!B:R,5,FALSE)</f>
        <v>#N/A</v>
      </c>
      <c r="O3366" t="e">
        <f>VLOOKUP(B3366,'Uniprot taxonomy'!B:R,6,FALSE)</f>
        <v>#N/A</v>
      </c>
      <c r="P3366" t="e">
        <f>VLOOKUP(B3366,'Uniprot taxonomy'!B:R,7,FALSE)</f>
        <v>#N/A</v>
      </c>
      <c r="Q3366" t="e">
        <f>VLOOKUP(B3366,'Uniprot taxonomy'!B:R,8,FALSE)</f>
        <v>#N/A</v>
      </c>
    </row>
    <row r="3367" spans="1:17" hidden="1" x14ac:dyDescent="0.25">
      <c r="A3367" t="s">
        <v>6576</v>
      </c>
      <c r="B3367" t="s">
        <v>6577</v>
      </c>
      <c r="C3367" t="e">
        <f>VLOOKUP('Домены Secretin_N'!B3367,'AC-Architecture'!A:C,3,FALSE)</f>
        <v>#N/A</v>
      </c>
      <c r="D3367">
        <v>658</v>
      </c>
      <c r="E3367" t="s">
        <v>3632</v>
      </c>
      <c r="F3367">
        <v>270</v>
      </c>
      <c r="G3367">
        <v>337</v>
      </c>
      <c r="H3367">
        <f t="shared" si="243"/>
        <v>67</v>
      </c>
      <c r="I3367" t="str">
        <f t="shared" si="244"/>
        <v>F2LHW4_BURGS/270-337</v>
      </c>
      <c r="K3367" t="e">
        <f>IF(C3367="Secretin_N, Secretin, TraK","T","N")</f>
        <v>#N/A</v>
      </c>
      <c r="L3367" t="e">
        <f>VLOOKUP(E3367,'Uniprot taxonomy'!E:J,4,FALSE)</f>
        <v>#N/A</v>
      </c>
      <c r="M3367" t="e">
        <f>LEFT(VLOOKUP(B3367,'Uniprot taxonomy'!B:R,5,FALSE))</f>
        <v>#N/A</v>
      </c>
      <c r="N3367" t="e">
        <f>VLOOKUP(B3367,'Uniprot taxonomy'!B:R,5,FALSE)</f>
        <v>#N/A</v>
      </c>
      <c r="O3367" t="e">
        <f>VLOOKUP(B3367,'Uniprot taxonomy'!B:R,6,FALSE)</f>
        <v>#N/A</v>
      </c>
      <c r="P3367" t="e">
        <f>VLOOKUP(B3367,'Uniprot taxonomy'!B:R,7,FALSE)</f>
        <v>#N/A</v>
      </c>
      <c r="Q3367" t="e">
        <f>VLOOKUP(B3367,'Uniprot taxonomy'!B:R,8,FALSE)</f>
        <v>#N/A</v>
      </c>
    </row>
    <row r="3368" spans="1:17" hidden="1" x14ac:dyDescent="0.25">
      <c r="A3368" t="s">
        <v>6578</v>
      </c>
      <c r="B3368" t="s">
        <v>6579</v>
      </c>
      <c r="C3368" t="e">
        <f>VLOOKUP('Домены Secretin_N'!B3368,'AC-Architecture'!A:C,3,FALSE)</f>
        <v>#N/A</v>
      </c>
      <c r="D3368">
        <v>596</v>
      </c>
      <c r="E3368" t="s">
        <v>3632</v>
      </c>
      <c r="F3368">
        <v>110</v>
      </c>
      <c r="G3368">
        <v>173</v>
      </c>
      <c r="H3368">
        <f t="shared" si="243"/>
        <v>63</v>
      </c>
      <c r="I3368" t="str">
        <f t="shared" si="244"/>
        <v>F2LI97_BURGS/110-173</v>
      </c>
      <c r="K3368" t="e">
        <f>IF(C3368="Secretin_N, Secretin, TraK","T","N")</f>
        <v>#N/A</v>
      </c>
      <c r="L3368" t="e">
        <f>VLOOKUP(E3368,'Uniprot taxonomy'!E:J,4,FALSE)</f>
        <v>#N/A</v>
      </c>
      <c r="M3368" t="e">
        <f>LEFT(VLOOKUP(B3368,'Uniprot taxonomy'!B:R,5,FALSE))</f>
        <v>#N/A</v>
      </c>
      <c r="N3368" t="e">
        <f>VLOOKUP(B3368,'Uniprot taxonomy'!B:R,5,FALSE)</f>
        <v>#N/A</v>
      </c>
      <c r="O3368" t="e">
        <f>VLOOKUP(B3368,'Uniprot taxonomy'!B:R,6,FALSE)</f>
        <v>#N/A</v>
      </c>
      <c r="P3368" t="e">
        <f>VLOOKUP(B3368,'Uniprot taxonomy'!B:R,7,FALSE)</f>
        <v>#N/A</v>
      </c>
      <c r="Q3368" t="e">
        <f>VLOOKUP(B3368,'Uniprot taxonomy'!B:R,8,FALSE)</f>
        <v>#N/A</v>
      </c>
    </row>
    <row r="3369" spans="1:17" hidden="1" x14ac:dyDescent="0.25">
      <c r="A3369" t="s">
        <v>6578</v>
      </c>
      <c r="B3369" t="s">
        <v>6579</v>
      </c>
      <c r="C3369" t="e">
        <f>VLOOKUP('Домены Secretin_N'!B3369,'AC-Architecture'!A:C,3,FALSE)</f>
        <v>#N/A</v>
      </c>
      <c r="D3369">
        <v>596</v>
      </c>
      <c r="E3369" t="s">
        <v>3632</v>
      </c>
      <c r="F3369">
        <v>179</v>
      </c>
      <c r="G3369">
        <v>344</v>
      </c>
      <c r="H3369">
        <f t="shared" si="243"/>
        <v>165</v>
      </c>
      <c r="I3369" t="str">
        <f t="shared" si="244"/>
        <v>F2LI97_BURGS/179-344</v>
      </c>
      <c r="K3369" t="e">
        <f>IF(C3369="Secretin_N, Secretin, TraK","T","N")</f>
        <v>#N/A</v>
      </c>
      <c r="L3369" t="e">
        <f>VLOOKUP(E3369,'Uniprot taxonomy'!E:J,4,FALSE)</f>
        <v>#N/A</v>
      </c>
      <c r="M3369" t="e">
        <f>LEFT(VLOOKUP(B3369,'Uniprot taxonomy'!B:R,5,FALSE))</f>
        <v>#N/A</v>
      </c>
      <c r="N3369" t="e">
        <f>VLOOKUP(B3369,'Uniprot taxonomy'!B:R,5,FALSE)</f>
        <v>#N/A</v>
      </c>
      <c r="O3369" t="e">
        <f>VLOOKUP(B3369,'Uniprot taxonomy'!B:R,6,FALSE)</f>
        <v>#N/A</v>
      </c>
      <c r="P3369" t="e">
        <f>VLOOKUP(B3369,'Uniprot taxonomy'!B:R,7,FALSE)</f>
        <v>#N/A</v>
      </c>
      <c r="Q3369" t="e">
        <f>VLOOKUP(B3369,'Uniprot taxonomy'!B:R,8,FALSE)</f>
        <v>#N/A</v>
      </c>
    </row>
    <row r="3370" spans="1:17" hidden="1" x14ac:dyDescent="0.25">
      <c r="A3370" t="s">
        <v>897</v>
      </c>
      <c r="B3370" t="s">
        <v>2196</v>
      </c>
      <c r="C3370" t="str">
        <f>VLOOKUP('Домены Secretin_N'!B3370,'AC-Architecture'!A:C,3,FALSE)</f>
        <v>Secretin_N, Secretin</v>
      </c>
      <c r="D3370">
        <v>697</v>
      </c>
      <c r="E3370" t="s">
        <v>3632</v>
      </c>
      <c r="F3370">
        <v>265</v>
      </c>
      <c r="G3370">
        <v>325</v>
      </c>
      <c r="H3370">
        <f t="shared" si="243"/>
        <v>60</v>
      </c>
      <c r="I3370" t="str">
        <f t="shared" si="244"/>
        <v>F2LL56_BURGS/265-325</v>
      </c>
      <c r="J3370" t="e">
        <f>CONCATENATE(K3370,"_",#REF!,"_",B3370)</f>
        <v>#REF!</v>
      </c>
      <c r="K3370" t="str">
        <f>IF(C3370="Secretin_N, Secretin, TraK","T","N")</f>
        <v>N</v>
      </c>
      <c r="L3370" t="e">
        <f>VLOOKUP(E3370,'Uniprot taxonomy'!E:J,4,FALSE)</f>
        <v>#N/A</v>
      </c>
      <c r="M3370" t="str">
        <f>LEFT(VLOOKUP(B3370,'Uniprot taxonomy'!B:R,5,FALSE))</f>
        <v>B</v>
      </c>
      <c r="N3370" t="str">
        <f>VLOOKUP(B3370,'Uniprot taxonomy'!B:R,5,FALSE)</f>
        <v>Betaproteobacteria</v>
      </c>
      <c r="O3370" t="str">
        <f>VLOOKUP(B3370,'Uniprot taxonomy'!B:R,6,FALSE)</f>
        <v>Burkholderiales</v>
      </c>
      <c r="P3370" t="str">
        <f>VLOOKUP(B3370,'Uniprot taxonomy'!B:R,7,FALSE)</f>
        <v>Burkholderiaceae</v>
      </c>
      <c r="Q3370" t="str">
        <f>VLOOKUP(B3370,'Uniprot taxonomy'!B:R,8,FALSE)</f>
        <v>Burkholderia</v>
      </c>
    </row>
    <row r="3371" spans="1:17" hidden="1" x14ac:dyDescent="0.25">
      <c r="A3371" t="s">
        <v>6580</v>
      </c>
      <c r="B3371" t="s">
        <v>6581</v>
      </c>
      <c r="C3371" t="e">
        <f>VLOOKUP('Домены Secretin_N'!B3371,'AC-Architecture'!A:C,3,FALSE)</f>
        <v>#N/A</v>
      </c>
      <c r="D3371">
        <v>704</v>
      </c>
      <c r="E3371" t="s">
        <v>3632</v>
      </c>
      <c r="F3371">
        <v>379</v>
      </c>
      <c r="G3371">
        <v>446</v>
      </c>
      <c r="H3371">
        <f t="shared" si="243"/>
        <v>67</v>
      </c>
      <c r="I3371" t="str">
        <f t="shared" si="244"/>
        <v>F2LWW3_HIPMA/379-446</v>
      </c>
      <c r="K3371" t="e">
        <f>IF(C3371="Secretin_N, Secretin, TraK","T","N")</f>
        <v>#N/A</v>
      </c>
      <c r="L3371" t="e">
        <f>VLOOKUP(E3371,'Uniprot taxonomy'!E:J,4,FALSE)</f>
        <v>#N/A</v>
      </c>
      <c r="M3371" t="e">
        <f>LEFT(VLOOKUP(B3371,'Uniprot taxonomy'!B:R,5,FALSE))</f>
        <v>#N/A</v>
      </c>
      <c r="N3371" t="e">
        <f>VLOOKUP(B3371,'Uniprot taxonomy'!B:R,5,FALSE)</f>
        <v>#N/A</v>
      </c>
      <c r="O3371" t="e">
        <f>VLOOKUP(B3371,'Uniprot taxonomy'!B:R,6,FALSE)</f>
        <v>#N/A</v>
      </c>
      <c r="P3371" t="e">
        <f>VLOOKUP(B3371,'Uniprot taxonomy'!B:R,7,FALSE)</f>
        <v>#N/A</v>
      </c>
      <c r="Q3371" t="e">
        <f>VLOOKUP(B3371,'Uniprot taxonomy'!B:R,8,FALSE)</f>
        <v>#N/A</v>
      </c>
    </row>
    <row r="3372" spans="1:17" hidden="1" x14ac:dyDescent="0.25">
      <c r="A3372" t="s">
        <v>6582</v>
      </c>
      <c r="B3372" t="s">
        <v>6583</v>
      </c>
      <c r="C3372" t="e">
        <f>VLOOKUP('Домены Secretin_N'!B3372,'AC-Architecture'!A:C,3,FALSE)</f>
        <v>#N/A</v>
      </c>
      <c r="D3372">
        <v>706</v>
      </c>
      <c r="E3372" t="s">
        <v>3632</v>
      </c>
      <c r="F3372">
        <v>374</v>
      </c>
      <c r="G3372">
        <v>441</v>
      </c>
      <c r="H3372">
        <f t="shared" si="243"/>
        <v>67</v>
      </c>
      <c r="I3372" t="str">
        <f t="shared" si="244"/>
        <v>F2MY15_PSEU6/374-441</v>
      </c>
      <c r="K3372" t="e">
        <f>IF(C3372="Secretin_N, Secretin, TraK","T","N")</f>
        <v>#N/A</v>
      </c>
      <c r="L3372" t="e">
        <f>VLOOKUP(E3372,'Uniprot taxonomy'!E:J,4,FALSE)</f>
        <v>#N/A</v>
      </c>
      <c r="M3372" t="e">
        <f>LEFT(VLOOKUP(B3372,'Uniprot taxonomy'!B:R,5,FALSE))</f>
        <v>#N/A</v>
      </c>
      <c r="N3372" t="e">
        <f>VLOOKUP(B3372,'Uniprot taxonomy'!B:R,5,FALSE)</f>
        <v>#N/A</v>
      </c>
      <c r="O3372" t="e">
        <f>VLOOKUP(B3372,'Uniprot taxonomy'!B:R,6,FALSE)</f>
        <v>#N/A</v>
      </c>
      <c r="P3372" t="e">
        <f>VLOOKUP(B3372,'Uniprot taxonomy'!B:R,7,FALSE)</f>
        <v>#N/A</v>
      </c>
      <c r="Q3372" t="e">
        <f>VLOOKUP(B3372,'Uniprot taxonomy'!B:R,8,FALSE)</f>
        <v>#N/A</v>
      </c>
    </row>
    <row r="3373" spans="1:17" hidden="1" x14ac:dyDescent="0.25">
      <c r="A3373" t="s">
        <v>6584</v>
      </c>
      <c r="B3373" t="s">
        <v>6585</v>
      </c>
      <c r="C3373" t="e">
        <f>VLOOKUP('Домены Secretin_N'!B3373,'AC-Architecture'!A:C,3,FALSE)</f>
        <v>#N/A</v>
      </c>
      <c r="D3373">
        <v>644</v>
      </c>
      <c r="E3373" t="s">
        <v>3632</v>
      </c>
      <c r="F3373">
        <v>134</v>
      </c>
      <c r="G3373">
        <v>195</v>
      </c>
      <c r="H3373">
        <f t="shared" si="243"/>
        <v>61</v>
      </c>
      <c r="I3373" t="str">
        <f t="shared" si="244"/>
        <v>F2N221_PSEU6/134-195</v>
      </c>
      <c r="K3373" t="e">
        <f>IF(C3373="Secretin_N, Secretin, TraK","T","N")</f>
        <v>#N/A</v>
      </c>
      <c r="L3373" t="e">
        <f>VLOOKUP(E3373,'Uniprot taxonomy'!E:J,4,FALSE)</f>
        <v>#N/A</v>
      </c>
      <c r="M3373" t="e">
        <f>LEFT(VLOOKUP(B3373,'Uniprot taxonomy'!B:R,5,FALSE))</f>
        <v>#N/A</v>
      </c>
      <c r="N3373" t="e">
        <f>VLOOKUP(B3373,'Uniprot taxonomy'!B:R,5,FALSE)</f>
        <v>#N/A</v>
      </c>
      <c r="O3373" t="e">
        <f>VLOOKUP(B3373,'Uniprot taxonomy'!B:R,6,FALSE)</f>
        <v>#N/A</v>
      </c>
      <c r="P3373" t="e">
        <f>VLOOKUP(B3373,'Uniprot taxonomy'!B:R,7,FALSE)</f>
        <v>#N/A</v>
      </c>
      <c r="Q3373" t="e">
        <f>VLOOKUP(B3373,'Uniprot taxonomy'!B:R,8,FALSE)</f>
        <v>#N/A</v>
      </c>
    </row>
    <row r="3374" spans="1:17" hidden="1" x14ac:dyDescent="0.25">
      <c r="A3374" t="s">
        <v>6584</v>
      </c>
      <c r="B3374" t="s">
        <v>6585</v>
      </c>
      <c r="C3374" t="e">
        <f>VLOOKUP('Домены Secretin_N'!B3374,'AC-Architecture'!A:C,3,FALSE)</f>
        <v>#N/A</v>
      </c>
      <c r="D3374">
        <v>644</v>
      </c>
      <c r="E3374" t="s">
        <v>3632</v>
      </c>
      <c r="F3374">
        <v>197</v>
      </c>
      <c r="G3374">
        <v>265</v>
      </c>
      <c r="H3374">
        <f t="shared" si="243"/>
        <v>68</v>
      </c>
      <c r="I3374" t="str">
        <f t="shared" si="244"/>
        <v>F2N221_PSEU6/197-265</v>
      </c>
      <c r="K3374" t="e">
        <f>IF(C3374="Secretin_N, Secretin, TraK","T","N")</f>
        <v>#N/A</v>
      </c>
      <c r="L3374" t="e">
        <f>VLOOKUP(E3374,'Uniprot taxonomy'!E:J,4,FALSE)</f>
        <v>#N/A</v>
      </c>
      <c r="M3374" t="e">
        <f>LEFT(VLOOKUP(B3374,'Uniprot taxonomy'!B:R,5,FALSE))</f>
        <v>#N/A</v>
      </c>
      <c r="N3374" t="e">
        <f>VLOOKUP(B3374,'Uniprot taxonomy'!B:R,5,FALSE)</f>
        <v>#N/A</v>
      </c>
      <c r="O3374" t="e">
        <f>VLOOKUP(B3374,'Uniprot taxonomy'!B:R,6,FALSE)</f>
        <v>#N/A</v>
      </c>
      <c r="P3374" t="e">
        <f>VLOOKUP(B3374,'Uniprot taxonomy'!B:R,7,FALSE)</f>
        <v>#N/A</v>
      </c>
      <c r="Q3374" t="e">
        <f>VLOOKUP(B3374,'Uniprot taxonomy'!B:R,8,FALSE)</f>
        <v>#N/A</v>
      </c>
    </row>
    <row r="3375" spans="1:17" hidden="1" x14ac:dyDescent="0.25">
      <c r="A3375" t="s">
        <v>6584</v>
      </c>
      <c r="B3375" t="s">
        <v>6585</v>
      </c>
      <c r="C3375" t="e">
        <f>VLOOKUP('Домены Secretin_N'!B3375,'AC-Architecture'!A:C,3,FALSE)</f>
        <v>#N/A</v>
      </c>
      <c r="D3375">
        <v>644</v>
      </c>
      <c r="E3375" t="s">
        <v>3632</v>
      </c>
      <c r="F3375">
        <v>269</v>
      </c>
      <c r="G3375">
        <v>345</v>
      </c>
      <c r="H3375">
        <f t="shared" si="243"/>
        <v>76</v>
      </c>
      <c r="I3375" t="str">
        <f t="shared" si="244"/>
        <v>F2N221_PSEU6/269-345</v>
      </c>
      <c r="K3375" t="e">
        <f>IF(C3375="Secretin_N, Secretin, TraK","T","N")</f>
        <v>#N/A</v>
      </c>
      <c r="L3375" t="e">
        <f>VLOOKUP(E3375,'Uniprot taxonomy'!E:J,4,FALSE)</f>
        <v>#N/A</v>
      </c>
      <c r="M3375" t="e">
        <f>LEFT(VLOOKUP(B3375,'Uniprot taxonomy'!B:R,5,FALSE))</f>
        <v>#N/A</v>
      </c>
      <c r="N3375" t="e">
        <f>VLOOKUP(B3375,'Uniprot taxonomy'!B:R,5,FALSE)</f>
        <v>#N/A</v>
      </c>
      <c r="O3375" t="e">
        <f>VLOOKUP(B3375,'Uniprot taxonomy'!B:R,6,FALSE)</f>
        <v>#N/A</v>
      </c>
      <c r="P3375" t="e">
        <f>VLOOKUP(B3375,'Uniprot taxonomy'!B:R,7,FALSE)</f>
        <v>#N/A</v>
      </c>
      <c r="Q3375" t="e">
        <f>VLOOKUP(B3375,'Uniprot taxonomy'!B:R,8,FALSE)</f>
        <v>#N/A</v>
      </c>
    </row>
    <row r="3376" spans="1:17" x14ac:dyDescent="0.25">
      <c r="A3376" t="s">
        <v>898</v>
      </c>
      <c r="B3376" t="s">
        <v>2197</v>
      </c>
      <c r="C3376" t="str">
        <f>VLOOKUP('Домены Secretin_N'!B3376,'AC-Architecture'!A:C,3,FALSE)</f>
        <v>Secretin_N, Secretin</v>
      </c>
      <c r="D3376">
        <v>740</v>
      </c>
      <c r="E3376" t="s">
        <v>3632</v>
      </c>
      <c r="F3376">
        <v>356</v>
      </c>
      <c r="G3376">
        <v>467</v>
      </c>
      <c r="H3376">
        <f t="shared" si="243"/>
        <v>111</v>
      </c>
      <c r="I3376" t="str">
        <f t="shared" si="244"/>
        <v>F2N4L9_PSEU6/356-467</v>
      </c>
      <c r="J3376" t="str">
        <f t="shared" ref="J3376:J3377" si="247">CONCATENATE(K3376,"_",LEFT(O3376,3),"_",LEFT(Q3376,3),"_",B3376)</f>
        <v>N_Pse_Pse_F2N4L9</v>
      </c>
      <c r="K3376" t="str">
        <f>IF(C3376="Secretin_N, Secretin, TraK","T","N")</f>
        <v>N</v>
      </c>
      <c r="L3376" t="str">
        <f>VLOOKUP(B3376,'Uniprot taxonomy'!B:R,4,FALSE)</f>
        <v>Proteobacteria</v>
      </c>
      <c r="M3376" t="str">
        <f>LEFT(VLOOKUP(B3376,'Uniprot taxonomy'!B:R,5,FALSE))</f>
        <v>G</v>
      </c>
      <c r="N3376" t="str">
        <f>VLOOKUP(B3376,'Uniprot taxonomy'!B:R,5,FALSE)</f>
        <v>Gammaproteobacteria</v>
      </c>
      <c r="O3376" t="str">
        <f>VLOOKUP(B3376,'Uniprot taxonomy'!B:R,6,FALSE)</f>
        <v>Pseudomonadales</v>
      </c>
      <c r="P3376" t="str">
        <f>VLOOKUP(B3376,'Uniprot taxonomy'!B:R,7,FALSE)</f>
        <v>Pseudomonadaceae</v>
      </c>
      <c r="Q3376" t="str">
        <f>VLOOKUP(B3376,'Uniprot taxonomy'!B:R,8,FALSE)</f>
        <v>Pseudomonas</v>
      </c>
    </row>
    <row r="3377" spans="1:17" x14ac:dyDescent="0.25">
      <c r="A3377" t="s">
        <v>899</v>
      </c>
      <c r="B3377" t="s">
        <v>2198</v>
      </c>
      <c r="C3377" t="str">
        <f>VLOOKUP('Домены Secretin_N'!B3377,'AC-Architecture'!A:C,3,FALSE)</f>
        <v>Secretin_N, Secretin</v>
      </c>
      <c r="D3377">
        <v>269</v>
      </c>
      <c r="E3377" t="s">
        <v>3632</v>
      </c>
      <c r="F3377">
        <v>22</v>
      </c>
      <c r="G3377">
        <v>81</v>
      </c>
      <c r="H3377">
        <f t="shared" si="243"/>
        <v>59</v>
      </c>
      <c r="I3377" t="str">
        <f t="shared" si="244"/>
        <v>F2N5T2_PSEU6/22-81</v>
      </c>
      <c r="J3377" t="str">
        <f t="shared" si="247"/>
        <v>N_Pse_Pse_F2N5T2</v>
      </c>
      <c r="K3377" t="str">
        <f>IF(C3377="Secretin_N, Secretin, TraK","T","N")</f>
        <v>N</v>
      </c>
      <c r="L3377" t="str">
        <f>VLOOKUP(B3377,'Uniprot taxonomy'!B:R,4,FALSE)</f>
        <v>Proteobacteria</v>
      </c>
      <c r="M3377" t="str">
        <f>LEFT(VLOOKUP(B3377,'Uniprot taxonomy'!B:R,5,FALSE))</f>
        <v>G</v>
      </c>
      <c r="N3377" t="str">
        <f>VLOOKUP(B3377,'Uniprot taxonomy'!B:R,5,FALSE)</f>
        <v>Gammaproteobacteria</v>
      </c>
      <c r="O3377" t="str">
        <f>VLOOKUP(B3377,'Uniprot taxonomy'!B:R,6,FALSE)</f>
        <v>Pseudomonadales</v>
      </c>
      <c r="P3377" t="str">
        <f>VLOOKUP(B3377,'Uniprot taxonomy'!B:R,7,FALSE)</f>
        <v>Pseudomonadaceae</v>
      </c>
      <c r="Q3377" t="str">
        <f>VLOOKUP(B3377,'Uniprot taxonomy'!B:R,8,FALSE)</f>
        <v>Pseudomonas</v>
      </c>
    </row>
    <row r="3378" spans="1:17" hidden="1" x14ac:dyDescent="0.25">
      <c r="A3378" t="s">
        <v>900</v>
      </c>
      <c r="B3378" t="s">
        <v>2199</v>
      </c>
      <c r="C3378" t="str">
        <f>VLOOKUP('Домены Secretin_N'!B3378,'AC-Architecture'!A:C,3,FALSE)</f>
        <v>Secretin_N, Secretin</v>
      </c>
      <c r="D3378">
        <v>794</v>
      </c>
      <c r="E3378" t="s">
        <v>3632</v>
      </c>
      <c r="F3378">
        <v>337</v>
      </c>
      <c r="G3378">
        <v>493</v>
      </c>
      <c r="H3378">
        <f t="shared" si="243"/>
        <v>156</v>
      </c>
      <c r="I3378" t="str">
        <f t="shared" si="244"/>
        <v>F2NGR3_DESAR/337-493</v>
      </c>
      <c r="J3378" t="e">
        <f>CONCATENATE(K3378,"_",#REF!,"_",B3378)</f>
        <v>#REF!</v>
      </c>
      <c r="K3378" t="str">
        <f>IF(C3378="Secretin_N, Secretin, TraK","T","N")</f>
        <v>N</v>
      </c>
      <c r="L3378" t="e">
        <f>VLOOKUP(E3378,'Uniprot taxonomy'!E:J,4,FALSE)</f>
        <v>#N/A</v>
      </c>
      <c r="M3378" t="str">
        <f>LEFT(VLOOKUP(B3378,'Uniprot taxonomy'!B:R,5,FALSE))</f>
        <v>D</v>
      </c>
      <c r="N3378" t="str">
        <f>VLOOKUP(B3378,'Uniprot taxonomy'!B:R,5,FALSE)</f>
        <v>Deltaproteobacteria</v>
      </c>
      <c r="O3378" t="str">
        <f>VLOOKUP(B3378,'Uniprot taxonomy'!B:R,6,FALSE)</f>
        <v>Syntrophobacterales</v>
      </c>
      <c r="P3378" t="str">
        <f>VLOOKUP(B3378,'Uniprot taxonomy'!B:R,7,FALSE)</f>
        <v>Syntrophaceae</v>
      </c>
      <c r="Q3378" t="str">
        <f>VLOOKUP(B3378,'Uniprot taxonomy'!B:R,8,FALSE)</f>
        <v>Desulfobacca</v>
      </c>
    </row>
    <row r="3379" spans="1:17" hidden="1" x14ac:dyDescent="0.25">
      <c r="A3379" t="s">
        <v>901</v>
      </c>
      <c r="B3379" t="s">
        <v>2200</v>
      </c>
      <c r="C3379" t="str">
        <f>VLOOKUP('Домены Secretin_N'!B3379,'AC-Architecture'!A:C,3,FALSE)</f>
        <v>Secretin_N, Secretin</v>
      </c>
      <c r="D3379">
        <v>523</v>
      </c>
      <c r="E3379" t="s">
        <v>3632</v>
      </c>
      <c r="F3379">
        <v>194</v>
      </c>
      <c r="G3379">
        <v>282</v>
      </c>
      <c r="H3379">
        <f t="shared" si="243"/>
        <v>88</v>
      </c>
      <c r="I3379" t="str">
        <f t="shared" si="244"/>
        <v>F2NQQ9_MARHT/194-282</v>
      </c>
      <c r="K3379" t="str">
        <f>IF(C3379="Secretin_N, Secretin, TraK","T","N")</f>
        <v>N</v>
      </c>
      <c r="L3379" t="e">
        <f>VLOOKUP(E3379,'Uniprot taxonomy'!E:J,4,FALSE)</f>
        <v>#N/A</v>
      </c>
      <c r="M3379" t="str">
        <f>LEFT(VLOOKUP(B3379,'Uniprot taxonomy'!B:R,5,FALSE))</f>
        <v>D</v>
      </c>
      <c r="N3379" t="str">
        <f>VLOOKUP(B3379,'Uniprot taxonomy'!B:R,5,FALSE)</f>
        <v>Deinococci</v>
      </c>
      <c r="O3379" t="str">
        <f>VLOOKUP(B3379,'Uniprot taxonomy'!B:R,6,FALSE)</f>
        <v>Thermales</v>
      </c>
      <c r="P3379" t="str">
        <f>VLOOKUP(B3379,'Uniprot taxonomy'!B:R,7,FALSE)</f>
        <v>Thermaceae</v>
      </c>
      <c r="Q3379" t="str">
        <f>VLOOKUP(B3379,'Uniprot taxonomy'!B:R,8,FALSE)</f>
        <v>Marinithermus</v>
      </c>
    </row>
    <row r="3380" spans="1:17" hidden="1" x14ac:dyDescent="0.25">
      <c r="A3380" t="s">
        <v>6587</v>
      </c>
      <c r="B3380" t="s">
        <v>6588</v>
      </c>
      <c r="C3380" t="e">
        <f>VLOOKUP('Домены Secretin_N'!B3380,'AC-Architecture'!A:C,3,FALSE)</f>
        <v>#N/A</v>
      </c>
      <c r="D3380">
        <v>677</v>
      </c>
      <c r="E3380" t="s">
        <v>3632</v>
      </c>
      <c r="F3380">
        <v>127</v>
      </c>
      <c r="G3380">
        <v>190</v>
      </c>
      <c r="H3380">
        <f t="shared" si="243"/>
        <v>63</v>
      </c>
      <c r="I3380" t="str">
        <f t="shared" si="244"/>
        <v>F2P4Z0_PHOMO/127-190</v>
      </c>
      <c r="K3380" t="e">
        <f>IF(C3380="Secretin_N, Secretin, TraK","T","N")</f>
        <v>#N/A</v>
      </c>
      <c r="L3380" t="e">
        <f>VLOOKUP(E3380,'Uniprot taxonomy'!E:J,4,FALSE)</f>
        <v>#N/A</v>
      </c>
      <c r="M3380" t="e">
        <f>LEFT(VLOOKUP(B3380,'Uniprot taxonomy'!B:R,5,FALSE))</f>
        <v>#N/A</v>
      </c>
      <c r="N3380" t="e">
        <f>VLOOKUP(B3380,'Uniprot taxonomy'!B:R,5,FALSE)</f>
        <v>#N/A</v>
      </c>
      <c r="O3380" t="e">
        <f>VLOOKUP(B3380,'Uniprot taxonomy'!B:R,6,FALSE)</f>
        <v>#N/A</v>
      </c>
      <c r="P3380" t="e">
        <f>VLOOKUP(B3380,'Uniprot taxonomy'!B:R,7,FALSE)</f>
        <v>#N/A</v>
      </c>
      <c r="Q3380" t="e">
        <f>VLOOKUP(B3380,'Uniprot taxonomy'!B:R,8,FALSE)</f>
        <v>#N/A</v>
      </c>
    </row>
    <row r="3381" spans="1:17" hidden="1" x14ac:dyDescent="0.25">
      <c r="A3381" t="s">
        <v>6587</v>
      </c>
      <c r="B3381" t="s">
        <v>6588</v>
      </c>
      <c r="C3381" t="e">
        <f>VLOOKUP('Домены Secretin_N'!B3381,'AC-Architecture'!A:C,3,FALSE)</f>
        <v>#N/A</v>
      </c>
      <c r="D3381">
        <v>677</v>
      </c>
      <c r="E3381" t="s">
        <v>3632</v>
      </c>
      <c r="F3381">
        <v>192</v>
      </c>
      <c r="G3381">
        <v>263</v>
      </c>
      <c r="H3381">
        <f t="shared" si="243"/>
        <v>71</v>
      </c>
      <c r="I3381" t="str">
        <f t="shared" si="244"/>
        <v>F2P4Z0_PHOMO/192-263</v>
      </c>
      <c r="K3381" t="e">
        <f>IF(C3381="Secretin_N, Secretin, TraK","T","N")</f>
        <v>#N/A</v>
      </c>
      <c r="L3381" t="e">
        <f>VLOOKUP(E3381,'Uniprot taxonomy'!E:J,4,FALSE)</f>
        <v>#N/A</v>
      </c>
      <c r="M3381" t="e">
        <f>LEFT(VLOOKUP(B3381,'Uniprot taxonomy'!B:R,5,FALSE))</f>
        <v>#N/A</v>
      </c>
      <c r="N3381" t="e">
        <f>VLOOKUP(B3381,'Uniprot taxonomy'!B:R,5,FALSE)</f>
        <v>#N/A</v>
      </c>
      <c r="O3381" t="e">
        <f>VLOOKUP(B3381,'Uniprot taxonomy'!B:R,6,FALSE)</f>
        <v>#N/A</v>
      </c>
      <c r="P3381" t="e">
        <f>VLOOKUP(B3381,'Uniprot taxonomy'!B:R,7,FALSE)</f>
        <v>#N/A</v>
      </c>
      <c r="Q3381" t="e">
        <f>VLOOKUP(B3381,'Uniprot taxonomy'!B:R,8,FALSE)</f>
        <v>#N/A</v>
      </c>
    </row>
    <row r="3382" spans="1:17" hidden="1" x14ac:dyDescent="0.25">
      <c r="A3382" t="s">
        <v>6587</v>
      </c>
      <c r="B3382" t="s">
        <v>6588</v>
      </c>
      <c r="C3382" t="e">
        <f>VLOOKUP('Домены Secretin_N'!B3382,'AC-Architecture'!A:C,3,FALSE)</f>
        <v>#N/A</v>
      </c>
      <c r="D3382">
        <v>677</v>
      </c>
      <c r="E3382" t="s">
        <v>3632</v>
      </c>
      <c r="F3382">
        <v>267</v>
      </c>
      <c r="G3382">
        <v>348</v>
      </c>
      <c r="H3382">
        <f t="shared" si="243"/>
        <v>81</v>
      </c>
      <c r="I3382" t="str">
        <f t="shared" si="244"/>
        <v>F2P4Z0_PHOMO/267-348</v>
      </c>
      <c r="K3382" t="e">
        <f>IF(C3382="Secretin_N, Secretin, TraK","T","N")</f>
        <v>#N/A</v>
      </c>
      <c r="L3382" t="e">
        <f>VLOOKUP(E3382,'Uniprot taxonomy'!E:J,4,FALSE)</f>
        <v>#N/A</v>
      </c>
      <c r="M3382" t="e">
        <f>LEFT(VLOOKUP(B3382,'Uniprot taxonomy'!B:R,5,FALSE))</f>
        <v>#N/A</v>
      </c>
      <c r="N3382" t="e">
        <f>VLOOKUP(B3382,'Uniprot taxonomy'!B:R,5,FALSE)</f>
        <v>#N/A</v>
      </c>
      <c r="O3382" t="e">
        <f>VLOOKUP(B3382,'Uniprot taxonomy'!B:R,6,FALSE)</f>
        <v>#N/A</v>
      </c>
      <c r="P3382" t="e">
        <f>VLOOKUP(B3382,'Uniprot taxonomy'!B:R,7,FALSE)</f>
        <v>#N/A</v>
      </c>
      <c r="Q3382" t="e">
        <f>VLOOKUP(B3382,'Uniprot taxonomy'!B:R,8,FALSE)</f>
        <v>#N/A</v>
      </c>
    </row>
    <row r="3383" spans="1:17" hidden="1" x14ac:dyDescent="0.25">
      <c r="A3383" t="s">
        <v>6589</v>
      </c>
      <c r="B3383" t="s">
        <v>6590</v>
      </c>
      <c r="C3383" t="e">
        <f>VLOOKUP('Домены Secretin_N'!B3383,'AC-Architecture'!A:C,3,FALSE)</f>
        <v>#N/A</v>
      </c>
      <c r="D3383">
        <v>569</v>
      </c>
      <c r="E3383" t="s">
        <v>3632</v>
      </c>
      <c r="F3383">
        <v>254</v>
      </c>
      <c r="G3383">
        <v>321</v>
      </c>
      <c r="H3383">
        <f t="shared" si="243"/>
        <v>67</v>
      </c>
      <c r="I3383" t="str">
        <f t="shared" si="244"/>
        <v>F2PBA3_PHOMO/254-321</v>
      </c>
      <c r="K3383" t="e">
        <f>IF(C3383="Secretin_N, Secretin, TraK","T","N")</f>
        <v>#N/A</v>
      </c>
      <c r="L3383" t="e">
        <f>VLOOKUP(E3383,'Uniprot taxonomy'!E:J,4,FALSE)</f>
        <v>#N/A</v>
      </c>
      <c r="M3383" t="e">
        <f>LEFT(VLOOKUP(B3383,'Uniprot taxonomy'!B:R,5,FALSE))</f>
        <v>#N/A</v>
      </c>
      <c r="N3383" t="e">
        <f>VLOOKUP(B3383,'Uniprot taxonomy'!B:R,5,FALSE)</f>
        <v>#N/A</v>
      </c>
      <c r="O3383" t="e">
        <f>VLOOKUP(B3383,'Uniprot taxonomy'!B:R,6,FALSE)</f>
        <v>#N/A</v>
      </c>
      <c r="P3383" t="e">
        <f>VLOOKUP(B3383,'Uniprot taxonomy'!B:R,7,FALSE)</f>
        <v>#N/A</v>
      </c>
      <c r="Q3383" t="e">
        <f>VLOOKUP(B3383,'Uniprot taxonomy'!B:R,8,FALSE)</f>
        <v>#N/A</v>
      </c>
    </row>
    <row r="3384" spans="1:17" hidden="1" x14ac:dyDescent="0.25">
      <c r="A3384" t="s">
        <v>6591</v>
      </c>
      <c r="B3384" t="s">
        <v>6592</v>
      </c>
      <c r="C3384" t="e">
        <f>VLOOKUP('Домены Secretin_N'!B3384,'AC-Architecture'!A:C,3,FALSE)</f>
        <v>#N/A</v>
      </c>
      <c r="D3384">
        <v>701</v>
      </c>
      <c r="E3384" t="s">
        <v>3632</v>
      </c>
      <c r="F3384">
        <v>381</v>
      </c>
      <c r="G3384">
        <v>448</v>
      </c>
      <c r="H3384">
        <f t="shared" si="243"/>
        <v>67</v>
      </c>
      <c r="I3384" t="str">
        <f t="shared" si="244"/>
        <v>F2ZF20_9PSED/381-448</v>
      </c>
      <c r="K3384" t="e">
        <f>IF(C3384="Secretin_N, Secretin, TraK","T","N")</f>
        <v>#N/A</v>
      </c>
      <c r="L3384" t="e">
        <f>VLOOKUP(E3384,'Uniprot taxonomy'!E:J,4,FALSE)</f>
        <v>#N/A</v>
      </c>
      <c r="M3384" t="e">
        <f>LEFT(VLOOKUP(B3384,'Uniprot taxonomy'!B:R,5,FALSE))</f>
        <v>#N/A</v>
      </c>
      <c r="N3384" t="e">
        <f>VLOOKUP(B3384,'Uniprot taxonomy'!B:R,5,FALSE)</f>
        <v>#N/A</v>
      </c>
      <c r="O3384" t="e">
        <f>VLOOKUP(B3384,'Uniprot taxonomy'!B:R,6,FALSE)</f>
        <v>#N/A</v>
      </c>
      <c r="P3384" t="e">
        <f>VLOOKUP(B3384,'Uniprot taxonomy'!B:R,7,FALSE)</f>
        <v>#N/A</v>
      </c>
      <c r="Q3384" t="e">
        <f>VLOOKUP(B3384,'Uniprot taxonomy'!B:R,8,FALSE)</f>
        <v>#N/A</v>
      </c>
    </row>
    <row r="3385" spans="1:17" x14ac:dyDescent="0.25">
      <c r="A3385" t="s">
        <v>902</v>
      </c>
      <c r="B3385" t="s">
        <v>2201</v>
      </c>
      <c r="C3385" t="str">
        <f>VLOOKUP('Домены Secretin_N'!B3385,'AC-Architecture'!A:C,3,FALSE)</f>
        <v>Secretin_N, Secretin</v>
      </c>
      <c r="D3385">
        <v>700</v>
      </c>
      <c r="E3385" t="s">
        <v>3632</v>
      </c>
      <c r="F3385">
        <v>175</v>
      </c>
      <c r="G3385">
        <v>320</v>
      </c>
      <c r="H3385">
        <f t="shared" si="243"/>
        <v>145</v>
      </c>
      <c r="I3385" t="str">
        <f t="shared" si="244"/>
        <v>F2ZKG7_9PSED/175-320</v>
      </c>
      <c r="J3385" t="str">
        <f t="shared" ref="J3385:J3386" si="248">CONCATENATE(K3385,"_",LEFT(O3385,3),"_",LEFT(Q3385,3),"_",B3385)</f>
        <v>N_Pse_Pse_F2ZKG7</v>
      </c>
      <c r="K3385" t="str">
        <f>IF(C3385="Secretin_N, Secretin, TraK","T","N")</f>
        <v>N</v>
      </c>
      <c r="L3385" t="str">
        <f>VLOOKUP(B3385,'Uniprot taxonomy'!B:R,4,FALSE)</f>
        <v>Proteobacteria</v>
      </c>
      <c r="M3385" t="str">
        <f>LEFT(VLOOKUP(B3385,'Uniprot taxonomy'!B:R,5,FALSE))</f>
        <v>G</v>
      </c>
      <c r="N3385" t="str">
        <f>VLOOKUP(B3385,'Uniprot taxonomy'!B:R,5,FALSE)</f>
        <v>Gammaproteobacteria</v>
      </c>
      <c r="O3385" t="str">
        <f>VLOOKUP(B3385,'Uniprot taxonomy'!B:R,6,FALSE)</f>
        <v>Pseudomonadales</v>
      </c>
      <c r="P3385" t="str">
        <f>VLOOKUP(B3385,'Uniprot taxonomy'!B:R,7,FALSE)</f>
        <v>Pseudomonadaceae</v>
      </c>
      <c r="Q3385" t="str">
        <f>VLOOKUP(B3385,'Uniprot taxonomy'!B:R,8,FALSE)</f>
        <v>Pseudomonas</v>
      </c>
    </row>
    <row r="3386" spans="1:17" x14ac:dyDescent="0.25">
      <c r="A3386" t="s">
        <v>903</v>
      </c>
      <c r="B3386" t="s">
        <v>2202</v>
      </c>
      <c r="C3386" t="str">
        <f>VLOOKUP('Домены Secretin_N'!B3386,'AC-Architecture'!A:C,3,FALSE)</f>
        <v>Secretin_N, Secretin</v>
      </c>
      <c r="D3386">
        <v>245</v>
      </c>
      <c r="E3386" t="s">
        <v>3632</v>
      </c>
      <c r="F3386">
        <v>24</v>
      </c>
      <c r="G3386">
        <v>83</v>
      </c>
      <c r="H3386">
        <f t="shared" si="243"/>
        <v>59</v>
      </c>
      <c r="I3386" t="str">
        <f t="shared" si="244"/>
        <v>F2ZM24_9PSED/24-83</v>
      </c>
      <c r="J3386" t="str">
        <f t="shared" si="248"/>
        <v>N_Pse_Pse_F2ZM24</v>
      </c>
      <c r="K3386" t="str">
        <f>IF(C3386="Secretin_N, Secretin, TraK","T","N")</f>
        <v>N</v>
      </c>
      <c r="L3386" t="str">
        <f>VLOOKUP(B3386,'Uniprot taxonomy'!B:R,4,FALSE)</f>
        <v>Proteobacteria</v>
      </c>
      <c r="M3386" t="str">
        <f>LEFT(VLOOKUP(B3386,'Uniprot taxonomy'!B:R,5,FALSE))</f>
        <v>G</v>
      </c>
      <c r="N3386" t="str">
        <f>VLOOKUP(B3386,'Uniprot taxonomy'!B:R,5,FALSE)</f>
        <v>Gammaproteobacteria</v>
      </c>
      <c r="O3386" t="str">
        <f>VLOOKUP(B3386,'Uniprot taxonomy'!B:R,6,FALSE)</f>
        <v>Pseudomonadales</v>
      </c>
      <c r="P3386" t="str">
        <f>VLOOKUP(B3386,'Uniprot taxonomy'!B:R,7,FALSE)</f>
        <v>Pseudomonadaceae</v>
      </c>
      <c r="Q3386" t="str">
        <f>VLOOKUP(B3386,'Uniprot taxonomy'!B:R,8,FALSE)</f>
        <v>Pseudomonas</v>
      </c>
    </row>
    <row r="3387" spans="1:17" hidden="1" x14ac:dyDescent="0.25">
      <c r="A3387" t="s">
        <v>6593</v>
      </c>
      <c r="B3387" t="s">
        <v>6594</v>
      </c>
      <c r="C3387" t="e">
        <f>VLOOKUP('Домены Secretin_N'!B3387,'AC-Architecture'!A:C,3,FALSE)</f>
        <v>#N/A</v>
      </c>
      <c r="D3387">
        <v>338</v>
      </c>
      <c r="E3387" t="s">
        <v>3632</v>
      </c>
      <c r="F3387">
        <v>141</v>
      </c>
      <c r="G3387">
        <v>201</v>
      </c>
      <c r="H3387">
        <f t="shared" si="243"/>
        <v>60</v>
      </c>
      <c r="I3387" t="str">
        <f t="shared" si="244"/>
        <v>F2ZNV3_9PSED/141-201</v>
      </c>
      <c r="K3387" t="e">
        <f>IF(C3387="Secretin_N, Secretin, TraK","T","N")</f>
        <v>#N/A</v>
      </c>
      <c r="L3387" t="e">
        <f>VLOOKUP(E3387,'Uniprot taxonomy'!E:J,4,FALSE)</f>
        <v>#N/A</v>
      </c>
      <c r="M3387" t="e">
        <f>LEFT(VLOOKUP(B3387,'Uniprot taxonomy'!B:R,5,FALSE))</f>
        <v>#N/A</v>
      </c>
      <c r="N3387" t="e">
        <f>VLOOKUP(B3387,'Uniprot taxonomy'!B:R,5,FALSE)</f>
        <v>#N/A</v>
      </c>
      <c r="O3387" t="e">
        <f>VLOOKUP(B3387,'Uniprot taxonomy'!B:R,6,FALSE)</f>
        <v>#N/A</v>
      </c>
      <c r="P3387" t="e">
        <f>VLOOKUP(B3387,'Uniprot taxonomy'!B:R,7,FALSE)</f>
        <v>#N/A</v>
      </c>
      <c r="Q3387" t="e">
        <f>VLOOKUP(B3387,'Uniprot taxonomy'!B:R,8,FALSE)</f>
        <v>#N/A</v>
      </c>
    </row>
    <row r="3388" spans="1:17" hidden="1" x14ac:dyDescent="0.25">
      <c r="A3388" t="s">
        <v>6593</v>
      </c>
      <c r="B3388" t="s">
        <v>6594</v>
      </c>
      <c r="C3388" t="e">
        <f>VLOOKUP('Домены Secretin_N'!B3388,'AC-Architecture'!A:C,3,FALSE)</f>
        <v>#N/A</v>
      </c>
      <c r="D3388">
        <v>338</v>
      </c>
      <c r="E3388" t="s">
        <v>3632</v>
      </c>
      <c r="F3388">
        <v>206</v>
      </c>
      <c r="G3388">
        <v>275</v>
      </c>
      <c r="H3388">
        <f t="shared" si="243"/>
        <v>69</v>
      </c>
      <c r="I3388" t="str">
        <f t="shared" si="244"/>
        <v>F2ZNV3_9PSED/206-275</v>
      </c>
      <c r="K3388" t="e">
        <f>IF(C3388="Secretin_N, Secretin, TraK","T","N")</f>
        <v>#N/A</v>
      </c>
      <c r="L3388" t="e">
        <f>VLOOKUP(E3388,'Uniprot taxonomy'!E:J,4,FALSE)</f>
        <v>#N/A</v>
      </c>
      <c r="M3388" t="e">
        <f>LEFT(VLOOKUP(B3388,'Uniprot taxonomy'!B:R,5,FALSE))</f>
        <v>#N/A</v>
      </c>
      <c r="N3388" t="e">
        <f>VLOOKUP(B3388,'Uniprot taxonomy'!B:R,5,FALSE)</f>
        <v>#N/A</v>
      </c>
      <c r="O3388" t="e">
        <f>VLOOKUP(B3388,'Uniprot taxonomy'!B:R,6,FALSE)</f>
        <v>#N/A</v>
      </c>
      <c r="P3388" t="e">
        <f>VLOOKUP(B3388,'Uniprot taxonomy'!B:R,7,FALSE)</f>
        <v>#N/A</v>
      </c>
      <c r="Q3388" t="e">
        <f>VLOOKUP(B3388,'Uniprot taxonomy'!B:R,8,FALSE)</f>
        <v>#N/A</v>
      </c>
    </row>
    <row r="3389" spans="1:17" x14ac:dyDescent="0.25">
      <c r="A3389" t="s">
        <v>904</v>
      </c>
      <c r="B3389" t="s">
        <v>2203</v>
      </c>
      <c r="C3389" t="str">
        <f>VLOOKUP('Домены Secretin_N'!B3389,'AC-Architecture'!A:C,3,FALSE)</f>
        <v>Secretin_N, Secretin</v>
      </c>
      <c r="D3389">
        <v>333</v>
      </c>
      <c r="E3389" t="s">
        <v>3632</v>
      </c>
      <c r="F3389">
        <v>1</v>
      </c>
      <c r="G3389">
        <v>61</v>
      </c>
      <c r="H3389">
        <f t="shared" si="243"/>
        <v>60</v>
      </c>
      <c r="I3389" t="str">
        <f t="shared" si="244"/>
        <v>F2ZNV4_9PSED/1-61</v>
      </c>
      <c r="J3389" t="str">
        <f>CONCATENATE(K3389,"_",LEFT(O3389,3),"_",LEFT(Q3389,3),"_",B3389)</f>
        <v>N_Pse_Pse_F2ZNV4</v>
      </c>
      <c r="K3389" t="str">
        <f>IF(C3389="Secretin_N, Secretin, TraK","T","N")</f>
        <v>N</v>
      </c>
      <c r="L3389" t="str">
        <f>VLOOKUP(B3389,'Uniprot taxonomy'!B:R,4,FALSE)</f>
        <v>Proteobacteria</v>
      </c>
      <c r="M3389" t="str">
        <f>LEFT(VLOOKUP(B3389,'Uniprot taxonomy'!B:R,5,FALSE))</f>
        <v>G</v>
      </c>
      <c r="N3389" t="str">
        <f>VLOOKUP(B3389,'Uniprot taxonomy'!B:R,5,FALSE)</f>
        <v>Gammaproteobacteria</v>
      </c>
      <c r="O3389" t="str">
        <f>VLOOKUP(B3389,'Uniprot taxonomy'!B:R,6,FALSE)</f>
        <v>Pseudomonadales</v>
      </c>
      <c r="P3389" t="str">
        <f>VLOOKUP(B3389,'Uniprot taxonomy'!B:R,7,FALSE)</f>
        <v>Pseudomonadaceae</v>
      </c>
      <c r="Q3389" t="str">
        <f>VLOOKUP(B3389,'Uniprot taxonomy'!B:R,8,FALSE)</f>
        <v>Pseudomonas</v>
      </c>
    </row>
    <row r="3390" spans="1:17" hidden="1" x14ac:dyDescent="0.25">
      <c r="A3390" t="s">
        <v>6595</v>
      </c>
      <c r="B3390" t="s">
        <v>6596</v>
      </c>
      <c r="C3390" t="e">
        <f>VLOOKUP('Домены Secretin_N'!B3390,'AC-Architecture'!A:C,3,FALSE)</f>
        <v>#N/A</v>
      </c>
      <c r="D3390">
        <v>701</v>
      </c>
      <c r="E3390" t="s">
        <v>3632</v>
      </c>
      <c r="F3390">
        <v>385</v>
      </c>
      <c r="G3390">
        <v>450</v>
      </c>
      <c r="H3390">
        <f t="shared" si="243"/>
        <v>65</v>
      </c>
      <c r="I3390" t="str">
        <f t="shared" si="244"/>
        <v>F3BFG6_PSEHA/385-450</v>
      </c>
      <c r="K3390" t="e">
        <f>IF(C3390="Secretin_N, Secretin, TraK","T","N")</f>
        <v>#N/A</v>
      </c>
      <c r="L3390" t="e">
        <f>VLOOKUP(E3390,'Uniprot taxonomy'!E:J,4,FALSE)</f>
        <v>#N/A</v>
      </c>
      <c r="M3390" t="e">
        <f>LEFT(VLOOKUP(B3390,'Uniprot taxonomy'!B:R,5,FALSE))</f>
        <v>#N/A</v>
      </c>
      <c r="N3390" t="e">
        <f>VLOOKUP(B3390,'Uniprot taxonomy'!B:R,5,FALSE)</f>
        <v>#N/A</v>
      </c>
      <c r="O3390" t="e">
        <f>VLOOKUP(B3390,'Uniprot taxonomy'!B:R,6,FALSE)</f>
        <v>#N/A</v>
      </c>
      <c r="P3390" t="e">
        <f>VLOOKUP(B3390,'Uniprot taxonomy'!B:R,7,FALSE)</f>
        <v>#N/A</v>
      </c>
      <c r="Q3390" t="e">
        <f>VLOOKUP(B3390,'Uniprot taxonomy'!B:R,8,FALSE)</f>
        <v>#N/A</v>
      </c>
    </row>
    <row r="3391" spans="1:17" hidden="1" x14ac:dyDescent="0.25">
      <c r="A3391" t="s">
        <v>6597</v>
      </c>
      <c r="B3391" t="s">
        <v>6598</v>
      </c>
      <c r="C3391" t="e">
        <f>VLOOKUP('Домены Secretin_N'!B3391,'AC-Architecture'!A:C,3,FALSE)</f>
        <v>#N/A</v>
      </c>
      <c r="D3391">
        <v>687</v>
      </c>
      <c r="E3391" t="s">
        <v>3632</v>
      </c>
      <c r="F3391">
        <v>199</v>
      </c>
      <c r="G3391">
        <v>268</v>
      </c>
      <c r="H3391">
        <f t="shared" si="243"/>
        <v>69</v>
      </c>
      <c r="I3391" t="str">
        <f t="shared" si="244"/>
        <v>F3BNA5_PSEHA/199-268</v>
      </c>
      <c r="K3391" t="e">
        <f>IF(C3391="Secretin_N, Secretin, TraK","T","N")</f>
        <v>#N/A</v>
      </c>
      <c r="L3391" t="e">
        <f>VLOOKUP(E3391,'Uniprot taxonomy'!E:J,4,FALSE)</f>
        <v>#N/A</v>
      </c>
      <c r="M3391" t="e">
        <f>LEFT(VLOOKUP(B3391,'Uniprot taxonomy'!B:R,5,FALSE))</f>
        <v>#N/A</v>
      </c>
      <c r="N3391" t="e">
        <f>VLOOKUP(B3391,'Uniprot taxonomy'!B:R,5,FALSE)</f>
        <v>#N/A</v>
      </c>
      <c r="O3391" t="e">
        <f>VLOOKUP(B3391,'Uniprot taxonomy'!B:R,6,FALSE)</f>
        <v>#N/A</v>
      </c>
      <c r="P3391" t="e">
        <f>VLOOKUP(B3391,'Uniprot taxonomy'!B:R,7,FALSE)</f>
        <v>#N/A</v>
      </c>
      <c r="Q3391" t="e">
        <f>VLOOKUP(B3391,'Uniprot taxonomy'!B:R,8,FALSE)</f>
        <v>#N/A</v>
      </c>
    </row>
    <row r="3392" spans="1:17" hidden="1" x14ac:dyDescent="0.25">
      <c r="A3392" t="s">
        <v>6597</v>
      </c>
      <c r="B3392" t="s">
        <v>6598</v>
      </c>
      <c r="C3392" t="e">
        <f>VLOOKUP('Домены Secretin_N'!B3392,'AC-Architecture'!A:C,3,FALSE)</f>
        <v>#N/A</v>
      </c>
      <c r="D3392">
        <v>687</v>
      </c>
      <c r="E3392" t="s">
        <v>3632</v>
      </c>
      <c r="F3392">
        <v>274</v>
      </c>
      <c r="G3392">
        <v>353</v>
      </c>
      <c r="H3392">
        <f t="shared" si="243"/>
        <v>79</v>
      </c>
      <c r="I3392" t="str">
        <f t="shared" si="244"/>
        <v>F3BNA5_PSEHA/274-353</v>
      </c>
      <c r="K3392" t="e">
        <f>IF(C3392="Secretin_N, Secretin, TraK","T","N")</f>
        <v>#N/A</v>
      </c>
      <c r="L3392" t="e">
        <f>VLOOKUP(E3392,'Uniprot taxonomy'!E:J,4,FALSE)</f>
        <v>#N/A</v>
      </c>
      <c r="M3392" t="e">
        <f>LEFT(VLOOKUP(B3392,'Uniprot taxonomy'!B:R,5,FALSE))</f>
        <v>#N/A</v>
      </c>
      <c r="N3392" t="e">
        <f>VLOOKUP(B3392,'Uniprot taxonomy'!B:R,5,FALSE)</f>
        <v>#N/A</v>
      </c>
      <c r="O3392" t="e">
        <f>VLOOKUP(B3392,'Uniprot taxonomy'!B:R,6,FALSE)</f>
        <v>#N/A</v>
      </c>
      <c r="P3392" t="e">
        <f>VLOOKUP(B3392,'Uniprot taxonomy'!B:R,7,FALSE)</f>
        <v>#N/A</v>
      </c>
      <c r="Q3392" t="e">
        <f>VLOOKUP(B3392,'Uniprot taxonomy'!B:R,8,FALSE)</f>
        <v>#N/A</v>
      </c>
    </row>
    <row r="3393" spans="1:17" hidden="1" x14ac:dyDescent="0.25">
      <c r="A3393" t="s">
        <v>6599</v>
      </c>
      <c r="B3393" t="s">
        <v>6600</v>
      </c>
      <c r="C3393" t="e">
        <f>VLOOKUP('Домены Secretin_N'!B3393,'AC-Architecture'!A:C,3,FALSE)</f>
        <v>#N/A</v>
      </c>
      <c r="D3393">
        <v>681</v>
      </c>
      <c r="E3393" t="s">
        <v>3632</v>
      </c>
      <c r="F3393">
        <v>361</v>
      </c>
      <c r="G3393">
        <v>428</v>
      </c>
      <c r="H3393">
        <f t="shared" si="243"/>
        <v>67</v>
      </c>
      <c r="I3393" t="str">
        <f t="shared" si="244"/>
        <v>F3BYF7_PSESG/361-428</v>
      </c>
      <c r="K3393" t="e">
        <f>IF(C3393="Secretin_N, Secretin, TraK","T","N")</f>
        <v>#N/A</v>
      </c>
      <c r="L3393" t="e">
        <f>VLOOKUP(E3393,'Uniprot taxonomy'!E:J,4,FALSE)</f>
        <v>#N/A</v>
      </c>
      <c r="M3393" t="e">
        <f>LEFT(VLOOKUP(B3393,'Uniprot taxonomy'!B:R,5,FALSE))</f>
        <v>#N/A</v>
      </c>
      <c r="N3393" t="e">
        <f>VLOOKUP(B3393,'Uniprot taxonomy'!B:R,5,FALSE)</f>
        <v>#N/A</v>
      </c>
      <c r="O3393" t="e">
        <f>VLOOKUP(B3393,'Uniprot taxonomy'!B:R,6,FALSE)</f>
        <v>#N/A</v>
      </c>
      <c r="P3393" t="e">
        <f>VLOOKUP(B3393,'Uniprot taxonomy'!B:R,7,FALSE)</f>
        <v>#N/A</v>
      </c>
      <c r="Q3393" t="e">
        <f>VLOOKUP(B3393,'Uniprot taxonomy'!B:R,8,FALSE)</f>
        <v>#N/A</v>
      </c>
    </row>
    <row r="3394" spans="1:17" x14ac:dyDescent="0.25">
      <c r="A3394" t="s">
        <v>905</v>
      </c>
      <c r="B3394" t="s">
        <v>2204</v>
      </c>
      <c r="C3394" t="str">
        <f>VLOOKUP('Домены Secretin_N'!B3394,'AC-Architecture'!A:C,3,FALSE)</f>
        <v>Secretin_N, Secretin</v>
      </c>
      <c r="D3394">
        <v>249</v>
      </c>
      <c r="E3394" t="s">
        <v>3632</v>
      </c>
      <c r="F3394">
        <v>28</v>
      </c>
      <c r="G3394">
        <v>87</v>
      </c>
      <c r="H3394">
        <f t="shared" si="243"/>
        <v>59</v>
      </c>
      <c r="I3394" t="str">
        <f t="shared" si="244"/>
        <v>F3C857_PSESG/28-87</v>
      </c>
      <c r="J3394" t="str">
        <f>CONCATENATE(K3394,"_",LEFT(O3394,3),"_",LEFT(Q3394,3),"_",B3394)</f>
        <v>N_Pse_Pse_F3C857</v>
      </c>
      <c r="K3394" t="str">
        <f>IF(C3394="Secretin_N, Secretin, TraK","T","N")</f>
        <v>N</v>
      </c>
      <c r="L3394" t="str">
        <f>VLOOKUP(B3394,'Uniprot taxonomy'!B:R,4,FALSE)</f>
        <v>Proteobacteria</v>
      </c>
      <c r="M3394" t="str">
        <f>LEFT(VLOOKUP(B3394,'Uniprot taxonomy'!B:R,5,FALSE))</f>
        <v>G</v>
      </c>
      <c r="N3394" t="str">
        <f>VLOOKUP(B3394,'Uniprot taxonomy'!B:R,5,FALSE)</f>
        <v>Gammaproteobacteria</v>
      </c>
      <c r="O3394" t="str">
        <f>VLOOKUP(B3394,'Uniprot taxonomy'!B:R,6,FALSE)</f>
        <v>Pseudomonadales</v>
      </c>
      <c r="P3394" t="str">
        <f>VLOOKUP(B3394,'Uniprot taxonomy'!B:R,7,FALSE)</f>
        <v>Pseudomonadaceae</v>
      </c>
      <c r="Q3394" t="str">
        <f>VLOOKUP(B3394,'Uniprot taxonomy'!B:R,8,FALSE)</f>
        <v>Pseudomonas</v>
      </c>
    </row>
    <row r="3395" spans="1:17" hidden="1" x14ac:dyDescent="0.25">
      <c r="A3395" t="s">
        <v>6601</v>
      </c>
      <c r="B3395" t="s">
        <v>6602</v>
      </c>
      <c r="C3395" t="e">
        <f>VLOOKUP('Домены Secretin_N'!B3395,'AC-Architecture'!A:C,3,FALSE)</f>
        <v>#N/A</v>
      </c>
      <c r="D3395">
        <v>443</v>
      </c>
      <c r="E3395" t="s">
        <v>3632</v>
      </c>
      <c r="F3395">
        <v>194</v>
      </c>
      <c r="G3395">
        <v>255</v>
      </c>
      <c r="H3395">
        <f t="shared" ref="H3395:H3458" si="249">G3395-F3395</f>
        <v>61</v>
      </c>
      <c r="I3395" t="str">
        <f t="shared" ref="I3395:I3458" si="250">CONCATENATE(A3395,"/",F3395,"-",G3395)</f>
        <v>F3CA36_PSESG/194-255</v>
      </c>
      <c r="K3395" t="e">
        <f>IF(C3395="Secretin_N, Secretin, TraK","T","N")</f>
        <v>#N/A</v>
      </c>
      <c r="L3395" t="e">
        <f>VLOOKUP(E3395,'Uniprot taxonomy'!E:J,4,FALSE)</f>
        <v>#N/A</v>
      </c>
      <c r="M3395" t="e">
        <f>LEFT(VLOOKUP(B3395,'Uniprot taxonomy'!B:R,5,FALSE))</f>
        <v>#N/A</v>
      </c>
      <c r="N3395" t="e">
        <f>VLOOKUP(B3395,'Uniprot taxonomy'!B:R,5,FALSE)</f>
        <v>#N/A</v>
      </c>
      <c r="O3395" t="e">
        <f>VLOOKUP(B3395,'Uniprot taxonomy'!B:R,6,FALSE)</f>
        <v>#N/A</v>
      </c>
      <c r="P3395" t="e">
        <f>VLOOKUP(B3395,'Uniprot taxonomy'!B:R,7,FALSE)</f>
        <v>#N/A</v>
      </c>
      <c r="Q3395" t="e">
        <f>VLOOKUP(B3395,'Uniprot taxonomy'!B:R,8,FALSE)</f>
        <v>#N/A</v>
      </c>
    </row>
    <row r="3396" spans="1:17" hidden="1" x14ac:dyDescent="0.25">
      <c r="A3396" t="s">
        <v>6601</v>
      </c>
      <c r="B3396" t="s">
        <v>6602</v>
      </c>
      <c r="C3396" t="e">
        <f>VLOOKUP('Домены Secretin_N'!B3396,'AC-Architecture'!A:C,3,FALSE)</f>
        <v>#N/A</v>
      </c>
      <c r="D3396">
        <v>443</v>
      </c>
      <c r="E3396" t="s">
        <v>3632</v>
      </c>
      <c r="F3396">
        <v>257</v>
      </c>
      <c r="G3396">
        <v>326</v>
      </c>
      <c r="H3396">
        <f t="shared" si="249"/>
        <v>69</v>
      </c>
      <c r="I3396" t="str">
        <f t="shared" si="250"/>
        <v>F3CA36_PSESG/257-326</v>
      </c>
      <c r="K3396" t="e">
        <f>IF(C3396="Secretin_N, Secretin, TraK","T","N")</f>
        <v>#N/A</v>
      </c>
      <c r="L3396" t="e">
        <f>VLOOKUP(E3396,'Uniprot taxonomy'!E:J,4,FALSE)</f>
        <v>#N/A</v>
      </c>
      <c r="M3396" t="e">
        <f>LEFT(VLOOKUP(B3396,'Uniprot taxonomy'!B:R,5,FALSE))</f>
        <v>#N/A</v>
      </c>
      <c r="N3396" t="e">
        <f>VLOOKUP(B3396,'Uniprot taxonomy'!B:R,5,FALSE)</f>
        <v>#N/A</v>
      </c>
      <c r="O3396" t="e">
        <f>VLOOKUP(B3396,'Uniprot taxonomy'!B:R,6,FALSE)</f>
        <v>#N/A</v>
      </c>
      <c r="P3396" t="e">
        <f>VLOOKUP(B3396,'Uniprot taxonomy'!B:R,7,FALSE)</f>
        <v>#N/A</v>
      </c>
      <c r="Q3396" t="e">
        <f>VLOOKUP(B3396,'Uniprot taxonomy'!B:R,8,FALSE)</f>
        <v>#N/A</v>
      </c>
    </row>
    <row r="3397" spans="1:17" hidden="1" x14ac:dyDescent="0.25">
      <c r="A3397" t="s">
        <v>6601</v>
      </c>
      <c r="B3397" t="s">
        <v>6602</v>
      </c>
      <c r="C3397" t="e">
        <f>VLOOKUP('Домены Secretin_N'!B3397,'AC-Architecture'!A:C,3,FALSE)</f>
        <v>#N/A</v>
      </c>
      <c r="D3397">
        <v>443</v>
      </c>
      <c r="E3397" t="s">
        <v>3632</v>
      </c>
      <c r="F3397">
        <v>330</v>
      </c>
      <c r="G3397">
        <v>443</v>
      </c>
      <c r="H3397">
        <f t="shared" si="249"/>
        <v>113</v>
      </c>
      <c r="I3397" t="str">
        <f t="shared" si="250"/>
        <v>F3CA36_PSESG/330-443</v>
      </c>
      <c r="K3397" t="e">
        <f>IF(C3397="Secretin_N, Secretin, TraK","T","N")</f>
        <v>#N/A</v>
      </c>
      <c r="L3397" t="e">
        <f>VLOOKUP(E3397,'Uniprot taxonomy'!E:J,4,FALSE)</f>
        <v>#N/A</v>
      </c>
      <c r="M3397" t="e">
        <f>LEFT(VLOOKUP(B3397,'Uniprot taxonomy'!B:R,5,FALSE))</f>
        <v>#N/A</v>
      </c>
      <c r="N3397" t="e">
        <f>VLOOKUP(B3397,'Uniprot taxonomy'!B:R,5,FALSE)</f>
        <v>#N/A</v>
      </c>
      <c r="O3397" t="e">
        <f>VLOOKUP(B3397,'Uniprot taxonomy'!B:R,6,FALSE)</f>
        <v>#N/A</v>
      </c>
      <c r="P3397" t="e">
        <f>VLOOKUP(B3397,'Uniprot taxonomy'!B:R,7,FALSE)</f>
        <v>#N/A</v>
      </c>
      <c r="Q3397" t="e">
        <f>VLOOKUP(B3397,'Uniprot taxonomy'!B:R,8,FALSE)</f>
        <v>#N/A</v>
      </c>
    </row>
    <row r="3398" spans="1:17" hidden="1" x14ac:dyDescent="0.25">
      <c r="A3398" t="s">
        <v>6603</v>
      </c>
      <c r="B3398" t="s">
        <v>6604</v>
      </c>
      <c r="C3398" t="e">
        <f>VLOOKUP('Домены Secretin_N'!B3398,'AC-Architecture'!A:C,3,FALSE)</f>
        <v>#N/A</v>
      </c>
      <c r="D3398">
        <v>635</v>
      </c>
      <c r="E3398" t="s">
        <v>3632</v>
      </c>
      <c r="F3398">
        <v>163</v>
      </c>
      <c r="G3398">
        <v>223</v>
      </c>
      <c r="H3398">
        <f t="shared" si="249"/>
        <v>60</v>
      </c>
      <c r="I3398" t="str">
        <f t="shared" si="250"/>
        <v>F3CBN4_PSESG/163-223</v>
      </c>
      <c r="K3398" t="e">
        <f>IF(C3398="Secretin_N, Secretin, TraK","T","N")</f>
        <v>#N/A</v>
      </c>
      <c r="L3398" t="e">
        <f>VLOOKUP(E3398,'Uniprot taxonomy'!E:J,4,FALSE)</f>
        <v>#N/A</v>
      </c>
      <c r="M3398" t="e">
        <f>LEFT(VLOOKUP(B3398,'Uniprot taxonomy'!B:R,5,FALSE))</f>
        <v>#N/A</v>
      </c>
      <c r="N3398" t="e">
        <f>VLOOKUP(B3398,'Uniprot taxonomy'!B:R,5,FALSE)</f>
        <v>#N/A</v>
      </c>
      <c r="O3398" t="e">
        <f>VLOOKUP(B3398,'Uniprot taxonomy'!B:R,6,FALSE)</f>
        <v>#N/A</v>
      </c>
      <c r="P3398" t="e">
        <f>VLOOKUP(B3398,'Uniprot taxonomy'!B:R,7,FALSE)</f>
        <v>#N/A</v>
      </c>
      <c r="Q3398" t="e">
        <f>VLOOKUP(B3398,'Uniprot taxonomy'!B:R,8,FALSE)</f>
        <v>#N/A</v>
      </c>
    </row>
    <row r="3399" spans="1:17" hidden="1" x14ac:dyDescent="0.25">
      <c r="A3399" t="s">
        <v>6603</v>
      </c>
      <c r="B3399" t="s">
        <v>6604</v>
      </c>
      <c r="C3399" t="e">
        <f>VLOOKUP('Домены Secretin_N'!B3399,'AC-Architecture'!A:C,3,FALSE)</f>
        <v>#N/A</v>
      </c>
      <c r="D3399">
        <v>635</v>
      </c>
      <c r="E3399" t="s">
        <v>3632</v>
      </c>
      <c r="F3399">
        <v>228</v>
      </c>
      <c r="G3399">
        <v>297</v>
      </c>
      <c r="H3399">
        <f t="shared" si="249"/>
        <v>69</v>
      </c>
      <c r="I3399" t="str">
        <f t="shared" si="250"/>
        <v>F3CBN4_PSESG/228-297</v>
      </c>
      <c r="K3399" t="e">
        <f>IF(C3399="Secretin_N, Secretin, TraK","T","N")</f>
        <v>#N/A</v>
      </c>
      <c r="L3399" t="e">
        <f>VLOOKUP(E3399,'Uniprot taxonomy'!E:J,4,FALSE)</f>
        <v>#N/A</v>
      </c>
      <c r="M3399" t="e">
        <f>LEFT(VLOOKUP(B3399,'Uniprot taxonomy'!B:R,5,FALSE))</f>
        <v>#N/A</v>
      </c>
      <c r="N3399" t="e">
        <f>VLOOKUP(B3399,'Uniprot taxonomy'!B:R,5,FALSE)</f>
        <v>#N/A</v>
      </c>
      <c r="O3399" t="e">
        <f>VLOOKUP(B3399,'Uniprot taxonomy'!B:R,6,FALSE)</f>
        <v>#N/A</v>
      </c>
      <c r="P3399" t="e">
        <f>VLOOKUP(B3399,'Uniprot taxonomy'!B:R,7,FALSE)</f>
        <v>#N/A</v>
      </c>
      <c r="Q3399" t="e">
        <f>VLOOKUP(B3399,'Uniprot taxonomy'!B:R,8,FALSE)</f>
        <v>#N/A</v>
      </c>
    </row>
    <row r="3400" spans="1:17" hidden="1" x14ac:dyDescent="0.25">
      <c r="A3400" t="s">
        <v>6603</v>
      </c>
      <c r="B3400" t="s">
        <v>6604</v>
      </c>
      <c r="C3400" t="e">
        <f>VLOOKUP('Домены Secretin_N'!B3400,'AC-Architecture'!A:C,3,FALSE)</f>
        <v>#N/A</v>
      </c>
      <c r="D3400">
        <v>635</v>
      </c>
      <c r="E3400" t="s">
        <v>3632</v>
      </c>
      <c r="F3400">
        <v>302</v>
      </c>
      <c r="G3400">
        <v>462</v>
      </c>
      <c r="H3400">
        <f t="shared" si="249"/>
        <v>160</v>
      </c>
      <c r="I3400" t="str">
        <f t="shared" si="250"/>
        <v>F3CBN4_PSESG/302-462</v>
      </c>
      <c r="K3400" t="e">
        <f>IF(C3400="Secretin_N, Secretin, TraK","T","N")</f>
        <v>#N/A</v>
      </c>
      <c r="L3400" t="e">
        <f>VLOOKUP(E3400,'Uniprot taxonomy'!E:J,4,FALSE)</f>
        <v>#N/A</v>
      </c>
      <c r="M3400" t="e">
        <f>LEFT(VLOOKUP(B3400,'Uniprot taxonomy'!B:R,5,FALSE))</f>
        <v>#N/A</v>
      </c>
      <c r="N3400" t="e">
        <f>VLOOKUP(B3400,'Uniprot taxonomy'!B:R,5,FALSE)</f>
        <v>#N/A</v>
      </c>
      <c r="O3400" t="e">
        <f>VLOOKUP(B3400,'Uniprot taxonomy'!B:R,6,FALSE)</f>
        <v>#N/A</v>
      </c>
      <c r="P3400" t="e">
        <f>VLOOKUP(B3400,'Uniprot taxonomy'!B:R,7,FALSE)</f>
        <v>#N/A</v>
      </c>
      <c r="Q3400" t="e">
        <f>VLOOKUP(B3400,'Uniprot taxonomy'!B:R,8,FALSE)</f>
        <v>#N/A</v>
      </c>
    </row>
    <row r="3401" spans="1:17" hidden="1" x14ac:dyDescent="0.25">
      <c r="A3401" t="s">
        <v>6605</v>
      </c>
      <c r="B3401" t="s">
        <v>6606</v>
      </c>
      <c r="C3401" t="e">
        <f>VLOOKUP('Домены Secretin_N'!B3401,'AC-Architecture'!A:C,3,FALSE)</f>
        <v>#N/A</v>
      </c>
      <c r="D3401">
        <v>701</v>
      </c>
      <c r="E3401" t="s">
        <v>3632</v>
      </c>
      <c r="F3401">
        <v>381</v>
      </c>
      <c r="G3401">
        <v>448</v>
      </c>
      <c r="H3401">
        <f t="shared" si="249"/>
        <v>67</v>
      </c>
      <c r="I3401" t="str">
        <f t="shared" si="250"/>
        <v>F3D7Y3_9PSED/381-448</v>
      </c>
      <c r="K3401" t="e">
        <f>IF(C3401="Secretin_N, Secretin, TraK","T","N")</f>
        <v>#N/A</v>
      </c>
      <c r="L3401" t="e">
        <f>VLOOKUP(E3401,'Uniprot taxonomy'!E:J,4,FALSE)</f>
        <v>#N/A</v>
      </c>
      <c r="M3401" t="e">
        <f>LEFT(VLOOKUP(B3401,'Uniprot taxonomy'!B:R,5,FALSE))</f>
        <v>#N/A</v>
      </c>
      <c r="N3401" t="e">
        <f>VLOOKUP(B3401,'Uniprot taxonomy'!B:R,5,FALSE)</f>
        <v>#N/A</v>
      </c>
      <c r="O3401" t="e">
        <f>VLOOKUP(B3401,'Uniprot taxonomy'!B:R,6,FALSE)</f>
        <v>#N/A</v>
      </c>
      <c r="P3401" t="e">
        <f>VLOOKUP(B3401,'Uniprot taxonomy'!B:R,7,FALSE)</f>
        <v>#N/A</v>
      </c>
      <c r="Q3401" t="e">
        <f>VLOOKUP(B3401,'Uniprot taxonomy'!B:R,8,FALSE)</f>
        <v>#N/A</v>
      </c>
    </row>
    <row r="3402" spans="1:17" x14ac:dyDescent="0.25">
      <c r="A3402" t="s">
        <v>906</v>
      </c>
      <c r="B3402" t="s">
        <v>2205</v>
      </c>
      <c r="C3402" t="str">
        <f>VLOOKUP('Домены Secretin_N'!B3402,'AC-Architecture'!A:C,3,FALSE)</f>
        <v>Secretin_N, Secretin</v>
      </c>
      <c r="D3402">
        <v>249</v>
      </c>
      <c r="E3402" t="s">
        <v>3632</v>
      </c>
      <c r="F3402">
        <v>28</v>
      </c>
      <c r="G3402">
        <v>87</v>
      </c>
      <c r="H3402">
        <f t="shared" si="249"/>
        <v>59</v>
      </c>
      <c r="I3402" t="str">
        <f t="shared" si="250"/>
        <v>F3DB59_9PSED/28-87</v>
      </c>
      <c r="J3402" t="str">
        <f>CONCATENATE(K3402,"_",LEFT(O3402,3),"_",LEFT(Q3402,3),"_",B3402)</f>
        <v>N_Pse_Pse_F3DB59</v>
      </c>
      <c r="K3402" t="str">
        <f>IF(C3402="Secretin_N, Secretin, TraK","T","N")</f>
        <v>N</v>
      </c>
      <c r="L3402" t="str">
        <f>VLOOKUP(B3402,'Uniprot taxonomy'!B:R,4,FALSE)</f>
        <v>Proteobacteria</v>
      </c>
      <c r="M3402" t="str">
        <f>LEFT(VLOOKUP(B3402,'Uniprot taxonomy'!B:R,5,FALSE))</f>
        <v>G</v>
      </c>
      <c r="N3402" t="str">
        <f>VLOOKUP(B3402,'Uniprot taxonomy'!B:R,5,FALSE)</f>
        <v>Gammaproteobacteria</v>
      </c>
      <c r="O3402" t="str">
        <f>VLOOKUP(B3402,'Uniprot taxonomy'!B:R,6,FALSE)</f>
        <v>Pseudomonadales</v>
      </c>
      <c r="P3402" t="str">
        <f>VLOOKUP(B3402,'Uniprot taxonomy'!B:R,7,FALSE)</f>
        <v>Pseudomonadaceae</v>
      </c>
      <c r="Q3402" t="str">
        <f>VLOOKUP(B3402,'Uniprot taxonomy'!B:R,8,FALSE)</f>
        <v>Pseudomonas</v>
      </c>
    </row>
    <row r="3403" spans="1:17" hidden="1" x14ac:dyDescent="0.25">
      <c r="A3403" t="s">
        <v>6607</v>
      </c>
      <c r="B3403" t="s">
        <v>6608</v>
      </c>
      <c r="C3403" t="e">
        <f>VLOOKUP('Домены Secretin_N'!B3403,'AC-Architecture'!A:C,3,FALSE)</f>
        <v>#N/A</v>
      </c>
      <c r="D3403">
        <v>775</v>
      </c>
      <c r="E3403" t="s">
        <v>3632</v>
      </c>
      <c r="F3403">
        <v>204</v>
      </c>
      <c r="G3403">
        <v>264</v>
      </c>
      <c r="H3403">
        <f t="shared" si="249"/>
        <v>60</v>
      </c>
      <c r="I3403" t="str">
        <f t="shared" si="250"/>
        <v>F3DBB2_9PSED/204-264</v>
      </c>
      <c r="K3403" t="e">
        <f>IF(C3403="Secretin_N, Secretin, TraK","T","N")</f>
        <v>#N/A</v>
      </c>
      <c r="L3403" t="e">
        <f>VLOOKUP(E3403,'Uniprot taxonomy'!E:J,4,FALSE)</f>
        <v>#N/A</v>
      </c>
      <c r="M3403" t="e">
        <f>LEFT(VLOOKUP(B3403,'Uniprot taxonomy'!B:R,5,FALSE))</f>
        <v>#N/A</v>
      </c>
      <c r="N3403" t="e">
        <f>VLOOKUP(B3403,'Uniprot taxonomy'!B:R,5,FALSE)</f>
        <v>#N/A</v>
      </c>
      <c r="O3403" t="e">
        <f>VLOOKUP(B3403,'Uniprot taxonomy'!B:R,6,FALSE)</f>
        <v>#N/A</v>
      </c>
      <c r="P3403" t="e">
        <f>VLOOKUP(B3403,'Uniprot taxonomy'!B:R,7,FALSE)</f>
        <v>#N/A</v>
      </c>
      <c r="Q3403" t="e">
        <f>VLOOKUP(B3403,'Uniprot taxonomy'!B:R,8,FALSE)</f>
        <v>#N/A</v>
      </c>
    </row>
    <row r="3404" spans="1:17" hidden="1" x14ac:dyDescent="0.25">
      <c r="A3404" t="s">
        <v>6607</v>
      </c>
      <c r="B3404" t="s">
        <v>6608</v>
      </c>
      <c r="C3404" t="e">
        <f>VLOOKUP('Домены Secretin_N'!B3404,'AC-Architecture'!A:C,3,FALSE)</f>
        <v>#N/A</v>
      </c>
      <c r="D3404">
        <v>775</v>
      </c>
      <c r="E3404" t="s">
        <v>3632</v>
      </c>
      <c r="F3404">
        <v>269</v>
      </c>
      <c r="G3404">
        <v>338</v>
      </c>
      <c r="H3404">
        <f t="shared" si="249"/>
        <v>69</v>
      </c>
      <c r="I3404" t="str">
        <f t="shared" si="250"/>
        <v>F3DBB2_9PSED/269-338</v>
      </c>
      <c r="K3404" t="e">
        <f>IF(C3404="Secretin_N, Secretin, TraK","T","N")</f>
        <v>#N/A</v>
      </c>
      <c r="L3404" t="e">
        <f>VLOOKUP(E3404,'Uniprot taxonomy'!E:J,4,FALSE)</f>
        <v>#N/A</v>
      </c>
      <c r="M3404" t="e">
        <f>LEFT(VLOOKUP(B3404,'Uniprot taxonomy'!B:R,5,FALSE))</f>
        <v>#N/A</v>
      </c>
      <c r="N3404" t="e">
        <f>VLOOKUP(B3404,'Uniprot taxonomy'!B:R,5,FALSE)</f>
        <v>#N/A</v>
      </c>
      <c r="O3404" t="e">
        <f>VLOOKUP(B3404,'Uniprot taxonomy'!B:R,6,FALSE)</f>
        <v>#N/A</v>
      </c>
      <c r="P3404" t="e">
        <f>VLOOKUP(B3404,'Uniprot taxonomy'!B:R,7,FALSE)</f>
        <v>#N/A</v>
      </c>
      <c r="Q3404" t="e">
        <f>VLOOKUP(B3404,'Uniprot taxonomy'!B:R,8,FALSE)</f>
        <v>#N/A</v>
      </c>
    </row>
    <row r="3405" spans="1:17" hidden="1" x14ac:dyDescent="0.25">
      <c r="A3405" t="s">
        <v>6607</v>
      </c>
      <c r="B3405" t="s">
        <v>6608</v>
      </c>
      <c r="C3405" t="e">
        <f>VLOOKUP('Домены Secretin_N'!B3405,'AC-Architecture'!A:C,3,FALSE)</f>
        <v>#N/A</v>
      </c>
      <c r="D3405">
        <v>775</v>
      </c>
      <c r="E3405" t="s">
        <v>3632</v>
      </c>
      <c r="F3405">
        <v>343</v>
      </c>
      <c r="G3405">
        <v>503</v>
      </c>
      <c r="H3405">
        <f t="shared" si="249"/>
        <v>160</v>
      </c>
      <c r="I3405" t="str">
        <f t="shared" si="250"/>
        <v>F3DBB2_9PSED/343-503</v>
      </c>
      <c r="K3405" t="e">
        <f>IF(C3405="Secretin_N, Secretin, TraK","T","N")</f>
        <v>#N/A</v>
      </c>
      <c r="L3405" t="e">
        <f>VLOOKUP(E3405,'Uniprot taxonomy'!E:J,4,FALSE)</f>
        <v>#N/A</v>
      </c>
      <c r="M3405" t="e">
        <f>LEFT(VLOOKUP(B3405,'Uniprot taxonomy'!B:R,5,FALSE))</f>
        <v>#N/A</v>
      </c>
      <c r="N3405" t="e">
        <f>VLOOKUP(B3405,'Uniprot taxonomy'!B:R,5,FALSE)</f>
        <v>#N/A</v>
      </c>
      <c r="O3405" t="e">
        <f>VLOOKUP(B3405,'Uniprot taxonomy'!B:R,6,FALSE)</f>
        <v>#N/A</v>
      </c>
      <c r="P3405" t="e">
        <f>VLOOKUP(B3405,'Uniprot taxonomy'!B:R,7,FALSE)</f>
        <v>#N/A</v>
      </c>
      <c r="Q3405" t="e">
        <f>VLOOKUP(B3405,'Uniprot taxonomy'!B:R,8,FALSE)</f>
        <v>#N/A</v>
      </c>
    </row>
    <row r="3406" spans="1:17" x14ac:dyDescent="0.25">
      <c r="A3406" t="s">
        <v>907</v>
      </c>
      <c r="B3406" t="s">
        <v>2206</v>
      </c>
      <c r="C3406" t="str">
        <f>VLOOKUP('Домены Secretin_N'!B3406,'AC-Architecture'!A:C,3,FALSE)</f>
        <v>Secretin_N, Secretin</v>
      </c>
      <c r="D3406">
        <v>699</v>
      </c>
      <c r="E3406" t="s">
        <v>3632</v>
      </c>
      <c r="F3406">
        <v>174</v>
      </c>
      <c r="G3406">
        <v>319</v>
      </c>
      <c r="H3406">
        <f t="shared" si="249"/>
        <v>145</v>
      </c>
      <c r="I3406" t="str">
        <f t="shared" si="250"/>
        <v>F3DNU2_9PSED/174-319</v>
      </c>
      <c r="J3406" t="str">
        <f t="shared" ref="J3406:J3408" si="251">CONCATENATE(K3406,"_",LEFT(O3406,3),"_",LEFT(Q3406,3),"_",B3406)</f>
        <v>N_Pse_Pse_F3DNU2</v>
      </c>
      <c r="K3406" t="str">
        <f>IF(C3406="Secretin_N, Secretin, TraK","T","N")</f>
        <v>N</v>
      </c>
      <c r="L3406" t="str">
        <f>VLOOKUP(B3406,'Uniprot taxonomy'!B:R,4,FALSE)</f>
        <v>Proteobacteria</v>
      </c>
      <c r="M3406" t="str">
        <f>LEFT(VLOOKUP(B3406,'Uniprot taxonomy'!B:R,5,FALSE))</f>
        <v>G</v>
      </c>
      <c r="N3406" t="str">
        <f>VLOOKUP(B3406,'Uniprot taxonomy'!B:R,5,FALSE)</f>
        <v>Gammaproteobacteria</v>
      </c>
      <c r="O3406" t="str">
        <f>VLOOKUP(B3406,'Uniprot taxonomy'!B:R,6,FALSE)</f>
        <v>Pseudomonadales</v>
      </c>
      <c r="P3406" t="str">
        <f>VLOOKUP(B3406,'Uniprot taxonomy'!B:R,7,FALSE)</f>
        <v>Pseudomonadaceae</v>
      </c>
      <c r="Q3406" t="str">
        <f>VLOOKUP(B3406,'Uniprot taxonomy'!B:R,8,FALSE)</f>
        <v>Pseudomonas</v>
      </c>
    </row>
    <row r="3407" spans="1:17" x14ac:dyDescent="0.25">
      <c r="A3407" t="s">
        <v>908</v>
      </c>
      <c r="B3407" t="s">
        <v>2207</v>
      </c>
      <c r="C3407" t="str">
        <f>VLOOKUP('Домены Secretin_N'!B3407,'AC-Architecture'!A:C,3,FALSE)</f>
        <v>Secretin_N, Secretin</v>
      </c>
      <c r="D3407">
        <v>699</v>
      </c>
      <c r="E3407" t="s">
        <v>3632</v>
      </c>
      <c r="F3407">
        <v>175</v>
      </c>
      <c r="G3407">
        <v>319</v>
      </c>
      <c r="H3407">
        <f t="shared" si="249"/>
        <v>144</v>
      </c>
      <c r="I3407" t="str">
        <f t="shared" si="250"/>
        <v>F3DQ14_9PSED/175-319</v>
      </c>
      <c r="J3407" t="str">
        <f t="shared" si="251"/>
        <v>N_Pse_Pse_F3DQ14</v>
      </c>
      <c r="K3407" t="str">
        <f>IF(C3407="Secretin_N, Secretin, TraK","T","N")</f>
        <v>N</v>
      </c>
      <c r="L3407" t="str">
        <f>VLOOKUP(B3407,'Uniprot taxonomy'!B:R,4,FALSE)</f>
        <v>Proteobacteria</v>
      </c>
      <c r="M3407" t="str">
        <f>LEFT(VLOOKUP(B3407,'Uniprot taxonomy'!B:R,5,FALSE))</f>
        <v>G</v>
      </c>
      <c r="N3407" t="str">
        <f>VLOOKUP(B3407,'Uniprot taxonomy'!B:R,5,FALSE)</f>
        <v>Gammaproteobacteria</v>
      </c>
      <c r="O3407" t="str">
        <f>VLOOKUP(B3407,'Uniprot taxonomy'!B:R,6,FALSE)</f>
        <v>Pseudomonadales</v>
      </c>
      <c r="P3407" t="str">
        <f>VLOOKUP(B3407,'Uniprot taxonomy'!B:R,7,FALSE)</f>
        <v>Pseudomonadaceae</v>
      </c>
      <c r="Q3407" t="str">
        <f>VLOOKUP(B3407,'Uniprot taxonomy'!B:R,8,FALSE)</f>
        <v>Pseudomonas</v>
      </c>
    </row>
    <row r="3408" spans="1:17" x14ac:dyDescent="0.25">
      <c r="A3408" t="s">
        <v>909</v>
      </c>
      <c r="B3408" t="s">
        <v>2208</v>
      </c>
      <c r="C3408" t="str">
        <f>VLOOKUP('Домены Secretin_N'!B3408,'AC-Architecture'!A:C,3,FALSE)</f>
        <v>Secretin_N, Secretin</v>
      </c>
      <c r="D3408">
        <v>248</v>
      </c>
      <c r="E3408" t="s">
        <v>3632</v>
      </c>
      <c r="F3408">
        <v>26</v>
      </c>
      <c r="G3408">
        <v>85</v>
      </c>
      <c r="H3408">
        <f t="shared" si="249"/>
        <v>59</v>
      </c>
      <c r="I3408" t="str">
        <f t="shared" si="250"/>
        <v>F3DVG0_9PSED/26-85</v>
      </c>
      <c r="J3408" t="str">
        <f t="shared" si="251"/>
        <v>N_Pse_Pse_F3DVG0</v>
      </c>
      <c r="K3408" t="str">
        <f>IF(C3408="Secretin_N, Secretin, TraK","T","N")</f>
        <v>N</v>
      </c>
      <c r="L3408" t="str">
        <f>VLOOKUP(B3408,'Uniprot taxonomy'!B:R,4,FALSE)</f>
        <v>Proteobacteria</v>
      </c>
      <c r="M3408" t="str">
        <f>LEFT(VLOOKUP(B3408,'Uniprot taxonomy'!B:R,5,FALSE))</f>
        <v>G</v>
      </c>
      <c r="N3408" t="str">
        <f>VLOOKUP(B3408,'Uniprot taxonomy'!B:R,5,FALSE)</f>
        <v>Gammaproteobacteria</v>
      </c>
      <c r="O3408" t="str">
        <f>VLOOKUP(B3408,'Uniprot taxonomy'!B:R,6,FALSE)</f>
        <v>Pseudomonadales</v>
      </c>
      <c r="P3408" t="str">
        <f>VLOOKUP(B3408,'Uniprot taxonomy'!B:R,7,FALSE)</f>
        <v>Pseudomonadaceae</v>
      </c>
      <c r="Q3408" t="str">
        <f>VLOOKUP(B3408,'Uniprot taxonomy'!B:R,8,FALSE)</f>
        <v>Pseudomonas</v>
      </c>
    </row>
    <row r="3409" spans="1:17" hidden="1" x14ac:dyDescent="0.25">
      <c r="A3409" t="s">
        <v>6609</v>
      </c>
      <c r="B3409" t="s">
        <v>6610</v>
      </c>
      <c r="C3409" t="e">
        <f>VLOOKUP('Домены Secretin_N'!B3409,'AC-Architecture'!A:C,3,FALSE)</f>
        <v>#N/A</v>
      </c>
      <c r="D3409">
        <v>775</v>
      </c>
      <c r="E3409" t="s">
        <v>3632</v>
      </c>
      <c r="F3409">
        <v>204</v>
      </c>
      <c r="G3409">
        <v>264</v>
      </c>
      <c r="H3409">
        <f t="shared" si="249"/>
        <v>60</v>
      </c>
      <c r="I3409" t="str">
        <f t="shared" si="250"/>
        <v>F3DVL7_9PSED/204-264</v>
      </c>
      <c r="K3409" t="e">
        <f>IF(C3409="Secretin_N, Secretin, TraK","T","N")</f>
        <v>#N/A</v>
      </c>
      <c r="L3409" t="e">
        <f>VLOOKUP(E3409,'Uniprot taxonomy'!E:J,4,FALSE)</f>
        <v>#N/A</v>
      </c>
      <c r="M3409" t="e">
        <f>LEFT(VLOOKUP(B3409,'Uniprot taxonomy'!B:R,5,FALSE))</f>
        <v>#N/A</v>
      </c>
      <c r="N3409" t="e">
        <f>VLOOKUP(B3409,'Uniprot taxonomy'!B:R,5,FALSE)</f>
        <v>#N/A</v>
      </c>
      <c r="O3409" t="e">
        <f>VLOOKUP(B3409,'Uniprot taxonomy'!B:R,6,FALSE)</f>
        <v>#N/A</v>
      </c>
      <c r="P3409" t="e">
        <f>VLOOKUP(B3409,'Uniprot taxonomy'!B:R,7,FALSE)</f>
        <v>#N/A</v>
      </c>
      <c r="Q3409" t="e">
        <f>VLOOKUP(B3409,'Uniprot taxonomy'!B:R,8,FALSE)</f>
        <v>#N/A</v>
      </c>
    </row>
    <row r="3410" spans="1:17" hidden="1" x14ac:dyDescent="0.25">
      <c r="A3410" t="s">
        <v>6609</v>
      </c>
      <c r="B3410" t="s">
        <v>6610</v>
      </c>
      <c r="C3410" t="e">
        <f>VLOOKUP('Домены Secretin_N'!B3410,'AC-Architecture'!A:C,3,FALSE)</f>
        <v>#N/A</v>
      </c>
      <c r="D3410">
        <v>775</v>
      </c>
      <c r="E3410" t="s">
        <v>3632</v>
      </c>
      <c r="F3410">
        <v>269</v>
      </c>
      <c r="G3410">
        <v>338</v>
      </c>
      <c r="H3410">
        <f t="shared" si="249"/>
        <v>69</v>
      </c>
      <c r="I3410" t="str">
        <f t="shared" si="250"/>
        <v>F3DVL7_9PSED/269-338</v>
      </c>
      <c r="K3410" t="e">
        <f>IF(C3410="Secretin_N, Secretin, TraK","T","N")</f>
        <v>#N/A</v>
      </c>
      <c r="L3410" t="e">
        <f>VLOOKUP(E3410,'Uniprot taxonomy'!E:J,4,FALSE)</f>
        <v>#N/A</v>
      </c>
      <c r="M3410" t="e">
        <f>LEFT(VLOOKUP(B3410,'Uniprot taxonomy'!B:R,5,FALSE))</f>
        <v>#N/A</v>
      </c>
      <c r="N3410" t="e">
        <f>VLOOKUP(B3410,'Uniprot taxonomy'!B:R,5,FALSE)</f>
        <v>#N/A</v>
      </c>
      <c r="O3410" t="e">
        <f>VLOOKUP(B3410,'Uniprot taxonomy'!B:R,6,FALSE)</f>
        <v>#N/A</v>
      </c>
      <c r="P3410" t="e">
        <f>VLOOKUP(B3410,'Uniprot taxonomy'!B:R,7,FALSE)</f>
        <v>#N/A</v>
      </c>
      <c r="Q3410" t="e">
        <f>VLOOKUP(B3410,'Uniprot taxonomy'!B:R,8,FALSE)</f>
        <v>#N/A</v>
      </c>
    </row>
    <row r="3411" spans="1:17" hidden="1" x14ac:dyDescent="0.25">
      <c r="A3411" t="s">
        <v>6609</v>
      </c>
      <c r="B3411" t="s">
        <v>6610</v>
      </c>
      <c r="C3411" t="e">
        <f>VLOOKUP('Домены Secretin_N'!B3411,'AC-Architecture'!A:C,3,FALSE)</f>
        <v>#N/A</v>
      </c>
      <c r="D3411">
        <v>775</v>
      </c>
      <c r="E3411" t="s">
        <v>3632</v>
      </c>
      <c r="F3411">
        <v>343</v>
      </c>
      <c r="G3411">
        <v>503</v>
      </c>
      <c r="H3411">
        <f t="shared" si="249"/>
        <v>160</v>
      </c>
      <c r="I3411" t="str">
        <f t="shared" si="250"/>
        <v>F3DVL7_9PSED/343-503</v>
      </c>
      <c r="K3411" t="e">
        <f>IF(C3411="Secretin_N, Secretin, TraK","T","N")</f>
        <v>#N/A</v>
      </c>
      <c r="L3411" t="e">
        <f>VLOOKUP(E3411,'Uniprot taxonomy'!E:J,4,FALSE)</f>
        <v>#N/A</v>
      </c>
      <c r="M3411" t="e">
        <f>LEFT(VLOOKUP(B3411,'Uniprot taxonomy'!B:R,5,FALSE))</f>
        <v>#N/A</v>
      </c>
      <c r="N3411" t="e">
        <f>VLOOKUP(B3411,'Uniprot taxonomy'!B:R,5,FALSE)</f>
        <v>#N/A</v>
      </c>
      <c r="O3411" t="e">
        <f>VLOOKUP(B3411,'Uniprot taxonomy'!B:R,6,FALSE)</f>
        <v>#N/A</v>
      </c>
      <c r="P3411" t="e">
        <f>VLOOKUP(B3411,'Uniprot taxonomy'!B:R,7,FALSE)</f>
        <v>#N/A</v>
      </c>
      <c r="Q3411" t="e">
        <f>VLOOKUP(B3411,'Uniprot taxonomy'!B:R,8,FALSE)</f>
        <v>#N/A</v>
      </c>
    </row>
    <row r="3412" spans="1:17" hidden="1" x14ac:dyDescent="0.25">
      <c r="A3412" t="s">
        <v>6611</v>
      </c>
      <c r="B3412" t="s">
        <v>6612</v>
      </c>
      <c r="C3412" t="e">
        <f>VLOOKUP('Домены Secretin_N'!B3412,'AC-Architecture'!A:C,3,FALSE)</f>
        <v>#N/A</v>
      </c>
      <c r="D3412">
        <v>701</v>
      </c>
      <c r="E3412" t="s">
        <v>3632</v>
      </c>
      <c r="F3412">
        <v>381</v>
      </c>
      <c r="G3412">
        <v>448</v>
      </c>
      <c r="H3412">
        <f t="shared" si="249"/>
        <v>67</v>
      </c>
      <c r="I3412" t="str">
        <f t="shared" si="250"/>
        <v>F3E090_9PSED/381-448</v>
      </c>
      <c r="K3412" t="e">
        <f>IF(C3412="Secretin_N, Secretin, TraK","T","N")</f>
        <v>#N/A</v>
      </c>
      <c r="L3412" t="e">
        <f>VLOOKUP(E3412,'Uniprot taxonomy'!E:J,4,FALSE)</f>
        <v>#N/A</v>
      </c>
      <c r="M3412" t="e">
        <f>LEFT(VLOOKUP(B3412,'Uniprot taxonomy'!B:R,5,FALSE))</f>
        <v>#N/A</v>
      </c>
      <c r="N3412" t="e">
        <f>VLOOKUP(B3412,'Uniprot taxonomy'!B:R,5,FALSE)</f>
        <v>#N/A</v>
      </c>
      <c r="O3412" t="e">
        <f>VLOOKUP(B3412,'Uniprot taxonomy'!B:R,6,FALSE)</f>
        <v>#N/A</v>
      </c>
      <c r="P3412" t="e">
        <f>VLOOKUP(B3412,'Uniprot taxonomy'!B:R,7,FALSE)</f>
        <v>#N/A</v>
      </c>
      <c r="Q3412" t="e">
        <f>VLOOKUP(B3412,'Uniprot taxonomy'!B:R,8,FALSE)</f>
        <v>#N/A</v>
      </c>
    </row>
    <row r="3413" spans="1:17" hidden="1" x14ac:dyDescent="0.25">
      <c r="A3413" t="s">
        <v>6613</v>
      </c>
      <c r="B3413" t="s">
        <v>6614</v>
      </c>
      <c r="C3413" t="e">
        <f>VLOOKUP('Домены Secretin_N'!B3413,'AC-Architecture'!A:C,3,FALSE)</f>
        <v>#N/A</v>
      </c>
      <c r="D3413">
        <v>701</v>
      </c>
      <c r="E3413" t="s">
        <v>3632</v>
      </c>
      <c r="F3413">
        <v>381</v>
      </c>
      <c r="G3413">
        <v>448</v>
      </c>
      <c r="H3413">
        <f t="shared" si="249"/>
        <v>67</v>
      </c>
      <c r="I3413" t="str">
        <f t="shared" si="250"/>
        <v>F3E9K0_PSESL/381-448</v>
      </c>
      <c r="K3413" t="e">
        <f>IF(C3413="Secretin_N, Secretin, TraK","T","N")</f>
        <v>#N/A</v>
      </c>
      <c r="L3413" t="e">
        <f>VLOOKUP(E3413,'Uniprot taxonomy'!E:J,4,FALSE)</f>
        <v>#N/A</v>
      </c>
      <c r="M3413" t="e">
        <f>LEFT(VLOOKUP(B3413,'Uniprot taxonomy'!B:R,5,FALSE))</f>
        <v>#N/A</v>
      </c>
      <c r="N3413" t="e">
        <f>VLOOKUP(B3413,'Uniprot taxonomy'!B:R,5,FALSE)</f>
        <v>#N/A</v>
      </c>
      <c r="O3413" t="e">
        <f>VLOOKUP(B3413,'Uniprot taxonomy'!B:R,6,FALSE)</f>
        <v>#N/A</v>
      </c>
      <c r="P3413" t="e">
        <f>VLOOKUP(B3413,'Uniprot taxonomy'!B:R,7,FALSE)</f>
        <v>#N/A</v>
      </c>
      <c r="Q3413" t="e">
        <f>VLOOKUP(B3413,'Uniprot taxonomy'!B:R,8,FALSE)</f>
        <v>#N/A</v>
      </c>
    </row>
    <row r="3414" spans="1:17" x14ac:dyDescent="0.25">
      <c r="A3414" t="s">
        <v>910</v>
      </c>
      <c r="B3414" t="s">
        <v>2209</v>
      </c>
      <c r="C3414" t="str">
        <f>VLOOKUP('Домены Secretin_N'!B3414,'AC-Architecture'!A:C,3,FALSE)</f>
        <v>Secretin_N, Secretin</v>
      </c>
      <c r="D3414">
        <v>703</v>
      </c>
      <c r="E3414" t="s">
        <v>3632</v>
      </c>
      <c r="F3414">
        <v>174</v>
      </c>
      <c r="G3414">
        <v>323</v>
      </c>
      <c r="H3414">
        <f t="shared" si="249"/>
        <v>149</v>
      </c>
      <c r="I3414" t="str">
        <f t="shared" si="250"/>
        <v>F3EA78_PSESL/174-323</v>
      </c>
      <c r="J3414" t="str">
        <f>CONCATENATE(K3414,"_",LEFT(O3414,3),"_",LEFT(Q3414,3),"_",B3414)</f>
        <v>N_Pse_Pse_F3EA78</v>
      </c>
      <c r="K3414" t="str">
        <f>IF(C3414="Secretin_N, Secretin, TraK","T","N")</f>
        <v>N</v>
      </c>
      <c r="L3414" t="str">
        <f>VLOOKUP(B3414,'Uniprot taxonomy'!B:R,4,FALSE)</f>
        <v>Proteobacteria</v>
      </c>
      <c r="M3414" t="str">
        <f>LEFT(VLOOKUP(B3414,'Uniprot taxonomy'!B:R,5,FALSE))</f>
        <v>G</v>
      </c>
      <c r="N3414" t="str">
        <f>VLOOKUP(B3414,'Uniprot taxonomy'!B:R,5,FALSE)</f>
        <v>Gammaproteobacteria</v>
      </c>
      <c r="O3414" t="str">
        <f>VLOOKUP(B3414,'Uniprot taxonomy'!B:R,6,FALSE)</f>
        <v>Pseudomonadales</v>
      </c>
      <c r="P3414" t="str">
        <f>VLOOKUP(B3414,'Uniprot taxonomy'!B:R,7,FALSE)</f>
        <v>Pseudomonadaceae</v>
      </c>
      <c r="Q3414" t="str">
        <f>VLOOKUP(B3414,'Uniprot taxonomy'!B:R,8,FALSE)</f>
        <v>Pseudomonas</v>
      </c>
    </row>
    <row r="3415" spans="1:17" hidden="1" x14ac:dyDescent="0.25">
      <c r="A3415" t="s">
        <v>6615</v>
      </c>
      <c r="B3415" t="s">
        <v>6616</v>
      </c>
      <c r="C3415" t="e">
        <f>VLOOKUP('Домены Secretin_N'!B3415,'AC-Architecture'!A:C,3,FALSE)</f>
        <v>#N/A</v>
      </c>
      <c r="D3415">
        <v>775</v>
      </c>
      <c r="E3415" t="s">
        <v>3632</v>
      </c>
      <c r="F3415">
        <v>204</v>
      </c>
      <c r="G3415">
        <v>264</v>
      </c>
      <c r="H3415">
        <f t="shared" si="249"/>
        <v>60</v>
      </c>
      <c r="I3415" t="str">
        <f t="shared" si="250"/>
        <v>F3EII1_PSESL/204-264</v>
      </c>
      <c r="K3415" t="e">
        <f>IF(C3415="Secretin_N, Secretin, TraK","T","N")</f>
        <v>#N/A</v>
      </c>
      <c r="L3415" t="e">
        <f>VLOOKUP(E3415,'Uniprot taxonomy'!E:J,4,FALSE)</f>
        <v>#N/A</v>
      </c>
      <c r="M3415" t="e">
        <f>LEFT(VLOOKUP(B3415,'Uniprot taxonomy'!B:R,5,FALSE))</f>
        <v>#N/A</v>
      </c>
      <c r="N3415" t="e">
        <f>VLOOKUP(B3415,'Uniprot taxonomy'!B:R,5,FALSE)</f>
        <v>#N/A</v>
      </c>
      <c r="O3415" t="e">
        <f>VLOOKUP(B3415,'Uniprot taxonomy'!B:R,6,FALSE)</f>
        <v>#N/A</v>
      </c>
      <c r="P3415" t="e">
        <f>VLOOKUP(B3415,'Uniprot taxonomy'!B:R,7,FALSE)</f>
        <v>#N/A</v>
      </c>
      <c r="Q3415" t="e">
        <f>VLOOKUP(B3415,'Uniprot taxonomy'!B:R,8,FALSE)</f>
        <v>#N/A</v>
      </c>
    </row>
    <row r="3416" spans="1:17" hidden="1" x14ac:dyDescent="0.25">
      <c r="A3416" t="s">
        <v>6615</v>
      </c>
      <c r="B3416" t="s">
        <v>6616</v>
      </c>
      <c r="C3416" t="e">
        <f>VLOOKUP('Домены Secretin_N'!B3416,'AC-Architecture'!A:C,3,FALSE)</f>
        <v>#N/A</v>
      </c>
      <c r="D3416">
        <v>775</v>
      </c>
      <c r="E3416" t="s">
        <v>3632</v>
      </c>
      <c r="F3416">
        <v>269</v>
      </c>
      <c r="G3416">
        <v>338</v>
      </c>
      <c r="H3416">
        <f t="shared" si="249"/>
        <v>69</v>
      </c>
      <c r="I3416" t="str">
        <f t="shared" si="250"/>
        <v>F3EII1_PSESL/269-338</v>
      </c>
      <c r="K3416" t="e">
        <f>IF(C3416="Secretin_N, Secretin, TraK","T","N")</f>
        <v>#N/A</v>
      </c>
      <c r="L3416" t="e">
        <f>VLOOKUP(E3416,'Uniprot taxonomy'!E:J,4,FALSE)</f>
        <v>#N/A</v>
      </c>
      <c r="M3416" t="e">
        <f>LEFT(VLOOKUP(B3416,'Uniprot taxonomy'!B:R,5,FALSE))</f>
        <v>#N/A</v>
      </c>
      <c r="N3416" t="e">
        <f>VLOOKUP(B3416,'Uniprot taxonomy'!B:R,5,FALSE)</f>
        <v>#N/A</v>
      </c>
      <c r="O3416" t="e">
        <f>VLOOKUP(B3416,'Uniprot taxonomy'!B:R,6,FALSE)</f>
        <v>#N/A</v>
      </c>
      <c r="P3416" t="e">
        <f>VLOOKUP(B3416,'Uniprot taxonomy'!B:R,7,FALSE)</f>
        <v>#N/A</v>
      </c>
      <c r="Q3416" t="e">
        <f>VLOOKUP(B3416,'Uniprot taxonomy'!B:R,8,FALSE)</f>
        <v>#N/A</v>
      </c>
    </row>
    <row r="3417" spans="1:17" hidden="1" x14ac:dyDescent="0.25">
      <c r="A3417" t="s">
        <v>6615</v>
      </c>
      <c r="B3417" t="s">
        <v>6616</v>
      </c>
      <c r="C3417" t="e">
        <f>VLOOKUP('Домены Secretin_N'!B3417,'AC-Architecture'!A:C,3,FALSE)</f>
        <v>#N/A</v>
      </c>
      <c r="D3417">
        <v>775</v>
      </c>
      <c r="E3417" t="s">
        <v>3632</v>
      </c>
      <c r="F3417">
        <v>343</v>
      </c>
      <c r="G3417">
        <v>503</v>
      </c>
      <c r="H3417">
        <f t="shared" si="249"/>
        <v>160</v>
      </c>
      <c r="I3417" t="str">
        <f t="shared" si="250"/>
        <v>F3EII1_PSESL/343-503</v>
      </c>
      <c r="K3417" t="e">
        <f>IF(C3417="Secretin_N, Secretin, TraK","T","N")</f>
        <v>#N/A</v>
      </c>
      <c r="L3417" t="e">
        <f>VLOOKUP(E3417,'Uniprot taxonomy'!E:J,4,FALSE)</f>
        <v>#N/A</v>
      </c>
      <c r="M3417" t="e">
        <f>LEFT(VLOOKUP(B3417,'Uniprot taxonomy'!B:R,5,FALSE))</f>
        <v>#N/A</v>
      </c>
      <c r="N3417" t="e">
        <f>VLOOKUP(B3417,'Uniprot taxonomy'!B:R,5,FALSE)</f>
        <v>#N/A</v>
      </c>
      <c r="O3417" t="e">
        <f>VLOOKUP(B3417,'Uniprot taxonomy'!B:R,6,FALSE)</f>
        <v>#N/A</v>
      </c>
      <c r="P3417" t="e">
        <f>VLOOKUP(B3417,'Uniprot taxonomy'!B:R,7,FALSE)</f>
        <v>#N/A</v>
      </c>
      <c r="Q3417" t="e">
        <f>VLOOKUP(B3417,'Uniprot taxonomy'!B:R,8,FALSE)</f>
        <v>#N/A</v>
      </c>
    </row>
    <row r="3418" spans="1:17" x14ac:dyDescent="0.25">
      <c r="A3418" t="s">
        <v>911</v>
      </c>
      <c r="B3418" t="s">
        <v>2210</v>
      </c>
      <c r="C3418" t="str">
        <f>VLOOKUP('Домены Secretin_N'!B3418,'AC-Architecture'!A:C,3,FALSE)</f>
        <v>Secretin_N, Secretin</v>
      </c>
      <c r="D3418">
        <v>247</v>
      </c>
      <c r="E3418" t="s">
        <v>3632</v>
      </c>
      <c r="F3418">
        <v>26</v>
      </c>
      <c r="G3418">
        <v>85</v>
      </c>
      <c r="H3418">
        <f t="shared" si="249"/>
        <v>59</v>
      </c>
      <c r="I3418" t="str">
        <f t="shared" si="250"/>
        <v>F3EIN6_PSESL/26-85</v>
      </c>
      <c r="J3418" t="str">
        <f>CONCATENATE(K3418,"_",LEFT(O3418,3),"_",LEFT(Q3418,3),"_",B3418)</f>
        <v>N_Pse_Pse_F3EIN6</v>
      </c>
      <c r="K3418" t="str">
        <f>IF(C3418="Secretin_N, Secretin, TraK","T","N")</f>
        <v>N</v>
      </c>
      <c r="L3418" t="str">
        <f>VLOOKUP(B3418,'Uniprot taxonomy'!B:R,4,FALSE)</f>
        <v>Proteobacteria</v>
      </c>
      <c r="M3418" t="str">
        <f>LEFT(VLOOKUP(B3418,'Uniprot taxonomy'!B:R,5,FALSE))</f>
        <v>G</v>
      </c>
      <c r="N3418" t="str">
        <f>VLOOKUP(B3418,'Uniprot taxonomy'!B:R,5,FALSE)</f>
        <v>Gammaproteobacteria</v>
      </c>
      <c r="O3418" t="str">
        <f>VLOOKUP(B3418,'Uniprot taxonomy'!B:R,6,FALSE)</f>
        <v>Pseudomonadales</v>
      </c>
      <c r="P3418" t="str">
        <f>VLOOKUP(B3418,'Uniprot taxonomy'!B:R,7,FALSE)</f>
        <v>Pseudomonadaceae</v>
      </c>
      <c r="Q3418" t="str">
        <f>VLOOKUP(B3418,'Uniprot taxonomy'!B:R,8,FALSE)</f>
        <v>Pseudomonas</v>
      </c>
    </row>
    <row r="3419" spans="1:17" hidden="1" x14ac:dyDescent="0.25">
      <c r="A3419" t="s">
        <v>6617</v>
      </c>
      <c r="B3419" t="s">
        <v>6618</v>
      </c>
      <c r="C3419" t="e">
        <f>VLOOKUP('Домены Secretin_N'!B3419,'AC-Architecture'!A:C,3,FALSE)</f>
        <v>#N/A</v>
      </c>
      <c r="D3419">
        <v>778</v>
      </c>
      <c r="E3419" t="s">
        <v>3632</v>
      </c>
      <c r="F3419">
        <v>194</v>
      </c>
      <c r="G3419">
        <v>255</v>
      </c>
      <c r="H3419">
        <f t="shared" si="249"/>
        <v>61</v>
      </c>
      <c r="I3419" t="str">
        <f t="shared" si="250"/>
        <v>F3EMZ3_PSESL/194-255</v>
      </c>
      <c r="K3419" t="e">
        <f>IF(C3419="Secretin_N, Secretin, TraK","T","N")</f>
        <v>#N/A</v>
      </c>
      <c r="L3419" t="e">
        <f>VLOOKUP(E3419,'Uniprot taxonomy'!E:J,4,FALSE)</f>
        <v>#N/A</v>
      </c>
      <c r="M3419" t="e">
        <f>LEFT(VLOOKUP(B3419,'Uniprot taxonomy'!B:R,5,FALSE))</f>
        <v>#N/A</v>
      </c>
      <c r="N3419" t="e">
        <f>VLOOKUP(B3419,'Uniprot taxonomy'!B:R,5,FALSE)</f>
        <v>#N/A</v>
      </c>
      <c r="O3419" t="e">
        <f>VLOOKUP(B3419,'Uniprot taxonomy'!B:R,6,FALSE)</f>
        <v>#N/A</v>
      </c>
      <c r="P3419" t="e">
        <f>VLOOKUP(B3419,'Uniprot taxonomy'!B:R,7,FALSE)</f>
        <v>#N/A</v>
      </c>
      <c r="Q3419" t="e">
        <f>VLOOKUP(B3419,'Uniprot taxonomy'!B:R,8,FALSE)</f>
        <v>#N/A</v>
      </c>
    </row>
    <row r="3420" spans="1:17" hidden="1" x14ac:dyDescent="0.25">
      <c r="A3420" t="s">
        <v>6617</v>
      </c>
      <c r="B3420" t="s">
        <v>6618</v>
      </c>
      <c r="C3420" t="e">
        <f>VLOOKUP('Домены Secretin_N'!B3420,'AC-Architecture'!A:C,3,FALSE)</f>
        <v>#N/A</v>
      </c>
      <c r="D3420">
        <v>778</v>
      </c>
      <c r="E3420" t="s">
        <v>3632</v>
      </c>
      <c r="F3420">
        <v>257</v>
      </c>
      <c r="G3420">
        <v>326</v>
      </c>
      <c r="H3420">
        <f t="shared" si="249"/>
        <v>69</v>
      </c>
      <c r="I3420" t="str">
        <f t="shared" si="250"/>
        <v>F3EMZ3_PSESL/257-326</v>
      </c>
      <c r="K3420" t="e">
        <f>IF(C3420="Secretin_N, Secretin, TraK","T","N")</f>
        <v>#N/A</v>
      </c>
      <c r="L3420" t="e">
        <f>VLOOKUP(E3420,'Uniprot taxonomy'!E:J,4,FALSE)</f>
        <v>#N/A</v>
      </c>
      <c r="M3420" t="e">
        <f>LEFT(VLOOKUP(B3420,'Uniprot taxonomy'!B:R,5,FALSE))</f>
        <v>#N/A</v>
      </c>
      <c r="N3420" t="e">
        <f>VLOOKUP(B3420,'Uniprot taxonomy'!B:R,5,FALSE)</f>
        <v>#N/A</v>
      </c>
      <c r="O3420" t="e">
        <f>VLOOKUP(B3420,'Uniprot taxonomy'!B:R,6,FALSE)</f>
        <v>#N/A</v>
      </c>
      <c r="P3420" t="e">
        <f>VLOOKUP(B3420,'Uniprot taxonomy'!B:R,7,FALSE)</f>
        <v>#N/A</v>
      </c>
      <c r="Q3420" t="e">
        <f>VLOOKUP(B3420,'Uniprot taxonomy'!B:R,8,FALSE)</f>
        <v>#N/A</v>
      </c>
    </row>
    <row r="3421" spans="1:17" hidden="1" x14ac:dyDescent="0.25">
      <c r="A3421" t="s">
        <v>6617</v>
      </c>
      <c r="B3421" t="s">
        <v>6618</v>
      </c>
      <c r="C3421" t="e">
        <f>VLOOKUP('Домены Secretin_N'!B3421,'AC-Architecture'!A:C,3,FALSE)</f>
        <v>#N/A</v>
      </c>
      <c r="D3421">
        <v>778</v>
      </c>
      <c r="E3421" t="s">
        <v>3632</v>
      </c>
      <c r="F3421">
        <v>330</v>
      </c>
      <c r="G3421">
        <v>461</v>
      </c>
      <c r="H3421">
        <f t="shared" si="249"/>
        <v>131</v>
      </c>
      <c r="I3421" t="str">
        <f t="shared" si="250"/>
        <v>F3EMZ3_PSESL/330-461</v>
      </c>
      <c r="K3421" t="e">
        <f>IF(C3421="Secretin_N, Secretin, TraK","T","N")</f>
        <v>#N/A</v>
      </c>
      <c r="L3421" t="e">
        <f>VLOOKUP(E3421,'Uniprot taxonomy'!E:J,4,FALSE)</f>
        <v>#N/A</v>
      </c>
      <c r="M3421" t="e">
        <f>LEFT(VLOOKUP(B3421,'Uniprot taxonomy'!B:R,5,FALSE))</f>
        <v>#N/A</v>
      </c>
      <c r="N3421" t="e">
        <f>VLOOKUP(B3421,'Uniprot taxonomy'!B:R,5,FALSE)</f>
        <v>#N/A</v>
      </c>
      <c r="O3421" t="e">
        <f>VLOOKUP(B3421,'Uniprot taxonomy'!B:R,6,FALSE)</f>
        <v>#N/A</v>
      </c>
      <c r="P3421" t="e">
        <f>VLOOKUP(B3421,'Uniprot taxonomy'!B:R,7,FALSE)</f>
        <v>#N/A</v>
      </c>
      <c r="Q3421" t="e">
        <f>VLOOKUP(B3421,'Uniprot taxonomy'!B:R,8,FALSE)</f>
        <v>#N/A</v>
      </c>
    </row>
    <row r="3422" spans="1:17" hidden="1" x14ac:dyDescent="0.25">
      <c r="A3422" t="s">
        <v>6619</v>
      </c>
      <c r="B3422" t="s">
        <v>6620</v>
      </c>
      <c r="C3422" t="e">
        <f>VLOOKUP('Домены Secretin_N'!B3422,'AC-Architecture'!A:C,3,FALSE)</f>
        <v>#N/A</v>
      </c>
      <c r="D3422">
        <v>428</v>
      </c>
      <c r="E3422" t="s">
        <v>3632</v>
      </c>
      <c r="F3422">
        <v>108</v>
      </c>
      <c r="G3422">
        <v>175</v>
      </c>
      <c r="H3422">
        <f t="shared" si="249"/>
        <v>67</v>
      </c>
      <c r="I3422" t="str">
        <f t="shared" si="250"/>
        <v>F3EQ50_9PSED/108-175</v>
      </c>
      <c r="K3422" t="e">
        <f>IF(C3422="Secretin_N, Secretin, TraK","T","N")</f>
        <v>#N/A</v>
      </c>
      <c r="L3422" t="e">
        <f>VLOOKUP(E3422,'Uniprot taxonomy'!E:J,4,FALSE)</f>
        <v>#N/A</v>
      </c>
      <c r="M3422" t="e">
        <f>LEFT(VLOOKUP(B3422,'Uniprot taxonomy'!B:R,5,FALSE))</f>
        <v>#N/A</v>
      </c>
      <c r="N3422" t="e">
        <f>VLOOKUP(B3422,'Uniprot taxonomy'!B:R,5,FALSE)</f>
        <v>#N/A</v>
      </c>
      <c r="O3422" t="e">
        <f>VLOOKUP(B3422,'Uniprot taxonomy'!B:R,6,FALSE)</f>
        <v>#N/A</v>
      </c>
      <c r="P3422" t="e">
        <f>VLOOKUP(B3422,'Uniprot taxonomy'!B:R,7,FALSE)</f>
        <v>#N/A</v>
      </c>
      <c r="Q3422" t="e">
        <f>VLOOKUP(B3422,'Uniprot taxonomy'!B:R,8,FALSE)</f>
        <v>#N/A</v>
      </c>
    </row>
    <row r="3423" spans="1:17" x14ac:dyDescent="0.25">
      <c r="A3423" t="s">
        <v>912</v>
      </c>
      <c r="B3423" t="s">
        <v>2211</v>
      </c>
      <c r="C3423" t="str">
        <f>VLOOKUP('Домены Secretin_N'!B3423,'AC-Architecture'!A:C,3,FALSE)</f>
        <v>Secretin_N, Secretin</v>
      </c>
      <c r="D3423">
        <v>249</v>
      </c>
      <c r="E3423" t="s">
        <v>3632</v>
      </c>
      <c r="F3423">
        <v>28</v>
      </c>
      <c r="G3423">
        <v>87</v>
      </c>
      <c r="H3423">
        <f t="shared" si="249"/>
        <v>59</v>
      </c>
      <c r="I3423" t="str">
        <f t="shared" si="250"/>
        <v>F3EWJ1_9PSED/28-87</v>
      </c>
      <c r="J3423" t="str">
        <f>CONCATENATE(K3423,"_",LEFT(O3423,3),"_",LEFT(Q3423,3),"_",B3423)</f>
        <v>N_Pse_Pse_F3EWJ1</v>
      </c>
      <c r="K3423" t="str">
        <f>IF(C3423="Secretin_N, Secretin, TraK","T","N")</f>
        <v>N</v>
      </c>
      <c r="L3423" t="str">
        <f>VLOOKUP(B3423,'Uniprot taxonomy'!B:R,4,FALSE)</f>
        <v>Proteobacteria</v>
      </c>
      <c r="M3423" t="str">
        <f>LEFT(VLOOKUP(B3423,'Uniprot taxonomy'!B:R,5,FALSE))</f>
        <v>G</v>
      </c>
      <c r="N3423" t="str">
        <f>VLOOKUP(B3423,'Uniprot taxonomy'!B:R,5,FALSE)</f>
        <v>Gammaproteobacteria</v>
      </c>
      <c r="O3423" t="str">
        <f>VLOOKUP(B3423,'Uniprot taxonomy'!B:R,6,FALSE)</f>
        <v>Pseudomonadales</v>
      </c>
      <c r="P3423" t="str">
        <f>VLOOKUP(B3423,'Uniprot taxonomy'!B:R,7,FALSE)</f>
        <v>Pseudomonadaceae</v>
      </c>
      <c r="Q3423" t="str">
        <f>VLOOKUP(B3423,'Uniprot taxonomy'!B:R,8,FALSE)</f>
        <v>Pseudomonas</v>
      </c>
    </row>
    <row r="3424" spans="1:17" hidden="1" x14ac:dyDescent="0.25">
      <c r="A3424" t="s">
        <v>6621</v>
      </c>
      <c r="B3424" t="s">
        <v>6622</v>
      </c>
      <c r="C3424" t="e">
        <f>VLOOKUP('Домены Secretin_N'!B3424,'AC-Architecture'!A:C,3,FALSE)</f>
        <v>#N/A</v>
      </c>
      <c r="D3424">
        <v>680</v>
      </c>
      <c r="E3424" t="s">
        <v>3632</v>
      </c>
      <c r="F3424">
        <v>109</v>
      </c>
      <c r="G3424">
        <v>169</v>
      </c>
      <c r="H3424">
        <f t="shared" si="249"/>
        <v>60</v>
      </c>
      <c r="I3424" t="str">
        <f t="shared" si="250"/>
        <v>F3EWP7_9PSED/109-169</v>
      </c>
      <c r="K3424" t="e">
        <f>IF(C3424="Secretin_N, Secretin, TraK","T","N")</f>
        <v>#N/A</v>
      </c>
      <c r="L3424" t="e">
        <f>VLOOKUP(E3424,'Uniprot taxonomy'!E:J,4,FALSE)</f>
        <v>#N/A</v>
      </c>
      <c r="M3424" t="e">
        <f>LEFT(VLOOKUP(B3424,'Uniprot taxonomy'!B:R,5,FALSE))</f>
        <v>#N/A</v>
      </c>
      <c r="N3424" t="e">
        <f>VLOOKUP(B3424,'Uniprot taxonomy'!B:R,5,FALSE)</f>
        <v>#N/A</v>
      </c>
      <c r="O3424" t="e">
        <f>VLOOKUP(B3424,'Uniprot taxonomy'!B:R,6,FALSE)</f>
        <v>#N/A</v>
      </c>
      <c r="P3424" t="e">
        <f>VLOOKUP(B3424,'Uniprot taxonomy'!B:R,7,FALSE)</f>
        <v>#N/A</v>
      </c>
      <c r="Q3424" t="e">
        <f>VLOOKUP(B3424,'Uniprot taxonomy'!B:R,8,FALSE)</f>
        <v>#N/A</v>
      </c>
    </row>
    <row r="3425" spans="1:17" hidden="1" x14ac:dyDescent="0.25">
      <c r="A3425" t="s">
        <v>6621</v>
      </c>
      <c r="B3425" t="s">
        <v>6622</v>
      </c>
      <c r="C3425" t="e">
        <f>VLOOKUP('Домены Secretin_N'!B3425,'AC-Architecture'!A:C,3,FALSE)</f>
        <v>#N/A</v>
      </c>
      <c r="D3425">
        <v>680</v>
      </c>
      <c r="E3425" t="s">
        <v>3632</v>
      </c>
      <c r="F3425">
        <v>174</v>
      </c>
      <c r="G3425">
        <v>243</v>
      </c>
      <c r="H3425">
        <f t="shared" si="249"/>
        <v>69</v>
      </c>
      <c r="I3425" t="str">
        <f t="shared" si="250"/>
        <v>F3EWP7_9PSED/174-243</v>
      </c>
      <c r="K3425" t="e">
        <f>IF(C3425="Secretin_N, Secretin, TraK","T","N")</f>
        <v>#N/A</v>
      </c>
      <c r="L3425" t="e">
        <f>VLOOKUP(E3425,'Uniprot taxonomy'!E:J,4,FALSE)</f>
        <v>#N/A</v>
      </c>
      <c r="M3425" t="e">
        <f>LEFT(VLOOKUP(B3425,'Uniprot taxonomy'!B:R,5,FALSE))</f>
        <v>#N/A</v>
      </c>
      <c r="N3425" t="e">
        <f>VLOOKUP(B3425,'Uniprot taxonomy'!B:R,5,FALSE)</f>
        <v>#N/A</v>
      </c>
      <c r="O3425" t="e">
        <f>VLOOKUP(B3425,'Uniprot taxonomy'!B:R,6,FALSE)</f>
        <v>#N/A</v>
      </c>
      <c r="P3425" t="e">
        <f>VLOOKUP(B3425,'Uniprot taxonomy'!B:R,7,FALSE)</f>
        <v>#N/A</v>
      </c>
      <c r="Q3425" t="e">
        <f>VLOOKUP(B3425,'Uniprot taxonomy'!B:R,8,FALSE)</f>
        <v>#N/A</v>
      </c>
    </row>
    <row r="3426" spans="1:17" hidden="1" x14ac:dyDescent="0.25">
      <c r="A3426" t="s">
        <v>6621</v>
      </c>
      <c r="B3426" t="s">
        <v>6622</v>
      </c>
      <c r="C3426" t="e">
        <f>VLOOKUP('Домены Secretin_N'!B3426,'AC-Architecture'!A:C,3,FALSE)</f>
        <v>#N/A</v>
      </c>
      <c r="D3426">
        <v>680</v>
      </c>
      <c r="E3426" t="s">
        <v>3632</v>
      </c>
      <c r="F3426">
        <v>248</v>
      </c>
      <c r="G3426">
        <v>408</v>
      </c>
      <c r="H3426">
        <f t="shared" si="249"/>
        <v>160</v>
      </c>
      <c r="I3426" t="str">
        <f t="shared" si="250"/>
        <v>F3EWP7_9PSED/248-408</v>
      </c>
      <c r="K3426" t="e">
        <f>IF(C3426="Secretin_N, Secretin, TraK","T","N")</f>
        <v>#N/A</v>
      </c>
      <c r="L3426" t="e">
        <f>VLOOKUP(E3426,'Uniprot taxonomy'!E:J,4,FALSE)</f>
        <v>#N/A</v>
      </c>
      <c r="M3426" t="e">
        <f>LEFT(VLOOKUP(B3426,'Uniprot taxonomy'!B:R,5,FALSE))</f>
        <v>#N/A</v>
      </c>
      <c r="N3426" t="e">
        <f>VLOOKUP(B3426,'Uniprot taxonomy'!B:R,5,FALSE)</f>
        <v>#N/A</v>
      </c>
      <c r="O3426" t="e">
        <f>VLOOKUP(B3426,'Uniprot taxonomy'!B:R,6,FALSE)</f>
        <v>#N/A</v>
      </c>
      <c r="P3426" t="e">
        <f>VLOOKUP(B3426,'Uniprot taxonomy'!B:R,7,FALSE)</f>
        <v>#N/A</v>
      </c>
      <c r="Q3426" t="e">
        <f>VLOOKUP(B3426,'Uniprot taxonomy'!B:R,8,FALSE)</f>
        <v>#N/A</v>
      </c>
    </row>
    <row r="3427" spans="1:17" x14ac:dyDescent="0.25">
      <c r="A3427" t="s">
        <v>913</v>
      </c>
      <c r="B3427" t="s">
        <v>2212</v>
      </c>
      <c r="C3427" t="str">
        <f>VLOOKUP('Домены Secretin_N'!B3427,'AC-Architecture'!A:C,3,FALSE)</f>
        <v>Secretin_N, Secretin</v>
      </c>
      <c r="D3427">
        <v>356</v>
      </c>
      <c r="E3427" t="s">
        <v>3632</v>
      </c>
      <c r="F3427">
        <v>37</v>
      </c>
      <c r="G3427">
        <v>168</v>
      </c>
      <c r="H3427">
        <f t="shared" si="249"/>
        <v>131</v>
      </c>
      <c r="I3427" t="str">
        <f t="shared" si="250"/>
        <v>F3EYC7_9PSED/37-168</v>
      </c>
      <c r="J3427" t="str">
        <f>CONCATENATE(K3427,"_",LEFT(O3427,3),"_",LEFT(Q3427,3),"_",B3427)</f>
        <v>N_Pse_Pse_F3EYC7</v>
      </c>
      <c r="K3427" t="str">
        <f>IF(C3427="Secretin_N, Secretin, TraK","T","N")</f>
        <v>N</v>
      </c>
      <c r="L3427" t="str">
        <f>VLOOKUP(B3427,'Uniprot taxonomy'!B:R,4,FALSE)</f>
        <v>Proteobacteria</v>
      </c>
      <c r="M3427" t="str">
        <f>LEFT(VLOOKUP(B3427,'Uniprot taxonomy'!B:R,5,FALSE))</f>
        <v>G</v>
      </c>
      <c r="N3427" t="str">
        <f>VLOOKUP(B3427,'Uniprot taxonomy'!B:R,5,FALSE)</f>
        <v>Gammaproteobacteria</v>
      </c>
      <c r="O3427" t="str">
        <f>VLOOKUP(B3427,'Uniprot taxonomy'!B:R,6,FALSE)</f>
        <v>Pseudomonadales</v>
      </c>
      <c r="P3427" t="str">
        <f>VLOOKUP(B3427,'Uniprot taxonomy'!B:R,7,FALSE)</f>
        <v>Pseudomonadaceae</v>
      </c>
      <c r="Q3427" t="str">
        <f>VLOOKUP(B3427,'Uniprot taxonomy'!B:R,8,FALSE)</f>
        <v>Pseudomonas</v>
      </c>
    </row>
    <row r="3428" spans="1:17" hidden="1" x14ac:dyDescent="0.25">
      <c r="A3428" t="s">
        <v>6623</v>
      </c>
      <c r="B3428" t="s">
        <v>6624</v>
      </c>
      <c r="C3428" t="e">
        <f>VLOOKUP('Домены Secretin_N'!B3428,'AC-Architecture'!A:C,3,FALSE)</f>
        <v>#N/A</v>
      </c>
      <c r="D3428">
        <v>398</v>
      </c>
      <c r="E3428" t="s">
        <v>3632</v>
      </c>
      <c r="F3428">
        <v>194</v>
      </c>
      <c r="G3428">
        <v>255</v>
      </c>
      <c r="H3428">
        <f t="shared" si="249"/>
        <v>61</v>
      </c>
      <c r="I3428" t="str">
        <f t="shared" si="250"/>
        <v>F3F4W1_9PSED/194-255</v>
      </c>
      <c r="K3428" t="e">
        <f>IF(C3428="Secretin_N, Secretin, TraK","T","N")</f>
        <v>#N/A</v>
      </c>
      <c r="L3428" t="e">
        <f>VLOOKUP(E3428,'Uniprot taxonomy'!E:J,4,FALSE)</f>
        <v>#N/A</v>
      </c>
      <c r="M3428" t="e">
        <f>LEFT(VLOOKUP(B3428,'Uniprot taxonomy'!B:R,5,FALSE))</f>
        <v>#N/A</v>
      </c>
      <c r="N3428" t="e">
        <f>VLOOKUP(B3428,'Uniprot taxonomy'!B:R,5,FALSE)</f>
        <v>#N/A</v>
      </c>
      <c r="O3428" t="e">
        <f>VLOOKUP(B3428,'Uniprot taxonomy'!B:R,6,FALSE)</f>
        <v>#N/A</v>
      </c>
      <c r="P3428" t="e">
        <f>VLOOKUP(B3428,'Uniprot taxonomy'!B:R,7,FALSE)</f>
        <v>#N/A</v>
      </c>
      <c r="Q3428" t="e">
        <f>VLOOKUP(B3428,'Uniprot taxonomy'!B:R,8,FALSE)</f>
        <v>#N/A</v>
      </c>
    </row>
    <row r="3429" spans="1:17" hidden="1" x14ac:dyDescent="0.25">
      <c r="A3429" t="s">
        <v>6623</v>
      </c>
      <c r="B3429" t="s">
        <v>6624</v>
      </c>
      <c r="C3429" t="e">
        <f>VLOOKUP('Домены Secretin_N'!B3429,'AC-Architecture'!A:C,3,FALSE)</f>
        <v>#N/A</v>
      </c>
      <c r="D3429">
        <v>398</v>
      </c>
      <c r="E3429" t="s">
        <v>3632</v>
      </c>
      <c r="F3429">
        <v>257</v>
      </c>
      <c r="G3429">
        <v>326</v>
      </c>
      <c r="H3429">
        <f t="shared" si="249"/>
        <v>69</v>
      </c>
      <c r="I3429" t="str">
        <f t="shared" si="250"/>
        <v>F3F4W1_9PSED/257-326</v>
      </c>
      <c r="K3429" t="e">
        <f>IF(C3429="Secretin_N, Secretin, TraK","T","N")</f>
        <v>#N/A</v>
      </c>
      <c r="L3429" t="e">
        <f>VLOOKUP(E3429,'Uniprot taxonomy'!E:J,4,FALSE)</f>
        <v>#N/A</v>
      </c>
      <c r="M3429" t="e">
        <f>LEFT(VLOOKUP(B3429,'Uniprot taxonomy'!B:R,5,FALSE))</f>
        <v>#N/A</v>
      </c>
      <c r="N3429" t="e">
        <f>VLOOKUP(B3429,'Uniprot taxonomy'!B:R,5,FALSE)</f>
        <v>#N/A</v>
      </c>
      <c r="O3429" t="e">
        <f>VLOOKUP(B3429,'Uniprot taxonomy'!B:R,6,FALSE)</f>
        <v>#N/A</v>
      </c>
      <c r="P3429" t="e">
        <f>VLOOKUP(B3429,'Uniprot taxonomy'!B:R,7,FALSE)</f>
        <v>#N/A</v>
      </c>
      <c r="Q3429" t="e">
        <f>VLOOKUP(B3429,'Uniprot taxonomy'!B:R,8,FALSE)</f>
        <v>#N/A</v>
      </c>
    </row>
    <row r="3430" spans="1:17" x14ac:dyDescent="0.25">
      <c r="A3430" t="s">
        <v>914</v>
      </c>
      <c r="B3430" t="s">
        <v>2213</v>
      </c>
      <c r="C3430" t="str">
        <f>VLOOKUP('Домены Secretin_N'!B3430,'AC-Architecture'!A:C,3,FALSE)</f>
        <v>Secretin_N, Secretin</v>
      </c>
      <c r="D3430">
        <v>703</v>
      </c>
      <c r="E3430" t="s">
        <v>3632</v>
      </c>
      <c r="F3430">
        <v>174</v>
      </c>
      <c r="G3430">
        <v>323</v>
      </c>
      <c r="H3430">
        <f t="shared" si="249"/>
        <v>149</v>
      </c>
      <c r="I3430" t="str">
        <f t="shared" si="250"/>
        <v>F3FA81_9PSED/174-323</v>
      </c>
      <c r="J3430" t="str">
        <f t="shared" ref="J3430:J3431" si="252">CONCATENATE(K3430,"_",LEFT(O3430,3),"_",LEFT(Q3430,3),"_",B3430)</f>
        <v>N_Pse_Pse_F3FA81</v>
      </c>
      <c r="K3430" t="str">
        <f>IF(C3430="Secretin_N, Secretin, TraK","T","N")</f>
        <v>N</v>
      </c>
      <c r="L3430" t="str">
        <f>VLOOKUP(B3430,'Uniprot taxonomy'!B:R,4,FALSE)</f>
        <v>Proteobacteria</v>
      </c>
      <c r="M3430" t="str">
        <f>LEFT(VLOOKUP(B3430,'Uniprot taxonomy'!B:R,5,FALSE))</f>
        <v>G</v>
      </c>
      <c r="N3430" t="str">
        <f>VLOOKUP(B3430,'Uniprot taxonomy'!B:R,5,FALSE)</f>
        <v>Gammaproteobacteria</v>
      </c>
      <c r="O3430" t="str">
        <f>VLOOKUP(B3430,'Uniprot taxonomy'!B:R,6,FALSE)</f>
        <v>Pseudomonadales</v>
      </c>
      <c r="P3430" t="str">
        <f>VLOOKUP(B3430,'Uniprot taxonomy'!B:R,7,FALSE)</f>
        <v>Pseudomonadaceae</v>
      </c>
      <c r="Q3430" t="str">
        <f>VLOOKUP(B3430,'Uniprot taxonomy'!B:R,8,FALSE)</f>
        <v>Pseudomonas</v>
      </c>
    </row>
    <row r="3431" spans="1:17" x14ac:dyDescent="0.25">
      <c r="A3431" t="s">
        <v>915</v>
      </c>
      <c r="B3431" t="s">
        <v>2214</v>
      </c>
      <c r="C3431" t="str">
        <f>VLOOKUP('Домены Secretin_N'!B3431,'AC-Architecture'!A:C,3,FALSE)</f>
        <v>Secretin_N, Secretin</v>
      </c>
      <c r="D3431">
        <v>640</v>
      </c>
      <c r="E3431" t="s">
        <v>3632</v>
      </c>
      <c r="F3431">
        <v>113</v>
      </c>
      <c r="G3431">
        <v>260</v>
      </c>
      <c r="H3431">
        <f t="shared" si="249"/>
        <v>147</v>
      </c>
      <c r="I3431" t="str">
        <f t="shared" si="250"/>
        <v>F3FD50_PSESX/113-260</v>
      </c>
      <c r="J3431" t="str">
        <f t="shared" si="252"/>
        <v>N_Pse_Pse_F3FD50</v>
      </c>
      <c r="K3431" t="str">
        <f>IF(C3431="Secretin_N, Secretin, TraK","T","N")</f>
        <v>N</v>
      </c>
      <c r="L3431" t="str">
        <f>VLOOKUP(B3431,'Uniprot taxonomy'!B:R,4,FALSE)</f>
        <v>Proteobacteria</v>
      </c>
      <c r="M3431" t="str">
        <f>LEFT(VLOOKUP(B3431,'Uniprot taxonomy'!B:R,5,FALSE))</f>
        <v>G</v>
      </c>
      <c r="N3431" t="str">
        <f>VLOOKUP(B3431,'Uniprot taxonomy'!B:R,5,FALSE)</f>
        <v>Gammaproteobacteria</v>
      </c>
      <c r="O3431" t="str">
        <f>VLOOKUP(B3431,'Uniprot taxonomy'!B:R,6,FALSE)</f>
        <v>Pseudomonadales</v>
      </c>
      <c r="P3431" t="str">
        <f>VLOOKUP(B3431,'Uniprot taxonomy'!B:R,7,FALSE)</f>
        <v>Pseudomonadaceae</v>
      </c>
      <c r="Q3431" t="str">
        <f>VLOOKUP(B3431,'Uniprot taxonomy'!B:R,8,FALSE)</f>
        <v>Pseudomonas</v>
      </c>
    </row>
    <row r="3432" spans="1:17" hidden="1" x14ac:dyDescent="0.25">
      <c r="A3432" t="s">
        <v>6625</v>
      </c>
      <c r="B3432" t="s">
        <v>6626</v>
      </c>
      <c r="C3432" t="e">
        <f>VLOOKUP('Домены Secretin_N'!B3432,'AC-Architecture'!A:C,3,FALSE)</f>
        <v>#N/A</v>
      </c>
      <c r="D3432">
        <v>334</v>
      </c>
      <c r="E3432" t="s">
        <v>3632</v>
      </c>
      <c r="F3432">
        <v>220</v>
      </c>
      <c r="G3432">
        <v>280</v>
      </c>
      <c r="H3432">
        <f t="shared" si="249"/>
        <v>60</v>
      </c>
      <c r="I3432" t="str">
        <f t="shared" si="250"/>
        <v>F3FP45_PSESX/220-280</v>
      </c>
      <c r="K3432" t="e">
        <f>IF(C3432="Secretin_N, Secretin, TraK","T","N")</f>
        <v>#N/A</v>
      </c>
      <c r="L3432" t="e">
        <f>VLOOKUP(E3432,'Uniprot taxonomy'!E:J,4,FALSE)</f>
        <v>#N/A</v>
      </c>
      <c r="M3432" t="e">
        <f>LEFT(VLOOKUP(B3432,'Uniprot taxonomy'!B:R,5,FALSE))</f>
        <v>#N/A</v>
      </c>
      <c r="N3432" t="e">
        <f>VLOOKUP(B3432,'Uniprot taxonomy'!B:R,5,FALSE)</f>
        <v>#N/A</v>
      </c>
      <c r="O3432" t="e">
        <f>VLOOKUP(B3432,'Uniprot taxonomy'!B:R,6,FALSE)</f>
        <v>#N/A</v>
      </c>
      <c r="P3432" t="e">
        <f>VLOOKUP(B3432,'Uniprot taxonomy'!B:R,7,FALSE)</f>
        <v>#N/A</v>
      </c>
      <c r="Q3432" t="e">
        <f>VLOOKUP(B3432,'Uniprot taxonomy'!B:R,8,FALSE)</f>
        <v>#N/A</v>
      </c>
    </row>
    <row r="3433" spans="1:17" x14ac:dyDescent="0.25">
      <c r="A3433" t="s">
        <v>916</v>
      </c>
      <c r="B3433" t="s">
        <v>2215</v>
      </c>
      <c r="C3433" t="str">
        <f>VLOOKUP('Домены Secretin_N'!B3433,'AC-Architecture'!A:C,3,FALSE)</f>
        <v>Secretin_N, Secretin</v>
      </c>
      <c r="D3433">
        <v>249</v>
      </c>
      <c r="E3433" t="s">
        <v>3632</v>
      </c>
      <c r="F3433">
        <v>28</v>
      </c>
      <c r="G3433">
        <v>87</v>
      </c>
      <c r="H3433">
        <f t="shared" si="249"/>
        <v>59</v>
      </c>
      <c r="I3433" t="str">
        <f t="shared" si="250"/>
        <v>F3FP99_PSESX/28-87</v>
      </c>
      <c r="J3433" t="str">
        <f>CONCATENATE(K3433,"_",LEFT(O3433,3),"_",LEFT(Q3433,3),"_",B3433)</f>
        <v>N_Pse_Pse_F3FP99</v>
      </c>
      <c r="K3433" t="str">
        <f>IF(C3433="Secretin_N, Secretin, TraK","T","N")</f>
        <v>N</v>
      </c>
      <c r="L3433" t="str">
        <f>VLOOKUP(B3433,'Uniprot taxonomy'!B:R,4,FALSE)</f>
        <v>Proteobacteria</v>
      </c>
      <c r="M3433" t="str">
        <f>LEFT(VLOOKUP(B3433,'Uniprot taxonomy'!B:R,5,FALSE))</f>
        <v>G</v>
      </c>
      <c r="N3433" t="str">
        <f>VLOOKUP(B3433,'Uniprot taxonomy'!B:R,5,FALSE)</f>
        <v>Gammaproteobacteria</v>
      </c>
      <c r="O3433" t="str">
        <f>VLOOKUP(B3433,'Uniprot taxonomy'!B:R,6,FALSE)</f>
        <v>Pseudomonadales</v>
      </c>
      <c r="P3433" t="str">
        <f>VLOOKUP(B3433,'Uniprot taxonomy'!B:R,7,FALSE)</f>
        <v>Pseudomonadaceae</v>
      </c>
      <c r="Q3433" t="str">
        <f>VLOOKUP(B3433,'Uniprot taxonomy'!B:R,8,FALSE)</f>
        <v>Pseudomonas</v>
      </c>
    </row>
    <row r="3434" spans="1:17" hidden="1" x14ac:dyDescent="0.25">
      <c r="A3434" t="s">
        <v>6627</v>
      </c>
      <c r="B3434" t="s">
        <v>6628</v>
      </c>
      <c r="C3434" t="e">
        <f>VLOOKUP('Домены Secretin_N'!B3434,'AC-Architecture'!A:C,3,FALSE)</f>
        <v>#N/A</v>
      </c>
      <c r="D3434">
        <v>554</v>
      </c>
      <c r="E3434" t="s">
        <v>3632</v>
      </c>
      <c r="F3434">
        <v>234</v>
      </c>
      <c r="G3434">
        <v>301</v>
      </c>
      <c r="H3434">
        <f t="shared" si="249"/>
        <v>67</v>
      </c>
      <c r="I3434" t="str">
        <f t="shared" si="250"/>
        <v>F3G550_PSESJ/234-301</v>
      </c>
      <c r="K3434" t="e">
        <f>IF(C3434="Secretin_N, Secretin, TraK","T","N")</f>
        <v>#N/A</v>
      </c>
      <c r="L3434" t="e">
        <f>VLOOKUP(E3434,'Uniprot taxonomy'!E:J,4,FALSE)</f>
        <v>#N/A</v>
      </c>
      <c r="M3434" t="e">
        <f>LEFT(VLOOKUP(B3434,'Uniprot taxonomy'!B:R,5,FALSE))</f>
        <v>#N/A</v>
      </c>
      <c r="N3434" t="e">
        <f>VLOOKUP(B3434,'Uniprot taxonomy'!B:R,5,FALSE)</f>
        <v>#N/A</v>
      </c>
      <c r="O3434" t="e">
        <f>VLOOKUP(B3434,'Uniprot taxonomy'!B:R,6,FALSE)</f>
        <v>#N/A</v>
      </c>
      <c r="P3434" t="e">
        <f>VLOOKUP(B3434,'Uniprot taxonomy'!B:R,7,FALSE)</f>
        <v>#N/A</v>
      </c>
      <c r="Q3434" t="e">
        <f>VLOOKUP(B3434,'Uniprot taxonomy'!B:R,8,FALSE)</f>
        <v>#N/A</v>
      </c>
    </row>
    <row r="3435" spans="1:17" hidden="1" x14ac:dyDescent="0.25">
      <c r="A3435" t="s">
        <v>6629</v>
      </c>
      <c r="B3435" t="s">
        <v>6630</v>
      </c>
      <c r="C3435" t="e">
        <f>VLOOKUP('Домены Secretin_N'!B3435,'AC-Architecture'!A:C,3,FALSE)</f>
        <v>#N/A</v>
      </c>
      <c r="D3435">
        <v>485</v>
      </c>
      <c r="E3435" t="s">
        <v>3632</v>
      </c>
      <c r="F3435">
        <v>204</v>
      </c>
      <c r="G3435">
        <v>264</v>
      </c>
      <c r="H3435">
        <f t="shared" si="249"/>
        <v>60</v>
      </c>
      <c r="I3435" t="str">
        <f t="shared" si="250"/>
        <v>F3G8H6_PSESJ/204-264</v>
      </c>
      <c r="K3435" t="e">
        <f>IF(C3435="Secretin_N, Secretin, TraK","T","N")</f>
        <v>#N/A</v>
      </c>
      <c r="L3435" t="e">
        <f>VLOOKUP(E3435,'Uniprot taxonomy'!E:J,4,FALSE)</f>
        <v>#N/A</v>
      </c>
      <c r="M3435" t="e">
        <f>LEFT(VLOOKUP(B3435,'Uniprot taxonomy'!B:R,5,FALSE))</f>
        <v>#N/A</v>
      </c>
      <c r="N3435" t="e">
        <f>VLOOKUP(B3435,'Uniprot taxonomy'!B:R,5,FALSE)</f>
        <v>#N/A</v>
      </c>
      <c r="O3435" t="e">
        <f>VLOOKUP(B3435,'Uniprot taxonomy'!B:R,6,FALSE)</f>
        <v>#N/A</v>
      </c>
      <c r="P3435" t="e">
        <f>VLOOKUP(B3435,'Uniprot taxonomy'!B:R,7,FALSE)</f>
        <v>#N/A</v>
      </c>
      <c r="Q3435" t="e">
        <f>VLOOKUP(B3435,'Uniprot taxonomy'!B:R,8,FALSE)</f>
        <v>#N/A</v>
      </c>
    </row>
    <row r="3436" spans="1:17" hidden="1" x14ac:dyDescent="0.25">
      <c r="A3436" t="s">
        <v>6629</v>
      </c>
      <c r="B3436" t="s">
        <v>6630</v>
      </c>
      <c r="C3436" t="e">
        <f>VLOOKUP('Домены Secretin_N'!B3436,'AC-Architecture'!A:C,3,FALSE)</f>
        <v>#N/A</v>
      </c>
      <c r="D3436">
        <v>485</v>
      </c>
      <c r="E3436" t="s">
        <v>3632</v>
      </c>
      <c r="F3436">
        <v>269</v>
      </c>
      <c r="G3436">
        <v>338</v>
      </c>
      <c r="H3436">
        <f t="shared" si="249"/>
        <v>69</v>
      </c>
      <c r="I3436" t="str">
        <f t="shared" si="250"/>
        <v>F3G8H6_PSESJ/269-338</v>
      </c>
      <c r="K3436" t="e">
        <f>IF(C3436="Secretin_N, Secretin, TraK","T","N")</f>
        <v>#N/A</v>
      </c>
      <c r="L3436" t="e">
        <f>VLOOKUP(E3436,'Uniprot taxonomy'!E:J,4,FALSE)</f>
        <v>#N/A</v>
      </c>
      <c r="M3436" t="e">
        <f>LEFT(VLOOKUP(B3436,'Uniprot taxonomy'!B:R,5,FALSE))</f>
        <v>#N/A</v>
      </c>
      <c r="N3436" t="e">
        <f>VLOOKUP(B3436,'Uniprot taxonomy'!B:R,5,FALSE)</f>
        <v>#N/A</v>
      </c>
      <c r="O3436" t="e">
        <f>VLOOKUP(B3436,'Uniprot taxonomy'!B:R,6,FALSE)</f>
        <v>#N/A</v>
      </c>
      <c r="P3436" t="e">
        <f>VLOOKUP(B3436,'Uniprot taxonomy'!B:R,7,FALSE)</f>
        <v>#N/A</v>
      </c>
      <c r="Q3436" t="e">
        <f>VLOOKUP(B3436,'Uniprot taxonomy'!B:R,8,FALSE)</f>
        <v>#N/A</v>
      </c>
    </row>
    <row r="3437" spans="1:17" x14ac:dyDescent="0.25">
      <c r="A3437" t="s">
        <v>917</v>
      </c>
      <c r="B3437" t="s">
        <v>2216</v>
      </c>
      <c r="C3437" t="str">
        <f>VLOOKUP('Домены Secretin_N'!B3437,'AC-Architecture'!A:C,3,FALSE)</f>
        <v>Secretin_N, Secretin</v>
      </c>
      <c r="D3437">
        <v>249</v>
      </c>
      <c r="E3437" t="s">
        <v>3632</v>
      </c>
      <c r="F3437">
        <v>28</v>
      </c>
      <c r="G3437">
        <v>87</v>
      </c>
      <c r="H3437">
        <f t="shared" si="249"/>
        <v>59</v>
      </c>
      <c r="I3437" t="str">
        <f t="shared" si="250"/>
        <v>F3G8T5_PSESJ/28-87</v>
      </c>
      <c r="J3437" t="str">
        <f>CONCATENATE(K3437,"_",LEFT(O3437,3),"_",LEFT(Q3437,3),"_",B3437)</f>
        <v>N_Pse_Pse_F3G8T5</v>
      </c>
      <c r="K3437" t="str">
        <f>IF(C3437="Secretin_N, Secretin, TraK","T","N")</f>
        <v>N</v>
      </c>
      <c r="L3437" t="str">
        <f>VLOOKUP(B3437,'Uniprot taxonomy'!B:R,4,FALSE)</f>
        <v>Proteobacteria</v>
      </c>
      <c r="M3437" t="str">
        <f>LEFT(VLOOKUP(B3437,'Uniprot taxonomy'!B:R,5,FALSE))</f>
        <v>G</v>
      </c>
      <c r="N3437" t="str">
        <f>VLOOKUP(B3437,'Uniprot taxonomy'!B:R,5,FALSE)</f>
        <v>Gammaproteobacteria</v>
      </c>
      <c r="O3437" t="str">
        <f>VLOOKUP(B3437,'Uniprot taxonomy'!B:R,6,FALSE)</f>
        <v>Pseudomonadales</v>
      </c>
      <c r="P3437" t="str">
        <f>VLOOKUP(B3437,'Uniprot taxonomy'!B:R,7,FALSE)</f>
        <v>Pseudomonadaceae</v>
      </c>
      <c r="Q3437" t="str">
        <f>VLOOKUP(B3437,'Uniprot taxonomy'!B:R,8,FALSE)</f>
        <v>Pseudomonas</v>
      </c>
    </row>
    <row r="3438" spans="1:17" hidden="1" x14ac:dyDescent="0.25">
      <c r="A3438" t="s">
        <v>6631</v>
      </c>
      <c r="B3438" t="s">
        <v>6632</v>
      </c>
      <c r="C3438" t="e">
        <f>VLOOKUP('Домены Secretin_N'!B3438,'AC-Architecture'!A:C,3,FALSE)</f>
        <v>#N/A</v>
      </c>
      <c r="D3438">
        <v>253</v>
      </c>
      <c r="E3438" t="s">
        <v>3632</v>
      </c>
      <c r="F3438">
        <v>80</v>
      </c>
      <c r="G3438">
        <v>228</v>
      </c>
      <c r="H3438">
        <f t="shared" si="249"/>
        <v>148</v>
      </c>
      <c r="I3438" t="str">
        <f t="shared" si="250"/>
        <v>F3GJM7_PSESJ/80-228</v>
      </c>
      <c r="K3438" t="e">
        <f>IF(C3438="Secretin_N, Secretin, TraK","T","N")</f>
        <v>#N/A</v>
      </c>
      <c r="L3438" t="e">
        <f>VLOOKUP(E3438,'Uniprot taxonomy'!E:J,4,FALSE)</f>
        <v>#N/A</v>
      </c>
      <c r="M3438" t="e">
        <f>LEFT(VLOOKUP(B3438,'Uniprot taxonomy'!B:R,5,FALSE))</f>
        <v>#N/A</v>
      </c>
      <c r="N3438" t="e">
        <f>VLOOKUP(B3438,'Uniprot taxonomy'!B:R,5,FALSE)</f>
        <v>#N/A</v>
      </c>
      <c r="O3438" t="e">
        <f>VLOOKUP(B3438,'Uniprot taxonomy'!B:R,6,FALSE)</f>
        <v>#N/A</v>
      </c>
      <c r="P3438" t="e">
        <f>VLOOKUP(B3438,'Uniprot taxonomy'!B:R,7,FALSE)</f>
        <v>#N/A</v>
      </c>
      <c r="Q3438" t="e">
        <f>VLOOKUP(B3438,'Uniprot taxonomy'!B:R,8,FALSE)</f>
        <v>#N/A</v>
      </c>
    </row>
    <row r="3439" spans="1:17" hidden="1" x14ac:dyDescent="0.25">
      <c r="A3439" t="s">
        <v>6633</v>
      </c>
      <c r="B3439" t="s">
        <v>6634</v>
      </c>
      <c r="C3439" t="e">
        <f>VLOOKUP('Домены Secretin_N'!B3439,'AC-Architecture'!A:C,3,FALSE)</f>
        <v>#N/A</v>
      </c>
      <c r="D3439">
        <v>181</v>
      </c>
      <c r="E3439" t="s">
        <v>3632</v>
      </c>
      <c r="F3439">
        <v>80</v>
      </c>
      <c r="G3439">
        <v>178</v>
      </c>
      <c r="H3439">
        <f t="shared" si="249"/>
        <v>98</v>
      </c>
      <c r="I3439" t="str">
        <f t="shared" si="250"/>
        <v>F3GKT8_PSESJ/80-178</v>
      </c>
      <c r="K3439" t="e">
        <f>IF(C3439="Secretin_N, Secretin, TraK","T","N")</f>
        <v>#N/A</v>
      </c>
      <c r="L3439" t="e">
        <f>VLOOKUP(E3439,'Uniprot taxonomy'!E:J,4,FALSE)</f>
        <v>#N/A</v>
      </c>
      <c r="M3439" t="e">
        <f>LEFT(VLOOKUP(B3439,'Uniprot taxonomy'!B:R,5,FALSE))</f>
        <v>#N/A</v>
      </c>
      <c r="N3439" t="e">
        <f>VLOOKUP(B3439,'Uniprot taxonomy'!B:R,5,FALSE)</f>
        <v>#N/A</v>
      </c>
      <c r="O3439" t="e">
        <f>VLOOKUP(B3439,'Uniprot taxonomy'!B:R,6,FALSE)</f>
        <v>#N/A</v>
      </c>
      <c r="P3439" t="e">
        <f>VLOOKUP(B3439,'Uniprot taxonomy'!B:R,7,FALSE)</f>
        <v>#N/A</v>
      </c>
      <c r="Q3439" t="e">
        <f>VLOOKUP(B3439,'Uniprot taxonomy'!B:R,8,FALSE)</f>
        <v>#N/A</v>
      </c>
    </row>
    <row r="3440" spans="1:17" hidden="1" x14ac:dyDescent="0.25">
      <c r="A3440" t="s">
        <v>6635</v>
      </c>
      <c r="B3440" t="s">
        <v>6636</v>
      </c>
      <c r="C3440" t="e">
        <f>VLOOKUP('Домены Secretin_N'!B3440,'AC-Architecture'!A:C,3,FALSE)</f>
        <v>#N/A</v>
      </c>
      <c r="D3440">
        <v>584</v>
      </c>
      <c r="E3440" t="s">
        <v>3632</v>
      </c>
      <c r="F3440">
        <v>371</v>
      </c>
      <c r="G3440">
        <v>438</v>
      </c>
      <c r="H3440">
        <f t="shared" si="249"/>
        <v>67</v>
      </c>
      <c r="I3440" t="str">
        <f t="shared" si="250"/>
        <v>F3GWW0_PSESX/371-438</v>
      </c>
      <c r="K3440" t="e">
        <f>IF(C3440="Secretin_N, Secretin, TraK","T","N")</f>
        <v>#N/A</v>
      </c>
      <c r="L3440" t="e">
        <f>VLOOKUP(E3440,'Uniprot taxonomy'!E:J,4,FALSE)</f>
        <v>#N/A</v>
      </c>
      <c r="M3440" t="e">
        <f>LEFT(VLOOKUP(B3440,'Uniprot taxonomy'!B:R,5,FALSE))</f>
        <v>#N/A</v>
      </c>
      <c r="N3440" t="e">
        <f>VLOOKUP(B3440,'Uniprot taxonomy'!B:R,5,FALSE)</f>
        <v>#N/A</v>
      </c>
      <c r="O3440" t="e">
        <f>VLOOKUP(B3440,'Uniprot taxonomy'!B:R,6,FALSE)</f>
        <v>#N/A</v>
      </c>
      <c r="P3440" t="e">
        <f>VLOOKUP(B3440,'Uniprot taxonomy'!B:R,7,FALSE)</f>
        <v>#N/A</v>
      </c>
      <c r="Q3440" t="e">
        <f>VLOOKUP(B3440,'Uniprot taxonomy'!B:R,8,FALSE)</f>
        <v>#N/A</v>
      </c>
    </row>
    <row r="3441" spans="1:17" x14ac:dyDescent="0.25">
      <c r="A3441" t="s">
        <v>918</v>
      </c>
      <c r="B3441" t="s">
        <v>2217</v>
      </c>
      <c r="C3441" t="str">
        <f>VLOOKUP('Домены Secretin_N'!B3441,'AC-Architecture'!A:C,3,FALSE)</f>
        <v>Secretin_N, Secretin</v>
      </c>
      <c r="D3441">
        <v>249</v>
      </c>
      <c r="E3441" t="s">
        <v>3632</v>
      </c>
      <c r="F3441">
        <v>28</v>
      </c>
      <c r="G3441">
        <v>87</v>
      </c>
      <c r="H3441">
        <f t="shared" si="249"/>
        <v>59</v>
      </c>
      <c r="I3441" t="str">
        <f t="shared" si="250"/>
        <v>F3H662_PSESX/28-87</v>
      </c>
      <c r="J3441" t="str">
        <f t="shared" ref="J3441:J3442" si="253">CONCATENATE(K3441,"_",LEFT(O3441,3),"_",LEFT(Q3441,3),"_",B3441)</f>
        <v>N_Pse_Pse_F3H662</v>
      </c>
      <c r="K3441" t="str">
        <f>IF(C3441="Secretin_N, Secretin, TraK","T","N")</f>
        <v>N</v>
      </c>
      <c r="L3441" t="str">
        <f>VLOOKUP(B3441,'Uniprot taxonomy'!B:R,4,FALSE)</f>
        <v>Proteobacteria</v>
      </c>
      <c r="M3441" t="str">
        <f>LEFT(VLOOKUP(B3441,'Uniprot taxonomy'!B:R,5,FALSE))</f>
        <v>G</v>
      </c>
      <c r="N3441" t="str">
        <f>VLOOKUP(B3441,'Uniprot taxonomy'!B:R,5,FALSE)</f>
        <v>Gammaproteobacteria</v>
      </c>
      <c r="O3441" t="str">
        <f>VLOOKUP(B3441,'Uniprot taxonomy'!B:R,6,FALSE)</f>
        <v>Pseudomonadales</v>
      </c>
      <c r="P3441" t="str">
        <f>VLOOKUP(B3441,'Uniprot taxonomy'!B:R,7,FALSE)</f>
        <v>Pseudomonadaceae</v>
      </c>
      <c r="Q3441" t="str">
        <f>VLOOKUP(B3441,'Uniprot taxonomy'!B:R,8,FALSE)</f>
        <v>Pseudomonas</v>
      </c>
    </row>
    <row r="3442" spans="1:17" x14ac:dyDescent="0.25">
      <c r="A3442" t="s">
        <v>919</v>
      </c>
      <c r="B3442" t="s">
        <v>2218</v>
      </c>
      <c r="C3442" t="str">
        <f>VLOOKUP('Домены Secretin_N'!B3442,'AC-Architecture'!A:C,3,FALSE)</f>
        <v>Secretin_N, Secretin</v>
      </c>
      <c r="D3442">
        <v>356</v>
      </c>
      <c r="E3442" t="s">
        <v>3632</v>
      </c>
      <c r="F3442">
        <v>4</v>
      </c>
      <c r="G3442">
        <v>84</v>
      </c>
      <c r="H3442">
        <f t="shared" si="249"/>
        <v>80</v>
      </c>
      <c r="I3442" t="str">
        <f t="shared" si="250"/>
        <v>F3H6C4_PSESX/4-84</v>
      </c>
      <c r="J3442" t="str">
        <f t="shared" si="253"/>
        <v>N_Pse_Pse_F3H6C4</v>
      </c>
      <c r="K3442" t="str">
        <f>IF(C3442="Secretin_N, Secretin, TraK","T","N")</f>
        <v>N</v>
      </c>
      <c r="L3442" t="str">
        <f>VLOOKUP(B3442,'Uniprot taxonomy'!B:R,4,FALSE)</f>
        <v>Proteobacteria</v>
      </c>
      <c r="M3442" t="str">
        <f>LEFT(VLOOKUP(B3442,'Uniprot taxonomy'!B:R,5,FALSE))</f>
        <v>G</v>
      </c>
      <c r="N3442" t="str">
        <f>VLOOKUP(B3442,'Uniprot taxonomy'!B:R,5,FALSE)</f>
        <v>Gammaproteobacteria</v>
      </c>
      <c r="O3442" t="str">
        <f>VLOOKUP(B3442,'Uniprot taxonomy'!B:R,6,FALSE)</f>
        <v>Pseudomonadales</v>
      </c>
      <c r="P3442" t="str">
        <f>VLOOKUP(B3442,'Uniprot taxonomy'!B:R,7,FALSE)</f>
        <v>Pseudomonadaceae</v>
      </c>
      <c r="Q3442" t="str">
        <f>VLOOKUP(B3442,'Uniprot taxonomy'!B:R,8,FALSE)</f>
        <v>Pseudomonas</v>
      </c>
    </row>
    <row r="3443" spans="1:17" hidden="1" x14ac:dyDescent="0.25">
      <c r="A3443" t="s">
        <v>6637</v>
      </c>
      <c r="B3443" t="s">
        <v>6638</v>
      </c>
      <c r="C3443" t="e">
        <f>VLOOKUP('Домены Secretin_N'!B3443,'AC-Architecture'!A:C,3,FALSE)</f>
        <v>#N/A</v>
      </c>
      <c r="D3443">
        <v>358</v>
      </c>
      <c r="E3443" t="s">
        <v>3632</v>
      </c>
      <c r="F3443">
        <v>174</v>
      </c>
      <c r="G3443">
        <v>321</v>
      </c>
      <c r="H3443">
        <f t="shared" si="249"/>
        <v>147</v>
      </c>
      <c r="I3443" t="str">
        <f t="shared" si="250"/>
        <v>F3H898_PSESX/174-321</v>
      </c>
      <c r="K3443" t="e">
        <f>IF(C3443="Secretin_N, Secretin, TraK","T","N")</f>
        <v>#N/A</v>
      </c>
      <c r="L3443" t="e">
        <f>VLOOKUP(E3443,'Uniprot taxonomy'!E:J,4,FALSE)</f>
        <v>#N/A</v>
      </c>
      <c r="M3443" t="e">
        <f>LEFT(VLOOKUP(B3443,'Uniprot taxonomy'!B:R,5,FALSE))</f>
        <v>#N/A</v>
      </c>
      <c r="N3443" t="e">
        <f>VLOOKUP(B3443,'Uniprot taxonomy'!B:R,5,FALSE)</f>
        <v>#N/A</v>
      </c>
      <c r="O3443" t="e">
        <f>VLOOKUP(B3443,'Uniprot taxonomy'!B:R,6,FALSE)</f>
        <v>#N/A</v>
      </c>
      <c r="P3443" t="e">
        <f>VLOOKUP(B3443,'Uniprot taxonomy'!B:R,7,FALSE)</f>
        <v>#N/A</v>
      </c>
      <c r="Q3443" t="e">
        <f>VLOOKUP(B3443,'Uniprot taxonomy'!B:R,8,FALSE)</f>
        <v>#N/A</v>
      </c>
    </row>
    <row r="3444" spans="1:17" hidden="1" x14ac:dyDescent="0.25">
      <c r="A3444" t="s">
        <v>6639</v>
      </c>
      <c r="B3444" t="s">
        <v>6640</v>
      </c>
      <c r="C3444" t="e">
        <f>VLOOKUP('Домены Secretin_N'!B3444,'AC-Architecture'!A:C,3,FALSE)</f>
        <v>#N/A</v>
      </c>
      <c r="D3444">
        <v>316</v>
      </c>
      <c r="E3444" t="s">
        <v>3632</v>
      </c>
      <c r="F3444">
        <v>106</v>
      </c>
      <c r="G3444">
        <v>166</v>
      </c>
      <c r="H3444">
        <f t="shared" si="249"/>
        <v>60</v>
      </c>
      <c r="I3444" t="str">
        <f t="shared" si="250"/>
        <v>F3H8R1_PSESX/106-166</v>
      </c>
      <c r="K3444" t="e">
        <f>IF(C3444="Secretin_N, Secretin, TraK","T","N")</f>
        <v>#N/A</v>
      </c>
      <c r="L3444" t="e">
        <f>VLOOKUP(E3444,'Uniprot taxonomy'!E:J,4,FALSE)</f>
        <v>#N/A</v>
      </c>
      <c r="M3444" t="e">
        <f>LEFT(VLOOKUP(B3444,'Uniprot taxonomy'!B:R,5,FALSE))</f>
        <v>#N/A</v>
      </c>
      <c r="N3444" t="e">
        <f>VLOOKUP(B3444,'Uniprot taxonomy'!B:R,5,FALSE)</f>
        <v>#N/A</v>
      </c>
      <c r="O3444" t="e">
        <f>VLOOKUP(B3444,'Uniprot taxonomy'!B:R,6,FALSE)</f>
        <v>#N/A</v>
      </c>
      <c r="P3444" t="e">
        <f>VLOOKUP(B3444,'Uniprot taxonomy'!B:R,7,FALSE)</f>
        <v>#N/A</v>
      </c>
      <c r="Q3444" t="e">
        <f>VLOOKUP(B3444,'Uniprot taxonomy'!B:R,8,FALSE)</f>
        <v>#N/A</v>
      </c>
    </row>
    <row r="3445" spans="1:17" hidden="1" x14ac:dyDescent="0.25">
      <c r="A3445" t="s">
        <v>6639</v>
      </c>
      <c r="B3445" t="s">
        <v>6640</v>
      </c>
      <c r="C3445" t="e">
        <f>VLOOKUP('Домены Secretin_N'!B3445,'AC-Architecture'!A:C,3,FALSE)</f>
        <v>#N/A</v>
      </c>
      <c r="D3445">
        <v>316</v>
      </c>
      <c r="E3445" t="s">
        <v>3632</v>
      </c>
      <c r="F3445">
        <v>171</v>
      </c>
      <c r="G3445">
        <v>240</v>
      </c>
      <c r="H3445">
        <f t="shared" si="249"/>
        <v>69</v>
      </c>
      <c r="I3445" t="str">
        <f t="shared" si="250"/>
        <v>F3H8R1_PSESX/171-240</v>
      </c>
      <c r="K3445" t="e">
        <f>IF(C3445="Secretin_N, Secretin, TraK","T","N")</f>
        <v>#N/A</v>
      </c>
      <c r="L3445" t="e">
        <f>VLOOKUP(E3445,'Uniprot taxonomy'!E:J,4,FALSE)</f>
        <v>#N/A</v>
      </c>
      <c r="M3445" t="e">
        <f>LEFT(VLOOKUP(B3445,'Uniprot taxonomy'!B:R,5,FALSE))</f>
        <v>#N/A</v>
      </c>
      <c r="N3445" t="e">
        <f>VLOOKUP(B3445,'Uniprot taxonomy'!B:R,5,FALSE)</f>
        <v>#N/A</v>
      </c>
      <c r="O3445" t="e">
        <f>VLOOKUP(B3445,'Uniprot taxonomy'!B:R,6,FALSE)</f>
        <v>#N/A</v>
      </c>
      <c r="P3445" t="e">
        <f>VLOOKUP(B3445,'Uniprot taxonomy'!B:R,7,FALSE)</f>
        <v>#N/A</v>
      </c>
      <c r="Q3445" t="e">
        <f>VLOOKUP(B3445,'Uniprot taxonomy'!B:R,8,FALSE)</f>
        <v>#N/A</v>
      </c>
    </row>
    <row r="3446" spans="1:17" hidden="1" x14ac:dyDescent="0.25">
      <c r="A3446" t="s">
        <v>6641</v>
      </c>
      <c r="B3446" t="s">
        <v>6642</v>
      </c>
      <c r="C3446" t="e">
        <f>VLOOKUP('Домены Secretin_N'!B3446,'AC-Architecture'!A:C,3,FALSE)</f>
        <v>#N/A</v>
      </c>
      <c r="D3446">
        <v>176</v>
      </c>
      <c r="E3446" t="s">
        <v>3632</v>
      </c>
      <c r="F3446">
        <v>109</v>
      </c>
      <c r="G3446">
        <v>169</v>
      </c>
      <c r="H3446">
        <f t="shared" si="249"/>
        <v>60</v>
      </c>
      <c r="I3446" t="str">
        <f t="shared" si="250"/>
        <v>F3H9J7_PSESX/109-169</v>
      </c>
      <c r="K3446" t="e">
        <f>IF(C3446="Secretin_N, Secretin, TraK","T","N")</f>
        <v>#N/A</v>
      </c>
      <c r="L3446" t="e">
        <f>VLOOKUP(E3446,'Uniprot taxonomy'!E:J,4,FALSE)</f>
        <v>#N/A</v>
      </c>
      <c r="M3446" t="e">
        <f>LEFT(VLOOKUP(B3446,'Uniprot taxonomy'!B:R,5,FALSE))</f>
        <v>#N/A</v>
      </c>
      <c r="N3446" t="e">
        <f>VLOOKUP(B3446,'Uniprot taxonomy'!B:R,5,FALSE)</f>
        <v>#N/A</v>
      </c>
      <c r="O3446" t="e">
        <f>VLOOKUP(B3446,'Uniprot taxonomy'!B:R,6,FALSE)</f>
        <v>#N/A</v>
      </c>
      <c r="P3446" t="e">
        <f>VLOOKUP(B3446,'Uniprot taxonomy'!B:R,7,FALSE)</f>
        <v>#N/A</v>
      </c>
      <c r="Q3446" t="e">
        <f>VLOOKUP(B3446,'Uniprot taxonomy'!B:R,8,FALSE)</f>
        <v>#N/A</v>
      </c>
    </row>
    <row r="3447" spans="1:17" hidden="1" x14ac:dyDescent="0.25">
      <c r="A3447" t="s">
        <v>6643</v>
      </c>
      <c r="B3447" t="s">
        <v>6644</v>
      </c>
      <c r="C3447" t="e">
        <f>VLOOKUP('Домены Secretin_N'!B3447,'AC-Architecture'!A:C,3,FALSE)</f>
        <v>#N/A</v>
      </c>
      <c r="D3447">
        <v>692</v>
      </c>
      <c r="E3447" t="s">
        <v>3632</v>
      </c>
      <c r="F3447">
        <v>381</v>
      </c>
      <c r="G3447">
        <v>448</v>
      </c>
      <c r="H3447">
        <f t="shared" si="249"/>
        <v>67</v>
      </c>
      <c r="I3447" t="str">
        <f t="shared" si="250"/>
        <v>F3HD89_PSEYM/381-448</v>
      </c>
      <c r="K3447" t="e">
        <f>IF(C3447="Secretin_N, Secretin, TraK","T","N")</f>
        <v>#N/A</v>
      </c>
      <c r="L3447" t="e">
        <f>VLOOKUP(E3447,'Uniprot taxonomy'!E:J,4,FALSE)</f>
        <v>#N/A</v>
      </c>
      <c r="M3447" t="e">
        <f>LEFT(VLOOKUP(B3447,'Uniprot taxonomy'!B:R,5,FALSE))</f>
        <v>#N/A</v>
      </c>
      <c r="N3447" t="e">
        <f>VLOOKUP(B3447,'Uniprot taxonomy'!B:R,5,FALSE)</f>
        <v>#N/A</v>
      </c>
      <c r="O3447" t="e">
        <f>VLOOKUP(B3447,'Uniprot taxonomy'!B:R,6,FALSE)</f>
        <v>#N/A</v>
      </c>
      <c r="P3447" t="e">
        <f>VLOOKUP(B3447,'Uniprot taxonomy'!B:R,7,FALSE)</f>
        <v>#N/A</v>
      </c>
      <c r="Q3447" t="e">
        <f>VLOOKUP(B3447,'Uniprot taxonomy'!B:R,8,FALSE)</f>
        <v>#N/A</v>
      </c>
    </row>
    <row r="3448" spans="1:17" x14ac:dyDescent="0.25">
      <c r="A3448" t="s">
        <v>920</v>
      </c>
      <c r="B3448" t="s">
        <v>2219</v>
      </c>
      <c r="C3448" t="str">
        <f>VLOOKUP('Домены Secretin_N'!B3448,'AC-Architecture'!A:C,3,FALSE)</f>
        <v>Secretin_N, Secretin</v>
      </c>
      <c r="D3448">
        <v>703</v>
      </c>
      <c r="E3448" t="s">
        <v>3632</v>
      </c>
      <c r="F3448">
        <v>174</v>
      </c>
      <c r="G3448">
        <v>323</v>
      </c>
      <c r="H3448">
        <f t="shared" si="249"/>
        <v>149</v>
      </c>
      <c r="I3448" t="str">
        <f t="shared" si="250"/>
        <v>F3HEH7_PSEYM/174-323</v>
      </c>
      <c r="J3448" t="str">
        <f t="shared" ref="J3448:J3449" si="254">CONCATENATE(K3448,"_",LEFT(O3448,3),"_",LEFT(Q3448,3),"_",B3448)</f>
        <v>N_Pse_Pse_F3HEH7</v>
      </c>
      <c r="K3448" t="str">
        <f>IF(C3448="Secretin_N, Secretin, TraK","T","N")</f>
        <v>N</v>
      </c>
      <c r="L3448" t="str">
        <f>VLOOKUP(B3448,'Uniprot taxonomy'!B:R,4,FALSE)</f>
        <v>Proteobacteria</v>
      </c>
      <c r="M3448" t="str">
        <f>LEFT(VLOOKUP(B3448,'Uniprot taxonomy'!B:R,5,FALSE))</f>
        <v>G</v>
      </c>
      <c r="N3448" t="str">
        <f>VLOOKUP(B3448,'Uniprot taxonomy'!B:R,5,FALSE)</f>
        <v>Gammaproteobacteria</v>
      </c>
      <c r="O3448" t="str">
        <f>VLOOKUP(B3448,'Uniprot taxonomy'!B:R,6,FALSE)</f>
        <v>Pseudomonadales</v>
      </c>
      <c r="P3448" t="str">
        <f>VLOOKUP(B3448,'Uniprot taxonomy'!B:R,7,FALSE)</f>
        <v>Pseudomonadaceae</v>
      </c>
      <c r="Q3448" t="str">
        <f>VLOOKUP(B3448,'Uniprot taxonomy'!B:R,8,FALSE)</f>
        <v>Pseudomonas</v>
      </c>
    </row>
    <row r="3449" spans="1:17" x14ac:dyDescent="0.25">
      <c r="A3449" t="s">
        <v>921</v>
      </c>
      <c r="B3449" t="s">
        <v>2220</v>
      </c>
      <c r="C3449" t="str">
        <f>VLOOKUP('Домены Secretin_N'!B3449,'AC-Architecture'!A:C,3,FALSE)</f>
        <v>Secretin_N, Secretin</v>
      </c>
      <c r="D3449">
        <v>245</v>
      </c>
      <c r="E3449" t="s">
        <v>3632</v>
      </c>
      <c r="F3449">
        <v>24</v>
      </c>
      <c r="G3449">
        <v>83</v>
      </c>
      <c r="H3449">
        <f t="shared" si="249"/>
        <v>59</v>
      </c>
      <c r="I3449" t="str">
        <f t="shared" si="250"/>
        <v>F3HGF8_PSEYM/24-83</v>
      </c>
      <c r="J3449" t="str">
        <f t="shared" si="254"/>
        <v>N_Pse_Pse_F3HGF8</v>
      </c>
      <c r="K3449" t="str">
        <f>IF(C3449="Secretin_N, Secretin, TraK","T","N")</f>
        <v>N</v>
      </c>
      <c r="L3449" t="str">
        <f>VLOOKUP(B3449,'Uniprot taxonomy'!B:R,4,FALSE)</f>
        <v>Proteobacteria</v>
      </c>
      <c r="M3449" t="str">
        <f>LEFT(VLOOKUP(B3449,'Uniprot taxonomy'!B:R,5,FALSE))</f>
        <v>G</v>
      </c>
      <c r="N3449" t="str">
        <f>VLOOKUP(B3449,'Uniprot taxonomy'!B:R,5,FALSE)</f>
        <v>Gammaproteobacteria</v>
      </c>
      <c r="O3449" t="str">
        <f>VLOOKUP(B3449,'Uniprot taxonomy'!B:R,6,FALSE)</f>
        <v>Pseudomonadales</v>
      </c>
      <c r="P3449" t="str">
        <f>VLOOKUP(B3449,'Uniprot taxonomy'!B:R,7,FALSE)</f>
        <v>Pseudomonadaceae</v>
      </c>
      <c r="Q3449" t="str">
        <f>VLOOKUP(B3449,'Uniprot taxonomy'!B:R,8,FALSE)</f>
        <v>Pseudomonas</v>
      </c>
    </row>
    <row r="3450" spans="1:17" hidden="1" x14ac:dyDescent="0.25">
      <c r="A3450" t="s">
        <v>6645</v>
      </c>
      <c r="B3450" t="s">
        <v>6646</v>
      </c>
      <c r="C3450" t="e">
        <f>VLOOKUP('Домены Secretin_N'!B3450,'AC-Architecture'!A:C,3,FALSE)</f>
        <v>#N/A</v>
      </c>
      <c r="D3450">
        <v>773</v>
      </c>
      <c r="E3450" t="s">
        <v>3632</v>
      </c>
      <c r="F3450">
        <v>204</v>
      </c>
      <c r="G3450">
        <v>264</v>
      </c>
      <c r="H3450">
        <f t="shared" si="249"/>
        <v>60</v>
      </c>
      <c r="I3450" t="str">
        <f t="shared" si="250"/>
        <v>F3HGL6_PSEYM/204-264</v>
      </c>
      <c r="K3450" t="e">
        <f>IF(C3450="Secretin_N, Secretin, TraK","T","N")</f>
        <v>#N/A</v>
      </c>
      <c r="L3450" t="e">
        <f>VLOOKUP(E3450,'Uniprot taxonomy'!E:J,4,FALSE)</f>
        <v>#N/A</v>
      </c>
      <c r="M3450" t="e">
        <f>LEFT(VLOOKUP(B3450,'Uniprot taxonomy'!B:R,5,FALSE))</f>
        <v>#N/A</v>
      </c>
      <c r="N3450" t="e">
        <f>VLOOKUP(B3450,'Uniprot taxonomy'!B:R,5,FALSE)</f>
        <v>#N/A</v>
      </c>
      <c r="O3450" t="e">
        <f>VLOOKUP(B3450,'Uniprot taxonomy'!B:R,6,FALSE)</f>
        <v>#N/A</v>
      </c>
      <c r="P3450" t="e">
        <f>VLOOKUP(B3450,'Uniprot taxonomy'!B:R,7,FALSE)</f>
        <v>#N/A</v>
      </c>
      <c r="Q3450" t="e">
        <f>VLOOKUP(B3450,'Uniprot taxonomy'!B:R,8,FALSE)</f>
        <v>#N/A</v>
      </c>
    </row>
    <row r="3451" spans="1:17" hidden="1" x14ac:dyDescent="0.25">
      <c r="A3451" t="s">
        <v>6645</v>
      </c>
      <c r="B3451" t="s">
        <v>6646</v>
      </c>
      <c r="C3451" t="e">
        <f>VLOOKUP('Домены Secretin_N'!B3451,'AC-Architecture'!A:C,3,FALSE)</f>
        <v>#N/A</v>
      </c>
      <c r="D3451">
        <v>773</v>
      </c>
      <c r="E3451" t="s">
        <v>3632</v>
      </c>
      <c r="F3451">
        <v>269</v>
      </c>
      <c r="G3451">
        <v>338</v>
      </c>
      <c r="H3451">
        <f t="shared" si="249"/>
        <v>69</v>
      </c>
      <c r="I3451" t="str">
        <f t="shared" si="250"/>
        <v>F3HGL6_PSEYM/269-338</v>
      </c>
      <c r="K3451" t="e">
        <f>IF(C3451="Secretin_N, Secretin, TraK","T","N")</f>
        <v>#N/A</v>
      </c>
      <c r="L3451" t="e">
        <f>VLOOKUP(E3451,'Uniprot taxonomy'!E:J,4,FALSE)</f>
        <v>#N/A</v>
      </c>
      <c r="M3451" t="e">
        <f>LEFT(VLOOKUP(B3451,'Uniprot taxonomy'!B:R,5,FALSE))</f>
        <v>#N/A</v>
      </c>
      <c r="N3451" t="e">
        <f>VLOOKUP(B3451,'Uniprot taxonomy'!B:R,5,FALSE)</f>
        <v>#N/A</v>
      </c>
      <c r="O3451" t="e">
        <f>VLOOKUP(B3451,'Uniprot taxonomy'!B:R,6,FALSE)</f>
        <v>#N/A</v>
      </c>
      <c r="P3451" t="e">
        <f>VLOOKUP(B3451,'Uniprot taxonomy'!B:R,7,FALSE)</f>
        <v>#N/A</v>
      </c>
      <c r="Q3451" t="e">
        <f>VLOOKUP(B3451,'Uniprot taxonomy'!B:R,8,FALSE)</f>
        <v>#N/A</v>
      </c>
    </row>
    <row r="3452" spans="1:17" hidden="1" x14ac:dyDescent="0.25">
      <c r="A3452" t="s">
        <v>6645</v>
      </c>
      <c r="B3452" t="s">
        <v>6646</v>
      </c>
      <c r="C3452" t="e">
        <f>VLOOKUP('Домены Secretin_N'!B3452,'AC-Architecture'!A:C,3,FALSE)</f>
        <v>#N/A</v>
      </c>
      <c r="D3452">
        <v>773</v>
      </c>
      <c r="E3452" t="s">
        <v>3632</v>
      </c>
      <c r="F3452">
        <v>343</v>
      </c>
      <c r="G3452">
        <v>502</v>
      </c>
      <c r="H3452">
        <f t="shared" si="249"/>
        <v>159</v>
      </c>
      <c r="I3452" t="str">
        <f t="shared" si="250"/>
        <v>F3HGL6_PSEYM/343-502</v>
      </c>
      <c r="K3452" t="e">
        <f>IF(C3452="Secretin_N, Secretin, TraK","T","N")</f>
        <v>#N/A</v>
      </c>
      <c r="L3452" t="e">
        <f>VLOOKUP(E3452,'Uniprot taxonomy'!E:J,4,FALSE)</f>
        <v>#N/A</v>
      </c>
      <c r="M3452" t="e">
        <f>LEFT(VLOOKUP(B3452,'Uniprot taxonomy'!B:R,5,FALSE))</f>
        <v>#N/A</v>
      </c>
      <c r="N3452" t="e">
        <f>VLOOKUP(B3452,'Uniprot taxonomy'!B:R,5,FALSE)</f>
        <v>#N/A</v>
      </c>
      <c r="O3452" t="e">
        <f>VLOOKUP(B3452,'Uniprot taxonomy'!B:R,6,FALSE)</f>
        <v>#N/A</v>
      </c>
      <c r="P3452" t="e">
        <f>VLOOKUP(B3452,'Uniprot taxonomy'!B:R,7,FALSE)</f>
        <v>#N/A</v>
      </c>
      <c r="Q3452" t="e">
        <f>VLOOKUP(B3452,'Uniprot taxonomy'!B:R,8,FALSE)</f>
        <v>#N/A</v>
      </c>
    </row>
    <row r="3453" spans="1:17" hidden="1" x14ac:dyDescent="0.25">
      <c r="A3453" t="s">
        <v>6647</v>
      </c>
      <c r="B3453" t="s">
        <v>6648</v>
      </c>
      <c r="C3453" t="e">
        <f>VLOOKUP('Домены Secretin_N'!B3453,'AC-Architecture'!A:C,3,FALSE)</f>
        <v>#N/A</v>
      </c>
      <c r="D3453">
        <v>784</v>
      </c>
      <c r="E3453" t="s">
        <v>3632</v>
      </c>
      <c r="F3453">
        <v>196</v>
      </c>
      <c r="G3453">
        <v>257</v>
      </c>
      <c r="H3453">
        <f t="shared" si="249"/>
        <v>61</v>
      </c>
      <c r="I3453" t="str">
        <f t="shared" si="250"/>
        <v>F3HGW5_PSEYM/196-257</v>
      </c>
      <c r="K3453" t="e">
        <f>IF(C3453="Secretin_N, Secretin, TraK","T","N")</f>
        <v>#N/A</v>
      </c>
      <c r="L3453" t="e">
        <f>VLOOKUP(E3453,'Uniprot taxonomy'!E:J,4,FALSE)</f>
        <v>#N/A</v>
      </c>
      <c r="M3453" t="e">
        <f>LEFT(VLOOKUP(B3453,'Uniprot taxonomy'!B:R,5,FALSE))</f>
        <v>#N/A</v>
      </c>
      <c r="N3453" t="e">
        <f>VLOOKUP(B3453,'Uniprot taxonomy'!B:R,5,FALSE)</f>
        <v>#N/A</v>
      </c>
      <c r="O3453" t="e">
        <f>VLOOKUP(B3453,'Uniprot taxonomy'!B:R,6,FALSE)</f>
        <v>#N/A</v>
      </c>
      <c r="P3453" t="e">
        <f>VLOOKUP(B3453,'Uniprot taxonomy'!B:R,7,FALSE)</f>
        <v>#N/A</v>
      </c>
      <c r="Q3453" t="e">
        <f>VLOOKUP(B3453,'Uniprot taxonomy'!B:R,8,FALSE)</f>
        <v>#N/A</v>
      </c>
    </row>
    <row r="3454" spans="1:17" hidden="1" x14ac:dyDescent="0.25">
      <c r="A3454" t="s">
        <v>6647</v>
      </c>
      <c r="B3454" t="s">
        <v>6648</v>
      </c>
      <c r="C3454" t="e">
        <f>VLOOKUP('Домены Secretin_N'!B3454,'AC-Architecture'!A:C,3,FALSE)</f>
        <v>#N/A</v>
      </c>
      <c r="D3454">
        <v>784</v>
      </c>
      <c r="E3454" t="s">
        <v>3632</v>
      </c>
      <c r="F3454">
        <v>259</v>
      </c>
      <c r="G3454">
        <v>328</v>
      </c>
      <c r="H3454">
        <f t="shared" si="249"/>
        <v>69</v>
      </c>
      <c r="I3454" t="str">
        <f t="shared" si="250"/>
        <v>F3HGW5_PSEYM/259-328</v>
      </c>
      <c r="K3454" t="e">
        <f>IF(C3454="Secretin_N, Secretin, TraK","T","N")</f>
        <v>#N/A</v>
      </c>
      <c r="L3454" t="e">
        <f>VLOOKUP(E3454,'Uniprot taxonomy'!E:J,4,FALSE)</f>
        <v>#N/A</v>
      </c>
      <c r="M3454" t="e">
        <f>LEFT(VLOOKUP(B3454,'Uniprot taxonomy'!B:R,5,FALSE))</f>
        <v>#N/A</v>
      </c>
      <c r="N3454" t="e">
        <f>VLOOKUP(B3454,'Uniprot taxonomy'!B:R,5,FALSE)</f>
        <v>#N/A</v>
      </c>
      <c r="O3454" t="e">
        <f>VLOOKUP(B3454,'Uniprot taxonomy'!B:R,6,FALSE)</f>
        <v>#N/A</v>
      </c>
      <c r="P3454" t="e">
        <f>VLOOKUP(B3454,'Uniprot taxonomy'!B:R,7,FALSE)</f>
        <v>#N/A</v>
      </c>
      <c r="Q3454" t="e">
        <f>VLOOKUP(B3454,'Uniprot taxonomy'!B:R,8,FALSE)</f>
        <v>#N/A</v>
      </c>
    </row>
    <row r="3455" spans="1:17" hidden="1" x14ac:dyDescent="0.25">
      <c r="A3455" t="s">
        <v>6647</v>
      </c>
      <c r="B3455" t="s">
        <v>6648</v>
      </c>
      <c r="C3455" t="e">
        <f>VLOOKUP('Домены Secretin_N'!B3455,'AC-Architecture'!A:C,3,FALSE)</f>
        <v>#N/A</v>
      </c>
      <c r="D3455">
        <v>784</v>
      </c>
      <c r="E3455" t="s">
        <v>3632</v>
      </c>
      <c r="F3455">
        <v>332</v>
      </c>
      <c r="G3455">
        <v>467</v>
      </c>
      <c r="H3455">
        <f t="shared" si="249"/>
        <v>135</v>
      </c>
      <c r="I3455" t="str">
        <f t="shared" si="250"/>
        <v>F3HGW5_PSEYM/332-467</v>
      </c>
      <c r="K3455" t="e">
        <f>IF(C3455="Secretin_N, Secretin, TraK","T","N")</f>
        <v>#N/A</v>
      </c>
      <c r="L3455" t="e">
        <f>VLOOKUP(E3455,'Uniprot taxonomy'!E:J,4,FALSE)</f>
        <v>#N/A</v>
      </c>
      <c r="M3455" t="e">
        <f>LEFT(VLOOKUP(B3455,'Uniprot taxonomy'!B:R,5,FALSE))</f>
        <v>#N/A</v>
      </c>
      <c r="N3455" t="e">
        <f>VLOOKUP(B3455,'Uniprot taxonomy'!B:R,5,FALSE)</f>
        <v>#N/A</v>
      </c>
      <c r="O3455" t="e">
        <f>VLOOKUP(B3455,'Uniprot taxonomy'!B:R,6,FALSE)</f>
        <v>#N/A</v>
      </c>
      <c r="P3455" t="e">
        <f>VLOOKUP(B3455,'Uniprot taxonomy'!B:R,7,FALSE)</f>
        <v>#N/A</v>
      </c>
      <c r="Q3455" t="e">
        <f>VLOOKUP(B3455,'Uniprot taxonomy'!B:R,8,FALSE)</f>
        <v>#N/A</v>
      </c>
    </row>
    <row r="3456" spans="1:17" x14ac:dyDescent="0.25">
      <c r="A3456" t="s">
        <v>922</v>
      </c>
      <c r="B3456" t="s">
        <v>2221</v>
      </c>
      <c r="C3456" t="str">
        <f>VLOOKUP('Домены Secretin_N'!B3456,'AC-Architecture'!A:C,3,FALSE)</f>
        <v>Secretin_N, Secretin</v>
      </c>
      <c r="D3456">
        <v>649</v>
      </c>
      <c r="E3456" t="s">
        <v>3632</v>
      </c>
      <c r="F3456">
        <v>175</v>
      </c>
      <c r="G3456">
        <v>319</v>
      </c>
      <c r="H3456">
        <f t="shared" si="249"/>
        <v>144</v>
      </c>
      <c r="I3456" t="str">
        <f t="shared" si="250"/>
        <v>F3HVE9_PSESF/175-319</v>
      </c>
      <c r="J3456" t="str">
        <f>CONCATENATE(K3456,"_",LEFT(O3456,3),"_",LEFT(Q3456,3),"_",B3456)</f>
        <v>N_Pse_Pse_F3HVE9</v>
      </c>
      <c r="K3456" t="str">
        <f>IF(C3456="Secretin_N, Secretin, TraK","T","N")</f>
        <v>N</v>
      </c>
      <c r="L3456" t="str">
        <f>VLOOKUP(B3456,'Uniprot taxonomy'!B:R,4,FALSE)</f>
        <v>Proteobacteria</v>
      </c>
      <c r="M3456" t="str">
        <f>LEFT(VLOOKUP(B3456,'Uniprot taxonomy'!B:R,5,FALSE))</f>
        <v>G</v>
      </c>
      <c r="N3456" t="str">
        <f>VLOOKUP(B3456,'Uniprot taxonomy'!B:R,5,FALSE)</f>
        <v>Gammaproteobacteria</v>
      </c>
      <c r="O3456" t="str">
        <f>VLOOKUP(B3456,'Uniprot taxonomy'!B:R,6,FALSE)</f>
        <v>Pseudomonadales</v>
      </c>
      <c r="P3456" t="str">
        <f>VLOOKUP(B3456,'Uniprot taxonomy'!B:R,7,FALSE)</f>
        <v>Pseudomonadaceae</v>
      </c>
      <c r="Q3456" t="str">
        <f>VLOOKUP(B3456,'Uniprot taxonomy'!B:R,8,FALSE)</f>
        <v>Pseudomonas</v>
      </c>
    </row>
    <row r="3457" spans="1:17" hidden="1" x14ac:dyDescent="0.25">
      <c r="A3457" t="s">
        <v>6650</v>
      </c>
      <c r="B3457" t="s">
        <v>6651</v>
      </c>
      <c r="C3457" t="e">
        <f>VLOOKUP('Домены Secretin_N'!B3457,'AC-Architecture'!A:C,3,FALSE)</f>
        <v>#N/A</v>
      </c>
      <c r="D3457">
        <v>701</v>
      </c>
      <c r="E3457" t="s">
        <v>3632</v>
      </c>
      <c r="F3457">
        <v>381</v>
      </c>
      <c r="G3457">
        <v>448</v>
      </c>
      <c r="H3457">
        <f t="shared" si="249"/>
        <v>67</v>
      </c>
      <c r="I3457" t="str">
        <f t="shared" si="250"/>
        <v>F3I078_PSESF/381-448</v>
      </c>
      <c r="K3457" t="e">
        <f>IF(C3457="Secretin_N, Secretin, TraK","T","N")</f>
        <v>#N/A</v>
      </c>
      <c r="L3457" t="e">
        <f>VLOOKUP(E3457,'Uniprot taxonomy'!E:J,4,FALSE)</f>
        <v>#N/A</v>
      </c>
      <c r="M3457" t="e">
        <f>LEFT(VLOOKUP(B3457,'Uniprot taxonomy'!B:R,5,FALSE))</f>
        <v>#N/A</v>
      </c>
      <c r="N3457" t="e">
        <f>VLOOKUP(B3457,'Uniprot taxonomy'!B:R,5,FALSE)</f>
        <v>#N/A</v>
      </c>
      <c r="O3457" t="e">
        <f>VLOOKUP(B3457,'Uniprot taxonomy'!B:R,6,FALSE)</f>
        <v>#N/A</v>
      </c>
      <c r="P3457" t="e">
        <f>VLOOKUP(B3457,'Uniprot taxonomy'!B:R,7,FALSE)</f>
        <v>#N/A</v>
      </c>
      <c r="Q3457" t="e">
        <f>VLOOKUP(B3457,'Uniprot taxonomy'!B:R,8,FALSE)</f>
        <v>#N/A</v>
      </c>
    </row>
    <row r="3458" spans="1:17" x14ac:dyDescent="0.25">
      <c r="A3458" t="s">
        <v>923</v>
      </c>
      <c r="B3458" t="s">
        <v>2222</v>
      </c>
      <c r="C3458" t="str">
        <f>VLOOKUP('Домены Secretin_N'!B3458,'AC-Architecture'!A:C,3,FALSE)</f>
        <v>Secretin_N, Secretin</v>
      </c>
      <c r="D3458">
        <v>248</v>
      </c>
      <c r="E3458" t="s">
        <v>3632</v>
      </c>
      <c r="F3458">
        <v>26</v>
      </c>
      <c r="G3458">
        <v>85</v>
      </c>
      <c r="H3458">
        <f t="shared" si="249"/>
        <v>59</v>
      </c>
      <c r="I3458" t="str">
        <f t="shared" si="250"/>
        <v>F3I2N3_PSESF/26-85</v>
      </c>
      <c r="J3458" t="str">
        <f>CONCATENATE(K3458,"_",LEFT(O3458,3),"_",LEFT(Q3458,3),"_",B3458)</f>
        <v>N_Pse_Pse_F3I2N3</v>
      </c>
      <c r="K3458" t="str">
        <f>IF(C3458="Secretin_N, Secretin, TraK","T","N")</f>
        <v>N</v>
      </c>
      <c r="L3458" t="str">
        <f>VLOOKUP(B3458,'Uniprot taxonomy'!B:R,4,FALSE)</f>
        <v>Proteobacteria</v>
      </c>
      <c r="M3458" t="str">
        <f>LEFT(VLOOKUP(B3458,'Uniprot taxonomy'!B:R,5,FALSE))</f>
        <v>G</v>
      </c>
      <c r="N3458" t="str">
        <f>VLOOKUP(B3458,'Uniprot taxonomy'!B:R,5,FALSE)</f>
        <v>Gammaproteobacteria</v>
      </c>
      <c r="O3458" t="str">
        <f>VLOOKUP(B3458,'Uniprot taxonomy'!B:R,6,FALSE)</f>
        <v>Pseudomonadales</v>
      </c>
      <c r="P3458" t="str">
        <f>VLOOKUP(B3458,'Uniprot taxonomy'!B:R,7,FALSE)</f>
        <v>Pseudomonadaceae</v>
      </c>
      <c r="Q3458" t="str">
        <f>VLOOKUP(B3458,'Uniprot taxonomy'!B:R,8,FALSE)</f>
        <v>Pseudomonas</v>
      </c>
    </row>
    <row r="3459" spans="1:17" hidden="1" x14ac:dyDescent="0.25">
      <c r="A3459" t="s">
        <v>6652</v>
      </c>
      <c r="B3459" t="s">
        <v>6653</v>
      </c>
      <c r="C3459" t="e">
        <f>VLOOKUP('Домены Secretin_N'!B3459,'AC-Architecture'!A:C,3,FALSE)</f>
        <v>#N/A</v>
      </c>
      <c r="D3459">
        <v>775</v>
      </c>
      <c r="E3459" t="s">
        <v>3632</v>
      </c>
      <c r="F3459">
        <v>204</v>
      </c>
      <c r="G3459">
        <v>264</v>
      </c>
      <c r="H3459">
        <f t="shared" ref="H3459:H3522" si="255">G3459-F3459</f>
        <v>60</v>
      </c>
      <c r="I3459" t="str">
        <f t="shared" ref="I3459:I3522" si="256">CONCATENATE(A3459,"/",F3459,"-",G3459)</f>
        <v>F3I4N7_PSESF/204-264</v>
      </c>
      <c r="K3459" t="e">
        <f>IF(C3459="Secretin_N, Secretin, TraK","T","N")</f>
        <v>#N/A</v>
      </c>
      <c r="L3459" t="e">
        <f>VLOOKUP(E3459,'Uniprot taxonomy'!E:J,4,FALSE)</f>
        <v>#N/A</v>
      </c>
      <c r="M3459" t="e">
        <f>LEFT(VLOOKUP(B3459,'Uniprot taxonomy'!B:R,5,FALSE))</f>
        <v>#N/A</v>
      </c>
      <c r="N3459" t="e">
        <f>VLOOKUP(B3459,'Uniprot taxonomy'!B:R,5,FALSE)</f>
        <v>#N/A</v>
      </c>
      <c r="O3459" t="e">
        <f>VLOOKUP(B3459,'Uniprot taxonomy'!B:R,6,FALSE)</f>
        <v>#N/A</v>
      </c>
      <c r="P3459" t="e">
        <f>VLOOKUP(B3459,'Uniprot taxonomy'!B:R,7,FALSE)</f>
        <v>#N/A</v>
      </c>
      <c r="Q3459" t="e">
        <f>VLOOKUP(B3459,'Uniprot taxonomy'!B:R,8,FALSE)</f>
        <v>#N/A</v>
      </c>
    </row>
    <row r="3460" spans="1:17" hidden="1" x14ac:dyDescent="0.25">
      <c r="A3460" t="s">
        <v>6652</v>
      </c>
      <c r="B3460" t="s">
        <v>6653</v>
      </c>
      <c r="C3460" t="e">
        <f>VLOOKUP('Домены Secretin_N'!B3460,'AC-Architecture'!A:C,3,FALSE)</f>
        <v>#N/A</v>
      </c>
      <c r="D3460">
        <v>775</v>
      </c>
      <c r="E3460" t="s">
        <v>3632</v>
      </c>
      <c r="F3460">
        <v>269</v>
      </c>
      <c r="G3460">
        <v>338</v>
      </c>
      <c r="H3460">
        <f t="shared" si="255"/>
        <v>69</v>
      </c>
      <c r="I3460" t="str">
        <f t="shared" si="256"/>
        <v>F3I4N7_PSESF/269-338</v>
      </c>
      <c r="K3460" t="e">
        <f>IF(C3460="Secretin_N, Secretin, TraK","T","N")</f>
        <v>#N/A</v>
      </c>
      <c r="L3460" t="e">
        <f>VLOOKUP(E3460,'Uniprot taxonomy'!E:J,4,FALSE)</f>
        <v>#N/A</v>
      </c>
      <c r="M3460" t="e">
        <f>LEFT(VLOOKUP(B3460,'Uniprot taxonomy'!B:R,5,FALSE))</f>
        <v>#N/A</v>
      </c>
      <c r="N3460" t="e">
        <f>VLOOKUP(B3460,'Uniprot taxonomy'!B:R,5,FALSE)</f>
        <v>#N/A</v>
      </c>
      <c r="O3460" t="e">
        <f>VLOOKUP(B3460,'Uniprot taxonomy'!B:R,6,FALSE)</f>
        <v>#N/A</v>
      </c>
      <c r="P3460" t="e">
        <f>VLOOKUP(B3460,'Uniprot taxonomy'!B:R,7,FALSE)</f>
        <v>#N/A</v>
      </c>
      <c r="Q3460" t="e">
        <f>VLOOKUP(B3460,'Uniprot taxonomy'!B:R,8,FALSE)</f>
        <v>#N/A</v>
      </c>
    </row>
    <row r="3461" spans="1:17" hidden="1" x14ac:dyDescent="0.25">
      <c r="A3461" t="s">
        <v>6652</v>
      </c>
      <c r="B3461" t="s">
        <v>6653</v>
      </c>
      <c r="C3461" t="e">
        <f>VLOOKUP('Домены Secretin_N'!B3461,'AC-Architecture'!A:C,3,FALSE)</f>
        <v>#N/A</v>
      </c>
      <c r="D3461">
        <v>775</v>
      </c>
      <c r="E3461" t="s">
        <v>3632</v>
      </c>
      <c r="F3461">
        <v>343</v>
      </c>
      <c r="G3461">
        <v>503</v>
      </c>
      <c r="H3461">
        <f t="shared" si="255"/>
        <v>160</v>
      </c>
      <c r="I3461" t="str">
        <f t="shared" si="256"/>
        <v>F3I4N7_PSESF/343-503</v>
      </c>
      <c r="K3461" t="e">
        <f>IF(C3461="Secretin_N, Secretin, TraK","T","N")</f>
        <v>#N/A</v>
      </c>
      <c r="L3461" t="e">
        <f>VLOOKUP(E3461,'Uniprot taxonomy'!E:J,4,FALSE)</f>
        <v>#N/A</v>
      </c>
      <c r="M3461" t="e">
        <f>LEFT(VLOOKUP(B3461,'Uniprot taxonomy'!B:R,5,FALSE))</f>
        <v>#N/A</v>
      </c>
      <c r="N3461" t="e">
        <f>VLOOKUP(B3461,'Uniprot taxonomy'!B:R,5,FALSE)</f>
        <v>#N/A</v>
      </c>
      <c r="O3461" t="e">
        <f>VLOOKUP(B3461,'Uniprot taxonomy'!B:R,6,FALSE)</f>
        <v>#N/A</v>
      </c>
      <c r="P3461" t="e">
        <f>VLOOKUP(B3461,'Uniprot taxonomy'!B:R,7,FALSE)</f>
        <v>#N/A</v>
      </c>
      <c r="Q3461" t="e">
        <f>VLOOKUP(B3461,'Uniprot taxonomy'!B:R,8,FALSE)</f>
        <v>#N/A</v>
      </c>
    </row>
    <row r="3462" spans="1:17" x14ac:dyDescent="0.25">
      <c r="A3462" t="s">
        <v>924</v>
      </c>
      <c r="B3462" t="s">
        <v>2223</v>
      </c>
      <c r="C3462" t="str">
        <f>VLOOKUP('Домены Secretin_N'!B3462,'AC-Architecture'!A:C,3,FALSE)</f>
        <v>Secretin_N, Secretin</v>
      </c>
      <c r="D3462">
        <v>699</v>
      </c>
      <c r="E3462" t="s">
        <v>3632</v>
      </c>
      <c r="F3462">
        <v>175</v>
      </c>
      <c r="G3462">
        <v>319</v>
      </c>
      <c r="H3462">
        <f t="shared" si="255"/>
        <v>144</v>
      </c>
      <c r="I3462" t="str">
        <f t="shared" si="256"/>
        <v>F3IDR0_PSESL/175-319</v>
      </c>
      <c r="J3462" t="str">
        <f>CONCATENATE(K3462,"_",LEFT(O3462,3),"_",LEFT(Q3462,3),"_",B3462)</f>
        <v>N_Pse_Pse_F3IDR0</v>
      </c>
      <c r="K3462" t="str">
        <f>IF(C3462="Secretin_N, Secretin, TraK","T","N")</f>
        <v>N</v>
      </c>
      <c r="L3462" t="str">
        <f>VLOOKUP(B3462,'Uniprot taxonomy'!B:R,4,FALSE)</f>
        <v>Proteobacteria</v>
      </c>
      <c r="M3462" t="str">
        <f>LEFT(VLOOKUP(B3462,'Uniprot taxonomy'!B:R,5,FALSE))</f>
        <v>G</v>
      </c>
      <c r="N3462" t="str">
        <f>VLOOKUP(B3462,'Uniprot taxonomy'!B:R,5,FALSE)</f>
        <v>Gammaproteobacteria</v>
      </c>
      <c r="O3462" t="str">
        <f>VLOOKUP(B3462,'Uniprot taxonomy'!B:R,6,FALSE)</f>
        <v>Pseudomonadales</v>
      </c>
      <c r="P3462" t="str">
        <f>VLOOKUP(B3462,'Uniprot taxonomy'!B:R,7,FALSE)</f>
        <v>Pseudomonadaceae</v>
      </c>
      <c r="Q3462" t="str">
        <f>VLOOKUP(B3462,'Uniprot taxonomy'!B:R,8,FALSE)</f>
        <v>Pseudomonas</v>
      </c>
    </row>
    <row r="3463" spans="1:17" hidden="1" x14ac:dyDescent="0.25">
      <c r="A3463" t="s">
        <v>6654</v>
      </c>
      <c r="B3463" t="s">
        <v>6655</v>
      </c>
      <c r="C3463" t="e">
        <f>VLOOKUP('Домены Secretin_N'!B3463,'AC-Architecture'!A:C,3,FALSE)</f>
        <v>#N/A</v>
      </c>
      <c r="D3463">
        <v>701</v>
      </c>
      <c r="E3463" t="s">
        <v>3632</v>
      </c>
      <c r="F3463">
        <v>381</v>
      </c>
      <c r="G3463">
        <v>448</v>
      </c>
      <c r="H3463">
        <f t="shared" si="255"/>
        <v>67</v>
      </c>
      <c r="I3463" t="str">
        <f t="shared" si="256"/>
        <v>F3IG62_PSESL/381-448</v>
      </c>
      <c r="K3463" t="e">
        <f>IF(C3463="Secretin_N, Secretin, TraK","T","N")</f>
        <v>#N/A</v>
      </c>
      <c r="L3463" t="e">
        <f>VLOOKUP(E3463,'Uniprot taxonomy'!E:J,4,FALSE)</f>
        <v>#N/A</v>
      </c>
      <c r="M3463" t="e">
        <f>LEFT(VLOOKUP(B3463,'Uniprot taxonomy'!B:R,5,FALSE))</f>
        <v>#N/A</v>
      </c>
      <c r="N3463" t="e">
        <f>VLOOKUP(B3463,'Uniprot taxonomy'!B:R,5,FALSE)</f>
        <v>#N/A</v>
      </c>
      <c r="O3463" t="e">
        <f>VLOOKUP(B3463,'Uniprot taxonomy'!B:R,6,FALSE)</f>
        <v>#N/A</v>
      </c>
      <c r="P3463" t="e">
        <f>VLOOKUP(B3463,'Uniprot taxonomy'!B:R,7,FALSE)</f>
        <v>#N/A</v>
      </c>
      <c r="Q3463" t="e">
        <f>VLOOKUP(B3463,'Uniprot taxonomy'!B:R,8,FALSE)</f>
        <v>#N/A</v>
      </c>
    </row>
    <row r="3464" spans="1:17" x14ac:dyDescent="0.25">
      <c r="A3464" t="s">
        <v>925</v>
      </c>
      <c r="B3464" t="s">
        <v>2224</v>
      </c>
      <c r="C3464" t="str">
        <f>VLOOKUP('Домены Secretin_N'!B3464,'AC-Architecture'!A:C,3,FALSE)</f>
        <v>Secretin_N, Secretin</v>
      </c>
      <c r="D3464">
        <v>361</v>
      </c>
      <c r="E3464" t="s">
        <v>3632</v>
      </c>
      <c r="F3464">
        <v>5</v>
      </c>
      <c r="G3464">
        <v>89</v>
      </c>
      <c r="H3464">
        <f t="shared" si="255"/>
        <v>84</v>
      </c>
      <c r="I3464" t="str">
        <f t="shared" si="256"/>
        <v>F3IJF1_PSESL/5-89</v>
      </c>
      <c r="J3464" t="str">
        <f>CONCATENATE(K3464,"_",LEFT(O3464,3),"_",LEFT(Q3464,3),"_",B3464)</f>
        <v>N_Pse_Pse_F3IJF1</v>
      </c>
      <c r="K3464" t="str">
        <f>IF(C3464="Secretin_N, Secretin, TraK","T","N")</f>
        <v>N</v>
      </c>
      <c r="L3464" t="str">
        <f>VLOOKUP(B3464,'Uniprot taxonomy'!B:R,4,FALSE)</f>
        <v>Proteobacteria</v>
      </c>
      <c r="M3464" t="str">
        <f>LEFT(VLOOKUP(B3464,'Uniprot taxonomy'!B:R,5,FALSE))</f>
        <v>G</v>
      </c>
      <c r="N3464" t="str">
        <f>VLOOKUP(B3464,'Uniprot taxonomy'!B:R,5,FALSE)</f>
        <v>Gammaproteobacteria</v>
      </c>
      <c r="O3464" t="str">
        <f>VLOOKUP(B3464,'Uniprot taxonomy'!B:R,6,FALSE)</f>
        <v>Pseudomonadales</v>
      </c>
      <c r="P3464" t="str">
        <f>VLOOKUP(B3464,'Uniprot taxonomy'!B:R,7,FALSE)</f>
        <v>Pseudomonadaceae</v>
      </c>
      <c r="Q3464" t="str">
        <f>VLOOKUP(B3464,'Uniprot taxonomy'!B:R,8,FALSE)</f>
        <v>Pseudomonas</v>
      </c>
    </row>
    <row r="3465" spans="1:17" hidden="1" x14ac:dyDescent="0.25">
      <c r="A3465" t="s">
        <v>6656</v>
      </c>
      <c r="B3465" t="s">
        <v>6657</v>
      </c>
      <c r="C3465" t="e">
        <f>VLOOKUP('Домены Secretin_N'!B3465,'AC-Architecture'!A:C,3,FALSE)</f>
        <v>#N/A</v>
      </c>
      <c r="D3465">
        <v>409</v>
      </c>
      <c r="E3465" t="s">
        <v>3632</v>
      </c>
      <c r="F3465">
        <v>204</v>
      </c>
      <c r="G3465">
        <v>264</v>
      </c>
      <c r="H3465">
        <f t="shared" si="255"/>
        <v>60</v>
      </c>
      <c r="I3465" t="str">
        <f t="shared" si="256"/>
        <v>F3IJF2_PSESL/204-264</v>
      </c>
      <c r="K3465" t="e">
        <f>IF(C3465="Secretin_N, Secretin, TraK","T","N")</f>
        <v>#N/A</v>
      </c>
      <c r="L3465" t="e">
        <f>VLOOKUP(E3465,'Uniprot taxonomy'!E:J,4,FALSE)</f>
        <v>#N/A</v>
      </c>
      <c r="M3465" t="e">
        <f>LEFT(VLOOKUP(B3465,'Uniprot taxonomy'!B:R,5,FALSE))</f>
        <v>#N/A</v>
      </c>
      <c r="N3465" t="e">
        <f>VLOOKUP(B3465,'Uniprot taxonomy'!B:R,5,FALSE)</f>
        <v>#N/A</v>
      </c>
      <c r="O3465" t="e">
        <f>VLOOKUP(B3465,'Uniprot taxonomy'!B:R,6,FALSE)</f>
        <v>#N/A</v>
      </c>
      <c r="P3465" t="e">
        <f>VLOOKUP(B3465,'Uniprot taxonomy'!B:R,7,FALSE)</f>
        <v>#N/A</v>
      </c>
      <c r="Q3465" t="e">
        <f>VLOOKUP(B3465,'Uniprot taxonomy'!B:R,8,FALSE)</f>
        <v>#N/A</v>
      </c>
    </row>
    <row r="3466" spans="1:17" hidden="1" x14ac:dyDescent="0.25">
      <c r="A3466" t="s">
        <v>6656</v>
      </c>
      <c r="B3466" t="s">
        <v>6657</v>
      </c>
      <c r="C3466" t="e">
        <f>VLOOKUP('Домены Secretin_N'!B3466,'AC-Architecture'!A:C,3,FALSE)</f>
        <v>#N/A</v>
      </c>
      <c r="D3466">
        <v>409</v>
      </c>
      <c r="E3466" t="s">
        <v>3632</v>
      </c>
      <c r="F3466">
        <v>269</v>
      </c>
      <c r="G3466">
        <v>339</v>
      </c>
      <c r="H3466">
        <f t="shared" si="255"/>
        <v>70</v>
      </c>
      <c r="I3466" t="str">
        <f t="shared" si="256"/>
        <v>F3IJF2_PSESL/269-339</v>
      </c>
      <c r="K3466" t="e">
        <f>IF(C3466="Secretin_N, Secretin, TraK","T","N")</f>
        <v>#N/A</v>
      </c>
      <c r="L3466" t="e">
        <f>VLOOKUP(E3466,'Uniprot taxonomy'!E:J,4,FALSE)</f>
        <v>#N/A</v>
      </c>
      <c r="M3466" t="e">
        <f>LEFT(VLOOKUP(B3466,'Uniprot taxonomy'!B:R,5,FALSE))</f>
        <v>#N/A</v>
      </c>
      <c r="N3466" t="e">
        <f>VLOOKUP(B3466,'Uniprot taxonomy'!B:R,5,FALSE)</f>
        <v>#N/A</v>
      </c>
      <c r="O3466" t="e">
        <f>VLOOKUP(B3466,'Uniprot taxonomy'!B:R,6,FALSE)</f>
        <v>#N/A</v>
      </c>
      <c r="P3466" t="e">
        <f>VLOOKUP(B3466,'Uniprot taxonomy'!B:R,7,FALSE)</f>
        <v>#N/A</v>
      </c>
      <c r="Q3466" t="e">
        <f>VLOOKUP(B3466,'Uniprot taxonomy'!B:R,8,FALSE)</f>
        <v>#N/A</v>
      </c>
    </row>
    <row r="3467" spans="1:17" x14ac:dyDescent="0.25">
      <c r="A3467" t="s">
        <v>926</v>
      </c>
      <c r="B3467" t="s">
        <v>2225</v>
      </c>
      <c r="C3467" t="str">
        <f>VLOOKUP('Домены Secretin_N'!B3467,'AC-Architecture'!A:C,3,FALSE)</f>
        <v>Secretin_N, Secretin</v>
      </c>
      <c r="D3467">
        <v>248</v>
      </c>
      <c r="E3467" t="s">
        <v>3632</v>
      </c>
      <c r="F3467">
        <v>26</v>
      </c>
      <c r="G3467">
        <v>85</v>
      </c>
      <c r="H3467">
        <f t="shared" si="255"/>
        <v>59</v>
      </c>
      <c r="I3467" t="str">
        <f t="shared" si="256"/>
        <v>F3IJK9_PSESL/26-85</v>
      </c>
      <c r="J3467" t="str">
        <f t="shared" ref="J3467:J3468" si="257">CONCATENATE(K3467,"_",LEFT(O3467,3),"_",LEFT(Q3467,3),"_",B3467)</f>
        <v>N_Pse_Pse_F3IJK9</v>
      </c>
      <c r="K3467" t="str">
        <f>IF(C3467="Secretin_N, Secretin, TraK","T","N")</f>
        <v>N</v>
      </c>
      <c r="L3467" t="str">
        <f>VLOOKUP(B3467,'Uniprot taxonomy'!B:R,4,FALSE)</f>
        <v>Proteobacteria</v>
      </c>
      <c r="M3467" t="str">
        <f>LEFT(VLOOKUP(B3467,'Uniprot taxonomy'!B:R,5,FALSE))</f>
        <v>G</v>
      </c>
      <c r="N3467" t="str">
        <f>VLOOKUP(B3467,'Uniprot taxonomy'!B:R,5,FALSE)</f>
        <v>Gammaproteobacteria</v>
      </c>
      <c r="O3467" t="str">
        <f>VLOOKUP(B3467,'Uniprot taxonomy'!B:R,6,FALSE)</f>
        <v>Pseudomonadales</v>
      </c>
      <c r="P3467" t="str">
        <f>VLOOKUP(B3467,'Uniprot taxonomy'!B:R,7,FALSE)</f>
        <v>Pseudomonadaceae</v>
      </c>
      <c r="Q3467" t="str">
        <f>VLOOKUP(B3467,'Uniprot taxonomy'!B:R,8,FALSE)</f>
        <v>Pseudomonas</v>
      </c>
    </row>
    <row r="3468" spans="1:17" x14ac:dyDescent="0.25">
      <c r="A3468" t="s">
        <v>927</v>
      </c>
      <c r="B3468" t="s">
        <v>2226</v>
      </c>
      <c r="C3468" t="str">
        <f>VLOOKUP('Домены Secretin_N'!B3468,'AC-Architecture'!A:C,3,FALSE)</f>
        <v>Secretin_N, Secretin</v>
      </c>
      <c r="D3468">
        <v>702</v>
      </c>
      <c r="E3468" t="s">
        <v>3632</v>
      </c>
      <c r="F3468">
        <v>174</v>
      </c>
      <c r="G3468">
        <v>322</v>
      </c>
      <c r="H3468">
        <f t="shared" si="255"/>
        <v>148</v>
      </c>
      <c r="I3468" t="str">
        <f t="shared" si="256"/>
        <v>F3IUV0_PSEAP/174-322</v>
      </c>
      <c r="J3468" t="str">
        <f t="shared" si="257"/>
        <v>N_Pse_Pse_F3IUV0</v>
      </c>
      <c r="K3468" t="str">
        <f>IF(C3468="Secretin_N, Secretin, TraK","T","N")</f>
        <v>N</v>
      </c>
      <c r="L3468" t="str">
        <f>VLOOKUP(B3468,'Uniprot taxonomy'!B:R,4,FALSE)</f>
        <v>Proteobacteria</v>
      </c>
      <c r="M3468" t="str">
        <f>LEFT(VLOOKUP(B3468,'Uniprot taxonomy'!B:R,5,FALSE))</f>
        <v>G</v>
      </c>
      <c r="N3468" t="str">
        <f>VLOOKUP(B3468,'Uniprot taxonomy'!B:R,5,FALSE)</f>
        <v>Gammaproteobacteria</v>
      </c>
      <c r="O3468" t="str">
        <f>VLOOKUP(B3468,'Uniprot taxonomy'!B:R,6,FALSE)</f>
        <v>Pseudomonadales</v>
      </c>
      <c r="P3468" t="str">
        <f>VLOOKUP(B3468,'Uniprot taxonomy'!B:R,7,FALSE)</f>
        <v>Pseudomonadaceae</v>
      </c>
      <c r="Q3468" t="str">
        <f>VLOOKUP(B3468,'Uniprot taxonomy'!B:R,8,FALSE)</f>
        <v>Pseudomonas</v>
      </c>
    </row>
    <row r="3469" spans="1:17" hidden="1" x14ac:dyDescent="0.25">
      <c r="A3469" t="s">
        <v>6658</v>
      </c>
      <c r="B3469" t="s">
        <v>6659</v>
      </c>
      <c r="C3469" t="e">
        <f>VLOOKUP('Домены Secretin_N'!B3469,'AC-Architecture'!A:C,3,FALSE)</f>
        <v>#N/A</v>
      </c>
      <c r="D3469">
        <v>701</v>
      </c>
      <c r="E3469" t="s">
        <v>3632</v>
      </c>
      <c r="F3469">
        <v>381</v>
      </c>
      <c r="G3469">
        <v>448</v>
      </c>
      <c r="H3469">
        <f t="shared" si="255"/>
        <v>67</v>
      </c>
      <c r="I3469" t="str">
        <f t="shared" si="256"/>
        <v>F3IY83_PSEAP/381-448</v>
      </c>
      <c r="K3469" t="e">
        <f>IF(C3469="Secretin_N, Secretin, TraK","T","N")</f>
        <v>#N/A</v>
      </c>
      <c r="L3469" t="e">
        <f>VLOOKUP(E3469,'Uniprot taxonomy'!E:J,4,FALSE)</f>
        <v>#N/A</v>
      </c>
      <c r="M3469" t="e">
        <f>LEFT(VLOOKUP(B3469,'Uniprot taxonomy'!B:R,5,FALSE))</f>
        <v>#N/A</v>
      </c>
      <c r="N3469" t="e">
        <f>VLOOKUP(B3469,'Uniprot taxonomy'!B:R,5,FALSE)</f>
        <v>#N/A</v>
      </c>
      <c r="O3469" t="e">
        <f>VLOOKUP(B3469,'Uniprot taxonomy'!B:R,6,FALSE)</f>
        <v>#N/A</v>
      </c>
      <c r="P3469" t="e">
        <f>VLOOKUP(B3469,'Uniprot taxonomy'!B:R,7,FALSE)</f>
        <v>#N/A</v>
      </c>
      <c r="Q3469" t="e">
        <f>VLOOKUP(B3469,'Uniprot taxonomy'!B:R,8,FALSE)</f>
        <v>#N/A</v>
      </c>
    </row>
    <row r="3470" spans="1:17" x14ac:dyDescent="0.25">
      <c r="A3470" t="s">
        <v>928</v>
      </c>
      <c r="B3470" t="s">
        <v>2227</v>
      </c>
      <c r="C3470" t="str">
        <f>VLOOKUP('Домены Secretin_N'!B3470,'AC-Architecture'!A:C,3,FALSE)</f>
        <v>Secretin_N, Secretin</v>
      </c>
      <c r="D3470">
        <v>247</v>
      </c>
      <c r="E3470" t="s">
        <v>3632</v>
      </c>
      <c r="F3470">
        <v>26</v>
      </c>
      <c r="G3470">
        <v>85</v>
      </c>
      <c r="H3470">
        <f t="shared" si="255"/>
        <v>59</v>
      </c>
      <c r="I3470" t="str">
        <f t="shared" si="256"/>
        <v>F3J500_PSEAP/26-85</v>
      </c>
      <c r="J3470" t="str">
        <f>CONCATENATE(K3470,"_",LEFT(O3470,3),"_",LEFT(Q3470,3),"_",B3470)</f>
        <v>N_Pse_Pse_F3J500</v>
      </c>
      <c r="K3470" t="str">
        <f>IF(C3470="Secretin_N, Secretin, TraK","T","N")</f>
        <v>N</v>
      </c>
      <c r="L3470" t="str">
        <f>VLOOKUP(B3470,'Uniprot taxonomy'!B:R,4,FALSE)</f>
        <v>Proteobacteria</v>
      </c>
      <c r="M3470" t="str">
        <f>LEFT(VLOOKUP(B3470,'Uniprot taxonomy'!B:R,5,FALSE))</f>
        <v>G</v>
      </c>
      <c r="N3470" t="str">
        <f>VLOOKUP(B3470,'Uniprot taxonomy'!B:R,5,FALSE)</f>
        <v>Gammaproteobacteria</v>
      </c>
      <c r="O3470" t="str">
        <f>VLOOKUP(B3470,'Uniprot taxonomy'!B:R,6,FALSE)</f>
        <v>Pseudomonadales</v>
      </c>
      <c r="P3470" t="str">
        <f>VLOOKUP(B3470,'Uniprot taxonomy'!B:R,7,FALSE)</f>
        <v>Pseudomonadaceae</v>
      </c>
      <c r="Q3470" t="str">
        <f>VLOOKUP(B3470,'Uniprot taxonomy'!B:R,8,FALSE)</f>
        <v>Pseudomonas</v>
      </c>
    </row>
    <row r="3471" spans="1:17" hidden="1" x14ac:dyDescent="0.25">
      <c r="A3471" t="s">
        <v>6660</v>
      </c>
      <c r="B3471" t="s">
        <v>6661</v>
      </c>
      <c r="C3471" t="e">
        <f>VLOOKUP('Домены Secretin_N'!B3471,'AC-Architecture'!A:C,3,FALSE)</f>
        <v>#N/A</v>
      </c>
      <c r="D3471">
        <v>589</v>
      </c>
      <c r="E3471" t="s">
        <v>3632</v>
      </c>
      <c r="F3471">
        <v>18</v>
      </c>
      <c r="G3471">
        <v>78</v>
      </c>
      <c r="H3471">
        <f t="shared" si="255"/>
        <v>60</v>
      </c>
      <c r="I3471" t="str">
        <f t="shared" si="256"/>
        <v>F3J561_PSEAP/18-78</v>
      </c>
      <c r="K3471" t="e">
        <f>IF(C3471="Secretin_N, Secretin, TraK","T","N")</f>
        <v>#N/A</v>
      </c>
      <c r="L3471" t="e">
        <f>VLOOKUP(E3471,'Uniprot taxonomy'!E:J,4,FALSE)</f>
        <v>#N/A</v>
      </c>
      <c r="M3471" t="e">
        <f>LEFT(VLOOKUP(B3471,'Uniprot taxonomy'!B:R,5,FALSE))</f>
        <v>#N/A</v>
      </c>
      <c r="N3471" t="e">
        <f>VLOOKUP(B3471,'Uniprot taxonomy'!B:R,5,FALSE)</f>
        <v>#N/A</v>
      </c>
      <c r="O3471" t="e">
        <f>VLOOKUP(B3471,'Uniprot taxonomy'!B:R,6,FALSE)</f>
        <v>#N/A</v>
      </c>
      <c r="P3471" t="e">
        <f>VLOOKUP(B3471,'Uniprot taxonomy'!B:R,7,FALSE)</f>
        <v>#N/A</v>
      </c>
      <c r="Q3471" t="e">
        <f>VLOOKUP(B3471,'Uniprot taxonomy'!B:R,8,FALSE)</f>
        <v>#N/A</v>
      </c>
    </row>
    <row r="3472" spans="1:17" hidden="1" x14ac:dyDescent="0.25">
      <c r="A3472" t="s">
        <v>6660</v>
      </c>
      <c r="B3472" t="s">
        <v>6661</v>
      </c>
      <c r="C3472" t="e">
        <f>VLOOKUP('Домены Secretin_N'!B3472,'AC-Architecture'!A:C,3,FALSE)</f>
        <v>#N/A</v>
      </c>
      <c r="D3472">
        <v>589</v>
      </c>
      <c r="E3472" t="s">
        <v>3632</v>
      </c>
      <c r="F3472">
        <v>83</v>
      </c>
      <c r="G3472">
        <v>152</v>
      </c>
      <c r="H3472">
        <f t="shared" si="255"/>
        <v>69</v>
      </c>
      <c r="I3472" t="str">
        <f t="shared" si="256"/>
        <v>F3J561_PSEAP/83-152</v>
      </c>
      <c r="K3472" t="e">
        <f>IF(C3472="Secretin_N, Secretin, TraK","T","N")</f>
        <v>#N/A</v>
      </c>
      <c r="L3472" t="e">
        <f>VLOOKUP(E3472,'Uniprot taxonomy'!E:J,4,FALSE)</f>
        <v>#N/A</v>
      </c>
      <c r="M3472" t="e">
        <f>LEFT(VLOOKUP(B3472,'Uniprot taxonomy'!B:R,5,FALSE))</f>
        <v>#N/A</v>
      </c>
      <c r="N3472" t="e">
        <f>VLOOKUP(B3472,'Uniprot taxonomy'!B:R,5,FALSE)</f>
        <v>#N/A</v>
      </c>
      <c r="O3472" t="e">
        <f>VLOOKUP(B3472,'Uniprot taxonomy'!B:R,6,FALSE)</f>
        <v>#N/A</v>
      </c>
      <c r="P3472" t="e">
        <f>VLOOKUP(B3472,'Uniprot taxonomy'!B:R,7,FALSE)</f>
        <v>#N/A</v>
      </c>
      <c r="Q3472" t="e">
        <f>VLOOKUP(B3472,'Uniprot taxonomy'!B:R,8,FALSE)</f>
        <v>#N/A</v>
      </c>
    </row>
    <row r="3473" spans="1:17" hidden="1" x14ac:dyDescent="0.25">
      <c r="A3473" t="s">
        <v>6660</v>
      </c>
      <c r="B3473" t="s">
        <v>6661</v>
      </c>
      <c r="C3473" t="e">
        <f>VLOOKUP('Домены Secretin_N'!B3473,'AC-Architecture'!A:C,3,FALSE)</f>
        <v>#N/A</v>
      </c>
      <c r="D3473">
        <v>589</v>
      </c>
      <c r="E3473" t="s">
        <v>3632</v>
      </c>
      <c r="F3473">
        <v>157</v>
      </c>
      <c r="G3473">
        <v>317</v>
      </c>
      <c r="H3473">
        <f t="shared" si="255"/>
        <v>160</v>
      </c>
      <c r="I3473" t="str">
        <f t="shared" si="256"/>
        <v>F3J561_PSEAP/157-317</v>
      </c>
      <c r="K3473" t="e">
        <f>IF(C3473="Secretin_N, Secretin, TraK","T","N")</f>
        <v>#N/A</v>
      </c>
      <c r="L3473" t="e">
        <f>VLOOKUP(E3473,'Uniprot taxonomy'!E:J,4,FALSE)</f>
        <v>#N/A</v>
      </c>
      <c r="M3473" t="e">
        <f>LEFT(VLOOKUP(B3473,'Uniprot taxonomy'!B:R,5,FALSE))</f>
        <v>#N/A</v>
      </c>
      <c r="N3473" t="e">
        <f>VLOOKUP(B3473,'Uniprot taxonomy'!B:R,5,FALSE)</f>
        <v>#N/A</v>
      </c>
      <c r="O3473" t="e">
        <f>VLOOKUP(B3473,'Uniprot taxonomy'!B:R,6,FALSE)</f>
        <v>#N/A</v>
      </c>
      <c r="P3473" t="e">
        <f>VLOOKUP(B3473,'Uniprot taxonomy'!B:R,7,FALSE)</f>
        <v>#N/A</v>
      </c>
      <c r="Q3473" t="e">
        <f>VLOOKUP(B3473,'Uniprot taxonomy'!B:R,8,FALSE)</f>
        <v>#N/A</v>
      </c>
    </row>
    <row r="3474" spans="1:17" x14ac:dyDescent="0.25">
      <c r="A3474" t="s">
        <v>929</v>
      </c>
      <c r="B3474" t="s">
        <v>2228</v>
      </c>
      <c r="C3474" t="str">
        <f>VLOOKUP('Домены Secretin_N'!B3474,'AC-Architecture'!A:C,3,FALSE)</f>
        <v>Secretin_N, Secretin</v>
      </c>
      <c r="D3474">
        <v>700</v>
      </c>
      <c r="E3474" t="s">
        <v>3632</v>
      </c>
      <c r="F3474">
        <v>174</v>
      </c>
      <c r="G3474">
        <v>320</v>
      </c>
      <c r="H3474">
        <f t="shared" si="255"/>
        <v>146</v>
      </c>
      <c r="I3474" t="str">
        <f t="shared" si="256"/>
        <v>F3JBF6_PSESX/174-320</v>
      </c>
      <c r="J3474" t="str">
        <f>CONCATENATE(K3474,"_",LEFT(O3474,3),"_",LEFT(Q3474,3),"_",B3474)</f>
        <v>N_Pse_Pse_F3JBF6</v>
      </c>
      <c r="K3474" t="str">
        <f>IF(C3474="Secretin_N, Secretin, TraK","T","N")</f>
        <v>N</v>
      </c>
      <c r="L3474" t="str">
        <f>VLOOKUP(B3474,'Uniprot taxonomy'!B:R,4,FALSE)</f>
        <v>Proteobacteria</v>
      </c>
      <c r="M3474" t="str">
        <f>LEFT(VLOOKUP(B3474,'Uniprot taxonomy'!B:R,5,FALSE))</f>
        <v>G</v>
      </c>
      <c r="N3474" t="str">
        <f>VLOOKUP(B3474,'Uniprot taxonomy'!B:R,5,FALSE)</f>
        <v>Gammaproteobacteria</v>
      </c>
      <c r="O3474" t="str">
        <f>VLOOKUP(B3474,'Uniprot taxonomy'!B:R,6,FALSE)</f>
        <v>Pseudomonadales</v>
      </c>
      <c r="P3474" t="str">
        <f>VLOOKUP(B3474,'Uniprot taxonomy'!B:R,7,FALSE)</f>
        <v>Pseudomonadaceae</v>
      </c>
      <c r="Q3474" t="str">
        <f>VLOOKUP(B3474,'Uniprot taxonomy'!B:R,8,FALSE)</f>
        <v>Pseudomonas</v>
      </c>
    </row>
    <row r="3475" spans="1:17" hidden="1" x14ac:dyDescent="0.25">
      <c r="A3475" t="s">
        <v>6662</v>
      </c>
      <c r="B3475" t="s">
        <v>6663</v>
      </c>
      <c r="C3475" t="e">
        <f>VLOOKUP('Домены Secretin_N'!B3475,'AC-Architecture'!A:C,3,FALSE)</f>
        <v>#N/A</v>
      </c>
      <c r="D3475">
        <v>701</v>
      </c>
      <c r="E3475" t="s">
        <v>3632</v>
      </c>
      <c r="F3475">
        <v>381</v>
      </c>
      <c r="G3475">
        <v>448</v>
      </c>
      <c r="H3475">
        <f t="shared" si="255"/>
        <v>67</v>
      </c>
      <c r="I3475" t="str">
        <f t="shared" si="256"/>
        <v>F3JIX8_PSESX/381-448</v>
      </c>
      <c r="K3475" t="e">
        <f>IF(C3475="Secretin_N, Secretin, TraK","T","N")</f>
        <v>#N/A</v>
      </c>
      <c r="L3475" t="e">
        <f>VLOOKUP(E3475,'Uniprot taxonomy'!E:J,4,FALSE)</f>
        <v>#N/A</v>
      </c>
      <c r="M3475" t="e">
        <f>LEFT(VLOOKUP(B3475,'Uniprot taxonomy'!B:R,5,FALSE))</f>
        <v>#N/A</v>
      </c>
      <c r="N3475" t="e">
        <f>VLOOKUP(B3475,'Uniprot taxonomy'!B:R,5,FALSE)</f>
        <v>#N/A</v>
      </c>
      <c r="O3475" t="e">
        <f>VLOOKUP(B3475,'Uniprot taxonomy'!B:R,6,FALSE)</f>
        <v>#N/A</v>
      </c>
      <c r="P3475" t="e">
        <f>VLOOKUP(B3475,'Uniprot taxonomy'!B:R,7,FALSE)</f>
        <v>#N/A</v>
      </c>
      <c r="Q3475" t="e">
        <f>VLOOKUP(B3475,'Uniprot taxonomy'!B:R,8,FALSE)</f>
        <v>#N/A</v>
      </c>
    </row>
    <row r="3476" spans="1:17" hidden="1" x14ac:dyDescent="0.25">
      <c r="A3476" t="s">
        <v>6664</v>
      </c>
      <c r="B3476" t="s">
        <v>6665</v>
      </c>
      <c r="C3476" t="e">
        <f>VLOOKUP('Домены Secretin_N'!B3476,'AC-Architecture'!A:C,3,FALSE)</f>
        <v>#N/A</v>
      </c>
      <c r="D3476">
        <v>775</v>
      </c>
      <c r="E3476" t="s">
        <v>3632</v>
      </c>
      <c r="F3476">
        <v>204</v>
      </c>
      <c r="G3476">
        <v>264</v>
      </c>
      <c r="H3476">
        <f t="shared" si="255"/>
        <v>60</v>
      </c>
      <c r="I3476" t="str">
        <f t="shared" si="256"/>
        <v>F3JM40_PSESX/204-264</v>
      </c>
      <c r="K3476" t="e">
        <f>IF(C3476="Secretin_N, Secretin, TraK","T","N")</f>
        <v>#N/A</v>
      </c>
      <c r="L3476" t="e">
        <f>VLOOKUP(E3476,'Uniprot taxonomy'!E:J,4,FALSE)</f>
        <v>#N/A</v>
      </c>
      <c r="M3476" t="e">
        <f>LEFT(VLOOKUP(B3476,'Uniprot taxonomy'!B:R,5,FALSE))</f>
        <v>#N/A</v>
      </c>
      <c r="N3476" t="e">
        <f>VLOOKUP(B3476,'Uniprot taxonomy'!B:R,5,FALSE)</f>
        <v>#N/A</v>
      </c>
      <c r="O3476" t="e">
        <f>VLOOKUP(B3476,'Uniprot taxonomy'!B:R,6,FALSE)</f>
        <v>#N/A</v>
      </c>
      <c r="P3476" t="e">
        <f>VLOOKUP(B3476,'Uniprot taxonomy'!B:R,7,FALSE)</f>
        <v>#N/A</v>
      </c>
      <c r="Q3476" t="e">
        <f>VLOOKUP(B3476,'Uniprot taxonomy'!B:R,8,FALSE)</f>
        <v>#N/A</v>
      </c>
    </row>
    <row r="3477" spans="1:17" hidden="1" x14ac:dyDescent="0.25">
      <c r="A3477" t="s">
        <v>6664</v>
      </c>
      <c r="B3477" t="s">
        <v>6665</v>
      </c>
      <c r="C3477" t="e">
        <f>VLOOKUP('Домены Secretin_N'!B3477,'AC-Architecture'!A:C,3,FALSE)</f>
        <v>#N/A</v>
      </c>
      <c r="D3477">
        <v>775</v>
      </c>
      <c r="E3477" t="s">
        <v>3632</v>
      </c>
      <c r="F3477">
        <v>269</v>
      </c>
      <c r="G3477">
        <v>338</v>
      </c>
      <c r="H3477">
        <f t="shared" si="255"/>
        <v>69</v>
      </c>
      <c r="I3477" t="str">
        <f t="shared" si="256"/>
        <v>F3JM40_PSESX/269-338</v>
      </c>
      <c r="K3477" t="e">
        <f>IF(C3477="Secretin_N, Secretin, TraK","T","N")</f>
        <v>#N/A</v>
      </c>
      <c r="L3477" t="e">
        <f>VLOOKUP(E3477,'Uniprot taxonomy'!E:J,4,FALSE)</f>
        <v>#N/A</v>
      </c>
      <c r="M3477" t="e">
        <f>LEFT(VLOOKUP(B3477,'Uniprot taxonomy'!B:R,5,FALSE))</f>
        <v>#N/A</v>
      </c>
      <c r="N3477" t="e">
        <f>VLOOKUP(B3477,'Uniprot taxonomy'!B:R,5,FALSE)</f>
        <v>#N/A</v>
      </c>
      <c r="O3477" t="e">
        <f>VLOOKUP(B3477,'Uniprot taxonomy'!B:R,6,FALSE)</f>
        <v>#N/A</v>
      </c>
      <c r="P3477" t="e">
        <f>VLOOKUP(B3477,'Uniprot taxonomy'!B:R,7,FALSE)</f>
        <v>#N/A</v>
      </c>
      <c r="Q3477" t="e">
        <f>VLOOKUP(B3477,'Uniprot taxonomy'!B:R,8,FALSE)</f>
        <v>#N/A</v>
      </c>
    </row>
    <row r="3478" spans="1:17" hidden="1" x14ac:dyDescent="0.25">
      <c r="A3478" t="s">
        <v>6664</v>
      </c>
      <c r="B3478" t="s">
        <v>6665</v>
      </c>
      <c r="C3478" t="e">
        <f>VLOOKUP('Домены Secretin_N'!B3478,'AC-Architecture'!A:C,3,FALSE)</f>
        <v>#N/A</v>
      </c>
      <c r="D3478">
        <v>775</v>
      </c>
      <c r="E3478" t="s">
        <v>3632</v>
      </c>
      <c r="F3478">
        <v>343</v>
      </c>
      <c r="G3478">
        <v>503</v>
      </c>
      <c r="H3478">
        <f t="shared" si="255"/>
        <v>160</v>
      </c>
      <c r="I3478" t="str">
        <f t="shared" si="256"/>
        <v>F3JM40_PSESX/343-503</v>
      </c>
      <c r="K3478" t="e">
        <f>IF(C3478="Secretin_N, Secretin, TraK","T","N")</f>
        <v>#N/A</v>
      </c>
      <c r="L3478" t="e">
        <f>VLOOKUP(E3478,'Uniprot taxonomy'!E:J,4,FALSE)</f>
        <v>#N/A</v>
      </c>
      <c r="M3478" t="e">
        <f>LEFT(VLOOKUP(B3478,'Uniprot taxonomy'!B:R,5,FALSE))</f>
        <v>#N/A</v>
      </c>
      <c r="N3478" t="e">
        <f>VLOOKUP(B3478,'Uniprot taxonomy'!B:R,5,FALSE)</f>
        <v>#N/A</v>
      </c>
      <c r="O3478" t="e">
        <f>VLOOKUP(B3478,'Uniprot taxonomy'!B:R,6,FALSE)</f>
        <v>#N/A</v>
      </c>
      <c r="P3478" t="e">
        <f>VLOOKUP(B3478,'Uniprot taxonomy'!B:R,7,FALSE)</f>
        <v>#N/A</v>
      </c>
      <c r="Q3478" t="e">
        <f>VLOOKUP(B3478,'Uniprot taxonomy'!B:R,8,FALSE)</f>
        <v>#N/A</v>
      </c>
    </row>
    <row r="3479" spans="1:17" x14ac:dyDescent="0.25">
      <c r="A3479" t="s">
        <v>930</v>
      </c>
      <c r="B3479" t="s">
        <v>2229</v>
      </c>
      <c r="C3479" t="str">
        <f>VLOOKUP('Домены Secretin_N'!B3479,'AC-Architecture'!A:C,3,FALSE)</f>
        <v>Secretin_N, Secretin</v>
      </c>
      <c r="D3479">
        <v>247</v>
      </c>
      <c r="E3479" t="s">
        <v>3632</v>
      </c>
      <c r="F3479">
        <v>26</v>
      </c>
      <c r="G3479">
        <v>85</v>
      </c>
      <c r="H3479">
        <f t="shared" si="255"/>
        <v>59</v>
      </c>
      <c r="I3479" t="str">
        <f t="shared" si="256"/>
        <v>F3JM98_PSESX/26-85</v>
      </c>
      <c r="J3479" t="str">
        <f t="shared" ref="J3479:J3480" si="258">CONCATENATE(K3479,"_",LEFT(O3479,3),"_",LEFT(Q3479,3),"_",B3479)</f>
        <v>N_Pse_Pse_F3JM98</v>
      </c>
      <c r="K3479" t="str">
        <f>IF(C3479="Secretin_N, Secretin, TraK","T","N")</f>
        <v>N</v>
      </c>
      <c r="L3479" t="str">
        <f>VLOOKUP(B3479,'Uniprot taxonomy'!B:R,4,FALSE)</f>
        <v>Proteobacteria</v>
      </c>
      <c r="M3479" t="str">
        <f>LEFT(VLOOKUP(B3479,'Uniprot taxonomy'!B:R,5,FALSE))</f>
        <v>G</v>
      </c>
      <c r="N3479" t="str">
        <f>VLOOKUP(B3479,'Uniprot taxonomy'!B:R,5,FALSE)</f>
        <v>Gammaproteobacteria</v>
      </c>
      <c r="O3479" t="str">
        <f>VLOOKUP(B3479,'Uniprot taxonomy'!B:R,6,FALSE)</f>
        <v>Pseudomonadales</v>
      </c>
      <c r="P3479" t="str">
        <f>VLOOKUP(B3479,'Uniprot taxonomy'!B:R,7,FALSE)</f>
        <v>Pseudomonadaceae</v>
      </c>
      <c r="Q3479" t="str">
        <f>VLOOKUP(B3479,'Uniprot taxonomy'!B:R,8,FALSE)</f>
        <v>Pseudomonas</v>
      </c>
    </row>
    <row r="3480" spans="1:17" x14ac:dyDescent="0.25">
      <c r="A3480" t="s">
        <v>931</v>
      </c>
      <c r="B3480" t="s">
        <v>2230</v>
      </c>
      <c r="C3480" t="str">
        <f>VLOOKUP('Домены Secretin_N'!B3480,'AC-Architecture'!A:C,3,FALSE)</f>
        <v>Secretin_N, Secretin</v>
      </c>
      <c r="D3480">
        <v>699</v>
      </c>
      <c r="E3480" t="s">
        <v>3632</v>
      </c>
      <c r="F3480">
        <v>174</v>
      </c>
      <c r="G3480">
        <v>319</v>
      </c>
      <c r="H3480">
        <f t="shared" si="255"/>
        <v>145</v>
      </c>
      <c r="I3480" t="str">
        <f t="shared" si="256"/>
        <v>F3JWB0_PSESZ/174-319</v>
      </c>
      <c r="J3480" t="str">
        <f t="shared" si="258"/>
        <v>N_Pse_Pse_F3JWB0</v>
      </c>
      <c r="K3480" t="str">
        <f>IF(C3480="Secretin_N, Secretin, TraK","T","N")</f>
        <v>N</v>
      </c>
      <c r="L3480" t="str">
        <f>VLOOKUP(B3480,'Uniprot taxonomy'!B:R,4,FALSE)</f>
        <v>Proteobacteria</v>
      </c>
      <c r="M3480" t="str">
        <f>LEFT(VLOOKUP(B3480,'Uniprot taxonomy'!B:R,5,FALSE))</f>
        <v>G</v>
      </c>
      <c r="N3480" t="str">
        <f>VLOOKUP(B3480,'Uniprot taxonomy'!B:R,5,FALSE)</f>
        <v>Gammaproteobacteria</v>
      </c>
      <c r="O3480" t="str">
        <f>VLOOKUP(B3480,'Uniprot taxonomy'!B:R,6,FALSE)</f>
        <v>Pseudomonadales</v>
      </c>
      <c r="P3480" t="str">
        <f>VLOOKUP(B3480,'Uniprot taxonomy'!B:R,7,FALSE)</f>
        <v>Pseudomonadaceae</v>
      </c>
      <c r="Q3480" t="str">
        <f>VLOOKUP(B3480,'Uniprot taxonomy'!B:R,8,FALSE)</f>
        <v>Pseudomonas</v>
      </c>
    </row>
    <row r="3481" spans="1:17" hidden="1" x14ac:dyDescent="0.25">
      <c r="A3481" t="s">
        <v>6666</v>
      </c>
      <c r="B3481" t="s">
        <v>6667</v>
      </c>
      <c r="C3481" t="e">
        <f>VLOOKUP('Домены Secretin_N'!B3481,'AC-Architecture'!A:C,3,FALSE)</f>
        <v>#N/A</v>
      </c>
      <c r="D3481">
        <v>701</v>
      </c>
      <c r="E3481" t="s">
        <v>3632</v>
      </c>
      <c r="F3481">
        <v>381</v>
      </c>
      <c r="G3481">
        <v>448</v>
      </c>
      <c r="H3481">
        <f t="shared" si="255"/>
        <v>67</v>
      </c>
      <c r="I3481" t="str">
        <f t="shared" si="256"/>
        <v>F3JXK5_PSESZ/381-448</v>
      </c>
      <c r="K3481" t="e">
        <f>IF(C3481="Secretin_N, Secretin, TraK","T","N")</f>
        <v>#N/A</v>
      </c>
      <c r="L3481" t="e">
        <f>VLOOKUP(E3481,'Uniprot taxonomy'!E:J,4,FALSE)</f>
        <v>#N/A</v>
      </c>
      <c r="M3481" t="e">
        <f>LEFT(VLOOKUP(B3481,'Uniprot taxonomy'!B:R,5,FALSE))</f>
        <v>#N/A</v>
      </c>
      <c r="N3481" t="e">
        <f>VLOOKUP(B3481,'Uniprot taxonomy'!B:R,5,FALSE)</f>
        <v>#N/A</v>
      </c>
      <c r="O3481" t="e">
        <f>VLOOKUP(B3481,'Uniprot taxonomy'!B:R,6,FALSE)</f>
        <v>#N/A</v>
      </c>
      <c r="P3481" t="e">
        <f>VLOOKUP(B3481,'Uniprot taxonomy'!B:R,7,FALSE)</f>
        <v>#N/A</v>
      </c>
      <c r="Q3481" t="e">
        <f>VLOOKUP(B3481,'Uniprot taxonomy'!B:R,8,FALSE)</f>
        <v>#N/A</v>
      </c>
    </row>
    <row r="3482" spans="1:17" x14ac:dyDescent="0.25">
      <c r="A3482" t="s">
        <v>932</v>
      </c>
      <c r="B3482" t="s">
        <v>2231</v>
      </c>
      <c r="C3482" t="str">
        <f>VLOOKUP('Домены Secretin_N'!B3482,'AC-Architecture'!A:C,3,FALSE)</f>
        <v>Secretin_N, Secretin</v>
      </c>
      <c r="D3482">
        <v>247</v>
      </c>
      <c r="E3482" t="s">
        <v>3632</v>
      </c>
      <c r="F3482">
        <v>26</v>
      </c>
      <c r="G3482">
        <v>85</v>
      </c>
      <c r="H3482">
        <f t="shared" si="255"/>
        <v>59</v>
      </c>
      <c r="I3482" t="str">
        <f t="shared" si="256"/>
        <v>F3K0U5_PSESZ/26-85</v>
      </c>
      <c r="J3482" t="str">
        <f>CONCATENATE(K3482,"_",LEFT(O3482,3),"_",LEFT(Q3482,3),"_",B3482)</f>
        <v>N_Pse_Pse_F3K0U5</v>
      </c>
      <c r="K3482" t="str">
        <f>IF(C3482="Secretin_N, Secretin, TraK","T","N")</f>
        <v>N</v>
      </c>
      <c r="L3482" t="str">
        <f>VLOOKUP(B3482,'Uniprot taxonomy'!B:R,4,FALSE)</f>
        <v>Proteobacteria</v>
      </c>
      <c r="M3482" t="str">
        <f>LEFT(VLOOKUP(B3482,'Uniprot taxonomy'!B:R,5,FALSE))</f>
        <v>G</v>
      </c>
      <c r="N3482" t="str">
        <f>VLOOKUP(B3482,'Uniprot taxonomy'!B:R,5,FALSE)</f>
        <v>Gammaproteobacteria</v>
      </c>
      <c r="O3482" t="str">
        <f>VLOOKUP(B3482,'Uniprot taxonomy'!B:R,6,FALSE)</f>
        <v>Pseudomonadales</v>
      </c>
      <c r="P3482" t="str">
        <f>VLOOKUP(B3482,'Uniprot taxonomy'!B:R,7,FALSE)</f>
        <v>Pseudomonadaceae</v>
      </c>
      <c r="Q3482" t="str">
        <f>VLOOKUP(B3482,'Uniprot taxonomy'!B:R,8,FALSE)</f>
        <v>Pseudomonas</v>
      </c>
    </row>
    <row r="3483" spans="1:17" hidden="1" x14ac:dyDescent="0.25">
      <c r="A3483" t="s">
        <v>6668</v>
      </c>
      <c r="B3483" t="s">
        <v>6669</v>
      </c>
      <c r="C3483" t="e">
        <f>VLOOKUP('Домены Secretin_N'!B3483,'AC-Architecture'!A:C,3,FALSE)</f>
        <v>#N/A</v>
      </c>
      <c r="D3483">
        <v>778</v>
      </c>
      <c r="E3483" t="s">
        <v>3632</v>
      </c>
      <c r="F3483">
        <v>194</v>
      </c>
      <c r="G3483">
        <v>255</v>
      </c>
      <c r="H3483">
        <f t="shared" si="255"/>
        <v>61</v>
      </c>
      <c r="I3483" t="str">
        <f t="shared" si="256"/>
        <v>F3K1A4_PSESZ/194-255</v>
      </c>
      <c r="K3483" t="e">
        <f>IF(C3483="Secretin_N, Secretin, TraK","T","N")</f>
        <v>#N/A</v>
      </c>
      <c r="L3483" t="e">
        <f>VLOOKUP(E3483,'Uniprot taxonomy'!E:J,4,FALSE)</f>
        <v>#N/A</v>
      </c>
      <c r="M3483" t="e">
        <f>LEFT(VLOOKUP(B3483,'Uniprot taxonomy'!B:R,5,FALSE))</f>
        <v>#N/A</v>
      </c>
      <c r="N3483" t="e">
        <f>VLOOKUP(B3483,'Uniprot taxonomy'!B:R,5,FALSE)</f>
        <v>#N/A</v>
      </c>
      <c r="O3483" t="e">
        <f>VLOOKUP(B3483,'Uniprot taxonomy'!B:R,6,FALSE)</f>
        <v>#N/A</v>
      </c>
      <c r="P3483" t="e">
        <f>VLOOKUP(B3483,'Uniprot taxonomy'!B:R,7,FALSE)</f>
        <v>#N/A</v>
      </c>
      <c r="Q3483" t="e">
        <f>VLOOKUP(B3483,'Uniprot taxonomy'!B:R,8,FALSE)</f>
        <v>#N/A</v>
      </c>
    </row>
    <row r="3484" spans="1:17" hidden="1" x14ac:dyDescent="0.25">
      <c r="A3484" t="s">
        <v>6668</v>
      </c>
      <c r="B3484" t="s">
        <v>6669</v>
      </c>
      <c r="C3484" t="e">
        <f>VLOOKUP('Домены Secretin_N'!B3484,'AC-Architecture'!A:C,3,FALSE)</f>
        <v>#N/A</v>
      </c>
      <c r="D3484">
        <v>778</v>
      </c>
      <c r="E3484" t="s">
        <v>3632</v>
      </c>
      <c r="F3484">
        <v>257</v>
      </c>
      <c r="G3484">
        <v>326</v>
      </c>
      <c r="H3484">
        <f t="shared" si="255"/>
        <v>69</v>
      </c>
      <c r="I3484" t="str">
        <f t="shared" si="256"/>
        <v>F3K1A4_PSESZ/257-326</v>
      </c>
      <c r="K3484" t="e">
        <f>IF(C3484="Secretin_N, Secretin, TraK","T","N")</f>
        <v>#N/A</v>
      </c>
      <c r="L3484" t="e">
        <f>VLOOKUP(E3484,'Uniprot taxonomy'!E:J,4,FALSE)</f>
        <v>#N/A</v>
      </c>
      <c r="M3484" t="e">
        <f>LEFT(VLOOKUP(B3484,'Uniprot taxonomy'!B:R,5,FALSE))</f>
        <v>#N/A</v>
      </c>
      <c r="N3484" t="e">
        <f>VLOOKUP(B3484,'Uniprot taxonomy'!B:R,5,FALSE)</f>
        <v>#N/A</v>
      </c>
      <c r="O3484" t="e">
        <f>VLOOKUP(B3484,'Uniprot taxonomy'!B:R,6,FALSE)</f>
        <v>#N/A</v>
      </c>
      <c r="P3484" t="e">
        <f>VLOOKUP(B3484,'Uniprot taxonomy'!B:R,7,FALSE)</f>
        <v>#N/A</v>
      </c>
      <c r="Q3484" t="e">
        <f>VLOOKUP(B3484,'Uniprot taxonomy'!B:R,8,FALSE)</f>
        <v>#N/A</v>
      </c>
    </row>
    <row r="3485" spans="1:17" hidden="1" x14ac:dyDescent="0.25">
      <c r="A3485" t="s">
        <v>6668</v>
      </c>
      <c r="B3485" t="s">
        <v>6669</v>
      </c>
      <c r="C3485" t="e">
        <f>VLOOKUP('Домены Secretin_N'!B3485,'AC-Architecture'!A:C,3,FALSE)</f>
        <v>#N/A</v>
      </c>
      <c r="D3485">
        <v>778</v>
      </c>
      <c r="E3485" t="s">
        <v>3632</v>
      </c>
      <c r="F3485">
        <v>330</v>
      </c>
      <c r="G3485">
        <v>461</v>
      </c>
      <c r="H3485">
        <f t="shared" si="255"/>
        <v>131</v>
      </c>
      <c r="I3485" t="str">
        <f t="shared" si="256"/>
        <v>F3K1A4_PSESZ/330-461</v>
      </c>
      <c r="K3485" t="e">
        <f>IF(C3485="Secretin_N, Secretin, TraK","T","N")</f>
        <v>#N/A</v>
      </c>
      <c r="L3485" t="e">
        <f>VLOOKUP(E3485,'Uniprot taxonomy'!E:J,4,FALSE)</f>
        <v>#N/A</v>
      </c>
      <c r="M3485" t="e">
        <f>LEFT(VLOOKUP(B3485,'Uniprot taxonomy'!B:R,5,FALSE))</f>
        <v>#N/A</v>
      </c>
      <c r="N3485" t="e">
        <f>VLOOKUP(B3485,'Uniprot taxonomy'!B:R,5,FALSE)</f>
        <v>#N/A</v>
      </c>
      <c r="O3485" t="e">
        <f>VLOOKUP(B3485,'Uniprot taxonomy'!B:R,6,FALSE)</f>
        <v>#N/A</v>
      </c>
      <c r="P3485" t="e">
        <f>VLOOKUP(B3485,'Uniprot taxonomy'!B:R,7,FALSE)</f>
        <v>#N/A</v>
      </c>
      <c r="Q3485" t="e">
        <f>VLOOKUP(B3485,'Uniprot taxonomy'!B:R,8,FALSE)</f>
        <v>#N/A</v>
      </c>
    </row>
    <row r="3486" spans="1:17" x14ac:dyDescent="0.25">
      <c r="A3486" t="s">
        <v>933</v>
      </c>
      <c r="B3486" t="s">
        <v>2232</v>
      </c>
      <c r="C3486" t="str">
        <f>VLOOKUP('Домены Secretin_N'!B3486,'AC-Architecture'!A:C,3,FALSE)</f>
        <v>Secretin_N, Secretin</v>
      </c>
      <c r="D3486">
        <v>332</v>
      </c>
      <c r="E3486" t="s">
        <v>3632</v>
      </c>
      <c r="F3486">
        <v>30</v>
      </c>
      <c r="G3486">
        <v>94</v>
      </c>
      <c r="H3486">
        <f t="shared" si="255"/>
        <v>64</v>
      </c>
      <c r="I3486" t="str">
        <f t="shared" si="256"/>
        <v>F3KFS3_9GAMM/30-94</v>
      </c>
      <c r="J3486" t="str">
        <f>CONCATENATE(K3486,"_",LEFT(O3486,3),"_",LEFT(Q3486,3),"_",B3486)</f>
        <v>N_0_0_F3KFS3</v>
      </c>
      <c r="K3486" t="str">
        <f>IF(C3486="Secretin_N, Secretin, TraK","T","N")</f>
        <v>N</v>
      </c>
      <c r="L3486" t="str">
        <f>VLOOKUP(B3486,'Uniprot taxonomy'!B:R,4,FALSE)</f>
        <v>Proteobacteria</v>
      </c>
      <c r="M3486" t="str">
        <f>LEFT(VLOOKUP(B3486,'Uniprot taxonomy'!B:R,5,FALSE))</f>
        <v>G</v>
      </c>
      <c r="N3486" t="str">
        <f>VLOOKUP(B3486,'Uniprot taxonomy'!B:R,5,FALSE)</f>
        <v>Gammaproteobacteria.</v>
      </c>
      <c r="O3486">
        <f>VLOOKUP(B3486,'Uniprot taxonomy'!B:R,6,FALSE)</f>
        <v>0</v>
      </c>
      <c r="P3486">
        <f>VLOOKUP(B3486,'Uniprot taxonomy'!B:R,7,FALSE)</f>
        <v>0</v>
      </c>
      <c r="Q3486">
        <f>VLOOKUP(B3486,'Uniprot taxonomy'!B:R,8,FALSE)</f>
        <v>0</v>
      </c>
    </row>
    <row r="3487" spans="1:17" hidden="1" x14ac:dyDescent="0.25">
      <c r="A3487" t="s">
        <v>6670</v>
      </c>
      <c r="B3487" t="s">
        <v>6671</v>
      </c>
      <c r="C3487" t="e">
        <f>VLOOKUP('Домены Secretin_N'!B3487,'AC-Architecture'!A:C,3,FALSE)</f>
        <v>#N/A</v>
      </c>
      <c r="D3487">
        <v>509</v>
      </c>
      <c r="E3487" t="s">
        <v>3632</v>
      </c>
      <c r="F3487">
        <v>180</v>
      </c>
      <c r="G3487">
        <v>256</v>
      </c>
      <c r="H3487">
        <f t="shared" si="255"/>
        <v>76</v>
      </c>
      <c r="I3487" t="str">
        <f t="shared" si="256"/>
        <v>F3KS43_9BURK/180-256</v>
      </c>
      <c r="K3487" t="e">
        <f>IF(C3487="Secretin_N, Secretin, TraK","T","N")</f>
        <v>#N/A</v>
      </c>
      <c r="L3487" t="e">
        <f>VLOOKUP(E3487,'Uniprot taxonomy'!E:J,4,FALSE)</f>
        <v>#N/A</v>
      </c>
      <c r="M3487" t="e">
        <f>LEFT(VLOOKUP(B3487,'Uniprot taxonomy'!B:R,5,FALSE))</f>
        <v>#N/A</v>
      </c>
      <c r="N3487" t="e">
        <f>VLOOKUP(B3487,'Uniprot taxonomy'!B:R,5,FALSE)</f>
        <v>#N/A</v>
      </c>
      <c r="O3487" t="e">
        <f>VLOOKUP(B3487,'Uniprot taxonomy'!B:R,6,FALSE)</f>
        <v>#N/A</v>
      </c>
      <c r="P3487" t="e">
        <f>VLOOKUP(B3487,'Uniprot taxonomy'!B:R,7,FALSE)</f>
        <v>#N/A</v>
      </c>
      <c r="Q3487" t="e">
        <f>VLOOKUP(B3487,'Uniprot taxonomy'!B:R,8,FALSE)</f>
        <v>#N/A</v>
      </c>
    </row>
    <row r="3488" spans="1:17" hidden="1" x14ac:dyDescent="0.25">
      <c r="A3488" t="s">
        <v>6672</v>
      </c>
      <c r="B3488" t="s">
        <v>6673</v>
      </c>
      <c r="C3488" t="e">
        <f>VLOOKUP('Домены Secretin_N'!B3488,'AC-Architecture'!A:C,3,FALSE)</f>
        <v>#N/A</v>
      </c>
      <c r="D3488">
        <v>740</v>
      </c>
      <c r="E3488" t="s">
        <v>3632</v>
      </c>
      <c r="F3488">
        <v>150</v>
      </c>
      <c r="G3488">
        <v>211</v>
      </c>
      <c r="H3488">
        <f t="shared" si="255"/>
        <v>61</v>
      </c>
      <c r="I3488" t="str">
        <f t="shared" si="256"/>
        <v>F3KWC1_9BURK/150-211</v>
      </c>
      <c r="K3488" t="e">
        <f>IF(C3488="Secretin_N, Secretin, TraK","T","N")</f>
        <v>#N/A</v>
      </c>
      <c r="L3488" t="e">
        <f>VLOOKUP(E3488,'Uniprot taxonomy'!E:J,4,FALSE)</f>
        <v>#N/A</v>
      </c>
      <c r="M3488" t="e">
        <f>LEFT(VLOOKUP(B3488,'Uniprot taxonomy'!B:R,5,FALSE))</f>
        <v>#N/A</v>
      </c>
      <c r="N3488" t="e">
        <f>VLOOKUP(B3488,'Uniprot taxonomy'!B:R,5,FALSE)</f>
        <v>#N/A</v>
      </c>
      <c r="O3488" t="e">
        <f>VLOOKUP(B3488,'Uniprot taxonomy'!B:R,6,FALSE)</f>
        <v>#N/A</v>
      </c>
      <c r="P3488" t="e">
        <f>VLOOKUP(B3488,'Uniprot taxonomy'!B:R,7,FALSE)</f>
        <v>#N/A</v>
      </c>
      <c r="Q3488" t="e">
        <f>VLOOKUP(B3488,'Uniprot taxonomy'!B:R,8,FALSE)</f>
        <v>#N/A</v>
      </c>
    </row>
    <row r="3489" spans="1:17" hidden="1" x14ac:dyDescent="0.25">
      <c r="A3489" t="s">
        <v>6672</v>
      </c>
      <c r="B3489" t="s">
        <v>6673</v>
      </c>
      <c r="C3489" t="e">
        <f>VLOOKUP('Домены Secretin_N'!B3489,'AC-Architecture'!A:C,3,FALSE)</f>
        <v>#N/A</v>
      </c>
      <c r="D3489">
        <v>740</v>
      </c>
      <c r="E3489" t="s">
        <v>3632</v>
      </c>
      <c r="F3489">
        <v>215</v>
      </c>
      <c r="G3489">
        <v>291</v>
      </c>
      <c r="H3489">
        <f t="shared" si="255"/>
        <v>76</v>
      </c>
      <c r="I3489" t="str">
        <f t="shared" si="256"/>
        <v>F3KWC1_9BURK/215-291</v>
      </c>
      <c r="K3489" t="e">
        <f>IF(C3489="Secretin_N, Secretin, TraK","T","N")</f>
        <v>#N/A</v>
      </c>
      <c r="L3489" t="e">
        <f>VLOOKUP(E3489,'Uniprot taxonomy'!E:J,4,FALSE)</f>
        <v>#N/A</v>
      </c>
      <c r="M3489" t="e">
        <f>LEFT(VLOOKUP(B3489,'Uniprot taxonomy'!B:R,5,FALSE))</f>
        <v>#N/A</v>
      </c>
      <c r="N3489" t="e">
        <f>VLOOKUP(B3489,'Uniprot taxonomy'!B:R,5,FALSE)</f>
        <v>#N/A</v>
      </c>
      <c r="O3489" t="e">
        <f>VLOOKUP(B3489,'Uniprot taxonomy'!B:R,6,FALSE)</f>
        <v>#N/A</v>
      </c>
      <c r="P3489" t="e">
        <f>VLOOKUP(B3489,'Uniprot taxonomy'!B:R,7,FALSE)</f>
        <v>#N/A</v>
      </c>
      <c r="Q3489" t="e">
        <f>VLOOKUP(B3489,'Uniprot taxonomy'!B:R,8,FALSE)</f>
        <v>#N/A</v>
      </c>
    </row>
    <row r="3490" spans="1:17" hidden="1" x14ac:dyDescent="0.25">
      <c r="A3490" t="s">
        <v>6672</v>
      </c>
      <c r="B3490" t="s">
        <v>6673</v>
      </c>
      <c r="C3490" t="e">
        <f>VLOOKUP('Домены Secretin_N'!B3490,'AC-Architecture'!A:C,3,FALSE)</f>
        <v>#N/A</v>
      </c>
      <c r="D3490">
        <v>740</v>
      </c>
      <c r="E3490" t="s">
        <v>3632</v>
      </c>
      <c r="F3490">
        <v>298</v>
      </c>
      <c r="G3490">
        <v>407</v>
      </c>
      <c r="H3490">
        <f t="shared" si="255"/>
        <v>109</v>
      </c>
      <c r="I3490" t="str">
        <f t="shared" si="256"/>
        <v>F3KWC1_9BURK/298-407</v>
      </c>
      <c r="K3490" t="e">
        <f>IF(C3490="Secretin_N, Secretin, TraK","T","N")</f>
        <v>#N/A</v>
      </c>
      <c r="L3490" t="e">
        <f>VLOOKUP(E3490,'Uniprot taxonomy'!E:J,4,FALSE)</f>
        <v>#N/A</v>
      </c>
      <c r="M3490" t="e">
        <f>LEFT(VLOOKUP(B3490,'Uniprot taxonomy'!B:R,5,FALSE))</f>
        <v>#N/A</v>
      </c>
      <c r="N3490" t="e">
        <f>VLOOKUP(B3490,'Uniprot taxonomy'!B:R,5,FALSE)</f>
        <v>#N/A</v>
      </c>
      <c r="O3490" t="e">
        <f>VLOOKUP(B3490,'Uniprot taxonomy'!B:R,6,FALSE)</f>
        <v>#N/A</v>
      </c>
      <c r="P3490" t="e">
        <f>VLOOKUP(B3490,'Uniprot taxonomy'!B:R,7,FALSE)</f>
        <v>#N/A</v>
      </c>
      <c r="Q3490" t="e">
        <f>VLOOKUP(B3490,'Uniprot taxonomy'!B:R,8,FALSE)</f>
        <v>#N/A</v>
      </c>
    </row>
    <row r="3491" spans="1:17" hidden="1" x14ac:dyDescent="0.25">
      <c r="A3491" t="s">
        <v>6674</v>
      </c>
      <c r="B3491" t="s">
        <v>6675</v>
      </c>
      <c r="C3491" t="e">
        <f>VLOOKUP('Домены Secretin_N'!B3491,'AC-Architecture'!A:C,3,FALSE)</f>
        <v>#N/A</v>
      </c>
      <c r="D3491">
        <v>691</v>
      </c>
      <c r="E3491" t="s">
        <v>3632</v>
      </c>
      <c r="F3491">
        <v>362</v>
      </c>
      <c r="G3491">
        <v>430</v>
      </c>
      <c r="H3491">
        <f t="shared" si="255"/>
        <v>68</v>
      </c>
      <c r="I3491" t="str">
        <f t="shared" si="256"/>
        <v>F3L021_9GAMM/362-430</v>
      </c>
      <c r="K3491" t="e">
        <f>IF(C3491="Secretin_N, Secretin, TraK","T","N")</f>
        <v>#N/A</v>
      </c>
      <c r="L3491" t="e">
        <f>VLOOKUP(E3491,'Uniprot taxonomy'!E:J,4,FALSE)</f>
        <v>#N/A</v>
      </c>
      <c r="M3491" t="e">
        <f>LEFT(VLOOKUP(B3491,'Uniprot taxonomy'!B:R,5,FALSE))</f>
        <v>#N/A</v>
      </c>
      <c r="N3491" t="e">
        <f>VLOOKUP(B3491,'Uniprot taxonomy'!B:R,5,FALSE)</f>
        <v>#N/A</v>
      </c>
      <c r="O3491" t="e">
        <f>VLOOKUP(B3491,'Uniprot taxonomy'!B:R,6,FALSE)</f>
        <v>#N/A</v>
      </c>
      <c r="P3491" t="e">
        <f>VLOOKUP(B3491,'Uniprot taxonomy'!B:R,7,FALSE)</f>
        <v>#N/A</v>
      </c>
      <c r="Q3491" t="e">
        <f>VLOOKUP(B3491,'Uniprot taxonomy'!B:R,8,FALSE)</f>
        <v>#N/A</v>
      </c>
    </row>
    <row r="3492" spans="1:17" hidden="1" x14ac:dyDescent="0.25">
      <c r="A3492" t="s">
        <v>6676</v>
      </c>
      <c r="B3492" t="s">
        <v>6677</v>
      </c>
      <c r="C3492" t="e">
        <f>VLOOKUP('Домены Secretin_N'!B3492,'AC-Architecture'!A:C,3,FALSE)</f>
        <v>#N/A</v>
      </c>
      <c r="D3492">
        <v>672</v>
      </c>
      <c r="E3492" t="s">
        <v>3632</v>
      </c>
      <c r="F3492">
        <v>138</v>
      </c>
      <c r="G3492">
        <v>199</v>
      </c>
      <c r="H3492">
        <f t="shared" si="255"/>
        <v>61</v>
      </c>
      <c r="I3492" t="str">
        <f t="shared" si="256"/>
        <v>F3L1F7_9GAMM/138-199</v>
      </c>
      <c r="K3492" t="e">
        <f>IF(C3492="Secretin_N, Secretin, TraK","T","N")</f>
        <v>#N/A</v>
      </c>
      <c r="L3492" t="e">
        <f>VLOOKUP(E3492,'Uniprot taxonomy'!E:J,4,FALSE)</f>
        <v>#N/A</v>
      </c>
      <c r="M3492" t="e">
        <f>LEFT(VLOOKUP(B3492,'Uniprot taxonomy'!B:R,5,FALSE))</f>
        <v>#N/A</v>
      </c>
      <c r="N3492" t="e">
        <f>VLOOKUP(B3492,'Uniprot taxonomy'!B:R,5,FALSE)</f>
        <v>#N/A</v>
      </c>
      <c r="O3492" t="e">
        <f>VLOOKUP(B3492,'Uniprot taxonomy'!B:R,6,FALSE)</f>
        <v>#N/A</v>
      </c>
      <c r="P3492" t="e">
        <f>VLOOKUP(B3492,'Uniprot taxonomy'!B:R,7,FALSE)</f>
        <v>#N/A</v>
      </c>
      <c r="Q3492" t="e">
        <f>VLOOKUP(B3492,'Uniprot taxonomy'!B:R,8,FALSE)</f>
        <v>#N/A</v>
      </c>
    </row>
    <row r="3493" spans="1:17" hidden="1" x14ac:dyDescent="0.25">
      <c r="A3493" t="s">
        <v>6676</v>
      </c>
      <c r="B3493" t="s">
        <v>6677</v>
      </c>
      <c r="C3493" t="e">
        <f>VLOOKUP('Домены Secretin_N'!B3493,'AC-Architecture'!A:C,3,FALSE)</f>
        <v>#N/A</v>
      </c>
      <c r="D3493">
        <v>672</v>
      </c>
      <c r="E3493" t="s">
        <v>3632</v>
      </c>
      <c r="F3493">
        <v>201</v>
      </c>
      <c r="G3493">
        <v>271</v>
      </c>
      <c r="H3493">
        <f t="shared" si="255"/>
        <v>70</v>
      </c>
      <c r="I3493" t="str">
        <f t="shared" si="256"/>
        <v>F3L1F7_9GAMM/201-271</v>
      </c>
      <c r="K3493" t="e">
        <f>IF(C3493="Secretin_N, Secretin, TraK","T","N")</f>
        <v>#N/A</v>
      </c>
      <c r="L3493" t="e">
        <f>VLOOKUP(E3493,'Uniprot taxonomy'!E:J,4,FALSE)</f>
        <v>#N/A</v>
      </c>
      <c r="M3493" t="e">
        <f>LEFT(VLOOKUP(B3493,'Uniprot taxonomy'!B:R,5,FALSE))</f>
        <v>#N/A</v>
      </c>
      <c r="N3493" t="e">
        <f>VLOOKUP(B3493,'Uniprot taxonomy'!B:R,5,FALSE)</f>
        <v>#N/A</v>
      </c>
      <c r="O3493" t="e">
        <f>VLOOKUP(B3493,'Uniprot taxonomy'!B:R,6,FALSE)</f>
        <v>#N/A</v>
      </c>
      <c r="P3493" t="e">
        <f>VLOOKUP(B3493,'Uniprot taxonomy'!B:R,7,FALSE)</f>
        <v>#N/A</v>
      </c>
      <c r="Q3493" t="e">
        <f>VLOOKUP(B3493,'Uniprot taxonomy'!B:R,8,FALSE)</f>
        <v>#N/A</v>
      </c>
    </row>
    <row r="3494" spans="1:17" hidden="1" x14ac:dyDescent="0.25">
      <c r="A3494" t="s">
        <v>6676</v>
      </c>
      <c r="B3494" t="s">
        <v>6677</v>
      </c>
      <c r="C3494" t="e">
        <f>VLOOKUP('Домены Secretin_N'!B3494,'AC-Architecture'!A:C,3,FALSE)</f>
        <v>#N/A</v>
      </c>
      <c r="D3494">
        <v>672</v>
      </c>
      <c r="E3494" t="s">
        <v>3632</v>
      </c>
      <c r="F3494">
        <v>275</v>
      </c>
      <c r="G3494">
        <v>351</v>
      </c>
      <c r="H3494">
        <f t="shared" si="255"/>
        <v>76</v>
      </c>
      <c r="I3494" t="str">
        <f t="shared" si="256"/>
        <v>F3L1F7_9GAMM/275-351</v>
      </c>
      <c r="K3494" t="e">
        <f>IF(C3494="Secretin_N, Secretin, TraK","T","N")</f>
        <v>#N/A</v>
      </c>
      <c r="L3494" t="e">
        <f>VLOOKUP(E3494,'Uniprot taxonomy'!E:J,4,FALSE)</f>
        <v>#N/A</v>
      </c>
      <c r="M3494" t="e">
        <f>LEFT(VLOOKUP(B3494,'Uniprot taxonomy'!B:R,5,FALSE))</f>
        <v>#N/A</v>
      </c>
      <c r="N3494" t="e">
        <f>VLOOKUP(B3494,'Uniprot taxonomy'!B:R,5,FALSE)</f>
        <v>#N/A</v>
      </c>
      <c r="O3494" t="e">
        <f>VLOOKUP(B3494,'Uniprot taxonomy'!B:R,6,FALSE)</f>
        <v>#N/A</v>
      </c>
      <c r="P3494" t="e">
        <f>VLOOKUP(B3494,'Uniprot taxonomy'!B:R,7,FALSE)</f>
        <v>#N/A</v>
      </c>
      <c r="Q3494" t="e">
        <f>VLOOKUP(B3494,'Uniprot taxonomy'!B:R,8,FALSE)</f>
        <v>#N/A</v>
      </c>
    </row>
    <row r="3495" spans="1:17" hidden="1" x14ac:dyDescent="0.25">
      <c r="A3495" t="s">
        <v>6678</v>
      </c>
      <c r="B3495" t="s">
        <v>6679</v>
      </c>
      <c r="C3495" t="e">
        <f>VLOOKUP('Домены Secretin_N'!B3495,'AC-Architecture'!A:C,3,FALSE)</f>
        <v>#N/A</v>
      </c>
      <c r="D3495">
        <v>659</v>
      </c>
      <c r="E3495" t="s">
        <v>3632</v>
      </c>
      <c r="F3495">
        <v>145</v>
      </c>
      <c r="G3495">
        <v>204</v>
      </c>
      <c r="H3495">
        <f t="shared" si="255"/>
        <v>59</v>
      </c>
      <c r="I3495" t="str">
        <f t="shared" si="256"/>
        <v>F3LEQ6_9GAMM/145-204</v>
      </c>
      <c r="K3495" t="e">
        <f>IF(C3495="Secretin_N, Secretin, TraK","T","N")</f>
        <v>#N/A</v>
      </c>
      <c r="L3495" t="e">
        <f>VLOOKUP(E3495,'Uniprot taxonomy'!E:J,4,FALSE)</f>
        <v>#N/A</v>
      </c>
      <c r="M3495" t="e">
        <f>LEFT(VLOOKUP(B3495,'Uniprot taxonomy'!B:R,5,FALSE))</f>
        <v>#N/A</v>
      </c>
      <c r="N3495" t="e">
        <f>VLOOKUP(B3495,'Uniprot taxonomy'!B:R,5,FALSE)</f>
        <v>#N/A</v>
      </c>
      <c r="O3495" t="e">
        <f>VLOOKUP(B3495,'Uniprot taxonomy'!B:R,6,FALSE)</f>
        <v>#N/A</v>
      </c>
      <c r="P3495" t="e">
        <f>VLOOKUP(B3495,'Uniprot taxonomy'!B:R,7,FALSE)</f>
        <v>#N/A</v>
      </c>
      <c r="Q3495" t="e">
        <f>VLOOKUP(B3495,'Uniprot taxonomy'!B:R,8,FALSE)</f>
        <v>#N/A</v>
      </c>
    </row>
    <row r="3496" spans="1:17" hidden="1" x14ac:dyDescent="0.25">
      <c r="A3496" t="s">
        <v>6678</v>
      </c>
      <c r="B3496" t="s">
        <v>6679</v>
      </c>
      <c r="C3496" t="e">
        <f>VLOOKUP('Домены Secretin_N'!B3496,'AC-Architecture'!A:C,3,FALSE)</f>
        <v>#N/A</v>
      </c>
      <c r="D3496">
        <v>659</v>
      </c>
      <c r="E3496" t="s">
        <v>3632</v>
      </c>
      <c r="F3496">
        <v>208</v>
      </c>
      <c r="G3496">
        <v>277</v>
      </c>
      <c r="H3496">
        <f t="shared" si="255"/>
        <v>69</v>
      </c>
      <c r="I3496" t="str">
        <f t="shared" si="256"/>
        <v>F3LEQ6_9GAMM/208-277</v>
      </c>
      <c r="K3496" t="e">
        <f>IF(C3496="Secretin_N, Secretin, TraK","T","N")</f>
        <v>#N/A</v>
      </c>
      <c r="L3496" t="e">
        <f>VLOOKUP(E3496,'Uniprot taxonomy'!E:J,4,FALSE)</f>
        <v>#N/A</v>
      </c>
      <c r="M3496" t="e">
        <f>LEFT(VLOOKUP(B3496,'Uniprot taxonomy'!B:R,5,FALSE))</f>
        <v>#N/A</v>
      </c>
      <c r="N3496" t="e">
        <f>VLOOKUP(B3496,'Uniprot taxonomy'!B:R,5,FALSE)</f>
        <v>#N/A</v>
      </c>
      <c r="O3496" t="e">
        <f>VLOOKUP(B3496,'Uniprot taxonomy'!B:R,6,FALSE)</f>
        <v>#N/A</v>
      </c>
      <c r="P3496" t="e">
        <f>VLOOKUP(B3496,'Uniprot taxonomy'!B:R,7,FALSE)</f>
        <v>#N/A</v>
      </c>
      <c r="Q3496" t="e">
        <f>VLOOKUP(B3496,'Uniprot taxonomy'!B:R,8,FALSE)</f>
        <v>#N/A</v>
      </c>
    </row>
    <row r="3497" spans="1:17" hidden="1" x14ac:dyDescent="0.25">
      <c r="A3497" t="s">
        <v>6678</v>
      </c>
      <c r="B3497" t="s">
        <v>6679</v>
      </c>
      <c r="C3497" t="e">
        <f>VLOOKUP('Домены Secretin_N'!B3497,'AC-Architecture'!A:C,3,FALSE)</f>
        <v>#N/A</v>
      </c>
      <c r="D3497">
        <v>659</v>
      </c>
      <c r="E3497" t="s">
        <v>3632</v>
      </c>
      <c r="F3497">
        <v>281</v>
      </c>
      <c r="G3497">
        <v>359</v>
      </c>
      <c r="H3497">
        <f t="shared" si="255"/>
        <v>78</v>
      </c>
      <c r="I3497" t="str">
        <f t="shared" si="256"/>
        <v>F3LEQ6_9GAMM/281-359</v>
      </c>
      <c r="K3497" t="e">
        <f>IF(C3497="Secretin_N, Secretin, TraK","T","N")</f>
        <v>#N/A</v>
      </c>
      <c r="L3497" t="e">
        <f>VLOOKUP(E3497,'Uniprot taxonomy'!E:J,4,FALSE)</f>
        <v>#N/A</v>
      </c>
      <c r="M3497" t="e">
        <f>LEFT(VLOOKUP(B3497,'Uniprot taxonomy'!B:R,5,FALSE))</f>
        <v>#N/A</v>
      </c>
      <c r="N3497" t="e">
        <f>VLOOKUP(B3497,'Uniprot taxonomy'!B:R,5,FALSE)</f>
        <v>#N/A</v>
      </c>
      <c r="O3497" t="e">
        <f>VLOOKUP(B3497,'Uniprot taxonomy'!B:R,6,FALSE)</f>
        <v>#N/A</v>
      </c>
      <c r="P3497" t="e">
        <f>VLOOKUP(B3497,'Uniprot taxonomy'!B:R,7,FALSE)</f>
        <v>#N/A</v>
      </c>
      <c r="Q3497" t="e">
        <f>VLOOKUP(B3497,'Uniprot taxonomy'!B:R,8,FALSE)</f>
        <v>#N/A</v>
      </c>
    </row>
    <row r="3498" spans="1:17" hidden="1" x14ac:dyDescent="0.25">
      <c r="A3498" t="s">
        <v>6680</v>
      </c>
      <c r="B3498" t="s">
        <v>6681</v>
      </c>
      <c r="C3498" t="e">
        <f>VLOOKUP('Домены Secretin_N'!B3498,'AC-Architecture'!A:C,3,FALSE)</f>
        <v>#N/A</v>
      </c>
      <c r="D3498">
        <v>678</v>
      </c>
      <c r="E3498" t="s">
        <v>3632</v>
      </c>
      <c r="F3498">
        <v>373</v>
      </c>
      <c r="G3498">
        <v>446</v>
      </c>
      <c r="H3498">
        <f t="shared" si="255"/>
        <v>73</v>
      </c>
      <c r="I3498" t="str">
        <f t="shared" si="256"/>
        <v>F3LGF3_9GAMM/373-446</v>
      </c>
      <c r="K3498" t="e">
        <f>IF(C3498="Secretin_N, Secretin, TraK","T","N")</f>
        <v>#N/A</v>
      </c>
      <c r="L3498" t="e">
        <f>VLOOKUP(E3498,'Uniprot taxonomy'!E:J,4,FALSE)</f>
        <v>#N/A</v>
      </c>
      <c r="M3498" t="e">
        <f>LEFT(VLOOKUP(B3498,'Uniprot taxonomy'!B:R,5,FALSE))</f>
        <v>#N/A</v>
      </c>
      <c r="N3498" t="e">
        <f>VLOOKUP(B3498,'Uniprot taxonomy'!B:R,5,FALSE)</f>
        <v>#N/A</v>
      </c>
      <c r="O3498" t="e">
        <f>VLOOKUP(B3498,'Uniprot taxonomy'!B:R,6,FALSE)</f>
        <v>#N/A</v>
      </c>
      <c r="P3498" t="e">
        <f>VLOOKUP(B3498,'Uniprot taxonomy'!B:R,7,FALSE)</f>
        <v>#N/A</v>
      </c>
      <c r="Q3498" t="e">
        <f>VLOOKUP(B3498,'Uniprot taxonomy'!B:R,8,FALSE)</f>
        <v>#N/A</v>
      </c>
    </row>
    <row r="3499" spans="1:17" hidden="1" x14ac:dyDescent="0.25">
      <c r="A3499" t="s">
        <v>6682</v>
      </c>
      <c r="B3499" t="s">
        <v>6683</v>
      </c>
      <c r="C3499" t="e">
        <f>VLOOKUP('Домены Secretin_N'!B3499,'AC-Architecture'!A:C,3,FALSE)</f>
        <v>#N/A</v>
      </c>
      <c r="D3499">
        <v>719</v>
      </c>
      <c r="E3499" t="s">
        <v>3632</v>
      </c>
      <c r="F3499">
        <v>378</v>
      </c>
      <c r="G3499">
        <v>453</v>
      </c>
      <c r="H3499">
        <f t="shared" si="255"/>
        <v>75</v>
      </c>
      <c r="I3499" t="str">
        <f t="shared" si="256"/>
        <v>F3LKL4_9BURK/378-453</v>
      </c>
      <c r="K3499" t="e">
        <f>IF(C3499="Secretin_N, Secretin, TraK","T","N")</f>
        <v>#N/A</v>
      </c>
      <c r="L3499" t="e">
        <f>VLOOKUP(E3499,'Uniprot taxonomy'!E:J,4,FALSE)</f>
        <v>#N/A</v>
      </c>
      <c r="M3499" t="e">
        <f>LEFT(VLOOKUP(B3499,'Uniprot taxonomy'!B:R,5,FALSE))</f>
        <v>#N/A</v>
      </c>
      <c r="N3499" t="e">
        <f>VLOOKUP(B3499,'Uniprot taxonomy'!B:R,5,FALSE)</f>
        <v>#N/A</v>
      </c>
      <c r="O3499" t="e">
        <f>VLOOKUP(B3499,'Uniprot taxonomy'!B:R,6,FALSE)</f>
        <v>#N/A</v>
      </c>
      <c r="P3499" t="e">
        <f>VLOOKUP(B3499,'Uniprot taxonomy'!B:R,7,FALSE)</f>
        <v>#N/A</v>
      </c>
      <c r="Q3499" t="e">
        <f>VLOOKUP(B3499,'Uniprot taxonomy'!B:R,8,FALSE)</f>
        <v>#N/A</v>
      </c>
    </row>
    <row r="3500" spans="1:17" hidden="1" x14ac:dyDescent="0.25">
      <c r="A3500" t="s">
        <v>934</v>
      </c>
      <c r="B3500" t="s">
        <v>2233</v>
      </c>
      <c r="C3500" t="str">
        <f>VLOOKUP('Домены Secretin_N'!B3500,'AC-Architecture'!A:C,3,FALSE)</f>
        <v>Secretin_N, Secretin</v>
      </c>
      <c r="D3500">
        <v>318</v>
      </c>
      <c r="E3500" t="s">
        <v>3632</v>
      </c>
      <c r="F3500">
        <v>7</v>
      </c>
      <c r="G3500">
        <v>62</v>
      </c>
      <c r="H3500">
        <f t="shared" si="255"/>
        <v>55</v>
      </c>
      <c r="I3500" t="str">
        <f t="shared" si="256"/>
        <v>F3LQT2_9BURK/7-62</v>
      </c>
      <c r="J3500" t="e">
        <f>CONCATENATE(K3500,"_",#REF!,"_",B3500)</f>
        <v>#REF!</v>
      </c>
      <c r="K3500" t="str">
        <f>IF(C3500="Secretin_N, Secretin, TraK","T","N")</f>
        <v>N</v>
      </c>
      <c r="L3500" t="e">
        <f>VLOOKUP(E3500,'Uniprot taxonomy'!E:J,4,FALSE)</f>
        <v>#N/A</v>
      </c>
      <c r="M3500" t="str">
        <f>LEFT(VLOOKUP(B3500,'Uniprot taxonomy'!B:R,5,FALSE))</f>
        <v>B</v>
      </c>
      <c r="N3500" t="str">
        <f>VLOOKUP(B3500,'Uniprot taxonomy'!B:R,5,FALSE)</f>
        <v>Betaproteobacteria</v>
      </c>
      <c r="O3500" t="str">
        <f>VLOOKUP(B3500,'Uniprot taxonomy'!B:R,6,FALSE)</f>
        <v>Burkholderiales</v>
      </c>
      <c r="P3500" t="str">
        <f>VLOOKUP(B3500,'Uniprot taxonomy'!B:R,7,FALSE)</f>
        <v>Rubrivivax.</v>
      </c>
      <c r="Q3500">
        <f>VLOOKUP(B3500,'Uniprot taxonomy'!B:R,8,FALSE)</f>
        <v>0</v>
      </c>
    </row>
    <row r="3501" spans="1:17" hidden="1" x14ac:dyDescent="0.25">
      <c r="A3501" t="s">
        <v>6684</v>
      </c>
      <c r="B3501" t="s">
        <v>6685</v>
      </c>
      <c r="C3501" t="e">
        <f>VLOOKUP('Домены Secretin_N'!B3501,'AC-Architecture'!A:C,3,FALSE)</f>
        <v>#N/A</v>
      </c>
      <c r="D3501">
        <v>324</v>
      </c>
      <c r="E3501" t="s">
        <v>3632</v>
      </c>
      <c r="F3501">
        <v>133</v>
      </c>
      <c r="G3501">
        <v>194</v>
      </c>
      <c r="H3501">
        <f t="shared" si="255"/>
        <v>61</v>
      </c>
      <c r="I3501" t="str">
        <f t="shared" si="256"/>
        <v>F3LRC5_9BURK/133-194</v>
      </c>
      <c r="K3501" t="e">
        <f>IF(C3501="Secretin_N, Secretin, TraK","T","N")</f>
        <v>#N/A</v>
      </c>
      <c r="L3501" t="e">
        <f>VLOOKUP(E3501,'Uniprot taxonomy'!E:J,4,FALSE)</f>
        <v>#N/A</v>
      </c>
      <c r="M3501" t="e">
        <f>LEFT(VLOOKUP(B3501,'Uniprot taxonomy'!B:R,5,FALSE))</f>
        <v>#N/A</v>
      </c>
      <c r="N3501" t="e">
        <f>VLOOKUP(B3501,'Uniprot taxonomy'!B:R,5,FALSE)</f>
        <v>#N/A</v>
      </c>
      <c r="O3501" t="e">
        <f>VLOOKUP(B3501,'Uniprot taxonomy'!B:R,6,FALSE)</f>
        <v>#N/A</v>
      </c>
      <c r="P3501" t="e">
        <f>VLOOKUP(B3501,'Uniprot taxonomy'!B:R,7,FALSE)</f>
        <v>#N/A</v>
      </c>
      <c r="Q3501" t="e">
        <f>VLOOKUP(B3501,'Uniprot taxonomy'!B:R,8,FALSE)</f>
        <v>#N/A</v>
      </c>
    </row>
    <row r="3502" spans="1:17" hidden="1" x14ac:dyDescent="0.25">
      <c r="A3502" t="s">
        <v>6684</v>
      </c>
      <c r="B3502" t="s">
        <v>6685</v>
      </c>
      <c r="C3502" t="e">
        <f>VLOOKUP('Домены Secretin_N'!B3502,'AC-Architecture'!A:C,3,FALSE)</f>
        <v>#N/A</v>
      </c>
      <c r="D3502">
        <v>324</v>
      </c>
      <c r="E3502" t="s">
        <v>3632</v>
      </c>
      <c r="F3502">
        <v>196</v>
      </c>
      <c r="G3502">
        <v>272</v>
      </c>
      <c r="H3502">
        <f t="shared" si="255"/>
        <v>76</v>
      </c>
      <c r="I3502" t="str">
        <f t="shared" si="256"/>
        <v>F3LRC5_9BURK/196-272</v>
      </c>
      <c r="K3502" t="e">
        <f>IF(C3502="Secretin_N, Secretin, TraK","T","N")</f>
        <v>#N/A</v>
      </c>
      <c r="L3502" t="e">
        <f>VLOOKUP(E3502,'Uniprot taxonomy'!E:J,4,FALSE)</f>
        <v>#N/A</v>
      </c>
      <c r="M3502" t="e">
        <f>LEFT(VLOOKUP(B3502,'Uniprot taxonomy'!B:R,5,FALSE))</f>
        <v>#N/A</v>
      </c>
      <c r="N3502" t="e">
        <f>VLOOKUP(B3502,'Uniprot taxonomy'!B:R,5,FALSE)</f>
        <v>#N/A</v>
      </c>
      <c r="O3502" t="e">
        <f>VLOOKUP(B3502,'Uniprot taxonomy'!B:R,6,FALSE)</f>
        <v>#N/A</v>
      </c>
      <c r="P3502" t="e">
        <f>VLOOKUP(B3502,'Uniprot taxonomy'!B:R,7,FALSE)</f>
        <v>#N/A</v>
      </c>
      <c r="Q3502" t="e">
        <f>VLOOKUP(B3502,'Uniprot taxonomy'!B:R,8,FALSE)</f>
        <v>#N/A</v>
      </c>
    </row>
    <row r="3503" spans="1:17" hidden="1" x14ac:dyDescent="0.25">
      <c r="A3503" t="s">
        <v>935</v>
      </c>
      <c r="B3503" t="s">
        <v>2234</v>
      </c>
      <c r="C3503" t="str">
        <f>VLOOKUP('Домены Secretin_N'!B3503,'AC-Architecture'!A:C,3,FALSE)</f>
        <v>Secretin_N, Secretin</v>
      </c>
      <c r="D3503">
        <v>388</v>
      </c>
      <c r="E3503" t="s">
        <v>3632</v>
      </c>
      <c r="F3503">
        <v>3</v>
      </c>
      <c r="G3503">
        <v>54</v>
      </c>
      <c r="H3503">
        <f t="shared" si="255"/>
        <v>51</v>
      </c>
      <c r="I3503" t="str">
        <f t="shared" si="256"/>
        <v>F3LUN8_9BURK/3-54</v>
      </c>
      <c r="J3503" t="e">
        <f>CONCATENATE(K3503,"_",#REF!,"_",B3503)</f>
        <v>#REF!</v>
      </c>
      <c r="K3503" t="str">
        <f>IF(C3503="Secretin_N, Secretin, TraK","T","N")</f>
        <v>N</v>
      </c>
      <c r="L3503" t="e">
        <f>VLOOKUP(E3503,'Uniprot taxonomy'!E:J,4,FALSE)</f>
        <v>#N/A</v>
      </c>
      <c r="M3503" t="str">
        <f>LEFT(VLOOKUP(B3503,'Uniprot taxonomy'!B:R,5,FALSE))</f>
        <v>B</v>
      </c>
      <c r="N3503" t="str">
        <f>VLOOKUP(B3503,'Uniprot taxonomy'!B:R,5,FALSE)</f>
        <v>Betaproteobacteria</v>
      </c>
      <c r="O3503" t="str">
        <f>VLOOKUP(B3503,'Uniprot taxonomy'!B:R,6,FALSE)</f>
        <v>Burkholderiales</v>
      </c>
      <c r="P3503" t="str">
        <f>VLOOKUP(B3503,'Uniprot taxonomy'!B:R,7,FALSE)</f>
        <v>Rubrivivax.</v>
      </c>
      <c r="Q3503">
        <f>VLOOKUP(B3503,'Uniprot taxonomy'!B:R,8,FALSE)</f>
        <v>0</v>
      </c>
    </row>
    <row r="3504" spans="1:17" hidden="1" x14ac:dyDescent="0.25">
      <c r="A3504" t="s">
        <v>6687</v>
      </c>
      <c r="B3504" t="s">
        <v>6688</v>
      </c>
      <c r="C3504" t="e">
        <f>VLOOKUP('Домены Secretin_N'!B3504,'AC-Architecture'!A:C,3,FALSE)</f>
        <v>#N/A</v>
      </c>
      <c r="D3504">
        <v>885</v>
      </c>
      <c r="E3504" t="s">
        <v>3632</v>
      </c>
      <c r="F3504">
        <v>329</v>
      </c>
      <c r="G3504">
        <v>390</v>
      </c>
      <c r="H3504">
        <f t="shared" si="255"/>
        <v>61</v>
      </c>
      <c r="I3504" t="str">
        <f t="shared" si="256"/>
        <v>F3NU79_CHLPS/329-390</v>
      </c>
      <c r="K3504" t="e">
        <f>IF(C3504="Secretin_N, Secretin, TraK","T","N")</f>
        <v>#N/A</v>
      </c>
      <c r="L3504" t="e">
        <f>VLOOKUP(E3504,'Uniprot taxonomy'!E:J,4,FALSE)</f>
        <v>#N/A</v>
      </c>
      <c r="M3504" t="e">
        <f>LEFT(VLOOKUP(B3504,'Uniprot taxonomy'!B:R,5,FALSE))</f>
        <v>#N/A</v>
      </c>
      <c r="N3504" t="e">
        <f>VLOOKUP(B3504,'Uniprot taxonomy'!B:R,5,FALSE)</f>
        <v>#N/A</v>
      </c>
      <c r="O3504" t="e">
        <f>VLOOKUP(B3504,'Uniprot taxonomy'!B:R,6,FALSE)</f>
        <v>#N/A</v>
      </c>
      <c r="P3504" t="e">
        <f>VLOOKUP(B3504,'Uniprot taxonomy'!B:R,7,FALSE)</f>
        <v>#N/A</v>
      </c>
      <c r="Q3504" t="e">
        <f>VLOOKUP(B3504,'Uniprot taxonomy'!B:R,8,FALSE)</f>
        <v>#N/A</v>
      </c>
    </row>
    <row r="3505" spans="1:17" hidden="1" x14ac:dyDescent="0.25">
      <c r="A3505" t="s">
        <v>6687</v>
      </c>
      <c r="B3505" t="s">
        <v>6688</v>
      </c>
      <c r="C3505" t="e">
        <f>VLOOKUP('Домены Secretin_N'!B3505,'AC-Architecture'!A:C,3,FALSE)</f>
        <v>#N/A</v>
      </c>
      <c r="D3505">
        <v>885</v>
      </c>
      <c r="E3505" t="s">
        <v>3632</v>
      </c>
      <c r="F3505">
        <v>393</v>
      </c>
      <c r="G3505">
        <v>459</v>
      </c>
      <c r="H3505">
        <f t="shared" si="255"/>
        <v>66</v>
      </c>
      <c r="I3505" t="str">
        <f t="shared" si="256"/>
        <v>F3NU79_CHLPS/393-459</v>
      </c>
      <c r="K3505" t="e">
        <f>IF(C3505="Secretin_N, Secretin, TraK","T","N")</f>
        <v>#N/A</v>
      </c>
      <c r="L3505" t="e">
        <f>VLOOKUP(E3505,'Uniprot taxonomy'!E:J,4,FALSE)</f>
        <v>#N/A</v>
      </c>
      <c r="M3505" t="e">
        <f>LEFT(VLOOKUP(B3505,'Uniprot taxonomy'!B:R,5,FALSE))</f>
        <v>#N/A</v>
      </c>
      <c r="N3505" t="e">
        <f>VLOOKUP(B3505,'Uniprot taxonomy'!B:R,5,FALSE)</f>
        <v>#N/A</v>
      </c>
      <c r="O3505" t="e">
        <f>VLOOKUP(B3505,'Uniprot taxonomy'!B:R,6,FALSE)</f>
        <v>#N/A</v>
      </c>
      <c r="P3505" t="e">
        <f>VLOOKUP(B3505,'Uniprot taxonomy'!B:R,7,FALSE)</f>
        <v>#N/A</v>
      </c>
      <c r="Q3505" t="e">
        <f>VLOOKUP(B3505,'Uniprot taxonomy'!B:R,8,FALSE)</f>
        <v>#N/A</v>
      </c>
    </row>
    <row r="3506" spans="1:17" hidden="1" x14ac:dyDescent="0.25">
      <c r="A3506" t="s">
        <v>6687</v>
      </c>
      <c r="B3506" t="s">
        <v>6688</v>
      </c>
      <c r="C3506" t="e">
        <f>VLOOKUP('Домены Secretin_N'!B3506,'AC-Architecture'!A:C,3,FALSE)</f>
        <v>#N/A</v>
      </c>
      <c r="D3506">
        <v>885</v>
      </c>
      <c r="E3506" t="s">
        <v>3632</v>
      </c>
      <c r="F3506">
        <v>485</v>
      </c>
      <c r="G3506">
        <v>560</v>
      </c>
      <c r="H3506">
        <f t="shared" si="255"/>
        <v>75</v>
      </c>
      <c r="I3506" t="str">
        <f t="shared" si="256"/>
        <v>F3NU79_CHLPS/485-560</v>
      </c>
      <c r="K3506" t="e">
        <f>IF(C3506="Secretin_N, Secretin, TraK","T","N")</f>
        <v>#N/A</v>
      </c>
      <c r="L3506" t="e">
        <f>VLOOKUP(E3506,'Uniprot taxonomy'!E:J,4,FALSE)</f>
        <v>#N/A</v>
      </c>
      <c r="M3506" t="e">
        <f>LEFT(VLOOKUP(B3506,'Uniprot taxonomy'!B:R,5,FALSE))</f>
        <v>#N/A</v>
      </c>
      <c r="N3506" t="e">
        <f>VLOOKUP(B3506,'Uniprot taxonomy'!B:R,5,FALSE)</f>
        <v>#N/A</v>
      </c>
      <c r="O3506" t="e">
        <f>VLOOKUP(B3506,'Uniprot taxonomy'!B:R,6,FALSE)</f>
        <v>#N/A</v>
      </c>
      <c r="P3506" t="e">
        <f>VLOOKUP(B3506,'Uniprot taxonomy'!B:R,7,FALSE)</f>
        <v>#N/A</v>
      </c>
      <c r="Q3506" t="e">
        <f>VLOOKUP(B3506,'Uniprot taxonomy'!B:R,8,FALSE)</f>
        <v>#N/A</v>
      </c>
    </row>
    <row r="3507" spans="1:17" hidden="1" x14ac:dyDescent="0.25">
      <c r="A3507" t="s">
        <v>936</v>
      </c>
      <c r="B3507" t="s">
        <v>2235</v>
      </c>
      <c r="C3507" t="str">
        <f>VLOOKUP('Домены Secretin_N'!B3507,'AC-Architecture'!A:C,3,FALSE)</f>
        <v>Secretin_N, Secretin</v>
      </c>
      <c r="D3507">
        <v>753</v>
      </c>
      <c r="E3507" t="s">
        <v>3632</v>
      </c>
      <c r="F3507">
        <v>363</v>
      </c>
      <c r="G3507">
        <v>463</v>
      </c>
      <c r="H3507">
        <f t="shared" si="255"/>
        <v>100</v>
      </c>
      <c r="I3507" t="str">
        <f t="shared" si="256"/>
        <v>F3NWN8_CHLPS/363-463</v>
      </c>
      <c r="K3507" t="str">
        <f>IF(C3507="Secretin_N, Secretin, TraK","T","N")</f>
        <v>N</v>
      </c>
      <c r="L3507" t="e">
        <f>VLOOKUP(E3507,'Uniprot taxonomy'!E:J,4,FALSE)</f>
        <v>#N/A</v>
      </c>
      <c r="M3507" t="str">
        <f>LEFT(VLOOKUP(B3507,'Uniprot taxonomy'!B:R,5,FALSE))</f>
        <v>C</v>
      </c>
      <c r="N3507" t="str">
        <f>VLOOKUP(B3507,'Uniprot taxonomy'!B:R,5,FALSE)</f>
        <v>Chlamydiales</v>
      </c>
      <c r="O3507" t="str">
        <f>VLOOKUP(B3507,'Uniprot taxonomy'!B:R,6,FALSE)</f>
        <v>Chlamydiaceae</v>
      </c>
      <c r="P3507" t="str">
        <f>VLOOKUP(B3507,'Uniprot taxonomy'!B:R,7,FALSE)</f>
        <v>Chlamydia/Chlamydophilagroup</v>
      </c>
      <c r="Q3507" t="str">
        <f>VLOOKUP(B3507,'Uniprot taxonomy'!B:R,8,FALSE)</f>
        <v>Chlamydia</v>
      </c>
    </row>
    <row r="3508" spans="1:17" hidden="1" x14ac:dyDescent="0.25">
      <c r="A3508" t="s">
        <v>6689</v>
      </c>
      <c r="B3508" t="s">
        <v>6690</v>
      </c>
      <c r="C3508" t="e">
        <f>VLOOKUP('Домены Secretin_N'!B3508,'AC-Architecture'!A:C,3,FALSE)</f>
        <v>#N/A</v>
      </c>
      <c r="D3508">
        <v>657</v>
      </c>
      <c r="E3508" t="s">
        <v>3632</v>
      </c>
      <c r="F3508">
        <v>126</v>
      </c>
      <c r="G3508">
        <v>189</v>
      </c>
      <c r="H3508">
        <f t="shared" si="255"/>
        <v>63</v>
      </c>
      <c r="I3508" t="str">
        <f t="shared" si="256"/>
        <v>F3QBJ4_9ENTR/126-189</v>
      </c>
      <c r="K3508" t="e">
        <f>IF(C3508="Secretin_N, Secretin, TraK","T","N")</f>
        <v>#N/A</v>
      </c>
      <c r="L3508" t="e">
        <f>VLOOKUP(E3508,'Uniprot taxonomy'!E:J,4,FALSE)</f>
        <v>#N/A</v>
      </c>
      <c r="M3508" t="e">
        <f>LEFT(VLOOKUP(B3508,'Uniprot taxonomy'!B:R,5,FALSE))</f>
        <v>#N/A</v>
      </c>
      <c r="N3508" t="e">
        <f>VLOOKUP(B3508,'Uniprot taxonomy'!B:R,5,FALSE)</f>
        <v>#N/A</v>
      </c>
      <c r="O3508" t="e">
        <f>VLOOKUP(B3508,'Uniprot taxonomy'!B:R,6,FALSE)</f>
        <v>#N/A</v>
      </c>
      <c r="P3508" t="e">
        <f>VLOOKUP(B3508,'Uniprot taxonomy'!B:R,7,FALSE)</f>
        <v>#N/A</v>
      </c>
      <c r="Q3508" t="e">
        <f>VLOOKUP(B3508,'Uniprot taxonomy'!B:R,8,FALSE)</f>
        <v>#N/A</v>
      </c>
    </row>
    <row r="3509" spans="1:17" hidden="1" x14ac:dyDescent="0.25">
      <c r="A3509" t="s">
        <v>6689</v>
      </c>
      <c r="B3509" t="s">
        <v>6690</v>
      </c>
      <c r="C3509" t="e">
        <f>VLOOKUP('Домены Secretin_N'!B3509,'AC-Architecture'!A:C,3,FALSE)</f>
        <v>#N/A</v>
      </c>
      <c r="D3509">
        <v>657</v>
      </c>
      <c r="E3509" t="s">
        <v>3632</v>
      </c>
      <c r="F3509">
        <v>191</v>
      </c>
      <c r="G3509">
        <v>262</v>
      </c>
      <c r="H3509">
        <f t="shared" si="255"/>
        <v>71</v>
      </c>
      <c r="I3509" t="str">
        <f t="shared" si="256"/>
        <v>F3QBJ4_9ENTR/191-262</v>
      </c>
      <c r="K3509" t="e">
        <f>IF(C3509="Secretin_N, Secretin, TraK","T","N")</f>
        <v>#N/A</v>
      </c>
      <c r="L3509" t="e">
        <f>VLOOKUP(E3509,'Uniprot taxonomy'!E:J,4,FALSE)</f>
        <v>#N/A</v>
      </c>
      <c r="M3509" t="e">
        <f>LEFT(VLOOKUP(B3509,'Uniprot taxonomy'!B:R,5,FALSE))</f>
        <v>#N/A</v>
      </c>
      <c r="N3509" t="e">
        <f>VLOOKUP(B3509,'Uniprot taxonomy'!B:R,5,FALSE)</f>
        <v>#N/A</v>
      </c>
      <c r="O3509" t="e">
        <f>VLOOKUP(B3509,'Uniprot taxonomy'!B:R,6,FALSE)</f>
        <v>#N/A</v>
      </c>
      <c r="P3509" t="e">
        <f>VLOOKUP(B3509,'Uniprot taxonomy'!B:R,7,FALSE)</f>
        <v>#N/A</v>
      </c>
      <c r="Q3509" t="e">
        <f>VLOOKUP(B3509,'Uniprot taxonomy'!B:R,8,FALSE)</f>
        <v>#N/A</v>
      </c>
    </row>
    <row r="3510" spans="1:17" hidden="1" x14ac:dyDescent="0.25">
      <c r="A3510" t="s">
        <v>6689</v>
      </c>
      <c r="B3510" t="s">
        <v>6690</v>
      </c>
      <c r="C3510" t="e">
        <f>VLOOKUP('Домены Secretin_N'!B3510,'AC-Architecture'!A:C,3,FALSE)</f>
        <v>#N/A</v>
      </c>
      <c r="D3510">
        <v>657</v>
      </c>
      <c r="E3510" t="s">
        <v>3632</v>
      </c>
      <c r="F3510">
        <v>266</v>
      </c>
      <c r="G3510">
        <v>343</v>
      </c>
      <c r="H3510">
        <f t="shared" si="255"/>
        <v>77</v>
      </c>
      <c r="I3510" t="str">
        <f t="shared" si="256"/>
        <v>F3QBJ4_9ENTR/266-343</v>
      </c>
      <c r="K3510" t="e">
        <f>IF(C3510="Secretin_N, Secretin, TraK","T","N")</f>
        <v>#N/A</v>
      </c>
      <c r="L3510" t="e">
        <f>VLOOKUP(E3510,'Uniprot taxonomy'!E:J,4,FALSE)</f>
        <v>#N/A</v>
      </c>
      <c r="M3510" t="e">
        <f>LEFT(VLOOKUP(B3510,'Uniprot taxonomy'!B:R,5,FALSE))</f>
        <v>#N/A</v>
      </c>
      <c r="N3510" t="e">
        <f>VLOOKUP(B3510,'Uniprot taxonomy'!B:R,5,FALSE)</f>
        <v>#N/A</v>
      </c>
      <c r="O3510" t="e">
        <f>VLOOKUP(B3510,'Uniprot taxonomy'!B:R,6,FALSE)</f>
        <v>#N/A</v>
      </c>
      <c r="P3510" t="e">
        <f>VLOOKUP(B3510,'Uniprot taxonomy'!B:R,7,FALSE)</f>
        <v>#N/A</v>
      </c>
      <c r="Q3510" t="e">
        <f>VLOOKUP(B3510,'Uniprot taxonomy'!B:R,8,FALSE)</f>
        <v>#N/A</v>
      </c>
    </row>
    <row r="3511" spans="1:17" hidden="1" x14ac:dyDescent="0.25">
      <c r="A3511" t="s">
        <v>6691</v>
      </c>
      <c r="B3511" t="s">
        <v>6692</v>
      </c>
      <c r="C3511" t="e">
        <f>VLOOKUP('Домены Secretin_N'!B3511,'AC-Architecture'!A:C,3,FALSE)</f>
        <v>#N/A</v>
      </c>
      <c r="D3511">
        <v>408</v>
      </c>
      <c r="E3511" t="s">
        <v>3632</v>
      </c>
      <c r="F3511">
        <v>115</v>
      </c>
      <c r="G3511">
        <v>176</v>
      </c>
      <c r="H3511">
        <f t="shared" si="255"/>
        <v>61</v>
      </c>
      <c r="I3511" t="str">
        <f t="shared" si="256"/>
        <v>F3QD86_9ENTR/115-176</v>
      </c>
      <c r="K3511" t="e">
        <f>IF(C3511="Secretin_N, Secretin, TraK","T","N")</f>
        <v>#N/A</v>
      </c>
      <c r="L3511" t="e">
        <f>VLOOKUP(E3511,'Uniprot taxonomy'!E:J,4,FALSE)</f>
        <v>#N/A</v>
      </c>
      <c r="M3511" t="e">
        <f>LEFT(VLOOKUP(B3511,'Uniprot taxonomy'!B:R,5,FALSE))</f>
        <v>#N/A</v>
      </c>
      <c r="N3511" t="e">
        <f>VLOOKUP(B3511,'Uniprot taxonomy'!B:R,5,FALSE)</f>
        <v>#N/A</v>
      </c>
      <c r="O3511" t="e">
        <f>VLOOKUP(B3511,'Uniprot taxonomy'!B:R,6,FALSE)</f>
        <v>#N/A</v>
      </c>
      <c r="P3511" t="e">
        <f>VLOOKUP(B3511,'Uniprot taxonomy'!B:R,7,FALSE)</f>
        <v>#N/A</v>
      </c>
      <c r="Q3511" t="e">
        <f>VLOOKUP(B3511,'Uniprot taxonomy'!B:R,8,FALSE)</f>
        <v>#N/A</v>
      </c>
    </row>
    <row r="3512" spans="1:17" hidden="1" x14ac:dyDescent="0.25">
      <c r="A3512" t="s">
        <v>6693</v>
      </c>
      <c r="B3512" t="s">
        <v>6694</v>
      </c>
      <c r="C3512" t="e">
        <f>VLOOKUP('Домены Secretin_N'!B3512,'AC-Architecture'!A:C,3,FALSE)</f>
        <v>#N/A</v>
      </c>
      <c r="D3512">
        <v>570</v>
      </c>
      <c r="E3512" t="s">
        <v>3632</v>
      </c>
      <c r="F3512">
        <v>243</v>
      </c>
      <c r="G3512">
        <v>309</v>
      </c>
      <c r="H3512">
        <f t="shared" si="255"/>
        <v>66</v>
      </c>
      <c r="I3512" t="str">
        <f t="shared" si="256"/>
        <v>F3RU56_VIBPA/243-309</v>
      </c>
      <c r="K3512" t="e">
        <f>IF(C3512="Secretin_N, Secretin, TraK","T","N")</f>
        <v>#N/A</v>
      </c>
      <c r="L3512" t="e">
        <f>VLOOKUP(E3512,'Uniprot taxonomy'!E:J,4,FALSE)</f>
        <v>#N/A</v>
      </c>
      <c r="M3512" t="e">
        <f>LEFT(VLOOKUP(B3512,'Uniprot taxonomy'!B:R,5,FALSE))</f>
        <v>#N/A</v>
      </c>
      <c r="N3512" t="e">
        <f>VLOOKUP(B3512,'Uniprot taxonomy'!B:R,5,FALSE)</f>
        <v>#N/A</v>
      </c>
      <c r="O3512" t="e">
        <f>VLOOKUP(B3512,'Uniprot taxonomy'!B:R,6,FALSE)</f>
        <v>#N/A</v>
      </c>
      <c r="P3512" t="e">
        <f>VLOOKUP(B3512,'Uniprot taxonomy'!B:R,7,FALSE)</f>
        <v>#N/A</v>
      </c>
      <c r="Q3512" t="e">
        <f>VLOOKUP(B3512,'Uniprot taxonomy'!B:R,8,FALSE)</f>
        <v>#N/A</v>
      </c>
    </row>
    <row r="3513" spans="1:17" hidden="1" x14ac:dyDescent="0.25">
      <c r="A3513" t="s">
        <v>6695</v>
      </c>
      <c r="B3513" t="s">
        <v>6696</v>
      </c>
      <c r="C3513" t="e">
        <f>VLOOKUP('Домены Secretin_N'!B3513,'AC-Architecture'!A:C,3,FALSE)</f>
        <v>#N/A</v>
      </c>
      <c r="D3513">
        <v>674</v>
      </c>
      <c r="E3513" t="s">
        <v>3632</v>
      </c>
      <c r="F3513">
        <v>125</v>
      </c>
      <c r="G3513">
        <v>188</v>
      </c>
      <c r="H3513">
        <f t="shared" si="255"/>
        <v>63</v>
      </c>
      <c r="I3513" t="str">
        <f t="shared" si="256"/>
        <v>F3RUM7_VIBPA/125-188</v>
      </c>
      <c r="K3513" t="e">
        <f>IF(C3513="Secretin_N, Secretin, TraK","T","N")</f>
        <v>#N/A</v>
      </c>
      <c r="L3513" t="e">
        <f>VLOOKUP(E3513,'Uniprot taxonomy'!E:J,4,FALSE)</f>
        <v>#N/A</v>
      </c>
      <c r="M3513" t="e">
        <f>LEFT(VLOOKUP(B3513,'Uniprot taxonomy'!B:R,5,FALSE))</f>
        <v>#N/A</v>
      </c>
      <c r="N3513" t="e">
        <f>VLOOKUP(B3513,'Uniprot taxonomy'!B:R,5,FALSE)</f>
        <v>#N/A</v>
      </c>
      <c r="O3513" t="e">
        <f>VLOOKUP(B3513,'Uniprot taxonomy'!B:R,6,FALSE)</f>
        <v>#N/A</v>
      </c>
      <c r="P3513" t="e">
        <f>VLOOKUP(B3513,'Uniprot taxonomy'!B:R,7,FALSE)</f>
        <v>#N/A</v>
      </c>
      <c r="Q3513" t="e">
        <f>VLOOKUP(B3513,'Uniprot taxonomy'!B:R,8,FALSE)</f>
        <v>#N/A</v>
      </c>
    </row>
    <row r="3514" spans="1:17" hidden="1" x14ac:dyDescent="0.25">
      <c r="A3514" t="s">
        <v>6695</v>
      </c>
      <c r="B3514" t="s">
        <v>6696</v>
      </c>
      <c r="C3514" t="e">
        <f>VLOOKUP('Домены Secretin_N'!B3514,'AC-Architecture'!A:C,3,FALSE)</f>
        <v>#N/A</v>
      </c>
      <c r="D3514">
        <v>674</v>
      </c>
      <c r="E3514" t="s">
        <v>3632</v>
      </c>
      <c r="F3514">
        <v>190</v>
      </c>
      <c r="G3514">
        <v>261</v>
      </c>
      <c r="H3514">
        <f t="shared" si="255"/>
        <v>71</v>
      </c>
      <c r="I3514" t="str">
        <f t="shared" si="256"/>
        <v>F3RUM7_VIBPA/190-261</v>
      </c>
      <c r="K3514" t="e">
        <f>IF(C3514="Secretin_N, Secretin, TraK","T","N")</f>
        <v>#N/A</v>
      </c>
      <c r="L3514" t="e">
        <f>VLOOKUP(E3514,'Uniprot taxonomy'!E:J,4,FALSE)</f>
        <v>#N/A</v>
      </c>
      <c r="M3514" t="e">
        <f>LEFT(VLOOKUP(B3514,'Uniprot taxonomy'!B:R,5,FALSE))</f>
        <v>#N/A</v>
      </c>
      <c r="N3514" t="e">
        <f>VLOOKUP(B3514,'Uniprot taxonomy'!B:R,5,FALSE)</f>
        <v>#N/A</v>
      </c>
      <c r="O3514" t="e">
        <f>VLOOKUP(B3514,'Uniprot taxonomy'!B:R,6,FALSE)</f>
        <v>#N/A</v>
      </c>
      <c r="P3514" t="e">
        <f>VLOOKUP(B3514,'Uniprot taxonomy'!B:R,7,FALSE)</f>
        <v>#N/A</v>
      </c>
      <c r="Q3514" t="e">
        <f>VLOOKUP(B3514,'Uniprot taxonomy'!B:R,8,FALSE)</f>
        <v>#N/A</v>
      </c>
    </row>
    <row r="3515" spans="1:17" hidden="1" x14ac:dyDescent="0.25">
      <c r="A3515" t="s">
        <v>6695</v>
      </c>
      <c r="B3515" t="s">
        <v>6696</v>
      </c>
      <c r="C3515" t="e">
        <f>VLOOKUP('Домены Secretin_N'!B3515,'AC-Architecture'!A:C,3,FALSE)</f>
        <v>#N/A</v>
      </c>
      <c r="D3515">
        <v>674</v>
      </c>
      <c r="E3515" t="s">
        <v>3632</v>
      </c>
      <c r="F3515">
        <v>265</v>
      </c>
      <c r="G3515">
        <v>344</v>
      </c>
      <c r="H3515">
        <f t="shared" si="255"/>
        <v>79</v>
      </c>
      <c r="I3515" t="str">
        <f t="shared" si="256"/>
        <v>F3RUM7_VIBPA/265-344</v>
      </c>
      <c r="K3515" t="e">
        <f>IF(C3515="Secretin_N, Secretin, TraK","T","N")</f>
        <v>#N/A</v>
      </c>
      <c r="L3515" t="e">
        <f>VLOOKUP(E3515,'Uniprot taxonomy'!E:J,4,FALSE)</f>
        <v>#N/A</v>
      </c>
      <c r="M3515" t="e">
        <f>LEFT(VLOOKUP(B3515,'Uniprot taxonomy'!B:R,5,FALSE))</f>
        <v>#N/A</v>
      </c>
      <c r="N3515" t="e">
        <f>VLOOKUP(B3515,'Uniprot taxonomy'!B:R,5,FALSE)</f>
        <v>#N/A</v>
      </c>
      <c r="O3515" t="e">
        <f>VLOOKUP(B3515,'Uniprot taxonomy'!B:R,6,FALSE)</f>
        <v>#N/A</v>
      </c>
      <c r="P3515" t="e">
        <f>VLOOKUP(B3515,'Uniprot taxonomy'!B:R,7,FALSE)</f>
        <v>#N/A</v>
      </c>
      <c r="Q3515" t="e">
        <f>VLOOKUP(B3515,'Uniprot taxonomy'!B:R,8,FALSE)</f>
        <v>#N/A</v>
      </c>
    </row>
    <row r="3516" spans="1:17" x14ac:dyDescent="0.25">
      <c r="A3516" t="s">
        <v>937</v>
      </c>
      <c r="B3516" t="s">
        <v>2236</v>
      </c>
      <c r="C3516" t="str">
        <f>VLOOKUP('Домены Secretin_N'!B3516,'AC-Architecture'!A:C,3,FALSE)</f>
        <v>Secretin_N, Secretin</v>
      </c>
      <c r="D3516">
        <v>488</v>
      </c>
      <c r="E3516" t="s">
        <v>3632</v>
      </c>
      <c r="F3516">
        <v>169</v>
      </c>
      <c r="G3516">
        <v>277</v>
      </c>
      <c r="H3516">
        <f t="shared" si="255"/>
        <v>108</v>
      </c>
      <c r="I3516" t="str">
        <f t="shared" si="256"/>
        <v>F3RZZ5_VIBPA/169-277</v>
      </c>
      <c r="J3516" t="str">
        <f t="shared" ref="J3516:J3517" si="259">CONCATENATE(K3516,"_",LEFT(O3516,3),"_",LEFT(Q3516,3),"_",B3516)</f>
        <v>N_Vib_Vib_F3RZZ5</v>
      </c>
      <c r="K3516" t="str">
        <f>IF(C3516="Secretin_N, Secretin, TraK","T","N")</f>
        <v>N</v>
      </c>
      <c r="L3516" t="str">
        <f>VLOOKUP(B3516,'Uniprot taxonomy'!B:R,4,FALSE)</f>
        <v>Proteobacteria</v>
      </c>
      <c r="M3516" t="str">
        <f>LEFT(VLOOKUP(B3516,'Uniprot taxonomy'!B:R,5,FALSE))</f>
        <v>G</v>
      </c>
      <c r="N3516" t="str">
        <f>VLOOKUP(B3516,'Uniprot taxonomy'!B:R,5,FALSE)</f>
        <v>Gammaproteobacteria</v>
      </c>
      <c r="O3516" t="str">
        <f>VLOOKUP(B3516,'Uniprot taxonomy'!B:R,6,FALSE)</f>
        <v>Vibrionales</v>
      </c>
      <c r="P3516" t="str">
        <f>VLOOKUP(B3516,'Uniprot taxonomy'!B:R,7,FALSE)</f>
        <v>Vibrionaceae</v>
      </c>
      <c r="Q3516" t="str">
        <f>VLOOKUP(B3516,'Uniprot taxonomy'!B:R,8,FALSE)</f>
        <v>Vibrio</v>
      </c>
    </row>
    <row r="3517" spans="1:17" x14ac:dyDescent="0.25">
      <c r="A3517" t="s">
        <v>938</v>
      </c>
      <c r="B3517" t="s">
        <v>2237</v>
      </c>
      <c r="C3517" t="str">
        <f>VLOOKUP('Домены Secretin_N'!B3517,'AC-Architecture'!A:C,3,FALSE)</f>
        <v>Secretin_N, Secretin</v>
      </c>
      <c r="D3517">
        <v>628</v>
      </c>
      <c r="E3517" t="s">
        <v>3632</v>
      </c>
      <c r="F3517">
        <v>188</v>
      </c>
      <c r="G3517">
        <v>298</v>
      </c>
      <c r="H3517">
        <f t="shared" si="255"/>
        <v>110</v>
      </c>
      <c r="I3517" t="str">
        <f t="shared" si="256"/>
        <v>F3S1L8_VIBPA/188-298</v>
      </c>
      <c r="J3517" t="str">
        <f t="shared" si="259"/>
        <v>N_Vib_Vib_F3S1L8</v>
      </c>
      <c r="K3517" t="str">
        <f>IF(C3517="Secretin_N, Secretin, TraK","T","N")</f>
        <v>N</v>
      </c>
      <c r="L3517" t="str">
        <f>VLOOKUP(B3517,'Uniprot taxonomy'!B:R,4,FALSE)</f>
        <v>Proteobacteria</v>
      </c>
      <c r="M3517" t="str">
        <f>LEFT(VLOOKUP(B3517,'Uniprot taxonomy'!B:R,5,FALSE))</f>
        <v>G</v>
      </c>
      <c r="N3517" t="str">
        <f>VLOOKUP(B3517,'Uniprot taxonomy'!B:R,5,FALSE)</f>
        <v>Gammaproteobacteria</v>
      </c>
      <c r="O3517" t="str">
        <f>VLOOKUP(B3517,'Uniprot taxonomy'!B:R,6,FALSE)</f>
        <v>Vibrionales</v>
      </c>
      <c r="P3517" t="str">
        <f>VLOOKUP(B3517,'Uniprot taxonomy'!B:R,7,FALSE)</f>
        <v>Vibrionaceae</v>
      </c>
      <c r="Q3517" t="str">
        <f>VLOOKUP(B3517,'Uniprot taxonomy'!B:R,8,FALSE)</f>
        <v>Vibrio</v>
      </c>
    </row>
    <row r="3518" spans="1:17" hidden="1" x14ac:dyDescent="0.25">
      <c r="A3518" t="s">
        <v>6697</v>
      </c>
      <c r="B3518" t="s">
        <v>6698</v>
      </c>
      <c r="C3518" t="e">
        <f>VLOOKUP('Домены Secretin_N'!B3518,'AC-Architecture'!A:C,3,FALSE)</f>
        <v>#N/A</v>
      </c>
      <c r="D3518">
        <v>386</v>
      </c>
      <c r="E3518" t="s">
        <v>3632</v>
      </c>
      <c r="F3518">
        <v>93</v>
      </c>
      <c r="G3518">
        <v>154</v>
      </c>
      <c r="H3518">
        <f t="shared" si="255"/>
        <v>61</v>
      </c>
      <c r="I3518" t="str">
        <f t="shared" si="256"/>
        <v>F3U5K9_ECOLX/93-154</v>
      </c>
      <c r="K3518" t="e">
        <f>IF(C3518="Secretin_N, Secretin, TraK","T","N")</f>
        <v>#N/A</v>
      </c>
      <c r="L3518" t="e">
        <f>VLOOKUP(E3518,'Uniprot taxonomy'!E:J,4,FALSE)</f>
        <v>#N/A</v>
      </c>
      <c r="M3518" t="e">
        <f>LEFT(VLOOKUP(B3518,'Uniprot taxonomy'!B:R,5,FALSE))</f>
        <v>#N/A</v>
      </c>
      <c r="N3518" t="e">
        <f>VLOOKUP(B3518,'Uniprot taxonomy'!B:R,5,FALSE)</f>
        <v>#N/A</v>
      </c>
      <c r="O3518" t="e">
        <f>VLOOKUP(B3518,'Uniprot taxonomy'!B:R,6,FALSE)</f>
        <v>#N/A</v>
      </c>
      <c r="P3518" t="e">
        <f>VLOOKUP(B3518,'Uniprot taxonomy'!B:R,7,FALSE)</f>
        <v>#N/A</v>
      </c>
      <c r="Q3518" t="e">
        <f>VLOOKUP(B3518,'Uniprot taxonomy'!B:R,8,FALSE)</f>
        <v>#N/A</v>
      </c>
    </row>
    <row r="3519" spans="1:17" hidden="1" x14ac:dyDescent="0.25">
      <c r="A3519" t="s">
        <v>6699</v>
      </c>
      <c r="B3519" t="s">
        <v>6700</v>
      </c>
      <c r="C3519" t="e">
        <f>VLOOKUP('Домены Secretin_N'!B3519,'AC-Architecture'!A:C,3,FALSE)</f>
        <v>#N/A</v>
      </c>
      <c r="D3519">
        <v>654</v>
      </c>
      <c r="E3519" t="s">
        <v>3632</v>
      </c>
      <c r="F3519">
        <v>131</v>
      </c>
      <c r="G3519">
        <v>193</v>
      </c>
      <c r="H3519">
        <f t="shared" si="255"/>
        <v>62</v>
      </c>
      <c r="I3519" t="str">
        <f t="shared" si="256"/>
        <v>F3U6U4_ECOLX/131-193</v>
      </c>
      <c r="K3519" t="e">
        <f>IF(C3519="Secretin_N, Secretin, TraK","T","N")</f>
        <v>#N/A</v>
      </c>
      <c r="L3519" t="e">
        <f>VLOOKUP(E3519,'Uniprot taxonomy'!E:J,4,FALSE)</f>
        <v>#N/A</v>
      </c>
      <c r="M3519" t="e">
        <f>LEFT(VLOOKUP(B3519,'Uniprot taxonomy'!B:R,5,FALSE))</f>
        <v>#N/A</v>
      </c>
      <c r="N3519" t="e">
        <f>VLOOKUP(B3519,'Uniprot taxonomy'!B:R,5,FALSE)</f>
        <v>#N/A</v>
      </c>
      <c r="O3519" t="e">
        <f>VLOOKUP(B3519,'Uniprot taxonomy'!B:R,6,FALSE)</f>
        <v>#N/A</v>
      </c>
      <c r="P3519" t="e">
        <f>VLOOKUP(B3519,'Uniprot taxonomy'!B:R,7,FALSE)</f>
        <v>#N/A</v>
      </c>
      <c r="Q3519" t="e">
        <f>VLOOKUP(B3519,'Uniprot taxonomy'!B:R,8,FALSE)</f>
        <v>#N/A</v>
      </c>
    </row>
    <row r="3520" spans="1:17" hidden="1" x14ac:dyDescent="0.25">
      <c r="A3520" t="s">
        <v>6699</v>
      </c>
      <c r="B3520" t="s">
        <v>6700</v>
      </c>
      <c r="C3520" t="e">
        <f>VLOOKUP('Домены Secretin_N'!B3520,'AC-Architecture'!A:C,3,FALSE)</f>
        <v>#N/A</v>
      </c>
      <c r="D3520">
        <v>654</v>
      </c>
      <c r="E3520" t="s">
        <v>3632</v>
      </c>
      <c r="F3520">
        <v>196</v>
      </c>
      <c r="G3520">
        <v>268</v>
      </c>
      <c r="H3520">
        <f t="shared" si="255"/>
        <v>72</v>
      </c>
      <c r="I3520" t="str">
        <f t="shared" si="256"/>
        <v>F3U6U4_ECOLX/196-268</v>
      </c>
      <c r="K3520" t="e">
        <f>IF(C3520="Secretin_N, Secretin, TraK","T","N")</f>
        <v>#N/A</v>
      </c>
      <c r="L3520" t="e">
        <f>VLOOKUP(E3520,'Uniprot taxonomy'!E:J,4,FALSE)</f>
        <v>#N/A</v>
      </c>
      <c r="M3520" t="e">
        <f>LEFT(VLOOKUP(B3520,'Uniprot taxonomy'!B:R,5,FALSE))</f>
        <v>#N/A</v>
      </c>
      <c r="N3520" t="e">
        <f>VLOOKUP(B3520,'Uniprot taxonomy'!B:R,5,FALSE)</f>
        <v>#N/A</v>
      </c>
      <c r="O3520" t="e">
        <f>VLOOKUP(B3520,'Uniprot taxonomy'!B:R,6,FALSE)</f>
        <v>#N/A</v>
      </c>
      <c r="P3520" t="e">
        <f>VLOOKUP(B3520,'Uniprot taxonomy'!B:R,7,FALSE)</f>
        <v>#N/A</v>
      </c>
      <c r="Q3520" t="e">
        <f>VLOOKUP(B3520,'Uniprot taxonomy'!B:R,8,FALSE)</f>
        <v>#N/A</v>
      </c>
    </row>
    <row r="3521" spans="1:17" hidden="1" x14ac:dyDescent="0.25">
      <c r="A3521" t="s">
        <v>6699</v>
      </c>
      <c r="B3521" t="s">
        <v>6700</v>
      </c>
      <c r="C3521" t="e">
        <f>VLOOKUP('Домены Secretin_N'!B3521,'AC-Architecture'!A:C,3,FALSE)</f>
        <v>#N/A</v>
      </c>
      <c r="D3521">
        <v>654</v>
      </c>
      <c r="E3521" t="s">
        <v>3632</v>
      </c>
      <c r="F3521">
        <v>272</v>
      </c>
      <c r="G3521">
        <v>351</v>
      </c>
      <c r="H3521">
        <f t="shared" si="255"/>
        <v>79</v>
      </c>
      <c r="I3521" t="str">
        <f t="shared" si="256"/>
        <v>F3U6U4_ECOLX/272-351</v>
      </c>
      <c r="K3521" t="e">
        <f>IF(C3521="Secretin_N, Secretin, TraK","T","N")</f>
        <v>#N/A</v>
      </c>
      <c r="L3521" t="e">
        <f>VLOOKUP(E3521,'Uniprot taxonomy'!E:J,4,FALSE)</f>
        <v>#N/A</v>
      </c>
      <c r="M3521" t="e">
        <f>LEFT(VLOOKUP(B3521,'Uniprot taxonomy'!B:R,5,FALSE))</f>
        <v>#N/A</v>
      </c>
      <c r="N3521" t="e">
        <f>VLOOKUP(B3521,'Uniprot taxonomy'!B:R,5,FALSE)</f>
        <v>#N/A</v>
      </c>
      <c r="O3521" t="e">
        <f>VLOOKUP(B3521,'Uniprot taxonomy'!B:R,6,FALSE)</f>
        <v>#N/A</v>
      </c>
      <c r="P3521" t="e">
        <f>VLOOKUP(B3521,'Uniprot taxonomy'!B:R,7,FALSE)</f>
        <v>#N/A</v>
      </c>
      <c r="Q3521" t="e">
        <f>VLOOKUP(B3521,'Uniprot taxonomy'!B:R,8,FALSE)</f>
        <v>#N/A</v>
      </c>
    </row>
    <row r="3522" spans="1:17" hidden="1" x14ac:dyDescent="0.25">
      <c r="A3522" t="s">
        <v>6701</v>
      </c>
      <c r="B3522" t="s">
        <v>6702</v>
      </c>
      <c r="C3522" t="e">
        <f>VLOOKUP('Домены Secretin_N'!B3522,'AC-Architecture'!A:C,3,FALSE)</f>
        <v>#N/A</v>
      </c>
      <c r="D3522">
        <v>330</v>
      </c>
      <c r="E3522" t="s">
        <v>3632</v>
      </c>
      <c r="F3522">
        <v>127</v>
      </c>
      <c r="G3522">
        <v>189</v>
      </c>
      <c r="H3522">
        <f t="shared" si="255"/>
        <v>62</v>
      </c>
      <c r="I3522" t="str">
        <f t="shared" si="256"/>
        <v>F3VBI2_SHIDY/127-189</v>
      </c>
      <c r="K3522" t="e">
        <f>IF(C3522="Secretin_N, Secretin, TraK","T","N")</f>
        <v>#N/A</v>
      </c>
      <c r="L3522" t="e">
        <f>VLOOKUP(E3522,'Uniprot taxonomy'!E:J,4,FALSE)</f>
        <v>#N/A</v>
      </c>
      <c r="M3522" t="e">
        <f>LEFT(VLOOKUP(B3522,'Uniprot taxonomy'!B:R,5,FALSE))</f>
        <v>#N/A</v>
      </c>
      <c r="N3522" t="e">
        <f>VLOOKUP(B3522,'Uniprot taxonomy'!B:R,5,FALSE)</f>
        <v>#N/A</v>
      </c>
      <c r="O3522" t="e">
        <f>VLOOKUP(B3522,'Uniprot taxonomy'!B:R,6,FALSE)</f>
        <v>#N/A</v>
      </c>
      <c r="P3522" t="e">
        <f>VLOOKUP(B3522,'Uniprot taxonomy'!B:R,7,FALSE)</f>
        <v>#N/A</v>
      </c>
      <c r="Q3522" t="e">
        <f>VLOOKUP(B3522,'Uniprot taxonomy'!B:R,8,FALSE)</f>
        <v>#N/A</v>
      </c>
    </row>
    <row r="3523" spans="1:17" hidden="1" x14ac:dyDescent="0.25">
      <c r="A3523" t="s">
        <v>6701</v>
      </c>
      <c r="B3523" t="s">
        <v>6702</v>
      </c>
      <c r="C3523" t="e">
        <f>VLOOKUP('Домены Secretin_N'!B3523,'AC-Architecture'!A:C,3,FALSE)</f>
        <v>#N/A</v>
      </c>
      <c r="D3523">
        <v>330</v>
      </c>
      <c r="E3523" t="s">
        <v>3632</v>
      </c>
      <c r="F3523">
        <v>192</v>
      </c>
      <c r="G3523">
        <v>264</v>
      </c>
      <c r="H3523">
        <f t="shared" ref="H3523:H3586" si="260">G3523-F3523</f>
        <v>72</v>
      </c>
      <c r="I3523" t="str">
        <f t="shared" ref="I3523:I3586" si="261">CONCATENATE(A3523,"/",F3523,"-",G3523)</f>
        <v>F3VBI2_SHIDY/192-264</v>
      </c>
      <c r="K3523" t="e">
        <f>IF(C3523="Secretin_N, Secretin, TraK","T","N")</f>
        <v>#N/A</v>
      </c>
      <c r="L3523" t="e">
        <f>VLOOKUP(E3523,'Uniprot taxonomy'!E:J,4,FALSE)</f>
        <v>#N/A</v>
      </c>
      <c r="M3523" t="e">
        <f>LEFT(VLOOKUP(B3523,'Uniprot taxonomy'!B:R,5,FALSE))</f>
        <v>#N/A</v>
      </c>
      <c r="N3523" t="e">
        <f>VLOOKUP(B3523,'Uniprot taxonomy'!B:R,5,FALSE)</f>
        <v>#N/A</v>
      </c>
      <c r="O3523" t="e">
        <f>VLOOKUP(B3523,'Uniprot taxonomy'!B:R,6,FALSE)</f>
        <v>#N/A</v>
      </c>
      <c r="P3523" t="e">
        <f>VLOOKUP(B3523,'Uniprot taxonomy'!B:R,7,FALSE)</f>
        <v>#N/A</v>
      </c>
      <c r="Q3523" t="e">
        <f>VLOOKUP(B3523,'Uniprot taxonomy'!B:R,8,FALSE)</f>
        <v>#N/A</v>
      </c>
    </row>
    <row r="3524" spans="1:17" hidden="1" x14ac:dyDescent="0.25">
      <c r="A3524" t="s">
        <v>6701</v>
      </c>
      <c r="B3524" t="s">
        <v>6702</v>
      </c>
      <c r="C3524" t="e">
        <f>VLOOKUP('Домены Secretin_N'!B3524,'AC-Architecture'!A:C,3,FALSE)</f>
        <v>#N/A</v>
      </c>
      <c r="D3524">
        <v>330</v>
      </c>
      <c r="E3524" t="s">
        <v>3632</v>
      </c>
      <c r="F3524">
        <v>268</v>
      </c>
      <c r="G3524">
        <v>330</v>
      </c>
      <c r="H3524">
        <f t="shared" si="260"/>
        <v>62</v>
      </c>
      <c r="I3524" t="str">
        <f t="shared" si="261"/>
        <v>F3VBI2_SHIDY/268-330</v>
      </c>
      <c r="K3524" t="e">
        <f>IF(C3524="Secretin_N, Secretin, TraK","T","N")</f>
        <v>#N/A</v>
      </c>
      <c r="L3524" t="e">
        <f>VLOOKUP(E3524,'Uniprot taxonomy'!E:J,4,FALSE)</f>
        <v>#N/A</v>
      </c>
      <c r="M3524" t="e">
        <f>LEFT(VLOOKUP(B3524,'Uniprot taxonomy'!B:R,5,FALSE))</f>
        <v>#N/A</v>
      </c>
      <c r="N3524" t="e">
        <f>VLOOKUP(B3524,'Uniprot taxonomy'!B:R,5,FALSE)</f>
        <v>#N/A</v>
      </c>
      <c r="O3524" t="e">
        <f>VLOOKUP(B3524,'Uniprot taxonomy'!B:R,6,FALSE)</f>
        <v>#N/A</v>
      </c>
      <c r="P3524" t="e">
        <f>VLOOKUP(B3524,'Uniprot taxonomy'!B:R,7,FALSE)</f>
        <v>#N/A</v>
      </c>
      <c r="Q3524" t="e">
        <f>VLOOKUP(B3524,'Uniprot taxonomy'!B:R,8,FALSE)</f>
        <v>#N/A</v>
      </c>
    </row>
    <row r="3525" spans="1:17" hidden="1" x14ac:dyDescent="0.25">
      <c r="A3525" t="s">
        <v>6703</v>
      </c>
      <c r="B3525" t="s">
        <v>6704</v>
      </c>
      <c r="C3525" t="e">
        <f>VLOOKUP('Домены Secretin_N'!B3525,'AC-Architecture'!A:C,3,FALSE)</f>
        <v>#N/A</v>
      </c>
      <c r="D3525">
        <v>386</v>
      </c>
      <c r="E3525" t="s">
        <v>3632</v>
      </c>
      <c r="F3525">
        <v>93</v>
      </c>
      <c r="G3525">
        <v>154</v>
      </c>
      <c r="H3525">
        <f t="shared" si="260"/>
        <v>61</v>
      </c>
      <c r="I3525" t="str">
        <f t="shared" si="261"/>
        <v>F3VBP4_SHIDY/93-154</v>
      </c>
      <c r="K3525" t="e">
        <f>IF(C3525="Secretin_N, Secretin, TraK","T","N")</f>
        <v>#N/A</v>
      </c>
      <c r="L3525" t="e">
        <f>VLOOKUP(E3525,'Uniprot taxonomy'!E:J,4,FALSE)</f>
        <v>#N/A</v>
      </c>
      <c r="M3525" t="e">
        <f>LEFT(VLOOKUP(B3525,'Uniprot taxonomy'!B:R,5,FALSE))</f>
        <v>#N/A</v>
      </c>
      <c r="N3525" t="e">
        <f>VLOOKUP(B3525,'Uniprot taxonomy'!B:R,5,FALSE)</f>
        <v>#N/A</v>
      </c>
      <c r="O3525" t="e">
        <f>VLOOKUP(B3525,'Uniprot taxonomy'!B:R,6,FALSE)</f>
        <v>#N/A</v>
      </c>
      <c r="P3525" t="e">
        <f>VLOOKUP(B3525,'Uniprot taxonomy'!B:R,7,FALSE)</f>
        <v>#N/A</v>
      </c>
      <c r="Q3525" t="e">
        <f>VLOOKUP(B3525,'Uniprot taxonomy'!B:R,8,FALSE)</f>
        <v>#N/A</v>
      </c>
    </row>
    <row r="3526" spans="1:17" hidden="1" x14ac:dyDescent="0.25">
      <c r="A3526" t="s">
        <v>6705</v>
      </c>
      <c r="B3526" t="s">
        <v>6706</v>
      </c>
      <c r="C3526" t="e">
        <f>VLOOKUP('Домены Secretin_N'!B3526,'AC-Architecture'!A:C,3,FALSE)</f>
        <v>#N/A</v>
      </c>
      <c r="D3526">
        <v>493</v>
      </c>
      <c r="E3526" t="s">
        <v>3632</v>
      </c>
      <c r="F3526">
        <v>145</v>
      </c>
      <c r="G3526">
        <v>208</v>
      </c>
      <c r="H3526">
        <f t="shared" si="260"/>
        <v>63</v>
      </c>
      <c r="I3526" t="str">
        <f t="shared" si="261"/>
        <v>F3W237_SHIBO/145-208</v>
      </c>
      <c r="K3526" t="e">
        <f>IF(C3526="Secretin_N, Secretin, TraK","T","N")</f>
        <v>#N/A</v>
      </c>
      <c r="L3526" t="e">
        <f>VLOOKUP(E3526,'Uniprot taxonomy'!E:J,4,FALSE)</f>
        <v>#N/A</v>
      </c>
      <c r="M3526" t="e">
        <f>LEFT(VLOOKUP(B3526,'Uniprot taxonomy'!B:R,5,FALSE))</f>
        <v>#N/A</v>
      </c>
      <c r="N3526" t="e">
        <f>VLOOKUP(B3526,'Uniprot taxonomy'!B:R,5,FALSE)</f>
        <v>#N/A</v>
      </c>
      <c r="O3526" t="e">
        <f>VLOOKUP(B3526,'Uniprot taxonomy'!B:R,6,FALSE)</f>
        <v>#N/A</v>
      </c>
      <c r="P3526" t="e">
        <f>VLOOKUP(B3526,'Uniprot taxonomy'!B:R,7,FALSE)</f>
        <v>#N/A</v>
      </c>
      <c r="Q3526" t="e">
        <f>VLOOKUP(B3526,'Uniprot taxonomy'!B:R,8,FALSE)</f>
        <v>#N/A</v>
      </c>
    </row>
    <row r="3527" spans="1:17" hidden="1" x14ac:dyDescent="0.25">
      <c r="A3527" t="s">
        <v>6705</v>
      </c>
      <c r="B3527" t="s">
        <v>6706</v>
      </c>
      <c r="C3527" t="e">
        <f>VLOOKUP('Домены Secretin_N'!B3527,'AC-Architecture'!A:C,3,FALSE)</f>
        <v>#N/A</v>
      </c>
      <c r="D3527">
        <v>493</v>
      </c>
      <c r="E3527" t="s">
        <v>3632</v>
      </c>
      <c r="F3527">
        <v>210</v>
      </c>
      <c r="G3527">
        <v>280</v>
      </c>
      <c r="H3527">
        <f t="shared" si="260"/>
        <v>70</v>
      </c>
      <c r="I3527" t="str">
        <f t="shared" si="261"/>
        <v>F3W237_SHIBO/210-280</v>
      </c>
      <c r="K3527" t="e">
        <f>IF(C3527="Secretin_N, Secretin, TraK","T","N")</f>
        <v>#N/A</v>
      </c>
      <c r="L3527" t="e">
        <f>VLOOKUP(E3527,'Uniprot taxonomy'!E:J,4,FALSE)</f>
        <v>#N/A</v>
      </c>
      <c r="M3527" t="e">
        <f>LEFT(VLOOKUP(B3527,'Uniprot taxonomy'!B:R,5,FALSE))</f>
        <v>#N/A</v>
      </c>
      <c r="N3527" t="e">
        <f>VLOOKUP(B3527,'Uniprot taxonomy'!B:R,5,FALSE)</f>
        <v>#N/A</v>
      </c>
      <c r="O3527" t="e">
        <f>VLOOKUP(B3527,'Uniprot taxonomy'!B:R,6,FALSE)</f>
        <v>#N/A</v>
      </c>
      <c r="P3527" t="e">
        <f>VLOOKUP(B3527,'Uniprot taxonomy'!B:R,7,FALSE)</f>
        <v>#N/A</v>
      </c>
      <c r="Q3527" t="e">
        <f>VLOOKUP(B3527,'Uniprot taxonomy'!B:R,8,FALSE)</f>
        <v>#N/A</v>
      </c>
    </row>
    <row r="3528" spans="1:17" hidden="1" x14ac:dyDescent="0.25">
      <c r="A3528" t="s">
        <v>6705</v>
      </c>
      <c r="B3528" t="s">
        <v>6706</v>
      </c>
      <c r="C3528" t="e">
        <f>VLOOKUP('Домены Secretin_N'!B3528,'AC-Architecture'!A:C,3,FALSE)</f>
        <v>#N/A</v>
      </c>
      <c r="D3528">
        <v>493</v>
      </c>
      <c r="E3528" t="s">
        <v>3632</v>
      </c>
      <c r="F3528">
        <v>284</v>
      </c>
      <c r="G3528">
        <v>362</v>
      </c>
      <c r="H3528">
        <f t="shared" si="260"/>
        <v>78</v>
      </c>
      <c r="I3528" t="str">
        <f t="shared" si="261"/>
        <v>F3W237_SHIBO/284-362</v>
      </c>
      <c r="K3528" t="e">
        <f>IF(C3528="Secretin_N, Secretin, TraK","T","N")</f>
        <v>#N/A</v>
      </c>
      <c r="L3528" t="e">
        <f>VLOOKUP(E3528,'Uniprot taxonomy'!E:J,4,FALSE)</f>
        <v>#N/A</v>
      </c>
      <c r="M3528" t="e">
        <f>LEFT(VLOOKUP(B3528,'Uniprot taxonomy'!B:R,5,FALSE))</f>
        <v>#N/A</v>
      </c>
      <c r="N3528" t="e">
        <f>VLOOKUP(B3528,'Uniprot taxonomy'!B:R,5,FALSE)</f>
        <v>#N/A</v>
      </c>
      <c r="O3528" t="e">
        <f>VLOOKUP(B3528,'Uniprot taxonomy'!B:R,6,FALSE)</f>
        <v>#N/A</v>
      </c>
      <c r="P3528" t="e">
        <f>VLOOKUP(B3528,'Uniprot taxonomy'!B:R,7,FALSE)</f>
        <v>#N/A</v>
      </c>
      <c r="Q3528" t="e">
        <f>VLOOKUP(B3528,'Uniprot taxonomy'!B:R,8,FALSE)</f>
        <v>#N/A</v>
      </c>
    </row>
    <row r="3529" spans="1:17" hidden="1" x14ac:dyDescent="0.25">
      <c r="A3529" t="s">
        <v>6707</v>
      </c>
      <c r="B3529" t="s">
        <v>6708</v>
      </c>
      <c r="C3529" t="e">
        <f>VLOOKUP('Домены Secretin_N'!B3529,'AC-Architecture'!A:C,3,FALSE)</f>
        <v>#N/A</v>
      </c>
      <c r="D3529">
        <v>385</v>
      </c>
      <c r="E3529" t="s">
        <v>3632</v>
      </c>
      <c r="F3529">
        <v>92</v>
      </c>
      <c r="G3529">
        <v>153</v>
      </c>
      <c r="H3529">
        <f t="shared" si="260"/>
        <v>61</v>
      </c>
      <c r="I3529" t="str">
        <f t="shared" si="261"/>
        <v>F3W340_SHIBO/92-153</v>
      </c>
      <c r="K3529" t="e">
        <f>IF(C3529="Secretin_N, Secretin, TraK","T","N")</f>
        <v>#N/A</v>
      </c>
      <c r="L3529" t="e">
        <f>VLOOKUP(E3529,'Uniprot taxonomy'!E:J,4,FALSE)</f>
        <v>#N/A</v>
      </c>
      <c r="M3529" t="e">
        <f>LEFT(VLOOKUP(B3529,'Uniprot taxonomy'!B:R,5,FALSE))</f>
        <v>#N/A</v>
      </c>
      <c r="N3529" t="e">
        <f>VLOOKUP(B3529,'Uniprot taxonomy'!B:R,5,FALSE)</f>
        <v>#N/A</v>
      </c>
      <c r="O3529" t="e">
        <f>VLOOKUP(B3529,'Uniprot taxonomy'!B:R,6,FALSE)</f>
        <v>#N/A</v>
      </c>
      <c r="P3529" t="e">
        <f>VLOOKUP(B3529,'Uniprot taxonomy'!B:R,7,FALSE)</f>
        <v>#N/A</v>
      </c>
      <c r="Q3529" t="e">
        <f>VLOOKUP(B3529,'Uniprot taxonomy'!B:R,8,FALSE)</f>
        <v>#N/A</v>
      </c>
    </row>
    <row r="3530" spans="1:17" hidden="1" x14ac:dyDescent="0.25">
      <c r="A3530" t="s">
        <v>6709</v>
      </c>
      <c r="B3530" t="s">
        <v>6710</v>
      </c>
      <c r="C3530" t="e">
        <f>VLOOKUP('Домены Secretin_N'!B3530,'AC-Architecture'!A:C,3,FALSE)</f>
        <v>#N/A</v>
      </c>
      <c r="D3530">
        <v>386</v>
      </c>
      <c r="E3530" t="s">
        <v>3632</v>
      </c>
      <c r="F3530">
        <v>93</v>
      </c>
      <c r="G3530">
        <v>154</v>
      </c>
      <c r="H3530">
        <f t="shared" si="260"/>
        <v>61</v>
      </c>
      <c r="I3530" t="str">
        <f t="shared" si="261"/>
        <v>F3WNT3_SHIBO/93-154</v>
      </c>
      <c r="K3530" t="e">
        <f>IF(C3530="Secretin_N, Secretin, TraK","T","N")</f>
        <v>#N/A</v>
      </c>
      <c r="L3530" t="e">
        <f>VLOOKUP(E3530,'Uniprot taxonomy'!E:J,4,FALSE)</f>
        <v>#N/A</v>
      </c>
      <c r="M3530" t="e">
        <f>LEFT(VLOOKUP(B3530,'Uniprot taxonomy'!B:R,5,FALSE))</f>
        <v>#N/A</v>
      </c>
      <c r="N3530" t="e">
        <f>VLOOKUP(B3530,'Uniprot taxonomy'!B:R,5,FALSE)</f>
        <v>#N/A</v>
      </c>
      <c r="O3530" t="e">
        <f>VLOOKUP(B3530,'Uniprot taxonomy'!B:R,6,FALSE)</f>
        <v>#N/A</v>
      </c>
      <c r="P3530" t="e">
        <f>VLOOKUP(B3530,'Uniprot taxonomy'!B:R,7,FALSE)</f>
        <v>#N/A</v>
      </c>
      <c r="Q3530" t="e">
        <f>VLOOKUP(B3530,'Uniprot taxonomy'!B:R,8,FALSE)</f>
        <v>#N/A</v>
      </c>
    </row>
    <row r="3531" spans="1:17" hidden="1" x14ac:dyDescent="0.25">
      <c r="A3531" t="s">
        <v>6711</v>
      </c>
      <c r="B3531" t="s">
        <v>6712</v>
      </c>
      <c r="C3531" t="e">
        <f>VLOOKUP('Домены Secretin_N'!B3531,'AC-Architecture'!A:C,3,FALSE)</f>
        <v>#N/A</v>
      </c>
      <c r="D3531">
        <v>739</v>
      </c>
      <c r="E3531" t="s">
        <v>3632</v>
      </c>
      <c r="F3531">
        <v>119</v>
      </c>
      <c r="G3531">
        <v>180</v>
      </c>
      <c r="H3531">
        <f t="shared" si="260"/>
        <v>61</v>
      </c>
      <c r="I3531" t="str">
        <f t="shared" si="261"/>
        <v>F3WXH4_9SPHN/119-180</v>
      </c>
      <c r="K3531" t="e">
        <f>IF(C3531="Secretin_N, Secretin, TraK","T","N")</f>
        <v>#N/A</v>
      </c>
      <c r="L3531" t="e">
        <f>VLOOKUP(E3531,'Uniprot taxonomy'!E:J,4,FALSE)</f>
        <v>#N/A</v>
      </c>
      <c r="M3531" t="e">
        <f>LEFT(VLOOKUP(B3531,'Uniprot taxonomy'!B:R,5,FALSE))</f>
        <v>#N/A</v>
      </c>
      <c r="N3531" t="e">
        <f>VLOOKUP(B3531,'Uniprot taxonomy'!B:R,5,FALSE)</f>
        <v>#N/A</v>
      </c>
      <c r="O3531" t="e">
        <f>VLOOKUP(B3531,'Uniprot taxonomy'!B:R,6,FALSE)</f>
        <v>#N/A</v>
      </c>
      <c r="P3531" t="e">
        <f>VLOOKUP(B3531,'Uniprot taxonomy'!B:R,7,FALSE)</f>
        <v>#N/A</v>
      </c>
      <c r="Q3531" t="e">
        <f>VLOOKUP(B3531,'Uniprot taxonomy'!B:R,8,FALSE)</f>
        <v>#N/A</v>
      </c>
    </row>
    <row r="3532" spans="1:17" hidden="1" x14ac:dyDescent="0.25">
      <c r="A3532" t="s">
        <v>6711</v>
      </c>
      <c r="B3532" t="s">
        <v>6712</v>
      </c>
      <c r="C3532" t="e">
        <f>VLOOKUP('Домены Secretin_N'!B3532,'AC-Architecture'!A:C,3,FALSE)</f>
        <v>#N/A</v>
      </c>
      <c r="D3532">
        <v>739</v>
      </c>
      <c r="E3532" t="s">
        <v>3632</v>
      </c>
      <c r="F3532">
        <v>181</v>
      </c>
      <c r="G3532">
        <v>255</v>
      </c>
      <c r="H3532">
        <f t="shared" si="260"/>
        <v>74</v>
      </c>
      <c r="I3532" t="str">
        <f t="shared" si="261"/>
        <v>F3WXH4_9SPHN/181-255</v>
      </c>
      <c r="K3532" t="e">
        <f>IF(C3532="Secretin_N, Secretin, TraK","T","N")</f>
        <v>#N/A</v>
      </c>
      <c r="L3532" t="e">
        <f>VLOOKUP(E3532,'Uniprot taxonomy'!E:J,4,FALSE)</f>
        <v>#N/A</v>
      </c>
      <c r="M3532" t="e">
        <f>LEFT(VLOOKUP(B3532,'Uniprot taxonomy'!B:R,5,FALSE))</f>
        <v>#N/A</v>
      </c>
      <c r="N3532" t="e">
        <f>VLOOKUP(B3532,'Uniprot taxonomy'!B:R,5,FALSE)</f>
        <v>#N/A</v>
      </c>
      <c r="O3532" t="e">
        <f>VLOOKUP(B3532,'Uniprot taxonomy'!B:R,6,FALSE)</f>
        <v>#N/A</v>
      </c>
      <c r="P3532" t="e">
        <f>VLOOKUP(B3532,'Uniprot taxonomy'!B:R,7,FALSE)</f>
        <v>#N/A</v>
      </c>
      <c r="Q3532" t="e">
        <f>VLOOKUP(B3532,'Uniprot taxonomy'!B:R,8,FALSE)</f>
        <v>#N/A</v>
      </c>
    </row>
    <row r="3533" spans="1:17" hidden="1" x14ac:dyDescent="0.25">
      <c r="A3533" t="s">
        <v>6711</v>
      </c>
      <c r="B3533" t="s">
        <v>6712</v>
      </c>
      <c r="C3533" t="e">
        <f>VLOOKUP('Домены Secretin_N'!B3533,'AC-Architecture'!A:C,3,FALSE)</f>
        <v>#N/A</v>
      </c>
      <c r="D3533">
        <v>739</v>
      </c>
      <c r="E3533" t="s">
        <v>3632</v>
      </c>
      <c r="F3533">
        <v>259</v>
      </c>
      <c r="G3533">
        <v>385</v>
      </c>
      <c r="H3533">
        <f t="shared" si="260"/>
        <v>126</v>
      </c>
      <c r="I3533" t="str">
        <f t="shared" si="261"/>
        <v>F3WXH4_9SPHN/259-385</v>
      </c>
      <c r="K3533" t="e">
        <f>IF(C3533="Secretin_N, Secretin, TraK","T","N")</f>
        <v>#N/A</v>
      </c>
      <c r="L3533" t="e">
        <f>VLOOKUP(E3533,'Uniprot taxonomy'!E:J,4,FALSE)</f>
        <v>#N/A</v>
      </c>
      <c r="M3533" t="e">
        <f>LEFT(VLOOKUP(B3533,'Uniprot taxonomy'!B:R,5,FALSE))</f>
        <v>#N/A</v>
      </c>
      <c r="N3533" t="e">
        <f>VLOOKUP(B3533,'Uniprot taxonomy'!B:R,5,FALSE)</f>
        <v>#N/A</v>
      </c>
      <c r="O3533" t="e">
        <f>VLOOKUP(B3533,'Uniprot taxonomy'!B:R,6,FALSE)</f>
        <v>#N/A</v>
      </c>
      <c r="P3533" t="e">
        <f>VLOOKUP(B3533,'Uniprot taxonomy'!B:R,7,FALSE)</f>
        <v>#N/A</v>
      </c>
      <c r="Q3533" t="e">
        <f>VLOOKUP(B3533,'Uniprot taxonomy'!B:R,8,FALSE)</f>
        <v>#N/A</v>
      </c>
    </row>
    <row r="3534" spans="1:17" hidden="1" x14ac:dyDescent="0.25">
      <c r="A3534" t="s">
        <v>6714</v>
      </c>
      <c r="B3534" t="s">
        <v>6715</v>
      </c>
      <c r="C3534" t="e">
        <f>VLOOKUP('Домены Secretin_N'!B3534,'AC-Architecture'!A:C,3,FALSE)</f>
        <v>#N/A</v>
      </c>
      <c r="D3534">
        <v>524</v>
      </c>
      <c r="E3534" t="s">
        <v>3632</v>
      </c>
      <c r="F3534">
        <v>181</v>
      </c>
      <c r="G3534">
        <v>248</v>
      </c>
      <c r="H3534">
        <f t="shared" si="260"/>
        <v>67</v>
      </c>
      <c r="I3534" t="str">
        <f t="shared" si="261"/>
        <v>F3YUZ2_DESAF/181-248</v>
      </c>
      <c r="K3534" t="e">
        <f>IF(C3534="Secretin_N, Secretin, TraK","T","N")</f>
        <v>#N/A</v>
      </c>
      <c r="L3534" t="e">
        <f>VLOOKUP(E3534,'Uniprot taxonomy'!E:J,4,FALSE)</f>
        <v>#N/A</v>
      </c>
      <c r="M3534" t="e">
        <f>LEFT(VLOOKUP(B3534,'Uniprot taxonomy'!B:R,5,FALSE))</f>
        <v>#N/A</v>
      </c>
      <c r="N3534" t="e">
        <f>VLOOKUP(B3534,'Uniprot taxonomy'!B:R,5,FALSE)</f>
        <v>#N/A</v>
      </c>
      <c r="O3534" t="e">
        <f>VLOOKUP(B3534,'Uniprot taxonomy'!B:R,6,FALSE)</f>
        <v>#N/A</v>
      </c>
      <c r="P3534" t="e">
        <f>VLOOKUP(B3534,'Uniprot taxonomy'!B:R,7,FALSE)</f>
        <v>#N/A</v>
      </c>
      <c r="Q3534" t="e">
        <f>VLOOKUP(B3534,'Uniprot taxonomy'!B:R,8,FALSE)</f>
        <v>#N/A</v>
      </c>
    </row>
    <row r="3535" spans="1:17" hidden="1" x14ac:dyDescent="0.25">
      <c r="A3535" t="s">
        <v>6716</v>
      </c>
      <c r="B3535" t="s">
        <v>6717</v>
      </c>
      <c r="C3535" t="e">
        <f>VLOOKUP('Домены Secretin_N'!B3535,'AC-Architecture'!A:C,3,FALSE)</f>
        <v>#N/A</v>
      </c>
      <c r="D3535">
        <v>746</v>
      </c>
      <c r="E3535" t="s">
        <v>3632</v>
      </c>
      <c r="F3535">
        <v>271</v>
      </c>
      <c r="G3535">
        <v>343</v>
      </c>
      <c r="H3535">
        <f t="shared" si="260"/>
        <v>72</v>
      </c>
      <c r="I3535" t="str">
        <f t="shared" si="261"/>
        <v>F3YVH6_DESAF/271-343</v>
      </c>
      <c r="K3535" t="e">
        <f>IF(C3535="Secretin_N, Secretin, TraK","T","N")</f>
        <v>#N/A</v>
      </c>
      <c r="L3535" t="e">
        <f>VLOOKUP(E3535,'Uniprot taxonomy'!E:J,4,FALSE)</f>
        <v>#N/A</v>
      </c>
      <c r="M3535" t="e">
        <f>LEFT(VLOOKUP(B3535,'Uniprot taxonomy'!B:R,5,FALSE))</f>
        <v>#N/A</v>
      </c>
      <c r="N3535" t="e">
        <f>VLOOKUP(B3535,'Uniprot taxonomy'!B:R,5,FALSE)</f>
        <v>#N/A</v>
      </c>
      <c r="O3535" t="e">
        <f>VLOOKUP(B3535,'Uniprot taxonomy'!B:R,6,FALSE)</f>
        <v>#N/A</v>
      </c>
      <c r="P3535" t="e">
        <f>VLOOKUP(B3535,'Uniprot taxonomy'!B:R,7,FALSE)</f>
        <v>#N/A</v>
      </c>
      <c r="Q3535" t="e">
        <f>VLOOKUP(B3535,'Uniprot taxonomy'!B:R,8,FALSE)</f>
        <v>#N/A</v>
      </c>
    </row>
    <row r="3536" spans="1:17" hidden="1" x14ac:dyDescent="0.25">
      <c r="A3536" t="s">
        <v>6716</v>
      </c>
      <c r="B3536" t="s">
        <v>6717</v>
      </c>
      <c r="C3536" t="e">
        <f>VLOOKUP('Домены Secretin_N'!B3536,'AC-Architecture'!A:C,3,FALSE)</f>
        <v>#N/A</v>
      </c>
      <c r="D3536">
        <v>746</v>
      </c>
      <c r="E3536" t="s">
        <v>3632</v>
      </c>
      <c r="F3536">
        <v>353</v>
      </c>
      <c r="G3536">
        <v>485</v>
      </c>
      <c r="H3536">
        <f t="shared" si="260"/>
        <v>132</v>
      </c>
      <c r="I3536" t="str">
        <f t="shared" si="261"/>
        <v>F3YVH6_DESAF/353-485</v>
      </c>
      <c r="K3536" t="e">
        <f>IF(C3536="Secretin_N, Secretin, TraK","T","N")</f>
        <v>#N/A</v>
      </c>
      <c r="L3536" t="e">
        <f>VLOOKUP(E3536,'Uniprot taxonomy'!E:J,4,FALSE)</f>
        <v>#N/A</v>
      </c>
      <c r="M3536" t="e">
        <f>LEFT(VLOOKUP(B3536,'Uniprot taxonomy'!B:R,5,FALSE))</f>
        <v>#N/A</v>
      </c>
      <c r="N3536" t="e">
        <f>VLOOKUP(B3536,'Uniprot taxonomy'!B:R,5,FALSE)</f>
        <v>#N/A</v>
      </c>
      <c r="O3536" t="e">
        <f>VLOOKUP(B3536,'Uniprot taxonomy'!B:R,6,FALSE)</f>
        <v>#N/A</v>
      </c>
      <c r="P3536" t="e">
        <f>VLOOKUP(B3536,'Uniprot taxonomy'!B:R,7,FALSE)</f>
        <v>#N/A</v>
      </c>
      <c r="Q3536" t="e">
        <f>VLOOKUP(B3536,'Uniprot taxonomy'!B:R,8,FALSE)</f>
        <v>#N/A</v>
      </c>
    </row>
    <row r="3537" spans="1:17" hidden="1" x14ac:dyDescent="0.25">
      <c r="A3537" t="s">
        <v>6718</v>
      </c>
      <c r="B3537" t="s">
        <v>6719</v>
      </c>
      <c r="C3537" t="e">
        <f>VLOOKUP('Домены Secretin_N'!B3537,'AC-Architecture'!A:C,3,FALSE)</f>
        <v>#N/A</v>
      </c>
      <c r="D3537">
        <v>677</v>
      </c>
      <c r="E3537" t="s">
        <v>3632</v>
      </c>
      <c r="F3537">
        <v>147</v>
      </c>
      <c r="G3537">
        <v>208</v>
      </c>
      <c r="H3537">
        <f t="shared" si="260"/>
        <v>61</v>
      </c>
      <c r="I3537" t="str">
        <f t="shared" si="261"/>
        <v>F3YYC8_DESAF/147-208</v>
      </c>
      <c r="K3537" t="e">
        <f>IF(C3537="Secretin_N, Secretin, TraK","T","N")</f>
        <v>#N/A</v>
      </c>
      <c r="L3537" t="e">
        <f>VLOOKUP(E3537,'Uniprot taxonomy'!E:J,4,FALSE)</f>
        <v>#N/A</v>
      </c>
      <c r="M3537" t="e">
        <f>LEFT(VLOOKUP(B3537,'Uniprot taxonomy'!B:R,5,FALSE))</f>
        <v>#N/A</v>
      </c>
      <c r="N3537" t="e">
        <f>VLOOKUP(B3537,'Uniprot taxonomy'!B:R,5,FALSE)</f>
        <v>#N/A</v>
      </c>
      <c r="O3537" t="e">
        <f>VLOOKUP(B3537,'Uniprot taxonomy'!B:R,6,FALSE)</f>
        <v>#N/A</v>
      </c>
      <c r="P3537" t="e">
        <f>VLOOKUP(B3537,'Uniprot taxonomy'!B:R,7,FALSE)</f>
        <v>#N/A</v>
      </c>
      <c r="Q3537" t="e">
        <f>VLOOKUP(B3537,'Uniprot taxonomy'!B:R,8,FALSE)</f>
        <v>#N/A</v>
      </c>
    </row>
    <row r="3538" spans="1:17" hidden="1" x14ac:dyDescent="0.25">
      <c r="A3538" t="s">
        <v>6718</v>
      </c>
      <c r="B3538" t="s">
        <v>6719</v>
      </c>
      <c r="C3538" t="e">
        <f>VLOOKUP('Домены Secretin_N'!B3538,'AC-Architecture'!A:C,3,FALSE)</f>
        <v>#N/A</v>
      </c>
      <c r="D3538">
        <v>677</v>
      </c>
      <c r="E3538" t="s">
        <v>3632</v>
      </c>
      <c r="F3538">
        <v>211</v>
      </c>
      <c r="G3538">
        <v>283</v>
      </c>
      <c r="H3538">
        <f t="shared" si="260"/>
        <v>72</v>
      </c>
      <c r="I3538" t="str">
        <f t="shared" si="261"/>
        <v>F3YYC8_DESAF/211-283</v>
      </c>
      <c r="K3538" t="e">
        <f>IF(C3538="Secretin_N, Secretin, TraK","T","N")</f>
        <v>#N/A</v>
      </c>
      <c r="L3538" t="e">
        <f>VLOOKUP(E3538,'Uniprot taxonomy'!E:J,4,FALSE)</f>
        <v>#N/A</v>
      </c>
      <c r="M3538" t="e">
        <f>LEFT(VLOOKUP(B3538,'Uniprot taxonomy'!B:R,5,FALSE))</f>
        <v>#N/A</v>
      </c>
      <c r="N3538" t="e">
        <f>VLOOKUP(B3538,'Uniprot taxonomy'!B:R,5,FALSE)</f>
        <v>#N/A</v>
      </c>
      <c r="O3538" t="e">
        <f>VLOOKUP(B3538,'Uniprot taxonomy'!B:R,6,FALSE)</f>
        <v>#N/A</v>
      </c>
      <c r="P3538" t="e">
        <f>VLOOKUP(B3538,'Uniprot taxonomy'!B:R,7,FALSE)</f>
        <v>#N/A</v>
      </c>
      <c r="Q3538" t="e">
        <f>VLOOKUP(B3538,'Uniprot taxonomy'!B:R,8,FALSE)</f>
        <v>#N/A</v>
      </c>
    </row>
    <row r="3539" spans="1:17" hidden="1" x14ac:dyDescent="0.25">
      <c r="A3539" t="s">
        <v>6718</v>
      </c>
      <c r="B3539" t="s">
        <v>6719</v>
      </c>
      <c r="C3539" t="e">
        <f>VLOOKUP('Домены Secretin_N'!B3539,'AC-Architecture'!A:C,3,FALSE)</f>
        <v>#N/A</v>
      </c>
      <c r="D3539">
        <v>677</v>
      </c>
      <c r="E3539" t="s">
        <v>3632</v>
      </c>
      <c r="F3539">
        <v>288</v>
      </c>
      <c r="G3539">
        <v>373</v>
      </c>
      <c r="H3539">
        <f t="shared" si="260"/>
        <v>85</v>
      </c>
      <c r="I3539" t="str">
        <f t="shared" si="261"/>
        <v>F3YYC8_DESAF/288-373</v>
      </c>
      <c r="K3539" t="e">
        <f>IF(C3539="Secretin_N, Secretin, TraK","T","N")</f>
        <v>#N/A</v>
      </c>
      <c r="L3539" t="e">
        <f>VLOOKUP(E3539,'Uniprot taxonomy'!E:J,4,FALSE)</f>
        <v>#N/A</v>
      </c>
      <c r="M3539" t="e">
        <f>LEFT(VLOOKUP(B3539,'Uniprot taxonomy'!B:R,5,FALSE))</f>
        <v>#N/A</v>
      </c>
      <c r="N3539" t="e">
        <f>VLOOKUP(B3539,'Uniprot taxonomy'!B:R,5,FALSE)</f>
        <v>#N/A</v>
      </c>
      <c r="O3539" t="e">
        <f>VLOOKUP(B3539,'Uniprot taxonomy'!B:R,6,FALSE)</f>
        <v>#N/A</v>
      </c>
      <c r="P3539" t="e">
        <f>VLOOKUP(B3539,'Uniprot taxonomy'!B:R,7,FALSE)</f>
        <v>#N/A</v>
      </c>
      <c r="Q3539" t="e">
        <f>VLOOKUP(B3539,'Uniprot taxonomy'!B:R,8,FALSE)</f>
        <v>#N/A</v>
      </c>
    </row>
    <row r="3540" spans="1:17" hidden="1" x14ac:dyDescent="0.25">
      <c r="A3540" t="s">
        <v>6720</v>
      </c>
      <c r="B3540" t="s">
        <v>6721</v>
      </c>
      <c r="C3540" t="e">
        <f>VLOOKUP('Домены Secretin_N'!B3540,'AC-Architecture'!A:C,3,FALSE)</f>
        <v>#N/A</v>
      </c>
      <c r="D3540">
        <v>690</v>
      </c>
      <c r="E3540" t="s">
        <v>3632</v>
      </c>
      <c r="F3540">
        <v>133</v>
      </c>
      <c r="G3540">
        <v>196</v>
      </c>
      <c r="H3540">
        <f t="shared" si="260"/>
        <v>63</v>
      </c>
      <c r="I3540" t="str">
        <f t="shared" si="261"/>
        <v>F4AHI3_GLAS4/133-196</v>
      </c>
      <c r="K3540" t="e">
        <f>IF(C3540="Secretin_N, Secretin, TraK","T","N")</f>
        <v>#N/A</v>
      </c>
      <c r="L3540" t="e">
        <f>VLOOKUP(E3540,'Uniprot taxonomy'!E:J,4,FALSE)</f>
        <v>#N/A</v>
      </c>
      <c r="M3540" t="e">
        <f>LEFT(VLOOKUP(B3540,'Uniprot taxonomy'!B:R,5,FALSE))</f>
        <v>#N/A</v>
      </c>
      <c r="N3540" t="e">
        <f>VLOOKUP(B3540,'Uniprot taxonomy'!B:R,5,FALSE)</f>
        <v>#N/A</v>
      </c>
      <c r="O3540" t="e">
        <f>VLOOKUP(B3540,'Uniprot taxonomy'!B:R,6,FALSE)</f>
        <v>#N/A</v>
      </c>
      <c r="P3540" t="e">
        <f>VLOOKUP(B3540,'Uniprot taxonomy'!B:R,7,FALSE)</f>
        <v>#N/A</v>
      </c>
      <c r="Q3540" t="e">
        <f>VLOOKUP(B3540,'Uniprot taxonomy'!B:R,8,FALSE)</f>
        <v>#N/A</v>
      </c>
    </row>
    <row r="3541" spans="1:17" hidden="1" x14ac:dyDescent="0.25">
      <c r="A3541" t="s">
        <v>6720</v>
      </c>
      <c r="B3541" t="s">
        <v>6721</v>
      </c>
      <c r="C3541" t="e">
        <f>VLOOKUP('Домены Secretin_N'!B3541,'AC-Architecture'!A:C,3,FALSE)</f>
        <v>#N/A</v>
      </c>
      <c r="D3541">
        <v>690</v>
      </c>
      <c r="E3541" t="s">
        <v>3632</v>
      </c>
      <c r="F3541">
        <v>198</v>
      </c>
      <c r="G3541">
        <v>268</v>
      </c>
      <c r="H3541">
        <f t="shared" si="260"/>
        <v>70</v>
      </c>
      <c r="I3541" t="str">
        <f t="shared" si="261"/>
        <v>F4AHI3_GLAS4/198-268</v>
      </c>
      <c r="K3541" t="e">
        <f>IF(C3541="Secretin_N, Secretin, TraK","T","N")</f>
        <v>#N/A</v>
      </c>
      <c r="L3541" t="e">
        <f>VLOOKUP(E3541,'Uniprot taxonomy'!E:J,4,FALSE)</f>
        <v>#N/A</v>
      </c>
      <c r="M3541" t="e">
        <f>LEFT(VLOOKUP(B3541,'Uniprot taxonomy'!B:R,5,FALSE))</f>
        <v>#N/A</v>
      </c>
      <c r="N3541" t="e">
        <f>VLOOKUP(B3541,'Uniprot taxonomy'!B:R,5,FALSE)</f>
        <v>#N/A</v>
      </c>
      <c r="O3541" t="e">
        <f>VLOOKUP(B3541,'Uniprot taxonomy'!B:R,6,FALSE)</f>
        <v>#N/A</v>
      </c>
      <c r="P3541" t="e">
        <f>VLOOKUP(B3541,'Uniprot taxonomy'!B:R,7,FALSE)</f>
        <v>#N/A</v>
      </c>
      <c r="Q3541" t="e">
        <f>VLOOKUP(B3541,'Uniprot taxonomy'!B:R,8,FALSE)</f>
        <v>#N/A</v>
      </c>
    </row>
    <row r="3542" spans="1:17" hidden="1" x14ac:dyDescent="0.25">
      <c r="A3542" t="s">
        <v>6720</v>
      </c>
      <c r="B3542" t="s">
        <v>6721</v>
      </c>
      <c r="C3542" t="e">
        <f>VLOOKUP('Домены Secretin_N'!B3542,'AC-Architecture'!A:C,3,FALSE)</f>
        <v>#N/A</v>
      </c>
      <c r="D3542">
        <v>690</v>
      </c>
      <c r="E3542" t="s">
        <v>3632</v>
      </c>
      <c r="F3542">
        <v>273</v>
      </c>
      <c r="G3542">
        <v>352</v>
      </c>
      <c r="H3542">
        <f t="shared" si="260"/>
        <v>79</v>
      </c>
      <c r="I3542" t="str">
        <f t="shared" si="261"/>
        <v>F4AHI3_GLAS4/273-352</v>
      </c>
      <c r="K3542" t="e">
        <f>IF(C3542="Secretin_N, Secretin, TraK","T","N")</f>
        <v>#N/A</v>
      </c>
      <c r="L3542" t="e">
        <f>VLOOKUP(E3542,'Uniprot taxonomy'!E:J,4,FALSE)</f>
        <v>#N/A</v>
      </c>
      <c r="M3542" t="e">
        <f>LEFT(VLOOKUP(B3542,'Uniprot taxonomy'!B:R,5,FALSE))</f>
        <v>#N/A</v>
      </c>
      <c r="N3542" t="e">
        <f>VLOOKUP(B3542,'Uniprot taxonomy'!B:R,5,FALSE)</f>
        <v>#N/A</v>
      </c>
      <c r="O3542" t="e">
        <f>VLOOKUP(B3542,'Uniprot taxonomy'!B:R,6,FALSE)</f>
        <v>#N/A</v>
      </c>
      <c r="P3542" t="e">
        <f>VLOOKUP(B3542,'Uniprot taxonomy'!B:R,7,FALSE)</f>
        <v>#N/A</v>
      </c>
      <c r="Q3542" t="e">
        <f>VLOOKUP(B3542,'Uniprot taxonomy'!B:R,8,FALSE)</f>
        <v>#N/A</v>
      </c>
    </row>
    <row r="3543" spans="1:17" hidden="1" x14ac:dyDescent="0.25">
      <c r="A3543" t="s">
        <v>6722</v>
      </c>
      <c r="B3543" t="s">
        <v>6723</v>
      </c>
      <c r="C3543" t="e">
        <f>VLOOKUP('Домены Secretin_N'!B3543,'AC-Architecture'!A:C,3,FALSE)</f>
        <v>#N/A</v>
      </c>
      <c r="D3543">
        <v>580</v>
      </c>
      <c r="E3543" t="s">
        <v>3632</v>
      </c>
      <c r="F3543">
        <v>263</v>
      </c>
      <c r="G3543">
        <v>328</v>
      </c>
      <c r="H3543">
        <f t="shared" si="260"/>
        <v>65</v>
      </c>
      <c r="I3543" t="str">
        <f t="shared" si="261"/>
        <v>F4ANH5_GLAS4/263-328</v>
      </c>
      <c r="K3543" t="e">
        <f>IF(C3543="Secretin_N, Secretin, TraK","T","N")</f>
        <v>#N/A</v>
      </c>
      <c r="L3543" t="e">
        <f>VLOOKUP(E3543,'Uniprot taxonomy'!E:J,4,FALSE)</f>
        <v>#N/A</v>
      </c>
      <c r="M3543" t="e">
        <f>LEFT(VLOOKUP(B3543,'Uniprot taxonomy'!B:R,5,FALSE))</f>
        <v>#N/A</v>
      </c>
      <c r="N3543" t="e">
        <f>VLOOKUP(B3543,'Uniprot taxonomy'!B:R,5,FALSE)</f>
        <v>#N/A</v>
      </c>
      <c r="O3543" t="e">
        <f>VLOOKUP(B3543,'Uniprot taxonomy'!B:R,6,FALSE)</f>
        <v>#N/A</v>
      </c>
      <c r="P3543" t="e">
        <f>VLOOKUP(B3543,'Uniprot taxonomy'!B:R,7,FALSE)</f>
        <v>#N/A</v>
      </c>
      <c r="Q3543" t="e">
        <f>VLOOKUP(B3543,'Uniprot taxonomy'!B:R,8,FALSE)</f>
        <v>#N/A</v>
      </c>
    </row>
    <row r="3544" spans="1:17" x14ac:dyDescent="0.25">
      <c r="A3544" t="s">
        <v>939</v>
      </c>
      <c r="B3544" t="s">
        <v>2238</v>
      </c>
      <c r="C3544" t="str">
        <f>VLOOKUP('Домены Secretin_N'!B3544,'AC-Architecture'!A:C,3,FALSE)</f>
        <v>Secretin_N, Secretin</v>
      </c>
      <c r="D3544">
        <v>596</v>
      </c>
      <c r="E3544" t="s">
        <v>3632</v>
      </c>
      <c r="F3544">
        <v>276</v>
      </c>
      <c r="G3544">
        <v>344</v>
      </c>
      <c r="H3544">
        <f t="shared" si="260"/>
        <v>68</v>
      </c>
      <c r="I3544" t="str">
        <f t="shared" si="261"/>
        <v>F4BC67_FRACF/276-344</v>
      </c>
      <c r="J3544" t="str">
        <f t="shared" ref="J3544:J3545" si="262">CONCATENATE(K3544,"_",LEFT(O3544,3),"_",LEFT(Q3544,3),"_",B3544)</f>
        <v>N_Thi_Fra_F4BC67</v>
      </c>
      <c r="K3544" t="str">
        <f>IF(C3544="Secretin_N, Secretin, TraK","T","N")</f>
        <v>N</v>
      </c>
      <c r="L3544" t="str">
        <f>VLOOKUP(B3544,'Uniprot taxonomy'!B:R,4,FALSE)</f>
        <v>Proteobacteria</v>
      </c>
      <c r="M3544" t="str">
        <f>LEFT(VLOOKUP(B3544,'Uniprot taxonomy'!B:R,5,FALSE))</f>
        <v>G</v>
      </c>
      <c r="N3544" t="str">
        <f>VLOOKUP(B3544,'Uniprot taxonomy'!B:R,5,FALSE)</f>
        <v>Gammaproteobacteria</v>
      </c>
      <c r="O3544" t="str">
        <f>VLOOKUP(B3544,'Uniprot taxonomy'!B:R,6,FALSE)</f>
        <v>Thiotrichales</v>
      </c>
      <c r="P3544" t="str">
        <f>VLOOKUP(B3544,'Uniprot taxonomy'!B:R,7,FALSE)</f>
        <v>Francisellaceae</v>
      </c>
      <c r="Q3544" t="str">
        <f>VLOOKUP(B3544,'Uniprot taxonomy'!B:R,8,FALSE)</f>
        <v>Francisella</v>
      </c>
    </row>
    <row r="3545" spans="1:17" x14ac:dyDescent="0.25">
      <c r="A3545" t="s">
        <v>940</v>
      </c>
      <c r="B3545" t="s">
        <v>2239</v>
      </c>
      <c r="C3545" t="str">
        <f>VLOOKUP('Домены Secretin_N'!B3545,'AC-Architecture'!A:C,3,FALSE)</f>
        <v>Secretin_N, Secretin</v>
      </c>
      <c r="D3545">
        <v>596</v>
      </c>
      <c r="E3545" t="s">
        <v>3632</v>
      </c>
      <c r="F3545">
        <v>276</v>
      </c>
      <c r="G3545">
        <v>344</v>
      </c>
      <c r="H3545">
        <f t="shared" si="260"/>
        <v>68</v>
      </c>
      <c r="I3545" t="str">
        <f t="shared" si="261"/>
        <v>F4BG81_FRACN/276-344</v>
      </c>
      <c r="J3545" t="str">
        <f t="shared" si="262"/>
        <v>N_Thi_Fra_F4BG81</v>
      </c>
      <c r="K3545" t="str">
        <f>IF(C3545="Secretin_N, Secretin, TraK","T","N")</f>
        <v>N</v>
      </c>
      <c r="L3545" t="str">
        <f>VLOOKUP(B3545,'Uniprot taxonomy'!B:R,4,FALSE)</f>
        <v>Proteobacteria</v>
      </c>
      <c r="M3545" t="str">
        <f>LEFT(VLOOKUP(B3545,'Uniprot taxonomy'!B:R,5,FALSE))</f>
        <v>G</v>
      </c>
      <c r="N3545" t="str">
        <f>VLOOKUP(B3545,'Uniprot taxonomy'!B:R,5,FALSE)</f>
        <v>Gammaproteobacteria</v>
      </c>
      <c r="O3545" t="str">
        <f>VLOOKUP(B3545,'Uniprot taxonomy'!B:R,6,FALSE)</f>
        <v>Thiotrichales</v>
      </c>
      <c r="P3545" t="str">
        <f>VLOOKUP(B3545,'Uniprot taxonomy'!B:R,7,FALSE)</f>
        <v>Francisellaceae</v>
      </c>
      <c r="Q3545" t="str">
        <f>VLOOKUP(B3545,'Uniprot taxonomy'!B:R,8,FALSE)</f>
        <v>Francisella</v>
      </c>
    </row>
    <row r="3546" spans="1:17" hidden="1" x14ac:dyDescent="0.25">
      <c r="A3546" t="s">
        <v>6724</v>
      </c>
      <c r="B3546" t="s">
        <v>6725</v>
      </c>
      <c r="C3546" t="e">
        <f>VLOOKUP('Домены Secretin_N'!B3546,'AC-Architecture'!A:C,3,FALSE)</f>
        <v>#N/A</v>
      </c>
      <c r="D3546">
        <v>679</v>
      </c>
      <c r="E3546" t="s">
        <v>3632</v>
      </c>
      <c r="F3546">
        <v>127</v>
      </c>
      <c r="G3546">
        <v>190</v>
      </c>
      <c r="H3546">
        <f t="shared" si="260"/>
        <v>63</v>
      </c>
      <c r="I3546" t="str">
        <f t="shared" si="261"/>
        <v>F4D7W8_AERVB/127-190</v>
      </c>
      <c r="K3546" t="e">
        <f>IF(C3546="Secretin_N, Secretin, TraK","T","N")</f>
        <v>#N/A</v>
      </c>
      <c r="L3546" t="e">
        <f>VLOOKUP(E3546,'Uniprot taxonomy'!E:J,4,FALSE)</f>
        <v>#N/A</v>
      </c>
      <c r="M3546" t="e">
        <f>LEFT(VLOOKUP(B3546,'Uniprot taxonomy'!B:R,5,FALSE))</f>
        <v>#N/A</v>
      </c>
      <c r="N3546" t="e">
        <f>VLOOKUP(B3546,'Uniprot taxonomy'!B:R,5,FALSE)</f>
        <v>#N/A</v>
      </c>
      <c r="O3546" t="e">
        <f>VLOOKUP(B3546,'Uniprot taxonomy'!B:R,6,FALSE)</f>
        <v>#N/A</v>
      </c>
      <c r="P3546" t="e">
        <f>VLOOKUP(B3546,'Uniprot taxonomy'!B:R,7,FALSE)</f>
        <v>#N/A</v>
      </c>
      <c r="Q3546" t="e">
        <f>VLOOKUP(B3546,'Uniprot taxonomy'!B:R,8,FALSE)</f>
        <v>#N/A</v>
      </c>
    </row>
    <row r="3547" spans="1:17" hidden="1" x14ac:dyDescent="0.25">
      <c r="A3547" t="s">
        <v>6724</v>
      </c>
      <c r="B3547" t="s">
        <v>6725</v>
      </c>
      <c r="C3547" t="e">
        <f>VLOOKUP('Домены Secretin_N'!B3547,'AC-Architecture'!A:C,3,FALSE)</f>
        <v>#N/A</v>
      </c>
      <c r="D3547">
        <v>679</v>
      </c>
      <c r="E3547" t="s">
        <v>3632</v>
      </c>
      <c r="F3547">
        <v>192</v>
      </c>
      <c r="G3547">
        <v>264</v>
      </c>
      <c r="H3547">
        <f t="shared" si="260"/>
        <v>72</v>
      </c>
      <c r="I3547" t="str">
        <f t="shared" si="261"/>
        <v>F4D7W8_AERVB/192-264</v>
      </c>
      <c r="K3547" t="e">
        <f>IF(C3547="Secretin_N, Secretin, TraK","T","N")</f>
        <v>#N/A</v>
      </c>
      <c r="L3547" t="e">
        <f>VLOOKUP(E3547,'Uniprot taxonomy'!E:J,4,FALSE)</f>
        <v>#N/A</v>
      </c>
      <c r="M3547" t="e">
        <f>LEFT(VLOOKUP(B3547,'Uniprot taxonomy'!B:R,5,FALSE))</f>
        <v>#N/A</v>
      </c>
      <c r="N3547" t="e">
        <f>VLOOKUP(B3547,'Uniprot taxonomy'!B:R,5,FALSE)</f>
        <v>#N/A</v>
      </c>
      <c r="O3547" t="e">
        <f>VLOOKUP(B3547,'Uniprot taxonomy'!B:R,6,FALSE)</f>
        <v>#N/A</v>
      </c>
      <c r="P3547" t="e">
        <f>VLOOKUP(B3547,'Uniprot taxonomy'!B:R,7,FALSE)</f>
        <v>#N/A</v>
      </c>
      <c r="Q3547" t="e">
        <f>VLOOKUP(B3547,'Uniprot taxonomy'!B:R,8,FALSE)</f>
        <v>#N/A</v>
      </c>
    </row>
    <row r="3548" spans="1:17" hidden="1" x14ac:dyDescent="0.25">
      <c r="A3548" t="s">
        <v>6724</v>
      </c>
      <c r="B3548" t="s">
        <v>6725</v>
      </c>
      <c r="C3548" t="e">
        <f>VLOOKUP('Домены Secretin_N'!B3548,'AC-Architecture'!A:C,3,FALSE)</f>
        <v>#N/A</v>
      </c>
      <c r="D3548">
        <v>679</v>
      </c>
      <c r="E3548" t="s">
        <v>3632</v>
      </c>
      <c r="F3548">
        <v>269</v>
      </c>
      <c r="G3548">
        <v>350</v>
      </c>
      <c r="H3548">
        <f t="shared" si="260"/>
        <v>81</v>
      </c>
      <c r="I3548" t="str">
        <f t="shared" si="261"/>
        <v>F4D7W8_AERVB/269-350</v>
      </c>
      <c r="K3548" t="e">
        <f>IF(C3548="Secretin_N, Secretin, TraK","T","N")</f>
        <v>#N/A</v>
      </c>
      <c r="L3548" t="e">
        <f>VLOOKUP(E3548,'Uniprot taxonomy'!E:J,4,FALSE)</f>
        <v>#N/A</v>
      </c>
      <c r="M3548" t="e">
        <f>LEFT(VLOOKUP(B3548,'Uniprot taxonomy'!B:R,5,FALSE))</f>
        <v>#N/A</v>
      </c>
      <c r="N3548" t="e">
        <f>VLOOKUP(B3548,'Uniprot taxonomy'!B:R,5,FALSE)</f>
        <v>#N/A</v>
      </c>
      <c r="O3548" t="e">
        <f>VLOOKUP(B3548,'Uniprot taxonomy'!B:R,6,FALSE)</f>
        <v>#N/A</v>
      </c>
      <c r="P3548" t="e">
        <f>VLOOKUP(B3548,'Uniprot taxonomy'!B:R,7,FALSE)</f>
        <v>#N/A</v>
      </c>
      <c r="Q3548" t="e">
        <f>VLOOKUP(B3548,'Uniprot taxonomy'!B:R,8,FALSE)</f>
        <v>#N/A</v>
      </c>
    </row>
    <row r="3549" spans="1:17" hidden="1" x14ac:dyDescent="0.25">
      <c r="A3549" t="s">
        <v>6726</v>
      </c>
      <c r="B3549" t="s">
        <v>6727</v>
      </c>
      <c r="C3549" t="e">
        <f>VLOOKUP('Домены Secretin_N'!B3549,'AC-Architecture'!A:C,3,FALSE)</f>
        <v>#N/A</v>
      </c>
      <c r="D3549">
        <v>741</v>
      </c>
      <c r="E3549" t="s">
        <v>3632</v>
      </c>
      <c r="F3549">
        <v>420</v>
      </c>
      <c r="G3549">
        <v>485</v>
      </c>
      <c r="H3549">
        <f t="shared" si="260"/>
        <v>65</v>
      </c>
      <c r="I3549" t="str">
        <f t="shared" si="261"/>
        <v>F4DC85_AERVB/420-485</v>
      </c>
      <c r="K3549" t="e">
        <f>IF(C3549="Secretin_N, Secretin, TraK","T","N")</f>
        <v>#N/A</v>
      </c>
      <c r="L3549" t="e">
        <f>VLOOKUP(E3549,'Uniprot taxonomy'!E:J,4,FALSE)</f>
        <v>#N/A</v>
      </c>
      <c r="M3549" t="e">
        <f>LEFT(VLOOKUP(B3549,'Uniprot taxonomy'!B:R,5,FALSE))</f>
        <v>#N/A</v>
      </c>
      <c r="N3549" t="e">
        <f>VLOOKUP(B3549,'Uniprot taxonomy'!B:R,5,FALSE)</f>
        <v>#N/A</v>
      </c>
      <c r="O3549" t="e">
        <f>VLOOKUP(B3549,'Uniprot taxonomy'!B:R,6,FALSE)</f>
        <v>#N/A</v>
      </c>
      <c r="P3549" t="e">
        <f>VLOOKUP(B3549,'Uniprot taxonomy'!B:R,7,FALSE)</f>
        <v>#N/A</v>
      </c>
      <c r="Q3549" t="e">
        <f>VLOOKUP(B3549,'Uniprot taxonomy'!B:R,8,FALSE)</f>
        <v>#N/A</v>
      </c>
    </row>
    <row r="3550" spans="1:17" hidden="1" x14ac:dyDescent="0.25">
      <c r="A3550" t="s">
        <v>941</v>
      </c>
      <c r="B3550" t="s">
        <v>2240</v>
      </c>
      <c r="C3550" t="str">
        <f>VLOOKUP('Домены Secretin_N'!B3550,'AC-Architecture'!A:C,3,FALSE)</f>
        <v>Secretin_N, Secretin</v>
      </c>
      <c r="D3550">
        <v>751</v>
      </c>
      <c r="E3550" t="s">
        <v>3632</v>
      </c>
      <c r="F3550">
        <v>359</v>
      </c>
      <c r="G3550">
        <v>459</v>
      </c>
      <c r="H3550">
        <f t="shared" si="260"/>
        <v>100</v>
      </c>
      <c r="I3550" t="str">
        <f t="shared" si="261"/>
        <v>F4DK55_CHLPE/359-459</v>
      </c>
      <c r="K3550" t="str">
        <f>IF(C3550="Secretin_N, Secretin, TraK","T","N")</f>
        <v>N</v>
      </c>
      <c r="L3550" t="e">
        <f>VLOOKUP(E3550,'Uniprot taxonomy'!E:J,4,FALSE)</f>
        <v>#N/A</v>
      </c>
      <c r="M3550" t="str">
        <f>LEFT(VLOOKUP(B3550,'Uniprot taxonomy'!B:R,5,FALSE))</f>
        <v>C</v>
      </c>
      <c r="N3550" t="str">
        <f>VLOOKUP(B3550,'Uniprot taxonomy'!B:R,5,FALSE)</f>
        <v>Chlamydiales</v>
      </c>
      <c r="O3550" t="str">
        <f>VLOOKUP(B3550,'Uniprot taxonomy'!B:R,6,FALSE)</f>
        <v>Chlamydiaceae</v>
      </c>
      <c r="P3550" t="str">
        <f>VLOOKUP(B3550,'Uniprot taxonomy'!B:R,7,FALSE)</f>
        <v>Chlamydia/Chlamydophilagroup</v>
      </c>
      <c r="Q3550" t="str">
        <f>VLOOKUP(B3550,'Uniprot taxonomy'!B:R,8,FALSE)</f>
        <v>Chlamydia</v>
      </c>
    </row>
    <row r="3551" spans="1:17" hidden="1" x14ac:dyDescent="0.25">
      <c r="A3551" t="s">
        <v>6728</v>
      </c>
      <c r="B3551" t="s">
        <v>6729</v>
      </c>
      <c r="C3551" t="e">
        <f>VLOOKUP('Домены Secretin_N'!B3551,'AC-Architecture'!A:C,3,FALSE)</f>
        <v>#N/A</v>
      </c>
      <c r="D3551">
        <v>908</v>
      </c>
      <c r="E3551" t="s">
        <v>3632</v>
      </c>
      <c r="F3551">
        <v>416</v>
      </c>
      <c r="G3551">
        <v>482</v>
      </c>
      <c r="H3551">
        <f t="shared" si="260"/>
        <v>66</v>
      </c>
      <c r="I3551" t="str">
        <f t="shared" si="261"/>
        <v>F4DKG1_CHLPE/416-482</v>
      </c>
      <c r="K3551" t="e">
        <f>IF(C3551="Secretin_N, Secretin, TraK","T","N")</f>
        <v>#N/A</v>
      </c>
      <c r="L3551" t="e">
        <f>VLOOKUP(E3551,'Uniprot taxonomy'!E:J,4,FALSE)</f>
        <v>#N/A</v>
      </c>
      <c r="M3551" t="e">
        <f>LEFT(VLOOKUP(B3551,'Uniprot taxonomy'!B:R,5,FALSE))</f>
        <v>#N/A</v>
      </c>
      <c r="N3551" t="e">
        <f>VLOOKUP(B3551,'Uniprot taxonomy'!B:R,5,FALSE)</f>
        <v>#N/A</v>
      </c>
      <c r="O3551" t="e">
        <f>VLOOKUP(B3551,'Uniprot taxonomy'!B:R,6,FALSE)</f>
        <v>#N/A</v>
      </c>
      <c r="P3551" t="e">
        <f>VLOOKUP(B3551,'Uniprot taxonomy'!B:R,7,FALSE)</f>
        <v>#N/A</v>
      </c>
      <c r="Q3551" t="e">
        <f>VLOOKUP(B3551,'Uniprot taxonomy'!B:R,8,FALSE)</f>
        <v>#N/A</v>
      </c>
    </row>
    <row r="3552" spans="1:17" hidden="1" x14ac:dyDescent="0.25">
      <c r="A3552" t="s">
        <v>6728</v>
      </c>
      <c r="B3552" t="s">
        <v>6729</v>
      </c>
      <c r="C3552" t="e">
        <f>VLOOKUP('Домены Secretin_N'!B3552,'AC-Architecture'!A:C,3,FALSE)</f>
        <v>#N/A</v>
      </c>
      <c r="D3552">
        <v>908</v>
      </c>
      <c r="E3552" t="s">
        <v>3632</v>
      </c>
      <c r="F3552">
        <v>508</v>
      </c>
      <c r="G3552">
        <v>583</v>
      </c>
      <c r="H3552">
        <f t="shared" si="260"/>
        <v>75</v>
      </c>
      <c r="I3552" t="str">
        <f t="shared" si="261"/>
        <v>F4DKG1_CHLPE/508-583</v>
      </c>
      <c r="K3552" t="e">
        <f>IF(C3552="Secretin_N, Secretin, TraK","T","N")</f>
        <v>#N/A</v>
      </c>
      <c r="L3552" t="e">
        <f>VLOOKUP(E3552,'Uniprot taxonomy'!E:J,4,FALSE)</f>
        <v>#N/A</v>
      </c>
      <c r="M3552" t="e">
        <f>LEFT(VLOOKUP(B3552,'Uniprot taxonomy'!B:R,5,FALSE))</f>
        <v>#N/A</v>
      </c>
      <c r="N3552" t="e">
        <f>VLOOKUP(B3552,'Uniprot taxonomy'!B:R,5,FALSE)</f>
        <v>#N/A</v>
      </c>
      <c r="O3552" t="e">
        <f>VLOOKUP(B3552,'Uniprot taxonomy'!B:R,6,FALSE)</f>
        <v>#N/A</v>
      </c>
      <c r="P3552" t="e">
        <f>VLOOKUP(B3552,'Uniprot taxonomy'!B:R,7,FALSE)</f>
        <v>#N/A</v>
      </c>
      <c r="Q3552" t="e">
        <f>VLOOKUP(B3552,'Uniprot taxonomy'!B:R,8,FALSE)</f>
        <v>#N/A</v>
      </c>
    </row>
    <row r="3553" spans="1:17" hidden="1" x14ac:dyDescent="0.25">
      <c r="A3553" t="s">
        <v>6730</v>
      </c>
      <c r="B3553" t="s">
        <v>6731</v>
      </c>
      <c r="C3553" t="e">
        <f>VLOOKUP('Домены Secretin_N'!B3553,'AC-Architecture'!A:C,3,FALSE)</f>
        <v>#N/A</v>
      </c>
      <c r="D3553">
        <v>704</v>
      </c>
      <c r="E3553" t="s">
        <v>3632</v>
      </c>
      <c r="F3553">
        <v>376</v>
      </c>
      <c r="G3553">
        <v>442</v>
      </c>
      <c r="H3553">
        <f t="shared" si="260"/>
        <v>66</v>
      </c>
      <c r="I3553" t="str">
        <f t="shared" si="261"/>
        <v>F4DMG5_PSEMN/376-442</v>
      </c>
      <c r="K3553" t="e">
        <f>IF(C3553="Secretin_N, Secretin, TraK","T","N")</f>
        <v>#N/A</v>
      </c>
      <c r="L3553" t="e">
        <f>VLOOKUP(E3553,'Uniprot taxonomy'!E:J,4,FALSE)</f>
        <v>#N/A</v>
      </c>
      <c r="M3553" t="e">
        <f>LEFT(VLOOKUP(B3553,'Uniprot taxonomy'!B:R,5,FALSE))</f>
        <v>#N/A</v>
      </c>
      <c r="N3553" t="e">
        <f>VLOOKUP(B3553,'Uniprot taxonomy'!B:R,5,FALSE)</f>
        <v>#N/A</v>
      </c>
      <c r="O3553" t="e">
        <f>VLOOKUP(B3553,'Uniprot taxonomy'!B:R,6,FALSE)</f>
        <v>#N/A</v>
      </c>
      <c r="P3553" t="e">
        <f>VLOOKUP(B3553,'Uniprot taxonomy'!B:R,7,FALSE)</f>
        <v>#N/A</v>
      </c>
      <c r="Q3553" t="e">
        <f>VLOOKUP(B3553,'Uniprot taxonomy'!B:R,8,FALSE)</f>
        <v>#N/A</v>
      </c>
    </row>
    <row r="3554" spans="1:17" x14ac:dyDescent="0.25">
      <c r="A3554" t="s">
        <v>942</v>
      </c>
      <c r="B3554" t="s">
        <v>2241</v>
      </c>
      <c r="C3554" t="str">
        <f>VLOOKUP('Домены Secretin_N'!B3554,'AC-Architecture'!A:C,3,FALSE)</f>
        <v>Secretin_N, Secretin</v>
      </c>
      <c r="D3554">
        <v>269</v>
      </c>
      <c r="E3554" t="s">
        <v>3632</v>
      </c>
      <c r="F3554">
        <v>22</v>
      </c>
      <c r="G3554">
        <v>81</v>
      </c>
      <c r="H3554">
        <f t="shared" si="260"/>
        <v>59</v>
      </c>
      <c r="I3554" t="str">
        <f t="shared" si="261"/>
        <v>F4DT84_PSEMN/22-81</v>
      </c>
      <c r="J3554" t="str">
        <f>CONCATENATE(K3554,"_",LEFT(O3554,3),"_",LEFT(Q3554,3),"_",B3554)</f>
        <v>N_Pse_Pse_F4DT84</v>
      </c>
      <c r="K3554" t="str">
        <f>IF(C3554="Secretin_N, Secretin, TraK","T","N")</f>
        <v>N</v>
      </c>
      <c r="L3554" t="str">
        <f>VLOOKUP(B3554,'Uniprot taxonomy'!B:R,4,FALSE)</f>
        <v>Proteobacteria</v>
      </c>
      <c r="M3554" t="str">
        <f>LEFT(VLOOKUP(B3554,'Uniprot taxonomy'!B:R,5,FALSE))</f>
        <v>G</v>
      </c>
      <c r="N3554" t="str">
        <f>VLOOKUP(B3554,'Uniprot taxonomy'!B:R,5,FALSE)</f>
        <v>Gammaproteobacteria</v>
      </c>
      <c r="O3554" t="str">
        <f>VLOOKUP(B3554,'Uniprot taxonomy'!B:R,6,FALSE)</f>
        <v>Pseudomonadales</v>
      </c>
      <c r="P3554" t="str">
        <f>VLOOKUP(B3554,'Uniprot taxonomy'!B:R,7,FALSE)</f>
        <v>Pseudomonadaceae</v>
      </c>
      <c r="Q3554" t="str">
        <f>VLOOKUP(B3554,'Uniprot taxonomy'!B:R,8,FALSE)</f>
        <v>Pseudomonas</v>
      </c>
    </row>
    <row r="3555" spans="1:17" hidden="1" x14ac:dyDescent="0.25">
      <c r="A3555" t="s">
        <v>6732</v>
      </c>
      <c r="B3555" t="s">
        <v>6733</v>
      </c>
      <c r="C3555" t="e">
        <f>VLOOKUP('Домены Secretin_N'!B3555,'AC-Architecture'!A:C,3,FALSE)</f>
        <v>#N/A</v>
      </c>
      <c r="D3555">
        <v>647</v>
      </c>
      <c r="E3555" t="s">
        <v>3632</v>
      </c>
      <c r="F3555">
        <v>135</v>
      </c>
      <c r="G3555">
        <v>196</v>
      </c>
      <c r="H3555">
        <f t="shared" si="260"/>
        <v>61</v>
      </c>
      <c r="I3555" t="str">
        <f t="shared" si="261"/>
        <v>F4DZZ5_PSEMN/135-196</v>
      </c>
      <c r="K3555" t="e">
        <f>IF(C3555="Secretin_N, Secretin, TraK","T","N")</f>
        <v>#N/A</v>
      </c>
      <c r="L3555" t="e">
        <f>VLOOKUP(E3555,'Uniprot taxonomy'!E:J,4,FALSE)</f>
        <v>#N/A</v>
      </c>
      <c r="M3555" t="e">
        <f>LEFT(VLOOKUP(B3555,'Uniprot taxonomy'!B:R,5,FALSE))</f>
        <v>#N/A</v>
      </c>
      <c r="N3555" t="e">
        <f>VLOOKUP(B3555,'Uniprot taxonomy'!B:R,5,FALSE)</f>
        <v>#N/A</v>
      </c>
      <c r="O3555" t="e">
        <f>VLOOKUP(B3555,'Uniprot taxonomy'!B:R,6,FALSE)</f>
        <v>#N/A</v>
      </c>
      <c r="P3555" t="e">
        <f>VLOOKUP(B3555,'Uniprot taxonomy'!B:R,7,FALSE)</f>
        <v>#N/A</v>
      </c>
      <c r="Q3555" t="e">
        <f>VLOOKUP(B3555,'Uniprot taxonomy'!B:R,8,FALSE)</f>
        <v>#N/A</v>
      </c>
    </row>
    <row r="3556" spans="1:17" hidden="1" x14ac:dyDescent="0.25">
      <c r="A3556" t="s">
        <v>6732</v>
      </c>
      <c r="B3556" t="s">
        <v>6733</v>
      </c>
      <c r="C3556" t="e">
        <f>VLOOKUP('Домены Secretin_N'!B3556,'AC-Architecture'!A:C,3,FALSE)</f>
        <v>#N/A</v>
      </c>
      <c r="D3556">
        <v>647</v>
      </c>
      <c r="E3556" t="s">
        <v>3632</v>
      </c>
      <c r="F3556">
        <v>198</v>
      </c>
      <c r="G3556">
        <v>266</v>
      </c>
      <c r="H3556">
        <f t="shared" si="260"/>
        <v>68</v>
      </c>
      <c r="I3556" t="str">
        <f t="shared" si="261"/>
        <v>F4DZZ5_PSEMN/198-266</v>
      </c>
      <c r="K3556" t="e">
        <f>IF(C3556="Secretin_N, Secretin, TraK","T","N")</f>
        <v>#N/A</v>
      </c>
      <c r="L3556" t="e">
        <f>VLOOKUP(E3556,'Uniprot taxonomy'!E:J,4,FALSE)</f>
        <v>#N/A</v>
      </c>
      <c r="M3556" t="e">
        <f>LEFT(VLOOKUP(B3556,'Uniprot taxonomy'!B:R,5,FALSE))</f>
        <v>#N/A</v>
      </c>
      <c r="N3556" t="e">
        <f>VLOOKUP(B3556,'Uniprot taxonomy'!B:R,5,FALSE)</f>
        <v>#N/A</v>
      </c>
      <c r="O3556" t="e">
        <f>VLOOKUP(B3556,'Uniprot taxonomy'!B:R,6,FALSE)</f>
        <v>#N/A</v>
      </c>
      <c r="P3556" t="e">
        <f>VLOOKUP(B3556,'Uniprot taxonomy'!B:R,7,FALSE)</f>
        <v>#N/A</v>
      </c>
      <c r="Q3556" t="e">
        <f>VLOOKUP(B3556,'Uniprot taxonomy'!B:R,8,FALSE)</f>
        <v>#N/A</v>
      </c>
    </row>
    <row r="3557" spans="1:17" hidden="1" x14ac:dyDescent="0.25">
      <c r="A3557" t="s">
        <v>6732</v>
      </c>
      <c r="B3557" t="s">
        <v>6733</v>
      </c>
      <c r="C3557" t="e">
        <f>VLOOKUP('Домены Secretin_N'!B3557,'AC-Architecture'!A:C,3,FALSE)</f>
        <v>#N/A</v>
      </c>
      <c r="D3557">
        <v>647</v>
      </c>
      <c r="E3557" t="s">
        <v>3632</v>
      </c>
      <c r="F3557">
        <v>270</v>
      </c>
      <c r="G3557">
        <v>345</v>
      </c>
      <c r="H3557">
        <f t="shared" si="260"/>
        <v>75</v>
      </c>
      <c r="I3557" t="str">
        <f t="shared" si="261"/>
        <v>F4DZZ5_PSEMN/270-345</v>
      </c>
      <c r="K3557" t="e">
        <f>IF(C3557="Secretin_N, Secretin, TraK","T","N")</f>
        <v>#N/A</v>
      </c>
      <c r="L3557" t="e">
        <f>VLOOKUP(E3557,'Uniprot taxonomy'!E:J,4,FALSE)</f>
        <v>#N/A</v>
      </c>
      <c r="M3557" t="e">
        <f>LEFT(VLOOKUP(B3557,'Uniprot taxonomy'!B:R,5,FALSE))</f>
        <v>#N/A</v>
      </c>
      <c r="N3557" t="e">
        <f>VLOOKUP(B3557,'Uniprot taxonomy'!B:R,5,FALSE)</f>
        <v>#N/A</v>
      </c>
      <c r="O3557" t="e">
        <f>VLOOKUP(B3557,'Uniprot taxonomy'!B:R,6,FALSE)</f>
        <v>#N/A</v>
      </c>
      <c r="P3557" t="e">
        <f>VLOOKUP(B3557,'Uniprot taxonomy'!B:R,7,FALSE)</f>
        <v>#N/A</v>
      </c>
      <c r="Q3557" t="e">
        <f>VLOOKUP(B3557,'Uniprot taxonomy'!B:R,8,FALSE)</f>
        <v>#N/A</v>
      </c>
    </row>
    <row r="3558" spans="1:17" hidden="1" x14ac:dyDescent="0.25">
      <c r="A3558" t="s">
        <v>943</v>
      </c>
      <c r="B3558" t="s">
        <v>2242</v>
      </c>
      <c r="C3558" t="str">
        <f>VLOOKUP('Домены Secretin_N'!B3558,'AC-Architecture'!A:C,3,FALSE)</f>
        <v>Secretin_N, Secretin</v>
      </c>
      <c r="D3558">
        <v>447</v>
      </c>
      <c r="E3558" t="s">
        <v>3632</v>
      </c>
      <c r="F3558">
        <v>106</v>
      </c>
      <c r="G3558">
        <v>192</v>
      </c>
      <c r="H3558">
        <f t="shared" si="260"/>
        <v>86</v>
      </c>
      <c r="I3558" t="str">
        <f t="shared" si="261"/>
        <v>F4EWZ7_9FIRM/106-192</v>
      </c>
      <c r="K3558" t="str">
        <f>IF(C3558="Secretin_N, Secretin, TraK","T","N")</f>
        <v>N</v>
      </c>
      <c r="L3558" t="e">
        <f>VLOOKUP(E3558,'Uniprot taxonomy'!E:J,4,FALSE)</f>
        <v>#N/A</v>
      </c>
      <c r="M3558" t="str">
        <f>LEFT(VLOOKUP(B3558,'Uniprot taxonomy'!B:R,5,FALSE))</f>
        <v>N</v>
      </c>
      <c r="N3558" t="str">
        <f>VLOOKUP(B3558,'Uniprot taxonomy'!B:R,5,FALSE)</f>
        <v>Negativicutes</v>
      </c>
      <c r="O3558" t="str">
        <f>VLOOKUP(B3558,'Uniprot taxonomy'!B:R,6,FALSE)</f>
        <v>Selenomonadales</v>
      </c>
      <c r="P3558" t="str">
        <f>VLOOKUP(B3558,'Uniprot taxonomy'!B:R,7,FALSE)</f>
        <v>Veillonellaceae</v>
      </c>
      <c r="Q3558" t="str">
        <f>VLOOKUP(B3558,'Uniprot taxonomy'!B:R,8,FALSE)</f>
        <v>Selenomonas</v>
      </c>
    </row>
    <row r="3559" spans="1:17" hidden="1" x14ac:dyDescent="0.25">
      <c r="A3559" t="s">
        <v>6734</v>
      </c>
      <c r="B3559" t="s">
        <v>6735</v>
      </c>
      <c r="C3559" t="e">
        <f>VLOOKUP('Домены Secretin_N'!B3559,'AC-Architecture'!A:C,3,FALSE)</f>
        <v>#N/A</v>
      </c>
      <c r="D3559">
        <v>777</v>
      </c>
      <c r="E3559" t="s">
        <v>3632</v>
      </c>
      <c r="F3559">
        <v>150</v>
      </c>
      <c r="G3559">
        <v>211</v>
      </c>
      <c r="H3559">
        <f t="shared" si="260"/>
        <v>61</v>
      </c>
      <c r="I3559" t="str">
        <f t="shared" si="261"/>
        <v>F4G6Z8_ALIDK/150-211</v>
      </c>
      <c r="K3559" t="e">
        <f>IF(C3559="Secretin_N, Secretin, TraK","T","N")</f>
        <v>#N/A</v>
      </c>
      <c r="L3559" t="e">
        <f>VLOOKUP(E3559,'Uniprot taxonomy'!E:J,4,FALSE)</f>
        <v>#N/A</v>
      </c>
      <c r="M3559" t="e">
        <f>LEFT(VLOOKUP(B3559,'Uniprot taxonomy'!B:R,5,FALSE))</f>
        <v>#N/A</v>
      </c>
      <c r="N3559" t="e">
        <f>VLOOKUP(B3559,'Uniprot taxonomy'!B:R,5,FALSE)</f>
        <v>#N/A</v>
      </c>
      <c r="O3559" t="e">
        <f>VLOOKUP(B3559,'Uniprot taxonomy'!B:R,6,FALSE)</f>
        <v>#N/A</v>
      </c>
      <c r="P3559" t="e">
        <f>VLOOKUP(B3559,'Uniprot taxonomy'!B:R,7,FALSE)</f>
        <v>#N/A</v>
      </c>
      <c r="Q3559" t="e">
        <f>VLOOKUP(B3559,'Uniprot taxonomy'!B:R,8,FALSE)</f>
        <v>#N/A</v>
      </c>
    </row>
    <row r="3560" spans="1:17" hidden="1" x14ac:dyDescent="0.25">
      <c r="A3560" t="s">
        <v>6734</v>
      </c>
      <c r="B3560" t="s">
        <v>6735</v>
      </c>
      <c r="C3560" t="e">
        <f>VLOOKUP('Домены Secretin_N'!B3560,'AC-Architecture'!A:C,3,FALSE)</f>
        <v>#N/A</v>
      </c>
      <c r="D3560">
        <v>777</v>
      </c>
      <c r="E3560" t="s">
        <v>3632</v>
      </c>
      <c r="F3560">
        <v>213</v>
      </c>
      <c r="G3560">
        <v>296</v>
      </c>
      <c r="H3560">
        <f t="shared" si="260"/>
        <v>83</v>
      </c>
      <c r="I3560" t="str">
        <f t="shared" si="261"/>
        <v>F4G6Z8_ALIDK/213-296</v>
      </c>
      <c r="K3560" t="e">
        <f>IF(C3560="Secretin_N, Secretin, TraK","T","N")</f>
        <v>#N/A</v>
      </c>
      <c r="L3560" t="e">
        <f>VLOOKUP(E3560,'Uniprot taxonomy'!E:J,4,FALSE)</f>
        <v>#N/A</v>
      </c>
      <c r="M3560" t="e">
        <f>LEFT(VLOOKUP(B3560,'Uniprot taxonomy'!B:R,5,FALSE))</f>
        <v>#N/A</v>
      </c>
      <c r="N3560" t="e">
        <f>VLOOKUP(B3560,'Uniprot taxonomy'!B:R,5,FALSE)</f>
        <v>#N/A</v>
      </c>
      <c r="O3560" t="e">
        <f>VLOOKUP(B3560,'Uniprot taxonomy'!B:R,6,FALSE)</f>
        <v>#N/A</v>
      </c>
      <c r="P3560" t="e">
        <f>VLOOKUP(B3560,'Uniprot taxonomy'!B:R,7,FALSE)</f>
        <v>#N/A</v>
      </c>
      <c r="Q3560" t="e">
        <f>VLOOKUP(B3560,'Uniprot taxonomy'!B:R,8,FALSE)</f>
        <v>#N/A</v>
      </c>
    </row>
    <row r="3561" spans="1:17" hidden="1" x14ac:dyDescent="0.25">
      <c r="A3561" t="s">
        <v>6734</v>
      </c>
      <c r="B3561" t="s">
        <v>6735</v>
      </c>
      <c r="C3561" t="e">
        <f>VLOOKUP('Домены Secretin_N'!B3561,'AC-Architecture'!A:C,3,FALSE)</f>
        <v>#N/A</v>
      </c>
      <c r="D3561">
        <v>777</v>
      </c>
      <c r="E3561" t="s">
        <v>3632</v>
      </c>
      <c r="F3561">
        <v>305</v>
      </c>
      <c r="G3561">
        <v>434</v>
      </c>
      <c r="H3561">
        <f t="shared" si="260"/>
        <v>129</v>
      </c>
      <c r="I3561" t="str">
        <f t="shared" si="261"/>
        <v>F4G6Z8_ALIDK/305-434</v>
      </c>
      <c r="K3561" t="e">
        <f>IF(C3561="Secretin_N, Secretin, TraK","T","N")</f>
        <v>#N/A</v>
      </c>
      <c r="L3561" t="e">
        <f>VLOOKUP(E3561,'Uniprot taxonomy'!E:J,4,FALSE)</f>
        <v>#N/A</v>
      </c>
      <c r="M3561" t="e">
        <f>LEFT(VLOOKUP(B3561,'Uniprot taxonomy'!B:R,5,FALSE))</f>
        <v>#N/A</v>
      </c>
      <c r="N3561" t="e">
        <f>VLOOKUP(B3561,'Uniprot taxonomy'!B:R,5,FALSE)</f>
        <v>#N/A</v>
      </c>
      <c r="O3561" t="e">
        <f>VLOOKUP(B3561,'Uniprot taxonomy'!B:R,6,FALSE)</f>
        <v>#N/A</v>
      </c>
      <c r="P3561" t="e">
        <f>VLOOKUP(B3561,'Uniprot taxonomy'!B:R,7,FALSE)</f>
        <v>#N/A</v>
      </c>
      <c r="Q3561" t="e">
        <f>VLOOKUP(B3561,'Uniprot taxonomy'!B:R,8,FALSE)</f>
        <v>#N/A</v>
      </c>
    </row>
    <row r="3562" spans="1:17" hidden="1" x14ac:dyDescent="0.25">
      <c r="A3562" t="s">
        <v>6736</v>
      </c>
      <c r="B3562" t="s">
        <v>6737</v>
      </c>
      <c r="C3562" t="e">
        <f>VLOOKUP('Домены Secretin_N'!B3562,'AC-Architecture'!A:C,3,FALSE)</f>
        <v>#N/A</v>
      </c>
      <c r="D3562">
        <v>713</v>
      </c>
      <c r="E3562" t="s">
        <v>3632</v>
      </c>
      <c r="F3562">
        <v>373</v>
      </c>
      <c r="G3562">
        <v>447</v>
      </c>
      <c r="H3562">
        <f t="shared" si="260"/>
        <v>74</v>
      </c>
      <c r="I3562" t="str">
        <f t="shared" si="261"/>
        <v>F4G7R3_ALIDK/373-447</v>
      </c>
      <c r="K3562" t="e">
        <f>IF(C3562="Secretin_N, Secretin, TraK","T","N")</f>
        <v>#N/A</v>
      </c>
      <c r="L3562" t="e">
        <f>VLOOKUP(E3562,'Uniprot taxonomy'!E:J,4,FALSE)</f>
        <v>#N/A</v>
      </c>
      <c r="M3562" t="e">
        <f>LEFT(VLOOKUP(B3562,'Uniprot taxonomy'!B:R,5,FALSE))</f>
        <v>#N/A</v>
      </c>
      <c r="N3562" t="e">
        <f>VLOOKUP(B3562,'Uniprot taxonomy'!B:R,5,FALSE)</f>
        <v>#N/A</v>
      </c>
      <c r="O3562" t="e">
        <f>VLOOKUP(B3562,'Uniprot taxonomy'!B:R,6,FALSE)</f>
        <v>#N/A</v>
      </c>
      <c r="P3562" t="e">
        <f>VLOOKUP(B3562,'Uniprot taxonomy'!B:R,7,FALSE)</f>
        <v>#N/A</v>
      </c>
      <c r="Q3562" t="e">
        <f>VLOOKUP(B3562,'Uniprot taxonomy'!B:R,8,FALSE)</f>
        <v>#N/A</v>
      </c>
    </row>
    <row r="3563" spans="1:17" hidden="1" x14ac:dyDescent="0.25">
      <c r="A3563" t="s">
        <v>6738</v>
      </c>
      <c r="B3563" t="s">
        <v>6739</v>
      </c>
      <c r="C3563" t="e">
        <f>VLOOKUP('Домены Secretin_N'!B3563,'AC-Architecture'!A:C,3,FALSE)</f>
        <v>#N/A</v>
      </c>
      <c r="D3563">
        <v>792</v>
      </c>
      <c r="E3563" t="s">
        <v>3632</v>
      </c>
      <c r="F3563">
        <v>206</v>
      </c>
      <c r="G3563">
        <v>267</v>
      </c>
      <c r="H3563">
        <f t="shared" si="260"/>
        <v>61</v>
      </c>
      <c r="I3563" t="str">
        <f t="shared" si="261"/>
        <v>F4GSU2_PUSST/206-267</v>
      </c>
      <c r="K3563" t="e">
        <f>IF(C3563="Secretin_N, Secretin, TraK","T","N")</f>
        <v>#N/A</v>
      </c>
      <c r="L3563" t="e">
        <f>VLOOKUP(E3563,'Uniprot taxonomy'!E:J,4,FALSE)</f>
        <v>#N/A</v>
      </c>
      <c r="M3563" t="e">
        <f>LEFT(VLOOKUP(B3563,'Uniprot taxonomy'!B:R,5,FALSE))</f>
        <v>#N/A</v>
      </c>
      <c r="N3563" t="e">
        <f>VLOOKUP(B3563,'Uniprot taxonomy'!B:R,5,FALSE)</f>
        <v>#N/A</v>
      </c>
      <c r="O3563" t="e">
        <f>VLOOKUP(B3563,'Uniprot taxonomy'!B:R,6,FALSE)</f>
        <v>#N/A</v>
      </c>
      <c r="P3563" t="e">
        <f>VLOOKUP(B3563,'Uniprot taxonomy'!B:R,7,FALSE)</f>
        <v>#N/A</v>
      </c>
      <c r="Q3563" t="e">
        <f>VLOOKUP(B3563,'Uniprot taxonomy'!B:R,8,FALSE)</f>
        <v>#N/A</v>
      </c>
    </row>
    <row r="3564" spans="1:17" hidden="1" x14ac:dyDescent="0.25">
      <c r="A3564" t="s">
        <v>6738</v>
      </c>
      <c r="B3564" t="s">
        <v>6739</v>
      </c>
      <c r="C3564" t="e">
        <f>VLOOKUP('Домены Secretin_N'!B3564,'AC-Architecture'!A:C,3,FALSE)</f>
        <v>#N/A</v>
      </c>
      <c r="D3564">
        <v>792</v>
      </c>
      <c r="E3564" t="s">
        <v>3632</v>
      </c>
      <c r="F3564">
        <v>269</v>
      </c>
      <c r="G3564">
        <v>338</v>
      </c>
      <c r="H3564">
        <f t="shared" si="260"/>
        <v>69</v>
      </c>
      <c r="I3564" t="str">
        <f t="shared" si="261"/>
        <v>F4GSU2_PUSST/269-338</v>
      </c>
      <c r="K3564" t="e">
        <f>IF(C3564="Secretin_N, Secretin, TraK","T","N")</f>
        <v>#N/A</v>
      </c>
      <c r="L3564" t="e">
        <f>VLOOKUP(E3564,'Uniprot taxonomy'!E:J,4,FALSE)</f>
        <v>#N/A</v>
      </c>
      <c r="M3564" t="e">
        <f>LEFT(VLOOKUP(B3564,'Uniprot taxonomy'!B:R,5,FALSE))</f>
        <v>#N/A</v>
      </c>
      <c r="N3564" t="e">
        <f>VLOOKUP(B3564,'Uniprot taxonomy'!B:R,5,FALSE)</f>
        <v>#N/A</v>
      </c>
      <c r="O3564" t="e">
        <f>VLOOKUP(B3564,'Uniprot taxonomy'!B:R,6,FALSE)</f>
        <v>#N/A</v>
      </c>
      <c r="P3564" t="e">
        <f>VLOOKUP(B3564,'Uniprot taxonomy'!B:R,7,FALSE)</f>
        <v>#N/A</v>
      </c>
      <c r="Q3564" t="e">
        <f>VLOOKUP(B3564,'Uniprot taxonomy'!B:R,8,FALSE)</f>
        <v>#N/A</v>
      </c>
    </row>
    <row r="3565" spans="1:17" hidden="1" x14ac:dyDescent="0.25">
      <c r="A3565" t="s">
        <v>6738</v>
      </c>
      <c r="B3565" t="s">
        <v>6739</v>
      </c>
      <c r="C3565" t="e">
        <f>VLOOKUP('Домены Secretin_N'!B3565,'AC-Architecture'!A:C,3,FALSE)</f>
        <v>#N/A</v>
      </c>
      <c r="D3565">
        <v>792</v>
      </c>
      <c r="E3565" t="s">
        <v>3632</v>
      </c>
      <c r="F3565">
        <v>342</v>
      </c>
      <c r="G3565">
        <v>477</v>
      </c>
      <c r="H3565">
        <f t="shared" si="260"/>
        <v>135</v>
      </c>
      <c r="I3565" t="str">
        <f t="shared" si="261"/>
        <v>F4GSU2_PUSST/342-477</v>
      </c>
      <c r="K3565" t="e">
        <f>IF(C3565="Secretin_N, Secretin, TraK","T","N")</f>
        <v>#N/A</v>
      </c>
      <c r="L3565" t="e">
        <f>VLOOKUP(E3565,'Uniprot taxonomy'!E:J,4,FALSE)</f>
        <v>#N/A</v>
      </c>
      <c r="M3565" t="e">
        <f>LEFT(VLOOKUP(B3565,'Uniprot taxonomy'!B:R,5,FALSE))</f>
        <v>#N/A</v>
      </c>
      <c r="N3565" t="e">
        <f>VLOOKUP(B3565,'Uniprot taxonomy'!B:R,5,FALSE)</f>
        <v>#N/A</v>
      </c>
      <c r="O3565" t="e">
        <f>VLOOKUP(B3565,'Uniprot taxonomy'!B:R,6,FALSE)</f>
        <v>#N/A</v>
      </c>
      <c r="P3565" t="e">
        <f>VLOOKUP(B3565,'Uniprot taxonomy'!B:R,7,FALSE)</f>
        <v>#N/A</v>
      </c>
      <c r="Q3565" t="e">
        <f>VLOOKUP(B3565,'Uniprot taxonomy'!B:R,8,FALSE)</f>
        <v>#N/A</v>
      </c>
    </row>
    <row r="3566" spans="1:17" x14ac:dyDescent="0.25">
      <c r="A3566" t="s">
        <v>944</v>
      </c>
      <c r="B3566" t="s">
        <v>2243</v>
      </c>
      <c r="C3566" t="str">
        <f>VLOOKUP('Домены Secretin_N'!B3566,'AC-Architecture'!A:C,3,FALSE)</f>
        <v>Secretin_N, Secretin</v>
      </c>
      <c r="D3566">
        <v>380</v>
      </c>
      <c r="E3566" t="s">
        <v>3632</v>
      </c>
      <c r="F3566">
        <v>50</v>
      </c>
      <c r="G3566">
        <v>115</v>
      </c>
      <c r="H3566">
        <f t="shared" si="260"/>
        <v>65</v>
      </c>
      <c r="I3566" t="str">
        <f t="shared" si="261"/>
        <v>F4HBD9_GALAU/50-115</v>
      </c>
      <c r="J3566" t="str">
        <f>CONCATENATE(K3566,"_",LEFT(O3566,3),"_",LEFT(Q3566,3),"_",B3566)</f>
        <v>N_Pas_Gal_F4HBD9</v>
      </c>
      <c r="K3566" t="str">
        <f>IF(C3566="Secretin_N, Secretin, TraK","T","N")</f>
        <v>N</v>
      </c>
      <c r="L3566" t="str">
        <f>VLOOKUP(B3566,'Uniprot taxonomy'!B:R,4,FALSE)</f>
        <v>Proteobacteria</v>
      </c>
      <c r="M3566" t="str">
        <f>LEFT(VLOOKUP(B3566,'Uniprot taxonomy'!B:R,5,FALSE))</f>
        <v>G</v>
      </c>
      <c r="N3566" t="str">
        <f>VLOOKUP(B3566,'Uniprot taxonomy'!B:R,5,FALSE)</f>
        <v>Gammaproteobacteria</v>
      </c>
      <c r="O3566" t="str">
        <f>VLOOKUP(B3566,'Uniprot taxonomy'!B:R,6,FALSE)</f>
        <v>Pasteurellales</v>
      </c>
      <c r="P3566" t="str">
        <f>VLOOKUP(B3566,'Uniprot taxonomy'!B:R,7,FALSE)</f>
        <v>Pasteurellaceae</v>
      </c>
      <c r="Q3566" t="str">
        <f>VLOOKUP(B3566,'Uniprot taxonomy'!B:R,8,FALSE)</f>
        <v>Gallibacterium</v>
      </c>
    </row>
    <row r="3567" spans="1:17" hidden="1" x14ac:dyDescent="0.25">
      <c r="A3567" t="s">
        <v>945</v>
      </c>
      <c r="B3567" t="s">
        <v>2244</v>
      </c>
      <c r="C3567" t="str">
        <f>VLOOKUP('Домены Secretin_N'!B3567,'AC-Architecture'!A:C,3,FALSE)</f>
        <v>Secretin_N, Secretin</v>
      </c>
      <c r="D3567">
        <v>600</v>
      </c>
      <c r="E3567" t="s">
        <v>3632</v>
      </c>
      <c r="F3567">
        <v>178</v>
      </c>
      <c r="G3567">
        <v>299</v>
      </c>
      <c r="H3567">
        <f t="shared" si="260"/>
        <v>121</v>
      </c>
      <c r="I3567" t="str">
        <f t="shared" si="261"/>
        <v>F4LEH3_BORPC/178-299</v>
      </c>
      <c r="J3567" t="e">
        <f>CONCATENATE(K3567,"_",#REF!,"_",B3567)</f>
        <v>#REF!</v>
      </c>
      <c r="K3567" t="str">
        <f>IF(C3567="Secretin_N, Secretin, TraK","T","N")</f>
        <v>N</v>
      </c>
      <c r="L3567" t="e">
        <f>VLOOKUP(E3567,'Uniprot taxonomy'!E:J,4,FALSE)</f>
        <v>#N/A</v>
      </c>
      <c r="M3567" t="str">
        <f>LEFT(VLOOKUP(B3567,'Uniprot taxonomy'!B:R,5,FALSE))</f>
        <v>B</v>
      </c>
      <c r="N3567" t="str">
        <f>VLOOKUP(B3567,'Uniprot taxonomy'!B:R,5,FALSE)</f>
        <v>Betaproteobacteria</v>
      </c>
      <c r="O3567" t="str">
        <f>VLOOKUP(B3567,'Uniprot taxonomy'!B:R,6,FALSE)</f>
        <v>Burkholderiales</v>
      </c>
      <c r="P3567" t="str">
        <f>VLOOKUP(B3567,'Uniprot taxonomy'!B:R,7,FALSE)</f>
        <v>Alcaligenaceae</v>
      </c>
      <c r="Q3567" t="str">
        <f>VLOOKUP(B3567,'Uniprot taxonomy'!B:R,8,FALSE)</f>
        <v>Bordetella</v>
      </c>
    </row>
    <row r="3568" spans="1:17" hidden="1" x14ac:dyDescent="0.25">
      <c r="A3568" t="s">
        <v>6740</v>
      </c>
      <c r="B3568" t="s">
        <v>6741</v>
      </c>
      <c r="C3568" t="e">
        <f>VLOOKUP('Домены Secretin_N'!B3568,'AC-Architecture'!A:C,3,FALSE)</f>
        <v>#N/A</v>
      </c>
      <c r="D3568">
        <v>686</v>
      </c>
      <c r="E3568" t="s">
        <v>3632</v>
      </c>
      <c r="F3568">
        <v>145</v>
      </c>
      <c r="G3568">
        <v>208</v>
      </c>
      <c r="H3568">
        <f t="shared" si="260"/>
        <v>63</v>
      </c>
      <c r="I3568" t="str">
        <f t="shared" si="261"/>
        <v>F4LZ88_ECOLX/145-208</v>
      </c>
      <c r="K3568" t="e">
        <f>IF(C3568="Secretin_N, Secretin, TraK","T","N")</f>
        <v>#N/A</v>
      </c>
      <c r="L3568" t="e">
        <f>VLOOKUP(E3568,'Uniprot taxonomy'!E:J,4,FALSE)</f>
        <v>#N/A</v>
      </c>
      <c r="M3568" t="e">
        <f>LEFT(VLOOKUP(B3568,'Uniprot taxonomy'!B:R,5,FALSE))</f>
        <v>#N/A</v>
      </c>
      <c r="N3568" t="e">
        <f>VLOOKUP(B3568,'Uniprot taxonomy'!B:R,5,FALSE)</f>
        <v>#N/A</v>
      </c>
      <c r="O3568" t="e">
        <f>VLOOKUP(B3568,'Uniprot taxonomy'!B:R,6,FALSE)</f>
        <v>#N/A</v>
      </c>
      <c r="P3568" t="e">
        <f>VLOOKUP(B3568,'Uniprot taxonomy'!B:R,7,FALSE)</f>
        <v>#N/A</v>
      </c>
      <c r="Q3568" t="e">
        <f>VLOOKUP(B3568,'Uniprot taxonomy'!B:R,8,FALSE)</f>
        <v>#N/A</v>
      </c>
    </row>
    <row r="3569" spans="1:17" hidden="1" x14ac:dyDescent="0.25">
      <c r="A3569" t="s">
        <v>6740</v>
      </c>
      <c r="B3569" t="s">
        <v>6741</v>
      </c>
      <c r="C3569" t="e">
        <f>VLOOKUP('Домены Secretin_N'!B3569,'AC-Architecture'!A:C,3,FALSE)</f>
        <v>#N/A</v>
      </c>
      <c r="D3569">
        <v>686</v>
      </c>
      <c r="E3569" t="s">
        <v>3632</v>
      </c>
      <c r="F3569">
        <v>210</v>
      </c>
      <c r="G3569">
        <v>280</v>
      </c>
      <c r="H3569">
        <f t="shared" si="260"/>
        <v>70</v>
      </c>
      <c r="I3569" t="str">
        <f t="shared" si="261"/>
        <v>F4LZ88_ECOLX/210-280</v>
      </c>
      <c r="K3569" t="e">
        <f>IF(C3569="Secretin_N, Secretin, TraK","T","N")</f>
        <v>#N/A</v>
      </c>
      <c r="L3569" t="e">
        <f>VLOOKUP(E3569,'Uniprot taxonomy'!E:J,4,FALSE)</f>
        <v>#N/A</v>
      </c>
      <c r="M3569" t="e">
        <f>LEFT(VLOOKUP(B3569,'Uniprot taxonomy'!B:R,5,FALSE))</f>
        <v>#N/A</v>
      </c>
      <c r="N3569" t="e">
        <f>VLOOKUP(B3569,'Uniprot taxonomy'!B:R,5,FALSE)</f>
        <v>#N/A</v>
      </c>
      <c r="O3569" t="e">
        <f>VLOOKUP(B3569,'Uniprot taxonomy'!B:R,6,FALSE)</f>
        <v>#N/A</v>
      </c>
      <c r="P3569" t="e">
        <f>VLOOKUP(B3569,'Uniprot taxonomy'!B:R,7,FALSE)</f>
        <v>#N/A</v>
      </c>
      <c r="Q3569" t="e">
        <f>VLOOKUP(B3569,'Uniprot taxonomy'!B:R,8,FALSE)</f>
        <v>#N/A</v>
      </c>
    </row>
    <row r="3570" spans="1:17" hidden="1" x14ac:dyDescent="0.25">
      <c r="A3570" t="s">
        <v>6740</v>
      </c>
      <c r="B3570" t="s">
        <v>6741</v>
      </c>
      <c r="C3570" t="e">
        <f>VLOOKUP('Домены Secretin_N'!B3570,'AC-Architecture'!A:C,3,FALSE)</f>
        <v>#N/A</v>
      </c>
      <c r="D3570">
        <v>686</v>
      </c>
      <c r="E3570" t="s">
        <v>3632</v>
      </c>
      <c r="F3570">
        <v>284</v>
      </c>
      <c r="G3570">
        <v>362</v>
      </c>
      <c r="H3570">
        <f t="shared" si="260"/>
        <v>78</v>
      </c>
      <c r="I3570" t="str">
        <f t="shared" si="261"/>
        <v>F4LZ88_ECOLX/284-362</v>
      </c>
      <c r="K3570" t="e">
        <f>IF(C3570="Secretin_N, Secretin, TraK","T","N")</f>
        <v>#N/A</v>
      </c>
      <c r="L3570" t="e">
        <f>VLOOKUP(E3570,'Uniprot taxonomy'!E:J,4,FALSE)</f>
        <v>#N/A</v>
      </c>
      <c r="M3570" t="e">
        <f>LEFT(VLOOKUP(B3570,'Uniprot taxonomy'!B:R,5,FALSE))</f>
        <v>#N/A</v>
      </c>
      <c r="N3570" t="e">
        <f>VLOOKUP(B3570,'Uniprot taxonomy'!B:R,5,FALSE)</f>
        <v>#N/A</v>
      </c>
      <c r="O3570" t="e">
        <f>VLOOKUP(B3570,'Uniprot taxonomy'!B:R,6,FALSE)</f>
        <v>#N/A</v>
      </c>
      <c r="P3570" t="e">
        <f>VLOOKUP(B3570,'Uniprot taxonomy'!B:R,7,FALSE)</f>
        <v>#N/A</v>
      </c>
      <c r="Q3570" t="e">
        <f>VLOOKUP(B3570,'Uniprot taxonomy'!B:R,8,FALSE)</f>
        <v>#N/A</v>
      </c>
    </row>
    <row r="3571" spans="1:17" hidden="1" x14ac:dyDescent="0.25">
      <c r="A3571" t="s">
        <v>6742</v>
      </c>
      <c r="B3571" t="s">
        <v>6743</v>
      </c>
      <c r="C3571" t="e">
        <f>VLOOKUP('Домены Secretin_N'!B3571,'AC-Architecture'!A:C,3,FALSE)</f>
        <v>#N/A</v>
      </c>
      <c r="D3571">
        <v>654</v>
      </c>
      <c r="E3571" t="s">
        <v>3632</v>
      </c>
      <c r="F3571">
        <v>131</v>
      </c>
      <c r="G3571">
        <v>193</v>
      </c>
      <c r="H3571">
        <f t="shared" si="260"/>
        <v>62</v>
      </c>
      <c r="I3571" t="str">
        <f t="shared" si="261"/>
        <v>F4M462_ECOLX/131-193</v>
      </c>
      <c r="K3571" t="e">
        <f>IF(C3571="Secretin_N, Secretin, TraK","T","N")</f>
        <v>#N/A</v>
      </c>
      <c r="L3571" t="e">
        <f>VLOOKUP(E3571,'Uniprot taxonomy'!E:J,4,FALSE)</f>
        <v>#N/A</v>
      </c>
      <c r="M3571" t="e">
        <f>LEFT(VLOOKUP(B3571,'Uniprot taxonomy'!B:R,5,FALSE))</f>
        <v>#N/A</v>
      </c>
      <c r="N3571" t="e">
        <f>VLOOKUP(B3571,'Uniprot taxonomy'!B:R,5,FALSE)</f>
        <v>#N/A</v>
      </c>
      <c r="O3571" t="e">
        <f>VLOOKUP(B3571,'Uniprot taxonomy'!B:R,6,FALSE)</f>
        <v>#N/A</v>
      </c>
      <c r="P3571" t="e">
        <f>VLOOKUP(B3571,'Uniprot taxonomy'!B:R,7,FALSE)</f>
        <v>#N/A</v>
      </c>
      <c r="Q3571" t="e">
        <f>VLOOKUP(B3571,'Uniprot taxonomy'!B:R,8,FALSE)</f>
        <v>#N/A</v>
      </c>
    </row>
    <row r="3572" spans="1:17" hidden="1" x14ac:dyDescent="0.25">
      <c r="A3572" t="s">
        <v>6742</v>
      </c>
      <c r="B3572" t="s">
        <v>6743</v>
      </c>
      <c r="C3572" t="e">
        <f>VLOOKUP('Домены Secretin_N'!B3572,'AC-Architecture'!A:C,3,FALSE)</f>
        <v>#N/A</v>
      </c>
      <c r="D3572">
        <v>654</v>
      </c>
      <c r="E3572" t="s">
        <v>3632</v>
      </c>
      <c r="F3572">
        <v>196</v>
      </c>
      <c r="G3572">
        <v>268</v>
      </c>
      <c r="H3572">
        <f t="shared" si="260"/>
        <v>72</v>
      </c>
      <c r="I3572" t="str">
        <f t="shared" si="261"/>
        <v>F4M462_ECOLX/196-268</v>
      </c>
      <c r="K3572" t="e">
        <f>IF(C3572="Secretin_N, Secretin, TraK","T","N")</f>
        <v>#N/A</v>
      </c>
      <c r="L3572" t="e">
        <f>VLOOKUP(E3572,'Uniprot taxonomy'!E:J,4,FALSE)</f>
        <v>#N/A</v>
      </c>
      <c r="M3572" t="e">
        <f>LEFT(VLOOKUP(B3572,'Uniprot taxonomy'!B:R,5,FALSE))</f>
        <v>#N/A</v>
      </c>
      <c r="N3572" t="e">
        <f>VLOOKUP(B3572,'Uniprot taxonomy'!B:R,5,FALSE)</f>
        <v>#N/A</v>
      </c>
      <c r="O3572" t="e">
        <f>VLOOKUP(B3572,'Uniprot taxonomy'!B:R,6,FALSE)</f>
        <v>#N/A</v>
      </c>
      <c r="P3572" t="e">
        <f>VLOOKUP(B3572,'Uniprot taxonomy'!B:R,7,FALSE)</f>
        <v>#N/A</v>
      </c>
      <c r="Q3572" t="e">
        <f>VLOOKUP(B3572,'Uniprot taxonomy'!B:R,8,FALSE)</f>
        <v>#N/A</v>
      </c>
    </row>
    <row r="3573" spans="1:17" hidden="1" x14ac:dyDescent="0.25">
      <c r="A3573" t="s">
        <v>6742</v>
      </c>
      <c r="B3573" t="s">
        <v>6743</v>
      </c>
      <c r="C3573" t="e">
        <f>VLOOKUP('Домены Secretin_N'!B3573,'AC-Architecture'!A:C,3,FALSE)</f>
        <v>#N/A</v>
      </c>
      <c r="D3573">
        <v>654</v>
      </c>
      <c r="E3573" t="s">
        <v>3632</v>
      </c>
      <c r="F3573">
        <v>272</v>
      </c>
      <c r="G3573">
        <v>351</v>
      </c>
      <c r="H3573">
        <f t="shared" si="260"/>
        <v>79</v>
      </c>
      <c r="I3573" t="str">
        <f t="shared" si="261"/>
        <v>F4M462_ECOLX/272-351</v>
      </c>
      <c r="K3573" t="e">
        <f>IF(C3573="Secretin_N, Secretin, TraK","T","N")</f>
        <v>#N/A</v>
      </c>
      <c r="L3573" t="e">
        <f>VLOOKUP(E3573,'Uniprot taxonomy'!E:J,4,FALSE)</f>
        <v>#N/A</v>
      </c>
      <c r="M3573" t="e">
        <f>LEFT(VLOOKUP(B3573,'Uniprot taxonomy'!B:R,5,FALSE))</f>
        <v>#N/A</v>
      </c>
      <c r="N3573" t="e">
        <f>VLOOKUP(B3573,'Uniprot taxonomy'!B:R,5,FALSE)</f>
        <v>#N/A</v>
      </c>
      <c r="O3573" t="e">
        <f>VLOOKUP(B3573,'Uniprot taxonomy'!B:R,6,FALSE)</f>
        <v>#N/A</v>
      </c>
      <c r="P3573" t="e">
        <f>VLOOKUP(B3573,'Uniprot taxonomy'!B:R,7,FALSE)</f>
        <v>#N/A</v>
      </c>
      <c r="Q3573" t="e">
        <f>VLOOKUP(B3573,'Uniprot taxonomy'!B:R,8,FALSE)</f>
        <v>#N/A</v>
      </c>
    </row>
    <row r="3574" spans="1:17" hidden="1" x14ac:dyDescent="0.25">
      <c r="A3574" t="s">
        <v>6744</v>
      </c>
      <c r="B3574" t="s">
        <v>6745</v>
      </c>
      <c r="C3574" t="e">
        <f>VLOOKUP('Домены Secretin_N'!B3574,'AC-Architecture'!A:C,3,FALSE)</f>
        <v>#N/A</v>
      </c>
      <c r="D3574">
        <v>386</v>
      </c>
      <c r="E3574" t="s">
        <v>3632</v>
      </c>
      <c r="F3574">
        <v>93</v>
      </c>
      <c r="G3574">
        <v>154</v>
      </c>
      <c r="H3574">
        <f t="shared" si="260"/>
        <v>61</v>
      </c>
      <c r="I3574" t="str">
        <f t="shared" si="261"/>
        <v>F4M4D3_ECOLX/93-154</v>
      </c>
      <c r="K3574" t="e">
        <f>IF(C3574="Secretin_N, Secretin, TraK","T","N")</f>
        <v>#N/A</v>
      </c>
      <c r="L3574" t="e">
        <f>VLOOKUP(E3574,'Uniprot taxonomy'!E:J,4,FALSE)</f>
        <v>#N/A</v>
      </c>
      <c r="M3574" t="e">
        <f>LEFT(VLOOKUP(B3574,'Uniprot taxonomy'!B:R,5,FALSE))</f>
        <v>#N/A</v>
      </c>
      <c r="N3574" t="e">
        <f>VLOOKUP(B3574,'Uniprot taxonomy'!B:R,5,FALSE)</f>
        <v>#N/A</v>
      </c>
      <c r="O3574" t="e">
        <f>VLOOKUP(B3574,'Uniprot taxonomy'!B:R,6,FALSE)</f>
        <v>#N/A</v>
      </c>
      <c r="P3574" t="e">
        <f>VLOOKUP(B3574,'Uniprot taxonomy'!B:R,7,FALSE)</f>
        <v>#N/A</v>
      </c>
      <c r="Q3574" t="e">
        <f>VLOOKUP(B3574,'Uniprot taxonomy'!B:R,8,FALSE)</f>
        <v>#N/A</v>
      </c>
    </row>
    <row r="3575" spans="1:17" hidden="1" x14ac:dyDescent="0.25">
      <c r="A3575" t="s">
        <v>6746</v>
      </c>
      <c r="B3575" t="s">
        <v>6747</v>
      </c>
      <c r="C3575" t="e">
        <f>VLOOKUP('Домены Secretin_N'!B3575,'AC-Architecture'!A:C,3,FALSE)</f>
        <v>#N/A</v>
      </c>
      <c r="D3575">
        <v>439</v>
      </c>
      <c r="E3575" t="s">
        <v>3632</v>
      </c>
      <c r="F3575">
        <v>145</v>
      </c>
      <c r="G3575">
        <v>209</v>
      </c>
      <c r="H3575">
        <f t="shared" si="260"/>
        <v>64</v>
      </c>
      <c r="I3575" t="str">
        <f t="shared" si="261"/>
        <v>F4N1X7_YEREN/145-209</v>
      </c>
      <c r="K3575" t="e">
        <f>IF(C3575="Secretin_N, Secretin, TraK","T","N")</f>
        <v>#N/A</v>
      </c>
      <c r="L3575" t="e">
        <f>VLOOKUP(E3575,'Uniprot taxonomy'!E:J,4,FALSE)</f>
        <v>#N/A</v>
      </c>
      <c r="M3575" t="e">
        <f>LEFT(VLOOKUP(B3575,'Uniprot taxonomy'!B:R,5,FALSE))</f>
        <v>#N/A</v>
      </c>
      <c r="N3575" t="e">
        <f>VLOOKUP(B3575,'Uniprot taxonomy'!B:R,5,FALSE)</f>
        <v>#N/A</v>
      </c>
      <c r="O3575" t="e">
        <f>VLOOKUP(B3575,'Uniprot taxonomy'!B:R,6,FALSE)</f>
        <v>#N/A</v>
      </c>
      <c r="P3575" t="e">
        <f>VLOOKUP(B3575,'Uniprot taxonomy'!B:R,7,FALSE)</f>
        <v>#N/A</v>
      </c>
      <c r="Q3575" t="e">
        <f>VLOOKUP(B3575,'Uniprot taxonomy'!B:R,8,FALSE)</f>
        <v>#N/A</v>
      </c>
    </row>
    <row r="3576" spans="1:17" hidden="1" x14ac:dyDescent="0.25">
      <c r="A3576" t="s">
        <v>6748</v>
      </c>
      <c r="B3576" t="s">
        <v>6749</v>
      </c>
      <c r="C3576" t="e">
        <f>VLOOKUP('Домены Secretin_N'!B3576,'AC-Architecture'!A:C,3,FALSE)</f>
        <v>#N/A</v>
      </c>
      <c r="D3576">
        <v>347</v>
      </c>
      <c r="E3576" t="s">
        <v>3632</v>
      </c>
      <c r="F3576">
        <v>175</v>
      </c>
      <c r="G3576">
        <v>267</v>
      </c>
      <c r="H3576">
        <f t="shared" si="260"/>
        <v>92</v>
      </c>
      <c r="I3576" t="str">
        <f t="shared" si="261"/>
        <v>F4N3E0_YEREN/175-267</v>
      </c>
      <c r="K3576" t="e">
        <f>IF(C3576="Secretin_N, Secretin, TraK","T","N")</f>
        <v>#N/A</v>
      </c>
      <c r="L3576" t="e">
        <f>VLOOKUP(E3576,'Uniprot taxonomy'!E:J,4,FALSE)</f>
        <v>#N/A</v>
      </c>
      <c r="M3576" t="e">
        <f>LEFT(VLOOKUP(B3576,'Uniprot taxonomy'!B:R,5,FALSE))</f>
        <v>#N/A</v>
      </c>
      <c r="N3576" t="e">
        <f>VLOOKUP(B3576,'Uniprot taxonomy'!B:R,5,FALSE)</f>
        <v>#N/A</v>
      </c>
      <c r="O3576" t="e">
        <f>VLOOKUP(B3576,'Uniprot taxonomy'!B:R,6,FALSE)</f>
        <v>#N/A</v>
      </c>
      <c r="P3576" t="e">
        <f>VLOOKUP(B3576,'Uniprot taxonomy'!B:R,7,FALSE)</f>
        <v>#N/A</v>
      </c>
      <c r="Q3576" t="e">
        <f>VLOOKUP(B3576,'Uniprot taxonomy'!B:R,8,FALSE)</f>
        <v>#N/A</v>
      </c>
    </row>
    <row r="3577" spans="1:17" hidden="1" x14ac:dyDescent="0.25">
      <c r="A3577" t="s">
        <v>6750</v>
      </c>
      <c r="B3577" t="s">
        <v>6751</v>
      </c>
      <c r="C3577" t="e">
        <f>VLOOKUP('Домены Secretin_N'!B3577,'AC-Architecture'!A:C,3,FALSE)</f>
        <v>#N/A</v>
      </c>
      <c r="D3577">
        <v>577</v>
      </c>
      <c r="E3577" t="s">
        <v>3632</v>
      </c>
      <c r="F3577">
        <v>134</v>
      </c>
      <c r="G3577">
        <v>197</v>
      </c>
      <c r="H3577">
        <f t="shared" si="260"/>
        <v>63</v>
      </c>
      <c r="I3577" t="str">
        <f t="shared" si="261"/>
        <v>F4N6D0_YEREN/134-197</v>
      </c>
      <c r="K3577" t="e">
        <f>IF(C3577="Secretin_N, Secretin, TraK","T","N")</f>
        <v>#N/A</v>
      </c>
      <c r="L3577" t="e">
        <f>VLOOKUP(E3577,'Uniprot taxonomy'!E:J,4,FALSE)</f>
        <v>#N/A</v>
      </c>
      <c r="M3577" t="e">
        <f>LEFT(VLOOKUP(B3577,'Uniprot taxonomy'!B:R,5,FALSE))</f>
        <v>#N/A</v>
      </c>
      <c r="N3577" t="e">
        <f>VLOOKUP(B3577,'Uniprot taxonomy'!B:R,5,FALSE)</f>
        <v>#N/A</v>
      </c>
      <c r="O3577" t="e">
        <f>VLOOKUP(B3577,'Uniprot taxonomy'!B:R,6,FALSE)</f>
        <v>#N/A</v>
      </c>
      <c r="P3577" t="e">
        <f>VLOOKUP(B3577,'Uniprot taxonomy'!B:R,7,FALSE)</f>
        <v>#N/A</v>
      </c>
      <c r="Q3577" t="e">
        <f>VLOOKUP(B3577,'Uniprot taxonomy'!B:R,8,FALSE)</f>
        <v>#N/A</v>
      </c>
    </row>
    <row r="3578" spans="1:17" hidden="1" x14ac:dyDescent="0.25">
      <c r="A3578" t="s">
        <v>6750</v>
      </c>
      <c r="B3578" t="s">
        <v>6751</v>
      </c>
      <c r="C3578" t="e">
        <f>VLOOKUP('Домены Secretin_N'!B3578,'AC-Architecture'!A:C,3,FALSE)</f>
        <v>#N/A</v>
      </c>
      <c r="D3578">
        <v>577</v>
      </c>
      <c r="E3578" t="s">
        <v>3632</v>
      </c>
      <c r="F3578">
        <v>199</v>
      </c>
      <c r="G3578">
        <v>271</v>
      </c>
      <c r="H3578">
        <f t="shared" si="260"/>
        <v>72</v>
      </c>
      <c r="I3578" t="str">
        <f t="shared" si="261"/>
        <v>F4N6D0_YEREN/199-271</v>
      </c>
      <c r="K3578" t="e">
        <f>IF(C3578="Secretin_N, Secretin, TraK","T","N")</f>
        <v>#N/A</v>
      </c>
      <c r="L3578" t="e">
        <f>VLOOKUP(E3578,'Uniprot taxonomy'!E:J,4,FALSE)</f>
        <v>#N/A</v>
      </c>
      <c r="M3578" t="e">
        <f>LEFT(VLOOKUP(B3578,'Uniprot taxonomy'!B:R,5,FALSE))</f>
        <v>#N/A</v>
      </c>
      <c r="N3578" t="e">
        <f>VLOOKUP(B3578,'Uniprot taxonomy'!B:R,5,FALSE)</f>
        <v>#N/A</v>
      </c>
      <c r="O3578" t="e">
        <f>VLOOKUP(B3578,'Uniprot taxonomy'!B:R,6,FALSE)</f>
        <v>#N/A</v>
      </c>
      <c r="P3578" t="e">
        <f>VLOOKUP(B3578,'Uniprot taxonomy'!B:R,7,FALSE)</f>
        <v>#N/A</v>
      </c>
      <c r="Q3578" t="e">
        <f>VLOOKUP(B3578,'Uniprot taxonomy'!B:R,8,FALSE)</f>
        <v>#N/A</v>
      </c>
    </row>
    <row r="3579" spans="1:17" hidden="1" x14ac:dyDescent="0.25">
      <c r="A3579" t="s">
        <v>6750</v>
      </c>
      <c r="B3579" t="s">
        <v>6751</v>
      </c>
      <c r="C3579" t="e">
        <f>VLOOKUP('Домены Secretin_N'!B3579,'AC-Architecture'!A:C,3,FALSE)</f>
        <v>#N/A</v>
      </c>
      <c r="D3579">
        <v>577</v>
      </c>
      <c r="E3579" t="s">
        <v>3632</v>
      </c>
      <c r="F3579">
        <v>275</v>
      </c>
      <c r="G3579">
        <v>352</v>
      </c>
      <c r="H3579">
        <f t="shared" si="260"/>
        <v>77</v>
      </c>
      <c r="I3579" t="str">
        <f t="shared" si="261"/>
        <v>F4N6D0_YEREN/275-352</v>
      </c>
      <c r="K3579" t="e">
        <f>IF(C3579="Secretin_N, Secretin, TraK","T","N")</f>
        <v>#N/A</v>
      </c>
      <c r="L3579" t="e">
        <f>VLOOKUP(E3579,'Uniprot taxonomy'!E:J,4,FALSE)</f>
        <v>#N/A</v>
      </c>
      <c r="M3579" t="e">
        <f>LEFT(VLOOKUP(B3579,'Uniprot taxonomy'!B:R,5,FALSE))</f>
        <v>#N/A</v>
      </c>
      <c r="N3579" t="e">
        <f>VLOOKUP(B3579,'Uniprot taxonomy'!B:R,5,FALSE)</f>
        <v>#N/A</v>
      </c>
      <c r="O3579" t="e">
        <f>VLOOKUP(B3579,'Uniprot taxonomy'!B:R,6,FALSE)</f>
        <v>#N/A</v>
      </c>
      <c r="P3579" t="e">
        <f>VLOOKUP(B3579,'Uniprot taxonomy'!B:R,7,FALSE)</f>
        <v>#N/A</v>
      </c>
      <c r="Q3579" t="e">
        <f>VLOOKUP(B3579,'Uniprot taxonomy'!B:R,8,FALSE)</f>
        <v>#N/A</v>
      </c>
    </row>
    <row r="3580" spans="1:17" hidden="1" x14ac:dyDescent="0.25">
      <c r="A3580" t="s">
        <v>6752</v>
      </c>
      <c r="B3580" t="s">
        <v>6753</v>
      </c>
      <c r="C3580" t="e">
        <f>VLOOKUP('Домены Secretin_N'!B3580,'AC-Architecture'!A:C,3,FALSE)</f>
        <v>#N/A</v>
      </c>
      <c r="D3580">
        <v>686</v>
      </c>
      <c r="E3580" t="s">
        <v>3632</v>
      </c>
      <c r="F3580">
        <v>145</v>
      </c>
      <c r="G3580">
        <v>208</v>
      </c>
      <c r="H3580">
        <f t="shared" si="260"/>
        <v>63</v>
      </c>
      <c r="I3580" t="str">
        <f t="shared" si="261"/>
        <v>F4NIG9_9ENTR/145-208</v>
      </c>
      <c r="K3580" t="e">
        <f>IF(C3580="Secretin_N, Secretin, TraK","T","N")</f>
        <v>#N/A</v>
      </c>
      <c r="L3580" t="e">
        <f>VLOOKUP(E3580,'Uniprot taxonomy'!E:J,4,FALSE)</f>
        <v>#N/A</v>
      </c>
      <c r="M3580" t="e">
        <f>LEFT(VLOOKUP(B3580,'Uniprot taxonomy'!B:R,5,FALSE))</f>
        <v>#N/A</v>
      </c>
      <c r="N3580" t="e">
        <f>VLOOKUP(B3580,'Uniprot taxonomy'!B:R,5,FALSE)</f>
        <v>#N/A</v>
      </c>
      <c r="O3580" t="e">
        <f>VLOOKUP(B3580,'Uniprot taxonomy'!B:R,6,FALSE)</f>
        <v>#N/A</v>
      </c>
      <c r="P3580" t="e">
        <f>VLOOKUP(B3580,'Uniprot taxonomy'!B:R,7,FALSE)</f>
        <v>#N/A</v>
      </c>
      <c r="Q3580" t="e">
        <f>VLOOKUP(B3580,'Uniprot taxonomy'!B:R,8,FALSE)</f>
        <v>#N/A</v>
      </c>
    </row>
    <row r="3581" spans="1:17" hidden="1" x14ac:dyDescent="0.25">
      <c r="A3581" t="s">
        <v>6752</v>
      </c>
      <c r="B3581" t="s">
        <v>6753</v>
      </c>
      <c r="C3581" t="e">
        <f>VLOOKUP('Домены Secretin_N'!B3581,'AC-Architecture'!A:C,3,FALSE)</f>
        <v>#N/A</v>
      </c>
      <c r="D3581">
        <v>686</v>
      </c>
      <c r="E3581" t="s">
        <v>3632</v>
      </c>
      <c r="F3581">
        <v>210</v>
      </c>
      <c r="G3581">
        <v>280</v>
      </c>
      <c r="H3581">
        <f t="shared" si="260"/>
        <v>70</v>
      </c>
      <c r="I3581" t="str">
        <f t="shared" si="261"/>
        <v>F4NIG9_9ENTR/210-280</v>
      </c>
      <c r="K3581" t="e">
        <f>IF(C3581="Secretin_N, Secretin, TraK","T","N")</f>
        <v>#N/A</v>
      </c>
      <c r="L3581" t="e">
        <f>VLOOKUP(E3581,'Uniprot taxonomy'!E:J,4,FALSE)</f>
        <v>#N/A</v>
      </c>
      <c r="M3581" t="e">
        <f>LEFT(VLOOKUP(B3581,'Uniprot taxonomy'!B:R,5,FALSE))</f>
        <v>#N/A</v>
      </c>
      <c r="N3581" t="e">
        <f>VLOOKUP(B3581,'Uniprot taxonomy'!B:R,5,FALSE)</f>
        <v>#N/A</v>
      </c>
      <c r="O3581" t="e">
        <f>VLOOKUP(B3581,'Uniprot taxonomy'!B:R,6,FALSE)</f>
        <v>#N/A</v>
      </c>
      <c r="P3581" t="e">
        <f>VLOOKUP(B3581,'Uniprot taxonomy'!B:R,7,FALSE)</f>
        <v>#N/A</v>
      </c>
      <c r="Q3581" t="e">
        <f>VLOOKUP(B3581,'Uniprot taxonomy'!B:R,8,FALSE)</f>
        <v>#N/A</v>
      </c>
    </row>
    <row r="3582" spans="1:17" hidden="1" x14ac:dyDescent="0.25">
      <c r="A3582" t="s">
        <v>6752</v>
      </c>
      <c r="B3582" t="s">
        <v>6753</v>
      </c>
      <c r="C3582" t="e">
        <f>VLOOKUP('Домены Secretin_N'!B3582,'AC-Architecture'!A:C,3,FALSE)</f>
        <v>#N/A</v>
      </c>
      <c r="D3582">
        <v>686</v>
      </c>
      <c r="E3582" t="s">
        <v>3632</v>
      </c>
      <c r="F3582">
        <v>284</v>
      </c>
      <c r="G3582">
        <v>362</v>
      </c>
      <c r="H3582">
        <f t="shared" si="260"/>
        <v>78</v>
      </c>
      <c r="I3582" t="str">
        <f t="shared" si="261"/>
        <v>F4NIG9_9ENTR/284-362</v>
      </c>
      <c r="K3582" t="e">
        <f>IF(C3582="Secretin_N, Secretin, TraK","T","N")</f>
        <v>#N/A</v>
      </c>
      <c r="L3582" t="e">
        <f>VLOOKUP(E3582,'Uniprot taxonomy'!E:J,4,FALSE)</f>
        <v>#N/A</v>
      </c>
      <c r="M3582" t="e">
        <f>LEFT(VLOOKUP(B3582,'Uniprot taxonomy'!B:R,5,FALSE))</f>
        <v>#N/A</v>
      </c>
      <c r="N3582" t="e">
        <f>VLOOKUP(B3582,'Uniprot taxonomy'!B:R,5,FALSE)</f>
        <v>#N/A</v>
      </c>
      <c r="O3582" t="e">
        <f>VLOOKUP(B3582,'Uniprot taxonomy'!B:R,6,FALSE)</f>
        <v>#N/A</v>
      </c>
      <c r="P3582" t="e">
        <f>VLOOKUP(B3582,'Uniprot taxonomy'!B:R,7,FALSE)</f>
        <v>#N/A</v>
      </c>
      <c r="Q3582" t="e">
        <f>VLOOKUP(B3582,'Uniprot taxonomy'!B:R,8,FALSE)</f>
        <v>#N/A</v>
      </c>
    </row>
    <row r="3583" spans="1:17" hidden="1" x14ac:dyDescent="0.25">
      <c r="A3583" t="s">
        <v>6754</v>
      </c>
      <c r="B3583" t="s">
        <v>6755</v>
      </c>
      <c r="C3583" t="e">
        <f>VLOOKUP('Домены Secretin_N'!B3583,'AC-Architecture'!A:C,3,FALSE)</f>
        <v>#N/A</v>
      </c>
      <c r="D3583">
        <v>412</v>
      </c>
      <c r="E3583" t="s">
        <v>3632</v>
      </c>
      <c r="F3583">
        <v>119</v>
      </c>
      <c r="G3583">
        <v>180</v>
      </c>
      <c r="H3583">
        <f t="shared" si="260"/>
        <v>61</v>
      </c>
      <c r="I3583" t="str">
        <f t="shared" si="261"/>
        <v>F4NNA2_9ENTR/119-180</v>
      </c>
      <c r="K3583" t="e">
        <f>IF(C3583="Secretin_N, Secretin, TraK","T","N")</f>
        <v>#N/A</v>
      </c>
      <c r="L3583" t="e">
        <f>VLOOKUP(E3583,'Uniprot taxonomy'!E:J,4,FALSE)</f>
        <v>#N/A</v>
      </c>
      <c r="M3583" t="e">
        <f>LEFT(VLOOKUP(B3583,'Uniprot taxonomy'!B:R,5,FALSE))</f>
        <v>#N/A</v>
      </c>
      <c r="N3583" t="e">
        <f>VLOOKUP(B3583,'Uniprot taxonomy'!B:R,5,FALSE)</f>
        <v>#N/A</v>
      </c>
      <c r="O3583" t="e">
        <f>VLOOKUP(B3583,'Uniprot taxonomy'!B:R,6,FALSE)</f>
        <v>#N/A</v>
      </c>
      <c r="P3583" t="e">
        <f>VLOOKUP(B3583,'Uniprot taxonomy'!B:R,7,FALSE)</f>
        <v>#N/A</v>
      </c>
      <c r="Q3583" t="e">
        <f>VLOOKUP(B3583,'Uniprot taxonomy'!B:R,8,FALSE)</f>
        <v>#N/A</v>
      </c>
    </row>
    <row r="3584" spans="1:17" hidden="1" x14ac:dyDescent="0.25">
      <c r="A3584" t="s">
        <v>946</v>
      </c>
      <c r="B3584" t="s">
        <v>2245</v>
      </c>
      <c r="C3584" t="str">
        <f>VLOOKUP('Домены Secretin_N'!B3584,'AC-Architecture'!A:C,3,FALSE)</f>
        <v>Secretin_N, Secretin</v>
      </c>
      <c r="D3584">
        <v>617</v>
      </c>
      <c r="E3584" t="s">
        <v>3632</v>
      </c>
      <c r="F3584">
        <v>261</v>
      </c>
      <c r="G3584">
        <v>354</v>
      </c>
      <c r="H3584">
        <f t="shared" si="260"/>
        <v>93</v>
      </c>
      <c r="I3584" t="str">
        <f t="shared" si="261"/>
        <v>F4QHZ3_9CAUL/261-354</v>
      </c>
      <c r="J3584" t="e">
        <f>CONCATENATE(K3584,"_",#REF!,"_",B3584)</f>
        <v>#REF!</v>
      </c>
      <c r="K3584" t="str">
        <f>IF(C3584="Secretin_N, Secretin, TraK","T","N")</f>
        <v>N</v>
      </c>
      <c r="L3584" t="e">
        <f>VLOOKUP(E3584,'Uniprot taxonomy'!E:J,4,FALSE)</f>
        <v>#N/A</v>
      </c>
      <c r="M3584" t="str">
        <f>LEFT(VLOOKUP(B3584,'Uniprot taxonomy'!B:R,5,FALSE))</f>
        <v>A</v>
      </c>
      <c r="N3584" t="str">
        <f>VLOOKUP(B3584,'Uniprot taxonomy'!B:R,5,FALSE)</f>
        <v>Alphaproteobacteria</v>
      </c>
      <c r="O3584" t="str">
        <f>VLOOKUP(B3584,'Uniprot taxonomy'!B:R,6,FALSE)</f>
        <v>Caulobacterales</v>
      </c>
      <c r="P3584" t="str">
        <f>VLOOKUP(B3584,'Uniprot taxonomy'!B:R,7,FALSE)</f>
        <v>Caulobacteraceae</v>
      </c>
      <c r="Q3584" t="str">
        <f>VLOOKUP(B3584,'Uniprot taxonomy'!B:R,8,FALSE)</f>
        <v>Asticcacaulis</v>
      </c>
    </row>
    <row r="3585" spans="1:17" hidden="1" x14ac:dyDescent="0.25">
      <c r="A3585" t="s">
        <v>6756</v>
      </c>
      <c r="B3585" t="s">
        <v>6757</v>
      </c>
      <c r="C3585" t="e">
        <f>VLOOKUP('Домены Secretin_N'!B3585,'AC-Architecture'!A:C,3,FALSE)</f>
        <v>#N/A</v>
      </c>
      <c r="D3585">
        <v>698</v>
      </c>
      <c r="E3585" t="s">
        <v>3632</v>
      </c>
      <c r="F3585">
        <v>118</v>
      </c>
      <c r="G3585">
        <v>179</v>
      </c>
      <c r="H3585">
        <f t="shared" si="260"/>
        <v>61</v>
      </c>
      <c r="I3585" t="str">
        <f t="shared" si="261"/>
        <v>F4R207_BREDI/118-179</v>
      </c>
      <c r="K3585" t="e">
        <f>IF(C3585="Secretin_N, Secretin, TraK","T","N")</f>
        <v>#N/A</v>
      </c>
      <c r="L3585" t="e">
        <f>VLOOKUP(E3585,'Uniprot taxonomy'!E:J,4,FALSE)</f>
        <v>#N/A</v>
      </c>
      <c r="M3585" t="e">
        <f>LEFT(VLOOKUP(B3585,'Uniprot taxonomy'!B:R,5,FALSE))</f>
        <v>#N/A</v>
      </c>
      <c r="N3585" t="e">
        <f>VLOOKUP(B3585,'Uniprot taxonomy'!B:R,5,FALSE)</f>
        <v>#N/A</v>
      </c>
      <c r="O3585" t="e">
        <f>VLOOKUP(B3585,'Uniprot taxonomy'!B:R,6,FALSE)</f>
        <v>#N/A</v>
      </c>
      <c r="P3585" t="e">
        <f>VLOOKUP(B3585,'Uniprot taxonomy'!B:R,7,FALSE)</f>
        <v>#N/A</v>
      </c>
      <c r="Q3585" t="e">
        <f>VLOOKUP(B3585,'Uniprot taxonomy'!B:R,8,FALSE)</f>
        <v>#N/A</v>
      </c>
    </row>
    <row r="3586" spans="1:17" hidden="1" x14ac:dyDescent="0.25">
      <c r="A3586" t="s">
        <v>6756</v>
      </c>
      <c r="B3586" t="s">
        <v>6757</v>
      </c>
      <c r="C3586" t="e">
        <f>VLOOKUP('Домены Secretin_N'!B3586,'AC-Architecture'!A:C,3,FALSE)</f>
        <v>#N/A</v>
      </c>
      <c r="D3586">
        <v>698</v>
      </c>
      <c r="E3586" t="s">
        <v>3632</v>
      </c>
      <c r="F3586">
        <v>180</v>
      </c>
      <c r="G3586">
        <v>246</v>
      </c>
      <c r="H3586">
        <f t="shared" si="260"/>
        <v>66</v>
      </c>
      <c r="I3586" t="str">
        <f t="shared" si="261"/>
        <v>F4R207_BREDI/180-246</v>
      </c>
      <c r="K3586" t="e">
        <f>IF(C3586="Secretin_N, Secretin, TraK","T","N")</f>
        <v>#N/A</v>
      </c>
      <c r="L3586" t="e">
        <f>VLOOKUP(E3586,'Uniprot taxonomy'!E:J,4,FALSE)</f>
        <v>#N/A</v>
      </c>
      <c r="M3586" t="e">
        <f>LEFT(VLOOKUP(B3586,'Uniprot taxonomy'!B:R,5,FALSE))</f>
        <v>#N/A</v>
      </c>
      <c r="N3586" t="e">
        <f>VLOOKUP(B3586,'Uniprot taxonomy'!B:R,5,FALSE)</f>
        <v>#N/A</v>
      </c>
      <c r="O3586" t="e">
        <f>VLOOKUP(B3586,'Uniprot taxonomy'!B:R,6,FALSE)</f>
        <v>#N/A</v>
      </c>
      <c r="P3586" t="e">
        <f>VLOOKUP(B3586,'Uniprot taxonomy'!B:R,7,FALSE)</f>
        <v>#N/A</v>
      </c>
      <c r="Q3586" t="e">
        <f>VLOOKUP(B3586,'Uniprot taxonomy'!B:R,8,FALSE)</f>
        <v>#N/A</v>
      </c>
    </row>
    <row r="3587" spans="1:17" hidden="1" x14ac:dyDescent="0.25">
      <c r="A3587" t="s">
        <v>6756</v>
      </c>
      <c r="B3587" t="s">
        <v>6757</v>
      </c>
      <c r="C3587" t="e">
        <f>VLOOKUP('Домены Secretin_N'!B3587,'AC-Architecture'!A:C,3,FALSE)</f>
        <v>#N/A</v>
      </c>
      <c r="D3587">
        <v>698</v>
      </c>
      <c r="E3587" t="s">
        <v>3632</v>
      </c>
      <c r="F3587">
        <v>250</v>
      </c>
      <c r="G3587">
        <v>363</v>
      </c>
      <c r="H3587">
        <f t="shared" ref="H3587:H3650" si="263">G3587-F3587</f>
        <v>113</v>
      </c>
      <c r="I3587" t="str">
        <f t="shared" ref="I3587:I3650" si="264">CONCATENATE(A3587,"/",F3587,"-",G3587)</f>
        <v>F4R207_BREDI/250-363</v>
      </c>
      <c r="K3587" t="e">
        <f>IF(C3587="Secretin_N, Secretin, TraK","T","N")</f>
        <v>#N/A</v>
      </c>
      <c r="L3587" t="e">
        <f>VLOOKUP(E3587,'Uniprot taxonomy'!E:J,4,FALSE)</f>
        <v>#N/A</v>
      </c>
      <c r="M3587" t="e">
        <f>LEFT(VLOOKUP(B3587,'Uniprot taxonomy'!B:R,5,FALSE))</f>
        <v>#N/A</v>
      </c>
      <c r="N3587" t="e">
        <f>VLOOKUP(B3587,'Uniprot taxonomy'!B:R,5,FALSE)</f>
        <v>#N/A</v>
      </c>
      <c r="O3587" t="e">
        <f>VLOOKUP(B3587,'Uniprot taxonomy'!B:R,6,FALSE)</f>
        <v>#N/A</v>
      </c>
      <c r="P3587" t="e">
        <f>VLOOKUP(B3587,'Uniprot taxonomy'!B:R,7,FALSE)</f>
        <v>#N/A</v>
      </c>
      <c r="Q3587" t="e">
        <f>VLOOKUP(B3587,'Uniprot taxonomy'!B:R,8,FALSE)</f>
        <v>#N/A</v>
      </c>
    </row>
    <row r="3588" spans="1:17" hidden="1" x14ac:dyDescent="0.25">
      <c r="A3588" t="s">
        <v>6758</v>
      </c>
      <c r="B3588" t="s">
        <v>6759</v>
      </c>
      <c r="C3588" t="e">
        <f>VLOOKUP('Домены Secretin_N'!B3588,'AC-Architecture'!A:C,3,FALSE)</f>
        <v>#N/A</v>
      </c>
      <c r="D3588">
        <v>654</v>
      </c>
      <c r="E3588" t="s">
        <v>3632</v>
      </c>
      <c r="F3588">
        <v>131</v>
      </c>
      <c r="G3588">
        <v>193</v>
      </c>
      <c r="H3588">
        <f t="shared" si="263"/>
        <v>62</v>
      </c>
      <c r="I3588" t="str">
        <f t="shared" si="264"/>
        <v>F4SQ52_ECOLX/131-193</v>
      </c>
      <c r="K3588" t="e">
        <f>IF(C3588="Secretin_N, Secretin, TraK","T","N")</f>
        <v>#N/A</v>
      </c>
      <c r="L3588" t="e">
        <f>VLOOKUP(E3588,'Uniprot taxonomy'!E:J,4,FALSE)</f>
        <v>#N/A</v>
      </c>
      <c r="M3588" t="e">
        <f>LEFT(VLOOKUP(B3588,'Uniprot taxonomy'!B:R,5,FALSE))</f>
        <v>#N/A</v>
      </c>
      <c r="N3588" t="e">
        <f>VLOOKUP(B3588,'Uniprot taxonomy'!B:R,5,FALSE)</f>
        <v>#N/A</v>
      </c>
      <c r="O3588" t="e">
        <f>VLOOKUP(B3588,'Uniprot taxonomy'!B:R,6,FALSE)</f>
        <v>#N/A</v>
      </c>
      <c r="P3588" t="e">
        <f>VLOOKUP(B3588,'Uniprot taxonomy'!B:R,7,FALSE)</f>
        <v>#N/A</v>
      </c>
      <c r="Q3588" t="e">
        <f>VLOOKUP(B3588,'Uniprot taxonomy'!B:R,8,FALSE)</f>
        <v>#N/A</v>
      </c>
    </row>
    <row r="3589" spans="1:17" hidden="1" x14ac:dyDescent="0.25">
      <c r="A3589" t="s">
        <v>6758</v>
      </c>
      <c r="B3589" t="s">
        <v>6759</v>
      </c>
      <c r="C3589" t="e">
        <f>VLOOKUP('Домены Secretin_N'!B3589,'AC-Architecture'!A:C,3,FALSE)</f>
        <v>#N/A</v>
      </c>
      <c r="D3589">
        <v>654</v>
      </c>
      <c r="E3589" t="s">
        <v>3632</v>
      </c>
      <c r="F3589">
        <v>196</v>
      </c>
      <c r="G3589">
        <v>268</v>
      </c>
      <c r="H3589">
        <f t="shared" si="263"/>
        <v>72</v>
      </c>
      <c r="I3589" t="str">
        <f t="shared" si="264"/>
        <v>F4SQ52_ECOLX/196-268</v>
      </c>
      <c r="K3589" t="e">
        <f>IF(C3589="Secretin_N, Secretin, TraK","T","N")</f>
        <v>#N/A</v>
      </c>
      <c r="L3589" t="e">
        <f>VLOOKUP(E3589,'Uniprot taxonomy'!E:J,4,FALSE)</f>
        <v>#N/A</v>
      </c>
      <c r="M3589" t="e">
        <f>LEFT(VLOOKUP(B3589,'Uniprot taxonomy'!B:R,5,FALSE))</f>
        <v>#N/A</v>
      </c>
      <c r="N3589" t="e">
        <f>VLOOKUP(B3589,'Uniprot taxonomy'!B:R,5,FALSE)</f>
        <v>#N/A</v>
      </c>
      <c r="O3589" t="e">
        <f>VLOOKUP(B3589,'Uniprot taxonomy'!B:R,6,FALSE)</f>
        <v>#N/A</v>
      </c>
      <c r="P3589" t="e">
        <f>VLOOKUP(B3589,'Uniprot taxonomy'!B:R,7,FALSE)</f>
        <v>#N/A</v>
      </c>
      <c r="Q3589" t="e">
        <f>VLOOKUP(B3589,'Uniprot taxonomy'!B:R,8,FALSE)</f>
        <v>#N/A</v>
      </c>
    </row>
    <row r="3590" spans="1:17" hidden="1" x14ac:dyDescent="0.25">
      <c r="A3590" t="s">
        <v>6758</v>
      </c>
      <c r="B3590" t="s">
        <v>6759</v>
      </c>
      <c r="C3590" t="e">
        <f>VLOOKUP('Домены Secretin_N'!B3590,'AC-Architecture'!A:C,3,FALSE)</f>
        <v>#N/A</v>
      </c>
      <c r="D3590">
        <v>654</v>
      </c>
      <c r="E3590" t="s">
        <v>3632</v>
      </c>
      <c r="F3590">
        <v>272</v>
      </c>
      <c r="G3590">
        <v>351</v>
      </c>
      <c r="H3590">
        <f t="shared" si="263"/>
        <v>79</v>
      </c>
      <c r="I3590" t="str">
        <f t="shared" si="264"/>
        <v>F4SQ52_ECOLX/272-351</v>
      </c>
      <c r="K3590" t="e">
        <f>IF(C3590="Secretin_N, Secretin, TraK","T","N")</f>
        <v>#N/A</v>
      </c>
      <c r="L3590" t="e">
        <f>VLOOKUP(E3590,'Uniprot taxonomy'!E:J,4,FALSE)</f>
        <v>#N/A</v>
      </c>
      <c r="M3590" t="e">
        <f>LEFT(VLOOKUP(B3590,'Uniprot taxonomy'!B:R,5,FALSE))</f>
        <v>#N/A</v>
      </c>
      <c r="N3590" t="e">
        <f>VLOOKUP(B3590,'Uniprot taxonomy'!B:R,5,FALSE)</f>
        <v>#N/A</v>
      </c>
      <c r="O3590" t="e">
        <f>VLOOKUP(B3590,'Uniprot taxonomy'!B:R,6,FALSE)</f>
        <v>#N/A</v>
      </c>
      <c r="P3590" t="e">
        <f>VLOOKUP(B3590,'Uniprot taxonomy'!B:R,7,FALSE)</f>
        <v>#N/A</v>
      </c>
      <c r="Q3590" t="e">
        <f>VLOOKUP(B3590,'Uniprot taxonomy'!B:R,8,FALSE)</f>
        <v>#N/A</v>
      </c>
    </row>
    <row r="3591" spans="1:17" hidden="1" x14ac:dyDescent="0.25">
      <c r="A3591" t="s">
        <v>6760</v>
      </c>
      <c r="B3591" t="s">
        <v>6761</v>
      </c>
      <c r="C3591" t="e">
        <f>VLOOKUP('Домены Secretin_N'!B3591,'AC-Architecture'!A:C,3,FALSE)</f>
        <v>#N/A</v>
      </c>
      <c r="D3591">
        <v>412</v>
      </c>
      <c r="E3591" t="s">
        <v>3632</v>
      </c>
      <c r="F3591">
        <v>119</v>
      </c>
      <c r="G3591">
        <v>180</v>
      </c>
      <c r="H3591">
        <f t="shared" si="263"/>
        <v>61</v>
      </c>
      <c r="I3591" t="str">
        <f t="shared" si="264"/>
        <v>F4SQC1_ECOLX/119-180</v>
      </c>
      <c r="K3591" t="e">
        <f>IF(C3591="Secretin_N, Secretin, TraK","T","N")</f>
        <v>#N/A</v>
      </c>
      <c r="L3591" t="e">
        <f>VLOOKUP(E3591,'Uniprot taxonomy'!E:J,4,FALSE)</f>
        <v>#N/A</v>
      </c>
      <c r="M3591" t="e">
        <f>LEFT(VLOOKUP(B3591,'Uniprot taxonomy'!B:R,5,FALSE))</f>
        <v>#N/A</v>
      </c>
      <c r="N3591" t="e">
        <f>VLOOKUP(B3591,'Uniprot taxonomy'!B:R,5,FALSE)</f>
        <v>#N/A</v>
      </c>
      <c r="O3591" t="e">
        <f>VLOOKUP(B3591,'Uniprot taxonomy'!B:R,6,FALSE)</f>
        <v>#N/A</v>
      </c>
      <c r="P3591" t="e">
        <f>VLOOKUP(B3591,'Uniprot taxonomy'!B:R,7,FALSE)</f>
        <v>#N/A</v>
      </c>
      <c r="Q3591" t="e">
        <f>VLOOKUP(B3591,'Uniprot taxonomy'!B:R,8,FALSE)</f>
        <v>#N/A</v>
      </c>
    </row>
    <row r="3592" spans="1:17" hidden="1" x14ac:dyDescent="0.25">
      <c r="A3592" t="s">
        <v>6762</v>
      </c>
      <c r="B3592" t="s">
        <v>6763</v>
      </c>
      <c r="C3592" t="e">
        <f>VLOOKUP('Домены Secretin_N'!B3592,'AC-Architecture'!A:C,3,FALSE)</f>
        <v>#N/A</v>
      </c>
      <c r="D3592">
        <v>686</v>
      </c>
      <c r="E3592" t="s">
        <v>3632</v>
      </c>
      <c r="F3592">
        <v>145</v>
      </c>
      <c r="G3592">
        <v>208</v>
      </c>
      <c r="H3592">
        <f t="shared" si="263"/>
        <v>63</v>
      </c>
      <c r="I3592" t="str">
        <f t="shared" si="264"/>
        <v>F4T2X6_ECOLX/145-208</v>
      </c>
      <c r="K3592" t="e">
        <f>IF(C3592="Secretin_N, Secretin, TraK","T","N")</f>
        <v>#N/A</v>
      </c>
      <c r="L3592" t="e">
        <f>VLOOKUP(E3592,'Uniprot taxonomy'!E:J,4,FALSE)</f>
        <v>#N/A</v>
      </c>
      <c r="M3592" t="e">
        <f>LEFT(VLOOKUP(B3592,'Uniprot taxonomy'!B:R,5,FALSE))</f>
        <v>#N/A</v>
      </c>
      <c r="N3592" t="e">
        <f>VLOOKUP(B3592,'Uniprot taxonomy'!B:R,5,FALSE)</f>
        <v>#N/A</v>
      </c>
      <c r="O3592" t="e">
        <f>VLOOKUP(B3592,'Uniprot taxonomy'!B:R,6,FALSE)</f>
        <v>#N/A</v>
      </c>
      <c r="P3592" t="e">
        <f>VLOOKUP(B3592,'Uniprot taxonomy'!B:R,7,FALSE)</f>
        <v>#N/A</v>
      </c>
      <c r="Q3592" t="e">
        <f>VLOOKUP(B3592,'Uniprot taxonomy'!B:R,8,FALSE)</f>
        <v>#N/A</v>
      </c>
    </row>
    <row r="3593" spans="1:17" hidden="1" x14ac:dyDescent="0.25">
      <c r="A3593" t="s">
        <v>6762</v>
      </c>
      <c r="B3593" t="s">
        <v>6763</v>
      </c>
      <c r="C3593" t="e">
        <f>VLOOKUP('Домены Secretin_N'!B3593,'AC-Architecture'!A:C,3,FALSE)</f>
        <v>#N/A</v>
      </c>
      <c r="D3593">
        <v>686</v>
      </c>
      <c r="E3593" t="s">
        <v>3632</v>
      </c>
      <c r="F3593">
        <v>210</v>
      </c>
      <c r="G3593">
        <v>280</v>
      </c>
      <c r="H3593">
        <f t="shared" si="263"/>
        <v>70</v>
      </c>
      <c r="I3593" t="str">
        <f t="shared" si="264"/>
        <v>F4T2X6_ECOLX/210-280</v>
      </c>
      <c r="K3593" t="e">
        <f>IF(C3593="Secretin_N, Secretin, TraK","T","N")</f>
        <v>#N/A</v>
      </c>
      <c r="L3593" t="e">
        <f>VLOOKUP(E3593,'Uniprot taxonomy'!E:J,4,FALSE)</f>
        <v>#N/A</v>
      </c>
      <c r="M3593" t="e">
        <f>LEFT(VLOOKUP(B3593,'Uniprot taxonomy'!B:R,5,FALSE))</f>
        <v>#N/A</v>
      </c>
      <c r="N3593" t="e">
        <f>VLOOKUP(B3593,'Uniprot taxonomy'!B:R,5,FALSE)</f>
        <v>#N/A</v>
      </c>
      <c r="O3593" t="e">
        <f>VLOOKUP(B3593,'Uniprot taxonomy'!B:R,6,FALSE)</f>
        <v>#N/A</v>
      </c>
      <c r="P3593" t="e">
        <f>VLOOKUP(B3593,'Uniprot taxonomy'!B:R,7,FALSE)</f>
        <v>#N/A</v>
      </c>
      <c r="Q3593" t="e">
        <f>VLOOKUP(B3593,'Uniprot taxonomy'!B:R,8,FALSE)</f>
        <v>#N/A</v>
      </c>
    </row>
    <row r="3594" spans="1:17" hidden="1" x14ac:dyDescent="0.25">
      <c r="A3594" t="s">
        <v>6762</v>
      </c>
      <c r="B3594" t="s">
        <v>6763</v>
      </c>
      <c r="C3594" t="e">
        <f>VLOOKUP('Домены Secretin_N'!B3594,'AC-Architecture'!A:C,3,FALSE)</f>
        <v>#N/A</v>
      </c>
      <c r="D3594">
        <v>686</v>
      </c>
      <c r="E3594" t="s">
        <v>3632</v>
      </c>
      <c r="F3594">
        <v>284</v>
      </c>
      <c r="G3594">
        <v>362</v>
      </c>
      <c r="H3594">
        <f t="shared" si="263"/>
        <v>78</v>
      </c>
      <c r="I3594" t="str">
        <f t="shared" si="264"/>
        <v>F4T2X6_ECOLX/284-362</v>
      </c>
      <c r="K3594" t="e">
        <f>IF(C3594="Secretin_N, Secretin, TraK","T","N")</f>
        <v>#N/A</v>
      </c>
      <c r="L3594" t="e">
        <f>VLOOKUP(E3594,'Uniprot taxonomy'!E:J,4,FALSE)</f>
        <v>#N/A</v>
      </c>
      <c r="M3594" t="e">
        <f>LEFT(VLOOKUP(B3594,'Uniprot taxonomy'!B:R,5,FALSE))</f>
        <v>#N/A</v>
      </c>
      <c r="N3594" t="e">
        <f>VLOOKUP(B3594,'Uniprot taxonomy'!B:R,5,FALSE)</f>
        <v>#N/A</v>
      </c>
      <c r="O3594" t="e">
        <f>VLOOKUP(B3594,'Uniprot taxonomy'!B:R,6,FALSE)</f>
        <v>#N/A</v>
      </c>
      <c r="P3594" t="e">
        <f>VLOOKUP(B3594,'Uniprot taxonomy'!B:R,7,FALSE)</f>
        <v>#N/A</v>
      </c>
      <c r="Q3594" t="e">
        <f>VLOOKUP(B3594,'Uniprot taxonomy'!B:R,8,FALSE)</f>
        <v>#N/A</v>
      </c>
    </row>
    <row r="3595" spans="1:17" hidden="1" x14ac:dyDescent="0.25">
      <c r="A3595" t="s">
        <v>6764</v>
      </c>
      <c r="B3595" t="s">
        <v>6765</v>
      </c>
      <c r="C3595" t="e">
        <f>VLOOKUP('Домены Secretin_N'!B3595,'AC-Architecture'!A:C,3,FALSE)</f>
        <v>#N/A</v>
      </c>
      <c r="D3595">
        <v>654</v>
      </c>
      <c r="E3595" t="s">
        <v>3632</v>
      </c>
      <c r="F3595">
        <v>131</v>
      </c>
      <c r="G3595">
        <v>193</v>
      </c>
      <c r="H3595">
        <f t="shared" si="263"/>
        <v>62</v>
      </c>
      <c r="I3595" t="str">
        <f t="shared" si="264"/>
        <v>F4T4L1_ECOLX/131-193</v>
      </c>
      <c r="K3595" t="e">
        <f>IF(C3595="Secretin_N, Secretin, TraK","T","N")</f>
        <v>#N/A</v>
      </c>
      <c r="L3595" t="e">
        <f>VLOOKUP(E3595,'Uniprot taxonomy'!E:J,4,FALSE)</f>
        <v>#N/A</v>
      </c>
      <c r="M3595" t="e">
        <f>LEFT(VLOOKUP(B3595,'Uniprot taxonomy'!B:R,5,FALSE))</f>
        <v>#N/A</v>
      </c>
      <c r="N3595" t="e">
        <f>VLOOKUP(B3595,'Uniprot taxonomy'!B:R,5,FALSE)</f>
        <v>#N/A</v>
      </c>
      <c r="O3595" t="e">
        <f>VLOOKUP(B3595,'Uniprot taxonomy'!B:R,6,FALSE)</f>
        <v>#N/A</v>
      </c>
      <c r="P3595" t="e">
        <f>VLOOKUP(B3595,'Uniprot taxonomy'!B:R,7,FALSE)</f>
        <v>#N/A</v>
      </c>
      <c r="Q3595" t="e">
        <f>VLOOKUP(B3595,'Uniprot taxonomy'!B:R,8,FALSE)</f>
        <v>#N/A</v>
      </c>
    </row>
    <row r="3596" spans="1:17" hidden="1" x14ac:dyDescent="0.25">
      <c r="A3596" t="s">
        <v>6764</v>
      </c>
      <c r="B3596" t="s">
        <v>6765</v>
      </c>
      <c r="C3596" t="e">
        <f>VLOOKUP('Домены Secretin_N'!B3596,'AC-Architecture'!A:C,3,FALSE)</f>
        <v>#N/A</v>
      </c>
      <c r="D3596">
        <v>654</v>
      </c>
      <c r="E3596" t="s">
        <v>3632</v>
      </c>
      <c r="F3596">
        <v>196</v>
      </c>
      <c r="G3596">
        <v>268</v>
      </c>
      <c r="H3596">
        <f t="shared" si="263"/>
        <v>72</v>
      </c>
      <c r="I3596" t="str">
        <f t="shared" si="264"/>
        <v>F4T4L1_ECOLX/196-268</v>
      </c>
      <c r="K3596" t="e">
        <f>IF(C3596="Secretin_N, Secretin, TraK","T","N")</f>
        <v>#N/A</v>
      </c>
      <c r="L3596" t="e">
        <f>VLOOKUP(E3596,'Uniprot taxonomy'!E:J,4,FALSE)</f>
        <v>#N/A</v>
      </c>
      <c r="M3596" t="e">
        <f>LEFT(VLOOKUP(B3596,'Uniprot taxonomy'!B:R,5,FALSE))</f>
        <v>#N/A</v>
      </c>
      <c r="N3596" t="e">
        <f>VLOOKUP(B3596,'Uniprot taxonomy'!B:R,5,FALSE)</f>
        <v>#N/A</v>
      </c>
      <c r="O3596" t="e">
        <f>VLOOKUP(B3596,'Uniprot taxonomy'!B:R,6,FALSE)</f>
        <v>#N/A</v>
      </c>
      <c r="P3596" t="e">
        <f>VLOOKUP(B3596,'Uniprot taxonomy'!B:R,7,FALSE)</f>
        <v>#N/A</v>
      </c>
      <c r="Q3596" t="e">
        <f>VLOOKUP(B3596,'Uniprot taxonomy'!B:R,8,FALSE)</f>
        <v>#N/A</v>
      </c>
    </row>
    <row r="3597" spans="1:17" hidden="1" x14ac:dyDescent="0.25">
      <c r="A3597" t="s">
        <v>6764</v>
      </c>
      <c r="B3597" t="s">
        <v>6765</v>
      </c>
      <c r="C3597" t="e">
        <f>VLOOKUP('Домены Secretin_N'!B3597,'AC-Architecture'!A:C,3,FALSE)</f>
        <v>#N/A</v>
      </c>
      <c r="D3597">
        <v>654</v>
      </c>
      <c r="E3597" t="s">
        <v>3632</v>
      </c>
      <c r="F3597">
        <v>272</v>
      </c>
      <c r="G3597">
        <v>351</v>
      </c>
      <c r="H3597">
        <f t="shared" si="263"/>
        <v>79</v>
      </c>
      <c r="I3597" t="str">
        <f t="shared" si="264"/>
        <v>F4T4L1_ECOLX/272-351</v>
      </c>
      <c r="K3597" t="e">
        <f>IF(C3597="Secretin_N, Secretin, TraK","T","N")</f>
        <v>#N/A</v>
      </c>
      <c r="L3597" t="e">
        <f>VLOOKUP(E3597,'Uniprot taxonomy'!E:J,4,FALSE)</f>
        <v>#N/A</v>
      </c>
      <c r="M3597" t="e">
        <f>LEFT(VLOOKUP(B3597,'Uniprot taxonomy'!B:R,5,FALSE))</f>
        <v>#N/A</v>
      </c>
      <c r="N3597" t="e">
        <f>VLOOKUP(B3597,'Uniprot taxonomy'!B:R,5,FALSE)</f>
        <v>#N/A</v>
      </c>
      <c r="O3597" t="e">
        <f>VLOOKUP(B3597,'Uniprot taxonomy'!B:R,6,FALSE)</f>
        <v>#N/A</v>
      </c>
      <c r="P3597" t="e">
        <f>VLOOKUP(B3597,'Uniprot taxonomy'!B:R,7,FALSE)</f>
        <v>#N/A</v>
      </c>
      <c r="Q3597" t="e">
        <f>VLOOKUP(B3597,'Uniprot taxonomy'!B:R,8,FALSE)</f>
        <v>#N/A</v>
      </c>
    </row>
    <row r="3598" spans="1:17" hidden="1" x14ac:dyDescent="0.25">
      <c r="A3598" t="s">
        <v>6766</v>
      </c>
      <c r="B3598" t="s">
        <v>6767</v>
      </c>
      <c r="C3598" t="e">
        <f>VLOOKUP('Домены Secretin_N'!B3598,'AC-Architecture'!A:C,3,FALSE)</f>
        <v>#N/A</v>
      </c>
      <c r="D3598">
        <v>412</v>
      </c>
      <c r="E3598" t="s">
        <v>3632</v>
      </c>
      <c r="F3598">
        <v>119</v>
      </c>
      <c r="G3598">
        <v>180</v>
      </c>
      <c r="H3598">
        <f t="shared" si="263"/>
        <v>61</v>
      </c>
      <c r="I3598" t="str">
        <f t="shared" si="264"/>
        <v>F4T4S5_ECOLX/119-180</v>
      </c>
      <c r="K3598" t="e">
        <f>IF(C3598="Secretin_N, Secretin, TraK","T","N")</f>
        <v>#N/A</v>
      </c>
      <c r="L3598" t="e">
        <f>VLOOKUP(E3598,'Uniprot taxonomy'!E:J,4,FALSE)</f>
        <v>#N/A</v>
      </c>
      <c r="M3598" t="e">
        <f>LEFT(VLOOKUP(B3598,'Uniprot taxonomy'!B:R,5,FALSE))</f>
        <v>#N/A</v>
      </c>
      <c r="N3598" t="e">
        <f>VLOOKUP(B3598,'Uniprot taxonomy'!B:R,5,FALSE)</f>
        <v>#N/A</v>
      </c>
      <c r="O3598" t="e">
        <f>VLOOKUP(B3598,'Uniprot taxonomy'!B:R,6,FALSE)</f>
        <v>#N/A</v>
      </c>
      <c r="P3598" t="e">
        <f>VLOOKUP(B3598,'Uniprot taxonomy'!B:R,7,FALSE)</f>
        <v>#N/A</v>
      </c>
      <c r="Q3598" t="e">
        <f>VLOOKUP(B3598,'Uniprot taxonomy'!B:R,8,FALSE)</f>
        <v>#N/A</v>
      </c>
    </row>
    <row r="3599" spans="1:17" hidden="1" x14ac:dyDescent="0.25">
      <c r="A3599" t="s">
        <v>6768</v>
      </c>
      <c r="B3599" t="s">
        <v>6769</v>
      </c>
      <c r="C3599" t="e">
        <f>VLOOKUP('Домены Secretin_N'!B3599,'AC-Architecture'!A:C,3,FALSE)</f>
        <v>#N/A</v>
      </c>
      <c r="D3599">
        <v>615</v>
      </c>
      <c r="E3599" t="s">
        <v>3632</v>
      </c>
      <c r="F3599">
        <v>145</v>
      </c>
      <c r="G3599">
        <v>208</v>
      </c>
      <c r="H3599">
        <f t="shared" si="263"/>
        <v>63</v>
      </c>
      <c r="I3599" t="str">
        <f t="shared" si="264"/>
        <v>F4TIN5_ECOLX/145-208</v>
      </c>
      <c r="K3599" t="e">
        <f>IF(C3599="Secretin_N, Secretin, TraK","T","N")</f>
        <v>#N/A</v>
      </c>
      <c r="L3599" t="e">
        <f>VLOOKUP(E3599,'Uniprot taxonomy'!E:J,4,FALSE)</f>
        <v>#N/A</v>
      </c>
      <c r="M3599" t="e">
        <f>LEFT(VLOOKUP(B3599,'Uniprot taxonomy'!B:R,5,FALSE))</f>
        <v>#N/A</v>
      </c>
      <c r="N3599" t="e">
        <f>VLOOKUP(B3599,'Uniprot taxonomy'!B:R,5,FALSE)</f>
        <v>#N/A</v>
      </c>
      <c r="O3599" t="e">
        <f>VLOOKUP(B3599,'Uniprot taxonomy'!B:R,6,FALSE)</f>
        <v>#N/A</v>
      </c>
      <c r="P3599" t="e">
        <f>VLOOKUP(B3599,'Uniprot taxonomy'!B:R,7,FALSE)</f>
        <v>#N/A</v>
      </c>
      <c r="Q3599" t="e">
        <f>VLOOKUP(B3599,'Uniprot taxonomy'!B:R,8,FALSE)</f>
        <v>#N/A</v>
      </c>
    </row>
    <row r="3600" spans="1:17" hidden="1" x14ac:dyDescent="0.25">
      <c r="A3600" t="s">
        <v>6768</v>
      </c>
      <c r="B3600" t="s">
        <v>6769</v>
      </c>
      <c r="C3600" t="e">
        <f>VLOOKUP('Домены Secretin_N'!B3600,'AC-Architecture'!A:C,3,FALSE)</f>
        <v>#N/A</v>
      </c>
      <c r="D3600">
        <v>615</v>
      </c>
      <c r="E3600" t="s">
        <v>3632</v>
      </c>
      <c r="F3600">
        <v>210</v>
      </c>
      <c r="G3600">
        <v>280</v>
      </c>
      <c r="H3600">
        <f t="shared" si="263"/>
        <v>70</v>
      </c>
      <c r="I3600" t="str">
        <f t="shared" si="264"/>
        <v>F4TIN5_ECOLX/210-280</v>
      </c>
      <c r="K3600" t="e">
        <f>IF(C3600="Secretin_N, Secretin, TraK","T","N")</f>
        <v>#N/A</v>
      </c>
      <c r="L3600" t="e">
        <f>VLOOKUP(E3600,'Uniprot taxonomy'!E:J,4,FALSE)</f>
        <v>#N/A</v>
      </c>
      <c r="M3600" t="e">
        <f>LEFT(VLOOKUP(B3600,'Uniprot taxonomy'!B:R,5,FALSE))</f>
        <v>#N/A</v>
      </c>
      <c r="N3600" t="e">
        <f>VLOOKUP(B3600,'Uniprot taxonomy'!B:R,5,FALSE)</f>
        <v>#N/A</v>
      </c>
      <c r="O3600" t="e">
        <f>VLOOKUP(B3600,'Uniprot taxonomy'!B:R,6,FALSE)</f>
        <v>#N/A</v>
      </c>
      <c r="P3600" t="e">
        <f>VLOOKUP(B3600,'Uniprot taxonomy'!B:R,7,FALSE)</f>
        <v>#N/A</v>
      </c>
      <c r="Q3600" t="e">
        <f>VLOOKUP(B3600,'Uniprot taxonomy'!B:R,8,FALSE)</f>
        <v>#N/A</v>
      </c>
    </row>
    <row r="3601" spans="1:17" hidden="1" x14ac:dyDescent="0.25">
      <c r="A3601" t="s">
        <v>6768</v>
      </c>
      <c r="B3601" t="s">
        <v>6769</v>
      </c>
      <c r="C3601" t="e">
        <f>VLOOKUP('Домены Secretin_N'!B3601,'AC-Architecture'!A:C,3,FALSE)</f>
        <v>#N/A</v>
      </c>
      <c r="D3601">
        <v>615</v>
      </c>
      <c r="E3601" t="s">
        <v>3632</v>
      </c>
      <c r="F3601">
        <v>284</v>
      </c>
      <c r="G3601">
        <v>362</v>
      </c>
      <c r="H3601">
        <f t="shared" si="263"/>
        <v>78</v>
      </c>
      <c r="I3601" t="str">
        <f t="shared" si="264"/>
        <v>F4TIN5_ECOLX/284-362</v>
      </c>
      <c r="K3601" t="e">
        <f>IF(C3601="Secretin_N, Secretin, TraK","T","N")</f>
        <v>#N/A</v>
      </c>
      <c r="L3601" t="e">
        <f>VLOOKUP(E3601,'Uniprot taxonomy'!E:J,4,FALSE)</f>
        <v>#N/A</v>
      </c>
      <c r="M3601" t="e">
        <f>LEFT(VLOOKUP(B3601,'Uniprot taxonomy'!B:R,5,FALSE))</f>
        <v>#N/A</v>
      </c>
      <c r="N3601" t="e">
        <f>VLOOKUP(B3601,'Uniprot taxonomy'!B:R,5,FALSE)</f>
        <v>#N/A</v>
      </c>
      <c r="O3601" t="e">
        <f>VLOOKUP(B3601,'Uniprot taxonomy'!B:R,6,FALSE)</f>
        <v>#N/A</v>
      </c>
      <c r="P3601" t="e">
        <f>VLOOKUP(B3601,'Uniprot taxonomy'!B:R,7,FALSE)</f>
        <v>#N/A</v>
      </c>
      <c r="Q3601" t="e">
        <f>VLOOKUP(B3601,'Uniprot taxonomy'!B:R,8,FALSE)</f>
        <v>#N/A</v>
      </c>
    </row>
    <row r="3602" spans="1:17" x14ac:dyDescent="0.25">
      <c r="A3602" t="s">
        <v>947</v>
      </c>
      <c r="B3602" t="s">
        <v>2246</v>
      </c>
      <c r="C3602" t="str">
        <f>VLOOKUP('Домены Secretin_N'!B3602,'AC-Architecture'!A:C,3,FALSE)</f>
        <v>Secretin_N, Secretin</v>
      </c>
      <c r="D3602">
        <v>567</v>
      </c>
      <c r="E3602" t="s">
        <v>3632</v>
      </c>
      <c r="F3602">
        <v>178</v>
      </c>
      <c r="G3602">
        <v>306</v>
      </c>
      <c r="H3602">
        <f t="shared" si="263"/>
        <v>128</v>
      </c>
      <c r="I3602" t="str">
        <f t="shared" si="264"/>
        <v>F4TKE0_ECOLX/178-306</v>
      </c>
      <c r="J3602" t="str">
        <f>CONCATENATE(K3602,"_",LEFT(O3602,3),"_",LEFT(Q3602,3),"_",B3602)</f>
        <v>N_Ent_Esc_F4TKE0</v>
      </c>
      <c r="K3602" t="str">
        <f>IF(C3602="Secretin_N, Secretin, TraK","T","N")</f>
        <v>N</v>
      </c>
      <c r="L3602" t="str">
        <f>VLOOKUP(B3602,'Uniprot taxonomy'!B:R,4,FALSE)</f>
        <v>Proteobacteria</v>
      </c>
      <c r="M3602" t="str">
        <f>LEFT(VLOOKUP(B3602,'Uniprot taxonomy'!B:R,5,FALSE))</f>
        <v>G</v>
      </c>
      <c r="N3602" t="str">
        <f>VLOOKUP(B3602,'Uniprot taxonomy'!B:R,5,FALSE)</f>
        <v>Gammaproteobacteria</v>
      </c>
      <c r="O3602" t="str">
        <f>VLOOKUP(B3602,'Uniprot taxonomy'!B:R,6,FALSE)</f>
        <v>Enterobacteriales</v>
      </c>
      <c r="P3602" t="str">
        <f>VLOOKUP(B3602,'Uniprot taxonomy'!B:R,7,FALSE)</f>
        <v>Enterobacteriaceae</v>
      </c>
      <c r="Q3602" t="str">
        <f>VLOOKUP(B3602,'Uniprot taxonomy'!B:R,8,FALSE)</f>
        <v>Escherichia</v>
      </c>
    </row>
    <row r="3603" spans="1:17" hidden="1" x14ac:dyDescent="0.25">
      <c r="A3603" t="s">
        <v>6770</v>
      </c>
      <c r="B3603" t="s">
        <v>6771</v>
      </c>
      <c r="C3603" t="e">
        <f>VLOOKUP('Домены Secretin_N'!B3603,'AC-Architecture'!A:C,3,FALSE)</f>
        <v>#N/A</v>
      </c>
      <c r="D3603">
        <v>412</v>
      </c>
      <c r="E3603" t="s">
        <v>3632</v>
      </c>
      <c r="F3603">
        <v>119</v>
      </c>
      <c r="G3603">
        <v>180</v>
      </c>
      <c r="H3603">
        <f t="shared" si="263"/>
        <v>61</v>
      </c>
      <c r="I3603" t="str">
        <f t="shared" si="264"/>
        <v>F4TLD0_ECOLX/119-180</v>
      </c>
      <c r="K3603" t="e">
        <f>IF(C3603="Secretin_N, Secretin, TraK","T","N")</f>
        <v>#N/A</v>
      </c>
      <c r="L3603" t="e">
        <f>VLOOKUP(E3603,'Uniprot taxonomy'!E:J,4,FALSE)</f>
        <v>#N/A</v>
      </c>
      <c r="M3603" t="e">
        <f>LEFT(VLOOKUP(B3603,'Uniprot taxonomy'!B:R,5,FALSE))</f>
        <v>#N/A</v>
      </c>
      <c r="N3603" t="e">
        <f>VLOOKUP(B3603,'Uniprot taxonomy'!B:R,5,FALSE)</f>
        <v>#N/A</v>
      </c>
      <c r="O3603" t="e">
        <f>VLOOKUP(B3603,'Uniprot taxonomy'!B:R,6,FALSE)</f>
        <v>#N/A</v>
      </c>
      <c r="P3603" t="e">
        <f>VLOOKUP(B3603,'Uniprot taxonomy'!B:R,7,FALSE)</f>
        <v>#N/A</v>
      </c>
      <c r="Q3603" t="e">
        <f>VLOOKUP(B3603,'Uniprot taxonomy'!B:R,8,FALSE)</f>
        <v>#N/A</v>
      </c>
    </row>
    <row r="3604" spans="1:17" hidden="1" x14ac:dyDescent="0.25">
      <c r="A3604" t="s">
        <v>6772</v>
      </c>
      <c r="B3604" t="s">
        <v>6773</v>
      </c>
      <c r="C3604" t="e">
        <f>VLOOKUP('Домены Secretin_N'!B3604,'AC-Architecture'!A:C,3,FALSE)</f>
        <v>#N/A</v>
      </c>
      <c r="D3604">
        <v>686</v>
      </c>
      <c r="E3604" t="s">
        <v>3632</v>
      </c>
      <c r="F3604">
        <v>145</v>
      </c>
      <c r="G3604">
        <v>208</v>
      </c>
      <c r="H3604">
        <f t="shared" si="263"/>
        <v>63</v>
      </c>
      <c r="I3604" t="str">
        <f t="shared" si="264"/>
        <v>F4TX59_ECOLX/145-208</v>
      </c>
      <c r="K3604" t="e">
        <f>IF(C3604="Secretin_N, Secretin, TraK","T","N")</f>
        <v>#N/A</v>
      </c>
      <c r="L3604" t="e">
        <f>VLOOKUP(E3604,'Uniprot taxonomy'!E:J,4,FALSE)</f>
        <v>#N/A</v>
      </c>
      <c r="M3604" t="e">
        <f>LEFT(VLOOKUP(B3604,'Uniprot taxonomy'!B:R,5,FALSE))</f>
        <v>#N/A</v>
      </c>
      <c r="N3604" t="e">
        <f>VLOOKUP(B3604,'Uniprot taxonomy'!B:R,5,FALSE)</f>
        <v>#N/A</v>
      </c>
      <c r="O3604" t="e">
        <f>VLOOKUP(B3604,'Uniprot taxonomy'!B:R,6,FALSE)</f>
        <v>#N/A</v>
      </c>
      <c r="P3604" t="e">
        <f>VLOOKUP(B3604,'Uniprot taxonomy'!B:R,7,FALSE)</f>
        <v>#N/A</v>
      </c>
      <c r="Q3604" t="e">
        <f>VLOOKUP(B3604,'Uniprot taxonomy'!B:R,8,FALSE)</f>
        <v>#N/A</v>
      </c>
    </row>
    <row r="3605" spans="1:17" hidden="1" x14ac:dyDescent="0.25">
      <c r="A3605" t="s">
        <v>6772</v>
      </c>
      <c r="B3605" t="s">
        <v>6773</v>
      </c>
      <c r="C3605" t="e">
        <f>VLOOKUP('Домены Secretin_N'!B3605,'AC-Architecture'!A:C,3,FALSE)</f>
        <v>#N/A</v>
      </c>
      <c r="D3605">
        <v>686</v>
      </c>
      <c r="E3605" t="s">
        <v>3632</v>
      </c>
      <c r="F3605">
        <v>210</v>
      </c>
      <c r="G3605">
        <v>280</v>
      </c>
      <c r="H3605">
        <f t="shared" si="263"/>
        <v>70</v>
      </c>
      <c r="I3605" t="str">
        <f t="shared" si="264"/>
        <v>F4TX59_ECOLX/210-280</v>
      </c>
      <c r="K3605" t="e">
        <f>IF(C3605="Secretin_N, Secretin, TraK","T","N")</f>
        <v>#N/A</v>
      </c>
      <c r="L3605" t="e">
        <f>VLOOKUP(E3605,'Uniprot taxonomy'!E:J,4,FALSE)</f>
        <v>#N/A</v>
      </c>
      <c r="M3605" t="e">
        <f>LEFT(VLOOKUP(B3605,'Uniprot taxonomy'!B:R,5,FALSE))</f>
        <v>#N/A</v>
      </c>
      <c r="N3605" t="e">
        <f>VLOOKUP(B3605,'Uniprot taxonomy'!B:R,5,FALSE)</f>
        <v>#N/A</v>
      </c>
      <c r="O3605" t="e">
        <f>VLOOKUP(B3605,'Uniprot taxonomy'!B:R,6,FALSE)</f>
        <v>#N/A</v>
      </c>
      <c r="P3605" t="e">
        <f>VLOOKUP(B3605,'Uniprot taxonomy'!B:R,7,FALSE)</f>
        <v>#N/A</v>
      </c>
      <c r="Q3605" t="e">
        <f>VLOOKUP(B3605,'Uniprot taxonomy'!B:R,8,FALSE)</f>
        <v>#N/A</v>
      </c>
    </row>
    <row r="3606" spans="1:17" hidden="1" x14ac:dyDescent="0.25">
      <c r="A3606" t="s">
        <v>6772</v>
      </c>
      <c r="B3606" t="s">
        <v>6773</v>
      </c>
      <c r="C3606" t="e">
        <f>VLOOKUP('Домены Secretin_N'!B3606,'AC-Architecture'!A:C,3,FALSE)</f>
        <v>#N/A</v>
      </c>
      <c r="D3606">
        <v>686</v>
      </c>
      <c r="E3606" t="s">
        <v>3632</v>
      </c>
      <c r="F3606">
        <v>284</v>
      </c>
      <c r="G3606">
        <v>362</v>
      </c>
      <c r="H3606">
        <f t="shared" si="263"/>
        <v>78</v>
      </c>
      <c r="I3606" t="str">
        <f t="shared" si="264"/>
        <v>F4TX59_ECOLX/284-362</v>
      </c>
      <c r="K3606" t="e">
        <f>IF(C3606="Secretin_N, Secretin, TraK","T","N")</f>
        <v>#N/A</v>
      </c>
      <c r="L3606" t="e">
        <f>VLOOKUP(E3606,'Uniprot taxonomy'!E:J,4,FALSE)</f>
        <v>#N/A</v>
      </c>
      <c r="M3606" t="e">
        <f>LEFT(VLOOKUP(B3606,'Uniprot taxonomy'!B:R,5,FALSE))</f>
        <v>#N/A</v>
      </c>
      <c r="N3606" t="e">
        <f>VLOOKUP(B3606,'Uniprot taxonomy'!B:R,5,FALSE)</f>
        <v>#N/A</v>
      </c>
      <c r="O3606" t="e">
        <f>VLOOKUP(B3606,'Uniprot taxonomy'!B:R,6,FALSE)</f>
        <v>#N/A</v>
      </c>
      <c r="P3606" t="e">
        <f>VLOOKUP(B3606,'Uniprot taxonomy'!B:R,7,FALSE)</f>
        <v>#N/A</v>
      </c>
      <c r="Q3606" t="e">
        <f>VLOOKUP(B3606,'Uniprot taxonomy'!B:R,8,FALSE)</f>
        <v>#N/A</v>
      </c>
    </row>
    <row r="3607" spans="1:17" hidden="1" x14ac:dyDescent="0.25">
      <c r="A3607" t="s">
        <v>6774</v>
      </c>
      <c r="B3607" t="s">
        <v>6775</v>
      </c>
      <c r="C3607" t="e">
        <f>VLOOKUP('Домены Secretin_N'!B3607,'AC-Architecture'!A:C,3,FALSE)</f>
        <v>#N/A</v>
      </c>
      <c r="D3607">
        <v>654</v>
      </c>
      <c r="E3607" t="s">
        <v>3632</v>
      </c>
      <c r="F3607">
        <v>131</v>
      </c>
      <c r="G3607">
        <v>193</v>
      </c>
      <c r="H3607">
        <f t="shared" si="263"/>
        <v>62</v>
      </c>
      <c r="I3607" t="str">
        <f t="shared" si="264"/>
        <v>F4TZ55_ECOLX/131-193</v>
      </c>
      <c r="K3607" t="e">
        <f>IF(C3607="Secretin_N, Secretin, TraK","T","N")</f>
        <v>#N/A</v>
      </c>
      <c r="L3607" t="e">
        <f>VLOOKUP(E3607,'Uniprot taxonomy'!E:J,4,FALSE)</f>
        <v>#N/A</v>
      </c>
      <c r="M3607" t="e">
        <f>LEFT(VLOOKUP(B3607,'Uniprot taxonomy'!B:R,5,FALSE))</f>
        <v>#N/A</v>
      </c>
      <c r="N3607" t="e">
        <f>VLOOKUP(B3607,'Uniprot taxonomy'!B:R,5,FALSE)</f>
        <v>#N/A</v>
      </c>
      <c r="O3607" t="e">
        <f>VLOOKUP(B3607,'Uniprot taxonomy'!B:R,6,FALSE)</f>
        <v>#N/A</v>
      </c>
      <c r="P3607" t="e">
        <f>VLOOKUP(B3607,'Uniprot taxonomy'!B:R,7,FALSE)</f>
        <v>#N/A</v>
      </c>
      <c r="Q3607" t="e">
        <f>VLOOKUP(B3607,'Uniprot taxonomy'!B:R,8,FALSE)</f>
        <v>#N/A</v>
      </c>
    </row>
    <row r="3608" spans="1:17" hidden="1" x14ac:dyDescent="0.25">
      <c r="A3608" t="s">
        <v>6774</v>
      </c>
      <c r="B3608" t="s">
        <v>6775</v>
      </c>
      <c r="C3608" t="e">
        <f>VLOOKUP('Домены Secretin_N'!B3608,'AC-Architecture'!A:C,3,FALSE)</f>
        <v>#N/A</v>
      </c>
      <c r="D3608">
        <v>654</v>
      </c>
      <c r="E3608" t="s">
        <v>3632</v>
      </c>
      <c r="F3608">
        <v>196</v>
      </c>
      <c r="G3608">
        <v>268</v>
      </c>
      <c r="H3608">
        <f t="shared" si="263"/>
        <v>72</v>
      </c>
      <c r="I3608" t="str">
        <f t="shared" si="264"/>
        <v>F4TZ55_ECOLX/196-268</v>
      </c>
      <c r="K3608" t="e">
        <f>IF(C3608="Secretin_N, Secretin, TraK","T","N")</f>
        <v>#N/A</v>
      </c>
      <c r="L3608" t="e">
        <f>VLOOKUP(E3608,'Uniprot taxonomy'!E:J,4,FALSE)</f>
        <v>#N/A</v>
      </c>
      <c r="M3608" t="e">
        <f>LEFT(VLOOKUP(B3608,'Uniprot taxonomy'!B:R,5,FALSE))</f>
        <v>#N/A</v>
      </c>
      <c r="N3608" t="e">
        <f>VLOOKUP(B3608,'Uniprot taxonomy'!B:R,5,FALSE)</f>
        <v>#N/A</v>
      </c>
      <c r="O3608" t="e">
        <f>VLOOKUP(B3608,'Uniprot taxonomy'!B:R,6,FALSE)</f>
        <v>#N/A</v>
      </c>
      <c r="P3608" t="e">
        <f>VLOOKUP(B3608,'Uniprot taxonomy'!B:R,7,FALSE)</f>
        <v>#N/A</v>
      </c>
      <c r="Q3608" t="e">
        <f>VLOOKUP(B3608,'Uniprot taxonomy'!B:R,8,FALSE)</f>
        <v>#N/A</v>
      </c>
    </row>
    <row r="3609" spans="1:17" hidden="1" x14ac:dyDescent="0.25">
      <c r="A3609" t="s">
        <v>6774</v>
      </c>
      <c r="B3609" t="s">
        <v>6775</v>
      </c>
      <c r="C3609" t="e">
        <f>VLOOKUP('Домены Secretin_N'!B3609,'AC-Architecture'!A:C,3,FALSE)</f>
        <v>#N/A</v>
      </c>
      <c r="D3609">
        <v>654</v>
      </c>
      <c r="E3609" t="s">
        <v>3632</v>
      </c>
      <c r="F3609">
        <v>272</v>
      </c>
      <c r="G3609">
        <v>351</v>
      </c>
      <c r="H3609">
        <f t="shared" si="263"/>
        <v>79</v>
      </c>
      <c r="I3609" t="str">
        <f t="shared" si="264"/>
        <v>F4TZ55_ECOLX/272-351</v>
      </c>
      <c r="K3609" t="e">
        <f>IF(C3609="Secretin_N, Secretin, TraK","T","N")</f>
        <v>#N/A</v>
      </c>
      <c r="L3609" t="e">
        <f>VLOOKUP(E3609,'Uniprot taxonomy'!E:J,4,FALSE)</f>
        <v>#N/A</v>
      </c>
      <c r="M3609" t="e">
        <f>LEFT(VLOOKUP(B3609,'Uniprot taxonomy'!B:R,5,FALSE))</f>
        <v>#N/A</v>
      </c>
      <c r="N3609" t="e">
        <f>VLOOKUP(B3609,'Uniprot taxonomy'!B:R,5,FALSE)</f>
        <v>#N/A</v>
      </c>
      <c r="O3609" t="e">
        <f>VLOOKUP(B3609,'Uniprot taxonomy'!B:R,6,FALSE)</f>
        <v>#N/A</v>
      </c>
      <c r="P3609" t="e">
        <f>VLOOKUP(B3609,'Uniprot taxonomy'!B:R,7,FALSE)</f>
        <v>#N/A</v>
      </c>
      <c r="Q3609" t="e">
        <f>VLOOKUP(B3609,'Uniprot taxonomy'!B:R,8,FALSE)</f>
        <v>#N/A</v>
      </c>
    </row>
    <row r="3610" spans="1:17" hidden="1" x14ac:dyDescent="0.25">
      <c r="A3610" t="s">
        <v>6776</v>
      </c>
      <c r="B3610" t="s">
        <v>6777</v>
      </c>
      <c r="C3610" t="e">
        <f>VLOOKUP('Домены Secretin_N'!B3610,'AC-Architecture'!A:C,3,FALSE)</f>
        <v>#N/A</v>
      </c>
      <c r="D3610">
        <v>412</v>
      </c>
      <c r="E3610" t="s">
        <v>3632</v>
      </c>
      <c r="F3610">
        <v>119</v>
      </c>
      <c r="G3610">
        <v>180</v>
      </c>
      <c r="H3610">
        <f t="shared" si="263"/>
        <v>61</v>
      </c>
      <c r="I3610" t="str">
        <f t="shared" si="264"/>
        <v>F4TZB9_ECOLX/119-180</v>
      </c>
      <c r="K3610" t="e">
        <f>IF(C3610="Secretin_N, Secretin, TraK","T","N")</f>
        <v>#N/A</v>
      </c>
      <c r="L3610" t="e">
        <f>VLOOKUP(E3610,'Uniprot taxonomy'!E:J,4,FALSE)</f>
        <v>#N/A</v>
      </c>
      <c r="M3610" t="e">
        <f>LEFT(VLOOKUP(B3610,'Uniprot taxonomy'!B:R,5,FALSE))</f>
        <v>#N/A</v>
      </c>
      <c r="N3610" t="e">
        <f>VLOOKUP(B3610,'Uniprot taxonomy'!B:R,5,FALSE)</f>
        <v>#N/A</v>
      </c>
      <c r="O3610" t="e">
        <f>VLOOKUP(B3610,'Uniprot taxonomy'!B:R,6,FALSE)</f>
        <v>#N/A</v>
      </c>
      <c r="P3610" t="e">
        <f>VLOOKUP(B3610,'Uniprot taxonomy'!B:R,7,FALSE)</f>
        <v>#N/A</v>
      </c>
      <c r="Q3610" t="e">
        <f>VLOOKUP(B3610,'Uniprot taxonomy'!B:R,8,FALSE)</f>
        <v>#N/A</v>
      </c>
    </row>
    <row r="3611" spans="1:17" hidden="1" x14ac:dyDescent="0.25">
      <c r="A3611" t="s">
        <v>6778</v>
      </c>
      <c r="B3611" t="s">
        <v>6779</v>
      </c>
      <c r="C3611" t="e">
        <f>VLOOKUP('Домены Secretin_N'!B3611,'AC-Architecture'!A:C,3,FALSE)</f>
        <v>#N/A</v>
      </c>
      <c r="D3611">
        <v>686</v>
      </c>
      <c r="E3611" t="s">
        <v>3632</v>
      </c>
      <c r="F3611">
        <v>145</v>
      </c>
      <c r="G3611">
        <v>208</v>
      </c>
      <c r="H3611">
        <f t="shared" si="263"/>
        <v>63</v>
      </c>
      <c r="I3611" t="str">
        <f t="shared" si="264"/>
        <v>F4UCK1_ECOLX/145-208</v>
      </c>
      <c r="K3611" t="e">
        <f>IF(C3611="Secretin_N, Secretin, TraK","T","N")</f>
        <v>#N/A</v>
      </c>
      <c r="L3611" t="e">
        <f>VLOOKUP(E3611,'Uniprot taxonomy'!E:J,4,FALSE)</f>
        <v>#N/A</v>
      </c>
      <c r="M3611" t="e">
        <f>LEFT(VLOOKUP(B3611,'Uniprot taxonomy'!B:R,5,FALSE))</f>
        <v>#N/A</v>
      </c>
      <c r="N3611" t="e">
        <f>VLOOKUP(B3611,'Uniprot taxonomy'!B:R,5,FALSE)</f>
        <v>#N/A</v>
      </c>
      <c r="O3611" t="e">
        <f>VLOOKUP(B3611,'Uniprot taxonomy'!B:R,6,FALSE)</f>
        <v>#N/A</v>
      </c>
      <c r="P3611" t="e">
        <f>VLOOKUP(B3611,'Uniprot taxonomy'!B:R,7,FALSE)</f>
        <v>#N/A</v>
      </c>
      <c r="Q3611" t="e">
        <f>VLOOKUP(B3611,'Uniprot taxonomy'!B:R,8,FALSE)</f>
        <v>#N/A</v>
      </c>
    </row>
    <row r="3612" spans="1:17" hidden="1" x14ac:dyDescent="0.25">
      <c r="A3612" t="s">
        <v>6778</v>
      </c>
      <c r="B3612" t="s">
        <v>6779</v>
      </c>
      <c r="C3612" t="e">
        <f>VLOOKUP('Домены Secretin_N'!B3612,'AC-Architecture'!A:C,3,FALSE)</f>
        <v>#N/A</v>
      </c>
      <c r="D3612">
        <v>686</v>
      </c>
      <c r="E3612" t="s">
        <v>3632</v>
      </c>
      <c r="F3612">
        <v>210</v>
      </c>
      <c r="G3612">
        <v>280</v>
      </c>
      <c r="H3612">
        <f t="shared" si="263"/>
        <v>70</v>
      </c>
      <c r="I3612" t="str">
        <f t="shared" si="264"/>
        <v>F4UCK1_ECOLX/210-280</v>
      </c>
      <c r="K3612" t="e">
        <f>IF(C3612="Secretin_N, Secretin, TraK","T","N")</f>
        <v>#N/A</v>
      </c>
      <c r="L3612" t="e">
        <f>VLOOKUP(E3612,'Uniprot taxonomy'!E:J,4,FALSE)</f>
        <v>#N/A</v>
      </c>
      <c r="M3612" t="e">
        <f>LEFT(VLOOKUP(B3612,'Uniprot taxonomy'!B:R,5,FALSE))</f>
        <v>#N/A</v>
      </c>
      <c r="N3612" t="e">
        <f>VLOOKUP(B3612,'Uniprot taxonomy'!B:R,5,FALSE)</f>
        <v>#N/A</v>
      </c>
      <c r="O3612" t="e">
        <f>VLOOKUP(B3612,'Uniprot taxonomy'!B:R,6,FALSE)</f>
        <v>#N/A</v>
      </c>
      <c r="P3612" t="e">
        <f>VLOOKUP(B3612,'Uniprot taxonomy'!B:R,7,FALSE)</f>
        <v>#N/A</v>
      </c>
      <c r="Q3612" t="e">
        <f>VLOOKUP(B3612,'Uniprot taxonomy'!B:R,8,FALSE)</f>
        <v>#N/A</v>
      </c>
    </row>
    <row r="3613" spans="1:17" hidden="1" x14ac:dyDescent="0.25">
      <c r="A3613" t="s">
        <v>6778</v>
      </c>
      <c r="B3613" t="s">
        <v>6779</v>
      </c>
      <c r="C3613" t="e">
        <f>VLOOKUP('Домены Secretin_N'!B3613,'AC-Architecture'!A:C,3,FALSE)</f>
        <v>#N/A</v>
      </c>
      <c r="D3613">
        <v>686</v>
      </c>
      <c r="E3613" t="s">
        <v>3632</v>
      </c>
      <c r="F3613">
        <v>284</v>
      </c>
      <c r="G3613">
        <v>362</v>
      </c>
      <c r="H3613">
        <f t="shared" si="263"/>
        <v>78</v>
      </c>
      <c r="I3613" t="str">
        <f t="shared" si="264"/>
        <v>F4UCK1_ECOLX/284-362</v>
      </c>
      <c r="K3613" t="e">
        <f>IF(C3613="Secretin_N, Secretin, TraK","T","N")</f>
        <v>#N/A</v>
      </c>
      <c r="L3613" t="e">
        <f>VLOOKUP(E3613,'Uniprot taxonomy'!E:J,4,FALSE)</f>
        <v>#N/A</v>
      </c>
      <c r="M3613" t="e">
        <f>LEFT(VLOOKUP(B3613,'Uniprot taxonomy'!B:R,5,FALSE))</f>
        <v>#N/A</v>
      </c>
      <c r="N3613" t="e">
        <f>VLOOKUP(B3613,'Uniprot taxonomy'!B:R,5,FALSE)</f>
        <v>#N/A</v>
      </c>
      <c r="O3613" t="e">
        <f>VLOOKUP(B3613,'Uniprot taxonomy'!B:R,6,FALSE)</f>
        <v>#N/A</v>
      </c>
      <c r="P3613" t="e">
        <f>VLOOKUP(B3613,'Uniprot taxonomy'!B:R,7,FALSE)</f>
        <v>#N/A</v>
      </c>
      <c r="Q3613" t="e">
        <f>VLOOKUP(B3613,'Uniprot taxonomy'!B:R,8,FALSE)</f>
        <v>#N/A</v>
      </c>
    </row>
    <row r="3614" spans="1:17" x14ac:dyDescent="0.25">
      <c r="A3614" t="s">
        <v>948</v>
      </c>
      <c r="B3614" t="s">
        <v>2247</v>
      </c>
      <c r="C3614" t="str">
        <f>VLOOKUP('Домены Secretin_N'!B3614,'AC-Architecture'!A:C,3,FALSE)</f>
        <v>Secretin_N, Secretin</v>
      </c>
      <c r="D3614">
        <v>567</v>
      </c>
      <c r="E3614" t="s">
        <v>3632</v>
      </c>
      <c r="F3614">
        <v>178</v>
      </c>
      <c r="G3614">
        <v>306</v>
      </c>
      <c r="H3614">
        <f t="shared" si="263"/>
        <v>128</v>
      </c>
      <c r="I3614" t="str">
        <f t="shared" si="264"/>
        <v>F4UD19_ECOLX/178-306</v>
      </c>
      <c r="J3614" t="str">
        <f>CONCATENATE(K3614,"_",LEFT(O3614,3),"_",LEFT(Q3614,3),"_",B3614)</f>
        <v>N_Ent_Esc_F4UD19</v>
      </c>
      <c r="K3614" t="str">
        <f>IF(C3614="Secretin_N, Secretin, TraK","T","N")</f>
        <v>N</v>
      </c>
      <c r="L3614" t="str">
        <f>VLOOKUP(B3614,'Uniprot taxonomy'!B:R,4,FALSE)</f>
        <v>Proteobacteria</v>
      </c>
      <c r="M3614" t="str">
        <f>LEFT(VLOOKUP(B3614,'Uniprot taxonomy'!B:R,5,FALSE))</f>
        <v>G</v>
      </c>
      <c r="N3614" t="str">
        <f>VLOOKUP(B3614,'Uniprot taxonomy'!B:R,5,FALSE)</f>
        <v>Gammaproteobacteria</v>
      </c>
      <c r="O3614" t="str">
        <f>VLOOKUP(B3614,'Uniprot taxonomy'!B:R,6,FALSE)</f>
        <v>Enterobacteriales</v>
      </c>
      <c r="P3614" t="str">
        <f>VLOOKUP(B3614,'Uniprot taxonomy'!B:R,7,FALSE)</f>
        <v>Enterobacteriaceae</v>
      </c>
      <c r="Q3614" t="str">
        <f>VLOOKUP(B3614,'Uniprot taxonomy'!B:R,8,FALSE)</f>
        <v>Escherichia</v>
      </c>
    </row>
    <row r="3615" spans="1:17" hidden="1" x14ac:dyDescent="0.25">
      <c r="A3615" t="s">
        <v>6780</v>
      </c>
      <c r="B3615" t="s">
        <v>6781</v>
      </c>
      <c r="C3615" t="e">
        <f>VLOOKUP('Домены Secretin_N'!B3615,'AC-Architecture'!A:C,3,FALSE)</f>
        <v>#N/A</v>
      </c>
      <c r="D3615">
        <v>412</v>
      </c>
      <c r="E3615" t="s">
        <v>3632</v>
      </c>
      <c r="F3615">
        <v>119</v>
      </c>
      <c r="G3615">
        <v>180</v>
      </c>
      <c r="H3615">
        <f t="shared" si="263"/>
        <v>61</v>
      </c>
      <c r="I3615" t="str">
        <f t="shared" si="264"/>
        <v>F4UEM3_ECOLX/119-180</v>
      </c>
      <c r="K3615" t="e">
        <f>IF(C3615="Secretin_N, Secretin, TraK","T","N")</f>
        <v>#N/A</v>
      </c>
      <c r="L3615" t="e">
        <f>VLOOKUP(E3615,'Uniprot taxonomy'!E:J,4,FALSE)</f>
        <v>#N/A</v>
      </c>
      <c r="M3615" t="e">
        <f>LEFT(VLOOKUP(B3615,'Uniprot taxonomy'!B:R,5,FALSE))</f>
        <v>#N/A</v>
      </c>
      <c r="N3615" t="e">
        <f>VLOOKUP(B3615,'Uniprot taxonomy'!B:R,5,FALSE)</f>
        <v>#N/A</v>
      </c>
      <c r="O3615" t="e">
        <f>VLOOKUP(B3615,'Uniprot taxonomy'!B:R,6,FALSE)</f>
        <v>#N/A</v>
      </c>
      <c r="P3615" t="e">
        <f>VLOOKUP(B3615,'Uniprot taxonomy'!B:R,7,FALSE)</f>
        <v>#N/A</v>
      </c>
      <c r="Q3615" t="e">
        <f>VLOOKUP(B3615,'Uniprot taxonomy'!B:R,8,FALSE)</f>
        <v>#N/A</v>
      </c>
    </row>
    <row r="3616" spans="1:17" hidden="1" x14ac:dyDescent="0.25">
      <c r="A3616" t="s">
        <v>6782</v>
      </c>
      <c r="B3616" t="s">
        <v>6783</v>
      </c>
      <c r="C3616" t="e">
        <f>VLOOKUP('Домены Secretin_N'!B3616,'AC-Architecture'!A:C,3,FALSE)</f>
        <v>#N/A</v>
      </c>
      <c r="D3616">
        <v>686</v>
      </c>
      <c r="E3616" t="s">
        <v>3632</v>
      </c>
      <c r="F3616">
        <v>145</v>
      </c>
      <c r="G3616">
        <v>208</v>
      </c>
      <c r="H3616">
        <f t="shared" si="263"/>
        <v>63</v>
      </c>
      <c r="I3616" t="str">
        <f t="shared" si="264"/>
        <v>F4USX4_ECOLX/145-208</v>
      </c>
      <c r="K3616" t="e">
        <f>IF(C3616="Secretin_N, Secretin, TraK","T","N")</f>
        <v>#N/A</v>
      </c>
      <c r="L3616" t="e">
        <f>VLOOKUP(E3616,'Uniprot taxonomy'!E:J,4,FALSE)</f>
        <v>#N/A</v>
      </c>
      <c r="M3616" t="e">
        <f>LEFT(VLOOKUP(B3616,'Uniprot taxonomy'!B:R,5,FALSE))</f>
        <v>#N/A</v>
      </c>
      <c r="N3616" t="e">
        <f>VLOOKUP(B3616,'Uniprot taxonomy'!B:R,5,FALSE)</f>
        <v>#N/A</v>
      </c>
      <c r="O3616" t="e">
        <f>VLOOKUP(B3616,'Uniprot taxonomy'!B:R,6,FALSE)</f>
        <v>#N/A</v>
      </c>
      <c r="P3616" t="e">
        <f>VLOOKUP(B3616,'Uniprot taxonomy'!B:R,7,FALSE)</f>
        <v>#N/A</v>
      </c>
      <c r="Q3616" t="e">
        <f>VLOOKUP(B3616,'Uniprot taxonomy'!B:R,8,FALSE)</f>
        <v>#N/A</v>
      </c>
    </row>
    <row r="3617" spans="1:17" hidden="1" x14ac:dyDescent="0.25">
      <c r="A3617" t="s">
        <v>6782</v>
      </c>
      <c r="B3617" t="s">
        <v>6783</v>
      </c>
      <c r="C3617" t="e">
        <f>VLOOKUP('Домены Secretin_N'!B3617,'AC-Architecture'!A:C,3,FALSE)</f>
        <v>#N/A</v>
      </c>
      <c r="D3617">
        <v>686</v>
      </c>
      <c r="E3617" t="s">
        <v>3632</v>
      </c>
      <c r="F3617">
        <v>210</v>
      </c>
      <c r="G3617">
        <v>280</v>
      </c>
      <c r="H3617">
        <f t="shared" si="263"/>
        <v>70</v>
      </c>
      <c r="I3617" t="str">
        <f t="shared" si="264"/>
        <v>F4USX4_ECOLX/210-280</v>
      </c>
      <c r="K3617" t="e">
        <f>IF(C3617="Secretin_N, Secretin, TraK","T","N")</f>
        <v>#N/A</v>
      </c>
      <c r="L3617" t="e">
        <f>VLOOKUP(E3617,'Uniprot taxonomy'!E:J,4,FALSE)</f>
        <v>#N/A</v>
      </c>
      <c r="M3617" t="e">
        <f>LEFT(VLOOKUP(B3617,'Uniprot taxonomy'!B:R,5,FALSE))</f>
        <v>#N/A</v>
      </c>
      <c r="N3617" t="e">
        <f>VLOOKUP(B3617,'Uniprot taxonomy'!B:R,5,FALSE)</f>
        <v>#N/A</v>
      </c>
      <c r="O3617" t="e">
        <f>VLOOKUP(B3617,'Uniprot taxonomy'!B:R,6,FALSE)</f>
        <v>#N/A</v>
      </c>
      <c r="P3617" t="e">
        <f>VLOOKUP(B3617,'Uniprot taxonomy'!B:R,7,FALSE)</f>
        <v>#N/A</v>
      </c>
      <c r="Q3617" t="e">
        <f>VLOOKUP(B3617,'Uniprot taxonomy'!B:R,8,FALSE)</f>
        <v>#N/A</v>
      </c>
    </row>
    <row r="3618" spans="1:17" hidden="1" x14ac:dyDescent="0.25">
      <c r="A3618" t="s">
        <v>6782</v>
      </c>
      <c r="B3618" t="s">
        <v>6783</v>
      </c>
      <c r="C3618" t="e">
        <f>VLOOKUP('Домены Secretin_N'!B3618,'AC-Architecture'!A:C,3,FALSE)</f>
        <v>#N/A</v>
      </c>
      <c r="D3618">
        <v>686</v>
      </c>
      <c r="E3618" t="s">
        <v>3632</v>
      </c>
      <c r="F3618">
        <v>284</v>
      </c>
      <c r="G3618">
        <v>362</v>
      </c>
      <c r="H3618">
        <f t="shared" si="263"/>
        <v>78</v>
      </c>
      <c r="I3618" t="str">
        <f t="shared" si="264"/>
        <v>F4USX4_ECOLX/284-362</v>
      </c>
      <c r="K3618" t="e">
        <f>IF(C3618="Secretin_N, Secretin, TraK","T","N")</f>
        <v>#N/A</v>
      </c>
      <c r="L3618" t="e">
        <f>VLOOKUP(E3618,'Uniprot taxonomy'!E:J,4,FALSE)</f>
        <v>#N/A</v>
      </c>
      <c r="M3618" t="e">
        <f>LEFT(VLOOKUP(B3618,'Uniprot taxonomy'!B:R,5,FALSE))</f>
        <v>#N/A</v>
      </c>
      <c r="N3618" t="e">
        <f>VLOOKUP(B3618,'Uniprot taxonomy'!B:R,5,FALSE)</f>
        <v>#N/A</v>
      </c>
      <c r="O3618" t="e">
        <f>VLOOKUP(B3618,'Uniprot taxonomy'!B:R,6,FALSE)</f>
        <v>#N/A</v>
      </c>
      <c r="P3618" t="e">
        <f>VLOOKUP(B3618,'Uniprot taxonomy'!B:R,7,FALSE)</f>
        <v>#N/A</v>
      </c>
      <c r="Q3618" t="e">
        <f>VLOOKUP(B3618,'Uniprot taxonomy'!B:R,8,FALSE)</f>
        <v>#N/A</v>
      </c>
    </row>
    <row r="3619" spans="1:17" hidden="1" x14ac:dyDescent="0.25">
      <c r="A3619" t="s">
        <v>6784</v>
      </c>
      <c r="B3619" t="s">
        <v>6785</v>
      </c>
      <c r="C3619" t="e">
        <f>VLOOKUP('Домены Secretin_N'!B3619,'AC-Architecture'!A:C,3,FALSE)</f>
        <v>#N/A</v>
      </c>
      <c r="D3619">
        <v>412</v>
      </c>
      <c r="E3619" t="s">
        <v>3632</v>
      </c>
      <c r="F3619">
        <v>119</v>
      </c>
      <c r="G3619">
        <v>180</v>
      </c>
      <c r="H3619">
        <f t="shared" si="263"/>
        <v>61</v>
      </c>
      <c r="I3619" t="str">
        <f t="shared" si="264"/>
        <v>F4UUC9_ECOLX/119-180</v>
      </c>
      <c r="K3619" t="e">
        <f>IF(C3619="Secretin_N, Secretin, TraK","T","N")</f>
        <v>#N/A</v>
      </c>
      <c r="L3619" t="e">
        <f>VLOOKUP(E3619,'Uniprot taxonomy'!E:J,4,FALSE)</f>
        <v>#N/A</v>
      </c>
      <c r="M3619" t="e">
        <f>LEFT(VLOOKUP(B3619,'Uniprot taxonomy'!B:R,5,FALSE))</f>
        <v>#N/A</v>
      </c>
      <c r="N3619" t="e">
        <f>VLOOKUP(B3619,'Uniprot taxonomy'!B:R,5,FALSE)</f>
        <v>#N/A</v>
      </c>
      <c r="O3619" t="e">
        <f>VLOOKUP(B3619,'Uniprot taxonomy'!B:R,6,FALSE)</f>
        <v>#N/A</v>
      </c>
      <c r="P3619" t="e">
        <f>VLOOKUP(B3619,'Uniprot taxonomy'!B:R,7,FALSE)</f>
        <v>#N/A</v>
      </c>
      <c r="Q3619" t="e">
        <f>VLOOKUP(B3619,'Uniprot taxonomy'!B:R,8,FALSE)</f>
        <v>#N/A</v>
      </c>
    </row>
    <row r="3620" spans="1:17" x14ac:dyDescent="0.25">
      <c r="A3620" t="s">
        <v>949</v>
      </c>
      <c r="B3620" t="s">
        <v>2248</v>
      </c>
      <c r="C3620" t="str">
        <f>VLOOKUP('Домены Secretin_N'!B3620,'AC-Architecture'!A:C,3,FALSE)</f>
        <v>Secretin_N, Secretin</v>
      </c>
      <c r="D3620">
        <v>567</v>
      </c>
      <c r="E3620" t="s">
        <v>3632</v>
      </c>
      <c r="F3620">
        <v>178</v>
      </c>
      <c r="G3620">
        <v>306</v>
      </c>
      <c r="H3620">
        <f t="shared" si="263"/>
        <v>128</v>
      </c>
      <c r="I3620" t="str">
        <f t="shared" si="264"/>
        <v>F4V5J6_ECOLX/178-306</v>
      </c>
      <c r="J3620" t="str">
        <f>CONCATENATE(K3620,"_",LEFT(O3620,3),"_",LEFT(Q3620,3),"_",B3620)</f>
        <v>N_Ent_Esc_F4V5J6</v>
      </c>
      <c r="K3620" t="str">
        <f>IF(C3620="Secretin_N, Secretin, TraK","T","N")</f>
        <v>N</v>
      </c>
      <c r="L3620" t="str">
        <f>VLOOKUP(B3620,'Uniprot taxonomy'!B:R,4,FALSE)</f>
        <v>Proteobacteria</v>
      </c>
      <c r="M3620" t="str">
        <f>LEFT(VLOOKUP(B3620,'Uniprot taxonomy'!B:R,5,FALSE))</f>
        <v>G</v>
      </c>
      <c r="N3620" t="str">
        <f>VLOOKUP(B3620,'Uniprot taxonomy'!B:R,5,FALSE)</f>
        <v>Gammaproteobacteria</v>
      </c>
      <c r="O3620" t="str">
        <f>VLOOKUP(B3620,'Uniprot taxonomy'!B:R,6,FALSE)</f>
        <v>Enterobacteriales</v>
      </c>
      <c r="P3620" t="str">
        <f>VLOOKUP(B3620,'Uniprot taxonomy'!B:R,7,FALSE)</f>
        <v>Enterobacteriaceae</v>
      </c>
      <c r="Q3620" t="str">
        <f>VLOOKUP(B3620,'Uniprot taxonomy'!B:R,8,FALSE)</f>
        <v>Escherichia</v>
      </c>
    </row>
    <row r="3621" spans="1:17" hidden="1" x14ac:dyDescent="0.25">
      <c r="A3621" t="s">
        <v>6786</v>
      </c>
      <c r="B3621" t="s">
        <v>6787</v>
      </c>
      <c r="C3621" t="e">
        <f>VLOOKUP('Домены Secretin_N'!B3621,'AC-Architecture'!A:C,3,FALSE)</f>
        <v>#N/A</v>
      </c>
      <c r="D3621">
        <v>654</v>
      </c>
      <c r="E3621" t="s">
        <v>3632</v>
      </c>
      <c r="F3621">
        <v>131</v>
      </c>
      <c r="G3621">
        <v>193</v>
      </c>
      <c r="H3621">
        <f t="shared" si="263"/>
        <v>62</v>
      </c>
      <c r="I3621" t="str">
        <f t="shared" si="264"/>
        <v>F4V735_ECOLX/131-193</v>
      </c>
      <c r="K3621" t="e">
        <f>IF(C3621="Secretin_N, Secretin, TraK","T","N")</f>
        <v>#N/A</v>
      </c>
      <c r="L3621" t="e">
        <f>VLOOKUP(E3621,'Uniprot taxonomy'!E:J,4,FALSE)</f>
        <v>#N/A</v>
      </c>
      <c r="M3621" t="e">
        <f>LEFT(VLOOKUP(B3621,'Uniprot taxonomy'!B:R,5,FALSE))</f>
        <v>#N/A</v>
      </c>
      <c r="N3621" t="e">
        <f>VLOOKUP(B3621,'Uniprot taxonomy'!B:R,5,FALSE)</f>
        <v>#N/A</v>
      </c>
      <c r="O3621" t="e">
        <f>VLOOKUP(B3621,'Uniprot taxonomy'!B:R,6,FALSE)</f>
        <v>#N/A</v>
      </c>
      <c r="P3621" t="e">
        <f>VLOOKUP(B3621,'Uniprot taxonomy'!B:R,7,FALSE)</f>
        <v>#N/A</v>
      </c>
      <c r="Q3621" t="e">
        <f>VLOOKUP(B3621,'Uniprot taxonomy'!B:R,8,FALSE)</f>
        <v>#N/A</v>
      </c>
    </row>
    <row r="3622" spans="1:17" hidden="1" x14ac:dyDescent="0.25">
      <c r="A3622" t="s">
        <v>6786</v>
      </c>
      <c r="B3622" t="s">
        <v>6787</v>
      </c>
      <c r="C3622" t="e">
        <f>VLOOKUP('Домены Secretin_N'!B3622,'AC-Architecture'!A:C,3,FALSE)</f>
        <v>#N/A</v>
      </c>
      <c r="D3622">
        <v>654</v>
      </c>
      <c r="E3622" t="s">
        <v>3632</v>
      </c>
      <c r="F3622">
        <v>196</v>
      </c>
      <c r="G3622">
        <v>268</v>
      </c>
      <c r="H3622">
        <f t="shared" si="263"/>
        <v>72</v>
      </c>
      <c r="I3622" t="str">
        <f t="shared" si="264"/>
        <v>F4V735_ECOLX/196-268</v>
      </c>
      <c r="K3622" t="e">
        <f>IF(C3622="Secretin_N, Secretin, TraK","T","N")</f>
        <v>#N/A</v>
      </c>
      <c r="L3622" t="e">
        <f>VLOOKUP(E3622,'Uniprot taxonomy'!E:J,4,FALSE)</f>
        <v>#N/A</v>
      </c>
      <c r="M3622" t="e">
        <f>LEFT(VLOOKUP(B3622,'Uniprot taxonomy'!B:R,5,FALSE))</f>
        <v>#N/A</v>
      </c>
      <c r="N3622" t="e">
        <f>VLOOKUP(B3622,'Uniprot taxonomy'!B:R,5,FALSE)</f>
        <v>#N/A</v>
      </c>
      <c r="O3622" t="e">
        <f>VLOOKUP(B3622,'Uniprot taxonomy'!B:R,6,FALSE)</f>
        <v>#N/A</v>
      </c>
      <c r="P3622" t="e">
        <f>VLOOKUP(B3622,'Uniprot taxonomy'!B:R,7,FALSE)</f>
        <v>#N/A</v>
      </c>
      <c r="Q3622" t="e">
        <f>VLOOKUP(B3622,'Uniprot taxonomy'!B:R,8,FALSE)</f>
        <v>#N/A</v>
      </c>
    </row>
    <row r="3623" spans="1:17" hidden="1" x14ac:dyDescent="0.25">
      <c r="A3623" t="s">
        <v>6786</v>
      </c>
      <c r="B3623" t="s">
        <v>6787</v>
      </c>
      <c r="C3623" t="e">
        <f>VLOOKUP('Домены Secretin_N'!B3623,'AC-Architecture'!A:C,3,FALSE)</f>
        <v>#N/A</v>
      </c>
      <c r="D3623">
        <v>654</v>
      </c>
      <c r="E3623" t="s">
        <v>3632</v>
      </c>
      <c r="F3623">
        <v>272</v>
      </c>
      <c r="G3623">
        <v>351</v>
      </c>
      <c r="H3623">
        <f t="shared" si="263"/>
        <v>79</v>
      </c>
      <c r="I3623" t="str">
        <f t="shared" si="264"/>
        <v>F4V735_ECOLX/272-351</v>
      </c>
      <c r="K3623" t="e">
        <f>IF(C3623="Secretin_N, Secretin, TraK","T","N")</f>
        <v>#N/A</v>
      </c>
      <c r="L3623" t="e">
        <f>VLOOKUP(E3623,'Uniprot taxonomy'!E:J,4,FALSE)</f>
        <v>#N/A</v>
      </c>
      <c r="M3623" t="e">
        <f>LEFT(VLOOKUP(B3623,'Uniprot taxonomy'!B:R,5,FALSE))</f>
        <v>#N/A</v>
      </c>
      <c r="N3623" t="e">
        <f>VLOOKUP(B3623,'Uniprot taxonomy'!B:R,5,FALSE)</f>
        <v>#N/A</v>
      </c>
      <c r="O3623" t="e">
        <f>VLOOKUP(B3623,'Uniprot taxonomy'!B:R,6,FALSE)</f>
        <v>#N/A</v>
      </c>
      <c r="P3623" t="e">
        <f>VLOOKUP(B3623,'Uniprot taxonomy'!B:R,7,FALSE)</f>
        <v>#N/A</v>
      </c>
      <c r="Q3623" t="e">
        <f>VLOOKUP(B3623,'Uniprot taxonomy'!B:R,8,FALSE)</f>
        <v>#N/A</v>
      </c>
    </row>
    <row r="3624" spans="1:17" hidden="1" x14ac:dyDescent="0.25">
      <c r="A3624" t="s">
        <v>6788</v>
      </c>
      <c r="B3624" t="s">
        <v>6789</v>
      </c>
      <c r="C3624" t="e">
        <f>VLOOKUP('Домены Secretin_N'!B3624,'AC-Architecture'!A:C,3,FALSE)</f>
        <v>#N/A</v>
      </c>
      <c r="D3624">
        <v>686</v>
      </c>
      <c r="E3624" t="s">
        <v>3632</v>
      </c>
      <c r="F3624">
        <v>145</v>
      </c>
      <c r="G3624">
        <v>208</v>
      </c>
      <c r="H3624">
        <f t="shared" si="263"/>
        <v>63</v>
      </c>
      <c r="I3624" t="str">
        <f t="shared" si="264"/>
        <v>F4VIV9_ECOLX/145-208</v>
      </c>
      <c r="K3624" t="e">
        <f>IF(C3624="Secretin_N, Secretin, TraK","T","N")</f>
        <v>#N/A</v>
      </c>
      <c r="L3624" t="e">
        <f>VLOOKUP(E3624,'Uniprot taxonomy'!E:J,4,FALSE)</f>
        <v>#N/A</v>
      </c>
      <c r="M3624" t="e">
        <f>LEFT(VLOOKUP(B3624,'Uniprot taxonomy'!B:R,5,FALSE))</f>
        <v>#N/A</v>
      </c>
      <c r="N3624" t="e">
        <f>VLOOKUP(B3624,'Uniprot taxonomy'!B:R,5,FALSE)</f>
        <v>#N/A</v>
      </c>
      <c r="O3624" t="e">
        <f>VLOOKUP(B3624,'Uniprot taxonomy'!B:R,6,FALSE)</f>
        <v>#N/A</v>
      </c>
      <c r="P3624" t="e">
        <f>VLOOKUP(B3624,'Uniprot taxonomy'!B:R,7,FALSE)</f>
        <v>#N/A</v>
      </c>
      <c r="Q3624" t="e">
        <f>VLOOKUP(B3624,'Uniprot taxonomy'!B:R,8,FALSE)</f>
        <v>#N/A</v>
      </c>
    </row>
    <row r="3625" spans="1:17" hidden="1" x14ac:dyDescent="0.25">
      <c r="A3625" t="s">
        <v>6788</v>
      </c>
      <c r="B3625" t="s">
        <v>6789</v>
      </c>
      <c r="C3625" t="e">
        <f>VLOOKUP('Домены Secretin_N'!B3625,'AC-Architecture'!A:C,3,FALSE)</f>
        <v>#N/A</v>
      </c>
      <c r="D3625">
        <v>686</v>
      </c>
      <c r="E3625" t="s">
        <v>3632</v>
      </c>
      <c r="F3625">
        <v>210</v>
      </c>
      <c r="G3625">
        <v>280</v>
      </c>
      <c r="H3625">
        <f t="shared" si="263"/>
        <v>70</v>
      </c>
      <c r="I3625" t="str">
        <f t="shared" si="264"/>
        <v>F4VIV9_ECOLX/210-280</v>
      </c>
      <c r="K3625" t="e">
        <f>IF(C3625="Secretin_N, Secretin, TraK","T","N")</f>
        <v>#N/A</v>
      </c>
      <c r="L3625" t="e">
        <f>VLOOKUP(E3625,'Uniprot taxonomy'!E:J,4,FALSE)</f>
        <v>#N/A</v>
      </c>
      <c r="M3625" t="e">
        <f>LEFT(VLOOKUP(B3625,'Uniprot taxonomy'!B:R,5,FALSE))</f>
        <v>#N/A</v>
      </c>
      <c r="N3625" t="e">
        <f>VLOOKUP(B3625,'Uniprot taxonomy'!B:R,5,FALSE)</f>
        <v>#N/A</v>
      </c>
      <c r="O3625" t="e">
        <f>VLOOKUP(B3625,'Uniprot taxonomy'!B:R,6,FALSE)</f>
        <v>#N/A</v>
      </c>
      <c r="P3625" t="e">
        <f>VLOOKUP(B3625,'Uniprot taxonomy'!B:R,7,FALSE)</f>
        <v>#N/A</v>
      </c>
      <c r="Q3625" t="e">
        <f>VLOOKUP(B3625,'Uniprot taxonomy'!B:R,8,FALSE)</f>
        <v>#N/A</v>
      </c>
    </row>
    <row r="3626" spans="1:17" hidden="1" x14ac:dyDescent="0.25">
      <c r="A3626" t="s">
        <v>6788</v>
      </c>
      <c r="B3626" t="s">
        <v>6789</v>
      </c>
      <c r="C3626" t="e">
        <f>VLOOKUP('Домены Secretin_N'!B3626,'AC-Architecture'!A:C,3,FALSE)</f>
        <v>#N/A</v>
      </c>
      <c r="D3626">
        <v>686</v>
      </c>
      <c r="E3626" t="s">
        <v>3632</v>
      </c>
      <c r="F3626">
        <v>284</v>
      </c>
      <c r="G3626">
        <v>362</v>
      </c>
      <c r="H3626">
        <f t="shared" si="263"/>
        <v>78</v>
      </c>
      <c r="I3626" t="str">
        <f t="shared" si="264"/>
        <v>F4VIV9_ECOLX/284-362</v>
      </c>
      <c r="K3626" t="e">
        <f>IF(C3626="Secretin_N, Secretin, TraK","T","N")</f>
        <v>#N/A</v>
      </c>
      <c r="L3626" t="e">
        <f>VLOOKUP(E3626,'Uniprot taxonomy'!E:J,4,FALSE)</f>
        <v>#N/A</v>
      </c>
      <c r="M3626" t="e">
        <f>LEFT(VLOOKUP(B3626,'Uniprot taxonomy'!B:R,5,FALSE))</f>
        <v>#N/A</v>
      </c>
      <c r="N3626" t="e">
        <f>VLOOKUP(B3626,'Uniprot taxonomy'!B:R,5,FALSE)</f>
        <v>#N/A</v>
      </c>
      <c r="O3626" t="e">
        <f>VLOOKUP(B3626,'Uniprot taxonomy'!B:R,6,FALSE)</f>
        <v>#N/A</v>
      </c>
      <c r="P3626" t="e">
        <f>VLOOKUP(B3626,'Uniprot taxonomy'!B:R,7,FALSE)</f>
        <v>#N/A</v>
      </c>
      <c r="Q3626" t="e">
        <f>VLOOKUP(B3626,'Uniprot taxonomy'!B:R,8,FALSE)</f>
        <v>#N/A</v>
      </c>
    </row>
    <row r="3627" spans="1:17" hidden="1" x14ac:dyDescent="0.25">
      <c r="A3627" t="s">
        <v>6790</v>
      </c>
      <c r="B3627" t="s">
        <v>6791</v>
      </c>
      <c r="C3627" t="e">
        <f>VLOOKUP('Домены Secretin_N'!B3627,'AC-Architecture'!A:C,3,FALSE)</f>
        <v>#N/A</v>
      </c>
      <c r="D3627">
        <v>412</v>
      </c>
      <c r="E3627" t="s">
        <v>3632</v>
      </c>
      <c r="F3627">
        <v>119</v>
      </c>
      <c r="G3627">
        <v>180</v>
      </c>
      <c r="H3627">
        <f t="shared" si="263"/>
        <v>61</v>
      </c>
      <c r="I3627" t="str">
        <f t="shared" si="264"/>
        <v>F4VK23_ECOLX/119-180</v>
      </c>
      <c r="K3627" t="e">
        <f>IF(C3627="Secretin_N, Secretin, TraK","T","N")</f>
        <v>#N/A</v>
      </c>
      <c r="L3627" t="e">
        <f>VLOOKUP(E3627,'Uniprot taxonomy'!E:J,4,FALSE)</f>
        <v>#N/A</v>
      </c>
      <c r="M3627" t="e">
        <f>LEFT(VLOOKUP(B3627,'Uniprot taxonomy'!B:R,5,FALSE))</f>
        <v>#N/A</v>
      </c>
      <c r="N3627" t="e">
        <f>VLOOKUP(B3627,'Uniprot taxonomy'!B:R,5,FALSE)</f>
        <v>#N/A</v>
      </c>
      <c r="O3627" t="e">
        <f>VLOOKUP(B3627,'Uniprot taxonomy'!B:R,6,FALSE)</f>
        <v>#N/A</v>
      </c>
      <c r="P3627" t="e">
        <f>VLOOKUP(B3627,'Uniprot taxonomy'!B:R,7,FALSE)</f>
        <v>#N/A</v>
      </c>
      <c r="Q3627" t="e">
        <f>VLOOKUP(B3627,'Uniprot taxonomy'!B:R,8,FALSE)</f>
        <v>#N/A</v>
      </c>
    </row>
    <row r="3628" spans="1:17" hidden="1" x14ac:dyDescent="0.25">
      <c r="A3628" t="s">
        <v>6792</v>
      </c>
      <c r="B3628" t="s">
        <v>6793</v>
      </c>
      <c r="C3628" t="e">
        <f>VLOOKUP('Домены Secretin_N'!B3628,'AC-Architecture'!A:C,3,FALSE)</f>
        <v>#N/A</v>
      </c>
      <c r="D3628">
        <v>686</v>
      </c>
      <c r="E3628" t="s">
        <v>3632</v>
      </c>
      <c r="F3628">
        <v>145</v>
      </c>
      <c r="G3628">
        <v>208</v>
      </c>
      <c r="H3628">
        <f t="shared" si="263"/>
        <v>63</v>
      </c>
      <c r="I3628" t="str">
        <f t="shared" si="264"/>
        <v>F4VZK1_ECOLX/145-208</v>
      </c>
      <c r="K3628" t="e">
        <f>IF(C3628="Secretin_N, Secretin, TraK","T","N")</f>
        <v>#N/A</v>
      </c>
      <c r="L3628" t="e">
        <f>VLOOKUP(E3628,'Uniprot taxonomy'!E:J,4,FALSE)</f>
        <v>#N/A</v>
      </c>
      <c r="M3628" t="e">
        <f>LEFT(VLOOKUP(B3628,'Uniprot taxonomy'!B:R,5,FALSE))</f>
        <v>#N/A</v>
      </c>
      <c r="N3628" t="e">
        <f>VLOOKUP(B3628,'Uniprot taxonomy'!B:R,5,FALSE)</f>
        <v>#N/A</v>
      </c>
      <c r="O3628" t="e">
        <f>VLOOKUP(B3628,'Uniprot taxonomy'!B:R,6,FALSE)</f>
        <v>#N/A</v>
      </c>
      <c r="P3628" t="e">
        <f>VLOOKUP(B3628,'Uniprot taxonomy'!B:R,7,FALSE)</f>
        <v>#N/A</v>
      </c>
      <c r="Q3628" t="e">
        <f>VLOOKUP(B3628,'Uniprot taxonomy'!B:R,8,FALSE)</f>
        <v>#N/A</v>
      </c>
    </row>
    <row r="3629" spans="1:17" hidden="1" x14ac:dyDescent="0.25">
      <c r="A3629" t="s">
        <v>6792</v>
      </c>
      <c r="B3629" t="s">
        <v>6793</v>
      </c>
      <c r="C3629" t="e">
        <f>VLOOKUP('Домены Secretin_N'!B3629,'AC-Architecture'!A:C,3,FALSE)</f>
        <v>#N/A</v>
      </c>
      <c r="D3629">
        <v>686</v>
      </c>
      <c r="E3629" t="s">
        <v>3632</v>
      </c>
      <c r="F3629">
        <v>210</v>
      </c>
      <c r="G3629">
        <v>280</v>
      </c>
      <c r="H3629">
        <f t="shared" si="263"/>
        <v>70</v>
      </c>
      <c r="I3629" t="str">
        <f t="shared" si="264"/>
        <v>F4VZK1_ECOLX/210-280</v>
      </c>
      <c r="K3629" t="e">
        <f>IF(C3629="Secretin_N, Secretin, TraK","T","N")</f>
        <v>#N/A</v>
      </c>
      <c r="L3629" t="e">
        <f>VLOOKUP(E3629,'Uniprot taxonomy'!E:J,4,FALSE)</f>
        <v>#N/A</v>
      </c>
      <c r="M3629" t="e">
        <f>LEFT(VLOOKUP(B3629,'Uniprot taxonomy'!B:R,5,FALSE))</f>
        <v>#N/A</v>
      </c>
      <c r="N3629" t="e">
        <f>VLOOKUP(B3629,'Uniprot taxonomy'!B:R,5,FALSE)</f>
        <v>#N/A</v>
      </c>
      <c r="O3629" t="e">
        <f>VLOOKUP(B3629,'Uniprot taxonomy'!B:R,6,FALSE)</f>
        <v>#N/A</v>
      </c>
      <c r="P3629" t="e">
        <f>VLOOKUP(B3629,'Uniprot taxonomy'!B:R,7,FALSE)</f>
        <v>#N/A</v>
      </c>
      <c r="Q3629" t="e">
        <f>VLOOKUP(B3629,'Uniprot taxonomy'!B:R,8,FALSE)</f>
        <v>#N/A</v>
      </c>
    </row>
    <row r="3630" spans="1:17" hidden="1" x14ac:dyDescent="0.25">
      <c r="A3630" t="s">
        <v>6792</v>
      </c>
      <c r="B3630" t="s">
        <v>6793</v>
      </c>
      <c r="C3630" t="e">
        <f>VLOOKUP('Домены Secretin_N'!B3630,'AC-Architecture'!A:C,3,FALSE)</f>
        <v>#N/A</v>
      </c>
      <c r="D3630">
        <v>686</v>
      </c>
      <c r="E3630" t="s">
        <v>3632</v>
      </c>
      <c r="F3630">
        <v>284</v>
      </c>
      <c r="G3630">
        <v>362</v>
      </c>
      <c r="H3630">
        <f t="shared" si="263"/>
        <v>78</v>
      </c>
      <c r="I3630" t="str">
        <f t="shared" si="264"/>
        <v>F4VZK1_ECOLX/284-362</v>
      </c>
      <c r="K3630" t="e">
        <f>IF(C3630="Secretin_N, Secretin, TraK","T","N")</f>
        <v>#N/A</v>
      </c>
      <c r="L3630" t="e">
        <f>VLOOKUP(E3630,'Uniprot taxonomy'!E:J,4,FALSE)</f>
        <v>#N/A</v>
      </c>
      <c r="M3630" t="e">
        <f>LEFT(VLOOKUP(B3630,'Uniprot taxonomy'!B:R,5,FALSE))</f>
        <v>#N/A</v>
      </c>
      <c r="N3630" t="e">
        <f>VLOOKUP(B3630,'Uniprot taxonomy'!B:R,5,FALSE)</f>
        <v>#N/A</v>
      </c>
      <c r="O3630" t="e">
        <f>VLOOKUP(B3630,'Uniprot taxonomy'!B:R,6,FALSE)</f>
        <v>#N/A</v>
      </c>
      <c r="P3630" t="e">
        <f>VLOOKUP(B3630,'Uniprot taxonomy'!B:R,7,FALSE)</f>
        <v>#N/A</v>
      </c>
      <c r="Q3630" t="e">
        <f>VLOOKUP(B3630,'Uniprot taxonomy'!B:R,8,FALSE)</f>
        <v>#N/A</v>
      </c>
    </row>
    <row r="3631" spans="1:17" hidden="1" x14ac:dyDescent="0.25">
      <c r="A3631" t="s">
        <v>6794</v>
      </c>
      <c r="B3631" t="s">
        <v>6795</v>
      </c>
      <c r="C3631" t="e">
        <f>VLOOKUP('Домены Secretin_N'!B3631,'AC-Architecture'!A:C,3,FALSE)</f>
        <v>#N/A</v>
      </c>
      <c r="D3631">
        <v>654</v>
      </c>
      <c r="E3631" t="s">
        <v>3632</v>
      </c>
      <c r="F3631">
        <v>131</v>
      </c>
      <c r="G3631">
        <v>193</v>
      </c>
      <c r="H3631">
        <f t="shared" si="263"/>
        <v>62</v>
      </c>
      <c r="I3631" t="str">
        <f t="shared" si="264"/>
        <v>F4W0K5_ECOLX/131-193</v>
      </c>
      <c r="K3631" t="e">
        <f>IF(C3631="Secretin_N, Secretin, TraK","T","N")</f>
        <v>#N/A</v>
      </c>
      <c r="L3631" t="e">
        <f>VLOOKUP(E3631,'Uniprot taxonomy'!E:J,4,FALSE)</f>
        <v>#N/A</v>
      </c>
      <c r="M3631" t="e">
        <f>LEFT(VLOOKUP(B3631,'Uniprot taxonomy'!B:R,5,FALSE))</f>
        <v>#N/A</v>
      </c>
      <c r="N3631" t="e">
        <f>VLOOKUP(B3631,'Uniprot taxonomy'!B:R,5,FALSE)</f>
        <v>#N/A</v>
      </c>
      <c r="O3631" t="e">
        <f>VLOOKUP(B3631,'Uniprot taxonomy'!B:R,6,FALSE)</f>
        <v>#N/A</v>
      </c>
      <c r="P3631" t="e">
        <f>VLOOKUP(B3631,'Uniprot taxonomy'!B:R,7,FALSE)</f>
        <v>#N/A</v>
      </c>
      <c r="Q3631" t="e">
        <f>VLOOKUP(B3631,'Uniprot taxonomy'!B:R,8,FALSE)</f>
        <v>#N/A</v>
      </c>
    </row>
    <row r="3632" spans="1:17" hidden="1" x14ac:dyDescent="0.25">
      <c r="A3632" t="s">
        <v>6794</v>
      </c>
      <c r="B3632" t="s">
        <v>6795</v>
      </c>
      <c r="C3632" t="e">
        <f>VLOOKUP('Домены Secretin_N'!B3632,'AC-Architecture'!A:C,3,FALSE)</f>
        <v>#N/A</v>
      </c>
      <c r="D3632">
        <v>654</v>
      </c>
      <c r="E3632" t="s">
        <v>3632</v>
      </c>
      <c r="F3632">
        <v>196</v>
      </c>
      <c r="G3632">
        <v>268</v>
      </c>
      <c r="H3632">
        <f t="shared" si="263"/>
        <v>72</v>
      </c>
      <c r="I3632" t="str">
        <f t="shared" si="264"/>
        <v>F4W0K5_ECOLX/196-268</v>
      </c>
      <c r="K3632" t="e">
        <f>IF(C3632="Secretin_N, Secretin, TraK","T","N")</f>
        <v>#N/A</v>
      </c>
      <c r="L3632" t="e">
        <f>VLOOKUP(E3632,'Uniprot taxonomy'!E:J,4,FALSE)</f>
        <v>#N/A</v>
      </c>
      <c r="M3632" t="e">
        <f>LEFT(VLOOKUP(B3632,'Uniprot taxonomy'!B:R,5,FALSE))</f>
        <v>#N/A</v>
      </c>
      <c r="N3632" t="e">
        <f>VLOOKUP(B3632,'Uniprot taxonomy'!B:R,5,FALSE)</f>
        <v>#N/A</v>
      </c>
      <c r="O3632" t="e">
        <f>VLOOKUP(B3632,'Uniprot taxonomy'!B:R,6,FALSE)</f>
        <v>#N/A</v>
      </c>
      <c r="P3632" t="e">
        <f>VLOOKUP(B3632,'Uniprot taxonomy'!B:R,7,FALSE)</f>
        <v>#N/A</v>
      </c>
      <c r="Q3632" t="e">
        <f>VLOOKUP(B3632,'Uniprot taxonomy'!B:R,8,FALSE)</f>
        <v>#N/A</v>
      </c>
    </row>
    <row r="3633" spans="1:17" hidden="1" x14ac:dyDescent="0.25">
      <c r="A3633" t="s">
        <v>6794</v>
      </c>
      <c r="B3633" t="s">
        <v>6795</v>
      </c>
      <c r="C3633" t="e">
        <f>VLOOKUP('Домены Secretin_N'!B3633,'AC-Architecture'!A:C,3,FALSE)</f>
        <v>#N/A</v>
      </c>
      <c r="D3633">
        <v>654</v>
      </c>
      <c r="E3633" t="s">
        <v>3632</v>
      </c>
      <c r="F3633">
        <v>272</v>
      </c>
      <c r="G3633">
        <v>351</v>
      </c>
      <c r="H3633">
        <f t="shared" si="263"/>
        <v>79</v>
      </c>
      <c r="I3633" t="str">
        <f t="shared" si="264"/>
        <v>F4W0K5_ECOLX/272-351</v>
      </c>
      <c r="K3633" t="e">
        <f>IF(C3633="Secretin_N, Secretin, TraK","T","N")</f>
        <v>#N/A</v>
      </c>
      <c r="L3633" t="e">
        <f>VLOOKUP(E3633,'Uniprot taxonomy'!E:J,4,FALSE)</f>
        <v>#N/A</v>
      </c>
      <c r="M3633" t="e">
        <f>LEFT(VLOOKUP(B3633,'Uniprot taxonomy'!B:R,5,FALSE))</f>
        <v>#N/A</v>
      </c>
      <c r="N3633" t="e">
        <f>VLOOKUP(B3633,'Uniprot taxonomy'!B:R,5,FALSE)</f>
        <v>#N/A</v>
      </c>
      <c r="O3633" t="e">
        <f>VLOOKUP(B3633,'Uniprot taxonomy'!B:R,6,FALSE)</f>
        <v>#N/A</v>
      </c>
      <c r="P3633" t="e">
        <f>VLOOKUP(B3633,'Uniprot taxonomy'!B:R,7,FALSE)</f>
        <v>#N/A</v>
      </c>
      <c r="Q3633" t="e">
        <f>VLOOKUP(B3633,'Uniprot taxonomy'!B:R,8,FALSE)</f>
        <v>#N/A</v>
      </c>
    </row>
    <row r="3634" spans="1:17" hidden="1" x14ac:dyDescent="0.25">
      <c r="A3634" t="s">
        <v>6796</v>
      </c>
      <c r="B3634" t="s">
        <v>6797</v>
      </c>
      <c r="C3634" t="e">
        <f>VLOOKUP('Домены Secretin_N'!B3634,'AC-Architecture'!A:C,3,FALSE)</f>
        <v>#N/A</v>
      </c>
      <c r="D3634">
        <v>412</v>
      </c>
      <c r="E3634" t="s">
        <v>3632</v>
      </c>
      <c r="F3634">
        <v>119</v>
      </c>
      <c r="G3634">
        <v>180</v>
      </c>
      <c r="H3634">
        <f t="shared" si="263"/>
        <v>61</v>
      </c>
      <c r="I3634" t="str">
        <f t="shared" si="264"/>
        <v>F4W0R6_ECOLX/119-180</v>
      </c>
      <c r="K3634" t="e">
        <f>IF(C3634="Secretin_N, Secretin, TraK","T","N")</f>
        <v>#N/A</v>
      </c>
      <c r="L3634" t="e">
        <f>VLOOKUP(E3634,'Uniprot taxonomy'!E:J,4,FALSE)</f>
        <v>#N/A</v>
      </c>
      <c r="M3634" t="e">
        <f>LEFT(VLOOKUP(B3634,'Uniprot taxonomy'!B:R,5,FALSE))</f>
        <v>#N/A</v>
      </c>
      <c r="N3634" t="e">
        <f>VLOOKUP(B3634,'Uniprot taxonomy'!B:R,5,FALSE)</f>
        <v>#N/A</v>
      </c>
      <c r="O3634" t="e">
        <f>VLOOKUP(B3634,'Uniprot taxonomy'!B:R,6,FALSE)</f>
        <v>#N/A</v>
      </c>
      <c r="P3634" t="e">
        <f>VLOOKUP(B3634,'Uniprot taxonomy'!B:R,7,FALSE)</f>
        <v>#N/A</v>
      </c>
      <c r="Q3634" t="e">
        <f>VLOOKUP(B3634,'Uniprot taxonomy'!B:R,8,FALSE)</f>
        <v>#N/A</v>
      </c>
    </row>
    <row r="3635" spans="1:17" hidden="1" x14ac:dyDescent="0.25">
      <c r="A3635" t="s">
        <v>6798</v>
      </c>
      <c r="B3635" t="s">
        <v>6799</v>
      </c>
      <c r="C3635" t="e">
        <f>VLOOKUP('Домены Secretin_N'!B3635,'AC-Architecture'!A:C,3,FALSE)</f>
        <v>#N/A</v>
      </c>
      <c r="D3635">
        <v>810</v>
      </c>
      <c r="E3635" t="s">
        <v>3632</v>
      </c>
      <c r="F3635">
        <v>348</v>
      </c>
      <c r="G3635">
        <v>456</v>
      </c>
      <c r="H3635">
        <f t="shared" si="263"/>
        <v>108</v>
      </c>
      <c r="I3635" t="str">
        <f t="shared" si="264"/>
        <v>F4Y0D2_9CYAN/348-456</v>
      </c>
      <c r="K3635" t="e">
        <f>IF(C3635="Secretin_N, Secretin, TraK","T","N")</f>
        <v>#N/A</v>
      </c>
      <c r="L3635" t="e">
        <f>VLOOKUP(E3635,'Uniprot taxonomy'!E:J,4,FALSE)</f>
        <v>#N/A</v>
      </c>
      <c r="M3635" t="e">
        <f>LEFT(VLOOKUP(B3635,'Uniprot taxonomy'!B:R,5,FALSE))</f>
        <v>#N/A</v>
      </c>
      <c r="N3635" t="e">
        <f>VLOOKUP(B3635,'Uniprot taxonomy'!B:R,5,FALSE)</f>
        <v>#N/A</v>
      </c>
      <c r="O3635" t="e">
        <f>VLOOKUP(B3635,'Uniprot taxonomy'!B:R,6,FALSE)</f>
        <v>#N/A</v>
      </c>
      <c r="P3635" t="e">
        <f>VLOOKUP(B3635,'Uniprot taxonomy'!B:R,7,FALSE)</f>
        <v>#N/A</v>
      </c>
      <c r="Q3635" t="e">
        <f>VLOOKUP(B3635,'Uniprot taxonomy'!B:R,8,FALSE)</f>
        <v>#N/A</v>
      </c>
    </row>
    <row r="3636" spans="1:17" hidden="1" x14ac:dyDescent="0.25">
      <c r="A3636" t="s">
        <v>6800</v>
      </c>
      <c r="B3636" t="s">
        <v>6801</v>
      </c>
      <c r="C3636" t="e">
        <f>VLOOKUP('Домены Secretin_N'!B3636,'AC-Architecture'!A:C,3,FALSE)</f>
        <v>#N/A</v>
      </c>
      <c r="D3636">
        <v>712</v>
      </c>
      <c r="E3636" t="s">
        <v>3632</v>
      </c>
      <c r="F3636">
        <v>350</v>
      </c>
      <c r="G3636">
        <v>446</v>
      </c>
      <c r="H3636">
        <f t="shared" si="263"/>
        <v>96</v>
      </c>
      <c r="I3636" t="str">
        <f t="shared" si="264"/>
        <v>F5HWA3_ACIBA/350-446</v>
      </c>
      <c r="K3636" t="e">
        <f>IF(C3636="Secretin_N, Secretin, TraK","T","N")</f>
        <v>#N/A</v>
      </c>
      <c r="L3636" t="e">
        <f>VLOOKUP(E3636,'Uniprot taxonomy'!E:J,4,FALSE)</f>
        <v>#N/A</v>
      </c>
      <c r="M3636" t="e">
        <f>LEFT(VLOOKUP(B3636,'Uniprot taxonomy'!B:R,5,FALSE))</f>
        <v>#N/A</v>
      </c>
      <c r="N3636" t="e">
        <f>VLOOKUP(B3636,'Uniprot taxonomy'!B:R,5,FALSE)</f>
        <v>#N/A</v>
      </c>
      <c r="O3636" t="e">
        <f>VLOOKUP(B3636,'Uniprot taxonomy'!B:R,6,FALSE)</f>
        <v>#N/A</v>
      </c>
      <c r="P3636" t="e">
        <f>VLOOKUP(B3636,'Uniprot taxonomy'!B:R,7,FALSE)</f>
        <v>#N/A</v>
      </c>
      <c r="Q3636" t="e">
        <f>VLOOKUP(B3636,'Uniprot taxonomy'!B:R,8,FALSE)</f>
        <v>#N/A</v>
      </c>
    </row>
    <row r="3637" spans="1:17" hidden="1" x14ac:dyDescent="0.25">
      <c r="A3637" t="s">
        <v>6802</v>
      </c>
      <c r="B3637" t="s">
        <v>6803</v>
      </c>
      <c r="C3637" t="e">
        <f>VLOOKUP('Домены Secretin_N'!B3637,'AC-Architecture'!A:C,3,FALSE)</f>
        <v>#N/A</v>
      </c>
      <c r="D3637">
        <v>758</v>
      </c>
      <c r="E3637" t="s">
        <v>3632</v>
      </c>
      <c r="F3637">
        <v>129</v>
      </c>
      <c r="G3637">
        <v>189</v>
      </c>
      <c r="H3637">
        <f t="shared" si="263"/>
        <v>60</v>
      </c>
      <c r="I3637" t="str">
        <f t="shared" si="264"/>
        <v>F5HWF9_ACIBA/129-189</v>
      </c>
      <c r="K3637" t="e">
        <f>IF(C3637="Secretin_N, Secretin, TraK","T","N")</f>
        <v>#N/A</v>
      </c>
      <c r="L3637" t="e">
        <f>VLOOKUP(E3637,'Uniprot taxonomy'!E:J,4,FALSE)</f>
        <v>#N/A</v>
      </c>
      <c r="M3637" t="e">
        <f>LEFT(VLOOKUP(B3637,'Uniprot taxonomy'!B:R,5,FALSE))</f>
        <v>#N/A</v>
      </c>
      <c r="N3637" t="e">
        <f>VLOOKUP(B3637,'Uniprot taxonomy'!B:R,5,FALSE)</f>
        <v>#N/A</v>
      </c>
      <c r="O3637" t="e">
        <f>VLOOKUP(B3637,'Uniprot taxonomy'!B:R,6,FALSE)</f>
        <v>#N/A</v>
      </c>
      <c r="P3637" t="e">
        <f>VLOOKUP(B3637,'Uniprot taxonomy'!B:R,7,FALSE)</f>
        <v>#N/A</v>
      </c>
      <c r="Q3637" t="e">
        <f>VLOOKUP(B3637,'Uniprot taxonomy'!B:R,8,FALSE)</f>
        <v>#N/A</v>
      </c>
    </row>
    <row r="3638" spans="1:17" hidden="1" x14ac:dyDescent="0.25">
      <c r="A3638" t="s">
        <v>6802</v>
      </c>
      <c r="B3638" t="s">
        <v>6803</v>
      </c>
      <c r="C3638" t="e">
        <f>VLOOKUP('Домены Secretin_N'!B3638,'AC-Architecture'!A:C,3,FALSE)</f>
        <v>#N/A</v>
      </c>
      <c r="D3638">
        <v>758</v>
      </c>
      <c r="E3638" t="s">
        <v>3632</v>
      </c>
      <c r="F3638">
        <v>192</v>
      </c>
      <c r="G3638">
        <v>262</v>
      </c>
      <c r="H3638">
        <f t="shared" si="263"/>
        <v>70</v>
      </c>
      <c r="I3638" t="str">
        <f t="shared" si="264"/>
        <v>F5HWF9_ACIBA/192-262</v>
      </c>
      <c r="K3638" t="e">
        <f>IF(C3638="Secretin_N, Secretin, TraK","T","N")</f>
        <v>#N/A</v>
      </c>
      <c r="L3638" t="e">
        <f>VLOOKUP(E3638,'Uniprot taxonomy'!E:J,4,FALSE)</f>
        <v>#N/A</v>
      </c>
      <c r="M3638" t="e">
        <f>LEFT(VLOOKUP(B3638,'Uniprot taxonomy'!B:R,5,FALSE))</f>
        <v>#N/A</v>
      </c>
      <c r="N3638" t="e">
        <f>VLOOKUP(B3638,'Uniprot taxonomy'!B:R,5,FALSE)</f>
        <v>#N/A</v>
      </c>
      <c r="O3638" t="e">
        <f>VLOOKUP(B3638,'Uniprot taxonomy'!B:R,6,FALSE)</f>
        <v>#N/A</v>
      </c>
      <c r="P3638" t="e">
        <f>VLOOKUP(B3638,'Uniprot taxonomy'!B:R,7,FALSE)</f>
        <v>#N/A</v>
      </c>
      <c r="Q3638" t="e">
        <f>VLOOKUP(B3638,'Uniprot taxonomy'!B:R,8,FALSE)</f>
        <v>#N/A</v>
      </c>
    </row>
    <row r="3639" spans="1:17" hidden="1" x14ac:dyDescent="0.25">
      <c r="A3639" t="s">
        <v>6802</v>
      </c>
      <c r="B3639" t="s">
        <v>6803</v>
      </c>
      <c r="C3639" t="e">
        <f>VLOOKUP('Домены Secretin_N'!B3639,'AC-Architecture'!A:C,3,FALSE)</f>
        <v>#N/A</v>
      </c>
      <c r="D3639">
        <v>758</v>
      </c>
      <c r="E3639" t="s">
        <v>3632</v>
      </c>
      <c r="F3639">
        <v>267</v>
      </c>
      <c r="G3639">
        <v>394</v>
      </c>
      <c r="H3639">
        <f t="shared" si="263"/>
        <v>127</v>
      </c>
      <c r="I3639" t="str">
        <f t="shared" si="264"/>
        <v>F5HWF9_ACIBA/267-394</v>
      </c>
      <c r="K3639" t="e">
        <f>IF(C3639="Secretin_N, Secretin, TraK","T","N")</f>
        <v>#N/A</v>
      </c>
      <c r="L3639" t="e">
        <f>VLOOKUP(E3639,'Uniprot taxonomy'!E:J,4,FALSE)</f>
        <v>#N/A</v>
      </c>
      <c r="M3639" t="e">
        <f>LEFT(VLOOKUP(B3639,'Uniprot taxonomy'!B:R,5,FALSE))</f>
        <v>#N/A</v>
      </c>
      <c r="N3639" t="e">
        <f>VLOOKUP(B3639,'Uniprot taxonomy'!B:R,5,FALSE)</f>
        <v>#N/A</v>
      </c>
      <c r="O3639" t="e">
        <f>VLOOKUP(B3639,'Uniprot taxonomy'!B:R,6,FALSE)</f>
        <v>#N/A</v>
      </c>
      <c r="P3639" t="e">
        <f>VLOOKUP(B3639,'Uniprot taxonomy'!B:R,7,FALSE)</f>
        <v>#N/A</v>
      </c>
      <c r="Q3639" t="e">
        <f>VLOOKUP(B3639,'Uniprot taxonomy'!B:R,8,FALSE)</f>
        <v>#N/A</v>
      </c>
    </row>
    <row r="3640" spans="1:17" hidden="1" x14ac:dyDescent="0.25">
      <c r="A3640" t="s">
        <v>6804</v>
      </c>
      <c r="B3640" t="s">
        <v>6805</v>
      </c>
      <c r="C3640" t="e">
        <f>VLOOKUP('Домены Secretin_N'!B3640,'AC-Architecture'!A:C,3,FALSE)</f>
        <v>#N/A</v>
      </c>
      <c r="D3640">
        <v>758</v>
      </c>
      <c r="E3640" t="s">
        <v>3632</v>
      </c>
      <c r="F3640">
        <v>129</v>
      </c>
      <c r="G3640">
        <v>189</v>
      </c>
      <c r="H3640">
        <f t="shared" si="263"/>
        <v>60</v>
      </c>
      <c r="I3640" t="str">
        <f t="shared" si="264"/>
        <v>F5I789_ACIBA/129-189</v>
      </c>
      <c r="K3640" t="e">
        <f>IF(C3640="Secretin_N, Secretin, TraK","T","N")</f>
        <v>#N/A</v>
      </c>
      <c r="L3640" t="e">
        <f>VLOOKUP(E3640,'Uniprot taxonomy'!E:J,4,FALSE)</f>
        <v>#N/A</v>
      </c>
      <c r="M3640" t="e">
        <f>LEFT(VLOOKUP(B3640,'Uniprot taxonomy'!B:R,5,FALSE))</f>
        <v>#N/A</v>
      </c>
      <c r="N3640" t="e">
        <f>VLOOKUP(B3640,'Uniprot taxonomy'!B:R,5,FALSE)</f>
        <v>#N/A</v>
      </c>
      <c r="O3640" t="e">
        <f>VLOOKUP(B3640,'Uniprot taxonomy'!B:R,6,FALSE)</f>
        <v>#N/A</v>
      </c>
      <c r="P3640" t="e">
        <f>VLOOKUP(B3640,'Uniprot taxonomy'!B:R,7,FALSE)</f>
        <v>#N/A</v>
      </c>
      <c r="Q3640" t="e">
        <f>VLOOKUP(B3640,'Uniprot taxonomy'!B:R,8,FALSE)</f>
        <v>#N/A</v>
      </c>
    </row>
    <row r="3641" spans="1:17" hidden="1" x14ac:dyDescent="0.25">
      <c r="A3641" t="s">
        <v>6804</v>
      </c>
      <c r="B3641" t="s">
        <v>6805</v>
      </c>
      <c r="C3641" t="e">
        <f>VLOOKUP('Домены Secretin_N'!B3641,'AC-Architecture'!A:C,3,FALSE)</f>
        <v>#N/A</v>
      </c>
      <c r="D3641">
        <v>758</v>
      </c>
      <c r="E3641" t="s">
        <v>3632</v>
      </c>
      <c r="F3641">
        <v>192</v>
      </c>
      <c r="G3641">
        <v>262</v>
      </c>
      <c r="H3641">
        <f t="shared" si="263"/>
        <v>70</v>
      </c>
      <c r="I3641" t="str">
        <f t="shared" si="264"/>
        <v>F5I789_ACIBA/192-262</v>
      </c>
      <c r="K3641" t="e">
        <f>IF(C3641="Secretin_N, Secretin, TraK","T","N")</f>
        <v>#N/A</v>
      </c>
      <c r="L3641" t="e">
        <f>VLOOKUP(E3641,'Uniprot taxonomy'!E:J,4,FALSE)</f>
        <v>#N/A</v>
      </c>
      <c r="M3641" t="e">
        <f>LEFT(VLOOKUP(B3641,'Uniprot taxonomy'!B:R,5,FALSE))</f>
        <v>#N/A</v>
      </c>
      <c r="N3641" t="e">
        <f>VLOOKUP(B3641,'Uniprot taxonomy'!B:R,5,FALSE)</f>
        <v>#N/A</v>
      </c>
      <c r="O3641" t="e">
        <f>VLOOKUP(B3641,'Uniprot taxonomy'!B:R,6,FALSE)</f>
        <v>#N/A</v>
      </c>
      <c r="P3641" t="e">
        <f>VLOOKUP(B3641,'Uniprot taxonomy'!B:R,7,FALSE)</f>
        <v>#N/A</v>
      </c>
      <c r="Q3641" t="e">
        <f>VLOOKUP(B3641,'Uniprot taxonomy'!B:R,8,FALSE)</f>
        <v>#N/A</v>
      </c>
    </row>
    <row r="3642" spans="1:17" hidden="1" x14ac:dyDescent="0.25">
      <c r="A3642" t="s">
        <v>6804</v>
      </c>
      <c r="B3642" t="s">
        <v>6805</v>
      </c>
      <c r="C3642" t="e">
        <f>VLOOKUP('Домены Secretin_N'!B3642,'AC-Architecture'!A:C,3,FALSE)</f>
        <v>#N/A</v>
      </c>
      <c r="D3642">
        <v>758</v>
      </c>
      <c r="E3642" t="s">
        <v>3632</v>
      </c>
      <c r="F3642">
        <v>267</v>
      </c>
      <c r="G3642">
        <v>394</v>
      </c>
      <c r="H3642">
        <f t="shared" si="263"/>
        <v>127</v>
      </c>
      <c r="I3642" t="str">
        <f t="shared" si="264"/>
        <v>F5I789_ACIBA/267-394</v>
      </c>
      <c r="K3642" t="e">
        <f>IF(C3642="Secretin_N, Secretin, TraK","T","N")</f>
        <v>#N/A</v>
      </c>
      <c r="L3642" t="e">
        <f>VLOOKUP(E3642,'Uniprot taxonomy'!E:J,4,FALSE)</f>
        <v>#N/A</v>
      </c>
      <c r="M3642" t="e">
        <f>LEFT(VLOOKUP(B3642,'Uniprot taxonomy'!B:R,5,FALSE))</f>
        <v>#N/A</v>
      </c>
      <c r="N3642" t="e">
        <f>VLOOKUP(B3642,'Uniprot taxonomy'!B:R,5,FALSE)</f>
        <v>#N/A</v>
      </c>
      <c r="O3642" t="e">
        <f>VLOOKUP(B3642,'Uniprot taxonomy'!B:R,6,FALSE)</f>
        <v>#N/A</v>
      </c>
      <c r="P3642" t="e">
        <f>VLOOKUP(B3642,'Uniprot taxonomy'!B:R,7,FALSE)</f>
        <v>#N/A</v>
      </c>
      <c r="Q3642" t="e">
        <f>VLOOKUP(B3642,'Uniprot taxonomy'!B:R,8,FALSE)</f>
        <v>#N/A</v>
      </c>
    </row>
    <row r="3643" spans="1:17" hidden="1" x14ac:dyDescent="0.25">
      <c r="A3643" t="s">
        <v>6806</v>
      </c>
      <c r="B3643" t="s">
        <v>6807</v>
      </c>
      <c r="C3643" t="e">
        <f>VLOOKUP('Домены Secretin_N'!B3643,'AC-Architecture'!A:C,3,FALSE)</f>
        <v>#N/A</v>
      </c>
      <c r="D3643">
        <v>712</v>
      </c>
      <c r="E3643" t="s">
        <v>3632</v>
      </c>
      <c r="F3643">
        <v>350</v>
      </c>
      <c r="G3643">
        <v>446</v>
      </c>
      <c r="H3643">
        <f t="shared" si="263"/>
        <v>96</v>
      </c>
      <c r="I3643" t="str">
        <f t="shared" si="264"/>
        <v>F5IAI5_ACIBA/350-446</v>
      </c>
      <c r="K3643" t="e">
        <f>IF(C3643="Secretin_N, Secretin, TraK","T","N")</f>
        <v>#N/A</v>
      </c>
      <c r="L3643" t="e">
        <f>VLOOKUP(E3643,'Uniprot taxonomy'!E:J,4,FALSE)</f>
        <v>#N/A</v>
      </c>
      <c r="M3643" t="e">
        <f>LEFT(VLOOKUP(B3643,'Uniprot taxonomy'!B:R,5,FALSE))</f>
        <v>#N/A</v>
      </c>
      <c r="N3643" t="e">
        <f>VLOOKUP(B3643,'Uniprot taxonomy'!B:R,5,FALSE)</f>
        <v>#N/A</v>
      </c>
      <c r="O3643" t="e">
        <f>VLOOKUP(B3643,'Uniprot taxonomy'!B:R,6,FALSE)</f>
        <v>#N/A</v>
      </c>
      <c r="P3643" t="e">
        <f>VLOOKUP(B3643,'Uniprot taxonomy'!B:R,7,FALSE)</f>
        <v>#N/A</v>
      </c>
      <c r="Q3643" t="e">
        <f>VLOOKUP(B3643,'Uniprot taxonomy'!B:R,8,FALSE)</f>
        <v>#N/A</v>
      </c>
    </row>
    <row r="3644" spans="1:17" hidden="1" x14ac:dyDescent="0.25">
      <c r="A3644" t="s">
        <v>6808</v>
      </c>
      <c r="B3644" t="s">
        <v>6809</v>
      </c>
      <c r="C3644" t="e">
        <f>VLOOKUP('Домены Secretin_N'!B3644,'AC-Architecture'!A:C,3,FALSE)</f>
        <v>#N/A</v>
      </c>
      <c r="D3644">
        <v>712</v>
      </c>
      <c r="E3644" t="s">
        <v>3632</v>
      </c>
      <c r="F3644">
        <v>350</v>
      </c>
      <c r="G3644">
        <v>446</v>
      </c>
      <c r="H3644">
        <f t="shared" si="263"/>
        <v>96</v>
      </c>
      <c r="I3644" t="str">
        <f t="shared" si="264"/>
        <v>F5IK17_ACIBA/350-446</v>
      </c>
      <c r="K3644" t="e">
        <f>IF(C3644="Secretin_N, Secretin, TraK","T","N")</f>
        <v>#N/A</v>
      </c>
      <c r="L3644" t="e">
        <f>VLOOKUP(E3644,'Uniprot taxonomy'!E:J,4,FALSE)</f>
        <v>#N/A</v>
      </c>
      <c r="M3644" t="e">
        <f>LEFT(VLOOKUP(B3644,'Uniprot taxonomy'!B:R,5,FALSE))</f>
        <v>#N/A</v>
      </c>
      <c r="N3644" t="e">
        <f>VLOOKUP(B3644,'Uniprot taxonomy'!B:R,5,FALSE)</f>
        <v>#N/A</v>
      </c>
      <c r="O3644" t="e">
        <f>VLOOKUP(B3644,'Uniprot taxonomy'!B:R,6,FALSE)</f>
        <v>#N/A</v>
      </c>
      <c r="P3644" t="e">
        <f>VLOOKUP(B3644,'Uniprot taxonomy'!B:R,7,FALSE)</f>
        <v>#N/A</v>
      </c>
      <c r="Q3644" t="e">
        <f>VLOOKUP(B3644,'Uniprot taxonomy'!B:R,8,FALSE)</f>
        <v>#N/A</v>
      </c>
    </row>
    <row r="3645" spans="1:17" hidden="1" x14ac:dyDescent="0.25">
      <c r="A3645" t="s">
        <v>6810</v>
      </c>
      <c r="B3645" t="s">
        <v>6811</v>
      </c>
      <c r="C3645" t="e">
        <f>VLOOKUP('Домены Secretin_N'!B3645,'AC-Architecture'!A:C,3,FALSE)</f>
        <v>#N/A</v>
      </c>
      <c r="D3645">
        <v>758</v>
      </c>
      <c r="E3645" t="s">
        <v>3632</v>
      </c>
      <c r="F3645">
        <v>129</v>
      </c>
      <c r="G3645">
        <v>189</v>
      </c>
      <c r="H3645">
        <f t="shared" si="263"/>
        <v>60</v>
      </c>
      <c r="I3645" t="str">
        <f t="shared" si="264"/>
        <v>F5IN03_ACIBA/129-189</v>
      </c>
      <c r="K3645" t="e">
        <f>IF(C3645="Secretin_N, Secretin, TraK","T","N")</f>
        <v>#N/A</v>
      </c>
      <c r="L3645" t="e">
        <f>VLOOKUP(E3645,'Uniprot taxonomy'!E:J,4,FALSE)</f>
        <v>#N/A</v>
      </c>
      <c r="M3645" t="e">
        <f>LEFT(VLOOKUP(B3645,'Uniprot taxonomy'!B:R,5,FALSE))</f>
        <v>#N/A</v>
      </c>
      <c r="N3645" t="e">
        <f>VLOOKUP(B3645,'Uniprot taxonomy'!B:R,5,FALSE)</f>
        <v>#N/A</v>
      </c>
      <c r="O3645" t="e">
        <f>VLOOKUP(B3645,'Uniprot taxonomy'!B:R,6,FALSE)</f>
        <v>#N/A</v>
      </c>
      <c r="P3645" t="e">
        <f>VLOOKUP(B3645,'Uniprot taxonomy'!B:R,7,FALSE)</f>
        <v>#N/A</v>
      </c>
      <c r="Q3645" t="e">
        <f>VLOOKUP(B3645,'Uniprot taxonomy'!B:R,8,FALSE)</f>
        <v>#N/A</v>
      </c>
    </row>
    <row r="3646" spans="1:17" hidden="1" x14ac:dyDescent="0.25">
      <c r="A3646" t="s">
        <v>6810</v>
      </c>
      <c r="B3646" t="s">
        <v>6811</v>
      </c>
      <c r="C3646" t="e">
        <f>VLOOKUP('Домены Secretin_N'!B3646,'AC-Architecture'!A:C,3,FALSE)</f>
        <v>#N/A</v>
      </c>
      <c r="D3646">
        <v>758</v>
      </c>
      <c r="E3646" t="s">
        <v>3632</v>
      </c>
      <c r="F3646">
        <v>192</v>
      </c>
      <c r="G3646">
        <v>262</v>
      </c>
      <c r="H3646">
        <f t="shared" si="263"/>
        <v>70</v>
      </c>
      <c r="I3646" t="str">
        <f t="shared" si="264"/>
        <v>F5IN03_ACIBA/192-262</v>
      </c>
      <c r="K3646" t="e">
        <f>IF(C3646="Secretin_N, Secretin, TraK","T","N")</f>
        <v>#N/A</v>
      </c>
      <c r="L3646" t="e">
        <f>VLOOKUP(E3646,'Uniprot taxonomy'!E:J,4,FALSE)</f>
        <v>#N/A</v>
      </c>
      <c r="M3646" t="e">
        <f>LEFT(VLOOKUP(B3646,'Uniprot taxonomy'!B:R,5,FALSE))</f>
        <v>#N/A</v>
      </c>
      <c r="N3646" t="e">
        <f>VLOOKUP(B3646,'Uniprot taxonomy'!B:R,5,FALSE)</f>
        <v>#N/A</v>
      </c>
      <c r="O3646" t="e">
        <f>VLOOKUP(B3646,'Uniprot taxonomy'!B:R,6,FALSE)</f>
        <v>#N/A</v>
      </c>
      <c r="P3646" t="e">
        <f>VLOOKUP(B3646,'Uniprot taxonomy'!B:R,7,FALSE)</f>
        <v>#N/A</v>
      </c>
      <c r="Q3646" t="e">
        <f>VLOOKUP(B3646,'Uniprot taxonomy'!B:R,8,FALSE)</f>
        <v>#N/A</v>
      </c>
    </row>
    <row r="3647" spans="1:17" hidden="1" x14ac:dyDescent="0.25">
      <c r="A3647" t="s">
        <v>6810</v>
      </c>
      <c r="B3647" t="s">
        <v>6811</v>
      </c>
      <c r="C3647" t="e">
        <f>VLOOKUP('Домены Secretin_N'!B3647,'AC-Architecture'!A:C,3,FALSE)</f>
        <v>#N/A</v>
      </c>
      <c r="D3647">
        <v>758</v>
      </c>
      <c r="E3647" t="s">
        <v>3632</v>
      </c>
      <c r="F3647">
        <v>267</v>
      </c>
      <c r="G3647">
        <v>394</v>
      </c>
      <c r="H3647">
        <f t="shared" si="263"/>
        <v>127</v>
      </c>
      <c r="I3647" t="str">
        <f t="shared" si="264"/>
        <v>F5IN03_ACIBA/267-394</v>
      </c>
      <c r="K3647" t="e">
        <f>IF(C3647="Secretin_N, Secretin, TraK","T","N")</f>
        <v>#N/A</v>
      </c>
      <c r="L3647" t="e">
        <f>VLOOKUP(E3647,'Uniprot taxonomy'!E:J,4,FALSE)</f>
        <v>#N/A</v>
      </c>
      <c r="M3647" t="e">
        <f>LEFT(VLOOKUP(B3647,'Uniprot taxonomy'!B:R,5,FALSE))</f>
        <v>#N/A</v>
      </c>
      <c r="N3647" t="e">
        <f>VLOOKUP(B3647,'Uniprot taxonomy'!B:R,5,FALSE)</f>
        <v>#N/A</v>
      </c>
      <c r="O3647" t="e">
        <f>VLOOKUP(B3647,'Uniprot taxonomy'!B:R,6,FALSE)</f>
        <v>#N/A</v>
      </c>
      <c r="P3647" t="e">
        <f>VLOOKUP(B3647,'Uniprot taxonomy'!B:R,7,FALSE)</f>
        <v>#N/A</v>
      </c>
      <c r="Q3647" t="e">
        <f>VLOOKUP(B3647,'Uniprot taxonomy'!B:R,8,FALSE)</f>
        <v>#N/A</v>
      </c>
    </row>
    <row r="3648" spans="1:17" hidden="1" x14ac:dyDescent="0.25">
      <c r="A3648" t="s">
        <v>6812</v>
      </c>
      <c r="B3648" t="s">
        <v>6813</v>
      </c>
      <c r="C3648" t="e">
        <f>VLOOKUP('Домены Secretin_N'!B3648,'AC-Architecture'!A:C,3,FALSE)</f>
        <v>#N/A</v>
      </c>
      <c r="D3648">
        <v>721</v>
      </c>
      <c r="E3648" t="s">
        <v>3632</v>
      </c>
      <c r="F3648">
        <v>359</v>
      </c>
      <c r="G3648">
        <v>455</v>
      </c>
      <c r="H3648">
        <f t="shared" si="263"/>
        <v>96</v>
      </c>
      <c r="I3648" t="str">
        <f t="shared" si="264"/>
        <v>F5JSI3_ACIBA/359-455</v>
      </c>
      <c r="K3648" t="e">
        <f>IF(C3648="Secretin_N, Secretin, TraK","T","N")</f>
        <v>#N/A</v>
      </c>
      <c r="L3648" t="e">
        <f>VLOOKUP(E3648,'Uniprot taxonomy'!E:J,4,FALSE)</f>
        <v>#N/A</v>
      </c>
      <c r="M3648" t="e">
        <f>LEFT(VLOOKUP(B3648,'Uniprot taxonomy'!B:R,5,FALSE))</f>
        <v>#N/A</v>
      </c>
      <c r="N3648" t="e">
        <f>VLOOKUP(B3648,'Uniprot taxonomy'!B:R,5,FALSE)</f>
        <v>#N/A</v>
      </c>
      <c r="O3648" t="e">
        <f>VLOOKUP(B3648,'Uniprot taxonomy'!B:R,6,FALSE)</f>
        <v>#N/A</v>
      </c>
      <c r="P3648" t="e">
        <f>VLOOKUP(B3648,'Uniprot taxonomy'!B:R,7,FALSE)</f>
        <v>#N/A</v>
      </c>
      <c r="Q3648" t="e">
        <f>VLOOKUP(B3648,'Uniprot taxonomy'!B:R,8,FALSE)</f>
        <v>#N/A</v>
      </c>
    </row>
    <row r="3649" spans="1:17" hidden="1" x14ac:dyDescent="0.25">
      <c r="A3649" t="s">
        <v>6814</v>
      </c>
      <c r="B3649" t="s">
        <v>6815</v>
      </c>
      <c r="C3649" t="e">
        <f>VLOOKUP('Домены Secretin_N'!B3649,'AC-Architecture'!A:C,3,FALSE)</f>
        <v>#N/A</v>
      </c>
      <c r="D3649">
        <v>758</v>
      </c>
      <c r="E3649" t="s">
        <v>3632</v>
      </c>
      <c r="F3649">
        <v>129</v>
      </c>
      <c r="G3649">
        <v>189</v>
      </c>
      <c r="H3649">
        <f t="shared" si="263"/>
        <v>60</v>
      </c>
      <c r="I3649" t="str">
        <f t="shared" si="264"/>
        <v>F5JT30_ACIBA/129-189</v>
      </c>
      <c r="K3649" t="e">
        <f>IF(C3649="Secretin_N, Secretin, TraK","T","N")</f>
        <v>#N/A</v>
      </c>
      <c r="L3649" t="e">
        <f>VLOOKUP(E3649,'Uniprot taxonomy'!E:J,4,FALSE)</f>
        <v>#N/A</v>
      </c>
      <c r="M3649" t="e">
        <f>LEFT(VLOOKUP(B3649,'Uniprot taxonomy'!B:R,5,FALSE))</f>
        <v>#N/A</v>
      </c>
      <c r="N3649" t="e">
        <f>VLOOKUP(B3649,'Uniprot taxonomy'!B:R,5,FALSE)</f>
        <v>#N/A</v>
      </c>
      <c r="O3649" t="e">
        <f>VLOOKUP(B3649,'Uniprot taxonomy'!B:R,6,FALSE)</f>
        <v>#N/A</v>
      </c>
      <c r="P3649" t="e">
        <f>VLOOKUP(B3649,'Uniprot taxonomy'!B:R,7,FALSE)</f>
        <v>#N/A</v>
      </c>
      <c r="Q3649" t="e">
        <f>VLOOKUP(B3649,'Uniprot taxonomy'!B:R,8,FALSE)</f>
        <v>#N/A</v>
      </c>
    </row>
    <row r="3650" spans="1:17" hidden="1" x14ac:dyDescent="0.25">
      <c r="A3650" t="s">
        <v>6814</v>
      </c>
      <c r="B3650" t="s">
        <v>6815</v>
      </c>
      <c r="C3650" t="e">
        <f>VLOOKUP('Домены Secretin_N'!B3650,'AC-Architecture'!A:C,3,FALSE)</f>
        <v>#N/A</v>
      </c>
      <c r="D3650">
        <v>758</v>
      </c>
      <c r="E3650" t="s">
        <v>3632</v>
      </c>
      <c r="F3650">
        <v>192</v>
      </c>
      <c r="G3650">
        <v>262</v>
      </c>
      <c r="H3650">
        <f t="shared" si="263"/>
        <v>70</v>
      </c>
      <c r="I3650" t="str">
        <f t="shared" si="264"/>
        <v>F5JT30_ACIBA/192-262</v>
      </c>
      <c r="K3650" t="e">
        <f>IF(C3650="Secretin_N, Secretin, TraK","T","N")</f>
        <v>#N/A</v>
      </c>
      <c r="L3650" t="e">
        <f>VLOOKUP(E3650,'Uniprot taxonomy'!E:J,4,FALSE)</f>
        <v>#N/A</v>
      </c>
      <c r="M3650" t="e">
        <f>LEFT(VLOOKUP(B3650,'Uniprot taxonomy'!B:R,5,FALSE))</f>
        <v>#N/A</v>
      </c>
      <c r="N3650" t="e">
        <f>VLOOKUP(B3650,'Uniprot taxonomy'!B:R,5,FALSE)</f>
        <v>#N/A</v>
      </c>
      <c r="O3650" t="e">
        <f>VLOOKUP(B3650,'Uniprot taxonomy'!B:R,6,FALSE)</f>
        <v>#N/A</v>
      </c>
      <c r="P3650" t="e">
        <f>VLOOKUP(B3650,'Uniprot taxonomy'!B:R,7,FALSE)</f>
        <v>#N/A</v>
      </c>
      <c r="Q3650" t="e">
        <f>VLOOKUP(B3650,'Uniprot taxonomy'!B:R,8,FALSE)</f>
        <v>#N/A</v>
      </c>
    </row>
    <row r="3651" spans="1:17" hidden="1" x14ac:dyDescent="0.25">
      <c r="A3651" t="s">
        <v>6814</v>
      </c>
      <c r="B3651" t="s">
        <v>6815</v>
      </c>
      <c r="C3651" t="e">
        <f>VLOOKUP('Домены Secretin_N'!B3651,'AC-Architecture'!A:C,3,FALSE)</f>
        <v>#N/A</v>
      </c>
      <c r="D3651">
        <v>758</v>
      </c>
      <c r="E3651" t="s">
        <v>3632</v>
      </c>
      <c r="F3651">
        <v>267</v>
      </c>
      <c r="G3651">
        <v>394</v>
      </c>
      <c r="H3651">
        <f t="shared" ref="H3651:H3714" si="265">G3651-F3651</f>
        <v>127</v>
      </c>
      <c r="I3651" t="str">
        <f t="shared" ref="I3651:I3714" si="266">CONCATENATE(A3651,"/",F3651,"-",G3651)</f>
        <v>F5JT30_ACIBA/267-394</v>
      </c>
      <c r="K3651" t="e">
        <f>IF(C3651="Secretin_N, Secretin, TraK","T","N")</f>
        <v>#N/A</v>
      </c>
      <c r="L3651" t="e">
        <f>VLOOKUP(E3651,'Uniprot taxonomy'!E:J,4,FALSE)</f>
        <v>#N/A</v>
      </c>
      <c r="M3651" t="e">
        <f>LEFT(VLOOKUP(B3651,'Uniprot taxonomy'!B:R,5,FALSE))</f>
        <v>#N/A</v>
      </c>
      <c r="N3651" t="e">
        <f>VLOOKUP(B3651,'Uniprot taxonomy'!B:R,5,FALSE)</f>
        <v>#N/A</v>
      </c>
      <c r="O3651" t="e">
        <f>VLOOKUP(B3651,'Uniprot taxonomy'!B:R,6,FALSE)</f>
        <v>#N/A</v>
      </c>
      <c r="P3651" t="e">
        <f>VLOOKUP(B3651,'Uniprot taxonomy'!B:R,7,FALSE)</f>
        <v>#N/A</v>
      </c>
      <c r="Q3651" t="e">
        <f>VLOOKUP(B3651,'Uniprot taxonomy'!B:R,8,FALSE)</f>
        <v>#N/A</v>
      </c>
    </row>
    <row r="3652" spans="1:17" x14ac:dyDescent="0.25">
      <c r="A3652" t="s">
        <v>950</v>
      </c>
      <c r="B3652" t="s">
        <v>2249</v>
      </c>
      <c r="C3652" t="str">
        <f>VLOOKUP('Домены Secretin_N'!B3652,'AC-Architecture'!A:C,3,FALSE)</f>
        <v>Secretin_N, Secretin</v>
      </c>
      <c r="D3652">
        <v>273</v>
      </c>
      <c r="E3652" t="s">
        <v>3632</v>
      </c>
      <c r="F3652">
        <v>26</v>
      </c>
      <c r="G3652">
        <v>85</v>
      </c>
      <c r="H3652">
        <f t="shared" si="265"/>
        <v>59</v>
      </c>
      <c r="I3652" t="str">
        <f t="shared" si="266"/>
        <v>F5JWT6_PSEAI/26-85</v>
      </c>
      <c r="J3652" t="str">
        <f t="shared" ref="J3652:J3653" si="267">CONCATENATE(K3652,"_",LEFT(O3652,3),"_",LEFT(Q3652,3),"_",B3652)</f>
        <v>N_Pse_Pse_F5JWT6</v>
      </c>
      <c r="K3652" t="str">
        <f>IF(C3652="Secretin_N, Secretin, TraK","T","N")</f>
        <v>N</v>
      </c>
      <c r="L3652" t="str">
        <f>VLOOKUP(B3652,'Uniprot taxonomy'!B:R,4,FALSE)</f>
        <v>Proteobacteria</v>
      </c>
      <c r="M3652" t="str">
        <f>LEFT(VLOOKUP(B3652,'Uniprot taxonomy'!B:R,5,FALSE))</f>
        <v>G</v>
      </c>
      <c r="N3652" t="str">
        <f>VLOOKUP(B3652,'Uniprot taxonomy'!B:R,5,FALSE)</f>
        <v>Gammaproteobacteria</v>
      </c>
      <c r="O3652" t="str">
        <f>VLOOKUP(B3652,'Uniprot taxonomy'!B:R,6,FALSE)</f>
        <v>Pseudomonadales</v>
      </c>
      <c r="P3652" t="str">
        <f>VLOOKUP(B3652,'Uniprot taxonomy'!B:R,7,FALSE)</f>
        <v>Pseudomonadaceae</v>
      </c>
      <c r="Q3652" t="str">
        <f>VLOOKUP(B3652,'Uniprot taxonomy'!B:R,8,FALSE)</f>
        <v>Pseudomonas</v>
      </c>
    </row>
    <row r="3653" spans="1:17" x14ac:dyDescent="0.25">
      <c r="A3653" t="s">
        <v>951</v>
      </c>
      <c r="B3653" t="s">
        <v>2250</v>
      </c>
      <c r="C3653" t="str">
        <f>VLOOKUP('Домены Secretin_N'!B3653,'AC-Architecture'!A:C,3,FALSE)</f>
        <v>Secretin_N, Secretin</v>
      </c>
      <c r="D3653">
        <v>600</v>
      </c>
      <c r="E3653" t="s">
        <v>3632</v>
      </c>
      <c r="F3653">
        <v>178</v>
      </c>
      <c r="G3653">
        <v>273</v>
      </c>
      <c r="H3653">
        <f t="shared" si="265"/>
        <v>95</v>
      </c>
      <c r="I3653" t="str">
        <f t="shared" si="266"/>
        <v>F5K2T9_PSEAI/178-273</v>
      </c>
      <c r="J3653" t="str">
        <f t="shared" si="267"/>
        <v>N_Pse_Pse_F5K2T9</v>
      </c>
      <c r="K3653" t="str">
        <f>IF(C3653="Secretin_N, Secretin, TraK","T","N")</f>
        <v>N</v>
      </c>
      <c r="L3653" t="str">
        <f>VLOOKUP(B3653,'Uniprot taxonomy'!B:R,4,FALSE)</f>
        <v>Proteobacteria</v>
      </c>
      <c r="M3653" t="str">
        <f>LEFT(VLOOKUP(B3653,'Uniprot taxonomy'!B:R,5,FALSE))</f>
        <v>G</v>
      </c>
      <c r="N3653" t="str">
        <f>VLOOKUP(B3653,'Uniprot taxonomy'!B:R,5,FALSE)</f>
        <v>Gammaproteobacteria</v>
      </c>
      <c r="O3653" t="str">
        <f>VLOOKUP(B3653,'Uniprot taxonomy'!B:R,6,FALSE)</f>
        <v>Pseudomonadales</v>
      </c>
      <c r="P3653" t="str">
        <f>VLOOKUP(B3653,'Uniprot taxonomy'!B:R,7,FALSE)</f>
        <v>Pseudomonadaceae</v>
      </c>
      <c r="Q3653" t="str">
        <f>VLOOKUP(B3653,'Uniprot taxonomy'!B:R,8,FALSE)</f>
        <v>Pseudomonas</v>
      </c>
    </row>
    <row r="3654" spans="1:17" hidden="1" x14ac:dyDescent="0.25">
      <c r="A3654" t="s">
        <v>6816</v>
      </c>
      <c r="B3654" t="s">
        <v>6817</v>
      </c>
      <c r="C3654" t="e">
        <f>VLOOKUP('Домены Secretin_N'!B3654,'AC-Architecture'!A:C,3,FALSE)</f>
        <v>#N/A</v>
      </c>
      <c r="D3654">
        <v>714</v>
      </c>
      <c r="E3654" t="s">
        <v>3632</v>
      </c>
      <c r="F3654">
        <v>379</v>
      </c>
      <c r="G3654">
        <v>449</v>
      </c>
      <c r="H3654">
        <f t="shared" si="265"/>
        <v>70</v>
      </c>
      <c r="I3654" t="str">
        <f t="shared" si="266"/>
        <v>F5K6P7_PSEAI/379-449</v>
      </c>
      <c r="K3654" t="e">
        <f>IF(C3654="Secretin_N, Secretin, TraK","T","N")</f>
        <v>#N/A</v>
      </c>
      <c r="L3654" t="e">
        <f>VLOOKUP(E3654,'Uniprot taxonomy'!E:J,4,FALSE)</f>
        <v>#N/A</v>
      </c>
      <c r="M3654" t="e">
        <f>LEFT(VLOOKUP(B3654,'Uniprot taxonomy'!B:R,5,FALSE))</f>
        <v>#N/A</v>
      </c>
      <c r="N3654" t="e">
        <f>VLOOKUP(B3654,'Uniprot taxonomy'!B:R,5,FALSE)</f>
        <v>#N/A</v>
      </c>
      <c r="O3654" t="e">
        <f>VLOOKUP(B3654,'Uniprot taxonomy'!B:R,6,FALSE)</f>
        <v>#N/A</v>
      </c>
      <c r="P3654" t="e">
        <f>VLOOKUP(B3654,'Uniprot taxonomy'!B:R,7,FALSE)</f>
        <v>#N/A</v>
      </c>
      <c r="Q3654" t="e">
        <f>VLOOKUP(B3654,'Uniprot taxonomy'!B:R,8,FALSE)</f>
        <v>#N/A</v>
      </c>
    </row>
    <row r="3655" spans="1:17" hidden="1" x14ac:dyDescent="0.25">
      <c r="A3655" t="s">
        <v>6818</v>
      </c>
      <c r="B3655" t="s">
        <v>6819</v>
      </c>
      <c r="C3655" t="e">
        <f>VLOOKUP('Домены Secretin_N'!B3655,'AC-Architecture'!A:C,3,FALSE)</f>
        <v>#N/A</v>
      </c>
      <c r="D3655">
        <v>658</v>
      </c>
      <c r="E3655" t="s">
        <v>3632</v>
      </c>
      <c r="F3655">
        <v>146</v>
      </c>
      <c r="G3655">
        <v>207</v>
      </c>
      <c r="H3655">
        <f t="shared" si="265"/>
        <v>61</v>
      </c>
      <c r="I3655" t="str">
        <f t="shared" si="266"/>
        <v>F5K734_PSEAI/146-207</v>
      </c>
      <c r="K3655" t="e">
        <f>IF(C3655="Secretin_N, Secretin, TraK","T","N")</f>
        <v>#N/A</v>
      </c>
      <c r="L3655" t="e">
        <f>VLOOKUP(E3655,'Uniprot taxonomy'!E:J,4,FALSE)</f>
        <v>#N/A</v>
      </c>
      <c r="M3655" t="e">
        <f>LEFT(VLOOKUP(B3655,'Uniprot taxonomy'!B:R,5,FALSE))</f>
        <v>#N/A</v>
      </c>
      <c r="N3655" t="e">
        <f>VLOOKUP(B3655,'Uniprot taxonomy'!B:R,5,FALSE)</f>
        <v>#N/A</v>
      </c>
      <c r="O3655" t="e">
        <f>VLOOKUP(B3655,'Uniprot taxonomy'!B:R,6,FALSE)</f>
        <v>#N/A</v>
      </c>
      <c r="P3655" t="e">
        <f>VLOOKUP(B3655,'Uniprot taxonomy'!B:R,7,FALSE)</f>
        <v>#N/A</v>
      </c>
      <c r="Q3655" t="e">
        <f>VLOOKUP(B3655,'Uniprot taxonomy'!B:R,8,FALSE)</f>
        <v>#N/A</v>
      </c>
    </row>
    <row r="3656" spans="1:17" hidden="1" x14ac:dyDescent="0.25">
      <c r="A3656" t="s">
        <v>6818</v>
      </c>
      <c r="B3656" t="s">
        <v>6819</v>
      </c>
      <c r="C3656" t="e">
        <f>VLOOKUP('Домены Secretin_N'!B3656,'AC-Architecture'!A:C,3,FALSE)</f>
        <v>#N/A</v>
      </c>
      <c r="D3656">
        <v>658</v>
      </c>
      <c r="E3656" t="s">
        <v>3632</v>
      </c>
      <c r="F3656">
        <v>209</v>
      </c>
      <c r="G3656">
        <v>277</v>
      </c>
      <c r="H3656">
        <f t="shared" si="265"/>
        <v>68</v>
      </c>
      <c r="I3656" t="str">
        <f t="shared" si="266"/>
        <v>F5K734_PSEAI/209-277</v>
      </c>
      <c r="K3656" t="e">
        <f>IF(C3656="Secretin_N, Secretin, TraK","T","N")</f>
        <v>#N/A</v>
      </c>
      <c r="L3656" t="e">
        <f>VLOOKUP(E3656,'Uniprot taxonomy'!E:J,4,FALSE)</f>
        <v>#N/A</v>
      </c>
      <c r="M3656" t="e">
        <f>LEFT(VLOOKUP(B3656,'Uniprot taxonomy'!B:R,5,FALSE))</f>
        <v>#N/A</v>
      </c>
      <c r="N3656" t="e">
        <f>VLOOKUP(B3656,'Uniprot taxonomy'!B:R,5,FALSE)</f>
        <v>#N/A</v>
      </c>
      <c r="O3656" t="e">
        <f>VLOOKUP(B3656,'Uniprot taxonomy'!B:R,6,FALSE)</f>
        <v>#N/A</v>
      </c>
      <c r="P3656" t="e">
        <f>VLOOKUP(B3656,'Uniprot taxonomy'!B:R,7,FALSE)</f>
        <v>#N/A</v>
      </c>
      <c r="Q3656" t="e">
        <f>VLOOKUP(B3656,'Uniprot taxonomy'!B:R,8,FALSE)</f>
        <v>#N/A</v>
      </c>
    </row>
    <row r="3657" spans="1:17" hidden="1" x14ac:dyDescent="0.25">
      <c r="A3657" t="s">
        <v>6818</v>
      </c>
      <c r="B3657" t="s">
        <v>6819</v>
      </c>
      <c r="C3657" t="e">
        <f>VLOOKUP('Домены Secretin_N'!B3657,'AC-Architecture'!A:C,3,FALSE)</f>
        <v>#N/A</v>
      </c>
      <c r="D3657">
        <v>658</v>
      </c>
      <c r="E3657" t="s">
        <v>3632</v>
      </c>
      <c r="F3657">
        <v>281</v>
      </c>
      <c r="G3657">
        <v>360</v>
      </c>
      <c r="H3657">
        <f t="shared" si="265"/>
        <v>79</v>
      </c>
      <c r="I3657" t="str">
        <f t="shared" si="266"/>
        <v>F5K734_PSEAI/281-360</v>
      </c>
      <c r="K3657" t="e">
        <f>IF(C3657="Secretin_N, Secretin, TraK","T","N")</f>
        <v>#N/A</v>
      </c>
      <c r="L3657" t="e">
        <f>VLOOKUP(E3657,'Uniprot taxonomy'!E:J,4,FALSE)</f>
        <v>#N/A</v>
      </c>
      <c r="M3657" t="e">
        <f>LEFT(VLOOKUP(B3657,'Uniprot taxonomy'!B:R,5,FALSE))</f>
        <v>#N/A</v>
      </c>
      <c r="N3657" t="e">
        <f>VLOOKUP(B3657,'Uniprot taxonomy'!B:R,5,FALSE)</f>
        <v>#N/A</v>
      </c>
      <c r="O3657" t="e">
        <f>VLOOKUP(B3657,'Uniprot taxonomy'!B:R,6,FALSE)</f>
        <v>#N/A</v>
      </c>
      <c r="P3657" t="e">
        <f>VLOOKUP(B3657,'Uniprot taxonomy'!B:R,7,FALSE)</f>
        <v>#N/A</v>
      </c>
      <c r="Q3657" t="e">
        <f>VLOOKUP(B3657,'Uniprot taxonomy'!B:R,8,FALSE)</f>
        <v>#N/A</v>
      </c>
    </row>
    <row r="3658" spans="1:17" hidden="1" x14ac:dyDescent="0.25">
      <c r="A3658" t="s">
        <v>6820</v>
      </c>
      <c r="B3658" t="s">
        <v>6821</v>
      </c>
      <c r="C3658" t="e">
        <f>VLOOKUP('Домены Secretin_N'!B3658,'AC-Architecture'!A:C,3,FALSE)</f>
        <v>#N/A</v>
      </c>
      <c r="D3658">
        <v>776</v>
      </c>
      <c r="E3658" t="s">
        <v>3632</v>
      </c>
      <c r="F3658">
        <v>141</v>
      </c>
      <c r="G3658">
        <v>202</v>
      </c>
      <c r="H3658">
        <f t="shared" si="265"/>
        <v>61</v>
      </c>
      <c r="I3658" t="str">
        <f t="shared" si="266"/>
        <v>F5KC28_PSEAI/141-202</v>
      </c>
      <c r="K3658" t="e">
        <f>IF(C3658="Secretin_N, Secretin, TraK","T","N")</f>
        <v>#N/A</v>
      </c>
      <c r="L3658" t="e">
        <f>VLOOKUP(E3658,'Uniprot taxonomy'!E:J,4,FALSE)</f>
        <v>#N/A</v>
      </c>
      <c r="M3658" t="e">
        <f>LEFT(VLOOKUP(B3658,'Uniprot taxonomy'!B:R,5,FALSE))</f>
        <v>#N/A</v>
      </c>
      <c r="N3658" t="e">
        <f>VLOOKUP(B3658,'Uniprot taxonomy'!B:R,5,FALSE)</f>
        <v>#N/A</v>
      </c>
      <c r="O3658" t="e">
        <f>VLOOKUP(B3658,'Uniprot taxonomy'!B:R,6,FALSE)</f>
        <v>#N/A</v>
      </c>
      <c r="P3658" t="e">
        <f>VLOOKUP(B3658,'Uniprot taxonomy'!B:R,7,FALSE)</f>
        <v>#N/A</v>
      </c>
      <c r="Q3658" t="e">
        <f>VLOOKUP(B3658,'Uniprot taxonomy'!B:R,8,FALSE)</f>
        <v>#N/A</v>
      </c>
    </row>
    <row r="3659" spans="1:17" hidden="1" x14ac:dyDescent="0.25">
      <c r="A3659" t="s">
        <v>6820</v>
      </c>
      <c r="B3659" t="s">
        <v>6821</v>
      </c>
      <c r="C3659" t="e">
        <f>VLOOKUP('Домены Secretin_N'!B3659,'AC-Architecture'!A:C,3,FALSE)</f>
        <v>#N/A</v>
      </c>
      <c r="D3659">
        <v>776</v>
      </c>
      <c r="E3659" t="s">
        <v>3632</v>
      </c>
      <c r="F3659">
        <v>204</v>
      </c>
      <c r="G3659">
        <v>272</v>
      </c>
      <c r="H3659">
        <f t="shared" si="265"/>
        <v>68</v>
      </c>
      <c r="I3659" t="str">
        <f t="shared" si="266"/>
        <v>F5KC28_PSEAI/204-272</v>
      </c>
      <c r="K3659" t="e">
        <f>IF(C3659="Secretin_N, Secretin, TraK","T","N")</f>
        <v>#N/A</v>
      </c>
      <c r="L3659" t="e">
        <f>VLOOKUP(E3659,'Uniprot taxonomy'!E:J,4,FALSE)</f>
        <v>#N/A</v>
      </c>
      <c r="M3659" t="e">
        <f>LEFT(VLOOKUP(B3659,'Uniprot taxonomy'!B:R,5,FALSE))</f>
        <v>#N/A</v>
      </c>
      <c r="N3659" t="e">
        <f>VLOOKUP(B3659,'Uniprot taxonomy'!B:R,5,FALSE)</f>
        <v>#N/A</v>
      </c>
      <c r="O3659" t="e">
        <f>VLOOKUP(B3659,'Uniprot taxonomy'!B:R,6,FALSE)</f>
        <v>#N/A</v>
      </c>
      <c r="P3659" t="e">
        <f>VLOOKUP(B3659,'Uniprot taxonomy'!B:R,7,FALSE)</f>
        <v>#N/A</v>
      </c>
      <c r="Q3659" t="e">
        <f>VLOOKUP(B3659,'Uniprot taxonomy'!B:R,8,FALSE)</f>
        <v>#N/A</v>
      </c>
    </row>
    <row r="3660" spans="1:17" hidden="1" x14ac:dyDescent="0.25">
      <c r="A3660" t="s">
        <v>6820</v>
      </c>
      <c r="B3660" t="s">
        <v>6821</v>
      </c>
      <c r="C3660" t="e">
        <f>VLOOKUP('Домены Secretin_N'!B3660,'AC-Architecture'!A:C,3,FALSE)</f>
        <v>#N/A</v>
      </c>
      <c r="D3660">
        <v>776</v>
      </c>
      <c r="E3660" t="s">
        <v>3632</v>
      </c>
      <c r="F3660">
        <v>276</v>
      </c>
      <c r="G3660">
        <v>352</v>
      </c>
      <c r="H3660">
        <f t="shared" si="265"/>
        <v>76</v>
      </c>
      <c r="I3660" t="str">
        <f t="shared" si="266"/>
        <v>F5KC28_PSEAI/276-352</v>
      </c>
      <c r="K3660" t="e">
        <f>IF(C3660="Secretin_N, Secretin, TraK","T","N")</f>
        <v>#N/A</v>
      </c>
      <c r="L3660" t="e">
        <f>VLOOKUP(E3660,'Uniprot taxonomy'!E:J,4,FALSE)</f>
        <v>#N/A</v>
      </c>
      <c r="M3660" t="e">
        <f>LEFT(VLOOKUP(B3660,'Uniprot taxonomy'!B:R,5,FALSE))</f>
        <v>#N/A</v>
      </c>
      <c r="N3660" t="e">
        <f>VLOOKUP(B3660,'Uniprot taxonomy'!B:R,5,FALSE)</f>
        <v>#N/A</v>
      </c>
      <c r="O3660" t="e">
        <f>VLOOKUP(B3660,'Uniprot taxonomy'!B:R,6,FALSE)</f>
        <v>#N/A</v>
      </c>
      <c r="P3660" t="e">
        <f>VLOOKUP(B3660,'Uniprot taxonomy'!B:R,7,FALSE)</f>
        <v>#N/A</v>
      </c>
      <c r="Q3660" t="e">
        <f>VLOOKUP(B3660,'Uniprot taxonomy'!B:R,8,FALSE)</f>
        <v>#N/A</v>
      </c>
    </row>
    <row r="3661" spans="1:17" hidden="1" x14ac:dyDescent="0.25">
      <c r="A3661" t="s">
        <v>6822</v>
      </c>
      <c r="B3661" t="s">
        <v>6823</v>
      </c>
      <c r="C3661" t="e">
        <f>VLOOKUP('Домены Secretin_N'!B3661,'AC-Architecture'!A:C,3,FALSE)</f>
        <v>#N/A</v>
      </c>
      <c r="D3661">
        <v>763</v>
      </c>
      <c r="E3661" t="s">
        <v>3632</v>
      </c>
      <c r="F3661">
        <v>163</v>
      </c>
      <c r="G3661">
        <v>224</v>
      </c>
      <c r="H3661">
        <f t="shared" si="265"/>
        <v>61</v>
      </c>
      <c r="I3661" t="str">
        <f t="shared" si="266"/>
        <v>F5KCA6_PSEAI/163-224</v>
      </c>
      <c r="K3661" t="e">
        <f>IF(C3661="Secretin_N, Secretin, TraK","T","N")</f>
        <v>#N/A</v>
      </c>
      <c r="L3661" t="e">
        <f>VLOOKUP(E3661,'Uniprot taxonomy'!E:J,4,FALSE)</f>
        <v>#N/A</v>
      </c>
      <c r="M3661" t="e">
        <f>LEFT(VLOOKUP(B3661,'Uniprot taxonomy'!B:R,5,FALSE))</f>
        <v>#N/A</v>
      </c>
      <c r="N3661" t="e">
        <f>VLOOKUP(B3661,'Uniprot taxonomy'!B:R,5,FALSE)</f>
        <v>#N/A</v>
      </c>
      <c r="O3661" t="e">
        <f>VLOOKUP(B3661,'Uniprot taxonomy'!B:R,6,FALSE)</f>
        <v>#N/A</v>
      </c>
      <c r="P3661" t="e">
        <f>VLOOKUP(B3661,'Uniprot taxonomy'!B:R,7,FALSE)</f>
        <v>#N/A</v>
      </c>
      <c r="Q3661" t="e">
        <f>VLOOKUP(B3661,'Uniprot taxonomy'!B:R,8,FALSE)</f>
        <v>#N/A</v>
      </c>
    </row>
    <row r="3662" spans="1:17" hidden="1" x14ac:dyDescent="0.25">
      <c r="A3662" t="s">
        <v>6822</v>
      </c>
      <c r="B3662" t="s">
        <v>6823</v>
      </c>
      <c r="C3662" t="e">
        <f>VLOOKUP('Домены Secretin_N'!B3662,'AC-Architecture'!A:C,3,FALSE)</f>
        <v>#N/A</v>
      </c>
      <c r="D3662">
        <v>763</v>
      </c>
      <c r="E3662" t="s">
        <v>3632</v>
      </c>
      <c r="F3662">
        <v>226</v>
      </c>
      <c r="G3662">
        <v>298</v>
      </c>
      <c r="H3662">
        <f t="shared" si="265"/>
        <v>72</v>
      </c>
      <c r="I3662" t="str">
        <f t="shared" si="266"/>
        <v>F5KCA6_PSEAI/226-298</v>
      </c>
      <c r="K3662" t="e">
        <f>IF(C3662="Secretin_N, Secretin, TraK","T","N")</f>
        <v>#N/A</v>
      </c>
      <c r="L3662" t="e">
        <f>VLOOKUP(E3662,'Uniprot taxonomy'!E:J,4,FALSE)</f>
        <v>#N/A</v>
      </c>
      <c r="M3662" t="e">
        <f>LEFT(VLOOKUP(B3662,'Uniprot taxonomy'!B:R,5,FALSE))</f>
        <v>#N/A</v>
      </c>
      <c r="N3662" t="e">
        <f>VLOOKUP(B3662,'Uniprot taxonomy'!B:R,5,FALSE)</f>
        <v>#N/A</v>
      </c>
      <c r="O3662" t="e">
        <f>VLOOKUP(B3662,'Uniprot taxonomy'!B:R,6,FALSE)</f>
        <v>#N/A</v>
      </c>
      <c r="P3662" t="e">
        <f>VLOOKUP(B3662,'Uniprot taxonomy'!B:R,7,FALSE)</f>
        <v>#N/A</v>
      </c>
      <c r="Q3662" t="e">
        <f>VLOOKUP(B3662,'Uniprot taxonomy'!B:R,8,FALSE)</f>
        <v>#N/A</v>
      </c>
    </row>
    <row r="3663" spans="1:17" hidden="1" x14ac:dyDescent="0.25">
      <c r="A3663" t="s">
        <v>6822</v>
      </c>
      <c r="B3663" t="s">
        <v>6823</v>
      </c>
      <c r="C3663" t="e">
        <f>VLOOKUP('Домены Secretin_N'!B3663,'AC-Architecture'!A:C,3,FALSE)</f>
        <v>#N/A</v>
      </c>
      <c r="D3663">
        <v>763</v>
      </c>
      <c r="E3663" t="s">
        <v>3632</v>
      </c>
      <c r="F3663">
        <v>302</v>
      </c>
      <c r="G3663">
        <v>446</v>
      </c>
      <c r="H3663">
        <f t="shared" si="265"/>
        <v>144</v>
      </c>
      <c r="I3663" t="str">
        <f t="shared" si="266"/>
        <v>F5KCA6_PSEAI/302-446</v>
      </c>
      <c r="K3663" t="e">
        <f>IF(C3663="Secretin_N, Secretin, TraK","T","N")</f>
        <v>#N/A</v>
      </c>
      <c r="L3663" t="e">
        <f>VLOOKUP(E3663,'Uniprot taxonomy'!E:J,4,FALSE)</f>
        <v>#N/A</v>
      </c>
      <c r="M3663" t="e">
        <f>LEFT(VLOOKUP(B3663,'Uniprot taxonomy'!B:R,5,FALSE))</f>
        <v>#N/A</v>
      </c>
      <c r="N3663" t="e">
        <f>VLOOKUP(B3663,'Uniprot taxonomy'!B:R,5,FALSE)</f>
        <v>#N/A</v>
      </c>
      <c r="O3663" t="e">
        <f>VLOOKUP(B3663,'Uniprot taxonomy'!B:R,6,FALSE)</f>
        <v>#N/A</v>
      </c>
      <c r="P3663" t="e">
        <f>VLOOKUP(B3663,'Uniprot taxonomy'!B:R,7,FALSE)</f>
        <v>#N/A</v>
      </c>
      <c r="Q3663" t="e">
        <f>VLOOKUP(B3663,'Uniprot taxonomy'!B:R,8,FALSE)</f>
        <v>#N/A</v>
      </c>
    </row>
    <row r="3664" spans="1:17" hidden="1" x14ac:dyDescent="0.25">
      <c r="A3664" t="s">
        <v>6824</v>
      </c>
      <c r="B3664" t="s">
        <v>6825</v>
      </c>
      <c r="C3664" t="e">
        <f>VLOOKUP('Домены Secretin_N'!B3664,'AC-Architecture'!A:C,3,FALSE)</f>
        <v>#N/A</v>
      </c>
      <c r="D3664">
        <v>776</v>
      </c>
      <c r="E3664" t="s">
        <v>3632</v>
      </c>
      <c r="F3664">
        <v>141</v>
      </c>
      <c r="G3664">
        <v>202</v>
      </c>
      <c r="H3664">
        <f t="shared" si="265"/>
        <v>61</v>
      </c>
      <c r="I3664" t="str">
        <f t="shared" si="266"/>
        <v>F5KEB4_PSEAI/141-202</v>
      </c>
      <c r="K3664" t="e">
        <f>IF(C3664="Secretin_N, Secretin, TraK","T","N")</f>
        <v>#N/A</v>
      </c>
      <c r="L3664" t="e">
        <f>VLOOKUP(E3664,'Uniprot taxonomy'!E:J,4,FALSE)</f>
        <v>#N/A</v>
      </c>
      <c r="M3664" t="e">
        <f>LEFT(VLOOKUP(B3664,'Uniprot taxonomy'!B:R,5,FALSE))</f>
        <v>#N/A</v>
      </c>
      <c r="N3664" t="e">
        <f>VLOOKUP(B3664,'Uniprot taxonomy'!B:R,5,FALSE)</f>
        <v>#N/A</v>
      </c>
      <c r="O3664" t="e">
        <f>VLOOKUP(B3664,'Uniprot taxonomy'!B:R,6,FALSE)</f>
        <v>#N/A</v>
      </c>
      <c r="P3664" t="e">
        <f>VLOOKUP(B3664,'Uniprot taxonomy'!B:R,7,FALSE)</f>
        <v>#N/A</v>
      </c>
      <c r="Q3664" t="e">
        <f>VLOOKUP(B3664,'Uniprot taxonomy'!B:R,8,FALSE)</f>
        <v>#N/A</v>
      </c>
    </row>
    <row r="3665" spans="1:17" hidden="1" x14ac:dyDescent="0.25">
      <c r="A3665" t="s">
        <v>6824</v>
      </c>
      <c r="B3665" t="s">
        <v>6825</v>
      </c>
      <c r="C3665" t="e">
        <f>VLOOKUP('Домены Secretin_N'!B3665,'AC-Architecture'!A:C,3,FALSE)</f>
        <v>#N/A</v>
      </c>
      <c r="D3665">
        <v>776</v>
      </c>
      <c r="E3665" t="s">
        <v>3632</v>
      </c>
      <c r="F3665">
        <v>204</v>
      </c>
      <c r="G3665">
        <v>272</v>
      </c>
      <c r="H3665">
        <f t="shared" si="265"/>
        <v>68</v>
      </c>
      <c r="I3665" t="str">
        <f t="shared" si="266"/>
        <v>F5KEB4_PSEAI/204-272</v>
      </c>
      <c r="K3665" t="e">
        <f>IF(C3665="Secretin_N, Secretin, TraK","T","N")</f>
        <v>#N/A</v>
      </c>
      <c r="L3665" t="e">
        <f>VLOOKUP(E3665,'Uniprot taxonomy'!E:J,4,FALSE)</f>
        <v>#N/A</v>
      </c>
      <c r="M3665" t="e">
        <f>LEFT(VLOOKUP(B3665,'Uniprot taxonomy'!B:R,5,FALSE))</f>
        <v>#N/A</v>
      </c>
      <c r="N3665" t="e">
        <f>VLOOKUP(B3665,'Uniprot taxonomy'!B:R,5,FALSE)</f>
        <v>#N/A</v>
      </c>
      <c r="O3665" t="e">
        <f>VLOOKUP(B3665,'Uniprot taxonomy'!B:R,6,FALSE)</f>
        <v>#N/A</v>
      </c>
      <c r="P3665" t="e">
        <f>VLOOKUP(B3665,'Uniprot taxonomy'!B:R,7,FALSE)</f>
        <v>#N/A</v>
      </c>
      <c r="Q3665" t="e">
        <f>VLOOKUP(B3665,'Uniprot taxonomy'!B:R,8,FALSE)</f>
        <v>#N/A</v>
      </c>
    </row>
    <row r="3666" spans="1:17" hidden="1" x14ac:dyDescent="0.25">
      <c r="A3666" t="s">
        <v>6824</v>
      </c>
      <c r="B3666" t="s">
        <v>6825</v>
      </c>
      <c r="C3666" t="e">
        <f>VLOOKUP('Домены Secretin_N'!B3666,'AC-Architecture'!A:C,3,FALSE)</f>
        <v>#N/A</v>
      </c>
      <c r="D3666">
        <v>776</v>
      </c>
      <c r="E3666" t="s">
        <v>3632</v>
      </c>
      <c r="F3666">
        <v>276</v>
      </c>
      <c r="G3666">
        <v>352</v>
      </c>
      <c r="H3666">
        <f t="shared" si="265"/>
        <v>76</v>
      </c>
      <c r="I3666" t="str">
        <f t="shared" si="266"/>
        <v>F5KEB4_PSEAI/276-352</v>
      </c>
      <c r="K3666" t="e">
        <f>IF(C3666="Secretin_N, Secretin, TraK","T","N")</f>
        <v>#N/A</v>
      </c>
      <c r="L3666" t="e">
        <f>VLOOKUP(E3666,'Uniprot taxonomy'!E:J,4,FALSE)</f>
        <v>#N/A</v>
      </c>
      <c r="M3666" t="e">
        <f>LEFT(VLOOKUP(B3666,'Uniprot taxonomy'!B:R,5,FALSE))</f>
        <v>#N/A</v>
      </c>
      <c r="N3666" t="e">
        <f>VLOOKUP(B3666,'Uniprot taxonomy'!B:R,5,FALSE)</f>
        <v>#N/A</v>
      </c>
      <c r="O3666" t="e">
        <f>VLOOKUP(B3666,'Uniprot taxonomy'!B:R,6,FALSE)</f>
        <v>#N/A</v>
      </c>
      <c r="P3666" t="e">
        <f>VLOOKUP(B3666,'Uniprot taxonomy'!B:R,7,FALSE)</f>
        <v>#N/A</v>
      </c>
      <c r="Q3666" t="e">
        <f>VLOOKUP(B3666,'Uniprot taxonomy'!B:R,8,FALSE)</f>
        <v>#N/A</v>
      </c>
    </row>
    <row r="3667" spans="1:17" x14ac:dyDescent="0.25">
      <c r="A3667" t="s">
        <v>952</v>
      </c>
      <c r="B3667" t="s">
        <v>2251</v>
      </c>
      <c r="C3667" t="str">
        <f>VLOOKUP('Домены Secretin_N'!B3667,'AC-Architecture'!A:C,3,FALSE)</f>
        <v>Secretin_N, Secretin</v>
      </c>
      <c r="D3667">
        <v>273</v>
      </c>
      <c r="E3667" t="s">
        <v>3632</v>
      </c>
      <c r="F3667">
        <v>26</v>
      </c>
      <c r="G3667">
        <v>85</v>
      </c>
      <c r="H3667">
        <f t="shared" si="265"/>
        <v>59</v>
      </c>
      <c r="I3667" t="str">
        <f t="shared" si="266"/>
        <v>F5KFT6_PSEAI/26-85</v>
      </c>
      <c r="J3667" t="str">
        <f t="shared" ref="J3667:J3668" si="268">CONCATENATE(K3667,"_",LEFT(O3667,3),"_",LEFT(Q3667,3),"_",B3667)</f>
        <v>N_Pse_Pse_F5KFT6</v>
      </c>
      <c r="K3667" t="str">
        <f>IF(C3667="Secretin_N, Secretin, TraK","T","N")</f>
        <v>N</v>
      </c>
      <c r="L3667" t="str">
        <f>VLOOKUP(B3667,'Uniprot taxonomy'!B:R,4,FALSE)</f>
        <v>Proteobacteria</v>
      </c>
      <c r="M3667" t="str">
        <f>LEFT(VLOOKUP(B3667,'Uniprot taxonomy'!B:R,5,FALSE))</f>
        <v>G</v>
      </c>
      <c r="N3667" t="str">
        <f>VLOOKUP(B3667,'Uniprot taxonomy'!B:R,5,FALSE)</f>
        <v>Gammaproteobacteria</v>
      </c>
      <c r="O3667" t="str">
        <f>VLOOKUP(B3667,'Uniprot taxonomy'!B:R,6,FALSE)</f>
        <v>Pseudomonadales</v>
      </c>
      <c r="P3667" t="str">
        <f>VLOOKUP(B3667,'Uniprot taxonomy'!B:R,7,FALSE)</f>
        <v>Pseudomonadaceae</v>
      </c>
      <c r="Q3667" t="str">
        <f>VLOOKUP(B3667,'Uniprot taxonomy'!B:R,8,FALSE)</f>
        <v>Pseudomonas</v>
      </c>
    </row>
    <row r="3668" spans="1:17" x14ac:dyDescent="0.25">
      <c r="A3668" t="s">
        <v>953</v>
      </c>
      <c r="B3668" t="s">
        <v>2252</v>
      </c>
      <c r="C3668" t="str">
        <f>VLOOKUP('Домены Secretin_N'!B3668,'AC-Architecture'!A:C,3,FALSE)</f>
        <v>Secretin_N, Secretin</v>
      </c>
      <c r="D3668">
        <v>600</v>
      </c>
      <c r="E3668" t="s">
        <v>3632</v>
      </c>
      <c r="F3668">
        <v>178</v>
      </c>
      <c r="G3668">
        <v>273</v>
      </c>
      <c r="H3668">
        <f t="shared" si="265"/>
        <v>95</v>
      </c>
      <c r="I3668" t="str">
        <f t="shared" si="266"/>
        <v>F5KIH5_PSEAI/178-273</v>
      </c>
      <c r="J3668" t="str">
        <f t="shared" si="268"/>
        <v>N_Pse_Pse_F5KIH5</v>
      </c>
      <c r="K3668" t="str">
        <f>IF(C3668="Secretin_N, Secretin, TraK","T","N")</f>
        <v>N</v>
      </c>
      <c r="L3668" t="str">
        <f>VLOOKUP(B3668,'Uniprot taxonomy'!B:R,4,FALSE)</f>
        <v>Proteobacteria</v>
      </c>
      <c r="M3668" t="str">
        <f>LEFT(VLOOKUP(B3668,'Uniprot taxonomy'!B:R,5,FALSE))</f>
        <v>G</v>
      </c>
      <c r="N3668" t="str">
        <f>VLOOKUP(B3668,'Uniprot taxonomy'!B:R,5,FALSE)</f>
        <v>Gammaproteobacteria</v>
      </c>
      <c r="O3668" t="str">
        <f>VLOOKUP(B3668,'Uniprot taxonomy'!B:R,6,FALSE)</f>
        <v>Pseudomonadales</v>
      </c>
      <c r="P3668" t="str">
        <f>VLOOKUP(B3668,'Uniprot taxonomy'!B:R,7,FALSE)</f>
        <v>Pseudomonadaceae</v>
      </c>
      <c r="Q3668" t="str">
        <f>VLOOKUP(B3668,'Uniprot taxonomy'!B:R,8,FALSE)</f>
        <v>Pseudomonas</v>
      </c>
    </row>
    <row r="3669" spans="1:17" hidden="1" x14ac:dyDescent="0.25">
      <c r="A3669" t="s">
        <v>6826</v>
      </c>
      <c r="B3669" t="s">
        <v>6827</v>
      </c>
      <c r="C3669" t="e">
        <f>VLOOKUP('Домены Secretin_N'!B3669,'AC-Architecture'!A:C,3,FALSE)</f>
        <v>#N/A</v>
      </c>
      <c r="D3669">
        <v>657</v>
      </c>
      <c r="E3669" t="s">
        <v>3632</v>
      </c>
      <c r="F3669">
        <v>146</v>
      </c>
      <c r="G3669">
        <v>207</v>
      </c>
      <c r="H3669">
        <f t="shared" si="265"/>
        <v>61</v>
      </c>
      <c r="I3669" t="str">
        <f t="shared" si="266"/>
        <v>F5KLL1_PSEAI/146-207</v>
      </c>
      <c r="K3669" t="e">
        <f>IF(C3669="Secretin_N, Secretin, TraK","T","N")</f>
        <v>#N/A</v>
      </c>
      <c r="L3669" t="e">
        <f>VLOOKUP(E3669,'Uniprot taxonomy'!E:J,4,FALSE)</f>
        <v>#N/A</v>
      </c>
      <c r="M3669" t="e">
        <f>LEFT(VLOOKUP(B3669,'Uniprot taxonomy'!B:R,5,FALSE))</f>
        <v>#N/A</v>
      </c>
      <c r="N3669" t="e">
        <f>VLOOKUP(B3669,'Uniprot taxonomy'!B:R,5,FALSE)</f>
        <v>#N/A</v>
      </c>
      <c r="O3669" t="e">
        <f>VLOOKUP(B3669,'Uniprot taxonomy'!B:R,6,FALSE)</f>
        <v>#N/A</v>
      </c>
      <c r="P3669" t="e">
        <f>VLOOKUP(B3669,'Uniprot taxonomy'!B:R,7,FALSE)</f>
        <v>#N/A</v>
      </c>
      <c r="Q3669" t="e">
        <f>VLOOKUP(B3669,'Uniprot taxonomy'!B:R,8,FALSE)</f>
        <v>#N/A</v>
      </c>
    </row>
    <row r="3670" spans="1:17" hidden="1" x14ac:dyDescent="0.25">
      <c r="A3670" t="s">
        <v>6826</v>
      </c>
      <c r="B3670" t="s">
        <v>6827</v>
      </c>
      <c r="C3670" t="e">
        <f>VLOOKUP('Домены Secretin_N'!B3670,'AC-Architecture'!A:C,3,FALSE)</f>
        <v>#N/A</v>
      </c>
      <c r="D3670">
        <v>657</v>
      </c>
      <c r="E3670" t="s">
        <v>3632</v>
      </c>
      <c r="F3670">
        <v>209</v>
      </c>
      <c r="G3670">
        <v>277</v>
      </c>
      <c r="H3670">
        <f t="shared" si="265"/>
        <v>68</v>
      </c>
      <c r="I3670" t="str">
        <f t="shared" si="266"/>
        <v>F5KLL1_PSEAI/209-277</v>
      </c>
      <c r="K3670" t="e">
        <f>IF(C3670="Secretin_N, Secretin, TraK","T","N")</f>
        <v>#N/A</v>
      </c>
      <c r="L3670" t="e">
        <f>VLOOKUP(E3670,'Uniprot taxonomy'!E:J,4,FALSE)</f>
        <v>#N/A</v>
      </c>
      <c r="M3670" t="e">
        <f>LEFT(VLOOKUP(B3670,'Uniprot taxonomy'!B:R,5,FALSE))</f>
        <v>#N/A</v>
      </c>
      <c r="N3670" t="e">
        <f>VLOOKUP(B3670,'Uniprot taxonomy'!B:R,5,FALSE)</f>
        <v>#N/A</v>
      </c>
      <c r="O3670" t="e">
        <f>VLOOKUP(B3670,'Uniprot taxonomy'!B:R,6,FALSE)</f>
        <v>#N/A</v>
      </c>
      <c r="P3670" t="e">
        <f>VLOOKUP(B3670,'Uniprot taxonomy'!B:R,7,FALSE)</f>
        <v>#N/A</v>
      </c>
      <c r="Q3670" t="e">
        <f>VLOOKUP(B3670,'Uniprot taxonomy'!B:R,8,FALSE)</f>
        <v>#N/A</v>
      </c>
    </row>
    <row r="3671" spans="1:17" hidden="1" x14ac:dyDescent="0.25">
      <c r="A3671" t="s">
        <v>6826</v>
      </c>
      <c r="B3671" t="s">
        <v>6827</v>
      </c>
      <c r="C3671" t="e">
        <f>VLOOKUP('Домены Secretin_N'!B3671,'AC-Architecture'!A:C,3,FALSE)</f>
        <v>#N/A</v>
      </c>
      <c r="D3671">
        <v>657</v>
      </c>
      <c r="E3671" t="s">
        <v>3632</v>
      </c>
      <c r="F3671">
        <v>281</v>
      </c>
      <c r="G3671">
        <v>360</v>
      </c>
      <c r="H3671">
        <f t="shared" si="265"/>
        <v>79</v>
      </c>
      <c r="I3671" t="str">
        <f t="shared" si="266"/>
        <v>F5KLL1_PSEAI/281-360</v>
      </c>
      <c r="K3671" t="e">
        <f>IF(C3671="Secretin_N, Secretin, TraK","T","N")</f>
        <v>#N/A</v>
      </c>
      <c r="L3671" t="e">
        <f>VLOOKUP(E3671,'Uniprot taxonomy'!E:J,4,FALSE)</f>
        <v>#N/A</v>
      </c>
      <c r="M3671" t="e">
        <f>LEFT(VLOOKUP(B3671,'Uniprot taxonomy'!B:R,5,FALSE))</f>
        <v>#N/A</v>
      </c>
      <c r="N3671" t="e">
        <f>VLOOKUP(B3671,'Uniprot taxonomy'!B:R,5,FALSE)</f>
        <v>#N/A</v>
      </c>
      <c r="O3671" t="e">
        <f>VLOOKUP(B3671,'Uniprot taxonomy'!B:R,6,FALSE)</f>
        <v>#N/A</v>
      </c>
      <c r="P3671" t="e">
        <f>VLOOKUP(B3671,'Uniprot taxonomy'!B:R,7,FALSE)</f>
        <v>#N/A</v>
      </c>
      <c r="Q3671" t="e">
        <f>VLOOKUP(B3671,'Uniprot taxonomy'!B:R,8,FALSE)</f>
        <v>#N/A</v>
      </c>
    </row>
    <row r="3672" spans="1:17" hidden="1" x14ac:dyDescent="0.25">
      <c r="A3672" t="s">
        <v>6828</v>
      </c>
      <c r="B3672" t="s">
        <v>6829</v>
      </c>
      <c r="C3672" t="e">
        <f>VLOOKUP('Домены Secretin_N'!B3672,'AC-Architecture'!A:C,3,FALSE)</f>
        <v>#N/A</v>
      </c>
      <c r="D3672">
        <v>714</v>
      </c>
      <c r="E3672" t="s">
        <v>3632</v>
      </c>
      <c r="F3672">
        <v>379</v>
      </c>
      <c r="G3672">
        <v>449</v>
      </c>
      <c r="H3672">
        <f t="shared" si="265"/>
        <v>70</v>
      </c>
      <c r="I3672" t="str">
        <f t="shared" si="266"/>
        <v>F5KR28_PSEAI/379-449</v>
      </c>
      <c r="K3672" t="e">
        <f>IF(C3672="Secretin_N, Secretin, TraK","T","N")</f>
        <v>#N/A</v>
      </c>
      <c r="L3672" t="e">
        <f>VLOOKUP(E3672,'Uniprot taxonomy'!E:J,4,FALSE)</f>
        <v>#N/A</v>
      </c>
      <c r="M3672" t="e">
        <f>LEFT(VLOOKUP(B3672,'Uniprot taxonomy'!B:R,5,FALSE))</f>
        <v>#N/A</v>
      </c>
      <c r="N3672" t="e">
        <f>VLOOKUP(B3672,'Uniprot taxonomy'!B:R,5,FALSE)</f>
        <v>#N/A</v>
      </c>
      <c r="O3672" t="e">
        <f>VLOOKUP(B3672,'Uniprot taxonomy'!B:R,6,FALSE)</f>
        <v>#N/A</v>
      </c>
      <c r="P3672" t="e">
        <f>VLOOKUP(B3672,'Uniprot taxonomy'!B:R,7,FALSE)</f>
        <v>#N/A</v>
      </c>
      <c r="Q3672" t="e">
        <f>VLOOKUP(B3672,'Uniprot taxonomy'!B:R,8,FALSE)</f>
        <v>#N/A</v>
      </c>
    </row>
    <row r="3673" spans="1:17" hidden="1" x14ac:dyDescent="0.25">
      <c r="A3673" t="s">
        <v>6830</v>
      </c>
      <c r="B3673" t="s">
        <v>6831</v>
      </c>
      <c r="C3673" t="e">
        <f>VLOOKUP('Домены Secretin_N'!B3673,'AC-Architecture'!A:C,3,FALSE)</f>
        <v>#N/A</v>
      </c>
      <c r="D3673">
        <v>757</v>
      </c>
      <c r="E3673" t="s">
        <v>3632</v>
      </c>
      <c r="F3673">
        <v>153</v>
      </c>
      <c r="G3673">
        <v>214</v>
      </c>
      <c r="H3673">
        <f t="shared" si="265"/>
        <v>61</v>
      </c>
      <c r="I3673" t="str">
        <f t="shared" si="266"/>
        <v>F5KX19_PSEAI/153-214</v>
      </c>
      <c r="K3673" t="e">
        <f>IF(C3673="Secretin_N, Secretin, TraK","T","N")</f>
        <v>#N/A</v>
      </c>
      <c r="L3673" t="e">
        <f>VLOOKUP(E3673,'Uniprot taxonomy'!E:J,4,FALSE)</f>
        <v>#N/A</v>
      </c>
      <c r="M3673" t="e">
        <f>LEFT(VLOOKUP(B3673,'Uniprot taxonomy'!B:R,5,FALSE))</f>
        <v>#N/A</v>
      </c>
      <c r="N3673" t="e">
        <f>VLOOKUP(B3673,'Uniprot taxonomy'!B:R,5,FALSE)</f>
        <v>#N/A</v>
      </c>
      <c r="O3673" t="e">
        <f>VLOOKUP(B3673,'Uniprot taxonomy'!B:R,6,FALSE)</f>
        <v>#N/A</v>
      </c>
      <c r="P3673" t="e">
        <f>VLOOKUP(B3673,'Uniprot taxonomy'!B:R,7,FALSE)</f>
        <v>#N/A</v>
      </c>
      <c r="Q3673" t="e">
        <f>VLOOKUP(B3673,'Uniprot taxonomy'!B:R,8,FALSE)</f>
        <v>#N/A</v>
      </c>
    </row>
    <row r="3674" spans="1:17" hidden="1" x14ac:dyDescent="0.25">
      <c r="A3674" t="s">
        <v>6830</v>
      </c>
      <c r="B3674" t="s">
        <v>6831</v>
      </c>
      <c r="C3674" t="e">
        <f>VLOOKUP('Домены Secretin_N'!B3674,'AC-Architecture'!A:C,3,FALSE)</f>
        <v>#N/A</v>
      </c>
      <c r="D3674">
        <v>757</v>
      </c>
      <c r="E3674" t="s">
        <v>3632</v>
      </c>
      <c r="F3674">
        <v>216</v>
      </c>
      <c r="G3674">
        <v>288</v>
      </c>
      <c r="H3674">
        <f t="shared" si="265"/>
        <v>72</v>
      </c>
      <c r="I3674" t="str">
        <f t="shared" si="266"/>
        <v>F5KX19_PSEAI/216-288</v>
      </c>
      <c r="K3674" t="e">
        <f>IF(C3674="Secretin_N, Secretin, TraK","T","N")</f>
        <v>#N/A</v>
      </c>
      <c r="L3674" t="e">
        <f>VLOOKUP(E3674,'Uniprot taxonomy'!E:J,4,FALSE)</f>
        <v>#N/A</v>
      </c>
      <c r="M3674" t="e">
        <f>LEFT(VLOOKUP(B3674,'Uniprot taxonomy'!B:R,5,FALSE))</f>
        <v>#N/A</v>
      </c>
      <c r="N3674" t="e">
        <f>VLOOKUP(B3674,'Uniprot taxonomy'!B:R,5,FALSE)</f>
        <v>#N/A</v>
      </c>
      <c r="O3674" t="e">
        <f>VLOOKUP(B3674,'Uniprot taxonomy'!B:R,6,FALSE)</f>
        <v>#N/A</v>
      </c>
      <c r="P3674" t="e">
        <f>VLOOKUP(B3674,'Uniprot taxonomy'!B:R,7,FALSE)</f>
        <v>#N/A</v>
      </c>
      <c r="Q3674" t="e">
        <f>VLOOKUP(B3674,'Uniprot taxonomy'!B:R,8,FALSE)</f>
        <v>#N/A</v>
      </c>
    </row>
    <row r="3675" spans="1:17" hidden="1" x14ac:dyDescent="0.25">
      <c r="A3675" t="s">
        <v>6830</v>
      </c>
      <c r="B3675" t="s">
        <v>6831</v>
      </c>
      <c r="C3675" t="e">
        <f>VLOOKUP('Домены Secretin_N'!B3675,'AC-Architecture'!A:C,3,FALSE)</f>
        <v>#N/A</v>
      </c>
      <c r="D3675">
        <v>757</v>
      </c>
      <c r="E3675" t="s">
        <v>3632</v>
      </c>
      <c r="F3675">
        <v>292</v>
      </c>
      <c r="G3675">
        <v>436</v>
      </c>
      <c r="H3675">
        <f t="shared" si="265"/>
        <v>144</v>
      </c>
      <c r="I3675" t="str">
        <f t="shared" si="266"/>
        <v>F5KX19_PSEAI/292-436</v>
      </c>
      <c r="K3675" t="e">
        <f>IF(C3675="Secretin_N, Secretin, TraK","T","N")</f>
        <v>#N/A</v>
      </c>
      <c r="L3675" t="e">
        <f>VLOOKUP(E3675,'Uniprot taxonomy'!E:J,4,FALSE)</f>
        <v>#N/A</v>
      </c>
      <c r="M3675" t="e">
        <f>LEFT(VLOOKUP(B3675,'Uniprot taxonomy'!B:R,5,FALSE))</f>
        <v>#N/A</v>
      </c>
      <c r="N3675" t="e">
        <f>VLOOKUP(B3675,'Uniprot taxonomy'!B:R,5,FALSE)</f>
        <v>#N/A</v>
      </c>
      <c r="O3675" t="e">
        <f>VLOOKUP(B3675,'Uniprot taxonomy'!B:R,6,FALSE)</f>
        <v>#N/A</v>
      </c>
      <c r="P3675" t="e">
        <f>VLOOKUP(B3675,'Uniprot taxonomy'!B:R,7,FALSE)</f>
        <v>#N/A</v>
      </c>
      <c r="Q3675" t="e">
        <f>VLOOKUP(B3675,'Uniprot taxonomy'!B:R,8,FALSE)</f>
        <v>#N/A</v>
      </c>
    </row>
    <row r="3676" spans="1:17" x14ac:dyDescent="0.25">
      <c r="A3676" t="s">
        <v>954</v>
      </c>
      <c r="B3676" t="s">
        <v>2253</v>
      </c>
      <c r="C3676" t="str">
        <f>VLOOKUP('Домены Secretin_N'!B3676,'AC-Architecture'!A:C,3,FALSE)</f>
        <v>Secretin_N, Secretin</v>
      </c>
      <c r="D3676">
        <v>566</v>
      </c>
      <c r="E3676" t="s">
        <v>3632</v>
      </c>
      <c r="F3676">
        <v>183</v>
      </c>
      <c r="G3676">
        <v>300</v>
      </c>
      <c r="H3676">
        <f t="shared" si="265"/>
        <v>117</v>
      </c>
      <c r="I3676" t="str">
        <f t="shared" si="266"/>
        <v>F5MNT7_SHIFL/183-300</v>
      </c>
      <c r="J3676" t="str">
        <f>CONCATENATE(K3676,"_",LEFT(O3676,3),"_",LEFT(Q3676,3),"_",B3676)</f>
        <v>N_Ent_Shi_F5MNT7</v>
      </c>
      <c r="K3676" t="str">
        <f>IF(C3676="Secretin_N, Secretin, TraK","T","N")</f>
        <v>N</v>
      </c>
      <c r="L3676" t="str">
        <f>VLOOKUP(B3676,'Uniprot taxonomy'!B:R,4,FALSE)</f>
        <v>Proteobacteria</v>
      </c>
      <c r="M3676" t="str">
        <f>LEFT(VLOOKUP(B3676,'Uniprot taxonomy'!B:R,5,FALSE))</f>
        <v>G</v>
      </c>
      <c r="N3676" t="str">
        <f>VLOOKUP(B3676,'Uniprot taxonomy'!B:R,5,FALSE)</f>
        <v>Gammaproteobacteria</v>
      </c>
      <c r="O3676" t="str">
        <f>VLOOKUP(B3676,'Uniprot taxonomy'!B:R,6,FALSE)</f>
        <v>Enterobacteriales</v>
      </c>
      <c r="P3676" t="str">
        <f>VLOOKUP(B3676,'Uniprot taxonomy'!B:R,7,FALSE)</f>
        <v>Enterobacteriaceae</v>
      </c>
      <c r="Q3676" t="str">
        <f>VLOOKUP(B3676,'Uniprot taxonomy'!B:R,8,FALSE)</f>
        <v>Shigella</v>
      </c>
    </row>
    <row r="3677" spans="1:17" hidden="1" x14ac:dyDescent="0.25">
      <c r="A3677" t="s">
        <v>6832</v>
      </c>
      <c r="B3677" t="s">
        <v>6833</v>
      </c>
      <c r="C3677" t="e">
        <f>VLOOKUP('Домены Secretin_N'!B3677,'AC-Architecture'!A:C,3,FALSE)</f>
        <v>#N/A</v>
      </c>
      <c r="D3677">
        <v>386</v>
      </c>
      <c r="E3677" t="s">
        <v>3632</v>
      </c>
      <c r="F3677">
        <v>93</v>
      </c>
      <c r="G3677">
        <v>154</v>
      </c>
      <c r="H3677">
        <f t="shared" si="265"/>
        <v>61</v>
      </c>
      <c r="I3677" t="str">
        <f t="shared" si="266"/>
        <v>F5MUB1_SHIFL/93-154</v>
      </c>
      <c r="K3677" t="e">
        <f>IF(C3677="Secretin_N, Secretin, TraK","T","N")</f>
        <v>#N/A</v>
      </c>
      <c r="L3677" t="e">
        <f>VLOOKUP(E3677,'Uniprot taxonomy'!E:J,4,FALSE)</f>
        <v>#N/A</v>
      </c>
      <c r="M3677" t="e">
        <f>LEFT(VLOOKUP(B3677,'Uniprot taxonomy'!B:R,5,FALSE))</f>
        <v>#N/A</v>
      </c>
      <c r="N3677" t="e">
        <f>VLOOKUP(B3677,'Uniprot taxonomy'!B:R,5,FALSE)</f>
        <v>#N/A</v>
      </c>
      <c r="O3677" t="e">
        <f>VLOOKUP(B3677,'Uniprot taxonomy'!B:R,6,FALSE)</f>
        <v>#N/A</v>
      </c>
      <c r="P3677" t="e">
        <f>VLOOKUP(B3677,'Uniprot taxonomy'!B:R,7,FALSE)</f>
        <v>#N/A</v>
      </c>
      <c r="Q3677" t="e">
        <f>VLOOKUP(B3677,'Uniprot taxonomy'!B:R,8,FALSE)</f>
        <v>#N/A</v>
      </c>
    </row>
    <row r="3678" spans="1:17" hidden="1" x14ac:dyDescent="0.25">
      <c r="A3678" t="s">
        <v>6834</v>
      </c>
      <c r="B3678" t="s">
        <v>6835</v>
      </c>
      <c r="C3678" t="e">
        <f>VLOOKUP('Домены Secretin_N'!B3678,'AC-Architecture'!A:C,3,FALSE)</f>
        <v>#N/A</v>
      </c>
      <c r="D3678">
        <v>386</v>
      </c>
      <c r="E3678" t="s">
        <v>3632</v>
      </c>
      <c r="F3678">
        <v>93</v>
      </c>
      <c r="G3678">
        <v>154</v>
      </c>
      <c r="H3678">
        <f t="shared" si="265"/>
        <v>61</v>
      </c>
      <c r="I3678" t="str">
        <f t="shared" si="266"/>
        <v>F5NA67_SHIFL/93-154</v>
      </c>
      <c r="K3678" t="e">
        <f>IF(C3678="Secretin_N, Secretin, TraK","T","N")</f>
        <v>#N/A</v>
      </c>
      <c r="L3678" t="e">
        <f>VLOOKUP(E3678,'Uniprot taxonomy'!E:J,4,FALSE)</f>
        <v>#N/A</v>
      </c>
      <c r="M3678" t="e">
        <f>LEFT(VLOOKUP(B3678,'Uniprot taxonomy'!B:R,5,FALSE))</f>
        <v>#N/A</v>
      </c>
      <c r="N3678" t="e">
        <f>VLOOKUP(B3678,'Uniprot taxonomy'!B:R,5,FALSE)</f>
        <v>#N/A</v>
      </c>
      <c r="O3678" t="e">
        <f>VLOOKUP(B3678,'Uniprot taxonomy'!B:R,6,FALSE)</f>
        <v>#N/A</v>
      </c>
      <c r="P3678" t="e">
        <f>VLOOKUP(B3678,'Uniprot taxonomy'!B:R,7,FALSE)</f>
        <v>#N/A</v>
      </c>
      <c r="Q3678" t="e">
        <f>VLOOKUP(B3678,'Uniprot taxonomy'!B:R,8,FALSE)</f>
        <v>#N/A</v>
      </c>
    </row>
    <row r="3679" spans="1:17" hidden="1" x14ac:dyDescent="0.25">
      <c r="A3679" t="s">
        <v>6836</v>
      </c>
      <c r="B3679" t="s">
        <v>6837</v>
      </c>
      <c r="C3679" t="e">
        <f>VLOOKUP('Домены Secretin_N'!B3679,'AC-Architecture'!A:C,3,FALSE)</f>
        <v>#N/A</v>
      </c>
      <c r="D3679">
        <v>386</v>
      </c>
      <c r="E3679" t="s">
        <v>3632</v>
      </c>
      <c r="F3679">
        <v>93</v>
      </c>
      <c r="G3679">
        <v>154</v>
      </c>
      <c r="H3679">
        <f t="shared" si="265"/>
        <v>61</v>
      </c>
      <c r="I3679" t="str">
        <f t="shared" si="266"/>
        <v>F5NP60_SHIFL/93-154</v>
      </c>
      <c r="K3679" t="e">
        <f>IF(C3679="Secretin_N, Secretin, TraK","T","N")</f>
        <v>#N/A</v>
      </c>
      <c r="L3679" t="e">
        <f>VLOOKUP(E3679,'Uniprot taxonomy'!E:J,4,FALSE)</f>
        <v>#N/A</v>
      </c>
      <c r="M3679" t="e">
        <f>LEFT(VLOOKUP(B3679,'Uniprot taxonomy'!B:R,5,FALSE))</f>
        <v>#N/A</v>
      </c>
      <c r="N3679" t="e">
        <f>VLOOKUP(B3679,'Uniprot taxonomy'!B:R,5,FALSE)</f>
        <v>#N/A</v>
      </c>
      <c r="O3679" t="e">
        <f>VLOOKUP(B3679,'Uniprot taxonomy'!B:R,6,FALSE)</f>
        <v>#N/A</v>
      </c>
      <c r="P3679" t="e">
        <f>VLOOKUP(B3679,'Uniprot taxonomy'!B:R,7,FALSE)</f>
        <v>#N/A</v>
      </c>
      <c r="Q3679" t="e">
        <f>VLOOKUP(B3679,'Uniprot taxonomy'!B:R,8,FALSE)</f>
        <v>#N/A</v>
      </c>
    </row>
    <row r="3680" spans="1:17" hidden="1" x14ac:dyDescent="0.25">
      <c r="A3680" t="s">
        <v>6838</v>
      </c>
      <c r="B3680" t="s">
        <v>6839</v>
      </c>
      <c r="C3680" t="e">
        <f>VLOOKUP('Домены Secretin_N'!B3680,'AC-Architecture'!A:C,3,FALSE)</f>
        <v>#N/A</v>
      </c>
      <c r="D3680">
        <v>386</v>
      </c>
      <c r="E3680" t="s">
        <v>3632</v>
      </c>
      <c r="F3680">
        <v>93</v>
      </c>
      <c r="G3680">
        <v>154</v>
      </c>
      <c r="H3680">
        <f t="shared" si="265"/>
        <v>61</v>
      </c>
      <c r="I3680" t="str">
        <f t="shared" si="266"/>
        <v>F5P344_SHIFL/93-154</v>
      </c>
      <c r="K3680" t="e">
        <f>IF(C3680="Secretin_N, Secretin, TraK","T","N")</f>
        <v>#N/A</v>
      </c>
      <c r="L3680" t="e">
        <f>VLOOKUP(E3680,'Uniprot taxonomy'!E:J,4,FALSE)</f>
        <v>#N/A</v>
      </c>
      <c r="M3680" t="e">
        <f>LEFT(VLOOKUP(B3680,'Uniprot taxonomy'!B:R,5,FALSE))</f>
        <v>#N/A</v>
      </c>
      <c r="N3680" t="e">
        <f>VLOOKUP(B3680,'Uniprot taxonomy'!B:R,5,FALSE)</f>
        <v>#N/A</v>
      </c>
      <c r="O3680" t="e">
        <f>VLOOKUP(B3680,'Uniprot taxonomy'!B:R,6,FALSE)</f>
        <v>#N/A</v>
      </c>
      <c r="P3680" t="e">
        <f>VLOOKUP(B3680,'Uniprot taxonomy'!B:R,7,FALSE)</f>
        <v>#N/A</v>
      </c>
      <c r="Q3680" t="e">
        <f>VLOOKUP(B3680,'Uniprot taxonomy'!B:R,8,FALSE)</f>
        <v>#N/A</v>
      </c>
    </row>
    <row r="3681" spans="1:17" x14ac:dyDescent="0.25">
      <c r="A3681" t="s">
        <v>955</v>
      </c>
      <c r="B3681" t="s">
        <v>2254</v>
      </c>
      <c r="C3681" t="str">
        <f>VLOOKUP('Домены Secretin_N'!B3681,'AC-Architecture'!A:C,3,FALSE)</f>
        <v>Secretin_N, Secretin</v>
      </c>
      <c r="D3681">
        <v>566</v>
      </c>
      <c r="E3681" t="s">
        <v>3632</v>
      </c>
      <c r="F3681">
        <v>183</v>
      </c>
      <c r="G3681">
        <v>300</v>
      </c>
      <c r="H3681">
        <f t="shared" si="265"/>
        <v>117</v>
      </c>
      <c r="I3681" t="str">
        <f t="shared" si="266"/>
        <v>F5P4F2_SHIFL/183-300</v>
      </c>
      <c r="J3681" t="str">
        <f t="shared" ref="J3681:J3682" si="269">CONCATENATE(K3681,"_",LEFT(O3681,3),"_",LEFT(Q3681,3),"_",B3681)</f>
        <v>N_Ent_Shi_F5P4F2</v>
      </c>
      <c r="K3681" t="str">
        <f>IF(C3681="Secretin_N, Secretin, TraK","T","N")</f>
        <v>N</v>
      </c>
      <c r="L3681" t="str">
        <f>VLOOKUP(B3681,'Uniprot taxonomy'!B:R,4,FALSE)</f>
        <v>Proteobacteria</v>
      </c>
      <c r="M3681" t="str">
        <f>LEFT(VLOOKUP(B3681,'Uniprot taxonomy'!B:R,5,FALSE))</f>
        <v>G</v>
      </c>
      <c r="N3681" t="str">
        <f>VLOOKUP(B3681,'Uniprot taxonomy'!B:R,5,FALSE)</f>
        <v>Gammaproteobacteria</v>
      </c>
      <c r="O3681" t="str">
        <f>VLOOKUP(B3681,'Uniprot taxonomy'!B:R,6,FALSE)</f>
        <v>Enterobacteriales</v>
      </c>
      <c r="P3681" t="str">
        <f>VLOOKUP(B3681,'Uniprot taxonomy'!B:R,7,FALSE)</f>
        <v>Enterobacteriaceae</v>
      </c>
      <c r="Q3681" t="str">
        <f>VLOOKUP(B3681,'Uniprot taxonomy'!B:R,8,FALSE)</f>
        <v>Shigella</v>
      </c>
    </row>
    <row r="3682" spans="1:17" x14ac:dyDescent="0.25">
      <c r="A3682" t="s">
        <v>956</v>
      </c>
      <c r="B3682" t="s">
        <v>2255</v>
      </c>
      <c r="C3682" t="str">
        <f>VLOOKUP('Домены Secretin_N'!B3682,'AC-Architecture'!A:C,3,FALSE)</f>
        <v>Secretin_N, Secretin</v>
      </c>
      <c r="D3682">
        <v>566</v>
      </c>
      <c r="E3682" t="s">
        <v>3632</v>
      </c>
      <c r="F3682">
        <v>183</v>
      </c>
      <c r="G3682">
        <v>300</v>
      </c>
      <c r="H3682">
        <f t="shared" si="265"/>
        <v>117</v>
      </c>
      <c r="I3682" t="str">
        <f t="shared" si="266"/>
        <v>F5P8D7_SHIFL/183-300</v>
      </c>
      <c r="J3682" t="str">
        <f t="shared" si="269"/>
        <v>N_Ent_Shi_F5P8D7</v>
      </c>
      <c r="K3682" t="str">
        <f>IF(C3682="Secretin_N, Secretin, TraK","T","N")</f>
        <v>N</v>
      </c>
      <c r="L3682" t="str">
        <f>VLOOKUP(B3682,'Uniprot taxonomy'!B:R,4,FALSE)</f>
        <v>Proteobacteria</v>
      </c>
      <c r="M3682" t="str">
        <f>LEFT(VLOOKUP(B3682,'Uniprot taxonomy'!B:R,5,FALSE))</f>
        <v>G</v>
      </c>
      <c r="N3682" t="str">
        <f>VLOOKUP(B3682,'Uniprot taxonomy'!B:R,5,FALSE)</f>
        <v>Gammaproteobacteria</v>
      </c>
      <c r="O3682" t="str">
        <f>VLOOKUP(B3682,'Uniprot taxonomy'!B:R,6,FALSE)</f>
        <v>Enterobacteriales</v>
      </c>
      <c r="P3682" t="str">
        <f>VLOOKUP(B3682,'Uniprot taxonomy'!B:R,7,FALSE)</f>
        <v>Enterobacteriaceae</v>
      </c>
      <c r="Q3682" t="str">
        <f>VLOOKUP(B3682,'Uniprot taxonomy'!B:R,8,FALSE)</f>
        <v>Shigella</v>
      </c>
    </row>
    <row r="3683" spans="1:17" hidden="1" x14ac:dyDescent="0.25">
      <c r="A3683" t="s">
        <v>6840</v>
      </c>
      <c r="B3683" t="s">
        <v>6841</v>
      </c>
      <c r="C3683" t="e">
        <f>VLOOKUP('Домены Secretin_N'!B3683,'AC-Architecture'!A:C,3,FALSE)</f>
        <v>#N/A</v>
      </c>
      <c r="D3683">
        <v>386</v>
      </c>
      <c r="E3683" t="s">
        <v>3632</v>
      </c>
      <c r="F3683">
        <v>93</v>
      </c>
      <c r="G3683">
        <v>154</v>
      </c>
      <c r="H3683">
        <f t="shared" si="265"/>
        <v>61</v>
      </c>
      <c r="I3683" t="str">
        <f t="shared" si="266"/>
        <v>F5PJD5_SHIFL/93-154</v>
      </c>
      <c r="K3683" t="e">
        <f>IF(C3683="Secretin_N, Secretin, TraK","T","N")</f>
        <v>#N/A</v>
      </c>
      <c r="L3683" t="e">
        <f>VLOOKUP(E3683,'Uniprot taxonomy'!E:J,4,FALSE)</f>
        <v>#N/A</v>
      </c>
      <c r="M3683" t="e">
        <f>LEFT(VLOOKUP(B3683,'Uniprot taxonomy'!B:R,5,FALSE))</f>
        <v>#N/A</v>
      </c>
      <c r="N3683" t="e">
        <f>VLOOKUP(B3683,'Uniprot taxonomy'!B:R,5,FALSE)</f>
        <v>#N/A</v>
      </c>
      <c r="O3683" t="e">
        <f>VLOOKUP(B3683,'Uniprot taxonomy'!B:R,6,FALSE)</f>
        <v>#N/A</v>
      </c>
      <c r="P3683" t="e">
        <f>VLOOKUP(B3683,'Uniprot taxonomy'!B:R,7,FALSE)</f>
        <v>#N/A</v>
      </c>
      <c r="Q3683" t="e">
        <f>VLOOKUP(B3683,'Uniprot taxonomy'!B:R,8,FALSE)</f>
        <v>#N/A</v>
      </c>
    </row>
    <row r="3684" spans="1:17" x14ac:dyDescent="0.25">
      <c r="A3684" t="s">
        <v>957</v>
      </c>
      <c r="B3684" t="s">
        <v>2256</v>
      </c>
      <c r="C3684" t="str">
        <f>VLOOKUP('Домены Secretin_N'!B3684,'AC-Architecture'!A:C,3,FALSE)</f>
        <v>Secretin_N, Secretin</v>
      </c>
      <c r="D3684">
        <v>422</v>
      </c>
      <c r="E3684" t="s">
        <v>3632</v>
      </c>
      <c r="F3684">
        <v>183</v>
      </c>
      <c r="G3684">
        <v>300</v>
      </c>
      <c r="H3684">
        <f t="shared" si="265"/>
        <v>117</v>
      </c>
      <c r="I3684" t="str">
        <f t="shared" si="266"/>
        <v>F5PKJ3_SHIFL/183-300</v>
      </c>
      <c r="J3684" t="str">
        <f>CONCATENATE(K3684,"_",LEFT(O3684,3),"_",LEFT(Q3684,3),"_",B3684)</f>
        <v>N_Ent_Shi_F5PKJ3</v>
      </c>
      <c r="K3684" t="str">
        <f>IF(C3684="Secretin_N, Secretin, TraK","T","N")</f>
        <v>N</v>
      </c>
      <c r="L3684" t="str">
        <f>VLOOKUP(B3684,'Uniprot taxonomy'!B:R,4,FALSE)</f>
        <v>Proteobacteria</v>
      </c>
      <c r="M3684" t="str">
        <f>LEFT(VLOOKUP(B3684,'Uniprot taxonomy'!B:R,5,FALSE))</f>
        <v>G</v>
      </c>
      <c r="N3684" t="str">
        <f>VLOOKUP(B3684,'Uniprot taxonomy'!B:R,5,FALSE)</f>
        <v>Gammaproteobacteria</v>
      </c>
      <c r="O3684" t="str">
        <f>VLOOKUP(B3684,'Uniprot taxonomy'!B:R,6,FALSE)</f>
        <v>Enterobacteriales</v>
      </c>
      <c r="P3684" t="str">
        <f>VLOOKUP(B3684,'Uniprot taxonomy'!B:R,7,FALSE)</f>
        <v>Enterobacteriaceae</v>
      </c>
      <c r="Q3684" t="str">
        <f>VLOOKUP(B3684,'Uniprot taxonomy'!B:R,8,FALSE)</f>
        <v>Shigella</v>
      </c>
    </row>
    <row r="3685" spans="1:17" hidden="1" x14ac:dyDescent="0.25">
      <c r="A3685" t="s">
        <v>6842</v>
      </c>
      <c r="B3685" t="s">
        <v>6843</v>
      </c>
      <c r="C3685" t="e">
        <f>VLOOKUP('Домены Secretin_N'!B3685,'AC-Architecture'!A:C,3,FALSE)</f>
        <v>#N/A</v>
      </c>
      <c r="D3685">
        <v>412</v>
      </c>
      <c r="E3685" t="s">
        <v>3632</v>
      </c>
      <c r="F3685">
        <v>119</v>
      </c>
      <c r="G3685">
        <v>180</v>
      </c>
      <c r="H3685">
        <f t="shared" si="265"/>
        <v>61</v>
      </c>
      <c r="I3685" t="str">
        <f t="shared" si="266"/>
        <v>F5PYV6_SHIFL/119-180</v>
      </c>
      <c r="K3685" t="e">
        <f>IF(C3685="Secretin_N, Secretin, TraK","T","N")</f>
        <v>#N/A</v>
      </c>
      <c r="L3685" t="e">
        <f>VLOOKUP(E3685,'Uniprot taxonomy'!E:J,4,FALSE)</f>
        <v>#N/A</v>
      </c>
      <c r="M3685" t="e">
        <f>LEFT(VLOOKUP(B3685,'Uniprot taxonomy'!B:R,5,FALSE))</f>
        <v>#N/A</v>
      </c>
      <c r="N3685" t="e">
        <f>VLOOKUP(B3685,'Uniprot taxonomy'!B:R,5,FALSE)</f>
        <v>#N/A</v>
      </c>
      <c r="O3685" t="e">
        <f>VLOOKUP(B3685,'Uniprot taxonomy'!B:R,6,FALSE)</f>
        <v>#N/A</v>
      </c>
      <c r="P3685" t="e">
        <f>VLOOKUP(B3685,'Uniprot taxonomy'!B:R,7,FALSE)</f>
        <v>#N/A</v>
      </c>
      <c r="Q3685" t="e">
        <f>VLOOKUP(B3685,'Uniprot taxonomy'!B:R,8,FALSE)</f>
        <v>#N/A</v>
      </c>
    </row>
    <row r="3686" spans="1:17" hidden="1" x14ac:dyDescent="0.25">
      <c r="A3686" t="s">
        <v>6844</v>
      </c>
      <c r="B3686" t="s">
        <v>6845</v>
      </c>
      <c r="C3686" t="e">
        <f>VLOOKUP('Домены Secretin_N'!B3686,'AC-Architecture'!A:C,3,FALSE)</f>
        <v>#N/A</v>
      </c>
      <c r="D3686">
        <v>386</v>
      </c>
      <c r="E3686" t="s">
        <v>3632</v>
      </c>
      <c r="F3686">
        <v>93</v>
      </c>
      <c r="G3686">
        <v>154</v>
      </c>
      <c r="H3686">
        <f t="shared" si="265"/>
        <v>61</v>
      </c>
      <c r="I3686" t="str">
        <f t="shared" si="266"/>
        <v>F5QDQ5_SHIFL/93-154</v>
      </c>
      <c r="K3686" t="e">
        <f>IF(C3686="Secretin_N, Secretin, TraK","T","N")</f>
        <v>#N/A</v>
      </c>
      <c r="L3686" t="e">
        <f>VLOOKUP(E3686,'Uniprot taxonomy'!E:J,4,FALSE)</f>
        <v>#N/A</v>
      </c>
      <c r="M3686" t="e">
        <f>LEFT(VLOOKUP(B3686,'Uniprot taxonomy'!B:R,5,FALSE))</f>
        <v>#N/A</v>
      </c>
      <c r="N3686" t="e">
        <f>VLOOKUP(B3686,'Uniprot taxonomy'!B:R,5,FALSE)</f>
        <v>#N/A</v>
      </c>
      <c r="O3686" t="e">
        <f>VLOOKUP(B3686,'Uniprot taxonomy'!B:R,6,FALSE)</f>
        <v>#N/A</v>
      </c>
      <c r="P3686" t="e">
        <f>VLOOKUP(B3686,'Uniprot taxonomy'!B:R,7,FALSE)</f>
        <v>#N/A</v>
      </c>
      <c r="Q3686" t="e">
        <f>VLOOKUP(B3686,'Uniprot taxonomy'!B:R,8,FALSE)</f>
        <v>#N/A</v>
      </c>
    </row>
    <row r="3687" spans="1:17" hidden="1" x14ac:dyDescent="0.25">
      <c r="A3687" t="s">
        <v>6846</v>
      </c>
      <c r="B3687" t="s">
        <v>6847</v>
      </c>
      <c r="C3687" t="e">
        <f>VLOOKUP('Домены Secretin_N'!B3687,'AC-Architecture'!A:C,3,FALSE)</f>
        <v>#N/A</v>
      </c>
      <c r="D3687">
        <v>171</v>
      </c>
      <c r="E3687" t="s">
        <v>3632</v>
      </c>
      <c r="F3687">
        <v>93</v>
      </c>
      <c r="G3687">
        <v>154</v>
      </c>
      <c r="H3687">
        <f t="shared" si="265"/>
        <v>61</v>
      </c>
      <c r="I3687" t="str">
        <f t="shared" si="266"/>
        <v>F5QRX8_SHIFL/93-154</v>
      </c>
      <c r="K3687" t="e">
        <f>IF(C3687="Secretin_N, Secretin, TraK","T","N")</f>
        <v>#N/A</v>
      </c>
      <c r="L3687" t="e">
        <f>VLOOKUP(E3687,'Uniprot taxonomy'!E:J,4,FALSE)</f>
        <v>#N/A</v>
      </c>
      <c r="M3687" t="e">
        <f>LEFT(VLOOKUP(B3687,'Uniprot taxonomy'!B:R,5,FALSE))</f>
        <v>#N/A</v>
      </c>
      <c r="N3687" t="e">
        <f>VLOOKUP(B3687,'Uniprot taxonomy'!B:R,5,FALSE)</f>
        <v>#N/A</v>
      </c>
      <c r="O3687" t="e">
        <f>VLOOKUP(B3687,'Uniprot taxonomy'!B:R,6,FALSE)</f>
        <v>#N/A</v>
      </c>
      <c r="P3687" t="e">
        <f>VLOOKUP(B3687,'Uniprot taxonomy'!B:R,7,FALSE)</f>
        <v>#N/A</v>
      </c>
      <c r="Q3687" t="e">
        <f>VLOOKUP(B3687,'Uniprot taxonomy'!B:R,8,FALSE)</f>
        <v>#N/A</v>
      </c>
    </row>
    <row r="3688" spans="1:17" hidden="1" x14ac:dyDescent="0.25">
      <c r="A3688" t="s">
        <v>6848</v>
      </c>
      <c r="B3688" t="s">
        <v>6849</v>
      </c>
      <c r="C3688" t="e">
        <f>VLOOKUP('Домены Secretin_N'!B3688,'AC-Architecture'!A:C,3,FALSE)</f>
        <v>#N/A</v>
      </c>
      <c r="D3688">
        <v>386</v>
      </c>
      <c r="E3688" t="s">
        <v>3632</v>
      </c>
      <c r="F3688">
        <v>93</v>
      </c>
      <c r="G3688">
        <v>154</v>
      </c>
      <c r="H3688">
        <f t="shared" si="265"/>
        <v>61</v>
      </c>
      <c r="I3688" t="str">
        <f t="shared" si="266"/>
        <v>F5R671_SHIFL/93-154</v>
      </c>
      <c r="K3688" t="e">
        <f>IF(C3688="Secretin_N, Secretin, TraK","T","N")</f>
        <v>#N/A</v>
      </c>
      <c r="L3688" t="e">
        <f>VLOOKUP(E3688,'Uniprot taxonomy'!E:J,4,FALSE)</f>
        <v>#N/A</v>
      </c>
      <c r="M3688" t="e">
        <f>LEFT(VLOOKUP(B3688,'Uniprot taxonomy'!B:R,5,FALSE))</f>
        <v>#N/A</v>
      </c>
      <c r="N3688" t="e">
        <f>VLOOKUP(B3688,'Uniprot taxonomy'!B:R,5,FALSE)</f>
        <v>#N/A</v>
      </c>
      <c r="O3688" t="e">
        <f>VLOOKUP(B3688,'Uniprot taxonomy'!B:R,6,FALSE)</f>
        <v>#N/A</v>
      </c>
      <c r="P3688" t="e">
        <f>VLOOKUP(B3688,'Uniprot taxonomy'!B:R,7,FALSE)</f>
        <v>#N/A</v>
      </c>
      <c r="Q3688" t="e">
        <f>VLOOKUP(B3688,'Uniprot taxonomy'!B:R,8,FALSE)</f>
        <v>#N/A</v>
      </c>
    </row>
    <row r="3689" spans="1:17" hidden="1" x14ac:dyDescent="0.25">
      <c r="A3689" t="s">
        <v>6850</v>
      </c>
      <c r="B3689" t="s">
        <v>6851</v>
      </c>
      <c r="C3689" t="e">
        <f>VLOOKUP('Домены Secretin_N'!B3689,'AC-Architecture'!A:C,3,FALSE)</f>
        <v>#N/A</v>
      </c>
      <c r="D3689">
        <v>776</v>
      </c>
      <c r="E3689" t="s">
        <v>3632</v>
      </c>
      <c r="F3689">
        <v>278</v>
      </c>
      <c r="G3689">
        <v>338</v>
      </c>
      <c r="H3689">
        <f t="shared" si="265"/>
        <v>60</v>
      </c>
      <c r="I3689" t="str">
        <f t="shared" si="266"/>
        <v>F5R9B9_9RHOO/278-338</v>
      </c>
      <c r="K3689" t="e">
        <f>IF(C3689="Secretin_N, Secretin, TraK","T","N")</f>
        <v>#N/A</v>
      </c>
      <c r="L3689" t="e">
        <f>VLOOKUP(E3689,'Uniprot taxonomy'!E:J,4,FALSE)</f>
        <v>#N/A</v>
      </c>
      <c r="M3689" t="e">
        <f>LEFT(VLOOKUP(B3689,'Uniprot taxonomy'!B:R,5,FALSE))</f>
        <v>#N/A</v>
      </c>
      <c r="N3689" t="e">
        <f>VLOOKUP(B3689,'Uniprot taxonomy'!B:R,5,FALSE)</f>
        <v>#N/A</v>
      </c>
      <c r="O3689" t="e">
        <f>VLOOKUP(B3689,'Uniprot taxonomy'!B:R,6,FALSE)</f>
        <v>#N/A</v>
      </c>
      <c r="P3689" t="e">
        <f>VLOOKUP(B3689,'Uniprot taxonomy'!B:R,7,FALSE)</f>
        <v>#N/A</v>
      </c>
      <c r="Q3689" t="e">
        <f>VLOOKUP(B3689,'Uniprot taxonomy'!B:R,8,FALSE)</f>
        <v>#N/A</v>
      </c>
    </row>
    <row r="3690" spans="1:17" hidden="1" x14ac:dyDescent="0.25">
      <c r="A3690" t="s">
        <v>6854</v>
      </c>
      <c r="B3690" t="s">
        <v>6855</v>
      </c>
      <c r="C3690" t="e">
        <f>VLOOKUP('Домены Secretin_N'!B3690,'AC-Architecture'!A:C,3,FALSE)</f>
        <v>#N/A</v>
      </c>
      <c r="D3690">
        <v>723</v>
      </c>
      <c r="E3690" t="s">
        <v>3632</v>
      </c>
      <c r="F3690">
        <v>298</v>
      </c>
      <c r="G3690">
        <v>458</v>
      </c>
      <c r="H3690">
        <f t="shared" si="265"/>
        <v>160</v>
      </c>
      <c r="I3690" t="str">
        <f t="shared" si="266"/>
        <v>F5RCD9_9RHOO/298-458</v>
      </c>
      <c r="K3690" t="e">
        <f>IF(C3690="Secretin_N, Secretin, TraK","T","N")</f>
        <v>#N/A</v>
      </c>
      <c r="L3690" t="e">
        <f>VLOOKUP(E3690,'Uniprot taxonomy'!E:J,4,FALSE)</f>
        <v>#N/A</v>
      </c>
      <c r="M3690" t="e">
        <f>LEFT(VLOOKUP(B3690,'Uniprot taxonomy'!B:R,5,FALSE))</f>
        <v>#N/A</v>
      </c>
      <c r="N3690" t="e">
        <f>VLOOKUP(B3690,'Uniprot taxonomy'!B:R,5,FALSE)</f>
        <v>#N/A</v>
      </c>
      <c r="O3690" t="e">
        <f>VLOOKUP(B3690,'Uniprot taxonomy'!B:R,6,FALSE)</f>
        <v>#N/A</v>
      </c>
      <c r="P3690" t="e">
        <f>VLOOKUP(B3690,'Uniprot taxonomy'!B:R,7,FALSE)</f>
        <v>#N/A</v>
      </c>
      <c r="Q3690" t="e">
        <f>VLOOKUP(B3690,'Uniprot taxonomy'!B:R,8,FALSE)</f>
        <v>#N/A</v>
      </c>
    </row>
    <row r="3691" spans="1:17" hidden="1" x14ac:dyDescent="0.25">
      <c r="A3691" t="s">
        <v>958</v>
      </c>
      <c r="B3691" t="s">
        <v>2257</v>
      </c>
      <c r="C3691" t="str">
        <f>VLOOKUP('Домены Secretin_N'!B3691,'AC-Architecture'!A:C,3,FALSE)</f>
        <v>Secretin_N, Secretin</v>
      </c>
      <c r="D3691">
        <v>430</v>
      </c>
      <c r="E3691" t="s">
        <v>3632</v>
      </c>
      <c r="F3691">
        <v>103</v>
      </c>
      <c r="G3691">
        <v>189</v>
      </c>
      <c r="H3691">
        <f t="shared" si="265"/>
        <v>86</v>
      </c>
      <c r="I3691" t="str">
        <f t="shared" si="266"/>
        <v>F5RKY5_9FIRM/103-189</v>
      </c>
      <c r="K3691" t="str">
        <f>IF(C3691="Secretin_N, Secretin, TraK","T","N")</f>
        <v>N</v>
      </c>
      <c r="L3691" t="e">
        <f>VLOOKUP(E3691,'Uniprot taxonomy'!E:J,4,FALSE)</f>
        <v>#N/A</v>
      </c>
      <c r="M3691" t="str">
        <f>LEFT(VLOOKUP(B3691,'Uniprot taxonomy'!B:R,5,FALSE))</f>
        <v>N</v>
      </c>
      <c r="N3691" t="str">
        <f>VLOOKUP(B3691,'Uniprot taxonomy'!B:R,5,FALSE)</f>
        <v>Negativicutes</v>
      </c>
      <c r="O3691" t="str">
        <f>VLOOKUP(B3691,'Uniprot taxonomy'!B:R,6,FALSE)</f>
        <v>Selenomonadales</v>
      </c>
      <c r="P3691" t="str">
        <f>VLOOKUP(B3691,'Uniprot taxonomy'!B:R,7,FALSE)</f>
        <v>Veillonellaceae</v>
      </c>
      <c r="Q3691" t="str">
        <f>VLOOKUP(B3691,'Uniprot taxonomy'!B:R,8,FALSE)</f>
        <v>Centipeda</v>
      </c>
    </row>
    <row r="3692" spans="1:17" hidden="1" x14ac:dyDescent="0.25">
      <c r="A3692" t="s">
        <v>6856</v>
      </c>
      <c r="B3692" t="s">
        <v>6857</v>
      </c>
      <c r="C3692" t="e">
        <f>VLOOKUP('Домены Secretin_N'!B3692,'AC-Architecture'!A:C,3,FALSE)</f>
        <v>#N/A</v>
      </c>
      <c r="D3692">
        <v>640</v>
      </c>
      <c r="E3692" t="s">
        <v>3632</v>
      </c>
      <c r="F3692">
        <v>125</v>
      </c>
      <c r="G3692">
        <v>188</v>
      </c>
      <c r="H3692">
        <f t="shared" si="265"/>
        <v>63</v>
      </c>
      <c r="I3692" t="str">
        <f t="shared" si="266"/>
        <v>F5RTL6_9ENTR/125-188</v>
      </c>
      <c r="K3692" t="e">
        <f>IF(C3692="Secretin_N, Secretin, TraK","T","N")</f>
        <v>#N/A</v>
      </c>
      <c r="L3692" t="e">
        <f>VLOOKUP(E3692,'Uniprot taxonomy'!E:J,4,FALSE)</f>
        <v>#N/A</v>
      </c>
      <c r="M3692" t="e">
        <f>LEFT(VLOOKUP(B3692,'Uniprot taxonomy'!B:R,5,FALSE))</f>
        <v>#N/A</v>
      </c>
      <c r="N3692" t="e">
        <f>VLOOKUP(B3692,'Uniprot taxonomy'!B:R,5,FALSE)</f>
        <v>#N/A</v>
      </c>
      <c r="O3692" t="e">
        <f>VLOOKUP(B3692,'Uniprot taxonomy'!B:R,6,FALSE)</f>
        <v>#N/A</v>
      </c>
      <c r="P3692" t="e">
        <f>VLOOKUP(B3692,'Uniprot taxonomy'!B:R,7,FALSE)</f>
        <v>#N/A</v>
      </c>
      <c r="Q3692" t="e">
        <f>VLOOKUP(B3692,'Uniprot taxonomy'!B:R,8,FALSE)</f>
        <v>#N/A</v>
      </c>
    </row>
    <row r="3693" spans="1:17" hidden="1" x14ac:dyDescent="0.25">
      <c r="A3693" t="s">
        <v>6856</v>
      </c>
      <c r="B3693" t="s">
        <v>6857</v>
      </c>
      <c r="C3693" t="e">
        <f>VLOOKUP('Домены Secretin_N'!B3693,'AC-Architecture'!A:C,3,FALSE)</f>
        <v>#N/A</v>
      </c>
      <c r="D3693">
        <v>640</v>
      </c>
      <c r="E3693" t="s">
        <v>3632</v>
      </c>
      <c r="F3693">
        <v>190</v>
      </c>
      <c r="G3693">
        <v>261</v>
      </c>
      <c r="H3693">
        <f t="shared" si="265"/>
        <v>71</v>
      </c>
      <c r="I3693" t="str">
        <f t="shared" si="266"/>
        <v>F5RTL6_9ENTR/190-261</v>
      </c>
      <c r="K3693" t="e">
        <f>IF(C3693="Secretin_N, Secretin, TraK","T","N")</f>
        <v>#N/A</v>
      </c>
      <c r="L3693" t="e">
        <f>VLOOKUP(E3693,'Uniprot taxonomy'!E:J,4,FALSE)</f>
        <v>#N/A</v>
      </c>
      <c r="M3693" t="e">
        <f>LEFT(VLOOKUP(B3693,'Uniprot taxonomy'!B:R,5,FALSE))</f>
        <v>#N/A</v>
      </c>
      <c r="N3693" t="e">
        <f>VLOOKUP(B3693,'Uniprot taxonomy'!B:R,5,FALSE)</f>
        <v>#N/A</v>
      </c>
      <c r="O3693" t="e">
        <f>VLOOKUP(B3693,'Uniprot taxonomy'!B:R,6,FALSE)</f>
        <v>#N/A</v>
      </c>
      <c r="P3693" t="e">
        <f>VLOOKUP(B3693,'Uniprot taxonomy'!B:R,7,FALSE)</f>
        <v>#N/A</v>
      </c>
      <c r="Q3693" t="e">
        <f>VLOOKUP(B3693,'Uniprot taxonomy'!B:R,8,FALSE)</f>
        <v>#N/A</v>
      </c>
    </row>
    <row r="3694" spans="1:17" hidden="1" x14ac:dyDescent="0.25">
      <c r="A3694" t="s">
        <v>6856</v>
      </c>
      <c r="B3694" t="s">
        <v>6857</v>
      </c>
      <c r="C3694" t="e">
        <f>VLOOKUP('Домены Secretin_N'!B3694,'AC-Architecture'!A:C,3,FALSE)</f>
        <v>#N/A</v>
      </c>
      <c r="D3694">
        <v>640</v>
      </c>
      <c r="E3694" t="s">
        <v>3632</v>
      </c>
      <c r="F3694">
        <v>265</v>
      </c>
      <c r="G3694">
        <v>343</v>
      </c>
      <c r="H3694">
        <f t="shared" si="265"/>
        <v>78</v>
      </c>
      <c r="I3694" t="str">
        <f t="shared" si="266"/>
        <v>F5RTL6_9ENTR/265-343</v>
      </c>
      <c r="K3694" t="e">
        <f>IF(C3694="Secretin_N, Secretin, TraK","T","N")</f>
        <v>#N/A</v>
      </c>
      <c r="L3694" t="e">
        <f>VLOOKUP(E3694,'Uniprot taxonomy'!E:J,4,FALSE)</f>
        <v>#N/A</v>
      </c>
      <c r="M3694" t="e">
        <f>LEFT(VLOOKUP(B3694,'Uniprot taxonomy'!B:R,5,FALSE))</f>
        <v>#N/A</v>
      </c>
      <c r="N3694" t="e">
        <f>VLOOKUP(B3694,'Uniprot taxonomy'!B:R,5,FALSE)</f>
        <v>#N/A</v>
      </c>
      <c r="O3694" t="e">
        <f>VLOOKUP(B3694,'Uniprot taxonomy'!B:R,6,FALSE)</f>
        <v>#N/A</v>
      </c>
      <c r="P3694" t="e">
        <f>VLOOKUP(B3694,'Uniprot taxonomy'!B:R,7,FALSE)</f>
        <v>#N/A</v>
      </c>
      <c r="Q3694" t="e">
        <f>VLOOKUP(B3694,'Uniprot taxonomy'!B:R,8,FALSE)</f>
        <v>#N/A</v>
      </c>
    </row>
    <row r="3695" spans="1:17" x14ac:dyDescent="0.25">
      <c r="A3695" t="s">
        <v>959</v>
      </c>
      <c r="B3695" t="s">
        <v>2258</v>
      </c>
      <c r="C3695" t="str">
        <f>VLOOKUP('Домены Secretin_N'!B3695,'AC-Architecture'!A:C,3,FALSE)</f>
        <v>Secretin_N, Secretin</v>
      </c>
      <c r="D3695">
        <v>412</v>
      </c>
      <c r="E3695" t="s">
        <v>3632</v>
      </c>
      <c r="F3695">
        <v>119</v>
      </c>
      <c r="G3695">
        <v>180</v>
      </c>
      <c r="H3695">
        <f t="shared" si="265"/>
        <v>61</v>
      </c>
      <c r="I3695" t="str">
        <f t="shared" si="266"/>
        <v>F5S2W5_9ENTR/119-180</v>
      </c>
      <c r="J3695" t="str">
        <f>CONCATENATE(K3695,"_",LEFT(O3695,3),"_",LEFT(Q3695,3),"_",B3695)</f>
        <v>N_Ent_Ent_F5S2W5</v>
      </c>
      <c r="K3695" t="str">
        <f>IF(C3695="Secretin_N, Secretin, TraK","T","N")</f>
        <v>N</v>
      </c>
      <c r="L3695" t="str">
        <f>VLOOKUP(B3695,'Uniprot taxonomy'!B:R,4,FALSE)</f>
        <v>Proteobacteria</v>
      </c>
      <c r="M3695" t="str">
        <f>LEFT(VLOOKUP(B3695,'Uniprot taxonomy'!B:R,5,FALSE))</f>
        <v>G</v>
      </c>
      <c r="N3695" t="str">
        <f>VLOOKUP(B3695,'Uniprot taxonomy'!B:R,5,FALSE)</f>
        <v>Gammaproteobacteria</v>
      </c>
      <c r="O3695" t="str">
        <f>VLOOKUP(B3695,'Uniprot taxonomy'!B:R,6,FALSE)</f>
        <v>Enterobacteriales</v>
      </c>
      <c r="P3695" t="str">
        <f>VLOOKUP(B3695,'Uniprot taxonomy'!B:R,7,FALSE)</f>
        <v>Enterobacteriaceae</v>
      </c>
      <c r="Q3695" t="str">
        <f>VLOOKUP(B3695,'Uniprot taxonomy'!B:R,8,FALSE)</f>
        <v>Enterobacter</v>
      </c>
    </row>
    <row r="3696" spans="1:17" hidden="1" x14ac:dyDescent="0.25">
      <c r="A3696" t="s">
        <v>6858</v>
      </c>
      <c r="B3696" t="s">
        <v>6859</v>
      </c>
      <c r="C3696" t="e">
        <f>VLOOKUP('Домены Secretin_N'!B3696,'AC-Architecture'!A:C,3,FALSE)</f>
        <v>#N/A</v>
      </c>
      <c r="D3696">
        <v>700</v>
      </c>
      <c r="E3696" t="s">
        <v>3632</v>
      </c>
      <c r="F3696">
        <v>372</v>
      </c>
      <c r="G3696">
        <v>444</v>
      </c>
      <c r="H3696">
        <f t="shared" si="265"/>
        <v>72</v>
      </c>
      <c r="I3696" t="str">
        <f t="shared" si="266"/>
        <v>F5S5N6_9NEIS/372-444</v>
      </c>
      <c r="K3696" t="e">
        <f>IF(C3696="Secretin_N, Secretin, TraK","T","N")</f>
        <v>#N/A</v>
      </c>
      <c r="L3696" t="e">
        <f>VLOOKUP(E3696,'Uniprot taxonomy'!E:J,4,FALSE)</f>
        <v>#N/A</v>
      </c>
      <c r="M3696" t="e">
        <f>LEFT(VLOOKUP(B3696,'Uniprot taxonomy'!B:R,5,FALSE))</f>
        <v>#N/A</v>
      </c>
      <c r="N3696" t="e">
        <f>VLOOKUP(B3696,'Uniprot taxonomy'!B:R,5,FALSE)</f>
        <v>#N/A</v>
      </c>
      <c r="O3696" t="e">
        <f>VLOOKUP(B3696,'Uniprot taxonomy'!B:R,6,FALSE)</f>
        <v>#N/A</v>
      </c>
      <c r="P3696" t="e">
        <f>VLOOKUP(B3696,'Uniprot taxonomy'!B:R,7,FALSE)</f>
        <v>#N/A</v>
      </c>
      <c r="Q3696" t="e">
        <f>VLOOKUP(B3696,'Uniprot taxonomy'!B:R,8,FALSE)</f>
        <v>#N/A</v>
      </c>
    </row>
    <row r="3697" spans="1:17" x14ac:dyDescent="0.25">
      <c r="A3697" t="s">
        <v>960</v>
      </c>
      <c r="B3697" t="s">
        <v>2259</v>
      </c>
      <c r="C3697" t="str">
        <f>VLOOKUP('Домены Secretin_N'!B3697,'AC-Architecture'!A:C,3,FALSE)</f>
        <v>Secretin_N, Secretin</v>
      </c>
      <c r="D3697">
        <v>608</v>
      </c>
      <c r="E3697" t="s">
        <v>3632</v>
      </c>
      <c r="F3697">
        <v>236</v>
      </c>
      <c r="G3697">
        <v>343</v>
      </c>
      <c r="H3697">
        <f t="shared" si="265"/>
        <v>107</v>
      </c>
      <c r="I3697" t="str">
        <f t="shared" si="266"/>
        <v>F5SPD0_9GAMM/236-343</v>
      </c>
      <c r="J3697" t="str">
        <f>CONCATENATE(K3697,"_",LEFT(O3697,3),"_",LEFT(Q3697,3),"_",B3697)</f>
        <v>N_Pse_Psy_F5SPD0</v>
      </c>
      <c r="K3697" t="str">
        <f>IF(C3697="Secretin_N, Secretin, TraK","T","N")</f>
        <v>N</v>
      </c>
      <c r="L3697" t="str">
        <f>VLOOKUP(B3697,'Uniprot taxonomy'!B:R,4,FALSE)</f>
        <v>Proteobacteria</v>
      </c>
      <c r="M3697" t="str">
        <f>LEFT(VLOOKUP(B3697,'Uniprot taxonomy'!B:R,5,FALSE))</f>
        <v>G</v>
      </c>
      <c r="N3697" t="str">
        <f>VLOOKUP(B3697,'Uniprot taxonomy'!B:R,5,FALSE)</f>
        <v>Gammaproteobacteria</v>
      </c>
      <c r="O3697" t="str">
        <f>VLOOKUP(B3697,'Uniprot taxonomy'!B:R,6,FALSE)</f>
        <v>Pseudomonadales</v>
      </c>
      <c r="P3697" t="str">
        <f>VLOOKUP(B3697,'Uniprot taxonomy'!B:R,7,FALSE)</f>
        <v>Moraxellaceae</v>
      </c>
      <c r="Q3697" t="str">
        <f>VLOOKUP(B3697,'Uniprot taxonomy'!B:R,8,FALSE)</f>
        <v>Psychrobacter</v>
      </c>
    </row>
    <row r="3698" spans="1:17" hidden="1" x14ac:dyDescent="0.25">
      <c r="A3698" t="s">
        <v>6860</v>
      </c>
      <c r="B3698" t="s">
        <v>6861</v>
      </c>
      <c r="C3698" t="e">
        <f>VLOOKUP('Домены Secretin_N'!B3698,'AC-Architecture'!A:C,3,FALSE)</f>
        <v>#N/A</v>
      </c>
      <c r="D3698">
        <v>686</v>
      </c>
      <c r="E3698" t="s">
        <v>3632</v>
      </c>
      <c r="F3698">
        <v>166</v>
      </c>
      <c r="G3698">
        <v>226</v>
      </c>
      <c r="H3698">
        <f t="shared" si="265"/>
        <v>60</v>
      </c>
      <c r="I3698" t="str">
        <f t="shared" si="266"/>
        <v>F5SUW6_9GAMM/166-226</v>
      </c>
      <c r="K3698" t="e">
        <f>IF(C3698="Secretin_N, Secretin, TraK","T","N")</f>
        <v>#N/A</v>
      </c>
      <c r="L3698" t="e">
        <f>VLOOKUP(E3698,'Uniprot taxonomy'!E:J,4,FALSE)</f>
        <v>#N/A</v>
      </c>
      <c r="M3698" t="e">
        <f>LEFT(VLOOKUP(B3698,'Uniprot taxonomy'!B:R,5,FALSE))</f>
        <v>#N/A</v>
      </c>
      <c r="N3698" t="e">
        <f>VLOOKUP(B3698,'Uniprot taxonomy'!B:R,5,FALSE)</f>
        <v>#N/A</v>
      </c>
      <c r="O3698" t="e">
        <f>VLOOKUP(B3698,'Uniprot taxonomy'!B:R,6,FALSE)</f>
        <v>#N/A</v>
      </c>
      <c r="P3698" t="e">
        <f>VLOOKUP(B3698,'Uniprot taxonomy'!B:R,7,FALSE)</f>
        <v>#N/A</v>
      </c>
      <c r="Q3698" t="e">
        <f>VLOOKUP(B3698,'Uniprot taxonomy'!B:R,8,FALSE)</f>
        <v>#N/A</v>
      </c>
    </row>
    <row r="3699" spans="1:17" hidden="1" x14ac:dyDescent="0.25">
      <c r="A3699" t="s">
        <v>6860</v>
      </c>
      <c r="B3699" t="s">
        <v>6861</v>
      </c>
      <c r="C3699" t="e">
        <f>VLOOKUP('Домены Secretin_N'!B3699,'AC-Architecture'!A:C,3,FALSE)</f>
        <v>#N/A</v>
      </c>
      <c r="D3699">
        <v>686</v>
      </c>
      <c r="E3699" t="s">
        <v>3632</v>
      </c>
      <c r="F3699">
        <v>310</v>
      </c>
      <c r="G3699">
        <v>422</v>
      </c>
      <c r="H3699">
        <f t="shared" si="265"/>
        <v>112</v>
      </c>
      <c r="I3699" t="str">
        <f t="shared" si="266"/>
        <v>F5SUW6_9GAMM/310-422</v>
      </c>
      <c r="K3699" t="e">
        <f>IF(C3699="Secretin_N, Secretin, TraK","T","N")</f>
        <v>#N/A</v>
      </c>
      <c r="L3699" t="e">
        <f>VLOOKUP(E3699,'Uniprot taxonomy'!E:J,4,FALSE)</f>
        <v>#N/A</v>
      </c>
      <c r="M3699" t="e">
        <f>LEFT(VLOOKUP(B3699,'Uniprot taxonomy'!B:R,5,FALSE))</f>
        <v>#N/A</v>
      </c>
      <c r="N3699" t="e">
        <f>VLOOKUP(B3699,'Uniprot taxonomy'!B:R,5,FALSE)</f>
        <v>#N/A</v>
      </c>
      <c r="O3699" t="e">
        <f>VLOOKUP(B3699,'Uniprot taxonomy'!B:R,6,FALSE)</f>
        <v>#N/A</v>
      </c>
      <c r="P3699" t="e">
        <f>VLOOKUP(B3699,'Uniprot taxonomy'!B:R,7,FALSE)</f>
        <v>#N/A</v>
      </c>
      <c r="Q3699" t="e">
        <f>VLOOKUP(B3699,'Uniprot taxonomy'!B:R,8,FALSE)</f>
        <v>#N/A</v>
      </c>
    </row>
    <row r="3700" spans="1:17" hidden="1" x14ac:dyDescent="0.25">
      <c r="A3700" t="s">
        <v>6862</v>
      </c>
      <c r="B3700" t="s">
        <v>6863</v>
      </c>
      <c r="C3700" t="e">
        <f>VLOOKUP('Домены Secretin_N'!B3700,'AC-Architecture'!A:C,3,FALSE)</f>
        <v>#N/A</v>
      </c>
      <c r="D3700">
        <v>702</v>
      </c>
      <c r="E3700" t="s">
        <v>3632</v>
      </c>
      <c r="F3700">
        <v>380</v>
      </c>
      <c r="G3700">
        <v>447</v>
      </c>
      <c r="H3700">
        <f t="shared" si="265"/>
        <v>67</v>
      </c>
      <c r="I3700" t="str">
        <f t="shared" si="266"/>
        <v>F5SY08_9GAMM/380-447</v>
      </c>
      <c r="K3700" t="e">
        <f>IF(C3700="Secretin_N, Secretin, TraK","T","N")</f>
        <v>#N/A</v>
      </c>
      <c r="L3700" t="e">
        <f>VLOOKUP(E3700,'Uniprot taxonomy'!E:J,4,FALSE)</f>
        <v>#N/A</v>
      </c>
      <c r="M3700" t="e">
        <f>LEFT(VLOOKUP(B3700,'Uniprot taxonomy'!B:R,5,FALSE))</f>
        <v>#N/A</v>
      </c>
      <c r="N3700" t="e">
        <f>VLOOKUP(B3700,'Uniprot taxonomy'!B:R,5,FALSE)</f>
        <v>#N/A</v>
      </c>
      <c r="O3700" t="e">
        <f>VLOOKUP(B3700,'Uniprot taxonomy'!B:R,6,FALSE)</f>
        <v>#N/A</v>
      </c>
      <c r="P3700" t="e">
        <f>VLOOKUP(B3700,'Uniprot taxonomy'!B:R,7,FALSE)</f>
        <v>#N/A</v>
      </c>
      <c r="Q3700" t="e">
        <f>VLOOKUP(B3700,'Uniprot taxonomy'!B:R,8,FALSE)</f>
        <v>#N/A</v>
      </c>
    </row>
    <row r="3701" spans="1:17" hidden="1" x14ac:dyDescent="0.25">
      <c r="A3701" t="s">
        <v>6864</v>
      </c>
      <c r="B3701" t="s">
        <v>6865</v>
      </c>
      <c r="C3701" t="e">
        <f>VLOOKUP('Домены Secretin_N'!B3701,'AC-Architecture'!A:C,3,FALSE)</f>
        <v>#N/A</v>
      </c>
      <c r="D3701">
        <v>264</v>
      </c>
      <c r="E3701" t="s">
        <v>3632</v>
      </c>
      <c r="F3701">
        <v>23</v>
      </c>
      <c r="G3701">
        <v>82</v>
      </c>
      <c r="H3701">
        <f t="shared" si="265"/>
        <v>59</v>
      </c>
      <c r="I3701" t="str">
        <f t="shared" si="266"/>
        <v>F5T062_9GAMM/23-82</v>
      </c>
      <c r="K3701" t="e">
        <f>IF(C3701="Secretin_N, Secretin, TraK","T","N")</f>
        <v>#N/A</v>
      </c>
      <c r="L3701" t="e">
        <f>VLOOKUP(E3701,'Uniprot taxonomy'!E:J,4,FALSE)</f>
        <v>#N/A</v>
      </c>
      <c r="M3701" t="e">
        <f>LEFT(VLOOKUP(B3701,'Uniprot taxonomy'!B:R,5,FALSE))</f>
        <v>#N/A</v>
      </c>
      <c r="N3701" t="e">
        <f>VLOOKUP(B3701,'Uniprot taxonomy'!B:R,5,FALSE)</f>
        <v>#N/A</v>
      </c>
      <c r="O3701" t="e">
        <f>VLOOKUP(B3701,'Uniprot taxonomy'!B:R,6,FALSE)</f>
        <v>#N/A</v>
      </c>
      <c r="P3701" t="e">
        <f>VLOOKUP(B3701,'Uniprot taxonomy'!B:R,7,FALSE)</f>
        <v>#N/A</v>
      </c>
      <c r="Q3701" t="e">
        <f>VLOOKUP(B3701,'Uniprot taxonomy'!B:R,8,FALSE)</f>
        <v>#N/A</v>
      </c>
    </row>
    <row r="3702" spans="1:17" hidden="1" x14ac:dyDescent="0.25">
      <c r="A3702" t="s">
        <v>6866</v>
      </c>
      <c r="B3702" t="s">
        <v>6867</v>
      </c>
      <c r="C3702" t="e">
        <f>VLOOKUP('Домены Secretin_N'!B3702,'AC-Architecture'!A:C,3,FALSE)</f>
        <v>#N/A</v>
      </c>
      <c r="D3702">
        <v>794</v>
      </c>
      <c r="E3702" t="s">
        <v>3632</v>
      </c>
      <c r="F3702">
        <v>339</v>
      </c>
      <c r="G3702">
        <v>444</v>
      </c>
      <c r="H3702">
        <f t="shared" si="265"/>
        <v>105</v>
      </c>
      <c r="I3702" t="str">
        <f t="shared" si="266"/>
        <v>F5ULS5_9CYAN/339-444</v>
      </c>
      <c r="K3702" t="e">
        <f>IF(C3702="Secretin_N, Secretin, TraK","T","N")</f>
        <v>#N/A</v>
      </c>
      <c r="L3702" t="e">
        <f>VLOOKUP(E3702,'Uniprot taxonomy'!E:J,4,FALSE)</f>
        <v>#N/A</v>
      </c>
      <c r="M3702" t="e">
        <f>LEFT(VLOOKUP(B3702,'Uniprot taxonomy'!B:R,5,FALSE))</f>
        <v>#N/A</v>
      </c>
      <c r="N3702" t="e">
        <f>VLOOKUP(B3702,'Uniprot taxonomy'!B:R,5,FALSE)</f>
        <v>#N/A</v>
      </c>
      <c r="O3702" t="e">
        <f>VLOOKUP(B3702,'Uniprot taxonomy'!B:R,6,FALSE)</f>
        <v>#N/A</v>
      </c>
      <c r="P3702" t="e">
        <f>VLOOKUP(B3702,'Uniprot taxonomy'!B:R,7,FALSE)</f>
        <v>#N/A</v>
      </c>
      <c r="Q3702" t="e">
        <f>VLOOKUP(B3702,'Uniprot taxonomy'!B:R,8,FALSE)</f>
        <v>#N/A</v>
      </c>
    </row>
    <row r="3703" spans="1:17" x14ac:dyDescent="0.25">
      <c r="A3703" t="s">
        <v>961</v>
      </c>
      <c r="B3703" t="s">
        <v>2260</v>
      </c>
      <c r="C3703" t="str">
        <f>VLOOKUP('Домены Secretin_N'!B3703,'AC-Architecture'!A:C,3,FALSE)</f>
        <v>Secretin_N, Secretin</v>
      </c>
      <c r="D3703">
        <v>337</v>
      </c>
      <c r="E3703" t="s">
        <v>3632</v>
      </c>
      <c r="F3703">
        <v>40</v>
      </c>
      <c r="G3703">
        <v>105</v>
      </c>
      <c r="H3703">
        <f t="shared" si="265"/>
        <v>65</v>
      </c>
      <c r="I3703" t="str">
        <f t="shared" si="266"/>
        <v>F5VLA2_ENTSA/40-105</v>
      </c>
      <c r="J3703" t="str">
        <f>CONCATENATE(K3703,"_",LEFT(O3703,3),"_",LEFT(Q3703,3),"_",B3703)</f>
        <v>N_Ent_Cro_F5VLA2</v>
      </c>
      <c r="K3703" t="str">
        <f>IF(C3703="Secretin_N, Secretin, TraK","T","N")</f>
        <v>N</v>
      </c>
      <c r="L3703" t="str">
        <f>VLOOKUP(B3703,'Uniprot taxonomy'!B:R,4,FALSE)</f>
        <v>Proteobacteria</v>
      </c>
      <c r="M3703" t="str">
        <f>LEFT(VLOOKUP(B3703,'Uniprot taxonomy'!B:R,5,FALSE))</f>
        <v>G</v>
      </c>
      <c r="N3703" t="str">
        <f>VLOOKUP(B3703,'Uniprot taxonomy'!B:R,5,FALSE)</f>
        <v>Gammaproteobacteria</v>
      </c>
      <c r="O3703" t="str">
        <f>VLOOKUP(B3703,'Uniprot taxonomy'!B:R,6,FALSE)</f>
        <v>Enterobacteriales</v>
      </c>
      <c r="P3703" t="str">
        <f>VLOOKUP(B3703,'Uniprot taxonomy'!B:R,7,FALSE)</f>
        <v>Enterobacteriaceae</v>
      </c>
      <c r="Q3703" t="str">
        <f>VLOOKUP(B3703,'Uniprot taxonomy'!B:R,8,FALSE)</f>
        <v>Cronobacter</v>
      </c>
    </row>
    <row r="3704" spans="1:17" hidden="1" x14ac:dyDescent="0.25">
      <c r="A3704" t="s">
        <v>962</v>
      </c>
      <c r="B3704" t="s">
        <v>2261</v>
      </c>
      <c r="C3704" t="str">
        <f>VLOOKUP('Домены Secretin_N'!B3704,'AC-Architecture'!A:C,3,FALSE)</f>
        <v>Secretin_N, Secretin</v>
      </c>
      <c r="D3704">
        <v>606</v>
      </c>
      <c r="E3704" t="s">
        <v>3632</v>
      </c>
      <c r="F3704">
        <v>175</v>
      </c>
      <c r="G3704">
        <v>318</v>
      </c>
      <c r="H3704">
        <f t="shared" si="265"/>
        <v>143</v>
      </c>
      <c r="I3704" t="str">
        <f t="shared" si="266"/>
        <v>F5XVZ4_RAMTT/175-318</v>
      </c>
      <c r="J3704" t="e">
        <f>CONCATENATE(K3704,"_",#REF!,"_",B3704)</f>
        <v>#REF!</v>
      </c>
      <c r="K3704" t="str">
        <f>IF(C3704="Secretin_N, Secretin, TraK","T","N")</f>
        <v>N</v>
      </c>
      <c r="L3704" t="e">
        <f>VLOOKUP(E3704,'Uniprot taxonomy'!E:J,4,FALSE)</f>
        <v>#N/A</v>
      </c>
      <c r="M3704" t="str">
        <f>LEFT(VLOOKUP(B3704,'Uniprot taxonomy'!B:R,5,FALSE))</f>
        <v>B</v>
      </c>
      <c r="N3704" t="str">
        <f>VLOOKUP(B3704,'Uniprot taxonomy'!B:R,5,FALSE)</f>
        <v>Betaproteobacteria</v>
      </c>
      <c r="O3704" t="str">
        <f>VLOOKUP(B3704,'Uniprot taxonomy'!B:R,6,FALSE)</f>
        <v>Burkholderiales</v>
      </c>
      <c r="P3704" t="str">
        <f>VLOOKUP(B3704,'Uniprot taxonomy'!B:R,7,FALSE)</f>
        <v>Comamonadaceae</v>
      </c>
      <c r="Q3704" t="str">
        <f>VLOOKUP(B3704,'Uniprot taxonomy'!B:R,8,FALSE)</f>
        <v>Ramlibacter</v>
      </c>
    </row>
    <row r="3705" spans="1:17" hidden="1" x14ac:dyDescent="0.25">
      <c r="A3705" t="s">
        <v>6868</v>
      </c>
      <c r="B3705" t="s">
        <v>6869</v>
      </c>
      <c r="C3705" t="e">
        <f>VLOOKUP('Домены Secretin_N'!B3705,'AC-Architecture'!A:C,3,FALSE)</f>
        <v>#N/A</v>
      </c>
      <c r="D3705">
        <v>709</v>
      </c>
      <c r="E3705" t="s">
        <v>3632</v>
      </c>
      <c r="F3705">
        <v>373</v>
      </c>
      <c r="G3705">
        <v>440</v>
      </c>
      <c r="H3705">
        <f t="shared" si="265"/>
        <v>67</v>
      </c>
      <c r="I3705" t="str">
        <f t="shared" si="266"/>
        <v>F5XY88_RAMTT/373-440</v>
      </c>
      <c r="K3705" t="e">
        <f>IF(C3705="Secretin_N, Secretin, TraK","T","N")</f>
        <v>#N/A</v>
      </c>
      <c r="L3705" t="e">
        <f>VLOOKUP(E3705,'Uniprot taxonomy'!E:J,4,FALSE)</f>
        <v>#N/A</v>
      </c>
      <c r="M3705" t="e">
        <f>LEFT(VLOOKUP(B3705,'Uniprot taxonomy'!B:R,5,FALSE))</f>
        <v>#N/A</v>
      </c>
      <c r="N3705" t="e">
        <f>VLOOKUP(B3705,'Uniprot taxonomy'!B:R,5,FALSE)</f>
        <v>#N/A</v>
      </c>
      <c r="O3705" t="e">
        <f>VLOOKUP(B3705,'Uniprot taxonomy'!B:R,6,FALSE)</f>
        <v>#N/A</v>
      </c>
      <c r="P3705" t="e">
        <f>VLOOKUP(B3705,'Uniprot taxonomy'!B:R,7,FALSE)</f>
        <v>#N/A</v>
      </c>
      <c r="Q3705" t="e">
        <f>VLOOKUP(B3705,'Uniprot taxonomy'!B:R,8,FALSE)</f>
        <v>#N/A</v>
      </c>
    </row>
    <row r="3706" spans="1:17" hidden="1" x14ac:dyDescent="0.25">
      <c r="A3706" t="s">
        <v>6870</v>
      </c>
      <c r="B3706" t="s">
        <v>6871</v>
      </c>
      <c r="C3706" t="e">
        <f>VLOOKUP('Домены Secretin_N'!B3706,'AC-Architecture'!A:C,3,FALSE)</f>
        <v>#N/A</v>
      </c>
      <c r="D3706">
        <v>735</v>
      </c>
      <c r="E3706" t="s">
        <v>3632</v>
      </c>
      <c r="F3706">
        <v>135</v>
      </c>
      <c r="G3706">
        <v>196</v>
      </c>
      <c r="H3706">
        <f t="shared" si="265"/>
        <v>61</v>
      </c>
      <c r="I3706" t="str">
        <f t="shared" si="266"/>
        <v>F5Y0R0_RAMTT/135-196</v>
      </c>
      <c r="K3706" t="e">
        <f>IF(C3706="Secretin_N, Secretin, TraK","T","N")</f>
        <v>#N/A</v>
      </c>
      <c r="L3706" t="e">
        <f>VLOOKUP(E3706,'Uniprot taxonomy'!E:J,4,FALSE)</f>
        <v>#N/A</v>
      </c>
      <c r="M3706" t="e">
        <f>LEFT(VLOOKUP(B3706,'Uniprot taxonomy'!B:R,5,FALSE))</f>
        <v>#N/A</v>
      </c>
      <c r="N3706" t="e">
        <f>VLOOKUP(B3706,'Uniprot taxonomy'!B:R,5,FALSE)</f>
        <v>#N/A</v>
      </c>
      <c r="O3706" t="e">
        <f>VLOOKUP(B3706,'Uniprot taxonomy'!B:R,6,FALSE)</f>
        <v>#N/A</v>
      </c>
      <c r="P3706" t="e">
        <f>VLOOKUP(B3706,'Uniprot taxonomy'!B:R,7,FALSE)</f>
        <v>#N/A</v>
      </c>
      <c r="Q3706" t="e">
        <f>VLOOKUP(B3706,'Uniprot taxonomy'!B:R,8,FALSE)</f>
        <v>#N/A</v>
      </c>
    </row>
    <row r="3707" spans="1:17" hidden="1" x14ac:dyDescent="0.25">
      <c r="A3707" t="s">
        <v>6870</v>
      </c>
      <c r="B3707" t="s">
        <v>6871</v>
      </c>
      <c r="C3707" t="e">
        <f>VLOOKUP('Домены Secretin_N'!B3707,'AC-Architecture'!A:C,3,FALSE)</f>
        <v>#N/A</v>
      </c>
      <c r="D3707">
        <v>735</v>
      </c>
      <c r="E3707" t="s">
        <v>3632</v>
      </c>
      <c r="F3707">
        <v>198</v>
      </c>
      <c r="G3707">
        <v>280</v>
      </c>
      <c r="H3707">
        <f t="shared" si="265"/>
        <v>82</v>
      </c>
      <c r="I3707" t="str">
        <f t="shared" si="266"/>
        <v>F5Y0R0_RAMTT/198-280</v>
      </c>
      <c r="K3707" t="e">
        <f>IF(C3707="Secretin_N, Secretin, TraK","T","N")</f>
        <v>#N/A</v>
      </c>
      <c r="L3707" t="e">
        <f>VLOOKUP(E3707,'Uniprot taxonomy'!E:J,4,FALSE)</f>
        <v>#N/A</v>
      </c>
      <c r="M3707" t="e">
        <f>LEFT(VLOOKUP(B3707,'Uniprot taxonomy'!B:R,5,FALSE))</f>
        <v>#N/A</v>
      </c>
      <c r="N3707" t="e">
        <f>VLOOKUP(B3707,'Uniprot taxonomy'!B:R,5,FALSE)</f>
        <v>#N/A</v>
      </c>
      <c r="O3707" t="e">
        <f>VLOOKUP(B3707,'Uniprot taxonomy'!B:R,6,FALSE)</f>
        <v>#N/A</v>
      </c>
      <c r="P3707" t="e">
        <f>VLOOKUP(B3707,'Uniprot taxonomy'!B:R,7,FALSE)</f>
        <v>#N/A</v>
      </c>
      <c r="Q3707" t="e">
        <f>VLOOKUP(B3707,'Uniprot taxonomy'!B:R,8,FALSE)</f>
        <v>#N/A</v>
      </c>
    </row>
    <row r="3708" spans="1:17" hidden="1" x14ac:dyDescent="0.25">
      <c r="A3708" t="s">
        <v>6870</v>
      </c>
      <c r="B3708" t="s">
        <v>6871</v>
      </c>
      <c r="C3708" t="e">
        <f>VLOOKUP('Домены Secretin_N'!B3708,'AC-Architecture'!A:C,3,FALSE)</f>
        <v>#N/A</v>
      </c>
      <c r="D3708">
        <v>735</v>
      </c>
      <c r="E3708" t="s">
        <v>3632</v>
      </c>
      <c r="F3708">
        <v>286</v>
      </c>
      <c r="G3708">
        <v>408</v>
      </c>
      <c r="H3708">
        <f t="shared" si="265"/>
        <v>122</v>
      </c>
      <c r="I3708" t="str">
        <f t="shared" si="266"/>
        <v>F5Y0R0_RAMTT/286-408</v>
      </c>
      <c r="K3708" t="e">
        <f>IF(C3708="Secretin_N, Secretin, TraK","T","N")</f>
        <v>#N/A</v>
      </c>
      <c r="L3708" t="e">
        <f>VLOOKUP(E3708,'Uniprot taxonomy'!E:J,4,FALSE)</f>
        <v>#N/A</v>
      </c>
      <c r="M3708" t="e">
        <f>LEFT(VLOOKUP(B3708,'Uniprot taxonomy'!B:R,5,FALSE))</f>
        <v>#N/A</v>
      </c>
      <c r="N3708" t="e">
        <f>VLOOKUP(B3708,'Uniprot taxonomy'!B:R,5,FALSE)</f>
        <v>#N/A</v>
      </c>
      <c r="O3708" t="e">
        <f>VLOOKUP(B3708,'Uniprot taxonomy'!B:R,6,FALSE)</f>
        <v>#N/A</v>
      </c>
      <c r="P3708" t="e">
        <f>VLOOKUP(B3708,'Uniprot taxonomy'!B:R,7,FALSE)</f>
        <v>#N/A</v>
      </c>
      <c r="Q3708" t="e">
        <f>VLOOKUP(B3708,'Uniprot taxonomy'!B:R,8,FALSE)</f>
        <v>#N/A</v>
      </c>
    </row>
    <row r="3709" spans="1:17" hidden="1" x14ac:dyDescent="0.25">
      <c r="A3709" t="s">
        <v>963</v>
      </c>
      <c r="B3709" t="s">
        <v>2262</v>
      </c>
      <c r="C3709" t="str">
        <f>VLOOKUP('Домены Secretin_N'!B3709,'AC-Architecture'!A:C,3,FALSE)</f>
        <v>Secretin_N, Secretin</v>
      </c>
      <c r="D3709">
        <v>668</v>
      </c>
      <c r="E3709" t="s">
        <v>3632</v>
      </c>
      <c r="F3709">
        <v>269</v>
      </c>
      <c r="G3709">
        <v>329</v>
      </c>
      <c r="H3709">
        <f t="shared" si="265"/>
        <v>60</v>
      </c>
      <c r="I3709" t="str">
        <f t="shared" si="266"/>
        <v>F5Y2H8_RAMTT/269-329</v>
      </c>
      <c r="J3709" t="e">
        <f>CONCATENATE(K3709,"_",#REF!,"_",B3709)</f>
        <v>#REF!</v>
      </c>
      <c r="K3709" t="str">
        <f>IF(C3709="Secretin_N, Secretin, TraK","T","N")</f>
        <v>N</v>
      </c>
      <c r="L3709" t="e">
        <f>VLOOKUP(E3709,'Uniprot taxonomy'!E:J,4,FALSE)</f>
        <v>#N/A</v>
      </c>
      <c r="M3709" t="str">
        <f>LEFT(VLOOKUP(B3709,'Uniprot taxonomy'!B:R,5,FALSE))</f>
        <v>B</v>
      </c>
      <c r="N3709" t="str">
        <f>VLOOKUP(B3709,'Uniprot taxonomy'!B:R,5,FALSE)</f>
        <v>Betaproteobacteria</v>
      </c>
      <c r="O3709" t="str">
        <f>VLOOKUP(B3709,'Uniprot taxonomy'!B:R,6,FALSE)</f>
        <v>Burkholderiales</v>
      </c>
      <c r="P3709" t="str">
        <f>VLOOKUP(B3709,'Uniprot taxonomy'!B:R,7,FALSE)</f>
        <v>Comamonadaceae</v>
      </c>
      <c r="Q3709" t="str">
        <f>VLOOKUP(B3709,'Uniprot taxonomy'!B:R,8,FALSE)</f>
        <v>Ramlibacter</v>
      </c>
    </row>
    <row r="3710" spans="1:17" hidden="1" x14ac:dyDescent="0.25">
      <c r="A3710" t="s">
        <v>964</v>
      </c>
      <c r="B3710" t="s">
        <v>2263</v>
      </c>
      <c r="C3710" t="str">
        <f>VLOOKUP('Домены Secretin_N'!B3710,'AC-Architecture'!A:C,3,FALSE)</f>
        <v>Secretin_N, Secretin</v>
      </c>
      <c r="D3710">
        <v>685</v>
      </c>
      <c r="E3710" t="s">
        <v>3632</v>
      </c>
      <c r="F3710">
        <v>309</v>
      </c>
      <c r="G3710">
        <v>370</v>
      </c>
      <c r="H3710">
        <f t="shared" si="265"/>
        <v>61</v>
      </c>
      <c r="I3710" t="str">
        <f t="shared" si="266"/>
        <v>F5YQP4_TREPZ/309-370</v>
      </c>
      <c r="K3710" t="str">
        <f>IF(C3710="Secretin_N, Secretin, TraK","T","N")</f>
        <v>N</v>
      </c>
      <c r="L3710" t="e">
        <f>VLOOKUP(E3710,'Uniprot taxonomy'!E:J,4,FALSE)</f>
        <v>#N/A</v>
      </c>
      <c r="M3710" t="str">
        <f>LEFT(VLOOKUP(B3710,'Uniprot taxonomy'!B:R,5,FALSE))</f>
        <v>S</v>
      </c>
      <c r="N3710" t="str">
        <f>VLOOKUP(B3710,'Uniprot taxonomy'!B:R,5,FALSE)</f>
        <v>Spirochaetales</v>
      </c>
      <c r="O3710" t="str">
        <f>VLOOKUP(B3710,'Uniprot taxonomy'!B:R,6,FALSE)</f>
        <v>Spirochaetaceae</v>
      </c>
      <c r="P3710" t="str">
        <f>VLOOKUP(B3710,'Uniprot taxonomy'!B:R,7,FALSE)</f>
        <v>Treponema.</v>
      </c>
      <c r="Q3710">
        <f>VLOOKUP(B3710,'Uniprot taxonomy'!B:R,8,FALSE)</f>
        <v>0</v>
      </c>
    </row>
    <row r="3711" spans="1:17" hidden="1" x14ac:dyDescent="0.25">
      <c r="A3711" t="s">
        <v>6873</v>
      </c>
      <c r="B3711" t="s">
        <v>6874</v>
      </c>
      <c r="C3711" t="e">
        <f>VLOOKUP('Домены Secretin_N'!B3711,'AC-Architecture'!A:C,3,FALSE)</f>
        <v>#N/A</v>
      </c>
      <c r="D3711">
        <v>586</v>
      </c>
      <c r="E3711" t="s">
        <v>3632</v>
      </c>
      <c r="F3711">
        <v>272</v>
      </c>
      <c r="G3711">
        <v>337</v>
      </c>
      <c r="H3711">
        <f t="shared" si="265"/>
        <v>65</v>
      </c>
      <c r="I3711" t="str">
        <f t="shared" si="266"/>
        <v>F5Z595_ALTSS/272-337</v>
      </c>
      <c r="K3711" t="e">
        <f>IF(C3711="Secretin_N, Secretin, TraK","T","N")</f>
        <v>#N/A</v>
      </c>
      <c r="L3711" t="e">
        <f>VLOOKUP(E3711,'Uniprot taxonomy'!E:J,4,FALSE)</f>
        <v>#N/A</v>
      </c>
      <c r="M3711" t="e">
        <f>LEFT(VLOOKUP(B3711,'Uniprot taxonomy'!B:R,5,FALSE))</f>
        <v>#N/A</v>
      </c>
      <c r="N3711" t="e">
        <f>VLOOKUP(B3711,'Uniprot taxonomy'!B:R,5,FALSE)</f>
        <v>#N/A</v>
      </c>
      <c r="O3711" t="e">
        <f>VLOOKUP(B3711,'Uniprot taxonomy'!B:R,6,FALSE)</f>
        <v>#N/A</v>
      </c>
      <c r="P3711" t="e">
        <f>VLOOKUP(B3711,'Uniprot taxonomy'!B:R,7,FALSE)</f>
        <v>#N/A</v>
      </c>
      <c r="Q3711" t="e">
        <f>VLOOKUP(B3711,'Uniprot taxonomy'!B:R,8,FALSE)</f>
        <v>#N/A</v>
      </c>
    </row>
    <row r="3712" spans="1:17" hidden="1" x14ac:dyDescent="0.25">
      <c r="A3712" t="s">
        <v>6875</v>
      </c>
      <c r="B3712" t="s">
        <v>6876</v>
      </c>
      <c r="C3712" t="e">
        <f>VLOOKUP('Домены Secretin_N'!B3712,'AC-Architecture'!A:C,3,FALSE)</f>
        <v>#N/A</v>
      </c>
      <c r="D3712">
        <v>680</v>
      </c>
      <c r="E3712" t="s">
        <v>3632</v>
      </c>
      <c r="F3712">
        <v>129</v>
      </c>
      <c r="G3712">
        <v>192</v>
      </c>
      <c r="H3712">
        <f t="shared" si="265"/>
        <v>63</v>
      </c>
      <c r="I3712" t="str">
        <f t="shared" si="266"/>
        <v>F5ZFZ9_ALTSS/129-192</v>
      </c>
      <c r="K3712" t="e">
        <f>IF(C3712="Secretin_N, Secretin, TraK","T","N")</f>
        <v>#N/A</v>
      </c>
      <c r="L3712" t="e">
        <f>VLOOKUP(E3712,'Uniprot taxonomy'!E:J,4,FALSE)</f>
        <v>#N/A</v>
      </c>
      <c r="M3712" t="e">
        <f>LEFT(VLOOKUP(B3712,'Uniprot taxonomy'!B:R,5,FALSE))</f>
        <v>#N/A</v>
      </c>
      <c r="N3712" t="e">
        <f>VLOOKUP(B3712,'Uniprot taxonomy'!B:R,5,FALSE)</f>
        <v>#N/A</v>
      </c>
      <c r="O3712" t="e">
        <f>VLOOKUP(B3712,'Uniprot taxonomy'!B:R,6,FALSE)</f>
        <v>#N/A</v>
      </c>
      <c r="P3712" t="e">
        <f>VLOOKUP(B3712,'Uniprot taxonomy'!B:R,7,FALSE)</f>
        <v>#N/A</v>
      </c>
      <c r="Q3712" t="e">
        <f>VLOOKUP(B3712,'Uniprot taxonomy'!B:R,8,FALSE)</f>
        <v>#N/A</v>
      </c>
    </row>
    <row r="3713" spans="1:17" hidden="1" x14ac:dyDescent="0.25">
      <c r="A3713" t="s">
        <v>6875</v>
      </c>
      <c r="B3713" t="s">
        <v>6876</v>
      </c>
      <c r="C3713" t="e">
        <f>VLOOKUP('Домены Secretin_N'!B3713,'AC-Architecture'!A:C,3,FALSE)</f>
        <v>#N/A</v>
      </c>
      <c r="D3713">
        <v>680</v>
      </c>
      <c r="E3713" t="s">
        <v>3632</v>
      </c>
      <c r="F3713">
        <v>194</v>
      </c>
      <c r="G3713">
        <v>264</v>
      </c>
      <c r="H3713">
        <f t="shared" si="265"/>
        <v>70</v>
      </c>
      <c r="I3713" t="str">
        <f t="shared" si="266"/>
        <v>F5ZFZ9_ALTSS/194-264</v>
      </c>
      <c r="K3713" t="e">
        <f>IF(C3713="Secretin_N, Secretin, TraK","T","N")</f>
        <v>#N/A</v>
      </c>
      <c r="L3713" t="e">
        <f>VLOOKUP(E3713,'Uniprot taxonomy'!E:J,4,FALSE)</f>
        <v>#N/A</v>
      </c>
      <c r="M3713" t="e">
        <f>LEFT(VLOOKUP(B3713,'Uniprot taxonomy'!B:R,5,FALSE))</f>
        <v>#N/A</v>
      </c>
      <c r="N3713" t="e">
        <f>VLOOKUP(B3713,'Uniprot taxonomy'!B:R,5,FALSE)</f>
        <v>#N/A</v>
      </c>
      <c r="O3713" t="e">
        <f>VLOOKUP(B3713,'Uniprot taxonomy'!B:R,6,FALSE)</f>
        <v>#N/A</v>
      </c>
      <c r="P3713" t="e">
        <f>VLOOKUP(B3713,'Uniprot taxonomy'!B:R,7,FALSE)</f>
        <v>#N/A</v>
      </c>
      <c r="Q3713" t="e">
        <f>VLOOKUP(B3713,'Uniprot taxonomy'!B:R,8,FALSE)</f>
        <v>#N/A</v>
      </c>
    </row>
    <row r="3714" spans="1:17" hidden="1" x14ac:dyDescent="0.25">
      <c r="A3714" t="s">
        <v>6875</v>
      </c>
      <c r="B3714" t="s">
        <v>6876</v>
      </c>
      <c r="C3714" t="e">
        <f>VLOOKUP('Домены Secretin_N'!B3714,'AC-Architecture'!A:C,3,FALSE)</f>
        <v>#N/A</v>
      </c>
      <c r="D3714">
        <v>680</v>
      </c>
      <c r="E3714" t="s">
        <v>3632</v>
      </c>
      <c r="F3714">
        <v>269</v>
      </c>
      <c r="G3714">
        <v>348</v>
      </c>
      <c r="H3714">
        <f t="shared" si="265"/>
        <v>79</v>
      </c>
      <c r="I3714" t="str">
        <f t="shared" si="266"/>
        <v>F5ZFZ9_ALTSS/269-348</v>
      </c>
      <c r="K3714" t="e">
        <f>IF(C3714="Secretin_N, Secretin, TraK","T","N")</f>
        <v>#N/A</v>
      </c>
      <c r="L3714" t="e">
        <f>VLOOKUP(E3714,'Uniprot taxonomy'!E:J,4,FALSE)</f>
        <v>#N/A</v>
      </c>
      <c r="M3714" t="e">
        <f>LEFT(VLOOKUP(B3714,'Uniprot taxonomy'!B:R,5,FALSE))</f>
        <v>#N/A</v>
      </c>
      <c r="N3714" t="e">
        <f>VLOOKUP(B3714,'Uniprot taxonomy'!B:R,5,FALSE)</f>
        <v>#N/A</v>
      </c>
      <c r="O3714" t="e">
        <f>VLOOKUP(B3714,'Uniprot taxonomy'!B:R,6,FALSE)</f>
        <v>#N/A</v>
      </c>
      <c r="P3714" t="e">
        <f>VLOOKUP(B3714,'Uniprot taxonomy'!B:R,7,FALSE)</f>
        <v>#N/A</v>
      </c>
      <c r="Q3714" t="e">
        <f>VLOOKUP(B3714,'Uniprot taxonomy'!B:R,8,FALSE)</f>
        <v>#N/A</v>
      </c>
    </row>
    <row r="3715" spans="1:17" x14ac:dyDescent="0.25">
      <c r="A3715" t="s">
        <v>965</v>
      </c>
      <c r="B3715" t="s">
        <v>2264</v>
      </c>
      <c r="C3715" t="str">
        <f>VLOOKUP('Домены Secretin_N'!B3715,'AC-Architecture'!A:C,3,FALSE)</f>
        <v>Secretin_N, Secretin</v>
      </c>
      <c r="D3715">
        <v>497</v>
      </c>
      <c r="E3715" t="s">
        <v>3632</v>
      </c>
      <c r="F3715">
        <v>177</v>
      </c>
      <c r="G3715">
        <v>268</v>
      </c>
      <c r="H3715">
        <f t="shared" ref="H3715:H3778" si="270">G3715-F3715</f>
        <v>91</v>
      </c>
      <c r="I3715" t="str">
        <f t="shared" ref="I3715:I3778" si="271">CONCATENATE(A3715,"/",F3715,"-",G3715)</f>
        <v>F5ZPH4_SALTU/177-268</v>
      </c>
      <c r="J3715" t="str">
        <f t="shared" ref="J3715:J3716" si="272">CONCATENATE(K3715,"_",LEFT(O3715,3),"_",LEFT(Q3715,3),"_",B3715)</f>
        <v>N_Ent_Sal_F5ZPH4</v>
      </c>
      <c r="K3715" t="str">
        <f>IF(C3715="Secretin_N, Secretin, TraK","T","N")</f>
        <v>N</v>
      </c>
      <c r="L3715" t="str">
        <f>VLOOKUP(B3715,'Uniprot taxonomy'!B:R,4,FALSE)</f>
        <v>Proteobacteria</v>
      </c>
      <c r="M3715" t="str">
        <f>LEFT(VLOOKUP(B3715,'Uniprot taxonomy'!B:R,5,FALSE))</f>
        <v>G</v>
      </c>
      <c r="N3715" t="str">
        <f>VLOOKUP(B3715,'Uniprot taxonomy'!B:R,5,FALSE)</f>
        <v>Gammaproteobacteria</v>
      </c>
      <c r="O3715" t="str">
        <f>VLOOKUP(B3715,'Uniprot taxonomy'!B:R,6,FALSE)</f>
        <v>Enterobacteriales</v>
      </c>
      <c r="P3715" t="str">
        <f>VLOOKUP(B3715,'Uniprot taxonomy'!B:R,7,FALSE)</f>
        <v>Enterobacteriaceae</v>
      </c>
      <c r="Q3715" t="str">
        <f>VLOOKUP(B3715,'Uniprot taxonomy'!B:R,8,FALSE)</f>
        <v>Salmonella</v>
      </c>
    </row>
    <row r="3716" spans="1:17" x14ac:dyDescent="0.25">
      <c r="A3716" t="s">
        <v>966</v>
      </c>
      <c r="B3716" t="s">
        <v>2265</v>
      </c>
      <c r="C3716" t="str">
        <f>VLOOKUP('Домены Secretin_N'!B3716,'AC-Architecture'!A:C,3,FALSE)</f>
        <v>Secretin_N, Secretin</v>
      </c>
      <c r="D3716">
        <v>562</v>
      </c>
      <c r="E3716" t="s">
        <v>3632</v>
      </c>
      <c r="F3716">
        <v>180</v>
      </c>
      <c r="G3716">
        <v>303</v>
      </c>
      <c r="H3716">
        <f t="shared" si="270"/>
        <v>123</v>
      </c>
      <c r="I3716" t="str">
        <f t="shared" si="271"/>
        <v>F5ZTR4_SALTU/180-303</v>
      </c>
      <c r="J3716" t="str">
        <f t="shared" si="272"/>
        <v>N_Ent_Sal_F5ZTR4</v>
      </c>
      <c r="K3716" t="str">
        <f>IF(C3716="Secretin_N, Secretin, TraK","T","N")</f>
        <v>N</v>
      </c>
      <c r="L3716" t="str">
        <f>VLOOKUP(B3716,'Uniprot taxonomy'!B:R,4,FALSE)</f>
        <v>Proteobacteria</v>
      </c>
      <c r="M3716" t="str">
        <f>LEFT(VLOOKUP(B3716,'Uniprot taxonomy'!B:R,5,FALSE))</f>
        <v>G</v>
      </c>
      <c r="N3716" t="str">
        <f>VLOOKUP(B3716,'Uniprot taxonomy'!B:R,5,FALSE)</f>
        <v>Gammaproteobacteria</v>
      </c>
      <c r="O3716" t="str">
        <f>VLOOKUP(B3716,'Uniprot taxonomy'!B:R,6,FALSE)</f>
        <v>Enterobacteriales</v>
      </c>
      <c r="P3716" t="str">
        <f>VLOOKUP(B3716,'Uniprot taxonomy'!B:R,7,FALSE)</f>
        <v>Enterobacteriaceae</v>
      </c>
      <c r="Q3716" t="str">
        <f>VLOOKUP(B3716,'Uniprot taxonomy'!B:R,8,FALSE)</f>
        <v>Salmonella</v>
      </c>
    </row>
    <row r="3717" spans="1:17" hidden="1" x14ac:dyDescent="0.25">
      <c r="A3717" t="s">
        <v>6877</v>
      </c>
      <c r="B3717" t="s">
        <v>6878</v>
      </c>
      <c r="C3717" t="e">
        <f>VLOOKUP('Домены Secretin_N'!B3717,'AC-Architecture'!A:C,3,FALSE)</f>
        <v>#N/A</v>
      </c>
      <c r="D3717">
        <v>412</v>
      </c>
      <c r="E3717" t="s">
        <v>3632</v>
      </c>
      <c r="F3717">
        <v>119</v>
      </c>
      <c r="G3717">
        <v>180</v>
      </c>
      <c r="H3717">
        <f t="shared" si="270"/>
        <v>61</v>
      </c>
      <c r="I3717" t="str">
        <f t="shared" si="271"/>
        <v>F5ZXC2_SALTU/119-180</v>
      </c>
      <c r="K3717" t="e">
        <f>IF(C3717="Secretin_N, Secretin, TraK","T","N")</f>
        <v>#N/A</v>
      </c>
      <c r="L3717" t="e">
        <f>VLOOKUP(E3717,'Uniprot taxonomy'!E:J,4,FALSE)</f>
        <v>#N/A</v>
      </c>
      <c r="M3717" t="e">
        <f>LEFT(VLOOKUP(B3717,'Uniprot taxonomy'!B:R,5,FALSE))</f>
        <v>#N/A</v>
      </c>
      <c r="N3717" t="e">
        <f>VLOOKUP(B3717,'Uniprot taxonomy'!B:R,5,FALSE)</f>
        <v>#N/A</v>
      </c>
      <c r="O3717" t="e">
        <f>VLOOKUP(B3717,'Uniprot taxonomy'!B:R,6,FALSE)</f>
        <v>#N/A</v>
      </c>
      <c r="P3717" t="e">
        <f>VLOOKUP(B3717,'Uniprot taxonomy'!B:R,7,FALSE)</f>
        <v>#N/A</v>
      </c>
      <c r="Q3717" t="e">
        <f>VLOOKUP(B3717,'Uniprot taxonomy'!B:R,8,FALSE)</f>
        <v>#N/A</v>
      </c>
    </row>
    <row r="3718" spans="1:17" x14ac:dyDescent="0.25">
      <c r="A3718" t="s">
        <v>967</v>
      </c>
      <c r="B3718" t="s">
        <v>2266</v>
      </c>
      <c r="C3718" t="str">
        <f>VLOOKUP('Домены Secretin_N'!B3718,'AC-Architecture'!A:C,3,FALSE)</f>
        <v>Secretin_N, Secretin</v>
      </c>
      <c r="D3718">
        <v>268</v>
      </c>
      <c r="E3718" t="s">
        <v>3632</v>
      </c>
      <c r="F3718">
        <v>21</v>
      </c>
      <c r="G3718">
        <v>80</v>
      </c>
      <c r="H3718">
        <f t="shared" si="270"/>
        <v>59</v>
      </c>
      <c r="I3718" t="str">
        <f t="shared" si="271"/>
        <v>F6ACA2_PSEF1/21-80</v>
      </c>
      <c r="J3718" t="str">
        <f>CONCATENATE(K3718,"_",LEFT(O3718,3),"_",LEFT(Q3718,3),"_",B3718)</f>
        <v>N_Pse_Pse_F6ACA2</v>
      </c>
      <c r="K3718" t="str">
        <f>IF(C3718="Secretin_N, Secretin, TraK","T","N")</f>
        <v>N</v>
      </c>
      <c r="L3718" t="str">
        <f>VLOOKUP(B3718,'Uniprot taxonomy'!B:R,4,FALSE)</f>
        <v>Proteobacteria</v>
      </c>
      <c r="M3718" t="str">
        <f>LEFT(VLOOKUP(B3718,'Uniprot taxonomy'!B:R,5,FALSE))</f>
        <v>G</v>
      </c>
      <c r="N3718" t="str">
        <f>VLOOKUP(B3718,'Uniprot taxonomy'!B:R,5,FALSE)</f>
        <v>Gammaproteobacteria</v>
      </c>
      <c r="O3718" t="str">
        <f>VLOOKUP(B3718,'Uniprot taxonomy'!B:R,6,FALSE)</f>
        <v>Pseudomonadales</v>
      </c>
      <c r="P3718" t="str">
        <f>VLOOKUP(B3718,'Uniprot taxonomy'!B:R,7,FALSE)</f>
        <v>Pseudomonadaceae</v>
      </c>
      <c r="Q3718" t="str">
        <f>VLOOKUP(B3718,'Uniprot taxonomy'!B:R,8,FALSE)</f>
        <v>Pseudomonas</v>
      </c>
    </row>
    <row r="3719" spans="1:17" hidden="1" x14ac:dyDescent="0.25">
      <c r="A3719" t="s">
        <v>6879</v>
      </c>
      <c r="B3719" t="s">
        <v>6880</v>
      </c>
      <c r="C3719" t="e">
        <f>VLOOKUP('Домены Secretin_N'!B3719,'AC-Architecture'!A:C,3,FALSE)</f>
        <v>#N/A</v>
      </c>
      <c r="D3719">
        <v>736</v>
      </c>
      <c r="E3719" t="s">
        <v>3632</v>
      </c>
      <c r="F3719">
        <v>391</v>
      </c>
      <c r="G3719">
        <v>459</v>
      </c>
      <c r="H3719">
        <f t="shared" si="270"/>
        <v>68</v>
      </c>
      <c r="I3719" t="str">
        <f t="shared" si="271"/>
        <v>F6AGT0_PSEF1/391-459</v>
      </c>
      <c r="K3719" t="e">
        <f>IF(C3719="Secretin_N, Secretin, TraK","T","N")</f>
        <v>#N/A</v>
      </c>
      <c r="L3719" t="e">
        <f>VLOOKUP(E3719,'Uniprot taxonomy'!E:J,4,FALSE)</f>
        <v>#N/A</v>
      </c>
      <c r="M3719" t="e">
        <f>LEFT(VLOOKUP(B3719,'Uniprot taxonomy'!B:R,5,FALSE))</f>
        <v>#N/A</v>
      </c>
      <c r="N3719" t="e">
        <f>VLOOKUP(B3719,'Uniprot taxonomy'!B:R,5,FALSE)</f>
        <v>#N/A</v>
      </c>
      <c r="O3719" t="e">
        <f>VLOOKUP(B3719,'Uniprot taxonomy'!B:R,6,FALSE)</f>
        <v>#N/A</v>
      </c>
      <c r="P3719" t="e">
        <f>VLOOKUP(B3719,'Uniprot taxonomy'!B:R,7,FALSE)</f>
        <v>#N/A</v>
      </c>
      <c r="Q3719" t="e">
        <f>VLOOKUP(B3719,'Uniprot taxonomy'!B:R,8,FALSE)</f>
        <v>#N/A</v>
      </c>
    </row>
    <row r="3720" spans="1:17" hidden="1" x14ac:dyDescent="0.25">
      <c r="A3720" t="s">
        <v>6881</v>
      </c>
      <c r="B3720" t="s">
        <v>6882</v>
      </c>
      <c r="C3720" t="e">
        <f>VLOOKUP('Домены Secretin_N'!B3720,'AC-Architecture'!A:C,3,FALSE)</f>
        <v>#N/A</v>
      </c>
      <c r="D3720">
        <v>787</v>
      </c>
      <c r="E3720" t="s">
        <v>3632</v>
      </c>
      <c r="F3720">
        <v>149</v>
      </c>
      <c r="G3720">
        <v>210</v>
      </c>
      <c r="H3720">
        <f t="shared" si="270"/>
        <v>61</v>
      </c>
      <c r="I3720" t="str">
        <f t="shared" si="271"/>
        <v>F6ATS6_DELSC/149-210</v>
      </c>
      <c r="K3720" t="e">
        <f>IF(C3720="Secretin_N, Secretin, TraK","T","N")</f>
        <v>#N/A</v>
      </c>
      <c r="L3720" t="e">
        <f>VLOOKUP(E3720,'Uniprot taxonomy'!E:J,4,FALSE)</f>
        <v>#N/A</v>
      </c>
      <c r="M3720" t="e">
        <f>LEFT(VLOOKUP(B3720,'Uniprot taxonomy'!B:R,5,FALSE))</f>
        <v>#N/A</v>
      </c>
      <c r="N3720" t="e">
        <f>VLOOKUP(B3720,'Uniprot taxonomy'!B:R,5,FALSE)</f>
        <v>#N/A</v>
      </c>
      <c r="O3720" t="e">
        <f>VLOOKUP(B3720,'Uniprot taxonomy'!B:R,6,FALSE)</f>
        <v>#N/A</v>
      </c>
      <c r="P3720" t="e">
        <f>VLOOKUP(B3720,'Uniprot taxonomy'!B:R,7,FALSE)</f>
        <v>#N/A</v>
      </c>
      <c r="Q3720" t="e">
        <f>VLOOKUP(B3720,'Uniprot taxonomy'!B:R,8,FALSE)</f>
        <v>#N/A</v>
      </c>
    </row>
    <row r="3721" spans="1:17" hidden="1" x14ac:dyDescent="0.25">
      <c r="A3721" t="s">
        <v>6881</v>
      </c>
      <c r="B3721" t="s">
        <v>6882</v>
      </c>
      <c r="C3721" t="e">
        <f>VLOOKUP('Домены Secretin_N'!B3721,'AC-Architecture'!A:C,3,FALSE)</f>
        <v>#N/A</v>
      </c>
      <c r="D3721">
        <v>787</v>
      </c>
      <c r="E3721" t="s">
        <v>3632</v>
      </c>
      <c r="F3721">
        <v>212</v>
      </c>
      <c r="G3721">
        <v>299</v>
      </c>
      <c r="H3721">
        <f t="shared" si="270"/>
        <v>87</v>
      </c>
      <c r="I3721" t="str">
        <f t="shared" si="271"/>
        <v>F6ATS6_DELSC/212-299</v>
      </c>
      <c r="K3721" t="e">
        <f>IF(C3721="Secretin_N, Secretin, TraK","T","N")</f>
        <v>#N/A</v>
      </c>
      <c r="L3721" t="e">
        <f>VLOOKUP(E3721,'Uniprot taxonomy'!E:J,4,FALSE)</f>
        <v>#N/A</v>
      </c>
      <c r="M3721" t="e">
        <f>LEFT(VLOOKUP(B3721,'Uniprot taxonomy'!B:R,5,FALSE))</f>
        <v>#N/A</v>
      </c>
      <c r="N3721" t="e">
        <f>VLOOKUP(B3721,'Uniprot taxonomy'!B:R,5,FALSE)</f>
        <v>#N/A</v>
      </c>
      <c r="O3721" t="e">
        <f>VLOOKUP(B3721,'Uniprot taxonomy'!B:R,6,FALSE)</f>
        <v>#N/A</v>
      </c>
      <c r="P3721" t="e">
        <f>VLOOKUP(B3721,'Uniprot taxonomy'!B:R,7,FALSE)</f>
        <v>#N/A</v>
      </c>
      <c r="Q3721" t="e">
        <f>VLOOKUP(B3721,'Uniprot taxonomy'!B:R,8,FALSE)</f>
        <v>#N/A</v>
      </c>
    </row>
    <row r="3722" spans="1:17" hidden="1" x14ac:dyDescent="0.25">
      <c r="A3722" t="s">
        <v>6881</v>
      </c>
      <c r="B3722" t="s">
        <v>6882</v>
      </c>
      <c r="C3722" t="e">
        <f>VLOOKUP('Домены Secretin_N'!B3722,'AC-Architecture'!A:C,3,FALSE)</f>
        <v>#N/A</v>
      </c>
      <c r="D3722">
        <v>787</v>
      </c>
      <c r="E3722" t="s">
        <v>3632</v>
      </c>
      <c r="F3722">
        <v>307</v>
      </c>
      <c r="G3722">
        <v>437</v>
      </c>
      <c r="H3722">
        <f t="shared" si="270"/>
        <v>130</v>
      </c>
      <c r="I3722" t="str">
        <f t="shared" si="271"/>
        <v>F6ATS6_DELSC/307-437</v>
      </c>
      <c r="K3722" t="e">
        <f>IF(C3722="Secretin_N, Secretin, TraK","T","N")</f>
        <v>#N/A</v>
      </c>
      <c r="L3722" t="e">
        <f>VLOOKUP(E3722,'Uniprot taxonomy'!E:J,4,FALSE)</f>
        <v>#N/A</v>
      </c>
      <c r="M3722" t="e">
        <f>LEFT(VLOOKUP(B3722,'Uniprot taxonomy'!B:R,5,FALSE))</f>
        <v>#N/A</v>
      </c>
      <c r="N3722" t="e">
        <f>VLOOKUP(B3722,'Uniprot taxonomy'!B:R,5,FALSE)</f>
        <v>#N/A</v>
      </c>
      <c r="O3722" t="e">
        <f>VLOOKUP(B3722,'Uniprot taxonomy'!B:R,6,FALSE)</f>
        <v>#N/A</v>
      </c>
      <c r="P3722" t="e">
        <f>VLOOKUP(B3722,'Uniprot taxonomy'!B:R,7,FALSE)</f>
        <v>#N/A</v>
      </c>
      <c r="Q3722" t="e">
        <f>VLOOKUP(B3722,'Uniprot taxonomy'!B:R,8,FALSE)</f>
        <v>#N/A</v>
      </c>
    </row>
    <row r="3723" spans="1:17" hidden="1" x14ac:dyDescent="0.25">
      <c r="A3723" t="s">
        <v>6883</v>
      </c>
      <c r="B3723" t="s">
        <v>6884</v>
      </c>
      <c r="C3723" t="e">
        <f>VLOOKUP('Домены Secretin_N'!B3723,'AC-Architecture'!A:C,3,FALSE)</f>
        <v>#N/A</v>
      </c>
      <c r="D3723">
        <v>715</v>
      </c>
      <c r="E3723" t="s">
        <v>3632</v>
      </c>
      <c r="F3723">
        <v>375</v>
      </c>
      <c r="G3723">
        <v>449</v>
      </c>
      <c r="H3723">
        <f t="shared" si="270"/>
        <v>74</v>
      </c>
      <c r="I3723" t="str">
        <f t="shared" si="271"/>
        <v>F6AVS0_DELSC/375-449</v>
      </c>
      <c r="K3723" t="e">
        <f>IF(C3723="Secretin_N, Secretin, TraK","T","N")</f>
        <v>#N/A</v>
      </c>
      <c r="L3723" t="e">
        <f>VLOOKUP(E3723,'Uniprot taxonomy'!E:J,4,FALSE)</f>
        <v>#N/A</v>
      </c>
      <c r="M3723" t="e">
        <f>LEFT(VLOOKUP(B3723,'Uniprot taxonomy'!B:R,5,FALSE))</f>
        <v>#N/A</v>
      </c>
      <c r="N3723" t="e">
        <f>VLOOKUP(B3723,'Uniprot taxonomy'!B:R,5,FALSE)</f>
        <v>#N/A</v>
      </c>
      <c r="O3723" t="e">
        <f>VLOOKUP(B3723,'Uniprot taxonomy'!B:R,6,FALSE)</f>
        <v>#N/A</v>
      </c>
      <c r="P3723" t="e">
        <f>VLOOKUP(B3723,'Uniprot taxonomy'!B:R,7,FALSE)</f>
        <v>#N/A</v>
      </c>
      <c r="Q3723" t="e">
        <f>VLOOKUP(B3723,'Uniprot taxonomy'!B:R,8,FALSE)</f>
        <v>#N/A</v>
      </c>
    </row>
    <row r="3724" spans="1:17" hidden="1" x14ac:dyDescent="0.25">
      <c r="A3724" t="s">
        <v>6885</v>
      </c>
      <c r="B3724" t="s">
        <v>6886</v>
      </c>
      <c r="C3724" t="e">
        <f>VLOOKUP('Домены Secretin_N'!B3724,'AC-Architecture'!A:C,3,FALSE)</f>
        <v>#N/A</v>
      </c>
      <c r="D3724">
        <v>821</v>
      </c>
      <c r="E3724" t="s">
        <v>3632</v>
      </c>
      <c r="F3724">
        <v>259</v>
      </c>
      <c r="G3724">
        <v>369</v>
      </c>
      <c r="H3724">
        <f t="shared" si="270"/>
        <v>110</v>
      </c>
      <c r="I3724" t="str">
        <f t="shared" si="271"/>
        <v>F6AWM0_DELSC/259-369</v>
      </c>
      <c r="K3724" t="e">
        <f>IF(C3724="Secretin_N, Secretin, TraK","T","N")</f>
        <v>#N/A</v>
      </c>
      <c r="L3724" t="e">
        <f>VLOOKUP(E3724,'Uniprot taxonomy'!E:J,4,FALSE)</f>
        <v>#N/A</v>
      </c>
      <c r="M3724" t="e">
        <f>LEFT(VLOOKUP(B3724,'Uniprot taxonomy'!B:R,5,FALSE))</f>
        <v>#N/A</v>
      </c>
      <c r="N3724" t="e">
        <f>VLOOKUP(B3724,'Uniprot taxonomy'!B:R,5,FALSE)</f>
        <v>#N/A</v>
      </c>
      <c r="O3724" t="e">
        <f>VLOOKUP(B3724,'Uniprot taxonomy'!B:R,6,FALSE)</f>
        <v>#N/A</v>
      </c>
      <c r="P3724" t="e">
        <f>VLOOKUP(B3724,'Uniprot taxonomy'!B:R,7,FALSE)</f>
        <v>#N/A</v>
      </c>
      <c r="Q3724" t="e">
        <f>VLOOKUP(B3724,'Uniprot taxonomy'!B:R,8,FALSE)</f>
        <v>#N/A</v>
      </c>
    </row>
    <row r="3725" spans="1:17" hidden="1" x14ac:dyDescent="0.25">
      <c r="A3725" t="s">
        <v>6885</v>
      </c>
      <c r="B3725" t="s">
        <v>6886</v>
      </c>
      <c r="C3725" t="e">
        <f>VLOOKUP('Домены Secretin_N'!B3725,'AC-Architecture'!A:C,3,FALSE)</f>
        <v>#N/A</v>
      </c>
      <c r="D3725">
        <v>821</v>
      </c>
      <c r="E3725" t="s">
        <v>3632</v>
      </c>
      <c r="F3725">
        <v>375</v>
      </c>
      <c r="G3725">
        <v>531</v>
      </c>
      <c r="H3725">
        <f t="shared" si="270"/>
        <v>156</v>
      </c>
      <c r="I3725" t="str">
        <f t="shared" si="271"/>
        <v>F6AWM0_DELSC/375-531</v>
      </c>
      <c r="K3725" t="e">
        <f>IF(C3725="Secretin_N, Secretin, TraK","T","N")</f>
        <v>#N/A</v>
      </c>
      <c r="L3725" t="e">
        <f>VLOOKUP(E3725,'Uniprot taxonomy'!E:J,4,FALSE)</f>
        <v>#N/A</v>
      </c>
      <c r="M3725" t="e">
        <f>LEFT(VLOOKUP(B3725,'Uniprot taxonomy'!B:R,5,FALSE))</f>
        <v>#N/A</v>
      </c>
      <c r="N3725" t="e">
        <f>VLOOKUP(B3725,'Uniprot taxonomy'!B:R,5,FALSE)</f>
        <v>#N/A</v>
      </c>
      <c r="O3725" t="e">
        <f>VLOOKUP(B3725,'Uniprot taxonomy'!B:R,6,FALSE)</f>
        <v>#N/A</v>
      </c>
      <c r="P3725" t="e">
        <f>VLOOKUP(B3725,'Uniprot taxonomy'!B:R,7,FALSE)</f>
        <v>#N/A</v>
      </c>
      <c r="Q3725" t="e">
        <f>VLOOKUP(B3725,'Uniprot taxonomy'!B:R,8,FALSE)</f>
        <v>#N/A</v>
      </c>
    </row>
    <row r="3726" spans="1:17" hidden="1" x14ac:dyDescent="0.25">
      <c r="A3726" t="s">
        <v>6887</v>
      </c>
      <c r="B3726" t="s">
        <v>6888</v>
      </c>
      <c r="C3726" t="e">
        <f>VLOOKUP('Домены Secretin_N'!B3726,'AC-Architecture'!A:C,3,FALSE)</f>
        <v>#N/A</v>
      </c>
      <c r="D3726">
        <v>694</v>
      </c>
      <c r="E3726" t="s">
        <v>3632</v>
      </c>
      <c r="F3726">
        <v>125</v>
      </c>
      <c r="G3726">
        <v>185</v>
      </c>
      <c r="H3726">
        <f t="shared" si="270"/>
        <v>60</v>
      </c>
      <c r="I3726" t="str">
        <f t="shared" si="271"/>
        <v>F6DD37_THICA/125-185</v>
      </c>
      <c r="K3726" t="e">
        <f>IF(C3726="Secretin_N, Secretin, TraK","T","N")</f>
        <v>#N/A</v>
      </c>
      <c r="L3726" t="e">
        <f>VLOOKUP(E3726,'Uniprot taxonomy'!E:J,4,FALSE)</f>
        <v>#N/A</v>
      </c>
      <c r="M3726" t="e">
        <f>LEFT(VLOOKUP(B3726,'Uniprot taxonomy'!B:R,5,FALSE))</f>
        <v>#N/A</v>
      </c>
      <c r="N3726" t="e">
        <f>VLOOKUP(B3726,'Uniprot taxonomy'!B:R,5,FALSE)</f>
        <v>#N/A</v>
      </c>
      <c r="O3726" t="e">
        <f>VLOOKUP(B3726,'Uniprot taxonomy'!B:R,6,FALSE)</f>
        <v>#N/A</v>
      </c>
      <c r="P3726" t="e">
        <f>VLOOKUP(B3726,'Uniprot taxonomy'!B:R,7,FALSE)</f>
        <v>#N/A</v>
      </c>
      <c r="Q3726" t="e">
        <f>VLOOKUP(B3726,'Uniprot taxonomy'!B:R,8,FALSE)</f>
        <v>#N/A</v>
      </c>
    </row>
    <row r="3727" spans="1:17" hidden="1" x14ac:dyDescent="0.25">
      <c r="A3727" t="s">
        <v>6887</v>
      </c>
      <c r="B3727" t="s">
        <v>6888</v>
      </c>
      <c r="C3727" t="e">
        <f>VLOOKUP('Домены Secretin_N'!B3727,'AC-Architecture'!A:C,3,FALSE)</f>
        <v>#N/A</v>
      </c>
      <c r="D3727">
        <v>694</v>
      </c>
      <c r="E3727" t="s">
        <v>3632</v>
      </c>
      <c r="F3727">
        <v>188</v>
      </c>
      <c r="G3727">
        <v>257</v>
      </c>
      <c r="H3727">
        <f t="shared" si="270"/>
        <v>69</v>
      </c>
      <c r="I3727" t="str">
        <f t="shared" si="271"/>
        <v>F6DD37_THICA/188-257</v>
      </c>
      <c r="K3727" t="e">
        <f>IF(C3727="Secretin_N, Secretin, TraK","T","N")</f>
        <v>#N/A</v>
      </c>
      <c r="L3727" t="e">
        <f>VLOOKUP(E3727,'Uniprot taxonomy'!E:J,4,FALSE)</f>
        <v>#N/A</v>
      </c>
      <c r="M3727" t="e">
        <f>LEFT(VLOOKUP(B3727,'Uniprot taxonomy'!B:R,5,FALSE))</f>
        <v>#N/A</v>
      </c>
      <c r="N3727" t="e">
        <f>VLOOKUP(B3727,'Uniprot taxonomy'!B:R,5,FALSE)</f>
        <v>#N/A</v>
      </c>
      <c r="O3727" t="e">
        <f>VLOOKUP(B3727,'Uniprot taxonomy'!B:R,6,FALSE)</f>
        <v>#N/A</v>
      </c>
      <c r="P3727" t="e">
        <f>VLOOKUP(B3727,'Uniprot taxonomy'!B:R,7,FALSE)</f>
        <v>#N/A</v>
      </c>
      <c r="Q3727" t="e">
        <f>VLOOKUP(B3727,'Uniprot taxonomy'!B:R,8,FALSE)</f>
        <v>#N/A</v>
      </c>
    </row>
    <row r="3728" spans="1:17" hidden="1" x14ac:dyDescent="0.25">
      <c r="A3728" t="s">
        <v>6887</v>
      </c>
      <c r="B3728" t="s">
        <v>6888</v>
      </c>
      <c r="C3728" t="e">
        <f>VLOOKUP('Домены Secretin_N'!B3728,'AC-Architecture'!A:C,3,FALSE)</f>
        <v>#N/A</v>
      </c>
      <c r="D3728">
        <v>694</v>
      </c>
      <c r="E3728" t="s">
        <v>3632</v>
      </c>
      <c r="F3728">
        <v>261</v>
      </c>
      <c r="G3728">
        <v>358</v>
      </c>
      <c r="H3728">
        <f t="shared" si="270"/>
        <v>97</v>
      </c>
      <c r="I3728" t="str">
        <f t="shared" si="271"/>
        <v>F6DD37_THICA/261-358</v>
      </c>
      <c r="K3728" t="e">
        <f>IF(C3728="Secretin_N, Secretin, TraK","T","N")</f>
        <v>#N/A</v>
      </c>
      <c r="L3728" t="e">
        <f>VLOOKUP(E3728,'Uniprot taxonomy'!E:J,4,FALSE)</f>
        <v>#N/A</v>
      </c>
      <c r="M3728" t="e">
        <f>LEFT(VLOOKUP(B3728,'Uniprot taxonomy'!B:R,5,FALSE))</f>
        <v>#N/A</v>
      </c>
      <c r="N3728" t="e">
        <f>VLOOKUP(B3728,'Uniprot taxonomy'!B:R,5,FALSE)</f>
        <v>#N/A</v>
      </c>
      <c r="O3728" t="e">
        <f>VLOOKUP(B3728,'Uniprot taxonomy'!B:R,6,FALSE)</f>
        <v>#N/A</v>
      </c>
      <c r="P3728" t="e">
        <f>VLOOKUP(B3728,'Uniprot taxonomy'!B:R,7,FALSE)</f>
        <v>#N/A</v>
      </c>
      <c r="Q3728" t="e">
        <f>VLOOKUP(B3728,'Uniprot taxonomy'!B:R,8,FALSE)</f>
        <v>#N/A</v>
      </c>
    </row>
    <row r="3729" spans="1:17" hidden="1" x14ac:dyDescent="0.25">
      <c r="A3729" t="s">
        <v>6889</v>
      </c>
      <c r="B3729" t="s">
        <v>6890</v>
      </c>
      <c r="C3729" t="e">
        <f>VLOOKUP('Домены Secretin_N'!B3729,'AC-Architecture'!A:C,3,FALSE)</f>
        <v>#N/A</v>
      </c>
      <c r="D3729">
        <v>755</v>
      </c>
      <c r="E3729" t="s">
        <v>3632</v>
      </c>
      <c r="F3729">
        <v>390</v>
      </c>
      <c r="G3729">
        <v>450</v>
      </c>
      <c r="H3729">
        <f t="shared" si="270"/>
        <v>60</v>
      </c>
      <c r="I3729" t="str">
        <f t="shared" si="271"/>
        <v>F6DIG7_THETG/390-450</v>
      </c>
      <c r="K3729" t="e">
        <f>IF(C3729="Secretin_N, Secretin, TraK","T","N")</f>
        <v>#N/A</v>
      </c>
      <c r="L3729" t="e">
        <f>VLOOKUP(E3729,'Uniprot taxonomy'!E:J,4,FALSE)</f>
        <v>#N/A</v>
      </c>
      <c r="M3729" t="e">
        <f>LEFT(VLOOKUP(B3729,'Uniprot taxonomy'!B:R,5,FALSE))</f>
        <v>#N/A</v>
      </c>
      <c r="N3729" t="e">
        <f>VLOOKUP(B3729,'Uniprot taxonomy'!B:R,5,FALSE)</f>
        <v>#N/A</v>
      </c>
      <c r="O3729" t="e">
        <f>VLOOKUP(B3729,'Uniprot taxonomy'!B:R,6,FALSE)</f>
        <v>#N/A</v>
      </c>
      <c r="P3729" t="e">
        <f>VLOOKUP(B3729,'Uniprot taxonomy'!B:R,7,FALSE)</f>
        <v>#N/A</v>
      </c>
      <c r="Q3729" t="e">
        <f>VLOOKUP(B3729,'Uniprot taxonomy'!B:R,8,FALSE)</f>
        <v>#N/A</v>
      </c>
    </row>
    <row r="3730" spans="1:17" hidden="1" x14ac:dyDescent="0.25">
      <c r="A3730" t="s">
        <v>6889</v>
      </c>
      <c r="B3730" t="s">
        <v>6890</v>
      </c>
      <c r="C3730" t="e">
        <f>VLOOKUP('Домены Secretin_N'!B3730,'AC-Architecture'!A:C,3,FALSE)</f>
        <v>#N/A</v>
      </c>
      <c r="D3730">
        <v>755</v>
      </c>
      <c r="E3730" t="s">
        <v>3632</v>
      </c>
      <c r="F3730">
        <v>456</v>
      </c>
      <c r="G3730">
        <v>531</v>
      </c>
      <c r="H3730">
        <f t="shared" si="270"/>
        <v>75</v>
      </c>
      <c r="I3730" t="str">
        <f t="shared" si="271"/>
        <v>F6DIG7_THETG/456-531</v>
      </c>
      <c r="K3730" t="e">
        <f>IF(C3730="Secretin_N, Secretin, TraK","T","N")</f>
        <v>#N/A</v>
      </c>
      <c r="L3730" t="e">
        <f>VLOOKUP(E3730,'Uniprot taxonomy'!E:J,4,FALSE)</f>
        <v>#N/A</v>
      </c>
      <c r="M3730" t="e">
        <f>LEFT(VLOOKUP(B3730,'Uniprot taxonomy'!B:R,5,FALSE))</f>
        <v>#N/A</v>
      </c>
      <c r="N3730" t="e">
        <f>VLOOKUP(B3730,'Uniprot taxonomy'!B:R,5,FALSE)</f>
        <v>#N/A</v>
      </c>
      <c r="O3730" t="e">
        <f>VLOOKUP(B3730,'Uniprot taxonomy'!B:R,6,FALSE)</f>
        <v>#N/A</v>
      </c>
      <c r="P3730" t="e">
        <f>VLOOKUP(B3730,'Uniprot taxonomy'!B:R,7,FALSE)</f>
        <v>#N/A</v>
      </c>
      <c r="Q3730" t="e">
        <f>VLOOKUP(B3730,'Uniprot taxonomy'!B:R,8,FALSE)</f>
        <v>#N/A</v>
      </c>
    </row>
    <row r="3731" spans="1:17" hidden="1" x14ac:dyDescent="0.25">
      <c r="A3731" t="s">
        <v>6891</v>
      </c>
      <c r="B3731" t="s">
        <v>6892</v>
      </c>
      <c r="C3731" t="e">
        <f>VLOOKUP('Домены Secretin_N'!B3731,'AC-Architecture'!A:C,3,FALSE)</f>
        <v>#N/A</v>
      </c>
      <c r="D3731">
        <v>716</v>
      </c>
      <c r="E3731" t="s">
        <v>3632</v>
      </c>
      <c r="F3731">
        <v>123</v>
      </c>
      <c r="G3731">
        <v>184</v>
      </c>
      <c r="H3731">
        <f t="shared" si="270"/>
        <v>61</v>
      </c>
      <c r="I3731" t="str">
        <f t="shared" si="271"/>
        <v>F6EWJ7_SPHCR/123-184</v>
      </c>
      <c r="K3731" t="e">
        <f>IF(C3731="Secretin_N, Secretin, TraK","T","N")</f>
        <v>#N/A</v>
      </c>
      <c r="L3731" t="e">
        <f>VLOOKUP(E3731,'Uniprot taxonomy'!E:J,4,FALSE)</f>
        <v>#N/A</v>
      </c>
      <c r="M3731" t="e">
        <f>LEFT(VLOOKUP(B3731,'Uniprot taxonomy'!B:R,5,FALSE))</f>
        <v>#N/A</v>
      </c>
      <c r="N3731" t="e">
        <f>VLOOKUP(B3731,'Uniprot taxonomy'!B:R,5,FALSE)</f>
        <v>#N/A</v>
      </c>
      <c r="O3731" t="e">
        <f>VLOOKUP(B3731,'Uniprot taxonomy'!B:R,6,FALSE)</f>
        <v>#N/A</v>
      </c>
      <c r="P3731" t="e">
        <f>VLOOKUP(B3731,'Uniprot taxonomy'!B:R,7,FALSE)</f>
        <v>#N/A</v>
      </c>
      <c r="Q3731" t="e">
        <f>VLOOKUP(B3731,'Uniprot taxonomy'!B:R,8,FALSE)</f>
        <v>#N/A</v>
      </c>
    </row>
    <row r="3732" spans="1:17" hidden="1" x14ac:dyDescent="0.25">
      <c r="A3732" t="s">
        <v>6891</v>
      </c>
      <c r="B3732" t="s">
        <v>6892</v>
      </c>
      <c r="C3732" t="e">
        <f>VLOOKUP('Домены Secretin_N'!B3732,'AC-Architecture'!A:C,3,FALSE)</f>
        <v>#N/A</v>
      </c>
      <c r="D3732">
        <v>716</v>
      </c>
      <c r="E3732" t="s">
        <v>3632</v>
      </c>
      <c r="F3732">
        <v>185</v>
      </c>
      <c r="G3732">
        <v>253</v>
      </c>
      <c r="H3732">
        <f t="shared" si="270"/>
        <v>68</v>
      </c>
      <c r="I3732" t="str">
        <f t="shared" si="271"/>
        <v>F6EWJ7_SPHCR/185-253</v>
      </c>
      <c r="K3732" t="e">
        <f>IF(C3732="Secretin_N, Secretin, TraK","T","N")</f>
        <v>#N/A</v>
      </c>
      <c r="L3732" t="e">
        <f>VLOOKUP(E3732,'Uniprot taxonomy'!E:J,4,FALSE)</f>
        <v>#N/A</v>
      </c>
      <c r="M3732" t="e">
        <f>LEFT(VLOOKUP(B3732,'Uniprot taxonomy'!B:R,5,FALSE))</f>
        <v>#N/A</v>
      </c>
      <c r="N3732" t="e">
        <f>VLOOKUP(B3732,'Uniprot taxonomy'!B:R,5,FALSE)</f>
        <v>#N/A</v>
      </c>
      <c r="O3732" t="e">
        <f>VLOOKUP(B3732,'Uniprot taxonomy'!B:R,6,FALSE)</f>
        <v>#N/A</v>
      </c>
      <c r="P3732" t="e">
        <f>VLOOKUP(B3732,'Uniprot taxonomy'!B:R,7,FALSE)</f>
        <v>#N/A</v>
      </c>
      <c r="Q3732" t="e">
        <f>VLOOKUP(B3732,'Uniprot taxonomy'!B:R,8,FALSE)</f>
        <v>#N/A</v>
      </c>
    </row>
    <row r="3733" spans="1:17" hidden="1" x14ac:dyDescent="0.25">
      <c r="A3733" t="s">
        <v>6891</v>
      </c>
      <c r="B3733" t="s">
        <v>6892</v>
      </c>
      <c r="C3733" t="e">
        <f>VLOOKUP('Домены Secretin_N'!B3733,'AC-Architecture'!A:C,3,FALSE)</f>
        <v>#N/A</v>
      </c>
      <c r="D3733">
        <v>716</v>
      </c>
      <c r="E3733" t="s">
        <v>3632</v>
      </c>
      <c r="F3733">
        <v>257</v>
      </c>
      <c r="G3733">
        <v>352</v>
      </c>
      <c r="H3733">
        <f t="shared" si="270"/>
        <v>95</v>
      </c>
      <c r="I3733" t="str">
        <f t="shared" si="271"/>
        <v>F6EWJ7_SPHCR/257-352</v>
      </c>
      <c r="K3733" t="e">
        <f>IF(C3733="Secretin_N, Secretin, TraK","T","N")</f>
        <v>#N/A</v>
      </c>
      <c r="L3733" t="e">
        <f>VLOOKUP(E3733,'Uniprot taxonomy'!E:J,4,FALSE)</f>
        <v>#N/A</v>
      </c>
      <c r="M3733" t="e">
        <f>LEFT(VLOOKUP(B3733,'Uniprot taxonomy'!B:R,5,FALSE))</f>
        <v>#N/A</v>
      </c>
      <c r="N3733" t="e">
        <f>VLOOKUP(B3733,'Uniprot taxonomy'!B:R,5,FALSE)</f>
        <v>#N/A</v>
      </c>
      <c r="O3733" t="e">
        <f>VLOOKUP(B3733,'Uniprot taxonomy'!B:R,6,FALSE)</f>
        <v>#N/A</v>
      </c>
      <c r="P3733" t="e">
        <f>VLOOKUP(B3733,'Uniprot taxonomy'!B:R,7,FALSE)</f>
        <v>#N/A</v>
      </c>
      <c r="Q3733" t="e">
        <f>VLOOKUP(B3733,'Uniprot taxonomy'!B:R,8,FALSE)</f>
        <v>#N/A</v>
      </c>
    </row>
    <row r="3734" spans="1:17" hidden="1" x14ac:dyDescent="0.25">
      <c r="A3734" t="s">
        <v>6893</v>
      </c>
      <c r="B3734" t="s">
        <v>6894</v>
      </c>
      <c r="C3734" t="e">
        <f>VLOOKUP('Домены Secretin_N'!B3734,'AC-Architecture'!A:C,3,FALSE)</f>
        <v>#N/A</v>
      </c>
      <c r="D3734">
        <v>885</v>
      </c>
      <c r="E3734" t="s">
        <v>3632</v>
      </c>
      <c r="F3734">
        <v>329</v>
      </c>
      <c r="G3734">
        <v>390</v>
      </c>
      <c r="H3734">
        <f t="shared" si="270"/>
        <v>61</v>
      </c>
      <c r="I3734" t="str">
        <f t="shared" si="271"/>
        <v>F6F4F7_CHLPS/329-390</v>
      </c>
      <c r="K3734" t="e">
        <f>IF(C3734="Secretin_N, Secretin, TraK","T","N")</f>
        <v>#N/A</v>
      </c>
      <c r="L3734" t="e">
        <f>VLOOKUP(E3734,'Uniprot taxonomy'!E:J,4,FALSE)</f>
        <v>#N/A</v>
      </c>
      <c r="M3734" t="e">
        <f>LEFT(VLOOKUP(B3734,'Uniprot taxonomy'!B:R,5,FALSE))</f>
        <v>#N/A</v>
      </c>
      <c r="N3734" t="e">
        <f>VLOOKUP(B3734,'Uniprot taxonomy'!B:R,5,FALSE)</f>
        <v>#N/A</v>
      </c>
      <c r="O3734" t="e">
        <f>VLOOKUP(B3734,'Uniprot taxonomy'!B:R,6,FALSE)</f>
        <v>#N/A</v>
      </c>
      <c r="P3734" t="e">
        <f>VLOOKUP(B3734,'Uniprot taxonomy'!B:R,7,FALSE)</f>
        <v>#N/A</v>
      </c>
      <c r="Q3734" t="e">
        <f>VLOOKUP(B3734,'Uniprot taxonomy'!B:R,8,FALSE)</f>
        <v>#N/A</v>
      </c>
    </row>
    <row r="3735" spans="1:17" hidden="1" x14ac:dyDescent="0.25">
      <c r="A3735" t="s">
        <v>6893</v>
      </c>
      <c r="B3735" t="s">
        <v>6894</v>
      </c>
      <c r="C3735" t="e">
        <f>VLOOKUP('Домены Secretin_N'!B3735,'AC-Architecture'!A:C,3,FALSE)</f>
        <v>#N/A</v>
      </c>
      <c r="D3735">
        <v>885</v>
      </c>
      <c r="E3735" t="s">
        <v>3632</v>
      </c>
      <c r="F3735">
        <v>393</v>
      </c>
      <c r="G3735">
        <v>459</v>
      </c>
      <c r="H3735">
        <f t="shared" si="270"/>
        <v>66</v>
      </c>
      <c r="I3735" t="str">
        <f t="shared" si="271"/>
        <v>F6F4F7_CHLPS/393-459</v>
      </c>
      <c r="K3735" t="e">
        <f>IF(C3735="Secretin_N, Secretin, TraK","T","N")</f>
        <v>#N/A</v>
      </c>
      <c r="L3735" t="e">
        <f>VLOOKUP(E3735,'Uniprot taxonomy'!E:J,4,FALSE)</f>
        <v>#N/A</v>
      </c>
      <c r="M3735" t="e">
        <f>LEFT(VLOOKUP(B3735,'Uniprot taxonomy'!B:R,5,FALSE))</f>
        <v>#N/A</v>
      </c>
      <c r="N3735" t="e">
        <f>VLOOKUP(B3735,'Uniprot taxonomy'!B:R,5,FALSE)</f>
        <v>#N/A</v>
      </c>
      <c r="O3735" t="e">
        <f>VLOOKUP(B3735,'Uniprot taxonomy'!B:R,6,FALSE)</f>
        <v>#N/A</v>
      </c>
      <c r="P3735" t="e">
        <f>VLOOKUP(B3735,'Uniprot taxonomy'!B:R,7,FALSE)</f>
        <v>#N/A</v>
      </c>
      <c r="Q3735" t="e">
        <f>VLOOKUP(B3735,'Uniprot taxonomy'!B:R,8,FALSE)</f>
        <v>#N/A</v>
      </c>
    </row>
    <row r="3736" spans="1:17" hidden="1" x14ac:dyDescent="0.25">
      <c r="A3736" t="s">
        <v>6893</v>
      </c>
      <c r="B3736" t="s">
        <v>6894</v>
      </c>
      <c r="C3736" t="e">
        <f>VLOOKUP('Домены Secretin_N'!B3736,'AC-Architecture'!A:C,3,FALSE)</f>
        <v>#N/A</v>
      </c>
      <c r="D3736">
        <v>885</v>
      </c>
      <c r="E3736" t="s">
        <v>3632</v>
      </c>
      <c r="F3736">
        <v>485</v>
      </c>
      <c r="G3736">
        <v>560</v>
      </c>
      <c r="H3736">
        <f t="shared" si="270"/>
        <v>75</v>
      </c>
      <c r="I3736" t="str">
        <f t="shared" si="271"/>
        <v>F6F4F7_CHLPS/485-560</v>
      </c>
      <c r="K3736" t="e">
        <f>IF(C3736="Secretin_N, Secretin, TraK","T","N")</f>
        <v>#N/A</v>
      </c>
      <c r="L3736" t="e">
        <f>VLOOKUP(E3736,'Uniprot taxonomy'!E:J,4,FALSE)</f>
        <v>#N/A</v>
      </c>
      <c r="M3736" t="e">
        <f>LEFT(VLOOKUP(B3736,'Uniprot taxonomy'!B:R,5,FALSE))</f>
        <v>#N/A</v>
      </c>
      <c r="N3736" t="e">
        <f>VLOOKUP(B3736,'Uniprot taxonomy'!B:R,5,FALSE)</f>
        <v>#N/A</v>
      </c>
      <c r="O3736" t="e">
        <f>VLOOKUP(B3736,'Uniprot taxonomy'!B:R,6,FALSE)</f>
        <v>#N/A</v>
      </c>
      <c r="P3736" t="e">
        <f>VLOOKUP(B3736,'Uniprot taxonomy'!B:R,7,FALSE)</f>
        <v>#N/A</v>
      </c>
      <c r="Q3736" t="e">
        <f>VLOOKUP(B3736,'Uniprot taxonomy'!B:R,8,FALSE)</f>
        <v>#N/A</v>
      </c>
    </row>
    <row r="3737" spans="1:17" hidden="1" x14ac:dyDescent="0.25">
      <c r="A3737" t="s">
        <v>968</v>
      </c>
      <c r="B3737" t="s">
        <v>2267</v>
      </c>
      <c r="C3737" t="str">
        <f>VLOOKUP('Домены Secretin_N'!B3737,'AC-Architecture'!A:C,3,FALSE)</f>
        <v>Secretin_N, Secretin</v>
      </c>
      <c r="D3737">
        <v>753</v>
      </c>
      <c r="E3737" t="s">
        <v>3632</v>
      </c>
      <c r="F3737">
        <v>363</v>
      </c>
      <c r="G3737">
        <v>463</v>
      </c>
      <c r="H3737">
        <f t="shared" si="270"/>
        <v>100</v>
      </c>
      <c r="I3737" t="str">
        <f t="shared" si="271"/>
        <v>F6F6Y1_CHLPS/363-463</v>
      </c>
      <c r="K3737" t="str">
        <f>IF(C3737="Secretin_N, Secretin, TraK","T","N")</f>
        <v>N</v>
      </c>
      <c r="L3737" t="e">
        <f>VLOOKUP(E3737,'Uniprot taxonomy'!E:J,4,FALSE)</f>
        <v>#N/A</v>
      </c>
      <c r="M3737" t="str">
        <f>LEFT(VLOOKUP(B3737,'Uniprot taxonomy'!B:R,5,FALSE))</f>
        <v>C</v>
      </c>
      <c r="N3737" t="str">
        <f>VLOOKUP(B3737,'Uniprot taxonomy'!B:R,5,FALSE)</f>
        <v>Chlamydiales</v>
      </c>
      <c r="O3737" t="str">
        <f>VLOOKUP(B3737,'Uniprot taxonomy'!B:R,6,FALSE)</f>
        <v>Chlamydiaceae</v>
      </c>
      <c r="P3737" t="str">
        <f>VLOOKUP(B3737,'Uniprot taxonomy'!B:R,7,FALSE)</f>
        <v>Chlamydia/Chlamydophilagroup</v>
      </c>
      <c r="Q3737" t="str">
        <f>VLOOKUP(B3737,'Uniprot taxonomy'!B:R,8,FALSE)</f>
        <v>Chlamydia</v>
      </c>
    </row>
    <row r="3738" spans="1:17" hidden="1" x14ac:dyDescent="0.25">
      <c r="A3738" t="s">
        <v>969</v>
      </c>
      <c r="B3738" t="s">
        <v>2268</v>
      </c>
      <c r="C3738" t="str">
        <f>VLOOKUP('Домены Secretin_N'!B3738,'AC-Architecture'!A:C,3,FALSE)</f>
        <v>Secretin_N, Secretin</v>
      </c>
      <c r="D3738">
        <v>753</v>
      </c>
      <c r="E3738" t="s">
        <v>3632</v>
      </c>
      <c r="F3738">
        <v>363</v>
      </c>
      <c r="G3738">
        <v>463</v>
      </c>
      <c r="H3738">
        <f t="shared" si="270"/>
        <v>100</v>
      </c>
      <c r="I3738" t="str">
        <f t="shared" si="271"/>
        <v>F6F9L3_CHLPS/363-463</v>
      </c>
      <c r="K3738" t="str">
        <f>IF(C3738="Secretin_N, Secretin, TraK","T","N")</f>
        <v>N</v>
      </c>
      <c r="L3738" t="e">
        <f>VLOOKUP(E3738,'Uniprot taxonomy'!E:J,4,FALSE)</f>
        <v>#N/A</v>
      </c>
      <c r="M3738" t="str">
        <f>LEFT(VLOOKUP(B3738,'Uniprot taxonomy'!B:R,5,FALSE))</f>
        <v>C</v>
      </c>
      <c r="N3738" t="str">
        <f>VLOOKUP(B3738,'Uniprot taxonomy'!B:R,5,FALSE)</f>
        <v>Chlamydiales</v>
      </c>
      <c r="O3738" t="str">
        <f>VLOOKUP(B3738,'Uniprot taxonomy'!B:R,6,FALSE)</f>
        <v>Chlamydiaceae</v>
      </c>
      <c r="P3738" t="str">
        <f>VLOOKUP(B3738,'Uniprot taxonomy'!B:R,7,FALSE)</f>
        <v>Chlamydia/Chlamydophilagroup</v>
      </c>
      <c r="Q3738" t="str">
        <f>VLOOKUP(B3738,'Uniprot taxonomy'!B:R,8,FALSE)</f>
        <v>Chlamydia</v>
      </c>
    </row>
    <row r="3739" spans="1:17" hidden="1" x14ac:dyDescent="0.25">
      <c r="A3739" t="s">
        <v>6895</v>
      </c>
      <c r="B3739" t="s">
        <v>6896</v>
      </c>
      <c r="C3739" t="e">
        <f>VLOOKUP('Домены Secretin_N'!B3739,'AC-Architecture'!A:C,3,FALSE)</f>
        <v>#N/A</v>
      </c>
      <c r="D3739">
        <v>885</v>
      </c>
      <c r="E3739" t="s">
        <v>3632</v>
      </c>
      <c r="F3739">
        <v>329</v>
      </c>
      <c r="G3739">
        <v>390</v>
      </c>
      <c r="H3739">
        <f t="shared" si="270"/>
        <v>61</v>
      </c>
      <c r="I3739" t="str">
        <f t="shared" si="271"/>
        <v>F6F9W7_CHLPS/329-390</v>
      </c>
      <c r="K3739" t="e">
        <f>IF(C3739="Secretin_N, Secretin, TraK","T","N")</f>
        <v>#N/A</v>
      </c>
      <c r="L3739" t="e">
        <f>VLOOKUP(E3739,'Uniprot taxonomy'!E:J,4,FALSE)</f>
        <v>#N/A</v>
      </c>
      <c r="M3739" t="e">
        <f>LEFT(VLOOKUP(B3739,'Uniprot taxonomy'!B:R,5,FALSE))</f>
        <v>#N/A</v>
      </c>
      <c r="N3739" t="e">
        <f>VLOOKUP(B3739,'Uniprot taxonomy'!B:R,5,FALSE)</f>
        <v>#N/A</v>
      </c>
      <c r="O3739" t="e">
        <f>VLOOKUP(B3739,'Uniprot taxonomy'!B:R,6,FALSE)</f>
        <v>#N/A</v>
      </c>
      <c r="P3739" t="e">
        <f>VLOOKUP(B3739,'Uniprot taxonomy'!B:R,7,FALSE)</f>
        <v>#N/A</v>
      </c>
      <c r="Q3739" t="e">
        <f>VLOOKUP(B3739,'Uniprot taxonomy'!B:R,8,FALSE)</f>
        <v>#N/A</v>
      </c>
    </row>
    <row r="3740" spans="1:17" hidden="1" x14ac:dyDescent="0.25">
      <c r="A3740" t="s">
        <v>6895</v>
      </c>
      <c r="B3740" t="s">
        <v>6896</v>
      </c>
      <c r="C3740" t="e">
        <f>VLOOKUP('Домены Secretin_N'!B3740,'AC-Architecture'!A:C,3,FALSE)</f>
        <v>#N/A</v>
      </c>
      <c r="D3740">
        <v>885</v>
      </c>
      <c r="E3740" t="s">
        <v>3632</v>
      </c>
      <c r="F3740">
        <v>393</v>
      </c>
      <c r="G3740">
        <v>459</v>
      </c>
      <c r="H3740">
        <f t="shared" si="270"/>
        <v>66</v>
      </c>
      <c r="I3740" t="str">
        <f t="shared" si="271"/>
        <v>F6F9W7_CHLPS/393-459</v>
      </c>
      <c r="K3740" t="e">
        <f>IF(C3740="Secretin_N, Secretin, TraK","T","N")</f>
        <v>#N/A</v>
      </c>
      <c r="L3740" t="e">
        <f>VLOOKUP(E3740,'Uniprot taxonomy'!E:J,4,FALSE)</f>
        <v>#N/A</v>
      </c>
      <c r="M3740" t="e">
        <f>LEFT(VLOOKUP(B3740,'Uniprot taxonomy'!B:R,5,FALSE))</f>
        <v>#N/A</v>
      </c>
      <c r="N3740" t="e">
        <f>VLOOKUP(B3740,'Uniprot taxonomy'!B:R,5,FALSE)</f>
        <v>#N/A</v>
      </c>
      <c r="O3740" t="e">
        <f>VLOOKUP(B3740,'Uniprot taxonomy'!B:R,6,FALSE)</f>
        <v>#N/A</v>
      </c>
      <c r="P3740" t="e">
        <f>VLOOKUP(B3740,'Uniprot taxonomy'!B:R,7,FALSE)</f>
        <v>#N/A</v>
      </c>
      <c r="Q3740" t="e">
        <f>VLOOKUP(B3740,'Uniprot taxonomy'!B:R,8,FALSE)</f>
        <v>#N/A</v>
      </c>
    </row>
    <row r="3741" spans="1:17" hidden="1" x14ac:dyDescent="0.25">
      <c r="A3741" t="s">
        <v>6895</v>
      </c>
      <c r="B3741" t="s">
        <v>6896</v>
      </c>
      <c r="C3741" t="e">
        <f>VLOOKUP('Домены Secretin_N'!B3741,'AC-Architecture'!A:C,3,FALSE)</f>
        <v>#N/A</v>
      </c>
      <c r="D3741">
        <v>885</v>
      </c>
      <c r="E3741" t="s">
        <v>3632</v>
      </c>
      <c r="F3741">
        <v>485</v>
      </c>
      <c r="G3741">
        <v>560</v>
      </c>
      <c r="H3741">
        <f t="shared" si="270"/>
        <v>75</v>
      </c>
      <c r="I3741" t="str">
        <f t="shared" si="271"/>
        <v>F6F9W7_CHLPS/485-560</v>
      </c>
      <c r="K3741" t="e">
        <f>IF(C3741="Secretin_N, Secretin, TraK","T","N")</f>
        <v>#N/A</v>
      </c>
      <c r="L3741" t="e">
        <f>VLOOKUP(E3741,'Uniprot taxonomy'!E:J,4,FALSE)</f>
        <v>#N/A</v>
      </c>
      <c r="M3741" t="e">
        <f>LEFT(VLOOKUP(B3741,'Uniprot taxonomy'!B:R,5,FALSE))</f>
        <v>#N/A</v>
      </c>
      <c r="N3741" t="e">
        <f>VLOOKUP(B3741,'Uniprot taxonomy'!B:R,5,FALSE)</f>
        <v>#N/A</v>
      </c>
      <c r="O3741" t="e">
        <f>VLOOKUP(B3741,'Uniprot taxonomy'!B:R,6,FALSE)</f>
        <v>#N/A</v>
      </c>
      <c r="P3741" t="e">
        <f>VLOOKUP(B3741,'Uniprot taxonomy'!B:R,7,FALSE)</f>
        <v>#N/A</v>
      </c>
      <c r="Q3741" t="e">
        <f>VLOOKUP(B3741,'Uniprot taxonomy'!B:R,8,FALSE)</f>
        <v>#N/A</v>
      </c>
    </row>
    <row r="3742" spans="1:17" hidden="1" x14ac:dyDescent="0.25">
      <c r="A3742" t="s">
        <v>970</v>
      </c>
      <c r="B3742" t="s">
        <v>2269</v>
      </c>
      <c r="C3742" t="str">
        <f>VLOOKUP('Домены Secretin_N'!B3742,'AC-Architecture'!A:C,3,FALSE)</f>
        <v>Secretin_N, Secretin</v>
      </c>
      <c r="D3742">
        <v>753</v>
      </c>
      <c r="E3742" t="s">
        <v>3632</v>
      </c>
      <c r="F3742">
        <v>363</v>
      </c>
      <c r="G3742">
        <v>463</v>
      </c>
      <c r="H3742">
        <f t="shared" si="270"/>
        <v>100</v>
      </c>
      <c r="I3742" t="str">
        <f t="shared" si="271"/>
        <v>F6FC33_CHLPS/363-463</v>
      </c>
      <c r="K3742" t="str">
        <f>IF(C3742="Secretin_N, Secretin, TraK","T","N")</f>
        <v>N</v>
      </c>
      <c r="L3742" t="e">
        <f>VLOOKUP(E3742,'Uniprot taxonomy'!E:J,4,FALSE)</f>
        <v>#N/A</v>
      </c>
      <c r="M3742" t="str">
        <f>LEFT(VLOOKUP(B3742,'Uniprot taxonomy'!B:R,5,FALSE))</f>
        <v>C</v>
      </c>
      <c r="N3742" t="str">
        <f>VLOOKUP(B3742,'Uniprot taxonomy'!B:R,5,FALSE)</f>
        <v>Chlamydiales</v>
      </c>
      <c r="O3742" t="str">
        <f>VLOOKUP(B3742,'Uniprot taxonomy'!B:R,6,FALSE)</f>
        <v>Chlamydiaceae</v>
      </c>
      <c r="P3742" t="str">
        <f>VLOOKUP(B3742,'Uniprot taxonomy'!B:R,7,FALSE)</f>
        <v>Chlamydia/Chlamydophilagroup</v>
      </c>
      <c r="Q3742" t="str">
        <f>VLOOKUP(B3742,'Uniprot taxonomy'!B:R,8,FALSE)</f>
        <v>Chlamydia</v>
      </c>
    </row>
    <row r="3743" spans="1:17" hidden="1" x14ac:dyDescent="0.25">
      <c r="A3743" t="s">
        <v>6897</v>
      </c>
      <c r="B3743" t="s">
        <v>6898</v>
      </c>
      <c r="C3743" t="e">
        <f>VLOOKUP('Домены Secretin_N'!B3743,'AC-Architecture'!A:C,3,FALSE)</f>
        <v>#N/A</v>
      </c>
      <c r="D3743">
        <v>885</v>
      </c>
      <c r="E3743" t="s">
        <v>3632</v>
      </c>
      <c r="F3743">
        <v>329</v>
      </c>
      <c r="G3743">
        <v>390</v>
      </c>
      <c r="H3743">
        <f t="shared" si="270"/>
        <v>61</v>
      </c>
      <c r="I3743" t="str">
        <f t="shared" si="271"/>
        <v>F6FCD7_CHLPS/329-390</v>
      </c>
      <c r="K3743" t="e">
        <f>IF(C3743="Secretin_N, Secretin, TraK","T","N")</f>
        <v>#N/A</v>
      </c>
      <c r="L3743" t="e">
        <f>VLOOKUP(E3743,'Uniprot taxonomy'!E:J,4,FALSE)</f>
        <v>#N/A</v>
      </c>
      <c r="M3743" t="e">
        <f>LEFT(VLOOKUP(B3743,'Uniprot taxonomy'!B:R,5,FALSE))</f>
        <v>#N/A</v>
      </c>
      <c r="N3743" t="e">
        <f>VLOOKUP(B3743,'Uniprot taxonomy'!B:R,5,FALSE)</f>
        <v>#N/A</v>
      </c>
      <c r="O3743" t="e">
        <f>VLOOKUP(B3743,'Uniprot taxonomy'!B:R,6,FALSE)</f>
        <v>#N/A</v>
      </c>
      <c r="P3743" t="e">
        <f>VLOOKUP(B3743,'Uniprot taxonomy'!B:R,7,FALSE)</f>
        <v>#N/A</v>
      </c>
      <c r="Q3743" t="e">
        <f>VLOOKUP(B3743,'Uniprot taxonomy'!B:R,8,FALSE)</f>
        <v>#N/A</v>
      </c>
    </row>
    <row r="3744" spans="1:17" hidden="1" x14ac:dyDescent="0.25">
      <c r="A3744" t="s">
        <v>6897</v>
      </c>
      <c r="B3744" t="s">
        <v>6898</v>
      </c>
      <c r="C3744" t="e">
        <f>VLOOKUP('Домены Secretin_N'!B3744,'AC-Architecture'!A:C,3,FALSE)</f>
        <v>#N/A</v>
      </c>
      <c r="D3744">
        <v>885</v>
      </c>
      <c r="E3744" t="s">
        <v>3632</v>
      </c>
      <c r="F3744">
        <v>393</v>
      </c>
      <c r="G3744">
        <v>459</v>
      </c>
      <c r="H3744">
        <f t="shared" si="270"/>
        <v>66</v>
      </c>
      <c r="I3744" t="str">
        <f t="shared" si="271"/>
        <v>F6FCD7_CHLPS/393-459</v>
      </c>
      <c r="K3744" t="e">
        <f>IF(C3744="Secretin_N, Secretin, TraK","T","N")</f>
        <v>#N/A</v>
      </c>
      <c r="L3744" t="e">
        <f>VLOOKUP(E3744,'Uniprot taxonomy'!E:J,4,FALSE)</f>
        <v>#N/A</v>
      </c>
      <c r="M3744" t="e">
        <f>LEFT(VLOOKUP(B3744,'Uniprot taxonomy'!B:R,5,FALSE))</f>
        <v>#N/A</v>
      </c>
      <c r="N3744" t="e">
        <f>VLOOKUP(B3744,'Uniprot taxonomy'!B:R,5,FALSE)</f>
        <v>#N/A</v>
      </c>
      <c r="O3744" t="e">
        <f>VLOOKUP(B3744,'Uniprot taxonomy'!B:R,6,FALSE)</f>
        <v>#N/A</v>
      </c>
      <c r="P3744" t="e">
        <f>VLOOKUP(B3744,'Uniprot taxonomy'!B:R,7,FALSE)</f>
        <v>#N/A</v>
      </c>
      <c r="Q3744" t="e">
        <f>VLOOKUP(B3744,'Uniprot taxonomy'!B:R,8,FALSE)</f>
        <v>#N/A</v>
      </c>
    </row>
    <row r="3745" spans="1:17" hidden="1" x14ac:dyDescent="0.25">
      <c r="A3745" t="s">
        <v>6897</v>
      </c>
      <c r="B3745" t="s">
        <v>6898</v>
      </c>
      <c r="C3745" t="e">
        <f>VLOOKUP('Домены Secretin_N'!B3745,'AC-Architecture'!A:C,3,FALSE)</f>
        <v>#N/A</v>
      </c>
      <c r="D3745">
        <v>885</v>
      </c>
      <c r="E3745" t="s">
        <v>3632</v>
      </c>
      <c r="F3745">
        <v>485</v>
      </c>
      <c r="G3745">
        <v>560</v>
      </c>
      <c r="H3745">
        <f t="shared" si="270"/>
        <v>75</v>
      </c>
      <c r="I3745" t="str">
        <f t="shared" si="271"/>
        <v>F6FCD7_CHLPS/485-560</v>
      </c>
      <c r="K3745" t="e">
        <f>IF(C3745="Secretin_N, Secretin, TraK","T","N")</f>
        <v>#N/A</v>
      </c>
      <c r="L3745" t="e">
        <f>VLOOKUP(E3745,'Uniprot taxonomy'!E:J,4,FALSE)</f>
        <v>#N/A</v>
      </c>
      <c r="M3745" t="e">
        <f>LEFT(VLOOKUP(B3745,'Uniprot taxonomy'!B:R,5,FALSE))</f>
        <v>#N/A</v>
      </c>
      <c r="N3745" t="e">
        <f>VLOOKUP(B3745,'Uniprot taxonomy'!B:R,5,FALSE)</f>
        <v>#N/A</v>
      </c>
      <c r="O3745" t="e">
        <f>VLOOKUP(B3745,'Uniprot taxonomy'!B:R,6,FALSE)</f>
        <v>#N/A</v>
      </c>
      <c r="P3745" t="e">
        <f>VLOOKUP(B3745,'Uniprot taxonomy'!B:R,7,FALSE)</f>
        <v>#N/A</v>
      </c>
      <c r="Q3745" t="e">
        <f>VLOOKUP(B3745,'Uniprot taxonomy'!B:R,8,FALSE)</f>
        <v>#N/A</v>
      </c>
    </row>
    <row r="3746" spans="1:17" hidden="1" x14ac:dyDescent="0.25">
      <c r="A3746" t="s">
        <v>971</v>
      </c>
      <c r="B3746" t="s">
        <v>2270</v>
      </c>
      <c r="C3746" t="str">
        <f>VLOOKUP('Домены Secretin_N'!B3746,'AC-Architecture'!A:C,3,FALSE)</f>
        <v>Secretin_N, Secretin</v>
      </c>
      <c r="D3746">
        <v>753</v>
      </c>
      <c r="E3746" t="s">
        <v>3632</v>
      </c>
      <c r="F3746">
        <v>363</v>
      </c>
      <c r="G3746">
        <v>463</v>
      </c>
      <c r="H3746">
        <f t="shared" si="270"/>
        <v>100</v>
      </c>
      <c r="I3746" t="str">
        <f t="shared" si="271"/>
        <v>F6FEK0_CHLPS/363-463</v>
      </c>
      <c r="K3746" t="str">
        <f>IF(C3746="Secretin_N, Secretin, TraK","T","N")</f>
        <v>N</v>
      </c>
      <c r="L3746" t="e">
        <f>VLOOKUP(E3746,'Uniprot taxonomy'!E:J,4,FALSE)</f>
        <v>#N/A</v>
      </c>
      <c r="M3746" t="str">
        <f>LEFT(VLOOKUP(B3746,'Uniprot taxonomy'!B:R,5,FALSE))</f>
        <v>C</v>
      </c>
      <c r="N3746" t="str">
        <f>VLOOKUP(B3746,'Uniprot taxonomy'!B:R,5,FALSE)</f>
        <v>Chlamydiales</v>
      </c>
      <c r="O3746" t="str">
        <f>VLOOKUP(B3746,'Uniprot taxonomy'!B:R,6,FALSE)</f>
        <v>Chlamydiaceae</v>
      </c>
      <c r="P3746" t="str">
        <f>VLOOKUP(B3746,'Uniprot taxonomy'!B:R,7,FALSE)</f>
        <v>Chlamydia/Chlamydophilagroup</v>
      </c>
      <c r="Q3746" t="str">
        <f>VLOOKUP(B3746,'Uniprot taxonomy'!B:R,8,FALSE)</f>
        <v>Chlamydia</v>
      </c>
    </row>
    <row r="3747" spans="1:17" hidden="1" x14ac:dyDescent="0.25">
      <c r="A3747" t="s">
        <v>6899</v>
      </c>
      <c r="B3747" t="s">
        <v>6900</v>
      </c>
      <c r="C3747" t="e">
        <f>VLOOKUP('Домены Secretin_N'!B3747,'AC-Architecture'!A:C,3,FALSE)</f>
        <v>#N/A</v>
      </c>
      <c r="D3747">
        <v>885</v>
      </c>
      <c r="E3747" t="s">
        <v>3632</v>
      </c>
      <c r="F3747">
        <v>329</v>
      </c>
      <c r="G3747">
        <v>390</v>
      </c>
      <c r="H3747">
        <f t="shared" si="270"/>
        <v>61</v>
      </c>
      <c r="I3747" t="str">
        <f t="shared" si="271"/>
        <v>F6FEV4_CHLPS/329-390</v>
      </c>
      <c r="K3747" t="e">
        <f>IF(C3747="Secretin_N, Secretin, TraK","T","N")</f>
        <v>#N/A</v>
      </c>
      <c r="L3747" t="e">
        <f>VLOOKUP(E3747,'Uniprot taxonomy'!E:J,4,FALSE)</f>
        <v>#N/A</v>
      </c>
      <c r="M3747" t="e">
        <f>LEFT(VLOOKUP(B3747,'Uniprot taxonomy'!B:R,5,FALSE))</f>
        <v>#N/A</v>
      </c>
      <c r="N3747" t="e">
        <f>VLOOKUP(B3747,'Uniprot taxonomy'!B:R,5,FALSE)</f>
        <v>#N/A</v>
      </c>
      <c r="O3747" t="e">
        <f>VLOOKUP(B3747,'Uniprot taxonomy'!B:R,6,FALSE)</f>
        <v>#N/A</v>
      </c>
      <c r="P3747" t="e">
        <f>VLOOKUP(B3747,'Uniprot taxonomy'!B:R,7,FALSE)</f>
        <v>#N/A</v>
      </c>
      <c r="Q3747" t="e">
        <f>VLOOKUP(B3747,'Uniprot taxonomy'!B:R,8,FALSE)</f>
        <v>#N/A</v>
      </c>
    </row>
    <row r="3748" spans="1:17" hidden="1" x14ac:dyDescent="0.25">
      <c r="A3748" t="s">
        <v>6899</v>
      </c>
      <c r="B3748" t="s">
        <v>6900</v>
      </c>
      <c r="C3748" t="e">
        <f>VLOOKUP('Домены Secretin_N'!B3748,'AC-Architecture'!A:C,3,FALSE)</f>
        <v>#N/A</v>
      </c>
      <c r="D3748">
        <v>885</v>
      </c>
      <c r="E3748" t="s">
        <v>3632</v>
      </c>
      <c r="F3748">
        <v>393</v>
      </c>
      <c r="G3748">
        <v>459</v>
      </c>
      <c r="H3748">
        <f t="shared" si="270"/>
        <v>66</v>
      </c>
      <c r="I3748" t="str">
        <f t="shared" si="271"/>
        <v>F6FEV4_CHLPS/393-459</v>
      </c>
      <c r="K3748" t="e">
        <f>IF(C3748="Secretin_N, Secretin, TraK","T","N")</f>
        <v>#N/A</v>
      </c>
      <c r="L3748" t="e">
        <f>VLOOKUP(E3748,'Uniprot taxonomy'!E:J,4,FALSE)</f>
        <v>#N/A</v>
      </c>
      <c r="M3748" t="e">
        <f>LEFT(VLOOKUP(B3748,'Uniprot taxonomy'!B:R,5,FALSE))</f>
        <v>#N/A</v>
      </c>
      <c r="N3748" t="e">
        <f>VLOOKUP(B3748,'Uniprot taxonomy'!B:R,5,FALSE)</f>
        <v>#N/A</v>
      </c>
      <c r="O3748" t="e">
        <f>VLOOKUP(B3748,'Uniprot taxonomy'!B:R,6,FALSE)</f>
        <v>#N/A</v>
      </c>
      <c r="P3748" t="e">
        <f>VLOOKUP(B3748,'Uniprot taxonomy'!B:R,7,FALSE)</f>
        <v>#N/A</v>
      </c>
      <c r="Q3748" t="e">
        <f>VLOOKUP(B3748,'Uniprot taxonomy'!B:R,8,FALSE)</f>
        <v>#N/A</v>
      </c>
    </row>
    <row r="3749" spans="1:17" hidden="1" x14ac:dyDescent="0.25">
      <c r="A3749" t="s">
        <v>6899</v>
      </c>
      <c r="B3749" t="s">
        <v>6900</v>
      </c>
      <c r="C3749" t="e">
        <f>VLOOKUP('Домены Secretin_N'!B3749,'AC-Architecture'!A:C,3,FALSE)</f>
        <v>#N/A</v>
      </c>
      <c r="D3749">
        <v>885</v>
      </c>
      <c r="E3749" t="s">
        <v>3632</v>
      </c>
      <c r="F3749">
        <v>485</v>
      </c>
      <c r="G3749">
        <v>560</v>
      </c>
      <c r="H3749">
        <f t="shared" si="270"/>
        <v>75</v>
      </c>
      <c r="I3749" t="str">
        <f t="shared" si="271"/>
        <v>F6FEV4_CHLPS/485-560</v>
      </c>
      <c r="K3749" t="e">
        <f>IF(C3749="Secretin_N, Secretin, TraK","T","N")</f>
        <v>#N/A</v>
      </c>
      <c r="L3749" t="e">
        <f>VLOOKUP(E3749,'Uniprot taxonomy'!E:J,4,FALSE)</f>
        <v>#N/A</v>
      </c>
      <c r="M3749" t="e">
        <f>LEFT(VLOOKUP(B3749,'Uniprot taxonomy'!B:R,5,FALSE))</f>
        <v>#N/A</v>
      </c>
      <c r="N3749" t="e">
        <f>VLOOKUP(B3749,'Uniprot taxonomy'!B:R,5,FALSE)</f>
        <v>#N/A</v>
      </c>
      <c r="O3749" t="e">
        <f>VLOOKUP(B3749,'Uniprot taxonomy'!B:R,6,FALSE)</f>
        <v>#N/A</v>
      </c>
      <c r="P3749" t="e">
        <f>VLOOKUP(B3749,'Uniprot taxonomy'!B:R,7,FALSE)</f>
        <v>#N/A</v>
      </c>
      <c r="Q3749" t="e">
        <f>VLOOKUP(B3749,'Uniprot taxonomy'!B:R,8,FALSE)</f>
        <v>#N/A</v>
      </c>
    </row>
    <row r="3750" spans="1:17" hidden="1" x14ac:dyDescent="0.25">
      <c r="A3750" t="s">
        <v>6901</v>
      </c>
      <c r="B3750" t="s">
        <v>6902</v>
      </c>
      <c r="C3750" t="e">
        <f>VLOOKUP('Домены Secretin_N'!B3750,'AC-Architecture'!A:C,3,FALSE)</f>
        <v>#N/A</v>
      </c>
      <c r="D3750">
        <v>713</v>
      </c>
      <c r="E3750" t="s">
        <v>3632</v>
      </c>
      <c r="F3750">
        <v>389</v>
      </c>
      <c r="G3750">
        <v>462</v>
      </c>
      <c r="H3750">
        <f t="shared" si="270"/>
        <v>73</v>
      </c>
      <c r="I3750" t="str">
        <f t="shared" si="271"/>
        <v>F6FXU8_RALS8/389-462</v>
      </c>
      <c r="K3750" t="e">
        <f>IF(C3750="Secretin_N, Secretin, TraK","T","N")</f>
        <v>#N/A</v>
      </c>
      <c r="L3750" t="e">
        <f>VLOOKUP(E3750,'Uniprot taxonomy'!E:J,4,FALSE)</f>
        <v>#N/A</v>
      </c>
      <c r="M3750" t="e">
        <f>LEFT(VLOOKUP(B3750,'Uniprot taxonomy'!B:R,5,FALSE))</f>
        <v>#N/A</v>
      </c>
      <c r="N3750" t="e">
        <f>VLOOKUP(B3750,'Uniprot taxonomy'!B:R,5,FALSE)</f>
        <v>#N/A</v>
      </c>
      <c r="O3750" t="e">
        <f>VLOOKUP(B3750,'Uniprot taxonomy'!B:R,6,FALSE)</f>
        <v>#N/A</v>
      </c>
      <c r="P3750" t="e">
        <f>VLOOKUP(B3750,'Uniprot taxonomy'!B:R,7,FALSE)</f>
        <v>#N/A</v>
      </c>
      <c r="Q3750" t="e">
        <f>VLOOKUP(B3750,'Uniprot taxonomy'!B:R,8,FALSE)</f>
        <v>#N/A</v>
      </c>
    </row>
    <row r="3751" spans="1:17" hidden="1" x14ac:dyDescent="0.25">
      <c r="A3751" t="s">
        <v>6903</v>
      </c>
      <c r="B3751" t="s">
        <v>6904</v>
      </c>
      <c r="C3751" t="e">
        <f>VLOOKUP('Домены Secretin_N'!B3751,'AC-Architecture'!A:C,3,FALSE)</f>
        <v>#N/A</v>
      </c>
      <c r="D3751">
        <v>585</v>
      </c>
      <c r="E3751" t="s">
        <v>3632</v>
      </c>
      <c r="F3751">
        <v>91</v>
      </c>
      <c r="G3751">
        <v>151</v>
      </c>
      <c r="H3751">
        <f t="shared" si="270"/>
        <v>60</v>
      </c>
      <c r="I3751" t="str">
        <f t="shared" si="271"/>
        <v>F6FZS2_RALS8/91-151</v>
      </c>
      <c r="K3751" t="e">
        <f>IF(C3751="Secretin_N, Secretin, TraK","T","N")</f>
        <v>#N/A</v>
      </c>
      <c r="L3751" t="e">
        <f>VLOOKUP(E3751,'Uniprot taxonomy'!E:J,4,FALSE)</f>
        <v>#N/A</v>
      </c>
      <c r="M3751" t="e">
        <f>LEFT(VLOOKUP(B3751,'Uniprot taxonomy'!B:R,5,FALSE))</f>
        <v>#N/A</v>
      </c>
      <c r="N3751" t="e">
        <f>VLOOKUP(B3751,'Uniprot taxonomy'!B:R,5,FALSE)</f>
        <v>#N/A</v>
      </c>
      <c r="O3751" t="e">
        <f>VLOOKUP(B3751,'Uniprot taxonomy'!B:R,6,FALSE)</f>
        <v>#N/A</v>
      </c>
      <c r="P3751" t="e">
        <f>VLOOKUP(B3751,'Uniprot taxonomy'!B:R,7,FALSE)</f>
        <v>#N/A</v>
      </c>
      <c r="Q3751" t="e">
        <f>VLOOKUP(B3751,'Uniprot taxonomy'!B:R,8,FALSE)</f>
        <v>#N/A</v>
      </c>
    </row>
    <row r="3752" spans="1:17" hidden="1" x14ac:dyDescent="0.25">
      <c r="A3752" t="s">
        <v>6905</v>
      </c>
      <c r="B3752" t="s">
        <v>6906</v>
      </c>
      <c r="C3752" t="e">
        <f>VLOOKUP('Домены Secretin_N'!B3752,'AC-Architecture'!A:C,3,FALSE)</f>
        <v>#N/A</v>
      </c>
      <c r="D3752">
        <v>809</v>
      </c>
      <c r="E3752" t="s">
        <v>3632</v>
      </c>
      <c r="F3752">
        <v>154</v>
      </c>
      <c r="G3752">
        <v>215</v>
      </c>
      <c r="H3752">
        <f t="shared" si="270"/>
        <v>61</v>
      </c>
      <c r="I3752" t="str">
        <f t="shared" si="271"/>
        <v>F6G6Y0_RALS8/154-215</v>
      </c>
      <c r="K3752" t="e">
        <f>IF(C3752="Secretin_N, Secretin, TraK","T","N")</f>
        <v>#N/A</v>
      </c>
      <c r="L3752" t="e">
        <f>VLOOKUP(E3752,'Uniprot taxonomy'!E:J,4,FALSE)</f>
        <v>#N/A</v>
      </c>
      <c r="M3752" t="e">
        <f>LEFT(VLOOKUP(B3752,'Uniprot taxonomy'!B:R,5,FALSE))</f>
        <v>#N/A</v>
      </c>
      <c r="N3752" t="e">
        <f>VLOOKUP(B3752,'Uniprot taxonomy'!B:R,5,FALSE)</f>
        <v>#N/A</v>
      </c>
      <c r="O3752" t="e">
        <f>VLOOKUP(B3752,'Uniprot taxonomy'!B:R,6,FALSE)</f>
        <v>#N/A</v>
      </c>
      <c r="P3752" t="e">
        <f>VLOOKUP(B3752,'Uniprot taxonomy'!B:R,7,FALSE)</f>
        <v>#N/A</v>
      </c>
      <c r="Q3752" t="e">
        <f>VLOOKUP(B3752,'Uniprot taxonomy'!B:R,8,FALSE)</f>
        <v>#N/A</v>
      </c>
    </row>
    <row r="3753" spans="1:17" hidden="1" x14ac:dyDescent="0.25">
      <c r="A3753" t="s">
        <v>6905</v>
      </c>
      <c r="B3753" t="s">
        <v>6906</v>
      </c>
      <c r="C3753" t="e">
        <f>VLOOKUP('Домены Secretin_N'!B3753,'AC-Architecture'!A:C,3,FALSE)</f>
        <v>#N/A</v>
      </c>
      <c r="D3753">
        <v>809</v>
      </c>
      <c r="E3753" t="s">
        <v>3632</v>
      </c>
      <c r="F3753">
        <v>217</v>
      </c>
      <c r="G3753">
        <v>299</v>
      </c>
      <c r="H3753">
        <f t="shared" si="270"/>
        <v>82</v>
      </c>
      <c r="I3753" t="str">
        <f t="shared" si="271"/>
        <v>F6G6Y0_RALS8/217-299</v>
      </c>
      <c r="K3753" t="e">
        <f>IF(C3753="Secretin_N, Secretin, TraK","T","N")</f>
        <v>#N/A</v>
      </c>
      <c r="L3753" t="e">
        <f>VLOOKUP(E3753,'Uniprot taxonomy'!E:J,4,FALSE)</f>
        <v>#N/A</v>
      </c>
      <c r="M3753" t="e">
        <f>LEFT(VLOOKUP(B3753,'Uniprot taxonomy'!B:R,5,FALSE))</f>
        <v>#N/A</v>
      </c>
      <c r="N3753" t="e">
        <f>VLOOKUP(B3753,'Uniprot taxonomy'!B:R,5,FALSE)</f>
        <v>#N/A</v>
      </c>
      <c r="O3753" t="e">
        <f>VLOOKUP(B3753,'Uniprot taxonomy'!B:R,6,FALSE)</f>
        <v>#N/A</v>
      </c>
      <c r="P3753" t="e">
        <f>VLOOKUP(B3753,'Uniprot taxonomy'!B:R,7,FALSE)</f>
        <v>#N/A</v>
      </c>
      <c r="Q3753" t="e">
        <f>VLOOKUP(B3753,'Uniprot taxonomy'!B:R,8,FALSE)</f>
        <v>#N/A</v>
      </c>
    </row>
    <row r="3754" spans="1:17" hidden="1" x14ac:dyDescent="0.25">
      <c r="A3754" t="s">
        <v>6905</v>
      </c>
      <c r="B3754" t="s">
        <v>6906</v>
      </c>
      <c r="C3754" t="e">
        <f>VLOOKUP('Домены Secretin_N'!B3754,'AC-Architecture'!A:C,3,FALSE)</f>
        <v>#N/A</v>
      </c>
      <c r="D3754">
        <v>809</v>
      </c>
      <c r="E3754" t="s">
        <v>3632</v>
      </c>
      <c r="F3754">
        <v>303</v>
      </c>
      <c r="G3754">
        <v>437</v>
      </c>
      <c r="H3754">
        <f t="shared" si="270"/>
        <v>134</v>
      </c>
      <c r="I3754" t="str">
        <f t="shared" si="271"/>
        <v>F6G6Y0_RALS8/303-437</v>
      </c>
      <c r="K3754" t="e">
        <f>IF(C3754="Secretin_N, Secretin, TraK","T","N")</f>
        <v>#N/A</v>
      </c>
      <c r="L3754" t="e">
        <f>VLOOKUP(E3754,'Uniprot taxonomy'!E:J,4,FALSE)</f>
        <v>#N/A</v>
      </c>
      <c r="M3754" t="e">
        <f>LEFT(VLOOKUP(B3754,'Uniprot taxonomy'!B:R,5,FALSE))</f>
        <v>#N/A</v>
      </c>
      <c r="N3754" t="e">
        <f>VLOOKUP(B3754,'Uniprot taxonomy'!B:R,5,FALSE)</f>
        <v>#N/A</v>
      </c>
      <c r="O3754" t="e">
        <f>VLOOKUP(B3754,'Uniprot taxonomy'!B:R,6,FALSE)</f>
        <v>#N/A</v>
      </c>
      <c r="P3754" t="e">
        <f>VLOOKUP(B3754,'Uniprot taxonomy'!B:R,7,FALSE)</f>
        <v>#N/A</v>
      </c>
      <c r="Q3754" t="e">
        <f>VLOOKUP(B3754,'Uniprot taxonomy'!B:R,8,FALSE)</f>
        <v>#N/A</v>
      </c>
    </row>
    <row r="3755" spans="1:17" hidden="1" x14ac:dyDescent="0.25">
      <c r="A3755" t="s">
        <v>6907</v>
      </c>
      <c r="B3755" t="s">
        <v>6908</v>
      </c>
      <c r="C3755" t="e">
        <f>VLOOKUP('Домены Secretin_N'!B3755,'AC-Architecture'!A:C,3,FALSE)</f>
        <v>#N/A</v>
      </c>
      <c r="D3755">
        <v>754</v>
      </c>
      <c r="E3755" t="s">
        <v>3632</v>
      </c>
      <c r="F3755">
        <v>271</v>
      </c>
      <c r="G3755">
        <v>330</v>
      </c>
      <c r="H3755">
        <f t="shared" si="270"/>
        <v>59</v>
      </c>
      <c r="I3755" t="str">
        <f t="shared" si="271"/>
        <v>F6G827_RALS8/271-330</v>
      </c>
      <c r="K3755" t="e">
        <f>IF(C3755="Secretin_N, Secretin, TraK","T","N")</f>
        <v>#N/A</v>
      </c>
      <c r="L3755" t="e">
        <f>VLOOKUP(E3755,'Uniprot taxonomy'!E:J,4,FALSE)</f>
        <v>#N/A</v>
      </c>
      <c r="M3755" t="e">
        <f>LEFT(VLOOKUP(B3755,'Uniprot taxonomy'!B:R,5,FALSE))</f>
        <v>#N/A</v>
      </c>
      <c r="N3755" t="e">
        <f>VLOOKUP(B3755,'Uniprot taxonomy'!B:R,5,FALSE)</f>
        <v>#N/A</v>
      </c>
      <c r="O3755" t="e">
        <f>VLOOKUP(B3755,'Uniprot taxonomy'!B:R,6,FALSE)</f>
        <v>#N/A</v>
      </c>
      <c r="P3755" t="e">
        <f>VLOOKUP(B3755,'Uniprot taxonomy'!B:R,7,FALSE)</f>
        <v>#N/A</v>
      </c>
      <c r="Q3755" t="e">
        <f>VLOOKUP(B3755,'Uniprot taxonomy'!B:R,8,FALSE)</f>
        <v>#N/A</v>
      </c>
    </row>
    <row r="3756" spans="1:17" hidden="1" x14ac:dyDescent="0.25">
      <c r="A3756" t="s">
        <v>6909</v>
      </c>
      <c r="B3756" t="s">
        <v>6910</v>
      </c>
      <c r="C3756" t="e">
        <f>VLOOKUP('Домены Secretin_N'!B3756,'AC-Architecture'!A:C,3,FALSE)</f>
        <v>#N/A</v>
      </c>
      <c r="D3756">
        <v>567</v>
      </c>
      <c r="E3756" t="s">
        <v>3632</v>
      </c>
      <c r="F3756">
        <v>99</v>
      </c>
      <c r="G3756">
        <v>162</v>
      </c>
      <c r="H3756">
        <f t="shared" si="270"/>
        <v>63</v>
      </c>
      <c r="I3756" t="str">
        <f t="shared" si="271"/>
        <v>F6GB99_RALS8/99-162</v>
      </c>
      <c r="K3756" t="e">
        <f>IF(C3756="Secretin_N, Secretin, TraK","T","N")</f>
        <v>#N/A</v>
      </c>
      <c r="L3756" t="e">
        <f>VLOOKUP(E3756,'Uniprot taxonomy'!E:J,4,FALSE)</f>
        <v>#N/A</v>
      </c>
      <c r="M3756" t="e">
        <f>LEFT(VLOOKUP(B3756,'Uniprot taxonomy'!B:R,5,FALSE))</f>
        <v>#N/A</v>
      </c>
      <c r="N3756" t="e">
        <f>VLOOKUP(B3756,'Uniprot taxonomy'!B:R,5,FALSE)</f>
        <v>#N/A</v>
      </c>
      <c r="O3756" t="e">
        <f>VLOOKUP(B3756,'Uniprot taxonomy'!B:R,6,FALSE)</f>
        <v>#N/A</v>
      </c>
      <c r="P3756" t="e">
        <f>VLOOKUP(B3756,'Uniprot taxonomy'!B:R,7,FALSE)</f>
        <v>#N/A</v>
      </c>
      <c r="Q3756" t="e">
        <f>VLOOKUP(B3756,'Uniprot taxonomy'!B:R,8,FALSE)</f>
        <v>#N/A</v>
      </c>
    </row>
    <row r="3757" spans="1:17" hidden="1" x14ac:dyDescent="0.25">
      <c r="A3757" t="s">
        <v>6909</v>
      </c>
      <c r="B3757" t="s">
        <v>6910</v>
      </c>
      <c r="C3757" t="e">
        <f>VLOOKUP('Домены Secretin_N'!B3757,'AC-Architecture'!A:C,3,FALSE)</f>
        <v>#N/A</v>
      </c>
      <c r="D3757">
        <v>567</v>
      </c>
      <c r="E3757" t="s">
        <v>3632</v>
      </c>
      <c r="F3757">
        <v>168</v>
      </c>
      <c r="G3757">
        <v>322</v>
      </c>
      <c r="H3757">
        <f t="shared" si="270"/>
        <v>154</v>
      </c>
      <c r="I3757" t="str">
        <f t="shared" si="271"/>
        <v>F6GB99_RALS8/168-322</v>
      </c>
      <c r="K3757" t="e">
        <f>IF(C3757="Secretin_N, Secretin, TraK","T","N")</f>
        <v>#N/A</v>
      </c>
      <c r="L3757" t="e">
        <f>VLOOKUP(E3757,'Uniprot taxonomy'!E:J,4,FALSE)</f>
        <v>#N/A</v>
      </c>
      <c r="M3757" t="e">
        <f>LEFT(VLOOKUP(B3757,'Uniprot taxonomy'!B:R,5,FALSE))</f>
        <v>#N/A</v>
      </c>
      <c r="N3757" t="e">
        <f>VLOOKUP(B3757,'Uniprot taxonomy'!B:R,5,FALSE)</f>
        <v>#N/A</v>
      </c>
      <c r="O3757" t="e">
        <f>VLOOKUP(B3757,'Uniprot taxonomy'!B:R,6,FALSE)</f>
        <v>#N/A</v>
      </c>
      <c r="P3757" t="e">
        <f>VLOOKUP(B3757,'Uniprot taxonomy'!B:R,7,FALSE)</f>
        <v>#N/A</v>
      </c>
      <c r="Q3757" t="e">
        <f>VLOOKUP(B3757,'Uniprot taxonomy'!B:R,8,FALSE)</f>
        <v>#N/A</v>
      </c>
    </row>
    <row r="3758" spans="1:17" hidden="1" x14ac:dyDescent="0.25">
      <c r="A3758" t="s">
        <v>6911</v>
      </c>
      <c r="B3758" t="s">
        <v>6912</v>
      </c>
      <c r="C3758" t="e">
        <f>VLOOKUP('Домены Secretin_N'!B3758,'AC-Architecture'!A:C,3,FALSE)</f>
        <v>#N/A</v>
      </c>
      <c r="D3758">
        <v>515</v>
      </c>
      <c r="E3758" t="s">
        <v>3632</v>
      </c>
      <c r="F3758">
        <v>208</v>
      </c>
      <c r="G3758">
        <v>269</v>
      </c>
      <c r="H3758">
        <f t="shared" si="270"/>
        <v>61</v>
      </c>
      <c r="I3758" t="str">
        <f t="shared" si="271"/>
        <v>F7L3G0_9FUSO/208-269</v>
      </c>
      <c r="K3758" t="e">
        <f>IF(C3758="Secretin_N, Secretin, TraK","T","N")</f>
        <v>#N/A</v>
      </c>
      <c r="L3758" t="e">
        <f>VLOOKUP(E3758,'Uniprot taxonomy'!E:J,4,FALSE)</f>
        <v>#N/A</v>
      </c>
      <c r="M3758" t="e">
        <f>LEFT(VLOOKUP(B3758,'Uniprot taxonomy'!B:R,5,FALSE))</f>
        <v>#N/A</v>
      </c>
      <c r="N3758" t="e">
        <f>VLOOKUP(B3758,'Uniprot taxonomy'!B:R,5,FALSE)</f>
        <v>#N/A</v>
      </c>
      <c r="O3758" t="e">
        <f>VLOOKUP(B3758,'Uniprot taxonomy'!B:R,6,FALSE)</f>
        <v>#N/A</v>
      </c>
      <c r="P3758" t="e">
        <f>VLOOKUP(B3758,'Uniprot taxonomy'!B:R,7,FALSE)</f>
        <v>#N/A</v>
      </c>
      <c r="Q3758" t="e">
        <f>VLOOKUP(B3758,'Uniprot taxonomy'!B:R,8,FALSE)</f>
        <v>#N/A</v>
      </c>
    </row>
    <row r="3759" spans="1:17" hidden="1" x14ac:dyDescent="0.25">
      <c r="A3759" t="s">
        <v>6913</v>
      </c>
      <c r="B3759" t="s">
        <v>6914</v>
      </c>
      <c r="C3759" t="e">
        <f>VLOOKUP('Домены Secretin_N'!B3759,'AC-Architecture'!A:C,3,FALSE)</f>
        <v>#N/A</v>
      </c>
      <c r="D3759">
        <v>515</v>
      </c>
      <c r="E3759" t="s">
        <v>3632</v>
      </c>
      <c r="F3759">
        <v>208</v>
      </c>
      <c r="G3759">
        <v>269</v>
      </c>
      <c r="H3759">
        <f t="shared" si="270"/>
        <v>61</v>
      </c>
      <c r="I3759" t="str">
        <f t="shared" si="271"/>
        <v>F7MIC1_9FUSO/208-269</v>
      </c>
      <c r="K3759" t="e">
        <f>IF(C3759="Secretin_N, Secretin, TraK","T","N")</f>
        <v>#N/A</v>
      </c>
      <c r="L3759" t="e">
        <f>VLOOKUP(E3759,'Uniprot taxonomy'!E:J,4,FALSE)</f>
        <v>#N/A</v>
      </c>
      <c r="M3759" t="e">
        <f>LEFT(VLOOKUP(B3759,'Uniprot taxonomy'!B:R,5,FALSE))</f>
        <v>#N/A</v>
      </c>
      <c r="N3759" t="e">
        <f>VLOOKUP(B3759,'Uniprot taxonomy'!B:R,5,FALSE)</f>
        <v>#N/A</v>
      </c>
      <c r="O3759" t="e">
        <f>VLOOKUP(B3759,'Uniprot taxonomy'!B:R,6,FALSE)</f>
        <v>#N/A</v>
      </c>
      <c r="P3759" t="e">
        <f>VLOOKUP(B3759,'Uniprot taxonomy'!B:R,7,FALSE)</f>
        <v>#N/A</v>
      </c>
      <c r="Q3759" t="e">
        <f>VLOOKUP(B3759,'Uniprot taxonomy'!B:R,8,FALSE)</f>
        <v>#N/A</v>
      </c>
    </row>
    <row r="3760" spans="1:17" x14ac:dyDescent="0.25">
      <c r="A3760" t="s">
        <v>972</v>
      </c>
      <c r="B3760" t="s">
        <v>2271</v>
      </c>
      <c r="C3760" t="str">
        <f>VLOOKUP('Домены Secretin_N'!B3760,'AC-Architecture'!A:C,3,FALSE)</f>
        <v>Secretin_N, Secretin</v>
      </c>
      <c r="D3760">
        <v>567</v>
      </c>
      <c r="E3760" t="s">
        <v>3632</v>
      </c>
      <c r="F3760">
        <v>178</v>
      </c>
      <c r="G3760">
        <v>306</v>
      </c>
      <c r="H3760">
        <f t="shared" si="270"/>
        <v>128</v>
      </c>
      <c r="I3760" t="str">
        <f t="shared" si="271"/>
        <v>F7N0C9_ECOLX/178-306</v>
      </c>
      <c r="J3760" t="str">
        <f t="shared" ref="J3760:J3761" si="273">CONCATENATE(K3760,"_",LEFT(O3760,3),"_",LEFT(Q3760,3),"_",B3760)</f>
        <v>N_Ent_Esc_F7N0C9</v>
      </c>
      <c r="K3760" t="str">
        <f>IF(C3760="Secretin_N, Secretin, TraK","T","N")</f>
        <v>N</v>
      </c>
      <c r="L3760" t="str">
        <f>VLOOKUP(B3760,'Uniprot taxonomy'!B:R,4,FALSE)</f>
        <v>Proteobacteria</v>
      </c>
      <c r="M3760" t="str">
        <f>LEFT(VLOOKUP(B3760,'Uniprot taxonomy'!B:R,5,FALSE))</f>
        <v>G</v>
      </c>
      <c r="N3760" t="str">
        <f>VLOOKUP(B3760,'Uniprot taxonomy'!B:R,5,FALSE)</f>
        <v>Gammaproteobacteria</v>
      </c>
      <c r="O3760" t="str">
        <f>VLOOKUP(B3760,'Uniprot taxonomy'!B:R,6,FALSE)</f>
        <v>Enterobacteriales</v>
      </c>
      <c r="P3760" t="str">
        <f>VLOOKUP(B3760,'Uniprot taxonomy'!B:R,7,FALSE)</f>
        <v>Enterobacteriaceae</v>
      </c>
      <c r="Q3760" t="str">
        <f>VLOOKUP(B3760,'Uniprot taxonomy'!B:R,8,FALSE)</f>
        <v>Escherichia</v>
      </c>
    </row>
    <row r="3761" spans="1:17" x14ac:dyDescent="0.25">
      <c r="A3761" t="s">
        <v>973</v>
      </c>
      <c r="B3761" t="s">
        <v>2272</v>
      </c>
      <c r="C3761" t="str">
        <f>VLOOKUP('Домены Secretin_N'!B3761,'AC-Architecture'!A:C,3,FALSE)</f>
        <v>Secretin_N, Secretin</v>
      </c>
      <c r="D3761">
        <v>420</v>
      </c>
      <c r="E3761" t="s">
        <v>3632</v>
      </c>
      <c r="F3761">
        <v>18</v>
      </c>
      <c r="G3761">
        <v>96</v>
      </c>
      <c r="H3761">
        <f t="shared" si="270"/>
        <v>78</v>
      </c>
      <c r="I3761" t="str">
        <f t="shared" si="271"/>
        <v>F7N0U7_ECOLX/18-96</v>
      </c>
      <c r="J3761" t="str">
        <f t="shared" si="273"/>
        <v>N_Ent_Esc_F7N0U7</v>
      </c>
      <c r="K3761" t="str">
        <f>IF(C3761="Secretin_N, Secretin, TraK","T","N")</f>
        <v>N</v>
      </c>
      <c r="L3761" t="str">
        <f>VLOOKUP(B3761,'Uniprot taxonomy'!B:R,4,FALSE)</f>
        <v>Proteobacteria</v>
      </c>
      <c r="M3761" t="str">
        <f>LEFT(VLOOKUP(B3761,'Uniprot taxonomy'!B:R,5,FALSE))</f>
        <v>G</v>
      </c>
      <c r="N3761" t="str">
        <f>VLOOKUP(B3761,'Uniprot taxonomy'!B:R,5,FALSE)</f>
        <v>Gammaproteobacteria</v>
      </c>
      <c r="O3761" t="str">
        <f>VLOOKUP(B3761,'Uniprot taxonomy'!B:R,6,FALSE)</f>
        <v>Enterobacteriales</v>
      </c>
      <c r="P3761" t="str">
        <f>VLOOKUP(B3761,'Uniprot taxonomy'!B:R,7,FALSE)</f>
        <v>Enterobacteriaceae</v>
      </c>
      <c r="Q3761" t="str">
        <f>VLOOKUP(B3761,'Uniprot taxonomy'!B:R,8,FALSE)</f>
        <v>Escherichia</v>
      </c>
    </row>
    <row r="3762" spans="1:17" hidden="1" x14ac:dyDescent="0.25">
      <c r="A3762" t="s">
        <v>6915</v>
      </c>
      <c r="B3762" t="s">
        <v>6916</v>
      </c>
      <c r="C3762" t="e">
        <f>VLOOKUP('Домены Secretin_N'!B3762,'AC-Architecture'!A:C,3,FALSE)</f>
        <v>#N/A</v>
      </c>
      <c r="D3762">
        <v>259</v>
      </c>
      <c r="E3762" t="s">
        <v>3632</v>
      </c>
      <c r="F3762">
        <v>145</v>
      </c>
      <c r="G3762">
        <v>208</v>
      </c>
      <c r="H3762">
        <f t="shared" si="270"/>
        <v>63</v>
      </c>
      <c r="I3762" t="str">
        <f t="shared" si="271"/>
        <v>F7N0U8_ECOLX/145-208</v>
      </c>
      <c r="K3762" t="e">
        <f>IF(C3762="Secretin_N, Secretin, TraK","T","N")</f>
        <v>#N/A</v>
      </c>
      <c r="L3762" t="e">
        <f>VLOOKUP(E3762,'Uniprot taxonomy'!E:J,4,FALSE)</f>
        <v>#N/A</v>
      </c>
      <c r="M3762" t="e">
        <f>LEFT(VLOOKUP(B3762,'Uniprot taxonomy'!B:R,5,FALSE))</f>
        <v>#N/A</v>
      </c>
      <c r="N3762" t="e">
        <f>VLOOKUP(B3762,'Uniprot taxonomy'!B:R,5,FALSE)</f>
        <v>#N/A</v>
      </c>
      <c r="O3762" t="e">
        <f>VLOOKUP(B3762,'Uniprot taxonomy'!B:R,6,FALSE)</f>
        <v>#N/A</v>
      </c>
      <c r="P3762" t="e">
        <f>VLOOKUP(B3762,'Uniprot taxonomy'!B:R,7,FALSE)</f>
        <v>#N/A</v>
      </c>
      <c r="Q3762" t="e">
        <f>VLOOKUP(B3762,'Uniprot taxonomy'!B:R,8,FALSE)</f>
        <v>#N/A</v>
      </c>
    </row>
    <row r="3763" spans="1:17" hidden="1" x14ac:dyDescent="0.25">
      <c r="A3763" t="s">
        <v>6917</v>
      </c>
      <c r="B3763" t="s">
        <v>6918</v>
      </c>
      <c r="C3763" t="e">
        <f>VLOOKUP('Домены Secretin_N'!B3763,'AC-Architecture'!A:C,3,FALSE)</f>
        <v>#N/A</v>
      </c>
      <c r="D3763">
        <v>386</v>
      </c>
      <c r="E3763" t="s">
        <v>3632</v>
      </c>
      <c r="F3763">
        <v>93</v>
      </c>
      <c r="G3763">
        <v>154</v>
      </c>
      <c r="H3763">
        <f t="shared" si="270"/>
        <v>61</v>
      </c>
      <c r="I3763" t="str">
        <f t="shared" si="271"/>
        <v>F7N205_ECOLX/93-154</v>
      </c>
      <c r="K3763" t="e">
        <f>IF(C3763="Secretin_N, Secretin, TraK","T","N")</f>
        <v>#N/A</v>
      </c>
      <c r="L3763" t="e">
        <f>VLOOKUP(E3763,'Uniprot taxonomy'!E:J,4,FALSE)</f>
        <v>#N/A</v>
      </c>
      <c r="M3763" t="e">
        <f>LEFT(VLOOKUP(B3763,'Uniprot taxonomy'!B:R,5,FALSE))</f>
        <v>#N/A</v>
      </c>
      <c r="N3763" t="e">
        <f>VLOOKUP(B3763,'Uniprot taxonomy'!B:R,5,FALSE)</f>
        <v>#N/A</v>
      </c>
      <c r="O3763" t="e">
        <f>VLOOKUP(B3763,'Uniprot taxonomy'!B:R,6,FALSE)</f>
        <v>#N/A</v>
      </c>
      <c r="P3763" t="e">
        <f>VLOOKUP(B3763,'Uniprot taxonomy'!B:R,7,FALSE)</f>
        <v>#N/A</v>
      </c>
      <c r="Q3763" t="e">
        <f>VLOOKUP(B3763,'Uniprot taxonomy'!B:R,8,FALSE)</f>
        <v>#N/A</v>
      </c>
    </row>
    <row r="3764" spans="1:17" hidden="1" x14ac:dyDescent="0.25">
      <c r="A3764" t="s">
        <v>6919</v>
      </c>
      <c r="B3764" t="s">
        <v>6920</v>
      </c>
      <c r="C3764" t="e">
        <f>VLOOKUP('Домены Secretin_N'!B3764,'AC-Architecture'!A:C,3,FALSE)</f>
        <v>#N/A</v>
      </c>
      <c r="D3764">
        <v>751</v>
      </c>
      <c r="E3764" t="s">
        <v>3632</v>
      </c>
      <c r="F3764">
        <v>180</v>
      </c>
      <c r="G3764">
        <v>240</v>
      </c>
      <c r="H3764">
        <f t="shared" si="270"/>
        <v>60</v>
      </c>
      <c r="I3764" t="str">
        <f t="shared" si="271"/>
        <v>F7N9D8_XYLFA/180-240</v>
      </c>
      <c r="K3764" t="e">
        <f>IF(C3764="Secretin_N, Secretin, TraK","T","N")</f>
        <v>#N/A</v>
      </c>
      <c r="L3764" t="e">
        <f>VLOOKUP(E3764,'Uniprot taxonomy'!E:J,4,FALSE)</f>
        <v>#N/A</v>
      </c>
      <c r="M3764" t="e">
        <f>LEFT(VLOOKUP(B3764,'Uniprot taxonomy'!B:R,5,FALSE))</f>
        <v>#N/A</v>
      </c>
      <c r="N3764" t="e">
        <f>VLOOKUP(B3764,'Uniprot taxonomy'!B:R,5,FALSE)</f>
        <v>#N/A</v>
      </c>
      <c r="O3764" t="e">
        <f>VLOOKUP(B3764,'Uniprot taxonomy'!B:R,6,FALSE)</f>
        <v>#N/A</v>
      </c>
      <c r="P3764" t="e">
        <f>VLOOKUP(B3764,'Uniprot taxonomy'!B:R,7,FALSE)</f>
        <v>#N/A</v>
      </c>
      <c r="Q3764" t="e">
        <f>VLOOKUP(B3764,'Uniprot taxonomy'!B:R,8,FALSE)</f>
        <v>#N/A</v>
      </c>
    </row>
    <row r="3765" spans="1:17" hidden="1" x14ac:dyDescent="0.25">
      <c r="A3765" t="s">
        <v>6919</v>
      </c>
      <c r="B3765" t="s">
        <v>6920</v>
      </c>
      <c r="C3765" t="e">
        <f>VLOOKUP('Домены Secretin_N'!B3765,'AC-Architecture'!A:C,3,FALSE)</f>
        <v>#N/A</v>
      </c>
      <c r="D3765">
        <v>751</v>
      </c>
      <c r="E3765" t="s">
        <v>3632</v>
      </c>
      <c r="F3765">
        <v>245</v>
      </c>
      <c r="G3765">
        <v>313</v>
      </c>
      <c r="H3765">
        <f t="shared" si="270"/>
        <v>68</v>
      </c>
      <c r="I3765" t="str">
        <f t="shared" si="271"/>
        <v>F7N9D8_XYLFA/245-313</v>
      </c>
      <c r="K3765" t="e">
        <f>IF(C3765="Secretin_N, Secretin, TraK","T","N")</f>
        <v>#N/A</v>
      </c>
      <c r="L3765" t="e">
        <f>VLOOKUP(E3765,'Uniprot taxonomy'!E:J,4,FALSE)</f>
        <v>#N/A</v>
      </c>
      <c r="M3765" t="e">
        <f>LEFT(VLOOKUP(B3765,'Uniprot taxonomy'!B:R,5,FALSE))</f>
        <v>#N/A</v>
      </c>
      <c r="N3765" t="e">
        <f>VLOOKUP(B3765,'Uniprot taxonomy'!B:R,5,FALSE)</f>
        <v>#N/A</v>
      </c>
      <c r="O3765" t="e">
        <f>VLOOKUP(B3765,'Uniprot taxonomy'!B:R,6,FALSE)</f>
        <v>#N/A</v>
      </c>
      <c r="P3765" t="e">
        <f>VLOOKUP(B3765,'Uniprot taxonomy'!B:R,7,FALSE)</f>
        <v>#N/A</v>
      </c>
      <c r="Q3765" t="e">
        <f>VLOOKUP(B3765,'Uniprot taxonomy'!B:R,8,FALSE)</f>
        <v>#N/A</v>
      </c>
    </row>
    <row r="3766" spans="1:17" hidden="1" x14ac:dyDescent="0.25">
      <c r="A3766" t="s">
        <v>6919</v>
      </c>
      <c r="B3766" t="s">
        <v>6920</v>
      </c>
      <c r="C3766" t="e">
        <f>VLOOKUP('Домены Secretin_N'!B3766,'AC-Architecture'!A:C,3,FALSE)</f>
        <v>#N/A</v>
      </c>
      <c r="D3766">
        <v>751</v>
      </c>
      <c r="E3766" t="s">
        <v>3632</v>
      </c>
      <c r="F3766">
        <v>318</v>
      </c>
      <c r="G3766">
        <v>460</v>
      </c>
      <c r="H3766">
        <f t="shared" si="270"/>
        <v>142</v>
      </c>
      <c r="I3766" t="str">
        <f t="shared" si="271"/>
        <v>F7N9D8_XYLFA/318-460</v>
      </c>
      <c r="K3766" t="e">
        <f>IF(C3766="Secretin_N, Secretin, TraK","T","N")</f>
        <v>#N/A</v>
      </c>
      <c r="L3766" t="e">
        <f>VLOOKUP(E3766,'Uniprot taxonomy'!E:J,4,FALSE)</f>
        <v>#N/A</v>
      </c>
      <c r="M3766" t="e">
        <f>LEFT(VLOOKUP(B3766,'Uniprot taxonomy'!B:R,5,FALSE))</f>
        <v>#N/A</v>
      </c>
      <c r="N3766" t="e">
        <f>VLOOKUP(B3766,'Uniprot taxonomy'!B:R,5,FALSE)</f>
        <v>#N/A</v>
      </c>
      <c r="O3766" t="e">
        <f>VLOOKUP(B3766,'Uniprot taxonomy'!B:R,6,FALSE)</f>
        <v>#N/A</v>
      </c>
      <c r="P3766" t="e">
        <f>VLOOKUP(B3766,'Uniprot taxonomy'!B:R,7,FALSE)</f>
        <v>#N/A</v>
      </c>
      <c r="Q3766" t="e">
        <f>VLOOKUP(B3766,'Uniprot taxonomy'!B:R,8,FALSE)</f>
        <v>#N/A</v>
      </c>
    </row>
    <row r="3767" spans="1:17" hidden="1" x14ac:dyDescent="0.25">
      <c r="A3767" t="s">
        <v>6921</v>
      </c>
      <c r="B3767" t="s">
        <v>6922</v>
      </c>
      <c r="C3767" t="e">
        <f>VLOOKUP('Домены Secretin_N'!B3767,'AC-Architecture'!A:C,3,FALSE)</f>
        <v>#N/A</v>
      </c>
      <c r="D3767">
        <v>628</v>
      </c>
      <c r="E3767" t="s">
        <v>3632</v>
      </c>
      <c r="F3767">
        <v>286</v>
      </c>
      <c r="G3767">
        <v>366</v>
      </c>
      <c r="H3767">
        <f t="shared" si="270"/>
        <v>80</v>
      </c>
      <c r="I3767" t="str">
        <f t="shared" si="271"/>
        <v>F7NAZ8_XYLFA/286-366</v>
      </c>
      <c r="K3767" t="e">
        <f>IF(C3767="Secretin_N, Secretin, TraK","T","N")</f>
        <v>#N/A</v>
      </c>
      <c r="L3767" t="e">
        <f>VLOOKUP(E3767,'Uniprot taxonomy'!E:J,4,FALSE)</f>
        <v>#N/A</v>
      </c>
      <c r="M3767" t="e">
        <f>LEFT(VLOOKUP(B3767,'Uniprot taxonomy'!B:R,5,FALSE))</f>
        <v>#N/A</v>
      </c>
      <c r="N3767" t="e">
        <f>VLOOKUP(B3767,'Uniprot taxonomy'!B:R,5,FALSE)</f>
        <v>#N/A</v>
      </c>
      <c r="O3767" t="e">
        <f>VLOOKUP(B3767,'Uniprot taxonomy'!B:R,6,FALSE)</f>
        <v>#N/A</v>
      </c>
      <c r="P3767" t="e">
        <f>VLOOKUP(B3767,'Uniprot taxonomy'!B:R,7,FALSE)</f>
        <v>#N/A</v>
      </c>
      <c r="Q3767" t="e">
        <f>VLOOKUP(B3767,'Uniprot taxonomy'!B:R,8,FALSE)</f>
        <v>#N/A</v>
      </c>
    </row>
    <row r="3768" spans="1:17" hidden="1" x14ac:dyDescent="0.25">
      <c r="A3768" t="s">
        <v>974</v>
      </c>
      <c r="B3768" t="s">
        <v>2273</v>
      </c>
      <c r="C3768" t="str">
        <f>VLOOKUP('Домены Secretin_N'!B3768,'AC-Architecture'!A:C,3,FALSE)</f>
        <v>Secretin_N, Secretin</v>
      </c>
      <c r="D3768">
        <v>501</v>
      </c>
      <c r="E3768" t="s">
        <v>3632</v>
      </c>
      <c r="F3768">
        <v>185</v>
      </c>
      <c r="G3768">
        <v>245</v>
      </c>
      <c r="H3768">
        <f t="shared" si="270"/>
        <v>60</v>
      </c>
      <c r="I3768" t="str">
        <f t="shared" si="271"/>
        <v>F7NPQ9_9FIRM/185-245</v>
      </c>
      <c r="K3768" t="str">
        <f>IF(C3768="Secretin_N, Secretin, TraK","T","N")</f>
        <v>N</v>
      </c>
      <c r="L3768" t="e">
        <f>VLOOKUP(E3768,'Uniprot taxonomy'!E:J,4,FALSE)</f>
        <v>#N/A</v>
      </c>
      <c r="M3768" t="str">
        <f>LEFT(VLOOKUP(B3768,'Uniprot taxonomy'!B:R,5,FALSE))</f>
        <v>N</v>
      </c>
      <c r="N3768" t="str">
        <f>VLOOKUP(B3768,'Uniprot taxonomy'!B:R,5,FALSE)</f>
        <v>Negativicutes</v>
      </c>
      <c r="O3768" t="str">
        <f>VLOOKUP(B3768,'Uniprot taxonomy'!B:R,6,FALSE)</f>
        <v>Selenomonadales</v>
      </c>
      <c r="P3768" t="str">
        <f>VLOOKUP(B3768,'Uniprot taxonomy'!B:R,7,FALSE)</f>
        <v>Veillonellaceae</v>
      </c>
      <c r="Q3768" t="str">
        <f>VLOOKUP(B3768,'Uniprot taxonomy'!B:R,8,FALSE)</f>
        <v>Acetonema</v>
      </c>
    </row>
    <row r="3769" spans="1:17" hidden="1" x14ac:dyDescent="0.25">
      <c r="A3769" t="s">
        <v>6924</v>
      </c>
      <c r="B3769" t="s">
        <v>6925</v>
      </c>
      <c r="C3769" t="e">
        <f>VLOOKUP('Домены Secretin_N'!B3769,'AC-Architecture'!A:C,3,FALSE)</f>
        <v>#N/A</v>
      </c>
      <c r="D3769">
        <v>696</v>
      </c>
      <c r="E3769" t="s">
        <v>3632</v>
      </c>
      <c r="F3769">
        <v>131</v>
      </c>
      <c r="G3769">
        <v>194</v>
      </c>
      <c r="H3769">
        <f t="shared" si="270"/>
        <v>63</v>
      </c>
      <c r="I3769" t="str">
        <f t="shared" si="271"/>
        <v>F7NYC9_9GAMM/131-194</v>
      </c>
      <c r="K3769" t="e">
        <f>IF(C3769="Secretin_N, Secretin, TraK","T","N")</f>
        <v>#N/A</v>
      </c>
      <c r="L3769" t="e">
        <f>VLOOKUP(E3769,'Uniprot taxonomy'!E:J,4,FALSE)</f>
        <v>#N/A</v>
      </c>
      <c r="M3769" t="e">
        <f>LEFT(VLOOKUP(B3769,'Uniprot taxonomy'!B:R,5,FALSE))</f>
        <v>#N/A</v>
      </c>
      <c r="N3769" t="e">
        <f>VLOOKUP(B3769,'Uniprot taxonomy'!B:R,5,FALSE)</f>
        <v>#N/A</v>
      </c>
      <c r="O3769" t="e">
        <f>VLOOKUP(B3769,'Uniprot taxonomy'!B:R,6,FALSE)</f>
        <v>#N/A</v>
      </c>
      <c r="P3769" t="e">
        <f>VLOOKUP(B3769,'Uniprot taxonomy'!B:R,7,FALSE)</f>
        <v>#N/A</v>
      </c>
      <c r="Q3769" t="e">
        <f>VLOOKUP(B3769,'Uniprot taxonomy'!B:R,8,FALSE)</f>
        <v>#N/A</v>
      </c>
    </row>
    <row r="3770" spans="1:17" hidden="1" x14ac:dyDescent="0.25">
      <c r="A3770" t="s">
        <v>6924</v>
      </c>
      <c r="B3770" t="s">
        <v>6925</v>
      </c>
      <c r="C3770" t="e">
        <f>VLOOKUP('Домены Secretin_N'!B3770,'AC-Architecture'!A:C,3,FALSE)</f>
        <v>#N/A</v>
      </c>
      <c r="D3770">
        <v>696</v>
      </c>
      <c r="E3770" t="s">
        <v>3632</v>
      </c>
      <c r="F3770">
        <v>196</v>
      </c>
      <c r="G3770">
        <v>266</v>
      </c>
      <c r="H3770">
        <f t="shared" si="270"/>
        <v>70</v>
      </c>
      <c r="I3770" t="str">
        <f t="shared" si="271"/>
        <v>F7NYC9_9GAMM/196-266</v>
      </c>
      <c r="K3770" t="e">
        <f>IF(C3770="Secretin_N, Secretin, TraK","T","N")</f>
        <v>#N/A</v>
      </c>
      <c r="L3770" t="e">
        <f>VLOOKUP(E3770,'Uniprot taxonomy'!E:J,4,FALSE)</f>
        <v>#N/A</v>
      </c>
      <c r="M3770" t="e">
        <f>LEFT(VLOOKUP(B3770,'Uniprot taxonomy'!B:R,5,FALSE))</f>
        <v>#N/A</v>
      </c>
      <c r="N3770" t="e">
        <f>VLOOKUP(B3770,'Uniprot taxonomy'!B:R,5,FALSE)</f>
        <v>#N/A</v>
      </c>
      <c r="O3770" t="e">
        <f>VLOOKUP(B3770,'Uniprot taxonomy'!B:R,6,FALSE)</f>
        <v>#N/A</v>
      </c>
      <c r="P3770" t="e">
        <f>VLOOKUP(B3770,'Uniprot taxonomy'!B:R,7,FALSE)</f>
        <v>#N/A</v>
      </c>
      <c r="Q3770" t="e">
        <f>VLOOKUP(B3770,'Uniprot taxonomy'!B:R,8,FALSE)</f>
        <v>#N/A</v>
      </c>
    </row>
    <row r="3771" spans="1:17" hidden="1" x14ac:dyDescent="0.25">
      <c r="A3771" t="s">
        <v>6924</v>
      </c>
      <c r="B3771" t="s">
        <v>6925</v>
      </c>
      <c r="C3771" t="e">
        <f>VLOOKUP('Домены Secretin_N'!B3771,'AC-Architecture'!A:C,3,FALSE)</f>
        <v>#N/A</v>
      </c>
      <c r="D3771">
        <v>696</v>
      </c>
      <c r="E3771" t="s">
        <v>3632</v>
      </c>
      <c r="F3771">
        <v>271</v>
      </c>
      <c r="G3771">
        <v>354</v>
      </c>
      <c r="H3771">
        <f t="shared" si="270"/>
        <v>83</v>
      </c>
      <c r="I3771" t="str">
        <f t="shared" si="271"/>
        <v>F7NYC9_9GAMM/271-354</v>
      </c>
      <c r="K3771" t="e">
        <f>IF(C3771="Secretin_N, Secretin, TraK","T","N")</f>
        <v>#N/A</v>
      </c>
      <c r="L3771" t="e">
        <f>VLOOKUP(E3771,'Uniprot taxonomy'!E:J,4,FALSE)</f>
        <v>#N/A</v>
      </c>
      <c r="M3771" t="e">
        <f>LEFT(VLOOKUP(B3771,'Uniprot taxonomy'!B:R,5,FALSE))</f>
        <v>#N/A</v>
      </c>
      <c r="N3771" t="e">
        <f>VLOOKUP(B3771,'Uniprot taxonomy'!B:R,5,FALSE)</f>
        <v>#N/A</v>
      </c>
      <c r="O3771" t="e">
        <f>VLOOKUP(B3771,'Uniprot taxonomy'!B:R,6,FALSE)</f>
        <v>#N/A</v>
      </c>
      <c r="P3771" t="e">
        <f>VLOOKUP(B3771,'Uniprot taxonomy'!B:R,7,FALSE)</f>
        <v>#N/A</v>
      </c>
      <c r="Q3771" t="e">
        <f>VLOOKUP(B3771,'Uniprot taxonomy'!B:R,8,FALSE)</f>
        <v>#N/A</v>
      </c>
    </row>
    <row r="3772" spans="1:17" hidden="1" x14ac:dyDescent="0.25">
      <c r="A3772" t="s">
        <v>6926</v>
      </c>
      <c r="B3772" t="s">
        <v>6927</v>
      </c>
      <c r="C3772" t="e">
        <f>VLOOKUP('Домены Secretin_N'!B3772,'AC-Architecture'!A:C,3,FALSE)</f>
        <v>#N/A</v>
      </c>
      <c r="D3772">
        <v>569</v>
      </c>
      <c r="E3772" t="s">
        <v>3632</v>
      </c>
      <c r="F3772">
        <v>255</v>
      </c>
      <c r="G3772">
        <v>320</v>
      </c>
      <c r="H3772">
        <f t="shared" si="270"/>
        <v>65</v>
      </c>
      <c r="I3772" t="str">
        <f t="shared" si="271"/>
        <v>F7P0P4_9GAMM/255-320</v>
      </c>
      <c r="K3772" t="e">
        <f>IF(C3772="Secretin_N, Secretin, TraK","T","N")</f>
        <v>#N/A</v>
      </c>
      <c r="L3772" t="e">
        <f>VLOOKUP(E3772,'Uniprot taxonomy'!E:J,4,FALSE)</f>
        <v>#N/A</v>
      </c>
      <c r="M3772" t="e">
        <f>LEFT(VLOOKUP(B3772,'Uniprot taxonomy'!B:R,5,FALSE))</f>
        <v>#N/A</v>
      </c>
      <c r="N3772" t="e">
        <f>VLOOKUP(B3772,'Uniprot taxonomy'!B:R,5,FALSE)</f>
        <v>#N/A</v>
      </c>
      <c r="O3772" t="e">
        <f>VLOOKUP(B3772,'Uniprot taxonomy'!B:R,6,FALSE)</f>
        <v>#N/A</v>
      </c>
      <c r="P3772" t="e">
        <f>VLOOKUP(B3772,'Uniprot taxonomy'!B:R,7,FALSE)</f>
        <v>#N/A</v>
      </c>
      <c r="Q3772" t="e">
        <f>VLOOKUP(B3772,'Uniprot taxonomy'!B:R,8,FALSE)</f>
        <v>#N/A</v>
      </c>
    </row>
    <row r="3773" spans="1:17" hidden="1" x14ac:dyDescent="0.25">
      <c r="A3773" t="s">
        <v>6928</v>
      </c>
      <c r="B3773" t="s">
        <v>6929</v>
      </c>
      <c r="C3773" t="e">
        <f>VLOOKUP('Домены Secretin_N'!B3773,'AC-Architecture'!A:C,3,FALSE)</f>
        <v>#N/A</v>
      </c>
      <c r="D3773">
        <v>694</v>
      </c>
      <c r="E3773" t="s">
        <v>3632</v>
      </c>
      <c r="F3773">
        <v>133</v>
      </c>
      <c r="G3773">
        <v>194</v>
      </c>
      <c r="H3773">
        <f t="shared" si="270"/>
        <v>61</v>
      </c>
      <c r="I3773" t="str">
        <f t="shared" si="271"/>
        <v>F7Q2Y0_9GAMM/133-194</v>
      </c>
      <c r="K3773" t="e">
        <f>IF(C3773="Secretin_N, Secretin, TraK","T","N")</f>
        <v>#N/A</v>
      </c>
      <c r="L3773" t="e">
        <f>VLOOKUP(E3773,'Uniprot taxonomy'!E:J,4,FALSE)</f>
        <v>#N/A</v>
      </c>
      <c r="M3773" t="e">
        <f>LEFT(VLOOKUP(B3773,'Uniprot taxonomy'!B:R,5,FALSE))</f>
        <v>#N/A</v>
      </c>
      <c r="N3773" t="e">
        <f>VLOOKUP(B3773,'Uniprot taxonomy'!B:R,5,FALSE)</f>
        <v>#N/A</v>
      </c>
      <c r="O3773" t="e">
        <f>VLOOKUP(B3773,'Uniprot taxonomy'!B:R,6,FALSE)</f>
        <v>#N/A</v>
      </c>
      <c r="P3773" t="e">
        <f>VLOOKUP(B3773,'Uniprot taxonomy'!B:R,7,FALSE)</f>
        <v>#N/A</v>
      </c>
      <c r="Q3773" t="e">
        <f>VLOOKUP(B3773,'Uniprot taxonomy'!B:R,8,FALSE)</f>
        <v>#N/A</v>
      </c>
    </row>
    <row r="3774" spans="1:17" hidden="1" x14ac:dyDescent="0.25">
      <c r="A3774" t="s">
        <v>6928</v>
      </c>
      <c r="B3774" t="s">
        <v>6929</v>
      </c>
      <c r="C3774" t="e">
        <f>VLOOKUP('Домены Secretin_N'!B3774,'AC-Architecture'!A:C,3,FALSE)</f>
        <v>#N/A</v>
      </c>
      <c r="D3774">
        <v>694</v>
      </c>
      <c r="E3774" t="s">
        <v>3632</v>
      </c>
      <c r="F3774">
        <v>196</v>
      </c>
      <c r="G3774">
        <v>265</v>
      </c>
      <c r="H3774">
        <f t="shared" si="270"/>
        <v>69</v>
      </c>
      <c r="I3774" t="str">
        <f t="shared" si="271"/>
        <v>F7Q2Y0_9GAMM/196-265</v>
      </c>
      <c r="K3774" t="e">
        <f>IF(C3774="Secretin_N, Secretin, TraK","T","N")</f>
        <v>#N/A</v>
      </c>
      <c r="L3774" t="e">
        <f>VLOOKUP(E3774,'Uniprot taxonomy'!E:J,4,FALSE)</f>
        <v>#N/A</v>
      </c>
      <c r="M3774" t="e">
        <f>LEFT(VLOOKUP(B3774,'Uniprot taxonomy'!B:R,5,FALSE))</f>
        <v>#N/A</v>
      </c>
      <c r="N3774" t="e">
        <f>VLOOKUP(B3774,'Uniprot taxonomy'!B:R,5,FALSE)</f>
        <v>#N/A</v>
      </c>
      <c r="O3774" t="e">
        <f>VLOOKUP(B3774,'Uniprot taxonomy'!B:R,6,FALSE)</f>
        <v>#N/A</v>
      </c>
      <c r="P3774" t="e">
        <f>VLOOKUP(B3774,'Uniprot taxonomy'!B:R,7,FALSE)</f>
        <v>#N/A</v>
      </c>
      <c r="Q3774" t="e">
        <f>VLOOKUP(B3774,'Uniprot taxonomy'!B:R,8,FALSE)</f>
        <v>#N/A</v>
      </c>
    </row>
    <row r="3775" spans="1:17" hidden="1" x14ac:dyDescent="0.25">
      <c r="A3775" t="s">
        <v>6928</v>
      </c>
      <c r="B3775" t="s">
        <v>6929</v>
      </c>
      <c r="C3775" t="e">
        <f>VLOOKUP('Домены Secretin_N'!B3775,'AC-Architecture'!A:C,3,FALSE)</f>
        <v>#N/A</v>
      </c>
      <c r="D3775">
        <v>694</v>
      </c>
      <c r="E3775" t="s">
        <v>3632</v>
      </c>
      <c r="F3775">
        <v>269</v>
      </c>
      <c r="G3775">
        <v>359</v>
      </c>
      <c r="H3775">
        <f t="shared" si="270"/>
        <v>90</v>
      </c>
      <c r="I3775" t="str">
        <f t="shared" si="271"/>
        <v>F7Q2Y0_9GAMM/269-359</v>
      </c>
      <c r="K3775" t="e">
        <f>IF(C3775="Secretin_N, Secretin, TraK","T","N")</f>
        <v>#N/A</v>
      </c>
      <c r="L3775" t="e">
        <f>VLOOKUP(E3775,'Uniprot taxonomy'!E:J,4,FALSE)</f>
        <v>#N/A</v>
      </c>
      <c r="M3775" t="e">
        <f>LEFT(VLOOKUP(B3775,'Uniprot taxonomy'!B:R,5,FALSE))</f>
        <v>#N/A</v>
      </c>
      <c r="N3775" t="e">
        <f>VLOOKUP(B3775,'Uniprot taxonomy'!B:R,5,FALSE)</f>
        <v>#N/A</v>
      </c>
      <c r="O3775" t="e">
        <f>VLOOKUP(B3775,'Uniprot taxonomy'!B:R,6,FALSE)</f>
        <v>#N/A</v>
      </c>
      <c r="P3775" t="e">
        <f>VLOOKUP(B3775,'Uniprot taxonomy'!B:R,7,FALSE)</f>
        <v>#N/A</v>
      </c>
      <c r="Q3775" t="e">
        <f>VLOOKUP(B3775,'Uniprot taxonomy'!B:R,8,FALSE)</f>
        <v>#N/A</v>
      </c>
    </row>
    <row r="3776" spans="1:17" hidden="1" x14ac:dyDescent="0.25">
      <c r="A3776" t="s">
        <v>6930</v>
      </c>
      <c r="B3776" t="s">
        <v>6931</v>
      </c>
      <c r="C3776" t="e">
        <f>VLOOKUP('Домены Secretin_N'!B3776,'AC-Architecture'!A:C,3,FALSE)</f>
        <v>#N/A</v>
      </c>
      <c r="D3776">
        <v>702</v>
      </c>
      <c r="E3776" t="s">
        <v>3632</v>
      </c>
      <c r="F3776">
        <v>394</v>
      </c>
      <c r="G3776">
        <v>461</v>
      </c>
      <c r="H3776">
        <f t="shared" si="270"/>
        <v>67</v>
      </c>
      <c r="I3776" t="str">
        <f t="shared" si="271"/>
        <v>F7Q667_9GAMM/394-461</v>
      </c>
      <c r="K3776" t="e">
        <f>IF(C3776="Secretin_N, Secretin, TraK","T","N")</f>
        <v>#N/A</v>
      </c>
      <c r="L3776" t="e">
        <f>VLOOKUP(E3776,'Uniprot taxonomy'!E:J,4,FALSE)</f>
        <v>#N/A</v>
      </c>
      <c r="M3776" t="e">
        <f>LEFT(VLOOKUP(B3776,'Uniprot taxonomy'!B:R,5,FALSE))</f>
        <v>#N/A</v>
      </c>
      <c r="N3776" t="e">
        <f>VLOOKUP(B3776,'Uniprot taxonomy'!B:R,5,FALSE)</f>
        <v>#N/A</v>
      </c>
      <c r="O3776" t="e">
        <f>VLOOKUP(B3776,'Uniprot taxonomy'!B:R,6,FALSE)</f>
        <v>#N/A</v>
      </c>
      <c r="P3776" t="e">
        <f>VLOOKUP(B3776,'Uniprot taxonomy'!B:R,7,FALSE)</f>
        <v>#N/A</v>
      </c>
      <c r="Q3776" t="e">
        <f>VLOOKUP(B3776,'Uniprot taxonomy'!B:R,8,FALSE)</f>
        <v>#N/A</v>
      </c>
    </row>
    <row r="3777" spans="1:17" hidden="1" x14ac:dyDescent="0.25">
      <c r="A3777" t="s">
        <v>6932</v>
      </c>
      <c r="B3777" t="s">
        <v>6933</v>
      </c>
      <c r="C3777" t="e">
        <f>VLOOKUP('Домены Secretin_N'!B3777,'AC-Architecture'!A:C,3,FALSE)</f>
        <v>#N/A</v>
      </c>
      <c r="D3777">
        <v>412</v>
      </c>
      <c r="E3777" t="s">
        <v>3632</v>
      </c>
      <c r="F3777">
        <v>119</v>
      </c>
      <c r="G3777">
        <v>180</v>
      </c>
      <c r="H3777">
        <f t="shared" si="270"/>
        <v>61</v>
      </c>
      <c r="I3777" t="str">
        <f t="shared" si="271"/>
        <v>F7RG12_SHIFL/119-180</v>
      </c>
      <c r="K3777" t="e">
        <f>IF(C3777="Secretin_N, Secretin, TraK","T","N")</f>
        <v>#N/A</v>
      </c>
      <c r="L3777" t="e">
        <f>VLOOKUP(E3777,'Uniprot taxonomy'!E:J,4,FALSE)</f>
        <v>#N/A</v>
      </c>
      <c r="M3777" t="e">
        <f>LEFT(VLOOKUP(B3777,'Uniprot taxonomy'!B:R,5,FALSE))</f>
        <v>#N/A</v>
      </c>
      <c r="N3777" t="e">
        <f>VLOOKUP(B3777,'Uniprot taxonomy'!B:R,5,FALSE)</f>
        <v>#N/A</v>
      </c>
      <c r="O3777" t="e">
        <f>VLOOKUP(B3777,'Uniprot taxonomy'!B:R,6,FALSE)</f>
        <v>#N/A</v>
      </c>
      <c r="P3777" t="e">
        <f>VLOOKUP(B3777,'Uniprot taxonomy'!B:R,7,FALSE)</f>
        <v>#N/A</v>
      </c>
      <c r="Q3777" t="e">
        <f>VLOOKUP(B3777,'Uniprot taxonomy'!B:R,8,FALSE)</f>
        <v>#N/A</v>
      </c>
    </row>
    <row r="3778" spans="1:17" hidden="1" x14ac:dyDescent="0.25">
      <c r="A3778" t="s">
        <v>6934</v>
      </c>
      <c r="B3778" t="s">
        <v>6935</v>
      </c>
      <c r="C3778" t="e">
        <f>VLOOKUP('Домены Secretin_N'!B3778,'AC-Architecture'!A:C,3,FALSE)</f>
        <v>#N/A</v>
      </c>
      <c r="D3778">
        <v>685</v>
      </c>
      <c r="E3778" t="s">
        <v>3632</v>
      </c>
      <c r="F3778">
        <v>111</v>
      </c>
      <c r="G3778">
        <v>174</v>
      </c>
      <c r="H3778">
        <f t="shared" si="270"/>
        <v>63</v>
      </c>
      <c r="I3778" t="str">
        <f t="shared" si="271"/>
        <v>F7RID7_9GAMM/111-174</v>
      </c>
      <c r="K3778" t="e">
        <f>IF(C3778="Secretin_N, Secretin, TraK","T","N")</f>
        <v>#N/A</v>
      </c>
      <c r="L3778" t="e">
        <f>VLOOKUP(E3778,'Uniprot taxonomy'!E:J,4,FALSE)</f>
        <v>#N/A</v>
      </c>
      <c r="M3778" t="e">
        <f>LEFT(VLOOKUP(B3778,'Uniprot taxonomy'!B:R,5,FALSE))</f>
        <v>#N/A</v>
      </c>
      <c r="N3778" t="e">
        <f>VLOOKUP(B3778,'Uniprot taxonomy'!B:R,5,FALSE)</f>
        <v>#N/A</v>
      </c>
      <c r="O3778" t="e">
        <f>VLOOKUP(B3778,'Uniprot taxonomy'!B:R,6,FALSE)</f>
        <v>#N/A</v>
      </c>
      <c r="P3778" t="e">
        <f>VLOOKUP(B3778,'Uniprot taxonomy'!B:R,7,FALSE)</f>
        <v>#N/A</v>
      </c>
      <c r="Q3778" t="e">
        <f>VLOOKUP(B3778,'Uniprot taxonomy'!B:R,8,FALSE)</f>
        <v>#N/A</v>
      </c>
    </row>
    <row r="3779" spans="1:17" hidden="1" x14ac:dyDescent="0.25">
      <c r="A3779" t="s">
        <v>6934</v>
      </c>
      <c r="B3779" t="s">
        <v>6935</v>
      </c>
      <c r="C3779" t="e">
        <f>VLOOKUP('Домены Secretin_N'!B3779,'AC-Architecture'!A:C,3,FALSE)</f>
        <v>#N/A</v>
      </c>
      <c r="D3779">
        <v>685</v>
      </c>
      <c r="E3779" t="s">
        <v>3632</v>
      </c>
      <c r="F3779">
        <v>176</v>
      </c>
      <c r="G3779">
        <v>247</v>
      </c>
      <c r="H3779">
        <f t="shared" ref="H3779:H3842" si="274">G3779-F3779</f>
        <v>71</v>
      </c>
      <c r="I3779" t="str">
        <f t="shared" ref="I3779:I3842" si="275">CONCATENATE(A3779,"/",F3779,"-",G3779)</f>
        <v>F7RID7_9GAMM/176-247</v>
      </c>
      <c r="K3779" t="e">
        <f>IF(C3779="Secretin_N, Secretin, TraK","T","N")</f>
        <v>#N/A</v>
      </c>
      <c r="L3779" t="e">
        <f>VLOOKUP(E3779,'Uniprot taxonomy'!E:J,4,FALSE)</f>
        <v>#N/A</v>
      </c>
      <c r="M3779" t="e">
        <f>LEFT(VLOOKUP(B3779,'Uniprot taxonomy'!B:R,5,FALSE))</f>
        <v>#N/A</v>
      </c>
      <c r="N3779" t="e">
        <f>VLOOKUP(B3779,'Uniprot taxonomy'!B:R,5,FALSE)</f>
        <v>#N/A</v>
      </c>
      <c r="O3779" t="e">
        <f>VLOOKUP(B3779,'Uniprot taxonomy'!B:R,6,FALSE)</f>
        <v>#N/A</v>
      </c>
      <c r="P3779" t="e">
        <f>VLOOKUP(B3779,'Uniprot taxonomy'!B:R,7,FALSE)</f>
        <v>#N/A</v>
      </c>
      <c r="Q3779" t="e">
        <f>VLOOKUP(B3779,'Uniprot taxonomy'!B:R,8,FALSE)</f>
        <v>#N/A</v>
      </c>
    </row>
    <row r="3780" spans="1:17" hidden="1" x14ac:dyDescent="0.25">
      <c r="A3780" t="s">
        <v>6934</v>
      </c>
      <c r="B3780" t="s">
        <v>6935</v>
      </c>
      <c r="C3780" t="e">
        <f>VLOOKUP('Домены Secretin_N'!B3780,'AC-Architecture'!A:C,3,FALSE)</f>
        <v>#N/A</v>
      </c>
      <c r="D3780">
        <v>685</v>
      </c>
      <c r="E3780" t="s">
        <v>3632</v>
      </c>
      <c r="F3780">
        <v>251</v>
      </c>
      <c r="G3780">
        <v>330</v>
      </c>
      <c r="H3780">
        <f t="shared" si="274"/>
        <v>79</v>
      </c>
      <c r="I3780" t="str">
        <f t="shared" si="275"/>
        <v>F7RID7_9GAMM/251-330</v>
      </c>
      <c r="K3780" t="e">
        <f>IF(C3780="Secretin_N, Secretin, TraK","T","N")</f>
        <v>#N/A</v>
      </c>
      <c r="L3780" t="e">
        <f>VLOOKUP(E3780,'Uniprot taxonomy'!E:J,4,FALSE)</f>
        <v>#N/A</v>
      </c>
      <c r="M3780" t="e">
        <f>LEFT(VLOOKUP(B3780,'Uniprot taxonomy'!B:R,5,FALSE))</f>
        <v>#N/A</v>
      </c>
      <c r="N3780" t="e">
        <f>VLOOKUP(B3780,'Uniprot taxonomy'!B:R,5,FALSE)</f>
        <v>#N/A</v>
      </c>
      <c r="O3780" t="e">
        <f>VLOOKUP(B3780,'Uniprot taxonomy'!B:R,6,FALSE)</f>
        <v>#N/A</v>
      </c>
      <c r="P3780" t="e">
        <f>VLOOKUP(B3780,'Uniprot taxonomy'!B:R,7,FALSE)</f>
        <v>#N/A</v>
      </c>
      <c r="Q3780" t="e">
        <f>VLOOKUP(B3780,'Uniprot taxonomy'!B:R,8,FALSE)</f>
        <v>#N/A</v>
      </c>
    </row>
    <row r="3781" spans="1:17" hidden="1" x14ac:dyDescent="0.25">
      <c r="A3781" t="s">
        <v>6936</v>
      </c>
      <c r="B3781" t="s">
        <v>6937</v>
      </c>
      <c r="C3781" t="e">
        <f>VLOOKUP('Домены Secretin_N'!B3781,'AC-Architecture'!A:C,3,FALSE)</f>
        <v>#N/A</v>
      </c>
      <c r="D3781">
        <v>683</v>
      </c>
      <c r="E3781" t="s">
        <v>3632</v>
      </c>
      <c r="F3781">
        <v>368</v>
      </c>
      <c r="G3781">
        <v>433</v>
      </c>
      <c r="H3781">
        <f t="shared" si="274"/>
        <v>65</v>
      </c>
      <c r="I3781" t="str">
        <f t="shared" si="275"/>
        <v>F7RTG5_9GAMM/368-433</v>
      </c>
      <c r="K3781" t="e">
        <f>IF(C3781="Secretin_N, Secretin, TraK","T","N")</f>
        <v>#N/A</v>
      </c>
      <c r="L3781" t="e">
        <f>VLOOKUP(E3781,'Uniprot taxonomy'!E:J,4,FALSE)</f>
        <v>#N/A</v>
      </c>
      <c r="M3781" t="e">
        <f>LEFT(VLOOKUP(B3781,'Uniprot taxonomy'!B:R,5,FALSE))</f>
        <v>#N/A</v>
      </c>
      <c r="N3781" t="e">
        <f>VLOOKUP(B3781,'Uniprot taxonomy'!B:R,5,FALSE)</f>
        <v>#N/A</v>
      </c>
      <c r="O3781" t="e">
        <f>VLOOKUP(B3781,'Uniprot taxonomy'!B:R,6,FALSE)</f>
        <v>#N/A</v>
      </c>
      <c r="P3781" t="e">
        <f>VLOOKUP(B3781,'Uniprot taxonomy'!B:R,7,FALSE)</f>
        <v>#N/A</v>
      </c>
      <c r="Q3781" t="e">
        <f>VLOOKUP(B3781,'Uniprot taxonomy'!B:R,8,FALSE)</f>
        <v>#N/A</v>
      </c>
    </row>
    <row r="3782" spans="1:17" hidden="1" x14ac:dyDescent="0.25">
      <c r="A3782" t="s">
        <v>6938</v>
      </c>
      <c r="B3782" t="s">
        <v>6939</v>
      </c>
      <c r="C3782" t="e">
        <f>VLOOKUP('Домены Secretin_N'!B3782,'AC-Architecture'!A:C,3,FALSE)</f>
        <v>#N/A</v>
      </c>
      <c r="D3782">
        <v>696</v>
      </c>
      <c r="E3782" t="s">
        <v>3632</v>
      </c>
      <c r="F3782">
        <v>127</v>
      </c>
      <c r="G3782">
        <v>190</v>
      </c>
      <c r="H3782">
        <f t="shared" si="274"/>
        <v>63</v>
      </c>
      <c r="I3782" t="str">
        <f t="shared" si="275"/>
        <v>F7S076_9GAMM/127-190</v>
      </c>
      <c r="K3782" t="e">
        <f>IF(C3782="Secretin_N, Secretin, TraK","T","N")</f>
        <v>#N/A</v>
      </c>
      <c r="L3782" t="e">
        <f>VLOOKUP(E3782,'Uniprot taxonomy'!E:J,4,FALSE)</f>
        <v>#N/A</v>
      </c>
      <c r="M3782" t="e">
        <f>LEFT(VLOOKUP(B3782,'Uniprot taxonomy'!B:R,5,FALSE))</f>
        <v>#N/A</v>
      </c>
      <c r="N3782" t="e">
        <f>VLOOKUP(B3782,'Uniprot taxonomy'!B:R,5,FALSE)</f>
        <v>#N/A</v>
      </c>
      <c r="O3782" t="e">
        <f>VLOOKUP(B3782,'Uniprot taxonomy'!B:R,6,FALSE)</f>
        <v>#N/A</v>
      </c>
      <c r="P3782" t="e">
        <f>VLOOKUP(B3782,'Uniprot taxonomy'!B:R,7,FALSE)</f>
        <v>#N/A</v>
      </c>
      <c r="Q3782" t="e">
        <f>VLOOKUP(B3782,'Uniprot taxonomy'!B:R,8,FALSE)</f>
        <v>#N/A</v>
      </c>
    </row>
    <row r="3783" spans="1:17" hidden="1" x14ac:dyDescent="0.25">
      <c r="A3783" t="s">
        <v>6938</v>
      </c>
      <c r="B3783" t="s">
        <v>6939</v>
      </c>
      <c r="C3783" t="e">
        <f>VLOOKUP('Домены Secretin_N'!B3783,'AC-Architecture'!A:C,3,FALSE)</f>
        <v>#N/A</v>
      </c>
      <c r="D3783">
        <v>696</v>
      </c>
      <c r="E3783" t="s">
        <v>3632</v>
      </c>
      <c r="F3783">
        <v>192</v>
      </c>
      <c r="G3783">
        <v>261</v>
      </c>
      <c r="H3783">
        <f t="shared" si="274"/>
        <v>69</v>
      </c>
      <c r="I3783" t="str">
        <f t="shared" si="275"/>
        <v>F7S076_9GAMM/192-261</v>
      </c>
      <c r="K3783" t="e">
        <f>IF(C3783="Secretin_N, Secretin, TraK","T","N")</f>
        <v>#N/A</v>
      </c>
      <c r="L3783" t="e">
        <f>VLOOKUP(E3783,'Uniprot taxonomy'!E:J,4,FALSE)</f>
        <v>#N/A</v>
      </c>
      <c r="M3783" t="e">
        <f>LEFT(VLOOKUP(B3783,'Uniprot taxonomy'!B:R,5,FALSE))</f>
        <v>#N/A</v>
      </c>
      <c r="N3783" t="e">
        <f>VLOOKUP(B3783,'Uniprot taxonomy'!B:R,5,FALSE)</f>
        <v>#N/A</v>
      </c>
      <c r="O3783" t="e">
        <f>VLOOKUP(B3783,'Uniprot taxonomy'!B:R,6,FALSE)</f>
        <v>#N/A</v>
      </c>
      <c r="P3783" t="e">
        <f>VLOOKUP(B3783,'Uniprot taxonomy'!B:R,7,FALSE)</f>
        <v>#N/A</v>
      </c>
      <c r="Q3783" t="e">
        <f>VLOOKUP(B3783,'Uniprot taxonomy'!B:R,8,FALSE)</f>
        <v>#N/A</v>
      </c>
    </row>
    <row r="3784" spans="1:17" hidden="1" x14ac:dyDescent="0.25">
      <c r="A3784" t="s">
        <v>6938</v>
      </c>
      <c r="B3784" t="s">
        <v>6939</v>
      </c>
      <c r="C3784" t="e">
        <f>VLOOKUP('Домены Secretin_N'!B3784,'AC-Architecture'!A:C,3,FALSE)</f>
        <v>#N/A</v>
      </c>
      <c r="D3784">
        <v>696</v>
      </c>
      <c r="E3784" t="s">
        <v>3632</v>
      </c>
      <c r="F3784">
        <v>266</v>
      </c>
      <c r="G3784">
        <v>352</v>
      </c>
      <c r="H3784">
        <f t="shared" si="274"/>
        <v>86</v>
      </c>
      <c r="I3784" t="str">
        <f t="shared" si="275"/>
        <v>F7S076_9GAMM/266-352</v>
      </c>
      <c r="K3784" t="e">
        <f>IF(C3784="Secretin_N, Secretin, TraK","T","N")</f>
        <v>#N/A</v>
      </c>
      <c r="L3784" t="e">
        <f>VLOOKUP(E3784,'Uniprot taxonomy'!E:J,4,FALSE)</f>
        <v>#N/A</v>
      </c>
      <c r="M3784" t="e">
        <f>LEFT(VLOOKUP(B3784,'Uniprot taxonomy'!B:R,5,FALSE))</f>
        <v>#N/A</v>
      </c>
      <c r="N3784" t="e">
        <f>VLOOKUP(B3784,'Uniprot taxonomy'!B:R,5,FALSE)</f>
        <v>#N/A</v>
      </c>
      <c r="O3784" t="e">
        <f>VLOOKUP(B3784,'Uniprot taxonomy'!B:R,6,FALSE)</f>
        <v>#N/A</v>
      </c>
      <c r="P3784" t="e">
        <f>VLOOKUP(B3784,'Uniprot taxonomy'!B:R,7,FALSE)</f>
        <v>#N/A</v>
      </c>
      <c r="Q3784" t="e">
        <f>VLOOKUP(B3784,'Uniprot taxonomy'!B:R,8,FALSE)</f>
        <v>#N/A</v>
      </c>
    </row>
    <row r="3785" spans="1:17" hidden="1" x14ac:dyDescent="0.25">
      <c r="A3785" t="s">
        <v>6940</v>
      </c>
      <c r="B3785" t="s">
        <v>6941</v>
      </c>
      <c r="C3785" t="e">
        <f>VLOOKUP('Домены Secretin_N'!B3785,'AC-Architecture'!A:C,3,FALSE)</f>
        <v>#N/A</v>
      </c>
      <c r="D3785">
        <v>691</v>
      </c>
      <c r="E3785" t="s">
        <v>3632</v>
      </c>
      <c r="F3785">
        <v>112</v>
      </c>
      <c r="G3785">
        <v>172</v>
      </c>
      <c r="H3785">
        <f t="shared" si="274"/>
        <v>60</v>
      </c>
      <c r="I3785" t="str">
        <f t="shared" si="275"/>
        <v>F7S778_9PROT/112-172</v>
      </c>
      <c r="K3785" t="e">
        <f>IF(C3785="Secretin_N, Secretin, TraK","T","N")</f>
        <v>#N/A</v>
      </c>
      <c r="L3785" t="e">
        <f>VLOOKUP(E3785,'Uniprot taxonomy'!E:J,4,FALSE)</f>
        <v>#N/A</v>
      </c>
      <c r="M3785" t="e">
        <f>LEFT(VLOOKUP(B3785,'Uniprot taxonomy'!B:R,5,FALSE))</f>
        <v>#N/A</v>
      </c>
      <c r="N3785" t="e">
        <f>VLOOKUP(B3785,'Uniprot taxonomy'!B:R,5,FALSE)</f>
        <v>#N/A</v>
      </c>
      <c r="O3785" t="e">
        <f>VLOOKUP(B3785,'Uniprot taxonomy'!B:R,6,FALSE)</f>
        <v>#N/A</v>
      </c>
      <c r="P3785" t="e">
        <f>VLOOKUP(B3785,'Uniprot taxonomy'!B:R,7,FALSE)</f>
        <v>#N/A</v>
      </c>
      <c r="Q3785" t="e">
        <f>VLOOKUP(B3785,'Uniprot taxonomy'!B:R,8,FALSE)</f>
        <v>#N/A</v>
      </c>
    </row>
    <row r="3786" spans="1:17" hidden="1" x14ac:dyDescent="0.25">
      <c r="A3786" t="s">
        <v>6940</v>
      </c>
      <c r="B3786" t="s">
        <v>6941</v>
      </c>
      <c r="C3786" t="e">
        <f>VLOOKUP('Домены Secretin_N'!B3786,'AC-Architecture'!A:C,3,FALSE)</f>
        <v>#N/A</v>
      </c>
      <c r="D3786">
        <v>691</v>
      </c>
      <c r="E3786" t="s">
        <v>3632</v>
      </c>
      <c r="F3786">
        <v>249</v>
      </c>
      <c r="G3786">
        <v>412</v>
      </c>
      <c r="H3786">
        <f t="shared" si="274"/>
        <v>163</v>
      </c>
      <c r="I3786" t="str">
        <f t="shared" si="275"/>
        <v>F7S778_9PROT/249-412</v>
      </c>
      <c r="K3786" t="e">
        <f>IF(C3786="Secretin_N, Secretin, TraK","T","N")</f>
        <v>#N/A</v>
      </c>
      <c r="L3786" t="e">
        <f>VLOOKUP(E3786,'Uniprot taxonomy'!E:J,4,FALSE)</f>
        <v>#N/A</v>
      </c>
      <c r="M3786" t="e">
        <f>LEFT(VLOOKUP(B3786,'Uniprot taxonomy'!B:R,5,FALSE))</f>
        <v>#N/A</v>
      </c>
      <c r="N3786" t="e">
        <f>VLOOKUP(B3786,'Uniprot taxonomy'!B:R,5,FALSE)</f>
        <v>#N/A</v>
      </c>
      <c r="O3786" t="e">
        <f>VLOOKUP(B3786,'Uniprot taxonomy'!B:R,6,FALSE)</f>
        <v>#N/A</v>
      </c>
      <c r="P3786" t="e">
        <f>VLOOKUP(B3786,'Uniprot taxonomy'!B:R,7,FALSE)</f>
        <v>#N/A</v>
      </c>
      <c r="Q3786" t="e">
        <f>VLOOKUP(B3786,'Uniprot taxonomy'!B:R,8,FALSE)</f>
        <v>#N/A</v>
      </c>
    </row>
    <row r="3787" spans="1:17" hidden="1" x14ac:dyDescent="0.25">
      <c r="A3787" t="s">
        <v>6942</v>
      </c>
      <c r="B3787" t="s">
        <v>6943</v>
      </c>
      <c r="C3787" t="e">
        <f>VLOOKUP('Домены Secretin_N'!B3787,'AC-Architecture'!A:C,3,FALSE)</f>
        <v>#N/A</v>
      </c>
      <c r="D3787">
        <v>679</v>
      </c>
      <c r="E3787" t="s">
        <v>3632</v>
      </c>
      <c r="F3787">
        <v>365</v>
      </c>
      <c r="G3787">
        <v>431</v>
      </c>
      <c r="H3787">
        <f t="shared" si="274"/>
        <v>66</v>
      </c>
      <c r="I3787" t="str">
        <f t="shared" si="275"/>
        <v>F7SKA6_9GAMM/365-431</v>
      </c>
      <c r="K3787" t="e">
        <f>IF(C3787="Secretin_N, Secretin, TraK","T","N")</f>
        <v>#N/A</v>
      </c>
      <c r="L3787" t="e">
        <f>VLOOKUP(E3787,'Uniprot taxonomy'!E:J,4,FALSE)</f>
        <v>#N/A</v>
      </c>
      <c r="M3787" t="e">
        <f>LEFT(VLOOKUP(B3787,'Uniprot taxonomy'!B:R,5,FALSE))</f>
        <v>#N/A</v>
      </c>
      <c r="N3787" t="e">
        <f>VLOOKUP(B3787,'Uniprot taxonomy'!B:R,5,FALSE)</f>
        <v>#N/A</v>
      </c>
      <c r="O3787" t="e">
        <f>VLOOKUP(B3787,'Uniprot taxonomy'!B:R,6,FALSE)</f>
        <v>#N/A</v>
      </c>
      <c r="P3787" t="e">
        <f>VLOOKUP(B3787,'Uniprot taxonomy'!B:R,7,FALSE)</f>
        <v>#N/A</v>
      </c>
      <c r="Q3787" t="e">
        <f>VLOOKUP(B3787,'Uniprot taxonomy'!B:R,8,FALSE)</f>
        <v>#N/A</v>
      </c>
    </row>
    <row r="3788" spans="1:17" hidden="1" x14ac:dyDescent="0.25">
      <c r="A3788" t="s">
        <v>975</v>
      </c>
      <c r="B3788" t="s">
        <v>2274</v>
      </c>
      <c r="C3788" t="str">
        <f>VLOOKUP('Домены Secretin_N'!B3788,'AC-Architecture'!A:C,3,FALSE)</f>
        <v>Secretin_N, Secretin</v>
      </c>
      <c r="D3788">
        <v>630</v>
      </c>
      <c r="E3788" t="s">
        <v>3632</v>
      </c>
      <c r="F3788">
        <v>170</v>
      </c>
      <c r="G3788">
        <v>300</v>
      </c>
      <c r="H3788">
        <f t="shared" si="274"/>
        <v>130</v>
      </c>
      <c r="I3788" t="str">
        <f t="shared" si="275"/>
        <v>F7T1M7_ALCXX/170-300</v>
      </c>
      <c r="J3788" t="e">
        <f>CONCATENATE(K3788,"_",#REF!,"_",B3788)</f>
        <v>#REF!</v>
      </c>
      <c r="K3788" t="str">
        <f>IF(C3788="Secretin_N, Secretin, TraK","T","N")</f>
        <v>N</v>
      </c>
      <c r="L3788" t="e">
        <f>VLOOKUP(E3788,'Uniprot taxonomy'!E:J,4,FALSE)</f>
        <v>#N/A</v>
      </c>
      <c r="M3788" t="str">
        <f>LEFT(VLOOKUP(B3788,'Uniprot taxonomy'!B:R,5,FALSE))</f>
        <v>B</v>
      </c>
      <c r="N3788" t="str">
        <f>VLOOKUP(B3788,'Uniprot taxonomy'!B:R,5,FALSE)</f>
        <v>Betaproteobacteria</v>
      </c>
      <c r="O3788" t="str">
        <f>VLOOKUP(B3788,'Uniprot taxonomy'!B:R,6,FALSE)</f>
        <v>Burkholderiales</v>
      </c>
      <c r="P3788" t="str">
        <f>VLOOKUP(B3788,'Uniprot taxonomy'!B:R,7,FALSE)</f>
        <v>Alcaligenaceae</v>
      </c>
      <c r="Q3788" t="str">
        <f>VLOOKUP(B3788,'Uniprot taxonomy'!B:R,8,FALSE)</f>
        <v>Achromobacter</v>
      </c>
    </row>
    <row r="3789" spans="1:17" hidden="1" x14ac:dyDescent="0.25">
      <c r="A3789" t="s">
        <v>6944</v>
      </c>
      <c r="B3789" t="s">
        <v>6945</v>
      </c>
      <c r="C3789" t="e">
        <f>VLOOKUP('Домены Secretin_N'!B3789,'AC-Architecture'!A:C,3,FALSE)</f>
        <v>#N/A</v>
      </c>
      <c r="D3789">
        <v>828</v>
      </c>
      <c r="E3789" t="s">
        <v>3632</v>
      </c>
      <c r="F3789">
        <v>109</v>
      </c>
      <c r="G3789">
        <v>170</v>
      </c>
      <c r="H3789">
        <f t="shared" si="274"/>
        <v>61</v>
      </c>
      <c r="I3789" t="str">
        <f t="shared" si="275"/>
        <v>F7T603_ALCXX/109-170</v>
      </c>
      <c r="K3789" t="e">
        <f>IF(C3789="Secretin_N, Secretin, TraK","T","N")</f>
        <v>#N/A</v>
      </c>
      <c r="L3789" t="e">
        <f>VLOOKUP(E3789,'Uniprot taxonomy'!E:J,4,FALSE)</f>
        <v>#N/A</v>
      </c>
      <c r="M3789" t="e">
        <f>LEFT(VLOOKUP(B3789,'Uniprot taxonomy'!B:R,5,FALSE))</f>
        <v>#N/A</v>
      </c>
      <c r="N3789" t="e">
        <f>VLOOKUP(B3789,'Uniprot taxonomy'!B:R,5,FALSE)</f>
        <v>#N/A</v>
      </c>
      <c r="O3789" t="e">
        <f>VLOOKUP(B3789,'Uniprot taxonomy'!B:R,6,FALSE)</f>
        <v>#N/A</v>
      </c>
      <c r="P3789" t="e">
        <f>VLOOKUP(B3789,'Uniprot taxonomy'!B:R,7,FALSE)</f>
        <v>#N/A</v>
      </c>
      <c r="Q3789" t="e">
        <f>VLOOKUP(B3789,'Uniprot taxonomy'!B:R,8,FALSE)</f>
        <v>#N/A</v>
      </c>
    </row>
    <row r="3790" spans="1:17" hidden="1" x14ac:dyDescent="0.25">
      <c r="A3790" t="s">
        <v>6944</v>
      </c>
      <c r="B3790" t="s">
        <v>6945</v>
      </c>
      <c r="C3790" t="e">
        <f>VLOOKUP('Домены Secretin_N'!B3790,'AC-Architecture'!A:C,3,FALSE)</f>
        <v>#N/A</v>
      </c>
      <c r="D3790">
        <v>828</v>
      </c>
      <c r="E3790" t="s">
        <v>3632</v>
      </c>
      <c r="F3790">
        <v>172</v>
      </c>
      <c r="G3790">
        <v>241</v>
      </c>
      <c r="H3790">
        <f t="shared" si="274"/>
        <v>69</v>
      </c>
      <c r="I3790" t="str">
        <f t="shared" si="275"/>
        <v>F7T603_ALCXX/172-241</v>
      </c>
      <c r="K3790" t="e">
        <f>IF(C3790="Secretin_N, Secretin, TraK","T","N")</f>
        <v>#N/A</v>
      </c>
      <c r="L3790" t="e">
        <f>VLOOKUP(E3790,'Uniprot taxonomy'!E:J,4,FALSE)</f>
        <v>#N/A</v>
      </c>
      <c r="M3790" t="e">
        <f>LEFT(VLOOKUP(B3790,'Uniprot taxonomy'!B:R,5,FALSE))</f>
        <v>#N/A</v>
      </c>
      <c r="N3790" t="e">
        <f>VLOOKUP(B3790,'Uniprot taxonomy'!B:R,5,FALSE)</f>
        <v>#N/A</v>
      </c>
      <c r="O3790" t="e">
        <f>VLOOKUP(B3790,'Uniprot taxonomy'!B:R,6,FALSE)</f>
        <v>#N/A</v>
      </c>
      <c r="P3790" t="e">
        <f>VLOOKUP(B3790,'Uniprot taxonomy'!B:R,7,FALSE)</f>
        <v>#N/A</v>
      </c>
      <c r="Q3790" t="e">
        <f>VLOOKUP(B3790,'Uniprot taxonomy'!B:R,8,FALSE)</f>
        <v>#N/A</v>
      </c>
    </row>
    <row r="3791" spans="1:17" hidden="1" x14ac:dyDescent="0.25">
      <c r="A3791" t="s">
        <v>6944</v>
      </c>
      <c r="B3791" t="s">
        <v>6945</v>
      </c>
      <c r="C3791" t="e">
        <f>VLOOKUP('Домены Secretin_N'!B3791,'AC-Architecture'!A:C,3,FALSE)</f>
        <v>#N/A</v>
      </c>
      <c r="D3791">
        <v>828</v>
      </c>
      <c r="E3791" t="s">
        <v>3632</v>
      </c>
      <c r="F3791">
        <v>245</v>
      </c>
      <c r="G3791">
        <v>385</v>
      </c>
      <c r="H3791">
        <f t="shared" si="274"/>
        <v>140</v>
      </c>
      <c r="I3791" t="str">
        <f t="shared" si="275"/>
        <v>F7T603_ALCXX/245-385</v>
      </c>
      <c r="K3791" t="e">
        <f>IF(C3791="Secretin_N, Secretin, TraK","T","N")</f>
        <v>#N/A</v>
      </c>
      <c r="L3791" t="e">
        <f>VLOOKUP(E3791,'Uniprot taxonomy'!E:J,4,FALSE)</f>
        <v>#N/A</v>
      </c>
      <c r="M3791" t="e">
        <f>LEFT(VLOOKUP(B3791,'Uniprot taxonomy'!B:R,5,FALSE))</f>
        <v>#N/A</v>
      </c>
      <c r="N3791" t="e">
        <f>VLOOKUP(B3791,'Uniprot taxonomy'!B:R,5,FALSE)</f>
        <v>#N/A</v>
      </c>
      <c r="O3791" t="e">
        <f>VLOOKUP(B3791,'Uniprot taxonomy'!B:R,6,FALSE)</f>
        <v>#N/A</v>
      </c>
      <c r="P3791" t="e">
        <f>VLOOKUP(B3791,'Uniprot taxonomy'!B:R,7,FALSE)</f>
        <v>#N/A</v>
      </c>
      <c r="Q3791" t="e">
        <f>VLOOKUP(B3791,'Uniprot taxonomy'!B:R,8,FALSE)</f>
        <v>#N/A</v>
      </c>
    </row>
    <row r="3792" spans="1:17" hidden="1" x14ac:dyDescent="0.25">
      <c r="A3792" t="s">
        <v>6946</v>
      </c>
      <c r="B3792" t="s">
        <v>6947</v>
      </c>
      <c r="C3792" t="e">
        <f>VLOOKUP('Домены Secretin_N'!B3792,'AC-Architecture'!A:C,3,FALSE)</f>
        <v>#N/A</v>
      </c>
      <c r="D3792">
        <v>297</v>
      </c>
      <c r="E3792" t="s">
        <v>3632</v>
      </c>
      <c r="F3792">
        <v>117</v>
      </c>
      <c r="G3792">
        <v>182</v>
      </c>
      <c r="H3792">
        <f t="shared" si="274"/>
        <v>65</v>
      </c>
      <c r="I3792" t="str">
        <f t="shared" si="275"/>
        <v>F7TJP6_PASMD/117-182</v>
      </c>
      <c r="K3792" t="e">
        <f>IF(C3792="Secretin_N, Secretin, TraK","T","N")</f>
        <v>#N/A</v>
      </c>
      <c r="L3792" t="e">
        <f>VLOOKUP(E3792,'Uniprot taxonomy'!E:J,4,FALSE)</f>
        <v>#N/A</v>
      </c>
      <c r="M3792" t="e">
        <f>LEFT(VLOOKUP(B3792,'Uniprot taxonomy'!B:R,5,FALSE))</f>
        <v>#N/A</v>
      </c>
      <c r="N3792" t="e">
        <f>VLOOKUP(B3792,'Uniprot taxonomy'!B:R,5,FALSE)</f>
        <v>#N/A</v>
      </c>
      <c r="O3792" t="e">
        <f>VLOOKUP(B3792,'Uniprot taxonomy'!B:R,6,FALSE)</f>
        <v>#N/A</v>
      </c>
      <c r="P3792" t="e">
        <f>VLOOKUP(B3792,'Uniprot taxonomy'!B:R,7,FALSE)</f>
        <v>#N/A</v>
      </c>
      <c r="Q3792" t="e">
        <f>VLOOKUP(B3792,'Uniprot taxonomy'!B:R,8,FALSE)</f>
        <v>#N/A</v>
      </c>
    </row>
    <row r="3793" spans="1:17" hidden="1" x14ac:dyDescent="0.25">
      <c r="A3793" t="s">
        <v>6948</v>
      </c>
      <c r="B3793" t="s">
        <v>6949</v>
      </c>
      <c r="C3793" t="e">
        <f>VLOOKUP('Домены Secretin_N'!B3793,'AC-Architecture'!A:C,3,FALSE)</f>
        <v>#N/A</v>
      </c>
      <c r="D3793">
        <v>785</v>
      </c>
      <c r="E3793" t="s">
        <v>3632</v>
      </c>
      <c r="F3793">
        <v>318</v>
      </c>
      <c r="G3793">
        <v>425</v>
      </c>
      <c r="H3793">
        <f t="shared" si="274"/>
        <v>107</v>
      </c>
      <c r="I3793" t="str">
        <f t="shared" si="275"/>
        <v>F7UQN9_SYNYG/318-425</v>
      </c>
      <c r="K3793" t="e">
        <f>IF(C3793="Secretin_N, Secretin, TraK","T","N")</f>
        <v>#N/A</v>
      </c>
      <c r="L3793" t="e">
        <f>VLOOKUP(E3793,'Uniprot taxonomy'!E:J,4,FALSE)</f>
        <v>#N/A</v>
      </c>
      <c r="M3793" t="e">
        <f>LEFT(VLOOKUP(B3793,'Uniprot taxonomy'!B:R,5,FALSE))</f>
        <v>#N/A</v>
      </c>
      <c r="N3793" t="e">
        <f>VLOOKUP(B3793,'Uniprot taxonomy'!B:R,5,FALSE)</f>
        <v>#N/A</v>
      </c>
      <c r="O3793" t="e">
        <f>VLOOKUP(B3793,'Uniprot taxonomy'!B:R,6,FALSE)</f>
        <v>#N/A</v>
      </c>
      <c r="P3793" t="e">
        <f>VLOOKUP(B3793,'Uniprot taxonomy'!B:R,7,FALSE)</f>
        <v>#N/A</v>
      </c>
      <c r="Q3793" t="e">
        <f>VLOOKUP(B3793,'Uniprot taxonomy'!B:R,8,FALSE)</f>
        <v>#N/A</v>
      </c>
    </row>
    <row r="3794" spans="1:17" hidden="1" x14ac:dyDescent="0.25">
      <c r="A3794" t="s">
        <v>6950</v>
      </c>
      <c r="B3794" t="s">
        <v>6951</v>
      </c>
      <c r="C3794" t="e">
        <f>VLOOKUP('Домены Secretin_N'!B3794,'AC-Architecture'!A:C,3,FALSE)</f>
        <v>#N/A</v>
      </c>
      <c r="D3794">
        <v>571</v>
      </c>
      <c r="E3794" t="s">
        <v>3632</v>
      </c>
      <c r="F3794">
        <v>254</v>
      </c>
      <c r="G3794">
        <v>320</v>
      </c>
      <c r="H3794">
        <f t="shared" si="274"/>
        <v>66</v>
      </c>
      <c r="I3794" t="str">
        <f t="shared" si="275"/>
        <v>F7YK64_VIBA7/254-320</v>
      </c>
      <c r="K3794" t="e">
        <f>IF(C3794="Secretin_N, Secretin, TraK","T","N")</f>
        <v>#N/A</v>
      </c>
      <c r="L3794" t="e">
        <f>VLOOKUP(E3794,'Uniprot taxonomy'!E:J,4,FALSE)</f>
        <v>#N/A</v>
      </c>
      <c r="M3794" t="e">
        <f>LEFT(VLOOKUP(B3794,'Uniprot taxonomy'!B:R,5,FALSE))</f>
        <v>#N/A</v>
      </c>
      <c r="N3794" t="e">
        <f>VLOOKUP(B3794,'Uniprot taxonomy'!B:R,5,FALSE)</f>
        <v>#N/A</v>
      </c>
      <c r="O3794" t="e">
        <f>VLOOKUP(B3794,'Uniprot taxonomy'!B:R,6,FALSE)</f>
        <v>#N/A</v>
      </c>
      <c r="P3794" t="e">
        <f>VLOOKUP(B3794,'Uniprot taxonomy'!B:R,7,FALSE)</f>
        <v>#N/A</v>
      </c>
      <c r="Q3794" t="e">
        <f>VLOOKUP(B3794,'Uniprot taxonomy'!B:R,8,FALSE)</f>
        <v>#N/A</v>
      </c>
    </row>
    <row r="3795" spans="1:17" hidden="1" x14ac:dyDescent="0.25">
      <c r="A3795" t="s">
        <v>6952</v>
      </c>
      <c r="B3795" t="s">
        <v>6953</v>
      </c>
      <c r="C3795" t="e">
        <f>VLOOKUP('Домены Secretin_N'!B3795,'AC-Architecture'!A:C,3,FALSE)</f>
        <v>#N/A</v>
      </c>
      <c r="D3795">
        <v>677</v>
      </c>
      <c r="E3795" t="s">
        <v>3632</v>
      </c>
      <c r="F3795">
        <v>126</v>
      </c>
      <c r="G3795">
        <v>189</v>
      </c>
      <c r="H3795">
        <f t="shared" si="274"/>
        <v>63</v>
      </c>
      <c r="I3795" t="str">
        <f t="shared" si="275"/>
        <v>F7YPM3_VIBA7/126-189</v>
      </c>
      <c r="K3795" t="e">
        <f>IF(C3795="Secretin_N, Secretin, TraK","T","N")</f>
        <v>#N/A</v>
      </c>
      <c r="L3795" t="e">
        <f>VLOOKUP(E3795,'Uniprot taxonomy'!E:J,4,FALSE)</f>
        <v>#N/A</v>
      </c>
      <c r="M3795" t="e">
        <f>LEFT(VLOOKUP(B3795,'Uniprot taxonomy'!B:R,5,FALSE))</f>
        <v>#N/A</v>
      </c>
      <c r="N3795" t="e">
        <f>VLOOKUP(B3795,'Uniprot taxonomy'!B:R,5,FALSE)</f>
        <v>#N/A</v>
      </c>
      <c r="O3795" t="e">
        <f>VLOOKUP(B3795,'Uniprot taxonomy'!B:R,6,FALSE)</f>
        <v>#N/A</v>
      </c>
      <c r="P3795" t="e">
        <f>VLOOKUP(B3795,'Uniprot taxonomy'!B:R,7,FALSE)</f>
        <v>#N/A</v>
      </c>
      <c r="Q3795" t="e">
        <f>VLOOKUP(B3795,'Uniprot taxonomy'!B:R,8,FALSE)</f>
        <v>#N/A</v>
      </c>
    </row>
    <row r="3796" spans="1:17" hidden="1" x14ac:dyDescent="0.25">
      <c r="A3796" t="s">
        <v>6952</v>
      </c>
      <c r="B3796" t="s">
        <v>6953</v>
      </c>
      <c r="C3796" t="e">
        <f>VLOOKUP('Домены Secretin_N'!B3796,'AC-Architecture'!A:C,3,FALSE)</f>
        <v>#N/A</v>
      </c>
      <c r="D3796">
        <v>677</v>
      </c>
      <c r="E3796" t="s">
        <v>3632</v>
      </c>
      <c r="F3796">
        <v>191</v>
      </c>
      <c r="G3796">
        <v>262</v>
      </c>
      <c r="H3796">
        <f t="shared" si="274"/>
        <v>71</v>
      </c>
      <c r="I3796" t="str">
        <f t="shared" si="275"/>
        <v>F7YPM3_VIBA7/191-262</v>
      </c>
      <c r="K3796" t="e">
        <f>IF(C3796="Secretin_N, Secretin, TraK","T","N")</f>
        <v>#N/A</v>
      </c>
      <c r="L3796" t="e">
        <f>VLOOKUP(E3796,'Uniprot taxonomy'!E:J,4,FALSE)</f>
        <v>#N/A</v>
      </c>
      <c r="M3796" t="e">
        <f>LEFT(VLOOKUP(B3796,'Uniprot taxonomy'!B:R,5,FALSE))</f>
        <v>#N/A</v>
      </c>
      <c r="N3796" t="e">
        <f>VLOOKUP(B3796,'Uniprot taxonomy'!B:R,5,FALSE)</f>
        <v>#N/A</v>
      </c>
      <c r="O3796" t="e">
        <f>VLOOKUP(B3796,'Uniprot taxonomy'!B:R,6,FALSE)</f>
        <v>#N/A</v>
      </c>
      <c r="P3796" t="e">
        <f>VLOOKUP(B3796,'Uniprot taxonomy'!B:R,7,FALSE)</f>
        <v>#N/A</v>
      </c>
      <c r="Q3796" t="e">
        <f>VLOOKUP(B3796,'Uniprot taxonomy'!B:R,8,FALSE)</f>
        <v>#N/A</v>
      </c>
    </row>
    <row r="3797" spans="1:17" hidden="1" x14ac:dyDescent="0.25">
      <c r="A3797" t="s">
        <v>6952</v>
      </c>
      <c r="B3797" t="s">
        <v>6953</v>
      </c>
      <c r="C3797" t="e">
        <f>VLOOKUP('Домены Secretin_N'!B3797,'AC-Architecture'!A:C,3,FALSE)</f>
        <v>#N/A</v>
      </c>
      <c r="D3797">
        <v>677</v>
      </c>
      <c r="E3797" t="s">
        <v>3632</v>
      </c>
      <c r="F3797">
        <v>266</v>
      </c>
      <c r="G3797">
        <v>345</v>
      </c>
      <c r="H3797">
        <f t="shared" si="274"/>
        <v>79</v>
      </c>
      <c r="I3797" t="str">
        <f t="shared" si="275"/>
        <v>F7YPM3_VIBA7/266-345</v>
      </c>
      <c r="K3797" t="e">
        <f>IF(C3797="Secretin_N, Secretin, TraK","T","N")</f>
        <v>#N/A</v>
      </c>
      <c r="L3797" t="e">
        <f>VLOOKUP(E3797,'Uniprot taxonomy'!E:J,4,FALSE)</f>
        <v>#N/A</v>
      </c>
      <c r="M3797" t="e">
        <f>LEFT(VLOOKUP(B3797,'Uniprot taxonomy'!B:R,5,FALSE))</f>
        <v>#N/A</v>
      </c>
      <c r="N3797" t="e">
        <f>VLOOKUP(B3797,'Uniprot taxonomy'!B:R,5,FALSE)</f>
        <v>#N/A</v>
      </c>
      <c r="O3797" t="e">
        <f>VLOOKUP(B3797,'Uniprot taxonomy'!B:R,6,FALSE)</f>
        <v>#N/A</v>
      </c>
      <c r="P3797" t="e">
        <f>VLOOKUP(B3797,'Uniprot taxonomy'!B:R,7,FALSE)</f>
        <v>#N/A</v>
      </c>
      <c r="Q3797" t="e">
        <f>VLOOKUP(B3797,'Uniprot taxonomy'!B:R,8,FALSE)</f>
        <v>#N/A</v>
      </c>
    </row>
    <row r="3798" spans="1:17" hidden="1" x14ac:dyDescent="0.25">
      <c r="A3798" t="s">
        <v>6954</v>
      </c>
      <c r="B3798" t="s">
        <v>6955</v>
      </c>
      <c r="C3798" t="e">
        <f>VLOOKUP('Домены Secretin_N'!B3798,'AC-Architecture'!A:C,3,FALSE)</f>
        <v>#N/A</v>
      </c>
      <c r="D3798">
        <v>577</v>
      </c>
      <c r="E3798" t="s">
        <v>3632</v>
      </c>
      <c r="F3798">
        <v>157</v>
      </c>
      <c r="G3798">
        <v>319</v>
      </c>
      <c r="H3798">
        <f t="shared" si="274"/>
        <v>162</v>
      </c>
      <c r="I3798" t="str">
        <f t="shared" si="275"/>
        <v>F8AB26_THEID/157-319</v>
      </c>
      <c r="K3798" t="e">
        <f>IF(C3798="Secretin_N, Secretin, TraK","T","N")</f>
        <v>#N/A</v>
      </c>
      <c r="L3798" t="e">
        <f>VLOOKUP(E3798,'Uniprot taxonomy'!E:J,4,FALSE)</f>
        <v>#N/A</v>
      </c>
      <c r="M3798" t="e">
        <f>LEFT(VLOOKUP(B3798,'Uniprot taxonomy'!B:R,5,FALSE))</f>
        <v>#N/A</v>
      </c>
      <c r="N3798" t="e">
        <f>VLOOKUP(B3798,'Uniprot taxonomy'!B:R,5,FALSE)</f>
        <v>#N/A</v>
      </c>
      <c r="O3798" t="e">
        <f>VLOOKUP(B3798,'Uniprot taxonomy'!B:R,6,FALSE)</f>
        <v>#N/A</v>
      </c>
      <c r="P3798" t="e">
        <f>VLOOKUP(B3798,'Uniprot taxonomy'!B:R,7,FALSE)</f>
        <v>#N/A</v>
      </c>
      <c r="Q3798" t="e">
        <f>VLOOKUP(B3798,'Uniprot taxonomy'!B:R,8,FALSE)</f>
        <v>#N/A</v>
      </c>
    </row>
    <row r="3799" spans="1:17" hidden="1" x14ac:dyDescent="0.25">
      <c r="A3799" t="s">
        <v>976</v>
      </c>
      <c r="B3799" t="s">
        <v>2275</v>
      </c>
      <c r="C3799" t="str">
        <f>VLOOKUP('Домены Secretin_N'!B3799,'AC-Architecture'!A:C,3,FALSE)</f>
        <v>Secretin_N, Secretin</v>
      </c>
      <c r="D3799">
        <v>696</v>
      </c>
      <c r="E3799" t="s">
        <v>3632</v>
      </c>
      <c r="F3799">
        <v>340</v>
      </c>
      <c r="G3799">
        <v>426</v>
      </c>
      <c r="H3799">
        <f t="shared" si="274"/>
        <v>86</v>
      </c>
      <c r="I3799" t="str">
        <f t="shared" si="275"/>
        <v>F8ADG4_THEID/340-426</v>
      </c>
      <c r="K3799" t="str">
        <f>IF(C3799="Secretin_N, Secretin, TraK","T","N")</f>
        <v>N</v>
      </c>
      <c r="L3799" t="e">
        <f>VLOOKUP(E3799,'Uniprot taxonomy'!E:J,4,FALSE)</f>
        <v>#N/A</v>
      </c>
      <c r="M3799" t="str">
        <f>LEFT(VLOOKUP(B3799,'Uniprot taxonomy'!B:R,5,FALSE))</f>
        <v>T</v>
      </c>
      <c r="N3799" t="str">
        <f>VLOOKUP(B3799,'Uniprot taxonomy'!B:R,5,FALSE)</f>
        <v>Thermodesulfobacteriales</v>
      </c>
      <c r="O3799" t="str">
        <f>VLOOKUP(B3799,'Uniprot taxonomy'!B:R,6,FALSE)</f>
        <v>Thermodesulfobacteriaceae</v>
      </c>
      <c r="P3799" t="str">
        <f>VLOOKUP(B3799,'Uniprot taxonomy'!B:R,7,FALSE)</f>
        <v>Thermodesulfatator.</v>
      </c>
      <c r="Q3799">
        <f>VLOOKUP(B3799,'Uniprot taxonomy'!B:R,8,FALSE)</f>
        <v>0</v>
      </c>
    </row>
    <row r="3800" spans="1:17" hidden="1" x14ac:dyDescent="0.25">
      <c r="A3800" t="s">
        <v>977</v>
      </c>
      <c r="B3800" t="s">
        <v>2276</v>
      </c>
      <c r="C3800" t="str">
        <f>VLOOKUP('Домены Secretin_N'!B3800,'AC-Architecture'!A:C,3,FALSE)</f>
        <v>Secretin_N, Secretin</v>
      </c>
      <c r="D3800">
        <v>653</v>
      </c>
      <c r="E3800" t="s">
        <v>3632</v>
      </c>
      <c r="F3800">
        <v>308</v>
      </c>
      <c r="G3800">
        <v>378</v>
      </c>
      <c r="H3800">
        <f t="shared" si="274"/>
        <v>70</v>
      </c>
      <c r="I3800" t="str">
        <f t="shared" si="275"/>
        <v>F8C1X1_THESO/308-378</v>
      </c>
      <c r="K3800" t="str">
        <f>IF(C3800="Secretin_N, Secretin, TraK","T","N")</f>
        <v>N</v>
      </c>
      <c r="L3800" t="e">
        <f>VLOOKUP(E3800,'Uniprot taxonomy'!E:J,4,FALSE)</f>
        <v>#N/A</v>
      </c>
      <c r="M3800" t="str">
        <f>LEFT(VLOOKUP(B3800,'Uniprot taxonomy'!B:R,5,FALSE))</f>
        <v>T</v>
      </c>
      <c r="N3800" t="str">
        <f>VLOOKUP(B3800,'Uniprot taxonomy'!B:R,5,FALSE)</f>
        <v>Thermodesulfobacteriales</v>
      </c>
      <c r="O3800" t="str">
        <f>VLOOKUP(B3800,'Uniprot taxonomy'!B:R,6,FALSE)</f>
        <v>Thermodesulfobacteriaceae</v>
      </c>
      <c r="P3800" t="str">
        <f>VLOOKUP(B3800,'Uniprot taxonomy'!B:R,7,FALSE)</f>
        <v>Thermodesulfobacterium.</v>
      </c>
      <c r="Q3800">
        <f>VLOOKUP(B3800,'Uniprot taxonomy'!B:R,8,FALSE)</f>
        <v>0</v>
      </c>
    </row>
    <row r="3801" spans="1:17" hidden="1" x14ac:dyDescent="0.25">
      <c r="A3801" t="s">
        <v>6956</v>
      </c>
      <c r="B3801" t="s">
        <v>6957</v>
      </c>
      <c r="C3801" t="e">
        <f>VLOOKUP('Домены Secretin_N'!B3801,'AC-Architecture'!A:C,3,FALSE)</f>
        <v>#N/A</v>
      </c>
      <c r="D3801">
        <v>903</v>
      </c>
      <c r="E3801" t="s">
        <v>3632</v>
      </c>
      <c r="F3801">
        <v>579</v>
      </c>
      <c r="G3801">
        <v>640</v>
      </c>
      <c r="H3801">
        <f t="shared" si="274"/>
        <v>61</v>
      </c>
      <c r="I3801" t="str">
        <f t="shared" si="275"/>
        <v>F8CPK5_MYXFH/579-640</v>
      </c>
      <c r="K3801" t="e">
        <f>IF(C3801="Secretin_N, Secretin, TraK","T","N")</f>
        <v>#N/A</v>
      </c>
      <c r="L3801" t="e">
        <f>VLOOKUP(E3801,'Uniprot taxonomy'!E:J,4,FALSE)</f>
        <v>#N/A</v>
      </c>
      <c r="M3801" t="e">
        <f>LEFT(VLOOKUP(B3801,'Uniprot taxonomy'!B:R,5,FALSE))</f>
        <v>#N/A</v>
      </c>
      <c r="N3801" t="e">
        <f>VLOOKUP(B3801,'Uniprot taxonomy'!B:R,5,FALSE)</f>
        <v>#N/A</v>
      </c>
      <c r="O3801" t="e">
        <f>VLOOKUP(B3801,'Uniprot taxonomy'!B:R,6,FALSE)</f>
        <v>#N/A</v>
      </c>
      <c r="P3801" t="e">
        <f>VLOOKUP(B3801,'Uniprot taxonomy'!B:R,7,FALSE)</f>
        <v>#N/A</v>
      </c>
      <c r="Q3801" t="e">
        <f>VLOOKUP(B3801,'Uniprot taxonomy'!B:R,8,FALSE)</f>
        <v>#N/A</v>
      </c>
    </row>
    <row r="3802" spans="1:17" hidden="1" x14ac:dyDescent="0.25">
      <c r="A3802" t="s">
        <v>978</v>
      </c>
      <c r="B3802" t="s">
        <v>2277</v>
      </c>
      <c r="C3802" t="str">
        <f>VLOOKUP('Домены Secretin_N'!B3802,'AC-Architecture'!A:C,3,FALSE)</f>
        <v>Secretin_N, Secretin</v>
      </c>
      <c r="D3802">
        <v>617</v>
      </c>
      <c r="E3802" t="s">
        <v>3632</v>
      </c>
      <c r="F3802">
        <v>262</v>
      </c>
      <c r="G3802">
        <v>333</v>
      </c>
      <c r="H3802">
        <f t="shared" si="274"/>
        <v>71</v>
      </c>
      <c r="I3802" t="str">
        <f t="shared" si="275"/>
        <v>F8E4T4_FLESM/262-333</v>
      </c>
      <c r="K3802" t="str">
        <f>IF(C3802="Secretin_N, Secretin, TraK","T","N")</f>
        <v>N</v>
      </c>
      <c r="L3802" t="e">
        <f>VLOOKUP(E3802,'Uniprot taxonomy'!E:J,4,FALSE)</f>
        <v>#N/A</v>
      </c>
      <c r="M3802" t="str">
        <f>LEFT(VLOOKUP(B3802,'Uniprot taxonomy'!B:R,5,FALSE))</f>
        <v>D</v>
      </c>
      <c r="N3802" t="str">
        <f>VLOOKUP(B3802,'Uniprot taxonomy'!B:R,5,FALSE)</f>
        <v>Deferribacterales</v>
      </c>
      <c r="O3802" t="str">
        <f>VLOOKUP(B3802,'Uniprot taxonomy'!B:R,6,FALSE)</f>
        <v>Deferribacteraceae</v>
      </c>
      <c r="P3802" t="str">
        <f>VLOOKUP(B3802,'Uniprot taxonomy'!B:R,7,FALSE)</f>
        <v>Flexistipes.</v>
      </c>
      <c r="Q3802">
        <f>VLOOKUP(B3802,'Uniprot taxonomy'!B:R,8,FALSE)</f>
        <v>0</v>
      </c>
    </row>
    <row r="3803" spans="1:17" hidden="1" x14ac:dyDescent="0.25">
      <c r="A3803" t="s">
        <v>6958</v>
      </c>
      <c r="B3803" t="s">
        <v>6959</v>
      </c>
      <c r="C3803" t="e">
        <f>VLOOKUP('Домены Secretin_N'!B3803,'AC-Architecture'!A:C,3,FALSE)</f>
        <v>#N/A</v>
      </c>
      <c r="D3803">
        <v>822</v>
      </c>
      <c r="E3803" t="s">
        <v>3632</v>
      </c>
      <c r="F3803">
        <v>521</v>
      </c>
      <c r="G3803">
        <v>582</v>
      </c>
      <c r="H3803">
        <f t="shared" si="274"/>
        <v>61</v>
      </c>
      <c r="I3803" t="str">
        <f t="shared" si="275"/>
        <v>F8E9E9_FLESM/521-582</v>
      </c>
      <c r="K3803" t="e">
        <f>IF(C3803="Secretin_N, Secretin, TraK","T","N")</f>
        <v>#N/A</v>
      </c>
      <c r="L3803" t="e">
        <f>VLOOKUP(E3803,'Uniprot taxonomy'!E:J,4,FALSE)</f>
        <v>#N/A</v>
      </c>
      <c r="M3803" t="e">
        <f>LEFT(VLOOKUP(B3803,'Uniprot taxonomy'!B:R,5,FALSE))</f>
        <v>#N/A</v>
      </c>
      <c r="N3803" t="e">
        <f>VLOOKUP(B3803,'Uniprot taxonomy'!B:R,5,FALSE)</f>
        <v>#N/A</v>
      </c>
      <c r="O3803" t="e">
        <f>VLOOKUP(B3803,'Uniprot taxonomy'!B:R,6,FALSE)</f>
        <v>#N/A</v>
      </c>
      <c r="P3803" t="e">
        <f>VLOOKUP(B3803,'Uniprot taxonomy'!B:R,7,FALSE)</f>
        <v>#N/A</v>
      </c>
      <c r="Q3803" t="e">
        <f>VLOOKUP(B3803,'Uniprot taxonomy'!B:R,8,FALSE)</f>
        <v>#N/A</v>
      </c>
    </row>
    <row r="3804" spans="1:17" hidden="1" x14ac:dyDescent="0.25">
      <c r="A3804" t="s">
        <v>6960</v>
      </c>
      <c r="B3804" t="s">
        <v>6961</v>
      </c>
      <c r="C3804" t="e">
        <f>VLOOKUP('Домены Secretin_N'!B3804,'AC-Architecture'!A:C,3,FALSE)</f>
        <v>#N/A</v>
      </c>
      <c r="D3804">
        <v>402</v>
      </c>
      <c r="E3804" t="s">
        <v>3632</v>
      </c>
      <c r="F3804">
        <v>103</v>
      </c>
      <c r="G3804">
        <v>170</v>
      </c>
      <c r="H3804">
        <f t="shared" si="274"/>
        <v>67</v>
      </c>
      <c r="I3804" t="str">
        <f t="shared" si="275"/>
        <v>F8FWQ6_PSEPU/103-170</v>
      </c>
      <c r="K3804" t="e">
        <f>IF(C3804="Secretin_N, Secretin, TraK","T","N")</f>
        <v>#N/A</v>
      </c>
      <c r="L3804" t="e">
        <f>VLOOKUP(E3804,'Uniprot taxonomy'!E:J,4,FALSE)</f>
        <v>#N/A</v>
      </c>
      <c r="M3804" t="e">
        <f>LEFT(VLOOKUP(B3804,'Uniprot taxonomy'!B:R,5,FALSE))</f>
        <v>#N/A</v>
      </c>
      <c r="N3804" t="e">
        <f>VLOOKUP(B3804,'Uniprot taxonomy'!B:R,5,FALSE)</f>
        <v>#N/A</v>
      </c>
      <c r="O3804" t="e">
        <f>VLOOKUP(B3804,'Uniprot taxonomy'!B:R,6,FALSE)</f>
        <v>#N/A</v>
      </c>
      <c r="P3804" t="e">
        <f>VLOOKUP(B3804,'Uniprot taxonomy'!B:R,7,FALSE)</f>
        <v>#N/A</v>
      </c>
      <c r="Q3804" t="e">
        <f>VLOOKUP(B3804,'Uniprot taxonomy'!B:R,8,FALSE)</f>
        <v>#N/A</v>
      </c>
    </row>
    <row r="3805" spans="1:17" hidden="1" x14ac:dyDescent="0.25">
      <c r="A3805" t="s">
        <v>6962</v>
      </c>
      <c r="B3805" t="s">
        <v>6963</v>
      </c>
      <c r="C3805" t="e">
        <f>VLOOKUP('Домены Secretin_N'!B3805,'AC-Architecture'!A:C,3,FALSE)</f>
        <v>#N/A</v>
      </c>
      <c r="D3805">
        <v>581</v>
      </c>
      <c r="E3805" t="s">
        <v>3632</v>
      </c>
      <c r="F3805">
        <v>127</v>
      </c>
      <c r="G3805">
        <v>189</v>
      </c>
      <c r="H3805">
        <f t="shared" si="274"/>
        <v>62</v>
      </c>
      <c r="I3805" t="str">
        <f t="shared" si="275"/>
        <v>F8FYK3_PSEPU/127-189</v>
      </c>
      <c r="K3805" t="e">
        <f>IF(C3805="Secretin_N, Secretin, TraK","T","N")</f>
        <v>#N/A</v>
      </c>
      <c r="L3805" t="e">
        <f>VLOOKUP(E3805,'Uniprot taxonomy'!E:J,4,FALSE)</f>
        <v>#N/A</v>
      </c>
      <c r="M3805" t="e">
        <f>LEFT(VLOOKUP(B3805,'Uniprot taxonomy'!B:R,5,FALSE))</f>
        <v>#N/A</v>
      </c>
      <c r="N3805" t="e">
        <f>VLOOKUP(B3805,'Uniprot taxonomy'!B:R,5,FALSE)</f>
        <v>#N/A</v>
      </c>
      <c r="O3805" t="e">
        <f>VLOOKUP(B3805,'Uniprot taxonomy'!B:R,6,FALSE)</f>
        <v>#N/A</v>
      </c>
      <c r="P3805" t="e">
        <f>VLOOKUP(B3805,'Uniprot taxonomy'!B:R,7,FALSE)</f>
        <v>#N/A</v>
      </c>
      <c r="Q3805" t="e">
        <f>VLOOKUP(B3805,'Uniprot taxonomy'!B:R,8,FALSE)</f>
        <v>#N/A</v>
      </c>
    </row>
    <row r="3806" spans="1:17" hidden="1" x14ac:dyDescent="0.25">
      <c r="A3806" t="s">
        <v>6962</v>
      </c>
      <c r="B3806" t="s">
        <v>6963</v>
      </c>
      <c r="C3806" t="e">
        <f>VLOOKUP('Домены Secretin_N'!B3806,'AC-Architecture'!A:C,3,FALSE)</f>
        <v>#N/A</v>
      </c>
      <c r="D3806">
        <v>581</v>
      </c>
      <c r="E3806" t="s">
        <v>3632</v>
      </c>
      <c r="F3806">
        <v>195</v>
      </c>
      <c r="G3806">
        <v>281</v>
      </c>
      <c r="H3806">
        <f t="shared" si="274"/>
        <v>86</v>
      </c>
      <c r="I3806" t="str">
        <f t="shared" si="275"/>
        <v>F8FYK3_PSEPU/195-281</v>
      </c>
      <c r="K3806" t="e">
        <f>IF(C3806="Secretin_N, Secretin, TraK","T","N")</f>
        <v>#N/A</v>
      </c>
      <c r="L3806" t="e">
        <f>VLOOKUP(E3806,'Uniprot taxonomy'!E:J,4,FALSE)</f>
        <v>#N/A</v>
      </c>
      <c r="M3806" t="e">
        <f>LEFT(VLOOKUP(B3806,'Uniprot taxonomy'!B:R,5,FALSE))</f>
        <v>#N/A</v>
      </c>
      <c r="N3806" t="e">
        <f>VLOOKUP(B3806,'Uniprot taxonomy'!B:R,5,FALSE)</f>
        <v>#N/A</v>
      </c>
      <c r="O3806" t="e">
        <f>VLOOKUP(B3806,'Uniprot taxonomy'!B:R,6,FALSE)</f>
        <v>#N/A</v>
      </c>
      <c r="P3806" t="e">
        <f>VLOOKUP(B3806,'Uniprot taxonomy'!B:R,7,FALSE)</f>
        <v>#N/A</v>
      </c>
      <c r="Q3806" t="e">
        <f>VLOOKUP(B3806,'Uniprot taxonomy'!B:R,8,FALSE)</f>
        <v>#N/A</v>
      </c>
    </row>
    <row r="3807" spans="1:17" hidden="1" x14ac:dyDescent="0.25">
      <c r="A3807" t="s">
        <v>6964</v>
      </c>
      <c r="B3807" t="s">
        <v>6965</v>
      </c>
      <c r="C3807" t="e">
        <f>VLOOKUP('Домены Secretin_N'!B3807,'AC-Architecture'!A:C,3,FALSE)</f>
        <v>#N/A</v>
      </c>
      <c r="D3807">
        <v>607</v>
      </c>
      <c r="E3807" t="s">
        <v>3632</v>
      </c>
      <c r="F3807">
        <v>260</v>
      </c>
      <c r="G3807">
        <v>320</v>
      </c>
      <c r="H3807">
        <f t="shared" si="274"/>
        <v>60</v>
      </c>
      <c r="I3807" t="str">
        <f t="shared" si="275"/>
        <v>F8FZ38_PSEPU/260-320</v>
      </c>
      <c r="K3807" t="e">
        <f>IF(C3807="Secretin_N, Secretin, TraK","T","N")</f>
        <v>#N/A</v>
      </c>
      <c r="L3807" t="e">
        <f>VLOOKUP(E3807,'Uniprot taxonomy'!E:J,4,FALSE)</f>
        <v>#N/A</v>
      </c>
      <c r="M3807" t="e">
        <f>LEFT(VLOOKUP(B3807,'Uniprot taxonomy'!B:R,5,FALSE))</f>
        <v>#N/A</v>
      </c>
      <c r="N3807" t="e">
        <f>VLOOKUP(B3807,'Uniprot taxonomy'!B:R,5,FALSE)</f>
        <v>#N/A</v>
      </c>
      <c r="O3807" t="e">
        <f>VLOOKUP(B3807,'Uniprot taxonomy'!B:R,6,FALSE)</f>
        <v>#N/A</v>
      </c>
      <c r="P3807" t="e">
        <f>VLOOKUP(B3807,'Uniprot taxonomy'!B:R,7,FALSE)</f>
        <v>#N/A</v>
      </c>
      <c r="Q3807" t="e">
        <f>VLOOKUP(B3807,'Uniprot taxonomy'!B:R,8,FALSE)</f>
        <v>#N/A</v>
      </c>
    </row>
    <row r="3808" spans="1:17" x14ac:dyDescent="0.25">
      <c r="A3808" t="s">
        <v>979</v>
      </c>
      <c r="B3808" t="s">
        <v>2278</v>
      </c>
      <c r="C3808" t="str">
        <f>VLOOKUP('Домены Secretin_N'!B3808,'AC-Architecture'!A:C,3,FALSE)</f>
        <v>Secretin_N, Secretin</v>
      </c>
      <c r="D3808">
        <v>254</v>
      </c>
      <c r="E3808" t="s">
        <v>3632</v>
      </c>
      <c r="F3808">
        <v>32</v>
      </c>
      <c r="G3808">
        <v>91</v>
      </c>
      <c r="H3808">
        <f t="shared" si="274"/>
        <v>59</v>
      </c>
      <c r="I3808" t="str">
        <f t="shared" si="275"/>
        <v>F8G688_PSEPU/32-91</v>
      </c>
      <c r="J3808" t="str">
        <f t="shared" ref="J3808:J3810" si="276">CONCATENATE(K3808,"_",LEFT(O3808,3),"_",LEFT(Q3808,3),"_",B3808)</f>
        <v>N_Pse_Pse_F8G688</v>
      </c>
      <c r="K3808" t="str">
        <f>IF(C3808="Secretin_N, Secretin, TraK","T","N")</f>
        <v>N</v>
      </c>
      <c r="L3808" t="str">
        <f>VLOOKUP(B3808,'Uniprot taxonomy'!B:R,4,FALSE)</f>
        <v>Proteobacteria</v>
      </c>
      <c r="M3808" t="str">
        <f>LEFT(VLOOKUP(B3808,'Uniprot taxonomy'!B:R,5,FALSE))</f>
        <v>G</v>
      </c>
      <c r="N3808" t="str">
        <f>VLOOKUP(B3808,'Uniprot taxonomy'!B:R,5,FALSE)</f>
        <v>Gammaproteobacteria</v>
      </c>
      <c r="O3808" t="str">
        <f>VLOOKUP(B3808,'Uniprot taxonomy'!B:R,6,FALSE)</f>
        <v>Pseudomonadales</v>
      </c>
      <c r="P3808" t="str">
        <f>VLOOKUP(B3808,'Uniprot taxonomy'!B:R,7,FALSE)</f>
        <v>Pseudomonadaceae</v>
      </c>
      <c r="Q3808" t="str">
        <f>VLOOKUP(B3808,'Uniprot taxonomy'!B:R,8,FALSE)</f>
        <v>Pseudomonas</v>
      </c>
    </row>
    <row r="3809" spans="1:17" x14ac:dyDescent="0.25">
      <c r="A3809" t="s">
        <v>980</v>
      </c>
      <c r="B3809" t="s">
        <v>2279</v>
      </c>
      <c r="C3809" t="str">
        <f>VLOOKUP('Домены Secretin_N'!B3809,'AC-Architecture'!A:C,3,FALSE)</f>
        <v>Secretin_N, Secretin</v>
      </c>
      <c r="D3809">
        <v>584</v>
      </c>
      <c r="E3809" t="s">
        <v>3632</v>
      </c>
      <c r="F3809">
        <v>278</v>
      </c>
      <c r="G3809">
        <v>346</v>
      </c>
      <c r="H3809">
        <f t="shared" si="274"/>
        <v>68</v>
      </c>
      <c r="I3809" t="str">
        <f t="shared" si="275"/>
        <v>F8G753_FRAST/278-346</v>
      </c>
      <c r="J3809" t="str">
        <f t="shared" si="276"/>
        <v>N_Thi_Fra_F8G753</v>
      </c>
      <c r="K3809" t="str">
        <f>IF(C3809="Secretin_N, Secretin, TraK","T","N")</f>
        <v>N</v>
      </c>
      <c r="L3809" t="str">
        <f>VLOOKUP(B3809,'Uniprot taxonomy'!B:R,4,FALSE)</f>
        <v>Proteobacteria</v>
      </c>
      <c r="M3809" t="str">
        <f>LEFT(VLOOKUP(B3809,'Uniprot taxonomy'!B:R,5,FALSE))</f>
        <v>G</v>
      </c>
      <c r="N3809" t="str">
        <f>VLOOKUP(B3809,'Uniprot taxonomy'!B:R,5,FALSE)</f>
        <v>Gammaproteobacteria</v>
      </c>
      <c r="O3809" t="str">
        <f>VLOOKUP(B3809,'Uniprot taxonomy'!B:R,6,FALSE)</f>
        <v>Thiotrichales</v>
      </c>
      <c r="P3809" t="str">
        <f>VLOOKUP(B3809,'Uniprot taxonomy'!B:R,7,FALSE)</f>
        <v>Francisellaceae</v>
      </c>
      <c r="Q3809" t="str">
        <f>VLOOKUP(B3809,'Uniprot taxonomy'!B:R,8,FALSE)</f>
        <v>Francisella</v>
      </c>
    </row>
    <row r="3810" spans="1:17" x14ac:dyDescent="0.25">
      <c r="A3810" t="s">
        <v>981</v>
      </c>
      <c r="B3810" t="s">
        <v>2280</v>
      </c>
      <c r="C3810" t="str">
        <f>VLOOKUP('Домены Secretin_N'!B3810,'AC-Architecture'!A:C,3,FALSE)</f>
        <v>Secretin_N, Secretin</v>
      </c>
      <c r="D3810">
        <v>269</v>
      </c>
      <c r="E3810" t="s">
        <v>3632</v>
      </c>
      <c r="F3810">
        <v>22</v>
      </c>
      <c r="G3810">
        <v>81</v>
      </c>
      <c r="H3810">
        <f t="shared" si="274"/>
        <v>59</v>
      </c>
      <c r="I3810" t="str">
        <f t="shared" si="275"/>
        <v>F8H024_PSEUT/22-81</v>
      </c>
      <c r="J3810" t="str">
        <f t="shared" si="276"/>
        <v>N_Pse_Pse_F8H024</v>
      </c>
      <c r="K3810" t="str">
        <f>IF(C3810="Secretin_N, Secretin, TraK","T","N")</f>
        <v>N</v>
      </c>
      <c r="L3810" t="str">
        <f>VLOOKUP(B3810,'Uniprot taxonomy'!B:R,4,FALSE)</f>
        <v>Proteobacteria</v>
      </c>
      <c r="M3810" t="str">
        <f>LEFT(VLOOKUP(B3810,'Uniprot taxonomy'!B:R,5,FALSE))</f>
        <v>G</v>
      </c>
      <c r="N3810" t="str">
        <f>VLOOKUP(B3810,'Uniprot taxonomy'!B:R,5,FALSE)</f>
        <v>Gammaproteobacteria</v>
      </c>
      <c r="O3810" t="str">
        <f>VLOOKUP(B3810,'Uniprot taxonomy'!B:R,6,FALSE)</f>
        <v>Pseudomonadales</v>
      </c>
      <c r="P3810" t="str">
        <f>VLOOKUP(B3810,'Uniprot taxonomy'!B:R,7,FALSE)</f>
        <v>Pseudomonadaceae</v>
      </c>
      <c r="Q3810" t="str">
        <f>VLOOKUP(B3810,'Uniprot taxonomy'!B:R,8,FALSE)</f>
        <v>Pseudomonas</v>
      </c>
    </row>
    <row r="3811" spans="1:17" hidden="1" x14ac:dyDescent="0.25">
      <c r="A3811" t="s">
        <v>6966</v>
      </c>
      <c r="B3811" t="s">
        <v>6967</v>
      </c>
      <c r="C3811" t="e">
        <f>VLOOKUP('Домены Secretin_N'!B3811,'AC-Architecture'!A:C,3,FALSE)</f>
        <v>#N/A</v>
      </c>
      <c r="D3811">
        <v>644</v>
      </c>
      <c r="E3811" t="s">
        <v>3632</v>
      </c>
      <c r="F3811">
        <v>134</v>
      </c>
      <c r="G3811">
        <v>195</v>
      </c>
      <c r="H3811">
        <f t="shared" si="274"/>
        <v>61</v>
      </c>
      <c r="I3811" t="str">
        <f t="shared" si="275"/>
        <v>F8H7B0_PSEUT/134-195</v>
      </c>
      <c r="K3811" t="e">
        <f>IF(C3811="Secretin_N, Secretin, TraK","T","N")</f>
        <v>#N/A</v>
      </c>
      <c r="L3811" t="e">
        <f>VLOOKUP(E3811,'Uniprot taxonomy'!E:J,4,FALSE)</f>
        <v>#N/A</v>
      </c>
      <c r="M3811" t="e">
        <f>LEFT(VLOOKUP(B3811,'Uniprot taxonomy'!B:R,5,FALSE))</f>
        <v>#N/A</v>
      </c>
      <c r="N3811" t="e">
        <f>VLOOKUP(B3811,'Uniprot taxonomy'!B:R,5,FALSE)</f>
        <v>#N/A</v>
      </c>
      <c r="O3811" t="e">
        <f>VLOOKUP(B3811,'Uniprot taxonomy'!B:R,6,FALSE)</f>
        <v>#N/A</v>
      </c>
      <c r="P3811" t="e">
        <f>VLOOKUP(B3811,'Uniprot taxonomy'!B:R,7,FALSE)</f>
        <v>#N/A</v>
      </c>
      <c r="Q3811" t="e">
        <f>VLOOKUP(B3811,'Uniprot taxonomy'!B:R,8,FALSE)</f>
        <v>#N/A</v>
      </c>
    </row>
    <row r="3812" spans="1:17" hidden="1" x14ac:dyDescent="0.25">
      <c r="A3812" t="s">
        <v>6966</v>
      </c>
      <c r="B3812" t="s">
        <v>6967</v>
      </c>
      <c r="C3812" t="e">
        <f>VLOOKUP('Домены Secretin_N'!B3812,'AC-Architecture'!A:C,3,FALSE)</f>
        <v>#N/A</v>
      </c>
      <c r="D3812">
        <v>644</v>
      </c>
      <c r="E3812" t="s">
        <v>3632</v>
      </c>
      <c r="F3812">
        <v>197</v>
      </c>
      <c r="G3812">
        <v>265</v>
      </c>
      <c r="H3812">
        <f t="shared" si="274"/>
        <v>68</v>
      </c>
      <c r="I3812" t="str">
        <f t="shared" si="275"/>
        <v>F8H7B0_PSEUT/197-265</v>
      </c>
      <c r="K3812" t="e">
        <f>IF(C3812="Secretin_N, Secretin, TraK","T","N")</f>
        <v>#N/A</v>
      </c>
      <c r="L3812" t="e">
        <f>VLOOKUP(E3812,'Uniprot taxonomy'!E:J,4,FALSE)</f>
        <v>#N/A</v>
      </c>
      <c r="M3812" t="e">
        <f>LEFT(VLOOKUP(B3812,'Uniprot taxonomy'!B:R,5,FALSE))</f>
        <v>#N/A</v>
      </c>
      <c r="N3812" t="e">
        <f>VLOOKUP(B3812,'Uniprot taxonomy'!B:R,5,FALSE)</f>
        <v>#N/A</v>
      </c>
      <c r="O3812" t="e">
        <f>VLOOKUP(B3812,'Uniprot taxonomy'!B:R,6,FALSE)</f>
        <v>#N/A</v>
      </c>
      <c r="P3812" t="e">
        <f>VLOOKUP(B3812,'Uniprot taxonomy'!B:R,7,FALSE)</f>
        <v>#N/A</v>
      </c>
      <c r="Q3812" t="e">
        <f>VLOOKUP(B3812,'Uniprot taxonomy'!B:R,8,FALSE)</f>
        <v>#N/A</v>
      </c>
    </row>
    <row r="3813" spans="1:17" hidden="1" x14ac:dyDescent="0.25">
      <c r="A3813" t="s">
        <v>6966</v>
      </c>
      <c r="B3813" t="s">
        <v>6967</v>
      </c>
      <c r="C3813" t="e">
        <f>VLOOKUP('Домены Secretin_N'!B3813,'AC-Architecture'!A:C,3,FALSE)</f>
        <v>#N/A</v>
      </c>
      <c r="D3813">
        <v>644</v>
      </c>
      <c r="E3813" t="s">
        <v>3632</v>
      </c>
      <c r="F3813">
        <v>269</v>
      </c>
      <c r="G3813">
        <v>345</v>
      </c>
      <c r="H3813">
        <f t="shared" si="274"/>
        <v>76</v>
      </c>
      <c r="I3813" t="str">
        <f t="shared" si="275"/>
        <v>F8H7B0_PSEUT/269-345</v>
      </c>
      <c r="K3813" t="e">
        <f>IF(C3813="Secretin_N, Secretin, TraK","T","N")</f>
        <v>#N/A</v>
      </c>
      <c r="L3813" t="e">
        <f>VLOOKUP(E3813,'Uniprot taxonomy'!E:J,4,FALSE)</f>
        <v>#N/A</v>
      </c>
      <c r="M3813" t="e">
        <f>LEFT(VLOOKUP(B3813,'Uniprot taxonomy'!B:R,5,FALSE))</f>
        <v>#N/A</v>
      </c>
      <c r="N3813" t="e">
        <f>VLOOKUP(B3813,'Uniprot taxonomy'!B:R,5,FALSE)</f>
        <v>#N/A</v>
      </c>
      <c r="O3813" t="e">
        <f>VLOOKUP(B3813,'Uniprot taxonomy'!B:R,6,FALSE)</f>
        <v>#N/A</v>
      </c>
      <c r="P3813" t="e">
        <f>VLOOKUP(B3813,'Uniprot taxonomy'!B:R,7,FALSE)</f>
        <v>#N/A</v>
      </c>
      <c r="Q3813" t="e">
        <f>VLOOKUP(B3813,'Uniprot taxonomy'!B:R,8,FALSE)</f>
        <v>#N/A</v>
      </c>
    </row>
    <row r="3814" spans="1:17" hidden="1" x14ac:dyDescent="0.25">
      <c r="A3814" t="s">
        <v>6968</v>
      </c>
      <c r="B3814" t="s">
        <v>6969</v>
      </c>
      <c r="C3814" t="e">
        <f>VLOOKUP('Домены Secretin_N'!B3814,'AC-Architecture'!A:C,3,FALSE)</f>
        <v>#N/A</v>
      </c>
      <c r="D3814">
        <v>706</v>
      </c>
      <c r="E3814" t="s">
        <v>3632</v>
      </c>
      <c r="F3814">
        <v>374</v>
      </c>
      <c r="G3814">
        <v>441</v>
      </c>
      <c r="H3814">
        <f t="shared" si="274"/>
        <v>67</v>
      </c>
      <c r="I3814" t="str">
        <f t="shared" si="275"/>
        <v>F8H949_PSEUT/374-441</v>
      </c>
      <c r="K3814" t="e">
        <f>IF(C3814="Secretin_N, Secretin, TraK","T","N")</f>
        <v>#N/A</v>
      </c>
      <c r="L3814" t="e">
        <f>VLOOKUP(E3814,'Uniprot taxonomy'!E:J,4,FALSE)</f>
        <v>#N/A</v>
      </c>
      <c r="M3814" t="e">
        <f>LEFT(VLOOKUP(B3814,'Uniprot taxonomy'!B:R,5,FALSE))</f>
        <v>#N/A</v>
      </c>
      <c r="N3814" t="e">
        <f>VLOOKUP(B3814,'Uniprot taxonomy'!B:R,5,FALSE)</f>
        <v>#N/A</v>
      </c>
      <c r="O3814" t="e">
        <f>VLOOKUP(B3814,'Uniprot taxonomy'!B:R,6,FALSE)</f>
        <v>#N/A</v>
      </c>
      <c r="P3814" t="e">
        <f>VLOOKUP(B3814,'Uniprot taxonomy'!B:R,7,FALSE)</f>
        <v>#N/A</v>
      </c>
      <c r="Q3814" t="e">
        <f>VLOOKUP(B3814,'Uniprot taxonomy'!B:R,8,FALSE)</f>
        <v>#N/A</v>
      </c>
    </row>
    <row r="3815" spans="1:17" hidden="1" x14ac:dyDescent="0.25">
      <c r="A3815" t="s">
        <v>6970</v>
      </c>
      <c r="B3815" t="s">
        <v>6971</v>
      </c>
      <c r="C3815" t="e">
        <f>VLOOKUP('Домены Secretin_N'!B3815,'AC-Architecture'!A:C,3,FALSE)</f>
        <v>#N/A</v>
      </c>
      <c r="D3815">
        <v>740</v>
      </c>
      <c r="E3815" t="s">
        <v>3632</v>
      </c>
      <c r="F3815">
        <v>197</v>
      </c>
      <c r="G3815">
        <v>257</v>
      </c>
      <c r="H3815">
        <f t="shared" si="274"/>
        <v>60</v>
      </c>
      <c r="I3815" t="str">
        <f t="shared" si="275"/>
        <v>F8JG20_HYPSM/197-257</v>
      </c>
      <c r="K3815" t="e">
        <f>IF(C3815="Secretin_N, Secretin, TraK","T","N")</f>
        <v>#N/A</v>
      </c>
      <c r="L3815" t="e">
        <f>VLOOKUP(E3815,'Uniprot taxonomy'!E:J,4,FALSE)</f>
        <v>#N/A</v>
      </c>
      <c r="M3815" t="e">
        <f>LEFT(VLOOKUP(B3815,'Uniprot taxonomy'!B:R,5,FALSE))</f>
        <v>#N/A</v>
      </c>
      <c r="N3815" t="e">
        <f>VLOOKUP(B3815,'Uniprot taxonomy'!B:R,5,FALSE)</f>
        <v>#N/A</v>
      </c>
      <c r="O3815" t="e">
        <f>VLOOKUP(B3815,'Uniprot taxonomy'!B:R,6,FALSE)</f>
        <v>#N/A</v>
      </c>
      <c r="P3815" t="e">
        <f>VLOOKUP(B3815,'Uniprot taxonomy'!B:R,7,FALSE)</f>
        <v>#N/A</v>
      </c>
      <c r="Q3815" t="e">
        <f>VLOOKUP(B3815,'Uniprot taxonomy'!B:R,8,FALSE)</f>
        <v>#N/A</v>
      </c>
    </row>
    <row r="3816" spans="1:17" hidden="1" x14ac:dyDescent="0.25">
      <c r="A3816" t="s">
        <v>6970</v>
      </c>
      <c r="B3816" t="s">
        <v>6971</v>
      </c>
      <c r="C3816" t="e">
        <f>VLOOKUP('Домены Secretin_N'!B3816,'AC-Architecture'!A:C,3,FALSE)</f>
        <v>#N/A</v>
      </c>
      <c r="D3816">
        <v>740</v>
      </c>
      <c r="E3816" t="s">
        <v>3632</v>
      </c>
      <c r="F3816">
        <v>262</v>
      </c>
      <c r="G3816">
        <v>326</v>
      </c>
      <c r="H3816">
        <f t="shared" si="274"/>
        <v>64</v>
      </c>
      <c r="I3816" t="str">
        <f t="shared" si="275"/>
        <v>F8JG20_HYPSM/262-326</v>
      </c>
      <c r="K3816" t="e">
        <f>IF(C3816="Secretin_N, Secretin, TraK","T","N")</f>
        <v>#N/A</v>
      </c>
      <c r="L3816" t="e">
        <f>VLOOKUP(E3816,'Uniprot taxonomy'!E:J,4,FALSE)</f>
        <v>#N/A</v>
      </c>
      <c r="M3816" t="e">
        <f>LEFT(VLOOKUP(B3816,'Uniprot taxonomy'!B:R,5,FALSE))</f>
        <v>#N/A</v>
      </c>
      <c r="N3816" t="e">
        <f>VLOOKUP(B3816,'Uniprot taxonomy'!B:R,5,FALSE)</f>
        <v>#N/A</v>
      </c>
      <c r="O3816" t="e">
        <f>VLOOKUP(B3816,'Uniprot taxonomy'!B:R,6,FALSE)</f>
        <v>#N/A</v>
      </c>
      <c r="P3816" t="e">
        <f>VLOOKUP(B3816,'Uniprot taxonomy'!B:R,7,FALSE)</f>
        <v>#N/A</v>
      </c>
      <c r="Q3816" t="e">
        <f>VLOOKUP(B3816,'Uniprot taxonomy'!B:R,8,FALSE)</f>
        <v>#N/A</v>
      </c>
    </row>
    <row r="3817" spans="1:17" hidden="1" x14ac:dyDescent="0.25">
      <c r="A3817" t="s">
        <v>6970</v>
      </c>
      <c r="B3817" t="s">
        <v>6971</v>
      </c>
      <c r="C3817" t="e">
        <f>VLOOKUP('Домены Secretin_N'!B3817,'AC-Architecture'!A:C,3,FALSE)</f>
        <v>#N/A</v>
      </c>
      <c r="D3817">
        <v>740</v>
      </c>
      <c r="E3817" t="s">
        <v>3632</v>
      </c>
      <c r="F3817">
        <v>330</v>
      </c>
      <c r="G3817">
        <v>466</v>
      </c>
      <c r="H3817">
        <f t="shared" si="274"/>
        <v>136</v>
      </c>
      <c r="I3817" t="str">
        <f t="shared" si="275"/>
        <v>F8JG20_HYPSM/330-466</v>
      </c>
      <c r="K3817" t="e">
        <f>IF(C3817="Secretin_N, Secretin, TraK","T","N")</f>
        <v>#N/A</v>
      </c>
      <c r="L3817" t="e">
        <f>VLOOKUP(E3817,'Uniprot taxonomy'!E:J,4,FALSE)</f>
        <v>#N/A</v>
      </c>
      <c r="M3817" t="e">
        <f>LEFT(VLOOKUP(B3817,'Uniprot taxonomy'!B:R,5,FALSE))</f>
        <v>#N/A</v>
      </c>
      <c r="N3817" t="e">
        <f>VLOOKUP(B3817,'Uniprot taxonomy'!B:R,5,FALSE)</f>
        <v>#N/A</v>
      </c>
      <c r="O3817" t="e">
        <f>VLOOKUP(B3817,'Uniprot taxonomy'!B:R,6,FALSE)</f>
        <v>#N/A</v>
      </c>
      <c r="P3817" t="e">
        <f>VLOOKUP(B3817,'Uniprot taxonomy'!B:R,7,FALSE)</f>
        <v>#N/A</v>
      </c>
      <c r="Q3817" t="e">
        <f>VLOOKUP(B3817,'Uniprot taxonomy'!B:R,8,FALSE)</f>
        <v>#N/A</v>
      </c>
    </row>
    <row r="3818" spans="1:17" hidden="1" x14ac:dyDescent="0.25">
      <c r="A3818" t="s">
        <v>6972</v>
      </c>
      <c r="B3818" t="s">
        <v>6973</v>
      </c>
      <c r="C3818" t="e">
        <f>VLOOKUP('Домены Secretin_N'!B3818,'AC-Architecture'!A:C,3,FALSE)</f>
        <v>#N/A</v>
      </c>
      <c r="D3818">
        <v>956</v>
      </c>
      <c r="E3818" t="s">
        <v>3632</v>
      </c>
      <c r="F3818">
        <v>280</v>
      </c>
      <c r="G3818">
        <v>340</v>
      </c>
      <c r="H3818">
        <f t="shared" si="274"/>
        <v>60</v>
      </c>
      <c r="I3818" t="str">
        <f t="shared" si="275"/>
        <v>F8KX54_PARAV/280-340</v>
      </c>
      <c r="K3818" t="e">
        <f>IF(C3818="Secretin_N, Secretin, TraK","T","N")</f>
        <v>#N/A</v>
      </c>
      <c r="L3818" t="e">
        <f>VLOOKUP(E3818,'Uniprot taxonomy'!E:J,4,FALSE)</f>
        <v>#N/A</v>
      </c>
      <c r="M3818" t="e">
        <f>LEFT(VLOOKUP(B3818,'Uniprot taxonomy'!B:R,5,FALSE))</f>
        <v>#N/A</v>
      </c>
      <c r="N3818" t="e">
        <f>VLOOKUP(B3818,'Uniprot taxonomy'!B:R,5,FALSE)</f>
        <v>#N/A</v>
      </c>
      <c r="O3818" t="e">
        <f>VLOOKUP(B3818,'Uniprot taxonomy'!B:R,6,FALSE)</f>
        <v>#N/A</v>
      </c>
      <c r="P3818" t="e">
        <f>VLOOKUP(B3818,'Uniprot taxonomy'!B:R,7,FALSE)</f>
        <v>#N/A</v>
      </c>
      <c r="Q3818" t="e">
        <f>VLOOKUP(B3818,'Uniprot taxonomy'!B:R,8,FALSE)</f>
        <v>#N/A</v>
      </c>
    </row>
    <row r="3819" spans="1:17" hidden="1" x14ac:dyDescent="0.25">
      <c r="A3819" t="s">
        <v>6972</v>
      </c>
      <c r="B3819" t="s">
        <v>6973</v>
      </c>
      <c r="C3819" t="e">
        <f>VLOOKUP('Домены Secretin_N'!B3819,'AC-Architecture'!A:C,3,FALSE)</f>
        <v>#N/A</v>
      </c>
      <c r="D3819">
        <v>956</v>
      </c>
      <c r="E3819" t="s">
        <v>3632</v>
      </c>
      <c r="F3819">
        <v>550</v>
      </c>
      <c r="G3819">
        <v>625</v>
      </c>
      <c r="H3819">
        <f t="shared" si="274"/>
        <v>75</v>
      </c>
      <c r="I3819" t="str">
        <f t="shared" si="275"/>
        <v>F8KX54_PARAV/550-625</v>
      </c>
      <c r="K3819" t="e">
        <f>IF(C3819="Secretin_N, Secretin, TraK","T","N")</f>
        <v>#N/A</v>
      </c>
      <c r="L3819" t="e">
        <f>VLOOKUP(E3819,'Uniprot taxonomy'!E:J,4,FALSE)</f>
        <v>#N/A</v>
      </c>
      <c r="M3819" t="e">
        <f>LEFT(VLOOKUP(B3819,'Uniprot taxonomy'!B:R,5,FALSE))</f>
        <v>#N/A</v>
      </c>
      <c r="N3819" t="e">
        <f>VLOOKUP(B3819,'Uniprot taxonomy'!B:R,5,FALSE)</f>
        <v>#N/A</v>
      </c>
      <c r="O3819" t="e">
        <f>VLOOKUP(B3819,'Uniprot taxonomy'!B:R,6,FALSE)</f>
        <v>#N/A</v>
      </c>
      <c r="P3819" t="e">
        <f>VLOOKUP(B3819,'Uniprot taxonomy'!B:R,7,FALSE)</f>
        <v>#N/A</v>
      </c>
      <c r="Q3819" t="e">
        <f>VLOOKUP(B3819,'Uniprot taxonomy'!B:R,8,FALSE)</f>
        <v>#N/A</v>
      </c>
    </row>
    <row r="3820" spans="1:17" hidden="1" x14ac:dyDescent="0.25">
      <c r="A3820" t="s">
        <v>6974</v>
      </c>
      <c r="B3820" t="s">
        <v>6975</v>
      </c>
      <c r="C3820" t="e">
        <f>VLOOKUP('Домены Secretin_N'!B3820,'AC-Architecture'!A:C,3,FALSE)</f>
        <v>#N/A</v>
      </c>
      <c r="D3820">
        <v>955</v>
      </c>
      <c r="E3820" t="s">
        <v>3632</v>
      </c>
      <c r="F3820">
        <v>280</v>
      </c>
      <c r="G3820">
        <v>341</v>
      </c>
      <c r="H3820">
        <f t="shared" si="274"/>
        <v>61</v>
      </c>
      <c r="I3820" t="str">
        <f t="shared" si="275"/>
        <v>F8KX56_PARAV/280-341</v>
      </c>
      <c r="K3820" t="e">
        <f>IF(C3820="Secretin_N, Secretin, TraK","T","N")</f>
        <v>#N/A</v>
      </c>
      <c r="L3820" t="e">
        <f>VLOOKUP(E3820,'Uniprot taxonomy'!E:J,4,FALSE)</f>
        <v>#N/A</v>
      </c>
      <c r="M3820" t="e">
        <f>LEFT(VLOOKUP(B3820,'Uniprot taxonomy'!B:R,5,FALSE))</f>
        <v>#N/A</v>
      </c>
      <c r="N3820" t="e">
        <f>VLOOKUP(B3820,'Uniprot taxonomy'!B:R,5,FALSE)</f>
        <v>#N/A</v>
      </c>
      <c r="O3820" t="e">
        <f>VLOOKUP(B3820,'Uniprot taxonomy'!B:R,6,FALSE)</f>
        <v>#N/A</v>
      </c>
      <c r="P3820" t="e">
        <f>VLOOKUP(B3820,'Uniprot taxonomy'!B:R,7,FALSE)</f>
        <v>#N/A</v>
      </c>
      <c r="Q3820" t="e">
        <f>VLOOKUP(B3820,'Uniprot taxonomy'!B:R,8,FALSE)</f>
        <v>#N/A</v>
      </c>
    </row>
    <row r="3821" spans="1:17" hidden="1" x14ac:dyDescent="0.25">
      <c r="A3821" t="s">
        <v>6974</v>
      </c>
      <c r="B3821" t="s">
        <v>6975</v>
      </c>
      <c r="C3821" t="e">
        <f>VLOOKUP('Домены Secretin_N'!B3821,'AC-Architecture'!A:C,3,FALSE)</f>
        <v>#N/A</v>
      </c>
      <c r="D3821">
        <v>955</v>
      </c>
      <c r="E3821" t="s">
        <v>3632</v>
      </c>
      <c r="F3821">
        <v>549</v>
      </c>
      <c r="G3821">
        <v>624</v>
      </c>
      <c r="H3821">
        <f t="shared" si="274"/>
        <v>75</v>
      </c>
      <c r="I3821" t="str">
        <f t="shared" si="275"/>
        <v>F8KX56_PARAV/549-624</v>
      </c>
      <c r="K3821" t="e">
        <f>IF(C3821="Secretin_N, Secretin, TraK","T","N")</f>
        <v>#N/A</v>
      </c>
      <c r="L3821" t="e">
        <f>VLOOKUP(E3821,'Uniprot taxonomy'!E:J,4,FALSE)</f>
        <v>#N/A</v>
      </c>
      <c r="M3821" t="e">
        <f>LEFT(VLOOKUP(B3821,'Uniprot taxonomy'!B:R,5,FALSE))</f>
        <v>#N/A</v>
      </c>
      <c r="N3821" t="e">
        <f>VLOOKUP(B3821,'Uniprot taxonomy'!B:R,5,FALSE)</f>
        <v>#N/A</v>
      </c>
      <c r="O3821" t="e">
        <f>VLOOKUP(B3821,'Uniprot taxonomy'!B:R,6,FALSE)</f>
        <v>#N/A</v>
      </c>
      <c r="P3821" t="e">
        <f>VLOOKUP(B3821,'Uniprot taxonomy'!B:R,7,FALSE)</f>
        <v>#N/A</v>
      </c>
      <c r="Q3821" t="e">
        <f>VLOOKUP(B3821,'Uniprot taxonomy'!B:R,8,FALSE)</f>
        <v>#N/A</v>
      </c>
    </row>
    <row r="3822" spans="1:17" hidden="1" x14ac:dyDescent="0.25">
      <c r="A3822" t="s">
        <v>982</v>
      </c>
      <c r="B3822" t="s">
        <v>2281</v>
      </c>
      <c r="C3822" t="str">
        <f>VLOOKUP('Домены Secretin_N'!B3822,'AC-Architecture'!A:C,3,FALSE)</f>
        <v>Secretin_N, Secretin</v>
      </c>
      <c r="D3822">
        <v>852</v>
      </c>
      <c r="E3822" t="s">
        <v>3632</v>
      </c>
      <c r="F3822">
        <v>384</v>
      </c>
      <c r="G3822">
        <v>531</v>
      </c>
      <c r="H3822">
        <f t="shared" si="274"/>
        <v>147</v>
      </c>
      <c r="I3822" t="str">
        <f t="shared" si="275"/>
        <v>F8L2J7_PARAV/384-531</v>
      </c>
      <c r="K3822" t="str">
        <f>IF(C3822="Secretin_N, Secretin, TraK","T","N")</f>
        <v>N</v>
      </c>
      <c r="L3822" t="e">
        <f>VLOOKUP(E3822,'Uniprot taxonomy'!E:J,4,FALSE)</f>
        <v>#N/A</v>
      </c>
      <c r="M3822" t="str">
        <f>LEFT(VLOOKUP(B3822,'Uniprot taxonomy'!B:R,5,FALSE))</f>
        <v>C</v>
      </c>
      <c r="N3822" t="str">
        <f>VLOOKUP(B3822,'Uniprot taxonomy'!B:R,5,FALSE)</f>
        <v>Chlamydiales</v>
      </c>
      <c r="O3822" t="str">
        <f>VLOOKUP(B3822,'Uniprot taxonomy'!B:R,6,FALSE)</f>
        <v>Parachlamydiaceae</v>
      </c>
      <c r="P3822" t="str">
        <f>VLOOKUP(B3822,'Uniprot taxonomy'!B:R,7,FALSE)</f>
        <v>Parachlamydia.</v>
      </c>
      <c r="Q3822">
        <f>VLOOKUP(B3822,'Uniprot taxonomy'!B:R,8,FALSE)</f>
        <v>0</v>
      </c>
    </row>
    <row r="3823" spans="1:17" hidden="1" x14ac:dyDescent="0.25">
      <c r="A3823" t="s">
        <v>983</v>
      </c>
      <c r="B3823" t="s">
        <v>2282</v>
      </c>
      <c r="C3823" t="str">
        <f>VLOOKUP('Домены Secretin_N'!B3823,'AC-Architecture'!A:C,3,FALSE)</f>
        <v>Secretin_N, Secretin</v>
      </c>
      <c r="D3823">
        <v>1768</v>
      </c>
      <c r="E3823" t="s">
        <v>3632</v>
      </c>
      <c r="F3823">
        <v>1379</v>
      </c>
      <c r="G3823">
        <v>1456</v>
      </c>
      <c r="H3823">
        <f t="shared" si="274"/>
        <v>77</v>
      </c>
      <c r="I3823" t="str">
        <f t="shared" si="275"/>
        <v>F8L3M9_SIMNZ/1379-1456</v>
      </c>
      <c r="K3823" t="str">
        <f>IF(C3823="Secretin_N, Secretin, TraK","T","N")</f>
        <v>N</v>
      </c>
      <c r="L3823" t="e">
        <f>VLOOKUP(E3823,'Uniprot taxonomy'!E:J,4,FALSE)</f>
        <v>#N/A</v>
      </c>
      <c r="M3823" t="str">
        <f>LEFT(VLOOKUP(B3823,'Uniprot taxonomy'!B:R,5,FALSE))</f>
        <v>C</v>
      </c>
      <c r="N3823" t="str">
        <f>VLOOKUP(B3823,'Uniprot taxonomy'!B:R,5,FALSE)</f>
        <v>Chlamydiales</v>
      </c>
      <c r="O3823" t="str">
        <f>VLOOKUP(B3823,'Uniprot taxonomy'!B:R,6,FALSE)</f>
        <v>Simkaniaceae</v>
      </c>
      <c r="P3823" t="str">
        <f>VLOOKUP(B3823,'Uniprot taxonomy'!B:R,7,FALSE)</f>
        <v>Simkania.</v>
      </c>
      <c r="Q3823">
        <f>VLOOKUP(B3823,'Uniprot taxonomy'!B:R,8,FALSE)</f>
        <v>0</v>
      </c>
    </row>
    <row r="3824" spans="1:17" hidden="1" x14ac:dyDescent="0.25">
      <c r="A3824" t="s">
        <v>984</v>
      </c>
      <c r="B3824" t="s">
        <v>2283</v>
      </c>
      <c r="C3824" t="str">
        <f>VLOOKUP('Домены Secretin_N'!B3824,'AC-Architecture'!A:C,3,FALSE)</f>
        <v>Secretin_N, Secretin</v>
      </c>
      <c r="D3824">
        <v>569</v>
      </c>
      <c r="E3824" t="s">
        <v>3632</v>
      </c>
      <c r="F3824">
        <v>171</v>
      </c>
      <c r="G3824">
        <v>246</v>
      </c>
      <c r="H3824">
        <f t="shared" si="274"/>
        <v>75</v>
      </c>
      <c r="I3824" t="str">
        <f t="shared" si="275"/>
        <v>F8L829_SIMNZ/171-246</v>
      </c>
      <c r="K3824" t="str">
        <f>IF(C3824="Secretin_N, Secretin, TraK","T","N")</f>
        <v>N</v>
      </c>
      <c r="L3824" t="e">
        <f>VLOOKUP(E3824,'Uniprot taxonomy'!E:J,4,FALSE)</f>
        <v>#N/A</v>
      </c>
      <c r="M3824" t="str">
        <f>LEFT(VLOOKUP(B3824,'Uniprot taxonomy'!B:R,5,FALSE))</f>
        <v>C</v>
      </c>
      <c r="N3824" t="str">
        <f>VLOOKUP(B3824,'Uniprot taxonomy'!B:R,5,FALSE)</f>
        <v>Chlamydiales</v>
      </c>
      <c r="O3824" t="str">
        <f>VLOOKUP(B3824,'Uniprot taxonomy'!B:R,6,FALSE)</f>
        <v>Simkaniaceae</v>
      </c>
      <c r="P3824" t="str">
        <f>VLOOKUP(B3824,'Uniprot taxonomy'!B:R,7,FALSE)</f>
        <v>Simkania.</v>
      </c>
      <c r="Q3824">
        <f>VLOOKUP(B3824,'Uniprot taxonomy'!B:R,8,FALSE)</f>
        <v>0</v>
      </c>
    </row>
    <row r="3825" spans="1:17" hidden="1" x14ac:dyDescent="0.25">
      <c r="A3825" t="s">
        <v>985</v>
      </c>
      <c r="B3825" t="s">
        <v>2284</v>
      </c>
      <c r="C3825" t="str">
        <f>VLOOKUP('Домены Secretin_N'!B3825,'AC-Architecture'!A:C,3,FALSE)</f>
        <v>Secretin_N, Secretin</v>
      </c>
      <c r="D3825">
        <v>854</v>
      </c>
      <c r="E3825" t="s">
        <v>3632</v>
      </c>
      <c r="F3825">
        <v>383</v>
      </c>
      <c r="G3825">
        <v>531</v>
      </c>
      <c r="H3825">
        <f t="shared" si="274"/>
        <v>148</v>
      </c>
      <c r="I3825" t="str">
        <f t="shared" si="275"/>
        <v>F8LDS7_9CHLA/383-531</v>
      </c>
      <c r="K3825" t="str">
        <f>IF(C3825="Secretin_N, Secretin, TraK","T","N")</f>
        <v>N</v>
      </c>
      <c r="L3825" t="e">
        <f>VLOOKUP(E3825,'Uniprot taxonomy'!E:J,4,FALSE)</f>
        <v>#N/A</v>
      </c>
      <c r="M3825" t="str">
        <f>LEFT(VLOOKUP(B3825,'Uniprot taxonomy'!B:R,5,FALSE))</f>
        <v>C</v>
      </c>
      <c r="N3825" t="str">
        <f>VLOOKUP(B3825,'Uniprot taxonomy'!B:R,5,FALSE)</f>
        <v>Chlamydiales</v>
      </c>
      <c r="O3825" t="str">
        <f>VLOOKUP(B3825,'Uniprot taxonomy'!B:R,6,FALSE)</f>
        <v>Waddliaceae</v>
      </c>
      <c r="P3825" t="str">
        <f>VLOOKUP(B3825,'Uniprot taxonomy'!B:R,7,FALSE)</f>
        <v>Waddlia.</v>
      </c>
      <c r="Q3825">
        <f>VLOOKUP(B3825,'Uniprot taxonomy'!B:R,8,FALSE)</f>
        <v>0</v>
      </c>
    </row>
    <row r="3826" spans="1:17" x14ac:dyDescent="0.25">
      <c r="A3826" t="s">
        <v>986</v>
      </c>
      <c r="B3826" t="s">
        <v>2285</v>
      </c>
      <c r="C3826" t="str">
        <f>VLOOKUP('Домены Secretin_N'!B3826,'AC-Architecture'!A:C,3,FALSE)</f>
        <v>Secretin_N, Secretin</v>
      </c>
      <c r="D3826">
        <v>563</v>
      </c>
      <c r="E3826" t="s">
        <v>3632</v>
      </c>
      <c r="F3826">
        <v>180</v>
      </c>
      <c r="G3826">
        <v>304</v>
      </c>
      <c r="H3826">
        <f t="shared" si="274"/>
        <v>124</v>
      </c>
      <c r="I3826" t="str">
        <f t="shared" si="275"/>
        <v>F8VHY6_SALBC/180-304</v>
      </c>
      <c r="J3826" t="str">
        <f t="shared" ref="J3826:J3827" si="277">CONCATENATE(K3826,"_",LEFT(O3826,3),"_",LEFT(Q3826,3),"_",B3826)</f>
        <v>N_Ent_Sal_F8VHY6</v>
      </c>
      <c r="K3826" t="str">
        <f>IF(C3826="Secretin_N, Secretin, TraK","T","N")</f>
        <v>N</v>
      </c>
      <c r="L3826" t="str">
        <f>VLOOKUP(B3826,'Uniprot taxonomy'!B:R,4,FALSE)</f>
        <v>Proteobacteria</v>
      </c>
      <c r="M3826" t="str">
        <f>LEFT(VLOOKUP(B3826,'Uniprot taxonomy'!B:R,5,FALSE))</f>
        <v>G</v>
      </c>
      <c r="N3826" t="str">
        <f>VLOOKUP(B3826,'Uniprot taxonomy'!B:R,5,FALSE)</f>
        <v>Gammaproteobacteria</v>
      </c>
      <c r="O3826" t="str">
        <f>VLOOKUP(B3826,'Uniprot taxonomy'!B:R,6,FALSE)</f>
        <v>Enterobacteriales</v>
      </c>
      <c r="P3826" t="str">
        <f>VLOOKUP(B3826,'Uniprot taxonomy'!B:R,7,FALSE)</f>
        <v>Enterobacteriaceae</v>
      </c>
      <c r="Q3826" t="str">
        <f>VLOOKUP(B3826,'Uniprot taxonomy'!B:R,8,FALSE)</f>
        <v>Salmonella</v>
      </c>
    </row>
    <row r="3827" spans="1:17" x14ac:dyDescent="0.25">
      <c r="A3827" t="s">
        <v>987</v>
      </c>
      <c r="B3827" t="s">
        <v>2286</v>
      </c>
      <c r="C3827" t="str">
        <f>VLOOKUP('Домены Secretin_N'!B3827,'AC-Architecture'!A:C,3,FALSE)</f>
        <v>Secretin_N, Secretin</v>
      </c>
      <c r="D3827">
        <v>412</v>
      </c>
      <c r="E3827" t="s">
        <v>3632</v>
      </c>
      <c r="F3827">
        <v>119</v>
      </c>
      <c r="G3827">
        <v>180</v>
      </c>
      <c r="H3827">
        <f t="shared" si="274"/>
        <v>61</v>
      </c>
      <c r="I3827" t="str">
        <f t="shared" si="275"/>
        <v>F8VKU2_SALBC/119-180</v>
      </c>
      <c r="J3827" t="str">
        <f t="shared" si="277"/>
        <v>N_Ent_Sal_F8VKU2</v>
      </c>
      <c r="K3827" t="str">
        <f>IF(C3827="Secretin_N, Secretin, TraK","T","N")</f>
        <v>N</v>
      </c>
      <c r="L3827" t="str">
        <f>VLOOKUP(B3827,'Uniprot taxonomy'!B:R,4,FALSE)</f>
        <v>Proteobacteria</v>
      </c>
      <c r="M3827" t="str">
        <f>LEFT(VLOOKUP(B3827,'Uniprot taxonomy'!B:R,5,FALSE))</f>
        <v>G</v>
      </c>
      <c r="N3827" t="str">
        <f>VLOOKUP(B3827,'Uniprot taxonomy'!B:R,5,FALSE)</f>
        <v>Gammaproteobacteria</v>
      </c>
      <c r="O3827" t="str">
        <f>VLOOKUP(B3827,'Uniprot taxonomy'!B:R,6,FALSE)</f>
        <v>Enterobacteriales</v>
      </c>
      <c r="P3827" t="str">
        <f>VLOOKUP(B3827,'Uniprot taxonomy'!B:R,7,FALSE)</f>
        <v>Enterobacteriaceae</v>
      </c>
      <c r="Q3827" t="str">
        <f>VLOOKUP(B3827,'Uniprot taxonomy'!B:R,8,FALSE)</f>
        <v>Salmonella</v>
      </c>
    </row>
    <row r="3828" spans="1:17" hidden="1" x14ac:dyDescent="0.25">
      <c r="A3828" t="s">
        <v>6976</v>
      </c>
      <c r="B3828" t="s">
        <v>6977</v>
      </c>
      <c r="C3828" t="e">
        <f>VLOOKUP('Домены Secretin_N'!B3828,'AC-Architecture'!A:C,3,FALSE)</f>
        <v>#N/A</v>
      </c>
      <c r="D3828">
        <v>386</v>
      </c>
      <c r="E3828" t="s">
        <v>3632</v>
      </c>
      <c r="F3828">
        <v>93</v>
      </c>
      <c r="G3828">
        <v>154</v>
      </c>
      <c r="H3828">
        <f t="shared" si="274"/>
        <v>61</v>
      </c>
      <c r="I3828" t="str">
        <f t="shared" si="275"/>
        <v>F8XD47_ECOLX/93-154</v>
      </c>
      <c r="K3828" t="e">
        <f>IF(C3828="Secretin_N, Secretin, TraK","T","N")</f>
        <v>#N/A</v>
      </c>
      <c r="L3828" t="e">
        <f>VLOOKUP(E3828,'Uniprot taxonomy'!E:J,4,FALSE)</f>
        <v>#N/A</v>
      </c>
      <c r="M3828" t="e">
        <f>LEFT(VLOOKUP(B3828,'Uniprot taxonomy'!B:R,5,FALSE))</f>
        <v>#N/A</v>
      </c>
      <c r="N3828" t="e">
        <f>VLOOKUP(B3828,'Uniprot taxonomy'!B:R,5,FALSE)</f>
        <v>#N/A</v>
      </c>
      <c r="O3828" t="e">
        <f>VLOOKUP(B3828,'Uniprot taxonomy'!B:R,6,FALSE)</f>
        <v>#N/A</v>
      </c>
      <c r="P3828" t="e">
        <f>VLOOKUP(B3828,'Uniprot taxonomy'!B:R,7,FALSE)</f>
        <v>#N/A</v>
      </c>
      <c r="Q3828" t="e">
        <f>VLOOKUP(B3828,'Uniprot taxonomy'!B:R,8,FALSE)</f>
        <v>#N/A</v>
      </c>
    </row>
    <row r="3829" spans="1:17" hidden="1" x14ac:dyDescent="0.25">
      <c r="A3829" t="s">
        <v>6978</v>
      </c>
      <c r="B3829" t="s">
        <v>6979</v>
      </c>
      <c r="C3829" t="e">
        <f>VLOOKUP('Домены Secretin_N'!B3829,'AC-Architecture'!A:C,3,FALSE)</f>
        <v>#N/A</v>
      </c>
      <c r="D3829">
        <v>444</v>
      </c>
      <c r="E3829" t="s">
        <v>3632</v>
      </c>
      <c r="F3829">
        <v>87</v>
      </c>
      <c r="G3829">
        <v>187</v>
      </c>
      <c r="H3829">
        <f t="shared" si="274"/>
        <v>100</v>
      </c>
      <c r="I3829" t="str">
        <f t="shared" si="275"/>
        <v>F8XUS5_9GAMM/87-187</v>
      </c>
      <c r="K3829" t="e">
        <f>IF(C3829="Secretin_N, Secretin, TraK","T","N")</f>
        <v>#N/A</v>
      </c>
      <c r="L3829" t="e">
        <f>VLOOKUP(E3829,'Uniprot taxonomy'!E:J,4,FALSE)</f>
        <v>#N/A</v>
      </c>
      <c r="M3829" t="e">
        <f>LEFT(VLOOKUP(B3829,'Uniprot taxonomy'!B:R,5,FALSE))</f>
        <v>#N/A</v>
      </c>
      <c r="N3829" t="e">
        <f>VLOOKUP(B3829,'Uniprot taxonomy'!B:R,5,FALSE)</f>
        <v>#N/A</v>
      </c>
      <c r="O3829" t="e">
        <f>VLOOKUP(B3829,'Uniprot taxonomy'!B:R,6,FALSE)</f>
        <v>#N/A</v>
      </c>
      <c r="P3829" t="e">
        <f>VLOOKUP(B3829,'Uniprot taxonomy'!B:R,7,FALSE)</f>
        <v>#N/A</v>
      </c>
      <c r="Q3829" t="e">
        <f>VLOOKUP(B3829,'Uniprot taxonomy'!B:R,8,FALSE)</f>
        <v>#N/A</v>
      </c>
    </row>
    <row r="3830" spans="1:17" hidden="1" x14ac:dyDescent="0.25">
      <c r="A3830" t="s">
        <v>6980</v>
      </c>
      <c r="B3830" t="s">
        <v>6981</v>
      </c>
      <c r="C3830" t="e">
        <f>VLOOKUP('Домены Secretin_N'!B3830,'AC-Architecture'!A:C,3,FALSE)</f>
        <v>#N/A</v>
      </c>
      <c r="D3830">
        <v>686</v>
      </c>
      <c r="E3830" t="s">
        <v>3632</v>
      </c>
      <c r="F3830">
        <v>145</v>
      </c>
      <c r="G3830">
        <v>208</v>
      </c>
      <c r="H3830">
        <f t="shared" si="274"/>
        <v>63</v>
      </c>
      <c r="I3830" t="str">
        <f t="shared" si="275"/>
        <v>F8YK76_ECOLX/145-208</v>
      </c>
      <c r="K3830" t="e">
        <f>IF(C3830="Secretin_N, Secretin, TraK","T","N")</f>
        <v>#N/A</v>
      </c>
      <c r="L3830" t="e">
        <f>VLOOKUP(E3830,'Uniprot taxonomy'!E:J,4,FALSE)</f>
        <v>#N/A</v>
      </c>
      <c r="M3830" t="e">
        <f>LEFT(VLOOKUP(B3830,'Uniprot taxonomy'!B:R,5,FALSE))</f>
        <v>#N/A</v>
      </c>
      <c r="N3830" t="e">
        <f>VLOOKUP(B3830,'Uniprot taxonomy'!B:R,5,FALSE)</f>
        <v>#N/A</v>
      </c>
      <c r="O3830" t="e">
        <f>VLOOKUP(B3830,'Uniprot taxonomy'!B:R,6,FALSE)</f>
        <v>#N/A</v>
      </c>
      <c r="P3830" t="e">
        <f>VLOOKUP(B3830,'Uniprot taxonomy'!B:R,7,FALSE)</f>
        <v>#N/A</v>
      </c>
      <c r="Q3830" t="e">
        <f>VLOOKUP(B3830,'Uniprot taxonomy'!B:R,8,FALSE)</f>
        <v>#N/A</v>
      </c>
    </row>
    <row r="3831" spans="1:17" hidden="1" x14ac:dyDescent="0.25">
      <c r="A3831" t="s">
        <v>6980</v>
      </c>
      <c r="B3831" t="s">
        <v>6981</v>
      </c>
      <c r="C3831" t="e">
        <f>VLOOKUP('Домены Secretin_N'!B3831,'AC-Architecture'!A:C,3,FALSE)</f>
        <v>#N/A</v>
      </c>
      <c r="D3831">
        <v>686</v>
      </c>
      <c r="E3831" t="s">
        <v>3632</v>
      </c>
      <c r="F3831">
        <v>210</v>
      </c>
      <c r="G3831">
        <v>280</v>
      </c>
      <c r="H3831">
        <f t="shared" si="274"/>
        <v>70</v>
      </c>
      <c r="I3831" t="str">
        <f t="shared" si="275"/>
        <v>F8YK76_ECOLX/210-280</v>
      </c>
      <c r="K3831" t="e">
        <f>IF(C3831="Secretin_N, Secretin, TraK","T","N")</f>
        <v>#N/A</v>
      </c>
      <c r="L3831" t="e">
        <f>VLOOKUP(E3831,'Uniprot taxonomy'!E:J,4,FALSE)</f>
        <v>#N/A</v>
      </c>
      <c r="M3831" t="e">
        <f>LEFT(VLOOKUP(B3831,'Uniprot taxonomy'!B:R,5,FALSE))</f>
        <v>#N/A</v>
      </c>
      <c r="N3831" t="e">
        <f>VLOOKUP(B3831,'Uniprot taxonomy'!B:R,5,FALSE)</f>
        <v>#N/A</v>
      </c>
      <c r="O3831" t="e">
        <f>VLOOKUP(B3831,'Uniprot taxonomy'!B:R,6,FALSE)</f>
        <v>#N/A</v>
      </c>
      <c r="P3831" t="e">
        <f>VLOOKUP(B3831,'Uniprot taxonomy'!B:R,7,FALSE)</f>
        <v>#N/A</v>
      </c>
      <c r="Q3831" t="e">
        <f>VLOOKUP(B3831,'Uniprot taxonomy'!B:R,8,FALSE)</f>
        <v>#N/A</v>
      </c>
    </row>
    <row r="3832" spans="1:17" hidden="1" x14ac:dyDescent="0.25">
      <c r="A3832" t="s">
        <v>6980</v>
      </c>
      <c r="B3832" t="s">
        <v>6981</v>
      </c>
      <c r="C3832" t="e">
        <f>VLOOKUP('Домены Secretin_N'!B3832,'AC-Architecture'!A:C,3,FALSE)</f>
        <v>#N/A</v>
      </c>
      <c r="D3832">
        <v>686</v>
      </c>
      <c r="E3832" t="s">
        <v>3632</v>
      </c>
      <c r="F3832">
        <v>284</v>
      </c>
      <c r="G3832">
        <v>362</v>
      </c>
      <c r="H3832">
        <f t="shared" si="274"/>
        <v>78</v>
      </c>
      <c r="I3832" t="str">
        <f t="shared" si="275"/>
        <v>F8YK76_ECOLX/284-362</v>
      </c>
      <c r="K3832" t="e">
        <f>IF(C3832="Secretin_N, Secretin, TraK","T","N")</f>
        <v>#N/A</v>
      </c>
      <c r="L3832" t="e">
        <f>VLOOKUP(E3832,'Uniprot taxonomy'!E:J,4,FALSE)</f>
        <v>#N/A</v>
      </c>
      <c r="M3832" t="e">
        <f>LEFT(VLOOKUP(B3832,'Uniprot taxonomy'!B:R,5,FALSE))</f>
        <v>#N/A</v>
      </c>
      <c r="N3832" t="e">
        <f>VLOOKUP(B3832,'Uniprot taxonomy'!B:R,5,FALSE)</f>
        <v>#N/A</v>
      </c>
      <c r="O3832" t="e">
        <f>VLOOKUP(B3832,'Uniprot taxonomy'!B:R,6,FALSE)</f>
        <v>#N/A</v>
      </c>
      <c r="P3832" t="e">
        <f>VLOOKUP(B3832,'Uniprot taxonomy'!B:R,7,FALSE)</f>
        <v>#N/A</v>
      </c>
      <c r="Q3832" t="e">
        <f>VLOOKUP(B3832,'Uniprot taxonomy'!B:R,8,FALSE)</f>
        <v>#N/A</v>
      </c>
    </row>
    <row r="3833" spans="1:17" hidden="1" x14ac:dyDescent="0.25">
      <c r="A3833" t="s">
        <v>6982</v>
      </c>
      <c r="B3833" t="s">
        <v>6983</v>
      </c>
      <c r="C3833" t="e">
        <f>VLOOKUP('Домены Secretin_N'!B3833,'AC-Architecture'!A:C,3,FALSE)</f>
        <v>#N/A</v>
      </c>
      <c r="D3833">
        <v>412</v>
      </c>
      <c r="E3833" t="s">
        <v>3632</v>
      </c>
      <c r="F3833">
        <v>119</v>
      </c>
      <c r="G3833">
        <v>180</v>
      </c>
      <c r="H3833">
        <f t="shared" si="274"/>
        <v>61</v>
      </c>
      <c r="I3833" t="str">
        <f t="shared" si="275"/>
        <v>F8YKU5_ECOLX/119-180</v>
      </c>
      <c r="K3833" t="e">
        <f>IF(C3833="Secretin_N, Secretin, TraK","T","N")</f>
        <v>#N/A</v>
      </c>
      <c r="L3833" t="e">
        <f>VLOOKUP(E3833,'Uniprot taxonomy'!E:J,4,FALSE)</f>
        <v>#N/A</v>
      </c>
      <c r="M3833" t="e">
        <f>LEFT(VLOOKUP(B3833,'Uniprot taxonomy'!B:R,5,FALSE))</f>
        <v>#N/A</v>
      </c>
      <c r="N3833" t="e">
        <f>VLOOKUP(B3833,'Uniprot taxonomy'!B:R,5,FALSE)</f>
        <v>#N/A</v>
      </c>
      <c r="O3833" t="e">
        <f>VLOOKUP(B3833,'Uniprot taxonomy'!B:R,6,FALSE)</f>
        <v>#N/A</v>
      </c>
      <c r="P3833" t="e">
        <f>VLOOKUP(B3833,'Uniprot taxonomy'!B:R,7,FALSE)</f>
        <v>#N/A</v>
      </c>
      <c r="Q3833" t="e">
        <f>VLOOKUP(B3833,'Uniprot taxonomy'!B:R,8,FALSE)</f>
        <v>#N/A</v>
      </c>
    </row>
    <row r="3834" spans="1:17" hidden="1" x14ac:dyDescent="0.25">
      <c r="A3834" t="s">
        <v>6984</v>
      </c>
      <c r="B3834" t="s">
        <v>6985</v>
      </c>
      <c r="C3834" t="e">
        <f>VLOOKUP('Домены Secretin_N'!B3834,'AC-Architecture'!A:C,3,FALSE)</f>
        <v>#N/A</v>
      </c>
      <c r="D3834">
        <v>674</v>
      </c>
      <c r="E3834" t="s">
        <v>3632</v>
      </c>
      <c r="F3834">
        <v>126</v>
      </c>
      <c r="G3834">
        <v>189</v>
      </c>
      <c r="H3834">
        <f t="shared" si="274"/>
        <v>63</v>
      </c>
      <c r="I3834" t="str">
        <f t="shared" si="275"/>
        <v>F8Z1S8_VIBCL/126-189</v>
      </c>
      <c r="K3834" t="e">
        <f>IF(C3834="Secretin_N, Secretin, TraK","T","N")</f>
        <v>#N/A</v>
      </c>
      <c r="L3834" t="e">
        <f>VLOOKUP(E3834,'Uniprot taxonomy'!E:J,4,FALSE)</f>
        <v>#N/A</v>
      </c>
      <c r="M3834" t="e">
        <f>LEFT(VLOOKUP(B3834,'Uniprot taxonomy'!B:R,5,FALSE))</f>
        <v>#N/A</v>
      </c>
      <c r="N3834" t="e">
        <f>VLOOKUP(B3834,'Uniprot taxonomy'!B:R,5,FALSE)</f>
        <v>#N/A</v>
      </c>
      <c r="O3834" t="e">
        <f>VLOOKUP(B3834,'Uniprot taxonomy'!B:R,6,FALSE)</f>
        <v>#N/A</v>
      </c>
      <c r="P3834" t="e">
        <f>VLOOKUP(B3834,'Uniprot taxonomy'!B:R,7,FALSE)</f>
        <v>#N/A</v>
      </c>
      <c r="Q3834" t="e">
        <f>VLOOKUP(B3834,'Uniprot taxonomy'!B:R,8,FALSE)</f>
        <v>#N/A</v>
      </c>
    </row>
    <row r="3835" spans="1:17" hidden="1" x14ac:dyDescent="0.25">
      <c r="A3835" t="s">
        <v>6984</v>
      </c>
      <c r="B3835" t="s">
        <v>6985</v>
      </c>
      <c r="C3835" t="e">
        <f>VLOOKUP('Домены Secretin_N'!B3835,'AC-Architecture'!A:C,3,FALSE)</f>
        <v>#N/A</v>
      </c>
      <c r="D3835">
        <v>674</v>
      </c>
      <c r="E3835" t="s">
        <v>3632</v>
      </c>
      <c r="F3835">
        <v>191</v>
      </c>
      <c r="G3835">
        <v>262</v>
      </c>
      <c r="H3835">
        <f t="shared" si="274"/>
        <v>71</v>
      </c>
      <c r="I3835" t="str">
        <f t="shared" si="275"/>
        <v>F8Z1S8_VIBCL/191-262</v>
      </c>
      <c r="K3835" t="e">
        <f>IF(C3835="Secretin_N, Secretin, TraK","T","N")</f>
        <v>#N/A</v>
      </c>
      <c r="L3835" t="e">
        <f>VLOOKUP(E3835,'Uniprot taxonomy'!E:J,4,FALSE)</f>
        <v>#N/A</v>
      </c>
      <c r="M3835" t="e">
        <f>LEFT(VLOOKUP(B3835,'Uniprot taxonomy'!B:R,5,FALSE))</f>
        <v>#N/A</v>
      </c>
      <c r="N3835" t="e">
        <f>VLOOKUP(B3835,'Uniprot taxonomy'!B:R,5,FALSE)</f>
        <v>#N/A</v>
      </c>
      <c r="O3835" t="e">
        <f>VLOOKUP(B3835,'Uniprot taxonomy'!B:R,6,FALSE)</f>
        <v>#N/A</v>
      </c>
      <c r="P3835" t="e">
        <f>VLOOKUP(B3835,'Uniprot taxonomy'!B:R,7,FALSE)</f>
        <v>#N/A</v>
      </c>
      <c r="Q3835" t="e">
        <f>VLOOKUP(B3835,'Uniprot taxonomy'!B:R,8,FALSE)</f>
        <v>#N/A</v>
      </c>
    </row>
    <row r="3836" spans="1:17" hidden="1" x14ac:dyDescent="0.25">
      <c r="A3836" t="s">
        <v>6984</v>
      </c>
      <c r="B3836" t="s">
        <v>6985</v>
      </c>
      <c r="C3836" t="e">
        <f>VLOOKUP('Домены Secretin_N'!B3836,'AC-Architecture'!A:C,3,FALSE)</f>
        <v>#N/A</v>
      </c>
      <c r="D3836">
        <v>674</v>
      </c>
      <c r="E3836" t="s">
        <v>3632</v>
      </c>
      <c r="F3836">
        <v>266</v>
      </c>
      <c r="G3836">
        <v>343</v>
      </c>
      <c r="H3836">
        <f t="shared" si="274"/>
        <v>77</v>
      </c>
      <c r="I3836" t="str">
        <f t="shared" si="275"/>
        <v>F8Z1S8_VIBCL/266-343</v>
      </c>
      <c r="K3836" t="e">
        <f>IF(C3836="Secretin_N, Secretin, TraK","T","N")</f>
        <v>#N/A</v>
      </c>
      <c r="L3836" t="e">
        <f>VLOOKUP(E3836,'Uniprot taxonomy'!E:J,4,FALSE)</f>
        <v>#N/A</v>
      </c>
      <c r="M3836" t="e">
        <f>LEFT(VLOOKUP(B3836,'Uniprot taxonomy'!B:R,5,FALSE))</f>
        <v>#N/A</v>
      </c>
      <c r="N3836" t="e">
        <f>VLOOKUP(B3836,'Uniprot taxonomy'!B:R,5,FALSE)</f>
        <v>#N/A</v>
      </c>
      <c r="O3836" t="e">
        <f>VLOOKUP(B3836,'Uniprot taxonomy'!B:R,6,FALSE)</f>
        <v>#N/A</v>
      </c>
      <c r="P3836" t="e">
        <f>VLOOKUP(B3836,'Uniprot taxonomy'!B:R,7,FALSE)</f>
        <v>#N/A</v>
      </c>
      <c r="Q3836" t="e">
        <f>VLOOKUP(B3836,'Uniprot taxonomy'!B:R,8,FALSE)</f>
        <v>#N/A</v>
      </c>
    </row>
    <row r="3837" spans="1:17" hidden="1" x14ac:dyDescent="0.25">
      <c r="A3837" t="s">
        <v>6986</v>
      </c>
      <c r="B3837" t="s">
        <v>6987</v>
      </c>
      <c r="C3837" t="e">
        <f>VLOOKUP('Домены Secretin_N'!B3837,'AC-Architecture'!A:C,3,FALSE)</f>
        <v>#N/A</v>
      </c>
      <c r="D3837">
        <v>571</v>
      </c>
      <c r="E3837" t="s">
        <v>3632</v>
      </c>
      <c r="F3837">
        <v>254</v>
      </c>
      <c r="G3837">
        <v>320</v>
      </c>
      <c r="H3837">
        <f t="shared" si="274"/>
        <v>66</v>
      </c>
      <c r="I3837" t="str">
        <f t="shared" si="275"/>
        <v>F8Z205_VIBCL/254-320</v>
      </c>
      <c r="K3837" t="e">
        <f>IF(C3837="Secretin_N, Secretin, TraK","T","N")</f>
        <v>#N/A</v>
      </c>
      <c r="L3837" t="e">
        <f>VLOOKUP(E3837,'Uniprot taxonomy'!E:J,4,FALSE)</f>
        <v>#N/A</v>
      </c>
      <c r="M3837" t="e">
        <f>LEFT(VLOOKUP(B3837,'Uniprot taxonomy'!B:R,5,FALSE))</f>
        <v>#N/A</v>
      </c>
      <c r="N3837" t="e">
        <f>VLOOKUP(B3837,'Uniprot taxonomy'!B:R,5,FALSE)</f>
        <v>#N/A</v>
      </c>
      <c r="O3837" t="e">
        <f>VLOOKUP(B3837,'Uniprot taxonomy'!B:R,6,FALSE)</f>
        <v>#N/A</v>
      </c>
      <c r="P3837" t="e">
        <f>VLOOKUP(B3837,'Uniprot taxonomy'!B:R,7,FALSE)</f>
        <v>#N/A</v>
      </c>
      <c r="Q3837" t="e">
        <f>VLOOKUP(B3837,'Uniprot taxonomy'!B:R,8,FALSE)</f>
        <v>#N/A</v>
      </c>
    </row>
    <row r="3838" spans="1:17" hidden="1" x14ac:dyDescent="0.25">
      <c r="A3838" t="s">
        <v>6988</v>
      </c>
      <c r="B3838" t="s">
        <v>6989</v>
      </c>
      <c r="C3838" t="e">
        <f>VLOOKUP('Домены Secretin_N'!B3838,'AC-Architecture'!A:C,3,FALSE)</f>
        <v>#N/A</v>
      </c>
      <c r="D3838">
        <v>571</v>
      </c>
      <c r="E3838" t="s">
        <v>3632</v>
      </c>
      <c r="F3838">
        <v>254</v>
      </c>
      <c r="G3838">
        <v>320</v>
      </c>
      <c r="H3838">
        <f t="shared" si="274"/>
        <v>66</v>
      </c>
      <c r="I3838" t="str">
        <f t="shared" si="275"/>
        <v>F8ZCK0_VIBCL/254-320</v>
      </c>
      <c r="K3838" t="e">
        <f>IF(C3838="Secretin_N, Secretin, TraK","T","N")</f>
        <v>#N/A</v>
      </c>
      <c r="L3838" t="e">
        <f>VLOOKUP(E3838,'Uniprot taxonomy'!E:J,4,FALSE)</f>
        <v>#N/A</v>
      </c>
      <c r="M3838" t="e">
        <f>LEFT(VLOOKUP(B3838,'Uniprot taxonomy'!B:R,5,FALSE))</f>
        <v>#N/A</v>
      </c>
      <c r="N3838" t="e">
        <f>VLOOKUP(B3838,'Uniprot taxonomy'!B:R,5,FALSE)</f>
        <v>#N/A</v>
      </c>
      <c r="O3838" t="e">
        <f>VLOOKUP(B3838,'Uniprot taxonomy'!B:R,6,FALSE)</f>
        <v>#N/A</v>
      </c>
      <c r="P3838" t="e">
        <f>VLOOKUP(B3838,'Uniprot taxonomy'!B:R,7,FALSE)</f>
        <v>#N/A</v>
      </c>
      <c r="Q3838" t="e">
        <f>VLOOKUP(B3838,'Uniprot taxonomy'!B:R,8,FALSE)</f>
        <v>#N/A</v>
      </c>
    </row>
    <row r="3839" spans="1:17" hidden="1" x14ac:dyDescent="0.25">
      <c r="A3839" t="s">
        <v>6990</v>
      </c>
      <c r="B3839" t="s">
        <v>6991</v>
      </c>
      <c r="C3839" t="e">
        <f>VLOOKUP('Домены Secretin_N'!B3839,'AC-Architecture'!A:C,3,FALSE)</f>
        <v>#N/A</v>
      </c>
      <c r="D3839">
        <v>674</v>
      </c>
      <c r="E3839" t="s">
        <v>3632</v>
      </c>
      <c r="F3839">
        <v>126</v>
      </c>
      <c r="G3839">
        <v>189</v>
      </c>
      <c r="H3839">
        <f t="shared" si="274"/>
        <v>63</v>
      </c>
      <c r="I3839" t="str">
        <f t="shared" si="275"/>
        <v>F8ZCW2_VIBCL/126-189</v>
      </c>
      <c r="K3839" t="e">
        <f>IF(C3839="Secretin_N, Secretin, TraK","T","N")</f>
        <v>#N/A</v>
      </c>
      <c r="L3839" t="e">
        <f>VLOOKUP(E3839,'Uniprot taxonomy'!E:J,4,FALSE)</f>
        <v>#N/A</v>
      </c>
      <c r="M3839" t="e">
        <f>LEFT(VLOOKUP(B3839,'Uniprot taxonomy'!B:R,5,FALSE))</f>
        <v>#N/A</v>
      </c>
      <c r="N3839" t="e">
        <f>VLOOKUP(B3839,'Uniprot taxonomy'!B:R,5,FALSE)</f>
        <v>#N/A</v>
      </c>
      <c r="O3839" t="e">
        <f>VLOOKUP(B3839,'Uniprot taxonomy'!B:R,6,FALSE)</f>
        <v>#N/A</v>
      </c>
      <c r="P3839" t="e">
        <f>VLOOKUP(B3839,'Uniprot taxonomy'!B:R,7,FALSE)</f>
        <v>#N/A</v>
      </c>
      <c r="Q3839" t="e">
        <f>VLOOKUP(B3839,'Uniprot taxonomy'!B:R,8,FALSE)</f>
        <v>#N/A</v>
      </c>
    </row>
    <row r="3840" spans="1:17" hidden="1" x14ac:dyDescent="0.25">
      <c r="A3840" t="s">
        <v>6990</v>
      </c>
      <c r="B3840" t="s">
        <v>6991</v>
      </c>
      <c r="C3840" t="e">
        <f>VLOOKUP('Домены Secretin_N'!B3840,'AC-Architecture'!A:C,3,FALSE)</f>
        <v>#N/A</v>
      </c>
      <c r="D3840">
        <v>674</v>
      </c>
      <c r="E3840" t="s">
        <v>3632</v>
      </c>
      <c r="F3840">
        <v>191</v>
      </c>
      <c r="G3840">
        <v>262</v>
      </c>
      <c r="H3840">
        <f t="shared" si="274"/>
        <v>71</v>
      </c>
      <c r="I3840" t="str">
        <f t="shared" si="275"/>
        <v>F8ZCW2_VIBCL/191-262</v>
      </c>
      <c r="K3840" t="e">
        <f>IF(C3840="Secretin_N, Secretin, TraK","T","N")</f>
        <v>#N/A</v>
      </c>
      <c r="L3840" t="e">
        <f>VLOOKUP(E3840,'Uniprot taxonomy'!E:J,4,FALSE)</f>
        <v>#N/A</v>
      </c>
      <c r="M3840" t="e">
        <f>LEFT(VLOOKUP(B3840,'Uniprot taxonomy'!B:R,5,FALSE))</f>
        <v>#N/A</v>
      </c>
      <c r="N3840" t="e">
        <f>VLOOKUP(B3840,'Uniprot taxonomy'!B:R,5,FALSE)</f>
        <v>#N/A</v>
      </c>
      <c r="O3840" t="e">
        <f>VLOOKUP(B3840,'Uniprot taxonomy'!B:R,6,FALSE)</f>
        <v>#N/A</v>
      </c>
      <c r="P3840" t="e">
        <f>VLOOKUP(B3840,'Uniprot taxonomy'!B:R,7,FALSE)</f>
        <v>#N/A</v>
      </c>
      <c r="Q3840" t="e">
        <f>VLOOKUP(B3840,'Uniprot taxonomy'!B:R,8,FALSE)</f>
        <v>#N/A</v>
      </c>
    </row>
    <row r="3841" spans="1:17" hidden="1" x14ac:dyDescent="0.25">
      <c r="A3841" t="s">
        <v>6990</v>
      </c>
      <c r="B3841" t="s">
        <v>6991</v>
      </c>
      <c r="C3841" t="e">
        <f>VLOOKUP('Домены Secretin_N'!B3841,'AC-Architecture'!A:C,3,FALSE)</f>
        <v>#N/A</v>
      </c>
      <c r="D3841">
        <v>674</v>
      </c>
      <c r="E3841" t="s">
        <v>3632</v>
      </c>
      <c r="F3841">
        <v>266</v>
      </c>
      <c r="G3841">
        <v>343</v>
      </c>
      <c r="H3841">
        <f t="shared" si="274"/>
        <v>77</v>
      </c>
      <c r="I3841" t="str">
        <f t="shared" si="275"/>
        <v>F8ZCW2_VIBCL/266-343</v>
      </c>
      <c r="K3841" t="e">
        <f>IF(C3841="Secretin_N, Secretin, TraK","T","N")</f>
        <v>#N/A</v>
      </c>
      <c r="L3841" t="e">
        <f>VLOOKUP(E3841,'Uniprot taxonomy'!E:J,4,FALSE)</f>
        <v>#N/A</v>
      </c>
      <c r="M3841" t="e">
        <f>LEFT(VLOOKUP(B3841,'Uniprot taxonomy'!B:R,5,FALSE))</f>
        <v>#N/A</v>
      </c>
      <c r="N3841" t="e">
        <f>VLOOKUP(B3841,'Uniprot taxonomy'!B:R,5,FALSE)</f>
        <v>#N/A</v>
      </c>
      <c r="O3841" t="e">
        <f>VLOOKUP(B3841,'Uniprot taxonomy'!B:R,6,FALSE)</f>
        <v>#N/A</v>
      </c>
      <c r="P3841" t="e">
        <f>VLOOKUP(B3841,'Uniprot taxonomy'!B:R,7,FALSE)</f>
        <v>#N/A</v>
      </c>
      <c r="Q3841" t="e">
        <f>VLOOKUP(B3841,'Uniprot taxonomy'!B:R,8,FALSE)</f>
        <v>#N/A</v>
      </c>
    </row>
    <row r="3842" spans="1:17" hidden="1" x14ac:dyDescent="0.25">
      <c r="A3842" t="s">
        <v>6992</v>
      </c>
      <c r="B3842" t="s">
        <v>6993</v>
      </c>
      <c r="C3842" t="e">
        <f>VLOOKUP('Домены Secretin_N'!B3842,'AC-Architecture'!A:C,3,FALSE)</f>
        <v>#N/A</v>
      </c>
      <c r="D3842">
        <v>571</v>
      </c>
      <c r="E3842" t="s">
        <v>3632</v>
      </c>
      <c r="F3842">
        <v>254</v>
      </c>
      <c r="G3842">
        <v>320</v>
      </c>
      <c r="H3842">
        <f t="shared" si="274"/>
        <v>66</v>
      </c>
      <c r="I3842" t="str">
        <f t="shared" si="275"/>
        <v>F8ZN75_VIBCL/254-320</v>
      </c>
      <c r="K3842" t="e">
        <f>IF(C3842="Secretin_N, Secretin, TraK","T","N")</f>
        <v>#N/A</v>
      </c>
      <c r="L3842" t="e">
        <f>VLOOKUP(E3842,'Uniprot taxonomy'!E:J,4,FALSE)</f>
        <v>#N/A</v>
      </c>
      <c r="M3842" t="e">
        <f>LEFT(VLOOKUP(B3842,'Uniprot taxonomy'!B:R,5,FALSE))</f>
        <v>#N/A</v>
      </c>
      <c r="N3842" t="e">
        <f>VLOOKUP(B3842,'Uniprot taxonomy'!B:R,5,FALSE)</f>
        <v>#N/A</v>
      </c>
      <c r="O3842" t="e">
        <f>VLOOKUP(B3842,'Uniprot taxonomy'!B:R,6,FALSE)</f>
        <v>#N/A</v>
      </c>
      <c r="P3842" t="e">
        <f>VLOOKUP(B3842,'Uniprot taxonomy'!B:R,7,FALSE)</f>
        <v>#N/A</v>
      </c>
      <c r="Q3842" t="e">
        <f>VLOOKUP(B3842,'Uniprot taxonomy'!B:R,8,FALSE)</f>
        <v>#N/A</v>
      </c>
    </row>
    <row r="3843" spans="1:17" hidden="1" x14ac:dyDescent="0.25">
      <c r="A3843" t="s">
        <v>6994</v>
      </c>
      <c r="B3843" t="s">
        <v>6995</v>
      </c>
      <c r="C3843" t="e">
        <f>VLOOKUP('Домены Secretin_N'!B3843,'AC-Architecture'!A:C,3,FALSE)</f>
        <v>#N/A</v>
      </c>
      <c r="D3843">
        <v>674</v>
      </c>
      <c r="E3843" t="s">
        <v>3632</v>
      </c>
      <c r="F3843">
        <v>126</v>
      </c>
      <c r="G3843">
        <v>189</v>
      </c>
      <c r="H3843">
        <f t="shared" ref="H3843:H3906" si="278">G3843-F3843</f>
        <v>63</v>
      </c>
      <c r="I3843" t="str">
        <f t="shared" ref="I3843:I3906" si="279">CONCATENATE(A3843,"/",F3843,"-",G3843)</f>
        <v>F8ZNH5_VIBCL/126-189</v>
      </c>
      <c r="K3843" t="e">
        <f>IF(C3843="Secretin_N, Secretin, TraK","T","N")</f>
        <v>#N/A</v>
      </c>
      <c r="L3843" t="e">
        <f>VLOOKUP(E3843,'Uniprot taxonomy'!E:J,4,FALSE)</f>
        <v>#N/A</v>
      </c>
      <c r="M3843" t="e">
        <f>LEFT(VLOOKUP(B3843,'Uniprot taxonomy'!B:R,5,FALSE))</f>
        <v>#N/A</v>
      </c>
      <c r="N3843" t="e">
        <f>VLOOKUP(B3843,'Uniprot taxonomy'!B:R,5,FALSE)</f>
        <v>#N/A</v>
      </c>
      <c r="O3843" t="e">
        <f>VLOOKUP(B3843,'Uniprot taxonomy'!B:R,6,FALSE)</f>
        <v>#N/A</v>
      </c>
      <c r="P3843" t="e">
        <f>VLOOKUP(B3843,'Uniprot taxonomy'!B:R,7,FALSE)</f>
        <v>#N/A</v>
      </c>
      <c r="Q3843" t="e">
        <f>VLOOKUP(B3843,'Uniprot taxonomy'!B:R,8,FALSE)</f>
        <v>#N/A</v>
      </c>
    </row>
    <row r="3844" spans="1:17" hidden="1" x14ac:dyDescent="0.25">
      <c r="A3844" t="s">
        <v>6994</v>
      </c>
      <c r="B3844" t="s">
        <v>6995</v>
      </c>
      <c r="C3844" t="e">
        <f>VLOOKUP('Домены Secretin_N'!B3844,'AC-Architecture'!A:C,3,FALSE)</f>
        <v>#N/A</v>
      </c>
      <c r="D3844">
        <v>674</v>
      </c>
      <c r="E3844" t="s">
        <v>3632</v>
      </c>
      <c r="F3844">
        <v>191</v>
      </c>
      <c r="G3844">
        <v>262</v>
      </c>
      <c r="H3844">
        <f t="shared" si="278"/>
        <v>71</v>
      </c>
      <c r="I3844" t="str">
        <f t="shared" si="279"/>
        <v>F8ZNH5_VIBCL/191-262</v>
      </c>
      <c r="K3844" t="e">
        <f>IF(C3844="Secretin_N, Secretin, TraK","T","N")</f>
        <v>#N/A</v>
      </c>
      <c r="L3844" t="e">
        <f>VLOOKUP(E3844,'Uniprot taxonomy'!E:J,4,FALSE)</f>
        <v>#N/A</v>
      </c>
      <c r="M3844" t="e">
        <f>LEFT(VLOOKUP(B3844,'Uniprot taxonomy'!B:R,5,FALSE))</f>
        <v>#N/A</v>
      </c>
      <c r="N3844" t="e">
        <f>VLOOKUP(B3844,'Uniprot taxonomy'!B:R,5,FALSE)</f>
        <v>#N/A</v>
      </c>
      <c r="O3844" t="e">
        <f>VLOOKUP(B3844,'Uniprot taxonomy'!B:R,6,FALSE)</f>
        <v>#N/A</v>
      </c>
      <c r="P3844" t="e">
        <f>VLOOKUP(B3844,'Uniprot taxonomy'!B:R,7,FALSE)</f>
        <v>#N/A</v>
      </c>
      <c r="Q3844" t="e">
        <f>VLOOKUP(B3844,'Uniprot taxonomy'!B:R,8,FALSE)</f>
        <v>#N/A</v>
      </c>
    </row>
    <row r="3845" spans="1:17" hidden="1" x14ac:dyDescent="0.25">
      <c r="A3845" t="s">
        <v>6994</v>
      </c>
      <c r="B3845" t="s">
        <v>6995</v>
      </c>
      <c r="C3845" t="e">
        <f>VLOOKUP('Домены Secretin_N'!B3845,'AC-Architecture'!A:C,3,FALSE)</f>
        <v>#N/A</v>
      </c>
      <c r="D3845">
        <v>674</v>
      </c>
      <c r="E3845" t="s">
        <v>3632</v>
      </c>
      <c r="F3845">
        <v>266</v>
      </c>
      <c r="G3845">
        <v>343</v>
      </c>
      <c r="H3845">
        <f t="shared" si="278"/>
        <v>77</v>
      </c>
      <c r="I3845" t="str">
        <f t="shared" si="279"/>
        <v>F8ZNH5_VIBCL/266-343</v>
      </c>
      <c r="K3845" t="e">
        <f>IF(C3845="Secretin_N, Secretin, TraK","T","N")</f>
        <v>#N/A</v>
      </c>
      <c r="L3845" t="e">
        <f>VLOOKUP(E3845,'Uniprot taxonomy'!E:J,4,FALSE)</f>
        <v>#N/A</v>
      </c>
      <c r="M3845" t="e">
        <f>LEFT(VLOOKUP(B3845,'Uniprot taxonomy'!B:R,5,FALSE))</f>
        <v>#N/A</v>
      </c>
      <c r="N3845" t="e">
        <f>VLOOKUP(B3845,'Uniprot taxonomy'!B:R,5,FALSE)</f>
        <v>#N/A</v>
      </c>
      <c r="O3845" t="e">
        <f>VLOOKUP(B3845,'Uniprot taxonomy'!B:R,6,FALSE)</f>
        <v>#N/A</v>
      </c>
      <c r="P3845" t="e">
        <f>VLOOKUP(B3845,'Uniprot taxonomy'!B:R,7,FALSE)</f>
        <v>#N/A</v>
      </c>
      <c r="Q3845" t="e">
        <f>VLOOKUP(B3845,'Uniprot taxonomy'!B:R,8,FALSE)</f>
        <v>#N/A</v>
      </c>
    </row>
    <row r="3846" spans="1:17" hidden="1" x14ac:dyDescent="0.25">
      <c r="A3846" t="s">
        <v>6996</v>
      </c>
      <c r="B3846" t="s">
        <v>6997</v>
      </c>
      <c r="C3846" t="e">
        <f>VLOOKUP('Домены Secretin_N'!B3846,'AC-Architecture'!A:C,3,FALSE)</f>
        <v>#N/A</v>
      </c>
      <c r="D3846">
        <v>571</v>
      </c>
      <c r="E3846" t="s">
        <v>3632</v>
      </c>
      <c r="F3846">
        <v>254</v>
      </c>
      <c r="G3846">
        <v>320</v>
      </c>
      <c r="H3846">
        <f t="shared" si="278"/>
        <v>66</v>
      </c>
      <c r="I3846" t="str">
        <f t="shared" si="279"/>
        <v>F8ZYV2_VIBCL/254-320</v>
      </c>
      <c r="K3846" t="e">
        <f>IF(C3846="Secretin_N, Secretin, TraK","T","N")</f>
        <v>#N/A</v>
      </c>
      <c r="L3846" t="e">
        <f>VLOOKUP(E3846,'Uniprot taxonomy'!E:J,4,FALSE)</f>
        <v>#N/A</v>
      </c>
      <c r="M3846" t="e">
        <f>LEFT(VLOOKUP(B3846,'Uniprot taxonomy'!B:R,5,FALSE))</f>
        <v>#N/A</v>
      </c>
      <c r="N3846" t="e">
        <f>VLOOKUP(B3846,'Uniprot taxonomy'!B:R,5,FALSE)</f>
        <v>#N/A</v>
      </c>
      <c r="O3846" t="e">
        <f>VLOOKUP(B3846,'Uniprot taxonomy'!B:R,6,FALSE)</f>
        <v>#N/A</v>
      </c>
      <c r="P3846" t="e">
        <f>VLOOKUP(B3846,'Uniprot taxonomy'!B:R,7,FALSE)</f>
        <v>#N/A</v>
      </c>
      <c r="Q3846" t="e">
        <f>VLOOKUP(B3846,'Uniprot taxonomy'!B:R,8,FALSE)</f>
        <v>#N/A</v>
      </c>
    </row>
    <row r="3847" spans="1:17" hidden="1" x14ac:dyDescent="0.25">
      <c r="A3847" t="s">
        <v>6998</v>
      </c>
      <c r="B3847" t="s">
        <v>6999</v>
      </c>
      <c r="C3847" t="e">
        <f>VLOOKUP('Домены Secretin_N'!B3847,'AC-Architecture'!A:C,3,FALSE)</f>
        <v>#N/A</v>
      </c>
      <c r="D3847">
        <v>674</v>
      </c>
      <c r="E3847" t="s">
        <v>3632</v>
      </c>
      <c r="F3847">
        <v>126</v>
      </c>
      <c r="G3847">
        <v>189</v>
      </c>
      <c r="H3847">
        <f t="shared" si="278"/>
        <v>63</v>
      </c>
      <c r="I3847" t="str">
        <f t="shared" si="279"/>
        <v>F8ZZ54_VIBCL/126-189</v>
      </c>
      <c r="K3847" t="e">
        <f>IF(C3847="Secretin_N, Secretin, TraK","T","N")</f>
        <v>#N/A</v>
      </c>
      <c r="L3847" t="e">
        <f>VLOOKUP(E3847,'Uniprot taxonomy'!E:J,4,FALSE)</f>
        <v>#N/A</v>
      </c>
      <c r="M3847" t="e">
        <f>LEFT(VLOOKUP(B3847,'Uniprot taxonomy'!B:R,5,FALSE))</f>
        <v>#N/A</v>
      </c>
      <c r="N3847" t="e">
        <f>VLOOKUP(B3847,'Uniprot taxonomy'!B:R,5,FALSE)</f>
        <v>#N/A</v>
      </c>
      <c r="O3847" t="e">
        <f>VLOOKUP(B3847,'Uniprot taxonomy'!B:R,6,FALSE)</f>
        <v>#N/A</v>
      </c>
      <c r="P3847" t="e">
        <f>VLOOKUP(B3847,'Uniprot taxonomy'!B:R,7,FALSE)</f>
        <v>#N/A</v>
      </c>
      <c r="Q3847" t="e">
        <f>VLOOKUP(B3847,'Uniprot taxonomy'!B:R,8,FALSE)</f>
        <v>#N/A</v>
      </c>
    </row>
    <row r="3848" spans="1:17" hidden="1" x14ac:dyDescent="0.25">
      <c r="A3848" t="s">
        <v>6998</v>
      </c>
      <c r="B3848" t="s">
        <v>6999</v>
      </c>
      <c r="C3848" t="e">
        <f>VLOOKUP('Домены Secretin_N'!B3848,'AC-Architecture'!A:C,3,FALSE)</f>
        <v>#N/A</v>
      </c>
      <c r="D3848">
        <v>674</v>
      </c>
      <c r="E3848" t="s">
        <v>3632</v>
      </c>
      <c r="F3848">
        <v>191</v>
      </c>
      <c r="G3848">
        <v>262</v>
      </c>
      <c r="H3848">
        <f t="shared" si="278"/>
        <v>71</v>
      </c>
      <c r="I3848" t="str">
        <f t="shared" si="279"/>
        <v>F8ZZ54_VIBCL/191-262</v>
      </c>
      <c r="K3848" t="e">
        <f>IF(C3848="Secretin_N, Secretin, TraK","T","N")</f>
        <v>#N/A</v>
      </c>
      <c r="L3848" t="e">
        <f>VLOOKUP(E3848,'Uniprot taxonomy'!E:J,4,FALSE)</f>
        <v>#N/A</v>
      </c>
      <c r="M3848" t="e">
        <f>LEFT(VLOOKUP(B3848,'Uniprot taxonomy'!B:R,5,FALSE))</f>
        <v>#N/A</v>
      </c>
      <c r="N3848" t="e">
        <f>VLOOKUP(B3848,'Uniprot taxonomy'!B:R,5,FALSE)</f>
        <v>#N/A</v>
      </c>
      <c r="O3848" t="e">
        <f>VLOOKUP(B3848,'Uniprot taxonomy'!B:R,6,FALSE)</f>
        <v>#N/A</v>
      </c>
      <c r="P3848" t="e">
        <f>VLOOKUP(B3848,'Uniprot taxonomy'!B:R,7,FALSE)</f>
        <v>#N/A</v>
      </c>
      <c r="Q3848" t="e">
        <f>VLOOKUP(B3848,'Uniprot taxonomy'!B:R,8,FALSE)</f>
        <v>#N/A</v>
      </c>
    </row>
    <row r="3849" spans="1:17" hidden="1" x14ac:dyDescent="0.25">
      <c r="A3849" t="s">
        <v>6998</v>
      </c>
      <c r="B3849" t="s">
        <v>6999</v>
      </c>
      <c r="C3849" t="e">
        <f>VLOOKUP('Домены Secretin_N'!B3849,'AC-Architecture'!A:C,3,FALSE)</f>
        <v>#N/A</v>
      </c>
      <c r="D3849">
        <v>674</v>
      </c>
      <c r="E3849" t="s">
        <v>3632</v>
      </c>
      <c r="F3849">
        <v>266</v>
      </c>
      <c r="G3849">
        <v>343</v>
      </c>
      <c r="H3849">
        <f t="shared" si="278"/>
        <v>77</v>
      </c>
      <c r="I3849" t="str">
        <f t="shared" si="279"/>
        <v>F8ZZ54_VIBCL/266-343</v>
      </c>
      <c r="K3849" t="e">
        <f>IF(C3849="Secretin_N, Secretin, TraK","T","N")</f>
        <v>#N/A</v>
      </c>
      <c r="L3849" t="e">
        <f>VLOOKUP(E3849,'Uniprot taxonomy'!E:J,4,FALSE)</f>
        <v>#N/A</v>
      </c>
      <c r="M3849" t="e">
        <f>LEFT(VLOOKUP(B3849,'Uniprot taxonomy'!B:R,5,FALSE))</f>
        <v>#N/A</v>
      </c>
      <c r="N3849" t="e">
        <f>VLOOKUP(B3849,'Uniprot taxonomy'!B:R,5,FALSE)</f>
        <v>#N/A</v>
      </c>
      <c r="O3849" t="e">
        <f>VLOOKUP(B3849,'Uniprot taxonomy'!B:R,6,FALSE)</f>
        <v>#N/A</v>
      </c>
      <c r="P3849" t="e">
        <f>VLOOKUP(B3849,'Uniprot taxonomy'!B:R,7,FALSE)</f>
        <v>#N/A</v>
      </c>
      <c r="Q3849" t="e">
        <f>VLOOKUP(B3849,'Uniprot taxonomy'!B:R,8,FALSE)</f>
        <v>#N/A</v>
      </c>
    </row>
    <row r="3850" spans="1:17" hidden="1" x14ac:dyDescent="0.25">
      <c r="A3850" t="s">
        <v>7000</v>
      </c>
      <c r="B3850" t="s">
        <v>7001</v>
      </c>
      <c r="C3850" t="e">
        <f>VLOOKUP('Домены Secretin_N'!B3850,'AC-Architecture'!A:C,3,FALSE)</f>
        <v>#N/A</v>
      </c>
      <c r="D3850">
        <v>571</v>
      </c>
      <c r="E3850" t="s">
        <v>3632</v>
      </c>
      <c r="F3850">
        <v>254</v>
      </c>
      <c r="G3850">
        <v>320</v>
      </c>
      <c r="H3850">
        <f t="shared" si="278"/>
        <v>66</v>
      </c>
      <c r="I3850" t="str">
        <f t="shared" si="279"/>
        <v>F9A9F8_VIBCL/254-320</v>
      </c>
      <c r="K3850" t="e">
        <f>IF(C3850="Secretin_N, Secretin, TraK","T","N")</f>
        <v>#N/A</v>
      </c>
      <c r="L3850" t="e">
        <f>VLOOKUP(E3850,'Uniprot taxonomy'!E:J,4,FALSE)</f>
        <v>#N/A</v>
      </c>
      <c r="M3850" t="e">
        <f>LEFT(VLOOKUP(B3850,'Uniprot taxonomy'!B:R,5,FALSE))</f>
        <v>#N/A</v>
      </c>
      <c r="N3850" t="e">
        <f>VLOOKUP(B3850,'Uniprot taxonomy'!B:R,5,FALSE)</f>
        <v>#N/A</v>
      </c>
      <c r="O3850" t="e">
        <f>VLOOKUP(B3850,'Uniprot taxonomy'!B:R,6,FALSE)</f>
        <v>#N/A</v>
      </c>
      <c r="P3850" t="e">
        <f>VLOOKUP(B3850,'Uniprot taxonomy'!B:R,7,FALSE)</f>
        <v>#N/A</v>
      </c>
      <c r="Q3850" t="e">
        <f>VLOOKUP(B3850,'Uniprot taxonomy'!B:R,8,FALSE)</f>
        <v>#N/A</v>
      </c>
    </row>
    <row r="3851" spans="1:17" hidden="1" x14ac:dyDescent="0.25">
      <c r="A3851" t="s">
        <v>7002</v>
      </c>
      <c r="B3851" t="s">
        <v>7003</v>
      </c>
      <c r="C3851" t="e">
        <f>VLOOKUP('Домены Secretin_N'!B3851,'AC-Architecture'!A:C,3,FALSE)</f>
        <v>#N/A</v>
      </c>
      <c r="D3851">
        <v>674</v>
      </c>
      <c r="E3851" t="s">
        <v>3632</v>
      </c>
      <c r="F3851">
        <v>126</v>
      </c>
      <c r="G3851">
        <v>189</v>
      </c>
      <c r="H3851">
        <f t="shared" si="278"/>
        <v>63</v>
      </c>
      <c r="I3851" t="str">
        <f t="shared" si="279"/>
        <v>F9A9Q9_VIBCL/126-189</v>
      </c>
      <c r="K3851" t="e">
        <f>IF(C3851="Secretin_N, Secretin, TraK","T","N")</f>
        <v>#N/A</v>
      </c>
      <c r="L3851" t="e">
        <f>VLOOKUP(E3851,'Uniprot taxonomy'!E:J,4,FALSE)</f>
        <v>#N/A</v>
      </c>
      <c r="M3851" t="e">
        <f>LEFT(VLOOKUP(B3851,'Uniprot taxonomy'!B:R,5,FALSE))</f>
        <v>#N/A</v>
      </c>
      <c r="N3851" t="e">
        <f>VLOOKUP(B3851,'Uniprot taxonomy'!B:R,5,FALSE)</f>
        <v>#N/A</v>
      </c>
      <c r="O3851" t="e">
        <f>VLOOKUP(B3851,'Uniprot taxonomy'!B:R,6,FALSE)</f>
        <v>#N/A</v>
      </c>
      <c r="P3851" t="e">
        <f>VLOOKUP(B3851,'Uniprot taxonomy'!B:R,7,FALSE)</f>
        <v>#N/A</v>
      </c>
      <c r="Q3851" t="e">
        <f>VLOOKUP(B3851,'Uniprot taxonomy'!B:R,8,FALSE)</f>
        <v>#N/A</v>
      </c>
    </row>
    <row r="3852" spans="1:17" hidden="1" x14ac:dyDescent="0.25">
      <c r="A3852" t="s">
        <v>7002</v>
      </c>
      <c r="B3852" t="s">
        <v>7003</v>
      </c>
      <c r="C3852" t="e">
        <f>VLOOKUP('Домены Secretin_N'!B3852,'AC-Architecture'!A:C,3,FALSE)</f>
        <v>#N/A</v>
      </c>
      <c r="D3852">
        <v>674</v>
      </c>
      <c r="E3852" t="s">
        <v>3632</v>
      </c>
      <c r="F3852">
        <v>191</v>
      </c>
      <c r="G3852">
        <v>262</v>
      </c>
      <c r="H3852">
        <f t="shared" si="278"/>
        <v>71</v>
      </c>
      <c r="I3852" t="str">
        <f t="shared" si="279"/>
        <v>F9A9Q9_VIBCL/191-262</v>
      </c>
      <c r="K3852" t="e">
        <f>IF(C3852="Secretin_N, Secretin, TraK","T","N")</f>
        <v>#N/A</v>
      </c>
      <c r="L3852" t="e">
        <f>VLOOKUP(E3852,'Uniprot taxonomy'!E:J,4,FALSE)</f>
        <v>#N/A</v>
      </c>
      <c r="M3852" t="e">
        <f>LEFT(VLOOKUP(B3852,'Uniprot taxonomy'!B:R,5,FALSE))</f>
        <v>#N/A</v>
      </c>
      <c r="N3852" t="e">
        <f>VLOOKUP(B3852,'Uniprot taxonomy'!B:R,5,FALSE)</f>
        <v>#N/A</v>
      </c>
      <c r="O3852" t="e">
        <f>VLOOKUP(B3852,'Uniprot taxonomy'!B:R,6,FALSE)</f>
        <v>#N/A</v>
      </c>
      <c r="P3852" t="e">
        <f>VLOOKUP(B3852,'Uniprot taxonomy'!B:R,7,FALSE)</f>
        <v>#N/A</v>
      </c>
      <c r="Q3852" t="e">
        <f>VLOOKUP(B3852,'Uniprot taxonomy'!B:R,8,FALSE)</f>
        <v>#N/A</v>
      </c>
    </row>
    <row r="3853" spans="1:17" hidden="1" x14ac:dyDescent="0.25">
      <c r="A3853" t="s">
        <v>7002</v>
      </c>
      <c r="B3853" t="s">
        <v>7003</v>
      </c>
      <c r="C3853" t="e">
        <f>VLOOKUP('Домены Secretin_N'!B3853,'AC-Architecture'!A:C,3,FALSE)</f>
        <v>#N/A</v>
      </c>
      <c r="D3853">
        <v>674</v>
      </c>
      <c r="E3853" t="s">
        <v>3632</v>
      </c>
      <c r="F3853">
        <v>266</v>
      </c>
      <c r="G3853">
        <v>343</v>
      </c>
      <c r="H3853">
        <f t="shared" si="278"/>
        <v>77</v>
      </c>
      <c r="I3853" t="str">
        <f t="shared" si="279"/>
        <v>F9A9Q9_VIBCL/266-343</v>
      </c>
      <c r="K3853" t="e">
        <f>IF(C3853="Secretin_N, Secretin, TraK","T","N")</f>
        <v>#N/A</v>
      </c>
      <c r="L3853" t="e">
        <f>VLOOKUP(E3853,'Uniprot taxonomy'!E:J,4,FALSE)</f>
        <v>#N/A</v>
      </c>
      <c r="M3853" t="e">
        <f>LEFT(VLOOKUP(B3853,'Uniprot taxonomy'!B:R,5,FALSE))</f>
        <v>#N/A</v>
      </c>
      <c r="N3853" t="e">
        <f>VLOOKUP(B3853,'Uniprot taxonomy'!B:R,5,FALSE)</f>
        <v>#N/A</v>
      </c>
      <c r="O3853" t="e">
        <f>VLOOKUP(B3853,'Uniprot taxonomy'!B:R,6,FALSE)</f>
        <v>#N/A</v>
      </c>
      <c r="P3853" t="e">
        <f>VLOOKUP(B3853,'Uniprot taxonomy'!B:R,7,FALSE)</f>
        <v>#N/A</v>
      </c>
      <c r="Q3853" t="e">
        <f>VLOOKUP(B3853,'Uniprot taxonomy'!B:R,8,FALSE)</f>
        <v>#N/A</v>
      </c>
    </row>
    <row r="3854" spans="1:17" hidden="1" x14ac:dyDescent="0.25">
      <c r="A3854" t="s">
        <v>7004</v>
      </c>
      <c r="B3854" t="s">
        <v>7005</v>
      </c>
      <c r="C3854" t="e">
        <f>VLOOKUP('Домены Secretin_N'!B3854,'AC-Architecture'!A:C,3,FALSE)</f>
        <v>#N/A</v>
      </c>
      <c r="D3854">
        <v>571</v>
      </c>
      <c r="E3854" t="s">
        <v>3632</v>
      </c>
      <c r="F3854">
        <v>254</v>
      </c>
      <c r="G3854">
        <v>320</v>
      </c>
      <c r="H3854">
        <f t="shared" si="278"/>
        <v>66</v>
      </c>
      <c r="I3854" t="str">
        <f t="shared" si="279"/>
        <v>F9AJI9_VIBCL/254-320</v>
      </c>
      <c r="K3854" t="e">
        <f>IF(C3854="Secretin_N, Secretin, TraK","T","N")</f>
        <v>#N/A</v>
      </c>
      <c r="L3854" t="e">
        <f>VLOOKUP(E3854,'Uniprot taxonomy'!E:J,4,FALSE)</f>
        <v>#N/A</v>
      </c>
      <c r="M3854" t="e">
        <f>LEFT(VLOOKUP(B3854,'Uniprot taxonomy'!B:R,5,FALSE))</f>
        <v>#N/A</v>
      </c>
      <c r="N3854" t="e">
        <f>VLOOKUP(B3854,'Uniprot taxonomy'!B:R,5,FALSE)</f>
        <v>#N/A</v>
      </c>
      <c r="O3854" t="e">
        <f>VLOOKUP(B3854,'Uniprot taxonomy'!B:R,6,FALSE)</f>
        <v>#N/A</v>
      </c>
      <c r="P3854" t="e">
        <f>VLOOKUP(B3854,'Uniprot taxonomy'!B:R,7,FALSE)</f>
        <v>#N/A</v>
      </c>
      <c r="Q3854" t="e">
        <f>VLOOKUP(B3854,'Uniprot taxonomy'!B:R,8,FALSE)</f>
        <v>#N/A</v>
      </c>
    </row>
    <row r="3855" spans="1:17" hidden="1" x14ac:dyDescent="0.25">
      <c r="A3855" t="s">
        <v>7006</v>
      </c>
      <c r="B3855" t="s">
        <v>7007</v>
      </c>
      <c r="C3855" t="e">
        <f>VLOOKUP('Домены Secretin_N'!B3855,'AC-Architecture'!A:C,3,FALSE)</f>
        <v>#N/A</v>
      </c>
      <c r="D3855">
        <v>674</v>
      </c>
      <c r="E3855" t="s">
        <v>3632</v>
      </c>
      <c r="F3855">
        <v>126</v>
      </c>
      <c r="G3855">
        <v>189</v>
      </c>
      <c r="H3855">
        <f t="shared" si="278"/>
        <v>63</v>
      </c>
      <c r="I3855" t="str">
        <f t="shared" si="279"/>
        <v>F9AJT7_VIBCL/126-189</v>
      </c>
      <c r="K3855" t="e">
        <f>IF(C3855="Secretin_N, Secretin, TraK","T","N")</f>
        <v>#N/A</v>
      </c>
      <c r="L3855" t="e">
        <f>VLOOKUP(E3855,'Uniprot taxonomy'!E:J,4,FALSE)</f>
        <v>#N/A</v>
      </c>
      <c r="M3855" t="e">
        <f>LEFT(VLOOKUP(B3855,'Uniprot taxonomy'!B:R,5,FALSE))</f>
        <v>#N/A</v>
      </c>
      <c r="N3855" t="e">
        <f>VLOOKUP(B3855,'Uniprot taxonomy'!B:R,5,FALSE)</f>
        <v>#N/A</v>
      </c>
      <c r="O3855" t="e">
        <f>VLOOKUP(B3855,'Uniprot taxonomy'!B:R,6,FALSE)</f>
        <v>#N/A</v>
      </c>
      <c r="P3855" t="e">
        <f>VLOOKUP(B3855,'Uniprot taxonomy'!B:R,7,FALSE)</f>
        <v>#N/A</v>
      </c>
      <c r="Q3855" t="e">
        <f>VLOOKUP(B3855,'Uniprot taxonomy'!B:R,8,FALSE)</f>
        <v>#N/A</v>
      </c>
    </row>
    <row r="3856" spans="1:17" hidden="1" x14ac:dyDescent="0.25">
      <c r="A3856" t="s">
        <v>7006</v>
      </c>
      <c r="B3856" t="s">
        <v>7007</v>
      </c>
      <c r="C3856" t="e">
        <f>VLOOKUP('Домены Secretin_N'!B3856,'AC-Architecture'!A:C,3,FALSE)</f>
        <v>#N/A</v>
      </c>
      <c r="D3856">
        <v>674</v>
      </c>
      <c r="E3856" t="s">
        <v>3632</v>
      </c>
      <c r="F3856">
        <v>191</v>
      </c>
      <c r="G3856">
        <v>262</v>
      </c>
      <c r="H3856">
        <f t="shared" si="278"/>
        <v>71</v>
      </c>
      <c r="I3856" t="str">
        <f t="shared" si="279"/>
        <v>F9AJT7_VIBCL/191-262</v>
      </c>
      <c r="K3856" t="e">
        <f>IF(C3856="Secretin_N, Secretin, TraK","T","N")</f>
        <v>#N/A</v>
      </c>
      <c r="L3856" t="e">
        <f>VLOOKUP(E3856,'Uniprot taxonomy'!E:J,4,FALSE)</f>
        <v>#N/A</v>
      </c>
      <c r="M3856" t="e">
        <f>LEFT(VLOOKUP(B3856,'Uniprot taxonomy'!B:R,5,FALSE))</f>
        <v>#N/A</v>
      </c>
      <c r="N3856" t="e">
        <f>VLOOKUP(B3856,'Uniprot taxonomy'!B:R,5,FALSE)</f>
        <v>#N/A</v>
      </c>
      <c r="O3856" t="e">
        <f>VLOOKUP(B3856,'Uniprot taxonomy'!B:R,6,FALSE)</f>
        <v>#N/A</v>
      </c>
      <c r="P3856" t="e">
        <f>VLOOKUP(B3856,'Uniprot taxonomy'!B:R,7,FALSE)</f>
        <v>#N/A</v>
      </c>
      <c r="Q3856" t="e">
        <f>VLOOKUP(B3856,'Uniprot taxonomy'!B:R,8,FALSE)</f>
        <v>#N/A</v>
      </c>
    </row>
    <row r="3857" spans="1:17" hidden="1" x14ac:dyDescent="0.25">
      <c r="A3857" t="s">
        <v>7006</v>
      </c>
      <c r="B3857" t="s">
        <v>7007</v>
      </c>
      <c r="C3857" t="e">
        <f>VLOOKUP('Домены Secretin_N'!B3857,'AC-Architecture'!A:C,3,FALSE)</f>
        <v>#N/A</v>
      </c>
      <c r="D3857">
        <v>674</v>
      </c>
      <c r="E3857" t="s">
        <v>3632</v>
      </c>
      <c r="F3857">
        <v>266</v>
      </c>
      <c r="G3857">
        <v>343</v>
      </c>
      <c r="H3857">
        <f t="shared" si="278"/>
        <v>77</v>
      </c>
      <c r="I3857" t="str">
        <f t="shared" si="279"/>
        <v>F9AJT7_VIBCL/266-343</v>
      </c>
      <c r="K3857" t="e">
        <f>IF(C3857="Secretin_N, Secretin, TraK","T","N")</f>
        <v>#N/A</v>
      </c>
      <c r="L3857" t="e">
        <f>VLOOKUP(E3857,'Uniprot taxonomy'!E:J,4,FALSE)</f>
        <v>#N/A</v>
      </c>
      <c r="M3857" t="e">
        <f>LEFT(VLOOKUP(B3857,'Uniprot taxonomy'!B:R,5,FALSE))</f>
        <v>#N/A</v>
      </c>
      <c r="N3857" t="e">
        <f>VLOOKUP(B3857,'Uniprot taxonomy'!B:R,5,FALSE)</f>
        <v>#N/A</v>
      </c>
      <c r="O3857" t="e">
        <f>VLOOKUP(B3857,'Uniprot taxonomy'!B:R,6,FALSE)</f>
        <v>#N/A</v>
      </c>
      <c r="P3857" t="e">
        <f>VLOOKUP(B3857,'Uniprot taxonomy'!B:R,7,FALSE)</f>
        <v>#N/A</v>
      </c>
      <c r="Q3857" t="e">
        <f>VLOOKUP(B3857,'Uniprot taxonomy'!B:R,8,FALSE)</f>
        <v>#N/A</v>
      </c>
    </row>
    <row r="3858" spans="1:17" hidden="1" x14ac:dyDescent="0.25">
      <c r="A3858" t="s">
        <v>7008</v>
      </c>
      <c r="B3858" t="s">
        <v>7009</v>
      </c>
      <c r="C3858" t="e">
        <f>VLOOKUP('Домены Secretin_N'!B3858,'AC-Architecture'!A:C,3,FALSE)</f>
        <v>#N/A</v>
      </c>
      <c r="D3858">
        <v>571</v>
      </c>
      <c r="E3858" t="s">
        <v>3632</v>
      </c>
      <c r="F3858">
        <v>254</v>
      </c>
      <c r="G3858">
        <v>320</v>
      </c>
      <c r="H3858">
        <f t="shared" si="278"/>
        <v>66</v>
      </c>
      <c r="I3858" t="str">
        <f t="shared" si="279"/>
        <v>F9AUN8_VIBCL/254-320</v>
      </c>
      <c r="K3858" t="e">
        <f>IF(C3858="Secretin_N, Secretin, TraK","T","N")</f>
        <v>#N/A</v>
      </c>
      <c r="L3858" t="e">
        <f>VLOOKUP(E3858,'Uniprot taxonomy'!E:J,4,FALSE)</f>
        <v>#N/A</v>
      </c>
      <c r="M3858" t="e">
        <f>LEFT(VLOOKUP(B3858,'Uniprot taxonomy'!B:R,5,FALSE))</f>
        <v>#N/A</v>
      </c>
      <c r="N3858" t="e">
        <f>VLOOKUP(B3858,'Uniprot taxonomy'!B:R,5,FALSE)</f>
        <v>#N/A</v>
      </c>
      <c r="O3858" t="e">
        <f>VLOOKUP(B3858,'Uniprot taxonomy'!B:R,6,FALSE)</f>
        <v>#N/A</v>
      </c>
      <c r="P3858" t="e">
        <f>VLOOKUP(B3858,'Uniprot taxonomy'!B:R,7,FALSE)</f>
        <v>#N/A</v>
      </c>
      <c r="Q3858" t="e">
        <f>VLOOKUP(B3858,'Uniprot taxonomy'!B:R,8,FALSE)</f>
        <v>#N/A</v>
      </c>
    </row>
    <row r="3859" spans="1:17" hidden="1" x14ac:dyDescent="0.25">
      <c r="A3859" t="s">
        <v>7010</v>
      </c>
      <c r="B3859" t="s">
        <v>7011</v>
      </c>
      <c r="C3859" t="e">
        <f>VLOOKUP('Домены Secretin_N'!B3859,'AC-Architecture'!A:C,3,FALSE)</f>
        <v>#N/A</v>
      </c>
      <c r="D3859">
        <v>674</v>
      </c>
      <c r="E3859" t="s">
        <v>3632</v>
      </c>
      <c r="F3859">
        <v>126</v>
      </c>
      <c r="G3859">
        <v>189</v>
      </c>
      <c r="H3859">
        <f t="shared" si="278"/>
        <v>63</v>
      </c>
      <c r="I3859" t="str">
        <f t="shared" si="279"/>
        <v>F9AUZ6_VIBCL/126-189</v>
      </c>
      <c r="K3859" t="e">
        <f>IF(C3859="Secretin_N, Secretin, TraK","T","N")</f>
        <v>#N/A</v>
      </c>
      <c r="L3859" t="e">
        <f>VLOOKUP(E3859,'Uniprot taxonomy'!E:J,4,FALSE)</f>
        <v>#N/A</v>
      </c>
      <c r="M3859" t="e">
        <f>LEFT(VLOOKUP(B3859,'Uniprot taxonomy'!B:R,5,FALSE))</f>
        <v>#N/A</v>
      </c>
      <c r="N3859" t="e">
        <f>VLOOKUP(B3859,'Uniprot taxonomy'!B:R,5,FALSE)</f>
        <v>#N/A</v>
      </c>
      <c r="O3859" t="e">
        <f>VLOOKUP(B3859,'Uniprot taxonomy'!B:R,6,FALSE)</f>
        <v>#N/A</v>
      </c>
      <c r="P3859" t="e">
        <f>VLOOKUP(B3859,'Uniprot taxonomy'!B:R,7,FALSE)</f>
        <v>#N/A</v>
      </c>
      <c r="Q3859" t="e">
        <f>VLOOKUP(B3859,'Uniprot taxonomy'!B:R,8,FALSE)</f>
        <v>#N/A</v>
      </c>
    </row>
    <row r="3860" spans="1:17" hidden="1" x14ac:dyDescent="0.25">
      <c r="A3860" t="s">
        <v>7010</v>
      </c>
      <c r="B3860" t="s">
        <v>7011</v>
      </c>
      <c r="C3860" t="e">
        <f>VLOOKUP('Домены Secretin_N'!B3860,'AC-Architecture'!A:C,3,FALSE)</f>
        <v>#N/A</v>
      </c>
      <c r="D3860">
        <v>674</v>
      </c>
      <c r="E3860" t="s">
        <v>3632</v>
      </c>
      <c r="F3860">
        <v>191</v>
      </c>
      <c r="G3860">
        <v>262</v>
      </c>
      <c r="H3860">
        <f t="shared" si="278"/>
        <v>71</v>
      </c>
      <c r="I3860" t="str">
        <f t="shared" si="279"/>
        <v>F9AUZ6_VIBCL/191-262</v>
      </c>
      <c r="K3860" t="e">
        <f>IF(C3860="Secretin_N, Secretin, TraK","T","N")</f>
        <v>#N/A</v>
      </c>
      <c r="L3860" t="e">
        <f>VLOOKUP(E3860,'Uniprot taxonomy'!E:J,4,FALSE)</f>
        <v>#N/A</v>
      </c>
      <c r="M3860" t="e">
        <f>LEFT(VLOOKUP(B3860,'Uniprot taxonomy'!B:R,5,FALSE))</f>
        <v>#N/A</v>
      </c>
      <c r="N3860" t="e">
        <f>VLOOKUP(B3860,'Uniprot taxonomy'!B:R,5,FALSE)</f>
        <v>#N/A</v>
      </c>
      <c r="O3860" t="e">
        <f>VLOOKUP(B3860,'Uniprot taxonomy'!B:R,6,FALSE)</f>
        <v>#N/A</v>
      </c>
      <c r="P3860" t="e">
        <f>VLOOKUP(B3860,'Uniprot taxonomy'!B:R,7,FALSE)</f>
        <v>#N/A</v>
      </c>
      <c r="Q3860" t="e">
        <f>VLOOKUP(B3860,'Uniprot taxonomy'!B:R,8,FALSE)</f>
        <v>#N/A</v>
      </c>
    </row>
    <row r="3861" spans="1:17" hidden="1" x14ac:dyDescent="0.25">
      <c r="A3861" t="s">
        <v>7010</v>
      </c>
      <c r="B3861" t="s">
        <v>7011</v>
      </c>
      <c r="C3861" t="e">
        <f>VLOOKUP('Домены Secretin_N'!B3861,'AC-Architecture'!A:C,3,FALSE)</f>
        <v>#N/A</v>
      </c>
      <c r="D3861">
        <v>674</v>
      </c>
      <c r="E3861" t="s">
        <v>3632</v>
      </c>
      <c r="F3861">
        <v>266</v>
      </c>
      <c r="G3861">
        <v>343</v>
      </c>
      <c r="H3861">
        <f t="shared" si="278"/>
        <v>77</v>
      </c>
      <c r="I3861" t="str">
        <f t="shared" si="279"/>
        <v>F9AUZ6_VIBCL/266-343</v>
      </c>
      <c r="K3861" t="e">
        <f>IF(C3861="Secretin_N, Secretin, TraK","T","N")</f>
        <v>#N/A</v>
      </c>
      <c r="L3861" t="e">
        <f>VLOOKUP(E3861,'Uniprot taxonomy'!E:J,4,FALSE)</f>
        <v>#N/A</v>
      </c>
      <c r="M3861" t="e">
        <f>LEFT(VLOOKUP(B3861,'Uniprot taxonomy'!B:R,5,FALSE))</f>
        <v>#N/A</v>
      </c>
      <c r="N3861" t="e">
        <f>VLOOKUP(B3861,'Uniprot taxonomy'!B:R,5,FALSE)</f>
        <v>#N/A</v>
      </c>
      <c r="O3861" t="e">
        <f>VLOOKUP(B3861,'Uniprot taxonomy'!B:R,6,FALSE)</f>
        <v>#N/A</v>
      </c>
      <c r="P3861" t="e">
        <f>VLOOKUP(B3861,'Uniprot taxonomy'!B:R,7,FALSE)</f>
        <v>#N/A</v>
      </c>
      <c r="Q3861" t="e">
        <f>VLOOKUP(B3861,'Uniprot taxonomy'!B:R,8,FALSE)</f>
        <v>#N/A</v>
      </c>
    </row>
    <row r="3862" spans="1:17" hidden="1" x14ac:dyDescent="0.25">
      <c r="A3862" t="s">
        <v>7012</v>
      </c>
      <c r="B3862" t="s">
        <v>7013</v>
      </c>
      <c r="C3862" t="e">
        <f>VLOOKUP('Домены Secretin_N'!B3862,'AC-Architecture'!A:C,3,FALSE)</f>
        <v>#N/A</v>
      </c>
      <c r="D3862">
        <v>731</v>
      </c>
      <c r="E3862" t="s">
        <v>3632</v>
      </c>
      <c r="F3862">
        <v>231</v>
      </c>
      <c r="G3862">
        <v>294</v>
      </c>
      <c r="H3862">
        <f t="shared" si="278"/>
        <v>63</v>
      </c>
      <c r="I3862" t="str">
        <f t="shared" si="279"/>
        <v>F9AW39_VIBCL/231-294</v>
      </c>
      <c r="K3862" t="e">
        <f>IF(C3862="Secretin_N, Secretin, TraK","T","N")</f>
        <v>#N/A</v>
      </c>
      <c r="L3862" t="e">
        <f>VLOOKUP(E3862,'Uniprot taxonomy'!E:J,4,FALSE)</f>
        <v>#N/A</v>
      </c>
      <c r="M3862" t="e">
        <f>LEFT(VLOOKUP(B3862,'Uniprot taxonomy'!B:R,5,FALSE))</f>
        <v>#N/A</v>
      </c>
      <c r="N3862" t="e">
        <f>VLOOKUP(B3862,'Uniprot taxonomy'!B:R,5,FALSE)</f>
        <v>#N/A</v>
      </c>
      <c r="O3862" t="e">
        <f>VLOOKUP(B3862,'Uniprot taxonomy'!B:R,6,FALSE)</f>
        <v>#N/A</v>
      </c>
      <c r="P3862" t="e">
        <f>VLOOKUP(B3862,'Uniprot taxonomy'!B:R,7,FALSE)</f>
        <v>#N/A</v>
      </c>
      <c r="Q3862" t="e">
        <f>VLOOKUP(B3862,'Uniprot taxonomy'!B:R,8,FALSE)</f>
        <v>#N/A</v>
      </c>
    </row>
    <row r="3863" spans="1:17" hidden="1" x14ac:dyDescent="0.25">
      <c r="A3863" t="s">
        <v>7012</v>
      </c>
      <c r="B3863" t="s">
        <v>7013</v>
      </c>
      <c r="C3863" t="e">
        <f>VLOOKUP('Домены Secretin_N'!B3863,'AC-Architecture'!A:C,3,FALSE)</f>
        <v>#N/A</v>
      </c>
      <c r="D3863">
        <v>731</v>
      </c>
      <c r="E3863" t="s">
        <v>3632</v>
      </c>
      <c r="F3863">
        <v>377</v>
      </c>
      <c r="G3863">
        <v>485</v>
      </c>
      <c r="H3863">
        <f t="shared" si="278"/>
        <v>108</v>
      </c>
      <c r="I3863" t="str">
        <f t="shared" si="279"/>
        <v>F9AW39_VIBCL/377-485</v>
      </c>
      <c r="K3863" t="e">
        <f>IF(C3863="Secretin_N, Secretin, TraK","T","N")</f>
        <v>#N/A</v>
      </c>
      <c r="L3863" t="e">
        <f>VLOOKUP(E3863,'Uniprot taxonomy'!E:J,4,FALSE)</f>
        <v>#N/A</v>
      </c>
      <c r="M3863" t="e">
        <f>LEFT(VLOOKUP(B3863,'Uniprot taxonomy'!B:R,5,FALSE))</f>
        <v>#N/A</v>
      </c>
      <c r="N3863" t="e">
        <f>VLOOKUP(B3863,'Uniprot taxonomy'!B:R,5,FALSE)</f>
        <v>#N/A</v>
      </c>
      <c r="O3863" t="e">
        <f>VLOOKUP(B3863,'Uniprot taxonomy'!B:R,6,FALSE)</f>
        <v>#N/A</v>
      </c>
      <c r="P3863" t="e">
        <f>VLOOKUP(B3863,'Uniprot taxonomy'!B:R,7,FALSE)</f>
        <v>#N/A</v>
      </c>
      <c r="Q3863" t="e">
        <f>VLOOKUP(B3863,'Uniprot taxonomy'!B:R,8,FALSE)</f>
        <v>#N/A</v>
      </c>
    </row>
    <row r="3864" spans="1:17" hidden="1" x14ac:dyDescent="0.25">
      <c r="A3864" t="s">
        <v>7014</v>
      </c>
      <c r="B3864" t="s">
        <v>7015</v>
      </c>
      <c r="C3864" t="e">
        <f>VLOOKUP('Домены Secretin_N'!B3864,'AC-Architecture'!A:C,3,FALSE)</f>
        <v>#N/A</v>
      </c>
      <c r="D3864">
        <v>571</v>
      </c>
      <c r="E3864" t="s">
        <v>3632</v>
      </c>
      <c r="F3864">
        <v>254</v>
      </c>
      <c r="G3864">
        <v>320</v>
      </c>
      <c r="H3864">
        <f t="shared" si="278"/>
        <v>66</v>
      </c>
      <c r="I3864" t="str">
        <f t="shared" si="279"/>
        <v>F9B5S2_VIBCL/254-320</v>
      </c>
      <c r="K3864" t="e">
        <f>IF(C3864="Secretin_N, Secretin, TraK","T","N")</f>
        <v>#N/A</v>
      </c>
      <c r="L3864" t="e">
        <f>VLOOKUP(E3864,'Uniprot taxonomy'!E:J,4,FALSE)</f>
        <v>#N/A</v>
      </c>
      <c r="M3864" t="e">
        <f>LEFT(VLOOKUP(B3864,'Uniprot taxonomy'!B:R,5,FALSE))</f>
        <v>#N/A</v>
      </c>
      <c r="N3864" t="e">
        <f>VLOOKUP(B3864,'Uniprot taxonomy'!B:R,5,FALSE)</f>
        <v>#N/A</v>
      </c>
      <c r="O3864" t="e">
        <f>VLOOKUP(B3864,'Uniprot taxonomy'!B:R,6,FALSE)</f>
        <v>#N/A</v>
      </c>
      <c r="P3864" t="e">
        <f>VLOOKUP(B3864,'Uniprot taxonomy'!B:R,7,FALSE)</f>
        <v>#N/A</v>
      </c>
      <c r="Q3864" t="e">
        <f>VLOOKUP(B3864,'Uniprot taxonomy'!B:R,8,FALSE)</f>
        <v>#N/A</v>
      </c>
    </row>
    <row r="3865" spans="1:17" hidden="1" x14ac:dyDescent="0.25">
      <c r="A3865" t="s">
        <v>7016</v>
      </c>
      <c r="B3865" t="s">
        <v>7017</v>
      </c>
      <c r="C3865" t="e">
        <f>VLOOKUP('Домены Secretin_N'!B3865,'AC-Architecture'!A:C,3,FALSE)</f>
        <v>#N/A</v>
      </c>
      <c r="D3865">
        <v>674</v>
      </c>
      <c r="E3865" t="s">
        <v>3632</v>
      </c>
      <c r="F3865">
        <v>126</v>
      </c>
      <c r="G3865">
        <v>189</v>
      </c>
      <c r="H3865">
        <f t="shared" si="278"/>
        <v>63</v>
      </c>
      <c r="I3865" t="str">
        <f t="shared" si="279"/>
        <v>F9B634_VIBCL/126-189</v>
      </c>
      <c r="K3865" t="e">
        <f>IF(C3865="Secretin_N, Secretin, TraK","T","N")</f>
        <v>#N/A</v>
      </c>
      <c r="L3865" t="e">
        <f>VLOOKUP(E3865,'Uniprot taxonomy'!E:J,4,FALSE)</f>
        <v>#N/A</v>
      </c>
      <c r="M3865" t="e">
        <f>LEFT(VLOOKUP(B3865,'Uniprot taxonomy'!B:R,5,FALSE))</f>
        <v>#N/A</v>
      </c>
      <c r="N3865" t="e">
        <f>VLOOKUP(B3865,'Uniprot taxonomy'!B:R,5,FALSE)</f>
        <v>#N/A</v>
      </c>
      <c r="O3865" t="e">
        <f>VLOOKUP(B3865,'Uniprot taxonomy'!B:R,6,FALSE)</f>
        <v>#N/A</v>
      </c>
      <c r="P3865" t="e">
        <f>VLOOKUP(B3865,'Uniprot taxonomy'!B:R,7,FALSE)</f>
        <v>#N/A</v>
      </c>
      <c r="Q3865" t="e">
        <f>VLOOKUP(B3865,'Uniprot taxonomy'!B:R,8,FALSE)</f>
        <v>#N/A</v>
      </c>
    </row>
    <row r="3866" spans="1:17" hidden="1" x14ac:dyDescent="0.25">
      <c r="A3866" t="s">
        <v>7016</v>
      </c>
      <c r="B3866" t="s">
        <v>7017</v>
      </c>
      <c r="C3866" t="e">
        <f>VLOOKUP('Домены Secretin_N'!B3866,'AC-Architecture'!A:C,3,FALSE)</f>
        <v>#N/A</v>
      </c>
      <c r="D3866">
        <v>674</v>
      </c>
      <c r="E3866" t="s">
        <v>3632</v>
      </c>
      <c r="F3866">
        <v>191</v>
      </c>
      <c r="G3866">
        <v>262</v>
      </c>
      <c r="H3866">
        <f t="shared" si="278"/>
        <v>71</v>
      </c>
      <c r="I3866" t="str">
        <f t="shared" si="279"/>
        <v>F9B634_VIBCL/191-262</v>
      </c>
      <c r="K3866" t="e">
        <f>IF(C3866="Secretin_N, Secretin, TraK","T","N")</f>
        <v>#N/A</v>
      </c>
      <c r="L3866" t="e">
        <f>VLOOKUP(E3866,'Uniprot taxonomy'!E:J,4,FALSE)</f>
        <v>#N/A</v>
      </c>
      <c r="M3866" t="e">
        <f>LEFT(VLOOKUP(B3866,'Uniprot taxonomy'!B:R,5,FALSE))</f>
        <v>#N/A</v>
      </c>
      <c r="N3866" t="e">
        <f>VLOOKUP(B3866,'Uniprot taxonomy'!B:R,5,FALSE)</f>
        <v>#N/A</v>
      </c>
      <c r="O3866" t="e">
        <f>VLOOKUP(B3866,'Uniprot taxonomy'!B:R,6,FALSE)</f>
        <v>#N/A</v>
      </c>
      <c r="P3866" t="e">
        <f>VLOOKUP(B3866,'Uniprot taxonomy'!B:R,7,FALSE)</f>
        <v>#N/A</v>
      </c>
      <c r="Q3866" t="e">
        <f>VLOOKUP(B3866,'Uniprot taxonomy'!B:R,8,FALSE)</f>
        <v>#N/A</v>
      </c>
    </row>
    <row r="3867" spans="1:17" hidden="1" x14ac:dyDescent="0.25">
      <c r="A3867" t="s">
        <v>7016</v>
      </c>
      <c r="B3867" t="s">
        <v>7017</v>
      </c>
      <c r="C3867" t="e">
        <f>VLOOKUP('Домены Secretin_N'!B3867,'AC-Architecture'!A:C,3,FALSE)</f>
        <v>#N/A</v>
      </c>
      <c r="D3867">
        <v>674</v>
      </c>
      <c r="E3867" t="s">
        <v>3632</v>
      </c>
      <c r="F3867">
        <v>266</v>
      </c>
      <c r="G3867">
        <v>343</v>
      </c>
      <c r="H3867">
        <f t="shared" si="278"/>
        <v>77</v>
      </c>
      <c r="I3867" t="str">
        <f t="shared" si="279"/>
        <v>F9B634_VIBCL/266-343</v>
      </c>
      <c r="K3867" t="e">
        <f>IF(C3867="Secretin_N, Secretin, TraK","T","N")</f>
        <v>#N/A</v>
      </c>
      <c r="L3867" t="e">
        <f>VLOOKUP(E3867,'Uniprot taxonomy'!E:J,4,FALSE)</f>
        <v>#N/A</v>
      </c>
      <c r="M3867" t="e">
        <f>LEFT(VLOOKUP(B3867,'Uniprot taxonomy'!B:R,5,FALSE))</f>
        <v>#N/A</v>
      </c>
      <c r="N3867" t="e">
        <f>VLOOKUP(B3867,'Uniprot taxonomy'!B:R,5,FALSE)</f>
        <v>#N/A</v>
      </c>
      <c r="O3867" t="e">
        <f>VLOOKUP(B3867,'Uniprot taxonomy'!B:R,6,FALSE)</f>
        <v>#N/A</v>
      </c>
      <c r="P3867" t="e">
        <f>VLOOKUP(B3867,'Uniprot taxonomy'!B:R,7,FALSE)</f>
        <v>#N/A</v>
      </c>
      <c r="Q3867" t="e">
        <f>VLOOKUP(B3867,'Uniprot taxonomy'!B:R,8,FALSE)</f>
        <v>#N/A</v>
      </c>
    </row>
    <row r="3868" spans="1:17" hidden="1" x14ac:dyDescent="0.25">
      <c r="A3868" t="s">
        <v>7018</v>
      </c>
      <c r="B3868" t="s">
        <v>7019</v>
      </c>
      <c r="C3868" t="e">
        <f>VLOOKUP('Домены Secretin_N'!B3868,'AC-Architecture'!A:C,3,FALSE)</f>
        <v>#N/A</v>
      </c>
      <c r="D3868">
        <v>571</v>
      </c>
      <c r="E3868" t="s">
        <v>3632</v>
      </c>
      <c r="F3868">
        <v>254</v>
      </c>
      <c r="G3868">
        <v>320</v>
      </c>
      <c r="H3868">
        <f t="shared" si="278"/>
        <v>66</v>
      </c>
      <c r="I3868" t="str">
        <f t="shared" si="279"/>
        <v>F9BEG1_VIBCL/254-320</v>
      </c>
      <c r="K3868" t="e">
        <f>IF(C3868="Secretin_N, Secretin, TraK","T","N")</f>
        <v>#N/A</v>
      </c>
      <c r="L3868" t="e">
        <f>VLOOKUP(E3868,'Uniprot taxonomy'!E:J,4,FALSE)</f>
        <v>#N/A</v>
      </c>
      <c r="M3868" t="e">
        <f>LEFT(VLOOKUP(B3868,'Uniprot taxonomy'!B:R,5,FALSE))</f>
        <v>#N/A</v>
      </c>
      <c r="N3868" t="e">
        <f>VLOOKUP(B3868,'Uniprot taxonomy'!B:R,5,FALSE)</f>
        <v>#N/A</v>
      </c>
      <c r="O3868" t="e">
        <f>VLOOKUP(B3868,'Uniprot taxonomy'!B:R,6,FALSE)</f>
        <v>#N/A</v>
      </c>
      <c r="P3868" t="e">
        <f>VLOOKUP(B3868,'Uniprot taxonomy'!B:R,7,FALSE)</f>
        <v>#N/A</v>
      </c>
      <c r="Q3868" t="e">
        <f>VLOOKUP(B3868,'Uniprot taxonomy'!B:R,8,FALSE)</f>
        <v>#N/A</v>
      </c>
    </row>
    <row r="3869" spans="1:17" hidden="1" x14ac:dyDescent="0.25">
      <c r="A3869" t="s">
        <v>7020</v>
      </c>
      <c r="B3869" t="s">
        <v>7021</v>
      </c>
      <c r="C3869" t="e">
        <f>VLOOKUP('Домены Secretin_N'!B3869,'AC-Architecture'!A:C,3,FALSE)</f>
        <v>#N/A</v>
      </c>
      <c r="D3869">
        <v>674</v>
      </c>
      <c r="E3869" t="s">
        <v>3632</v>
      </c>
      <c r="F3869">
        <v>126</v>
      </c>
      <c r="G3869">
        <v>189</v>
      </c>
      <c r="H3869">
        <f t="shared" si="278"/>
        <v>63</v>
      </c>
      <c r="I3869" t="str">
        <f t="shared" si="279"/>
        <v>F9BER2_VIBCL/126-189</v>
      </c>
      <c r="K3869" t="e">
        <f>IF(C3869="Secretin_N, Secretin, TraK","T","N")</f>
        <v>#N/A</v>
      </c>
      <c r="L3869" t="e">
        <f>VLOOKUP(E3869,'Uniprot taxonomy'!E:J,4,FALSE)</f>
        <v>#N/A</v>
      </c>
      <c r="M3869" t="e">
        <f>LEFT(VLOOKUP(B3869,'Uniprot taxonomy'!B:R,5,FALSE))</f>
        <v>#N/A</v>
      </c>
      <c r="N3869" t="e">
        <f>VLOOKUP(B3869,'Uniprot taxonomy'!B:R,5,FALSE)</f>
        <v>#N/A</v>
      </c>
      <c r="O3869" t="e">
        <f>VLOOKUP(B3869,'Uniprot taxonomy'!B:R,6,FALSE)</f>
        <v>#N/A</v>
      </c>
      <c r="P3869" t="e">
        <f>VLOOKUP(B3869,'Uniprot taxonomy'!B:R,7,FALSE)</f>
        <v>#N/A</v>
      </c>
      <c r="Q3869" t="e">
        <f>VLOOKUP(B3869,'Uniprot taxonomy'!B:R,8,FALSE)</f>
        <v>#N/A</v>
      </c>
    </row>
    <row r="3870" spans="1:17" hidden="1" x14ac:dyDescent="0.25">
      <c r="A3870" t="s">
        <v>7020</v>
      </c>
      <c r="B3870" t="s">
        <v>7021</v>
      </c>
      <c r="C3870" t="e">
        <f>VLOOKUP('Домены Secretin_N'!B3870,'AC-Architecture'!A:C,3,FALSE)</f>
        <v>#N/A</v>
      </c>
      <c r="D3870">
        <v>674</v>
      </c>
      <c r="E3870" t="s">
        <v>3632</v>
      </c>
      <c r="F3870">
        <v>191</v>
      </c>
      <c r="G3870">
        <v>262</v>
      </c>
      <c r="H3870">
        <f t="shared" si="278"/>
        <v>71</v>
      </c>
      <c r="I3870" t="str">
        <f t="shared" si="279"/>
        <v>F9BER2_VIBCL/191-262</v>
      </c>
      <c r="K3870" t="e">
        <f>IF(C3870="Secretin_N, Secretin, TraK","T","N")</f>
        <v>#N/A</v>
      </c>
      <c r="L3870" t="e">
        <f>VLOOKUP(E3870,'Uniprot taxonomy'!E:J,4,FALSE)</f>
        <v>#N/A</v>
      </c>
      <c r="M3870" t="e">
        <f>LEFT(VLOOKUP(B3870,'Uniprot taxonomy'!B:R,5,FALSE))</f>
        <v>#N/A</v>
      </c>
      <c r="N3870" t="e">
        <f>VLOOKUP(B3870,'Uniprot taxonomy'!B:R,5,FALSE)</f>
        <v>#N/A</v>
      </c>
      <c r="O3870" t="e">
        <f>VLOOKUP(B3870,'Uniprot taxonomy'!B:R,6,FALSE)</f>
        <v>#N/A</v>
      </c>
      <c r="P3870" t="e">
        <f>VLOOKUP(B3870,'Uniprot taxonomy'!B:R,7,FALSE)</f>
        <v>#N/A</v>
      </c>
      <c r="Q3870" t="e">
        <f>VLOOKUP(B3870,'Uniprot taxonomy'!B:R,8,FALSE)</f>
        <v>#N/A</v>
      </c>
    </row>
    <row r="3871" spans="1:17" hidden="1" x14ac:dyDescent="0.25">
      <c r="A3871" t="s">
        <v>7020</v>
      </c>
      <c r="B3871" t="s">
        <v>7021</v>
      </c>
      <c r="C3871" t="e">
        <f>VLOOKUP('Домены Secretin_N'!B3871,'AC-Architecture'!A:C,3,FALSE)</f>
        <v>#N/A</v>
      </c>
      <c r="D3871">
        <v>674</v>
      </c>
      <c r="E3871" t="s">
        <v>3632</v>
      </c>
      <c r="F3871">
        <v>266</v>
      </c>
      <c r="G3871">
        <v>343</v>
      </c>
      <c r="H3871">
        <f t="shared" si="278"/>
        <v>77</v>
      </c>
      <c r="I3871" t="str">
        <f t="shared" si="279"/>
        <v>F9BER2_VIBCL/266-343</v>
      </c>
      <c r="K3871" t="e">
        <f>IF(C3871="Secretin_N, Secretin, TraK","T","N")</f>
        <v>#N/A</v>
      </c>
      <c r="L3871" t="e">
        <f>VLOOKUP(E3871,'Uniprot taxonomy'!E:J,4,FALSE)</f>
        <v>#N/A</v>
      </c>
      <c r="M3871" t="e">
        <f>LEFT(VLOOKUP(B3871,'Uniprot taxonomy'!B:R,5,FALSE))</f>
        <v>#N/A</v>
      </c>
      <c r="N3871" t="e">
        <f>VLOOKUP(B3871,'Uniprot taxonomy'!B:R,5,FALSE)</f>
        <v>#N/A</v>
      </c>
      <c r="O3871" t="e">
        <f>VLOOKUP(B3871,'Uniprot taxonomy'!B:R,6,FALSE)</f>
        <v>#N/A</v>
      </c>
      <c r="P3871" t="e">
        <f>VLOOKUP(B3871,'Uniprot taxonomy'!B:R,7,FALSE)</f>
        <v>#N/A</v>
      </c>
      <c r="Q3871" t="e">
        <f>VLOOKUP(B3871,'Uniprot taxonomy'!B:R,8,FALSE)</f>
        <v>#N/A</v>
      </c>
    </row>
    <row r="3872" spans="1:17" hidden="1" x14ac:dyDescent="0.25">
      <c r="A3872" t="s">
        <v>7022</v>
      </c>
      <c r="B3872" t="s">
        <v>7023</v>
      </c>
      <c r="C3872" t="e">
        <f>VLOOKUP('Домены Secretin_N'!B3872,'AC-Architecture'!A:C,3,FALSE)</f>
        <v>#N/A</v>
      </c>
      <c r="D3872">
        <v>674</v>
      </c>
      <c r="E3872" t="s">
        <v>3632</v>
      </c>
      <c r="F3872">
        <v>126</v>
      </c>
      <c r="G3872">
        <v>189</v>
      </c>
      <c r="H3872">
        <f t="shared" si="278"/>
        <v>63</v>
      </c>
      <c r="I3872" t="str">
        <f t="shared" si="279"/>
        <v>F9BPY0_VIBCL/126-189</v>
      </c>
      <c r="K3872" t="e">
        <f>IF(C3872="Secretin_N, Secretin, TraK","T","N")</f>
        <v>#N/A</v>
      </c>
      <c r="L3872" t="e">
        <f>VLOOKUP(E3872,'Uniprot taxonomy'!E:J,4,FALSE)</f>
        <v>#N/A</v>
      </c>
      <c r="M3872" t="e">
        <f>LEFT(VLOOKUP(B3872,'Uniprot taxonomy'!B:R,5,FALSE))</f>
        <v>#N/A</v>
      </c>
      <c r="N3872" t="e">
        <f>VLOOKUP(B3872,'Uniprot taxonomy'!B:R,5,FALSE)</f>
        <v>#N/A</v>
      </c>
      <c r="O3872" t="e">
        <f>VLOOKUP(B3872,'Uniprot taxonomy'!B:R,6,FALSE)</f>
        <v>#N/A</v>
      </c>
      <c r="P3872" t="e">
        <f>VLOOKUP(B3872,'Uniprot taxonomy'!B:R,7,FALSE)</f>
        <v>#N/A</v>
      </c>
      <c r="Q3872" t="e">
        <f>VLOOKUP(B3872,'Uniprot taxonomy'!B:R,8,FALSE)</f>
        <v>#N/A</v>
      </c>
    </row>
    <row r="3873" spans="1:17" hidden="1" x14ac:dyDescent="0.25">
      <c r="A3873" t="s">
        <v>7022</v>
      </c>
      <c r="B3873" t="s">
        <v>7023</v>
      </c>
      <c r="C3873" t="e">
        <f>VLOOKUP('Домены Secretin_N'!B3873,'AC-Architecture'!A:C,3,FALSE)</f>
        <v>#N/A</v>
      </c>
      <c r="D3873">
        <v>674</v>
      </c>
      <c r="E3873" t="s">
        <v>3632</v>
      </c>
      <c r="F3873">
        <v>191</v>
      </c>
      <c r="G3873">
        <v>262</v>
      </c>
      <c r="H3873">
        <f t="shared" si="278"/>
        <v>71</v>
      </c>
      <c r="I3873" t="str">
        <f t="shared" si="279"/>
        <v>F9BPY0_VIBCL/191-262</v>
      </c>
      <c r="K3873" t="e">
        <f>IF(C3873="Secretin_N, Secretin, TraK","T","N")</f>
        <v>#N/A</v>
      </c>
      <c r="L3873" t="e">
        <f>VLOOKUP(E3873,'Uniprot taxonomy'!E:J,4,FALSE)</f>
        <v>#N/A</v>
      </c>
      <c r="M3873" t="e">
        <f>LEFT(VLOOKUP(B3873,'Uniprot taxonomy'!B:R,5,FALSE))</f>
        <v>#N/A</v>
      </c>
      <c r="N3873" t="e">
        <f>VLOOKUP(B3873,'Uniprot taxonomy'!B:R,5,FALSE)</f>
        <v>#N/A</v>
      </c>
      <c r="O3873" t="e">
        <f>VLOOKUP(B3873,'Uniprot taxonomy'!B:R,6,FALSE)</f>
        <v>#N/A</v>
      </c>
      <c r="P3873" t="e">
        <f>VLOOKUP(B3873,'Uniprot taxonomy'!B:R,7,FALSE)</f>
        <v>#N/A</v>
      </c>
      <c r="Q3873" t="e">
        <f>VLOOKUP(B3873,'Uniprot taxonomy'!B:R,8,FALSE)</f>
        <v>#N/A</v>
      </c>
    </row>
    <row r="3874" spans="1:17" hidden="1" x14ac:dyDescent="0.25">
      <c r="A3874" t="s">
        <v>7022</v>
      </c>
      <c r="B3874" t="s">
        <v>7023</v>
      </c>
      <c r="C3874" t="e">
        <f>VLOOKUP('Домены Secretin_N'!B3874,'AC-Architecture'!A:C,3,FALSE)</f>
        <v>#N/A</v>
      </c>
      <c r="D3874">
        <v>674</v>
      </c>
      <c r="E3874" t="s">
        <v>3632</v>
      </c>
      <c r="F3874">
        <v>266</v>
      </c>
      <c r="G3874">
        <v>343</v>
      </c>
      <c r="H3874">
        <f t="shared" si="278"/>
        <v>77</v>
      </c>
      <c r="I3874" t="str">
        <f t="shared" si="279"/>
        <v>F9BPY0_VIBCL/266-343</v>
      </c>
      <c r="K3874" t="e">
        <f>IF(C3874="Secretin_N, Secretin, TraK","T","N")</f>
        <v>#N/A</v>
      </c>
      <c r="L3874" t="e">
        <f>VLOOKUP(E3874,'Uniprot taxonomy'!E:J,4,FALSE)</f>
        <v>#N/A</v>
      </c>
      <c r="M3874" t="e">
        <f>LEFT(VLOOKUP(B3874,'Uniprot taxonomy'!B:R,5,FALSE))</f>
        <v>#N/A</v>
      </c>
      <c r="N3874" t="e">
        <f>VLOOKUP(B3874,'Uniprot taxonomy'!B:R,5,FALSE)</f>
        <v>#N/A</v>
      </c>
      <c r="O3874" t="e">
        <f>VLOOKUP(B3874,'Uniprot taxonomy'!B:R,6,FALSE)</f>
        <v>#N/A</v>
      </c>
      <c r="P3874" t="e">
        <f>VLOOKUP(B3874,'Uniprot taxonomy'!B:R,7,FALSE)</f>
        <v>#N/A</v>
      </c>
      <c r="Q3874" t="e">
        <f>VLOOKUP(B3874,'Uniprot taxonomy'!B:R,8,FALSE)</f>
        <v>#N/A</v>
      </c>
    </row>
    <row r="3875" spans="1:17" hidden="1" x14ac:dyDescent="0.25">
      <c r="A3875" t="s">
        <v>7024</v>
      </c>
      <c r="B3875" t="s">
        <v>7025</v>
      </c>
      <c r="C3875" t="e">
        <f>VLOOKUP('Домены Secretin_N'!B3875,'AC-Architecture'!A:C,3,FALSE)</f>
        <v>#N/A</v>
      </c>
      <c r="D3875">
        <v>571</v>
      </c>
      <c r="E3875" t="s">
        <v>3632</v>
      </c>
      <c r="F3875">
        <v>254</v>
      </c>
      <c r="G3875">
        <v>320</v>
      </c>
      <c r="H3875">
        <f t="shared" si="278"/>
        <v>66</v>
      </c>
      <c r="I3875" t="str">
        <f t="shared" si="279"/>
        <v>F9BQ13_VIBCL/254-320</v>
      </c>
      <c r="K3875" t="e">
        <f>IF(C3875="Secretin_N, Secretin, TraK","T","N")</f>
        <v>#N/A</v>
      </c>
      <c r="L3875" t="e">
        <f>VLOOKUP(E3875,'Uniprot taxonomy'!E:J,4,FALSE)</f>
        <v>#N/A</v>
      </c>
      <c r="M3875" t="e">
        <f>LEFT(VLOOKUP(B3875,'Uniprot taxonomy'!B:R,5,FALSE))</f>
        <v>#N/A</v>
      </c>
      <c r="N3875" t="e">
        <f>VLOOKUP(B3875,'Uniprot taxonomy'!B:R,5,FALSE)</f>
        <v>#N/A</v>
      </c>
      <c r="O3875" t="e">
        <f>VLOOKUP(B3875,'Uniprot taxonomy'!B:R,6,FALSE)</f>
        <v>#N/A</v>
      </c>
      <c r="P3875" t="e">
        <f>VLOOKUP(B3875,'Uniprot taxonomy'!B:R,7,FALSE)</f>
        <v>#N/A</v>
      </c>
      <c r="Q3875" t="e">
        <f>VLOOKUP(B3875,'Uniprot taxonomy'!B:R,8,FALSE)</f>
        <v>#N/A</v>
      </c>
    </row>
    <row r="3876" spans="1:17" hidden="1" x14ac:dyDescent="0.25">
      <c r="A3876" t="s">
        <v>7026</v>
      </c>
      <c r="B3876" t="s">
        <v>7027</v>
      </c>
      <c r="C3876" t="e">
        <f>VLOOKUP('Домены Secretin_N'!B3876,'AC-Architecture'!A:C,3,FALSE)</f>
        <v>#N/A</v>
      </c>
      <c r="D3876">
        <v>571</v>
      </c>
      <c r="E3876" t="s">
        <v>3632</v>
      </c>
      <c r="F3876">
        <v>254</v>
      </c>
      <c r="G3876">
        <v>320</v>
      </c>
      <c r="H3876">
        <f t="shared" si="278"/>
        <v>66</v>
      </c>
      <c r="I3876" t="str">
        <f t="shared" si="279"/>
        <v>F9C228_VIBCL/254-320</v>
      </c>
      <c r="K3876" t="e">
        <f>IF(C3876="Secretin_N, Secretin, TraK","T","N")</f>
        <v>#N/A</v>
      </c>
      <c r="L3876" t="e">
        <f>VLOOKUP(E3876,'Uniprot taxonomy'!E:J,4,FALSE)</f>
        <v>#N/A</v>
      </c>
      <c r="M3876" t="e">
        <f>LEFT(VLOOKUP(B3876,'Uniprot taxonomy'!B:R,5,FALSE))</f>
        <v>#N/A</v>
      </c>
      <c r="N3876" t="e">
        <f>VLOOKUP(B3876,'Uniprot taxonomy'!B:R,5,FALSE)</f>
        <v>#N/A</v>
      </c>
      <c r="O3876" t="e">
        <f>VLOOKUP(B3876,'Uniprot taxonomy'!B:R,6,FALSE)</f>
        <v>#N/A</v>
      </c>
      <c r="P3876" t="e">
        <f>VLOOKUP(B3876,'Uniprot taxonomy'!B:R,7,FALSE)</f>
        <v>#N/A</v>
      </c>
      <c r="Q3876" t="e">
        <f>VLOOKUP(B3876,'Uniprot taxonomy'!B:R,8,FALSE)</f>
        <v>#N/A</v>
      </c>
    </row>
    <row r="3877" spans="1:17" hidden="1" x14ac:dyDescent="0.25">
      <c r="A3877" t="s">
        <v>7028</v>
      </c>
      <c r="B3877" t="s">
        <v>7029</v>
      </c>
      <c r="C3877" t="e">
        <f>VLOOKUP('Домены Secretin_N'!B3877,'AC-Architecture'!A:C,3,FALSE)</f>
        <v>#N/A</v>
      </c>
      <c r="D3877">
        <v>675</v>
      </c>
      <c r="E3877" t="s">
        <v>3632</v>
      </c>
      <c r="F3877">
        <v>126</v>
      </c>
      <c r="G3877">
        <v>189</v>
      </c>
      <c r="H3877">
        <f t="shared" si="278"/>
        <v>63</v>
      </c>
      <c r="I3877" t="str">
        <f t="shared" si="279"/>
        <v>F9C2C9_VIBCL/126-189</v>
      </c>
      <c r="K3877" t="e">
        <f>IF(C3877="Secretin_N, Secretin, TraK","T","N")</f>
        <v>#N/A</v>
      </c>
      <c r="L3877" t="e">
        <f>VLOOKUP(E3877,'Uniprot taxonomy'!E:J,4,FALSE)</f>
        <v>#N/A</v>
      </c>
      <c r="M3877" t="e">
        <f>LEFT(VLOOKUP(B3877,'Uniprot taxonomy'!B:R,5,FALSE))</f>
        <v>#N/A</v>
      </c>
      <c r="N3877" t="e">
        <f>VLOOKUP(B3877,'Uniprot taxonomy'!B:R,5,FALSE)</f>
        <v>#N/A</v>
      </c>
      <c r="O3877" t="e">
        <f>VLOOKUP(B3877,'Uniprot taxonomy'!B:R,6,FALSE)</f>
        <v>#N/A</v>
      </c>
      <c r="P3877" t="e">
        <f>VLOOKUP(B3877,'Uniprot taxonomy'!B:R,7,FALSE)</f>
        <v>#N/A</v>
      </c>
      <c r="Q3877" t="e">
        <f>VLOOKUP(B3877,'Uniprot taxonomy'!B:R,8,FALSE)</f>
        <v>#N/A</v>
      </c>
    </row>
    <row r="3878" spans="1:17" hidden="1" x14ac:dyDescent="0.25">
      <c r="A3878" t="s">
        <v>7028</v>
      </c>
      <c r="B3878" t="s">
        <v>7029</v>
      </c>
      <c r="C3878" t="e">
        <f>VLOOKUP('Домены Secretin_N'!B3878,'AC-Architecture'!A:C,3,FALSE)</f>
        <v>#N/A</v>
      </c>
      <c r="D3878">
        <v>675</v>
      </c>
      <c r="E3878" t="s">
        <v>3632</v>
      </c>
      <c r="F3878">
        <v>191</v>
      </c>
      <c r="G3878">
        <v>262</v>
      </c>
      <c r="H3878">
        <f t="shared" si="278"/>
        <v>71</v>
      </c>
      <c r="I3878" t="str">
        <f t="shared" si="279"/>
        <v>F9C2C9_VIBCL/191-262</v>
      </c>
      <c r="K3878" t="e">
        <f>IF(C3878="Secretin_N, Secretin, TraK","T","N")</f>
        <v>#N/A</v>
      </c>
      <c r="L3878" t="e">
        <f>VLOOKUP(E3878,'Uniprot taxonomy'!E:J,4,FALSE)</f>
        <v>#N/A</v>
      </c>
      <c r="M3878" t="e">
        <f>LEFT(VLOOKUP(B3878,'Uniprot taxonomy'!B:R,5,FALSE))</f>
        <v>#N/A</v>
      </c>
      <c r="N3878" t="e">
        <f>VLOOKUP(B3878,'Uniprot taxonomy'!B:R,5,FALSE)</f>
        <v>#N/A</v>
      </c>
      <c r="O3878" t="e">
        <f>VLOOKUP(B3878,'Uniprot taxonomy'!B:R,6,FALSE)</f>
        <v>#N/A</v>
      </c>
      <c r="P3878" t="e">
        <f>VLOOKUP(B3878,'Uniprot taxonomy'!B:R,7,FALSE)</f>
        <v>#N/A</v>
      </c>
      <c r="Q3878" t="e">
        <f>VLOOKUP(B3878,'Uniprot taxonomy'!B:R,8,FALSE)</f>
        <v>#N/A</v>
      </c>
    </row>
    <row r="3879" spans="1:17" hidden="1" x14ac:dyDescent="0.25">
      <c r="A3879" t="s">
        <v>7028</v>
      </c>
      <c r="B3879" t="s">
        <v>7029</v>
      </c>
      <c r="C3879" t="e">
        <f>VLOOKUP('Домены Secretin_N'!B3879,'AC-Architecture'!A:C,3,FALSE)</f>
        <v>#N/A</v>
      </c>
      <c r="D3879">
        <v>675</v>
      </c>
      <c r="E3879" t="s">
        <v>3632</v>
      </c>
      <c r="F3879">
        <v>266</v>
      </c>
      <c r="G3879">
        <v>343</v>
      </c>
      <c r="H3879">
        <f t="shared" si="278"/>
        <v>77</v>
      </c>
      <c r="I3879" t="str">
        <f t="shared" si="279"/>
        <v>F9C2C9_VIBCL/266-343</v>
      </c>
      <c r="K3879" t="e">
        <f>IF(C3879="Secretin_N, Secretin, TraK","T","N")</f>
        <v>#N/A</v>
      </c>
      <c r="L3879" t="e">
        <f>VLOOKUP(E3879,'Uniprot taxonomy'!E:J,4,FALSE)</f>
        <v>#N/A</v>
      </c>
      <c r="M3879" t="e">
        <f>LEFT(VLOOKUP(B3879,'Uniprot taxonomy'!B:R,5,FALSE))</f>
        <v>#N/A</v>
      </c>
      <c r="N3879" t="e">
        <f>VLOOKUP(B3879,'Uniprot taxonomy'!B:R,5,FALSE)</f>
        <v>#N/A</v>
      </c>
      <c r="O3879" t="e">
        <f>VLOOKUP(B3879,'Uniprot taxonomy'!B:R,6,FALSE)</f>
        <v>#N/A</v>
      </c>
      <c r="P3879" t="e">
        <f>VLOOKUP(B3879,'Uniprot taxonomy'!B:R,7,FALSE)</f>
        <v>#N/A</v>
      </c>
      <c r="Q3879" t="e">
        <f>VLOOKUP(B3879,'Uniprot taxonomy'!B:R,8,FALSE)</f>
        <v>#N/A</v>
      </c>
    </row>
    <row r="3880" spans="1:17" hidden="1" x14ac:dyDescent="0.25">
      <c r="A3880" t="s">
        <v>7030</v>
      </c>
      <c r="B3880" t="s">
        <v>7031</v>
      </c>
      <c r="C3880" t="e">
        <f>VLOOKUP('Домены Secretin_N'!B3880,'AC-Architecture'!A:C,3,FALSE)</f>
        <v>#N/A</v>
      </c>
      <c r="D3880">
        <v>674</v>
      </c>
      <c r="E3880" t="s">
        <v>3632</v>
      </c>
      <c r="F3880">
        <v>126</v>
      </c>
      <c r="G3880">
        <v>189</v>
      </c>
      <c r="H3880">
        <f t="shared" si="278"/>
        <v>63</v>
      </c>
      <c r="I3880" t="str">
        <f t="shared" si="279"/>
        <v>F9C9Z3_VIBCL/126-189</v>
      </c>
      <c r="K3880" t="e">
        <f>IF(C3880="Secretin_N, Secretin, TraK","T","N")</f>
        <v>#N/A</v>
      </c>
      <c r="L3880" t="e">
        <f>VLOOKUP(E3880,'Uniprot taxonomy'!E:J,4,FALSE)</f>
        <v>#N/A</v>
      </c>
      <c r="M3880" t="e">
        <f>LEFT(VLOOKUP(B3880,'Uniprot taxonomy'!B:R,5,FALSE))</f>
        <v>#N/A</v>
      </c>
      <c r="N3880" t="e">
        <f>VLOOKUP(B3880,'Uniprot taxonomy'!B:R,5,FALSE)</f>
        <v>#N/A</v>
      </c>
      <c r="O3880" t="e">
        <f>VLOOKUP(B3880,'Uniprot taxonomy'!B:R,6,FALSE)</f>
        <v>#N/A</v>
      </c>
      <c r="P3880" t="e">
        <f>VLOOKUP(B3880,'Uniprot taxonomy'!B:R,7,FALSE)</f>
        <v>#N/A</v>
      </c>
      <c r="Q3880" t="e">
        <f>VLOOKUP(B3880,'Uniprot taxonomy'!B:R,8,FALSE)</f>
        <v>#N/A</v>
      </c>
    </row>
    <row r="3881" spans="1:17" hidden="1" x14ac:dyDescent="0.25">
      <c r="A3881" t="s">
        <v>7030</v>
      </c>
      <c r="B3881" t="s">
        <v>7031</v>
      </c>
      <c r="C3881" t="e">
        <f>VLOOKUP('Домены Secretin_N'!B3881,'AC-Architecture'!A:C,3,FALSE)</f>
        <v>#N/A</v>
      </c>
      <c r="D3881">
        <v>674</v>
      </c>
      <c r="E3881" t="s">
        <v>3632</v>
      </c>
      <c r="F3881">
        <v>191</v>
      </c>
      <c r="G3881">
        <v>262</v>
      </c>
      <c r="H3881">
        <f t="shared" si="278"/>
        <v>71</v>
      </c>
      <c r="I3881" t="str">
        <f t="shared" si="279"/>
        <v>F9C9Z3_VIBCL/191-262</v>
      </c>
      <c r="K3881" t="e">
        <f>IF(C3881="Secretin_N, Secretin, TraK","T","N")</f>
        <v>#N/A</v>
      </c>
      <c r="L3881" t="e">
        <f>VLOOKUP(E3881,'Uniprot taxonomy'!E:J,4,FALSE)</f>
        <v>#N/A</v>
      </c>
      <c r="M3881" t="e">
        <f>LEFT(VLOOKUP(B3881,'Uniprot taxonomy'!B:R,5,FALSE))</f>
        <v>#N/A</v>
      </c>
      <c r="N3881" t="e">
        <f>VLOOKUP(B3881,'Uniprot taxonomy'!B:R,5,FALSE)</f>
        <v>#N/A</v>
      </c>
      <c r="O3881" t="e">
        <f>VLOOKUP(B3881,'Uniprot taxonomy'!B:R,6,FALSE)</f>
        <v>#N/A</v>
      </c>
      <c r="P3881" t="e">
        <f>VLOOKUP(B3881,'Uniprot taxonomy'!B:R,7,FALSE)</f>
        <v>#N/A</v>
      </c>
      <c r="Q3881" t="e">
        <f>VLOOKUP(B3881,'Uniprot taxonomy'!B:R,8,FALSE)</f>
        <v>#N/A</v>
      </c>
    </row>
    <row r="3882" spans="1:17" hidden="1" x14ac:dyDescent="0.25">
      <c r="A3882" t="s">
        <v>7030</v>
      </c>
      <c r="B3882" t="s">
        <v>7031</v>
      </c>
      <c r="C3882" t="e">
        <f>VLOOKUP('Домены Secretin_N'!B3882,'AC-Architecture'!A:C,3,FALSE)</f>
        <v>#N/A</v>
      </c>
      <c r="D3882">
        <v>674</v>
      </c>
      <c r="E3882" t="s">
        <v>3632</v>
      </c>
      <c r="F3882">
        <v>266</v>
      </c>
      <c r="G3882">
        <v>343</v>
      </c>
      <c r="H3882">
        <f t="shared" si="278"/>
        <v>77</v>
      </c>
      <c r="I3882" t="str">
        <f t="shared" si="279"/>
        <v>F9C9Z3_VIBCL/266-343</v>
      </c>
      <c r="K3882" t="e">
        <f>IF(C3882="Secretin_N, Secretin, TraK","T","N")</f>
        <v>#N/A</v>
      </c>
      <c r="L3882" t="e">
        <f>VLOOKUP(E3882,'Uniprot taxonomy'!E:J,4,FALSE)</f>
        <v>#N/A</v>
      </c>
      <c r="M3882" t="e">
        <f>LEFT(VLOOKUP(B3882,'Uniprot taxonomy'!B:R,5,FALSE))</f>
        <v>#N/A</v>
      </c>
      <c r="N3882" t="e">
        <f>VLOOKUP(B3882,'Uniprot taxonomy'!B:R,5,FALSE)</f>
        <v>#N/A</v>
      </c>
      <c r="O3882" t="e">
        <f>VLOOKUP(B3882,'Uniprot taxonomy'!B:R,6,FALSE)</f>
        <v>#N/A</v>
      </c>
      <c r="P3882" t="e">
        <f>VLOOKUP(B3882,'Uniprot taxonomy'!B:R,7,FALSE)</f>
        <v>#N/A</v>
      </c>
      <c r="Q3882" t="e">
        <f>VLOOKUP(B3882,'Uniprot taxonomy'!B:R,8,FALSE)</f>
        <v>#N/A</v>
      </c>
    </row>
    <row r="3883" spans="1:17" hidden="1" x14ac:dyDescent="0.25">
      <c r="A3883" t="s">
        <v>7032</v>
      </c>
      <c r="B3883" t="s">
        <v>7033</v>
      </c>
      <c r="C3883" t="e">
        <f>VLOOKUP('Домены Secretin_N'!B3883,'AC-Architecture'!A:C,3,FALSE)</f>
        <v>#N/A</v>
      </c>
      <c r="D3883">
        <v>571</v>
      </c>
      <c r="E3883" t="s">
        <v>3632</v>
      </c>
      <c r="F3883">
        <v>254</v>
      </c>
      <c r="G3883">
        <v>320</v>
      </c>
      <c r="H3883">
        <f t="shared" si="278"/>
        <v>66</v>
      </c>
      <c r="I3883" t="str">
        <f t="shared" si="279"/>
        <v>F9CAB3_VIBCL/254-320</v>
      </c>
      <c r="K3883" t="e">
        <f>IF(C3883="Secretin_N, Secretin, TraK","T","N")</f>
        <v>#N/A</v>
      </c>
      <c r="L3883" t="e">
        <f>VLOOKUP(E3883,'Uniprot taxonomy'!E:J,4,FALSE)</f>
        <v>#N/A</v>
      </c>
      <c r="M3883" t="e">
        <f>LEFT(VLOOKUP(B3883,'Uniprot taxonomy'!B:R,5,FALSE))</f>
        <v>#N/A</v>
      </c>
      <c r="N3883" t="e">
        <f>VLOOKUP(B3883,'Uniprot taxonomy'!B:R,5,FALSE)</f>
        <v>#N/A</v>
      </c>
      <c r="O3883" t="e">
        <f>VLOOKUP(B3883,'Uniprot taxonomy'!B:R,6,FALSE)</f>
        <v>#N/A</v>
      </c>
      <c r="P3883" t="e">
        <f>VLOOKUP(B3883,'Uniprot taxonomy'!B:R,7,FALSE)</f>
        <v>#N/A</v>
      </c>
      <c r="Q3883" t="e">
        <f>VLOOKUP(B3883,'Uniprot taxonomy'!B:R,8,FALSE)</f>
        <v>#N/A</v>
      </c>
    </row>
    <row r="3884" spans="1:17" hidden="1" x14ac:dyDescent="0.25">
      <c r="A3884" t="s">
        <v>7034</v>
      </c>
      <c r="B3884" t="s">
        <v>7035</v>
      </c>
      <c r="C3884" t="e">
        <f>VLOOKUP('Домены Secretin_N'!B3884,'AC-Architecture'!A:C,3,FALSE)</f>
        <v>#N/A</v>
      </c>
      <c r="D3884">
        <v>686</v>
      </c>
      <c r="E3884" t="s">
        <v>3632</v>
      </c>
      <c r="F3884">
        <v>145</v>
      </c>
      <c r="G3884">
        <v>208</v>
      </c>
      <c r="H3884">
        <f t="shared" si="278"/>
        <v>63</v>
      </c>
      <c r="I3884" t="str">
        <f t="shared" si="279"/>
        <v>F9CMF9_ECOLX/145-208</v>
      </c>
      <c r="K3884" t="e">
        <f>IF(C3884="Secretin_N, Secretin, TraK","T","N")</f>
        <v>#N/A</v>
      </c>
      <c r="L3884" t="e">
        <f>VLOOKUP(E3884,'Uniprot taxonomy'!E:J,4,FALSE)</f>
        <v>#N/A</v>
      </c>
      <c r="M3884" t="e">
        <f>LEFT(VLOOKUP(B3884,'Uniprot taxonomy'!B:R,5,FALSE))</f>
        <v>#N/A</v>
      </c>
      <c r="N3884" t="e">
        <f>VLOOKUP(B3884,'Uniprot taxonomy'!B:R,5,FALSE)</f>
        <v>#N/A</v>
      </c>
      <c r="O3884" t="e">
        <f>VLOOKUP(B3884,'Uniprot taxonomy'!B:R,6,FALSE)</f>
        <v>#N/A</v>
      </c>
      <c r="P3884" t="e">
        <f>VLOOKUP(B3884,'Uniprot taxonomy'!B:R,7,FALSE)</f>
        <v>#N/A</v>
      </c>
      <c r="Q3884" t="e">
        <f>VLOOKUP(B3884,'Uniprot taxonomy'!B:R,8,FALSE)</f>
        <v>#N/A</v>
      </c>
    </row>
    <row r="3885" spans="1:17" hidden="1" x14ac:dyDescent="0.25">
      <c r="A3885" t="s">
        <v>7034</v>
      </c>
      <c r="B3885" t="s">
        <v>7035</v>
      </c>
      <c r="C3885" t="e">
        <f>VLOOKUP('Домены Secretin_N'!B3885,'AC-Architecture'!A:C,3,FALSE)</f>
        <v>#N/A</v>
      </c>
      <c r="D3885">
        <v>686</v>
      </c>
      <c r="E3885" t="s">
        <v>3632</v>
      </c>
      <c r="F3885">
        <v>210</v>
      </c>
      <c r="G3885">
        <v>280</v>
      </c>
      <c r="H3885">
        <f t="shared" si="278"/>
        <v>70</v>
      </c>
      <c r="I3885" t="str">
        <f t="shared" si="279"/>
        <v>F9CMF9_ECOLX/210-280</v>
      </c>
      <c r="K3885" t="e">
        <f>IF(C3885="Secretin_N, Secretin, TraK","T","N")</f>
        <v>#N/A</v>
      </c>
      <c r="L3885" t="e">
        <f>VLOOKUP(E3885,'Uniprot taxonomy'!E:J,4,FALSE)</f>
        <v>#N/A</v>
      </c>
      <c r="M3885" t="e">
        <f>LEFT(VLOOKUP(B3885,'Uniprot taxonomy'!B:R,5,FALSE))</f>
        <v>#N/A</v>
      </c>
      <c r="N3885" t="e">
        <f>VLOOKUP(B3885,'Uniprot taxonomy'!B:R,5,FALSE)</f>
        <v>#N/A</v>
      </c>
      <c r="O3885" t="e">
        <f>VLOOKUP(B3885,'Uniprot taxonomy'!B:R,6,FALSE)</f>
        <v>#N/A</v>
      </c>
      <c r="P3885" t="e">
        <f>VLOOKUP(B3885,'Uniprot taxonomy'!B:R,7,FALSE)</f>
        <v>#N/A</v>
      </c>
      <c r="Q3885" t="e">
        <f>VLOOKUP(B3885,'Uniprot taxonomy'!B:R,8,FALSE)</f>
        <v>#N/A</v>
      </c>
    </row>
    <row r="3886" spans="1:17" hidden="1" x14ac:dyDescent="0.25">
      <c r="A3886" t="s">
        <v>7034</v>
      </c>
      <c r="B3886" t="s">
        <v>7035</v>
      </c>
      <c r="C3886" t="e">
        <f>VLOOKUP('Домены Secretin_N'!B3886,'AC-Architecture'!A:C,3,FALSE)</f>
        <v>#N/A</v>
      </c>
      <c r="D3886">
        <v>686</v>
      </c>
      <c r="E3886" t="s">
        <v>3632</v>
      </c>
      <c r="F3886">
        <v>284</v>
      </c>
      <c r="G3886">
        <v>362</v>
      </c>
      <c r="H3886">
        <f t="shared" si="278"/>
        <v>78</v>
      </c>
      <c r="I3886" t="str">
        <f t="shared" si="279"/>
        <v>F9CMF9_ECOLX/284-362</v>
      </c>
      <c r="K3886" t="e">
        <f>IF(C3886="Secretin_N, Secretin, TraK","T","N")</f>
        <v>#N/A</v>
      </c>
      <c r="L3886" t="e">
        <f>VLOOKUP(E3886,'Uniprot taxonomy'!E:J,4,FALSE)</f>
        <v>#N/A</v>
      </c>
      <c r="M3886" t="e">
        <f>LEFT(VLOOKUP(B3886,'Uniprot taxonomy'!B:R,5,FALSE))</f>
        <v>#N/A</v>
      </c>
      <c r="N3886" t="e">
        <f>VLOOKUP(B3886,'Uniprot taxonomy'!B:R,5,FALSE)</f>
        <v>#N/A</v>
      </c>
      <c r="O3886" t="e">
        <f>VLOOKUP(B3886,'Uniprot taxonomy'!B:R,6,FALSE)</f>
        <v>#N/A</v>
      </c>
      <c r="P3886" t="e">
        <f>VLOOKUP(B3886,'Uniprot taxonomy'!B:R,7,FALSE)</f>
        <v>#N/A</v>
      </c>
      <c r="Q3886" t="e">
        <f>VLOOKUP(B3886,'Uniprot taxonomy'!B:R,8,FALSE)</f>
        <v>#N/A</v>
      </c>
    </row>
    <row r="3887" spans="1:17" hidden="1" x14ac:dyDescent="0.25">
      <c r="A3887" t="s">
        <v>7036</v>
      </c>
      <c r="B3887" t="s">
        <v>7037</v>
      </c>
      <c r="C3887" t="e">
        <f>VLOOKUP('Домены Secretin_N'!B3887,'AC-Architecture'!A:C,3,FALSE)</f>
        <v>#N/A</v>
      </c>
      <c r="D3887">
        <v>412</v>
      </c>
      <c r="E3887" t="s">
        <v>3632</v>
      </c>
      <c r="F3887">
        <v>119</v>
      </c>
      <c r="G3887">
        <v>180</v>
      </c>
      <c r="H3887">
        <f t="shared" si="278"/>
        <v>61</v>
      </c>
      <c r="I3887" t="str">
        <f t="shared" si="279"/>
        <v>F9CMQ8_ECOLX/119-180</v>
      </c>
      <c r="K3887" t="e">
        <f>IF(C3887="Secretin_N, Secretin, TraK","T","N")</f>
        <v>#N/A</v>
      </c>
      <c r="L3887" t="e">
        <f>VLOOKUP(E3887,'Uniprot taxonomy'!E:J,4,FALSE)</f>
        <v>#N/A</v>
      </c>
      <c r="M3887" t="e">
        <f>LEFT(VLOOKUP(B3887,'Uniprot taxonomy'!B:R,5,FALSE))</f>
        <v>#N/A</v>
      </c>
      <c r="N3887" t="e">
        <f>VLOOKUP(B3887,'Uniprot taxonomy'!B:R,5,FALSE)</f>
        <v>#N/A</v>
      </c>
      <c r="O3887" t="e">
        <f>VLOOKUP(B3887,'Uniprot taxonomy'!B:R,6,FALSE)</f>
        <v>#N/A</v>
      </c>
      <c r="P3887" t="e">
        <f>VLOOKUP(B3887,'Uniprot taxonomy'!B:R,7,FALSE)</f>
        <v>#N/A</v>
      </c>
      <c r="Q3887" t="e">
        <f>VLOOKUP(B3887,'Uniprot taxonomy'!B:R,8,FALSE)</f>
        <v>#N/A</v>
      </c>
    </row>
    <row r="3888" spans="1:17" hidden="1" x14ac:dyDescent="0.25">
      <c r="A3888" t="s">
        <v>7038</v>
      </c>
      <c r="B3888" t="s">
        <v>7039</v>
      </c>
      <c r="C3888" t="e">
        <f>VLOOKUP('Домены Secretin_N'!B3888,'AC-Architecture'!A:C,3,FALSE)</f>
        <v>#N/A</v>
      </c>
      <c r="D3888">
        <v>428</v>
      </c>
      <c r="E3888" t="s">
        <v>3632</v>
      </c>
      <c r="F3888">
        <v>208</v>
      </c>
      <c r="G3888">
        <v>269</v>
      </c>
      <c r="H3888">
        <f t="shared" si="278"/>
        <v>61</v>
      </c>
      <c r="I3888" t="str">
        <f t="shared" si="279"/>
        <v>F9EQI8_FUSNU/208-269</v>
      </c>
      <c r="K3888" t="e">
        <f>IF(C3888="Secretin_N, Secretin, TraK","T","N")</f>
        <v>#N/A</v>
      </c>
      <c r="L3888" t="e">
        <f>VLOOKUP(E3888,'Uniprot taxonomy'!E:J,4,FALSE)</f>
        <v>#N/A</v>
      </c>
      <c r="M3888" t="e">
        <f>LEFT(VLOOKUP(B3888,'Uniprot taxonomy'!B:R,5,FALSE))</f>
        <v>#N/A</v>
      </c>
      <c r="N3888" t="e">
        <f>VLOOKUP(B3888,'Uniprot taxonomy'!B:R,5,FALSE)</f>
        <v>#N/A</v>
      </c>
      <c r="O3888" t="e">
        <f>VLOOKUP(B3888,'Uniprot taxonomy'!B:R,6,FALSE)</f>
        <v>#N/A</v>
      </c>
      <c r="P3888" t="e">
        <f>VLOOKUP(B3888,'Uniprot taxonomy'!B:R,7,FALSE)</f>
        <v>#N/A</v>
      </c>
      <c r="Q3888" t="e">
        <f>VLOOKUP(B3888,'Uniprot taxonomy'!B:R,8,FALSE)</f>
        <v>#N/A</v>
      </c>
    </row>
    <row r="3889" spans="1:17" hidden="1" x14ac:dyDescent="0.25">
      <c r="A3889" t="s">
        <v>7040</v>
      </c>
      <c r="B3889" t="s">
        <v>7041</v>
      </c>
      <c r="C3889" t="e">
        <f>VLOOKUP('Домены Secretin_N'!B3889,'AC-Architecture'!A:C,3,FALSE)</f>
        <v>#N/A</v>
      </c>
      <c r="D3889">
        <v>711</v>
      </c>
      <c r="E3889" t="s">
        <v>3632</v>
      </c>
      <c r="F3889">
        <v>377</v>
      </c>
      <c r="G3889">
        <v>451</v>
      </c>
      <c r="H3889">
        <f t="shared" si="278"/>
        <v>74</v>
      </c>
      <c r="I3889" t="str">
        <f t="shared" si="279"/>
        <v>F9ET01_9NEIS/377-451</v>
      </c>
      <c r="K3889" t="e">
        <f>IF(C3889="Secretin_N, Secretin, TraK","T","N")</f>
        <v>#N/A</v>
      </c>
      <c r="L3889" t="e">
        <f>VLOOKUP(E3889,'Uniprot taxonomy'!E:J,4,FALSE)</f>
        <v>#N/A</v>
      </c>
      <c r="M3889" t="e">
        <f>LEFT(VLOOKUP(B3889,'Uniprot taxonomy'!B:R,5,FALSE))</f>
        <v>#N/A</v>
      </c>
      <c r="N3889" t="e">
        <f>VLOOKUP(B3889,'Uniprot taxonomy'!B:R,5,FALSE)</f>
        <v>#N/A</v>
      </c>
      <c r="O3889" t="e">
        <f>VLOOKUP(B3889,'Uniprot taxonomy'!B:R,6,FALSE)</f>
        <v>#N/A</v>
      </c>
      <c r="P3889" t="e">
        <f>VLOOKUP(B3889,'Uniprot taxonomy'!B:R,7,FALSE)</f>
        <v>#N/A</v>
      </c>
      <c r="Q3889" t="e">
        <f>VLOOKUP(B3889,'Uniprot taxonomy'!B:R,8,FALSE)</f>
        <v>#N/A</v>
      </c>
    </row>
    <row r="3890" spans="1:17" x14ac:dyDescent="0.25">
      <c r="A3890" t="s">
        <v>988</v>
      </c>
      <c r="B3890" t="s">
        <v>2287</v>
      </c>
      <c r="C3890" t="str">
        <f>VLOOKUP('Домены Secretin_N'!B3890,'AC-Architecture'!A:C,3,FALSE)</f>
        <v>Secretin_N, Secretin</v>
      </c>
      <c r="D3890">
        <v>447</v>
      </c>
      <c r="E3890" t="s">
        <v>3632</v>
      </c>
      <c r="F3890">
        <v>122</v>
      </c>
      <c r="G3890">
        <v>187</v>
      </c>
      <c r="H3890">
        <f t="shared" si="278"/>
        <v>65</v>
      </c>
      <c r="I3890" t="str">
        <f t="shared" si="279"/>
        <v>F9GLD0_HAEHA/122-187</v>
      </c>
      <c r="J3890" t="str">
        <f t="shared" ref="J3890:J3894" si="280">CONCATENATE(K3890,"_",LEFT(O3890,3),"_",LEFT(Q3890,3),"_",B3890)</f>
        <v>N_Pas_Hae_F9GLD0</v>
      </c>
      <c r="K3890" t="str">
        <f>IF(C3890="Secretin_N, Secretin, TraK","T","N")</f>
        <v>N</v>
      </c>
      <c r="L3890" t="str">
        <f>VLOOKUP(B3890,'Uniprot taxonomy'!B:R,4,FALSE)</f>
        <v>Proteobacteria</v>
      </c>
      <c r="M3890" t="str">
        <f>LEFT(VLOOKUP(B3890,'Uniprot taxonomy'!B:R,5,FALSE))</f>
        <v>G</v>
      </c>
      <c r="N3890" t="str">
        <f>VLOOKUP(B3890,'Uniprot taxonomy'!B:R,5,FALSE)</f>
        <v>Gammaproteobacteria</v>
      </c>
      <c r="O3890" t="str">
        <f>VLOOKUP(B3890,'Uniprot taxonomy'!B:R,6,FALSE)</f>
        <v>Pasteurellales</v>
      </c>
      <c r="P3890" t="str">
        <f>VLOOKUP(B3890,'Uniprot taxonomy'!B:R,7,FALSE)</f>
        <v>Pasteurellaceae</v>
      </c>
      <c r="Q3890" t="str">
        <f>VLOOKUP(B3890,'Uniprot taxonomy'!B:R,8,FALSE)</f>
        <v>Haemophilus</v>
      </c>
    </row>
    <row r="3891" spans="1:17" x14ac:dyDescent="0.25">
      <c r="A3891" t="s">
        <v>989</v>
      </c>
      <c r="B3891" t="s">
        <v>2288</v>
      </c>
      <c r="C3891" t="str">
        <f>VLOOKUP('Домены Secretin_N'!B3891,'AC-Architecture'!A:C,3,FALSE)</f>
        <v>Secretin_N, Secretin</v>
      </c>
      <c r="D3891">
        <v>447</v>
      </c>
      <c r="E3891" t="s">
        <v>3632</v>
      </c>
      <c r="F3891">
        <v>122</v>
      </c>
      <c r="G3891">
        <v>187</v>
      </c>
      <c r="H3891">
        <f t="shared" si="278"/>
        <v>65</v>
      </c>
      <c r="I3891" t="str">
        <f t="shared" si="279"/>
        <v>F9GNA8_HAEHA/122-187</v>
      </c>
      <c r="J3891" t="str">
        <f t="shared" si="280"/>
        <v>N_Pas_Hae_F9GNA8</v>
      </c>
      <c r="K3891" t="str">
        <f>IF(C3891="Secretin_N, Secretin, TraK","T","N")</f>
        <v>N</v>
      </c>
      <c r="L3891" t="str">
        <f>VLOOKUP(B3891,'Uniprot taxonomy'!B:R,4,FALSE)</f>
        <v>Proteobacteria</v>
      </c>
      <c r="M3891" t="str">
        <f>LEFT(VLOOKUP(B3891,'Uniprot taxonomy'!B:R,5,FALSE))</f>
        <v>G</v>
      </c>
      <c r="N3891" t="str">
        <f>VLOOKUP(B3891,'Uniprot taxonomy'!B:R,5,FALSE)</f>
        <v>Gammaproteobacteria</v>
      </c>
      <c r="O3891" t="str">
        <f>VLOOKUP(B3891,'Uniprot taxonomy'!B:R,6,FALSE)</f>
        <v>Pasteurellales</v>
      </c>
      <c r="P3891" t="str">
        <f>VLOOKUP(B3891,'Uniprot taxonomy'!B:R,7,FALSE)</f>
        <v>Pasteurellaceae</v>
      </c>
      <c r="Q3891" t="str">
        <f>VLOOKUP(B3891,'Uniprot taxonomy'!B:R,8,FALSE)</f>
        <v>Haemophilus</v>
      </c>
    </row>
    <row r="3892" spans="1:17" x14ac:dyDescent="0.25">
      <c r="A3892" t="s">
        <v>990</v>
      </c>
      <c r="B3892" t="s">
        <v>2289</v>
      </c>
      <c r="C3892" t="str">
        <f>VLOOKUP('Домены Secretin_N'!B3892,'AC-Architecture'!A:C,3,FALSE)</f>
        <v>Secretin_N, Secretin</v>
      </c>
      <c r="D3892">
        <v>445</v>
      </c>
      <c r="E3892" t="s">
        <v>3632</v>
      </c>
      <c r="F3892">
        <v>122</v>
      </c>
      <c r="G3892">
        <v>187</v>
      </c>
      <c r="H3892">
        <f t="shared" si="278"/>
        <v>65</v>
      </c>
      <c r="I3892" t="str">
        <f t="shared" si="279"/>
        <v>F9GTY5_HAEHA/122-187</v>
      </c>
      <c r="J3892" t="str">
        <f t="shared" si="280"/>
        <v>N_Pas_Hae_F9GTY5</v>
      </c>
      <c r="K3892" t="str">
        <f>IF(C3892="Secretin_N, Secretin, TraK","T","N")</f>
        <v>N</v>
      </c>
      <c r="L3892" t="str">
        <f>VLOOKUP(B3892,'Uniprot taxonomy'!B:R,4,FALSE)</f>
        <v>Proteobacteria</v>
      </c>
      <c r="M3892" t="str">
        <f>LEFT(VLOOKUP(B3892,'Uniprot taxonomy'!B:R,5,FALSE))</f>
        <v>G</v>
      </c>
      <c r="N3892" t="str">
        <f>VLOOKUP(B3892,'Uniprot taxonomy'!B:R,5,FALSE)</f>
        <v>Gammaproteobacteria</v>
      </c>
      <c r="O3892" t="str">
        <f>VLOOKUP(B3892,'Uniprot taxonomy'!B:R,6,FALSE)</f>
        <v>Pasteurellales</v>
      </c>
      <c r="P3892" t="str">
        <f>VLOOKUP(B3892,'Uniprot taxonomy'!B:R,7,FALSE)</f>
        <v>Pasteurellaceae</v>
      </c>
      <c r="Q3892" t="str">
        <f>VLOOKUP(B3892,'Uniprot taxonomy'!B:R,8,FALSE)</f>
        <v>Haemophilus</v>
      </c>
    </row>
    <row r="3893" spans="1:17" x14ac:dyDescent="0.25">
      <c r="A3893" t="s">
        <v>991</v>
      </c>
      <c r="B3893" t="s">
        <v>2290</v>
      </c>
      <c r="C3893" t="str">
        <f>VLOOKUP('Домены Secretin_N'!B3893,'AC-Architecture'!A:C,3,FALSE)</f>
        <v>Secretin_N, Secretin</v>
      </c>
      <c r="D3893">
        <v>445</v>
      </c>
      <c r="E3893" t="s">
        <v>3632</v>
      </c>
      <c r="F3893">
        <v>122</v>
      </c>
      <c r="G3893">
        <v>187</v>
      </c>
      <c r="H3893">
        <f t="shared" si="278"/>
        <v>65</v>
      </c>
      <c r="I3893" t="str">
        <f t="shared" si="279"/>
        <v>F9H207_HAEHA/122-187</v>
      </c>
      <c r="J3893" t="str">
        <f t="shared" si="280"/>
        <v>N_Pas_Hae_F9H207</v>
      </c>
      <c r="K3893" t="str">
        <f>IF(C3893="Secretin_N, Secretin, TraK","T","N")</f>
        <v>N</v>
      </c>
      <c r="L3893" t="str">
        <f>VLOOKUP(B3893,'Uniprot taxonomy'!B:R,4,FALSE)</f>
        <v>Proteobacteria</v>
      </c>
      <c r="M3893" t="str">
        <f>LEFT(VLOOKUP(B3893,'Uniprot taxonomy'!B:R,5,FALSE))</f>
        <v>G</v>
      </c>
      <c r="N3893" t="str">
        <f>VLOOKUP(B3893,'Uniprot taxonomy'!B:R,5,FALSE)</f>
        <v>Gammaproteobacteria</v>
      </c>
      <c r="O3893" t="str">
        <f>VLOOKUP(B3893,'Uniprot taxonomy'!B:R,6,FALSE)</f>
        <v>Pasteurellales</v>
      </c>
      <c r="P3893" t="str">
        <f>VLOOKUP(B3893,'Uniprot taxonomy'!B:R,7,FALSE)</f>
        <v>Pasteurellaceae</v>
      </c>
      <c r="Q3893" t="str">
        <f>VLOOKUP(B3893,'Uniprot taxonomy'!B:R,8,FALSE)</f>
        <v>Haemophilus</v>
      </c>
    </row>
    <row r="3894" spans="1:17" x14ac:dyDescent="0.25">
      <c r="A3894" t="s">
        <v>992</v>
      </c>
      <c r="B3894" t="s">
        <v>2291</v>
      </c>
      <c r="C3894" t="str">
        <f>VLOOKUP('Домены Secretin_N'!B3894,'AC-Architecture'!A:C,3,FALSE)</f>
        <v>Secretin_N, Secretin</v>
      </c>
      <c r="D3894">
        <v>445</v>
      </c>
      <c r="E3894" t="s">
        <v>3632</v>
      </c>
      <c r="F3894">
        <v>122</v>
      </c>
      <c r="G3894">
        <v>187</v>
      </c>
      <c r="H3894">
        <f t="shared" si="278"/>
        <v>65</v>
      </c>
      <c r="I3894" t="str">
        <f t="shared" si="279"/>
        <v>F9H4Z7_HAEHA/122-187</v>
      </c>
      <c r="J3894" t="str">
        <f t="shared" si="280"/>
        <v>N_Pas_Hae_F9H4Z7</v>
      </c>
      <c r="K3894" t="str">
        <f>IF(C3894="Secretin_N, Secretin, TraK","T","N")</f>
        <v>N</v>
      </c>
      <c r="L3894" t="str">
        <f>VLOOKUP(B3894,'Uniprot taxonomy'!B:R,4,FALSE)</f>
        <v>Proteobacteria</v>
      </c>
      <c r="M3894" t="str">
        <f>LEFT(VLOOKUP(B3894,'Uniprot taxonomy'!B:R,5,FALSE))</f>
        <v>G</v>
      </c>
      <c r="N3894" t="str">
        <f>VLOOKUP(B3894,'Uniprot taxonomy'!B:R,5,FALSE)</f>
        <v>Gammaproteobacteria</v>
      </c>
      <c r="O3894" t="str">
        <f>VLOOKUP(B3894,'Uniprot taxonomy'!B:R,6,FALSE)</f>
        <v>Pasteurellales</v>
      </c>
      <c r="P3894" t="str">
        <f>VLOOKUP(B3894,'Uniprot taxonomy'!B:R,7,FALSE)</f>
        <v>Pasteurellaceae</v>
      </c>
      <c r="Q3894" t="str">
        <f>VLOOKUP(B3894,'Uniprot taxonomy'!B:R,8,FALSE)</f>
        <v>Haemophilus</v>
      </c>
    </row>
    <row r="3895" spans="1:17" hidden="1" x14ac:dyDescent="0.25">
      <c r="A3895" t="s">
        <v>7042</v>
      </c>
      <c r="B3895" t="s">
        <v>7043</v>
      </c>
      <c r="C3895" t="e">
        <f>VLOOKUP('Домены Secretin_N'!B3895,'AC-Architecture'!A:C,3,FALSE)</f>
        <v>#N/A</v>
      </c>
      <c r="D3895">
        <v>686</v>
      </c>
      <c r="E3895" t="s">
        <v>3632</v>
      </c>
      <c r="F3895">
        <v>145</v>
      </c>
      <c r="G3895">
        <v>208</v>
      </c>
      <c r="H3895">
        <f t="shared" si="278"/>
        <v>63</v>
      </c>
      <c r="I3895" t="str">
        <f t="shared" si="279"/>
        <v>F9HXZ3_ECOLX/145-208</v>
      </c>
      <c r="K3895" t="e">
        <f>IF(C3895="Secretin_N, Secretin, TraK","T","N")</f>
        <v>#N/A</v>
      </c>
      <c r="L3895" t="e">
        <f>VLOOKUP(E3895,'Uniprot taxonomy'!E:J,4,FALSE)</f>
        <v>#N/A</v>
      </c>
      <c r="M3895" t="e">
        <f>LEFT(VLOOKUP(B3895,'Uniprot taxonomy'!B:R,5,FALSE))</f>
        <v>#N/A</v>
      </c>
      <c r="N3895" t="e">
        <f>VLOOKUP(B3895,'Uniprot taxonomy'!B:R,5,FALSE)</f>
        <v>#N/A</v>
      </c>
      <c r="O3895" t="e">
        <f>VLOOKUP(B3895,'Uniprot taxonomy'!B:R,6,FALSE)</f>
        <v>#N/A</v>
      </c>
      <c r="P3895" t="e">
        <f>VLOOKUP(B3895,'Uniprot taxonomy'!B:R,7,FALSE)</f>
        <v>#N/A</v>
      </c>
      <c r="Q3895" t="e">
        <f>VLOOKUP(B3895,'Uniprot taxonomy'!B:R,8,FALSE)</f>
        <v>#N/A</v>
      </c>
    </row>
    <row r="3896" spans="1:17" hidden="1" x14ac:dyDescent="0.25">
      <c r="A3896" t="s">
        <v>7042</v>
      </c>
      <c r="B3896" t="s">
        <v>7043</v>
      </c>
      <c r="C3896" t="e">
        <f>VLOOKUP('Домены Secretin_N'!B3896,'AC-Architecture'!A:C,3,FALSE)</f>
        <v>#N/A</v>
      </c>
      <c r="D3896">
        <v>686</v>
      </c>
      <c r="E3896" t="s">
        <v>3632</v>
      </c>
      <c r="F3896">
        <v>210</v>
      </c>
      <c r="G3896">
        <v>280</v>
      </c>
      <c r="H3896">
        <f t="shared" si="278"/>
        <v>70</v>
      </c>
      <c r="I3896" t="str">
        <f t="shared" si="279"/>
        <v>F9HXZ3_ECOLX/210-280</v>
      </c>
      <c r="K3896" t="e">
        <f>IF(C3896="Secretin_N, Secretin, TraK","T","N")</f>
        <v>#N/A</v>
      </c>
      <c r="L3896" t="e">
        <f>VLOOKUP(E3896,'Uniprot taxonomy'!E:J,4,FALSE)</f>
        <v>#N/A</v>
      </c>
      <c r="M3896" t="e">
        <f>LEFT(VLOOKUP(B3896,'Uniprot taxonomy'!B:R,5,FALSE))</f>
        <v>#N/A</v>
      </c>
      <c r="N3896" t="e">
        <f>VLOOKUP(B3896,'Uniprot taxonomy'!B:R,5,FALSE)</f>
        <v>#N/A</v>
      </c>
      <c r="O3896" t="e">
        <f>VLOOKUP(B3896,'Uniprot taxonomy'!B:R,6,FALSE)</f>
        <v>#N/A</v>
      </c>
      <c r="P3896" t="e">
        <f>VLOOKUP(B3896,'Uniprot taxonomy'!B:R,7,FALSE)</f>
        <v>#N/A</v>
      </c>
      <c r="Q3896" t="e">
        <f>VLOOKUP(B3896,'Uniprot taxonomy'!B:R,8,FALSE)</f>
        <v>#N/A</v>
      </c>
    </row>
    <row r="3897" spans="1:17" hidden="1" x14ac:dyDescent="0.25">
      <c r="A3897" t="s">
        <v>7042</v>
      </c>
      <c r="B3897" t="s">
        <v>7043</v>
      </c>
      <c r="C3897" t="e">
        <f>VLOOKUP('Домены Secretin_N'!B3897,'AC-Architecture'!A:C,3,FALSE)</f>
        <v>#N/A</v>
      </c>
      <c r="D3897">
        <v>686</v>
      </c>
      <c r="E3897" t="s">
        <v>3632</v>
      </c>
      <c r="F3897">
        <v>284</v>
      </c>
      <c r="G3897">
        <v>362</v>
      </c>
      <c r="H3897">
        <f t="shared" si="278"/>
        <v>78</v>
      </c>
      <c r="I3897" t="str">
        <f t="shared" si="279"/>
        <v>F9HXZ3_ECOLX/284-362</v>
      </c>
      <c r="K3897" t="e">
        <f>IF(C3897="Secretin_N, Secretin, TraK","T","N")</f>
        <v>#N/A</v>
      </c>
      <c r="L3897" t="e">
        <f>VLOOKUP(E3897,'Uniprot taxonomy'!E:J,4,FALSE)</f>
        <v>#N/A</v>
      </c>
      <c r="M3897" t="e">
        <f>LEFT(VLOOKUP(B3897,'Uniprot taxonomy'!B:R,5,FALSE))</f>
        <v>#N/A</v>
      </c>
      <c r="N3897" t="e">
        <f>VLOOKUP(B3897,'Uniprot taxonomy'!B:R,5,FALSE)</f>
        <v>#N/A</v>
      </c>
      <c r="O3897" t="e">
        <f>VLOOKUP(B3897,'Uniprot taxonomy'!B:R,6,FALSE)</f>
        <v>#N/A</v>
      </c>
      <c r="P3897" t="e">
        <f>VLOOKUP(B3897,'Uniprot taxonomy'!B:R,7,FALSE)</f>
        <v>#N/A</v>
      </c>
      <c r="Q3897" t="e">
        <f>VLOOKUP(B3897,'Uniprot taxonomy'!B:R,8,FALSE)</f>
        <v>#N/A</v>
      </c>
    </row>
    <row r="3898" spans="1:17" hidden="1" x14ac:dyDescent="0.25">
      <c r="A3898" t="s">
        <v>7044</v>
      </c>
      <c r="B3898" t="s">
        <v>7045</v>
      </c>
      <c r="C3898" t="e">
        <f>VLOOKUP('Домены Secretin_N'!B3898,'AC-Architecture'!A:C,3,FALSE)</f>
        <v>#N/A</v>
      </c>
      <c r="D3898">
        <v>412</v>
      </c>
      <c r="E3898" t="s">
        <v>3632</v>
      </c>
      <c r="F3898">
        <v>119</v>
      </c>
      <c r="G3898">
        <v>180</v>
      </c>
      <c r="H3898">
        <f t="shared" si="278"/>
        <v>61</v>
      </c>
      <c r="I3898" t="str">
        <f t="shared" si="279"/>
        <v>F9I0D2_ECOLX/119-180</v>
      </c>
      <c r="K3898" t="e">
        <f>IF(C3898="Secretin_N, Secretin, TraK","T","N")</f>
        <v>#N/A</v>
      </c>
      <c r="L3898" t="e">
        <f>VLOOKUP(E3898,'Uniprot taxonomy'!E:J,4,FALSE)</f>
        <v>#N/A</v>
      </c>
      <c r="M3898" t="e">
        <f>LEFT(VLOOKUP(B3898,'Uniprot taxonomy'!B:R,5,FALSE))</f>
        <v>#N/A</v>
      </c>
      <c r="N3898" t="e">
        <f>VLOOKUP(B3898,'Uniprot taxonomy'!B:R,5,FALSE)</f>
        <v>#N/A</v>
      </c>
      <c r="O3898" t="e">
        <f>VLOOKUP(B3898,'Uniprot taxonomy'!B:R,6,FALSE)</f>
        <v>#N/A</v>
      </c>
      <c r="P3898" t="e">
        <f>VLOOKUP(B3898,'Uniprot taxonomy'!B:R,7,FALSE)</f>
        <v>#N/A</v>
      </c>
      <c r="Q3898" t="e">
        <f>VLOOKUP(B3898,'Uniprot taxonomy'!B:R,8,FALSE)</f>
        <v>#N/A</v>
      </c>
    </row>
    <row r="3899" spans="1:17" hidden="1" x14ac:dyDescent="0.25">
      <c r="A3899" t="s">
        <v>7046</v>
      </c>
      <c r="B3899" t="s">
        <v>7047</v>
      </c>
      <c r="C3899" t="e">
        <f>VLOOKUP('Домены Secretin_N'!B3899,'AC-Architecture'!A:C,3,FALSE)</f>
        <v>#N/A</v>
      </c>
      <c r="D3899">
        <v>758</v>
      </c>
      <c r="E3899" t="s">
        <v>3632</v>
      </c>
      <c r="F3899">
        <v>129</v>
      </c>
      <c r="G3899">
        <v>189</v>
      </c>
      <c r="H3899">
        <f t="shared" si="278"/>
        <v>60</v>
      </c>
      <c r="I3899" t="str">
        <f t="shared" si="279"/>
        <v>F9ICE1_ACIBA/129-189</v>
      </c>
      <c r="K3899" t="e">
        <f>IF(C3899="Secretin_N, Secretin, TraK","T","N")</f>
        <v>#N/A</v>
      </c>
      <c r="L3899" t="e">
        <f>VLOOKUP(E3899,'Uniprot taxonomy'!E:J,4,FALSE)</f>
        <v>#N/A</v>
      </c>
      <c r="M3899" t="e">
        <f>LEFT(VLOOKUP(B3899,'Uniprot taxonomy'!B:R,5,FALSE))</f>
        <v>#N/A</v>
      </c>
      <c r="N3899" t="e">
        <f>VLOOKUP(B3899,'Uniprot taxonomy'!B:R,5,FALSE)</f>
        <v>#N/A</v>
      </c>
      <c r="O3899" t="e">
        <f>VLOOKUP(B3899,'Uniprot taxonomy'!B:R,6,FALSE)</f>
        <v>#N/A</v>
      </c>
      <c r="P3899" t="e">
        <f>VLOOKUP(B3899,'Uniprot taxonomy'!B:R,7,FALSE)</f>
        <v>#N/A</v>
      </c>
      <c r="Q3899" t="e">
        <f>VLOOKUP(B3899,'Uniprot taxonomy'!B:R,8,FALSE)</f>
        <v>#N/A</v>
      </c>
    </row>
    <row r="3900" spans="1:17" hidden="1" x14ac:dyDescent="0.25">
      <c r="A3900" t="s">
        <v>7046</v>
      </c>
      <c r="B3900" t="s">
        <v>7047</v>
      </c>
      <c r="C3900" t="e">
        <f>VLOOKUP('Домены Secretin_N'!B3900,'AC-Architecture'!A:C,3,FALSE)</f>
        <v>#N/A</v>
      </c>
      <c r="D3900">
        <v>758</v>
      </c>
      <c r="E3900" t="s">
        <v>3632</v>
      </c>
      <c r="F3900">
        <v>192</v>
      </c>
      <c r="G3900">
        <v>262</v>
      </c>
      <c r="H3900">
        <f t="shared" si="278"/>
        <v>70</v>
      </c>
      <c r="I3900" t="str">
        <f t="shared" si="279"/>
        <v>F9ICE1_ACIBA/192-262</v>
      </c>
      <c r="K3900" t="e">
        <f>IF(C3900="Secretin_N, Secretin, TraK","T","N")</f>
        <v>#N/A</v>
      </c>
      <c r="L3900" t="e">
        <f>VLOOKUP(E3900,'Uniprot taxonomy'!E:J,4,FALSE)</f>
        <v>#N/A</v>
      </c>
      <c r="M3900" t="e">
        <f>LEFT(VLOOKUP(B3900,'Uniprot taxonomy'!B:R,5,FALSE))</f>
        <v>#N/A</v>
      </c>
      <c r="N3900" t="e">
        <f>VLOOKUP(B3900,'Uniprot taxonomy'!B:R,5,FALSE)</f>
        <v>#N/A</v>
      </c>
      <c r="O3900" t="e">
        <f>VLOOKUP(B3900,'Uniprot taxonomy'!B:R,6,FALSE)</f>
        <v>#N/A</v>
      </c>
      <c r="P3900" t="e">
        <f>VLOOKUP(B3900,'Uniprot taxonomy'!B:R,7,FALSE)</f>
        <v>#N/A</v>
      </c>
      <c r="Q3900" t="e">
        <f>VLOOKUP(B3900,'Uniprot taxonomy'!B:R,8,FALSE)</f>
        <v>#N/A</v>
      </c>
    </row>
    <row r="3901" spans="1:17" hidden="1" x14ac:dyDescent="0.25">
      <c r="A3901" t="s">
        <v>7046</v>
      </c>
      <c r="B3901" t="s">
        <v>7047</v>
      </c>
      <c r="C3901" t="e">
        <f>VLOOKUP('Домены Secretin_N'!B3901,'AC-Architecture'!A:C,3,FALSE)</f>
        <v>#N/A</v>
      </c>
      <c r="D3901">
        <v>758</v>
      </c>
      <c r="E3901" t="s">
        <v>3632</v>
      </c>
      <c r="F3901">
        <v>267</v>
      </c>
      <c r="G3901">
        <v>394</v>
      </c>
      <c r="H3901">
        <f t="shared" si="278"/>
        <v>127</v>
      </c>
      <c r="I3901" t="str">
        <f t="shared" si="279"/>
        <v>F9ICE1_ACIBA/267-394</v>
      </c>
      <c r="K3901" t="e">
        <f>IF(C3901="Secretin_N, Secretin, TraK","T","N")</f>
        <v>#N/A</v>
      </c>
      <c r="L3901" t="e">
        <f>VLOOKUP(E3901,'Uniprot taxonomy'!E:J,4,FALSE)</f>
        <v>#N/A</v>
      </c>
      <c r="M3901" t="e">
        <f>LEFT(VLOOKUP(B3901,'Uniprot taxonomy'!B:R,5,FALSE))</f>
        <v>#N/A</v>
      </c>
      <c r="N3901" t="e">
        <f>VLOOKUP(B3901,'Uniprot taxonomy'!B:R,5,FALSE)</f>
        <v>#N/A</v>
      </c>
      <c r="O3901" t="e">
        <f>VLOOKUP(B3901,'Uniprot taxonomy'!B:R,6,FALSE)</f>
        <v>#N/A</v>
      </c>
      <c r="P3901" t="e">
        <f>VLOOKUP(B3901,'Uniprot taxonomy'!B:R,7,FALSE)</f>
        <v>#N/A</v>
      </c>
      <c r="Q3901" t="e">
        <f>VLOOKUP(B3901,'Uniprot taxonomy'!B:R,8,FALSE)</f>
        <v>#N/A</v>
      </c>
    </row>
    <row r="3902" spans="1:17" hidden="1" x14ac:dyDescent="0.25">
      <c r="A3902" t="s">
        <v>7048</v>
      </c>
      <c r="B3902" t="s">
        <v>7049</v>
      </c>
      <c r="C3902" t="e">
        <f>VLOOKUP('Домены Secretin_N'!B3902,'AC-Architecture'!A:C,3,FALSE)</f>
        <v>#N/A</v>
      </c>
      <c r="D3902">
        <v>721</v>
      </c>
      <c r="E3902" t="s">
        <v>3632</v>
      </c>
      <c r="F3902">
        <v>359</v>
      </c>
      <c r="G3902">
        <v>455</v>
      </c>
      <c r="H3902">
        <f t="shared" si="278"/>
        <v>96</v>
      </c>
      <c r="I3902" t="str">
        <f t="shared" si="279"/>
        <v>F9IFP7_ACIBA/359-455</v>
      </c>
      <c r="K3902" t="e">
        <f>IF(C3902="Secretin_N, Secretin, TraK","T","N")</f>
        <v>#N/A</v>
      </c>
      <c r="L3902" t="e">
        <f>VLOOKUP(E3902,'Uniprot taxonomy'!E:J,4,FALSE)</f>
        <v>#N/A</v>
      </c>
      <c r="M3902" t="e">
        <f>LEFT(VLOOKUP(B3902,'Uniprot taxonomy'!B:R,5,FALSE))</f>
        <v>#N/A</v>
      </c>
      <c r="N3902" t="e">
        <f>VLOOKUP(B3902,'Uniprot taxonomy'!B:R,5,FALSE)</f>
        <v>#N/A</v>
      </c>
      <c r="O3902" t="e">
        <f>VLOOKUP(B3902,'Uniprot taxonomy'!B:R,6,FALSE)</f>
        <v>#N/A</v>
      </c>
      <c r="P3902" t="e">
        <f>VLOOKUP(B3902,'Uniprot taxonomy'!B:R,7,FALSE)</f>
        <v>#N/A</v>
      </c>
      <c r="Q3902" t="e">
        <f>VLOOKUP(B3902,'Uniprot taxonomy'!B:R,8,FALSE)</f>
        <v>#N/A</v>
      </c>
    </row>
    <row r="3903" spans="1:17" hidden="1" x14ac:dyDescent="0.25">
      <c r="A3903" t="s">
        <v>7050</v>
      </c>
      <c r="B3903" t="s">
        <v>7051</v>
      </c>
      <c r="C3903" t="e">
        <f>VLOOKUP('Домены Secretin_N'!B3903,'AC-Architecture'!A:C,3,FALSE)</f>
        <v>#N/A</v>
      </c>
      <c r="D3903">
        <v>758</v>
      </c>
      <c r="E3903" t="s">
        <v>3632</v>
      </c>
      <c r="F3903">
        <v>129</v>
      </c>
      <c r="G3903">
        <v>189</v>
      </c>
      <c r="H3903">
        <f t="shared" si="278"/>
        <v>60</v>
      </c>
      <c r="I3903" t="str">
        <f t="shared" si="279"/>
        <v>F9IQA8_ACIBA/129-189</v>
      </c>
      <c r="K3903" t="e">
        <f>IF(C3903="Secretin_N, Secretin, TraK","T","N")</f>
        <v>#N/A</v>
      </c>
      <c r="L3903" t="e">
        <f>VLOOKUP(E3903,'Uniprot taxonomy'!E:J,4,FALSE)</f>
        <v>#N/A</v>
      </c>
      <c r="M3903" t="e">
        <f>LEFT(VLOOKUP(B3903,'Uniprot taxonomy'!B:R,5,FALSE))</f>
        <v>#N/A</v>
      </c>
      <c r="N3903" t="e">
        <f>VLOOKUP(B3903,'Uniprot taxonomy'!B:R,5,FALSE)</f>
        <v>#N/A</v>
      </c>
      <c r="O3903" t="e">
        <f>VLOOKUP(B3903,'Uniprot taxonomy'!B:R,6,FALSE)</f>
        <v>#N/A</v>
      </c>
      <c r="P3903" t="e">
        <f>VLOOKUP(B3903,'Uniprot taxonomy'!B:R,7,FALSE)</f>
        <v>#N/A</v>
      </c>
      <c r="Q3903" t="e">
        <f>VLOOKUP(B3903,'Uniprot taxonomy'!B:R,8,FALSE)</f>
        <v>#N/A</v>
      </c>
    </row>
    <row r="3904" spans="1:17" hidden="1" x14ac:dyDescent="0.25">
      <c r="A3904" t="s">
        <v>7050</v>
      </c>
      <c r="B3904" t="s">
        <v>7051</v>
      </c>
      <c r="C3904" t="e">
        <f>VLOOKUP('Домены Secretin_N'!B3904,'AC-Architecture'!A:C,3,FALSE)</f>
        <v>#N/A</v>
      </c>
      <c r="D3904">
        <v>758</v>
      </c>
      <c r="E3904" t="s">
        <v>3632</v>
      </c>
      <c r="F3904">
        <v>192</v>
      </c>
      <c r="G3904">
        <v>262</v>
      </c>
      <c r="H3904">
        <f t="shared" si="278"/>
        <v>70</v>
      </c>
      <c r="I3904" t="str">
        <f t="shared" si="279"/>
        <v>F9IQA8_ACIBA/192-262</v>
      </c>
      <c r="K3904" t="e">
        <f>IF(C3904="Secretin_N, Secretin, TraK","T","N")</f>
        <v>#N/A</v>
      </c>
      <c r="L3904" t="e">
        <f>VLOOKUP(E3904,'Uniprot taxonomy'!E:J,4,FALSE)</f>
        <v>#N/A</v>
      </c>
      <c r="M3904" t="e">
        <f>LEFT(VLOOKUP(B3904,'Uniprot taxonomy'!B:R,5,FALSE))</f>
        <v>#N/A</v>
      </c>
      <c r="N3904" t="e">
        <f>VLOOKUP(B3904,'Uniprot taxonomy'!B:R,5,FALSE)</f>
        <v>#N/A</v>
      </c>
      <c r="O3904" t="e">
        <f>VLOOKUP(B3904,'Uniprot taxonomy'!B:R,6,FALSE)</f>
        <v>#N/A</v>
      </c>
      <c r="P3904" t="e">
        <f>VLOOKUP(B3904,'Uniprot taxonomy'!B:R,7,FALSE)</f>
        <v>#N/A</v>
      </c>
      <c r="Q3904" t="e">
        <f>VLOOKUP(B3904,'Uniprot taxonomy'!B:R,8,FALSE)</f>
        <v>#N/A</v>
      </c>
    </row>
    <row r="3905" spans="1:17" hidden="1" x14ac:dyDescent="0.25">
      <c r="A3905" t="s">
        <v>7050</v>
      </c>
      <c r="B3905" t="s">
        <v>7051</v>
      </c>
      <c r="C3905" t="e">
        <f>VLOOKUP('Домены Secretin_N'!B3905,'AC-Architecture'!A:C,3,FALSE)</f>
        <v>#N/A</v>
      </c>
      <c r="D3905">
        <v>758</v>
      </c>
      <c r="E3905" t="s">
        <v>3632</v>
      </c>
      <c r="F3905">
        <v>267</v>
      </c>
      <c r="G3905">
        <v>394</v>
      </c>
      <c r="H3905">
        <f t="shared" si="278"/>
        <v>127</v>
      </c>
      <c r="I3905" t="str">
        <f t="shared" si="279"/>
        <v>F9IQA8_ACIBA/267-394</v>
      </c>
      <c r="K3905" t="e">
        <f>IF(C3905="Secretin_N, Secretin, TraK","T","N")</f>
        <v>#N/A</v>
      </c>
      <c r="L3905" t="e">
        <f>VLOOKUP(E3905,'Uniprot taxonomy'!E:J,4,FALSE)</f>
        <v>#N/A</v>
      </c>
      <c r="M3905" t="e">
        <f>LEFT(VLOOKUP(B3905,'Uniprot taxonomy'!B:R,5,FALSE))</f>
        <v>#N/A</v>
      </c>
      <c r="N3905" t="e">
        <f>VLOOKUP(B3905,'Uniprot taxonomy'!B:R,5,FALSE)</f>
        <v>#N/A</v>
      </c>
      <c r="O3905" t="e">
        <f>VLOOKUP(B3905,'Uniprot taxonomy'!B:R,6,FALSE)</f>
        <v>#N/A</v>
      </c>
      <c r="P3905" t="e">
        <f>VLOOKUP(B3905,'Uniprot taxonomy'!B:R,7,FALSE)</f>
        <v>#N/A</v>
      </c>
      <c r="Q3905" t="e">
        <f>VLOOKUP(B3905,'Uniprot taxonomy'!B:R,8,FALSE)</f>
        <v>#N/A</v>
      </c>
    </row>
    <row r="3906" spans="1:17" hidden="1" x14ac:dyDescent="0.25">
      <c r="A3906" t="s">
        <v>7052</v>
      </c>
      <c r="B3906" t="s">
        <v>7053</v>
      </c>
      <c r="C3906" t="e">
        <f>VLOOKUP('Домены Secretin_N'!B3906,'AC-Architecture'!A:C,3,FALSE)</f>
        <v>#N/A</v>
      </c>
      <c r="D3906">
        <v>758</v>
      </c>
      <c r="E3906" t="s">
        <v>3632</v>
      </c>
      <c r="F3906">
        <v>129</v>
      </c>
      <c r="G3906">
        <v>189</v>
      </c>
      <c r="H3906">
        <f t="shared" si="278"/>
        <v>60</v>
      </c>
      <c r="I3906" t="str">
        <f t="shared" si="279"/>
        <v>F9J1Z2_ACIBA/129-189</v>
      </c>
      <c r="K3906" t="e">
        <f>IF(C3906="Secretin_N, Secretin, TraK","T","N")</f>
        <v>#N/A</v>
      </c>
      <c r="L3906" t="e">
        <f>VLOOKUP(E3906,'Uniprot taxonomy'!E:J,4,FALSE)</f>
        <v>#N/A</v>
      </c>
      <c r="M3906" t="e">
        <f>LEFT(VLOOKUP(B3906,'Uniprot taxonomy'!B:R,5,FALSE))</f>
        <v>#N/A</v>
      </c>
      <c r="N3906" t="e">
        <f>VLOOKUP(B3906,'Uniprot taxonomy'!B:R,5,FALSE)</f>
        <v>#N/A</v>
      </c>
      <c r="O3906" t="e">
        <f>VLOOKUP(B3906,'Uniprot taxonomy'!B:R,6,FALSE)</f>
        <v>#N/A</v>
      </c>
      <c r="P3906" t="e">
        <f>VLOOKUP(B3906,'Uniprot taxonomy'!B:R,7,FALSE)</f>
        <v>#N/A</v>
      </c>
      <c r="Q3906" t="e">
        <f>VLOOKUP(B3906,'Uniprot taxonomy'!B:R,8,FALSE)</f>
        <v>#N/A</v>
      </c>
    </row>
    <row r="3907" spans="1:17" hidden="1" x14ac:dyDescent="0.25">
      <c r="A3907" t="s">
        <v>7052</v>
      </c>
      <c r="B3907" t="s">
        <v>7053</v>
      </c>
      <c r="C3907" t="e">
        <f>VLOOKUP('Домены Secretin_N'!B3907,'AC-Architecture'!A:C,3,FALSE)</f>
        <v>#N/A</v>
      </c>
      <c r="D3907">
        <v>758</v>
      </c>
      <c r="E3907" t="s">
        <v>3632</v>
      </c>
      <c r="F3907">
        <v>192</v>
      </c>
      <c r="G3907">
        <v>262</v>
      </c>
      <c r="H3907">
        <f t="shared" ref="H3907:H3970" si="281">G3907-F3907</f>
        <v>70</v>
      </c>
      <c r="I3907" t="str">
        <f t="shared" ref="I3907:I3970" si="282">CONCATENATE(A3907,"/",F3907,"-",G3907)</f>
        <v>F9J1Z2_ACIBA/192-262</v>
      </c>
      <c r="K3907" t="e">
        <f>IF(C3907="Secretin_N, Secretin, TraK","T","N")</f>
        <v>#N/A</v>
      </c>
      <c r="L3907" t="e">
        <f>VLOOKUP(E3907,'Uniprot taxonomy'!E:J,4,FALSE)</f>
        <v>#N/A</v>
      </c>
      <c r="M3907" t="e">
        <f>LEFT(VLOOKUP(B3907,'Uniprot taxonomy'!B:R,5,FALSE))</f>
        <v>#N/A</v>
      </c>
      <c r="N3907" t="e">
        <f>VLOOKUP(B3907,'Uniprot taxonomy'!B:R,5,FALSE)</f>
        <v>#N/A</v>
      </c>
      <c r="O3907" t="e">
        <f>VLOOKUP(B3907,'Uniprot taxonomy'!B:R,6,FALSE)</f>
        <v>#N/A</v>
      </c>
      <c r="P3907" t="e">
        <f>VLOOKUP(B3907,'Uniprot taxonomy'!B:R,7,FALSE)</f>
        <v>#N/A</v>
      </c>
      <c r="Q3907" t="e">
        <f>VLOOKUP(B3907,'Uniprot taxonomy'!B:R,8,FALSE)</f>
        <v>#N/A</v>
      </c>
    </row>
    <row r="3908" spans="1:17" hidden="1" x14ac:dyDescent="0.25">
      <c r="A3908" t="s">
        <v>7052</v>
      </c>
      <c r="B3908" t="s">
        <v>7053</v>
      </c>
      <c r="C3908" t="e">
        <f>VLOOKUP('Домены Secretin_N'!B3908,'AC-Architecture'!A:C,3,FALSE)</f>
        <v>#N/A</v>
      </c>
      <c r="D3908">
        <v>758</v>
      </c>
      <c r="E3908" t="s">
        <v>3632</v>
      </c>
      <c r="F3908">
        <v>267</v>
      </c>
      <c r="G3908">
        <v>394</v>
      </c>
      <c r="H3908">
        <f t="shared" si="281"/>
        <v>127</v>
      </c>
      <c r="I3908" t="str">
        <f t="shared" si="282"/>
        <v>F9J1Z2_ACIBA/267-394</v>
      </c>
      <c r="K3908" t="e">
        <f>IF(C3908="Secretin_N, Secretin, TraK","T","N")</f>
        <v>#N/A</v>
      </c>
      <c r="L3908" t="e">
        <f>VLOOKUP(E3908,'Uniprot taxonomy'!E:J,4,FALSE)</f>
        <v>#N/A</v>
      </c>
      <c r="M3908" t="e">
        <f>LEFT(VLOOKUP(B3908,'Uniprot taxonomy'!B:R,5,FALSE))</f>
        <v>#N/A</v>
      </c>
      <c r="N3908" t="e">
        <f>VLOOKUP(B3908,'Uniprot taxonomy'!B:R,5,FALSE)</f>
        <v>#N/A</v>
      </c>
      <c r="O3908" t="e">
        <f>VLOOKUP(B3908,'Uniprot taxonomy'!B:R,6,FALSE)</f>
        <v>#N/A</v>
      </c>
      <c r="P3908" t="e">
        <f>VLOOKUP(B3908,'Uniprot taxonomy'!B:R,7,FALSE)</f>
        <v>#N/A</v>
      </c>
      <c r="Q3908" t="e">
        <f>VLOOKUP(B3908,'Uniprot taxonomy'!B:R,8,FALSE)</f>
        <v>#N/A</v>
      </c>
    </row>
    <row r="3909" spans="1:17" hidden="1" x14ac:dyDescent="0.25">
      <c r="A3909" t="s">
        <v>7054</v>
      </c>
      <c r="B3909" t="s">
        <v>7055</v>
      </c>
      <c r="C3909" t="e">
        <f>VLOOKUP('Домены Secretin_N'!B3909,'AC-Architecture'!A:C,3,FALSE)</f>
        <v>#N/A</v>
      </c>
      <c r="D3909">
        <v>721</v>
      </c>
      <c r="E3909" t="s">
        <v>3632</v>
      </c>
      <c r="F3909">
        <v>359</v>
      </c>
      <c r="G3909">
        <v>455</v>
      </c>
      <c r="H3909">
        <f t="shared" si="281"/>
        <v>96</v>
      </c>
      <c r="I3909" t="str">
        <f t="shared" si="282"/>
        <v>F9J2S5_ACIBA/359-455</v>
      </c>
      <c r="K3909" t="e">
        <f>IF(C3909="Secretin_N, Secretin, TraK","T","N")</f>
        <v>#N/A</v>
      </c>
      <c r="L3909" t="e">
        <f>VLOOKUP(E3909,'Uniprot taxonomy'!E:J,4,FALSE)</f>
        <v>#N/A</v>
      </c>
      <c r="M3909" t="e">
        <f>LEFT(VLOOKUP(B3909,'Uniprot taxonomy'!B:R,5,FALSE))</f>
        <v>#N/A</v>
      </c>
      <c r="N3909" t="e">
        <f>VLOOKUP(B3909,'Uniprot taxonomy'!B:R,5,FALSE)</f>
        <v>#N/A</v>
      </c>
      <c r="O3909" t="e">
        <f>VLOOKUP(B3909,'Uniprot taxonomy'!B:R,6,FALSE)</f>
        <v>#N/A</v>
      </c>
      <c r="P3909" t="e">
        <f>VLOOKUP(B3909,'Uniprot taxonomy'!B:R,7,FALSE)</f>
        <v>#N/A</v>
      </c>
      <c r="Q3909" t="e">
        <f>VLOOKUP(B3909,'Uniprot taxonomy'!B:R,8,FALSE)</f>
        <v>#N/A</v>
      </c>
    </row>
    <row r="3910" spans="1:17" hidden="1" x14ac:dyDescent="0.25">
      <c r="A3910" t="s">
        <v>7056</v>
      </c>
      <c r="B3910" t="s">
        <v>7057</v>
      </c>
      <c r="C3910" t="e">
        <f>VLOOKUP('Домены Secretin_N'!B3910,'AC-Architecture'!A:C,3,FALSE)</f>
        <v>#N/A</v>
      </c>
      <c r="D3910">
        <v>758</v>
      </c>
      <c r="E3910" t="s">
        <v>3632</v>
      </c>
      <c r="F3910">
        <v>129</v>
      </c>
      <c r="G3910">
        <v>189</v>
      </c>
      <c r="H3910">
        <f t="shared" si="281"/>
        <v>60</v>
      </c>
      <c r="I3910" t="str">
        <f t="shared" si="282"/>
        <v>F9JDD6_ACIBA/129-189</v>
      </c>
      <c r="K3910" t="e">
        <f>IF(C3910="Secretin_N, Secretin, TraK","T","N")</f>
        <v>#N/A</v>
      </c>
      <c r="L3910" t="e">
        <f>VLOOKUP(E3910,'Uniprot taxonomy'!E:J,4,FALSE)</f>
        <v>#N/A</v>
      </c>
      <c r="M3910" t="e">
        <f>LEFT(VLOOKUP(B3910,'Uniprot taxonomy'!B:R,5,FALSE))</f>
        <v>#N/A</v>
      </c>
      <c r="N3910" t="e">
        <f>VLOOKUP(B3910,'Uniprot taxonomy'!B:R,5,FALSE)</f>
        <v>#N/A</v>
      </c>
      <c r="O3910" t="e">
        <f>VLOOKUP(B3910,'Uniprot taxonomy'!B:R,6,FALSE)</f>
        <v>#N/A</v>
      </c>
      <c r="P3910" t="e">
        <f>VLOOKUP(B3910,'Uniprot taxonomy'!B:R,7,FALSE)</f>
        <v>#N/A</v>
      </c>
      <c r="Q3910" t="e">
        <f>VLOOKUP(B3910,'Uniprot taxonomy'!B:R,8,FALSE)</f>
        <v>#N/A</v>
      </c>
    </row>
    <row r="3911" spans="1:17" hidden="1" x14ac:dyDescent="0.25">
      <c r="A3911" t="s">
        <v>7056</v>
      </c>
      <c r="B3911" t="s">
        <v>7057</v>
      </c>
      <c r="C3911" t="e">
        <f>VLOOKUP('Домены Secretin_N'!B3911,'AC-Architecture'!A:C,3,FALSE)</f>
        <v>#N/A</v>
      </c>
      <c r="D3911">
        <v>758</v>
      </c>
      <c r="E3911" t="s">
        <v>3632</v>
      </c>
      <c r="F3911">
        <v>192</v>
      </c>
      <c r="G3911">
        <v>262</v>
      </c>
      <c r="H3911">
        <f t="shared" si="281"/>
        <v>70</v>
      </c>
      <c r="I3911" t="str">
        <f t="shared" si="282"/>
        <v>F9JDD6_ACIBA/192-262</v>
      </c>
      <c r="K3911" t="e">
        <f>IF(C3911="Secretin_N, Secretin, TraK","T","N")</f>
        <v>#N/A</v>
      </c>
      <c r="L3911" t="e">
        <f>VLOOKUP(E3911,'Uniprot taxonomy'!E:J,4,FALSE)</f>
        <v>#N/A</v>
      </c>
      <c r="M3911" t="e">
        <f>LEFT(VLOOKUP(B3911,'Uniprot taxonomy'!B:R,5,FALSE))</f>
        <v>#N/A</v>
      </c>
      <c r="N3911" t="e">
        <f>VLOOKUP(B3911,'Uniprot taxonomy'!B:R,5,FALSE)</f>
        <v>#N/A</v>
      </c>
      <c r="O3911" t="e">
        <f>VLOOKUP(B3911,'Uniprot taxonomy'!B:R,6,FALSE)</f>
        <v>#N/A</v>
      </c>
      <c r="P3911" t="e">
        <f>VLOOKUP(B3911,'Uniprot taxonomy'!B:R,7,FALSE)</f>
        <v>#N/A</v>
      </c>
      <c r="Q3911" t="e">
        <f>VLOOKUP(B3911,'Uniprot taxonomy'!B:R,8,FALSE)</f>
        <v>#N/A</v>
      </c>
    </row>
    <row r="3912" spans="1:17" hidden="1" x14ac:dyDescent="0.25">
      <c r="A3912" t="s">
        <v>7056</v>
      </c>
      <c r="B3912" t="s">
        <v>7057</v>
      </c>
      <c r="C3912" t="e">
        <f>VLOOKUP('Домены Secretin_N'!B3912,'AC-Architecture'!A:C,3,FALSE)</f>
        <v>#N/A</v>
      </c>
      <c r="D3912">
        <v>758</v>
      </c>
      <c r="E3912" t="s">
        <v>3632</v>
      </c>
      <c r="F3912">
        <v>267</v>
      </c>
      <c r="G3912">
        <v>394</v>
      </c>
      <c r="H3912">
        <f t="shared" si="281"/>
        <v>127</v>
      </c>
      <c r="I3912" t="str">
        <f t="shared" si="282"/>
        <v>F9JDD6_ACIBA/267-394</v>
      </c>
      <c r="K3912" t="e">
        <f>IF(C3912="Secretin_N, Secretin, TraK","T","N")</f>
        <v>#N/A</v>
      </c>
      <c r="L3912" t="e">
        <f>VLOOKUP(E3912,'Uniprot taxonomy'!E:J,4,FALSE)</f>
        <v>#N/A</v>
      </c>
      <c r="M3912" t="e">
        <f>LEFT(VLOOKUP(B3912,'Uniprot taxonomy'!B:R,5,FALSE))</f>
        <v>#N/A</v>
      </c>
      <c r="N3912" t="e">
        <f>VLOOKUP(B3912,'Uniprot taxonomy'!B:R,5,FALSE)</f>
        <v>#N/A</v>
      </c>
      <c r="O3912" t="e">
        <f>VLOOKUP(B3912,'Uniprot taxonomy'!B:R,6,FALSE)</f>
        <v>#N/A</v>
      </c>
      <c r="P3912" t="e">
        <f>VLOOKUP(B3912,'Uniprot taxonomy'!B:R,7,FALSE)</f>
        <v>#N/A</v>
      </c>
      <c r="Q3912" t="e">
        <f>VLOOKUP(B3912,'Uniprot taxonomy'!B:R,8,FALSE)</f>
        <v>#N/A</v>
      </c>
    </row>
    <row r="3913" spans="1:17" hidden="1" x14ac:dyDescent="0.25">
      <c r="A3913" t="s">
        <v>993</v>
      </c>
      <c r="B3913" t="s">
        <v>2292</v>
      </c>
      <c r="C3913" t="str">
        <f>VLOOKUP('Домены Secretin_N'!B3913,'AC-Architecture'!A:C,3,FALSE)</f>
        <v>Secretin_N, Secretin</v>
      </c>
      <c r="D3913">
        <v>388</v>
      </c>
      <c r="E3913" t="s">
        <v>3632</v>
      </c>
      <c r="F3913">
        <v>103</v>
      </c>
      <c r="G3913">
        <v>162</v>
      </c>
      <c r="H3913">
        <f t="shared" si="281"/>
        <v>59</v>
      </c>
      <c r="I3913" t="str">
        <f t="shared" si="282"/>
        <v>F9MMD3_9FIRM/103-162</v>
      </c>
      <c r="K3913" t="str">
        <f>IF(C3913="Secretin_N, Secretin, TraK","T","N")</f>
        <v>N</v>
      </c>
      <c r="L3913" t="e">
        <f>VLOOKUP(E3913,'Uniprot taxonomy'!E:J,4,FALSE)</f>
        <v>#N/A</v>
      </c>
      <c r="M3913" t="str">
        <f>LEFT(VLOOKUP(B3913,'Uniprot taxonomy'!B:R,5,FALSE))</f>
        <v>N</v>
      </c>
      <c r="N3913" t="str">
        <f>VLOOKUP(B3913,'Uniprot taxonomy'!B:R,5,FALSE)</f>
        <v>Negativicutes</v>
      </c>
      <c r="O3913" t="str">
        <f>VLOOKUP(B3913,'Uniprot taxonomy'!B:R,6,FALSE)</f>
        <v>Selenomonadales</v>
      </c>
      <c r="P3913" t="str">
        <f>VLOOKUP(B3913,'Uniprot taxonomy'!B:R,7,FALSE)</f>
        <v>Veillonellaceae</v>
      </c>
      <c r="Q3913" t="str">
        <f>VLOOKUP(B3913,'Uniprot taxonomy'!B:R,8,FALSE)</f>
        <v>Megasphaera</v>
      </c>
    </row>
    <row r="3914" spans="1:17" hidden="1" x14ac:dyDescent="0.25">
      <c r="A3914" t="s">
        <v>7058</v>
      </c>
      <c r="B3914" t="s">
        <v>7059</v>
      </c>
      <c r="C3914" t="e">
        <f>VLOOKUP('Домены Secretin_N'!B3914,'AC-Architecture'!A:C,3,FALSE)</f>
        <v>#N/A</v>
      </c>
      <c r="D3914">
        <v>202</v>
      </c>
      <c r="E3914" t="s">
        <v>3632</v>
      </c>
      <c r="F3914">
        <v>148</v>
      </c>
      <c r="G3914">
        <v>202</v>
      </c>
      <c r="H3914">
        <f t="shared" si="281"/>
        <v>54</v>
      </c>
      <c r="I3914" t="str">
        <f t="shared" si="282"/>
        <v>F9Q8M7_9PAST/148-202</v>
      </c>
      <c r="K3914" t="e">
        <f>IF(C3914="Secretin_N, Secretin, TraK","T","N")</f>
        <v>#N/A</v>
      </c>
      <c r="L3914" t="e">
        <f>VLOOKUP(E3914,'Uniprot taxonomy'!E:J,4,FALSE)</f>
        <v>#N/A</v>
      </c>
      <c r="M3914" t="e">
        <f>LEFT(VLOOKUP(B3914,'Uniprot taxonomy'!B:R,5,FALSE))</f>
        <v>#N/A</v>
      </c>
      <c r="N3914" t="e">
        <f>VLOOKUP(B3914,'Uniprot taxonomy'!B:R,5,FALSE)</f>
        <v>#N/A</v>
      </c>
      <c r="O3914" t="e">
        <f>VLOOKUP(B3914,'Uniprot taxonomy'!B:R,6,FALSE)</f>
        <v>#N/A</v>
      </c>
      <c r="P3914" t="e">
        <f>VLOOKUP(B3914,'Uniprot taxonomy'!B:R,7,FALSE)</f>
        <v>#N/A</v>
      </c>
      <c r="Q3914" t="e">
        <f>VLOOKUP(B3914,'Uniprot taxonomy'!B:R,8,FALSE)</f>
        <v>#N/A</v>
      </c>
    </row>
    <row r="3915" spans="1:17" hidden="1" x14ac:dyDescent="0.25">
      <c r="A3915" t="s">
        <v>7060</v>
      </c>
      <c r="B3915" t="s">
        <v>7061</v>
      </c>
      <c r="C3915" t="e">
        <f>VLOOKUP('Домены Secretin_N'!B3915,'AC-Architecture'!A:C,3,FALSE)</f>
        <v>#N/A</v>
      </c>
      <c r="D3915">
        <v>412</v>
      </c>
      <c r="E3915" t="s">
        <v>3632</v>
      </c>
      <c r="F3915">
        <v>119</v>
      </c>
      <c r="G3915">
        <v>180</v>
      </c>
      <c r="H3915">
        <f t="shared" si="281"/>
        <v>61</v>
      </c>
      <c r="I3915" t="str">
        <f t="shared" si="282"/>
        <v>F9QZR8_ECOLX/119-180</v>
      </c>
      <c r="K3915" t="e">
        <f>IF(C3915="Secretin_N, Secretin, TraK","T","N")</f>
        <v>#N/A</v>
      </c>
      <c r="L3915" t="e">
        <f>VLOOKUP(E3915,'Uniprot taxonomy'!E:J,4,FALSE)</f>
        <v>#N/A</v>
      </c>
      <c r="M3915" t="e">
        <f>LEFT(VLOOKUP(B3915,'Uniprot taxonomy'!B:R,5,FALSE))</f>
        <v>#N/A</v>
      </c>
      <c r="N3915" t="e">
        <f>VLOOKUP(B3915,'Uniprot taxonomy'!B:R,5,FALSE)</f>
        <v>#N/A</v>
      </c>
      <c r="O3915" t="e">
        <f>VLOOKUP(B3915,'Uniprot taxonomy'!B:R,6,FALSE)</f>
        <v>#N/A</v>
      </c>
      <c r="P3915" t="e">
        <f>VLOOKUP(B3915,'Uniprot taxonomy'!B:R,7,FALSE)</f>
        <v>#N/A</v>
      </c>
      <c r="Q3915" t="e">
        <f>VLOOKUP(B3915,'Uniprot taxonomy'!B:R,8,FALSE)</f>
        <v>#N/A</v>
      </c>
    </row>
    <row r="3916" spans="1:17" hidden="1" x14ac:dyDescent="0.25">
      <c r="A3916" t="s">
        <v>7062</v>
      </c>
      <c r="B3916" t="s">
        <v>7063</v>
      </c>
      <c r="C3916" t="e">
        <f>VLOOKUP('Домены Secretin_N'!B3916,'AC-Architecture'!A:C,3,FALSE)</f>
        <v>#N/A</v>
      </c>
      <c r="D3916">
        <v>650</v>
      </c>
      <c r="E3916" t="s">
        <v>3632</v>
      </c>
      <c r="F3916">
        <v>127</v>
      </c>
      <c r="G3916">
        <v>189</v>
      </c>
      <c r="H3916">
        <f t="shared" si="281"/>
        <v>62</v>
      </c>
      <c r="I3916" t="str">
        <f t="shared" si="282"/>
        <v>F9R456_ECOLX/127-189</v>
      </c>
      <c r="K3916" t="e">
        <f>IF(C3916="Secretin_N, Secretin, TraK","T","N")</f>
        <v>#N/A</v>
      </c>
      <c r="L3916" t="e">
        <f>VLOOKUP(E3916,'Uniprot taxonomy'!E:J,4,FALSE)</f>
        <v>#N/A</v>
      </c>
      <c r="M3916" t="e">
        <f>LEFT(VLOOKUP(B3916,'Uniprot taxonomy'!B:R,5,FALSE))</f>
        <v>#N/A</v>
      </c>
      <c r="N3916" t="e">
        <f>VLOOKUP(B3916,'Uniprot taxonomy'!B:R,5,FALSE)</f>
        <v>#N/A</v>
      </c>
      <c r="O3916" t="e">
        <f>VLOOKUP(B3916,'Uniprot taxonomy'!B:R,6,FALSE)</f>
        <v>#N/A</v>
      </c>
      <c r="P3916" t="e">
        <f>VLOOKUP(B3916,'Uniprot taxonomy'!B:R,7,FALSE)</f>
        <v>#N/A</v>
      </c>
      <c r="Q3916" t="e">
        <f>VLOOKUP(B3916,'Uniprot taxonomy'!B:R,8,FALSE)</f>
        <v>#N/A</v>
      </c>
    </row>
    <row r="3917" spans="1:17" hidden="1" x14ac:dyDescent="0.25">
      <c r="A3917" t="s">
        <v>7062</v>
      </c>
      <c r="B3917" t="s">
        <v>7063</v>
      </c>
      <c r="C3917" t="e">
        <f>VLOOKUP('Домены Secretin_N'!B3917,'AC-Architecture'!A:C,3,FALSE)</f>
        <v>#N/A</v>
      </c>
      <c r="D3917">
        <v>650</v>
      </c>
      <c r="E3917" t="s">
        <v>3632</v>
      </c>
      <c r="F3917">
        <v>192</v>
      </c>
      <c r="G3917">
        <v>264</v>
      </c>
      <c r="H3917">
        <f t="shared" si="281"/>
        <v>72</v>
      </c>
      <c r="I3917" t="str">
        <f t="shared" si="282"/>
        <v>F9R456_ECOLX/192-264</v>
      </c>
      <c r="K3917" t="e">
        <f>IF(C3917="Secretin_N, Secretin, TraK","T","N")</f>
        <v>#N/A</v>
      </c>
      <c r="L3917" t="e">
        <f>VLOOKUP(E3917,'Uniprot taxonomy'!E:J,4,FALSE)</f>
        <v>#N/A</v>
      </c>
      <c r="M3917" t="e">
        <f>LEFT(VLOOKUP(B3917,'Uniprot taxonomy'!B:R,5,FALSE))</f>
        <v>#N/A</v>
      </c>
      <c r="N3917" t="e">
        <f>VLOOKUP(B3917,'Uniprot taxonomy'!B:R,5,FALSE)</f>
        <v>#N/A</v>
      </c>
      <c r="O3917" t="e">
        <f>VLOOKUP(B3917,'Uniprot taxonomy'!B:R,6,FALSE)</f>
        <v>#N/A</v>
      </c>
      <c r="P3917" t="e">
        <f>VLOOKUP(B3917,'Uniprot taxonomy'!B:R,7,FALSE)</f>
        <v>#N/A</v>
      </c>
      <c r="Q3917" t="e">
        <f>VLOOKUP(B3917,'Uniprot taxonomy'!B:R,8,FALSE)</f>
        <v>#N/A</v>
      </c>
    </row>
    <row r="3918" spans="1:17" hidden="1" x14ac:dyDescent="0.25">
      <c r="A3918" t="s">
        <v>7062</v>
      </c>
      <c r="B3918" t="s">
        <v>7063</v>
      </c>
      <c r="C3918" t="e">
        <f>VLOOKUP('Домены Secretin_N'!B3918,'AC-Architecture'!A:C,3,FALSE)</f>
        <v>#N/A</v>
      </c>
      <c r="D3918">
        <v>650</v>
      </c>
      <c r="E3918" t="s">
        <v>3632</v>
      </c>
      <c r="F3918">
        <v>268</v>
      </c>
      <c r="G3918">
        <v>347</v>
      </c>
      <c r="H3918">
        <f t="shared" si="281"/>
        <v>79</v>
      </c>
      <c r="I3918" t="str">
        <f t="shared" si="282"/>
        <v>F9R456_ECOLX/268-347</v>
      </c>
      <c r="K3918" t="e">
        <f>IF(C3918="Secretin_N, Secretin, TraK","T","N")</f>
        <v>#N/A</v>
      </c>
      <c r="L3918" t="e">
        <f>VLOOKUP(E3918,'Uniprot taxonomy'!E:J,4,FALSE)</f>
        <v>#N/A</v>
      </c>
      <c r="M3918" t="e">
        <f>LEFT(VLOOKUP(B3918,'Uniprot taxonomy'!B:R,5,FALSE))</f>
        <v>#N/A</v>
      </c>
      <c r="N3918" t="e">
        <f>VLOOKUP(B3918,'Uniprot taxonomy'!B:R,5,FALSE)</f>
        <v>#N/A</v>
      </c>
      <c r="O3918" t="e">
        <f>VLOOKUP(B3918,'Uniprot taxonomy'!B:R,6,FALSE)</f>
        <v>#N/A</v>
      </c>
      <c r="P3918" t="e">
        <f>VLOOKUP(B3918,'Uniprot taxonomy'!B:R,7,FALSE)</f>
        <v>#N/A</v>
      </c>
      <c r="Q3918" t="e">
        <f>VLOOKUP(B3918,'Uniprot taxonomy'!B:R,8,FALSE)</f>
        <v>#N/A</v>
      </c>
    </row>
    <row r="3919" spans="1:17" hidden="1" x14ac:dyDescent="0.25">
      <c r="A3919" t="s">
        <v>7064</v>
      </c>
      <c r="B3919" t="s">
        <v>7065</v>
      </c>
      <c r="C3919" t="e">
        <f>VLOOKUP('Домены Secretin_N'!B3919,'AC-Architecture'!A:C,3,FALSE)</f>
        <v>#N/A</v>
      </c>
      <c r="D3919">
        <v>673</v>
      </c>
      <c r="E3919" t="s">
        <v>3632</v>
      </c>
      <c r="F3919">
        <v>125</v>
      </c>
      <c r="G3919">
        <v>188</v>
      </c>
      <c r="H3919">
        <f t="shared" si="281"/>
        <v>63</v>
      </c>
      <c r="I3919" t="str">
        <f t="shared" si="282"/>
        <v>F9RCV9_9VIBR/125-188</v>
      </c>
      <c r="K3919" t="e">
        <f>IF(C3919="Secretin_N, Secretin, TraK","T","N")</f>
        <v>#N/A</v>
      </c>
      <c r="L3919" t="e">
        <f>VLOOKUP(E3919,'Uniprot taxonomy'!E:J,4,FALSE)</f>
        <v>#N/A</v>
      </c>
      <c r="M3919" t="e">
        <f>LEFT(VLOOKUP(B3919,'Uniprot taxonomy'!B:R,5,FALSE))</f>
        <v>#N/A</v>
      </c>
      <c r="N3919" t="e">
        <f>VLOOKUP(B3919,'Uniprot taxonomy'!B:R,5,FALSE)</f>
        <v>#N/A</v>
      </c>
      <c r="O3919" t="e">
        <f>VLOOKUP(B3919,'Uniprot taxonomy'!B:R,6,FALSE)</f>
        <v>#N/A</v>
      </c>
      <c r="P3919" t="e">
        <f>VLOOKUP(B3919,'Uniprot taxonomy'!B:R,7,FALSE)</f>
        <v>#N/A</v>
      </c>
      <c r="Q3919" t="e">
        <f>VLOOKUP(B3919,'Uniprot taxonomy'!B:R,8,FALSE)</f>
        <v>#N/A</v>
      </c>
    </row>
    <row r="3920" spans="1:17" hidden="1" x14ac:dyDescent="0.25">
      <c r="A3920" t="s">
        <v>7064</v>
      </c>
      <c r="B3920" t="s">
        <v>7065</v>
      </c>
      <c r="C3920" t="e">
        <f>VLOOKUP('Домены Secretin_N'!B3920,'AC-Architecture'!A:C,3,FALSE)</f>
        <v>#N/A</v>
      </c>
      <c r="D3920">
        <v>673</v>
      </c>
      <c r="E3920" t="s">
        <v>3632</v>
      </c>
      <c r="F3920">
        <v>190</v>
      </c>
      <c r="G3920">
        <v>261</v>
      </c>
      <c r="H3920">
        <f t="shared" si="281"/>
        <v>71</v>
      </c>
      <c r="I3920" t="str">
        <f t="shared" si="282"/>
        <v>F9RCV9_9VIBR/190-261</v>
      </c>
      <c r="K3920" t="e">
        <f>IF(C3920="Secretin_N, Secretin, TraK","T","N")</f>
        <v>#N/A</v>
      </c>
      <c r="L3920" t="e">
        <f>VLOOKUP(E3920,'Uniprot taxonomy'!E:J,4,FALSE)</f>
        <v>#N/A</v>
      </c>
      <c r="M3920" t="e">
        <f>LEFT(VLOOKUP(B3920,'Uniprot taxonomy'!B:R,5,FALSE))</f>
        <v>#N/A</v>
      </c>
      <c r="N3920" t="e">
        <f>VLOOKUP(B3920,'Uniprot taxonomy'!B:R,5,FALSE)</f>
        <v>#N/A</v>
      </c>
      <c r="O3920" t="e">
        <f>VLOOKUP(B3920,'Uniprot taxonomy'!B:R,6,FALSE)</f>
        <v>#N/A</v>
      </c>
      <c r="P3920" t="e">
        <f>VLOOKUP(B3920,'Uniprot taxonomy'!B:R,7,FALSE)</f>
        <v>#N/A</v>
      </c>
      <c r="Q3920" t="e">
        <f>VLOOKUP(B3920,'Uniprot taxonomy'!B:R,8,FALSE)</f>
        <v>#N/A</v>
      </c>
    </row>
    <row r="3921" spans="1:17" hidden="1" x14ac:dyDescent="0.25">
      <c r="A3921" t="s">
        <v>7064</v>
      </c>
      <c r="B3921" t="s">
        <v>7065</v>
      </c>
      <c r="C3921" t="e">
        <f>VLOOKUP('Домены Secretin_N'!B3921,'AC-Architecture'!A:C,3,FALSE)</f>
        <v>#N/A</v>
      </c>
      <c r="D3921">
        <v>673</v>
      </c>
      <c r="E3921" t="s">
        <v>3632</v>
      </c>
      <c r="F3921">
        <v>265</v>
      </c>
      <c r="G3921">
        <v>343</v>
      </c>
      <c r="H3921">
        <f t="shared" si="281"/>
        <v>78</v>
      </c>
      <c r="I3921" t="str">
        <f t="shared" si="282"/>
        <v>F9RCV9_9VIBR/265-343</v>
      </c>
      <c r="K3921" t="e">
        <f>IF(C3921="Secretin_N, Secretin, TraK","T","N")</f>
        <v>#N/A</v>
      </c>
      <c r="L3921" t="e">
        <f>VLOOKUP(E3921,'Uniprot taxonomy'!E:J,4,FALSE)</f>
        <v>#N/A</v>
      </c>
      <c r="M3921" t="e">
        <f>LEFT(VLOOKUP(B3921,'Uniprot taxonomy'!B:R,5,FALSE))</f>
        <v>#N/A</v>
      </c>
      <c r="N3921" t="e">
        <f>VLOOKUP(B3921,'Uniprot taxonomy'!B:R,5,FALSE)</f>
        <v>#N/A</v>
      </c>
      <c r="O3921" t="e">
        <f>VLOOKUP(B3921,'Uniprot taxonomy'!B:R,6,FALSE)</f>
        <v>#N/A</v>
      </c>
      <c r="P3921" t="e">
        <f>VLOOKUP(B3921,'Uniprot taxonomy'!B:R,7,FALSE)</f>
        <v>#N/A</v>
      </c>
      <c r="Q3921" t="e">
        <f>VLOOKUP(B3921,'Uniprot taxonomy'!B:R,8,FALSE)</f>
        <v>#N/A</v>
      </c>
    </row>
    <row r="3922" spans="1:17" hidden="1" x14ac:dyDescent="0.25">
      <c r="A3922" t="s">
        <v>7066</v>
      </c>
      <c r="B3922" t="s">
        <v>7067</v>
      </c>
      <c r="C3922" t="e">
        <f>VLOOKUP('Домены Secretin_N'!B3922,'AC-Architecture'!A:C,3,FALSE)</f>
        <v>#N/A</v>
      </c>
      <c r="D3922">
        <v>572</v>
      </c>
      <c r="E3922" t="s">
        <v>3632</v>
      </c>
      <c r="F3922">
        <v>255</v>
      </c>
      <c r="G3922">
        <v>321</v>
      </c>
      <c r="H3922">
        <f t="shared" si="281"/>
        <v>66</v>
      </c>
      <c r="I3922" t="str">
        <f t="shared" si="282"/>
        <v>F9RDL0_9VIBR/255-321</v>
      </c>
      <c r="K3922" t="e">
        <f>IF(C3922="Secretin_N, Secretin, TraK","T","N")</f>
        <v>#N/A</v>
      </c>
      <c r="L3922" t="e">
        <f>VLOOKUP(E3922,'Uniprot taxonomy'!E:J,4,FALSE)</f>
        <v>#N/A</v>
      </c>
      <c r="M3922" t="e">
        <f>LEFT(VLOOKUP(B3922,'Uniprot taxonomy'!B:R,5,FALSE))</f>
        <v>#N/A</v>
      </c>
      <c r="N3922" t="e">
        <f>VLOOKUP(B3922,'Uniprot taxonomy'!B:R,5,FALSE)</f>
        <v>#N/A</v>
      </c>
      <c r="O3922" t="e">
        <f>VLOOKUP(B3922,'Uniprot taxonomy'!B:R,6,FALSE)</f>
        <v>#N/A</v>
      </c>
      <c r="P3922" t="e">
        <f>VLOOKUP(B3922,'Uniprot taxonomy'!B:R,7,FALSE)</f>
        <v>#N/A</v>
      </c>
      <c r="Q3922" t="e">
        <f>VLOOKUP(B3922,'Uniprot taxonomy'!B:R,8,FALSE)</f>
        <v>#N/A</v>
      </c>
    </row>
    <row r="3923" spans="1:17" hidden="1" x14ac:dyDescent="0.25">
      <c r="A3923" t="s">
        <v>7068</v>
      </c>
      <c r="B3923" t="s">
        <v>7069</v>
      </c>
      <c r="C3923" t="e">
        <f>VLOOKUP('Домены Secretin_N'!B3923,'AC-Architecture'!A:C,3,FALSE)</f>
        <v>#N/A</v>
      </c>
      <c r="D3923">
        <v>673</v>
      </c>
      <c r="E3923" t="s">
        <v>3632</v>
      </c>
      <c r="F3923">
        <v>125</v>
      </c>
      <c r="G3923">
        <v>188</v>
      </c>
      <c r="H3923">
        <f t="shared" si="281"/>
        <v>63</v>
      </c>
      <c r="I3923" t="str">
        <f t="shared" si="282"/>
        <v>F9RQV5_9VIBR/125-188</v>
      </c>
      <c r="K3923" t="e">
        <f>IF(C3923="Secretin_N, Secretin, TraK","T","N")</f>
        <v>#N/A</v>
      </c>
      <c r="L3923" t="e">
        <f>VLOOKUP(E3923,'Uniprot taxonomy'!E:J,4,FALSE)</f>
        <v>#N/A</v>
      </c>
      <c r="M3923" t="e">
        <f>LEFT(VLOOKUP(B3923,'Uniprot taxonomy'!B:R,5,FALSE))</f>
        <v>#N/A</v>
      </c>
      <c r="N3923" t="e">
        <f>VLOOKUP(B3923,'Uniprot taxonomy'!B:R,5,FALSE)</f>
        <v>#N/A</v>
      </c>
      <c r="O3923" t="e">
        <f>VLOOKUP(B3923,'Uniprot taxonomy'!B:R,6,FALSE)</f>
        <v>#N/A</v>
      </c>
      <c r="P3923" t="e">
        <f>VLOOKUP(B3923,'Uniprot taxonomy'!B:R,7,FALSE)</f>
        <v>#N/A</v>
      </c>
      <c r="Q3923" t="e">
        <f>VLOOKUP(B3923,'Uniprot taxonomy'!B:R,8,FALSE)</f>
        <v>#N/A</v>
      </c>
    </row>
    <row r="3924" spans="1:17" hidden="1" x14ac:dyDescent="0.25">
      <c r="A3924" t="s">
        <v>7068</v>
      </c>
      <c r="B3924" t="s">
        <v>7069</v>
      </c>
      <c r="C3924" t="e">
        <f>VLOOKUP('Домены Secretin_N'!B3924,'AC-Architecture'!A:C,3,FALSE)</f>
        <v>#N/A</v>
      </c>
      <c r="D3924">
        <v>673</v>
      </c>
      <c r="E3924" t="s">
        <v>3632</v>
      </c>
      <c r="F3924">
        <v>190</v>
      </c>
      <c r="G3924">
        <v>261</v>
      </c>
      <c r="H3924">
        <f t="shared" si="281"/>
        <v>71</v>
      </c>
      <c r="I3924" t="str">
        <f t="shared" si="282"/>
        <v>F9RQV5_9VIBR/190-261</v>
      </c>
      <c r="K3924" t="e">
        <f>IF(C3924="Secretin_N, Secretin, TraK","T","N")</f>
        <v>#N/A</v>
      </c>
      <c r="L3924" t="e">
        <f>VLOOKUP(E3924,'Uniprot taxonomy'!E:J,4,FALSE)</f>
        <v>#N/A</v>
      </c>
      <c r="M3924" t="e">
        <f>LEFT(VLOOKUP(B3924,'Uniprot taxonomy'!B:R,5,FALSE))</f>
        <v>#N/A</v>
      </c>
      <c r="N3924" t="e">
        <f>VLOOKUP(B3924,'Uniprot taxonomy'!B:R,5,FALSE)</f>
        <v>#N/A</v>
      </c>
      <c r="O3924" t="e">
        <f>VLOOKUP(B3924,'Uniprot taxonomy'!B:R,6,FALSE)</f>
        <v>#N/A</v>
      </c>
      <c r="P3924" t="e">
        <f>VLOOKUP(B3924,'Uniprot taxonomy'!B:R,7,FALSE)</f>
        <v>#N/A</v>
      </c>
      <c r="Q3924" t="e">
        <f>VLOOKUP(B3924,'Uniprot taxonomy'!B:R,8,FALSE)</f>
        <v>#N/A</v>
      </c>
    </row>
    <row r="3925" spans="1:17" hidden="1" x14ac:dyDescent="0.25">
      <c r="A3925" t="s">
        <v>7068</v>
      </c>
      <c r="B3925" t="s">
        <v>7069</v>
      </c>
      <c r="C3925" t="e">
        <f>VLOOKUP('Домены Secretin_N'!B3925,'AC-Architecture'!A:C,3,FALSE)</f>
        <v>#N/A</v>
      </c>
      <c r="D3925">
        <v>673</v>
      </c>
      <c r="E3925" t="s">
        <v>3632</v>
      </c>
      <c r="F3925">
        <v>265</v>
      </c>
      <c r="G3925">
        <v>343</v>
      </c>
      <c r="H3925">
        <f t="shared" si="281"/>
        <v>78</v>
      </c>
      <c r="I3925" t="str">
        <f t="shared" si="282"/>
        <v>F9RQV5_9VIBR/265-343</v>
      </c>
      <c r="K3925" t="e">
        <f>IF(C3925="Secretin_N, Secretin, TraK","T","N")</f>
        <v>#N/A</v>
      </c>
      <c r="L3925" t="e">
        <f>VLOOKUP(E3925,'Uniprot taxonomy'!E:J,4,FALSE)</f>
        <v>#N/A</v>
      </c>
      <c r="M3925" t="e">
        <f>LEFT(VLOOKUP(B3925,'Uniprot taxonomy'!B:R,5,FALSE))</f>
        <v>#N/A</v>
      </c>
      <c r="N3925" t="e">
        <f>VLOOKUP(B3925,'Uniprot taxonomy'!B:R,5,FALSE)</f>
        <v>#N/A</v>
      </c>
      <c r="O3925" t="e">
        <f>VLOOKUP(B3925,'Uniprot taxonomy'!B:R,6,FALSE)</f>
        <v>#N/A</v>
      </c>
      <c r="P3925" t="e">
        <f>VLOOKUP(B3925,'Uniprot taxonomy'!B:R,7,FALSE)</f>
        <v>#N/A</v>
      </c>
      <c r="Q3925" t="e">
        <f>VLOOKUP(B3925,'Uniprot taxonomy'!B:R,8,FALSE)</f>
        <v>#N/A</v>
      </c>
    </row>
    <row r="3926" spans="1:17" hidden="1" x14ac:dyDescent="0.25">
      <c r="A3926" t="s">
        <v>7070</v>
      </c>
      <c r="B3926" t="s">
        <v>7071</v>
      </c>
      <c r="C3926" t="e">
        <f>VLOOKUP('Домены Secretin_N'!B3926,'AC-Architecture'!A:C,3,FALSE)</f>
        <v>#N/A</v>
      </c>
      <c r="D3926">
        <v>560</v>
      </c>
      <c r="E3926" t="s">
        <v>3632</v>
      </c>
      <c r="F3926">
        <v>243</v>
      </c>
      <c r="G3926">
        <v>309</v>
      </c>
      <c r="H3926">
        <f t="shared" si="281"/>
        <v>66</v>
      </c>
      <c r="I3926" t="str">
        <f t="shared" si="282"/>
        <v>F9RRB6_9VIBR/243-309</v>
      </c>
      <c r="K3926" t="e">
        <f>IF(C3926="Secretin_N, Secretin, TraK","T","N")</f>
        <v>#N/A</v>
      </c>
      <c r="L3926" t="e">
        <f>VLOOKUP(E3926,'Uniprot taxonomy'!E:J,4,FALSE)</f>
        <v>#N/A</v>
      </c>
      <c r="M3926" t="e">
        <f>LEFT(VLOOKUP(B3926,'Uniprot taxonomy'!B:R,5,FALSE))</f>
        <v>#N/A</v>
      </c>
      <c r="N3926" t="e">
        <f>VLOOKUP(B3926,'Uniprot taxonomy'!B:R,5,FALSE)</f>
        <v>#N/A</v>
      </c>
      <c r="O3926" t="e">
        <f>VLOOKUP(B3926,'Uniprot taxonomy'!B:R,6,FALSE)</f>
        <v>#N/A</v>
      </c>
      <c r="P3926" t="e">
        <f>VLOOKUP(B3926,'Uniprot taxonomy'!B:R,7,FALSE)</f>
        <v>#N/A</v>
      </c>
      <c r="Q3926" t="e">
        <f>VLOOKUP(B3926,'Uniprot taxonomy'!B:R,8,FALSE)</f>
        <v>#N/A</v>
      </c>
    </row>
    <row r="3927" spans="1:17" hidden="1" x14ac:dyDescent="0.25">
      <c r="A3927" t="s">
        <v>7072</v>
      </c>
      <c r="B3927" t="s">
        <v>7073</v>
      </c>
      <c r="C3927" t="e">
        <f>VLOOKUP('Домены Secretin_N'!B3927,'AC-Architecture'!A:C,3,FALSE)</f>
        <v>#N/A</v>
      </c>
      <c r="D3927">
        <v>675</v>
      </c>
      <c r="E3927" t="s">
        <v>3632</v>
      </c>
      <c r="F3927">
        <v>125</v>
      </c>
      <c r="G3927">
        <v>188</v>
      </c>
      <c r="H3927">
        <f t="shared" si="281"/>
        <v>63</v>
      </c>
      <c r="I3927" t="str">
        <f t="shared" si="282"/>
        <v>F9S5E3_9VIBR/125-188</v>
      </c>
      <c r="K3927" t="e">
        <f>IF(C3927="Secretin_N, Secretin, TraK","T","N")</f>
        <v>#N/A</v>
      </c>
      <c r="L3927" t="e">
        <f>VLOOKUP(E3927,'Uniprot taxonomy'!E:J,4,FALSE)</f>
        <v>#N/A</v>
      </c>
      <c r="M3927" t="e">
        <f>LEFT(VLOOKUP(B3927,'Uniprot taxonomy'!B:R,5,FALSE))</f>
        <v>#N/A</v>
      </c>
      <c r="N3927" t="e">
        <f>VLOOKUP(B3927,'Uniprot taxonomy'!B:R,5,FALSE)</f>
        <v>#N/A</v>
      </c>
      <c r="O3927" t="e">
        <f>VLOOKUP(B3927,'Uniprot taxonomy'!B:R,6,FALSE)</f>
        <v>#N/A</v>
      </c>
      <c r="P3927" t="e">
        <f>VLOOKUP(B3927,'Uniprot taxonomy'!B:R,7,FALSE)</f>
        <v>#N/A</v>
      </c>
      <c r="Q3927" t="e">
        <f>VLOOKUP(B3927,'Uniprot taxonomy'!B:R,8,FALSE)</f>
        <v>#N/A</v>
      </c>
    </row>
    <row r="3928" spans="1:17" hidden="1" x14ac:dyDescent="0.25">
      <c r="A3928" t="s">
        <v>7072</v>
      </c>
      <c r="B3928" t="s">
        <v>7073</v>
      </c>
      <c r="C3928" t="e">
        <f>VLOOKUP('Домены Secretin_N'!B3928,'AC-Architecture'!A:C,3,FALSE)</f>
        <v>#N/A</v>
      </c>
      <c r="D3928">
        <v>675</v>
      </c>
      <c r="E3928" t="s">
        <v>3632</v>
      </c>
      <c r="F3928">
        <v>190</v>
      </c>
      <c r="G3928">
        <v>261</v>
      </c>
      <c r="H3928">
        <f t="shared" si="281"/>
        <v>71</v>
      </c>
      <c r="I3928" t="str">
        <f t="shared" si="282"/>
        <v>F9S5E3_9VIBR/190-261</v>
      </c>
      <c r="K3928" t="e">
        <f>IF(C3928="Secretin_N, Secretin, TraK","T","N")</f>
        <v>#N/A</v>
      </c>
      <c r="L3928" t="e">
        <f>VLOOKUP(E3928,'Uniprot taxonomy'!E:J,4,FALSE)</f>
        <v>#N/A</v>
      </c>
      <c r="M3928" t="e">
        <f>LEFT(VLOOKUP(B3928,'Uniprot taxonomy'!B:R,5,FALSE))</f>
        <v>#N/A</v>
      </c>
      <c r="N3928" t="e">
        <f>VLOOKUP(B3928,'Uniprot taxonomy'!B:R,5,FALSE)</f>
        <v>#N/A</v>
      </c>
      <c r="O3928" t="e">
        <f>VLOOKUP(B3928,'Uniprot taxonomy'!B:R,6,FALSE)</f>
        <v>#N/A</v>
      </c>
      <c r="P3928" t="e">
        <f>VLOOKUP(B3928,'Uniprot taxonomy'!B:R,7,FALSE)</f>
        <v>#N/A</v>
      </c>
      <c r="Q3928" t="e">
        <f>VLOOKUP(B3928,'Uniprot taxonomy'!B:R,8,FALSE)</f>
        <v>#N/A</v>
      </c>
    </row>
    <row r="3929" spans="1:17" hidden="1" x14ac:dyDescent="0.25">
      <c r="A3929" t="s">
        <v>7072</v>
      </c>
      <c r="B3929" t="s">
        <v>7073</v>
      </c>
      <c r="C3929" t="e">
        <f>VLOOKUP('Домены Secretin_N'!B3929,'AC-Architecture'!A:C,3,FALSE)</f>
        <v>#N/A</v>
      </c>
      <c r="D3929">
        <v>675</v>
      </c>
      <c r="E3929" t="s">
        <v>3632</v>
      </c>
      <c r="F3929">
        <v>265</v>
      </c>
      <c r="G3929">
        <v>343</v>
      </c>
      <c r="H3929">
        <f t="shared" si="281"/>
        <v>78</v>
      </c>
      <c r="I3929" t="str">
        <f t="shared" si="282"/>
        <v>F9S5E3_9VIBR/265-343</v>
      </c>
      <c r="K3929" t="e">
        <f>IF(C3929="Secretin_N, Secretin, TraK","T","N")</f>
        <v>#N/A</v>
      </c>
      <c r="L3929" t="e">
        <f>VLOOKUP(E3929,'Uniprot taxonomy'!E:J,4,FALSE)</f>
        <v>#N/A</v>
      </c>
      <c r="M3929" t="e">
        <f>LEFT(VLOOKUP(B3929,'Uniprot taxonomy'!B:R,5,FALSE))</f>
        <v>#N/A</v>
      </c>
      <c r="N3929" t="e">
        <f>VLOOKUP(B3929,'Uniprot taxonomy'!B:R,5,FALSE)</f>
        <v>#N/A</v>
      </c>
      <c r="O3929" t="e">
        <f>VLOOKUP(B3929,'Uniprot taxonomy'!B:R,6,FALSE)</f>
        <v>#N/A</v>
      </c>
      <c r="P3929" t="e">
        <f>VLOOKUP(B3929,'Uniprot taxonomy'!B:R,7,FALSE)</f>
        <v>#N/A</v>
      </c>
      <c r="Q3929" t="e">
        <f>VLOOKUP(B3929,'Uniprot taxonomy'!B:R,8,FALSE)</f>
        <v>#N/A</v>
      </c>
    </row>
    <row r="3930" spans="1:17" x14ac:dyDescent="0.25">
      <c r="A3930" t="s">
        <v>994</v>
      </c>
      <c r="B3930" t="s">
        <v>2293</v>
      </c>
      <c r="C3930" t="str">
        <f>VLOOKUP('Домены Secretin_N'!B3930,'AC-Architecture'!A:C,3,FALSE)</f>
        <v>Secretin_N, Secretin</v>
      </c>
      <c r="D3930">
        <v>443</v>
      </c>
      <c r="E3930" t="s">
        <v>3632</v>
      </c>
      <c r="F3930">
        <v>152</v>
      </c>
      <c r="G3930">
        <v>225</v>
      </c>
      <c r="H3930">
        <f t="shared" si="281"/>
        <v>73</v>
      </c>
      <c r="I3930" t="str">
        <f t="shared" si="282"/>
        <v>F9S7V4_9VIBR/152-225</v>
      </c>
      <c r="J3930" t="str">
        <f>CONCATENATE(K3930,"_",LEFT(O3930,3),"_",LEFT(Q3930,3),"_",B3930)</f>
        <v>N_Vib_Vib_F9S7V4</v>
      </c>
      <c r="K3930" t="str">
        <f>IF(C3930="Secretin_N, Secretin, TraK","T","N")</f>
        <v>N</v>
      </c>
      <c r="L3930" t="str">
        <f>VLOOKUP(B3930,'Uniprot taxonomy'!B:R,4,FALSE)</f>
        <v>Proteobacteria</v>
      </c>
      <c r="M3930" t="str">
        <f>LEFT(VLOOKUP(B3930,'Uniprot taxonomy'!B:R,5,FALSE))</f>
        <v>G</v>
      </c>
      <c r="N3930" t="str">
        <f>VLOOKUP(B3930,'Uniprot taxonomy'!B:R,5,FALSE)</f>
        <v>Gammaproteobacteria</v>
      </c>
      <c r="O3930" t="str">
        <f>VLOOKUP(B3930,'Uniprot taxonomy'!B:R,6,FALSE)</f>
        <v>Vibrionales</v>
      </c>
      <c r="P3930" t="str">
        <f>VLOOKUP(B3930,'Uniprot taxonomy'!B:R,7,FALSE)</f>
        <v>Vibrionaceae</v>
      </c>
      <c r="Q3930" t="str">
        <f>VLOOKUP(B3930,'Uniprot taxonomy'!B:R,8,FALSE)</f>
        <v>Vibrio</v>
      </c>
    </row>
    <row r="3931" spans="1:17" hidden="1" x14ac:dyDescent="0.25">
      <c r="A3931" t="s">
        <v>7074</v>
      </c>
      <c r="B3931" t="s">
        <v>7075</v>
      </c>
      <c r="C3931" t="e">
        <f>VLOOKUP('Домены Secretin_N'!B3931,'AC-Architecture'!A:C,3,FALSE)</f>
        <v>#N/A</v>
      </c>
      <c r="D3931">
        <v>568</v>
      </c>
      <c r="E3931" t="s">
        <v>3632</v>
      </c>
      <c r="F3931">
        <v>251</v>
      </c>
      <c r="G3931">
        <v>317</v>
      </c>
      <c r="H3931">
        <f t="shared" si="281"/>
        <v>66</v>
      </c>
      <c r="I3931" t="str">
        <f t="shared" si="282"/>
        <v>F9S8J7_9VIBR/251-317</v>
      </c>
      <c r="K3931" t="e">
        <f>IF(C3931="Secretin_N, Secretin, TraK","T","N")</f>
        <v>#N/A</v>
      </c>
      <c r="L3931" t="e">
        <f>VLOOKUP(E3931,'Uniprot taxonomy'!E:J,4,FALSE)</f>
        <v>#N/A</v>
      </c>
      <c r="M3931" t="e">
        <f>LEFT(VLOOKUP(B3931,'Uniprot taxonomy'!B:R,5,FALSE))</f>
        <v>#N/A</v>
      </c>
      <c r="N3931" t="e">
        <f>VLOOKUP(B3931,'Uniprot taxonomy'!B:R,5,FALSE)</f>
        <v>#N/A</v>
      </c>
      <c r="O3931" t="e">
        <f>VLOOKUP(B3931,'Uniprot taxonomy'!B:R,6,FALSE)</f>
        <v>#N/A</v>
      </c>
      <c r="P3931" t="e">
        <f>VLOOKUP(B3931,'Uniprot taxonomy'!B:R,7,FALSE)</f>
        <v>#N/A</v>
      </c>
      <c r="Q3931" t="e">
        <f>VLOOKUP(B3931,'Uniprot taxonomy'!B:R,8,FALSE)</f>
        <v>#N/A</v>
      </c>
    </row>
    <row r="3932" spans="1:17" hidden="1" x14ac:dyDescent="0.25">
      <c r="A3932" t="s">
        <v>7076</v>
      </c>
      <c r="B3932" t="s">
        <v>7077</v>
      </c>
      <c r="C3932" t="e">
        <f>VLOOKUP('Домены Secretin_N'!B3932,'AC-Architecture'!A:C,3,FALSE)</f>
        <v>#N/A</v>
      </c>
      <c r="D3932">
        <v>563</v>
      </c>
      <c r="E3932" t="s">
        <v>3632</v>
      </c>
      <c r="F3932">
        <v>244</v>
      </c>
      <c r="G3932">
        <v>310</v>
      </c>
      <c r="H3932">
        <f t="shared" si="281"/>
        <v>66</v>
      </c>
      <c r="I3932" t="str">
        <f t="shared" si="282"/>
        <v>F9S9Z1_VIBSP/244-310</v>
      </c>
      <c r="K3932" t="e">
        <f>IF(C3932="Secretin_N, Secretin, TraK","T","N")</f>
        <v>#N/A</v>
      </c>
      <c r="L3932" t="e">
        <f>VLOOKUP(E3932,'Uniprot taxonomy'!E:J,4,FALSE)</f>
        <v>#N/A</v>
      </c>
      <c r="M3932" t="e">
        <f>LEFT(VLOOKUP(B3932,'Uniprot taxonomy'!B:R,5,FALSE))</f>
        <v>#N/A</v>
      </c>
      <c r="N3932" t="e">
        <f>VLOOKUP(B3932,'Uniprot taxonomy'!B:R,5,FALSE)</f>
        <v>#N/A</v>
      </c>
      <c r="O3932" t="e">
        <f>VLOOKUP(B3932,'Uniprot taxonomy'!B:R,6,FALSE)</f>
        <v>#N/A</v>
      </c>
      <c r="P3932" t="e">
        <f>VLOOKUP(B3932,'Uniprot taxonomy'!B:R,7,FALSE)</f>
        <v>#N/A</v>
      </c>
      <c r="Q3932" t="e">
        <f>VLOOKUP(B3932,'Uniprot taxonomy'!B:R,8,FALSE)</f>
        <v>#N/A</v>
      </c>
    </row>
    <row r="3933" spans="1:17" hidden="1" x14ac:dyDescent="0.25">
      <c r="A3933" t="s">
        <v>7078</v>
      </c>
      <c r="B3933" t="s">
        <v>7079</v>
      </c>
      <c r="C3933" t="e">
        <f>VLOOKUP('Домены Secretin_N'!B3933,'AC-Architecture'!A:C,3,FALSE)</f>
        <v>#N/A</v>
      </c>
      <c r="D3933">
        <v>674</v>
      </c>
      <c r="E3933" t="s">
        <v>3632</v>
      </c>
      <c r="F3933">
        <v>126</v>
      </c>
      <c r="G3933">
        <v>189</v>
      </c>
      <c r="H3933">
        <f t="shared" si="281"/>
        <v>63</v>
      </c>
      <c r="I3933" t="str">
        <f t="shared" si="282"/>
        <v>F9SJD9_VIBSP/126-189</v>
      </c>
      <c r="K3933" t="e">
        <f>IF(C3933="Secretin_N, Secretin, TraK","T","N")</f>
        <v>#N/A</v>
      </c>
      <c r="L3933" t="e">
        <f>VLOOKUP(E3933,'Uniprot taxonomy'!E:J,4,FALSE)</f>
        <v>#N/A</v>
      </c>
      <c r="M3933" t="e">
        <f>LEFT(VLOOKUP(B3933,'Uniprot taxonomy'!B:R,5,FALSE))</f>
        <v>#N/A</v>
      </c>
      <c r="N3933" t="e">
        <f>VLOOKUP(B3933,'Uniprot taxonomy'!B:R,5,FALSE)</f>
        <v>#N/A</v>
      </c>
      <c r="O3933" t="e">
        <f>VLOOKUP(B3933,'Uniprot taxonomy'!B:R,6,FALSE)</f>
        <v>#N/A</v>
      </c>
      <c r="P3933" t="e">
        <f>VLOOKUP(B3933,'Uniprot taxonomy'!B:R,7,FALSE)</f>
        <v>#N/A</v>
      </c>
      <c r="Q3933" t="e">
        <f>VLOOKUP(B3933,'Uniprot taxonomy'!B:R,8,FALSE)</f>
        <v>#N/A</v>
      </c>
    </row>
    <row r="3934" spans="1:17" hidden="1" x14ac:dyDescent="0.25">
      <c r="A3934" t="s">
        <v>7078</v>
      </c>
      <c r="B3934" t="s">
        <v>7079</v>
      </c>
      <c r="C3934" t="e">
        <f>VLOOKUP('Домены Secretin_N'!B3934,'AC-Architecture'!A:C,3,FALSE)</f>
        <v>#N/A</v>
      </c>
      <c r="D3934">
        <v>674</v>
      </c>
      <c r="E3934" t="s">
        <v>3632</v>
      </c>
      <c r="F3934">
        <v>191</v>
      </c>
      <c r="G3934">
        <v>262</v>
      </c>
      <c r="H3934">
        <f t="shared" si="281"/>
        <v>71</v>
      </c>
      <c r="I3934" t="str">
        <f t="shared" si="282"/>
        <v>F9SJD9_VIBSP/191-262</v>
      </c>
      <c r="K3934" t="e">
        <f>IF(C3934="Secretin_N, Secretin, TraK","T","N")</f>
        <v>#N/A</v>
      </c>
      <c r="L3934" t="e">
        <f>VLOOKUP(E3934,'Uniprot taxonomy'!E:J,4,FALSE)</f>
        <v>#N/A</v>
      </c>
      <c r="M3934" t="e">
        <f>LEFT(VLOOKUP(B3934,'Uniprot taxonomy'!B:R,5,FALSE))</f>
        <v>#N/A</v>
      </c>
      <c r="N3934" t="e">
        <f>VLOOKUP(B3934,'Uniprot taxonomy'!B:R,5,FALSE)</f>
        <v>#N/A</v>
      </c>
      <c r="O3934" t="e">
        <f>VLOOKUP(B3934,'Uniprot taxonomy'!B:R,6,FALSE)</f>
        <v>#N/A</v>
      </c>
      <c r="P3934" t="e">
        <f>VLOOKUP(B3934,'Uniprot taxonomy'!B:R,7,FALSE)</f>
        <v>#N/A</v>
      </c>
      <c r="Q3934" t="e">
        <f>VLOOKUP(B3934,'Uniprot taxonomy'!B:R,8,FALSE)</f>
        <v>#N/A</v>
      </c>
    </row>
    <row r="3935" spans="1:17" hidden="1" x14ac:dyDescent="0.25">
      <c r="A3935" t="s">
        <v>7078</v>
      </c>
      <c r="B3935" t="s">
        <v>7079</v>
      </c>
      <c r="C3935" t="e">
        <f>VLOOKUP('Домены Secretin_N'!B3935,'AC-Architecture'!A:C,3,FALSE)</f>
        <v>#N/A</v>
      </c>
      <c r="D3935">
        <v>674</v>
      </c>
      <c r="E3935" t="s">
        <v>3632</v>
      </c>
      <c r="F3935">
        <v>266</v>
      </c>
      <c r="G3935">
        <v>344</v>
      </c>
      <c r="H3935">
        <f t="shared" si="281"/>
        <v>78</v>
      </c>
      <c r="I3935" t="str">
        <f t="shared" si="282"/>
        <v>F9SJD9_VIBSP/266-344</v>
      </c>
      <c r="K3935" t="e">
        <f>IF(C3935="Secretin_N, Secretin, TraK","T","N")</f>
        <v>#N/A</v>
      </c>
      <c r="L3935" t="e">
        <f>VLOOKUP(E3935,'Uniprot taxonomy'!E:J,4,FALSE)</f>
        <v>#N/A</v>
      </c>
      <c r="M3935" t="e">
        <f>LEFT(VLOOKUP(B3935,'Uniprot taxonomy'!B:R,5,FALSE))</f>
        <v>#N/A</v>
      </c>
      <c r="N3935" t="e">
        <f>VLOOKUP(B3935,'Uniprot taxonomy'!B:R,5,FALSE)</f>
        <v>#N/A</v>
      </c>
      <c r="O3935" t="e">
        <f>VLOOKUP(B3935,'Uniprot taxonomy'!B:R,6,FALSE)</f>
        <v>#N/A</v>
      </c>
      <c r="P3935" t="e">
        <f>VLOOKUP(B3935,'Uniprot taxonomy'!B:R,7,FALSE)</f>
        <v>#N/A</v>
      </c>
      <c r="Q3935" t="e">
        <f>VLOOKUP(B3935,'Uniprot taxonomy'!B:R,8,FALSE)</f>
        <v>#N/A</v>
      </c>
    </row>
    <row r="3936" spans="1:17" hidden="1" x14ac:dyDescent="0.25">
      <c r="A3936" t="s">
        <v>7080</v>
      </c>
      <c r="B3936" t="s">
        <v>7081</v>
      </c>
      <c r="C3936" t="e">
        <f>VLOOKUP('Домены Secretin_N'!B3936,'AC-Architecture'!A:C,3,FALSE)</f>
        <v>#N/A</v>
      </c>
      <c r="D3936">
        <v>675</v>
      </c>
      <c r="E3936" t="s">
        <v>3632</v>
      </c>
      <c r="F3936">
        <v>126</v>
      </c>
      <c r="G3936">
        <v>189</v>
      </c>
      <c r="H3936">
        <f t="shared" si="281"/>
        <v>63</v>
      </c>
      <c r="I3936" t="str">
        <f t="shared" si="282"/>
        <v>F9SQD3_VIBOR/126-189</v>
      </c>
      <c r="K3936" t="e">
        <f>IF(C3936="Secretin_N, Secretin, TraK","T","N")</f>
        <v>#N/A</v>
      </c>
      <c r="L3936" t="e">
        <f>VLOOKUP(E3936,'Uniprot taxonomy'!E:J,4,FALSE)</f>
        <v>#N/A</v>
      </c>
      <c r="M3936" t="e">
        <f>LEFT(VLOOKUP(B3936,'Uniprot taxonomy'!B:R,5,FALSE))</f>
        <v>#N/A</v>
      </c>
      <c r="N3936" t="e">
        <f>VLOOKUP(B3936,'Uniprot taxonomy'!B:R,5,FALSE)</f>
        <v>#N/A</v>
      </c>
      <c r="O3936" t="e">
        <f>VLOOKUP(B3936,'Uniprot taxonomy'!B:R,6,FALSE)</f>
        <v>#N/A</v>
      </c>
      <c r="P3936" t="e">
        <f>VLOOKUP(B3936,'Uniprot taxonomy'!B:R,7,FALSE)</f>
        <v>#N/A</v>
      </c>
      <c r="Q3936" t="e">
        <f>VLOOKUP(B3936,'Uniprot taxonomy'!B:R,8,FALSE)</f>
        <v>#N/A</v>
      </c>
    </row>
    <row r="3937" spans="1:17" hidden="1" x14ac:dyDescent="0.25">
      <c r="A3937" t="s">
        <v>7080</v>
      </c>
      <c r="B3937" t="s">
        <v>7081</v>
      </c>
      <c r="C3937" t="e">
        <f>VLOOKUP('Домены Secretin_N'!B3937,'AC-Architecture'!A:C,3,FALSE)</f>
        <v>#N/A</v>
      </c>
      <c r="D3937">
        <v>675</v>
      </c>
      <c r="E3937" t="s">
        <v>3632</v>
      </c>
      <c r="F3937">
        <v>191</v>
      </c>
      <c r="G3937">
        <v>262</v>
      </c>
      <c r="H3937">
        <f t="shared" si="281"/>
        <v>71</v>
      </c>
      <c r="I3937" t="str">
        <f t="shared" si="282"/>
        <v>F9SQD3_VIBOR/191-262</v>
      </c>
      <c r="K3937" t="e">
        <f>IF(C3937="Secretin_N, Secretin, TraK","T","N")</f>
        <v>#N/A</v>
      </c>
      <c r="L3937" t="e">
        <f>VLOOKUP(E3937,'Uniprot taxonomy'!E:J,4,FALSE)</f>
        <v>#N/A</v>
      </c>
      <c r="M3937" t="e">
        <f>LEFT(VLOOKUP(B3937,'Uniprot taxonomy'!B:R,5,FALSE))</f>
        <v>#N/A</v>
      </c>
      <c r="N3937" t="e">
        <f>VLOOKUP(B3937,'Uniprot taxonomy'!B:R,5,FALSE)</f>
        <v>#N/A</v>
      </c>
      <c r="O3937" t="e">
        <f>VLOOKUP(B3937,'Uniprot taxonomy'!B:R,6,FALSE)</f>
        <v>#N/A</v>
      </c>
      <c r="P3937" t="e">
        <f>VLOOKUP(B3937,'Uniprot taxonomy'!B:R,7,FALSE)</f>
        <v>#N/A</v>
      </c>
      <c r="Q3937" t="e">
        <f>VLOOKUP(B3937,'Uniprot taxonomy'!B:R,8,FALSE)</f>
        <v>#N/A</v>
      </c>
    </row>
    <row r="3938" spans="1:17" hidden="1" x14ac:dyDescent="0.25">
      <c r="A3938" t="s">
        <v>7080</v>
      </c>
      <c r="B3938" t="s">
        <v>7081</v>
      </c>
      <c r="C3938" t="e">
        <f>VLOOKUP('Домены Secretin_N'!B3938,'AC-Architecture'!A:C,3,FALSE)</f>
        <v>#N/A</v>
      </c>
      <c r="D3938">
        <v>675</v>
      </c>
      <c r="E3938" t="s">
        <v>3632</v>
      </c>
      <c r="F3938">
        <v>266</v>
      </c>
      <c r="G3938">
        <v>345</v>
      </c>
      <c r="H3938">
        <f t="shared" si="281"/>
        <v>79</v>
      </c>
      <c r="I3938" t="str">
        <f t="shared" si="282"/>
        <v>F9SQD3_VIBOR/266-345</v>
      </c>
      <c r="K3938" t="e">
        <f>IF(C3938="Secretin_N, Secretin, TraK","T","N")</f>
        <v>#N/A</v>
      </c>
      <c r="L3938" t="e">
        <f>VLOOKUP(E3938,'Uniprot taxonomy'!E:J,4,FALSE)</f>
        <v>#N/A</v>
      </c>
      <c r="M3938" t="e">
        <f>LEFT(VLOOKUP(B3938,'Uniprot taxonomy'!B:R,5,FALSE))</f>
        <v>#N/A</v>
      </c>
      <c r="N3938" t="e">
        <f>VLOOKUP(B3938,'Uniprot taxonomy'!B:R,5,FALSE)</f>
        <v>#N/A</v>
      </c>
      <c r="O3938" t="e">
        <f>VLOOKUP(B3938,'Uniprot taxonomy'!B:R,6,FALSE)</f>
        <v>#N/A</v>
      </c>
      <c r="P3938" t="e">
        <f>VLOOKUP(B3938,'Uniprot taxonomy'!B:R,7,FALSE)</f>
        <v>#N/A</v>
      </c>
      <c r="Q3938" t="e">
        <f>VLOOKUP(B3938,'Uniprot taxonomy'!B:R,8,FALSE)</f>
        <v>#N/A</v>
      </c>
    </row>
    <row r="3939" spans="1:17" hidden="1" x14ac:dyDescent="0.25">
      <c r="A3939" t="s">
        <v>7082</v>
      </c>
      <c r="B3939" t="s">
        <v>7083</v>
      </c>
      <c r="C3939" t="e">
        <f>VLOOKUP('Домены Secretin_N'!B3939,'AC-Architecture'!A:C,3,FALSE)</f>
        <v>#N/A</v>
      </c>
      <c r="D3939">
        <v>557</v>
      </c>
      <c r="E3939" t="s">
        <v>3632</v>
      </c>
      <c r="F3939">
        <v>247</v>
      </c>
      <c r="G3939">
        <v>313</v>
      </c>
      <c r="H3939">
        <f t="shared" si="281"/>
        <v>66</v>
      </c>
      <c r="I3939" t="str">
        <f t="shared" si="282"/>
        <v>F9T1K5_9VIBR/247-313</v>
      </c>
      <c r="K3939" t="e">
        <f>IF(C3939="Secretin_N, Secretin, TraK","T","N")</f>
        <v>#N/A</v>
      </c>
      <c r="L3939" t="e">
        <f>VLOOKUP(E3939,'Uniprot taxonomy'!E:J,4,FALSE)</f>
        <v>#N/A</v>
      </c>
      <c r="M3939" t="e">
        <f>LEFT(VLOOKUP(B3939,'Uniprot taxonomy'!B:R,5,FALSE))</f>
        <v>#N/A</v>
      </c>
      <c r="N3939" t="e">
        <f>VLOOKUP(B3939,'Uniprot taxonomy'!B:R,5,FALSE)</f>
        <v>#N/A</v>
      </c>
      <c r="O3939" t="e">
        <f>VLOOKUP(B3939,'Uniprot taxonomy'!B:R,6,FALSE)</f>
        <v>#N/A</v>
      </c>
      <c r="P3939" t="e">
        <f>VLOOKUP(B3939,'Uniprot taxonomy'!B:R,7,FALSE)</f>
        <v>#N/A</v>
      </c>
      <c r="Q3939" t="e">
        <f>VLOOKUP(B3939,'Uniprot taxonomy'!B:R,8,FALSE)</f>
        <v>#N/A</v>
      </c>
    </row>
    <row r="3940" spans="1:17" x14ac:dyDescent="0.25">
      <c r="A3940" t="s">
        <v>995</v>
      </c>
      <c r="B3940" t="s">
        <v>2294</v>
      </c>
      <c r="C3940" t="str">
        <f>VLOOKUP('Домены Secretin_N'!B3940,'AC-Architecture'!A:C,3,FALSE)</f>
        <v>Secretin_N, Secretin</v>
      </c>
      <c r="D3940">
        <v>617</v>
      </c>
      <c r="E3940" t="s">
        <v>3632</v>
      </c>
      <c r="F3940">
        <v>182</v>
      </c>
      <c r="G3940">
        <v>288</v>
      </c>
      <c r="H3940">
        <f t="shared" si="281"/>
        <v>106</v>
      </c>
      <c r="I3940" t="str">
        <f t="shared" si="282"/>
        <v>F9T7C4_9VIBR/182-288</v>
      </c>
      <c r="J3940" t="str">
        <f>CONCATENATE(K3940,"_",LEFT(O3940,3),"_",LEFT(Q3940,3),"_",B3940)</f>
        <v>N_Vib_Vib_F9T7C4</v>
      </c>
      <c r="K3940" t="str">
        <f>IF(C3940="Secretin_N, Secretin, TraK","T","N")</f>
        <v>N</v>
      </c>
      <c r="L3940" t="str">
        <f>VLOOKUP(B3940,'Uniprot taxonomy'!B:R,4,FALSE)</f>
        <v>Proteobacteria</v>
      </c>
      <c r="M3940" t="str">
        <f>LEFT(VLOOKUP(B3940,'Uniprot taxonomy'!B:R,5,FALSE))</f>
        <v>G</v>
      </c>
      <c r="N3940" t="str">
        <f>VLOOKUP(B3940,'Uniprot taxonomy'!B:R,5,FALSE)</f>
        <v>Gammaproteobacteria</v>
      </c>
      <c r="O3940" t="str">
        <f>VLOOKUP(B3940,'Uniprot taxonomy'!B:R,6,FALSE)</f>
        <v>Vibrionales</v>
      </c>
      <c r="P3940" t="str">
        <f>VLOOKUP(B3940,'Uniprot taxonomy'!B:R,7,FALSE)</f>
        <v>Vibrionaceae</v>
      </c>
      <c r="Q3940" t="str">
        <f>VLOOKUP(B3940,'Uniprot taxonomy'!B:R,8,FALSE)</f>
        <v>Vibrio</v>
      </c>
    </row>
    <row r="3941" spans="1:17" hidden="1" x14ac:dyDescent="0.25">
      <c r="A3941" t="s">
        <v>7084</v>
      </c>
      <c r="B3941" t="s">
        <v>7085</v>
      </c>
      <c r="C3941" t="e">
        <f>VLOOKUP('Домены Secretin_N'!B3941,'AC-Architecture'!A:C,3,FALSE)</f>
        <v>#N/A</v>
      </c>
      <c r="D3941">
        <v>676</v>
      </c>
      <c r="E3941" t="s">
        <v>3632</v>
      </c>
      <c r="F3941">
        <v>126</v>
      </c>
      <c r="G3941">
        <v>189</v>
      </c>
      <c r="H3941">
        <f t="shared" si="281"/>
        <v>63</v>
      </c>
      <c r="I3941" t="str">
        <f t="shared" si="282"/>
        <v>F9T8L2_9VIBR/126-189</v>
      </c>
      <c r="K3941" t="e">
        <f>IF(C3941="Secretin_N, Secretin, TraK","T","N")</f>
        <v>#N/A</v>
      </c>
      <c r="L3941" t="e">
        <f>VLOOKUP(E3941,'Uniprot taxonomy'!E:J,4,FALSE)</f>
        <v>#N/A</v>
      </c>
      <c r="M3941" t="e">
        <f>LEFT(VLOOKUP(B3941,'Uniprot taxonomy'!B:R,5,FALSE))</f>
        <v>#N/A</v>
      </c>
      <c r="N3941" t="e">
        <f>VLOOKUP(B3941,'Uniprot taxonomy'!B:R,5,FALSE)</f>
        <v>#N/A</v>
      </c>
      <c r="O3941" t="e">
        <f>VLOOKUP(B3941,'Uniprot taxonomy'!B:R,6,FALSE)</f>
        <v>#N/A</v>
      </c>
      <c r="P3941" t="e">
        <f>VLOOKUP(B3941,'Uniprot taxonomy'!B:R,7,FALSE)</f>
        <v>#N/A</v>
      </c>
      <c r="Q3941" t="e">
        <f>VLOOKUP(B3941,'Uniprot taxonomy'!B:R,8,FALSE)</f>
        <v>#N/A</v>
      </c>
    </row>
    <row r="3942" spans="1:17" hidden="1" x14ac:dyDescent="0.25">
      <c r="A3942" t="s">
        <v>7084</v>
      </c>
      <c r="B3942" t="s">
        <v>7085</v>
      </c>
      <c r="C3942" t="e">
        <f>VLOOKUP('Домены Secretin_N'!B3942,'AC-Architecture'!A:C,3,FALSE)</f>
        <v>#N/A</v>
      </c>
      <c r="D3942">
        <v>676</v>
      </c>
      <c r="E3942" t="s">
        <v>3632</v>
      </c>
      <c r="F3942">
        <v>191</v>
      </c>
      <c r="G3942">
        <v>262</v>
      </c>
      <c r="H3942">
        <f t="shared" si="281"/>
        <v>71</v>
      </c>
      <c r="I3942" t="str">
        <f t="shared" si="282"/>
        <v>F9T8L2_9VIBR/191-262</v>
      </c>
      <c r="K3942" t="e">
        <f>IF(C3942="Secretin_N, Secretin, TraK","T","N")</f>
        <v>#N/A</v>
      </c>
      <c r="L3942" t="e">
        <f>VLOOKUP(E3942,'Uniprot taxonomy'!E:J,4,FALSE)</f>
        <v>#N/A</v>
      </c>
      <c r="M3942" t="e">
        <f>LEFT(VLOOKUP(B3942,'Uniprot taxonomy'!B:R,5,FALSE))</f>
        <v>#N/A</v>
      </c>
      <c r="N3942" t="e">
        <f>VLOOKUP(B3942,'Uniprot taxonomy'!B:R,5,FALSE)</f>
        <v>#N/A</v>
      </c>
      <c r="O3942" t="e">
        <f>VLOOKUP(B3942,'Uniprot taxonomy'!B:R,6,FALSE)</f>
        <v>#N/A</v>
      </c>
      <c r="P3942" t="e">
        <f>VLOOKUP(B3942,'Uniprot taxonomy'!B:R,7,FALSE)</f>
        <v>#N/A</v>
      </c>
      <c r="Q3942" t="e">
        <f>VLOOKUP(B3942,'Uniprot taxonomy'!B:R,8,FALSE)</f>
        <v>#N/A</v>
      </c>
    </row>
    <row r="3943" spans="1:17" hidden="1" x14ac:dyDescent="0.25">
      <c r="A3943" t="s">
        <v>7084</v>
      </c>
      <c r="B3943" t="s">
        <v>7085</v>
      </c>
      <c r="C3943" t="e">
        <f>VLOOKUP('Домены Secretin_N'!B3943,'AC-Architecture'!A:C,3,FALSE)</f>
        <v>#N/A</v>
      </c>
      <c r="D3943">
        <v>676</v>
      </c>
      <c r="E3943" t="s">
        <v>3632</v>
      </c>
      <c r="F3943">
        <v>266</v>
      </c>
      <c r="G3943">
        <v>345</v>
      </c>
      <c r="H3943">
        <f t="shared" si="281"/>
        <v>79</v>
      </c>
      <c r="I3943" t="str">
        <f t="shared" si="282"/>
        <v>F9T8L2_9VIBR/266-345</v>
      </c>
      <c r="K3943" t="e">
        <f>IF(C3943="Secretin_N, Secretin, TraK","T","N")</f>
        <v>#N/A</v>
      </c>
      <c r="L3943" t="e">
        <f>VLOOKUP(E3943,'Uniprot taxonomy'!E:J,4,FALSE)</f>
        <v>#N/A</v>
      </c>
      <c r="M3943" t="e">
        <f>LEFT(VLOOKUP(B3943,'Uniprot taxonomy'!B:R,5,FALSE))</f>
        <v>#N/A</v>
      </c>
      <c r="N3943" t="e">
        <f>VLOOKUP(B3943,'Uniprot taxonomy'!B:R,5,FALSE)</f>
        <v>#N/A</v>
      </c>
      <c r="O3943" t="e">
        <f>VLOOKUP(B3943,'Uniprot taxonomy'!B:R,6,FALSE)</f>
        <v>#N/A</v>
      </c>
      <c r="P3943" t="e">
        <f>VLOOKUP(B3943,'Uniprot taxonomy'!B:R,7,FALSE)</f>
        <v>#N/A</v>
      </c>
      <c r="Q3943" t="e">
        <f>VLOOKUP(B3943,'Uniprot taxonomy'!B:R,8,FALSE)</f>
        <v>#N/A</v>
      </c>
    </row>
    <row r="3944" spans="1:17" hidden="1" x14ac:dyDescent="0.25">
      <c r="A3944" t="s">
        <v>7086</v>
      </c>
      <c r="B3944" t="s">
        <v>7087</v>
      </c>
      <c r="C3944" t="e">
        <f>VLOOKUP('Домены Secretin_N'!B3944,'AC-Architecture'!A:C,3,FALSE)</f>
        <v>#N/A</v>
      </c>
      <c r="D3944">
        <v>677</v>
      </c>
      <c r="E3944" t="s">
        <v>3632</v>
      </c>
      <c r="F3944">
        <v>126</v>
      </c>
      <c r="G3944">
        <v>189</v>
      </c>
      <c r="H3944">
        <f t="shared" si="281"/>
        <v>63</v>
      </c>
      <c r="I3944" t="str">
        <f t="shared" si="282"/>
        <v>F9TNP5_9VIBR/126-189</v>
      </c>
      <c r="K3944" t="e">
        <f>IF(C3944="Secretin_N, Secretin, TraK","T","N")</f>
        <v>#N/A</v>
      </c>
      <c r="L3944" t="e">
        <f>VLOOKUP(E3944,'Uniprot taxonomy'!E:J,4,FALSE)</f>
        <v>#N/A</v>
      </c>
      <c r="M3944" t="e">
        <f>LEFT(VLOOKUP(B3944,'Uniprot taxonomy'!B:R,5,FALSE))</f>
        <v>#N/A</v>
      </c>
      <c r="N3944" t="e">
        <f>VLOOKUP(B3944,'Uniprot taxonomy'!B:R,5,FALSE)</f>
        <v>#N/A</v>
      </c>
      <c r="O3944" t="e">
        <f>VLOOKUP(B3944,'Uniprot taxonomy'!B:R,6,FALSE)</f>
        <v>#N/A</v>
      </c>
      <c r="P3944" t="e">
        <f>VLOOKUP(B3944,'Uniprot taxonomy'!B:R,7,FALSE)</f>
        <v>#N/A</v>
      </c>
      <c r="Q3944" t="e">
        <f>VLOOKUP(B3944,'Uniprot taxonomy'!B:R,8,FALSE)</f>
        <v>#N/A</v>
      </c>
    </row>
    <row r="3945" spans="1:17" hidden="1" x14ac:dyDescent="0.25">
      <c r="A3945" t="s">
        <v>7086</v>
      </c>
      <c r="B3945" t="s">
        <v>7087</v>
      </c>
      <c r="C3945" t="e">
        <f>VLOOKUP('Домены Secretin_N'!B3945,'AC-Architecture'!A:C,3,FALSE)</f>
        <v>#N/A</v>
      </c>
      <c r="D3945">
        <v>677</v>
      </c>
      <c r="E3945" t="s">
        <v>3632</v>
      </c>
      <c r="F3945">
        <v>191</v>
      </c>
      <c r="G3945">
        <v>262</v>
      </c>
      <c r="H3945">
        <f t="shared" si="281"/>
        <v>71</v>
      </c>
      <c r="I3945" t="str">
        <f t="shared" si="282"/>
        <v>F9TNP5_9VIBR/191-262</v>
      </c>
      <c r="K3945" t="e">
        <f>IF(C3945="Secretin_N, Secretin, TraK","T","N")</f>
        <v>#N/A</v>
      </c>
      <c r="L3945" t="e">
        <f>VLOOKUP(E3945,'Uniprot taxonomy'!E:J,4,FALSE)</f>
        <v>#N/A</v>
      </c>
      <c r="M3945" t="e">
        <f>LEFT(VLOOKUP(B3945,'Uniprot taxonomy'!B:R,5,FALSE))</f>
        <v>#N/A</v>
      </c>
      <c r="N3945" t="e">
        <f>VLOOKUP(B3945,'Uniprot taxonomy'!B:R,5,FALSE)</f>
        <v>#N/A</v>
      </c>
      <c r="O3945" t="e">
        <f>VLOOKUP(B3945,'Uniprot taxonomy'!B:R,6,FALSE)</f>
        <v>#N/A</v>
      </c>
      <c r="P3945" t="e">
        <f>VLOOKUP(B3945,'Uniprot taxonomy'!B:R,7,FALSE)</f>
        <v>#N/A</v>
      </c>
      <c r="Q3945" t="e">
        <f>VLOOKUP(B3945,'Uniprot taxonomy'!B:R,8,FALSE)</f>
        <v>#N/A</v>
      </c>
    </row>
    <row r="3946" spans="1:17" hidden="1" x14ac:dyDescent="0.25">
      <c r="A3946" t="s">
        <v>7086</v>
      </c>
      <c r="B3946" t="s">
        <v>7087</v>
      </c>
      <c r="C3946" t="e">
        <f>VLOOKUP('Домены Secretin_N'!B3946,'AC-Architecture'!A:C,3,FALSE)</f>
        <v>#N/A</v>
      </c>
      <c r="D3946">
        <v>677</v>
      </c>
      <c r="E3946" t="s">
        <v>3632</v>
      </c>
      <c r="F3946">
        <v>266</v>
      </c>
      <c r="G3946">
        <v>346</v>
      </c>
      <c r="H3946">
        <f t="shared" si="281"/>
        <v>80</v>
      </c>
      <c r="I3946" t="str">
        <f t="shared" si="282"/>
        <v>F9TNP5_9VIBR/266-346</v>
      </c>
      <c r="K3946" t="e">
        <f>IF(C3946="Secretin_N, Secretin, TraK","T","N")</f>
        <v>#N/A</v>
      </c>
      <c r="L3946" t="e">
        <f>VLOOKUP(E3946,'Uniprot taxonomy'!E:J,4,FALSE)</f>
        <v>#N/A</v>
      </c>
      <c r="M3946" t="e">
        <f>LEFT(VLOOKUP(B3946,'Uniprot taxonomy'!B:R,5,FALSE))</f>
        <v>#N/A</v>
      </c>
      <c r="N3946" t="e">
        <f>VLOOKUP(B3946,'Uniprot taxonomy'!B:R,5,FALSE)</f>
        <v>#N/A</v>
      </c>
      <c r="O3946" t="e">
        <f>VLOOKUP(B3946,'Uniprot taxonomy'!B:R,6,FALSE)</f>
        <v>#N/A</v>
      </c>
      <c r="P3946" t="e">
        <f>VLOOKUP(B3946,'Uniprot taxonomy'!B:R,7,FALSE)</f>
        <v>#N/A</v>
      </c>
      <c r="Q3946" t="e">
        <f>VLOOKUP(B3946,'Uniprot taxonomy'!B:R,8,FALSE)</f>
        <v>#N/A</v>
      </c>
    </row>
    <row r="3947" spans="1:17" hidden="1" x14ac:dyDescent="0.25">
      <c r="A3947" t="s">
        <v>7088</v>
      </c>
      <c r="B3947" t="s">
        <v>7089</v>
      </c>
      <c r="C3947" t="e">
        <f>VLOOKUP('Домены Secretin_N'!B3947,'AC-Architecture'!A:C,3,FALSE)</f>
        <v>#N/A</v>
      </c>
      <c r="D3947">
        <v>580</v>
      </c>
      <c r="E3947" t="s">
        <v>3632</v>
      </c>
      <c r="F3947">
        <v>247</v>
      </c>
      <c r="G3947">
        <v>313</v>
      </c>
      <c r="H3947">
        <f t="shared" si="281"/>
        <v>66</v>
      </c>
      <c r="I3947" t="str">
        <f t="shared" si="282"/>
        <v>F9TPR2_9VIBR/247-313</v>
      </c>
      <c r="K3947" t="e">
        <f>IF(C3947="Secretin_N, Secretin, TraK","T","N")</f>
        <v>#N/A</v>
      </c>
      <c r="L3947" t="e">
        <f>VLOOKUP(E3947,'Uniprot taxonomy'!E:J,4,FALSE)</f>
        <v>#N/A</v>
      </c>
      <c r="M3947" t="e">
        <f>LEFT(VLOOKUP(B3947,'Uniprot taxonomy'!B:R,5,FALSE))</f>
        <v>#N/A</v>
      </c>
      <c r="N3947" t="e">
        <f>VLOOKUP(B3947,'Uniprot taxonomy'!B:R,5,FALSE)</f>
        <v>#N/A</v>
      </c>
      <c r="O3947" t="e">
        <f>VLOOKUP(B3947,'Uniprot taxonomy'!B:R,6,FALSE)</f>
        <v>#N/A</v>
      </c>
      <c r="P3947" t="e">
        <f>VLOOKUP(B3947,'Uniprot taxonomy'!B:R,7,FALSE)</f>
        <v>#N/A</v>
      </c>
      <c r="Q3947" t="e">
        <f>VLOOKUP(B3947,'Uniprot taxonomy'!B:R,8,FALSE)</f>
        <v>#N/A</v>
      </c>
    </row>
    <row r="3948" spans="1:17" hidden="1" x14ac:dyDescent="0.25">
      <c r="A3948" t="s">
        <v>7090</v>
      </c>
      <c r="B3948" t="s">
        <v>7091</v>
      </c>
      <c r="C3948" t="e">
        <f>VLOOKUP('Домены Secretin_N'!B3948,'AC-Architecture'!A:C,3,FALSE)</f>
        <v>#N/A</v>
      </c>
      <c r="D3948">
        <v>708</v>
      </c>
      <c r="E3948" t="s">
        <v>3632</v>
      </c>
      <c r="F3948">
        <v>201</v>
      </c>
      <c r="G3948">
        <v>262</v>
      </c>
      <c r="H3948">
        <f t="shared" si="281"/>
        <v>61</v>
      </c>
      <c r="I3948" t="str">
        <f t="shared" si="282"/>
        <v>F9TZJ8_MARPU/201-262</v>
      </c>
      <c r="K3948" t="e">
        <f>IF(C3948="Secretin_N, Secretin, TraK","T","N")</f>
        <v>#N/A</v>
      </c>
      <c r="L3948" t="e">
        <f>VLOOKUP(E3948,'Uniprot taxonomy'!E:J,4,FALSE)</f>
        <v>#N/A</v>
      </c>
      <c r="M3948" t="e">
        <f>LEFT(VLOOKUP(B3948,'Uniprot taxonomy'!B:R,5,FALSE))</f>
        <v>#N/A</v>
      </c>
      <c r="N3948" t="e">
        <f>VLOOKUP(B3948,'Uniprot taxonomy'!B:R,5,FALSE)</f>
        <v>#N/A</v>
      </c>
      <c r="O3948" t="e">
        <f>VLOOKUP(B3948,'Uniprot taxonomy'!B:R,6,FALSE)</f>
        <v>#N/A</v>
      </c>
      <c r="P3948" t="e">
        <f>VLOOKUP(B3948,'Uniprot taxonomy'!B:R,7,FALSE)</f>
        <v>#N/A</v>
      </c>
      <c r="Q3948" t="e">
        <f>VLOOKUP(B3948,'Uniprot taxonomy'!B:R,8,FALSE)</f>
        <v>#N/A</v>
      </c>
    </row>
    <row r="3949" spans="1:17" hidden="1" x14ac:dyDescent="0.25">
      <c r="A3949" t="s">
        <v>7090</v>
      </c>
      <c r="B3949" t="s">
        <v>7091</v>
      </c>
      <c r="C3949" t="e">
        <f>VLOOKUP('Домены Secretin_N'!B3949,'AC-Architecture'!A:C,3,FALSE)</f>
        <v>#N/A</v>
      </c>
      <c r="D3949">
        <v>708</v>
      </c>
      <c r="E3949" t="s">
        <v>3632</v>
      </c>
      <c r="F3949">
        <v>266</v>
      </c>
      <c r="G3949">
        <v>336</v>
      </c>
      <c r="H3949">
        <f t="shared" si="281"/>
        <v>70</v>
      </c>
      <c r="I3949" t="str">
        <f t="shared" si="282"/>
        <v>F9TZJ8_MARPU/266-336</v>
      </c>
      <c r="K3949" t="e">
        <f>IF(C3949="Secretin_N, Secretin, TraK","T","N")</f>
        <v>#N/A</v>
      </c>
      <c r="L3949" t="e">
        <f>VLOOKUP(E3949,'Uniprot taxonomy'!E:J,4,FALSE)</f>
        <v>#N/A</v>
      </c>
      <c r="M3949" t="e">
        <f>LEFT(VLOOKUP(B3949,'Uniprot taxonomy'!B:R,5,FALSE))</f>
        <v>#N/A</v>
      </c>
      <c r="N3949" t="e">
        <f>VLOOKUP(B3949,'Uniprot taxonomy'!B:R,5,FALSE)</f>
        <v>#N/A</v>
      </c>
      <c r="O3949" t="e">
        <f>VLOOKUP(B3949,'Uniprot taxonomy'!B:R,6,FALSE)</f>
        <v>#N/A</v>
      </c>
      <c r="P3949" t="e">
        <f>VLOOKUP(B3949,'Uniprot taxonomy'!B:R,7,FALSE)</f>
        <v>#N/A</v>
      </c>
      <c r="Q3949" t="e">
        <f>VLOOKUP(B3949,'Uniprot taxonomy'!B:R,8,FALSE)</f>
        <v>#N/A</v>
      </c>
    </row>
    <row r="3950" spans="1:17" hidden="1" x14ac:dyDescent="0.25">
      <c r="A3950" t="s">
        <v>7090</v>
      </c>
      <c r="B3950" t="s">
        <v>7091</v>
      </c>
      <c r="C3950" t="e">
        <f>VLOOKUP('Домены Secretin_N'!B3950,'AC-Architecture'!A:C,3,FALSE)</f>
        <v>#N/A</v>
      </c>
      <c r="D3950">
        <v>708</v>
      </c>
      <c r="E3950" t="s">
        <v>3632</v>
      </c>
      <c r="F3950">
        <v>343</v>
      </c>
      <c r="G3950">
        <v>448</v>
      </c>
      <c r="H3950">
        <f t="shared" si="281"/>
        <v>105</v>
      </c>
      <c r="I3950" t="str">
        <f t="shared" si="282"/>
        <v>F9TZJ8_MARPU/343-448</v>
      </c>
      <c r="K3950" t="e">
        <f>IF(C3950="Secretin_N, Secretin, TraK","T","N")</f>
        <v>#N/A</v>
      </c>
      <c r="L3950" t="e">
        <f>VLOOKUP(E3950,'Uniprot taxonomy'!E:J,4,FALSE)</f>
        <v>#N/A</v>
      </c>
      <c r="M3950" t="e">
        <f>LEFT(VLOOKUP(B3950,'Uniprot taxonomy'!B:R,5,FALSE))</f>
        <v>#N/A</v>
      </c>
      <c r="N3950" t="e">
        <f>VLOOKUP(B3950,'Uniprot taxonomy'!B:R,5,FALSE)</f>
        <v>#N/A</v>
      </c>
      <c r="O3950" t="e">
        <f>VLOOKUP(B3950,'Uniprot taxonomy'!B:R,6,FALSE)</f>
        <v>#N/A</v>
      </c>
      <c r="P3950" t="e">
        <f>VLOOKUP(B3950,'Uniprot taxonomy'!B:R,7,FALSE)</f>
        <v>#N/A</v>
      </c>
      <c r="Q3950" t="e">
        <f>VLOOKUP(B3950,'Uniprot taxonomy'!B:R,8,FALSE)</f>
        <v>#N/A</v>
      </c>
    </row>
    <row r="3951" spans="1:17" hidden="1" x14ac:dyDescent="0.25">
      <c r="A3951" t="s">
        <v>7092</v>
      </c>
      <c r="B3951" t="s">
        <v>7093</v>
      </c>
      <c r="C3951" t="e">
        <f>VLOOKUP('Домены Secretin_N'!B3951,'AC-Architecture'!A:C,3,FALSE)</f>
        <v>#N/A</v>
      </c>
      <c r="D3951">
        <v>738</v>
      </c>
      <c r="E3951" t="s">
        <v>3632</v>
      </c>
      <c r="F3951">
        <v>400</v>
      </c>
      <c r="G3951">
        <v>466</v>
      </c>
      <c r="H3951">
        <f t="shared" si="281"/>
        <v>66</v>
      </c>
      <c r="I3951" t="str">
        <f t="shared" si="282"/>
        <v>F9U4C9_MARPU/400-466</v>
      </c>
      <c r="K3951" t="e">
        <f>IF(C3951="Secretin_N, Secretin, TraK","T","N")</f>
        <v>#N/A</v>
      </c>
      <c r="L3951" t="e">
        <f>VLOOKUP(E3951,'Uniprot taxonomy'!E:J,4,FALSE)</f>
        <v>#N/A</v>
      </c>
      <c r="M3951" t="e">
        <f>LEFT(VLOOKUP(B3951,'Uniprot taxonomy'!B:R,5,FALSE))</f>
        <v>#N/A</v>
      </c>
      <c r="N3951" t="e">
        <f>VLOOKUP(B3951,'Uniprot taxonomy'!B:R,5,FALSE)</f>
        <v>#N/A</v>
      </c>
      <c r="O3951" t="e">
        <f>VLOOKUP(B3951,'Uniprot taxonomy'!B:R,6,FALSE)</f>
        <v>#N/A</v>
      </c>
      <c r="P3951" t="e">
        <f>VLOOKUP(B3951,'Uniprot taxonomy'!B:R,7,FALSE)</f>
        <v>#N/A</v>
      </c>
      <c r="Q3951" t="e">
        <f>VLOOKUP(B3951,'Uniprot taxonomy'!B:R,8,FALSE)</f>
        <v>#N/A</v>
      </c>
    </row>
    <row r="3952" spans="1:17" hidden="1" x14ac:dyDescent="0.25">
      <c r="A3952" t="s">
        <v>7094</v>
      </c>
      <c r="B3952" t="s">
        <v>7095</v>
      </c>
      <c r="C3952" t="e">
        <f>VLOOKUP('Домены Secretin_N'!B3952,'AC-Architecture'!A:C,3,FALSE)</f>
        <v>#N/A</v>
      </c>
      <c r="D3952">
        <v>771</v>
      </c>
      <c r="E3952" t="s">
        <v>3632</v>
      </c>
      <c r="F3952">
        <v>399</v>
      </c>
      <c r="G3952">
        <v>496</v>
      </c>
      <c r="H3952">
        <f t="shared" si="281"/>
        <v>97</v>
      </c>
      <c r="I3952" t="str">
        <f t="shared" si="282"/>
        <v>F9UC91_9GAMM/399-496</v>
      </c>
      <c r="K3952" t="e">
        <f>IF(C3952="Secretin_N, Secretin, TraK","T","N")</f>
        <v>#N/A</v>
      </c>
      <c r="L3952" t="e">
        <f>VLOOKUP(E3952,'Uniprot taxonomy'!E:J,4,FALSE)</f>
        <v>#N/A</v>
      </c>
      <c r="M3952" t="e">
        <f>LEFT(VLOOKUP(B3952,'Uniprot taxonomy'!B:R,5,FALSE))</f>
        <v>#N/A</v>
      </c>
      <c r="N3952" t="e">
        <f>VLOOKUP(B3952,'Uniprot taxonomy'!B:R,5,FALSE)</f>
        <v>#N/A</v>
      </c>
      <c r="O3952" t="e">
        <f>VLOOKUP(B3952,'Uniprot taxonomy'!B:R,6,FALSE)</f>
        <v>#N/A</v>
      </c>
      <c r="P3952" t="e">
        <f>VLOOKUP(B3952,'Uniprot taxonomy'!B:R,7,FALSE)</f>
        <v>#N/A</v>
      </c>
      <c r="Q3952" t="e">
        <f>VLOOKUP(B3952,'Uniprot taxonomy'!B:R,8,FALSE)</f>
        <v>#N/A</v>
      </c>
    </row>
    <row r="3953" spans="1:17" hidden="1" x14ac:dyDescent="0.25">
      <c r="A3953" t="s">
        <v>7096</v>
      </c>
      <c r="B3953" t="s">
        <v>7097</v>
      </c>
      <c r="C3953" t="e">
        <f>VLOOKUP('Домены Secretin_N'!B3953,'AC-Architecture'!A:C,3,FALSE)</f>
        <v>#N/A</v>
      </c>
      <c r="D3953">
        <v>748</v>
      </c>
      <c r="E3953" t="s">
        <v>3632</v>
      </c>
      <c r="F3953">
        <v>231</v>
      </c>
      <c r="G3953">
        <v>292</v>
      </c>
      <c r="H3953">
        <f t="shared" si="281"/>
        <v>61</v>
      </c>
      <c r="I3953" t="str">
        <f t="shared" si="282"/>
        <v>F9UC98_9GAMM/231-292</v>
      </c>
      <c r="K3953" t="e">
        <f>IF(C3953="Secretin_N, Secretin, TraK","T","N")</f>
        <v>#N/A</v>
      </c>
      <c r="L3953" t="e">
        <f>VLOOKUP(E3953,'Uniprot taxonomy'!E:J,4,FALSE)</f>
        <v>#N/A</v>
      </c>
      <c r="M3953" t="e">
        <f>LEFT(VLOOKUP(B3953,'Uniprot taxonomy'!B:R,5,FALSE))</f>
        <v>#N/A</v>
      </c>
      <c r="N3953" t="e">
        <f>VLOOKUP(B3953,'Uniprot taxonomy'!B:R,5,FALSE)</f>
        <v>#N/A</v>
      </c>
      <c r="O3953" t="e">
        <f>VLOOKUP(B3953,'Uniprot taxonomy'!B:R,6,FALSE)</f>
        <v>#N/A</v>
      </c>
      <c r="P3953" t="e">
        <f>VLOOKUP(B3953,'Uniprot taxonomy'!B:R,7,FALSE)</f>
        <v>#N/A</v>
      </c>
      <c r="Q3953" t="e">
        <f>VLOOKUP(B3953,'Uniprot taxonomy'!B:R,8,FALSE)</f>
        <v>#N/A</v>
      </c>
    </row>
    <row r="3954" spans="1:17" hidden="1" x14ac:dyDescent="0.25">
      <c r="A3954" t="s">
        <v>7096</v>
      </c>
      <c r="B3954" t="s">
        <v>7097</v>
      </c>
      <c r="C3954" t="e">
        <f>VLOOKUP('Домены Secretin_N'!B3954,'AC-Architecture'!A:C,3,FALSE)</f>
        <v>#N/A</v>
      </c>
      <c r="D3954">
        <v>748</v>
      </c>
      <c r="E3954" t="s">
        <v>3632</v>
      </c>
      <c r="F3954">
        <v>296</v>
      </c>
      <c r="G3954">
        <v>366</v>
      </c>
      <c r="H3954">
        <f t="shared" si="281"/>
        <v>70</v>
      </c>
      <c r="I3954" t="str">
        <f t="shared" si="282"/>
        <v>F9UC98_9GAMM/296-366</v>
      </c>
      <c r="K3954" t="e">
        <f>IF(C3954="Secretin_N, Secretin, TraK","T","N")</f>
        <v>#N/A</v>
      </c>
      <c r="L3954" t="e">
        <f>VLOOKUP(E3954,'Uniprot taxonomy'!E:J,4,FALSE)</f>
        <v>#N/A</v>
      </c>
      <c r="M3954" t="e">
        <f>LEFT(VLOOKUP(B3954,'Uniprot taxonomy'!B:R,5,FALSE))</f>
        <v>#N/A</v>
      </c>
      <c r="N3954" t="e">
        <f>VLOOKUP(B3954,'Uniprot taxonomy'!B:R,5,FALSE)</f>
        <v>#N/A</v>
      </c>
      <c r="O3954" t="e">
        <f>VLOOKUP(B3954,'Uniprot taxonomy'!B:R,6,FALSE)</f>
        <v>#N/A</v>
      </c>
      <c r="P3954" t="e">
        <f>VLOOKUP(B3954,'Uniprot taxonomy'!B:R,7,FALSE)</f>
        <v>#N/A</v>
      </c>
      <c r="Q3954" t="e">
        <f>VLOOKUP(B3954,'Uniprot taxonomy'!B:R,8,FALSE)</f>
        <v>#N/A</v>
      </c>
    </row>
    <row r="3955" spans="1:17" hidden="1" x14ac:dyDescent="0.25">
      <c r="A3955" t="s">
        <v>7096</v>
      </c>
      <c r="B3955" t="s">
        <v>7097</v>
      </c>
      <c r="C3955" t="e">
        <f>VLOOKUP('Домены Secretin_N'!B3955,'AC-Architecture'!A:C,3,FALSE)</f>
        <v>#N/A</v>
      </c>
      <c r="D3955">
        <v>748</v>
      </c>
      <c r="E3955" t="s">
        <v>3632</v>
      </c>
      <c r="F3955">
        <v>373</v>
      </c>
      <c r="G3955">
        <v>486</v>
      </c>
      <c r="H3955">
        <f t="shared" si="281"/>
        <v>113</v>
      </c>
      <c r="I3955" t="str">
        <f t="shared" si="282"/>
        <v>F9UC98_9GAMM/373-486</v>
      </c>
      <c r="K3955" t="e">
        <f>IF(C3955="Secretin_N, Secretin, TraK","T","N")</f>
        <v>#N/A</v>
      </c>
      <c r="L3955" t="e">
        <f>VLOOKUP(E3955,'Uniprot taxonomy'!E:J,4,FALSE)</f>
        <v>#N/A</v>
      </c>
      <c r="M3955" t="e">
        <f>LEFT(VLOOKUP(B3955,'Uniprot taxonomy'!B:R,5,FALSE))</f>
        <v>#N/A</v>
      </c>
      <c r="N3955" t="e">
        <f>VLOOKUP(B3955,'Uniprot taxonomy'!B:R,5,FALSE)</f>
        <v>#N/A</v>
      </c>
      <c r="O3955" t="e">
        <f>VLOOKUP(B3955,'Uniprot taxonomy'!B:R,6,FALSE)</f>
        <v>#N/A</v>
      </c>
      <c r="P3955" t="e">
        <f>VLOOKUP(B3955,'Uniprot taxonomy'!B:R,7,FALSE)</f>
        <v>#N/A</v>
      </c>
      <c r="Q3955" t="e">
        <f>VLOOKUP(B3955,'Uniprot taxonomy'!B:R,8,FALSE)</f>
        <v>#N/A</v>
      </c>
    </row>
    <row r="3956" spans="1:17" hidden="1" x14ac:dyDescent="0.25">
      <c r="A3956" t="s">
        <v>7098</v>
      </c>
      <c r="B3956" t="s">
        <v>7099</v>
      </c>
      <c r="C3956" t="e">
        <f>VLOOKUP('Домены Secretin_N'!B3956,'AC-Architecture'!A:C,3,FALSE)</f>
        <v>#N/A</v>
      </c>
      <c r="D3956">
        <v>897</v>
      </c>
      <c r="E3956" t="s">
        <v>3632</v>
      </c>
      <c r="F3956">
        <v>341</v>
      </c>
      <c r="G3956">
        <v>402</v>
      </c>
      <c r="H3956">
        <f t="shared" si="281"/>
        <v>61</v>
      </c>
      <c r="I3956" t="str">
        <f t="shared" si="282"/>
        <v>F9YC11_CHLTC/341-402</v>
      </c>
      <c r="K3956" t="e">
        <f>IF(C3956="Secretin_N, Secretin, TraK","T","N")</f>
        <v>#N/A</v>
      </c>
      <c r="L3956" t="e">
        <f>VLOOKUP(E3956,'Uniprot taxonomy'!E:J,4,FALSE)</f>
        <v>#N/A</v>
      </c>
      <c r="M3956" t="e">
        <f>LEFT(VLOOKUP(B3956,'Uniprot taxonomy'!B:R,5,FALSE))</f>
        <v>#N/A</v>
      </c>
      <c r="N3956" t="e">
        <f>VLOOKUP(B3956,'Uniprot taxonomy'!B:R,5,FALSE)</f>
        <v>#N/A</v>
      </c>
      <c r="O3956" t="e">
        <f>VLOOKUP(B3956,'Uniprot taxonomy'!B:R,6,FALSE)</f>
        <v>#N/A</v>
      </c>
      <c r="P3956" t="e">
        <f>VLOOKUP(B3956,'Uniprot taxonomy'!B:R,7,FALSE)</f>
        <v>#N/A</v>
      </c>
      <c r="Q3956" t="e">
        <f>VLOOKUP(B3956,'Uniprot taxonomy'!B:R,8,FALSE)</f>
        <v>#N/A</v>
      </c>
    </row>
    <row r="3957" spans="1:17" hidden="1" x14ac:dyDescent="0.25">
      <c r="A3957" t="s">
        <v>7098</v>
      </c>
      <c r="B3957" t="s">
        <v>7099</v>
      </c>
      <c r="C3957" t="e">
        <f>VLOOKUP('Домены Secretin_N'!B3957,'AC-Architecture'!A:C,3,FALSE)</f>
        <v>#N/A</v>
      </c>
      <c r="D3957">
        <v>897</v>
      </c>
      <c r="E3957" t="s">
        <v>3632</v>
      </c>
      <c r="F3957">
        <v>497</v>
      </c>
      <c r="G3957">
        <v>572</v>
      </c>
      <c r="H3957">
        <f t="shared" si="281"/>
        <v>75</v>
      </c>
      <c r="I3957" t="str">
        <f t="shared" si="282"/>
        <v>F9YC11_CHLTC/497-572</v>
      </c>
      <c r="K3957" t="e">
        <f>IF(C3957="Secretin_N, Secretin, TraK","T","N")</f>
        <v>#N/A</v>
      </c>
      <c r="L3957" t="e">
        <f>VLOOKUP(E3957,'Uniprot taxonomy'!E:J,4,FALSE)</f>
        <v>#N/A</v>
      </c>
      <c r="M3957" t="e">
        <f>LEFT(VLOOKUP(B3957,'Uniprot taxonomy'!B:R,5,FALSE))</f>
        <v>#N/A</v>
      </c>
      <c r="N3957" t="e">
        <f>VLOOKUP(B3957,'Uniprot taxonomy'!B:R,5,FALSE)</f>
        <v>#N/A</v>
      </c>
      <c r="O3957" t="e">
        <f>VLOOKUP(B3957,'Uniprot taxonomy'!B:R,6,FALSE)</f>
        <v>#N/A</v>
      </c>
      <c r="P3957" t="e">
        <f>VLOOKUP(B3957,'Uniprot taxonomy'!B:R,7,FALSE)</f>
        <v>#N/A</v>
      </c>
      <c r="Q3957" t="e">
        <f>VLOOKUP(B3957,'Uniprot taxonomy'!B:R,8,FALSE)</f>
        <v>#N/A</v>
      </c>
    </row>
    <row r="3958" spans="1:17" hidden="1" x14ac:dyDescent="0.25">
      <c r="A3958" t="s">
        <v>996</v>
      </c>
      <c r="B3958" t="s">
        <v>2295</v>
      </c>
      <c r="C3958" t="str">
        <f>VLOOKUP('Домены Secretin_N'!B3958,'AC-Architecture'!A:C,3,FALSE)</f>
        <v>Secretin_N, Secretin</v>
      </c>
      <c r="D3958">
        <v>760</v>
      </c>
      <c r="E3958" t="s">
        <v>3632</v>
      </c>
      <c r="F3958">
        <v>363</v>
      </c>
      <c r="G3958">
        <v>470</v>
      </c>
      <c r="H3958">
        <f t="shared" si="281"/>
        <v>107</v>
      </c>
      <c r="I3958" t="str">
        <f t="shared" si="282"/>
        <v>F9YCM8_CHLTC/363-470</v>
      </c>
      <c r="K3958" t="str">
        <f>IF(C3958="Secretin_N, Secretin, TraK","T","N")</f>
        <v>N</v>
      </c>
      <c r="L3958" t="e">
        <f>VLOOKUP(E3958,'Uniprot taxonomy'!E:J,4,FALSE)</f>
        <v>#N/A</v>
      </c>
      <c r="M3958" t="str">
        <f>LEFT(VLOOKUP(B3958,'Uniprot taxonomy'!B:R,5,FALSE))</f>
        <v>C</v>
      </c>
      <c r="N3958" t="str">
        <f>VLOOKUP(B3958,'Uniprot taxonomy'!B:R,5,FALSE)</f>
        <v>Chlamydiales</v>
      </c>
      <c r="O3958" t="str">
        <f>VLOOKUP(B3958,'Uniprot taxonomy'!B:R,6,FALSE)</f>
        <v>Chlamydiaceae</v>
      </c>
      <c r="P3958" t="str">
        <f>VLOOKUP(B3958,'Uniprot taxonomy'!B:R,7,FALSE)</f>
        <v>Chlamydia/Chlamydophilagroup</v>
      </c>
      <c r="Q3958" t="str">
        <f>VLOOKUP(B3958,'Uniprot taxonomy'!B:R,8,FALSE)</f>
        <v>Chlamydia</v>
      </c>
    </row>
    <row r="3959" spans="1:17" hidden="1" x14ac:dyDescent="0.25">
      <c r="A3959" t="s">
        <v>997</v>
      </c>
      <c r="B3959" t="s">
        <v>2296</v>
      </c>
      <c r="C3959" t="str">
        <f>VLOOKUP('Домены Secretin_N'!B3959,'AC-Architecture'!A:C,3,FALSE)</f>
        <v>Secretin_N, Secretin</v>
      </c>
      <c r="D3959">
        <v>628</v>
      </c>
      <c r="E3959" t="s">
        <v>3632</v>
      </c>
      <c r="F3959">
        <v>324</v>
      </c>
      <c r="G3959">
        <v>385</v>
      </c>
      <c r="H3959">
        <f t="shared" si="281"/>
        <v>61</v>
      </c>
      <c r="I3959" t="str">
        <f t="shared" si="282"/>
        <v>F9Z4E5_ODOSD/324-385</v>
      </c>
      <c r="K3959" t="str">
        <f>IF(C3959="Secretin_N, Secretin, TraK","T","N")</f>
        <v>N</v>
      </c>
      <c r="L3959" t="e">
        <f>VLOOKUP(E3959,'Uniprot taxonomy'!E:J,4,FALSE)</f>
        <v>#N/A</v>
      </c>
      <c r="M3959" t="str">
        <f>LEFT(VLOOKUP(B3959,'Uniprot taxonomy'!B:R,5,FALSE))</f>
        <v>B</v>
      </c>
      <c r="N3959" t="str">
        <f>VLOOKUP(B3959,'Uniprot taxonomy'!B:R,5,FALSE)</f>
        <v>Bacteroidia</v>
      </c>
      <c r="O3959" t="str">
        <f>VLOOKUP(B3959,'Uniprot taxonomy'!B:R,6,FALSE)</f>
        <v>Bacteroidales</v>
      </c>
      <c r="P3959" t="str">
        <f>VLOOKUP(B3959,'Uniprot taxonomy'!B:R,7,FALSE)</f>
        <v>Porphyromonadaceae</v>
      </c>
      <c r="Q3959" t="str">
        <f>VLOOKUP(B3959,'Uniprot taxonomy'!B:R,8,FALSE)</f>
        <v>Odoribacter</v>
      </c>
    </row>
    <row r="3960" spans="1:17" hidden="1" x14ac:dyDescent="0.25">
      <c r="A3960" t="s">
        <v>7100</v>
      </c>
      <c r="B3960" t="s">
        <v>7101</v>
      </c>
      <c r="C3960" t="e">
        <f>VLOOKUP('Домены Secretin_N'!B3960,'AC-Architecture'!A:C,3,FALSE)</f>
        <v>#N/A</v>
      </c>
      <c r="D3960">
        <v>772</v>
      </c>
      <c r="E3960" t="s">
        <v>3632</v>
      </c>
      <c r="F3960">
        <v>388</v>
      </c>
      <c r="G3960">
        <v>483</v>
      </c>
      <c r="H3960">
        <f t="shared" si="281"/>
        <v>95</v>
      </c>
      <c r="I3960" t="str">
        <f t="shared" si="282"/>
        <v>F9ZP46_ACICS/388-483</v>
      </c>
      <c r="K3960" t="e">
        <f>IF(C3960="Secretin_N, Secretin, TraK","T","N")</f>
        <v>#N/A</v>
      </c>
      <c r="L3960" t="e">
        <f>VLOOKUP(E3960,'Uniprot taxonomy'!E:J,4,FALSE)</f>
        <v>#N/A</v>
      </c>
      <c r="M3960" t="e">
        <f>LEFT(VLOOKUP(B3960,'Uniprot taxonomy'!B:R,5,FALSE))</f>
        <v>#N/A</v>
      </c>
      <c r="N3960" t="e">
        <f>VLOOKUP(B3960,'Uniprot taxonomy'!B:R,5,FALSE)</f>
        <v>#N/A</v>
      </c>
      <c r="O3960" t="e">
        <f>VLOOKUP(B3960,'Uniprot taxonomy'!B:R,6,FALSE)</f>
        <v>#N/A</v>
      </c>
      <c r="P3960" t="e">
        <f>VLOOKUP(B3960,'Uniprot taxonomy'!B:R,7,FALSE)</f>
        <v>#N/A</v>
      </c>
      <c r="Q3960" t="e">
        <f>VLOOKUP(B3960,'Uniprot taxonomy'!B:R,8,FALSE)</f>
        <v>#N/A</v>
      </c>
    </row>
    <row r="3961" spans="1:17" hidden="1" x14ac:dyDescent="0.25">
      <c r="A3961" t="s">
        <v>7102</v>
      </c>
      <c r="B3961" t="s">
        <v>7103</v>
      </c>
      <c r="C3961" t="e">
        <f>VLOOKUP('Домены Secretin_N'!B3961,'AC-Architecture'!A:C,3,FALSE)</f>
        <v>#N/A</v>
      </c>
      <c r="D3961">
        <v>754</v>
      </c>
      <c r="E3961" t="s">
        <v>3632</v>
      </c>
      <c r="F3961">
        <v>392</v>
      </c>
      <c r="G3961">
        <v>513</v>
      </c>
      <c r="H3961">
        <f t="shared" si="281"/>
        <v>121</v>
      </c>
      <c r="I3961" t="str">
        <f t="shared" si="282"/>
        <v>F9ZZS6_METMM/392-513</v>
      </c>
      <c r="K3961" t="e">
        <f>IF(C3961="Secretin_N, Secretin, TraK","T","N")</f>
        <v>#N/A</v>
      </c>
      <c r="L3961" t="e">
        <f>VLOOKUP(E3961,'Uniprot taxonomy'!E:J,4,FALSE)</f>
        <v>#N/A</v>
      </c>
      <c r="M3961" t="e">
        <f>LEFT(VLOOKUP(B3961,'Uniprot taxonomy'!B:R,5,FALSE))</f>
        <v>#N/A</v>
      </c>
      <c r="N3961" t="e">
        <f>VLOOKUP(B3961,'Uniprot taxonomy'!B:R,5,FALSE)</f>
        <v>#N/A</v>
      </c>
      <c r="O3961" t="e">
        <f>VLOOKUP(B3961,'Uniprot taxonomy'!B:R,6,FALSE)</f>
        <v>#N/A</v>
      </c>
      <c r="P3961" t="e">
        <f>VLOOKUP(B3961,'Uniprot taxonomy'!B:R,7,FALSE)</f>
        <v>#N/A</v>
      </c>
      <c r="Q3961" t="e">
        <f>VLOOKUP(B3961,'Uniprot taxonomy'!B:R,8,FALSE)</f>
        <v>#N/A</v>
      </c>
    </row>
    <row r="3962" spans="1:17" hidden="1" x14ac:dyDescent="0.25">
      <c r="A3962" t="s">
        <v>7104</v>
      </c>
      <c r="B3962" t="s">
        <v>7105</v>
      </c>
      <c r="C3962" t="e">
        <f>VLOOKUP('Домены Secretin_N'!B3962,'AC-Architecture'!A:C,3,FALSE)</f>
        <v>#N/A</v>
      </c>
      <c r="D3962">
        <v>761</v>
      </c>
      <c r="E3962" t="s">
        <v>3632</v>
      </c>
      <c r="F3962">
        <v>186</v>
      </c>
      <c r="G3962">
        <v>246</v>
      </c>
      <c r="H3962">
        <f t="shared" si="281"/>
        <v>60</v>
      </c>
      <c r="I3962" t="str">
        <f t="shared" si="282"/>
        <v>G0A037_METMM/186-246</v>
      </c>
      <c r="K3962" t="e">
        <f>IF(C3962="Secretin_N, Secretin, TraK","T","N")</f>
        <v>#N/A</v>
      </c>
      <c r="L3962" t="e">
        <f>VLOOKUP(E3962,'Uniprot taxonomy'!E:J,4,FALSE)</f>
        <v>#N/A</v>
      </c>
      <c r="M3962" t="e">
        <f>LEFT(VLOOKUP(B3962,'Uniprot taxonomy'!B:R,5,FALSE))</f>
        <v>#N/A</v>
      </c>
      <c r="N3962" t="e">
        <f>VLOOKUP(B3962,'Uniprot taxonomy'!B:R,5,FALSE)</f>
        <v>#N/A</v>
      </c>
      <c r="O3962" t="e">
        <f>VLOOKUP(B3962,'Uniprot taxonomy'!B:R,6,FALSE)</f>
        <v>#N/A</v>
      </c>
      <c r="P3962" t="e">
        <f>VLOOKUP(B3962,'Uniprot taxonomy'!B:R,7,FALSE)</f>
        <v>#N/A</v>
      </c>
      <c r="Q3962" t="e">
        <f>VLOOKUP(B3962,'Uniprot taxonomy'!B:R,8,FALSE)</f>
        <v>#N/A</v>
      </c>
    </row>
    <row r="3963" spans="1:17" hidden="1" x14ac:dyDescent="0.25">
      <c r="A3963" t="s">
        <v>7104</v>
      </c>
      <c r="B3963" t="s">
        <v>7105</v>
      </c>
      <c r="C3963" t="e">
        <f>VLOOKUP('Домены Secretin_N'!B3963,'AC-Architecture'!A:C,3,FALSE)</f>
        <v>#N/A</v>
      </c>
      <c r="D3963">
        <v>761</v>
      </c>
      <c r="E3963" t="s">
        <v>3632</v>
      </c>
      <c r="F3963">
        <v>329</v>
      </c>
      <c r="G3963">
        <v>480</v>
      </c>
      <c r="H3963">
        <f t="shared" si="281"/>
        <v>151</v>
      </c>
      <c r="I3963" t="str">
        <f t="shared" si="282"/>
        <v>G0A037_METMM/329-480</v>
      </c>
      <c r="K3963" t="e">
        <f>IF(C3963="Secretin_N, Secretin, TraK","T","N")</f>
        <v>#N/A</v>
      </c>
      <c r="L3963" t="e">
        <f>VLOOKUP(E3963,'Uniprot taxonomy'!E:J,4,FALSE)</f>
        <v>#N/A</v>
      </c>
      <c r="M3963" t="e">
        <f>LEFT(VLOOKUP(B3963,'Uniprot taxonomy'!B:R,5,FALSE))</f>
        <v>#N/A</v>
      </c>
      <c r="N3963" t="e">
        <f>VLOOKUP(B3963,'Uniprot taxonomy'!B:R,5,FALSE)</f>
        <v>#N/A</v>
      </c>
      <c r="O3963" t="e">
        <f>VLOOKUP(B3963,'Uniprot taxonomy'!B:R,6,FALSE)</f>
        <v>#N/A</v>
      </c>
      <c r="P3963" t="e">
        <f>VLOOKUP(B3963,'Uniprot taxonomy'!B:R,7,FALSE)</f>
        <v>#N/A</v>
      </c>
      <c r="Q3963" t="e">
        <f>VLOOKUP(B3963,'Uniprot taxonomy'!B:R,8,FALSE)</f>
        <v>#N/A</v>
      </c>
    </row>
    <row r="3964" spans="1:17" hidden="1" x14ac:dyDescent="0.25">
      <c r="A3964" t="s">
        <v>7106</v>
      </c>
      <c r="B3964" t="s">
        <v>7107</v>
      </c>
      <c r="C3964" t="e">
        <f>VLOOKUP('Домены Secretin_N'!B3964,'AC-Architecture'!A:C,3,FALSE)</f>
        <v>#N/A</v>
      </c>
      <c r="D3964">
        <v>621</v>
      </c>
      <c r="E3964" t="s">
        <v>3632</v>
      </c>
      <c r="F3964">
        <v>124</v>
      </c>
      <c r="G3964">
        <v>185</v>
      </c>
      <c r="H3964">
        <f t="shared" si="281"/>
        <v>61</v>
      </c>
      <c r="I3964" t="str">
        <f t="shared" si="282"/>
        <v>G0A6N9_METMM/124-185</v>
      </c>
      <c r="K3964" t="e">
        <f>IF(C3964="Secretin_N, Secretin, TraK","T","N")</f>
        <v>#N/A</v>
      </c>
      <c r="L3964" t="e">
        <f>VLOOKUP(E3964,'Uniprot taxonomy'!E:J,4,FALSE)</f>
        <v>#N/A</v>
      </c>
      <c r="M3964" t="e">
        <f>LEFT(VLOOKUP(B3964,'Uniprot taxonomy'!B:R,5,FALSE))</f>
        <v>#N/A</v>
      </c>
      <c r="N3964" t="e">
        <f>VLOOKUP(B3964,'Uniprot taxonomy'!B:R,5,FALSE)</f>
        <v>#N/A</v>
      </c>
      <c r="O3964" t="e">
        <f>VLOOKUP(B3964,'Uniprot taxonomy'!B:R,6,FALSE)</f>
        <v>#N/A</v>
      </c>
      <c r="P3964" t="e">
        <f>VLOOKUP(B3964,'Uniprot taxonomy'!B:R,7,FALSE)</f>
        <v>#N/A</v>
      </c>
      <c r="Q3964" t="e">
        <f>VLOOKUP(B3964,'Uniprot taxonomy'!B:R,8,FALSE)</f>
        <v>#N/A</v>
      </c>
    </row>
    <row r="3965" spans="1:17" hidden="1" x14ac:dyDescent="0.25">
      <c r="A3965" t="s">
        <v>7106</v>
      </c>
      <c r="B3965" t="s">
        <v>7107</v>
      </c>
      <c r="C3965" t="e">
        <f>VLOOKUP('Домены Secretin_N'!B3965,'AC-Architecture'!A:C,3,FALSE)</f>
        <v>#N/A</v>
      </c>
      <c r="D3965">
        <v>621</v>
      </c>
      <c r="E3965" t="s">
        <v>3632</v>
      </c>
      <c r="F3965">
        <v>187</v>
      </c>
      <c r="G3965">
        <v>257</v>
      </c>
      <c r="H3965">
        <f t="shared" si="281"/>
        <v>70</v>
      </c>
      <c r="I3965" t="str">
        <f t="shared" si="282"/>
        <v>G0A6N9_METMM/187-257</v>
      </c>
      <c r="K3965" t="e">
        <f>IF(C3965="Secretin_N, Secretin, TraK","T","N")</f>
        <v>#N/A</v>
      </c>
      <c r="L3965" t="e">
        <f>VLOOKUP(E3965,'Uniprot taxonomy'!E:J,4,FALSE)</f>
        <v>#N/A</v>
      </c>
      <c r="M3965" t="e">
        <f>LEFT(VLOOKUP(B3965,'Uniprot taxonomy'!B:R,5,FALSE))</f>
        <v>#N/A</v>
      </c>
      <c r="N3965" t="e">
        <f>VLOOKUP(B3965,'Uniprot taxonomy'!B:R,5,FALSE)</f>
        <v>#N/A</v>
      </c>
      <c r="O3965" t="e">
        <f>VLOOKUP(B3965,'Uniprot taxonomy'!B:R,6,FALSE)</f>
        <v>#N/A</v>
      </c>
      <c r="P3965" t="e">
        <f>VLOOKUP(B3965,'Uniprot taxonomy'!B:R,7,FALSE)</f>
        <v>#N/A</v>
      </c>
      <c r="Q3965" t="e">
        <f>VLOOKUP(B3965,'Uniprot taxonomy'!B:R,8,FALSE)</f>
        <v>#N/A</v>
      </c>
    </row>
    <row r="3966" spans="1:17" hidden="1" x14ac:dyDescent="0.25">
      <c r="A3966" t="s">
        <v>7106</v>
      </c>
      <c r="B3966" t="s">
        <v>7107</v>
      </c>
      <c r="C3966" t="e">
        <f>VLOOKUP('Домены Secretin_N'!B3966,'AC-Architecture'!A:C,3,FALSE)</f>
        <v>#N/A</v>
      </c>
      <c r="D3966">
        <v>621</v>
      </c>
      <c r="E3966" t="s">
        <v>3632</v>
      </c>
      <c r="F3966">
        <v>261</v>
      </c>
      <c r="G3966">
        <v>338</v>
      </c>
      <c r="H3966">
        <f t="shared" si="281"/>
        <v>77</v>
      </c>
      <c r="I3966" t="str">
        <f t="shared" si="282"/>
        <v>G0A6N9_METMM/261-338</v>
      </c>
      <c r="K3966" t="e">
        <f>IF(C3966="Secretin_N, Secretin, TraK","T","N")</f>
        <v>#N/A</v>
      </c>
      <c r="L3966" t="e">
        <f>VLOOKUP(E3966,'Uniprot taxonomy'!E:J,4,FALSE)</f>
        <v>#N/A</v>
      </c>
      <c r="M3966" t="e">
        <f>LEFT(VLOOKUP(B3966,'Uniprot taxonomy'!B:R,5,FALSE))</f>
        <v>#N/A</v>
      </c>
      <c r="N3966" t="e">
        <f>VLOOKUP(B3966,'Uniprot taxonomy'!B:R,5,FALSE)</f>
        <v>#N/A</v>
      </c>
      <c r="O3966" t="e">
        <f>VLOOKUP(B3966,'Uniprot taxonomy'!B:R,6,FALSE)</f>
        <v>#N/A</v>
      </c>
      <c r="P3966" t="e">
        <f>VLOOKUP(B3966,'Uniprot taxonomy'!B:R,7,FALSE)</f>
        <v>#N/A</v>
      </c>
      <c r="Q3966" t="e">
        <f>VLOOKUP(B3966,'Uniprot taxonomy'!B:R,8,FALSE)</f>
        <v>#N/A</v>
      </c>
    </row>
    <row r="3967" spans="1:17" hidden="1" x14ac:dyDescent="0.25">
      <c r="A3967" t="s">
        <v>7108</v>
      </c>
      <c r="B3967" t="s">
        <v>7109</v>
      </c>
      <c r="C3967" t="e">
        <f>VLOOKUP('Домены Secretin_N'!B3967,'AC-Architecture'!A:C,3,FALSE)</f>
        <v>#N/A</v>
      </c>
      <c r="D3967">
        <v>764</v>
      </c>
      <c r="E3967" t="s">
        <v>3632</v>
      </c>
      <c r="F3967">
        <v>150</v>
      </c>
      <c r="G3967">
        <v>210</v>
      </c>
      <c r="H3967">
        <f t="shared" si="281"/>
        <v>60</v>
      </c>
      <c r="I3967" t="str">
        <f t="shared" si="282"/>
        <v>G0AE23_COLFT/150-210</v>
      </c>
      <c r="K3967" t="e">
        <f>IF(C3967="Secretin_N, Secretin, TraK","T","N")</f>
        <v>#N/A</v>
      </c>
      <c r="L3967" t="e">
        <f>VLOOKUP(E3967,'Uniprot taxonomy'!E:J,4,FALSE)</f>
        <v>#N/A</v>
      </c>
      <c r="M3967" t="e">
        <f>LEFT(VLOOKUP(B3967,'Uniprot taxonomy'!B:R,5,FALSE))</f>
        <v>#N/A</v>
      </c>
      <c r="N3967" t="e">
        <f>VLOOKUP(B3967,'Uniprot taxonomy'!B:R,5,FALSE)</f>
        <v>#N/A</v>
      </c>
      <c r="O3967" t="e">
        <f>VLOOKUP(B3967,'Uniprot taxonomy'!B:R,6,FALSE)</f>
        <v>#N/A</v>
      </c>
      <c r="P3967" t="e">
        <f>VLOOKUP(B3967,'Uniprot taxonomy'!B:R,7,FALSE)</f>
        <v>#N/A</v>
      </c>
      <c r="Q3967" t="e">
        <f>VLOOKUP(B3967,'Uniprot taxonomy'!B:R,8,FALSE)</f>
        <v>#N/A</v>
      </c>
    </row>
    <row r="3968" spans="1:17" hidden="1" x14ac:dyDescent="0.25">
      <c r="A3968" t="s">
        <v>7108</v>
      </c>
      <c r="B3968" t="s">
        <v>7109</v>
      </c>
      <c r="C3968" t="e">
        <f>VLOOKUP('Домены Secretin_N'!B3968,'AC-Architecture'!A:C,3,FALSE)</f>
        <v>#N/A</v>
      </c>
      <c r="D3968">
        <v>764</v>
      </c>
      <c r="E3968" t="s">
        <v>3632</v>
      </c>
      <c r="F3968">
        <v>213</v>
      </c>
      <c r="G3968">
        <v>286</v>
      </c>
      <c r="H3968">
        <f t="shared" si="281"/>
        <v>73</v>
      </c>
      <c r="I3968" t="str">
        <f t="shared" si="282"/>
        <v>G0AE23_COLFT/213-286</v>
      </c>
      <c r="K3968" t="e">
        <f>IF(C3968="Secretin_N, Secretin, TraK","T","N")</f>
        <v>#N/A</v>
      </c>
      <c r="L3968" t="e">
        <f>VLOOKUP(E3968,'Uniprot taxonomy'!E:J,4,FALSE)</f>
        <v>#N/A</v>
      </c>
      <c r="M3968" t="e">
        <f>LEFT(VLOOKUP(B3968,'Uniprot taxonomy'!B:R,5,FALSE))</f>
        <v>#N/A</v>
      </c>
      <c r="N3968" t="e">
        <f>VLOOKUP(B3968,'Uniprot taxonomy'!B:R,5,FALSE)</f>
        <v>#N/A</v>
      </c>
      <c r="O3968" t="e">
        <f>VLOOKUP(B3968,'Uniprot taxonomy'!B:R,6,FALSE)</f>
        <v>#N/A</v>
      </c>
      <c r="P3968" t="e">
        <f>VLOOKUP(B3968,'Uniprot taxonomy'!B:R,7,FALSE)</f>
        <v>#N/A</v>
      </c>
      <c r="Q3968" t="e">
        <f>VLOOKUP(B3968,'Uniprot taxonomy'!B:R,8,FALSE)</f>
        <v>#N/A</v>
      </c>
    </row>
    <row r="3969" spans="1:17" hidden="1" x14ac:dyDescent="0.25">
      <c r="A3969" t="s">
        <v>7108</v>
      </c>
      <c r="B3969" t="s">
        <v>7109</v>
      </c>
      <c r="C3969" t="e">
        <f>VLOOKUP('Домены Secretin_N'!B3969,'AC-Architecture'!A:C,3,FALSE)</f>
        <v>#N/A</v>
      </c>
      <c r="D3969">
        <v>764</v>
      </c>
      <c r="E3969" t="s">
        <v>3632</v>
      </c>
      <c r="F3969">
        <v>290</v>
      </c>
      <c r="G3969">
        <v>413</v>
      </c>
      <c r="H3969">
        <f t="shared" si="281"/>
        <v>123</v>
      </c>
      <c r="I3969" t="str">
        <f t="shared" si="282"/>
        <v>G0AE23_COLFT/290-413</v>
      </c>
      <c r="K3969" t="e">
        <f>IF(C3969="Secretin_N, Secretin, TraK","T","N")</f>
        <v>#N/A</v>
      </c>
      <c r="L3969" t="e">
        <f>VLOOKUP(E3969,'Uniprot taxonomy'!E:J,4,FALSE)</f>
        <v>#N/A</v>
      </c>
      <c r="M3969" t="e">
        <f>LEFT(VLOOKUP(B3969,'Uniprot taxonomy'!B:R,5,FALSE))</f>
        <v>#N/A</v>
      </c>
      <c r="N3969" t="e">
        <f>VLOOKUP(B3969,'Uniprot taxonomy'!B:R,5,FALSE)</f>
        <v>#N/A</v>
      </c>
      <c r="O3969" t="e">
        <f>VLOOKUP(B3969,'Uniprot taxonomy'!B:R,6,FALSE)</f>
        <v>#N/A</v>
      </c>
      <c r="P3969" t="e">
        <f>VLOOKUP(B3969,'Uniprot taxonomy'!B:R,7,FALSE)</f>
        <v>#N/A</v>
      </c>
      <c r="Q3969" t="e">
        <f>VLOOKUP(B3969,'Uniprot taxonomy'!B:R,8,FALSE)</f>
        <v>#N/A</v>
      </c>
    </row>
    <row r="3970" spans="1:17" hidden="1" x14ac:dyDescent="0.25">
      <c r="A3970" t="s">
        <v>7110</v>
      </c>
      <c r="B3970" t="s">
        <v>7111</v>
      </c>
      <c r="C3970" t="e">
        <f>VLOOKUP('Домены Secretin_N'!B3970,'AC-Architecture'!A:C,3,FALSE)</f>
        <v>#N/A</v>
      </c>
      <c r="D3970">
        <v>682</v>
      </c>
      <c r="E3970" t="s">
        <v>3632</v>
      </c>
      <c r="F3970">
        <v>189</v>
      </c>
      <c r="G3970">
        <v>251</v>
      </c>
      <c r="H3970">
        <f t="shared" si="281"/>
        <v>62</v>
      </c>
      <c r="I3970" t="str">
        <f t="shared" si="282"/>
        <v>G0AFR3_COLFT/189-251</v>
      </c>
      <c r="K3970" t="e">
        <f>IF(C3970="Secretin_N, Secretin, TraK","T","N")</f>
        <v>#N/A</v>
      </c>
      <c r="L3970" t="e">
        <f>VLOOKUP(E3970,'Uniprot taxonomy'!E:J,4,FALSE)</f>
        <v>#N/A</v>
      </c>
      <c r="M3970" t="e">
        <f>LEFT(VLOOKUP(B3970,'Uniprot taxonomy'!B:R,5,FALSE))</f>
        <v>#N/A</v>
      </c>
      <c r="N3970" t="e">
        <f>VLOOKUP(B3970,'Uniprot taxonomy'!B:R,5,FALSE)</f>
        <v>#N/A</v>
      </c>
      <c r="O3970" t="e">
        <f>VLOOKUP(B3970,'Uniprot taxonomy'!B:R,6,FALSE)</f>
        <v>#N/A</v>
      </c>
      <c r="P3970" t="e">
        <f>VLOOKUP(B3970,'Uniprot taxonomy'!B:R,7,FALSE)</f>
        <v>#N/A</v>
      </c>
      <c r="Q3970" t="e">
        <f>VLOOKUP(B3970,'Uniprot taxonomy'!B:R,8,FALSE)</f>
        <v>#N/A</v>
      </c>
    </row>
    <row r="3971" spans="1:17" hidden="1" x14ac:dyDescent="0.25">
      <c r="A3971" t="s">
        <v>7110</v>
      </c>
      <c r="B3971" t="s">
        <v>7111</v>
      </c>
      <c r="C3971" t="e">
        <f>VLOOKUP('Домены Secretin_N'!B3971,'AC-Architecture'!A:C,3,FALSE)</f>
        <v>#N/A</v>
      </c>
      <c r="D3971">
        <v>682</v>
      </c>
      <c r="E3971" t="s">
        <v>3632</v>
      </c>
      <c r="F3971">
        <v>258</v>
      </c>
      <c r="G3971">
        <v>419</v>
      </c>
      <c r="H3971">
        <f t="shared" ref="H3971:H4034" si="283">G3971-F3971</f>
        <v>161</v>
      </c>
      <c r="I3971" t="str">
        <f t="shared" ref="I3971:I4034" si="284">CONCATENATE(A3971,"/",F3971,"-",G3971)</f>
        <v>G0AFR3_COLFT/258-419</v>
      </c>
      <c r="K3971" t="e">
        <f>IF(C3971="Secretin_N, Secretin, TraK","T","N")</f>
        <v>#N/A</v>
      </c>
      <c r="L3971" t="e">
        <f>VLOOKUP(E3971,'Uniprot taxonomy'!E:J,4,FALSE)</f>
        <v>#N/A</v>
      </c>
      <c r="M3971" t="e">
        <f>LEFT(VLOOKUP(B3971,'Uniprot taxonomy'!B:R,5,FALSE))</f>
        <v>#N/A</v>
      </c>
      <c r="N3971" t="e">
        <f>VLOOKUP(B3971,'Uniprot taxonomy'!B:R,5,FALSE)</f>
        <v>#N/A</v>
      </c>
      <c r="O3971" t="e">
        <f>VLOOKUP(B3971,'Uniprot taxonomy'!B:R,6,FALSE)</f>
        <v>#N/A</v>
      </c>
      <c r="P3971" t="e">
        <f>VLOOKUP(B3971,'Uniprot taxonomy'!B:R,7,FALSE)</f>
        <v>#N/A</v>
      </c>
      <c r="Q3971" t="e">
        <f>VLOOKUP(B3971,'Uniprot taxonomy'!B:R,8,FALSE)</f>
        <v>#N/A</v>
      </c>
    </row>
    <row r="3972" spans="1:17" hidden="1" x14ac:dyDescent="0.25">
      <c r="A3972" t="s">
        <v>7112</v>
      </c>
      <c r="B3972" t="s">
        <v>7113</v>
      </c>
      <c r="C3972" t="e">
        <f>VLOOKUP('Домены Secretin_N'!B3972,'AC-Architecture'!A:C,3,FALSE)</f>
        <v>#N/A</v>
      </c>
      <c r="D3972">
        <v>737</v>
      </c>
      <c r="E3972" t="s">
        <v>3632</v>
      </c>
      <c r="F3972">
        <v>323</v>
      </c>
      <c r="G3972">
        <v>489</v>
      </c>
      <c r="H3972">
        <f t="shared" si="283"/>
        <v>166</v>
      </c>
      <c r="I3972" t="str">
        <f t="shared" si="284"/>
        <v>G0AGG4_COLFT/323-489</v>
      </c>
      <c r="K3972" t="e">
        <f>IF(C3972="Secretin_N, Secretin, TraK","T","N")</f>
        <v>#N/A</v>
      </c>
      <c r="L3972" t="e">
        <f>VLOOKUP(E3972,'Uniprot taxonomy'!E:J,4,FALSE)</f>
        <v>#N/A</v>
      </c>
      <c r="M3972" t="e">
        <f>LEFT(VLOOKUP(B3972,'Uniprot taxonomy'!B:R,5,FALSE))</f>
        <v>#N/A</v>
      </c>
      <c r="N3972" t="e">
        <f>VLOOKUP(B3972,'Uniprot taxonomy'!B:R,5,FALSE)</f>
        <v>#N/A</v>
      </c>
      <c r="O3972" t="e">
        <f>VLOOKUP(B3972,'Uniprot taxonomy'!B:R,6,FALSE)</f>
        <v>#N/A</v>
      </c>
      <c r="P3972" t="e">
        <f>VLOOKUP(B3972,'Uniprot taxonomy'!B:R,7,FALSE)</f>
        <v>#N/A</v>
      </c>
      <c r="Q3972" t="e">
        <f>VLOOKUP(B3972,'Uniprot taxonomy'!B:R,8,FALSE)</f>
        <v>#N/A</v>
      </c>
    </row>
    <row r="3973" spans="1:17" hidden="1" x14ac:dyDescent="0.25">
      <c r="A3973" t="s">
        <v>7114</v>
      </c>
      <c r="B3973" t="s">
        <v>7115</v>
      </c>
      <c r="C3973" t="e">
        <f>VLOOKUP('Домены Secretin_N'!B3973,'AC-Architecture'!A:C,3,FALSE)</f>
        <v>#N/A</v>
      </c>
      <c r="D3973">
        <v>704</v>
      </c>
      <c r="E3973" t="s">
        <v>3632</v>
      </c>
      <c r="F3973">
        <v>130</v>
      </c>
      <c r="G3973">
        <v>193</v>
      </c>
      <c r="H3973">
        <f t="shared" si="283"/>
        <v>63</v>
      </c>
      <c r="I3973" t="str">
        <f t="shared" si="284"/>
        <v>G0ARE4_9GAMM/130-193</v>
      </c>
      <c r="K3973" t="e">
        <f>IF(C3973="Secretin_N, Secretin, TraK","T","N")</f>
        <v>#N/A</v>
      </c>
      <c r="L3973" t="e">
        <f>VLOOKUP(E3973,'Uniprot taxonomy'!E:J,4,FALSE)</f>
        <v>#N/A</v>
      </c>
      <c r="M3973" t="e">
        <f>LEFT(VLOOKUP(B3973,'Uniprot taxonomy'!B:R,5,FALSE))</f>
        <v>#N/A</v>
      </c>
      <c r="N3973" t="e">
        <f>VLOOKUP(B3973,'Uniprot taxonomy'!B:R,5,FALSE)</f>
        <v>#N/A</v>
      </c>
      <c r="O3973" t="e">
        <f>VLOOKUP(B3973,'Uniprot taxonomy'!B:R,6,FALSE)</f>
        <v>#N/A</v>
      </c>
      <c r="P3973" t="e">
        <f>VLOOKUP(B3973,'Uniprot taxonomy'!B:R,7,FALSE)</f>
        <v>#N/A</v>
      </c>
      <c r="Q3973" t="e">
        <f>VLOOKUP(B3973,'Uniprot taxonomy'!B:R,8,FALSE)</f>
        <v>#N/A</v>
      </c>
    </row>
    <row r="3974" spans="1:17" hidden="1" x14ac:dyDescent="0.25">
      <c r="A3974" t="s">
        <v>7114</v>
      </c>
      <c r="B3974" t="s">
        <v>7115</v>
      </c>
      <c r="C3974" t="e">
        <f>VLOOKUP('Домены Secretin_N'!B3974,'AC-Architecture'!A:C,3,FALSE)</f>
        <v>#N/A</v>
      </c>
      <c r="D3974">
        <v>704</v>
      </c>
      <c r="E3974" t="s">
        <v>3632</v>
      </c>
      <c r="F3974">
        <v>195</v>
      </c>
      <c r="G3974">
        <v>266</v>
      </c>
      <c r="H3974">
        <f t="shared" si="283"/>
        <v>71</v>
      </c>
      <c r="I3974" t="str">
        <f t="shared" si="284"/>
        <v>G0ARE4_9GAMM/195-266</v>
      </c>
      <c r="K3974" t="e">
        <f>IF(C3974="Secretin_N, Secretin, TraK","T","N")</f>
        <v>#N/A</v>
      </c>
      <c r="L3974" t="e">
        <f>VLOOKUP(E3974,'Uniprot taxonomy'!E:J,4,FALSE)</f>
        <v>#N/A</v>
      </c>
      <c r="M3974" t="e">
        <f>LEFT(VLOOKUP(B3974,'Uniprot taxonomy'!B:R,5,FALSE))</f>
        <v>#N/A</v>
      </c>
      <c r="N3974" t="e">
        <f>VLOOKUP(B3974,'Uniprot taxonomy'!B:R,5,FALSE)</f>
        <v>#N/A</v>
      </c>
      <c r="O3974" t="e">
        <f>VLOOKUP(B3974,'Uniprot taxonomy'!B:R,6,FALSE)</f>
        <v>#N/A</v>
      </c>
      <c r="P3974" t="e">
        <f>VLOOKUP(B3974,'Uniprot taxonomy'!B:R,7,FALSE)</f>
        <v>#N/A</v>
      </c>
      <c r="Q3974" t="e">
        <f>VLOOKUP(B3974,'Uniprot taxonomy'!B:R,8,FALSE)</f>
        <v>#N/A</v>
      </c>
    </row>
    <row r="3975" spans="1:17" hidden="1" x14ac:dyDescent="0.25">
      <c r="A3975" t="s">
        <v>7114</v>
      </c>
      <c r="B3975" t="s">
        <v>7115</v>
      </c>
      <c r="C3975" t="e">
        <f>VLOOKUP('Домены Secretin_N'!B3975,'AC-Architecture'!A:C,3,FALSE)</f>
        <v>#N/A</v>
      </c>
      <c r="D3975">
        <v>704</v>
      </c>
      <c r="E3975" t="s">
        <v>3632</v>
      </c>
      <c r="F3975">
        <v>270</v>
      </c>
      <c r="G3975">
        <v>349</v>
      </c>
      <c r="H3975">
        <f t="shared" si="283"/>
        <v>79</v>
      </c>
      <c r="I3975" t="str">
        <f t="shared" si="284"/>
        <v>G0ARE4_9GAMM/270-349</v>
      </c>
      <c r="K3975" t="e">
        <f>IF(C3975="Secretin_N, Secretin, TraK","T","N")</f>
        <v>#N/A</v>
      </c>
      <c r="L3975" t="e">
        <f>VLOOKUP(E3975,'Uniprot taxonomy'!E:J,4,FALSE)</f>
        <v>#N/A</v>
      </c>
      <c r="M3975" t="e">
        <f>LEFT(VLOOKUP(B3975,'Uniprot taxonomy'!B:R,5,FALSE))</f>
        <v>#N/A</v>
      </c>
      <c r="N3975" t="e">
        <f>VLOOKUP(B3975,'Uniprot taxonomy'!B:R,5,FALSE)</f>
        <v>#N/A</v>
      </c>
      <c r="O3975" t="e">
        <f>VLOOKUP(B3975,'Uniprot taxonomy'!B:R,6,FALSE)</f>
        <v>#N/A</v>
      </c>
      <c r="P3975" t="e">
        <f>VLOOKUP(B3975,'Uniprot taxonomy'!B:R,7,FALSE)</f>
        <v>#N/A</v>
      </c>
      <c r="Q3975" t="e">
        <f>VLOOKUP(B3975,'Uniprot taxonomy'!B:R,8,FALSE)</f>
        <v>#N/A</v>
      </c>
    </row>
    <row r="3976" spans="1:17" hidden="1" x14ac:dyDescent="0.25">
      <c r="A3976" t="s">
        <v>7116</v>
      </c>
      <c r="B3976" t="s">
        <v>7117</v>
      </c>
      <c r="C3976" t="e">
        <f>VLOOKUP('Домены Secretin_N'!B3976,'AC-Architecture'!A:C,3,FALSE)</f>
        <v>#N/A</v>
      </c>
      <c r="D3976">
        <v>683</v>
      </c>
      <c r="E3976" t="s">
        <v>3632</v>
      </c>
      <c r="F3976">
        <v>368</v>
      </c>
      <c r="G3976">
        <v>433</v>
      </c>
      <c r="H3976">
        <f t="shared" si="283"/>
        <v>65</v>
      </c>
      <c r="I3976" t="str">
        <f t="shared" si="284"/>
        <v>G0ASD8_9GAMM/368-433</v>
      </c>
      <c r="K3976" t="e">
        <f>IF(C3976="Secretin_N, Secretin, TraK","T","N")</f>
        <v>#N/A</v>
      </c>
      <c r="L3976" t="e">
        <f>VLOOKUP(E3976,'Uniprot taxonomy'!E:J,4,FALSE)</f>
        <v>#N/A</v>
      </c>
      <c r="M3976" t="e">
        <f>LEFT(VLOOKUP(B3976,'Uniprot taxonomy'!B:R,5,FALSE))</f>
        <v>#N/A</v>
      </c>
      <c r="N3976" t="e">
        <f>VLOOKUP(B3976,'Uniprot taxonomy'!B:R,5,FALSE)</f>
        <v>#N/A</v>
      </c>
      <c r="O3976" t="e">
        <f>VLOOKUP(B3976,'Uniprot taxonomy'!B:R,6,FALSE)</f>
        <v>#N/A</v>
      </c>
      <c r="P3976" t="e">
        <f>VLOOKUP(B3976,'Uniprot taxonomy'!B:R,7,FALSE)</f>
        <v>#N/A</v>
      </c>
      <c r="Q3976" t="e">
        <f>VLOOKUP(B3976,'Uniprot taxonomy'!B:R,8,FALSE)</f>
        <v>#N/A</v>
      </c>
    </row>
    <row r="3977" spans="1:17" x14ac:dyDescent="0.25">
      <c r="A3977" t="s">
        <v>998</v>
      </c>
      <c r="B3977" t="s">
        <v>2297</v>
      </c>
      <c r="C3977" t="str">
        <f>VLOOKUP('Домены Secretin_N'!B3977,'AC-Architecture'!A:C,3,FALSE)</f>
        <v>Secretin_N, Secretin</v>
      </c>
      <c r="D3977">
        <v>487</v>
      </c>
      <c r="E3977" t="s">
        <v>3632</v>
      </c>
      <c r="F3977">
        <v>170</v>
      </c>
      <c r="G3977">
        <v>278</v>
      </c>
      <c r="H3977">
        <f t="shared" si="283"/>
        <v>108</v>
      </c>
      <c r="I3977" t="str">
        <f t="shared" si="284"/>
        <v>G0AVF1_9GAMM/170-278</v>
      </c>
      <c r="J3977" t="str">
        <f t="shared" ref="J3977:J3981" si="285">CONCATENATE(K3977,"_",LEFT(O3977,3),"_",LEFT(Q3977,3),"_",B3977)</f>
        <v>N_Alt_She_G0AVF1</v>
      </c>
      <c r="K3977" t="str">
        <f>IF(C3977="Secretin_N, Secretin, TraK","T","N")</f>
        <v>N</v>
      </c>
      <c r="L3977" t="str">
        <f>VLOOKUP(B3977,'Uniprot taxonomy'!B:R,4,FALSE)</f>
        <v>Proteobacteria</v>
      </c>
      <c r="M3977" t="str">
        <f>LEFT(VLOOKUP(B3977,'Uniprot taxonomy'!B:R,5,FALSE))</f>
        <v>G</v>
      </c>
      <c r="N3977" t="str">
        <f>VLOOKUP(B3977,'Uniprot taxonomy'!B:R,5,FALSE)</f>
        <v>Gammaproteobacteria</v>
      </c>
      <c r="O3977" t="str">
        <f>VLOOKUP(B3977,'Uniprot taxonomy'!B:R,6,FALSE)</f>
        <v>Alteromonadales</v>
      </c>
      <c r="P3977" t="str">
        <f>VLOOKUP(B3977,'Uniprot taxonomy'!B:R,7,FALSE)</f>
        <v>Shewanellaceae</v>
      </c>
      <c r="Q3977" t="str">
        <f>VLOOKUP(B3977,'Uniprot taxonomy'!B:R,8,FALSE)</f>
        <v>Shewanella</v>
      </c>
    </row>
    <row r="3978" spans="1:17" x14ac:dyDescent="0.25">
      <c r="A3978" t="s">
        <v>999</v>
      </c>
      <c r="B3978" t="s">
        <v>2298</v>
      </c>
      <c r="C3978" t="str">
        <f>VLOOKUP('Домены Secretin_N'!B3978,'AC-Architecture'!A:C,3,FALSE)</f>
        <v>Secretin_N, Secretin</v>
      </c>
      <c r="D3978">
        <v>491</v>
      </c>
      <c r="E3978" t="s">
        <v>3632</v>
      </c>
      <c r="F3978">
        <v>178</v>
      </c>
      <c r="G3978">
        <v>268</v>
      </c>
      <c r="H3978">
        <f t="shared" si="283"/>
        <v>90</v>
      </c>
      <c r="I3978" t="str">
        <f t="shared" si="284"/>
        <v>G0B1E2_9GAMM/178-268</v>
      </c>
      <c r="J3978" t="str">
        <f t="shared" si="285"/>
        <v>N_Alt_She_G0B1E2</v>
      </c>
      <c r="K3978" t="str">
        <f>IF(C3978="Secretin_N, Secretin, TraK","T","N")</f>
        <v>N</v>
      </c>
      <c r="L3978" t="str">
        <f>VLOOKUP(B3978,'Uniprot taxonomy'!B:R,4,FALSE)</f>
        <v>Proteobacteria</v>
      </c>
      <c r="M3978" t="str">
        <f>LEFT(VLOOKUP(B3978,'Uniprot taxonomy'!B:R,5,FALSE))</f>
        <v>G</v>
      </c>
      <c r="N3978" t="str">
        <f>VLOOKUP(B3978,'Uniprot taxonomy'!B:R,5,FALSE)</f>
        <v>Gammaproteobacteria</v>
      </c>
      <c r="O3978" t="str">
        <f>VLOOKUP(B3978,'Uniprot taxonomy'!B:R,6,FALSE)</f>
        <v>Alteromonadales</v>
      </c>
      <c r="P3978" t="str">
        <f>VLOOKUP(B3978,'Uniprot taxonomy'!B:R,7,FALSE)</f>
        <v>Shewanellaceae</v>
      </c>
      <c r="Q3978" t="str">
        <f>VLOOKUP(B3978,'Uniprot taxonomy'!B:R,8,FALSE)</f>
        <v>Shewanella</v>
      </c>
    </row>
    <row r="3979" spans="1:17" x14ac:dyDescent="0.25">
      <c r="A3979" t="s">
        <v>1000</v>
      </c>
      <c r="B3979" t="s">
        <v>2299</v>
      </c>
      <c r="C3979" t="str">
        <f>VLOOKUP('Домены Secretin_N'!B3979,'AC-Architecture'!A:C,3,FALSE)</f>
        <v>Secretin_N, Secretin</v>
      </c>
      <c r="D3979">
        <v>414</v>
      </c>
      <c r="E3979" t="s">
        <v>3632</v>
      </c>
      <c r="F3979">
        <v>118</v>
      </c>
      <c r="G3979">
        <v>183</v>
      </c>
      <c r="H3979">
        <f t="shared" si="283"/>
        <v>65</v>
      </c>
      <c r="I3979" t="str">
        <f t="shared" si="284"/>
        <v>G0BAE3_SERSA/118-183</v>
      </c>
      <c r="J3979" t="str">
        <f t="shared" si="285"/>
        <v>N_Ent_Ser_G0BAE3</v>
      </c>
      <c r="K3979" t="str">
        <f>IF(C3979="Secretin_N, Secretin, TraK","T","N")</f>
        <v>N</v>
      </c>
      <c r="L3979" t="str">
        <f>VLOOKUP(B3979,'Uniprot taxonomy'!B:R,4,FALSE)</f>
        <v>Proteobacteria</v>
      </c>
      <c r="M3979" t="str">
        <f>LEFT(VLOOKUP(B3979,'Uniprot taxonomy'!B:R,5,FALSE))</f>
        <v>G</v>
      </c>
      <c r="N3979" t="str">
        <f>VLOOKUP(B3979,'Uniprot taxonomy'!B:R,5,FALSE)</f>
        <v>Gammaproteobacteria</v>
      </c>
      <c r="O3979" t="str">
        <f>VLOOKUP(B3979,'Uniprot taxonomy'!B:R,6,FALSE)</f>
        <v>Enterobacteriales</v>
      </c>
      <c r="P3979" t="str">
        <f>VLOOKUP(B3979,'Uniprot taxonomy'!B:R,7,FALSE)</f>
        <v>Enterobacteriaceae</v>
      </c>
      <c r="Q3979" t="str">
        <f>VLOOKUP(B3979,'Uniprot taxonomy'!B:R,8,FALSE)</f>
        <v>Serratia</v>
      </c>
    </row>
    <row r="3980" spans="1:17" x14ac:dyDescent="0.25">
      <c r="A3980" t="s">
        <v>1001</v>
      </c>
      <c r="B3980" t="s">
        <v>2300</v>
      </c>
      <c r="C3980" t="str">
        <f>VLOOKUP('Домены Secretin_N'!B3980,'AC-Architecture'!A:C,3,FALSE)</f>
        <v>Secretin_N, Secretin</v>
      </c>
      <c r="D3980">
        <v>414</v>
      </c>
      <c r="E3980" t="s">
        <v>3632</v>
      </c>
      <c r="F3980">
        <v>118</v>
      </c>
      <c r="G3980">
        <v>183</v>
      </c>
      <c r="H3980">
        <f t="shared" si="283"/>
        <v>65</v>
      </c>
      <c r="I3980" t="str">
        <f t="shared" si="284"/>
        <v>G0BS89_9ENTR/118-183</v>
      </c>
      <c r="J3980" t="str">
        <f t="shared" si="285"/>
        <v>N_Ent_Ser_G0BS89</v>
      </c>
      <c r="K3980" t="str">
        <f>IF(C3980="Secretin_N, Secretin, TraK","T","N")</f>
        <v>N</v>
      </c>
      <c r="L3980" t="str">
        <f>VLOOKUP(B3980,'Uniprot taxonomy'!B:R,4,FALSE)</f>
        <v>Proteobacteria</v>
      </c>
      <c r="M3980" t="str">
        <f>LEFT(VLOOKUP(B3980,'Uniprot taxonomy'!B:R,5,FALSE))</f>
        <v>G</v>
      </c>
      <c r="N3980" t="str">
        <f>VLOOKUP(B3980,'Uniprot taxonomy'!B:R,5,FALSE)</f>
        <v>Gammaproteobacteria</v>
      </c>
      <c r="O3980" t="str">
        <f>VLOOKUP(B3980,'Uniprot taxonomy'!B:R,6,FALSE)</f>
        <v>Enterobacteriales</v>
      </c>
      <c r="P3980" t="str">
        <f>VLOOKUP(B3980,'Uniprot taxonomy'!B:R,7,FALSE)</f>
        <v>Enterobacteriaceae</v>
      </c>
      <c r="Q3980" t="str">
        <f>VLOOKUP(B3980,'Uniprot taxonomy'!B:R,8,FALSE)</f>
        <v>Serratia</v>
      </c>
    </row>
    <row r="3981" spans="1:17" x14ac:dyDescent="0.25">
      <c r="A3981" t="s">
        <v>1002</v>
      </c>
      <c r="B3981" t="s">
        <v>2301</v>
      </c>
      <c r="C3981" t="str">
        <f>VLOOKUP('Домены Secretin_N'!B3981,'AC-Architecture'!A:C,3,FALSE)</f>
        <v>Secretin_N, Secretin</v>
      </c>
      <c r="D3981">
        <v>414</v>
      </c>
      <c r="E3981" t="s">
        <v>3632</v>
      </c>
      <c r="F3981">
        <v>118</v>
      </c>
      <c r="G3981">
        <v>183</v>
      </c>
      <c r="H3981">
        <f t="shared" si="283"/>
        <v>65</v>
      </c>
      <c r="I3981" t="str">
        <f t="shared" si="284"/>
        <v>G0C5D4_9ENTR/118-183</v>
      </c>
      <c r="J3981" t="str">
        <f t="shared" si="285"/>
        <v>N_Ent_Ser_G0C5D4</v>
      </c>
      <c r="K3981" t="str">
        <f>IF(C3981="Secretin_N, Secretin, TraK","T","N")</f>
        <v>N</v>
      </c>
      <c r="L3981" t="str">
        <f>VLOOKUP(B3981,'Uniprot taxonomy'!B:R,4,FALSE)</f>
        <v>Proteobacteria</v>
      </c>
      <c r="M3981" t="str">
        <f>LEFT(VLOOKUP(B3981,'Uniprot taxonomy'!B:R,5,FALSE))</f>
        <v>G</v>
      </c>
      <c r="N3981" t="str">
        <f>VLOOKUP(B3981,'Uniprot taxonomy'!B:R,5,FALSE)</f>
        <v>Gammaproteobacteria</v>
      </c>
      <c r="O3981" t="str">
        <f>VLOOKUP(B3981,'Uniprot taxonomy'!B:R,6,FALSE)</f>
        <v>Enterobacteriales</v>
      </c>
      <c r="P3981" t="str">
        <f>VLOOKUP(B3981,'Uniprot taxonomy'!B:R,7,FALSE)</f>
        <v>Enterobacteriaceae</v>
      </c>
      <c r="Q3981" t="str">
        <f>VLOOKUP(B3981,'Uniprot taxonomy'!B:R,8,FALSE)</f>
        <v>Serratia</v>
      </c>
    </row>
    <row r="3982" spans="1:17" hidden="1" x14ac:dyDescent="0.25">
      <c r="A3982" t="s">
        <v>7119</v>
      </c>
      <c r="B3982" t="s">
        <v>7120</v>
      </c>
      <c r="C3982" t="e">
        <f>VLOOKUP('Домены Secretin_N'!B3982,'AC-Architecture'!A:C,3,FALSE)</f>
        <v>#N/A</v>
      </c>
      <c r="D3982">
        <v>763</v>
      </c>
      <c r="E3982" t="s">
        <v>3632</v>
      </c>
      <c r="F3982">
        <v>188</v>
      </c>
      <c r="G3982">
        <v>248</v>
      </c>
      <c r="H3982">
        <f t="shared" si="283"/>
        <v>60</v>
      </c>
      <c r="I3982" t="str">
        <f t="shared" si="284"/>
        <v>G0CCN0_XANCA/188-248</v>
      </c>
      <c r="K3982" t="e">
        <f>IF(C3982="Secretin_N, Secretin, TraK","T","N")</f>
        <v>#N/A</v>
      </c>
      <c r="L3982" t="e">
        <f>VLOOKUP(E3982,'Uniprot taxonomy'!E:J,4,FALSE)</f>
        <v>#N/A</v>
      </c>
      <c r="M3982" t="e">
        <f>LEFT(VLOOKUP(B3982,'Uniprot taxonomy'!B:R,5,FALSE))</f>
        <v>#N/A</v>
      </c>
      <c r="N3982" t="e">
        <f>VLOOKUP(B3982,'Uniprot taxonomy'!B:R,5,FALSE)</f>
        <v>#N/A</v>
      </c>
      <c r="O3982" t="e">
        <f>VLOOKUP(B3982,'Uniprot taxonomy'!B:R,6,FALSE)</f>
        <v>#N/A</v>
      </c>
      <c r="P3982" t="e">
        <f>VLOOKUP(B3982,'Uniprot taxonomy'!B:R,7,FALSE)</f>
        <v>#N/A</v>
      </c>
      <c r="Q3982" t="e">
        <f>VLOOKUP(B3982,'Uniprot taxonomy'!B:R,8,FALSE)</f>
        <v>#N/A</v>
      </c>
    </row>
    <row r="3983" spans="1:17" hidden="1" x14ac:dyDescent="0.25">
      <c r="A3983" t="s">
        <v>7119</v>
      </c>
      <c r="B3983" t="s">
        <v>7120</v>
      </c>
      <c r="C3983" t="e">
        <f>VLOOKUP('Домены Secretin_N'!B3983,'AC-Architecture'!A:C,3,FALSE)</f>
        <v>#N/A</v>
      </c>
      <c r="D3983">
        <v>763</v>
      </c>
      <c r="E3983" t="s">
        <v>3632</v>
      </c>
      <c r="F3983">
        <v>253</v>
      </c>
      <c r="G3983">
        <v>322</v>
      </c>
      <c r="H3983">
        <f t="shared" si="283"/>
        <v>69</v>
      </c>
      <c r="I3983" t="str">
        <f t="shared" si="284"/>
        <v>G0CCN0_XANCA/253-322</v>
      </c>
      <c r="K3983" t="e">
        <f>IF(C3983="Secretin_N, Secretin, TraK","T","N")</f>
        <v>#N/A</v>
      </c>
      <c r="L3983" t="e">
        <f>VLOOKUP(E3983,'Uniprot taxonomy'!E:J,4,FALSE)</f>
        <v>#N/A</v>
      </c>
      <c r="M3983" t="e">
        <f>LEFT(VLOOKUP(B3983,'Uniprot taxonomy'!B:R,5,FALSE))</f>
        <v>#N/A</v>
      </c>
      <c r="N3983" t="e">
        <f>VLOOKUP(B3983,'Uniprot taxonomy'!B:R,5,FALSE)</f>
        <v>#N/A</v>
      </c>
      <c r="O3983" t="e">
        <f>VLOOKUP(B3983,'Uniprot taxonomy'!B:R,6,FALSE)</f>
        <v>#N/A</v>
      </c>
      <c r="P3983" t="e">
        <f>VLOOKUP(B3983,'Uniprot taxonomy'!B:R,7,FALSE)</f>
        <v>#N/A</v>
      </c>
      <c r="Q3983" t="e">
        <f>VLOOKUP(B3983,'Uniprot taxonomy'!B:R,8,FALSE)</f>
        <v>#N/A</v>
      </c>
    </row>
    <row r="3984" spans="1:17" hidden="1" x14ac:dyDescent="0.25">
      <c r="A3984" t="s">
        <v>7119</v>
      </c>
      <c r="B3984" t="s">
        <v>7120</v>
      </c>
      <c r="C3984" t="e">
        <f>VLOOKUP('Домены Secretin_N'!B3984,'AC-Architecture'!A:C,3,FALSE)</f>
        <v>#N/A</v>
      </c>
      <c r="D3984">
        <v>763</v>
      </c>
      <c r="E3984" t="s">
        <v>3632</v>
      </c>
      <c r="F3984">
        <v>326</v>
      </c>
      <c r="G3984">
        <v>480</v>
      </c>
      <c r="H3984">
        <f t="shared" si="283"/>
        <v>154</v>
      </c>
      <c r="I3984" t="str">
        <f t="shared" si="284"/>
        <v>G0CCN0_XANCA/326-480</v>
      </c>
      <c r="K3984" t="e">
        <f>IF(C3984="Secretin_N, Secretin, TraK","T","N")</f>
        <v>#N/A</v>
      </c>
      <c r="L3984" t="e">
        <f>VLOOKUP(E3984,'Uniprot taxonomy'!E:J,4,FALSE)</f>
        <v>#N/A</v>
      </c>
      <c r="M3984" t="e">
        <f>LEFT(VLOOKUP(B3984,'Uniprot taxonomy'!B:R,5,FALSE))</f>
        <v>#N/A</v>
      </c>
      <c r="N3984" t="e">
        <f>VLOOKUP(B3984,'Uniprot taxonomy'!B:R,5,FALSE)</f>
        <v>#N/A</v>
      </c>
      <c r="O3984" t="e">
        <f>VLOOKUP(B3984,'Uniprot taxonomy'!B:R,6,FALSE)</f>
        <v>#N/A</v>
      </c>
      <c r="P3984" t="e">
        <f>VLOOKUP(B3984,'Uniprot taxonomy'!B:R,7,FALSE)</f>
        <v>#N/A</v>
      </c>
      <c r="Q3984" t="e">
        <f>VLOOKUP(B3984,'Uniprot taxonomy'!B:R,8,FALSE)</f>
        <v>#N/A</v>
      </c>
    </row>
    <row r="3985" spans="1:17" hidden="1" x14ac:dyDescent="0.25">
      <c r="A3985" t="s">
        <v>7121</v>
      </c>
      <c r="B3985" t="s">
        <v>7122</v>
      </c>
      <c r="C3985" t="e">
        <f>VLOOKUP('Домены Secretin_N'!B3985,'AC-Architecture'!A:C,3,FALSE)</f>
        <v>#N/A</v>
      </c>
      <c r="D3985">
        <v>647</v>
      </c>
      <c r="E3985" t="s">
        <v>3632</v>
      </c>
      <c r="F3985">
        <v>284</v>
      </c>
      <c r="G3985">
        <v>369</v>
      </c>
      <c r="H3985">
        <f t="shared" si="283"/>
        <v>85</v>
      </c>
      <c r="I3985" t="str">
        <f t="shared" si="284"/>
        <v>G0CEF8_XANCA/284-369</v>
      </c>
      <c r="K3985" t="e">
        <f>IF(C3985="Secretin_N, Secretin, TraK","T","N")</f>
        <v>#N/A</v>
      </c>
      <c r="L3985" t="e">
        <f>VLOOKUP(E3985,'Uniprot taxonomy'!E:J,4,FALSE)</f>
        <v>#N/A</v>
      </c>
      <c r="M3985" t="e">
        <f>LEFT(VLOOKUP(B3985,'Uniprot taxonomy'!B:R,5,FALSE))</f>
        <v>#N/A</v>
      </c>
      <c r="N3985" t="e">
        <f>VLOOKUP(B3985,'Uniprot taxonomy'!B:R,5,FALSE)</f>
        <v>#N/A</v>
      </c>
      <c r="O3985" t="e">
        <f>VLOOKUP(B3985,'Uniprot taxonomy'!B:R,6,FALSE)</f>
        <v>#N/A</v>
      </c>
      <c r="P3985" t="e">
        <f>VLOOKUP(B3985,'Uniprot taxonomy'!B:R,7,FALSE)</f>
        <v>#N/A</v>
      </c>
      <c r="Q3985" t="e">
        <f>VLOOKUP(B3985,'Uniprot taxonomy'!B:R,8,FALSE)</f>
        <v>#N/A</v>
      </c>
    </row>
    <row r="3986" spans="1:17" hidden="1" x14ac:dyDescent="0.25">
      <c r="A3986" t="s">
        <v>7123</v>
      </c>
      <c r="B3986" t="s">
        <v>7124</v>
      </c>
      <c r="C3986" t="e">
        <f>VLOOKUP('Домены Secretin_N'!B3986,'AC-Architecture'!A:C,3,FALSE)</f>
        <v>#N/A</v>
      </c>
      <c r="D3986">
        <v>690</v>
      </c>
      <c r="E3986" t="s">
        <v>3632</v>
      </c>
      <c r="F3986">
        <v>126</v>
      </c>
      <c r="G3986">
        <v>187</v>
      </c>
      <c r="H3986">
        <f t="shared" si="283"/>
        <v>61</v>
      </c>
      <c r="I3986" t="str">
        <f t="shared" si="284"/>
        <v>G0CFV5_XANCA/126-187</v>
      </c>
      <c r="K3986" t="e">
        <f>IF(C3986="Secretin_N, Secretin, TraK","T","N")</f>
        <v>#N/A</v>
      </c>
      <c r="L3986" t="e">
        <f>VLOOKUP(E3986,'Uniprot taxonomy'!E:J,4,FALSE)</f>
        <v>#N/A</v>
      </c>
      <c r="M3986" t="e">
        <f>LEFT(VLOOKUP(B3986,'Uniprot taxonomy'!B:R,5,FALSE))</f>
        <v>#N/A</v>
      </c>
      <c r="N3986" t="e">
        <f>VLOOKUP(B3986,'Uniprot taxonomy'!B:R,5,FALSE)</f>
        <v>#N/A</v>
      </c>
      <c r="O3986" t="e">
        <f>VLOOKUP(B3986,'Uniprot taxonomy'!B:R,6,FALSE)</f>
        <v>#N/A</v>
      </c>
      <c r="P3986" t="e">
        <f>VLOOKUP(B3986,'Uniprot taxonomy'!B:R,7,FALSE)</f>
        <v>#N/A</v>
      </c>
      <c r="Q3986" t="e">
        <f>VLOOKUP(B3986,'Uniprot taxonomy'!B:R,8,FALSE)</f>
        <v>#N/A</v>
      </c>
    </row>
    <row r="3987" spans="1:17" hidden="1" x14ac:dyDescent="0.25">
      <c r="A3987" t="s">
        <v>7123</v>
      </c>
      <c r="B3987" t="s">
        <v>7124</v>
      </c>
      <c r="C3987" t="e">
        <f>VLOOKUP('Домены Secretin_N'!B3987,'AC-Architecture'!A:C,3,FALSE)</f>
        <v>#N/A</v>
      </c>
      <c r="D3987">
        <v>690</v>
      </c>
      <c r="E3987" t="s">
        <v>3632</v>
      </c>
      <c r="F3987">
        <v>188</v>
      </c>
      <c r="G3987">
        <v>255</v>
      </c>
      <c r="H3987">
        <f t="shared" si="283"/>
        <v>67</v>
      </c>
      <c r="I3987" t="str">
        <f t="shared" si="284"/>
        <v>G0CFV5_XANCA/188-255</v>
      </c>
      <c r="K3987" t="e">
        <f>IF(C3987="Secretin_N, Secretin, TraK","T","N")</f>
        <v>#N/A</v>
      </c>
      <c r="L3987" t="e">
        <f>VLOOKUP(E3987,'Uniprot taxonomy'!E:J,4,FALSE)</f>
        <v>#N/A</v>
      </c>
      <c r="M3987" t="e">
        <f>LEFT(VLOOKUP(B3987,'Uniprot taxonomy'!B:R,5,FALSE))</f>
        <v>#N/A</v>
      </c>
      <c r="N3987" t="e">
        <f>VLOOKUP(B3987,'Uniprot taxonomy'!B:R,5,FALSE)</f>
        <v>#N/A</v>
      </c>
      <c r="O3987" t="e">
        <f>VLOOKUP(B3987,'Uniprot taxonomy'!B:R,6,FALSE)</f>
        <v>#N/A</v>
      </c>
      <c r="P3987" t="e">
        <f>VLOOKUP(B3987,'Uniprot taxonomy'!B:R,7,FALSE)</f>
        <v>#N/A</v>
      </c>
      <c r="Q3987" t="e">
        <f>VLOOKUP(B3987,'Uniprot taxonomy'!B:R,8,FALSE)</f>
        <v>#N/A</v>
      </c>
    </row>
    <row r="3988" spans="1:17" hidden="1" x14ac:dyDescent="0.25">
      <c r="A3988" t="s">
        <v>7123</v>
      </c>
      <c r="B3988" t="s">
        <v>7124</v>
      </c>
      <c r="C3988" t="e">
        <f>VLOOKUP('Домены Secretin_N'!B3988,'AC-Architecture'!A:C,3,FALSE)</f>
        <v>#N/A</v>
      </c>
      <c r="D3988">
        <v>690</v>
      </c>
      <c r="E3988" t="s">
        <v>3632</v>
      </c>
      <c r="F3988">
        <v>259</v>
      </c>
      <c r="G3988">
        <v>357</v>
      </c>
      <c r="H3988">
        <f t="shared" si="283"/>
        <v>98</v>
      </c>
      <c r="I3988" t="str">
        <f t="shared" si="284"/>
        <v>G0CFV5_XANCA/259-357</v>
      </c>
      <c r="K3988" t="e">
        <f>IF(C3988="Secretin_N, Secretin, TraK","T","N")</f>
        <v>#N/A</v>
      </c>
      <c r="L3988" t="e">
        <f>VLOOKUP(E3988,'Uniprot taxonomy'!E:J,4,FALSE)</f>
        <v>#N/A</v>
      </c>
      <c r="M3988" t="e">
        <f>LEFT(VLOOKUP(B3988,'Uniprot taxonomy'!B:R,5,FALSE))</f>
        <v>#N/A</v>
      </c>
      <c r="N3988" t="e">
        <f>VLOOKUP(B3988,'Uniprot taxonomy'!B:R,5,FALSE)</f>
        <v>#N/A</v>
      </c>
      <c r="O3988" t="e">
        <f>VLOOKUP(B3988,'Uniprot taxonomy'!B:R,6,FALSE)</f>
        <v>#N/A</v>
      </c>
      <c r="P3988" t="e">
        <f>VLOOKUP(B3988,'Uniprot taxonomy'!B:R,7,FALSE)</f>
        <v>#N/A</v>
      </c>
      <c r="Q3988" t="e">
        <f>VLOOKUP(B3988,'Uniprot taxonomy'!B:R,8,FALSE)</f>
        <v>#N/A</v>
      </c>
    </row>
    <row r="3989" spans="1:17" x14ac:dyDescent="0.25">
      <c r="A3989" t="s">
        <v>1003</v>
      </c>
      <c r="B3989" t="s">
        <v>2302</v>
      </c>
      <c r="C3989" t="str">
        <f>VLOOKUP('Домены Secretin_N'!B3989,'AC-Architecture'!A:C,3,FALSE)</f>
        <v>Secretin_N, Secretin</v>
      </c>
      <c r="D3989">
        <v>590</v>
      </c>
      <c r="E3989" t="s">
        <v>3632</v>
      </c>
      <c r="F3989">
        <v>172</v>
      </c>
      <c r="G3989">
        <v>351</v>
      </c>
      <c r="H3989">
        <f t="shared" si="283"/>
        <v>179</v>
      </c>
      <c r="I3989" t="str">
        <f t="shared" si="284"/>
        <v>G0CIS7_XANCA/172-351</v>
      </c>
      <c r="J3989" t="str">
        <f>CONCATENATE(K3989,"_",LEFT(O3989,3),"_",LEFT(Q3989,3),"_",B3989)</f>
        <v>N_Xan_Xan_G0CIS7</v>
      </c>
      <c r="K3989" t="str">
        <f>IF(C3989="Secretin_N, Secretin, TraK","T","N")</f>
        <v>N</v>
      </c>
      <c r="L3989" t="str">
        <f>VLOOKUP(B3989,'Uniprot taxonomy'!B:R,4,FALSE)</f>
        <v>Proteobacteria</v>
      </c>
      <c r="M3989" t="str">
        <f>LEFT(VLOOKUP(B3989,'Uniprot taxonomy'!B:R,5,FALSE))</f>
        <v>G</v>
      </c>
      <c r="N3989" t="str">
        <f>VLOOKUP(B3989,'Uniprot taxonomy'!B:R,5,FALSE)</f>
        <v>Gammaproteobacteria</v>
      </c>
      <c r="O3989" t="str">
        <f>VLOOKUP(B3989,'Uniprot taxonomy'!B:R,6,FALSE)</f>
        <v>Xanthomonadales</v>
      </c>
      <c r="P3989" t="str">
        <f>VLOOKUP(B3989,'Uniprot taxonomy'!B:R,7,FALSE)</f>
        <v>Xanthomonadaceae</v>
      </c>
      <c r="Q3989" t="str">
        <f>VLOOKUP(B3989,'Uniprot taxonomy'!B:R,8,FALSE)</f>
        <v>Xanthomonas</v>
      </c>
    </row>
    <row r="3990" spans="1:17" hidden="1" x14ac:dyDescent="0.25">
      <c r="A3990" t="s">
        <v>7125</v>
      </c>
      <c r="B3990" t="s">
        <v>7126</v>
      </c>
      <c r="C3990" t="e">
        <f>VLOOKUP('Домены Secretin_N'!B3990,'AC-Architecture'!A:C,3,FALSE)</f>
        <v>#N/A</v>
      </c>
      <c r="D3990">
        <v>654</v>
      </c>
      <c r="E3990" t="s">
        <v>3632</v>
      </c>
      <c r="F3990">
        <v>131</v>
      </c>
      <c r="G3990">
        <v>193</v>
      </c>
      <c r="H3990">
        <f t="shared" si="283"/>
        <v>62</v>
      </c>
      <c r="I3990" t="str">
        <f t="shared" si="284"/>
        <v>G0D3A2_ECOLX/131-193</v>
      </c>
      <c r="K3990" t="e">
        <f>IF(C3990="Secretin_N, Secretin, TraK","T","N")</f>
        <v>#N/A</v>
      </c>
      <c r="L3990" t="e">
        <f>VLOOKUP(E3990,'Uniprot taxonomy'!E:J,4,FALSE)</f>
        <v>#N/A</v>
      </c>
      <c r="M3990" t="e">
        <f>LEFT(VLOOKUP(B3990,'Uniprot taxonomy'!B:R,5,FALSE))</f>
        <v>#N/A</v>
      </c>
      <c r="N3990" t="e">
        <f>VLOOKUP(B3990,'Uniprot taxonomy'!B:R,5,FALSE)</f>
        <v>#N/A</v>
      </c>
      <c r="O3990" t="e">
        <f>VLOOKUP(B3990,'Uniprot taxonomy'!B:R,6,FALSE)</f>
        <v>#N/A</v>
      </c>
      <c r="P3990" t="e">
        <f>VLOOKUP(B3990,'Uniprot taxonomy'!B:R,7,FALSE)</f>
        <v>#N/A</v>
      </c>
      <c r="Q3990" t="e">
        <f>VLOOKUP(B3990,'Uniprot taxonomy'!B:R,8,FALSE)</f>
        <v>#N/A</v>
      </c>
    </row>
    <row r="3991" spans="1:17" hidden="1" x14ac:dyDescent="0.25">
      <c r="A3991" t="s">
        <v>7125</v>
      </c>
      <c r="B3991" t="s">
        <v>7126</v>
      </c>
      <c r="C3991" t="e">
        <f>VLOOKUP('Домены Secretin_N'!B3991,'AC-Architecture'!A:C,3,FALSE)</f>
        <v>#N/A</v>
      </c>
      <c r="D3991">
        <v>654</v>
      </c>
      <c r="E3991" t="s">
        <v>3632</v>
      </c>
      <c r="F3991">
        <v>196</v>
      </c>
      <c r="G3991">
        <v>268</v>
      </c>
      <c r="H3991">
        <f t="shared" si="283"/>
        <v>72</v>
      </c>
      <c r="I3991" t="str">
        <f t="shared" si="284"/>
        <v>G0D3A2_ECOLX/196-268</v>
      </c>
      <c r="K3991" t="e">
        <f>IF(C3991="Secretin_N, Secretin, TraK","T","N")</f>
        <v>#N/A</v>
      </c>
      <c r="L3991" t="e">
        <f>VLOOKUP(E3991,'Uniprot taxonomy'!E:J,4,FALSE)</f>
        <v>#N/A</v>
      </c>
      <c r="M3991" t="e">
        <f>LEFT(VLOOKUP(B3991,'Uniprot taxonomy'!B:R,5,FALSE))</f>
        <v>#N/A</v>
      </c>
      <c r="N3991" t="e">
        <f>VLOOKUP(B3991,'Uniprot taxonomy'!B:R,5,FALSE)</f>
        <v>#N/A</v>
      </c>
      <c r="O3991" t="e">
        <f>VLOOKUP(B3991,'Uniprot taxonomy'!B:R,6,FALSE)</f>
        <v>#N/A</v>
      </c>
      <c r="P3991" t="e">
        <f>VLOOKUP(B3991,'Uniprot taxonomy'!B:R,7,FALSE)</f>
        <v>#N/A</v>
      </c>
      <c r="Q3991" t="e">
        <f>VLOOKUP(B3991,'Uniprot taxonomy'!B:R,8,FALSE)</f>
        <v>#N/A</v>
      </c>
    </row>
    <row r="3992" spans="1:17" hidden="1" x14ac:dyDescent="0.25">
      <c r="A3992" t="s">
        <v>7125</v>
      </c>
      <c r="B3992" t="s">
        <v>7126</v>
      </c>
      <c r="C3992" t="e">
        <f>VLOOKUP('Домены Secretin_N'!B3992,'AC-Architecture'!A:C,3,FALSE)</f>
        <v>#N/A</v>
      </c>
      <c r="D3992">
        <v>654</v>
      </c>
      <c r="E3992" t="s">
        <v>3632</v>
      </c>
      <c r="F3992">
        <v>272</v>
      </c>
      <c r="G3992">
        <v>351</v>
      </c>
      <c r="H3992">
        <f t="shared" si="283"/>
        <v>79</v>
      </c>
      <c r="I3992" t="str">
        <f t="shared" si="284"/>
        <v>G0D3A2_ECOLX/272-351</v>
      </c>
      <c r="K3992" t="e">
        <f>IF(C3992="Secretin_N, Secretin, TraK","T","N")</f>
        <v>#N/A</v>
      </c>
      <c r="L3992" t="e">
        <f>VLOOKUP(E3992,'Uniprot taxonomy'!E:J,4,FALSE)</f>
        <v>#N/A</v>
      </c>
      <c r="M3992" t="e">
        <f>LEFT(VLOOKUP(B3992,'Uniprot taxonomy'!B:R,5,FALSE))</f>
        <v>#N/A</v>
      </c>
      <c r="N3992" t="e">
        <f>VLOOKUP(B3992,'Uniprot taxonomy'!B:R,5,FALSE)</f>
        <v>#N/A</v>
      </c>
      <c r="O3992" t="e">
        <f>VLOOKUP(B3992,'Uniprot taxonomy'!B:R,6,FALSE)</f>
        <v>#N/A</v>
      </c>
      <c r="P3992" t="e">
        <f>VLOOKUP(B3992,'Uniprot taxonomy'!B:R,7,FALSE)</f>
        <v>#N/A</v>
      </c>
      <c r="Q3992" t="e">
        <f>VLOOKUP(B3992,'Uniprot taxonomy'!B:R,8,FALSE)</f>
        <v>#N/A</v>
      </c>
    </row>
    <row r="3993" spans="1:17" hidden="1" x14ac:dyDescent="0.25">
      <c r="A3993" t="s">
        <v>7127</v>
      </c>
      <c r="B3993" t="s">
        <v>7128</v>
      </c>
      <c r="C3993" t="e">
        <f>VLOOKUP('Домены Secretin_N'!B3993,'AC-Architecture'!A:C,3,FALSE)</f>
        <v>#N/A</v>
      </c>
      <c r="D3993">
        <v>386</v>
      </c>
      <c r="E3993" t="s">
        <v>3632</v>
      </c>
      <c r="F3993">
        <v>93</v>
      </c>
      <c r="G3993">
        <v>154</v>
      </c>
      <c r="H3993">
        <f t="shared" si="283"/>
        <v>61</v>
      </c>
      <c r="I3993" t="str">
        <f t="shared" si="284"/>
        <v>G0D493_ECOLX/93-154</v>
      </c>
      <c r="K3993" t="e">
        <f>IF(C3993="Secretin_N, Secretin, TraK","T","N")</f>
        <v>#N/A</v>
      </c>
      <c r="L3993" t="e">
        <f>VLOOKUP(E3993,'Uniprot taxonomy'!E:J,4,FALSE)</f>
        <v>#N/A</v>
      </c>
      <c r="M3993" t="e">
        <f>LEFT(VLOOKUP(B3993,'Uniprot taxonomy'!B:R,5,FALSE))</f>
        <v>#N/A</v>
      </c>
      <c r="N3993" t="e">
        <f>VLOOKUP(B3993,'Uniprot taxonomy'!B:R,5,FALSE)</f>
        <v>#N/A</v>
      </c>
      <c r="O3993" t="e">
        <f>VLOOKUP(B3993,'Uniprot taxonomy'!B:R,6,FALSE)</f>
        <v>#N/A</v>
      </c>
      <c r="P3993" t="e">
        <f>VLOOKUP(B3993,'Uniprot taxonomy'!B:R,7,FALSE)</f>
        <v>#N/A</v>
      </c>
      <c r="Q3993" t="e">
        <f>VLOOKUP(B3993,'Uniprot taxonomy'!B:R,8,FALSE)</f>
        <v>#N/A</v>
      </c>
    </row>
    <row r="3994" spans="1:17" hidden="1" x14ac:dyDescent="0.25">
      <c r="A3994" t="s">
        <v>7129</v>
      </c>
      <c r="B3994" t="s">
        <v>7130</v>
      </c>
      <c r="C3994" t="e">
        <f>VLOOKUP('Домены Secretin_N'!B3994,'AC-Architecture'!A:C,3,FALSE)</f>
        <v>#N/A</v>
      </c>
      <c r="D3994">
        <v>686</v>
      </c>
      <c r="E3994" t="s">
        <v>3632</v>
      </c>
      <c r="F3994">
        <v>145</v>
      </c>
      <c r="G3994">
        <v>208</v>
      </c>
      <c r="H3994">
        <f t="shared" si="283"/>
        <v>63</v>
      </c>
      <c r="I3994" t="str">
        <f t="shared" si="284"/>
        <v>G0DCM1_ECOLX/145-208</v>
      </c>
      <c r="K3994" t="e">
        <f>IF(C3994="Secretin_N, Secretin, TraK","T","N")</f>
        <v>#N/A</v>
      </c>
      <c r="L3994" t="e">
        <f>VLOOKUP(E3994,'Uniprot taxonomy'!E:J,4,FALSE)</f>
        <v>#N/A</v>
      </c>
      <c r="M3994" t="e">
        <f>LEFT(VLOOKUP(B3994,'Uniprot taxonomy'!B:R,5,FALSE))</f>
        <v>#N/A</v>
      </c>
      <c r="N3994" t="e">
        <f>VLOOKUP(B3994,'Uniprot taxonomy'!B:R,5,FALSE)</f>
        <v>#N/A</v>
      </c>
      <c r="O3994" t="e">
        <f>VLOOKUP(B3994,'Uniprot taxonomy'!B:R,6,FALSE)</f>
        <v>#N/A</v>
      </c>
      <c r="P3994" t="e">
        <f>VLOOKUP(B3994,'Uniprot taxonomy'!B:R,7,FALSE)</f>
        <v>#N/A</v>
      </c>
      <c r="Q3994" t="e">
        <f>VLOOKUP(B3994,'Uniprot taxonomy'!B:R,8,FALSE)</f>
        <v>#N/A</v>
      </c>
    </row>
    <row r="3995" spans="1:17" hidden="1" x14ac:dyDescent="0.25">
      <c r="A3995" t="s">
        <v>7129</v>
      </c>
      <c r="B3995" t="s">
        <v>7130</v>
      </c>
      <c r="C3995" t="e">
        <f>VLOOKUP('Домены Secretin_N'!B3995,'AC-Architecture'!A:C,3,FALSE)</f>
        <v>#N/A</v>
      </c>
      <c r="D3995">
        <v>686</v>
      </c>
      <c r="E3995" t="s">
        <v>3632</v>
      </c>
      <c r="F3995">
        <v>210</v>
      </c>
      <c r="G3995">
        <v>280</v>
      </c>
      <c r="H3995">
        <f t="shared" si="283"/>
        <v>70</v>
      </c>
      <c r="I3995" t="str">
        <f t="shared" si="284"/>
        <v>G0DCM1_ECOLX/210-280</v>
      </c>
      <c r="K3995" t="e">
        <f>IF(C3995="Secretin_N, Secretin, TraK","T","N")</f>
        <v>#N/A</v>
      </c>
      <c r="L3995" t="e">
        <f>VLOOKUP(E3995,'Uniprot taxonomy'!E:J,4,FALSE)</f>
        <v>#N/A</v>
      </c>
      <c r="M3995" t="e">
        <f>LEFT(VLOOKUP(B3995,'Uniprot taxonomy'!B:R,5,FALSE))</f>
        <v>#N/A</v>
      </c>
      <c r="N3995" t="e">
        <f>VLOOKUP(B3995,'Uniprot taxonomy'!B:R,5,FALSE)</f>
        <v>#N/A</v>
      </c>
      <c r="O3995" t="e">
        <f>VLOOKUP(B3995,'Uniprot taxonomy'!B:R,6,FALSE)</f>
        <v>#N/A</v>
      </c>
      <c r="P3995" t="e">
        <f>VLOOKUP(B3995,'Uniprot taxonomy'!B:R,7,FALSE)</f>
        <v>#N/A</v>
      </c>
      <c r="Q3995" t="e">
        <f>VLOOKUP(B3995,'Uniprot taxonomy'!B:R,8,FALSE)</f>
        <v>#N/A</v>
      </c>
    </row>
    <row r="3996" spans="1:17" hidden="1" x14ac:dyDescent="0.25">
      <c r="A3996" t="s">
        <v>7129</v>
      </c>
      <c r="B3996" t="s">
        <v>7130</v>
      </c>
      <c r="C3996" t="e">
        <f>VLOOKUP('Домены Secretin_N'!B3996,'AC-Architecture'!A:C,3,FALSE)</f>
        <v>#N/A</v>
      </c>
      <c r="D3996">
        <v>686</v>
      </c>
      <c r="E3996" t="s">
        <v>3632</v>
      </c>
      <c r="F3996">
        <v>284</v>
      </c>
      <c r="G3996">
        <v>362</v>
      </c>
      <c r="H3996">
        <f t="shared" si="283"/>
        <v>78</v>
      </c>
      <c r="I3996" t="str">
        <f t="shared" si="284"/>
        <v>G0DCM1_ECOLX/284-362</v>
      </c>
      <c r="K3996" t="e">
        <f>IF(C3996="Secretin_N, Secretin, TraK","T","N")</f>
        <v>#N/A</v>
      </c>
      <c r="L3996" t="e">
        <f>VLOOKUP(E3996,'Uniprot taxonomy'!E:J,4,FALSE)</f>
        <v>#N/A</v>
      </c>
      <c r="M3996" t="e">
        <f>LEFT(VLOOKUP(B3996,'Uniprot taxonomy'!B:R,5,FALSE))</f>
        <v>#N/A</v>
      </c>
      <c r="N3996" t="e">
        <f>VLOOKUP(B3996,'Uniprot taxonomy'!B:R,5,FALSE)</f>
        <v>#N/A</v>
      </c>
      <c r="O3996" t="e">
        <f>VLOOKUP(B3996,'Uniprot taxonomy'!B:R,6,FALSE)</f>
        <v>#N/A</v>
      </c>
      <c r="P3996" t="e">
        <f>VLOOKUP(B3996,'Uniprot taxonomy'!B:R,7,FALSE)</f>
        <v>#N/A</v>
      </c>
      <c r="Q3996" t="e">
        <f>VLOOKUP(B3996,'Uniprot taxonomy'!B:R,8,FALSE)</f>
        <v>#N/A</v>
      </c>
    </row>
    <row r="3997" spans="1:17" hidden="1" x14ac:dyDescent="0.25">
      <c r="A3997" t="s">
        <v>7131</v>
      </c>
      <c r="B3997" t="s">
        <v>7132</v>
      </c>
      <c r="C3997" t="e">
        <f>VLOOKUP('Домены Secretin_N'!B3997,'AC-Architecture'!A:C,3,FALSE)</f>
        <v>#N/A</v>
      </c>
      <c r="D3997">
        <v>683</v>
      </c>
      <c r="E3997" t="s">
        <v>3632</v>
      </c>
      <c r="F3997">
        <v>368</v>
      </c>
      <c r="G3997">
        <v>433</v>
      </c>
      <c r="H3997">
        <f t="shared" si="283"/>
        <v>65</v>
      </c>
      <c r="I3997" t="str">
        <f t="shared" si="284"/>
        <v>G0DFE9_9GAMM/368-433</v>
      </c>
      <c r="K3997" t="e">
        <f>IF(C3997="Secretin_N, Secretin, TraK","T","N")</f>
        <v>#N/A</v>
      </c>
      <c r="L3997" t="e">
        <f>VLOOKUP(E3997,'Uniprot taxonomy'!E:J,4,FALSE)</f>
        <v>#N/A</v>
      </c>
      <c r="M3997" t="e">
        <f>LEFT(VLOOKUP(B3997,'Uniprot taxonomy'!B:R,5,FALSE))</f>
        <v>#N/A</v>
      </c>
      <c r="N3997" t="e">
        <f>VLOOKUP(B3997,'Uniprot taxonomy'!B:R,5,FALSE)</f>
        <v>#N/A</v>
      </c>
      <c r="O3997" t="e">
        <f>VLOOKUP(B3997,'Uniprot taxonomy'!B:R,6,FALSE)</f>
        <v>#N/A</v>
      </c>
      <c r="P3997" t="e">
        <f>VLOOKUP(B3997,'Uniprot taxonomy'!B:R,7,FALSE)</f>
        <v>#N/A</v>
      </c>
      <c r="Q3997" t="e">
        <f>VLOOKUP(B3997,'Uniprot taxonomy'!B:R,8,FALSE)</f>
        <v>#N/A</v>
      </c>
    </row>
    <row r="3998" spans="1:17" hidden="1" x14ac:dyDescent="0.25">
      <c r="A3998" t="s">
        <v>7133</v>
      </c>
      <c r="B3998" t="s">
        <v>7134</v>
      </c>
      <c r="C3998" t="e">
        <f>VLOOKUP('Домены Secretin_N'!B3998,'AC-Architecture'!A:C,3,FALSE)</f>
        <v>#N/A</v>
      </c>
      <c r="D3998">
        <v>705</v>
      </c>
      <c r="E3998" t="s">
        <v>3632</v>
      </c>
      <c r="F3998">
        <v>130</v>
      </c>
      <c r="G3998">
        <v>193</v>
      </c>
      <c r="H3998">
        <f t="shared" si="283"/>
        <v>63</v>
      </c>
      <c r="I3998" t="str">
        <f t="shared" si="284"/>
        <v>G0DGD3_9GAMM/130-193</v>
      </c>
      <c r="K3998" t="e">
        <f>IF(C3998="Secretin_N, Secretin, TraK","T","N")</f>
        <v>#N/A</v>
      </c>
      <c r="L3998" t="e">
        <f>VLOOKUP(E3998,'Uniprot taxonomy'!E:J,4,FALSE)</f>
        <v>#N/A</v>
      </c>
      <c r="M3998" t="e">
        <f>LEFT(VLOOKUP(B3998,'Uniprot taxonomy'!B:R,5,FALSE))</f>
        <v>#N/A</v>
      </c>
      <c r="N3998" t="e">
        <f>VLOOKUP(B3998,'Uniprot taxonomy'!B:R,5,FALSE)</f>
        <v>#N/A</v>
      </c>
      <c r="O3998" t="e">
        <f>VLOOKUP(B3998,'Uniprot taxonomy'!B:R,6,FALSE)</f>
        <v>#N/A</v>
      </c>
      <c r="P3998" t="e">
        <f>VLOOKUP(B3998,'Uniprot taxonomy'!B:R,7,FALSE)</f>
        <v>#N/A</v>
      </c>
      <c r="Q3998" t="e">
        <f>VLOOKUP(B3998,'Uniprot taxonomy'!B:R,8,FALSE)</f>
        <v>#N/A</v>
      </c>
    </row>
    <row r="3999" spans="1:17" hidden="1" x14ac:dyDescent="0.25">
      <c r="A3999" t="s">
        <v>7133</v>
      </c>
      <c r="B3999" t="s">
        <v>7134</v>
      </c>
      <c r="C3999" t="e">
        <f>VLOOKUP('Домены Secretin_N'!B3999,'AC-Architecture'!A:C,3,FALSE)</f>
        <v>#N/A</v>
      </c>
      <c r="D3999">
        <v>705</v>
      </c>
      <c r="E3999" t="s">
        <v>3632</v>
      </c>
      <c r="F3999">
        <v>195</v>
      </c>
      <c r="G3999">
        <v>266</v>
      </c>
      <c r="H3999">
        <f t="shared" si="283"/>
        <v>71</v>
      </c>
      <c r="I3999" t="str">
        <f t="shared" si="284"/>
        <v>G0DGD3_9GAMM/195-266</v>
      </c>
      <c r="K3999" t="e">
        <f>IF(C3999="Secretin_N, Secretin, TraK","T","N")</f>
        <v>#N/A</v>
      </c>
      <c r="L3999" t="e">
        <f>VLOOKUP(E3999,'Uniprot taxonomy'!E:J,4,FALSE)</f>
        <v>#N/A</v>
      </c>
      <c r="M3999" t="e">
        <f>LEFT(VLOOKUP(B3999,'Uniprot taxonomy'!B:R,5,FALSE))</f>
        <v>#N/A</v>
      </c>
      <c r="N3999" t="e">
        <f>VLOOKUP(B3999,'Uniprot taxonomy'!B:R,5,FALSE)</f>
        <v>#N/A</v>
      </c>
      <c r="O3999" t="e">
        <f>VLOOKUP(B3999,'Uniprot taxonomy'!B:R,6,FALSE)</f>
        <v>#N/A</v>
      </c>
      <c r="P3999" t="e">
        <f>VLOOKUP(B3999,'Uniprot taxonomy'!B:R,7,FALSE)</f>
        <v>#N/A</v>
      </c>
      <c r="Q3999" t="e">
        <f>VLOOKUP(B3999,'Uniprot taxonomy'!B:R,8,FALSE)</f>
        <v>#N/A</v>
      </c>
    </row>
    <row r="4000" spans="1:17" hidden="1" x14ac:dyDescent="0.25">
      <c r="A4000" t="s">
        <v>7133</v>
      </c>
      <c r="B4000" t="s">
        <v>7134</v>
      </c>
      <c r="C4000" t="e">
        <f>VLOOKUP('Домены Secretin_N'!B4000,'AC-Architecture'!A:C,3,FALSE)</f>
        <v>#N/A</v>
      </c>
      <c r="D4000">
        <v>705</v>
      </c>
      <c r="E4000" t="s">
        <v>3632</v>
      </c>
      <c r="F4000">
        <v>270</v>
      </c>
      <c r="G4000">
        <v>349</v>
      </c>
      <c r="H4000">
        <f t="shared" si="283"/>
        <v>79</v>
      </c>
      <c r="I4000" t="str">
        <f t="shared" si="284"/>
        <v>G0DGD3_9GAMM/270-349</v>
      </c>
      <c r="K4000" t="e">
        <f>IF(C4000="Secretin_N, Secretin, TraK","T","N")</f>
        <v>#N/A</v>
      </c>
      <c r="L4000" t="e">
        <f>VLOOKUP(E4000,'Uniprot taxonomy'!E:J,4,FALSE)</f>
        <v>#N/A</v>
      </c>
      <c r="M4000" t="e">
        <f>LEFT(VLOOKUP(B4000,'Uniprot taxonomy'!B:R,5,FALSE))</f>
        <v>#N/A</v>
      </c>
      <c r="N4000" t="e">
        <f>VLOOKUP(B4000,'Uniprot taxonomy'!B:R,5,FALSE)</f>
        <v>#N/A</v>
      </c>
      <c r="O4000" t="e">
        <f>VLOOKUP(B4000,'Uniprot taxonomy'!B:R,6,FALSE)</f>
        <v>#N/A</v>
      </c>
      <c r="P4000" t="e">
        <f>VLOOKUP(B4000,'Uniprot taxonomy'!B:R,7,FALSE)</f>
        <v>#N/A</v>
      </c>
      <c r="Q4000" t="e">
        <f>VLOOKUP(B4000,'Uniprot taxonomy'!B:R,8,FALSE)</f>
        <v>#N/A</v>
      </c>
    </row>
    <row r="4001" spans="1:17" x14ac:dyDescent="0.25">
      <c r="A4001" t="s">
        <v>1004</v>
      </c>
      <c r="B4001" t="s">
        <v>2303</v>
      </c>
      <c r="C4001" t="str">
        <f>VLOOKUP('Домены Secretin_N'!B4001,'AC-Architecture'!A:C,3,FALSE)</f>
        <v>Secretin_N, Secretin</v>
      </c>
      <c r="D4001">
        <v>491</v>
      </c>
      <c r="E4001" t="s">
        <v>3632</v>
      </c>
      <c r="F4001">
        <v>178</v>
      </c>
      <c r="G4001">
        <v>268</v>
      </c>
      <c r="H4001">
        <f t="shared" si="283"/>
        <v>90</v>
      </c>
      <c r="I4001" t="str">
        <f t="shared" si="284"/>
        <v>G0DGS5_9GAMM/178-268</v>
      </c>
      <c r="J4001" t="str">
        <f t="shared" ref="J4001:J4002" si="286">CONCATENATE(K4001,"_",LEFT(O4001,3),"_",LEFT(Q4001,3),"_",B4001)</f>
        <v>N_Alt_She_G0DGS5</v>
      </c>
      <c r="K4001" t="str">
        <f>IF(C4001="Secretin_N, Secretin, TraK","T","N")</f>
        <v>N</v>
      </c>
      <c r="L4001" t="str">
        <f>VLOOKUP(B4001,'Uniprot taxonomy'!B:R,4,FALSE)</f>
        <v>Proteobacteria</v>
      </c>
      <c r="M4001" t="str">
        <f>LEFT(VLOOKUP(B4001,'Uniprot taxonomy'!B:R,5,FALSE))</f>
        <v>G</v>
      </c>
      <c r="N4001" t="str">
        <f>VLOOKUP(B4001,'Uniprot taxonomy'!B:R,5,FALSE)</f>
        <v>Gammaproteobacteria</v>
      </c>
      <c r="O4001" t="str">
        <f>VLOOKUP(B4001,'Uniprot taxonomy'!B:R,6,FALSE)</f>
        <v>Alteromonadales</v>
      </c>
      <c r="P4001" t="str">
        <f>VLOOKUP(B4001,'Uniprot taxonomy'!B:R,7,FALSE)</f>
        <v>Shewanellaceae</v>
      </c>
      <c r="Q4001" t="str">
        <f>VLOOKUP(B4001,'Uniprot taxonomy'!B:R,8,FALSE)</f>
        <v>Shewanella</v>
      </c>
    </row>
    <row r="4002" spans="1:17" x14ac:dyDescent="0.25">
      <c r="A4002" t="s">
        <v>1005</v>
      </c>
      <c r="B4002" t="s">
        <v>2304</v>
      </c>
      <c r="C4002" t="str">
        <f>VLOOKUP('Домены Secretin_N'!B4002,'AC-Architecture'!A:C,3,FALSE)</f>
        <v>Secretin_N, Secretin</v>
      </c>
      <c r="D4002">
        <v>487</v>
      </c>
      <c r="E4002" t="s">
        <v>3632</v>
      </c>
      <c r="F4002">
        <v>170</v>
      </c>
      <c r="G4002">
        <v>278</v>
      </c>
      <c r="H4002">
        <f t="shared" si="283"/>
        <v>108</v>
      </c>
      <c r="I4002" t="str">
        <f t="shared" si="284"/>
        <v>G0DM84_9GAMM/170-278</v>
      </c>
      <c r="J4002" t="str">
        <f t="shared" si="286"/>
        <v>N_Alt_She_G0DM84</v>
      </c>
      <c r="K4002" t="str">
        <f>IF(C4002="Secretin_N, Secretin, TraK","T","N")</f>
        <v>N</v>
      </c>
      <c r="L4002" t="str">
        <f>VLOOKUP(B4002,'Uniprot taxonomy'!B:R,4,FALSE)</f>
        <v>Proteobacteria</v>
      </c>
      <c r="M4002" t="str">
        <f>LEFT(VLOOKUP(B4002,'Uniprot taxonomy'!B:R,5,FALSE))</f>
        <v>G</v>
      </c>
      <c r="N4002" t="str">
        <f>VLOOKUP(B4002,'Uniprot taxonomy'!B:R,5,FALSE)</f>
        <v>Gammaproteobacteria</v>
      </c>
      <c r="O4002" t="str">
        <f>VLOOKUP(B4002,'Uniprot taxonomy'!B:R,6,FALSE)</f>
        <v>Alteromonadales</v>
      </c>
      <c r="P4002" t="str">
        <f>VLOOKUP(B4002,'Uniprot taxonomy'!B:R,7,FALSE)</f>
        <v>Shewanellaceae</v>
      </c>
      <c r="Q4002" t="str">
        <f>VLOOKUP(B4002,'Uniprot taxonomy'!B:R,8,FALSE)</f>
        <v>Shewanella</v>
      </c>
    </row>
    <row r="4003" spans="1:17" hidden="1" x14ac:dyDescent="0.25">
      <c r="A4003" t="s">
        <v>7135</v>
      </c>
      <c r="B4003" t="s">
        <v>7136</v>
      </c>
      <c r="C4003" t="e">
        <f>VLOOKUP('Домены Secretin_N'!B4003,'AC-Architecture'!A:C,3,FALSE)</f>
        <v>#N/A</v>
      </c>
      <c r="D4003">
        <v>413</v>
      </c>
      <c r="E4003" t="s">
        <v>3632</v>
      </c>
      <c r="F4003">
        <v>120</v>
      </c>
      <c r="G4003">
        <v>181</v>
      </c>
      <c r="H4003">
        <f t="shared" si="283"/>
        <v>61</v>
      </c>
      <c r="I4003" t="str">
        <f t="shared" si="284"/>
        <v>G0E5V1_ENTAK/120-181</v>
      </c>
      <c r="K4003" t="e">
        <f>IF(C4003="Secretin_N, Secretin, TraK","T","N")</f>
        <v>#N/A</v>
      </c>
      <c r="L4003" t="e">
        <f>VLOOKUP(E4003,'Uniprot taxonomy'!E:J,4,FALSE)</f>
        <v>#N/A</v>
      </c>
      <c r="M4003" t="e">
        <f>LEFT(VLOOKUP(B4003,'Uniprot taxonomy'!B:R,5,FALSE))</f>
        <v>#N/A</v>
      </c>
      <c r="N4003" t="e">
        <f>VLOOKUP(B4003,'Uniprot taxonomy'!B:R,5,FALSE)</f>
        <v>#N/A</v>
      </c>
      <c r="O4003" t="e">
        <f>VLOOKUP(B4003,'Uniprot taxonomy'!B:R,6,FALSE)</f>
        <v>#N/A</v>
      </c>
      <c r="P4003" t="e">
        <f>VLOOKUP(B4003,'Uniprot taxonomy'!B:R,7,FALSE)</f>
        <v>#N/A</v>
      </c>
      <c r="Q4003" t="e">
        <f>VLOOKUP(B4003,'Uniprot taxonomy'!B:R,8,FALSE)</f>
        <v>#N/A</v>
      </c>
    </row>
    <row r="4004" spans="1:17" hidden="1" x14ac:dyDescent="0.25">
      <c r="A4004" t="s">
        <v>7137</v>
      </c>
      <c r="B4004" t="s">
        <v>7138</v>
      </c>
      <c r="C4004" t="e">
        <f>VLOOKUP('Домены Secretin_N'!B4004,'AC-Architecture'!A:C,3,FALSE)</f>
        <v>#N/A</v>
      </c>
      <c r="D4004">
        <v>712</v>
      </c>
      <c r="E4004" t="s">
        <v>3632</v>
      </c>
      <c r="F4004">
        <v>380</v>
      </c>
      <c r="G4004">
        <v>465</v>
      </c>
      <c r="H4004">
        <f t="shared" si="283"/>
        <v>85</v>
      </c>
      <c r="I4004" t="str">
        <f t="shared" si="284"/>
        <v>G0EYN4_CUPNN/380-465</v>
      </c>
      <c r="K4004" t="e">
        <f>IF(C4004="Secretin_N, Secretin, TraK","T","N")</f>
        <v>#N/A</v>
      </c>
      <c r="L4004" t="e">
        <f>VLOOKUP(E4004,'Uniprot taxonomy'!E:J,4,FALSE)</f>
        <v>#N/A</v>
      </c>
      <c r="M4004" t="e">
        <f>LEFT(VLOOKUP(B4004,'Uniprot taxonomy'!B:R,5,FALSE))</f>
        <v>#N/A</v>
      </c>
      <c r="N4004" t="e">
        <f>VLOOKUP(B4004,'Uniprot taxonomy'!B:R,5,FALSE)</f>
        <v>#N/A</v>
      </c>
      <c r="O4004" t="e">
        <f>VLOOKUP(B4004,'Uniprot taxonomy'!B:R,6,FALSE)</f>
        <v>#N/A</v>
      </c>
      <c r="P4004" t="e">
        <f>VLOOKUP(B4004,'Uniprot taxonomy'!B:R,7,FALSE)</f>
        <v>#N/A</v>
      </c>
      <c r="Q4004" t="e">
        <f>VLOOKUP(B4004,'Uniprot taxonomy'!B:R,8,FALSE)</f>
        <v>#N/A</v>
      </c>
    </row>
    <row r="4005" spans="1:17" hidden="1" x14ac:dyDescent="0.25">
      <c r="A4005" t="s">
        <v>7139</v>
      </c>
      <c r="B4005" t="s">
        <v>7140</v>
      </c>
      <c r="C4005" t="e">
        <f>VLOOKUP('Домены Secretin_N'!B4005,'AC-Architecture'!A:C,3,FALSE)</f>
        <v>#N/A</v>
      </c>
      <c r="D4005">
        <v>812</v>
      </c>
      <c r="E4005" t="s">
        <v>3632</v>
      </c>
      <c r="F4005">
        <v>157</v>
      </c>
      <c r="G4005">
        <v>218</v>
      </c>
      <c r="H4005">
        <f t="shared" si="283"/>
        <v>61</v>
      </c>
      <c r="I4005" t="str">
        <f t="shared" si="284"/>
        <v>G0EZE4_CUPNN/157-218</v>
      </c>
      <c r="K4005" t="e">
        <f>IF(C4005="Secretin_N, Secretin, TraK","T","N")</f>
        <v>#N/A</v>
      </c>
      <c r="L4005" t="e">
        <f>VLOOKUP(E4005,'Uniprot taxonomy'!E:J,4,FALSE)</f>
        <v>#N/A</v>
      </c>
      <c r="M4005" t="e">
        <f>LEFT(VLOOKUP(B4005,'Uniprot taxonomy'!B:R,5,FALSE))</f>
        <v>#N/A</v>
      </c>
      <c r="N4005" t="e">
        <f>VLOOKUP(B4005,'Uniprot taxonomy'!B:R,5,FALSE)</f>
        <v>#N/A</v>
      </c>
      <c r="O4005" t="e">
        <f>VLOOKUP(B4005,'Uniprot taxonomy'!B:R,6,FALSE)</f>
        <v>#N/A</v>
      </c>
      <c r="P4005" t="e">
        <f>VLOOKUP(B4005,'Uniprot taxonomy'!B:R,7,FALSE)</f>
        <v>#N/A</v>
      </c>
      <c r="Q4005" t="e">
        <f>VLOOKUP(B4005,'Uniprot taxonomy'!B:R,8,FALSE)</f>
        <v>#N/A</v>
      </c>
    </row>
    <row r="4006" spans="1:17" hidden="1" x14ac:dyDescent="0.25">
      <c r="A4006" t="s">
        <v>7139</v>
      </c>
      <c r="B4006" t="s">
        <v>7140</v>
      </c>
      <c r="C4006" t="e">
        <f>VLOOKUP('Домены Secretin_N'!B4006,'AC-Architecture'!A:C,3,FALSE)</f>
        <v>#N/A</v>
      </c>
      <c r="D4006">
        <v>812</v>
      </c>
      <c r="E4006" t="s">
        <v>3632</v>
      </c>
      <c r="F4006">
        <v>220</v>
      </c>
      <c r="G4006">
        <v>299</v>
      </c>
      <c r="H4006">
        <f t="shared" si="283"/>
        <v>79</v>
      </c>
      <c r="I4006" t="str">
        <f t="shared" si="284"/>
        <v>G0EZE4_CUPNN/220-299</v>
      </c>
      <c r="K4006" t="e">
        <f>IF(C4006="Secretin_N, Secretin, TraK","T","N")</f>
        <v>#N/A</v>
      </c>
      <c r="L4006" t="e">
        <f>VLOOKUP(E4006,'Uniprot taxonomy'!E:J,4,FALSE)</f>
        <v>#N/A</v>
      </c>
      <c r="M4006" t="e">
        <f>LEFT(VLOOKUP(B4006,'Uniprot taxonomy'!B:R,5,FALSE))</f>
        <v>#N/A</v>
      </c>
      <c r="N4006" t="e">
        <f>VLOOKUP(B4006,'Uniprot taxonomy'!B:R,5,FALSE)</f>
        <v>#N/A</v>
      </c>
      <c r="O4006" t="e">
        <f>VLOOKUP(B4006,'Uniprot taxonomy'!B:R,6,FALSE)</f>
        <v>#N/A</v>
      </c>
      <c r="P4006" t="e">
        <f>VLOOKUP(B4006,'Uniprot taxonomy'!B:R,7,FALSE)</f>
        <v>#N/A</v>
      </c>
      <c r="Q4006" t="e">
        <f>VLOOKUP(B4006,'Uniprot taxonomy'!B:R,8,FALSE)</f>
        <v>#N/A</v>
      </c>
    </row>
    <row r="4007" spans="1:17" hidden="1" x14ac:dyDescent="0.25">
      <c r="A4007" t="s">
        <v>7139</v>
      </c>
      <c r="B4007" t="s">
        <v>7140</v>
      </c>
      <c r="C4007" t="e">
        <f>VLOOKUP('Домены Secretin_N'!B4007,'AC-Architecture'!A:C,3,FALSE)</f>
        <v>#N/A</v>
      </c>
      <c r="D4007">
        <v>812</v>
      </c>
      <c r="E4007" t="s">
        <v>3632</v>
      </c>
      <c r="F4007">
        <v>303</v>
      </c>
      <c r="G4007">
        <v>438</v>
      </c>
      <c r="H4007">
        <f t="shared" si="283"/>
        <v>135</v>
      </c>
      <c r="I4007" t="str">
        <f t="shared" si="284"/>
        <v>G0EZE4_CUPNN/303-438</v>
      </c>
      <c r="K4007" t="e">
        <f>IF(C4007="Secretin_N, Secretin, TraK","T","N")</f>
        <v>#N/A</v>
      </c>
      <c r="L4007" t="e">
        <f>VLOOKUP(E4007,'Uniprot taxonomy'!E:J,4,FALSE)</f>
        <v>#N/A</v>
      </c>
      <c r="M4007" t="e">
        <f>LEFT(VLOOKUP(B4007,'Uniprot taxonomy'!B:R,5,FALSE))</f>
        <v>#N/A</v>
      </c>
      <c r="N4007" t="e">
        <f>VLOOKUP(B4007,'Uniprot taxonomy'!B:R,5,FALSE)</f>
        <v>#N/A</v>
      </c>
      <c r="O4007" t="e">
        <f>VLOOKUP(B4007,'Uniprot taxonomy'!B:R,6,FALSE)</f>
        <v>#N/A</v>
      </c>
      <c r="P4007" t="e">
        <f>VLOOKUP(B4007,'Uniprot taxonomy'!B:R,7,FALSE)</f>
        <v>#N/A</v>
      </c>
      <c r="Q4007" t="e">
        <f>VLOOKUP(B4007,'Uniprot taxonomy'!B:R,8,FALSE)</f>
        <v>#N/A</v>
      </c>
    </row>
    <row r="4008" spans="1:17" hidden="1" x14ac:dyDescent="0.25">
      <c r="A4008" t="s">
        <v>7142</v>
      </c>
      <c r="B4008" t="s">
        <v>7143</v>
      </c>
      <c r="C4008" t="e">
        <f>VLOOKUP('Домены Secretin_N'!B4008,'AC-Architecture'!A:C,3,FALSE)</f>
        <v>#N/A</v>
      </c>
      <c r="D4008">
        <v>686</v>
      </c>
      <c r="E4008" t="s">
        <v>3632</v>
      </c>
      <c r="F4008">
        <v>145</v>
      </c>
      <c r="G4008">
        <v>208</v>
      </c>
      <c r="H4008">
        <f t="shared" si="283"/>
        <v>63</v>
      </c>
      <c r="I4008" t="str">
        <f t="shared" si="284"/>
        <v>G0F434_ECOLX/145-208</v>
      </c>
      <c r="K4008" t="e">
        <f>IF(C4008="Secretin_N, Secretin, TraK","T","N")</f>
        <v>#N/A</v>
      </c>
      <c r="L4008" t="e">
        <f>VLOOKUP(E4008,'Uniprot taxonomy'!E:J,4,FALSE)</f>
        <v>#N/A</v>
      </c>
      <c r="M4008" t="e">
        <f>LEFT(VLOOKUP(B4008,'Uniprot taxonomy'!B:R,5,FALSE))</f>
        <v>#N/A</v>
      </c>
      <c r="N4008" t="e">
        <f>VLOOKUP(B4008,'Uniprot taxonomy'!B:R,5,FALSE)</f>
        <v>#N/A</v>
      </c>
      <c r="O4008" t="e">
        <f>VLOOKUP(B4008,'Uniprot taxonomy'!B:R,6,FALSE)</f>
        <v>#N/A</v>
      </c>
      <c r="P4008" t="e">
        <f>VLOOKUP(B4008,'Uniprot taxonomy'!B:R,7,FALSE)</f>
        <v>#N/A</v>
      </c>
      <c r="Q4008" t="e">
        <f>VLOOKUP(B4008,'Uniprot taxonomy'!B:R,8,FALSE)</f>
        <v>#N/A</v>
      </c>
    </row>
    <row r="4009" spans="1:17" hidden="1" x14ac:dyDescent="0.25">
      <c r="A4009" t="s">
        <v>7142</v>
      </c>
      <c r="B4009" t="s">
        <v>7143</v>
      </c>
      <c r="C4009" t="e">
        <f>VLOOKUP('Домены Secretin_N'!B4009,'AC-Architecture'!A:C,3,FALSE)</f>
        <v>#N/A</v>
      </c>
      <c r="D4009">
        <v>686</v>
      </c>
      <c r="E4009" t="s">
        <v>3632</v>
      </c>
      <c r="F4009">
        <v>210</v>
      </c>
      <c r="G4009">
        <v>280</v>
      </c>
      <c r="H4009">
        <f t="shared" si="283"/>
        <v>70</v>
      </c>
      <c r="I4009" t="str">
        <f t="shared" si="284"/>
        <v>G0F434_ECOLX/210-280</v>
      </c>
      <c r="K4009" t="e">
        <f>IF(C4009="Secretin_N, Secretin, TraK","T","N")</f>
        <v>#N/A</v>
      </c>
      <c r="L4009" t="e">
        <f>VLOOKUP(E4009,'Uniprot taxonomy'!E:J,4,FALSE)</f>
        <v>#N/A</v>
      </c>
      <c r="M4009" t="e">
        <f>LEFT(VLOOKUP(B4009,'Uniprot taxonomy'!B:R,5,FALSE))</f>
        <v>#N/A</v>
      </c>
      <c r="N4009" t="e">
        <f>VLOOKUP(B4009,'Uniprot taxonomy'!B:R,5,FALSE)</f>
        <v>#N/A</v>
      </c>
      <c r="O4009" t="e">
        <f>VLOOKUP(B4009,'Uniprot taxonomy'!B:R,6,FALSE)</f>
        <v>#N/A</v>
      </c>
      <c r="P4009" t="e">
        <f>VLOOKUP(B4009,'Uniprot taxonomy'!B:R,7,FALSE)</f>
        <v>#N/A</v>
      </c>
      <c r="Q4009" t="e">
        <f>VLOOKUP(B4009,'Uniprot taxonomy'!B:R,8,FALSE)</f>
        <v>#N/A</v>
      </c>
    </row>
    <row r="4010" spans="1:17" hidden="1" x14ac:dyDescent="0.25">
      <c r="A4010" t="s">
        <v>7142</v>
      </c>
      <c r="B4010" t="s">
        <v>7143</v>
      </c>
      <c r="C4010" t="e">
        <f>VLOOKUP('Домены Secretin_N'!B4010,'AC-Architecture'!A:C,3,FALSE)</f>
        <v>#N/A</v>
      </c>
      <c r="D4010">
        <v>686</v>
      </c>
      <c r="E4010" t="s">
        <v>3632</v>
      </c>
      <c r="F4010">
        <v>284</v>
      </c>
      <c r="G4010">
        <v>362</v>
      </c>
      <c r="H4010">
        <f t="shared" si="283"/>
        <v>78</v>
      </c>
      <c r="I4010" t="str">
        <f t="shared" si="284"/>
        <v>G0F434_ECOLX/284-362</v>
      </c>
      <c r="K4010" t="e">
        <f>IF(C4010="Secretin_N, Secretin, TraK","T","N")</f>
        <v>#N/A</v>
      </c>
      <c r="L4010" t="e">
        <f>VLOOKUP(E4010,'Uniprot taxonomy'!E:J,4,FALSE)</f>
        <v>#N/A</v>
      </c>
      <c r="M4010" t="e">
        <f>LEFT(VLOOKUP(B4010,'Uniprot taxonomy'!B:R,5,FALSE))</f>
        <v>#N/A</v>
      </c>
      <c r="N4010" t="e">
        <f>VLOOKUP(B4010,'Uniprot taxonomy'!B:R,5,FALSE)</f>
        <v>#N/A</v>
      </c>
      <c r="O4010" t="e">
        <f>VLOOKUP(B4010,'Uniprot taxonomy'!B:R,6,FALSE)</f>
        <v>#N/A</v>
      </c>
      <c r="P4010" t="e">
        <f>VLOOKUP(B4010,'Uniprot taxonomy'!B:R,7,FALSE)</f>
        <v>#N/A</v>
      </c>
      <c r="Q4010" t="e">
        <f>VLOOKUP(B4010,'Uniprot taxonomy'!B:R,8,FALSE)</f>
        <v>#N/A</v>
      </c>
    </row>
    <row r="4011" spans="1:17" hidden="1" x14ac:dyDescent="0.25">
      <c r="A4011" t="s">
        <v>7144</v>
      </c>
      <c r="B4011" t="s">
        <v>7145</v>
      </c>
      <c r="C4011" t="e">
        <f>VLOOKUP('Домены Secretin_N'!B4011,'AC-Architecture'!A:C,3,FALSE)</f>
        <v>#N/A</v>
      </c>
      <c r="D4011">
        <v>654</v>
      </c>
      <c r="E4011" t="s">
        <v>3632</v>
      </c>
      <c r="F4011">
        <v>131</v>
      </c>
      <c r="G4011">
        <v>193</v>
      </c>
      <c r="H4011">
        <f t="shared" si="283"/>
        <v>62</v>
      </c>
      <c r="I4011" t="str">
        <f t="shared" si="284"/>
        <v>G0F5U3_ECOLX/131-193</v>
      </c>
      <c r="K4011" t="e">
        <f>IF(C4011="Secretin_N, Secretin, TraK","T","N")</f>
        <v>#N/A</v>
      </c>
      <c r="L4011" t="e">
        <f>VLOOKUP(E4011,'Uniprot taxonomy'!E:J,4,FALSE)</f>
        <v>#N/A</v>
      </c>
      <c r="M4011" t="e">
        <f>LEFT(VLOOKUP(B4011,'Uniprot taxonomy'!B:R,5,FALSE))</f>
        <v>#N/A</v>
      </c>
      <c r="N4011" t="e">
        <f>VLOOKUP(B4011,'Uniprot taxonomy'!B:R,5,FALSE)</f>
        <v>#N/A</v>
      </c>
      <c r="O4011" t="e">
        <f>VLOOKUP(B4011,'Uniprot taxonomy'!B:R,6,FALSE)</f>
        <v>#N/A</v>
      </c>
      <c r="P4011" t="e">
        <f>VLOOKUP(B4011,'Uniprot taxonomy'!B:R,7,FALSE)</f>
        <v>#N/A</v>
      </c>
      <c r="Q4011" t="e">
        <f>VLOOKUP(B4011,'Uniprot taxonomy'!B:R,8,FALSE)</f>
        <v>#N/A</v>
      </c>
    </row>
    <row r="4012" spans="1:17" hidden="1" x14ac:dyDescent="0.25">
      <c r="A4012" t="s">
        <v>7144</v>
      </c>
      <c r="B4012" t="s">
        <v>7145</v>
      </c>
      <c r="C4012" t="e">
        <f>VLOOKUP('Домены Secretin_N'!B4012,'AC-Architecture'!A:C,3,FALSE)</f>
        <v>#N/A</v>
      </c>
      <c r="D4012">
        <v>654</v>
      </c>
      <c r="E4012" t="s">
        <v>3632</v>
      </c>
      <c r="F4012">
        <v>196</v>
      </c>
      <c r="G4012">
        <v>268</v>
      </c>
      <c r="H4012">
        <f t="shared" si="283"/>
        <v>72</v>
      </c>
      <c r="I4012" t="str">
        <f t="shared" si="284"/>
        <v>G0F5U3_ECOLX/196-268</v>
      </c>
      <c r="K4012" t="e">
        <f>IF(C4012="Secretin_N, Secretin, TraK","T","N")</f>
        <v>#N/A</v>
      </c>
      <c r="L4012" t="e">
        <f>VLOOKUP(E4012,'Uniprot taxonomy'!E:J,4,FALSE)</f>
        <v>#N/A</v>
      </c>
      <c r="M4012" t="e">
        <f>LEFT(VLOOKUP(B4012,'Uniprot taxonomy'!B:R,5,FALSE))</f>
        <v>#N/A</v>
      </c>
      <c r="N4012" t="e">
        <f>VLOOKUP(B4012,'Uniprot taxonomy'!B:R,5,FALSE)</f>
        <v>#N/A</v>
      </c>
      <c r="O4012" t="e">
        <f>VLOOKUP(B4012,'Uniprot taxonomy'!B:R,6,FALSE)</f>
        <v>#N/A</v>
      </c>
      <c r="P4012" t="e">
        <f>VLOOKUP(B4012,'Uniprot taxonomy'!B:R,7,FALSE)</f>
        <v>#N/A</v>
      </c>
      <c r="Q4012" t="e">
        <f>VLOOKUP(B4012,'Uniprot taxonomy'!B:R,8,FALSE)</f>
        <v>#N/A</v>
      </c>
    </row>
    <row r="4013" spans="1:17" hidden="1" x14ac:dyDescent="0.25">
      <c r="A4013" t="s">
        <v>7144</v>
      </c>
      <c r="B4013" t="s">
        <v>7145</v>
      </c>
      <c r="C4013" t="e">
        <f>VLOOKUP('Домены Secretin_N'!B4013,'AC-Architecture'!A:C,3,FALSE)</f>
        <v>#N/A</v>
      </c>
      <c r="D4013">
        <v>654</v>
      </c>
      <c r="E4013" t="s">
        <v>3632</v>
      </c>
      <c r="F4013">
        <v>272</v>
      </c>
      <c r="G4013">
        <v>351</v>
      </c>
      <c r="H4013">
        <f t="shared" si="283"/>
        <v>79</v>
      </c>
      <c r="I4013" t="str">
        <f t="shared" si="284"/>
        <v>G0F5U3_ECOLX/272-351</v>
      </c>
      <c r="K4013" t="e">
        <f>IF(C4013="Secretin_N, Secretin, TraK","T","N")</f>
        <v>#N/A</v>
      </c>
      <c r="L4013" t="e">
        <f>VLOOKUP(E4013,'Uniprot taxonomy'!E:J,4,FALSE)</f>
        <v>#N/A</v>
      </c>
      <c r="M4013" t="e">
        <f>LEFT(VLOOKUP(B4013,'Uniprot taxonomy'!B:R,5,FALSE))</f>
        <v>#N/A</v>
      </c>
      <c r="N4013" t="e">
        <f>VLOOKUP(B4013,'Uniprot taxonomy'!B:R,5,FALSE)</f>
        <v>#N/A</v>
      </c>
      <c r="O4013" t="e">
        <f>VLOOKUP(B4013,'Uniprot taxonomy'!B:R,6,FALSE)</f>
        <v>#N/A</v>
      </c>
      <c r="P4013" t="e">
        <f>VLOOKUP(B4013,'Uniprot taxonomy'!B:R,7,FALSE)</f>
        <v>#N/A</v>
      </c>
      <c r="Q4013" t="e">
        <f>VLOOKUP(B4013,'Uniprot taxonomy'!B:R,8,FALSE)</f>
        <v>#N/A</v>
      </c>
    </row>
    <row r="4014" spans="1:17" hidden="1" x14ac:dyDescent="0.25">
      <c r="A4014" t="s">
        <v>7146</v>
      </c>
      <c r="B4014" t="s">
        <v>7147</v>
      </c>
      <c r="C4014" t="e">
        <f>VLOOKUP('Домены Secretin_N'!B4014,'AC-Architecture'!A:C,3,FALSE)</f>
        <v>#N/A</v>
      </c>
      <c r="D4014">
        <v>386</v>
      </c>
      <c r="E4014" t="s">
        <v>3632</v>
      </c>
      <c r="F4014">
        <v>93</v>
      </c>
      <c r="G4014">
        <v>154</v>
      </c>
      <c r="H4014">
        <f t="shared" si="283"/>
        <v>61</v>
      </c>
      <c r="I4014" t="str">
        <f t="shared" si="284"/>
        <v>G0F613_ECOLX/93-154</v>
      </c>
      <c r="K4014" t="e">
        <f>IF(C4014="Secretin_N, Secretin, TraK","T","N")</f>
        <v>#N/A</v>
      </c>
      <c r="L4014" t="e">
        <f>VLOOKUP(E4014,'Uniprot taxonomy'!E:J,4,FALSE)</f>
        <v>#N/A</v>
      </c>
      <c r="M4014" t="e">
        <f>LEFT(VLOOKUP(B4014,'Uniprot taxonomy'!B:R,5,FALSE))</f>
        <v>#N/A</v>
      </c>
      <c r="N4014" t="e">
        <f>VLOOKUP(B4014,'Uniprot taxonomy'!B:R,5,FALSE)</f>
        <v>#N/A</v>
      </c>
      <c r="O4014" t="e">
        <f>VLOOKUP(B4014,'Uniprot taxonomy'!B:R,6,FALSE)</f>
        <v>#N/A</v>
      </c>
      <c r="P4014" t="e">
        <f>VLOOKUP(B4014,'Uniprot taxonomy'!B:R,7,FALSE)</f>
        <v>#N/A</v>
      </c>
      <c r="Q4014" t="e">
        <f>VLOOKUP(B4014,'Uniprot taxonomy'!B:R,8,FALSE)</f>
        <v>#N/A</v>
      </c>
    </row>
    <row r="4015" spans="1:17" hidden="1" x14ac:dyDescent="0.25">
      <c r="A4015" t="s">
        <v>7148</v>
      </c>
      <c r="B4015" t="s">
        <v>7149</v>
      </c>
      <c r="C4015" t="e">
        <f>VLOOKUP('Домены Secretin_N'!B4015,'AC-Architecture'!A:C,3,FALSE)</f>
        <v>#N/A</v>
      </c>
      <c r="D4015">
        <v>413</v>
      </c>
      <c r="E4015" t="s">
        <v>3632</v>
      </c>
      <c r="F4015">
        <v>120</v>
      </c>
      <c r="G4015">
        <v>181</v>
      </c>
      <c r="H4015">
        <f t="shared" si="283"/>
        <v>61</v>
      </c>
      <c r="I4015" t="str">
        <f t="shared" si="284"/>
        <v>G0GLF5_KLEPN/120-181</v>
      </c>
      <c r="K4015" t="e">
        <f>IF(C4015="Secretin_N, Secretin, TraK","T","N")</f>
        <v>#N/A</v>
      </c>
      <c r="L4015" t="e">
        <f>VLOOKUP(E4015,'Uniprot taxonomy'!E:J,4,FALSE)</f>
        <v>#N/A</v>
      </c>
      <c r="M4015" t="e">
        <f>LEFT(VLOOKUP(B4015,'Uniprot taxonomy'!B:R,5,FALSE))</f>
        <v>#N/A</v>
      </c>
      <c r="N4015" t="e">
        <f>VLOOKUP(B4015,'Uniprot taxonomy'!B:R,5,FALSE)</f>
        <v>#N/A</v>
      </c>
      <c r="O4015" t="e">
        <f>VLOOKUP(B4015,'Uniprot taxonomy'!B:R,6,FALSE)</f>
        <v>#N/A</v>
      </c>
      <c r="P4015" t="e">
        <f>VLOOKUP(B4015,'Uniprot taxonomy'!B:R,7,FALSE)</f>
        <v>#N/A</v>
      </c>
      <c r="Q4015" t="e">
        <f>VLOOKUP(B4015,'Uniprot taxonomy'!B:R,8,FALSE)</f>
        <v>#N/A</v>
      </c>
    </row>
    <row r="4016" spans="1:17" hidden="1" x14ac:dyDescent="0.25">
      <c r="A4016" t="s">
        <v>7150</v>
      </c>
      <c r="B4016" t="s">
        <v>7151</v>
      </c>
      <c r="C4016" t="e">
        <f>VLOOKUP('Домены Secretin_N'!B4016,'AC-Architecture'!A:C,3,FALSE)</f>
        <v>#N/A</v>
      </c>
      <c r="D4016">
        <v>657</v>
      </c>
      <c r="E4016" t="s">
        <v>3632</v>
      </c>
      <c r="F4016">
        <v>126</v>
      </c>
      <c r="G4016">
        <v>189</v>
      </c>
      <c r="H4016">
        <f t="shared" si="283"/>
        <v>63</v>
      </c>
      <c r="I4016" t="str">
        <f t="shared" si="284"/>
        <v>G0GLR9_KLEPN/126-189</v>
      </c>
      <c r="K4016" t="e">
        <f>IF(C4016="Secretin_N, Secretin, TraK","T","N")</f>
        <v>#N/A</v>
      </c>
      <c r="L4016" t="e">
        <f>VLOOKUP(E4016,'Uniprot taxonomy'!E:J,4,FALSE)</f>
        <v>#N/A</v>
      </c>
      <c r="M4016" t="e">
        <f>LEFT(VLOOKUP(B4016,'Uniprot taxonomy'!B:R,5,FALSE))</f>
        <v>#N/A</v>
      </c>
      <c r="N4016" t="e">
        <f>VLOOKUP(B4016,'Uniprot taxonomy'!B:R,5,FALSE)</f>
        <v>#N/A</v>
      </c>
      <c r="O4016" t="e">
        <f>VLOOKUP(B4016,'Uniprot taxonomy'!B:R,6,FALSE)</f>
        <v>#N/A</v>
      </c>
      <c r="P4016" t="e">
        <f>VLOOKUP(B4016,'Uniprot taxonomy'!B:R,7,FALSE)</f>
        <v>#N/A</v>
      </c>
      <c r="Q4016" t="e">
        <f>VLOOKUP(B4016,'Uniprot taxonomy'!B:R,8,FALSE)</f>
        <v>#N/A</v>
      </c>
    </row>
    <row r="4017" spans="1:17" hidden="1" x14ac:dyDescent="0.25">
      <c r="A4017" t="s">
        <v>7150</v>
      </c>
      <c r="B4017" t="s">
        <v>7151</v>
      </c>
      <c r="C4017" t="e">
        <f>VLOOKUP('Домены Secretin_N'!B4017,'AC-Architecture'!A:C,3,FALSE)</f>
        <v>#N/A</v>
      </c>
      <c r="D4017">
        <v>657</v>
      </c>
      <c r="E4017" t="s">
        <v>3632</v>
      </c>
      <c r="F4017">
        <v>191</v>
      </c>
      <c r="G4017">
        <v>262</v>
      </c>
      <c r="H4017">
        <f t="shared" si="283"/>
        <v>71</v>
      </c>
      <c r="I4017" t="str">
        <f t="shared" si="284"/>
        <v>G0GLR9_KLEPN/191-262</v>
      </c>
      <c r="K4017" t="e">
        <f>IF(C4017="Secretin_N, Secretin, TraK","T","N")</f>
        <v>#N/A</v>
      </c>
      <c r="L4017" t="e">
        <f>VLOOKUP(E4017,'Uniprot taxonomy'!E:J,4,FALSE)</f>
        <v>#N/A</v>
      </c>
      <c r="M4017" t="e">
        <f>LEFT(VLOOKUP(B4017,'Uniprot taxonomy'!B:R,5,FALSE))</f>
        <v>#N/A</v>
      </c>
      <c r="N4017" t="e">
        <f>VLOOKUP(B4017,'Uniprot taxonomy'!B:R,5,FALSE)</f>
        <v>#N/A</v>
      </c>
      <c r="O4017" t="e">
        <f>VLOOKUP(B4017,'Uniprot taxonomy'!B:R,6,FALSE)</f>
        <v>#N/A</v>
      </c>
      <c r="P4017" t="e">
        <f>VLOOKUP(B4017,'Uniprot taxonomy'!B:R,7,FALSE)</f>
        <v>#N/A</v>
      </c>
      <c r="Q4017" t="e">
        <f>VLOOKUP(B4017,'Uniprot taxonomy'!B:R,8,FALSE)</f>
        <v>#N/A</v>
      </c>
    </row>
    <row r="4018" spans="1:17" hidden="1" x14ac:dyDescent="0.25">
      <c r="A4018" t="s">
        <v>7150</v>
      </c>
      <c r="B4018" t="s">
        <v>7151</v>
      </c>
      <c r="C4018" t="e">
        <f>VLOOKUP('Домены Secretin_N'!B4018,'AC-Architecture'!A:C,3,FALSE)</f>
        <v>#N/A</v>
      </c>
      <c r="D4018">
        <v>657</v>
      </c>
      <c r="E4018" t="s">
        <v>3632</v>
      </c>
      <c r="F4018">
        <v>266</v>
      </c>
      <c r="G4018">
        <v>343</v>
      </c>
      <c r="H4018">
        <f t="shared" si="283"/>
        <v>77</v>
      </c>
      <c r="I4018" t="str">
        <f t="shared" si="284"/>
        <v>G0GLR9_KLEPN/266-343</v>
      </c>
      <c r="K4018" t="e">
        <f>IF(C4018="Secretin_N, Secretin, TraK","T","N")</f>
        <v>#N/A</v>
      </c>
      <c r="L4018" t="e">
        <f>VLOOKUP(E4018,'Uniprot taxonomy'!E:J,4,FALSE)</f>
        <v>#N/A</v>
      </c>
      <c r="M4018" t="e">
        <f>LEFT(VLOOKUP(B4018,'Uniprot taxonomy'!B:R,5,FALSE))</f>
        <v>#N/A</v>
      </c>
      <c r="N4018" t="e">
        <f>VLOOKUP(B4018,'Uniprot taxonomy'!B:R,5,FALSE)</f>
        <v>#N/A</v>
      </c>
      <c r="O4018" t="e">
        <f>VLOOKUP(B4018,'Uniprot taxonomy'!B:R,6,FALSE)</f>
        <v>#N/A</v>
      </c>
      <c r="P4018" t="e">
        <f>VLOOKUP(B4018,'Uniprot taxonomy'!B:R,7,FALSE)</f>
        <v>#N/A</v>
      </c>
      <c r="Q4018" t="e">
        <f>VLOOKUP(B4018,'Uniprot taxonomy'!B:R,8,FALSE)</f>
        <v>#N/A</v>
      </c>
    </row>
    <row r="4019" spans="1:17" x14ac:dyDescent="0.25">
      <c r="A4019" t="s">
        <v>1006</v>
      </c>
      <c r="B4019" t="s">
        <v>2305</v>
      </c>
      <c r="C4019" t="str">
        <f>VLOOKUP('Домены Secretin_N'!B4019,'AC-Architecture'!A:C,3,FALSE)</f>
        <v>Secretin_N, Secretin</v>
      </c>
      <c r="D4019">
        <v>505</v>
      </c>
      <c r="E4019" t="s">
        <v>3632</v>
      </c>
      <c r="F4019">
        <v>187</v>
      </c>
      <c r="G4019">
        <v>279</v>
      </c>
      <c r="H4019">
        <f t="shared" si="283"/>
        <v>92</v>
      </c>
      <c r="I4019" t="str">
        <f t="shared" si="284"/>
        <v>G0J9F6_YERPE/187-279</v>
      </c>
      <c r="J4019" t="str">
        <f t="shared" ref="J4019:J4020" si="287">CONCATENATE(K4019,"_",LEFT(O4019,3),"_",LEFT(Q4019,3),"_",B4019)</f>
        <v>N_Ent_Yer_G0J9F6</v>
      </c>
      <c r="K4019" t="str">
        <f>IF(C4019="Secretin_N, Secretin, TraK","T","N")</f>
        <v>N</v>
      </c>
      <c r="L4019" t="str">
        <f>VLOOKUP(B4019,'Uniprot taxonomy'!B:R,4,FALSE)</f>
        <v>Proteobacteria</v>
      </c>
      <c r="M4019" t="str">
        <f>LEFT(VLOOKUP(B4019,'Uniprot taxonomy'!B:R,5,FALSE))</f>
        <v>G</v>
      </c>
      <c r="N4019" t="str">
        <f>VLOOKUP(B4019,'Uniprot taxonomy'!B:R,5,FALSE)</f>
        <v>Gammaproteobacteria</v>
      </c>
      <c r="O4019" t="str">
        <f>VLOOKUP(B4019,'Uniprot taxonomy'!B:R,6,FALSE)</f>
        <v>Enterobacteriales</v>
      </c>
      <c r="P4019" t="str">
        <f>VLOOKUP(B4019,'Uniprot taxonomy'!B:R,7,FALSE)</f>
        <v>Enterobacteriaceae</v>
      </c>
      <c r="Q4019" t="str">
        <f>VLOOKUP(B4019,'Uniprot taxonomy'!B:R,8,FALSE)</f>
        <v>Yersinia</v>
      </c>
    </row>
    <row r="4020" spans="1:17" x14ac:dyDescent="0.25">
      <c r="A4020" t="s">
        <v>1007</v>
      </c>
      <c r="B4020" t="s">
        <v>2306</v>
      </c>
      <c r="C4020" t="str">
        <f>VLOOKUP('Домены Secretin_N'!B4020,'AC-Architecture'!A:C,3,FALSE)</f>
        <v>Secretin_N, Secretin</v>
      </c>
      <c r="D4020">
        <v>374</v>
      </c>
      <c r="E4020" t="s">
        <v>3632</v>
      </c>
      <c r="F4020">
        <v>80</v>
      </c>
      <c r="G4020">
        <v>144</v>
      </c>
      <c r="H4020">
        <f t="shared" si="283"/>
        <v>64</v>
      </c>
      <c r="I4020" t="str">
        <f t="shared" si="284"/>
        <v>G0JBB1_YERPE/80-144</v>
      </c>
      <c r="J4020" t="str">
        <f t="shared" si="287"/>
        <v>N_Ent_Yer_G0JBB1</v>
      </c>
      <c r="K4020" t="str">
        <f>IF(C4020="Secretin_N, Secretin, TraK","T","N")</f>
        <v>N</v>
      </c>
      <c r="L4020" t="str">
        <f>VLOOKUP(B4020,'Uniprot taxonomy'!B:R,4,FALSE)</f>
        <v>Proteobacteria</v>
      </c>
      <c r="M4020" t="str">
        <f>LEFT(VLOOKUP(B4020,'Uniprot taxonomy'!B:R,5,FALSE))</f>
        <v>G</v>
      </c>
      <c r="N4020" t="str">
        <f>VLOOKUP(B4020,'Uniprot taxonomy'!B:R,5,FALSE)</f>
        <v>Gammaproteobacteria</v>
      </c>
      <c r="O4020" t="str">
        <f>VLOOKUP(B4020,'Uniprot taxonomy'!B:R,6,FALSE)</f>
        <v>Enterobacteriales</v>
      </c>
      <c r="P4020" t="str">
        <f>VLOOKUP(B4020,'Uniprot taxonomy'!B:R,7,FALSE)</f>
        <v>Enterobacteriaceae</v>
      </c>
      <c r="Q4020" t="str">
        <f>VLOOKUP(B4020,'Uniprot taxonomy'!B:R,8,FALSE)</f>
        <v>Yersinia</v>
      </c>
    </row>
    <row r="4021" spans="1:17" hidden="1" x14ac:dyDescent="0.25">
      <c r="A4021" t="s">
        <v>7152</v>
      </c>
      <c r="B4021" t="s">
        <v>7153</v>
      </c>
      <c r="C4021" t="e">
        <f>VLOOKUP('Домены Secretin_N'!B4021,'AC-Architecture'!A:C,3,FALSE)</f>
        <v>#N/A</v>
      </c>
      <c r="D4021">
        <v>640</v>
      </c>
      <c r="E4021" t="s">
        <v>3632</v>
      </c>
      <c r="F4021">
        <v>130</v>
      </c>
      <c r="G4021">
        <v>193</v>
      </c>
      <c r="H4021">
        <f t="shared" si="283"/>
        <v>63</v>
      </c>
      <c r="I4021" t="str">
        <f t="shared" si="284"/>
        <v>G0JH47_YERPE/130-193</v>
      </c>
      <c r="K4021" t="e">
        <f>IF(C4021="Secretin_N, Secretin, TraK","T","N")</f>
        <v>#N/A</v>
      </c>
      <c r="L4021" t="e">
        <f>VLOOKUP(E4021,'Uniprot taxonomy'!E:J,4,FALSE)</f>
        <v>#N/A</v>
      </c>
      <c r="M4021" t="e">
        <f>LEFT(VLOOKUP(B4021,'Uniprot taxonomy'!B:R,5,FALSE))</f>
        <v>#N/A</v>
      </c>
      <c r="N4021" t="e">
        <f>VLOOKUP(B4021,'Uniprot taxonomy'!B:R,5,FALSE)</f>
        <v>#N/A</v>
      </c>
      <c r="O4021" t="e">
        <f>VLOOKUP(B4021,'Uniprot taxonomy'!B:R,6,FALSE)</f>
        <v>#N/A</v>
      </c>
      <c r="P4021" t="e">
        <f>VLOOKUP(B4021,'Uniprot taxonomy'!B:R,7,FALSE)</f>
        <v>#N/A</v>
      </c>
      <c r="Q4021" t="e">
        <f>VLOOKUP(B4021,'Uniprot taxonomy'!B:R,8,FALSE)</f>
        <v>#N/A</v>
      </c>
    </row>
    <row r="4022" spans="1:17" hidden="1" x14ac:dyDescent="0.25">
      <c r="A4022" t="s">
        <v>7152</v>
      </c>
      <c r="B4022" t="s">
        <v>7153</v>
      </c>
      <c r="C4022" t="e">
        <f>VLOOKUP('Домены Secretin_N'!B4022,'AC-Architecture'!A:C,3,FALSE)</f>
        <v>#N/A</v>
      </c>
      <c r="D4022">
        <v>640</v>
      </c>
      <c r="E4022" t="s">
        <v>3632</v>
      </c>
      <c r="F4022">
        <v>195</v>
      </c>
      <c r="G4022">
        <v>266</v>
      </c>
      <c r="H4022">
        <f t="shared" si="283"/>
        <v>71</v>
      </c>
      <c r="I4022" t="str">
        <f t="shared" si="284"/>
        <v>G0JH47_YERPE/195-266</v>
      </c>
      <c r="K4022" t="e">
        <f>IF(C4022="Secretin_N, Secretin, TraK","T","N")</f>
        <v>#N/A</v>
      </c>
      <c r="L4022" t="e">
        <f>VLOOKUP(E4022,'Uniprot taxonomy'!E:J,4,FALSE)</f>
        <v>#N/A</v>
      </c>
      <c r="M4022" t="e">
        <f>LEFT(VLOOKUP(B4022,'Uniprot taxonomy'!B:R,5,FALSE))</f>
        <v>#N/A</v>
      </c>
      <c r="N4022" t="e">
        <f>VLOOKUP(B4022,'Uniprot taxonomy'!B:R,5,FALSE)</f>
        <v>#N/A</v>
      </c>
      <c r="O4022" t="e">
        <f>VLOOKUP(B4022,'Uniprot taxonomy'!B:R,6,FALSE)</f>
        <v>#N/A</v>
      </c>
      <c r="P4022" t="e">
        <f>VLOOKUP(B4022,'Uniprot taxonomy'!B:R,7,FALSE)</f>
        <v>#N/A</v>
      </c>
      <c r="Q4022" t="e">
        <f>VLOOKUP(B4022,'Uniprot taxonomy'!B:R,8,FALSE)</f>
        <v>#N/A</v>
      </c>
    </row>
    <row r="4023" spans="1:17" hidden="1" x14ac:dyDescent="0.25">
      <c r="A4023" t="s">
        <v>7152</v>
      </c>
      <c r="B4023" t="s">
        <v>7153</v>
      </c>
      <c r="C4023" t="e">
        <f>VLOOKUP('Домены Secretin_N'!B4023,'AC-Architecture'!A:C,3,FALSE)</f>
        <v>#N/A</v>
      </c>
      <c r="D4023">
        <v>640</v>
      </c>
      <c r="E4023" t="s">
        <v>3632</v>
      </c>
      <c r="F4023">
        <v>270</v>
      </c>
      <c r="G4023">
        <v>347</v>
      </c>
      <c r="H4023">
        <f t="shared" si="283"/>
        <v>77</v>
      </c>
      <c r="I4023" t="str">
        <f t="shared" si="284"/>
        <v>G0JH47_YERPE/270-347</v>
      </c>
      <c r="K4023" t="e">
        <f>IF(C4023="Secretin_N, Secretin, TraK","T","N")</f>
        <v>#N/A</v>
      </c>
      <c r="L4023" t="e">
        <f>VLOOKUP(E4023,'Uniprot taxonomy'!E:J,4,FALSE)</f>
        <v>#N/A</v>
      </c>
      <c r="M4023" t="e">
        <f>LEFT(VLOOKUP(B4023,'Uniprot taxonomy'!B:R,5,FALSE))</f>
        <v>#N/A</v>
      </c>
      <c r="N4023" t="e">
        <f>VLOOKUP(B4023,'Uniprot taxonomy'!B:R,5,FALSE)</f>
        <v>#N/A</v>
      </c>
      <c r="O4023" t="e">
        <f>VLOOKUP(B4023,'Uniprot taxonomy'!B:R,6,FALSE)</f>
        <v>#N/A</v>
      </c>
      <c r="P4023" t="e">
        <f>VLOOKUP(B4023,'Uniprot taxonomy'!B:R,7,FALSE)</f>
        <v>#N/A</v>
      </c>
      <c r="Q4023" t="e">
        <f>VLOOKUP(B4023,'Uniprot taxonomy'!B:R,8,FALSE)</f>
        <v>#N/A</v>
      </c>
    </row>
    <row r="4024" spans="1:17" hidden="1" x14ac:dyDescent="0.25">
      <c r="A4024" t="s">
        <v>7154</v>
      </c>
      <c r="B4024" t="s">
        <v>7155</v>
      </c>
      <c r="C4024" t="e">
        <f>VLOOKUP('Домены Secretin_N'!B4024,'AC-Architecture'!A:C,3,FALSE)</f>
        <v>#N/A</v>
      </c>
      <c r="D4024">
        <v>785</v>
      </c>
      <c r="E4024" t="s">
        <v>3632</v>
      </c>
      <c r="F4024">
        <v>398</v>
      </c>
      <c r="G4024">
        <v>500</v>
      </c>
      <c r="H4024">
        <f t="shared" si="283"/>
        <v>102</v>
      </c>
      <c r="I4024" t="str">
        <f t="shared" si="284"/>
        <v>G0JN63_9GAMM/398-500</v>
      </c>
      <c r="K4024" t="e">
        <f>IF(C4024="Secretin_N, Secretin, TraK","T","N")</f>
        <v>#N/A</v>
      </c>
      <c r="L4024" t="e">
        <f>VLOOKUP(E4024,'Uniprot taxonomy'!E:J,4,FALSE)</f>
        <v>#N/A</v>
      </c>
      <c r="M4024" t="e">
        <f>LEFT(VLOOKUP(B4024,'Uniprot taxonomy'!B:R,5,FALSE))</f>
        <v>#N/A</v>
      </c>
      <c r="N4024" t="e">
        <f>VLOOKUP(B4024,'Uniprot taxonomy'!B:R,5,FALSE)</f>
        <v>#N/A</v>
      </c>
      <c r="O4024" t="e">
        <f>VLOOKUP(B4024,'Uniprot taxonomy'!B:R,6,FALSE)</f>
        <v>#N/A</v>
      </c>
      <c r="P4024" t="e">
        <f>VLOOKUP(B4024,'Uniprot taxonomy'!B:R,7,FALSE)</f>
        <v>#N/A</v>
      </c>
      <c r="Q4024" t="e">
        <f>VLOOKUP(B4024,'Uniprot taxonomy'!B:R,8,FALSE)</f>
        <v>#N/A</v>
      </c>
    </row>
    <row r="4025" spans="1:17" hidden="1" x14ac:dyDescent="0.25">
      <c r="A4025" t="s">
        <v>7156</v>
      </c>
      <c r="B4025" t="s">
        <v>7157</v>
      </c>
      <c r="C4025" t="e">
        <f>VLOOKUP('Домены Secretin_N'!B4025,'AC-Architecture'!A:C,3,FALSE)</f>
        <v>#N/A</v>
      </c>
      <c r="D4025">
        <v>733</v>
      </c>
      <c r="E4025" t="s">
        <v>3632</v>
      </c>
      <c r="F4025">
        <v>251</v>
      </c>
      <c r="G4025">
        <v>320</v>
      </c>
      <c r="H4025">
        <f t="shared" si="283"/>
        <v>69</v>
      </c>
      <c r="I4025" t="str">
        <f t="shared" si="284"/>
        <v>G0JX15_STEMA/251-320</v>
      </c>
      <c r="K4025" t="e">
        <f>IF(C4025="Secretin_N, Secretin, TraK","T","N")</f>
        <v>#N/A</v>
      </c>
      <c r="L4025" t="e">
        <f>VLOOKUP(E4025,'Uniprot taxonomy'!E:J,4,FALSE)</f>
        <v>#N/A</v>
      </c>
      <c r="M4025" t="e">
        <f>LEFT(VLOOKUP(B4025,'Uniprot taxonomy'!B:R,5,FALSE))</f>
        <v>#N/A</v>
      </c>
      <c r="N4025" t="e">
        <f>VLOOKUP(B4025,'Uniprot taxonomy'!B:R,5,FALSE)</f>
        <v>#N/A</v>
      </c>
      <c r="O4025" t="e">
        <f>VLOOKUP(B4025,'Uniprot taxonomy'!B:R,6,FALSE)</f>
        <v>#N/A</v>
      </c>
      <c r="P4025" t="e">
        <f>VLOOKUP(B4025,'Uniprot taxonomy'!B:R,7,FALSE)</f>
        <v>#N/A</v>
      </c>
      <c r="Q4025" t="e">
        <f>VLOOKUP(B4025,'Uniprot taxonomy'!B:R,8,FALSE)</f>
        <v>#N/A</v>
      </c>
    </row>
    <row r="4026" spans="1:17" hidden="1" x14ac:dyDescent="0.25">
      <c r="A4026" t="s">
        <v>7156</v>
      </c>
      <c r="B4026" t="s">
        <v>7157</v>
      </c>
      <c r="C4026" t="e">
        <f>VLOOKUP('Домены Secretin_N'!B4026,'AC-Architecture'!A:C,3,FALSE)</f>
        <v>#N/A</v>
      </c>
      <c r="D4026">
        <v>733</v>
      </c>
      <c r="E4026" t="s">
        <v>3632</v>
      </c>
      <c r="F4026">
        <v>324</v>
      </c>
      <c r="G4026">
        <v>457</v>
      </c>
      <c r="H4026">
        <f t="shared" si="283"/>
        <v>133</v>
      </c>
      <c r="I4026" t="str">
        <f t="shared" si="284"/>
        <v>G0JX15_STEMA/324-457</v>
      </c>
      <c r="K4026" t="e">
        <f>IF(C4026="Secretin_N, Secretin, TraK","T","N")</f>
        <v>#N/A</v>
      </c>
      <c r="L4026" t="e">
        <f>VLOOKUP(E4026,'Uniprot taxonomy'!E:J,4,FALSE)</f>
        <v>#N/A</v>
      </c>
      <c r="M4026" t="e">
        <f>LEFT(VLOOKUP(B4026,'Uniprot taxonomy'!B:R,5,FALSE))</f>
        <v>#N/A</v>
      </c>
      <c r="N4026" t="e">
        <f>VLOOKUP(B4026,'Uniprot taxonomy'!B:R,5,FALSE)</f>
        <v>#N/A</v>
      </c>
      <c r="O4026" t="e">
        <f>VLOOKUP(B4026,'Uniprot taxonomy'!B:R,6,FALSE)</f>
        <v>#N/A</v>
      </c>
      <c r="P4026" t="e">
        <f>VLOOKUP(B4026,'Uniprot taxonomy'!B:R,7,FALSE)</f>
        <v>#N/A</v>
      </c>
      <c r="Q4026" t="e">
        <f>VLOOKUP(B4026,'Uniprot taxonomy'!B:R,8,FALSE)</f>
        <v>#N/A</v>
      </c>
    </row>
    <row r="4027" spans="1:17" hidden="1" x14ac:dyDescent="0.25">
      <c r="A4027" t="s">
        <v>7158</v>
      </c>
      <c r="B4027" t="s">
        <v>7159</v>
      </c>
      <c r="C4027" t="e">
        <f>VLOOKUP('Домены Secretin_N'!B4027,'AC-Architecture'!A:C,3,FALSE)</f>
        <v>#N/A</v>
      </c>
      <c r="D4027">
        <v>656</v>
      </c>
      <c r="E4027" t="s">
        <v>3632</v>
      </c>
      <c r="F4027">
        <v>286</v>
      </c>
      <c r="G4027">
        <v>372</v>
      </c>
      <c r="H4027">
        <f t="shared" si="283"/>
        <v>86</v>
      </c>
      <c r="I4027" t="str">
        <f t="shared" si="284"/>
        <v>G0K1B2_STEMA/286-372</v>
      </c>
      <c r="K4027" t="e">
        <f>IF(C4027="Secretin_N, Secretin, TraK","T","N")</f>
        <v>#N/A</v>
      </c>
      <c r="L4027" t="e">
        <f>VLOOKUP(E4027,'Uniprot taxonomy'!E:J,4,FALSE)</f>
        <v>#N/A</v>
      </c>
      <c r="M4027" t="e">
        <f>LEFT(VLOOKUP(B4027,'Uniprot taxonomy'!B:R,5,FALSE))</f>
        <v>#N/A</v>
      </c>
      <c r="N4027" t="e">
        <f>VLOOKUP(B4027,'Uniprot taxonomy'!B:R,5,FALSE)</f>
        <v>#N/A</v>
      </c>
      <c r="O4027" t="e">
        <f>VLOOKUP(B4027,'Uniprot taxonomy'!B:R,6,FALSE)</f>
        <v>#N/A</v>
      </c>
      <c r="P4027" t="e">
        <f>VLOOKUP(B4027,'Uniprot taxonomy'!B:R,7,FALSE)</f>
        <v>#N/A</v>
      </c>
      <c r="Q4027" t="e">
        <f>VLOOKUP(B4027,'Uniprot taxonomy'!B:R,8,FALSE)</f>
        <v>#N/A</v>
      </c>
    </row>
    <row r="4028" spans="1:17" hidden="1" x14ac:dyDescent="0.25">
      <c r="A4028" t="s">
        <v>7160</v>
      </c>
      <c r="B4028" t="s">
        <v>7161</v>
      </c>
      <c r="C4028" t="e">
        <f>VLOOKUP('Домены Secretin_N'!B4028,'AC-Architecture'!A:C,3,FALSE)</f>
        <v>#N/A</v>
      </c>
      <c r="D4028">
        <v>793</v>
      </c>
      <c r="E4028" t="s">
        <v>3632</v>
      </c>
      <c r="F4028">
        <v>131</v>
      </c>
      <c r="G4028">
        <v>192</v>
      </c>
      <c r="H4028">
        <f t="shared" si="283"/>
        <v>61</v>
      </c>
      <c r="I4028" t="str">
        <f t="shared" si="284"/>
        <v>G0K2F2_STEMA/131-192</v>
      </c>
      <c r="K4028" t="e">
        <f>IF(C4028="Secretin_N, Secretin, TraK","T","N")</f>
        <v>#N/A</v>
      </c>
      <c r="L4028" t="e">
        <f>VLOOKUP(E4028,'Uniprot taxonomy'!E:J,4,FALSE)</f>
        <v>#N/A</v>
      </c>
      <c r="M4028" t="e">
        <f>LEFT(VLOOKUP(B4028,'Uniprot taxonomy'!B:R,5,FALSE))</f>
        <v>#N/A</v>
      </c>
      <c r="N4028" t="e">
        <f>VLOOKUP(B4028,'Uniprot taxonomy'!B:R,5,FALSE)</f>
        <v>#N/A</v>
      </c>
      <c r="O4028" t="e">
        <f>VLOOKUP(B4028,'Uniprot taxonomy'!B:R,6,FALSE)</f>
        <v>#N/A</v>
      </c>
      <c r="P4028" t="e">
        <f>VLOOKUP(B4028,'Uniprot taxonomy'!B:R,7,FALSE)</f>
        <v>#N/A</v>
      </c>
      <c r="Q4028" t="e">
        <f>VLOOKUP(B4028,'Uniprot taxonomy'!B:R,8,FALSE)</f>
        <v>#N/A</v>
      </c>
    </row>
    <row r="4029" spans="1:17" hidden="1" x14ac:dyDescent="0.25">
      <c r="A4029" t="s">
        <v>7160</v>
      </c>
      <c r="B4029" t="s">
        <v>7161</v>
      </c>
      <c r="C4029" t="e">
        <f>VLOOKUP('Домены Secretin_N'!B4029,'AC-Architecture'!A:C,3,FALSE)</f>
        <v>#N/A</v>
      </c>
      <c r="D4029">
        <v>793</v>
      </c>
      <c r="E4029" t="s">
        <v>3632</v>
      </c>
      <c r="F4029">
        <v>194</v>
      </c>
      <c r="G4029">
        <v>263</v>
      </c>
      <c r="H4029">
        <f t="shared" si="283"/>
        <v>69</v>
      </c>
      <c r="I4029" t="str">
        <f t="shared" si="284"/>
        <v>G0K2F2_STEMA/194-263</v>
      </c>
      <c r="K4029" t="e">
        <f>IF(C4029="Secretin_N, Secretin, TraK","T","N")</f>
        <v>#N/A</v>
      </c>
      <c r="L4029" t="e">
        <f>VLOOKUP(E4029,'Uniprot taxonomy'!E:J,4,FALSE)</f>
        <v>#N/A</v>
      </c>
      <c r="M4029" t="e">
        <f>LEFT(VLOOKUP(B4029,'Uniprot taxonomy'!B:R,5,FALSE))</f>
        <v>#N/A</v>
      </c>
      <c r="N4029" t="e">
        <f>VLOOKUP(B4029,'Uniprot taxonomy'!B:R,5,FALSE)</f>
        <v>#N/A</v>
      </c>
      <c r="O4029" t="e">
        <f>VLOOKUP(B4029,'Uniprot taxonomy'!B:R,6,FALSE)</f>
        <v>#N/A</v>
      </c>
      <c r="P4029" t="e">
        <f>VLOOKUP(B4029,'Uniprot taxonomy'!B:R,7,FALSE)</f>
        <v>#N/A</v>
      </c>
      <c r="Q4029" t="e">
        <f>VLOOKUP(B4029,'Uniprot taxonomy'!B:R,8,FALSE)</f>
        <v>#N/A</v>
      </c>
    </row>
    <row r="4030" spans="1:17" hidden="1" x14ac:dyDescent="0.25">
      <c r="A4030" t="s">
        <v>7160</v>
      </c>
      <c r="B4030" t="s">
        <v>7161</v>
      </c>
      <c r="C4030" t="e">
        <f>VLOOKUP('Домены Secretin_N'!B4030,'AC-Architecture'!A:C,3,FALSE)</f>
        <v>#N/A</v>
      </c>
      <c r="D4030">
        <v>793</v>
      </c>
      <c r="E4030" t="s">
        <v>3632</v>
      </c>
      <c r="F4030">
        <v>267</v>
      </c>
      <c r="G4030">
        <v>392</v>
      </c>
      <c r="H4030">
        <f t="shared" si="283"/>
        <v>125</v>
      </c>
      <c r="I4030" t="str">
        <f t="shared" si="284"/>
        <v>G0K2F2_STEMA/267-392</v>
      </c>
      <c r="K4030" t="e">
        <f>IF(C4030="Secretin_N, Secretin, TraK","T","N")</f>
        <v>#N/A</v>
      </c>
      <c r="L4030" t="e">
        <f>VLOOKUP(E4030,'Uniprot taxonomy'!E:J,4,FALSE)</f>
        <v>#N/A</v>
      </c>
      <c r="M4030" t="e">
        <f>LEFT(VLOOKUP(B4030,'Uniprot taxonomy'!B:R,5,FALSE))</f>
        <v>#N/A</v>
      </c>
      <c r="N4030" t="e">
        <f>VLOOKUP(B4030,'Uniprot taxonomy'!B:R,5,FALSE)</f>
        <v>#N/A</v>
      </c>
      <c r="O4030" t="e">
        <f>VLOOKUP(B4030,'Uniprot taxonomy'!B:R,6,FALSE)</f>
        <v>#N/A</v>
      </c>
      <c r="P4030" t="e">
        <f>VLOOKUP(B4030,'Uniprot taxonomy'!B:R,7,FALSE)</f>
        <v>#N/A</v>
      </c>
      <c r="Q4030" t="e">
        <f>VLOOKUP(B4030,'Uniprot taxonomy'!B:R,8,FALSE)</f>
        <v>#N/A</v>
      </c>
    </row>
    <row r="4031" spans="1:17" hidden="1" x14ac:dyDescent="0.25">
      <c r="A4031" t="s">
        <v>7162</v>
      </c>
      <c r="B4031" t="s">
        <v>7163</v>
      </c>
      <c r="C4031" t="e">
        <f>VLOOKUP('Домены Secretin_N'!B4031,'AC-Architecture'!A:C,3,FALSE)</f>
        <v>#N/A</v>
      </c>
      <c r="D4031">
        <v>675</v>
      </c>
      <c r="E4031" t="s">
        <v>3632</v>
      </c>
      <c r="F4031">
        <v>126</v>
      </c>
      <c r="G4031">
        <v>189</v>
      </c>
      <c r="H4031">
        <f t="shared" si="283"/>
        <v>63</v>
      </c>
      <c r="I4031" t="str">
        <f t="shared" si="284"/>
        <v>G0SPK1_VIBMI/126-189</v>
      </c>
      <c r="K4031" t="e">
        <f>IF(C4031="Secretin_N, Secretin, TraK","T","N")</f>
        <v>#N/A</v>
      </c>
      <c r="L4031" t="e">
        <f>VLOOKUP(E4031,'Uniprot taxonomy'!E:J,4,FALSE)</f>
        <v>#N/A</v>
      </c>
      <c r="M4031" t="e">
        <f>LEFT(VLOOKUP(B4031,'Uniprot taxonomy'!B:R,5,FALSE))</f>
        <v>#N/A</v>
      </c>
      <c r="N4031" t="e">
        <f>VLOOKUP(B4031,'Uniprot taxonomy'!B:R,5,FALSE)</f>
        <v>#N/A</v>
      </c>
      <c r="O4031" t="e">
        <f>VLOOKUP(B4031,'Uniprot taxonomy'!B:R,6,FALSE)</f>
        <v>#N/A</v>
      </c>
      <c r="P4031" t="e">
        <f>VLOOKUP(B4031,'Uniprot taxonomy'!B:R,7,FALSE)</f>
        <v>#N/A</v>
      </c>
      <c r="Q4031" t="e">
        <f>VLOOKUP(B4031,'Uniprot taxonomy'!B:R,8,FALSE)</f>
        <v>#N/A</v>
      </c>
    </row>
    <row r="4032" spans="1:17" hidden="1" x14ac:dyDescent="0.25">
      <c r="A4032" t="s">
        <v>7162</v>
      </c>
      <c r="B4032" t="s">
        <v>7163</v>
      </c>
      <c r="C4032" t="e">
        <f>VLOOKUP('Домены Secretin_N'!B4032,'AC-Architecture'!A:C,3,FALSE)</f>
        <v>#N/A</v>
      </c>
      <c r="D4032">
        <v>675</v>
      </c>
      <c r="E4032" t="s">
        <v>3632</v>
      </c>
      <c r="F4032">
        <v>191</v>
      </c>
      <c r="G4032">
        <v>262</v>
      </c>
      <c r="H4032">
        <f t="shared" si="283"/>
        <v>71</v>
      </c>
      <c r="I4032" t="str">
        <f t="shared" si="284"/>
        <v>G0SPK1_VIBMI/191-262</v>
      </c>
      <c r="K4032" t="e">
        <f>IF(C4032="Secretin_N, Secretin, TraK","T","N")</f>
        <v>#N/A</v>
      </c>
      <c r="L4032" t="e">
        <f>VLOOKUP(E4032,'Uniprot taxonomy'!E:J,4,FALSE)</f>
        <v>#N/A</v>
      </c>
      <c r="M4032" t="e">
        <f>LEFT(VLOOKUP(B4032,'Uniprot taxonomy'!B:R,5,FALSE))</f>
        <v>#N/A</v>
      </c>
      <c r="N4032" t="e">
        <f>VLOOKUP(B4032,'Uniprot taxonomy'!B:R,5,FALSE)</f>
        <v>#N/A</v>
      </c>
      <c r="O4032" t="e">
        <f>VLOOKUP(B4032,'Uniprot taxonomy'!B:R,6,FALSE)</f>
        <v>#N/A</v>
      </c>
      <c r="P4032" t="e">
        <f>VLOOKUP(B4032,'Uniprot taxonomy'!B:R,7,FALSE)</f>
        <v>#N/A</v>
      </c>
      <c r="Q4032" t="e">
        <f>VLOOKUP(B4032,'Uniprot taxonomy'!B:R,8,FALSE)</f>
        <v>#N/A</v>
      </c>
    </row>
    <row r="4033" spans="1:17" hidden="1" x14ac:dyDescent="0.25">
      <c r="A4033" t="s">
        <v>7162</v>
      </c>
      <c r="B4033" t="s">
        <v>7163</v>
      </c>
      <c r="C4033" t="e">
        <f>VLOOKUP('Домены Secretin_N'!B4033,'AC-Architecture'!A:C,3,FALSE)</f>
        <v>#N/A</v>
      </c>
      <c r="D4033">
        <v>675</v>
      </c>
      <c r="E4033" t="s">
        <v>3632</v>
      </c>
      <c r="F4033">
        <v>266</v>
      </c>
      <c r="G4033">
        <v>343</v>
      </c>
      <c r="H4033">
        <f t="shared" si="283"/>
        <v>77</v>
      </c>
      <c r="I4033" t="str">
        <f t="shared" si="284"/>
        <v>G0SPK1_VIBMI/266-343</v>
      </c>
      <c r="K4033" t="e">
        <f>IF(C4033="Secretin_N, Secretin, TraK","T","N")</f>
        <v>#N/A</v>
      </c>
      <c r="L4033" t="e">
        <f>VLOOKUP(E4033,'Uniprot taxonomy'!E:J,4,FALSE)</f>
        <v>#N/A</v>
      </c>
      <c r="M4033" t="e">
        <f>LEFT(VLOOKUP(B4033,'Uniprot taxonomy'!B:R,5,FALSE))</f>
        <v>#N/A</v>
      </c>
      <c r="N4033" t="e">
        <f>VLOOKUP(B4033,'Uniprot taxonomy'!B:R,5,FALSE)</f>
        <v>#N/A</v>
      </c>
      <c r="O4033" t="e">
        <f>VLOOKUP(B4033,'Uniprot taxonomy'!B:R,6,FALSE)</f>
        <v>#N/A</v>
      </c>
      <c r="P4033" t="e">
        <f>VLOOKUP(B4033,'Uniprot taxonomy'!B:R,7,FALSE)</f>
        <v>#N/A</v>
      </c>
      <c r="Q4033" t="e">
        <f>VLOOKUP(B4033,'Uniprot taxonomy'!B:R,8,FALSE)</f>
        <v>#N/A</v>
      </c>
    </row>
    <row r="4034" spans="1:17" hidden="1" x14ac:dyDescent="0.25">
      <c r="A4034" t="s">
        <v>7164</v>
      </c>
      <c r="B4034" t="s">
        <v>7165</v>
      </c>
      <c r="C4034" t="e">
        <f>VLOOKUP('Домены Secretin_N'!B4034,'AC-Architecture'!A:C,3,FALSE)</f>
        <v>#N/A</v>
      </c>
      <c r="D4034">
        <v>572</v>
      </c>
      <c r="E4034" t="s">
        <v>3632</v>
      </c>
      <c r="F4034">
        <v>255</v>
      </c>
      <c r="G4034">
        <v>321</v>
      </c>
      <c r="H4034">
        <f t="shared" si="283"/>
        <v>66</v>
      </c>
      <c r="I4034" t="str">
        <f t="shared" si="284"/>
        <v>G0SPV1_VIBMI/255-321</v>
      </c>
      <c r="K4034" t="e">
        <f>IF(C4034="Secretin_N, Secretin, TraK","T","N")</f>
        <v>#N/A</v>
      </c>
      <c r="L4034" t="e">
        <f>VLOOKUP(E4034,'Uniprot taxonomy'!E:J,4,FALSE)</f>
        <v>#N/A</v>
      </c>
      <c r="M4034" t="e">
        <f>LEFT(VLOOKUP(B4034,'Uniprot taxonomy'!B:R,5,FALSE))</f>
        <v>#N/A</v>
      </c>
      <c r="N4034" t="e">
        <f>VLOOKUP(B4034,'Uniprot taxonomy'!B:R,5,FALSE)</f>
        <v>#N/A</v>
      </c>
      <c r="O4034" t="e">
        <f>VLOOKUP(B4034,'Uniprot taxonomy'!B:R,6,FALSE)</f>
        <v>#N/A</v>
      </c>
      <c r="P4034" t="e">
        <f>VLOOKUP(B4034,'Uniprot taxonomy'!B:R,7,FALSE)</f>
        <v>#N/A</v>
      </c>
      <c r="Q4034" t="e">
        <f>VLOOKUP(B4034,'Uniprot taxonomy'!B:R,8,FALSE)</f>
        <v>#N/A</v>
      </c>
    </row>
    <row r="4035" spans="1:17" hidden="1" x14ac:dyDescent="0.25">
      <c r="A4035" t="s">
        <v>7166</v>
      </c>
      <c r="B4035" t="s">
        <v>7167</v>
      </c>
      <c r="C4035" t="e">
        <f>VLOOKUP('Домены Secretin_N'!B4035,'AC-Architecture'!A:C,3,FALSE)</f>
        <v>#N/A</v>
      </c>
      <c r="D4035">
        <v>369</v>
      </c>
      <c r="E4035" t="s">
        <v>3632</v>
      </c>
      <c r="F4035">
        <v>104</v>
      </c>
      <c r="G4035">
        <v>164</v>
      </c>
      <c r="H4035">
        <f t="shared" ref="H4035:H4098" si="288">G4035-F4035</f>
        <v>60</v>
      </c>
      <c r="I4035" t="str">
        <f t="shared" ref="I4035:I4098" si="289">CONCATENATE(A4035,"/",F4035,"-",G4035)</f>
        <v>G0VL41_MEGEL/104-164</v>
      </c>
      <c r="K4035" t="e">
        <f>IF(C4035="Secretin_N, Secretin, TraK","T","N")</f>
        <v>#N/A</v>
      </c>
      <c r="L4035" t="e">
        <f>VLOOKUP(E4035,'Uniprot taxonomy'!E:J,4,FALSE)</f>
        <v>#N/A</v>
      </c>
      <c r="M4035" t="e">
        <f>LEFT(VLOOKUP(B4035,'Uniprot taxonomy'!B:R,5,FALSE))</f>
        <v>#N/A</v>
      </c>
      <c r="N4035" t="e">
        <f>VLOOKUP(B4035,'Uniprot taxonomy'!B:R,5,FALSE)</f>
        <v>#N/A</v>
      </c>
      <c r="O4035" t="e">
        <f>VLOOKUP(B4035,'Uniprot taxonomy'!B:R,6,FALSE)</f>
        <v>#N/A</v>
      </c>
      <c r="P4035" t="e">
        <f>VLOOKUP(B4035,'Uniprot taxonomy'!B:R,7,FALSE)</f>
        <v>#N/A</v>
      </c>
      <c r="Q4035" t="e">
        <f>VLOOKUP(B4035,'Uniprot taxonomy'!B:R,8,FALSE)</f>
        <v>#N/A</v>
      </c>
    </row>
    <row r="4036" spans="1:17" hidden="1" x14ac:dyDescent="0.25">
      <c r="A4036" t="s">
        <v>1008</v>
      </c>
      <c r="B4036" t="s">
        <v>2307</v>
      </c>
      <c r="C4036" t="str">
        <f>VLOOKUP('Домены Secretin_N'!B4036,'AC-Architecture'!A:C,3,FALSE)</f>
        <v>Secretin_N, Secretin</v>
      </c>
      <c r="D4036">
        <v>624</v>
      </c>
      <c r="E4036" t="s">
        <v>3632</v>
      </c>
      <c r="F4036">
        <v>179</v>
      </c>
      <c r="G4036">
        <v>307</v>
      </c>
      <c r="H4036">
        <f t="shared" si="288"/>
        <v>128</v>
      </c>
      <c r="I4036" t="str">
        <f t="shared" si="289"/>
        <v>G1V0K5_9DELT/179-307</v>
      </c>
      <c r="J4036" t="e">
        <f>CONCATENATE(K4036,"_",#REF!,"_",B4036)</f>
        <v>#REF!</v>
      </c>
      <c r="K4036" t="str">
        <f>IF(C4036="Secretin_N, Secretin, TraK","T","N")</f>
        <v>N</v>
      </c>
      <c r="L4036" t="e">
        <f>VLOOKUP(E4036,'Uniprot taxonomy'!E:J,4,FALSE)</f>
        <v>#N/A</v>
      </c>
      <c r="M4036" t="str">
        <f>LEFT(VLOOKUP(B4036,'Uniprot taxonomy'!B:R,5,FALSE))</f>
        <v>D</v>
      </c>
      <c r="N4036" t="str">
        <f>VLOOKUP(B4036,'Uniprot taxonomy'!B:R,5,FALSE)</f>
        <v>Deltaproteobacteria</v>
      </c>
      <c r="O4036" t="str">
        <f>VLOOKUP(B4036,'Uniprot taxonomy'!B:R,6,FALSE)</f>
        <v>Desulfovibrionales</v>
      </c>
      <c r="P4036" t="str">
        <f>VLOOKUP(B4036,'Uniprot taxonomy'!B:R,7,FALSE)</f>
        <v>Desulfovibrionaceae</v>
      </c>
      <c r="Q4036" t="str">
        <f>VLOOKUP(B4036,'Uniprot taxonomy'!B:R,8,FALSE)</f>
        <v>Bilophila</v>
      </c>
    </row>
    <row r="4037" spans="1:17" hidden="1" x14ac:dyDescent="0.25">
      <c r="A4037" t="s">
        <v>7168</v>
      </c>
      <c r="B4037" t="s">
        <v>7169</v>
      </c>
      <c r="C4037" t="e">
        <f>VLOOKUP('Домены Secretin_N'!B4037,'AC-Architecture'!A:C,3,FALSE)</f>
        <v>#N/A</v>
      </c>
      <c r="D4037">
        <v>665</v>
      </c>
      <c r="E4037" t="s">
        <v>3632</v>
      </c>
      <c r="F4037">
        <v>147</v>
      </c>
      <c r="G4037">
        <v>207</v>
      </c>
      <c r="H4037">
        <f t="shared" si="288"/>
        <v>60</v>
      </c>
      <c r="I4037" t="str">
        <f t="shared" si="289"/>
        <v>G1V8G1_9DELT/147-207</v>
      </c>
      <c r="K4037" t="e">
        <f>IF(C4037="Secretin_N, Secretin, TraK","T","N")</f>
        <v>#N/A</v>
      </c>
      <c r="L4037" t="e">
        <f>VLOOKUP(E4037,'Uniprot taxonomy'!E:J,4,FALSE)</f>
        <v>#N/A</v>
      </c>
      <c r="M4037" t="e">
        <f>LEFT(VLOOKUP(B4037,'Uniprot taxonomy'!B:R,5,FALSE))</f>
        <v>#N/A</v>
      </c>
      <c r="N4037" t="e">
        <f>VLOOKUP(B4037,'Uniprot taxonomy'!B:R,5,FALSE)</f>
        <v>#N/A</v>
      </c>
      <c r="O4037" t="e">
        <f>VLOOKUP(B4037,'Uniprot taxonomy'!B:R,6,FALSE)</f>
        <v>#N/A</v>
      </c>
      <c r="P4037" t="e">
        <f>VLOOKUP(B4037,'Uniprot taxonomy'!B:R,7,FALSE)</f>
        <v>#N/A</v>
      </c>
      <c r="Q4037" t="e">
        <f>VLOOKUP(B4037,'Uniprot taxonomy'!B:R,8,FALSE)</f>
        <v>#N/A</v>
      </c>
    </row>
    <row r="4038" spans="1:17" hidden="1" x14ac:dyDescent="0.25">
      <c r="A4038" t="s">
        <v>7168</v>
      </c>
      <c r="B4038" t="s">
        <v>7169</v>
      </c>
      <c r="C4038" t="e">
        <f>VLOOKUP('Домены Secretin_N'!B4038,'AC-Architecture'!A:C,3,FALSE)</f>
        <v>#N/A</v>
      </c>
      <c r="D4038">
        <v>665</v>
      </c>
      <c r="E4038" t="s">
        <v>3632</v>
      </c>
      <c r="F4038">
        <v>211</v>
      </c>
      <c r="G4038">
        <v>284</v>
      </c>
      <c r="H4038">
        <f t="shared" si="288"/>
        <v>73</v>
      </c>
      <c r="I4038" t="str">
        <f t="shared" si="289"/>
        <v>G1V8G1_9DELT/211-284</v>
      </c>
      <c r="K4038" t="e">
        <f>IF(C4038="Secretin_N, Secretin, TraK","T","N")</f>
        <v>#N/A</v>
      </c>
      <c r="L4038" t="e">
        <f>VLOOKUP(E4038,'Uniprot taxonomy'!E:J,4,FALSE)</f>
        <v>#N/A</v>
      </c>
      <c r="M4038" t="e">
        <f>LEFT(VLOOKUP(B4038,'Uniprot taxonomy'!B:R,5,FALSE))</f>
        <v>#N/A</v>
      </c>
      <c r="N4038" t="e">
        <f>VLOOKUP(B4038,'Uniprot taxonomy'!B:R,5,FALSE)</f>
        <v>#N/A</v>
      </c>
      <c r="O4038" t="e">
        <f>VLOOKUP(B4038,'Uniprot taxonomy'!B:R,6,FALSE)</f>
        <v>#N/A</v>
      </c>
      <c r="P4038" t="e">
        <f>VLOOKUP(B4038,'Uniprot taxonomy'!B:R,7,FALSE)</f>
        <v>#N/A</v>
      </c>
      <c r="Q4038" t="e">
        <f>VLOOKUP(B4038,'Uniprot taxonomy'!B:R,8,FALSE)</f>
        <v>#N/A</v>
      </c>
    </row>
    <row r="4039" spans="1:17" hidden="1" x14ac:dyDescent="0.25">
      <c r="A4039" t="s">
        <v>7168</v>
      </c>
      <c r="B4039" t="s">
        <v>7169</v>
      </c>
      <c r="C4039" t="e">
        <f>VLOOKUP('Домены Secretin_N'!B4039,'AC-Architecture'!A:C,3,FALSE)</f>
        <v>#N/A</v>
      </c>
      <c r="D4039">
        <v>665</v>
      </c>
      <c r="E4039" t="s">
        <v>3632</v>
      </c>
      <c r="F4039">
        <v>289</v>
      </c>
      <c r="G4039">
        <v>367</v>
      </c>
      <c r="H4039">
        <f t="shared" si="288"/>
        <v>78</v>
      </c>
      <c r="I4039" t="str">
        <f t="shared" si="289"/>
        <v>G1V8G1_9DELT/289-367</v>
      </c>
      <c r="K4039" t="e">
        <f>IF(C4039="Secretin_N, Secretin, TraK","T","N")</f>
        <v>#N/A</v>
      </c>
      <c r="L4039" t="e">
        <f>VLOOKUP(E4039,'Uniprot taxonomy'!E:J,4,FALSE)</f>
        <v>#N/A</v>
      </c>
      <c r="M4039" t="e">
        <f>LEFT(VLOOKUP(B4039,'Uniprot taxonomy'!B:R,5,FALSE))</f>
        <v>#N/A</v>
      </c>
      <c r="N4039" t="e">
        <f>VLOOKUP(B4039,'Uniprot taxonomy'!B:R,5,FALSE)</f>
        <v>#N/A</v>
      </c>
      <c r="O4039" t="e">
        <f>VLOOKUP(B4039,'Uniprot taxonomy'!B:R,6,FALSE)</f>
        <v>#N/A</v>
      </c>
      <c r="P4039" t="e">
        <f>VLOOKUP(B4039,'Uniprot taxonomy'!B:R,7,FALSE)</f>
        <v>#N/A</v>
      </c>
      <c r="Q4039" t="e">
        <f>VLOOKUP(B4039,'Uniprot taxonomy'!B:R,8,FALSE)</f>
        <v>#N/A</v>
      </c>
    </row>
    <row r="4040" spans="1:17" hidden="1" x14ac:dyDescent="0.25">
      <c r="A4040" t="s">
        <v>7170</v>
      </c>
      <c r="B4040" t="s">
        <v>7171</v>
      </c>
      <c r="C4040" t="e">
        <f>VLOOKUP('Домены Secretin_N'!B4040,'AC-Architecture'!A:C,3,FALSE)</f>
        <v>#N/A</v>
      </c>
      <c r="D4040">
        <v>541</v>
      </c>
      <c r="E4040" t="s">
        <v>3632</v>
      </c>
      <c r="F4040">
        <v>180</v>
      </c>
      <c r="G4040">
        <v>248</v>
      </c>
      <c r="H4040">
        <f t="shared" si="288"/>
        <v>68</v>
      </c>
      <c r="I4040" t="str">
        <f t="shared" si="289"/>
        <v>G1V8V6_9DELT/180-248</v>
      </c>
      <c r="K4040" t="e">
        <f>IF(C4040="Secretin_N, Secretin, TraK","T","N")</f>
        <v>#N/A</v>
      </c>
      <c r="L4040" t="e">
        <f>VLOOKUP(E4040,'Uniprot taxonomy'!E:J,4,FALSE)</f>
        <v>#N/A</v>
      </c>
      <c r="M4040" t="e">
        <f>LEFT(VLOOKUP(B4040,'Uniprot taxonomy'!B:R,5,FALSE))</f>
        <v>#N/A</v>
      </c>
      <c r="N4040" t="e">
        <f>VLOOKUP(B4040,'Uniprot taxonomy'!B:R,5,FALSE)</f>
        <v>#N/A</v>
      </c>
      <c r="O4040" t="e">
        <f>VLOOKUP(B4040,'Uniprot taxonomy'!B:R,6,FALSE)</f>
        <v>#N/A</v>
      </c>
      <c r="P4040" t="e">
        <f>VLOOKUP(B4040,'Uniprot taxonomy'!B:R,7,FALSE)</f>
        <v>#N/A</v>
      </c>
      <c r="Q4040" t="e">
        <f>VLOOKUP(B4040,'Uniprot taxonomy'!B:R,8,FALSE)</f>
        <v>#N/A</v>
      </c>
    </row>
    <row r="4041" spans="1:17" hidden="1" x14ac:dyDescent="0.25">
      <c r="A4041" t="s">
        <v>1009</v>
      </c>
      <c r="B4041" t="s">
        <v>2308</v>
      </c>
      <c r="C4041" t="str">
        <f>VLOOKUP('Домены Secretin_N'!B4041,'AC-Architecture'!A:C,3,FALSE)</f>
        <v>Secretin_N, Secretin</v>
      </c>
      <c r="D4041">
        <v>732</v>
      </c>
      <c r="E4041" t="s">
        <v>3632</v>
      </c>
      <c r="F4041">
        <v>324</v>
      </c>
      <c r="G4041">
        <v>474</v>
      </c>
      <c r="H4041">
        <f t="shared" si="288"/>
        <v>150</v>
      </c>
      <c r="I4041" t="str">
        <f t="shared" si="289"/>
        <v>G1XVJ6_9PROT/324-474</v>
      </c>
      <c r="J4041" t="e">
        <f>CONCATENATE(K4041,"_",#REF!,"_",B4041)</f>
        <v>#REF!</v>
      </c>
      <c r="K4041" t="str">
        <f>IF(C4041="Secretin_N, Secretin, TraK","T","N")</f>
        <v>N</v>
      </c>
      <c r="L4041" t="e">
        <f>VLOOKUP(E4041,'Uniprot taxonomy'!E:J,4,FALSE)</f>
        <v>#N/A</v>
      </c>
      <c r="M4041" t="str">
        <f>LEFT(VLOOKUP(B4041,'Uniprot taxonomy'!B:R,5,FALSE))</f>
        <v>A</v>
      </c>
      <c r="N4041" t="str">
        <f>VLOOKUP(B4041,'Uniprot taxonomy'!B:R,5,FALSE)</f>
        <v>Alphaproteobacteria</v>
      </c>
      <c r="O4041" t="str">
        <f>VLOOKUP(B4041,'Uniprot taxonomy'!B:R,6,FALSE)</f>
        <v>Rhodospirillales</v>
      </c>
      <c r="P4041" t="str">
        <f>VLOOKUP(B4041,'Uniprot taxonomy'!B:R,7,FALSE)</f>
        <v>Rhodospirillaceae</v>
      </c>
      <c r="Q4041" t="str">
        <f>VLOOKUP(B4041,'Uniprot taxonomy'!B:R,8,FALSE)</f>
        <v>Azospirillum</v>
      </c>
    </row>
    <row r="4042" spans="1:17" hidden="1" x14ac:dyDescent="0.25">
      <c r="A4042" t="s">
        <v>7172</v>
      </c>
      <c r="B4042" t="s">
        <v>7173</v>
      </c>
      <c r="C4042" t="e">
        <f>VLOOKUP('Домены Secretin_N'!B4042,'AC-Architecture'!A:C,3,FALSE)</f>
        <v>#N/A</v>
      </c>
      <c r="D4042">
        <v>673</v>
      </c>
      <c r="E4042" t="s">
        <v>3632</v>
      </c>
      <c r="F4042">
        <v>125</v>
      </c>
      <c r="G4042">
        <v>185</v>
      </c>
      <c r="H4042">
        <f t="shared" si="288"/>
        <v>60</v>
      </c>
      <c r="I4042" t="str">
        <f t="shared" si="289"/>
        <v>G1XXP4_9PROT/125-185</v>
      </c>
      <c r="K4042" t="e">
        <f>IF(C4042="Secretin_N, Secretin, TraK","T","N")</f>
        <v>#N/A</v>
      </c>
      <c r="L4042" t="e">
        <f>VLOOKUP(E4042,'Uniprot taxonomy'!E:J,4,FALSE)</f>
        <v>#N/A</v>
      </c>
      <c r="M4042" t="e">
        <f>LEFT(VLOOKUP(B4042,'Uniprot taxonomy'!B:R,5,FALSE))</f>
        <v>#N/A</v>
      </c>
      <c r="N4042" t="e">
        <f>VLOOKUP(B4042,'Uniprot taxonomy'!B:R,5,FALSE)</f>
        <v>#N/A</v>
      </c>
      <c r="O4042" t="e">
        <f>VLOOKUP(B4042,'Uniprot taxonomy'!B:R,6,FALSE)</f>
        <v>#N/A</v>
      </c>
      <c r="P4042" t="e">
        <f>VLOOKUP(B4042,'Uniprot taxonomy'!B:R,7,FALSE)</f>
        <v>#N/A</v>
      </c>
      <c r="Q4042" t="e">
        <f>VLOOKUP(B4042,'Uniprot taxonomy'!B:R,8,FALSE)</f>
        <v>#N/A</v>
      </c>
    </row>
    <row r="4043" spans="1:17" hidden="1" x14ac:dyDescent="0.25">
      <c r="A4043" t="s">
        <v>1010</v>
      </c>
      <c r="B4043" t="s">
        <v>2309</v>
      </c>
      <c r="C4043" t="str">
        <f>VLOOKUP('Домены Secretin_N'!B4043,'AC-Architecture'!A:C,3,FALSE)</f>
        <v>Secretin_N, Secretin</v>
      </c>
      <c r="D4043">
        <v>327</v>
      </c>
      <c r="E4043" t="s">
        <v>3632</v>
      </c>
      <c r="F4043">
        <v>1</v>
      </c>
      <c r="G4043">
        <v>37</v>
      </c>
      <c r="H4043">
        <f t="shared" si="288"/>
        <v>36</v>
      </c>
      <c r="I4043" t="str">
        <f t="shared" si="289"/>
        <v>G1Y435_9PROT/1-37</v>
      </c>
      <c r="J4043" t="e">
        <f>CONCATENATE(K4043,"_",#REF!,"_",B4043)</f>
        <v>#REF!</v>
      </c>
      <c r="K4043" t="str">
        <f>IF(C4043="Secretin_N, Secretin, TraK","T","N")</f>
        <v>N</v>
      </c>
      <c r="L4043" t="e">
        <f>VLOOKUP(E4043,'Uniprot taxonomy'!E:J,4,FALSE)</f>
        <v>#N/A</v>
      </c>
      <c r="M4043" t="str">
        <f>LEFT(VLOOKUP(B4043,'Uniprot taxonomy'!B:R,5,FALSE))</f>
        <v>A</v>
      </c>
      <c r="N4043" t="str">
        <f>VLOOKUP(B4043,'Uniprot taxonomy'!B:R,5,FALSE)</f>
        <v>Alphaproteobacteria</v>
      </c>
      <c r="O4043" t="str">
        <f>VLOOKUP(B4043,'Uniprot taxonomy'!B:R,6,FALSE)</f>
        <v>Rhodospirillales</v>
      </c>
      <c r="P4043" t="str">
        <f>VLOOKUP(B4043,'Uniprot taxonomy'!B:R,7,FALSE)</f>
        <v>Rhodospirillaceae</v>
      </c>
      <c r="Q4043" t="str">
        <f>VLOOKUP(B4043,'Uniprot taxonomy'!B:R,8,FALSE)</f>
        <v>Azospirillum</v>
      </c>
    </row>
    <row r="4044" spans="1:17" hidden="1" x14ac:dyDescent="0.25">
      <c r="A4044" t="s">
        <v>7174</v>
      </c>
      <c r="B4044" t="s">
        <v>7175</v>
      </c>
      <c r="C4044" t="e">
        <f>VLOOKUP('Домены Secretin_N'!B4044,'AC-Architecture'!A:C,3,FALSE)</f>
        <v>#N/A</v>
      </c>
      <c r="D4044">
        <v>686</v>
      </c>
      <c r="E4044" t="s">
        <v>3632</v>
      </c>
      <c r="F4044">
        <v>145</v>
      </c>
      <c r="G4044">
        <v>208</v>
      </c>
      <c r="H4044">
        <f t="shared" si="288"/>
        <v>63</v>
      </c>
      <c r="I4044" t="str">
        <f t="shared" si="289"/>
        <v>G1YDE2_ECOLX/145-208</v>
      </c>
      <c r="K4044" t="e">
        <f>IF(C4044="Secretin_N, Secretin, TraK","T","N")</f>
        <v>#N/A</v>
      </c>
      <c r="L4044" t="e">
        <f>VLOOKUP(E4044,'Uniprot taxonomy'!E:J,4,FALSE)</f>
        <v>#N/A</v>
      </c>
      <c r="M4044" t="e">
        <f>LEFT(VLOOKUP(B4044,'Uniprot taxonomy'!B:R,5,FALSE))</f>
        <v>#N/A</v>
      </c>
      <c r="N4044" t="e">
        <f>VLOOKUP(B4044,'Uniprot taxonomy'!B:R,5,FALSE)</f>
        <v>#N/A</v>
      </c>
      <c r="O4044" t="e">
        <f>VLOOKUP(B4044,'Uniprot taxonomy'!B:R,6,FALSE)</f>
        <v>#N/A</v>
      </c>
      <c r="P4044" t="e">
        <f>VLOOKUP(B4044,'Uniprot taxonomy'!B:R,7,FALSE)</f>
        <v>#N/A</v>
      </c>
      <c r="Q4044" t="e">
        <f>VLOOKUP(B4044,'Uniprot taxonomy'!B:R,8,FALSE)</f>
        <v>#N/A</v>
      </c>
    </row>
    <row r="4045" spans="1:17" hidden="1" x14ac:dyDescent="0.25">
      <c r="A4045" t="s">
        <v>7174</v>
      </c>
      <c r="B4045" t="s">
        <v>7175</v>
      </c>
      <c r="C4045" t="e">
        <f>VLOOKUP('Домены Secretin_N'!B4045,'AC-Architecture'!A:C,3,FALSE)</f>
        <v>#N/A</v>
      </c>
      <c r="D4045">
        <v>686</v>
      </c>
      <c r="E4045" t="s">
        <v>3632</v>
      </c>
      <c r="F4045">
        <v>210</v>
      </c>
      <c r="G4045">
        <v>280</v>
      </c>
      <c r="H4045">
        <f t="shared" si="288"/>
        <v>70</v>
      </c>
      <c r="I4045" t="str">
        <f t="shared" si="289"/>
        <v>G1YDE2_ECOLX/210-280</v>
      </c>
      <c r="K4045" t="e">
        <f>IF(C4045="Secretin_N, Secretin, TraK","T","N")</f>
        <v>#N/A</v>
      </c>
      <c r="L4045" t="e">
        <f>VLOOKUP(E4045,'Uniprot taxonomy'!E:J,4,FALSE)</f>
        <v>#N/A</v>
      </c>
      <c r="M4045" t="e">
        <f>LEFT(VLOOKUP(B4045,'Uniprot taxonomy'!B:R,5,FALSE))</f>
        <v>#N/A</v>
      </c>
      <c r="N4045" t="e">
        <f>VLOOKUP(B4045,'Uniprot taxonomy'!B:R,5,FALSE)</f>
        <v>#N/A</v>
      </c>
      <c r="O4045" t="e">
        <f>VLOOKUP(B4045,'Uniprot taxonomy'!B:R,6,FALSE)</f>
        <v>#N/A</v>
      </c>
      <c r="P4045" t="e">
        <f>VLOOKUP(B4045,'Uniprot taxonomy'!B:R,7,FALSE)</f>
        <v>#N/A</v>
      </c>
      <c r="Q4045" t="e">
        <f>VLOOKUP(B4045,'Uniprot taxonomy'!B:R,8,FALSE)</f>
        <v>#N/A</v>
      </c>
    </row>
    <row r="4046" spans="1:17" hidden="1" x14ac:dyDescent="0.25">
      <c r="A4046" t="s">
        <v>7174</v>
      </c>
      <c r="B4046" t="s">
        <v>7175</v>
      </c>
      <c r="C4046" t="e">
        <f>VLOOKUP('Домены Secretin_N'!B4046,'AC-Architecture'!A:C,3,FALSE)</f>
        <v>#N/A</v>
      </c>
      <c r="D4046">
        <v>686</v>
      </c>
      <c r="E4046" t="s">
        <v>3632</v>
      </c>
      <c r="F4046">
        <v>284</v>
      </c>
      <c r="G4046">
        <v>362</v>
      </c>
      <c r="H4046">
        <f t="shared" si="288"/>
        <v>78</v>
      </c>
      <c r="I4046" t="str">
        <f t="shared" si="289"/>
        <v>G1YDE2_ECOLX/284-362</v>
      </c>
      <c r="K4046" t="e">
        <f>IF(C4046="Secretin_N, Secretin, TraK","T","N")</f>
        <v>#N/A</v>
      </c>
      <c r="L4046" t="e">
        <f>VLOOKUP(E4046,'Uniprot taxonomy'!E:J,4,FALSE)</f>
        <v>#N/A</v>
      </c>
      <c r="M4046" t="e">
        <f>LEFT(VLOOKUP(B4046,'Uniprot taxonomy'!B:R,5,FALSE))</f>
        <v>#N/A</v>
      </c>
      <c r="N4046" t="e">
        <f>VLOOKUP(B4046,'Uniprot taxonomy'!B:R,5,FALSE)</f>
        <v>#N/A</v>
      </c>
      <c r="O4046" t="e">
        <f>VLOOKUP(B4046,'Uniprot taxonomy'!B:R,6,FALSE)</f>
        <v>#N/A</v>
      </c>
      <c r="P4046" t="e">
        <f>VLOOKUP(B4046,'Uniprot taxonomy'!B:R,7,FALSE)</f>
        <v>#N/A</v>
      </c>
      <c r="Q4046" t="e">
        <f>VLOOKUP(B4046,'Uniprot taxonomy'!B:R,8,FALSE)</f>
        <v>#N/A</v>
      </c>
    </row>
    <row r="4047" spans="1:17" hidden="1" x14ac:dyDescent="0.25">
      <c r="A4047" t="s">
        <v>7176</v>
      </c>
      <c r="B4047" t="s">
        <v>7177</v>
      </c>
      <c r="C4047" t="e">
        <f>VLOOKUP('Домены Secretin_N'!B4047,'AC-Architecture'!A:C,3,FALSE)</f>
        <v>#N/A</v>
      </c>
      <c r="D4047">
        <v>386</v>
      </c>
      <c r="E4047" t="s">
        <v>3632</v>
      </c>
      <c r="F4047">
        <v>93</v>
      </c>
      <c r="G4047">
        <v>154</v>
      </c>
      <c r="H4047">
        <f t="shared" si="288"/>
        <v>61</v>
      </c>
      <c r="I4047" t="str">
        <f t="shared" si="289"/>
        <v>G1YF73_ECOLX/93-154</v>
      </c>
      <c r="K4047" t="e">
        <f>IF(C4047="Secretin_N, Secretin, TraK","T","N")</f>
        <v>#N/A</v>
      </c>
      <c r="L4047" t="e">
        <f>VLOOKUP(E4047,'Uniprot taxonomy'!E:J,4,FALSE)</f>
        <v>#N/A</v>
      </c>
      <c r="M4047" t="e">
        <f>LEFT(VLOOKUP(B4047,'Uniprot taxonomy'!B:R,5,FALSE))</f>
        <v>#N/A</v>
      </c>
      <c r="N4047" t="e">
        <f>VLOOKUP(B4047,'Uniprot taxonomy'!B:R,5,FALSE)</f>
        <v>#N/A</v>
      </c>
      <c r="O4047" t="e">
        <f>VLOOKUP(B4047,'Uniprot taxonomy'!B:R,6,FALSE)</f>
        <v>#N/A</v>
      </c>
      <c r="P4047" t="e">
        <f>VLOOKUP(B4047,'Uniprot taxonomy'!B:R,7,FALSE)</f>
        <v>#N/A</v>
      </c>
      <c r="Q4047" t="e">
        <f>VLOOKUP(B4047,'Uniprot taxonomy'!B:R,8,FALSE)</f>
        <v>#N/A</v>
      </c>
    </row>
    <row r="4048" spans="1:17" x14ac:dyDescent="0.25">
      <c r="A4048" t="s">
        <v>1011</v>
      </c>
      <c r="B4048" t="s">
        <v>2310</v>
      </c>
      <c r="C4048" t="str">
        <f>VLOOKUP('Домены Secretin_N'!B4048,'AC-Architecture'!A:C,3,FALSE)</f>
        <v>Secretin_N, Secretin</v>
      </c>
      <c r="D4048">
        <v>567</v>
      </c>
      <c r="E4048" t="s">
        <v>3632</v>
      </c>
      <c r="F4048">
        <v>178</v>
      </c>
      <c r="G4048">
        <v>306</v>
      </c>
      <c r="H4048">
        <f t="shared" si="288"/>
        <v>128</v>
      </c>
      <c r="I4048" t="str">
        <f t="shared" si="289"/>
        <v>G1YU48_ECOLX/178-306</v>
      </c>
      <c r="J4048" t="str">
        <f>CONCATENATE(K4048,"_",LEFT(O4048,3),"_",LEFT(Q4048,3),"_",B4048)</f>
        <v>N_Ent_Esc_G1YU48</v>
      </c>
      <c r="K4048" t="str">
        <f>IF(C4048="Secretin_N, Secretin, TraK","T","N")</f>
        <v>N</v>
      </c>
      <c r="L4048" t="str">
        <f>VLOOKUP(B4048,'Uniprot taxonomy'!B:R,4,FALSE)</f>
        <v>Proteobacteria</v>
      </c>
      <c r="M4048" t="str">
        <f>LEFT(VLOOKUP(B4048,'Uniprot taxonomy'!B:R,5,FALSE))</f>
        <v>G</v>
      </c>
      <c r="N4048" t="str">
        <f>VLOOKUP(B4048,'Uniprot taxonomy'!B:R,5,FALSE)</f>
        <v>Gammaproteobacteria</v>
      </c>
      <c r="O4048" t="str">
        <f>VLOOKUP(B4048,'Uniprot taxonomy'!B:R,6,FALSE)</f>
        <v>Enterobacteriales</v>
      </c>
      <c r="P4048" t="str">
        <f>VLOOKUP(B4048,'Uniprot taxonomy'!B:R,7,FALSE)</f>
        <v>Enterobacteriaceae</v>
      </c>
      <c r="Q4048" t="str">
        <f>VLOOKUP(B4048,'Uniprot taxonomy'!B:R,8,FALSE)</f>
        <v>Escherichia</v>
      </c>
    </row>
    <row r="4049" spans="1:17" hidden="1" x14ac:dyDescent="0.25">
      <c r="A4049" t="s">
        <v>7178</v>
      </c>
      <c r="B4049" t="s">
        <v>7179</v>
      </c>
      <c r="C4049" t="e">
        <f>VLOOKUP('Домены Secretin_N'!B4049,'AC-Architecture'!A:C,3,FALSE)</f>
        <v>#N/A</v>
      </c>
      <c r="D4049">
        <v>686</v>
      </c>
      <c r="E4049" t="s">
        <v>3632</v>
      </c>
      <c r="F4049">
        <v>145</v>
      </c>
      <c r="G4049">
        <v>208</v>
      </c>
      <c r="H4049">
        <f t="shared" si="288"/>
        <v>63</v>
      </c>
      <c r="I4049" t="str">
        <f t="shared" si="289"/>
        <v>G1YV02_ECOLX/145-208</v>
      </c>
      <c r="K4049" t="e">
        <f>IF(C4049="Secretin_N, Secretin, TraK","T","N")</f>
        <v>#N/A</v>
      </c>
      <c r="L4049" t="e">
        <f>VLOOKUP(E4049,'Uniprot taxonomy'!E:J,4,FALSE)</f>
        <v>#N/A</v>
      </c>
      <c r="M4049" t="e">
        <f>LEFT(VLOOKUP(B4049,'Uniprot taxonomy'!B:R,5,FALSE))</f>
        <v>#N/A</v>
      </c>
      <c r="N4049" t="e">
        <f>VLOOKUP(B4049,'Uniprot taxonomy'!B:R,5,FALSE)</f>
        <v>#N/A</v>
      </c>
      <c r="O4049" t="e">
        <f>VLOOKUP(B4049,'Uniprot taxonomy'!B:R,6,FALSE)</f>
        <v>#N/A</v>
      </c>
      <c r="P4049" t="e">
        <f>VLOOKUP(B4049,'Uniprot taxonomy'!B:R,7,FALSE)</f>
        <v>#N/A</v>
      </c>
      <c r="Q4049" t="e">
        <f>VLOOKUP(B4049,'Uniprot taxonomy'!B:R,8,FALSE)</f>
        <v>#N/A</v>
      </c>
    </row>
    <row r="4050" spans="1:17" hidden="1" x14ac:dyDescent="0.25">
      <c r="A4050" t="s">
        <v>7178</v>
      </c>
      <c r="B4050" t="s">
        <v>7179</v>
      </c>
      <c r="C4050" t="e">
        <f>VLOOKUP('Домены Secretin_N'!B4050,'AC-Architecture'!A:C,3,FALSE)</f>
        <v>#N/A</v>
      </c>
      <c r="D4050">
        <v>686</v>
      </c>
      <c r="E4050" t="s">
        <v>3632</v>
      </c>
      <c r="F4050">
        <v>210</v>
      </c>
      <c r="G4050">
        <v>280</v>
      </c>
      <c r="H4050">
        <f t="shared" si="288"/>
        <v>70</v>
      </c>
      <c r="I4050" t="str">
        <f t="shared" si="289"/>
        <v>G1YV02_ECOLX/210-280</v>
      </c>
      <c r="K4050" t="e">
        <f>IF(C4050="Secretin_N, Secretin, TraK","T","N")</f>
        <v>#N/A</v>
      </c>
      <c r="L4050" t="e">
        <f>VLOOKUP(E4050,'Uniprot taxonomy'!E:J,4,FALSE)</f>
        <v>#N/A</v>
      </c>
      <c r="M4050" t="e">
        <f>LEFT(VLOOKUP(B4050,'Uniprot taxonomy'!B:R,5,FALSE))</f>
        <v>#N/A</v>
      </c>
      <c r="N4050" t="e">
        <f>VLOOKUP(B4050,'Uniprot taxonomy'!B:R,5,FALSE)</f>
        <v>#N/A</v>
      </c>
      <c r="O4050" t="e">
        <f>VLOOKUP(B4050,'Uniprot taxonomy'!B:R,6,FALSE)</f>
        <v>#N/A</v>
      </c>
      <c r="P4050" t="e">
        <f>VLOOKUP(B4050,'Uniprot taxonomy'!B:R,7,FALSE)</f>
        <v>#N/A</v>
      </c>
      <c r="Q4050" t="e">
        <f>VLOOKUP(B4050,'Uniprot taxonomy'!B:R,8,FALSE)</f>
        <v>#N/A</v>
      </c>
    </row>
    <row r="4051" spans="1:17" hidden="1" x14ac:dyDescent="0.25">
      <c r="A4051" t="s">
        <v>7178</v>
      </c>
      <c r="B4051" t="s">
        <v>7179</v>
      </c>
      <c r="C4051" t="e">
        <f>VLOOKUP('Домены Secretin_N'!B4051,'AC-Architecture'!A:C,3,FALSE)</f>
        <v>#N/A</v>
      </c>
      <c r="D4051">
        <v>686</v>
      </c>
      <c r="E4051" t="s">
        <v>3632</v>
      </c>
      <c r="F4051">
        <v>284</v>
      </c>
      <c r="G4051">
        <v>362</v>
      </c>
      <c r="H4051">
        <f t="shared" si="288"/>
        <v>78</v>
      </c>
      <c r="I4051" t="str">
        <f t="shared" si="289"/>
        <v>G1YV02_ECOLX/284-362</v>
      </c>
      <c r="K4051" t="e">
        <f>IF(C4051="Secretin_N, Secretin, TraK","T","N")</f>
        <v>#N/A</v>
      </c>
      <c r="L4051" t="e">
        <f>VLOOKUP(E4051,'Uniprot taxonomy'!E:J,4,FALSE)</f>
        <v>#N/A</v>
      </c>
      <c r="M4051" t="e">
        <f>LEFT(VLOOKUP(B4051,'Uniprot taxonomy'!B:R,5,FALSE))</f>
        <v>#N/A</v>
      </c>
      <c r="N4051" t="e">
        <f>VLOOKUP(B4051,'Uniprot taxonomy'!B:R,5,FALSE)</f>
        <v>#N/A</v>
      </c>
      <c r="O4051" t="e">
        <f>VLOOKUP(B4051,'Uniprot taxonomy'!B:R,6,FALSE)</f>
        <v>#N/A</v>
      </c>
      <c r="P4051" t="e">
        <f>VLOOKUP(B4051,'Uniprot taxonomy'!B:R,7,FALSE)</f>
        <v>#N/A</v>
      </c>
      <c r="Q4051" t="e">
        <f>VLOOKUP(B4051,'Uniprot taxonomy'!B:R,8,FALSE)</f>
        <v>#N/A</v>
      </c>
    </row>
    <row r="4052" spans="1:17" hidden="1" x14ac:dyDescent="0.25">
      <c r="A4052" t="s">
        <v>7180</v>
      </c>
      <c r="B4052" t="s">
        <v>7181</v>
      </c>
      <c r="C4052" t="e">
        <f>VLOOKUP('Домены Secretin_N'!B4052,'AC-Architecture'!A:C,3,FALSE)</f>
        <v>#N/A</v>
      </c>
      <c r="D4052">
        <v>386</v>
      </c>
      <c r="E4052" t="s">
        <v>3632</v>
      </c>
      <c r="F4052">
        <v>93</v>
      </c>
      <c r="G4052">
        <v>154</v>
      </c>
      <c r="H4052">
        <f t="shared" si="288"/>
        <v>61</v>
      </c>
      <c r="I4052" t="str">
        <f t="shared" si="289"/>
        <v>G1YVS5_ECOLX/93-154</v>
      </c>
      <c r="K4052" t="e">
        <f>IF(C4052="Secretin_N, Secretin, TraK","T","N")</f>
        <v>#N/A</v>
      </c>
      <c r="L4052" t="e">
        <f>VLOOKUP(E4052,'Uniprot taxonomy'!E:J,4,FALSE)</f>
        <v>#N/A</v>
      </c>
      <c r="M4052" t="e">
        <f>LEFT(VLOOKUP(B4052,'Uniprot taxonomy'!B:R,5,FALSE))</f>
        <v>#N/A</v>
      </c>
      <c r="N4052" t="e">
        <f>VLOOKUP(B4052,'Uniprot taxonomy'!B:R,5,FALSE)</f>
        <v>#N/A</v>
      </c>
      <c r="O4052" t="e">
        <f>VLOOKUP(B4052,'Uniprot taxonomy'!B:R,6,FALSE)</f>
        <v>#N/A</v>
      </c>
      <c r="P4052" t="e">
        <f>VLOOKUP(B4052,'Uniprot taxonomy'!B:R,7,FALSE)</f>
        <v>#N/A</v>
      </c>
      <c r="Q4052" t="e">
        <f>VLOOKUP(B4052,'Uniprot taxonomy'!B:R,8,FALSE)</f>
        <v>#N/A</v>
      </c>
    </row>
    <row r="4053" spans="1:17" x14ac:dyDescent="0.25">
      <c r="A4053" t="s">
        <v>1012</v>
      </c>
      <c r="B4053" t="s">
        <v>2311</v>
      </c>
      <c r="C4053" t="str">
        <f>VLOOKUP('Домены Secretin_N'!B4053,'AC-Architecture'!A:C,3,FALSE)</f>
        <v>Secretin_N, Secretin</v>
      </c>
      <c r="D4053">
        <v>512</v>
      </c>
      <c r="E4053" t="s">
        <v>3632</v>
      </c>
      <c r="F4053">
        <v>180</v>
      </c>
      <c r="G4053">
        <v>275</v>
      </c>
      <c r="H4053">
        <f t="shared" si="288"/>
        <v>95</v>
      </c>
      <c r="I4053" t="str">
        <f t="shared" si="289"/>
        <v>G1Z4K2_ECOLX/180-275</v>
      </c>
      <c r="J4053" t="str">
        <f>CONCATENATE(K4053,"_",LEFT(O4053,3),"_",LEFT(Q4053,3),"_",B4053)</f>
        <v>N_Ent_Esc_G1Z4K2</v>
      </c>
      <c r="K4053" t="str">
        <f>IF(C4053="Secretin_N, Secretin, TraK","T","N")</f>
        <v>N</v>
      </c>
      <c r="L4053" t="str">
        <f>VLOOKUP(B4053,'Uniprot taxonomy'!B:R,4,FALSE)</f>
        <v>Proteobacteria</v>
      </c>
      <c r="M4053" t="str">
        <f>LEFT(VLOOKUP(B4053,'Uniprot taxonomy'!B:R,5,FALSE))</f>
        <v>G</v>
      </c>
      <c r="N4053" t="str">
        <f>VLOOKUP(B4053,'Uniprot taxonomy'!B:R,5,FALSE)</f>
        <v>Gammaproteobacteria</v>
      </c>
      <c r="O4053" t="str">
        <f>VLOOKUP(B4053,'Uniprot taxonomy'!B:R,6,FALSE)</f>
        <v>Enterobacteriales</v>
      </c>
      <c r="P4053" t="str">
        <f>VLOOKUP(B4053,'Uniprot taxonomy'!B:R,7,FALSE)</f>
        <v>Enterobacteriaceae</v>
      </c>
      <c r="Q4053" t="str">
        <f>VLOOKUP(B4053,'Uniprot taxonomy'!B:R,8,FALSE)</f>
        <v>Escherichia</v>
      </c>
    </row>
    <row r="4054" spans="1:17" hidden="1" x14ac:dyDescent="0.25">
      <c r="A4054" t="s">
        <v>7182</v>
      </c>
      <c r="B4054" t="s">
        <v>7183</v>
      </c>
      <c r="C4054" t="e">
        <f>VLOOKUP('Домены Secretin_N'!B4054,'AC-Architecture'!A:C,3,FALSE)</f>
        <v>#N/A</v>
      </c>
      <c r="D4054">
        <v>686</v>
      </c>
      <c r="E4054" t="s">
        <v>3632</v>
      </c>
      <c r="F4054">
        <v>145</v>
      </c>
      <c r="G4054">
        <v>208</v>
      </c>
      <c r="H4054">
        <f t="shared" si="288"/>
        <v>63</v>
      </c>
      <c r="I4054" t="str">
        <f t="shared" si="289"/>
        <v>G1Z9I9_ECOLX/145-208</v>
      </c>
      <c r="K4054" t="e">
        <f>IF(C4054="Secretin_N, Secretin, TraK","T","N")</f>
        <v>#N/A</v>
      </c>
      <c r="L4054" t="e">
        <f>VLOOKUP(E4054,'Uniprot taxonomy'!E:J,4,FALSE)</f>
        <v>#N/A</v>
      </c>
      <c r="M4054" t="e">
        <f>LEFT(VLOOKUP(B4054,'Uniprot taxonomy'!B:R,5,FALSE))</f>
        <v>#N/A</v>
      </c>
      <c r="N4054" t="e">
        <f>VLOOKUP(B4054,'Uniprot taxonomy'!B:R,5,FALSE)</f>
        <v>#N/A</v>
      </c>
      <c r="O4054" t="e">
        <f>VLOOKUP(B4054,'Uniprot taxonomy'!B:R,6,FALSE)</f>
        <v>#N/A</v>
      </c>
      <c r="P4054" t="e">
        <f>VLOOKUP(B4054,'Uniprot taxonomy'!B:R,7,FALSE)</f>
        <v>#N/A</v>
      </c>
      <c r="Q4054" t="e">
        <f>VLOOKUP(B4054,'Uniprot taxonomy'!B:R,8,FALSE)</f>
        <v>#N/A</v>
      </c>
    </row>
    <row r="4055" spans="1:17" hidden="1" x14ac:dyDescent="0.25">
      <c r="A4055" t="s">
        <v>7182</v>
      </c>
      <c r="B4055" t="s">
        <v>7183</v>
      </c>
      <c r="C4055" t="e">
        <f>VLOOKUP('Домены Secretin_N'!B4055,'AC-Architecture'!A:C,3,FALSE)</f>
        <v>#N/A</v>
      </c>
      <c r="D4055">
        <v>686</v>
      </c>
      <c r="E4055" t="s">
        <v>3632</v>
      </c>
      <c r="F4055">
        <v>210</v>
      </c>
      <c r="G4055">
        <v>280</v>
      </c>
      <c r="H4055">
        <f t="shared" si="288"/>
        <v>70</v>
      </c>
      <c r="I4055" t="str">
        <f t="shared" si="289"/>
        <v>G1Z9I9_ECOLX/210-280</v>
      </c>
      <c r="K4055" t="e">
        <f>IF(C4055="Secretin_N, Secretin, TraK","T","N")</f>
        <v>#N/A</v>
      </c>
      <c r="L4055" t="e">
        <f>VLOOKUP(E4055,'Uniprot taxonomy'!E:J,4,FALSE)</f>
        <v>#N/A</v>
      </c>
      <c r="M4055" t="e">
        <f>LEFT(VLOOKUP(B4055,'Uniprot taxonomy'!B:R,5,FALSE))</f>
        <v>#N/A</v>
      </c>
      <c r="N4055" t="e">
        <f>VLOOKUP(B4055,'Uniprot taxonomy'!B:R,5,FALSE)</f>
        <v>#N/A</v>
      </c>
      <c r="O4055" t="e">
        <f>VLOOKUP(B4055,'Uniprot taxonomy'!B:R,6,FALSE)</f>
        <v>#N/A</v>
      </c>
      <c r="P4055" t="e">
        <f>VLOOKUP(B4055,'Uniprot taxonomy'!B:R,7,FALSE)</f>
        <v>#N/A</v>
      </c>
      <c r="Q4055" t="e">
        <f>VLOOKUP(B4055,'Uniprot taxonomy'!B:R,8,FALSE)</f>
        <v>#N/A</v>
      </c>
    </row>
    <row r="4056" spans="1:17" hidden="1" x14ac:dyDescent="0.25">
      <c r="A4056" t="s">
        <v>7182</v>
      </c>
      <c r="B4056" t="s">
        <v>7183</v>
      </c>
      <c r="C4056" t="e">
        <f>VLOOKUP('Домены Secretin_N'!B4056,'AC-Architecture'!A:C,3,FALSE)</f>
        <v>#N/A</v>
      </c>
      <c r="D4056">
        <v>686</v>
      </c>
      <c r="E4056" t="s">
        <v>3632</v>
      </c>
      <c r="F4056">
        <v>284</v>
      </c>
      <c r="G4056">
        <v>362</v>
      </c>
      <c r="H4056">
        <f t="shared" si="288"/>
        <v>78</v>
      </c>
      <c r="I4056" t="str">
        <f t="shared" si="289"/>
        <v>G1Z9I9_ECOLX/284-362</v>
      </c>
      <c r="K4056" t="e">
        <f>IF(C4056="Secretin_N, Secretin, TraK","T","N")</f>
        <v>#N/A</v>
      </c>
      <c r="L4056" t="e">
        <f>VLOOKUP(E4056,'Uniprot taxonomy'!E:J,4,FALSE)</f>
        <v>#N/A</v>
      </c>
      <c r="M4056" t="e">
        <f>LEFT(VLOOKUP(B4056,'Uniprot taxonomy'!B:R,5,FALSE))</f>
        <v>#N/A</v>
      </c>
      <c r="N4056" t="e">
        <f>VLOOKUP(B4056,'Uniprot taxonomy'!B:R,5,FALSE)</f>
        <v>#N/A</v>
      </c>
      <c r="O4056" t="e">
        <f>VLOOKUP(B4056,'Uniprot taxonomy'!B:R,6,FALSE)</f>
        <v>#N/A</v>
      </c>
      <c r="P4056" t="e">
        <f>VLOOKUP(B4056,'Uniprot taxonomy'!B:R,7,FALSE)</f>
        <v>#N/A</v>
      </c>
      <c r="Q4056" t="e">
        <f>VLOOKUP(B4056,'Uniprot taxonomy'!B:R,8,FALSE)</f>
        <v>#N/A</v>
      </c>
    </row>
    <row r="4057" spans="1:17" hidden="1" x14ac:dyDescent="0.25">
      <c r="A4057" t="s">
        <v>7184</v>
      </c>
      <c r="B4057" t="s">
        <v>7185</v>
      </c>
      <c r="C4057" t="e">
        <f>VLOOKUP('Домены Secretin_N'!B4057,'AC-Architecture'!A:C,3,FALSE)</f>
        <v>#N/A</v>
      </c>
      <c r="D4057">
        <v>386</v>
      </c>
      <c r="E4057" t="s">
        <v>3632</v>
      </c>
      <c r="F4057">
        <v>93</v>
      </c>
      <c r="G4057">
        <v>154</v>
      </c>
      <c r="H4057">
        <f t="shared" si="288"/>
        <v>61</v>
      </c>
      <c r="I4057" t="str">
        <f t="shared" si="289"/>
        <v>G1ZAQ9_ECOLX/93-154</v>
      </c>
      <c r="K4057" t="e">
        <f>IF(C4057="Secretin_N, Secretin, TraK","T","N")</f>
        <v>#N/A</v>
      </c>
      <c r="L4057" t="e">
        <f>VLOOKUP(E4057,'Uniprot taxonomy'!E:J,4,FALSE)</f>
        <v>#N/A</v>
      </c>
      <c r="M4057" t="e">
        <f>LEFT(VLOOKUP(B4057,'Uniprot taxonomy'!B:R,5,FALSE))</f>
        <v>#N/A</v>
      </c>
      <c r="N4057" t="e">
        <f>VLOOKUP(B4057,'Uniprot taxonomy'!B:R,5,FALSE)</f>
        <v>#N/A</v>
      </c>
      <c r="O4057" t="e">
        <f>VLOOKUP(B4057,'Uniprot taxonomy'!B:R,6,FALSE)</f>
        <v>#N/A</v>
      </c>
      <c r="P4057" t="e">
        <f>VLOOKUP(B4057,'Uniprot taxonomy'!B:R,7,FALSE)</f>
        <v>#N/A</v>
      </c>
      <c r="Q4057" t="e">
        <f>VLOOKUP(B4057,'Uniprot taxonomy'!B:R,8,FALSE)</f>
        <v>#N/A</v>
      </c>
    </row>
    <row r="4058" spans="1:17" hidden="1" x14ac:dyDescent="0.25">
      <c r="A4058" t="s">
        <v>7186</v>
      </c>
      <c r="B4058" t="s">
        <v>7187</v>
      </c>
      <c r="C4058" t="e">
        <f>VLOOKUP('Домены Secretin_N'!B4058,'AC-Architecture'!A:C,3,FALSE)</f>
        <v>#N/A</v>
      </c>
      <c r="D4058">
        <v>523</v>
      </c>
      <c r="E4058" t="s">
        <v>3632</v>
      </c>
      <c r="F4058">
        <v>145</v>
      </c>
      <c r="G4058">
        <v>208</v>
      </c>
      <c r="H4058">
        <f t="shared" si="288"/>
        <v>63</v>
      </c>
      <c r="I4058" t="str">
        <f t="shared" si="289"/>
        <v>G1ZNN0_ECOLX/145-208</v>
      </c>
      <c r="K4058" t="e">
        <f>IF(C4058="Secretin_N, Secretin, TraK","T","N")</f>
        <v>#N/A</v>
      </c>
      <c r="L4058" t="e">
        <f>VLOOKUP(E4058,'Uniprot taxonomy'!E:J,4,FALSE)</f>
        <v>#N/A</v>
      </c>
      <c r="M4058" t="e">
        <f>LEFT(VLOOKUP(B4058,'Uniprot taxonomy'!B:R,5,FALSE))</f>
        <v>#N/A</v>
      </c>
      <c r="N4058" t="e">
        <f>VLOOKUP(B4058,'Uniprot taxonomy'!B:R,5,FALSE)</f>
        <v>#N/A</v>
      </c>
      <c r="O4058" t="e">
        <f>VLOOKUP(B4058,'Uniprot taxonomy'!B:R,6,FALSE)</f>
        <v>#N/A</v>
      </c>
      <c r="P4058" t="e">
        <f>VLOOKUP(B4058,'Uniprot taxonomy'!B:R,7,FALSE)</f>
        <v>#N/A</v>
      </c>
      <c r="Q4058" t="e">
        <f>VLOOKUP(B4058,'Uniprot taxonomy'!B:R,8,FALSE)</f>
        <v>#N/A</v>
      </c>
    </row>
    <row r="4059" spans="1:17" hidden="1" x14ac:dyDescent="0.25">
      <c r="A4059" t="s">
        <v>7186</v>
      </c>
      <c r="B4059" t="s">
        <v>7187</v>
      </c>
      <c r="C4059" t="e">
        <f>VLOOKUP('Домены Secretin_N'!B4059,'AC-Architecture'!A:C,3,FALSE)</f>
        <v>#N/A</v>
      </c>
      <c r="D4059">
        <v>523</v>
      </c>
      <c r="E4059" t="s">
        <v>3632</v>
      </c>
      <c r="F4059">
        <v>210</v>
      </c>
      <c r="G4059">
        <v>280</v>
      </c>
      <c r="H4059">
        <f t="shared" si="288"/>
        <v>70</v>
      </c>
      <c r="I4059" t="str">
        <f t="shared" si="289"/>
        <v>G1ZNN0_ECOLX/210-280</v>
      </c>
      <c r="K4059" t="e">
        <f>IF(C4059="Secretin_N, Secretin, TraK","T","N")</f>
        <v>#N/A</v>
      </c>
      <c r="L4059" t="e">
        <f>VLOOKUP(E4059,'Uniprot taxonomy'!E:J,4,FALSE)</f>
        <v>#N/A</v>
      </c>
      <c r="M4059" t="e">
        <f>LEFT(VLOOKUP(B4059,'Uniprot taxonomy'!B:R,5,FALSE))</f>
        <v>#N/A</v>
      </c>
      <c r="N4059" t="e">
        <f>VLOOKUP(B4059,'Uniprot taxonomy'!B:R,5,FALSE)</f>
        <v>#N/A</v>
      </c>
      <c r="O4059" t="e">
        <f>VLOOKUP(B4059,'Uniprot taxonomy'!B:R,6,FALSE)</f>
        <v>#N/A</v>
      </c>
      <c r="P4059" t="e">
        <f>VLOOKUP(B4059,'Uniprot taxonomy'!B:R,7,FALSE)</f>
        <v>#N/A</v>
      </c>
      <c r="Q4059" t="e">
        <f>VLOOKUP(B4059,'Uniprot taxonomy'!B:R,8,FALSE)</f>
        <v>#N/A</v>
      </c>
    </row>
    <row r="4060" spans="1:17" hidden="1" x14ac:dyDescent="0.25">
      <c r="A4060" t="s">
        <v>7186</v>
      </c>
      <c r="B4060" t="s">
        <v>7187</v>
      </c>
      <c r="C4060" t="e">
        <f>VLOOKUP('Домены Secretin_N'!B4060,'AC-Architecture'!A:C,3,FALSE)</f>
        <v>#N/A</v>
      </c>
      <c r="D4060">
        <v>523</v>
      </c>
      <c r="E4060" t="s">
        <v>3632</v>
      </c>
      <c r="F4060">
        <v>284</v>
      </c>
      <c r="G4060">
        <v>362</v>
      </c>
      <c r="H4060">
        <f t="shared" si="288"/>
        <v>78</v>
      </c>
      <c r="I4060" t="str">
        <f t="shared" si="289"/>
        <v>G1ZNN0_ECOLX/284-362</v>
      </c>
      <c r="K4060" t="e">
        <f>IF(C4060="Secretin_N, Secretin, TraK","T","N")</f>
        <v>#N/A</v>
      </c>
      <c r="L4060" t="e">
        <f>VLOOKUP(E4060,'Uniprot taxonomy'!E:J,4,FALSE)</f>
        <v>#N/A</v>
      </c>
      <c r="M4060" t="e">
        <f>LEFT(VLOOKUP(B4060,'Uniprot taxonomy'!B:R,5,FALSE))</f>
        <v>#N/A</v>
      </c>
      <c r="N4060" t="e">
        <f>VLOOKUP(B4060,'Uniprot taxonomy'!B:R,5,FALSE)</f>
        <v>#N/A</v>
      </c>
      <c r="O4060" t="e">
        <f>VLOOKUP(B4060,'Uniprot taxonomy'!B:R,6,FALSE)</f>
        <v>#N/A</v>
      </c>
      <c r="P4060" t="e">
        <f>VLOOKUP(B4060,'Uniprot taxonomy'!B:R,7,FALSE)</f>
        <v>#N/A</v>
      </c>
      <c r="Q4060" t="e">
        <f>VLOOKUP(B4060,'Uniprot taxonomy'!B:R,8,FALSE)</f>
        <v>#N/A</v>
      </c>
    </row>
    <row r="4061" spans="1:17" hidden="1" x14ac:dyDescent="0.25">
      <c r="A4061" t="s">
        <v>7188</v>
      </c>
      <c r="B4061" t="s">
        <v>7189</v>
      </c>
      <c r="C4061" t="e">
        <f>VLOOKUP('Домены Secretin_N'!B4061,'AC-Architecture'!A:C,3,FALSE)</f>
        <v>#N/A</v>
      </c>
      <c r="D4061">
        <v>171</v>
      </c>
      <c r="E4061" t="s">
        <v>3632</v>
      </c>
      <c r="F4061">
        <v>93</v>
      </c>
      <c r="G4061">
        <v>154</v>
      </c>
      <c r="H4061">
        <f t="shared" si="288"/>
        <v>61</v>
      </c>
      <c r="I4061" t="str">
        <f t="shared" si="289"/>
        <v>G1ZPT9_ECOLX/93-154</v>
      </c>
      <c r="K4061" t="e">
        <f>IF(C4061="Secretin_N, Secretin, TraK","T","N")</f>
        <v>#N/A</v>
      </c>
      <c r="L4061" t="e">
        <f>VLOOKUP(E4061,'Uniprot taxonomy'!E:J,4,FALSE)</f>
        <v>#N/A</v>
      </c>
      <c r="M4061" t="e">
        <f>LEFT(VLOOKUP(B4061,'Uniprot taxonomy'!B:R,5,FALSE))</f>
        <v>#N/A</v>
      </c>
      <c r="N4061" t="e">
        <f>VLOOKUP(B4061,'Uniprot taxonomy'!B:R,5,FALSE)</f>
        <v>#N/A</v>
      </c>
      <c r="O4061" t="e">
        <f>VLOOKUP(B4061,'Uniprot taxonomy'!B:R,6,FALSE)</f>
        <v>#N/A</v>
      </c>
      <c r="P4061" t="e">
        <f>VLOOKUP(B4061,'Uniprot taxonomy'!B:R,7,FALSE)</f>
        <v>#N/A</v>
      </c>
      <c r="Q4061" t="e">
        <f>VLOOKUP(B4061,'Uniprot taxonomy'!B:R,8,FALSE)</f>
        <v>#N/A</v>
      </c>
    </row>
    <row r="4062" spans="1:17" x14ac:dyDescent="0.25">
      <c r="A4062" t="s">
        <v>1013</v>
      </c>
      <c r="B4062" t="s">
        <v>2312</v>
      </c>
      <c r="C4062" t="str">
        <f>VLOOKUP('Домены Secretin_N'!B4062,'AC-Architecture'!A:C,3,FALSE)</f>
        <v>Secretin_N, Secretin</v>
      </c>
      <c r="D4062">
        <v>512</v>
      </c>
      <c r="E4062" t="s">
        <v>3632</v>
      </c>
      <c r="F4062">
        <v>180</v>
      </c>
      <c r="G4062">
        <v>275</v>
      </c>
      <c r="H4062">
        <f t="shared" si="288"/>
        <v>95</v>
      </c>
      <c r="I4062" t="str">
        <f t="shared" si="289"/>
        <v>G1ZT05_ECOLX/180-275</v>
      </c>
      <c r="J4062" t="str">
        <f>CONCATENATE(K4062,"_",LEFT(O4062,3),"_",LEFT(Q4062,3),"_",B4062)</f>
        <v>N_Ent_Esc_G1ZT05</v>
      </c>
      <c r="K4062" t="str">
        <f>IF(C4062="Secretin_N, Secretin, TraK","T","N")</f>
        <v>N</v>
      </c>
      <c r="L4062" t="str">
        <f>VLOOKUP(B4062,'Uniprot taxonomy'!B:R,4,FALSE)</f>
        <v>Proteobacteria</v>
      </c>
      <c r="M4062" t="str">
        <f>LEFT(VLOOKUP(B4062,'Uniprot taxonomy'!B:R,5,FALSE))</f>
        <v>G</v>
      </c>
      <c r="N4062" t="str">
        <f>VLOOKUP(B4062,'Uniprot taxonomy'!B:R,5,FALSE)</f>
        <v>Gammaproteobacteria</v>
      </c>
      <c r="O4062" t="str">
        <f>VLOOKUP(B4062,'Uniprot taxonomy'!B:R,6,FALSE)</f>
        <v>Enterobacteriales</v>
      </c>
      <c r="P4062" t="str">
        <f>VLOOKUP(B4062,'Uniprot taxonomy'!B:R,7,FALSE)</f>
        <v>Enterobacteriaceae</v>
      </c>
      <c r="Q4062" t="str">
        <f>VLOOKUP(B4062,'Uniprot taxonomy'!B:R,8,FALSE)</f>
        <v>Escherichia</v>
      </c>
    </row>
    <row r="4063" spans="1:17" hidden="1" x14ac:dyDescent="0.25">
      <c r="A4063" t="s">
        <v>7190</v>
      </c>
      <c r="B4063" t="s">
        <v>7191</v>
      </c>
      <c r="C4063" t="e">
        <f>VLOOKUP('Домены Secretin_N'!B4063,'AC-Architecture'!A:C,3,FALSE)</f>
        <v>#N/A</v>
      </c>
      <c r="D4063">
        <v>615</v>
      </c>
      <c r="E4063" t="s">
        <v>3632</v>
      </c>
      <c r="F4063">
        <v>145</v>
      </c>
      <c r="G4063">
        <v>208</v>
      </c>
      <c r="H4063">
        <f t="shared" si="288"/>
        <v>63</v>
      </c>
      <c r="I4063" t="str">
        <f t="shared" si="289"/>
        <v>G2A426_ECOLX/145-208</v>
      </c>
      <c r="K4063" t="e">
        <f>IF(C4063="Secretin_N, Secretin, TraK","T","N")</f>
        <v>#N/A</v>
      </c>
      <c r="L4063" t="e">
        <f>VLOOKUP(E4063,'Uniprot taxonomy'!E:J,4,FALSE)</f>
        <v>#N/A</v>
      </c>
      <c r="M4063" t="e">
        <f>LEFT(VLOOKUP(B4063,'Uniprot taxonomy'!B:R,5,FALSE))</f>
        <v>#N/A</v>
      </c>
      <c r="N4063" t="e">
        <f>VLOOKUP(B4063,'Uniprot taxonomy'!B:R,5,FALSE)</f>
        <v>#N/A</v>
      </c>
      <c r="O4063" t="e">
        <f>VLOOKUP(B4063,'Uniprot taxonomy'!B:R,6,FALSE)</f>
        <v>#N/A</v>
      </c>
      <c r="P4063" t="e">
        <f>VLOOKUP(B4063,'Uniprot taxonomy'!B:R,7,FALSE)</f>
        <v>#N/A</v>
      </c>
      <c r="Q4063" t="e">
        <f>VLOOKUP(B4063,'Uniprot taxonomy'!B:R,8,FALSE)</f>
        <v>#N/A</v>
      </c>
    </row>
    <row r="4064" spans="1:17" hidden="1" x14ac:dyDescent="0.25">
      <c r="A4064" t="s">
        <v>7190</v>
      </c>
      <c r="B4064" t="s">
        <v>7191</v>
      </c>
      <c r="C4064" t="e">
        <f>VLOOKUP('Домены Secretin_N'!B4064,'AC-Architecture'!A:C,3,FALSE)</f>
        <v>#N/A</v>
      </c>
      <c r="D4064">
        <v>615</v>
      </c>
      <c r="E4064" t="s">
        <v>3632</v>
      </c>
      <c r="F4064">
        <v>210</v>
      </c>
      <c r="G4064">
        <v>280</v>
      </c>
      <c r="H4064">
        <f t="shared" si="288"/>
        <v>70</v>
      </c>
      <c r="I4064" t="str">
        <f t="shared" si="289"/>
        <v>G2A426_ECOLX/210-280</v>
      </c>
      <c r="K4064" t="e">
        <f>IF(C4064="Secretin_N, Secretin, TraK","T","N")</f>
        <v>#N/A</v>
      </c>
      <c r="L4064" t="e">
        <f>VLOOKUP(E4064,'Uniprot taxonomy'!E:J,4,FALSE)</f>
        <v>#N/A</v>
      </c>
      <c r="M4064" t="e">
        <f>LEFT(VLOOKUP(B4064,'Uniprot taxonomy'!B:R,5,FALSE))</f>
        <v>#N/A</v>
      </c>
      <c r="N4064" t="e">
        <f>VLOOKUP(B4064,'Uniprot taxonomy'!B:R,5,FALSE)</f>
        <v>#N/A</v>
      </c>
      <c r="O4064" t="e">
        <f>VLOOKUP(B4064,'Uniprot taxonomy'!B:R,6,FALSE)</f>
        <v>#N/A</v>
      </c>
      <c r="P4064" t="e">
        <f>VLOOKUP(B4064,'Uniprot taxonomy'!B:R,7,FALSE)</f>
        <v>#N/A</v>
      </c>
      <c r="Q4064" t="e">
        <f>VLOOKUP(B4064,'Uniprot taxonomy'!B:R,8,FALSE)</f>
        <v>#N/A</v>
      </c>
    </row>
    <row r="4065" spans="1:17" hidden="1" x14ac:dyDescent="0.25">
      <c r="A4065" t="s">
        <v>7190</v>
      </c>
      <c r="B4065" t="s">
        <v>7191</v>
      </c>
      <c r="C4065" t="e">
        <f>VLOOKUP('Домены Secretin_N'!B4065,'AC-Architecture'!A:C,3,FALSE)</f>
        <v>#N/A</v>
      </c>
      <c r="D4065">
        <v>615</v>
      </c>
      <c r="E4065" t="s">
        <v>3632</v>
      </c>
      <c r="F4065">
        <v>284</v>
      </c>
      <c r="G4065">
        <v>362</v>
      </c>
      <c r="H4065">
        <f t="shared" si="288"/>
        <v>78</v>
      </c>
      <c r="I4065" t="str">
        <f t="shared" si="289"/>
        <v>G2A426_ECOLX/284-362</v>
      </c>
      <c r="K4065" t="e">
        <f>IF(C4065="Secretin_N, Secretin, TraK","T","N")</f>
        <v>#N/A</v>
      </c>
      <c r="L4065" t="e">
        <f>VLOOKUP(E4065,'Uniprot taxonomy'!E:J,4,FALSE)</f>
        <v>#N/A</v>
      </c>
      <c r="M4065" t="e">
        <f>LEFT(VLOOKUP(B4065,'Uniprot taxonomy'!B:R,5,FALSE))</f>
        <v>#N/A</v>
      </c>
      <c r="N4065" t="e">
        <f>VLOOKUP(B4065,'Uniprot taxonomy'!B:R,5,FALSE)</f>
        <v>#N/A</v>
      </c>
      <c r="O4065" t="e">
        <f>VLOOKUP(B4065,'Uniprot taxonomy'!B:R,6,FALSE)</f>
        <v>#N/A</v>
      </c>
      <c r="P4065" t="e">
        <f>VLOOKUP(B4065,'Uniprot taxonomy'!B:R,7,FALSE)</f>
        <v>#N/A</v>
      </c>
      <c r="Q4065" t="e">
        <f>VLOOKUP(B4065,'Uniprot taxonomy'!B:R,8,FALSE)</f>
        <v>#N/A</v>
      </c>
    </row>
    <row r="4066" spans="1:17" hidden="1" x14ac:dyDescent="0.25">
      <c r="A4066" t="s">
        <v>7192</v>
      </c>
      <c r="B4066" t="s">
        <v>7193</v>
      </c>
      <c r="C4066" t="e">
        <f>VLOOKUP('Домены Secretin_N'!B4066,'AC-Architecture'!A:C,3,FALSE)</f>
        <v>#N/A</v>
      </c>
      <c r="D4066">
        <v>380</v>
      </c>
      <c r="E4066" t="s">
        <v>3632</v>
      </c>
      <c r="F4066">
        <v>87</v>
      </c>
      <c r="G4066">
        <v>148</v>
      </c>
      <c r="H4066">
        <f t="shared" si="288"/>
        <v>61</v>
      </c>
      <c r="I4066" t="str">
        <f t="shared" si="289"/>
        <v>G2A5A7_ECOLX/87-148</v>
      </c>
      <c r="K4066" t="e">
        <f>IF(C4066="Secretin_N, Secretin, TraK","T","N")</f>
        <v>#N/A</v>
      </c>
      <c r="L4066" t="e">
        <f>VLOOKUP(E4066,'Uniprot taxonomy'!E:J,4,FALSE)</f>
        <v>#N/A</v>
      </c>
      <c r="M4066" t="e">
        <f>LEFT(VLOOKUP(B4066,'Uniprot taxonomy'!B:R,5,FALSE))</f>
        <v>#N/A</v>
      </c>
      <c r="N4066" t="e">
        <f>VLOOKUP(B4066,'Uniprot taxonomy'!B:R,5,FALSE)</f>
        <v>#N/A</v>
      </c>
      <c r="O4066" t="e">
        <f>VLOOKUP(B4066,'Uniprot taxonomy'!B:R,6,FALSE)</f>
        <v>#N/A</v>
      </c>
      <c r="P4066" t="e">
        <f>VLOOKUP(B4066,'Uniprot taxonomy'!B:R,7,FALSE)</f>
        <v>#N/A</v>
      </c>
      <c r="Q4066" t="e">
        <f>VLOOKUP(B4066,'Uniprot taxonomy'!B:R,8,FALSE)</f>
        <v>#N/A</v>
      </c>
    </row>
    <row r="4067" spans="1:17" hidden="1" x14ac:dyDescent="0.25">
      <c r="A4067" t="s">
        <v>7194</v>
      </c>
      <c r="B4067" t="s">
        <v>7195</v>
      </c>
      <c r="C4067" t="e">
        <f>VLOOKUP('Домены Secretin_N'!B4067,'AC-Architecture'!A:C,3,FALSE)</f>
        <v>#N/A</v>
      </c>
      <c r="D4067">
        <v>613</v>
      </c>
      <c r="E4067" t="s">
        <v>3632</v>
      </c>
      <c r="F4067">
        <v>145</v>
      </c>
      <c r="G4067">
        <v>208</v>
      </c>
      <c r="H4067">
        <f t="shared" si="288"/>
        <v>63</v>
      </c>
      <c r="I4067" t="str">
        <f t="shared" si="289"/>
        <v>G2AKG7_ECOLX/145-208</v>
      </c>
      <c r="K4067" t="e">
        <f>IF(C4067="Secretin_N, Secretin, TraK","T","N")</f>
        <v>#N/A</v>
      </c>
      <c r="L4067" t="e">
        <f>VLOOKUP(E4067,'Uniprot taxonomy'!E:J,4,FALSE)</f>
        <v>#N/A</v>
      </c>
      <c r="M4067" t="e">
        <f>LEFT(VLOOKUP(B4067,'Uniprot taxonomy'!B:R,5,FALSE))</f>
        <v>#N/A</v>
      </c>
      <c r="N4067" t="e">
        <f>VLOOKUP(B4067,'Uniprot taxonomy'!B:R,5,FALSE)</f>
        <v>#N/A</v>
      </c>
      <c r="O4067" t="e">
        <f>VLOOKUP(B4067,'Uniprot taxonomy'!B:R,6,FALSE)</f>
        <v>#N/A</v>
      </c>
      <c r="P4067" t="e">
        <f>VLOOKUP(B4067,'Uniprot taxonomy'!B:R,7,FALSE)</f>
        <v>#N/A</v>
      </c>
      <c r="Q4067" t="e">
        <f>VLOOKUP(B4067,'Uniprot taxonomy'!B:R,8,FALSE)</f>
        <v>#N/A</v>
      </c>
    </row>
    <row r="4068" spans="1:17" hidden="1" x14ac:dyDescent="0.25">
      <c r="A4068" t="s">
        <v>7194</v>
      </c>
      <c r="B4068" t="s">
        <v>7195</v>
      </c>
      <c r="C4068" t="e">
        <f>VLOOKUP('Домены Secretin_N'!B4068,'AC-Architecture'!A:C,3,FALSE)</f>
        <v>#N/A</v>
      </c>
      <c r="D4068">
        <v>613</v>
      </c>
      <c r="E4068" t="s">
        <v>3632</v>
      </c>
      <c r="F4068">
        <v>210</v>
      </c>
      <c r="G4068">
        <v>280</v>
      </c>
      <c r="H4068">
        <f t="shared" si="288"/>
        <v>70</v>
      </c>
      <c r="I4068" t="str">
        <f t="shared" si="289"/>
        <v>G2AKG7_ECOLX/210-280</v>
      </c>
      <c r="K4068" t="e">
        <f>IF(C4068="Secretin_N, Secretin, TraK","T","N")</f>
        <v>#N/A</v>
      </c>
      <c r="L4068" t="e">
        <f>VLOOKUP(E4068,'Uniprot taxonomy'!E:J,4,FALSE)</f>
        <v>#N/A</v>
      </c>
      <c r="M4068" t="e">
        <f>LEFT(VLOOKUP(B4068,'Uniprot taxonomy'!B:R,5,FALSE))</f>
        <v>#N/A</v>
      </c>
      <c r="N4068" t="e">
        <f>VLOOKUP(B4068,'Uniprot taxonomy'!B:R,5,FALSE)</f>
        <v>#N/A</v>
      </c>
      <c r="O4068" t="e">
        <f>VLOOKUP(B4068,'Uniprot taxonomy'!B:R,6,FALSE)</f>
        <v>#N/A</v>
      </c>
      <c r="P4068" t="e">
        <f>VLOOKUP(B4068,'Uniprot taxonomy'!B:R,7,FALSE)</f>
        <v>#N/A</v>
      </c>
      <c r="Q4068" t="e">
        <f>VLOOKUP(B4068,'Uniprot taxonomy'!B:R,8,FALSE)</f>
        <v>#N/A</v>
      </c>
    </row>
    <row r="4069" spans="1:17" hidden="1" x14ac:dyDescent="0.25">
      <c r="A4069" t="s">
        <v>7194</v>
      </c>
      <c r="B4069" t="s">
        <v>7195</v>
      </c>
      <c r="C4069" t="e">
        <f>VLOOKUP('Домены Secretin_N'!B4069,'AC-Architecture'!A:C,3,FALSE)</f>
        <v>#N/A</v>
      </c>
      <c r="D4069">
        <v>613</v>
      </c>
      <c r="E4069" t="s">
        <v>3632</v>
      </c>
      <c r="F4069">
        <v>284</v>
      </c>
      <c r="G4069">
        <v>362</v>
      </c>
      <c r="H4069">
        <f t="shared" si="288"/>
        <v>78</v>
      </c>
      <c r="I4069" t="str">
        <f t="shared" si="289"/>
        <v>G2AKG7_ECOLX/284-362</v>
      </c>
      <c r="K4069" t="e">
        <f>IF(C4069="Secretin_N, Secretin, TraK","T","N")</f>
        <v>#N/A</v>
      </c>
      <c r="L4069" t="e">
        <f>VLOOKUP(E4069,'Uniprot taxonomy'!E:J,4,FALSE)</f>
        <v>#N/A</v>
      </c>
      <c r="M4069" t="e">
        <f>LEFT(VLOOKUP(B4069,'Uniprot taxonomy'!B:R,5,FALSE))</f>
        <v>#N/A</v>
      </c>
      <c r="N4069" t="e">
        <f>VLOOKUP(B4069,'Uniprot taxonomy'!B:R,5,FALSE)</f>
        <v>#N/A</v>
      </c>
      <c r="O4069" t="e">
        <f>VLOOKUP(B4069,'Uniprot taxonomy'!B:R,6,FALSE)</f>
        <v>#N/A</v>
      </c>
      <c r="P4069" t="e">
        <f>VLOOKUP(B4069,'Uniprot taxonomy'!B:R,7,FALSE)</f>
        <v>#N/A</v>
      </c>
      <c r="Q4069" t="e">
        <f>VLOOKUP(B4069,'Uniprot taxonomy'!B:R,8,FALSE)</f>
        <v>#N/A</v>
      </c>
    </row>
    <row r="4070" spans="1:17" hidden="1" x14ac:dyDescent="0.25">
      <c r="A4070" t="s">
        <v>7196</v>
      </c>
      <c r="B4070" t="s">
        <v>7197</v>
      </c>
      <c r="C4070" t="e">
        <f>VLOOKUP('Домены Secretin_N'!B4070,'AC-Architecture'!A:C,3,FALSE)</f>
        <v>#N/A</v>
      </c>
      <c r="D4070">
        <v>385</v>
      </c>
      <c r="E4070" t="s">
        <v>3632</v>
      </c>
      <c r="F4070">
        <v>92</v>
      </c>
      <c r="G4070">
        <v>153</v>
      </c>
      <c r="H4070">
        <f t="shared" si="288"/>
        <v>61</v>
      </c>
      <c r="I4070" t="str">
        <f t="shared" si="289"/>
        <v>G2ALK2_ECOLX/92-153</v>
      </c>
      <c r="K4070" t="e">
        <f>IF(C4070="Secretin_N, Secretin, TraK","T","N")</f>
        <v>#N/A</v>
      </c>
      <c r="L4070" t="e">
        <f>VLOOKUP(E4070,'Uniprot taxonomy'!E:J,4,FALSE)</f>
        <v>#N/A</v>
      </c>
      <c r="M4070" t="e">
        <f>LEFT(VLOOKUP(B4070,'Uniprot taxonomy'!B:R,5,FALSE))</f>
        <v>#N/A</v>
      </c>
      <c r="N4070" t="e">
        <f>VLOOKUP(B4070,'Uniprot taxonomy'!B:R,5,FALSE)</f>
        <v>#N/A</v>
      </c>
      <c r="O4070" t="e">
        <f>VLOOKUP(B4070,'Uniprot taxonomy'!B:R,6,FALSE)</f>
        <v>#N/A</v>
      </c>
      <c r="P4070" t="e">
        <f>VLOOKUP(B4070,'Uniprot taxonomy'!B:R,7,FALSE)</f>
        <v>#N/A</v>
      </c>
      <c r="Q4070" t="e">
        <f>VLOOKUP(B4070,'Uniprot taxonomy'!B:R,8,FALSE)</f>
        <v>#N/A</v>
      </c>
    </row>
    <row r="4071" spans="1:17" hidden="1" x14ac:dyDescent="0.25">
      <c r="A4071" t="s">
        <v>7198</v>
      </c>
      <c r="B4071" t="s">
        <v>7199</v>
      </c>
      <c r="C4071" t="e">
        <f>VLOOKUP('Домены Secretin_N'!B4071,'AC-Architecture'!A:C,3,FALSE)</f>
        <v>#N/A</v>
      </c>
      <c r="D4071">
        <v>654</v>
      </c>
      <c r="E4071" t="s">
        <v>3632</v>
      </c>
      <c r="F4071">
        <v>131</v>
      </c>
      <c r="G4071">
        <v>193</v>
      </c>
      <c r="H4071">
        <f t="shared" si="288"/>
        <v>62</v>
      </c>
      <c r="I4071" t="str">
        <f t="shared" si="289"/>
        <v>G2B0H1_ECOLX/131-193</v>
      </c>
      <c r="K4071" t="e">
        <f>IF(C4071="Secretin_N, Secretin, TraK","T","N")</f>
        <v>#N/A</v>
      </c>
      <c r="L4071" t="e">
        <f>VLOOKUP(E4071,'Uniprot taxonomy'!E:J,4,FALSE)</f>
        <v>#N/A</v>
      </c>
      <c r="M4071" t="e">
        <f>LEFT(VLOOKUP(B4071,'Uniprot taxonomy'!B:R,5,FALSE))</f>
        <v>#N/A</v>
      </c>
      <c r="N4071" t="e">
        <f>VLOOKUP(B4071,'Uniprot taxonomy'!B:R,5,FALSE)</f>
        <v>#N/A</v>
      </c>
      <c r="O4071" t="e">
        <f>VLOOKUP(B4071,'Uniprot taxonomy'!B:R,6,FALSE)</f>
        <v>#N/A</v>
      </c>
      <c r="P4071" t="e">
        <f>VLOOKUP(B4071,'Uniprot taxonomy'!B:R,7,FALSE)</f>
        <v>#N/A</v>
      </c>
      <c r="Q4071" t="e">
        <f>VLOOKUP(B4071,'Uniprot taxonomy'!B:R,8,FALSE)</f>
        <v>#N/A</v>
      </c>
    </row>
    <row r="4072" spans="1:17" hidden="1" x14ac:dyDescent="0.25">
      <c r="A4072" t="s">
        <v>7198</v>
      </c>
      <c r="B4072" t="s">
        <v>7199</v>
      </c>
      <c r="C4072" t="e">
        <f>VLOOKUP('Домены Secretin_N'!B4072,'AC-Architecture'!A:C,3,FALSE)</f>
        <v>#N/A</v>
      </c>
      <c r="D4072">
        <v>654</v>
      </c>
      <c r="E4072" t="s">
        <v>3632</v>
      </c>
      <c r="F4072">
        <v>196</v>
      </c>
      <c r="G4072">
        <v>268</v>
      </c>
      <c r="H4072">
        <f t="shared" si="288"/>
        <v>72</v>
      </c>
      <c r="I4072" t="str">
        <f t="shared" si="289"/>
        <v>G2B0H1_ECOLX/196-268</v>
      </c>
      <c r="K4072" t="e">
        <f>IF(C4072="Secretin_N, Secretin, TraK","T","N")</f>
        <v>#N/A</v>
      </c>
      <c r="L4072" t="e">
        <f>VLOOKUP(E4072,'Uniprot taxonomy'!E:J,4,FALSE)</f>
        <v>#N/A</v>
      </c>
      <c r="M4072" t="e">
        <f>LEFT(VLOOKUP(B4072,'Uniprot taxonomy'!B:R,5,FALSE))</f>
        <v>#N/A</v>
      </c>
      <c r="N4072" t="e">
        <f>VLOOKUP(B4072,'Uniprot taxonomy'!B:R,5,FALSE)</f>
        <v>#N/A</v>
      </c>
      <c r="O4072" t="e">
        <f>VLOOKUP(B4072,'Uniprot taxonomy'!B:R,6,FALSE)</f>
        <v>#N/A</v>
      </c>
      <c r="P4072" t="e">
        <f>VLOOKUP(B4072,'Uniprot taxonomy'!B:R,7,FALSE)</f>
        <v>#N/A</v>
      </c>
      <c r="Q4072" t="e">
        <f>VLOOKUP(B4072,'Uniprot taxonomy'!B:R,8,FALSE)</f>
        <v>#N/A</v>
      </c>
    </row>
    <row r="4073" spans="1:17" hidden="1" x14ac:dyDescent="0.25">
      <c r="A4073" t="s">
        <v>7198</v>
      </c>
      <c r="B4073" t="s">
        <v>7199</v>
      </c>
      <c r="C4073" t="e">
        <f>VLOOKUP('Домены Secretin_N'!B4073,'AC-Architecture'!A:C,3,FALSE)</f>
        <v>#N/A</v>
      </c>
      <c r="D4073">
        <v>654</v>
      </c>
      <c r="E4073" t="s">
        <v>3632</v>
      </c>
      <c r="F4073">
        <v>272</v>
      </c>
      <c r="G4073">
        <v>351</v>
      </c>
      <c r="H4073">
        <f t="shared" si="288"/>
        <v>79</v>
      </c>
      <c r="I4073" t="str">
        <f t="shared" si="289"/>
        <v>G2B0H1_ECOLX/272-351</v>
      </c>
      <c r="K4073" t="e">
        <f>IF(C4073="Secretin_N, Secretin, TraK","T","N")</f>
        <v>#N/A</v>
      </c>
      <c r="L4073" t="e">
        <f>VLOOKUP(E4073,'Uniprot taxonomy'!E:J,4,FALSE)</f>
        <v>#N/A</v>
      </c>
      <c r="M4073" t="e">
        <f>LEFT(VLOOKUP(B4073,'Uniprot taxonomy'!B:R,5,FALSE))</f>
        <v>#N/A</v>
      </c>
      <c r="N4073" t="e">
        <f>VLOOKUP(B4073,'Uniprot taxonomy'!B:R,5,FALSE)</f>
        <v>#N/A</v>
      </c>
      <c r="O4073" t="e">
        <f>VLOOKUP(B4073,'Uniprot taxonomy'!B:R,6,FALSE)</f>
        <v>#N/A</v>
      </c>
      <c r="P4073" t="e">
        <f>VLOOKUP(B4073,'Uniprot taxonomy'!B:R,7,FALSE)</f>
        <v>#N/A</v>
      </c>
      <c r="Q4073" t="e">
        <f>VLOOKUP(B4073,'Uniprot taxonomy'!B:R,8,FALSE)</f>
        <v>#N/A</v>
      </c>
    </row>
    <row r="4074" spans="1:17" hidden="1" x14ac:dyDescent="0.25">
      <c r="A4074" t="s">
        <v>7200</v>
      </c>
      <c r="B4074" t="s">
        <v>7201</v>
      </c>
      <c r="C4074" t="e">
        <f>VLOOKUP('Домены Secretin_N'!B4074,'AC-Architecture'!A:C,3,FALSE)</f>
        <v>#N/A</v>
      </c>
      <c r="D4074">
        <v>377</v>
      </c>
      <c r="E4074" t="s">
        <v>3632</v>
      </c>
      <c r="F4074">
        <v>84</v>
      </c>
      <c r="G4074">
        <v>145</v>
      </c>
      <c r="H4074">
        <f t="shared" si="288"/>
        <v>61</v>
      </c>
      <c r="I4074" t="str">
        <f t="shared" si="289"/>
        <v>G2B0M9_ECOLX/84-145</v>
      </c>
      <c r="K4074" t="e">
        <f>IF(C4074="Secretin_N, Secretin, TraK","T","N")</f>
        <v>#N/A</v>
      </c>
      <c r="L4074" t="e">
        <f>VLOOKUP(E4074,'Uniprot taxonomy'!E:J,4,FALSE)</f>
        <v>#N/A</v>
      </c>
      <c r="M4074" t="e">
        <f>LEFT(VLOOKUP(B4074,'Uniprot taxonomy'!B:R,5,FALSE))</f>
        <v>#N/A</v>
      </c>
      <c r="N4074" t="e">
        <f>VLOOKUP(B4074,'Uniprot taxonomy'!B:R,5,FALSE)</f>
        <v>#N/A</v>
      </c>
      <c r="O4074" t="e">
        <f>VLOOKUP(B4074,'Uniprot taxonomy'!B:R,6,FALSE)</f>
        <v>#N/A</v>
      </c>
      <c r="P4074" t="e">
        <f>VLOOKUP(B4074,'Uniprot taxonomy'!B:R,7,FALSE)</f>
        <v>#N/A</v>
      </c>
      <c r="Q4074" t="e">
        <f>VLOOKUP(B4074,'Uniprot taxonomy'!B:R,8,FALSE)</f>
        <v>#N/A</v>
      </c>
    </row>
    <row r="4075" spans="1:17" hidden="1" x14ac:dyDescent="0.25">
      <c r="A4075" t="s">
        <v>7202</v>
      </c>
      <c r="B4075" t="s">
        <v>7203</v>
      </c>
      <c r="C4075" t="e">
        <f>VLOOKUP('Домены Secretin_N'!B4075,'AC-Architecture'!A:C,3,FALSE)</f>
        <v>#N/A</v>
      </c>
      <c r="D4075">
        <v>650</v>
      </c>
      <c r="E4075" t="s">
        <v>3632</v>
      </c>
      <c r="F4075">
        <v>127</v>
      </c>
      <c r="G4075">
        <v>189</v>
      </c>
      <c r="H4075">
        <f t="shared" si="288"/>
        <v>62</v>
      </c>
      <c r="I4075" t="str">
        <f t="shared" si="289"/>
        <v>G2BEM2_ECOLX/127-189</v>
      </c>
      <c r="K4075" t="e">
        <f>IF(C4075="Secretin_N, Secretin, TraK","T","N")</f>
        <v>#N/A</v>
      </c>
      <c r="L4075" t="e">
        <f>VLOOKUP(E4075,'Uniprot taxonomy'!E:J,4,FALSE)</f>
        <v>#N/A</v>
      </c>
      <c r="M4075" t="e">
        <f>LEFT(VLOOKUP(B4075,'Uniprot taxonomy'!B:R,5,FALSE))</f>
        <v>#N/A</v>
      </c>
      <c r="N4075" t="e">
        <f>VLOOKUP(B4075,'Uniprot taxonomy'!B:R,5,FALSE)</f>
        <v>#N/A</v>
      </c>
      <c r="O4075" t="e">
        <f>VLOOKUP(B4075,'Uniprot taxonomy'!B:R,6,FALSE)</f>
        <v>#N/A</v>
      </c>
      <c r="P4075" t="e">
        <f>VLOOKUP(B4075,'Uniprot taxonomy'!B:R,7,FALSE)</f>
        <v>#N/A</v>
      </c>
      <c r="Q4075" t="e">
        <f>VLOOKUP(B4075,'Uniprot taxonomy'!B:R,8,FALSE)</f>
        <v>#N/A</v>
      </c>
    </row>
    <row r="4076" spans="1:17" hidden="1" x14ac:dyDescent="0.25">
      <c r="A4076" t="s">
        <v>7202</v>
      </c>
      <c r="B4076" t="s">
        <v>7203</v>
      </c>
      <c r="C4076" t="e">
        <f>VLOOKUP('Домены Secretin_N'!B4076,'AC-Architecture'!A:C,3,FALSE)</f>
        <v>#N/A</v>
      </c>
      <c r="D4076">
        <v>650</v>
      </c>
      <c r="E4076" t="s">
        <v>3632</v>
      </c>
      <c r="F4076">
        <v>192</v>
      </c>
      <c r="G4076">
        <v>264</v>
      </c>
      <c r="H4076">
        <f t="shared" si="288"/>
        <v>72</v>
      </c>
      <c r="I4076" t="str">
        <f t="shared" si="289"/>
        <v>G2BEM2_ECOLX/192-264</v>
      </c>
      <c r="K4076" t="e">
        <f>IF(C4076="Secretin_N, Secretin, TraK","T","N")</f>
        <v>#N/A</v>
      </c>
      <c r="L4076" t="e">
        <f>VLOOKUP(E4076,'Uniprot taxonomy'!E:J,4,FALSE)</f>
        <v>#N/A</v>
      </c>
      <c r="M4076" t="e">
        <f>LEFT(VLOOKUP(B4076,'Uniprot taxonomy'!B:R,5,FALSE))</f>
        <v>#N/A</v>
      </c>
      <c r="N4076" t="e">
        <f>VLOOKUP(B4076,'Uniprot taxonomy'!B:R,5,FALSE)</f>
        <v>#N/A</v>
      </c>
      <c r="O4076" t="e">
        <f>VLOOKUP(B4076,'Uniprot taxonomy'!B:R,6,FALSE)</f>
        <v>#N/A</v>
      </c>
      <c r="P4076" t="e">
        <f>VLOOKUP(B4076,'Uniprot taxonomy'!B:R,7,FALSE)</f>
        <v>#N/A</v>
      </c>
      <c r="Q4076" t="e">
        <f>VLOOKUP(B4076,'Uniprot taxonomy'!B:R,8,FALSE)</f>
        <v>#N/A</v>
      </c>
    </row>
    <row r="4077" spans="1:17" hidden="1" x14ac:dyDescent="0.25">
      <c r="A4077" t="s">
        <v>7202</v>
      </c>
      <c r="B4077" t="s">
        <v>7203</v>
      </c>
      <c r="C4077" t="e">
        <f>VLOOKUP('Домены Secretin_N'!B4077,'AC-Architecture'!A:C,3,FALSE)</f>
        <v>#N/A</v>
      </c>
      <c r="D4077">
        <v>650</v>
      </c>
      <c r="E4077" t="s">
        <v>3632</v>
      </c>
      <c r="F4077">
        <v>268</v>
      </c>
      <c r="G4077">
        <v>347</v>
      </c>
      <c r="H4077">
        <f t="shared" si="288"/>
        <v>79</v>
      </c>
      <c r="I4077" t="str">
        <f t="shared" si="289"/>
        <v>G2BEM2_ECOLX/268-347</v>
      </c>
      <c r="K4077" t="e">
        <f>IF(C4077="Secretin_N, Secretin, TraK","T","N")</f>
        <v>#N/A</v>
      </c>
      <c r="L4077" t="e">
        <f>VLOOKUP(E4077,'Uniprot taxonomy'!E:J,4,FALSE)</f>
        <v>#N/A</v>
      </c>
      <c r="M4077" t="e">
        <f>LEFT(VLOOKUP(B4077,'Uniprot taxonomy'!B:R,5,FALSE))</f>
        <v>#N/A</v>
      </c>
      <c r="N4077" t="e">
        <f>VLOOKUP(B4077,'Uniprot taxonomy'!B:R,5,FALSE)</f>
        <v>#N/A</v>
      </c>
      <c r="O4077" t="e">
        <f>VLOOKUP(B4077,'Uniprot taxonomy'!B:R,6,FALSE)</f>
        <v>#N/A</v>
      </c>
      <c r="P4077" t="e">
        <f>VLOOKUP(B4077,'Uniprot taxonomy'!B:R,7,FALSE)</f>
        <v>#N/A</v>
      </c>
      <c r="Q4077" t="e">
        <f>VLOOKUP(B4077,'Uniprot taxonomy'!B:R,8,FALSE)</f>
        <v>#N/A</v>
      </c>
    </row>
    <row r="4078" spans="1:17" hidden="1" x14ac:dyDescent="0.25">
      <c r="A4078" t="s">
        <v>7204</v>
      </c>
      <c r="B4078" t="s">
        <v>7205</v>
      </c>
      <c r="C4078" t="e">
        <f>VLOOKUP('Домены Secretin_N'!B4078,'AC-Architecture'!A:C,3,FALSE)</f>
        <v>#N/A</v>
      </c>
      <c r="D4078">
        <v>386</v>
      </c>
      <c r="E4078" t="s">
        <v>3632</v>
      </c>
      <c r="F4078">
        <v>93</v>
      </c>
      <c r="G4078">
        <v>154</v>
      </c>
      <c r="H4078">
        <f t="shared" si="288"/>
        <v>61</v>
      </c>
      <c r="I4078" t="str">
        <f t="shared" si="289"/>
        <v>G2BET9_ECOLX/93-154</v>
      </c>
      <c r="K4078" t="e">
        <f>IF(C4078="Secretin_N, Secretin, TraK","T","N")</f>
        <v>#N/A</v>
      </c>
      <c r="L4078" t="e">
        <f>VLOOKUP(E4078,'Uniprot taxonomy'!E:J,4,FALSE)</f>
        <v>#N/A</v>
      </c>
      <c r="M4078" t="e">
        <f>LEFT(VLOOKUP(B4078,'Uniprot taxonomy'!B:R,5,FALSE))</f>
        <v>#N/A</v>
      </c>
      <c r="N4078" t="e">
        <f>VLOOKUP(B4078,'Uniprot taxonomy'!B:R,5,FALSE)</f>
        <v>#N/A</v>
      </c>
      <c r="O4078" t="e">
        <f>VLOOKUP(B4078,'Uniprot taxonomy'!B:R,6,FALSE)</f>
        <v>#N/A</v>
      </c>
      <c r="P4078" t="e">
        <f>VLOOKUP(B4078,'Uniprot taxonomy'!B:R,7,FALSE)</f>
        <v>#N/A</v>
      </c>
      <c r="Q4078" t="e">
        <f>VLOOKUP(B4078,'Uniprot taxonomy'!B:R,8,FALSE)</f>
        <v>#N/A</v>
      </c>
    </row>
    <row r="4079" spans="1:17" hidden="1" x14ac:dyDescent="0.25">
      <c r="A4079" t="s">
        <v>7206</v>
      </c>
      <c r="B4079" t="s">
        <v>7207</v>
      </c>
      <c r="C4079" t="e">
        <f>VLOOKUP('Домены Secretin_N'!B4079,'AC-Architecture'!A:C,3,FALSE)</f>
        <v>#N/A</v>
      </c>
      <c r="D4079">
        <v>613</v>
      </c>
      <c r="E4079" t="s">
        <v>3632</v>
      </c>
      <c r="F4079">
        <v>145</v>
      </c>
      <c r="G4079">
        <v>208</v>
      </c>
      <c r="H4079">
        <f t="shared" si="288"/>
        <v>63</v>
      </c>
      <c r="I4079" t="str">
        <f t="shared" si="289"/>
        <v>G2BTT9_ECOLX/145-208</v>
      </c>
      <c r="K4079" t="e">
        <f>IF(C4079="Secretin_N, Secretin, TraK","T","N")</f>
        <v>#N/A</v>
      </c>
      <c r="L4079" t="e">
        <f>VLOOKUP(E4079,'Uniprot taxonomy'!E:J,4,FALSE)</f>
        <v>#N/A</v>
      </c>
      <c r="M4079" t="e">
        <f>LEFT(VLOOKUP(B4079,'Uniprot taxonomy'!B:R,5,FALSE))</f>
        <v>#N/A</v>
      </c>
      <c r="N4079" t="e">
        <f>VLOOKUP(B4079,'Uniprot taxonomy'!B:R,5,FALSE)</f>
        <v>#N/A</v>
      </c>
      <c r="O4079" t="e">
        <f>VLOOKUP(B4079,'Uniprot taxonomy'!B:R,6,FALSE)</f>
        <v>#N/A</v>
      </c>
      <c r="P4079" t="e">
        <f>VLOOKUP(B4079,'Uniprot taxonomy'!B:R,7,FALSE)</f>
        <v>#N/A</v>
      </c>
      <c r="Q4079" t="e">
        <f>VLOOKUP(B4079,'Uniprot taxonomy'!B:R,8,FALSE)</f>
        <v>#N/A</v>
      </c>
    </row>
    <row r="4080" spans="1:17" hidden="1" x14ac:dyDescent="0.25">
      <c r="A4080" t="s">
        <v>7206</v>
      </c>
      <c r="B4080" t="s">
        <v>7207</v>
      </c>
      <c r="C4080" t="e">
        <f>VLOOKUP('Домены Secretin_N'!B4080,'AC-Architecture'!A:C,3,FALSE)</f>
        <v>#N/A</v>
      </c>
      <c r="D4080">
        <v>613</v>
      </c>
      <c r="E4080" t="s">
        <v>3632</v>
      </c>
      <c r="F4080">
        <v>210</v>
      </c>
      <c r="G4080">
        <v>280</v>
      </c>
      <c r="H4080">
        <f t="shared" si="288"/>
        <v>70</v>
      </c>
      <c r="I4080" t="str">
        <f t="shared" si="289"/>
        <v>G2BTT9_ECOLX/210-280</v>
      </c>
      <c r="K4080" t="e">
        <f>IF(C4080="Secretin_N, Secretin, TraK","T","N")</f>
        <v>#N/A</v>
      </c>
      <c r="L4080" t="e">
        <f>VLOOKUP(E4080,'Uniprot taxonomy'!E:J,4,FALSE)</f>
        <v>#N/A</v>
      </c>
      <c r="M4080" t="e">
        <f>LEFT(VLOOKUP(B4080,'Uniprot taxonomy'!B:R,5,FALSE))</f>
        <v>#N/A</v>
      </c>
      <c r="N4080" t="e">
        <f>VLOOKUP(B4080,'Uniprot taxonomy'!B:R,5,FALSE)</f>
        <v>#N/A</v>
      </c>
      <c r="O4080" t="e">
        <f>VLOOKUP(B4080,'Uniprot taxonomy'!B:R,6,FALSE)</f>
        <v>#N/A</v>
      </c>
      <c r="P4080" t="e">
        <f>VLOOKUP(B4080,'Uniprot taxonomy'!B:R,7,FALSE)</f>
        <v>#N/A</v>
      </c>
      <c r="Q4080" t="e">
        <f>VLOOKUP(B4080,'Uniprot taxonomy'!B:R,8,FALSE)</f>
        <v>#N/A</v>
      </c>
    </row>
    <row r="4081" spans="1:17" hidden="1" x14ac:dyDescent="0.25">
      <c r="A4081" t="s">
        <v>7206</v>
      </c>
      <c r="B4081" t="s">
        <v>7207</v>
      </c>
      <c r="C4081" t="e">
        <f>VLOOKUP('Домены Secretin_N'!B4081,'AC-Architecture'!A:C,3,FALSE)</f>
        <v>#N/A</v>
      </c>
      <c r="D4081">
        <v>613</v>
      </c>
      <c r="E4081" t="s">
        <v>3632</v>
      </c>
      <c r="F4081">
        <v>284</v>
      </c>
      <c r="G4081">
        <v>362</v>
      </c>
      <c r="H4081">
        <f t="shared" si="288"/>
        <v>78</v>
      </c>
      <c r="I4081" t="str">
        <f t="shared" si="289"/>
        <v>G2BTT9_ECOLX/284-362</v>
      </c>
      <c r="K4081" t="e">
        <f>IF(C4081="Secretin_N, Secretin, TraK","T","N")</f>
        <v>#N/A</v>
      </c>
      <c r="L4081" t="e">
        <f>VLOOKUP(E4081,'Uniprot taxonomy'!E:J,4,FALSE)</f>
        <v>#N/A</v>
      </c>
      <c r="M4081" t="e">
        <f>LEFT(VLOOKUP(B4081,'Uniprot taxonomy'!B:R,5,FALSE))</f>
        <v>#N/A</v>
      </c>
      <c r="N4081" t="e">
        <f>VLOOKUP(B4081,'Uniprot taxonomy'!B:R,5,FALSE)</f>
        <v>#N/A</v>
      </c>
      <c r="O4081" t="e">
        <f>VLOOKUP(B4081,'Uniprot taxonomy'!B:R,6,FALSE)</f>
        <v>#N/A</v>
      </c>
      <c r="P4081" t="e">
        <f>VLOOKUP(B4081,'Uniprot taxonomy'!B:R,7,FALSE)</f>
        <v>#N/A</v>
      </c>
      <c r="Q4081" t="e">
        <f>VLOOKUP(B4081,'Uniprot taxonomy'!B:R,8,FALSE)</f>
        <v>#N/A</v>
      </c>
    </row>
    <row r="4082" spans="1:17" hidden="1" x14ac:dyDescent="0.25">
      <c r="A4082" t="s">
        <v>7208</v>
      </c>
      <c r="B4082" t="s">
        <v>7209</v>
      </c>
      <c r="C4082" t="e">
        <f>VLOOKUP('Домены Secretin_N'!B4082,'AC-Architecture'!A:C,3,FALSE)</f>
        <v>#N/A</v>
      </c>
      <c r="D4082">
        <v>386</v>
      </c>
      <c r="E4082" t="s">
        <v>3632</v>
      </c>
      <c r="F4082">
        <v>93</v>
      </c>
      <c r="G4082">
        <v>154</v>
      </c>
      <c r="H4082">
        <f t="shared" si="288"/>
        <v>61</v>
      </c>
      <c r="I4082" t="str">
        <f t="shared" si="289"/>
        <v>G2BVJ0_ECOLX/93-154</v>
      </c>
      <c r="K4082" t="e">
        <f>IF(C4082="Secretin_N, Secretin, TraK","T","N")</f>
        <v>#N/A</v>
      </c>
      <c r="L4082" t="e">
        <f>VLOOKUP(E4082,'Uniprot taxonomy'!E:J,4,FALSE)</f>
        <v>#N/A</v>
      </c>
      <c r="M4082" t="e">
        <f>LEFT(VLOOKUP(B4082,'Uniprot taxonomy'!B:R,5,FALSE))</f>
        <v>#N/A</v>
      </c>
      <c r="N4082" t="e">
        <f>VLOOKUP(B4082,'Uniprot taxonomy'!B:R,5,FALSE)</f>
        <v>#N/A</v>
      </c>
      <c r="O4082" t="e">
        <f>VLOOKUP(B4082,'Uniprot taxonomy'!B:R,6,FALSE)</f>
        <v>#N/A</v>
      </c>
      <c r="P4082" t="e">
        <f>VLOOKUP(B4082,'Uniprot taxonomy'!B:R,7,FALSE)</f>
        <v>#N/A</v>
      </c>
      <c r="Q4082" t="e">
        <f>VLOOKUP(B4082,'Uniprot taxonomy'!B:R,8,FALSE)</f>
        <v>#N/A</v>
      </c>
    </row>
    <row r="4083" spans="1:17" x14ac:dyDescent="0.25">
      <c r="A4083" t="s">
        <v>1014</v>
      </c>
      <c r="B4083" t="s">
        <v>2313</v>
      </c>
      <c r="C4083" t="str">
        <f>VLOOKUP('Домены Secretin_N'!B4083,'AC-Architecture'!A:C,3,FALSE)</f>
        <v>Secretin_N, Secretin</v>
      </c>
      <c r="D4083">
        <v>514</v>
      </c>
      <c r="E4083" t="s">
        <v>3632</v>
      </c>
      <c r="F4083">
        <v>182</v>
      </c>
      <c r="G4083">
        <v>277</v>
      </c>
      <c r="H4083">
        <f t="shared" si="288"/>
        <v>95</v>
      </c>
      <c r="I4083" t="str">
        <f t="shared" si="289"/>
        <v>G2BWE4_ECOLX/182-277</v>
      </c>
      <c r="J4083" t="str">
        <f t="shared" ref="J4083:J4084" si="290">CONCATENATE(K4083,"_",LEFT(O4083,3),"_",LEFT(Q4083,3),"_",B4083)</f>
        <v>N_Ent_Esc_G2BWE4</v>
      </c>
      <c r="K4083" t="str">
        <f>IF(C4083="Secretin_N, Secretin, TraK","T","N")</f>
        <v>N</v>
      </c>
      <c r="L4083" t="str">
        <f>VLOOKUP(B4083,'Uniprot taxonomy'!B:R,4,FALSE)</f>
        <v>Proteobacteria</v>
      </c>
      <c r="M4083" t="str">
        <f>LEFT(VLOOKUP(B4083,'Uniprot taxonomy'!B:R,5,FALSE))</f>
        <v>G</v>
      </c>
      <c r="N4083" t="str">
        <f>VLOOKUP(B4083,'Uniprot taxonomy'!B:R,5,FALSE)</f>
        <v>Gammaproteobacteria</v>
      </c>
      <c r="O4083" t="str">
        <f>VLOOKUP(B4083,'Uniprot taxonomy'!B:R,6,FALSE)</f>
        <v>Enterobacteriales</v>
      </c>
      <c r="P4083" t="str">
        <f>VLOOKUP(B4083,'Uniprot taxonomy'!B:R,7,FALSE)</f>
        <v>Enterobacteriaceae</v>
      </c>
      <c r="Q4083" t="str">
        <f>VLOOKUP(B4083,'Uniprot taxonomy'!B:R,8,FALSE)</f>
        <v>Escherichia</v>
      </c>
    </row>
    <row r="4084" spans="1:17" x14ac:dyDescent="0.25">
      <c r="A4084" t="s">
        <v>1015</v>
      </c>
      <c r="B4084" t="s">
        <v>2314</v>
      </c>
      <c r="C4084" t="str">
        <f>VLOOKUP('Домены Secretin_N'!B4084,'AC-Architecture'!A:C,3,FALSE)</f>
        <v>Secretin_N, Secretin</v>
      </c>
      <c r="D4084">
        <v>567</v>
      </c>
      <c r="E4084" t="s">
        <v>3632</v>
      </c>
      <c r="F4084">
        <v>178</v>
      </c>
      <c r="G4084">
        <v>306</v>
      </c>
      <c r="H4084">
        <f t="shared" si="288"/>
        <v>128</v>
      </c>
      <c r="I4084" t="str">
        <f t="shared" si="289"/>
        <v>G2C8F4_ECOLX/178-306</v>
      </c>
      <c r="J4084" t="str">
        <f t="shared" si="290"/>
        <v>N_Ent_Esc_G2C8F4</v>
      </c>
      <c r="K4084" t="str">
        <f>IF(C4084="Secretin_N, Secretin, TraK","T","N")</f>
        <v>N</v>
      </c>
      <c r="L4084" t="str">
        <f>VLOOKUP(B4084,'Uniprot taxonomy'!B:R,4,FALSE)</f>
        <v>Proteobacteria</v>
      </c>
      <c r="M4084" t="str">
        <f>LEFT(VLOOKUP(B4084,'Uniprot taxonomy'!B:R,5,FALSE))</f>
        <v>G</v>
      </c>
      <c r="N4084" t="str">
        <f>VLOOKUP(B4084,'Uniprot taxonomy'!B:R,5,FALSE)</f>
        <v>Gammaproteobacteria</v>
      </c>
      <c r="O4084" t="str">
        <f>VLOOKUP(B4084,'Uniprot taxonomy'!B:R,6,FALSE)</f>
        <v>Enterobacteriales</v>
      </c>
      <c r="P4084" t="str">
        <f>VLOOKUP(B4084,'Uniprot taxonomy'!B:R,7,FALSE)</f>
        <v>Enterobacteriaceae</v>
      </c>
      <c r="Q4084" t="str">
        <f>VLOOKUP(B4084,'Uniprot taxonomy'!B:R,8,FALSE)</f>
        <v>Escherichia</v>
      </c>
    </row>
    <row r="4085" spans="1:17" hidden="1" x14ac:dyDescent="0.25">
      <c r="A4085" t="s">
        <v>7210</v>
      </c>
      <c r="B4085" t="s">
        <v>7211</v>
      </c>
      <c r="C4085" t="e">
        <f>VLOOKUP('Домены Secretin_N'!B4085,'AC-Architecture'!A:C,3,FALSE)</f>
        <v>#N/A</v>
      </c>
      <c r="D4085">
        <v>686</v>
      </c>
      <c r="E4085" t="s">
        <v>3632</v>
      </c>
      <c r="F4085">
        <v>145</v>
      </c>
      <c r="G4085">
        <v>208</v>
      </c>
      <c r="H4085">
        <f t="shared" si="288"/>
        <v>63</v>
      </c>
      <c r="I4085" t="str">
        <f t="shared" si="289"/>
        <v>G2C948_ECOLX/145-208</v>
      </c>
      <c r="K4085" t="e">
        <f>IF(C4085="Secretin_N, Secretin, TraK","T","N")</f>
        <v>#N/A</v>
      </c>
      <c r="L4085" t="e">
        <f>VLOOKUP(E4085,'Uniprot taxonomy'!E:J,4,FALSE)</f>
        <v>#N/A</v>
      </c>
      <c r="M4085" t="e">
        <f>LEFT(VLOOKUP(B4085,'Uniprot taxonomy'!B:R,5,FALSE))</f>
        <v>#N/A</v>
      </c>
      <c r="N4085" t="e">
        <f>VLOOKUP(B4085,'Uniprot taxonomy'!B:R,5,FALSE)</f>
        <v>#N/A</v>
      </c>
      <c r="O4085" t="e">
        <f>VLOOKUP(B4085,'Uniprot taxonomy'!B:R,6,FALSE)</f>
        <v>#N/A</v>
      </c>
      <c r="P4085" t="e">
        <f>VLOOKUP(B4085,'Uniprot taxonomy'!B:R,7,FALSE)</f>
        <v>#N/A</v>
      </c>
      <c r="Q4085" t="e">
        <f>VLOOKUP(B4085,'Uniprot taxonomy'!B:R,8,FALSE)</f>
        <v>#N/A</v>
      </c>
    </row>
    <row r="4086" spans="1:17" hidden="1" x14ac:dyDescent="0.25">
      <c r="A4086" t="s">
        <v>7210</v>
      </c>
      <c r="B4086" t="s">
        <v>7211</v>
      </c>
      <c r="C4086" t="e">
        <f>VLOOKUP('Домены Secretin_N'!B4086,'AC-Architecture'!A:C,3,FALSE)</f>
        <v>#N/A</v>
      </c>
      <c r="D4086">
        <v>686</v>
      </c>
      <c r="E4086" t="s">
        <v>3632</v>
      </c>
      <c r="F4086">
        <v>210</v>
      </c>
      <c r="G4086">
        <v>280</v>
      </c>
      <c r="H4086">
        <f t="shared" si="288"/>
        <v>70</v>
      </c>
      <c r="I4086" t="str">
        <f t="shared" si="289"/>
        <v>G2C948_ECOLX/210-280</v>
      </c>
      <c r="K4086" t="e">
        <f>IF(C4086="Secretin_N, Secretin, TraK","T","N")</f>
        <v>#N/A</v>
      </c>
      <c r="L4086" t="e">
        <f>VLOOKUP(E4086,'Uniprot taxonomy'!E:J,4,FALSE)</f>
        <v>#N/A</v>
      </c>
      <c r="M4086" t="e">
        <f>LEFT(VLOOKUP(B4086,'Uniprot taxonomy'!B:R,5,FALSE))</f>
        <v>#N/A</v>
      </c>
      <c r="N4086" t="e">
        <f>VLOOKUP(B4086,'Uniprot taxonomy'!B:R,5,FALSE)</f>
        <v>#N/A</v>
      </c>
      <c r="O4086" t="e">
        <f>VLOOKUP(B4086,'Uniprot taxonomy'!B:R,6,FALSE)</f>
        <v>#N/A</v>
      </c>
      <c r="P4086" t="e">
        <f>VLOOKUP(B4086,'Uniprot taxonomy'!B:R,7,FALSE)</f>
        <v>#N/A</v>
      </c>
      <c r="Q4086" t="e">
        <f>VLOOKUP(B4086,'Uniprot taxonomy'!B:R,8,FALSE)</f>
        <v>#N/A</v>
      </c>
    </row>
    <row r="4087" spans="1:17" hidden="1" x14ac:dyDescent="0.25">
      <c r="A4087" t="s">
        <v>7210</v>
      </c>
      <c r="B4087" t="s">
        <v>7211</v>
      </c>
      <c r="C4087" t="e">
        <f>VLOOKUP('Домены Secretin_N'!B4087,'AC-Architecture'!A:C,3,FALSE)</f>
        <v>#N/A</v>
      </c>
      <c r="D4087">
        <v>686</v>
      </c>
      <c r="E4087" t="s">
        <v>3632</v>
      </c>
      <c r="F4087">
        <v>284</v>
      </c>
      <c r="G4087">
        <v>362</v>
      </c>
      <c r="H4087">
        <f t="shared" si="288"/>
        <v>78</v>
      </c>
      <c r="I4087" t="str">
        <f t="shared" si="289"/>
        <v>G2C948_ECOLX/284-362</v>
      </c>
      <c r="K4087" t="e">
        <f>IF(C4087="Secretin_N, Secretin, TraK","T","N")</f>
        <v>#N/A</v>
      </c>
      <c r="L4087" t="e">
        <f>VLOOKUP(E4087,'Uniprot taxonomy'!E:J,4,FALSE)</f>
        <v>#N/A</v>
      </c>
      <c r="M4087" t="e">
        <f>LEFT(VLOOKUP(B4087,'Uniprot taxonomy'!B:R,5,FALSE))</f>
        <v>#N/A</v>
      </c>
      <c r="N4087" t="e">
        <f>VLOOKUP(B4087,'Uniprot taxonomy'!B:R,5,FALSE)</f>
        <v>#N/A</v>
      </c>
      <c r="O4087" t="e">
        <f>VLOOKUP(B4087,'Uniprot taxonomy'!B:R,6,FALSE)</f>
        <v>#N/A</v>
      </c>
      <c r="P4087" t="e">
        <f>VLOOKUP(B4087,'Uniprot taxonomy'!B:R,7,FALSE)</f>
        <v>#N/A</v>
      </c>
      <c r="Q4087" t="e">
        <f>VLOOKUP(B4087,'Uniprot taxonomy'!B:R,8,FALSE)</f>
        <v>#N/A</v>
      </c>
    </row>
    <row r="4088" spans="1:17" hidden="1" x14ac:dyDescent="0.25">
      <c r="A4088" t="s">
        <v>7212</v>
      </c>
      <c r="B4088" t="s">
        <v>7213</v>
      </c>
      <c r="C4088" t="e">
        <f>VLOOKUP('Домены Secretin_N'!B4088,'AC-Architecture'!A:C,3,FALSE)</f>
        <v>#N/A</v>
      </c>
      <c r="D4088">
        <v>386</v>
      </c>
      <c r="E4088" t="s">
        <v>3632</v>
      </c>
      <c r="F4088">
        <v>93</v>
      </c>
      <c r="G4088">
        <v>154</v>
      </c>
      <c r="H4088">
        <f t="shared" si="288"/>
        <v>61</v>
      </c>
      <c r="I4088" t="str">
        <f t="shared" si="289"/>
        <v>G2CA43_ECOLX/93-154</v>
      </c>
      <c r="K4088" t="e">
        <f>IF(C4088="Secretin_N, Secretin, TraK","T","N")</f>
        <v>#N/A</v>
      </c>
      <c r="L4088" t="e">
        <f>VLOOKUP(E4088,'Uniprot taxonomy'!E:J,4,FALSE)</f>
        <v>#N/A</v>
      </c>
      <c r="M4088" t="e">
        <f>LEFT(VLOOKUP(B4088,'Uniprot taxonomy'!B:R,5,FALSE))</f>
        <v>#N/A</v>
      </c>
      <c r="N4088" t="e">
        <f>VLOOKUP(B4088,'Uniprot taxonomy'!B:R,5,FALSE)</f>
        <v>#N/A</v>
      </c>
      <c r="O4088" t="e">
        <f>VLOOKUP(B4088,'Uniprot taxonomy'!B:R,6,FALSE)</f>
        <v>#N/A</v>
      </c>
      <c r="P4088" t="e">
        <f>VLOOKUP(B4088,'Uniprot taxonomy'!B:R,7,FALSE)</f>
        <v>#N/A</v>
      </c>
      <c r="Q4088" t="e">
        <f>VLOOKUP(B4088,'Uniprot taxonomy'!B:R,8,FALSE)</f>
        <v>#N/A</v>
      </c>
    </row>
    <row r="4089" spans="1:17" hidden="1" x14ac:dyDescent="0.25">
      <c r="A4089" t="s">
        <v>7214</v>
      </c>
      <c r="B4089" t="s">
        <v>7215</v>
      </c>
      <c r="C4089" t="e">
        <f>VLOOKUP('Домены Secretin_N'!B4089,'AC-Architecture'!A:C,3,FALSE)</f>
        <v>#N/A</v>
      </c>
      <c r="D4089">
        <v>686</v>
      </c>
      <c r="E4089" t="s">
        <v>3632</v>
      </c>
      <c r="F4089">
        <v>145</v>
      </c>
      <c r="G4089">
        <v>208</v>
      </c>
      <c r="H4089">
        <f t="shared" si="288"/>
        <v>63</v>
      </c>
      <c r="I4089" t="str">
        <f t="shared" si="289"/>
        <v>G2CQ37_ECOLX/145-208</v>
      </c>
      <c r="K4089" t="e">
        <f>IF(C4089="Secretin_N, Secretin, TraK","T","N")</f>
        <v>#N/A</v>
      </c>
      <c r="L4089" t="e">
        <f>VLOOKUP(E4089,'Uniprot taxonomy'!E:J,4,FALSE)</f>
        <v>#N/A</v>
      </c>
      <c r="M4089" t="e">
        <f>LEFT(VLOOKUP(B4089,'Uniprot taxonomy'!B:R,5,FALSE))</f>
        <v>#N/A</v>
      </c>
      <c r="N4089" t="e">
        <f>VLOOKUP(B4089,'Uniprot taxonomy'!B:R,5,FALSE)</f>
        <v>#N/A</v>
      </c>
      <c r="O4089" t="e">
        <f>VLOOKUP(B4089,'Uniprot taxonomy'!B:R,6,FALSE)</f>
        <v>#N/A</v>
      </c>
      <c r="P4089" t="e">
        <f>VLOOKUP(B4089,'Uniprot taxonomy'!B:R,7,FALSE)</f>
        <v>#N/A</v>
      </c>
      <c r="Q4089" t="e">
        <f>VLOOKUP(B4089,'Uniprot taxonomy'!B:R,8,FALSE)</f>
        <v>#N/A</v>
      </c>
    </row>
    <row r="4090" spans="1:17" hidden="1" x14ac:dyDescent="0.25">
      <c r="A4090" t="s">
        <v>7214</v>
      </c>
      <c r="B4090" t="s">
        <v>7215</v>
      </c>
      <c r="C4090" t="e">
        <f>VLOOKUP('Домены Secretin_N'!B4090,'AC-Architecture'!A:C,3,FALSE)</f>
        <v>#N/A</v>
      </c>
      <c r="D4090">
        <v>686</v>
      </c>
      <c r="E4090" t="s">
        <v>3632</v>
      </c>
      <c r="F4090">
        <v>210</v>
      </c>
      <c r="G4090">
        <v>280</v>
      </c>
      <c r="H4090">
        <f t="shared" si="288"/>
        <v>70</v>
      </c>
      <c r="I4090" t="str">
        <f t="shared" si="289"/>
        <v>G2CQ37_ECOLX/210-280</v>
      </c>
      <c r="K4090" t="e">
        <f>IF(C4090="Secretin_N, Secretin, TraK","T","N")</f>
        <v>#N/A</v>
      </c>
      <c r="L4090" t="e">
        <f>VLOOKUP(E4090,'Uniprot taxonomy'!E:J,4,FALSE)</f>
        <v>#N/A</v>
      </c>
      <c r="M4090" t="e">
        <f>LEFT(VLOOKUP(B4090,'Uniprot taxonomy'!B:R,5,FALSE))</f>
        <v>#N/A</v>
      </c>
      <c r="N4090" t="e">
        <f>VLOOKUP(B4090,'Uniprot taxonomy'!B:R,5,FALSE)</f>
        <v>#N/A</v>
      </c>
      <c r="O4090" t="e">
        <f>VLOOKUP(B4090,'Uniprot taxonomy'!B:R,6,FALSE)</f>
        <v>#N/A</v>
      </c>
      <c r="P4090" t="e">
        <f>VLOOKUP(B4090,'Uniprot taxonomy'!B:R,7,FALSE)</f>
        <v>#N/A</v>
      </c>
      <c r="Q4090" t="e">
        <f>VLOOKUP(B4090,'Uniprot taxonomy'!B:R,8,FALSE)</f>
        <v>#N/A</v>
      </c>
    </row>
    <row r="4091" spans="1:17" hidden="1" x14ac:dyDescent="0.25">
      <c r="A4091" t="s">
        <v>7214</v>
      </c>
      <c r="B4091" t="s">
        <v>7215</v>
      </c>
      <c r="C4091" t="e">
        <f>VLOOKUP('Домены Secretin_N'!B4091,'AC-Architecture'!A:C,3,FALSE)</f>
        <v>#N/A</v>
      </c>
      <c r="D4091">
        <v>686</v>
      </c>
      <c r="E4091" t="s">
        <v>3632</v>
      </c>
      <c r="F4091">
        <v>284</v>
      </c>
      <c r="G4091">
        <v>362</v>
      </c>
      <c r="H4091">
        <f t="shared" si="288"/>
        <v>78</v>
      </c>
      <c r="I4091" t="str">
        <f t="shared" si="289"/>
        <v>G2CQ37_ECOLX/284-362</v>
      </c>
      <c r="K4091" t="e">
        <f>IF(C4091="Secretin_N, Secretin, TraK","T","N")</f>
        <v>#N/A</v>
      </c>
      <c r="L4091" t="e">
        <f>VLOOKUP(E4091,'Uniprot taxonomy'!E:J,4,FALSE)</f>
        <v>#N/A</v>
      </c>
      <c r="M4091" t="e">
        <f>LEFT(VLOOKUP(B4091,'Uniprot taxonomy'!B:R,5,FALSE))</f>
        <v>#N/A</v>
      </c>
      <c r="N4091" t="e">
        <f>VLOOKUP(B4091,'Uniprot taxonomy'!B:R,5,FALSE)</f>
        <v>#N/A</v>
      </c>
      <c r="O4091" t="e">
        <f>VLOOKUP(B4091,'Uniprot taxonomy'!B:R,6,FALSE)</f>
        <v>#N/A</v>
      </c>
      <c r="P4091" t="e">
        <f>VLOOKUP(B4091,'Uniprot taxonomy'!B:R,7,FALSE)</f>
        <v>#N/A</v>
      </c>
      <c r="Q4091" t="e">
        <f>VLOOKUP(B4091,'Uniprot taxonomy'!B:R,8,FALSE)</f>
        <v>#N/A</v>
      </c>
    </row>
    <row r="4092" spans="1:17" hidden="1" x14ac:dyDescent="0.25">
      <c r="A4092" t="s">
        <v>7216</v>
      </c>
      <c r="B4092" t="s">
        <v>7217</v>
      </c>
      <c r="C4092" t="e">
        <f>VLOOKUP('Домены Secretin_N'!B4092,'AC-Architecture'!A:C,3,FALSE)</f>
        <v>#N/A</v>
      </c>
      <c r="D4092">
        <v>654</v>
      </c>
      <c r="E4092" t="s">
        <v>3632</v>
      </c>
      <c r="F4092">
        <v>131</v>
      </c>
      <c r="G4092">
        <v>193</v>
      </c>
      <c r="H4092">
        <f t="shared" si="288"/>
        <v>62</v>
      </c>
      <c r="I4092" t="str">
        <f t="shared" si="289"/>
        <v>G2CR61_ECOLX/131-193</v>
      </c>
      <c r="K4092" t="e">
        <f>IF(C4092="Secretin_N, Secretin, TraK","T","N")</f>
        <v>#N/A</v>
      </c>
      <c r="L4092" t="e">
        <f>VLOOKUP(E4092,'Uniprot taxonomy'!E:J,4,FALSE)</f>
        <v>#N/A</v>
      </c>
      <c r="M4092" t="e">
        <f>LEFT(VLOOKUP(B4092,'Uniprot taxonomy'!B:R,5,FALSE))</f>
        <v>#N/A</v>
      </c>
      <c r="N4092" t="e">
        <f>VLOOKUP(B4092,'Uniprot taxonomy'!B:R,5,FALSE)</f>
        <v>#N/A</v>
      </c>
      <c r="O4092" t="e">
        <f>VLOOKUP(B4092,'Uniprot taxonomy'!B:R,6,FALSE)</f>
        <v>#N/A</v>
      </c>
      <c r="P4092" t="e">
        <f>VLOOKUP(B4092,'Uniprot taxonomy'!B:R,7,FALSE)</f>
        <v>#N/A</v>
      </c>
      <c r="Q4092" t="e">
        <f>VLOOKUP(B4092,'Uniprot taxonomy'!B:R,8,FALSE)</f>
        <v>#N/A</v>
      </c>
    </row>
    <row r="4093" spans="1:17" hidden="1" x14ac:dyDescent="0.25">
      <c r="A4093" t="s">
        <v>7216</v>
      </c>
      <c r="B4093" t="s">
        <v>7217</v>
      </c>
      <c r="C4093" t="e">
        <f>VLOOKUP('Домены Secretin_N'!B4093,'AC-Architecture'!A:C,3,FALSE)</f>
        <v>#N/A</v>
      </c>
      <c r="D4093">
        <v>654</v>
      </c>
      <c r="E4093" t="s">
        <v>3632</v>
      </c>
      <c r="F4093">
        <v>196</v>
      </c>
      <c r="G4093">
        <v>268</v>
      </c>
      <c r="H4093">
        <f t="shared" si="288"/>
        <v>72</v>
      </c>
      <c r="I4093" t="str">
        <f t="shared" si="289"/>
        <v>G2CR61_ECOLX/196-268</v>
      </c>
      <c r="K4093" t="e">
        <f>IF(C4093="Secretin_N, Secretin, TraK","T","N")</f>
        <v>#N/A</v>
      </c>
      <c r="L4093" t="e">
        <f>VLOOKUP(E4093,'Uniprot taxonomy'!E:J,4,FALSE)</f>
        <v>#N/A</v>
      </c>
      <c r="M4093" t="e">
        <f>LEFT(VLOOKUP(B4093,'Uniprot taxonomy'!B:R,5,FALSE))</f>
        <v>#N/A</v>
      </c>
      <c r="N4093" t="e">
        <f>VLOOKUP(B4093,'Uniprot taxonomy'!B:R,5,FALSE)</f>
        <v>#N/A</v>
      </c>
      <c r="O4093" t="e">
        <f>VLOOKUP(B4093,'Uniprot taxonomy'!B:R,6,FALSE)</f>
        <v>#N/A</v>
      </c>
      <c r="P4093" t="e">
        <f>VLOOKUP(B4093,'Uniprot taxonomy'!B:R,7,FALSE)</f>
        <v>#N/A</v>
      </c>
      <c r="Q4093" t="e">
        <f>VLOOKUP(B4093,'Uniprot taxonomy'!B:R,8,FALSE)</f>
        <v>#N/A</v>
      </c>
    </row>
    <row r="4094" spans="1:17" hidden="1" x14ac:dyDescent="0.25">
      <c r="A4094" t="s">
        <v>7216</v>
      </c>
      <c r="B4094" t="s">
        <v>7217</v>
      </c>
      <c r="C4094" t="e">
        <f>VLOOKUP('Домены Secretin_N'!B4094,'AC-Architecture'!A:C,3,FALSE)</f>
        <v>#N/A</v>
      </c>
      <c r="D4094">
        <v>654</v>
      </c>
      <c r="E4094" t="s">
        <v>3632</v>
      </c>
      <c r="F4094">
        <v>272</v>
      </c>
      <c r="G4094">
        <v>351</v>
      </c>
      <c r="H4094">
        <f t="shared" si="288"/>
        <v>79</v>
      </c>
      <c r="I4094" t="str">
        <f t="shared" si="289"/>
        <v>G2CR61_ECOLX/272-351</v>
      </c>
      <c r="K4094" t="e">
        <f>IF(C4094="Secretin_N, Secretin, TraK","T","N")</f>
        <v>#N/A</v>
      </c>
      <c r="L4094" t="e">
        <f>VLOOKUP(E4094,'Uniprot taxonomy'!E:J,4,FALSE)</f>
        <v>#N/A</v>
      </c>
      <c r="M4094" t="e">
        <f>LEFT(VLOOKUP(B4094,'Uniprot taxonomy'!B:R,5,FALSE))</f>
        <v>#N/A</v>
      </c>
      <c r="N4094" t="e">
        <f>VLOOKUP(B4094,'Uniprot taxonomy'!B:R,5,FALSE)</f>
        <v>#N/A</v>
      </c>
      <c r="O4094" t="e">
        <f>VLOOKUP(B4094,'Uniprot taxonomy'!B:R,6,FALSE)</f>
        <v>#N/A</v>
      </c>
      <c r="P4094" t="e">
        <f>VLOOKUP(B4094,'Uniprot taxonomy'!B:R,7,FALSE)</f>
        <v>#N/A</v>
      </c>
      <c r="Q4094" t="e">
        <f>VLOOKUP(B4094,'Uniprot taxonomy'!B:R,8,FALSE)</f>
        <v>#N/A</v>
      </c>
    </row>
    <row r="4095" spans="1:17" hidden="1" x14ac:dyDescent="0.25">
      <c r="A4095" t="s">
        <v>7218</v>
      </c>
      <c r="B4095" t="s">
        <v>7219</v>
      </c>
      <c r="C4095" t="e">
        <f>VLOOKUP('Домены Secretin_N'!B4095,'AC-Architecture'!A:C,3,FALSE)</f>
        <v>#N/A</v>
      </c>
      <c r="D4095">
        <v>386</v>
      </c>
      <c r="E4095" t="s">
        <v>3632</v>
      </c>
      <c r="F4095">
        <v>93</v>
      </c>
      <c r="G4095">
        <v>154</v>
      </c>
      <c r="H4095">
        <f t="shared" si="288"/>
        <v>61</v>
      </c>
      <c r="I4095" t="str">
        <f t="shared" si="289"/>
        <v>G2CRD0_ECOLX/93-154</v>
      </c>
      <c r="K4095" t="e">
        <f>IF(C4095="Secretin_N, Secretin, TraK","T","N")</f>
        <v>#N/A</v>
      </c>
      <c r="L4095" t="e">
        <f>VLOOKUP(E4095,'Uniprot taxonomy'!E:J,4,FALSE)</f>
        <v>#N/A</v>
      </c>
      <c r="M4095" t="e">
        <f>LEFT(VLOOKUP(B4095,'Uniprot taxonomy'!B:R,5,FALSE))</f>
        <v>#N/A</v>
      </c>
      <c r="N4095" t="e">
        <f>VLOOKUP(B4095,'Uniprot taxonomy'!B:R,5,FALSE)</f>
        <v>#N/A</v>
      </c>
      <c r="O4095" t="e">
        <f>VLOOKUP(B4095,'Uniprot taxonomy'!B:R,6,FALSE)</f>
        <v>#N/A</v>
      </c>
      <c r="P4095" t="e">
        <f>VLOOKUP(B4095,'Uniprot taxonomy'!B:R,7,FALSE)</f>
        <v>#N/A</v>
      </c>
      <c r="Q4095" t="e">
        <f>VLOOKUP(B4095,'Uniprot taxonomy'!B:R,8,FALSE)</f>
        <v>#N/A</v>
      </c>
    </row>
    <row r="4096" spans="1:17" hidden="1" x14ac:dyDescent="0.25">
      <c r="A4096" t="s">
        <v>7220</v>
      </c>
      <c r="B4096" t="s">
        <v>7221</v>
      </c>
      <c r="C4096" t="e">
        <f>VLOOKUP('Домены Secretin_N'!B4096,'AC-Architecture'!A:C,3,FALSE)</f>
        <v>#N/A</v>
      </c>
      <c r="D4096">
        <v>686</v>
      </c>
      <c r="E4096" t="s">
        <v>3632</v>
      </c>
      <c r="F4096">
        <v>145</v>
      </c>
      <c r="G4096">
        <v>208</v>
      </c>
      <c r="H4096">
        <f t="shared" si="288"/>
        <v>63</v>
      </c>
      <c r="I4096" t="str">
        <f t="shared" si="289"/>
        <v>G2D3G8_ECOLX/145-208</v>
      </c>
      <c r="K4096" t="e">
        <f>IF(C4096="Secretin_N, Secretin, TraK","T","N")</f>
        <v>#N/A</v>
      </c>
      <c r="L4096" t="e">
        <f>VLOOKUP(E4096,'Uniprot taxonomy'!E:J,4,FALSE)</f>
        <v>#N/A</v>
      </c>
      <c r="M4096" t="e">
        <f>LEFT(VLOOKUP(B4096,'Uniprot taxonomy'!B:R,5,FALSE))</f>
        <v>#N/A</v>
      </c>
      <c r="N4096" t="e">
        <f>VLOOKUP(B4096,'Uniprot taxonomy'!B:R,5,FALSE)</f>
        <v>#N/A</v>
      </c>
      <c r="O4096" t="e">
        <f>VLOOKUP(B4096,'Uniprot taxonomy'!B:R,6,FALSE)</f>
        <v>#N/A</v>
      </c>
      <c r="P4096" t="e">
        <f>VLOOKUP(B4096,'Uniprot taxonomy'!B:R,7,FALSE)</f>
        <v>#N/A</v>
      </c>
      <c r="Q4096" t="e">
        <f>VLOOKUP(B4096,'Uniprot taxonomy'!B:R,8,FALSE)</f>
        <v>#N/A</v>
      </c>
    </row>
    <row r="4097" spans="1:17" hidden="1" x14ac:dyDescent="0.25">
      <c r="A4097" t="s">
        <v>7220</v>
      </c>
      <c r="B4097" t="s">
        <v>7221</v>
      </c>
      <c r="C4097" t="e">
        <f>VLOOKUP('Домены Secretin_N'!B4097,'AC-Architecture'!A:C,3,FALSE)</f>
        <v>#N/A</v>
      </c>
      <c r="D4097">
        <v>686</v>
      </c>
      <c r="E4097" t="s">
        <v>3632</v>
      </c>
      <c r="F4097">
        <v>210</v>
      </c>
      <c r="G4097">
        <v>280</v>
      </c>
      <c r="H4097">
        <f t="shared" si="288"/>
        <v>70</v>
      </c>
      <c r="I4097" t="str">
        <f t="shared" si="289"/>
        <v>G2D3G8_ECOLX/210-280</v>
      </c>
      <c r="K4097" t="e">
        <f>IF(C4097="Secretin_N, Secretin, TraK","T","N")</f>
        <v>#N/A</v>
      </c>
      <c r="L4097" t="e">
        <f>VLOOKUP(E4097,'Uniprot taxonomy'!E:J,4,FALSE)</f>
        <v>#N/A</v>
      </c>
      <c r="M4097" t="e">
        <f>LEFT(VLOOKUP(B4097,'Uniprot taxonomy'!B:R,5,FALSE))</f>
        <v>#N/A</v>
      </c>
      <c r="N4097" t="e">
        <f>VLOOKUP(B4097,'Uniprot taxonomy'!B:R,5,FALSE)</f>
        <v>#N/A</v>
      </c>
      <c r="O4097" t="e">
        <f>VLOOKUP(B4097,'Uniprot taxonomy'!B:R,6,FALSE)</f>
        <v>#N/A</v>
      </c>
      <c r="P4097" t="e">
        <f>VLOOKUP(B4097,'Uniprot taxonomy'!B:R,7,FALSE)</f>
        <v>#N/A</v>
      </c>
      <c r="Q4097" t="e">
        <f>VLOOKUP(B4097,'Uniprot taxonomy'!B:R,8,FALSE)</f>
        <v>#N/A</v>
      </c>
    </row>
    <row r="4098" spans="1:17" hidden="1" x14ac:dyDescent="0.25">
      <c r="A4098" t="s">
        <v>7220</v>
      </c>
      <c r="B4098" t="s">
        <v>7221</v>
      </c>
      <c r="C4098" t="e">
        <f>VLOOKUP('Домены Secretin_N'!B4098,'AC-Architecture'!A:C,3,FALSE)</f>
        <v>#N/A</v>
      </c>
      <c r="D4098">
        <v>686</v>
      </c>
      <c r="E4098" t="s">
        <v>3632</v>
      </c>
      <c r="F4098">
        <v>284</v>
      </c>
      <c r="G4098">
        <v>362</v>
      </c>
      <c r="H4098">
        <f t="shared" si="288"/>
        <v>78</v>
      </c>
      <c r="I4098" t="str">
        <f t="shared" si="289"/>
        <v>G2D3G8_ECOLX/284-362</v>
      </c>
      <c r="K4098" t="e">
        <f>IF(C4098="Secretin_N, Secretin, TraK","T","N")</f>
        <v>#N/A</v>
      </c>
      <c r="L4098" t="e">
        <f>VLOOKUP(E4098,'Uniprot taxonomy'!E:J,4,FALSE)</f>
        <v>#N/A</v>
      </c>
      <c r="M4098" t="e">
        <f>LEFT(VLOOKUP(B4098,'Uniprot taxonomy'!B:R,5,FALSE))</f>
        <v>#N/A</v>
      </c>
      <c r="N4098" t="e">
        <f>VLOOKUP(B4098,'Uniprot taxonomy'!B:R,5,FALSE)</f>
        <v>#N/A</v>
      </c>
      <c r="O4098" t="e">
        <f>VLOOKUP(B4098,'Uniprot taxonomy'!B:R,6,FALSE)</f>
        <v>#N/A</v>
      </c>
      <c r="P4098" t="e">
        <f>VLOOKUP(B4098,'Uniprot taxonomy'!B:R,7,FALSE)</f>
        <v>#N/A</v>
      </c>
      <c r="Q4098" t="e">
        <f>VLOOKUP(B4098,'Uniprot taxonomy'!B:R,8,FALSE)</f>
        <v>#N/A</v>
      </c>
    </row>
    <row r="4099" spans="1:17" hidden="1" x14ac:dyDescent="0.25">
      <c r="A4099" t="s">
        <v>7222</v>
      </c>
      <c r="B4099" t="s">
        <v>7223</v>
      </c>
      <c r="C4099" t="e">
        <f>VLOOKUP('Домены Secretin_N'!B4099,'AC-Architecture'!A:C,3,FALSE)</f>
        <v>#N/A</v>
      </c>
      <c r="D4099">
        <v>654</v>
      </c>
      <c r="E4099" t="s">
        <v>3632</v>
      </c>
      <c r="F4099">
        <v>131</v>
      </c>
      <c r="G4099">
        <v>193</v>
      </c>
      <c r="H4099">
        <f t="shared" ref="H4099:H4162" si="291">G4099-F4099</f>
        <v>62</v>
      </c>
      <c r="I4099" t="str">
        <f t="shared" ref="I4099:I4162" si="292">CONCATENATE(A4099,"/",F4099,"-",G4099)</f>
        <v>G2D4P5_ECOLX/131-193</v>
      </c>
      <c r="K4099" t="e">
        <f>IF(C4099="Secretin_N, Secretin, TraK","T","N")</f>
        <v>#N/A</v>
      </c>
      <c r="L4099" t="e">
        <f>VLOOKUP(E4099,'Uniprot taxonomy'!E:J,4,FALSE)</f>
        <v>#N/A</v>
      </c>
      <c r="M4099" t="e">
        <f>LEFT(VLOOKUP(B4099,'Uniprot taxonomy'!B:R,5,FALSE))</f>
        <v>#N/A</v>
      </c>
      <c r="N4099" t="e">
        <f>VLOOKUP(B4099,'Uniprot taxonomy'!B:R,5,FALSE)</f>
        <v>#N/A</v>
      </c>
      <c r="O4099" t="e">
        <f>VLOOKUP(B4099,'Uniprot taxonomy'!B:R,6,FALSE)</f>
        <v>#N/A</v>
      </c>
      <c r="P4099" t="e">
        <f>VLOOKUP(B4099,'Uniprot taxonomy'!B:R,7,FALSE)</f>
        <v>#N/A</v>
      </c>
      <c r="Q4099" t="e">
        <f>VLOOKUP(B4099,'Uniprot taxonomy'!B:R,8,FALSE)</f>
        <v>#N/A</v>
      </c>
    </row>
    <row r="4100" spans="1:17" hidden="1" x14ac:dyDescent="0.25">
      <c r="A4100" t="s">
        <v>7222</v>
      </c>
      <c r="B4100" t="s">
        <v>7223</v>
      </c>
      <c r="C4100" t="e">
        <f>VLOOKUP('Домены Secretin_N'!B4100,'AC-Architecture'!A:C,3,FALSE)</f>
        <v>#N/A</v>
      </c>
      <c r="D4100">
        <v>654</v>
      </c>
      <c r="E4100" t="s">
        <v>3632</v>
      </c>
      <c r="F4100">
        <v>196</v>
      </c>
      <c r="G4100">
        <v>268</v>
      </c>
      <c r="H4100">
        <f t="shared" si="291"/>
        <v>72</v>
      </c>
      <c r="I4100" t="str">
        <f t="shared" si="292"/>
        <v>G2D4P5_ECOLX/196-268</v>
      </c>
      <c r="K4100" t="e">
        <f>IF(C4100="Secretin_N, Secretin, TraK","T","N")</f>
        <v>#N/A</v>
      </c>
      <c r="L4100" t="e">
        <f>VLOOKUP(E4100,'Uniprot taxonomy'!E:J,4,FALSE)</f>
        <v>#N/A</v>
      </c>
      <c r="M4100" t="e">
        <f>LEFT(VLOOKUP(B4100,'Uniprot taxonomy'!B:R,5,FALSE))</f>
        <v>#N/A</v>
      </c>
      <c r="N4100" t="e">
        <f>VLOOKUP(B4100,'Uniprot taxonomy'!B:R,5,FALSE)</f>
        <v>#N/A</v>
      </c>
      <c r="O4100" t="e">
        <f>VLOOKUP(B4100,'Uniprot taxonomy'!B:R,6,FALSE)</f>
        <v>#N/A</v>
      </c>
      <c r="P4100" t="e">
        <f>VLOOKUP(B4100,'Uniprot taxonomy'!B:R,7,FALSE)</f>
        <v>#N/A</v>
      </c>
      <c r="Q4100" t="e">
        <f>VLOOKUP(B4100,'Uniprot taxonomy'!B:R,8,FALSE)</f>
        <v>#N/A</v>
      </c>
    </row>
    <row r="4101" spans="1:17" hidden="1" x14ac:dyDescent="0.25">
      <c r="A4101" t="s">
        <v>7222</v>
      </c>
      <c r="B4101" t="s">
        <v>7223</v>
      </c>
      <c r="C4101" t="e">
        <f>VLOOKUP('Домены Secretin_N'!B4101,'AC-Architecture'!A:C,3,FALSE)</f>
        <v>#N/A</v>
      </c>
      <c r="D4101">
        <v>654</v>
      </c>
      <c r="E4101" t="s">
        <v>3632</v>
      </c>
      <c r="F4101">
        <v>272</v>
      </c>
      <c r="G4101">
        <v>351</v>
      </c>
      <c r="H4101">
        <f t="shared" si="291"/>
        <v>79</v>
      </c>
      <c r="I4101" t="str">
        <f t="shared" si="292"/>
        <v>G2D4P5_ECOLX/272-351</v>
      </c>
      <c r="K4101" t="e">
        <f>IF(C4101="Secretin_N, Secretin, TraK","T","N")</f>
        <v>#N/A</v>
      </c>
      <c r="L4101" t="e">
        <f>VLOOKUP(E4101,'Uniprot taxonomy'!E:J,4,FALSE)</f>
        <v>#N/A</v>
      </c>
      <c r="M4101" t="e">
        <f>LEFT(VLOOKUP(B4101,'Uniprot taxonomy'!B:R,5,FALSE))</f>
        <v>#N/A</v>
      </c>
      <c r="N4101" t="e">
        <f>VLOOKUP(B4101,'Uniprot taxonomy'!B:R,5,FALSE)</f>
        <v>#N/A</v>
      </c>
      <c r="O4101" t="e">
        <f>VLOOKUP(B4101,'Uniprot taxonomy'!B:R,6,FALSE)</f>
        <v>#N/A</v>
      </c>
      <c r="P4101" t="e">
        <f>VLOOKUP(B4101,'Uniprot taxonomy'!B:R,7,FALSE)</f>
        <v>#N/A</v>
      </c>
      <c r="Q4101" t="e">
        <f>VLOOKUP(B4101,'Uniprot taxonomy'!B:R,8,FALSE)</f>
        <v>#N/A</v>
      </c>
    </row>
    <row r="4102" spans="1:17" hidden="1" x14ac:dyDescent="0.25">
      <c r="A4102" t="s">
        <v>7224</v>
      </c>
      <c r="B4102" t="s">
        <v>7225</v>
      </c>
      <c r="C4102" t="e">
        <f>VLOOKUP('Домены Secretin_N'!B4102,'AC-Architecture'!A:C,3,FALSE)</f>
        <v>#N/A</v>
      </c>
      <c r="D4102">
        <v>386</v>
      </c>
      <c r="E4102" t="s">
        <v>3632</v>
      </c>
      <c r="F4102">
        <v>93</v>
      </c>
      <c r="G4102">
        <v>154</v>
      </c>
      <c r="H4102">
        <f t="shared" si="291"/>
        <v>61</v>
      </c>
      <c r="I4102" t="str">
        <f t="shared" si="292"/>
        <v>G2D4W3_ECOLX/93-154</v>
      </c>
      <c r="K4102" t="e">
        <f>IF(C4102="Secretin_N, Secretin, TraK","T","N")</f>
        <v>#N/A</v>
      </c>
      <c r="L4102" t="e">
        <f>VLOOKUP(E4102,'Uniprot taxonomy'!E:J,4,FALSE)</f>
        <v>#N/A</v>
      </c>
      <c r="M4102" t="e">
        <f>LEFT(VLOOKUP(B4102,'Uniprot taxonomy'!B:R,5,FALSE))</f>
        <v>#N/A</v>
      </c>
      <c r="N4102" t="e">
        <f>VLOOKUP(B4102,'Uniprot taxonomy'!B:R,5,FALSE)</f>
        <v>#N/A</v>
      </c>
      <c r="O4102" t="e">
        <f>VLOOKUP(B4102,'Uniprot taxonomy'!B:R,6,FALSE)</f>
        <v>#N/A</v>
      </c>
      <c r="P4102" t="e">
        <f>VLOOKUP(B4102,'Uniprot taxonomy'!B:R,7,FALSE)</f>
        <v>#N/A</v>
      </c>
      <c r="Q4102" t="e">
        <f>VLOOKUP(B4102,'Uniprot taxonomy'!B:R,8,FALSE)</f>
        <v>#N/A</v>
      </c>
    </row>
    <row r="4103" spans="1:17" hidden="1" x14ac:dyDescent="0.25">
      <c r="A4103" t="s">
        <v>7226</v>
      </c>
      <c r="B4103" t="s">
        <v>7227</v>
      </c>
      <c r="C4103" t="e">
        <f>VLOOKUP('Домены Secretin_N'!B4103,'AC-Architecture'!A:C,3,FALSE)</f>
        <v>#N/A</v>
      </c>
      <c r="D4103">
        <v>734</v>
      </c>
      <c r="E4103" t="s">
        <v>3632</v>
      </c>
      <c r="F4103">
        <v>396</v>
      </c>
      <c r="G4103">
        <v>461</v>
      </c>
      <c r="H4103">
        <f t="shared" si="291"/>
        <v>65</v>
      </c>
      <c r="I4103" t="str">
        <f t="shared" si="292"/>
        <v>G2D920_9GAMM/396-461</v>
      </c>
      <c r="K4103" t="e">
        <f>IF(C4103="Secretin_N, Secretin, TraK","T","N")</f>
        <v>#N/A</v>
      </c>
      <c r="L4103" t="e">
        <f>VLOOKUP(E4103,'Uniprot taxonomy'!E:J,4,FALSE)</f>
        <v>#N/A</v>
      </c>
      <c r="M4103" t="e">
        <f>LEFT(VLOOKUP(B4103,'Uniprot taxonomy'!B:R,5,FALSE))</f>
        <v>#N/A</v>
      </c>
      <c r="N4103" t="e">
        <f>VLOOKUP(B4103,'Uniprot taxonomy'!B:R,5,FALSE)</f>
        <v>#N/A</v>
      </c>
      <c r="O4103" t="e">
        <f>VLOOKUP(B4103,'Uniprot taxonomy'!B:R,6,FALSE)</f>
        <v>#N/A</v>
      </c>
      <c r="P4103" t="e">
        <f>VLOOKUP(B4103,'Uniprot taxonomy'!B:R,7,FALSE)</f>
        <v>#N/A</v>
      </c>
      <c r="Q4103" t="e">
        <f>VLOOKUP(B4103,'Uniprot taxonomy'!B:R,8,FALSE)</f>
        <v>#N/A</v>
      </c>
    </row>
    <row r="4104" spans="1:17" hidden="1" x14ac:dyDescent="0.25">
      <c r="A4104" t="s">
        <v>7229</v>
      </c>
      <c r="B4104" t="s">
        <v>7230</v>
      </c>
      <c r="C4104" t="e">
        <f>VLOOKUP('Домены Secretin_N'!B4104,'AC-Architecture'!A:C,3,FALSE)</f>
        <v>#N/A</v>
      </c>
      <c r="D4104">
        <v>737</v>
      </c>
      <c r="E4104" t="s">
        <v>3632</v>
      </c>
      <c r="F4104">
        <v>272</v>
      </c>
      <c r="G4104">
        <v>341</v>
      </c>
      <c r="H4104">
        <f t="shared" si="291"/>
        <v>69</v>
      </c>
      <c r="I4104" t="str">
        <f t="shared" si="292"/>
        <v>G2DA82_9GAMM/272-341</v>
      </c>
      <c r="K4104" t="e">
        <f>IF(C4104="Secretin_N, Secretin, TraK","T","N")</f>
        <v>#N/A</v>
      </c>
      <c r="L4104" t="e">
        <f>VLOOKUP(E4104,'Uniprot taxonomy'!E:J,4,FALSE)</f>
        <v>#N/A</v>
      </c>
      <c r="M4104" t="e">
        <f>LEFT(VLOOKUP(B4104,'Uniprot taxonomy'!B:R,5,FALSE))</f>
        <v>#N/A</v>
      </c>
      <c r="N4104" t="e">
        <f>VLOOKUP(B4104,'Uniprot taxonomy'!B:R,5,FALSE)</f>
        <v>#N/A</v>
      </c>
      <c r="O4104" t="e">
        <f>VLOOKUP(B4104,'Uniprot taxonomy'!B:R,6,FALSE)</f>
        <v>#N/A</v>
      </c>
      <c r="P4104" t="e">
        <f>VLOOKUP(B4104,'Uniprot taxonomy'!B:R,7,FALSE)</f>
        <v>#N/A</v>
      </c>
      <c r="Q4104" t="e">
        <f>VLOOKUP(B4104,'Uniprot taxonomy'!B:R,8,FALSE)</f>
        <v>#N/A</v>
      </c>
    </row>
    <row r="4105" spans="1:17" hidden="1" x14ac:dyDescent="0.25">
      <c r="A4105" t="s">
        <v>7229</v>
      </c>
      <c r="B4105" t="s">
        <v>7230</v>
      </c>
      <c r="C4105" t="e">
        <f>VLOOKUP('Домены Secretin_N'!B4105,'AC-Architecture'!A:C,3,FALSE)</f>
        <v>#N/A</v>
      </c>
      <c r="D4105">
        <v>737</v>
      </c>
      <c r="E4105" t="s">
        <v>3632</v>
      </c>
      <c r="F4105">
        <v>348</v>
      </c>
      <c r="G4105">
        <v>474</v>
      </c>
      <c r="H4105">
        <f t="shared" si="291"/>
        <v>126</v>
      </c>
      <c r="I4105" t="str">
        <f t="shared" si="292"/>
        <v>G2DA82_9GAMM/348-474</v>
      </c>
      <c r="K4105" t="e">
        <f>IF(C4105="Secretin_N, Secretin, TraK","T","N")</f>
        <v>#N/A</v>
      </c>
      <c r="L4105" t="e">
        <f>VLOOKUP(E4105,'Uniprot taxonomy'!E:J,4,FALSE)</f>
        <v>#N/A</v>
      </c>
      <c r="M4105" t="e">
        <f>LEFT(VLOOKUP(B4105,'Uniprot taxonomy'!B:R,5,FALSE))</f>
        <v>#N/A</v>
      </c>
      <c r="N4105" t="e">
        <f>VLOOKUP(B4105,'Uniprot taxonomy'!B:R,5,FALSE)</f>
        <v>#N/A</v>
      </c>
      <c r="O4105" t="e">
        <f>VLOOKUP(B4105,'Uniprot taxonomy'!B:R,6,FALSE)</f>
        <v>#N/A</v>
      </c>
      <c r="P4105" t="e">
        <f>VLOOKUP(B4105,'Uniprot taxonomy'!B:R,7,FALSE)</f>
        <v>#N/A</v>
      </c>
      <c r="Q4105" t="e">
        <f>VLOOKUP(B4105,'Uniprot taxonomy'!B:R,8,FALSE)</f>
        <v>#N/A</v>
      </c>
    </row>
    <row r="4106" spans="1:17" hidden="1" x14ac:dyDescent="0.25">
      <c r="A4106" t="s">
        <v>7231</v>
      </c>
      <c r="B4106" t="s">
        <v>7232</v>
      </c>
      <c r="C4106" t="e">
        <f>VLOOKUP('Домены Secretin_N'!B4106,'AC-Architecture'!A:C,3,FALSE)</f>
        <v>#N/A</v>
      </c>
      <c r="D4106">
        <v>525</v>
      </c>
      <c r="E4106" t="s">
        <v>3632</v>
      </c>
      <c r="F4106">
        <v>3</v>
      </c>
      <c r="G4106">
        <v>64</v>
      </c>
      <c r="H4106">
        <f t="shared" si="291"/>
        <v>61</v>
      </c>
      <c r="I4106" t="str">
        <f t="shared" si="292"/>
        <v>G2DEY5_9GAMM/3-64</v>
      </c>
      <c r="K4106" t="e">
        <f>IF(C4106="Secretin_N, Secretin, TraK","T","N")</f>
        <v>#N/A</v>
      </c>
      <c r="L4106" t="e">
        <f>VLOOKUP(E4106,'Uniprot taxonomy'!E:J,4,FALSE)</f>
        <v>#N/A</v>
      </c>
      <c r="M4106" t="e">
        <f>LEFT(VLOOKUP(B4106,'Uniprot taxonomy'!B:R,5,FALSE))</f>
        <v>#N/A</v>
      </c>
      <c r="N4106" t="e">
        <f>VLOOKUP(B4106,'Uniprot taxonomy'!B:R,5,FALSE)</f>
        <v>#N/A</v>
      </c>
      <c r="O4106" t="e">
        <f>VLOOKUP(B4106,'Uniprot taxonomy'!B:R,6,FALSE)</f>
        <v>#N/A</v>
      </c>
      <c r="P4106" t="e">
        <f>VLOOKUP(B4106,'Uniprot taxonomy'!B:R,7,FALSE)</f>
        <v>#N/A</v>
      </c>
      <c r="Q4106" t="e">
        <f>VLOOKUP(B4106,'Uniprot taxonomy'!B:R,8,FALSE)</f>
        <v>#N/A</v>
      </c>
    </row>
    <row r="4107" spans="1:17" hidden="1" x14ac:dyDescent="0.25">
      <c r="A4107" t="s">
        <v>7231</v>
      </c>
      <c r="B4107" t="s">
        <v>7232</v>
      </c>
      <c r="C4107" t="e">
        <f>VLOOKUP('Домены Secretin_N'!B4107,'AC-Architecture'!A:C,3,FALSE)</f>
        <v>#N/A</v>
      </c>
      <c r="D4107">
        <v>525</v>
      </c>
      <c r="E4107" t="s">
        <v>3632</v>
      </c>
      <c r="F4107">
        <v>66</v>
      </c>
      <c r="G4107">
        <v>133</v>
      </c>
      <c r="H4107">
        <f t="shared" si="291"/>
        <v>67</v>
      </c>
      <c r="I4107" t="str">
        <f t="shared" si="292"/>
        <v>G2DEY5_9GAMM/66-133</v>
      </c>
      <c r="K4107" t="e">
        <f>IF(C4107="Secretin_N, Secretin, TraK","T","N")</f>
        <v>#N/A</v>
      </c>
      <c r="L4107" t="e">
        <f>VLOOKUP(E4107,'Uniprot taxonomy'!E:J,4,FALSE)</f>
        <v>#N/A</v>
      </c>
      <c r="M4107" t="e">
        <f>LEFT(VLOOKUP(B4107,'Uniprot taxonomy'!B:R,5,FALSE))</f>
        <v>#N/A</v>
      </c>
      <c r="N4107" t="e">
        <f>VLOOKUP(B4107,'Uniprot taxonomy'!B:R,5,FALSE)</f>
        <v>#N/A</v>
      </c>
      <c r="O4107" t="e">
        <f>VLOOKUP(B4107,'Uniprot taxonomy'!B:R,6,FALSE)</f>
        <v>#N/A</v>
      </c>
      <c r="P4107" t="e">
        <f>VLOOKUP(B4107,'Uniprot taxonomy'!B:R,7,FALSE)</f>
        <v>#N/A</v>
      </c>
      <c r="Q4107" t="e">
        <f>VLOOKUP(B4107,'Uniprot taxonomy'!B:R,8,FALSE)</f>
        <v>#N/A</v>
      </c>
    </row>
    <row r="4108" spans="1:17" hidden="1" x14ac:dyDescent="0.25">
      <c r="A4108" t="s">
        <v>7231</v>
      </c>
      <c r="B4108" t="s">
        <v>7232</v>
      </c>
      <c r="C4108" t="e">
        <f>VLOOKUP('Домены Secretin_N'!B4108,'AC-Architecture'!A:C,3,FALSE)</f>
        <v>#N/A</v>
      </c>
      <c r="D4108">
        <v>525</v>
      </c>
      <c r="E4108" t="s">
        <v>3632</v>
      </c>
      <c r="F4108">
        <v>138</v>
      </c>
      <c r="G4108">
        <v>214</v>
      </c>
      <c r="H4108">
        <f t="shared" si="291"/>
        <v>76</v>
      </c>
      <c r="I4108" t="str">
        <f t="shared" si="292"/>
        <v>G2DEY5_9GAMM/138-214</v>
      </c>
      <c r="K4108" t="e">
        <f>IF(C4108="Secretin_N, Secretin, TraK","T","N")</f>
        <v>#N/A</v>
      </c>
      <c r="L4108" t="e">
        <f>VLOOKUP(E4108,'Uniprot taxonomy'!E:J,4,FALSE)</f>
        <v>#N/A</v>
      </c>
      <c r="M4108" t="e">
        <f>LEFT(VLOOKUP(B4108,'Uniprot taxonomy'!B:R,5,FALSE))</f>
        <v>#N/A</v>
      </c>
      <c r="N4108" t="e">
        <f>VLOOKUP(B4108,'Uniprot taxonomy'!B:R,5,FALSE)</f>
        <v>#N/A</v>
      </c>
      <c r="O4108" t="e">
        <f>VLOOKUP(B4108,'Uniprot taxonomy'!B:R,6,FALSE)</f>
        <v>#N/A</v>
      </c>
      <c r="P4108" t="e">
        <f>VLOOKUP(B4108,'Uniprot taxonomy'!B:R,7,FALSE)</f>
        <v>#N/A</v>
      </c>
      <c r="Q4108" t="e">
        <f>VLOOKUP(B4108,'Uniprot taxonomy'!B:R,8,FALSE)</f>
        <v>#N/A</v>
      </c>
    </row>
    <row r="4109" spans="1:17" hidden="1" x14ac:dyDescent="0.25">
      <c r="A4109" t="s">
        <v>7233</v>
      </c>
      <c r="B4109" t="s">
        <v>7234</v>
      </c>
      <c r="C4109" t="e">
        <f>VLOOKUP('Домены Secretin_N'!B4109,'AC-Architecture'!A:C,3,FALSE)</f>
        <v>#N/A</v>
      </c>
      <c r="D4109">
        <v>708</v>
      </c>
      <c r="E4109" t="s">
        <v>3632</v>
      </c>
      <c r="F4109">
        <v>364</v>
      </c>
      <c r="G4109">
        <v>438</v>
      </c>
      <c r="H4109">
        <f t="shared" si="291"/>
        <v>74</v>
      </c>
      <c r="I4109" t="str">
        <f t="shared" si="292"/>
        <v>G2DNQ0_9NEIS/364-438</v>
      </c>
      <c r="K4109" t="e">
        <f>IF(C4109="Secretin_N, Secretin, TraK","T","N")</f>
        <v>#N/A</v>
      </c>
      <c r="L4109" t="e">
        <f>VLOOKUP(E4109,'Uniprot taxonomy'!E:J,4,FALSE)</f>
        <v>#N/A</v>
      </c>
      <c r="M4109" t="e">
        <f>LEFT(VLOOKUP(B4109,'Uniprot taxonomy'!B:R,5,FALSE))</f>
        <v>#N/A</v>
      </c>
      <c r="N4109" t="e">
        <f>VLOOKUP(B4109,'Uniprot taxonomy'!B:R,5,FALSE)</f>
        <v>#N/A</v>
      </c>
      <c r="O4109" t="e">
        <f>VLOOKUP(B4109,'Uniprot taxonomy'!B:R,6,FALSE)</f>
        <v>#N/A</v>
      </c>
      <c r="P4109" t="e">
        <f>VLOOKUP(B4109,'Uniprot taxonomy'!B:R,7,FALSE)</f>
        <v>#N/A</v>
      </c>
      <c r="Q4109" t="e">
        <f>VLOOKUP(B4109,'Uniprot taxonomy'!B:R,8,FALSE)</f>
        <v>#N/A</v>
      </c>
    </row>
    <row r="4110" spans="1:17" hidden="1" x14ac:dyDescent="0.25">
      <c r="A4110" t="s">
        <v>7235</v>
      </c>
      <c r="B4110" t="s">
        <v>7236</v>
      </c>
      <c r="C4110" t="e">
        <f>VLOOKUP('Домены Secretin_N'!B4110,'AC-Architecture'!A:C,3,FALSE)</f>
        <v>#N/A</v>
      </c>
      <c r="D4110">
        <v>708</v>
      </c>
      <c r="E4110" t="s">
        <v>3632</v>
      </c>
      <c r="F4110">
        <v>364</v>
      </c>
      <c r="G4110">
        <v>438</v>
      </c>
      <c r="H4110">
        <f t="shared" si="291"/>
        <v>74</v>
      </c>
      <c r="I4110" t="str">
        <f t="shared" si="292"/>
        <v>G2DSV5_9NEIS/364-438</v>
      </c>
      <c r="K4110" t="e">
        <f>IF(C4110="Secretin_N, Secretin, TraK","T","N")</f>
        <v>#N/A</v>
      </c>
      <c r="L4110" t="e">
        <f>VLOOKUP(E4110,'Uniprot taxonomy'!E:J,4,FALSE)</f>
        <v>#N/A</v>
      </c>
      <c r="M4110" t="e">
        <f>LEFT(VLOOKUP(B4110,'Uniprot taxonomy'!B:R,5,FALSE))</f>
        <v>#N/A</v>
      </c>
      <c r="N4110" t="e">
        <f>VLOOKUP(B4110,'Uniprot taxonomy'!B:R,5,FALSE)</f>
        <v>#N/A</v>
      </c>
      <c r="O4110" t="e">
        <f>VLOOKUP(B4110,'Uniprot taxonomy'!B:R,6,FALSE)</f>
        <v>#N/A</v>
      </c>
      <c r="P4110" t="e">
        <f>VLOOKUP(B4110,'Uniprot taxonomy'!B:R,7,FALSE)</f>
        <v>#N/A</v>
      </c>
      <c r="Q4110" t="e">
        <f>VLOOKUP(B4110,'Uniprot taxonomy'!B:R,8,FALSE)</f>
        <v>#N/A</v>
      </c>
    </row>
    <row r="4111" spans="1:17" hidden="1" x14ac:dyDescent="0.25">
      <c r="A4111" t="s">
        <v>7237</v>
      </c>
      <c r="B4111" t="s">
        <v>7238</v>
      </c>
      <c r="C4111" t="e">
        <f>VLOOKUP('Домены Secretin_N'!B4111,'AC-Architecture'!A:C,3,FALSE)</f>
        <v>#N/A</v>
      </c>
      <c r="D4111">
        <v>741</v>
      </c>
      <c r="E4111" t="s">
        <v>3632</v>
      </c>
      <c r="F4111">
        <v>212</v>
      </c>
      <c r="G4111">
        <v>273</v>
      </c>
      <c r="H4111">
        <f t="shared" si="291"/>
        <v>61</v>
      </c>
      <c r="I4111" t="str">
        <f t="shared" si="292"/>
        <v>G2E1M3_9GAMM/212-273</v>
      </c>
      <c r="K4111" t="e">
        <f>IF(C4111="Secretin_N, Secretin, TraK","T","N")</f>
        <v>#N/A</v>
      </c>
      <c r="L4111" t="e">
        <f>VLOOKUP(E4111,'Uniprot taxonomy'!E:J,4,FALSE)</f>
        <v>#N/A</v>
      </c>
      <c r="M4111" t="e">
        <f>LEFT(VLOOKUP(B4111,'Uniprot taxonomy'!B:R,5,FALSE))</f>
        <v>#N/A</v>
      </c>
      <c r="N4111" t="e">
        <f>VLOOKUP(B4111,'Uniprot taxonomy'!B:R,5,FALSE)</f>
        <v>#N/A</v>
      </c>
      <c r="O4111" t="e">
        <f>VLOOKUP(B4111,'Uniprot taxonomy'!B:R,6,FALSE)</f>
        <v>#N/A</v>
      </c>
      <c r="P4111" t="e">
        <f>VLOOKUP(B4111,'Uniprot taxonomy'!B:R,7,FALSE)</f>
        <v>#N/A</v>
      </c>
      <c r="Q4111" t="e">
        <f>VLOOKUP(B4111,'Uniprot taxonomy'!B:R,8,FALSE)</f>
        <v>#N/A</v>
      </c>
    </row>
    <row r="4112" spans="1:17" hidden="1" x14ac:dyDescent="0.25">
      <c r="A4112" t="s">
        <v>7237</v>
      </c>
      <c r="B4112" t="s">
        <v>7238</v>
      </c>
      <c r="C4112" t="e">
        <f>VLOOKUP('Домены Secretin_N'!B4112,'AC-Architecture'!A:C,3,FALSE)</f>
        <v>#N/A</v>
      </c>
      <c r="D4112">
        <v>741</v>
      </c>
      <c r="E4112" t="s">
        <v>3632</v>
      </c>
      <c r="F4112">
        <v>277</v>
      </c>
      <c r="G4112">
        <v>347</v>
      </c>
      <c r="H4112">
        <f t="shared" si="291"/>
        <v>70</v>
      </c>
      <c r="I4112" t="str">
        <f t="shared" si="292"/>
        <v>G2E1M3_9GAMM/277-347</v>
      </c>
      <c r="K4112" t="e">
        <f>IF(C4112="Secretin_N, Secretin, TraK","T","N")</f>
        <v>#N/A</v>
      </c>
      <c r="L4112" t="e">
        <f>VLOOKUP(E4112,'Uniprot taxonomy'!E:J,4,FALSE)</f>
        <v>#N/A</v>
      </c>
      <c r="M4112" t="e">
        <f>LEFT(VLOOKUP(B4112,'Uniprot taxonomy'!B:R,5,FALSE))</f>
        <v>#N/A</v>
      </c>
      <c r="N4112" t="e">
        <f>VLOOKUP(B4112,'Uniprot taxonomy'!B:R,5,FALSE)</f>
        <v>#N/A</v>
      </c>
      <c r="O4112" t="e">
        <f>VLOOKUP(B4112,'Uniprot taxonomy'!B:R,6,FALSE)</f>
        <v>#N/A</v>
      </c>
      <c r="P4112" t="e">
        <f>VLOOKUP(B4112,'Uniprot taxonomy'!B:R,7,FALSE)</f>
        <v>#N/A</v>
      </c>
      <c r="Q4112" t="e">
        <f>VLOOKUP(B4112,'Uniprot taxonomy'!B:R,8,FALSE)</f>
        <v>#N/A</v>
      </c>
    </row>
    <row r="4113" spans="1:17" hidden="1" x14ac:dyDescent="0.25">
      <c r="A4113" t="s">
        <v>7237</v>
      </c>
      <c r="B4113" t="s">
        <v>7238</v>
      </c>
      <c r="C4113" t="e">
        <f>VLOOKUP('Домены Secretin_N'!B4113,'AC-Architecture'!A:C,3,FALSE)</f>
        <v>#N/A</v>
      </c>
      <c r="D4113">
        <v>741</v>
      </c>
      <c r="E4113" t="s">
        <v>3632</v>
      </c>
      <c r="F4113">
        <v>354</v>
      </c>
      <c r="G4113">
        <v>479</v>
      </c>
      <c r="H4113">
        <f t="shared" si="291"/>
        <v>125</v>
      </c>
      <c r="I4113" t="str">
        <f t="shared" si="292"/>
        <v>G2E1M3_9GAMM/354-479</v>
      </c>
      <c r="K4113" t="e">
        <f>IF(C4113="Secretin_N, Secretin, TraK","T","N")</f>
        <v>#N/A</v>
      </c>
      <c r="L4113" t="e">
        <f>VLOOKUP(E4113,'Uniprot taxonomy'!E:J,4,FALSE)</f>
        <v>#N/A</v>
      </c>
      <c r="M4113" t="e">
        <f>LEFT(VLOOKUP(B4113,'Uniprot taxonomy'!B:R,5,FALSE))</f>
        <v>#N/A</v>
      </c>
      <c r="N4113" t="e">
        <f>VLOOKUP(B4113,'Uniprot taxonomy'!B:R,5,FALSE)</f>
        <v>#N/A</v>
      </c>
      <c r="O4113" t="e">
        <f>VLOOKUP(B4113,'Uniprot taxonomy'!B:R,6,FALSE)</f>
        <v>#N/A</v>
      </c>
      <c r="P4113" t="e">
        <f>VLOOKUP(B4113,'Uniprot taxonomy'!B:R,7,FALSE)</f>
        <v>#N/A</v>
      </c>
      <c r="Q4113" t="e">
        <f>VLOOKUP(B4113,'Uniprot taxonomy'!B:R,8,FALSE)</f>
        <v>#N/A</v>
      </c>
    </row>
    <row r="4114" spans="1:17" hidden="1" x14ac:dyDescent="0.25">
      <c r="A4114" t="s">
        <v>7239</v>
      </c>
      <c r="B4114" t="s">
        <v>7240</v>
      </c>
      <c r="C4114" t="e">
        <f>VLOOKUP('Домены Secretin_N'!B4114,'AC-Architecture'!A:C,3,FALSE)</f>
        <v>#N/A</v>
      </c>
      <c r="D4114">
        <v>582</v>
      </c>
      <c r="E4114" t="s">
        <v>3632</v>
      </c>
      <c r="F4114">
        <v>414</v>
      </c>
      <c r="G4114">
        <v>503</v>
      </c>
      <c r="H4114">
        <f t="shared" si="291"/>
        <v>89</v>
      </c>
      <c r="I4114" t="str">
        <f t="shared" si="292"/>
        <v>G2E599_9GAMM/414-503</v>
      </c>
      <c r="K4114" t="e">
        <f>IF(C4114="Secretin_N, Secretin, TraK","T","N")</f>
        <v>#N/A</v>
      </c>
      <c r="L4114" t="e">
        <f>VLOOKUP(E4114,'Uniprot taxonomy'!E:J,4,FALSE)</f>
        <v>#N/A</v>
      </c>
      <c r="M4114" t="e">
        <f>LEFT(VLOOKUP(B4114,'Uniprot taxonomy'!B:R,5,FALSE))</f>
        <v>#N/A</v>
      </c>
      <c r="N4114" t="e">
        <f>VLOOKUP(B4114,'Uniprot taxonomy'!B:R,5,FALSE)</f>
        <v>#N/A</v>
      </c>
      <c r="O4114" t="e">
        <f>VLOOKUP(B4114,'Uniprot taxonomy'!B:R,6,FALSE)</f>
        <v>#N/A</v>
      </c>
      <c r="P4114" t="e">
        <f>VLOOKUP(B4114,'Uniprot taxonomy'!B:R,7,FALSE)</f>
        <v>#N/A</v>
      </c>
      <c r="Q4114" t="e">
        <f>VLOOKUP(B4114,'Uniprot taxonomy'!B:R,8,FALSE)</f>
        <v>#N/A</v>
      </c>
    </row>
    <row r="4115" spans="1:17" hidden="1" x14ac:dyDescent="0.25">
      <c r="A4115" t="s">
        <v>7241</v>
      </c>
      <c r="B4115" t="s">
        <v>7242</v>
      </c>
      <c r="C4115" t="e">
        <f>VLOOKUP('Домены Secretin_N'!B4115,'AC-Architecture'!A:C,3,FALSE)</f>
        <v>#N/A</v>
      </c>
      <c r="D4115">
        <v>412</v>
      </c>
      <c r="E4115" t="s">
        <v>3632</v>
      </c>
      <c r="F4115">
        <v>119</v>
      </c>
      <c r="G4115">
        <v>180</v>
      </c>
      <c r="H4115">
        <f t="shared" si="291"/>
        <v>61</v>
      </c>
      <c r="I4115" t="str">
        <f t="shared" si="292"/>
        <v>G2F4A7_ECOLX/119-180</v>
      </c>
      <c r="K4115" t="e">
        <f>IF(C4115="Secretin_N, Secretin, TraK","T","N")</f>
        <v>#N/A</v>
      </c>
      <c r="L4115" t="e">
        <f>VLOOKUP(E4115,'Uniprot taxonomy'!E:J,4,FALSE)</f>
        <v>#N/A</v>
      </c>
      <c r="M4115" t="e">
        <f>LEFT(VLOOKUP(B4115,'Uniprot taxonomy'!B:R,5,FALSE))</f>
        <v>#N/A</v>
      </c>
      <c r="N4115" t="e">
        <f>VLOOKUP(B4115,'Uniprot taxonomy'!B:R,5,FALSE)</f>
        <v>#N/A</v>
      </c>
      <c r="O4115" t="e">
        <f>VLOOKUP(B4115,'Uniprot taxonomy'!B:R,6,FALSE)</f>
        <v>#N/A</v>
      </c>
      <c r="P4115" t="e">
        <f>VLOOKUP(B4115,'Uniprot taxonomy'!B:R,7,FALSE)</f>
        <v>#N/A</v>
      </c>
      <c r="Q4115" t="e">
        <f>VLOOKUP(B4115,'Uniprot taxonomy'!B:R,8,FALSE)</f>
        <v>#N/A</v>
      </c>
    </row>
    <row r="4116" spans="1:17" hidden="1" x14ac:dyDescent="0.25">
      <c r="A4116" t="s">
        <v>7243</v>
      </c>
      <c r="B4116" t="s">
        <v>7244</v>
      </c>
      <c r="C4116" t="e">
        <f>VLOOKUP('Домены Secretin_N'!B4116,'AC-Architecture'!A:C,3,FALSE)</f>
        <v>#N/A</v>
      </c>
      <c r="D4116">
        <v>650</v>
      </c>
      <c r="E4116" t="s">
        <v>3632</v>
      </c>
      <c r="F4116">
        <v>127</v>
      </c>
      <c r="G4116">
        <v>189</v>
      </c>
      <c r="H4116">
        <f t="shared" si="291"/>
        <v>62</v>
      </c>
      <c r="I4116" t="str">
        <f t="shared" si="292"/>
        <v>G2F7Y9_ECOLX/127-189</v>
      </c>
      <c r="K4116" t="e">
        <f>IF(C4116="Secretin_N, Secretin, TraK","T","N")</f>
        <v>#N/A</v>
      </c>
      <c r="L4116" t="e">
        <f>VLOOKUP(E4116,'Uniprot taxonomy'!E:J,4,FALSE)</f>
        <v>#N/A</v>
      </c>
      <c r="M4116" t="e">
        <f>LEFT(VLOOKUP(B4116,'Uniprot taxonomy'!B:R,5,FALSE))</f>
        <v>#N/A</v>
      </c>
      <c r="N4116" t="e">
        <f>VLOOKUP(B4116,'Uniprot taxonomy'!B:R,5,FALSE)</f>
        <v>#N/A</v>
      </c>
      <c r="O4116" t="e">
        <f>VLOOKUP(B4116,'Uniprot taxonomy'!B:R,6,FALSE)</f>
        <v>#N/A</v>
      </c>
      <c r="P4116" t="e">
        <f>VLOOKUP(B4116,'Uniprot taxonomy'!B:R,7,FALSE)</f>
        <v>#N/A</v>
      </c>
      <c r="Q4116" t="e">
        <f>VLOOKUP(B4116,'Uniprot taxonomy'!B:R,8,FALSE)</f>
        <v>#N/A</v>
      </c>
    </row>
    <row r="4117" spans="1:17" hidden="1" x14ac:dyDescent="0.25">
      <c r="A4117" t="s">
        <v>7243</v>
      </c>
      <c r="B4117" t="s">
        <v>7244</v>
      </c>
      <c r="C4117" t="e">
        <f>VLOOKUP('Домены Secretin_N'!B4117,'AC-Architecture'!A:C,3,FALSE)</f>
        <v>#N/A</v>
      </c>
      <c r="D4117">
        <v>650</v>
      </c>
      <c r="E4117" t="s">
        <v>3632</v>
      </c>
      <c r="F4117">
        <v>192</v>
      </c>
      <c r="G4117">
        <v>264</v>
      </c>
      <c r="H4117">
        <f t="shared" si="291"/>
        <v>72</v>
      </c>
      <c r="I4117" t="str">
        <f t="shared" si="292"/>
        <v>G2F7Y9_ECOLX/192-264</v>
      </c>
      <c r="K4117" t="e">
        <f>IF(C4117="Secretin_N, Secretin, TraK","T","N")</f>
        <v>#N/A</v>
      </c>
      <c r="L4117" t="e">
        <f>VLOOKUP(E4117,'Uniprot taxonomy'!E:J,4,FALSE)</f>
        <v>#N/A</v>
      </c>
      <c r="M4117" t="e">
        <f>LEFT(VLOOKUP(B4117,'Uniprot taxonomy'!B:R,5,FALSE))</f>
        <v>#N/A</v>
      </c>
      <c r="N4117" t="e">
        <f>VLOOKUP(B4117,'Uniprot taxonomy'!B:R,5,FALSE)</f>
        <v>#N/A</v>
      </c>
      <c r="O4117" t="e">
        <f>VLOOKUP(B4117,'Uniprot taxonomy'!B:R,6,FALSE)</f>
        <v>#N/A</v>
      </c>
      <c r="P4117" t="e">
        <f>VLOOKUP(B4117,'Uniprot taxonomy'!B:R,7,FALSE)</f>
        <v>#N/A</v>
      </c>
      <c r="Q4117" t="e">
        <f>VLOOKUP(B4117,'Uniprot taxonomy'!B:R,8,FALSE)</f>
        <v>#N/A</v>
      </c>
    </row>
    <row r="4118" spans="1:17" hidden="1" x14ac:dyDescent="0.25">
      <c r="A4118" t="s">
        <v>7243</v>
      </c>
      <c r="B4118" t="s">
        <v>7244</v>
      </c>
      <c r="C4118" t="e">
        <f>VLOOKUP('Домены Secretin_N'!B4118,'AC-Architecture'!A:C,3,FALSE)</f>
        <v>#N/A</v>
      </c>
      <c r="D4118">
        <v>650</v>
      </c>
      <c r="E4118" t="s">
        <v>3632</v>
      </c>
      <c r="F4118">
        <v>268</v>
      </c>
      <c r="G4118">
        <v>347</v>
      </c>
      <c r="H4118">
        <f t="shared" si="291"/>
        <v>79</v>
      </c>
      <c r="I4118" t="str">
        <f t="shared" si="292"/>
        <v>G2F7Y9_ECOLX/268-347</v>
      </c>
      <c r="K4118" t="e">
        <f>IF(C4118="Secretin_N, Secretin, TraK","T","N")</f>
        <v>#N/A</v>
      </c>
      <c r="L4118" t="e">
        <f>VLOOKUP(E4118,'Uniprot taxonomy'!E:J,4,FALSE)</f>
        <v>#N/A</v>
      </c>
      <c r="M4118" t="e">
        <f>LEFT(VLOOKUP(B4118,'Uniprot taxonomy'!B:R,5,FALSE))</f>
        <v>#N/A</v>
      </c>
      <c r="N4118" t="e">
        <f>VLOOKUP(B4118,'Uniprot taxonomy'!B:R,5,FALSE)</f>
        <v>#N/A</v>
      </c>
      <c r="O4118" t="e">
        <f>VLOOKUP(B4118,'Uniprot taxonomy'!B:R,6,FALSE)</f>
        <v>#N/A</v>
      </c>
      <c r="P4118" t="e">
        <f>VLOOKUP(B4118,'Uniprot taxonomy'!B:R,7,FALSE)</f>
        <v>#N/A</v>
      </c>
      <c r="Q4118" t="e">
        <f>VLOOKUP(B4118,'Uniprot taxonomy'!B:R,8,FALSE)</f>
        <v>#N/A</v>
      </c>
    </row>
    <row r="4119" spans="1:17" hidden="1" x14ac:dyDescent="0.25">
      <c r="A4119" t="s">
        <v>7245</v>
      </c>
      <c r="B4119" t="s">
        <v>7246</v>
      </c>
      <c r="C4119" t="e">
        <f>VLOOKUP('Домены Secretin_N'!B4119,'AC-Architecture'!A:C,3,FALSE)</f>
        <v>#N/A</v>
      </c>
      <c r="D4119">
        <v>659</v>
      </c>
      <c r="E4119" t="s">
        <v>3632</v>
      </c>
      <c r="F4119">
        <v>137</v>
      </c>
      <c r="G4119">
        <v>198</v>
      </c>
      <c r="H4119">
        <f t="shared" si="291"/>
        <v>61</v>
      </c>
      <c r="I4119" t="str">
        <f t="shared" si="292"/>
        <v>G2FHJ0_9GAMM/137-198</v>
      </c>
      <c r="K4119" t="e">
        <f>IF(C4119="Secretin_N, Secretin, TraK","T","N")</f>
        <v>#N/A</v>
      </c>
      <c r="L4119" t="e">
        <f>VLOOKUP(E4119,'Uniprot taxonomy'!E:J,4,FALSE)</f>
        <v>#N/A</v>
      </c>
      <c r="M4119" t="e">
        <f>LEFT(VLOOKUP(B4119,'Uniprot taxonomy'!B:R,5,FALSE))</f>
        <v>#N/A</v>
      </c>
      <c r="N4119" t="e">
        <f>VLOOKUP(B4119,'Uniprot taxonomy'!B:R,5,FALSE)</f>
        <v>#N/A</v>
      </c>
      <c r="O4119" t="e">
        <f>VLOOKUP(B4119,'Uniprot taxonomy'!B:R,6,FALSE)</f>
        <v>#N/A</v>
      </c>
      <c r="P4119" t="e">
        <f>VLOOKUP(B4119,'Uniprot taxonomy'!B:R,7,FALSE)</f>
        <v>#N/A</v>
      </c>
      <c r="Q4119" t="e">
        <f>VLOOKUP(B4119,'Uniprot taxonomy'!B:R,8,FALSE)</f>
        <v>#N/A</v>
      </c>
    </row>
    <row r="4120" spans="1:17" hidden="1" x14ac:dyDescent="0.25">
      <c r="A4120" t="s">
        <v>7245</v>
      </c>
      <c r="B4120" t="s">
        <v>7246</v>
      </c>
      <c r="C4120" t="e">
        <f>VLOOKUP('Домены Secretin_N'!B4120,'AC-Architecture'!A:C,3,FALSE)</f>
        <v>#N/A</v>
      </c>
      <c r="D4120">
        <v>659</v>
      </c>
      <c r="E4120" t="s">
        <v>3632</v>
      </c>
      <c r="F4120">
        <v>200</v>
      </c>
      <c r="G4120">
        <v>267</v>
      </c>
      <c r="H4120">
        <f t="shared" si="291"/>
        <v>67</v>
      </c>
      <c r="I4120" t="str">
        <f t="shared" si="292"/>
        <v>G2FHJ0_9GAMM/200-267</v>
      </c>
      <c r="K4120" t="e">
        <f>IF(C4120="Secretin_N, Secretin, TraK","T","N")</f>
        <v>#N/A</v>
      </c>
      <c r="L4120" t="e">
        <f>VLOOKUP(E4120,'Uniprot taxonomy'!E:J,4,FALSE)</f>
        <v>#N/A</v>
      </c>
      <c r="M4120" t="e">
        <f>LEFT(VLOOKUP(B4120,'Uniprot taxonomy'!B:R,5,FALSE))</f>
        <v>#N/A</v>
      </c>
      <c r="N4120" t="e">
        <f>VLOOKUP(B4120,'Uniprot taxonomy'!B:R,5,FALSE)</f>
        <v>#N/A</v>
      </c>
      <c r="O4120" t="e">
        <f>VLOOKUP(B4120,'Uniprot taxonomy'!B:R,6,FALSE)</f>
        <v>#N/A</v>
      </c>
      <c r="P4120" t="e">
        <f>VLOOKUP(B4120,'Uniprot taxonomy'!B:R,7,FALSE)</f>
        <v>#N/A</v>
      </c>
      <c r="Q4120" t="e">
        <f>VLOOKUP(B4120,'Uniprot taxonomy'!B:R,8,FALSE)</f>
        <v>#N/A</v>
      </c>
    </row>
    <row r="4121" spans="1:17" hidden="1" x14ac:dyDescent="0.25">
      <c r="A4121" t="s">
        <v>7245</v>
      </c>
      <c r="B4121" t="s">
        <v>7246</v>
      </c>
      <c r="C4121" t="e">
        <f>VLOOKUP('Домены Secretin_N'!B4121,'AC-Architecture'!A:C,3,FALSE)</f>
        <v>#N/A</v>
      </c>
      <c r="D4121">
        <v>659</v>
      </c>
      <c r="E4121" t="s">
        <v>3632</v>
      </c>
      <c r="F4121">
        <v>272</v>
      </c>
      <c r="G4121">
        <v>348</v>
      </c>
      <c r="H4121">
        <f t="shared" si="291"/>
        <v>76</v>
      </c>
      <c r="I4121" t="str">
        <f t="shared" si="292"/>
        <v>G2FHJ0_9GAMM/272-348</v>
      </c>
      <c r="K4121" t="e">
        <f>IF(C4121="Secretin_N, Secretin, TraK","T","N")</f>
        <v>#N/A</v>
      </c>
      <c r="L4121" t="e">
        <f>VLOOKUP(E4121,'Uniprot taxonomy'!E:J,4,FALSE)</f>
        <v>#N/A</v>
      </c>
      <c r="M4121" t="e">
        <f>LEFT(VLOOKUP(B4121,'Uniprot taxonomy'!B:R,5,FALSE))</f>
        <v>#N/A</v>
      </c>
      <c r="N4121" t="e">
        <f>VLOOKUP(B4121,'Uniprot taxonomy'!B:R,5,FALSE)</f>
        <v>#N/A</v>
      </c>
      <c r="O4121" t="e">
        <f>VLOOKUP(B4121,'Uniprot taxonomy'!B:R,6,FALSE)</f>
        <v>#N/A</v>
      </c>
      <c r="P4121" t="e">
        <f>VLOOKUP(B4121,'Uniprot taxonomy'!B:R,7,FALSE)</f>
        <v>#N/A</v>
      </c>
      <c r="Q4121" t="e">
        <f>VLOOKUP(B4121,'Uniprot taxonomy'!B:R,8,FALSE)</f>
        <v>#N/A</v>
      </c>
    </row>
    <row r="4122" spans="1:17" hidden="1" x14ac:dyDescent="0.25">
      <c r="A4122" t="s">
        <v>7247</v>
      </c>
      <c r="B4122" t="s">
        <v>7248</v>
      </c>
      <c r="C4122" t="e">
        <f>VLOOKUP('Домены Secretin_N'!B4122,'AC-Architecture'!A:C,3,FALSE)</f>
        <v>#N/A</v>
      </c>
      <c r="D4122">
        <v>618</v>
      </c>
      <c r="E4122" t="s">
        <v>3632</v>
      </c>
      <c r="F4122">
        <v>153</v>
      </c>
      <c r="G4122">
        <v>222</v>
      </c>
      <c r="H4122">
        <f t="shared" si="291"/>
        <v>69</v>
      </c>
      <c r="I4122" t="str">
        <f t="shared" si="292"/>
        <v>G2FHZ9_9GAMM/153-222</v>
      </c>
      <c r="K4122" t="e">
        <f>IF(C4122="Secretin_N, Secretin, TraK","T","N")</f>
        <v>#N/A</v>
      </c>
      <c r="L4122" t="e">
        <f>VLOOKUP(E4122,'Uniprot taxonomy'!E:J,4,FALSE)</f>
        <v>#N/A</v>
      </c>
      <c r="M4122" t="e">
        <f>LEFT(VLOOKUP(B4122,'Uniprot taxonomy'!B:R,5,FALSE))</f>
        <v>#N/A</v>
      </c>
      <c r="N4122" t="e">
        <f>VLOOKUP(B4122,'Uniprot taxonomy'!B:R,5,FALSE)</f>
        <v>#N/A</v>
      </c>
      <c r="O4122" t="e">
        <f>VLOOKUP(B4122,'Uniprot taxonomy'!B:R,6,FALSE)</f>
        <v>#N/A</v>
      </c>
      <c r="P4122" t="e">
        <f>VLOOKUP(B4122,'Uniprot taxonomy'!B:R,7,FALSE)</f>
        <v>#N/A</v>
      </c>
      <c r="Q4122" t="e">
        <f>VLOOKUP(B4122,'Uniprot taxonomy'!B:R,8,FALSE)</f>
        <v>#N/A</v>
      </c>
    </row>
    <row r="4123" spans="1:17" hidden="1" x14ac:dyDescent="0.25">
      <c r="A4123" t="s">
        <v>7247</v>
      </c>
      <c r="B4123" t="s">
        <v>7248</v>
      </c>
      <c r="C4123" t="e">
        <f>VLOOKUP('Домены Secretin_N'!B4123,'AC-Architecture'!A:C,3,FALSE)</f>
        <v>#N/A</v>
      </c>
      <c r="D4123">
        <v>618</v>
      </c>
      <c r="E4123" t="s">
        <v>3632</v>
      </c>
      <c r="F4123">
        <v>229</v>
      </c>
      <c r="G4123">
        <v>355</v>
      </c>
      <c r="H4123">
        <f t="shared" si="291"/>
        <v>126</v>
      </c>
      <c r="I4123" t="str">
        <f t="shared" si="292"/>
        <v>G2FHZ9_9GAMM/229-355</v>
      </c>
      <c r="K4123" t="e">
        <f>IF(C4123="Secretin_N, Secretin, TraK","T","N")</f>
        <v>#N/A</v>
      </c>
      <c r="L4123" t="e">
        <f>VLOOKUP(E4123,'Uniprot taxonomy'!E:J,4,FALSE)</f>
        <v>#N/A</v>
      </c>
      <c r="M4123" t="e">
        <f>LEFT(VLOOKUP(B4123,'Uniprot taxonomy'!B:R,5,FALSE))</f>
        <v>#N/A</v>
      </c>
      <c r="N4123" t="e">
        <f>VLOOKUP(B4123,'Uniprot taxonomy'!B:R,5,FALSE)</f>
        <v>#N/A</v>
      </c>
      <c r="O4123" t="e">
        <f>VLOOKUP(B4123,'Uniprot taxonomy'!B:R,6,FALSE)</f>
        <v>#N/A</v>
      </c>
      <c r="P4123" t="e">
        <f>VLOOKUP(B4123,'Uniprot taxonomy'!B:R,7,FALSE)</f>
        <v>#N/A</v>
      </c>
      <c r="Q4123" t="e">
        <f>VLOOKUP(B4123,'Uniprot taxonomy'!B:R,8,FALSE)</f>
        <v>#N/A</v>
      </c>
    </row>
    <row r="4124" spans="1:17" hidden="1" x14ac:dyDescent="0.25">
      <c r="A4124" t="s">
        <v>7249</v>
      </c>
      <c r="B4124" t="s">
        <v>7250</v>
      </c>
      <c r="C4124" t="e">
        <f>VLOOKUP('Домены Secretin_N'!B4124,'AC-Architecture'!A:C,3,FALSE)</f>
        <v>#N/A</v>
      </c>
      <c r="D4124">
        <v>734</v>
      </c>
      <c r="E4124" t="s">
        <v>3632</v>
      </c>
      <c r="F4124">
        <v>396</v>
      </c>
      <c r="G4124">
        <v>461</v>
      </c>
      <c r="H4124">
        <f t="shared" si="291"/>
        <v>65</v>
      </c>
      <c r="I4124" t="str">
        <f t="shared" si="292"/>
        <v>G2FIB0_9GAMM/396-461</v>
      </c>
      <c r="K4124" t="e">
        <f>IF(C4124="Secretin_N, Secretin, TraK","T","N")</f>
        <v>#N/A</v>
      </c>
      <c r="L4124" t="e">
        <f>VLOOKUP(E4124,'Uniprot taxonomy'!E:J,4,FALSE)</f>
        <v>#N/A</v>
      </c>
      <c r="M4124" t="e">
        <f>LEFT(VLOOKUP(B4124,'Uniprot taxonomy'!B:R,5,FALSE))</f>
        <v>#N/A</v>
      </c>
      <c r="N4124" t="e">
        <f>VLOOKUP(B4124,'Uniprot taxonomy'!B:R,5,FALSE)</f>
        <v>#N/A</v>
      </c>
      <c r="O4124" t="e">
        <f>VLOOKUP(B4124,'Uniprot taxonomy'!B:R,6,FALSE)</f>
        <v>#N/A</v>
      </c>
      <c r="P4124" t="e">
        <f>VLOOKUP(B4124,'Uniprot taxonomy'!B:R,7,FALSE)</f>
        <v>#N/A</v>
      </c>
      <c r="Q4124" t="e">
        <f>VLOOKUP(B4124,'Uniprot taxonomy'!B:R,8,FALSE)</f>
        <v>#N/A</v>
      </c>
    </row>
    <row r="4125" spans="1:17" x14ac:dyDescent="0.25">
      <c r="A4125" t="s">
        <v>1016</v>
      </c>
      <c r="B4125" t="s">
        <v>2315</v>
      </c>
      <c r="C4125" t="str">
        <f>VLOOKUP('Домены Secretin_N'!B4125,'AC-Architecture'!A:C,3,FALSE)</f>
        <v>Secretin_N, Secretin</v>
      </c>
      <c r="D4125">
        <v>493</v>
      </c>
      <c r="E4125" t="s">
        <v>3632</v>
      </c>
      <c r="F4125">
        <v>175</v>
      </c>
      <c r="G4125">
        <v>266</v>
      </c>
      <c r="H4125">
        <f t="shared" si="291"/>
        <v>91</v>
      </c>
      <c r="I4125" t="str">
        <f t="shared" si="292"/>
        <v>G2GX33_9ENTR/175-266</v>
      </c>
      <c r="J4125" t="str">
        <f t="shared" ref="J4125:J4127" si="293">CONCATENATE(K4125,"_",LEFT(O4125,3),"_",LEFT(Q4125,3),"_",B4125)</f>
        <v>N_Ent_aph_G2GX33</v>
      </c>
      <c r="K4125" t="str">
        <f>IF(C4125="Secretin_N, Secretin, TraK","T","N")</f>
        <v>N</v>
      </c>
      <c r="L4125" t="str">
        <f>VLOOKUP(B4125,'Uniprot taxonomy'!B:R,4,FALSE)</f>
        <v>Proteobacteria</v>
      </c>
      <c r="M4125" t="str">
        <f>LEFT(VLOOKUP(B4125,'Uniprot taxonomy'!B:R,5,FALSE))</f>
        <v>G</v>
      </c>
      <c r="N4125" t="str">
        <f>VLOOKUP(B4125,'Uniprot taxonomy'!B:R,5,FALSE)</f>
        <v>Gammaproteobacteria</v>
      </c>
      <c r="O4125" t="str">
        <f>VLOOKUP(B4125,'Uniprot taxonomy'!B:R,6,FALSE)</f>
        <v>Enterobacteriales</v>
      </c>
      <c r="P4125" t="str">
        <f>VLOOKUP(B4125,'Uniprot taxonomy'!B:R,7,FALSE)</f>
        <v>Enterobacteriaceae</v>
      </c>
      <c r="Q4125" t="str">
        <f>VLOOKUP(B4125,'Uniprot taxonomy'!B:R,8,FALSE)</f>
        <v>aphidsecondarysymbionts</v>
      </c>
    </row>
    <row r="4126" spans="1:17" x14ac:dyDescent="0.25">
      <c r="A4126" t="s">
        <v>1017</v>
      </c>
      <c r="B4126" t="s">
        <v>2316</v>
      </c>
      <c r="C4126" t="str">
        <f>VLOOKUP('Домены Secretin_N'!B4126,'AC-Architecture'!A:C,3,FALSE)</f>
        <v>Secretin_N, Secretin</v>
      </c>
      <c r="D4126">
        <v>472</v>
      </c>
      <c r="E4126" t="s">
        <v>3632</v>
      </c>
      <c r="F4126">
        <v>177</v>
      </c>
      <c r="G4126">
        <v>240</v>
      </c>
      <c r="H4126">
        <f t="shared" si="291"/>
        <v>63</v>
      </c>
      <c r="I4126" t="str">
        <f t="shared" si="292"/>
        <v>G2GYL8_9ENTR/177-240</v>
      </c>
      <c r="J4126" t="str">
        <f t="shared" si="293"/>
        <v>N_Ent_aph_G2GYL8</v>
      </c>
      <c r="K4126" t="str">
        <f>IF(C4126="Secretin_N, Secretin, TraK","T","N")</f>
        <v>N</v>
      </c>
      <c r="L4126" t="str">
        <f>VLOOKUP(B4126,'Uniprot taxonomy'!B:R,4,FALSE)</f>
        <v>Proteobacteria</v>
      </c>
      <c r="M4126" t="str">
        <f>LEFT(VLOOKUP(B4126,'Uniprot taxonomy'!B:R,5,FALSE))</f>
        <v>G</v>
      </c>
      <c r="N4126" t="str">
        <f>VLOOKUP(B4126,'Uniprot taxonomy'!B:R,5,FALSE)</f>
        <v>Gammaproteobacteria</v>
      </c>
      <c r="O4126" t="str">
        <f>VLOOKUP(B4126,'Uniprot taxonomy'!B:R,6,FALSE)</f>
        <v>Enterobacteriales</v>
      </c>
      <c r="P4126" t="str">
        <f>VLOOKUP(B4126,'Uniprot taxonomy'!B:R,7,FALSE)</f>
        <v>Enterobacteriaceae</v>
      </c>
      <c r="Q4126" t="str">
        <f>VLOOKUP(B4126,'Uniprot taxonomy'!B:R,8,FALSE)</f>
        <v>aphidsecondarysymbionts</v>
      </c>
    </row>
    <row r="4127" spans="1:17" x14ac:dyDescent="0.25">
      <c r="A4127" t="s">
        <v>1018</v>
      </c>
      <c r="B4127" t="s">
        <v>2317</v>
      </c>
      <c r="C4127" t="str">
        <f>VLOOKUP('Домены Secretin_N'!B4127,'AC-Architecture'!A:C,3,FALSE)</f>
        <v>Secretin_N, Secretin</v>
      </c>
      <c r="D4127">
        <v>577</v>
      </c>
      <c r="E4127" t="s">
        <v>3632</v>
      </c>
      <c r="F4127">
        <v>182</v>
      </c>
      <c r="G4127">
        <v>326</v>
      </c>
      <c r="H4127">
        <f t="shared" si="291"/>
        <v>144</v>
      </c>
      <c r="I4127" t="str">
        <f t="shared" si="292"/>
        <v>G2GYW6_9ENTR/182-326</v>
      </c>
      <c r="J4127" t="str">
        <f t="shared" si="293"/>
        <v>N_Ent_aph_G2GYW6</v>
      </c>
      <c r="K4127" t="str">
        <f>IF(C4127="Secretin_N, Secretin, TraK","T","N")</f>
        <v>N</v>
      </c>
      <c r="L4127" t="str">
        <f>VLOOKUP(B4127,'Uniprot taxonomy'!B:R,4,FALSE)</f>
        <v>Proteobacteria</v>
      </c>
      <c r="M4127" t="str">
        <f>LEFT(VLOOKUP(B4127,'Uniprot taxonomy'!B:R,5,FALSE))</f>
        <v>G</v>
      </c>
      <c r="N4127" t="str">
        <f>VLOOKUP(B4127,'Uniprot taxonomy'!B:R,5,FALSE)</f>
        <v>Gammaproteobacteria</v>
      </c>
      <c r="O4127" t="str">
        <f>VLOOKUP(B4127,'Uniprot taxonomy'!B:R,6,FALSE)</f>
        <v>Enterobacteriales</v>
      </c>
      <c r="P4127" t="str">
        <f>VLOOKUP(B4127,'Uniprot taxonomy'!B:R,7,FALSE)</f>
        <v>Enterobacteriaceae</v>
      </c>
      <c r="Q4127" t="str">
        <f>VLOOKUP(B4127,'Uniprot taxonomy'!B:R,8,FALSE)</f>
        <v>aphidsecondarysymbionts</v>
      </c>
    </row>
    <row r="4128" spans="1:17" hidden="1" x14ac:dyDescent="0.25">
      <c r="A4128" t="s">
        <v>7251</v>
      </c>
      <c r="B4128" t="s">
        <v>7252</v>
      </c>
      <c r="C4128" t="e">
        <f>VLOOKUP('Домены Secretin_N'!B4128,'AC-Architecture'!A:C,3,FALSE)</f>
        <v>#N/A</v>
      </c>
      <c r="D4128">
        <v>565</v>
      </c>
      <c r="E4128" t="s">
        <v>3632</v>
      </c>
      <c r="F4128">
        <v>188</v>
      </c>
      <c r="G4128">
        <v>255</v>
      </c>
      <c r="H4128">
        <f t="shared" si="291"/>
        <v>67</v>
      </c>
      <c r="I4128" t="str">
        <f t="shared" si="292"/>
        <v>G2H5Y1_9DELT/188-255</v>
      </c>
      <c r="K4128" t="e">
        <f>IF(C4128="Secretin_N, Secretin, TraK","T","N")</f>
        <v>#N/A</v>
      </c>
      <c r="L4128" t="e">
        <f>VLOOKUP(E4128,'Uniprot taxonomy'!E:J,4,FALSE)</f>
        <v>#N/A</v>
      </c>
      <c r="M4128" t="e">
        <f>LEFT(VLOOKUP(B4128,'Uniprot taxonomy'!B:R,5,FALSE))</f>
        <v>#N/A</v>
      </c>
      <c r="N4128" t="e">
        <f>VLOOKUP(B4128,'Uniprot taxonomy'!B:R,5,FALSE)</f>
        <v>#N/A</v>
      </c>
      <c r="O4128" t="e">
        <f>VLOOKUP(B4128,'Uniprot taxonomy'!B:R,6,FALSE)</f>
        <v>#N/A</v>
      </c>
      <c r="P4128" t="e">
        <f>VLOOKUP(B4128,'Uniprot taxonomy'!B:R,7,FALSE)</f>
        <v>#N/A</v>
      </c>
      <c r="Q4128" t="e">
        <f>VLOOKUP(B4128,'Uniprot taxonomy'!B:R,8,FALSE)</f>
        <v>#N/A</v>
      </c>
    </row>
    <row r="4129" spans="1:17" hidden="1" x14ac:dyDescent="0.25">
      <c r="A4129" t="s">
        <v>1019</v>
      </c>
      <c r="B4129" t="s">
        <v>2318</v>
      </c>
      <c r="C4129" t="str">
        <f>VLOOKUP('Домены Secretin_N'!B4129,'AC-Architecture'!A:C,3,FALSE)</f>
        <v>Secretin_N, Secretin</v>
      </c>
      <c r="D4129">
        <v>478</v>
      </c>
      <c r="E4129" t="s">
        <v>3632</v>
      </c>
      <c r="F4129">
        <v>107</v>
      </c>
      <c r="G4129">
        <v>175</v>
      </c>
      <c r="H4129">
        <f t="shared" si="291"/>
        <v>68</v>
      </c>
      <c r="I4129" t="str">
        <f t="shared" si="292"/>
        <v>G2HPW0_9PROT/107-175</v>
      </c>
      <c r="J4129" t="e">
        <f>CONCATENATE(K4129,"_",#REF!,"_",B4129)</f>
        <v>#REF!</v>
      </c>
      <c r="K4129" t="str">
        <f>IF(C4129="Secretin_N, Secretin, TraK","T","N")</f>
        <v>N</v>
      </c>
      <c r="L4129" t="e">
        <f>VLOOKUP(E4129,'Uniprot taxonomy'!E:J,4,FALSE)</f>
        <v>#N/A</v>
      </c>
      <c r="M4129" t="str">
        <f>LEFT(VLOOKUP(B4129,'Uniprot taxonomy'!B:R,5,FALSE))</f>
        <v>E</v>
      </c>
      <c r="N4129" t="str">
        <f>VLOOKUP(B4129,'Uniprot taxonomy'!B:R,5,FALSE)</f>
        <v>Epsilonproteobacteria</v>
      </c>
      <c r="O4129" t="str">
        <f>VLOOKUP(B4129,'Uniprot taxonomy'!B:R,6,FALSE)</f>
        <v>Campylobacterales</v>
      </c>
      <c r="P4129" t="str">
        <f>VLOOKUP(B4129,'Uniprot taxonomy'!B:R,7,FALSE)</f>
        <v>Campylobacteraceae</v>
      </c>
      <c r="Q4129" t="str">
        <f>VLOOKUP(B4129,'Uniprot taxonomy'!B:R,8,FALSE)</f>
        <v>Arcobacter</v>
      </c>
    </row>
    <row r="4130" spans="1:17" hidden="1" x14ac:dyDescent="0.25">
      <c r="A4130" t="s">
        <v>7253</v>
      </c>
      <c r="B4130" t="s">
        <v>7254</v>
      </c>
      <c r="C4130" t="e">
        <f>VLOOKUP('Домены Secretin_N'!B4130,'AC-Architecture'!A:C,3,FALSE)</f>
        <v>#N/A</v>
      </c>
      <c r="D4130">
        <v>649</v>
      </c>
      <c r="E4130" t="s">
        <v>3632</v>
      </c>
      <c r="F4130">
        <v>185</v>
      </c>
      <c r="G4130">
        <v>255</v>
      </c>
      <c r="H4130">
        <f t="shared" si="291"/>
        <v>70</v>
      </c>
      <c r="I4130" t="str">
        <f t="shared" si="292"/>
        <v>G2HYK2_9PROT/185-255</v>
      </c>
      <c r="K4130" t="e">
        <f>IF(C4130="Secretin_N, Secretin, TraK","T","N")</f>
        <v>#N/A</v>
      </c>
      <c r="L4130" t="e">
        <f>VLOOKUP(E4130,'Uniprot taxonomy'!E:J,4,FALSE)</f>
        <v>#N/A</v>
      </c>
      <c r="M4130" t="e">
        <f>LEFT(VLOOKUP(B4130,'Uniprot taxonomy'!B:R,5,FALSE))</f>
        <v>#N/A</v>
      </c>
      <c r="N4130" t="e">
        <f>VLOOKUP(B4130,'Uniprot taxonomy'!B:R,5,FALSE)</f>
        <v>#N/A</v>
      </c>
      <c r="O4130" t="e">
        <f>VLOOKUP(B4130,'Uniprot taxonomy'!B:R,6,FALSE)</f>
        <v>#N/A</v>
      </c>
      <c r="P4130" t="e">
        <f>VLOOKUP(B4130,'Uniprot taxonomy'!B:R,7,FALSE)</f>
        <v>#N/A</v>
      </c>
      <c r="Q4130" t="e">
        <f>VLOOKUP(B4130,'Uniprot taxonomy'!B:R,8,FALSE)</f>
        <v>#N/A</v>
      </c>
    </row>
    <row r="4131" spans="1:17" hidden="1" x14ac:dyDescent="0.25">
      <c r="A4131" t="s">
        <v>7253</v>
      </c>
      <c r="B4131" t="s">
        <v>7254</v>
      </c>
      <c r="C4131" t="e">
        <f>VLOOKUP('Домены Secretin_N'!B4131,'AC-Architecture'!A:C,3,FALSE)</f>
        <v>#N/A</v>
      </c>
      <c r="D4131">
        <v>649</v>
      </c>
      <c r="E4131" t="s">
        <v>3632</v>
      </c>
      <c r="F4131">
        <v>260</v>
      </c>
      <c r="G4131">
        <v>329</v>
      </c>
      <c r="H4131">
        <f t="shared" si="291"/>
        <v>69</v>
      </c>
      <c r="I4131" t="str">
        <f t="shared" si="292"/>
        <v>G2HYK2_9PROT/260-329</v>
      </c>
      <c r="K4131" t="e">
        <f>IF(C4131="Secretin_N, Secretin, TraK","T","N")</f>
        <v>#N/A</v>
      </c>
      <c r="L4131" t="e">
        <f>VLOOKUP(E4131,'Uniprot taxonomy'!E:J,4,FALSE)</f>
        <v>#N/A</v>
      </c>
      <c r="M4131" t="e">
        <f>LEFT(VLOOKUP(B4131,'Uniprot taxonomy'!B:R,5,FALSE))</f>
        <v>#N/A</v>
      </c>
      <c r="N4131" t="e">
        <f>VLOOKUP(B4131,'Uniprot taxonomy'!B:R,5,FALSE)</f>
        <v>#N/A</v>
      </c>
      <c r="O4131" t="e">
        <f>VLOOKUP(B4131,'Uniprot taxonomy'!B:R,6,FALSE)</f>
        <v>#N/A</v>
      </c>
      <c r="P4131" t="e">
        <f>VLOOKUP(B4131,'Uniprot taxonomy'!B:R,7,FALSE)</f>
        <v>#N/A</v>
      </c>
      <c r="Q4131" t="e">
        <f>VLOOKUP(B4131,'Uniprot taxonomy'!B:R,8,FALSE)</f>
        <v>#N/A</v>
      </c>
    </row>
    <row r="4132" spans="1:17" hidden="1" x14ac:dyDescent="0.25">
      <c r="A4132" t="s">
        <v>7255</v>
      </c>
      <c r="B4132" t="s">
        <v>7256</v>
      </c>
      <c r="C4132" t="e">
        <f>VLOOKUP('Домены Secretin_N'!B4132,'AC-Architecture'!A:C,3,FALSE)</f>
        <v>#N/A</v>
      </c>
      <c r="D4132">
        <v>727</v>
      </c>
      <c r="E4132" t="s">
        <v>3632</v>
      </c>
      <c r="F4132">
        <v>124</v>
      </c>
      <c r="G4132">
        <v>185</v>
      </c>
      <c r="H4132">
        <f t="shared" si="291"/>
        <v>61</v>
      </c>
      <c r="I4132" t="str">
        <f t="shared" si="292"/>
        <v>G2IRI4_9SPHN/124-185</v>
      </c>
      <c r="K4132" t="e">
        <f>IF(C4132="Secretin_N, Secretin, TraK","T","N")</f>
        <v>#N/A</v>
      </c>
      <c r="L4132" t="e">
        <f>VLOOKUP(E4132,'Uniprot taxonomy'!E:J,4,FALSE)</f>
        <v>#N/A</v>
      </c>
      <c r="M4132" t="e">
        <f>LEFT(VLOOKUP(B4132,'Uniprot taxonomy'!B:R,5,FALSE))</f>
        <v>#N/A</v>
      </c>
      <c r="N4132" t="e">
        <f>VLOOKUP(B4132,'Uniprot taxonomy'!B:R,5,FALSE)</f>
        <v>#N/A</v>
      </c>
      <c r="O4132" t="e">
        <f>VLOOKUP(B4132,'Uniprot taxonomy'!B:R,6,FALSE)</f>
        <v>#N/A</v>
      </c>
      <c r="P4132" t="e">
        <f>VLOOKUP(B4132,'Uniprot taxonomy'!B:R,7,FALSE)</f>
        <v>#N/A</v>
      </c>
      <c r="Q4132" t="e">
        <f>VLOOKUP(B4132,'Uniprot taxonomy'!B:R,8,FALSE)</f>
        <v>#N/A</v>
      </c>
    </row>
    <row r="4133" spans="1:17" hidden="1" x14ac:dyDescent="0.25">
      <c r="A4133" t="s">
        <v>7255</v>
      </c>
      <c r="B4133" t="s">
        <v>7256</v>
      </c>
      <c r="C4133" t="e">
        <f>VLOOKUP('Домены Secretin_N'!B4133,'AC-Architecture'!A:C,3,FALSE)</f>
        <v>#N/A</v>
      </c>
      <c r="D4133">
        <v>727</v>
      </c>
      <c r="E4133" t="s">
        <v>3632</v>
      </c>
      <c r="F4133">
        <v>186</v>
      </c>
      <c r="G4133">
        <v>254</v>
      </c>
      <c r="H4133">
        <f t="shared" si="291"/>
        <v>68</v>
      </c>
      <c r="I4133" t="str">
        <f t="shared" si="292"/>
        <v>G2IRI4_9SPHN/186-254</v>
      </c>
      <c r="K4133" t="e">
        <f>IF(C4133="Secretin_N, Secretin, TraK","T","N")</f>
        <v>#N/A</v>
      </c>
      <c r="L4133" t="e">
        <f>VLOOKUP(E4133,'Uniprot taxonomy'!E:J,4,FALSE)</f>
        <v>#N/A</v>
      </c>
      <c r="M4133" t="e">
        <f>LEFT(VLOOKUP(B4133,'Uniprot taxonomy'!B:R,5,FALSE))</f>
        <v>#N/A</v>
      </c>
      <c r="N4133" t="e">
        <f>VLOOKUP(B4133,'Uniprot taxonomy'!B:R,5,FALSE)</f>
        <v>#N/A</v>
      </c>
      <c r="O4133" t="e">
        <f>VLOOKUP(B4133,'Uniprot taxonomy'!B:R,6,FALSE)</f>
        <v>#N/A</v>
      </c>
      <c r="P4133" t="e">
        <f>VLOOKUP(B4133,'Uniprot taxonomy'!B:R,7,FALSE)</f>
        <v>#N/A</v>
      </c>
      <c r="Q4133" t="e">
        <f>VLOOKUP(B4133,'Uniprot taxonomy'!B:R,8,FALSE)</f>
        <v>#N/A</v>
      </c>
    </row>
    <row r="4134" spans="1:17" hidden="1" x14ac:dyDescent="0.25">
      <c r="A4134" t="s">
        <v>7255</v>
      </c>
      <c r="B4134" t="s">
        <v>7256</v>
      </c>
      <c r="C4134" t="e">
        <f>VLOOKUP('Домены Secretin_N'!B4134,'AC-Architecture'!A:C,3,FALSE)</f>
        <v>#N/A</v>
      </c>
      <c r="D4134">
        <v>727</v>
      </c>
      <c r="E4134" t="s">
        <v>3632</v>
      </c>
      <c r="F4134">
        <v>258</v>
      </c>
      <c r="G4134">
        <v>363</v>
      </c>
      <c r="H4134">
        <f t="shared" si="291"/>
        <v>105</v>
      </c>
      <c r="I4134" t="str">
        <f t="shared" si="292"/>
        <v>G2IRI4_9SPHN/258-363</v>
      </c>
      <c r="K4134" t="e">
        <f>IF(C4134="Secretin_N, Secretin, TraK","T","N")</f>
        <v>#N/A</v>
      </c>
      <c r="L4134" t="e">
        <f>VLOOKUP(E4134,'Uniprot taxonomy'!E:J,4,FALSE)</f>
        <v>#N/A</v>
      </c>
      <c r="M4134" t="e">
        <f>LEFT(VLOOKUP(B4134,'Uniprot taxonomy'!B:R,5,FALSE))</f>
        <v>#N/A</v>
      </c>
      <c r="N4134" t="e">
        <f>VLOOKUP(B4134,'Uniprot taxonomy'!B:R,5,FALSE)</f>
        <v>#N/A</v>
      </c>
      <c r="O4134" t="e">
        <f>VLOOKUP(B4134,'Uniprot taxonomy'!B:R,6,FALSE)</f>
        <v>#N/A</v>
      </c>
      <c r="P4134" t="e">
        <f>VLOOKUP(B4134,'Uniprot taxonomy'!B:R,7,FALSE)</f>
        <v>#N/A</v>
      </c>
      <c r="Q4134" t="e">
        <f>VLOOKUP(B4134,'Uniprot taxonomy'!B:R,8,FALSE)</f>
        <v>#N/A</v>
      </c>
    </row>
    <row r="4135" spans="1:17" hidden="1" x14ac:dyDescent="0.25">
      <c r="A4135" t="s">
        <v>7258</v>
      </c>
      <c r="B4135" t="s">
        <v>7259</v>
      </c>
      <c r="C4135" t="e">
        <f>VLOOKUP('Домены Secretin_N'!B4135,'AC-Architecture'!A:C,3,FALSE)</f>
        <v>#N/A</v>
      </c>
      <c r="D4135">
        <v>669</v>
      </c>
      <c r="E4135" t="s">
        <v>3632</v>
      </c>
      <c r="F4135">
        <v>268</v>
      </c>
      <c r="G4135">
        <v>328</v>
      </c>
      <c r="H4135">
        <f t="shared" si="291"/>
        <v>60</v>
      </c>
      <c r="I4135" t="str">
        <f t="shared" si="292"/>
        <v>G2IXH9_PSEUL/268-328</v>
      </c>
      <c r="K4135" t="e">
        <f>IF(C4135="Secretin_N, Secretin, TraK","T","N")</f>
        <v>#N/A</v>
      </c>
      <c r="L4135" t="e">
        <f>VLOOKUP(E4135,'Uniprot taxonomy'!E:J,4,FALSE)</f>
        <v>#N/A</v>
      </c>
      <c r="M4135" t="e">
        <f>LEFT(VLOOKUP(B4135,'Uniprot taxonomy'!B:R,5,FALSE))</f>
        <v>#N/A</v>
      </c>
      <c r="N4135" t="e">
        <f>VLOOKUP(B4135,'Uniprot taxonomy'!B:R,5,FALSE)</f>
        <v>#N/A</v>
      </c>
      <c r="O4135" t="e">
        <f>VLOOKUP(B4135,'Uniprot taxonomy'!B:R,6,FALSE)</f>
        <v>#N/A</v>
      </c>
      <c r="P4135" t="e">
        <f>VLOOKUP(B4135,'Uniprot taxonomy'!B:R,7,FALSE)</f>
        <v>#N/A</v>
      </c>
      <c r="Q4135" t="e">
        <f>VLOOKUP(B4135,'Uniprot taxonomy'!B:R,8,FALSE)</f>
        <v>#N/A</v>
      </c>
    </row>
    <row r="4136" spans="1:17" hidden="1" x14ac:dyDescent="0.25">
      <c r="A4136" t="s">
        <v>7260</v>
      </c>
      <c r="B4136" t="s">
        <v>7261</v>
      </c>
      <c r="C4136" t="e">
        <f>VLOOKUP('Домены Secretin_N'!B4136,'AC-Architecture'!A:C,3,FALSE)</f>
        <v>#N/A</v>
      </c>
      <c r="D4136">
        <v>691</v>
      </c>
      <c r="E4136" t="s">
        <v>3632</v>
      </c>
      <c r="F4136">
        <v>372</v>
      </c>
      <c r="G4136">
        <v>448</v>
      </c>
      <c r="H4136">
        <f t="shared" si="291"/>
        <v>76</v>
      </c>
      <c r="I4136" t="str">
        <f t="shared" si="292"/>
        <v>G2J0D9_PSEUL/372-448</v>
      </c>
      <c r="K4136" t="e">
        <f>IF(C4136="Secretin_N, Secretin, TraK","T","N")</f>
        <v>#N/A</v>
      </c>
      <c r="L4136" t="e">
        <f>VLOOKUP(E4136,'Uniprot taxonomy'!E:J,4,FALSE)</f>
        <v>#N/A</v>
      </c>
      <c r="M4136" t="e">
        <f>LEFT(VLOOKUP(B4136,'Uniprot taxonomy'!B:R,5,FALSE))</f>
        <v>#N/A</v>
      </c>
      <c r="N4136" t="e">
        <f>VLOOKUP(B4136,'Uniprot taxonomy'!B:R,5,FALSE)</f>
        <v>#N/A</v>
      </c>
      <c r="O4136" t="e">
        <f>VLOOKUP(B4136,'Uniprot taxonomy'!B:R,6,FALSE)</f>
        <v>#N/A</v>
      </c>
      <c r="P4136" t="e">
        <f>VLOOKUP(B4136,'Uniprot taxonomy'!B:R,7,FALSE)</f>
        <v>#N/A</v>
      </c>
      <c r="Q4136" t="e">
        <f>VLOOKUP(B4136,'Uniprot taxonomy'!B:R,8,FALSE)</f>
        <v>#N/A</v>
      </c>
    </row>
    <row r="4137" spans="1:17" hidden="1" x14ac:dyDescent="0.25">
      <c r="A4137" t="s">
        <v>1020</v>
      </c>
      <c r="B4137" t="s">
        <v>2319</v>
      </c>
      <c r="C4137" t="str">
        <f>VLOOKUP('Домены Secretin_N'!B4137,'AC-Architecture'!A:C,3,FALSE)</f>
        <v>Secretin_N, Secretin</v>
      </c>
      <c r="D4137">
        <v>518</v>
      </c>
      <c r="E4137" t="s">
        <v>3632</v>
      </c>
      <c r="F4137">
        <v>186</v>
      </c>
      <c r="G4137">
        <v>286</v>
      </c>
      <c r="H4137">
        <f t="shared" si="291"/>
        <v>100</v>
      </c>
      <c r="I4137" t="str">
        <f t="shared" si="292"/>
        <v>G2J8Z5_9BURK/186-286</v>
      </c>
      <c r="J4137" t="e">
        <f>CONCATENATE(K4137,"_",#REF!,"_",B4137)</f>
        <v>#REF!</v>
      </c>
      <c r="K4137" t="str">
        <f>IF(C4137="Secretin_N, Secretin, TraK","T","N")</f>
        <v>N</v>
      </c>
      <c r="L4137" t="e">
        <f>VLOOKUP(E4137,'Uniprot taxonomy'!E:J,4,FALSE)</f>
        <v>#N/A</v>
      </c>
      <c r="M4137" t="str">
        <f>LEFT(VLOOKUP(B4137,'Uniprot taxonomy'!B:R,5,FALSE))</f>
        <v>B</v>
      </c>
      <c r="N4137" t="str">
        <f>VLOOKUP(B4137,'Uniprot taxonomy'!B:R,5,FALSE)</f>
        <v>Betaproteobacteria</v>
      </c>
      <c r="O4137" t="str">
        <f>VLOOKUP(B4137,'Uniprot taxonomy'!B:R,6,FALSE)</f>
        <v>Burkholderiales</v>
      </c>
      <c r="P4137" t="str">
        <f>VLOOKUP(B4137,'Uniprot taxonomy'!B:R,7,FALSE)</f>
        <v>Burkholderiaceae</v>
      </c>
      <c r="Q4137" t="str">
        <f>VLOOKUP(B4137,'Uniprot taxonomy'!B:R,8,FALSE)</f>
        <v>CandidatusGlomeribacter</v>
      </c>
    </row>
    <row r="4138" spans="1:17" hidden="1" x14ac:dyDescent="0.25">
      <c r="A4138" t="s">
        <v>7262</v>
      </c>
      <c r="B4138" t="s">
        <v>7263</v>
      </c>
      <c r="C4138" t="e">
        <f>VLOOKUP('Домены Secretin_N'!B4138,'AC-Architecture'!A:C,3,FALSE)</f>
        <v>#N/A</v>
      </c>
      <c r="D4138">
        <v>750</v>
      </c>
      <c r="E4138" t="s">
        <v>3632</v>
      </c>
      <c r="F4138">
        <v>129</v>
      </c>
      <c r="G4138">
        <v>190</v>
      </c>
      <c r="H4138">
        <f t="shared" si="291"/>
        <v>61</v>
      </c>
      <c r="I4138" t="str">
        <f t="shared" si="292"/>
        <v>G2JAB6_9BURK/129-190</v>
      </c>
      <c r="K4138" t="e">
        <f>IF(C4138="Secretin_N, Secretin, TraK","T","N")</f>
        <v>#N/A</v>
      </c>
      <c r="L4138" t="e">
        <f>VLOOKUP(E4138,'Uniprot taxonomy'!E:J,4,FALSE)</f>
        <v>#N/A</v>
      </c>
      <c r="M4138" t="e">
        <f>LEFT(VLOOKUP(B4138,'Uniprot taxonomy'!B:R,5,FALSE))</f>
        <v>#N/A</v>
      </c>
      <c r="N4138" t="e">
        <f>VLOOKUP(B4138,'Uniprot taxonomy'!B:R,5,FALSE)</f>
        <v>#N/A</v>
      </c>
      <c r="O4138" t="e">
        <f>VLOOKUP(B4138,'Uniprot taxonomy'!B:R,6,FALSE)</f>
        <v>#N/A</v>
      </c>
      <c r="P4138" t="e">
        <f>VLOOKUP(B4138,'Uniprot taxonomy'!B:R,7,FALSE)</f>
        <v>#N/A</v>
      </c>
      <c r="Q4138" t="e">
        <f>VLOOKUP(B4138,'Uniprot taxonomy'!B:R,8,FALSE)</f>
        <v>#N/A</v>
      </c>
    </row>
    <row r="4139" spans="1:17" hidden="1" x14ac:dyDescent="0.25">
      <c r="A4139" t="s">
        <v>7262</v>
      </c>
      <c r="B4139" t="s">
        <v>7263</v>
      </c>
      <c r="C4139" t="e">
        <f>VLOOKUP('Домены Secretin_N'!B4139,'AC-Architecture'!A:C,3,FALSE)</f>
        <v>#N/A</v>
      </c>
      <c r="D4139">
        <v>750</v>
      </c>
      <c r="E4139" t="s">
        <v>3632</v>
      </c>
      <c r="F4139">
        <v>192</v>
      </c>
      <c r="G4139">
        <v>264</v>
      </c>
      <c r="H4139">
        <f t="shared" si="291"/>
        <v>72</v>
      </c>
      <c r="I4139" t="str">
        <f t="shared" si="292"/>
        <v>G2JAB6_9BURK/192-264</v>
      </c>
      <c r="K4139" t="e">
        <f>IF(C4139="Secretin_N, Secretin, TraK","T","N")</f>
        <v>#N/A</v>
      </c>
      <c r="L4139" t="e">
        <f>VLOOKUP(E4139,'Uniprot taxonomy'!E:J,4,FALSE)</f>
        <v>#N/A</v>
      </c>
      <c r="M4139" t="e">
        <f>LEFT(VLOOKUP(B4139,'Uniprot taxonomy'!B:R,5,FALSE))</f>
        <v>#N/A</v>
      </c>
      <c r="N4139" t="e">
        <f>VLOOKUP(B4139,'Uniprot taxonomy'!B:R,5,FALSE)</f>
        <v>#N/A</v>
      </c>
      <c r="O4139" t="e">
        <f>VLOOKUP(B4139,'Uniprot taxonomy'!B:R,6,FALSE)</f>
        <v>#N/A</v>
      </c>
      <c r="P4139" t="e">
        <f>VLOOKUP(B4139,'Uniprot taxonomy'!B:R,7,FALSE)</f>
        <v>#N/A</v>
      </c>
      <c r="Q4139" t="e">
        <f>VLOOKUP(B4139,'Uniprot taxonomy'!B:R,8,FALSE)</f>
        <v>#N/A</v>
      </c>
    </row>
    <row r="4140" spans="1:17" hidden="1" x14ac:dyDescent="0.25">
      <c r="A4140" t="s">
        <v>7262</v>
      </c>
      <c r="B4140" t="s">
        <v>7263</v>
      </c>
      <c r="C4140" t="e">
        <f>VLOOKUP('Домены Secretin_N'!B4140,'AC-Architecture'!A:C,3,FALSE)</f>
        <v>#N/A</v>
      </c>
      <c r="D4140">
        <v>750</v>
      </c>
      <c r="E4140" t="s">
        <v>3632</v>
      </c>
      <c r="F4140">
        <v>268</v>
      </c>
      <c r="G4140">
        <v>393</v>
      </c>
      <c r="H4140">
        <f t="shared" si="291"/>
        <v>125</v>
      </c>
      <c r="I4140" t="str">
        <f t="shared" si="292"/>
        <v>G2JAB6_9BURK/268-393</v>
      </c>
      <c r="K4140" t="e">
        <f>IF(C4140="Secretin_N, Secretin, TraK","T","N")</f>
        <v>#N/A</v>
      </c>
      <c r="L4140" t="e">
        <f>VLOOKUP(E4140,'Uniprot taxonomy'!E:J,4,FALSE)</f>
        <v>#N/A</v>
      </c>
      <c r="M4140" t="e">
        <f>LEFT(VLOOKUP(B4140,'Uniprot taxonomy'!B:R,5,FALSE))</f>
        <v>#N/A</v>
      </c>
      <c r="N4140" t="e">
        <f>VLOOKUP(B4140,'Uniprot taxonomy'!B:R,5,FALSE)</f>
        <v>#N/A</v>
      </c>
      <c r="O4140" t="e">
        <f>VLOOKUP(B4140,'Uniprot taxonomy'!B:R,6,FALSE)</f>
        <v>#N/A</v>
      </c>
      <c r="P4140" t="e">
        <f>VLOOKUP(B4140,'Uniprot taxonomy'!B:R,7,FALSE)</f>
        <v>#N/A</v>
      </c>
      <c r="Q4140" t="e">
        <f>VLOOKUP(B4140,'Uniprot taxonomy'!B:R,8,FALSE)</f>
        <v>#N/A</v>
      </c>
    </row>
    <row r="4141" spans="1:17" hidden="1" x14ac:dyDescent="0.25">
      <c r="A4141" t="s">
        <v>7264</v>
      </c>
      <c r="B4141" t="s">
        <v>7265</v>
      </c>
      <c r="C4141" t="e">
        <f>VLOOKUP('Домены Secretin_N'!B4141,'AC-Architecture'!A:C,3,FALSE)</f>
        <v>#N/A</v>
      </c>
      <c r="D4141">
        <v>758</v>
      </c>
      <c r="E4141" t="s">
        <v>3632</v>
      </c>
      <c r="F4141">
        <v>129</v>
      </c>
      <c r="G4141">
        <v>189</v>
      </c>
      <c r="H4141">
        <f t="shared" si="291"/>
        <v>60</v>
      </c>
      <c r="I4141" t="str">
        <f t="shared" si="292"/>
        <v>G2JCJ5_ACIBA/129-189</v>
      </c>
      <c r="K4141" t="e">
        <f>IF(C4141="Secretin_N, Secretin, TraK","T","N")</f>
        <v>#N/A</v>
      </c>
      <c r="L4141" t="e">
        <f>VLOOKUP(E4141,'Uniprot taxonomy'!E:J,4,FALSE)</f>
        <v>#N/A</v>
      </c>
      <c r="M4141" t="e">
        <f>LEFT(VLOOKUP(B4141,'Uniprot taxonomy'!B:R,5,FALSE))</f>
        <v>#N/A</v>
      </c>
      <c r="N4141" t="e">
        <f>VLOOKUP(B4141,'Uniprot taxonomy'!B:R,5,FALSE)</f>
        <v>#N/A</v>
      </c>
      <c r="O4141" t="e">
        <f>VLOOKUP(B4141,'Uniprot taxonomy'!B:R,6,FALSE)</f>
        <v>#N/A</v>
      </c>
      <c r="P4141" t="e">
        <f>VLOOKUP(B4141,'Uniprot taxonomy'!B:R,7,FALSE)</f>
        <v>#N/A</v>
      </c>
      <c r="Q4141" t="e">
        <f>VLOOKUP(B4141,'Uniprot taxonomy'!B:R,8,FALSE)</f>
        <v>#N/A</v>
      </c>
    </row>
    <row r="4142" spans="1:17" hidden="1" x14ac:dyDescent="0.25">
      <c r="A4142" t="s">
        <v>7264</v>
      </c>
      <c r="B4142" t="s">
        <v>7265</v>
      </c>
      <c r="C4142" t="e">
        <f>VLOOKUP('Домены Secretin_N'!B4142,'AC-Architecture'!A:C,3,FALSE)</f>
        <v>#N/A</v>
      </c>
      <c r="D4142">
        <v>758</v>
      </c>
      <c r="E4142" t="s">
        <v>3632</v>
      </c>
      <c r="F4142">
        <v>192</v>
      </c>
      <c r="G4142">
        <v>262</v>
      </c>
      <c r="H4142">
        <f t="shared" si="291"/>
        <v>70</v>
      </c>
      <c r="I4142" t="str">
        <f t="shared" si="292"/>
        <v>G2JCJ5_ACIBA/192-262</v>
      </c>
      <c r="K4142" t="e">
        <f>IF(C4142="Secretin_N, Secretin, TraK","T","N")</f>
        <v>#N/A</v>
      </c>
      <c r="L4142" t="e">
        <f>VLOOKUP(E4142,'Uniprot taxonomy'!E:J,4,FALSE)</f>
        <v>#N/A</v>
      </c>
      <c r="M4142" t="e">
        <f>LEFT(VLOOKUP(B4142,'Uniprot taxonomy'!B:R,5,FALSE))</f>
        <v>#N/A</v>
      </c>
      <c r="N4142" t="e">
        <f>VLOOKUP(B4142,'Uniprot taxonomy'!B:R,5,FALSE)</f>
        <v>#N/A</v>
      </c>
      <c r="O4142" t="e">
        <f>VLOOKUP(B4142,'Uniprot taxonomy'!B:R,6,FALSE)</f>
        <v>#N/A</v>
      </c>
      <c r="P4142" t="e">
        <f>VLOOKUP(B4142,'Uniprot taxonomy'!B:R,7,FALSE)</f>
        <v>#N/A</v>
      </c>
      <c r="Q4142" t="e">
        <f>VLOOKUP(B4142,'Uniprot taxonomy'!B:R,8,FALSE)</f>
        <v>#N/A</v>
      </c>
    </row>
    <row r="4143" spans="1:17" hidden="1" x14ac:dyDescent="0.25">
      <c r="A4143" t="s">
        <v>7264</v>
      </c>
      <c r="B4143" t="s">
        <v>7265</v>
      </c>
      <c r="C4143" t="e">
        <f>VLOOKUP('Домены Secretin_N'!B4143,'AC-Architecture'!A:C,3,FALSE)</f>
        <v>#N/A</v>
      </c>
      <c r="D4143">
        <v>758</v>
      </c>
      <c r="E4143" t="s">
        <v>3632</v>
      </c>
      <c r="F4143">
        <v>267</v>
      </c>
      <c r="G4143">
        <v>394</v>
      </c>
      <c r="H4143">
        <f t="shared" si="291"/>
        <v>127</v>
      </c>
      <c r="I4143" t="str">
        <f t="shared" si="292"/>
        <v>G2JCJ5_ACIBA/267-394</v>
      </c>
      <c r="K4143" t="e">
        <f>IF(C4143="Secretin_N, Secretin, TraK","T","N")</f>
        <v>#N/A</v>
      </c>
      <c r="L4143" t="e">
        <f>VLOOKUP(E4143,'Uniprot taxonomy'!E:J,4,FALSE)</f>
        <v>#N/A</v>
      </c>
      <c r="M4143" t="e">
        <f>LEFT(VLOOKUP(B4143,'Uniprot taxonomy'!B:R,5,FALSE))</f>
        <v>#N/A</v>
      </c>
      <c r="N4143" t="e">
        <f>VLOOKUP(B4143,'Uniprot taxonomy'!B:R,5,FALSE)</f>
        <v>#N/A</v>
      </c>
      <c r="O4143" t="e">
        <f>VLOOKUP(B4143,'Uniprot taxonomy'!B:R,6,FALSE)</f>
        <v>#N/A</v>
      </c>
      <c r="P4143" t="e">
        <f>VLOOKUP(B4143,'Uniprot taxonomy'!B:R,7,FALSE)</f>
        <v>#N/A</v>
      </c>
      <c r="Q4143" t="e">
        <f>VLOOKUP(B4143,'Uniprot taxonomy'!B:R,8,FALSE)</f>
        <v>#N/A</v>
      </c>
    </row>
    <row r="4144" spans="1:17" hidden="1" x14ac:dyDescent="0.25">
      <c r="A4144" t="s">
        <v>7266</v>
      </c>
      <c r="B4144" t="s">
        <v>7267</v>
      </c>
      <c r="C4144" t="e">
        <f>VLOOKUP('Домены Secretin_N'!B4144,'AC-Architecture'!A:C,3,FALSE)</f>
        <v>#N/A</v>
      </c>
      <c r="D4144">
        <v>721</v>
      </c>
      <c r="E4144" t="s">
        <v>3632</v>
      </c>
      <c r="F4144">
        <v>359</v>
      </c>
      <c r="G4144">
        <v>455</v>
      </c>
      <c r="H4144">
        <f t="shared" si="291"/>
        <v>96</v>
      </c>
      <c r="I4144" t="str">
        <f t="shared" si="292"/>
        <v>G2JKY9_ACIBA/359-455</v>
      </c>
      <c r="K4144" t="e">
        <f>IF(C4144="Secretin_N, Secretin, TraK","T","N")</f>
        <v>#N/A</v>
      </c>
      <c r="L4144" t="e">
        <f>VLOOKUP(E4144,'Uniprot taxonomy'!E:J,4,FALSE)</f>
        <v>#N/A</v>
      </c>
      <c r="M4144" t="e">
        <f>LEFT(VLOOKUP(B4144,'Uniprot taxonomy'!B:R,5,FALSE))</f>
        <v>#N/A</v>
      </c>
      <c r="N4144" t="e">
        <f>VLOOKUP(B4144,'Uniprot taxonomy'!B:R,5,FALSE)</f>
        <v>#N/A</v>
      </c>
      <c r="O4144" t="e">
        <f>VLOOKUP(B4144,'Uniprot taxonomy'!B:R,6,FALSE)</f>
        <v>#N/A</v>
      </c>
      <c r="P4144" t="e">
        <f>VLOOKUP(B4144,'Uniprot taxonomy'!B:R,7,FALSE)</f>
        <v>#N/A</v>
      </c>
      <c r="Q4144" t="e">
        <f>VLOOKUP(B4144,'Uniprot taxonomy'!B:R,8,FALSE)</f>
        <v>#N/A</v>
      </c>
    </row>
    <row r="4145" spans="1:17" x14ac:dyDescent="0.25">
      <c r="A4145" t="s">
        <v>1021</v>
      </c>
      <c r="B4145" t="s">
        <v>2320</v>
      </c>
      <c r="C4145" t="str">
        <f>VLOOKUP('Домены Secretin_N'!B4145,'AC-Architecture'!A:C,3,FALSE)</f>
        <v>Secretin_N, Secretin</v>
      </c>
      <c r="D4145">
        <v>273</v>
      </c>
      <c r="E4145" t="s">
        <v>3632</v>
      </c>
      <c r="F4145">
        <v>26</v>
      </c>
      <c r="G4145">
        <v>85</v>
      </c>
      <c r="H4145">
        <f t="shared" si="291"/>
        <v>59</v>
      </c>
      <c r="I4145" t="str">
        <f t="shared" si="292"/>
        <v>G2KX65_PSEAI/26-85</v>
      </c>
      <c r="J4145" t="str">
        <f>CONCATENATE(K4145,"_",LEFT(O4145,3),"_",LEFT(Q4145,3),"_",B4145)</f>
        <v>N_Pse_Pse_G2KX65</v>
      </c>
      <c r="K4145" t="str">
        <f>IF(C4145="Secretin_N, Secretin, TraK","T","N")</f>
        <v>N</v>
      </c>
      <c r="L4145" t="str">
        <f>VLOOKUP(B4145,'Uniprot taxonomy'!B:R,4,FALSE)</f>
        <v>Proteobacteria</v>
      </c>
      <c r="M4145" t="str">
        <f>LEFT(VLOOKUP(B4145,'Uniprot taxonomy'!B:R,5,FALSE))</f>
        <v>G</v>
      </c>
      <c r="N4145" t="str">
        <f>VLOOKUP(B4145,'Uniprot taxonomy'!B:R,5,FALSE)</f>
        <v>Gammaproteobacteria</v>
      </c>
      <c r="O4145" t="str">
        <f>VLOOKUP(B4145,'Uniprot taxonomy'!B:R,6,FALSE)</f>
        <v>Pseudomonadales</v>
      </c>
      <c r="P4145" t="str">
        <f>VLOOKUP(B4145,'Uniprot taxonomy'!B:R,7,FALSE)</f>
        <v>Pseudomonadaceae</v>
      </c>
      <c r="Q4145" t="str">
        <f>VLOOKUP(B4145,'Uniprot taxonomy'!B:R,8,FALSE)</f>
        <v>Pseudomonas</v>
      </c>
    </row>
    <row r="4146" spans="1:17" hidden="1" x14ac:dyDescent="0.25">
      <c r="A4146" t="s">
        <v>7268</v>
      </c>
      <c r="B4146" t="s">
        <v>7269</v>
      </c>
      <c r="C4146" t="e">
        <f>VLOOKUP('Домены Secretin_N'!B4146,'AC-Architecture'!A:C,3,FALSE)</f>
        <v>#N/A</v>
      </c>
      <c r="D4146">
        <v>714</v>
      </c>
      <c r="E4146" t="s">
        <v>3632</v>
      </c>
      <c r="F4146">
        <v>379</v>
      </c>
      <c r="G4146">
        <v>449</v>
      </c>
      <c r="H4146">
        <f t="shared" si="291"/>
        <v>70</v>
      </c>
      <c r="I4146" t="str">
        <f t="shared" si="292"/>
        <v>G2L0P8_PSEAI/379-449</v>
      </c>
      <c r="K4146" t="e">
        <f>IF(C4146="Secretin_N, Secretin, TraK","T","N")</f>
        <v>#N/A</v>
      </c>
      <c r="L4146" t="e">
        <f>VLOOKUP(E4146,'Uniprot taxonomy'!E:J,4,FALSE)</f>
        <v>#N/A</v>
      </c>
      <c r="M4146" t="e">
        <f>LEFT(VLOOKUP(B4146,'Uniprot taxonomy'!B:R,5,FALSE))</f>
        <v>#N/A</v>
      </c>
      <c r="N4146" t="e">
        <f>VLOOKUP(B4146,'Uniprot taxonomy'!B:R,5,FALSE)</f>
        <v>#N/A</v>
      </c>
      <c r="O4146" t="e">
        <f>VLOOKUP(B4146,'Uniprot taxonomy'!B:R,6,FALSE)</f>
        <v>#N/A</v>
      </c>
      <c r="P4146" t="e">
        <f>VLOOKUP(B4146,'Uniprot taxonomy'!B:R,7,FALSE)</f>
        <v>#N/A</v>
      </c>
      <c r="Q4146" t="e">
        <f>VLOOKUP(B4146,'Uniprot taxonomy'!B:R,8,FALSE)</f>
        <v>#N/A</v>
      </c>
    </row>
    <row r="4147" spans="1:17" hidden="1" x14ac:dyDescent="0.25">
      <c r="A4147" t="s">
        <v>7270</v>
      </c>
      <c r="B4147" t="s">
        <v>7271</v>
      </c>
      <c r="C4147" t="e">
        <f>VLOOKUP('Домены Secretin_N'!B4147,'AC-Architecture'!A:C,3,FALSE)</f>
        <v>#N/A</v>
      </c>
      <c r="D4147">
        <v>803</v>
      </c>
      <c r="E4147" t="s">
        <v>3632</v>
      </c>
      <c r="F4147">
        <v>199</v>
      </c>
      <c r="G4147">
        <v>260</v>
      </c>
      <c r="H4147">
        <f t="shared" si="291"/>
        <v>61</v>
      </c>
      <c r="I4147" t="str">
        <f t="shared" si="292"/>
        <v>G2L7A0_PSEAI/199-260</v>
      </c>
      <c r="K4147" t="e">
        <f>IF(C4147="Secretin_N, Secretin, TraK","T","N")</f>
        <v>#N/A</v>
      </c>
      <c r="L4147" t="e">
        <f>VLOOKUP(E4147,'Uniprot taxonomy'!E:J,4,FALSE)</f>
        <v>#N/A</v>
      </c>
      <c r="M4147" t="e">
        <f>LEFT(VLOOKUP(B4147,'Uniprot taxonomy'!B:R,5,FALSE))</f>
        <v>#N/A</v>
      </c>
      <c r="N4147" t="e">
        <f>VLOOKUP(B4147,'Uniprot taxonomy'!B:R,5,FALSE)</f>
        <v>#N/A</v>
      </c>
      <c r="O4147" t="e">
        <f>VLOOKUP(B4147,'Uniprot taxonomy'!B:R,6,FALSE)</f>
        <v>#N/A</v>
      </c>
      <c r="P4147" t="e">
        <f>VLOOKUP(B4147,'Uniprot taxonomy'!B:R,7,FALSE)</f>
        <v>#N/A</v>
      </c>
      <c r="Q4147" t="e">
        <f>VLOOKUP(B4147,'Uniprot taxonomy'!B:R,8,FALSE)</f>
        <v>#N/A</v>
      </c>
    </row>
    <row r="4148" spans="1:17" hidden="1" x14ac:dyDescent="0.25">
      <c r="A4148" t="s">
        <v>7270</v>
      </c>
      <c r="B4148" t="s">
        <v>7271</v>
      </c>
      <c r="C4148" t="e">
        <f>VLOOKUP('Домены Secretin_N'!B4148,'AC-Architecture'!A:C,3,FALSE)</f>
        <v>#N/A</v>
      </c>
      <c r="D4148">
        <v>803</v>
      </c>
      <c r="E4148" t="s">
        <v>3632</v>
      </c>
      <c r="F4148">
        <v>262</v>
      </c>
      <c r="G4148">
        <v>334</v>
      </c>
      <c r="H4148">
        <f t="shared" si="291"/>
        <v>72</v>
      </c>
      <c r="I4148" t="str">
        <f t="shared" si="292"/>
        <v>G2L7A0_PSEAI/262-334</v>
      </c>
      <c r="K4148" t="e">
        <f>IF(C4148="Secretin_N, Secretin, TraK","T","N")</f>
        <v>#N/A</v>
      </c>
      <c r="L4148" t="e">
        <f>VLOOKUP(E4148,'Uniprot taxonomy'!E:J,4,FALSE)</f>
        <v>#N/A</v>
      </c>
      <c r="M4148" t="e">
        <f>LEFT(VLOOKUP(B4148,'Uniprot taxonomy'!B:R,5,FALSE))</f>
        <v>#N/A</v>
      </c>
      <c r="N4148" t="e">
        <f>VLOOKUP(B4148,'Uniprot taxonomy'!B:R,5,FALSE)</f>
        <v>#N/A</v>
      </c>
      <c r="O4148" t="e">
        <f>VLOOKUP(B4148,'Uniprot taxonomy'!B:R,6,FALSE)</f>
        <v>#N/A</v>
      </c>
      <c r="P4148" t="e">
        <f>VLOOKUP(B4148,'Uniprot taxonomy'!B:R,7,FALSE)</f>
        <v>#N/A</v>
      </c>
      <c r="Q4148" t="e">
        <f>VLOOKUP(B4148,'Uniprot taxonomy'!B:R,8,FALSE)</f>
        <v>#N/A</v>
      </c>
    </row>
    <row r="4149" spans="1:17" hidden="1" x14ac:dyDescent="0.25">
      <c r="A4149" t="s">
        <v>7270</v>
      </c>
      <c r="B4149" t="s">
        <v>7271</v>
      </c>
      <c r="C4149" t="e">
        <f>VLOOKUP('Домены Secretin_N'!B4149,'AC-Architecture'!A:C,3,FALSE)</f>
        <v>#N/A</v>
      </c>
      <c r="D4149">
        <v>803</v>
      </c>
      <c r="E4149" t="s">
        <v>3632</v>
      </c>
      <c r="F4149">
        <v>338</v>
      </c>
      <c r="G4149">
        <v>482</v>
      </c>
      <c r="H4149">
        <f t="shared" si="291"/>
        <v>144</v>
      </c>
      <c r="I4149" t="str">
        <f t="shared" si="292"/>
        <v>G2L7A0_PSEAI/338-482</v>
      </c>
      <c r="K4149" t="e">
        <f>IF(C4149="Secretin_N, Secretin, TraK","T","N")</f>
        <v>#N/A</v>
      </c>
      <c r="L4149" t="e">
        <f>VLOOKUP(E4149,'Uniprot taxonomy'!E:J,4,FALSE)</f>
        <v>#N/A</v>
      </c>
      <c r="M4149" t="e">
        <f>LEFT(VLOOKUP(B4149,'Uniprot taxonomy'!B:R,5,FALSE))</f>
        <v>#N/A</v>
      </c>
      <c r="N4149" t="e">
        <f>VLOOKUP(B4149,'Uniprot taxonomy'!B:R,5,FALSE)</f>
        <v>#N/A</v>
      </c>
      <c r="O4149" t="e">
        <f>VLOOKUP(B4149,'Uniprot taxonomy'!B:R,6,FALSE)</f>
        <v>#N/A</v>
      </c>
      <c r="P4149" t="e">
        <f>VLOOKUP(B4149,'Uniprot taxonomy'!B:R,7,FALSE)</f>
        <v>#N/A</v>
      </c>
      <c r="Q4149" t="e">
        <f>VLOOKUP(B4149,'Uniprot taxonomy'!B:R,8,FALSE)</f>
        <v>#N/A</v>
      </c>
    </row>
    <row r="4150" spans="1:17" hidden="1" x14ac:dyDescent="0.25">
      <c r="A4150" t="s">
        <v>7272</v>
      </c>
      <c r="B4150" t="s">
        <v>7273</v>
      </c>
      <c r="C4150" t="e">
        <f>VLOOKUP('Домены Secretin_N'!B4150,'AC-Architecture'!A:C,3,FALSE)</f>
        <v>#N/A</v>
      </c>
      <c r="D4150">
        <v>658</v>
      </c>
      <c r="E4150" t="s">
        <v>3632</v>
      </c>
      <c r="F4150">
        <v>146</v>
      </c>
      <c r="G4150">
        <v>207</v>
      </c>
      <c r="H4150">
        <f t="shared" si="291"/>
        <v>61</v>
      </c>
      <c r="I4150" t="str">
        <f t="shared" si="292"/>
        <v>G2L7X2_PSEAI/146-207</v>
      </c>
      <c r="K4150" t="e">
        <f>IF(C4150="Secretin_N, Secretin, TraK","T","N")</f>
        <v>#N/A</v>
      </c>
      <c r="L4150" t="e">
        <f>VLOOKUP(E4150,'Uniprot taxonomy'!E:J,4,FALSE)</f>
        <v>#N/A</v>
      </c>
      <c r="M4150" t="e">
        <f>LEFT(VLOOKUP(B4150,'Uniprot taxonomy'!B:R,5,FALSE))</f>
        <v>#N/A</v>
      </c>
      <c r="N4150" t="e">
        <f>VLOOKUP(B4150,'Uniprot taxonomy'!B:R,5,FALSE)</f>
        <v>#N/A</v>
      </c>
      <c r="O4150" t="e">
        <f>VLOOKUP(B4150,'Uniprot taxonomy'!B:R,6,FALSE)</f>
        <v>#N/A</v>
      </c>
      <c r="P4150" t="e">
        <f>VLOOKUP(B4150,'Uniprot taxonomy'!B:R,7,FALSE)</f>
        <v>#N/A</v>
      </c>
      <c r="Q4150" t="e">
        <f>VLOOKUP(B4150,'Uniprot taxonomy'!B:R,8,FALSE)</f>
        <v>#N/A</v>
      </c>
    </row>
    <row r="4151" spans="1:17" hidden="1" x14ac:dyDescent="0.25">
      <c r="A4151" t="s">
        <v>7272</v>
      </c>
      <c r="B4151" t="s">
        <v>7273</v>
      </c>
      <c r="C4151" t="e">
        <f>VLOOKUP('Домены Secretin_N'!B4151,'AC-Architecture'!A:C,3,FALSE)</f>
        <v>#N/A</v>
      </c>
      <c r="D4151">
        <v>658</v>
      </c>
      <c r="E4151" t="s">
        <v>3632</v>
      </c>
      <c r="F4151">
        <v>209</v>
      </c>
      <c r="G4151">
        <v>277</v>
      </c>
      <c r="H4151">
        <f t="shared" si="291"/>
        <v>68</v>
      </c>
      <c r="I4151" t="str">
        <f t="shared" si="292"/>
        <v>G2L7X2_PSEAI/209-277</v>
      </c>
      <c r="K4151" t="e">
        <f>IF(C4151="Secretin_N, Secretin, TraK","T","N")</f>
        <v>#N/A</v>
      </c>
      <c r="L4151" t="e">
        <f>VLOOKUP(E4151,'Uniprot taxonomy'!E:J,4,FALSE)</f>
        <v>#N/A</v>
      </c>
      <c r="M4151" t="e">
        <f>LEFT(VLOOKUP(B4151,'Uniprot taxonomy'!B:R,5,FALSE))</f>
        <v>#N/A</v>
      </c>
      <c r="N4151" t="e">
        <f>VLOOKUP(B4151,'Uniprot taxonomy'!B:R,5,FALSE)</f>
        <v>#N/A</v>
      </c>
      <c r="O4151" t="e">
        <f>VLOOKUP(B4151,'Uniprot taxonomy'!B:R,6,FALSE)</f>
        <v>#N/A</v>
      </c>
      <c r="P4151" t="e">
        <f>VLOOKUP(B4151,'Uniprot taxonomy'!B:R,7,FALSE)</f>
        <v>#N/A</v>
      </c>
      <c r="Q4151" t="e">
        <f>VLOOKUP(B4151,'Uniprot taxonomy'!B:R,8,FALSE)</f>
        <v>#N/A</v>
      </c>
    </row>
    <row r="4152" spans="1:17" hidden="1" x14ac:dyDescent="0.25">
      <c r="A4152" t="s">
        <v>7272</v>
      </c>
      <c r="B4152" t="s">
        <v>7273</v>
      </c>
      <c r="C4152" t="e">
        <f>VLOOKUP('Домены Secretin_N'!B4152,'AC-Architecture'!A:C,3,FALSE)</f>
        <v>#N/A</v>
      </c>
      <c r="D4152">
        <v>658</v>
      </c>
      <c r="E4152" t="s">
        <v>3632</v>
      </c>
      <c r="F4152">
        <v>281</v>
      </c>
      <c r="G4152">
        <v>360</v>
      </c>
      <c r="H4152">
        <f t="shared" si="291"/>
        <v>79</v>
      </c>
      <c r="I4152" t="str">
        <f t="shared" si="292"/>
        <v>G2L7X2_PSEAI/281-360</v>
      </c>
      <c r="K4152" t="e">
        <f>IF(C4152="Secretin_N, Secretin, TraK","T","N")</f>
        <v>#N/A</v>
      </c>
      <c r="L4152" t="e">
        <f>VLOOKUP(E4152,'Uniprot taxonomy'!E:J,4,FALSE)</f>
        <v>#N/A</v>
      </c>
      <c r="M4152" t="e">
        <f>LEFT(VLOOKUP(B4152,'Uniprot taxonomy'!B:R,5,FALSE))</f>
        <v>#N/A</v>
      </c>
      <c r="N4152" t="e">
        <f>VLOOKUP(B4152,'Uniprot taxonomy'!B:R,5,FALSE)</f>
        <v>#N/A</v>
      </c>
      <c r="O4152" t="e">
        <f>VLOOKUP(B4152,'Uniprot taxonomy'!B:R,6,FALSE)</f>
        <v>#N/A</v>
      </c>
      <c r="P4152" t="e">
        <f>VLOOKUP(B4152,'Uniprot taxonomy'!B:R,7,FALSE)</f>
        <v>#N/A</v>
      </c>
      <c r="Q4152" t="e">
        <f>VLOOKUP(B4152,'Uniprot taxonomy'!B:R,8,FALSE)</f>
        <v>#N/A</v>
      </c>
    </row>
    <row r="4153" spans="1:17" hidden="1" x14ac:dyDescent="0.25">
      <c r="A4153" t="s">
        <v>7274</v>
      </c>
      <c r="B4153" t="s">
        <v>7275</v>
      </c>
      <c r="C4153" t="e">
        <f>VLOOKUP('Домены Secretin_N'!B4153,'AC-Architecture'!A:C,3,FALSE)</f>
        <v>#N/A</v>
      </c>
      <c r="D4153">
        <v>776</v>
      </c>
      <c r="E4153" t="s">
        <v>3632</v>
      </c>
      <c r="F4153">
        <v>141</v>
      </c>
      <c r="G4153">
        <v>202</v>
      </c>
      <c r="H4153">
        <f t="shared" si="291"/>
        <v>61</v>
      </c>
      <c r="I4153" t="str">
        <f t="shared" si="292"/>
        <v>G2L880_PSEAI/141-202</v>
      </c>
      <c r="K4153" t="e">
        <f>IF(C4153="Secretin_N, Secretin, TraK","T","N")</f>
        <v>#N/A</v>
      </c>
      <c r="L4153" t="e">
        <f>VLOOKUP(E4153,'Uniprot taxonomy'!E:J,4,FALSE)</f>
        <v>#N/A</v>
      </c>
      <c r="M4153" t="e">
        <f>LEFT(VLOOKUP(B4153,'Uniprot taxonomy'!B:R,5,FALSE))</f>
        <v>#N/A</v>
      </c>
      <c r="N4153" t="e">
        <f>VLOOKUP(B4153,'Uniprot taxonomy'!B:R,5,FALSE)</f>
        <v>#N/A</v>
      </c>
      <c r="O4153" t="e">
        <f>VLOOKUP(B4153,'Uniprot taxonomy'!B:R,6,FALSE)</f>
        <v>#N/A</v>
      </c>
      <c r="P4153" t="e">
        <f>VLOOKUP(B4153,'Uniprot taxonomy'!B:R,7,FALSE)</f>
        <v>#N/A</v>
      </c>
      <c r="Q4153" t="e">
        <f>VLOOKUP(B4153,'Uniprot taxonomy'!B:R,8,FALSE)</f>
        <v>#N/A</v>
      </c>
    </row>
    <row r="4154" spans="1:17" hidden="1" x14ac:dyDescent="0.25">
      <c r="A4154" t="s">
        <v>7274</v>
      </c>
      <c r="B4154" t="s">
        <v>7275</v>
      </c>
      <c r="C4154" t="e">
        <f>VLOOKUP('Домены Secretin_N'!B4154,'AC-Architecture'!A:C,3,FALSE)</f>
        <v>#N/A</v>
      </c>
      <c r="D4154">
        <v>776</v>
      </c>
      <c r="E4154" t="s">
        <v>3632</v>
      </c>
      <c r="F4154">
        <v>204</v>
      </c>
      <c r="G4154">
        <v>272</v>
      </c>
      <c r="H4154">
        <f t="shared" si="291"/>
        <v>68</v>
      </c>
      <c r="I4154" t="str">
        <f t="shared" si="292"/>
        <v>G2L880_PSEAI/204-272</v>
      </c>
      <c r="K4154" t="e">
        <f>IF(C4154="Secretin_N, Secretin, TraK","T","N")</f>
        <v>#N/A</v>
      </c>
      <c r="L4154" t="e">
        <f>VLOOKUP(E4154,'Uniprot taxonomy'!E:J,4,FALSE)</f>
        <v>#N/A</v>
      </c>
      <c r="M4154" t="e">
        <f>LEFT(VLOOKUP(B4154,'Uniprot taxonomy'!B:R,5,FALSE))</f>
        <v>#N/A</v>
      </c>
      <c r="N4154" t="e">
        <f>VLOOKUP(B4154,'Uniprot taxonomy'!B:R,5,FALSE)</f>
        <v>#N/A</v>
      </c>
      <c r="O4154" t="e">
        <f>VLOOKUP(B4154,'Uniprot taxonomy'!B:R,6,FALSE)</f>
        <v>#N/A</v>
      </c>
      <c r="P4154" t="e">
        <f>VLOOKUP(B4154,'Uniprot taxonomy'!B:R,7,FALSE)</f>
        <v>#N/A</v>
      </c>
      <c r="Q4154" t="e">
        <f>VLOOKUP(B4154,'Uniprot taxonomy'!B:R,8,FALSE)</f>
        <v>#N/A</v>
      </c>
    </row>
    <row r="4155" spans="1:17" hidden="1" x14ac:dyDescent="0.25">
      <c r="A4155" t="s">
        <v>7274</v>
      </c>
      <c r="B4155" t="s">
        <v>7275</v>
      </c>
      <c r="C4155" t="e">
        <f>VLOOKUP('Домены Secretin_N'!B4155,'AC-Architecture'!A:C,3,FALSE)</f>
        <v>#N/A</v>
      </c>
      <c r="D4155">
        <v>776</v>
      </c>
      <c r="E4155" t="s">
        <v>3632</v>
      </c>
      <c r="F4155">
        <v>276</v>
      </c>
      <c r="G4155">
        <v>352</v>
      </c>
      <c r="H4155">
        <f t="shared" si="291"/>
        <v>76</v>
      </c>
      <c r="I4155" t="str">
        <f t="shared" si="292"/>
        <v>G2L880_PSEAI/276-352</v>
      </c>
      <c r="K4155" t="e">
        <f>IF(C4155="Secretin_N, Secretin, TraK","T","N")</f>
        <v>#N/A</v>
      </c>
      <c r="L4155" t="e">
        <f>VLOOKUP(E4155,'Uniprot taxonomy'!E:J,4,FALSE)</f>
        <v>#N/A</v>
      </c>
      <c r="M4155" t="e">
        <f>LEFT(VLOOKUP(B4155,'Uniprot taxonomy'!B:R,5,FALSE))</f>
        <v>#N/A</v>
      </c>
      <c r="N4155" t="e">
        <f>VLOOKUP(B4155,'Uniprot taxonomy'!B:R,5,FALSE)</f>
        <v>#N/A</v>
      </c>
      <c r="O4155" t="e">
        <f>VLOOKUP(B4155,'Uniprot taxonomy'!B:R,6,FALSE)</f>
        <v>#N/A</v>
      </c>
      <c r="P4155" t="e">
        <f>VLOOKUP(B4155,'Uniprot taxonomy'!B:R,7,FALSE)</f>
        <v>#N/A</v>
      </c>
      <c r="Q4155" t="e">
        <f>VLOOKUP(B4155,'Uniprot taxonomy'!B:R,8,FALSE)</f>
        <v>#N/A</v>
      </c>
    </row>
    <row r="4156" spans="1:17" x14ac:dyDescent="0.25">
      <c r="A4156" t="s">
        <v>1022</v>
      </c>
      <c r="B4156" t="s">
        <v>2321</v>
      </c>
      <c r="C4156" t="str">
        <f>VLOOKUP('Домены Secretin_N'!B4156,'AC-Architecture'!A:C,3,FALSE)</f>
        <v>Secretin_N, Secretin</v>
      </c>
      <c r="D4156">
        <v>600</v>
      </c>
      <c r="E4156" t="s">
        <v>3632</v>
      </c>
      <c r="F4156">
        <v>178</v>
      </c>
      <c r="G4156">
        <v>273</v>
      </c>
      <c r="H4156">
        <f t="shared" si="291"/>
        <v>95</v>
      </c>
      <c r="I4156" t="str">
        <f t="shared" si="292"/>
        <v>G2LA31_PSEAI/178-273</v>
      </c>
      <c r="J4156" t="str">
        <f>CONCATENATE(K4156,"_",LEFT(O4156,3),"_",LEFT(Q4156,3),"_",B4156)</f>
        <v>N_Pse_Pse_G2LA31</v>
      </c>
      <c r="K4156" t="str">
        <f>IF(C4156="Secretin_N, Secretin, TraK","T","N")</f>
        <v>N</v>
      </c>
      <c r="L4156" t="str">
        <f>VLOOKUP(B4156,'Uniprot taxonomy'!B:R,4,FALSE)</f>
        <v>Proteobacteria</v>
      </c>
      <c r="M4156" t="str">
        <f>LEFT(VLOOKUP(B4156,'Uniprot taxonomy'!B:R,5,FALSE))</f>
        <v>G</v>
      </c>
      <c r="N4156" t="str">
        <f>VLOOKUP(B4156,'Uniprot taxonomy'!B:R,5,FALSE)</f>
        <v>Gammaproteobacteria</v>
      </c>
      <c r="O4156" t="str">
        <f>VLOOKUP(B4156,'Uniprot taxonomy'!B:R,6,FALSE)</f>
        <v>Pseudomonadales</v>
      </c>
      <c r="P4156" t="str">
        <f>VLOOKUP(B4156,'Uniprot taxonomy'!B:R,7,FALSE)</f>
        <v>Pseudomonadaceae</v>
      </c>
      <c r="Q4156" t="str">
        <f>VLOOKUP(B4156,'Uniprot taxonomy'!B:R,8,FALSE)</f>
        <v>Pseudomonas</v>
      </c>
    </row>
    <row r="4157" spans="1:17" hidden="1" x14ac:dyDescent="0.25">
      <c r="A4157" t="s">
        <v>7276</v>
      </c>
      <c r="B4157" t="s">
        <v>7277</v>
      </c>
      <c r="C4157" t="e">
        <f>VLOOKUP('Домены Secretin_N'!B4157,'AC-Architecture'!A:C,3,FALSE)</f>
        <v>#N/A</v>
      </c>
      <c r="D4157">
        <v>880</v>
      </c>
      <c r="E4157" t="s">
        <v>3632</v>
      </c>
      <c r="F4157">
        <v>256</v>
      </c>
      <c r="G4157">
        <v>317</v>
      </c>
      <c r="H4157">
        <f t="shared" si="291"/>
        <v>61</v>
      </c>
      <c r="I4157" t="str">
        <f t="shared" si="292"/>
        <v>G2LGT1_CHLTF/256-317</v>
      </c>
      <c r="K4157" t="e">
        <f>IF(C4157="Secretin_N, Secretin, TraK","T","N")</f>
        <v>#N/A</v>
      </c>
      <c r="L4157" t="e">
        <f>VLOOKUP(E4157,'Uniprot taxonomy'!E:J,4,FALSE)</f>
        <v>#N/A</v>
      </c>
      <c r="M4157" t="e">
        <f>LEFT(VLOOKUP(B4157,'Uniprot taxonomy'!B:R,5,FALSE))</f>
        <v>#N/A</v>
      </c>
      <c r="N4157" t="e">
        <f>VLOOKUP(B4157,'Uniprot taxonomy'!B:R,5,FALSE)</f>
        <v>#N/A</v>
      </c>
      <c r="O4157" t="e">
        <f>VLOOKUP(B4157,'Uniprot taxonomy'!B:R,6,FALSE)</f>
        <v>#N/A</v>
      </c>
      <c r="P4157" t="e">
        <f>VLOOKUP(B4157,'Uniprot taxonomy'!B:R,7,FALSE)</f>
        <v>#N/A</v>
      </c>
      <c r="Q4157" t="e">
        <f>VLOOKUP(B4157,'Uniprot taxonomy'!B:R,8,FALSE)</f>
        <v>#N/A</v>
      </c>
    </row>
    <row r="4158" spans="1:17" hidden="1" x14ac:dyDescent="0.25">
      <c r="A4158" t="s">
        <v>7278</v>
      </c>
      <c r="B4158" t="s">
        <v>7279</v>
      </c>
      <c r="C4158" t="e">
        <f>VLOOKUP('Домены Secretin_N'!B4158,'AC-Architecture'!A:C,3,FALSE)</f>
        <v>#N/A</v>
      </c>
      <c r="D4158">
        <v>850</v>
      </c>
      <c r="E4158" t="s">
        <v>3632</v>
      </c>
      <c r="F4158">
        <v>481</v>
      </c>
      <c r="G4158">
        <v>573</v>
      </c>
      <c r="H4158">
        <f t="shared" si="291"/>
        <v>92</v>
      </c>
      <c r="I4158" t="str">
        <f t="shared" si="292"/>
        <v>G2LIR3_CHLTF/481-573</v>
      </c>
      <c r="K4158" t="e">
        <f>IF(C4158="Secretin_N, Secretin, TraK","T","N")</f>
        <v>#N/A</v>
      </c>
      <c r="L4158" t="e">
        <f>VLOOKUP(E4158,'Uniprot taxonomy'!E:J,4,FALSE)</f>
        <v>#N/A</v>
      </c>
      <c r="M4158" t="e">
        <f>LEFT(VLOOKUP(B4158,'Uniprot taxonomy'!B:R,5,FALSE))</f>
        <v>#N/A</v>
      </c>
      <c r="N4158" t="e">
        <f>VLOOKUP(B4158,'Uniprot taxonomy'!B:R,5,FALSE)</f>
        <v>#N/A</v>
      </c>
      <c r="O4158" t="e">
        <f>VLOOKUP(B4158,'Uniprot taxonomy'!B:R,6,FALSE)</f>
        <v>#N/A</v>
      </c>
      <c r="P4158" t="e">
        <f>VLOOKUP(B4158,'Uniprot taxonomy'!B:R,7,FALSE)</f>
        <v>#N/A</v>
      </c>
      <c r="Q4158" t="e">
        <f>VLOOKUP(B4158,'Uniprot taxonomy'!B:R,8,FALSE)</f>
        <v>#N/A</v>
      </c>
    </row>
    <row r="4159" spans="1:17" hidden="1" x14ac:dyDescent="0.25">
      <c r="A4159" t="s">
        <v>7280</v>
      </c>
      <c r="B4159" t="s">
        <v>7281</v>
      </c>
      <c r="C4159" t="e">
        <f>VLOOKUP('Домены Secretin_N'!B4159,'AC-Architecture'!A:C,3,FALSE)</f>
        <v>#N/A</v>
      </c>
      <c r="D4159">
        <v>692</v>
      </c>
      <c r="E4159" t="s">
        <v>3632</v>
      </c>
      <c r="F4159">
        <v>126</v>
      </c>
      <c r="G4159">
        <v>187</v>
      </c>
      <c r="H4159">
        <f t="shared" si="291"/>
        <v>61</v>
      </c>
      <c r="I4159" t="str">
        <f t="shared" si="292"/>
        <v>G2LRS1_9XANT/126-187</v>
      </c>
      <c r="K4159" t="e">
        <f>IF(C4159="Secretin_N, Secretin, TraK","T","N")</f>
        <v>#N/A</v>
      </c>
      <c r="L4159" t="e">
        <f>VLOOKUP(E4159,'Uniprot taxonomy'!E:J,4,FALSE)</f>
        <v>#N/A</v>
      </c>
      <c r="M4159" t="e">
        <f>LEFT(VLOOKUP(B4159,'Uniprot taxonomy'!B:R,5,FALSE))</f>
        <v>#N/A</v>
      </c>
      <c r="N4159" t="e">
        <f>VLOOKUP(B4159,'Uniprot taxonomy'!B:R,5,FALSE)</f>
        <v>#N/A</v>
      </c>
      <c r="O4159" t="e">
        <f>VLOOKUP(B4159,'Uniprot taxonomy'!B:R,6,FALSE)</f>
        <v>#N/A</v>
      </c>
      <c r="P4159" t="e">
        <f>VLOOKUP(B4159,'Uniprot taxonomy'!B:R,7,FALSE)</f>
        <v>#N/A</v>
      </c>
      <c r="Q4159" t="e">
        <f>VLOOKUP(B4159,'Uniprot taxonomy'!B:R,8,FALSE)</f>
        <v>#N/A</v>
      </c>
    </row>
    <row r="4160" spans="1:17" hidden="1" x14ac:dyDescent="0.25">
      <c r="A4160" t="s">
        <v>7280</v>
      </c>
      <c r="B4160" t="s">
        <v>7281</v>
      </c>
      <c r="C4160" t="e">
        <f>VLOOKUP('Домены Secretin_N'!B4160,'AC-Architecture'!A:C,3,FALSE)</f>
        <v>#N/A</v>
      </c>
      <c r="D4160">
        <v>692</v>
      </c>
      <c r="E4160" t="s">
        <v>3632</v>
      </c>
      <c r="F4160">
        <v>188</v>
      </c>
      <c r="G4160">
        <v>255</v>
      </c>
      <c r="H4160">
        <f t="shared" si="291"/>
        <v>67</v>
      </c>
      <c r="I4160" t="str">
        <f t="shared" si="292"/>
        <v>G2LRS1_9XANT/188-255</v>
      </c>
      <c r="K4160" t="e">
        <f>IF(C4160="Secretin_N, Secretin, TraK","T","N")</f>
        <v>#N/A</v>
      </c>
      <c r="L4160" t="e">
        <f>VLOOKUP(E4160,'Uniprot taxonomy'!E:J,4,FALSE)</f>
        <v>#N/A</v>
      </c>
      <c r="M4160" t="e">
        <f>LEFT(VLOOKUP(B4160,'Uniprot taxonomy'!B:R,5,FALSE))</f>
        <v>#N/A</v>
      </c>
      <c r="N4160" t="e">
        <f>VLOOKUP(B4160,'Uniprot taxonomy'!B:R,5,FALSE)</f>
        <v>#N/A</v>
      </c>
      <c r="O4160" t="e">
        <f>VLOOKUP(B4160,'Uniprot taxonomy'!B:R,6,FALSE)</f>
        <v>#N/A</v>
      </c>
      <c r="P4160" t="e">
        <f>VLOOKUP(B4160,'Uniprot taxonomy'!B:R,7,FALSE)</f>
        <v>#N/A</v>
      </c>
      <c r="Q4160" t="e">
        <f>VLOOKUP(B4160,'Uniprot taxonomy'!B:R,8,FALSE)</f>
        <v>#N/A</v>
      </c>
    </row>
    <row r="4161" spans="1:17" hidden="1" x14ac:dyDescent="0.25">
      <c r="A4161" t="s">
        <v>7280</v>
      </c>
      <c r="B4161" t="s">
        <v>7281</v>
      </c>
      <c r="C4161" t="e">
        <f>VLOOKUP('Домены Secretin_N'!B4161,'AC-Architecture'!A:C,3,FALSE)</f>
        <v>#N/A</v>
      </c>
      <c r="D4161">
        <v>692</v>
      </c>
      <c r="E4161" t="s">
        <v>3632</v>
      </c>
      <c r="F4161">
        <v>259</v>
      </c>
      <c r="G4161">
        <v>357</v>
      </c>
      <c r="H4161">
        <f t="shared" si="291"/>
        <v>98</v>
      </c>
      <c r="I4161" t="str">
        <f t="shared" si="292"/>
        <v>G2LRS1_9XANT/259-357</v>
      </c>
      <c r="K4161" t="e">
        <f>IF(C4161="Secretin_N, Secretin, TraK","T","N")</f>
        <v>#N/A</v>
      </c>
      <c r="L4161" t="e">
        <f>VLOOKUP(E4161,'Uniprot taxonomy'!E:J,4,FALSE)</f>
        <v>#N/A</v>
      </c>
      <c r="M4161" t="e">
        <f>LEFT(VLOOKUP(B4161,'Uniprot taxonomy'!B:R,5,FALSE))</f>
        <v>#N/A</v>
      </c>
      <c r="N4161" t="e">
        <f>VLOOKUP(B4161,'Uniprot taxonomy'!B:R,5,FALSE)</f>
        <v>#N/A</v>
      </c>
      <c r="O4161" t="e">
        <f>VLOOKUP(B4161,'Uniprot taxonomy'!B:R,6,FALSE)</f>
        <v>#N/A</v>
      </c>
      <c r="P4161" t="e">
        <f>VLOOKUP(B4161,'Uniprot taxonomy'!B:R,7,FALSE)</f>
        <v>#N/A</v>
      </c>
      <c r="Q4161" t="e">
        <f>VLOOKUP(B4161,'Uniprot taxonomy'!B:R,8,FALSE)</f>
        <v>#N/A</v>
      </c>
    </row>
    <row r="4162" spans="1:17" hidden="1" x14ac:dyDescent="0.25">
      <c r="A4162" t="s">
        <v>7282</v>
      </c>
      <c r="B4162" t="s">
        <v>7283</v>
      </c>
      <c r="C4162" t="e">
        <f>VLOOKUP('Домены Secretin_N'!B4162,'AC-Architecture'!A:C,3,FALSE)</f>
        <v>#N/A</v>
      </c>
      <c r="D4162">
        <v>634</v>
      </c>
      <c r="E4162" t="s">
        <v>3632</v>
      </c>
      <c r="F4162">
        <v>284</v>
      </c>
      <c r="G4162">
        <v>370</v>
      </c>
      <c r="H4162">
        <f t="shared" si="291"/>
        <v>86</v>
      </c>
      <c r="I4162" t="str">
        <f t="shared" si="292"/>
        <v>G2LS53_9XANT/284-370</v>
      </c>
      <c r="K4162" t="e">
        <f>IF(C4162="Secretin_N, Secretin, TraK","T","N")</f>
        <v>#N/A</v>
      </c>
      <c r="L4162" t="e">
        <f>VLOOKUP(E4162,'Uniprot taxonomy'!E:J,4,FALSE)</f>
        <v>#N/A</v>
      </c>
      <c r="M4162" t="e">
        <f>LEFT(VLOOKUP(B4162,'Uniprot taxonomy'!B:R,5,FALSE))</f>
        <v>#N/A</v>
      </c>
      <c r="N4162" t="e">
        <f>VLOOKUP(B4162,'Uniprot taxonomy'!B:R,5,FALSE)</f>
        <v>#N/A</v>
      </c>
      <c r="O4162" t="e">
        <f>VLOOKUP(B4162,'Uniprot taxonomy'!B:R,6,FALSE)</f>
        <v>#N/A</v>
      </c>
      <c r="P4162" t="e">
        <f>VLOOKUP(B4162,'Uniprot taxonomy'!B:R,7,FALSE)</f>
        <v>#N/A</v>
      </c>
      <c r="Q4162" t="e">
        <f>VLOOKUP(B4162,'Uniprot taxonomy'!B:R,8,FALSE)</f>
        <v>#N/A</v>
      </c>
    </row>
    <row r="4163" spans="1:17" hidden="1" x14ac:dyDescent="0.25">
      <c r="A4163" t="s">
        <v>7284</v>
      </c>
      <c r="B4163" t="s">
        <v>7285</v>
      </c>
      <c r="C4163" t="e">
        <f>VLOOKUP('Домены Secretin_N'!B4163,'AC-Architecture'!A:C,3,FALSE)</f>
        <v>#N/A</v>
      </c>
      <c r="D4163">
        <v>769</v>
      </c>
      <c r="E4163" t="s">
        <v>3632</v>
      </c>
      <c r="F4163">
        <v>194</v>
      </c>
      <c r="G4163">
        <v>254</v>
      </c>
      <c r="H4163">
        <f t="shared" ref="H4163:H4226" si="294">G4163-F4163</f>
        <v>60</v>
      </c>
      <c r="I4163" t="str">
        <f t="shared" ref="I4163:I4226" si="295">CONCATENATE(A4163,"/",F4163,"-",G4163)</f>
        <v>G2LTH7_9XANT/194-254</v>
      </c>
      <c r="K4163" t="e">
        <f>IF(C4163="Secretin_N, Secretin, TraK","T","N")</f>
        <v>#N/A</v>
      </c>
      <c r="L4163" t="e">
        <f>VLOOKUP(E4163,'Uniprot taxonomy'!E:J,4,FALSE)</f>
        <v>#N/A</v>
      </c>
      <c r="M4163" t="e">
        <f>LEFT(VLOOKUP(B4163,'Uniprot taxonomy'!B:R,5,FALSE))</f>
        <v>#N/A</v>
      </c>
      <c r="N4163" t="e">
        <f>VLOOKUP(B4163,'Uniprot taxonomy'!B:R,5,FALSE)</f>
        <v>#N/A</v>
      </c>
      <c r="O4163" t="e">
        <f>VLOOKUP(B4163,'Uniprot taxonomy'!B:R,6,FALSE)</f>
        <v>#N/A</v>
      </c>
      <c r="P4163" t="e">
        <f>VLOOKUP(B4163,'Uniprot taxonomy'!B:R,7,FALSE)</f>
        <v>#N/A</v>
      </c>
      <c r="Q4163" t="e">
        <f>VLOOKUP(B4163,'Uniprot taxonomy'!B:R,8,FALSE)</f>
        <v>#N/A</v>
      </c>
    </row>
    <row r="4164" spans="1:17" hidden="1" x14ac:dyDescent="0.25">
      <c r="A4164" t="s">
        <v>7284</v>
      </c>
      <c r="B4164" t="s">
        <v>7285</v>
      </c>
      <c r="C4164" t="e">
        <f>VLOOKUP('Домены Secretin_N'!B4164,'AC-Architecture'!A:C,3,FALSE)</f>
        <v>#N/A</v>
      </c>
      <c r="D4164">
        <v>769</v>
      </c>
      <c r="E4164" t="s">
        <v>3632</v>
      </c>
      <c r="F4164">
        <v>259</v>
      </c>
      <c r="G4164">
        <v>328</v>
      </c>
      <c r="H4164">
        <f t="shared" si="294"/>
        <v>69</v>
      </c>
      <c r="I4164" t="str">
        <f t="shared" si="295"/>
        <v>G2LTH7_9XANT/259-328</v>
      </c>
      <c r="K4164" t="e">
        <f>IF(C4164="Secretin_N, Secretin, TraK","T","N")</f>
        <v>#N/A</v>
      </c>
      <c r="L4164" t="e">
        <f>VLOOKUP(E4164,'Uniprot taxonomy'!E:J,4,FALSE)</f>
        <v>#N/A</v>
      </c>
      <c r="M4164" t="e">
        <f>LEFT(VLOOKUP(B4164,'Uniprot taxonomy'!B:R,5,FALSE))</f>
        <v>#N/A</v>
      </c>
      <c r="N4164" t="e">
        <f>VLOOKUP(B4164,'Uniprot taxonomy'!B:R,5,FALSE)</f>
        <v>#N/A</v>
      </c>
      <c r="O4164" t="e">
        <f>VLOOKUP(B4164,'Uniprot taxonomy'!B:R,6,FALSE)</f>
        <v>#N/A</v>
      </c>
      <c r="P4164" t="e">
        <f>VLOOKUP(B4164,'Uniprot taxonomy'!B:R,7,FALSE)</f>
        <v>#N/A</v>
      </c>
      <c r="Q4164" t="e">
        <f>VLOOKUP(B4164,'Uniprot taxonomy'!B:R,8,FALSE)</f>
        <v>#N/A</v>
      </c>
    </row>
    <row r="4165" spans="1:17" hidden="1" x14ac:dyDescent="0.25">
      <c r="A4165" t="s">
        <v>7284</v>
      </c>
      <c r="B4165" t="s">
        <v>7285</v>
      </c>
      <c r="C4165" t="e">
        <f>VLOOKUP('Домены Secretin_N'!B4165,'AC-Architecture'!A:C,3,FALSE)</f>
        <v>#N/A</v>
      </c>
      <c r="D4165">
        <v>769</v>
      </c>
      <c r="E4165" t="s">
        <v>3632</v>
      </c>
      <c r="F4165">
        <v>332</v>
      </c>
      <c r="G4165">
        <v>482</v>
      </c>
      <c r="H4165">
        <f t="shared" si="294"/>
        <v>150</v>
      </c>
      <c r="I4165" t="str">
        <f t="shared" si="295"/>
        <v>G2LTH7_9XANT/332-482</v>
      </c>
      <c r="K4165" t="e">
        <f>IF(C4165="Secretin_N, Secretin, TraK","T","N")</f>
        <v>#N/A</v>
      </c>
      <c r="L4165" t="e">
        <f>VLOOKUP(E4165,'Uniprot taxonomy'!E:J,4,FALSE)</f>
        <v>#N/A</v>
      </c>
      <c r="M4165" t="e">
        <f>LEFT(VLOOKUP(B4165,'Uniprot taxonomy'!B:R,5,FALSE))</f>
        <v>#N/A</v>
      </c>
      <c r="N4165" t="e">
        <f>VLOOKUP(B4165,'Uniprot taxonomy'!B:R,5,FALSE)</f>
        <v>#N/A</v>
      </c>
      <c r="O4165" t="e">
        <f>VLOOKUP(B4165,'Uniprot taxonomy'!B:R,6,FALSE)</f>
        <v>#N/A</v>
      </c>
      <c r="P4165" t="e">
        <f>VLOOKUP(B4165,'Uniprot taxonomy'!B:R,7,FALSE)</f>
        <v>#N/A</v>
      </c>
      <c r="Q4165" t="e">
        <f>VLOOKUP(B4165,'Uniprot taxonomy'!B:R,8,FALSE)</f>
        <v>#N/A</v>
      </c>
    </row>
    <row r="4166" spans="1:17" x14ac:dyDescent="0.25">
      <c r="A4166" t="s">
        <v>1023</v>
      </c>
      <c r="B4166" t="s">
        <v>2322</v>
      </c>
      <c r="C4166" t="str">
        <f>VLOOKUP('Домены Secretin_N'!B4166,'AC-Architecture'!A:C,3,FALSE)</f>
        <v>Secretin_N, Secretin</v>
      </c>
      <c r="D4166">
        <v>607</v>
      </c>
      <c r="E4166" t="s">
        <v>3632</v>
      </c>
      <c r="F4166">
        <v>186</v>
      </c>
      <c r="G4166">
        <v>368</v>
      </c>
      <c r="H4166">
        <f t="shared" si="294"/>
        <v>182</v>
      </c>
      <c r="I4166" t="str">
        <f t="shared" si="295"/>
        <v>G2M1I5_9XANT/186-368</v>
      </c>
      <c r="J4166" t="str">
        <f t="shared" ref="J4166:J4167" si="296">CONCATENATE(K4166,"_",LEFT(O4166,3),"_",LEFT(Q4166,3),"_",B4166)</f>
        <v>N_Xan_Xan_G2M1I5</v>
      </c>
      <c r="K4166" t="str">
        <f>IF(C4166="Secretin_N, Secretin, TraK","T","N")</f>
        <v>N</v>
      </c>
      <c r="L4166" t="str">
        <f>VLOOKUP(B4166,'Uniprot taxonomy'!B:R,4,FALSE)</f>
        <v>Proteobacteria</v>
      </c>
      <c r="M4166" t="str">
        <f>LEFT(VLOOKUP(B4166,'Uniprot taxonomy'!B:R,5,FALSE))</f>
        <v>G</v>
      </c>
      <c r="N4166" t="str">
        <f>VLOOKUP(B4166,'Uniprot taxonomy'!B:R,5,FALSE)</f>
        <v>Gammaproteobacteria</v>
      </c>
      <c r="O4166" t="str">
        <f>VLOOKUP(B4166,'Uniprot taxonomy'!B:R,6,FALSE)</f>
        <v>Xanthomonadales</v>
      </c>
      <c r="P4166" t="str">
        <f>VLOOKUP(B4166,'Uniprot taxonomy'!B:R,7,FALSE)</f>
        <v>Xanthomonadaceae</v>
      </c>
      <c r="Q4166" t="str">
        <f>VLOOKUP(B4166,'Uniprot taxonomy'!B:R,8,FALSE)</f>
        <v>Xanthomonas</v>
      </c>
    </row>
    <row r="4167" spans="1:17" x14ac:dyDescent="0.25">
      <c r="A4167" t="s">
        <v>1024</v>
      </c>
      <c r="B4167" t="s">
        <v>2323</v>
      </c>
      <c r="C4167" t="str">
        <f>VLOOKUP('Домены Secretin_N'!B4167,'AC-Architecture'!A:C,3,FALSE)</f>
        <v>Secretin_N, Secretin</v>
      </c>
      <c r="D4167">
        <v>403</v>
      </c>
      <c r="E4167" t="s">
        <v>3632</v>
      </c>
      <c r="F4167">
        <v>110</v>
      </c>
      <c r="G4167">
        <v>171</v>
      </c>
      <c r="H4167">
        <f t="shared" si="294"/>
        <v>61</v>
      </c>
      <c r="I4167" t="str">
        <f t="shared" si="295"/>
        <v>G2S2G3_ENTAL/110-171</v>
      </c>
      <c r="J4167" t="str">
        <f t="shared" si="296"/>
        <v>N_Ent_Ent_G2S2G3</v>
      </c>
      <c r="K4167" t="str">
        <f>IF(C4167="Secretin_N, Secretin, TraK","T","N")</f>
        <v>N</v>
      </c>
      <c r="L4167" t="str">
        <f>VLOOKUP(B4167,'Uniprot taxonomy'!B:R,4,FALSE)</f>
        <v>Proteobacteria</v>
      </c>
      <c r="M4167" t="str">
        <f>LEFT(VLOOKUP(B4167,'Uniprot taxonomy'!B:R,5,FALSE))</f>
        <v>G</v>
      </c>
      <c r="N4167" t="str">
        <f>VLOOKUP(B4167,'Uniprot taxonomy'!B:R,5,FALSE)</f>
        <v>Gammaproteobacteria</v>
      </c>
      <c r="O4167" t="str">
        <f>VLOOKUP(B4167,'Uniprot taxonomy'!B:R,6,FALSE)</f>
        <v>Enterobacteriales</v>
      </c>
      <c r="P4167" t="str">
        <f>VLOOKUP(B4167,'Uniprot taxonomy'!B:R,7,FALSE)</f>
        <v>Enterobacteriaceae</v>
      </c>
      <c r="Q4167" t="str">
        <f>VLOOKUP(B4167,'Uniprot taxonomy'!B:R,8,FALSE)</f>
        <v>Enterobacter</v>
      </c>
    </row>
    <row r="4168" spans="1:17" hidden="1" x14ac:dyDescent="0.25">
      <c r="A4168" t="s">
        <v>7286</v>
      </c>
      <c r="B4168" t="s">
        <v>7287</v>
      </c>
      <c r="C4168" t="e">
        <f>VLOOKUP('Домены Secretin_N'!B4168,'AC-Architecture'!A:C,3,FALSE)</f>
        <v>#N/A</v>
      </c>
      <c r="D4168">
        <v>643</v>
      </c>
      <c r="E4168" t="s">
        <v>3632</v>
      </c>
      <c r="F4168">
        <v>125</v>
      </c>
      <c r="G4168">
        <v>188</v>
      </c>
      <c r="H4168">
        <f t="shared" si="294"/>
        <v>63</v>
      </c>
      <c r="I4168" t="str">
        <f t="shared" si="295"/>
        <v>G2S4V7_ENTAL/125-188</v>
      </c>
      <c r="K4168" t="e">
        <f>IF(C4168="Secretin_N, Secretin, TraK","T","N")</f>
        <v>#N/A</v>
      </c>
      <c r="L4168" t="e">
        <f>VLOOKUP(E4168,'Uniprot taxonomy'!E:J,4,FALSE)</f>
        <v>#N/A</v>
      </c>
      <c r="M4168" t="e">
        <f>LEFT(VLOOKUP(B4168,'Uniprot taxonomy'!B:R,5,FALSE))</f>
        <v>#N/A</v>
      </c>
      <c r="N4168" t="e">
        <f>VLOOKUP(B4168,'Uniprot taxonomy'!B:R,5,FALSE)</f>
        <v>#N/A</v>
      </c>
      <c r="O4168" t="e">
        <f>VLOOKUP(B4168,'Uniprot taxonomy'!B:R,6,FALSE)</f>
        <v>#N/A</v>
      </c>
      <c r="P4168" t="e">
        <f>VLOOKUP(B4168,'Uniprot taxonomy'!B:R,7,FALSE)</f>
        <v>#N/A</v>
      </c>
      <c r="Q4168" t="e">
        <f>VLOOKUP(B4168,'Uniprot taxonomy'!B:R,8,FALSE)</f>
        <v>#N/A</v>
      </c>
    </row>
    <row r="4169" spans="1:17" hidden="1" x14ac:dyDescent="0.25">
      <c r="A4169" t="s">
        <v>7286</v>
      </c>
      <c r="B4169" t="s">
        <v>7287</v>
      </c>
      <c r="C4169" t="e">
        <f>VLOOKUP('Домены Secretin_N'!B4169,'AC-Architecture'!A:C,3,FALSE)</f>
        <v>#N/A</v>
      </c>
      <c r="D4169">
        <v>643</v>
      </c>
      <c r="E4169" t="s">
        <v>3632</v>
      </c>
      <c r="F4169">
        <v>190</v>
      </c>
      <c r="G4169">
        <v>261</v>
      </c>
      <c r="H4169">
        <f t="shared" si="294"/>
        <v>71</v>
      </c>
      <c r="I4169" t="str">
        <f t="shared" si="295"/>
        <v>G2S4V7_ENTAL/190-261</v>
      </c>
      <c r="K4169" t="e">
        <f>IF(C4169="Secretin_N, Secretin, TraK","T","N")</f>
        <v>#N/A</v>
      </c>
      <c r="L4169" t="e">
        <f>VLOOKUP(E4169,'Uniprot taxonomy'!E:J,4,FALSE)</f>
        <v>#N/A</v>
      </c>
      <c r="M4169" t="e">
        <f>LEFT(VLOOKUP(B4169,'Uniprot taxonomy'!B:R,5,FALSE))</f>
        <v>#N/A</v>
      </c>
      <c r="N4169" t="e">
        <f>VLOOKUP(B4169,'Uniprot taxonomy'!B:R,5,FALSE)</f>
        <v>#N/A</v>
      </c>
      <c r="O4169" t="e">
        <f>VLOOKUP(B4169,'Uniprot taxonomy'!B:R,6,FALSE)</f>
        <v>#N/A</v>
      </c>
      <c r="P4169" t="e">
        <f>VLOOKUP(B4169,'Uniprot taxonomy'!B:R,7,FALSE)</f>
        <v>#N/A</v>
      </c>
      <c r="Q4169" t="e">
        <f>VLOOKUP(B4169,'Uniprot taxonomy'!B:R,8,FALSE)</f>
        <v>#N/A</v>
      </c>
    </row>
    <row r="4170" spans="1:17" hidden="1" x14ac:dyDescent="0.25">
      <c r="A4170" t="s">
        <v>7286</v>
      </c>
      <c r="B4170" t="s">
        <v>7287</v>
      </c>
      <c r="C4170" t="e">
        <f>VLOOKUP('Домены Secretin_N'!B4170,'AC-Architecture'!A:C,3,FALSE)</f>
        <v>#N/A</v>
      </c>
      <c r="D4170">
        <v>643</v>
      </c>
      <c r="E4170" t="s">
        <v>3632</v>
      </c>
      <c r="F4170">
        <v>265</v>
      </c>
      <c r="G4170">
        <v>343</v>
      </c>
      <c r="H4170">
        <f t="shared" si="294"/>
        <v>78</v>
      </c>
      <c r="I4170" t="str">
        <f t="shared" si="295"/>
        <v>G2S4V7_ENTAL/265-343</v>
      </c>
      <c r="K4170" t="e">
        <f>IF(C4170="Secretin_N, Secretin, TraK","T","N")</f>
        <v>#N/A</v>
      </c>
      <c r="L4170" t="e">
        <f>VLOOKUP(E4170,'Uniprot taxonomy'!E:J,4,FALSE)</f>
        <v>#N/A</v>
      </c>
      <c r="M4170" t="e">
        <f>LEFT(VLOOKUP(B4170,'Uniprot taxonomy'!B:R,5,FALSE))</f>
        <v>#N/A</v>
      </c>
      <c r="N4170" t="e">
        <f>VLOOKUP(B4170,'Uniprot taxonomy'!B:R,5,FALSE)</f>
        <v>#N/A</v>
      </c>
      <c r="O4170" t="e">
        <f>VLOOKUP(B4170,'Uniprot taxonomy'!B:R,6,FALSE)</f>
        <v>#N/A</v>
      </c>
      <c r="P4170" t="e">
        <f>VLOOKUP(B4170,'Uniprot taxonomy'!B:R,7,FALSE)</f>
        <v>#N/A</v>
      </c>
      <c r="Q4170" t="e">
        <f>VLOOKUP(B4170,'Uniprot taxonomy'!B:R,8,FALSE)</f>
        <v>#N/A</v>
      </c>
    </row>
    <row r="4171" spans="1:17" hidden="1" x14ac:dyDescent="0.25">
      <c r="A4171" t="s">
        <v>7288</v>
      </c>
      <c r="B4171" t="s">
        <v>7289</v>
      </c>
      <c r="C4171" t="e">
        <f>VLOOKUP('Домены Secretin_N'!B4171,'AC-Architecture'!A:C,3,FALSE)</f>
        <v>#N/A</v>
      </c>
      <c r="D4171">
        <v>714</v>
      </c>
      <c r="E4171" t="s">
        <v>3632</v>
      </c>
      <c r="F4171">
        <v>379</v>
      </c>
      <c r="G4171">
        <v>449</v>
      </c>
      <c r="H4171">
        <f t="shared" si="294"/>
        <v>70</v>
      </c>
      <c r="I4171" t="str">
        <f t="shared" si="295"/>
        <v>G2U7D4_PSEAI/379-449</v>
      </c>
      <c r="K4171" t="e">
        <f>IF(C4171="Secretin_N, Secretin, TraK","T","N")</f>
        <v>#N/A</v>
      </c>
      <c r="L4171" t="e">
        <f>VLOOKUP(E4171,'Uniprot taxonomy'!E:J,4,FALSE)</f>
        <v>#N/A</v>
      </c>
      <c r="M4171" t="e">
        <f>LEFT(VLOOKUP(B4171,'Uniprot taxonomy'!B:R,5,FALSE))</f>
        <v>#N/A</v>
      </c>
      <c r="N4171" t="e">
        <f>VLOOKUP(B4171,'Uniprot taxonomy'!B:R,5,FALSE)</f>
        <v>#N/A</v>
      </c>
      <c r="O4171" t="e">
        <f>VLOOKUP(B4171,'Uniprot taxonomy'!B:R,6,FALSE)</f>
        <v>#N/A</v>
      </c>
      <c r="P4171" t="e">
        <f>VLOOKUP(B4171,'Uniprot taxonomy'!B:R,7,FALSE)</f>
        <v>#N/A</v>
      </c>
      <c r="Q4171" t="e">
        <f>VLOOKUP(B4171,'Uniprot taxonomy'!B:R,8,FALSE)</f>
        <v>#N/A</v>
      </c>
    </row>
    <row r="4172" spans="1:17" x14ac:dyDescent="0.25">
      <c r="A4172" t="s">
        <v>1025</v>
      </c>
      <c r="B4172" t="s">
        <v>2324</v>
      </c>
      <c r="C4172" t="str">
        <f>VLOOKUP('Домены Secretin_N'!B4172,'AC-Architecture'!A:C,3,FALSE)</f>
        <v>Secretin_N, Secretin</v>
      </c>
      <c r="D4172">
        <v>273</v>
      </c>
      <c r="E4172" t="s">
        <v>3632</v>
      </c>
      <c r="F4172">
        <v>26</v>
      </c>
      <c r="G4172">
        <v>85</v>
      </c>
      <c r="H4172">
        <f t="shared" si="294"/>
        <v>59</v>
      </c>
      <c r="I4172" t="str">
        <f t="shared" si="295"/>
        <v>G2U9B7_PSEAI/26-85</v>
      </c>
      <c r="J4172" t="str">
        <f>CONCATENATE(K4172,"_",LEFT(O4172,3),"_",LEFT(Q4172,3),"_",B4172)</f>
        <v>N_Pse_Pse_G2U9B7</v>
      </c>
      <c r="K4172" t="str">
        <f>IF(C4172="Secretin_N, Secretin, TraK","T","N")</f>
        <v>N</v>
      </c>
      <c r="L4172" t="str">
        <f>VLOOKUP(B4172,'Uniprot taxonomy'!B:R,4,FALSE)</f>
        <v>Proteobacteria</v>
      </c>
      <c r="M4172" t="str">
        <f>LEFT(VLOOKUP(B4172,'Uniprot taxonomy'!B:R,5,FALSE))</f>
        <v>G</v>
      </c>
      <c r="N4172" t="str">
        <f>VLOOKUP(B4172,'Uniprot taxonomy'!B:R,5,FALSE)</f>
        <v>Gammaproteobacteria</v>
      </c>
      <c r="O4172" t="str">
        <f>VLOOKUP(B4172,'Uniprot taxonomy'!B:R,6,FALSE)</f>
        <v>Pseudomonadales</v>
      </c>
      <c r="P4172" t="str">
        <f>VLOOKUP(B4172,'Uniprot taxonomy'!B:R,7,FALSE)</f>
        <v>Pseudomonadaceae</v>
      </c>
      <c r="Q4172" t="str">
        <f>VLOOKUP(B4172,'Uniprot taxonomy'!B:R,8,FALSE)</f>
        <v>Pseudomonas</v>
      </c>
    </row>
    <row r="4173" spans="1:17" hidden="1" x14ac:dyDescent="0.25">
      <c r="A4173" t="s">
        <v>7290</v>
      </c>
      <c r="B4173" t="s">
        <v>7291</v>
      </c>
      <c r="C4173" t="e">
        <f>VLOOKUP('Домены Secretin_N'!B4173,'AC-Architecture'!A:C,3,FALSE)</f>
        <v>#N/A</v>
      </c>
      <c r="D4173">
        <v>658</v>
      </c>
      <c r="E4173" t="s">
        <v>3632</v>
      </c>
      <c r="F4173">
        <v>146</v>
      </c>
      <c r="G4173">
        <v>207</v>
      </c>
      <c r="H4173">
        <f t="shared" si="294"/>
        <v>61</v>
      </c>
      <c r="I4173" t="str">
        <f t="shared" si="295"/>
        <v>G2UDN6_PSEAI/146-207</v>
      </c>
      <c r="K4173" t="e">
        <f>IF(C4173="Secretin_N, Secretin, TraK","T","N")</f>
        <v>#N/A</v>
      </c>
      <c r="L4173" t="e">
        <f>VLOOKUP(E4173,'Uniprot taxonomy'!E:J,4,FALSE)</f>
        <v>#N/A</v>
      </c>
      <c r="M4173" t="e">
        <f>LEFT(VLOOKUP(B4173,'Uniprot taxonomy'!B:R,5,FALSE))</f>
        <v>#N/A</v>
      </c>
      <c r="N4173" t="e">
        <f>VLOOKUP(B4173,'Uniprot taxonomy'!B:R,5,FALSE)</f>
        <v>#N/A</v>
      </c>
      <c r="O4173" t="e">
        <f>VLOOKUP(B4173,'Uniprot taxonomy'!B:R,6,FALSE)</f>
        <v>#N/A</v>
      </c>
      <c r="P4173" t="e">
        <f>VLOOKUP(B4173,'Uniprot taxonomy'!B:R,7,FALSE)</f>
        <v>#N/A</v>
      </c>
      <c r="Q4173" t="e">
        <f>VLOOKUP(B4173,'Uniprot taxonomy'!B:R,8,FALSE)</f>
        <v>#N/A</v>
      </c>
    </row>
    <row r="4174" spans="1:17" hidden="1" x14ac:dyDescent="0.25">
      <c r="A4174" t="s">
        <v>7290</v>
      </c>
      <c r="B4174" t="s">
        <v>7291</v>
      </c>
      <c r="C4174" t="e">
        <f>VLOOKUP('Домены Secretin_N'!B4174,'AC-Architecture'!A:C,3,FALSE)</f>
        <v>#N/A</v>
      </c>
      <c r="D4174">
        <v>658</v>
      </c>
      <c r="E4174" t="s">
        <v>3632</v>
      </c>
      <c r="F4174">
        <v>209</v>
      </c>
      <c r="G4174">
        <v>277</v>
      </c>
      <c r="H4174">
        <f t="shared" si="294"/>
        <v>68</v>
      </c>
      <c r="I4174" t="str">
        <f t="shared" si="295"/>
        <v>G2UDN6_PSEAI/209-277</v>
      </c>
      <c r="K4174" t="e">
        <f>IF(C4174="Secretin_N, Secretin, TraK","T","N")</f>
        <v>#N/A</v>
      </c>
      <c r="L4174" t="e">
        <f>VLOOKUP(E4174,'Uniprot taxonomy'!E:J,4,FALSE)</f>
        <v>#N/A</v>
      </c>
      <c r="M4174" t="e">
        <f>LEFT(VLOOKUP(B4174,'Uniprot taxonomy'!B:R,5,FALSE))</f>
        <v>#N/A</v>
      </c>
      <c r="N4174" t="e">
        <f>VLOOKUP(B4174,'Uniprot taxonomy'!B:R,5,FALSE)</f>
        <v>#N/A</v>
      </c>
      <c r="O4174" t="e">
        <f>VLOOKUP(B4174,'Uniprot taxonomy'!B:R,6,FALSE)</f>
        <v>#N/A</v>
      </c>
      <c r="P4174" t="e">
        <f>VLOOKUP(B4174,'Uniprot taxonomy'!B:R,7,FALSE)</f>
        <v>#N/A</v>
      </c>
      <c r="Q4174" t="e">
        <f>VLOOKUP(B4174,'Uniprot taxonomy'!B:R,8,FALSE)</f>
        <v>#N/A</v>
      </c>
    </row>
    <row r="4175" spans="1:17" hidden="1" x14ac:dyDescent="0.25">
      <c r="A4175" t="s">
        <v>7290</v>
      </c>
      <c r="B4175" t="s">
        <v>7291</v>
      </c>
      <c r="C4175" t="e">
        <f>VLOOKUP('Домены Secretin_N'!B4175,'AC-Architecture'!A:C,3,FALSE)</f>
        <v>#N/A</v>
      </c>
      <c r="D4175">
        <v>658</v>
      </c>
      <c r="E4175" t="s">
        <v>3632</v>
      </c>
      <c r="F4175">
        <v>281</v>
      </c>
      <c r="G4175">
        <v>360</v>
      </c>
      <c r="H4175">
        <f t="shared" si="294"/>
        <v>79</v>
      </c>
      <c r="I4175" t="str">
        <f t="shared" si="295"/>
        <v>G2UDN6_PSEAI/281-360</v>
      </c>
      <c r="K4175" t="e">
        <f>IF(C4175="Secretin_N, Secretin, TraK","T","N")</f>
        <v>#N/A</v>
      </c>
      <c r="L4175" t="e">
        <f>VLOOKUP(E4175,'Uniprot taxonomy'!E:J,4,FALSE)</f>
        <v>#N/A</v>
      </c>
      <c r="M4175" t="e">
        <f>LEFT(VLOOKUP(B4175,'Uniprot taxonomy'!B:R,5,FALSE))</f>
        <v>#N/A</v>
      </c>
      <c r="N4175" t="e">
        <f>VLOOKUP(B4175,'Uniprot taxonomy'!B:R,5,FALSE)</f>
        <v>#N/A</v>
      </c>
      <c r="O4175" t="e">
        <f>VLOOKUP(B4175,'Uniprot taxonomy'!B:R,6,FALSE)</f>
        <v>#N/A</v>
      </c>
      <c r="P4175" t="e">
        <f>VLOOKUP(B4175,'Uniprot taxonomy'!B:R,7,FALSE)</f>
        <v>#N/A</v>
      </c>
      <c r="Q4175" t="e">
        <f>VLOOKUP(B4175,'Uniprot taxonomy'!B:R,8,FALSE)</f>
        <v>#N/A</v>
      </c>
    </row>
    <row r="4176" spans="1:17" hidden="1" x14ac:dyDescent="0.25">
      <c r="A4176" t="s">
        <v>7292</v>
      </c>
      <c r="B4176" t="s">
        <v>7293</v>
      </c>
      <c r="C4176" t="e">
        <f>VLOOKUP('Домены Secretin_N'!B4176,'AC-Architecture'!A:C,3,FALSE)</f>
        <v>#N/A</v>
      </c>
      <c r="D4176">
        <v>803</v>
      </c>
      <c r="E4176" t="s">
        <v>3632</v>
      </c>
      <c r="F4176">
        <v>199</v>
      </c>
      <c r="G4176">
        <v>260</v>
      </c>
      <c r="H4176">
        <f t="shared" si="294"/>
        <v>61</v>
      </c>
      <c r="I4176" t="str">
        <f t="shared" si="295"/>
        <v>G2UGM3_PSEAI/199-260</v>
      </c>
      <c r="K4176" t="e">
        <f>IF(C4176="Secretin_N, Secretin, TraK","T","N")</f>
        <v>#N/A</v>
      </c>
      <c r="L4176" t="e">
        <f>VLOOKUP(E4176,'Uniprot taxonomy'!E:J,4,FALSE)</f>
        <v>#N/A</v>
      </c>
      <c r="M4176" t="e">
        <f>LEFT(VLOOKUP(B4176,'Uniprot taxonomy'!B:R,5,FALSE))</f>
        <v>#N/A</v>
      </c>
      <c r="N4176" t="e">
        <f>VLOOKUP(B4176,'Uniprot taxonomy'!B:R,5,FALSE)</f>
        <v>#N/A</v>
      </c>
      <c r="O4176" t="e">
        <f>VLOOKUP(B4176,'Uniprot taxonomy'!B:R,6,FALSE)</f>
        <v>#N/A</v>
      </c>
      <c r="P4176" t="e">
        <f>VLOOKUP(B4176,'Uniprot taxonomy'!B:R,7,FALSE)</f>
        <v>#N/A</v>
      </c>
      <c r="Q4176" t="e">
        <f>VLOOKUP(B4176,'Uniprot taxonomy'!B:R,8,FALSE)</f>
        <v>#N/A</v>
      </c>
    </row>
    <row r="4177" spans="1:17" hidden="1" x14ac:dyDescent="0.25">
      <c r="A4177" t="s">
        <v>7292</v>
      </c>
      <c r="B4177" t="s">
        <v>7293</v>
      </c>
      <c r="C4177" t="e">
        <f>VLOOKUP('Домены Secretin_N'!B4177,'AC-Architecture'!A:C,3,FALSE)</f>
        <v>#N/A</v>
      </c>
      <c r="D4177">
        <v>803</v>
      </c>
      <c r="E4177" t="s">
        <v>3632</v>
      </c>
      <c r="F4177">
        <v>262</v>
      </c>
      <c r="G4177">
        <v>334</v>
      </c>
      <c r="H4177">
        <f t="shared" si="294"/>
        <v>72</v>
      </c>
      <c r="I4177" t="str">
        <f t="shared" si="295"/>
        <v>G2UGM3_PSEAI/262-334</v>
      </c>
      <c r="K4177" t="e">
        <f>IF(C4177="Secretin_N, Secretin, TraK","T","N")</f>
        <v>#N/A</v>
      </c>
      <c r="L4177" t="e">
        <f>VLOOKUP(E4177,'Uniprot taxonomy'!E:J,4,FALSE)</f>
        <v>#N/A</v>
      </c>
      <c r="M4177" t="e">
        <f>LEFT(VLOOKUP(B4177,'Uniprot taxonomy'!B:R,5,FALSE))</f>
        <v>#N/A</v>
      </c>
      <c r="N4177" t="e">
        <f>VLOOKUP(B4177,'Uniprot taxonomy'!B:R,5,FALSE)</f>
        <v>#N/A</v>
      </c>
      <c r="O4177" t="e">
        <f>VLOOKUP(B4177,'Uniprot taxonomy'!B:R,6,FALSE)</f>
        <v>#N/A</v>
      </c>
      <c r="P4177" t="e">
        <f>VLOOKUP(B4177,'Uniprot taxonomy'!B:R,7,FALSE)</f>
        <v>#N/A</v>
      </c>
      <c r="Q4177" t="e">
        <f>VLOOKUP(B4177,'Uniprot taxonomy'!B:R,8,FALSE)</f>
        <v>#N/A</v>
      </c>
    </row>
    <row r="4178" spans="1:17" hidden="1" x14ac:dyDescent="0.25">
      <c r="A4178" t="s">
        <v>7292</v>
      </c>
      <c r="B4178" t="s">
        <v>7293</v>
      </c>
      <c r="C4178" t="e">
        <f>VLOOKUP('Домены Secretin_N'!B4178,'AC-Architecture'!A:C,3,FALSE)</f>
        <v>#N/A</v>
      </c>
      <c r="D4178">
        <v>803</v>
      </c>
      <c r="E4178" t="s">
        <v>3632</v>
      </c>
      <c r="F4178">
        <v>338</v>
      </c>
      <c r="G4178">
        <v>482</v>
      </c>
      <c r="H4178">
        <f t="shared" si="294"/>
        <v>144</v>
      </c>
      <c r="I4178" t="str">
        <f t="shared" si="295"/>
        <v>G2UGM3_PSEAI/338-482</v>
      </c>
      <c r="K4178" t="e">
        <f>IF(C4178="Secretin_N, Secretin, TraK","T","N")</f>
        <v>#N/A</v>
      </c>
      <c r="L4178" t="e">
        <f>VLOOKUP(E4178,'Uniprot taxonomy'!E:J,4,FALSE)</f>
        <v>#N/A</v>
      </c>
      <c r="M4178" t="e">
        <f>LEFT(VLOOKUP(B4178,'Uniprot taxonomy'!B:R,5,FALSE))</f>
        <v>#N/A</v>
      </c>
      <c r="N4178" t="e">
        <f>VLOOKUP(B4178,'Uniprot taxonomy'!B:R,5,FALSE)</f>
        <v>#N/A</v>
      </c>
      <c r="O4178" t="e">
        <f>VLOOKUP(B4178,'Uniprot taxonomy'!B:R,6,FALSE)</f>
        <v>#N/A</v>
      </c>
      <c r="P4178" t="e">
        <f>VLOOKUP(B4178,'Uniprot taxonomy'!B:R,7,FALSE)</f>
        <v>#N/A</v>
      </c>
      <c r="Q4178" t="e">
        <f>VLOOKUP(B4178,'Uniprot taxonomy'!B:R,8,FALSE)</f>
        <v>#N/A</v>
      </c>
    </row>
    <row r="4179" spans="1:17" x14ac:dyDescent="0.25">
      <c r="A4179" t="s">
        <v>1026</v>
      </c>
      <c r="B4179" t="s">
        <v>2325</v>
      </c>
      <c r="C4179" t="str">
        <f>VLOOKUP('Домены Secretin_N'!B4179,'AC-Architecture'!A:C,3,FALSE)</f>
        <v>Secretin_N, Secretin</v>
      </c>
      <c r="D4179">
        <v>600</v>
      </c>
      <c r="E4179" t="s">
        <v>3632</v>
      </c>
      <c r="F4179">
        <v>178</v>
      </c>
      <c r="G4179">
        <v>273</v>
      </c>
      <c r="H4179">
        <f t="shared" si="294"/>
        <v>95</v>
      </c>
      <c r="I4179" t="str">
        <f t="shared" si="295"/>
        <v>G2UIY6_PSEAI/178-273</v>
      </c>
      <c r="J4179" t="str">
        <f>CONCATENATE(K4179,"_",LEFT(O4179,3),"_",LEFT(Q4179,3),"_",B4179)</f>
        <v>N_Pse_Pse_G2UIY6</v>
      </c>
      <c r="K4179" t="str">
        <f>IF(C4179="Secretin_N, Secretin, TraK","T","N")</f>
        <v>N</v>
      </c>
      <c r="L4179" t="str">
        <f>VLOOKUP(B4179,'Uniprot taxonomy'!B:R,4,FALSE)</f>
        <v>Proteobacteria</v>
      </c>
      <c r="M4179" t="str">
        <f>LEFT(VLOOKUP(B4179,'Uniprot taxonomy'!B:R,5,FALSE))</f>
        <v>G</v>
      </c>
      <c r="N4179" t="str">
        <f>VLOOKUP(B4179,'Uniprot taxonomy'!B:R,5,FALSE)</f>
        <v>Gammaproteobacteria</v>
      </c>
      <c r="O4179" t="str">
        <f>VLOOKUP(B4179,'Uniprot taxonomy'!B:R,6,FALSE)</f>
        <v>Pseudomonadales</v>
      </c>
      <c r="P4179" t="str">
        <f>VLOOKUP(B4179,'Uniprot taxonomy'!B:R,7,FALSE)</f>
        <v>Pseudomonadaceae</v>
      </c>
      <c r="Q4179" t="str">
        <f>VLOOKUP(B4179,'Uniprot taxonomy'!B:R,8,FALSE)</f>
        <v>Pseudomonas</v>
      </c>
    </row>
    <row r="4180" spans="1:17" hidden="1" x14ac:dyDescent="0.25">
      <c r="A4180" t="s">
        <v>7294</v>
      </c>
      <c r="B4180" t="s">
        <v>7295</v>
      </c>
      <c r="C4180" t="e">
        <f>VLOOKUP('Домены Secretin_N'!B4180,'AC-Architecture'!A:C,3,FALSE)</f>
        <v>#N/A</v>
      </c>
      <c r="D4180">
        <v>776</v>
      </c>
      <c r="E4180" t="s">
        <v>3632</v>
      </c>
      <c r="F4180">
        <v>141</v>
      </c>
      <c r="G4180">
        <v>202</v>
      </c>
      <c r="H4180">
        <f t="shared" si="294"/>
        <v>61</v>
      </c>
      <c r="I4180" t="str">
        <f t="shared" si="295"/>
        <v>G2UJV5_PSEAI/141-202</v>
      </c>
      <c r="K4180" t="e">
        <f>IF(C4180="Secretin_N, Secretin, TraK","T","N")</f>
        <v>#N/A</v>
      </c>
      <c r="L4180" t="e">
        <f>VLOOKUP(E4180,'Uniprot taxonomy'!E:J,4,FALSE)</f>
        <v>#N/A</v>
      </c>
      <c r="M4180" t="e">
        <f>LEFT(VLOOKUP(B4180,'Uniprot taxonomy'!B:R,5,FALSE))</f>
        <v>#N/A</v>
      </c>
      <c r="N4180" t="e">
        <f>VLOOKUP(B4180,'Uniprot taxonomy'!B:R,5,FALSE)</f>
        <v>#N/A</v>
      </c>
      <c r="O4180" t="e">
        <f>VLOOKUP(B4180,'Uniprot taxonomy'!B:R,6,FALSE)</f>
        <v>#N/A</v>
      </c>
      <c r="P4180" t="e">
        <f>VLOOKUP(B4180,'Uniprot taxonomy'!B:R,7,FALSE)</f>
        <v>#N/A</v>
      </c>
      <c r="Q4180" t="e">
        <f>VLOOKUP(B4180,'Uniprot taxonomy'!B:R,8,FALSE)</f>
        <v>#N/A</v>
      </c>
    </row>
    <row r="4181" spans="1:17" hidden="1" x14ac:dyDescent="0.25">
      <c r="A4181" t="s">
        <v>7294</v>
      </c>
      <c r="B4181" t="s">
        <v>7295</v>
      </c>
      <c r="C4181" t="e">
        <f>VLOOKUP('Домены Secretin_N'!B4181,'AC-Architecture'!A:C,3,FALSE)</f>
        <v>#N/A</v>
      </c>
      <c r="D4181">
        <v>776</v>
      </c>
      <c r="E4181" t="s">
        <v>3632</v>
      </c>
      <c r="F4181">
        <v>204</v>
      </c>
      <c r="G4181">
        <v>272</v>
      </c>
      <c r="H4181">
        <f t="shared" si="294"/>
        <v>68</v>
      </c>
      <c r="I4181" t="str">
        <f t="shared" si="295"/>
        <v>G2UJV5_PSEAI/204-272</v>
      </c>
      <c r="K4181" t="e">
        <f>IF(C4181="Secretin_N, Secretin, TraK","T","N")</f>
        <v>#N/A</v>
      </c>
      <c r="L4181" t="e">
        <f>VLOOKUP(E4181,'Uniprot taxonomy'!E:J,4,FALSE)</f>
        <v>#N/A</v>
      </c>
      <c r="M4181" t="e">
        <f>LEFT(VLOOKUP(B4181,'Uniprot taxonomy'!B:R,5,FALSE))</f>
        <v>#N/A</v>
      </c>
      <c r="N4181" t="e">
        <f>VLOOKUP(B4181,'Uniprot taxonomy'!B:R,5,FALSE)</f>
        <v>#N/A</v>
      </c>
      <c r="O4181" t="e">
        <f>VLOOKUP(B4181,'Uniprot taxonomy'!B:R,6,FALSE)</f>
        <v>#N/A</v>
      </c>
      <c r="P4181" t="e">
        <f>VLOOKUP(B4181,'Uniprot taxonomy'!B:R,7,FALSE)</f>
        <v>#N/A</v>
      </c>
      <c r="Q4181" t="e">
        <f>VLOOKUP(B4181,'Uniprot taxonomy'!B:R,8,FALSE)</f>
        <v>#N/A</v>
      </c>
    </row>
    <row r="4182" spans="1:17" hidden="1" x14ac:dyDescent="0.25">
      <c r="A4182" t="s">
        <v>7294</v>
      </c>
      <c r="B4182" t="s">
        <v>7295</v>
      </c>
      <c r="C4182" t="e">
        <f>VLOOKUP('Домены Secretin_N'!B4182,'AC-Architecture'!A:C,3,FALSE)</f>
        <v>#N/A</v>
      </c>
      <c r="D4182">
        <v>776</v>
      </c>
      <c r="E4182" t="s">
        <v>3632</v>
      </c>
      <c r="F4182">
        <v>276</v>
      </c>
      <c r="G4182">
        <v>352</v>
      </c>
      <c r="H4182">
        <f t="shared" si="294"/>
        <v>76</v>
      </c>
      <c r="I4182" t="str">
        <f t="shared" si="295"/>
        <v>G2UJV5_PSEAI/276-352</v>
      </c>
      <c r="K4182" t="e">
        <f>IF(C4182="Secretin_N, Secretin, TraK","T","N")</f>
        <v>#N/A</v>
      </c>
      <c r="L4182" t="e">
        <f>VLOOKUP(E4182,'Uniprot taxonomy'!E:J,4,FALSE)</f>
        <v>#N/A</v>
      </c>
      <c r="M4182" t="e">
        <f>LEFT(VLOOKUP(B4182,'Uniprot taxonomy'!B:R,5,FALSE))</f>
        <v>#N/A</v>
      </c>
      <c r="N4182" t="e">
        <f>VLOOKUP(B4182,'Uniprot taxonomy'!B:R,5,FALSE)</f>
        <v>#N/A</v>
      </c>
      <c r="O4182" t="e">
        <f>VLOOKUP(B4182,'Uniprot taxonomy'!B:R,6,FALSE)</f>
        <v>#N/A</v>
      </c>
      <c r="P4182" t="e">
        <f>VLOOKUP(B4182,'Uniprot taxonomy'!B:R,7,FALSE)</f>
        <v>#N/A</v>
      </c>
      <c r="Q4182" t="e">
        <f>VLOOKUP(B4182,'Uniprot taxonomy'!B:R,8,FALSE)</f>
        <v>#N/A</v>
      </c>
    </row>
    <row r="4183" spans="1:17" hidden="1" x14ac:dyDescent="0.25">
      <c r="A4183" t="s">
        <v>7296</v>
      </c>
      <c r="B4183" t="s">
        <v>7297</v>
      </c>
      <c r="C4183" t="e">
        <f>VLOOKUP('Домены Secretin_N'!B4183,'AC-Architecture'!A:C,3,FALSE)</f>
        <v>#N/A</v>
      </c>
      <c r="D4183">
        <v>929</v>
      </c>
      <c r="E4183" t="s">
        <v>3632</v>
      </c>
      <c r="F4183">
        <v>271</v>
      </c>
      <c r="G4183">
        <v>331</v>
      </c>
      <c r="H4183">
        <f t="shared" si="294"/>
        <v>60</v>
      </c>
      <c r="I4183" t="str">
        <f t="shared" si="295"/>
        <v>G2ZK01_9RALS/271-331</v>
      </c>
      <c r="K4183" t="e">
        <f>IF(C4183="Secretin_N, Secretin, TraK","T","N")</f>
        <v>#N/A</v>
      </c>
      <c r="L4183" t="e">
        <f>VLOOKUP(E4183,'Uniprot taxonomy'!E:J,4,FALSE)</f>
        <v>#N/A</v>
      </c>
      <c r="M4183" t="e">
        <f>LEFT(VLOOKUP(B4183,'Uniprot taxonomy'!B:R,5,FALSE))</f>
        <v>#N/A</v>
      </c>
      <c r="N4183" t="e">
        <f>VLOOKUP(B4183,'Uniprot taxonomy'!B:R,5,FALSE)</f>
        <v>#N/A</v>
      </c>
      <c r="O4183" t="e">
        <f>VLOOKUP(B4183,'Uniprot taxonomy'!B:R,6,FALSE)</f>
        <v>#N/A</v>
      </c>
      <c r="P4183" t="e">
        <f>VLOOKUP(B4183,'Uniprot taxonomy'!B:R,7,FALSE)</f>
        <v>#N/A</v>
      </c>
      <c r="Q4183" t="e">
        <f>VLOOKUP(B4183,'Uniprot taxonomy'!B:R,8,FALSE)</f>
        <v>#N/A</v>
      </c>
    </row>
    <row r="4184" spans="1:17" hidden="1" x14ac:dyDescent="0.25">
      <c r="A4184" t="s">
        <v>7298</v>
      </c>
      <c r="B4184" t="s">
        <v>7299</v>
      </c>
      <c r="C4184" t="e">
        <f>VLOOKUP('Домены Secretin_N'!B4184,'AC-Architecture'!A:C,3,FALSE)</f>
        <v>#N/A</v>
      </c>
      <c r="D4184">
        <v>805</v>
      </c>
      <c r="E4184" t="s">
        <v>3632</v>
      </c>
      <c r="F4184">
        <v>154</v>
      </c>
      <c r="G4184">
        <v>215</v>
      </c>
      <c r="H4184">
        <f t="shared" si="294"/>
        <v>61</v>
      </c>
      <c r="I4184" t="str">
        <f t="shared" si="295"/>
        <v>G2ZM60_9RALS/154-215</v>
      </c>
      <c r="K4184" t="e">
        <f>IF(C4184="Secretin_N, Secretin, TraK","T","N")</f>
        <v>#N/A</v>
      </c>
      <c r="L4184" t="e">
        <f>VLOOKUP(E4184,'Uniprot taxonomy'!E:J,4,FALSE)</f>
        <v>#N/A</v>
      </c>
      <c r="M4184" t="e">
        <f>LEFT(VLOOKUP(B4184,'Uniprot taxonomy'!B:R,5,FALSE))</f>
        <v>#N/A</v>
      </c>
      <c r="N4184" t="e">
        <f>VLOOKUP(B4184,'Uniprot taxonomy'!B:R,5,FALSE)</f>
        <v>#N/A</v>
      </c>
      <c r="O4184" t="e">
        <f>VLOOKUP(B4184,'Uniprot taxonomy'!B:R,6,FALSE)</f>
        <v>#N/A</v>
      </c>
      <c r="P4184" t="e">
        <f>VLOOKUP(B4184,'Uniprot taxonomy'!B:R,7,FALSE)</f>
        <v>#N/A</v>
      </c>
      <c r="Q4184" t="e">
        <f>VLOOKUP(B4184,'Uniprot taxonomy'!B:R,8,FALSE)</f>
        <v>#N/A</v>
      </c>
    </row>
    <row r="4185" spans="1:17" hidden="1" x14ac:dyDescent="0.25">
      <c r="A4185" t="s">
        <v>7298</v>
      </c>
      <c r="B4185" t="s">
        <v>7299</v>
      </c>
      <c r="C4185" t="e">
        <f>VLOOKUP('Домены Secretin_N'!B4185,'AC-Architecture'!A:C,3,FALSE)</f>
        <v>#N/A</v>
      </c>
      <c r="D4185">
        <v>805</v>
      </c>
      <c r="E4185" t="s">
        <v>3632</v>
      </c>
      <c r="F4185">
        <v>217</v>
      </c>
      <c r="G4185">
        <v>297</v>
      </c>
      <c r="H4185">
        <f t="shared" si="294"/>
        <v>80</v>
      </c>
      <c r="I4185" t="str">
        <f t="shared" si="295"/>
        <v>G2ZM60_9RALS/217-297</v>
      </c>
      <c r="K4185" t="e">
        <f>IF(C4185="Secretin_N, Secretin, TraK","T","N")</f>
        <v>#N/A</v>
      </c>
      <c r="L4185" t="e">
        <f>VLOOKUP(E4185,'Uniprot taxonomy'!E:J,4,FALSE)</f>
        <v>#N/A</v>
      </c>
      <c r="M4185" t="e">
        <f>LEFT(VLOOKUP(B4185,'Uniprot taxonomy'!B:R,5,FALSE))</f>
        <v>#N/A</v>
      </c>
      <c r="N4185" t="e">
        <f>VLOOKUP(B4185,'Uniprot taxonomy'!B:R,5,FALSE)</f>
        <v>#N/A</v>
      </c>
      <c r="O4185" t="e">
        <f>VLOOKUP(B4185,'Uniprot taxonomy'!B:R,6,FALSE)</f>
        <v>#N/A</v>
      </c>
      <c r="P4185" t="e">
        <f>VLOOKUP(B4185,'Uniprot taxonomy'!B:R,7,FALSE)</f>
        <v>#N/A</v>
      </c>
      <c r="Q4185" t="e">
        <f>VLOOKUP(B4185,'Uniprot taxonomy'!B:R,8,FALSE)</f>
        <v>#N/A</v>
      </c>
    </row>
    <row r="4186" spans="1:17" hidden="1" x14ac:dyDescent="0.25">
      <c r="A4186" t="s">
        <v>7298</v>
      </c>
      <c r="B4186" t="s">
        <v>7299</v>
      </c>
      <c r="C4186" t="e">
        <f>VLOOKUP('Домены Secretin_N'!B4186,'AC-Architecture'!A:C,3,FALSE)</f>
        <v>#N/A</v>
      </c>
      <c r="D4186">
        <v>805</v>
      </c>
      <c r="E4186" t="s">
        <v>3632</v>
      </c>
      <c r="F4186">
        <v>301</v>
      </c>
      <c r="G4186">
        <v>433</v>
      </c>
      <c r="H4186">
        <f t="shared" si="294"/>
        <v>132</v>
      </c>
      <c r="I4186" t="str">
        <f t="shared" si="295"/>
        <v>G2ZM60_9RALS/301-433</v>
      </c>
      <c r="K4186" t="e">
        <f>IF(C4186="Secretin_N, Secretin, TraK","T","N")</f>
        <v>#N/A</v>
      </c>
      <c r="L4186" t="e">
        <f>VLOOKUP(E4186,'Uniprot taxonomy'!E:J,4,FALSE)</f>
        <v>#N/A</v>
      </c>
      <c r="M4186" t="e">
        <f>LEFT(VLOOKUP(B4186,'Uniprot taxonomy'!B:R,5,FALSE))</f>
        <v>#N/A</v>
      </c>
      <c r="N4186" t="e">
        <f>VLOOKUP(B4186,'Uniprot taxonomy'!B:R,5,FALSE)</f>
        <v>#N/A</v>
      </c>
      <c r="O4186" t="e">
        <f>VLOOKUP(B4186,'Uniprot taxonomy'!B:R,6,FALSE)</f>
        <v>#N/A</v>
      </c>
      <c r="P4186" t="e">
        <f>VLOOKUP(B4186,'Uniprot taxonomy'!B:R,7,FALSE)</f>
        <v>#N/A</v>
      </c>
      <c r="Q4186" t="e">
        <f>VLOOKUP(B4186,'Uniprot taxonomy'!B:R,8,FALSE)</f>
        <v>#N/A</v>
      </c>
    </row>
    <row r="4187" spans="1:17" hidden="1" x14ac:dyDescent="0.25">
      <c r="A4187" t="s">
        <v>7300</v>
      </c>
      <c r="B4187" t="s">
        <v>7301</v>
      </c>
      <c r="C4187" t="e">
        <f>VLOOKUP('Домены Secretin_N'!B4187,'AC-Architecture'!A:C,3,FALSE)</f>
        <v>#N/A</v>
      </c>
      <c r="D4187">
        <v>717</v>
      </c>
      <c r="E4187" t="s">
        <v>3632</v>
      </c>
      <c r="F4187">
        <v>389</v>
      </c>
      <c r="G4187">
        <v>466</v>
      </c>
      <c r="H4187">
        <f t="shared" si="294"/>
        <v>77</v>
      </c>
      <c r="I4187" t="str">
        <f t="shared" si="295"/>
        <v>G2ZQM1_9RALS/389-466</v>
      </c>
      <c r="K4187" t="e">
        <f>IF(C4187="Secretin_N, Secretin, TraK","T","N")</f>
        <v>#N/A</v>
      </c>
      <c r="L4187" t="e">
        <f>VLOOKUP(E4187,'Uniprot taxonomy'!E:J,4,FALSE)</f>
        <v>#N/A</v>
      </c>
      <c r="M4187" t="e">
        <f>LEFT(VLOOKUP(B4187,'Uniprot taxonomy'!B:R,5,FALSE))</f>
        <v>#N/A</v>
      </c>
      <c r="N4187" t="e">
        <f>VLOOKUP(B4187,'Uniprot taxonomy'!B:R,5,FALSE)</f>
        <v>#N/A</v>
      </c>
      <c r="O4187" t="e">
        <f>VLOOKUP(B4187,'Uniprot taxonomy'!B:R,6,FALSE)</f>
        <v>#N/A</v>
      </c>
      <c r="P4187" t="e">
        <f>VLOOKUP(B4187,'Uniprot taxonomy'!B:R,7,FALSE)</f>
        <v>#N/A</v>
      </c>
      <c r="Q4187" t="e">
        <f>VLOOKUP(B4187,'Uniprot taxonomy'!B:R,8,FALSE)</f>
        <v>#N/A</v>
      </c>
    </row>
    <row r="4188" spans="1:17" hidden="1" x14ac:dyDescent="0.25">
      <c r="A4188" t="s">
        <v>7302</v>
      </c>
      <c r="B4188" t="s">
        <v>7303</v>
      </c>
      <c r="C4188" t="e">
        <f>VLOOKUP('Домены Secretin_N'!B4188,'AC-Architecture'!A:C,3,FALSE)</f>
        <v>#N/A</v>
      </c>
      <c r="D4188">
        <v>590</v>
      </c>
      <c r="E4188" t="s">
        <v>3632</v>
      </c>
      <c r="F4188">
        <v>121</v>
      </c>
      <c r="G4188">
        <v>184</v>
      </c>
      <c r="H4188">
        <f t="shared" si="294"/>
        <v>63</v>
      </c>
      <c r="I4188" t="str">
        <f t="shared" si="295"/>
        <v>G2ZY05_9RALS/121-184</v>
      </c>
      <c r="K4188" t="e">
        <f>IF(C4188="Secretin_N, Secretin, TraK","T","N")</f>
        <v>#N/A</v>
      </c>
      <c r="L4188" t="e">
        <f>VLOOKUP(E4188,'Uniprot taxonomy'!E:J,4,FALSE)</f>
        <v>#N/A</v>
      </c>
      <c r="M4188" t="e">
        <f>LEFT(VLOOKUP(B4188,'Uniprot taxonomy'!B:R,5,FALSE))</f>
        <v>#N/A</v>
      </c>
      <c r="N4188" t="e">
        <f>VLOOKUP(B4188,'Uniprot taxonomy'!B:R,5,FALSE)</f>
        <v>#N/A</v>
      </c>
      <c r="O4188" t="e">
        <f>VLOOKUP(B4188,'Uniprot taxonomy'!B:R,6,FALSE)</f>
        <v>#N/A</v>
      </c>
      <c r="P4188" t="e">
        <f>VLOOKUP(B4188,'Uniprot taxonomy'!B:R,7,FALSE)</f>
        <v>#N/A</v>
      </c>
      <c r="Q4188" t="e">
        <f>VLOOKUP(B4188,'Uniprot taxonomy'!B:R,8,FALSE)</f>
        <v>#N/A</v>
      </c>
    </row>
    <row r="4189" spans="1:17" hidden="1" x14ac:dyDescent="0.25">
      <c r="A4189" t="s">
        <v>7302</v>
      </c>
      <c r="B4189" t="s">
        <v>7303</v>
      </c>
      <c r="C4189" t="e">
        <f>VLOOKUP('Домены Secretin_N'!B4189,'AC-Architecture'!A:C,3,FALSE)</f>
        <v>#N/A</v>
      </c>
      <c r="D4189">
        <v>590</v>
      </c>
      <c r="E4189" t="s">
        <v>3632</v>
      </c>
      <c r="F4189">
        <v>190</v>
      </c>
      <c r="G4189">
        <v>345</v>
      </c>
      <c r="H4189">
        <f t="shared" si="294"/>
        <v>155</v>
      </c>
      <c r="I4189" t="str">
        <f t="shared" si="295"/>
        <v>G2ZY05_9RALS/190-345</v>
      </c>
      <c r="K4189" t="e">
        <f>IF(C4189="Secretin_N, Secretin, TraK","T","N")</f>
        <v>#N/A</v>
      </c>
      <c r="L4189" t="e">
        <f>VLOOKUP(E4189,'Uniprot taxonomy'!E:J,4,FALSE)</f>
        <v>#N/A</v>
      </c>
      <c r="M4189" t="e">
        <f>LEFT(VLOOKUP(B4189,'Uniprot taxonomy'!B:R,5,FALSE))</f>
        <v>#N/A</v>
      </c>
      <c r="N4189" t="e">
        <f>VLOOKUP(B4189,'Uniprot taxonomy'!B:R,5,FALSE)</f>
        <v>#N/A</v>
      </c>
      <c r="O4189" t="e">
        <f>VLOOKUP(B4189,'Uniprot taxonomy'!B:R,6,FALSE)</f>
        <v>#N/A</v>
      </c>
      <c r="P4189" t="e">
        <f>VLOOKUP(B4189,'Uniprot taxonomy'!B:R,7,FALSE)</f>
        <v>#N/A</v>
      </c>
      <c r="Q4189" t="e">
        <f>VLOOKUP(B4189,'Uniprot taxonomy'!B:R,8,FALSE)</f>
        <v>#N/A</v>
      </c>
    </row>
    <row r="4190" spans="1:17" hidden="1" x14ac:dyDescent="0.25">
      <c r="A4190" t="s">
        <v>7304</v>
      </c>
      <c r="B4190" t="s">
        <v>7305</v>
      </c>
      <c r="C4190" t="e">
        <f>VLOOKUP('Домены Secretin_N'!B4190,'AC-Architecture'!A:C,3,FALSE)</f>
        <v>#N/A</v>
      </c>
      <c r="D4190">
        <v>717</v>
      </c>
      <c r="E4190" t="s">
        <v>3632</v>
      </c>
      <c r="F4190">
        <v>389</v>
      </c>
      <c r="G4190">
        <v>466</v>
      </c>
      <c r="H4190">
        <f t="shared" si="294"/>
        <v>77</v>
      </c>
      <c r="I4190" t="str">
        <f t="shared" si="295"/>
        <v>G2ZYD1_9RALS/389-466</v>
      </c>
      <c r="K4190" t="e">
        <f>IF(C4190="Secretin_N, Secretin, TraK","T","N")</f>
        <v>#N/A</v>
      </c>
      <c r="L4190" t="e">
        <f>VLOOKUP(E4190,'Uniprot taxonomy'!E:J,4,FALSE)</f>
        <v>#N/A</v>
      </c>
      <c r="M4190" t="e">
        <f>LEFT(VLOOKUP(B4190,'Uniprot taxonomy'!B:R,5,FALSE))</f>
        <v>#N/A</v>
      </c>
      <c r="N4190" t="e">
        <f>VLOOKUP(B4190,'Uniprot taxonomy'!B:R,5,FALSE)</f>
        <v>#N/A</v>
      </c>
      <c r="O4190" t="e">
        <f>VLOOKUP(B4190,'Uniprot taxonomy'!B:R,6,FALSE)</f>
        <v>#N/A</v>
      </c>
      <c r="P4190" t="e">
        <f>VLOOKUP(B4190,'Uniprot taxonomy'!B:R,7,FALSE)</f>
        <v>#N/A</v>
      </c>
      <c r="Q4190" t="e">
        <f>VLOOKUP(B4190,'Uniprot taxonomy'!B:R,8,FALSE)</f>
        <v>#N/A</v>
      </c>
    </row>
    <row r="4191" spans="1:17" hidden="1" x14ac:dyDescent="0.25">
      <c r="A4191" t="s">
        <v>7306</v>
      </c>
      <c r="B4191" t="s">
        <v>7307</v>
      </c>
      <c r="C4191" t="e">
        <f>VLOOKUP('Домены Secretin_N'!B4191,'AC-Architecture'!A:C,3,FALSE)</f>
        <v>#N/A</v>
      </c>
      <c r="D4191">
        <v>807</v>
      </c>
      <c r="E4191" t="s">
        <v>3632</v>
      </c>
      <c r="F4191">
        <v>154</v>
      </c>
      <c r="G4191">
        <v>215</v>
      </c>
      <c r="H4191">
        <f t="shared" si="294"/>
        <v>61</v>
      </c>
      <c r="I4191" t="str">
        <f t="shared" si="295"/>
        <v>G3A240_9RALS/154-215</v>
      </c>
      <c r="K4191" t="e">
        <f>IF(C4191="Secretin_N, Secretin, TraK","T","N")</f>
        <v>#N/A</v>
      </c>
      <c r="L4191" t="e">
        <f>VLOOKUP(E4191,'Uniprot taxonomy'!E:J,4,FALSE)</f>
        <v>#N/A</v>
      </c>
      <c r="M4191" t="e">
        <f>LEFT(VLOOKUP(B4191,'Uniprot taxonomy'!B:R,5,FALSE))</f>
        <v>#N/A</v>
      </c>
      <c r="N4191" t="e">
        <f>VLOOKUP(B4191,'Uniprot taxonomy'!B:R,5,FALSE)</f>
        <v>#N/A</v>
      </c>
      <c r="O4191" t="e">
        <f>VLOOKUP(B4191,'Uniprot taxonomy'!B:R,6,FALSE)</f>
        <v>#N/A</v>
      </c>
      <c r="P4191" t="e">
        <f>VLOOKUP(B4191,'Uniprot taxonomy'!B:R,7,FALSE)</f>
        <v>#N/A</v>
      </c>
      <c r="Q4191" t="e">
        <f>VLOOKUP(B4191,'Uniprot taxonomy'!B:R,8,FALSE)</f>
        <v>#N/A</v>
      </c>
    </row>
    <row r="4192" spans="1:17" hidden="1" x14ac:dyDescent="0.25">
      <c r="A4192" t="s">
        <v>7306</v>
      </c>
      <c r="B4192" t="s">
        <v>7307</v>
      </c>
      <c r="C4192" t="e">
        <f>VLOOKUP('Домены Secretin_N'!B4192,'AC-Architecture'!A:C,3,FALSE)</f>
        <v>#N/A</v>
      </c>
      <c r="D4192">
        <v>807</v>
      </c>
      <c r="E4192" t="s">
        <v>3632</v>
      </c>
      <c r="F4192">
        <v>217</v>
      </c>
      <c r="G4192">
        <v>299</v>
      </c>
      <c r="H4192">
        <f t="shared" si="294"/>
        <v>82</v>
      </c>
      <c r="I4192" t="str">
        <f t="shared" si="295"/>
        <v>G3A240_9RALS/217-299</v>
      </c>
      <c r="K4192" t="e">
        <f>IF(C4192="Secretin_N, Secretin, TraK","T","N")</f>
        <v>#N/A</v>
      </c>
      <c r="L4192" t="e">
        <f>VLOOKUP(E4192,'Uniprot taxonomy'!E:J,4,FALSE)</f>
        <v>#N/A</v>
      </c>
      <c r="M4192" t="e">
        <f>LEFT(VLOOKUP(B4192,'Uniprot taxonomy'!B:R,5,FALSE))</f>
        <v>#N/A</v>
      </c>
      <c r="N4192" t="e">
        <f>VLOOKUP(B4192,'Uniprot taxonomy'!B:R,5,FALSE)</f>
        <v>#N/A</v>
      </c>
      <c r="O4192" t="e">
        <f>VLOOKUP(B4192,'Uniprot taxonomy'!B:R,6,FALSE)</f>
        <v>#N/A</v>
      </c>
      <c r="P4192" t="e">
        <f>VLOOKUP(B4192,'Uniprot taxonomy'!B:R,7,FALSE)</f>
        <v>#N/A</v>
      </c>
      <c r="Q4192" t="e">
        <f>VLOOKUP(B4192,'Uniprot taxonomy'!B:R,8,FALSE)</f>
        <v>#N/A</v>
      </c>
    </row>
    <row r="4193" spans="1:17" hidden="1" x14ac:dyDescent="0.25">
      <c r="A4193" t="s">
        <v>7306</v>
      </c>
      <c r="B4193" t="s">
        <v>7307</v>
      </c>
      <c r="C4193" t="e">
        <f>VLOOKUP('Домены Secretin_N'!B4193,'AC-Architecture'!A:C,3,FALSE)</f>
        <v>#N/A</v>
      </c>
      <c r="D4193">
        <v>807</v>
      </c>
      <c r="E4193" t="s">
        <v>3632</v>
      </c>
      <c r="F4193">
        <v>303</v>
      </c>
      <c r="G4193">
        <v>435</v>
      </c>
      <c r="H4193">
        <f t="shared" si="294"/>
        <v>132</v>
      </c>
      <c r="I4193" t="str">
        <f t="shared" si="295"/>
        <v>G3A240_9RALS/303-435</v>
      </c>
      <c r="K4193" t="e">
        <f>IF(C4193="Secretin_N, Secretin, TraK","T","N")</f>
        <v>#N/A</v>
      </c>
      <c r="L4193" t="e">
        <f>VLOOKUP(E4193,'Uniprot taxonomy'!E:J,4,FALSE)</f>
        <v>#N/A</v>
      </c>
      <c r="M4193" t="e">
        <f>LEFT(VLOOKUP(B4193,'Uniprot taxonomy'!B:R,5,FALSE))</f>
        <v>#N/A</v>
      </c>
      <c r="N4193" t="e">
        <f>VLOOKUP(B4193,'Uniprot taxonomy'!B:R,5,FALSE)</f>
        <v>#N/A</v>
      </c>
      <c r="O4193" t="e">
        <f>VLOOKUP(B4193,'Uniprot taxonomy'!B:R,6,FALSE)</f>
        <v>#N/A</v>
      </c>
      <c r="P4193" t="e">
        <f>VLOOKUP(B4193,'Uniprot taxonomy'!B:R,7,FALSE)</f>
        <v>#N/A</v>
      </c>
      <c r="Q4193" t="e">
        <f>VLOOKUP(B4193,'Uniprot taxonomy'!B:R,8,FALSE)</f>
        <v>#N/A</v>
      </c>
    </row>
    <row r="4194" spans="1:17" hidden="1" x14ac:dyDescent="0.25">
      <c r="A4194" t="s">
        <v>7308</v>
      </c>
      <c r="B4194" t="s">
        <v>7309</v>
      </c>
      <c r="C4194" t="e">
        <f>VLOOKUP('Домены Secretin_N'!B4194,'AC-Architecture'!A:C,3,FALSE)</f>
        <v>#N/A</v>
      </c>
      <c r="D4194">
        <v>590</v>
      </c>
      <c r="E4194" t="s">
        <v>3632</v>
      </c>
      <c r="F4194">
        <v>121</v>
      </c>
      <c r="G4194">
        <v>184</v>
      </c>
      <c r="H4194">
        <f t="shared" si="294"/>
        <v>63</v>
      </c>
      <c r="I4194" t="str">
        <f t="shared" si="295"/>
        <v>G3A9N7_9RALS/121-184</v>
      </c>
      <c r="K4194" t="e">
        <f>IF(C4194="Secretin_N, Secretin, TraK","T","N")</f>
        <v>#N/A</v>
      </c>
      <c r="L4194" t="e">
        <f>VLOOKUP(E4194,'Uniprot taxonomy'!E:J,4,FALSE)</f>
        <v>#N/A</v>
      </c>
      <c r="M4194" t="e">
        <f>LEFT(VLOOKUP(B4194,'Uniprot taxonomy'!B:R,5,FALSE))</f>
        <v>#N/A</v>
      </c>
      <c r="N4194" t="e">
        <f>VLOOKUP(B4194,'Uniprot taxonomy'!B:R,5,FALSE)</f>
        <v>#N/A</v>
      </c>
      <c r="O4194" t="e">
        <f>VLOOKUP(B4194,'Uniprot taxonomy'!B:R,6,FALSE)</f>
        <v>#N/A</v>
      </c>
      <c r="P4194" t="e">
        <f>VLOOKUP(B4194,'Uniprot taxonomy'!B:R,7,FALSE)</f>
        <v>#N/A</v>
      </c>
      <c r="Q4194" t="e">
        <f>VLOOKUP(B4194,'Uniprot taxonomy'!B:R,8,FALSE)</f>
        <v>#N/A</v>
      </c>
    </row>
    <row r="4195" spans="1:17" hidden="1" x14ac:dyDescent="0.25">
      <c r="A4195" t="s">
        <v>7308</v>
      </c>
      <c r="B4195" t="s">
        <v>7309</v>
      </c>
      <c r="C4195" t="e">
        <f>VLOOKUP('Домены Secretin_N'!B4195,'AC-Architecture'!A:C,3,FALSE)</f>
        <v>#N/A</v>
      </c>
      <c r="D4195">
        <v>590</v>
      </c>
      <c r="E4195" t="s">
        <v>3632</v>
      </c>
      <c r="F4195">
        <v>190</v>
      </c>
      <c r="G4195">
        <v>345</v>
      </c>
      <c r="H4195">
        <f t="shared" si="294"/>
        <v>155</v>
      </c>
      <c r="I4195" t="str">
        <f t="shared" si="295"/>
        <v>G3A9N7_9RALS/190-345</v>
      </c>
      <c r="K4195" t="e">
        <f>IF(C4195="Secretin_N, Secretin, TraK","T","N")</f>
        <v>#N/A</v>
      </c>
      <c r="L4195" t="e">
        <f>VLOOKUP(E4195,'Uniprot taxonomy'!E:J,4,FALSE)</f>
        <v>#N/A</v>
      </c>
      <c r="M4195" t="e">
        <f>LEFT(VLOOKUP(B4195,'Uniprot taxonomy'!B:R,5,FALSE))</f>
        <v>#N/A</v>
      </c>
      <c r="N4195" t="e">
        <f>VLOOKUP(B4195,'Uniprot taxonomy'!B:R,5,FALSE)</f>
        <v>#N/A</v>
      </c>
      <c r="O4195" t="e">
        <f>VLOOKUP(B4195,'Uniprot taxonomy'!B:R,6,FALSE)</f>
        <v>#N/A</v>
      </c>
      <c r="P4195" t="e">
        <f>VLOOKUP(B4195,'Uniprot taxonomy'!B:R,7,FALSE)</f>
        <v>#N/A</v>
      </c>
      <c r="Q4195" t="e">
        <f>VLOOKUP(B4195,'Uniprot taxonomy'!B:R,8,FALSE)</f>
        <v>#N/A</v>
      </c>
    </row>
    <row r="4196" spans="1:17" hidden="1" x14ac:dyDescent="0.25">
      <c r="A4196" t="s">
        <v>7310</v>
      </c>
      <c r="B4196" t="s">
        <v>7311</v>
      </c>
      <c r="C4196" t="e">
        <f>VLOOKUP('Домены Secretin_N'!B4196,'AC-Architecture'!A:C,3,FALSE)</f>
        <v>#N/A</v>
      </c>
      <c r="D4196">
        <v>769</v>
      </c>
      <c r="E4196" t="s">
        <v>3632</v>
      </c>
      <c r="F4196">
        <v>280</v>
      </c>
      <c r="G4196">
        <v>340</v>
      </c>
      <c r="H4196">
        <f t="shared" si="294"/>
        <v>60</v>
      </c>
      <c r="I4196" t="str">
        <f t="shared" si="295"/>
        <v>G3AAH6_9RALS/280-340</v>
      </c>
      <c r="K4196" t="e">
        <f>IF(C4196="Secretin_N, Secretin, TraK","T","N")</f>
        <v>#N/A</v>
      </c>
      <c r="L4196" t="e">
        <f>VLOOKUP(E4196,'Uniprot taxonomy'!E:J,4,FALSE)</f>
        <v>#N/A</v>
      </c>
      <c r="M4196" t="e">
        <f>LEFT(VLOOKUP(B4196,'Uniprot taxonomy'!B:R,5,FALSE))</f>
        <v>#N/A</v>
      </c>
      <c r="N4196" t="e">
        <f>VLOOKUP(B4196,'Uniprot taxonomy'!B:R,5,FALSE)</f>
        <v>#N/A</v>
      </c>
      <c r="O4196" t="e">
        <f>VLOOKUP(B4196,'Uniprot taxonomy'!B:R,6,FALSE)</f>
        <v>#N/A</v>
      </c>
      <c r="P4196" t="e">
        <f>VLOOKUP(B4196,'Uniprot taxonomy'!B:R,7,FALSE)</f>
        <v>#N/A</v>
      </c>
      <c r="Q4196" t="e">
        <f>VLOOKUP(B4196,'Uniprot taxonomy'!B:R,8,FALSE)</f>
        <v>#N/A</v>
      </c>
    </row>
    <row r="4197" spans="1:17" hidden="1" x14ac:dyDescent="0.25">
      <c r="A4197" t="s">
        <v>7312</v>
      </c>
      <c r="B4197" t="s">
        <v>7313</v>
      </c>
      <c r="C4197" t="e">
        <f>VLOOKUP('Домены Secretin_N'!B4197,'AC-Architecture'!A:C,3,FALSE)</f>
        <v>#N/A</v>
      </c>
      <c r="D4197">
        <v>752</v>
      </c>
      <c r="E4197" t="s">
        <v>3632</v>
      </c>
      <c r="F4197">
        <v>271</v>
      </c>
      <c r="G4197">
        <v>330</v>
      </c>
      <c r="H4197">
        <f t="shared" si="294"/>
        <v>59</v>
      </c>
      <c r="I4197" t="str">
        <f t="shared" si="295"/>
        <v>G3AAY0_9RALS/271-330</v>
      </c>
      <c r="K4197" t="e">
        <f>IF(C4197="Secretin_N, Secretin, TraK","T","N")</f>
        <v>#N/A</v>
      </c>
      <c r="L4197" t="e">
        <f>VLOOKUP(E4197,'Uniprot taxonomy'!E:J,4,FALSE)</f>
        <v>#N/A</v>
      </c>
      <c r="M4197" t="e">
        <f>LEFT(VLOOKUP(B4197,'Uniprot taxonomy'!B:R,5,FALSE))</f>
        <v>#N/A</v>
      </c>
      <c r="N4197" t="e">
        <f>VLOOKUP(B4197,'Uniprot taxonomy'!B:R,5,FALSE)</f>
        <v>#N/A</v>
      </c>
      <c r="O4197" t="e">
        <f>VLOOKUP(B4197,'Uniprot taxonomy'!B:R,6,FALSE)</f>
        <v>#N/A</v>
      </c>
      <c r="P4197" t="e">
        <f>VLOOKUP(B4197,'Uniprot taxonomy'!B:R,7,FALSE)</f>
        <v>#N/A</v>
      </c>
      <c r="Q4197" t="e">
        <f>VLOOKUP(B4197,'Uniprot taxonomy'!B:R,8,FALSE)</f>
        <v>#N/A</v>
      </c>
    </row>
    <row r="4198" spans="1:17" hidden="1" x14ac:dyDescent="0.25">
      <c r="A4198" t="s">
        <v>7315</v>
      </c>
      <c r="B4198" t="s">
        <v>7316</v>
      </c>
      <c r="C4198" t="e">
        <f>VLOOKUP('Домены Secretin_N'!B4198,'AC-Architecture'!A:C,3,FALSE)</f>
        <v>#N/A</v>
      </c>
      <c r="D4198">
        <v>785</v>
      </c>
      <c r="E4198" t="s">
        <v>3632</v>
      </c>
      <c r="F4198">
        <v>403</v>
      </c>
      <c r="G4198">
        <v>522</v>
      </c>
      <c r="H4198">
        <f t="shared" si="294"/>
        <v>119</v>
      </c>
      <c r="I4198" t="str">
        <f t="shared" si="295"/>
        <v>G3ISA9_9GAMM/403-522</v>
      </c>
      <c r="K4198" t="e">
        <f>IF(C4198="Secretin_N, Secretin, TraK","T","N")</f>
        <v>#N/A</v>
      </c>
      <c r="L4198" t="e">
        <f>VLOOKUP(E4198,'Uniprot taxonomy'!E:J,4,FALSE)</f>
        <v>#N/A</v>
      </c>
      <c r="M4198" t="e">
        <f>LEFT(VLOOKUP(B4198,'Uniprot taxonomy'!B:R,5,FALSE))</f>
        <v>#N/A</v>
      </c>
      <c r="N4198" t="e">
        <f>VLOOKUP(B4198,'Uniprot taxonomy'!B:R,5,FALSE)</f>
        <v>#N/A</v>
      </c>
      <c r="O4198" t="e">
        <f>VLOOKUP(B4198,'Uniprot taxonomy'!B:R,6,FALSE)</f>
        <v>#N/A</v>
      </c>
      <c r="P4198" t="e">
        <f>VLOOKUP(B4198,'Uniprot taxonomy'!B:R,7,FALSE)</f>
        <v>#N/A</v>
      </c>
      <c r="Q4198" t="e">
        <f>VLOOKUP(B4198,'Uniprot taxonomy'!B:R,8,FALSE)</f>
        <v>#N/A</v>
      </c>
    </row>
    <row r="4199" spans="1:17" x14ac:dyDescent="0.25">
      <c r="A4199" t="s">
        <v>1027</v>
      </c>
      <c r="B4199" t="s">
        <v>2326</v>
      </c>
      <c r="C4199" t="str">
        <f>VLOOKUP('Домены Secretin_N'!B4199,'AC-Architecture'!A:C,3,FALSE)</f>
        <v>Secretin_N, Secretin</v>
      </c>
      <c r="D4199">
        <v>712</v>
      </c>
      <c r="E4199" t="s">
        <v>3632</v>
      </c>
      <c r="F4199">
        <v>330</v>
      </c>
      <c r="G4199">
        <v>436</v>
      </c>
      <c r="H4199">
        <f t="shared" si="294"/>
        <v>106</v>
      </c>
      <c r="I4199" t="str">
        <f t="shared" si="295"/>
        <v>G3IWA7_9GAMM/330-436</v>
      </c>
      <c r="J4199" t="str">
        <f>CONCATENATE(K4199,"_",LEFT(O4199,3),"_",LEFT(Q4199,3),"_",B4199)</f>
        <v>N_Met_Met_G3IWA7</v>
      </c>
      <c r="K4199" t="str">
        <f>IF(C4199="Secretin_N, Secretin, TraK","T","N")</f>
        <v>N</v>
      </c>
      <c r="L4199" t="str">
        <f>VLOOKUP(B4199,'Uniprot taxonomy'!B:R,4,FALSE)</f>
        <v>Proteobacteria</v>
      </c>
      <c r="M4199" t="str">
        <f>LEFT(VLOOKUP(B4199,'Uniprot taxonomy'!B:R,5,FALSE))</f>
        <v>G</v>
      </c>
      <c r="N4199" t="str">
        <f>VLOOKUP(B4199,'Uniprot taxonomy'!B:R,5,FALSE)</f>
        <v>Gammaproteobacteria</v>
      </c>
      <c r="O4199" t="str">
        <f>VLOOKUP(B4199,'Uniprot taxonomy'!B:R,6,FALSE)</f>
        <v>Methylococcales</v>
      </c>
      <c r="P4199" t="str">
        <f>VLOOKUP(B4199,'Uniprot taxonomy'!B:R,7,FALSE)</f>
        <v>Methylococcaceae</v>
      </c>
      <c r="Q4199" t="str">
        <f>VLOOKUP(B4199,'Uniprot taxonomy'!B:R,8,FALSE)</f>
        <v>Methylobacter</v>
      </c>
    </row>
    <row r="4200" spans="1:17" hidden="1" x14ac:dyDescent="0.25">
      <c r="A4200" t="s">
        <v>7317</v>
      </c>
      <c r="B4200" t="s">
        <v>7318</v>
      </c>
      <c r="C4200" t="e">
        <f>VLOOKUP('Домены Secretin_N'!B4200,'AC-Architecture'!A:C,3,FALSE)</f>
        <v>#N/A</v>
      </c>
      <c r="D4200">
        <v>805</v>
      </c>
      <c r="E4200" t="s">
        <v>3632</v>
      </c>
      <c r="F4200">
        <v>153</v>
      </c>
      <c r="G4200">
        <v>214</v>
      </c>
      <c r="H4200">
        <f t="shared" si="294"/>
        <v>61</v>
      </c>
      <c r="I4200" t="str">
        <f t="shared" si="295"/>
        <v>G3YN69_9RALS/153-214</v>
      </c>
      <c r="K4200" t="e">
        <f>IF(C4200="Secretin_N, Secretin, TraK","T","N")</f>
        <v>#N/A</v>
      </c>
      <c r="L4200" t="e">
        <f>VLOOKUP(E4200,'Uniprot taxonomy'!E:J,4,FALSE)</f>
        <v>#N/A</v>
      </c>
      <c r="M4200" t="e">
        <f>LEFT(VLOOKUP(B4200,'Uniprot taxonomy'!B:R,5,FALSE))</f>
        <v>#N/A</v>
      </c>
      <c r="N4200" t="e">
        <f>VLOOKUP(B4200,'Uniprot taxonomy'!B:R,5,FALSE)</f>
        <v>#N/A</v>
      </c>
      <c r="O4200" t="e">
        <f>VLOOKUP(B4200,'Uniprot taxonomy'!B:R,6,FALSE)</f>
        <v>#N/A</v>
      </c>
      <c r="P4200" t="e">
        <f>VLOOKUP(B4200,'Uniprot taxonomy'!B:R,7,FALSE)</f>
        <v>#N/A</v>
      </c>
      <c r="Q4200" t="e">
        <f>VLOOKUP(B4200,'Uniprot taxonomy'!B:R,8,FALSE)</f>
        <v>#N/A</v>
      </c>
    </row>
    <row r="4201" spans="1:17" hidden="1" x14ac:dyDescent="0.25">
      <c r="A4201" t="s">
        <v>7317</v>
      </c>
      <c r="B4201" t="s">
        <v>7318</v>
      </c>
      <c r="C4201" t="e">
        <f>VLOOKUP('Домены Secretin_N'!B4201,'AC-Architecture'!A:C,3,FALSE)</f>
        <v>#N/A</v>
      </c>
      <c r="D4201">
        <v>805</v>
      </c>
      <c r="E4201" t="s">
        <v>3632</v>
      </c>
      <c r="F4201">
        <v>216</v>
      </c>
      <c r="G4201">
        <v>298</v>
      </c>
      <c r="H4201">
        <f t="shared" si="294"/>
        <v>82</v>
      </c>
      <c r="I4201" t="str">
        <f t="shared" si="295"/>
        <v>G3YN69_9RALS/216-298</v>
      </c>
      <c r="K4201" t="e">
        <f>IF(C4201="Secretin_N, Secretin, TraK","T","N")</f>
        <v>#N/A</v>
      </c>
      <c r="L4201" t="e">
        <f>VLOOKUP(E4201,'Uniprot taxonomy'!E:J,4,FALSE)</f>
        <v>#N/A</v>
      </c>
      <c r="M4201" t="e">
        <f>LEFT(VLOOKUP(B4201,'Uniprot taxonomy'!B:R,5,FALSE))</f>
        <v>#N/A</v>
      </c>
      <c r="N4201" t="e">
        <f>VLOOKUP(B4201,'Uniprot taxonomy'!B:R,5,FALSE)</f>
        <v>#N/A</v>
      </c>
      <c r="O4201" t="e">
        <f>VLOOKUP(B4201,'Uniprot taxonomy'!B:R,6,FALSE)</f>
        <v>#N/A</v>
      </c>
      <c r="P4201" t="e">
        <f>VLOOKUP(B4201,'Uniprot taxonomy'!B:R,7,FALSE)</f>
        <v>#N/A</v>
      </c>
      <c r="Q4201" t="e">
        <f>VLOOKUP(B4201,'Uniprot taxonomy'!B:R,8,FALSE)</f>
        <v>#N/A</v>
      </c>
    </row>
    <row r="4202" spans="1:17" hidden="1" x14ac:dyDescent="0.25">
      <c r="A4202" t="s">
        <v>7317</v>
      </c>
      <c r="B4202" t="s">
        <v>7318</v>
      </c>
      <c r="C4202" t="e">
        <f>VLOOKUP('Домены Secretin_N'!B4202,'AC-Architecture'!A:C,3,FALSE)</f>
        <v>#N/A</v>
      </c>
      <c r="D4202">
        <v>805</v>
      </c>
      <c r="E4202" t="s">
        <v>3632</v>
      </c>
      <c r="F4202">
        <v>302</v>
      </c>
      <c r="G4202">
        <v>434</v>
      </c>
      <c r="H4202">
        <f t="shared" si="294"/>
        <v>132</v>
      </c>
      <c r="I4202" t="str">
        <f t="shared" si="295"/>
        <v>G3YN69_9RALS/302-434</v>
      </c>
      <c r="K4202" t="e">
        <f>IF(C4202="Secretin_N, Secretin, TraK","T","N")</f>
        <v>#N/A</v>
      </c>
      <c r="L4202" t="e">
        <f>VLOOKUP(E4202,'Uniprot taxonomy'!E:J,4,FALSE)</f>
        <v>#N/A</v>
      </c>
      <c r="M4202" t="e">
        <f>LEFT(VLOOKUP(B4202,'Uniprot taxonomy'!B:R,5,FALSE))</f>
        <v>#N/A</v>
      </c>
      <c r="N4202" t="e">
        <f>VLOOKUP(B4202,'Uniprot taxonomy'!B:R,5,FALSE)</f>
        <v>#N/A</v>
      </c>
      <c r="O4202" t="e">
        <f>VLOOKUP(B4202,'Uniprot taxonomy'!B:R,6,FALSE)</f>
        <v>#N/A</v>
      </c>
      <c r="P4202" t="e">
        <f>VLOOKUP(B4202,'Uniprot taxonomy'!B:R,7,FALSE)</f>
        <v>#N/A</v>
      </c>
      <c r="Q4202" t="e">
        <f>VLOOKUP(B4202,'Uniprot taxonomy'!B:R,8,FALSE)</f>
        <v>#N/A</v>
      </c>
    </row>
    <row r="4203" spans="1:17" hidden="1" x14ac:dyDescent="0.25">
      <c r="A4203" t="s">
        <v>7319</v>
      </c>
      <c r="B4203" t="s">
        <v>7320</v>
      </c>
      <c r="C4203" t="e">
        <f>VLOOKUP('Домены Secretin_N'!B4203,'AC-Architecture'!A:C,3,FALSE)</f>
        <v>#N/A</v>
      </c>
      <c r="D4203">
        <v>721</v>
      </c>
      <c r="E4203" t="s">
        <v>3632</v>
      </c>
      <c r="F4203">
        <v>391</v>
      </c>
      <c r="G4203">
        <v>470</v>
      </c>
      <c r="H4203">
        <f t="shared" si="294"/>
        <v>79</v>
      </c>
      <c r="I4203" t="str">
        <f t="shared" si="295"/>
        <v>G3YTM3_9RALS/391-470</v>
      </c>
      <c r="K4203" t="e">
        <f>IF(C4203="Secretin_N, Secretin, TraK","T","N")</f>
        <v>#N/A</v>
      </c>
      <c r="L4203" t="e">
        <f>VLOOKUP(E4203,'Uniprot taxonomy'!E:J,4,FALSE)</f>
        <v>#N/A</v>
      </c>
      <c r="M4203" t="e">
        <f>LEFT(VLOOKUP(B4203,'Uniprot taxonomy'!B:R,5,FALSE))</f>
        <v>#N/A</v>
      </c>
      <c r="N4203" t="e">
        <f>VLOOKUP(B4203,'Uniprot taxonomy'!B:R,5,FALSE)</f>
        <v>#N/A</v>
      </c>
      <c r="O4203" t="e">
        <f>VLOOKUP(B4203,'Uniprot taxonomy'!B:R,6,FALSE)</f>
        <v>#N/A</v>
      </c>
      <c r="P4203" t="e">
        <f>VLOOKUP(B4203,'Uniprot taxonomy'!B:R,7,FALSE)</f>
        <v>#N/A</v>
      </c>
      <c r="Q4203" t="e">
        <f>VLOOKUP(B4203,'Uniprot taxonomy'!B:R,8,FALSE)</f>
        <v>#N/A</v>
      </c>
    </row>
    <row r="4204" spans="1:17" hidden="1" x14ac:dyDescent="0.25">
      <c r="A4204" t="s">
        <v>7321</v>
      </c>
      <c r="B4204" t="s">
        <v>7322</v>
      </c>
      <c r="C4204" t="e">
        <f>VLOOKUP('Домены Secretin_N'!B4204,'AC-Architecture'!A:C,3,FALSE)</f>
        <v>#N/A</v>
      </c>
      <c r="D4204">
        <v>711</v>
      </c>
      <c r="E4204" t="s">
        <v>3632</v>
      </c>
      <c r="F4204">
        <v>377</v>
      </c>
      <c r="G4204">
        <v>451</v>
      </c>
      <c r="H4204">
        <f t="shared" si="294"/>
        <v>74</v>
      </c>
      <c r="I4204" t="str">
        <f t="shared" si="295"/>
        <v>G3Z0M4_9NEIS/377-451</v>
      </c>
      <c r="K4204" t="e">
        <f>IF(C4204="Secretin_N, Secretin, TraK","T","N")</f>
        <v>#N/A</v>
      </c>
      <c r="L4204" t="e">
        <f>VLOOKUP(E4204,'Uniprot taxonomy'!E:J,4,FALSE)</f>
        <v>#N/A</v>
      </c>
      <c r="M4204" t="e">
        <f>LEFT(VLOOKUP(B4204,'Uniprot taxonomy'!B:R,5,FALSE))</f>
        <v>#N/A</v>
      </c>
      <c r="N4204" t="e">
        <f>VLOOKUP(B4204,'Uniprot taxonomy'!B:R,5,FALSE)</f>
        <v>#N/A</v>
      </c>
      <c r="O4204" t="e">
        <f>VLOOKUP(B4204,'Uniprot taxonomy'!B:R,6,FALSE)</f>
        <v>#N/A</v>
      </c>
      <c r="P4204" t="e">
        <f>VLOOKUP(B4204,'Uniprot taxonomy'!B:R,7,FALSE)</f>
        <v>#N/A</v>
      </c>
      <c r="Q4204" t="e">
        <f>VLOOKUP(B4204,'Uniprot taxonomy'!B:R,8,FALSE)</f>
        <v>#N/A</v>
      </c>
    </row>
    <row r="4205" spans="1:17" x14ac:dyDescent="0.25">
      <c r="A4205" t="s">
        <v>1028</v>
      </c>
      <c r="B4205" t="s">
        <v>2327</v>
      </c>
      <c r="C4205" t="str">
        <f>VLOOKUP('Домены Secretin_N'!B4205,'AC-Architecture'!A:C,3,FALSE)</f>
        <v>Secretin_N, Secretin</v>
      </c>
      <c r="D4205">
        <v>488</v>
      </c>
      <c r="E4205" t="s">
        <v>3632</v>
      </c>
      <c r="F4205">
        <v>149</v>
      </c>
      <c r="G4205">
        <v>214</v>
      </c>
      <c r="H4205">
        <f t="shared" si="294"/>
        <v>65</v>
      </c>
      <c r="I4205" t="str">
        <f t="shared" si="295"/>
        <v>G3ZE15_AGGAC/149-214</v>
      </c>
      <c r="J4205" t="str">
        <f t="shared" ref="J4205:J4209" si="297">CONCATENATE(K4205,"_",LEFT(O4205,3),"_",LEFT(Q4205,3),"_",B4205)</f>
        <v>N_Pas_Agg_G3ZE15</v>
      </c>
      <c r="K4205" t="str">
        <f>IF(C4205="Secretin_N, Secretin, TraK","T","N")</f>
        <v>N</v>
      </c>
      <c r="L4205" t="str">
        <f>VLOOKUP(B4205,'Uniprot taxonomy'!B:R,4,FALSE)</f>
        <v>Proteobacteria</v>
      </c>
      <c r="M4205" t="str">
        <f>LEFT(VLOOKUP(B4205,'Uniprot taxonomy'!B:R,5,FALSE))</f>
        <v>G</v>
      </c>
      <c r="N4205" t="str">
        <f>VLOOKUP(B4205,'Uniprot taxonomy'!B:R,5,FALSE)</f>
        <v>Gammaproteobacteria</v>
      </c>
      <c r="O4205" t="str">
        <f>VLOOKUP(B4205,'Uniprot taxonomy'!B:R,6,FALSE)</f>
        <v>Pasteurellales</v>
      </c>
      <c r="P4205" t="str">
        <f>VLOOKUP(B4205,'Uniprot taxonomy'!B:R,7,FALSE)</f>
        <v>Pasteurellaceae</v>
      </c>
      <c r="Q4205" t="str">
        <f>VLOOKUP(B4205,'Uniprot taxonomy'!B:R,8,FALSE)</f>
        <v>Aggregatibacter</v>
      </c>
    </row>
    <row r="4206" spans="1:17" x14ac:dyDescent="0.25">
      <c r="A4206" t="s">
        <v>1029</v>
      </c>
      <c r="B4206" t="s">
        <v>2328</v>
      </c>
      <c r="C4206" t="str">
        <f>VLOOKUP('Домены Secretin_N'!B4206,'AC-Architecture'!A:C,3,FALSE)</f>
        <v>Secretin_N, Secretin</v>
      </c>
      <c r="D4206">
        <v>469</v>
      </c>
      <c r="E4206" t="s">
        <v>3632</v>
      </c>
      <c r="F4206">
        <v>130</v>
      </c>
      <c r="G4206">
        <v>195</v>
      </c>
      <c r="H4206">
        <f t="shared" si="294"/>
        <v>65</v>
      </c>
      <c r="I4206" t="str">
        <f t="shared" si="295"/>
        <v>G3ZFG0_AGGAC/130-195</v>
      </c>
      <c r="J4206" t="str">
        <f t="shared" si="297"/>
        <v>N_Pas_Agg_G3ZFG0</v>
      </c>
      <c r="K4206" t="str">
        <f>IF(C4206="Secretin_N, Secretin, TraK","T","N")</f>
        <v>N</v>
      </c>
      <c r="L4206" t="str">
        <f>VLOOKUP(B4206,'Uniprot taxonomy'!B:R,4,FALSE)</f>
        <v>Proteobacteria</v>
      </c>
      <c r="M4206" t="str">
        <f>LEFT(VLOOKUP(B4206,'Uniprot taxonomy'!B:R,5,FALSE))</f>
        <v>G</v>
      </c>
      <c r="N4206" t="str">
        <f>VLOOKUP(B4206,'Uniprot taxonomy'!B:R,5,FALSE)</f>
        <v>Gammaproteobacteria</v>
      </c>
      <c r="O4206" t="str">
        <f>VLOOKUP(B4206,'Uniprot taxonomy'!B:R,6,FALSE)</f>
        <v>Pasteurellales</v>
      </c>
      <c r="P4206" t="str">
        <f>VLOOKUP(B4206,'Uniprot taxonomy'!B:R,7,FALSE)</f>
        <v>Pasteurellaceae</v>
      </c>
      <c r="Q4206" t="str">
        <f>VLOOKUP(B4206,'Uniprot taxonomy'!B:R,8,FALSE)</f>
        <v>Aggregatibacter</v>
      </c>
    </row>
    <row r="4207" spans="1:17" x14ac:dyDescent="0.25">
      <c r="A4207" t="s">
        <v>1030</v>
      </c>
      <c r="B4207" t="s">
        <v>2329</v>
      </c>
      <c r="C4207" t="str">
        <f>VLOOKUP('Домены Secretin_N'!B4207,'AC-Architecture'!A:C,3,FALSE)</f>
        <v>Secretin_N, Secretin</v>
      </c>
      <c r="D4207">
        <v>315</v>
      </c>
      <c r="E4207" t="s">
        <v>3632</v>
      </c>
      <c r="F4207">
        <v>1</v>
      </c>
      <c r="G4207">
        <v>41</v>
      </c>
      <c r="H4207">
        <f t="shared" si="294"/>
        <v>40</v>
      </c>
      <c r="I4207" t="str">
        <f t="shared" si="295"/>
        <v>G3ZT71_AGGAC/1-41</v>
      </c>
      <c r="J4207" t="str">
        <f t="shared" si="297"/>
        <v>N_Pas_Agg_G3ZT71</v>
      </c>
      <c r="K4207" t="str">
        <f>IF(C4207="Secretin_N, Secretin, TraK","T","N")</f>
        <v>N</v>
      </c>
      <c r="L4207" t="str">
        <f>VLOOKUP(B4207,'Uniprot taxonomy'!B:R,4,FALSE)</f>
        <v>Proteobacteria</v>
      </c>
      <c r="M4207" t="str">
        <f>LEFT(VLOOKUP(B4207,'Uniprot taxonomy'!B:R,5,FALSE))</f>
        <v>G</v>
      </c>
      <c r="N4207" t="str">
        <f>VLOOKUP(B4207,'Uniprot taxonomy'!B:R,5,FALSE)</f>
        <v>Gammaproteobacteria</v>
      </c>
      <c r="O4207" t="str">
        <f>VLOOKUP(B4207,'Uniprot taxonomy'!B:R,6,FALSE)</f>
        <v>Pasteurellales</v>
      </c>
      <c r="P4207" t="str">
        <f>VLOOKUP(B4207,'Uniprot taxonomy'!B:R,7,FALSE)</f>
        <v>Pasteurellaceae</v>
      </c>
      <c r="Q4207" t="str">
        <f>VLOOKUP(B4207,'Uniprot taxonomy'!B:R,8,FALSE)</f>
        <v>Aggregatibacter</v>
      </c>
    </row>
    <row r="4208" spans="1:17" x14ac:dyDescent="0.25">
      <c r="A4208" t="s">
        <v>1031</v>
      </c>
      <c r="B4208" t="s">
        <v>2330</v>
      </c>
      <c r="C4208" t="str">
        <f>VLOOKUP('Домены Secretin_N'!B4208,'AC-Architecture'!A:C,3,FALSE)</f>
        <v>Secretin_N, Secretin</v>
      </c>
      <c r="D4208">
        <v>469</v>
      </c>
      <c r="E4208" t="s">
        <v>3632</v>
      </c>
      <c r="F4208">
        <v>130</v>
      </c>
      <c r="G4208">
        <v>195</v>
      </c>
      <c r="H4208">
        <f t="shared" si="294"/>
        <v>65</v>
      </c>
      <c r="I4208" t="str">
        <f t="shared" si="295"/>
        <v>G4A381_AGGAC/130-195</v>
      </c>
      <c r="J4208" t="str">
        <f t="shared" si="297"/>
        <v>N_Pas_Agg_G4A381</v>
      </c>
      <c r="K4208" t="str">
        <f>IF(C4208="Secretin_N, Secretin, TraK","T","N")</f>
        <v>N</v>
      </c>
      <c r="L4208" t="str">
        <f>VLOOKUP(B4208,'Uniprot taxonomy'!B:R,4,FALSE)</f>
        <v>Proteobacteria</v>
      </c>
      <c r="M4208" t="str">
        <f>LEFT(VLOOKUP(B4208,'Uniprot taxonomy'!B:R,5,FALSE))</f>
        <v>G</v>
      </c>
      <c r="N4208" t="str">
        <f>VLOOKUP(B4208,'Uniprot taxonomy'!B:R,5,FALSE)</f>
        <v>Gammaproteobacteria</v>
      </c>
      <c r="O4208" t="str">
        <f>VLOOKUP(B4208,'Uniprot taxonomy'!B:R,6,FALSE)</f>
        <v>Pasteurellales</v>
      </c>
      <c r="P4208" t="str">
        <f>VLOOKUP(B4208,'Uniprot taxonomy'!B:R,7,FALSE)</f>
        <v>Pasteurellaceae</v>
      </c>
      <c r="Q4208" t="str">
        <f>VLOOKUP(B4208,'Uniprot taxonomy'!B:R,8,FALSE)</f>
        <v>Aggregatibacter</v>
      </c>
    </row>
    <row r="4209" spans="1:17" x14ac:dyDescent="0.25">
      <c r="A4209" t="s">
        <v>1032</v>
      </c>
      <c r="B4209" t="s">
        <v>2331</v>
      </c>
      <c r="C4209" t="str">
        <f>VLOOKUP('Домены Secretin_N'!B4209,'AC-Architecture'!A:C,3,FALSE)</f>
        <v>Secretin_N, Secretin</v>
      </c>
      <c r="D4209">
        <v>454</v>
      </c>
      <c r="E4209" t="s">
        <v>3632</v>
      </c>
      <c r="F4209">
        <v>130</v>
      </c>
      <c r="G4209">
        <v>195</v>
      </c>
      <c r="H4209">
        <f t="shared" si="294"/>
        <v>65</v>
      </c>
      <c r="I4209" t="str">
        <f t="shared" si="295"/>
        <v>G4A5J9_AGGAC/130-195</v>
      </c>
      <c r="J4209" t="str">
        <f t="shared" si="297"/>
        <v>N_Pas_Agg_G4A5J9</v>
      </c>
      <c r="K4209" t="str">
        <f>IF(C4209="Secretin_N, Secretin, TraK","T","N")</f>
        <v>N</v>
      </c>
      <c r="L4209" t="str">
        <f>VLOOKUP(B4209,'Uniprot taxonomy'!B:R,4,FALSE)</f>
        <v>Proteobacteria</v>
      </c>
      <c r="M4209" t="str">
        <f>LEFT(VLOOKUP(B4209,'Uniprot taxonomy'!B:R,5,FALSE))</f>
        <v>G</v>
      </c>
      <c r="N4209" t="str">
        <f>VLOOKUP(B4209,'Uniprot taxonomy'!B:R,5,FALSE)</f>
        <v>Gammaproteobacteria</v>
      </c>
      <c r="O4209" t="str">
        <f>VLOOKUP(B4209,'Uniprot taxonomy'!B:R,6,FALSE)</f>
        <v>Pasteurellales</v>
      </c>
      <c r="P4209" t="str">
        <f>VLOOKUP(B4209,'Uniprot taxonomy'!B:R,7,FALSE)</f>
        <v>Pasteurellaceae</v>
      </c>
      <c r="Q4209" t="str">
        <f>VLOOKUP(B4209,'Uniprot taxonomy'!B:R,8,FALSE)</f>
        <v>Aggregatibacter</v>
      </c>
    </row>
    <row r="4210" spans="1:17" hidden="1" x14ac:dyDescent="0.25">
      <c r="A4210" t="s">
        <v>7323</v>
      </c>
      <c r="B4210" t="s">
        <v>7324</v>
      </c>
      <c r="C4210" t="e">
        <f>VLOOKUP('Домены Secretin_N'!B4210,'AC-Architecture'!A:C,3,FALSE)</f>
        <v>#N/A</v>
      </c>
      <c r="D4210">
        <v>312</v>
      </c>
      <c r="E4210" t="s">
        <v>3632</v>
      </c>
      <c r="F4210">
        <v>130</v>
      </c>
      <c r="G4210">
        <v>195</v>
      </c>
      <c r="H4210">
        <f t="shared" si="294"/>
        <v>65</v>
      </c>
      <c r="I4210" t="str">
        <f t="shared" si="295"/>
        <v>G4AG42_AGGAC/130-195</v>
      </c>
      <c r="K4210" t="e">
        <f>IF(C4210="Secretin_N, Secretin, TraK","T","N")</f>
        <v>#N/A</v>
      </c>
      <c r="L4210" t="e">
        <f>VLOOKUP(E4210,'Uniprot taxonomy'!E:J,4,FALSE)</f>
        <v>#N/A</v>
      </c>
      <c r="M4210" t="e">
        <f>LEFT(VLOOKUP(B4210,'Uniprot taxonomy'!B:R,5,FALSE))</f>
        <v>#N/A</v>
      </c>
      <c r="N4210" t="e">
        <f>VLOOKUP(B4210,'Uniprot taxonomy'!B:R,5,FALSE)</f>
        <v>#N/A</v>
      </c>
      <c r="O4210" t="e">
        <f>VLOOKUP(B4210,'Uniprot taxonomy'!B:R,6,FALSE)</f>
        <v>#N/A</v>
      </c>
      <c r="P4210" t="e">
        <f>VLOOKUP(B4210,'Uniprot taxonomy'!B:R,7,FALSE)</f>
        <v>#N/A</v>
      </c>
      <c r="Q4210" t="e">
        <f>VLOOKUP(B4210,'Uniprot taxonomy'!B:R,8,FALSE)</f>
        <v>#N/A</v>
      </c>
    </row>
    <row r="4211" spans="1:17" x14ac:dyDescent="0.25">
      <c r="A4211" t="s">
        <v>1033</v>
      </c>
      <c r="B4211" t="s">
        <v>2332</v>
      </c>
      <c r="C4211" t="str">
        <f>VLOOKUP('Домены Secretin_N'!B4211,'AC-Architecture'!A:C,3,FALSE)</f>
        <v>Secretin_N, Secretin</v>
      </c>
      <c r="D4211">
        <v>469</v>
      </c>
      <c r="E4211" t="s">
        <v>3632</v>
      </c>
      <c r="F4211">
        <v>130</v>
      </c>
      <c r="G4211">
        <v>195</v>
      </c>
      <c r="H4211">
        <f t="shared" si="294"/>
        <v>65</v>
      </c>
      <c r="I4211" t="str">
        <f t="shared" si="295"/>
        <v>G4AL88_AGGAC/130-195</v>
      </c>
      <c r="J4211" t="str">
        <f t="shared" ref="J4211:J4212" si="298">CONCATENATE(K4211,"_",LEFT(O4211,3),"_",LEFT(Q4211,3),"_",B4211)</f>
        <v>N_Pas_Agg_G4AL88</v>
      </c>
      <c r="K4211" t="str">
        <f>IF(C4211="Secretin_N, Secretin, TraK","T","N")</f>
        <v>N</v>
      </c>
      <c r="L4211" t="str">
        <f>VLOOKUP(B4211,'Uniprot taxonomy'!B:R,4,FALSE)</f>
        <v>Proteobacteria</v>
      </c>
      <c r="M4211" t="str">
        <f>LEFT(VLOOKUP(B4211,'Uniprot taxonomy'!B:R,5,FALSE))</f>
        <v>G</v>
      </c>
      <c r="N4211" t="str">
        <f>VLOOKUP(B4211,'Uniprot taxonomy'!B:R,5,FALSE)</f>
        <v>Gammaproteobacteria</v>
      </c>
      <c r="O4211" t="str">
        <f>VLOOKUP(B4211,'Uniprot taxonomy'!B:R,6,FALSE)</f>
        <v>Pasteurellales</v>
      </c>
      <c r="P4211" t="str">
        <f>VLOOKUP(B4211,'Uniprot taxonomy'!B:R,7,FALSE)</f>
        <v>Pasteurellaceae</v>
      </c>
      <c r="Q4211" t="str">
        <f>VLOOKUP(B4211,'Uniprot taxonomy'!B:R,8,FALSE)</f>
        <v>Aggregatibacter</v>
      </c>
    </row>
    <row r="4212" spans="1:17" x14ac:dyDescent="0.25">
      <c r="A4212" t="s">
        <v>1034</v>
      </c>
      <c r="B4212" t="s">
        <v>2333</v>
      </c>
      <c r="C4212" t="str">
        <f>VLOOKUP('Домены Secretin_N'!B4212,'AC-Architecture'!A:C,3,FALSE)</f>
        <v>Secretin_N, Secretin</v>
      </c>
      <c r="D4212">
        <v>469</v>
      </c>
      <c r="E4212" t="s">
        <v>3632</v>
      </c>
      <c r="F4212">
        <v>130</v>
      </c>
      <c r="G4212">
        <v>195</v>
      </c>
      <c r="H4212">
        <f t="shared" si="294"/>
        <v>65</v>
      </c>
      <c r="I4212" t="str">
        <f t="shared" si="295"/>
        <v>G4AS12_AGGAC/130-195</v>
      </c>
      <c r="J4212" t="str">
        <f t="shared" si="298"/>
        <v>N_Pas_Agg_G4AS12</v>
      </c>
      <c r="K4212" t="str">
        <f>IF(C4212="Secretin_N, Secretin, TraK","T","N")</f>
        <v>N</v>
      </c>
      <c r="L4212" t="str">
        <f>VLOOKUP(B4212,'Uniprot taxonomy'!B:R,4,FALSE)</f>
        <v>Proteobacteria</v>
      </c>
      <c r="M4212" t="str">
        <f>LEFT(VLOOKUP(B4212,'Uniprot taxonomy'!B:R,5,FALSE))</f>
        <v>G</v>
      </c>
      <c r="N4212" t="str">
        <f>VLOOKUP(B4212,'Uniprot taxonomy'!B:R,5,FALSE)</f>
        <v>Gammaproteobacteria</v>
      </c>
      <c r="O4212" t="str">
        <f>VLOOKUP(B4212,'Uniprot taxonomy'!B:R,6,FALSE)</f>
        <v>Pasteurellales</v>
      </c>
      <c r="P4212" t="str">
        <f>VLOOKUP(B4212,'Uniprot taxonomy'!B:R,7,FALSE)</f>
        <v>Pasteurellaceae</v>
      </c>
      <c r="Q4212" t="str">
        <f>VLOOKUP(B4212,'Uniprot taxonomy'!B:R,8,FALSE)</f>
        <v>Aggregatibacter</v>
      </c>
    </row>
    <row r="4213" spans="1:17" hidden="1" x14ac:dyDescent="0.25">
      <c r="A4213" t="s">
        <v>7325</v>
      </c>
      <c r="B4213" t="s">
        <v>7326</v>
      </c>
      <c r="C4213" t="e">
        <f>VLOOKUP('Домены Secretin_N'!B4213,'AC-Architecture'!A:C,3,FALSE)</f>
        <v>#N/A</v>
      </c>
      <c r="D4213">
        <v>192</v>
      </c>
      <c r="E4213" t="s">
        <v>3632</v>
      </c>
      <c r="F4213">
        <v>10</v>
      </c>
      <c r="G4213">
        <v>75</v>
      </c>
      <c r="H4213">
        <f t="shared" si="294"/>
        <v>65</v>
      </c>
      <c r="I4213" t="str">
        <f t="shared" si="295"/>
        <v>G4AXA9_AGGAC/10-75</v>
      </c>
      <c r="K4213" t="e">
        <f>IF(C4213="Secretin_N, Secretin, TraK","T","N")</f>
        <v>#N/A</v>
      </c>
      <c r="L4213" t="e">
        <f>VLOOKUP(E4213,'Uniprot taxonomy'!E:J,4,FALSE)</f>
        <v>#N/A</v>
      </c>
      <c r="M4213" t="e">
        <f>LEFT(VLOOKUP(B4213,'Uniprot taxonomy'!B:R,5,FALSE))</f>
        <v>#N/A</v>
      </c>
      <c r="N4213" t="e">
        <f>VLOOKUP(B4213,'Uniprot taxonomy'!B:R,5,FALSE)</f>
        <v>#N/A</v>
      </c>
      <c r="O4213" t="e">
        <f>VLOOKUP(B4213,'Uniprot taxonomy'!B:R,6,FALSE)</f>
        <v>#N/A</v>
      </c>
      <c r="P4213" t="e">
        <f>VLOOKUP(B4213,'Uniprot taxonomy'!B:R,7,FALSE)</f>
        <v>#N/A</v>
      </c>
      <c r="Q4213" t="e">
        <f>VLOOKUP(B4213,'Uniprot taxonomy'!B:R,8,FALSE)</f>
        <v>#N/A</v>
      </c>
    </row>
    <row r="4214" spans="1:17" hidden="1" x14ac:dyDescent="0.25">
      <c r="A4214" t="s">
        <v>7327</v>
      </c>
      <c r="B4214" t="s">
        <v>7328</v>
      </c>
      <c r="C4214" t="e">
        <f>VLOOKUP('Домены Secretin_N'!B4214,'AC-Architecture'!A:C,3,FALSE)</f>
        <v>#N/A</v>
      </c>
      <c r="D4214">
        <v>312</v>
      </c>
      <c r="E4214" t="s">
        <v>3632</v>
      </c>
      <c r="F4214">
        <v>130</v>
      </c>
      <c r="G4214">
        <v>195</v>
      </c>
      <c r="H4214">
        <f t="shared" si="294"/>
        <v>65</v>
      </c>
      <c r="I4214" t="str">
        <f t="shared" si="295"/>
        <v>G4B8Y6_AGGAC/130-195</v>
      </c>
      <c r="K4214" t="e">
        <f>IF(C4214="Secretin_N, Secretin, TraK","T","N")</f>
        <v>#N/A</v>
      </c>
      <c r="L4214" t="e">
        <f>VLOOKUP(E4214,'Uniprot taxonomy'!E:J,4,FALSE)</f>
        <v>#N/A</v>
      </c>
      <c r="M4214" t="e">
        <f>LEFT(VLOOKUP(B4214,'Uniprot taxonomy'!B:R,5,FALSE))</f>
        <v>#N/A</v>
      </c>
      <c r="N4214" t="e">
        <f>VLOOKUP(B4214,'Uniprot taxonomy'!B:R,5,FALSE)</f>
        <v>#N/A</v>
      </c>
      <c r="O4214" t="e">
        <f>VLOOKUP(B4214,'Uniprot taxonomy'!B:R,6,FALSE)</f>
        <v>#N/A</v>
      </c>
      <c r="P4214" t="e">
        <f>VLOOKUP(B4214,'Uniprot taxonomy'!B:R,7,FALSE)</f>
        <v>#N/A</v>
      </c>
      <c r="Q4214" t="e">
        <f>VLOOKUP(B4214,'Uniprot taxonomy'!B:R,8,FALSE)</f>
        <v>#N/A</v>
      </c>
    </row>
    <row r="4215" spans="1:17" x14ac:dyDescent="0.25">
      <c r="A4215" t="s">
        <v>1035</v>
      </c>
      <c r="B4215" t="s">
        <v>2334</v>
      </c>
      <c r="C4215" t="str">
        <f>VLOOKUP('Домены Secretin_N'!B4215,'AC-Architecture'!A:C,3,FALSE)</f>
        <v>Secretin_N, Secretin</v>
      </c>
      <c r="D4215">
        <v>452</v>
      </c>
      <c r="E4215" t="s">
        <v>3632</v>
      </c>
      <c r="F4215">
        <v>112</v>
      </c>
      <c r="G4215">
        <v>177</v>
      </c>
      <c r="H4215">
        <f t="shared" si="294"/>
        <v>65</v>
      </c>
      <c r="I4215" t="str">
        <f t="shared" si="295"/>
        <v>G4BG75_HAEAP/112-177</v>
      </c>
      <c r="J4215" t="str">
        <f t="shared" ref="J4215:J4217" si="299">CONCATENATE(K4215,"_",LEFT(O4215,3),"_",LEFT(Q4215,3),"_",B4215)</f>
        <v>N_Pas_Agg_G4BG75</v>
      </c>
      <c r="K4215" t="str">
        <f>IF(C4215="Secretin_N, Secretin, TraK","T","N")</f>
        <v>N</v>
      </c>
      <c r="L4215" t="str">
        <f>VLOOKUP(B4215,'Uniprot taxonomy'!B:R,4,FALSE)</f>
        <v>Proteobacteria</v>
      </c>
      <c r="M4215" t="str">
        <f>LEFT(VLOOKUP(B4215,'Uniprot taxonomy'!B:R,5,FALSE))</f>
        <v>G</v>
      </c>
      <c r="N4215" t="str">
        <f>VLOOKUP(B4215,'Uniprot taxonomy'!B:R,5,FALSE)</f>
        <v>Gammaproteobacteria</v>
      </c>
      <c r="O4215" t="str">
        <f>VLOOKUP(B4215,'Uniprot taxonomy'!B:R,6,FALSE)</f>
        <v>Pasteurellales</v>
      </c>
      <c r="P4215" t="str">
        <f>VLOOKUP(B4215,'Uniprot taxonomy'!B:R,7,FALSE)</f>
        <v>Pasteurellaceae</v>
      </c>
      <c r="Q4215" t="str">
        <f>VLOOKUP(B4215,'Uniprot taxonomy'!B:R,8,FALSE)</f>
        <v>Aggregatibacter</v>
      </c>
    </row>
    <row r="4216" spans="1:17" x14ac:dyDescent="0.25">
      <c r="A4216" t="s">
        <v>1036</v>
      </c>
      <c r="B4216" t="s">
        <v>2335</v>
      </c>
      <c r="C4216" t="str">
        <f>VLOOKUP('Домены Secretin_N'!B4216,'AC-Architecture'!A:C,3,FALSE)</f>
        <v>Secretin_N, Secretin</v>
      </c>
      <c r="D4216">
        <v>562</v>
      </c>
      <c r="E4216" t="s">
        <v>3632</v>
      </c>
      <c r="F4216">
        <v>180</v>
      </c>
      <c r="G4216">
        <v>303</v>
      </c>
      <c r="H4216">
        <f t="shared" si="294"/>
        <v>123</v>
      </c>
      <c r="I4216" t="str">
        <f t="shared" si="295"/>
        <v>G4C5P4_SALIN/180-303</v>
      </c>
      <c r="J4216" t="str">
        <f t="shared" si="299"/>
        <v>N_Ent_Sal_G4C5P4</v>
      </c>
      <c r="K4216" t="str">
        <f>IF(C4216="Secretin_N, Secretin, TraK","T","N")</f>
        <v>N</v>
      </c>
      <c r="L4216" t="str">
        <f>VLOOKUP(B4216,'Uniprot taxonomy'!B:R,4,FALSE)</f>
        <v>Proteobacteria</v>
      </c>
      <c r="M4216" t="str">
        <f>LEFT(VLOOKUP(B4216,'Uniprot taxonomy'!B:R,5,FALSE))</f>
        <v>G</v>
      </c>
      <c r="N4216" t="str">
        <f>VLOOKUP(B4216,'Uniprot taxonomy'!B:R,5,FALSE)</f>
        <v>Gammaproteobacteria</v>
      </c>
      <c r="O4216" t="str">
        <f>VLOOKUP(B4216,'Uniprot taxonomy'!B:R,6,FALSE)</f>
        <v>Enterobacteriales</v>
      </c>
      <c r="P4216" t="str">
        <f>VLOOKUP(B4216,'Uniprot taxonomy'!B:R,7,FALSE)</f>
        <v>Enterobacteriaceae</v>
      </c>
      <c r="Q4216" t="str">
        <f>VLOOKUP(B4216,'Uniprot taxonomy'!B:R,8,FALSE)</f>
        <v>Salmonella</v>
      </c>
    </row>
    <row r="4217" spans="1:17" x14ac:dyDescent="0.25">
      <c r="A4217" t="s">
        <v>1037</v>
      </c>
      <c r="B4217" t="s">
        <v>2336</v>
      </c>
      <c r="C4217" t="str">
        <f>VLOOKUP('Домены Secretin_N'!B4217,'AC-Architecture'!A:C,3,FALSE)</f>
        <v>Secretin_N, Secretin</v>
      </c>
      <c r="D4217">
        <v>497</v>
      </c>
      <c r="E4217" t="s">
        <v>3632</v>
      </c>
      <c r="F4217">
        <v>177</v>
      </c>
      <c r="G4217">
        <v>268</v>
      </c>
      <c r="H4217">
        <f t="shared" si="294"/>
        <v>91</v>
      </c>
      <c r="I4217" t="str">
        <f t="shared" si="295"/>
        <v>G4C6T6_SALIN/177-268</v>
      </c>
      <c r="J4217" t="str">
        <f t="shared" si="299"/>
        <v>N_Ent_Sal_G4C6T6</v>
      </c>
      <c r="K4217" t="str">
        <f>IF(C4217="Secretin_N, Secretin, TraK","T","N")</f>
        <v>N</v>
      </c>
      <c r="L4217" t="str">
        <f>VLOOKUP(B4217,'Uniprot taxonomy'!B:R,4,FALSE)</f>
        <v>Proteobacteria</v>
      </c>
      <c r="M4217" t="str">
        <f>LEFT(VLOOKUP(B4217,'Uniprot taxonomy'!B:R,5,FALSE))</f>
        <v>G</v>
      </c>
      <c r="N4217" t="str">
        <f>VLOOKUP(B4217,'Uniprot taxonomy'!B:R,5,FALSE)</f>
        <v>Gammaproteobacteria</v>
      </c>
      <c r="O4217" t="str">
        <f>VLOOKUP(B4217,'Uniprot taxonomy'!B:R,6,FALSE)</f>
        <v>Enterobacteriales</v>
      </c>
      <c r="P4217" t="str">
        <f>VLOOKUP(B4217,'Uniprot taxonomy'!B:R,7,FALSE)</f>
        <v>Enterobacteriaceae</v>
      </c>
      <c r="Q4217" t="str">
        <f>VLOOKUP(B4217,'Uniprot taxonomy'!B:R,8,FALSE)</f>
        <v>Salmonella</v>
      </c>
    </row>
    <row r="4218" spans="1:17" hidden="1" x14ac:dyDescent="0.25">
      <c r="A4218" t="s">
        <v>7329</v>
      </c>
      <c r="B4218" t="s">
        <v>7330</v>
      </c>
      <c r="C4218" t="e">
        <f>VLOOKUP('Домены Secretin_N'!B4218,'AC-Architecture'!A:C,3,FALSE)</f>
        <v>#N/A</v>
      </c>
      <c r="D4218">
        <v>412</v>
      </c>
      <c r="E4218" t="s">
        <v>3632</v>
      </c>
      <c r="F4218">
        <v>119</v>
      </c>
      <c r="G4218">
        <v>180</v>
      </c>
      <c r="H4218">
        <f t="shared" si="294"/>
        <v>61</v>
      </c>
      <c r="I4218" t="str">
        <f t="shared" si="295"/>
        <v>G4C7F0_SALIN/119-180</v>
      </c>
      <c r="K4218" t="e">
        <f>IF(C4218="Secretin_N, Secretin, TraK","T","N")</f>
        <v>#N/A</v>
      </c>
      <c r="L4218" t="e">
        <f>VLOOKUP(E4218,'Uniprot taxonomy'!E:J,4,FALSE)</f>
        <v>#N/A</v>
      </c>
      <c r="M4218" t="e">
        <f>LEFT(VLOOKUP(B4218,'Uniprot taxonomy'!B:R,5,FALSE))</f>
        <v>#N/A</v>
      </c>
      <c r="N4218" t="e">
        <f>VLOOKUP(B4218,'Uniprot taxonomy'!B:R,5,FALSE)</f>
        <v>#N/A</v>
      </c>
      <c r="O4218" t="e">
        <f>VLOOKUP(B4218,'Uniprot taxonomy'!B:R,6,FALSE)</f>
        <v>#N/A</v>
      </c>
      <c r="P4218" t="e">
        <f>VLOOKUP(B4218,'Uniprot taxonomy'!B:R,7,FALSE)</f>
        <v>#N/A</v>
      </c>
      <c r="Q4218" t="e">
        <f>VLOOKUP(B4218,'Uniprot taxonomy'!B:R,8,FALSE)</f>
        <v>#N/A</v>
      </c>
    </row>
    <row r="4219" spans="1:17" hidden="1" x14ac:dyDescent="0.25">
      <c r="A4219" t="s">
        <v>7331</v>
      </c>
      <c r="B4219" t="s">
        <v>7332</v>
      </c>
      <c r="C4219" t="e">
        <f>VLOOKUP('Домены Secretin_N'!B4219,'AC-Architecture'!A:C,3,FALSE)</f>
        <v>#N/A</v>
      </c>
      <c r="D4219">
        <v>708</v>
      </c>
      <c r="E4219" t="s">
        <v>3632</v>
      </c>
      <c r="F4219">
        <v>387</v>
      </c>
      <c r="G4219">
        <v>461</v>
      </c>
      <c r="H4219">
        <f t="shared" si="294"/>
        <v>74</v>
      </c>
      <c r="I4219" t="str">
        <f t="shared" si="295"/>
        <v>G4CES8_9NEIS/387-461</v>
      </c>
      <c r="K4219" t="e">
        <f>IF(C4219="Secretin_N, Secretin, TraK","T","N")</f>
        <v>#N/A</v>
      </c>
      <c r="L4219" t="e">
        <f>VLOOKUP(E4219,'Uniprot taxonomy'!E:J,4,FALSE)</f>
        <v>#N/A</v>
      </c>
      <c r="M4219" t="e">
        <f>LEFT(VLOOKUP(B4219,'Uniprot taxonomy'!B:R,5,FALSE))</f>
        <v>#N/A</v>
      </c>
      <c r="N4219" t="e">
        <f>VLOOKUP(B4219,'Uniprot taxonomy'!B:R,5,FALSE)</f>
        <v>#N/A</v>
      </c>
      <c r="O4219" t="e">
        <f>VLOOKUP(B4219,'Uniprot taxonomy'!B:R,6,FALSE)</f>
        <v>#N/A</v>
      </c>
      <c r="P4219" t="e">
        <f>VLOOKUP(B4219,'Uniprot taxonomy'!B:R,7,FALSE)</f>
        <v>#N/A</v>
      </c>
      <c r="Q4219" t="e">
        <f>VLOOKUP(B4219,'Uniprot taxonomy'!B:R,8,FALSE)</f>
        <v>#N/A</v>
      </c>
    </row>
    <row r="4220" spans="1:17" hidden="1" x14ac:dyDescent="0.25">
      <c r="A4220" t="s">
        <v>7333</v>
      </c>
      <c r="B4220" t="s">
        <v>7334</v>
      </c>
      <c r="C4220" t="e">
        <f>VLOOKUP('Домены Secretin_N'!B4220,'AC-Architecture'!A:C,3,FALSE)</f>
        <v>#N/A</v>
      </c>
      <c r="D4220">
        <v>715</v>
      </c>
      <c r="E4220" t="s">
        <v>3632</v>
      </c>
      <c r="F4220">
        <v>367</v>
      </c>
      <c r="G4220">
        <v>439</v>
      </c>
      <c r="H4220">
        <f t="shared" si="294"/>
        <v>72</v>
      </c>
      <c r="I4220" t="str">
        <f t="shared" si="295"/>
        <v>G4CTB2_9NEIS/367-439</v>
      </c>
      <c r="K4220" t="e">
        <f>IF(C4220="Secretin_N, Secretin, TraK","T","N")</f>
        <v>#N/A</v>
      </c>
      <c r="L4220" t="e">
        <f>VLOOKUP(E4220,'Uniprot taxonomy'!E:J,4,FALSE)</f>
        <v>#N/A</v>
      </c>
      <c r="M4220" t="e">
        <f>LEFT(VLOOKUP(B4220,'Uniprot taxonomy'!B:R,5,FALSE))</f>
        <v>#N/A</v>
      </c>
      <c r="N4220" t="e">
        <f>VLOOKUP(B4220,'Uniprot taxonomy'!B:R,5,FALSE)</f>
        <v>#N/A</v>
      </c>
      <c r="O4220" t="e">
        <f>VLOOKUP(B4220,'Uniprot taxonomy'!B:R,6,FALSE)</f>
        <v>#N/A</v>
      </c>
      <c r="P4220" t="e">
        <f>VLOOKUP(B4220,'Uniprot taxonomy'!B:R,7,FALSE)</f>
        <v>#N/A</v>
      </c>
      <c r="Q4220" t="e">
        <f>VLOOKUP(B4220,'Uniprot taxonomy'!B:R,8,FALSE)</f>
        <v>#N/A</v>
      </c>
    </row>
    <row r="4221" spans="1:17" hidden="1" x14ac:dyDescent="0.25">
      <c r="A4221" t="s">
        <v>7335</v>
      </c>
      <c r="B4221" t="s">
        <v>7336</v>
      </c>
      <c r="C4221" t="e">
        <f>VLOOKUP('Домены Secretin_N'!B4221,'AC-Architecture'!A:C,3,FALSE)</f>
        <v>#N/A</v>
      </c>
      <c r="D4221">
        <v>724</v>
      </c>
      <c r="E4221" t="s">
        <v>3632</v>
      </c>
      <c r="F4221">
        <v>339</v>
      </c>
      <c r="G4221">
        <v>471</v>
      </c>
      <c r="H4221">
        <f t="shared" si="294"/>
        <v>132</v>
      </c>
      <c r="I4221" t="str">
        <f t="shared" si="295"/>
        <v>G4DE67_9GAMM/339-471</v>
      </c>
      <c r="K4221" t="e">
        <f>IF(C4221="Secretin_N, Secretin, TraK","T","N")</f>
        <v>#N/A</v>
      </c>
      <c r="L4221" t="e">
        <f>VLOOKUP(E4221,'Uniprot taxonomy'!E:J,4,FALSE)</f>
        <v>#N/A</v>
      </c>
      <c r="M4221" t="e">
        <f>LEFT(VLOOKUP(B4221,'Uniprot taxonomy'!B:R,5,FALSE))</f>
        <v>#N/A</v>
      </c>
      <c r="N4221" t="e">
        <f>VLOOKUP(B4221,'Uniprot taxonomy'!B:R,5,FALSE)</f>
        <v>#N/A</v>
      </c>
      <c r="O4221" t="e">
        <f>VLOOKUP(B4221,'Uniprot taxonomy'!B:R,6,FALSE)</f>
        <v>#N/A</v>
      </c>
      <c r="P4221" t="e">
        <f>VLOOKUP(B4221,'Uniprot taxonomy'!B:R,7,FALSE)</f>
        <v>#N/A</v>
      </c>
      <c r="Q4221" t="e">
        <f>VLOOKUP(B4221,'Uniprot taxonomy'!B:R,8,FALSE)</f>
        <v>#N/A</v>
      </c>
    </row>
    <row r="4222" spans="1:17" hidden="1" x14ac:dyDescent="0.25">
      <c r="A4222" t="s">
        <v>7337</v>
      </c>
      <c r="B4222" t="s">
        <v>7338</v>
      </c>
      <c r="C4222" t="e">
        <f>VLOOKUP('Домены Secretin_N'!B4222,'AC-Architecture'!A:C,3,FALSE)</f>
        <v>#N/A</v>
      </c>
      <c r="D4222">
        <v>654</v>
      </c>
      <c r="E4222" t="s">
        <v>3632</v>
      </c>
      <c r="F4222">
        <v>125</v>
      </c>
      <c r="G4222">
        <v>185</v>
      </c>
      <c r="H4222">
        <f t="shared" si="294"/>
        <v>60</v>
      </c>
      <c r="I4222" t="str">
        <f t="shared" si="295"/>
        <v>G4DGK2_9GAMM/125-185</v>
      </c>
      <c r="K4222" t="e">
        <f>IF(C4222="Secretin_N, Secretin, TraK","T","N")</f>
        <v>#N/A</v>
      </c>
      <c r="L4222" t="e">
        <f>VLOOKUP(E4222,'Uniprot taxonomy'!E:J,4,FALSE)</f>
        <v>#N/A</v>
      </c>
      <c r="M4222" t="e">
        <f>LEFT(VLOOKUP(B4222,'Uniprot taxonomy'!B:R,5,FALSE))</f>
        <v>#N/A</v>
      </c>
      <c r="N4222" t="e">
        <f>VLOOKUP(B4222,'Uniprot taxonomy'!B:R,5,FALSE)</f>
        <v>#N/A</v>
      </c>
      <c r="O4222" t="e">
        <f>VLOOKUP(B4222,'Uniprot taxonomy'!B:R,6,FALSE)</f>
        <v>#N/A</v>
      </c>
      <c r="P4222" t="e">
        <f>VLOOKUP(B4222,'Uniprot taxonomy'!B:R,7,FALSE)</f>
        <v>#N/A</v>
      </c>
      <c r="Q4222" t="e">
        <f>VLOOKUP(B4222,'Uniprot taxonomy'!B:R,8,FALSE)</f>
        <v>#N/A</v>
      </c>
    </row>
    <row r="4223" spans="1:17" hidden="1" x14ac:dyDescent="0.25">
      <c r="A4223" t="s">
        <v>7337</v>
      </c>
      <c r="B4223" t="s">
        <v>7338</v>
      </c>
      <c r="C4223" t="e">
        <f>VLOOKUP('Домены Secretin_N'!B4223,'AC-Architecture'!A:C,3,FALSE)</f>
        <v>#N/A</v>
      </c>
      <c r="D4223">
        <v>654</v>
      </c>
      <c r="E4223" t="s">
        <v>3632</v>
      </c>
      <c r="F4223">
        <v>188</v>
      </c>
      <c r="G4223">
        <v>259</v>
      </c>
      <c r="H4223">
        <f t="shared" si="294"/>
        <v>71</v>
      </c>
      <c r="I4223" t="str">
        <f t="shared" si="295"/>
        <v>G4DGK2_9GAMM/188-259</v>
      </c>
      <c r="K4223" t="e">
        <f>IF(C4223="Secretin_N, Secretin, TraK","T","N")</f>
        <v>#N/A</v>
      </c>
      <c r="L4223" t="e">
        <f>VLOOKUP(E4223,'Uniprot taxonomy'!E:J,4,FALSE)</f>
        <v>#N/A</v>
      </c>
      <c r="M4223" t="e">
        <f>LEFT(VLOOKUP(B4223,'Uniprot taxonomy'!B:R,5,FALSE))</f>
        <v>#N/A</v>
      </c>
      <c r="N4223" t="e">
        <f>VLOOKUP(B4223,'Uniprot taxonomy'!B:R,5,FALSE)</f>
        <v>#N/A</v>
      </c>
      <c r="O4223" t="e">
        <f>VLOOKUP(B4223,'Uniprot taxonomy'!B:R,6,FALSE)</f>
        <v>#N/A</v>
      </c>
      <c r="P4223" t="e">
        <f>VLOOKUP(B4223,'Uniprot taxonomy'!B:R,7,FALSE)</f>
        <v>#N/A</v>
      </c>
      <c r="Q4223" t="e">
        <f>VLOOKUP(B4223,'Uniprot taxonomy'!B:R,8,FALSE)</f>
        <v>#N/A</v>
      </c>
    </row>
    <row r="4224" spans="1:17" hidden="1" x14ac:dyDescent="0.25">
      <c r="A4224" t="s">
        <v>7337</v>
      </c>
      <c r="B4224" t="s">
        <v>7338</v>
      </c>
      <c r="C4224" t="e">
        <f>VLOOKUP('Домены Secretin_N'!B4224,'AC-Architecture'!A:C,3,FALSE)</f>
        <v>#N/A</v>
      </c>
      <c r="D4224">
        <v>654</v>
      </c>
      <c r="E4224" t="s">
        <v>3632</v>
      </c>
      <c r="F4224">
        <v>262</v>
      </c>
      <c r="G4224">
        <v>339</v>
      </c>
      <c r="H4224">
        <f t="shared" si="294"/>
        <v>77</v>
      </c>
      <c r="I4224" t="str">
        <f t="shared" si="295"/>
        <v>G4DGK2_9GAMM/262-339</v>
      </c>
      <c r="K4224" t="e">
        <f>IF(C4224="Secretin_N, Secretin, TraK","T","N")</f>
        <v>#N/A</v>
      </c>
      <c r="L4224" t="e">
        <f>VLOOKUP(E4224,'Uniprot taxonomy'!E:J,4,FALSE)</f>
        <v>#N/A</v>
      </c>
      <c r="M4224" t="e">
        <f>LEFT(VLOOKUP(B4224,'Uniprot taxonomy'!B:R,5,FALSE))</f>
        <v>#N/A</v>
      </c>
      <c r="N4224" t="e">
        <f>VLOOKUP(B4224,'Uniprot taxonomy'!B:R,5,FALSE)</f>
        <v>#N/A</v>
      </c>
      <c r="O4224" t="e">
        <f>VLOOKUP(B4224,'Uniprot taxonomy'!B:R,6,FALSE)</f>
        <v>#N/A</v>
      </c>
      <c r="P4224" t="e">
        <f>VLOOKUP(B4224,'Uniprot taxonomy'!B:R,7,FALSE)</f>
        <v>#N/A</v>
      </c>
      <c r="Q4224" t="e">
        <f>VLOOKUP(B4224,'Uniprot taxonomy'!B:R,8,FALSE)</f>
        <v>#N/A</v>
      </c>
    </row>
    <row r="4225" spans="1:17" hidden="1" x14ac:dyDescent="0.25">
      <c r="A4225" t="s">
        <v>7339</v>
      </c>
      <c r="B4225" t="s">
        <v>7340</v>
      </c>
      <c r="C4225" t="e">
        <f>VLOOKUP('Домены Secretin_N'!B4225,'AC-Architecture'!A:C,3,FALSE)</f>
        <v>#N/A</v>
      </c>
      <c r="D4225">
        <v>729</v>
      </c>
      <c r="E4225" t="s">
        <v>3632</v>
      </c>
      <c r="F4225">
        <v>260</v>
      </c>
      <c r="G4225">
        <v>331</v>
      </c>
      <c r="H4225">
        <f t="shared" si="294"/>
        <v>71</v>
      </c>
      <c r="I4225" t="str">
        <f t="shared" si="295"/>
        <v>G4DKB8_9GAMM/260-331</v>
      </c>
      <c r="K4225" t="e">
        <f>IF(C4225="Secretin_N, Secretin, TraK","T","N")</f>
        <v>#N/A</v>
      </c>
      <c r="L4225" t="e">
        <f>VLOOKUP(E4225,'Uniprot taxonomy'!E:J,4,FALSE)</f>
        <v>#N/A</v>
      </c>
      <c r="M4225" t="e">
        <f>LEFT(VLOOKUP(B4225,'Uniprot taxonomy'!B:R,5,FALSE))</f>
        <v>#N/A</v>
      </c>
      <c r="N4225" t="e">
        <f>VLOOKUP(B4225,'Uniprot taxonomy'!B:R,5,FALSE)</f>
        <v>#N/A</v>
      </c>
      <c r="O4225" t="e">
        <f>VLOOKUP(B4225,'Uniprot taxonomy'!B:R,6,FALSE)</f>
        <v>#N/A</v>
      </c>
      <c r="P4225" t="e">
        <f>VLOOKUP(B4225,'Uniprot taxonomy'!B:R,7,FALSE)</f>
        <v>#N/A</v>
      </c>
      <c r="Q4225" t="e">
        <f>VLOOKUP(B4225,'Uniprot taxonomy'!B:R,8,FALSE)</f>
        <v>#N/A</v>
      </c>
    </row>
    <row r="4226" spans="1:17" hidden="1" x14ac:dyDescent="0.25">
      <c r="A4226" t="s">
        <v>7339</v>
      </c>
      <c r="B4226" t="s">
        <v>7340</v>
      </c>
      <c r="C4226" t="e">
        <f>VLOOKUP('Домены Secretin_N'!B4226,'AC-Architecture'!A:C,3,FALSE)</f>
        <v>#N/A</v>
      </c>
      <c r="D4226">
        <v>729</v>
      </c>
      <c r="E4226" t="s">
        <v>3632</v>
      </c>
      <c r="F4226">
        <v>338</v>
      </c>
      <c r="G4226">
        <v>456</v>
      </c>
      <c r="H4226">
        <f t="shared" si="294"/>
        <v>118</v>
      </c>
      <c r="I4226" t="str">
        <f t="shared" si="295"/>
        <v>G4DKB8_9GAMM/338-456</v>
      </c>
      <c r="K4226" t="e">
        <f>IF(C4226="Secretin_N, Secretin, TraK","T","N")</f>
        <v>#N/A</v>
      </c>
      <c r="L4226" t="e">
        <f>VLOOKUP(E4226,'Uniprot taxonomy'!E:J,4,FALSE)</f>
        <v>#N/A</v>
      </c>
      <c r="M4226" t="e">
        <f>LEFT(VLOOKUP(B4226,'Uniprot taxonomy'!B:R,5,FALSE))</f>
        <v>#N/A</v>
      </c>
      <c r="N4226" t="e">
        <f>VLOOKUP(B4226,'Uniprot taxonomy'!B:R,5,FALSE)</f>
        <v>#N/A</v>
      </c>
      <c r="O4226" t="e">
        <f>VLOOKUP(B4226,'Uniprot taxonomy'!B:R,6,FALSE)</f>
        <v>#N/A</v>
      </c>
      <c r="P4226" t="e">
        <f>VLOOKUP(B4226,'Uniprot taxonomy'!B:R,7,FALSE)</f>
        <v>#N/A</v>
      </c>
      <c r="Q4226" t="e">
        <f>VLOOKUP(B4226,'Uniprot taxonomy'!B:R,8,FALSE)</f>
        <v>#N/A</v>
      </c>
    </row>
    <row r="4227" spans="1:17" hidden="1" x14ac:dyDescent="0.25">
      <c r="A4227" t="s">
        <v>7341</v>
      </c>
      <c r="B4227" t="s">
        <v>7342</v>
      </c>
      <c r="C4227" t="e">
        <f>VLOOKUP('Домены Secretin_N'!B4227,'AC-Architecture'!A:C,3,FALSE)</f>
        <v>#N/A</v>
      </c>
      <c r="D4227">
        <v>736</v>
      </c>
      <c r="E4227" t="s">
        <v>3632</v>
      </c>
      <c r="F4227">
        <v>212</v>
      </c>
      <c r="G4227">
        <v>273</v>
      </c>
      <c r="H4227">
        <f t="shared" ref="H4227:H4290" si="300">G4227-F4227</f>
        <v>61</v>
      </c>
      <c r="I4227" t="str">
        <f t="shared" ref="I4227:I4290" si="301">CONCATENATE(A4227,"/",F4227,"-",G4227)</f>
        <v>G4DNS4_9GAMM/212-273</v>
      </c>
      <c r="K4227" t="e">
        <f>IF(C4227="Secretin_N, Secretin, TraK","T","N")</f>
        <v>#N/A</v>
      </c>
      <c r="L4227" t="e">
        <f>VLOOKUP(E4227,'Uniprot taxonomy'!E:J,4,FALSE)</f>
        <v>#N/A</v>
      </c>
      <c r="M4227" t="e">
        <f>LEFT(VLOOKUP(B4227,'Uniprot taxonomy'!B:R,5,FALSE))</f>
        <v>#N/A</v>
      </c>
      <c r="N4227" t="e">
        <f>VLOOKUP(B4227,'Uniprot taxonomy'!B:R,5,FALSE)</f>
        <v>#N/A</v>
      </c>
      <c r="O4227" t="e">
        <f>VLOOKUP(B4227,'Uniprot taxonomy'!B:R,6,FALSE)</f>
        <v>#N/A</v>
      </c>
      <c r="P4227" t="e">
        <f>VLOOKUP(B4227,'Uniprot taxonomy'!B:R,7,FALSE)</f>
        <v>#N/A</v>
      </c>
      <c r="Q4227" t="e">
        <f>VLOOKUP(B4227,'Uniprot taxonomy'!B:R,8,FALSE)</f>
        <v>#N/A</v>
      </c>
    </row>
    <row r="4228" spans="1:17" hidden="1" x14ac:dyDescent="0.25">
      <c r="A4228" t="s">
        <v>7341</v>
      </c>
      <c r="B4228" t="s">
        <v>7342</v>
      </c>
      <c r="C4228" t="e">
        <f>VLOOKUP('Домены Secretin_N'!B4228,'AC-Architecture'!A:C,3,FALSE)</f>
        <v>#N/A</v>
      </c>
      <c r="D4228">
        <v>736</v>
      </c>
      <c r="E4228" t="s">
        <v>3632</v>
      </c>
      <c r="F4228">
        <v>277</v>
      </c>
      <c r="G4228">
        <v>348</v>
      </c>
      <c r="H4228">
        <f t="shared" si="300"/>
        <v>71</v>
      </c>
      <c r="I4228" t="str">
        <f t="shared" si="301"/>
        <v>G4DNS4_9GAMM/277-348</v>
      </c>
      <c r="K4228" t="e">
        <f>IF(C4228="Secretin_N, Secretin, TraK","T","N")</f>
        <v>#N/A</v>
      </c>
      <c r="L4228" t="e">
        <f>VLOOKUP(E4228,'Uniprot taxonomy'!E:J,4,FALSE)</f>
        <v>#N/A</v>
      </c>
      <c r="M4228" t="e">
        <f>LEFT(VLOOKUP(B4228,'Uniprot taxonomy'!B:R,5,FALSE))</f>
        <v>#N/A</v>
      </c>
      <c r="N4228" t="e">
        <f>VLOOKUP(B4228,'Uniprot taxonomy'!B:R,5,FALSE)</f>
        <v>#N/A</v>
      </c>
      <c r="O4228" t="e">
        <f>VLOOKUP(B4228,'Uniprot taxonomy'!B:R,6,FALSE)</f>
        <v>#N/A</v>
      </c>
      <c r="P4228" t="e">
        <f>VLOOKUP(B4228,'Uniprot taxonomy'!B:R,7,FALSE)</f>
        <v>#N/A</v>
      </c>
      <c r="Q4228" t="e">
        <f>VLOOKUP(B4228,'Uniprot taxonomy'!B:R,8,FALSE)</f>
        <v>#N/A</v>
      </c>
    </row>
    <row r="4229" spans="1:17" hidden="1" x14ac:dyDescent="0.25">
      <c r="A4229" t="s">
        <v>7341</v>
      </c>
      <c r="B4229" t="s">
        <v>7342</v>
      </c>
      <c r="C4229" t="e">
        <f>VLOOKUP('Домены Secretin_N'!B4229,'AC-Architecture'!A:C,3,FALSE)</f>
        <v>#N/A</v>
      </c>
      <c r="D4229">
        <v>736</v>
      </c>
      <c r="E4229" t="s">
        <v>3632</v>
      </c>
      <c r="F4229">
        <v>355</v>
      </c>
      <c r="G4229">
        <v>474</v>
      </c>
      <c r="H4229">
        <f t="shared" si="300"/>
        <v>119</v>
      </c>
      <c r="I4229" t="str">
        <f t="shared" si="301"/>
        <v>G4DNS4_9GAMM/355-474</v>
      </c>
      <c r="K4229" t="e">
        <f>IF(C4229="Secretin_N, Secretin, TraK","T","N")</f>
        <v>#N/A</v>
      </c>
      <c r="L4229" t="e">
        <f>VLOOKUP(E4229,'Uniprot taxonomy'!E:J,4,FALSE)</f>
        <v>#N/A</v>
      </c>
      <c r="M4229" t="e">
        <f>LEFT(VLOOKUP(B4229,'Uniprot taxonomy'!B:R,5,FALSE))</f>
        <v>#N/A</v>
      </c>
      <c r="N4229" t="e">
        <f>VLOOKUP(B4229,'Uniprot taxonomy'!B:R,5,FALSE)</f>
        <v>#N/A</v>
      </c>
      <c r="O4229" t="e">
        <f>VLOOKUP(B4229,'Uniprot taxonomy'!B:R,6,FALSE)</f>
        <v>#N/A</v>
      </c>
      <c r="P4229" t="e">
        <f>VLOOKUP(B4229,'Uniprot taxonomy'!B:R,7,FALSE)</f>
        <v>#N/A</v>
      </c>
      <c r="Q4229" t="e">
        <f>VLOOKUP(B4229,'Uniprot taxonomy'!B:R,8,FALSE)</f>
        <v>#N/A</v>
      </c>
    </row>
    <row r="4230" spans="1:17" hidden="1" x14ac:dyDescent="0.25">
      <c r="A4230" t="s">
        <v>7343</v>
      </c>
      <c r="B4230" t="s">
        <v>7344</v>
      </c>
      <c r="C4230" t="e">
        <f>VLOOKUP('Домены Secretin_N'!B4230,'AC-Architecture'!A:C,3,FALSE)</f>
        <v>#N/A</v>
      </c>
      <c r="D4230">
        <v>794</v>
      </c>
      <c r="E4230" t="s">
        <v>3632</v>
      </c>
      <c r="F4230">
        <v>406</v>
      </c>
      <c r="G4230">
        <v>521</v>
      </c>
      <c r="H4230">
        <f t="shared" si="300"/>
        <v>115</v>
      </c>
      <c r="I4230" t="str">
        <f t="shared" si="301"/>
        <v>G4DNT2_9GAMM/406-521</v>
      </c>
      <c r="K4230" t="e">
        <f>IF(C4230="Secretin_N, Secretin, TraK","T","N")</f>
        <v>#N/A</v>
      </c>
      <c r="L4230" t="e">
        <f>VLOOKUP(E4230,'Uniprot taxonomy'!E:J,4,FALSE)</f>
        <v>#N/A</v>
      </c>
      <c r="M4230" t="e">
        <f>LEFT(VLOOKUP(B4230,'Uniprot taxonomy'!B:R,5,FALSE))</f>
        <v>#N/A</v>
      </c>
      <c r="N4230" t="e">
        <f>VLOOKUP(B4230,'Uniprot taxonomy'!B:R,5,FALSE)</f>
        <v>#N/A</v>
      </c>
      <c r="O4230" t="e">
        <f>VLOOKUP(B4230,'Uniprot taxonomy'!B:R,6,FALSE)</f>
        <v>#N/A</v>
      </c>
      <c r="P4230" t="e">
        <f>VLOOKUP(B4230,'Uniprot taxonomy'!B:R,7,FALSE)</f>
        <v>#N/A</v>
      </c>
      <c r="Q4230" t="e">
        <f>VLOOKUP(B4230,'Uniprot taxonomy'!B:R,8,FALSE)</f>
        <v>#N/A</v>
      </c>
    </row>
    <row r="4231" spans="1:17" hidden="1" x14ac:dyDescent="0.25">
      <c r="A4231" t="s">
        <v>7345</v>
      </c>
      <c r="B4231" t="s">
        <v>7346</v>
      </c>
      <c r="C4231" t="e">
        <f>VLOOKUP('Домены Secretin_N'!B4231,'AC-Architecture'!A:C,3,FALSE)</f>
        <v>#N/A</v>
      </c>
      <c r="D4231">
        <v>592</v>
      </c>
      <c r="E4231" t="s">
        <v>3632</v>
      </c>
      <c r="F4231">
        <v>252</v>
      </c>
      <c r="G4231">
        <v>332</v>
      </c>
      <c r="H4231">
        <f t="shared" si="300"/>
        <v>80</v>
      </c>
      <c r="I4231" t="str">
        <f t="shared" si="301"/>
        <v>G4E3L3_9GAMM/252-332</v>
      </c>
      <c r="K4231" t="e">
        <f>IF(C4231="Secretin_N, Secretin, TraK","T","N")</f>
        <v>#N/A</v>
      </c>
      <c r="L4231" t="e">
        <f>VLOOKUP(E4231,'Uniprot taxonomy'!E:J,4,FALSE)</f>
        <v>#N/A</v>
      </c>
      <c r="M4231" t="e">
        <f>LEFT(VLOOKUP(B4231,'Uniprot taxonomy'!B:R,5,FALSE))</f>
        <v>#N/A</v>
      </c>
      <c r="N4231" t="e">
        <f>VLOOKUP(B4231,'Uniprot taxonomy'!B:R,5,FALSE)</f>
        <v>#N/A</v>
      </c>
      <c r="O4231" t="e">
        <f>VLOOKUP(B4231,'Uniprot taxonomy'!B:R,6,FALSE)</f>
        <v>#N/A</v>
      </c>
      <c r="P4231" t="e">
        <f>VLOOKUP(B4231,'Uniprot taxonomy'!B:R,7,FALSE)</f>
        <v>#N/A</v>
      </c>
      <c r="Q4231" t="e">
        <f>VLOOKUP(B4231,'Uniprot taxonomy'!B:R,8,FALSE)</f>
        <v>#N/A</v>
      </c>
    </row>
    <row r="4232" spans="1:17" hidden="1" x14ac:dyDescent="0.25">
      <c r="A4232" t="s">
        <v>7347</v>
      </c>
      <c r="B4232" t="s">
        <v>7348</v>
      </c>
      <c r="C4232" t="e">
        <f>VLOOKUP('Домены Secretin_N'!B4232,'AC-Architecture'!A:C,3,FALSE)</f>
        <v>#N/A</v>
      </c>
      <c r="D4232">
        <v>734</v>
      </c>
      <c r="E4232" t="s">
        <v>3632</v>
      </c>
      <c r="F4232">
        <v>222</v>
      </c>
      <c r="G4232">
        <v>283</v>
      </c>
      <c r="H4232">
        <f t="shared" si="300"/>
        <v>61</v>
      </c>
      <c r="I4232" t="str">
        <f t="shared" si="301"/>
        <v>G4E4A2_9GAMM/222-283</v>
      </c>
      <c r="K4232" t="e">
        <f>IF(C4232="Secretin_N, Secretin, TraK","T","N")</f>
        <v>#N/A</v>
      </c>
      <c r="L4232" t="e">
        <f>VLOOKUP(E4232,'Uniprot taxonomy'!E:J,4,FALSE)</f>
        <v>#N/A</v>
      </c>
      <c r="M4232" t="e">
        <f>LEFT(VLOOKUP(B4232,'Uniprot taxonomy'!B:R,5,FALSE))</f>
        <v>#N/A</v>
      </c>
      <c r="N4232" t="e">
        <f>VLOOKUP(B4232,'Uniprot taxonomy'!B:R,5,FALSE)</f>
        <v>#N/A</v>
      </c>
      <c r="O4232" t="e">
        <f>VLOOKUP(B4232,'Uniprot taxonomy'!B:R,6,FALSE)</f>
        <v>#N/A</v>
      </c>
      <c r="P4232" t="e">
        <f>VLOOKUP(B4232,'Uniprot taxonomy'!B:R,7,FALSE)</f>
        <v>#N/A</v>
      </c>
      <c r="Q4232" t="e">
        <f>VLOOKUP(B4232,'Uniprot taxonomy'!B:R,8,FALSE)</f>
        <v>#N/A</v>
      </c>
    </row>
    <row r="4233" spans="1:17" hidden="1" x14ac:dyDescent="0.25">
      <c r="A4233" t="s">
        <v>7347</v>
      </c>
      <c r="B4233" t="s">
        <v>7348</v>
      </c>
      <c r="C4233" t="e">
        <f>VLOOKUP('Домены Secretin_N'!B4233,'AC-Architecture'!A:C,3,FALSE)</f>
        <v>#N/A</v>
      </c>
      <c r="D4233">
        <v>734</v>
      </c>
      <c r="E4233" t="s">
        <v>3632</v>
      </c>
      <c r="F4233">
        <v>288</v>
      </c>
      <c r="G4233">
        <v>356</v>
      </c>
      <c r="H4233">
        <f t="shared" si="300"/>
        <v>68</v>
      </c>
      <c r="I4233" t="str">
        <f t="shared" si="301"/>
        <v>G4E4A2_9GAMM/288-356</v>
      </c>
      <c r="K4233" t="e">
        <f>IF(C4233="Secretin_N, Secretin, TraK","T","N")</f>
        <v>#N/A</v>
      </c>
      <c r="L4233" t="e">
        <f>VLOOKUP(E4233,'Uniprot taxonomy'!E:J,4,FALSE)</f>
        <v>#N/A</v>
      </c>
      <c r="M4233" t="e">
        <f>LEFT(VLOOKUP(B4233,'Uniprot taxonomy'!B:R,5,FALSE))</f>
        <v>#N/A</v>
      </c>
      <c r="N4233" t="e">
        <f>VLOOKUP(B4233,'Uniprot taxonomy'!B:R,5,FALSE)</f>
        <v>#N/A</v>
      </c>
      <c r="O4233" t="e">
        <f>VLOOKUP(B4233,'Uniprot taxonomy'!B:R,6,FALSE)</f>
        <v>#N/A</v>
      </c>
      <c r="P4233" t="e">
        <f>VLOOKUP(B4233,'Uniprot taxonomy'!B:R,7,FALSE)</f>
        <v>#N/A</v>
      </c>
      <c r="Q4233" t="e">
        <f>VLOOKUP(B4233,'Uniprot taxonomy'!B:R,8,FALSE)</f>
        <v>#N/A</v>
      </c>
    </row>
    <row r="4234" spans="1:17" hidden="1" x14ac:dyDescent="0.25">
      <c r="A4234" t="s">
        <v>7347</v>
      </c>
      <c r="B4234" t="s">
        <v>7348</v>
      </c>
      <c r="C4234" t="e">
        <f>VLOOKUP('Домены Secretin_N'!B4234,'AC-Architecture'!A:C,3,FALSE)</f>
        <v>#N/A</v>
      </c>
      <c r="D4234">
        <v>734</v>
      </c>
      <c r="E4234" t="s">
        <v>3632</v>
      </c>
      <c r="F4234">
        <v>361</v>
      </c>
      <c r="G4234">
        <v>473</v>
      </c>
      <c r="H4234">
        <f t="shared" si="300"/>
        <v>112</v>
      </c>
      <c r="I4234" t="str">
        <f t="shared" si="301"/>
        <v>G4E4A2_9GAMM/361-473</v>
      </c>
      <c r="K4234" t="e">
        <f>IF(C4234="Secretin_N, Secretin, TraK","T","N")</f>
        <v>#N/A</v>
      </c>
      <c r="L4234" t="e">
        <f>VLOOKUP(E4234,'Uniprot taxonomy'!E:J,4,FALSE)</f>
        <v>#N/A</v>
      </c>
      <c r="M4234" t="e">
        <f>LEFT(VLOOKUP(B4234,'Uniprot taxonomy'!B:R,5,FALSE))</f>
        <v>#N/A</v>
      </c>
      <c r="N4234" t="e">
        <f>VLOOKUP(B4234,'Uniprot taxonomy'!B:R,5,FALSE)</f>
        <v>#N/A</v>
      </c>
      <c r="O4234" t="e">
        <f>VLOOKUP(B4234,'Uniprot taxonomy'!B:R,6,FALSE)</f>
        <v>#N/A</v>
      </c>
      <c r="P4234" t="e">
        <f>VLOOKUP(B4234,'Uniprot taxonomy'!B:R,7,FALSE)</f>
        <v>#N/A</v>
      </c>
      <c r="Q4234" t="e">
        <f>VLOOKUP(B4234,'Uniprot taxonomy'!B:R,8,FALSE)</f>
        <v>#N/A</v>
      </c>
    </row>
    <row r="4235" spans="1:17" hidden="1" x14ac:dyDescent="0.25">
      <c r="A4235" t="s">
        <v>7349</v>
      </c>
      <c r="B4235" t="s">
        <v>7350</v>
      </c>
      <c r="C4235" t="e">
        <f>VLOOKUP('Домены Secretin_N'!B4235,'AC-Architecture'!A:C,3,FALSE)</f>
        <v>#N/A</v>
      </c>
      <c r="D4235">
        <v>668</v>
      </c>
      <c r="E4235" t="s">
        <v>3632</v>
      </c>
      <c r="F4235">
        <v>132</v>
      </c>
      <c r="G4235">
        <v>191</v>
      </c>
      <c r="H4235">
        <f t="shared" si="300"/>
        <v>59</v>
      </c>
      <c r="I4235" t="str">
        <f t="shared" si="301"/>
        <v>G4E4N3_9GAMM/132-191</v>
      </c>
      <c r="K4235" t="e">
        <f>IF(C4235="Secretin_N, Secretin, TraK","T","N")</f>
        <v>#N/A</v>
      </c>
      <c r="L4235" t="e">
        <f>VLOOKUP(E4235,'Uniprot taxonomy'!E:J,4,FALSE)</f>
        <v>#N/A</v>
      </c>
      <c r="M4235" t="e">
        <f>LEFT(VLOOKUP(B4235,'Uniprot taxonomy'!B:R,5,FALSE))</f>
        <v>#N/A</v>
      </c>
      <c r="N4235" t="e">
        <f>VLOOKUP(B4235,'Uniprot taxonomy'!B:R,5,FALSE)</f>
        <v>#N/A</v>
      </c>
      <c r="O4235" t="e">
        <f>VLOOKUP(B4235,'Uniprot taxonomy'!B:R,6,FALSE)</f>
        <v>#N/A</v>
      </c>
      <c r="P4235" t="e">
        <f>VLOOKUP(B4235,'Uniprot taxonomy'!B:R,7,FALSE)</f>
        <v>#N/A</v>
      </c>
      <c r="Q4235" t="e">
        <f>VLOOKUP(B4235,'Uniprot taxonomy'!B:R,8,FALSE)</f>
        <v>#N/A</v>
      </c>
    </row>
    <row r="4236" spans="1:17" hidden="1" x14ac:dyDescent="0.25">
      <c r="A4236" t="s">
        <v>7349</v>
      </c>
      <c r="B4236" t="s">
        <v>7350</v>
      </c>
      <c r="C4236" t="e">
        <f>VLOOKUP('Домены Secretin_N'!B4236,'AC-Architecture'!A:C,3,FALSE)</f>
        <v>#N/A</v>
      </c>
      <c r="D4236">
        <v>668</v>
      </c>
      <c r="E4236" t="s">
        <v>3632</v>
      </c>
      <c r="F4236">
        <v>195</v>
      </c>
      <c r="G4236">
        <v>264</v>
      </c>
      <c r="H4236">
        <f t="shared" si="300"/>
        <v>69</v>
      </c>
      <c r="I4236" t="str">
        <f t="shared" si="301"/>
        <v>G4E4N3_9GAMM/195-264</v>
      </c>
      <c r="K4236" t="e">
        <f>IF(C4236="Secretin_N, Secretin, TraK","T","N")</f>
        <v>#N/A</v>
      </c>
      <c r="L4236" t="e">
        <f>VLOOKUP(E4236,'Uniprot taxonomy'!E:J,4,FALSE)</f>
        <v>#N/A</v>
      </c>
      <c r="M4236" t="e">
        <f>LEFT(VLOOKUP(B4236,'Uniprot taxonomy'!B:R,5,FALSE))</f>
        <v>#N/A</v>
      </c>
      <c r="N4236" t="e">
        <f>VLOOKUP(B4236,'Uniprot taxonomy'!B:R,5,FALSE)</f>
        <v>#N/A</v>
      </c>
      <c r="O4236" t="e">
        <f>VLOOKUP(B4236,'Uniprot taxonomy'!B:R,6,FALSE)</f>
        <v>#N/A</v>
      </c>
      <c r="P4236" t="e">
        <f>VLOOKUP(B4236,'Uniprot taxonomy'!B:R,7,FALSE)</f>
        <v>#N/A</v>
      </c>
      <c r="Q4236" t="e">
        <f>VLOOKUP(B4236,'Uniprot taxonomy'!B:R,8,FALSE)</f>
        <v>#N/A</v>
      </c>
    </row>
    <row r="4237" spans="1:17" hidden="1" x14ac:dyDescent="0.25">
      <c r="A4237" t="s">
        <v>7349</v>
      </c>
      <c r="B4237" t="s">
        <v>7350</v>
      </c>
      <c r="C4237" t="e">
        <f>VLOOKUP('Домены Secretin_N'!B4237,'AC-Architecture'!A:C,3,FALSE)</f>
        <v>#N/A</v>
      </c>
      <c r="D4237">
        <v>668</v>
      </c>
      <c r="E4237" t="s">
        <v>3632</v>
      </c>
      <c r="F4237">
        <v>268</v>
      </c>
      <c r="G4237">
        <v>341</v>
      </c>
      <c r="H4237">
        <f t="shared" si="300"/>
        <v>73</v>
      </c>
      <c r="I4237" t="str">
        <f t="shared" si="301"/>
        <v>G4E4N3_9GAMM/268-341</v>
      </c>
      <c r="K4237" t="e">
        <f>IF(C4237="Secretin_N, Secretin, TraK","T","N")</f>
        <v>#N/A</v>
      </c>
      <c r="L4237" t="e">
        <f>VLOOKUP(E4237,'Uniprot taxonomy'!E:J,4,FALSE)</f>
        <v>#N/A</v>
      </c>
      <c r="M4237" t="e">
        <f>LEFT(VLOOKUP(B4237,'Uniprot taxonomy'!B:R,5,FALSE))</f>
        <v>#N/A</v>
      </c>
      <c r="N4237" t="e">
        <f>VLOOKUP(B4237,'Uniprot taxonomy'!B:R,5,FALSE)</f>
        <v>#N/A</v>
      </c>
      <c r="O4237" t="e">
        <f>VLOOKUP(B4237,'Uniprot taxonomy'!B:R,6,FALSE)</f>
        <v>#N/A</v>
      </c>
      <c r="P4237" t="e">
        <f>VLOOKUP(B4237,'Uniprot taxonomy'!B:R,7,FALSE)</f>
        <v>#N/A</v>
      </c>
      <c r="Q4237" t="e">
        <f>VLOOKUP(B4237,'Uniprot taxonomy'!B:R,8,FALSE)</f>
        <v>#N/A</v>
      </c>
    </row>
    <row r="4238" spans="1:17" hidden="1" x14ac:dyDescent="0.25">
      <c r="A4238" t="s">
        <v>7351</v>
      </c>
      <c r="B4238" t="s">
        <v>7352</v>
      </c>
      <c r="C4238" t="e">
        <f>VLOOKUP('Домены Secretin_N'!B4238,'AC-Architecture'!A:C,3,FALSE)</f>
        <v>#N/A</v>
      </c>
      <c r="D4238">
        <v>694</v>
      </c>
      <c r="E4238" t="s">
        <v>3632</v>
      </c>
      <c r="F4238">
        <v>378</v>
      </c>
      <c r="G4238">
        <v>446</v>
      </c>
      <c r="H4238">
        <f t="shared" si="300"/>
        <v>68</v>
      </c>
      <c r="I4238" t="str">
        <f t="shared" si="301"/>
        <v>G4F9B0_9GAMM/378-446</v>
      </c>
      <c r="K4238" t="e">
        <f>IF(C4238="Secretin_N, Secretin, TraK","T","N")</f>
        <v>#N/A</v>
      </c>
      <c r="L4238" t="e">
        <f>VLOOKUP(E4238,'Uniprot taxonomy'!E:J,4,FALSE)</f>
        <v>#N/A</v>
      </c>
      <c r="M4238" t="e">
        <f>LEFT(VLOOKUP(B4238,'Uniprot taxonomy'!B:R,5,FALSE))</f>
        <v>#N/A</v>
      </c>
      <c r="N4238" t="e">
        <f>VLOOKUP(B4238,'Uniprot taxonomy'!B:R,5,FALSE)</f>
        <v>#N/A</v>
      </c>
      <c r="O4238" t="e">
        <f>VLOOKUP(B4238,'Uniprot taxonomy'!B:R,6,FALSE)</f>
        <v>#N/A</v>
      </c>
      <c r="P4238" t="e">
        <f>VLOOKUP(B4238,'Uniprot taxonomy'!B:R,7,FALSE)</f>
        <v>#N/A</v>
      </c>
      <c r="Q4238" t="e">
        <f>VLOOKUP(B4238,'Uniprot taxonomy'!B:R,8,FALSE)</f>
        <v>#N/A</v>
      </c>
    </row>
    <row r="4239" spans="1:17" hidden="1" x14ac:dyDescent="0.25">
      <c r="A4239" t="s">
        <v>7353</v>
      </c>
      <c r="B4239" t="s">
        <v>7354</v>
      </c>
      <c r="C4239" t="e">
        <f>VLOOKUP('Домены Secretin_N'!B4239,'AC-Architecture'!A:C,3,FALSE)</f>
        <v>#N/A</v>
      </c>
      <c r="D4239">
        <v>726</v>
      </c>
      <c r="E4239" t="s">
        <v>3632</v>
      </c>
      <c r="F4239">
        <v>390</v>
      </c>
      <c r="G4239">
        <v>468</v>
      </c>
      <c r="H4239">
        <f t="shared" si="300"/>
        <v>78</v>
      </c>
      <c r="I4239" t="str">
        <f t="shared" si="301"/>
        <v>G4FZU7_9GAMM/390-468</v>
      </c>
      <c r="K4239" t="e">
        <f>IF(C4239="Secretin_N, Secretin, TraK","T","N")</f>
        <v>#N/A</v>
      </c>
      <c r="L4239" t="e">
        <f>VLOOKUP(E4239,'Uniprot taxonomy'!E:J,4,FALSE)</f>
        <v>#N/A</v>
      </c>
      <c r="M4239" t="e">
        <f>LEFT(VLOOKUP(B4239,'Uniprot taxonomy'!B:R,5,FALSE))</f>
        <v>#N/A</v>
      </c>
      <c r="N4239" t="e">
        <f>VLOOKUP(B4239,'Uniprot taxonomy'!B:R,5,FALSE)</f>
        <v>#N/A</v>
      </c>
      <c r="O4239" t="e">
        <f>VLOOKUP(B4239,'Uniprot taxonomy'!B:R,6,FALSE)</f>
        <v>#N/A</v>
      </c>
      <c r="P4239" t="e">
        <f>VLOOKUP(B4239,'Uniprot taxonomy'!B:R,7,FALSE)</f>
        <v>#N/A</v>
      </c>
      <c r="Q4239" t="e">
        <f>VLOOKUP(B4239,'Uniprot taxonomy'!B:R,8,FALSE)</f>
        <v>#N/A</v>
      </c>
    </row>
    <row r="4240" spans="1:17" hidden="1" x14ac:dyDescent="0.25">
      <c r="A4240" t="s">
        <v>7355</v>
      </c>
      <c r="B4240" t="s">
        <v>7356</v>
      </c>
      <c r="C4240" t="e">
        <f>VLOOKUP('Домены Secretin_N'!B4240,'AC-Architecture'!A:C,3,FALSE)</f>
        <v>#N/A</v>
      </c>
      <c r="D4240">
        <v>780</v>
      </c>
      <c r="E4240" t="s">
        <v>3632</v>
      </c>
      <c r="F4240">
        <v>194</v>
      </c>
      <c r="G4240">
        <v>255</v>
      </c>
      <c r="H4240">
        <f t="shared" si="300"/>
        <v>61</v>
      </c>
      <c r="I4240" t="str">
        <f t="shared" si="301"/>
        <v>G4G0J0_9GAMM/194-255</v>
      </c>
      <c r="K4240" t="e">
        <f>IF(C4240="Secretin_N, Secretin, TraK","T","N")</f>
        <v>#N/A</v>
      </c>
      <c r="L4240" t="e">
        <f>VLOOKUP(E4240,'Uniprot taxonomy'!E:J,4,FALSE)</f>
        <v>#N/A</v>
      </c>
      <c r="M4240" t="e">
        <f>LEFT(VLOOKUP(B4240,'Uniprot taxonomy'!B:R,5,FALSE))</f>
        <v>#N/A</v>
      </c>
      <c r="N4240" t="e">
        <f>VLOOKUP(B4240,'Uniprot taxonomy'!B:R,5,FALSE)</f>
        <v>#N/A</v>
      </c>
      <c r="O4240" t="e">
        <f>VLOOKUP(B4240,'Uniprot taxonomy'!B:R,6,FALSE)</f>
        <v>#N/A</v>
      </c>
      <c r="P4240" t="e">
        <f>VLOOKUP(B4240,'Uniprot taxonomy'!B:R,7,FALSE)</f>
        <v>#N/A</v>
      </c>
      <c r="Q4240" t="e">
        <f>VLOOKUP(B4240,'Uniprot taxonomy'!B:R,8,FALSE)</f>
        <v>#N/A</v>
      </c>
    </row>
    <row r="4241" spans="1:17" hidden="1" x14ac:dyDescent="0.25">
      <c r="A4241" t="s">
        <v>7355</v>
      </c>
      <c r="B4241" t="s">
        <v>7356</v>
      </c>
      <c r="C4241" t="e">
        <f>VLOOKUP('Домены Secretin_N'!B4241,'AC-Architecture'!A:C,3,FALSE)</f>
        <v>#N/A</v>
      </c>
      <c r="D4241">
        <v>780</v>
      </c>
      <c r="E4241" t="s">
        <v>3632</v>
      </c>
      <c r="F4241">
        <v>259</v>
      </c>
      <c r="G4241">
        <v>328</v>
      </c>
      <c r="H4241">
        <f t="shared" si="300"/>
        <v>69</v>
      </c>
      <c r="I4241" t="str">
        <f t="shared" si="301"/>
        <v>G4G0J0_9GAMM/259-328</v>
      </c>
      <c r="K4241" t="e">
        <f>IF(C4241="Secretin_N, Secretin, TraK","T","N")</f>
        <v>#N/A</v>
      </c>
      <c r="L4241" t="e">
        <f>VLOOKUP(E4241,'Uniprot taxonomy'!E:J,4,FALSE)</f>
        <v>#N/A</v>
      </c>
      <c r="M4241" t="e">
        <f>LEFT(VLOOKUP(B4241,'Uniprot taxonomy'!B:R,5,FALSE))</f>
        <v>#N/A</v>
      </c>
      <c r="N4241" t="e">
        <f>VLOOKUP(B4241,'Uniprot taxonomy'!B:R,5,FALSE)</f>
        <v>#N/A</v>
      </c>
      <c r="O4241" t="e">
        <f>VLOOKUP(B4241,'Uniprot taxonomy'!B:R,6,FALSE)</f>
        <v>#N/A</v>
      </c>
      <c r="P4241" t="e">
        <f>VLOOKUP(B4241,'Uniprot taxonomy'!B:R,7,FALSE)</f>
        <v>#N/A</v>
      </c>
      <c r="Q4241" t="e">
        <f>VLOOKUP(B4241,'Uniprot taxonomy'!B:R,8,FALSE)</f>
        <v>#N/A</v>
      </c>
    </row>
    <row r="4242" spans="1:17" x14ac:dyDescent="0.25">
      <c r="A4242" t="s">
        <v>1038</v>
      </c>
      <c r="B4242" t="s">
        <v>2337</v>
      </c>
      <c r="C4242" t="str">
        <f>VLOOKUP('Домены Secretin_N'!B4242,'AC-Architecture'!A:C,3,FALSE)</f>
        <v>Secretin_N, Secretin</v>
      </c>
      <c r="D4242">
        <v>493</v>
      </c>
      <c r="E4242" t="s">
        <v>3632</v>
      </c>
      <c r="F4242">
        <v>175</v>
      </c>
      <c r="G4242">
        <v>267</v>
      </c>
      <c r="H4242">
        <f t="shared" si="300"/>
        <v>92</v>
      </c>
      <c r="I4242" t="str">
        <f t="shared" si="301"/>
        <v>G4K954_YEREN/175-267</v>
      </c>
      <c r="J4242" t="str">
        <f>CONCATENATE(K4242,"_",LEFT(O4242,3),"_",LEFT(Q4242,3),"_",B4242)</f>
        <v>N_Ent_Yer_G4K954</v>
      </c>
      <c r="K4242" t="str">
        <f>IF(C4242="Secretin_N, Secretin, TraK","T","N")</f>
        <v>N</v>
      </c>
      <c r="L4242" t="str">
        <f>VLOOKUP(B4242,'Uniprot taxonomy'!B:R,4,FALSE)</f>
        <v>Proteobacteria</v>
      </c>
      <c r="M4242" t="str">
        <f>LEFT(VLOOKUP(B4242,'Uniprot taxonomy'!B:R,5,FALSE))</f>
        <v>G</v>
      </c>
      <c r="N4242" t="str">
        <f>VLOOKUP(B4242,'Uniprot taxonomy'!B:R,5,FALSE)</f>
        <v>Gammaproteobacteria</v>
      </c>
      <c r="O4242" t="str">
        <f>VLOOKUP(B4242,'Uniprot taxonomy'!B:R,6,FALSE)</f>
        <v>Enterobacteriales</v>
      </c>
      <c r="P4242" t="str">
        <f>VLOOKUP(B4242,'Uniprot taxonomy'!B:R,7,FALSE)</f>
        <v>Enterobacteriaceae</v>
      </c>
      <c r="Q4242" t="str">
        <f>VLOOKUP(B4242,'Uniprot taxonomy'!B:R,8,FALSE)</f>
        <v>Yersinia</v>
      </c>
    </row>
    <row r="4243" spans="1:17" hidden="1" x14ac:dyDescent="0.25">
      <c r="A4243" t="s">
        <v>7358</v>
      </c>
      <c r="B4243" t="s">
        <v>7359</v>
      </c>
      <c r="C4243" t="e">
        <f>VLOOKUP('Домены Secretin_N'!B4243,'AC-Architecture'!A:C,3,FALSE)</f>
        <v>#N/A</v>
      </c>
      <c r="D4243">
        <v>439</v>
      </c>
      <c r="E4243" t="s">
        <v>3632</v>
      </c>
      <c r="F4243">
        <v>145</v>
      </c>
      <c r="G4243">
        <v>209</v>
      </c>
      <c r="H4243">
        <f t="shared" si="300"/>
        <v>64</v>
      </c>
      <c r="I4243" t="str">
        <f t="shared" si="301"/>
        <v>G4KCC3_YEREN/145-209</v>
      </c>
      <c r="K4243" t="e">
        <f>IF(C4243="Secretin_N, Secretin, TraK","T","N")</f>
        <v>#N/A</v>
      </c>
      <c r="L4243" t="e">
        <f>VLOOKUP(E4243,'Uniprot taxonomy'!E:J,4,FALSE)</f>
        <v>#N/A</v>
      </c>
      <c r="M4243" t="e">
        <f>LEFT(VLOOKUP(B4243,'Uniprot taxonomy'!B:R,5,FALSE))</f>
        <v>#N/A</v>
      </c>
      <c r="N4243" t="e">
        <f>VLOOKUP(B4243,'Uniprot taxonomy'!B:R,5,FALSE)</f>
        <v>#N/A</v>
      </c>
      <c r="O4243" t="e">
        <f>VLOOKUP(B4243,'Uniprot taxonomy'!B:R,6,FALSE)</f>
        <v>#N/A</v>
      </c>
      <c r="P4243" t="e">
        <f>VLOOKUP(B4243,'Uniprot taxonomy'!B:R,7,FALSE)</f>
        <v>#N/A</v>
      </c>
      <c r="Q4243" t="e">
        <f>VLOOKUP(B4243,'Uniprot taxonomy'!B:R,8,FALSE)</f>
        <v>#N/A</v>
      </c>
    </row>
    <row r="4244" spans="1:17" x14ac:dyDescent="0.25">
      <c r="A4244" t="s">
        <v>1039</v>
      </c>
      <c r="B4244" t="s">
        <v>2338</v>
      </c>
      <c r="C4244" t="str">
        <f>VLOOKUP('Домены Secretin_N'!B4244,'AC-Architecture'!A:C,3,FALSE)</f>
        <v>Secretin_N, Secretin</v>
      </c>
      <c r="D4244">
        <v>604</v>
      </c>
      <c r="E4244" t="s">
        <v>3632</v>
      </c>
      <c r="F4244">
        <v>182</v>
      </c>
      <c r="G4244">
        <v>277</v>
      </c>
      <c r="H4244">
        <f t="shared" si="300"/>
        <v>95</v>
      </c>
      <c r="I4244" t="str">
        <f t="shared" si="301"/>
        <v>G4LCG1_PSEAI/182-277</v>
      </c>
      <c r="J4244" t="str">
        <f>CONCATENATE(K4244,"_",LEFT(O4244,3),"_",LEFT(Q4244,3),"_",B4244)</f>
        <v>N_Pse_Pse_G4LCG1</v>
      </c>
      <c r="K4244" t="str">
        <f>IF(C4244="Secretin_N, Secretin, TraK","T","N")</f>
        <v>N</v>
      </c>
      <c r="L4244" t="str">
        <f>VLOOKUP(B4244,'Uniprot taxonomy'!B:R,4,FALSE)</f>
        <v>Proteobacteria</v>
      </c>
      <c r="M4244" t="str">
        <f>LEFT(VLOOKUP(B4244,'Uniprot taxonomy'!B:R,5,FALSE))</f>
        <v>G</v>
      </c>
      <c r="N4244" t="str">
        <f>VLOOKUP(B4244,'Uniprot taxonomy'!B:R,5,FALSE)</f>
        <v>Gammaproteobacteria</v>
      </c>
      <c r="O4244" t="str">
        <f>VLOOKUP(B4244,'Uniprot taxonomy'!B:R,6,FALSE)</f>
        <v>Pseudomonadales</v>
      </c>
      <c r="P4244" t="str">
        <f>VLOOKUP(B4244,'Uniprot taxonomy'!B:R,7,FALSE)</f>
        <v>Pseudomonadaceae</v>
      </c>
      <c r="Q4244" t="str">
        <f>VLOOKUP(B4244,'Uniprot taxonomy'!B:R,8,FALSE)</f>
        <v>Pseudomonas</v>
      </c>
    </row>
    <row r="4245" spans="1:17" hidden="1" x14ac:dyDescent="0.25">
      <c r="A4245" t="s">
        <v>7360</v>
      </c>
      <c r="B4245" t="s">
        <v>7361</v>
      </c>
      <c r="C4245" t="e">
        <f>VLOOKUP('Домены Secretin_N'!B4245,'AC-Architecture'!A:C,3,FALSE)</f>
        <v>#N/A</v>
      </c>
      <c r="D4245">
        <v>776</v>
      </c>
      <c r="E4245" t="s">
        <v>3632</v>
      </c>
      <c r="F4245">
        <v>141</v>
      </c>
      <c r="G4245">
        <v>202</v>
      </c>
      <c r="H4245">
        <f t="shared" si="300"/>
        <v>61</v>
      </c>
      <c r="I4245" t="str">
        <f t="shared" si="301"/>
        <v>G4LDU9_PSEAI/141-202</v>
      </c>
      <c r="K4245" t="e">
        <f>IF(C4245="Secretin_N, Secretin, TraK","T","N")</f>
        <v>#N/A</v>
      </c>
      <c r="L4245" t="e">
        <f>VLOOKUP(E4245,'Uniprot taxonomy'!E:J,4,FALSE)</f>
        <v>#N/A</v>
      </c>
      <c r="M4245" t="e">
        <f>LEFT(VLOOKUP(B4245,'Uniprot taxonomy'!B:R,5,FALSE))</f>
        <v>#N/A</v>
      </c>
      <c r="N4245" t="e">
        <f>VLOOKUP(B4245,'Uniprot taxonomy'!B:R,5,FALSE)</f>
        <v>#N/A</v>
      </c>
      <c r="O4245" t="e">
        <f>VLOOKUP(B4245,'Uniprot taxonomy'!B:R,6,FALSE)</f>
        <v>#N/A</v>
      </c>
      <c r="P4245" t="e">
        <f>VLOOKUP(B4245,'Uniprot taxonomy'!B:R,7,FALSE)</f>
        <v>#N/A</v>
      </c>
      <c r="Q4245" t="e">
        <f>VLOOKUP(B4245,'Uniprot taxonomy'!B:R,8,FALSE)</f>
        <v>#N/A</v>
      </c>
    </row>
    <row r="4246" spans="1:17" hidden="1" x14ac:dyDescent="0.25">
      <c r="A4246" t="s">
        <v>7360</v>
      </c>
      <c r="B4246" t="s">
        <v>7361</v>
      </c>
      <c r="C4246" t="e">
        <f>VLOOKUP('Домены Secretin_N'!B4246,'AC-Architecture'!A:C,3,FALSE)</f>
        <v>#N/A</v>
      </c>
      <c r="D4246">
        <v>776</v>
      </c>
      <c r="E4246" t="s">
        <v>3632</v>
      </c>
      <c r="F4246">
        <v>204</v>
      </c>
      <c r="G4246">
        <v>272</v>
      </c>
      <c r="H4246">
        <f t="shared" si="300"/>
        <v>68</v>
      </c>
      <c r="I4246" t="str">
        <f t="shared" si="301"/>
        <v>G4LDU9_PSEAI/204-272</v>
      </c>
      <c r="K4246" t="e">
        <f>IF(C4246="Secretin_N, Secretin, TraK","T","N")</f>
        <v>#N/A</v>
      </c>
      <c r="L4246" t="e">
        <f>VLOOKUP(E4246,'Uniprot taxonomy'!E:J,4,FALSE)</f>
        <v>#N/A</v>
      </c>
      <c r="M4246" t="e">
        <f>LEFT(VLOOKUP(B4246,'Uniprot taxonomy'!B:R,5,FALSE))</f>
        <v>#N/A</v>
      </c>
      <c r="N4246" t="e">
        <f>VLOOKUP(B4246,'Uniprot taxonomy'!B:R,5,FALSE)</f>
        <v>#N/A</v>
      </c>
      <c r="O4246" t="e">
        <f>VLOOKUP(B4246,'Uniprot taxonomy'!B:R,6,FALSE)</f>
        <v>#N/A</v>
      </c>
      <c r="P4246" t="e">
        <f>VLOOKUP(B4246,'Uniprot taxonomy'!B:R,7,FALSE)</f>
        <v>#N/A</v>
      </c>
      <c r="Q4246" t="e">
        <f>VLOOKUP(B4246,'Uniprot taxonomy'!B:R,8,FALSE)</f>
        <v>#N/A</v>
      </c>
    </row>
    <row r="4247" spans="1:17" hidden="1" x14ac:dyDescent="0.25">
      <c r="A4247" t="s">
        <v>7360</v>
      </c>
      <c r="B4247" t="s">
        <v>7361</v>
      </c>
      <c r="C4247" t="e">
        <f>VLOOKUP('Домены Secretin_N'!B4247,'AC-Architecture'!A:C,3,FALSE)</f>
        <v>#N/A</v>
      </c>
      <c r="D4247">
        <v>776</v>
      </c>
      <c r="E4247" t="s">
        <v>3632</v>
      </c>
      <c r="F4247">
        <v>276</v>
      </c>
      <c r="G4247">
        <v>352</v>
      </c>
      <c r="H4247">
        <f t="shared" si="300"/>
        <v>76</v>
      </c>
      <c r="I4247" t="str">
        <f t="shared" si="301"/>
        <v>G4LDU9_PSEAI/276-352</v>
      </c>
      <c r="K4247" t="e">
        <f>IF(C4247="Secretin_N, Secretin, TraK","T","N")</f>
        <v>#N/A</v>
      </c>
      <c r="L4247" t="e">
        <f>VLOOKUP(E4247,'Uniprot taxonomy'!E:J,4,FALSE)</f>
        <v>#N/A</v>
      </c>
      <c r="M4247" t="e">
        <f>LEFT(VLOOKUP(B4247,'Uniprot taxonomy'!B:R,5,FALSE))</f>
        <v>#N/A</v>
      </c>
      <c r="N4247" t="e">
        <f>VLOOKUP(B4247,'Uniprot taxonomy'!B:R,5,FALSE)</f>
        <v>#N/A</v>
      </c>
      <c r="O4247" t="e">
        <f>VLOOKUP(B4247,'Uniprot taxonomy'!B:R,6,FALSE)</f>
        <v>#N/A</v>
      </c>
      <c r="P4247" t="e">
        <f>VLOOKUP(B4247,'Uniprot taxonomy'!B:R,7,FALSE)</f>
        <v>#N/A</v>
      </c>
      <c r="Q4247" t="e">
        <f>VLOOKUP(B4247,'Uniprot taxonomy'!B:R,8,FALSE)</f>
        <v>#N/A</v>
      </c>
    </row>
    <row r="4248" spans="1:17" hidden="1" x14ac:dyDescent="0.25">
      <c r="A4248" t="s">
        <v>7362</v>
      </c>
      <c r="B4248" t="s">
        <v>7363</v>
      </c>
      <c r="C4248" t="e">
        <f>VLOOKUP('Домены Secretin_N'!B4248,'AC-Architecture'!A:C,3,FALSE)</f>
        <v>#N/A</v>
      </c>
      <c r="D4248">
        <v>714</v>
      </c>
      <c r="E4248" t="s">
        <v>3632</v>
      </c>
      <c r="F4248">
        <v>379</v>
      </c>
      <c r="G4248">
        <v>449</v>
      </c>
      <c r="H4248">
        <f t="shared" si="300"/>
        <v>70</v>
      </c>
      <c r="I4248" t="str">
        <f t="shared" si="301"/>
        <v>G4LF32_PSEAI/379-449</v>
      </c>
      <c r="K4248" t="e">
        <f>IF(C4248="Secretin_N, Secretin, TraK","T","N")</f>
        <v>#N/A</v>
      </c>
      <c r="L4248" t="e">
        <f>VLOOKUP(E4248,'Uniprot taxonomy'!E:J,4,FALSE)</f>
        <v>#N/A</v>
      </c>
      <c r="M4248" t="e">
        <f>LEFT(VLOOKUP(B4248,'Uniprot taxonomy'!B:R,5,FALSE))</f>
        <v>#N/A</v>
      </c>
      <c r="N4248" t="e">
        <f>VLOOKUP(B4248,'Uniprot taxonomy'!B:R,5,FALSE)</f>
        <v>#N/A</v>
      </c>
      <c r="O4248" t="e">
        <f>VLOOKUP(B4248,'Uniprot taxonomy'!B:R,6,FALSE)</f>
        <v>#N/A</v>
      </c>
      <c r="P4248" t="e">
        <f>VLOOKUP(B4248,'Uniprot taxonomy'!B:R,7,FALSE)</f>
        <v>#N/A</v>
      </c>
      <c r="Q4248" t="e">
        <f>VLOOKUP(B4248,'Uniprot taxonomy'!B:R,8,FALSE)</f>
        <v>#N/A</v>
      </c>
    </row>
    <row r="4249" spans="1:17" x14ac:dyDescent="0.25">
      <c r="A4249" t="s">
        <v>1040</v>
      </c>
      <c r="B4249" t="s">
        <v>2339</v>
      </c>
      <c r="C4249" t="str">
        <f>VLOOKUP('Домены Secretin_N'!B4249,'AC-Architecture'!A:C,3,FALSE)</f>
        <v>Secretin_N, Secretin</v>
      </c>
      <c r="D4249">
        <v>273</v>
      </c>
      <c r="E4249" t="s">
        <v>3632</v>
      </c>
      <c r="F4249">
        <v>26</v>
      </c>
      <c r="G4249">
        <v>85</v>
      </c>
      <c r="H4249">
        <f t="shared" si="300"/>
        <v>59</v>
      </c>
      <c r="I4249" t="str">
        <f t="shared" si="301"/>
        <v>G4LKT6_PSEAI/26-85</v>
      </c>
      <c r="J4249" t="str">
        <f>CONCATENATE(K4249,"_",LEFT(O4249,3),"_",LEFT(Q4249,3),"_",B4249)</f>
        <v>N_Pse_Pse_G4LKT6</v>
      </c>
      <c r="K4249" t="str">
        <f>IF(C4249="Secretin_N, Secretin, TraK","T","N")</f>
        <v>N</v>
      </c>
      <c r="L4249" t="str">
        <f>VLOOKUP(B4249,'Uniprot taxonomy'!B:R,4,FALSE)</f>
        <v>Proteobacteria</v>
      </c>
      <c r="M4249" t="str">
        <f>LEFT(VLOOKUP(B4249,'Uniprot taxonomy'!B:R,5,FALSE))</f>
        <v>G</v>
      </c>
      <c r="N4249" t="str">
        <f>VLOOKUP(B4249,'Uniprot taxonomy'!B:R,5,FALSE)</f>
        <v>Gammaproteobacteria</v>
      </c>
      <c r="O4249" t="str">
        <f>VLOOKUP(B4249,'Uniprot taxonomy'!B:R,6,FALSE)</f>
        <v>Pseudomonadales</v>
      </c>
      <c r="P4249" t="str">
        <f>VLOOKUP(B4249,'Uniprot taxonomy'!B:R,7,FALSE)</f>
        <v>Pseudomonadaceae</v>
      </c>
      <c r="Q4249" t="str">
        <f>VLOOKUP(B4249,'Uniprot taxonomy'!B:R,8,FALSE)</f>
        <v>Pseudomonas</v>
      </c>
    </row>
    <row r="4250" spans="1:17" hidden="1" x14ac:dyDescent="0.25">
      <c r="A4250" t="s">
        <v>7364</v>
      </c>
      <c r="B4250" t="s">
        <v>7365</v>
      </c>
      <c r="C4250" t="e">
        <f>VLOOKUP('Домены Secretin_N'!B4250,'AC-Architecture'!A:C,3,FALSE)</f>
        <v>#N/A</v>
      </c>
      <c r="D4250">
        <v>803</v>
      </c>
      <c r="E4250" t="s">
        <v>3632</v>
      </c>
      <c r="F4250">
        <v>199</v>
      </c>
      <c r="G4250">
        <v>260</v>
      </c>
      <c r="H4250">
        <f t="shared" si="300"/>
        <v>61</v>
      </c>
      <c r="I4250" t="str">
        <f t="shared" si="301"/>
        <v>G4LML9_PSEAI/199-260</v>
      </c>
      <c r="K4250" t="e">
        <f>IF(C4250="Secretin_N, Secretin, TraK","T","N")</f>
        <v>#N/A</v>
      </c>
      <c r="L4250" t="e">
        <f>VLOOKUP(E4250,'Uniprot taxonomy'!E:J,4,FALSE)</f>
        <v>#N/A</v>
      </c>
      <c r="M4250" t="e">
        <f>LEFT(VLOOKUP(B4250,'Uniprot taxonomy'!B:R,5,FALSE))</f>
        <v>#N/A</v>
      </c>
      <c r="N4250" t="e">
        <f>VLOOKUP(B4250,'Uniprot taxonomy'!B:R,5,FALSE)</f>
        <v>#N/A</v>
      </c>
      <c r="O4250" t="e">
        <f>VLOOKUP(B4250,'Uniprot taxonomy'!B:R,6,FALSE)</f>
        <v>#N/A</v>
      </c>
      <c r="P4250" t="e">
        <f>VLOOKUP(B4250,'Uniprot taxonomy'!B:R,7,FALSE)</f>
        <v>#N/A</v>
      </c>
      <c r="Q4250" t="e">
        <f>VLOOKUP(B4250,'Uniprot taxonomy'!B:R,8,FALSE)</f>
        <v>#N/A</v>
      </c>
    </row>
    <row r="4251" spans="1:17" hidden="1" x14ac:dyDescent="0.25">
      <c r="A4251" t="s">
        <v>7364</v>
      </c>
      <c r="B4251" t="s">
        <v>7365</v>
      </c>
      <c r="C4251" t="e">
        <f>VLOOKUP('Домены Secretin_N'!B4251,'AC-Architecture'!A:C,3,FALSE)</f>
        <v>#N/A</v>
      </c>
      <c r="D4251">
        <v>803</v>
      </c>
      <c r="E4251" t="s">
        <v>3632</v>
      </c>
      <c r="F4251">
        <v>262</v>
      </c>
      <c r="G4251">
        <v>334</v>
      </c>
      <c r="H4251">
        <f t="shared" si="300"/>
        <v>72</v>
      </c>
      <c r="I4251" t="str">
        <f t="shared" si="301"/>
        <v>G4LML9_PSEAI/262-334</v>
      </c>
      <c r="K4251" t="e">
        <f>IF(C4251="Secretin_N, Secretin, TraK","T","N")</f>
        <v>#N/A</v>
      </c>
      <c r="L4251" t="e">
        <f>VLOOKUP(E4251,'Uniprot taxonomy'!E:J,4,FALSE)</f>
        <v>#N/A</v>
      </c>
      <c r="M4251" t="e">
        <f>LEFT(VLOOKUP(B4251,'Uniprot taxonomy'!B:R,5,FALSE))</f>
        <v>#N/A</v>
      </c>
      <c r="N4251" t="e">
        <f>VLOOKUP(B4251,'Uniprot taxonomy'!B:R,5,FALSE)</f>
        <v>#N/A</v>
      </c>
      <c r="O4251" t="e">
        <f>VLOOKUP(B4251,'Uniprot taxonomy'!B:R,6,FALSE)</f>
        <v>#N/A</v>
      </c>
      <c r="P4251" t="e">
        <f>VLOOKUP(B4251,'Uniprot taxonomy'!B:R,7,FALSE)</f>
        <v>#N/A</v>
      </c>
      <c r="Q4251" t="e">
        <f>VLOOKUP(B4251,'Uniprot taxonomy'!B:R,8,FALSE)</f>
        <v>#N/A</v>
      </c>
    </row>
    <row r="4252" spans="1:17" hidden="1" x14ac:dyDescent="0.25">
      <c r="A4252" t="s">
        <v>7364</v>
      </c>
      <c r="B4252" t="s">
        <v>7365</v>
      </c>
      <c r="C4252" t="e">
        <f>VLOOKUP('Домены Secretin_N'!B4252,'AC-Architecture'!A:C,3,FALSE)</f>
        <v>#N/A</v>
      </c>
      <c r="D4252">
        <v>803</v>
      </c>
      <c r="E4252" t="s">
        <v>3632</v>
      </c>
      <c r="F4252">
        <v>338</v>
      </c>
      <c r="G4252">
        <v>482</v>
      </c>
      <c r="H4252">
        <f t="shared" si="300"/>
        <v>144</v>
      </c>
      <c r="I4252" t="str">
        <f t="shared" si="301"/>
        <v>G4LML9_PSEAI/338-482</v>
      </c>
      <c r="K4252" t="e">
        <f>IF(C4252="Secretin_N, Secretin, TraK","T","N")</f>
        <v>#N/A</v>
      </c>
      <c r="L4252" t="e">
        <f>VLOOKUP(E4252,'Uniprot taxonomy'!E:J,4,FALSE)</f>
        <v>#N/A</v>
      </c>
      <c r="M4252" t="e">
        <f>LEFT(VLOOKUP(B4252,'Uniprot taxonomy'!B:R,5,FALSE))</f>
        <v>#N/A</v>
      </c>
      <c r="N4252" t="e">
        <f>VLOOKUP(B4252,'Uniprot taxonomy'!B:R,5,FALSE)</f>
        <v>#N/A</v>
      </c>
      <c r="O4252" t="e">
        <f>VLOOKUP(B4252,'Uniprot taxonomy'!B:R,6,FALSE)</f>
        <v>#N/A</v>
      </c>
      <c r="P4252" t="e">
        <f>VLOOKUP(B4252,'Uniprot taxonomy'!B:R,7,FALSE)</f>
        <v>#N/A</v>
      </c>
      <c r="Q4252" t="e">
        <f>VLOOKUP(B4252,'Uniprot taxonomy'!B:R,8,FALSE)</f>
        <v>#N/A</v>
      </c>
    </row>
    <row r="4253" spans="1:17" hidden="1" x14ac:dyDescent="0.25">
      <c r="A4253" t="s">
        <v>7366</v>
      </c>
      <c r="B4253" t="s">
        <v>7367</v>
      </c>
      <c r="C4253" t="e">
        <f>VLOOKUP('Домены Secretin_N'!B4253,'AC-Architecture'!A:C,3,FALSE)</f>
        <v>#N/A</v>
      </c>
      <c r="D4253">
        <v>658</v>
      </c>
      <c r="E4253" t="s">
        <v>3632</v>
      </c>
      <c r="F4253">
        <v>146</v>
      </c>
      <c r="G4253">
        <v>207</v>
      </c>
      <c r="H4253">
        <f t="shared" si="300"/>
        <v>61</v>
      </c>
      <c r="I4253" t="str">
        <f t="shared" si="301"/>
        <v>G4LPS7_PSEAI/146-207</v>
      </c>
      <c r="K4253" t="e">
        <f>IF(C4253="Secretin_N, Secretin, TraK","T","N")</f>
        <v>#N/A</v>
      </c>
      <c r="L4253" t="e">
        <f>VLOOKUP(E4253,'Uniprot taxonomy'!E:J,4,FALSE)</f>
        <v>#N/A</v>
      </c>
      <c r="M4253" t="e">
        <f>LEFT(VLOOKUP(B4253,'Uniprot taxonomy'!B:R,5,FALSE))</f>
        <v>#N/A</v>
      </c>
      <c r="N4253" t="e">
        <f>VLOOKUP(B4253,'Uniprot taxonomy'!B:R,5,FALSE)</f>
        <v>#N/A</v>
      </c>
      <c r="O4253" t="e">
        <f>VLOOKUP(B4253,'Uniprot taxonomy'!B:R,6,FALSE)</f>
        <v>#N/A</v>
      </c>
      <c r="P4253" t="e">
        <f>VLOOKUP(B4253,'Uniprot taxonomy'!B:R,7,FALSE)</f>
        <v>#N/A</v>
      </c>
      <c r="Q4253" t="e">
        <f>VLOOKUP(B4253,'Uniprot taxonomy'!B:R,8,FALSE)</f>
        <v>#N/A</v>
      </c>
    </row>
    <row r="4254" spans="1:17" hidden="1" x14ac:dyDescent="0.25">
      <c r="A4254" t="s">
        <v>7366</v>
      </c>
      <c r="B4254" t="s">
        <v>7367</v>
      </c>
      <c r="C4254" t="e">
        <f>VLOOKUP('Домены Secretin_N'!B4254,'AC-Architecture'!A:C,3,FALSE)</f>
        <v>#N/A</v>
      </c>
      <c r="D4254">
        <v>658</v>
      </c>
      <c r="E4254" t="s">
        <v>3632</v>
      </c>
      <c r="F4254">
        <v>209</v>
      </c>
      <c r="G4254">
        <v>277</v>
      </c>
      <c r="H4254">
        <f t="shared" si="300"/>
        <v>68</v>
      </c>
      <c r="I4254" t="str">
        <f t="shared" si="301"/>
        <v>G4LPS7_PSEAI/209-277</v>
      </c>
      <c r="K4254" t="e">
        <f>IF(C4254="Secretin_N, Secretin, TraK","T","N")</f>
        <v>#N/A</v>
      </c>
      <c r="L4254" t="e">
        <f>VLOOKUP(E4254,'Uniprot taxonomy'!E:J,4,FALSE)</f>
        <v>#N/A</v>
      </c>
      <c r="M4254" t="e">
        <f>LEFT(VLOOKUP(B4254,'Uniprot taxonomy'!B:R,5,FALSE))</f>
        <v>#N/A</v>
      </c>
      <c r="N4254" t="e">
        <f>VLOOKUP(B4254,'Uniprot taxonomy'!B:R,5,FALSE)</f>
        <v>#N/A</v>
      </c>
      <c r="O4254" t="e">
        <f>VLOOKUP(B4254,'Uniprot taxonomy'!B:R,6,FALSE)</f>
        <v>#N/A</v>
      </c>
      <c r="P4254" t="e">
        <f>VLOOKUP(B4254,'Uniprot taxonomy'!B:R,7,FALSE)</f>
        <v>#N/A</v>
      </c>
      <c r="Q4254" t="e">
        <f>VLOOKUP(B4254,'Uniprot taxonomy'!B:R,8,FALSE)</f>
        <v>#N/A</v>
      </c>
    </row>
    <row r="4255" spans="1:17" hidden="1" x14ac:dyDescent="0.25">
      <c r="A4255" t="s">
        <v>7366</v>
      </c>
      <c r="B4255" t="s">
        <v>7367</v>
      </c>
      <c r="C4255" t="e">
        <f>VLOOKUP('Домены Secretin_N'!B4255,'AC-Architecture'!A:C,3,FALSE)</f>
        <v>#N/A</v>
      </c>
      <c r="D4255">
        <v>658</v>
      </c>
      <c r="E4255" t="s">
        <v>3632</v>
      </c>
      <c r="F4255">
        <v>281</v>
      </c>
      <c r="G4255">
        <v>360</v>
      </c>
      <c r="H4255">
        <f t="shared" si="300"/>
        <v>79</v>
      </c>
      <c r="I4255" t="str">
        <f t="shared" si="301"/>
        <v>G4LPS7_PSEAI/281-360</v>
      </c>
      <c r="K4255" t="e">
        <f>IF(C4255="Secretin_N, Secretin, TraK","T","N")</f>
        <v>#N/A</v>
      </c>
      <c r="L4255" t="e">
        <f>VLOOKUP(E4255,'Uniprot taxonomy'!E:J,4,FALSE)</f>
        <v>#N/A</v>
      </c>
      <c r="M4255" t="e">
        <f>LEFT(VLOOKUP(B4255,'Uniprot taxonomy'!B:R,5,FALSE))</f>
        <v>#N/A</v>
      </c>
      <c r="N4255" t="e">
        <f>VLOOKUP(B4255,'Uniprot taxonomy'!B:R,5,FALSE)</f>
        <v>#N/A</v>
      </c>
      <c r="O4255" t="e">
        <f>VLOOKUP(B4255,'Uniprot taxonomy'!B:R,6,FALSE)</f>
        <v>#N/A</v>
      </c>
      <c r="P4255" t="e">
        <f>VLOOKUP(B4255,'Uniprot taxonomy'!B:R,7,FALSE)</f>
        <v>#N/A</v>
      </c>
      <c r="Q4255" t="e">
        <f>VLOOKUP(B4255,'Uniprot taxonomy'!B:R,8,FALSE)</f>
        <v>#N/A</v>
      </c>
    </row>
    <row r="4256" spans="1:17" hidden="1" x14ac:dyDescent="0.25">
      <c r="A4256" t="s">
        <v>7368</v>
      </c>
      <c r="B4256" t="s">
        <v>7369</v>
      </c>
      <c r="C4256" t="e">
        <f>VLOOKUP('Домены Secretin_N'!B4256,'AC-Architecture'!A:C,3,FALSE)</f>
        <v>#N/A</v>
      </c>
      <c r="D4256">
        <v>798</v>
      </c>
      <c r="E4256" t="s">
        <v>3632</v>
      </c>
      <c r="F4256">
        <v>124</v>
      </c>
      <c r="G4256">
        <v>185</v>
      </c>
      <c r="H4256">
        <f t="shared" si="300"/>
        <v>61</v>
      </c>
      <c r="I4256" t="str">
        <f t="shared" si="301"/>
        <v>G4MJT4_9BURK/124-185</v>
      </c>
      <c r="K4256" t="e">
        <f>IF(C4256="Secretin_N, Secretin, TraK","T","N")</f>
        <v>#N/A</v>
      </c>
      <c r="L4256" t="e">
        <f>VLOOKUP(E4256,'Uniprot taxonomy'!E:J,4,FALSE)</f>
        <v>#N/A</v>
      </c>
      <c r="M4256" t="e">
        <f>LEFT(VLOOKUP(B4256,'Uniprot taxonomy'!B:R,5,FALSE))</f>
        <v>#N/A</v>
      </c>
      <c r="N4256" t="e">
        <f>VLOOKUP(B4256,'Uniprot taxonomy'!B:R,5,FALSE)</f>
        <v>#N/A</v>
      </c>
      <c r="O4256" t="e">
        <f>VLOOKUP(B4256,'Uniprot taxonomy'!B:R,6,FALSE)</f>
        <v>#N/A</v>
      </c>
      <c r="P4256" t="e">
        <f>VLOOKUP(B4256,'Uniprot taxonomy'!B:R,7,FALSE)</f>
        <v>#N/A</v>
      </c>
      <c r="Q4256" t="e">
        <f>VLOOKUP(B4256,'Uniprot taxonomy'!B:R,8,FALSE)</f>
        <v>#N/A</v>
      </c>
    </row>
    <row r="4257" spans="1:17" hidden="1" x14ac:dyDescent="0.25">
      <c r="A4257" t="s">
        <v>7368</v>
      </c>
      <c r="B4257" t="s">
        <v>7369</v>
      </c>
      <c r="C4257" t="e">
        <f>VLOOKUP('Домены Secretin_N'!B4257,'AC-Architecture'!A:C,3,FALSE)</f>
        <v>#N/A</v>
      </c>
      <c r="D4257">
        <v>798</v>
      </c>
      <c r="E4257" t="s">
        <v>3632</v>
      </c>
      <c r="F4257">
        <v>187</v>
      </c>
      <c r="G4257">
        <v>259</v>
      </c>
      <c r="H4257">
        <f t="shared" si="300"/>
        <v>72</v>
      </c>
      <c r="I4257" t="str">
        <f t="shared" si="301"/>
        <v>G4MJT4_9BURK/187-259</v>
      </c>
      <c r="K4257" t="e">
        <f>IF(C4257="Secretin_N, Secretin, TraK","T","N")</f>
        <v>#N/A</v>
      </c>
      <c r="L4257" t="e">
        <f>VLOOKUP(E4257,'Uniprot taxonomy'!E:J,4,FALSE)</f>
        <v>#N/A</v>
      </c>
      <c r="M4257" t="e">
        <f>LEFT(VLOOKUP(B4257,'Uniprot taxonomy'!B:R,5,FALSE))</f>
        <v>#N/A</v>
      </c>
      <c r="N4257" t="e">
        <f>VLOOKUP(B4257,'Uniprot taxonomy'!B:R,5,FALSE)</f>
        <v>#N/A</v>
      </c>
      <c r="O4257" t="e">
        <f>VLOOKUP(B4257,'Uniprot taxonomy'!B:R,6,FALSE)</f>
        <v>#N/A</v>
      </c>
      <c r="P4257" t="e">
        <f>VLOOKUP(B4257,'Uniprot taxonomy'!B:R,7,FALSE)</f>
        <v>#N/A</v>
      </c>
      <c r="Q4257" t="e">
        <f>VLOOKUP(B4257,'Uniprot taxonomy'!B:R,8,FALSE)</f>
        <v>#N/A</v>
      </c>
    </row>
    <row r="4258" spans="1:17" hidden="1" x14ac:dyDescent="0.25">
      <c r="A4258" t="s">
        <v>7368</v>
      </c>
      <c r="B4258" t="s">
        <v>7369</v>
      </c>
      <c r="C4258" t="e">
        <f>VLOOKUP('Домены Secretin_N'!B4258,'AC-Architecture'!A:C,3,FALSE)</f>
        <v>#N/A</v>
      </c>
      <c r="D4258">
        <v>798</v>
      </c>
      <c r="E4258" t="s">
        <v>3632</v>
      </c>
      <c r="F4258">
        <v>263</v>
      </c>
      <c r="G4258">
        <v>404</v>
      </c>
      <c r="H4258">
        <f t="shared" si="300"/>
        <v>141</v>
      </c>
      <c r="I4258" t="str">
        <f t="shared" si="301"/>
        <v>G4MJT4_9BURK/263-404</v>
      </c>
      <c r="K4258" t="e">
        <f>IF(C4258="Secretin_N, Secretin, TraK","T","N")</f>
        <v>#N/A</v>
      </c>
      <c r="L4258" t="e">
        <f>VLOOKUP(E4258,'Uniprot taxonomy'!E:J,4,FALSE)</f>
        <v>#N/A</v>
      </c>
      <c r="M4258" t="e">
        <f>LEFT(VLOOKUP(B4258,'Uniprot taxonomy'!B:R,5,FALSE))</f>
        <v>#N/A</v>
      </c>
      <c r="N4258" t="e">
        <f>VLOOKUP(B4258,'Uniprot taxonomy'!B:R,5,FALSE)</f>
        <v>#N/A</v>
      </c>
      <c r="O4258" t="e">
        <f>VLOOKUP(B4258,'Uniprot taxonomy'!B:R,6,FALSE)</f>
        <v>#N/A</v>
      </c>
      <c r="P4258" t="e">
        <f>VLOOKUP(B4258,'Uniprot taxonomy'!B:R,7,FALSE)</f>
        <v>#N/A</v>
      </c>
      <c r="Q4258" t="e">
        <f>VLOOKUP(B4258,'Uniprot taxonomy'!B:R,8,FALSE)</f>
        <v>#N/A</v>
      </c>
    </row>
    <row r="4259" spans="1:17" hidden="1" x14ac:dyDescent="0.25">
      <c r="A4259" t="s">
        <v>1041</v>
      </c>
      <c r="B4259" t="s">
        <v>2340</v>
      </c>
      <c r="C4259" t="str">
        <f>VLOOKUP('Домены Secretin_N'!B4259,'AC-Architecture'!A:C,3,FALSE)</f>
        <v>Secretin_N, Secretin</v>
      </c>
      <c r="D4259">
        <v>760</v>
      </c>
      <c r="E4259" t="s">
        <v>3632</v>
      </c>
      <c r="F4259">
        <v>363</v>
      </c>
      <c r="G4259">
        <v>470</v>
      </c>
      <c r="H4259">
        <f t="shared" si="300"/>
        <v>107</v>
      </c>
      <c r="I4259" t="str">
        <f t="shared" si="301"/>
        <v>G4NML3_CHLT4/363-470</v>
      </c>
      <c r="K4259" t="str">
        <f>IF(C4259="Secretin_N, Secretin, TraK","T","N")</f>
        <v>N</v>
      </c>
      <c r="L4259" t="e">
        <f>VLOOKUP(E4259,'Uniprot taxonomy'!E:J,4,FALSE)</f>
        <v>#N/A</v>
      </c>
      <c r="M4259" t="str">
        <f>LEFT(VLOOKUP(B4259,'Uniprot taxonomy'!B:R,5,FALSE))</f>
        <v>C</v>
      </c>
      <c r="N4259" t="str">
        <f>VLOOKUP(B4259,'Uniprot taxonomy'!B:R,5,FALSE)</f>
        <v>Chlamydiales</v>
      </c>
      <c r="O4259" t="str">
        <f>VLOOKUP(B4259,'Uniprot taxonomy'!B:R,6,FALSE)</f>
        <v>Chlamydiaceae</v>
      </c>
      <c r="P4259" t="str">
        <f>VLOOKUP(B4259,'Uniprot taxonomy'!B:R,7,FALSE)</f>
        <v>Chlamydia/Chlamydophilagroup</v>
      </c>
      <c r="Q4259" t="str">
        <f>VLOOKUP(B4259,'Uniprot taxonomy'!B:R,8,FALSE)</f>
        <v>Chlamydia</v>
      </c>
    </row>
    <row r="4260" spans="1:17" hidden="1" x14ac:dyDescent="0.25">
      <c r="A4260" t="s">
        <v>7370</v>
      </c>
      <c r="B4260" t="s">
        <v>7371</v>
      </c>
      <c r="C4260" t="e">
        <f>VLOOKUP('Домены Secretin_N'!B4260,'AC-Architecture'!A:C,3,FALSE)</f>
        <v>#N/A</v>
      </c>
      <c r="D4260">
        <v>921</v>
      </c>
      <c r="E4260" t="s">
        <v>3632</v>
      </c>
      <c r="F4260">
        <v>365</v>
      </c>
      <c r="G4260">
        <v>426</v>
      </c>
      <c r="H4260">
        <f t="shared" si="300"/>
        <v>61</v>
      </c>
      <c r="I4260" t="str">
        <f t="shared" si="301"/>
        <v>G4NN61_CHLT4/365-426</v>
      </c>
      <c r="K4260" t="e">
        <f>IF(C4260="Secretin_N, Secretin, TraK","T","N")</f>
        <v>#N/A</v>
      </c>
      <c r="L4260" t="e">
        <f>VLOOKUP(E4260,'Uniprot taxonomy'!E:J,4,FALSE)</f>
        <v>#N/A</v>
      </c>
      <c r="M4260" t="e">
        <f>LEFT(VLOOKUP(B4260,'Uniprot taxonomy'!B:R,5,FALSE))</f>
        <v>#N/A</v>
      </c>
      <c r="N4260" t="e">
        <f>VLOOKUP(B4260,'Uniprot taxonomy'!B:R,5,FALSE)</f>
        <v>#N/A</v>
      </c>
      <c r="O4260" t="e">
        <f>VLOOKUP(B4260,'Uniprot taxonomy'!B:R,6,FALSE)</f>
        <v>#N/A</v>
      </c>
      <c r="P4260" t="e">
        <f>VLOOKUP(B4260,'Uniprot taxonomy'!B:R,7,FALSE)</f>
        <v>#N/A</v>
      </c>
      <c r="Q4260" t="e">
        <f>VLOOKUP(B4260,'Uniprot taxonomy'!B:R,8,FALSE)</f>
        <v>#N/A</v>
      </c>
    </row>
    <row r="4261" spans="1:17" hidden="1" x14ac:dyDescent="0.25">
      <c r="A4261" t="s">
        <v>7370</v>
      </c>
      <c r="B4261" t="s">
        <v>7371</v>
      </c>
      <c r="C4261" t="e">
        <f>VLOOKUP('Домены Secretin_N'!B4261,'AC-Architecture'!A:C,3,FALSE)</f>
        <v>#N/A</v>
      </c>
      <c r="D4261">
        <v>921</v>
      </c>
      <c r="E4261" t="s">
        <v>3632</v>
      </c>
      <c r="F4261">
        <v>521</v>
      </c>
      <c r="G4261">
        <v>596</v>
      </c>
      <c r="H4261">
        <f t="shared" si="300"/>
        <v>75</v>
      </c>
      <c r="I4261" t="str">
        <f t="shared" si="301"/>
        <v>G4NN61_CHLT4/521-596</v>
      </c>
      <c r="K4261" t="e">
        <f>IF(C4261="Secretin_N, Secretin, TraK","T","N")</f>
        <v>#N/A</v>
      </c>
      <c r="L4261" t="e">
        <f>VLOOKUP(E4261,'Uniprot taxonomy'!E:J,4,FALSE)</f>
        <v>#N/A</v>
      </c>
      <c r="M4261" t="e">
        <f>LEFT(VLOOKUP(B4261,'Uniprot taxonomy'!B:R,5,FALSE))</f>
        <v>#N/A</v>
      </c>
      <c r="N4261" t="e">
        <f>VLOOKUP(B4261,'Uniprot taxonomy'!B:R,5,FALSE)</f>
        <v>#N/A</v>
      </c>
      <c r="O4261" t="e">
        <f>VLOOKUP(B4261,'Uniprot taxonomy'!B:R,6,FALSE)</f>
        <v>#N/A</v>
      </c>
      <c r="P4261" t="e">
        <f>VLOOKUP(B4261,'Uniprot taxonomy'!B:R,7,FALSE)</f>
        <v>#N/A</v>
      </c>
      <c r="Q4261" t="e">
        <f>VLOOKUP(B4261,'Uniprot taxonomy'!B:R,8,FALSE)</f>
        <v>#N/A</v>
      </c>
    </row>
    <row r="4262" spans="1:17" hidden="1" x14ac:dyDescent="0.25">
      <c r="A4262" t="s">
        <v>7372</v>
      </c>
      <c r="B4262" t="s">
        <v>7373</v>
      </c>
      <c r="C4262" t="e">
        <f>VLOOKUP('Домены Secretin_N'!B4262,'AC-Architecture'!A:C,3,FALSE)</f>
        <v>#N/A</v>
      </c>
      <c r="D4262">
        <v>686</v>
      </c>
      <c r="E4262" t="s">
        <v>3632</v>
      </c>
      <c r="F4262">
        <v>145</v>
      </c>
      <c r="G4262">
        <v>208</v>
      </c>
      <c r="H4262">
        <f t="shared" si="300"/>
        <v>63</v>
      </c>
      <c r="I4262" t="str">
        <f t="shared" si="301"/>
        <v>G4PNJ1_ECOLX/145-208</v>
      </c>
      <c r="K4262" t="e">
        <f>IF(C4262="Secretin_N, Secretin, TraK","T","N")</f>
        <v>#N/A</v>
      </c>
      <c r="L4262" t="e">
        <f>VLOOKUP(E4262,'Uniprot taxonomy'!E:J,4,FALSE)</f>
        <v>#N/A</v>
      </c>
      <c r="M4262" t="e">
        <f>LEFT(VLOOKUP(B4262,'Uniprot taxonomy'!B:R,5,FALSE))</f>
        <v>#N/A</v>
      </c>
      <c r="N4262" t="e">
        <f>VLOOKUP(B4262,'Uniprot taxonomy'!B:R,5,FALSE)</f>
        <v>#N/A</v>
      </c>
      <c r="O4262" t="e">
        <f>VLOOKUP(B4262,'Uniprot taxonomy'!B:R,6,FALSE)</f>
        <v>#N/A</v>
      </c>
      <c r="P4262" t="e">
        <f>VLOOKUP(B4262,'Uniprot taxonomy'!B:R,7,FALSE)</f>
        <v>#N/A</v>
      </c>
      <c r="Q4262" t="e">
        <f>VLOOKUP(B4262,'Uniprot taxonomy'!B:R,8,FALSE)</f>
        <v>#N/A</v>
      </c>
    </row>
    <row r="4263" spans="1:17" hidden="1" x14ac:dyDescent="0.25">
      <c r="A4263" t="s">
        <v>7372</v>
      </c>
      <c r="B4263" t="s">
        <v>7373</v>
      </c>
      <c r="C4263" t="e">
        <f>VLOOKUP('Домены Secretin_N'!B4263,'AC-Architecture'!A:C,3,FALSE)</f>
        <v>#N/A</v>
      </c>
      <c r="D4263">
        <v>686</v>
      </c>
      <c r="E4263" t="s">
        <v>3632</v>
      </c>
      <c r="F4263">
        <v>210</v>
      </c>
      <c r="G4263">
        <v>280</v>
      </c>
      <c r="H4263">
        <f t="shared" si="300"/>
        <v>70</v>
      </c>
      <c r="I4263" t="str">
        <f t="shared" si="301"/>
        <v>G4PNJ1_ECOLX/210-280</v>
      </c>
      <c r="K4263" t="e">
        <f>IF(C4263="Secretin_N, Secretin, TraK","T","N")</f>
        <v>#N/A</v>
      </c>
      <c r="L4263" t="e">
        <f>VLOOKUP(E4263,'Uniprot taxonomy'!E:J,4,FALSE)</f>
        <v>#N/A</v>
      </c>
      <c r="M4263" t="e">
        <f>LEFT(VLOOKUP(B4263,'Uniprot taxonomy'!B:R,5,FALSE))</f>
        <v>#N/A</v>
      </c>
      <c r="N4263" t="e">
        <f>VLOOKUP(B4263,'Uniprot taxonomy'!B:R,5,FALSE)</f>
        <v>#N/A</v>
      </c>
      <c r="O4263" t="e">
        <f>VLOOKUP(B4263,'Uniprot taxonomy'!B:R,6,FALSE)</f>
        <v>#N/A</v>
      </c>
      <c r="P4263" t="e">
        <f>VLOOKUP(B4263,'Uniprot taxonomy'!B:R,7,FALSE)</f>
        <v>#N/A</v>
      </c>
      <c r="Q4263" t="e">
        <f>VLOOKUP(B4263,'Uniprot taxonomy'!B:R,8,FALSE)</f>
        <v>#N/A</v>
      </c>
    </row>
    <row r="4264" spans="1:17" hidden="1" x14ac:dyDescent="0.25">
      <c r="A4264" t="s">
        <v>7372</v>
      </c>
      <c r="B4264" t="s">
        <v>7373</v>
      </c>
      <c r="C4264" t="e">
        <f>VLOOKUP('Домены Secretin_N'!B4264,'AC-Architecture'!A:C,3,FALSE)</f>
        <v>#N/A</v>
      </c>
      <c r="D4264">
        <v>686</v>
      </c>
      <c r="E4264" t="s">
        <v>3632</v>
      </c>
      <c r="F4264">
        <v>284</v>
      </c>
      <c r="G4264">
        <v>362</v>
      </c>
      <c r="H4264">
        <f t="shared" si="300"/>
        <v>78</v>
      </c>
      <c r="I4264" t="str">
        <f t="shared" si="301"/>
        <v>G4PNJ1_ECOLX/284-362</v>
      </c>
      <c r="K4264" t="e">
        <f>IF(C4264="Secretin_N, Secretin, TraK","T","N")</f>
        <v>#N/A</v>
      </c>
      <c r="L4264" t="e">
        <f>VLOOKUP(E4264,'Uniprot taxonomy'!E:J,4,FALSE)</f>
        <v>#N/A</v>
      </c>
      <c r="M4264" t="e">
        <f>LEFT(VLOOKUP(B4264,'Uniprot taxonomy'!B:R,5,FALSE))</f>
        <v>#N/A</v>
      </c>
      <c r="N4264" t="e">
        <f>VLOOKUP(B4264,'Uniprot taxonomy'!B:R,5,FALSE)</f>
        <v>#N/A</v>
      </c>
      <c r="O4264" t="e">
        <f>VLOOKUP(B4264,'Uniprot taxonomy'!B:R,6,FALSE)</f>
        <v>#N/A</v>
      </c>
      <c r="P4264" t="e">
        <f>VLOOKUP(B4264,'Uniprot taxonomy'!B:R,7,FALSE)</f>
        <v>#N/A</v>
      </c>
      <c r="Q4264" t="e">
        <f>VLOOKUP(B4264,'Uniprot taxonomy'!B:R,8,FALSE)</f>
        <v>#N/A</v>
      </c>
    </row>
    <row r="4265" spans="1:17" hidden="1" x14ac:dyDescent="0.25">
      <c r="A4265" t="s">
        <v>7374</v>
      </c>
      <c r="B4265" t="s">
        <v>7375</v>
      </c>
      <c r="C4265" t="e">
        <f>VLOOKUP('Домены Secretin_N'!B4265,'AC-Architecture'!A:C,3,FALSE)</f>
        <v>#N/A</v>
      </c>
      <c r="D4265">
        <v>412</v>
      </c>
      <c r="E4265" t="s">
        <v>3632</v>
      </c>
      <c r="F4265">
        <v>119</v>
      </c>
      <c r="G4265">
        <v>180</v>
      </c>
      <c r="H4265">
        <f t="shared" si="300"/>
        <v>61</v>
      </c>
      <c r="I4265" t="str">
        <f t="shared" si="301"/>
        <v>G4PT50_ECOLX/119-180</v>
      </c>
      <c r="K4265" t="e">
        <f>IF(C4265="Secretin_N, Secretin, TraK","T","N")</f>
        <v>#N/A</v>
      </c>
      <c r="L4265" t="e">
        <f>VLOOKUP(E4265,'Uniprot taxonomy'!E:J,4,FALSE)</f>
        <v>#N/A</v>
      </c>
      <c r="M4265" t="e">
        <f>LEFT(VLOOKUP(B4265,'Uniprot taxonomy'!B:R,5,FALSE))</f>
        <v>#N/A</v>
      </c>
      <c r="N4265" t="e">
        <f>VLOOKUP(B4265,'Uniprot taxonomy'!B:R,5,FALSE)</f>
        <v>#N/A</v>
      </c>
      <c r="O4265" t="e">
        <f>VLOOKUP(B4265,'Uniprot taxonomy'!B:R,6,FALSE)</f>
        <v>#N/A</v>
      </c>
      <c r="P4265" t="e">
        <f>VLOOKUP(B4265,'Uniprot taxonomy'!B:R,7,FALSE)</f>
        <v>#N/A</v>
      </c>
      <c r="Q4265" t="e">
        <f>VLOOKUP(B4265,'Uniprot taxonomy'!B:R,8,FALSE)</f>
        <v>#N/A</v>
      </c>
    </row>
    <row r="4266" spans="1:17" hidden="1" x14ac:dyDescent="0.25">
      <c r="A4266" t="s">
        <v>1302</v>
      </c>
      <c r="B4266" t="s">
        <v>2599</v>
      </c>
      <c r="C4266" t="str">
        <f>VLOOKUP('Домены Secretin_N'!B4266,'AC-Architecture'!A:C,3,FALSE)</f>
        <v>Secretin_N, Secretin</v>
      </c>
      <c r="D4266">
        <v>428</v>
      </c>
      <c r="E4266" t="s">
        <v>3632</v>
      </c>
      <c r="F4266">
        <v>135</v>
      </c>
      <c r="G4266">
        <v>198</v>
      </c>
      <c r="H4266">
        <f t="shared" si="300"/>
        <v>63</v>
      </c>
      <c r="I4266" t="str">
        <f t="shared" si="301"/>
        <v>G4P_BPI22/135-198</v>
      </c>
      <c r="K4266" t="str">
        <f>IF(C4266="Secretin_N, Secretin, TraK","T","N")</f>
        <v>N</v>
      </c>
      <c r="L4266" t="e">
        <f>VLOOKUP(E4266,'Uniprot taxonomy'!E:J,4,FALSE)</f>
        <v>#N/A</v>
      </c>
      <c r="M4266" t="str">
        <f>LEFT(VLOOKUP(B4266,'Uniprot taxonomy'!B:R,5,FALSE))</f>
        <v>I</v>
      </c>
      <c r="N4266" t="str">
        <f>VLOOKUP(B4266,'Uniprot taxonomy'!B:R,5,FALSE)</f>
        <v>Inoviridae</v>
      </c>
      <c r="O4266" t="str">
        <f>VLOOKUP(B4266,'Uniprot taxonomy'!B:R,6,FALSE)</f>
        <v>Inovirus.</v>
      </c>
      <c r="P4266">
        <f>VLOOKUP(B4266,'Uniprot taxonomy'!B:R,7,FALSE)</f>
        <v>0</v>
      </c>
      <c r="Q4266">
        <f>VLOOKUP(B4266,'Uniprot taxonomy'!B:R,8,FALSE)</f>
        <v>0</v>
      </c>
    </row>
    <row r="4267" spans="1:17" hidden="1" x14ac:dyDescent="0.25">
      <c r="A4267" t="s">
        <v>1303</v>
      </c>
      <c r="B4267" t="s">
        <v>2602</v>
      </c>
      <c r="C4267" t="str">
        <f>VLOOKUP('Домены Secretin_N'!B4267,'AC-Architecture'!A:C,3,FALSE)</f>
        <v>Secretin_N, Secretin</v>
      </c>
      <c r="D4267">
        <v>437</v>
      </c>
      <c r="E4267" t="s">
        <v>3632</v>
      </c>
      <c r="F4267">
        <v>144</v>
      </c>
      <c r="G4267">
        <v>207</v>
      </c>
      <c r="H4267">
        <f t="shared" si="300"/>
        <v>63</v>
      </c>
      <c r="I4267" t="str">
        <f t="shared" si="301"/>
        <v>G4P_BPIKE/144-207</v>
      </c>
      <c r="K4267" t="str">
        <f>IF(C4267="Secretin_N, Secretin, TraK","T","N")</f>
        <v>N</v>
      </c>
      <c r="L4267" t="e">
        <f>VLOOKUP(E4267,'Uniprot taxonomy'!E:J,4,FALSE)</f>
        <v>#N/A</v>
      </c>
      <c r="M4267" t="str">
        <f>LEFT(VLOOKUP(B4267,'Uniprot taxonomy'!B:R,5,FALSE))</f>
        <v>I</v>
      </c>
      <c r="N4267" t="str">
        <f>VLOOKUP(B4267,'Uniprot taxonomy'!B:R,5,FALSE)</f>
        <v>Inoviridae</v>
      </c>
      <c r="O4267" t="str">
        <f>VLOOKUP(B4267,'Uniprot taxonomy'!B:R,6,FALSE)</f>
        <v>Inovirus.</v>
      </c>
      <c r="P4267">
        <f>VLOOKUP(B4267,'Uniprot taxonomy'!B:R,7,FALSE)</f>
        <v>0</v>
      </c>
      <c r="Q4267">
        <f>VLOOKUP(B4267,'Uniprot taxonomy'!B:R,8,FALSE)</f>
        <v>0</v>
      </c>
    </row>
    <row r="4268" spans="1:17" x14ac:dyDescent="0.25">
      <c r="A4268" t="s">
        <v>1042</v>
      </c>
      <c r="B4268" t="s">
        <v>2341</v>
      </c>
      <c r="C4268" t="str">
        <f>VLOOKUP('Домены Secretin_N'!B4268,'AC-Architecture'!A:C,3,FALSE)</f>
        <v>Secretin_N, Secretin</v>
      </c>
      <c r="D4268">
        <v>567</v>
      </c>
      <c r="E4268" t="s">
        <v>3632</v>
      </c>
      <c r="F4268">
        <v>178</v>
      </c>
      <c r="G4268">
        <v>306</v>
      </c>
      <c r="H4268">
        <f t="shared" si="300"/>
        <v>128</v>
      </c>
      <c r="I4268" t="str">
        <f t="shared" si="301"/>
        <v>G4Q0Z7_ECOLX/178-306</v>
      </c>
      <c r="J4268" t="str">
        <f>CONCATENATE(K4268,"_",LEFT(O4268,3),"_",LEFT(Q4268,3),"_",B4268)</f>
        <v>N_Ent_Esc_G4Q0Z7</v>
      </c>
      <c r="K4268" t="str">
        <f>IF(C4268="Secretin_N, Secretin, TraK","T","N")</f>
        <v>N</v>
      </c>
      <c r="L4268" t="str">
        <f>VLOOKUP(B4268,'Uniprot taxonomy'!B:R,4,FALSE)</f>
        <v>Proteobacteria</v>
      </c>
      <c r="M4268" t="str">
        <f>LEFT(VLOOKUP(B4268,'Uniprot taxonomy'!B:R,5,FALSE))</f>
        <v>G</v>
      </c>
      <c r="N4268" t="str">
        <f>VLOOKUP(B4268,'Uniprot taxonomy'!B:R,5,FALSE)</f>
        <v>Gammaproteobacteria</v>
      </c>
      <c r="O4268" t="str">
        <f>VLOOKUP(B4268,'Uniprot taxonomy'!B:R,6,FALSE)</f>
        <v>Enterobacteriales</v>
      </c>
      <c r="P4268" t="str">
        <f>VLOOKUP(B4268,'Uniprot taxonomy'!B:R,7,FALSE)</f>
        <v>Enterobacteriaceae</v>
      </c>
      <c r="Q4268" t="str">
        <f>VLOOKUP(B4268,'Uniprot taxonomy'!B:R,8,FALSE)</f>
        <v>Escherichia</v>
      </c>
    </row>
    <row r="4269" spans="1:17" hidden="1" x14ac:dyDescent="0.25">
      <c r="A4269" t="s">
        <v>1043</v>
      </c>
      <c r="B4269" t="s">
        <v>2342</v>
      </c>
      <c r="C4269" t="str">
        <f>VLOOKUP('Домены Secretin_N'!B4269,'AC-Architecture'!A:C,3,FALSE)</f>
        <v>Secretin_N, Secretin</v>
      </c>
      <c r="D4269">
        <v>424</v>
      </c>
      <c r="E4269" t="s">
        <v>3632</v>
      </c>
      <c r="F4269">
        <v>103</v>
      </c>
      <c r="G4269">
        <v>162</v>
      </c>
      <c r="H4269">
        <f t="shared" si="300"/>
        <v>59</v>
      </c>
      <c r="I4269" t="str">
        <f t="shared" si="301"/>
        <v>G4Q6J3_ACIIR/103-162</v>
      </c>
      <c r="K4269" t="str">
        <f>IF(C4269="Secretin_N, Secretin, TraK","T","N")</f>
        <v>N</v>
      </c>
      <c r="L4269" t="e">
        <f>VLOOKUP(E4269,'Uniprot taxonomy'!E:J,4,FALSE)</f>
        <v>#N/A</v>
      </c>
      <c r="M4269" t="str">
        <f>LEFT(VLOOKUP(B4269,'Uniprot taxonomy'!B:R,5,FALSE))</f>
        <v>N</v>
      </c>
      <c r="N4269" t="str">
        <f>VLOOKUP(B4269,'Uniprot taxonomy'!B:R,5,FALSE)</f>
        <v>Negativicutes</v>
      </c>
      <c r="O4269" t="str">
        <f>VLOOKUP(B4269,'Uniprot taxonomy'!B:R,6,FALSE)</f>
        <v>Selenomonadales</v>
      </c>
      <c r="P4269" t="str">
        <f>VLOOKUP(B4269,'Uniprot taxonomy'!B:R,7,FALSE)</f>
        <v>Acidaminococcaceae</v>
      </c>
      <c r="Q4269" t="str">
        <f>VLOOKUP(B4269,'Uniprot taxonomy'!B:R,8,FALSE)</f>
        <v>Acidaminococcus</v>
      </c>
    </row>
    <row r="4270" spans="1:17" hidden="1" x14ac:dyDescent="0.25">
      <c r="A4270" t="s">
        <v>7376</v>
      </c>
      <c r="B4270" t="s">
        <v>7377</v>
      </c>
      <c r="C4270" t="e">
        <f>VLOOKUP('Домены Secretin_N'!B4270,'AC-Architecture'!A:C,3,FALSE)</f>
        <v>#N/A</v>
      </c>
      <c r="D4270">
        <v>586</v>
      </c>
      <c r="E4270" t="s">
        <v>3632</v>
      </c>
      <c r="F4270">
        <v>272</v>
      </c>
      <c r="G4270">
        <v>337</v>
      </c>
      <c r="H4270">
        <f t="shared" si="300"/>
        <v>65</v>
      </c>
      <c r="I4270" t="str">
        <f t="shared" si="301"/>
        <v>G4QFK0_GLANF/272-337</v>
      </c>
      <c r="K4270" t="e">
        <f>IF(C4270="Secretin_N, Secretin, TraK","T","N")</f>
        <v>#N/A</v>
      </c>
      <c r="L4270" t="e">
        <f>VLOOKUP(E4270,'Uniprot taxonomy'!E:J,4,FALSE)</f>
        <v>#N/A</v>
      </c>
      <c r="M4270" t="e">
        <f>LEFT(VLOOKUP(B4270,'Uniprot taxonomy'!B:R,5,FALSE))</f>
        <v>#N/A</v>
      </c>
      <c r="N4270" t="e">
        <f>VLOOKUP(B4270,'Uniprot taxonomy'!B:R,5,FALSE)</f>
        <v>#N/A</v>
      </c>
      <c r="O4270" t="e">
        <f>VLOOKUP(B4270,'Uniprot taxonomy'!B:R,6,FALSE)</f>
        <v>#N/A</v>
      </c>
      <c r="P4270" t="e">
        <f>VLOOKUP(B4270,'Uniprot taxonomy'!B:R,7,FALSE)</f>
        <v>#N/A</v>
      </c>
      <c r="Q4270" t="e">
        <f>VLOOKUP(B4270,'Uniprot taxonomy'!B:R,8,FALSE)</f>
        <v>#N/A</v>
      </c>
    </row>
    <row r="4271" spans="1:17" x14ac:dyDescent="0.25">
      <c r="A4271" t="s">
        <v>1044</v>
      </c>
      <c r="B4271" t="s">
        <v>2343</v>
      </c>
      <c r="C4271" t="str">
        <f>VLOOKUP('Домены Secretin_N'!B4271,'AC-Architecture'!A:C,3,FALSE)</f>
        <v>Secretin_N, Secretin</v>
      </c>
      <c r="D4271">
        <v>695</v>
      </c>
      <c r="E4271" t="s">
        <v>3632</v>
      </c>
      <c r="F4271">
        <v>342</v>
      </c>
      <c r="G4271">
        <v>445</v>
      </c>
      <c r="H4271">
        <f t="shared" si="300"/>
        <v>103</v>
      </c>
      <c r="I4271" t="str">
        <f t="shared" si="301"/>
        <v>G4QIQ2_GLANF/342-445</v>
      </c>
      <c r="J4271" t="str">
        <f>CONCATENATE(K4271,"_",LEFT(O4271,3),"_",LEFT(Q4271,3),"_",B4271)</f>
        <v>N_Alt_Gla_G4QIQ2</v>
      </c>
      <c r="K4271" t="str">
        <f>IF(C4271="Secretin_N, Secretin, TraK","T","N")</f>
        <v>N</v>
      </c>
      <c r="L4271" t="str">
        <f>VLOOKUP(B4271,'Uniprot taxonomy'!B:R,4,FALSE)</f>
        <v>Proteobacteria</v>
      </c>
      <c r="M4271" t="str">
        <f>LEFT(VLOOKUP(B4271,'Uniprot taxonomy'!B:R,5,FALSE))</f>
        <v>G</v>
      </c>
      <c r="N4271" t="str">
        <f>VLOOKUP(B4271,'Uniprot taxonomy'!B:R,5,FALSE)</f>
        <v>Gammaproteobacteria</v>
      </c>
      <c r="O4271" t="str">
        <f>VLOOKUP(B4271,'Uniprot taxonomy'!B:R,6,FALSE)</f>
        <v>Alteromonadales</v>
      </c>
      <c r="P4271" t="str">
        <f>VLOOKUP(B4271,'Uniprot taxonomy'!B:R,7,FALSE)</f>
        <v>Alteromonadaceae</v>
      </c>
      <c r="Q4271" t="str">
        <f>VLOOKUP(B4271,'Uniprot taxonomy'!B:R,8,FALSE)</f>
        <v>Glaciecola</v>
      </c>
    </row>
    <row r="4272" spans="1:17" hidden="1" x14ac:dyDescent="0.25">
      <c r="A4272" t="s">
        <v>7379</v>
      </c>
      <c r="B4272" t="s">
        <v>7380</v>
      </c>
      <c r="C4272" t="e">
        <f>VLOOKUP('Домены Secretin_N'!B4272,'AC-Architecture'!A:C,3,FALSE)</f>
        <v>#N/A</v>
      </c>
      <c r="D4272">
        <v>690</v>
      </c>
      <c r="E4272" t="s">
        <v>3632</v>
      </c>
      <c r="F4272">
        <v>137</v>
      </c>
      <c r="G4272">
        <v>200</v>
      </c>
      <c r="H4272">
        <f t="shared" si="300"/>
        <v>63</v>
      </c>
      <c r="I4272" t="str">
        <f t="shared" si="301"/>
        <v>G4QNE2_GLANF/137-200</v>
      </c>
      <c r="K4272" t="e">
        <f>IF(C4272="Secretin_N, Secretin, TraK","T","N")</f>
        <v>#N/A</v>
      </c>
      <c r="L4272" t="e">
        <f>VLOOKUP(E4272,'Uniprot taxonomy'!E:J,4,FALSE)</f>
        <v>#N/A</v>
      </c>
      <c r="M4272" t="e">
        <f>LEFT(VLOOKUP(B4272,'Uniprot taxonomy'!B:R,5,FALSE))</f>
        <v>#N/A</v>
      </c>
      <c r="N4272" t="e">
        <f>VLOOKUP(B4272,'Uniprot taxonomy'!B:R,5,FALSE)</f>
        <v>#N/A</v>
      </c>
      <c r="O4272" t="e">
        <f>VLOOKUP(B4272,'Uniprot taxonomy'!B:R,6,FALSE)</f>
        <v>#N/A</v>
      </c>
      <c r="P4272" t="e">
        <f>VLOOKUP(B4272,'Uniprot taxonomy'!B:R,7,FALSE)</f>
        <v>#N/A</v>
      </c>
      <c r="Q4272" t="e">
        <f>VLOOKUP(B4272,'Uniprot taxonomy'!B:R,8,FALSE)</f>
        <v>#N/A</v>
      </c>
    </row>
    <row r="4273" spans="1:17" hidden="1" x14ac:dyDescent="0.25">
      <c r="A4273" t="s">
        <v>7379</v>
      </c>
      <c r="B4273" t="s">
        <v>7380</v>
      </c>
      <c r="C4273" t="e">
        <f>VLOOKUP('Домены Secretin_N'!B4273,'AC-Architecture'!A:C,3,FALSE)</f>
        <v>#N/A</v>
      </c>
      <c r="D4273">
        <v>690</v>
      </c>
      <c r="E4273" t="s">
        <v>3632</v>
      </c>
      <c r="F4273">
        <v>202</v>
      </c>
      <c r="G4273">
        <v>271</v>
      </c>
      <c r="H4273">
        <f t="shared" si="300"/>
        <v>69</v>
      </c>
      <c r="I4273" t="str">
        <f t="shared" si="301"/>
        <v>G4QNE2_GLANF/202-271</v>
      </c>
      <c r="K4273" t="e">
        <f>IF(C4273="Secretin_N, Secretin, TraK","T","N")</f>
        <v>#N/A</v>
      </c>
      <c r="L4273" t="e">
        <f>VLOOKUP(E4273,'Uniprot taxonomy'!E:J,4,FALSE)</f>
        <v>#N/A</v>
      </c>
      <c r="M4273" t="e">
        <f>LEFT(VLOOKUP(B4273,'Uniprot taxonomy'!B:R,5,FALSE))</f>
        <v>#N/A</v>
      </c>
      <c r="N4273" t="e">
        <f>VLOOKUP(B4273,'Uniprot taxonomy'!B:R,5,FALSE)</f>
        <v>#N/A</v>
      </c>
      <c r="O4273" t="e">
        <f>VLOOKUP(B4273,'Uniprot taxonomy'!B:R,6,FALSE)</f>
        <v>#N/A</v>
      </c>
      <c r="P4273" t="e">
        <f>VLOOKUP(B4273,'Uniprot taxonomy'!B:R,7,FALSE)</f>
        <v>#N/A</v>
      </c>
      <c r="Q4273" t="e">
        <f>VLOOKUP(B4273,'Uniprot taxonomy'!B:R,8,FALSE)</f>
        <v>#N/A</v>
      </c>
    </row>
    <row r="4274" spans="1:17" hidden="1" x14ac:dyDescent="0.25">
      <c r="A4274" t="s">
        <v>7379</v>
      </c>
      <c r="B4274" t="s">
        <v>7380</v>
      </c>
      <c r="C4274" t="e">
        <f>VLOOKUP('Домены Secretin_N'!B4274,'AC-Architecture'!A:C,3,FALSE)</f>
        <v>#N/A</v>
      </c>
      <c r="D4274">
        <v>690</v>
      </c>
      <c r="E4274" t="s">
        <v>3632</v>
      </c>
      <c r="F4274">
        <v>276</v>
      </c>
      <c r="G4274">
        <v>357</v>
      </c>
      <c r="H4274">
        <f t="shared" si="300"/>
        <v>81</v>
      </c>
      <c r="I4274" t="str">
        <f t="shared" si="301"/>
        <v>G4QNE2_GLANF/276-357</v>
      </c>
      <c r="K4274" t="e">
        <f>IF(C4274="Secretin_N, Secretin, TraK","T","N")</f>
        <v>#N/A</v>
      </c>
      <c r="L4274" t="e">
        <f>VLOOKUP(E4274,'Uniprot taxonomy'!E:J,4,FALSE)</f>
        <v>#N/A</v>
      </c>
      <c r="M4274" t="e">
        <f>LEFT(VLOOKUP(B4274,'Uniprot taxonomy'!B:R,5,FALSE))</f>
        <v>#N/A</v>
      </c>
      <c r="N4274" t="e">
        <f>VLOOKUP(B4274,'Uniprot taxonomy'!B:R,5,FALSE)</f>
        <v>#N/A</v>
      </c>
      <c r="O4274" t="e">
        <f>VLOOKUP(B4274,'Uniprot taxonomy'!B:R,6,FALSE)</f>
        <v>#N/A</v>
      </c>
      <c r="P4274" t="e">
        <f>VLOOKUP(B4274,'Uniprot taxonomy'!B:R,7,FALSE)</f>
        <v>#N/A</v>
      </c>
      <c r="Q4274" t="e">
        <f>VLOOKUP(B4274,'Uniprot taxonomy'!B:R,8,FALSE)</f>
        <v>#N/A</v>
      </c>
    </row>
    <row r="4275" spans="1:17" x14ac:dyDescent="0.25">
      <c r="A4275" t="s">
        <v>1045</v>
      </c>
      <c r="B4275" t="s">
        <v>2344</v>
      </c>
      <c r="C4275" t="str">
        <f>VLOOKUP('Домены Secretin_N'!B4275,'AC-Architecture'!A:C,3,FALSE)</f>
        <v>Secretin_N, Secretin</v>
      </c>
      <c r="D4275">
        <v>729</v>
      </c>
      <c r="E4275" t="s">
        <v>3632</v>
      </c>
      <c r="F4275">
        <v>334</v>
      </c>
      <c r="G4275">
        <v>453</v>
      </c>
      <c r="H4275">
        <f t="shared" si="300"/>
        <v>119</v>
      </c>
      <c r="I4275" t="str">
        <f t="shared" si="301"/>
        <v>G4T156_META2/334-453</v>
      </c>
      <c r="J4275" t="str">
        <f>CONCATENATE(K4275,"_",LEFT(O4275,3),"_",LEFT(Q4275,3),"_",B4275)</f>
        <v>N_Met_Met_G4T156</v>
      </c>
      <c r="K4275" t="str">
        <f>IF(C4275="Secretin_N, Secretin, TraK","T","N")</f>
        <v>N</v>
      </c>
      <c r="L4275" t="str">
        <f>VLOOKUP(B4275,'Uniprot taxonomy'!B:R,4,FALSE)</f>
        <v>Proteobacteria</v>
      </c>
      <c r="M4275" t="str">
        <f>LEFT(VLOOKUP(B4275,'Uniprot taxonomy'!B:R,5,FALSE))</f>
        <v>G</v>
      </c>
      <c r="N4275" t="str">
        <f>VLOOKUP(B4275,'Uniprot taxonomy'!B:R,5,FALSE)</f>
        <v>Gammaproteobacteria</v>
      </c>
      <c r="O4275" t="str">
        <f>VLOOKUP(B4275,'Uniprot taxonomy'!B:R,6,FALSE)</f>
        <v>Methylococcales</v>
      </c>
      <c r="P4275" t="str">
        <f>VLOOKUP(B4275,'Uniprot taxonomy'!B:R,7,FALSE)</f>
        <v>Methylococcaceae</v>
      </c>
      <c r="Q4275" t="str">
        <f>VLOOKUP(B4275,'Uniprot taxonomy'!B:R,8,FALSE)</f>
        <v>Methylomicrobium</v>
      </c>
    </row>
    <row r="4276" spans="1:17" hidden="1" x14ac:dyDescent="0.25">
      <c r="A4276" t="s">
        <v>7381</v>
      </c>
      <c r="B4276" t="s">
        <v>7382</v>
      </c>
      <c r="C4276" t="e">
        <f>VLOOKUP('Домены Secretin_N'!B4276,'AC-Architecture'!A:C,3,FALSE)</f>
        <v>#N/A</v>
      </c>
      <c r="D4276">
        <v>794</v>
      </c>
      <c r="E4276" t="s">
        <v>3632</v>
      </c>
      <c r="F4276">
        <v>424</v>
      </c>
      <c r="G4276">
        <v>536</v>
      </c>
      <c r="H4276">
        <f t="shared" si="300"/>
        <v>112</v>
      </c>
      <c r="I4276" t="str">
        <f t="shared" si="301"/>
        <v>G4T490_META2/424-536</v>
      </c>
      <c r="K4276" t="e">
        <f>IF(C4276="Secretin_N, Secretin, TraK","T","N")</f>
        <v>#N/A</v>
      </c>
      <c r="L4276" t="e">
        <f>VLOOKUP(E4276,'Uniprot taxonomy'!E:J,4,FALSE)</f>
        <v>#N/A</v>
      </c>
      <c r="M4276" t="e">
        <f>LEFT(VLOOKUP(B4276,'Uniprot taxonomy'!B:R,5,FALSE))</f>
        <v>#N/A</v>
      </c>
      <c r="N4276" t="e">
        <f>VLOOKUP(B4276,'Uniprot taxonomy'!B:R,5,FALSE)</f>
        <v>#N/A</v>
      </c>
      <c r="O4276" t="e">
        <f>VLOOKUP(B4276,'Uniprot taxonomy'!B:R,6,FALSE)</f>
        <v>#N/A</v>
      </c>
      <c r="P4276" t="e">
        <f>VLOOKUP(B4276,'Uniprot taxonomy'!B:R,7,FALSE)</f>
        <v>#N/A</v>
      </c>
      <c r="Q4276" t="e">
        <f>VLOOKUP(B4276,'Uniprot taxonomy'!B:R,8,FALSE)</f>
        <v>#N/A</v>
      </c>
    </row>
    <row r="4277" spans="1:17" hidden="1" x14ac:dyDescent="0.25">
      <c r="A4277" t="s">
        <v>7383</v>
      </c>
      <c r="B4277" t="s">
        <v>7384</v>
      </c>
      <c r="C4277" t="e">
        <f>VLOOKUP('Домены Secretin_N'!B4277,'AC-Architecture'!A:C,3,FALSE)</f>
        <v>#N/A</v>
      </c>
      <c r="D4277">
        <v>657</v>
      </c>
      <c r="E4277" t="s">
        <v>3632</v>
      </c>
      <c r="F4277">
        <v>146</v>
      </c>
      <c r="G4277">
        <v>207</v>
      </c>
      <c r="H4277">
        <f t="shared" si="300"/>
        <v>61</v>
      </c>
      <c r="I4277" t="str">
        <f t="shared" si="301"/>
        <v>G5FNS9_9PSED/146-207</v>
      </c>
      <c r="K4277" t="e">
        <f>IF(C4277="Secretin_N, Secretin, TraK","T","N")</f>
        <v>#N/A</v>
      </c>
      <c r="L4277" t="e">
        <f>VLOOKUP(E4277,'Uniprot taxonomy'!E:J,4,FALSE)</f>
        <v>#N/A</v>
      </c>
      <c r="M4277" t="e">
        <f>LEFT(VLOOKUP(B4277,'Uniprot taxonomy'!B:R,5,FALSE))</f>
        <v>#N/A</v>
      </c>
      <c r="N4277" t="e">
        <f>VLOOKUP(B4277,'Uniprot taxonomy'!B:R,5,FALSE)</f>
        <v>#N/A</v>
      </c>
      <c r="O4277" t="e">
        <f>VLOOKUP(B4277,'Uniprot taxonomy'!B:R,6,FALSE)</f>
        <v>#N/A</v>
      </c>
      <c r="P4277" t="e">
        <f>VLOOKUP(B4277,'Uniprot taxonomy'!B:R,7,FALSE)</f>
        <v>#N/A</v>
      </c>
      <c r="Q4277" t="e">
        <f>VLOOKUP(B4277,'Uniprot taxonomy'!B:R,8,FALSE)</f>
        <v>#N/A</v>
      </c>
    </row>
    <row r="4278" spans="1:17" hidden="1" x14ac:dyDescent="0.25">
      <c r="A4278" t="s">
        <v>7383</v>
      </c>
      <c r="B4278" t="s">
        <v>7384</v>
      </c>
      <c r="C4278" t="e">
        <f>VLOOKUP('Домены Secretin_N'!B4278,'AC-Architecture'!A:C,3,FALSE)</f>
        <v>#N/A</v>
      </c>
      <c r="D4278">
        <v>657</v>
      </c>
      <c r="E4278" t="s">
        <v>3632</v>
      </c>
      <c r="F4278">
        <v>209</v>
      </c>
      <c r="G4278">
        <v>277</v>
      </c>
      <c r="H4278">
        <f t="shared" si="300"/>
        <v>68</v>
      </c>
      <c r="I4278" t="str">
        <f t="shared" si="301"/>
        <v>G5FNS9_9PSED/209-277</v>
      </c>
      <c r="K4278" t="e">
        <f>IF(C4278="Secretin_N, Secretin, TraK","T","N")</f>
        <v>#N/A</v>
      </c>
      <c r="L4278" t="e">
        <f>VLOOKUP(E4278,'Uniprot taxonomy'!E:J,4,FALSE)</f>
        <v>#N/A</v>
      </c>
      <c r="M4278" t="e">
        <f>LEFT(VLOOKUP(B4278,'Uniprot taxonomy'!B:R,5,FALSE))</f>
        <v>#N/A</v>
      </c>
      <c r="N4278" t="e">
        <f>VLOOKUP(B4278,'Uniprot taxonomy'!B:R,5,FALSE)</f>
        <v>#N/A</v>
      </c>
      <c r="O4278" t="e">
        <f>VLOOKUP(B4278,'Uniprot taxonomy'!B:R,6,FALSE)</f>
        <v>#N/A</v>
      </c>
      <c r="P4278" t="e">
        <f>VLOOKUP(B4278,'Uniprot taxonomy'!B:R,7,FALSE)</f>
        <v>#N/A</v>
      </c>
      <c r="Q4278" t="e">
        <f>VLOOKUP(B4278,'Uniprot taxonomy'!B:R,8,FALSE)</f>
        <v>#N/A</v>
      </c>
    </row>
    <row r="4279" spans="1:17" hidden="1" x14ac:dyDescent="0.25">
      <c r="A4279" t="s">
        <v>7383</v>
      </c>
      <c r="B4279" t="s">
        <v>7384</v>
      </c>
      <c r="C4279" t="e">
        <f>VLOOKUP('Домены Secretin_N'!B4279,'AC-Architecture'!A:C,3,FALSE)</f>
        <v>#N/A</v>
      </c>
      <c r="D4279">
        <v>657</v>
      </c>
      <c r="E4279" t="s">
        <v>3632</v>
      </c>
      <c r="F4279">
        <v>281</v>
      </c>
      <c r="G4279">
        <v>360</v>
      </c>
      <c r="H4279">
        <f t="shared" si="300"/>
        <v>79</v>
      </c>
      <c r="I4279" t="str">
        <f t="shared" si="301"/>
        <v>G5FNS9_9PSED/281-360</v>
      </c>
      <c r="K4279" t="e">
        <f>IF(C4279="Secretin_N, Secretin, TraK","T","N")</f>
        <v>#N/A</v>
      </c>
      <c r="L4279" t="e">
        <f>VLOOKUP(E4279,'Uniprot taxonomy'!E:J,4,FALSE)</f>
        <v>#N/A</v>
      </c>
      <c r="M4279" t="e">
        <f>LEFT(VLOOKUP(B4279,'Uniprot taxonomy'!B:R,5,FALSE))</f>
        <v>#N/A</v>
      </c>
      <c r="N4279" t="e">
        <f>VLOOKUP(B4279,'Uniprot taxonomy'!B:R,5,FALSE)</f>
        <v>#N/A</v>
      </c>
      <c r="O4279" t="e">
        <f>VLOOKUP(B4279,'Uniprot taxonomy'!B:R,6,FALSE)</f>
        <v>#N/A</v>
      </c>
      <c r="P4279" t="e">
        <f>VLOOKUP(B4279,'Uniprot taxonomy'!B:R,7,FALSE)</f>
        <v>#N/A</v>
      </c>
      <c r="Q4279" t="e">
        <f>VLOOKUP(B4279,'Uniprot taxonomy'!B:R,8,FALSE)</f>
        <v>#N/A</v>
      </c>
    </row>
    <row r="4280" spans="1:17" x14ac:dyDescent="0.25">
      <c r="A4280" t="s">
        <v>1046</v>
      </c>
      <c r="B4280" t="s">
        <v>2345</v>
      </c>
      <c r="C4280" t="str">
        <f>VLOOKUP('Домены Secretin_N'!B4280,'AC-Architecture'!A:C,3,FALSE)</f>
        <v>Secretin_N, Secretin</v>
      </c>
      <c r="D4280">
        <v>273</v>
      </c>
      <c r="E4280" t="s">
        <v>3632</v>
      </c>
      <c r="F4280">
        <v>26</v>
      </c>
      <c r="G4280">
        <v>85</v>
      </c>
      <c r="H4280">
        <f t="shared" si="300"/>
        <v>59</v>
      </c>
      <c r="I4280" t="str">
        <f t="shared" si="301"/>
        <v>G5FQ91_9PSED/26-85</v>
      </c>
      <c r="J4280" t="str">
        <f>CONCATENATE(K4280,"_",LEFT(O4280,3),"_",LEFT(Q4280,3),"_",B4280)</f>
        <v>N_Pse_Pse_G5FQ91</v>
      </c>
      <c r="K4280" t="str">
        <f>IF(C4280="Secretin_N, Secretin, TraK","T","N")</f>
        <v>N</v>
      </c>
      <c r="L4280" t="str">
        <f>VLOOKUP(B4280,'Uniprot taxonomy'!B:R,4,FALSE)</f>
        <v>Proteobacteria</v>
      </c>
      <c r="M4280" t="str">
        <f>LEFT(VLOOKUP(B4280,'Uniprot taxonomy'!B:R,5,FALSE))</f>
        <v>G</v>
      </c>
      <c r="N4280" t="str">
        <f>VLOOKUP(B4280,'Uniprot taxonomy'!B:R,5,FALSE)</f>
        <v>Gammaproteobacteria</v>
      </c>
      <c r="O4280" t="str">
        <f>VLOOKUP(B4280,'Uniprot taxonomy'!B:R,6,FALSE)</f>
        <v>Pseudomonadales</v>
      </c>
      <c r="P4280" t="str">
        <f>VLOOKUP(B4280,'Uniprot taxonomy'!B:R,7,FALSE)</f>
        <v>Pseudomonadaceae</v>
      </c>
      <c r="Q4280" t="str">
        <f>VLOOKUP(B4280,'Uniprot taxonomy'!B:R,8,FALSE)</f>
        <v>Pseudomonas</v>
      </c>
    </row>
    <row r="4281" spans="1:17" hidden="1" x14ac:dyDescent="0.25">
      <c r="A4281" t="s">
        <v>7385</v>
      </c>
      <c r="B4281" t="s">
        <v>7386</v>
      </c>
      <c r="C4281" t="e">
        <f>VLOOKUP('Домены Secretin_N'!B4281,'AC-Architecture'!A:C,3,FALSE)</f>
        <v>#N/A</v>
      </c>
      <c r="D4281">
        <v>714</v>
      </c>
      <c r="E4281" t="s">
        <v>3632</v>
      </c>
      <c r="F4281">
        <v>379</v>
      </c>
      <c r="G4281">
        <v>449</v>
      </c>
      <c r="H4281">
        <f t="shared" si="300"/>
        <v>70</v>
      </c>
      <c r="I4281" t="str">
        <f t="shared" si="301"/>
        <v>G5FS01_9PSED/379-449</v>
      </c>
      <c r="K4281" t="e">
        <f>IF(C4281="Secretin_N, Secretin, TraK","T","N")</f>
        <v>#N/A</v>
      </c>
      <c r="L4281" t="e">
        <f>VLOOKUP(E4281,'Uniprot taxonomy'!E:J,4,FALSE)</f>
        <v>#N/A</v>
      </c>
      <c r="M4281" t="e">
        <f>LEFT(VLOOKUP(B4281,'Uniprot taxonomy'!B:R,5,FALSE))</f>
        <v>#N/A</v>
      </c>
      <c r="N4281" t="e">
        <f>VLOOKUP(B4281,'Uniprot taxonomy'!B:R,5,FALSE)</f>
        <v>#N/A</v>
      </c>
      <c r="O4281" t="e">
        <f>VLOOKUP(B4281,'Uniprot taxonomy'!B:R,6,FALSE)</f>
        <v>#N/A</v>
      </c>
      <c r="P4281" t="e">
        <f>VLOOKUP(B4281,'Uniprot taxonomy'!B:R,7,FALSE)</f>
        <v>#N/A</v>
      </c>
      <c r="Q4281" t="e">
        <f>VLOOKUP(B4281,'Uniprot taxonomy'!B:R,8,FALSE)</f>
        <v>#N/A</v>
      </c>
    </row>
    <row r="4282" spans="1:17" hidden="1" x14ac:dyDescent="0.25">
      <c r="A4282" t="s">
        <v>7387</v>
      </c>
      <c r="B4282" t="s">
        <v>7388</v>
      </c>
      <c r="C4282" t="e">
        <f>VLOOKUP('Домены Secretin_N'!B4282,'AC-Architecture'!A:C,3,FALSE)</f>
        <v>#N/A</v>
      </c>
      <c r="D4282">
        <v>776</v>
      </c>
      <c r="E4282" t="s">
        <v>3632</v>
      </c>
      <c r="F4282">
        <v>141</v>
      </c>
      <c r="G4282">
        <v>202</v>
      </c>
      <c r="H4282">
        <f t="shared" si="300"/>
        <v>61</v>
      </c>
      <c r="I4282" t="str">
        <f t="shared" si="301"/>
        <v>G5FT27_9PSED/141-202</v>
      </c>
      <c r="K4282" t="e">
        <f>IF(C4282="Secretin_N, Secretin, TraK","T","N")</f>
        <v>#N/A</v>
      </c>
      <c r="L4282" t="e">
        <f>VLOOKUP(E4282,'Uniprot taxonomy'!E:J,4,FALSE)</f>
        <v>#N/A</v>
      </c>
      <c r="M4282" t="e">
        <f>LEFT(VLOOKUP(B4282,'Uniprot taxonomy'!B:R,5,FALSE))</f>
        <v>#N/A</v>
      </c>
      <c r="N4282" t="e">
        <f>VLOOKUP(B4282,'Uniprot taxonomy'!B:R,5,FALSE)</f>
        <v>#N/A</v>
      </c>
      <c r="O4282" t="e">
        <f>VLOOKUP(B4282,'Uniprot taxonomy'!B:R,6,FALSE)</f>
        <v>#N/A</v>
      </c>
      <c r="P4282" t="e">
        <f>VLOOKUP(B4282,'Uniprot taxonomy'!B:R,7,FALSE)</f>
        <v>#N/A</v>
      </c>
      <c r="Q4282" t="e">
        <f>VLOOKUP(B4282,'Uniprot taxonomy'!B:R,8,FALSE)</f>
        <v>#N/A</v>
      </c>
    </row>
    <row r="4283" spans="1:17" hidden="1" x14ac:dyDescent="0.25">
      <c r="A4283" t="s">
        <v>7387</v>
      </c>
      <c r="B4283" t="s">
        <v>7388</v>
      </c>
      <c r="C4283" t="e">
        <f>VLOOKUP('Домены Secretin_N'!B4283,'AC-Architecture'!A:C,3,FALSE)</f>
        <v>#N/A</v>
      </c>
      <c r="D4283">
        <v>776</v>
      </c>
      <c r="E4283" t="s">
        <v>3632</v>
      </c>
      <c r="F4283">
        <v>204</v>
      </c>
      <c r="G4283">
        <v>272</v>
      </c>
      <c r="H4283">
        <f t="shared" si="300"/>
        <v>68</v>
      </c>
      <c r="I4283" t="str">
        <f t="shared" si="301"/>
        <v>G5FT27_9PSED/204-272</v>
      </c>
      <c r="K4283" t="e">
        <f>IF(C4283="Secretin_N, Secretin, TraK","T","N")</f>
        <v>#N/A</v>
      </c>
      <c r="L4283" t="e">
        <f>VLOOKUP(E4283,'Uniprot taxonomy'!E:J,4,FALSE)</f>
        <v>#N/A</v>
      </c>
      <c r="M4283" t="e">
        <f>LEFT(VLOOKUP(B4283,'Uniprot taxonomy'!B:R,5,FALSE))</f>
        <v>#N/A</v>
      </c>
      <c r="N4283" t="e">
        <f>VLOOKUP(B4283,'Uniprot taxonomy'!B:R,5,FALSE)</f>
        <v>#N/A</v>
      </c>
      <c r="O4283" t="e">
        <f>VLOOKUP(B4283,'Uniprot taxonomy'!B:R,6,FALSE)</f>
        <v>#N/A</v>
      </c>
      <c r="P4283" t="e">
        <f>VLOOKUP(B4283,'Uniprot taxonomy'!B:R,7,FALSE)</f>
        <v>#N/A</v>
      </c>
      <c r="Q4283" t="e">
        <f>VLOOKUP(B4283,'Uniprot taxonomy'!B:R,8,FALSE)</f>
        <v>#N/A</v>
      </c>
    </row>
    <row r="4284" spans="1:17" hidden="1" x14ac:dyDescent="0.25">
      <c r="A4284" t="s">
        <v>7387</v>
      </c>
      <c r="B4284" t="s">
        <v>7388</v>
      </c>
      <c r="C4284" t="e">
        <f>VLOOKUP('Домены Secretin_N'!B4284,'AC-Architecture'!A:C,3,FALSE)</f>
        <v>#N/A</v>
      </c>
      <c r="D4284">
        <v>776</v>
      </c>
      <c r="E4284" t="s">
        <v>3632</v>
      </c>
      <c r="F4284">
        <v>276</v>
      </c>
      <c r="G4284">
        <v>352</v>
      </c>
      <c r="H4284">
        <f t="shared" si="300"/>
        <v>76</v>
      </c>
      <c r="I4284" t="str">
        <f t="shared" si="301"/>
        <v>G5FT27_9PSED/276-352</v>
      </c>
      <c r="K4284" t="e">
        <f>IF(C4284="Secretin_N, Secretin, TraK","T","N")</f>
        <v>#N/A</v>
      </c>
      <c r="L4284" t="e">
        <f>VLOOKUP(E4284,'Uniprot taxonomy'!E:J,4,FALSE)</f>
        <v>#N/A</v>
      </c>
      <c r="M4284" t="e">
        <f>LEFT(VLOOKUP(B4284,'Uniprot taxonomy'!B:R,5,FALSE))</f>
        <v>#N/A</v>
      </c>
      <c r="N4284" t="e">
        <f>VLOOKUP(B4284,'Uniprot taxonomy'!B:R,5,FALSE)</f>
        <v>#N/A</v>
      </c>
      <c r="O4284" t="e">
        <f>VLOOKUP(B4284,'Uniprot taxonomy'!B:R,6,FALSE)</f>
        <v>#N/A</v>
      </c>
      <c r="P4284" t="e">
        <f>VLOOKUP(B4284,'Uniprot taxonomy'!B:R,7,FALSE)</f>
        <v>#N/A</v>
      </c>
      <c r="Q4284" t="e">
        <f>VLOOKUP(B4284,'Uniprot taxonomy'!B:R,8,FALSE)</f>
        <v>#N/A</v>
      </c>
    </row>
    <row r="4285" spans="1:17" x14ac:dyDescent="0.25">
      <c r="A4285" t="s">
        <v>1047</v>
      </c>
      <c r="B4285" t="s">
        <v>2346</v>
      </c>
      <c r="C4285" t="str">
        <f>VLOOKUP('Домены Secretin_N'!B4285,'AC-Architecture'!A:C,3,FALSE)</f>
        <v>Secretin_N, Secretin</v>
      </c>
      <c r="D4285">
        <v>600</v>
      </c>
      <c r="E4285" t="s">
        <v>3632</v>
      </c>
      <c r="F4285">
        <v>178</v>
      </c>
      <c r="G4285">
        <v>273</v>
      </c>
      <c r="H4285">
        <f t="shared" si="300"/>
        <v>95</v>
      </c>
      <c r="I4285" t="str">
        <f t="shared" si="301"/>
        <v>G5FTJ1_9PSED/178-273</v>
      </c>
      <c r="J4285" t="str">
        <f>CONCATENATE(K4285,"_",LEFT(O4285,3),"_",LEFT(Q4285,3),"_",B4285)</f>
        <v>N_Pse_Pse_G5FTJ1</v>
      </c>
      <c r="K4285" t="str">
        <f>IF(C4285="Secretin_N, Secretin, TraK","T","N")</f>
        <v>N</v>
      </c>
      <c r="L4285" t="str">
        <f>VLOOKUP(B4285,'Uniprot taxonomy'!B:R,4,FALSE)</f>
        <v>Proteobacteria</v>
      </c>
      <c r="M4285" t="str">
        <f>LEFT(VLOOKUP(B4285,'Uniprot taxonomy'!B:R,5,FALSE))</f>
        <v>G</v>
      </c>
      <c r="N4285" t="str">
        <f>VLOOKUP(B4285,'Uniprot taxonomy'!B:R,5,FALSE)</f>
        <v>Gammaproteobacteria</v>
      </c>
      <c r="O4285" t="str">
        <f>VLOOKUP(B4285,'Uniprot taxonomy'!B:R,6,FALSE)</f>
        <v>Pseudomonadales</v>
      </c>
      <c r="P4285" t="str">
        <f>VLOOKUP(B4285,'Uniprot taxonomy'!B:R,7,FALSE)</f>
        <v>Pseudomonadaceae</v>
      </c>
      <c r="Q4285" t="str">
        <f>VLOOKUP(B4285,'Uniprot taxonomy'!B:R,8,FALSE)</f>
        <v>Pseudomonas</v>
      </c>
    </row>
    <row r="4286" spans="1:17" hidden="1" x14ac:dyDescent="0.25">
      <c r="A4286" t="s">
        <v>7389</v>
      </c>
      <c r="B4286" t="s">
        <v>7390</v>
      </c>
      <c r="C4286" t="e">
        <f>VLOOKUP('Домены Secretin_N'!B4286,'AC-Architecture'!A:C,3,FALSE)</f>
        <v>#N/A</v>
      </c>
      <c r="D4286">
        <v>803</v>
      </c>
      <c r="E4286" t="s">
        <v>3632</v>
      </c>
      <c r="F4286">
        <v>199</v>
      </c>
      <c r="G4286">
        <v>260</v>
      </c>
      <c r="H4286">
        <f t="shared" si="300"/>
        <v>61</v>
      </c>
      <c r="I4286" t="str">
        <f t="shared" si="301"/>
        <v>G5FWS4_9PSED/199-260</v>
      </c>
      <c r="K4286" t="e">
        <f>IF(C4286="Secretin_N, Secretin, TraK","T","N")</f>
        <v>#N/A</v>
      </c>
      <c r="L4286" t="e">
        <f>VLOOKUP(E4286,'Uniprot taxonomy'!E:J,4,FALSE)</f>
        <v>#N/A</v>
      </c>
      <c r="M4286" t="e">
        <f>LEFT(VLOOKUP(B4286,'Uniprot taxonomy'!B:R,5,FALSE))</f>
        <v>#N/A</v>
      </c>
      <c r="N4286" t="e">
        <f>VLOOKUP(B4286,'Uniprot taxonomy'!B:R,5,FALSE)</f>
        <v>#N/A</v>
      </c>
      <c r="O4286" t="e">
        <f>VLOOKUP(B4286,'Uniprot taxonomy'!B:R,6,FALSE)</f>
        <v>#N/A</v>
      </c>
      <c r="P4286" t="e">
        <f>VLOOKUP(B4286,'Uniprot taxonomy'!B:R,7,FALSE)</f>
        <v>#N/A</v>
      </c>
      <c r="Q4286" t="e">
        <f>VLOOKUP(B4286,'Uniprot taxonomy'!B:R,8,FALSE)</f>
        <v>#N/A</v>
      </c>
    </row>
    <row r="4287" spans="1:17" hidden="1" x14ac:dyDescent="0.25">
      <c r="A4287" t="s">
        <v>7389</v>
      </c>
      <c r="B4287" t="s">
        <v>7390</v>
      </c>
      <c r="C4287" t="e">
        <f>VLOOKUP('Домены Secretin_N'!B4287,'AC-Architecture'!A:C,3,FALSE)</f>
        <v>#N/A</v>
      </c>
      <c r="D4287">
        <v>803</v>
      </c>
      <c r="E4287" t="s">
        <v>3632</v>
      </c>
      <c r="F4287">
        <v>262</v>
      </c>
      <c r="G4287">
        <v>334</v>
      </c>
      <c r="H4287">
        <f t="shared" si="300"/>
        <v>72</v>
      </c>
      <c r="I4287" t="str">
        <f t="shared" si="301"/>
        <v>G5FWS4_9PSED/262-334</v>
      </c>
      <c r="K4287" t="e">
        <f>IF(C4287="Secretin_N, Secretin, TraK","T","N")</f>
        <v>#N/A</v>
      </c>
      <c r="L4287" t="e">
        <f>VLOOKUP(E4287,'Uniprot taxonomy'!E:J,4,FALSE)</f>
        <v>#N/A</v>
      </c>
      <c r="M4287" t="e">
        <f>LEFT(VLOOKUP(B4287,'Uniprot taxonomy'!B:R,5,FALSE))</f>
        <v>#N/A</v>
      </c>
      <c r="N4287" t="e">
        <f>VLOOKUP(B4287,'Uniprot taxonomy'!B:R,5,FALSE)</f>
        <v>#N/A</v>
      </c>
      <c r="O4287" t="e">
        <f>VLOOKUP(B4287,'Uniprot taxonomy'!B:R,6,FALSE)</f>
        <v>#N/A</v>
      </c>
      <c r="P4287" t="e">
        <f>VLOOKUP(B4287,'Uniprot taxonomy'!B:R,7,FALSE)</f>
        <v>#N/A</v>
      </c>
      <c r="Q4287" t="e">
        <f>VLOOKUP(B4287,'Uniprot taxonomy'!B:R,8,FALSE)</f>
        <v>#N/A</v>
      </c>
    </row>
    <row r="4288" spans="1:17" hidden="1" x14ac:dyDescent="0.25">
      <c r="A4288" t="s">
        <v>7389</v>
      </c>
      <c r="B4288" t="s">
        <v>7390</v>
      </c>
      <c r="C4288" t="e">
        <f>VLOOKUP('Домены Secretin_N'!B4288,'AC-Architecture'!A:C,3,FALSE)</f>
        <v>#N/A</v>
      </c>
      <c r="D4288">
        <v>803</v>
      </c>
      <c r="E4288" t="s">
        <v>3632</v>
      </c>
      <c r="F4288">
        <v>338</v>
      </c>
      <c r="G4288">
        <v>482</v>
      </c>
      <c r="H4288">
        <f t="shared" si="300"/>
        <v>144</v>
      </c>
      <c r="I4288" t="str">
        <f t="shared" si="301"/>
        <v>G5FWS4_9PSED/338-482</v>
      </c>
      <c r="K4288" t="e">
        <f>IF(C4288="Secretin_N, Secretin, TraK","T","N")</f>
        <v>#N/A</v>
      </c>
      <c r="L4288" t="e">
        <f>VLOOKUP(E4288,'Uniprot taxonomy'!E:J,4,FALSE)</f>
        <v>#N/A</v>
      </c>
      <c r="M4288" t="e">
        <f>LEFT(VLOOKUP(B4288,'Uniprot taxonomy'!B:R,5,FALSE))</f>
        <v>#N/A</v>
      </c>
      <c r="N4288" t="e">
        <f>VLOOKUP(B4288,'Uniprot taxonomy'!B:R,5,FALSE)</f>
        <v>#N/A</v>
      </c>
      <c r="O4288" t="e">
        <f>VLOOKUP(B4288,'Uniprot taxonomy'!B:R,6,FALSE)</f>
        <v>#N/A</v>
      </c>
      <c r="P4288" t="e">
        <f>VLOOKUP(B4288,'Uniprot taxonomy'!B:R,7,FALSE)</f>
        <v>#N/A</v>
      </c>
      <c r="Q4288" t="e">
        <f>VLOOKUP(B4288,'Uniprot taxonomy'!B:R,8,FALSE)</f>
        <v>#N/A</v>
      </c>
    </row>
    <row r="4289" spans="1:17" x14ac:dyDescent="0.25">
      <c r="A4289" t="s">
        <v>1048</v>
      </c>
      <c r="B4289" t="s">
        <v>2347</v>
      </c>
      <c r="C4289" t="str">
        <f>VLOOKUP('Домены Secretin_N'!B4289,'AC-Architecture'!A:C,3,FALSE)</f>
        <v>Secretin_N, Secretin</v>
      </c>
      <c r="D4289">
        <v>474</v>
      </c>
      <c r="E4289" t="s">
        <v>3632</v>
      </c>
      <c r="F4289">
        <v>134</v>
      </c>
      <c r="G4289">
        <v>199</v>
      </c>
      <c r="H4289">
        <f t="shared" si="300"/>
        <v>65</v>
      </c>
      <c r="I4289" t="str">
        <f t="shared" si="301"/>
        <v>G5G6K9_HAEAP/134-199</v>
      </c>
      <c r="J4289" t="str">
        <f>CONCATENATE(K4289,"_",LEFT(O4289,3),"_",LEFT(Q4289,3),"_",B4289)</f>
        <v>N_Pas_Agg_G5G6K9</v>
      </c>
      <c r="K4289" t="str">
        <f>IF(C4289="Secretin_N, Secretin, TraK","T","N")</f>
        <v>N</v>
      </c>
      <c r="L4289" t="str">
        <f>VLOOKUP(B4289,'Uniprot taxonomy'!B:R,4,FALSE)</f>
        <v>Proteobacteria</v>
      </c>
      <c r="M4289" t="str">
        <f>LEFT(VLOOKUP(B4289,'Uniprot taxonomy'!B:R,5,FALSE))</f>
        <v>G</v>
      </c>
      <c r="N4289" t="str">
        <f>VLOOKUP(B4289,'Uniprot taxonomy'!B:R,5,FALSE)</f>
        <v>Gammaproteobacteria</v>
      </c>
      <c r="O4289" t="str">
        <f>VLOOKUP(B4289,'Uniprot taxonomy'!B:R,6,FALSE)</f>
        <v>Pasteurellales</v>
      </c>
      <c r="P4289" t="str">
        <f>VLOOKUP(B4289,'Uniprot taxonomy'!B:R,7,FALSE)</f>
        <v>Pasteurellaceae</v>
      </c>
      <c r="Q4289" t="str">
        <f>VLOOKUP(B4289,'Uniprot taxonomy'!B:R,8,FALSE)</f>
        <v>Aggregatibacter</v>
      </c>
    </row>
    <row r="4290" spans="1:17" hidden="1" x14ac:dyDescent="0.25">
      <c r="A4290" t="s">
        <v>1049</v>
      </c>
      <c r="B4290" t="s">
        <v>2348</v>
      </c>
      <c r="C4290" t="str">
        <f>VLOOKUP('Домены Secretin_N'!B4290,'AC-Architecture'!A:C,3,FALSE)</f>
        <v>Secretin_N, Secretin</v>
      </c>
      <c r="D4290">
        <v>429</v>
      </c>
      <c r="E4290" t="s">
        <v>3632</v>
      </c>
      <c r="F4290">
        <v>103</v>
      </c>
      <c r="G4290">
        <v>191</v>
      </c>
      <c r="H4290">
        <f t="shared" si="300"/>
        <v>88</v>
      </c>
      <c r="I4290" t="str">
        <f t="shared" si="301"/>
        <v>G5GRL7_9FIRM/103-191</v>
      </c>
      <c r="K4290" t="str">
        <f>IF(C4290="Secretin_N, Secretin, TraK","T","N")</f>
        <v>N</v>
      </c>
      <c r="L4290" t="e">
        <f>VLOOKUP(E4290,'Uniprot taxonomy'!E:J,4,FALSE)</f>
        <v>#N/A</v>
      </c>
      <c r="M4290" t="str">
        <f>LEFT(VLOOKUP(B4290,'Uniprot taxonomy'!B:R,5,FALSE))</f>
        <v>N</v>
      </c>
      <c r="N4290" t="str">
        <f>VLOOKUP(B4290,'Uniprot taxonomy'!B:R,5,FALSE)</f>
        <v>Negativicutes</v>
      </c>
      <c r="O4290" t="str">
        <f>VLOOKUP(B4290,'Uniprot taxonomy'!B:R,6,FALSE)</f>
        <v>Selenomonadales</v>
      </c>
      <c r="P4290" t="str">
        <f>VLOOKUP(B4290,'Uniprot taxonomy'!B:R,7,FALSE)</f>
        <v>Veillonellaceae</v>
      </c>
      <c r="Q4290" t="str">
        <f>VLOOKUP(B4290,'Uniprot taxonomy'!B:R,8,FALSE)</f>
        <v>Selenomonas</v>
      </c>
    </row>
    <row r="4291" spans="1:17" hidden="1" x14ac:dyDescent="0.25">
      <c r="A4291" t="s">
        <v>1050</v>
      </c>
      <c r="B4291" t="s">
        <v>2349</v>
      </c>
      <c r="C4291" t="str">
        <f>VLOOKUP('Домены Secretin_N'!B4291,'AC-Architecture'!A:C,3,FALSE)</f>
        <v>Secretin_N, Secretin</v>
      </c>
      <c r="D4291">
        <v>515</v>
      </c>
      <c r="E4291" t="s">
        <v>3632</v>
      </c>
      <c r="F4291">
        <v>208</v>
      </c>
      <c r="G4291">
        <v>269</v>
      </c>
      <c r="H4291">
        <f t="shared" ref="H4291:H4354" si="302">G4291-F4291</f>
        <v>61</v>
      </c>
      <c r="I4291" t="str">
        <f t="shared" ref="I4291:I4354" si="303">CONCATENATE(A4291,"/",F4291,"-",G4291)</f>
        <v>G5GXH2_FUSNP/208-269</v>
      </c>
      <c r="K4291" t="str">
        <f>IF(C4291="Secretin_N, Secretin, TraK","T","N")</f>
        <v>N</v>
      </c>
      <c r="L4291" t="e">
        <f>VLOOKUP(E4291,'Uniprot taxonomy'!E:J,4,FALSE)</f>
        <v>#N/A</v>
      </c>
      <c r="M4291" t="str">
        <f>LEFT(VLOOKUP(B4291,'Uniprot taxonomy'!B:R,5,FALSE))</f>
        <v>F</v>
      </c>
      <c r="N4291" t="str">
        <f>VLOOKUP(B4291,'Uniprot taxonomy'!B:R,5,FALSE)</f>
        <v>Fusobacteriales</v>
      </c>
      <c r="O4291" t="str">
        <f>VLOOKUP(B4291,'Uniprot taxonomy'!B:R,6,FALSE)</f>
        <v>Fusobacteriaceae</v>
      </c>
      <c r="P4291" t="str">
        <f>VLOOKUP(B4291,'Uniprot taxonomy'!B:R,7,FALSE)</f>
        <v>Fusobacterium.</v>
      </c>
      <c r="Q4291">
        <f>VLOOKUP(B4291,'Uniprot taxonomy'!B:R,8,FALSE)</f>
        <v>0</v>
      </c>
    </row>
    <row r="4292" spans="1:17" hidden="1" x14ac:dyDescent="0.25">
      <c r="A4292" t="s">
        <v>1051</v>
      </c>
      <c r="B4292" t="s">
        <v>2350</v>
      </c>
      <c r="C4292" t="str">
        <f>VLOOKUP('Домены Secretin_N'!B4292,'AC-Architecture'!A:C,3,FALSE)</f>
        <v>Secretin_N, Secretin</v>
      </c>
      <c r="D4292">
        <v>430</v>
      </c>
      <c r="E4292" t="s">
        <v>3632</v>
      </c>
      <c r="F4292">
        <v>103</v>
      </c>
      <c r="G4292">
        <v>189</v>
      </c>
      <c r="H4292">
        <f t="shared" si="302"/>
        <v>86</v>
      </c>
      <c r="I4292" t="str">
        <f t="shared" si="303"/>
        <v>G5H3P1_9FIRM/103-189</v>
      </c>
      <c r="K4292" t="str">
        <f>IF(C4292="Secretin_N, Secretin, TraK","T","N")</f>
        <v>N</v>
      </c>
      <c r="L4292" t="e">
        <f>VLOOKUP(E4292,'Uniprot taxonomy'!E:J,4,FALSE)</f>
        <v>#N/A</v>
      </c>
      <c r="M4292" t="str">
        <f>LEFT(VLOOKUP(B4292,'Uniprot taxonomy'!B:R,5,FALSE))</f>
        <v>N</v>
      </c>
      <c r="N4292" t="str">
        <f>VLOOKUP(B4292,'Uniprot taxonomy'!B:R,5,FALSE)</f>
        <v>Negativicutes</v>
      </c>
      <c r="O4292" t="str">
        <f>VLOOKUP(B4292,'Uniprot taxonomy'!B:R,6,FALSE)</f>
        <v>Selenomonadales</v>
      </c>
      <c r="P4292" t="str">
        <f>VLOOKUP(B4292,'Uniprot taxonomy'!B:R,7,FALSE)</f>
        <v>Veillonellaceae</v>
      </c>
      <c r="Q4292" t="str">
        <f>VLOOKUP(B4292,'Uniprot taxonomy'!B:R,8,FALSE)</f>
        <v>Selenomonas</v>
      </c>
    </row>
    <row r="4293" spans="1:17" hidden="1" x14ac:dyDescent="0.25">
      <c r="A4293" t="s">
        <v>7391</v>
      </c>
      <c r="B4293" t="s">
        <v>7392</v>
      </c>
      <c r="C4293" t="e">
        <f>VLOOKUP('Домены Secretin_N'!B4293,'AC-Architecture'!A:C,3,FALSE)</f>
        <v>#N/A</v>
      </c>
      <c r="D4293">
        <v>735</v>
      </c>
      <c r="E4293" t="s">
        <v>3632</v>
      </c>
      <c r="F4293">
        <v>240</v>
      </c>
      <c r="G4293">
        <v>358</v>
      </c>
      <c r="H4293">
        <f t="shared" si="302"/>
        <v>118</v>
      </c>
      <c r="I4293" t="str">
        <f t="shared" si="303"/>
        <v>G5JAI5_CROWT/240-358</v>
      </c>
      <c r="K4293" t="e">
        <f>IF(C4293="Secretin_N, Secretin, TraK","T","N")</f>
        <v>#N/A</v>
      </c>
      <c r="L4293" t="e">
        <f>VLOOKUP(E4293,'Uniprot taxonomy'!E:J,4,FALSE)</f>
        <v>#N/A</v>
      </c>
      <c r="M4293" t="e">
        <f>LEFT(VLOOKUP(B4293,'Uniprot taxonomy'!B:R,5,FALSE))</f>
        <v>#N/A</v>
      </c>
      <c r="N4293" t="e">
        <f>VLOOKUP(B4293,'Uniprot taxonomy'!B:R,5,FALSE)</f>
        <v>#N/A</v>
      </c>
      <c r="O4293" t="e">
        <f>VLOOKUP(B4293,'Uniprot taxonomy'!B:R,6,FALSE)</f>
        <v>#N/A</v>
      </c>
      <c r="P4293" t="e">
        <f>VLOOKUP(B4293,'Uniprot taxonomy'!B:R,7,FALSE)</f>
        <v>#N/A</v>
      </c>
      <c r="Q4293" t="e">
        <f>VLOOKUP(B4293,'Uniprot taxonomy'!B:R,8,FALSE)</f>
        <v>#N/A</v>
      </c>
    </row>
    <row r="4294" spans="1:17" hidden="1" x14ac:dyDescent="0.25">
      <c r="A4294" t="s">
        <v>7393</v>
      </c>
      <c r="B4294" t="s">
        <v>7394</v>
      </c>
      <c r="C4294" t="e">
        <f>VLOOKUP('Домены Secretin_N'!B4294,'AC-Architecture'!A:C,3,FALSE)</f>
        <v>#N/A</v>
      </c>
      <c r="D4294">
        <v>686</v>
      </c>
      <c r="E4294" t="s">
        <v>3632</v>
      </c>
      <c r="F4294">
        <v>145</v>
      </c>
      <c r="G4294">
        <v>208</v>
      </c>
      <c r="H4294">
        <f t="shared" si="302"/>
        <v>63</v>
      </c>
      <c r="I4294" t="str">
        <f t="shared" si="303"/>
        <v>G5KSD4_ECOLX/145-208</v>
      </c>
      <c r="K4294" t="e">
        <f>IF(C4294="Secretin_N, Secretin, TraK","T","N")</f>
        <v>#N/A</v>
      </c>
      <c r="L4294" t="e">
        <f>VLOOKUP(E4294,'Uniprot taxonomy'!E:J,4,FALSE)</f>
        <v>#N/A</v>
      </c>
      <c r="M4294" t="e">
        <f>LEFT(VLOOKUP(B4294,'Uniprot taxonomy'!B:R,5,FALSE))</f>
        <v>#N/A</v>
      </c>
      <c r="N4294" t="e">
        <f>VLOOKUP(B4294,'Uniprot taxonomy'!B:R,5,FALSE)</f>
        <v>#N/A</v>
      </c>
      <c r="O4294" t="e">
        <f>VLOOKUP(B4294,'Uniprot taxonomy'!B:R,6,FALSE)</f>
        <v>#N/A</v>
      </c>
      <c r="P4294" t="e">
        <f>VLOOKUP(B4294,'Uniprot taxonomy'!B:R,7,FALSE)</f>
        <v>#N/A</v>
      </c>
      <c r="Q4294" t="e">
        <f>VLOOKUP(B4294,'Uniprot taxonomy'!B:R,8,FALSE)</f>
        <v>#N/A</v>
      </c>
    </row>
    <row r="4295" spans="1:17" hidden="1" x14ac:dyDescent="0.25">
      <c r="A4295" t="s">
        <v>7393</v>
      </c>
      <c r="B4295" t="s">
        <v>7394</v>
      </c>
      <c r="C4295" t="e">
        <f>VLOOKUP('Домены Secretin_N'!B4295,'AC-Architecture'!A:C,3,FALSE)</f>
        <v>#N/A</v>
      </c>
      <c r="D4295">
        <v>686</v>
      </c>
      <c r="E4295" t="s">
        <v>3632</v>
      </c>
      <c r="F4295">
        <v>210</v>
      </c>
      <c r="G4295">
        <v>280</v>
      </c>
      <c r="H4295">
        <f t="shared" si="302"/>
        <v>70</v>
      </c>
      <c r="I4295" t="str">
        <f t="shared" si="303"/>
        <v>G5KSD4_ECOLX/210-280</v>
      </c>
      <c r="K4295" t="e">
        <f>IF(C4295="Secretin_N, Secretin, TraK","T","N")</f>
        <v>#N/A</v>
      </c>
      <c r="L4295" t="e">
        <f>VLOOKUP(E4295,'Uniprot taxonomy'!E:J,4,FALSE)</f>
        <v>#N/A</v>
      </c>
      <c r="M4295" t="e">
        <f>LEFT(VLOOKUP(B4295,'Uniprot taxonomy'!B:R,5,FALSE))</f>
        <v>#N/A</v>
      </c>
      <c r="N4295" t="e">
        <f>VLOOKUP(B4295,'Uniprot taxonomy'!B:R,5,FALSE)</f>
        <v>#N/A</v>
      </c>
      <c r="O4295" t="e">
        <f>VLOOKUP(B4295,'Uniprot taxonomy'!B:R,6,FALSE)</f>
        <v>#N/A</v>
      </c>
      <c r="P4295" t="e">
        <f>VLOOKUP(B4295,'Uniprot taxonomy'!B:R,7,FALSE)</f>
        <v>#N/A</v>
      </c>
      <c r="Q4295" t="e">
        <f>VLOOKUP(B4295,'Uniprot taxonomy'!B:R,8,FALSE)</f>
        <v>#N/A</v>
      </c>
    </row>
    <row r="4296" spans="1:17" hidden="1" x14ac:dyDescent="0.25">
      <c r="A4296" t="s">
        <v>7393</v>
      </c>
      <c r="B4296" t="s">
        <v>7394</v>
      </c>
      <c r="C4296" t="e">
        <f>VLOOKUP('Домены Secretin_N'!B4296,'AC-Architecture'!A:C,3,FALSE)</f>
        <v>#N/A</v>
      </c>
      <c r="D4296">
        <v>686</v>
      </c>
      <c r="E4296" t="s">
        <v>3632</v>
      </c>
      <c r="F4296">
        <v>284</v>
      </c>
      <c r="G4296">
        <v>362</v>
      </c>
      <c r="H4296">
        <f t="shared" si="302"/>
        <v>78</v>
      </c>
      <c r="I4296" t="str">
        <f t="shared" si="303"/>
        <v>G5KSD4_ECOLX/284-362</v>
      </c>
      <c r="K4296" t="e">
        <f>IF(C4296="Secretin_N, Secretin, TraK","T","N")</f>
        <v>#N/A</v>
      </c>
      <c r="L4296" t="e">
        <f>VLOOKUP(E4296,'Uniprot taxonomy'!E:J,4,FALSE)</f>
        <v>#N/A</v>
      </c>
      <c r="M4296" t="e">
        <f>LEFT(VLOOKUP(B4296,'Uniprot taxonomy'!B:R,5,FALSE))</f>
        <v>#N/A</v>
      </c>
      <c r="N4296" t="e">
        <f>VLOOKUP(B4296,'Uniprot taxonomy'!B:R,5,FALSE)</f>
        <v>#N/A</v>
      </c>
      <c r="O4296" t="e">
        <f>VLOOKUP(B4296,'Uniprot taxonomy'!B:R,6,FALSE)</f>
        <v>#N/A</v>
      </c>
      <c r="P4296" t="e">
        <f>VLOOKUP(B4296,'Uniprot taxonomy'!B:R,7,FALSE)</f>
        <v>#N/A</v>
      </c>
      <c r="Q4296" t="e">
        <f>VLOOKUP(B4296,'Uniprot taxonomy'!B:R,8,FALSE)</f>
        <v>#N/A</v>
      </c>
    </row>
    <row r="4297" spans="1:17" hidden="1" x14ac:dyDescent="0.25">
      <c r="A4297" t="s">
        <v>7395</v>
      </c>
      <c r="B4297" t="s">
        <v>7396</v>
      </c>
      <c r="C4297" t="e">
        <f>VLOOKUP('Домены Secretin_N'!B4297,'AC-Architecture'!A:C,3,FALSE)</f>
        <v>#N/A</v>
      </c>
      <c r="D4297">
        <v>654</v>
      </c>
      <c r="E4297" t="s">
        <v>3632</v>
      </c>
      <c r="F4297">
        <v>131</v>
      </c>
      <c r="G4297">
        <v>193</v>
      </c>
      <c r="H4297">
        <f t="shared" si="302"/>
        <v>62</v>
      </c>
      <c r="I4297" t="str">
        <f t="shared" si="303"/>
        <v>G5KTE6_ECOLX/131-193</v>
      </c>
      <c r="K4297" t="e">
        <f>IF(C4297="Secretin_N, Secretin, TraK","T","N")</f>
        <v>#N/A</v>
      </c>
      <c r="L4297" t="e">
        <f>VLOOKUP(E4297,'Uniprot taxonomy'!E:J,4,FALSE)</f>
        <v>#N/A</v>
      </c>
      <c r="M4297" t="e">
        <f>LEFT(VLOOKUP(B4297,'Uniprot taxonomy'!B:R,5,FALSE))</f>
        <v>#N/A</v>
      </c>
      <c r="N4297" t="e">
        <f>VLOOKUP(B4297,'Uniprot taxonomy'!B:R,5,FALSE)</f>
        <v>#N/A</v>
      </c>
      <c r="O4297" t="e">
        <f>VLOOKUP(B4297,'Uniprot taxonomy'!B:R,6,FALSE)</f>
        <v>#N/A</v>
      </c>
      <c r="P4297" t="e">
        <f>VLOOKUP(B4297,'Uniprot taxonomy'!B:R,7,FALSE)</f>
        <v>#N/A</v>
      </c>
      <c r="Q4297" t="e">
        <f>VLOOKUP(B4297,'Uniprot taxonomy'!B:R,8,FALSE)</f>
        <v>#N/A</v>
      </c>
    </row>
    <row r="4298" spans="1:17" hidden="1" x14ac:dyDescent="0.25">
      <c r="A4298" t="s">
        <v>7395</v>
      </c>
      <c r="B4298" t="s">
        <v>7396</v>
      </c>
      <c r="C4298" t="e">
        <f>VLOOKUP('Домены Secretin_N'!B4298,'AC-Architecture'!A:C,3,FALSE)</f>
        <v>#N/A</v>
      </c>
      <c r="D4298">
        <v>654</v>
      </c>
      <c r="E4298" t="s">
        <v>3632</v>
      </c>
      <c r="F4298">
        <v>196</v>
      </c>
      <c r="G4298">
        <v>268</v>
      </c>
      <c r="H4298">
        <f t="shared" si="302"/>
        <v>72</v>
      </c>
      <c r="I4298" t="str">
        <f t="shared" si="303"/>
        <v>G5KTE6_ECOLX/196-268</v>
      </c>
      <c r="K4298" t="e">
        <f>IF(C4298="Secretin_N, Secretin, TraK","T","N")</f>
        <v>#N/A</v>
      </c>
      <c r="L4298" t="e">
        <f>VLOOKUP(E4298,'Uniprot taxonomy'!E:J,4,FALSE)</f>
        <v>#N/A</v>
      </c>
      <c r="M4298" t="e">
        <f>LEFT(VLOOKUP(B4298,'Uniprot taxonomy'!B:R,5,FALSE))</f>
        <v>#N/A</v>
      </c>
      <c r="N4298" t="e">
        <f>VLOOKUP(B4298,'Uniprot taxonomy'!B:R,5,FALSE)</f>
        <v>#N/A</v>
      </c>
      <c r="O4298" t="e">
        <f>VLOOKUP(B4298,'Uniprot taxonomy'!B:R,6,FALSE)</f>
        <v>#N/A</v>
      </c>
      <c r="P4298" t="e">
        <f>VLOOKUP(B4298,'Uniprot taxonomy'!B:R,7,FALSE)</f>
        <v>#N/A</v>
      </c>
      <c r="Q4298" t="e">
        <f>VLOOKUP(B4298,'Uniprot taxonomy'!B:R,8,FALSE)</f>
        <v>#N/A</v>
      </c>
    </row>
    <row r="4299" spans="1:17" hidden="1" x14ac:dyDescent="0.25">
      <c r="A4299" t="s">
        <v>7395</v>
      </c>
      <c r="B4299" t="s">
        <v>7396</v>
      </c>
      <c r="C4299" t="e">
        <f>VLOOKUP('Домены Secretin_N'!B4299,'AC-Architecture'!A:C,3,FALSE)</f>
        <v>#N/A</v>
      </c>
      <c r="D4299">
        <v>654</v>
      </c>
      <c r="E4299" t="s">
        <v>3632</v>
      </c>
      <c r="F4299">
        <v>272</v>
      </c>
      <c r="G4299">
        <v>351</v>
      </c>
      <c r="H4299">
        <f t="shared" si="302"/>
        <v>79</v>
      </c>
      <c r="I4299" t="str">
        <f t="shared" si="303"/>
        <v>G5KTE6_ECOLX/272-351</v>
      </c>
      <c r="K4299" t="e">
        <f>IF(C4299="Secretin_N, Secretin, TraK","T","N")</f>
        <v>#N/A</v>
      </c>
      <c r="L4299" t="e">
        <f>VLOOKUP(E4299,'Uniprot taxonomy'!E:J,4,FALSE)</f>
        <v>#N/A</v>
      </c>
      <c r="M4299" t="e">
        <f>LEFT(VLOOKUP(B4299,'Uniprot taxonomy'!B:R,5,FALSE))</f>
        <v>#N/A</v>
      </c>
      <c r="N4299" t="e">
        <f>VLOOKUP(B4299,'Uniprot taxonomy'!B:R,5,FALSE)</f>
        <v>#N/A</v>
      </c>
      <c r="O4299" t="e">
        <f>VLOOKUP(B4299,'Uniprot taxonomy'!B:R,6,FALSE)</f>
        <v>#N/A</v>
      </c>
      <c r="P4299" t="e">
        <f>VLOOKUP(B4299,'Uniprot taxonomy'!B:R,7,FALSE)</f>
        <v>#N/A</v>
      </c>
      <c r="Q4299" t="e">
        <f>VLOOKUP(B4299,'Uniprot taxonomy'!B:R,8,FALSE)</f>
        <v>#N/A</v>
      </c>
    </row>
    <row r="4300" spans="1:17" hidden="1" x14ac:dyDescent="0.25">
      <c r="A4300" t="s">
        <v>7397</v>
      </c>
      <c r="B4300" t="s">
        <v>7398</v>
      </c>
      <c r="C4300" t="e">
        <f>VLOOKUP('Домены Secretin_N'!B4300,'AC-Architecture'!A:C,3,FALSE)</f>
        <v>#N/A</v>
      </c>
      <c r="D4300">
        <v>386</v>
      </c>
      <c r="E4300" t="s">
        <v>3632</v>
      </c>
      <c r="F4300">
        <v>93</v>
      </c>
      <c r="G4300">
        <v>154</v>
      </c>
      <c r="H4300">
        <f t="shared" si="302"/>
        <v>61</v>
      </c>
      <c r="I4300" t="str">
        <f t="shared" si="303"/>
        <v>G5KTK8_ECOLX/93-154</v>
      </c>
      <c r="K4300" t="e">
        <f>IF(C4300="Secretin_N, Secretin, TraK","T","N")</f>
        <v>#N/A</v>
      </c>
      <c r="L4300" t="e">
        <f>VLOOKUP(E4300,'Uniprot taxonomy'!E:J,4,FALSE)</f>
        <v>#N/A</v>
      </c>
      <c r="M4300" t="e">
        <f>LEFT(VLOOKUP(B4300,'Uniprot taxonomy'!B:R,5,FALSE))</f>
        <v>#N/A</v>
      </c>
      <c r="N4300" t="e">
        <f>VLOOKUP(B4300,'Uniprot taxonomy'!B:R,5,FALSE)</f>
        <v>#N/A</v>
      </c>
      <c r="O4300" t="e">
        <f>VLOOKUP(B4300,'Uniprot taxonomy'!B:R,6,FALSE)</f>
        <v>#N/A</v>
      </c>
      <c r="P4300" t="e">
        <f>VLOOKUP(B4300,'Uniprot taxonomy'!B:R,7,FALSE)</f>
        <v>#N/A</v>
      </c>
      <c r="Q4300" t="e">
        <f>VLOOKUP(B4300,'Uniprot taxonomy'!B:R,8,FALSE)</f>
        <v>#N/A</v>
      </c>
    </row>
    <row r="4301" spans="1:17" x14ac:dyDescent="0.25">
      <c r="A4301" t="s">
        <v>1052</v>
      </c>
      <c r="B4301" t="s">
        <v>2351</v>
      </c>
      <c r="C4301" t="str">
        <f>VLOOKUP('Домены Secretin_N'!B4301,'AC-Architecture'!A:C,3,FALSE)</f>
        <v>Secretin_N, Secretin</v>
      </c>
      <c r="D4301">
        <v>501</v>
      </c>
      <c r="E4301" t="s">
        <v>3632</v>
      </c>
      <c r="F4301">
        <v>119</v>
      </c>
      <c r="G4301">
        <v>242</v>
      </c>
      <c r="H4301">
        <f t="shared" si="302"/>
        <v>123</v>
      </c>
      <c r="I4301" t="str">
        <f t="shared" si="303"/>
        <v>G5L4W6_SALET/119-242</v>
      </c>
      <c r="J4301" t="str">
        <f t="shared" ref="J4301:J4309" si="304">CONCATENATE(K4301,"_",LEFT(O4301,3),"_",LEFT(Q4301,3),"_",B4301)</f>
        <v>N_Ent_Sal_G5L4W6</v>
      </c>
      <c r="K4301" t="str">
        <f>IF(C4301="Secretin_N, Secretin, TraK","T","N")</f>
        <v>N</v>
      </c>
      <c r="L4301" t="str">
        <f>VLOOKUP(B4301,'Uniprot taxonomy'!B:R,4,FALSE)</f>
        <v>Proteobacteria</v>
      </c>
      <c r="M4301" t="str">
        <f>LEFT(VLOOKUP(B4301,'Uniprot taxonomy'!B:R,5,FALSE))</f>
        <v>G</v>
      </c>
      <c r="N4301" t="str">
        <f>VLOOKUP(B4301,'Uniprot taxonomy'!B:R,5,FALSE)</f>
        <v>Gammaproteobacteria</v>
      </c>
      <c r="O4301" t="str">
        <f>VLOOKUP(B4301,'Uniprot taxonomy'!B:R,6,FALSE)</f>
        <v>Enterobacteriales</v>
      </c>
      <c r="P4301" t="str">
        <f>VLOOKUP(B4301,'Uniprot taxonomy'!B:R,7,FALSE)</f>
        <v>Enterobacteriaceae</v>
      </c>
      <c r="Q4301" t="str">
        <f>VLOOKUP(B4301,'Uniprot taxonomy'!B:R,8,FALSE)</f>
        <v>Salmonella</v>
      </c>
    </row>
    <row r="4302" spans="1:17" x14ac:dyDescent="0.25">
      <c r="A4302" t="s">
        <v>1053</v>
      </c>
      <c r="B4302" t="s">
        <v>2352</v>
      </c>
      <c r="C4302" t="str">
        <f>VLOOKUP('Домены Secretin_N'!B4302,'AC-Architecture'!A:C,3,FALSE)</f>
        <v>Secretin_N, Secretin</v>
      </c>
      <c r="D4302">
        <v>445</v>
      </c>
      <c r="E4302" t="s">
        <v>3632</v>
      </c>
      <c r="F4302">
        <v>125</v>
      </c>
      <c r="G4302">
        <v>216</v>
      </c>
      <c r="H4302">
        <f t="shared" si="302"/>
        <v>91</v>
      </c>
      <c r="I4302" t="str">
        <f t="shared" si="303"/>
        <v>G5L9R7_SALET/125-216</v>
      </c>
      <c r="J4302" t="str">
        <f t="shared" si="304"/>
        <v>N_Ent_Sal_G5L9R7</v>
      </c>
      <c r="K4302" t="str">
        <f>IF(C4302="Secretin_N, Secretin, TraK","T","N")</f>
        <v>N</v>
      </c>
      <c r="L4302" t="str">
        <f>VLOOKUP(B4302,'Uniprot taxonomy'!B:R,4,FALSE)</f>
        <v>Proteobacteria</v>
      </c>
      <c r="M4302" t="str">
        <f>LEFT(VLOOKUP(B4302,'Uniprot taxonomy'!B:R,5,FALSE))</f>
        <v>G</v>
      </c>
      <c r="N4302" t="str">
        <f>VLOOKUP(B4302,'Uniprot taxonomy'!B:R,5,FALSE)</f>
        <v>Gammaproteobacteria</v>
      </c>
      <c r="O4302" t="str">
        <f>VLOOKUP(B4302,'Uniprot taxonomy'!B:R,6,FALSE)</f>
        <v>Enterobacteriales</v>
      </c>
      <c r="P4302" t="str">
        <f>VLOOKUP(B4302,'Uniprot taxonomy'!B:R,7,FALSE)</f>
        <v>Enterobacteriaceae</v>
      </c>
      <c r="Q4302" t="str">
        <f>VLOOKUP(B4302,'Uniprot taxonomy'!B:R,8,FALSE)</f>
        <v>Salmonella</v>
      </c>
    </row>
    <row r="4303" spans="1:17" x14ac:dyDescent="0.25">
      <c r="A4303" t="s">
        <v>1054</v>
      </c>
      <c r="B4303" t="s">
        <v>2353</v>
      </c>
      <c r="C4303" t="str">
        <f>VLOOKUP('Домены Secretin_N'!B4303,'AC-Architecture'!A:C,3,FALSE)</f>
        <v>Secretin_N, Secretin</v>
      </c>
      <c r="D4303">
        <v>501</v>
      </c>
      <c r="E4303" t="s">
        <v>3632</v>
      </c>
      <c r="F4303">
        <v>181</v>
      </c>
      <c r="G4303">
        <v>272</v>
      </c>
      <c r="H4303">
        <f t="shared" si="302"/>
        <v>91</v>
      </c>
      <c r="I4303" t="str">
        <f t="shared" si="303"/>
        <v>G5LPD7_SALET/181-272</v>
      </c>
      <c r="J4303" t="str">
        <f t="shared" si="304"/>
        <v>N_Ent_Sal_G5LPD7</v>
      </c>
      <c r="K4303" t="str">
        <f>IF(C4303="Secretin_N, Secretin, TraK","T","N")</f>
        <v>N</v>
      </c>
      <c r="L4303" t="str">
        <f>VLOOKUP(B4303,'Uniprot taxonomy'!B:R,4,FALSE)</f>
        <v>Proteobacteria</v>
      </c>
      <c r="M4303" t="str">
        <f>LEFT(VLOOKUP(B4303,'Uniprot taxonomy'!B:R,5,FALSE))</f>
        <v>G</v>
      </c>
      <c r="N4303" t="str">
        <f>VLOOKUP(B4303,'Uniprot taxonomy'!B:R,5,FALSE)</f>
        <v>Gammaproteobacteria</v>
      </c>
      <c r="O4303" t="str">
        <f>VLOOKUP(B4303,'Uniprot taxonomy'!B:R,6,FALSE)</f>
        <v>Enterobacteriales</v>
      </c>
      <c r="P4303" t="str">
        <f>VLOOKUP(B4303,'Uniprot taxonomy'!B:R,7,FALSE)</f>
        <v>Enterobacteriaceae</v>
      </c>
      <c r="Q4303" t="str">
        <f>VLOOKUP(B4303,'Uniprot taxonomy'!B:R,8,FALSE)</f>
        <v>Salmonella</v>
      </c>
    </row>
    <row r="4304" spans="1:17" x14ac:dyDescent="0.25">
      <c r="A4304" t="s">
        <v>1055</v>
      </c>
      <c r="B4304" t="s">
        <v>2354</v>
      </c>
      <c r="C4304" t="str">
        <f>VLOOKUP('Домены Secretin_N'!B4304,'AC-Architecture'!A:C,3,FALSE)</f>
        <v>Secretin_N, Secretin</v>
      </c>
      <c r="D4304">
        <v>293</v>
      </c>
      <c r="E4304" t="s">
        <v>3632</v>
      </c>
      <c r="F4304">
        <v>1</v>
      </c>
      <c r="G4304">
        <v>34</v>
      </c>
      <c r="H4304">
        <f t="shared" si="302"/>
        <v>33</v>
      </c>
      <c r="I4304" t="str">
        <f t="shared" si="303"/>
        <v>G5LST8_SALET/1-34</v>
      </c>
      <c r="J4304" t="str">
        <f t="shared" si="304"/>
        <v>N_Ent_Sal_G5LST8</v>
      </c>
      <c r="K4304" t="str">
        <f>IF(C4304="Secretin_N, Secretin, TraK","T","N")</f>
        <v>N</v>
      </c>
      <c r="L4304" t="str">
        <f>VLOOKUP(B4304,'Uniprot taxonomy'!B:R,4,FALSE)</f>
        <v>Proteobacteria</v>
      </c>
      <c r="M4304" t="str">
        <f>LEFT(VLOOKUP(B4304,'Uniprot taxonomy'!B:R,5,FALSE))</f>
        <v>G</v>
      </c>
      <c r="N4304" t="str">
        <f>VLOOKUP(B4304,'Uniprot taxonomy'!B:R,5,FALSE)</f>
        <v>Gammaproteobacteria</v>
      </c>
      <c r="O4304" t="str">
        <f>VLOOKUP(B4304,'Uniprot taxonomy'!B:R,6,FALSE)</f>
        <v>Enterobacteriales</v>
      </c>
      <c r="P4304" t="str">
        <f>VLOOKUP(B4304,'Uniprot taxonomy'!B:R,7,FALSE)</f>
        <v>Enterobacteriaceae</v>
      </c>
      <c r="Q4304" t="str">
        <f>VLOOKUP(B4304,'Uniprot taxonomy'!B:R,8,FALSE)</f>
        <v>Salmonella</v>
      </c>
    </row>
    <row r="4305" spans="1:17" x14ac:dyDescent="0.25">
      <c r="A4305" t="s">
        <v>1056</v>
      </c>
      <c r="B4305" t="s">
        <v>2355</v>
      </c>
      <c r="C4305" t="str">
        <f>VLOOKUP('Домены Secretin_N'!B4305,'AC-Architecture'!A:C,3,FALSE)</f>
        <v>Secretin_N, Secretin</v>
      </c>
      <c r="D4305">
        <v>497</v>
      </c>
      <c r="E4305" t="s">
        <v>3632</v>
      </c>
      <c r="F4305">
        <v>177</v>
      </c>
      <c r="G4305">
        <v>268</v>
      </c>
      <c r="H4305">
        <f t="shared" si="302"/>
        <v>91</v>
      </c>
      <c r="I4305" t="str">
        <f t="shared" si="303"/>
        <v>G5M429_SALET/177-268</v>
      </c>
      <c r="J4305" t="str">
        <f t="shared" si="304"/>
        <v>N_Ent_Sal_G5M429</v>
      </c>
      <c r="K4305" t="str">
        <f>IF(C4305="Secretin_N, Secretin, TraK","T","N")</f>
        <v>N</v>
      </c>
      <c r="L4305" t="str">
        <f>VLOOKUP(B4305,'Uniprot taxonomy'!B:R,4,FALSE)</f>
        <v>Proteobacteria</v>
      </c>
      <c r="M4305" t="str">
        <f>LEFT(VLOOKUP(B4305,'Uniprot taxonomy'!B:R,5,FALSE))</f>
        <v>G</v>
      </c>
      <c r="N4305" t="str">
        <f>VLOOKUP(B4305,'Uniprot taxonomy'!B:R,5,FALSE)</f>
        <v>Gammaproteobacteria</v>
      </c>
      <c r="O4305" t="str">
        <f>VLOOKUP(B4305,'Uniprot taxonomy'!B:R,6,FALSE)</f>
        <v>Enterobacteriales</v>
      </c>
      <c r="P4305" t="str">
        <f>VLOOKUP(B4305,'Uniprot taxonomy'!B:R,7,FALSE)</f>
        <v>Enterobacteriaceae</v>
      </c>
      <c r="Q4305" t="str">
        <f>VLOOKUP(B4305,'Uniprot taxonomy'!B:R,8,FALSE)</f>
        <v>Salmonella</v>
      </c>
    </row>
    <row r="4306" spans="1:17" x14ac:dyDescent="0.25">
      <c r="A4306" t="s">
        <v>1057</v>
      </c>
      <c r="B4306" t="s">
        <v>2356</v>
      </c>
      <c r="C4306" t="str">
        <f>VLOOKUP('Домены Secretin_N'!B4306,'AC-Architecture'!A:C,3,FALSE)</f>
        <v>Secretin_N, Secretin</v>
      </c>
      <c r="D4306">
        <v>501</v>
      </c>
      <c r="E4306" t="s">
        <v>3632</v>
      </c>
      <c r="F4306">
        <v>181</v>
      </c>
      <c r="G4306">
        <v>272</v>
      </c>
      <c r="H4306">
        <f t="shared" si="302"/>
        <v>91</v>
      </c>
      <c r="I4306" t="str">
        <f t="shared" si="303"/>
        <v>G5MJ11_SALET/181-272</v>
      </c>
      <c r="J4306" t="str">
        <f t="shared" si="304"/>
        <v>N_Ent_Sal_G5MJ11</v>
      </c>
      <c r="K4306" t="str">
        <f>IF(C4306="Secretin_N, Secretin, TraK","T","N")</f>
        <v>N</v>
      </c>
      <c r="L4306" t="str">
        <f>VLOOKUP(B4306,'Uniprot taxonomy'!B:R,4,FALSE)</f>
        <v>Proteobacteria</v>
      </c>
      <c r="M4306" t="str">
        <f>LEFT(VLOOKUP(B4306,'Uniprot taxonomy'!B:R,5,FALSE))</f>
        <v>G</v>
      </c>
      <c r="N4306" t="str">
        <f>VLOOKUP(B4306,'Uniprot taxonomy'!B:R,5,FALSE)</f>
        <v>Gammaproteobacteria</v>
      </c>
      <c r="O4306" t="str">
        <f>VLOOKUP(B4306,'Uniprot taxonomy'!B:R,6,FALSE)</f>
        <v>Enterobacteriales</v>
      </c>
      <c r="P4306" t="str">
        <f>VLOOKUP(B4306,'Uniprot taxonomy'!B:R,7,FALSE)</f>
        <v>Enterobacteriaceae</v>
      </c>
      <c r="Q4306" t="str">
        <f>VLOOKUP(B4306,'Uniprot taxonomy'!B:R,8,FALSE)</f>
        <v>Salmonella</v>
      </c>
    </row>
    <row r="4307" spans="1:17" x14ac:dyDescent="0.25">
      <c r="A4307" t="s">
        <v>1058</v>
      </c>
      <c r="B4307" t="s">
        <v>2357</v>
      </c>
      <c r="C4307" t="str">
        <f>VLOOKUP('Домены Secretin_N'!B4307,'AC-Architecture'!A:C,3,FALSE)</f>
        <v>Secretin_N, Secretin</v>
      </c>
      <c r="D4307">
        <v>452</v>
      </c>
      <c r="E4307" t="s">
        <v>3632</v>
      </c>
      <c r="F4307">
        <v>70</v>
      </c>
      <c r="G4307">
        <v>193</v>
      </c>
      <c r="H4307">
        <f t="shared" si="302"/>
        <v>123</v>
      </c>
      <c r="I4307" t="str">
        <f t="shared" si="303"/>
        <v>G5MMG1_SALET/70-193</v>
      </c>
      <c r="J4307" t="str">
        <f t="shared" si="304"/>
        <v>N_Ent_Sal_G5MMG1</v>
      </c>
      <c r="K4307" t="str">
        <f>IF(C4307="Secretin_N, Secretin, TraK","T","N")</f>
        <v>N</v>
      </c>
      <c r="L4307" t="str">
        <f>VLOOKUP(B4307,'Uniprot taxonomy'!B:R,4,FALSE)</f>
        <v>Proteobacteria</v>
      </c>
      <c r="M4307" t="str">
        <f>LEFT(VLOOKUP(B4307,'Uniprot taxonomy'!B:R,5,FALSE))</f>
        <v>G</v>
      </c>
      <c r="N4307" t="str">
        <f>VLOOKUP(B4307,'Uniprot taxonomy'!B:R,5,FALSE)</f>
        <v>Gammaproteobacteria</v>
      </c>
      <c r="O4307" t="str">
        <f>VLOOKUP(B4307,'Uniprot taxonomy'!B:R,6,FALSE)</f>
        <v>Enterobacteriales</v>
      </c>
      <c r="P4307" t="str">
        <f>VLOOKUP(B4307,'Uniprot taxonomy'!B:R,7,FALSE)</f>
        <v>Enterobacteriaceae</v>
      </c>
      <c r="Q4307" t="str">
        <f>VLOOKUP(B4307,'Uniprot taxonomy'!B:R,8,FALSE)</f>
        <v>Salmonella</v>
      </c>
    </row>
    <row r="4308" spans="1:17" x14ac:dyDescent="0.25">
      <c r="A4308" t="s">
        <v>1059</v>
      </c>
      <c r="B4308" t="s">
        <v>2358</v>
      </c>
      <c r="C4308" t="str">
        <f>VLOOKUP('Домены Secretin_N'!B4308,'AC-Architecture'!A:C,3,FALSE)</f>
        <v>Secretin_N, Secretin</v>
      </c>
      <c r="D4308">
        <v>501</v>
      </c>
      <c r="E4308" t="s">
        <v>3632</v>
      </c>
      <c r="F4308">
        <v>181</v>
      </c>
      <c r="G4308">
        <v>272</v>
      </c>
      <c r="H4308">
        <f t="shared" si="302"/>
        <v>91</v>
      </c>
      <c r="I4308" t="str">
        <f t="shared" si="303"/>
        <v>G5MYC8_SALET/181-272</v>
      </c>
      <c r="J4308" t="str">
        <f t="shared" si="304"/>
        <v>N_Ent_Sal_G5MYC8</v>
      </c>
      <c r="K4308" t="str">
        <f>IF(C4308="Secretin_N, Secretin, TraK","T","N")</f>
        <v>N</v>
      </c>
      <c r="L4308" t="str">
        <f>VLOOKUP(B4308,'Uniprot taxonomy'!B:R,4,FALSE)</f>
        <v>Proteobacteria</v>
      </c>
      <c r="M4308" t="str">
        <f>LEFT(VLOOKUP(B4308,'Uniprot taxonomy'!B:R,5,FALSE))</f>
        <v>G</v>
      </c>
      <c r="N4308" t="str">
        <f>VLOOKUP(B4308,'Uniprot taxonomy'!B:R,5,FALSE)</f>
        <v>Gammaproteobacteria</v>
      </c>
      <c r="O4308" t="str">
        <f>VLOOKUP(B4308,'Uniprot taxonomy'!B:R,6,FALSE)</f>
        <v>Enterobacteriales</v>
      </c>
      <c r="P4308" t="str">
        <f>VLOOKUP(B4308,'Uniprot taxonomy'!B:R,7,FALSE)</f>
        <v>Enterobacteriaceae</v>
      </c>
      <c r="Q4308" t="str">
        <f>VLOOKUP(B4308,'Uniprot taxonomy'!B:R,8,FALSE)</f>
        <v>Salmonella</v>
      </c>
    </row>
    <row r="4309" spans="1:17" x14ac:dyDescent="0.25">
      <c r="A4309" t="s">
        <v>1060</v>
      </c>
      <c r="B4309" t="s">
        <v>2359</v>
      </c>
      <c r="C4309" t="str">
        <f>VLOOKUP('Домены Secretin_N'!B4309,'AC-Architecture'!A:C,3,FALSE)</f>
        <v>Secretin_N, Secretin</v>
      </c>
      <c r="D4309">
        <v>503</v>
      </c>
      <c r="E4309" t="s">
        <v>3632</v>
      </c>
      <c r="F4309">
        <v>121</v>
      </c>
      <c r="G4309">
        <v>244</v>
      </c>
      <c r="H4309">
        <f t="shared" si="302"/>
        <v>123</v>
      </c>
      <c r="I4309" t="str">
        <f t="shared" si="303"/>
        <v>G5N1H0_SALET/121-244</v>
      </c>
      <c r="J4309" t="str">
        <f t="shared" si="304"/>
        <v>N_Ent_Sal_G5N1H0</v>
      </c>
      <c r="K4309" t="str">
        <f>IF(C4309="Secretin_N, Secretin, TraK","T","N")</f>
        <v>N</v>
      </c>
      <c r="L4309" t="str">
        <f>VLOOKUP(B4309,'Uniprot taxonomy'!B:R,4,FALSE)</f>
        <v>Proteobacteria</v>
      </c>
      <c r="M4309" t="str">
        <f>LEFT(VLOOKUP(B4309,'Uniprot taxonomy'!B:R,5,FALSE))</f>
        <v>G</v>
      </c>
      <c r="N4309" t="str">
        <f>VLOOKUP(B4309,'Uniprot taxonomy'!B:R,5,FALSE)</f>
        <v>Gammaproteobacteria</v>
      </c>
      <c r="O4309" t="str">
        <f>VLOOKUP(B4309,'Uniprot taxonomy'!B:R,6,FALSE)</f>
        <v>Enterobacteriales</v>
      </c>
      <c r="P4309" t="str">
        <f>VLOOKUP(B4309,'Uniprot taxonomy'!B:R,7,FALSE)</f>
        <v>Enterobacteriaceae</v>
      </c>
      <c r="Q4309" t="str">
        <f>VLOOKUP(B4309,'Uniprot taxonomy'!B:R,8,FALSE)</f>
        <v>Salmonella</v>
      </c>
    </row>
    <row r="4310" spans="1:17" hidden="1" x14ac:dyDescent="0.25">
      <c r="A4310" t="s">
        <v>7399</v>
      </c>
      <c r="B4310" t="s">
        <v>7400</v>
      </c>
      <c r="C4310" t="e">
        <f>VLOOKUP('Домены Secretin_N'!B4310,'AC-Architecture'!A:C,3,FALSE)</f>
        <v>#N/A</v>
      </c>
      <c r="D4310">
        <v>334</v>
      </c>
      <c r="E4310" t="s">
        <v>3632</v>
      </c>
      <c r="F4310">
        <v>86</v>
      </c>
      <c r="G4310">
        <v>147</v>
      </c>
      <c r="H4310">
        <f t="shared" si="302"/>
        <v>61</v>
      </c>
      <c r="I4310" t="str">
        <f t="shared" si="303"/>
        <v>G5N3P5_SALET/86-147</v>
      </c>
      <c r="K4310" t="e">
        <f>IF(C4310="Secretin_N, Secretin, TraK","T","N")</f>
        <v>#N/A</v>
      </c>
      <c r="L4310" t="e">
        <f>VLOOKUP(E4310,'Uniprot taxonomy'!E:J,4,FALSE)</f>
        <v>#N/A</v>
      </c>
      <c r="M4310" t="e">
        <f>LEFT(VLOOKUP(B4310,'Uniprot taxonomy'!B:R,5,FALSE))</f>
        <v>#N/A</v>
      </c>
      <c r="N4310" t="e">
        <f>VLOOKUP(B4310,'Uniprot taxonomy'!B:R,5,FALSE)</f>
        <v>#N/A</v>
      </c>
      <c r="O4310" t="e">
        <f>VLOOKUP(B4310,'Uniprot taxonomy'!B:R,6,FALSE)</f>
        <v>#N/A</v>
      </c>
      <c r="P4310" t="e">
        <f>VLOOKUP(B4310,'Uniprot taxonomy'!B:R,7,FALSE)</f>
        <v>#N/A</v>
      </c>
      <c r="Q4310" t="e">
        <f>VLOOKUP(B4310,'Uniprot taxonomy'!B:R,8,FALSE)</f>
        <v>#N/A</v>
      </c>
    </row>
    <row r="4311" spans="1:17" x14ac:dyDescent="0.25">
      <c r="A4311" t="s">
        <v>1061</v>
      </c>
      <c r="B4311" t="s">
        <v>2360</v>
      </c>
      <c r="C4311" t="str">
        <f>VLOOKUP('Домены Secretin_N'!B4311,'AC-Architecture'!A:C,3,FALSE)</f>
        <v>Secretin_N, Secretin</v>
      </c>
      <c r="D4311">
        <v>497</v>
      </c>
      <c r="E4311" t="s">
        <v>3632</v>
      </c>
      <c r="F4311">
        <v>177</v>
      </c>
      <c r="G4311">
        <v>268</v>
      </c>
      <c r="H4311">
        <f t="shared" si="302"/>
        <v>91</v>
      </c>
      <c r="I4311" t="str">
        <f t="shared" si="303"/>
        <v>G5NDK0_SALET/177-268</v>
      </c>
      <c r="J4311" t="str">
        <f t="shared" ref="J4311:J4325" si="305">CONCATENATE(K4311,"_",LEFT(O4311,3),"_",LEFT(Q4311,3),"_",B4311)</f>
        <v>N_Ent_Sal_G5NDK0</v>
      </c>
      <c r="K4311" t="str">
        <f>IF(C4311="Secretin_N, Secretin, TraK","T","N")</f>
        <v>N</v>
      </c>
      <c r="L4311" t="str">
        <f>VLOOKUP(B4311,'Uniprot taxonomy'!B:R,4,FALSE)</f>
        <v>Proteobacteria</v>
      </c>
      <c r="M4311" t="str">
        <f>LEFT(VLOOKUP(B4311,'Uniprot taxonomy'!B:R,5,FALSE))</f>
        <v>G</v>
      </c>
      <c r="N4311" t="str">
        <f>VLOOKUP(B4311,'Uniprot taxonomy'!B:R,5,FALSE)</f>
        <v>Gammaproteobacteria</v>
      </c>
      <c r="O4311" t="str">
        <f>VLOOKUP(B4311,'Uniprot taxonomy'!B:R,6,FALSE)</f>
        <v>Enterobacteriales</v>
      </c>
      <c r="P4311" t="str">
        <f>VLOOKUP(B4311,'Uniprot taxonomy'!B:R,7,FALSE)</f>
        <v>Enterobacteriaceae</v>
      </c>
      <c r="Q4311" t="str">
        <f>VLOOKUP(B4311,'Uniprot taxonomy'!B:R,8,FALSE)</f>
        <v>Salmonella</v>
      </c>
    </row>
    <row r="4312" spans="1:17" x14ac:dyDescent="0.25">
      <c r="A4312" t="s">
        <v>1062</v>
      </c>
      <c r="B4312" t="s">
        <v>2361</v>
      </c>
      <c r="C4312" t="str">
        <f>VLOOKUP('Домены Secretin_N'!B4312,'AC-Architecture'!A:C,3,FALSE)</f>
        <v>Secretin_N, Secretin</v>
      </c>
      <c r="D4312">
        <v>309</v>
      </c>
      <c r="E4312" t="s">
        <v>3632</v>
      </c>
      <c r="F4312">
        <v>1</v>
      </c>
      <c r="G4312">
        <v>50</v>
      </c>
      <c r="H4312">
        <f t="shared" si="302"/>
        <v>49</v>
      </c>
      <c r="I4312" t="str">
        <f t="shared" si="303"/>
        <v>G5NHB1_SALET/1-50</v>
      </c>
      <c r="J4312" t="str">
        <f t="shared" si="305"/>
        <v>N_Ent_Sal_G5NHB1</v>
      </c>
      <c r="K4312" t="str">
        <f>IF(C4312="Secretin_N, Secretin, TraK","T","N")</f>
        <v>N</v>
      </c>
      <c r="L4312" t="str">
        <f>VLOOKUP(B4312,'Uniprot taxonomy'!B:R,4,FALSE)</f>
        <v>Proteobacteria</v>
      </c>
      <c r="M4312" t="str">
        <f>LEFT(VLOOKUP(B4312,'Uniprot taxonomy'!B:R,5,FALSE))</f>
        <v>G</v>
      </c>
      <c r="N4312" t="str">
        <f>VLOOKUP(B4312,'Uniprot taxonomy'!B:R,5,FALSE)</f>
        <v>Gammaproteobacteria</v>
      </c>
      <c r="O4312" t="str">
        <f>VLOOKUP(B4312,'Uniprot taxonomy'!B:R,6,FALSE)</f>
        <v>Enterobacteriales</v>
      </c>
      <c r="P4312" t="str">
        <f>VLOOKUP(B4312,'Uniprot taxonomy'!B:R,7,FALSE)</f>
        <v>Enterobacteriaceae</v>
      </c>
      <c r="Q4312" t="str">
        <f>VLOOKUP(B4312,'Uniprot taxonomy'!B:R,8,FALSE)</f>
        <v>Salmonella</v>
      </c>
    </row>
    <row r="4313" spans="1:17" x14ac:dyDescent="0.25">
      <c r="A4313" t="s">
        <v>1063</v>
      </c>
      <c r="B4313" t="s">
        <v>2362</v>
      </c>
      <c r="C4313" t="str">
        <f>VLOOKUP('Домены Secretin_N'!B4313,'AC-Architecture'!A:C,3,FALSE)</f>
        <v>Secretin_N, Secretin</v>
      </c>
      <c r="D4313">
        <v>501</v>
      </c>
      <c r="E4313" t="s">
        <v>3632</v>
      </c>
      <c r="F4313">
        <v>181</v>
      </c>
      <c r="G4313">
        <v>272</v>
      </c>
      <c r="H4313">
        <f t="shared" si="302"/>
        <v>91</v>
      </c>
      <c r="I4313" t="str">
        <f t="shared" si="303"/>
        <v>G5NUT4_SALET/181-272</v>
      </c>
      <c r="J4313" t="str">
        <f t="shared" si="305"/>
        <v>N_Ent_Sal_G5NUT4</v>
      </c>
      <c r="K4313" t="str">
        <f>IF(C4313="Secretin_N, Secretin, TraK","T","N")</f>
        <v>N</v>
      </c>
      <c r="L4313" t="str">
        <f>VLOOKUP(B4313,'Uniprot taxonomy'!B:R,4,FALSE)</f>
        <v>Proteobacteria</v>
      </c>
      <c r="M4313" t="str">
        <f>LEFT(VLOOKUP(B4313,'Uniprot taxonomy'!B:R,5,FALSE))</f>
        <v>G</v>
      </c>
      <c r="N4313" t="str">
        <f>VLOOKUP(B4313,'Uniprot taxonomy'!B:R,5,FALSE)</f>
        <v>Gammaproteobacteria</v>
      </c>
      <c r="O4313" t="str">
        <f>VLOOKUP(B4313,'Uniprot taxonomy'!B:R,6,FALSE)</f>
        <v>Enterobacteriales</v>
      </c>
      <c r="P4313" t="str">
        <f>VLOOKUP(B4313,'Uniprot taxonomy'!B:R,7,FALSE)</f>
        <v>Enterobacteriaceae</v>
      </c>
      <c r="Q4313" t="str">
        <f>VLOOKUP(B4313,'Uniprot taxonomy'!B:R,8,FALSE)</f>
        <v>Salmonella</v>
      </c>
    </row>
    <row r="4314" spans="1:17" x14ac:dyDescent="0.25">
      <c r="A4314" t="s">
        <v>1064</v>
      </c>
      <c r="B4314" t="s">
        <v>2363</v>
      </c>
      <c r="C4314" t="str">
        <f>VLOOKUP('Домены Secretin_N'!B4314,'AC-Architecture'!A:C,3,FALSE)</f>
        <v>Secretin_N, Secretin</v>
      </c>
      <c r="D4314">
        <v>562</v>
      </c>
      <c r="E4314" t="s">
        <v>3632</v>
      </c>
      <c r="F4314">
        <v>180</v>
      </c>
      <c r="G4314">
        <v>303</v>
      </c>
      <c r="H4314">
        <f t="shared" si="302"/>
        <v>123</v>
      </c>
      <c r="I4314" t="str">
        <f t="shared" si="303"/>
        <v>G5NXR9_SALET/180-303</v>
      </c>
      <c r="J4314" t="str">
        <f t="shared" si="305"/>
        <v>N_Ent_Sal_G5NXR9</v>
      </c>
      <c r="K4314" t="str">
        <f>IF(C4314="Secretin_N, Secretin, TraK","T","N")</f>
        <v>N</v>
      </c>
      <c r="L4314" t="str">
        <f>VLOOKUP(B4314,'Uniprot taxonomy'!B:R,4,FALSE)</f>
        <v>Proteobacteria</v>
      </c>
      <c r="M4314" t="str">
        <f>LEFT(VLOOKUP(B4314,'Uniprot taxonomy'!B:R,5,FALSE))</f>
        <v>G</v>
      </c>
      <c r="N4314" t="str">
        <f>VLOOKUP(B4314,'Uniprot taxonomy'!B:R,5,FALSE)</f>
        <v>Gammaproteobacteria</v>
      </c>
      <c r="O4314" t="str">
        <f>VLOOKUP(B4314,'Uniprot taxonomy'!B:R,6,FALSE)</f>
        <v>Enterobacteriales</v>
      </c>
      <c r="P4314" t="str">
        <f>VLOOKUP(B4314,'Uniprot taxonomy'!B:R,7,FALSE)</f>
        <v>Enterobacteriaceae</v>
      </c>
      <c r="Q4314" t="str">
        <f>VLOOKUP(B4314,'Uniprot taxonomy'!B:R,8,FALSE)</f>
        <v>Salmonella</v>
      </c>
    </row>
    <row r="4315" spans="1:17" x14ac:dyDescent="0.25">
      <c r="A4315" t="s">
        <v>1065</v>
      </c>
      <c r="B4315" t="s">
        <v>2364</v>
      </c>
      <c r="C4315" t="str">
        <f>VLOOKUP('Домены Secretin_N'!B4315,'AC-Architecture'!A:C,3,FALSE)</f>
        <v>Secretin_N, Secretin</v>
      </c>
      <c r="D4315">
        <v>501</v>
      </c>
      <c r="E4315" t="s">
        <v>3632</v>
      </c>
      <c r="F4315">
        <v>181</v>
      </c>
      <c r="G4315">
        <v>272</v>
      </c>
      <c r="H4315">
        <f t="shared" si="302"/>
        <v>91</v>
      </c>
      <c r="I4315" t="str">
        <f t="shared" si="303"/>
        <v>G5P9S2_SALET/181-272</v>
      </c>
      <c r="J4315" t="str">
        <f t="shared" si="305"/>
        <v>N_Ent_Sal_G5P9S2</v>
      </c>
      <c r="K4315" t="str">
        <f>IF(C4315="Secretin_N, Secretin, TraK","T","N")</f>
        <v>N</v>
      </c>
      <c r="L4315" t="str">
        <f>VLOOKUP(B4315,'Uniprot taxonomy'!B:R,4,FALSE)</f>
        <v>Proteobacteria</v>
      </c>
      <c r="M4315" t="str">
        <f>LEFT(VLOOKUP(B4315,'Uniprot taxonomy'!B:R,5,FALSE))</f>
        <v>G</v>
      </c>
      <c r="N4315" t="str">
        <f>VLOOKUP(B4315,'Uniprot taxonomy'!B:R,5,FALSE)</f>
        <v>Gammaproteobacteria</v>
      </c>
      <c r="O4315" t="str">
        <f>VLOOKUP(B4315,'Uniprot taxonomy'!B:R,6,FALSE)</f>
        <v>Enterobacteriales</v>
      </c>
      <c r="P4315" t="str">
        <f>VLOOKUP(B4315,'Uniprot taxonomy'!B:R,7,FALSE)</f>
        <v>Enterobacteriaceae</v>
      </c>
      <c r="Q4315" t="str">
        <f>VLOOKUP(B4315,'Uniprot taxonomy'!B:R,8,FALSE)</f>
        <v>Salmonella</v>
      </c>
    </row>
    <row r="4316" spans="1:17" x14ac:dyDescent="0.25">
      <c r="A4316" t="s">
        <v>1066</v>
      </c>
      <c r="B4316" t="s">
        <v>2365</v>
      </c>
      <c r="C4316" t="str">
        <f>VLOOKUP('Домены Secretin_N'!B4316,'AC-Architecture'!A:C,3,FALSE)</f>
        <v>Secretin_N, Secretin</v>
      </c>
      <c r="D4316">
        <v>556</v>
      </c>
      <c r="E4316" t="s">
        <v>3632</v>
      </c>
      <c r="F4316">
        <v>174</v>
      </c>
      <c r="G4316">
        <v>297</v>
      </c>
      <c r="H4316">
        <f t="shared" si="302"/>
        <v>123</v>
      </c>
      <c r="I4316" t="str">
        <f t="shared" si="303"/>
        <v>G5PCZ4_SALET/174-297</v>
      </c>
      <c r="J4316" t="str">
        <f t="shared" si="305"/>
        <v>N_Ent_Sal_G5PCZ4</v>
      </c>
      <c r="K4316" t="str">
        <f>IF(C4316="Secretin_N, Secretin, TraK","T","N")</f>
        <v>N</v>
      </c>
      <c r="L4316" t="str">
        <f>VLOOKUP(B4316,'Uniprot taxonomy'!B:R,4,FALSE)</f>
        <v>Proteobacteria</v>
      </c>
      <c r="M4316" t="str">
        <f>LEFT(VLOOKUP(B4316,'Uniprot taxonomy'!B:R,5,FALSE))</f>
        <v>G</v>
      </c>
      <c r="N4316" t="str">
        <f>VLOOKUP(B4316,'Uniprot taxonomy'!B:R,5,FALSE)</f>
        <v>Gammaproteobacteria</v>
      </c>
      <c r="O4316" t="str">
        <f>VLOOKUP(B4316,'Uniprot taxonomy'!B:R,6,FALSE)</f>
        <v>Enterobacteriales</v>
      </c>
      <c r="P4316" t="str">
        <f>VLOOKUP(B4316,'Uniprot taxonomy'!B:R,7,FALSE)</f>
        <v>Enterobacteriaceae</v>
      </c>
      <c r="Q4316" t="str">
        <f>VLOOKUP(B4316,'Uniprot taxonomy'!B:R,8,FALSE)</f>
        <v>Salmonella</v>
      </c>
    </row>
    <row r="4317" spans="1:17" x14ac:dyDescent="0.25">
      <c r="A4317" t="s">
        <v>1067</v>
      </c>
      <c r="B4317" t="s">
        <v>2366</v>
      </c>
      <c r="C4317" t="str">
        <f>VLOOKUP('Домены Secretin_N'!B4317,'AC-Architecture'!A:C,3,FALSE)</f>
        <v>Secretin_N, Secretin</v>
      </c>
      <c r="D4317">
        <v>497</v>
      </c>
      <c r="E4317" t="s">
        <v>3632</v>
      </c>
      <c r="F4317">
        <v>177</v>
      </c>
      <c r="G4317">
        <v>268</v>
      </c>
      <c r="H4317">
        <f t="shared" si="302"/>
        <v>91</v>
      </c>
      <c r="I4317" t="str">
        <f t="shared" si="303"/>
        <v>G5PNR1_SALET/177-268</v>
      </c>
      <c r="J4317" t="str">
        <f t="shared" si="305"/>
        <v>N_Ent_Sal_G5PNR1</v>
      </c>
      <c r="K4317" t="str">
        <f>IF(C4317="Secretin_N, Secretin, TraK","T","N")</f>
        <v>N</v>
      </c>
      <c r="L4317" t="str">
        <f>VLOOKUP(B4317,'Uniprot taxonomy'!B:R,4,FALSE)</f>
        <v>Proteobacteria</v>
      </c>
      <c r="M4317" t="str">
        <f>LEFT(VLOOKUP(B4317,'Uniprot taxonomy'!B:R,5,FALSE))</f>
        <v>G</v>
      </c>
      <c r="N4317" t="str">
        <f>VLOOKUP(B4317,'Uniprot taxonomy'!B:R,5,FALSE)</f>
        <v>Gammaproteobacteria</v>
      </c>
      <c r="O4317" t="str">
        <f>VLOOKUP(B4317,'Uniprot taxonomy'!B:R,6,FALSE)</f>
        <v>Enterobacteriales</v>
      </c>
      <c r="P4317" t="str">
        <f>VLOOKUP(B4317,'Uniprot taxonomy'!B:R,7,FALSE)</f>
        <v>Enterobacteriaceae</v>
      </c>
      <c r="Q4317" t="str">
        <f>VLOOKUP(B4317,'Uniprot taxonomy'!B:R,8,FALSE)</f>
        <v>Salmonella</v>
      </c>
    </row>
    <row r="4318" spans="1:17" x14ac:dyDescent="0.25">
      <c r="A4318" t="s">
        <v>1068</v>
      </c>
      <c r="B4318" t="s">
        <v>2367</v>
      </c>
      <c r="C4318" t="str">
        <f>VLOOKUP('Домены Secretin_N'!B4318,'AC-Architecture'!A:C,3,FALSE)</f>
        <v>Secretin_N, Secretin</v>
      </c>
      <c r="D4318">
        <v>502</v>
      </c>
      <c r="E4318" t="s">
        <v>3632</v>
      </c>
      <c r="F4318">
        <v>120</v>
      </c>
      <c r="G4318">
        <v>243</v>
      </c>
      <c r="H4318">
        <f t="shared" si="302"/>
        <v>123</v>
      </c>
      <c r="I4318" t="str">
        <f t="shared" si="303"/>
        <v>G5PRY0_SALET/120-243</v>
      </c>
      <c r="J4318" t="str">
        <f t="shared" si="305"/>
        <v>N_Ent_Sal_G5PRY0</v>
      </c>
      <c r="K4318" t="str">
        <f>IF(C4318="Secretin_N, Secretin, TraK","T","N")</f>
        <v>N</v>
      </c>
      <c r="L4318" t="str">
        <f>VLOOKUP(B4318,'Uniprot taxonomy'!B:R,4,FALSE)</f>
        <v>Proteobacteria</v>
      </c>
      <c r="M4318" t="str">
        <f>LEFT(VLOOKUP(B4318,'Uniprot taxonomy'!B:R,5,FALSE))</f>
        <v>G</v>
      </c>
      <c r="N4318" t="str">
        <f>VLOOKUP(B4318,'Uniprot taxonomy'!B:R,5,FALSE)</f>
        <v>Gammaproteobacteria</v>
      </c>
      <c r="O4318" t="str">
        <f>VLOOKUP(B4318,'Uniprot taxonomy'!B:R,6,FALSE)</f>
        <v>Enterobacteriales</v>
      </c>
      <c r="P4318" t="str">
        <f>VLOOKUP(B4318,'Uniprot taxonomy'!B:R,7,FALSE)</f>
        <v>Enterobacteriaceae</v>
      </c>
      <c r="Q4318" t="str">
        <f>VLOOKUP(B4318,'Uniprot taxonomy'!B:R,8,FALSE)</f>
        <v>Salmonella</v>
      </c>
    </row>
    <row r="4319" spans="1:17" x14ac:dyDescent="0.25">
      <c r="A4319" t="s">
        <v>1069</v>
      </c>
      <c r="B4319" t="s">
        <v>2368</v>
      </c>
      <c r="C4319" t="str">
        <f>VLOOKUP('Домены Secretin_N'!B4319,'AC-Architecture'!A:C,3,FALSE)</f>
        <v>Secretin_N, Secretin</v>
      </c>
      <c r="D4319">
        <v>461</v>
      </c>
      <c r="E4319" t="s">
        <v>3632</v>
      </c>
      <c r="F4319">
        <v>141</v>
      </c>
      <c r="G4319">
        <v>232</v>
      </c>
      <c r="H4319">
        <f t="shared" si="302"/>
        <v>91</v>
      </c>
      <c r="I4319" t="str">
        <f t="shared" si="303"/>
        <v>G5Q3C5_SALMO/141-232</v>
      </c>
      <c r="J4319" t="str">
        <f t="shared" si="305"/>
        <v>N_Ent_Sal_G5Q3C5</v>
      </c>
      <c r="K4319" t="str">
        <f>IF(C4319="Secretin_N, Secretin, TraK","T","N")</f>
        <v>N</v>
      </c>
      <c r="L4319" t="str">
        <f>VLOOKUP(B4319,'Uniprot taxonomy'!B:R,4,FALSE)</f>
        <v>Proteobacteria</v>
      </c>
      <c r="M4319" t="str">
        <f>LEFT(VLOOKUP(B4319,'Uniprot taxonomy'!B:R,5,FALSE))</f>
        <v>G</v>
      </c>
      <c r="N4319" t="str">
        <f>VLOOKUP(B4319,'Uniprot taxonomy'!B:R,5,FALSE)</f>
        <v>Gammaproteobacteria</v>
      </c>
      <c r="O4319" t="str">
        <f>VLOOKUP(B4319,'Uniprot taxonomy'!B:R,6,FALSE)</f>
        <v>Enterobacteriales</v>
      </c>
      <c r="P4319" t="str">
        <f>VLOOKUP(B4319,'Uniprot taxonomy'!B:R,7,FALSE)</f>
        <v>Enterobacteriaceae</v>
      </c>
      <c r="Q4319" t="str">
        <f>VLOOKUP(B4319,'Uniprot taxonomy'!B:R,8,FALSE)</f>
        <v>Salmonella</v>
      </c>
    </row>
    <row r="4320" spans="1:17" x14ac:dyDescent="0.25">
      <c r="A4320" t="s">
        <v>1070</v>
      </c>
      <c r="B4320" t="s">
        <v>2369</v>
      </c>
      <c r="C4320" t="str">
        <f>VLOOKUP('Домены Secretin_N'!B4320,'AC-Architecture'!A:C,3,FALSE)</f>
        <v>Secretin_N, Secretin</v>
      </c>
      <c r="D4320">
        <v>495</v>
      </c>
      <c r="E4320" t="s">
        <v>3632</v>
      </c>
      <c r="F4320">
        <v>175</v>
      </c>
      <c r="G4320">
        <v>266</v>
      </c>
      <c r="H4320">
        <f t="shared" si="302"/>
        <v>91</v>
      </c>
      <c r="I4320" t="str">
        <f t="shared" si="303"/>
        <v>G5QJK1_SALRU/175-266</v>
      </c>
      <c r="J4320" t="str">
        <f t="shared" si="305"/>
        <v>N_Ent_Sal_G5QJK1</v>
      </c>
      <c r="K4320" t="str">
        <f>IF(C4320="Secretin_N, Secretin, TraK","T","N")</f>
        <v>N</v>
      </c>
      <c r="L4320" t="str">
        <f>VLOOKUP(B4320,'Uniprot taxonomy'!B:R,4,FALSE)</f>
        <v>Proteobacteria</v>
      </c>
      <c r="M4320" t="str">
        <f>LEFT(VLOOKUP(B4320,'Uniprot taxonomy'!B:R,5,FALSE))</f>
        <v>G</v>
      </c>
      <c r="N4320" t="str">
        <f>VLOOKUP(B4320,'Uniprot taxonomy'!B:R,5,FALSE)</f>
        <v>Gammaproteobacteria</v>
      </c>
      <c r="O4320" t="str">
        <f>VLOOKUP(B4320,'Uniprot taxonomy'!B:R,6,FALSE)</f>
        <v>Enterobacteriales</v>
      </c>
      <c r="P4320" t="str">
        <f>VLOOKUP(B4320,'Uniprot taxonomy'!B:R,7,FALSE)</f>
        <v>Enterobacteriaceae</v>
      </c>
      <c r="Q4320" t="str">
        <f>VLOOKUP(B4320,'Uniprot taxonomy'!B:R,8,FALSE)</f>
        <v>Salmonella</v>
      </c>
    </row>
    <row r="4321" spans="1:17" x14ac:dyDescent="0.25">
      <c r="A4321" t="s">
        <v>1071</v>
      </c>
      <c r="B4321" t="s">
        <v>2370</v>
      </c>
      <c r="C4321" t="str">
        <f>VLOOKUP('Домены Secretin_N'!B4321,'AC-Architecture'!A:C,3,FALSE)</f>
        <v>Secretin_N, Secretin</v>
      </c>
      <c r="D4321">
        <v>501</v>
      </c>
      <c r="E4321" t="s">
        <v>3632</v>
      </c>
      <c r="F4321">
        <v>119</v>
      </c>
      <c r="G4321">
        <v>242</v>
      </c>
      <c r="H4321">
        <f t="shared" si="302"/>
        <v>123</v>
      </c>
      <c r="I4321" t="str">
        <f t="shared" si="303"/>
        <v>G5QNN4_SALRU/119-242</v>
      </c>
      <c r="J4321" t="str">
        <f t="shared" si="305"/>
        <v>N_Ent_Sal_G5QNN4</v>
      </c>
      <c r="K4321" t="str">
        <f>IF(C4321="Secretin_N, Secretin, TraK","T","N")</f>
        <v>N</v>
      </c>
      <c r="L4321" t="str">
        <f>VLOOKUP(B4321,'Uniprot taxonomy'!B:R,4,FALSE)</f>
        <v>Proteobacteria</v>
      </c>
      <c r="M4321" t="str">
        <f>LEFT(VLOOKUP(B4321,'Uniprot taxonomy'!B:R,5,FALSE))</f>
        <v>G</v>
      </c>
      <c r="N4321" t="str">
        <f>VLOOKUP(B4321,'Uniprot taxonomy'!B:R,5,FALSE)</f>
        <v>Gammaproteobacteria</v>
      </c>
      <c r="O4321" t="str">
        <f>VLOOKUP(B4321,'Uniprot taxonomy'!B:R,6,FALSE)</f>
        <v>Enterobacteriales</v>
      </c>
      <c r="P4321" t="str">
        <f>VLOOKUP(B4321,'Uniprot taxonomy'!B:R,7,FALSE)</f>
        <v>Enterobacteriaceae</v>
      </c>
      <c r="Q4321" t="str">
        <f>VLOOKUP(B4321,'Uniprot taxonomy'!B:R,8,FALSE)</f>
        <v>Salmonella</v>
      </c>
    </row>
    <row r="4322" spans="1:17" x14ac:dyDescent="0.25">
      <c r="A4322" t="s">
        <v>1072</v>
      </c>
      <c r="B4322" t="s">
        <v>2371</v>
      </c>
      <c r="C4322" t="str">
        <f>VLOOKUP('Домены Secretin_N'!B4322,'AC-Architecture'!A:C,3,FALSE)</f>
        <v>Secretin_N, Secretin</v>
      </c>
      <c r="D4322">
        <v>501</v>
      </c>
      <c r="E4322" t="s">
        <v>3632</v>
      </c>
      <c r="F4322">
        <v>181</v>
      </c>
      <c r="G4322">
        <v>272</v>
      </c>
      <c r="H4322">
        <f t="shared" si="302"/>
        <v>91</v>
      </c>
      <c r="I4322" t="str">
        <f t="shared" si="303"/>
        <v>G5R0P4_SALSE/181-272</v>
      </c>
      <c r="J4322" t="str">
        <f t="shared" si="305"/>
        <v>N_Ent_Sal_G5R0P4</v>
      </c>
      <c r="K4322" t="str">
        <f>IF(C4322="Secretin_N, Secretin, TraK","T","N")</f>
        <v>N</v>
      </c>
      <c r="L4322" t="str">
        <f>VLOOKUP(B4322,'Uniprot taxonomy'!B:R,4,FALSE)</f>
        <v>Proteobacteria</v>
      </c>
      <c r="M4322" t="str">
        <f>LEFT(VLOOKUP(B4322,'Uniprot taxonomy'!B:R,5,FALSE))</f>
        <v>G</v>
      </c>
      <c r="N4322" t="str">
        <f>VLOOKUP(B4322,'Uniprot taxonomy'!B:R,5,FALSE)</f>
        <v>Gammaproteobacteria</v>
      </c>
      <c r="O4322" t="str">
        <f>VLOOKUP(B4322,'Uniprot taxonomy'!B:R,6,FALSE)</f>
        <v>Enterobacteriales</v>
      </c>
      <c r="P4322" t="str">
        <f>VLOOKUP(B4322,'Uniprot taxonomy'!B:R,7,FALSE)</f>
        <v>Enterobacteriaceae</v>
      </c>
      <c r="Q4322" t="str">
        <f>VLOOKUP(B4322,'Uniprot taxonomy'!B:R,8,FALSE)</f>
        <v>Salmonella</v>
      </c>
    </row>
    <row r="4323" spans="1:17" x14ac:dyDescent="0.25">
      <c r="A4323" t="s">
        <v>1073</v>
      </c>
      <c r="B4323" t="s">
        <v>2372</v>
      </c>
      <c r="C4323" t="str">
        <f>VLOOKUP('Домены Secretin_N'!B4323,'AC-Architecture'!A:C,3,FALSE)</f>
        <v>Secretin_N, Secretin</v>
      </c>
      <c r="D4323">
        <v>580</v>
      </c>
      <c r="E4323" t="s">
        <v>3632</v>
      </c>
      <c r="F4323">
        <v>198</v>
      </c>
      <c r="G4323">
        <v>321</v>
      </c>
      <c r="H4323">
        <f t="shared" si="302"/>
        <v>123</v>
      </c>
      <c r="I4323" t="str">
        <f t="shared" si="303"/>
        <v>G5R4L0_SALSE/198-321</v>
      </c>
      <c r="J4323" t="str">
        <f t="shared" si="305"/>
        <v>N_Ent_Sal_G5R4L0</v>
      </c>
      <c r="K4323" t="str">
        <f>IF(C4323="Secretin_N, Secretin, TraK","T","N")</f>
        <v>N</v>
      </c>
      <c r="L4323" t="str">
        <f>VLOOKUP(B4323,'Uniprot taxonomy'!B:R,4,FALSE)</f>
        <v>Proteobacteria</v>
      </c>
      <c r="M4323" t="str">
        <f>LEFT(VLOOKUP(B4323,'Uniprot taxonomy'!B:R,5,FALSE))</f>
        <v>G</v>
      </c>
      <c r="N4323" t="str">
        <f>VLOOKUP(B4323,'Uniprot taxonomy'!B:R,5,FALSE)</f>
        <v>Gammaproteobacteria</v>
      </c>
      <c r="O4323" t="str">
        <f>VLOOKUP(B4323,'Uniprot taxonomy'!B:R,6,FALSE)</f>
        <v>Enterobacteriales</v>
      </c>
      <c r="P4323" t="str">
        <f>VLOOKUP(B4323,'Uniprot taxonomy'!B:R,7,FALSE)</f>
        <v>Enterobacteriaceae</v>
      </c>
      <c r="Q4323" t="str">
        <f>VLOOKUP(B4323,'Uniprot taxonomy'!B:R,8,FALSE)</f>
        <v>Salmonella</v>
      </c>
    </row>
    <row r="4324" spans="1:17" x14ac:dyDescent="0.25">
      <c r="A4324" t="s">
        <v>1074</v>
      </c>
      <c r="B4324" t="s">
        <v>2373</v>
      </c>
      <c r="C4324" t="str">
        <f>VLOOKUP('Домены Secretin_N'!B4324,'AC-Architecture'!A:C,3,FALSE)</f>
        <v>Secretin_N, Secretin</v>
      </c>
      <c r="D4324">
        <v>501</v>
      </c>
      <c r="E4324" t="s">
        <v>3632</v>
      </c>
      <c r="F4324">
        <v>181</v>
      </c>
      <c r="G4324">
        <v>272</v>
      </c>
      <c r="H4324">
        <f t="shared" si="302"/>
        <v>91</v>
      </c>
      <c r="I4324" t="str">
        <f t="shared" si="303"/>
        <v>G5RG72_SALET/181-272</v>
      </c>
      <c r="J4324" t="str">
        <f t="shared" si="305"/>
        <v>N_Ent_Sal_G5RG72</v>
      </c>
      <c r="K4324" t="str">
        <f>IF(C4324="Secretin_N, Secretin, TraK","T","N")</f>
        <v>N</v>
      </c>
      <c r="L4324" t="str">
        <f>VLOOKUP(B4324,'Uniprot taxonomy'!B:R,4,FALSE)</f>
        <v>Proteobacteria</v>
      </c>
      <c r="M4324" t="str">
        <f>LEFT(VLOOKUP(B4324,'Uniprot taxonomy'!B:R,5,FALSE))</f>
        <v>G</v>
      </c>
      <c r="N4324" t="str">
        <f>VLOOKUP(B4324,'Uniprot taxonomy'!B:R,5,FALSE)</f>
        <v>Gammaproteobacteria</v>
      </c>
      <c r="O4324" t="str">
        <f>VLOOKUP(B4324,'Uniprot taxonomy'!B:R,6,FALSE)</f>
        <v>Enterobacteriales</v>
      </c>
      <c r="P4324" t="str">
        <f>VLOOKUP(B4324,'Uniprot taxonomy'!B:R,7,FALSE)</f>
        <v>Enterobacteriaceae</v>
      </c>
      <c r="Q4324" t="str">
        <f>VLOOKUP(B4324,'Uniprot taxonomy'!B:R,8,FALSE)</f>
        <v>Salmonella</v>
      </c>
    </row>
    <row r="4325" spans="1:17" x14ac:dyDescent="0.25">
      <c r="A4325" t="s">
        <v>1075</v>
      </c>
      <c r="B4325" t="s">
        <v>2374</v>
      </c>
      <c r="C4325" t="str">
        <f>VLOOKUP('Домены Secretin_N'!B4325,'AC-Architecture'!A:C,3,FALSE)</f>
        <v>Secretin_N, Secretin</v>
      </c>
      <c r="D4325">
        <v>562</v>
      </c>
      <c r="E4325" t="s">
        <v>3632</v>
      </c>
      <c r="F4325">
        <v>180</v>
      </c>
      <c r="G4325">
        <v>303</v>
      </c>
      <c r="H4325">
        <f t="shared" si="302"/>
        <v>123</v>
      </c>
      <c r="I4325" t="str">
        <f t="shared" si="303"/>
        <v>G5RJQ1_SALET/180-303</v>
      </c>
      <c r="J4325" t="str">
        <f t="shared" si="305"/>
        <v>N_Ent_Sal_G5RJQ1</v>
      </c>
      <c r="K4325" t="str">
        <f>IF(C4325="Secretin_N, Secretin, TraK","T","N")</f>
        <v>N</v>
      </c>
      <c r="L4325" t="str">
        <f>VLOOKUP(B4325,'Uniprot taxonomy'!B:R,4,FALSE)</f>
        <v>Proteobacteria</v>
      </c>
      <c r="M4325" t="str">
        <f>LEFT(VLOOKUP(B4325,'Uniprot taxonomy'!B:R,5,FALSE))</f>
        <v>G</v>
      </c>
      <c r="N4325" t="str">
        <f>VLOOKUP(B4325,'Uniprot taxonomy'!B:R,5,FALSE)</f>
        <v>Gammaproteobacteria</v>
      </c>
      <c r="O4325" t="str">
        <f>VLOOKUP(B4325,'Uniprot taxonomy'!B:R,6,FALSE)</f>
        <v>Enterobacteriales</v>
      </c>
      <c r="P4325" t="str">
        <f>VLOOKUP(B4325,'Uniprot taxonomy'!B:R,7,FALSE)</f>
        <v>Enterobacteriaceae</v>
      </c>
      <c r="Q4325" t="str">
        <f>VLOOKUP(B4325,'Uniprot taxonomy'!B:R,8,FALSE)</f>
        <v>Salmonella</v>
      </c>
    </row>
    <row r="4326" spans="1:17" hidden="1" x14ac:dyDescent="0.25">
      <c r="A4326" t="s">
        <v>7401</v>
      </c>
      <c r="B4326" t="s">
        <v>7402</v>
      </c>
      <c r="C4326" t="e">
        <f>VLOOKUP('Домены Secretin_N'!B4326,'AC-Architecture'!A:C,3,FALSE)</f>
        <v>#N/A</v>
      </c>
      <c r="D4326">
        <v>337</v>
      </c>
      <c r="E4326" t="s">
        <v>3632</v>
      </c>
      <c r="F4326">
        <v>86</v>
      </c>
      <c r="G4326">
        <v>147</v>
      </c>
      <c r="H4326">
        <f t="shared" si="302"/>
        <v>61</v>
      </c>
      <c r="I4326" t="str">
        <f t="shared" si="303"/>
        <v>G5RLR0_SALET/86-147</v>
      </c>
      <c r="K4326" t="e">
        <f>IF(C4326="Secretin_N, Secretin, TraK","T","N")</f>
        <v>#N/A</v>
      </c>
      <c r="L4326" t="e">
        <f>VLOOKUP(E4326,'Uniprot taxonomy'!E:J,4,FALSE)</f>
        <v>#N/A</v>
      </c>
      <c r="M4326" t="e">
        <f>LEFT(VLOOKUP(B4326,'Uniprot taxonomy'!B:R,5,FALSE))</f>
        <v>#N/A</v>
      </c>
      <c r="N4326" t="e">
        <f>VLOOKUP(B4326,'Uniprot taxonomy'!B:R,5,FALSE)</f>
        <v>#N/A</v>
      </c>
      <c r="O4326" t="e">
        <f>VLOOKUP(B4326,'Uniprot taxonomy'!B:R,6,FALSE)</f>
        <v>#N/A</v>
      </c>
      <c r="P4326" t="e">
        <f>VLOOKUP(B4326,'Uniprot taxonomy'!B:R,7,FALSE)</f>
        <v>#N/A</v>
      </c>
      <c r="Q4326" t="e">
        <f>VLOOKUP(B4326,'Uniprot taxonomy'!B:R,8,FALSE)</f>
        <v>#N/A</v>
      </c>
    </row>
    <row r="4327" spans="1:17" x14ac:dyDescent="0.25">
      <c r="A4327" t="s">
        <v>1076</v>
      </c>
      <c r="B4327" t="s">
        <v>2375</v>
      </c>
      <c r="C4327" t="str">
        <f>VLOOKUP('Домены Secretin_N'!B4327,'AC-Architecture'!A:C,3,FALSE)</f>
        <v>Secretin_N, Secretin</v>
      </c>
      <c r="D4327">
        <v>497</v>
      </c>
      <c r="E4327" t="s">
        <v>3632</v>
      </c>
      <c r="F4327">
        <v>177</v>
      </c>
      <c r="G4327">
        <v>268</v>
      </c>
      <c r="H4327">
        <f t="shared" si="302"/>
        <v>91</v>
      </c>
      <c r="I4327" t="str">
        <f t="shared" si="303"/>
        <v>G5RVX3_SALET/177-268</v>
      </c>
      <c r="J4327" t="str">
        <f t="shared" ref="J4327:J4330" si="306">CONCATENATE(K4327,"_",LEFT(O4327,3),"_",LEFT(Q4327,3),"_",B4327)</f>
        <v>N_Ent_Sal_G5RVX3</v>
      </c>
      <c r="K4327" t="str">
        <f>IF(C4327="Secretin_N, Secretin, TraK","T","N")</f>
        <v>N</v>
      </c>
      <c r="L4327" t="str">
        <f>VLOOKUP(B4327,'Uniprot taxonomy'!B:R,4,FALSE)</f>
        <v>Proteobacteria</v>
      </c>
      <c r="M4327" t="str">
        <f>LEFT(VLOOKUP(B4327,'Uniprot taxonomy'!B:R,5,FALSE))</f>
        <v>G</v>
      </c>
      <c r="N4327" t="str">
        <f>VLOOKUP(B4327,'Uniprot taxonomy'!B:R,5,FALSE)</f>
        <v>Gammaproteobacteria</v>
      </c>
      <c r="O4327" t="str">
        <f>VLOOKUP(B4327,'Uniprot taxonomy'!B:R,6,FALSE)</f>
        <v>Enterobacteriales</v>
      </c>
      <c r="P4327" t="str">
        <f>VLOOKUP(B4327,'Uniprot taxonomy'!B:R,7,FALSE)</f>
        <v>Enterobacteriaceae</v>
      </c>
      <c r="Q4327" t="str">
        <f>VLOOKUP(B4327,'Uniprot taxonomy'!B:R,8,FALSE)</f>
        <v>Salmonella</v>
      </c>
    </row>
    <row r="4328" spans="1:17" x14ac:dyDescent="0.25">
      <c r="A4328" t="s">
        <v>1077</v>
      </c>
      <c r="B4328" t="s">
        <v>2376</v>
      </c>
      <c r="C4328" t="str">
        <f>VLOOKUP('Домены Secretin_N'!B4328,'AC-Architecture'!A:C,3,FALSE)</f>
        <v>Secretin_N, Secretin</v>
      </c>
      <c r="D4328">
        <v>452</v>
      </c>
      <c r="E4328" t="s">
        <v>3632</v>
      </c>
      <c r="F4328">
        <v>70</v>
      </c>
      <c r="G4328">
        <v>193</v>
      </c>
      <c r="H4328">
        <f t="shared" si="302"/>
        <v>123</v>
      </c>
      <c r="I4328" t="str">
        <f t="shared" si="303"/>
        <v>G5RZR3_SALET/70-193</v>
      </c>
      <c r="J4328" t="str">
        <f t="shared" si="306"/>
        <v>N_Ent_Sal_G5RZR3</v>
      </c>
      <c r="K4328" t="str">
        <f>IF(C4328="Secretin_N, Secretin, TraK","T","N")</f>
        <v>N</v>
      </c>
      <c r="L4328" t="str">
        <f>VLOOKUP(B4328,'Uniprot taxonomy'!B:R,4,FALSE)</f>
        <v>Proteobacteria</v>
      </c>
      <c r="M4328" t="str">
        <f>LEFT(VLOOKUP(B4328,'Uniprot taxonomy'!B:R,5,FALSE))</f>
        <v>G</v>
      </c>
      <c r="N4328" t="str">
        <f>VLOOKUP(B4328,'Uniprot taxonomy'!B:R,5,FALSE)</f>
        <v>Gammaproteobacteria</v>
      </c>
      <c r="O4328" t="str">
        <f>VLOOKUP(B4328,'Uniprot taxonomy'!B:R,6,FALSE)</f>
        <v>Enterobacteriales</v>
      </c>
      <c r="P4328" t="str">
        <f>VLOOKUP(B4328,'Uniprot taxonomy'!B:R,7,FALSE)</f>
        <v>Enterobacteriaceae</v>
      </c>
      <c r="Q4328" t="str">
        <f>VLOOKUP(B4328,'Uniprot taxonomy'!B:R,8,FALSE)</f>
        <v>Salmonella</v>
      </c>
    </row>
    <row r="4329" spans="1:17" x14ac:dyDescent="0.25">
      <c r="A4329" t="s">
        <v>1078</v>
      </c>
      <c r="B4329" t="s">
        <v>2377</v>
      </c>
      <c r="C4329" t="str">
        <f>VLOOKUP('Домены Secretin_N'!B4329,'AC-Architecture'!A:C,3,FALSE)</f>
        <v>Secretin_N, Secretin</v>
      </c>
      <c r="D4329">
        <v>501</v>
      </c>
      <c r="E4329" t="s">
        <v>3632</v>
      </c>
      <c r="F4329">
        <v>181</v>
      </c>
      <c r="G4329">
        <v>272</v>
      </c>
      <c r="H4329">
        <f t="shared" si="302"/>
        <v>91</v>
      </c>
      <c r="I4329" t="str">
        <f t="shared" si="303"/>
        <v>G5SCF8_SALET/181-272</v>
      </c>
      <c r="J4329" t="str">
        <f t="shared" si="306"/>
        <v>N_Ent_Sal_G5SCF8</v>
      </c>
      <c r="K4329" t="str">
        <f>IF(C4329="Secretin_N, Secretin, TraK","T","N")</f>
        <v>N</v>
      </c>
      <c r="L4329" t="str">
        <f>VLOOKUP(B4329,'Uniprot taxonomy'!B:R,4,FALSE)</f>
        <v>Proteobacteria</v>
      </c>
      <c r="M4329" t="str">
        <f>LEFT(VLOOKUP(B4329,'Uniprot taxonomy'!B:R,5,FALSE))</f>
        <v>G</v>
      </c>
      <c r="N4329" t="str">
        <f>VLOOKUP(B4329,'Uniprot taxonomy'!B:R,5,FALSE)</f>
        <v>Gammaproteobacteria</v>
      </c>
      <c r="O4329" t="str">
        <f>VLOOKUP(B4329,'Uniprot taxonomy'!B:R,6,FALSE)</f>
        <v>Enterobacteriales</v>
      </c>
      <c r="P4329" t="str">
        <f>VLOOKUP(B4329,'Uniprot taxonomy'!B:R,7,FALSE)</f>
        <v>Enterobacteriaceae</v>
      </c>
      <c r="Q4329" t="str">
        <f>VLOOKUP(B4329,'Uniprot taxonomy'!B:R,8,FALSE)</f>
        <v>Salmonella</v>
      </c>
    </row>
    <row r="4330" spans="1:17" x14ac:dyDescent="0.25">
      <c r="A4330" t="s">
        <v>1079</v>
      </c>
      <c r="B4330" t="s">
        <v>2378</v>
      </c>
      <c r="C4330" t="str">
        <f>VLOOKUP('Домены Secretin_N'!B4330,'AC-Architecture'!A:C,3,FALSE)</f>
        <v>Secretin_N, Secretin</v>
      </c>
      <c r="D4330">
        <v>571</v>
      </c>
      <c r="E4330" t="s">
        <v>3632</v>
      </c>
      <c r="F4330">
        <v>189</v>
      </c>
      <c r="G4330">
        <v>312</v>
      </c>
      <c r="H4330">
        <f t="shared" si="302"/>
        <v>123</v>
      </c>
      <c r="I4330" t="str">
        <f t="shared" si="303"/>
        <v>G5SG00_SALET/189-312</v>
      </c>
      <c r="J4330" t="str">
        <f t="shared" si="306"/>
        <v>N_Ent_Sal_G5SG00</v>
      </c>
      <c r="K4330" t="str">
        <f>IF(C4330="Secretin_N, Secretin, TraK","T","N")</f>
        <v>N</v>
      </c>
      <c r="L4330" t="str">
        <f>VLOOKUP(B4330,'Uniprot taxonomy'!B:R,4,FALSE)</f>
        <v>Proteobacteria</v>
      </c>
      <c r="M4330" t="str">
        <f>LEFT(VLOOKUP(B4330,'Uniprot taxonomy'!B:R,5,FALSE))</f>
        <v>G</v>
      </c>
      <c r="N4330" t="str">
        <f>VLOOKUP(B4330,'Uniprot taxonomy'!B:R,5,FALSE)</f>
        <v>Gammaproteobacteria</v>
      </c>
      <c r="O4330" t="str">
        <f>VLOOKUP(B4330,'Uniprot taxonomy'!B:R,6,FALSE)</f>
        <v>Enterobacteriales</v>
      </c>
      <c r="P4330" t="str">
        <f>VLOOKUP(B4330,'Uniprot taxonomy'!B:R,7,FALSE)</f>
        <v>Enterobacteriaceae</v>
      </c>
      <c r="Q4330" t="str">
        <f>VLOOKUP(B4330,'Uniprot taxonomy'!B:R,8,FALSE)</f>
        <v>Salmonella</v>
      </c>
    </row>
    <row r="4331" spans="1:17" hidden="1" x14ac:dyDescent="0.25">
      <c r="A4331" t="s">
        <v>7403</v>
      </c>
      <c r="B4331" t="s">
        <v>7404</v>
      </c>
      <c r="C4331" t="e">
        <f>VLOOKUP('Домены Secretin_N'!B4331,'AC-Architecture'!A:C,3,FALSE)</f>
        <v>#N/A</v>
      </c>
      <c r="D4331">
        <v>402</v>
      </c>
      <c r="E4331" t="s">
        <v>3632</v>
      </c>
      <c r="F4331">
        <v>109</v>
      </c>
      <c r="G4331">
        <v>170</v>
      </c>
      <c r="H4331">
        <f t="shared" si="302"/>
        <v>61</v>
      </c>
      <c r="I4331" t="str">
        <f t="shared" si="303"/>
        <v>G5T3V2_ECOLX/109-170</v>
      </c>
      <c r="K4331" t="e">
        <f>IF(C4331="Secretin_N, Secretin, TraK","T","N")</f>
        <v>#N/A</v>
      </c>
      <c r="L4331" t="e">
        <f>VLOOKUP(E4331,'Uniprot taxonomy'!E:J,4,FALSE)</f>
        <v>#N/A</v>
      </c>
      <c r="M4331" t="e">
        <f>LEFT(VLOOKUP(B4331,'Uniprot taxonomy'!B:R,5,FALSE))</f>
        <v>#N/A</v>
      </c>
      <c r="N4331" t="e">
        <f>VLOOKUP(B4331,'Uniprot taxonomy'!B:R,5,FALSE)</f>
        <v>#N/A</v>
      </c>
      <c r="O4331" t="e">
        <f>VLOOKUP(B4331,'Uniprot taxonomy'!B:R,6,FALSE)</f>
        <v>#N/A</v>
      </c>
      <c r="P4331" t="e">
        <f>VLOOKUP(B4331,'Uniprot taxonomy'!B:R,7,FALSE)</f>
        <v>#N/A</v>
      </c>
      <c r="Q4331" t="e">
        <f>VLOOKUP(B4331,'Uniprot taxonomy'!B:R,8,FALSE)</f>
        <v>#N/A</v>
      </c>
    </row>
    <row r="4332" spans="1:17" hidden="1" x14ac:dyDescent="0.25">
      <c r="A4332" t="s">
        <v>7405</v>
      </c>
      <c r="B4332" t="s">
        <v>7406</v>
      </c>
      <c r="C4332" t="e">
        <f>VLOOKUP('Домены Secretin_N'!B4332,'AC-Architecture'!A:C,3,FALSE)</f>
        <v>#N/A</v>
      </c>
      <c r="D4332">
        <v>686</v>
      </c>
      <c r="E4332" t="s">
        <v>3632</v>
      </c>
      <c r="F4332">
        <v>145</v>
      </c>
      <c r="G4332">
        <v>208</v>
      </c>
      <c r="H4332">
        <f t="shared" si="302"/>
        <v>63</v>
      </c>
      <c r="I4332" t="str">
        <f t="shared" si="303"/>
        <v>G5TMZ3_ECOLX/145-208</v>
      </c>
      <c r="K4332" t="e">
        <f>IF(C4332="Secretin_N, Secretin, TraK","T","N")</f>
        <v>#N/A</v>
      </c>
      <c r="L4332" t="e">
        <f>VLOOKUP(E4332,'Uniprot taxonomy'!E:J,4,FALSE)</f>
        <v>#N/A</v>
      </c>
      <c r="M4332" t="e">
        <f>LEFT(VLOOKUP(B4332,'Uniprot taxonomy'!B:R,5,FALSE))</f>
        <v>#N/A</v>
      </c>
      <c r="N4332" t="e">
        <f>VLOOKUP(B4332,'Uniprot taxonomy'!B:R,5,FALSE)</f>
        <v>#N/A</v>
      </c>
      <c r="O4332" t="e">
        <f>VLOOKUP(B4332,'Uniprot taxonomy'!B:R,6,FALSE)</f>
        <v>#N/A</v>
      </c>
      <c r="P4332" t="e">
        <f>VLOOKUP(B4332,'Uniprot taxonomy'!B:R,7,FALSE)</f>
        <v>#N/A</v>
      </c>
      <c r="Q4332" t="e">
        <f>VLOOKUP(B4332,'Uniprot taxonomy'!B:R,8,FALSE)</f>
        <v>#N/A</v>
      </c>
    </row>
    <row r="4333" spans="1:17" hidden="1" x14ac:dyDescent="0.25">
      <c r="A4333" t="s">
        <v>7405</v>
      </c>
      <c r="B4333" t="s">
        <v>7406</v>
      </c>
      <c r="C4333" t="e">
        <f>VLOOKUP('Домены Secretin_N'!B4333,'AC-Architecture'!A:C,3,FALSE)</f>
        <v>#N/A</v>
      </c>
      <c r="D4333">
        <v>686</v>
      </c>
      <c r="E4333" t="s">
        <v>3632</v>
      </c>
      <c r="F4333">
        <v>210</v>
      </c>
      <c r="G4333">
        <v>280</v>
      </c>
      <c r="H4333">
        <f t="shared" si="302"/>
        <v>70</v>
      </c>
      <c r="I4333" t="str">
        <f t="shared" si="303"/>
        <v>G5TMZ3_ECOLX/210-280</v>
      </c>
      <c r="K4333" t="e">
        <f>IF(C4333="Secretin_N, Secretin, TraK","T","N")</f>
        <v>#N/A</v>
      </c>
      <c r="L4333" t="e">
        <f>VLOOKUP(E4333,'Uniprot taxonomy'!E:J,4,FALSE)</f>
        <v>#N/A</v>
      </c>
      <c r="M4333" t="e">
        <f>LEFT(VLOOKUP(B4333,'Uniprot taxonomy'!B:R,5,FALSE))</f>
        <v>#N/A</v>
      </c>
      <c r="N4333" t="e">
        <f>VLOOKUP(B4333,'Uniprot taxonomy'!B:R,5,FALSE)</f>
        <v>#N/A</v>
      </c>
      <c r="O4333" t="e">
        <f>VLOOKUP(B4333,'Uniprot taxonomy'!B:R,6,FALSE)</f>
        <v>#N/A</v>
      </c>
      <c r="P4333" t="e">
        <f>VLOOKUP(B4333,'Uniprot taxonomy'!B:R,7,FALSE)</f>
        <v>#N/A</v>
      </c>
      <c r="Q4333" t="e">
        <f>VLOOKUP(B4333,'Uniprot taxonomy'!B:R,8,FALSE)</f>
        <v>#N/A</v>
      </c>
    </row>
    <row r="4334" spans="1:17" hidden="1" x14ac:dyDescent="0.25">
      <c r="A4334" t="s">
        <v>7405</v>
      </c>
      <c r="B4334" t="s">
        <v>7406</v>
      </c>
      <c r="C4334" t="e">
        <f>VLOOKUP('Домены Secretin_N'!B4334,'AC-Architecture'!A:C,3,FALSE)</f>
        <v>#N/A</v>
      </c>
      <c r="D4334">
        <v>686</v>
      </c>
      <c r="E4334" t="s">
        <v>3632</v>
      </c>
      <c r="F4334">
        <v>284</v>
      </c>
      <c r="G4334">
        <v>362</v>
      </c>
      <c r="H4334">
        <f t="shared" si="302"/>
        <v>78</v>
      </c>
      <c r="I4334" t="str">
        <f t="shared" si="303"/>
        <v>G5TMZ3_ECOLX/284-362</v>
      </c>
      <c r="K4334" t="e">
        <f>IF(C4334="Secretin_N, Secretin, TraK","T","N")</f>
        <v>#N/A</v>
      </c>
      <c r="L4334" t="e">
        <f>VLOOKUP(E4334,'Uniprot taxonomy'!E:J,4,FALSE)</f>
        <v>#N/A</v>
      </c>
      <c r="M4334" t="e">
        <f>LEFT(VLOOKUP(B4334,'Uniprot taxonomy'!B:R,5,FALSE))</f>
        <v>#N/A</v>
      </c>
      <c r="N4334" t="e">
        <f>VLOOKUP(B4334,'Uniprot taxonomy'!B:R,5,FALSE)</f>
        <v>#N/A</v>
      </c>
      <c r="O4334" t="e">
        <f>VLOOKUP(B4334,'Uniprot taxonomy'!B:R,6,FALSE)</f>
        <v>#N/A</v>
      </c>
      <c r="P4334" t="e">
        <f>VLOOKUP(B4334,'Uniprot taxonomy'!B:R,7,FALSE)</f>
        <v>#N/A</v>
      </c>
      <c r="Q4334" t="e">
        <f>VLOOKUP(B4334,'Uniprot taxonomy'!B:R,8,FALSE)</f>
        <v>#N/A</v>
      </c>
    </row>
    <row r="4335" spans="1:17" hidden="1" x14ac:dyDescent="0.25">
      <c r="A4335" t="s">
        <v>7407</v>
      </c>
      <c r="B4335" t="s">
        <v>7408</v>
      </c>
      <c r="C4335" t="e">
        <f>VLOOKUP('Домены Secretin_N'!B4335,'AC-Architecture'!A:C,3,FALSE)</f>
        <v>#N/A</v>
      </c>
      <c r="D4335">
        <v>402</v>
      </c>
      <c r="E4335" t="s">
        <v>3632</v>
      </c>
      <c r="F4335">
        <v>109</v>
      </c>
      <c r="G4335">
        <v>170</v>
      </c>
      <c r="H4335">
        <f t="shared" si="302"/>
        <v>61</v>
      </c>
      <c r="I4335" t="str">
        <f t="shared" si="303"/>
        <v>G5TPD7_ECOLX/109-170</v>
      </c>
      <c r="K4335" t="e">
        <f>IF(C4335="Secretin_N, Secretin, TraK","T","N")</f>
        <v>#N/A</v>
      </c>
      <c r="L4335" t="e">
        <f>VLOOKUP(E4335,'Uniprot taxonomy'!E:J,4,FALSE)</f>
        <v>#N/A</v>
      </c>
      <c r="M4335" t="e">
        <f>LEFT(VLOOKUP(B4335,'Uniprot taxonomy'!B:R,5,FALSE))</f>
        <v>#N/A</v>
      </c>
      <c r="N4335" t="e">
        <f>VLOOKUP(B4335,'Uniprot taxonomy'!B:R,5,FALSE)</f>
        <v>#N/A</v>
      </c>
      <c r="O4335" t="e">
        <f>VLOOKUP(B4335,'Uniprot taxonomy'!B:R,6,FALSE)</f>
        <v>#N/A</v>
      </c>
      <c r="P4335" t="e">
        <f>VLOOKUP(B4335,'Uniprot taxonomy'!B:R,7,FALSE)</f>
        <v>#N/A</v>
      </c>
      <c r="Q4335" t="e">
        <f>VLOOKUP(B4335,'Uniprot taxonomy'!B:R,8,FALSE)</f>
        <v>#N/A</v>
      </c>
    </row>
    <row r="4336" spans="1:17" hidden="1" x14ac:dyDescent="0.25">
      <c r="A4336" t="s">
        <v>7409</v>
      </c>
      <c r="B4336" t="s">
        <v>7410</v>
      </c>
      <c r="C4336" t="e">
        <f>VLOOKUP('Домены Secretin_N'!B4336,'AC-Architecture'!A:C,3,FALSE)</f>
        <v>#N/A</v>
      </c>
      <c r="D4336">
        <v>686</v>
      </c>
      <c r="E4336" t="s">
        <v>3632</v>
      </c>
      <c r="F4336">
        <v>145</v>
      </c>
      <c r="G4336">
        <v>208</v>
      </c>
      <c r="H4336">
        <f t="shared" si="302"/>
        <v>63</v>
      </c>
      <c r="I4336" t="str">
        <f t="shared" si="303"/>
        <v>G5U2C4_ECOLX/145-208</v>
      </c>
      <c r="K4336" t="e">
        <f>IF(C4336="Secretin_N, Secretin, TraK","T","N")</f>
        <v>#N/A</v>
      </c>
      <c r="L4336" t="e">
        <f>VLOOKUP(E4336,'Uniprot taxonomy'!E:J,4,FALSE)</f>
        <v>#N/A</v>
      </c>
      <c r="M4336" t="e">
        <f>LEFT(VLOOKUP(B4336,'Uniprot taxonomy'!B:R,5,FALSE))</f>
        <v>#N/A</v>
      </c>
      <c r="N4336" t="e">
        <f>VLOOKUP(B4336,'Uniprot taxonomy'!B:R,5,FALSE)</f>
        <v>#N/A</v>
      </c>
      <c r="O4336" t="e">
        <f>VLOOKUP(B4336,'Uniprot taxonomy'!B:R,6,FALSE)</f>
        <v>#N/A</v>
      </c>
      <c r="P4336" t="e">
        <f>VLOOKUP(B4336,'Uniprot taxonomy'!B:R,7,FALSE)</f>
        <v>#N/A</v>
      </c>
      <c r="Q4336" t="e">
        <f>VLOOKUP(B4336,'Uniprot taxonomy'!B:R,8,FALSE)</f>
        <v>#N/A</v>
      </c>
    </row>
    <row r="4337" spans="1:17" hidden="1" x14ac:dyDescent="0.25">
      <c r="A4337" t="s">
        <v>7409</v>
      </c>
      <c r="B4337" t="s">
        <v>7410</v>
      </c>
      <c r="C4337" t="e">
        <f>VLOOKUP('Домены Secretin_N'!B4337,'AC-Architecture'!A:C,3,FALSE)</f>
        <v>#N/A</v>
      </c>
      <c r="D4337">
        <v>686</v>
      </c>
      <c r="E4337" t="s">
        <v>3632</v>
      </c>
      <c r="F4337">
        <v>210</v>
      </c>
      <c r="G4337">
        <v>280</v>
      </c>
      <c r="H4337">
        <f t="shared" si="302"/>
        <v>70</v>
      </c>
      <c r="I4337" t="str">
        <f t="shared" si="303"/>
        <v>G5U2C4_ECOLX/210-280</v>
      </c>
      <c r="K4337" t="e">
        <f>IF(C4337="Secretin_N, Secretin, TraK","T","N")</f>
        <v>#N/A</v>
      </c>
      <c r="L4337" t="e">
        <f>VLOOKUP(E4337,'Uniprot taxonomy'!E:J,4,FALSE)</f>
        <v>#N/A</v>
      </c>
      <c r="M4337" t="e">
        <f>LEFT(VLOOKUP(B4337,'Uniprot taxonomy'!B:R,5,FALSE))</f>
        <v>#N/A</v>
      </c>
      <c r="N4337" t="e">
        <f>VLOOKUP(B4337,'Uniprot taxonomy'!B:R,5,FALSE)</f>
        <v>#N/A</v>
      </c>
      <c r="O4337" t="e">
        <f>VLOOKUP(B4337,'Uniprot taxonomy'!B:R,6,FALSE)</f>
        <v>#N/A</v>
      </c>
      <c r="P4337" t="e">
        <f>VLOOKUP(B4337,'Uniprot taxonomy'!B:R,7,FALSE)</f>
        <v>#N/A</v>
      </c>
      <c r="Q4337" t="e">
        <f>VLOOKUP(B4337,'Uniprot taxonomy'!B:R,8,FALSE)</f>
        <v>#N/A</v>
      </c>
    </row>
    <row r="4338" spans="1:17" hidden="1" x14ac:dyDescent="0.25">
      <c r="A4338" t="s">
        <v>7409</v>
      </c>
      <c r="B4338" t="s">
        <v>7410</v>
      </c>
      <c r="C4338" t="e">
        <f>VLOOKUP('Домены Secretin_N'!B4338,'AC-Architecture'!A:C,3,FALSE)</f>
        <v>#N/A</v>
      </c>
      <c r="D4338">
        <v>686</v>
      </c>
      <c r="E4338" t="s">
        <v>3632</v>
      </c>
      <c r="F4338">
        <v>284</v>
      </c>
      <c r="G4338">
        <v>362</v>
      </c>
      <c r="H4338">
        <f t="shared" si="302"/>
        <v>78</v>
      </c>
      <c r="I4338" t="str">
        <f t="shared" si="303"/>
        <v>G5U2C4_ECOLX/284-362</v>
      </c>
      <c r="K4338" t="e">
        <f>IF(C4338="Secretin_N, Secretin, TraK","T","N")</f>
        <v>#N/A</v>
      </c>
      <c r="L4338" t="e">
        <f>VLOOKUP(E4338,'Uniprot taxonomy'!E:J,4,FALSE)</f>
        <v>#N/A</v>
      </c>
      <c r="M4338" t="e">
        <f>LEFT(VLOOKUP(B4338,'Uniprot taxonomy'!B:R,5,FALSE))</f>
        <v>#N/A</v>
      </c>
      <c r="N4338" t="e">
        <f>VLOOKUP(B4338,'Uniprot taxonomy'!B:R,5,FALSE)</f>
        <v>#N/A</v>
      </c>
      <c r="O4338" t="e">
        <f>VLOOKUP(B4338,'Uniprot taxonomy'!B:R,6,FALSE)</f>
        <v>#N/A</v>
      </c>
      <c r="P4338" t="e">
        <f>VLOOKUP(B4338,'Uniprot taxonomy'!B:R,7,FALSE)</f>
        <v>#N/A</v>
      </c>
      <c r="Q4338" t="e">
        <f>VLOOKUP(B4338,'Uniprot taxonomy'!B:R,8,FALSE)</f>
        <v>#N/A</v>
      </c>
    </row>
    <row r="4339" spans="1:17" hidden="1" x14ac:dyDescent="0.25">
      <c r="A4339" t="s">
        <v>7411</v>
      </c>
      <c r="B4339" t="s">
        <v>7412</v>
      </c>
      <c r="C4339" t="e">
        <f>VLOOKUP('Домены Secretin_N'!B4339,'AC-Architecture'!A:C,3,FALSE)</f>
        <v>#N/A</v>
      </c>
      <c r="D4339">
        <v>402</v>
      </c>
      <c r="E4339" t="s">
        <v>3632</v>
      </c>
      <c r="F4339">
        <v>109</v>
      </c>
      <c r="G4339">
        <v>170</v>
      </c>
      <c r="H4339">
        <f t="shared" si="302"/>
        <v>61</v>
      </c>
      <c r="I4339" t="str">
        <f t="shared" si="303"/>
        <v>G5U3K3_ECOLX/109-170</v>
      </c>
      <c r="K4339" t="e">
        <f>IF(C4339="Secretin_N, Secretin, TraK","T","N")</f>
        <v>#N/A</v>
      </c>
      <c r="L4339" t="e">
        <f>VLOOKUP(E4339,'Uniprot taxonomy'!E:J,4,FALSE)</f>
        <v>#N/A</v>
      </c>
      <c r="M4339" t="e">
        <f>LEFT(VLOOKUP(B4339,'Uniprot taxonomy'!B:R,5,FALSE))</f>
        <v>#N/A</v>
      </c>
      <c r="N4339" t="e">
        <f>VLOOKUP(B4339,'Uniprot taxonomy'!B:R,5,FALSE)</f>
        <v>#N/A</v>
      </c>
      <c r="O4339" t="e">
        <f>VLOOKUP(B4339,'Uniprot taxonomy'!B:R,6,FALSE)</f>
        <v>#N/A</v>
      </c>
      <c r="P4339" t="e">
        <f>VLOOKUP(B4339,'Uniprot taxonomy'!B:R,7,FALSE)</f>
        <v>#N/A</v>
      </c>
      <c r="Q4339" t="e">
        <f>VLOOKUP(B4339,'Uniprot taxonomy'!B:R,8,FALSE)</f>
        <v>#N/A</v>
      </c>
    </row>
    <row r="4340" spans="1:17" hidden="1" x14ac:dyDescent="0.25">
      <c r="A4340" t="s">
        <v>7413</v>
      </c>
      <c r="B4340" t="s">
        <v>7414</v>
      </c>
      <c r="C4340" t="e">
        <f>VLOOKUP('Домены Secretin_N'!B4340,'AC-Architecture'!A:C,3,FALSE)</f>
        <v>#N/A</v>
      </c>
      <c r="D4340">
        <v>686</v>
      </c>
      <c r="E4340" t="s">
        <v>3632</v>
      </c>
      <c r="F4340">
        <v>145</v>
      </c>
      <c r="G4340">
        <v>208</v>
      </c>
      <c r="H4340">
        <f t="shared" si="302"/>
        <v>63</v>
      </c>
      <c r="I4340" t="str">
        <f t="shared" si="303"/>
        <v>G5UCS6_ECOLX/145-208</v>
      </c>
      <c r="K4340" t="e">
        <f>IF(C4340="Secretin_N, Secretin, TraK","T","N")</f>
        <v>#N/A</v>
      </c>
      <c r="L4340" t="e">
        <f>VLOOKUP(E4340,'Uniprot taxonomy'!E:J,4,FALSE)</f>
        <v>#N/A</v>
      </c>
      <c r="M4340" t="e">
        <f>LEFT(VLOOKUP(B4340,'Uniprot taxonomy'!B:R,5,FALSE))</f>
        <v>#N/A</v>
      </c>
      <c r="N4340" t="e">
        <f>VLOOKUP(B4340,'Uniprot taxonomy'!B:R,5,FALSE)</f>
        <v>#N/A</v>
      </c>
      <c r="O4340" t="e">
        <f>VLOOKUP(B4340,'Uniprot taxonomy'!B:R,6,FALSE)</f>
        <v>#N/A</v>
      </c>
      <c r="P4340" t="e">
        <f>VLOOKUP(B4340,'Uniprot taxonomy'!B:R,7,FALSE)</f>
        <v>#N/A</v>
      </c>
      <c r="Q4340" t="e">
        <f>VLOOKUP(B4340,'Uniprot taxonomy'!B:R,8,FALSE)</f>
        <v>#N/A</v>
      </c>
    </row>
    <row r="4341" spans="1:17" hidden="1" x14ac:dyDescent="0.25">
      <c r="A4341" t="s">
        <v>7413</v>
      </c>
      <c r="B4341" t="s">
        <v>7414</v>
      </c>
      <c r="C4341" t="e">
        <f>VLOOKUP('Домены Secretin_N'!B4341,'AC-Architecture'!A:C,3,FALSE)</f>
        <v>#N/A</v>
      </c>
      <c r="D4341">
        <v>686</v>
      </c>
      <c r="E4341" t="s">
        <v>3632</v>
      </c>
      <c r="F4341">
        <v>210</v>
      </c>
      <c r="G4341">
        <v>280</v>
      </c>
      <c r="H4341">
        <f t="shared" si="302"/>
        <v>70</v>
      </c>
      <c r="I4341" t="str">
        <f t="shared" si="303"/>
        <v>G5UCS6_ECOLX/210-280</v>
      </c>
      <c r="K4341" t="e">
        <f>IF(C4341="Secretin_N, Secretin, TraK","T","N")</f>
        <v>#N/A</v>
      </c>
      <c r="L4341" t="e">
        <f>VLOOKUP(E4341,'Uniprot taxonomy'!E:J,4,FALSE)</f>
        <v>#N/A</v>
      </c>
      <c r="M4341" t="e">
        <f>LEFT(VLOOKUP(B4341,'Uniprot taxonomy'!B:R,5,FALSE))</f>
        <v>#N/A</v>
      </c>
      <c r="N4341" t="e">
        <f>VLOOKUP(B4341,'Uniprot taxonomy'!B:R,5,FALSE)</f>
        <v>#N/A</v>
      </c>
      <c r="O4341" t="e">
        <f>VLOOKUP(B4341,'Uniprot taxonomy'!B:R,6,FALSE)</f>
        <v>#N/A</v>
      </c>
      <c r="P4341" t="e">
        <f>VLOOKUP(B4341,'Uniprot taxonomy'!B:R,7,FALSE)</f>
        <v>#N/A</v>
      </c>
      <c r="Q4341" t="e">
        <f>VLOOKUP(B4341,'Uniprot taxonomy'!B:R,8,FALSE)</f>
        <v>#N/A</v>
      </c>
    </row>
    <row r="4342" spans="1:17" hidden="1" x14ac:dyDescent="0.25">
      <c r="A4342" t="s">
        <v>7413</v>
      </c>
      <c r="B4342" t="s">
        <v>7414</v>
      </c>
      <c r="C4342" t="e">
        <f>VLOOKUP('Домены Secretin_N'!B4342,'AC-Architecture'!A:C,3,FALSE)</f>
        <v>#N/A</v>
      </c>
      <c r="D4342">
        <v>686</v>
      </c>
      <c r="E4342" t="s">
        <v>3632</v>
      </c>
      <c r="F4342">
        <v>284</v>
      </c>
      <c r="G4342">
        <v>362</v>
      </c>
      <c r="H4342">
        <f t="shared" si="302"/>
        <v>78</v>
      </c>
      <c r="I4342" t="str">
        <f t="shared" si="303"/>
        <v>G5UCS6_ECOLX/284-362</v>
      </c>
      <c r="K4342" t="e">
        <f>IF(C4342="Secretin_N, Secretin, TraK","T","N")</f>
        <v>#N/A</v>
      </c>
      <c r="L4342" t="e">
        <f>VLOOKUP(E4342,'Uniprot taxonomy'!E:J,4,FALSE)</f>
        <v>#N/A</v>
      </c>
      <c r="M4342" t="e">
        <f>LEFT(VLOOKUP(B4342,'Uniprot taxonomy'!B:R,5,FALSE))</f>
        <v>#N/A</v>
      </c>
      <c r="N4342" t="e">
        <f>VLOOKUP(B4342,'Uniprot taxonomy'!B:R,5,FALSE)</f>
        <v>#N/A</v>
      </c>
      <c r="O4342" t="e">
        <f>VLOOKUP(B4342,'Uniprot taxonomy'!B:R,6,FALSE)</f>
        <v>#N/A</v>
      </c>
      <c r="P4342" t="e">
        <f>VLOOKUP(B4342,'Uniprot taxonomy'!B:R,7,FALSE)</f>
        <v>#N/A</v>
      </c>
      <c r="Q4342" t="e">
        <f>VLOOKUP(B4342,'Uniprot taxonomy'!B:R,8,FALSE)</f>
        <v>#N/A</v>
      </c>
    </row>
    <row r="4343" spans="1:17" hidden="1" x14ac:dyDescent="0.25">
      <c r="A4343" t="s">
        <v>7415</v>
      </c>
      <c r="B4343" t="s">
        <v>7416</v>
      </c>
      <c r="C4343" t="e">
        <f>VLOOKUP('Домены Secretin_N'!B4343,'AC-Architecture'!A:C,3,FALSE)</f>
        <v>#N/A</v>
      </c>
      <c r="D4343">
        <v>402</v>
      </c>
      <c r="E4343" t="s">
        <v>3632</v>
      </c>
      <c r="F4343">
        <v>109</v>
      </c>
      <c r="G4343">
        <v>170</v>
      </c>
      <c r="H4343">
        <f t="shared" si="302"/>
        <v>61</v>
      </c>
      <c r="I4343" t="str">
        <f t="shared" si="303"/>
        <v>G5UDV8_ECOLX/109-170</v>
      </c>
      <c r="K4343" t="e">
        <f>IF(C4343="Secretin_N, Secretin, TraK","T","N")</f>
        <v>#N/A</v>
      </c>
      <c r="L4343" t="e">
        <f>VLOOKUP(E4343,'Uniprot taxonomy'!E:J,4,FALSE)</f>
        <v>#N/A</v>
      </c>
      <c r="M4343" t="e">
        <f>LEFT(VLOOKUP(B4343,'Uniprot taxonomy'!B:R,5,FALSE))</f>
        <v>#N/A</v>
      </c>
      <c r="N4343" t="e">
        <f>VLOOKUP(B4343,'Uniprot taxonomy'!B:R,5,FALSE)</f>
        <v>#N/A</v>
      </c>
      <c r="O4343" t="e">
        <f>VLOOKUP(B4343,'Uniprot taxonomy'!B:R,6,FALSE)</f>
        <v>#N/A</v>
      </c>
      <c r="P4343" t="e">
        <f>VLOOKUP(B4343,'Uniprot taxonomy'!B:R,7,FALSE)</f>
        <v>#N/A</v>
      </c>
      <c r="Q4343" t="e">
        <f>VLOOKUP(B4343,'Uniprot taxonomy'!B:R,8,FALSE)</f>
        <v>#N/A</v>
      </c>
    </row>
    <row r="4344" spans="1:17" hidden="1" x14ac:dyDescent="0.25">
      <c r="A4344" t="s">
        <v>7417</v>
      </c>
      <c r="B4344" t="s">
        <v>7418</v>
      </c>
      <c r="C4344" t="e">
        <f>VLOOKUP('Домены Secretin_N'!B4344,'AC-Architecture'!A:C,3,FALSE)</f>
        <v>#N/A</v>
      </c>
      <c r="D4344">
        <v>686</v>
      </c>
      <c r="E4344" t="s">
        <v>3632</v>
      </c>
      <c r="F4344">
        <v>145</v>
      </c>
      <c r="G4344">
        <v>208</v>
      </c>
      <c r="H4344">
        <f t="shared" si="302"/>
        <v>63</v>
      </c>
      <c r="I4344" t="str">
        <f t="shared" si="303"/>
        <v>G5UW97_ECOLX/145-208</v>
      </c>
      <c r="K4344" t="e">
        <f>IF(C4344="Secretin_N, Secretin, TraK","T","N")</f>
        <v>#N/A</v>
      </c>
      <c r="L4344" t="e">
        <f>VLOOKUP(E4344,'Uniprot taxonomy'!E:J,4,FALSE)</f>
        <v>#N/A</v>
      </c>
      <c r="M4344" t="e">
        <f>LEFT(VLOOKUP(B4344,'Uniprot taxonomy'!B:R,5,FALSE))</f>
        <v>#N/A</v>
      </c>
      <c r="N4344" t="e">
        <f>VLOOKUP(B4344,'Uniprot taxonomy'!B:R,5,FALSE)</f>
        <v>#N/A</v>
      </c>
      <c r="O4344" t="e">
        <f>VLOOKUP(B4344,'Uniprot taxonomy'!B:R,6,FALSE)</f>
        <v>#N/A</v>
      </c>
      <c r="P4344" t="e">
        <f>VLOOKUP(B4344,'Uniprot taxonomy'!B:R,7,FALSE)</f>
        <v>#N/A</v>
      </c>
      <c r="Q4344" t="e">
        <f>VLOOKUP(B4344,'Uniprot taxonomy'!B:R,8,FALSE)</f>
        <v>#N/A</v>
      </c>
    </row>
    <row r="4345" spans="1:17" hidden="1" x14ac:dyDescent="0.25">
      <c r="A4345" t="s">
        <v>7417</v>
      </c>
      <c r="B4345" t="s">
        <v>7418</v>
      </c>
      <c r="C4345" t="e">
        <f>VLOOKUP('Домены Secretin_N'!B4345,'AC-Architecture'!A:C,3,FALSE)</f>
        <v>#N/A</v>
      </c>
      <c r="D4345">
        <v>686</v>
      </c>
      <c r="E4345" t="s">
        <v>3632</v>
      </c>
      <c r="F4345">
        <v>210</v>
      </c>
      <c r="G4345">
        <v>280</v>
      </c>
      <c r="H4345">
        <f t="shared" si="302"/>
        <v>70</v>
      </c>
      <c r="I4345" t="str">
        <f t="shared" si="303"/>
        <v>G5UW97_ECOLX/210-280</v>
      </c>
      <c r="K4345" t="e">
        <f>IF(C4345="Secretin_N, Secretin, TraK","T","N")</f>
        <v>#N/A</v>
      </c>
      <c r="L4345" t="e">
        <f>VLOOKUP(E4345,'Uniprot taxonomy'!E:J,4,FALSE)</f>
        <v>#N/A</v>
      </c>
      <c r="M4345" t="e">
        <f>LEFT(VLOOKUP(B4345,'Uniprot taxonomy'!B:R,5,FALSE))</f>
        <v>#N/A</v>
      </c>
      <c r="N4345" t="e">
        <f>VLOOKUP(B4345,'Uniprot taxonomy'!B:R,5,FALSE)</f>
        <v>#N/A</v>
      </c>
      <c r="O4345" t="e">
        <f>VLOOKUP(B4345,'Uniprot taxonomy'!B:R,6,FALSE)</f>
        <v>#N/A</v>
      </c>
      <c r="P4345" t="e">
        <f>VLOOKUP(B4345,'Uniprot taxonomy'!B:R,7,FALSE)</f>
        <v>#N/A</v>
      </c>
      <c r="Q4345" t="e">
        <f>VLOOKUP(B4345,'Uniprot taxonomy'!B:R,8,FALSE)</f>
        <v>#N/A</v>
      </c>
    </row>
    <row r="4346" spans="1:17" hidden="1" x14ac:dyDescent="0.25">
      <c r="A4346" t="s">
        <v>7417</v>
      </c>
      <c r="B4346" t="s">
        <v>7418</v>
      </c>
      <c r="C4346" t="e">
        <f>VLOOKUP('Домены Secretin_N'!B4346,'AC-Architecture'!A:C,3,FALSE)</f>
        <v>#N/A</v>
      </c>
      <c r="D4346">
        <v>686</v>
      </c>
      <c r="E4346" t="s">
        <v>3632</v>
      </c>
      <c r="F4346">
        <v>284</v>
      </c>
      <c r="G4346">
        <v>362</v>
      </c>
      <c r="H4346">
        <f t="shared" si="302"/>
        <v>78</v>
      </c>
      <c r="I4346" t="str">
        <f t="shared" si="303"/>
        <v>G5UW97_ECOLX/284-362</v>
      </c>
      <c r="K4346" t="e">
        <f>IF(C4346="Secretin_N, Secretin, TraK","T","N")</f>
        <v>#N/A</v>
      </c>
      <c r="L4346" t="e">
        <f>VLOOKUP(E4346,'Uniprot taxonomy'!E:J,4,FALSE)</f>
        <v>#N/A</v>
      </c>
      <c r="M4346" t="e">
        <f>LEFT(VLOOKUP(B4346,'Uniprot taxonomy'!B:R,5,FALSE))</f>
        <v>#N/A</v>
      </c>
      <c r="N4346" t="e">
        <f>VLOOKUP(B4346,'Uniprot taxonomy'!B:R,5,FALSE)</f>
        <v>#N/A</v>
      </c>
      <c r="O4346" t="e">
        <f>VLOOKUP(B4346,'Uniprot taxonomy'!B:R,6,FALSE)</f>
        <v>#N/A</v>
      </c>
      <c r="P4346" t="e">
        <f>VLOOKUP(B4346,'Uniprot taxonomy'!B:R,7,FALSE)</f>
        <v>#N/A</v>
      </c>
      <c r="Q4346" t="e">
        <f>VLOOKUP(B4346,'Uniprot taxonomy'!B:R,8,FALSE)</f>
        <v>#N/A</v>
      </c>
    </row>
    <row r="4347" spans="1:17" hidden="1" x14ac:dyDescent="0.25">
      <c r="A4347" t="s">
        <v>7419</v>
      </c>
      <c r="B4347" t="s">
        <v>7420</v>
      </c>
      <c r="C4347" t="e">
        <f>VLOOKUP('Домены Secretin_N'!B4347,'AC-Architecture'!A:C,3,FALSE)</f>
        <v>#N/A</v>
      </c>
      <c r="D4347">
        <v>402</v>
      </c>
      <c r="E4347" t="s">
        <v>3632</v>
      </c>
      <c r="F4347">
        <v>109</v>
      </c>
      <c r="G4347">
        <v>170</v>
      </c>
      <c r="H4347">
        <f t="shared" si="302"/>
        <v>61</v>
      </c>
      <c r="I4347" t="str">
        <f t="shared" si="303"/>
        <v>G5UXM1_ECOLX/109-170</v>
      </c>
      <c r="K4347" t="e">
        <f>IF(C4347="Secretin_N, Secretin, TraK","T","N")</f>
        <v>#N/A</v>
      </c>
      <c r="L4347" t="e">
        <f>VLOOKUP(E4347,'Uniprot taxonomy'!E:J,4,FALSE)</f>
        <v>#N/A</v>
      </c>
      <c r="M4347" t="e">
        <f>LEFT(VLOOKUP(B4347,'Uniprot taxonomy'!B:R,5,FALSE))</f>
        <v>#N/A</v>
      </c>
      <c r="N4347" t="e">
        <f>VLOOKUP(B4347,'Uniprot taxonomy'!B:R,5,FALSE)</f>
        <v>#N/A</v>
      </c>
      <c r="O4347" t="e">
        <f>VLOOKUP(B4347,'Uniprot taxonomy'!B:R,6,FALSE)</f>
        <v>#N/A</v>
      </c>
      <c r="P4347" t="e">
        <f>VLOOKUP(B4347,'Uniprot taxonomy'!B:R,7,FALSE)</f>
        <v>#N/A</v>
      </c>
      <c r="Q4347" t="e">
        <f>VLOOKUP(B4347,'Uniprot taxonomy'!B:R,8,FALSE)</f>
        <v>#N/A</v>
      </c>
    </row>
    <row r="4348" spans="1:17" hidden="1" x14ac:dyDescent="0.25">
      <c r="A4348" t="s">
        <v>7421</v>
      </c>
      <c r="B4348" t="s">
        <v>7422</v>
      </c>
      <c r="C4348" t="e">
        <f>VLOOKUP('Домены Secretin_N'!B4348,'AC-Architecture'!A:C,3,FALSE)</f>
        <v>#N/A</v>
      </c>
      <c r="D4348">
        <v>686</v>
      </c>
      <c r="E4348" t="s">
        <v>3632</v>
      </c>
      <c r="F4348">
        <v>145</v>
      </c>
      <c r="G4348">
        <v>208</v>
      </c>
      <c r="H4348">
        <f t="shared" si="302"/>
        <v>63</v>
      </c>
      <c r="I4348" t="str">
        <f t="shared" si="303"/>
        <v>G5VE45_ECOLX/145-208</v>
      </c>
      <c r="K4348" t="e">
        <f>IF(C4348="Secretin_N, Secretin, TraK","T","N")</f>
        <v>#N/A</v>
      </c>
      <c r="L4348" t="e">
        <f>VLOOKUP(E4348,'Uniprot taxonomy'!E:J,4,FALSE)</f>
        <v>#N/A</v>
      </c>
      <c r="M4348" t="e">
        <f>LEFT(VLOOKUP(B4348,'Uniprot taxonomy'!B:R,5,FALSE))</f>
        <v>#N/A</v>
      </c>
      <c r="N4348" t="e">
        <f>VLOOKUP(B4348,'Uniprot taxonomy'!B:R,5,FALSE)</f>
        <v>#N/A</v>
      </c>
      <c r="O4348" t="e">
        <f>VLOOKUP(B4348,'Uniprot taxonomy'!B:R,6,FALSE)</f>
        <v>#N/A</v>
      </c>
      <c r="P4348" t="e">
        <f>VLOOKUP(B4348,'Uniprot taxonomy'!B:R,7,FALSE)</f>
        <v>#N/A</v>
      </c>
      <c r="Q4348" t="e">
        <f>VLOOKUP(B4348,'Uniprot taxonomy'!B:R,8,FALSE)</f>
        <v>#N/A</v>
      </c>
    </row>
    <row r="4349" spans="1:17" hidden="1" x14ac:dyDescent="0.25">
      <c r="A4349" t="s">
        <v>7421</v>
      </c>
      <c r="B4349" t="s">
        <v>7422</v>
      </c>
      <c r="C4349" t="e">
        <f>VLOOKUP('Домены Secretin_N'!B4349,'AC-Architecture'!A:C,3,FALSE)</f>
        <v>#N/A</v>
      </c>
      <c r="D4349">
        <v>686</v>
      </c>
      <c r="E4349" t="s">
        <v>3632</v>
      </c>
      <c r="F4349">
        <v>210</v>
      </c>
      <c r="G4349">
        <v>280</v>
      </c>
      <c r="H4349">
        <f t="shared" si="302"/>
        <v>70</v>
      </c>
      <c r="I4349" t="str">
        <f t="shared" si="303"/>
        <v>G5VE45_ECOLX/210-280</v>
      </c>
      <c r="K4349" t="e">
        <f>IF(C4349="Secretin_N, Secretin, TraK","T","N")</f>
        <v>#N/A</v>
      </c>
      <c r="L4349" t="e">
        <f>VLOOKUP(E4349,'Uniprot taxonomy'!E:J,4,FALSE)</f>
        <v>#N/A</v>
      </c>
      <c r="M4349" t="e">
        <f>LEFT(VLOOKUP(B4349,'Uniprot taxonomy'!B:R,5,FALSE))</f>
        <v>#N/A</v>
      </c>
      <c r="N4349" t="e">
        <f>VLOOKUP(B4349,'Uniprot taxonomy'!B:R,5,FALSE)</f>
        <v>#N/A</v>
      </c>
      <c r="O4349" t="e">
        <f>VLOOKUP(B4349,'Uniprot taxonomy'!B:R,6,FALSE)</f>
        <v>#N/A</v>
      </c>
      <c r="P4349" t="e">
        <f>VLOOKUP(B4349,'Uniprot taxonomy'!B:R,7,FALSE)</f>
        <v>#N/A</v>
      </c>
      <c r="Q4349" t="e">
        <f>VLOOKUP(B4349,'Uniprot taxonomy'!B:R,8,FALSE)</f>
        <v>#N/A</v>
      </c>
    </row>
    <row r="4350" spans="1:17" hidden="1" x14ac:dyDescent="0.25">
      <c r="A4350" t="s">
        <v>7421</v>
      </c>
      <c r="B4350" t="s">
        <v>7422</v>
      </c>
      <c r="C4350" t="e">
        <f>VLOOKUP('Домены Secretin_N'!B4350,'AC-Architecture'!A:C,3,FALSE)</f>
        <v>#N/A</v>
      </c>
      <c r="D4350">
        <v>686</v>
      </c>
      <c r="E4350" t="s">
        <v>3632</v>
      </c>
      <c r="F4350">
        <v>284</v>
      </c>
      <c r="G4350">
        <v>362</v>
      </c>
      <c r="H4350">
        <f t="shared" si="302"/>
        <v>78</v>
      </c>
      <c r="I4350" t="str">
        <f t="shared" si="303"/>
        <v>G5VE45_ECOLX/284-362</v>
      </c>
      <c r="K4350" t="e">
        <f>IF(C4350="Secretin_N, Secretin, TraK","T","N")</f>
        <v>#N/A</v>
      </c>
      <c r="L4350" t="e">
        <f>VLOOKUP(E4350,'Uniprot taxonomy'!E:J,4,FALSE)</f>
        <v>#N/A</v>
      </c>
      <c r="M4350" t="e">
        <f>LEFT(VLOOKUP(B4350,'Uniprot taxonomy'!B:R,5,FALSE))</f>
        <v>#N/A</v>
      </c>
      <c r="N4350" t="e">
        <f>VLOOKUP(B4350,'Uniprot taxonomy'!B:R,5,FALSE)</f>
        <v>#N/A</v>
      </c>
      <c r="O4350" t="e">
        <f>VLOOKUP(B4350,'Uniprot taxonomy'!B:R,6,FALSE)</f>
        <v>#N/A</v>
      </c>
      <c r="P4350" t="e">
        <f>VLOOKUP(B4350,'Uniprot taxonomy'!B:R,7,FALSE)</f>
        <v>#N/A</v>
      </c>
      <c r="Q4350" t="e">
        <f>VLOOKUP(B4350,'Uniprot taxonomy'!B:R,8,FALSE)</f>
        <v>#N/A</v>
      </c>
    </row>
    <row r="4351" spans="1:17" hidden="1" x14ac:dyDescent="0.25">
      <c r="A4351" t="s">
        <v>7423</v>
      </c>
      <c r="B4351" t="s">
        <v>7424</v>
      </c>
      <c r="C4351" t="e">
        <f>VLOOKUP('Домены Secretin_N'!B4351,'AC-Architecture'!A:C,3,FALSE)</f>
        <v>#N/A</v>
      </c>
      <c r="D4351">
        <v>402</v>
      </c>
      <c r="E4351" t="s">
        <v>3632</v>
      </c>
      <c r="F4351">
        <v>109</v>
      </c>
      <c r="G4351">
        <v>170</v>
      </c>
      <c r="H4351">
        <f t="shared" si="302"/>
        <v>61</v>
      </c>
      <c r="I4351" t="str">
        <f t="shared" si="303"/>
        <v>G5VF52_ECOLX/109-170</v>
      </c>
      <c r="K4351" t="e">
        <f>IF(C4351="Secretin_N, Secretin, TraK","T","N")</f>
        <v>#N/A</v>
      </c>
      <c r="L4351" t="e">
        <f>VLOOKUP(E4351,'Uniprot taxonomy'!E:J,4,FALSE)</f>
        <v>#N/A</v>
      </c>
      <c r="M4351" t="e">
        <f>LEFT(VLOOKUP(B4351,'Uniprot taxonomy'!B:R,5,FALSE))</f>
        <v>#N/A</v>
      </c>
      <c r="N4351" t="e">
        <f>VLOOKUP(B4351,'Uniprot taxonomy'!B:R,5,FALSE)</f>
        <v>#N/A</v>
      </c>
      <c r="O4351" t="e">
        <f>VLOOKUP(B4351,'Uniprot taxonomy'!B:R,6,FALSE)</f>
        <v>#N/A</v>
      </c>
      <c r="P4351" t="e">
        <f>VLOOKUP(B4351,'Uniprot taxonomy'!B:R,7,FALSE)</f>
        <v>#N/A</v>
      </c>
      <c r="Q4351" t="e">
        <f>VLOOKUP(B4351,'Uniprot taxonomy'!B:R,8,FALSE)</f>
        <v>#N/A</v>
      </c>
    </row>
    <row r="4352" spans="1:17" hidden="1" x14ac:dyDescent="0.25">
      <c r="A4352" t="s">
        <v>7425</v>
      </c>
      <c r="B4352" t="s">
        <v>7426</v>
      </c>
      <c r="C4352" t="e">
        <f>VLOOKUP('Домены Secretin_N'!B4352,'AC-Architecture'!A:C,3,FALSE)</f>
        <v>#N/A</v>
      </c>
      <c r="D4352">
        <v>686</v>
      </c>
      <c r="E4352" t="s">
        <v>3632</v>
      </c>
      <c r="F4352">
        <v>145</v>
      </c>
      <c r="G4352">
        <v>208</v>
      </c>
      <c r="H4352">
        <f t="shared" si="302"/>
        <v>63</v>
      </c>
      <c r="I4352" t="str">
        <f t="shared" si="303"/>
        <v>G5VTU5_ECOLX/145-208</v>
      </c>
      <c r="K4352" t="e">
        <f>IF(C4352="Secretin_N, Secretin, TraK","T","N")</f>
        <v>#N/A</v>
      </c>
      <c r="L4352" t="e">
        <f>VLOOKUP(E4352,'Uniprot taxonomy'!E:J,4,FALSE)</f>
        <v>#N/A</v>
      </c>
      <c r="M4352" t="e">
        <f>LEFT(VLOOKUP(B4352,'Uniprot taxonomy'!B:R,5,FALSE))</f>
        <v>#N/A</v>
      </c>
      <c r="N4352" t="e">
        <f>VLOOKUP(B4352,'Uniprot taxonomy'!B:R,5,FALSE)</f>
        <v>#N/A</v>
      </c>
      <c r="O4352" t="e">
        <f>VLOOKUP(B4352,'Uniprot taxonomy'!B:R,6,FALSE)</f>
        <v>#N/A</v>
      </c>
      <c r="P4352" t="e">
        <f>VLOOKUP(B4352,'Uniprot taxonomy'!B:R,7,FALSE)</f>
        <v>#N/A</v>
      </c>
      <c r="Q4352" t="e">
        <f>VLOOKUP(B4352,'Uniprot taxonomy'!B:R,8,FALSE)</f>
        <v>#N/A</v>
      </c>
    </row>
    <row r="4353" spans="1:17" hidden="1" x14ac:dyDescent="0.25">
      <c r="A4353" t="s">
        <v>7425</v>
      </c>
      <c r="B4353" t="s">
        <v>7426</v>
      </c>
      <c r="C4353" t="e">
        <f>VLOOKUP('Домены Secretin_N'!B4353,'AC-Architecture'!A:C,3,FALSE)</f>
        <v>#N/A</v>
      </c>
      <c r="D4353">
        <v>686</v>
      </c>
      <c r="E4353" t="s">
        <v>3632</v>
      </c>
      <c r="F4353">
        <v>210</v>
      </c>
      <c r="G4353">
        <v>280</v>
      </c>
      <c r="H4353">
        <f t="shared" si="302"/>
        <v>70</v>
      </c>
      <c r="I4353" t="str">
        <f t="shared" si="303"/>
        <v>G5VTU5_ECOLX/210-280</v>
      </c>
      <c r="K4353" t="e">
        <f>IF(C4353="Secretin_N, Secretin, TraK","T","N")</f>
        <v>#N/A</v>
      </c>
      <c r="L4353" t="e">
        <f>VLOOKUP(E4353,'Uniprot taxonomy'!E:J,4,FALSE)</f>
        <v>#N/A</v>
      </c>
      <c r="M4353" t="e">
        <f>LEFT(VLOOKUP(B4353,'Uniprot taxonomy'!B:R,5,FALSE))</f>
        <v>#N/A</v>
      </c>
      <c r="N4353" t="e">
        <f>VLOOKUP(B4353,'Uniprot taxonomy'!B:R,5,FALSE)</f>
        <v>#N/A</v>
      </c>
      <c r="O4353" t="e">
        <f>VLOOKUP(B4353,'Uniprot taxonomy'!B:R,6,FALSE)</f>
        <v>#N/A</v>
      </c>
      <c r="P4353" t="e">
        <f>VLOOKUP(B4353,'Uniprot taxonomy'!B:R,7,FALSE)</f>
        <v>#N/A</v>
      </c>
      <c r="Q4353" t="e">
        <f>VLOOKUP(B4353,'Uniprot taxonomy'!B:R,8,FALSE)</f>
        <v>#N/A</v>
      </c>
    </row>
    <row r="4354" spans="1:17" hidden="1" x14ac:dyDescent="0.25">
      <c r="A4354" t="s">
        <v>7425</v>
      </c>
      <c r="B4354" t="s">
        <v>7426</v>
      </c>
      <c r="C4354" t="e">
        <f>VLOOKUP('Домены Secretin_N'!B4354,'AC-Architecture'!A:C,3,FALSE)</f>
        <v>#N/A</v>
      </c>
      <c r="D4354">
        <v>686</v>
      </c>
      <c r="E4354" t="s">
        <v>3632</v>
      </c>
      <c r="F4354">
        <v>284</v>
      </c>
      <c r="G4354">
        <v>362</v>
      </c>
      <c r="H4354">
        <f t="shared" si="302"/>
        <v>78</v>
      </c>
      <c r="I4354" t="str">
        <f t="shared" si="303"/>
        <v>G5VTU5_ECOLX/284-362</v>
      </c>
      <c r="K4354" t="e">
        <f>IF(C4354="Secretin_N, Secretin, TraK","T","N")</f>
        <v>#N/A</v>
      </c>
      <c r="L4354" t="e">
        <f>VLOOKUP(E4354,'Uniprot taxonomy'!E:J,4,FALSE)</f>
        <v>#N/A</v>
      </c>
      <c r="M4354" t="e">
        <f>LEFT(VLOOKUP(B4354,'Uniprot taxonomy'!B:R,5,FALSE))</f>
        <v>#N/A</v>
      </c>
      <c r="N4354" t="e">
        <f>VLOOKUP(B4354,'Uniprot taxonomy'!B:R,5,FALSE)</f>
        <v>#N/A</v>
      </c>
      <c r="O4354" t="e">
        <f>VLOOKUP(B4354,'Uniprot taxonomy'!B:R,6,FALSE)</f>
        <v>#N/A</v>
      </c>
      <c r="P4354" t="e">
        <f>VLOOKUP(B4354,'Uniprot taxonomy'!B:R,7,FALSE)</f>
        <v>#N/A</v>
      </c>
      <c r="Q4354" t="e">
        <f>VLOOKUP(B4354,'Uniprot taxonomy'!B:R,8,FALSE)</f>
        <v>#N/A</v>
      </c>
    </row>
    <row r="4355" spans="1:17" hidden="1" x14ac:dyDescent="0.25">
      <c r="A4355" t="s">
        <v>7427</v>
      </c>
      <c r="B4355" t="s">
        <v>7428</v>
      </c>
      <c r="C4355" t="e">
        <f>VLOOKUP('Домены Secretin_N'!B4355,'AC-Architecture'!A:C,3,FALSE)</f>
        <v>#N/A</v>
      </c>
      <c r="D4355">
        <v>402</v>
      </c>
      <c r="E4355" t="s">
        <v>3632</v>
      </c>
      <c r="F4355">
        <v>109</v>
      </c>
      <c r="G4355">
        <v>170</v>
      </c>
      <c r="H4355">
        <f t="shared" ref="H4355:H4418" si="307">G4355-F4355</f>
        <v>61</v>
      </c>
      <c r="I4355" t="str">
        <f t="shared" ref="I4355:I4418" si="308">CONCATENATE(A4355,"/",F4355,"-",G4355)</f>
        <v>G5VUZ1_ECOLX/109-170</v>
      </c>
      <c r="K4355" t="e">
        <f>IF(C4355="Secretin_N, Secretin, TraK","T","N")</f>
        <v>#N/A</v>
      </c>
      <c r="L4355" t="e">
        <f>VLOOKUP(E4355,'Uniprot taxonomy'!E:J,4,FALSE)</f>
        <v>#N/A</v>
      </c>
      <c r="M4355" t="e">
        <f>LEFT(VLOOKUP(B4355,'Uniprot taxonomy'!B:R,5,FALSE))</f>
        <v>#N/A</v>
      </c>
      <c r="N4355" t="e">
        <f>VLOOKUP(B4355,'Uniprot taxonomy'!B:R,5,FALSE)</f>
        <v>#N/A</v>
      </c>
      <c r="O4355" t="e">
        <f>VLOOKUP(B4355,'Uniprot taxonomy'!B:R,6,FALSE)</f>
        <v>#N/A</v>
      </c>
      <c r="P4355" t="e">
        <f>VLOOKUP(B4355,'Uniprot taxonomy'!B:R,7,FALSE)</f>
        <v>#N/A</v>
      </c>
      <c r="Q4355" t="e">
        <f>VLOOKUP(B4355,'Uniprot taxonomy'!B:R,8,FALSE)</f>
        <v>#N/A</v>
      </c>
    </row>
    <row r="4356" spans="1:17" hidden="1" x14ac:dyDescent="0.25">
      <c r="A4356" t="s">
        <v>7429</v>
      </c>
      <c r="B4356" t="s">
        <v>7430</v>
      </c>
      <c r="C4356" t="e">
        <f>VLOOKUP('Домены Secretin_N'!B4356,'AC-Architecture'!A:C,3,FALSE)</f>
        <v>#N/A</v>
      </c>
      <c r="D4356">
        <v>686</v>
      </c>
      <c r="E4356" t="s">
        <v>3632</v>
      </c>
      <c r="F4356">
        <v>145</v>
      </c>
      <c r="G4356">
        <v>208</v>
      </c>
      <c r="H4356">
        <f t="shared" si="307"/>
        <v>63</v>
      </c>
      <c r="I4356" t="str">
        <f t="shared" si="308"/>
        <v>G5WAF6_ECOLX/145-208</v>
      </c>
      <c r="K4356" t="e">
        <f>IF(C4356="Secretin_N, Secretin, TraK","T","N")</f>
        <v>#N/A</v>
      </c>
      <c r="L4356" t="e">
        <f>VLOOKUP(E4356,'Uniprot taxonomy'!E:J,4,FALSE)</f>
        <v>#N/A</v>
      </c>
      <c r="M4356" t="e">
        <f>LEFT(VLOOKUP(B4356,'Uniprot taxonomy'!B:R,5,FALSE))</f>
        <v>#N/A</v>
      </c>
      <c r="N4356" t="e">
        <f>VLOOKUP(B4356,'Uniprot taxonomy'!B:R,5,FALSE)</f>
        <v>#N/A</v>
      </c>
      <c r="O4356" t="e">
        <f>VLOOKUP(B4356,'Uniprot taxonomy'!B:R,6,FALSE)</f>
        <v>#N/A</v>
      </c>
      <c r="P4356" t="e">
        <f>VLOOKUP(B4356,'Uniprot taxonomy'!B:R,7,FALSE)</f>
        <v>#N/A</v>
      </c>
      <c r="Q4356" t="e">
        <f>VLOOKUP(B4356,'Uniprot taxonomy'!B:R,8,FALSE)</f>
        <v>#N/A</v>
      </c>
    </row>
    <row r="4357" spans="1:17" hidden="1" x14ac:dyDescent="0.25">
      <c r="A4357" t="s">
        <v>7429</v>
      </c>
      <c r="B4357" t="s">
        <v>7430</v>
      </c>
      <c r="C4357" t="e">
        <f>VLOOKUP('Домены Secretin_N'!B4357,'AC-Architecture'!A:C,3,FALSE)</f>
        <v>#N/A</v>
      </c>
      <c r="D4357">
        <v>686</v>
      </c>
      <c r="E4357" t="s">
        <v>3632</v>
      </c>
      <c r="F4357">
        <v>210</v>
      </c>
      <c r="G4357">
        <v>280</v>
      </c>
      <c r="H4357">
        <f t="shared" si="307"/>
        <v>70</v>
      </c>
      <c r="I4357" t="str">
        <f t="shared" si="308"/>
        <v>G5WAF6_ECOLX/210-280</v>
      </c>
      <c r="K4357" t="e">
        <f>IF(C4357="Secretin_N, Secretin, TraK","T","N")</f>
        <v>#N/A</v>
      </c>
      <c r="L4357" t="e">
        <f>VLOOKUP(E4357,'Uniprot taxonomy'!E:J,4,FALSE)</f>
        <v>#N/A</v>
      </c>
      <c r="M4357" t="e">
        <f>LEFT(VLOOKUP(B4357,'Uniprot taxonomy'!B:R,5,FALSE))</f>
        <v>#N/A</v>
      </c>
      <c r="N4357" t="e">
        <f>VLOOKUP(B4357,'Uniprot taxonomy'!B:R,5,FALSE)</f>
        <v>#N/A</v>
      </c>
      <c r="O4357" t="e">
        <f>VLOOKUP(B4357,'Uniprot taxonomy'!B:R,6,FALSE)</f>
        <v>#N/A</v>
      </c>
      <c r="P4357" t="e">
        <f>VLOOKUP(B4357,'Uniprot taxonomy'!B:R,7,FALSE)</f>
        <v>#N/A</v>
      </c>
      <c r="Q4357" t="e">
        <f>VLOOKUP(B4357,'Uniprot taxonomy'!B:R,8,FALSE)</f>
        <v>#N/A</v>
      </c>
    </row>
    <row r="4358" spans="1:17" hidden="1" x14ac:dyDescent="0.25">
      <c r="A4358" t="s">
        <v>7429</v>
      </c>
      <c r="B4358" t="s">
        <v>7430</v>
      </c>
      <c r="C4358" t="e">
        <f>VLOOKUP('Домены Secretin_N'!B4358,'AC-Architecture'!A:C,3,FALSE)</f>
        <v>#N/A</v>
      </c>
      <c r="D4358">
        <v>686</v>
      </c>
      <c r="E4358" t="s">
        <v>3632</v>
      </c>
      <c r="F4358">
        <v>284</v>
      </c>
      <c r="G4358">
        <v>362</v>
      </c>
      <c r="H4358">
        <f t="shared" si="307"/>
        <v>78</v>
      </c>
      <c r="I4358" t="str">
        <f t="shared" si="308"/>
        <v>G5WAF6_ECOLX/284-362</v>
      </c>
      <c r="K4358" t="e">
        <f>IF(C4358="Secretin_N, Secretin, TraK","T","N")</f>
        <v>#N/A</v>
      </c>
      <c r="L4358" t="e">
        <f>VLOOKUP(E4358,'Uniprot taxonomy'!E:J,4,FALSE)</f>
        <v>#N/A</v>
      </c>
      <c r="M4358" t="e">
        <f>LEFT(VLOOKUP(B4358,'Uniprot taxonomy'!B:R,5,FALSE))</f>
        <v>#N/A</v>
      </c>
      <c r="N4358" t="e">
        <f>VLOOKUP(B4358,'Uniprot taxonomy'!B:R,5,FALSE)</f>
        <v>#N/A</v>
      </c>
      <c r="O4358" t="e">
        <f>VLOOKUP(B4358,'Uniprot taxonomy'!B:R,6,FALSE)</f>
        <v>#N/A</v>
      </c>
      <c r="P4358" t="e">
        <f>VLOOKUP(B4358,'Uniprot taxonomy'!B:R,7,FALSE)</f>
        <v>#N/A</v>
      </c>
      <c r="Q4358" t="e">
        <f>VLOOKUP(B4358,'Uniprot taxonomy'!B:R,8,FALSE)</f>
        <v>#N/A</v>
      </c>
    </row>
    <row r="4359" spans="1:17" hidden="1" x14ac:dyDescent="0.25">
      <c r="A4359" t="s">
        <v>7431</v>
      </c>
      <c r="B4359" t="s">
        <v>7432</v>
      </c>
      <c r="C4359" t="e">
        <f>VLOOKUP('Домены Secretin_N'!B4359,'AC-Architecture'!A:C,3,FALSE)</f>
        <v>#N/A</v>
      </c>
      <c r="D4359">
        <v>402</v>
      </c>
      <c r="E4359" t="s">
        <v>3632</v>
      </c>
      <c r="F4359">
        <v>109</v>
      </c>
      <c r="G4359">
        <v>170</v>
      </c>
      <c r="H4359">
        <f t="shared" si="307"/>
        <v>61</v>
      </c>
      <c r="I4359" t="str">
        <f t="shared" si="308"/>
        <v>G5WBL2_ECOLX/109-170</v>
      </c>
      <c r="K4359" t="e">
        <f>IF(C4359="Secretin_N, Secretin, TraK","T","N")</f>
        <v>#N/A</v>
      </c>
      <c r="L4359" t="e">
        <f>VLOOKUP(E4359,'Uniprot taxonomy'!E:J,4,FALSE)</f>
        <v>#N/A</v>
      </c>
      <c r="M4359" t="e">
        <f>LEFT(VLOOKUP(B4359,'Uniprot taxonomy'!B:R,5,FALSE))</f>
        <v>#N/A</v>
      </c>
      <c r="N4359" t="e">
        <f>VLOOKUP(B4359,'Uniprot taxonomy'!B:R,5,FALSE)</f>
        <v>#N/A</v>
      </c>
      <c r="O4359" t="e">
        <f>VLOOKUP(B4359,'Uniprot taxonomy'!B:R,6,FALSE)</f>
        <v>#N/A</v>
      </c>
      <c r="P4359" t="e">
        <f>VLOOKUP(B4359,'Uniprot taxonomy'!B:R,7,FALSE)</f>
        <v>#N/A</v>
      </c>
      <c r="Q4359" t="e">
        <f>VLOOKUP(B4359,'Uniprot taxonomy'!B:R,8,FALSE)</f>
        <v>#N/A</v>
      </c>
    </row>
    <row r="4360" spans="1:17" hidden="1" x14ac:dyDescent="0.25">
      <c r="A4360" t="s">
        <v>7433</v>
      </c>
      <c r="B4360" t="s">
        <v>7434</v>
      </c>
      <c r="C4360" t="e">
        <f>VLOOKUP('Домены Secretin_N'!B4360,'AC-Architecture'!A:C,3,FALSE)</f>
        <v>#N/A</v>
      </c>
      <c r="D4360">
        <v>686</v>
      </c>
      <c r="E4360" t="s">
        <v>3632</v>
      </c>
      <c r="F4360">
        <v>145</v>
      </c>
      <c r="G4360">
        <v>208</v>
      </c>
      <c r="H4360">
        <f t="shared" si="307"/>
        <v>63</v>
      </c>
      <c r="I4360" t="str">
        <f t="shared" si="308"/>
        <v>G5WIM0_ECOLX/145-208</v>
      </c>
      <c r="K4360" t="e">
        <f>IF(C4360="Secretin_N, Secretin, TraK","T","N")</f>
        <v>#N/A</v>
      </c>
      <c r="L4360" t="e">
        <f>VLOOKUP(E4360,'Uniprot taxonomy'!E:J,4,FALSE)</f>
        <v>#N/A</v>
      </c>
      <c r="M4360" t="e">
        <f>LEFT(VLOOKUP(B4360,'Uniprot taxonomy'!B:R,5,FALSE))</f>
        <v>#N/A</v>
      </c>
      <c r="N4360" t="e">
        <f>VLOOKUP(B4360,'Uniprot taxonomy'!B:R,5,FALSE)</f>
        <v>#N/A</v>
      </c>
      <c r="O4360" t="e">
        <f>VLOOKUP(B4360,'Uniprot taxonomy'!B:R,6,FALSE)</f>
        <v>#N/A</v>
      </c>
      <c r="P4360" t="e">
        <f>VLOOKUP(B4360,'Uniprot taxonomy'!B:R,7,FALSE)</f>
        <v>#N/A</v>
      </c>
      <c r="Q4360" t="e">
        <f>VLOOKUP(B4360,'Uniprot taxonomy'!B:R,8,FALSE)</f>
        <v>#N/A</v>
      </c>
    </row>
    <row r="4361" spans="1:17" hidden="1" x14ac:dyDescent="0.25">
      <c r="A4361" t="s">
        <v>7433</v>
      </c>
      <c r="B4361" t="s">
        <v>7434</v>
      </c>
      <c r="C4361" t="e">
        <f>VLOOKUP('Домены Secretin_N'!B4361,'AC-Architecture'!A:C,3,FALSE)</f>
        <v>#N/A</v>
      </c>
      <c r="D4361">
        <v>686</v>
      </c>
      <c r="E4361" t="s">
        <v>3632</v>
      </c>
      <c r="F4361">
        <v>210</v>
      </c>
      <c r="G4361">
        <v>280</v>
      </c>
      <c r="H4361">
        <f t="shared" si="307"/>
        <v>70</v>
      </c>
      <c r="I4361" t="str">
        <f t="shared" si="308"/>
        <v>G5WIM0_ECOLX/210-280</v>
      </c>
      <c r="K4361" t="e">
        <f>IF(C4361="Secretin_N, Secretin, TraK","T","N")</f>
        <v>#N/A</v>
      </c>
      <c r="L4361" t="e">
        <f>VLOOKUP(E4361,'Uniprot taxonomy'!E:J,4,FALSE)</f>
        <v>#N/A</v>
      </c>
      <c r="M4361" t="e">
        <f>LEFT(VLOOKUP(B4361,'Uniprot taxonomy'!B:R,5,FALSE))</f>
        <v>#N/A</v>
      </c>
      <c r="N4361" t="e">
        <f>VLOOKUP(B4361,'Uniprot taxonomy'!B:R,5,FALSE)</f>
        <v>#N/A</v>
      </c>
      <c r="O4361" t="e">
        <f>VLOOKUP(B4361,'Uniprot taxonomy'!B:R,6,FALSE)</f>
        <v>#N/A</v>
      </c>
      <c r="P4361" t="e">
        <f>VLOOKUP(B4361,'Uniprot taxonomy'!B:R,7,FALSE)</f>
        <v>#N/A</v>
      </c>
      <c r="Q4361" t="e">
        <f>VLOOKUP(B4361,'Uniprot taxonomy'!B:R,8,FALSE)</f>
        <v>#N/A</v>
      </c>
    </row>
    <row r="4362" spans="1:17" hidden="1" x14ac:dyDescent="0.25">
      <c r="A4362" t="s">
        <v>7433</v>
      </c>
      <c r="B4362" t="s">
        <v>7434</v>
      </c>
      <c r="C4362" t="e">
        <f>VLOOKUP('Домены Secretin_N'!B4362,'AC-Architecture'!A:C,3,FALSE)</f>
        <v>#N/A</v>
      </c>
      <c r="D4362">
        <v>686</v>
      </c>
      <c r="E4362" t="s">
        <v>3632</v>
      </c>
      <c r="F4362">
        <v>284</v>
      </c>
      <c r="G4362">
        <v>362</v>
      </c>
      <c r="H4362">
        <f t="shared" si="307"/>
        <v>78</v>
      </c>
      <c r="I4362" t="str">
        <f t="shared" si="308"/>
        <v>G5WIM0_ECOLX/284-362</v>
      </c>
      <c r="K4362" t="e">
        <f>IF(C4362="Secretin_N, Secretin, TraK","T","N")</f>
        <v>#N/A</v>
      </c>
      <c r="L4362" t="e">
        <f>VLOOKUP(E4362,'Uniprot taxonomy'!E:J,4,FALSE)</f>
        <v>#N/A</v>
      </c>
      <c r="M4362" t="e">
        <f>LEFT(VLOOKUP(B4362,'Uniprot taxonomy'!B:R,5,FALSE))</f>
        <v>#N/A</v>
      </c>
      <c r="N4362" t="e">
        <f>VLOOKUP(B4362,'Uniprot taxonomy'!B:R,5,FALSE)</f>
        <v>#N/A</v>
      </c>
      <c r="O4362" t="e">
        <f>VLOOKUP(B4362,'Uniprot taxonomy'!B:R,6,FALSE)</f>
        <v>#N/A</v>
      </c>
      <c r="P4362" t="e">
        <f>VLOOKUP(B4362,'Uniprot taxonomy'!B:R,7,FALSE)</f>
        <v>#N/A</v>
      </c>
      <c r="Q4362" t="e">
        <f>VLOOKUP(B4362,'Uniprot taxonomy'!B:R,8,FALSE)</f>
        <v>#N/A</v>
      </c>
    </row>
    <row r="4363" spans="1:17" hidden="1" x14ac:dyDescent="0.25">
      <c r="A4363" t="s">
        <v>7435</v>
      </c>
      <c r="B4363" t="s">
        <v>7436</v>
      </c>
      <c r="C4363" t="e">
        <f>VLOOKUP('Домены Secretin_N'!B4363,'AC-Architecture'!A:C,3,FALSE)</f>
        <v>#N/A</v>
      </c>
      <c r="D4363">
        <v>402</v>
      </c>
      <c r="E4363" t="s">
        <v>3632</v>
      </c>
      <c r="F4363">
        <v>109</v>
      </c>
      <c r="G4363">
        <v>170</v>
      </c>
      <c r="H4363">
        <f t="shared" si="307"/>
        <v>61</v>
      </c>
      <c r="I4363" t="str">
        <f t="shared" si="308"/>
        <v>G5WJR5_ECOLX/109-170</v>
      </c>
      <c r="K4363" t="e">
        <f>IF(C4363="Secretin_N, Secretin, TraK","T","N")</f>
        <v>#N/A</v>
      </c>
      <c r="L4363" t="e">
        <f>VLOOKUP(E4363,'Uniprot taxonomy'!E:J,4,FALSE)</f>
        <v>#N/A</v>
      </c>
      <c r="M4363" t="e">
        <f>LEFT(VLOOKUP(B4363,'Uniprot taxonomy'!B:R,5,FALSE))</f>
        <v>#N/A</v>
      </c>
      <c r="N4363" t="e">
        <f>VLOOKUP(B4363,'Uniprot taxonomy'!B:R,5,FALSE)</f>
        <v>#N/A</v>
      </c>
      <c r="O4363" t="e">
        <f>VLOOKUP(B4363,'Uniprot taxonomy'!B:R,6,FALSE)</f>
        <v>#N/A</v>
      </c>
      <c r="P4363" t="e">
        <f>VLOOKUP(B4363,'Uniprot taxonomy'!B:R,7,FALSE)</f>
        <v>#N/A</v>
      </c>
      <c r="Q4363" t="e">
        <f>VLOOKUP(B4363,'Uniprot taxonomy'!B:R,8,FALSE)</f>
        <v>#N/A</v>
      </c>
    </row>
    <row r="4364" spans="1:17" hidden="1" x14ac:dyDescent="0.25">
      <c r="A4364" t="s">
        <v>7437</v>
      </c>
      <c r="B4364" t="s">
        <v>7438</v>
      </c>
      <c r="C4364" t="e">
        <f>VLOOKUP('Домены Secretin_N'!B4364,'AC-Architecture'!A:C,3,FALSE)</f>
        <v>#N/A</v>
      </c>
      <c r="D4364">
        <v>686</v>
      </c>
      <c r="E4364" t="s">
        <v>3632</v>
      </c>
      <c r="F4364">
        <v>145</v>
      </c>
      <c r="G4364">
        <v>208</v>
      </c>
      <c r="H4364">
        <f t="shared" si="307"/>
        <v>63</v>
      </c>
      <c r="I4364" t="str">
        <f t="shared" si="308"/>
        <v>G5WYK6_ECOLX/145-208</v>
      </c>
      <c r="K4364" t="e">
        <f>IF(C4364="Secretin_N, Secretin, TraK","T","N")</f>
        <v>#N/A</v>
      </c>
      <c r="L4364" t="e">
        <f>VLOOKUP(E4364,'Uniprot taxonomy'!E:J,4,FALSE)</f>
        <v>#N/A</v>
      </c>
      <c r="M4364" t="e">
        <f>LEFT(VLOOKUP(B4364,'Uniprot taxonomy'!B:R,5,FALSE))</f>
        <v>#N/A</v>
      </c>
      <c r="N4364" t="e">
        <f>VLOOKUP(B4364,'Uniprot taxonomy'!B:R,5,FALSE)</f>
        <v>#N/A</v>
      </c>
      <c r="O4364" t="e">
        <f>VLOOKUP(B4364,'Uniprot taxonomy'!B:R,6,FALSE)</f>
        <v>#N/A</v>
      </c>
      <c r="P4364" t="e">
        <f>VLOOKUP(B4364,'Uniprot taxonomy'!B:R,7,FALSE)</f>
        <v>#N/A</v>
      </c>
      <c r="Q4364" t="e">
        <f>VLOOKUP(B4364,'Uniprot taxonomy'!B:R,8,FALSE)</f>
        <v>#N/A</v>
      </c>
    </row>
    <row r="4365" spans="1:17" hidden="1" x14ac:dyDescent="0.25">
      <c r="A4365" t="s">
        <v>7437</v>
      </c>
      <c r="B4365" t="s">
        <v>7438</v>
      </c>
      <c r="C4365" t="e">
        <f>VLOOKUP('Домены Secretin_N'!B4365,'AC-Architecture'!A:C,3,FALSE)</f>
        <v>#N/A</v>
      </c>
      <c r="D4365">
        <v>686</v>
      </c>
      <c r="E4365" t="s">
        <v>3632</v>
      </c>
      <c r="F4365">
        <v>210</v>
      </c>
      <c r="G4365">
        <v>280</v>
      </c>
      <c r="H4365">
        <f t="shared" si="307"/>
        <v>70</v>
      </c>
      <c r="I4365" t="str">
        <f t="shared" si="308"/>
        <v>G5WYK6_ECOLX/210-280</v>
      </c>
      <c r="K4365" t="e">
        <f>IF(C4365="Secretin_N, Secretin, TraK","T","N")</f>
        <v>#N/A</v>
      </c>
      <c r="L4365" t="e">
        <f>VLOOKUP(E4365,'Uniprot taxonomy'!E:J,4,FALSE)</f>
        <v>#N/A</v>
      </c>
      <c r="M4365" t="e">
        <f>LEFT(VLOOKUP(B4365,'Uniprot taxonomy'!B:R,5,FALSE))</f>
        <v>#N/A</v>
      </c>
      <c r="N4365" t="e">
        <f>VLOOKUP(B4365,'Uniprot taxonomy'!B:R,5,FALSE)</f>
        <v>#N/A</v>
      </c>
      <c r="O4365" t="e">
        <f>VLOOKUP(B4365,'Uniprot taxonomy'!B:R,6,FALSE)</f>
        <v>#N/A</v>
      </c>
      <c r="P4365" t="e">
        <f>VLOOKUP(B4365,'Uniprot taxonomy'!B:R,7,FALSE)</f>
        <v>#N/A</v>
      </c>
      <c r="Q4365" t="e">
        <f>VLOOKUP(B4365,'Uniprot taxonomy'!B:R,8,FALSE)</f>
        <v>#N/A</v>
      </c>
    </row>
    <row r="4366" spans="1:17" hidden="1" x14ac:dyDescent="0.25">
      <c r="A4366" t="s">
        <v>7437</v>
      </c>
      <c r="B4366" t="s">
        <v>7438</v>
      </c>
      <c r="C4366" t="e">
        <f>VLOOKUP('Домены Secretin_N'!B4366,'AC-Architecture'!A:C,3,FALSE)</f>
        <v>#N/A</v>
      </c>
      <c r="D4366">
        <v>686</v>
      </c>
      <c r="E4366" t="s">
        <v>3632</v>
      </c>
      <c r="F4366">
        <v>284</v>
      </c>
      <c r="G4366">
        <v>362</v>
      </c>
      <c r="H4366">
        <f t="shared" si="307"/>
        <v>78</v>
      </c>
      <c r="I4366" t="str">
        <f t="shared" si="308"/>
        <v>G5WYK6_ECOLX/284-362</v>
      </c>
      <c r="K4366" t="e">
        <f>IF(C4366="Secretin_N, Secretin, TraK","T","N")</f>
        <v>#N/A</v>
      </c>
      <c r="L4366" t="e">
        <f>VLOOKUP(E4366,'Uniprot taxonomy'!E:J,4,FALSE)</f>
        <v>#N/A</v>
      </c>
      <c r="M4366" t="e">
        <f>LEFT(VLOOKUP(B4366,'Uniprot taxonomy'!B:R,5,FALSE))</f>
        <v>#N/A</v>
      </c>
      <c r="N4366" t="e">
        <f>VLOOKUP(B4366,'Uniprot taxonomy'!B:R,5,FALSE)</f>
        <v>#N/A</v>
      </c>
      <c r="O4366" t="e">
        <f>VLOOKUP(B4366,'Uniprot taxonomy'!B:R,6,FALSE)</f>
        <v>#N/A</v>
      </c>
      <c r="P4366" t="e">
        <f>VLOOKUP(B4366,'Uniprot taxonomy'!B:R,7,FALSE)</f>
        <v>#N/A</v>
      </c>
      <c r="Q4366" t="e">
        <f>VLOOKUP(B4366,'Uniprot taxonomy'!B:R,8,FALSE)</f>
        <v>#N/A</v>
      </c>
    </row>
    <row r="4367" spans="1:17" hidden="1" x14ac:dyDescent="0.25">
      <c r="A4367" t="s">
        <v>7439</v>
      </c>
      <c r="B4367" t="s">
        <v>7440</v>
      </c>
      <c r="C4367" t="e">
        <f>VLOOKUP('Домены Secretin_N'!B4367,'AC-Architecture'!A:C,3,FALSE)</f>
        <v>#N/A</v>
      </c>
      <c r="D4367">
        <v>402</v>
      </c>
      <c r="E4367" t="s">
        <v>3632</v>
      </c>
      <c r="F4367">
        <v>109</v>
      </c>
      <c r="G4367">
        <v>170</v>
      </c>
      <c r="H4367">
        <f t="shared" si="307"/>
        <v>61</v>
      </c>
      <c r="I4367" t="str">
        <f t="shared" si="308"/>
        <v>G5WZV2_ECOLX/109-170</v>
      </c>
      <c r="K4367" t="e">
        <f>IF(C4367="Secretin_N, Secretin, TraK","T","N")</f>
        <v>#N/A</v>
      </c>
      <c r="L4367" t="e">
        <f>VLOOKUP(E4367,'Uniprot taxonomy'!E:J,4,FALSE)</f>
        <v>#N/A</v>
      </c>
      <c r="M4367" t="e">
        <f>LEFT(VLOOKUP(B4367,'Uniprot taxonomy'!B:R,5,FALSE))</f>
        <v>#N/A</v>
      </c>
      <c r="N4367" t="e">
        <f>VLOOKUP(B4367,'Uniprot taxonomy'!B:R,5,FALSE)</f>
        <v>#N/A</v>
      </c>
      <c r="O4367" t="e">
        <f>VLOOKUP(B4367,'Uniprot taxonomy'!B:R,6,FALSE)</f>
        <v>#N/A</v>
      </c>
      <c r="P4367" t="e">
        <f>VLOOKUP(B4367,'Uniprot taxonomy'!B:R,7,FALSE)</f>
        <v>#N/A</v>
      </c>
      <c r="Q4367" t="e">
        <f>VLOOKUP(B4367,'Uniprot taxonomy'!B:R,8,FALSE)</f>
        <v>#N/A</v>
      </c>
    </row>
    <row r="4368" spans="1:17" hidden="1" x14ac:dyDescent="0.25">
      <c r="A4368" t="s">
        <v>7441</v>
      </c>
      <c r="B4368" t="s">
        <v>7442</v>
      </c>
      <c r="C4368" t="e">
        <f>VLOOKUP('Домены Secretin_N'!B4368,'AC-Architecture'!A:C,3,FALSE)</f>
        <v>#N/A</v>
      </c>
      <c r="D4368">
        <v>686</v>
      </c>
      <c r="E4368" t="s">
        <v>3632</v>
      </c>
      <c r="F4368">
        <v>145</v>
      </c>
      <c r="G4368">
        <v>208</v>
      </c>
      <c r="H4368">
        <f t="shared" si="307"/>
        <v>63</v>
      </c>
      <c r="I4368" t="str">
        <f t="shared" si="308"/>
        <v>G5XHL2_ECOLX/145-208</v>
      </c>
      <c r="K4368" t="e">
        <f>IF(C4368="Secretin_N, Secretin, TraK","T","N")</f>
        <v>#N/A</v>
      </c>
      <c r="L4368" t="e">
        <f>VLOOKUP(E4368,'Uniprot taxonomy'!E:J,4,FALSE)</f>
        <v>#N/A</v>
      </c>
      <c r="M4368" t="e">
        <f>LEFT(VLOOKUP(B4368,'Uniprot taxonomy'!B:R,5,FALSE))</f>
        <v>#N/A</v>
      </c>
      <c r="N4368" t="e">
        <f>VLOOKUP(B4368,'Uniprot taxonomy'!B:R,5,FALSE)</f>
        <v>#N/A</v>
      </c>
      <c r="O4368" t="e">
        <f>VLOOKUP(B4368,'Uniprot taxonomy'!B:R,6,FALSE)</f>
        <v>#N/A</v>
      </c>
      <c r="P4368" t="e">
        <f>VLOOKUP(B4368,'Uniprot taxonomy'!B:R,7,FALSE)</f>
        <v>#N/A</v>
      </c>
      <c r="Q4368" t="e">
        <f>VLOOKUP(B4368,'Uniprot taxonomy'!B:R,8,FALSE)</f>
        <v>#N/A</v>
      </c>
    </row>
    <row r="4369" spans="1:17" hidden="1" x14ac:dyDescent="0.25">
      <c r="A4369" t="s">
        <v>7441</v>
      </c>
      <c r="B4369" t="s">
        <v>7442</v>
      </c>
      <c r="C4369" t="e">
        <f>VLOOKUP('Домены Secretin_N'!B4369,'AC-Architecture'!A:C,3,FALSE)</f>
        <v>#N/A</v>
      </c>
      <c r="D4369">
        <v>686</v>
      </c>
      <c r="E4369" t="s">
        <v>3632</v>
      </c>
      <c r="F4369">
        <v>210</v>
      </c>
      <c r="G4369">
        <v>280</v>
      </c>
      <c r="H4369">
        <f t="shared" si="307"/>
        <v>70</v>
      </c>
      <c r="I4369" t="str">
        <f t="shared" si="308"/>
        <v>G5XHL2_ECOLX/210-280</v>
      </c>
      <c r="K4369" t="e">
        <f>IF(C4369="Secretin_N, Secretin, TraK","T","N")</f>
        <v>#N/A</v>
      </c>
      <c r="L4369" t="e">
        <f>VLOOKUP(E4369,'Uniprot taxonomy'!E:J,4,FALSE)</f>
        <v>#N/A</v>
      </c>
      <c r="M4369" t="e">
        <f>LEFT(VLOOKUP(B4369,'Uniprot taxonomy'!B:R,5,FALSE))</f>
        <v>#N/A</v>
      </c>
      <c r="N4369" t="e">
        <f>VLOOKUP(B4369,'Uniprot taxonomy'!B:R,5,FALSE)</f>
        <v>#N/A</v>
      </c>
      <c r="O4369" t="e">
        <f>VLOOKUP(B4369,'Uniprot taxonomy'!B:R,6,FALSE)</f>
        <v>#N/A</v>
      </c>
      <c r="P4369" t="e">
        <f>VLOOKUP(B4369,'Uniprot taxonomy'!B:R,7,FALSE)</f>
        <v>#N/A</v>
      </c>
      <c r="Q4369" t="e">
        <f>VLOOKUP(B4369,'Uniprot taxonomy'!B:R,8,FALSE)</f>
        <v>#N/A</v>
      </c>
    </row>
    <row r="4370" spans="1:17" hidden="1" x14ac:dyDescent="0.25">
      <c r="A4370" t="s">
        <v>7441</v>
      </c>
      <c r="B4370" t="s">
        <v>7442</v>
      </c>
      <c r="C4370" t="e">
        <f>VLOOKUP('Домены Secretin_N'!B4370,'AC-Architecture'!A:C,3,FALSE)</f>
        <v>#N/A</v>
      </c>
      <c r="D4370">
        <v>686</v>
      </c>
      <c r="E4370" t="s">
        <v>3632</v>
      </c>
      <c r="F4370">
        <v>284</v>
      </c>
      <c r="G4370">
        <v>362</v>
      </c>
      <c r="H4370">
        <f t="shared" si="307"/>
        <v>78</v>
      </c>
      <c r="I4370" t="str">
        <f t="shared" si="308"/>
        <v>G5XHL2_ECOLX/284-362</v>
      </c>
      <c r="K4370" t="e">
        <f>IF(C4370="Secretin_N, Secretin, TraK","T","N")</f>
        <v>#N/A</v>
      </c>
      <c r="L4370" t="e">
        <f>VLOOKUP(E4370,'Uniprot taxonomy'!E:J,4,FALSE)</f>
        <v>#N/A</v>
      </c>
      <c r="M4370" t="e">
        <f>LEFT(VLOOKUP(B4370,'Uniprot taxonomy'!B:R,5,FALSE))</f>
        <v>#N/A</v>
      </c>
      <c r="N4370" t="e">
        <f>VLOOKUP(B4370,'Uniprot taxonomy'!B:R,5,FALSE)</f>
        <v>#N/A</v>
      </c>
      <c r="O4370" t="e">
        <f>VLOOKUP(B4370,'Uniprot taxonomy'!B:R,6,FALSE)</f>
        <v>#N/A</v>
      </c>
      <c r="P4370" t="e">
        <f>VLOOKUP(B4370,'Uniprot taxonomy'!B:R,7,FALSE)</f>
        <v>#N/A</v>
      </c>
      <c r="Q4370" t="e">
        <f>VLOOKUP(B4370,'Uniprot taxonomy'!B:R,8,FALSE)</f>
        <v>#N/A</v>
      </c>
    </row>
    <row r="4371" spans="1:17" hidden="1" x14ac:dyDescent="0.25">
      <c r="A4371" t="s">
        <v>7443</v>
      </c>
      <c r="B4371" t="s">
        <v>7444</v>
      </c>
      <c r="C4371" t="e">
        <f>VLOOKUP('Домены Secretin_N'!B4371,'AC-Architecture'!A:C,3,FALSE)</f>
        <v>#N/A</v>
      </c>
      <c r="D4371">
        <v>402</v>
      </c>
      <c r="E4371" t="s">
        <v>3632</v>
      </c>
      <c r="F4371">
        <v>109</v>
      </c>
      <c r="G4371">
        <v>170</v>
      </c>
      <c r="H4371">
        <f t="shared" si="307"/>
        <v>61</v>
      </c>
      <c r="I4371" t="str">
        <f t="shared" si="308"/>
        <v>G5XIS4_ECOLX/109-170</v>
      </c>
      <c r="K4371" t="e">
        <f>IF(C4371="Secretin_N, Secretin, TraK","T","N")</f>
        <v>#N/A</v>
      </c>
      <c r="L4371" t="e">
        <f>VLOOKUP(E4371,'Uniprot taxonomy'!E:J,4,FALSE)</f>
        <v>#N/A</v>
      </c>
      <c r="M4371" t="e">
        <f>LEFT(VLOOKUP(B4371,'Uniprot taxonomy'!B:R,5,FALSE))</f>
        <v>#N/A</v>
      </c>
      <c r="N4371" t="e">
        <f>VLOOKUP(B4371,'Uniprot taxonomy'!B:R,5,FALSE)</f>
        <v>#N/A</v>
      </c>
      <c r="O4371" t="e">
        <f>VLOOKUP(B4371,'Uniprot taxonomy'!B:R,6,FALSE)</f>
        <v>#N/A</v>
      </c>
      <c r="P4371" t="e">
        <f>VLOOKUP(B4371,'Uniprot taxonomy'!B:R,7,FALSE)</f>
        <v>#N/A</v>
      </c>
      <c r="Q4371" t="e">
        <f>VLOOKUP(B4371,'Uniprot taxonomy'!B:R,8,FALSE)</f>
        <v>#N/A</v>
      </c>
    </row>
    <row r="4372" spans="1:17" hidden="1" x14ac:dyDescent="0.25">
      <c r="A4372" t="s">
        <v>7445</v>
      </c>
      <c r="B4372" t="s">
        <v>7446</v>
      </c>
      <c r="C4372" t="e">
        <f>VLOOKUP('Домены Secretin_N'!B4372,'AC-Architecture'!A:C,3,FALSE)</f>
        <v>#N/A</v>
      </c>
      <c r="D4372">
        <v>686</v>
      </c>
      <c r="E4372" t="s">
        <v>3632</v>
      </c>
      <c r="F4372">
        <v>145</v>
      </c>
      <c r="G4372">
        <v>208</v>
      </c>
      <c r="H4372">
        <f t="shared" si="307"/>
        <v>63</v>
      </c>
      <c r="I4372" t="str">
        <f t="shared" si="308"/>
        <v>G5Y1E6_ECOLX/145-208</v>
      </c>
      <c r="K4372" t="e">
        <f>IF(C4372="Secretin_N, Secretin, TraK","T","N")</f>
        <v>#N/A</v>
      </c>
      <c r="L4372" t="e">
        <f>VLOOKUP(E4372,'Uniprot taxonomy'!E:J,4,FALSE)</f>
        <v>#N/A</v>
      </c>
      <c r="M4372" t="e">
        <f>LEFT(VLOOKUP(B4372,'Uniprot taxonomy'!B:R,5,FALSE))</f>
        <v>#N/A</v>
      </c>
      <c r="N4372" t="e">
        <f>VLOOKUP(B4372,'Uniprot taxonomy'!B:R,5,FALSE)</f>
        <v>#N/A</v>
      </c>
      <c r="O4372" t="e">
        <f>VLOOKUP(B4372,'Uniprot taxonomy'!B:R,6,FALSE)</f>
        <v>#N/A</v>
      </c>
      <c r="P4372" t="e">
        <f>VLOOKUP(B4372,'Uniprot taxonomy'!B:R,7,FALSE)</f>
        <v>#N/A</v>
      </c>
      <c r="Q4372" t="e">
        <f>VLOOKUP(B4372,'Uniprot taxonomy'!B:R,8,FALSE)</f>
        <v>#N/A</v>
      </c>
    </row>
    <row r="4373" spans="1:17" hidden="1" x14ac:dyDescent="0.25">
      <c r="A4373" t="s">
        <v>7445</v>
      </c>
      <c r="B4373" t="s">
        <v>7446</v>
      </c>
      <c r="C4373" t="e">
        <f>VLOOKUP('Домены Secretin_N'!B4373,'AC-Architecture'!A:C,3,FALSE)</f>
        <v>#N/A</v>
      </c>
      <c r="D4373">
        <v>686</v>
      </c>
      <c r="E4373" t="s">
        <v>3632</v>
      </c>
      <c r="F4373">
        <v>210</v>
      </c>
      <c r="G4373">
        <v>280</v>
      </c>
      <c r="H4373">
        <f t="shared" si="307"/>
        <v>70</v>
      </c>
      <c r="I4373" t="str">
        <f t="shared" si="308"/>
        <v>G5Y1E6_ECOLX/210-280</v>
      </c>
      <c r="K4373" t="e">
        <f>IF(C4373="Secretin_N, Secretin, TraK","T","N")</f>
        <v>#N/A</v>
      </c>
      <c r="L4373" t="e">
        <f>VLOOKUP(E4373,'Uniprot taxonomy'!E:J,4,FALSE)</f>
        <v>#N/A</v>
      </c>
      <c r="M4373" t="e">
        <f>LEFT(VLOOKUP(B4373,'Uniprot taxonomy'!B:R,5,FALSE))</f>
        <v>#N/A</v>
      </c>
      <c r="N4373" t="e">
        <f>VLOOKUP(B4373,'Uniprot taxonomy'!B:R,5,FALSE)</f>
        <v>#N/A</v>
      </c>
      <c r="O4373" t="e">
        <f>VLOOKUP(B4373,'Uniprot taxonomy'!B:R,6,FALSE)</f>
        <v>#N/A</v>
      </c>
      <c r="P4373" t="e">
        <f>VLOOKUP(B4373,'Uniprot taxonomy'!B:R,7,FALSE)</f>
        <v>#N/A</v>
      </c>
      <c r="Q4373" t="e">
        <f>VLOOKUP(B4373,'Uniprot taxonomy'!B:R,8,FALSE)</f>
        <v>#N/A</v>
      </c>
    </row>
    <row r="4374" spans="1:17" hidden="1" x14ac:dyDescent="0.25">
      <c r="A4374" t="s">
        <v>7445</v>
      </c>
      <c r="B4374" t="s">
        <v>7446</v>
      </c>
      <c r="C4374" t="e">
        <f>VLOOKUP('Домены Secretin_N'!B4374,'AC-Architecture'!A:C,3,FALSE)</f>
        <v>#N/A</v>
      </c>
      <c r="D4374">
        <v>686</v>
      </c>
      <c r="E4374" t="s">
        <v>3632</v>
      </c>
      <c r="F4374">
        <v>284</v>
      </c>
      <c r="G4374">
        <v>362</v>
      </c>
      <c r="H4374">
        <f t="shared" si="307"/>
        <v>78</v>
      </c>
      <c r="I4374" t="str">
        <f t="shared" si="308"/>
        <v>G5Y1E6_ECOLX/284-362</v>
      </c>
      <c r="K4374" t="e">
        <f>IF(C4374="Secretin_N, Secretin, TraK","T","N")</f>
        <v>#N/A</v>
      </c>
      <c r="L4374" t="e">
        <f>VLOOKUP(E4374,'Uniprot taxonomy'!E:J,4,FALSE)</f>
        <v>#N/A</v>
      </c>
      <c r="M4374" t="e">
        <f>LEFT(VLOOKUP(B4374,'Uniprot taxonomy'!B:R,5,FALSE))</f>
        <v>#N/A</v>
      </c>
      <c r="N4374" t="e">
        <f>VLOOKUP(B4374,'Uniprot taxonomy'!B:R,5,FALSE)</f>
        <v>#N/A</v>
      </c>
      <c r="O4374" t="e">
        <f>VLOOKUP(B4374,'Uniprot taxonomy'!B:R,6,FALSE)</f>
        <v>#N/A</v>
      </c>
      <c r="P4374" t="e">
        <f>VLOOKUP(B4374,'Uniprot taxonomy'!B:R,7,FALSE)</f>
        <v>#N/A</v>
      </c>
      <c r="Q4374" t="e">
        <f>VLOOKUP(B4374,'Uniprot taxonomy'!B:R,8,FALSE)</f>
        <v>#N/A</v>
      </c>
    </row>
    <row r="4375" spans="1:17" hidden="1" x14ac:dyDescent="0.25">
      <c r="A4375" t="s">
        <v>7447</v>
      </c>
      <c r="B4375" t="s">
        <v>7448</v>
      </c>
      <c r="C4375" t="e">
        <f>VLOOKUP('Домены Secretin_N'!B4375,'AC-Architecture'!A:C,3,FALSE)</f>
        <v>#N/A</v>
      </c>
      <c r="D4375">
        <v>402</v>
      </c>
      <c r="E4375" t="s">
        <v>3632</v>
      </c>
      <c r="F4375">
        <v>109</v>
      </c>
      <c r="G4375">
        <v>170</v>
      </c>
      <c r="H4375">
        <f t="shared" si="307"/>
        <v>61</v>
      </c>
      <c r="I4375" t="str">
        <f t="shared" si="308"/>
        <v>G5Y2J2_ECOLX/109-170</v>
      </c>
      <c r="K4375" t="e">
        <f>IF(C4375="Secretin_N, Secretin, TraK","T","N")</f>
        <v>#N/A</v>
      </c>
      <c r="L4375" t="e">
        <f>VLOOKUP(E4375,'Uniprot taxonomy'!E:J,4,FALSE)</f>
        <v>#N/A</v>
      </c>
      <c r="M4375" t="e">
        <f>LEFT(VLOOKUP(B4375,'Uniprot taxonomy'!B:R,5,FALSE))</f>
        <v>#N/A</v>
      </c>
      <c r="N4375" t="e">
        <f>VLOOKUP(B4375,'Uniprot taxonomy'!B:R,5,FALSE)</f>
        <v>#N/A</v>
      </c>
      <c r="O4375" t="e">
        <f>VLOOKUP(B4375,'Uniprot taxonomy'!B:R,6,FALSE)</f>
        <v>#N/A</v>
      </c>
      <c r="P4375" t="e">
        <f>VLOOKUP(B4375,'Uniprot taxonomy'!B:R,7,FALSE)</f>
        <v>#N/A</v>
      </c>
      <c r="Q4375" t="e">
        <f>VLOOKUP(B4375,'Uniprot taxonomy'!B:R,8,FALSE)</f>
        <v>#N/A</v>
      </c>
    </row>
    <row r="4376" spans="1:17" hidden="1" x14ac:dyDescent="0.25">
      <c r="A4376" t="s">
        <v>7449</v>
      </c>
      <c r="B4376" t="s">
        <v>7450</v>
      </c>
      <c r="C4376" t="e">
        <f>VLOOKUP('Домены Secretin_N'!B4376,'AC-Architecture'!A:C,3,FALSE)</f>
        <v>#N/A</v>
      </c>
      <c r="D4376">
        <v>686</v>
      </c>
      <c r="E4376" t="s">
        <v>3632</v>
      </c>
      <c r="F4376">
        <v>145</v>
      </c>
      <c r="G4376">
        <v>208</v>
      </c>
      <c r="H4376">
        <f t="shared" si="307"/>
        <v>63</v>
      </c>
      <c r="I4376" t="str">
        <f t="shared" si="308"/>
        <v>G5Y731_ECOLX/145-208</v>
      </c>
      <c r="K4376" t="e">
        <f>IF(C4376="Secretin_N, Secretin, TraK","T","N")</f>
        <v>#N/A</v>
      </c>
      <c r="L4376" t="e">
        <f>VLOOKUP(E4376,'Uniprot taxonomy'!E:J,4,FALSE)</f>
        <v>#N/A</v>
      </c>
      <c r="M4376" t="e">
        <f>LEFT(VLOOKUP(B4376,'Uniprot taxonomy'!B:R,5,FALSE))</f>
        <v>#N/A</v>
      </c>
      <c r="N4376" t="e">
        <f>VLOOKUP(B4376,'Uniprot taxonomy'!B:R,5,FALSE)</f>
        <v>#N/A</v>
      </c>
      <c r="O4376" t="e">
        <f>VLOOKUP(B4376,'Uniprot taxonomy'!B:R,6,FALSE)</f>
        <v>#N/A</v>
      </c>
      <c r="P4376" t="e">
        <f>VLOOKUP(B4376,'Uniprot taxonomy'!B:R,7,FALSE)</f>
        <v>#N/A</v>
      </c>
      <c r="Q4376" t="e">
        <f>VLOOKUP(B4376,'Uniprot taxonomy'!B:R,8,FALSE)</f>
        <v>#N/A</v>
      </c>
    </row>
    <row r="4377" spans="1:17" hidden="1" x14ac:dyDescent="0.25">
      <c r="A4377" t="s">
        <v>7449</v>
      </c>
      <c r="B4377" t="s">
        <v>7450</v>
      </c>
      <c r="C4377" t="e">
        <f>VLOOKUP('Домены Secretin_N'!B4377,'AC-Architecture'!A:C,3,FALSE)</f>
        <v>#N/A</v>
      </c>
      <c r="D4377">
        <v>686</v>
      </c>
      <c r="E4377" t="s">
        <v>3632</v>
      </c>
      <c r="F4377">
        <v>210</v>
      </c>
      <c r="G4377">
        <v>280</v>
      </c>
      <c r="H4377">
        <f t="shared" si="307"/>
        <v>70</v>
      </c>
      <c r="I4377" t="str">
        <f t="shared" si="308"/>
        <v>G5Y731_ECOLX/210-280</v>
      </c>
      <c r="K4377" t="e">
        <f>IF(C4377="Secretin_N, Secretin, TraK","T","N")</f>
        <v>#N/A</v>
      </c>
      <c r="L4377" t="e">
        <f>VLOOKUP(E4377,'Uniprot taxonomy'!E:J,4,FALSE)</f>
        <v>#N/A</v>
      </c>
      <c r="M4377" t="e">
        <f>LEFT(VLOOKUP(B4377,'Uniprot taxonomy'!B:R,5,FALSE))</f>
        <v>#N/A</v>
      </c>
      <c r="N4377" t="e">
        <f>VLOOKUP(B4377,'Uniprot taxonomy'!B:R,5,FALSE)</f>
        <v>#N/A</v>
      </c>
      <c r="O4377" t="e">
        <f>VLOOKUP(B4377,'Uniprot taxonomy'!B:R,6,FALSE)</f>
        <v>#N/A</v>
      </c>
      <c r="P4377" t="e">
        <f>VLOOKUP(B4377,'Uniprot taxonomy'!B:R,7,FALSE)</f>
        <v>#N/A</v>
      </c>
      <c r="Q4377" t="e">
        <f>VLOOKUP(B4377,'Uniprot taxonomy'!B:R,8,FALSE)</f>
        <v>#N/A</v>
      </c>
    </row>
    <row r="4378" spans="1:17" hidden="1" x14ac:dyDescent="0.25">
      <c r="A4378" t="s">
        <v>7449</v>
      </c>
      <c r="B4378" t="s">
        <v>7450</v>
      </c>
      <c r="C4378" t="e">
        <f>VLOOKUP('Домены Secretin_N'!B4378,'AC-Architecture'!A:C,3,FALSE)</f>
        <v>#N/A</v>
      </c>
      <c r="D4378">
        <v>686</v>
      </c>
      <c r="E4378" t="s">
        <v>3632</v>
      </c>
      <c r="F4378">
        <v>284</v>
      </c>
      <c r="G4378">
        <v>362</v>
      </c>
      <c r="H4378">
        <f t="shared" si="307"/>
        <v>78</v>
      </c>
      <c r="I4378" t="str">
        <f t="shared" si="308"/>
        <v>G5Y731_ECOLX/284-362</v>
      </c>
      <c r="K4378" t="e">
        <f>IF(C4378="Secretin_N, Secretin, TraK","T","N")</f>
        <v>#N/A</v>
      </c>
      <c r="L4378" t="e">
        <f>VLOOKUP(E4378,'Uniprot taxonomy'!E:J,4,FALSE)</f>
        <v>#N/A</v>
      </c>
      <c r="M4378" t="e">
        <f>LEFT(VLOOKUP(B4378,'Uniprot taxonomy'!B:R,5,FALSE))</f>
        <v>#N/A</v>
      </c>
      <c r="N4378" t="e">
        <f>VLOOKUP(B4378,'Uniprot taxonomy'!B:R,5,FALSE)</f>
        <v>#N/A</v>
      </c>
      <c r="O4378" t="e">
        <f>VLOOKUP(B4378,'Uniprot taxonomy'!B:R,6,FALSE)</f>
        <v>#N/A</v>
      </c>
      <c r="P4378" t="e">
        <f>VLOOKUP(B4378,'Uniprot taxonomy'!B:R,7,FALSE)</f>
        <v>#N/A</v>
      </c>
      <c r="Q4378" t="e">
        <f>VLOOKUP(B4378,'Uniprot taxonomy'!B:R,8,FALSE)</f>
        <v>#N/A</v>
      </c>
    </row>
    <row r="4379" spans="1:17" hidden="1" x14ac:dyDescent="0.25">
      <c r="A4379" t="s">
        <v>7451</v>
      </c>
      <c r="B4379" t="s">
        <v>7452</v>
      </c>
      <c r="C4379" t="e">
        <f>VLOOKUP('Домены Secretin_N'!B4379,'AC-Architecture'!A:C,3,FALSE)</f>
        <v>#N/A</v>
      </c>
      <c r="D4379">
        <v>402</v>
      </c>
      <c r="E4379" t="s">
        <v>3632</v>
      </c>
      <c r="F4379">
        <v>109</v>
      </c>
      <c r="G4379">
        <v>170</v>
      </c>
      <c r="H4379">
        <f t="shared" si="307"/>
        <v>61</v>
      </c>
      <c r="I4379" t="str">
        <f t="shared" si="308"/>
        <v>G5Y8N5_ECOLX/109-170</v>
      </c>
      <c r="K4379" t="e">
        <f>IF(C4379="Secretin_N, Secretin, TraK","T","N")</f>
        <v>#N/A</v>
      </c>
      <c r="L4379" t="e">
        <f>VLOOKUP(E4379,'Uniprot taxonomy'!E:J,4,FALSE)</f>
        <v>#N/A</v>
      </c>
      <c r="M4379" t="e">
        <f>LEFT(VLOOKUP(B4379,'Uniprot taxonomy'!B:R,5,FALSE))</f>
        <v>#N/A</v>
      </c>
      <c r="N4379" t="e">
        <f>VLOOKUP(B4379,'Uniprot taxonomy'!B:R,5,FALSE)</f>
        <v>#N/A</v>
      </c>
      <c r="O4379" t="e">
        <f>VLOOKUP(B4379,'Uniprot taxonomy'!B:R,6,FALSE)</f>
        <v>#N/A</v>
      </c>
      <c r="P4379" t="e">
        <f>VLOOKUP(B4379,'Uniprot taxonomy'!B:R,7,FALSE)</f>
        <v>#N/A</v>
      </c>
      <c r="Q4379" t="e">
        <f>VLOOKUP(B4379,'Uniprot taxonomy'!B:R,8,FALSE)</f>
        <v>#N/A</v>
      </c>
    </row>
    <row r="4380" spans="1:17" hidden="1" x14ac:dyDescent="0.25">
      <c r="A4380" t="s">
        <v>7453</v>
      </c>
      <c r="B4380" t="s">
        <v>7454</v>
      </c>
      <c r="C4380" t="e">
        <f>VLOOKUP('Домены Secretin_N'!B4380,'AC-Architecture'!A:C,3,FALSE)</f>
        <v>#N/A</v>
      </c>
      <c r="D4380">
        <v>349</v>
      </c>
      <c r="E4380" t="s">
        <v>3632</v>
      </c>
      <c r="F4380">
        <v>208</v>
      </c>
      <c r="G4380">
        <v>269</v>
      </c>
      <c r="H4380">
        <f t="shared" si="307"/>
        <v>61</v>
      </c>
      <c r="I4380" t="str">
        <f t="shared" si="308"/>
        <v>G6C2P9_9FUSO/208-269</v>
      </c>
      <c r="K4380" t="e">
        <f>IF(C4380="Secretin_N, Secretin, TraK","T","N")</f>
        <v>#N/A</v>
      </c>
      <c r="L4380" t="e">
        <f>VLOOKUP(E4380,'Uniprot taxonomy'!E:J,4,FALSE)</f>
        <v>#N/A</v>
      </c>
      <c r="M4380" t="e">
        <f>LEFT(VLOOKUP(B4380,'Uniprot taxonomy'!B:R,5,FALSE))</f>
        <v>#N/A</v>
      </c>
      <c r="N4380" t="e">
        <f>VLOOKUP(B4380,'Uniprot taxonomy'!B:R,5,FALSE)</f>
        <v>#N/A</v>
      </c>
      <c r="O4380" t="e">
        <f>VLOOKUP(B4380,'Uniprot taxonomy'!B:R,6,FALSE)</f>
        <v>#N/A</v>
      </c>
      <c r="P4380" t="e">
        <f>VLOOKUP(B4380,'Uniprot taxonomy'!B:R,7,FALSE)</f>
        <v>#N/A</v>
      </c>
      <c r="Q4380" t="e">
        <f>VLOOKUP(B4380,'Uniprot taxonomy'!B:R,8,FALSE)</f>
        <v>#N/A</v>
      </c>
    </row>
    <row r="4381" spans="1:17" hidden="1" x14ac:dyDescent="0.25">
      <c r="A4381" t="s">
        <v>7455</v>
      </c>
      <c r="B4381" t="s">
        <v>7456</v>
      </c>
      <c r="C4381" t="e">
        <f>VLOOKUP('Домены Secretin_N'!B4381,'AC-Architecture'!A:C,3,FALSE)</f>
        <v>#N/A</v>
      </c>
      <c r="D4381">
        <v>683</v>
      </c>
      <c r="E4381" t="s">
        <v>3632</v>
      </c>
      <c r="F4381">
        <v>368</v>
      </c>
      <c r="G4381">
        <v>433</v>
      </c>
      <c r="H4381">
        <f t="shared" si="307"/>
        <v>65</v>
      </c>
      <c r="I4381" t="str">
        <f t="shared" si="308"/>
        <v>G6DVU7_9GAMM/368-433</v>
      </c>
      <c r="K4381" t="e">
        <f>IF(C4381="Secretin_N, Secretin, TraK","T","N")</f>
        <v>#N/A</v>
      </c>
      <c r="L4381" t="e">
        <f>VLOOKUP(E4381,'Uniprot taxonomy'!E:J,4,FALSE)</f>
        <v>#N/A</v>
      </c>
      <c r="M4381" t="e">
        <f>LEFT(VLOOKUP(B4381,'Uniprot taxonomy'!B:R,5,FALSE))</f>
        <v>#N/A</v>
      </c>
      <c r="N4381" t="e">
        <f>VLOOKUP(B4381,'Uniprot taxonomy'!B:R,5,FALSE)</f>
        <v>#N/A</v>
      </c>
      <c r="O4381" t="e">
        <f>VLOOKUP(B4381,'Uniprot taxonomy'!B:R,6,FALSE)</f>
        <v>#N/A</v>
      </c>
      <c r="P4381" t="e">
        <f>VLOOKUP(B4381,'Uniprot taxonomy'!B:R,7,FALSE)</f>
        <v>#N/A</v>
      </c>
      <c r="Q4381" t="e">
        <f>VLOOKUP(B4381,'Uniprot taxonomy'!B:R,8,FALSE)</f>
        <v>#N/A</v>
      </c>
    </row>
    <row r="4382" spans="1:17" hidden="1" x14ac:dyDescent="0.25">
      <c r="A4382" t="s">
        <v>7457</v>
      </c>
      <c r="B4382" t="s">
        <v>7458</v>
      </c>
      <c r="C4382" t="e">
        <f>VLOOKUP('Домены Secretin_N'!B4382,'AC-Architecture'!A:C,3,FALSE)</f>
        <v>#N/A</v>
      </c>
      <c r="D4382">
        <v>705</v>
      </c>
      <c r="E4382" t="s">
        <v>3632</v>
      </c>
      <c r="F4382">
        <v>130</v>
      </c>
      <c r="G4382">
        <v>193</v>
      </c>
      <c r="H4382">
        <f t="shared" si="307"/>
        <v>63</v>
      </c>
      <c r="I4382" t="str">
        <f t="shared" si="308"/>
        <v>G6DX50_9GAMM/130-193</v>
      </c>
      <c r="K4382" t="e">
        <f>IF(C4382="Secretin_N, Secretin, TraK","T","N")</f>
        <v>#N/A</v>
      </c>
      <c r="L4382" t="e">
        <f>VLOOKUP(E4382,'Uniprot taxonomy'!E:J,4,FALSE)</f>
        <v>#N/A</v>
      </c>
      <c r="M4382" t="e">
        <f>LEFT(VLOOKUP(B4382,'Uniprot taxonomy'!B:R,5,FALSE))</f>
        <v>#N/A</v>
      </c>
      <c r="N4382" t="e">
        <f>VLOOKUP(B4382,'Uniprot taxonomy'!B:R,5,FALSE)</f>
        <v>#N/A</v>
      </c>
      <c r="O4382" t="e">
        <f>VLOOKUP(B4382,'Uniprot taxonomy'!B:R,6,FALSE)</f>
        <v>#N/A</v>
      </c>
      <c r="P4382" t="e">
        <f>VLOOKUP(B4382,'Uniprot taxonomy'!B:R,7,FALSE)</f>
        <v>#N/A</v>
      </c>
      <c r="Q4382" t="e">
        <f>VLOOKUP(B4382,'Uniprot taxonomy'!B:R,8,FALSE)</f>
        <v>#N/A</v>
      </c>
    </row>
    <row r="4383" spans="1:17" hidden="1" x14ac:dyDescent="0.25">
      <c r="A4383" t="s">
        <v>7457</v>
      </c>
      <c r="B4383" t="s">
        <v>7458</v>
      </c>
      <c r="C4383" t="e">
        <f>VLOOKUP('Домены Secretin_N'!B4383,'AC-Architecture'!A:C,3,FALSE)</f>
        <v>#N/A</v>
      </c>
      <c r="D4383">
        <v>705</v>
      </c>
      <c r="E4383" t="s">
        <v>3632</v>
      </c>
      <c r="F4383">
        <v>195</v>
      </c>
      <c r="G4383">
        <v>266</v>
      </c>
      <c r="H4383">
        <f t="shared" si="307"/>
        <v>71</v>
      </c>
      <c r="I4383" t="str">
        <f t="shared" si="308"/>
        <v>G6DX50_9GAMM/195-266</v>
      </c>
      <c r="K4383" t="e">
        <f>IF(C4383="Secretin_N, Secretin, TraK","T","N")</f>
        <v>#N/A</v>
      </c>
      <c r="L4383" t="e">
        <f>VLOOKUP(E4383,'Uniprot taxonomy'!E:J,4,FALSE)</f>
        <v>#N/A</v>
      </c>
      <c r="M4383" t="e">
        <f>LEFT(VLOOKUP(B4383,'Uniprot taxonomy'!B:R,5,FALSE))</f>
        <v>#N/A</v>
      </c>
      <c r="N4383" t="e">
        <f>VLOOKUP(B4383,'Uniprot taxonomy'!B:R,5,FALSE)</f>
        <v>#N/A</v>
      </c>
      <c r="O4383" t="e">
        <f>VLOOKUP(B4383,'Uniprot taxonomy'!B:R,6,FALSE)</f>
        <v>#N/A</v>
      </c>
      <c r="P4383" t="e">
        <f>VLOOKUP(B4383,'Uniprot taxonomy'!B:R,7,FALSE)</f>
        <v>#N/A</v>
      </c>
      <c r="Q4383" t="e">
        <f>VLOOKUP(B4383,'Uniprot taxonomy'!B:R,8,FALSE)</f>
        <v>#N/A</v>
      </c>
    </row>
    <row r="4384" spans="1:17" hidden="1" x14ac:dyDescent="0.25">
      <c r="A4384" t="s">
        <v>7457</v>
      </c>
      <c r="B4384" t="s">
        <v>7458</v>
      </c>
      <c r="C4384" t="e">
        <f>VLOOKUP('Домены Secretin_N'!B4384,'AC-Architecture'!A:C,3,FALSE)</f>
        <v>#N/A</v>
      </c>
      <c r="D4384">
        <v>705</v>
      </c>
      <c r="E4384" t="s">
        <v>3632</v>
      </c>
      <c r="F4384">
        <v>270</v>
      </c>
      <c r="G4384">
        <v>349</v>
      </c>
      <c r="H4384">
        <f t="shared" si="307"/>
        <v>79</v>
      </c>
      <c r="I4384" t="str">
        <f t="shared" si="308"/>
        <v>G6DX50_9GAMM/270-349</v>
      </c>
      <c r="K4384" t="e">
        <f>IF(C4384="Secretin_N, Secretin, TraK","T","N")</f>
        <v>#N/A</v>
      </c>
      <c r="L4384" t="e">
        <f>VLOOKUP(E4384,'Uniprot taxonomy'!E:J,4,FALSE)</f>
        <v>#N/A</v>
      </c>
      <c r="M4384" t="e">
        <f>LEFT(VLOOKUP(B4384,'Uniprot taxonomy'!B:R,5,FALSE))</f>
        <v>#N/A</v>
      </c>
      <c r="N4384" t="e">
        <f>VLOOKUP(B4384,'Uniprot taxonomy'!B:R,5,FALSE)</f>
        <v>#N/A</v>
      </c>
      <c r="O4384" t="e">
        <f>VLOOKUP(B4384,'Uniprot taxonomy'!B:R,6,FALSE)</f>
        <v>#N/A</v>
      </c>
      <c r="P4384" t="e">
        <f>VLOOKUP(B4384,'Uniprot taxonomy'!B:R,7,FALSE)</f>
        <v>#N/A</v>
      </c>
      <c r="Q4384" t="e">
        <f>VLOOKUP(B4384,'Uniprot taxonomy'!B:R,8,FALSE)</f>
        <v>#N/A</v>
      </c>
    </row>
    <row r="4385" spans="1:17" hidden="1" x14ac:dyDescent="0.25">
      <c r="A4385" t="s">
        <v>7459</v>
      </c>
      <c r="B4385" t="s">
        <v>7460</v>
      </c>
      <c r="C4385" t="e">
        <f>VLOOKUP('Домены Secretin_N'!B4385,'AC-Architecture'!A:C,3,FALSE)</f>
        <v>#N/A</v>
      </c>
      <c r="D4385">
        <v>797</v>
      </c>
      <c r="E4385" t="s">
        <v>3632</v>
      </c>
      <c r="F4385">
        <v>319</v>
      </c>
      <c r="G4385">
        <v>430</v>
      </c>
      <c r="H4385">
        <f t="shared" si="307"/>
        <v>111</v>
      </c>
      <c r="I4385" t="str">
        <f t="shared" si="308"/>
        <v>G6FUX3_9CYAN/319-430</v>
      </c>
      <c r="K4385" t="e">
        <f>IF(C4385="Secretin_N, Secretin, TraK","T","N")</f>
        <v>#N/A</v>
      </c>
      <c r="L4385" t="e">
        <f>VLOOKUP(E4385,'Uniprot taxonomy'!E:J,4,FALSE)</f>
        <v>#N/A</v>
      </c>
      <c r="M4385" t="e">
        <f>LEFT(VLOOKUP(B4385,'Uniprot taxonomy'!B:R,5,FALSE))</f>
        <v>#N/A</v>
      </c>
      <c r="N4385" t="e">
        <f>VLOOKUP(B4385,'Uniprot taxonomy'!B:R,5,FALSE)</f>
        <v>#N/A</v>
      </c>
      <c r="O4385" t="e">
        <f>VLOOKUP(B4385,'Uniprot taxonomy'!B:R,6,FALSE)</f>
        <v>#N/A</v>
      </c>
      <c r="P4385" t="e">
        <f>VLOOKUP(B4385,'Uniprot taxonomy'!B:R,7,FALSE)</f>
        <v>#N/A</v>
      </c>
      <c r="Q4385" t="e">
        <f>VLOOKUP(B4385,'Uniprot taxonomy'!B:R,8,FALSE)</f>
        <v>#N/A</v>
      </c>
    </row>
    <row r="4386" spans="1:17" hidden="1" x14ac:dyDescent="0.25">
      <c r="A4386" t="s">
        <v>7461</v>
      </c>
      <c r="B4386" t="s">
        <v>7462</v>
      </c>
      <c r="C4386" t="e">
        <f>VLOOKUP('Домены Secretin_N'!B4386,'AC-Architecture'!A:C,3,FALSE)</f>
        <v>#N/A</v>
      </c>
      <c r="D4386">
        <v>763</v>
      </c>
      <c r="E4386" t="s">
        <v>3632</v>
      </c>
      <c r="F4386">
        <v>262</v>
      </c>
      <c r="G4386">
        <v>380</v>
      </c>
      <c r="H4386">
        <f t="shared" si="307"/>
        <v>118</v>
      </c>
      <c r="I4386" t="str">
        <f t="shared" si="308"/>
        <v>G6GQL6_9CHRO/262-380</v>
      </c>
      <c r="K4386" t="e">
        <f>IF(C4386="Secretin_N, Secretin, TraK","T","N")</f>
        <v>#N/A</v>
      </c>
      <c r="L4386" t="e">
        <f>VLOOKUP(E4386,'Uniprot taxonomy'!E:J,4,FALSE)</f>
        <v>#N/A</v>
      </c>
      <c r="M4386" t="e">
        <f>LEFT(VLOOKUP(B4386,'Uniprot taxonomy'!B:R,5,FALSE))</f>
        <v>#N/A</v>
      </c>
      <c r="N4386" t="e">
        <f>VLOOKUP(B4386,'Uniprot taxonomy'!B:R,5,FALSE)</f>
        <v>#N/A</v>
      </c>
      <c r="O4386" t="e">
        <f>VLOOKUP(B4386,'Uniprot taxonomy'!B:R,6,FALSE)</f>
        <v>#N/A</v>
      </c>
      <c r="P4386" t="e">
        <f>VLOOKUP(B4386,'Uniprot taxonomy'!B:R,7,FALSE)</f>
        <v>#N/A</v>
      </c>
      <c r="Q4386" t="e">
        <f>VLOOKUP(B4386,'Uniprot taxonomy'!B:R,8,FALSE)</f>
        <v>#N/A</v>
      </c>
    </row>
    <row r="4387" spans="1:17" hidden="1" x14ac:dyDescent="0.25">
      <c r="A4387" t="s">
        <v>7463</v>
      </c>
      <c r="B4387" t="s">
        <v>7464</v>
      </c>
      <c r="C4387" t="e">
        <f>VLOOKUP('Домены Secretin_N'!B4387,'AC-Architecture'!A:C,3,FALSE)</f>
        <v>#N/A</v>
      </c>
      <c r="D4387">
        <v>766</v>
      </c>
      <c r="E4387" t="s">
        <v>3632</v>
      </c>
      <c r="F4387">
        <v>468</v>
      </c>
      <c r="G4387">
        <v>531</v>
      </c>
      <c r="H4387">
        <f t="shared" si="307"/>
        <v>63</v>
      </c>
      <c r="I4387" t="str">
        <f t="shared" si="308"/>
        <v>G6IFH4_9DELT/468-531</v>
      </c>
      <c r="K4387" t="e">
        <f>IF(C4387="Secretin_N, Secretin, TraK","T","N")</f>
        <v>#N/A</v>
      </c>
      <c r="L4387" t="e">
        <f>VLOOKUP(E4387,'Uniprot taxonomy'!E:J,4,FALSE)</f>
        <v>#N/A</v>
      </c>
      <c r="M4387" t="e">
        <f>LEFT(VLOOKUP(B4387,'Uniprot taxonomy'!B:R,5,FALSE))</f>
        <v>#N/A</v>
      </c>
      <c r="N4387" t="e">
        <f>VLOOKUP(B4387,'Uniprot taxonomy'!B:R,5,FALSE)</f>
        <v>#N/A</v>
      </c>
      <c r="O4387" t="e">
        <f>VLOOKUP(B4387,'Uniprot taxonomy'!B:R,6,FALSE)</f>
        <v>#N/A</v>
      </c>
      <c r="P4387" t="e">
        <f>VLOOKUP(B4387,'Uniprot taxonomy'!B:R,7,FALSE)</f>
        <v>#N/A</v>
      </c>
      <c r="Q4387" t="e">
        <f>VLOOKUP(B4387,'Uniprot taxonomy'!B:R,8,FALSE)</f>
        <v>#N/A</v>
      </c>
    </row>
    <row r="4388" spans="1:17" hidden="1" x14ac:dyDescent="0.25">
      <c r="A4388" t="s">
        <v>7466</v>
      </c>
      <c r="B4388" t="s">
        <v>7467</v>
      </c>
      <c r="C4388" t="e">
        <f>VLOOKUP('Домены Secretin_N'!B4388,'AC-Architecture'!A:C,3,FALSE)</f>
        <v>#N/A</v>
      </c>
      <c r="D4388">
        <v>656</v>
      </c>
      <c r="E4388" t="s">
        <v>3632</v>
      </c>
      <c r="F4388">
        <v>140</v>
      </c>
      <c r="G4388">
        <v>199</v>
      </c>
      <c r="H4388">
        <f t="shared" si="307"/>
        <v>59</v>
      </c>
      <c r="I4388" t="str">
        <f t="shared" si="308"/>
        <v>G6IIW8_9DELT/140-199</v>
      </c>
      <c r="K4388" t="e">
        <f>IF(C4388="Secretin_N, Secretin, TraK","T","N")</f>
        <v>#N/A</v>
      </c>
      <c r="L4388" t="e">
        <f>VLOOKUP(E4388,'Uniprot taxonomy'!E:J,4,FALSE)</f>
        <v>#N/A</v>
      </c>
      <c r="M4388" t="e">
        <f>LEFT(VLOOKUP(B4388,'Uniprot taxonomy'!B:R,5,FALSE))</f>
        <v>#N/A</v>
      </c>
      <c r="N4388" t="e">
        <f>VLOOKUP(B4388,'Uniprot taxonomy'!B:R,5,FALSE)</f>
        <v>#N/A</v>
      </c>
      <c r="O4388" t="e">
        <f>VLOOKUP(B4388,'Uniprot taxonomy'!B:R,6,FALSE)</f>
        <v>#N/A</v>
      </c>
      <c r="P4388" t="e">
        <f>VLOOKUP(B4388,'Uniprot taxonomy'!B:R,7,FALSE)</f>
        <v>#N/A</v>
      </c>
      <c r="Q4388" t="e">
        <f>VLOOKUP(B4388,'Uniprot taxonomy'!B:R,8,FALSE)</f>
        <v>#N/A</v>
      </c>
    </row>
    <row r="4389" spans="1:17" hidden="1" x14ac:dyDescent="0.25">
      <c r="A4389" t="s">
        <v>7466</v>
      </c>
      <c r="B4389" t="s">
        <v>7467</v>
      </c>
      <c r="C4389" t="e">
        <f>VLOOKUP('Домены Secretin_N'!B4389,'AC-Architecture'!A:C,3,FALSE)</f>
        <v>#N/A</v>
      </c>
      <c r="D4389">
        <v>656</v>
      </c>
      <c r="E4389" t="s">
        <v>3632</v>
      </c>
      <c r="F4389">
        <v>204</v>
      </c>
      <c r="G4389">
        <v>280</v>
      </c>
      <c r="H4389">
        <f t="shared" si="307"/>
        <v>76</v>
      </c>
      <c r="I4389" t="str">
        <f t="shared" si="308"/>
        <v>G6IIW8_9DELT/204-280</v>
      </c>
      <c r="K4389" t="e">
        <f>IF(C4389="Secretin_N, Secretin, TraK","T","N")</f>
        <v>#N/A</v>
      </c>
      <c r="L4389" t="e">
        <f>VLOOKUP(E4389,'Uniprot taxonomy'!E:J,4,FALSE)</f>
        <v>#N/A</v>
      </c>
      <c r="M4389" t="e">
        <f>LEFT(VLOOKUP(B4389,'Uniprot taxonomy'!B:R,5,FALSE))</f>
        <v>#N/A</v>
      </c>
      <c r="N4389" t="e">
        <f>VLOOKUP(B4389,'Uniprot taxonomy'!B:R,5,FALSE)</f>
        <v>#N/A</v>
      </c>
      <c r="O4389" t="e">
        <f>VLOOKUP(B4389,'Uniprot taxonomy'!B:R,6,FALSE)</f>
        <v>#N/A</v>
      </c>
      <c r="P4389" t="e">
        <f>VLOOKUP(B4389,'Uniprot taxonomy'!B:R,7,FALSE)</f>
        <v>#N/A</v>
      </c>
      <c r="Q4389" t="e">
        <f>VLOOKUP(B4389,'Uniprot taxonomy'!B:R,8,FALSE)</f>
        <v>#N/A</v>
      </c>
    </row>
    <row r="4390" spans="1:17" hidden="1" x14ac:dyDescent="0.25">
      <c r="A4390" t="s">
        <v>7466</v>
      </c>
      <c r="B4390" t="s">
        <v>7467</v>
      </c>
      <c r="C4390" t="e">
        <f>VLOOKUP('Домены Secretin_N'!B4390,'AC-Architecture'!A:C,3,FALSE)</f>
        <v>#N/A</v>
      </c>
      <c r="D4390">
        <v>656</v>
      </c>
      <c r="E4390" t="s">
        <v>3632</v>
      </c>
      <c r="F4390">
        <v>285</v>
      </c>
      <c r="G4390">
        <v>364</v>
      </c>
      <c r="H4390">
        <f t="shared" si="307"/>
        <v>79</v>
      </c>
      <c r="I4390" t="str">
        <f t="shared" si="308"/>
        <v>G6IIW8_9DELT/285-364</v>
      </c>
      <c r="K4390" t="e">
        <f>IF(C4390="Secretin_N, Secretin, TraK","T","N")</f>
        <v>#N/A</v>
      </c>
      <c r="L4390" t="e">
        <f>VLOOKUP(E4390,'Uniprot taxonomy'!E:J,4,FALSE)</f>
        <v>#N/A</v>
      </c>
      <c r="M4390" t="e">
        <f>LEFT(VLOOKUP(B4390,'Uniprot taxonomy'!B:R,5,FALSE))</f>
        <v>#N/A</v>
      </c>
      <c r="N4390" t="e">
        <f>VLOOKUP(B4390,'Uniprot taxonomy'!B:R,5,FALSE)</f>
        <v>#N/A</v>
      </c>
      <c r="O4390" t="e">
        <f>VLOOKUP(B4390,'Uniprot taxonomy'!B:R,6,FALSE)</f>
        <v>#N/A</v>
      </c>
      <c r="P4390" t="e">
        <f>VLOOKUP(B4390,'Uniprot taxonomy'!B:R,7,FALSE)</f>
        <v>#N/A</v>
      </c>
      <c r="Q4390" t="e">
        <f>VLOOKUP(B4390,'Uniprot taxonomy'!B:R,8,FALSE)</f>
        <v>#N/A</v>
      </c>
    </row>
    <row r="4391" spans="1:17" hidden="1" x14ac:dyDescent="0.25">
      <c r="A4391" t="s">
        <v>7468</v>
      </c>
      <c r="B4391" t="s">
        <v>7469</v>
      </c>
      <c r="C4391" t="e">
        <f>VLOOKUP('Домены Secretin_N'!B4391,'AC-Architecture'!A:C,3,FALSE)</f>
        <v>#N/A</v>
      </c>
      <c r="D4391">
        <v>689</v>
      </c>
      <c r="E4391" t="s">
        <v>3632</v>
      </c>
      <c r="F4391">
        <v>369</v>
      </c>
      <c r="G4391">
        <v>433</v>
      </c>
      <c r="H4391">
        <f t="shared" si="307"/>
        <v>64</v>
      </c>
      <c r="I4391" t="str">
        <f t="shared" si="308"/>
        <v>G6YPX5_9ALTE/369-433</v>
      </c>
      <c r="K4391" t="e">
        <f>IF(C4391="Secretin_N, Secretin, TraK","T","N")</f>
        <v>#N/A</v>
      </c>
      <c r="L4391" t="e">
        <f>VLOOKUP(E4391,'Uniprot taxonomy'!E:J,4,FALSE)</f>
        <v>#N/A</v>
      </c>
      <c r="M4391" t="e">
        <f>LEFT(VLOOKUP(B4391,'Uniprot taxonomy'!B:R,5,FALSE))</f>
        <v>#N/A</v>
      </c>
      <c r="N4391" t="e">
        <f>VLOOKUP(B4391,'Uniprot taxonomy'!B:R,5,FALSE)</f>
        <v>#N/A</v>
      </c>
      <c r="O4391" t="e">
        <f>VLOOKUP(B4391,'Uniprot taxonomy'!B:R,6,FALSE)</f>
        <v>#N/A</v>
      </c>
      <c r="P4391" t="e">
        <f>VLOOKUP(B4391,'Uniprot taxonomy'!B:R,7,FALSE)</f>
        <v>#N/A</v>
      </c>
      <c r="Q4391" t="e">
        <f>VLOOKUP(B4391,'Uniprot taxonomy'!B:R,8,FALSE)</f>
        <v>#N/A</v>
      </c>
    </row>
    <row r="4392" spans="1:17" hidden="1" x14ac:dyDescent="0.25">
      <c r="A4392" t="s">
        <v>7470</v>
      </c>
      <c r="B4392" t="s">
        <v>7471</v>
      </c>
      <c r="C4392" t="e">
        <f>VLOOKUP('Домены Secretin_N'!B4392,'AC-Architecture'!A:C,3,FALSE)</f>
        <v>#N/A</v>
      </c>
      <c r="D4392">
        <v>649</v>
      </c>
      <c r="E4392" t="s">
        <v>3632</v>
      </c>
      <c r="F4392">
        <v>129</v>
      </c>
      <c r="G4392">
        <v>189</v>
      </c>
      <c r="H4392">
        <f t="shared" si="307"/>
        <v>60</v>
      </c>
      <c r="I4392" t="str">
        <f t="shared" si="308"/>
        <v>G6YQQ0_9ALTE/129-189</v>
      </c>
      <c r="K4392" t="e">
        <f>IF(C4392="Secretin_N, Secretin, TraK","T","N")</f>
        <v>#N/A</v>
      </c>
      <c r="L4392" t="e">
        <f>VLOOKUP(E4392,'Uniprot taxonomy'!E:J,4,FALSE)</f>
        <v>#N/A</v>
      </c>
      <c r="M4392" t="e">
        <f>LEFT(VLOOKUP(B4392,'Uniprot taxonomy'!B:R,5,FALSE))</f>
        <v>#N/A</v>
      </c>
      <c r="N4392" t="e">
        <f>VLOOKUP(B4392,'Uniprot taxonomy'!B:R,5,FALSE)</f>
        <v>#N/A</v>
      </c>
      <c r="O4392" t="e">
        <f>VLOOKUP(B4392,'Uniprot taxonomy'!B:R,6,FALSE)</f>
        <v>#N/A</v>
      </c>
      <c r="P4392" t="e">
        <f>VLOOKUP(B4392,'Uniprot taxonomy'!B:R,7,FALSE)</f>
        <v>#N/A</v>
      </c>
      <c r="Q4392" t="e">
        <f>VLOOKUP(B4392,'Uniprot taxonomy'!B:R,8,FALSE)</f>
        <v>#N/A</v>
      </c>
    </row>
    <row r="4393" spans="1:17" hidden="1" x14ac:dyDescent="0.25">
      <c r="A4393" t="s">
        <v>7470</v>
      </c>
      <c r="B4393" t="s">
        <v>7471</v>
      </c>
      <c r="C4393" t="e">
        <f>VLOOKUP('Домены Secretin_N'!B4393,'AC-Architecture'!A:C,3,FALSE)</f>
        <v>#N/A</v>
      </c>
      <c r="D4393">
        <v>649</v>
      </c>
      <c r="E4393" t="s">
        <v>3632</v>
      </c>
      <c r="F4393">
        <v>192</v>
      </c>
      <c r="G4393">
        <v>265</v>
      </c>
      <c r="H4393">
        <f t="shared" si="307"/>
        <v>73</v>
      </c>
      <c r="I4393" t="str">
        <f t="shared" si="308"/>
        <v>G6YQQ0_9ALTE/192-265</v>
      </c>
      <c r="K4393" t="e">
        <f>IF(C4393="Secretin_N, Secretin, TraK","T","N")</f>
        <v>#N/A</v>
      </c>
      <c r="L4393" t="e">
        <f>VLOOKUP(E4393,'Uniprot taxonomy'!E:J,4,FALSE)</f>
        <v>#N/A</v>
      </c>
      <c r="M4393" t="e">
        <f>LEFT(VLOOKUP(B4393,'Uniprot taxonomy'!B:R,5,FALSE))</f>
        <v>#N/A</v>
      </c>
      <c r="N4393" t="e">
        <f>VLOOKUP(B4393,'Uniprot taxonomy'!B:R,5,FALSE)</f>
        <v>#N/A</v>
      </c>
      <c r="O4393" t="e">
        <f>VLOOKUP(B4393,'Uniprot taxonomy'!B:R,6,FALSE)</f>
        <v>#N/A</v>
      </c>
      <c r="P4393" t="e">
        <f>VLOOKUP(B4393,'Uniprot taxonomy'!B:R,7,FALSE)</f>
        <v>#N/A</v>
      </c>
      <c r="Q4393" t="e">
        <f>VLOOKUP(B4393,'Uniprot taxonomy'!B:R,8,FALSE)</f>
        <v>#N/A</v>
      </c>
    </row>
    <row r="4394" spans="1:17" hidden="1" x14ac:dyDescent="0.25">
      <c r="A4394" t="s">
        <v>7470</v>
      </c>
      <c r="B4394" t="s">
        <v>7471</v>
      </c>
      <c r="C4394" t="e">
        <f>VLOOKUP('Домены Secretin_N'!B4394,'AC-Architecture'!A:C,3,FALSE)</f>
        <v>#N/A</v>
      </c>
      <c r="D4394">
        <v>649</v>
      </c>
      <c r="E4394" t="s">
        <v>3632</v>
      </c>
      <c r="F4394">
        <v>269</v>
      </c>
      <c r="G4394">
        <v>348</v>
      </c>
      <c r="H4394">
        <f t="shared" si="307"/>
        <v>79</v>
      </c>
      <c r="I4394" t="str">
        <f t="shared" si="308"/>
        <v>G6YQQ0_9ALTE/269-348</v>
      </c>
      <c r="K4394" t="e">
        <f>IF(C4394="Secretin_N, Secretin, TraK","T","N")</f>
        <v>#N/A</v>
      </c>
      <c r="L4394" t="e">
        <f>VLOOKUP(E4394,'Uniprot taxonomy'!E:J,4,FALSE)</f>
        <v>#N/A</v>
      </c>
      <c r="M4394" t="e">
        <f>LEFT(VLOOKUP(B4394,'Uniprot taxonomy'!B:R,5,FALSE))</f>
        <v>#N/A</v>
      </c>
      <c r="N4394" t="e">
        <f>VLOOKUP(B4394,'Uniprot taxonomy'!B:R,5,FALSE)</f>
        <v>#N/A</v>
      </c>
      <c r="O4394" t="e">
        <f>VLOOKUP(B4394,'Uniprot taxonomy'!B:R,6,FALSE)</f>
        <v>#N/A</v>
      </c>
      <c r="P4394" t="e">
        <f>VLOOKUP(B4394,'Uniprot taxonomy'!B:R,7,FALSE)</f>
        <v>#N/A</v>
      </c>
      <c r="Q4394" t="e">
        <f>VLOOKUP(B4394,'Uniprot taxonomy'!B:R,8,FALSE)</f>
        <v>#N/A</v>
      </c>
    </row>
    <row r="4395" spans="1:17" hidden="1" x14ac:dyDescent="0.25">
      <c r="A4395" t="s">
        <v>7472</v>
      </c>
      <c r="B4395" t="s">
        <v>7473</v>
      </c>
      <c r="C4395" t="e">
        <f>VLOOKUP('Домены Secretin_N'!B4395,'AC-Architecture'!A:C,3,FALSE)</f>
        <v>#N/A</v>
      </c>
      <c r="D4395">
        <v>571</v>
      </c>
      <c r="E4395" t="s">
        <v>3632</v>
      </c>
      <c r="F4395">
        <v>254</v>
      </c>
      <c r="G4395">
        <v>320</v>
      </c>
      <c r="H4395">
        <f t="shared" si="307"/>
        <v>66</v>
      </c>
      <c r="I4395" t="str">
        <f t="shared" si="308"/>
        <v>G6Z9L8_VIBCL/254-320</v>
      </c>
      <c r="K4395" t="e">
        <f>IF(C4395="Secretin_N, Secretin, TraK","T","N")</f>
        <v>#N/A</v>
      </c>
      <c r="L4395" t="e">
        <f>VLOOKUP(E4395,'Uniprot taxonomy'!E:J,4,FALSE)</f>
        <v>#N/A</v>
      </c>
      <c r="M4395" t="e">
        <f>LEFT(VLOOKUP(B4395,'Uniprot taxonomy'!B:R,5,FALSE))</f>
        <v>#N/A</v>
      </c>
      <c r="N4395" t="e">
        <f>VLOOKUP(B4395,'Uniprot taxonomy'!B:R,5,FALSE)</f>
        <v>#N/A</v>
      </c>
      <c r="O4395" t="e">
        <f>VLOOKUP(B4395,'Uniprot taxonomy'!B:R,6,FALSE)</f>
        <v>#N/A</v>
      </c>
      <c r="P4395" t="e">
        <f>VLOOKUP(B4395,'Uniprot taxonomy'!B:R,7,FALSE)</f>
        <v>#N/A</v>
      </c>
      <c r="Q4395" t="e">
        <f>VLOOKUP(B4395,'Uniprot taxonomy'!B:R,8,FALSE)</f>
        <v>#N/A</v>
      </c>
    </row>
    <row r="4396" spans="1:17" hidden="1" x14ac:dyDescent="0.25">
      <c r="A4396" t="s">
        <v>7474</v>
      </c>
      <c r="B4396" t="s">
        <v>7475</v>
      </c>
      <c r="C4396" t="e">
        <f>VLOOKUP('Домены Secretin_N'!B4396,'AC-Architecture'!A:C,3,FALSE)</f>
        <v>#N/A</v>
      </c>
      <c r="D4396">
        <v>674</v>
      </c>
      <c r="E4396" t="s">
        <v>3632</v>
      </c>
      <c r="F4396">
        <v>126</v>
      </c>
      <c r="G4396">
        <v>189</v>
      </c>
      <c r="H4396">
        <f t="shared" si="307"/>
        <v>63</v>
      </c>
      <c r="I4396" t="str">
        <f t="shared" si="308"/>
        <v>G6Z9W8_VIBCL/126-189</v>
      </c>
      <c r="K4396" t="e">
        <f>IF(C4396="Secretin_N, Secretin, TraK","T","N")</f>
        <v>#N/A</v>
      </c>
      <c r="L4396" t="e">
        <f>VLOOKUP(E4396,'Uniprot taxonomy'!E:J,4,FALSE)</f>
        <v>#N/A</v>
      </c>
      <c r="M4396" t="e">
        <f>LEFT(VLOOKUP(B4396,'Uniprot taxonomy'!B:R,5,FALSE))</f>
        <v>#N/A</v>
      </c>
      <c r="N4396" t="e">
        <f>VLOOKUP(B4396,'Uniprot taxonomy'!B:R,5,FALSE)</f>
        <v>#N/A</v>
      </c>
      <c r="O4396" t="e">
        <f>VLOOKUP(B4396,'Uniprot taxonomy'!B:R,6,FALSE)</f>
        <v>#N/A</v>
      </c>
      <c r="P4396" t="e">
        <f>VLOOKUP(B4396,'Uniprot taxonomy'!B:R,7,FALSE)</f>
        <v>#N/A</v>
      </c>
      <c r="Q4396" t="e">
        <f>VLOOKUP(B4396,'Uniprot taxonomy'!B:R,8,FALSE)</f>
        <v>#N/A</v>
      </c>
    </row>
    <row r="4397" spans="1:17" hidden="1" x14ac:dyDescent="0.25">
      <c r="A4397" t="s">
        <v>7474</v>
      </c>
      <c r="B4397" t="s">
        <v>7475</v>
      </c>
      <c r="C4397" t="e">
        <f>VLOOKUP('Домены Secretin_N'!B4397,'AC-Architecture'!A:C,3,FALSE)</f>
        <v>#N/A</v>
      </c>
      <c r="D4397">
        <v>674</v>
      </c>
      <c r="E4397" t="s">
        <v>3632</v>
      </c>
      <c r="F4397">
        <v>191</v>
      </c>
      <c r="G4397">
        <v>262</v>
      </c>
      <c r="H4397">
        <f t="shared" si="307"/>
        <v>71</v>
      </c>
      <c r="I4397" t="str">
        <f t="shared" si="308"/>
        <v>G6Z9W8_VIBCL/191-262</v>
      </c>
      <c r="K4397" t="e">
        <f>IF(C4397="Secretin_N, Secretin, TraK","T","N")</f>
        <v>#N/A</v>
      </c>
      <c r="L4397" t="e">
        <f>VLOOKUP(E4397,'Uniprot taxonomy'!E:J,4,FALSE)</f>
        <v>#N/A</v>
      </c>
      <c r="M4397" t="e">
        <f>LEFT(VLOOKUP(B4397,'Uniprot taxonomy'!B:R,5,FALSE))</f>
        <v>#N/A</v>
      </c>
      <c r="N4397" t="e">
        <f>VLOOKUP(B4397,'Uniprot taxonomy'!B:R,5,FALSE)</f>
        <v>#N/A</v>
      </c>
      <c r="O4397" t="e">
        <f>VLOOKUP(B4397,'Uniprot taxonomy'!B:R,6,FALSE)</f>
        <v>#N/A</v>
      </c>
      <c r="P4397" t="e">
        <f>VLOOKUP(B4397,'Uniprot taxonomy'!B:R,7,FALSE)</f>
        <v>#N/A</v>
      </c>
      <c r="Q4397" t="e">
        <f>VLOOKUP(B4397,'Uniprot taxonomy'!B:R,8,FALSE)</f>
        <v>#N/A</v>
      </c>
    </row>
    <row r="4398" spans="1:17" hidden="1" x14ac:dyDescent="0.25">
      <c r="A4398" t="s">
        <v>7474</v>
      </c>
      <c r="B4398" t="s">
        <v>7475</v>
      </c>
      <c r="C4398" t="e">
        <f>VLOOKUP('Домены Secretin_N'!B4398,'AC-Architecture'!A:C,3,FALSE)</f>
        <v>#N/A</v>
      </c>
      <c r="D4398">
        <v>674</v>
      </c>
      <c r="E4398" t="s">
        <v>3632</v>
      </c>
      <c r="F4398">
        <v>266</v>
      </c>
      <c r="G4398">
        <v>343</v>
      </c>
      <c r="H4398">
        <f t="shared" si="307"/>
        <v>77</v>
      </c>
      <c r="I4398" t="str">
        <f t="shared" si="308"/>
        <v>G6Z9W8_VIBCL/266-343</v>
      </c>
      <c r="K4398" t="e">
        <f>IF(C4398="Secretin_N, Secretin, TraK","T","N")</f>
        <v>#N/A</v>
      </c>
      <c r="L4398" t="e">
        <f>VLOOKUP(E4398,'Uniprot taxonomy'!E:J,4,FALSE)</f>
        <v>#N/A</v>
      </c>
      <c r="M4398" t="e">
        <f>LEFT(VLOOKUP(B4398,'Uniprot taxonomy'!B:R,5,FALSE))</f>
        <v>#N/A</v>
      </c>
      <c r="N4398" t="e">
        <f>VLOOKUP(B4398,'Uniprot taxonomy'!B:R,5,FALSE)</f>
        <v>#N/A</v>
      </c>
      <c r="O4398" t="e">
        <f>VLOOKUP(B4398,'Uniprot taxonomy'!B:R,6,FALSE)</f>
        <v>#N/A</v>
      </c>
      <c r="P4398" t="e">
        <f>VLOOKUP(B4398,'Uniprot taxonomy'!B:R,7,FALSE)</f>
        <v>#N/A</v>
      </c>
      <c r="Q4398" t="e">
        <f>VLOOKUP(B4398,'Uniprot taxonomy'!B:R,8,FALSE)</f>
        <v>#N/A</v>
      </c>
    </row>
    <row r="4399" spans="1:17" hidden="1" x14ac:dyDescent="0.25">
      <c r="A4399" t="s">
        <v>7476</v>
      </c>
      <c r="B4399" t="s">
        <v>7477</v>
      </c>
      <c r="C4399" t="e">
        <f>VLOOKUP('Домены Secretin_N'!B4399,'AC-Architecture'!A:C,3,FALSE)</f>
        <v>#N/A</v>
      </c>
      <c r="D4399">
        <v>571</v>
      </c>
      <c r="E4399" t="s">
        <v>3632</v>
      </c>
      <c r="F4399">
        <v>254</v>
      </c>
      <c r="G4399">
        <v>320</v>
      </c>
      <c r="H4399">
        <f t="shared" si="307"/>
        <v>66</v>
      </c>
      <c r="I4399" t="str">
        <f t="shared" si="308"/>
        <v>G6ZI48_VIBCL/254-320</v>
      </c>
      <c r="K4399" t="e">
        <f>IF(C4399="Secretin_N, Secretin, TraK","T","N")</f>
        <v>#N/A</v>
      </c>
      <c r="L4399" t="e">
        <f>VLOOKUP(E4399,'Uniprot taxonomy'!E:J,4,FALSE)</f>
        <v>#N/A</v>
      </c>
      <c r="M4399" t="e">
        <f>LEFT(VLOOKUP(B4399,'Uniprot taxonomy'!B:R,5,FALSE))</f>
        <v>#N/A</v>
      </c>
      <c r="N4399" t="e">
        <f>VLOOKUP(B4399,'Uniprot taxonomy'!B:R,5,FALSE)</f>
        <v>#N/A</v>
      </c>
      <c r="O4399" t="e">
        <f>VLOOKUP(B4399,'Uniprot taxonomy'!B:R,6,FALSE)</f>
        <v>#N/A</v>
      </c>
      <c r="P4399" t="e">
        <f>VLOOKUP(B4399,'Uniprot taxonomy'!B:R,7,FALSE)</f>
        <v>#N/A</v>
      </c>
      <c r="Q4399" t="e">
        <f>VLOOKUP(B4399,'Uniprot taxonomy'!B:R,8,FALSE)</f>
        <v>#N/A</v>
      </c>
    </row>
    <row r="4400" spans="1:17" hidden="1" x14ac:dyDescent="0.25">
      <c r="A4400" t="s">
        <v>7478</v>
      </c>
      <c r="B4400" t="s">
        <v>7479</v>
      </c>
      <c r="C4400" t="e">
        <f>VLOOKUP('Домены Secretin_N'!B4400,'AC-Architecture'!A:C,3,FALSE)</f>
        <v>#N/A</v>
      </c>
      <c r="D4400">
        <v>674</v>
      </c>
      <c r="E4400" t="s">
        <v>3632</v>
      </c>
      <c r="F4400">
        <v>126</v>
      </c>
      <c r="G4400">
        <v>189</v>
      </c>
      <c r="H4400">
        <f t="shared" si="307"/>
        <v>63</v>
      </c>
      <c r="I4400" t="str">
        <f t="shared" si="308"/>
        <v>G6ZIF0_VIBCL/126-189</v>
      </c>
      <c r="K4400" t="e">
        <f>IF(C4400="Secretin_N, Secretin, TraK","T","N")</f>
        <v>#N/A</v>
      </c>
      <c r="L4400" t="e">
        <f>VLOOKUP(E4400,'Uniprot taxonomy'!E:J,4,FALSE)</f>
        <v>#N/A</v>
      </c>
      <c r="M4400" t="e">
        <f>LEFT(VLOOKUP(B4400,'Uniprot taxonomy'!B:R,5,FALSE))</f>
        <v>#N/A</v>
      </c>
      <c r="N4400" t="e">
        <f>VLOOKUP(B4400,'Uniprot taxonomy'!B:R,5,FALSE)</f>
        <v>#N/A</v>
      </c>
      <c r="O4400" t="e">
        <f>VLOOKUP(B4400,'Uniprot taxonomy'!B:R,6,FALSE)</f>
        <v>#N/A</v>
      </c>
      <c r="P4400" t="e">
        <f>VLOOKUP(B4400,'Uniprot taxonomy'!B:R,7,FALSE)</f>
        <v>#N/A</v>
      </c>
      <c r="Q4400" t="e">
        <f>VLOOKUP(B4400,'Uniprot taxonomy'!B:R,8,FALSE)</f>
        <v>#N/A</v>
      </c>
    </row>
    <row r="4401" spans="1:17" hidden="1" x14ac:dyDescent="0.25">
      <c r="A4401" t="s">
        <v>7478</v>
      </c>
      <c r="B4401" t="s">
        <v>7479</v>
      </c>
      <c r="C4401" t="e">
        <f>VLOOKUP('Домены Secretin_N'!B4401,'AC-Architecture'!A:C,3,FALSE)</f>
        <v>#N/A</v>
      </c>
      <c r="D4401">
        <v>674</v>
      </c>
      <c r="E4401" t="s">
        <v>3632</v>
      </c>
      <c r="F4401">
        <v>191</v>
      </c>
      <c r="G4401">
        <v>262</v>
      </c>
      <c r="H4401">
        <f t="shared" si="307"/>
        <v>71</v>
      </c>
      <c r="I4401" t="str">
        <f t="shared" si="308"/>
        <v>G6ZIF0_VIBCL/191-262</v>
      </c>
      <c r="K4401" t="e">
        <f>IF(C4401="Secretin_N, Secretin, TraK","T","N")</f>
        <v>#N/A</v>
      </c>
      <c r="L4401" t="e">
        <f>VLOOKUP(E4401,'Uniprot taxonomy'!E:J,4,FALSE)</f>
        <v>#N/A</v>
      </c>
      <c r="M4401" t="e">
        <f>LEFT(VLOOKUP(B4401,'Uniprot taxonomy'!B:R,5,FALSE))</f>
        <v>#N/A</v>
      </c>
      <c r="N4401" t="e">
        <f>VLOOKUP(B4401,'Uniprot taxonomy'!B:R,5,FALSE)</f>
        <v>#N/A</v>
      </c>
      <c r="O4401" t="e">
        <f>VLOOKUP(B4401,'Uniprot taxonomy'!B:R,6,FALSE)</f>
        <v>#N/A</v>
      </c>
      <c r="P4401" t="e">
        <f>VLOOKUP(B4401,'Uniprot taxonomy'!B:R,7,FALSE)</f>
        <v>#N/A</v>
      </c>
      <c r="Q4401" t="e">
        <f>VLOOKUP(B4401,'Uniprot taxonomy'!B:R,8,FALSE)</f>
        <v>#N/A</v>
      </c>
    </row>
    <row r="4402" spans="1:17" hidden="1" x14ac:dyDescent="0.25">
      <c r="A4402" t="s">
        <v>7478</v>
      </c>
      <c r="B4402" t="s">
        <v>7479</v>
      </c>
      <c r="C4402" t="e">
        <f>VLOOKUP('Домены Secretin_N'!B4402,'AC-Architecture'!A:C,3,FALSE)</f>
        <v>#N/A</v>
      </c>
      <c r="D4402">
        <v>674</v>
      </c>
      <c r="E4402" t="s">
        <v>3632</v>
      </c>
      <c r="F4402">
        <v>266</v>
      </c>
      <c r="G4402">
        <v>343</v>
      </c>
      <c r="H4402">
        <f t="shared" si="307"/>
        <v>77</v>
      </c>
      <c r="I4402" t="str">
        <f t="shared" si="308"/>
        <v>G6ZIF0_VIBCL/266-343</v>
      </c>
      <c r="K4402" t="e">
        <f>IF(C4402="Secretin_N, Secretin, TraK","T","N")</f>
        <v>#N/A</v>
      </c>
      <c r="L4402" t="e">
        <f>VLOOKUP(E4402,'Uniprot taxonomy'!E:J,4,FALSE)</f>
        <v>#N/A</v>
      </c>
      <c r="M4402" t="e">
        <f>LEFT(VLOOKUP(B4402,'Uniprot taxonomy'!B:R,5,FALSE))</f>
        <v>#N/A</v>
      </c>
      <c r="N4402" t="e">
        <f>VLOOKUP(B4402,'Uniprot taxonomy'!B:R,5,FALSE)</f>
        <v>#N/A</v>
      </c>
      <c r="O4402" t="e">
        <f>VLOOKUP(B4402,'Uniprot taxonomy'!B:R,6,FALSE)</f>
        <v>#N/A</v>
      </c>
      <c r="P4402" t="e">
        <f>VLOOKUP(B4402,'Uniprot taxonomy'!B:R,7,FALSE)</f>
        <v>#N/A</v>
      </c>
      <c r="Q4402" t="e">
        <f>VLOOKUP(B4402,'Uniprot taxonomy'!B:R,8,FALSE)</f>
        <v>#N/A</v>
      </c>
    </row>
    <row r="4403" spans="1:17" hidden="1" x14ac:dyDescent="0.25">
      <c r="A4403" t="s">
        <v>7480</v>
      </c>
      <c r="B4403" t="s">
        <v>7481</v>
      </c>
      <c r="C4403" t="e">
        <f>VLOOKUP('Домены Secretin_N'!B4403,'AC-Architecture'!A:C,3,FALSE)</f>
        <v>#N/A</v>
      </c>
      <c r="D4403">
        <v>571</v>
      </c>
      <c r="E4403" t="s">
        <v>3632</v>
      </c>
      <c r="F4403">
        <v>254</v>
      </c>
      <c r="G4403">
        <v>320</v>
      </c>
      <c r="H4403">
        <f t="shared" si="307"/>
        <v>66</v>
      </c>
      <c r="I4403" t="str">
        <f t="shared" si="308"/>
        <v>G6ZVP5_VIBCL/254-320</v>
      </c>
      <c r="K4403" t="e">
        <f>IF(C4403="Secretin_N, Secretin, TraK","T","N")</f>
        <v>#N/A</v>
      </c>
      <c r="L4403" t="e">
        <f>VLOOKUP(E4403,'Uniprot taxonomy'!E:J,4,FALSE)</f>
        <v>#N/A</v>
      </c>
      <c r="M4403" t="e">
        <f>LEFT(VLOOKUP(B4403,'Uniprot taxonomy'!B:R,5,FALSE))</f>
        <v>#N/A</v>
      </c>
      <c r="N4403" t="e">
        <f>VLOOKUP(B4403,'Uniprot taxonomy'!B:R,5,FALSE)</f>
        <v>#N/A</v>
      </c>
      <c r="O4403" t="e">
        <f>VLOOKUP(B4403,'Uniprot taxonomy'!B:R,6,FALSE)</f>
        <v>#N/A</v>
      </c>
      <c r="P4403" t="e">
        <f>VLOOKUP(B4403,'Uniprot taxonomy'!B:R,7,FALSE)</f>
        <v>#N/A</v>
      </c>
      <c r="Q4403" t="e">
        <f>VLOOKUP(B4403,'Uniprot taxonomy'!B:R,8,FALSE)</f>
        <v>#N/A</v>
      </c>
    </row>
    <row r="4404" spans="1:17" hidden="1" x14ac:dyDescent="0.25">
      <c r="A4404" t="s">
        <v>7482</v>
      </c>
      <c r="B4404" t="s">
        <v>7483</v>
      </c>
      <c r="C4404" t="e">
        <f>VLOOKUP('Домены Secretin_N'!B4404,'AC-Architecture'!A:C,3,FALSE)</f>
        <v>#N/A</v>
      </c>
      <c r="D4404">
        <v>674</v>
      </c>
      <c r="E4404" t="s">
        <v>3632</v>
      </c>
      <c r="F4404">
        <v>126</v>
      </c>
      <c r="G4404">
        <v>189</v>
      </c>
      <c r="H4404">
        <f t="shared" si="307"/>
        <v>63</v>
      </c>
      <c r="I4404" t="str">
        <f t="shared" si="308"/>
        <v>G6ZVZ8_VIBCL/126-189</v>
      </c>
      <c r="K4404" t="e">
        <f>IF(C4404="Secretin_N, Secretin, TraK","T","N")</f>
        <v>#N/A</v>
      </c>
      <c r="L4404" t="e">
        <f>VLOOKUP(E4404,'Uniprot taxonomy'!E:J,4,FALSE)</f>
        <v>#N/A</v>
      </c>
      <c r="M4404" t="e">
        <f>LEFT(VLOOKUP(B4404,'Uniprot taxonomy'!B:R,5,FALSE))</f>
        <v>#N/A</v>
      </c>
      <c r="N4404" t="e">
        <f>VLOOKUP(B4404,'Uniprot taxonomy'!B:R,5,FALSE)</f>
        <v>#N/A</v>
      </c>
      <c r="O4404" t="e">
        <f>VLOOKUP(B4404,'Uniprot taxonomy'!B:R,6,FALSE)</f>
        <v>#N/A</v>
      </c>
      <c r="P4404" t="e">
        <f>VLOOKUP(B4404,'Uniprot taxonomy'!B:R,7,FALSE)</f>
        <v>#N/A</v>
      </c>
      <c r="Q4404" t="e">
        <f>VLOOKUP(B4404,'Uniprot taxonomy'!B:R,8,FALSE)</f>
        <v>#N/A</v>
      </c>
    </row>
    <row r="4405" spans="1:17" hidden="1" x14ac:dyDescent="0.25">
      <c r="A4405" t="s">
        <v>7482</v>
      </c>
      <c r="B4405" t="s">
        <v>7483</v>
      </c>
      <c r="C4405" t="e">
        <f>VLOOKUP('Домены Secretin_N'!B4405,'AC-Architecture'!A:C,3,FALSE)</f>
        <v>#N/A</v>
      </c>
      <c r="D4405">
        <v>674</v>
      </c>
      <c r="E4405" t="s">
        <v>3632</v>
      </c>
      <c r="F4405">
        <v>191</v>
      </c>
      <c r="G4405">
        <v>262</v>
      </c>
      <c r="H4405">
        <f t="shared" si="307"/>
        <v>71</v>
      </c>
      <c r="I4405" t="str">
        <f t="shared" si="308"/>
        <v>G6ZVZ8_VIBCL/191-262</v>
      </c>
      <c r="K4405" t="e">
        <f>IF(C4405="Secretin_N, Secretin, TraK","T","N")</f>
        <v>#N/A</v>
      </c>
      <c r="L4405" t="e">
        <f>VLOOKUP(E4405,'Uniprot taxonomy'!E:J,4,FALSE)</f>
        <v>#N/A</v>
      </c>
      <c r="M4405" t="e">
        <f>LEFT(VLOOKUP(B4405,'Uniprot taxonomy'!B:R,5,FALSE))</f>
        <v>#N/A</v>
      </c>
      <c r="N4405" t="e">
        <f>VLOOKUP(B4405,'Uniprot taxonomy'!B:R,5,FALSE)</f>
        <v>#N/A</v>
      </c>
      <c r="O4405" t="e">
        <f>VLOOKUP(B4405,'Uniprot taxonomy'!B:R,6,FALSE)</f>
        <v>#N/A</v>
      </c>
      <c r="P4405" t="e">
        <f>VLOOKUP(B4405,'Uniprot taxonomy'!B:R,7,FALSE)</f>
        <v>#N/A</v>
      </c>
      <c r="Q4405" t="e">
        <f>VLOOKUP(B4405,'Uniprot taxonomy'!B:R,8,FALSE)</f>
        <v>#N/A</v>
      </c>
    </row>
    <row r="4406" spans="1:17" hidden="1" x14ac:dyDescent="0.25">
      <c r="A4406" t="s">
        <v>7482</v>
      </c>
      <c r="B4406" t="s">
        <v>7483</v>
      </c>
      <c r="C4406" t="e">
        <f>VLOOKUP('Домены Secretin_N'!B4406,'AC-Architecture'!A:C,3,FALSE)</f>
        <v>#N/A</v>
      </c>
      <c r="D4406">
        <v>674</v>
      </c>
      <c r="E4406" t="s">
        <v>3632</v>
      </c>
      <c r="F4406">
        <v>266</v>
      </c>
      <c r="G4406">
        <v>343</v>
      </c>
      <c r="H4406">
        <f t="shared" si="307"/>
        <v>77</v>
      </c>
      <c r="I4406" t="str">
        <f t="shared" si="308"/>
        <v>G6ZVZ8_VIBCL/266-343</v>
      </c>
      <c r="K4406" t="e">
        <f>IF(C4406="Secretin_N, Secretin, TraK","T","N")</f>
        <v>#N/A</v>
      </c>
      <c r="L4406" t="e">
        <f>VLOOKUP(E4406,'Uniprot taxonomy'!E:J,4,FALSE)</f>
        <v>#N/A</v>
      </c>
      <c r="M4406" t="e">
        <f>LEFT(VLOOKUP(B4406,'Uniprot taxonomy'!B:R,5,FALSE))</f>
        <v>#N/A</v>
      </c>
      <c r="N4406" t="e">
        <f>VLOOKUP(B4406,'Uniprot taxonomy'!B:R,5,FALSE)</f>
        <v>#N/A</v>
      </c>
      <c r="O4406" t="e">
        <f>VLOOKUP(B4406,'Uniprot taxonomy'!B:R,6,FALSE)</f>
        <v>#N/A</v>
      </c>
      <c r="P4406" t="e">
        <f>VLOOKUP(B4406,'Uniprot taxonomy'!B:R,7,FALSE)</f>
        <v>#N/A</v>
      </c>
      <c r="Q4406" t="e">
        <f>VLOOKUP(B4406,'Uniprot taxonomy'!B:R,8,FALSE)</f>
        <v>#N/A</v>
      </c>
    </row>
    <row r="4407" spans="1:17" hidden="1" x14ac:dyDescent="0.25">
      <c r="A4407" t="s">
        <v>7484</v>
      </c>
      <c r="B4407" t="s">
        <v>7485</v>
      </c>
      <c r="C4407" t="e">
        <f>VLOOKUP('Домены Secretin_N'!B4407,'AC-Architecture'!A:C,3,FALSE)</f>
        <v>#N/A</v>
      </c>
      <c r="D4407">
        <v>571</v>
      </c>
      <c r="E4407" t="s">
        <v>3632</v>
      </c>
      <c r="F4407">
        <v>254</v>
      </c>
      <c r="G4407">
        <v>320</v>
      </c>
      <c r="H4407">
        <f t="shared" si="307"/>
        <v>66</v>
      </c>
      <c r="I4407" t="str">
        <f t="shared" si="308"/>
        <v>G7A681_VIBCL/254-320</v>
      </c>
      <c r="K4407" t="e">
        <f>IF(C4407="Secretin_N, Secretin, TraK","T","N")</f>
        <v>#N/A</v>
      </c>
      <c r="L4407" t="e">
        <f>VLOOKUP(E4407,'Uniprot taxonomy'!E:J,4,FALSE)</f>
        <v>#N/A</v>
      </c>
      <c r="M4407" t="e">
        <f>LEFT(VLOOKUP(B4407,'Uniprot taxonomy'!B:R,5,FALSE))</f>
        <v>#N/A</v>
      </c>
      <c r="N4407" t="e">
        <f>VLOOKUP(B4407,'Uniprot taxonomy'!B:R,5,FALSE)</f>
        <v>#N/A</v>
      </c>
      <c r="O4407" t="e">
        <f>VLOOKUP(B4407,'Uniprot taxonomy'!B:R,6,FALSE)</f>
        <v>#N/A</v>
      </c>
      <c r="P4407" t="e">
        <f>VLOOKUP(B4407,'Uniprot taxonomy'!B:R,7,FALSE)</f>
        <v>#N/A</v>
      </c>
      <c r="Q4407" t="e">
        <f>VLOOKUP(B4407,'Uniprot taxonomy'!B:R,8,FALSE)</f>
        <v>#N/A</v>
      </c>
    </row>
    <row r="4408" spans="1:17" hidden="1" x14ac:dyDescent="0.25">
      <c r="A4408" t="s">
        <v>7486</v>
      </c>
      <c r="B4408" t="s">
        <v>7487</v>
      </c>
      <c r="C4408" t="e">
        <f>VLOOKUP('Домены Secretin_N'!B4408,'AC-Architecture'!A:C,3,FALSE)</f>
        <v>#N/A</v>
      </c>
      <c r="D4408">
        <v>674</v>
      </c>
      <c r="E4408" t="s">
        <v>3632</v>
      </c>
      <c r="F4408">
        <v>126</v>
      </c>
      <c r="G4408">
        <v>189</v>
      </c>
      <c r="H4408">
        <f t="shared" si="307"/>
        <v>63</v>
      </c>
      <c r="I4408" t="str">
        <f t="shared" si="308"/>
        <v>G7A6I2_VIBCL/126-189</v>
      </c>
      <c r="K4408" t="e">
        <f>IF(C4408="Secretin_N, Secretin, TraK","T","N")</f>
        <v>#N/A</v>
      </c>
      <c r="L4408" t="e">
        <f>VLOOKUP(E4408,'Uniprot taxonomy'!E:J,4,FALSE)</f>
        <v>#N/A</v>
      </c>
      <c r="M4408" t="e">
        <f>LEFT(VLOOKUP(B4408,'Uniprot taxonomy'!B:R,5,FALSE))</f>
        <v>#N/A</v>
      </c>
      <c r="N4408" t="e">
        <f>VLOOKUP(B4408,'Uniprot taxonomy'!B:R,5,FALSE)</f>
        <v>#N/A</v>
      </c>
      <c r="O4408" t="e">
        <f>VLOOKUP(B4408,'Uniprot taxonomy'!B:R,6,FALSE)</f>
        <v>#N/A</v>
      </c>
      <c r="P4408" t="e">
        <f>VLOOKUP(B4408,'Uniprot taxonomy'!B:R,7,FALSE)</f>
        <v>#N/A</v>
      </c>
      <c r="Q4408" t="e">
        <f>VLOOKUP(B4408,'Uniprot taxonomy'!B:R,8,FALSE)</f>
        <v>#N/A</v>
      </c>
    </row>
    <row r="4409" spans="1:17" hidden="1" x14ac:dyDescent="0.25">
      <c r="A4409" t="s">
        <v>7486</v>
      </c>
      <c r="B4409" t="s">
        <v>7487</v>
      </c>
      <c r="C4409" t="e">
        <f>VLOOKUP('Домены Secretin_N'!B4409,'AC-Architecture'!A:C,3,FALSE)</f>
        <v>#N/A</v>
      </c>
      <c r="D4409">
        <v>674</v>
      </c>
      <c r="E4409" t="s">
        <v>3632</v>
      </c>
      <c r="F4409">
        <v>191</v>
      </c>
      <c r="G4409">
        <v>262</v>
      </c>
      <c r="H4409">
        <f t="shared" si="307"/>
        <v>71</v>
      </c>
      <c r="I4409" t="str">
        <f t="shared" si="308"/>
        <v>G7A6I2_VIBCL/191-262</v>
      </c>
      <c r="K4409" t="e">
        <f>IF(C4409="Secretin_N, Secretin, TraK","T","N")</f>
        <v>#N/A</v>
      </c>
      <c r="L4409" t="e">
        <f>VLOOKUP(E4409,'Uniprot taxonomy'!E:J,4,FALSE)</f>
        <v>#N/A</v>
      </c>
      <c r="M4409" t="e">
        <f>LEFT(VLOOKUP(B4409,'Uniprot taxonomy'!B:R,5,FALSE))</f>
        <v>#N/A</v>
      </c>
      <c r="N4409" t="e">
        <f>VLOOKUP(B4409,'Uniprot taxonomy'!B:R,5,FALSE)</f>
        <v>#N/A</v>
      </c>
      <c r="O4409" t="e">
        <f>VLOOKUP(B4409,'Uniprot taxonomy'!B:R,6,FALSE)</f>
        <v>#N/A</v>
      </c>
      <c r="P4409" t="e">
        <f>VLOOKUP(B4409,'Uniprot taxonomy'!B:R,7,FALSE)</f>
        <v>#N/A</v>
      </c>
      <c r="Q4409" t="e">
        <f>VLOOKUP(B4409,'Uniprot taxonomy'!B:R,8,FALSE)</f>
        <v>#N/A</v>
      </c>
    </row>
    <row r="4410" spans="1:17" hidden="1" x14ac:dyDescent="0.25">
      <c r="A4410" t="s">
        <v>7486</v>
      </c>
      <c r="B4410" t="s">
        <v>7487</v>
      </c>
      <c r="C4410" t="e">
        <f>VLOOKUP('Домены Secretin_N'!B4410,'AC-Architecture'!A:C,3,FALSE)</f>
        <v>#N/A</v>
      </c>
      <c r="D4410">
        <v>674</v>
      </c>
      <c r="E4410" t="s">
        <v>3632</v>
      </c>
      <c r="F4410">
        <v>266</v>
      </c>
      <c r="G4410">
        <v>343</v>
      </c>
      <c r="H4410">
        <f t="shared" si="307"/>
        <v>77</v>
      </c>
      <c r="I4410" t="str">
        <f t="shared" si="308"/>
        <v>G7A6I2_VIBCL/266-343</v>
      </c>
      <c r="K4410" t="e">
        <f>IF(C4410="Secretin_N, Secretin, TraK","T","N")</f>
        <v>#N/A</v>
      </c>
      <c r="L4410" t="e">
        <f>VLOOKUP(E4410,'Uniprot taxonomy'!E:J,4,FALSE)</f>
        <v>#N/A</v>
      </c>
      <c r="M4410" t="e">
        <f>LEFT(VLOOKUP(B4410,'Uniprot taxonomy'!B:R,5,FALSE))</f>
        <v>#N/A</v>
      </c>
      <c r="N4410" t="e">
        <f>VLOOKUP(B4410,'Uniprot taxonomy'!B:R,5,FALSE)</f>
        <v>#N/A</v>
      </c>
      <c r="O4410" t="e">
        <f>VLOOKUP(B4410,'Uniprot taxonomy'!B:R,6,FALSE)</f>
        <v>#N/A</v>
      </c>
      <c r="P4410" t="e">
        <f>VLOOKUP(B4410,'Uniprot taxonomy'!B:R,7,FALSE)</f>
        <v>#N/A</v>
      </c>
      <c r="Q4410" t="e">
        <f>VLOOKUP(B4410,'Uniprot taxonomy'!B:R,8,FALSE)</f>
        <v>#N/A</v>
      </c>
    </row>
    <row r="4411" spans="1:17" hidden="1" x14ac:dyDescent="0.25">
      <c r="A4411" t="s">
        <v>7488</v>
      </c>
      <c r="B4411" t="s">
        <v>7489</v>
      </c>
      <c r="C4411" t="e">
        <f>VLOOKUP('Домены Secretin_N'!B4411,'AC-Architecture'!A:C,3,FALSE)</f>
        <v>#N/A</v>
      </c>
      <c r="D4411">
        <v>571</v>
      </c>
      <c r="E4411" t="s">
        <v>3632</v>
      </c>
      <c r="F4411">
        <v>254</v>
      </c>
      <c r="G4411">
        <v>320</v>
      </c>
      <c r="H4411">
        <f t="shared" si="307"/>
        <v>66</v>
      </c>
      <c r="I4411" t="str">
        <f t="shared" si="308"/>
        <v>G7AFV8_VIBCL/254-320</v>
      </c>
      <c r="K4411" t="e">
        <f>IF(C4411="Secretin_N, Secretin, TraK","T","N")</f>
        <v>#N/A</v>
      </c>
      <c r="L4411" t="e">
        <f>VLOOKUP(E4411,'Uniprot taxonomy'!E:J,4,FALSE)</f>
        <v>#N/A</v>
      </c>
      <c r="M4411" t="e">
        <f>LEFT(VLOOKUP(B4411,'Uniprot taxonomy'!B:R,5,FALSE))</f>
        <v>#N/A</v>
      </c>
      <c r="N4411" t="e">
        <f>VLOOKUP(B4411,'Uniprot taxonomy'!B:R,5,FALSE)</f>
        <v>#N/A</v>
      </c>
      <c r="O4411" t="e">
        <f>VLOOKUP(B4411,'Uniprot taxonomy'!B:R,6,FALSE)</f>
        <v>#N/A</v>
      </c>
      <c r="P4411" t="e">
        <f>VLOOKUP(B4411,'Uniprot taxonomy'!B:R,7,FALSE)</f>
        <v>#N/A</v>
      </c>
      <c r="Q4411" t="e">
        <f>VLOOKUP(B4411,'Uniprot taxonomy'!B:R,8,FALSE)</f>
        <v>#N/A</v>
      </c>
    </row>
    <row r="4412" spans="1:17" hidden="1" x14ac:dyDescent="0.25">
      <c r="A4412" t="s">
        <v>7490</v>
      </c>
      <c r="B4412" t="s">
        <v>7491</v>
      </c>
      <c r="C4412" t="e">
        <f>VLOOKUP('Домены Secretin_N'!B4412,'AC-Architecture'!A:C,3,FALSE)</f>
        <v>#N/A</v>
      </c>
      <c r="D4412">
        <v>674</v>
      </c>
      <c r="E4412" t="s">
        <v>3632</v>
      </c>
      <c r="F4412">
        <v>126</v>
      </c>
      <c r="G4412">
        <v>189</v>
      </c>
      <c r="H4412">
        <f t="shared" si="307"/>
        <v>63</v>
      </c>
      <c r="I4412" t="str">
        <f t="shared" si="308"/>
        <v>G7AG60_VIBCL/126-189</v>
      </c>
      <c r="K4412" t="e">
        <f>IF(C4412="Secretin_N, Secretin, TraK","T","N")</f>
        <v>#N/A</v>
      </c>
      <c r="L4412" t="e">
        <f>VLOOKUP(E4412,'Uniprot taxonomy'!E:J,4,FALSE)</f>
        <v>#N/A</v>
      </c>
      <c r="M4412" t="e">
        <f>LEFT(VLOOKUP(B4412,'Uniprot taxonomy'!B:R,5,FALSE))</f>
        <v>#N/A</v>
      </c>
      <c r="N4412" t="e">
        <f>VLOOKUP(B4412,'Uniprot taxonomy'!B:R,5,FALSE)</f>
        <v>#N/A</v>
      </c>
      <c r="O4412" t="e">
        <f>VLOOKUP(B4412,'Uniprot taxonomy'!B:R,6,FALSE)</f>
        <v>#N/A</v>
      </c>
      <c r="P4412" t="e">
        <f>VLOOKUP(B4412,'Uniprot taxonomy'!B:R,7,FALSE)</f>
        <v>#N/A</v>
      </c>
      <c r="Q4412" t="e">
        <f>VLOOKUP(B4412,'Uniprot taxonomy'!B:R,8,FALSE)</f>
        <v>#N/A</v>
      </c>
    </row>
    <row r="4413" spans="1:17" hidden="1" x14ac:dyDescent="0.25">
      <c r="A4413" t="s">
        <v>7490</v>
      </c>
      <c r="B4413" t="s">
        <v>7491</v>
      </c>
      <c r="C4413" t="e">
        <f>VLOOKUP('Домены Secretin_N'!B4413,'AC-Architecture'!A:C,3,FALSE)</f>
        <v>#N/A</v>
      </c>
      <c r="D4413">
        <v>674</v>
      </c>
      <c r="E4413" t="s">
        <v>3632</v>
      </c>
      <c r="F4413">
        <v>191</v>
      </c>
      <c r="G4413">
        <v>262</v>
      </c>
      <c r="H4413">
        <f t="shared" si="307"/>
        <v>71</v>
      </c>
      <c r="I4413" t="str">
        <f t="shared" si="308"/>
        <v>G7AG60_VIBCL/191-262</v>
      </c>
      <c r="K4413" t="e">
        <f>IF(C4413="Secretin_N, Secretin, TraK","T","N")</f>
        <v>#N/A</v>
      </c>
      <c r="L4413" t="e">
        <f>VLOOKUP(E4413,'Uniprot taxonomy'!E:J,4,FALSE)</f>
        <v>#N/A</v>
      </c>
      <c r="M4413" t="e">
        <f>LEFT(VLOOKUP(B4413,'Uniprot taxonomy'!B:R,5,FALSE))</f>
        <v>#N/A</v>
      </c>
      <c r="N4413" t="e">
        <f>VLOOKUP(B4413,'Uniprot taxonomy'!B:R,5,FALSE)</f>
        <v>#N/A</v>
      </c>
      <c r="O4413" t="e">
        <f>VLOOKUP(B4413,'Uniprot taxonomy'!B:R,6,FALSE)</f>
        <v>#N/A</v>
      </c>
      <c r="P4413" t="e">
        <f>VLOOKUP(B4413,'Uniprot taxonomy'!B:R,7,FALSE)</f>
        <v>#N/A</v>
      </c>
      <c r="Q4413" t="e">
        <f>VLOOKUP(B4413,'Uniprot taxonomy'!B:R,8,FALSE)</f>
        <v>#N/A</v>
      </c>
    </row>
    <row r="4414" spans="1:17" hidden="1" x14ac:dyDescent="0.25">
      <c r="A4414" t="s">
        <v>7490</v>
      </c>
      <c r="B4414" t="s">
        <v>7491</v>
      </c>
      <c r="C4414" t="e">
        <f>VLOOKUP('Домены Secretin_N'!B4414,'AC-Architecture'!A:C,3,FALSE)</f>
        <v>#N/A</v>
      </c>
      <c r="D4414">
        <v>674</v>
      </c>
      <c r="E4414" t="s">
        <v>3632</v>
      </c>
      <c r="F4414">
        <v>266</v>
      </c>
      <c r="G4414">
        <v>343</v>
      </c>
      <c r="H4414">
        <f t="shared" si="307"/>
        <v>77</v>
      </c>
      <c r="I4414" t="str">
        <f t="shared" si="308"/>
        <v>G7AG60_VIBCL/266-343</v>
      </c>
      <c r="K4414" t="e">
        <f>IF(C4414="Secretin_N, Secretin, TraK","T","N")</f>
        <v>#N/A</v>
      </c>
      <c r="L4414" t="e">
        <f>VLOOKUP(E4414,'Uniprot taxonomy'!E:J,4,FALSE)</f>
        <v>#N/A</v>
      </c>
      <c r="M4414" t="e">
        <f>LEFT(VLOOKUP(B4414,'Uniprot taxonomy'!B:R,5,FALSE))</f>
        <v>#N/A</v>
      </c>
      <c r="N4414" t="e">
        <f>VLOOKUP(B4414,'Uniprot taxonomy'!B:R,5,FALSE)</f>
        <v>#N/A</v>
      </c>
      <c r="O4414" t="e">
        <f>VLOOKUP(B4414,'Uniprot taxonomy'!B:R,6,FALSE)</f>
        <v>#N/A</v>
      </c>
      <c r="P4414" t="e">
        <f>VLOOKUP(B4414,'Uniprot taxonomy'!B:R,7,FALSE)</f>
        <v>#N/A</v>
      </c>
      <c r="Q4414" t="e">
        <f>VLOOKUP(B4414,'Uniprot taxonomy'!B:R,8,FALSE)</f>
        <v>#N/A</v>
      </c>
    </row>
    <row r="4415" spans="1:17" hidden="1" x14ac:dyDescent="0.25">
      <c r="A4415" t="s">
        <v>7492</v>
      </c>
      <c r="B4415" t="s">
        <v>7493</v>
      </c>
      <c r="C4415" t="e">
        <f>VLOOKUP('Домены Secretin_N'!B4415,'AC-Architecture'!A:C,3,FALSE)</f>
        <v>#N/A</v>
      </c>
      <c r="D4415">
        <v>571</v>
      </c>
      <c r="E4415" t="s">
        <v>3632</v>
      </c>
      <c r="F4415">
        <v>254</v>
      </c>
      <c r="G4415">
        <v>320</v>
      </c>
      <c r="H4415">
        <f t="shared" si="307"/>
        <v>66</v>
      </c>
      <c r="I4415" t="str">
        <f t="shared" si="308"/>
        <v>G7AS73_VIBCL/254-320</v>
      </c>
      <c r="K4415" t="e">
        <f>IF(C4415="Secretin_N, Secretin, TraK","T","N")</f>
        <v>#N/A</v>
      </c>
      <c r="L4415" t="e">
        <f>VLOOKUP(E4415,'Uniprot taxonomy'!E:J,4,FALSE)</f>
        <v>#N/A</v>
      </c>
      <c r="M4415" t="e">
        <f>LEFT(VLOOKUP(B4415,'Uniprot taxonomy'!B:R,5,FALSE))</f>
        <v>#N/A</v>
      </c>
      <c r="N4415" t="e">
        <f>VLOOKUP(B4415,'Uniprot taxonomy'!B:R,5,FALSE)</f>
        <v>#N/A</v>
      </c>
      <c r="O4415" t="e">
        <f>VLOOKUP(B4415,'Uniprot taxonomy'!B:R,6,FALSE)</f>
        <v>#N/A</v>
      </c>
      <c r="P4415" t="e">
        <f>VLOOKUP(B4415,'Uniprot taxonomy'!B:R,7,FALSE)</f>
        <v>#N/A</v>
      </c>
      <c r="Q4415" t="e">
        <f>VLOOKUP(B4415,'Uniprot taxonomy'!B:R,8,FALSE)</f>
        <v>#N/A</v>
      </c>
    </row>
    <row r="4416" spans="1:17" hidden="1" x14ac:dyDescent="0.25">
      <c r="A4416" t="s">
        <v>7494</v>
      </c>
      <c r="B4416" t="s">
        <v>7495</v>
      </c>
      <c r="C4416" t="e">
        <f>VLOOKUP('Домены Secretin_N'!B4416,'AC-Architecture'!A:C,3,FALSE)</f>
        <v>#N/A</v>
      </c>
      <c r="D4416">
        <v>674</v>
      </c>
      <c r="E4416" t="s">
        <v>3632</v>
      </c>
      <c r="F4416">
        <v>126</v>
      </c>
      <c r="G4416">
        <v>189</v>
      </c>
      <c r="H4416">
        <f t="shared" si="307"/>
        <v>63</v>
      </c>
      <c r="I4416" t="str">
        <f t="shared" si="308"/>
        <v>G7ASH5_VIBCL/126-189</v>
      </c>
      <c r="K4416" t="e">
        <f>IF(C4416="Secretin_N, Secretin, TraK","T","N")</f>
        <v>#N/A</v>
      </c>
      <c r="L4416" t="e">
        <f>VLOOKUP(E4416,'Uniprot taxonomy'!E:J,4,FALSE)</f>
        <v>#N/A</v>
      </c>
      <c r="M4416" t="e">
        <f>LEFT(VLOOKUP(B4416,'Uniprot taxonomy'!B:R,5,FALSE))</f>
        <v>#N/A</v>
      </c>
      <c r="N4416" t="e">
        <f>VLOOKUP(B4416,'Uniprot taxonomy'!B:R,5,FALSE)</f>
        <v>#N/A</v>
      </c>
      <c r="O4416" t="e">
        <f>VLOOKUP(B4416,'Uniprot taxonomy'!B:R,6,FALSE)</f>
        <v>#N/A</v>
      </c>
      <c r="P4416" t="e">
        <f>VLOOKUP(B4416,'Uniprot taxonomy'!B:R,7,FALSE)</f>
        <v>#N/A</v>
      </c>
      <c r="Q4416" t="e">
        <f>VLOOKUP(B4416,'Uniprot taxonomy'!B:R,8,FALSE)</f>
        <v>#N/A</v>
      </c>
    </row>
    <row r="4417" spans="1:17" hidden="1" x14ac:dyDescent="0.25">
      <c r="A4417" t="s">
        <v>7494</v>
      </c>
      <c r="B4417" t="s">
        <v>7495</v>
      </c>
      <c r="C4417" t="e">
        <f>VLOOKUP('Домены Secretin_N'!B4417,'AC-Architecture'!A:C,3,FALSE)</f>
        <v>#N/A</v>
      </c>
      <c r="D4417">
        <v>674</v>
      </c>
      <c r="E4417" t="s">
        <v>3632</v>
      </c>
      <c r="F4417">
        <v>191</v>
      </c>
      <c r="G4417">
        <v>262</v>
      </c>
      <c r="H4417">
        <f t="shared" si="307"/>
        <v>71</v>
      </c>
      <c r="I4417" t="str">
        <f t="shared" si="308"/>
        <v>G7ASH5_VIBCL/191-262</v>
      </c>
      <c r="K4417" t="e">
        <f>IF(C4417="Secretin_N, Secretin, TraK","T","N")</f>
        <v>#N/A</v>
      </c>
      <c r="L4417" t="e">
        <f>VLOOKUP(E4417,'Uniprot taxonomy'!E:J,4,FALSE)</f>
        <v>#N/A</v>
      </c>
      <c r="M4417" t="e">
        <f>LEFT(VLOOKUP(B4417,'Uniprot taxonomy'!B:R,5,FALSE))</f>
        <v>#N/A</v>
      </c>
      <c r="N4417" t="e">
        <f>VLOOKUP(B4417,'Uniprot taxonomy'!B:R,5,FALSE)</f>
        <v>#N/A</v>
      </c>
      <c r="O4417" t="e">
        <f>VLOOKUP(B4417,'Uniprot taxonomy'!B:R,6,FALSE)</f>
        <v>#N/A</v>
      </c>
      <c r="P4417" t="e">
        <f>VLOOKUP(B4417,'Uniprot taxonomy'!B:R,7,FALSE)</f>
        <v>#N/A</v>
      </c>
      <c r="Q4417" t="e">
        <f>VLOOKUP(B4417,'Uniprot taxonomy'!B:R,8,FALSE)</f>
        <v>#N/A</v>
      </c>
    </row>
    <row r="4418" spans="1:17" hidden="1" x14ac:dyDescent="0.25">
      <c r="A4418" t="s">
        <v>7494</v>
      </c>
      <c r="B4418" t="s">
        <v>7495</v>
      </c>
      <c r="C4418" t="e">
        <f>VLOOKUP('Домены Secretin_N'!B4418,'AC-Architecture'!A:C,3,FALSE)</f>
        <v>#N/A</v>
      </c>
      <c r="D4418">
        <v>674</v>
      </c>
      <c r="E4418" t="s">
        <v>3632</v>
      </c>
      <c r="F4418">
        <v>266</v>
      </c>
      <c r="G4418">
        <v>343</v>
      </c>
      <c r="H4418">
        <f t="shared" si="307"/>
        <v>77</v>
      </c>
      <c r="I4418" t="str">
        <f t="shared" si="308"/>
        <v>G7ASH5_VIBCL/266-343</v>
      </c>
      <c r="K4418" t="e">
        <f>IF(C4418="Secretin_N, Secretin, TraK","T","N")</f>
        <v>#N/A</v>
      </c>
      <c r="L4418" t="e">
        <f>VLOOKUP(E4418,'Uniprot taxonomy'!E:J,4,FALSE)</f>
        <v>#N/A</v>
      </c>
      <c r="M4418" t="e">
        <f>LEFT(VLOOKUP(B4418,'Uniprot taxonomy'!B:R,5,FALSE))</f>
        <v>#N/A</v>
      </c>
      <c r="N4418" t="e">
        <f>VLOOKUP(B4418,'Uniprot taxonomy'!B:R,5,FALSE)</f>
        <v>#N/A</v>
      </c>
      <c r="O4418" t="e">
        <f>VLOOKUP(B4418,'Uniprot taxonomy'!B:R,6,FALSE)</f>
        <v>#N/A</v>
      </c>
      <c r="P4418" t="e">
        <f>VLOOKUP(B4418,'Uniprot taxonomy'!B:R,7,FALSE)</f>
        <v>#N/A</v>
      </c>
      <c r="Q4418" t="e">
        <f>VLOOKUP(B4418,'Uniprot taxonomy'!B:R,8,FALSE)</f>
        <v>#N/A</v>
      </c>
    </row>
    <row r="4419" spans="1:17" hidden="1" x14ac:dyDescent="0.25">
      <c r="A4419" t="s">
        <v>7496</v>
      </c>
      <c r="B4419" t="s">
        <v>7497</v>
      </c>
      <c r="C4419" t="e">
        <f>VLOOKUP('Домены Secretin_N'!B4419,'AC-Architecture'!A:C,3,FALSE)</f>
        <v>#N/A</v>
      </c>
      <c r="D4419">
        <v>571</v>
      </c>
      <c r="E4419" t="s">
        <v>3632</v>
      </c>
      <c r="F4419">
        <v>254</v>
      </c>
      <c r="G4419">
        <v>320</v>
      </c>
      <c r="H4419">
        <f t="shared" ref="H4419:H4482" si="309">G4419-F4419</f>
        <v>66</v>
      </c>
      <c r="I4419" t="str">
        <f t="shared" ref="I4419:I4482" si="310">CONCATENATE(A4419,"/",F4419,"-",G4419)</f>
        <v>G7B0V9_VIBCL/254-320</v>
      </c>
      <c r="K4419" t="e">
        <f>IF(C4419="Secretin_N, Secretin, TraK","T","N")</f>
        <v>#N/A</v>
      </c>
      <c r="L4419" t="e">
        <f>VLOOKUP(E4419,'Uniprot taxonomy'!E:J,4,FALSE)</f>
        <v>#N/A</v>
      </c>
      <c r="M4419" t="e">
        <f>LEFT(VLOOKUP(B4419,'Uniprot taxonomy'!B:R,5,FALSE))</f>
        <v>#N/A</v>
      </c>
      <c r="N4419" t="e">
        <f>VLOOKUP(B4419,'Uniprot taxonomy'!B:R,5,FALSE)</f>
        <v>#N/A</v>
      </c>
      <c r="O4419" t="e">
        <f>VLOOKUP(B4419,'Uniprot taxonomy'!B:R,6,FALSE)</f>
        <v>#N/A</v>
      </c>
      <c r="P4419" t="e">
        <f>VLOOKUP(B4419,'Uniprot taxonomy'!B:R,7,FALSE)</f>
        <v>#N/A</v>
      </c>
      <c r="Q4419" t="e">
        <f>VLOOKUP(B4419,'Uniprot taxonomy'!B:R,8,FALSE)</f>
        <v>#N/A</v>
      </c>
    </row>
    <row r="4420" spans="1:17" hidden="1" x14ac:dyDescent="0.25">
      <c r="A4420" t="s">
        <v>7498</v>
      </c>
      <c r="B4420" t="s">
        <v>7499</v>
      </c>
      <c r="C4420" t="e">
        <f>VLOOKUP('Домены Secretin_N'!B4420,'AC-Architecture'!A:C,3,FALSE)</f>
        <v>#N/A</v>
      </c>
      <c r="D4420">
        <v>674</v>
      </c>
      <c r="E4420" t="s">
        <v>3632</v>
      </c>
      <c r="F4420">
        <v>126</v>
      </c>
      <c r="G4420">
        <v>189</v>
      </c>
      <c r="H4420">
        <f t="shared" si="309"/>
        <v>63</v>
      </c>
      <c r="I4420" t="str">
        <f t="shared" si="310"/>
        <v>G7B160_VIBCL/126-189</v>
      </c>
      <c r="K4420" t="e">
        <f>IF(C4420="Secretin_N, Secretin, TraK","T","N")</f>
        <v>#N/A</v>
      </c>
      <c r="L4420" t="e">
        <f>VLOOKUP(E4420,'Uniprot taxonomy'!E:J,4,FALSE)</f>
        <v>#N/A</v>
      </c>
      <c r="M4420" t="e">
        <f>LEFT(VLOOKUP(B4420,'Uniprot taxonomy'!B:R,5,FALSE))</f>
        <v>#N/A</v>
      </c>
      <c r="N4420" t="e">
        <f>VLOOKUP(B4420,'Uniprot taxonomy'!B:R,5,FALSE)</f>
        <v>#N/A</v>
      </c>
      <c r="O4420" t="e">
        <f>VLOOKUP(B4420,'Uniprot taxonomy'!B:R,6,FALSE)</f>
        <v>#N/A</v>
      </c>
      <c r="P4420" t="e">
        <f>VLOOKUP(B4420,'Uniprot taxonomy'!B:R,7,FALSE)</f>
        <v>#N/A</v>
      </c>
      <c r="Q4420" t="e">
        <f>VLOOKUP(B4420,'Uniprot taxonomy'!B:R,8,FALSE)</f>
        <v>#N/A</v>
      </c>
    </row>
    <row r="4421" spans="1:17" hidden="1" x14ac:dyDescent="0.25">
      <c r="A4421" t="s">
        <v>7498</v>
      </c>
      <c r="B4421" t="s">
        <v>7499</v>
      </c>
      <c r="C4421" t="e">
        <f>VLOOKUP('Домены Secretin_N'!B4421,'AC-Architecture'!A:C,3,FALSE)</f>
        <v>#N/A</v>
      </c>
      <c r="D4421">
        <v>674</v>
      </c>
      <c r="E4421" t="s">
        <v>3632</v>
      </c>
      <c r="F4421">
        <v>191</v>
      </c>
      <c r="G4421">
        <v>262</v>
      </c>
      <c r="H4421">
        <f t="shared" si="309"/>
        <v>71</v>
      </c>
      <c r="I4421" t="str">
        <f t="shared" si="310"/>
        <v>G7B160_VIBCL/191-262</v>
      </c>
      <c r="K4421" t="e">
        <f>IF(C4421="Secretin_N, Secretin, TraK","T","N")</f>
        <v>#N/A</v>
      </c>
      <c r="L4421" t="e">
        <f>VLOOKUP(E4421,'Uniprot taxonomy'!E:J,4,FALSE)</f>
        <v>#N/A</v>
      </c>
      <c r="M4421" t="e">
        <f>LEFT(VLOOKUP(B4421,'Uniprot taxonomy'!B:R,5,FALSE))</f>
        <v>#N/A</v>
      </c>
      <c r="N4421" t="e">
        <f>VLOOKUP(B4421,'Uniprot taxonomy'!B:R,5,FALSE)</f>
        <v>#N/A</v>
      </c>
      <c r="O4421" t="e">
        <f>VLOOKUP(B4421,'Uniprot taxonomy'!B:R,6,FALSE)</f>
        <v>#N/A</v>
      </c>
      <c r="P4421" t="e">
        <f>VLOOKUP(B4421,'Uniprot taxonomy'!B:R,7,FALSE)</f>
        <v>#N/A</v>
      </c>
      <c r="Q4421" t="e">
        <f>VLOOKUP(B4421,'Uniprot taxonomy'!B:R,8,FALSE)</f>
        <v>#N/A</v>
      </c>
    </row>
    <row r="4422" spans="1:17" hidden="1" x14ac:dyDescent="0.25">
      <c r="A4422" t="s">
        <v>7498</v>
      </c>
      <c r="B4422" t="s">
        <v>7499</v>
      </c>
      <c r="C4422" t="e">
        <f>VLOOKUP('Домены Secretin_N'!B4422,'AC-Architecture'!A:C,3,FALSE)</f>
        <v>#N/A</v>
      </c>
      <c r="D4422">
        <v>674</v>
      </c>
      <c r="E4422" t="s">
        <v>3632</v>
      </c>
      <c r="F4422">
        <v>266</v>
      </c>
      <c r="G4422">
        <v>343</v>
      </c>
      <c r="H4422">
        <f t="shared" si="309"/>
        <v>77</v>
      </c>
      <c r="I4422" t="str">
        <f t="shared" si="310"/>
        <v>G7B160_VIBCL/266-343</v>
      </c>
      <c r="K4422" t="e">
        <f>IF(C4422="Secretin_N, Secretin, TraK","T","N")</f>
        <v>#N/A</v>
      </c>
      <c r="L4422" t="e">
        <f>VLOOKUP(E4422,'Uniprot taxonomy'!E:J,4,FALSE)</f>
        <v>#N/A</v>
      </c>
      <c r="M4422" t="e">
        <f>LEFT(VLOOKUP(B4422,'Uniprot taxonomy'!B:R,5,FALSE))</f>
        <v>#N/A</v>
      </c>
      <c r="N4422" t="e">
        <f>VLOOKUP(B4422,'Uniprot taxonomy'!B:R,5,FALSE)</f>
        <v>#N/A</v>
      </c>
      <c r="O4422" t="e">
        <f>VLOOKUP(B4422,'Uniprot taxonomy'!B:R,6,FALSE)</f>
        <v>#N/A</v>
      </c>
      <c r="P4422" t="e">
        <f>VLOOKUP(B4422,'Uniprot taxonomy'!B:R,7,FALSE)</f>
        <v>#N/A</v>
      </c>
      <c r="Q4422" t="e">
        <f>VLOOKUP(B4422,'Uniprot taxonomy'!B:R,8,FALSE)</f>
        <v>#N/A</v>
      </c>
    </row>
    <row r="4423" spans="1:17" hidden="1" x14ac:dyDescent="0.25">
      <c r="A4423" t="s">
        <v>7500</v>
      </c>
      <c r="B4423" t="s">
        <v>7501</v>
      </c>
      <c r="C4423" t="e">
        <f>VLOOKUP('Домены Secretin_N'!B4423,'AC-Architecture'!A:C,3,FALSE)</f>
        <v>#N/A</v>
      </c>
      <c r="D4423">
        <v>571</v>
      </c>
      <c r="E4423" t="s">
        <v>3632</v>
      </c>
      <c r="F4423">
        <v>254</v>
      </c>
      <c r="G4423">
        <v>320</v>
      </c>
      <c r="H4423">
        <f t="shared" si="309"/>
        <v>66</v>
      </c>
      <c r="I4423" t="str">
        <f t="shared" si="310"/>
        <v>G7BAM6_VIBCL/254-320</v>
      </c>
      <c r="K4423" t="e">
        <f>IF(C4423="Secretin_N, Secretin, TraK","T","N")</f>
        <v>#N/A</v>
      </c>
      <c r="L4423" t="e">
        <f>VLOOKUP(E4423,'Uniprot taxonomy'!E:J,4,FALSE)</f>
        <v>#N/A</v>
      </c>
      <c r="M4423" t="e">
        <f>LEFT(VLOOKUP(B4423,'Uniprot taxonomy'!B:R,5,FALSE))</f>
        <v>#N/A</v>
      </c>
      <c r="N4423" t="e">
        <f>VLOOKUP(B4423,'Uniprot taxonomy'!B:R,5,FALSE)</f>
        <v>#N/A</v>
      </c>
      <c r="O4423" t="e">
        <f>VLOOKUP(B4423,'Uniprot taxonomy'!B:R,6,FALSE)</f>
        <v>#N/A</v>
      </c>
      <c r="P4423" t="e">
        <f>VLOOKUP(B4423,'Uniprot taxonomy'!B:R,7,FALSE)</f>
        <v>#N/A</v>
      </c>
      <c r="Q4423" t="e">
        <f>VLOOKUP(B4423,'Uniprot taxonomy'!B:R,8,FALSE)</f>
        <v>#N/A</v>
      </c>
    </row>
    <row r="4424" spans="1:17" hidden="1" x14ac:dyDescent="0.25">
      <c r="A4424" t="s">
        <v>7502</v>
      </c>
      <c r="B4424" t="s">
        <v>7503</v>
      </c>
      <c r="C4424" t="e">
        <f>VLOOKUP('Домены Secretin_N'!B4424,'AC-Architecture'!A:C,3,FALSE)</f>
        <v>#N/A</v>
      </c>
      <c r="D4424">
        <v>652</v>
      </c>
      <c r="E4424" t="s">
        <v>3632</v>
      </c>
      <c r="F4424">
        <v>104</v>
      </c>
      <c r="G4424">
        <v>167</v>
      </c>
      <c r="H4424">
        <f t="shared" si="309"/>
        <v>63</v>
      </c>
      <c r="I4424" t="str">
        <f t="shared" si="310"/>
        <v>G7BAX8_VIBCL/104-167</v>
      </c>
      <c r="K4424" t="e">
        <f>IF(C4424="Secretin_N, Secretin, TraK","T","N")</f>
        <v>#N/A</v>
      </c>
      <c r="L4424" t="e">
        <f>VLOOKUP(E4424,'Uniprot taxonomy'!E:J,4,FALSE)</f>
        <v>#N/A</v>
      </c>
      <c r="M4424" t="e">
        <f>LEFT(VLOOKUP(B4424,'Uniprot taxonomy'!B:R,5,FALSE))</f>
        <v>#N/A</v>
      </c>
      <c r="N4424" t="e">
        <f>VLOOKUP(B4424,'Uniprot taxonomy'!B:R,5,FALSE)</f>
        <v>#N/A</v>
      </c>
      <c r="O4424" t="e">
        <f>VLOOKUP(B4424,'Uniprot taxonomy'!B:R,6,FALSE)</f>
        <v>#N/A</v>
      </c>
      <c r="P4424" t="e">
        <f>VLOOKUP(B4424,'Uniprot taxonomy'!B:R,7,FALSE)</f>
        <v>#N/A</v>
      </c>
      <c r="Q4424" t="e">
        <f>VLOOKUP(B4424,'Uniprot taxonomy'!B:R,8,FALSE)</f>
        <v>#N/A</v>
      </c>
    </row>
    <row r="4425" spans="1:17" hidden="1" x14ac:dyDescent="0.25">
      <c r="A4425" t="s">
        <v>7502</v>
      </c>
      <c r="B4425" t="s">
        <v>7503</v>
      </c>
      <c r="C4425" t="e">
        <f>VLOOKUP('Домены Secretin_N'!B4425,'AC-Architecture'!A:C,3,FALSE)</f>
        <v>#N/A</v>
      </c>
      <c r="D4425">
        <v>652</v>
      </c>
      <c r="E4425" t="s">
        <v>3632</v>
      </c>
      <c r="F4425">
        <v>169</v>
      </c>
      <c r="G4425">
        <v>240</v>
      </c>
      <c r="H4425">
        <f t="shared" si="309"/>
        <v>71</v>
      </c>
      <c r="I4425" t="str">
        <f t="shared" si="310"/>
        <v>G7BAX8_VIBCL/169-240</v>
      </c>
      <c r="K4425" t="e">
        <f>IF(C4425="Secretin_N, Secretin, TraK","T","N")</f>
        <v>#N/A</v>
      </c>
      <c r="L4425" t="e">
        <f>VLOOKUP(E4425,'Uniprot taxonomy'!E:J,4,FALSE)</f>
        <v>#N/A</v>
      </c>
      <c r="M4425" t="e">
        <f>LEFT(VLOOKUP(B4425,'Uniprot taxonomy'!B:R,5,FALSE))</f>
        <v>#N/A</v>
      </c>
      <c r="N4425" t="e">
        <f>VLOOKUP(B4425,'Uniprot taxonomy'!B:R,5,FALSE)</f>
        <v>#N/A</v>
      </c>
      <c r="O4425" t="e">
        <f>VLOOKUP(B4425,'Uniprot taxonomy'!B:R,6,FALSE)</f>
        <v>#N/A</v>
      </c>
      <c r="P4425" t="e">
        <f>VLOOKUP(B4425,'Uniprot taxonomy'!B:R,7,FALSE)</f>
        <v>#N/A</v>
      </c>
      <c r="Q4425" t="e">
        <f>VLOOKUP(B4425,'Uniprot taxonomy'!B:R,8,FALSE)</f>
        <v>#N/A</v>
      </c>
    </row>
    <row r="4426" spans="1:17" hidden="1" x14ac:dyDescent="0.25">
      <c r="A4426" t="s">
        <v>7502</v>
      </c>
      <c r="B4426" t="s">
        <v>7503</v>
      </c>
      <c r="C4426" t="e">
        <f>VLOOKUP('Домены Secretin_N'!B4426,'AC-Architecture'!A:C,3,FALSE)</f>
        <v>#N/A</v>
      </c>
      <c r="D4426">
        <v>652</v>
      </c>
      <c r="E4426" t="s">
        <v>3632</v>
      </c>
      <c r="F4426">
        <v>244</v>
      </c>
      <c r="G4426">
        <v>321</v>
      </c>
      <c r="H4426">
        <f t="shared" si="309"/>
        <v>77</v>
      </c>
      <c r="I4426" t="str">
        <f t="shared" si="310"/>
        <v>G7BAX8_VIBCL/244-321</v>
      </c>
      <c r="K4426" t="e">
        <f>IF(C4426="Secretin_N, Secretin, TraK","T","N")</f>
        <v>#N/A</v>
      </c>
      <c r="L4426" t="e">
        <f>VLOOKUP(E4426,'Uniprot taxonomy'!E:J,4,FALSE)</f>
        <v>#N/A</v>
      </c>
      <c r="M4426" t="e">
        <f>LEFT(VLOOKUP(B4426,'Uniprot taxonomy'!B:R,5,FALSE))</f>
        <v>#N/A</v>
      </c>
      <c r="N4426" t="e">
        <f>VLOOKUP(B4426,'Uniprot taxonomy'!B:R,5,FALSE)</f>
        <v>#N/A</v>
      </c>
      <c r="O4426" t="e">
        <f>VLOOKUP(B4426,'Uniprot taxonomy'!B:R,6,FALSE)</f>
        <v>#N/A</v>
      </c>
      <c r="P4426" t="e">
        <f>VLOOKUP(B4426,'Uniprot taxonomy'!B:R,7,FALSE)</f>
        <v>#N/A</v>
      </c>
      <c r="Q4426" t="e">
        <f>VLOOKUP(B4426,'Uniprot taxonomy'!B:R,8,FALSE)</f>
        <v>#N/A</v>
      </c>
    </row>
    <row r="4427" spans="1:17" hidden="1" x14ac:dyDescent="0.25">
      <c r="A4427" t="s">
        <v>7504</v>
      </c>
      <c r="B4427" t="s">
        <v>7505</v>
      </c>
      <c r="C4427" t="e">
        <f>VLOOKUP('Домены Secretin_N'!B4427,'AC-Architecture'!A:C,3,FALSE)</f>
        <v>#N/A</v>
      </c>
      <c r="D4427">
        <v>571</v>
      </c>
      <c r="E4427" t="s">
        <v>3632</v>
      </c>
      <c r="F4427">
        <v>254</v>
      </c>
      <c r="G4427">
        <v>320</v>
      </c>
      <c r="H4427">
        <f t="shared" si="309"/>
        <v>66</v>
      </c>
      <c r="I4427" t="str">
        <f t="shared" si="310"/>
        <v>G7BP17_VIBCL/254-320</v>
      </c>
      <c r="K4427" t="e">
        <f>IF(C4427="Secretin_N, Secretin, TraK","T","N")</f>
        <v>#N/A</v>
      </c>
      <c r="L4427" t="e">
        <f>VLOOKUP(E4427,'Uniprot taxonomy'!E:J,4,FALSE)</f>
        <v>#N/A</v>
      </c>
      <c r="M4427" t="e">
        <f>LEFT(VLOOKUP(B4427,'Uniprot taxonomy'!B:R,5,FALSE))</f>
        <v>#N/A</v>
      </c>
      <c r="N4427" t="e">
        <f>VLOOKUP(B4427,'Uniprot taxonomy'!B:R,5,FALSE)</f>
        <v>#N/A</v>
      </c>
      <c r="O4427" t="e">
        <f>VLOOKUP(B4427,'Uniprot taxonomy'!B:R,6,FALSE)</f>
        <v>#N/A</v>
      </c>
      <c r="P4427" t="e">
        <f>VLOOKUP(B4427,'Uniprot taxonomy'!B:R,7,FALSE)</f>
        <v>#N/A</v>
      </c>
      <c r="Q4427" t="e">
        <f>VLOOKUP(B4427,'Uniprot taxonomy'!B:R,8,FALSE)</f>
        <v>#N/A</v>
      </c>
    </row>
    <row r="4428" spans="1:17" hidden="1" x14ac:dyDescent="0.25">
      <c r="A4428" t="s">
        <v>7506</v>
      </c>
      <c r="B4428" t="s">
        <v>7507</v>
      </c>
      <c r="C4428" t="e">
        <f>VLOOKUP('Домены Secretin_N'!B4428,'AC-Architecture'!A:C,3,FALSE)</f>
        <v>#N/A</v>
      </c>
      <c r="D4428">
        <v>674</v>
      </c>
      <c r="E4428" t="s">
        <v>3632</v>
      </c>
      <c r="F4428">
        <v>126</v>
      </c>
      <c r="G4428">
        <v>189</v>
      </c>
      <c r="H4428">
        <f t="shared" si="309"/>
        <v>63</v>
      </c>
      <c r="I4428" t="str">
        <f t="shared" si="310"/>
        <v>G7BPB8_VIBCL/126-189</v>
      </c>
      <c r="K4428" t="e">
        <f>IF(C4428="Secretin_N, Secretin, TraK","T","N")</f>
        <v>#N/A</v>
      </c>
      <c r="L4428" t="e">
        <f>VLOOKUP(E4428,'Uniprot taxonomy'!E:J,4,FALSE)</f>
        <v>#N/A</v>
      </c>
      <c r="M4428" t="e">
        <f>LEFT(VLOOKUP(B4428,'Uniprot taxonomy'!B:R,5,FALSE))</f>
        <v>#N/A</v>
      </c>
      <c r="N4428" t="e">
        <f>VLOOKUP(B4428,'Uniprot taxonomy'!B:R,5,FALSE)</f>
        <v>#N/A</v>
      </c>
      <c r="O4428" t="e">
        <f>VLOOKUP(B4428,'Uniprot taxonomy'!B:R,6,FALSE)</f>
        <v>#N/A</v>
      </c>
      <c r="P4428" t="e">
        <f>VLOOKUP(B4428,'Uniprot taxonomy'!B:R,7,FALSE)</f>
        <v>#N/A</v>
      </c>
      <c r="Q4428" t="e">
        <f>VLOOKUP(B4428,'Uniprot taxonomy'!B:R,8,FALSE)</f>
        <v>#N/A</v>
      </c>
    </row>
    <row r="4429" spans="1:17" hidden="1" x14ac:dyDescent="0.25">
      <c r="A4429" t="s">
        <v>7506</v>
      </c>
      <c r="B4429" t="s">
        <v>7507</v>
      </c>
      <c r="C4429" t="e">
        <f>VLOOKUP('Домены Secretin_N'!B4429,'AC-Architecture'!A:C,3,FALSE)</f>
        <v>#N/A</v>
      </c>
      <c r="D4429">
        <v>674</v>
      </c>
      <c r="E4429" t="s">
        <v>3632</v>
      </c>
      <c r="F4429">
        <v>191</v>
      </c>
      <c r="G4429">
        <v>262</v>
      </c>
      <c r="H4429">
        <f t="shared" si="309"/>
        <v>71</v>
      </c>
      <c r="I4429" t="str">
        <f t="shared" si="310"/>
        <v>G7BPB8_VIBCL/191-262</v>
      </c>
      <c r="K4429" t="e">
        <f>IF(C4429="Secretin_N, Secretin, TraK","T","N")</f>
        <v>#N/A</v>
      </c>
      <c r="L4429" t="e">
        <f>VLOOKUP(E4429,'Uniprot taxonomy'!E:J,4,FALSE)</f>
        <v>#N/A</v>
      </c>
      <c r="M4429" t="e">
        <f>LEFT(VLOOKUP(B4429,'Uniprot taxonomy'!B:R,5,FALSE))</f>
        <v>#N/A</v>
      </c>
      <c r="N4429" t="e">
        <f>VLOOKUP(B4429,'Uniprot taxonomy'!B:R,5,FALSE)</f>
        <v>#N/A</v>
      </c>
      <c r="O4429" t="e">
        <f>VLOOKUP(B4429,'Uniprot taxonomy'!B:R,6,FALSE)</f>
        <v>#N/A</v>
      </c>
      <c r="P4429" t="e">
        <f>VLOOKUP(B4429,'Uniprot taxonomy'!B:R,7,FALSE)</f>
        <v>#N/A</v>
      </c>
      <c r="Q4429" t="e">
        <f>VLOOKUP(B4429,'Uniprot taxonomy'!B:R,8,FALSE)</f>
        <v>#N/A</v>
      </c>
    </row>
    <row r="4430" spans="1:17" hidden="1" x14ac:dyDescent="0.25">
      <c r="A4430" t="s">
        <v>7506</v>
      </c>
      <c r="B4430" t="s">
        <v>7507</v>
      </c>
      <c r="C4430" t="e">
        <f>VLOOKUP('Домены Secretin_N'!B4430,'AC-Architecture'!A:C,3,FALSE)</f>
        <v>#N/A</v>
      </c>
      <c r="D4430">
        <v>674</v>
      </c>
      <c r="E4430" t="s">
        <v>3632</v>
      </c>
      <c r="F4430">
        <v>266</v>
      </c>
      <c r="G4430">
        <v>343</v>
      </c>
      <c r="H4430">
        <f t="shared" si="309"/>
        <v>77</v>
      </c>
      <c r="I4430" t="str">
        <f t="shared" si="310"/>
        <v>G7BPB8_VIBCL/266-343</v>
      </c>
      <c r="K4430" t="e">
        <f>IF(C4430="Secretin_N, Secretin, TraK","T","N")</f>
        <v>#N/A</v>
      </c>
      <c r="L4430" t="e">
        <f>VLOOKUP(E4430,'Uniprot taxonomy'!E:J,4,FALSE)</f>
        <v>#N/A</v>
      </c>
      <c r="M4430" t="e">
        <f>LEFT(VLOOKUP(B4430,'Uniprot taxonomy'!B:R,5,FALSE))</f>
        <v>#N/A</v>
      </c>
      <c r="N4430" t="e">
        <f>VLOOKUP(B4430,'Uniprot taxonomy'!B:R,5,FALSE)</f>
        <v>#N/A</v>
      </c>
      <c r="O4430" t="e">
        <f>VLOOKUP(B4430,'Uniprot taxonomy'!B:R,6,FALSE)</f>
        <v>#N/A</v>
      </c>
      <c r="P4430" t="e">
        <f>VLOOKUP(B4430,'Uniprot taxonomy'!B:R,7,FALSE)</f>
        <v>#N/A</v>
      </c>
      <c r="Q4430" t="e">
        <f>VLOOKUP(B4430,'Uniprot taxonomy'!B:R,8,FALSE)</f>
        <v>#N/A</v>
      </c>
    </row>
    <row r="4431" spans="1:17" hidden="1" x14ac:dyDescent="0.25">
      <c r="A4431" t="s">
        <v>7508</v>
      </c>
      <c r="B4431" t="s">
        <v>7509</v>
      </c>
      <c r="C4431" t="e">
        <f>VLOOKUP('Домены Secretin_N'!B4431,'AC-Architecture'!A:C,3,FALSE)</f>
        <v>#N/A</v>
      </c>
      <c r="D4431">
        <v>571</v>
      </c>
      <c r="E4431" t="s">
        <v>3632</v>
      </c>
      <c r="F4431">
        <v>254</v>
      </c>
      <c r="G4431">
        <v>320</v>
      </c>
      <c r="H4431">
        <f t="shared" si="309"/>
        <v>66</v>
      </c>
      <c r="I4431" t="str">
        <f t="shared" si="310"/>
        <v>G7BZH1_VIBCL/254-320</v>
      </c>
      <c r="K4431" t="e">
        <f>IF(C4431="Secretin_N, Secretin, TraK","T","N")</f>
        <v>#N/A</v>
      </c>
      <c r="L4431" t="e">
        <f>VLOOKUP(E4431,'Uniprot taxonomy'!E:J,4,FALSE)</f>
        <v>#N/A</v>
      </c>
      <c r="M4431" t="e">
        <f>LEFT(VLOOKUP(B4431,'Uniprot taxonomy'!B:R,5,FALSE))</f>
        <v>#N/A</v>
      </c>
      <c r="N4431" t="e">
        <f>VLOOKUP(B4431,'Uniprot taxonomy'!B:R,5,FALSE)</f>
        <v>#N/A</v>
      </c>
      <c r="O4431" t="e">
        <f>VLOOKUP(B4431,'Uniprot taxonomy'!B:R,6,FALSE)</f>
        <v>#N/A</v>
      </c>
      <c r="P4431" t="e">
        <f>VLOOKUP(B4431,'Uniprot taxonomy'!B:R,7,FALSE)</f>
        <v>#N/A</v>
      </c>
      <c r="Q4431" t="e">
        <f>VLOOKUP(B4431,'Uniprot taxonomy'!B:R,8,FALSE)</f>
        <v>#N/A</v>
      </c>
    </row>
    <row r="4432" spans="1:17" hidden="1" x14ac:dyDescent="0.25">
      <c r="A4432" t="s">
        <v>7510</v>
      </c>
      <c r="B4432" t="s">
        <v>7511</v>
      </c>
      <c r="C4432" t="e">
        <f>VLOOKUP('Домены Secretin_N'!B4432,'AC-Architecture'!A:C,3,FALSE)</f>
        <v>#N/A</v>
      </c>
      <c r="D4432">
        <v>674</v>
      </c>
      <c r="E4432" t="s">
        <v>3632</v>
      </c>
      <c r="F4432">
        <v>126</v>
      </c>
      <c r="G4432">
        <v>189</v>
      </c>
      <c r="H4432">
        <f t="shared" si="309"/>
        <v>63</v>
      </c>
      <c r="I4432" t="str">
        <f t="shared" si="310"/>
        <v>G7BZS0_VIBCL/126-189</v>
      </c>
      <c r="K4432" t="e">
        <f>IF(C4432="Secretin_N, Secretin, TraK","T","N")</f>
        <v>#N/A</v>
      </c>
      <c r="L4432" t="e">
        <f>VLOOKUP(E4432,'Uniprot taxonomy'!E:J,4,FALSE)</f>
        <v>#N/A</v>
      </c>
      <c r="M4432" t="e">
        <f>LEFT(VLOOKUP(B4432,'Uniprot taxonomy'!B:R,5,FALSE))</f>
        <v>#N/A</v>
      </c>
      <c r="N4432" t="e">
        <f>VLOOKUP(B4432,'Uniprot taxonomy'!B:R,5,FALSE)</f>
        <v>#N/A</v>
      </c>
      <c r="O4432" t="e">
        <f>VLOOKUP(B4432,'Uniprot taxonomy'!B:R,6,FALSE)</f>
        <v>#N/A</v>
      </c>
      <c r="P4432" t="e">
        <f>VLOOKUP(B4432,'Uniprot taxonomy'!B:R,7,FALSE)</f>
        <v>#N/A</v>
      </c>
      <c r="Q4432" t="e">
        <f>VLOOKUP(B4432,'Uniprot taxonomy'!B:R,8,FALSE)</f>
        <v>#N/A</v>
      </c>
    </row>
    <row r="4433" spans="1:17" hidden="1" x14ac:dyDescent="0.25">
      <c r="A4433" t="s">
        <v>7510</v>
      </c>
      <c r="B4433" t="s">
        <v>7511</v>
      </c>
      <c r="C4433" t="e">
        <f>VLOOKUP('Домены Secretin_N'!B4433,'AC-Architecture'!A:C,3,FALSE)</f>
        <v>#N/A</v>
      </c>
      <c r="D4433">
        <v>674</v>
      </c>
      <c r="E4433" t="s">
        <v>3632</v>
      </c>
      <c r="F4433">
        <v>191</v>
      </c>
      <c r="G4433">
        <v>262</v>
      </c>
      <c r="H4433">
        <f t="shared" si="309"/>
        <v>71</v>
      </c>
      <c r="I4433" t="str">
        <f t="shared" si="310"/>
        <v>G7BZS0_VIBCL/191-262</v>
      </c>
      <c r="K4433" t="e">
        <f>IF(C4433="Secretin_N, Secretin, TraK","T","N")</f>
        <v>#N/A</v>
      </c>
      <c r="L4433" t="e">
        <f>VLOOKUP(E4433,'Uniprot taxonomy'!E:J,4,FALSE)</f>
        <v>#N/A</v>
      </c>
      <c r="M4433" t="e">
        <f>LEFT(VLOOKUP(B4433,'Uniprot taxonomy'!B:R,5,FALSE))</f>
        <v>#N/A</v>
      </c>
      <c r="N4433" t="e">
        <f>VLOOKUP(B4433,'Uniprot taxonomy'!B:R,5,FALSE)</f>
        <v>#N/A</v>
      </c>
      <c r="O4433" t="e">
        <f>VLOOKUP(B4433,'Uniprot taxonomy'!B:R,6,FALSE)</f>
        <v>#N/A</v>
      </c>
      <c r="P4433" t="e">
        <f>VLOOKUP(B4433,'Uniprot taxonomy'!B:R,7,FALSE)</f>
        <v>#N/A</v>
      </c>
      <c r="Q4433" t="e">
        <f>VLOOKUP(B4433,'Uniprot taxonomy'!B:R,8,FALSE)</f>
        <v>#N/A</v>
      </c>
    </row>
    <row r="4434" spans="1:17" hidden="1" x14ac:dyDescent="0.25">
      <c r="A4434" t="s">
        <v>7510</v>
      </c>
      <c r="B4434" t="s">
        <v>7511</v>
      </c>
      <c r="C4434" t="e">
        <f>VLOOKUP('Домены Secretin_N'!B4434,'AC-Architecture'!A:C,3,FALSE)</f>
        <v>#N/A</v>
      </c>
      <c r="D4434">
        <v>674</v>
      </c>
      <c r="E4434" t="s">
        <v>3632</v>
      </c>
      <c r="F4434">
        <v>266</v>
      </c>
      <c r="G4434">
        <v>343</v>
      </c>
      <c r="H4434">
        <f t="shared" si="309"/>
        <v>77</v>
      </c>
      <c r="I4434" t="str">
        <f t="shared" si="310"/>
        <v>G7BZS0_VIBCL/266-343</v>
      </c>
      <c r="K4434" t="e">
        <f>IF(C4434="Secretin_N, Secretin, TraK","T","N")</f>
        <v>#N/A</v>
      </c>
      <c r="L4434" t="e">
        <f>VLOOKUP(E4434,'Uniprot taxonomy'!E:J,4,FALSE)</f>
        <v>#N/A</v>
      </c>
      <c r="M4434" t="e">
        <f>LEFT(VLOOKUP(B4434,'Uniprot taxonomy'!B:R,5,FALSE))</f>
        <v>#N/A</v>
      </c>
      <c r="N4434" t="e">
        <f>VLOOKUP(B4434,'Uniprot taxonomy'!B:R,5,FALSE)</f>
        <v>#N/A</v>
      </c>
      <c r="O4434" t="e">
        <f>VLOOKUP(B4434,'Uniprot taxonomy'!B:R,6,FALSE)</f>
        <v>#N/A</v>
      </c>
      <c r="P4434" t="e">
        <f>VLOOKUP(B4434,'Uniprot taxonomy'!B:R,7,FALSE)</f>
        <v>#N/A</v>
      </c>
      <c r="Q4434" t="e">
        <f>VLOOKUP(B4434,'Uniprot taxonomy'!B:R,8,FALSE)</f>
        <v>#N/A</v>
      </c>
    </row>
    <row r="4435" spans="1:17" hidden="1" x14ac:dyDescent="0.25">
      <c r="A4435" t="s">
        <v>7512</v>
      </c>
      <c r="B4435" t="s">
        <v>7513</v>
      </c>
      <c r="C4435" t="e">
        <f>VLOOKUP('Домены Secretin_N'!B4435,'AC-Architecture'!A:C,3,FALSE)</f>
        <v>#N/A</v>
      </c>
      <c r="D4435">
        <v>571</v>
      </c>
      <c r="E4435" t="s">
        <v>3632</v>
      </c>
      <c r="F4435">
        <v>254</v>
      </c>
      <c r="G4435">
        <v>320</v>
      </c>
      <c r="H4435">
        <f t="shared" si="309"/>
        <v>66</v>
      </c>
      <c r="I4435" t="str">
        <f t="shared" si="310"/>
        <v>G7C9L6_VIBCL/254-320</v>
      </c>
      <c r="K4435" t="e">
        <f>IF(C4435="Secretin_N, Secretin, TraK","T","N")</f>
        <v>#N/A</v>
      </c>
      <c r="L4435" t="e">
        <f>VLOOKUP(E4435,'Uniprot taxonomy'!E:J,4,FALSE)</f>
        <v>#N/A</v>
      </c>
      <c r="M4435" t="e">
        <f>LEFT(VLOOKUP(B4435,'Uniprot taxonomy'!B:R,5,FALSE))</f>
        <v>#N/A</v>
      </c>
      <c r="N4435" t="e">
        <f>VLOOKUP(B4435,'Uniprot taxonomy'!B:R,5,FALSE)</f>
        <v>#N/A</v>
      </c>
      <c r="O4435" t="e">
        <f>VLOOKUP(B4435,'Uniprot taxonomy'!B:R,6,FALSE)</f>
        <v>#N/A</v>
      </c>
      <c r="P4435" t="e">
        <f>VLOOKUP(B4435,'Uniprot taxonomy'!B:R,7,FALSE)</f>
        <v>#N/A</v>
      </c>
      <c r="Q4435" t="e">
        <f>VLOOKUP(B4435,'Uniprot taxonomy'!B:R,8,FALSE)</f>
        <v>#N/A</v>
      </c>
    </row>
    <row r="4436" spans="1:17" hidden="1" x14ac:dyDescent="0.25">
      <c r="A4436" t="s">
        <v>7514</v>
      </c>
      <c r="B4436" t="s">
        <v>7515</v>
      </c>
      <c r="C4436" t="e">
        <f>VLOOKUP('Домены Secretin_N'!B4436,'AC-Architecture'!A:C,3,FALSE)</f>
        <v>#N/A</v>
      </c>
      <c r="D4436">
        <v>674</v>
      </c>
      <c r="E4436" t="s">
        <v>3632</v>
      </c>
      <c r="F4436">
        <v>126</v>
      </c>
      <c r="G4436">
        <v>189</v>
      </c>
      <c r="H4436">
        <f t="shared" si="309"/>
        <v>63</v>
      </c>
      <c r="I4436" t="str">
        <f t="shared" si="310"/>
        <v>G7C9W6_VIBCL/126-189</v>
      </c>
      <c r="K4436" t="e">
        <f>IF(C4436="Secretin_N, Secretin, TraK","T","N")</f>
        <v>#N/A</v>
      </c>
      <c r="L4436" t="e">
        <f>VLOOKUP(E4436,'Uniprot taxonomy'!E:J,4,FALSE)</f>
        <v>#N/A</v>
      </c>
      <c r="M4436" t="e">
        <f>LEFT(VLOOKUP(B4436,'Uniprot taxonomy'!B:R,5,FALSE))</f>
        <v>#N/A</v>
      </c>
      <c r="N4436" t="e">
        <f>VLOOKUP(B4436,'Uniprot taxonomy'!B:R,5,FALSE)</f>
        <v>#N/A</v>
      </c>
      <c r="O4436" t="e">
        <f>VLOOKUP(B4436,'Uniprot taxonomy'!B:R,6,FALSE)</f>
        <v>#N/A</v>
      </c>
      <c r="P4436" t="e">
        <f>VLOOKUP(B4436,'Uniprot taxonomy'!B:R,7,FALSE)</f>
        <v>#N/A</v>
      </c>
      <c r="Q4436" t="e">
        <f>VLOOKUP(B4436,'Uniprot taxonomy'!B:R,8,FALSE)</f>
        <v>#N/A</v>
      </c>
    </row>
    <row r="4437" spans="1:17" hidden="1" x14ac:dyDescent="0.25">
      <c r="A4437" t="s">
        <v>7514</v>
      </c>
      <c r="B4437" t="s">
        <v>7515</v>
      </c>
      <c r="C4437" t="e">
        <f>VLOOKUP('Домены Secretin_N'!B4437,'AC-Architecture'!A:C,3,FALSE)</f>
        <v>#N/A</v>
      </c>
      <c r="D4437">
        <v>674</v>
      </c>
      <c r="E4437" t="s">
        <v>3632</v>
      </c>
      <c r="F4437">
        <v>191</v>
      </c>
      <c r="G4437">
        <v>262</v>
      </c>
      <c r="H4437">
        <f t="shared" si="309"/>
        <v>71</v>
      </c>
      <c r="I4437" t="str">
        <f t="shared" si="310"/>
        <v>G7C9W6_VIBCL/191-262</v>
      </c>
      <c r="K4437" t="e">
        <f>IF(C4437="Secretin_N, Secretin, TraK","T","N")</f>
        <v>#N/A</v>
      </c>
      <c r="L4437" t="e">
        <f>VLOOKUP(E4437,'Uniprot taxonomy'!E:J,4,FALSE)</f>
        <v>#N/A</v>
      </c>
      <c r="M4437" t="e">
        <f>LEFT(VLOOKUP(B4437,'Uniprot taxonomy'!B:R,5,FALSE))</f>
        <v>#N/A</v>
      </c>
      <c r="N4437" t="e">
        <f>VLOOKUP(B4437,'Uniprot taxonomy'!B:R,5,FALSE)</f>
        <v>#N/A</v>
      </c>
      <c r="O4437" t="e">
        <f>VLOOKUP(B4437,'Uniprot taxonomy'!B:R,6,FALSE)</f>
        <v>#N/A</v>
      </c>
      <c r="P4437" t="e">
        <f>VLOOKUP(B4437,'Uniprot taxonomy'!B:R,7,FALSE)</f>
        <v>#N/A</v>
      </c>
      <c r="Q4437" t="e">
        <f>VLOOKUP(B4437,'Uniprot taxonomy'!B:R,8,FALSE)</f>
        <v>#N/A</v>
      </c>
    </row>
    <row r="4438" spans="1:17" hidden="1" x14ac:dyDescent="0.25">
      <c r="A4438" t="s">
        <v>7514</v>
      </c>
      <c r="B4438" t="s">
        <v>7515</v>
      </c>
      <c r="C4438" t="e">
        <f>VLOOKUP('Домены Secretin_N'!B4438,'AC-Architecture'!A:C,3,FALSE)</f>
        <v>#N/A</v>
      </c>
      <c r="D4438">
        <v>674</v>
      </c>
      <c r="E4438" t="s">
        <v>3632</v>
      </c>
      <c r="F4438">
        <v>266</v>
      </c>
      <c r="G4438">
        <v>343</v>
      </c>
      <c r="H4438">
        <f t="shared" si="309"/>
        <v>77</v>
      </c>
      <c r="I4438" t="str">
        <f t="shared" si="310"/>
        <v>G7C9W6_VIBCL/266-343</v>
      </c>
      <c r="K4438" t="e">
        <f>IF(C4438="Secretin_N, Secretin, TraK","T","N")</f>
        <v>#N/A</v>
      </c>
      <c r="L4438" t="e">
        <f>VLOOKUP(E4438,'Uniprot taxonomy'!E:J,4,FALSE)</f>
        <v>#N/A</v>
      </c>
      <c r="M4438" t="e">
        <f>LEFT(VLOOKUP(B4438,'Uniprot taxonomy'!B:R,5,FALSE))</f>
        <v>#N/A</v>
      </c>
      <c r="N4438" t="e">
        <f>VLOOKUP(B4438,'Uniprot taxonomy'!B:R,5,FALSE)</f>
        <v>#N/A</v>
      </c>
      <c r="O4438" t="e">
        <f>VLOOKUP(B4438,'Uniprot taxonomy'!B:R,6,FALSE)</f>
        <v>#N/A</v>
      </c>
      <c r="P4438" t="e">
        <f>VLOOKUP(B4438,'Uniprot taxonomy'!B:R,7,FALSE)</f>
        <v>#N/A</v>
      </c>
      <c r="Q4438" t="e">
        <f>VLOOKUP(B4438,'Uniprot taxonomy'!B:R,8,FALSE)</f>
        <v>#N/A</v>
      </c>
    </row>
    <row r="4439" spans="1:17" hidden="1" x14ac:dyDescent="0.25">
      <c r="A4439" t="s">
        <v>7516</v>
      </c>
      <c r="B4439" t="s">
        <v>7517</v>
      </c>
      <c r="C4439" t="e">
        <f>VLOOKUP('Домены Secretin_N'!B4439,'AC-Architecture'!A:C,3,FALSE)</f>
        <v>#N/A</v>
      </c>
      <c r="D4439">
        <v>678</v>
      </c>
      <c r="E4439" t="s">
        <v>3632</v>
      </c>
      <c r="F4439">
        <v>127</v>
      </c>
      <c r="G4439">
        <v>190</v>
      </c>
      <c r="H4439">
        <f t="shared" si="309"/>
        <v>63</v>
      </c>
      <c r="I4439" t="str">
        <f t="shared" si="310"/>
        <v>G7CVG9_AERSA/127-190</v>
      </c>
      <c r="K4439" t="e">
        <f>IF(C4439="Secretin_N, Secretin, TraK","T","N")</f>
        <v>#N/A</v>
      </c>
      <c r="L4439" t="e">
        <f>VLOOKUP(E4439,'Uniprot taxonomy'!E:J,4,FALSE)</f>
        <v>#N/A</v>
      </c>
      <c r="M4439" t="e">
        <f>LEFT(VLOOKUP(B4439,'Uniprot taxonomy'!B:R,5,FALSE))</f>
        <v>#N/A</v>
      </c>
      <c r="N4439" t="e">
        <f>VLOOKUP(B4439,'Uniprot taxonomy'!B:R,5,FALSE)</f>
        <v>#N/A</v>
      </c>
      <c r="O4439" t="e">
        <f>VLOOKUP(B4439,'Uniprot taxonomy'!B:R,6,FALSE)</f>
        <v>#N/A</v>
      </c>
      <c r="P4439" t="e">
        <f>VLOOKUP(B4439,'Uniprot taxonomy'!B:R,7,FALSE)</f>
        <v>#N/A</v>
      </c>
      <c r="Q4439" t="e">
        <f>VLOOKUP(B4439,'Uniprot taxonomy'!B:R,8,FALSE)</f>
        <v>#N/A</v>
      </c>
    </row>
    <row r="4440" spans="1:17" hidden="1" x14ac:dyDescent="0.25">
      <c r="A4440" t="s">
        <v>7516</v>
      </c>
      <c r="B4440" t="s">
        <v>7517</v>
      </c>
      <c r="C4440" t="e">
        <f>VLOOKUP('Домены Secretin_N'!B4440,'AC-Architecture'!A:C,3,FALSE)</f>
        <v>#N/A</v>
      </c>
      <c r="D4440">
        <v>678</v>
      </c>
      <c r="E4440" t="s">
        <v>3632</v>
      </c>
      <c r="F4440">
        <v>192</v>
      </c>
      <c r="G4440">
        <v>264</v>
      </c>
      <c r="H4440">
        <f t="shared" si="309"/>
        <v>72</v>
      </c>
      <c r="I4440" t="str">
        <f t="shared" si="310"/>
        <v>G7CVG9_AERSA/192-264</v>
      </c>
      <c r="K4440" t="e">
        <f>IF(C4440="Secretin_N, Secretin, TraK","T","N")</f>
        <v>#N/A</v>
      </c>
      <c r="L4440" t="e">
        <f>VLOOKUP(E4440,'Uniprot taxonomy'!E:J,4,FALSE)</f>
        <v>#N/A</v>
      </c>
      <c r="M4440" t="e">
        <f>LEFT(VLOOKUP(B4440,'Uniprot taxonomy'!B:R,5,FALSE))</f>
        <v>#N/A</v>
      </c>
      <c r="N4440" t="e">
        <f>VLOOKUP(B4440,'Uniprot taxonomy'!B:R,5,FALSE)</f>
        <v>#N/A</v>
      </c>
      <c r="O4440" t="e">
        <f>VLOOKUP(B4440,'Uniprot taxonomy'!B:R,6,FALSE)</f>
        <v>#N/A</v>
      </c>
      <c r="P4440" t="e">
        <f>VLOOKUP(B4440,'Uniprot taxonomy'!B:R,7,FALSE)</f>
        <v>#N/A</v>
      </c>
      <c r="Q4440" t="e">
        <f>VLOOKUP(B4440,'Uniprot taxonomy'!B:R,8,FALSE)</f>
        <v>#N/A</v>
      </c>
    </row>
    <row r="4441" spans="1:17" hidden="1" x14ac:dyDescent="0.25">
      <c r="A4441" t="s">
        <v>7516</v>
      </c>
      <c r="B4441" t="s">
        <v>7517</v>
      </c>
      <c r="C4441" t="e">
        <f>VLOOKUP('Домены Secretin_N'!B4441,'AC-Architecture'!A:C,3,FALSE)</f>
        <v>#N/A</v>
      </c>
      <c r="D4441">
        <v>678</v>
      </c>
      <c r="E4441" t="s">
        <v>3632</v>
      </c>
      <c r="F4441">
        <v>269</v>
      </c>
      <c r="G4441">
        <v>352</v>
      </c>
      <c r="H4441">
        <f t="shared" si="309"/>
        <v>83</v>
      </c>
      <c r="I4441" t="str">
        <f t="shared" si="310"/>
        <v>G7CVG9_AERSA/269-352</v>
      </c>
      <c r="K4441" t="e">
        <f>IF(C4441="Secretin_N, Secretin, TraK","T","N")</f>
        <v>#N/A</v>
      </c>
      <c r="L4441" t="e">
        <f>VLOOKUP(E4441,'Uniprot taxonomy'!E:J,4,FALSE)</f>
        <v>#N/A</v>
      </c>
      <c r="M4441" t="e">
        <f>LEFT(VLOOKUP(B4441,'Uniprot taxonomy'!B:R,5,FALSE))</f>
        <v>#N/A</v>
      </c>
      <c r="N4441" t="e">
        <f>VLOOKUP(B4441,'Uniprot taxonomy'!B:R,5,FALSE)</f>
        <v>#N/A</v>
      </c>
      <c r="O4441" t="e">
        <f>VLOOKUP(B4441,'Uniprot taxonomy'!B:R,6,FALSE)</f>
        <v>#N/A</v>
      </c>
      <c r="P4441" t="e">
        <f>VLOOKUP(B4441,'Uniprot taxonomy'!B:R,7,FALSE)</f>
        <v>#N/A</v>
      </c>
      <c r="Q4441" t="e">
        <f>VLOOKUP(B4441,'Uniprot taxonomy'!B:R,8,FALSE)</f>
        <v>#N/A</v>
      </c>
    </row>
    <row r="4442" spans="1:17" hidden="1" x14ac:dyDescent="0.25">
      <c r="A4442" t="s">
        <v>7518</v>
      </c>
      <c r="B4442" t="s">
        <v>7519</v>
      </c>
      <c r="C4442" t="e">
        <f>VLOOKUP('Домены Secretin_N'!B4442,'AC-Architecture'!A:C,3,FALSE)</f>
        <v>#N/A</v>
      </c>
      <c r="D4442">
        <v>705</v>
      </c>
      <c r="E4442" t="s">
        <v>3632</v>
      </c>
      <c r="F4442">
        <v>384</v>
      </c>
      <c r="G4442">
        <v>449</v>
      </c>
      <c r="H4442">
        <f t="shared" si="309"/>
        <v>65</v>
      </c>
      <c r="I4442" t="str">
        <f t="shared" si="310"/>
        <v>G7CWS1_AERSA/384-449</v>
      </c>
      <c r="K4442" t="e">
        <f>IF(C4442="Secretin_N, Secretin, TraK","T","N")</f>
        <v>#N/A</v>
      </c>
      <c r="L4442" t="e">
        <f>VLOOKUP(E4442,'Uniprot taxonomy'!E:J,4,FALSE)</f>
        <v>#N/A</v>
      </c>
      <c r="M4442" t="e">
        <f>LEFT(VLOOKUP(B4442,'Uniprot taxonomy'!B:R,5,FALSE))</f>
        <v>#N/A</v>
      </c>
      <c r="N4442" t="e">
        <f>VLOOKUP(B4442,'Uniprot taxonomy'!B:R,5,FALSE)</f>
        <v>#N/A</v>
      </c>
      <c r="O4442" t="e">
        <f>VLOOKUP(B4442,'Uniprot taxonomy'!B:R,6,FALSE)</f>
        <v>#N/A</v>
      </c>
      <c r="P4442" t="e">
        <f>VLOOKUP(B4442,'Uniprot taxonomy'!B:R,7,FALSE)</f>
        <v>#N/A</v>
      </c>
      <c r="Q4442" t="e">
        <f>VLOOKUP(B4442,'Uniprot taxonomy'!B:R,8,FALSE)</f>
        <v>#N/A</v>
      </c>
    </row>
    <row r="4443" spans="1:17" x14ac:dyDescent="0.25">
      <c r="A4443" t="s">
        <v>1080</v>
      </c>
      <c r="B4443" t="s">
        <v>2379</v>
      </c>
      <c r="C4443" t="str">
        <f>VLOOKUP('Домены Secretin_N'!B4443,'AC-Architecture'!A:C,3,FALSE)</f>
        <v>Secretin_N, Secretin</v>
      </c>
      <c r="D4443">
        <v>621</v>
      </c>
      <c r="E4443" t="s">
        <v>3632</v>
      </c>
      <c r="F4443">
        <v>242</v>
      </c>
      <c r="G4443">
        <v>366</v>
      </c>
      <c r="H4443">
        <f t="shared" si="309"/>
        <v>124</v>
      </c>
      <c r="I4443" t="str">
        <f t="shared" si="310"/>
        <v>G7CYQ9_AERSA/242-366</v>
      </c>
      <c r="J4443" t="str">
        <f>CONCATENATE(K4443,"_",LEFT(O4443,3),"_",LEFT(Q4443,3),"_",B4443)</f>
        <v>N_Aer_Aer_G7CYQ9</v>
      </c>
      <c r="K4443" t="str">
        <f>IF(C4443="Secretin_N, Secretin, TraK","T","N")</f>
        <v>N</v>
      </c>
      <c r="L4443" t="str">
        <f>VLOOKUP(B4443,'Uniprot taxonomy'!B:R,4,FALSE)</f>
        <v>Proteobacteria</v>
      </c>
      <c r="M4443" t="str">
        <f>LEFT(VLOOKUP(B4443,'Uniprot taxonomy'!B:R,5,FALSE))</f>
        <v>G</v>
      </c>
      <c r="N4443" t="str">
        <f>VLOOKUP(B4443,'Uniprot taxonomy'!B:R,5,FALSE)</f>
        <v>Gammaproteobacteria</v>
      </c>
      <c r="O4443" t="str">
        <f>VLOOKUP(B4443,'Uniprot taxonomy'!B:R,6,FALSE)</f>
        <v>Aeromonadales</v>
      </c>
      <c r="P4443" t="str">
        <f>VLOOKUP(B4443,'Uniprot taxonomy'!B:R,7,FALSE)</f>
        <v>Aeromonadaceae</v>
      </c>
      <c r="Q4443" t="str">
        <f>VLOOKUP(B4443,'Uniprot taxonomy'!B:R,8,FALSE)</f>
        <v>Aeromonas</v>
      </c>
    </row>
    <row r="4444" spans="1:17" hidden="1" x14ac:dyDescent="0.25">
      <c r="A4444" t="s">
        <v>7520</v>
      </c>
      <c r="B4444" t="s">
        <v>7521</v>
      </c>
      <c r="C4444" t="e">
        <f>VLOOKUP('Домены Secretin_N'!B4444,'AC-Architecture'!A:C,3,FALSE)</f>
        <v>#N/A</v>
      </c>
      <c r="D4444">
        <v>612</v>
      </c>
      <c r="E4444" t="s">
        <v>3632</v>
      </c>
      <c r="F4444">
        <v>114</v>
      </c>
      <c r="G4444">
        <v>177</v>
      </c>
      <c r="H4444">
        <f t="shared" si="309"/>
        <v>63</v>
      </c>
      <c r="I4444" t="str">
        <f t="shared" si="310"/>
        <v>G7D0L9_AERSA/114-177</v>
      </c>
      <c r="K4444" t="e">
        <f>IF(C4444="Secretin_N, Secretin, TraK","T","N")</f>
        <v>#N/A</v>
      </c>
      <c r="L4444" t="e">
        <f>VLOOKUP(E4444,'Uniprot taxonomy'!E:J,4,FALSE)</f>
        <v>#N/A</v>
      </c>
      <c r="M4444" t="e">
        <f>LEFT(VLOOKUP(B4444,'Uniprot taxonomy'!B:R,5,FALSE))</f>
        <v>#N/A</v>
      </c>
      <c r="N4444" t="e">
        <f>VLOOKUP(B4444,'Uniprot taxonomy'!B:R,5,FALSE)</f>
        <v>#N/A</v>
      </c>
      <c r="O4444" t="e">
        <f>VLOOKUP(B4444,'Uniprot taxonomy'!B:R,6,FALSE)</f>
        <v>#N/A</v>
      </c>
      <c r="P4444" t="e">
        <f>VLOOKUP(B4444,'Uniprot taxonomy'!B:R,7,FALSE)</f>
        <v>#N/A</v>
      </c>
      <c r="Q4444" t="e">
        <f>VLOOKUP(B4444,'Uniprot taxonomy'!B:R,8,FALSE)</f>
        <v>#N/A</v>
      </c>
    </row>
    <row r="4445" spans="1:17" hidden="1" x14ac:dyDescent="0.25">
      <c r="A4445" t="s">
        <v>7520</v>
      </c>
      <c r="B4445" t="s">
        <v>7521</v>
      </c>
      <c r="C4445" t="e">
        <f>VLOOKUP('Домены Secretin_N'!B4445,'AC-Architecture'!A:C,3,FALSE)</f>
        <v>#N/A</v>
      </c>
      <c r="D4445">
        <v>612</v>
      </c>
      <c r="E4445" t="s">
        <v>3632</v>
      </c>
      <c r="F4445">
        <v>187</v>
      </c>
      <c r="G4445">
        <v>281</v>
      </c>
      <c r="H4445">
        <f t="shared" si="309"/>
        <v>94</v>
      </c>
      <c r="I4445" t="str">
        <f t="shared" si="310"/>
        <v>G7D0L9_AERSA/187-281</v>
      </c>
      <c r="K4445" t="e">
        <f>IF(C4445="Secretin_N, Secretin, TraK","T","N")</f>
        <v>#N/A</v>
      </c>
      <c r="L4445" t="e">
        <f>VLOOKUP(E4445,'Uniprot taxonomy'!E:J,4,FALSE)</f>
        <v>#N/A</v>
      </c>
      <c r="M4445" t="e">
        <f>LEFT(VLOOKUP(B4445,'Uniprot taxonomy'!B:R,5,FALSE))</f>
        <v>#N/A</v>
      </c>
      <c r="N4445" t="e">
        <f>VLOOKUP(B4445,'Uniprot taxonomy'!B:R,5,FALSE)</f>
        <v>#N/A</v>
      </c>
      <c r="O4445" t="e">
        <f>VLOOKUP(B4445,'Uniprot taxonomy'!B:R,6,FALSE)</f>
        <v>#N/A</v>
      </c>
      <c r="P4445" t="e">
        <f>VLOOKUP(B4445,'Uniprot taxonomy'!B:R,7,FALSE)</f>
        <v>#N/A</v>
      </c>
      <c r="Q4445" t="e">
        <f>VLOOKUP(B4445,'Uniprot taxonomy'!B:R,8,FALSE)</f>
        <v>#N/A</v>
      </c>
    </row>
    <row r="4446" spans="1:17" hidden="1" x14ac:dyDescent="0.25">
      <c r="A4446" t="s">
        <v>7522</v>
      </c>
      <c r="B4446" t="s">
        <v>7523</v>
      </c>
      <c r="C4446" t="e">
        <f>VLOOKUP('Домены Secretin_N'!B4446,'AC-Architecture'!A:C,3,FALSE)</f>
        <v>#N/A</v>
      </c>
      <c r="D4446">
        <v>759</v>
      </c>
      <c r="E4446" t="s">
        <v>3632</v>
      </c>
      <c r="F4446">
        <v>181</v>
      </c>
      <c r="G4446">
        <v>242</v>
      </c>
      <c r="H4446">
        <f t="shared" si="309"/>
        <v>61</v>
      </c>
      <c r="I4446" t="str">
        <f t="shared" si="310"/>
        <v>G7DN71_BRAJP/181-242</v>
      </c>
      <c r="K4446" t="e">
        <f>IF(C4446="Secretin_N, Secretin, TraK","T","N")</f>
        <v>#N/A</v>
      </c>
      <c r="L4446" t="e">
        <f>VLOOKUP(E4446,'Uniprot taxonomy'!E:J,4,FALSE)</f>
        <v>#N/A</v>
      </c>
      <c r="M4446" t="e">
        <f>LEFT(VLOOKUP(B4446,'Uniprot taxonomy'!B:R,5,FALSE))</f>
        <v>#N/A</v>
      </c>
      <c r="N4446" t="e">
        <f>VLOOKUP(B4446,'Uniprot taxonomy'!B:R,5,FALSE)</f>
        <v>#N/A</v>
      </c>
      <c r="O4446" t="e">
        <f>VLOOKUP(B4446,'Uniprot taxonomy'!B:R,6,FALSE)</f>
        <v>#N/A</v>
      </c>
      <c r="P4446" t="e">
        <f>VLOOKUP(B4446,'Uniprot taxonomy'!B:R,7,FALSE)</f>
        <v>#N/A</v>
      </c>
      <c r="Q4446" t="e">
        <f>VLOOKUP(B4446,'Uniprot taxonomy'!B:R,8,FALSE)</f>
        <v>#N/A</v>
      </c>
    </row>
    <row r="4447" spans="1:17" hidden="1" x14ac:dyDescent="0.25">
      <c r="A4447" t="s">
        <v>7522</v>
      </c>
      <c r="B4447" t="s">
        <v>7523</v>
      </c>
      <c r="C4447" t="e">
        <f>VLOOKUP('Домены Secretin_N'!B4447,'AC-Architecture'!A:C,3,FALSE)</f>
        <v>#N/A</v>
      </c>
      <c r="D4447">
        <v>759</v>
      </c>
      <c r="E4447" t="s">
        <v>3632</v>
      </c>
      <c r="F4447">
        <v>246</v>
      </c>
      <c r="G4447">
        <v>316</v>
      </c>
      <c r="H4447">
        <f t="shared" si="309"/>
        <v>70</v>
      </c>
      <c r="I4447" t="str">
        <f t="shared" si="310"/>
        <v>G7DN71_BRAJP/246-316</v>
      </c>
      <c r="K4447" t="e">
        <f>IF(C4447="Secretin_N, Secretin, TraK","T","N")</f>
        <v>#N/A</v>
      </c>
      <c r="L4447" t="e">
        <f>VLOOKUP(E4447,'Uniprot taxonomy'!E:J,4,FALSE)</f>
        <v>#N/A</v>
      </c>
      <c r="M4447" t="e">
        <f>LEFT(VLOOKUP(B4447,'Uniprot taxonomy'!B:R,5,FALSE))</f>
        <v>#N/A</v>
      </c>
      <c r="N4447" t="e">
        <f>VLOOKUP(B4447,'Uniprot taxonomy'!B:R,5,FALSE)</f>
        <v>#N/A</v>
      </c>
      <c r="O4447" t="e">
        <f>VLOOKUP(B4447,'Uniprot taxonomy'!B:R,6,FALSE)</f>
        <v>#N/A</v>
      </c>
      <c r="P4447" t="e">
        <f>VLOOKUP(B4447,'Uniprot taxonomy'!B:R,7,FALSE)</f>
        <v>#N/A</v>
      </c>
      <c r="Q4447" t="e">
        <f>VLOOKUP(B4447,'Uniprot taxonomy'!B:R,8,FALSE)</f>
        <v>#N/A</v>
      </c>
    </row>
    <row r="4448" spans="1:17" hidden="1" x14ac:dyDescent="0.25">
      <c r="A4448" t="s">
        <v>7522</v>
      </c>
      <c r="B4448" t="s">
        <v>7523</v>
      </c>
      <c r="C4448" t="e">
        <f>VLOOKUP('Домены Secretin_N'!B4448,'AC-Architecture'!A:C,3,FALSE)</f>
        <v>#N/A</v>
      </c>
      <c r="D4448">
        <v>759</v>
      </c>
      <c r="E4448" t="s">
        <v>3632</v>
      </c>
      <c r="F4448">
        <v>320</v>
      </c>
      <c r="G4448">
        <v>472</v>
      </c>
      <c r="H4448">
        <f t="shared" si="309"/>
        <v>152</v>
      </c>
      <c r="I4448" t="str">
        <f t="shared" si="310"/>
        <v>G7DN71_BRAJP/320-472</v>
      </c>
      <c r="K4448" t="e">
        <f>IF(C4448="Secretin_N, Secretin, TraK","T","N")</f>
        <v>#N/A</v>
      </c>
      <c r="L4448" t="e">
        <f>VLOOKUP(E4448,'Uniprot taxonomy'!E:J,4,FALSE)</f>
        <v>#N/A</v>
      </c>
      <c r="M4448" t="e">
        <f>LEFT(VLOOKUP(B4448,'Uniprot taxonomy'!B:R,5,FALSE))</f>
        <v>#N/A</v>
      </c>
      <c r="N4448" t="e">
        <f>VLOOKUP(B4448,'Uniprot taxonomy'!B:R,5,FALSE)</f>
        <v>#N/A</v>
      </c>
      <c r="O4448" t="e">
        <f>VLOOKUP(B4448,'Uniprot taxonomy'!B:R,6,FALSE)</f>
        <v>#N/A</v>
      </c>
      <c r="P4448" t="e">
        <f>VLOOKUP(B4448,'Uniprot taxonomy'!B:R,7,FALSE)</f>
        <v>#N/A</v>
      </c>
      <c r="Q4448" t="e">
        <f>VLOOKUP(B4448,'Uniprot taxonomy'!B:R,8,FALSE)</f>
        <v>#N/A</v>
      </c>
    </row>
    <row r="4449" spans="1:17" hidden="1" x14ac:dyDescent="0.25">
      <c r="A4449" t="s">
        <v>7524</v>
      </c>
      <c r="B4449" t="s">
        <v>7525</v>
      </c>
      <c r="C4449" t="e">
        <f>VLOOKUP('Домены Secretin_N'!B4449,'AC-Architecture'!A:C,3,FALSE)</f>
        <v>#N/A</v>
      </c>
      <c r="D4449">
        <v>701</v>
      </c>
      <c r="E4449" t="s">
        <v>3632</v>
      </c>
      <c r="F4449">
        <v>385</v>
      </c>
      <c r="G4449">
        <v>450</v>
      </c>
      <c r="H4449">
        <f t="shared" si="309"/>
        <v>65</v>
      </c>
      <c r="I4449" t="str">
        <f t="shared" si="310"/>
        <v>G7EFT9_9GAMM/385-450</v>
      </c>
      <c r="K4449" t="e">
        <f>IF(C4449="Secretin_N, Secretin, TraK","T","N")</f>
        <v>#N/A</v>
      </c>
      <c r="L4449" t="e">
        <f>VLOOKUP(E4449,'Uniprot taxonomy'!E:J,4,FALSE)</f>
        <v>#N/A</v>
      </c>
      <c r="M4449" t="e">
        <f>LEFT(VLOOKUP(B4449,'Uniprot taxonomy'!B:R,5,FALSE))</f>
        <v>#N/A</v>
      </c>
      <c r="N4449" t="e">
        <f>VLOOKUP(B4449,'Uniprot taxonomy'!B:R,5,FALSE)</f>
        <v>#N/A</v>
      </c>
      <c r="O4449" t="e">
        <f>VLOOKUP(B4449,'Uniprot taxonomy'!B:R,6,FALSE)</f>
        <v>#N/A</v>
      </c>
      <c r="P4449" t="e">
        <f>VLOOKUP(B4449,'Uniprot taxonomy'!B:R,7,FALSE)</f>
        <v>#N/A</v>
      </c>
      <c r="Q4449" t="e">
        <f>VLOOKUP(B4449,'Uniprot taxonomy'!B:R,8,FALSE)</f>
        <v>#N/A</v>
      </c>
    </row>
    <row r="4450" spans="1:17" hidden="1" x14ac:dyDescent="0.25">
      <c r="A4450" t="s">
        <v>7526</v>
      </c>
      <c r="B4450" t="s">
        <v>7527</v>
      </c>
      <c r="C4450" t="e">
        <f>VLOOKUP('Домены Secretin_N'!B4450,'AC-Architecture'!A:C,3,FALSE)</f>
        <v>#N/A</v>
      </c>
      <c r="D4450">
        <v>687</v>
      </c>
      <c r="E4450" t="s">
        <v>3632</v>
      </c>
      <c r="F4450">
        <v>199</v>
      </c>
      <c r="G4450">
        <v>268</v>
      </c>
      <c r="H4450">
        <f t="shared" si="309"/>
        <v>69</v>
      </c>
      <c r="I4450" t="str">
        <f t="shared" si="310"/>
        <v>G7EIY1_9GAMM/199-268</v>
      </c>
      <c r="K4450" t="e">
        <f>IF(C4450="Secretin_N, Secretin, TraK","T","N")</f>
        <v>#N/A</v>
      </c>
      <c r="L4450" t="e">
        <f>VLOOKUP(E4450,'Uniprot taxonomy'!E:J,4,FALSE)</f>
        <v>#N/A</v>
      </c>
      <c r="M4450" t="e">
        <f>LEFT(VLOOKUP(B4450,'Uniprot taxonomy'!B:R,5,FALSE))</f>
        <v>#N/A</v>
      </c>
      <c r="N4450" t="e">
        <f>VLOOKUP(B4450,'Uniprot taxonomy'!B:R,5,FALSE)</f>
        <v>#N/A</v>
      </c>
      <c r="O4450" t="e">
        <f>VLOOKUP(B4450,'Uniprot taxonomy'!B:R,6,FALSE)</f>
        <v>#N/A</v>
      </c>
      <c r="P4450" t="e">
        <f>VLOOKUP(B4450,'Uniprot taxonomy'!B:R,7,FALSE)</f>
        <v>#N/A</v>
      </c>
      <c r="Q4450" t="e">
        <f>VLOOKUP(B4450,'Uniprot taxonomy'!B:R,8,FALSE)</f>
        <v>#N/A</v>
      </c>
    </row>
    <row r="4451" spans="1:17" hidden="1" x14ac:dyDescent="0.25">
      <c r="A4451" t="s">
        <v>7526</v>
      </c>
      <c r="B4451" t="s">
        <v>7527</v>
      </c>
      <c r="C4451" t="e">
        <f>VLOOKUP('Домены Secretin_N'!B4451,'AC-Architecture'!A:C,3,FALSE)</f>
        <v>#N/A</v>
      </c>
      <c r="D4451">
        <v>687</v>
      </c>
      <c r="E4451" t="s">
        <v>3632</v>
      </c>
      <c r="F4451">
        <v>274</v>
      </c>
      <c r="G4451">
        <v>353</v>
      </c>
      <c r="H4451">
        <f t="shared" si="309"/>
        <v>79</v>
      </c>
      <c r="I4451" t="str">
        <f t="shared" si="310"/>
        <v>G7EIY1_9GAMM/274-353</v>
      </c>
      <c r="K4451" t="e">
        <f>IF(C4451="Secretin_N, Secretin, TraK","T","N")</f>
        <v>#N/A</v>
      </c>
      <c r="L4451" t="e">
        <f>VLOOKUP(E4451,'Uniprot taxonomy'!E:J,4,FALSE)</f>
        <v>#N/A</v>
      </c>
      <c r="M4451" t="e">
        <f>LEFT(VLOOKUP(B4451,'Uniprot taxonomy'!B:R,5,FALSE))</f>
        <v>#N/A</v>
      </c>
      <c r="N4451" t="e">
        <f>VLOOKUP(B4451,'Uniprot taxonomy'!B:R,5,FALSE)</f>
        <v>#N/A</v>
      </c>
      <c r="O4451" t="e">
        <f>VLOOKUP(B4451,'Uniprot taxonomy'!B:R,6,FALSE)</f>
        <v>#N/A</v>
      </c>
      <c r="P4451" t="e">
        <f>VLOOKUP(B4451,'Uniprot taxonomy'!B:R,7,FALSE)</f>
        <v>#N/A</v>
      </c>
      <c r="Q4451" t="e">
        <f>VLOOKUP(B4451,'Uniprot taxonomy'!B:R,8,FALSE)</f>
        <v>#N/A</v>
      </c>
    </row>
    <row r="4452" spans="1:17" hidden="1" x14ac:dyDescent="0.25">
      <c r="A4452" t="s">
        <v>7528</v>
      </c>
      <c r="B4452" t="s">
        <v>7529</v>
      </c>
      <c r="C4452" t="e">
        <f>VLOOKUP('Домены Secretin_N'!B4452,'AC-Architecture'!A:C,3,FALSE)</f>
        <v>#N/A</v>
      </c>
      <c r="D4452">
        <v>688</v>
      </c>
      <c r="E4452" t="s">
        <v>3632</v>
      </c>
      <c r="F4452">
        <v>199</v>
      </c>
      <c r="G4452">
        <v>268</v>
      </c>
      <c r="H4452">
        <f t="shared" si="309"/>
        <v>69</v>
      </c>
      <c r="I4452" t="str">
        <f t="shared" si="310"/>
        <v>G7EV36_9GAMM/199-268</v>
      </c>
      <c r="K4452" t="e">
        <f>IF(C4452="Secretin_N, Secretin, TraK","T","N")</f>
        <v>#N/A</v>
      </c>
      <c r="L4452" t="e">
        <f>VLOOKUP(E4452,'Uniprot taxonomy'!E:J,4,FALSE)</f>
        <v>#N/A</v>
      </c>
      <c r="M4452" t="e">
        <f>LEFT(VLOOKUP(B4452,'Uniprot taxonomy'!B:R,5,FALSE))</f>
        <v>#N/A</v>
      </c>
      <c r="N4452" t="e">
        <f>VLOOKUP(B4452,'Uniprot taxonomy'!B:R,5,FALSE)</f>
        <v>#N/A</v>
      </c>
      <c r="O4452" t="e">
        <f>VLOOKUP(B4452,'Uniprot taxonomy'!B:R,6,FALSE)</f>
        <v>#N/A</v>
      </c>
      <c r="P4452" t="e">
        <f>VLOOKUP(B4452,'Uniprot taxonomy'!B:R,7,FALSE)</f>
        <v>#N/A</v>
      </c>
      <c r="Q4452" t="e">
        <f>VLOOKUP(B4452,'Uniprot taxonomy'!B:R,8,FALSE)</f>
        <v>#N/A</v>
      </c>
    </row>
    <row r="4453" spans="1:17" hidden="1" x14ac:dyDescent="0.25">
      <c r="A4453" t="s">
        <v>7528</v>
      </c>
      <c r="B4453" t="s">
        <v>7529</v>
      </c>
      <c r="C4453" t="e">
        <f>VLOOKUP('Домены Secretin_N'!B4453,'AC-Architecture'!A:C,3,FALSE)</f>
        <v>#N/A</v>
      </c>
      <c r="D4453">
        <v>688</v>
      </c>
      <c r="E4453" t="s">
        <v>3632</v>
      </c>
      <c r="F4453">
        <v>274</v>
      </c>
      <c r="G4453">
        <v>354</v>
      </c>
      <c r="H4453">
        <f t="shared" si="309"/>
        <v>80</v>
      </c>
      <c r="I4453" t="str">
        <f t="shared" si="310"/>
        <v>G7EV36_9GAMM/274-354</v>
      </c>
      <c r="K4453" t="e">
        <f>IF(C4453="Secretin_N, Secretin, TraK","T","N")</f>
        <v>#N/A</v>
      </c>
      <c r="L4453" t="e">
        <f>VLOOKUP(E4453,'Uniprot taxonomy'!E:J,4,FALSE)</f>
        <v>#N/A</v>
      </c>
      <c r="M4453" t="e">
        <f>LEFT(VLOOKUP(B4453,'Uniprot taxonomy'!B:R,5,FALSE))</f>
        <v>#N/A</v>
      </c>
      <c r="N4453" t="e">
        <f>VLOOKUP(B4453,'Uniprot taxonomy'!B:R,5,FALSE)</f>
        <v>#N/A</v>
      </c>
      <c r="O4453" t="e">
        <f>VLOOKUP(B4453,'Uniprot taxonomy'!B:R,6,FALSE)</f>
        <v>#N/A</v>
      </c>
      <c r="P4453" t="e">
        <f>VLOOKUP(B4453,'Uniprot taxonomy'!B:R,7,FALSE)</f>
        <v>#N/A</v>
      </c>
      <c r="Q4453" t="e">
        <f>VLOOKUP(B4453,'Uniprot taxonomy'!B:R,8,FALSE)</f>
        <v>#N/A</v>
      </c>
    </row>
    <row r="4454" spans="1:17" hidden="1" x14ac:dyDescent="0.25">
      <c r="A4454" t="s">
        <v>7530</v>
      </c>
      <c r="B4454" t="s">
        <v>7531</v>
      </c>
      <c r="C4454" t="e">
        <f>VLOOKUP('Домены Secretin_N'!B4454,'AC-Architecture'!A:C,3,FALSE)</f>
        <v>#N/A</v>
      </c>
      <c r="D4454">
        <v>684</v>
      </c>
      <c r="E4454" t="s">
        <v>3632</v>
      </c>
      <c r="F4454">
        <v>372</v>
      </c>
      <c r="G4454">
        <v>437</v>
      </c>
      <c r="H4454">
        <f t="shared" si="309"/>
        <v>65</v>
      </c>
      <c r="I4454" t="str">
        <f t="shared" si="310"/>
        <v>G7EXD1_9GAMM/372-437</v>
      </c>
      <c r="K4454" t="e">
        <f>IF(C4454="Secretin_N, Secretin, TraK","T","N")</f>
        <v>#N/A</v>
      </c>
      <c r="L4454" t="e">
        <f>VLOOKUP(E4454,'Uniprot taxonomy'!E:J,4,FALSE)</f>
        <v>#N/A</v>
      </c>
      <c r="M4454" t="e">
        <f>LEFT(VLOOKUP(B4454,'Uniprot taxonomy'!B:R,5,FALSE))</f>
        <v>#N/A</v>
      </c>
      <c r="N4454" t="e">
        <f>VLOOKUP(B4454,'Uniprot taxonomy'!B:R,5,FALSE)</f>
        <v>#N/A</v>
      </c>
      <c r="O4454" t="e">
        <f>VLOOKUP(B4454,'Uniprot taxonomy'!B:R,6,FALSE)</f>
        <v>#N/A</v>
      </c>
      <c r="P4454" t="e">
        <f>VLOOKUP(B4454,'Uniprot taxonomy'!B:R,7,FALSE)</f>
        <v>#N/A</v>
      </c>
      <c r="Q4454" t="e">
        <f>VLOOKUP(B4454,'Uniprot taxonomy'!B:R,8,FALSE)</f>
        <v>#N/A</v>
      </c>
    </row>
    <row r="4455" spans="1:17" hidden="1" x14ac:dyDescent="0.25">
      <c r="A4455" t="s">
        <v>7532</v>
      </c>
      <c r="B4455" t="s">
        <v>7533</v>
      </c>
      <c r="C4455" t="e">
        <f>VLOOKUP('Домены Secretin_N'!B4455,'AC-Architecture'!A:C,3,FALSE)</f>
        <v>#N/A</v>
      </c>
      <c r="D4455">
        <v>701</v>
      </c>
      <c r="E4455" t="s">
        <v>3632</v>
      </c>
      <c r="F4455">
        <v>385</v>
      </c>
      <c r="G4455">
        <v>450</v>
      </c>
      <c r="H4455">
        <f t="shared" si="309"/>
        <v>65</v>
      </c>
      <c r="I4455" t="str">
        <f t="shared" si="310"/>
        <v>G7F878_9GAMM/385-450</v>
      </c>
      <c r="K4455" t="e">
        <f>IF(C4455="Secretin_N, Secretin, TraK","T","N")</f>
        <v>#N/A</v>
      </c>
      <c r="L4455" t="e">
        <f>VLOOKUP(E4455,'Uniprot taxonomy'!E:J,4,FALSE)</f>
        <v>#N/A</v>
      </c>
      <c r="M4455" t="e">
        <f>LEFT(VLOOKUP(B4455,'Uniprot taxonomy'!B:R,5,FALSE))</f>
        <v>#N/A</v>
      </c>
      <c r="N4455" t="e">
        <f>VLOOKUP(B4455,'Uniprot taxonomy'!B:R,5,FALSE)</f>
        <v>#N/A</v>
      </c>
      <c r="O4455" t="e">
        <f>VLOOKUP(B4455,'Uniprot taxonomy'!B:R,6,FALSE)</f>
        <v>#N/A</v>
      </c>
      <c r="P4455" t="e">
        <f>VLOOKUP(B4455,'Uniprot taxonomy'!B:R,7,FALSE)</f>
        <v>#N/A</v>
      </c>
      <c r="Q4455" t="e">
        <f>VLOOKUP(B4455,'Uniprot taxonomy'!B:R,8,FALSE)</f>
        <v>#N/A</v>
      </c>
    </row>
    <row r="4456" spans="1:17" hidden="1" x14ac:dyDescent="0.25">
      <c r="A4456" t="s">
        <v>7534</v>
      </c>
      <c r="B4456" t="s">
        <v>7535</v>
      </c>
      <c r="C4456" t="e">
        <f>VLOOKUP('Домены Secretin_N'!B4456,'AC-Architecture'!A:C,3,FALSE)</f>
        <v>#N/A</v>
      </c>
      <c r="D4456">
        <v>687</v>
      </c>
      <c r="E4456" t="s">
        <v>3632</v>
      </c>
      <c r="F4456">
        <v>199</v>
      </c>
      <c r="G4456">
        <v>268</v>
      </c>
      <c r="H4456">
        <f t="shared" si="309"/>
        <v>69</v>
      </c>
      <c r="I4456" t="str">
        <f t="shared" si="310"/>
        <v>G7F8R0_9GAMM/199-268</v>
      </c>
      <c r="K4456" t="e">
        <f>IF(C4456="Secretin_N, Secretin, TraK","T","N")</f>
        <v>#N/A</v>
      </c>
      <c r="L4456" t="e">
        <f>VLOOKUP(E4456,'Uniprot taxonomy'!E:J,4,FALSE)</f>
        <v>#N/A</v>
      </c>
      <c r="M4456" t="e">
        <f>LEFT(VLOOKUP(B4456,'Uniprot taxonomy'!B:R,5,FALSE))</f>
        <v>#N/A</v>
      </c>
      <c r="N4456" t="e">
        <f>VLOOKUP(B4456,'Uniprot taxonomy'!B:R,5,FALSE)</f>
        <v>#N/A</v>
      </c>
      <c r="O4456" t="e">
        <f>VLOOKUP(B4456,'Uniprot taxonomy'!B:R,6,FALSE)</f>
        <v>#N/A</v>
      </c>
      <c r="P4456" t="e">
        <f>VLOOKUP(B4456,'Uniprot taxonomy'!B:R,7,FALSE)</f>
        <v>#N/A</v>
      </c>
      <c r="Q4456" t="e">
        <f>VLOOKUP(B4456,'Uniprot taxonomy'!B:R,8,FALSE)</f>
        <v>#N/A</v>
      </c>
    </row>
    <row r="4457" spans="1:17" hidden="1" x14ac:dyDescent="0.25">
      <c r="A4457" t="s">
        <v>7534</v>
      </c>
      <c r="B4457" t="s">
        <v>7535</v>
      </c>
      <c r="C4457" t="e">
        <f>VLOOKUP('Домены Secretin_N'!B4457,'AC-Architecture'!A:C,3,FALSE)</f>
        <v>#N/A</v>
      </c>
      <c r="D4457">
        <v>687</v>
      </c>
      <c r="E4457" t="s">
        <v>3632</v>
      </c>
      <c r="F4457">
        <v>274</v>
      </c>
      <c r="G4457">
        <v>353</v>
      </c>
      <c r="H4457">
        <f t="shared" si="309"/>
        <v>79</v>
      </c>
      <c r="I4457" t="str">
        <f t="shared" si="310"/>
        <v>G7F8R0_9GAMM/274-353</v>
      </c>
      <c r="K4457" t="e">
        <f>IF(C4457="Secretin_N, Secretin, TraK","T","N")</f>
        <v>#N/A</v>
      </c>
      <c r="L4457" t="e">
        <f>VLOOKUP(E4457,'Uniprot taxonomy'!E:J,4,FALSE)</f>
        <v>#N/A</v>
      </c>
      <c r="M4457" t="e">
        <f>LEFT(VLOOKUP(B4457,'Uniprot taxonomy'!B:R,5,FALSE))</f>
        <v>#N/A</v>
      </c>
      <c r="N4457" t="e">
        <f>VLOOKUP(B4457,'Uniprot taxonomy'!B:R,5,FALSE)</f>
        <v>#N/A</v>
      </c>
      <c r="O4457" t="e">
        <f>VLOOKUP(B4457,'Uniprot taxonomy'!B:R,6,FALSE)</f>
        <v>#N/A</v>
      </c>
      <c r="P4457" t="e">
        <f>VLOOKUP(B4457,'Uniprot taxonomy'!B:R,7,FALSE)</f>
        <v>#N/A</v>
      </c>
      <c r="Q4457" t="e">
        <f>VLOOKUP(B4457,'Uniprot taxonomy'!B:R,8,FALSE)</f>
        <v>#N/A</v>
      </c>
    </row>
    <row r="4458" spans="1:17" hidden="1" x14ac:dyDescent="0.25">
      <c r="A4458" t="s">
        <v>7536</v>
      </c>
      <c r="B4458" t="s">
        <v>7537</v>
      </c>
      <c r="C4458" t="e">
        <f>VLOOKUP('Домены Secretin_N'!B4458,'AC-Architecture'!A:C,3,FALSE)</f>
        <v>#N/A</v>
      </c>
      <c r="D4458">
        <v>688</v>
      </c>
      <c r="E4458" t="s">
        <v>3632</v>
      </c>
      <c r="F4458">
        <v>199</v>
      </c>
      <c r="G4458">
        <v>268</v>
      </c>
      <c r="H4458">
        <f t="shared" si="309"/>
        <v>69</v>
      </c>
      <c r="I4458" t="str">
        <f t="shared" si="310"/>
        <v>G7FBM0_9GAMM/199-268</v>
      </c>
      <c r="K4458" t="e">
        <f>IF(C4458="Secretin_N, Secretin, TraK","T","N")</f>
        <v>#N/A</v>
      </c>
      <c r="L4458" t="e">
        <f>VLOOKUP(E4458,'Uniprot taxonomy'!E:J,4,FALSE)</f>
        <v>#N/A</v>
      </c>
      <c r="M4458" t="e">
        <f>LEFT(VLOOKUP(B4458,'Uniprot taxonomy'!B:R,5,FALSE))</f>
        <v>#N/A</v>
      </c>
      <c r="N4458" t="e">
        <f>VLOOKUP(B4458,'Uniprot taxonomy'!B:R,5,FALSE)</f>
        <v>#N/A</v>
      </c>
      <c r="O4458" t="e">
        <f>VLOOKUP(B4458,'Uniprot taxonomy'!B:R,6,FALSE)</f>
        <v>#N/A</v>
      </c>
      <c r="P4458" t="e">
        <f>VLOOKUP(B4458,'Uniprot taxonomy'!B:R,7,FALSE)</f>
        <v>#N/A</v>
      </c>
      <c r="Q4458" t="e">
        <f>VLOOKUP(B4458,'Uniprot taxonomy'!B:R,8,FALSE)</f>
        <v>#N/A</v>
      </c>
    </row>
    <row r="4459" spans="1:17" hidden="1" x14ac:dyDescent="0.25">
      <c r="A4459" t="s">
        <v>7536</v>
      </c>
      <c r="B4459" t="s">
        <v>7537</v>
      </c>
      <c r="C4459" t="e">
        <f>VLOOKUP('Домены Secretin_N'!B4459,'AC-Architecture'!A:C,3,FALSE)</f>
        <v>#N/A</v>
      </c>
      <c r="D4459">
        <v>688</v>
      </c>
      <c r="E4459" t="s">
        <v>3632</v>
      </c>
      <c r="F4459">
        <v>274</v>
      </c>
      <c r="G4459">
        <v>354</v>
      </c>
      <c r="H4459">
        <f t="shared" si="309"/>
        <v>80</v>
      </c>
      <c r="I4459" t="str">
        <f t="shared" si="310"/>
        <v>G7FBM0_9GAMM/274-354</v>
      </c>
      <c r="K4459" t="e">
        <f>IF(C4459="Secretin_N, Secretin, TraK","T","N")</f>
        <v>#N/A</v>
      </c>
      <c r="L4459" t="e">
        <f>VLOOKUP(E4459,'Uniprot taxonomy'!E:J,4,FALSE)</f>
        <v>#N/A</v>
      </c>
      <c r="M4459" t="e">
        <f>LEFT(VLOOKUP(B4459,'Uniprot taxonomy'!B:R,5,FALSE))</f>
        <v>#N/A</v>
      </c>
      <c r="N4459" t="e">
        <f>VLOOKUP(B4459,'Uniprot taxonomy'!B:R,5,FALSE)</f>
        <v>#N/A</v>
      </c>
      <c r="O4459" t="e">
        <f>VLOOKUP(B4459,'Uniprot taxonomy'!B:R,6,FALSE)</f>
        <v>#N/A</v>
      </c>
      <c r="P4459" t="e">
        <f>VLOOKUP(B4459,'Uniprot taxonomy'!B:R,7,FALSE)</f>
        <v>#N/A</v>
      </c>
      <c r="Q4459" t="e">
        <f>VLOOKUP(B4459,'Uniprot taxonomy'!B:R,8,FALSE)</f>
        <v>#N/A</v>
      </c>
    </row>
    <row r="4460" spans="1:17" hidden="1" x14ac:dyDescent="0.25">
      <c r="A4460" t="s">
        <v>7538</v>
      </c>
      <c r="B4460" t="s">
        <v>7539</v>
      </c>
      <c r="C4460" t="e">
        <f>VLOOKUP('Домены Secretin_N'!B4460,'AC-Architecture'!A:C,3,FALSE)</f>
        <v>#N/A</v>
      </c>
      <c r="D4460">
        <v>696</v>
      </c>
      <c r="E4460" t="s">
        <v>3632</v>
      </c>
      <c r="F4460">
        <v>384</v>
      </c>
      <c r="G4460">
        <v>449</v>
      </c>
      <c r="H4460">
        <f t="shared" si="309"/>
        <v>65</v>
      </c>
      <c r="I4460" t="str">
        <f t="shared" si="310"/>
        <v>G7FF25_9GAMM/384-449</v>
      </c>
      <c r="K4460" t="e">
        <f>IF(C4460="Secretin_N, Secretin, TraK","T","N")</f>
        <v>#N/A</v>
      </c>
      <c r="L4460" t="e">
        <f>VLOOKUP(E4460,'Uniprot taxonomy'!E:J,4,FALSE)</f>
        <v>#N/A</v>
      </c>
      <c r="M4460" t="e">
        <f>LEFT(VLOOKUP(B4460,'Uniprot taxonomy'!B:R,5,FALSE))</f>
        <v>#N/A</v>
      </c>
      <c r="N4460" t="e">
        <f>VLOOKUP(B4460,'Uniprot taxonomy'!B:R,5,FALSE)</f>
        <v>#N/A</v>
      </c>
      <c r="O4460" t="e">
        <f>VLOOKUP(B4460,'Uniprot taxonomy'!B:R,6,FALSE)</f>
        <v>#N/A</v>
      </c>
      <c r="P4460" t="e">
        <f>VLOOKUP(B4460,'Uniprot taxonomy'!B:R,7,FALSE)</f>
        <v>#N/A</v>
      </c>
      <c r="Q4460" t="e">
        <f>VLOOKUP(B4460,'Uniprot taxonomy'!B:R,8,FALSE)</f>
        <v>#N/A</v>
      </c>
    </row>
    <row r="4461" spans="1:17" hidden="1" x14ac:dyDescent="0.25">
      <c r="A4461" t="s">
        <v>7540</v>
      </c>
      <c r="B4461" t="s">
        <v>7541</v>
      </c>
      <c r="C4461" t="e">
        <f>VLOOKUP('Домены Secretin_N'!B4461,'AC-Architecture'!A:C,3,FALSE)</f>
        <v>#N/A</v>
      </c>
      <c r="D4461">
        <v>666</v>
      </c>
      <c r="E4461" t="s">
        <v>3632</v>
      </c>
      <c r="F4461">
        <v>178</v>
      </c>
      <c r="G4461">
        <v>247</v>
      </c>
      <c r="H4461">
        <f t="shared" si="309"/>
        <v>69</v>
      </c>
      <c r="I4461" t="str">
        <f t="shared" si="310"/>
        <v>G7FQG1_9GAMM/178-247</v>
      </c>
      <c r="K4461" t="e">
        <f>IF(C4461="Secretin_N, Secretin, TraK","T","N")</f>
        <v>#N/A</v>
      </c>
      <c r="L4461" t="e">
        <f>VLOOKUP(E4461,'Uniprot taxonomy'!E:J,4,FALSE)</f>
        <v>#N/A</v>
      </c>
      <c r="M4461" t="e">
        <f>LEFT(VLOOKUP(B4461,'Uniprot taxonomy'!B:R,5,FALSE))</f>
        <v>#N/A</v>
      </c>
      <c r="N4461" t="e">
        <f>VLOOKUP(B4461,'Uniprot taxonomy'!B:R,5,FALSE)</f>
        <v>#N/A</v>
      </c>
      <c r="O4461" t="e">
        <f>VLOOKUP(B4461,'Uniprot taxonomy'!B:R,6,FALSE)</f>
        <v>#N/A</v>
      </c>
      <c r="P4461" t="e">
        <f>VLOOKUP(B4461,'Uniprot taxonomy'!B:R,7,FALSE)</f>
        <v>#N/A</v>
      </c>
      <c r="Q4461" t="e">
        <f>VLOOKUP(B4461,'Uniprot taxonomy'!B:R,8,FALSE)</f>
        <v>#N/A</v>
      </c>
    </row>
    <row r="4462" spans="1:17" hidden="1" x14ac:dyDescent="0.25">
      <c r="A4462" t="s">
        <v>7540</v>
      </c>
      <c r="B4462" t="s">
        <v>7541</v>
      </c>
      <c r="C4462" t="e">
        <f>VLOOKUP('Домены Secretin_N'!B4462,'AC-Architecture'!A:C,3,FALSE)</f>
        <v>#N/A</v>
      </c>
      <c r="D4462">
        <v>666</v>
      </c>
      <c r="E4462" t="s">
        <v>3632</v>
      </c>
      <c r="F4462">
        <v>253</v>
      </c>
      <c r="G4462">
        <v>332</v>
      </c>
      <c r="H4462">
        <f t="shared" si="309"/>
        <v>79</v>
      </c>
      <c r="I4462" t="str">
        <f t="shared" si="310"/>
        <v>G7FQG1_9GAMM/253-332</v>
      </c>
      <c r="K4462" t="e">
        <f>IF(C4462="Secretin_N, Secretin, TraK","T","N")</f>
        <v>#N/A</v>
      </c>
      <c r="L4462" t="e">
        <f>VLOOKUP(E4462,'Uniprot taxonomy'!E:J,4,FALSE)</f>
        <v>#N/A</v>
      </c>
      <c r="M4462" t="e">
        <f>LEFT(VLOOKUP(B4462,'Uniprot taxonomy'!B:R,5,FALSE))</f>
        <v>#N/A</v>
      </c>
      <c r="N4462" t="e">
        <f>VLOOKUP(B4462,'Uniprot taxonomy'!B:R,5,FALSE)</f>
        <v>#N/A</v>
      </c>
      <c r="O4462" t="e">
        <f>VLOOKUP(B4462,'Uniprot taxonomy'!B:R,6,FALSE)</f>
        <v>#N/A</v>
      </c>
      <c r="P4462" t="e">
        <f>VLOOKUP(B4462,'Uniprot taxonomy'!B:R,7,FALSE)</f>
        <v>#N/A</v>
      </c>
      <c r="Q4462" t="e">
        <f>VLOOKUP(B4462,'Uniprot taxonomy'!B:R,8,FALSE)</f>
        <v>#N/A</v>
      </c>
    </row>
    <row r="4463" spans="1:17" hidden="1" x14ac:dyDescent="0.25">
      <c r="A4463" t="s">
        <v>7542</v>
      </c>
      <c r="B4463" t="s">
        <v>7543</v>
      </c>
      <c r="C4463" t="e">
        <f>VLOOKUP('Домены Secretin_N'!B4463,'AC-Architecture'!A:C,3,FALSE)</f>
        <v>#N/A</v>
      </c>
      <c r="D4463">
        <v>685</v>
      </c>
      <c r="E4463" t="s">
        <v>3632</v>
      </c>
      <c r="F4463">
        <v>373</v>
      </c>
      <c r="G4463">
        <v>438</v>
      </c>
      <c r="H4463">
        <f t="shared" si="309"/>
        <v>65</v>
      </c>
      <c r="I4463" t="str">
        <f t="shared" si="310"/>
        <v>G7FTR1_9GAMM/373-438</v>
      </c>
      <c r="K4463" t="e">
        <f>IF(C4463="Secretin_N, Secretin, TraK","T","N")</f>
        <v>#N/A</v>
      </c>
      <c r="L4463" t="e">
        <f>VLOOKUP(E4463,'Uniprot taxonomy'!E:J,4,FALSE)</f>
        <v>#N/A</v>
      </c>
      <c r="M4463" t="e">
        <f>LEFT(VLOOKUP(B4463,'Uniprot taxonomy'!B:R,5,FALSE))</f>
        <v>#N/A</v>
      </c>
      <c r="N4463" t="e">
        <f>VLOOKUP(B4463,'Uniprot taxonomy'!B:R,5,FALSE)</f>
        <v>#N/A</v>
      </c>
      <c r="O4463" t="e">
        <f>VLOOKUP(B4463,'Uniprot taxonomy'!B:R,6,FALSE)</f>
        <v>#N/A</v>
      </c>
      <c r="P4463" t="e">
        <f>VLOOKUP(B4463,'Uniprot taxonomy'!B:R,7,FALSE)</f>
        <v>#N/A</v>
      </c>
      <c r="Q4463" t="e">
        <f>VLOOKUP(B4463,'Uniprot taxonomy'!B:R,8,FALSE)</f>
        <v>#N/A</v>
      </c>
    </row>
    <row r="4464" spans="1:17" hidden="1" x14ac:dyDescent="0.25">
      <c r="A4464" t="s">
        <v>7544</v>
      </c>
      <c r="B4464" t="s">
        <v>7545</v>
      </c>
      <c r="C4464" t="e">
        <f>VLOOKUP('Домены Secretin_N'!B4464,'AC-Architecture'!A:C,3,FALSE)</f>
        <v>#N/A</v>
      </c>
      <c r="D4464">
        <v>685</v>
      </c>
      <c r="E4464" t="s">
        <v>3632</v>
      </c>
      <c r="F4464">
        <v>373</v>
      </c>
      <c r="G4464">
        <v>438</v>
      </c>
      <c r="H4464">
        <f t="shared" si="309"/>
        <v>65</v>
      </c>
      <c r="I4464" t="str">
        <f t="shared" si="310"/>
        <v>G7G203_9GAMM/373-438</v>
      </c>
      <c r="K4464" t="e">
        <f>IF(C4464="Secretin_N, Secretin, TraK","T","N")</f>
        <v>#N/A</v>
      </c>
      <c r="L4464" t="e">
        <f>VLOOKUP(E4464,'Uniprot taxonomy'!E:J,4,FALSE)</f>
        <v>#N/A</v>
      </c>
      <c r="M4464" t="e">
        <f>LEFT(VLOOKUP(B4464,'Uniprot taxonomy'!B:R,5,FALSE))</f>
        <v>#N/A</v>
      </c>
      <c r="N4464" t="e">
        <f>VLOOKUP(B4464,'Uniprot taxonomy'!B:R,5,FALSE)</f>
        <v>#N/A</v>
      </c>
      <c r="O4464" t="e">
        <f>VLOOKUP(B4464,'Uniprot taxonomy'!B:R,6,FALSE)</f>
        <v>#N/A</v>
      </c>
      <c r="P4464" t="e">
        <f>VLOOKUP(B4464,'Uniprot taxonomy'!B:R,7,FALSE)</f>
        <v>#N/A</v>
      </c>
      <c r="Q4464" t="e">
        <f>VLOOKUP(B4464,'Uniprot taxonomy'!B:R,8,FALSE)</f>
        <v>#N/A</v>
      </c>
    </row>
    <row r="4465" spans="1:17" hidden="1" x14ac:dyDescent="0.25">
      <c r="A4465" t="s">
        <v>7546</v>
      </c>
      <c r="B4465" t="s">
        <v>7547</v>
      </c>
      <c r="C4465" t="e">
        <f>VLOOKUP('Домены Secretin_N'!B4465,'AC-Architecture'!A:C,3,FALSE)</f>
        <v>#N/A</v>
      </c>
      <c r="D4465">
        <v>660</v>
      </c>
      <c r="E4465" t="s">
        <v>3632</v>
      </c>
      <c r="F4465">
        <v>172</v>
      </c>
      <c r="G4465">
        <v>241</v>
      </c>
      <c r="H4465">
        <f t="shared" si="309"/>
        <v>69</v>
      </c>
      <c r="I4465" t="str">
        <f t="shared" si="310"/>
        <v>G7G573_9GAMM/172-241</v>
      </c>
      <c r="K4465" t="e">
        <f>IF(C4465="Secretin_N, Secretin, TraK","T","N")</f>
        <v>#N/A</v>
      </c>
      <c r="L4465" t="e">
        <f>VLOOKUP(E4465,'Uniprot taxonomy'!E:J,4,FALSE)</f>
        <v>#N/A</v>
      </c>
      <c r="M4465" t="e">
        <f>LEFT(VLOOKUP(B4465,'Uniprot taxonomy'!B:R,5,FALSE))</f>
        <v>#N/A</v>
      </c>
      <c r="N4465" t="e">
        <f>VLOOKUP(B4465,'Uniprot taxonomy'!B:R,5,FALSE)</f>
        <v>#N/A</v>
      </c>
      <c r="O4465" t="e">
        <f>VLOOKUP(B4465,'Uniprot taxonomy'!B:R,6,FALSE)</f>
        <v>#N/A</v>
      </c>
      <c r="P4465" t="e">
        <f>VLOOKUP(B4465,'Uniprot taxonomy'!B:R,7,FALSE)</f>
        <v>#N/A</v>
      </c>
      <c r="Q4465" t="e">
        <f>VLOOKUP(B4465,'Uniprot taxonomy'!B:R,8,FALSE)</f>
        <v>#N/A</v>
      </c>
    </row>
    <row r="4466" spans="1:17" hidden="1" x14ac:dyDescent="0.25">
      <c r="A4466" t="s">
        <v>7546</v>
      </c>
      <c r="B4466" t="s">
        <v>7547</v>
      </c>
      <c r="C4466" t="e">
        <f>VLOOKUP('Домены Secretin_N'!B4466,'AC-Architecture'!A:C,3,FALSE)</f>
        <v>#N/A</v>
      </c>
      <c r="D4466">
        <v>660</v>
      </c>
      <c r="E4466" t="s">
        <v>3632</v>
      </c>
      <c r="F4466">
        <v>247</v>
      </c>
      <c r="G4466">
        <v>326</v>
      </c>
      <c r="H4466">
        <f t="shared" si="309"/>
        <v>79</v>
      </c>
      <c r="I4466" t="str">
        <f t="shared" si="310"/>
        <v>G7G573_9GAMM/247-326</v>
      </c>
      <c r="K4466" t="e">
        <f>IF(C4466="Secretin_N, Secretin, TraK","T","N")</f>
        <v>#N/A</v>
      </c>
      <c r="L4466" t="e">
        <f>VLOOKUP(E4466,'Uniprot taxonomy'!E:J,4,FALSE)</f>
        <v>#N/A</v>
      </c>
      <c r="M4466" t="e">
        <f>LEFT(VLOOKUP(B4466,'Uniprot taxonomy'!B:R,5,FALSE))</f>
        <v>#N/A</v>
      </c>
      <c r="N4466" t="e">
        <f>VLOOKUP(B4466,'Uniprot taxonomy'!B:R,5,FALSE)</f>
        <v>#N/A</v>
      </c>
      <c r="O4466" t="e">
        <f>VLOOKUP(B4466,'Uniprot taxonomy'!B:R,6,FALSE)</f>
        <v>#N/A</v>
      </c>
      <c r="P4466" t="e">
        <f>VLOOKUP(B4466,'Uniprot taxonomy'!B:R,7,FALSE)</f>
        <v>#N/A</v>
      </c>
      <c r="Q4466" t="e">
        <f>VLOOKUP(B4466,'Uniprot taxonomy'!B:R,8,FALSE)</f>
        <v>#N/A</v>
      </c>
    </row>
    <row r="4467" spans="1:17" hidden="1" x14ac:dyDescent="0.25">
      <c r="A4467" t="s">
        <v>7548</v>
      </c>
      <c r="B4467" t="s">
        <v>7549</v>
      </c>
      <c r="C4467" t="e">
        <f>VLOOKUP('Домены Secretin_N'!B4467,'AC-Architecture'!A:C,3,FALSE)</f>
        <v>#N/A</v>
      </c>
      <c r="D4467">
        <v>754</v>
      </c>
      <c r="E4467" t="s">
        <v>3632</v>
      </c>
      <c r="F4467">
        <v>129</v>
      </c>
      <c r="G4467">
        <v>189</v>
      </c>
      <c r="H4467">
        <f t="shared" si="309"/>
        <v>60</v>
      </c>
      <c r="I4467" t="str">
        <f t="shared" si="310"/>
        <v>G7GBM4_9GAMM/129-189</v>
      </c>
      <c r="K4467" t="e">
        <f>IF(C4467="Secretin_N, Secretin, TraK","T","N")</f>
        <v>#N/A</v>
      </c>
      <c r="L4467" t="e">
        <f>VLOOKUP(E4467,'Uniprot taxonomy'!E:J,4,FALSE)</f>
        <v>#N/A</v>
      </c>
      <c r="M4467" t="e">
        <f>LEFT(VLOOKUP(B4467,'Uniprot taxonomy'!B:R,5,FALSE))</f>
        <v>#N/A</v>
      </c>
      <c r="N4467" t="e">
        <f>VLOOKUP(B4467,'Uniprot taxonomy'!B:R,5,FALSE)</f>
        <v>#N/A</v>
      </c>
      <c r="O4467" t="e">
        <f>VLOOKUP(B4467,'Uniprot taxonomy'!B:R,6,FALSE)</f>
        <v>#N/A</v>
      </c>
      <c r="P4467" t="e">
        <f>VLOOKUP(B4467,'Uniprot taxonomy'!B:R,7,FALSE)</f>
        <v>#N/A</v>
      </c>
      <c r="Q4467" t="e">
        <f>VLOOKUP(B4467,'Uniprot taxonomy'!B:R,8,FALSE)</f>
        <v>#N/A</v>
      </c>
    </row>
    <row r="4468" spans="1:17" hidden="1" x14ac:dyDescent="0.25">
      <c r="A4468" t="s">
        <v>7548</v>
      </c>
      <c r="B4468" t="s">
        <v>7549</v>
      </c>
      <c r="C4468" t="e">
        <f>VLOOKUP('Домены Secretin_N'!B4468,'AC-Architecture'!A:C,3,FALSE)</f>
        <v>#N/A</v>
      </c>
      <c r="D4468">
        <v>754</v>
      </c>
      <c r="E4468" t="s">
        <v>3632</v>
      </c>
      <c r="F4468">
        <v>192</v>
      </c>
      <c r="G4468">
        <v>262</v>
      </c>
      <c r="H4468">
        <f t="shared" si="309"/>
        <v>70</v>
      </c>
      <c r="I4468" t="str">
        <f t="shared" si="310"/>
        <v>G7GBM4_9GAMM/192-262</v>
      </c>
      <c r="K4468" t="e">
        <f>IF(C4468="Secretin_N, Secretin, TraK","T","N")</f>
        <v>#N/A</v>
      </c>
      <c r="L4468" t="e">
        <f>VLOOKUP(E4468,'Uniprot taxonomy'!E:J,4,FALSE)</f>
        <v>#N/A</v>
      </c>
      <c r="M4468" t="e">
        <f>LEFT(VLOOKUP(B4468,'Uniprot taxonomy'!B:R,5,FALSE))</f>
        <v>#N/A</v>
      </c>
      <c r="N4468" t="e">
        <f>VLOOKUP(B4468,'Uniprot taxonomy'!B:R,5,FALSE)</f>
        <v>#N/A</v>
      </c>
      <c r="O4468" t="e">
        <f>VLOOKUP(B4468,'Uniprot taxonomy'!B:R,6,FALSE)</f>
        <v>#N/A</v>
      </c>
      <c r="P4468" t="e">
        <f>VLOOKUP(B4468,'Uniprot taxonomy'!B:R,7,FALSE)</f>
        <v>#N/A</v>
      </c>
      <c r="Q4468" t="e">
        <f>VLOOKUP(B4468,'Uniprot taxonomy'!B:R,8,FALSE)</f>
        <v>#N/A</v>
      </c>
    </row>
    <row r="4469" spans="1:17" hidden="1" x14ac:dyDescent="0.25">
      <c r="A4469" t="s">
        <v>7548</v>
      </c>
      <c r="B4469" t="s">
        <v>7549</v>
      </c>
      <c r="C4469" t="e">
        <f>VLOOKUP('Домены Secretin_N'!B4469,'AC-Architecture'!A:C,3,FALSE)</f>
        <v>#N/A</v>
      </c>
      <c r="D4469">
        <v>754</v>
      </c>
      <c r="E4469" t="s">
        <v>3632</v>
      </c>
      <c r="F4469">
        <v>267</v>
      </c>
      <c r="G4469">
        <v>392</v>
      </c>
      <c r="H4469">
        <f t="shared" si="309"/>
        <v>125</v>
      </c>
      <c r="I4469" t="str">
        <f t="shared" si="310"/>
        <v>G7GBM4_9GAMM/267-392</v>
      </c>
      <c r="K4469" t="e">
        <f>IF(C4469="Secretin_N, Secretin, TraK","T","N")</f>
        <v>#N/A</v>
      </c>
      <c r="L4469" t="e">
        <f>VLOOKUP(E4469,'Uniprot taxonomy'!E:J,4,FALSE)</f>
        <v>#N/A</v>
      </c>
      <c r="M4469" t="e">
        <f>LEFT(VLOOKUP(B4469,'Uniprot taxonomy'!B:R,5,FALSE))</f>
        <v>#N/A</v>
      </c>
      <c r="N4469" t="e">
        <f>VLOOKUP(B4469,'Uniprot taxonomy'!B:R,5,FALSE)</f>
        <v>#N/A</v>
      </c>
      <c r="O4469" t="e">
        <f>VLOOKUP(B4469,'Uniprot taxonomy'!B:R,6,FALSE)</f>
        <v>#N/A</v>
      </c>
      <c r="P4469" t="e">
        <f>VLOOKUP(B4469,'Uniprot taxonomy'!B:R,7,FALSE)</f>
        <v>#N/A</v>
      </c>
      <c r="Q4469" t="e">
        <f>VLOOKUP(B4469,'Uniprot taxonomy'!B:R,8,FALSE)</f>
        <v>#N/A</v>
      </c>
    </row>
    <row r="4470" spans="1:17" hidden="1" x14ac:dyDescent="0.25">
      <c r="A4470" t="s">
        <v>7550</v>
      </c>
      <c r="B4470" t="s">
        <v>7551</v>
      </c>
      <c r="C4470" t="e">
        <f>VLOOKUP('Домены Secretin_N'!B4470,'AC-Architecture'!A:C,3,FALSE)</f>
        <v>#N/A</v>
      </c>
      <c r="D4470">
        <v>723</v>
      </c>
      <c r="E4470" t="s">
        <v>3632</v>
      </c>
      <c r="F4470">
        <v>375</v>
      </c>
      <c r="G4470">
        <v>456</v>
      </c>
      <c r="H4470">
        <f t="shared" si="309"/>
        <v>81</v>
      </c>
      <c r="I4470" t="str">
        <f t="shared" si="310"/>
        <v>G7GCJ0_9GAMM/375-456</v>
      </c>
      <c r="K4470" t="e">
        <f>IF(C4470="Secretin_N, Secretin, TraK","T","N")</f>
        <v>#N/A</v>
      </c>
      <c r="L4470" t="e">
        <f>VLOOKUP(E4470,'Uniprot taxonomy'!E:J,4,FALSE)</f>
        <v>#N/A</v>
      </c>
      <c r="M4470" t="e">
        <f>LEFT(VLOOKUP(B4470,'Uniprot taxonomy'!B:R,5,FALSE))</f>
        <v>#N/A</v>
      </c>
      <c r="N4470" t="e">
        <f>VLOOKUP(B4470,'Uniprot taxonomy'!B:R,5,FALSE)</f>
        <v>#N/A</v>
      </c>
      <c r="O4470" t="e">
        <f>VLOOKUP(B4470,'Uniprot taxonomy'!B:R,6,FALSE)</f>
        <v>#N/A</v>
      </c>
      <c r="P4470" t="e">
        <f>VLOOKUP(B4470,'Uniprot taxonomy'!B:R,7,FALSE)</f>
        <v>#N/A</v>
      </c>
      <c r="Q4470" t="e">
        <f>VLOOKUP(B4470,'Uniprot taxonomy'!B:R,8,FALSE)</f>
        <v>#N/A</v>
      </c>
    </row>
    <row r="4471" spans="1:17" hidden="1" x14ac:dyDescent="0.25">
      <c r="A4471" t="s">
        <v>7552</v>
      </c>
      <c r="B4471" t="s">
        <v>7553</v>
      </c>
      <c r="C4471" t="e">
        <f>VLOOKUP('Домены Secretin_N'!B4471,'AC-Architecture'!A:C,3,FALSE)</f>
        <v>#N/A</v>
      </c>
      <c r="D4471">
        <v>541</v>
      </c>
      <c r="E4471" t="s">
        <v>3632</v>
      </c>
      <c r="F4471">
        <v>208</v>
      </c>
      <c r="G4471">
        <v>274</v>
      </c>
      <c r="H4471">
        <f t="shared" si="309"/>
        <v>66</v>
      </c>
      <c r="I4471" t="str">
        <f t="shared" si="310"/>
        <v>G7H9F5_9BURK/208-274</v>
      </c>
      <c r="K4471" t="e">
        <f>IF(C4471="Secretin_N, Secretin, TraK","T","N")</f>
        <v>#N/A</v>
      </c>
      <c r="L4471" t="e">
        <f>VLOOKUP(E4471,'Uniprot taxonomy'!E:J,4,FALSE)</f>
        <v>#N/A</v>
      </c>
      <c r="M4471" t="e">
        <f>LEFT(VLOOKUP(B4471,'Uniprot taxonomy'!B:R,5,FALSE))</f>
        <v>#N/A</v>
      </c>
      <c r="N4471" t="e">
        <f>VLOOKUP(B4471,'Uniprot taxonomy'!B:R,5,FALSE)</f>
        <v>#N/A</v>
      </c>
      <c r="O4471" t="e">
        <f>VLOOKUP(B4471,'Uniprot taxonomy'!B:R,6,FALSE)</f>
        <v>#N/A</v>
      </c>
      <c r="P4471" t="e">
        <f>VLOOKUP(B4471,'Uniprot taxonomy'!B:R,7,FALSE)</f>
        <v>#N/A</v>
      </c>
      <c r="Q4471" t="e">
        <f>VLOOKUP(B4471,'Uniprot taxonomy'!B:R,8,FALSE)</f>
        <v>#N/A</v>
      </c>
    </row>
    <row r="4472" spans="1:17" hidden="1" x14ac:dyDescent="0.25">
      <c r="A4472" t="s">
        <v>7554</v>
      </c>
      <c r="B4472" t="s">
        <v>7555</v>
      </c>
      <c r="C4472" t="e">
        <f>VLOOKUP('Домены Secretin_N'!B4472,'AC-Architecture'!A:C,3,FALSE)</f>
        <v>#N/A</v>
      </c>
      <c r="D4472">
        <v>772</v>
      </c>
      <c r="E4472" t="s">
        <v>3632</v>
      </c>
      <c r="F4472">
        <v>122</v>
      </c>
      <c r="G4472">
        <v>182</v>
      </c>
      <c r="H4472">
        <f t="shared" si="309"/>
        <v>60</v>
      </c>
      <c r="I4472" t="str">
        <f t="shared" si="310"/>
        <v>G7HH93_9BURK/122-182</v>
      </c>
      <c r="K4472" t="e">
        <f>IF(C4472="Secretin_N, Secretin, TraK","T","N")</f>
        <v>#N/A</v>
      </c>
      <c r="L4472" t="e">
        <f>VLOOKUP(E4472,'Uniprot taxonomy'!E:J,4,FALSE)</f>
        <v>#N/A</v>
      </c>
      <c r="M4472" t="e">
        <f>LEFT(VLOOKUP(B4472,'Uniprot taxonomy'!B:R,5,FALSE))</f>
        <v>#N/A</v>
      </c>
      <c r="N4472" t="e">
        <f>VLOOKUP(B4472,'Uniprot taxonomy'!B:R,5,FALSE)</f>
        <v>#N/A</v>
      </c>
      <c r="O4472" t="e">
        <f>VLOOKUP(B4472,'Uniprot taxonomy'!B:R,6,FALSE)</f>
        <v>#N/A</v>
      </c>
      <c r="P4472" t="e">
        <f>VLOOKUP(B4472,'Uniprot taxonomy'!B:R,7,FALSE)</f>
        <v>#N/A</v>
      </c>
      <c r="Q4472" t="e">
        <f>VLOOKUP(B4472,'Uniprot taxonomy'!B:R,8,FALSE)</f>
        <v>#N/A</v>
      </c>
    </row>
    <row r="4473" spans="1:17" hidden="1" x14ac:dyDescent="0.25">
      <c r="A4473" t="s">
        <v>7554</v>
      </c>
      <c r="B4473" t="s">
        <v>7555</v>
      </c>
      <c r="C4473" t="e">
        <f>VLOOKUP('Домены Secretin_N'!B4473,'AC-Architecture'!A:C,3,FALSE)</f>
        <v>#N/A</v>
      </c>
      <c r="D4473">
        <v>772</v>
      </c>
      <c r="E4473" t="s">
        <v>3632</v>
      </c>
      <c r="F4473">
        <v>185</v>
      </c>
      <c r="G4473">
        <v>257</v>
      </c>
      <c r="H4473">
        <f t="shared" si="309"/>
        <v>72</v>
      </c>
      <c r="I4473" t="str">
        <f t="shared" si="310"/>
        <v>G7HH93_9BURK/185-257</v>
      </c>
      <c r="K4473" t="e">
        <f>IF(C4473="Secretin_N, Secretin, TraK","T","N")</f>
        <v>#N/A</v>
      </c>
      <c r="L4473" t="e">
        <f>VLOOKUP(E4473,'Uniprot taxonomy'!E:J,4,FALSE)</f>
        <v>#N/A</v>
      </c>
      <c r="M4473" t="e">
        <f>LEFT(VLOOKUP(B4473,'Uniprot taxonomy'!B:R,5,FALSE))</f>
        <v>#N/A</v>
      </c>
      <c r="N4473" t="e">
        <f>VLOOKUP(B4473,'Uniprot taxonomy'!B:R,5,FALSE)</f>
        <v>#N/A</v>
      </c>
      <c r="O4473" t="e">
        <f>VLOOKUP(B4473,'Uniprot taxonomy'!B:R,6,FALSE)</f>
        <v>#N/A</v>
      </c>
      <c r="P4473" t="e">
        <f>VLOOKUP(B4473,'Uniprot taxonomy'!B:R,7,FALSE)</f>
        <v>#N/A</v>
      </c>
      <c r="Q4473" t="e">
        <f>VLOOKUP(B4473,'Uniprot taxonomy'!B:R,8,FALSE)</f>
        <v>#N/A</v>
      </c>
    </row>
    <row r="4474" spans="1:17" hidden="1" x14ac:dyDescent="0.25">
      <c r="A4474" t="s">
        <v>7554</v>
      </c>
      <c r="B4474" t="s">
        <v>7555</v>
      </c>
      <c r="C4474" t="e">
        <f>VLOOKUP('Домены Secretin_N'!B4474,'AC-Architecture'!A:C,3,FALSE)</f>
        <v>#N/A</v>
      </c>
      <c r="D4474">
        <v>772</v>
      </c>
      <c r="E4474" t="s">
        <v>3632</v>
      </c>
      <c r="F4474">
        <v>261</v>
      </c>
      <c r="G4474">
        <v>402</v>
      </c>
      <c r="H4474">
        <f t="shared" si="309"/>
        <v>141</v>
      </c>
      <c r="I4474" t="str">
        <f t="shared" si="310"/>
        <v>G7HH93_9BURK/261-402</v>
      </c>
      <c r="K4474" t="e">
        <f>IF(C4474="Secretin_N, Secretin, TraK","T","N")</f>
        <v>#N/A</v>
      </c>
      <c r="L4474" t="e">
        <f>VLOOKUP(E4474,'Uniprot taxonomy'!E:J,4,FALSE)</f>
        <v>#N/A</v>
      </c>
      <c r="M4474" t="e">
        <f>LEFT(VLOOKUP(B4474,'Uniprot taxonomy'!B:R,5,FALSE))</f>
        <v>#N/A</v>
      </c>
      <c r="N4474" t="e">
        <f>VLOOKUP(B4474,'Uniprot taxonomy'!B:R,5,FALSE)</f>
        <v>#N/A</v>
      </c>
      <c r="O4474" t="e">
        <f>VLOOKUP(B4474,'Uniprot taxonomy'!B:R,6,FALSE)</f>
        <v>#N/A</v>
      </c>
      <c r="P4474" t="e">
        <f>VLOOKUP(B4474,'Uniprot taxonomy'!B:R,7,FALSE)</f>
        <v>#N/A</v>
      </c>
      <c r="Q4474" t="e">
        <f>VLOOKUP(B4474,'Uniprot taxonomy'!B:R,8,FALSE)</f>
        <v>#N/A</v>
      </c>
    </row>
    <row r="4475" spans="1:17" hidden="1" x14ac:dyDescent="0.25">
      <c r="A4475" t="s">
        <v>1081</v>
      </c>
      <c r="B4475" t="s">
        <v>2380</v>
      </c>
      <c r="C4475" t="str">
        <f>VLOOKUP('Домены Secretin_N'!B4475,'AC-Architecture'!A:C,3,FALSE)</f>
        <v>Secretin_N, Secretin</v>
      </c>
      <c r="D4475">
        <v>680</v>
      </c>
      <c r="E4475" t="s">
        <v>3632</v>
      </c>
      <c r="F4475">
        <v>195</v>
      </c>
      <c r="G4475">
        <v>338</v>
      </c>
      <c r="H4475">
        <f t="shared" si="309"/>
        <v>143</v>
      </c>
      <c r="I4475" t="str">
        <f t="shared" si="310"/>
        <v>G7HTC3_9BURK/195-338</v>
      </c>
      <c r="J4475" t="e">
        <f>CONCATENATE(K4475,"_",#REF!,"_",B4475)</f>
        <v>#REF!</v>
      </c>
      <c r="K4475" t="str">
        <f>IF(C4475="Secretin_N, Secretin, TraK","T","N")</f>
        <v>N</v>
      </c>
      <c r="L4475" t="e">
        <f>VLOOKUP(E4475,'Uniprot taxonomy'!E:J,4,FALSE)</f>
        <v>#N/A</v>
      </c>
      <c r="M4475" t="str">
        <f>LEFT(VLOOKUP(B4475,'Uniprot taxonomy'!B:R,5,FALSE))</f>
        <v>B</v>
      </c>
      <c r="N4475" t="str">
        <f>VLOOKUP(B4475,'Uniprot taxonomy'!B:R,5,FALSE)</f>
        <v>Betaproteobacteria</v>
      </c>
      <c r="O4475" t="str">
        <f>VLOOKUP(B4475,'Uniprot taxonomy'!B:R,6,FALSE)</f>
        <v>Burkholderiales</v>
      </c>
      <c r="P4475" t="str">
        <f>VLOOKUP(B4475,'Uniprot taxonomy'!B:R,7,FALSE)</f>
        <v>Burkholderiaceae</v>
      </c>
      <c r="Q4475" t="str">
        <f>VLOOKUP(B4475,'Uniprot taxonomy'!B:R,8,FALSE)</f>
        <v>Burkholderia</v>
      </c>
    </row>
    <row r="4476" spans="1:17" hidden="1" x14ac:dyDescent="0.25">
      <c r="A4476" t="s">
        <v>7556</v>
      </c>
      <c r="B4476" t="s">
        <v>7557</v>
      </c>
      <c r="C4476" t="e">
        <f>VLOOKUP('Домены Secretin_N'!B4476,'AC-Architecture'!A:C,3,FALSE)</f>
        <v>#N/A</v>
      </c>
      <c r="D4476">
        <v>423</v>
      </c>
      <c r="E4476" t="s">
        <v>3632</v>
      </c>
      <c r="F4476">
        <v>126</v>
      </c>
      <c r="G4476">
        <v>190</v>
      </c>
      <c r="H4476">
        <f t="shared" si="309"/>
        <v>64</v>
      </c>
      <c r="I4476" t="str">
        <f t="shared" si="310"/>
        <v>G7LV60_9ENTR/126-190</v>
      </c>
      <c r="K4476" t="e">
        <f>IF(C4476="Secretin_N, Secretin, TraK","T","N")</f>
        <v>#N/A</v>
      </c>
      <c r="L4476" t="e">
        <f>VLOOKUP(E4476,'Uniprot taxonomy'!E:J,4,FALSE)</f>
        <v>#N/A</v>
      </c>
      <c r="M4476" t="e">
        <f>LEFT(VLOOKUP(B4476,'Uniprot taxonomy'!B:R,5,FALSE))</f>
        <v>#N/A</v>
      </c>
      <c r="N4476" t="e">
        <f>VLOOKUP(B4476,'Uniprot taxonomy'!B:R,5,FALSE)</f>
        <v>#N/A</v>
      </c>
      <c r="O4476" t="e">
        <f>VLOOKUP(B4476,'Uniprot taxonomy'!B:R,6,FALSE)</f>
        <v>#N/A</v>
      </c>
      <c r="P4476" t="e">
        <f>VLOOKUP(B4476,'Uniprot taxonomy'!B:R,7,FALSE)</f>
        <v>#N/A</v>
      </c>
      <c r="Q4476" t="e">
        <f>VLOOKUP(B4476,'Uniprot taxonomy'!B:R,8,FALSE)</f>
        <v>#N/A</v>
      </c>
    </row>
    <row r="4477" spans="1:17" x14ac:dyDescent="0.25">
      <c r="A4477" t="s">
        <v>22</v>
      </c>
      <c r="B4477" t="s">
        <v>1327</v>
      </c>
      <c r="C4477" t="str">
        <f>VLOOKUP('Домены Secretin_N'!B4477,'AC-Architecture'!A:C,3,FALSE)</f>
        <v>Secretin_N, Secretin, TraK</v>
      </c>
      <c r="D4477">
        <v>689</v>
      </c>
      <c r="E4477" t="s">
        <v>3632</v>
      </c>
      <c r="F4477">
        <v>194</v>
      </c>
      <c r="G4477">
        <v>321</v>
      </c>
      <c r="H4477">
        <f t="shared" si="309"/>
        <v>127</v>
      </c>
      <c r="I4477" t="str">
        <f t="shared" si="310"/>
        <v>G7LWR5_9ENTR/194-321</v>
      </c>
      <c r="J4477" t="str">
        <f>CONCATENATE(K4477,"_",LEFT(O4477,3),"_",LEFT(Q4477,3),"_",B4477)</f>
        <v>T_Ent_Bre_G7LWR5</v>
      </c>
      <c r="K4477" t="str">
        <f>IF(C4477="Secretin_N, Secretin, TraK","T","N")</f>
        <v>T</v>
      </c>
      <c r="L4477" t="str">
        <f>VLOOKUP(B4477,'Uniprot taxonomy'!B:R,4,FALSE)</f>
        <v>Proteobacteria</v>
      </c>
      <c r="M4477" t="str">
        <f>LEFT(VLOOKUP(B4477,'Uniprot taxonomy'!B:R,5,FALSE))</f>
        <v>G</v>
      </c>
      <c r="N4477" t="str">
        <f>VLOOKUP(B4477,'Uniprot taxonomy'!B:R,5,FALSE)</f>
        <v>Gammaproteobacteria</v>
      </c>
      <c r="O4477" t="str">
        <f>VLOOKUP(B4477,'Uniprot taxonomy'!B:R,6,FALSE)</f>
        <v>Enterobacteriales</v>
      </c>
      <c r="P4477" t="str">
        <f>VLOOKUP(B4477,'Uniprot taxonomy'!B:R,7,FALSE)</f>
        <v>Enterobacteriaceae</v>
      </c>
      <c r="Q4477" t="str">
        <f>VLOOKUP(B4477,'Uniprot taxonomy'!B:R,8,FALSE)</f>
        <v>Brenneria</v>
      </c>
    </row>
    <row r="4478" spans="1:17" hidden="1" x14ac:dyDescent="0.25">
      <c r="A4478" t="s">
        <v>1082</v>
      </c>
      <c r="B4478" t="s">
        <v>2381</v>
      </c>
      <c r="C4478" t="str">
        <f>VLOOKUP('Домены Secretin_N'!B4478,'AC-Architecture'!A:C,3,FALSE)</f>
        <v>Secretin_N, Secretin</v>
      </c>
      <c r="D4478">
        <v>542</v>
      </c>
      <c r="E4478" t="s">
        <v>3632</v>
      </c>
      <c r="F4478">
        <v>199</v>
      </c>
      <c r="G4478">
        <v>267</v>
      </c>
      <c r="H4478">
        <f t="shared" si="309"/>
        <v>68</v>
      </c>
      <c r="I4478" t="str">
        <f t="shared" si="310"/>
        <v>G7Q655_9DELT/199-267</v>
      </c>
      <c r="J4478" t="e">
        <f>CONCATENATE(K4478,"_",#REF!,"_",B4478)</f>
        <v>#REF!</v>
      </c>
      <c r="K4478" t="str">
        <f>IF(C4478="Secretin_N, Secretin, TraK","T","N")</f>
        <v>N</v>
      </c>
      <c r="L4478" t="e">
        <f>VLOOKUP(E4478,'Uniprot taxonomy'!E:J,4,FALSE)</f>
        <v>#N/A</v>
      </c>
      <c r="M4478" t="str">
        <f>LEFT(VLOOKUP(B4478,'Uniprot taxonomy'!B:R,5,FALSE))</f>
        <v>D</v>
      </c>
      <c r="N4478" t="str">
        <f>VLOOKUP(B4478,'Uniprot taxonomy'!B:R,5,FALSE)</f>
        <v>Deltaproteobacteria</v>
      </c>
      <c r="O4478" t="str">
        <f>VLOOKUP(B4478,'Uniprot taxonomy'!B:R,6,FALSE)</f>
        <v>Desulfovibrionales</v>
      </c>
      <c r="P4478" t="str">
        <f>VLOOKUP(B4478,'Uniprot taxonomy'!B:R,7,FALSE)</f>
        <v>Desulfovibrionaceae</v>
      </c>
      <c r="Q4478" t="str">
        <f>VLOOKUP(B4478,'Uniprot taxonomy'!B:R,8,FALSE)</f>
        <v>Desulfovibrio</v>
      </c>
    </row>
    <row r="4479" spans="1:17" hidden="1" x14ac:dyDescent="0.25">
      <c r="A4479" t="s">
        <v>7558</v>
      </c>
      <c r="B4479" t="s">
        <v>7559</v>
      </c>
      <c r="C4479" t="e">
        <f>VLOOKUP('Домены Secretin_N'!B4479,'AC-Architecture'!A:C,3,FALSE)</f>
        <v>#N/A</v>
      </c>
      <c r="D4479">
        <v>629</v>
      </c>
      <c r="E4479" t="s">
        <v>3632</v>
      </c>
      <c r="F4479">
        <v>195</v>
      </c>
      <c r="G4479">
        <v>304</v>
      </c>
      <c r="H4479">
        <f t="shared" si="309"/>
        <v>109</v>
      </c>
      <c r="I4479" t="str">
        <f t="shared" si="310"/>
        <v>G7Q8W6_9DELT/195-304</v>
      </c>
      <c r="K4479" t="e">
        <f>IF(C4479="Secretin_N, Secretin, TraK","T","N")</f>
        <v>#N/A</v>
      </c>
      <c r="L4479" t="e">
        <f>VLOOKUP(E4479,'Uniprot taxonomy'!E:J,4,FALSE)</f>
        <v>#N/A</v>
      </c>
      <c r="M4479" t="e">
        <f>LEFT(VLOOKUP(B4479,'Uniprot taxonomy'!B:R,5,FALSE))</f>
        <v>#N/A</v>
      </c>
      <c r="N4479" t="e">
        <f>VLOOKUP(B4479,'Uniprot taxonomy'!B:R,5,FALSE)</f>
        <v>#N/A</v>
      </c>
      <c r="O4479" t="e">
        <f>VLOOKUP(B4479,'Uniprot taxonomy'!B:R,6,FALSE)</f>
        <v>#N/A</v>
      </c>
      <c r="P4479" t="e">
        <f>VLOOKUP(B4479,'Uniprot taxonomy'!B:R,7,FALSE)</f>
        <v>#N/A</v>
      </c>
      <c r="Q4479" t="e">
        <f>VLOOKUP(B4479,'Uniprot taxonomy'!B:R,8,FALSE)</f>
        <v>#N/A</v>
      </c>
    </row>
    <row r="4480" spans="1:17" hidden="1" x14ac:dyDescent="0.25">
      <c r="A4480" t="s">
        <v>7560</v>
      </c>
      <c r="B4480" t="s">
        <v>7561</v>
      </c>
      <c r="C4480" t="e">
        <f>VLOOKUP('Домены Secretin_N'!B4480,'AC-Architecture'!A:C,3,FALSE)</f>
        <v>#N/A</v>
      </c>
      <c r="D4480">
        <v>596</v>
      </c>
      <c r="E4480" t="s">
        <v>3632</v>
      </c>
      <c r="F4480">
        <v>157</v>
      </c>
      <c r="G4480">
        <v>218</v>
      </c>
      <c r="H4480">
        <f t="shared" si="309"/>
        <v>61</v>
      </c>
      <c r="I4480" t="str">
        <f t="shared" si="310"/>
        <v>G7QM83_LEPII/157-218</v>
      </c>
      <c r="K4480" t="e">
        <f>IF(C4480="Secretin_N, Secretin, TraK","T","N")</f>
        <v>#N/A</v>
      </c>
      <c r="L4480" t="e">
        <f>VLOOKUP(E4480,'Uniprot taxonomy'!E:J,4,FALSE)</f>
        <v>#N/A</v>
      </c>
      <c r="M4480" t="e">
        <f>LEFT(VLOOKUP(B4480,'Uniprot taxonomy'!B:R,5,FALSE))</f>
        <v>#N/A</v>
      </c>
      <c r="N4480" t="e">
        <f>VLOOKUP(B4480,'Uniprot taxonomy'!B:R,5,FALSE)</f>
        <v>#N/A</v>
      </c>
      <c r="O4480" t="e">
        <f>VLOOKUP(B4480,'Uniprot taxonomy'!B:R,6,FALSE)</f>
        <v>#N/A</v>
      </c>
      <c r="P4480" t="e">
        <f>VLOOKUP(B4480,'Uniprot taxonomy'!B:R,7,FALSE)</f>
        <v>#N/A</v>
      </c>
      <c r="Q4480" t="e">
        <f>VLOOKUP(B4480,'Uniprot taxonomy'!B:R,8,FALSE)</f>
        <v>#N/A</v>
      </c>
    </row>
    <row r="4481" spans="1:17" hidden="1" x14ac:dyDescent="0.25">
      <c r="A4481" t="s">
        <v>7560</v>
      </c>
      <c r="B4481" t="s">
        <v>7561</v>
      </c>
      <c r="C4481" t="e">
        <f>VLOOKUP('Домены Secretin_N'!B4481,'AC-Architecture'!A:C,3,FALSE)</f>
        <v>#N/A</v>
      </c>
      <c r="D4481">
        <v>596</v>
      </c>
      <c r="E4481" t="s">
        <v>3632</v>
      </c>
      <c r="F4481">
        <v>230</v>
      </c>
      <c r="G4481">
        <v>315</v>
      </c>
      <c r="H4481">
        <f t="shared" si="309"/>
        <v>85</v>
      </c>
      <c r="I4481" t="str">
        <f t="shared" si="310"/>
        <v>G7QM83_LEPII/230-315</v>
      </c>
      <c r="K4481" t="e">
        <f>IF(C4481="Secretin_N, Secretin, TraK","T","N")</f>
        <v>#N/A</v>
      </c>
      <c r="L4481" t="e">
        <f>VLOOKUP(E4481,'Uniprot taxonomy'!E:J,4,FALSE)</f>
        <v>#N/A</v>
      </c>
      <c r="M4481" t="e">
        <f>LEFT(VLOOKUP(B4481,'Uniprot taxonomy'!B:R,5,FALSE))</f>
        <v>#N/A</v>
      </c>
      <c r="N4481" t="e">
        <f>VLOOKUP(B4481,'Uniprot taxonomy'!B:R,5,FALSE)</f>
        <v>#N/A</v>
      </c>
      <c r="O4481" t="e">
        <f>VLOOKUP(B4481,'Uniprot taxonomy'!B:R,6,FALSE)</f>
        <v>#N/A</v>
      </c>
      <c r="P4481" t="e">
        <f>VLOOKUP(B4481,'Uniprot taxonomy'!B:R,7,FALSE)</f>
        <v>#N/A</v>
      </c>
      <c r="Q4481" t="e">
        <f>VLOOKUP(B4481,'Uniprot taxonomy'!B:R,8,FALSE)</f>
        <v>#N/A</v>
      </c>
    </row>
    <row r="4482" spans="1:17" hidden="1" x14ac:dyDescent="0.25">
      <c r="A4482" t="s">
        <v>7562</v>
      </c>
      <c r="B4482" t="s">
        <v>7563</v>
      </c>
      <c r="C4482" t="e">
        <f>VLOOKUP('Домены Secretin_N'!B4482,'AC-Architecture'!A:C,3,FALSE)</f>
        <v>#N/A</v>
      </c>
      <c r="D4482">
        <v>686</v>
      </c>
      <c r="E4482" t="s">
        <v>3632</v>
      </c>
      <c r="F4482">
        <v>145</v>
      </c>
      <c r="G4482">
        <v>208</v>
      </c>
      <c r="H4482">
        <f t="shared" si="309"/>
        <v>63</v>
      </c>
      <c r="I4482" t="str">
        <f t="shared" si="310"/>
        <v>G7R9G0_ECOC2/145-208</v>
      </c>
      <c r="K4482" t="e">
        <f>IF(C4482="Secretin_N, Secretin, TraK","T","N")</f>
        <v>#N/A</v>
      </c>
      <c r="L4482" t="e">
        <f>VLOOKUP(E4482,'Uniprot taxonomy'!E:J,4,FALSE)</f>
        <v>#N/A</v>
      </c>
      <c r="M4482" t="e">
        <f>LEFT(VLOOKUP(B4482,'Uniprot taxonomy'!B:R,5,FALSE))</f>
        <v>#N/A</v>
      </c>
      <c r="N4482" t="e">
        <f>VLOOKUP(B4482,'Uniprot taxonomy'!B:R,5,FALSE)</f>
        <v>#N/A</v>
      </c>
      <c r="O4482" t="e">
        <f>VLOOKUP(B4482,'Uniprot taxonomy'!B:R,6,FALSE)</f>
        <v>#N/A</v>
      </c>
      <c r="P4482" t="e">
        <f>VLOOKUP(B4482,'Uniprot taxonomy'!B:R,7,FALSE)</f>
        <v>#N/A</v>
      </c>
      <c r="Q4482" t="e">
        <f>VLOOKUP(B4482,'Uniprot taxonomy'!B:R,8,FALSE)</f>
        <v>#N/A</v>
      </c>
    </row>
    <row r="4483" spans="1:17" hidden="1" x14ac:dyDescent="0.25">
      <c r="A4483" t="s">
        <v>7562</v>
      </c>
      <c r="B4483" t="s">
        <v>7563</v>
      </c>
      <c r="C4483" t="e">
        <f>VLOOKUP('Домены Secretin_N'!B4483,'AC-Architecture'!A:C,3,FALSE)</f>
        <v>#N/A</v>
      </c>
      <c r="D4483">
        <v>686</v>
      </c>
      <c r="E4483" t="s">
        <v>3632</v>
      </c>
      <c r="F4483">
        <v>210</v>
      </c>
      <c r="G4483">
        <v>280</v>
      </c>
      <c r="H4483">
        <f t="shared" ref="H4483:H4546" si="311">G4483-F4483</f>
        <v>70</v>
      </c>
      <c r="I4483" t="str">
        <f t="shared" ref="I4483:I4546" si="312">CONCATENATE(A4483,"/",F4483,"-",G4483)</f>
        <v>G7R9G0_ECOC2/210-280</v>
      </c>
      <c r="K4483" t="e">
        <f>IF(C4483="Secretin_N, Secretin, TraK","T","N")</f>
        <v>#N/A</v>
      </c>
      <c r="L4483" t="e">
        <f>VLOOKUP(E4483,'Uniprot taxonomy'!E:J,4,FALSE)</f>
        <v>#N/A</v>
      </c>
      <c r="M4483" t="e">
        <f>LEFT(VLOOKUP(B4483,'Uniprot taxonomy'!B:R,5,FALSE))</f>
        <v>#N/A</v>
      </c>
      <c r="N4483" t="e">
        <f>VLOOKUP(B4483,'Uniprot taxonomy'!B:R,5,FALSE)</f>
        <v>#N/A</v>
      </c>
      <c r="O4483" t="e">
        <f>VLOOKUP(B4483,'Uniprot taxonomy'!B:R,6,FALSE)</f>
        <v>#N/A</v>
      </c>
      <c r="P4483" t="e">
        <f>VLOOKUP(B4483,'Uniprot taxonomy'!B:R,7,FALSE)</f>
        <v>#N/A</v>
      </c>
      <c r="Q4483" t="e">
        <f>VLOOKUP(B4483,'Uniprot taxonomy'!B:R,8,FALSE)</f>
        <v>#N/A</v>
      </c>
    </row>
    <row r="4484" spans="1:17" hidden="1" x14ac:dyDescent="0.25">
      <c r="A4484" t="s">
        <v>7562</v>
      </c>
      <c r="B4484" t="s">
        <v>7563</v>
      </c>
      <c r="C4484" t="e">
        <f>VLOOKUP('Домены Secretin_N'!B4484,'AC-Architecture'!A:C,3,FALSE)</f>
        <v>#N/A</v>
      </c>
      <c r="D4484">
        <v>686</v>
      </c>
      <c r="E4484" t="s">
        <v>3632</v>
      </c>
      <c r="F4484">
        <v>284</v>
      </c>
      <c r="G4484">
        <v>362</v>
      </c>
      <c r="H4484">
        <f t="shared" si="311"/>
        <v>78</v>
      </c>
      <c r="I4484" t="str">
        <f t="shared" si="312"/>
        <v>G7R9G0_ECOC2/284-362</v>
      </c>
      <c r="K4484" t="e">
        <f>IF(C4484="Secretin_N, Secretin, TraK","T","N")</f>
        <v>#N/A</v>
      </c>
      <c r="L4484" t="e">
        <f>VLOOKUP(E4484,'Uniprot taxonomy'!E:J,4,FALSE)</f>
        <v>#N/A</v>
      </c>
      <c r="M4484" t="e">
        <f>LEFT(VLOOKUP(B4484,'Uniprot taxonomy'!B:R,5,FALSE))</f>
        <v>#N/A</v>
      </c>
      <c r="N4484" t="e">
        <f>VLOOKUP(B4484,'Uniprot taxonomy'!B:R,5,FALSE)</f>
        <v>#N/A</v>
      </c>
      <c r="O4484" t="e">
        <f>VLOOKUP(B4484,'Uniprot taxonomy'!B:R,6,FALSE)</f>
        <v>#N/A</v>
      </c>
      <c r="P4484" t="e">
        <f>VLOOKUP(B4484,'Uniprot taxonomy'!B:R,7,FALSE)</f>
        <v>#N/A</v>
      </c>
      <c r="Q4484" t="e">
        <f>VLOOKUP(B4484,'Uniprot taxonomy'!B:R,8,FALSE)</f>
        <v>#N/A</v>
      </c>
    </row>
    <row r="4485" spans="1:17" hidden="1" x14ac:dyDescent="0.25">
      <c r="A4485" t="s">
        <v>7564</v>
      </c>
      <c r="B4485" t="s">
        <v>7565</v>
      </c>
      <c r="C4485" t="e">
        <f>VLOOKUP('Домены Secretin_N'!B4485,'AC-Architecture'!A:C,3,FALSE)</f>
        <v>#N/A</v>
      </c>
      <c r="D4485">
        <v>654</v>
      </c>
      <c r="E4485" t="s">
        <v>3632</v>
      </c>
      <c r="F4485">
        <v>131</v>
      </c>
      <c r="G4485">
        <v>193</v>
      </c>
      <c r="H4485">
        <f t="shared" si="311"/>
        <v>62</v>
      </c>
      <c r="I4485" t="str">
        <f t="shared" si="312"/>
        <v>G7RDY0_ECOC2/131-193</v>
      </c>
      <c r="K4485" t="e">
        <f>IF(C4485="Secretin_N, Secretin, TraK","T","N")</f>
        <v>#N/A</v>
      </c>
      <c r="L4485" t="e">
        <f>VLOOKUP(E4485,'Uniprot taxonomy'!E:J,4,FALSE)</f>
        <v>#N/A</v>
      </c>
      <c r="M4485" t="e">
        <f>LEFT(VLOOKUP(B4485,'Uniprot taxonomy'!B:R,5,FALSE))</f>
        <v>#N/A</v>
      </c>
      <c r="N4485" t="e">
        <f>VLOOKUP(B4485,'Uniprot taxonomy'!B:R,5,FALSE)</f>
        <v>#N/A</v>
      </c>
      <c r="O4485" t="e">
        <f>VLOOKUP(B4485,'Uniprot taxonomy'!B:R,6,FALSE)</f>
        <v>#N/A</v>
      </c>
      <c r="P4485" t="e">
        <f>VLOOKUP(B4485,'Uniprot taxonomy'!B:R,7,FALSE)</f>
        <v>#N/A</v>
      </c>
      <c r="Q4485" t="e">
        <f>VLOOKUP(B4485,'Uniprot taxonomy'!B:R,8,FALSE)</f>
        <v>#N/A</v>
      </c>
    </row>
    <row r="4486" spans="1:17" hidden="1" x14ac:dyDescent="0.25">
      <c r="A4486" t="s">
        <v>7564</v>
      </c>
      <c r="B4486" t="s">
        <v>7565</v>
      </c>
      <c r="C4486" t="e">
        <f>VLOOKUP('Домены Secretin_N'!B4486,'AC-Architecture'!A:C,3,FALSE)</f>
        <v>#N/A</v>
      </c>
      <c r="D4486">
        <v>654</v>
      </c>
      <c r="E4486" t="s">
        <v>3632</v>
      </c>
      <c r="F4486">
        <v>196</v>
      </c>
      <c r="G4486">
        <v>268</v>
      </c>
      <c r="H4486">
        <f t="shared" si="311"/>
        <v>72</v>
      </c>
      <c r="I4486" t="str">
        <f t="shared" si="312"/>
        <v>G7RDY0_ECOC2/196-268</v>
      </c>
      <c r="K4486" t="e">
        <f>IF(C4486="Secretin_N, Secretin, TraK","T","N")</f>
        <v>#N/A</v>
      </c>
      <c r="L4486" t="e">
        <f>VLOOKUP(E4486,'Uniprot taxonomy'!E:J,4,FALSE)</f>
        <v>#N/A</v>
      </c>
      <c r="M4486" t="e">
        <f>LEFT(VLOOKUP(B4486,'Uniprot taxonomy'!B:R,5,FALSE))</f>
        <v>#N/A</v>
      </c>
      <c r="N4486" t="e">
        <f>VLOOKUP(B4486,'Uniprot taxonomy'!B:R,5,FALSE)</f>
        <v>#N/A</v>
      </c>
      <c r="O4486" t="e">
        <f>VLOOKUP(B4486,'Uniprot taxonomy'!B:R,6,FALSE)</f>
        <v>#N/A</v>
      </c>
      <c r="P4486" t="e">
        <f>VLOOKUP(B4486,'Uniprot taxonomy'!B:R,7,FALSE)</f>
        <v>#N/A</v>
      </c>
      <c r="Q4486" t="e">
        <f>VLOOKUP(B4486,'Uniprot taxonomy'!B:R,8,FALSE)</f>
        <v>#N/A</v>
      </c>
    </row>
    <row r="4487" spans="1:17" hidden="1" x14ac:dyDescent="0.25">
      <c r="A4487" t="s">
        <v>7564</v>
      </c>
      <c r="B4487" t="s">
        <v>7565</v>
      </c>
      <c r="C4487" t="e">
        <f>VLOOKUP('Домены Secretin_N'!B4487,'AC-Architecture'!A:C,3,FALSE)</f>
        <v>#N/A</v>
      </c>
      <c r="D4487">
        <v>654</v>
      </c>
      <c r="E4487" t="s">
        <v>3632</v>
      </c>
      <c r="F4487">
        <v>272</v>
      </c>
      <c r="G4487">
        <v>351</v>
      </c>
      <c r="H4487">
        <f t="shared" si="311"/>
        <v>79</v>
      </c>
      <c r="I4487" t="str">
        <f t="shared" si="312"/>
        <v>G7RDY0_ECOC2/272-351</v>
      </c>
      <c r="K4487" t="e">
        <f>IF(C4487="Secretin_N, Secretin, TraK","T","N")</f>
        <v>#N/A</v>
      </c>
      <c r="L4487" t="e">
        <f>VLOOKUP(E4487,'Uniprot taxonomy'!E:J,4,FALSE)</f>
        <v>#N/A</v>
      </c>
      <c r="M4487" t="e">
        <f>LEFT(VLOOKUP(B4487,'Uniprot taxonomy'!B:R,5,FALSE))</f>
        <v>#N/A</v>
      </c>
      <c r="N4487" t="e">
        <f>VLOOKUP(B4487,'Uniprot taxonomy'!B:R,5,FALSE)</f>
        <v>#N/A</v>
      </c>
      <c r="O4487" t="e">
        <f>VLOOKUP(B4487,'Uniprot taxonomy'!B:R,6,FALSE)</f>
        <v>#N/A</v>
      </c>
      <c r="P4487" t="e">
        <f>VLOOKUP(B4487,'Uniprot taxonomy'!B:R,7,FALSE)</f>
        <v>#N/A</v>
      </c>
      <c r="Q4487" t="e">
        <f>VLOOKUP(B4487,'Uniprot taxonomy'!B:R,8,FALSE)</f>
        <v>#N/A</v>
      </c>
    </row>
    <row r="4488" spans="1:17" hidden="1" x14ac:dyDescent="0.25">
      <c r="A4488" t="s">
        <v>7566</v>
      </c>
      <c r="B4488" t="s">
        <v>7567</v>
      </c>
      <c r="C4488" t="e">
        <f>VLOOKUP('Домены Secretin_N'!B4488,'AC-Architecture'!A:C,3,FALSE)</f>
        <v>#N/A</v>
      </c>
      <c r="D4488">
        <v>412</v>
      </c>
      <c r="E4488" t="s">
        <v>3632</v>
      </c>
      <c r="F4488">
        <v>119</v>
      </c>
      <c r="G4488">
        <v>180</v>
      </c>
      <c r="H4488">
        <f t="shared" si="311"/>
        <v>61</v>
      </c>
      <c r="I4488" t="str">
        <f t="shared" si="312"/>
        <v>G7REM1_ECOC2/119-180</v>
      </c>
      <c r="K4488" t="e">
        <f>IF(C4488="Secretin_N, Secretin, TraK","T","N")</f>
        <v>#N/A</v>
      </c>
      <c r="L4488" t="e">
        <f>VLOOKUP(E4488,'Uniprot taxonomy'!E:J,4,FALSE)</f>
        <v>#N/A</v>
      </c>
      <c r="M4488" t="e">
        <f>LEFT(VLOOKUP(B4488,'Uniprot taxonomy'!B:R,5,FALSE))</f>
        <v>#N/A</v>
      </c>
      <c r="N4488" t="e">
        <f>VLOOKUP(B4488,'Uniprot taxonomy'!B:R,5,FALSE)</f>
        <v>#N/A</v>
      </c>
      <c r="O4488" t="e">
        <f>VLOOKUP(B4488,'Uniprot taxonomy'!B:R,6,FALSE)</f>
        <v>#N/A</v>
      </c>
      <c r="P4488" t="e">
        <f>VLOOKUP(B4488,'Uniprot taxonomy'!B:R,7,FALSE)</f>
        <v>#N/A</v>
      </c>
      <c r="Q4488" t="e">
        <f>VLOOKUP(B4488,'Uniprot taxonomy'!B:R,8,FALSE)</f>
        <v>#N/A</v>
      </c>
    </row>
    <row r="4489" spans="1:17" hidden="1" x14ac:dyDescent="0.25">
      <c r="A4489" t="s">
        <v>7568</v>
      </c>
      <c r="B4489" t="s">
        <v>7569</v>
      </c>
      <c r="C4489" t="e">
        <f>VLOOKUP('Домены Secretin_N'!B4489,'AC-Architecture'!A:C,3,FALSE)</f>
        <v>#N/A</v>
      </c>
      <c r="D4489">
        <v>686</v>
      </c>
      <c r="E4489" t="s">
        <v>3632</v>
      </c>
      <c r="F4489">
        <v>145</v>
      </c>
      <c r="G4489">
        <v>208</v>
      </c>
      <c r="H4489">
        <f t="shared" si="311"/>
        <v>63</v>
      </c>
      <c r="I4489" t="str">
        <f t="shared" si="312"/>
        <v>G7RHX4_ECOC1/145-208</v>
      </c>
      <c r="K4489" t="e">
        <f>IF(C4489="Secretin_N, Secretin, TraK","T","N")</f>
        <v>#N/A</v>
      </c>
      <c r="L4489" t="e">
        <f>VLOOKUP(E4489,'Uniprot taxonomy'!E:J,4,FALSE)</f>
        <v>#N/A</v>
      </c>
      <c r="M4489" t="e">
        <f>LEFT(VLOOKUP(B4489,'Uniprot taxonomy'!B:R,5,FALSE))</f>
        <v>#N/A</v>
      </c>
      <c r="N4489" t="e">
        <f>VLOOKUP(B4489,'Uniprot taxonomy'!B:R,5,FALSE)</f>
        <v>#N/A</v>
      </c>
      <c r="O4489" t="e">
        <f>VLOOKUP(B4489,'Uniprot taxonomy'!B:R,6,FALSE)</f>
        <v>#N/A</v>
      </c>
      <c r="P4489" t="e">
        <f>VLOOKUP(B4489,'Uniprot taxonomy'!B:R,7,FALSE)</f>
        <v>#N/A</v>
      </c>
      <c r="Q4489" t="e">
        <f>VLOOKUP(B4489,'Uniprot taxonomy'!B:R,8,FALSE)</f>
        <v>#N/A</v>
      </c>
    </row>
    <row r="4490" spans="1:17" hidden="1" x14ac:dyDescent="0.25">
      <c r="A4490" t="s">
        <v>7568</v>
      </c>
      <c r="B4490" t="s">
        <v>7569</v>
      </c>
      <c r="C4490" t="e">
        <f>VLOOKUP('Домены Secretin_N'!B4490,'AC-Architecture'!A:C,3,FALSE)</f>
        <v>#N/A</v>
      </c>
      <c r="D4490">
        <v>686</v>
      </c>
      <c r="E4490" t="s">
        <v>3632</v>
      </c>
      <c r="F4490">
        <v>210</v>
      </c>
      <c r="G4490">
        <v>280</v>
      </c>
      <c r="H4490">
        <f t="shared" si="311"/>
        <v>70</v>
      </c>
      <c r="I4490" t="str">
        <f t="shared" si="312"/>
        <v>G7RHX4_ECOC1/210-280</v>
      </c>
      <c r="K4490" t="e">
        <f>IF(C4490="Secretin_N, Secretin, TraK","T","N")</f>
        <v>#N/A</v>
      </c>
      <c r="L4490" t="e">
        <f>VLOOKUP(E4490,'Uniprot taxonomy'!E:J,4,FALSE)</f>
        <v>#N/A</v>
      </c>
      <c r="M4490" t="e">
        <f>LEFT(VLOOKUP(B4490,'Uniprot taxonomy'!B:R,5,FALSE))</f>
        <v>#N/A</v>
      </c>
      <c r="N4490" t="e">
        <f>VLOOKUP(B4490,'Uniprot taxonomy'!B:R,5,FALSE)</f>
        <v>#N/A</v>
      </c>
      <c r="O4490" t="e">
        <f>VLOOKUP(B4490,'Uniprot taxonomy'!B:R,6,FALSE)</f>
        <v>#N/A</v>
      </c>
      <c r="P4490" t="e">
        <f>VLOOKUP(B4490,'Uniprot taxonomy'!B:R,7,FALSE)</f>
        <v>#N/A</v>
      </c>
      <c r="Q4490" t="e">
        <f>VLOOKUP(B4490,'Uniprot taxonomy'!B:R,8,FALSE)</f>
        <v>#N/A</v>
      </c>
    </row>
    <row r="4491" spans="1:17" hidden="1" x14ac:dyDescent="0.25">
      <c r="A4491" t="s">
        <v>7568</v>
      </c>
      <c r="B4491" t="s">
        <v>7569</v>
      </c>
      <c r="C4491" t="e">
        <f>VLOOKUP('Домены Secretin_N'!B4491,'AC-Architecture'!A:C,3,FALSE)</f>
        <v>#N/A</v>
      </c>
      <c r="D4491">
        <v>686</v>
      </c>
      <c r="E4491" t="s">
        <v>3632</v>
      </c>
      <c r="F4491">
        <v>284</v>
      </c>
      <c r="G4491">
        <v>362</v>
      </c>
      <c r="H4491">
        <f t="shared" si="311"/>
        <v>78</v>
      </c>
      <c r="I4491" t="str">
        <f t="shared" si="312"/>
        <v>G7RHX4_ECOC1/284-362</v>
      </c>
      <c r="K4491" t="e">
        <f>IF(C4491="Secretin_N, Secretin, TraK","T","N")</f>
        <v>#N/A</v>
      </c>
      <c r="L4491" t="e">
        <f>VLOOKUP(E4491,'Uniprot taxonomy'!E:J,4,FALSE)</f>
        <v>#N/A</v>
      </c>
      <c r="M4491" t="e">
        <f>LEFT(VLOOKUP(B4491,'Uniprot taxonomy'!B:R,5,FALSE))</f>
        <v>#N/A</v>
      </c>
      <c r="N4491" t="e">
        <f>VLOOKUP(B4491,'Uniprot taxonomy'!B:R,5,FALSE)</f>
        <v>#N/A</v>
      </c>
      <c r="O4491" t="e">
        <f>VLOOKUP(B4491,'Uniprot taxonomy'!B:R,6,FALSE)</f>
        <v>#N/A</v>
      </c>
      <c r="P4491" t="e">
        <f>VLOOKUP(B4491,'Uniprot taxonomy'!B:R,7,FALSE)</f>
        <v>#N/A</v>
      </c>
      <c r="Q4491" t="e">
        <f>VLOOKUP(B4491,'Uniprot taxonomy'!B:R,8,FALSE)</f>
        <v>#N/A</v>
      </c>
    </row>
    <row r="4492" spans="1:17" hidden="1" x14ac:dyDescent="0.25">
      <c r="A4492" t="s">
        <v>7570</v>
      </c>
      <c r="B4492" t="s">
        <v>7571</v>
      </c>
      <c r="C4492" t="e">
        <f>VLOOKUP('Домены Secretin_N'!B4492,'AC-Architecture'!A:C,3,FALSE)</f>
        <v>#N/A</v>
      </c>
      <c r="D4492">
        <v>654</v>
      </c>
      <c r="E4492" t="s">
        <v>3632</v>
      </c>
      <c r="F4492">
        <v>131</v>
      </c>
      <c r="G4492">
        <v>193</v>
      </c>
      <c r="H4492">
        <f t="shared" si="311"/>
        <v>62</v>
      </c>
      <c r="I4492" t="str">
        <f t="shared" si="312"/>
        <v>G7RLQ8_ECOC1/131-193</v>
      </c>
      <c r="K4492" t="e">
        <f>IF(C4492="Secretin_N, Secretin, TraK","T","N")</f>
        <v>#N/A</v>
      </c>
      <c r="L4492" t="e">
        <f>VLOOKUP(E4492,'Uniprot taxonomy'!E:J,4,FALSE)</f>
        <v>#N/A</v>
      </c>
      <c r="M4492" t="e">
        <f>LEFT(VLOOKUP(B4492,'Uniprot taxonomy'!B:R,5,FALSE))</f>
        <v>#N/A</v>
      </c>
      <c r="N4492" t="e">
        <f>VLOOKUP(B4492,'Uniprot taxonomy'!B:R,5,FALSE)</f>
        <v>#N/A</v>
      </c>
      <c r="O4492" t="e">
        <f>VLOOKUP(B4492,'Uniprot taxonomy'!B:R,6,FALSE)</f>
        <v>#N/A</v>
      </c>
      <c r="P4492" t="e">
        <f>VLOOKUP(B4492,'Uniprot taxonomy'!B:R,7,FALSE)</f>
        <v>#N/A</v>
      </c>
      <c r="Q4492" t="e">
        <f>VLOOKUP(B4492,'Uniprot taxonomy'!B:R,8,FALSE)</f>
        <v>#N/A</v>
      </c>
    </row>
    <row r="4493" spans="1:17" hidden="1" x14ac:dyDescent="0.25">
      <c r="A4493" t="s">
        <v>7570</v>
      </c>
      <c r="B4493" t="s">
        <v>7571</v>
      </c>
      <c r="C4493" t="e">
        <f>VLOOKUP('Домены Secretin_N'!B4493,'AC-Architecture'!A:C,3,FALSE)</f>
        <v>#N/A</v>
      </c>
      <c r="D4493">
        <v>654</v>
      </c>
      <c r="E4493" t="s">
        <v>3632</v>
      </c>
      <c r="F4493">
        <v>196</v>
      </c>
      <c r="G4493">
        <v>268</v>
      </c>
      <c r="H4493">
        <f t="shared" si="311"/>
        <v>72</v>
      </c>
      <c r="I4493" t="str">
        <f t="shared" si="312"/>
        <v>G7RLQ8_ECOC1/196-268</v>
      </c>
      <c r="K4493" t="e">
        <f>IF(C4493="Secretin_N, Secretin, TraK","T","N")</f>
        <v>#N/A</v>
      </c>
      <c r="L4493" t="e">
        <f>VLOOKUP(E4493,'Uniprot taxonomy'!E:J,4,FALSE)</f>
        <v>#N/A</v>
      </c>
      <c r="M4493" t="e">
        <f>LEFT(VLOOKUP(B4493,'Uniprot taxonomy'!B:R,5,FALSE))</f>
        <v>#N/A</v>
      </c>
      <c r="N4493" t="e">
        <f>VLOOKUP(B4493,'Uniprot taxonomy'!B:R,5,FALSE)</f>
        <v>#N/A</v>
      </c>
      <c r="O4493" t="e">
        <f>VLOOKUP(B4493,'Uniprot taxonomy'!B:R,6,FALSE)</f>
        <v>#N/A</v>
      </c>
      <c r="P4493" t="e">
        <f>VLOOKUP(B4493,'Uniprot taxonomy'!B:R,7,FALSE)</f>
        <v>#N/A</v>
      </c>
      <c r="Q4493" t="e">
        <f>VLOOKUP(B4493,'Uniprot taxonomy'!B:R,8,FALSE)</f>
        <v>#N/A</v>
      </c>
    </row>
    <row r="4494" spans="1:17" hidden="1" x14ac:dyDescent="0.25">
      <c r="A4494" t="s">
        <v>7570</v>
      </c>
      <c r="B4494" t="s">
        <v>7571</v>
      </c>
      <c r="C4494" t="e">
        <f>VLOOKUP('Домены Secretin_N'!B4494,'AC-Architecture'!A:C,3,FALSE)</f>
        <v>#N/A</v>
      </c>
      <c r="D4494">
        <v>654</v>
      </c>
      <c r="E4494" t="s">
        <v>3632</v>
      </c>
      <c r="F4494">
        <v>272</v>
      </c>
      <c r="G4494">
        <v>351</v>
      </c>
      <c r="H4494">
        <f t="shared" si="311"/>
        <v>79</v>
      </c>
      <c r="I4494" t="str">
        <f t="shared" si="312"/>
        <v>G7RLQ8_ECOC1/272-351</v>
      </c>
      <c r="K4494" t="e">
        <f>IF(C4494="Secretin_N, Secretin, TraK","T","N")</f>
        <v>#N/A</v>
      </c>
      <c r="L4494" t="e">
        <f>VLOOKUP(E4494,'Uniprot taxonomy'!E:J,4,FALSE)</f>
        <v>#N/A</v>
      </c>
      <c r="M4494" t="e">
        <f>LEFT(VLOOKUP(B4494,'Uniprot taxonomy'!B:R,5,FALSE))</f>
        <v>#N/A</v>
      </c>
      <c r="N4494" t="e">
        <f>VLOOKUP(B4494,'Uniprot taxonomy'!B:R,5,FALSE)</f>
        <v>#N/A</v>
      </c>
      <c r="O4494" t="e">
        <f>VLOOKUP(B4494,'Uniprot taxonomy'!B:R,6,FALSE)</f>
        <v>#N/A</v>
      </c>
      <c r="P4494" t="e">
        <f>VLOOKUP(B4494,'Uniprot taxonomy'!B:R,7,FALSE)</f>
        <v>#N/A</v>
      </c>
      <c r="Q4494" t="e">
        <f>VLOOKUP(B4494,'Uniprot taxonomy'!B:R,8,FALSE)</f>
        <v>#N/A</v>
      </c>
    </row>
    <row r="4495" spans="1:17" hidden="1" x14ac:dyDescent="0.25">
      <c r="A4495" t="s">
        <v>7572</v>
      </c>
      <c r="B4495" t="s">
        <v>7573</v>
      </c>
      <c r="C4495" t="e">
        <f>VLOOKUP('Домены Secretin_N'!B4495,'AC-Architecture'!A:C,3,FALSE)</f>
        <v>#N/A</v>
      </c>
      <c r="D4495">
        <v>412</v>
      </c>
      <c r="E4495" t="s">
        <v>3632</v>
      </c>
      <c r="F4495">
        <v>119</v>
      </c>
      <c r="G4495">
        <v>180</v>
      </c>
      <c r="H4495">
        <f t="shared" si="311"/>
        <v>61</v>
      </c>
      <c r="I4495" t="str">
        <f t="shared" si="312"/>
        <v>G7RMH7_ECOC1/119-180</v>
      </c>
      <c r="K4495" t="e">
        <f>IF(C4495="Secretin_N, Secretin, TraK","T","N")</f>
        <v>#N/A</v>
      </c>
      <c r="L4495" t="e">
        <f>VLOOKUP(E4495,'Uniprot taxonomy'!E:J,4,FALSE)</f>
        <v>#N/A</v>
      </c>
      <c r="M4495" t="e">
        <f>LEFT(VLOOKUP(B4495,'Uniprot taxonomy'!B:R,5,FALSE))</f>
        <v>#N/A</v>
      </c>
      <c r="N4495" t="e">
        <f>VLOOKUP(B4495,'Uniprot taxonomy'!B:R,5,FALSE)</f>
        <v>#N/A</v>
      </c>
      <c r="O4495" t="e">
        <f>VLOOKUP(B4495,'Uniprot taxonomy'!B:R,6,FALSE)</f>
        <v>#N/A</v>
      </c>
      <c r="P4495" t="e">
        <f>VLOOKUP(B4495,'Uniprot taxonomy'!B:R,7,FALSE)</f>
        <v>#N/A</v>
      </c>
      <c r="Q4495" t="e">
        <f>VLOOKUP(B4495,'Uniprot taxonomy'!B:R,8,FALSE)</f>
        <v>#N/A</v>
      </c>
    </row>
    <row r="4496" spans="1:17" x14ac:dyDescent="0.25">
      <c r="A4496" t="s">
        <v>1083</v>
      </c>
      <c r="B4496" t="s">
        <v>2382</v>
      </c>
      <c r="C4496" t="str">
        <f>VLOOKUP('Домены Secretin_N'!B4496,'AC-Architecture'!A:C,3,FALSE)</f>
        <v>Secretin_N, Secretin</v>
      </c>
      <c r="D4496">
        <v>444</v>
      </c>
      <c r="E4496" t="s">
        <v>3632</v>
      </c>
      <c r="F4496">
        <v>117</v>
      </c>
      <c r="G4496">
        <v>182</v>
      </c>
      <c r="H4496">
        <f t="shared" si="311"/>
        <v>65</v>
      </c>
      <c r="I4496" t="str">
        <f t="shared" si="312"/>
        <v>G7SVI5_PASMD/117-182</v>
      </c>
      <c r="J4496" t="str">
        <f>CONCATENATE(K4496,"_",LEFT(O4496,3),"_",LEFT(Q4496,3),"_",B4496)</f>
        <v>N_Pas_Pas_G7SVI5</v>
      </c>
      <c r="K4496" t="str">
        <f>IF(C4496="Secretin_N, Secretin, TraK","T","N")</f>
        <v>N</v>
      </c>
      <c r="L4496" t="str">
        <f>VLOOKUP(B4496,'Uniprot taxonomy'!B:R,4,FALSE)</f>
        <v>Proteobacteria</v>
      </c>
      <c r="M4496" t="str">
        <f>LEFT(VLOOKUP(B4496,'Uniprot taxonomy'!B:R,5,FALSE))</f>
        <v>G</v>
      </c>
      <c r="N4496" t="str">
        <f>VLOOKUP(B4496,'Uniprot taxonomy'!B:R,5,FALSE)</f>
        <v>Gammaproteobacteria</v>
      </c>
      <c r="O4496" t="str">
        <f>VLOOKUP(B4496,'Uniprot taxonomy'!B:R,6,FALSE)</f>
        <v>Pasteurellales</v>
      </c>
      <c r="P4496" t="str">
        <f>VLOOKUP(B4496,'Uniprot taxonomy'!B:R,7,FALSE)</f>
        <v>Pasteurellaceae</v>
      </c>
      <c r="Q4496" t="str">
        <f>VLOOKUP(B4496,'Uniprot taxonomy'!B:R,8,FALSE)</f>
        <v>Pasteurella</v>
      </c>
    </row>
    <row r="4497" spans="1:17" hidden="1" x14ac:dyDescent="0.25">
      <c r="A4497" t="s">
        <v>7574</v>
      </c>
      <c r="B4497" t="s">
        <v>7575</v>
      </c>
      <c r="C4497" t="e">
        <f>VLOOKUP('Домены Secretin_N'!B4497,'AC-Architecture'!A:C,3,FALSE)</f>
        <v>#N/A</v>
      </c>
      <c r="D4497">
        <v>379</v>
      </c>
      <c r="E4497" t="s">
        <v>3632</v>
      </c>
      <c r="F4497">
        <v>86</v>
      </c>
      <c r="G4497">
        <v>147</v>
      </c>
      <c r="H4497">
        <f t="shared" si="311"/>
        <v>61</v>
      </c>
      <c r="I4497" t="str">
        <f t="shared" si="312"/>
        <v>G7SYR3_SALPS/86-147</v>
      </c>
      <c r="K4497" t="e">
        <f>IF(C4497="Secretin_N, Secretin, TraK","T","N")</f>
        <v>#N/A</v>
      </c>
      <c r="L4497" t="e">
        <f>VLOOKUP(E4497,'Uniprot taxonomy'!E:J,4,FALSE)</f>
        <v>#N/A</v>
      </c>
      <c r="M4497" t="e">
        <f>LEFT(VLOOKUP(B4497,'Uniprot taxonomy'!B:R,5,FALSE))</f>
        <v>#N/A</v>
      </c>
      <c r="N4497" t="e">
        <f>VLOOKUP(B4497,'Uniprot taxonomy'!B:R,5,FALSE)</f>
        <v>#N/A</v>
      </c>
      <c r="O4497" t="e">
        <f>VLOOKUP(B4497,'Uniprot taxonomy'!B:R,6,FALSE)</f>
        <v>#N/A</v>
      </c>
      <c r="P4497" t="e">
        <f>VLOOKUP(B4497,'Uniprot taxonomy'!B:R,7,FALSE)</f>
        <v>#N/A</v>
      </c>
      <c r="Q4497" t="e">
        <f>VLOOKUP(B4497,'Uniprot taxonomy'!B:R,8,FALSE)</f>
        <v>#N/A</v>
      </c>
    </row>
    <row r="4498" spans="1:17" x14ac:dyDescent="0.25">
      <c r="A4498" t="s">
        <v>1084</v>
      </c>
      <c r="B4498" t="s">
        <v>2383</v>
      </c>
      <c r="C4498" t="str">
        <f>VLOOKUP('Домены Secretin_N'!B4498,'AC-Architecture'!A:C,3,FALSE)</f>
        <v>Secretin_N, Secretin</v>
      </c>
      <c r="D4498">
        <v>497</v>
      </c>
      <c r="E4498" t="s">
        <v>3632</v>
      </c>
      <c r="F4498">
        <v>177</v>
      </c>
      <c r="G4498">
        <v>268</v>
      </c>
      <c r="H4498">
        <f t="shared" si="311"/>
        <v>91</v>
      </c>
      <c r="I4498" t="str">
        <f t="shared" si="312"/>
        <v>G7T0F0_SALPS/177-268</v>
      </c>
      <c r="J4498" t="str">
        <f t="shared" ref="J4498:J4500" si="313">CONCATENATE(K4498,"_",LEFT(O4498,3),"_",LEFT(Q4498,3),"_",B4498)</f>
        <v>N_Ent_Sal_G7T0F0</v>
      </c>
      <c r="K4498" t="str">
        <f>IF(C4498="Secretin_N, Secretin, TraK","T","N")</f>
        <v>N</v>
      </c>
      <c r="L4498" t="str">
        <f>VLOOKUP(B4498,'Uniprot taxonomy'!B:R,4,FALSE)</f>
        <v>Proteobacteria</v>
      </c>
      <c r="M4498" t="str">
        <f>LEFT(VLOOKUP(B4498,'Uniprot taxonomy'!B:R,5,FALSE))</f>
        <v>G</v>
      </c>
      <c r="N4498" t="str">
        <f>VLOOKUP(B4498,'Uniprot taxonomy'!B:R,5,FALSE)</f>
        <v>Gammaproteobacteria</v>
      </c>
      <c r="O4498" t="str">
        <f>VLOOKUP(B4498,'Uniprot taxonomy'!B:R,6,FALSE)</f>
        <v>Enterobacteriales</v>
      </c>
      <c r="P4498" t="str">
        <f>VLOOKUP(B4498,'Uniprot taxonomy'!B:R,7,FALSE)</f>
        <v>Enterobacteriaceae</v>
      </c>
      <c r="Q4498" t="str">
        <f>VLOOKUP(B4498,'Uniprot taxonomy'!B:R,8,FALSE)</f>
        <v>Salmonella</v>
      </c>
    </row>
    <row r="4499" spans="1:17" x14ac:dyDescent="0.25">
      <c r="A4499" t="s">
        <v>1085</v>
      </c>
      <c r="B4499" t="s">
        <v>2384</v>
      </c>
      <c r="C4499" t="str">
        <f>VLOOKUP('Домены Secretin_N'!B4499,'AC-Architecture'!A:C,3,FALSE)</f>
        <v>Secretin_N, Secretin</v>
      </c>
      <c r="D4499">
        <v>514</v>
      </c>
      <c r="E4499" t="s">
        <v>3632</v>
      </c>
      <c r="F4499">
        <v>132</v>
      </c>
      <c r="G4499">
        <v>255</v>
      </c>
      <c r="H4499">
        <f t="shared" si="311"/>
        <v>123</v>
      </c>
      <c r="I4499" t="str">
        <f t="shared" si="312"/>
        <v>G7T6V9_SALPS/132-255</v>
      </c>
      <c r="J4499" t="str">
        <f t="shared" si="313"/>
        <v>N_Ent_Sal_G7T6V9</v>
      </c>
      <c r="K4499" t="str">
        <f>IF(C4499="Secretin_N, Secretin, TraK","T","N")</f>
        <v>N</v>
      </c>
      <c r="L4499" t="str">
        <f>VLOOKUP(B4499,'Uniprot taxonomy'!B:R,4,FALSE)</f>
        <v>Proteobacteria</v>
      </c>
      <c r="M4499" t="str">
        <f>LEFT(VLOOKUP(B4499,'Uniprot taxonomy'!B:R,5,FALSE))</f>
        <v>G</v>
      </c>
      <c r="N4499" t="str">
        <f>VLOOKUP(B4499,'Uniprot taxonomy'!B:R,5,FALSE)</f>
        <v>Gammaproteobacteria</v>
      </c>
      <c r="O4499" t="str">
        <f>VLOOKUP(B4499,'Uniprot taxonomy'!B:R,6,FALSE)</f>
        <v>Enterobacteriales</v>
      </c>
      <c r="P4499" t="str">
        <f>VLOOKUP(B4499,'Uniprot taxonomy'!B:R,7,FALSE)</f>
        <v>Enterobacteriaceae</v>
      </c>
      <c r="Q4499" t="str">
        <f>VLOOKUP(B4499,'Uniprot taxonomy'!B:R,8,FALSE)</f>
        <v>Salmonella</v>
      </c>
    </row>
    <row r="4500" spans="1:17" x14ac:dyDescent="0.25">
      <c r="A4500" t="s">
        <v>1086</v>
      </c>
      <c r="B4500" t="s">
        <v>2385</v>
      </c>
      <c r="C4500" t="str">
        <f>VLOOKUP('Домены Secretin_N'!B4500,'AC-Architecture'!A:C,3,FALSE)</f>
        <v>Secretin_N, Secretin</v>
      </c>
      <c r="D4500">
        <v>607</v>
      </c>
      <c r="E4500" t="s">
        <v>3632</v>
      </c>
      <c r="F4500">
        <v>186</v>
      </c>
      <c r="G4500">
        <v>368</v>
      </c>
      <c r="H4500">
        <f t="shared" si="311"/>
        <v>182</v>
      </c>
      <c r="I4500" t="str">
        <f t="shared" si="312"/>
        <v>G7TAB0_9XANT/186-368</v>
      </c>
      <c r="J4500" t="str">
        <f t="shared" si="313"/>
        <v>N_Xan_Xan_G7TAB0</v>
      </c>
      <c r="K4500" t="str">
        <f>IF(C4500="Secretin_N, Secretin, TraK","T","N")</f>
        <v>N</v>
      </c>
      <c r="L4500" t="str">
        <f>VLOOKUP(B4500,'Uniprot taxonomy'!B:R,4,FALSE)</f>
        <v>Proteobacteria</v>
      </c>
      <c r="M4500" t="str">
        <f>LEFT(VLOOKUP(B4500,'Uniprot taxonomy'!B:R,5,FALSE))</f>
        <v>G</v>
      </c>
      <c r="N4500" t="str">
        <f>VLOOKUP(B4500,'Uniprot taxonomy'!B:R,5,FALSE)</f>
        <v>Gammaproteobacteria</v>
      </c>
      <c r="O4500" t="str">
        <f>VLOOKUP(B4500,'Uniprot taxonomy'!B:R,6,FALSE)</f>
        <v>Xanthomonadales</v>
      </c>
      <c r="P4500" t="str">
        <f>VLOOKUP(B4500,'Uniprot taxonomy'!B:R,7,FALSE)</f>
        <v>Xanthomonadaceae</v>
      </c>
      <c r="Q4500" t="str">
        <f>VLOOKUP(B4500,'Uniprot taxonomy'!B:R,8,FALSE)</f>
        <v>Xanthomonas</v>
      </c>
    </row>
    <row r="4501" spans="1:17" hidden="1" x14ac:dyDescent="0.25">
      <c r="A4501" t="s">
        <v>7576</v>
      </c>
      <c r="B4501" t="s">
        <v>7577</v>
      </c>
      <c r="C4501" t="e">
        <f>VLOOKUP('Домены Secretin_N'!B4501,'AC-Architecture'!A:C,3,FALSE)</f>
        <v>#N/A</v>
      </c>
      <c r="D4501">
        <v>648</v>
      </c>
      <c r="E4501" t="s">
        <v>3632</v>
      </c>
      <c r="F4501">
        <v>284</v>
      </c>
      <c r="G4501">
        <v>370</v>
      </c>
      <c r="H4501">
        <f t="shared" si="311"/>
        <v>86</v>
      </c>
      <c r="I4501" t="str">
        <f t="shared" si="312"/>
        <v>G7TF19_9XANT/284-370</v>
      </c>
      <c r="K4501" t="e">
        <f>IF(C4501="Secretin_N, Secretin, TraK","T","N")</f>
        <v>#N/A</v>
      </c>
      <c r="L4501" t="e">
        <f>VLOOKUP(E4501,'Uniprot taxonomy'!E:J,4,FALSE)</f>
        <v>#N/A</v>
      </c>
      <c r="M4501" t="e">
        <f>LEFT(VLOOKUP(B4501,'Uniprot taxonomy'!B:R,5,FALSE))</f>
        <v>#N/A</v>
      </c>
      <c r="N4501" t="e">
        <f>VLOOKUP(B4501,'Uniprot taxonomy'!B:R,5,FALSE)</f>
        <v>#N/A</v>
      </c>
      <c r="O4501" t="e">
        <f>VLOOKUP(B4501,'Uniprot taxonomy'!B:R,6,FALSE)</f>
        <v>#N/A</v>
      </c>
      <c r="P4501" t="e">
        <f>VLOOKUP(B4501,'Uniprot taxonomy'!B:R,7,FALSE)</f>
        <v>#N/A</v>
      </c>
      <c r="Q4501" t="e">
        <f>VLOOKUP(B4501,'Uniprot taxonomy'!B:R,8,FALSE)</f>
        <v>#N/A</v>
      </c>
    </row>
    <row r="4502" spans="1:17" hidden="1" x14ac:dyDescent="0.25">
      <c r="A4502" t="s">
        <v>7578</v>
      </c>
      <c r="B4502" t="s">
        <v>7579</v>
      </c>
      <c r="C4502" t="e">
        <f>VLOOKUP('Домены Secretin_N'!B4502,'AC-Architecture'!A:C,3,FALSE)</f>
        <v>#N/A</v>
      </c>
      <c r="D4502">
        <v>762</v>
      </c>
      <c r="E4502" t="s">
        <v>3632</v>
      </c>
      <c r="F4502">
        <v>188</v>
      </c>
      <c r="G4502">
        <v>248</v>
      </c>
      <c r="H4502">
        <f t="shared" si="311"/>
        <v>60</v>
      </c>
      <c r="I4502" t="str">
        <f t="shared" si="312"/>
        <v>G7TGD7_9XANT/188-248</v>
      </c>
      <c r="K4502" t="e">
        <f>IF(C4502="Secretin_N, Secretin, TraK","T","N")</f>
        <v>#N/A</v>
      </c>
      <c r="L4502" t="e">
        <f>VLOOKUP(E4502,'Uniprot taxonomy'!E:J,4,FALSE)</f>
        <v>#N/A</v>
      </c>
      <c r="M4502" t="e">
        <f>LEFT(VLOOKUP(B4502,'Uniprot taxonomy'!B:R,5,FALSE))</f>
        <v>#N/A</v>
      </c>
      <c r="N4502" t="e">
        <f>VLOOKUP(B4502,'Uniprot taxonomy'!B:R,5,FALSE)</f>
        <v>#N/A</v>
      </c>
      <c r="O4502" t="e">
        <f>VLOOKUP(B4502,'Uniprot taxonomy'!B:R,6,FALSE)</f>
        <v>#N/A</v>
      </c>
      <c r="P4502" t="e">
        <f>VLOOKUP(B4502,'Uniprot taxonomy'!B:R,7,FALSE)</f>
        <v>#N/A</v>
      </c>
      <c r="Q4502" t="e">
        <f>VLOOKUP(B4502,'Uniprot taxonomy'!B:R,8,FALSE)</f>
        <v>#N/A</v>
      </c>
    </row>
    <row r="4503" spans="1:17" hidden="1" x14ac:dyDescent="0.25">
      <c r="A4503" t="s">
        <v>7578</v>
      </c>
      <c r="B4503" t="s">
        <v>7579</v>
      </c>
      <c r="C4503" t="e">
        <f>VLOOKUP('Домены Secretin_N'!B4503,'AC-Architecture'!A:C,3,FALSE)</f>
        <v>#N/A</v>
      </c>
      <c r="D4503">
        <v>762</v>
      </c>
      <c r="E4503" t="s">
        <v>3632</v>
      </c>
      <c r="F4503">
        <v>253</v>
      </c>
      <c r="G4503">
        <v>322</v>
      </c>
      <c r="H4503">
        <f t="shared" si="311"/>
        <v>69</v>
      </c>
      <c r="I4503" t="str">
        <f t="shared" si="312"/>
        <v>G7TGD7_9XANT/253-322</v>
      </c>
      <c r="K4503" t="e">
        <f>IF(C4503="Secretin_N, Secretin, TraK","T","N")</f>
        <v>#N/A</v>
      </c>
      <c r="L4503" t="e">
        <f>VLOOKUP(E4503,'Uniprot taxonomy'!E:J,4,FALSE)</f>
        <v>#N/A</v>
      </c>
      <c r="M4503" t="e">
        <f>LEFT(VLOOKUP(B4503,'Uniprot taxonomy'!B:R,5,FALSE))</f>
        <v>#N/A</v>
      </c>
      <c r="N4503" t="e">
        <f>VLOOKUP(B4503,'Uniprot taxonomy'!B:R,5,FALSE)</f>
        <v>#N/A</v>
      </c>
      <c r="O4503" t="e">
        <f>VLOOKUP(B4503,'Uniprot taxonomy'!B:R,6,FALSE)</f>
        <v>#N/A</v>
      </c>
      <c r="P4503" t="e">
        <f>VLOOKUP(B4503,'Uniprot taxonomy'!B:R,7,FALSE)</f>
        <v>#N/A</v>
      </c>
      <c r="Q4503" t="e">
        <f>VLOOKUP(B4503,'Uniprot taxonomy'!B:R,8,FALSE)</f>
        <v>#N/A</v>
      </c>
    </row>
    <row r="4504" spans="1:17" hidden="1" x14ac:dyDescent="0.25">
      <c r="A4504" t="s">
        <v>7578</v>
      </c>
      <c r="B4504" t="s">
        <v>7579</v>
      </c>
      <c r="C4504" t="e">
        <f>VLOOKUP('Домены Secretin_N'!B4504,'AC-Architecture'!A:C,3,FALSE)</f>
        <v>#N/A</v>
      </c>
      <c r="D4504">
        <v>762</v>
      </c>
      <c r="E4504" t="s">
        <v>3632</v>
      </c>
      <c r="F4504">
        <v>326</v>
      </c>
      <c r="G4504">
        <v>479</v>
      </c>
      <c r="H4504">
        <f t="shared" si="311"/>
        <v>153</v>
      </c>
      <c r="I4504" t="str">
        <f t="shared" si="312"/>
        <v>G7TGD7_9XANT/326-479</v>
      </c>
      <c r="K4504" t="e">
        <f>IF(C4504="Secretin_N, Secretin, TraK","T","N")</f>
        <v>#N/A</v>
      </c>
      <c r="L4504" t="e">
        <f>VLOOKUP(E4504,'Uniprot taxonomy'!E:J,4,FALSE)</f>
        <v>#N/A</v>
      </c>
      <c r="M4504" t="e">
        <f>LEFT(VLOOKUP(B4504,'Uniprot taxonomy'!B:R,5,FALSE))</f>
        <v>#N/A</v>
      </c>
      <c r="N4504" t="e">
        <f>VLOOKUP(B4504,'Uniprot taxonomy'!B:R,5,FALSE)</f>
        <v>#N/A</v>
      </c>
      <c r="O4504" t="e">
        <f>VLOOKUP(B4504,'Uniprot taxonomy'!B:R,6,FALSE)</f>
        <v>#N/A</v>
      </c>
      <c r="P4504" t="e">
        <f>VLOOKUP(B4504,'Uniprot taxonomy'!B:R,7,FALSE)</f>
        <v>#N/A</v>
      </c>
      <c r="Q4504" t="e">
        <f>VLOOKUP(B4504,'Uniprot taxonomy'!B:R,8,FALSE)</f>
        <v>#N/A</v>
      </c>
    </row>
    <row r="4505" spans="1:17" hidden="1" x14ac:dyDescent="0.25">
      <c r="A4505" t="s">
        <v>7580</v>
      </c>
      <c r="B4505" t="s">
        <v>7581</v>
      </c>
      <c r="C4505" t="e">
        <f>VLOOKUP('Домены Secretin_N'!B4505,'AC-Architecture'!A:C,3,FALSE)</f>
        <v>#N/A</v>
      </c>
      <c r="D4505">
        <v>571</v>
      </c>
      <c r="E4505" t="s">
        <v>3632</v>
      </c>
      <c r="F4505">
        <v>254</v>
      </c>
      <c r="G4505">
        <v>320</v>
      </c>
      <c r="H4505">
        <f t="shared" si="311"/>
        <v>66</v>
      </c>
      <c r="I4505" t="str">
        <f t="shared" si="312"/>
        <v>G7TQY6_VIBCL/254-320</v>
      </c>
      <c r="K4505" t="e">
        <f>IF(C4505="Secretin_N, Secretin, TraK","T","N")</f>
        <v>#N/A</v>
      </c>
      <c r="L4505" t="e">
        <f>VLOOKUP(E4505,'Uniprot taxonomy'!E:J,4,FALSE)</f>
        <v>#N/A</v>
      </c>
      <c r="M4505" t="e">
        <f>LEFT(VLOOKUP(B4505,'Uniprot taxonomy'!B:R,5,FALSE))</f>
        <v>#N/A</v>
      </c>
      <c r="N4505" t="e">
        <f>VLOOKUP(B4505,'Uniprot taxonomy'!B:R,5,FALSE)</f>
        <v>#N/A</v>
      </c>
      <c r="O4505" t="e">
        <f>VLOOKUP(B4505,'Uniprot taxonomy'!B:R,6,FALSE)</f>
        <v>#N/A</v>
      </c>
      <c r="P4505" t="e">
        <f>VLOOKUP(B4505,'Uniprot taxonomy'!B:R,7,FALSE)</f>
        <v>#N/A</v>
      </c>
      <c r="Q4505" t="e">
        <f>VLOOKUP(B4505,'Uniprot taxonomy'!B:R,8,FALSE)</f>
        <v>#N/A</v>
      </c>
    </row>
    <row r="4506" spans="1:17" hidden="1" x14ac:dyDescent="0.25">
      <c r="A4506" t="s">
        <v>7582</v>
      </c>
      <c r="B4506" t="s">
        <v>7583</v>
      </c>
      <c r="C4506" t="e">
        <f>VLOOKUP('Домены Secretin_N'!B4506,'AC-Architecture'!A:C,3,FALSE)</f>
        <v>#N/A</v>
      </c>
      <c r="D4506">
        <v>674</v>
      </c>
      <c r="E4506" t="s">
        <v>3632</v>
      </c>
      <c r="F4506">
        <v>126</v>
      </c>
      <c r="G4506">
        <v>189</v>
      </c>
      <c r="H4506">
        <f t="shared" si="311"/>
        <v>63</v>
      </c>
      <c r="I4506" t="str">
        <f t="shared" si="312"/>
        <v>G7TRG9_VIBCL/126-189</v>
      </c>
      <c r="K4506" t="e">
        <f>IF(C4506="Secretin_N, Secretin, TraK","T","N")</f>
        <v>#N/A</v>
      </c>
      <c r="L4506" t="e">
        <f>VLOOKUP(E4506,'Uniprot taxonomy'!E:J,4,FALSE)</f>
        <v>#N/A</v>
      </c>
      <c r="M4506" t="e">
        <f>LEFT(VLOOKUP(B4506,'Uniprot taxonomy'!B:R,5,FALSE))</f>
        <v>#N/A</v>
      </c>
      <c r="N4506" t="e">
        <f>VLOOKUP(B4506,'Uniprot taxonomy'!B:R,5,FALSE)</f>
        <v>#N/A</v>
      </c>
      <c r="O4506" t="e">
        <f>VLOOKUP(B4506,'Uniprot taxonomy'!B:R,6,FALSE)</f>
        <v>#N/A</v>
      </c>
      <c r="P4506" t="e">
        <f>VLOOKUP(B4506,'Uniprot taxonomy'!B:R,7,FALSE)</f>
        <v>#N/A</v>
      </c>
      <c r="Q4506" t="e">
        <f>VLOOKUP(B4506,'Uniprot taxonomy'!B:R,8,FALSE)</f>
        <v>#N/A</v>
      </c>
    </row>
    <row r="4507" spans="1:17" hidden="1" x14ac:dyDescent="0.25">
      <c r="A4507" t="s">
        <v>7582</v>
      </c>
      <c r="B4507" t="s">
        <v>7583</v>
      </c>
      <c r="C4507" t="e">
        <f>VLOOKUP('Домены Secretin_N'!B4507,'AC-Architecture'!A:C,3,FALSE)</f>
        <v>#N/A</v>
      </c>
      <c r="D4507">
        <v>674</v>
      </c>
      <c r="E4507" t="s">
        <v>3632</v>
      </c>
      <c r="F4507">
        <v>191</v>
      </c>
      <c r="G4507">
        <v>262</v>
      </c>
      <c r="H4507">
        <f t="shared" si="311"/>
        <v>71</v>
      </c>
      <c r="I4507" t="str">
        <f t="shared" si="312"/>
        <v>G7TRG9_VIBCL/191-262</v>
      </c>
      <c r="K4507" t="e">
        <f>IF(C4507="Secretin_N, Secretin, TraK","T","N")</f>
        <v>#N/A</v>
      </c>
      <c r="L4507" t="e">
        <f>VLOOKUP(E4507,'Uniprot taxonomy'!E:J,4,FALSE)</f>
        <v>#N/A</v>
      </c>
      <c r="M4507" t="e">
        <f>LEFT(VLOOKUP(B4507,'Uniprot taxonomy'!B:R,5,FALSE))</f>
        <v>#N/A</v>
      </c>
      <c r="N4507" t="e">
        <f>VLOOKUP(B4507,'Uniprot taxonomy'!B:R,5,FALSE)</f>
        <v>#N/A</v>
      </c>
      <c r="O4507" t="e">
        <f>VLOOKUP(B4507,'Uniprot taxonomy'!B:R,6,FALSE)</f>
        <v>#N/A</v>
      </c>
      <c r="P4507" t="e">
        <f>VLOOKUP(B4507,'Uniprot taxonomy'!B:R,7,FALSE)</f>
        <v>#N/A</v>
      </c>
      <c r="Q4507" t="e">
        <f>VLOOKUP(B4507,'Uniprot taxonomy'!B:R,8,FALSE)</f>
        <v>#N/A</v>
      </c>
    </row>
    <row r="4508" spans="1:17" hidden="1" x14ac:dyDescent="0.25">
      <c r="A4508" t="s">
        <v>7582</v>
      </c>
      <c r="B4508" t="s">
        <v>7583</v>
      </c>
      <c r="C4508" t="e">
        <f>VLOOKUP('Домены Secretin_N'!B4508,'AC-Architecture'!A:C,3,FALSE)</f>
        <v>#N/A</v>
      </c>
      <c r="D4508">
        <v>674</v>
      </c>
      <c r="E4508" t="s">
        <v>3632</v>
      </c>
      <c r="F4508">
        <v>266</v>
      </c>
      <c r="G4508">
        <v>343</v>
      </c>
      <c r="H4508">
        <f t="shared" si="311"/>
        <v>77</v>
      </c>
      <c r="I4508" t="str">
        <f t="shared" si="312"/>
        <v>G7TRG9_VIBCL/266-343</v>
      </c>
      <c r="K4508" t="e">
        <f>IF(C4508="Secretin_N, Secretin, TraK","T","N")</f>
        <v>#N/A</v>
      </c>
      <c r="L4508" t="e">
        <f>VLOOKUP(E4508,'Uniprot taxonomy'!E:J,4,FALSE)</f>
        <v>#N/A</v>
      </c>
      <c r="M4508" t="e">
        <f>LEFT(VLOOKUP(B4508,'Uniprot taxonomy'!B:R,5,FALSE))</f>
        <v>#N/A</v>
      </c>
      <c r="N4508" t="e">
        <f>VLOOKUP(B4508,'Uniprot taxonomy'!B:R,5,FALSE)</f>
        <v>#N/A</v>
      </c>
      <c r="O4508" t="e">
        <f>VLOOKUP(B4508,'Uniprot taxonomy'!B:R,6,FALSE)</f>
        <v>#N/A</v>
      </c>
      <c r="P4508" t="e">
        <f>VLOOKUP(B4508,'Uniprot taxonomy'!B:R,7,FALSE)</f>
        <v>#N/A</v>
      </c>
      <c r="Q4508" t="e">
        <f>VLOOKUP(B4508,'Uniprot taxonomy'!B:R,8,FALSE)</f>
        <v>#N/A</v>
      </c>
    </row>
    <row r="4509" spans="1:17" x14ac:dyDescent="0.25">
      <c r="A4509" t="s">
        <v>1087</v>
      </c>
      <c r="B4509" t="s">
        <v>2386</v>
      </c>
      <c r="C4509" t="str">
        <f>VLOOKUP('Домены Secretin_N'!B4509,'AC-Architecture'!A:C,3,FALSE)</f>
        <v>Secretin_N, Secretin</v>
      </c>
      <c r="D4509">
        <v>423</v>
      </c>
      <c r="E4509" t="s">
        <v>3632</v>
      </c>
      <c r="F4509">
        <v>120</v>
      </c>
      <c r="G4509">
        <v>185</v>
      </c>
      <c r="H4509">
        <f t="shared" si="311"/>
        <v>65</v>
      </c>
      <c r="I4509" t="str">
        <f t="shared" si="312"/>
        <v>G7UBG0_PANAN/120-185</v>
      </c>
      <c r="J4509" t="str">
        <f>CONCATENATE(K4509,"_",LEFT(O4509,3),"_",LEFT(Q4509,3),"_",B4509)</f>
        <v>N_Ent_Pan_G7UBG0</v>
      </c>
      <c r="K4509" t="str">
        <f>IF(C4509="Secretin_N, Secretin, TraK","T","N")</f>
        <v>N</v>
      </c>
      <c r="L4509" t="str">
        <f>VLOOKUP(B4509,'Uniprot taxonomy'!B:R,4,FALSE)</f>
        <v>Proteobacteria</v>
      </c>
      <c r="M4509" t="str">
        <f>LEFT(VLOOKUP(B4509,'Uniprot taxonomy'!B:R,5,FALSE))</f>
        <v>G</v>
      </c>
      <c r="N4509" t="str">
        <f>VLOOKUP(B4509,'Uniprot taxonomy'!B:R,5,FALSE)</f>
        <v>Gammaproteobacteria</v>
      </c>
      <c r="O4509" t="str">
        <f>VLOOKUP(B4509,'Uniprot taxonomy'!B:R,6,FALSE)</f>
        <v>Enterobacteriales</v>
      </c>
      <c r="P4509" t="str">
        <f>VLOOKUP(B4509,'Uniprot taxonomy'!B:R,7,FALSE)</f>
        <v>Enterobacteriaceae</v>
      </c>
      <c r="Q4509" t="str">
        <f>VLOOKUP(B4509,'Uniprot taxonomy'!B:R,8,FALSE)</f>
        <v>Pantoea</v>
      </c>
    </row>
    <row r="4510" spans="1:17" hidden="1" x14ac:dyDescent="0.25">
      <c r="A4510" t="s">
        <v>7584</v>
      </c>
      <c r="B4510" t="s">
        <v>7585</v>
      </c>
      <c r="C4510" t="e">
        <f>VLOOKUP('Домены Secretin_N'!B4510,'AC-Architecture'!A:C,3,FALSE)</f>
        <v>#N/A</v>
      </c>
      <c r="D4510">
        <v>696</v>
      </c>
      <c r="E4510" t="s">
        <v>3632</v>
      </c>
      <c r="F4510">
        <v>116</v>
      </c>
      <c r="G4510">
        <v>177</v>
      </c>
      <c r="H4510">
        <f t="shared" si="311"/>
        <v>61</v>
      </c>
      <c r="I4510" t="str">
        <f t="shared" si="312"/>
        <v>G7UPM4_PSEUP/116-177</v>
      </c>
      <c r="K4510" t="e">
        <f>IF(C4510="Secretin_N, Secretin, TraK","T","N")</f>
        <v>#N/A</v>
      </c>
      <c r="L4510" t="e">
        <f>VLOOKUP(E4510,'Uniprot taxonomy'!E:J,4,FALSE)</f>
        <v>#N/A</v>
      </c>
      <c r="M4510" t="e">
        <f>LEFT(VLOOKUP(B4510,'Uniprot taxonomy'!B:R,5,FALSE))</f>
        <v>#N/A</v>
      </c>
      <c r="N4510" t="e">
        <f>VLOOKUP(B4510,'Uniprot taxonomy'!B:R,5,FALSE)</f>
        <v>#N/A</v>
      </c>
      <c r="O4510" t="e">
        <f>VLOOKUP(B4510,'Uniprot taxonomy'!B:R,6,FALSE)</f>
        <v>#N/A</v>
      </c>
      <c r="P4510" t="e">
        <f>VLOOKUP(B4510,'Uniprot taxonomy'!B:R,7,FALSE)</f>
        <v>#N/A</v>
      </c>
      <c r="Q4510" t="e">
        <f>VLOOKUP(B4510,'Uniprot taxonomy'!B:R,8,FALSE)</f>
        <v>#N/A</v>
      </c>
    </row>
    <row r="4511" spans="1:17" hidden="1" x14ac:dyDescent="0.25">
      <c r="A4511" t="s">
        <v>7584</v>
      </c>
      <c r="B4511" t="s">
        <v>7585</v>
      </c>
      <c r="C4511" t="e">
        <f>VLOOKUP('Домены Secretin_N'!B4511,'AC-Architecture'!A:C,3,FALSE)</f>
        <v>#N/A</v>
      </c>
      <c r="D4511">
        <v>696</v>
      </c>
      <c r="E4511" t="s">
        <v>3632</v>
      </c>
      <c r="F4511">
        <v>178</v>
      </c>
      <c r="G4511">
        <v>247</v>
      </c>
      <c r="H4511">
        <f t="shared" si="311"/>
        <v>69</v>
      </c>
      <c r="I4511" t="str">
        <f t="shared" si="312"/>
        <v>G7UPM4_PSEUP/178-247</v>
      </c>
      <c r="K4511" t="e">
        <f>IF(C4511="Secretin_N, Secretin, TraK","T","N")</f>
        <v>#N/A</v>
      </c>
      <c r="L4511" t="e">
        <f>VLOOKUP(E4511,'Uniprot taxonomy'!E:J,4,FALSE)</f>
        <v>#N/A</v>
      </c>
      <c r="M4511" t="e">
        <f>LEFT(VLOOKUP(B4511,'Uniprot taxonomy'!B:R,5,FALSE))</f>
        <v>#N/A</v>
      </c>
      <c r="N4511" t="e">
        <f>VLOOKUP(B4511,'Uniprot taxonomy'!B:R,5,FALSE)</f>
        <v>#N/A</v>
      </c>
      <c r="O4511" t="e">
        <f>VLOOKUP(B4511,'Uniprot taxonomy'!B:R,6,FALSE)</f>
        <v>#N/A</v>
      </c>
      <c r="P4511" t="e">
        <f>VLOOKUP(B4511,'Uniprot taxonomy'!B:R,7,FALSE)</f>
        <v>#N/A</v>
      </c>
      <c r="Q4511" t="e">
        <f>VLOOKUP(B4511,'Uniprot taxonomy'!B:R,8,FALSE)</f>
        <v>#N/A</v>
      </c>
    </row>
    <row r="4512" spans="1:17" hidden="1" x14ac:dyDescent="0.25">
      <c r="A4512" t="s">
        <v>7584</v>
      </c>
      <c r="B4512" t="s">
        <v>7585</v>
      </c>
      <c r="C4512" t="e">
        <f>VLOOKUP('Домены Secretin_N'!B4512,'AC-Architecture'!A:C,3,FALSE)</f>
        <v>#N/A</v>
      </c>
      <c r="D4512">
        <v>696</v>
      </c>
      <c r="E4512" t="s">
        <v>3632</v>
      </c>
      <c r="F4512">
        <v>251</v>
      </c>
      <c r="G4512">
        <v>344</v>
      </c>
      <c r="H4512">
        <f t="shared" si="311"/>
        <v>93</v>
      </c>
      <c r="I4512" t="str">
        <f t="shared" si="312"/>
        <v>G7UPM4_PSEUP/251-344</v>
      </c>
      <c r="K4512" t="e">
        <f>IF(C4512="Secretin_N, Secretin, TraK","T","N")</f>
        <v>#N/A</v>
      </c>
      <c r="L4512" t="e">
        <f>VLOOKUP(E4512,'Uniprot taxonomy'!E:J,4,FALSE)</f>
        <v>#N/A</v>
      </c>
      <c r="M4512" t="e">
        <f>LEFT(VLOOKUP(B4512,'Uniprot taxonomy'!B:R,5,FALSE))</f>
        <v>#N/A</v>
      </c>
      <c r="N4512" t="e">
        <f>VLOOKUP(B4512,'Uniprot taxonomy'!B:R,5,FALSE)</f>
        <v>#N/A</v>
      </c>
      <c r="O4512" t="e">
        <f>VLOOKUP(B4512,'Uniprot taxonomy'!B:R,6,FALSE)</f>
        <v>#N/A</v>
      </c>
      <c r="P4512" t="e">
        <f>VLOOKUP(B4512,'Uniprot taxonomy'!B:R,7,FALSE)</f>
        <v>#N/A</v>
      </c>
      <c r="Q4512" t="e">
        <f>VLOOKUP(B4512,'Uniprot taxonomy'!B:R,8,FALSE)</f>
        <v>#N/A</v>
      </c>
    </row>
    <row r="4513" spans="1:17" hidden="1" x14ac:dyDescent="0.25">
      <c r="A4513" t="s">
        <v>7586</v>
      </c>
      <c r="B4513" t="s">
        <v>7587</v>
      </c>
      <c r="C4513" t="e">
        <f>VLOOKUP('Домены Secretin_N'!B4513,'AC-Architecture'!A:C,3,FALSE)</f>
        <v>#N/A</v>
      </c>
      <c r="D4513">
        <v>615</v>
      </c>
      <c r="E4513" t="s">
        <v>3632</v>
      </c>
      <c r="F4513">
        <v>272</v>
      </c>
      <c r="G4513">
        <v>355</v>
      </c>
      <c r="H4513">
        <f t="shared" si="311"/>
        <v>83</v>
      </c>
      <c r="I4513" t="str">
        <f t="shared" si="312"/>
        <v>G7UPW0_PSEUP/272-355</v>
      </c>
      <c r="K4513" t="e">
        <f>IF(C4513="Secretin_N, Secretin, TraK","T","N")</f>
        <v>#N/A</v>
      </c>
      <c r="L4513" t="e">
        <f>VLOOKUP(E4513,'Uniprot taxonomy'!E:J,4,FALSE)</f>
        <v>#N/A</v>
      </c>
      <c r="M4513" t="e">
        <f>LEFT(VLOOKUP(B4513,'Uniprot taxonomy'!B:R,5,FALSE))</f>
        <v>#N/A</v>
      </c>
      <c r="N4513" t="e">
        <f>VLOOKUP(B4513,'Uniprot taxonomy'!B:R,5,FALSE)</f>
        <v>#N/A</v>
      </c>
      <c r="O4513" t="e">
        <f>VLOOKUP(B4513,'Uniprot taxonomy'!B:R,6,FALSE)</f>
        <v>#N/A</v>
      </c>
      <c r="P4513" t="e">
        <f>VLOOKUP(B4513,'Uniprot taxonomy'!B:R,7,FALSE)</f>
        <v>#N/A</v>
      </c>
      <c r="Q4513" t="e">
        <f>VLOOKUP(B4513,'Uniprot taxonomy'!B:R,8,FALSE)</f>
        <v>#N/A</v>
      </c>
    </row>
    <row r="4514" spans="1:17" hidden="1" x14ac:dyDescent="0.25">
      <c r="A4514" t="s">
        <v>7588</v>
      </c>
      <c r="B4514" t="s">
        <v>7589</v>
      </c>
      <c r="C4514" t="e">
        <f>VLOOKUP('Домены Secretin_N'!B4514,'AC-Architecture'!A:C,3,FALSE)</f>
        <v>#N/A</v>
      </c>
      <c r="D4514">
        <v>758</v>
      </c>
      <c r="E4514" t="s">
        <v>3632</v>
      </c>
      <c r="F4514">
        <v>253</v>
      </c>
      <c r="G4514">
        <v>323</v>
      </c>
      <c r="H4514">
        <f t="shared" si="311"/>
        <v>70</v>
      </c>
      <c r="I4514" t="str">
        <f t="shared" si="312"/>
        <v>G7UW87_PSEUP/253-323</v>
      </c>
      <c r="K4514" t="e">
        <f>IF(C4514="Secretin_N, Secretin, TraK","T","N")</f>
        <v>#N/A</v>
      </c>
      <c r="L4514" t="e">
        <f>VLOOKUP(E4514,'Uniprot taxonomy'!E:J,4,FALSE)</f>
        <v>#N/A</v>
      </c>
      <c r="M4514" t="e">
        <f>LEFT(VLOOKUP(B4514,'Uniprot taxonomy'!B:R,5,FALSE))</f>
        <v>#N/A</v>
      </c>
      <c r="N4514" t="e">
        <f>VLOOKUP(B4514,'Uniprot taxonomy'!B:R,5,FALSE)</f>
        <v>#N/A</v>
      </c>
      <c r="O4514" t="e">
        <f>VLOOKUP(B4514,'Uniprot taxonomy'!B:R,6,FALSE)</f>
        <v>#N/A</v>
      </c>
      <c r="P4514" t="e">
        <f>VLOOKUP(B4514,'Uniprot taxonomy'!B:R,7,FALSE)</f>
        <v>#N/A</v>
      </c>
      <c r="Q4514" t="e">
        <f>VLOOKUP(B4514,'Uniprot taxonomy'!B:R,8,FALSE)</f>
        <v>#N/A</v>
      </c>
    </row>
    <row r="4515" spans="1:17" hidden="1" x14ac:dyDescent="0.25">
      <c r="A4515" t="s">
        <v>7588</v>
      </c>
      <c r="B4515" t="s">
        <v>7589</v>
      </c>
      <c r="C4515" t="e">
        <f>VLOOKUP('Домены Secretin_N'!B4515,'AC-Architecture'!A:C,3,FALSE)</f>
        <v>#N/A</v>
      </c>
      <c r="D4515">
        <v>758</v>
      </c>
      <c r="E4515" t="s">
        <v>3632</v>
      </c>
      <c r="F4515">
        <v>326</v>
      </c>
      <c r="G4515">
        <v>479</v>
      </c>
      <c r="H4515">
        <f t="shared" si="311"/>
        <v>153</v>
      </c>
      <c r="I4515" t="str">
        <f t="shared" si="312"/>
        <v>G7UW87_PSEUP/326-479</v>
      </c>
      <c r="K4515" t="e">
        <f>IF(C4515="Secretin_N, Secretin, TraK","T","N")</f>
        <v>#N/A</v>
      </c>
      <c r="L4515" t="e">
        <f>VLOOKUP(E4515,'Uniprot taxonomy'!E:J,4,FALSE)</f>
        <v>#N/A</v>
      </c>
      <c r="M4515" t="e">
        <f>LEFT(VLOOKUP(B4515,'Uniprot taxonomy'!B:R,5,FALSE))</f>
        <v>#N/A</v>
      </c>
      <c r="N4515" t="e">
        <f>VLOOKUP(B4515,'Uniprot taxonomy'!B:R,5,FALSE)</f>
        <v>#N/A</v>
      </c>
      <c r="O4515" t="e">
        <f>VLOOKUP(B4515,'Uniprot taxonomy'!B:R,6,FALSE)</f>
        <v>#N/A</v>
      </c>
      <c r="P4515" t="e">
        <f>VLOOKUP(B4515,'Uniprot taxonomy'!B:R,7,FALSE)</f>
        <v>#N/A</v>
      </c>
      <c r="Q4515" t="e">
        <f>VLOOKUP(B4515,'Uniprot taxonomy'!B:R,8,FALSE)</f>
        <v>#N/A</v>
      </c>
    </row>
    <row r="4516" spans="1:17" x14ac:dyDescent="0.25">
      <c r="A4516" t="s">
        <v>1088</v>
      </c>
      <c r="B4516" t="s">
        <v>2387</v>
      </c>
      <c r="C4516" t="str">
        <f>VLOOKUP('Домены Secretin_N'!B4516,'AC-Architecture'!A:C,3,FALSE)</f>
        <v>Secretin_N, Secretin</v>
      </c>
      <c r="D4516">
        <v>699</v>
      </c>
      <c r="E4516" t="s">
        <v>3632</v>
      </c>
      <c r="F4516">
        <v>174</v>
      </c>
      <c r="G4516">
        <v>319</v>
      </c>
      <c r="H4516">
        <f t="shared" si="311"/>
        <v>145</v>
      </c>
      <c r="I4516" t="str">
        <f t="shared" si="312"/>
        <v>G7ZK44_PSESS/174-319</v>
      </c>
      <c r="J4516" t="str">
        <f t="shared" ref="J4516:J4518" si="314">CONCATENATE(K4516,"_",LEFT(O4516,3),"_",LEFT(Q4516,3),"_",B4516)</f>
        <v>N_Pse_Pse_G7ZK44</v>
      </c>
      <c r="K4516" t="str">
        <f>IF(C4516="Secretin_N, Secretin, TraK","T","N")</f>
        <v>N</v>
      </c>
      <c r="L4516" t="str">
        <f>VLOOKUP(B4516,'Uniprot taxonomy'!B:R,4,FALSE)</f>
        <v>Proteobacteria</v>
      </c>
      <c r="M4516" t="str">
        <f>LEFT(VLOOKUP(B4516,'Uniprot taxonomy'!B:R,5,FALSE))</f>
        <v>G</v>
      </c>
      <c r="N4516" t="str">
        <f>VLOOKUP(B4516,'Uniprot taxonomy'!B:R,5,FALSE)</f>
        <v>Gammaproteobacteria</v>
      </c>
      <c r="O4516" t="str">
        <f>VLOOKUP(B4516,'Uniprot taxonomy'!B:R,6,FALSE)</f>
        <v>Pseudomonadales</v>
      </c>
      <c r="P4516" t="str">
        <f>VLOOKUP(B4516,'Uniprot taxonomy'!B:R,7,FALSE)</f>
        <v>Pseudomonadaceae</v>
      </c>
      <c r="Q4516" t="str">
        <f>VLOOKUP(B4516,'Uniprot taxonomy'!B:R,8,FALSE)</f>
        <v>Pseudomonas</v>
      </c>
    </row>
    <row r="4517" spans="1:17" x14ac:dyDescent="0.25">
      <c r="A4517" t="s">
        <v>1089</v>
      </c>
      <c r="B4517" t="s">
        <v>2388</v>
      </c>
      <c r="C4517" t="str">
        <f>VLOOKUP('Домены Secretin_N'!B4517,'AC-Architecture'!A:C,3,FALSE)</f>
        <v>Secretin_N, Secretin</v>
      </c>
      <c r="D4517">
        <v>699</v>
      </c>
      <c r="E4517" t="s">
        <v>3632</v>
      </c>
      <c r="F4517">
        <v>174</v>
      </c>
      <c r="G4517">
        <v>319</v>
      </c>
      <c r="H4517">
        <f t="shared" si="311"/>
        <v>145</v>
      </c>
      <c r="I4517" t="str">
        <f t="shared" si="312"/>
        <v>G7ZK71_PSESS/174-319</v>
      </c>
      <c r="J4517" t="str">
        <f t="shared" si="314"/>
        <v>N_Pse_Pse_G7ZK71</v>
      </c>
      <c r="K4517" t="str">
        <f>IF(C4517="Secretin_N, Secretin, TraK","T","N")</f>
        <v>N</v>
      </c>
      <c r="L4517" t="str">
        <f>VLOOKUP(B4517,'Uniprot taxonomy'!B:R,4,FALSE)</f>
        <v>Proteobacteria</v>
      </c>
      <c r="M4517" t="str">
        <f>LEFT(VLOOKUP(B4517,'Uniprot taxonomy'!B:R,5,FALSE))</f>
        <v>G</v>
      </c>
      <c r="N4517" t="str">
        <f>VLOOKUP(B4517,'Uniprot taxonomy'!B:R,5,FALSE)</f>
        <v>Gammaproteobacteria</v>
      </c>
      <c r="O4517" t="str">
        <f>VLOOKUP(B4517,'Uniprot taxonomy'!B:R,6,FALSE)</f>
        <v>Pseudomonadales</v>
      </c>
      <c r="P4517" t="str">
        <f>VLOOKUP(B4517,'Uniprot taxonomy'!B:R,7,FALSE)</f>
        <v>Pseudomonadaceae</v>
      </c>
      <c r="Q4517" t="str">
        <f>VLOOKUP(B4517,'Uniprot taxonomy'!B:R,8,FALSE)</f>
        <v>Pseudomonas</v>
      </c>
    </row>
    <row r="4518" spans="1:17" x14ac:dyDescent="0.25">
      <c r="A4518" t="s">
        <v>1090</v>
      </c>
      <c r="B4518" t="s">
        <v>2389</v>
      </c>
      <c r="C4518" t="str">
        <f>VLOOKUP('Домены Secretin_N'!B4518,'AC-Architecture'!A:C,3,FALSE)</f>
        <v>Secretin_N, Secretin</v>
      </c>
      <c r="D4518">
        <v>699</v>
      </c>
      <c r="E4518" t="s">
        <v>3632</v>
      </c>
      <c r="F4518">
        <v>174</v>
      </c>
      <c r="G4518">
        <v>319</v>
      </c>
      <c r="H4518">
        <f t="shared" si="311"/>
        <v>145</v>
      </c>
      <c r="I4518" t="str">
        <f t="shared" si="312"/>
        <v>G7ZK98_PSESS/174-319</v>
      </c>
      <c r="J4518" t="str">
        <f t="shared" si="314"/>
        <v>N_Pse_Pse_G7ZK98</v>
      </c>
      <c r="K4518" t="str">
        <f>IF(C4518="Secretin_N, Secretin, TraK","T","N")</f>
        <v>N</v>
      </c>
      <c r="L4518" t="str">
        <f>VLOOKUP(B4518,'Uniprot taxonomy'!B:R,4,FALSE)</f>
        <v>Proteobacteria</v>
      </c>
      <c r="M4518" t="str">
        <f>LEFT(VLOOKUP(B4518,'Uniprot taxonomy'!B:R,5,FALSE))</f>
        <v>G</v>
      </c>
      <c r="N4518" t="str">
        <f>VLOOKUP(B4518,'Uniprot taxonomy'!B:R,5,FALSE)</f>
        <v>Gammaproteobacteria</v>
      </c>
      <c r="O4518" t="str">
        <f>VLOOKUP(B4518,'Uniprot taxonomy'!B:R,6,FALSE)</f>
        <v>Pseudomonadales</v>
      </c>
      <c r="P4518" t="str">
        <f>VLOOKUP(B4518,'Uniprot taxonomy'!B:R,7,FALSE)</f>
        <v>Pseudomonadaceae</v>
      </c>
      <c r="Q4518" t="str">
        <f>VLOOKUP(B4518,'Uniprot taxonomy'!B:R,8,FALSE)</f>
        <v>Pseudomonas</v>
      </c>
    </row>
    <row r="4519" spans="1:17" hidden="1" x14ac:dyDescent="0.25">
      <c r="A4519" t="s">
        <v>7590</v>
      </c>
      <c r="B4519" t="s">
        <v>7591</v>
      </c>
      <c r="C4519" t="e">
        <f>VLOOKUP('Домены Secretin_N'!B4519,'AC-Architecture'!A:C,3,FALSE)</f>
        <v>#N/A</v>
      </c>
      <c r="D4519">
        <v>676</v>
      </c>
      <c r="E4519" t="s">
        <v>3632</v>
      </c>
      <c r="F4519">
        <v>149</v>
      </c>
      <c r="G4519">
        <v>212</v>
      </c>
      <c r="H4519">
        <f t="shared" si="311"/>
        <v>63</v>
      </c>
      <c r="I4519" t="str">
        <f t="shared" si="312"/>
        <v>G8LGV2_ENTCL/149-212</v>
      </c>
      <c r="K4519" t="e">
        <f>IF(C4519="Secretin_N, Secretin, TraK","T","N")</f>
        <v>#N/A</v>
      </c>
      <c r="L4519" t="e">
        <f>VLOOKUP(E4519,'Uniprot taxonomy'!E:J,4,FALSE)</f>
        <v>#N/A</v>
      </c>
      <c r="M4519" t="e">
        <f>LEFT(VLOOKUP(B4519,'Uniprot taxonomy'!B:R,5,FALSE))</f>
        <v>#N/A</v>
      </c>
      <c r="N4519" t="e">
        <f>VLOOKUP(B4519,'Uniprot taxonomy'!B:R,5,FALSE)</f>
        <v>#N/A</v>
      </c>
      <c r="O4519" t="e">
        <f>VLOOKUP(B4519,'Uniprot taxonomy'!B:R,6,FALSE)</f>
        <v>#N/A</v>
      </c>
      <c r="P4519" t="e">
        <f>VLOOKUP(B4519,'Uniprot taxonomy'!B:R,7,FALSE)</f>
        <v>#N/A</v>
      </c>
      <c r="Q4519" t="e">
        <f>VLOOKUP(B4519,'Uniprot taxonomy'!B:R,8,FALSE)</f>
        <v>#N/A</v>
      </c>
    </row>
    <row r="4520" spans="1:17" hidden="1" x14ac:dyDescent="0.25">
      <c r="A4520" t="s">
        <v>7590</v>
      </c>
      <c r="B4520" t="s">
        <v>7591</v>
      </c>
      <c r="C4520" t="e">
        <f>VLOOKUP('Домены Secretin_N'!B4520,'AC-Architecture'!A:C,3,FALSE)</f>
        <v>#N/A</v>
      </c>
      <c r="D4520">
        <v>676</v>
      </c>
      <c r="E4520" t="s">
        <v>3632</v>
      </c>
      <c r="F4520">
        <v>214</v>
      </c>
      <c r="G4520">
        <v>285</v>
      </c>
      <c r="H4520">
        <f t="shared" si="311"/>
        <v>71</v>
      </c>
      <c r="I4520" t="str">
        <f t="shared" si="312"/>
        <v>G8LGV2_ENTCL/214-285</v>
      </c>
      <c r="K4520" t="e">
        <f>IF(C4520="Secretin_N, Secretin, TraK","T","N")</f>
        <v>#N/A</v>
      </c>
      <c r="L4520" t="e">
        <f>VLOOKUP(E4520,'Uniprot taxonomy'!E:J,4,FALSE)</f>
        <v>#N/A</v>
      </c>
      <c r="M4520" t="e">
        <f>LEFT(VLOOKUP(B4520,'Uniprot taxonomy'!B:R,5,FALSE))</f>
        <v>#N/A</v>
      </c>
      <c r="N4520" t="e">
        <f>VLOOKUP(B4520,'Uniprot taxonomy'!B:R,5,FALSE)</f>
        <v>#N/A</v>
      </c>
      <c r="O4520" t="e">
        <f>VLOOKUP(B4520,'Uniprot taxonomy'!B:R,6,FALSE)</f>
        <v>#N/A</v>
      </c>
      <c r="P4520" t="e">
        <f>VLOOKUP(B4520,'Uniprot taxonomy'!B:R,7,FALSE)</f>
        <v>#N/A</v>
      </c>
      <c r="Q4520" t="e">
        <f>VLOOKUP(B4520,'Uniprot taxonomy'!B:R,8,FALSE)</f>
        <v>#N/A</v>
      </c>
    </row>
    <row r="4521" spans="1:17" hidden="1" x14ac:dyDescent="0.25">
      <c r="A4521" t="s">
        <v>7590</v>
      </c>
      <c r="B4521" t="s">
        <v>7591</v>
      </c>
      <c r="C4521" t="e">
        <f>VLOOKUP('Домены Secretin_N'!B4521,'AC-Architecture'!A:C,3,FALSE)</f>
        <v>#N/A</v>
      </c>
      <c r="D4521">
        <v>676</v>
      </c>
      <c r="E4521" t="s">
        <v>3632</v>
      </c>
      <c r="F4521">
        <v>289</v>
      </c>
      <c r="G4521">
        <v>367</v>
      </c>
      <c r="H4521">
        <f t="shared" si="311"/>
        <v>78</v>
      </c>
      <c r="I4521" t="str">
        <f t="shared" si="312"/>
        <v>G8LGV2_ENTCL/289-367</v>
      </c>
      <c r="K4521" t="e">
        <f>IF(C4521="Secretin_N, Secretin, TraK","T","N")</f>
        <v>#N/A</v>
      </c>
      <c r="L4521" t="e">
        <f>VLOOKUP(E4521,'Uniprot taxonomy'!E:J,4,FALSE)</f>
        <v>#N/A</v>
      </c>
      <c r="M4521" t="e">
        <f>LEFT(VLOOKUP(B4521,'Uniprot taxonomy'!B:R,5,FALSE))</f>
        <v>#N/A</v>
      </c>
      <c r="N4521" t="e">
        <f>VLOOKUP(B4521,'Uniprot taxonomy'!B:R,5,FALSE)</f>
        <v>#N/A</v>
      </c>
      <c r="O4521" t="e">
        <f>VLOOKUP(B4521,'Uniprot taxonomy'!B:R,6,FALSE)</f>
        <v>#N/A</v>
      </c>
      <c r="P4521" t="e">
        <f>VLOOKUP(B4521,'Uniprot taxonomy'!B:R,7,FALSE)</f>
        <v>#N/A</v>
      </c>
      <c r="Q4521" t="e">
        <f>VLOOKUP(B4521,'Uniprot taxonomy'!B:R,8,FALSE)</f>
        <v>#N/A</v>
      </c>
    </row>
    <row r="4522" spans="1:17" x14ac:dyDescent="0.25">
      <c r="A4522" t="s">
        <v>1091</v>
      </c>
      <c r="B4522" t="s">
        <v>2390</v>
      </c>
      <c r="C4522" t="str">
        <f>VLOOKUP('Домены Secretin_N'!B4522,'AC-Architecture'!A:C,3,FALSE)</f>
        <v>Secretin_N, Secretin</v>
      </c>
      <c r="D4522">
        <v>386</v>
      </c>
      <c r="E4522" t="s">
        <v>3632</v>
      </c>
      <c r="F4522">
        <v>93</v>
      </c>
      <c r="G4522">
        <v>154</v>
      </c>
      <c r="H4522">
        <f t="shared" si="311"/>
        <v>61</v>
      </c>
      <c r="I4522" t="str">
        <f t="shared" si="312"/>
        <v>G8LI98_ENTCL/93-154</v>
      </c>
      <c r="J4522" t="str">
        <f>CONCATENATE(K4522,"_",LEFT(O4522,3),"_",LEFT(Q4522,3),"_",B4522)</f>
        <v>N_Ent_Ent_G8LI98</v>
      </c>
      <c r="K4522" t="str">
        <f>IF(C4522="Secretin_N, Secretin, TraK","T","N")</f>
        <v>N</v>
      </c>
      <c r="L4522" t="str">
        <f>VLOOKUP(B4522,'Uniprot taxonomy'!B:R,4,FALSE)</f>
        <v>Proteobacteria</v>
      </c>
      <c r="M4522" t="str">
        <f>LEFT(VLOOKUP(B4522,'Uniprot taxonomy'!B:R,5,FALSE))</f>
        <v>G</v>
      </c>
      <c r="N4522" t="str">
        <f>VLOOKUP(B4522,'Uniprot taxonomy'!B:R,5,FALSE)</f>
        <v>Gammaproteobacteria</v>
      </c>
      <c r="O4522" t="str">
        <f>VLOOKUP(B4522,'Uniprot taxonomy'!B:R,6,FALSE)</f>
        <v>Enterobacteriales</v>
      </c>
      <c r="P4522" t="str">
        <f>VLOOKUP(B4522,'Uniprot taxonomy'!B:R,7,FALSE)</f>
        <v>Enterobacteriaceae</v>
      </c>
      <c r="Q4522" t="str">
        <f>VLOOKUP(B4522,'Uniprot taxonomy'!B:R,8,FALSE)</f>
        <v>Enterobacter</v>
      </c>
    </row>
    <row r="4523" spans="1:17" hidden="1" x14ac:dyDescent="0.25">
      <c r="A4523" t="s">
        <v>7592</v>
      </c>
      <c r="B4523" t="s">
        <v>7593</v>
      </c>
      <c r="C4523" t="e">
        <f>VLOOKUP('Домены Secretin_N'!B4523,'AC-Architecture'!A:C,3,FALSE)</f>
        <v>#N/A</v>
      </c>
      <c r="D4523">
        <v>510</v>
      </c>
      <c r="E4523" t="s">
        <v>3632</v>
      </c>
      <c r="F4523">
        <v>209</v>
      </c>
      <c r="G4523">
        <v>275</v>
      </c>
      <c r="H4523">
        <f t="shared" si="311"/>
        <v>66</v>
      </c>
      <c r="I4523" t="str">
        <f t="shared" si="312"/>
        <v>G8M8S6_9BURK/209-275</v>
      </c>
      <c r="K4523" t="e">
        <f>IF(C4523="Secretin_N, Secretin, TraK","T","N")</f>
        <v>#N/A</v>
      </c>
      <c r="L4523" t="e">
        <f>VLOOKUP(E4523,'Uniprot taxonomy'!E:J,4,FALSE)</f>
        <v>#N/A</v>
      </c>
      <c r="M4523" t="e">
        <f>LEFT(VLOOKUP(B4523,'Uniprot taxonomy'!B:R,5,FALSE))</f>
        <v>#N/A</v>
      </c>
      <c r="N4523" t="e">
        <f>VLOOKUP(B4523,'Uniprot taxonomy'!B:R,5,FALSE)</f>
        <v>#N/A</v>
      </c>
      <c r="O4523" t="e">
        <f>VLOOKUP(B4523,'Uniprot taxonomy'!B:R,6,FALSE)</f>
        <v>#N/A</v>
      </c>
      <c r="P4523" t="e">
        <f>VLOOKUP(B4523,'Uniprot taxonomy'!B:R,7,FALSE)</f>
        <v>#N/A</v>
      </c>
      <c r="Q4523" t="e">
        <f>VLOOKUP(B4523,'Uniprot taxonomy'!B:R,8,FALSE)</f>
        <v>#N/A</v>
      </c>
    </row>
    <row r="4524" spans="1:17" hidden="1" x14ac:dyDescent="0.25">
      <c r="A4524" t="s">
        <v>7594</v>
      </c>
      <c r="B4524" t="s">
        <v>7595</v>
      </c>
      <c r="C4524" t="e">
        <f>VLOOKUP('Домены Secretin_N'!B4524,'AC-Architecture'!A:C,3,FALSE)</f>
        <v>#N/A</v>
      </c>
      <c r="D4524">
        <v>803</v>
      </c>
      <c r="E4524" t="s">
        <v>3632</v>
      </c>
      <c r="F4524">
        <v>132</v>
      </c>
      <c r="G4524">
        <v>193</v>
      </c>
      <c r="H4524">
        <f t="shared" si="311"/>
        <v>61</v>
      </c>
      <c r="I4524" t="str">
        <f t="shared" si="312"/>
        <v>G8MB45_9BURK/132-193</v>
      </c>
      <c r="K4524" t="e">
        <f>IF(C4524="Secretin_N, Secretin, TraK","T","N")</f>
        <v>#N/A</v>
      </c>
      <c r="L4524" t="e">
        <f>VLOOKUP(E4524,'Uniprot taxonomy'!E:J,4,FALSE)</f>
        <v>#N/A</v>
      </c>
      <c r="M4524" t="e">
        <f>LEFT(VLOOKUP(B4524,'Uniprot taxonomy'!B:R,5,FALSE))</f>
        <v>#N/A</v>
      </c>
      <c r="N4524" t="e">
        <f>VLOOKUP(B4524,'Uniprot taxonomy'!B:R,5,FALSE)</f>
        <v>#N/A</v>
      </c>
      <c r="O4524" t="e">
        <f>VLOOKUP(B4524,'Uniprot taxonomy'!B:R,6,FALSE)</f>
        <v>#N/A</v>
      </c>
      <c r="P4524" t="e">
        <f>VLOOKUP(B4524,'Uniprot taxonomy'!B:R,7,FALSE)</f>
        <v>#N/A</v>
      </c>
      <c r="Q4524" t="e">
        <f>VLOOKUP(B4524,'Uniprot taxonomy'!B:R,8,FALSE)</f>
        <v>#N/A</v>
      </c>
    </row>
    <row r="4525" spans="1:17" hidden="1" x14ac:dyDescent="0.25">
      <c r="A4525" t="s">
        <v>7594</v>
      </c>
      <c r="B4525" t="s">
        <v>7595</v>
      </c>
      <c r="C4525" t="e">
        <f>VLOOKUP('Домены Secretin_N'!B4525,'AC-Architecture'!A:C,3,FALSE)</f>
        <v>#N/A</v>
      </c>
      <c r="D4525">
        <v>803</v>
      </c>
      <c r="E4525" t="s">
        <v>3632</v>
      </c>
      <c r="F4525">
        <v>195</v>
      </c>
      <c r="G4525">
        <v>267</v>
      </c>
      <c r="H4525">
        <f t="shared" si="311"/>
        <v>72</v>
      </c>
      <c r="I4525" t="str">
        <f t="shared" si="312"/>
        <v>G8MB45_9BURK/195-267</v>
      </c>
      <c r="K4525" t="e">
        <f>IF(C4525="Secretin_N, Secretin, TraK","T","N")</f>
        <v>#N/A</v>
      </c>
      <c r="L4525" t="e">
        <f>VLOOKUP(E4525,'Uniprot taxonomy'!E:J,4,FALSE)</f>
        <v>#N/A</v>
      </c>
      <c r="M4525" t="e">
        <f>LEFT(VLOOKUP(B4525,'Uniprot taxonomy'!B:R,5,FALSE))</f>
        <v>#N/A</v>
      </c>
      <c r="N4525" t="e">
        <f>VLOOKUP(B4525,'Uniprot taxonomy'!B:R,5,FALSE)</f>
        <v>#N/A</v>
      </c>
      <c r="O4525" t="e">
        <f>VLOOKUP(B4525,'Uniprot taxonomy'!B:R,6,FALSE)</f>
        <v>#N/A</v>
      </c>
      <c r="P4525" t="e">
        <f>VLOOKUP(B4525,'Uniprot taxonomy'!B:R,7,FALSE)</f>
        <v>#N/A</v>
      </c>
      <c r="Q4525" t="e">
        <f>VLOOKUP(B4525,'Uniprot taxonomy'!B:R,8,FALSE)</f>
        <v>#N/A</v>
      </c>
    </row>
    <row r="4526" spans="1:17" hidden="1" x14ac:dyDescent="0.25">
      <c r="A4526" t="s">
        <v>7594</v>
      </c>
      <c r="B4526" t="s">
        <v>7595</v>
      </c>
      <c r="C4526" t="e">
        <f>VLOOKUP('Домены Secretin_N'!B4526,'AC-Architecture'!A:C,3,FALSE)</f>
        <v>#N/A</v>
      </c>
      <c r="D4526">
        <v>803</v>
      </c>
      <c r="E4526" t="s">
        <v>3632</v>
      </c>
      <c r="F4526">
        <v>271</v>
      </c>
      <c r="G4526">
        <v>410</v>
      </c>
      <c r="H4526">
        <f t="shared" si="311"/>
        <v>139</v>
      </c>
      <c r="I4526" t="str">
        <f t="shared" si="312"/>
        <v>G8MB45_9BURK/271-410</v>
      </c>
      <c r="K4526" t="e">
        <f>IF(C4526="Secretin_N, Secretin, TraK","T","N")</f>
        <v>#N/A</v>
      </c>
      <c r="L4526" t="e">
        <f>VLOOKUP(E4526,'Uniprot taxonomy'!E:J,4,FALSE)</f>
        <v>#N/A</v>
      </c>
      <c r="M4526" t="e">
        <f>LEFT(VLOOKUP(B4526,'Uniprot taxonomy'!B:R,5,FALSE))</f>
        <v>#N/A</v>
      </c>
      <c r="N4526" t="e">
        <f>VLOOKUP(B4526,'Uniprot taxonomy'!B:R,5,FALSE)</f>
        <v>#N/A</v>
      </c>
      <c r="O4526" t="e">
        <f>VLOOKUP(B4526,'Uniprot taxonomy'!B:R,6,FALSE)</f>
        <v>#N/A</v>
      </c>
      <c r="P4526" t="e">
        <f>VLOOKUP(B4526,'Uniprot taxonomy'!B:R,7,FALSE)</f>
        <v>#N/A</v>
      </c>
      <c r="Q4526" t="e">
        <f>VLOOKUP(B4526,'Uniprot taxonomy'!B:R,8,FALSE)</f>
        <v>#N/A</v>
      </c>
    </row>
    <row r="4527" spans="1:17" hidden="1" x14ac:dyDescent="0.25">
      <c r="A4527" t="s">
        <v>7596</v>
      </c>
      <c r="B4527" t="s">
        <v>7597</v>
      </c>
      <c r="C4527" t="e">
        <f>VLOOKUP('Домены Secretin_N'!B4527,'AC-Architecture'!A:C,3,FALSE)</f>
        <v>#N/A</v>
      </c>
      <c r="D4527">
        <v>651</v>
      </c>
      <c r="E4527" t="s">
        <v>3632</v>
      </c>
      <c r="F4527">
        <v>266</v>
      </c>
      <c r="G4527">
        <v>326</v>
      </c>
      <c r="H4527">
        <f t="shared" si="311"/>
        <v>60</v>
      </c>
      <c r="I4527" t="str">
        <f t="shared" si="312"/>
        <v>G8MJU2_9BURK/266-326</v>
      </c>
      <c r="K4527" t="e">
        <f>IF(C4527="Secretin_N, Secretin, TraK","T","N")</f>
        <v>#N/A</v>
      </c>
      <c r="L4527" t="e">
        <f>VLOOKUP(E4527,'Uniprot taxonomy'!E:J,4,FALSE)</f>
        <v>#N/A</v>
      </c>
      <c r="M4527" t="e">
        <f>LEFT(VLOOKUP(B4527,'Uniprot taxonomy'!B:R,5,FALSE))</f>
        <v>#N/A</v>
      </c>
      <c r="N4527" t="e">
        <f>VLOOKUP(B4527,'Uniprot taxonomy'!B:R,5,FALSE)</f>
        <v>#N/A</v>
      </c>
      <c r="O4527" t="e">
        <f>VLOOKUP(B4527,'Uniprot taxonomy'!B:R,6,FALSE)</f>
        <v>#N/A</v>
      </c>
      <c r="P4527" t="e">
        <f>VLOOKUP(B4527,'Uniprot taxonomy'!B:R,7,FALSE)</f>
        <v>#N/A</v>
      </c>
      <c r="Q4527" t="e">
        <f>VLOOKUP(B4527,'Uniprot taxonomy'!B:R,8,FALSE)</f>
        <v>#N/A</v>
      </c>
    </row>
    <row r="4528" spans="1:17" x14ac:dyDescent="0.25">
      <c r="A4528" t="s">
        <v>1092</v>
      </c>
      <c r="B4528" t="s">
        <v>2391</v>
      </c>
      <c r="C4528" t="str">
        <f>VLOOKUP('Домены Secretin_N'!B4528,'AC-Architecture'!A:C,3,FALSE)</f>
        <v>Secretin_N, Secretin</v>
      </c>
      <c r="D4528">
        <v>469</v>
      </c>
      <c r="E4528" t="s">
        <v>3632</v>
      </c>
      <c r="F4528">
        <v>130</v>
      </c>
      <c r="G4528">
        <v>195</v>
      </c>
      <c r="H4528">
        <f t="shared" si="311"/>
        <v>65</v>
      </c>
      <c r="I4528" t="str">
        <f t="shared" si="312"/>
        <v>G8MW65_AGGAC/130-195</v>
      </c>
      <c r="J4528" t="str">
        <f>CONCATENATE(K4528,"_",LEFT(O4528,3),"_",LEFT(Q4528,3),"_",B4528)</f>
        <v>N_Pas_Agg_G8MW65</v>
      </c>
      <c r="K4528" t="str">
        <f>IF(C4528="Secretin_N, Secretin, TraK","T","N")</f>
        <v>N</v>
      </c>
      <c r="L4528" t="str">
        <f>VLOOKUP(B4528,'Uniprot taxonomy'!B:R,4,FALSE)</f>
        <v>Proteobacteria</v>
      </c>
      <c r="M4528" t="str">
        <f>LEFT(VLOOKUP(B4528,'Uniprot taxonomy'!B:R,5,FALSE))</f>
        <v>G</v>
      </c>
      <c r="N4528" t="str">
        <f>VLOOKUP(B4528,'Uniprot taxonomy'!B:R,5,FALSE)</f>
        <v>Gammaproteobacteria</v>
      </c>
      <c r="O4528" t="str">
        <f>VLOOKUP(B4528,'Uniprot taxonomy'!B:R,6,FALSE)</f>
        <v>Pasteurellales</v>
      </c>
      <c r="P4528" t="str">
        <f>VLOOKUP(B4528,'Uniprot taxonomy'!B:R,7,FALSE)</f>
        <v>Pasteurellaceae</v>
      </c>
      <c r="Q4528" t="str">
        <f>VLOOKUP(B4528,'Uniprot taxonomy'!B:R,8,FALSE)</f>
        <v>Aggregatibacter</v>
      </c>
    </row>
    <row r="4529" spans="1:17" hidden="1" x14ac:dyDescent="0.25">
      <c r="A4529" t="s">
        <v>7598</v>
      </c>
      <c r="B4529" t="s">
        <v>7599</v>
      </c>
      <c r="C4529" t="e">
        <f>VLOOKUP('Домены Secretin_N'!B4529,'AC-Architecture'!A:C,3,FALSE)</f>
        <v>#N/A</v>
      </c>
      <c r="D4529">
        <v>757</v>
      </c>
      <c r="E4529" t="s">
        <v>3632</v>
      </c>
      <c r="F4529">
        <v>393</v>
      </c>
      <c r="G4529">
        <v>453</v>
      </c>
      <c r="H4529">
        <f t="shared" si="311"/>
        <v>60</v>
      </c>
      <c r="I4529" t="str">
        <f t="shared" si="312"/>
        <v>G8NAI6_9DEIN/393-453</v>
      </c>
      <c r="K4529" t="e">
        <f>IF(C4529="Secretin_N, Secretin, TraK","T","N")</f>
        <v>#N/A</v>
      </c>
      <c r="L4529" t="e">
        <f>VLOOKUP(E4529,'Uniprot taxonomy'!E:J,4,FALSE)</f>
        <v>#N/A</v>
      </c>
      <c r="M4529" t="e">
        <f>LEFT(VLOOKUP(B4529,'Uniprot taxonomy'!B:R,5,FALSE))</f>
        <v>#N/A</v>
      </c>
      <c r="N4529" t="e">
        <f>VLOOKUP(B4529,'Uniprot taxonomy'!B:R,5,FALSE)</f>
        <v>#N/A</v>
      </c>
      <c r="O4529" t="e">
        <f>VLOOKUP(B4529,'Uniprot taxonomy'!B:R,6,FALSE)</f>
        <v>#N/A</v>
      </c>
      <c r="P4529" t="e">
        <f>VLOOKUP(B4529,'Uniprot taxonomy'!B:R,7,FALSE)</f>
        <v>#N/A</v>
      </c>
      <c r="Q4529" t="e">
        <f>VLOOKUP(B4529,'Uniprot taxonomy'!B:R,8,FALSE)</f>
        <v>#N/A</v>
      </c>
    </row>
    <row r="4530" spans="1:17" hidden="1" x14ac:dyDescent="0.25">
      <c r="A4530" t="s">
        <v>7598</v>
      </c>
      <c r="B4530" t="s">
        <v>7599</v>
      </c>
      <c r="C4530" t="e">
        <f>VLOOKUP('Домены Secretin_N'!B4530,'AC-Architecture'!A:C,3,FALSE)</f>
        <v>#N/A</v>
      </c>
      <c r="D4530">
        <v>757</v>
      </c>
      <c r="E4530" t="s">
        <v>3632</v>
      </c>
      <c r="F4530">
        <v>459</v>
      </c>
      <c r="G4530">
        <v>535</v>
      </c>
      <c r="H4530">
        <f t="shared" si="311"/>
        <v>76</v>
      </c>
      <c r="I4530" t="str">
        <f t="shared" si="312"/>
        <v>G8NAI6_9DEIN/459-535</v>
      </c>
      <c r="K4530" t="e">
        <f>IF(C4530="Secretin_N, Secretin, TraK","T","N")</f>
        <v>#N/A</v>
      </c>
      <c r="L4530" t="e">
        <f>VLOOKUP(E4530,'Uniprot taxonomy'!E:J,4,FALSE)</f>
        <v>#N/A</v>
      </c>
      <c r="M4530" t="e">
        <f>LEFT(VLOOKUP(B4530,'Uniprot taxonomy'!B:R,5,FALSE))</f>
        <v>#N/A</v>
      </c>
      <c r="N4530" t="e">
        <f>VLOOKUP(B4530,'Uniprot taxonomy'!B:R,5,FALSE)</f>
        <v>#N/A</v>
      </c>
      <c r="O4530" t="e">
        <f>VLOOKUP(B4530,'Uniprot taxonomy'!B:R,6,FALSE)</f>
        <v>#N/A</v>
      </c>
      <c r="P4530" t="e">
        <f>VLOOKUP(B4530,'Uniprot taxonomy'!B:R,7,FALSE)</f>
        <v>#N/A</v>
      </c>
      <c r="Q4530" t="e">
        <f>VLOOKUP(B4530,'Uniprot taxonomy'!B:R,8,FALSE)</f>
        <v>#N/A</v>
      </c>
    </row>
    <row r="4531" spans="1:17" hidden="1" x14ac:dyDescent="0.25">
      <c r="A4531" t="s">
        <v>7600</v>
      </c>
      <c r="B4531" t="s">
        <v>7601</v>
      </c>
      <c r="C4531" t="e">
        <f>VLOOKUP('Домены Secretin_N'!B4531,'AC-Architecture'!A:C,3,FALSE)</f>
        <v>#N/A</v>
      </c>
      <c r="D4531">
        <v>749</v>
      </c>
      <c r="E4531" t="s">
        <v>3632</v>
      </c>
      <c r="F4531">
        <v>228</v>
      </c>
      <c r="G4531">
        <v>287</v>
      </c>
      <c r="H4531">
        <f t="shared" si="311"/>
        <v>59</v>
      </c>
      <c r="I4531" t="str">
        <f t="shared" si="312"/>
        <v>G8PML0_PSEUV/228-287</v>
      </c>
      <c r="K4531" t="e">
        <f>IF(C4531="Secretin_N, Secretin, TraK","T","N")</f>
        <v>#N/A</v>
      </c>
      <c r="L4531" t="e">
        <f>VLOOKUP(E4531,'Uniprot taxonomy'!E:J,4,FALSE)</f>
        <v>#N/A</v>
      </c>
      <c r="M4531" t="e">
        <f>LEFT(VLOOKUP(B4531,'Uniprot taxonomy'!B:R,5,FALSE))</f>
        <v>#N/A</v>
      </c>
      <c r="N4531" t="e">
        <f>VLOOKUP(B4531,'Uniprot taxonomy'!B:R,5,FALSE)</f>
        <v>#N/A</v>
      </c>
      <c r="O4531" t="e">
        <f>VLOOKUP(B4531,'Uniprot taxonomy'!B:R,6,FALSE)</f>
        <v>#N/A</v>
      </c>
      <c r="P4531" t="e">
        <f>VLOOKUP(B4531,'Uniprot taxonomy'!B:R,7,FALSE)</f>
        <v>#N/A</v>
      </c>
      <c r="Q4531" t="e">
        <f>VLOOKUP(B4531,'Uniprot taxonomy'!B:R,8,FALSE)</f>
        <v>#N/A</v>
      </c>
    </row>
    <row r="4532" spans="1:17" hidden="1" x14ac:dyDescent="0.25">
      <c r="A4532" t="s">
        <v>7600</v>
      </c>
      <c r="B4532" t="s">
        <v>7601</v>
      </c>
      <c r="C4532" t="e">
        <f>VLOOKUP('Домены Secretin_N'!B4532,'AC-Architecture'!A:C,3,FALSE)</f>
        <v>#N/A</v>
      </c>
      <c r="D4532">
        <v>749</v>
      </c>
      <c r="E4532" t="s">
        <v>3632</v>
      </c>
      <c r="F4532">
        <v>367</v>
      </c>
      <c r="G4532">
        <v>498</v>
      </c>
      <c r="H4532">
        <f t="shared" si="311"/>
        <v>131</v>
      </c>
      <c r="I4532" t="str">
        <f t="shared" si="312"/>
        <v>G8PML0_PSEUV/367-498</v>
      </c>
      <c r="K4532" t="e">
        <f>IF(C4532="Secretin_N, Secretin, TraK","T","N")</f>
        <v>#N/A</v>
      </c>
      <c r="L4532" t="e">
        <f>VLOOKUP(E4532,'Uniprot taxonomy'!E:J,4,FALSE)</f>
        <v>#N/A</v>
      </c>
      <c r="M4532" t="e">
        <f>LEFT(VLOOKUP(B4532,'Uniprot taxonomy'!B:R,5,FALSE))</f>
        <v>#N/A</v>
      </c>
      <c r="N4532" t="e">
        <f>VLOOKUP(B4532,'Uniprot taxonomy'!B:R,5,FALSE)</f>
        <v>#N/A</v>
      </c>
      <c r="O4532" t="e">
        <f>VLOOKUP(B4532,'Uniprot taxonomy'!B:R,6,FALSE)</f>
        <v>#N/A</v>
      </c>
      <c r="P4532" t="e">
        <f>VLOOKUP(B4532,'Uniprot taxonomy'!B:R,7,FALSE)</f>
        <v>#N/A</v>
      </c>
      <c r="Q4532" t="e">
        <f>VLOOKUP(B4532,'Uniprot taxonomy'!B:R,8,FALSE)</f>
        <v>#N/A</v>
      </c>
    </row>
    <row r="4533" spans="1:17" hidden="1" x14ac:dyDescent="0.25">
      <c r="A4533" t="s">
        <v>7602</v>
      </c>
      <c r="B4533" t="s">
        <v>7603</v>
      </c>
      <c r="C4533" t="e">
        <f>VLOOKUP('Домены Secretin_N'!B4533,'AC-Architecture'!A:C,3,FALSE)</f>
        <v>#N/A</v>
      </c>
      <c r="D4533">
        <v>695</v>
      </c>
      <c r="E4533" t="s">
        <v>3632</v>
      </c>
      <c r="F4533">
        <v>377</v>
      </c>
      <c r="G4533">
        <v>444</v>
      </c>
      <c r="H4533">
        <f t="shared" si="311"/>
        <v>67</v>
      </c>
      <c r="I4533" t="str">
        <f t="shared" si="312"/>
        <v>G8Q2N0_PSEFL/377-444</v>
      </c>
      <c r="K4533" t="e">
        <f>IF(C4533="Secretin_N, Secretin, TraK","T","N")</f>
        <v>#N/A</v>
      </c>
      <c r="L4533" t="e">
        <f>VLOOKUP(E4533,'Uniprot taxonomy'!E:J,4,FALSE)</f>
        <v>#N/A</v>
      </c>
      <c r="M4533" t="e">
        <f>LEFT(VLOOKUP(B4533,'Uniprot taxonomy'!B:R,5,FALSE))</f>
        <v>#N/A</v>
      </c>
      <c r="N4533" t="e">
        <f>VLOOKUP(B4533,'Uniprot taxonomy'!B:R,5,FALSE)</f>
        <v>#N/A</v>
      </c>
      <c r="O4533" t="e">
        <f>VLOOKUP(B4533,'Uniprot taxonomy'!B:R,6,FALSE)</f>
        <v>#N/A</v>
      </c>
      <c r="P4533" t="e">
        <f>VLOOKUP(B4533,'Uniprot taxonomy'!B:R,7,FALSE)</f>
        <v>#N/A</v>
      </c>
      <c r="Q4533" t="e">
        <f>VLOOKUP(B4533,'Uniprot taxonomy'!B:R,8,FALSE)</f>
        <v>#N/A</v>
      </c>
    </row>
    <row r="4534" spans="1:17" hidden="1" x14ac:dyDescent="0.25">
      <c r="A4534" t="s">
        <v>7604</v>
      </c>
      <c r="B4534" t="s">
        <v>7605</v>
      </c>
      <c r="C4534" t="e">
        <f>VLOOKUP('Домены Secretin_N'!B4534,'AC-Architecture'!A:C,3,FALSE)</f>
        <v>#N/A</v>
      </c>
      <c r="D4534">
        <v>646</v>
      </c>
      <c r="E4534" t="s">
        <v>3632</v>
      </c>
      <c r="F4534">
        <v>135</v>
      </c>
      <c r="G4534">
        <v>196</v>
      </c>
      <c r="H4534">
        <f t="shared" si="311"/>
        <v>61</v>
      </c>
      <c r="I4534" t="str">
        <f t="shared" si="312"/>
        <v>G8Q2P1_PSEFL/135-196</v>
      </c>
      <c r="K4534" t="e">
        <f>IF(C4534="Secretin_N, Secretin, TraK","T","N")</f>
        <v>#N/A</v>
      </c>
      <c r="L4534" t="e">
        <f>VLOOKUP(E4534,'Uniprot taxonomy'!E:J,4,FALSE)</f>
        <v>#N/A</v>
      </c>
      <c r="M4534" t="e">
        <f>LEFT(VLOOKUP(B4534,'Uniprot taxonomy'!B:R,5,FALSE))</f>
        <v>#N/A</v>
      </c>
      <c r="N4534" t="e">
        <f>VLOOKUP(B4534,'Uniprot taxonomy'!B:R,5,FALSE)</f>
        <v>#N/A</v>
      </c>
      <c r="O4534" t="e">
        <f>VLOOKUP(B4534,'Uniprot taxonomy'!B:R,6,FALSE)</f>
        <v>#N/A</v>
      </c>
      <c r="P4534" t="e">
        <f>VLOOKUP(B4534,'Uniprot taxonomy'!B:R,7,FALSE)</f>
        <v>#N/A</v>
      </c>
      <c r="Q4534" t="e">
        <f>VLOOKUP(B4534,'Uniprot taxonomy'!B:R,8,FALSE)</f>
        <v>#N/A</v>
      </c>
    </row>
    <row r="4535" spans="1:17" hidden="1" x14ac:dyDescent="0.25">
      <c r="A4535" t="s">
        <v>7604</v>
      </c>
      <c r="B4535" t="s">
        <v>7605</v>
      </c>
      <c r="C4535" t="e">
        <f>VLOOKUP('Домены Secretin_N'!B4535,'AC-Architecture'!A:C,3,FALSE)</f>
        <v>#N/A</v>
      </c>
      <c r="D4535">
        <v>646</v>
      </c>
      <c r="E4535" t="s">
        <v>3632</v>
      </c>
      <c r="F4535">
        <v>198</v>
      </c>
      <c r="G4535">
        <v>263</v>
      </c>
      <c r="H4535">
        <f t="shared" si="311"/>
        <v>65</v>
      </c>
      <c r="I4535" t="str">
        <f t="shared" si="312"/>
        <v>G8Q2P1_PSEFL/198-263</v>
      </c>
      <c r="K4535" t="e">
        <f>IF(C4535="Secretin_N, Secretin, TraK","T","N")</f>
        <v>#N/A</v>
      </c>
      <c r="L4535" t="e">
        <f>VLOOKUP(E4535,'Uniprot taxonomy'!E:J,4,FALSE)</f>
        <v>#N/A</v>
      </c>
      <c r="M4535" t="e">
        <f>LEFT(VLOOKUP(B4535,'Uniprot taxonomy'!B:R,5,FALSE))</f>
        <v>#N/A</v>
      </c>
      <c r="N4535" t="e">
        <f>VLOOKUP(B4535,'Uniprot taxonomy'!B:R,5,FALSE)</f>
        <v>#N/A</v>
      </c>
      <c r="O4535" t="e">
        <f>VLOOKUP(B4535,'Uniprot taxonomy'!B:R,6,FALSE)</f>
        <v>#N/A</v>
      </c>
      <c r="P4535" t="e">
        <f>VLOOKUP(B4535,'Uniprot taxonomy'!B:R,7,FALSE)</f>
        <v>#N/A</v>
      </c>
      <c r="Q4535" t="e">
        <f>VLOOKUP(B4535,'Uniprot taxonomy'!B:R,8,FALSE)</f>
        <v>#N/A</v>
      </c>
    </row>
    <row r="4536" spans="1:17" hidden="1" x14ac:dyDescent="0.25">
      <c r="A4536" t="s">
        <v>7604</v>
      </c>
      <c r="B4536" t="s">
        <v>7605</v>
      </c>
      <c r="C4536" t="e">
        <f>VLOOKUP('Домены Secretin_N'!B4536,'AC-Architecture'!A:C,3,FALSE)</f>
        <v>#N/A</v>
      </c>
      <c r="D4536">
        <v>646</v>
      </c>
      <c r="E4536" t="s">
        <v>3632</v>
      </c>
      <c r="F4536">
        <v>269</v>
      </c>
      <c r="G4536">
        <v>347</v>
      </c>
      <c r="H4536">
        <f t="shared" si="311"/>
        <v>78</v>
      </c>
      <c r="I4536" t="str">
        <f t="shared" si="312"/>
        <v>G8Q2P1_PSEFL/269-347</v>
      </c>
      <c r="K4536" t="e">
        <f>IF(C4536="Secretin_N, Secretin, TraK","T","N")</f>
        <v>#N/A</v>
      </c>
      <c r="L4536" t="e">
        <f>VLOOKUP(E4536,'Uniprot taxonomy'!E:J,4,FALSE)</f>
        <v>#N/A</v>
      </c>
      <c r="M4536" t="e">
        <f>LEFT(VLOOKUP(B4536,'Uniprot taxonomy'!B:R,5,FALSE))</f>
        <v>#N/A</v>
      </c>
      <c r="N4536" t="e">
        <f>VLOOKUP(B4536,'Uniprot taxonomy'!B:R,5,FALSE)</f>
        <v>#N/A</v>
      </c>
      <c r="O4536" t="e">
        <f>VLOOKUP(B4536,'Uniprot taxonomy'!B:R,6,FALSE)</f>
        <v>#N/A</v>
      </c>
      <c r="P4536" t="e">
        <f>VLOOKUP(B4536,'Uniprot taxonomy'!B:R,7,FALSE)</f>
        <v>#N/A</v>
      </c>
      <c r="Q4536" t="e">
        <f>VLOOKUP(B4536,'Uniprot taxonomy'!B:R,8,FALSE)</f>
        <v>#N/A</v>
      </c>
    </row>
    <row r="4537" spans="1:17" x14ac:dyDescent="0.25">
      <c r="A4537" t="s">
        <v>1093</v>
      </c>
      <c r="B4537" t="s">
        <v>2392</v>
      </c>
      <c r="C4537" t="str">
        <f>VLOOKUP('Домены Secretin_N'!B4537,'AC-Architecture'!A:C,3,FALSE)</f>
        <v>Secretin_N, Secretin</v>
      </c>
      <c r="D4537">
        <v>531</v>
      </c>
      <c r="E4537" t="s">
        <v>3632</v>
      </c>
      <c r="F4537">
        <v>159</v>
      </c>
      <c r="G4537">
        <v>285</v>
      </c>
      <c r="H4537">
        <f t="shared" si="311"/>
        <v>126</v>
      </c>
      <c r="I4537" t="str">
        <f t="shared" si="312"/>
        <v>G8Q324_PSEFL/159-285</v>
      </c>
      <c r="J4537" t="str">
        <f t="shared" ref="J4537:J4539" si="315">CONCATENATE(K4537,"_",LEFT(O4537,3),"_",LEFT(Q4537,3),"_",B4537)</f>
        <v>N_Pse_Pse_G8Q324</v>
      </c>
      <c r="K4537" t="str">
        <f>IF(C4537="Secretin_N, Secretin, TraK","T","N")</f>
        <v>N</v>
      </c>
      <c r="L4537" t="str">
        <f>VLOOKUP(B4537,'Uniprot taxonomy'!B:R,4,FALSE)</f>
        <v>Proteobacteria</v>
      </c>
      <c r="M4537" t="str">
        <f>LEFT(VLOOKUP(B4537,'Uniprot taxonomy'!B:R,5,FALSE))</f>
        <v>G</v>
      </c>
      <c r="N4537" t="str">
        <f>VLOOKUP(B4537,'Uniprot taxonomy'!B:R,5,FALSE)</f>
        <v>Gammaproteobacteria</v>
      </c>
      <c r="O4537" t="str">
        <f>VLOOKUP(B4537,'Uniprot taxonomy'!B:R,6,FALSE)</f>
        <v>Pseudomonadales</v>
      </c>
      <c r="P4537" t="str">
        <f>VLOOKUP(B4537,'Uniprot taxonomy'!B:R,7,FALSE)</f>
        <v>Pseudomonadaceae</v>
      </c>
      <c r="Q4537" t="str">
        <f>VLOOKUP(B4537,'Uniprot taxonomy'!B:R,8,FALSE)</f>
        <v>Pseudomonas</v>
      </c>
    </row>
    <row r="4538" spans="1:17" x14ac:dyDescent="0.25">
      <c r="A4538" t="s">
        <v>1094</v>
      </c>
      <c r="B4538" t="s">
        <v>2393</v>
      </c>
      <c r="C4538" t="str">
        <f>VLOOKUP('Домены Secretin_N'!B4538,'AC-Architecture'!A:C,3,FALSE)</f>
        <v>Secretin_N, Secretin</v>
      </c>
      <c r="D4538">
        <v>716</v>
      </c>
      <c r="E4538" t="s">
        <v>3632</v>
      </c>
      <c r="F4538">
        <v>201</v>
      </c>
      <c r="G4538">
        <v>335</v>
      </c>
      <c r="H4538">
        <f t="shared" si="311"/>
        <v>134</v>
      </c>
      <c r="I4538" t="str">
        <f t="shared" si="312"/>
        <v>G8Q4N3_PSEFL/201-335</v>
      </c>
      <c r="J4538" t="str">
        <f t="shared" si="315"/>
        <v>N_Pse_Pse_G8Q4N3</v>
      </c>
      <c r="K4538" t="str">
        <f>IF(C4538="Secretin_N, Secretin, TraK","T","N")</f>
        <v>N</v>
      </c>
      <c r="L4538" t="str">
        <f>VLOOKUP(B4538,'Uniprot taxonomy'!B:R,4,FALSE)</f>
        <v>Proteobacteria</v>
      </c>
      <c r="M4538" t="str">
        <f>LEFT(VLOOKUP(B4538,'Uniprot taxonomy'!B:R,5,FALSE))</f>
        <v>G</v>
      </c>
      <c r="N4538" t="str">
        <f>VLOOKUP(B4538,'Uniprot taxonomy'!B:R,5,FALSE)</f>
        <v>Gammaproteobacteria</v>
      </c>
      <c r="O4538" t="str">
        <f>VLOOKUP(B4538,'Uniprot taxonomy'!B:R,6,FALSE)</f>
        <v>Pseudomonadales</v>
      </c>
      <c r="P4538" t="str">
        <f>VLOOKUP(B4538,'Uniprot taxonomy'!B:R,7,FALSE)</f>
        <v>Pseudomonadaceae</v>
      </c>
      <c r="Q4538" t="str">
        <f>VLOOKUP(B4538,'Uniprot taxonomy'!B:R,8,FALSE)</f>
        <v>Pseudomonas</v>
      </c>
    </row>
    <row r="4539" spans="1:17" x14ac:dyDescent="0.25">
      <c r="A4539" t="s">
        <v>1095</v>
      </c>
      <c r="B4539" t="s">
        <v>2394</v>
      </c>
      <c r="C4539" t="str">
        <f>VLOOKUP('Домены Secretin_N'!B4539,'AC-Architecture'!A:C,3,FALSE)</f>
        <v>Secretin_N, Secretin</v>
      </c>
      <c r="D4539">
        <v>253</v>
      </c>
      <c r="E4539" t="s">
        <v>3632</v>
      </c>
      <c r="F4539">
        <v>22</v>
      </c>
      <c r="G4539">
        <v>81</v>
      </c>
      <c r="H4539">
        <f t="shared" si="311"/>
        <v>59</v>
      </c>
      <c r="I4539" t="str">
        <f t="shared" si="312"/>
        <v>G8Q8N4_PSEFL/22-81</v>
      </c>
      <c r="J4539" t="str">
        <f t="shared" si="315"/>
        <v>N_Pse_Pse_G8Q8N4</v>
      </c>
      <c r="K4539" t="str">
        <f>IF(C4539="Secretin_N, Secretin, TraK","T","N")</f>
        <v>N</v>
      </c>
      <c r="L4539" t="str">
        <f>VLOOKUP(B4539,'Uniprot taxonomy'!B:R,4,FALSE)</f>
        <v>Proteobacteria</v>
      </c>
      <c r="M4539" t="str">
        <f>LEFT(VLOOKUP(B4539,'Uniprot taxonomy'!B:R,5,FALSE))</f>
        <v>G</v>
      </c>
      <c r="N4539" t="str">
        <f>VLOOKUP(B4539,'Uniprot taxonomy'!B:R,5,FALSE)</f>
        <v>Gammaproteobacteria</v>
      </c>
      <c r="O4539" t="str">
        <f>VLOOKUP(B4539,'Uniprot taxonomy'!B:R,6,FALSE)</f>
        <v>Pseudomonadales</v>
      </c>
      <c r="P4539" t="str">
        <f>VLOOKUP(B4539,'Uniprot taxonomy'!B:R,7,FALSE)</f>
        <v>Pseudomonadaceae</v>
      </c>
      <c r="Q4539" t="str">
        <f>VLOOKUP(B4539,'Uniprot taxonomy'!B:R,8,FALSE)</f>
        <v>Pseudomonas</v>
      </c>
    </row>
    <row r="4540" spans="1:17" hidden="1" x14ac:dyDescent="0.25">
      <c r="A4540" t="s">
        <v>7606</v>
      </c>
      <c r="B4540" t="s">
        <v>7607</v>
      </c>
      <c r="C4540" t="e">
        <f>VLOOKUP('Домены Secretin_N'!B4540,'AC-Architecture'!A:C,3,FALSE)</f>
        <v>#N/A</v>
      </c>
      <c r="D4540">
        <v>786</v>
      </c>
      <c r="E4540" t="s">
        <v>3632</v>
      </c>
      <c r="F4540">
        <v>196</v>
      </c>
      <c r="G4540">
        <v>257</v>
      </c>
      <c r="H4540">
        <f t="shared" si="311"/>
        <v>61</v>
      </c>
      <c r="I4540" t="str">
        <f t="shared" si="312"/>
        <v>G8QCI1_PSEFL/196-257</v>
      </c>
      <c r="K4540" t="e">
        <f>IF(C4540="Secretin_N, Secretin, TraK","T","N")</f>
        <v>#N/A</v>
      </c>
      <c r="L4540" t="e">
        <f>VLOOKUP(E4540,'Uniprot taxonomy'!E:J,4,FALSE)</f>
        <v>#N/A</v>
      </c>
      <c r="M4540" t="e">
        <f>LEFT(VLOOKUP(B4540,'Uniprot taxonomy'!B:R,5,FALSE))</f>
        <v>#N/A</v>
      </c>
      <c r="N4540" t="e">
        <f>VLOOKUP(B4540,'Uniprot taxonomy'!B:R,5,FALSE)</f>
        <v>#N/A</v>
      </c>
      <c r="O4540" t="e">
        <f>VLOOKUP(B4540,'Uniprot taxonomy'!B:R,6,FALSE)</f>
        <v>#N/A</v>
      </c>
      <c r="P4540" t="e">
        <f>VLOOKUP(B4540,'Uniprot taxonomy'!B:R,7,FALSE)</f>
        <v>#N/A</v>
      </c>
      <c r="Q4540" t="e">
        <f>VLOOKUP(B4540,'Uniprot taxonomy'!B:R,8,FALSE)</f>
        <v>#N/A</v>
      </c>
    </row>
    <row r="4541" spans="1:17" hidden="1" x14ac:dyDescent="0.25">
      <c r="A4541" t="s">
        <v>7606</v>
      </c>
      <c r="B4541" t="s">
        <v>7607</v>
      </c>
      <c r="C4541" t="e">
        <f>VLOOKUP('Домены Secretin_N'!B4541,'AC-Architecture'!A:C,3,FALSE)</f>
        <v>#N/A</v>
      </c>
      <c r="D4541">
        <v>786</v>
      </c>
      <c r="E4541" t="s">
        <v>3632</v>
      </c>
      <c r="F4541">
        <v>259</v>
      </c>
      <c r="G4541">
        <v>328</v>
      </c>
      <c r="H4541">
        <f t="shared" si="311"/>
        <v>69</v>
      </c>
      <c r="I4541" t="str">
        <f t="shared" si="312"/>
        <v>G8QCI1_PSEFL/259-328</v>
      </c>
      <c r="K4541" t="e">
        <f>IF(C4541="Secretin_N, Secretin, TraK","T","N")</f>
        <v>#N/A</v>
      </c>
      <c r="L4541" t="e">
        <f>VLOOKUP(E4541,'Uniprot taxonomy'!E:J,4,FALSE)</f>
        <v>#N/A</v>
      </c>
      <c r="M4541" t="e">
        <f>LEFT(VLOOKUP(B4541,'Uniprot taxonomy'!B:R,5,FALSE))</f>
        <v>#N/A</v>
      </c>
      <c r="N4541" t="e">
        <f>VLOOKUP(B4541,'Uniprot taxonomy'!B:R,5,FALSE)</f>
        <v>#N/A</v>
      </c>
      <c r="O4541" t="e">
        <f>VLOOKUP(B4541,'Uniprot taxonomy'!B:R,6,FALSE)</f>
        <v>#N/A</v>
      </c>
      <c r="P4541" t="e">
        <f>VLOOKUP(B4541,'Uniprot taxonomy'!B:R,7,FALSE)</f>
        <v>#N/A</v>
      </c>
      <c r="Q4541" t="e">
        <f>VLOOKUP(B4541,'Uniprot taxonomy'!B:R,8,FALSE)</f>
        <v>#N/A</v>
      </c>
    </row>
    <row r="4542" spans="1:17" hidden="1" x14ac:dyDescent="0.25">
      <c r="A4542" t="s">
        <v>7606</v>
      </c>
      <c r="B4542" t="s">
        <v>7607</v>
      </c>
      <c r="C4542" t="e">
        <f>VLOOKUP('Домены Secretin_N'!B4542,'AC-Architecture'!A:C,3,FALSE)</f>
        <v>#N/A</v>
      </c>
      <c r="D4542">
        <v>786</v>
      </c>
      <c r="E4542" t="s">
        <v>3632</v>
      </c>
      <c r="F4542">
        <v>332</v>
      </c>
      <c r="G4542">
        <v>465</v>
      </c>
      <c r="H4542">
        <f t="shared" si="311"/>
        <v>133</v>
      </c>
      <c r="I4542" t="str">
        <f t="shared" si="312"/>
        <v>G8QCI1_PSEFL/332-465</v>
      </c>
      <c r="K4542" t="e">
        <f>IF(C4542="Secretin_N, Secretin, TraK","T","N")</f>
        <v>#N/A</v>
      </c>
      <c r="L4542" t="e">
        <f>VLOOKUP(E4542,'Uniprot taxonomy'!E:J,4,FALSE)</f>
        <v>#N/A</v>
      </c>
      <c r="M4542" t="e">
        <f>LEFT(VLOOKUP(B4542,'Uniprot taxonomy'!B:R,5,FALSE))</f>
        <v>#N/A</v>
      </c>
      <c r="N4542" t="e">
        <f>VLOOKUP(B4542,'Uniprot taxonomy'!B:R,5,FALSE)</f>
        <v>#N/A</v>
      </c>
      <c r="O4542" t="e">
        <f>VLOOKUP(B4542,'Uniprot taxonomy'!B:R,6,FALSE)</f>
        <v>#N/A</v>
      </c>
      <c r="P4542" t="e">
        <f>VLOOKUP(B4542,'Uniprot taxonomy'!B:R,7,FALSE)</f>
        <v>#N/A</v>
      </c>
      <c r="Q4542" t="e">
        <f>VLOOKUP(B4542,'Uniprot taxonomy'!B:R,8,FALSE)</f>
        <v>#N/A</v>
      </c>
    </row>
    <row r="4543" spans="1:17" hidden="1" x14ac:dyDescent="0.25">
      <c r="A4543" t="s">
        <v>1096</v>
      </c>
      <c r="B4543" t="s">
        <v>2395</v>
      </c>
      <c r="C4543" t="str">
        <f>VLOOKUP('Домены Secretin_N'!B4543,'AC-Architecture'!A:C,3,FALSE)</f>
        <v>Secretin_N, Secretin</v>
      </c>
      <c r="D4543">
        <v>301</v>
      </c>
      <c r="E4543" t="s">
        <v>3632</v>
      </c>
      <c r="F4543">
        <v>28</v>
      </c>
      <c r="G4543">
        <v>87</v>
      </c>
      <c r="H4543">
        <f t="shared" si="311"/>
        <v>59</v>
      </c>
      <c r="I4543" t="str">
        <f t="shared" si="312"/>
        <v>G8QKA2_AZOSU/28-87</v>
      </c>
      <c r="J4543" t="e">
        <f>CONCATENATE(K4543,"_",#REF!,"_",B4543)</f>
        <v>#REF!</v>
      </c>
      <c r="K4543" t="str">
        <f>IF(C4543="Secretin_N, Secretin, TraK","T","N")</f>
        <v>N</v>
      </c>
      <c r="L4543" t="e">
        <f>VLOOKUP(E4543,'Uniprot taxonomy'!E:J,4,FALSE)</f>
        <v>#N/A</v>
      </c>
      <c r="M4543" t="str">
        <f>LEFT(VLOOKUP(B4543,'Uniprot taxonomy'!B:R,5,FALSE))</f>
        <v>B</v>
      </c>
      <c r="N4543" t="str">
        <f>VLOOKUP(B4543,'Uniprot taxonomy'!B:R,5,FALSE)</f>
        <v>Betaproteobacteria</v>
      </c>
      <c r="O4543" t="str">
        <f>VLOOKUP(B4543,'Uniprot taxonomy'!B:R,6,FALSE)</f>
        <v>Rhodocyclales</v>
      </c>
      <c r="P4543" t="str">
        <f>VLOOKUP(B4543,'Uniprot taxonomy'!B:R,7,FALSE)</f>
        <v>Rhodocyclaceae</v>
      </c>
      <c r="Q4543" t="str">
        <f>VLOOKUP(B4543,'Uniprot taxonomy'!B:R,8,FALSE)</f>
        <v>Azospira</v>
      </c>
    </row>
    <row r="4544" spans="1:17" hidden="1" x14ac:dyDescent="0.25">
      <c r="A4544" t="s">
        <v>7608</v>
      </c>
      <c r="B4544" t="s">
        <v>7609</v>
      </c>
      <c r="C4544" t="e">
        <f>VLOOKUP('Домены Secretin_N'!B4544,'AC-Architecture'!A:C,3,FALSE)</f>
        <v>#N/A</v>
      </c>
      <c r="D4544">
        <v>724</v>
      </c>
      <c r="E4544" t="s">
        <v>3632</v>
      </c>
      <c r="F4544">
        <v>372</v>
      </c>
      <c r="G4544">
        <v>437</v>
      </c>
      <c r="H4544">
        <f t="shared" si="311"/>
        <v>65</v>
      </c>
      <c r="I4544" t="str">
        <f t="shared" si="312"/>
        <v>G8QKY8_AZOSU/372-437</v>
      </c>
      <c r="K4544" t="e">
        <f>IF(C4544="Secretin_N, Secretin, TraK","T","N")</f>
        <v>#N/A</v>
      </c>
      <c r="L4544" t="e">
        <f>VLOOKUP(E4544,'Uniprot taxonomy'!E:J,4,FALSE)</f>
        <v>#N/A</v>
      </c>
      <c r="M4544" t="e">
        <f>LEFT(VLOOKUP(B4544,'Uniprot taxonomy'!B:R,5,FALSE))</f>
        <v>#N/A</v>
      </c>
      <c r="N4544" t="e">
        <f>VLOOKUP(B4544,'Uniprot taxonomy'!B:R,5,FALSE)</f>
        <v>#N/A</v>
      </c>
      <c r="O4544" t="e">
        <f>VLOOKUP(B4544,'Uniprot taxonomy'!B:R,6,FALSE)</f>
        <v>#N/A</v>
      </c>
      <c r="P4544" t="e">
        <f>VLOOKUP(B4544,'Uniprot taxonomy'!B:R,7,FALSE)</f>
        <v>#N/A</v>
      </c>
      <c r="Q4544" t="e">
        <f>VLOOKUP(B4544,'Uniprot taxonomy'!B:R,8,FALSE)</f>
        <v>#N/A</v>
      </c>
    </row>
    <row r="4545" spans="1:17" hidden="1" x14ac:dyDescent="0.25">
      <c r="A4545" t="s">
        <v>7611</v>
      </c>
      <c r="B4545" t="s">
        <v>7612</v>
      </c>
      <c r="C4545" t="e">
        <f>VLOOKUP('Домены Secretin_N'!B4545,'AC-Architecture'!A:C,3,FALSE)</f>
        <v>#N/A</v>
      </c>
      <c r="D4545">
        <v>698</v>
      </c>
      <c r="E4545" t="s">
        <v>3632</v>
      </c>
      <c r="F4545">
        <v>368</v>
      </c>
      <c r="G4545">
        <v>433</v>
      </c>
      <c r="H4545">
        <f t="shared" si="311"/>
        <v>65</v>
      </c>
      <c r="I4545" t="str">
        <f t="shared" si="312"/>
        <v>G8UUN9_LEGPN/368-433</v>
      </c>
      <c r="K4545" t="e">
        <f>IF(C4545="Secretin_N, Secretin, TraK","T","N")</f>
        <v>#N/A</v>
      </c>
      <c r="L4545" t="e">
        <f>VLOOKUP(E4545,'Uniprot taxonomy'!E:J,4,FALSE)</f>
        <v>#N/A</v>
      </c>
      <c r="M4545" t="e">
        <f>LEFT(VLOOKUP(B4545,'Uniprot taxonomy'!B:R,5,FALSE))</f>
        <v>#N/A</v>
      </c>
      <c r="N4545" t="e">
        <f>VLOOKUP(B4545,'Uniprot taxonomy'!B:R,5,FALSE)</f>
        <v>#N/A</v>
      </c>
      <c r="O4545" t="e">
        <f>VLOOKUP(B4545,'Uniprot taxonomy'!B:R,6,FALSE)</f>
        <v>#N/A</v>
      </c>
      <c r="P4545" t="e">
        <f>VLOOKUP(B4545,'Uniprot taxonomy'!B:R,7,FALSE)</f>
        <v>#N/A</v>
      </c>
      <c r="Q4545" t="e">
        <f>VLOOKUP(B4545,'Uniprot taxonomy'!B:R,8,FALSE)</f>
        <v>#N/A</v>
      </c>
    </row>
    <row r="4546" spans="1:17" hidden="1" x14ac:dyDescent="0.25">
      <c r="A4546" t="s">
        <v>7613</v>
      </c>
      <c r="B4546" t="s">
        <v>7614</v>
      </c>
      <c r="C4546" t="e">
        <f>VLOOKUP('Домены Secretin_N'!B4546,'AC-Architecture'!A:C,3,FALSE)</f>
        <v>#N/A</v>
      </c>
      <c r="D4546">
        <v>791</v>
      </c>
      <c r="E4546" t="s">
        <v>3632</v>
      </c>
      <c r="F4546">
        <v>232</v>
      </c>
      <c r="G4546">
        <v>293</v>
      </c>
      <c r="H4546">
        <f t="shared" si="311"/>
        <v>61</v>
      </c>
      <c r="I4546" t="str">
        <f t="shared" si="312"/>
        <v>G8UUV0_LEGPN/232-293</v>
      </c>
      <c r="K4546" t="e">
        <f>IF(C4546="Secretin_N, Secretin, TraK","T","N")</f>
        <v>#N/A</v>
      </c>
      <c r="L4546" t="e">
        <f>VLOOKUP(E4546,'Uniprot taxonomy'!E:J,4,FALSE)</f>
        <v>#N/A</v>
      </c>
      <c r="M4546" t="e">
        <f>LEFT(VLOOKUP(B4546,'Uniprot taxonomy'!B:R,5,FALSE))</f>
        <v>#N/A</v>
      </c>
      <c r="N4546" t="e">
        <f>VLOOKUP(B4546,'Uniprot taxonomy'!B:R,5,FALSE)</f>
        <v>#N/A</v>
      </c>
      <c r="O4546" t="e">
        <f>VLOOKUP(B4546,'Uniprot taxonomy'!B:R,6,FALSE)</f>
        <v>#N/A</v>
      </c>
      <c r="P4546" t="e">
        <f>VLOOKUP(B4546,'Uniprot taxonomy'!B:R,7,FALSE)</f>
        <v>#N/A</v>
      </c>
      <c r="Q4546" t="e">
        <f>VLOOKUP(B4546,'Uniprot taxonomy'!B:R,8,FALSE)</f>
        <v>#N/A</v>
      </c>
    </row>
    <row r="4547" spans="1:17" hidden="1" x14ac:dyDescent="0.25">
      <c r="A4547" t="s">
        <v>7613</v>
      </c>
      <c r="B4547" t="s">
        <v>7614</v>
      </c>
      <c r="C4547" t="e">
        <f>VLOOKUP('Домены Secretin_N'!B4547,'AC-Architecture'!A:C,3,FALSE)</f>
        <v>#N/A</v>
      </c>
      <c r="D4547">
        <v>791</v>
      </c>
      <c r="E4547" t="s">
        <v>3632</v>
      </c>
      <c r="F4547">
        <v>295</v>
      </c>
      <c r="G4547">
        <v>364</v>
      </c>
      <c r="H4547">
        <f t="shared" ref="H4547:H4610" si="316">G4547-F4547</f>
        <v>69</v>
      </c>
      <c r="I4547" t="str">
        <f t="shared" ref="I4547:I4610" si="317">CONCATENATE(A4547,"/",F4547,"-",G4547)</f>
        <v>G8UUV0_LEGPN/295-364</v>
      </c>
      <c r="K4547" t="e">
        <f>IF(C4547="Secretin_N, Secretin, TraK","T","N")</f>
        <v>#N/A</v>
      </c>
      <c r="L4547" t="e">
        <f>VLOOKUP(E4547,'Uniprot taxonomy'!E:J,4,FALSE)</f>
        <v>#N/A</v>
      </c>
      <c r="M4547" t="e">
        <f>LEFT(VLOOKUP(B4547,'Uniprot taxonomy'!B:R,5,FALSE))</f>
        <v>#N/A</v>
      </c>
      <c r="N4547" t="e">
        <f>VLOOKUP(B4547,'Uniprot taxonomy'!B:R,5,FALSE)</f>
        <v>#N/A</v>
      </c>
      <c r="O4547" t="e">
        <f>VLOOKUP(B4547,'Uniprot taxonomy'!B:R,6,FALSE)</f>
        <v>#N/A</v>
      </c>
      <c r="P4547" t="e">
        <f>VLOOKUP(B4547,'Uniprot taxonomy'!B:R,7,FALSE)</f>
        <v>#N/A</v>
      </c>
      <c r="Q4547" t="e">
        <f>VLOOKUP(B4547,'Uniprot taxonomy'!B:R,8,FALSE)</f>
        <v>#N/A</v>
      </c>
    </row>
    <row r="4548" spans="1:17" hidden="1" x14ac:dyDescent="0.25">
      <c r="A4548" t="s">
        <v>7613</v>
      </c>
      <c r="B4548" t="s">
        <v>7614</v>
      </c>
      <c r="C4548" t="e">
        <f>VLOOKUP('Домены Secretin_N'!B4548,'AC-Architecture'!A:C,3,FALSE)</f>
        <v>#N/A</v>
      </c>
      <c r="D4548">
        <v>791</v>
      </c>
      <c r="E4548" t="s">
        <v>3632</v>
      </c>
      <c r="F4548">
        <v>370</v>
      </c>
      <c r="G4548">
        <v>502</v>
      </c>
      <c r="H4548">
        <f t="shared" si="316"/>
        <v>132</v>
      </c>
      <c r="I4548" t="str">
        <f t="shared" si="317"/>
        <v>G8UUV0_LEGPN/370-502</v>
      </c>
      <c r="K4548" t="e">
        <f>IF(C4548="Secretin_N, Secretin, TraK","T","N")</f>
        <v>#N/A</v>
      </c>
      <c r="L4548" t="e">
        <f>VLOOKUP(E4548,'Uniprot taxonomy'!E:J,4,FALSE)</f>
        <v>#N/A</v>
      </c>
      <c r="M4548" t="e">
        <f>LEFT(VLOOKUP(B4548,'Uniprot taxonomy'!B:R,5,FALSE))</f>
        <v>#N/A</v>
      </c>
      <c r="N4548" t="e">
        <f>VLOOKUP(B4548,'Uniprot taxonomy'!B:R,5,FALSE)</f>
        <v>#N/A</v>
      </c>
      <c r="O4548" t="e">
        <f>VLOOKUP(B4548,'Uniprot taxonomy'!B:R,6,FALSE)</f>
        <v>#N/A</v>
      </c>
      <c r="P4548" t="e">
        <f>VLOOKUP(B4548,'Uniprot taxonomy'!B:R,7,FALSE)</f>
        <v>#N/A</v>
      </c>
      <c r="Q4548" t="e">
        <f>VLOOKUP(B4548,'Uniprot taxonomy'!B:R,8,FALSE)</f>
        <v>#N/A</v>
      </c>
    </row>
    <row r="4549" spans="1:17" hidden="1" x14ac:dyDescent="0.25">
      <c r="A4549" t="s">
        <v>7615</v>
      </c>
      <c r="B4549" t="s">
        <v>7616</v>
      </c>
      <c r="C4549" t="e">
        <f>VLOOKUP('Домены Secretin_N'!B4549,'AC-Architecture'!A:C,3,FALSE)</f>
        <v>#N/A</v>
      </c>
      <c r="D4549">
        <v>657</v>
      </c>
      <c r="E4549" t="s">
        <v>3632</v>
      </c>
      <c r="F4549">
        <v>126</v>
      </c>
      <c r="G4549">
        <v>189</v>
      </c>
      <c r="H4549">
        <f t="shared" si="316"/>
        <v>63</v>
      </c>
      <c r="I4549" t="str">
        <f t="shared" si="317"/>
        <v>G8VXJ5_KLEPN/126-189</v>
      </c>
      <c r="K4549" t="e">
        <f>IF(C4549="Secretin_N, Secretin, TraK","T","N")</f>
        <v>#N/A</v>
      </c>
      <c r="L4549" t="e">
        <f>VLOOKUP(E4549,'Uniprot taxonomy'!E:J,4,FALSE)</f>
        <v>#N/A</v>
      </c>
      <c r="M4549" t="e">
        <f>LEFT(VLOOKUP(B4549,'Uniprot taxonomy'!B:R,5,FALSE))</f>
        <v>#N/A</v>
      </c>
      <c r="N4549" t="e">
        <f>VLOOKUP(B4549,'Uniprot taxonomy'!B:R,5,FALSE)</f>
        <v>#N/A</v>
      </c>
      <c r="O4549" t="e">
        <f>VLOOKUP(B4549,'Uniprot taxonomy'!B:R,6,FALSE)</f>
        <v>#N/A</v>
      </c>
      <c r="P4549" t="e">
        <f>VLOOKUP(B4549,'Uniprot taxonomy'!B:R,7,FALSE)</f>
        <v>#N/A</v>
      </c>
      <c r="Q4549" t="e">
        <f>VLOOKUP(B4549,'Uniprot taxonomy'!B:R,8,FALSE)</f>
        <v>#N/A</v>
      </c>
    </row>
    <row r="4550" spans="1:17" hidden="1" x14ac:dyDescent="0.25">
      <c r="A4550" t="s">
        <v>7615</v>
      </c>
      <c r="B4550" t="s">
        <v>7616</v>
      </c>
      <c r="C4550" t="e">
        <f>VLOOKUP('Домены Secretin_N'!B4550,'AC-Architecture'!A:C,3,FALSE)</f>
        <v>#N/A</v>
      </c>
      <c r="D4550">
        <v>657</v>
      </c>
      <c r="E4550" t="s">
        <v>3632</v>
      </c>
      <c r="F4550">
        <v>191</v>
      </c>
      <c r="G4550">
        <v>262</v>
      </c>
      <c r="H4550">
        <f t="shared" si="316"/>
        <v>71</v>
      </c>
      <c r="I4550" t="str">
        <f t="shared" si="317"/>
        <v>G8VXJ5_KLEPN/191-262</v>
      </c>
      <c r="K4550" t="e">
        <f>IF(C4550="Secretin_N, Secretin, TraK","T","N")</f>
        <v>#N/A</v>
      </c>
      <c r="L4550" t="e">
        <f>VLOOKUP(E4550,'Uniprot taxonomy'!E:J,4,FALSE)</f>
        <v>#N/A</v>
      </c>
      <c r="M4550" t="e">
        <f>LEFT(VLOOKUP(B4550,'Uniprot taxonomy'!B:R,5,FALSE))</f>
        <v>#N/A</v>
      </c>
      <c r="N4550" t="e">
        <f>VLOOKUP(B4550,'Uniprot taxonomy'!B:R,5,FALSE)</f>
        <v>#N/A</v>
      </c>
      <c r="O4550" t="e">
        <f>VLOOKUP(B4550,'Uniprot taxonomy'!B:R,6,FALSE)</f>
        <v>#N/A</v>
      </c>
      <c r="P4550" t="e">
        <f>VLOOKUP(B4550,'Uniprot taxonomy'!B:R,7,FALSE)</f>
        <v>#N/A</v>
      </c>
      <c r="Q4550" t="e">
        <f>VLOOKUP(B4550,'Uniprot taxonomy'!B:R,8,FALSE)</f>
        <v>#N/A</v>
      </c>
    </row>
    <row r="4551" spans="1:17" hidden="1" x14ac:dyDescent="0.25">
      <c r="A4551" t="s">
        <v>7615</v>
      </c>
      <c r="B4551" t="s">
        <v>7616</v>
      </c>
      <c r="C4551" t="e">
        <f>VLOOKUP('Домены Secretin_N'!B4551,'AC-Architecture'!A:C,3,FALSE)</f>
        <v>#N/A</v>
      </c>
      <c r="D4551">
        <v>657</v>
      </c>
      <c r="E4551" t="s">
        <v>3632</v>
      </c>
      <c r="F4551">
        <v>266</v>
      </c>
      <c r="G4551">
        <v>343</v>
      </c>
      <c r="H4551">
        <f t="shared" si="316"/>
        <v>77</v>
      </c>
      <c r="I4551" t="str">
        <f t="shared" si="317"/>
        <v>G8VXJ5_KLEPN/266-343</v>
      </c>
      <c r="K4551" t="e">
        <f>IF(C4551="Secretin_N, Secretin, TraK","T","N")</f>
        <v>#N/A</v>
      </c>
      <c r="L4551" t="e">
        <f>VLOOKUP(E4551,'Uniprot taxonomy'!E:J,4,FALSE)</f>
        <v>#N/A</v>
      </c>
      <c r="M4551" t="e">
        <f>LEFT(VLOOKUP(B4551,'Uniprot taxonomy'!B:R,5,FALSE))</f>
        <v>#N/A</v>
      </c>
      <c r="N4551" t="e">
        <f>VLOOKUP(B4551,'Uniprot taxonomy'!B:R,5,FALSE)</f>
        <v>#N/A</v>
      </c>
      <c r="O4551" t="e">
        <f>VLOOKUP(B4551,'Uniprot taxonomy'!B:R,6,FALSE)</f>
        <v>#N/A</v>
      </c>
      <c r="P4551" t="e">
        <f>VLOOKUP(B4551,'Uniprot taxonomy'!B:R,7,FALSE)</f>
        <v>#N/A</v>
      </c>
      <c r="Q4551" t="e">
        <f>VLOOKUP(B4551,'Uniprot taxonomy'!B:R,8,FALSE)</f>
        <v>#N/A</v>
      </c>
    </row>
    <row r="4552" spans="1:17" hidden="1" x14ac:dyDescent="0.25">
      <c r="A4552" t="s">
        <v>7617</v>
      </c>
      <c r="B4552" t="s">
        <v>7618</v>
      </c>
      <c r="C4552" t="e">
        <f>VLOOKUP('Домены Secretin_N'!B4552,'AC-Architecture'!A:C,3,FALSE)</f>
        <v>#N/A</v>
      </c>
      <c r="D4552">
        <v>414</v>
      </c>
      <c r="E4552" t="s">
        <v>3632</v>
      </c>
      <c r="F4552">
        <v>121</v>
      </c>
      <c r="G4552">
        <v>182</v>
      </c>
      <c r="H4552">
        <f t="shared" si="316"/>
        <v>61</v>
      </c>
      <c r="I4552" t="str">
        <f t="shared" si="317"/>
        <v>G8W333_KLEPN/121-182</v>
      </c>
      <c r="K4552" t="e">
        <f>IF(C4552="Secretin_N, Secretin, TraK","T","N")</f>
        <v>#N/A</v>
      </c>
      <c r="L4552" t="e">
        <f>VLOOKUP(E4552,'Uniprot taxonomy'!E:J,4,FALSE)</f>
        <v>#N/A</v>
      </c>
      <c r="M4552" t="e">
        <f>LEFT(VLOOKUP(B4552,'Uniprot taxonomy'!B:R,5,FALSE))</f>
        <v>#N/A</v>
      </c>
      <c r="N4552" t="e">
        <f>VLOOKUP(B4552,'Uniprot taxonomy'!B:R,5,FALSE)</f>
        <v>#N/A</v>
      </c>
      <c r="O4552" t="e">
        <f>VLOOKUP(B4552,'Uniprot taxonomy'!B:R,6,FALSE)</f>
        <v>#N/A</v>
      </c>
      <c r="P4552" t="e">
        <f>VLOOKUP(B4552,'Uniprot taxonomy'!B:R,7,FALSE)</f>
        <v>#N/A</v>
      </c>
      <c r="Q4552" t="e">
        <f>VLOOKUP(B4552,'Uniprot taxonomy'!B:R,8,FALSE)</f>
        <v>#N/A</v>
      </c>
    </row>
    <row r="4553" spans="1:17" hidden="1" x14ac:dyDescent="0.25">
      <c r="A4553" t="s">
        <v>7619</v>
      </c>
      <c r="B4553" t="s">
        <v>7620</v>
      </c>
      <c r="C4553" t="e">
        <f>VLOOKUP('Домены Secretin_N'!B4553,'AC-Architecture'!A:C,3,FALSE)</f>
        <v>#N/A</v>
      </c>
      <c r="D4553">
        <v>659</v>
      </c>
      <c r="E4553" t="s">
        <v>3632</v>
      </c>
      <c r="F4553">
        <v>129</v>
      </c>
      <c r="G4553">
        <v>192</v>
      </c>
      <c r="H4553">
        <f t="shared" si="316"/>
        <v>63</v>
      </c>
      <c r="I4553" t="str">
        <f t="shared" si="317"/>
        <v>G8WCD5_KLEOK/129-192</v>
      </c>
      <c r="K4553" t="e">
        <f>IF(C4553="Secretin_N, Secretin, TraK","T","N")</f>
        <v>#N/A</v>
      </c>
      <c r="L4553" t="e">
        <f>VLOOKUP(E4553,'Uniprot taxonomy'!E:J,4,FALSE)</f>
        <v>#N/A</v>
      </c>
      <c r="M4553" t="e">
        <f>LEFT(VLOOKUP(B4553,'Uniprot taxonomy'!B:R,5,FALSE))</f>
        <v>#N/A</v>
      </c>
      <c r="N4553" t="e">
        <f>VLOOKUP(B4553,'Uniprot taxonomy'!B:R,5,FALSE)</f>
        <v>#N/A</v>
      </c>
      <c r="O4553" t="e">
        <f>VLOOKUP(B4553,'Uniprot taxonomy'!B:R,6,FALSE)</f>
        <v>#N/A</v>
      </c>
      <c r="P4553" t="e">
        <f>VLOOKUP(B4553,'Uniprot taxonomy'!B:R,7,FALSE)</f>
        <v>#N/A</v>
      </c>
      <c r="Q4553" t="e">
        <f>VLOOKUP(B4553,'Uniprot taxonomy'!B:R,8,FALSE)</f>
        <v>#N/A</v>
      </c>
    </row>
    <row r="4554" spans="1:17" hidden="1" x14ac:dyDescent="0.25">
      <c r="A4554" t="s">
        <v>7619</v>
      </c>
      <c r="B4554" t="s">
        <v>7620</v>
      </c>
      <c r="C4554" t="e">
        <f>VLOOKUP('Домены Secretin_N'!B4554,'AC-Architecture'!A:C,3,FALSE)</f>
        <v>#N/A</v>
      </c>
      <c r="D4554">
        <v>659</v>
      </c>
      <c r="E4554" t="s">
        <v>3632</v>
      </c>
      <c r="F4554">
        <v>194</v>
      </c>
      <c r="G4554">
        <v>264</v>
      </c>
      <c r="H4554">
        <f t="shared" si="316"/>
        <v>70</v>
      </c>
      <c r="I4554" t="str">
        <f t="shared" si="317"/>
        <v>G8WCD5_KLEOK/194-264</v>
      </c>
      <c r="K4554" t="e">
        <f>IF(C4554="Secretin_N, Secretin, TraK","T","N")</f>
        <v>#N/A</v>
      </c>
      <c r="L4554" t="e">
        <f>VLOOKUP(E4554,'Uniprot taxonomy'!E:J,4,FALSE)</f>
        <v>#N/A</v>
      </c>
      <c r="M4554" t="e">
        <f>LEFT(VLOOKUP(B4554,'Uniprot taxonomy'!B:R,5,FALSE))</f>
        <v>#N/A</v>
      </c>
      <c r="N4554" t="e">
        <f>VLOOKUP(B4554,'Uniprot taxonomy'!B:R,5,FALSE)</f>
        <v>#N/A</v>
      </c>
      <c r="O4554" t="e">
        <f>VLOOKUP(B4554,'Uniprot taxonomy'!B:R,6,FALSE)</f>
        <v>#N/A</v>
      </c>
      <c r="P4554" t="e">
        <f>VLOOKUP(B4554,'Uniprot taxonomy'!B:R,7,FALSE)</f>
        <v>#N/A</v>
      </c>
      <c r="Q4554" t="e">
        <f>VLOOKUP(B4554,'Uniprot taxonomy'!B:R,8,FALSE)</f>
        <v>#N/A</v>
      </c>
    </row>
    <row r="4555" spans="1:17" hidden="1" x14ac:dyDescent="0.25">
      <c r="A4555" t="s">
        <v>7619</v>
      </c>
      <c r="B4555" t="s">
        <v>7620</v>
      </c>
      <c r="C4555" t="e">
        <f>VLOOKUP('Домены Secretin_N'!B4555,'AC-Architecture'!A:C,3,FALSE)</f>
        <v>#N/A</v>
      </c>
      <c r="D4555">
        <v>659</v>
      </c>
      <c r="E4555" t="s">
        <v>3632</v>
      </c>
      <c r="F4555">
        <v>269</v>
      </c>
      <c r="G4555">
        <v>346</v>
      </c>
      <c r="H4555">
        <f t="shared" si="316"/>
        <v>77</v>
      </c>
      <c r="I4555" t="str">
        <f t="shared" si="317"/>
        <v>G8WCD5_KLEOK/269-346</v>
      </c>
      <c r="K4555" t="e">
        <f>IF(C4555="Secretin_N, Secretin, TraK","T","N")</f>
        <v>#N/A</v>
      </c>
      <c r="L4555" t="e">
        <f>VLOOKUP(E4555,'Uniprot taxonomy'!E:J,4,FALSE)</f>
        <v>#N/A</v>
      </c>
      <c r="M4555" t="e">
        <f>LEFT(VLOOKUP(B4555,'Uniprot taxonomy'!B:R,5,FALSE))</f>
        <v>#N/A</v>
      </c>
      <c r="N4555" t="e">
        <f>VLOOKUP(B4555,'Uniprot taxonomy'!B:R,5,FALSE)</f>
        <v>#N/A</v>
      </c>
      <c r="O4555" t="e">
        <f>VLOOKUP(B4555,'Uniprot taxonomy'!B:R,6,FALSE)</f>
        <v>#N/A</v>
      </c>
      <c r="P4555" t="e">
        <f>VLOOKUP(B4555,'Uniprot taxonomy'!B:R,7,FALSE)</f>
        <v>#N/A</v>
      </c>
      <c r="Q4555" t="e">
        <f>VLOOKUP(B4555,'Uniprot taxonomy'!B:R,8,FALSE)</f>
        <v>#N/A</v>
      </c>
    </row>
    <row r="4556" spans="1:17" hidden="1" x14ac:dyDescent="0.25">
      <c r="A4556" t="s">
        <v>7621</v>
      </c>
      <c r="B4556" t="s">
        <v>7622</v>
      </c>
      <c r="C4556" t="e">
        <f>VLOOKUP('Домены Secretin_N'!B4556,'AC-Architecture'!A:C,3,FALSE)</f>
        <v>#N/A</v>
      </c>
      <c r="D4556">
        <v>413</v>
      </c>
      <c r="E4556" t="s">
        <v>3632</v>
      </c>
      <c r="F4556">
        <v>121</v>
      </c>
      <c r="G4556">
        <v>181</v>
      </c>
      <c r="H4556">
        <f t="shared" si="316"/>
        <v>60</v>
      </c>
      <c r="I4556" t="str">
        <f t="shared" si="317"/>
        <v>G8WKZ5_KLEOK/121-181</v>
      </c>
      <c r="K4556" t="e">
        <f>IF(C4556="Secretin_N, Secretin, TraK","T","N")</f>
        <v>#N/A</v>
      </c>
      <c r="L4556" t="e">
        <f>VLOOKUP(E4556,'Uniprot taxonomy'!E:J,4,FALSE)</f>
        <v>#N/A</v>
      </c>
      <c r="M4556" t="e">
        <f>LEFT(VLOOKUP(B4556,'Uniprot taxonomy'!B:R,5,FALSE))</f>
        <v>#N/A</v>
      </c>
      <c r="N4556" t="e">
        <f>VLOOKUP(B4556,'Uniprot taxonomy'!B:R,5,FALSE)</f>
        <v>#N/A</v>
      </c>
      <c r="O4556" t="e">
        <f>VLOOKUP(B4556,'Uniprot taxonomy'!B:R,6,FALSE)</f>
        <v>#N/A</v>
      </c>
      <c r="P4556" t="e">
        <f>VLOOKUP(B4556,'Uniprot taxonomy'!B:R,7,FALSE)</f>
        <v>#N/A</v>
      </c>
      <c r="Q4556" t="e">
        <f>VLOOKUP(B4556,'Uniprot taxonomy'!B:R,8,FALSE)</f>
        <v>#N/A</v>
      </c>
    </row>
    <row r="4557" spans="1:17" hidden="1" x14ac:dyDescent="0.25">
      <c r="A4557" t="s">
        <v>7623</v>
      </c>
      <c r="B4557" t="s">
        <v>7624</v>
      </c>
      <c r="C4557" t="e">
        <f>VLOOKUP('Домены Secretin_N'!B4557,'AC-Architecture'!A:C,3,FALSE)</f>
        <v>#N/A</v>
      </c>
      <c r="D4557">
        <v>660</v>
      </c>
      <c r="E4557" t="s">
        <v>3632</v>
      </c>
      <c r="F4557">
        <v>129</v>
      </c>
      <c r="G4557">
        <v>192</v>
      </c>
      <c r="H4557">
        <f t="shared" si="316"/>
        <v>63</v>
      </c>
      <c r="I4557" t="str">
        <f t="shared" si="317"/>
        <v>G8WM43_KLEOK/129-192</v>
      </c>
      <c r="K4557" t="e">
        <f>IF(C4557="Secretin_N, Secretin, TraK","T","N")</f>
        <v>#N/A</v>
      </c>
      <c r="L4557" t="e">
        <f>VLOOKUP(E4557,'Uniprot taxonomy'!E:J,4,FALSE)</f>
        <v>#N/A</v>
      </c>
      <c r="M4557" t="e">
        <f>LEFT(VLOOKUP(B4557,'Uniprot taxonomy'!B:R,5,FALSE))</f>
        <v>#N/A</v>
      </c>
      <c r="N4557" t="e">
        <f>VLOOKUP(B4557,'Uniprot taxonomy'!B:R,5,FALSE)</f>
        <v>#N/A</v>
      </c>
      <c r="O4557" t="e">
        <f>VLOOKUP(B4557,'Uniprot taxonomy'!B:R,6,FALSE)</f>
        <v>#N/A</v>
      </c>
      <c r="P4557" t="e">
        <f>VLOOKUP(B4557,'Uniprot taxonomy'!B:R,7,FALSE)</f>
        <v>#N/A</v>
      </c>
      <c r="Q4557" t="e">
        <f>VLOOKUP(B4557,'Uniprot taxonomy'!B:R,8,FALSE)</f>
        <v>#N/A</v>
      </c>
    </row>
    <row r="4558" spans="1:17" hidden="1" x14ac:dyDescent="0.25">
      <c r="A4558" t="s">
        <v>7623</v>
      </c>
      <c r="B4558" t="s">
        <v>7624</v>
      </c>
      <c r="C4558" t="e">
        <f>VLOOKUP('Домены Secretin_N'!B4558,'AC-Architecture'!A:C,3,FALSE)</f>
        <v>#N/A</v>
      </c>
      <c r="D4558">
        <v>660</v>
      </c>
      <c r="E4558" t="s">
        <v>3632</v>
      </c>
      <c r="F4558">
        <v>194</v>
      </c>
      <c r="G4558">
        <v>265</v>
      </c>
      <c r="H4558">
        <f t="shared" si="316"/>
        <v>71</v>
      </c>
      <c r="I4558" t="str">
        <f t="shared" si="317"/>
        <v>G8WM43_KLEOK/194-265</v>
      </c>
      <c r="K4558" t="e">
        <f>IF(C4558="Secretin_N, Secretin, TraK","T","N")</f>
        <v>#N/A</v>
      </c>
      <c r="L4558" t="e">
        <f>VLOOKUP(E4558,'Uniprot taxonomy'!E:J,4,FALSE)</f>
        <v>#N/A</v>
      </c>
      <c r="M4558" t="e">
        <f>LEFT(VLOOKUP(B4558,'Uniprot taxonomy'!B:R,5,FALSE))</f>
        <v>#N/A</v>
      </c>
      <c r="N4558" t="e">
        <f>VLOOKUP(B4558,'Uniprot taxonomy'!B:R,5,FALSE)</f>
        <v>#N/A</v>
      </c>
      <c r="O4558" t="e">
        <f>VLOOKUP(B4558,'Uniprot taxonomy'!B:R,6,FALSE)</f>
        <v>#N/A</v>
      </c>
      <c r="P4558" t="e">
        <f>VLOOKUP(B4558,'Uniprot taxonomy'!B:R,7,FALSE)</f>
        <v>#N/A</v>
      </c>
      <c r="Q4558" t="e">
        <f>VLOOKUP(B4558,'Uniprot taxonomy'!B:R,8,FALSE)</f>
        <v>#N/A</v>
      </c>
    </row>
    <row r="4559" spans="1:17" hidden="1" x14ac:dyDescent="0.25">
      <c r="A4559" t="s">
        <v>7623</v>
      </c>
      <c r="B4559" t="s">
        <v>7624</v>
      </c>
      <c r="C4559" t="e">
        <f>VLOOKUP('Домены Secretin_N'!B4559,'AC-Architecture'!A:C,3,FALSE)</f>
        <v>#N/A</v>
      </c>
      <c r="D4559">
        <v>660</v>
      </c>
      <c r="E4559" t="s">
        <v>3632</v>
      </c>
      <c r="F4559">
        <v>269</v>
      </c>
      <c r="G4559">
        <v>346</v>
      </c>
      <c r="H4559">
        <f t="shared" si="316"/>
        <v>77</v>
      </c>
      <c r="I4559" t="str">
        <f t="shared" si="317"/>
        <v>G8WM43_KLEOK/269-346</v>
      </c>
      <c r="K4559" t="e">
        <f>IF(C4559="Secretin_N, Secretin, TraK","T","N")</f>
        <v>#N/A</v>
      </c>
      <c r="L4559" t="e">
        <f>VLOOKUP(E4559,'Uniprot taxonomy'!E:J,4,FALSE)</f>
        <v>#N/A</v>
      </c>
      <c r="M4559" t="e">
        <f>LEFT(VLOOKUP(B4559,'Uniprot taxonomy'!B:R,5,FALSE))</f>
        <v>#N/A</v>
      </c>
      <c r="N4559" t="e">
        <f>VLOOKUP(B4559,'Uniprot taxonomy'!B:R,5,FALSE)</f>
        <v>#N/A</v>
      </c>
      <c r="O4559" t="e">
        <f>VLOOKUP(B4559,'Uniprot taxonomy'!B:R,6,FALSE)</f>
        <v>#N/A</v>
      </c>
      <c r="P4559" t="e">
        <f>VLOOKUP(B4559,'Uniprot taxonomy'!B:R,7,FALSE)</f>
        <v>#N/A</v>
      </c>
      <c r="Q4559" t="e">
        <f>VLOOKUP(B4559,'Uniprot taxonomy'!B:R,8,FALSE)</f>
        <v>#N/A</v>
      </c>
    </row>
    <row r="4560" spans="1:17" hidden="1" x14ac:dyDescent="0.25">
      <c r="A4560" t="s">
        <v>7625</v>
      </c>
      <c r="B4560" t="s">
        <v>7626</v>
      </c>
      <c r="C4560" t="e">
        <f>VLOOKUP('Домены Secretin_N'!B4560,'AC-Architecture'!A:C,3,FALSE)</f>
        <v>#N/A</v>
      </c>
      <c r="D4560">
        <v>705</v>
      </c>
      <c r="E4560" t="s">
        <v>3632</v>
      </c>
      <c r="F4560">
        <v>255</v>
      </c>
      <c r="G4560">
        <v>322</v>
      </c>
      <c r="H4560">
        <f t="shared" si="316"/>
        <v>67</v>
      </c>
      <c r="I4560" t="str">
        <f t="shared" si="317"/>
        <v>G9AB91_RHIFH/255-322</v>
      </c>
      <c r="K4560" t="e">
        <f>IF(C4560="Secretin_N, Secretin, TraK","T","N")</f>
        <v>#N/A</v>
      </c>
      <c r="L4560" t="e">
        <f>VLOOKUP(E4560,'Uniprot taxonomy'!E:J,4,FALSE)</f>
        <v>#N/A</v>
      </c>
      <c r="M4560" t="e">
        <f>LEFT(VLOOKUP(B4560,'Uniprot taxonomy'!B:R,5,FALSE))</f>
        <v>#N/A</v>
      </c>
      <c r="N4560" t="e">
        <f>VLOOKUP(B4560,'Uniprot taxonomy'!B:R,5,FALSE)</f>
        <v>#N/A</v>
      </c>
      <c r="O4560" t="e">
        <f>VLOOKUP(B4560,'Uniprot taxonomy'!B:R,6,FALSE)</f>
        <v>#N/A</v>
      </c>
      <c r="P4560" t="e">
        <f>VLOOKUP(B4560,'Uniprot taxonomy'!B:R,7,FALSE)</f>
        <v>#N/A</v>
      </c>
      <c r="Q4560" t="e">
        <f>VLOOKUP(B4560,'Uniprot taxonomy'!B:R,8,FALSE)</f>
        <v>#N/A</v>
      </c>
    </row>
    <row r="4561" spans="1:17" hidden="1" x14ac:dyDescent="0.25">
      <c r="A4561" t="s">
        <v>7625</v>
      </c>
      <c r="B4561" t="s">
        <v>7626</v>
      </c>
      <c r="C4561" t="e">
        <f>VLOOKUP('Домены Secretin_N'!B4561,'AC-Architecture'!A:C,3,FALSE)</f>
        <v>#N/A</v>
      </c>
      <c r="D4561">
        <v>705</v>
      </c>
      <c r="E4561" t="s">
        <v>3632</v>
      </c>
      <c r="F4561">
        <v>329</v>
      </c>
      <c r="G4561">
        <v>439</v>
      </c>
      <c r="H4561">
        <f t="shared" si="316"/>
        <v>110</v>
      </c>
      <c r="I4561" t="str">
        <f t="shared" si="317"/>
        <v>G9AB91_RHIFH/329-439</v>
      </c>
      <c r="K4561" t="e">
        <f>IF(C4561="Secretin_N, Secretin, TraK","T","N")</f>
        <v>#N/A</v>
      </c>
      <c r="L4561" t="e">
        <f>VLOOKUP(E4561,'Uniprot taxonomy'!E:J,4,FALSE)</f>
        <v>#N/A</v>
      </c>
      <c r="M4561" t="e">
        <f>LEFT(VLOOKUP(B4561,'Uniprot taxonomy'!B:R,5,FALSE))</f>
        <v>#N/A</v>
      </c>
      <c r="N4561" t="e">
        <f>VLOOKUP(B4561,'Uniprot taxonomy'!B:R,5,FALSE)</f>
        <v>#N/A</v>
      </c>
      <c r="O4561" t="e">
        <f>VLOOKUP(B4561,'Uniprot taxonomy'!B:R,6,FALSE)</f>
        <v>#N/A</v>
      </c>
      <c r="P4561" t="e">
        <f>VLOOKUP(B4561,'Uniprot taxonomy'!B:R,7,FALSE)</f>
        <v>#N/A</v>
      </c>
      <c r="Q4561" t="e">
        <f>VLOOKUP(B4561,'Uniprot taxonomy'!B:R,8,FALSE)</f>
        <v>#N/A</v>
      </c>
    </row>
    <row r="4562" spans="1:17" x14ac:dyDescent="0.25">
      <c r="A4562" t="s">
        <v>1097</v>
      </c>
      <c r="B4562" t="s">
        <v>2396</v>
      </c>
      <c r="C4562" t="str">
        <f>VLOOKUP('Домены Secretin_N'!B4562,'AC-Architecture'!A:C,3,FALSE)</f>
        <v>Secretin_N, Secretin</v>
      </c>
      <c r="D4562">
        <v>423</v>
      </c>
      <c r="E4562" t="s">
        <v>3632</v>
      </c>
      <c r="F4562">
        <v>120</v>
      </c>
      <c r="G4562">
        <v>185</v>
      </c>
      <c r="H4562">
        <f t="shared" si="316"/>
        <v>65</v>
      </c>
      <c r="I4562" t="str">
        <f t="shared" si="317"/>
        <v>G9AVL1_PANAN/120-185</v>
      </c>
      <c r="J4562" t="str">
        <f>CONCATENATE(K4562,"_",LEFT(O4562,3),"_",LEFT(Q4562,3),"_",B4562)</f>
        <v>N_Ent_Pan_G9AVL1</v>
      </c>
      <c r="K4562" t="str">
        <f>IF(C4562="Secretin_N, Secretin, TraK","T","N")</f>
        <v>N</v>
      </c>
      <c r="L4562" t="str">
        <f>VLOOKUP(B4562,'Uniprot taxonomy'!B:R,4,FALSE)</f>
        <v>Proteobacteria</v>
      </c>
      <c r="M4562" t="str">
        <f>LEFT(VLOOKUP(B4562,'Uniprot taxonomy'!B:R,5,FALSE))</f>
        <v>G</v>
      </c>
      <c r="N4562" t="str">
        <f>VLOOKUP(B4562,'Uniprot taxonomy'!B:R,5,FALSE)</f>
        <v>Gammaproteobacteria</v>
      </c>
      <c r="O4562" t="str">
        <f>VLOOKUP(B4562,'Uniprot taxonomy'!B:R,6,FALSE)</f>
        <v>Enterobacteriales</v>
      </c>
      <c r="P4562" t="str">
        <f>VLOOKUP(B4562,'Uniprot taxonomy'!B:R,7,FALSE)</f>
        <v>Enterobacteriaceae</v>
      </c>
      <c r="Q4562" t="str">
        <f>VLOOKUP(B4562,'Uniprot taxonomy'!B:R,8,FALSE)</f>
        <v>Pantoea</v>
      </c>
    </row>
    <row r="4563" spans="1:17" hidden="1" x14ac:dyDescent="0.25">
      <c r="A4563" t="s">
        <v>7627</v>
      </c>
      <c r="B4563" t="s">
        <v>7628</v>
      </c>
      <c r="C4563" t="e">
        <f>VLOOKUP('Домены Secretin_N'!B4563,'AC-Architecture'!A:C,3,FALSE)</f>
        <v>#N/A</v>
      </c>
      <c r="D4563">
        <v>675</v>
      </c>
      <c r="E4563" t="s">
        <v>3632</v>
      </c>
      <c r="F4563">
        <v>359</v>
      </c>
      <c r="G4563">
        <v>427</v>
      </c>
      <c r="H4563">
        <f t="shared" si="316"/>
        <v>68</v>
      </c>
      <c r="I4563" t="str">
        <f t="shared" si="317"/>
        <v>G9E8U9_9GAMM/359-427</v>
      </c>
      <c r="K4563" t="e">
        <f>IF(C4563="Secretin_N, Secretin, TraK","T","N")</f>
        <v>#N/A</v>
      </c>
      <c r="L4563" t="e">
        <f>VLOOKUP(E4563,'Uniprot taxonomy'!E:J,4,FALSE)</f>
        <v>#N/A</v>
      </c>
      <c r="M4563" t="e">
        <f>LEFT(VLOOKUP(B4563,'Uniprot taxonomy'!B:R,5,FALSE))</f>
        <v>#N/A</v>
      </c>
      <c r="N4563" t="e">
        <f>VLOOKUP(B4563,'Uniprot taxonomy'!B:R,5,FALSE)</f>
        <v>#N/A</v>
      </c>
      <c r="O4563" t="e">
        <f>VLOOKUP(B4563,'Uniprot taxonomy'!B:R,6,FALSE)</f>
        <v>#N/A</v>
      </c>
      <c r="P4563" t="e">
        <f>VLOOKUP(B4563,'Uniprot taxonomy'!B:R,7,FALSE)</f>
        <v>#N/A</v>
      </c>
      <c r="Q4563" t="e">
        <f>VLOOKUP(B4563,'Uniprot taxonomy'!B:R,8,FALSE)</f>
        <v>#N/A</v>
      </c>
    </row>
    <row r="4564" spans="1:17" hidden="1" x14ac:dyDescent="0.25">
      <c r="A4564" t="s">
        <v>7629</v>
      </c>
      <c r="B4564" t="s">
        <v>7630</v>
      </c>
      <c r="C4564" t="e">
        <f>VLOOKUP('Домены Secretin_N'!B4564,'AC-Architecture'!A:C,3,FALSE)</f>
        <v>#N/A</v>
      </c>
      <c r="D4564">
        <v>668</v>
      </c>
      <c r="E4564" t="s">
        <v>3632</v>
      </c>
      <c r="F4564">
        <v>368</v>
      </c>
      <c r="G4564">
        <v>433</v>
      </c>
      <c r="H4564">
        <f t="shared" si="316"/>
        <v>65</v>
      </c>
      <c r="I4564" t="str">
        <f t="shared" si="317"/>
        <v>G9EMI6_9GAMM/368-433</v>
      </c>
      <c r="K4564" t="e">
        <f>IF(C4564="Secretin_N, Secretin, TraK","T","N")</f>
        <v>#N/A</v>
      </c>
      <c r="L4564" t="e">
        <f>VLOOKUP(E4564,'Uniprot taxonomy'!E:J,4,FALSE)</f>
        <v>#N/A</v>
      </c>
      <c r="M4564" t="e">
        <f>LEFT(VLOOKUP(B4564,'Uniprot taxonomy'!B:R,5,FALSE))</f>
        <v>#N/A</v>
      </c>
      <c r="N4564" t="e">
        <f>VLOOKUP(B4564,'Uniprot taxonomy'!B:R,5,FALSE)</f>
        <v>#N/A</v>
      </c>
      <c r="O4564" t="e">
        <f>VLOOKUP(B4564,'Uniprot taxonomy'!B:R,6,FALSE)</f>
        <v>#N/A</v>
      </c>
      <c r="P4564" t="e">
        <f>VLOOKUP(B4564,'Uniprot taxonomy'!B:R,7,FALSE)</f>
        <v>#N/A</v>
      </c>
      <c r="Q4564" t="e">
        <f>VLOOKUP(B4564,'Uniprot taxonomy'!B:R,8,FALSE)</f>
        <v>#N/A</v>
      </c>
    </row>
    <row r="4565" spans="1:17" hidden="1" x14ac:dyDescent="0.25">
      <c r="A4565" t="s">
        <v>7631</v>
      </c>
      <c r="B4565" t="s">
        <v>7632</v>
      </c>
      <c r="C4565" t="e">
        <f>VLOOKUP('Домены Secretin_N'!B4565,'AC-Architecture'!A:C,3,FALSE)</f>
        <v>#N/A</v>
      </c>
      <c r="D4565">
        <v>787</v>
      </c>
      <c r="E4565" t="s">
        <v>3632</v>
      </c>
      <c r="F4565">
        <v>232</v>
      </c>
      <c r="G4565">
        <v>293</v>
      </c>
      <c r="H4565">
        <f t="shared" si="316"/>
        <v>61</v>
      </c>
      <c r="I4565" t="str">
        <f t="shared" si="317"/>
        <v>G9EU69_9GAMM/232-293</v>
      </c>
      <c r="K4565" t="e">
        <f>IF(C4565="Secretin_N, Secretin, TraK","T","N")</f>
        <v>#N/A</v>
      </c>
      <c r="L4565" t="e">
        <f>VLOOKUP(E4565,'Uniprot taxonomy'!E:J,4,FALSE)</f>
        <v>#N/A</v>
      </c>
      <c r="M4565" t="e">
        <f>LEFT(VLOOKUP(B4565,'Uniprot taxonomy'!B:R,5,FALSE))</f>
        <v>#N/A</v>
      </c>
      <c r="N4565" t="e">
        <f>VLOOKUP(B4565,'Uniprot taxonomy'!B:R,5,FALSE)</f>
        <v>#N/A</v>
      </c>
      <c r="O4565" t="e">
        <f>VLOOKUP(B4565,'Uniprot taxonomy'!B:R,6,FALSE)</f>
        <v>#N/A</v>
      </c>
      <c r="P4565" t="e">
        <f>VLOOKUP(B4565,'Uniprot taxonomy'!B:R,7,FALSE)</f>
        <v>#N/A</v>
      </c>
      <c r="Q4565" t="e">
        <f>VLOOKUP(B4565,'Uniprot taxonomy'!B:R,8,FALSE)</f>
        <v>#N/A</v>
      </c>
    </row>
    <row r="4566" spans="1:17" hidden="1" x14ac:dyDescent="0.25">
      <c r="A4566" t="s">
        <v>7631</v>
      </c>
      <c r="B4566" t="s">
        <v>7632</v>
      </c>
      <c r="C4566" t="e">
        <f>VLOOKUP('Домены Secretin_N'!B4566,'AC-Architecture'!A:C,3,FALSE)</f>
        <v>#N/A</v>
      </c>
      <c r="D4566">
        <v>787</v>
      </c>
      <c r="E4566" t="s">
        <v>3632</v>
      </c>
      <c r="F4566">
        <v>295</v>
      </c>
      <c r="G4566">
        <v>364</v>
      </c>
      <c r="H4566">
        <f t="shared" si="316"/>
        <v>69</v>
      </c>
      <c r="I4566" t="str">
        <f t="shared" si="317"/>
        <v>G9EU69_9GAMM/295-364</v>
      </c>
      <c r="K4566" t="e">
        <f>IF(C4566="Secretin_N, Secretin, TraK","T","N")</f>
        <v>#N/A</v>
      </c>
      <c r="L4566" t="e">
        <f>VLOOKUP(E4566,'Uniprot taxonomy'!E:J,4,FALSE)</f>
        <v>#N/A</v>
      </c>
      <c r="M4566" t="e">
        <f>LEFT(VLOOKUP(B4566,'Uniprot taxonomy'!B:R,5,FALSE))</f>
        <v>#N/A</v>
      </c>
      <c r="N4566" t="e">
        <f>VLOOKUP(B4566,'Uniprot taxonomy'!B:R,5,FALSE)</f>
        <v>#N/A</v>
      </c>
      <c r="O4566" t="e">
        <f>VLOOKUP(B4566,'Uniprot taxonomy'!B:R,6,FALSE)</f>
        <v>#N/A</v>
      </c>
      <c r="P4566" t="e">
        <f>VLOOKUP(B4566,'Uniprot taxonomy'!B:R,7,FALSE)</f>
        <v>#N/A</v>
      </c>
      <c r="Q4566" t="e">
        <f>VLOOKUP(B4566,'Uniprot taxonomy'!B:R,8,FALSE)</f>
        <v>#N/A</v>
      </c>
    </row>
    <row r="4567" spans="1:17" hidden="1" x14ac:dyDescent="0.25">
      <c r="A4567" t="s">
        <v>7631</v>
      </c>
      <c r="B4567" t="s">
        <v>7632</v>
      </c>
      <c r="C4567" t="e">
        <f>VLOOKUP('Домены Secretin_N'!B4567,'AC-Architecture'!A:C,3,FALSE)</f>
        <v>#N/A</v>
      </c>
      <c r="D4567">
        <v>787</v>
      </c>
      <c r="E4567" t="s">
        <v>3632</v>
      </c>
      <c r="F4567">
        <v>371</v>
      </c>
      <c r="G4567">
        <v>501</v>
      </c>
      <c r="H4567">
        <f t="shared" si="316"/>
        <v>130</v>
      </c>
      <c r="I4567" t="str">
        <f t="shared" si="317"/>
        <v>G9EU69_9GAMM/371-501</v>
      </c>
      <c r="K4567" t="e">
        <f>IF(C4567="Secretin_N, Secretin, TraK","T","N")</f>
        <v>#N/A</v>
      </c>
      <c r="L4567" t="e">
        <f>VLOOKUP(E4567,'Uniprot taxonomy'!E:J,4,FALSE)</f>
        <v>#N/A</v>
      </c>
      <c r="M4567" t="e">
        <f>LEFT(VLOOKUP(B4567,'Uniprot taxonomy'!B:R,5,FALSE))</f>
        <v>#N/A</v>
      </c>
      <c r="N4567" t="e">
        <f>VLOOKUP(B4567,'Uniprot taxonomy'!B:R,5,FALSE)</f>
        <v>#N/A</v>
      </c>
      <c r="O4567" t="e">
        <f>VLOOKUP(B4567,'Uniprot taxonomy'!B:R,6,FALSE)</f>
        <v>#N/A</v>
      </c>
      <c r="P4567" t="e">
        <f>VLOOKUP(B4567,'Uniprot taxonomy'!B:R,7,FALSE)</f>
        <v>#N/A</v>
      </c>
      <c r="Q4567" t="e">
        <f>VLOOKUP(B4567,'Uniprot taxonomy'!B:R,8,FALSE)</f>
        <v>#N/A</v>
      </c>
    </row>
    <row r="4568" spans="1:17" hidden="1" x14ac:dyDescent="0.25">
      <c r="A4568" t="s">
        <v>7633</v>
      </c>
      <c r="B4568" t="s">
        <v>7634</v>
      </c>
      <c r="C4568" t="e">
        <f>VLOOKUP('Домены Secretin_N'!B4568,'AC-Architecture'!A:C,3,FALSE)</f>
        <v>#N/A</v>
      </c>
      <c r="D4568">
        <v>689</v>
      </c>
      <c r="E4568" t="s">
        <v>3632</v>
      </c>
      <c r="F4568">
        <v>212</v>
      </c>
      <c r="G4568">
        <v>279</v>
      </c>
      <c r="H4568">
        <f t="shared" si="316"/>
        <v>67</v>
      </c>
      <c r="I4568" t="str">
        <f t="shared" si="317"/>
        <v>G9PZL4_9BACT/212-279</v>
      </c>
      <c r="K4568" t="e">
        <f>IF(C4568="Secretin_N, Secretin, TraK","T","N")</f>
        <v>#N/A</v>
      </c>
      <c r="L4568" t="e">
        <f>VLOOKUP(E4568,'Uniprot taxonomy'!E:J,4,FALSE)</f>
        <v>#N/A</v>
      </c>
      <c r="M4568" t="e">
        <f>LEFT(VLOOKUP(B4568,'Uniprot taxonomy'!B:R,5,FALSE))</f>
        <v>#N/A</v>
      </c>
      <c r="N4568" t="e">
        <f>VLOOKUP(B4568,'Uniprot taxonomy'!B:R,5,FALSE)</f>
        <v>#N/A</v>
      </c>
      <c r="O4568" t="e">
        <f>VLOOKUP(B4568,'Uniprot taxonomy'!B:R,6,FALSE)</f>
        <v>#N/A</v>
      </c>
      <c r="P4568" t="e">
        <f>VLOOKUP(B4568,'Uniprot taxonomy'!B:R,7,FALSE)</f>
        <v>#N/A</v>
      </c>
      <c r="Q4568" t="e">
        <f>VLOOKUP(B4568,'Uniprot taxonomy'!B:R,8,FALSE)</f>
        <v>#N/A</v>
      </c>
    </row>
    <row r="4569" spans="1:17" hidden="1" x14ac:dyDescent="0.25">
      <c r="A4569" t="s">
        <v>7633</v>
      </c>
      <c r="B4569" t="s">
        <v>7634</v>
      </c>
      <c r="C4569" t="e">
        <f>VLOOKUP('Домены Secretin_N'!B4569,'AC-Architecture'!A:C,3,FALSE)</f>
        <v>#N/A</v>
      </c>
      <c r="D4569">
        <v>689</v>
      </c>
      <c r="E4569" t="s">
        <v>3632</v>
      </c>
      <c r="F4569">
        <v>282</v>
      </c>
      <c r="G4569">
        <v>355</v>
      </c>
      <c r="H4569">
        <f t="shared" si="316"/>
        <v>73</v>
      </c>
      <c r="I4569" t="str">
        <f t="shared" si="317"/>
        <v>G9PZL4_9BACT/282-355</v>
      </c>
      <c r="K4569" t="e">
        <f>IF(C4569="Secretin_N, Secretin, TraK","T","N")</f>
        <v>#N/A</v>
      </c>
      <c r="L4569" t="e">
        <f>VLOOKUP(E4569,'Uniprot taxonomy'!E:J,4,FALSE)</f>
        <v>#N/A</v>
      </c>
      <c r="M4569" t="e">
        <f>LEFT(VLOOKUP(B4569,'Uniprot taxonomy'!B:R,5,FALSE))</f>
        <v>#N/A</v>
      </c>
      <c r="N4569" t="e">
        <f>VLOOKUP(B4569,'Uniprot taxonomy'!B:R,5,FALSE)</f>
        <v>#N/A</v>
      </c>
      <c r="O4569" t="e">
        <f>VLOOKUP(B4569,'Uniprot taxonomy'!B:R,6,FALSE)</f>
        <v>#N/A</v>
      </c>
      <c r="P4569" t="e">
        <f>VLOOKUP(B4569,'Uniprot taxonomy'!B:R,7,FALSE)</f>
        <v>#N/A</v>
      </c>
      <c r="Q4569" t="e">
        <f>VLOOKUP(B4569,'Uniprot taxonomy'!B:R,8,FALSE)</f>
        <v>#N/A</v>
      </c>
    </row>
    <row r="4570" spans="1:17" hidden="1" x14ac:dyDescent="0.25">
      <c r="A4570" t="s">
        <v>7635</v>
      </c>
      <c r="B4570" t="s">
        <v>7636</v>
      </c>
      <c r="C4570" t="e">
        <f>VLOOKUP('Домены Secretin_N'!B4570,'AC-Architecture'!A:C,3,FALSE)</f>
        <v>#N/A</v>
      </c>
      <c r="D4570">
        <v>414</v>
      </c>
      <c r="E4570" t="s">
        <v>3632</v>
      </c>
      <c r="F4570">
        <v>121</v>
      </c>
      <c r="G4570">
        <v>182</v>
      </c>
      <c r="H4570">
        <f t="shared" si="316"/>
        <v>61</v>
      </c>
      <c r="I4570" t="str">
        <f t="shared" si="317"/>
        <v>G9RFH3_9ENTR/121-182</v>
      </c>
      <c r="K4570" t="e">
        <f>IF(C4570="Secretin_N, Secretin, TraK","T","N")</f>
        <v>#N/A</v>
      </c>
      <c r="L4570" t="e">
        <f>VLOOKUP(E4570,'Uniprot taxonomy'!E:J,4,FALSE)</f>
        <v>#N/A</v>
      </c>
      <c r="M4570" t="e">
        <f>LEFT(VLOOKUP(B4570,'Uniprot taxonomy'!B:R,5,FALSE))</f>
        <v>#N/A</v>
      </c>
      <c r="N4570" t="e">
        <f>VLOOKUP(B4570,'Uniprot taxonomy'!B:R,5,FALSE)</f>
        <v>#N/A</v>
      </c>
      <c r="O4570" t="e">
        <f>VLOOKUP(B4570,'Uniprot taxonomy'!B:R,6,FALSE)</f>
        <v>#N/A</v>
      </c>
      <c r="P4570" t="e">
        <f>VLOOKUP(B4570,'Uniprot taxonomy'!B:R,7,FALSE)</f>
        <v>#N/A</v>
      </c>
      <c r="Q4570" t="e">
        <f>VLOOKUP(B4570,'Uniprot taxonomy'!B:R,8,FALSE)</f>
        <v>#N/A</v>
      </c>
    </row>
    <row r="4571" spans="1:17" hidden="1" x14ac:dyDescent="0.25">
      <c r="A4571" t="s">
        <v>7637</v>
      </c>
      <c r="B4571" t="s">
        <v>7638</v>
      </c>
      <c r="C4571" t="e">
        <f>VLOOKUP('Домены Secretin_N'!B4571,'AC-Architecture'!A:C,3,FALSE)</f>
        <v>#N/A</v>
      </c>
      <c r="D4571">
        <v>651</v>
      </c>
      <c r="E4571" t="s">
        <v>3632</v>
      </c>
      <c r="F4571">
        <v>120</v>
      </c>
      <c r="G4571">
        <v>183</v>
      </c>
      <c r="H4571">
        <f t="shared" si="316"/>
        <v>63</v>
      </c>
      <c r="I4571" t="str">
        <f t="shared" si="317"/>
        <v>G9RIT2_9ENTR/120-183</v>
      </c>
      <c r="K4571" t="e">
        <f>IF(C4571="Secretin_N, Secretin, TraK","T","N")</f>
        <v>#N/A</v>
      </c>
      <c r="L4571" t="e">
        <f>VLOOKUP(E4571,'Uniprot taxonomy'!E:J,4,FALSE)</f>
        <v>#N/A</v>
      </c>
      <c r="M4571" t="e">
        <f>LEFT(VLOOKUP(B4571,'Uniprot taxonomy'!B:R,5,FALSE))</f>
        <v>#N/A</v>
      </c>
      <c r="N4571" t="e">
        <f>VLOOKUP(B4571,'Uniprot taxonomy'!B:R,5,FALSE)</f>
        <v>#N/A</v>
      </c>
      <c r="O4571" t="e">
        <f>VLOOKUP(B4571,'Uniprot taxonomy'!B:R,6,FALSE)</f>
        <v>#N/A</v>
      </c>
      <c r="P4571" t="e">
        <f>VLOOKUP(B4571,'Uniprot taxonomy'!B:R,7,FALSE)</f>
        <v>#N/A</v>
      </c>
      <c r="Q4571" t="e">
        <f>VLOOKUP(B4571,'Uniprot taxonomy'!B:R,8,FALSE)</f>
        <v>#N/A</v>
      </c>
    </row>
    <row r="4572" spans="1:17" hidden="1" x14ac:dyDescent="0.25">
      <c r="A4572" t="s">
        <v>7637</v>
      </c>
      <c r="B4572" t="s">
        <v>7638</v>
      </c>
      <c r="C4572" t="e">
        <f>VLOOKUP('Домены Secretin_N'!B4572,'AC-Architecture'!A:C,3,FALSE)</f>
        <v>#N/A</v>
      </c>
      <c r="D4572">
        <v>651</v>
      </c>
      <c r="E4572" t="s">
        <v>3632</v>
      </c>
      <c r="F4572">
        <v>185</v>
      </c>
      <c r="G4572">
        <v>256</v>
      </c>
      <c r="H4572">
        <f t="shared" si="316"/>
        <v>71</v>
      </c>
      <c r="I4572" t="str">
        <f t="shared" si="317"/>
        <v>G9RIT2_9ENTR/185-256</v>
      </c>
      <c r="K4572" t="e">
        <f>IF(C4572="Secretin_N, Secretin, TraK","T","N")</f>
        <v>#N/A</v>
      </c>
      <c r="L4572" t="e">
        <f>VLOOKUP(E4572,'Uniprot taxonomy'!E:J,4,FALSE)</f>
        <v>#N/A</v>
      </c>
      <c r="M4572" t="e">
        <f>LEFT(VLOOKUP(B4572,'Uniprot taxonomy'!B:R,5,FALSE))</f>
        <v>#N/A</v>
      </c>
      <c r="N4572" t="e">
        <f>VLOOKUP(B4572,'Uniprot taxonomy'!B:R,5,FALSE)</f>
        <v>#N/A</v>
      </c>
      <c r="O4572" t="e">
        <f>VLOOKUP(B4572,'Uniprot taxonomy'!B:R,6,FALSE)</f>
        <v>#N/A</v>
      </c>
      <c r="P4572" t="e">
        <f>VLOOKUP(B4572,'Uniprot taxonomy'!B:R,7,FALSE)</f>
        <v>#N/A</v>
      </c>
      <c r="Q4572" t="e">
        <f>VLOOKUP(B4572,'Uniprot taxonomy'!B:R,8,FALSE)</f>
        <v>#N/A</v>
      </c>
    </row>
    <row r="4573" spans="1:17" hidden="1" x14ac:dyDescent="0.25">
      <c r="A4573" t="s">
        <v>7637</v>
      </c>
      <c r="B4573" t="s">
        <v>7638</v>
      </c>
      <c r="C4573" t="e">
        <f>VLOOKUP('Домены Secretin_N'!B4573,'AC-Architecture'!A:C,3,FALSE)</f>
        <v>#N/A</v>
      </c>
      <c r="D4573">
        <v>651</v>
      </c>
      <c r="E4573" t="s">
        <v>3632</v>
      </c>
      <c r="F4573">
        <v>260</v>
      </c>
      <c r="G4573">
        <v>337</v>
      </c>
      <c r="H4573">
        <f t="shared" si="316"/>
        <v>77</v>
      </c>
      <c r="I4573" t="str">
        <f t="shared" si="317"/>
        <v>G9RIT2_9ENTR/260-337</v>
      </c>
      <c r="K4573" t="e">
        <f>IF(C4573="Secretin_N, Secretin, TraK","T","N")</f>
        <v>#N/A</v>
      </c>
      <c r="L4573" t="e">
        <f>VLOOKUP(E4573,'Uniprot taxonomy'!E:J,4,FALSE)</f>
        <v>#N/A</v>
      </c>
      <c r="M4573" t="e">
        <f>LEFT(VLOOKUP(B4573,'Uniprot taxonomy'!B:R,5,FALSE))</f>
        <v>#N/A</v>
      </c>
      <c r="N4573" t="e">
        <f>VLOOKUP(B4573,'Uniprot taxonomy'!B:R,5,FALSE)</f>
        <v>#N/A</v>
      </c>
      <c r="O4573" t="e">
        <f>VLOOKUP(B4573,'Uniprot taxonomy'!B:R,6,FALSE)</f>
        <v>#N/A</v>
      </c>
      <c r="P4573" t="e">
        <f>VLOOKUP(B4573,'Uniprot taxonomy'!B:R,7,FALSE)</f>
        <v>#N/A</v>
      </c>
      <c r="Q4573" t="e">
        <f>VLOOKUP(B4573,'Uniprot taxonomy'!B:R,8,FALSE)</f>
        <v>#N/A</v>
      </c>
    </row>
    <row r="4574" spans="1:17" hidden="1" x14ac:dyDescent="0.25">
      <c r="A4574" t="s">
        <v>7639</v>
      </c>
      <c r="B4574" t="s">
        <v>7640</v>
      </c>
      <c r="C4574" t="e">
        <f>VLOOKUP('Домены Secretin_N'!B4574,'AC-Architecture'!A:C,3,FALSE)</f>
        <v>#N/A</v>
      </c>
      <c r="D4574">
        <v>415</v>
      </c>
      <c r="E4574" t="s">
        <v>3632</v>
      </c>
      <c r="F4574">
        <v>122</v>
      </c>
      <c r="G4574">
        <v>183</v>
      </c>
      <c r="H4574">
        <f t="shared" si="316"/>
        <v>61</v>
      </c>
      <c r="I4574" t="str">
        <f t="shared" si="317"/>
        <v>G9SBC2_CITFR/122-183</v>
      </c>
      <c r="K4574" t="e">
        <f>IF(C4574="Secretin_N, Secretin, TraK","T","N")</f>
        <v>#N/A</v>
      </c>
      <c r="L4574" t="e">
        <f>VLOOKUP(E4574,'Uniprot taxonomy'!E:J,4,FALSE)</f>
        <v>#N/A</v>
      </c>
      <c r="M4574" t="e">
        <f>LEFT(VLOOKUP(B4574,'Uniprot taxonomy'!B:R,5,FALSE))</f>
        <v>#N/A</v>
      </c>
      <c r="N4574" t="e">
        <f>VLOOKUP(B4574,'Uniprot taxonomy'!B:R,5,FALSE)</f>
        <v>#N/A</v>
      </c>
      <c r="O4574" t="e">
        <f>VLOOKUP(B4574,'Uniprot taxonomy'!B:R,6,FALSE)</f>
        <v>#N/A</v>
      </c>
      <c r="P4574" t="e">
        <f>VLOOKUP(B4574,'Uniprot taxonomy'!B:R,7,FALSE)</f>
        <v>#N/A</v>
      </c>
      <c r="Q4574" t="e">
        <f>VLOOKUP(B4574,'Uniprot taxonomy'!B:R,8,FALSE)</f>
        <v>#N/A</v>
      </c>
    </row>
    <row r="4575" spans="1:17" hidden="1" x14ac:dyDescent="0.25">
      <c r="A4575" t="s">
        <v>7641</v>
      </c>
      <c r="B4575" t="s">
        <v>7642</v>
      </c>
      <c r="C4575" t="e">
        <f>VLOOKUP('Домены Secretin_N'!B4575,'AC-Architecture'!A:C,3,FALSE)</f>
        <v>#N/A</v>
      </c>
      <c r="D4575">
        <v>389</v>
      </c>
      <c r="E4575" t="s">
        <v>3632</v>
      </c>
      <c r="F4575">
        <v>96</v>
      </c>
      <c r="G4575">
        <v>157</v>
      </c>
      <c r="H4575">
        <f t="shared" si="316"/>
        <v>61</v>
      </c>
      <c r="I4575" t="str">
        <f t="shared" si="317"/>
        <v>G9T7I6_SALMO/96-157</v>
      </c>
      <c r="K4575" t="e">
        <f>IF(C4575="Secretin_N, Secretin, TraK","T","N")</f>
        <v>#N/A</v>
      </c>
      <c r="L4575" t="e">
        <f>VLOOKUP(E4575,'Uniprot taxonomy'!E:J,4,FALSE)</f>
        <v>#N/A</v>
      </c>
      <c r="M4575" t="e">
        <f>LEFT(VLOOKUP(B4575,'Uniprot taxonomy'!B:R,5,FALSE))</f>
        <v>#N/A</v>
      </c>
      <c r="N4575" t="e">
        <f>VLOOKUP(B4575,'Uniprot taxonomy'!B:R,5,FALSE)</f>
        <v>#N/A</v>
      </c>
      <c r="O4575" t="e">
        <f>VLOOKUP(B4575,'Uniprot taxonomy'!B:R,6,FALSE)</f>
        <v>#N/A</v>
      </c>
      <c r="P4575" t="e">
        <f>VLOOKUP(B4575,'Uniprot taxonomy'!B:R,7,FALSE)</f>
        <v>#N/A</v>
      </c>
      <c r="Q4575" t="e">
        <f>VLOOKUP(B4575,'Uniprot taxonomy'!B:R,8,FALSE)</f>
        <v>#N/A</v>
      </c>
    </row>
    <row r="4576" spans="1:17" x14ac:dyDescent="0.25">
      <c r="A4576" t="s">
        <v>1098</v>
      </c>
      <c r="B4576" t="s">
        <v>2397</v>
      </c>
      <c r="C4576" t="str">
        <f>VLOOKUP('Домены Secretin_N'!B4576,'AC-Architecture'!A:C,3,FALSE)</f>
        <v>Secretin_N, Secretin</v>
      </c>
      <c r="D4576">
        <v>497</v>
      </c>
      <c r="E4576" t="s">
        <v>3632</v>
      </c>
      <c r="F4576">
        <v>177</v>
      </c>
      <c r="G4576">
        <v>268</v>
      </c>
      <c r="H4576">
        <f t="shared" si="316"/>
        <v>91</v>
      </c>
      <c r="I4576" t="str">
        <f t="shared" si="317"/>
        <v>G9TB50_SALMO/177-268</v>
      </c>
      <c r="J4576" t="str">
        <f t="shared" ref="J4576:J4578" si="318">CONCATENATE(K4576,"_",LEFT(O4576,3),"_",LEFT(Q4576,3),"_",B4576)</f>
        <v>N_Ent_Sal_G9TB50</v>
      </c>
      <c r="K4576" t="str">
        <f>IF(C4576="Secretin_N, Secretin, TraK","T","N")</f>
        <v>N</v>
      </c>
      <c r="L4576" t="str">
        <f>VLOOKUP(B4576,'Uniprot taxonomy'!B:R,4,FALSE)</f>
        <v>Proteobacteria</v>
      </c>
      <c r="M4576" t="str">
        <f>LEFT(VLOOKUP(B4576,'Uniprot taxonomy'!B:R,5,FALSE))</f>
        <v>G</v>
      </c>
      <c r="N4576" t="str">
        <f>VLOOKUP(B4576,'Uniprot taxonomy'!B:R,5,FALSE)</f>
        <v>Gammaproteobacteria</v>
      </c>
      <c r="O4576" t="str">
        <f>VLOOKUP(B4576,'Uniprot taxonomy'!B:R,6,FALSE)</f>
        <v>Enterobacteriales</v>
      </c>
      <c r="P4576" t="str">
        <f>VLOOKUP(B4576,'Uniprot taxonomy'!B:R,7,FALSE)</f>
        <v>Enterobacteriaceae</v>
      </c>
      <c r="Q4576" t="str">
        <f>VLOOKUP(B4576,'Uniprot taxonomy'!B:R,8,FALSE)</f>
        <v>Salmonella</v>
      </c>
    </row>
    <row r="4577" spans="1:17" x14ac:dyDescent="0.25">
      <c r="A4577" t="s">
        <v>1099</v>
      </c>
      <c r="B4577" t="s">
        <v>2398</v>
      </c>
      <c r="C4577" t="str">
        <f>VLOOKUP('Домены Secretin_N'!B4577,'AC-Architecture'!A:C,3,FALSE)</f>
        <v>Secretin_N, Secretin</v>
      </c>
      <c r="D4577">
        <v>562</v>
      </c>
      <c r="E4577" t="s">
        <v>3632</v>
      </c>
      <c r="F4577">
        <v>180</v>
      </c>
      <c r="G4577">
        <v>303</v>
      </c>
      <c r="H4577">
        <f t="shared" si="316"/>
        <v>123</v>
      </c>
      <c r="I4577" t="str">
        <f t="shared" si="317"/>
        <v>G9TDB7_SALMO/180-303</v>
      </c>
      <c r="J4577" t="str">
        <f t="shared" si="318"/>
        <v>N_Ent_Sal_G9TDB7</v>
      </c>
      <c r="K4577" t="str">
        <f>IF(C4577="Secretin_N, Secretin, TraK","T","N")</f>
        <v>N</v>
      </c>
      <c r="L4577" t="str">
        <f>VLOOKUP(B4577,'Uniprot taxonomy'!B:R,4,FALSE)</f>
        <v>Proteobacteria</v>
      </c>
      <c r="M4577" t="str">
        <f>LEFT(VLOOKUP(B4577,'Uniprot taxonomy'!B:R,5,FALSE))</f>
        <v>G</v>
      </c>
      <c r="N4577" t="str">
        <f>VLOOKUP(B4577,'Uniprot taxonomy'!B:R,5,FALSE)</f>
        <v>Gammaproteobacteria</v>
      </c>
      <c r="O4577" t="str">
        <f>VLOOKUP(B4577,'Uniprot taxonomy'!B:R,6,FALSE)</f>
        <v>Enterobacteriales</v>
      </c>
      <c r="P4577" t="str">
        <f>VLOOKUP(B4577,'Uniprot taxonomy'!B:R,7,FALSE)</f>
        <v>Enterobacteriaceae</v>
      </c>
      <c r="Q4577" t="str">
        <f>VLOOKUP(B4577,'Uniprot taxonomy'!B:R,8,FALSE)</f>
        <v>Salmonella</v>
      </c>
    </row>
    <row r="4578" spans="1:17" x14ac:dyDescent="0.25">
      <c r="A4578" t="s">
        <v>1100</v>
      </c>
      <c r="B4578" t="s">
        <v>2399</v>
      </c>
      <c r="C4578" t="str">
        <f>VLOOKUP('Домены Secretin_N'!B4578,'AC-Architecture'!A:C,3,FALSE)</f>
        <v>Secretin_N, Secretin</v>
      </c>
      <c r="D4578">
        <v>562</v>
      </c>
      <c r="E4578" t="s">
        <v>3632</v>
      </c>
      <c r="F4578">
        <v>180</v>
      </c>
      <c r="G4578">
        <v>303</v>
      </c>
      <c r="H4578">
        <f t="shared" si="316"/>
        <v>123</v>
      </c>
      <c r="I4578" t="str">
        <f t="shared" si="317"/>
        <v>G9TJZ4_SALMO/180-303</v>
      </c>
      <c r="J4578" t="str">
        <f t="shared" si="318"/>
        <v>N_Ent_Sal_G9TJZ4</v>
      </c>
      <c r="K4578" t="str">
        <f>IF(C4578="Secretin_N, Secretin, TraK","T","N")</f>
        <v>N</v>
      </c>
      <c r="L4578" t="str">
        <f>VLOOKUP(B4578,'Uniprot taxonomy'!B:R,4,FALSE)</f>
        <v>Proteobacteria</v>
      </c>
      <c r="M4578" t="str">
        <f>LEFT(VLOOKUP(B4578,'Uniprot taxonomy'!B:R,5,FALSE))</f>
        <v>G</v>
      </c>
      <c r="N4578" t="str">
        <f>VLOOKUP(B4578,'Uniprot taxonomy'!B:R,5,FALSE)</f>
        <v>Gammaproteobacteria</v>
      </c>
      <c r="O4578" t="str">
        <f>VLOOKUP(B4578,'Uniprot taxonomy'!B:R,6,FALSE)</f>
        <v>Enterobacteriales</v>
      </c>
      <c r="P4578" t="str">
        <f>VLOOKUP(B4578,'Uniprot taxonomy'!B:R,7,FALSE)</f>
        <v>Enterobacteriaceae</v>
      </c>
      <c r="Q4578" t="str">
        <f>VLOOKUP(B4578,'Uniprot taxonomy'!B:R,8,FALSE)</f>
        <v>Salmonella</v>
      </c>
    </row>
    <row r="4579" spans="1:17" hidden="1" x14ac:dyDescent="0.25">
      <c r="A4579" t="s">
        <v>7643</v>
      </c>
      <c r="B4579" t="s">
        <v>7644</v>
      </c>
      <c r="C4579" t="e">
        <f>VLOOKUP('Домены Secretin_N'!B4579,'AC-Architecture'!A:C,3,FALSE)</f>
        <v>#N/A</v>
      </c>
      <c r="D4579">
        <v>412</v>
      </c>
      <c r="E4579" t="s">
        <v>3632</v>
      </c>
      <c r="F4579">
        <v>119</v>
      </c>
      <c r="G4579">
        <v>180</v>
      </c>
      <c r="H4579">
        <f t="shared" si="316"/>
        <v>61</v>
      </c>
      <c r="I4579" t="str">
        <f t="shared" si="317"/>
        <v>G9TLI4_SALMO/119-180</v>
      </c>
      <c r="K4579" t="e">
        <f>IF(C4579="Secretin_N, Secretin, TraK","T","N")</f>
        <v>#N/A</v>
      </c>
      <c r="L4579" t="e">
        <f>VLOOKUP(E4579,'Uniprot taxonomy'!E:J,4,FALSE)</f>
        <v>#N/A</v>
      </c>
      <c r="M4579" t="e">
        <f>LEFT(VLOOKUP(B4579,'Uniprot taxonomy'!B:R,5,FALSE))</f>
        <v>#N/A</v>
      </c>
      <c r="N4579" t="e">
        <f>VLOOKUP(B4579,'Uniprot taxonomy'!B:R,5,FALSE)</f>
        <v>#N/A</v>
      </c>
      <c r="O4579" t="e">
        <f>VLOOKUP(B4579,'Uniprot taxonomy'!B:R,6,FALSE)</f>
        <v>#N/A</v>
      </c>
      <c r="P4579" t="e">
        <f>VLOOKUP(B4579,'Uniprot taxonomy'!B:R,7,FALSE)</f>
        <v>#N/A</v>
      </c>
      <c r="Q4579" t="e">
        <f>VLOOKUP(B4579,'Uniprot taxonomy'!B:R,8,FALSE)</f>
        <v>#N/A</v>
      </c>
    </row>
    <row r="4580" spans="1:17" x14ac:dyDescent="0.25">
      <c r="A4580" t="s">
        <v>1101</v>
      </c>
      <c r="B4580" t="s">
        <v>2400</v>
      </c>
      <c r="C4580" t="str">
        <f>VLOOKUP('Домены Secretin_N'!B4580,'AC-Architecture'!A:C,3,FALSE)</f>
        <v>Secretin_N, Secretin</v>
      </c>
      <c r="D4580">
        <v>497</v>
      </c>
      <c r="E4580" t="s">
        <v>3632</v>
      </c>
      <c r="F4580">
        <v>177</v>
      </c>
      <c r="G4580">
        <v>268</v>
      </c>
      <c r="H4580">
        <f t="shared" si="316"/>
        <v>91</v>
      </c>
      <c r="I4580" t="str">
        <f t="shared" si="317"/>
        <v>G9TSQ6_SALMO/177-268</v>
      </c>
      <c r="J4580" t="str">
        <f t="shared" ref="J4580:J4582" si="319">CONCATENATE(K4580,"_",LEFT(O4580,3),"_",LEFT(Q4580,3),"_",B4580)</f>
        <v>N_Ent_Sal_G9TSQ6</v>
      </c>
      <c r="K4580" t="str">
        <f>IF(C4580="Secretin_N, Secretin, TraK","T","N")</f>
        <v>N</v>
      </c>
      <c r="L4580" t="str">
        <f>VLOOKUP(B4580,'Uniprot taxonomy'!B:R,4,FALSE)</f>
        <v>Proteobacteria</v>
      </c>
      <c r="M4580" t="str">
        <f>LEFT(VLOOKUP(B4580,'Uniprot taxonomy'!B:R,5,FALSE))</f>
        <v>G</v>
      </c>
      <c r="N4580" t="str">
        <f>VLOOKUP(B4580,'Uniprot taxonomy'!B:R,5,FALSE)</f>
        <v>Gammaproteobacteria</v>
      </c>
      <c r="O4580" t="str">
        <f>VLOOKUP(B4580,'Uniprot taxonomy'!B:R,6,FALSE)</f>
        <v>Enterobacteriales</v>
      </c>
      <c r="P4580" t="str">
        <f>VLOOKUP(B4580,'Uniprot taxonomy'!B:R,7,FALSE)</f>
        <v>Enterobacteriaceae</v>
      </c>
      <c r="Q4580" t="str">
        <f>VLOOKUP(B4580,'Uniprot taxonomy'!B:R,8,FALSE)</f>
        <v>Salmonella</v>
      </c>
    </row>
    <row r="4581" spans="1:17" x14ac:dyDescent="0.25">
      <c r="A4581" t="s">
        <v>1102</v>
      </c>
      <c r="B4581" t="s">
        <v>2401</v>
      </c>
      <c r="C4581" t="str">
        <f>VLOOKUP('Домены Secretin_N'!B4581,'AC-Architecture'!A:C,3,FALSE)</f>
        <v>Secretin_N, Secretin</v>
      </c>
      <c r="D4581">
        <v>497</v>
      </c>
      <c r="E4581" t="s">
        <v>3632</v>
      </c>
      <c r="F4581">
        <v>177</v>
      </c>
      <c r="G4581">
        <v>268</v>
      </c>
      <c r="H4581">
        <f t="shared" si="316"/>
        <v>91</v>
      </c>
      <c r="I4581" t="str">
        <f t="shared" si="317"/>
        <v>G9TZS7_SALMO/177-268</v>
      </c>
      <c r="J4581" t="str">
        <f t="shared" si="319"/>
        <v>N_Ent_Sal_G9TZS7</v>
      </c>
      <c r="K4581" t="str">
        <f>IF(C4581="Secretin_N, Secretin, TraK","T","N")</f>
        <v>N</v>
      </c>
      <c r="L4581" t="str">
        <f>VLOOKUP(B4581,'Uniprot taxonomy'!B:R,4,FALSE)</f>
        <v>Proteobacteria</v>
      </c>
      <c r="M4581" t="str">
        <f>LEFT(VLOOKUP(B4581,'Uniprot taxonomy'!B:R,5,FALSE))</f>
        <v>G</v>
      </c>
      <c r="N4581" t="str">
        <f>VLOOKUP(B4581,'Uniprot taxonomy'!B:R,5,FALSE)</f>
        <v>Gammaproteobacteria</v>
      </c>
      <c r="O4581" t="str">
        <f>VLOOKUP(B4581,'Uniprot taxonomy'!B:R,6,FALSE)</f>
        <v>Enterobacteriales</v>
      </c>
      <c r="P4581" t="str">
        <f>VLOOKUP(B4581,'Uniprot taxonomy'!B:R,7,FALSE)</f>
        <v>Enterobacteriaceae</v>
      </c>
      <c r="Q4581" t="str">
        <f>VLOOKUP(B4581,'Uniprot taxonomy'!B:R,8,FALSE)</f>
        <v>Salmonella</v>
      </c>
    </row>
    <row r="4582" spans="1:17" x14ac:dyDescent="0.25">
      <c r="A4582" t="s">
        <v>1103</v>
      </c>
      <c r="B4582" t="s">
        <v>2402</v>
      </c>
      <c r="C4582" t="str">
        <f>VLOOKUP('Домены Secretin_N'!B4582,'AC-Architecture'!A:C,3,FALSE)</f>
        <v>Secretin_N, Secretin</v>
      </c>
      <c r="D4582">
        <v>562</v>
      </c>
      <c r="E4582" t="s">
        <v>3632</v>
      </c>
      <c r="F4582">
        <v>180</v>
      </c>
      <c r="G4582">
        <v>303</v>
      </c>
      <c r="H4582">
        <f t="shared" si="316"/>
        <v>123</v>
      </c>
      <c r="I4582" t="str">
        <f t="shared" si="317"/>
        <v>G9U2L1_SALMO/180-303</v>
      </c>
      <c r="J4582" t="str">
        <f t="shared" si="319"/>
        <v>N_Ent_Sal_G9U2L1</v>
      </c>
      <c r="K4582" t="str">
        <f>IF(C4582="Secretin_N, Secretin, TraK","T","N")</f>
        <v>N</v>
      </c>
      <c r="L4582" t="str">
        <f>VLOOKUP(B4582,'Uniprot taxonomy'!B:R,4,FALSE)</f>
        <v>Proteobacteria</v>
      </c>
      <c r="M4582" t="str">
        <f>LEFT(VLOOKUP(B4582,'Uniprot taxonomy'!B:R,5,FALSE))</f>
        <v>G</v>
      </c>
      <c r="N4582" t="str">
        <f>VLOOKUP(B4582,'Uniprot taxonomy'!B:R,5,FALSE)</f>
        <v>Gammaproteobacteria</v>
      </c>
      <c r="O4582" t="str">
        <f>VLOOKUP(B4582,'Uniprot taxonomy'!B:R,6,FALSE)</f>
        <v>Enterobacteriales</v>
      </c>
      <c r="P4582" t="str">
        <f>VLOOKUP(B4582,'Uniprot taxonomy'!B:R,7,FALSE)</f>
        <v>Enterobacteriaceae</v>
      </c>
      <c r="Q4582" t="str">
        <f>VLOOKUP(B4582,'Uniprot taxonomy'!B:R,8,FALSE)</f>
        <v>Salmonella</v>
      </c>
    </row>
    <row r="4583" spans="1:17" hidden="1" x14ac:dyDescent="0.25">
      <c r="A4583" t="s">
        <v>7645</v>
      </c>
      <c r="B4583" t="s">
        <v>7646</v>
      </c>
      <c r="C4583" t="e">
        <f>VLOOKUP('Домены Secretin_N'!B4583,'AC-Architecture'!A:C,3,FALSE)</f>
        <v>#N/A</v>
      </c>
      <c r="D4583">
        <v>389</v>
      </c>
      <c r="E4583" t="s">
        <v>3632</v>
      </c>
      <c r="F4583">
        <v>96</v>
      </c>
      <c r="G4583">
        <v>157</v>
      </c>
      <c r="H4583">
        <f t="shared" si="316"/>
        <v>61</v>
      </c>
      <c r="I4583" t="str">
        <f t="shared" si="317"/>
        <v>G9U575_SALMO/96-157</v>
      </c>
      <c r="K4583" t="e">
        <f>IF(C4583="Secretin_N, Secretin, TraK","T","N")</f>
        <v>#N/A</v>
      </c>
      <c r="L4583" t="e">
        <f>VLOOKUP(E4583,'Uniprot taxonomy'!E:J,4,FALSE)</f>
        <v>#N/A</v>
      </c>
      <c r="M4583" t="e">
        <f>LEFT(VLOOKUP(B4583,'Uniprot taxonomy'!B:R,5,FALSE))</f>
        <v>#N/A</v>
      </c>
      <c r="N4583" t="e">
        <f>VLOOKUP(B4583,'Uniprot taxonomy'!B:R,5,FALSE)</f>
        <v>#N/A</v>
      </c>
      <c r="O4583" t="e">
        <f>VLOOKUP(B4583,'Uniprot taxonomy'!B:R,6,FALSE)</f>
        <v>#N/A</v>
      </c>
      <c r="P4583" t="e">
        <f>VLOOKUP(B4583,'Uniprot taxonomy'!B:R,7,FALSE)</f>
        <v>#N/A</v>
      </c>
      <c r="Q4583" t="e">
        <f>VLOOKUP(B4583,'Uniprot taxonomy'!B:R,8,FALSE)</f>
        <v>#N/A</v>
      </c>
    </row>
    <row r="4584" spans="1:17" hidden="1" x14ac:dyDescent="0.25">
      <c r="A4584" t="s">
        <v>7647</v>
      </c>
      <c r="B4584" t="s">
        <v>7648</v>
      </c>
      <c r="C4584" t="e">
        <f>VLOOKUP('Домены Secretin_N'!B4584,'AC-Architecture'!A:C,3,FALSE)</f>
        <v>#N/A</v>
      </c>
      <c r="D4584">
        <v>389</v>
      </c>
      <c r="E4584" t="s">
        <v>3632</v>
      </c>
      <c r="F4584">
        <v>96</v>
      </c>
      <c r="G4584">
        <v>157</v>
      </c>
      <c r="H4584">
        <f t="shared" si="316"/>
        <v>61</v>
      </c>
      <c r="I4584" t="str">
        <f t="shared" si="317"/>
        <v>G9U790_SALMO/96-157</v>
      </c>
      <c r="K4584" t="e">
        <f>IF(C4584="Secretin_N, Secretin, TraK","T","N")</f>
        <v>#N/A</v>
      </c>
      <c r="L4584" t="e">
        <f>VLOOKUP(E4584,'Uniprot taxonomy'!E:J,4,FALSE)</f>
        <v>#N/A</v>
      </c>
      <c r="M4584" t="e">
        <f>LEFT(VLOOKUP(B4584,'Uniprot taxonomy'!B:R,5,FALSE))</f>
        <v>#N/A</v>
      </c>
      <c r="N4584" t="e">
        <f>VLOOKUP(B4584,'Uniprot taxonomy'!B:R,5,FALSE)</f>
        <v>#N/A</v>
      </c>
      <c r="O4584" t="e">
        <f>VLOOKUP(B4584,'Uniprot taxonomy'!B:R,6,FALSE)</f>
        <v>#N/A</v>
      </c>
      <c r="P4584" t="e">
        <f>VLOOKUP(B4584,'Uniprot taxonomy'!B:R,7,FALSE)</f>
        <v>#N/A</v>
      </c>
      <c r="Q4584" t="e">
        <f>VLOOKUP(B4584,'Uniprot taxonomy'!B:R,8,FALSE)</f>
        <v>#N/A</v>
      </c>
    </row>
    <row r="4585" spans="1:17" x14ac:dyDescent="0.25">
      <c r="A4585" t="s">
        <v>1104</v>
      </c>
      <c r="B4585" t="s">
        <v>2403</v>
      </c>
      <c r="C4585" t="str">
        <f>VLOOKUP('Домены Secretin_N'!B4585,'AC-Architecture'!A:C,3,FALSE)</f>
        <v>Secretin_N, Secretin</v>
      </c>
      <c r="D4585">
        <v>497</v>
      </c>
      <c r="E4585" t="s">
        <v>3632</v>
      </c>
      <c r="F4585">
        <v>177</v>
      </c>
      <c r="G4585">
        <v>268</v>
      </c>
      <c r="H4585">
        <f t="shared" si="316"/>
        <v>91</v>
      </c>
      <c r="I4585" t="str">
        <f t="shared" si="317"/>
        <v>G9UBS3_SALMO/177-268</v>
      </c>
      <c r="J4585" t="str">
        <f t="shared" ref="J4585:J4589" si="320">CONCATENATE(K4585,"_",LEFT(O4585,3),"_",LEFT(Q4585,3),"_",B4585)</f>
        <v>N_Ent_Sal_G9UBS3</v>
      </c>
      <c r="K4585" t="str">
        <f>IF(C4585="Secretin_N, Secretin, TraK","T","N")</f>
        <v>N</v>
      </c>
      <c r="L4585" t="str">
        <f>VLOOKUP(B4585,'Uniprot taxonomy'!B:R,4,FALSE)</f>
        <v>Proteobacteria</v>
      </c>
      <c r="M4585" t="str">
        <f>LEFT(VLOOKUP(B4585,'Uniprot taxonomy'!B:R,5,FALSE))</f>
        <v>G</v>
      </c>
      <c r="N4585" t="str">
        <f>VLOOKUP(B4585,'Uniprot taxonomy'!B:R,5,FALSE)</f>
        <v>Gammaproteobacteria</v>
      </c>
      <c r="O4585" t="str">
        <f>VLOOKUP(B4585,'Uniprot taxonomy'!B:R,6,FALSE)</f>
        <v>Enterobacteriales</v>
      </c>
      <c r="P4585" t="str">
        <f>VLOOKUP(B4585,'Uniprot taxonomy'!B:R,7,FALSE)</f>
        <v>Enterobacteriaceae</v>
      </c>
      <c r="Q4585" t="str">
        <f>VLOOKUP(B4585,'Uniprot taxonomy'!B:R,8,FALSE)</f>
        <v>Salmonella</v>
      </c>
    </row>
    <row r="4586" spans="1:17" x14ac:dyDescent="0.25">
      <c r="A4586" t="s">
        <v>1105</v>
      </c>
      <c r="B4586" t="s">
        <v>2404</v>
      </c>
      <c r="C4586" t="str">
        <f>VLOOKUP('Домены Secretin_N'!B4586,'AC-Architecture'!A:C,3,FALSE)</f>
        <v>Secretin_N, Secretin</v>
      </c>
      <c r="D4586">
        <v>421</v>
      </c>
      <c r="E4586" t="s">
        <v>3632</v>
      </c>
      <c r="F4586">
        <v>128</v>
      </c>
      <c r="G4586">
        <v>191</v>
      </c>
      <c r="H4586">
        <f t="shared" si="316"/>
        <v>63</v>
      </c>
      <c r="I4586" t="str">
        <f t="shared" si="317"/>
        <v>G9UD61_SALMO/128-191</v>
      </c>
      <c r="J4586" t="str">
        <f t="shared" si="320"/>
        <v>N_Ent_Sal_G9UD61</v>
      </c>
      <c r="K4586" t="str">
        <f>IF(C4586="Secretin_N, Secretin, TraK","T","N")</f>
        <v>N</v>
      </c>
      <c r="L4586" t="str">
        <f>VLOOKUP(B4586,'Uniprot taxonomy'!B:R,4,FALSE)</f>
        <v>Proteobacteria</v>
      </c>
      <c r="M4586" t="str">
        <f>LEFT(VLOOKUP(B4586,'Uniprot taxonomy'!B:R,5,FALSE))</f>
        <v>G</v>
      </c>
      <c r="N4586" t="str">
        <f>VLOOKUP(B4586,'Uniprot taxonomy'!B:R,5,FALSE)</f>
        <v>Gammaproteobacteria</v>
      </c>
      <c r="O4586" t="str">
        <f>VLOOKUP(B4586,'Uniprot taxonomy'!B:R,6,FALSE)</f>
        <v>Enterobacteriales</v>
      </c>
      <c r="P4586" t="str">
        <f>VLOOKUP(B4586,'Uniprot taxonomy'!B:R,7,FALSE)</f>
        <v>Enterobacteriaceae</v>
      </c>
      <c r="Q4586" t="str">
        <f>VLOOKUP(B4586,'Uniprot taxonomy'!B:R,8,FALSE)</f>
        <v>Salmonella</v>
      </c>
    </row>
    <row r="4587" spans="1:17" x14ac:dyDescent="0.25">
      <c r="A4587" t="s">
        <v>1106</v>
      </c>
      <c r="B4587" t="s">
        <v>2405</v>
      </c>
      <c r="C4587" t="str">
        <f>VLOOKUP('Домены Secretin_N'!B4587,'AC-Architecture'!A:C,3,FALSE)</f>
        <v>Secretin_N, Secretin</v>
      </c>
      <c r="D4587">
        <v>562</v>
      </c>
      <c r="E4587" t="s">
        <v>3632</v>
      </c>
      <c r="F4587">
        <v>180</v>
      </c>
      <c r="G4587">
        <v>303</v>
      </c>
      <c r="H4587">
        <f t="shared" si="316"/>
        <v>123</v>
      </c>
      <c r="I4587" t="str">
        <f t="shared" si="317"/>
        <v>G9UDV8_SALMO/180-303</v>
      </c>
      <c r="J4587" t="str">
        <f t="shared" si="320"/>
        <v>N_Ent_Sal_G9UDV8</v>
      </c>
      <c r="K4587" t="str">
        <f>IF(C4587="Secretin_N, Secretin, TraK","T","N")</f>
        <v>N</v>
      </c>
      <c r="L4587" t="str">
        <f>VLOOKUP(B4587,'Uniprot taxonomy'!B:R,4,FALSE)</f>
        <v>Proteobacteria</v>
      </c>
      <c r="M4587" t="str">
        <f>LEFT(VLOOKUP(B4587,'Uniprot taxonomy'!B:R,5,FALSE))</f>
        <v>G</v>
      </c>
      <c r="N4587" t="str">
        <f>VLOOKUP(B4587,'Uniprot taxonomy'!B:R,5,FALSE)</f>
        <v>Gammaproteobacteria</v>
      </c>
      <c r="O4587" t="str">
        <f>VLOOKUP(B4587,'Uniprot taxonomy'!B:R,6,FALSE)</f>
        <v>Enterobacteriales</v>
      </c>
      <c r="P4587" t="str">
        <f>VLOOKUP(B4587,'Uniprot taxonomy'!B:R,7,FALSE)</f>
        <v>Enterobacteriaceae</v>
      </c>
      <c r="Q4587" t="str">
        <f>VLOOKUP(B4587,'Uniprot taxonomy'!B:R,8,FALSE)</f>
        <v>Salmonella</v>
      </c>
    </row>
    <row r="4588" spans="1:17" x14ac:dyDescent="0.25">
      <c r="A4588" t="s">
        <v>1107</v>
      </c>
      <c r="B4588" t="s">
        <v>2406</v>
      </c>
      <c r="C4588" t="str">
        <f>VLOOKUP('Домены Secretin_N'!B4588,'AC-Architecture'!A:C,3,FALSE)</f>
        <v>Secretin_N, Secretin</v>
      </c>
      <c r="D4588">
        <v>562</v>
      </c>
      <c r="E4588" t="s">
        <v>3632</v>
      </c>
      <c r="F4588">
        <v>180</v>
      </c>
      <c r="G4588">
        <v>303</v>
      </c>
      <c r="H4588">
        <f t="shared" si="316"/>
        <v>123</v>
      </c>
      <c r="I4588" t="str">
        <f t="shared" si="317"/>
        <v>G9UML2_SALMO/180-303</v>
      </c>
      <c r="J4588" t="str">
        <f t="shared" si="320"/>
        <v>N_Ent_Sal_G9UML2</v>
      </c>
      <c r="K4588" t="str">
        <f>IF(C4588="Secretin_N, Secretin, TraK","T","N")</f>
        <v>N</v>
      </c>
      <c r="L4588" t="str">
        <f>VLOOKUP(B4588,'Uniprot taxonomy'!B:R,4,FALSE)</f>
        <v>Proteobacteria</v>
      </c>
      <c r="M4588" t="str">
        <f>LEFT(VLOOKUP(B4588,'Uniprot taxonomy'!B:R,5,FALSE))</f>
        <v>G</v>
      </c>
      <c r="N4588" t="str">
        <f>VLOOKUP(B4588,'Uniprot taxonomy'!B:R,5,FALSE)</f>
        <v>Gammaproteobacteria</v>
      </c>
      <c r="O4588" t="str">
        <f>VLOOKUP(B4588,'Uniprot taxonomy'!B:R,6,FALSE)</f>
        <v>Enterobacteriales</v>
      </c>
      <c r="P4588" t="str">
        <f>VLOOKUP(B4588,'Uniprot taxonomy'!B:R,7,FALSE)</f>
        <v>Enterobacteriaceae</v>
      </c>
      <c r="Q4588" t="str">
        <f>VLOOKUP(B4588,'Uniprot taxonomy'!B:R,8,FALSE)</f>
        <v>Salmonella</v>
      </c>
    </row>
    <row r="4589" spans="1:17" x14ac:dyDescent="0.25">
      <c r="A4589" t="s">
        <v>1108</v>
      </c>
      <c r="B4589" t="s">
        <v>2407</v>
      </c>
      <c r="C4589" t="str">
        <f>VLOOKUP('Домены Secretin_N'!B4589,'AC-Architecture'!A:C,3,FALSE)</f>
        <v>Secretin_N, Secretin</v>
      </c>
      <c r="D4589">
        <v>497</v>
      </c>
      <c r="E4589" t="s">
        <v>3632</v>
      </c>
      <c r="F4589">
        <v>177</v>
      </c>
      <c r="G4589">
        <v>268</v>
      </c>
      <c r="H4589">
        <f t="shared" si="316"/>
        <v>91</v>
      </c>
      <c r="I4589" t="str">
        <f t="shared" si="317"/>
        <v>G9UP17_SALMO/177-268</v>
      </c>
      <c r="J4589" t="str">
        <f t="shared" si="320"/>
        <v>N_Ent_Sal_G9UP17</v>
      </c>
      <c r="K4589" t="str">
        <f>IF(C4589="Secretin_N, Secretin, TraK","T","N")</f>
        <v>N</v>
      </c>
      <c r="L4589" t="str">
        <f>VLOOKUP(B4589,'Uniprot taxonomy'!B:R,4,FALSE)</f>
        <v>Proteobacteria</v>
      </c>
      <c r="M4589" t="str">
        <f>LEFT(VLOOKUP(B4589,'Uniprot taxonomy'!B:R,5,FALSE))</f>
        <v>G</v>
      </c>
      <c r="N4589" t="str">
        <f>VLOOKUP(B4589,'Uniprot taxonomy'!B:R,5,FALSE)</f>
        <v>Gammaproteobacteria</v>
      </c>
      <c r="O4589" t="str">
        <f>VLOOKUP(B4589,'Uniprot taxonomy'!B:R,6,FALSE)</f>
        <v>Enterobacteriales</v>
      </c>
      <c r="P4589" t="str">
        <f>VLOOKUP(B4589,'Uniprot taxonomy'!B:R,7,FALSE)</f>
        <v>Enterobacteriaceae</v>
      </c>
      <c r="Q4589" t="str">
        <f>VLOOKUP(B4589,'Uniprot taxonomy'!B:R,8,FALSE)</f>
        <v>Salmonella</v>
      </c>
    </row>
    <row r="4590" spans="1:17" hidden="1" x14ac:dyDescent="0.25">
      <c r="A4590" t="s">
        <v>7649</v>
      </c>
      <c r="B4590" t="s">
        <v>7650</v>
      </c>
      <c r="C4590" t="e">
        <f>VLOOKUP('Домены Secretin_N'!B4590,'AC-Architecture'!A:C,3,FALSE)</f>
        <v>#N/A</v>
      </c>
      <c r="D4590">
        <v>412</v>
      </c>
      <c r="E4590" t="s">
        <v>3632</v>
      </c>
      <c r="F4590">
        <v>119</v>
      </c>
      <c r="G4590">
        <v>180</v>
      </c>
      <c r="H4590">
        <f t="shared" si="316"/>
        <v>61</v>
      </c>
      <c r="I4590" t="str">
        <f t="shared" si="317"/>
        <v>G9URI5_SALMO/119-180</v>
      </c>
      <c r="K4590" t="e">
        <f>IF(C4590="Secretin_N, Secretin, TraK","T","N")</f>
        <v>#N/A</v>
      </c>
      <c r="L4590" t="e">
        <f>VLOOKUP(E4590,'Uniprot taxonomy'!E:J,4,FALSE)</f>
        <v>#N/A</v>
      </c>
      <c r="M4590" t="e">
        <f>LEFT(VLOOKUP(B4590,'Uniprot taxonomy'!B:R,5,FALSE))</f>
        <v>#N/A</v>
      </c>
      <c r="N4590" t="e">
        <f>VLOOKUP(B4590,'Uniprot taxonomy'!B:R,5,FALSE)</f>
        <v>#N/A</v>
      </c>
      <c r="O4590" t="e">
        <f>VLOOKUP(B4590,'Uniprot taxonomy'!B:R,6,FALSE)</f>
        <v>#N/A</v>
      </c>
      <c r="P4590" t="e">
        <f>VLOOKUP(B4590,'Uniprot taxonomy'!B:R,7,FALSE)</f>
        <v>#N/A</v>
      </c>
      <c r="Q4590" t="e">
        <f>VLOOKUP(B4590,'Uniprot taxonomy'!B:R,8,FALSE)</f>
        <v>#N/A</v>
      </c>
    </row>
    <row r="4591" spans="1:17" x14ac:dyDescent="0.25">
      <c r="A4591" t="s">
        <v>1109</v>
      </c>
      <c r="B4591" t="s">
        <v>2408</v>
      </c>
      <c r="C4591" t="str">
        <f>VLOOKUP('Домены Secretin_N'!B4591,'AC-Architecture'!A:C,3,FALSE)</f>
        <v>Secretin_N, Secretin</v>
      </c>
      <c r="D4591">
        <v>562</v>
      </c>
      <c r="E4591" t="s">
        <v>3632</v>
      </c>
      <c r="F4591">
        <v>180</v>
      </c>
      <c r="G4591">
        <v>303</v>
      </c>
      <c r="H4591">
        <f t="shared" si="316"/>
        <v>123</v>
      </c>
      <c r="I4591" t="str">
        <f t="shared" si="317"/>
        <v>G9V590_SALMO/180-303</v>
      </c>
      <c r="J4591" t="str">
        <f t="shared" ref="J4591:J4592" si="321">CONCATENATE(K4591,"_",LEFT(O4591,3),"_",LEFT(Q4591,3),"_",B4591)</f>
        <v>N_Ent_Sal_G9V590</v>
      </c>
      <c r="K4591" t="str">
        <f>IF(C4591="Secretin_N, Secretin, TraK","T","N")</f>
        <v>N</v>
      </c>
      <c r="L4591" t="str">
        <f>VLOOKUP(B4591,'Uniprot taxonomy'!B:R,4,FALSE)</f>
        <v>Proteobacteria</v>
      </c>
      <c r="M4591" t="str">
        <f>LEFT(VLOOKUP(B4591,'Uniprot taxonomy'!B:R,5,FALSE))</f>
        <v>G</v>
      </c>
      <c r="N4591" t="str">
        <f>VLOOKUP(B4591,'Uniprot taxonomy'!B:R,5,FALSE)</f>
        <v>Gammaproteobacteria</v>
      </c>
      <c r="O4591" t="str">
        <f>VLOOKUP(B4591,'Uniprot taxonomy'!B:R,6,FALSE)</f>
        <v>Enterobacteriales</v>
      </c>
      <c r="P4591" t="str">
        <f>VLOOKUP(B4591,'Uniprot taxonomy'!B:R,7,FALSE)</f>
        <v>Enterobacteriaceae</v>
      </c>
      <c r="Q4591" t="str">
        <f>VLOOKUP(B4591,'Uniprot taxonomy'!B:R,8,FALSE)</f>
        <v>Salmonella</v>
      </c>
    </row>
    <row r="4592" spans="1:17" x14ac:dyDescent="0.25">
      <c r="A4592" t="s">
        <v>1110</v>
      </c>
      <c r="B4592" t="s">
        <v>2409</v>
      </c>
      <c r="C4592" t="str">
        <f>VLOOKUP('Домены Secretin_N'!B4592,'AC-Architecture'!A:C,3,FALSE)</f>
        <v>Secretin_N, Secretin</v>
      </c>
      <c r="D4592">
        <v>497</v>
      </c>
      <c r="E4592" t="s">
        <v>3632</v>
      </c>
      <c r="F4592">
        <v>177</v>
      </c>
      <c r="G4592">
        <v>268</v>
      </c>
      <c r="H4592">
        <f t="shared" si="316"/>
        <v>91</v>
      </c>
      <c r="I4592" t="str">
        <f t="shared" si="317"/>
        <v>G9V5Z5_SALMO/177-268</v>
      </c>
      <c r="J4592" t="str">
        <f t="shared" si="321"/>
        <v>N_Ent_Sal_G9V5Z5</v>
      </c>
      <c r="K4592" t="str">
        <f>IF(C4592="Secretin_N, Secretin, TraK","T","N")</f>
        <v>N</v>
      </c>
      <c r="L4592" t="str">
        <f>VLOOKUP(B4592,'Uniprot taxonomy'!B:R,4,FALSE)</f>
        <v>Proteobacteria</v>
      </c>
      <c r="M4592" t="str">
        <f>LEFT(VLOOKUP(B4592,'Uniprot taxonomy'!B:R,5,FALSE))</f>
        <v>G</v>
      </c>
      <c r="N4592" t="str">
        <f>VLOOKUP(B4592,'Uniprot taxonomy'!B:R,5,FALSE)</f>
        <v>Gammaproteobacteria</v>
      </c>
      <c r="O4592" t="str">
        <f>VLOOKUP(B4592,'Uniprot taxonomy'!B:R,6,FALSE)</f>
        <v>Enterobacteriales</v>
      </c>
      <c r="P4592" t="str">
        <f>VLOOKUP(B4592,'Uniprot taxonomy'!B:R,7,FALSE)</f>
        <v>Enterobacteriaceae</v>
      </c>
      <c r="Q4592" t="str">
        <f>VLOOKUP(B4592,'Uniprot taxonomy'!B:R,8,FALSE)</f>
        <v>Salmonella</v>
      </c>
    </row>
    <row r="4593" spans="1:17" hidden="1" x14ac:dyDescent="0.25">
      <c r="A4593" t="s">
        <v>7651</v>
      </c>
      <c r="B4593" t="s">
        <v>7652</v>
      </c>
      <c r="C4593" t="e">
        <f>VLOOKUP('Домены Secretin_N'!B4593,'AC-Architecture'!A:C,3,FALSE)</f>
        <v>#N/A</v>
      </c>
      <c r="D4593">
        <v>389</v>
      </c>
      <c r="E4593" t="s">
        <v>3632</v>
      </c>
      <c r="F4593">
        <v>96</v>
      </c>
      <c r="G4593">
        <v>157</v>
      </c>
      <c r="H4593">
        <f t="shared" si="316"/>
        <v>61</v>
      </c>
      <c r="I4593" t="str">
        <f t="shared" si="317"/>
        <v>G9V7U7_SALMO/96-157</v>
      </c>
      <c r="K4593" t="e">
        <f>IF(C4593="Secretin_N, Secretin, TraK","T","N")</f>
        <v>#N/A</v>
      </c>
      <c r="L4593" t="e">
        <f>VLOOKUP(E4593,'Uniprot taxonomy'!E:J,4,FALSE)</f>
        <v>#N/A</v>
      </c>
      <c r="M4593" t="e">
        <f>LEFT(VLOOKUP(B4593,'Uniprot taxonomy'!B:R,5,FALSE))</f>
        <v>#N/A</v>
      </c>
      <c r="N4593" t="e">
        <f>VLOOKUP(B4593,'Uniprot taxonomy'!B:R,5,FALSE)</f>
        <v>#N/A</v>
      </c>
      <c r="O4593" t="e">
        <f>VLOOKUP(B4593,'Uniprot taxonomy'!B:R,6,FALSE)</f>
        <v>#N/A</v>
      </c>
      <c r="P4593" t="e">
        <f>VLOOKUP(B4593,'Uniprot taxonomy'!B:R,7,FALSE)</f>
        <v>#N/A</v>
      </c>
      <c r="Q4593" t="e">
        <f>VLOOKUP(B4593,'Uniprot taxonomy'!B:R,8,FALSE)</f>
        <v>#N/A</v>
      </c>
    </row>
    <row r="4594" spans="1:17" x14ac:dyDescent="0.25">
      <c r="A4594" t="s">
        <v>1111</v>
      </c>
      <c r="B4594" t="s">
        <v>2410</v>
      </c>
      <c r="C4594" t="str">
        <f>VLOOKUP('Домены Secretin_N'!B4594,'AC-Architecture'!A:C,3,FALSE)</f>
        <v>Secretin_N, Secretin</v>
      </c>
      <c r="D4594">
        <v>562</v>
      </c>
      <c r="E4594" t="s">
        <v>3632</v>
      </c>
      <c r="F4594">
        <v>180</v>
      </c>
      <c r="G4594">
        <v>303</v>
      </c>
      <c r="H4594">
        <f t="shared" si="316"/>
        <v>123</v>
      </c>
      <c r="I4594" t="str">
        <f t="shared" si="317"/>
        <v>G9V9D4_SALMO/180-303</v>
      </c>
      <c r="J4594" t="str">
        <f>CONCATENATE(K4594,"_",LEFT(O4594,3),"_",LEFT(Q4594,3),"_",B4594)</f>
        <v>N_Ent_Sal_G9V9D4</v>
      </c>
      <c r="K4594" t="str">
        <f>IF(C4594="Secretin_N, Secretin, TraK","T","N")</f>
        <v>N</v>
      </c>
      <c r="L4594" t="str">
        <f>VLOOKUP(B4594,'Uniprot taxonomy'!B:R,4,FALSE)</f>
        <v>Proteobacteria</v>
      </c>
      <c r="M4594" t="str">
        <f>LEFT(VLOOKUP(B4594,'Uniprot taxonomy'!B:R,5,FALSE))</f>
        <v>G</v>
      </c>
      <c r="N4594" t="str">
        <f>VLOOKUP(B4594,'Uniprot taxonomy'!B:R,5,FALSE)</f>
        <v>Gammaproteobacteria</v>
      </c>
      <c r="O4594" t="str">
        <f>VLOOKUP(B4594,'Uniprot taxonomy'!B:R,6,FALSE)</f>
        <v>Enterobacteriales</v>
      </c>
      <c r="P4594" t="str">
        <f>VLOOKUP(B4594,'Uniprot taxonomy'!B:R,7,FALSE)</f>
        <v>Enterobacteriaceae</v>
      </c>
      <c r="Q4594" t="str">
        <f>VLOOKUP(B4594,'Uniprot taxonomy'!B:R,8,FALSE)</f>
        <v>Salmonella</v>
      </c>
    </row>
    <row r="4595" spans="1:17" hidden="1" x14ac:dyDescent="0.25">
      <c r="A4595" t="s">
        <v>7653</v>
      </c>
      <c r="B4595" t="s">
        <v>7654</v>
      </c>
      <c r="C4595" t="e">
        <f>VLOOKUP('Домены Secretin_N'!B4595,'AC-Architecture'!A:C,3,FALSE)</f>
        <v>#N/A</v>
      </c>
      <c r="D4595">
        <v>389</v>
      </c>
      <c r="E4595" t="s">
        <v>3632</v>
      </c>
      <c r="F4595">
        <v>96</v>
      </c>
      <c r="G4595">
        <v>157</v>
      </c>
      <c r="H4595">
        <f t="shared" si="316"/>
        <v>61</v>
      </c>
      <c r="I4595" t="str">
        <f t="shared" si="317"/>
        <v>G9VAP5_SALMO/96-157</v>
      </c>
      <c r="K4595" t="e">
        <f>IF(C4595="Secretin_N, Secretin, TraK","T","N")</f>
        <v>#N/A</v>
      </c>
      <c r="L4595" t="e">
        <f>VLOOKUP(E4595,'Uniprot taxonomy'!E:J,4,FALSE)</f>
        <v>#N/A</v>
      </c>
      <c r="M4595" t="e">
        <f>LEFT(VLOOKUP(B4595,'Uniprot taxonomy'!B:R,5,FALSE))</f>
        <v>#N/A</v>
      </c>
      <c r="N4595" t="e">
        <f>VLOOKUP(B4595,'Uniprot taxonomy'!B:R,5,FALSE)</f>
        <v>#N/A</v>
      </c>
      <c r="O4595" t="e">
        <f>VLOOKUP(B4595,'Uniprot taxonomy'!B:R,6,FALSE)</f>
        <v>#N/A</v>
      </c>
      <c r="P4595" t="e">
        <f>VLOOKUP(B4595,'Uniprot taxonomy'!B:R,7,FALSE)</f>
        <v>#N/A</v>
      </c>
      <c r="Q4595" t="e">
        <f>VLOOKUP(B4595,'Uniprot taxonomy'!B:R,8,FALSE)</f>
        <v>#N/A</v>
      </c>
    </row>
    <row r="4596" spans="1:17" x14ac:dyDescent="0.25">
      <c r="A4596" t="s">
        <v>1112</v>
      </c>
      <c r="B4596" t="s">
        <v>2411</v>
      </c>
      <c r="C4596" t="str">
        <f>VLOOKUP('Домены Secretin_N'!B4596,'AC-Architecture'!A:C,3,FALSE)</f>
        <v>Secretin_N, Secretin</v>
      </c>
      <c r="D4596">
        <v>497</v>
      </c>
      <c r="E4596" t="s">
        <v>3632</v>
      </c>
      <c r="F4596">
        <v>177</v>
      </c>
      <c r="G4596">
        <v>268</v>
      </c>
      <c r="H4596">
        <f t="shared" si="316"/>
        <v>91</v>
      </c>
      <c r="I4596" t="str">
        <f t="shared" si="317"/>
        <v>G9VHM2_SALMO/177-268</v>
      </c>
      <c r="J4596" t="str">
        <f t="shared" ref="J4596:J4597" si="322">CONCATENATE(K4596,"_",LEFT(O4596,3),"_",LEFT(Q4596,3),"_",B4596)</f>
        <v>N_Ent_Sal_G9VHM2</v>
      </c>
      <c r="K4596" t="str">
        <f>IF(C4596="Secretin_N, Secretin, TraK","T","N")</f>
        <v>N</v>
      </c>
      <c r="L4596" t="str">
        <f>VLOOKUP(B4596,'Uniprot taxonomy'!B:R,4,FALSE)</f>
        <v>Proteobacteria</v>
      </c>
      <c r="M4596" t="str">
        <f>LEFT(VLOOKUP(B4596,'Uniprot taxonomy'!B:R,5,FALSE))</f>
        <v>G</v>
      </c>
      <c r="N4596" t="str">
        <f>VLOOKUP(B4596,'Uniprot taxonomy'!B:R,5,FALSE)</f>
        <v>Gammaproteobacteria</v>
      </c>
      <c r="O4596" t="str">
        <f>VLOOKUP(B4596,'Uniprot taxonomy'!B:R,6,FALSE)</f>
        <v>Enterobacteriales</v>
      </c>
      <c r="P4596" t="str">
        <f>VLOOKUP(B4596,'Uniprot taxonomy'!B:R,7,FALSE)</f>
        <v>Enterobacteriaceae</v>
      </c>
      <c r="Q4596" t="str">
        <f>VLOOKUP(B4596,'Uniprot taxonomy'!B:R,8,FALSE)</f>
        <v>Salmonella</v>
      </c>
    </row>
    <row r="4597" spans="1:17" x14ac:dyDescent="0.25">
      <c r="A4597" t="s">
        <v>1113</v>
      </c>
      <c r="B4597" t="s">
        <v>2412</v>
      </c>
      <c r="C4597" t="str">
        <f>VLOOKUP('Домены Secretin_N'!B4597,'AC-Architecture'!A:C,3,FALSE)</f>
        <v>Secretin_N, Secretin</v>
      </c>
      <c r="D4597">
        <v>562</v>
      </c>
      <c r="E4597" t="s">
        <v>3632</v>
      </c>
      <c r="F4597">
        <v>180</v>
      </c>
      <c r="G4597">
        <v>303</v>
      </c>
      <c r="H4597">
        <f t="shared" si="316"/>
        <v>123</v>
      </c>
      <c r="I4597" t="str">
        <f t="shared" si="317"/>
        <v>G9VNS1_SALMO/180-303</v>
      </c>
      <c r="J4597" t="str">
        <f t="shared" si="322"/>
        <v>N_Ent_Sal_G9VNS1</v>
      </c>
      <c r="K4597" t="str">
        <f>IF(C4597="Secretin_N, Secretin, TraK","T","N")</f>
        <v>N</v>
      </c>
      <c r="L4597" t="str">
        <f>VLOOKUP(B4597,'Uniprot taxonomy'!B:R,4,FALSE)</f>
        <v>Proteobacteria</v>
      </c>
      <c r="M4597" t="str">
        <f>LEFT(VLOOKUP(B4597,'Uniprot taxonomy'!B:R,5,FALSE))</f>
        <v>G</v>
      </c>
      <c r="N4597" t="str">
        <f>VLOOKUP(B4597,'Uniprot taxonomy'!B:R,5,FALSE)</f>
        <v>Gammaproteobacteria</v>
      </c>
      <c r="O4597" t="str">
        <f>VLOOKUP(B4597,'Uniprot taxonomy'!B:R,6,FALSE)</f>
        <v>Enterobacteriales</v>
      </c>
      <c r="P4597" t="str">
        <f>VLOOKUP(B4597,'Uniprot taxonomy'!B:R,7,FALSE)</f>
        <v>Enterobacteriaceae</v>
      </c>
      <c r="Q4597" t="str">
        <f>VLOOKUP(B4597,'Uniprot taxonomy'!B:R,8,FALSE)</f>
        <v>Salmonella</v>
      </c>
    </row>
    <row r="4598" spans="1:17" hidden="1" x14ac:dyDescent="0.25">
      <c r="A4598" t="s">
        <v>7655</v>
      </c>
      <c r="B4598" t="s">
        <v>7656</v>
      </c>
      <c r="C4598" t="e">
        <f>VLOOKUP('Домены Secretin_N'!B4598,'AC-Architecture'!A:C,3,FALSE)</f>
        <v>#N/A</v>
      </c>
      <c r="D4598">
        <v>389</v>
      </c>
      <c r="E4598" t="s">
        <v>3632</v>
      </c>
      <c r="F4598">
        <v>96</v>
      </c>
      <c r="G4598">
        <v>157</v>
      </c>
      <c r="H4598">
        <f t="shared" si="316"/>
        <v>61</v>
      </c>
      <c r="I4598" t="str">
        <f t="shared" si="317"/>
        <v>G9VPL8_SALMO/96-157</v>
      </c>
      <c r="K4598" t="e">
        <f>IF(C4598="Secretin_N, Secretin, TraK","T","N")</f>
        <v>#N/A</v>
      </c>
      <c r="L4598" t="e">
        <f>VLOOKUP(E4598,'Uniprot taxonomy'!E:J,4,FALSE)</f>
        <v>#N/A</v>
      </c>
      <c r="M4598" t="e">
        <f>LEFT(VLOOKUP(B4598,'Uniprot taxonomy'!B:R,5,FALSE))</f>
        <v>#N/A</v>
      </c>
      <c r="N4598" t="e">
        <f>VLOOKUP(B4598,'Uniprot taxonomy'!B:R,5,FALSE)</f>
        <v>#N/A</v>
      </c>
      <c r="O4598" t="e">
        <f>VLOOKUP(B4598,'Uniprot taxonomy'!B:R,6,FALSE)</f>
        <v>#N/A</v>
      </c>
      <c r="P4598" t="e">
        <f>VLOOKUP(B4598,'Uniprot taxonomy'!B:R,7,FALSE)</f>
        <v>#N/A</v>
      </c>
      <c r="Q4598" t="e">
        <f>VLOOKUP(B4598,'Uniprot taxonomy'!B:R,8,FALSE)</f>
        <v>#N/A</v>
      </c>
    </row>
    <row r="4599" spans="1:17" x14ac:dyDescent="0.25">
      <c r="A4599" t="s">
        <v>1114</v>
      </c>
      <c r="B4599" t="s">
        <v>2413</v>
      </c>
      <c r="C4599" t="str">
        <f>VLOOKUP('Домены Secretin_N'!B4599,'AC-Architecture'!A:C,3,FALSE)</f>
        <v>Secretin_N, Secretin</v>
      </c>
      <c r="D4599">
        <v>497</v>
      </c>
      <c r="E4599" t="s">
        <v>3632</v>
      </c>
      <c r="F4599">
        <v>177</v>
      </c>
      <c r="G4599">
        <v>268</v>
      </c>
      <c r="H4599">
        <f t="shared" si="316"/>
        <v>91</v>
      </c>
      <c r="I4599" t="str">
        <f t="shared" si="317"/>
        <v>G9VVJ0_SALMO/177-268</v>
      </c>
      <c r="J4599" t="str">
        <f t="shared" ref="J4599:J4601" si="323">CONCATENATE(K4599,"_",LEFT(O4599,3),"_",LEFT(Q4599,3),"_",B4599)</f>
        <v>N_Ent_Sal_G9VVJ0</v>
      </c>
      <c r="K4599" t="str">
        <f>IF(C4599="Secretin_N, Secretin, TraK","T","N")</f>
        <v>N</v>
      </c>
      <c r="L4599" t="str">
        <f>VLOOKUP(B4599,'Uniprot taxonomy'!B:R,4,FALSE)</f>
        <v>Proteobacteria</v>
      </c>
      <c r="M4599" t="str">
        <f>LEFT(VLOOKUP(B4599,'Uniprot taxonomy'!B:R,5,FALSE))</f>
        <v>G</v>
      </c>
      <c r="N4599" t="str">
        <f>VLOOKUP(B4599,'Uniprot taxonomy'!B:R,5,FALSE)</f>
        <v>Gammaproteobacteria</v>
      </c>
      <c r="O4599" t="str">
        <f>VLOOKUP(B4599,'Uniprot taxonomy'!B:R,6,FALSE)</f>
        <v>Enterobacteriales</v>
      </c>
      <c r="P4599" t="str">
        <f>VLOOKUP(B4599,'Uniprot taxonomy'!B:R,7,FALSE)</f>
        <v>Enterobacteriaceae</v>
      </c>
      <c r="Q4599" t="str">
        <f>VLOOKUP(B4599,'Uniprot taxonomy'!B:R,8,FALSE)</f>
        <v>Salmonella</v>
      </c>
    </row>
    <row r="4600" spans="1:17" x14ac:dyDescent="0.25">
      <c r="A4600" t="s">
        <v>1115</v>
      </c>
      <c r="B4600" t="s">
        <v>2414</v>
      </c>
      <c r="C4600" t="str">
        <f>VLOOKUP('Домены Secretin_N'!B4600,'AC-Architecture'!A:C,3,FALSE)</f>
        <v>Secretin_N, Secretin</v>
      </c>
      <c r="D4600">
        <v>516</v>
      </c>
      <c r="E4600" t="s">
        <v>3632</v>
      </c>
      <c r="F4600">
        <v>181</v>
      </c>
      <c r="G4600">
        <v>260</v>
      </c>
      <c r="H4600">
        <f t="shared" si="316"/>
        <v>79</v>
      </c>
      <c r="I4600" t="str">
        <f t="shared" si="317"/>
        <v>G9W682_SALET/181-260</v>
      </c>
      <c r="J4600" t="str">
        <f t="shared" si="323"/>
        <v>N_Ent_Sal_G9W682</v>
      </c>
      <c r="K4600" t="str">
        <f>IF(C4600="Secretin_N, Secretin, TraK","T","N")</f>
        <v>N</v>
      </c>
      <c r="L4600" t="str">
        <f>VLOOKUP(B4600,'Uniprot taxonomy'!B:R,4,FALSE)</f>
        <v>Proteobacteria</v>
      </c>
      <c r="M4600" t="str">
        <f>LEFT(VLOOKUP(B4600,'Uniprot taxonomy'!B:R,5,FALSE))</f>
        <v>G</v>
      </c>
      <c r="N4600" t="str">
        <f>VLOOKUP(B4600,'Uniprot taxonomy'!B:R,5,FALSE)</f>
        <v>Gammaproteobacteria</v>
      </c>
      <c r="O4600" t="str">
        <f>VLOOKUP(B4600,'Uniprot taxonomy'!B:R,6,FALSE)</f>
        <v>Enterobacteriales</v>
      </c>
      <c r="P4600" t="str">
        <f>VLOOKUP(B4600,'Uniprot taxonomy'!B:R,7,FALSE)</f>
        <v>Enterobacteriaceae</v>
      </c>
      <c r="Q4600" t="str">
        <f>VLOOKUP(B4600,'Uniprot taxonomy'!B:R,8,FALSE)</f>
        <v>Salmonella</v>
      </c>
    </row>
    <row r="4601" spans="1:17" x14ac:dyDescent="0.25">
      <c r="A4601" t="s">
        <v>1116</v>
      </c>
      <c r="B4601" t="s">
        <v>2415</v>
      </c>
      <c r="C4601" t="str">
        <f>VLOOKUP('Домены Secretin_N'!B4601,'AC-Architecture'!A:C,3,FALSE)</f>
        <v>Secretin_N, Secretin</v>
      </c>
      <c r="D4601">
        <v>556</v>
      </c>
      <c r="E4601" t="s">
        <v>3632</v>
      </c>
      <c r="F4601">
        <v>174</v>
      </c>
      <c r="G4601">
        <v>297</v>
      </c>
      <c r="H4601">
        <f t="shared" si="316"/>
        <v>123</v>
      </c>
      <c r="I4601" t="str">
        <f t="shared" si="317"/>
        <v>G9W8Z4_SALET/174-297</v>
      </c>
      <c r="J4601" t="str">
        <f t="shared" si="323"/>
        <v>N_Ent_Sal_G9W8Z4</v>
      </c>
      <c r="K4601" t="str">
        <f>IF(C4601="Secretin_N, Secretin, TraK","T","N")</f>
        <v>N</v>
      </c>
      <c r="L4601" t="str">
        <f>VLOOKUP(B4601,'Uniprot taxonomy'!B:R,4,FALSE)</f>
        <v>Proteobacteria</v>
      </c>
      <c r="M4601" t="str">
        <f>LEFT(VLOOKUP(B4601,'Uniprot taxonomy'!B:R,5,FALSE))</f>
        <v>G</v>
      </c>
      <c r="N4601" t="str">
        <f>VLOOKUP(B4601,'Uniprot taxonomy'!B:R,5,FALSE)</f>
        <v>Gammaproteobacteria</v>
      </c>
      <c r="O4601" t="str">
        <f>VLOOKUP(B4601,'Uniprot taxonomy'!B:R,6,FALSE)</f>
        <v>Enterobacteriales</v>
      </c>
      <c r="P4601" t="str">
        <f>VLOOKUP(B4601,'Uniprot taxonomy'!B:R,7,FALSE)</f>
        <v>Enterobacteriaceae</v>
      </c>
      <c r="Q4601" t="str">
        <f>VLOOKUP(B4601,'Uniprot taxonomy'!B:R,8,FALSE)</f>
        <v>Salmonella</v>
      </c>
    </row>
    <row r="4602" spans="1:17" hidden="1" x14ac:dyDescent="0.25">
      <c r="A4602" t="s">
        <v>7657</v>
      </c>
      <c r="B4602" t="s">
        <v>7658</v>
      </c>
      <c r="C4602" t="e">
        <f>VLOOKUP('Домены Secretin_N'!B4602,'AC-Architecture'!A:C,3,FALSE)</f>
        <v>#N/A</v>
      </c>
      <c r="D4602">
        <v>344</v>
      </c>
      <c r="E4602" t="s">
        <v>3632</v>
      </c>
      <c r="F4602">
        <v>93</v>
      </c>
      <c r="G4602">
        <v>154</v>
      </c>
      <c r="H4602">
        <f t="shared" si="316"/>
        <v>61</v>
      </c>
      <c r="I4602" t="str">
        <f t="shared" si="317"/>
        <v>G9WB07_SALET/93-154</v>
      </c>
      <c r="K4602" t="e">
        <f>IF(C4602="Secretin_N, Secretin, TraK","T","N")</f>
        <v>#N/A</v>
      </c>
      <c r="L4602" t="e">
        <f>VLOOKUP(E4602,'Uniprot taxonomy'!E:J,4,FALSE)</f>
        <v>#N/A</v>
      </c>
      <c r="M4602" t="e">
        <f>LEFT(VLOOKUP(B4602,'Uniprot taxonomy'!B:R,5,FALSE))</f>
        <v>#N/A</v>
      </c>
      <c r="N4602" t="e">
        <f>VLOOKUP(B4602,'Uniprot taxonomy'!B:R,5,FALSE)</f>
        <v>#N/A</v>
      </c>
      <c r="O4602" t="e">
        <f>VLOOKUP(B4602,'Uniprot taxonomy'!B:R,6,FALSE)</f>
        <v>#N/A</v>
      </c>
      <c r="P4602" t="e">
        <f>VLOOKUP(B4602,'Uniprot taxonomy'!B:R,7,FALSE)</f>
        <v>#N/A</v>
      </c>
      <c r="Q4602" t="e">
        <f>VLOOKUP(B4602,'Uniprot taxonomy'!B:R,8,FALSE)</f>
        <v>#N/A</v>
      </c>
    </row>
    <row r="4603" spans="1:17" hidden="1" x14ac:dyDescent="0.25">
      <c r="A4603" t="s">
        <v>7659</v>
      </c>
      <c r="B4603" t="s">
        <v>7660</v>
      </c>
      <c r="C4603" t="e">
        <f>VLOOKUP('Домены Secretin_N'!B4603,'AC-Architecture'!A:C,3,FALSE)</f>
        <v>#N/A</v>
      </c>
      <c r="D4603">
        <v>441</v>
      </c>
      <c r="E4603" t="s">
        <v>3632</v>
      </c>
      <c r="F4603">
        <v>37</v>
      </c>
      <c r="G4603">
        <v>191</v>
      </c>
      <c r="H4603">
        <f t="shared" si="316"/>
        <v>154</v>
      </c>
      <c r="I4603" t="str">
        <f t="shared" si="317"/>
        <v>G9Y406_HAFAL/37-191</v>
      </c>
      <c r="K4603" t="e">
        <f>IF(C4603="Secretin_N, Secretin, TraK","T","N")</f>
        <v>#N/A</v>
      </c>
      <c r="L4603" t="e">
        <f>VLOOKUP(E4603,'Uniprot taxonomy'!E:J,4,FALSE)</f>
        <v>#N/A</v>
      </c>
      <c r="M4603" t="e">
        <f>LEFT(VLOOKUP(B4603,'Uniprot taxonomy'!B:R,5,FALSE))</f>
        <v>#N/A</v>
      </c>
      <c r="N4603" t="e">
        <f>VLOOKUP(B4603,'Uniprot taxonomy'!B:R,5,FALSE)</f>
        <v>#N/A</v>
      </c>
      <c r="O4603" t="e">
        <f>VLOOKUP(B4603,'Uniprot taxonomy'!B:R,6,FALSE)</f>
        <v>#N/A</v>
      </c>
      <c r="P4603" t="e">
        <f>VLOOKUP(B4603,'Uniprot taxonomy'!B:R,7,FALSE)</f>
        <v>#N/A</v>
      </c>
      <c r="Q4603" t="e">
        <f>VLOOKUP(B4603,'Uniprot taxonomy'!B:R,8,FALSE)</f>
        <v>#N/A</v>
      </c>
    </row>
    <row r="4604" spans="1:17" hidden="1" x14ac:dyDescent="0.25">
      <c r="A4604" t="s">
        <v>1117</v>
      </c>
      <c r="B4604" t="s">
        <v>2416</v>
      </c>
      <c r="C4604" t="str">
        <f>VLOOKUP('Домены Secretin_N'!B4604,'AC-Architecture'!A:C,3,FALSE)</f>
        <v>Secretin_N, Secretin</v>
      </c>
      <c r="D4604">
        <v>372</v>
      </c>
      <c r="E4604" t="s">
        <v>3632</v>
      </c>
      <c r="F4604">
        <v>100</v>
      </c>
      <c r="G4604">
        <v>160</v>
      </c>
      <c r="H4604">
        <f t="shared" si="316"/>
        <v>60</v>
      </c>
      <c r="I4604" t="str">
        <f t="shared" si="317"/>
        <v>G9YFX0_9FIRM/100-160</v>
      </c>
      <c r="K4604" t="str">
        <f>IF(C4604="Secretin_N, Secretin, TraK","T","N")</f>
        <v>N</v>
      </c>
      <c r="L4604" t="e">
        <f>VLOOKUP(E4604,'Uniprot taxonomy'!E:J,4,FALSE)</f>
        <v>#N/A</v>
      </c>
      <c r="M4604" t="str">
        <f>LEFT(VLOOKUP(B4604,'Uniprot taxonomy'!B:R,5,FALSE))</f>
        <v>N</v>
      </c>
      <c r="N4604" t="str">
        <f>VLOOKUP(B4604,'Uniprot taxonomy'!B:R,5,FALSE)</f>
        <v>Negativicutes</v>
      </c>
      <c r="O4604" t="str">
        <f>VLOOKUP(B4604,'Uniprot taxonomy'!B:R,6,FALSE)</f>
        <v>Selenomonadales</v>
      </c>
      <c r="P4604" t="str">
        <f>VLOOKUP(B4604,'Uniprot taxonomy'!B:R,7,FALSE)</f>
        <v>Veillonellaceae</v>
      </c>
      <c r="Q4604" t="str">
        <f>VLOOKUP(B4604,'Uniprot taxonomy'!B:R,8,FALSE)</f>
        <v>Anaeroglobus</v>
      </c>
    </row>
    <row r="4605" spans="1:17" hidden="1" x14ac:dyDescent="0.25">
      <c r="A4605" t="s">
        <v>7661</v>
      </c>
      <c r="B4605" t="s">
        <v>7662</v>
      </c>
      <c r="C4605" t="e">
        <f>VLOOKUP('Домены Secretin_N'!B4605,'AC-Architecture'!A:C,3,FALSE)</f>
        <v>#N/A</v>
      </c>
      <c r="D4605">
        <v>669</v>
      </c>
      <c r="E4605" t="s">
        <v>3632</v>
      </c>
      <c r="F4605">
        <v>126</v>
      </c>
      <c r="G4605">
        <v>189</v>
      </c>
      <c r="H4605">
        <f t="shared" si="316"/>
        <v>63</v>
      </c>
      <c r="I4605" t="str">
        <f t="shared" si="317"/>
        <v>G9YZX5_9ENTR/126-189</v>
      </c>
      <c r="K4605" t="e">
        <f>IF(C4605="Secretin_N, Secretin, TraK","T","N")</f>
        <v>#N/A</v>
      </c>
      <c r="L4605" t="e">
        <f>VLOOKUP(E4605,'Uniprot taxonomy'!E:J,4,FALSE)</f>
        <v>#N/A</v>
      </c>
      <c r="M4605" t="e">
        <f>LEFT(VLOOKUP(B4605,'Uniprot taxonomy'!B:R,5,FALSE))</f>
        <v>#N/A</v>
      </c>
      <c r="N4605" t="e">
        <f>VLOOKUP(B4605,'Uniprot taxonomy'!B:R,5,FALSE)</f>
        <v>#N/A</v>
      </c>
      <c r="O4605" t="e">
        <f>VLOOKUP(B4605,'Uniprot taxonomy'!B:R,6,FALSE)</f>
        <v>#N/A</v>
      </c>
      <c r="P4605" t="e">
        <f>VLOOKUP(B4605,'Uniprot taxonomy'!B:R,7,FALSE)</f>
        <v>#N/A</v>
      </c>
      <c r="Q4605" t="e">
        <f>VLOOKUP(B4605,'Uniprot taxonomy'!B:R,8,FALSE)</f>
        <v>#N/A</v>
      </c>
    </row>
    <row r="4606" spans="1:17" hidden="1" x14ac:dyDescent="0.25">
      <c r="A4606" t="s">
        <v>7661</v>
      </c>
      <c r="B4606" t="s">
        <v>7662</v>
      </c>
      <c r="C4606" t="e">
        <f>VLOOKUP('Домены Secretin_N'!B4606,'AC-Architecture'!A:C,3,FALSE)</f>
        <v>#N/A</v>
      </c>
      <c r="D4606">
        <v>669</v>
      </c>
      <c r="E4606" t="s">
        <v>3632</v>
      </c>
      <c r="F4606">
        <v>191</v>
      </c>
      <c r="G4606">
        <v>262</v>
      </c>
      <c r="H4606">
        <f t="shared" si="316"/>
        <v>71</v>
      </c>
      <c r="I4606" t="str">
        <f t="shared" si="317"/>
        <v>G9YZX5_9ENTR/191-262</v>
      </c>
      <c r="K4606" t="e">
        <f>IF(C4606="Secretin_N, Secretin, TraK","T","N")</f>
        <v>#N/A</v>
      </c>
      <c r="L4606" t="e">
        <f>VLOOKUP(E4606,'Uniprot taxonomy'!E:J,4,FALSE)</f>
        <v>#N/A</v>
      </c>
      <c r="M4606" t="e">
        <f>LEFT(VLOOKUP(B4606,'Uniprot taxonomy'!B:R,5,FALSE))</f>
        <v>#N/A</v>
      </c>
      <c r="N4606" t="e">
        <f>VLOOKUP(B4606,'Uniprot taxonomy'!B:R,5,FALSE)</f>
        <v>#N/A</v>
      </c>
      <c r="O4606" t="e">
        <f>VLOOKUP(B4606,'Uniprot taxonomy'!B:R,6,FALSE)</f>
        <v>#N/A</v>
      </c>
      <c r="P4606" t="e">
        <f>VLOOKUP(B4606,'Uniprot taxonomy'!B:R,7,FALSE)</f>
        <v>#N/A</v>
      </c>
      <c r="Q4606" t="e">
        <f>VLOOKUP(B4606,'Uniprot taxonomy'!B:R,8,FALSE)</f>
        <v>#N/A</v>
      </c>
    </row>
    <row r="4607" spans="1:17" hidden="1" x14ac:dyDescent="0.25">
      <c r="A4607" t="s">
        <v>7661</v>
      </c>
      <c r="B4607" t="s">
        <v>7662</v>
      </c>
      <c r="C4607" t="e">
        <f>VLOOKUP('Домены Secretin_N'!B4607,'AC-Architecture'!A:C,3,FALSE)</f>
        <v>#N/A</v>
      </c>
      <c r="D4607">
        <v>669</v>
      </c>
      <c r="E4607" t="s">
        <v>3632</v>
      </c>
      <c r="F4607">
        <v>266</v>
      </c>
      <c r="G4607">
        <v>354</v>
      </c>
      <c r="H4607">
        <f t="shared" si="316"/>
        <v>88</v>
      </c>
      <c r="I4607" t="str">
        <f t="shared" si="317"/>
        <v>G9YZX5_9ENTR/266-354</v>
      </c>
      <c r="K4607" t="e">
        <f>IF(C4607="Secretin_N, Secretin, TraK","T","N")</f>
        <v>#N/A</v>
      </c>
      <c r="L4607" t="e">
        <f>VLOOKUP(E4607,'Uniprot taxonomy'!E:J,4,FALSE)</f>
        <v>#N/A</v>
      </c>
      <c r="M4607" t="e">
        <f>LEFT(VLOOKUP(B4607,'Uniprot taxonomy'!B:R,5,FALSE))</f>
        <v>#N/A</v>
      </c>
      <c r="N4607" t="e">
        <f>VLOOKUP(B4607,'Uniprot taxonomy'!B:R,5,FALSE)</f>
        <v>#N/A</v>
      </c>
      <c r="O4607" t="e">
        <f>VLOOKUP(B4607,'Uniprot taxonomy'!B:R,6,FALSE)</f>
        <v>#N/A</v>
      </c>
      <c r="P4607" t="e">
        <f>VLOOKUP(B4607,'Uniprot taxonomy'!B:R,7,FALSE)</f>
        <v>#N/A</v>
      </c>
      <c r="Q4607" t="e">
        <f>VLOOKUP(B4607,'Uniprot taxonomy'!B:R,8,FALSE)</f>
        <v>#N/A</v>
      </c>
    </row>
    <row r="4608" spans="1:17" x14ac:dyDescent="0.25">
      <c r="A4608" t="s">
        <v>1118</v>
      </c>
      <c r="B4608" t="s">
        <v>2417</v>
      </c>
      <c r="C4608" t="str">
        <f>VLOOKUP('Домены Secretin_N'!B4608,'AC-Architecture'!A:C,3,FALSE)</f>
        <v>Secretin_N, Secretin</v>
      </c>
      <c r="D4608">
        <v>398</v>
      </c>
      <c r="E4608" t="s">
        <v>3632</v>
      </c>
      <c r="F4608">
        <v>106</v>
      </c>
      <c r="G4608">
        <v>166</v>
      </c>
      <c r="H4608">
        <f t="shared" si="316"/>
        <v>60</v>
      </c>
      <c r="I4608" t="str">
        <f t="shared" si="317"/>
        <v>G9Z0N3_9ENTR/106-166</v>
      </c>
      <c r="J4608" t="str">
        <f t="shared" ref="J4608:J4610" si="324">CONCATENATE(K4608,"_",LEFT(O4608,3),"_",LEFT(Q4608,3),"_",B4608)</f>
        <v>N_Ent_Yok_G9Z0N3</v>
      </c>
      <c r="K4608" t="str">
        <f>IF(C4608="Secretin_N, Secretin, TraK","T","N")</f>
        <v>N</v>
      </c>
      <c r="L4608" t="str">
        <f>VLOOKUP(B4608,'Uniprot taxonomy'!B:R,4,FALSE)</f>
        <v>Proteobacteria</v>
      </c>
      <c r="M4608" t="str">
        <f>LEFT(VLOOKUP(B4608,'Uniprot taxonomy'!B:R,5,FALSE))</f>
        <v>G</v>
      </c>
      <c r="N4608" t="str">
        <f>VLOOKUP(B4608,'Uniprot taxonomy'!B:R,5,FALSE)</f>
        <v>Gammaproteobacteria</v>
      </c>
      <c r="O4608" t="str">
        <f>VLOOKUP(B4608,'Uniprot taxonomy'!B:R,6,FALSE)</f>
        <v>Enterobacteriales</v>
      </c>
      <c r="P4608" t="str">
        <f>VLOOKUP(B4608,'Uniprot taxonomy'!B:R,7,FALSE)</f>
        <v>Enterobacteriaceae</v>
      </c>
      <c r="Q4608" t="str">
        <f>VLOOKUP(B4608,'Uniprot taxonomy'!B:R,8,FALSE)</f>
        <v>Yokenella</v>
      </c>
    </row>
    <row r="4609" spans="1:17" x14ac:dyDescent="0.25">
      <c r="A4609" t="s">
        <v>1119</v>
      </c>
      <c r="B4609" t="s">
        <v>2418</v>
      </c>
      <c r="C4609" t="str">
        <f>VLOOKUP('Домены Secretin_N'!B4609,'AC-Architecture'!A:C,3,FALSE)</f>
        <v>Secretin_N, Secretin</v>
      </c>
      <c r="D4609">
        <v>494</v>
      </c>
      <c r="E4609" t="s">
        <v>3632</v>
      </c>
      <c r="F4609">
        <v>177</v>
      </c>
      <c r="G4609">
        <v>266</v>
      </c>
      <c r="H4609">
        <f t="shared" si="316"/>
        <v>89</v>
      </c>
      <c r="I4609" t="str">
        <f t="shared" si="317"/>
        <v>G9Z8A3_9ENTR/177-266</v>
      </c>
      <c r="J4609" t="str">
        <f t="shared" si="324"/>
        <v>N_Ent_Yok_G9Z8A3</v>
      </c>
      <c r="K4609" t="str">
        <f>IF(C4609="Secretin_N, Secretin, TraK","T","N")</f>
        <v>N</v>
      </c>
      <c r="L4609" t="str">
        <f>VLOOKUP(B4609,'Uniprot taxonomy'!B:R,4,FALSE)</f>
        <v>Proteobacteria</v>
      </c>
      <c r="M4609" t="str">
        <f>LEFT(VLOOKUP(B4609,'Uniprot taxonomy'!B:R,5,FALSE))</f>
        <v>G</v>
      </c>
      <c r="N4609" t="str">
        <f>VLOOKUP(B4609,'Uniprot taxonomy'!B:R,5,FALSE)</f>
        <v>Gammaproteobacteria</v>
      </c>
      <c r="O4609" t="str">
        <f>VLOOKUP(B4609,'Uniprot taxonomy'!B:R,6,FALSE)</f>
        <v>Enterobacteriales</v>
      </c>
      <c r="P4609" t="str">
        <f>VLOOKUP(B4609,'Uniprot taxonomy'!B:R,7,FALSE)</f>
        <v>Enterobacteriaceae</v>
      </c>
      <c r="Q4609" t="str">
        <f>VLOOKUP(B4609,'Uniprot taxonomy'!B:R,8,FALSE)</f>
        <v>Yokenella</v>
      </c>
    </row>
    <row r="4610" spans="1:17" x14ac:dyDescent="0.25">
      <c r="A4610" t="s">
        <v>1120</v>
      </c>
      <c r="B4610" t="s">
        <v>2419</v>
      </c>
      <c r="C4610" t="str">
        <f>VLOOKUP('Домены Secretin_N'!B4610,'AC-Architecture'!A:C,3,FALSE)</f>
        <v>Secretin_N, Secretin</v>
      </c>
      <c r="D4610">
        <v>593</v>
      </c>
      <c r="E4610" t="s">
        <v>3632</v>
      </c>
      <c r="F4610">
        <v>199</v>
      </c>
      <c r="G4610">
        <v>335</v>
      </c>
      <c r="H4610">
        <f t="shared" si="316"/>
        <v>136</v>
      </c>
      <c r="I4610" t="str">
        <f t="shared" si="317"/>
        <v>G9Z934_9ENTR/199-335</v>
      </c>
      <c r="J4610" t="str">
        <f t="shared" si="324"/>
        <v>N_Ent_Yok_G9Z934</v>
      </c>
      <c r="K4610" t="str">
        <f>IF(C4610="Secretin_N, Secretin, TraK","T","N")</f>
        <v>N</v>
      </c>
      <c r="L4610" t="str">
        <f>VLOOKUP(B4610,'Uniprot taxonomy'!B:R,4,FALSE)</f>
        <v>Proteobacteria</v>
      </c>
      <c r="M4610" t="str">
        <f>LEFT(VLOOKUP(B4610,'Uniprot taxonomy'!B:R,5,FALSE))</f>
        <v>G</v>
      </c>
      <c r="N4610" t="str">
        <f>VLOOKUP(B4610,'Uniprot taxonomy'!B:R,5,FALSE)</f>
        <v>Gammaproteobacteria</v>
      </c>
      <c r="O4610" t="str">
        <f>VLOOKUP(B4610,'Uniprot taxonomy'!B:R,6,FALSE)</f>
        <v>Enterobacteriales</v>
      </c>
      <c r="P4610" t="str">
        <f>VLOOKUP(B4610,'Uniprot taxonomy'!B:R,7,FALSE)</f>
        <v>Enterobacteriaceae</v>
      </c>
      <c r="Q4610" t="str">
        <f>VLOOKUP(B4610,'Uniprot taxonomy'!B:R,8,FALSE)</f>
        <v>Yokenella</v>
      </c>
    </row>
    <row r="4611" spans="1:17" hidden="1" x14ac:dyDescent="0.25">
      <c r="A4611" t="s">
        <v>7663</v>
      </c>
      <c r="B4611" t="s">
        <v>7664</v>
      </c>
      <c r="C4611" t="e">
        <f>VLOOKUP('Домены Secretin_N'!B4611,'AC-Architecture'!A:C,3,FALSE)</f>
        <v>#N/A</v>
      </c>
      <c r="D4611">
        <v>737</v>
      </c>
      <c r="E4611" t="s">
        <v>3632</v>
      </c>
      <c r="F4611">
        <v>382</v>
      </c>
      <c r="G4611">
        <v>463</v>
      </c>
      <c r="H4611">
        <f t="shared" ref="H4611:H4674" si="325">G4611-F4611</f>
        <v>81</v>
      </c>
      <c r="I4611" t="str">
        <f t="shared" ref="I4611:I4674" si="326">CONCATENATE(A4611,"/",F4611,"-",G4611)</f>
        <v>G9ZGK9_9GAMM/382-463</v>
      </c>
      <c r="K4611" t="e">
        <f>IF(C4611="Secretin_N, Secretin, TraK","T","N")</f>
        <v>#N/A</v>
      </c>
      <c r="L4611" t="e">
        <f>VLOOKUP(E4611,'Uniprot taxonomy'!E:J,4,FALSE)</f>
        <v>#N/A</v>
      </c>
      <c r="M4611" t="e">
        <f>LEFT(VLOOKUP(B4611,'Uniprot taxonomy'!B:R,5,FALSE))</f>
        <v>#N/A</v>
      </c>
      <c r="N4611" t="e">
        <f>VLOOKUP(B4611,'Uniprot taxonomy'!B:R,5,FALSE)</f>
        <v>#N/A</v>
      </c>
      <c r="O4611" t="e">
        <f>VLOOKUP(B4611,'Uniprot taxonomy'!B:R,6,FALSE)</f>
        <v>#N/A</v>
      </c>
      <c r="P4611" t="e">
        <f>VLOOKUP(B4611,'Uniprot taxonomy'!B:R,7,FALSE)</f>
        <v>#N/A</v>
      </c>
      <c r="Q4611" t="e">
        <f>VLOOKUP(B4611,'Uniprot taxonomy'!B:R,8,FALSE)</f>
        <v>#N/A</v>
      </c>
    </row>
    <row r="4612" spans="1:17" hidden="1" x14ac:dyDescent="0.25">
      <c r="A4612" t="s">
        <v>7665</v>
      </c>
      <c r="B4612" t="s">
        <v>7666</v>
      </c>
      <c r="C4612" t="e">
        <f>VLOOKUP('Домены Secretin_N'!B4612,'AC-Architecture'!A:C,3,FALSE)</f>
        <v>#N/A</v>
      </c>
      <c r="D4612">
        <v>712</v>
      </c>
      <c r="E4612" t="s">
        <v>3632</v>
      </c>
      <c r="F4612">
        <v>129</v>
      </c>
      <c r="G4612">
        <v>192</v>
      </c>
      <c r="H4612">
        <f t="shared" si="325"/>
        <v>63</v>
      </c>
      <c r="I4612" t="str">
        <f t="shared" si="326"/>
        <v>GSPD1_ERWCH/129-192</v>
      </c>
      <c r="K4612" t="e">
        <f>IF(C4612="Secretin_N, Secretin, TraK","T","N")</f>
        <v>#N/A</v>
      </c>
      <c r="L4612" t="e">
        <f>VLOOKUP(E4612,'Uniprot taxonomy'!E:J,4,FALSE)</f>
        <v>#N/A</v>
      </c>
      <c r="M4612" t="e">
        <f>LEFT(VLOOKUP(B4612,'Uniprot taxonomy'!B:R,5,FALSE))</f>
        <v>#N/A</v>
      </c>
      <c r="N4612" t="e">
        <f>VLOOKUP(B4612,'Uniprot taxonomy'!B:R,5,FALSE)</f>
        <v>#N/A</v>
      </c>
      <c r="O4612" t="e">
        <f>VLOOKUP(B4612,'Uniprot taxonomy'!B:R,6,FALSE)</f>
        <v>#N/A</v>
      </c>
      <c r="P4612" t="e">
        <f>VLOOKUP(B4612,'Uniprot taxonomy'!B:R,7,FALSE)</f>
        <v>#N/A</v>
      </c>
      <c r="Q4612" t="e">
        <f>VLOOKUP(B4612,'Uniprot taxonomy'!B:R,8,FALSE)</f>
        <v>#N/A</v>
      </c>
    </row>
    <row r="4613" spans="1:17" hidden="1" x14ac:dyDescent="0.25">
      <c r="A4613" t="s">
        <v>7665</v>
      </c>
      <c r="B4613" t="s">
        <v>7666</v>
      </c>
      <c r="C4613" t="e">
        <f>VLOOKUP('Домены Secretin_N'!B4613,'AC-Architecture'!A:C,3,FALSE)</f>
        <v>#N/A</v>
      </c>
      <c r="D4613">
        <v>712</v>
      </c>
      <c r="E4613" t="s">
        <v>3632</v>
      </c>
      <c r="F4613">
        <v>194</v>
      </c>
      <c r="G4613">
        <v>264</v>
      </c>
      <c r="H4613">
        <f t="shared" si="325"/>
        <v>70</v>
      </c>
      <c r="I4613" t="str">
        <f t="shared" si="326"/>
        <v>GSPD1_ERWCH/194-264</v>
      </c>
      <c r="K4613" t="e">
        <f>IF(C4613="Secretin_N, Secretin, TraK","T","N")</f>
        <v>#N/A</v>
      </c>
      <c r="L4613" t="e">
        <f>VLOOKUP(E4613,'Uniprot taxonomy'!E:J,4,FALSE)</f>
        <v>#N/A</v>
      </c>
      <c r="M4613" t="e">
        <f>LEFT(VLOOKUP(B4613,'Uniprot taxonomy'!B:R,5,FALSE))</f>
        <v>#N/A</v>
      </c>
      <c r="N4613" t="e">
        <f>VLOOKUP(B4613,'Uniprot taxonomy'!B:R,5,FALSE)</f>
        <v>#N/A</v>
      </c>
      <c r="O4613" t="e">
        <f>VLOOKUP(B4613,'Uniprot taxonomy'!B:R,6,FALSE)</f>
        <v>#N/A</v>
      </c>
      <c r="P4613" t="e">
        <f>VLOOKUP(B4613,'Uniprot taxonomy'!B:R,7,FALSE)</f>
        <v>#N/A</v>
      </c>
      <c r="Q4613" t="e">
        <f>VLOOKUP(B4613,'Uniprot taxonomy'!B:R,8,FALSE)</f>
        <v>#N/A</v>
      </c>
    </row>
    <row r="4614" spans="1:17" hidden="1" x14ac:dyDescent="0.25">
      <c r="A4614" t="s">
        <v>7665</v>
      </c>
      <c r="B4614" t="s">
        <v>7666</v>
      </c>
      <c r="C4614" t="e">
        <f>VLOOKUP('Домены Secretin_N'!B4614,'AC-Architecture'!A:C,3,FALSE)</f>
        <v>#N/A</v>
      </c>
      <c r="D4614">
        <v>712</v>
      </c>
      <c r="E4614" t="s">
        <v>3632</v>
      </c>
      <c r="F4614">
        <v>269</v>
      </c>
      <c r="G4614">
        <v>399</v>
      </c>
      <c r="H4614">
        <f t="shared" si="325"/>
        <v>130</v>
      </c>
      <c r="I4614" t="str">
        <f t="shared" si="326"/>
        <v>GSPD1_ERWCH/269-399</v>
      </c>
      <c r="K4614" t="e">
        <f>IF(C4614="Secretin_N, Secretin, TraK","T","N")</f>
        <v>#N/A</v>
      </c>
      <c r="L4614" t="e">
        <f>VLOOKUP(E4614,'Uniprot taxonomy'!E:J,4,FALSE)</f>
        <v>#N/A</v>
      </c>
      <c r="M4614" t="e">
        <f>LEFT(VLOOKUP(B4614,'Uniprot taxonomy'!B:R,5,FALSE))</f>
        <v>#N/A</v>
      </c>
      <c r="N4614" t="e">
        <f>VLOOKUP(B4614,'Uniprot taxonomy'!B:R,5,FALSE)</f>
        <v>#N/A</v>
      </c>
      <c r="O4614" t="e">
        <f>VLOOKUP(B4614,'Uniprot taxonomy'!B:R,6,FALSE)</f>
        <v>#N/A</v>
      </c>
      <c r="P4614" t="e">
        <f>VLOOKUP(B4614,'Uniprot taxonomy'!B:R,7,FALSE)</f>
        <v>#N/A</v>
      </c>
      <c r="Q4614" t="e">
        <f>VLOOKUP(B4614,'Uniprot taxonomy'!B:R,8,FALSE)</f>
        <v>#N/A</v>
      </c>
    </row>
    <row r="4615" spans="1:17" hidden="1" x14ac:dyDescent="0.25">
      <c r="A4615" t="s">
        <v>7667</v>
      </c>
      <c r="B4615" t="s">
        <v>7668</v>
      </c>
      <c r="C4615" t="e">
        <f>VLOOKUP('Домены Secretin_N'!B4615,'AC-Architecture'!A:C,3,FALSE)</f>
        <v>#N/A</v>
      </c>
      <c r="D4615">
        <v>710</v>
      </c>
      <c r="E4615" t="s">
        <v>3632</v>
      </c>
      <c r="F4615">
        <v>129</v>
      </c>
      <c r="G4615">
        <v>192</v>
      </c>
      <c r="H4615">
        <f t="shared" si="325"/>
        <v>63</v>
      </c>
      <c r="I4615" t="str">
        <f t="shared" si="326"/>
        <v>GSPD2_DICD3/129-192</v>
      </c>
      <c r="K4615" t="e">
        <f>IF(C4615="Secretin_N, Secretin, TraK","T","N")</f>
        <v>#N/A</v>
      </c>
      <c r="L4615" t="e">
        <f>VLOOKUP(E4615,'Uniprot taxonomy'!E:J,4,FALSE)</f>
        <v>#N/A</v>
      </c>
      <c r="M4615" t="e">
        <f>LEFT(VLOOKUP(B4615,'Uniprot taxonomy'!B:R,5,FALSE))</f>
        <v>#N/A</v>
      </c>
      <c r="N4615" t="e">
        <f>VLOOKUP(B4615,'Uniprot taxonomy'!B:R,5,FALSE)</f>
        <v>#N/A</v>
      </c>
      <c r="O4615" t="e">
        <f>VLOOKUP(B4615,'Uniprot taxonomy'!B:R,6,FALSE)</f>
        <v>#N/A</v>
      </c>
      <c r="P4615" t="e">
        <f>VLOOKUP(B4615,'Uniprot taxonomy'!B:R,7,FALSE)</f>
        <v>#N/A</v>
      </c>
      <c r="Q4615" t="e">
        <f>VLOOKUP(B4615,'Uniprot taxonomy'!B:R,8,FALSE)</f>
        <v>#N/A</v>
      </c>
    </row>
    <row r="4616" spans="1:17" hidden="1" x14ac:dyDescent="0.25">
      <c r="A4616" t="s">
        <v>7667</v>
      </c>
      <c r="B4616" t="s">
        <v>7668</v>
      </c>
      <c r="C4616" t="e">
        <f>VLOOKUP('Домены Secretin_N'!B4616,'AC-Architecture'!A:C,3,FALSE)</f>
        <v>#N/A</v>
      </c>
      <c r="D4616">
        <v>710</v>
      </c>
      <c r="E4616" t="s">
        <v>3632</v>
      </c>
      <c r="F4616">
        <v>194</v>
      </c>
      <c r="G4616">
        <v>264</v>
      </c>
      <c r="H4616">
        <f t="shared" si="325"/>
        <v>70</v>
      </c>
      <c r="I4616" t="str">
        <f t="shared" si="326"/>
        <v>GSPD2_DICD3/194-264</v>
      </c>
      <c r="K4616" t="e">
        <f>IF(C4616="Secretin_N, Secretin, TraK","T","N")</f>
        <v>#N/A</v>
      </c>
      <c r="L4616" t="e">
        <f>VLOOKUP(E4616,'Uniprot taxonomy'!E:J,4,FALSE)</f>
        <v>#N/A</v>
      </c>
      <c r="M4616" t="e">
        <f>LEFT(VLOOKUP(B4616,'Uniprot taxonomy'!B:R,5,FALSE))</f>
        <v>#N/A</v>
      </c>
      <c r="N4616" t="e">
        <f>VLOOKUP(B4616,'Uniprot taxonomy'!B:R,5,FALSE)</f>
        <v>#N/A</v>
      </c>
      <c r="O4616" t="e">
        <f>VLOOKUP(B4616,'Uniprot taxonomy'!B:R,6,FALSE)</f>
        <v>#N/A</v>
      </c>
      <c r="P4616" t="e">
        <f>VLOOKUP(B4616,'Uniprot taxonomy'!B:R,7,FALSE)</f>
        <v>#N/A</v>
      </c>
      <c r="Q4616" t="e">
        <f>VLOOKUP(B4616,'Uniprot taxonomy'!B:R,8,FALSE)</f>
        <v>#N/A</v>
      </c>
    </row>
    <row r="4617" spans="1:17" hidden="1" x14ac:dyDescent="0.25">
      <c r="A4617" t="s">
        <v>7667</v>
      </c>
      <c r="B4617" t="s">
        <v>7668</v>
      </c>
      <c r="C4617" t="e">
        <f>VLOOKUP('Домены Secretin_N'!B4617,'AC-Architecture'!A:C,3,FALSE)</f>
        <v>#N/A</v>
      </c>
      <c r="D4617">
        <v>710</v>
      </c>
      <c r="E4617" t="s">
        <v>3632</v>
      </c>
      <c r="F4617">
        <v>269</v>
      </c>
      <c r="G4617">
        <v>399</v>
      </c>
      <c r="H4617">
        <f t="shared" si="325"/>
        <v>130</v>
      </c>
      <c r="I4617" t="str">
        <f t="shared" si="326"/>
        <v>GSPD2_DICD3/269-399</v>
      </c>
      <c r="K4617" t="e">
        <f>IF(C4617="Secretin_N, Secretin, TraK","T","N")</f>
        <v>#N/A</v>
      </c>
      <c r="L4617" t="e">
        <f>VLOOKUP(E4617,'Uniprot taxonomy'!E:J,4,FALSE)</f>
        <v>#N/A</v>
      </c>
      <c r="M4617" t="e">
        <f>LEFT(VLOOKUP(B4617,'Uniprot taxonomy'!B:R,5,FALSE))</f>
        <v>#N/A</v>
      </c>
      <c r="N4617" t="e">
        <f>VLOOKUP(B4617,'Uniprot taxonomy'!B:R,5,FALSE)</f>
        <v>#N/A</v>
      </c>
      <c r="O4617" t="e">
        <f>VLOOKUP(B4617,'Uniprot taxonomy'!B:R,6,FALSE)</f>
        <v>#N/A</v>
      </c>
      <c r="P4617" t="e">
        <f>VLOOKUP(B4617,'Uniprot taxonomy'!B:R,7,FALSE)</f>
        <v>#N/A</v>
      </c>
      <c r="Q4617" t="e">
        <f>VLOOKUP(B4617,'Uniprot taxonomy'!B:R,8,FALSE)</f>
        <v>#N/A</v>
      </c>
    </row>
    <row r="4618" spans="1:17" hidden="1" x14ac:dyDescent="0.25">
      <c r="A4618" t="s">
        <v>7669</v>
      </c>
      <c r="B4618" t="s">
        <v>7670</v>
      </c>
      <c r="C4618" t="e">
        <f>VLOOKUP('Домены Secretin_N'!B4618,'AC-Architecture'!A:C,3,FALSE)</f>
        <v>#N/A</v>
      </c>
      <c r="D4618">
        <v>678</v>
      </c>
      <c r="E4618" t="s">
        <v>3632</v>
      </c>
      <c r="F4618">
        <v>127</v>
      </c>
      <c r="G4618">
        <v>190</v>
      </c>
      <c r="H4618">
        <f t="shared" si="325"/>
        <v>63</v>
      </c>
      <c r="I4618" t="str">
        <f t="shared" si="326"/>
        <v>GSPD_AERHY/127-190</v>
      </c>
      <c r="K4618" t="e">
        <f>IF(C4618="Secretin_N, Secretin, TraK","T","N")</f>
        <v>#N/A</v>
      </c>
      <c r="L4618" t="e">
        <f>VLOOKUP(E4618,'Uniprot taxonomy'!E:J,4,FALSE)</f>
        <v>#N/A</v>
      </c>
      <c r="M4618" t="e">
        <f>LEFT(VLOOKUP(B4618,'Uniprot taxonomy'!B:R,5,FALSE))</f>
        <v>#N/A</v>
      </c>
      <c r="N4618" t="e">
        <f>VLOOKUP(B4618,'Uniprot taxonomy'!B:R,5,FALSE)</f>
        <v>#N/A</v>
      </c>
      <c r="O4618" t="e">
        <f>VLOOKUP(B4618,'Uniprot taxonomy'!B:R,6,FALSE)</f>
        <v>#N/A</v>
      </c>
      <c r="P4618" t="e">
        <f>VLOOKUP(B4618,'Uniprot taxonomy'!B:R,7,FALSE)</f>
        <v>#N/A</v>
      </c>
      <c r="Q4618" t="e">
        <f>VLOOKUP(B4618,'Uniprot taxonomy'!B:R,8,FALSE)</f>
        <v>#N/A</v>
      </c>
    </row>
    <row r="4619" spans="1:17" hidden="1" x14ac:dyDescent="0.25">
      <c r="A4619" t="s">
        <v>7669</v>
      </c>
      <c r="B4619" t="s">
        <v>7670</v>
      </c>
      <c r="C4619" t="e">
        <f>VLOOKUP('Домены Secretin_N'!B4619,'AC-Architecture'!A:C,3,FALSE)</f>
        <v>#N/A</v>
      </c>
      <c r="D4619">
        <v>678</v>
      </c>
      <c r="E4619" t="s">
        <v>3632</v>
      </c>
      <c r="F4619">
        <v>192</v>
      </c>
      <c r="G4619">
        <v>264</v>
      </c>
      <c r="H4619">
        <f t="shared" si="325"/>
        <v>72</v>
      </c>
      <c r="I4619" t="str">
        <f t="shared" si="326"/>
        <v>GSPD_AERHY/192-264</v>
      </c>
      <c r="K4619" t="e">
        <f>IF(C4619="Secretin_N, Secretin, TraK","T","N")</f>
        <v>#N/A</v>
      </c>
      <c r="L4619" t="e">
        <f>VLOOKUP(E4619,'Uniprot taxonomy'!E:J,4,FALSE)</f>
        <v>#N/A</v>
      </c>
      <c r="M4619" t="e">
        <f>LEFT(VLOOKUP(B4619,'Uniprot taxonomy'!B:R,5,FALSE))</f>
        <v>#N/A</v>
      </c>
      <c r="N4619" t="e">
        <f>VLOOKUP(B4619,'Uniprot taxonomy'!B:R,5,FALSE)</f>
        <v>#N/A</v>
      </c>
      <c r="O4619" t="e">
        <f>VLOOKUP(B4619,'Uniprot taxonomy'!B:R,6,FALSE)</f>
        <v>#N/A</v>
      </c>
      <c r="P4619" t="e">
        <f>VLOOKUP(B4619,'Uniprot taxonomy'!B:R,7,FALSE)</f>
        <v>#N/A</v>
      </c>
      <c r="Q4619" t="e">
        <f>VLOOKUP(B4619,'Uniprot taxonomy'!B:R,8,FALSE)</f>
        <v>#N/A</v>
      </c>
    </row>
    <row r="4620" spans="1:17" hidden="1" x14ac:dyDescent="0.25">
      <c r="A4620" t="s">
        <v>7669</v>
      </c>
      <c r="B4620" t="s">
        <v>7670</v>
      </c>
      <c r="C4620" t="e">
        <f>VLOOKUP('Домены Secretin_N'!B4620,'AC-Architecture'!A:C,3,FALSE)</f>
        <v>#N/A</v>
      </c>
      <c r="D4620">
        <v>678</v>
      </c>
      <c r="E4620" t="s">
        <v>3632</v>
      </c>
      <c r="F4620">
        <v>269</v>
      </c>
      <c r="G4620">
        <v>353</v>
      </c>
      <c r="H4620">
        <f t="shared" si="325"/>
        <v>84</v>
      </c>
      <c r="I4620" t="str">
        <f t="shared" si="326"/>
        <v>GSPD_AERHY/269-353</v>
      </c>
      <c r="K4620" t="e">
        <f>IF(C4620="Secretin_N, Secretin, TraK","T","N")</f>
        <v>#N/A</v>
      </c>
      <c r="L4620" t="e">
        <f>VLOOKUP(E4620,'Uniprot taxonomy'!E:J,4,FALSE)</f>
        <v>#N/A</v>
      </c>
      <c r="M4620" t="e">
        <f>LEFT(VLOOKUP(B4620,'Uniprot taxonomy'!B:R,5,FALSE))</f>
        <v>#N/A</v>
      </c>
      <c r="N4620" t="e">
        <f>VLOOKUP(B4620,'Uniprot taxonomy'!B:R,5,FALSE)</f>
        <v>#N/A</v>
      </c>
      <c r="O4620" t="e">
        <f>VLOOKUP(B4620,'Uniprot taxonomy'!B:R,6,FALSE)</f>
        <v>#N/A</v>
      </c>
      <c r="P4620" t="e">
        <f>VLOOKUP(B4620,'Uniprot taxonomy'!B:R,7,FALSE)</f>
        <v>#N/A</v>
      </c>
      <c r="Q4620" t="e">
        <f>VLOOKUP(B4620,'Uniprot taxonomy'!B:R,8,FALSE)</f>
        <v>#N/A</v>
      </c>
    </row>
    <row r="4621" spans="1:17" hidden="1" x14ac:dyDescent="0.25">
      <c r="A4621" t="s">
        <v>7671</v>
      </c>
      <c r="B4621" t="s">
        <v>7672</v>
      </c>
      <c r="C4621" t="e">
        <f>VLOOKUP('Домены Secretin_N'!B4621,'AC-Architecture'!A:C,3,FALSE)</f>
        <v>#N/A</v>
      </c>
      <c r="D4621">
        <v>678</v>
      </c>
      <c r="E4621" t="s">
        <v>3632</v>
      </c>
      <c r="F4621">
        <v>127</v>
      </c>
      <c r="G4621">
        <v>190</v>
      </c>
      <c r="H4621">
        <f t="shared" si="325"/>
        <v>63</v>
      </c>
      <c r="I4621" t="str">
        <f t="shared" si="326"/>
        <v>GSPD_AERSA/127-190</v>
      </c>
      <c r="K4621" t="e">
        <f>IF(C4621="Secretin_N, Secretin, TraK","T","N")</f>
        <v>#N/A</v>
      </c>
      <c r="L4621" t="e">
        <f>VLOOKUP(E4621,'Uniprot taxonomy'!E:J,4,FALSE)</f>
        <v>#N/A</v>
      </c>
      <c r="M4621" t="e">
        <f>LEFT(VLOOKUP(B4621,'Uniprot taxonomy'!B:R,5,FALSE))</f>
        <v>#N/A</v>
      </c>
      <c r="N4621" t="e">
        <f>VLOOKUP(B4621,'Uniprot taxonomy'!B:R,5,FALSE)</f>
        <v>#N/A</v>
      </c>
      <c r="O4621" t="e">
        <f>VLOOKUP(B4621,'Uniprot taxonomy'!B:R,6,FALSE)</f>
        <v>#N/A</v>
      </c>
      <c r="P4621" t="e">
        <f>VLOOKUP(B4621,'Uniprot taxonomy'!B:R,7,FALSE)</f>
        <v>#N/A</v>
      </c>
      <c r="Q4621" t="e">
        <f>VLOOKUP(B4621,'Uniprot taxonomy'!B:R,8,FALSE)</f>
        <v>#N/A</v>
      </c>
    </row>
    <row r="4622" spans="1:17" hidden="1" x14ac:dyDescent="0.25">
      <c r="A4622" t="s">
        <v>7671</v>
      </c>
      <c r="B4622" t="s">
        <v>7672</v>
      </c>
      <c r="C4622" t="e">
        <f>VLOOKUP('Домены Secretin_N'!B4622,'AC-Architecture'!A:C,3,FALSE)</f>
        <v>#N/A</v>
      </c>
      <c r="D4622">
        <v>678</v>
      </c>
      <c r="E4622" t="s">
        <v>3632</v>
      </c>
      <c r="F4622">
        <v>192</v>
      </c>
      <c r="G4622">
        <v>264</v>
      </c>
      <c r="H4622">
        <f t="shared" si="325"/>
        <v>72</v>
      </c>
      <c r="I4622" t="str">
        <f t="shared" si="326"/>
        <v>GSPD_AERSA/192-264</v>
      </c>
      <c r="K4622" t="e">
        <f>IF(C4622="Secretin_N, Secretin, TraK","T","N")</f>
        <v>#N/A</v>
      </c>
      <c r="L4622" t="e">
        <f>VLOOKUP(E4622,'Uniprot taxonomy'!E:J,4,FALSE)</f>
        <v>#N/A</v>
      </c>
      <c r="M4622" t="e">
        <f>LEFT(VLOOKUP(B4622,'Uniprot taxonomy'!B:R,5,FALSE))</f>
        <v>#N/A</v>
      </c>
      <c r="N4622" t="e">
        <f>VLOOKUP(B4622,'Uniprot taxonomy'!B:R,5,FALSE)</f>
        <v>#N/A</v>
      </c>
      <c r="O4622" t="e">
        <f>VLOOKUP(B4622,'Uniprot taxonomy'!B:R,6,FALSE)</f>
        <v>#N/A</v>
      </c>
      <c r="P4622" t="e">
        <f>VLOOKUP(B4622,'Uniprot taxonomy'!B:R,7,FALSE)</f>
        <v>#N/A</v>
      </c>
      <c r="Q4622" t="e">
        <f>VLOOKUP(B4622,'Uniprot taxonomy'!B:R,8,FALSE)</f>
        <v>#N/A</v>
      </c>
    </row>
    <row r="4623" spans="1:17" hidden="1" x14ac:dyDescent="0.25">
      <c r="A4623" t="s">
        <v>7671</v>
      </c>
      <c r="B4623" t="s">
        <v>7672</v>
      </c>
      <c r="C4623" t="e">
        <f>VLOOKUP('Домены Secretin_N'!B4623,'AC-Architecture'!A:C,3,FALSE)</f>
        <v>#N/A</v>
      </c>
      <c r="D4623">
        <v>678</v>
      </c>
      <c r="E4623" t="s">
        <v>3632</v>
      </c>
      <c r="F4623">
        <v>269</v>
      </c>
      <c r="G4623">
        <v>352</v>
      </c>
      <c r="H4623">
        <f t="shared" si="325"/>
        <v>83</v>
      </c>
      <c r="I4623" t="str">
        <f t="shared" si="326"/>
        <v>GSPD_AERSA/269-352</v>
      </c>
      <c r="K4623" t="e">
        <f>IF(C4623="Secretin_N, Secretin, TraK","T","N")</f>
        <v>#N/A</v>
      </c>
      <c r="L4623" t="e">
        <f>VLOOKUP(E4623,'Uniprot taxonomy'!E:J,4,FALSE)</f>
        <v>#N/A</v>
      </c>
      <c r="M4623" t="e">
        <f>LEFT(VLOOKUP(B4623,'Uniprot taxonomy'!B:R,5,FALSE))</f>
        <v>#N/A</v>
      </c>
      <c r="N4623" t="e">
        <f>VLOOKUP(B4623,'Uniprot taxonomy'!B:R,5,FALSE)</f>
        <v>#N/A</v>
      </c>
      <c r="O4623" t="e">
        <f>VLOOKUP(B4623,'Uniprot taxonomy'!B:R,6,FALSE)</f>
        <v>#N/A</v>
      </c>
      <c r="P4623" t="e">
        <f>VLOOKUP(B4623,'Uniprot taxonomy'!B:R,7,FALSE)</f>
        <v>#N/A</v>
      </c>
      <c r="Q4623" t="e">
        <f>VLOOKUP(B4623,'Uniprot taxonomy'!B:R,8,FALSE)</f>
        <v>#N/A</v>
      </c>
    </row>
    <row r="4624" spans="1:17" hidden="1" x14ac:dyDescent="0.25">
      <c r="A4624" t="s">
        <v>7673</v>
      </c>
      <c r="B4624" t="s">
        <v>7674</v>
      </c>
      <c r="C4624" t="e">
        <f>VLOOKUP('Домены Secretin_N'!B4624,'AC-Architecture'!A:C,3,FALSE)</f>
        <v>#N/A</v>
      </c>
      <c r="D4624">
        <v>650</v>
      </c>
      <c r="E4624" t="s">
        <v>3632</v>
      </c>
      <c r="F4624">
        <v>127</v>
      </c>
      <c r="G4624">
        <v>189</v>
      </c>
      <c r="H4624">
        <f t="shared" si="325"/>
        <v>62</v>
      </c>
      <c r="I4624" t="str">
        <f t="shared" si="326"/>
        <v>GSPD_ECOLI/127-189</v>
      </c>
      <c r="K4624" t="e">
        <f>IF(C4624="Secretin_N, Secretin, TraK","T","N")</f>
        <v>#N/A</v>
      </c>
      <c r="L4624" t="e">
        <f>VLOOKUP(E4624,'Uniprot taxonomy'!E:J,4,FALSE)</f>
        <v>#N/A</v>
      </c>
      <c r="M4624" t="e">
        <f>LEFT(VLOOKUP(B4624,'Uniprot taxonomy'!B:R,5,FALSE))</f>
        <v>#N/A</v>
      </c>
      <c r="N4624" t="e">
        <f>VLOOKUP(B4624,'Uniprot taxonomy'!B:R,5,FALSE)</f>
        <v>#N/A</v>
      </c>
      <c r="O4624" t="e">
        <f>VLOOKUP(B4624,'Uniprot taxonomy'!B:R,6,FALSE)</f>
        <v>#N/A</v>
      </c>
      <c r="P4624" t="e">
        <f>VLOOKUP(B4624,'Uniprot taxonomy'!B:R,7,FALSE)</f>
        <v>#N/A</v>
      </c>
      <c r="Q4624" t="e">
        <f>VLOOKUP(B4624,'Uniprot taxonomy'!B:R,8,FALSE)</f>
        <v>#N/A</v>
      </c>
    </row>
    <row r="4625" spans="1:17" hidden="1" x14ac:dyDescent="0.25">
      <c r="A4625" t="s">
        <v>7673</v>
      </c>
      <c r="B4625" t="s">
        <v>7674</v>
      </c>
      <c r="C4625" t="e">
        <f>VLOOKUP('Домены Secretin_N'!B4625,'AC-Architecture'!A:C,3,FALSE)</f>
        <v>#N/A</v>
      </c>
      <c r="D4625">
        <v>650</v>
      </c>
      <c r="E4625" t="s">
        <v>3632</v>
      </c>
      <c r="F4625">
        <v>192</v>
      </c>
      <c r="G4625">
        <v>264</v>
      </c>
      <c r="H4625">
        <f t="shared" si="325"/>
        <v>72</v>
      </c>
      <c r="I4625" t="str">
        <f t="shared" si="326"/>
        <v>GSPD_ECOLI/192-264</v>
      </c>
      <c r="K4625" t="e">
        <f>IF(C4625="Secretin_N, Secretin, TraK","T","N")</f>
        <v>#N/A</v>
      </c>
      <c r="L4625" t="e">
        <f>VLOOKUP(E4625,'Uniprot taxonomy'!E:J,4,FALSE)</f>
        <v>#N/A</v>
      </c>
      <c r="M4625" t="e">
        <f>LEFT(VLOOKUP(B4625,'Uniprot taxonomy'!B:R,5,FALSE))</f>
        <v>#N/A</v>
      </c>
      <c r="N4625" t="e">
        <f>VLOOKUP(B4625,'Uniprot taxonomy'!B:R,5,FALSE)</f>
        <v>#N/A</v>
      </c>
      <c r="O4625" t="e">
        <f>VLOOKUP(B4625,'Uniprot taxonomy'!B:R,6,FALSE)</f>
        <v>#N/A</v>
      </c>
      <c r="P4625" t="e">
        <f>VLOOKUP(B4625,'Uniprot taxonomy'!B:R,7,FALSE)</f>
        <v>#N/A</v>
      </c>
      <c r="Q4625" t="e">
        <f>VLOOKUP(B4625,'Uniprot taxonomy'!B:R,8,FALSE)</f>
        <v>#N/A</v>
      </c>
    </row>
    <row r="4626" spans="1:17" hidden="1" x14ac:dyDescent="0.25">
      <c r="A4626" t="s">
        <v>7673</v>
      </c>
      <c r="B4626" t="s">
        <v>7674</v>
      </c>
      <c r="C4626" t="e">
        <f>VLOOKUP('Домены Secretin_N'!B4626,'AC-Architecture'!A:C,3,FALSE)</f>
        <v>#N/A</v>
      </c>
      <c r="D4626">
        <v>650</v>
      </c>
      <c r="E4626" t="s">
        <v>3632</v>
      </c>
      <c r="F4626">
        <v>268</v>
      </c>
      <c r="G4626">
        <v>347</v>
      </c>
      <c r="H4626">
        <f t="shared" si="325"/>
        <v>79</v>
      </c>
      <c r="I4626" t="str">
        <f t="shared" si="326"/>
        <v>GSPD_ECOLI/268-347</v>
      </c>
      <c r="K4626" t="e">
        <f>IF(C4626="Secretin_N, Secretin, TraK","T","N")</f>
        <v>#N/A</v>
      </c>
      <c r="L4626" t="e">
        <f>VLOOKUP(E4626,'Uniprot taxonomy'!E:J,4,FALSE)</f>
        <v>#N/A</v>
      </c>
      <c r="M4626" t="e">
        <f>LEFT(VLOOKUP(B4626,'Uniprot taxonomy'!B:R,5,FALSE))</f>
        <v>#N/A</v>
      </c>
      <c r="N4626" t="e">
        <f>VLOOKUP(B4626,'Uniprot taxonomy'!B:R,5,FALSE)</f>
        <v>#N/A</v>
      </c>
      <c r="O4626" t="e">
        <f>VLOOKUP(B4626,'Uniprot taxonomy'!B:R,6,FALSE)</f>
        <v>#N/A</v>
      </c>
      <c r="P4626" t="e">
        <f>VLOOKUP(B4626,'Uniprot taxonomy'!B:R,7,FALSE)</f>
        <v>#N/A</v>
      </c>
      <c r="Q4626" t="e">
        <f>VLOOKUP(B4626,'Uniprot taxonomy'!B:R,8,FALSE)</f>
        <v>#N/A</v>
      </c>
    </row>
    <row r="4627" spans="1:17" hidden="1" x14ac:dyDescent="0.25">
      <c r="A4627" t="s">
        <v>7675</v>
      </c>
      <c r="B4627" t="s">
        <v>7676</v>
      </c>
      <c r="C4627" t="e">
        <f>VLOOKUP('Домены Secretin_N'!B4627,'AC-Architecture'!A:C,3,FALSE)</f>
        <v>#N/A</v>
      </c>
      <c r="D4627">
        <v>660</v>
      </c>
      <c r="E4627" t="s">
        <v>3632</v>
      </c>
      <c r="F4627">
        <v>129</v>
      </c>
      <c r="G4627">
        <v>192</v>
      </c>
      <c r="H4627">
        <f t="shared" si="325"/>
        <v>63</v>
      </c>
      <c r="I4627" t="str">
        <f t="shared" si="326"/>
        <v>GSPD_KLEPN/129-192</v>
      </c>
      <c r="K4627" t="e">
        <f>IF(C4627="Secretin_N, Secretin, TraK","T","N")</f>
        <v>#N/A</v>
      </c>
      <c r="L4627" t="e">
        <f>VLOOKUP(E4627,'Uniprot taxonomy'!E:J,4,FALSE)</f>
        <v>#N/A</v>
      </c>
      <c r="M4627" t="e">
        <f>LEFT(VLOOKUP(B4627,'Uniprot taxonomy'!B:R,5,FALSE))</f>
        <v>#N/A</v>
      </c>
      <c r="N4627" t="e">
        <f>VLOOKUP(B4627,'Uniprot taxonomy'!B:R,5,FALSE)</f>
        <v>#N/A</v>
      </c>
      <c r="O4627" t="e">
        <f>VLOOKUP(B4627,'Uniprot taxonomy'!B:R,6,FALSE)</f>
        <v>#N/A</v>
      </c>
      <c r="P4627" t="e">
        <f>VLOOKUP(B4627,'Uniprot taxonomy'!B:R,7,FALSE)</f>
        <v>#N/A</v>
      </c>
      <c r="Q4627" t="e">
        <f>VLOOKUP(B4627,'Uniprot taxonomy'!B:R,8,FALSE)</f>
        <v>#N/A</v>
      </c>
    </row>
    <row r="4628" spans="1:17" hidden="1" x14ac:dyDescent="0.25">
      <c r="A4628" t="s">
        <v>7675</v>
      </c>
      <c r="B4628" t="s">
        <v>7676</v>
      </c>
      <c r="C4628" t="e">
        <f>VLOOKUP('Домены Secretin_N'!B4628,'AC-Architecture'!A:C,3,FALSE)</f>
        <v>#N/A</v>
      </c>
      <c r="D4628">
        <v>660</v>
      </c>
      <c r="E4628" t="s">
        <v>3632</v>
      </c>
      <c r="F4628">
        <v>194</v>
      </c>
      <c r="G4628">
        <v>265</v>
      </c>
      <c r="H4628">
        <f t="shared" si="325"/>
        <v>71</v>
      </c>
      <c r="I4628" t="str">
        <f t="shared" si="326"/>
        <v>GSPD_KLEPN/194-265</v>
      </c>
      <c r="K4628" t="e">
        <f>IF(C4628="Secretin_N, Secretin, TraK","T","N")</f>
        <v>#N/A</v>
      </c>
      <c r="L4628" t="e">
        <f>VLOOKUP(E4628,'Uniprot taxonomy'!E:J,4,FALSE)</f>
        <v>#N/A</v>
      </c>
      <c r="M4628" t="e">
        <f>LEFT(VLOOKUP(B4628,'Uniprot taxonomy'!B:R,5,FALSE))</f>
        <v>#N/A</v>
      </c>
      <c r="N4628" t="e">
        <f>VLOOKUP(B4628,'Uniprot taxonomy'!B:R,5,FALSE)</f>
        <v>#N/A</v>
      </c>
      <c r="O4628" t="e">
        <f>VLOOKUP(B4628,'Uniprot taxonomy'!B:R,6,FALSE)</f>
        <v>#N/A</v>
      </c>
      <c r="P4628" t="e">
        <f>VLOOKUP(B4628,'Uniprot taxonomy'!B:R,7,FALSE)</f>
        <v>#N/A</v>
      </c>
      <c r="Q4628" t="e">
        <f>VLOOKUP(B4628,'Uniprot taxonomy'!B:R,8,FALSE)</f>
        <v>#N/A</v>
      </c>
    </row>
    <row r="4629" spans="1:17" hidden="1" x14ac:dyDescent="0.25">
      <c r="A4629" t="s">
        <v>7675</v>
      </c>
      <c r="B4629" t="s">
        <v>7676</v>
      </c>
      <c r="C4629" t="e">
        <f>VLOOKUP('Домены Secretin_N'!B4629,'AC-Architecture'!A:C,3,FALSE)</f>
        <v>#N/A</v>
      </c>
      <c r="D4629">
        <v>660</v>
      </c>
      <c r="E4629" t="s">
        <v>3632</v>
      </c>
      <c r="F4629">
        <v>269</v>
      </c>
      <c r="G4629">
        <v>346</v>
      </c>
      <c r="H4629">
        <f t="shared" si="325"/>
        <v>77</v>
      </c>
      <c r="I4629" t="str">
        <f t="shared" si="326"/>
        <v>GSPD_KLEPN/269-346</v>
      </c>
      <c r="K4629" t="e">
        <f>IF(C4629="Secretin_N, Secretin, TraK","T","N")</f>
        <v>#N/A</v>
      </c>
      <c r="L4629" t="e">
        <f>VLOOKUP(E4629,'Uniprot taxonomy'!E:J,4,FALSE)</f>
        <v>#N/A</v>
      </c>
      <c r="M4629" t="e">
        <f>LEFT(VLOOKUP(B4629,'Uniprot taxonomy'!B:R,5,FALSE))</f>
        <v>#N/A</v>
      </c>
      <c r="N4629" t="e">
        <f>VLOOKUP(B4629,'Uniprot taxonomy'!B:R,5,FALSE)</f>
        <v>#N/A</v>
      </c>
      <c r="O4629" t="e">
        <f>VLOOKUP(B4629,'Uniprot taxonomy'!B:R,6,FALSE)</f>
        <v>#N/A</v>
      </c>
      <c r="P4629" t="e">
        <f>VLOOKUP(B4629,'Uniprot taxonomy'!B:R,7,FALSE)</f>
        <v>#N/A</v>
      </c>
      <c r="Q4629" t="e">
        <f>VLOOKUP(B4629,'Uniprot taxonomy'!B:R,8,FALSE)</f>
        <v>#N/A</v>
      </c>
    </row>
    <row r="4630" spans="1:17" hidden="1" x14ac:dyDescent="0.25">
      <c r="A4630" t="s">
        <v>7677</v>
      </c>
      <c r="B4630" t="s">
        <v>7678</v>
      </c>
      <c r="C4630" t="e">
        <f>VLOOKUP('Домены Secretin_N'!B4630,'AC-Architecture'!A:C,3,FALSE)</f>
        <v>#N/A</v>
      </c>
      <c r="D4630">
        <v>650</v>
      </c>
      <c r="E4630" t="s">
        <v>3632</v>
      </c>
      <c r="F4630">
        <v>185</v>
      </c>
      <c r="G4630">
        <v>256</v>
      </c>
      <c r="H4630">
        <f t="shared" si="325"/>
        <v>71</v>
      </c>
      <c r="I4630" t="str">
        <f t="shared" si="326"/>
        <v>GSPD_PECCC/185-256</v>
      </c>
      <c r="K4630" t="e">
        <f>IF(C4630="Secretin_N, Secretin, TraK","T","N")</f>
        <v>#N/A</v>
      </c>
      <c r="L4630" t="e">
        <f>VLOOKUP(E4630,'Uniprot taxonomy'!E:J,4,FALSE)</f>
        <v>#N/A</v>
      </c>
      <c r="M4630" t="e">
        <f>LEFT(VLOOKUP(B4630,'Uniprot taxonomy'!B:R,5,FALSE))</f>
        <v>#N/A</v>
      </c>
      <c r="N4630" t="e">
        <f>VLOOKUP(B4630,'Uniprot taxonomy'!B:R,5,FALSE)</f>
        <v>#N/A</v>
      </c>
      <c r="O4630" t="e">
        <f>VLOOKUP(B4630,'Uniprot taxonomy'!B:R,6,FALSE)</f>
        <v>#N/A</v>
      </c>
      <c r="P4630" t="e">
        <f>VLOOKUP(B4630,'Uniprot taxonomy'!B:R,7,FALSE)</f>
        <v>#N/A</v>
      </c>
      <c r="Q4630" t="e">
        <f>VLOOKUP(B4630,'Uniprot taxonomy'!B:R,8,FALSE)</f>
        <v>#N/A</v>
      </c>
    </row>
    <row r="4631" spans="1:17" hidden="1" x14ac:dyDescent="0.25">
      <c r="A4631" t="s">
        <v>7677</v>
      </c>
      <c r="B4631" t="s">
        <v>7678</v>
      </c>
      <c r="C4631" t="e">
        <f>VLOOKUP('Домены Secretin_N'!B4631,'AC-Architecture'!A:C,3,FALSE)</f>
        <v>#N/A</v>
      </c>
      <c r="D4631">
        <v>650</v>
      </c>
      <c r="E4631" t="s">
        <v>3632</v>
      </c>
      <c r="F4631">
        <v>260</v>
      </c>
      <c r="G4631">
        <v>335</v>
      </c>
      <c r="H4631">
        <f t="shared" si="325"/>
        <v>75</v>
      </c>
      <c r="I4631" t="str">
        <f t="shared" si="326"/>
        <v>GSPD_PECCC/260-335</v>
      </c>
      <c r="K4631" t="e">
        <f>IF(C4631="Secretin_N, Secretin, TraK","T","N")</f>
        <v>#N/A</v>
      </c>
      <c r="L4631" t="e">
        <f>VLOOKUP(E4631,'Uniprot taxonomy'!E:J,4,FALSE)</f>
        <v>#N/A</v>
      </c>
      <c r="M4631" t="e">
        <f>LEFT(VLOOKUP(B4631,'Uniprot taxonomy'!B:R,5,FALSE))</f>
        <v>#N/A</v>
      </c>
      <c r="N4631" t="e">
        <f>VLOOKUP(B4631,'Uniprot taxonomy'!B:R,5,FALSE)</f>
        <v>#N/A</v>
      </c>
      <c r="O4631" t="e">
        <f>VLOOKUP(B4631,'Uniprot taxonomy'!B:R,6,FALSE)</f>
        <v>#N/A</v>
      </c>
      <c r="P4631" t="e">
        <f>VLOOKUP(B4631,'Uniprot taxonomy'!B:R,7,FALSE)</f>
        <v>#N/A</v>
      </c>
      <c r="Q4631" t="e">
        <f>VLOOKUP(B4631,'Uniprot taxonomy'!B:R,8,FALSE)</f>
        <v>#N/A</v>
      </c>
    </row>
    <row r="4632" spans="1:17" hidden="1" x14ac:dyDescent="0.25">
      <c r="A4632" t="s">
        <v>7679</v>
      </c>
      <c r="B4632" t="s">
        <v>7680</v>
      </c>
      <c r="C4632" t="e">
        <f>VLOOKUP('Домены Secretin_N'!B4632,'AC-Architecture'!A:C,3,FALSE)</f>
        <v>#N/A</v>
      </c>
      <c r="D4632">
        <v>658</v>
      </c>
      <c r="E4632" t="s">
        <v>3632</v>
      </c>
      <c r="F4632">
        <v>146</v>
      </c>
      <c r="G4632">
        <v>207</v>
      </c>
      <c r="H4632">
        <f t="shared" si="325"/>
        <v>61</v>
      </c>
      <c r="I4632" t="str">
        <f t="shared" si="326"/>
        <v>GSPD_PSEAE/146-207</v>
      </c>
      <c r="K4632" t="e">
        <f>IF(C4632="Secretin_N, Secretin, TraK","T","N")</f>
        <v>#N/A</v>
      </c>
      <c r="L4632" t="e">
        <f>VLOOKUP(E4632,'Uniprot taxonomy'!E:J,4,FALSE)</f>
        <v>#N/A</v>
      </c>
      <c r="M4632" t="e">
        <f>LEFT(VLOOKUP(B4632,'Uniprot taxonomy'!B:R,5,FALSE))</f>
        <v>#N/A</v>
      </c>
      <c r="N4632" t="e">
        <f>VLOOKUP(B4632,'Uniprot taxonomy'!B:R,5,FALSE)</f>
        <v>#N/A</v>
      </c>
      <c r="O4632" t="e">
        <f>VLOOKUP(B4632,'Uniprot taxonomy'!B:R,6,FALSE)</f>
        <v>#N/A</v>
      </c>
      <c r="P4632" t="e">
        <f>VLOOKUP(B4632,'Uniprot taxonomy'!B:R,7,FALSE)</f>
        <v>#N/A</v>
      </c>
      <c r="Q4632" t="e">
        <f>VLOOKUP(B4632,'Uniprot taxonomy'!B:R,8,FALSE)</f>
        <v>#N/A</v>
      </c>
    </row>
    <row r="4633" spans="1:17" hidden="1" x14ac:dyDescent="0.25">
      <c r="A4633" t="s">
        <v>7679</v>
      </c>
      <c r="B4633" t="s">
        <v>7680</v>
      </c>
      <c r="C4633" t="e">
        <f>VLOOKUP('Домены Secretin_N'!B4633,'AC-Architecture'!A:C,3,FALSE)</f>
        <v>#N/A</v>
      </c>
      <c r="D4633">
        <v>658</v>
      </c>
      <c r="E4633" t="s">
        <v>3632</v>
      </c>
      <c r="F4633">
        <v>209</v>
      </c>
      <c r="G4633">
        <v>277</v>
      </c>
      <c r="H4633">
        <f t="shared" si="325"/>
        <v>68</v>
      </c>
      <c r="I4633" t="str">
        <f t="shared" si="326"/>
        <v>GSPD_PSEAE/209-277</v>
      </c>
      <c r="K4633" t="e">
        <f>IF(C4633="Secretin_N, Secretin, TraK","T","N")</f>
        <v>#N/A</v>
      </c>
      <c r="L4633" t="e">
        <f>VLOOKUP(E4633,'Uniprot taxonomy'!E:J,4,FALSE)</f>
        <v>#N/A</v>
      </c>
      <c r="M4633" t="e">
        <f>LEFT(VLOOKUP(B4633,'Uniprot taxonomy'!B:R,5,FALSE))</f>
        <v>#N/A</v>
      </c>
      <c r="N4633" t="e">
        <f>VLOOKUP(B4633,'Uniprot taxonomy'!B:R,5,FALSE)</f>
        <v>#N/A</v>
      </c>
      <c r="O4633" t="e">
        <f>VLOOKUP(B4633,'Uniprot taxonomy'!B:R,6,FALSE)</f>
        <v>#N/A</v>
      </c>
      <c r="P4633" t="e">
        <f>VLOOKUP(B4633,'Uniprot taxonomy'!B:R,7,FALSE)</f>
        <v>#N/A</v>
      </c>
      <c r="Q4633" t="e">
        <f>VLOOKUP(B4633,'Uniprot taxonomy'!B:R,8,FALSE)</f>
        <v>#N/A</v>
      </c>
    </row>
    <row r="4634" spans="1:17" hidden="1" x14ac:dyDescent="0.25">
      <c r="A4634" t="s">
        <v>7679</v>
      </c>
      <c r="B4634" t="s">
        <v>7680</v>
      </c>
      <c r="C4634" t="e">
        <f>VLOOKUP('Домены Secretin_N'!B4634,'AC-Architecture'!A:C,3,FALSE)</f>
        <v>#N/A</v>
      </c>
      <c r="D4634">
        <v>658</v>
      </c>
      <c r="E4634" t="s">
        <v>3632</v>
      </c>
      <c r="F4634">
        <v>281</v>
      </c>
      <c r="G4634">
        <v>360</v>
      </c>
      <c r="H4634">
        <f t="shared" si="325"/>
        <v>79</v>
      </c>
      <c r="I4634" t="str">
        <f t="shared" si="326"/>
        <v>GSPD_PSEAE/281-360</v>
      </c>
      <c r="K4634" t="e">
        <f>IF(C4634="Secretin_N, Secretin, TraK","T","N")</f>
        <v>#N/A</v>
      </c>
      <c r="L4634" t="e">
        <f>VLOOKUP(E4634,'Uniprot taxonomy'!E:J,4,FALSE)</f>
        <v>#N/A</v>
      </c>
      <c r="M4634" t="e">
        <f>LEFT(VLOOKUP(B4634,'Uniprot taxonomy'!B:R,5,FALSE))</f>
        <v>#N/A</v>
      </c>
      <c r="N4634" t="e">
        <f>VLOOKUP(B4634,'Uniprot taxonomy'!B:R,5,FALSE)</f>
        <v>#N/A</v>
      </c>
      <c r="O4634" t="e">
        <f>VLOOKUP(B4634,'Uniprot taxonomy'!B:R,6,FALSE)</f>
        <v>#N/A</v>
      </c>
      <c r="P4634" t="e">
        <f>VLOOKUP(B4634,'Uniprot taxonomy'!B:R,7,FALSE)</f>
        <v>#N/A</v>
      </c>
      <c r="Q4634" t="e">
        <f>VLOOKUP(B4634,'Uniprot taxonomy'!B:R,8,FALSE)</f>
        <v>#N/A</v>
      </c>
    </row>
    <row r="4635" spans="1:17" hidden="1" x14ac:dyDescent="0.25">
      <c r="A4635" t="s">
        <v>7681</v>
      </c>
      <c r="B4635" t="s">
        <v>7682</v>
      </c>
      <c r="C4635" t="e">
        <f>VLOOKUP('Домены Secretin_N'!B4635,'AC-Architecture'!A:C,3,FALSE)</f>
        <v>#N/A</v>
      </c>
      <c r="D4635">
        <v>674</v>
      </c>
      <c r="E4635" t="s">
        <v>3632</v>
      </c>
      <c r="F4635">
        <v>126</v>
      </c>
      <c r="G4635">
        <v>189</v>
      </c>
      <c r="H4635">
        <f t="shared" si="325"/>
        <v>63</v>
      </c>
      <c r="I4635" t="str">
        <f t="shared" si="326"/>
        <v>GSPD_VIBCH/126-189</v>
      </c>
      <c r="K4635" t="e">
        <f>IF(C4635="Secretin_N, Secretin, TraK","T","N")</f>
        <v>#N/A</v>
      </c>
      <c r="L4635" t="e">
        <f>VLOOKUP(E4635,'Uniprot taxonomy'!E:J,4,FALSE)</f>
        <v>#N/A</v>
      </c>
      <c r="M4635" t="e">
        <f>LEFT(VLOOKUP(B4635,'Uniprot taxonomy'!B:R,5,FALSE))</f>
        <v>#N/A</v>
      </c>
      <c r="N4635" t="e">
        <f>VLOOKUP(B4635,'Uniprot taxonomy'!B:R,5,FALSE)</f>
        <v>#N/A</v>
      </c>
      <c r="O4635" t="e">
        <f>VLOOKUP(B4635,'Uniprot taxonomy'!B:R,6,FALSE)</f>
        <v>#N/A</v>
      </c>
      <c r="P4635" t="e">
        <f>VLOOKUP(B4635,'Uniprot taxonomy'!B:R,7,FALSE)</f>
        <v>#N/A</v>
      </c>
      <c r="Q4635" t="e">
        <f>VLOOKUP(B4635,'Uniprot taxonomy'!B:R,8,FALSE)</f>
        <v>#N/A</v>
      </c>
    </row>
    <row r="4636" spans="1:17" hidden="1" x14ac:dyDescent="0.25">
      <c r="A4636" t="s">
        <v>7681</v>
      </c>
      <c r="B4636" t="s">
        <v>7682</v>
      </c>
      <c r="C4636" t="e">
        <f>VLOOKUP('Домены Secretin_N'!B4636,'AC-Architecture'!A:C,3,FALSE)</f>
        <v>#N/A</v>
      </c>
      <c r="D4636">
        <v>674</v>
      </c>
      <c r="E4636" t="s">
        <v>3632</v>
      </c>
      <c r="F4636">
        <v>191</v>
      </c>
      <c r="G4636">
        <v>262</v>
      </c>
      <c r="H4636">
        <f t="shared" si="325"/>
        <v>71</v>
      </c>
      <c r="I4636" t="str">
        <f t="shared" si="326"/>
        <v>GSPD_VIBCH/191-262</v>
      </c>
      <c r="K4636" t="e">
        <f>IF(C4636="Secretin_N, Secretin, TraK","T","N")</f>
        <v>#N/A</v>
      </c>
      <c r="L4636" t="e">
        <f>VLOOKUP(E4636,'Uniprot taxonomy'!E:J,4,FALSE)</f>
        <v>#N/A</v>
      </c>
      <c r="M4636" t="e">
        <f>LEFT(VLOOKUP(B4636,'Uniprot taxonomy'!B:R,5,FALSE))</f>
        <v>#N/A</v>
      </c>
      <c r="N4636" t="e">
        <f>VLOOKUP(B4636,'Uniprot taxonomy'!B:R,5,FALSE)</f>
        <v>#N/A</v>
      </c>
      <c r="O4636" t="e">
        <f>VLOOKUP(B4636,'Uniprot taxonomy'!B:R,6,FALSE)</f>
        <v>#N/A</v>
      </c>
      <c r="P4636" t="e">
        <f>VLOOKUP(B4636,'Uniprot taxonomy'!B:R,7,FALSE)</f>
        <v>#N/A</v>
      </c>
      <c r="Q4636" t="e">
        <f>VLOOKUP(B4636,'Uniprot taxonomy'!B:R,8,FALSE)</f>
        <v>#N/A</v>
      </c>
    </row>
    <row r="4637" spans="1:17" hidden="1" x14ac:dyDescent="0.25">
      <c r="A4637" t="s">
        <v>7681</v>
      </c>
      <c r="B4637" t="s">
        <v>7682</v>
      </c>
      <c r="C4637" t="e">
        <f>VLOOKUP('Домены Secretin_N'!B4637,'AC-Architecture'!A:C,3,FALSE)</f>
        <v>#N/A</v>
      </c>
      <c r="D4637">
        <v>674</v>
      </c>
      <c r="E4637" t="s">
        <v>3632</v>
      </c>
      <c r="F4637">
        <v>266</v>
      </c>
      <c r="G4637">
        <v>343</v>
      </c>
      <c r="H4637">
        <f t="shared" si="325"/>
        <v>77</v>
      </c>
      <c r="I4637" t="str">
        <f t="shared" si="326"/>
        <v>GSPD_VIBCH/266-343</v>
      </c>
      <c r="K4637" t="e">
        <f>IF(C4637="Secretin_N, Secretin, TraK","T","N")</f>
        <v>#N/A</v>
      </c>
      <c r="L4637" t="e">
        <f>VLOOKUP(E4637,'Uniprot taxonomy'!E:J,4,FALSE)</f>
        <v>#N/A</v>
      </c>
      <c r="M4637" t="e">
        <f>LEFT(VLOOKUP(B4637,'Uniprot taxonomy'!B:R,5,FALSE))</f>
        <v>#N/A</v>
      </c>
      <c r="N4637" t="e">
        <f>VLOOKUP(B4637,'Uniprot taxonomy'!B:R,5,FALSE)</f>
        <v>#N/A</v>
      </c>
      <c r="O4637" t="e">
        <f>VLOOKUP(B4637,'Uniprot taxonomy'!B:R,6,FALSE)</f>
        <v>#N/A</v>
      </c>
      <c r="P4637" t="e">
        <f>VLOOKUP(B4637,'Uniprot taxonomy'!B:R,7,FALSE)</f>
        <v>#N/A</v>
      </c>
      <c r="Q4637" t="e">
        <f>VLOOKUP(B4637,'Uniprot taxonomy'!B:R,8,FALSE)</f>
        <v>#N/A</v>
      </c>
    </row>
    <row r="4638" spans="1:17" hidden="1" x14ac:dyDescent="0.25">
      <c r="A4638" t="s">
        <v>7683</v>
      </c>
      <c r="B4638" t="s">
        <v>7684</v>
      </c>
      <c r="C4638" t="e">
        <f>VLOOKUP('Домены Secretin_N'!B4638,'AC-Architecture'!A:C,3,FALSE)</f>
        <v>#N/A</v>
      </c>
      <c r="D4638">
        <v>759</v>
      </c>
      <c r="E4638" t="s">
        <v>3632</v>
      </c>
      <c r="F4638">
        <v>192</v>
      </c>
      <c r="G4638">
        <v>252</v>
      </c>
      <c r="H4638">
        <f t="shared" si="325"/>
        <v>60</v>
      </c>
      <c r="I4638" t="str">
        <f t="shared" si="326"/>
        <v>GSPD_XANCP/192-252</v>
      </c>
      <c r="K4638" t="e">
        <f>IF(C4638="Secretin_N, Secretin, TraK","T","N")</f>
        <v>#N/A</v>
      </c>
      <c r="L4638" t="e">
        <f>VLOOKUP(E4638,'Uniprot taxonomy'!E:J,4,FALSE)</f>
        <v>#N/A</v>
      </c>
      <c r="M4638" t="e">
        <f>LEFT(VLOOKUP(B4638,'Uniprot taxonomy'!B:R,5,FALSE))</f>
        <v>#N/A</v>
      </c>
      <c r="N4638" t="e">
        <f>VLOOKUP(B4638,'Uniprot taxonomy'!B:R,5,FALSE)</f>
        <v>#N/A</v>
      </c>
      <c r="O4638" t="e">
        <f>VLOOKUP(B4638,'Uniprot taxonomy'!B:R,6,FALSE)</f>
        <v>#N/A</v>
      </c>
      <c r="P4638" t="e">
        <f>VLOOKUP(B4638,'Uniprot taxonomy'!B:R,7,FALSE)</f>
        <v>#N/A</v>
      </c>
      <c r="Q4638" t="e">
        <f>VLOOKUP(B4638,'Uniprot taxonomy'!B:R,8,FALSE)</f>
        <v>#N/A</v>
      </c>
    </row>
    <row r="4639" spans="1:17" hidden="1" x14ac:dyDescent="0.25">
      <c r="A4639" t="s">
        <v>7683</v>
      </c>
      <c r="B4639" t="s">
        <v>7684</v>
      </c>
      <c r="C4639" t="e">
        <f>VLOOKUP('Домены Secretin_N'!B4639,'AC-Architecture'!A:C,3,FALSE)</f>
        <v>#N/A</v>
      </c>
      <c r="D4639">
        <v>759</v>
      </c>
      <c r="E4639" t="s">
        <v>3632</v>
      </c>
      <c r="F4639">
        <v>257</v>
      </c>
      <c r="G4639">
        <v>326</v>
      </c>
      <c r="H4639">
        <f t="shared" si="325"/>
        <v>69</v>
      </c>
      <c r="I4639" t="str">
        <f t="shared" si="326"/>
        <v>GSPD_XANCP/257-326</v>
      </c>
      <c r="K4639" t="e">
        <f>IF(C4639="Secretin_N, Secretin, TraK","T","N")</f>
        <v>#N/A</v>
      </c>
      <c r="L4639" t="e">
        <f>VLOOKUP(E4639,'Uniprot taxonomy'!E:J,4,FALSE)</f>
        <v>#N/A</v>
      </c>
      <c r="M4639" t="e">
        <f>LEFT(VLOOKUP(B4639,'Uniprot taxonomy'!B:R,5,FALSE))</f>
        <v>#N/A</v>
      </c>
      <c r="N4639" t="e">
        <f>VLOOKUP(B4639,'Uniprot taxonomy'!B:R,5,FALSE)</f>
        <v>#N/A</v>
      </c>
      <c r="O4639" t="e">
        <f>VLOOKUP(B4639,'Uniprot taxonomy'!B:R,6,FALSE)</f>
        <v>#N/A</v>
      </c>
      <c r="P4639" t="e">
        <f>VLOOKUP(B4639,'Uniprot taxonomy'!B:R,7,FALSE)</f>
        <v>#N/A</v>
      </c>
      <c r="Q4639" t="e">
        <f>VLOOKUP(B4639,'Uniprot taxonomy'!B:R,8,FALSE)</f>
        <v>#N/A</v>
      </c>
    </row>
    <row r="4640" spans="1:17" hidden="1" x14ac:dyDescent="0.25">
      <c r="A4640" t="s">
        <v>7683</v>
      </c>
      <c r="B4640" t="s">
        <v>7684</v>
      </c>
      <c r="C4640" t="e">
        <f>VLOOKUP('Домены Secretin_N'!B4640,'AC-Architecture'!A:C,3,FALSE)</f>
        <v>#N/A</v>
      </c>
      <c r="D4640">
        <v>759</v>
      </c>
      <c r="E4640" t="s">
        <v>3632</v>
      </c>
      <c r="F4640">
        <v>330</v>
      </c>
      <c r="G4640">
        <v>479</v>
      </c>
      <c r="H4640">
        <f t="shared" si="325"/>
        <v>149</v>
      </c>
      <c r="I4640" t="str">
        <f t="shared" si="326"/>
        <v>GSPD_XANCP/330-479</v>
      </c>
      <c r="K4640" t="e">
        <f>IF(C4640="Secretin_N, Secretin, TraK","T","N")</f>
        <v>#N/A</v>
      </c>
      <c r="L4640" t="e">
        <f>VLOOKUP(E4640,'Uniprot taxonomy'!E:J,4,FALSE)</f>
        <v>#N/A</v>
      </c>
      <c r="M4640" t="e">
        <f>LEFT(VLOOKUP(B4640,'Uniprot taxonomy'!B:R,5,FALSE))</f>
        <v>#N/A</v>
      </c>
      <c r="N4640" t="e">
        <f>VLOOKUP(B4640,'Uniprot taxonomy'!B:R,5,FALSE)</f>
        <v>#N/A</v>
      </c>
      <c r="O4640" t="e">
        <f>VLOOKUP(B4640,'Uniprot taxonomy'!B:R,6,FALSE)</f>
        <v>#N/A</v>
      </c>
      <c r="P4640" t="e">
        <f>VLOOKUP(B4640,'Uniprot taxonomy'!B:R,7,FALSE)</f>
        <v>#N/A</v>
      </c>
      <c r="Q4640" t="e">
        <f>VLOOKUP(B4640,'Uniprot taxonomy'!B:R,8,FALSE)</f>
        <v>#N/A</v>
      </c>
    </row>
    <row r="4641" spans="1:17" hidden="1" x14ac:dyDescent="0.25">
      <c r="A4641" t="s">
        <v>7685</v>
      </c>
      <c r="B4641" t="s">
        <v>7686</v>
      </c>
      <c r="C4641" t="e">
        <f>VLOOKUP('Домены Secretin_N'!B4641,'AC-Architecture'!A:C,3,FALSE)</f>
        <v>#N/A</v>
      </c>
      <c r="D4641">
        <v>767</v>
      </c>
      <c r="E4641" t="s">
        <v>3632</v>
      </c>
      <c r="F4641">
        <v>219</v>
      </c>
      <c r="G4641">
        <v>328</v>
      </c>
      <c r="H4641">
        <f t="shared" si="325"/>
        <v>109</v>
      </c>
      <c r="I4641" t="str">
        <f t="shared" si="326"/>
        <v>H0BSZ8_9BURK/219-328</v>
      </c>
      <c r="K4641" t="e">
        <f>IF(C4641="Secretin_N, Secretin, TraK","T","N")</f>
        <v>#N/A</v>
      </c>
      <c r="L4641" t="e">
        <f>VLOOKUP(E4641,'Uniprot taxonomy'!E:J,4,FALSE)</f>
        <v>#N/A</v>
      </c>
      <c r="M4641" t="e">
        <f>LEFT(VLOOKUP(B4641,'Uniprot taxonomy'!B:R,5,FALSE))</f>
        <v>#N/A</v>
      </c>
      <c r="N4641" t="e">
        <f>VLOOKUP(B4641,'Uniprot taxonomy'!B:R,5,FALSE)</f>
        <v>#N/A</v>
      </c>
      <c r="O4641" t="e">
        <f>VLOOKUP(B4641,'Uniprot taxonomy'!B:R,6,FALSE)</f>
        <v>#N/A</v>
      </c>
      <c r="P4641" t="e">
        <f>VLOOKUP(B4641,'Uniprot taxonomy'!B:R,7,FALSE)</f>
        <v>#N/A</v>
      </c>
      <c r="Q4641" t="e">
        <f>VLOOKUP(B4641,'Uniprot taxonomy'!B:R,8,FALSE)</f>
        <v>#N/A</v>
      </c>
    </row>
    <row r="4642" spans="1:17" hidden="1" x14ac:dyDescent="0.25">
      <c r="A4642" t="s">
        <v>7685</v>
      </c>
      <c r="B4642" t="s">
        <v>7686</v>
      </c>
      <c r="C4642" t="e">
        <f>VLOOKUP('Домены Secretin_N'!B4642,'AC-Architecture'!A:C,3,FALSE)</f>
        <v>#N/A</v>
      </c>
      <c r="D4642">
        <v>767</v>
      </c>
      <c r="E4642" t="s">
        <v>3632</v>
      </c>
      <c r="F4642">
        <v>334</v>
      </c>
      <c r="G4642">
        <v>484</v>
      </c>
      <c r="H4642">
        <f t="shared" si="325"/>
        <v>150</v>
      </c>
      <c r="I4642" t="str">
        <f t="shared" si="326"/>
        <v>H0BSZ8_9BURK/334-484</v>
      </c>
      <c r="K4642" t="e">
        <f>IF(C4642="Secretin_N, Secretin, TraK","T","N")</f>
        <v>#N/A</v>
      </c>
      <c r="L4642" t="e">
        <f>VLOOKUP(E4642,'Uniprot taxonomy'!E:J,4,FALSE)</f>
        <v>#N/A</v>
      </c>
      <c r="M4642" t="e">
        <f>LEFT(VLOOKUP(B4642,'Uniprot taxonomy'!B:R,5,FALSE))</f>
        <v>#N/A</v>
      </c>
      <c r="N4642" t="e">
        <f>VLOOKUP(B4642,'Uniprot taxonomy'!B:R,5,FALSE)</f>
        <v>#N/A</v>
      </c>
      <c r="O4642" t="e">
        <f>VLOOKUP(B4642,'Uniprot taxonomy'!B:R,6,FALSE)</f>
        <v>#N/A</v>
      </c>
      <c r="P4642" t="e">
        <f>VLOOKUP(B4642,'Uniprot taxonomy'!B:R,7,FALSE)</f>
        <v>#N/A</v>
      </c>
      <c r="Q4642" t="e">
        <f>VLOOKUP(B4642,'Uniprot taxonomy'!B:R,8,FALSE)</f>
        <v>#N/A</v>
      </c>
    </row>
    <row r="4643" spans="1:17" hidden="1" x14ac:dyDescent="0.25">
      <c r="A4643" t="s">
        <v>7687</v>
      </c>
      <c r="B4643" t="s">
        <v>7688</v>
      </c>
      <c r="C4643" t="e">
        <f>VLOOKUP('Домены Secretin_N'!B4643,'AC-Architecture'!A:C,3,FALSE)</f>
        <v>#N/A</v>
      </c>
      <c r="D4643">
        <v>477</v>
      </c>
      <c r="E4643" t="s">
        <v>3632</v>
      </c>
      <c r="F4643">
        <v>140</v>
      </c>
      <c r="G4643">
        <v>211</v>
      </c>
      <c r="H4643">
        <f t="shared" si="325"/>
        <v>71</v>
      </c>
      <c r="I4643" t="str">
        <f t="shared" si="326"/>
        <v>H0BYQ6_9BURK/140-211</v>
      </c>
      <c r="K4643" t="e">
        <f>IF(C4643="Secretin_N, Secretin, TraK","T","N")</f>
        <v>#N/A</v>
      </c>
      <c r="L4643" t="e">
        <f>VLOOKUP(E4643,'Uniprot taxonomy'!E:J,4,FALSE)</f>
        <v>#N/A</v>
      </c>
      <c r="M4643" t="e">
        <f>LEFT(VLOOKUP(B4643,'Uniprot taxonomy'!B:R,5,FALSE))</f>
        <v>#N/A</v>
      </c>
      <c r="N4643" t="e">
        <f>VLOOKUP(B4643,'Uniprot taxonomy'!B:R,5,FALSE)</f>
        <v>#N/A</v>
      </c>
      <c r="O4643" t="e">
        <f>VLOOKUP(B4643,'Uniprot taxonomy'!B:R,6,FALSE)</f>
        <v>#N/A</v>
      </c>
      <c r="P4643" t="e">
        <f>VLOOKUP(B4643,'Uniprot taxonomy'!B:R,7,FALSE)</f>
        <v>#N/A</v>
      </c>
      <c r="Q4643" t="e">
        <f>VLOOKUP(B4643,'Uniprot taxonomy'!B:R,8,FALSE)</f>
        <v>#N/A</v>
      </c>
    </row>
    <row r="4644" spans="1:17" hidden="1" x14ac:dyDescent="0.25">
      <c r="A4644" t="s">
        <v>7689</v>
      </c>
      <c r="B4644" t="s">
        <v>7690</v>
      </c>
      <c r="C4644" t="e">
        <f>VLOOKUP('Домены Secretin_N'!B4644,'AC-Architecture'!A:C,3,FALSE)</f>
        <v>#N/A</v>
      </c>
      <c r="D4644">
        <v>725</v>
      </c>
      <c r="E4644" t="s">
        <v>3632</v>
      </c>
      <c r="F4644">
        <v>116</v>
      </c>
      <c r="G4644">
        <v>177</v>
      </c>
      <c r="H4644">
        <f t="shared" si="325"/>
        <v>61</v>
      </c>
      <c r="I4644" t="str">
        <f t="shared" si="326"/>
        <v>H0BZT1_9BURK/116-177</v>
      </c>
      <c r="K4644" t="e">
        <f>IF(C4644="Secretin_N, Secretin, TraK","T","N")</f>
        <v>#N/A</v>
      </c>
      <c r="L4644" t="e">
        <f>VLOOKUP(E4644,'Uniprot taxonomy'!E:J,4,FALSE)</f>
        <v>#N/A</v>
      </c>
      <c r="M4644" t="e">
        <f>LEFT(VLOOKUP(B4644,'Uniprot taxonomy'!B:R,5,FALSE))</f>
        <v>#N/A</v>
      </c>
      <c r="N4644" t="e">
        <f>VLOOKUP(B4644,'Uniprot taxonomy'!B:R,5,FALSE)</f>
        <v>#N/A</v>
      </c>
      <c r="O4644" t="e">
        <f>VLOOKUP(B4644,'Uniprot taxonomy'!B:R,6,FALSE)</f>
        <v>#N/A</v>
      </c>
      <c r="P4644" t="e">
        <f>VLOOKUP(B4644,'Uniprot taxonomy'!B:R,7,FALSE)</f>
        <v>#N/A</v>
      </c>
      <c r="Q4644" t="e">
        <f>VLOOKUP(B4644,'Uniprot taxonomy'!B:R,8,FALSE)</f>
        <v>#N/A</v>
      </c>
    </row>
    <row r="4645" spans="1:17" hidden="1" x14ac:dyDescent="0.25">
      <c r="A4645" t="s">
        <v>7689</v>
      </c>
      <c r="B4645" t="s">
        <v>7690</v>
      </c>
      <c r="C4645" t="e">
        <f>VLOOKUP('Домены Secretin_N'!B4645,'AC-Architecture'!A:C,3,FALSE)</f>
        <v>#N/A</v>
      </c>
      <c r="D4645">
        <v>725</v>
      </c>
      <c r="E4645" t="s">
        <v>3632</v>
      </c>
      <c r="F4645">
        <v>179</v>
      </c>
      <c r="G4645">
        <v>261</v>
      </c>
      <c r="H4645">
        <f t="shared" si="325"/>
        <v>82</v>
      </c>
      <c r="I4645" t="str">
        <f t="shared" si="326"/>
        <v>H0BZT1_9BURK/179-261</v>
      </c>
      <c r="K4645" t="e">
        <f>IF(C4645="Secretin_N, Secretin, TraK","T","N")</f>
        <v>#N/A</v>
      </c>
      <c r="L4645" t="e">
        <f>VLOOKUP(E4645,'Uniprot taxonomy'!E:J,4,FALSE)</f>
        <v>#N/A</v>
      </c>
      <c r="M4645" t="e">
        <f>LEFT(VLOOKUP(B4645,'Uniprot taxonomy'!B:R,5,FALSE))</f>
        <v>#N/A</v>
      </c>
      <c r="N4645" t="e">
        <f>VLOOKUP(B4645,'Uniprot taxonomy'!B:R,5,FALSE)</f>
        <v>#N/A</v>
      </c>
      <c r="O4645" t="e">
        <f>VLOOKUP(B4645,'Uniprot taxonomy'!B:R,6,FALSE)</f>
        <v>#N/A</v>
      </c>
      <c r="P4645" t="e">
        <f>VLOOKUP(B4645,'Uniprot taxonomy'!B:R,7,FALSE)</f>
        <v>#N/A</v>
      </c>
      <c r="Q4645" t="e">
        <f>VLOOKUP(B4645,'Uniprot taxonomy'!B:R,8,FALSE)</f>
        <v>#N/A</v>
      </c>
    </row>
    <row r="4646" spans="1:17" hidden="1" x14ac:dyDescent="0.25">
      <c r="A4646" t="s">
        <v>7689</v>
      </c>
      <c r="B4646" t="s">
        <v>7690</v>
      </c>
      <c r="C4646" t="e">
        <f>VLOOKUP('Домены Secretin_N'!B4646,'AC-Architecture'!A:C,3,FALSE)</f>
        <v>#N/A</v>
      </c>
      <c r="D4646">
        <v>725</v>
      </c>
      <c r="E4646" t="s">
        <v>3632</v>
      </c>
      <c r="F4646">
        <v>270</v>
      </c>
      <c r="G4646">
        <v>394</v>
      </c>
      <c r="H4646">
        <f t="shared" si="325"/>
        <v>124</v>
      </c>
      <c r="I4646" t="str">
        <f t="shared" si="326"/>
        <v>H0BZT1_9BURK/270-394</v>
      </c>
      <c r="K4646" t="e">
        <f>IF(C4646="Secretin_N, Secretin, TraK","T","N")</f>
        <v>#N/A</v>
      </c>
      <c r="L4646" t="e">
        <f>VLOOKUP(E4646,'Uniprot taxonomy'!E:J,4,FALSE)</f>
        <v>#N/A</v>
      </c>
      <c r="M4646" t="e">
        <f>LEFT(VLOOKUP(B4646,'Uniprot taxonomy'!B:R,5,FALSE))</f>
        <v>#N/A</v>
      </c>
      <c r="N4646" t="e">
        <f>VLOOKUP(B4646,'Uniprot taxonomy'!B:R,5,FALSE)</f>
        <v>#N/A</v>
      </c>
      <c r="O4646" t="e">
        <f>VLOOKUP(B4646,'Uniprot taxonomy'!B:R,6,FALSE)</f>
        <v>#N/A</v>
      </c>
      <c r="P4646" t="e">
        <f>VLOOKUP(B4646,'Uniprot taxonomy'!B:R,7,FALSE)</f>
        <v>#N/A</v>
      </c>
      <c r="Q4646" t="e">
        <f>VLOOKUP(B4646,'Uniprot taxonomy'!B:R,8,FALSE)</f>
        <v>#N/A</v>
      </c>
    </row>
    <row r="4647" spans="1:17" hidden="1" x14ac:dyDescent="0.25">
      <c r="A4647" t="s">
        <v>7691</v>
      </c>
      <c r="B4647" t="s">
        <v>7692</v>
      </c>
      <c r="C4647" t="e">
        <f>VLOOKUP('Домены Secretin_N'!B4647,'AC-Architecture'!A:C,3,FALSE)</f>
        <v>#N/A</v>
      </c>
      <c r="D4647">
        <v>794</v>
      </c>
      <c r="E4647" t="s">
        <v>3632</v>
      </c>
      <c r="F4647">
        <v>160</v>
      </c>
      <c r="G4647">
        <v>221</v>
      </c>
      <c r="H4647">
        <f t="shared" si="325"/>
        <v>61</v>
      </c>
      <c r="I4647" t="str">
        <f t="shared" si="326"/>
        <v>H0F1U5_9BURK/160-221</v>
      </c>
      <c r="K4647" t="e">
        <f>IF(C4647="Secretin_N, Secretin, TraK","T","N")</f>
        <v>#N/A</v>
      </c>
      <c r="L4647" t="e">
        <f>VLOOKUP(E4647,'Uniprot taxonomy'!E:J,4,FALSE)</f>
        <v>#N/A</v>
      </c>
      <c r="M4647" t="e">
        <f>LEFT(VLOOKUP(B4647,'Uniprot taxonomy'!B:R,5,FALSE))</f>
        <v>#N/A</v>
      </c>
      <c r="N4647" t="e">
        <f>VLOOKUP(B4647,'Uniprot taxonomy'!B:R,5,FALSE)</f>
        <v>#N/A</v>
      </c>
      <c r="O4647" t="e">
        <f>VLOOKUP(B4647,'Uniprot taxonomy'!B:R,6,FALSE)</f>
        <v>#N/A</v>
      </c>
      <c r="P4647" t="e">
        <f>VLOOKUP(B4647,'Uniprot taxonomy'!B:R,7,FALSE)</f>
        <v>#N/A</v>
      </c>
      <c r="Q4647" t="e">
        <f>VLOOKUP(B4647,'Uniprot taxonomy'!B:R,8,FALSE)</f>
        <v>#N/A</v>
      </c>
    </row>
    <row r="4648" spans="1:17" hidden="1" x14ac:dyDescent="0.25">
      <c r="A4648" t="s">
        <v>7691</v>
      </c>
      <c r="B4648" t="s">
        <v>7692</v>
      </c>
      <c r="C4648" t="e">
        <f>VLOOKUP('Домены Secretin_N'!B4648,'AC-Architecture'!A:C,3,FALSE)</f>
        <v>#N/A</v>
      </c>
      <c r="D4648">
        <v>794</v>
      </c>
      <c r="E4648" t="s">
        <v>3632</v>
      </c>
      <c r="F4648">
        <v>223</v>
      </c>
      <c r="G4648">
        <v>292</v>
      </c>
      <c r="H4648">
        <f t="shared" si="325"/>
        <v>69</v>
      </c>
      <c r="I4648" t="str">
        <f t="shared" si="326"/>
        <v>H0F1U5_9BURK/223-292</v>
      </c>
      <c r="K4648" t="e">
        <f>IF(C4648="Secretin_N, Secretin, TraK","T","N")</f>
        <v>#N/A</v>
      </c>
      <c r="L4648" t="e">
        <f>VLOOKUP(E4648,'Uniprot taxonomy'!E:J,4,FALSE)</f>
        <v>#N/A</v>
      </c>
      <c r="M4648" t="e">
        <f>LEFT(VLOOKUP(B4648,'Uniprot taxonomy'!B:R,5,FALSE))</f>
        <v>#N/A</v>
      </c>
      <c r="N4648" t="e">
        <f>VLOOKUP(B4648,'Uniprot taxonomy'!B:R,5,FALSE)</f>
        <v>#N/A</v>
      </c>
      <c r="O4648" t="e">
        <f>VLOOKUP(B4648,'Uniprot taxonomy'!B:R,6,FALSE)</f>
        <v>#N/A</v>
      </c>
      <c r="P4648" t="e">
        <f>VLOOKUP(B4648,'Uniprot taxonomy'!B:R,7,FALSE)</f>
        <v>#N/A</v>
      </c>
      <c r="Q4648" t="e">
        <f>VLOOKUP(B4648,'Uniprot taxonomy'!B:R,8,FALSE)</f>
        <v>#N/A</v>
      </c>
    </row>
    <row r="4649" spans="1:17" hidden="1" x14ac:dyDescent="0.25">
      <c r="A4649" t="s">
        <v>7691</v>
      </c>
      <c r="B4649" t="s">
        <v>7692</v>
      </c>
      <c r="C4649" t="e">
        <f>VLOOKUP('Домены Secretin_N'!B4649,'AC-Architecture'!A:C,3,FALSE)</f>
        <v>#N/A</v>
      </c>
      <c r="D4649">
        <v>794</v>
      </c>
      <c r="E4649" t="s">
        <v>3632</v>
      </c>
      <c r="F4649">
        <v>296</v>
      </c>
      <c r="G4649">
        <v>430</v>
      </c>
      <c r="H4649">
        <f t="shared" si="325"/>
        <v>134</v>
      </c>
      <c r="I4649" t="str">
        <f t="shared" si="326"/>
        <v>H0F1U5_9BURK/296-430</v>
      </c>
      <c r="K4649" t="e">
        <f>IF(C4649="Secretin_N, Secretin, TraK","T","N")</f>
        <v>#N/A</v>
      </c>
      <c r="L4649" t="e">
        <f>VLOOKUP(E4649,'Uniprot taxonomy'!E:J,4,FALSE)</f>
        <v>#N/A</v>
      </c>
      <c r="M4649" t="e">
        <f>LEFT(VLOOKUP(B4649,'Uniprot taxonomy'!B:R,5,FALSE))</f>
        <v>#N/A</v>
      </c>
      <c r="N4649" t="e">
        <f>VLOOKUP(B4649,'Uniprot taxonomy'!B:R,5,FALSE)</f>
        <v>#N/A</v>
      </c>
      <c r="O4649" t="e">
        <f>VLOOKUP(B4649,'Uniprot taxonomy'!B:R,6,FALSE)</f>
        <v>#N/A</v>
      </c>
      <c r="P4649" t="e">
        <f>VLOOKUP(B4649,'Uniprot taxonomy'!B:R,7,FALSE)</f>
        <v>#N/A</v>
      </c>
      <c r="Q4649" t="e">
        <f>VLOOKUP(B4649,'Uniprot taxonomy'!B:R,8,FALSE)</f>
        <v>#N/A</v>
      </c>
    </row>
    <row r="4650" spans="1:17" hidden="1" x14ac:dyDescent="0.25">
      <c r="A4650" t="s">
        <v>1121</v>
      </c>
      <c r="B4650" t="s">
        <v>2420</v>
      </c>
      <c r="C4650" t="str">
        <f>VLOOKUP('Домены Secretin_N'!B4650,'AC-Architecture'!A:C,3,FALSE)</f>
        <v>Secretin_N, Secretin</v>
      </c>
      <c r="D4650">
        <v>631</v>
      </c>
      <c r="E4650" t="s">
        <v>3632</v>
      </c>
      <c r="F4650">
        <v>167</v>
      </c>
      <c r="G4650">
        <v>299</v>
      </c>
      <c r="H4650">
        <f t="shared" si="325"/>
        <v>132</v>
      </c>
      <c r="I4650" t="str">
        <f t="shared" si="326"/>
        <v>H0F7U2_9BURK/167-299</v>
      </c>
      <c r="J4650" t="e">
        <f>CONCATENATE(K4650,"_",#REF!,"_",B4650)</f>
        <v>#REF!</v>
      </c>
      <c r="K4650" t="str">
        <f>IF(C4650="Secretin_N, Secretin, TraK","T","N")</f>
        <v>N</v>
      </c>
      <c r="L4650" t="e">
        <f>VLOOKUP(E4650,'Uniprot taxonomy'!E:J,4,FALSE)</f>
        <v>#N/A</v>
      </c>
      <c r="M4650" t="str">
        <f>LEFT(VLOOKUP(B4650,'Uniprot taxonomy'!B:R,5,FALSE))</f>
        <v>B</v>
      </c>
      <c r="N4650" t="str">
        <f>VLOOKUP(B4650,'Uniprot taxonomy'!B:R,5,FALSE)</f>
        <v>Betaproteobacteria</v>
      </c>
      <c r="O4650" t="str">
        <f>VLOOKUP(B4650,'Uniprot taxonomy'!B:R,6,FALSE)</f>
        <v>Burkholderiales</v>
      </c>
      <c r="P4650" t="str">
        <f>VLOOKUP(B4650,'Uniprot taxonomy'!B:R,7,FALSE)</f>
        <v>Alcaligenaceae</v>
      </c>
      <c r="Q4650" t="str">
        <f>VLOOKUP(B4650,'Uniprot taxonomy'!B:R,8,FALSE)</f>
        <v>Achromobacter</v>
      </c>
    </row>
    <row r="4651" spans="1:17" hidden="1" x14ac:dyDescent="0.25">
      <c r="A4651" t="s">
        <v>7693</v>
      </c>
      <c r="B4651" t="s">
        <v>7694</v>
      </c>
      <c r="C4651" t="e">
        <f>VLOOKUP('Домены Secretin_N'!B4651,'AC-Architecture'!A:C,3,FALSE)</f>
        <v>#N/A</v>
      </c>
      <c r="D4651">
        <v>673</v>
      </c>
      <c r="E4651" t="s">
        <v>3632</v>
      </c>
      <c r="F4651">
        <v>359</v>
      </c>
      <c r="G4651">
        <v>425</v>
      </c>
      <c r="H4651">
        <f t="shared" si="325"/>
        <v>66</v>
      </c>
      <c r="I4651" t="str">
        <f t="shared" si="326"/>
        <v>H0IZJ8_9GAMM/359-425</v>
      </c>
      <c r="K4651" t="e">
        <f>IF(C4651="Secretin_N, Secretin, TraK","T","N")</f>
        <v>#N/A</v>
      </c>
      <c r="L4651" t="e">
        <f>VLOOKUP(E4651,'Uniprot taxonomy'!E:J,4,FALSE)</f>
        <v>#N/A</v>
      </c>
      <c r="M4651" t="e">
        <f>LEFT(VLOOKUP(B4651,'Uniprot taxonomy'!B:R,5,FALSE))</f>
        <v>#N/A</v>
      </c>
      <c r="N4651" t="e">
        <f>VLOOKUP(B4651,'Uniprot taxonomy'!B:R,5,FALSE)</f>
        <v>#N/A</v>
      </c>
      <c r="O4651" t="e">
        <f>VLOOKUP(B4651,'Uniprot taxonomy'!B:R,6,FALSE)</f>
        <v>#N/A</v>
      </c>
      <c r="P4651" t="e">
        <f>VLOOKUP(B4651,'Uniprot taxonomy'!B:R,7,FALSE)</f>
        <v>#N/A</v>
      </c>
      <c r="Q4651" t="e">
        <f>VLOOKUP(B4651,'Uniprot taxonomy'!B:R,8,FALSE)</f>
        <v>#N/A</v>
      </c>
    </row>
    <row r="4652" spans="1:17" x14ac:dyDescent="0.25">
      <c r="A4652" t="s">
        <v>1122</v>
      </c>
      <c r="B4652" t="s">
        <v>2421</v>
      </c>
      <c r="C4652" t="str">
        <f>VLOOKUP('Домены Secretin_N'!B4652,'AC-Architecture'!A:C,3,FALSE)</f>
        <v>Secretin_N, Secretin</v>
      </c>
      <c r="D4652">
        <v>253</v>
      </c>
      <c r="E4652" t="s">
        <v>3632</v>
      </c>
      <c r="F4652">
        <v>21</v>
      </c>
      <c r="G4652">
        <v>80</v>
      </c>
      <c r="H4652">
        <f t="shared" si="325"/>
        <v>59</v>
      </c>
      <c r="I4652" t="str">
        <f t="shared" si="326"/>
        <v>H0J844_9PSED/21-80</v>
      </c>
      <c r="J4652" t="str">
        <f>CONCATENATE(K4652,"_",LEFT(O4652,3),"_",LEFT(Q4652,3),"_",B4652)</f>
        <v>N_Pse_Pse_H0J844</v>
      </c>
      <c r="K4652" t="str">
        <f>IF(C4652="Secretin_N, Secretin, TraK","T","N")</f>
        <v>N</v>
      </c>
      <c r="L4652" t="str">
        <f>VLOOKUP(B4652,'Uniprot taxonomy'!B:R,4,FALSE)</f>
        <v>Proteobacteria</v>
      </c>
      <c r="M4652" t="str">
        <f>LEFT(VLOOKUP(B4652,'Uniprot taxonomy'!B:R,5,FALSE))</f>
        <v>G</v>
      </c>
      <c r="N4652" t="str">
        <f>VLOOKUP(B4652,'Uniprot taxonomy'!B:R,5,FALSE)</f>
        <v>Gammaproteobacteria</v>
      </c>
      <c r="O4652" t="str">
        <f>VLOOKUP(B4652,'Uniprot taxonomy'!B:R,6,FALSE)</f>
        <v>Pseudomonadales</v>
      </c>
      <c r="P4652" t="str">
        <f>VLOOKUP(B4652,'Uniprot taxonomy'!B:R,7,FALSE)</f>
        <v>Pseudomonadaceae</v>
      </c>
      <c r="Q4652" t="str">
        <f>VLOOKUP(B4652,'Uniprot taxonomy'!B:R,8,FALSE)</f>
        <v>Pseudomonas</v>
      </c>
    </row>
    <row r="4653" spans="1:17" hidden="1" x14ac:dyDescent="0.25">
      <c r="A4653" t="s">
        <v>7695</v>
      </c>
      <c r="B4653" t="s">
        <v>7696</v>
      </c>
      <c r="C4653" t="e">
        <f>VLOOKUP('Домены Secretin_N'!B4653,'AC-Architecture'!A:C,3,FALSE)</f>
        <v>#N/A</v>
      </c>
      <c r="D4653">
        <v>749</v>
      </c>
      <c r="E4653" t="s">
        <v>3632</v>
      </c>
      <c r="F4653">
        <v>418</v>
      </c>
      <c r="G4653">
        <v>484</v>
      </c>
      <c r="H4653">
        <f t="shared" si="325"/>
        <v>66</v>
      </c>
      <c r="I4653" t="str">
        <f t="shared" si="326"/>
        <v>H0JFZ1_9PSED/418-484</v>
      </c>
      <c r="K4653" t="e">
        <f>IF(C4653="Secretin_N, Secretin, TraK","T","N")</f>
        <v>#N/A</v>
      </c>
      <c r="L4653" t="e">
        <f>VLOOKUP(E4653,'Uniprot taxonomy'!E:J,4,FALSE)</f>
        <v>#N/A</v>
      </c>
      <c r="M4653" t="e">
        <f>LEFT(VLOOKUP(B4653,'Uniprot taxonomy'!B:R,5,FALSE))</f>
        <v>#N/A</v>
      </c>
      <c r="N4653" t="e">
        <f>VLOOKUP(B4653,'Uniprot taxonomy'!B:R,5,FALSE)</f>
        <v>#N/A</v>
      </c>
      <c r="O4653" t="e">
        <f>VLOOKUP(B4653,'Uniprot taxonomy'!B:R,6,FALSE)</f>
        <v>#N/A</v>
      </c>
      <c r="P4653" t="e">
        <f>VLOOKUP(B4653,'Uniprot taxonomy'!B:R,7,FALSE)</f>
        <v>#N/A</v>
      </c>
      <c r="Q4653" t="e">
        <f>VLOOKUP(B4653,'Uniprot taxonomy'!B:R,8,FALSE)</f>
        <v>#N/A</v>
      </c>
    </row>
    <row r="4654" spans="1:17" hidden="1" x14ac:dyDescent="0.25">
      <c r="A4654" t="s">
        <v>7697</v>
      </c>
      <c r="B4654" t="s">
        <v>7698</v>
      </c>
      <c r="C4654" t="e">
        <f>VLOOKUP('Домены Secretin_N'!B4654,'AC-Architecture'!A:C,3,FALSE)</f>
        <v>#N/A</v>
      </c>
      <c r="D4654">
        <v>668</v>
      </c>
      <c r="E4654" t="s">
        <v>3632</v>
      </c>
      <c r="F4654">
        <v>191</v>
      </c>
      <c r="G4654">
        <v>258</v>
      </c>
      <c r="H4654">
        <f t="shared" si="325"/>
        <v>67</v>
      </c>
      <c r="I4654" t="str">
        <f t="shared" si="326"/>
        <v>H0JI92_9PSED/191-258</v>
      </c>
      <c r="K4654" t="e">
        <f>IF(C4654="Secretin_N, Secretin, TraK","T","N")</f>
        <v>#N/A</v>
      </c>
      <c r="L4654" t="e">
        <f>VLOOKUP(E4654,'Uniprot taxonomy'!E:J,4,FALSE)</f>
        <v>#N/A</v>
      </c>
      <c r="M4654" t="e">
        <f>LEFT(VLOOKUP(B4654,'Uniprot taxonomy'!B:R,5,FALSE))</f>
        <v>#N/A</v>
      </c>
      <c r="N4654" t="e">
        <f>VLOOKUP(B4654,'Uniprot taxonomy'!B:R,5,FALSE)</f>
        <v>#N/A</v>
      </c>
      <c r="O4654" t="e">
        <f>VLOOKUP(B4654,'Uniprot taxonomy'!B:R,6,FALSE)</f>
        <v>#N/A</v>
      </c>
      <c r="P4654" t="e">
        <f>VLOOKUP(B4654,'Uniprot taxonomy'!B:R,7,FALSE)</f>
        <v>#N/A</v>
      </c>
      <c r="Q4654" t="e">
        <f>VLOOKUP(B4654,'Uniprot taxonomy'!B:R,8,FALSE)</f>
        <v>#N/A</v>
      </c>
    </row>
    <row r="4655" spans="1:17" hidden="1" x14ac:dyDescent="0.25">
      <c r="A4655" t="s">
        <v>7697</v>
      </c>
      <c r="B4655" t="s">
        <v>7698</v>
      </c>
      <c r="C4655" t="e">
        <f>VLOOKUP('Домены Secretin_N'!B4655,'AC-Architecture'!A:C,3,FALSE)</f>
        <v>#N/A</v>
      </c>
      <c r="D4655">
        <v>668</v>
      </c>
      <c r="E4655" t="s">
        <v>3632</v>
      </c>
      <c r="F4655">
        <v>262</v>
      </c>
      <c r="G4655">
        <v>366</v>
      </c>
      <c r="H4655">
        <f t="shared" si="325"/>
        <v>104</v>
      </c>
      <c r="I4655" t="str">
        <f t="shared" si="326"/>
        <v>H0JI92_9PSED/262-366</v>
      </c>
      <c r="K4655" t="e">
        <f>IF(C4655="Secretin_N, Secretin, TraK","T","N")</f>
        <v>#N/A</v>
      </c>
      <c r="L4655" t="e">
        <f>VLOOKUP(E4655,'Uniprot taxonomy'!E:J,4,FALSE)</f>
        <v>#N/A</v>
      </c>
      <c r="M4655" t="e">
        <f>LEFT(VLOOKUP(B4655,'Uniprot taxonomy'!B:R,5,FALSE))</f>
        <v>#N/A</v>
      </c>
      <c r="N4655" t="e">
        <f>VLOOKUP(B4655,'Uniprot taxonomy'!B:R,5,FALSE)</f>
        <v>#N/A</v>
      </c>
      <c r="O4655" t="e">
        <f>VLOOKUP(B4655,'Uniprot taxonomy'!B:R,6,FALSE)</f>
        <v>#N/A</v>
      </c>
      <c r="P4655" t="e">
        <f>VLOOKUP(B4655,'Uniprot taxonomy'!B:R,7,FALSE)</f>
        <v>#N/A</v>
      </c>
      <c r="Q4655" t="e">
        <f>VLOOKUP(B4655,'Uniprot taxonomy'!B:R,8,FALSE)</f>
        <v>#N/A</v>
      </c>
    </row>
    <row r="4656" spans="1:17" x14ac:dyDescent="0.25">
      <c r="A4656" t="s">
        <v>1123</v>
      </c>
      <c r="B4656" t="s">
        <v>2422</v>
      </c>
      <c r="C4656" t="str">
        <f>VLOOKUP('Домены Secretin_N'!B4656,'AC-Architecture'!A:C,3,FALSE)</f>
        <v>Secretin_N, Secretin</v>
      </c>
      <c r="D4656">
        <v>454</v>
      </c>
      <c r="E4656" t="s">
        <v>3632</v>
      </c>
      <c r="F4656">
        <v>130</v>
      </c>
      <c r="G4656">
        <v>195</v>
      </c>
      <c r="H4656">
        <f t="shared" si="325"/>
        <v>65</v>
      </c>
      <c r="I4656" t="str">
        <f t="shared" si="326"/>
        <v>H0KDV3_AGGAC/130-195</v>
      </c>
      <c r="J4656" t="str">
        <f t="shared" ref="J4656:J4657" si="327">CONCATENATE(K4656,"_",LEFT(O4656,3),"_",LEFT(Q4656,3),"_",B4656)</f>
        <v>N_Pas_Agg_H0KDV3</v>
      </c>
      <c r="K4656" t="str">
        <f>IF(C4656="Secretin_N, Secretin, TraK","T","N")</f>
        <v>N</v>
      </c>
      <c r="L4656" t="str">
        <f>VLOOKUP(B4656,'Uniprot taxonomy'!B:R,4,FALSE)</f>
        <v>Proteobacteria</v>
      </c>
      <c r="M4656" t="str">
        <f>LEFT(VLOOKUP(B4656,'Uniprot taxonomy'!B:R,5,FALSE))</f>
        <v>G</v>
      </c>
      <c r="N4656" t="str">
        <f>VLOOKUP(B4656,'Uniprot taxonomy'!B:R,5,FALSE)</f>
        <v>Gammaproteobacteria</v>
      </c>
      <c r="O4656" t="str">
        <f>VLOOKUP(B4656,'Uniprot taxonomy'!B:R,6,FALSE)</f>
        <v>Pasteurellales</v>
      </c>
      <c r="P4656" t="str">
        <f>VLOOKUP(B4656,'Uniprot taxonomy'!B:R,7,FALSE)</f>
        <v>Pasteurellaceae</v>
      </c>
      <c r="Q4656" t="str">
        <f>VLOOKUP(B4656,'Uniprot taxonomy'!B:R,8,FALSE)</f>
        <v>Aggregatibacter</v>
      </c>
    </row>
    <row r="4657" spans="1:17" x14ac:dyDescent="0.25">
      <c r="A4657" t="s">
        <v>1124</v>
      </c>
      <c r="B4657" t="s">
        <v>2423</v>
      </c>
      <c r="C4657" t="str">
        <f>VLOOKUP('Домены Secretin_N'!B4657,'AC-Architecture'!A:C,3,FALSE)</f>
        <v>Secretin_N, Secretin</v>
      </c>
      <c r="D4657">
        <v>562</v>
      </c>
      <c r="E4657" t="s">
        <v>3632</v>
      </c>
      <c r="F4657">
        <v>180</v>
      </c>
      <c r="G4657">
        <v>303</v>
      </c>
      <c r="H4657">
        <f t="shared" si="325"/>
        <v>123</v>
      </c>
      <c r="I4657" t="str">
        <f t="shared" si="326"/>
        <v>H0KZ15_SALMO/180-303</v>
      </c>
      <c r="J4657" t="str">
        <f t="shared" si="327"/>
        <v>N_Ent_Sal_H0KZ15</v>
      </c>
      <c r="K4657" t="str">
        <f>IF(C4657="Secretin_N, Secretin, TraK","T","N")</f>
        <v>N</v>
      </c>
      <c r="L4657" t="str">
        <f>VLOOKUP(B4657,'Uniprot taxonomy'!B:R,4,FALSE)</f>
        <v>Proteobacteria</v>
      </c>
      <c r="M4657" t="str">
        <f>LEFT(VLOOKUP(B4657,'Uniprot taxonomy'!B:R,5,FALSE))</f>
        <v>G</v>
      </c>
      <c r="N4657" t="str">
        <f>VLOOKUP(B4657,'Uniprot taxonomy'!B:R,5,FALSE)</f>
        <v>Gammaproteobacteria</v>
      </c>
      <c r="O4657" t="str">
        <f>VLOOKUP(B4657,'Uniprot taxonomy'!B:R,6,FALSE)</f>
        <v>Enterobacteriales</v>
      </c>
      <c r="P4657" t="str">
        <f>VLOOKUP(B4657,'Uniprot taxonomy'!B:R,7,FALSE)</f>
        <v>Enterobacteriaceae</v>
      </c>
      <c r="Q4657" t="str">
        <f>VLOOKUP(B4657,'Uniprot taxonomy'!B:R,8,FALSE)</f>
        <v>Salmonella</v>
      </c>
    </row>
    <row r="4658" spans="1:17" hidden="1" x14ac:dyDescent="0.25">
      <c r="A4658" t="s">
        <v>7700</v>
      </c>
      <c r="B4658" t="s">
        <v>7701</v>
      </c>
      <c r="C4658" t="e">
        <f>VLOOKUP('Домены Secretin_N'!B4658,'AC-Architecture'!A:C,3,FALSE)</f>
        <v>#N/A</v>
      </c>
      <c r="D4658">
        <v>389</v>
      </c>
      <c r="E4658" t="s">
        <v>3632</v>
      </c>
      <c r="F4658">
        <v>96</v>
      </c>
      <c r="G4658">
        <v>157</v>
      </c>
      <c r="H4658">
        <f t="shared" si="325"/>
        <v>61</v>
      </c>
      <c r="I4658" t="str">
        <f t="shared" si="326"/>
        <v>H0L1W4_SALMO/96-157</v>
      </c>
      <c r="K4658" t="e">
        <f>IF(C4658="Secretin_N, Secretin, TraK","T","N")</f>
        <v>#N/A</v>
      </c>
      <c r="L4658" t="e">
        <f>VLOOKUP(E4658,'Uniprot taxonomy'!E:J,4,FALSE)</f>
        <v>#N/A</v>
      </c>
      <c r="M4658" t="e">
        <f>LEFT(VLOOKUP(B4658,'Uniprot taxonomy'!B:R,5,FALSE))</f>
        <v>#N/A</v>
      </c>
      <c r="N4658" t="e">
        <f>VLOOKUP(B4658,'Uniprot taxonomy'!B:R,5,FALSE)</f>
        <v>#N/A</v>
      </c>
      <c r="O4658" t="e">
        <f>VLOOKUP(B4658,'Uniprot taxonomy'!B:R,6,FALSE)</f>
        <v>#N/A</v>
      </c>
      <c r="P4658" t="e">
        <f>VLOOKUP(B4658,'Uniprot taxonomy'!B:R,7,FALSE)</f>
        <v>#N/A</v>
      </c>
      <c r="Q4658" t="e">
        <f>VLOOKUP(B4658,'Uniprot taxonomy'!B:R,8,FALSE)</f>
        <v>#N/A</v>
      </c>
    </row>
    <row r="4659" spans="1:17" x14ac:dyDescent="0.25">
      <c r="A4659" t="s">
        <v>1125</v>
      </c>
      <c r="B4659" t="s">
        <v>2424</v>
      </c>
      <c r="C4659" t="str">
        <f>VLOOKUP('Домены Secretin_N'!B4659,'AC-Architecture'!A:C,3,FALSE)</f>
        <v>Secretin_N, Secretin</v>
      </c>
      <c r="D4659">
        <v>497</v>
      </c>
      <c r="E4659" t="s">
        <v>3632</v>
      </c>
      <c r="F4659">
        <v>177</v>
      </c>
      <c r="G4659">
        <v>268</v>
      </c>
      <c r="H4659">
        <f t="shared" si="325"/>
        <v>91</v>
      </c>
      <c r="I4659" t="str">
        <f t="shared" si="326"/>
        <v>H0L9N0_SALMO/177-268</v>
      </c>
      <c r="J4659" t="str">
        <f>CONCATENATE(K4659,"_",LEFT(O4659,3),"_",LEFT(Q4659,3),"_",B4659)</f>
        <v>N_Ent_Sal_H0L9N0</v>
      </c>
      <c r="K4659" t="str">
        <f>IF(C4659="Secretin_N, Secretin, TraK","T","N")</f>
        <v>N</v>
      </c>
      <c r="L4659" t="str">
        <f>VLOOKUP(B4659,'Uniprot taxonomy'!B:R,4,FALSE)</f>
        <v>Proteobacteria</v>
      </c>
      <c r="M4659" t="str">
        <f>LEFT(VLOOKUP(B4659,'Uniprot taxonomy'!B:R,5,FALSE))</f>
        <v>G</v>
      </c>
      <c r="N4659" t="str">
        <f>VLOOKUP(B4659,'Uniprot taxonomy'!B:R,5,FALSE)</f>
        <v>Gammaproteobacteria</v>
      </c>
      <c r="O4659" t="str">
        <f>VLOOKUP(B4659,'Uniprot taxonomy'!B:R,6,FALSE)</f>
        <v>Enterobacteriales</v>
      </c>
      <c r="P4659" t="str">
        <f>VLOOKUP(B4659,'Uniprot taxonomy'!B:R,7,FALSE)</f>
        <v>Enterobacteriaceae</v>
      </c>
      <c r="Q4659" t="str">
        <f>VLOOKUP(B4659,'Uniprot taxonomy'!B:R,8,FALSE)</f>
        <v>Salmonella</v>
      </c>
    </row>
    <row r="4660" spans="1:17" hidden="1" x14ac:dyDescent="0.25">
      <c r="A4660" t="s">
        <v>7702</v>
      </c>
      <c r="B4660" t="s">
        <v>7703</v>
      </c>
      <c r="C4660" t="e">
        <f>VLOOKUP('Домены Secretin_N'!B4660,'AC-Architecture'!A:C,3,FALSE)</f>
        <v>#N/A</v>
      </c>
      <c r="D4660">
        <v>389</v>
      </c>
      <c r="E4660" t="s">
        <v>3632</v>
      </c>
      <c r="F4660">
        <v>96</v>
      </c>
      <c r="G4660">
        <v>157</v>
      </c>
      <c r="H4660">
        <f t="shared" si="325"/>
        <v>61</v>
      </c>
      <c r="I4660" t="str">
        <f t="shared" si="326"/>
        <v>H0LDI2_SALMO/96-157</v>
      </c>
      <c r="K4660" t="e">
        <f>IF(C4660="Secretin_N, Secretin, TraK","T","N")</f>
        <v>#N/A</v>
      </c>
      <c r="L4660" t="e">
        <f>VLOOKUP(E4660,'Uniprot taxonomy'!E:J,4,FALSE)</f>
        <v>#N/A</v>
      </c>
      <c r="M4660" t="e">
        <f>LEFT(VLOOKUP(B4660,'Uniprot taxonomy'!B:R,5,FALSE))</f>
        <v>#N/A</v>
      </c>
      <c r="N4660" t="e">
        <f>VLOOKUP(B4660,'Uniprot taxonomy'!B:R,5,FALSE)</f>
        <v>#N/A</v>
      </c>
      <c r="O4660" t="e">
        <f>VLOOKUP(B4660,'Uniprot taxonomy'!B:R,6,FALSE)</f>
        <v>#N/A</v>
      </c>
      <c r="P4660" t="e">
        <f>VLOOKUP(B4660,'Uniprot taxonomy'!B:R,7,FALSE)</f>
        <v>#N/A</v>
      </c>
      <c r="Q4660" t="e">
        <f>VLOOKUP(B4660,'Uniprot taxonomy'!B:R,8,FALSE)</f>
        <v>#N/A</v>
      </c>
    </row>
    <row r="4661" spans="1:17" x14ac:dyDescent="0.25">
      <c r="A4661" t="s">
        <v>1126</v>
      </c>
      <c r="B4661" t="s">
        <v>2425</v>
      </c>
      <c r="C4661" t="str">
        <f>VLOOKUP('Домены Secretin_N'!B4661,'AC-Architecture'!A:C,3,FALSE)</f>
        <v>Secretin_N, Secretin</v>
      </c>
      <c r="D4661">
        <v>497</v>
      </c>
      <c r="E4661" t="s">
        <v>3632</v>
      </c>
      <c r="F4661">
        <v>177</v>
      </c>
      <c r="G4661">
        <v>268</v>
      </c>
      <c r="H4661">
        <f t="shared" si="325"/>
        <v>91</v>
      </c>
      <c r="I4661" t="str">
        <f t="shared" si="326"/>
        <v>H0LEI5_SALMO/177-268</v>
      </c>
      <c r="J4661" t="str">
        <f t="shared" ref="J4661:J4663" si="328">CONCATENATE(K4661,"_",LEFT(O4661,3),"_",LEFT(Q4661,3),"_",B4661)</f>
        <v>N_Ent_Sal_H0LEI5</v>
      </c>
      <c r="K4661" t="str">
        <f>IF(C4661="Secretin_N, Secretin, TraK","T","N")</f>
        <v>N</v>
      </c>
      <c r="L4661" t="str">
        <f>VLOOKUP(B4661,'Uniprot taxonomy'!B:R,4,FALSE)</f>
        <v>Proteobacteria</v>
      </c>
      <c r="M4661" t="str">
        <f>LEFT(VLOOKUP(B4661,'Uniprot taxonomy'!B:R,5,FALSE))</f>
        <v>G</v>
      </c>
      <c r="N4661" t="str">
        <f>VLOOKUP(B4661,'Uniprot taxonomy'!B:R,5,FALSE)</f>
        <v>Gammaproteobacteria</v>
      </c>
      <c r="O4661" t="str">
        <f>VLOOKUP(B4661,'Uniprot taxonomy'!B:R,6,FALSE)</f>
        <v>Enterobacteriales</v>
      </c>
      <c r="P4661" t="str">
        <f>VLOOKUP(B4661,'Uniprot taxonomy'!B:R,7,FALSE)</f>
        <v>Enterobacteriaceae</v>
      </c>
      <c r="Q4661" t="str">
        <f>VLOOKUP(B4661,'Uniprot taxonomy'!B:R,8,FALSE)</f>
        <v>Salmonella</v>
      </c>
    </row>
    <row r="4662" spans="1:17" x14ac:dyDescent="0.25">
      <c r="A4662" t="s">
        <v>1127</v>
      </c>
      <c r="B4662" t="s">
        <v>2426</v>
      </c>
      <c r="C4662" t="str">
        <f>VLOOKUP('Домены Secretin_N'!B4662,'AC-Architecture'!A:C,3,FALSE)</f>
        <v>Secretin_N, Secretin</v>
      </c>
      <c r="D4662">
        <v>501</v>
      </c>
      <c r="E4662" t="s">
        <v>3632</v>
      </c>
      <c r="F4662">
        <v>119</v>
      </c>
      <c r="G4662">
        <v>242</v>
      </c>
      <c r="H4662">
        <f t="shared" si="325"/>
        <v>123</v>
      </c>
      <c r="I4662" t="str">
        <f t="shared" si="326"/>
        <v>H0LG57_SALMO/119-242</v>
      </c>
      <c r="J4662" t="str">
        <f t="shared" si="328"/>
        <v>N_Ent_Sal_H0LG57</v>
      </c>
      <c r="K4662" t="str">
        <f>IF(C4662="Secretin_N, Secretin, TraK","T","N")</f>
        <v>N</v>
      </c>
      <c r="L4662" t="str">
        <f>VLOOKUP(B4662,'Uniprot taxonomy'!B:R,4,FALSE)</f>
        <v>Proteobacteria</v>
      </c>
      <c r="M4662" t="str">
        <f>LEFT(VLOOKUP(B4662,'Uniprot taxonomy'!B:R,5,FALSE))</f>
        <v>G</v>
      </c>
      <c r="N4662" t="str">
        <f>VLOOKUP(B4662,'Uniprot taxonomy'!B:R,5,FALSE)</f>
        <v>Gammaproteobacteria</v>
      </c>
      <c r="O4662" t="str">
        <f>VLOOKUP(B4662,'Uniprot taxonomy'!B:R,6,FALSE)</f>
        <v>Enterobacteriales</v>
      </c>
      <c r="P4662" t="str">
        <f>VLOOKUP(B4662,'Uniprot taxonomy'!B:R,7,FALSE)</f>
        <v>Enterobacteriaceae</v>
      </c>
      <c r="Q4662" t="str">
        <f>VLOOKUP(B4662,'Uniprot taxonomy'!B:R,8,FALSE)</f>
        <v>Salmonella</v>
      </c>
    </row>
    <row r="4663" spans="1:17" x14ac:dyDescent="0.25">
      <c r="A4663" t="s">
        <v>1128</v>
      </c>
      <c r="B4663" t="s">
        <v>2427</v>
      </c>
      <c r="C4663" t="str">
        <f>VLOOKUP('Домены Secretin_N'!B4663,'AC-Architecture'!A:C,3,FALSE)</f>
        <v>Secretin_N, Secretin</v>
      </c>
      <c r="D4663">
        <v>562</v>
      </c>
      <c r="E4663" t="s">
        <v>3632</v>
      </c>
      <c r="F4663">
        <v>180</v>
      </c>
      <c r="G4663">
        <v>303</v>
      </c>
      <c r="H4663">
        <f t="shared" si="325"/>
        <v>123</v>
      </c>
      <c r="I4663" t="str">
        <f t="shared" si="326"/>
        <v>H0LPF2_SALMO/180-303</v>
      </c>
      <c r="J4663" t="str">
        <f t="shared" si="328"/>
        <v>N_Ent_Sal_H0LPF2</v>
      </c>
      <c r="K4663" t="str">
        <f>IF(C4663="Secretin_N, Secretin, TraK","T","N")</f>
        <v>N</v>
      </c>
      <c r="L4663" t="str">
        <f>VLOOKUP(B4663,'Uniprot taxonomy'!B:R,4,FALSE)</f>
        <v>Proteobacteria</v>
      </c>
      <c r="M4663" t="str">
        <f>LEFT(VLOOKUP(B4663,'Uniprot taxonomy'!B:R,5,FALSE))</f>
        <v>G</v>
      </c>
      <c r="N4663" t="str">
        <f>VLOOKUP(B4663,'Uniprot taxonomy'!B:R,5,FALSE)</f>
        <v>Gammaproteobacteria</v>
      </c>
      <c r="O4663" t="str">
        <f>VLOOKUP(B4663,'Uniprot taxonomy'!B:R,6,FALSE)</f>
        <v>Enterobacteriales</v>
      </c>
      <c r="P4663" t="str">
        <f>VLOOKUP(B4663,'Uniprot taxonomy'!B:R,7,FALSE)</f>
        <v>Enterobacteriaceae</v>
      </c>
      <c r="Q4663" t="str">
        <f>VLOOKUP(B4663,'Uniprot taxonomy'!B:R,8,FALSE)</f>
        <v>Salmonella</v>
      </c>
    </row>
    <row r="4664" spans="1:17" hidden="1" x14ac:dyDescent="0.25">
      <c r="A4664" t="s">
        <v>7704</v>
      </c>
      <c r="B4664" t="s">
        <v>7705</v>
      </c>
      <c r="C4664" t="e">
        <f>VLOOKUP('Домены Secretin_N'!B4664,'AC-Architecture'!A:C,3,FALSE)</f>
        <v>#N/A</v>
      </c>
      <c r="D4664">
        <v>389</v>
      </c>
      <c r="E4664" t="s">
        <v>3632</v>
      </c>
      <c r="F4664">
        <v>96</v>
      </c>
      <c r="G4664">
        <v>157</v>
      </c>
      <c r="H4664">
        <f t="shared" si="325"/>
        <v>61</v>
      </c>
      <c r="I4664" t="str">
        <f t="shared" si="326"/>
        <v>H0LS85_SALMO/96-157</v>
      </c>
      <c r="K4664" t="e">
        <f>IF(C4664="Secretin_N, Secretin, TraK","T","N")</f>
        <v>#N/A</v>
      </c>
      <c r="L4664" t="e">
        <f>VLOOKUP(E4664,'Uniprot taxonomy'!E:J,4,FALSE)</f>
        <v>#N/A</v>
      </c>
      <c r="M4664" t="e">
        <f>LEFT(VLOOKUP(B4664,'Uniprot taxonomy'!B:R,5,FALSE))</f>
        <v>#N/A</v>
      </c>
      <c r="N4664" t="e">
        <f>VLOOKUP(B4664,'Uniprot taxonomy'!B:R,5,FALSE)</f>
        <v>#N/A</v>
      </c>
      <c r="O4664" t="e">
        <f>VLOOKUP(B4664,'Uniprot taxonomy'!B:R,6,FALSE)</f>
        <v>#N/A</v>
      </c>
      <c r="P4664" t="e">
        <f>VLOOKUP(B4664,'Uniprot taxonomy'!B:R,7,FALSE)</f>
        <v>#N/A</v>
      </c>
      <c r="Q4664" t="e">
        <f>VLOOKUP(B4664,'Uniprot taxonomy'!B:R,8,FALSE)</f>
        <v>#N/A</v>
      </c>
    </row>
    <row r="4665" spans="1:17" x14ac:dyDescent="0.25">
      <c r="A4665" t="s">
        <v>1129</v>
      </c>
      <c r="B4665" t="s">
        <v>2428</v>
      </c>
      <c r="C4665" t="str">
        <f>VLOOKUP('Домены Secretin_N'!B4665,'AC-Architecture'!A:C,3,FALSE)</f>
        <v>Secretin_N, Secretin</v>
      </c>
      <c r="D4665">
        <v>497</v>
      </c>
      <c r="E4665" t="s">
        <v>3632</v>
      </c>
      <c r="F4665">
        <v>177</v>
      </c>
      <c r="G4665">
        <v>268</v>
      </c>
      <c r="H4665">
        <f t="shared" si="325"/>
        <v>91</v>
      </c>
      <c r="I4665" t="str">
        <f t="shared" si="326"/>
        <v>H0LVG3_SALMO/177-268</v>
      </c>
      <c r="J4665" t="str">
        <f>CONCATENATE(K4665,"_",LEFT(O4665,3),"_",LEFT(Q4665,3),"_",B4665)</f>
        <v>N_Ent_Sal_H0LVG3</v>
      </c>
      <c r="K4665" t="str">
        <f>IF(C4665="Secretin_N, Secretin, TraK","T","N")</f>
        <v>N</v>
      </c>
      <c r="L4665" t="str">
        <f>VLOOKUP(B4665,'Uniprot taxonomy'!B:R,4,FALSE)</f>
        <v>Proteobacteria</v>
      </c>
      <c r="M4665" t="str">
        <f>LEFT(VLOOKUP(B4665,'Uniprot taxonomy'!B:R,5,FALSE))</f>
        <v>G</v>
      </c>
      <c r="N4665" t="str">
        <f>VLOOKUP(B4665,'Uniprot taxonomy'!B:R,5,FALSE)</f>
        <v>Gammaproteobacteria</v>
      </c>
      <c r="O4665" t="str">
        <f>VLOOKUP(B4665,'Uniprot taxonomy'!B:R,6,FALSE)</f>
        <v>Enterobacteriales</v>
      </c>
      <c r="P4665" t="str">
        <f>VLOOKUP(B4665,'Uniprot taxonomy'!B:R,7,FALSE)</f>
        <v>Enterobacteriaceae</v>
      </c>
      <c r="Q4665" t="str">
        <f>VLOOKUP(B4665,'Uniprot taxonomy'!B:R,8,FALSE)</f>
        <v>Salmonella</v>
      </c>
    </row>
    <row r="4666" spans="1:17" hidden="1" x14ac:dyDescent="0.25">
      <c r="A4666" t="s">
        <v>7706</v>
      </c>
      <c r="B4666" t="s">
        <v>7707</v>
      </c>
      <c r="C4666" t="e">
        <f>VLOOKUP('Домены Secretin_N'!B4666,'AC-Architecture'!A:C,3,FALSE)</f>
        <v>#N/A</v>
      </c>
      <c r="D4666">
        <v>389</v>
      </c>
      <c r="E4666" t="s">
        <v>3632</v>
      </c>
      <c r="F4666">
        <v>96</v>
      </c>
      <c r="G4666">
        <v>157</v>
      </c>
      <c r="H4666">
        <f t="shared" si="325"/>
        <v>61</v>
      </c>
      <c r="I4666" t="str">
        <f t="shared" si="326"/>
        <v>H0M1X8_SALMO/96-157</v>
      </c>
      <c r="K4666" t="e">
        <f>IF(C4666="Secretin_N, Secretin, TraK","T","N")</f>
        <v>#N/A</v>
      </c>
      <c r="L4666" t="e">
        <f>VLOOKUP(E4666,'Uniprot taxonomy'!E:J,4,FALSE)</f>
        <v>#N/A</v>
      </c>
      <c r="M4666" t="e">
        <f>LEFT(VLOOKUP(B4666,'Uniprot taxonomy'!B:R,5,FALSE))</f>
        <v>#N/A</v>
      </c>
      <c r="N4666" t="e">
        <f>VLOOKUP(B4666,'Uniprot taxonomy'!B:R,5,FALSE)</f>
        <v>#N/A</v>
      </c>
      <c r="O4666" t="e">
        <f>VLOOKUP(B4666,'Uniprot taxonomy'!B:R,6,FALSE)</f>
        <v>#N/A</v>
      </c>
      <c r="P4666" t="e">
        <f>VLOOKUP(B4666,'Uniprot taxonomy'!B:R,7,FALSE)</f>
        <v>#N/A</v>
      </c>
      <c r="Q4666" t="e">
        <f>VLOOKUP(B4666,'Uniprot taxonomy'!B:R,8,FALSE)</f>
        <v>#N/A</v>
      </c>
    </row>
    <row r="4667" spans="1:17" x14ac:dyDescent="0.25">
      <c r="A4667" t="s">
        <v>1130</v>
      </c>
      <c r="B4667" t="s">
        <v>2429</v>
      </c>
      <c r="C4667" t="str">
        <f>VLOOKUP('Домены Secretin_N'!B4667,'AC-Architecture'!A:C,3,FALSE)</f>
        <v>Secretin_N, Secretin</v>
      </c>
      <c r="D4667">
        <v>497</v>
      </c>
      <c r="E4667" t="s">
        <v>3632</v>
      </c>
      <c r="F4667">
        <v>177</v>
      </c>
      <c r="G4667">
        <v>268</v>
      </c>
      <c r="H4667">
        <f t="shared" si="325"/>
        <v>91</v>
      </c>
      <c r="I4667" t="str">
        <f t="shared" si="326"/>
        <v>H0M5K4_SALMO/177-268</v>
      </c>
      <c r="J4667" t="str">
        <f t="shared" ref="J4667:J4669" si="329">CONCATENATE(K4667,"_",LEFT(O4667,3),"_",LEFT(Q4667,3),"_",B4667)</f>
        <v>N_Ent_Sal_H0M5K4</v>
      </c>
      <c r="K4667" t="str">
        <f>IF(C4667="Secretin_N, Secretin, TraK","T","N")</f>
        <v>N</v>
      </c>
      <c r="L4667" t="str">
        <f>VLOOKUP(B4667,'Uniprot taxonomy'!B:R,4,FALSE)</f>
        <v>Proteobacteria</v>
      </c>
      <c r="M4667" t="str">
        <f>LEFT(VLOOKUP(B4667,'Uniprot taxonomy'!B:R,5,FALSE))</f>
        <v>G</v>
      </c>
      <c r="N4667" t="str">
        <f>VLOOKUP(B4667,'Uniprot taxonomy'!B:R,5,FALSE)</f>
        <v>Gammaproteobacteria</v>
      </c>
      <c r="O4667" t="str">
        <f>VLOOKUP(B4667,'Uniprot taxonomy'!B:R,6,FALSE)</f>
        <v>Enterobacteriales</v>
      </c>
      <c r="P4667" t="str">
        <f>VLOOKUP(B4667,'Uniprot taxonomy'!B:R,7,FALSE)</f>
        <v>Enterobacteriaceae</v>
      </c>
      <c r="Q4667" t="str">
        <f>VLOOKUP(B4667,'Uniprot taxonomy'!B:R,8,FALSE)</f>
        <v>Salmonella</v>
      </c>
    </row>
    <row r="4668" spans="1:17" x14ac:dyDescent="0.25">
      <c r="A4668" t="s">
        <v>1131</v>
      </c>
      <c r="B4668" t="s">
        <v>2430</v>
      </c>
      <c r="C4668" t="str">
        <f>VLOOKUP('Домены Secretin_N'!B4668,'AC-Architecture'!A:C,3,FALSE)</f>
        <v>Secretin_N, Secretin</v>
      </c>
      <c r="D4668">
        <v>562</v>
      </c>
      <c r="E4668" t="s">
        <v>3632</v>
      </c>
      <c r="F4668">
        <v>180</v>
      </c>
      <c r="G4668">
        <v>303</v>
      </c>
      <c r="H4668">
        <f t="shared" si="325"/>
        <v>123</v>
      </c>
      <c r="I4668" t="str">
        <f t="shared" si="326"/>
        <v>H0MB67_SALMO/180-303</v>
      </c>
      <c r="J4668" t="str">
        <f t="shared" si="329"/>
        <v>N_Ent_Sal_H0MB67</v>
      </c>
      <c r="K4668" t="str">
        <f>IF(C4668="Secretin_N, Secretin, TraK","T","N")</f>
        <v>N</v>
      </c>
      <c r="L4668" t="str">
        <f>VLOOKUP(B4668,'Uniprot taxonomy'!B:R,4,FALSE)</f>
        <v>Proteobacteria</v>
      </c>
      <c r="M4668" t="str">
        <f>LEFT(VLOOKUP(B4668,'Uniprot taxonomy'!B:R,5,FALSE))</f>
        <v>G</v>
      </c>
      <c r="N4668" t="str">
        <f>VLOOKUP(B4668,'Uniprot taxonomy'!B:R,5,FALSE)</f>
        <v>Gammaproteobacteria</v>
      </c>
      <c r="O4668" t="str">
        <f>VLOOKUP(B4668,'Uniprot taxonomy'!B:R,6,FALSE)</f>
        <v>Enterobacteriales</v>
      </c>
      <c r="P4668" t="str">
        <f>VLOOKUP(B4668,'Uniprot taxonomy'!B:R,7,FALSE)</f>
        <v>Enterobacteriaceae</v>
      </c>
      <c r="Q4668" t="str">
        <f>VLOOKUP(B4668,'Uniprot taxonomy'!B:R,8,FALSE)</f>
        <v>Salmonella</v>
      </c>
    </row>
    <row r="4669" spans="1:17" x14ac:dyDescent="0.25">
      <c r="A4669" t="s">
        <v>1132</v>
      </c>
      <c r="B4669" t="s">
        <v>2431</v>
      </c>
      <c r="C4669" t="str">
        <f>VLOOKUP('Домены Secretin_N'!B4669,'AC-Architecture'!A:C,3,FALSE)</f>
        <v>Secretin_N, Secretin</v>
      </c>
      <c r="D4669">
        <v>497</v>
      </c>
      <c r="E4669" t="s">
        <v>3632</v>
      </c>
      <c r="F4669">
        <v>177</v>
      </c>
      <c r="G4669">
        <v>268</v>
      </c>
      <c r="H4669">
        <f t="shared" si="325"/>
        <v>91</v>
      </c>
      <c r="I4669" t="str">
        <f t="shared" si="326"/>
        <v>H0MGT6_SALMO/177-268</v>
      </c>
      <c r="J4669" t="str">
        <f t="shared" si="329"/>
        <v>N_Ent_Sal_H0MGT6</v>
      </c>
      <c r="K4669" t="str">
        <f>IF(C4669="Secretin_N, Secretin, TraK","T","N")</f>
        <v>N</v>
      </c>
      <c r="L4669" t="str">
        <f>VLOOKUP(B4669,'Uniprot taxonomy'!B:R,4,FALSE)</f>
        <v>Proteobacteria</v>
      </c>
      <c r="M4669" t="str">
        <f>LEFT(VLOOKUP(B4669,'Uniprot taxonomy'!B:R,5,FALSE))</f>
        <v>G</v>
      </c>
      <c r="N4669" t="str">
        <f>VLOOKUP(B4669,'Uniprot taxonomy'!B:R,5,FALSE)</f>
        <v>Gammaproteobacteria</v>
      </c>
      <c r="O4669" t="str">
        <f>VLOOKUP(B4669,'Uniprot taxonomy'!B:R,6,FALSE)</f>
        <v>Enterobacteriales</v>
      </c>
      <c r="P4669" t="str">
        <f>VLOOKUP(B4669,'Uniprot taxonomy'!B:R,7,FALSE)</f>
        <v>Enterobacteriaceae</v>
      </c>
      <c r="Q4669" t="str">
        <f>VLOOKUP(B4669,'Uniprot taxonomy'!B:R,8,FALSE)</f>
        <v>Salmonella</v>
      </c>
    </row>
    <row r="4670" spans="1:17" hidden="1" x14ac:dyDescent="0.25">
      <c r="A4670" t="s">
        <v>7708</v>
      </c>
      <c r="B4670" t="s">
        <v>7709</v>
      </c>
      <c r="C4670" t="e">
        <f>VLOOKUP('Домены Secretin_N'!B4670,'AC-Architecture'!A:C,3,FALSE)</f>
        <v>#N/A</v>
      </c>
      <c r="D4670">
        <v>389</v>
      </c>
      <c r="E4670" t="s">
        <v>3632</v>
      </c>
      <c r="F4670">
        <v>96</v>
      </c>
      <c r="G4670">
        <v>157</v>
      </c>
      <c r="H4670">
        <f t="shared" si="325"/>
        <v>61</v>
      </c>
      <c r="I4670" t="str">
        <f t="shared" si="326"/>
        <v>H0MLP0_SALMO/96-157</v>
      </c>
      <c r="K4670" t="e">
        <f>IF(C4670="Secretin_N, Secretin, TraK","T","N")</f>
        <v>#N/A</v>
      </c>
      <c r="L4670" t="e">
        <f>VLOOKUP(E4670,'Uniprot taxonomy'!E:J,4,FALSE)</f>
        <v>#N/A</v>
      </c>
      <c r="M4670" t="e">
        <f>LEFT(VLOOKUP(B4670,'Uniprot taxonomy'!B:R,5,FALSE))</f>
        <v>#N/A</v>
      </c>
      <c r="N4670" t="e">
        <f>VLOOKUP(B4670,'Uniprot taxonomy'!B:R,5,FALSE)</f>
        <v>#N/A</v>
      </c>
      <c r="O4670" t="e">
        <f>VLOOKUP(B4670,'Uniprot taxonomy'!B:R,6,FALSE)</f>
        <v>#N/A</v>
      </c>
      <c r="P4670" t="e">
        <f>VLOOKUP(B4670,'Uniprot taxonomy'!B:R,7,FALSE)</f>
        <v>#N/A</v>
      </c>
      <c r="Q4670" t="e">
        <f>VLOOKUP(B4670,'Uniprot taxonomy'!B:R,8,FALSE)</f>
        <v>#N/A</v>
      </c>
    </row>
    <row r="4671" spans="1:17" x14ac:dyDescent="0.25">
      <c r="A4671" t="s">
        <v>1133</v>
      </c>
      <c r="B4671" t="s">
        <v>2432</v>
      </c>
      <c r="C4671" t="str">
        <f>VLOOKUP('Домены Secretin_N'!B4671,'AC-Architecture'!A:C,3,FALSE)</f>
        <v>Secretin_N, Secretin</v>
      </c>
      <c r="D4671">
        <v>562</v>
      </c>
      <c r="E4671" t="s">
        <v>3632</v>
      </c>
      <c r="F4671">
        <v>180</v>
      </c>
      <c r="G4671">
        <v>303</v>
      </c>
      <c r="H4671">
        <f t="shared" si="325"/>
        <v>123</v>
      </c>
      <c r="I4671" t="str">
        <f t="shared" si="326"/>
        <v>H0MN81_SALMO/180-303</v>
      </c>
      <c r="J4671" t="str">
        <f>CONCATENATE(K4671,"_",LEFT(O4671,3),"_",LEFT(Q4671,3),"_",B4671)</f>
        <v>N_Ent_Sal_H0MN81</v>
      </c>
      <c r="K4671" t="str">
        <f>IF(C4671="Secretin_N, Secretin, TraK","T","N")</f>
        <v>N</v>
      </c>
      <c r="L4671" t="str">
        <f>VLOOKUP(B4671,'Uniprot taxonomy'!B:R,4,FALSE)</f>
        <v>Proteobacteria</v>
      </c>
      <c r="M4671" t="str">
        <f>LEFT(VLOOKUP(B4671,'Uniprot taxonomy'!B:R,5,FALSE))</f>
        <v>G</v>
      </c>
      <c r="N4671" t="str">
        <f>VLOOKUP(B4671,'Uniprot taxonomy'!B:R,5,FALSE)</f>
        <v>Gammaproteobacteria</v>
      </c>
      <c r="O4671" t="str">
        <f>VLOOKUP(B4671,'Uniprot taxonomy'!B:R,6,FALSE)</f>
        <v>Enterobacteriales</v>
      </c>
      <c r="P4671" t="str">
        <f>VLOOKUP(B4671,'Uniprot taxonomy'!B:R,7,FALSE)</f>
        <v>Enterobacteriaceae</v>
      </c>
      <c r="Q4671" t="str">
        <f>VLOOKUP(B4671,'Uniprot taxonomy'!B:R,8,FALSE)</f>
        <v>Salmonella</v>
      </c>
    </row>
    <row r="4672" spans="1:17" hidden="1" x14ac:dyDescent="0.25">
      <c r="A4672" t="s">
        <v>7710</v>
      </c>
      <c r="B4672" t="s">
        <v>7711</v>
      </c>
      <c r="C4672" t="e">
        <f>VLOOKUP('Домены Secretin_N'!B4672,'AC-Architecture'!A:C,3,FALSE)</f>
        <v>#N/A</v>
      </c>
      <c r="D4672">
        <v>389</v>
      </c>
      <c r="E4672" t="s">
        <v>3632</v>
      </c>
      <c r="F4672">
        <v>96</v>
      </c>
      <c r="G4672">
        <v>157</v>
      </c>
      <c r="H4672">
        <f t="shared" si="325"/>
        <v>61</v>
      </c>
      <c r="I4672" t="str">
        <f t="shared" si="326"/>
        <v>H0MYX4_SALMO/96-157</v>
      </c>
      <c r="K4672" t="e">
        <f>IF(C4672="Secretin_N, Secretin, TraK","T","N")</f>
        <v>#N/A</v>
      </c>
      <c r="L4672" t="e">
        <f>VLOOKUP(E4672,'Uniprot taxonomy'!E:J,4,FALSE)</f>
        <v>#N/A</v>
      </c>
      <c r="M4672" t="e">
        <f>LEFT(VLOOKUP(B4672,'Uniprot taxonomy'!B:R,5,FALSE))</f>
        <v>#N/A</v>
      </c>
      <c r="N4672" t="e">
        <f>VLOOKUP(B4672,'Uniprot taxonomy'!B:R,5,FALSE)</f>
        <v>#N/A</v>
      </c>
      <c r="O4672" t="e">
        <f>VLOOKUP(B4672,'Uniprot taxonomy'!B:R,6,FALSE)</f>
        <v>#N/A</v>
      </c>
      <c r="P4672" t="e">
        <f>VLOOKUP(B4672,'Uniprot taxonomy'!B:R,7,FALSE)</f>
        <v>#N/A</v>
      </c>
      <c r="Q4672" t="e">
        <f>VLOOKUP(B4672,'Uniprot taxonomy'!B:R,8,FALSE)</f>
        <v>#N/A</v>
      </c>
    </row>
    <row r="4673" spans="1:17" x14ac:dyDescent="0.25">
      <c r="A4673" t="s">
        <v>1134</v>
      </c>
      <c r="B4673" t="s">
        <v>2433</v>
      </c>
      <c r="C4673" t="str">
        <f>VLOOKUP('Домены Secretin_N'!B4673,'AC-Architecture'!A:C,3,FALSE)</f>
        <v>Secretin_N, Secretin</v>
      </c>
      <c r="D4673">
        <v>497</v>
      </c>
      <c r="E4673" t="s">
        <v>3632</v>
      </c>
      <c r="F4673">
        <v>177</v>
      </c>
      <c r="G4673">
        <v>268</v>
      </c>
      <c r="H4673">
        <f t="shared" si="325"/>
        <v>91</v>
      </c>
      <c r="I4673" t="str">
        <f t="shared" si="326"/>
        <v>H0N1Q7_SALMO/177-268</v>
      </c>
      <c r="J4673" t="str">
        <f t="shared" ref="J4673:J4675" si="330">CONCATENATE(K4673,"_",LEFT(O4673,3),"_",LEFT(Q4673,3),"_",B4673)</f>
        <v>N_Ent_Sal_H0N1Q7</v>
      </c>
      <c r="K4673" t="str">
        <f>IF(C4673="Secretin_N, Secretin, TraK","T","N")</f>
        <v>N</v>
      </c>
      <c r="L4673" t="str">
        <f>VLOOKUP(B4673,'Uniprot taxonomy'!B:R,4,FALSE)</f>
        <v>Proteobacteria</v>
      </c>
      <c r="M4673" t="str">
        <f>LEFT(VLOOKUP(B4673,'Uniprot taxonomy'!B:R,5,FALSE))</f>
        <v>G</v>
      </c>
      <c r="N4673" t="str">
        <f>VLOOKUP(B4673,'Uniprot taxonomy'!B:R,5,FALSE)</f>
        <v>Gammaproteobacteria</v>
      </c>
      <c r="O4673" t="str">
        <f>VLOOKUP(B4673,'Uniprot taxonomy'!B:R,6,FALSE)</f>
        <v>Enterobacteriales</v>
      </c>
      <c r="P4673" t="str">
        <f>VLOOKUP(B4673,'Uniprot taxonomy'!B:R,7,FALSE)</f>
        <v>Enterobacteriaceae</v>
      </c>
      <c r="Q4673" t="str">
        <f>VLOOKUP(B4673,'Uniprot taxonomy'!B:R,8,FALSE)</f>
        <v>Salmonella</v>
      </c>
    </row>
    <row r="4674" spans="1:17" x14ac:dyDescent="0.25">
      <c r="A4674" t="s">
        <v>1135</v>
      </c>
      <c r="B4674" t="s">
        <v>2434</v>
      </c>
      <c r="C4674" t="str">
        <f>VLOOKUP('Домены Secretin_N'!B4674,'AC-Architecture'!A:C,3,FALSE)</f>
        <v>Secretin_N, Secretin</v>
      </c>
      <c r="D4674">
        <v>562</v>
      </c>
      <c r="E4674" t="s">
        <v>3632</v>
      </c>
      <c r="F4674">
        <v>180</v>
      </c>
      <c r="G4674">
        <v>303</v>
      </c>
      <c r="H4674">
        <f t="shared" si="325"/>
        <v>123</v>
      </c>
      <c r="I4674" t="str">
        <f t="shared" si="326"/>
        <v>H0N2Y7_SALMO/180-303</v>
      </c>
      <c r="J4674" t="str">
        <f t="shared" si="330"/>
        <v>N_Ent_Sal_H0N2Y7</v>
      </c>
      <c r="K4674" t="str">
        <f>IF(C4674="Secretin_N, Secretin, TraK","T","N")</f>
        <v>N</v>
      </c>
      <c r="L4674" t="str">
        <f>VLOOKUP(B4674,'Uniprot taxonomy'!B:R,4,FALSE)</f>
        <v>Proteobacteria</v>
      </c>
      <c r="M4674" t="str">
        <f>LEFT(VLOOKUP(B4674,'Uniprot taxonomy'!B:R,5,FALSE))</f>
        <v>G</v>
      </c>
      <c r="N4674" t="str">
        <f>VLOOKUP(B4674,'Uniprot taxonomy'!B:R,5,FALSE)</f>
        <v>Gammaproteobacteria</v>
      </c>
      <c r="O4674" t="str">
        <f>VLOOKUP(B4674,'Uniprot taxonomy'!B:R,6,FALSE)</f>
        <v>Enterobacteriales</v>
      </c>
      <c r="P4674" t="str">
        <f>VLOOKUP(B4674,'Uniprot taxonomy'!B:R,7,FALSE)</f>
        <v>Enterobacteriaceae</v>
      </c>
      <c r="Q4674" t="str">
        <f>VLOOKUP(B4674,'Uniprot taxonomy'!B:R,8,FALSE)</f>
        <v>Salmonella</v>
      </c>
    </row>
    <row r="4675" spans="1:17" x14ac:dyDescent="0.25">
      <c r="A4675" t="s">
        <v>1136</v>
      </c>
      <c r="B4675" t="s">
        <v>2435</v>
      </c>
      <c r="C4675" t="str">
        <f>VLOOKUP('Домены Secretin_N'!B4675,'AC-Architecture'!A:C,3,FALSE)</f>
        <v>Secretin_N, Secretin</v>
      </c>
      <c r="D4675">
        <v>562</v>
      </c>
      <c r="E4675" t="s">
        <v>3632</v>
      </c>
      <c r="F4675">
        <v>180</v>
      </c>
      <c r="G4675">
        <v>303</v>
      </c>
      <c r="H4675">
        <f t="shared" ref="H4675:H4738" si="331">G4675-F4675</f>
        <v>123</v>
      </c>
      <c r="I4675" t="str">
        <f t="shared" ref="I4675:I4738" si="332">CONCATENATE(A4675,"/",F4675,"-",G4675)</f>
        <v>H0N7E1_SALET/180-303</v>
      </c>
      <c r="J4675" t="str">
        <f t="shared" si="330"/>
        <v>N_Ent_Sal_H0N7E1</v>
      </c>
      <c r="K4675" t="str">
        <f>IF(C4675="Secretin_N, Secretin, TraK","T","N")</f>
        <v>N</v>
      </c>
      <c r="L4675" t="str">
        <f>VLOOKUP(B4675,'Uniprot taxonomy'!B:R,4,FALSE)</f>
        <v>Proteobacteria</v>
      </c>
      <c r="M4675" t="str">
        <f>LEFT(VLOOKUP(B4675,'Uniprot taxonomy'!B:R,5,FALSE))</f>
        <v>G</v>
      </c>
      <c r="N4675" t="str">
        <f>VLOOKUP(B4675,'Uniprot taxonomy'!B:R,5,FALSE)</f>
        <v>Gammaproteobacteria</v>
      </c>
      <c r="O4675" t="str">
        <f>VLOOKUP(B4675,'Uniprot taxonomy'!B:R,6,FALSE)</f>
        <v>Enterobacteriales</v>
      </c>
      <c r="P4675" t="str">
        <f>VLOOKUP(B4675,'Uniprot taxonomy'!B:R,7,FALSE)</f>
        <v>Enterobacteriaceae</v>
      </c>
      <c r="Q4675" t="str">
        <f>VLOOKUP(B4675,'Uniprot taxonomy'!B:R,8,FALSE)</f>
        <v>Salmonella</v>
      </c>
    </row>
    <row r="4676" spans="1:17" hidden="1" x14ac:dyDescent="0.25">
      <c r="A4676" t="s">
        <v>7712</v>
      </c>
      <c r="B4676" t="s">
        <v>7713</v>
      </c>
      <c r="C4676" t="e">
        <f>VLOOKUP('Домены Secretin_N'!B4676,'AC-Architecture'!A:C,3,FALSE)</f>
        <v>#N/A</v>
      </c>
      <c r="D4676">
        <v>389</v>
      </c>
      <c r="E4676" t="s">
        <v>3632</v>
      </c>
      <c r="F4676">
        <v>96</v>
      </c>
      <c r="G4676">
        <v>157</v>
      </c>
      <c r="H4676">
        <f t="shared" si="331"/>
        <v>61</v>
      </c>
      <c r="I4676" t="str">
        <f t="shared" si="332"/>
        <v>H0N868_SALET/96-157</v>
      </c>
      <c r="K4676" t="e">
        <f>IF(C4676="Secretin_N, Secretin, TraK","T","N")</f>
        <v>#N/A</v>
      </c>
      <c r="L4676" t="e">
        <f>VLOOKUP(E4676,'Uniprot taxonomy'!E:J,4,FALSE)</f>
        <v>#N/A</v>
      </c>
      <c r="M4676" t="e">
        <f>LEFT(VLOOKUP(B4676,'Uniprot taxonomy'!B:R,5,FALSE))</f>
        <v>#N/A</v>
      </c>
      <c r="N4676" t="e">
        <f>VLOOKUP(B4676,'Uniprot taxonomy'!B:R,5,FALSE)</f>
        <v>#N/A</v>
      </c>
      <c r="O4676" t="e">
        <f>VLOOKUP(B4676,'Uniprot taxonomy'!B:R,6,FALSE)</f>
        <v>#N/A</v>
      </c>
      <c r="P4676" t="e">
        <f>VLOOKUP(B4676,'Uniprot taxonomy'!B:R,7,FALSE)</f>
        <v>#N/A</v>
      </c>
      <c r="Q4676" t="e">
        <f>VLOOKUP(B4676,'Uniprot taxonomy'!B:R,8,FALSE)</f>
        <v>#N/A</v>
      </c>
    </row>
    <row r="4677" spans="1:17" x14ac:dyDescent="0.25">
      <c r="A4677" t="s">
        <v>1137</v>
      </c>
      <c r="B4677" t="s">
        <v>2436</v>
      </c>
      <c r="C4677" t="str">
        <f>VLOOKUP('Домены Secretin_N'!B4677,'AC-Architecture'!A:C,3,FALSE)</f>
        <v>Secretin_N, Secretin</v>
      </c>
      <c r="D4677">
        <v>497</v>
      </c>
      <c r="E4677" t="s">
        <v>3632</v>
      </c>
      <c r="F4677">
        <v>177</v>
      </c>
      <c r="G4677">
        <v>268</v>
      </c>
      <c r="H4677">
        <f t="shared" si="331"/>
        <v>91</v>
      </c>
      <c r="I4677" t="str">
        <f t="shared" si="332"/>
        <v>H0NFN7_SALET/177-268</v>
      </c>
      <c r="J4677" t="str">
        <f>CONCATENATE(K4677,"_",LEFT(O4677,3),"_",LEFT(Q4677,3),"_",B4677)</f>
        <v>N_Ent_Sal_H0NFN7</v>
      </c>
      <c r="K4677" t="str">
        <f>IF(C4677="Secretin_N, Secretin, TraK","T","N")</f>
        <v>N</v>
      </c>
      <c r="L4677" t="str">
        <f>VLOOKUP(B4677,'Uniprot taxonomy'!B:R,4,FALSE)</f>
        <v>Proteobacteria</v>
      </c>
      <c r="M4677" t="str">
        <f>LEFT(VLOOKUP(B4677,'Uniprot taxonomy'!B:R,5,FALSE))</f>
        <v>G</v>
      </c>
      <c r="N4677" t="str">
        <f>VLOOKUP(B4677,'Uniprot taxonomy'!B:R,5,FALSE)</f>
        <v>Gammaproteobacteria</v>
      </c>
      <c r="O4677" t="str">
        <f>VLOOKUP(B4677,'Uniprot taxonomy'!B:R,6,FALSE)</f>
        <v>Enterobacteriales</v>
      </c>
      <c r="P4677" t="str">
        <f>VLOOKUP(B4677,'Uniprot taxonomy'!B:R,7,FALSE)</f>
        <v>Enterobacteriaceae</v>
      </c>
      <c r="Q4677" t="str">
        <f>VLOOKUP(B4677,'Uniprot taxonomy'!B:R,8,FALSE)</f>
        <v>Salmonella</v>
      </c>
    </row>
    <row r="4678" spans="1:17" hidden="1" x14ac:dyDescent="0.25">
      <c r="A4678" t="s">
        <v>7714</v>
      </c>
      <c r="B4678" t="s">
        <v>7715</v>
      </c>
      <c r="C4678" t="e">
        <f>VLOOKUP('Домены Secretin_N'!B4678,'AC-Architecture'!A:C,3,FALSE)</f>
        <v>#N/A</v>
      </c>
      <c r="D4678">
        <v>785</v>
      </c>
      <c r="E4678" t="s">
        <v>3632</v>
      </c>
      <c r="F4678">
        <v>318</v>
      </c>
      <c r="G4678">
        <v>425</v>
      </c>
      <c r="H4678">
        <f t="shared" si="331"/>
        <v>107</v>
      </c>
      <c r="I4678" t="str">
        <f t="shared" si="332"/>
        <v>H0P655_9SYNC/318-425</v>
      </c>
      <c r="K4678" t="e">
        <f>IF(C4678="Secretin_N, Secretin, TraK","T","N")</f>
        <v>#N/A</v>
      </c>
      <c r="L4678" t="e">
        <f>VLOOKUP(E4678,'Uniprot taxonomy'!E:J,4,FALSE)</f>
        <v>#N/A</v>
      </c>
      <c r="M4678" t="e">
        <f>LEFT(VLOOKUP(B4678,'Uniprot taxonomy'!B:R,5,FALSE))</f>
        <v>#N/A</v>
      </c>
      <c r="N4678" t="e">
        <f>VLOOKUP(B4678,'Uniprot taxonomy'!B:R,5,FALSE)</f>
        <v>#N/A</v>
      </c>
      <c r="O4678" t="e">
        <f>VLOOKUP(B4678,'Uniprot taxonomy'!B:R,6,FALSE)</f>
        <v>#N/A</v>
      </c>
      <c r="P4678" t="e">
        <f>VLOOKUP(B4678,'Uniprot taxonomy'!B:R,7,FALSE)</f>
        <v>#N/A</v>
      </c>
      <c r="Q4678" t="e">
        <f>VLOOKUP(B4678,'Uniprot taxonomy'!B:R,8,FALSE)</f>
        <v>#N/A</v>
      </c>
    </row>
    <row r="4679" spans="1:17" hidden="1" x14ac:dyDescent="0.25">
      <c r="A4679" t="s">
        <v>7716</v>
      </c>
      <c r="B4679" t="s">
        <v>7717</v>
      </c>
      <c r="C4679" t="e">
        <f>VLOOKUP('Домены Secretin_N'!B4679,'AC-Architecture'!A:C,3,FALSE)</f>
        <v>#N/A</v>
      </c>
      <c r="D4679">
        <v>785</v>
      </c>
      <c r="E4679" t="s">
        <v>3632</v>
      </c>
      <c r="F4679">
        <v>318</v>
      </c>
      <c r="G4679">
        <v>425</v>
      </c>
      <c r="H4679">
        <f t="shared" si="331"/>
        <v>107</v>
      </c>
      <c r="I4679" t="str">
        <f t="shared" si="332"/>
        <v>H0P9I7_9SYNC/318-425</v>
      </c>
      <c r="K4679" t="e">
        <f>IF(C4679="Secretin_N, Secretin, TraK","T","N")</f>
        <v>#N/A</v>
      </c>
      <c r="L4679" t="e">
        <f>VLOOKUP(E4679,'Uniprot taxonomy'!E:J,4,FALSE)</f>
        <v>#N/A</v>
      </c>
      <c r="M4679" t="e">
        <f>LEFT(VLOOKUP(B4679,'Uniprot taxonomy'!B:R,5,FALSE))</f>
        <v>#N/A</v>
      </c>
      <c r="N4679" t="e">
        <f>VLOOKUP(B4679,'Uniprot taxonomy'!B:R,5,FALSE)</f>
        <v>#N/A</v>
      </c>
      <c r="O4679" t="e">
        <f>VLOOKUP(B4679,'Uniprot taxonomy'!B:R,6,FALSE)</f>
        <v>#N/A</v>
      </c>
      <c r="P4679" t="e">
        <f>VLOOKUP(B4679,'Uniprot taxonomy'!B:R,7,FALSE)</f>
        <v>#N/A</v>
      </c>
      <c r="Q4679" t="e">
        <f>VLOOKUP(B4679,'Uniprot taxonomy'!B:R,8,FALSE)</f>
        <v>#N/A</v>
      </c>
    </row>
    <row r="4680" spans="1:17" hidden="1" x14ac:dyDescent="0.25">
      <c r="A4680" t="s">
        <v>7718</v>
      </c>
      <c r="B4680" t="s">
        <v>7719</v>
      </c>
      <c r="C4680" t="e">
        <f>VLOOKUP('Домены Secretin_N'!B4680,'AC-Architecture'!A:C,3,FALSE)</f>
        <v>#N/A</v>
      </c>
      <c r="D4680">
        <v>785</v>
      </c>
      <c r="E4680" t="s">
        <v>3632</v>
      </c>
      <c r="F4680">
        <v>318</v>
      </c>
      <c r="G4680">
        <v>425</v>
      </c>
      <c r="H4680">
        <f t="shared" si="331"/>
        <v>107</v>
      </c>
      <c r="I4680" t="str">
        <f t="shared" si="332"/>
        <v>H0PNI9_9SYNC/318-425</v>
      </c>
      <c r="K4680" t="e">
        <f>IF(C4680="Secretin_N, Secretin, TraK","T","N")</f>
        <v>#N/A</v>
      </c>
      <c r="L4680" t="e">
        <f>VLOOKUP(E4680,'Uniprot taxonomy'!E:J,4,FALSE)</f>
        <v>#N/A</v>
      </c>
      <c r="M4680" t="e">
        <f>LEFT(VLOOKUP(B4680,'Uniprot taxonomy'!B:R,5,FALSE))</f>
        <v>#N/A</v>
      </c>
      <c r="N4680" t="e">
        <f>VLOOKUP(B4680,'Uniprot taxonomy'!B:R,5,FALSE)</f>
        <v>#N/A</v>
      </c>
      <c r="O4680" t="e">
        <f>VLOOKUP(B4680,'Uniprot taxonomy'!B:R,6,FALSE)</f>
        <v>#N/A</v>
      </c>
      <c r="P4680" t="e">
        <f>VLOOKUP(B4680,'Uniprot taxonomy'!B:R,7,FALSE)</f>
        <v>#N/A</v>
      </c>
      <c r="Q4680" t="e">
        <f>VLOOKUP(B4680,'Uniprot taxonomy'!B:R,8,FALSE)</f>
        <v>#N/A</v>
      </c>
    </row>
    <row r="4681" spans="1:17" hidden="1" x14ac:dyDescent="0.25">
      <c r="A4681" t="s">
        <v>7720</v>
      </c>
      <c r="B4681" t="s">
        <v>7721</v>
      </c>
      <c r="C4681" t="e">
        <f>VLOOKUP('Домены Secretin_N'!B4681,'AC-Architecture'!A:C,3,FALSE)</f>
        <v>#N/A</v>
      </c>
      <c r="D4681">
        <v>720</v>
      </c>
      <c r="E4681" t="s">
        <v>3632</v>
      </c>
      <c r="F4681">
        <v>291</v>
      </c>
      <c r="G4681">
        <v>450</v>
      </c>
      <c r="H4681">
        <f t="shared" si="331"/>
        <v>159</v>
      </c>
      <c r="I4681" t="str">
        <f t="shared" si="332"/>
        <v>H0PWJ7_9RHOO/291-450</v>
      </c>
      <c r="K4681" t="e">
        <f>IF(C4681="Secretin_N, Secretin, TraK","T","N")</f>
        <v>#N/A</v>
      </c>
      <c r="L4681" t="e">
        <f>VLOOKUP(E4681,'Uniprot taxonomy'!E:J,4,FALSE)</f>
        <v>#N/A</v>
      </c>
      <c r="M4681" t="e">
        <f>LEFT(VLOOKUP(B4681,'Uniprot taxonomy'!B:R,5,FALSE))</f>
        <v>#N/A</v>
      </c>
      <c r="N4681" t="e">
        <f>VLOOKUP(B4681,'Uniprot taxonomy'!B:R,5,FALSE)</f>
        <v>#N/A</v>
      </c>
      <c r="O4681" t="e">
        <f>VLOOKUP(B4681,'Uniprot taxonomy'!B:R,6,FALSE)</f>
        <v>#N/A</v>
      </c>
      <c r="P4681" t="e">
        <f>VLOOKUP(B4681,'Uniprot taxonomy'!B:R,7,FALSE)</f>
        <v>#N/A</v>
      </c>
      <c r="Q4681" t="e">
        <f>VLOOKUP(B4681,'Uniprot taxonomy'!B:R,8,FALSE)</f>
        <v>#N/A</v>
      </c>
    </row>
    <row r="4682" spans="1:17" hidden="1" x14ac:dyDescent="0.25">
      <c r="A4682" t="s">
        <v>1138</v>
      </c>
      <c r="B4682" t="s">
        <v>2437</v>
      </c>
      <c r="C4682" t="str">
        <f>VLOOKUP('Домены Secretin_N'!B4682,'AC-Architecture'!A:C,3,FALSE)</f>
        <v>Secretin_N, Secretin</v>
      </c>
      <c r="D4682">
        <v>775</v>
      </c>
      <c r="E4682" t="s">
        <v>3632</v>
      </c>
      <c r="F4682">
        <v>277</v>
      </c>
      <c r="G4682">
        <v>337</v>
      </c>
      <c r="H4682">
        <f t="shared" si="331"/>
        <v>60</v>
      </c>
      <c r="I4682" t="str">
        <f t="shared" si="332"/>
        <v>H0PY89_9RHOO/277-337</v>
      </c>
      <c r="J4682" t="e">
        <f>CONCATENATE(K4682,"_",#REF!,"_",B4682)</f>
        <v>#REF!</v>
      </c>
      <c r="K4682" t="str">
        <f>IF(C4682="Secretin_N, Secretin, TraK","T","N")</f>
        <v>N</v>
      </c>
      <c r="L4682" t="e">
        <f>VLOOKUP(E4682,'Uniprot taxonomy'!E:J,4,FALSE)</f>
        <v>#N/A</v>
      </c>
      <c r="M4682" t="str">
        <f>LEFT(VLOOKUP(B4682,'Uniprot taxonomy'!B:R,5,FALSE))</f>
        <v>B</v>
      </c>
      <c r="N4682" t="str">
        <f>VLOOKUP(B4682,'Uniprot taxonomy'!B:R,5,FALSE)</f>
        <v>Betaproteobacteria</v>
      </c>
      <c r="O4682" t="str">
        <f>VLOOKUP(B4682,'Uniprot taxonomy'!B:R,6,FALSE)</f>
        <v>Rhodocyclales</v>
      </c>
      <c r="P4682" t="str">
        <f>VLOOKUP(B4682,'Uniprot taxonomy'!B:R,7,FALSE)</f>
        <v>Rhodocyclaceae</v>
      </c>
      <c r="Q4682" t="str">
        <f>VLOOKUP(B4682,'Uniprot taxonomy'!B:R,8,FALSE)</f>
        <v>Azoarcus</v>
      </c>
    </row>
    <row r="4683" spans="1:17" hidden="1" x14ac:dyDescent="0.25">
      <c r="A4683" t="s">
        <v>7722</v>
      </c>
      <c r="B4683" t="s">
        <v>7723</v>
      </c>
      <c r="C4683" t="e">
        <f>VLOOKUP('Домены Secretin_N'!B4683,'AC-Architecture'!A:C,3,FALSE)</f>
        <v>#N/A</v>
      </c>
      <c r="D4683">
        <v>412</v>
      </c>
      <c r="E4683" t="s">
        <v>3632</v>
      </c>
      <c r="F4683">
        <v>119</v>
      </c>
      <c r="G4683">
        <v>180</v>
      </c>
      <c r="H4683">
        <f t="shared" si="331"/>
        <v>61</v>
      </c>
      <c r="I4683" t="str">
        <f t="shared" si="332"/>
        <v>H0Q7D3_ECOLI/119-180</v>
      </c>
      <c r="K4683" t="e">
        <f>IF(C4683="Secretin_N, Secretin, TraK","T","N")</f>
        <v>#N/A</v>
      </c>
      <c r="L4683" t="e">
        <f>VLOOKUP(E4683,'Uniprot taxonomy'!E:J,4,FALSE)</f>
        <v>#N/A</v>
      </c>
      <c r="M4683" t="e">
        <f>LEFT(VLOOKUP(B4683,'Uniprot taxonomy'!B:R,5,FALSE))</f>
        <v>#N/A</v>
      </c>
      <c r="N4683" t="e">
        <f>VLOOKUP(B4683,'Uniprot taxonomy'!B:R,5,FALSE)</f>
        <v>#N/A</v>
      </c>
      <c r="O4683" t="e">
        <f>VLOOKUP(B4683,'Uniprot taxonomy'!B:R,6,FALSE)</f>
        <v>#N/A</v>
      </c>
      <c r="P4683" t="e">
        <f>VLOOKUP(B4683,'Uniprot taxonomy'!B:R,7,FALSE)</f>
        <v>#N/A</v>
      </c>
      <c r="Q4683" t="e">
        <f>VLOOKUP(B4683,'Uniprot taxonomy'!B:R,8,FALSE)</f>
        <v>#N/A</v>
      </c>
    </row>
    <row r="4684" spans="1:17" hidden="1" x14ac:dyDescent="0.25">
      <c r="A4684" t="s">
        <v>1139</v>
      </c>
      <c r="B4684" t="s">
        <v>2438</v>
      </c>
      <c r="C4684" t="str">
        <f>VLOOKUP('Домены Secretin_N'!B4684,'AC-Architecture'!A:C,3,FALSE)</f>
        <v>Secretin_N, Secretin</v>
      </c>
      <c r="D4684">
        <v>784</v>
      </c>
      <c r="E4684" t="s">
        <v>3632</v>
      </c>
      <c r="F4684">
        <v>355</v>
      </c>
      <c r="G4684">
        <v>500</v>
      </c>
      <c r="H4684">
        <f t="shared" si="331"/>
        <v>145</v>
      </c>
      <c r="I4684" t="str">
        <f t="shared" si="332"/>
        <v>H0S5X5_9BRAD/355-500</v>
      </c>
      <c r="J4684" t="e">
        <f>CONCATENATE(K4684,"_",#REF!,"_",B4684)</f>
        <v>#REF!</v>
      </c>
      <c r="K4684" t="str">
        <f>IF(C4684="Secretin_N, Secretin, TraK","T","N")</f>
        <v>N</v>
      </c>
      <c r="L4684" t="e">
        <f>VLOOKUP(E4684,'Uniprot taxonomy'!E:J,4,FALSE)</f>
        <v>#N/A</v>
      </c>
      <c r="M4684" t="str">
        <f>LEFT(VLOOKUP(B4684,'Uniprot taxonomy'!B:R,5,FALSE))</f>
        <v>A</v>
      </c>
      <c r="N4684" t="str">
        <f>VLOOKUP(B4684,'Uniprot taxonomy'!B:R,5,FALSE)</f>
        <v>Alphaproteobacteria</v>
      </c>
      <c r="O4684" t="str">
        <f>VLOOKUP(B4684,'Uniprot taxonomy'!B:R,6,FALSE)</f>
        <v>Rhizobiales</v>
      </c>
      <c r="P4684" t="str">
        <f>VLOOKUP(B4684,'Uniprot taxonomy'!B:R,7,FALSE)</f>
        <v>Bradyrhizobiaceae</v>
      </c>
      <c r="Q4684" t="str">
        <f>VLOOKUP(B4684,'Uniprot taxonomy'!B:R,8,FALSE)</f>
        <v>Bradyrhizobium</v>
      </c>
    </row>
    <row r="4685" spans="1:17" hidden="1" x14ac:dyDescent="0.25">
      <c r="A4685" t="s">
        <v>1140</v>
      </c>
      <c r="B4685" t="s">
        <v>2439</v>
      </c>
      <c r="C4685" t="str">
        <f>VLOOKUP('Домены Secretin_N'!B4685,'AC-Architecture'!A:C,3,FALSE)</f>
        <v>Secretin_N, Secretin</v>
      </c>
      <c r="D4685">
        <v>769</v>
      </c>
      <c r="E4685" t="s">
        <v>3632</v>
      </c>
      <c r="F4685">
        <v>338</v>
      </c>
      <c r="G4685">
        <v>489</v>
      </c>
      <c r="H4685">
        <f t="shared" si="331"/>
        <v>151</v>
      </c>
      <c r="I4685" t="str">
        <f t="shared" si="332"/>
        <v>H0S5Z5_9BRAD/338-489</v>
      </c>
      <c r="J4685" t="e">
        <f>CONCATENATE(K4685,"_",#REF!,"_",B4685)</f>
        <v>#REF!</v>
      </c>
      <c r="K4685" t="str">
        <f>IF(C4685="Secretin_N, Secretin, TraK","T","N")</f>
        <v>N</v>
      </c>
      <c r="L4685" t="e">
        <f>VLOOKUP(E4685,'Uniprot taxonomy'!E:J,4,FALSE)</f>
        <v>#N/A</v>
      </c>
      <c r="M4685" t="str">
        <f>LEFT(VLOOKUP(B4685,'Uniprot taxonomy'!B:R,5,FALSE))</f>
        <v>A</v>
      </c>
      <c r="N4685" t="str">
        <f>VLOOKUP(B4685,'Uniprot taxonomy'!B:R,5,FALSE)</f>
        <v>Alphaproteobacteria</v>
      </c>
      <c r="O4685" t="str">
        <f>VLOOKUP(B4685,'Uniprot taxonomy'!B:R,6,FALSE)</f>
        <v>Rhizobiales</v>
      </c>
      <c r="P4685" t="str">
        <f>VLOOKUP(B4685,'Uniprot taxonomy'!B:R,7,FALSE)</f>
        <v>Bradyrhizobiaceae</v>
      </c>
      <c r="Q4685" t="str">
        <f>VLOOKUP(B4685,'Uniprot taxonomy'!B:R,8,FALSE)</f>
        <v>Bradyrhizobium</v>
      </c>
    </row>
    <row r="4686" spans="1:17" hidden="1" x14ac:dyDescent="0.25">
      <c r="A4686" t="s">
        <v>7724</v>
      </c>
      <c r="B4686" t="s">
        <v>7725</v>
      </c>
      <c r="C4686" t="e">
        <f>VLOOKUP('Домены Secretin_N'!B4686,'AC-Architecture'!A:C,3,FALSE)</f>
        <v>#N/A</v>
      </c>
      <c r="D4686">
        <v>752</v>
      </c>
      <c r="E4686" t="s">
        <v>3632</v>
      </c>
      <c r="F4686">
        <v>196</v>
      </c>
      <c r="G4686">
        <v>257</v>
      </c>
      <c r="H4686">
        <f t="shared" si="331"/>
        <v>61</v>
      </c>
      <c r="I4686" t="str">
        <f t="shared" si="332"/>
        <v>H0SKP9_9BRAD/196-257</v>
      </c>
      <c r="K4686" t="e">
        <f>IF(C4686="Secretin_N, Secretin, TraK","T","N")</f>
        <v>#N/A</v>
      </c>
      <c r="L4686" t="e">
        <f>VLOOKUP(E4686,'Uniprot taxonomy'!E:J,4,FALSE)</f>
        <v>#N/A</v>
      </c>
      <c r="M4686" t="e">
        <f>LEFT(VLOOKUP(B4686,'Uniprot taxonomy'!B:R,5,FALSE))</f>
        <v>#N/A</v>
      </c>
      <c r="N4686" t="e">
        <f>VLOOKUP(B4686,'Uniprot taxonomy'!B:R,5,FALSE)</f>
        <v>#N/A</v>
      </c>
      <c r="O4686" t="e">
        <f>VLOOKUP(B4686,'Uniprot taxonomy'!B:R,6,FALSE)</f>
        <v>#N/A</v>
      </c>
      <c r="P4686" t="e">
        <f>VLOOKUP(B4686,'Uniprot taxonomy'!B:R,7,FALSE)</f>
        <v>#N/A</v>
      </c>
      <c r="Q4686" t="e">
        <f>VLOOKUP(B4686,'Uniprot taxonomy'!B:R,8,FALSE)</f>
        <v>#N/A</v>
      </c>
    </row>
    <row r="4687" spans="1:17" hidden="1" x14ac:dyDescent="0.25">
      <c r="A4687" t="s">
        <v>7724</v>
      </c>
      <c r="B4687" t="s">
        <v>7725</v>
      </c>
      <c r="C4687" t="e">
        <f>VLOOKUP('Домены Secretin_N'!B4687,'AC-Architecture'!A:C,3,FALSE)</f>
        <v>#N/A</v>
      </c>
      <c r="D4687">
        <v>752</v>
      </c>
      <c r="E4687" t="s">
        <v>3632</v>
      </c>
      <c r="F4687">
        <v>337</v>
      </c>
      <c r="G4687">
        <v>483</v>
      </c>
      <c r="H4687">
        <f t="shared" si="331"/>
        <v>146</v>
      </c>
      <c r="I4687" t="str">
        <f t="shared" si="332"/>
        <v>H0SKP9_9BRAD/337-483</v>
      </c>
      <c r="K4687" t="e">
        <f>IF(C4687="Secretin_N, Secretin, TraK","T","N")</f>
        <v>#N/A</v>
      </c>
      <c r="L4687" t="e">
        <f>VLOOKUP(E4687,'Uniprot taxonomy'!E:J,4,FALSE)</f>
        <v>#N/A</v>
      </c>
      <c r="M4687" t="e">
        <f>LEFT(VLOOKUP(B4687,'Uniprot taxonomy'!B:R,5,FALSE))</f>
        <v>#N/A</v>
      </c>
      <c r="N4687" t="e">
        <f>VLOOKUP(B4687,'Uniprot taxonomy'!B:R,5,FALSE)</f>
        <v>#N/A</v>
      </c>
      <c r="O4687" t="e">
        <f>VLOOKUP(B4687,'Uniprot taxonomy'!B:R,6,FALSE)</f>
        <v>#N/A</v>
      </c>
      <c r="P4687" t="e">
        <f>VLOOKUP(B4687,'Uniprot taxonomy'!B:R,7,FALSE)</f>
        <v>#N/A</v>
      </c>
      <c r="Q4687" t="e">
        <f>VLOOKUP(B4687,'Uniprot taxonomy'!B:R,8,FALSE)</f>
        <v>#N/A</v>
      </c>
    </row>
    <row r="4688" spans="1:17" hidden="1" x14ac:dyDescent="0.25">
      <c r="A4688" t="s">
        <v>7727</v>
      </c>
      <c r="B4688" t="s">
        <v>7728</v>
      </c>
      <c r="C4688" t="e">
        <f>VLOOKUP('Домены Secretin_N'!B4688,'AC-Architecture'!A:C,3,FALSE)</f>
        <v>#N/A</v>
      </c>
      <c r="D4688">
        <v>765</v>
      </c>
      <c r="E4688" t="s">
        <v>3632</v>
      </c>
      <c r="F4688">
        <v>264</v>
      </c>
      <c r="G4688">
        <v>334</v>
      </c>
      <c r="H4688">
        <f t="shared" si="331"/>
        <v>70</v>
      </c>
      <c r="I4688" t="str">
        <f t="shared" si="332"/>
        <v>H0SKU6_9BRAD/264-334</v>
      </c>
      <c r="K4688" t="e">
        <f>IF(C4688="Secretin_N, Secretin, TraK","T","N")</f>
        <v>#N/A</v>
      </c>
      <c r="L4688" t="e">
        <f>VLOOKUP(E4688,'Uniprot taxonomy'!E:J,4,FALSE)</f>
        <v>#N/A</v>
      </c>
      <c r="M4688" t="e">
        <f>LEFT(VLOOKUP(B4688,'Uniprot taxonomy'!B:R,5,FALSE))</f>
        <v>#N/A</v>
      </c>
      <c r="N4688" t="e">
        <f>VLOOKUP(B4688,'Uniprot taxonomy'!B:R,5,FALSE)</f>
        <v>#N/A</v>
      </c>
      <c r="O4688" t="e">
        <f>VLOOKUP(B4688,'Uniprot taxonomy'!B:R,6,FALSE)</f>
        <v>#N/A</v>
      </c>
      <c r="P4688" t="e">
        <f>VLOOKUP(B4688,'Uniprot taxonomy'!B:R,7,FALSE)</f>
        <v>#N/A</v>
      </c>
      <c r="Q4688" t="e">
        <f>VLOOKUP(B4688,'Uniprot taxonomy'!B:R,8,FALSE)</f>
        <v>#N/A</v>
      </c>
    </row>
    <row r="4689" spans="1:17" hidden="1" x14ac:dyDescent="0.25">
      <c r="A4689" t="s">
        <v>7727</v>
      </c>
      <c r="B4689" t="s">
        <v>7728</v>
      </c>
      <c r="C4689" t="e">
        <f>VLOOKUP('Домены Secretin_N'!B4689,'AC-Architecture'!A:C,3,FALSE)</f>
        <v>#N/A</v>
      </c>
      <c r="D4689">
        <v>765</v>
      </c>
      <c r="E4689" t="s">
        <v>3632</v>
      </c>
      <c r="F4689">
        <v>338</v>
      </c>
      <c r="G4689">
        <v>485</v>
      </c>
      <c r="H4689">
        <f t="shared" si="331"/>
        <v>147</v>
      </c>
      <c r="I4689" t="str">
        <f t="shared" si="332"/>
        <v>H0SKU6_9BRAD/338-485</v>
      </c>
      <c r="K4689" t="e">
        <f>IF(C4689="Secretin_N, Secretin, TraK","T","N")</f>
        <v>#N/A</v>
      </c>
      <c r="L4689" t="e">
        <f>VLOOKUP(E4689,'Uniprot taxonomy'!E:J,4,FALSE)</f>
        <v>#N/A</v>
      </c>
      <c r="M4689" t="e">
        <f>LEFT(VLOOKUP(B4689,'Uniprot taxonomy'!B:R,5,FALSE))</f>
        <v>#N/A</v>
      </c>
      <c r="N4689" t="e">
        <f>VLOOKUP(B4689,'Uniprot taxonomy'!B:R,5,FALSE)</f>
        <v>#N/A</v>
      </c>
      <c r="O4689" t="e">
        <f>VLOOKUP(B4689,'Uniprot taxonomy'!B:R,6,FALSE)</f>
        <v>#N/A</v>
      </c>
      <c r="P4689" t="e">
        <f>VLOOKUP(B4689,'Uniprot taxonomy'!B:R,7,FALSE)</f>
        <v>#N/A</v>
      </c>
      <c r="Q4689" t="e">
        <f>VLOOKUP(B4689,'Uniprot taxonomy'!B:R,8,FALSE)</f>
        <v>#N/A</v>
      </c>
    </row>
    <row r="4690" spans="1:17" hidden="1" x14ac:dyDescent="0.25">
      <c r="A4690" t="s">
        <v>7729</v>
      </c>
      <c r="B4690" t="s">
        <v>7730</v>
      </c>
      <c r="C4690" t="e">
        <f>VLOOKUP('Домены Secretin_N'!B4690,'AC-Architecture'!A:C,3,FALSE)</f>
        <v>#N/A</v>
      </c>
      <c r="D4690">
        <v>781</v>
      </c>
      <c r="E4690" t="s">
        <v>3632</v>
      </c>
      <c r="F4690">
        <v>278</v>
      </c>
      <c r="G4690">
        <v>347</v>
      </c>
      <c r="H4690">
        <f t="shared" si="331"/>
        <v>69</v>
      </c>
      <c r="I4690" t="str">
        <f t="shared" si="332"/>
        <v>H0SNS2_9BRAD/278-347</v>
      </c>
      <c r="K4690" t="e">
        <f>IF(C4690="Secretin_N, Secretin, TraK","T","N")</f>
        <v>#N/A</v>
      </c>
      <c r="L4690" t="e">
        <f>VLOOKUP(E4690,'Uniprot taxonomy'!E:J,4,FALSE)</f>
        <v>#N/A</v>
      </c>
      <c r="M4690" t="e">
        <f>LEFT(VLOOKUP(B4690,'Uniprot taxonomy'!B:R,5,FALSE))</f>
        <v>#N/A</v>
      </c>
      <c r="N4690" t="e">
        <f>VLOOKUP(B4690,'Uniprot taxonomy'!B:R,5,FALSE)</f>
        <v>#N/A</v>
      </c>
      <c r="O4690" t="e">
        <f>VLOOKUP(B4690,'Uniprot taxonomy'!B:R,6,FALSE)</f>
        <v>#N/A</v>
      </c>
      <c r="P4690" t="e">
        <f>VLOOKUP(B4690,'Uniprot taxonomy'!B:R,7,FALSE)</f>
        <v>#N/A</v>
      </c>
      <c r="Q4690" t="e">
        <f>VLOOKUP(B4690,'Uniprot taxonomy'!B:R,8,FALSE)</f>
        <v>#N/A</v>
      </c>
    </row>
    <row r="4691" spans="1:17" hidden="1" x14ac:dyDescent="0.25">
      <c r="A4691" t="s">
        <v>7729</v>
      </c>
      <c r="B4691" t="s">
        <v>7730</v>
      </c>
      <c r="C4691" t="e">
        <f>VLOOKUP('Домены Secretin_N'!B4691,'AC-Architecture'!A:C,3,FALSE)</f>
        <v>#N/A</v>
      </c>
      <c r="D4691">
        <v>781</v>
      </c>
      <c r="E4691" t="s">
        <v>3632</v>
      </c>
      <c r="F4691">
        <v>352</v>
      </c>
      <c r="G4691">
        <v>497</v>
      </c>
      <c r="H4691">
        <f t="shared" si="331"/>
        <v>145</v>
      </c>
      <c r="I4691" t="str">
        <f t="shared" si="332"/>
        <v>H0SNS2_9BRAD/352-497</v>
      </c>
      <c r="K4691" t="e">
        <f>IF(C4691="Secretin_N, Secretin, TraK","T","N")</f>
        <v>#N/A</v>
      </c>
      <c r="L4691" t="e">
        <f>VLOOKUP(E4691,'Uniprot taxonomy'!E:J,4,FALSE)</f>
        <v>#N/A</v>
      </c>
      <c r="M4691" t="e">
        <f>LEFT(VLOOKUP(B4691,'Uniprot taxonomy'!B:R,5,FALSE))</f>
        <v>#N/A</v>
      </c>
      <c r="N4691" t="e">
        <f>VLOOKUP(B4691,'Uniprot taxonomy'!B:R,5,FALSE)</f>
        <v>#N/A</v>
      </c>
      <c r="O4691" t="e">
        <f>VLOOKUP(B4691,'Uniprot taxonomy'!B:R,6,FALSE)</f>
        <v>#N/A</v>
      </c>
      <c r="P4691" t="e">
        <f>VLOOKUP(B4691,'Uniprot taxonomy'!B:R,7,FALSE)</f>
        <v>#N/A</v>
      </c>
      <c r="Q4691" t="e">
        <f>VLOOKUP(B4691,'Uniprot taxonomy'!B:R,8,FALSE)</f>
        <v>#N/A</v>
      </c>
    </row>
    <row r="4692" spans="1:17" hidden="1" x14ac:dyDescent="0.25">
      <c r="A4692" t="s">
        <v>7731</v>
      </c>
      <c r="B4692" t="s">
        <v>7732</v>
      </c>
      <c r="C4692" t="e">
        <f>VLOOKUP('Домены Secretin_N'!B4692,'AC-Architecture'!A:C,3,FALSE)</f>
        <v>#N/A</v>
      </c>
      <c r="D4692">
        <v>781</v>
      </c>
      <c r="E4692" t="s">
        <v>3632</v>
      </c>
      <c r="F4692">
        <v>213</v>
      </c>
      <c r="G4692">
        <v>274</v>
      </c>
      <c r="H4692">
        <f t="shared" si="331"/>
        <v>61</v>
      </c>
      <c r="I4692" t="str">
        <f t="shared" si="332"/>
        <v>H0T1N9_9BRAD/213-274</v>
      </c>
      <c r="K4692" t="e">
        <f>IF(C4692="Secretin_N, Secretin, TraK","T","N")</f>
        <v>#N/A</v>
      </c>
      <c r="L4692" t="e">
        <f>VLOOKUP(E4692,'Uniprot taxonomy'!E:J,4,FALSE)</f>
        <v>#N/A</v>
      </c>
      <c r="M4692" t="e">
        <f>LEFT(VLOOKUP(B4692,'Uniprot taxonomy'!B:R,5,FALSE))</f>
        <v>#N/A</v>
      </c>
      <c r="N4692" t="e">
        <f>VLOOKUP(B4692,'Uniprot taxonomy'!B:R,5,FALSE)</f>
        <v>#N/A</v>
      </c>
      <c r="O4692" t="e">
        <f>VLOOKUP(B4692,'Uniprot taxonomy'!B:R,6,FALSE)</f>
        <v>#N/A</v>
      </c>
      <c r="P4692" t="e">
        <f>VLOOKUP(B4692,'Uniprot taxonomy'!B:R,7,FALSE)</f>
        <v>#N/A</v>
      </c>
      <c r="Q4692" t="e">
        <f>VLOOKUP(B4692,'Uniprot taxonomy'!B:R,8,FALSE)</f>
        <v>#N/A</v>
      </c>
    </row>
    <row r="4693" spans="1:17" hidden="1" x14ac:dyDescent="0.25">
      <c r="A4693" t="s">
        <v>7731</v>
      </c>
      <c r="B4693" t="s">
        <v>7732</v>
      </c>
      <c r="C4693" t="e">
        <f>VLOOKUP('Домены Secretin_N'!B4693,'AC-Architecture'!A:C,3,FALSE)</f>
        <v>#N/A</v>
      </c>
      <c r="D4693">
        <v>781</v>
      </c>
      <c r="E4693" t="s">
        <v>3632</v>
      </c>
      <c r="F4693">
        <v>278</v>
      </c>
      <c r="G4693">
        <v>347</v>
      </c>
      <c r="H4693">
        <f t="shared" si="331"/>
        <v>69</v>
      </c>
      <c r="I4693" t="str">
        <f t="shared" si="332"/>
        <v>H0T1N9_9BRAD/278-347</v>
      </c>
      <c r="K4693" t="e">
        <f>IF(C4693="Secretin_N, Secretin, TraK","T","N")</f>
        <v>#N/A</v>
      </c>
      <c r="L4693" t="e">
        <f>VLOOKUP(E4693,'Uniprot taxonomy'!E:J,4,FALSE)</f>
        <v>#N/A</v>
      </c>
      <c r="M4693" t="e">
        <f>LEFT(VLOOKUP(B4693,'Uniprot taxonomy'!B:R,5,FALSE))</f>
        <v>#N/A</v>
      </c>
      <c r="N4693" t="e">
        <f>VLOOKUP(B4693,'Uniprot taxonomy'!B:R,5,FALSE)</f>
        <v>#N/A</v>
      </c>
      <c r="O4693" t="e">
        <f>VLOOKUP(B4693,'Uniprot taxonomy'!B:R,6,FALSE)</f>
        <v>#N/A</v>
      </c>
      <c r="P4693" t="e">
        <f>VLOOKUP(B4693,'Uniprot taxonomy'!B:R,7,FALSE)</f>
        <v>#N/A</v>
      </c>
      <c r="Q4693" t="e">
        <f>VLOOKUP(B4693,'Uniprot taxonomy'!B:R,8,FALSE)</f>
        <v>#N/A</v>
      </c>
    </row>
    <row r="4694" spans="1:17" hidden="1" x14ac:dyDescent="0.25">
      <c r="A4694" t="s">
        <v>7731</v>
      </c>
      <c r="B4694" t="s">
        <v>7732</v>
      </c>
      <c r="C4694" t="e">
        <f>VLOOKUP('Домены Secretin_N'!B4694,'AC-Architecture'!A:C,3,FALSE)</f>
        <v>#N/A</v>
      </c>
      <c r="D4694">
        <v>781</v>
      </c>
      <c r="E4694" t="s">
        <v>3632</v>
      </c>
      <c r="F4694">
        <v>352</v>
      </c>
      <c r="G4694">
        <v>497</v>
      </c>
      <c r="H4694">
        <f t="shared" si="331"/>
        <v>145</v>
      </c>
      <c r="I4694" t="str">
        <f t="shared" si="332"/>
        <v>H0T1N9_9BRAD/352-497</v>
      </c>
      <c r="K4694" t="e">
        <f>IF(C4694="Secretin_N, Secretin, TraK","T","N")</f>
        <v>#N/A</v>
      </c>
      <c r="L4694" t="e">
        <f>VLOOKUP(E4694,'Uniprot taxonomy'!E:J,4,FALSE)</f>
        <v>#N/A</v>
      </c>
      <c r="M4694" t="e">
        <f>LEFT(VLOOKUP(B4694,'Uniprot taxonomy'!B:R,5,FALSE))</f>
        <v>#N/A</v>
      </c>
      <c r="N4694" t="e">
        <f>VLOOKUP(B4694,'Uniprot taxonomy'!B:R,5,FALSE)</f>
        <v>#N/A</v>
      </c>
      <c r="O4694" t="e">
        <f>VLOOKUP(B4694,'Uniprot taxonomy'!B:R,6,FALSE)</f>
        <v>#N/A</v>
      </c>
      <c r="P4694" t="e">
        <f>VLOOKUP(B4694,'Uniprot taxonomy'!B:R,7,FALSE)</f>
        <v>#N/A</v>
      </c>
      <c r="Q4694" t="e">
        <f>VLOOKUP(B4694,'Uniprot taxonomy'!B:R,8,FALSE)</f>
        <v>#N/A</v>
      </c>
    </row>
    <row r="4695" spans="1:17" hidden="1" x14ac:dyDescent="0.25">
      <c r="A4695" t="s">
        <v>1141</v>
      </c>
      <c r="B4695" t="s">
        <v>2440</v>
      </c>
      <c r="C4695" t="str">
        <f>VLOOKUP('Домены Secretin_N'!B4695,'AC-Architecture'!A:C,3,FALSE)</f>
        <v>Secretin_N, Secretin</v>
      </c>
      <c r="D4695">
        <v>750</v>
      </c>
      <c r="E4695" t="s">
        <v>3632</v>
      </c>
      <c r="F4695">
        <v>335</v>
      </c>
      <c r="G4695">
        <v>481</v>
      </c>
      <c r="H4695">
        <f t="shared" si="331"/>
        <v>146</v>
      </c>
      <c r="I4695" t="str">
        <f t="shared" si="332"/>
        <v>H0T2M5_9BRAD/335-481</v>
      </c>
      <c r="J4695" t="e">
        <f>CONCATENATE(K4695,"_",#REF!,"_",B4695)</f>
        <v>#REF!</v>
      </c>
      <c r="K4695" t="str">
        <f>IF(C4695="Secretin_N, Secretin, TraK","T","N")</f>
        <v>N</v>
      </c>
      <c r="L4695" t="e">
        <f>VLOOKUP(E4695,'Uniprot taxonomy'!E:J,4,FALSE)</f>
        <v>#N/A</v>
      </c>
      <c r="M4695" t="str">
        <f>LEFT(VLOOKUP(B4695,'Uniprot taxonomy'!B:R,5,FALSE))</f>
        <v>A</v>
      </c>
      <c r="N4695" t="str">
        <f>VLOOKUP(B4695,'Uniprot taxonomy'!B:R,5,FALSE)</f>
        <v>Alphaproteobacteria</v>
      </c>
      <c r="O4695" t="str">
        <f>VLOOKUP(B4695,'Uniprot taxonomy'!B:R,6,FALSE)</f>
        <v>Rhizobiales</v>
      </c>
      <c r="P4695" t="str">
        <f>VLOOKUP(B4695,'Uniprot taxonomy'!B:R,7,FALSE)</f>
        <v>Bradyrhizobiaceae</v>
      </c>
      <c r="Q4695" t="str">
        <f>VLOOKUP(B4695,'Uniprot taxonomy'!B:R,8,FALSE)</f>
        <v>Bradyrhizobium</v>
      </c>
    </row>
    <row r="4696" spans="1:17" hidden="1" x14ac:dyDescent="0.25">
      <c r="A4696" t="s">
        <v>1142</v>
      </c>
      <c r="B4696" t="s">
        <v>2441</v>
      </c>
      <c r="C4696" t="str">
        <f>VLOOKUP('Домены Secretin_N'!B4696,'AC-Architecture'!A:C,3,FALSE)</f>
        <v>Secretin_N, Secretin</v>
      </c>
      <c r="D4696">
        <v>746</v>
      </c>
      <c r="E4696" t="s">
        <v>3632</v>
      </c>
      <c r="F4696">
        <v>317</v>
      </c>
      <c r="G4696">
        <v>466</v>
      </c>
      <c r="H4696">
        <f t="shared" si="331"/>
        <v>149</v>
      </c>
      <c r="I4696" t="str">
        <f t="shared" si="332"/>
        <v>H0T9K7_9BRAD/317-466</v>
      </c>
      <c r="J4696" t="e">
        <f>CONCATENATE(K4696,"_",#REF!,"_",B4696)</f>
        <v>#REF!</v>
      </c>
      <c r="K4696" t="str">
        <f>IF(C4696="Secretin_N, Secretin, TraK","T","N")</f>
        <v>N</v>
      </c>
      <c r="L4696" t="e">
        <f>VLOOKUP(E4696,'Uniprot taxonomy'!E:J,4,FALSE)</f>
        <v>#N/A</v>
      </c>
      <c r="M4696" t="str">
        <f>LEFT(VLOOKUP(B4696,'Uniprot taxonomy'!B:R,5,FALSE))</f>
        <v>A</v>
      </c>
      <c r="N4696" t="str">
        <f>VLOOKUP(B4696,'Uniprot taxonomy'!B:R,5,FALSE)</f>
        <v>Alphaproteobacteria</v>
      </c>
      <c r="O4696" t="str">
        <f>VLOOKUP(B4696,'Uniprot taxonomy'!B:R,6,FALSE)</f>
        <v>Rhizobiales</v>
      </c>
      <c r="P4696" t="str">
        <f>VLOOKUP(B4696,'Uniprot taxonomy'!B:R,7,FALSE)</f>
        <v>Bradyrhizobiaceae</v>
      </c>
      <c r="Q4696" t="str">
        <f>VLOOKUP(B4696,'Uniprot taxonomy'!B:R,8,FALSE)</f>
        <v>Bradyrhizobium</v>
      </c>
    </row>
    <row r="4697" spans="1:17" hidden="1" x14ac:dyDescent="0.25">
      <c r="A4697" t="s">
        <v>7733</v>
      </c>
      <c r="B4697" t="s">
        <v>7734</v>
      </c>
      <c r="C4697" t="e">
        <f>VLOOKUP('Домены Secretin_N'!B4697,'AC-Architecture'!A:C,3,FALSE)</f>
        <v>#N/A</v>
      </c>
      <c r="D4697">
        <v>750</v>
      </c>
      <c r="E4697" t="s">
        <v>3632</v>
      </c>
      <c r="F4697">
        <v>196</v>
      </c>
      <c r="G4697">
        <v>257</v>
      </c>
      <c r="H4697">
        <f t="shared" si="331"/>
        <v>61</v>
      </c>
      <c r="I4697" t="str">
        <f t="shared" si="332"/>
        <v>H0TIB0_9BRAD/196-257</v>
      </c>
      <c r="K4697" t="e">
        <f>IF(C4697="Secretin_N, Secretin, TraK","T","N")</f>
        <v>#N/A</v>
      </c>
      <c r="L4697" t="e">
        <f>VLOOKUP(E4697,'Uniprot taxonomy'!E:J,4,FALSE)</f>
        <v>#N/A</v>
      </c>
      <c r="M4697" t="e">
        <f>LEFT(VLOOKUP(B4697,'Uniprot taxonomy'!B:R,5,FALSE))</f>
        <v>#N/A</v>
      </c>
      <c r="N4697" t="e">
        <f>VLOOKUP(B4697,'Uniprot taxonomy'!B:R,5,FALSE)</f>
        <v>#N/A</v>
      </c>
      <c r="O4697" t="e">
        <f>VLOOKUP(B4697,'Uniprot taxonomy'!B:R,6,FALSE)</f>
        <v>#N/A</v>
      </c>
      <c r="P4697" t="e">
        <f>VLOOKUP(B4697,'Uniprot taxonomy'!B:R,7,FALSE)</f>
        <v>#N/A</v>
      </c>
      <c r="Q4697" t="e">
        <f>VLOOKUP(B4697,'Uniprot taxonomy'!B:R,8,FALSE)</f>
        <v>#N/A</v>
      </c>
    </row>
    <row r="4698" spans="1:17" hidden="1" x14ac:dyDescent="0.25">
      <c r="A4698" t="s">
        <v>7733</v>
      </c>
      <c r="B4698" t="s">
        <v>7734</v>
      </c>
      <c r="C4698" t="e">
        <f>VLOOKUP('Домены Secretin_N'!B4698,'AC-Architecture'!A:C,3,FALSE)</f>
        <v>#N/A</v>
      </c>
      <c r="D4698">
        <v>750</v>
      </c>
      <c r="E4698" t="s">
        <v>3632</v>
      </c>
      <c r="F4698">
        <v>336</v>
      </c>
      <c r="G4698">
        <v>482</v>
      </c>
      <c r="H4698">
        <f t="shared" si="331"/>
        <v>146</v>
      </c>
      <c r="I4698" t="str">
        <f t="shared" si="332"/>
        <v>H0TIB0_9BRAD/336-482</v>
      </c>
      <c r="K4698" t="e">
        <f>IF(C4698="Secretin_N, Secretin, TraK","T","N")</f>
        <v>#N/A</v>
      </c>
      <c r="L4698" t="e">
        <f>VLOOKUP(E4698,'Uniprot taxonomy'!E:J,4,FALSE)</f>
        <v>#N/A</v>
      </c>
      <c r="M4698" t="e">
        <f>LEFT(VLOOKUP(B4698,'Uniprot taxonomy'!B:R,5,FALSE))</f>
        <v>#N/A</v>
      </c>
      <c r="N4698" t="e">
        <f>VLOOKUP(B4698,'Uniprot taxonomy'!B:R,5,FALSE)</f>
        <v>#N/A</v>
      </c>
      <c r="O4698" t="e">
        <f>VLOOKUP(B4698,'Uniprot taxonomy'!B:R,6,FALSE)</f>
        <v>#N/A</v>
      </c>
      <c r="P4698" t="e">
        <f>VLOOKUP(B4698,'Uniprot taxonomy'!B:R,7,FALSE)</f>
        <v>#N/A</v>
      </c>
      <c r="Q4698" t="e">
        <f>VLOOKUP(B4698,'Uniprot taxonomy'!B:R,8,FALSE)</f>
        <v>#N/A</v>
      </c>
    </row>
    <row r="4699" spans="1:17" hidden="1" x14ac:dyDescent="0.25">
      <c r="A4699" t="s">
        <v>7735</v>
      </c>
      <c r="B4699" t="s">
        <v>7736</v>
      </c>
      <c r="C4699" t="e">
        <f>VLOOKUP('Домены Secretin_N'!B4699,'AC-Architecture'!A:C,3,FALSE)</f>
        <v>#N/A</v>
      </c>
      <c r="D4699">
        <v>781</v>
      </c>
      <c r="E4699" t="s">
        <v>3632</v>
      </c>
      <c r="F4699">
        <v>270</v>
      </c>
      <c r="G4699">
        <v>340</v>
      </c>
      <c r="H4699">
        <f t="shared" si="331"/>
        <v>70</v>
      </c>
      <c r="I4699" t="str">
        <f t="shared" si="332"/>
        <v>H0TJ54_9BRAD/270-340</v>
      </c>
      <c r="K4699" t="e">
        <f>IF(C4699="Secretin_N, Secretin, TraK","T","N")</f>
        <v>#N/A</v>
      </c>
      <c r="L4699" t="e">
        <f>VLOOKUP(E4699,'Uniprot taxonomy'!E:J,4,FALSE)</f>
        <v>#N/A</v>
      </c>
      <c r="M4699" t="e">
        <f>LEFT(VLOOKUP(B4699,'Uniprot taxonomy'!B:R,5,FALSE))</f>
        <v>#N/A</v>
      </c>
      <c r="N4699" t="e">
        <f>VLOOKUP(B4699,'Uniprot taxonomy'!B:R,5,FALSE)</f>
        <v>#N/A</v>
      </c>
      <c r="O4699" t="e">
        <f>VLOOKUP(B4699,'Uniprot taxonomy'!B:R,6,FALSE)</f>
        <v>#N/A</v>
      </c>
      <c r="P4699" t="e">
        <f>VLOOKUP(B4699,'Uniprot taxonomy'!B:R,7,FALSE)</f>
        <v>#N/A</v>
      </c>
      <c r="Q4699" t="e">
        <f>VLOOKUP(B4699,'Uniprot taxonomy'!B:R,8,FALSE)</f>
        <v>#N/A</v>
      </c>
    </row>
    <row r="4700" spans="1:17" hidden="1" x14ac:dyDescent="0.25">
      <c r="A4700" t="s">
        <v>7735</v>
      </c>
      <c r="B4700" t="s">
        <v>7736</v>
      </c>
      <c r="C4700" t="e">
        <f>VLOOKUP('Домены Secretin_N'!B4700,'AC-Architecture'!A:C,3,FALSE)</f>
        <v>#N/A</v>
      </c>
      <c r="D4700">
        <v>781</v>
      </c>
      <c r="E4700" t="s">
        <v>3632</v>
      </c>
      <c r="F4700">
        <v>344</v>
      </c>
      <c r="G4700">
        <v>500</v>
      </c>
      <c r="H4700">
        <f t="shared" si="331"/>
        <v>156</v>
      </c>
      <c r="I4700" t="str">
        <f t="shared" si="332"/>
        <v>H0TJ54_9BRAD/344-500</v>
      </c>
      <c r="K4700" t="e">
        <f>IF(C4700="Secretin_N, Secretin, TraK","T","N")</f>
        <v>#N/A</v>
      </c>
      <c r="L4700" t="e">
        <f>VLOOKUP(E4700,'Uniprot taxonomy'!E:J,4,FALSE)</f>
        <v>#N/A</v>
      </c>
      <c r="M4700" t="e">
        <f>LEFT(VLOOKUP(B4700,'Uniprot taxonomy'!B:R,5,FALSE))</f>
        <v>#N/A</v>
      </c>
      <c r="N4700" t="e">
        <f>VLOOKUP(B4700,'Uniprot taxonomy'!B:R,5,FALSE)</f>
        <v>#N/A</v>
      </c>
      <c r="O4700" t="e">
        <f>VLOOKUP(B4700,'Uniprot taxonomy'!B:R,6,FALSE)</f>
        <v>#N/A</v>
      </c>
      <c r="P4700" t="e">
        <f>VLOOKUP(B4700,'Uniprot taxonomy'!B:R,7,FALSE)</f>
        <v>#N/A</v>
      </c>
      <c r="Q4700" t="e">
        <f>VLOOKUP(B4700,'Uniprot taxonomy'!B:R,8,FALSE)</f>
        <v>#N/A</v>
      </c>
    </row>
    <row r="4701" spans="1:17" hidden="1" x14ac:dyDescent="0.25">
      <c r="A4701" t="s">
        <v>1143</v>
      </c>
      <c r="B4701" t="s">
        <v>2442</v>
      </c>
      <c r="C4701" t="str">
        <f>VLOOKUP('Домены Secretin_N'!B4701,'AC-Architecture'!A:C,3,FALSE)</f>
        <v>Secretin_N, Secretin</v>
      </c>
      <c r="D4701">
        <v>786</v>
      </c>
      <c r="E4701" t="s">
        <v>3632</v>
      </c>
      <c r="F4701">
        <v>352</v>
      </c>
      <c r="G4701">
        <v>506</v>
      </c>
      <c r="H4701">
        <f t="shared" si="331"/>
        <v>154</v>
      </c>
      <c r="I4701" t="str">
        <f t="shared" si="332"/>
        <v>H0TXQ7_9BRAD/352-506</v>
      </c>
      <c r="J4701" t="e">
        <f>CONCATENATE(K4701,"_",#REF!,"_",B4701)</f>
        <v>#REF!</v>
      </c>
      <c r="K4701" t="str">
        <f>IF(C4701="Secretin_N, Secretin, TraK","T","N")</f>
        <v>N</v>
      </c>
      <c r="L4701" t="e">
        <f>VLOOKUP(E4701,'Uniprot taxonomy'!E:J,4,FALSE)</f>
        <v>#N/A</v>
      </c>
      <c r="M4701" t="str">
        <f>LEFT(VLOOKUP(B4701,'Uniprot taxonomy'!B:R,5,FALSE))</f>
        <v>A</v>
      </c>
      <c r="N4701" t="str">
        <f>VLOOKUP(B4701,'Uniprot taxonomy'!B:R,5,FALSE)</f>
        <v>Alphaproteobacteria</v>
      </c>
      <c r="O4701" t="str">
        <f>VLOOKUP(B4701,'Uniprot taxonomy'!B:R,6,FALSE)</f>
        <v>Rhizobiales</v>
      </c>
      <c r="P4701" t="str">
        <f>VLOOKUP(B4701,'Uniprot taxonomy'!B:R,7,FALSE)</f>
        <v>Bradyrhizobiaceae</v>
      </c>
      <c r="Q4701" t="str">
        <f>VLOOKUP(B4701,'Uniprot taxonomy'!B:R,8,FALSE)</f>
        <v>Bradyrhizobium</v>
      </c>
    </row>
    <row r="4702" spans="1:17" hidden="1" x14ac:dyDescent="0.25">
      <c r="A4702" t="s">
        <v>7737</v>
      </c>
      <c r="B4702" t="s">
        <v>7738</v>
      </c>
      <c r="C4702" t="e">
        <f>VLOOKUP('Домены Secretin_N'!B4702,'AC-Architecture'!A:C,3,FALSE)</f>
        <v>#N/A</v>
      </c>
      <c r="D4702">
        <v>524</v>
      </c>
      <c r="E4702" t="s">
        <v>3632</v>
      </c>
      <c r="F4702">
        <v>177</v>
      </c>
      <c r="G4702">
        <v>289</v>
      </c>
      <c r="H4702">
        <f t="shared" si="331"/>
        <v>112</v>
      </c>
      <c r="I4702" t="str">
        <f t="shared" si="332"/>
        <v>H0UIP7_9BACT/177-289</v>
      </c>
      <c r="K4702" t="e">
        <f>IF(C4702="Secretin_N, Secretin, TraK","T","N")</f>
        <v>#N/A</v>
      </c>
      <c r="L4702" t="e">
        <f>VLOOKUP(E4702,'Uniprot taxonomy'!E:J,4,FALSE)</f>
        <v>#N/A</v>
      </c>
      <c r="M4702" t="e">
        <f>LEFT(VLOOKUP(B4702,'Uniprot taxonomy'!B:R,5,FALSE))</f>
        <v>#N/A</v>
      </c>
      <c r="N4702" t="e">
        <f>VLOOKUP(B4702,'Uniprot taxonomy'!B:R,5,FALSE)</f>
        <v>#N/A</v>
      </c>
      <c r="O4702" t="e">
        <f>VLOOKUP(B4702,'Uniprot taxonomy'!B:R,6,FALSE)</f>
        <v>#N/A</v>
      </c>
      <c r="P4702" t="e">
        <f>VLOOKUP(B4702,'Uniprot taxonomy'!B:R,7,FALSE)</f>
        <v>#N/A</v>
      </c>
      <c r="Q4702" t="e">
        <f>VLOOKUP(B4702,'Uniprot taxonomy'!B:R,8,FALSE)</f>
        <v>#N/A</v>
      </c>
    </row>
    <row r="4703" spans="1:17" hidden="1" x14ac:dyDescent="0.25">
      <c r="A4703" t="s">
        <v>7739</v>
      </c>
      <c r="B4703" t="s">
        <v>7740</v>
      </c>
      <c r="C4703" t="e">
        <f>VLOOKUP('Домены Secretin_N'!B4703,'AC-Architecture'!A:C,3,FALSE)</f>
        <v>#N/A</v>
      </c>
      <c r="D4703">
        <v>710</v>
      </c>
      <c r="E4703" t="s">
        <v>3632</v>
      </c>
      <c r="F4703">
        <v>130</v>
      </c>
      <c r="G4703">
        <v>193</v>
      </c>
      <c r="H4703">
        <f t="shared" si="331"/>
        <v>63</v>
      </c>
      <c r="I4703" t="str">
        <f t="shared" si="332"/>
        <v>H1ADG7_9GAMM/130-193</v>
      </c>
      <c r="K4703" t="e">
        <f>IF(C4703="Secretin_N, Secretin, TraK","T","N")</f>
        <v>#N/A</v>
      </c>
      <c r="L4703" t="e">
        <f>VLOOKUP(E4703,'Uniprot taxonomy'!E:J,4,FALSE)</f>
        <v>#N/A</v>
      </c>
      <c r="M4703" t="e">
        <f>LEFT(VLOOKUP(B4703,'Uniprot taxonomy'!B:R,5,FALSE))</f>
        <v>#N/A</v>
      </c>
      <c r="N4703" t="e">
        <f>VLOOKUP(B4703,'Uniprot taxonomy'!B:R,5,FALSE)</f>
        <v>#N/A</v>
      </c>
      <c r="O4703" t="e">
        <f>VLOOKUP(B4703,'Uniprot taxonomy'!B:R,6,FALSE)</f>
        <v>#N/A</v>
      </c>
      <c r="P4703" t="e">
        <f>VLOOKUP(B4703,'Uniprot taxonomy'!B:R,7,FALSE)</f>
        <v>#N/A</v>
      </c>
      <c r="Q4703" t="e">
        <f>VLOOKUP(B4703,'Uniprot taxonomy'!B:R,8,FALSE)</f>
        <v>#N/A</v>
      </c>
    </row>
    <row r="4704" spans="1:17" hidden="1" x14ac:dyDescent="0.25">
      <c r="A4704" t="s">
        <v>7739</v>
      </c>
      <c r="B4704" t="s">
        <v>7740</v>
      </c>
      <c r="C4704" t="e">
        <f>VLOOKUP('Домены Secretin_N'!B4704,'AC-Architecture'!A:C,3,FALSE)</f>
        <v>#N/A</v>
      </c>
      <c r="D4704">
        <v>710</v>
      </c>
      <c r="E4704" t="s">
        <v>3632</v>
      </c>
      <c r="F4704">
        <v>195</v>
      </c>
      <c r="G4704">
        <v>266</v>
      </c>
      <c r="H4704">
        <f t="shared" si="331"/>
        <v>71</v>
      </c>
      <c r="I4704" t="str">
        <f t="shared" si="332"/>
        <v>H1ADG7_9GAMM/195-266</v>
      </c>
      <c r="K4704" t="e">
        <f>IF(C4704="Secretin_N, Secretin, TraK","T","N")</f>
        <v>#N/A</v>
      </c>
      <c r="L4704" t="e">
        <f>VLOOKUP(E4704,'Uniprot taxonomy'!E:J,4,FALSE)</f>
        <v>#N/A</v>
      </c>
      <c r="M4704" t="e">
        <f>LEFT(VLOOKUP(B4704,'Uniprot taxonomy'!B:R,5,FALSE))</f>
        <v>#N/A</v>
      </c>
      <c r="N4704" t="e">
        <f>VLOOKUP(B4704,'Uniprot taxonomy'!B:R,5,FALSE)</f>
        <v>#N/A</v>
      </c>
      <c r="O4704" t="e">
        <f>VLOOKUP(B4704,'Uniprot taxonomy'!B:R,6,FALSE)</f>
        <v>#N/A</v>
      </c>
      <c r="P4704" t="e">
        <f>VLOOKUP(B4704,'Uniprot taxonomy'!B:R,7,FALSE)</f>
        <v>#N/A</v>
      </c>
      <c r="Q4704" t="e">
        <f>VLOOKUP(B4704,'Uniprot taxonomy'!B:R,8,FALSE)</f>
        <v>#N/A</v>
      </c>
    </row>
    <row r="4705" spans="1:17" hidden="1" x14ac:dyDescent="0.25">
      <c r="A4705" t="s">
        <v>7739</v>
      </c>
      <c r="B4705" t="s">
        <v>7740</v>
      </c>
      <c r="C4705" t="e">
        <f>VLOOKUP('Домены Secretin_N'!B4705,'AC-Architecture'!A:C,3,FALSE)</f>
        <v>#N/A</v>
      </c>
      <c r="D4705">
        <v>710</v>
      </c>
      <c r="E4705" t="s">
        <v>3632</v>
      </c>
      <c r="F4705">
        <v>270</v>
      </c>
      <c r="G4705">
        <v>351</v>
      </c>
      <c r="H4705">
        <f t="shared" si="331"/>
        <v>81</v>
      </c>
      <c r="I4705" t="str">
        <f t="shared" si="332"/>
        <v>H1ADG7_9GAMM/270-351</v>
      </c>
      <c r="K4705" t="e">
        <f>IF(C4705="Secretin_N, Secretin, TraK","T","N")</f>
        <v>#N/A</v>
      </c>
      <c r="L4705" t="e">
        <f>VLOOKUP(E4705,'Uniprot taxonomy'!E:J,4,FALSE)</f>
        <v>#N/A</v>
      </c>
      <c r="M4705" t="e">
        <f>LEFT(VLOOKUP(B4705,'Uniprot taxonomy'!B:R,5,FALSE))</f>
        <v>#N/A</v>
      </c>
      <c r="N4705" t="e">
        <f>VLOOKUP(B4705,'Uniprot taxonomy'!B:R,5,FALSE)</f>
        <v>#N/A</v>
      </c>
      <c r="O4705" t="e">
        <f>VLOOKUP(B4705,'Uniprot taxonomy'!B:R,6,FALSE)</f>
        <v>#N/A</v>
      </c>
      <c r="P4705" t="e">
        <f>VLOOKUP(B4705,'Uniprot taxonomy'!B:R,7,FALSE)</f>
        <v>#N/A</v>
      </c>
      <c r="Q4705" t="e">
        <f>VLOOKUP(B4705,'Uniprot taxonomy'!B:R,8,FALSE)</f>
        <v>#N/A</v>
      </c>
    </row>
    <row r="4706" spans="1:17" hidden="1" x14ac:dyDescent="0.25">
      <c r="A4706" t="s">
        <v>7741</v>
      </c>
      <c r="B4706" t="s">
        <v>7742</v>
      </c>
      <c r="C4706" t="e">
        <f>VLOOKUP('Домены Secretin_N'!B4706,'AC-Architecture'!A:C,3,FALSE)</f>
        <v>#N/A</v>
      </c>
      <c r="D4706">
        <v>682</v>
      </c>
      <c r="E4706" t="s">
        <v>3632</v>
      </c>
      <c r="F4706">
        <v>367</v>
      </c>
      <c r="G4706">
        <v>432</v>
      </c>
      <c r="H4706">
        <f t="shared" si="331"/>
        <v>65</v>
      </c>
      <c r="I4706" t="str">
        <f t="shared" si="332"/>
        <v>H1ADH1_9GAMM/367-432</v>
      </c>
      <c r="K4706" t="e">
        <f>IF(C4706="Secretin_N, Secretin, TraK","T","N")</f>
        <v>#N/A</v>
      </c>
      <c r="L4706" t="e">
        <f>VLOOKUP(E4706,'Uniprot taxonomy'!E:J,4,FALSE)</f>
        <v>#N/A</v>
      </c>
      <c r="M4706" t="e">
        <f>LEFT(VLOOKUP(B4706,'Uniprot taxonomy'!B:R,5,FALSE))</f>
        <v>#N/A</v>
      </c>
      <c r="N4706" t="e">
        <f>VLOOKUP(B4706,'Uniprot taxonomy'!B:R,5,FALSE)</f>
        <v>#N/A</v>
      </c>
      <c r="O4706" t="e">
        <f>VLOOKUP(B4706,'Uniprot taxonomy'!B:R,6,FALSE)</f>
        <v>#N/A</v>
      </c>
      <c r="P4706" t="e">
        <f>VLOOKUP(B4706,'Uniprot taxonomy'!B:R,7,FALSE)</f>
        <v>#N/A</v>
      </c>
      <c r="Q4706" t="e">
        <f>VLOOKUP(B4706,'Uniprot taxonomy'!B:R,8,FALSE)</f>
        <v>#N/A</v>
      </c>
    </row>
    <row r="4707" spans="1:17" x14ac:dyDescent="0.25">
      <c r="A4707" t="s">
        <v>1144</v>
      </c>
      <c r="B4707" t="s">
        <v>2443</v>
      </c>
      <c r="C4707" t="str">
        <f>VLOOKUP('Домены Secretin_N'!B4707,'AC-Architecture'!A:C,3,FALSE)</f>
        <v>Secretin_N, Secretin</v>
      </c>
      <c r="D4707">
        <v>567</v>
      </c>
      <c r="E4707" t="s">
        <v>3632</v>
      </c>
      <c r="F4707">
        <v>178</v>
      </c>
      <c r="G4707">
        <v>306</v>
      </c>
      <c r="H4707">
        <f t="shared" si="331"/>
        <v>128</v>
      </c>
      <c r="I4707" t="str">
        <f t="shared" si="332"/>
        <v>H1BV51_ECOLX/178-306</v>
      </c>
      <c r="J4707" t="str">
        <f>CONCATENATE(K4707,"_",LEFT(O4707,3),"_",LEFT(Q4707,3),"_",B4707)</f>
        <v>N_Ent_Esc_H1BV51</v>
      </c>
      <c r="K4707" t="str">
        <f>IF(C4707="Secretin_N, Secretin, TraK","T","N")</f>
        <v>N</v>
      </c>
      <c r="L4707" t="str">
        <f>VLOOKUP(B4707,'Uniprot taxonomy'!B:R,4,FALSE)</f>
        <v>Proteobacteria</v>
      </c>
      <c r="M4707" t="str">
        <f>LEFT(VLOOKUP(B4707,'Uniprot taxonomy'!B:R,5,FALSE))</f>
        <v>G</v>
      </c>
      <c r="N4707" t="str">
        <f>VLOOKUP(B4707,'Uniprot taxonomy'!B:R,5,FALSE)</f>
        <v>Gammaproteobacteria</v>
      </c>
      <c r="O4707" t="str">
        <f>VLOOKUP(B4707,'Uniprot taxonomy'!B:R,6,FALSE)</f>
        <v>Enterobacteriales</v>
      </c>
      <c r="P4707" t="str">
        <f>VLOOKUP(B4707,'Uniprot taxonomy'!B:R,7,FALSE)</f>
        <v>Enterobacteriaceae</v>
      </c>
      <c r="Q4707" t="str">
        <f>VLOOKUP(B4707,'Uniprot taxonomy'!B:R,8,FALSE)</f>
        <v>Escherichia</v>
      </c>
    </row>
    <row r="4708" spans="1:17" hidden="1" x14ac:dyDescent="0.25">
      <c r="A4708" t="s">
        <v>7743</v>
      </c>
      <c r="B4708" t="s">
        <v>7744</v>
      </c>
      <c r="C4708" t="e">
        <f>VLOOKUP('Домены Secretin_N'!B4708,'AC-Architecture'!A:C,3,FALSE)</f>
        <v>#N/A</v>
      </c>
      <c r="D4708">
        <v>659</v>
      </c>
      <c r="E4708" t="s">
        <v>3632</v>
      </c>
      <c r="F4708">
        <v>118</v>
      </c>
      <c r="G4708">
        <v>181</v>
      </c>
      <c r="H4708">
        <f t="shared" si="331"/>
        <v>63</v>
      </c>
      <c r="I4708" t="str">
        <f t="shared" si="332"/>
        <v>H1BWR6_ECOLX/118-181</v>
      </c>
      <c r="K4708" t="e">
        <f>IF(C4708="Secretin_N, Secretin, TraK","T","N")</f>
        <v>#N/A</v>
      </c>
      <c r="L4708" t="e">
        <f>VLOOKUP(E4708,'Uniprot taxonomy'!E:J,4,FALSE)</f>
        <v>#N/A</v>
      </c>
      <c r="M4708" t="e">
        <f>LEFT(VLOOKUP(B4708,'Uniprot taxonomy'!B:R,5,FALSE))</f>
        <v>#N/A</v>
      </c>
      <c r="N4708" t="e">
        <f>VLOOKUP(B4708,'Uniprot taxonomy'!B:R,5,FALSE)</f>
        <v>#N/A</v>
      </c>
      <c r="O4708" t="e">
        <f>VLOOKUP(B4708,'Uniprot taxonomy'!B:R,6,FALSE)</f>
        <v>#N/A</v>
      </c>
      <c r="P4708" t="e">
        <f>VLOOKUP(B4708,'Uniprot taxonomy'!B:R,7,FALSE)</f>
        <v>#N/A</v>
      </c>
      <c r="Q4708" t="e">
        <f>VLOOKUP(B4708,'Uniprot taxonomy'!B:R,8,FALSE)</f>
        <v>#N/A</v>
      </c>
    </row>
    <row r="4709" spans="1:17" hidden="1" x14ac:dyDescent="0.25">
      <c r="A4709" t="s">
        <v>7743</v>
      </c>
      <c r="B4709" t="s">
        <v>7744</v>
      </c>
      <c r="C4709" t="e">
        <f>VLOOKUP('Домены Secretin_N'!B4709,'AC-Architecture'!A:C,3,FALSE)</f>
        <v>#N/A</v>
      </c>
      <c r="D4709">
        <v>659</v>
      </c>
      <c r="E4709" t="s">
        <v>3632</v>
      </c>
      <c r="F4709">
        <v>183</v>
      </c>
      <c r="G4709">
        <v>253</v>
      </c>
      <c r="H4709">
        <f t="shared" si="331"/>
        <v>70</v>
      </c>
      <c r="I4709" t="str">
        <f t="shared" si="332"/>
        <v>H1BWR6_ECOLX/183-253</v>
      </c>
      <c r="K4709" t="e">
        <f>IF(C4709="Secretin_N, Secretin, TraK","T","N")</f>
        <v>#N/A</v>
      </c>
      <c r="L4709" t="e">
        <f>VLOOKUP(E4709,'Uniprot taxonomy'!E:J,4,FALSE)</f>
        <v>#N/A</v>
      </c>
      <c r="M4709" t="e">
        <f>LEFT(VLOOKUP(B4709,'Uniprot taxonomy'!B:R,5,FALSE))</f>
        <v>#N/A</v>
      </c>
      <c r="N4709" t="e">
        <f>VLOOKUP(B4709,'Uniprot taxonomy'!B:R,5,FALSE)</f>
        <v>#N/A</v>
      </c>
      <c r="O4709" t="e">
        <f>VLOOKUP(B4709,'Uniprot taxonomy'!B:R,6,FALSE)</f>
        <v>#N/A</v>
      </c>
      <c r="P4709" t="e">
        <f>VLOOKUP(B4709,'Uniprot taxonomy'!B:R,7,FALSE)</f>
        <v>#N/A</v>
      </c>
      <c r="Q4709" t="e">
        <f>VLOOKUP(B4709,'Uniprot taxonomy'!B:R,8,FALSE)</f>
        <v>#N/A</v>
      </c>
    </row>
    <row r="4710" spans="1:17" hidden="1" x14ac:dyDescent="0.25">
      <c r="A4710" t="s">
        <v>7743</v>
      </c>
      <c r="B4710" t="s">
        <v>7744</v>
      </c>
      <c r="C4710" t="e">
        <f>VLOOKUP('Домены Secretin_N'!B4710,'AC-Architecture'!A:C,3,FALSE)</f>
        <v>#N/A</v>
      </c>
      <c r="D4710">
        <v>659</v>
      </c>
      <c r="E4710" t="s">
        <v>3632</v>
      </c>
      <c r="F4710">
        <v>257</v>
      </c>
      <c r="G4710">
        <v>335</v>
      </c>
      <c r="H4710">
        <f t="shared" si="331"/>
        <v>78</v>
      </c>
      <c r="I4710" t="str">
        <f t="shared" si="332"/>
        <v>H1BWR6_ECOLX/257-335</v>
      </c>
      <c r="K4710" t="e">
        <f>IF(C4710="Secretin_N, Secretin, TraK","T","N")</f>
        <v>#N/A</v>
      </c>
      <c r="L4710" t="e">
        <f>VLOOKUP(E4710,'Uniprot taxonomy'!E:J,4,FALSE)</f>
        <v>#N/A</v>
      </c>
      <c r="M4710" t="e">
        <f>LEFT(VLOOKUP(B4710,'Uniprot taxonomy'!B:R,5,FALSE))</f>
        <v>#N/A</v>
      </c>
      <c r="N4710" t="e">
        <f>VLOOKUP(B4710,'Uniprot taxonomy'!B:R,5,FALSE)</f>
        <v>#N/A</v>
      </c>
      <c r="O4710" t="e">
        <f>VLOOKUP(B4710,'Uniprot taxonomy'!B:R,6,FALSE)</f>
        <v>#N/A</v>
      </c>
      <c r="P4710" t="e">
        <f>VLOOKUP(B4710,'Uniprot taxonomy'!B:R,7,FALSE)</f>
        <v>#N/A</v>
      </c>
      <c r="Q4710" t="e">
        <f>VLOOKUP(B4710,'Uniprot taxonomy'!B:R,8,FALSE)</f>
        <v>#N/A</v>
      </c>
    </row>
    <row r="4711" spans="1:17" hidden="1" x14ac:dyDescent="0.25">
      <c r="A4711" t="s">
        <v>7745</v>
      </c>
      <c r="B4711" t="s">
        <v>7746</v>
      </c>
      <c r="C4711" t="e">
        <f>VLOOKUP('Домены Secretin_N'!B4711,'AC-Architecture'!A:C,3,FALSE)</f>
        <v>#N/A</v>
      </c>
      <c r="D4711">
        <v>402</v>
      </c>
      <c r="E4711" t="s">
        <v>3632</v>
      </c>
      <c r="F4711">
        <v>109</v>
      </c>
      <c r="G4711">
        <v>170</v>
      </c>
      <c r="H4711">
        <f t="shared" si="331"/>
        <v>61</v>
      </c>
      <c r="I4711" t="str">
        <f t="shared" si="332"/>
        <v>H1C0L6_ECOLX/109-170</v>
      </c>
      <c r="K4711" t="e">
        <f>IF(C4711="Secretin_N, Secretin, TraK","T","N")</f>
        <v>#N/A</v>
      </c>
      <c r="L4711" t="e">
        <f>VLOOKUP(E4711,'Uniprot taxonomy'!E:J,4,FALSE)</f>
        <v>#N/A</v>
      </c>
      <c r="M4711" t="e">
        <f>LEFT(VLOOKUP(B4711,'Uniprot taxonomy'!B:R,5,FALSE))</f>
        <v>#N/A</v>
      </c>
      <c r="N4711" t="e">
        <f>VLOOKUP(B4711,'Uniprot taxonomy'!B:R,5,FALSE)</f>
        <v>#N/A</v>
      </c>
      <c r="O4711" t="e">
        <f>VLOOKUP(B4711,'Uniprot taxonomy'!B:R,6,FALSE)</f>
        <v>#N/A</v>
      </c>
      <c r="P4711" t="e">
        <f>VLOOKUP(B4711,'Uniprot taxonomy'!B:R,7,FALSE)</f>
        <v>#N/A</v>
      </c>
      <c r="Q4711" t="e">
        <f>VLOOKUP(B4711,'Uniprot taxonomy'!B:R,8,FALSE)</f>
        <v>#N/A</v>
      </c>
    </row>
    <row r="4712" spans="1:17" hidden="1" x14ac:dyDescent="0.25">
      <c r="A4712" t="s">
        <v>1145</v>
      </c>
      <c r="B4712" t="s">
        <v>2444</v>
      </c>
      <c r="C4712" t="str">
        <f>VLOOKUP('Домены Secretin_N'!B4712,'AC-Architecture'!A:C,3,FALSE)</f>
        <v>Secretin_N, Secretin</v>
      </c>
      <c r="D4712">
        <v>432</v>
      </c>
      <c r="E4712" t="s">
        <v>3632</v>
      </c>
      <c r="F4712">
        <v>112</v>
      </c>
      <c r="G4712">
        <v>172</v>
      </c>
      <c r="H4712">
        <f t="shared" si="331"/>
        <v>60</v>
      </c>
      <c r="I4712" t="str">
        <f t="shared" si="332"/>
        <v>H1D1S9_9FIRM/112-172</v>
      </c>
      <c r="K4712" t="str">
        <f>IF(C4712="Secretin_N, Secretin, TraK","T","N")</f>
        <v>N</v>
      </c>
      <c r="L4712" t="e">
        <f>VLOOKUP(E4712,'Uniprot taxonomy'!E:J,4,FALSE)</f>
        <v>#N/A</v>
      </c>
      <c r="M4712" t="str">
        <f>LEFT(VLOOKUP(B4712,'Uniprot taxonomy'!B:R,5,FALSE))</f>
        <v>N</v>
      </c>
      <c r="N4712" t="str">
        <f>VLOOKUP(B4712,'Uniprot taxonomy'!B:R,5,FALSE)</f>
        <v>Negativicutes</v>
      </c>
      <c r="O4712" t="str">
        <f>VLOOKUP(B4712,'Uniprot taxonomy'!B:R,6,FALSE)</f>
        <v>Selenomonadales</v>
      </c>
      <c r="P4712" t="str">
        <f>VLOOKUP(B4712,'Uniprot taxonomy'!B:R,7,FALSE)</f>
        <v>Veillonellaceae</v>
      </c>
      <c r="Q4712" t="str">
        <f>VLOOKUP(B4712,'Uniprot taxonomy'!B:R,8,FALSE)</f>
        <v>Dialister</v>
      </c>
    </row>
    <row r="4713" spans="1:17" hidden="1" x14ac:dyDescent="0.25">
      <c r="A4713" t="s">
        <v>7747</v>
      </c>
      <c r="B4713" t="s">
        <v>7748</v>
      </c>
      <c r="C4713" t="e">
        <f>VLOOKUP('Домены Secretin_N'!B4713,'AC-Architecture'!A:C,3,FALSE)</f>
        <v>#N/A</v>
      </c>
      <c r="D4713">
        <v>686</v>
      </c>
      <c r="E4713" t="s">
        <v>3632</v>
      </c>
      <c r="F4713">
        <v>145</v>
      </c>
      <c r="G4713">
        <v>208</v>
      </c>
      <c r="H4713">
        <f t="shared" si="331"/>
        <v>63</v>
      </c>
      <c r="I4713" t="str">
        <f t="shared" si="332"/>
        <v>H1DMD0_ECOLX/145-208</v>
      </c>
      <c r="K4713" t="e">
        <f>IF(C4713="Secretin_N, Secretin, TraK","T","N")</f>
        <v>#N/A</v>
      </c>
      <c r="L4713" t="e">
        <f>VLOOKUP(E4713,'Uniprot taxonomy'!E:J,4,FALSE)</f>
        <v>#N/A</v>
      </c>
      <c r="M4713" t="e">
        <f>LEFT(VLOOKUP(B4713,'Uniprot taxonomy'!B:R,5,FALSE))</f>
        <v>#N/A</v>
      </c>
      <c r="N4713" t="e">
        <f>VLOOKUP(B4713,'Uniprot taxonomy'!B:R,5,FALSE)</f>
        <v>#N/A</v>
      </c>
      <c r="O4713" t="e">
        <f>VLOOKUP(B4713,'Uniprot taxonomy'!B:R,6,FALSE)</f>
        <v>#N/A</v>
      </c>
      <c r="P4713" t="e">
        <f>VLOOKUP(B4713,'Uniprot taxonomy'!B:R,7,FALSE)</f>
        <v>#N/A</v>
      </c>
      <c r="Q4713" t="e">
        <f>VLOOKUP(B4713,'Uniprot taxonomy'!B:R,8,FALSE)</f>
        <v>#N/A</v>
      </c>
    </row>
    <row r="4714" spans="1:17" hidden="1" x14ac:dyDescent="0.25">
      <c r="A4714" t="s">
        <v>7747</v>
      </c>
      <c r="B4714" t="s">
        <v>7748</v>
      </c>
      <c r="C4714" t="e">
        <f>VLOOKUP('Домены Secretin_N'!B4714,'AC-Architecture'!A:C,3,FALSE)</f>
        <v>#N/A</v>
      </c>
      <c r="D4714">
        <v>686</v>
      </c>
      <c r="E4714" t="s">
        <v>3632</v>
      </c>
      <c r="F4714">
        <v>210</v>
      </c>
      <c r="G4714">
        <v>280</v>
      </c>
      <c r="H4714">
        <f t="shared" si="331"/>
        <v>70</v>
      </c>
      <c r="I4714" t="str">
        <f t="shared" si="332"/>
        <v>H1DMD0_ECOLX/210-280</v>
      </c>
      <c r="K4714" t="e">
        <f>IF(C4714="Secretin_N, Secretin, TraK","T","N")</f>
        <v>#N/A</v>
      </c>
      <c r="L4714" t="e">
        <f>VLOOKUP(E4714,'Uniprot taxonomy'!E:J,4,FALSE)</f>
        <v>#N/A</v>
      </c>
      <c r="M4714" t="e">
        <f>LEFT(VLOOKUP(B4714,'Uniprot taxonomy'!B:R,5,FALSE))</f>
        <v>#N/A</v>
      </c>
      <c r="N4714" t="e">
        <f>VLOOKUP(B4714,'Uniprot taxonomy'!B:R,5,FALSE)</f>
        <v>#N/A</v>
      </c>
      <c r="O4714" t="e">
        <f>VLOOKUP(B4714,'Uniprot taxonomy'!B:R,6,FALSE)</f>
        <v>#N/A</v>
      </c>
      <c r="P4714" t="e">
        <f>VLOOKUP(B4714,'Uniprot taxonomy'!B:R,7,FALSE)</f>
        <v>#N/A</v>
      </c>
      <c r="Q4714" t="e">
        <f>VLOOKUP(B4714,'Uniprot taxonomy'!B:R,8,FALSE)</f>
        <v>#N/A</v>
      </c>
    </row>
    <row r="4715" spans="1:17" hidden="1" x14ac:dyDescent="0.25">
      <c r="A4715" t="s">
        <v>7747</v>
      </c>
      <c r="B4715" t="s">
        <v>7748</v>
      </c>
      <c r="C4715" t="e">
        <f>VLOOKUP('Домены Secretin_N'!B4715,'AC-Architecture'!A:C,3,FALSE)</f>
        <v>#N/A</v>
      </c>
      <c r="D4715">
        <v>686</v>
      </c>
      <c r="E4715" t="s">
        <v>3632</v>
      </c>
      <c r="F4715">
        <v>284</v>
      </c>
      <c r="G4715">
        <v>362</v>
      </c>
      <c r="H4715">
        <f t="shared" si="331"/>
        <v>78</v>
      </c>
      <c r="I4715" t="str">
        <f t="shared" si="332"/>
        <v>H1DMD0_ECOLX/284-362</v>
      </c>
      <c r="K4715" t="e">
        <f>IF(C4715="Secretin_N, Secretin, TraK","T","N")</f>
        <v>#N/A</v>
      </c>
      <c r="L4715" t="e">
        <f>VLOOKUP(E4715,'Uniprot taxonomy'!E:J,4,FALSE)</f>
        <v>#N/A</v>
      </c>
      <c r="M4715" t="e">
        <f>LEFT(VLOOKUP(B4715,'Uniprot taxonomy'!B:R,5,FALSE))</f>
        <v>#N/A</v>
      </c>
      <c r="N4715" t="e">
        <f>VLOOKUP(B4715,'Uniprot taxonomy'!B:R,5,FALSE)</f>
        <v>#N/A</v>
      </c>
      <c r="O4715" t="e">
        <f>VLOOKUP(B4715,'Uniprot taxonomy'!B:R,6,FALSE)</f>
        <v>#N/A</v>
      </c>
      <c r="P4715" t="e">
        <f>VLOOKUP(B4715,'Uniprot taxonomy'!B:R,7,FALSE)</f>
        <v>#N/A</v>
      </c>
      <c r="Q4715" t="e">
        <f>VLOOKUP(B4715,'Uniprot taxonomy'!B:R,8,FALSE)</f>
        <v>#N/A</v>
      </c>
    </row>
    <row r="4716" spans="1:17" hidden="1" x14ac:dyDescent="0.25">
      <c r="A4716" t="s">
        <v>7749</v>
      </c>
      <c r="B4716" t="s">
        <v>7750</v>
      </c>
      <c r="C4716" t="e">
        <f>VLOOKUP('Домены Secretin_N'!B4716,'AC-Architecture'!A:C,3,FALSE)</f>
        <v>#N/A</v>
      </c>
      <c r="D4716">
        <v>402</v>
      </c>
      <c r="E4716" t="s">
        <v>3632</v>
      </c>
      <c r="F4716">
        <v>109</v>
      </c>
      <c r="G4716">
        <v>170</v>
      </c>
      <c r="H4716">
        <f t="shared" si="331"/>
        <v>61</v>
      </c>
      <c r="I4716" t="str">
        <f t="shared" si="332"/>
        <v>H1DV96_ECOLX/109-170</v>
      </c>
      <c r="K4716" t="e">
        <f>IF(C4716="Secretin_N, Secretin, TraK","T","N")</f>
        <v>#N/A</v>
      </c>
      <c r="L4716" t="e">
        <f>VLOOKUP(E4716,'Uniprot taxonomy'!E:J,4,FALSE)</f>
        <v>#N/A</v>
      </c>
      <c r="M4716" t="e">
        <f>LEFT(VLOOKUP(B4716,'Uniprot taxonomy'!B:R,5,FALSE))</f>
        <v>#N/A</v>
      </c>
      <c r="N4716" t="e">
        <f>VLOOKUP(B4716,'Uniprot taxonomy'!B:R,5,FALSE)</f>
        <v>#N/A</v>
      </c>
      <c r="O4716" t="e">
        <f>VLOOKUP(B4716,'Uniprot taxonomy'!B:R,6,FALSE)</f>
        <v>#N/A</v>
      </c>
      <c r="P4716" t="e">
        <f>VLOOKUP(B4716,'Uniprot taxonomy'!B:R,7,FALSE)</f>
        <v>#N/A</v>
      </c>
      <c r="Q4716" t="e">
        <f>VLOOKUP(B4716,'Uniprot taxonomy'!B:R,8,FALSE)</f>
        <v>#N/A</v>
      </c>
    </row>
    <row r="4717" spans="1:17" hidden="1" x14ac:dyDescent="0.25">
      <c r="A4717" t="s">
        <v>7751</v>
      </c>
      <c r="B4717" t="s">
        <v>7752</v>
      </c>
      <c r="C4717" t="e">
        <f>VLOOKUP('Домены Secretin_N'!B4717,'AC-Architecture'!A:C,3,FALSE)</f>
        <v>#N/A</v>
      </c>
      <c r="D4717">
        <v>686</v>
      </c>
      <c r="E4717" t="s">
        <v>3632</v>
      </c>
      <c r="F4717">
        <v>145</v>
      </c>
      <c r="G4717">
        <v>208</v>
      </c>
      <c r="H4717">
        <f t="shared" si="331"/>
        <v>63</v>
      </c>
      <c r="I4717" t="str">
        <f t="shared" si="332"/>
        <v>H1E4B3_ECOLX/145-208</v>
      </c>
      <c r="K4717" t="e">
        <f>IF(C4717="Secretin_N, Secretin, TraK","T","N")</f>
        <v>#N/A</v>
      </c>
      <c r="L4717" t="e">
        <f>VLOOKUP(E4717,'Uniprot taxonomy'!E:J,4,FALSE)</f>
        <v>#N/A</v>
      </c>
      <c r="M4717" t="e">
        <f>LEFT(VLOOKUP(B4717,'Uniprot taxonomy'!B:R,5,FALSE))</f>
        <v>#N/A</v>
      </c>
      <c r="N4717" t="e">
        <f>VLOOKUP(B4717,'Uniprot taxonomy'!B:R,5,FALSE)</f>
        <v>#N/A</v>
      </c>
      <c r="O4717" t="e">
        <f>VLOOKUP(B4717,'Uniprot taxonomy'!B:R,6,FALSE)</f>
        <v>#N/A</v>
      </c>
      <c r="P4717" t="e">
        <f>VLOOKUP(B4717,'Uniprot taxonomy'!B:R,7,FALSE)</f>
        <v>#N/A</v>
      </c>
      <c r="Q4717" t="e">
        <f>VLOOKUP(B4717,'Uniprot taxonomy'!B:R,8,FALSE)</f>
        <v>#N/A</v>
      </c>
    </row>
    <row r="4718" spans="1:17" hidden="1" x14ac:dyDescent="0.25">
      <c r="A4718" t="s">
        <v>7751</v>
      </c>
      <c r="B4718" t="s">
        <v>7752</v>
      </c>
      <c r="C4718" t="e">
        <f>VLOOKUP('Домены Secretin_N'!B4718,'AC-Architecture'!A:C,3,FALSE)</f>
        <v>#N/A</v>
      </c>
      <c r="D4718">
        <v>686</v>
      </c>
      <c r="E4718" t="s">
        <v>3632</v>
      </c>
      <c r="F4718">
        <v>210</v>
      </c>
      <c r="G4718">
        <v>280</v>
      </c>
      <c r="H4718">
        <f t="shared" si="331"/>
        <v>70</v>
      </c>
      <c r="I4718" t="str">
        <f t="shared" si="332"/>
        <v>H1E4B3_ECOLX/210-280</v>
      </c>
      <c r="K4718" t="e">
        <f>IF(C4718="Secretin_N, Secretin, TraK","T","N")</f>
        <v>#N/A</v>
      </c>
      <c r="L4718" t="e">
        <f>VLOOKUP(E4718,'Uniprot taxonomy'!E:J,4,FALSE)</f>
        <v>#N/A</v>
      </c>
      <c r="M4718" t="e">
        <f>LEFT(VLOOKUP(B4718,'Uniprot taxonomy'!B:R,5,FALSE))</f>
        <v>#N/A</v>
      </c>
      <c r="N4718" t="e">
        <f>VLOOKUP(B4718,'Uniprot taxonomy'!B:R,5,FALSE)</f>
        <v>#N/A</v>
      </c>
      <c r="O4718" t="e">
        <f>VLOOKUP(B4718,'Uniprot taxonomy'!B:R,6,FALSE)</f>
        <v>#N/A</v>
      </c>
      <c r="P4718" t="e">
        <f>VLOOKUP(B4718,'Uniprot taxonomy'!B:R,7,FALSE)</f>
        <v>#N/A</v>
      </c>
      <c r="Q4718" t="e">
        <f>VLOOKUP(B4718,'Uniprot taxonomy'!B:R,8,FALSE)</f>
        <v>#N/A</v>
      </c>
    </row>
    <row r="4719" spans="1:17" hidden="1" x14ac:dyDescent="0.25">
      <c r="A4719" t="s">
        <v>7751</v>
      </c>
      <c r="B4719" t="s">
        <v>7752</v>
      </c>
      <c r="C4719" t="e">
        <f>VLOOKUP('Домены Secretin_N'!B4719,'AC-Architecture'!A:C,3,FALSE)</f>
        <v>#N/A</v>
      </c>
      <c r="D4719">
        <v>686</v>
      </c>
      <c r="E4719" t="s">
        <v>3632</v>
      </c>
      <c r="F4719">
        <v>284</v>
      </c>
      <c r="G4719">
        <v>362</v>
      </c>
      <c r="H4719">
        <f t="shared" si="331"/>
        <v>78</v>
      </c>
      <c r="I4719" t="str">
        <f t="shared" si="332"/>
        <v>H1E4B3_ECOLX/284-362</v>
      </c>
      <c r="K4719" t="e">
        <f>IF(C4719="Secretin_N, Secretin, TraK","T","N")</f>
        <v>#N/A</v>
      </c>
      <c r="L4719" t="e">
        <f>VLOOKUP(E4719,'Uniprot taxonomy'!E:J,4,FALSE)</f>
        <v>#N/A</v>
      </c>
      <c r="M4719" t="e">
        <f>LEFT(VLOOKUP(B4719,'Uniprot taxonomy'!B:R,5,FALSE))</f>
        <v>#N/A</v>
      </c>
      <c r="N4719" t="e">
        <f>VLOOKUP(B4719,'Uniprot taxonomy'!B:R,5,FALSE)</f>
        <v>#N/A</v>
      </c>
      <c r="O4719" t="e">
        <f>VLOOKUP(B4719,'Uniprot taxonomy'!B:R,6,FALSE)</f>
        <v>#N/A</v>
      </c>
      <c r="P4719" t="e">
        <f>VLOOKUP(B4719,'Uniprot taxonomy'!B:R,7,FALSE)</f>
        <v>#N/A</v>
      </c>
      <c r="Q4719" t="e">
        <f>VLOOKUP(B4719,'Uniprot taxonomy'!B:R,8,FALSE)</f>
        <v>#N/A</v>
      </c>
    </row>
    <row r="4720" spans="1:17" hidden="1" x14ac:dyDescent="0.25">
      <c r="A4720" t="s">
        <v>7753</v>
      </c>
      <c r="B4720" t="s">
        <v>7754</v>
      </c>
      <c r="C4720" t="e">
        <f>VLOOKUP('Домены Secretin_N'!B4720,'AC-Architecture'!A:C,3,FALSE)</f>
        <v>#N/A</v>
      </c>
      <c r="D4720">
        <v>402</v>
      </c>
      <c r="E4720" t="s">
        <v>3632</v>
      </c>
      <c r="F4720">
        <v>109</v>
      </c>
      <c r="G4720">
        <v>170</v>
      </c>
      <c r="H4720">
        <f t="shared" si="331"/>
        <v>61</v>
      </c>
      <c r="I4720" t="str">
        <f t="shared" si="332"/>
        <v>H1E4V8_ECOLX/109-170</v>
      </c>
      <c r="K4720" t="e">
        <f>IF(C4720="Secretin_N, Secretin, TraK","T","N")</f>
        <v>#N/A</v>
      </c>
      <c r="L4720" t="e">
        <f>VLOOKUP(E4720,'Uniprot taxonomy'!E:J,4,FALSE)</f>
        <v>#N/A</v>
      </c>
      <c r="M4720" t="e">
        <f>LEFT(VLOOKUP(B4720,'Uniprot taxonomy'!B:R,5,FALSE))</f>
        <v>#N/A</v>
      </c>
      <c r="N4720" t="e">
        <f>VLOOKUP(B4720,'Uniprot taxonomy'!B:R,5,FALSE)</f>
        <v>#N/A</v>
      </c>
      <c r="O4720" t="e">
        <f>VLOOKUP(B4720,'Uniprot taxonomy'!B:R,6,FALSE)</f>
        <v>#N/A</v>
      </c>
      <c r="P4720" t="e">
        <f>VLOOKUP(B4720,'Uniprot taxonomy'!B:R,7,FALSE)</f>
        <v>#N/A</v>
      </c>
      <c r="Q4720" t="e">
        <f>VLOOKUP(B4720,'Uniprot taxonomy'!B:R,8,FALSE)</f>
        <v>#N/A</v>
      </c>
    </row>
    <row r="4721" spans="1:17" x14ac:dyDescent="0.25">
      <c r="A4721" t="s">
        <v>1146</v>
      </c>
      <c r="B4721" t="s">
        <v>2445</v>
      </c>
      <c r="C4721" t="str">
        <f>VLOOKUP('Домены Secretin_N'!B4721,'AC-Architecture'!A:C,3,FALSE)</f>
        <v>Secretin_N, Secretin</v>
      </c>
      <c r="D4721">
        <v>567</v>
      </c>
      <c r="E4721" t="s">
        <v>3632</v>
      </c>
      <c r="F4721">
        <v>178</v>
      </c>
      <c r="G4721">
        <v>306</v>
      </c>
      <c r="H4721">
        <f t="shared" si="331"/>
        <v>128</v>
      </c>
      <c r="I4721" t="str">
        <f t="shared" si="332"/>
        <v>H1E5X6_ECOLX/178-306</v>
      </c>
      <c r="J4721" t="str">
        <f>CONCATENATE(K4721,"_",LEFT(O4721,3),"_",LEFT(Q4721,3),"_",B4721)</f>
        <v>N_Ent_Esc_H1E5X6</v>
      </c>
      <c r="K4721" t="str">
        <f>IF(C4721="Secretin_N, Secretin, TraK","T","N")</f>
        <v>N</v>
      </c>
      <c r="L4721" t="str">
        <f>VLOOKUP(B4721,'Uniprot taxonomy'!B:R,4,FALSE)</f>
        <v>Proteobacteria</v>
      </c>
      <c r="M4721" t="str">
        <f>LEFT(VLOOKUP(B4721,'Uniprot taxonomy'!B:R,5,FALSE))</f>
        <v>G</v>
      </c>
      <c r="N4721" t="str">
        <f>VLOOKUP(B4721,'Uniprot taxonomy'!B:R,5,FALSE)</f>
        <v>Gammaproteobacteria</v>
      </c>
      <c r="O4721" t="str">
        <f>VLOOKUP(B4721,'Uniprot taxonomy'!B:R,6,FALSE)</f>
        <v>Enterobacteriales</v>
      </c>
      <c r="P4721" t="str">
        <f>VLOOKUP(B4721,'Uniprot taxonomy'!B:R,7,FALSE)</f>
        <v>Enterobacteriaceae</v>
      </c>
      <c r="Q4721" t="str">
        <f>VLOOKUP(B4721,'Uniprot taxonomy'!B:R,8,FALSE)</f>
        <v>Escherichia</v>
      </c>
    </row>
    <row r="4722" spans="1:17" hidden="1" x14ac:dyDescent="0.25">
      <c r="A4722" t="s">
        <v>7755</v>
      </c>
      <c r="B4722" t="s">
        <v>7756</v>
      </c>
      <c r="C4722" t="e">
        <f>VLOOKUP('Домены Secretin_N'!B4722,'AC-Architecture'!A:C,3,FALSE)</f>
        <v>#N/A</v>
      </c>
      <c r="D4722">
        <v>686</v>
      </c>
      <c r="E4722" t="s">
        <v>3632</v>
      </c>
      <c r="F4722">
        <v>145</v>
      </c>
      <c r="G4722">
        <v>208</v>
      </c>
      <c r="H4722">
        <f t="shared" si="331"/>
        <v>63</v>
      </c>
      <c r="I4722" t="str">
        <f t="shared" si="332"/>
        <v>H1EPX6_ECOLX/145-208</v>
      </c>
      <c r="K4722" t="e">
        <f>IF(C4722="Secretin_N, Secretin, TraK","T","N")</f>
        <v>#N/A</v>
      </c>
      <c r="L4722" t="e">
        <f>VLOOKUP(E4722,'Uniprot taxonomy'!E:J,4,FALSE)</f>
        <v>#N/A</v>
      </c>
      <c r="M4722" t="e">
        <f>LEFT(VLOOKUP(B4722,'Uniprot taxonomy'!B:R,5,FALSE))</f>
        <v>#N/A</v>
      </c>
      <c r="N4722" t="e">
        <f>VLOOKUP(B4722,'Uniprot taxonomy'!B:R,5,FALSE)</f>
        <v>#N/A</v>
      </c>
      <c r="O4722" t="e">
        <f>VLOOKUP(B4722,'Uniprot taxonomy'!B:R,6,FALSE)</f>
        <v>#N/A</v>
      </c>
      <c r="P4722" t="e">
        <f>VLOOKUP(B4722,'Uniprot taxonomy'!B:R,7,FALSE)</f>
        <v>#N/A</v>
      </c>
      <c r="Q4722" t="e">
        <f>VLOOKUP(B4722,'Uniprot taxonomy'!B:R,8,FALSE)</f>
        <v>#N/A</v>
      </c>
    </row>
    <row r="4723" spans="1:17" hidden="1" x14ac:dyDescent="0.25">
      <c r="A4723" t="s">
        <v>7755</v>
      </c>
      <c r="B4723" t="s">
        <v>7756</v>
      </c>
      <c r="C4723" t="e">
        <f>VLOOKUP('Домены Secretin_N'!B4723,'AC-Architecture'!A:C,3,FALSE)</f>
        <v>#N/A</v>
      </c>
      <c r="D4723">
        <v>686</v>
      </c>
      <c r="E4723" t="s">
        <v>3632</v>
      </c>
      <c r="F4723">
        <v>210</v>
      </c>
      <c r="G4723">
        <v>280</v>
      </c>
      <c r="H4723">
        <f t="shared" si="331"/>
        <v>70</v>
      </c>
      <c r="I4723" t="str">
        <f t="shared" si="332"/>
        <v>H1EPX6_ECOLX/210-280</v>
      </c>
      <c r="K4723" t="e">
        <f>IF(C4723="Secretin_N, Secretin, TraK","T","N")</f>
        <v>#N/A</v>
      </c>
      <c r="L4723" t="e">
        <f>VLOOKUP(E4723,'Uniprot taxonomy'!E:J,4,FALSE)</f>
        <v>#N/A</v>
      </c>
      <c r="M4723" t="e">
        <f>LEFT(VLOOKUP(B4723,'Uniprot taxonomy'!B:R,5,FALSE))</f>
        <v>#N/A</v>
      </c>
      <c r="N4723" t="e">
        <f>VLOOKUP(B4723,'Uniprot taxonomy'!B:R,5,FALSE)</f>
        <v>#N/A</v>
      </c>
      <c r="O4723" t="e">
        <f>VLOOKUP(B4723,'Uniprot taxonomy'!B:R,6,FALSE)</f>
        <v>#N/A</v>
      </c>
      <c r="P4723" t="e">
        <f>VLOOKUP(B4723,'Uniprot taxonomy'!B:R,7,FALSE)</f>
        <v>#N/A</v>
      </c>
      <c r="Q4723" t="e">
        <f>VLOOKUP(B4723,'Uniprot taxonomy'!B:R,8,FALSE)</f>
        <v>#N/A</v>
      </c>
    </row>
    <row r="4724" spans="1:17" hidden="1" x14ac:dyDescent="0.25">
      <c r="A4724" t="s">
        <v>7755</v>
      </c>
      <c r="B4724" t="s">
        <v>7756</v>
      </c>
      <c r="C4724" t="e">
        <f>VLOOKUP('Домены Secretin_N'!B4724,'AC-Architecture'!A:C,3,FALSE)</f>
        <v>#N/A</v>
      </c>
      <c r="D4724">
        <v>686</v>
      </c>
      <c r="E4724" t="s">
        <v>3632</v>
      </c>
      <c r="F4724">
        <v>284</v>
      </c>
      <c r="G4724">
        <v>362</v>
      </c>
      <c r="H4724">
        <f t="shared" si="331"/>
        <v>78</v>
      </c>
      <c r="I4724" t="str">
        <f t="shared" si="332"/>
        <v>H1EPX6_ECOLX/284-362</v>
      </c>
      <c r="K4724" t="e">
        <f>IF(C4724="Secretin_N, Secretin, TraK","T","N")</f>
        <v>#N/A</v>
      </c>
      <c r="L4724" t="e">
        <f>VLOOKUP(E4724,'Uniprot taxonomy'!E:J,4,FALSE)</f>
        <v>#N/A</v>
      </c>
      <c r="M4724" t="e">
        <f>LEFT(VLOOKUP(B4724,'Uniprot taxonomy'!B:R,5,FALSE))</f>
        <v>#N/A</v>
      </c>
      <c r="N4724" t="e">
        <f>VLOOKUP(B4724,'Uniprot taxonomy'!B:R,5,FALSE)</f>
        <v>#N/A</v>
      </c>
      <c r="O4724" t="e">
        <f>VLOOKUP(B4724,'Uniprot taxonomy'!B:R,6,FALSE)</f>
        <v>#N/A</v>
      </c>
      <c r="P4724" t="e">
        <f>VLOOKUP(B4724,'Uniprot taxonomy'!B:R,7,FALSE)</f>
        <v>#N/A</v>
      </c>
      <c r="Q4724" t="e">
        <f>VLOOKUP(B4724,'Uniprot taxonomy'!B:R,8,FALSE)</f>
        <v>#N/A</v>
      </c>
    </row>
    <row r="4725" spans="1:17" hidden="1" x14ac:dyDescent="0.25">
      <c r="A4725" t="s">
        <v>7757</v>
      </c>
      <c r="B4725" t="s">
        <v>7758</v>
      </c>
      <c r="C4725" t="e">
        <f>VLOOKUP('Домены Secretin_N'!B4725,'AC-Architecture'!A:C,3,FALSE)</f>
        <v>#N/A</v>
      </c>
      <c r="D4725">
        <v>650</v>
      </c>
      <c r="E4725" t="s">
        <v>3632</v>
      </c>
      <c r="F4725">
        <v>127</v>
      </c>
      <c r="G4725">
        <v>189</v>
      </c>
      <c r="H4725">
        <f t="shared" si="331"/>
        <v>62</v>
      </c>
      <c r="I4725" t="str">
        <f t="shared" si="332"/>
        <v>H1EQX5_ECOLX/127-189</v>
      </c>
      <c r="K4725" t="e">
        <f>IF(C4725="Secretin_N, Secretin, TraK","T","N")</f>
        <v>#N/A</v>
      </c>
      <c r="L4725" t="e">
        <f>VLOOKUP(E4725,'Uniprot taxonomy'!E:J,4,FALSE)</f>
        <v>#N/A</v>
      </c>
      <c r="M4725" t="e">
        <f>LEFT(VLOOKUP(B4725,'Uniprot taxonomy'!B:R,5,FALSE))</f>
        <v>#N/A</v>
      </c>
      <c r="N4725" t="e">
        <f>VLOOKUP(B4725,'Uniprot taxonomy'!B:R,5,FALSE)</f>
        <v>#N/A</v>
      </c>
      <c r="O4725" t="e">
        <f>VLOOKUP(B4725,'Uniprot taxonomy'!B:R,6,FALSE)</f>
        <v>#N/A</v>
      </c>
      <c r="P4725" t="e">
        <f>VLOOKUP(B4725,'Uniprot taxonomy'!B:R,7,FALSE)</f>
        <v>#N/A</v>
      </c>
      <c r="Q4725" t="e">
        <f>VLOOKUP(B4725,'Uniprot taxonomy'!B:R,8,FALSE)</f>
        <v>#N/A</v>
      </c>
    </row>
    <row r="4726" spans="1:17" hidden="1" x14ac:dyDescent="0.25">
      <c r="A4726" t="s">
        <v>7757</v>
      </c>
      <c r="B4726" t="s">
        <v>7758</v>
      </c>
      <c r="C4726" t="e">
        <f>VLOOKUP('Домены Secretin_N'!B4726,'AC-Architecture'!A:C,3,FALSE)</f>
        <v>#N/A</v>
      </c>
      <c r="D4726">
        <v>650</v>
      </c>
      <c r="E4726" t="s">
        <v>3632</v>
      </c>
      <c r="F4726">
        <v>192</v>
      </c>
      <c r="G4726">
        <v>264</v>
      </c>
      <c r="H4726">
        <f t="shared" si="331"/>
        <v>72</v>
      </c>
      <c r="I4726" t="str">
        <f t="shared" si="332"/>
        <v>H1EQX5_ECOLX/192-264</v>
      </c>
      <c r="K4726" t="e">
        <f>IF(C4726="Secretin_N, Secretin, TraK","T","N")</f>
        <v>#N/A</v>
      </c>
      <c r="L4726" t="e">
        <f>VLOOKUP(E4726,'Uniprot taxonomy'!E:J,4,FALSE)</f>
        <v>#N/A</v>
      </c>
      <c r="M4726" t="e">
        <f>LEFT(VLOOKUP(B4726,'Uniprot taxonomy'!B:R,5,FALSE))</f>
        <v>#N/A</v>
      </c>
      <c r="N4726" t="e">
        <f>VLOOKUP(B4726,'Uniprot taxonomy'!B:R,5,FALSE)</f>
        <v>#N/A</v>
      </c>
      <c r="O4726" t="e">
        <f>VLOOKUP(B4726,'Uniprot taxonomy'!B:R,6,FALSE)</f>
        <v>#N/A</v>
      </c>
      <c r="P4726" t="e">
        <f>VLOOKUP(B4726,'Uniprot taxonomy'!B:R,7,FALSE)</f>
        <v>#N/A</v>
      </c>
      <c r="Q4726" t="e">
        <f>VLOOKUP(B4726,'Uniprot taxonomy'!B:R,8,FALSE)</f>
        <v>#N/A</v>
      </c>
    </row>
    <row r="4727" spans="1:17" hidden="1" x14ac:dyDescent="0.25">
      <c r="A4727" t="s">
        <v>7757</v>
      </c>
      <c r="B4727" t="s">
        <v>7758</v>
      </c>
      <c r="C4727" t="e">
        <f>VLOOKUP('Домены Secretin_N'!B4727,'AC-Architecture'!A:C,3,FALSE)</f>
        <v>#N/A</v>
      </c>
      <c r="D4727">
        <v>650</v>
      </c>
      <c r="E4727" t="s">
        <v>3632</v>
      </c>
      <c r="F4727">
        <v>268</v>
      </c>
      <c r="G4727">
        <v>347</v>
      </c>
      <c r="H4727">
        <f t="shared" si="331"/>
        <v>79</v>
      </c>
      <c r="I4727" t="str">
        <f t="shared" si="332"/>
        <v>H1EQX5_ECOLX/268-347</v>
      </c>
      <c r="K4727" t="e">
        <f>IF(C4727="Secretin_N, Secretin, TraK","T","N")</f>
        <v>#N/A</v>
      </c>
      <c r="L4727" t="e">
        <f>VLOOKUP(E4727,'Uniprot taxonomy'!E:J,4,FALSE)</f>
        <v>#N/A</v>
      </c>
      <c r="M4727" t="e">
        <f>LEFT(VLOOKUP(B4727,'Uniprot taxonomy'!B:R,5,FALSE))</f>
        <v>#N/A</v>
      </c>
      <c r="N4727" t="e">
        <f>VLOOKUP(B4727,'Uniprot taxonomy'!B:R,5,FALSE)</f>
        <v>#N/A</v>
      </c>
      <c r="O4727" t="e">
        <f>VLOOKUP(B4727,'Uniprot taxonomy'!B:R,6,FALSE)</f>
        <v>#N/A</v>
      </c>
      <c r="P4727" t="e">
        <f>VLOOKUP(B4727,'Uniprot taxonomy'!B:R,7,FALSE)</f>
        <v>#N/A</v>
      </c>
      <c r="Q4727" t="e">
        <f>VLOOKUP(B4727,'Uniprot taxonomy'!B:R,8,FALSE)</f>
        <v>#N/A</v>
      </c>
    </row>
    <row r="4728" spans="1:17" hidden="1" x14ac:dyDescent="0.25">
      <c r="A4728" t="s">
        <v>7759</v>
      </c>
      <c r="B4728" t="s">
        <v>7760</v>
      </c>
      <c r="C4728" t="e">
        <f>VLOOKUP('Домены Secretin_N'!B4728,'AC-Architecture'!A:C,3,FALSE)</f>
        <v>#N/A</v>
      </c>
      <c r="D4728">
        <v>412</v>
      </c>
      <c r="E4728" t="s">
        <v>3632</v>
      </c>
      <c r="F4728">
        <v>119</v>
      </c>
      <c r="G4728">
        <v>180</v>
      </c>
      <c r="H4728">
        <f t="shared" si="331"/>
        <v>61</v>
      </c>
      <c r="I4728" t="str">
        <f t="shared" si="332"/>
        <v>H1ER36_ECOLX/119-180</v>
      </c>
      <c r="K4728" t="e">
        <f>IF(C4728="Secretin_N, Secretin, TraK","T","N")</f>
        <v>#N/A</v>
      </c>
      <c r="L4728" t="e">
        <f>VLOOKUP(E4728,'Uniprot taxonomy'!E:J,4,FALSE)</f>
        <v>#N/A</v>
      </c>
      <c r="M4728" t="e">
        <f>LEFT(VLOOKUP(B4728,'Uniprot taxonomy'!B:R,5,FALSE))</f>
        <v>#N/A</v>
      </c>
      <c r="N4728" t="e">
        <f>VLOOKUP(B4728,'Uniprot taxonomy'!B:R,5,FALSE)</f>
        <v>#N/A</v>
      </c>
      <c r="O4728" t="e">
        <f>VLOOKUP(B4728,'Uniprot taxonomy'!B:R,6,FALSE)</f>
        <v>#N/A</v>
      </c>
      <c r="P4728" t="e">
        <f>VLOOKUP(B4728,'Uniprot taxonomy'!B:R,7,FALSE)</f>
        <v>#N/A</v>
      </c>
      <c r="Q4728" t="e">
        <f>VLOOKUP(B4728,'Uniprot taxonomy'!B:R,8,FALSE)</f>
        <v>#N/A</v>
      </c>
    </row>
    <row r="4729" spans="1:17" hidden="1" x14ac:dyDescent="0.25">
      <c r="A4729" t="s">
        <v>7761</v>
      </c>
      <c r="B4729" t="s">
        <v>7762</v>
      </c>
      <c r="C4729" t="e">
        <f>VLOOKUP('Домены Secretin_N'!B4729,'AC-Architecture'!A:C,3,FALSE)</f>
        <v>#N/A</v>
      </c>
      <c r="D4729">
        <v>686</v>
      </c>
      <c r="E4729" t="s">
        <v>3632</v>
      </c>
      <c r="F4729">
        <v>145</v>
      </c>
      <c r="G4729">
        <v>208</v>
      </c>
      <c r="H4729">
        <f t="shared" si="331"/>
        <v>63</v>
      </c>
      <c r="I4729" t="str">
        <f t="shared" si="332"/>
        <v>H1F7K6_ECOLX/145-208</v>
      </c>
      <c r="K4729" t="e">
        <f>IF(C4729="Secretin_N, Secretin, TraK","T","N")</f>
        <v>#N/A</v>
      </c>
      <c r="L4729" t="e">
        <f>VLOOKUP(E4729,'Uniprot taxonomy'!E:J,4,FALSE)</f>
        <v>#N/A</v>
      </c>
      <c r="M4729" t="e">
        <f>LEFT(VLOOKUP(B4729,'Uniprot taxonomy'!B:R,5,FALSE))</f>
        <v>#N/A</v>
      </c>
      <c r="N4729" t="e">
        <f>VLOOKUP(B4729,'Uniprot taxonomy'!B:R,5,FALSE)</f>
        <v>#N/A</v>
      </c>
      <c r="O4729" t="e">
        <f>VLOOKUP(B4729,'Uniprot taxonomy'!B:R,6,FALSE)</f>
        <v>#N/A</v>
      </c>
      <c r="P4729" t="e">
        <f>VLOOKUP(B4729,'Uniprot taxonomy'!B:R,7,FALSE)</f>
        <v>#N/A</v>
      </c>
      <c r="Q4729" t="e">
        <f>VLOOKUP(B4729,'Uniprot taxonomy'!B:R,8,FALSE)</f>
        <v>#N/A</v>
      </c>
    </row>
    <row r="4730" spans="1:17" hidden="1" x14ac:dyDescent="0.25">
      <c r="A4730" t="s">
        <v>7761</v>
      </c>
      <c r="B4730" t="s">
        <v>7762</v>
      </c>
      <c r="C4730" t="e">
        <f>VLOOKUP('Домены Secretin_N'!B4730,'AC-Architecture'!A:C,3,FALSE)</f>
        <v>#N/A</v>
      </c>
      <c r="D4730">
        <v>686</v>
      </c>
      <c r="E4730" t="s">
        <v>3632</v>
      </c>
      <c r="F4730">
        <v>210</v>
      </c>
      <c r="G4730">
        <v>280</v>
      </c>
      <c r="H4730">
        <f t="shared" si="331"/>
        <v>70</v>
      </c>
      <c r="I4730" t="str">
        <f t="shared" si="332"/>
        <v>H1F7K6_ECOLX/210-280</v>
      </c>
      <c r="K4730" t="e">
        <f>IF(C4730="Secretin_N, Secretin, TraK","T","N")</f>
        <v>#N/A</v>
      </c>
      <c r="L4730" t="e">
        <f>VLOOKUP(E4730,'Uniprot taxonomy'!E:J,4,FALSE)</f>
        <v>#N/A</v>
      </c>
      <c r="M4730" t="e">
        <f>LEFT(VLOOKUP(B4730,'Uniprot taxonomy'!B:R,5,FALSE))</f>
        <v>#N/A</v>
      </c>
      <c r="N4730" t="e">
        <f>VLOOKUP(B4730,'Uniprot taxonomy'!B:R,5,FALSE)</f>
        <v>#N/A</v>
      </c>
      <c r="O4730" t="e">
        <f>VLOOKUP(B4730,'Uniprot taxonomy'!B:R,6,FALSE)</f>
        <v>#N/A</v>
      </c>
      <c r="P4730" t="e">
        <f>VLOOKUP(B4730,'Uniprot taxonomy'!B:R,7,FALSE)</f>
        <v>#N/A</v>
      </c>
      <c r="Q4730" t="e">
        <f>VLOOKUP(B4730,'Uniprot taxonomy'!B:R,8,FALSE)</f>
        <v>#N/A</v>
      </c>
    </row>
    <row r="4731" spans="1:17" hidden="1" x14ac:dyDescent="0.25">
      <c r="A4731" t="s">
        <v>7761</v>
      </c>
      <c r="B4731" t="s">
        <v>7762</v>
      </c>
      <c r="C4731" t="e">
        <f>VLOOKUP('Домены Secretin_N'!B4731,'AC-Architecture'!A:C,3,FALSE)</f>
        <v>#N/A</v>
      </c>
      <c r="D4731">
        <v>686</v>
      </c>
      <c r="E4731" t="s">
        <v>3632</v>
      </c>
      <c r="F4731">
        <v>284</v>
      </c>
      <c r="G4731">
        <v>362</v>
      </c>
      <c r="H4731">
        <f t="shared" si="331"/>
        <v>78</v>
      </c>
      <c r="I4731" t="str">
        <f t="shared" si="332"/>
        <v>H1F7K6_ECOLX/284-362</v>
      </c>
      <c r="K4731" t="e">
        <f>IF(C4731="Secretin_N, Secretin, TraK","T","N")</f>
        <v>#N/A</v>
      </c>
      <c r="L4731" t="e">
        <f>VLOOKUP(E4731,'Uniprot taxonomy'!E:J,4,FALSE)</f>
        <v>#N/A</v>
      </c>
      <c r="M4731" t="e">
        <f>LEFT(VLOOKUP(B4731,'Uniprot taxonomy'!B:R,5,FALSE))</f>
        <v>#N/A</v>
      </c>
      <c r="N4731" t="e">
        <f>VLOOKUP(B4731,'Uniprot taxonomy'!B:R,5,FALSE)</f>
        <v>#N/A</v>
      </c>
      <c r="O4731" t="e">
        <f>VLOOKUP(B4731,'Uniprot taxonomy'!B:R,6,FALSE)</f>
        <v>#N/A</v>
      </c>
      <c r="P4731" t="e">
        <f>VLOOKUP(B4731,'Uniprot taxonomy'!B:R,7,FALSE)</f>
        <v>#N/A</v>
      </c>
      <c r="Q4731" t="e">
        <f>VLOOKUP(B4731,'Uniprot taxonomy'!B:R,8,FALSE)</f>
        <v>#N/A</v>
      </c>
    </row>
    <row r="4732" spans="1:17" hidden="1" x14ac:dyDescent="0.25">
      <c r="A4732" t="s">
        <v>7763</v>
      </c>
      <c r="B4732" t="s">
        <v>7764</v>
      </c>
      <c r="C4732" t="e">
        <f>VLOOKUP('Домены Secretin_N'!B4732,'AC-Architecture'!A:C,3,FALSE)</f>
        <v>#N/A</v>
      </c>
      <c r="D4732">
        <v>402</v>
      </c>
      <c r="E4732" t="s">
        <v>3632</v>
      </c>
      <c r="F4732">
        <v>109</v>
      </c>
      <c r="G4732">
        <v>170</v>
      </c>
      <c r="H4732">
        <f t="shared" si="331"/>
        <v>61</v>
      </c>
      <c r="I4732" t="str">
        <f t="shared" si="332"/>
        <v>H1F9T9_ECOLX/109-170</v>
      </c>
      <c r="K4732" t="e">
        <f>IF(C4732="Secretin_N, Secretin, TraK","T","N")</f>
        <v>#N/A</v>
      </c>
      <c r="L4732" t="e">
        <f>VLOOKUP(E4732,'Uniprot taxonomy'!E:J,4,FALSE)</f>
        <v>#N/A</v>
      </c>
      <c r="M4732" t="e">
        <f>LEFT(VLOOKUP(B4732,'Uniprot taxonomy'!B:R,5,FALSE))</f>
        <v>#N/A</v>
      </c>
      <c r="N4732" t="e">
        <f>VLOOKUP(B4732,'Uniprot taxonomy'!B:R,5,FALSE)</f>
        <v>#N/A</v>
      </c>
      <c r="O4732" t="e">
        <f>VLOOKUP(B4732,'Uniprot taxonomy'!B:R,6,FALSE)</f>
        <v>#N/A</v>
      </c>
      <c r="P4732" t="e">
        <f>VLOOKUP(B4732,'Uniprot taxonomy'!B:R,7,FALSE)</f>
        <v>#N/A</v>
      </c>
      <c r="Q4732" t="e">
        <f>VLOOKUP(B4732,'Uniprot taxonomy'!B:R,8,FALSE)</f>
        <v>#N/A</v>
      </c>
    </row>
    <row r="4733" spans="1:17" hidden="1" x14ac:dyDescent="0.25">
      <c r="A4733" t="s">
        <v>7765</v>
      </c>
      <c r="B4733" t="s">
        <v>7766</v>
      </c>
      <c r="C4733" t="e">
        <f>VLOOKUP('Домены Secretin_N'!B4733,'AC-Architecture'!A:C,3,FALSE)</f>
        <v>#N/A</v>
      </c>
      <c r="D4733">
        <v>686</v>
      </c>
      <c r="E4733" t="s">
        <v>3632</v>
      </c>
      <c r="F4733">
        <v>145</v>
      </c>
      <c r="G4733">
        <v>208</v>
      </c>
      <c r="H4733">
        <f t="shared" si="331"/>
        <v>63</v>
      </c>
      <c r="I4733" t="str">
        <f t="shared" si="332"/>
        <v>H1FE32_ECOLX/145-208</v>
      </c>
      <c r="K4733" t="e">
        <f>IF(C4733="Secretin_N, Secretin, TraK","T","N")</f>
        <v>#N/A</v>
      </c>
      <c r="L4733" t="e">
        <f>VLOOKUP(E4733,'Uniprot taxonomy'!E:J,4,FALSE)</f>
        <v>#N/A</v>
      </c>
      <c r="M4733" t="e">
        <f>LEFT(VLOOKUP(B4733,'Uniprot taxonomy'!B:R,5,FALSE))</f>
        <v>#N/A</v>
      </c>
      <c r="N4733" t="e">
        <f>VLOOKUP(B4733,'Uniprot taxonomy'!B:R,5,FALSE)</f>
        <v>#N/A</v>
      </c>
      <c r="O4733" t="e">
        <f>VLOOKUP(B4733,'Uniprot taxonomy'!B:R,6,FALSE)</f>
        <v>#N/A</v>
      </c>
      <c r="P4733" t="e">
        <f>VLOOKUP(B4733,'Uniprot taxonomy'!B:R,7,FALSE)</f>
        <v>#N/A</v>
      </c>
      <c r="Q4733" t="e">
        <f>VLOOKUP(B4733,'Uniprot taxonomy'!B:R,8,FALSE)</f>
        <v>#N/A</v>
      </c>
    </row>
    <row r="4734" spans="1:17" hidden="1" x14ac:dyDescent="0.25">
      <c r="A4734" t="s">
        <v>7765</v>
      </c>
      <c r="B4734" t="s">
        <v>7766</v>
      </c>
      <c r="C4734" t="e">
        <f>VLOOKUP('Домены Secretin_N'!B4734,'AC-Architecture'!A:C,3,FALSE)</f>
        <v>#N/A</v>
      </c>
      <c r="D4734">
        <v>686</v>
      </c>
      <c r="E4734" t="s">
        <v>3632</v>
      </c>
      <c r="F4734">
        <v>210</v>
      </c>
      <c r="G4734">
        <v>280</v>
      </c>
      <c r="H4734">
        <f t="shared" si="331"/>
        <v>70</v>
      </c>
      <c r="I4734" t="str">
        <f t="shared" si="332"/>
        <v>H1FE32_ECOLX/210-280</v>
      </c>
      <c r="K4734" t="e">
        <f>IF(C4734="Secretin_N, Secretin, TraK","T","N")</f>
        <v>#N/A</v>
      </c>
      <c r="L4734" t="e">
        <f>VLOOKUP(E4734,'Uniprot taxonomy'!E:J,4,FALSE)</f>
        <v>#N/A</v>
      </c>
      <c r="M4734" t="e">
        <f>LEFT(VLOOKUP(B4734,'Uniprot taxonomy'!B:R,5,FALSE))</f>
        <v>#N/A</v>
      </c>
      <c r="N4734" t="e">
        <f>VLOOKUP(B4734,'Uniprot taxonomy'!B:R,5,FALSE)</f>
        <v>#N/A</v>
      </c>
      <c r="O4734" t="e">
        <f>VLOOKUP(B4734,'Uniprot taxonomy'!B:R,6,FALSE)</f>
        <v>#N/A</v>
      </c>
      <c r="P4734" t="e">
        <f>VLOOKUP(B4734,'Uniprot taxonomy'!B:R,7,FALSE)</f>
        <v>#N/A</v>
      </c>
      <c r="Q4734" t="e">
        <f>VLOOKUP(B4734,'Uniprot taxonomy'!B:R,8,FALSE)</f>
        <v>#N/A</v>
      </c>
    </row>
    <row r="4735" spans="1:17" hidden="1" x14ac:dyDescent="0.25">
      <c r="A4735" t="s">
        <v>7765</v>
      </c>
      <c r="B4735" t="s">
        <v>7766</v>
      </c>
      <c r="C4735" t="e">
        <f>VLOOKUP('Домены Secretin_N'!B4735,'AC-Architecture'!A:C,3,FALSE)</f>
        <v>#N/A</v>
      </c>
      <c r="D4735">
        <v>686</v>
      </c>
      <c r="E4735" t="s">
        <v>3632</v>
      </c>
      <c r="F4735">
        <v>284</v>
      </c>
      <c r="G4735">
        <v>362</v>
      </c>
      <c r="H4735">
        <f t="shared" si="331"/>
        <v>78</v>
      </c>
      <c r="I4735" t="str">
        <f t="shared" si="332"/>
        <v>H1FE32_ECOLX/284-362</v>
      </c>
      <c r="K4735" t="e">
        <f>IF(C4735="Secretin_N, Secretin, TraK","T","N")</f>
        <v>#N/A</v>
      </c>
      <c r="L4735" t="e">
        <f>VLOOKUP(E4735,'Uniprot taxonomy'!E:J,4,FALSE)</f>
        <v>#N/A</v>
      </c>
      <c r="M4735" t="e">
        <f>LEFT(VLOOKUP(B4735,'Uniprot taxonomy'!B:R,5,FALSE))</f>
        <v>#N/A</v>
      </c>
      <c r="N4735" t="e">
        <f>VLOOKUP(B4735,'Uniprot taxonomy'!B:R,5,FALSE)</f>
        <v>#N/A</v>
      </c>
      <c r="O4735" t="e">
        <f>VLOOKUP(B4735,'Uniprot taxonomy'!B:R,6,FALSE)</f>
        <v>#N/A</v>
      </c>
      <c r="P4735" t="e">
        <f>VLOOKUP(B4735,'Uniprot taxonomy'!B:R,7,FALSE)</f>
        <v>#N/A</v>
      </c>
      <c r="Q4735" t="e">
        <f>VLOOKUP(B4735,'Uniprot taxonomy'!B:R,8,FALSE)</f>
        <v>#N/A</v>
      </c>
    </row>
    <row r="4736" spans="1:17" x14ac:dyDescent="0.25">
      <c r="A4736" t="s">
        <v>1147</v>
      </c>
      <c r="B4736" t="s">
        <v>2446</v>
      </c>
      <c r="C4736" t="str">
        <f>VLOOKUP('Домены Secretin_N'!B4736,'AC-Architecture'!A:C,3,FALSE)</f>
        <v>Secretin_N, Secretin</v>
      </c>
      <c r="D4736">
        <v>567</v>
      </c>
      <c r="E4736" t="s">
        <v>3632</v>
      </c>
      <c r="F4736">
        <v>178</v>
      </c>
      <c r="G4736">
        <v>306</v>
      </c>
      <c r="H4736">
        <f t="shared" si="331"/>
        <v>128</v>
      </c>
      <c r="I4736" t="str">
        <f t="shared" si="332"/>
        <v>H1FEG0_ECOLX/178-306</v>
      </c>
      <c r="J4736" t="str">
        <f>CONCATENATE(K4736,"_",LEFT(O4736,3),"_",LEFT(Q4736,3),"_",B4736)</f>
        <v>N_Ent_Esc_H1FEG0</v>
      </c>
      <c r="K4736" t="str">
        <f>IF(C4736="Secretin_N, Secretin, TraK","T","N")</f>
        <v>N</v>
      </c>
      <c r="L4736" t="str">
        <f>VLOOKUP(B4736,'Uniprot taxonomy'!B:R,4,FALSE)</f>
        <v>Proteobacteria</v>
      </c>
      <c r="M4736" t="str">
        <f>LEFT(VLOOKUP(B4736,'Uniprot taxonomy'!B:R,5,FALSE))</f>
        <v>G</v>
      </c>
      <c r="N4736" t="str">
        <f>VLOOKUP(B4736,'Uniprot taxonomy'!B:R,5,FALSE)</f>
        <v>Gammaproteobacteria</v>
      </c>
      <c r="O4736" t="str">
        <f>VLOOKUP(B4736,'Uniprot taxonomy'!B:R,6,FALSE)</f>
        <v>Enterobacteriales</v>
      </c>
      <c r="P4736" t="str">
        <f>VLOOKUP(B4736,'Uniprot taxonomy'!B:R,7,FALSE)</f>
        <v>Enterobacteriaceae</v>
      </c>
      <c r="Q4736" t="str">
        <f>VLOOKUP(B4736,'Uniprot taxonomy'!B:R,8,FALSE)</f>
        <v>Escherichia</v>
      </c>
    </row>
    <row r="4737" spans="1:17" hidden="1" x14ac:dyDescent="0.25">
      <c r="A4737" t="s">
        <v>7767</v>
      </c>
      <c r="B4737" t="s">
        <v>7768</v>
      </c>
      <c r="C4737" t="e">
        <f>VLOOKUP('Домены Secretin_N'!B4737,'AC-Architecture'!A:C,3,FALSE)</f>
        <v>#N/A</v>
      </c>
      <c r="D4737">
        <v>654</v>
      </c>
      <c r="E4737" t="s">
        <v>3632</v>
      </c>
      <c r="F4737">
        <v>131</v>
      </c>
      <c r="G4737">
        <v>193</v>
      </c>
      <c r="H4737">
        <f t="shared" si="331"/>
        <v>62</v>
      </c>
      <c r="I4737" t="str">
        <f t="shared" si="332"/>
        <v>H1FKZ8_ECOLX/131-193</v>
      </c>
      <c r="K4737" t="e">
        <f>IF(C4737="Secretin_N, Secretin, TraK","T","N")</f>
        <v>#N/A</v>
      </c>
      <c r="L4737" t="e">
        <f>VLOOKUP(E4737,'Uniprot taxonomy'!E:J,4,FALSE)</f>
        <v>#N/A</v>
      </c>
      <c r="M4737" t="e">
        <f>LEFT(VLOOKUP(B4737,'Uniprot taxonomy'!B:R,5,FALSE))</f>
        <v>#N/A</v>
      </c>
      <c r="N4737" t="e">
        <f>VLOOKUP(B4737,'Uniprot taxonomy'!B:R,5,FALSE)</f>
        <v>#N/A</v>
      </c>
      <c r="O4737" t="e">
        <f>VLOOKUP(B4737,'Uniprot taxonomy'!B:R,6,FALSE)</f>
        <v>#N/A</v>
      </c>
      <c r="P4737" t="e">
        <f>VLOOKUP(B4737,'Uniprot taxonomy'!B:R,7,FALSE)</f>
        <v>#N/A</v>
      </c>
      <c r="Q4737" t="e">
        <f>VLOOKUP(B4737,'Uniprot taxonomy'!B:R,8,FALSE)</f>
        <v>#N/A</v>
      </c>
    </row>
    <row r="4738" spans="1:17" hidden="1" x14ac:dyDescent="0.25">
      <c r="A4738" t="s">
        <v>7767</v>
      </c>
      <c r="B4738" t="s">
        <v>7768</v>
      </c>
      <c r="C4738" t="e">
        <f>VLOOKUP('Домены Secretin_N'!B4738,'AC-Architecture'!A:C,3,FALSE)</f>
        <v>#N/A</v>
      </c>
      <c r="D4738">
        <v>654</v>
      </c>
      <c r="E4738" t="s">
        <v>3632</v>
      </c>
      <c r="F4738">
        <v>196</v>
      </c>
      <c r="G4738">
        <v>268</v>
      </c>
      <c r="H4738">
        <f t="shared" si="331"/>
        <v>72</v>
      </c>
      <c r="I4738" t="str">
        <f t="shared" si="332"/>
        <v>H1FKZ8_ECOLX/196-268</v>
      </c>
      <c r="K4738" t="e">
        <f>IF(C4738="Secretin_N, Secretin, TraK","T","N")</f>
        <v>#N/A</v>
      </c>
      <c r="L4738" t="e">
        <f>VLOOKUP(E4738,'Uniprot taxonomy'!E:J,4,FALSE)</f>
        <v>#N/A</v>
      </c>
      <c r="M4738" t="e">
        <f>LEFT(VLOOKUP(B4738,'Uniprot taxonomy'!B:R,5,FALSE))</f>
        <v>#N/A</v>
      </c>
      <c r="N4738" t="e">
        <f>VLOOKUP(B4738,'Uniprot taxonomy'!B:R,5,FALSE)</f>
        <v>#N/A</v>
      </c>
      <c r="O4738" t="e">
        <f>VLOOKUP(B4738,'Uniprot taxonomy'!B:R,6,FALSE)</f>
        <v>#N/A</v>
      </c>
      <c r="P4738" t="e">
        <f>VLOOKUP(B4738,'Uniprot taxonomy'!B:R,7,FALSE)</f>
        <v>#N/A</v>
      </c>
      <c r="Q4738" t="e">
        <f>VLOOKUP(B4738,'Uniprot taxonomy'!B:R,8,FALSE)</f>
        <v>#N/A</v>
      </c>
    </row>
    <row r="4739" spans="1:17" hidden="1" x14ac:dyDescent="0.25">
      <c r="A4739" t="s">
        <v>7767</v>
      </c>
      <c r="B4739" t="s">
        <v>7768</v>
      </c>
      <c r="C4739" t="e">
        <f>VLOOKUP('Домены Secretin_N'!B4739,'AC-Architecture'!A:C,3,FALSE)</f>
        <v>#N/A</v>
      </c>
      <c r="D4739">
        <v>654</v>
      </c>
      <c r="E4739" t="s">
        <v>3632</v>
      </c>
      <c r="F4739">
        <v>272</v>
      </c>
      <c r="G4739">
        <v>351</v>
      </c>
      <c r="H4739">
        <f t="shared" ref="H4739:H4802" si="333">G4739-F4739</f>
        <v>79</v>
      </c>
      <c r="I4739" t="str">
        <f t="shared" ref="I4739:I4802" si="334">CONCATENATE(A4739,"/",F4739,"-",G4739)</f>
        <v>H1FKZ8_ECOLX/272-351</v>
      </c>
      <c r="K4739" t="e">
        <f>IF(C4739="Secretin_N, Secretin, TraK","T","N")</f>
        <v>#N/A</v>
      </c>
      <c r="L4739" t="e">
        <f>VLOOKUP(E4739,'Uniprot taxonomy'!E:J,4,FALSE)</f>
        <v>#N/A</v>
      </c>
      <c r="M4739" t="e">
        <f>LEFT(VLOOKUP(B4739,'Uniprot taxonomy'!B:R,5,FALSE))</f>
        <v>#N/A</v>
      </c>
      <c r="N4739" t="e">
        <f>VLOOKUP(B4739,'Uniprot taxonomy'!B:R,5,FALSE)</f>
        <v>#N/A</v>
      </c>
      <c r="O4739" t="e">
        <f>VLOOKUP(B4739,'Uniprot taxonomy'!B:R,6,FALSE)</f>
        <v>#N/A</v>
      </c>
      <c r="P4739" t="e">
        <f>VLOOKUP(B4739,'Uniprot taxonomy'!B:R,7,FALSE)</f>
        <v>#N/A</v>
      </c>
      <c r="Q4739" t="e">
        <f>VLOOKUP(B4739,'Uniprot taxonomy'!B:R,8,FALSE)</f>
        <v>#N/A</v>
      </c>
    </row>
    <row r="4740" spans="1:17" hidden="1" x14ac:dyDescent="0.25">
      <c r="A4740" t="s">
        <v>7769</v>
      </c>
      <c r="B4740" t="s">
        <v>7770</v>
      </c>
      <c r="C4740" t="e">
        <f>VLOOKUP('Домены Secretin_N'!B4740,'AC-Architecture'!A:C,3,FALSE)</f>
        <v>#N/A</v>
      </c>
      <c r="D4740">
        <v>402</v>
      </c>
      <c r="E4740" t="s">
        <v>3632</v>
      </c>
      <c r="F4740">
        <v>109</v>
      </c>
      <c r="G4740">
        <v>170</v>
      </c>
      <c r="H4740">
        <f t="shared" si="333"/>
        <v>61</v>
      </c>
      <c r="I4740" t="str">
        <f t="shared" si="334"/>
        <v>H1FL61_ECOLX/109-170</v>
      </c>
      <c r="K4740" t="e">
        <f>IF(C4740="Secretin_N, Secretin, TraK","T","N")</f>
        <v>#N/A</v>
      </c>
      <c r="L4740" t="e">
        <f>VLOOKUP(E4740,'Uniprot taxonomy'!E:J,4,FALSE)</f>
        <v>#N/A</v>
      </c>
      <c r="M4740" t="e">
        <f>LEFT(VLOOKUP(B4740,'Uniprot taxonomy'!B:R,5,FALSE))</f>
        <v>#N/A</v>
      </c>
      <c r="N4740" t="e">
        <f>VLOOKUP(B4740,'Uniprot taxonomy'!B:R,5,FALSE)</f>
        <v>#N/A</v>
      </c>
      <c r="O4740" t="e">
        <f>VLOOKUP(B4740,'Uniprot taxonomy'!B:R,6,FALSE)</f>
        <v>#N/A</v>
      </c>
      <c r="P4740" t="e">
        <f>VLOOKUP(B4740,'Uniprot taxonomy'!B:R,7,FALSE)</f>
        <v>#N/A</v>
      </c>
      <c r="Q4740" t="e">
        <f>VLOOKUP(B4740,'Uniprot taxonomy'!B:R,8,FALSE)</f>
        <v>#N/A</v>
      </c>
    </row>
    <row r="4741" spans="1:17" hidden="1" x14ac:dyDescent="0.25">
      <c r="A4741" t="s">
        <v>7771</v>
      </c>
      <c r="B4741" t="s">
        <v>7772</v>
      </c>
      <c r="C4741" t="e">
        <f>VLOOKUP('Домены Secretin_N'!B4741,'AC-Architecture'!A:C,3,FALSE)</f>
        <v>#N/A</v>
      </c>
      <c r="D4741">
        <v>382</v>
      </c>
      <c r="E4741" t="s">
        <v>3632</v>
      </c>
      <c r="F4741">
        <v>121</v>
      </c>
      <c r="G4741">
        <v>182</v>
      </c>
      <c r="H4741">
        <f t="shared" si="333"/>
        <v>61</v>
      </c>
      <c r="I4741" t="str">
        <f t="shared" si="334"/>
        <v>H1G0L1_9GAMM/121-182</v>
      </c>
      <c r="K4741" t="e">
        <f>IF(C4741="Secretin_N, Secretin, TraK","T","N")</f>
        <v>#N/A</v>
      </c>
      <c r="L4741" t="e">
        <f>VLOOKUP(E4741,'Uniprot taxonomy'!E:J,4,FALSE)</f>
        <v>#N/A</v>
      </c>
      <c r="M4741" t="e">
        <f>LEFT(VLOOKUP(B4741,'Uniprot taxonomy'!B:R,5,FALSE))</f>
        <v>#N/A</v>
      </c>
      <c r="N4741" t="e">
        <f>VLOOKUP(B4741,'Uniprot taxonomy'!B:R,5,FALSE)</f>
        <v>#N/A</v>
      </c>
      <c r="O4741" t="e">
        <f>VLOOKUP(B4741,'Uniprot taxonomy'!B:R,6,FALSE)</f>
        <v>#N/A</v>
      </c>
      <c r="P4741" t="e">
        <f>VLOOKUP(B4741,'Uniprot taxonomy'!B:R,7,FALSE)</f>
        <v>#N/A</v>
      </c>
      <c r="Q4741" t="e">
        <f>VLOOKUP(B4741,'Uniprot taxonomy'!B:R,8,FALSE)</f>
        <v>#N/A</v>
      </c>
    </row>
    <row r="4742" spans="1:17" hidden="1" x14ac:dyDescent="0.25">
      <c r="A4742" t="s">
        <v>7771</v>
      </c>
      <c r="B4742" t="s">
        <v>7772</v>
      </c>
      <c r="C4742" t="e">
        <f>VLOOKUP('Домены Secretin_N'!B4742,'AC-Architecture'!A:C,3,FALSE)</f>
        <v>#N/A</v>
      </c>
      <c r="D4742">
        <v>382</v>
      </c>
      <c r="E4742" t="s">
        <v>3632</v>
      </c>
      <c r="F4742">
        <v>184</v>
      </c>
      <c r="G4742">
        <v>253</v>
      </c>
      <c r="H4742">
        <f t="shared" si="333"/>
        <v>69</v>
      </c>
      <c r="I4742" t="str">
        <f t="shared" si="334"/>
        <v>H1G0L1_9GAMM/184-253</v>
      </c>
      <c r="K4742" t="e">
        <f>IF(C4742="Secretin_N, Secretin, TraK","T","N")</f>
        <v>#N/A</v>
      </c>
      <c r="L4742" t="e">
        <f>VLOOKUP(E4742,'Uniprot taxonomy'!E:J,4,FALSE)</f>
        <v>#N/A</v>
      </c>
      <c r="M4742" t="e">
        <f>LEFT(VLOOKUP(B4742,'Uniprot taxonomy'!B:R,5,FALSE))</f>
        <v>#N/A</v>
      </c>
      <c r="N4742" t="e">
        <f>VLOOKUP(B4742,'Uniprot taxonomy'!B:R,5,FALSE)</f>
        <v>#N/A</v>
      </c>
      <c r="O4742" t="e">
        <f>VLOOKUP(B4742,'Uniprot taxonomy'!B:R,6,FALSE)</f>
        <v>#N/A</v>
      </c>
      <c r="P4742" t="e">
        <f>VLOOKUP(B4742,'Uniprot taxonomy'!B:R,7,FALSE)</f>
        <v>#N/A</v>
      </c>
      <c r="Q4742" t="e">
        <f>VLOOKUP(B4742,'Uniprot taxonomy'!B:R,8,FALSE)</f>
        <v>#N/A</v>
      </c>
    </row>
    <row r="4743" spans="1:17" hidden="1" x14ac:dyDescent="0.25">
      <c r="A4743" t="s">
        <v>7771</v>
      </c>
      <c r="B4743" t="s">
        <v>7772</v>
      </c>
      <c r="C4743" t="e">
        <f>VLOOKUP('Домены Secretin_N'!B4743,'AC-Architecture'!A:C,3,FALSE)</f>
        <v>#N/A</v>
      </c>
      <c r="D4743">
        <v>382</v>
      </c>
      <c r="E4743" t="s">
        <v>3632</v>
      </c>
      <c r="F4743">
        <v>256</v>
      </c>
      <c r="G4743">
        <v>332</v>
      </c>
      <c r="H4743">
        <f t="shared" si="333"/>
        <v>76</v>
      </c>
      <c r="I4743" t="str">
        <f t="shared" si="334"/>
        <v>H1G0L1_9GAMM/256-332</v>
      </c>
      <c r="K4743" t="e">
        <f>IF(C4743="Secretin_N, Secretin, TraK","T","N")</f>
        <v>#N/A</v>
      </c>
      <c r="L4743" t="e">
        <f>VLOOKUP(E4743,'Uniprot taxonomy'!E:J,4,FALSE)</f>
        <v>#N/A</v>
      </c>
      <c r="M4743" t="e">
        <f>LEFT(VLOOKUP(B4743,'Uniprot taxonomy'!B:R,5,FALSE))</f>
        <v>#N/A</v>
      </c>
      <c r="N4743" t="e">
        <f>VLOOKUP(B4743,'Uniprot taxonomy'!B:R,5,FALSE)</f>
        <v>#N/A</v>
      </c>
      <c r="O4743" t="e">
        <f>VLOOKUP(B4743,'Uniprot taxonomy'!B:R,6,FALSE)</f>
        <v>#N/A</v>
      </c>
      <c r="P4743" t="e">
        <f>VLOOKUP(B4743,'Uniprot taxonomy'!B:R,7,FALSE)</f>
        <v>#N/A</v>
      </c>
      <c r="Q4743" t="e">
        <f>VLOOKUP(B4743,'Uniprot taxonomy'!B:R,8,FALSE)</f>
        <v>#N/A</v>
      </c>
    </row>
    <row r="4744" spans="1:17" hidden="1" x14ac:dyDescent="0.25">
      <c r="A4744" t="s">
        <v>7773</v>
      </c>
      <c r="B4744" t="s">
        <v>7774</v>
      </c>
      <c r="C4744" t="e">
        <f>VLOOKUP('Домены Secretin_N'!B4744,'AC-Architecture'!A:C,3,FALSE)</f>
        <v>#N/A</v>
      </c>
      <c r="D4744">
        <v>716</v>
      </c>
      <c r="E4744" t="s">
        <v>3632</v>
      </c>
      <c r="F4744">
        <v>392</v>
      </c>
      <c r="G4744">
        <v>456</v>
      </c>
      <c r="H4744">
        <f t="shared" si="333"/>
        <v>64</v>
      </c>
      <c r="I4744" t="str">
        <f t="shared" si="334"/>
        <v>H1G3D0_9GAMM/392-456</v>
      </c>
      <c r="K4744" t="e">
        <f>IF(C4744="Secretin_N, Secretin, TraK","T","N")</f>
        <v>#N/A</v>
      </c>
      <c r="L4744" t="e">
        <f>VLOOKUP(E4744,'Uniprot taxonomy'!E:J,4,FALSE)</f>
        <v>#N/A</v>
      </c>
      <c r="M4744" t="e">
        <f>LEFT(VLOOKUP(B4744,'Uniprot taxonomy'!B:R,5,FALSE))</f>
        <v>#N/A</v>
      </c>
      <c r="N4744" t="e">
        <f>VLOOKUP(B4744,'Uniprot taxonomy'!B:R,5,FALSE)</f>
        <v>#N/A</v>
      </c>
      <c r="O4744" t="e">
        <f>VLOOKUP(B4744,'Uniprot taxonomy'!B:R,6,FALSE)</f>
        <v>#N/A</v>
      </c>
      <c r="P4744" t="e">
        <f>VLOOKUP(B4744,'Uniprot taxonomy'!B:R,7,FALSE)</f>
        <v>#N/A</v>
      </c>
      <c r="Q4744" t="e">
        <f>VLOOKUP(B4744,'Uniprot taxonomy'!B:R,8,FALSE)</f>
        <v>#N/A</v>
      </c>
    </row>
    <row r="4745" spans="1:17" hidden="1" x14ac:dyDescent="0.25">
      <c r="A4745" t="s">
        <v>7775</v>
      </c>
      <c r="B4745" t="s">
        <v>7776</v>
      </c>
      <c r="C4745" t="e">
        <f>VLOOKUP('Домены Secretin_N'!B4745,'AC-Architecture'!A:C,3,FALSE)</f>
        <v>#N/A</v>
      </c>
      <c r="D4745">
        <v>423</v>
      </c>
      <c r="E4745" t="s">
        <v>3632</v>
      </c>
      <c r="F4745">
        <v>116</v>
      </c>
      <c r="G4745">
        <v>177</v>
      </c>
      <c r="H4745">
        <f t="shared" si="333"/>
        <v>61</v>
      </c>
      <c r="I4745" t="str">
        <f t="shared" si="334"/>
        <v>H1HGD6_FUSNU/116-177</v>
      </c>
      <c r="K4745" t="e">
        <f>IF(C4745="Secretin_N, Secretin, TraK","T","N")</f>
        <v>#N/A</v>
      </c>
      <c r="L4745" t="e">
        <f>VLOOKUP(E4745,'Uniprot taxonomy'!E:J,4,FALSE)</f>
        <v>#N/A</v>
      </c>
      <c r="M4745" t="e">
        <f>LEFT(VLOOKUP(B4745,'Uniprot taxonomy'!B:R,5,FALSE))</f>
        <v>#N/A</v>
      </c>
      <c r="N4745" t="e">
        <f>VLOOKUP(B4745,'Uniprot taxonomy'!B:R,5,FALSE)</f>
        <v>#N/A</v>
      </c>
      <c r="O4745" t="e">
        <f>VLOOKUP(B4745,'Uniprot taxonomy'!B:R,6,FALSE)</f>
        <v>#N/A</v>
      </c>
      <c r="P4745" t="e">
        <f>VLOOKUP(B4745,'Uniprot taxonomy'!B:R,7,FALSE)</f>
        <v>#N/A</v>
      </c>
      <c r="Q4745" t="e">
        <f>VLOOKUP(B4745,'Uniprot taxonomy'!B:R,8,FALSE)</f>
        <v>#N/A</v>
      </c>
    </row>
    <row r="4746" spans="1:17" hidden="1" x14ac:dyDescent="0.25">
      <c r="A4746" t="s">
        <v>7777</v>
      </c>
      <c r="B4746" t="s">
        <v>7778</v>
      </c>
      <c r="C4746" t="e">
        <f>VLOOKUP('Домены Secretin_N'!B4746,'AC-Architecture'!A:C,3,FALSE)</f>
        <v>#N/A</v>
      </c>
      <c r="D4746">
        <v>744</v>
      </c>
      <c r="E4746" t="s">
        <v>3632</v>
      </c>
      <c r="F4746">
        <v>162</v>
      </c>
      <c r="G4746">
        <v>225</v>
      </c>
      <c r="H4746">
        <f t="shared" si="333"/>
        <v>63</v>
      </c>
      <c r="I4746" t="str">
        <f t="shared" si="334"/>
        <v>H1IVE6_9BACT/162-225</v>
      </c>
      <c r="K4746" t="e">
        <f>IF(C4746="Secretin_N, Secretin, TraK","T","N")</f>
        <v>#N/A</v>
      </c>
      <c r="L4746" t="e">
        <f>VLOOKUP(E4746,'Uniprot taxonomy'!E:J,4,FALSE)</f>
        <v>#N/A</v>
      </c>
      <c r="M4746" t="e">
        <f>LEFT(VLOOKUP(B4746,'Uniprot taxonomy'!B:R,5,FALSE))</f>
        <v>#N/A</v>
      </c>
      <c r="N4746" t="e">
        <f>VLOOKUP(B4746,'Uniprot taxonomy'!B:R,5,FALSE)</f>
        <v>#N/A</v>
      </c>
      <c r="O4746" t="e">
        <f>VLOOKUP(B4746,'Uniprot taxonomy'!B:R,6,FALSE)</f>
        <v>#N/A</v>
      </c>
      <c r="P4746" t="e">
        <f>VLOOKUP(B4746,'Uniprot taxonomy'!B:R,7,FALSE)</f>
        <v>#N/A</v>
      </c>
      <c r="Q4746" t="e">
        <f>VLOOKUP(B4746,'Uniprot taxonomy'!B:R,8,FALSE)</f>
        <v>#N/A</v>
      </c>
    </row>
    <row r="4747" spans="1:17" hidden="1" x14ac:dyDescent="0.25">
      <c r="A4747" t="s">
        <v>7777</v>
      </c>
      <c r="B4747" t="s">
        <v>7778</v>
      </c>
      <c r="C4747" t="e">
        <f>VLOOKUP('Домены Secretin_N'!B4747,'AC-Architecture'!A:C,3,FALSE)</f>
        <v>#N/A</v>
      </c>
      <c r="D4747">
        <v>744</v>
      </c>
      <c r="E4747" t="s">
        <v>3632</v>
      </c>
      <c r="F4747">
        <v>302</v>
      </c>
      <c r="G4747">
        <v>428</v>
      </c>
      <c r="H4747">
        <f t="shared" si="333"/>
        <v>126</v>
      </c>
      <c r="I4747" t="str">
        <f t="shared" si="334"/>
        <v>H1IVE6_9BACT/302-428</v>
      </c>
      <c r="K4747" t="e">
        <f>IF(C4747="Secretin_N, Secretin, TraK","T","N")</f>
        <v>#N/A</v>
      </c>
      <c r="L4747" t="e">
        <f>VLOOKUP(E4747,'Uniprot taxonomy'!E:J,4,FALSE)</f>
        <v>#N/A</v>
      </c>
      <c r="M4747" t="e">
        <f>LEFT(VLOOKUP(B4747,'Uniprot taxonomy'!B:R,5,FALSE))</f>
        <v>#N/A</v>
      </c>
      <c r="N4747" t="e">
        <f>VLOOKUP(B4747,'Uniprot taxonomy'!B:R,5,FALSE)</f>
        <v>#N/A</v>
      </c>
      <c r="O4747" t="e">
        <f>VLOOKUP(B4747,'Uniprot taxonomy'!B:R,6,FALSE)</f>
        <v>#N/A</v>
      </c>
      <c r="P4747" t="e">
        <f>VLOOKUP(B4747,'Uniprot taxonomy'!B:R,7,FALSE)</f>
        <v>#N/A</v>
      </c>
      <c r="Q4747" t="e">
        <f>VLOOKUP(B4747,'Uniprot taxonomy'!B:R,8,FALSE)</f>
        <v>#N/A</v>
      </c>
    </row>
    <row r="4748" spans="1:17" hidden="1" x14ac:dyDescent="0.25">
      <c r="A4748" t="s">
        <v>1148</v>
      </c>
      <c r="B4748" t="s">
        <v>2447</v>
      </c>
      <c r="C4748" t="str">
        <f>VLOOKUP('Домены Secretin_N'!B4748,'AC-Architecture'!A:C,3,FALSE)</f>
        <v>Secretin_N, Secretin</v>
      </c>
      <c r="D4748">
        <v>654</v>
      </c>
      <c r="E4748" t="s">
        <v>3632</v>
      </c>
      <c r="F4748">
        <v>22</v>
      </c>
      <c r="G4748">
        <v>82</v>
      </c>
      <c r="H4748">
        <f t="shared" si="333"/>
        <v>60</v>
      </c>
      <c r="I4748" t="str">
        <f t="shared" si="334"/>
        <v>H1KUR3_METEX/22-82</v>
      </c>
      <c r="J4748" t="e">
        <f>CONCATENATE(K4748,"_",#REF!,"_",B4748)</f>
        <v>#REF!</v>
      </c>
      <c r="K4748" t="str">
        <f>IF(C4748="Secretin_N, Secretin, TraK","T","N")</f>
        <v>N</v>
      </c>
      <c r="L4748" t="e">
        <f>VLOOKUP(E4748,'Uniprot taxonomy'!E:J,4,FALSE)</f>
        <v>#N/A</v>
      </c>
      <c r="M4748" t="str">
        <f>LEFT(VLOOKUP(B4748,'Uniprot taxonomy'!B:R,5,FALSE))</f>
        <v>A</v>
      </c>
      <c r="N4748" t="str">
        <f>VLOOKUP(B4748,'Uniprot taxonomy'!B:R,5,FALSE)</f>
        <v>Alphaproteobacteria</v>
      </c>
      <c r="O4748" t="str">
        <f>VLOOKUP(B4748,'Uniprot taxonomy'!B:R,6,FALSE)</f>
        <v>Rhizobiales</v>
      </c>
      <c r="P4748" t="str">
        <f>VLOOKUP(B4748,'Uniprot taxonomy'!B:R,7,FALSE)</f>
        <v>Methylobacteriaceae</v>
      </c>
      <c r="Q4748" t="str">
        <f>VLOOKUP(B4748,'Uniprot taxonomy'!B:R,8,FALSE)</f>
        <v>Methylobacterium</v>
      </c>
    </row>
    <row r="4749" spans="1:17" hidden="1" x14ac:dyDescent="0.25">
      <c r="A4749" t="s">
        <v>7779</v>
      </c>
      <c r="B4749" t="s">
        <v>7780</v>
      </c>
      <c r="C4749" t="e">
        <f>VLOOKUP('Домены Secretin_N'!B4749,'AC-Architecture'!A:C,3,FALSE)</f>
        <v>#N/A</v>
      </c>
      <c r="D4749">
        <v>636</v>
      </c>
      <c r="E4749" t="s">
        <v>3632</v>
      </c>
      <c r="F4749">
        <v>128</v>
      </c>
      <c r="G4749">
        <v>189</v>
      </c>
      <c r="H4749">
        <f t="shared" si="333"/>
        <v>61</v>
      </c>
      <c r="I4749" t="str">
        <f t="shared" si="334"/>
        <v>H1L5B3_GEOME/128-189</v>
      </c>
      <c r="K4749" t="e">
        <f>IF(C4749="Secretin_N, Secretin, TraK","T","N")</f>
        <v>#N/A</v>
      </c>
      <c r="L4749" t="e">
        <f>VLOOKUP(E4749,'Uniprot taxonomy'!E:J,4,FALSE)</f>
        <v>#N/A</v>
      </c>
      <c r="M4749" t="e">
        <f>LEFT(VLOOKUP(B4749,'Uniprot taxonomy'!B:R,5,FALSE))</f>
        <v>#N/A</v>
      </c>
      <c r="N4749" t="e">
        <f>VLOOKUP(B4749,'Uniprot taxonomy'!B:R,5,FALSE)</f>
        <v>#N/A</v>
      </c>
      <c r="O4749" t="e">
        <f>VLOOKUP(B4749,'Uniprot taxonomy'!B:R,6,FALSE)</f>
        <v>#N/A</v>
      </c>
      <c r="P4749" t="e">
        <f>VLOOKUP(B4749,'Uniprot taxonomy'!B:R,7,FALSE)</f>
        <v>#N/A</v>
      </c>
      <c r="Q4749" t="e">
        <f>VLOOKUP(B4749,'Uniprot taxonomy'!B:R,8,FALSE)</f>
        <v>#N/A</v>
      </c>
    </row>
    <row r="4750" spans="1:17" hidden="1" x14ac:dyDescent="0.25">
      <c r="A4750" t="s">
        <v>7779</v>
      </c>
      <c r="B4750" t="s">
        <v>7780</v>
      </c>
      <c r="C4750" t="e">
        <f>VLOOKUP('Домены Secretin_N'!B4750,'AC-Architecture'!A:C,3,FALSE)</f>
        <v>#N/A</v>
      </c>
      <c r="D4750">
        <v>636</v>
      </c>
      <c r="E4750" t="s">
        <v>3632</v>
      </c>
      <c r="F4750">
        <v>192</v>
      </c>
      <c r="G4750">
        <v>272</v>
      </c>
      <c r="H4750">
        <f t="shared" si="333"/>
        <v>80</v>
      </c>
      <c r="I4750" t="str">
        <f t="shared" si="334"/>
        <v>H1L5B3_GEOME/192-272</v>
      </c>
      <c r="K4750" t="e">
        <f>IF(C4750="Secretin_N, Secretin, TraK","T","N")</f>
        <v>#N/A</v>
      </c>
      <c r="L4750" t="e">
        <f>VLOOKUP(E4750,'Uniprot taxonomy'!E:J,4,FALSE)</f>
        <v>#N/A</v>
      </c>
      <c r="M4750" t="e">
        <f>LEFT(VLOOKUP(B4750,'Uniprot taxonomy'!B:R,5,FALSE))</f>
        <v>#N/A</v>
      </c>
      <c r="N4750" t="e">
        <f>VLOOKUP(B4750,'Uniprot taxonomy'!B:R,5,FALSE)</f>
        <v>#N/A</v>
      </c>
      <c r="O4750" t="e">
        <f>VLOOKUP(B4750,'Uniprot taxonomy'!B:R,6,FALSE)</f>
        <v>#N/A</v>
      </c>
      <c r="P4750" t="e">
        <f>VLOOKUP(B4750,'Uniprot taxonomy'!B:R,7,FALSE)</f>
        <v>#N/A</v>
      </c>
      <c r="Q4750" t="e">
        <f>VLOOKUP(B4750,'Uniprot taxonomy'!B:R,8,FALSE)</f>
        <v>#N/A</v>
      </c>
    </row>
    <row r="4751" spans="1:17" hidden="1" x14ac:dyDescent="0.25">
      <c r="A4751" t="s">
        <v>7779</v>
      </c>
      <c r="B4751" t="s">
        <v>7780</v>
      </c>
      <c r="C4751" t="e">
        <f>VLOOKUP('Домены Secretin_N'!B4751,'AC-Architecture'!A:C,3,FALSE)</f>
        <v>#N/A</v>
      </c>
      <c r="D4751">
        <v>636</v>
      </c>
      <c r="E4751" t="s">
        <v>3632</v>
      </c>
      <c r="F4751">
        <v>277</v>
      </c>
      <c r="G4751">
        <v>361</v>
      </c>
      <c r="H4751">
        <f t="shared" si="333"/>
        <v>84</v>
      </c>
      <c r="I4751" t="str">
        <f t="shared" si="334"/>
        <v>H1L5B3_GEOME/277-361</v>
      </c>
      <c r="K4751" t="e">
        <f>IF(C4751="Secretin_N, Secretin, TraK","T","N")</f>
        <v>#N/A</v>
      </c>
      <c r="L4751" t="e">
        <f>VLOOKUP(E4751,'Uniprot taxonomy'!E:J,4,FALSE)</f>
        <v>#N/A</v>
      </c>
      <c r="M4751" t="e">
        <f>LEFT(VLOOKUP(B4751,'Uniprot taxonomy'!B:R,5,FALSE))</f>
        <v>#N/A</v>
      </c>
      <c r="N4751" t="e">
        <f>VLOOKUP(B4751,'Uniprot taxonomy'!B:R,5,FALSE)</f>
        <v>#N/A</v>
      </c>
      <c r="O4751" t="e">
        <f>VLOOKUP(B4751,'Uniprot taxonomy'!B:R,6,FALSE)</f>
        <v>#N/A</v>
      </c>
      <c r="P4751" t="e">
        <f>VLOOKUP(B4751,'Uniprot taxonomy'!B:R,7,FALSE)</f>
        <v>#N/A</v>
      </c>
      <c r="Q4751" t="e">
        <f>VLOOKUP(B4751,'Uniprot taxonomy'!B:R,8,FALSE)</f>
        <v>#N/A</v>
      </c>
    </row>
    <row r="4752" spans="1:17" hidden="1" x14ac:dyDescent="0.25">
      <c r="A4752" t="s">
        <v>7782</v>
      </c>
      <c r="B4752" t="s">
        <v>7783</v>
      </c>
      <c r="C4752" t="e">
        <f>VLOOKUP('Домены Secretin_N'!B4752,'AC-Architecture'!A:C,3,FALSE)</f>
        <v>#N/A</v>
      </c>
      <c r="D4752">
        <v>870</v>
      </c>
      <c r="E4752" t="s">
        <v>3632</v>
      </c>
      <c r="F4752">
        <v>574</v>
      </c>
      <c r="G4752">
        <v>635</v>
      </c>
      <c r="H4752">
        <f t="shared" si="333"/>
        <v>61</v>
      </c>
      <c r="I4752" t="str">
        <f t="shared" si="334"/>
        <v>H1LAE3_GEOME/574-635</v>
      </c>
      <c r="K4752" t="e">
        <f>IF(C4752="Secretin_N, Secretin, TraK","T","N")</f>
        <v>#N/A</v>
      </c>
      <c r="L4752" t="e">
        <f>VLOOKUP(E4752,'Uniprot taxonomy'!E:J,4,FALSE)</f>
        <v>#N/A</v>
      </c>
      <c r="M4752" t="e">
        <f>LEFT(VLOOKUP(B4752,'Uniprot taxonomy'!B:R,5,FALSE))</f>
        <v>#N/A</v>
      </c>
      <c r="N4752" t="e">
        <f>VLOOKUP(B4752,'Uniprot taxonomy'!B:R,5,FALSE)</f>
        <v>#N/A</v>
      </c>
      <c r="O4752" t="e">
        <f>VLOOKUP(B4752,'Uniprot taxonomy'!B:R,6,FALSE)</f>
        <v>#N/A</v>
      </c>
      <c r="P4752" t="e">
        <f>VLOOKUP(B4752,'Uniprot taxonomy'!B:R,7,FALSE)</f>
        <v>#N/A</v>
      </c>
      <c r="Q4752" t="e">
        <f>VLOOKUP(B4752,'Uniprot taxonomy'!B:R,8,FALSE)</f>
        <v>#N/A</v>
      </c>
    </row>
    <row r="4753" spans="1:17" x14ac:dyDescent="0.25">
      <c r="A4753" t="s">
        <v>1149</v>
      </c>
      <c r="B4753" t="s">
        <v>2448</v>
      </c>
      <c r="C4753" t="str">
        <f>VLOOKUP('Домены Secretin_N'!B4753,'AC-Architecture'!A:C,3,FALSE)</f>
        <v>Secretin_N, Secretin</v>
      </c>
      <c r="D4753">
        <v>445</v>
      </c>
      <c r="E4753" t="s">
        <v>3632</v>
      </c>
      <c r="F4753">
        <v>122</v>
      </c>
      <c r="G4753">
        <v>187</v>
      </c>
      <c r="H4753">
        <f t="shared" si="333"/>
        <v>65</v>
      </c>
      <c r="I4753" t="str">
        <f t="shared" si="334"/>
        <v>H1LMZ4_9PAST/122-187</v>
      </c>
      <c r="J4753" t="str">
        <f>CONCATENATE(K4753,"_",LEFT(O4753,3),"_",LEFT(Q4753,3),"_",B4753)</f>
        <v>N_Pas_Hae_H1LMZ4</v>
      </c>
      <c r="K4753" t="str">
        <f>IF(C4753="Secretin_N, Secretin, TraK","T","N")</f>
        <v>N</v>
      </c>
      <c r="L4753" t="str">
        <f>VLOOKUP(B4753,'Uniprot taxonomy'!B:R,4,FALSE)</f>
        <v>Proteobacteria</v>
      </c>
      <c r="M4753" t="str">
        <f>LEFT(VLOOKUP(B4753,'Uniprot taxonomy'!B:R,5,FALSE))</f>
        <v>G</v>
      </c>
      <c r="N4753" t="str">
        <f>VLOOKUP(B4753,'Uniprot taxonomy'!B:R,5,FALSE)</f>
        <v>Gammaproteobacteria</v>
      </c>
      <c r="O4753" t="str">
        <f>VLOOKUP(B4753,'Uniprot taxonomy'!B:R,6,FALSE)</f>
        <v>Pasteurellales</v>
      </c>
      <c r="P4753" t="str">
        <f>VLOOKUP(B4753,'Uniprot taxonomy'!B:R,7,FALSE)</f>
        <v>Pasteurellaceae</v>
      </c>
      <c r="Q4753" t="str">
        <f>VLOOKUP(B4753,'Uniprot taxonomy'!B:R,8,FALSE)</f>
        <v>Haemophilus</v>
      </c>
    </row>
    <row r="4754" spans="1:17" hidden="1" x14ac:dyDescent="0.25">
      <c r="A4754" t="s">
        <v>7784</v>
      </c>
      <c r="B4754" t="s">
        <v>7785</v>
      </c>
      <c r="C4754" t="e">
        <f>VLOOKUP('Домены Secretin_N'!B4754,'AC-Architecture'!A:C,3,FALSE)</f>
        <v>#N/A</v>
      </c>
      <c r="D4754">
        <v>675</v>
      </c>
      <c r="E4754" t="s">
        <v>3632</v>
      </c>
      <c r="F4754">
        <v>358</v>
      </c>
      <c r="G4754">
        <v>419</v>
      </c>
      <c r="H4754">
        <f t="shared" si="333"/>
        <v>61</v>
      </c>
      <c r="I4754" t="str">
        <f t="shared" si="334"/>
        <v>H1P0D9_9BACT/358-419</v>
      </c>
      <c r="K4754" t="e">
        <f>IF(C4754="Secretin_N, Secretin, TraK","T","N")</f>
        <v>#N/A</v>
      </c>
      <c r="L4754" t="e">
        <f>VLOOKUP(E4754,'Uniprot taxonomy'!E:J,4,FALSE)</f>
        <v>#N/A</v>
      </c>
      <c r="M4754" t="e">
        <f>LEFT(VLOOKUP(B4754,'Uniprot taxonomy'!B:R,5,FALSE))</f>
        <v>#N/A</v>
      </c>
      <c r="N4754" t="e">
        <f>VLOOKUP(B4754,'Uniprot taxonomy'!B:R,5,FALSE)</f>
        <v>#N/A</v>
      </c>
      <c r="O4754" t="e">
        <f>VLOOKUP(B4754,'Uniprot taxonomy'!B:R,6,FALSE)</f>
        <v>#N/A</v>
      </c>
      <c r="P4754" t="e">
        <f>VLOOKUP(B4754,'Uniprot taxonomy'!B:R,7,FALSE)</f>
        <v>#N/A</v>
      </c>
      <c r="Q4754" t="e">
        <f>VLOOKUP(B4754,'Uniprot taxonomy'!B:R,8,FALSE)</f>
        <v>#N/A</v>
      </c>
    </row>
    <row r="4755" spans="1:17" hidden="1" x14ac:dyDescent="0.25">
      <c r="A4755" t="s">
        <v>7787</v>
      </c>
      <c r="B4755" t="s">
        <v>7788</v>
      </c>
      <c r="C4755" t="e">
        <f>VLOOKUP('Домены Secretin_N'!B4755,'AC-Architecture'!A:C,3,FALSE)</f>
        <v>#N/A</v>
      </c>
      <c r="D4755">
        <v>379</v>
      </c>
      <c r="E4755" t="s">
        <v>3632</v>
      </c>
      <c r="F4755">
        <v>48</v>
      </c>
      <c r="G4755">
        <v>109</v>
      </c>
      <c r="H4755">
        <f t="shared" si="333"/>
        <v>61</v>
      </c>
      <c r="I4755" t="str">
        <f t="shared" si="334"/>
        <v>H1QBD0_9ACTO/48-109</v>
      </c>
      <c r="K4755" t="e">
        <f>IF(C4755="Secretin_N, Secretin, TraK","T","N")</f>
        <v>#N/A</v>
      </c>
      <c r="L4755" t="e">
        <f>VLOOKUP(E4755,'Uniprot taxonomy'!E:J,4,FALSE)</f>
        <v>#N/A</v>
      </c>
      <c r="M4755" t="e">
        <f>LEFT(VLOOKUP(B4755,'Uniprot taxonomy'!B:R,5,FALSE))</f>
        <v>#N/A</v>
      </c>
      <c r="N4755" t="e">
        <f>VLOOKUP(B4755,'Uniprot taxonomy'!B:R,5,FALSE)</f>
        <v>#N/A</v>
      </c>
      <c r="O4755" t="e">
        <f>VLOOKUP(B4755,'Uniprot taxonomy'!B:R,6,FALSE)</f>
        <v>#N/A</v>
      </c>
      <c r="P4755" t="e">
        <f>VLOOKUP(B4755,'Uniprot taxonomy'!B:R,7,FALSE)</f>
        <v>#N/A</v>
      </c>
      <c r="Q4755" t="e">
        <f>VLOOKUP(B4755,'Uniprot taxonomy'!B:R,8,FALSE)</f>
        <v>#N/A</v>
      </c>
    </row>
    <row r="4756" spans="1:17" hidden="1" x14ac:dyDescent="0.25">
      <c r="A4756" t="s">
        <v>7794</v>
      </c>
      <c r="B4756" t="s">
        <v>7795</v>
      </c>
      <c r="C4756" t="e">
        <f>VLOOKUP('Домены Secretin_N'!B4756,'AC-Architecture'!A:C,3,FALSE)</f>
        <v>#N/A</v>
      </c>
      <c r="D4756">
        <v>562</v>
      </c>
      <c r="E4756" t="s">
        <v>3632</v>
      </c>
      <c r="F4756">
        <v>235</v>
      </c>
      <c r="G4756">
        <v>301</v>
      </c>
      <c r="H4756">
        <f t="shared" si="333"/>
        <v>66</v>
      </c>
      <c r="I4756" t="str">
        <f t="shared" si="334"/>
        <v>H1R1P9_VIBFI/235-301</v>
      </c>
      <c r="K4756" t="e">
        <f>IF(C4756="Secretin_N, Secretin, TraK","T","N")</f>
        <v>#N/A</v>
      </c>
      <c r="L4756" t="e">
        <f>VLOOKUP(E4756,'Uniprot taxonomy'!E:J,4,FALSE)</f>
        <v>#N/A</v>
      </c>
      <c r="M4756" t="e">
        <f>LEFT(VLOOKUP(B4756,'Uniprot taxonomy'!B:R,5,FALSE))</f>
        <v>#N/A</v>
      </c>
      <c r="N4756" t="e">
        <f>VLOOKUP(B4756,'Uniprot taxonomy'!B:R,5,FALSE)</f>
        <v>#N/A</v>
      </c>
      <c r="O4756" t="e">
        <f>VLOOKUP(B4756,'Uniprot taxonomy'!B:R,6,FALSE)</f>
        <v>#N/A</v>
      </c>
      <c r="P4756" t="e">
        <f>VLOOKUP(B4756,'Uniprot taxonomy'!B:R,7,FALSE)</f>
        <v>#N/A</v>
      </c>
      <c r="Q4756" t="e">
        <f>VLOOKUP(B4756,'Uniprot taxonomy'!B:R,8,FALSE)</f>
        <v>#N/A</v>
      </c>
    </row>
    <row r="4757" spans="1:17" hidden="1" x14ac:dyDescent="0.25">
      <c r="A4757" t="s">
        <v>7796</v>
      </c>
      <c r="B4757" t="s">
        <v>7797</v>
      </c>
      <c r="C4757" t="e">
        <f>VLOOKUP('Домены Secretin_N'!B4757,'AC-Architecture'!A:C,3,FALSE)</f>
        <v>#N/A</v>
      </c>
      <c r="D4757">
        <v>674</v>
      </c>
      <c r="E4757" t="s">
        <v>3632</v>
      </c>
      <c r="F4757">
        <v>121</v>
      </c>
      <c r="G4757">
        <v>184</v>
      </c>
      <c r="H4757">
        <f t="shared" si="333"/>
        <v>63</v>
      </c>
      <c r="I4757" t="str">
        <f t="shared" si="334"/>
        <v>H1R276_VIBFI/121-184</v>
      </c>
      <c r="K4757" t="e">
        <f>IF(C4757="Secretin_N, Secretin, TraK","T","N")</f>
        <v>#N/A</v>
      </c>
      <c r="L4757" t="e">
        <f>VLOOKUP(E4757,'Uniprot taxonomy'!E:J,4,FALSE)</f>
        <v>#N/A</v>
      </c>
      <c r="M4757" t="e">
        <f>LEFT(VLOOKUP(B4757,'Uniprot taxonomy'!B:R,5,FALSE))</f>
        <v>#N/A</v>
      </c>
      <c r="N4757" t="e">
        <f>VLOOKUP(B4757,'Uniprot taxonomy'!B:R,5,FALSE)</f>
        <v>#N/A</v>
      </c>
      <c r="O4757" t="e">
        <f>VLOOKUP(B4757,'Uniprot taxonomy'!B:R,6,FALSE)</f>
        <v>#N/A</v>
      </c>
      <c r="P4757" t="e">
        <f>VLOOKUP(B4757,'Uniprot taxonomy'!B:R,7,FALSE)</f>
        <v>#N/A</v>
      </c>
      <c r="Q4757" t="e">
        <f>VLOOKUP(B4757,'Uniprot taxonomy'!B:R,8,FALSE)</f>
        <v>#N/A</v>
      </c>
    </row>
    <row r="4758" spans="1:17" hidden="1" x14ac:dyDescent="0.25">
      <c r="A4758" t="s">
        <v>7796</v>
      </c>
      <c r="B4758" t="s">
        <v>7797</v>
      </c>
      <c r="C4758" t="e">
        <f>VLOOKUP('Домены Secretin_N'!B4758,'AC-Architecture'!A:C,3,FALSE)</f>
        <v>#N/A</v>
      </c>
      <c r="D4758">
        <v>674</v>
      </c>
      <c r="E4758" t="s">
        <v>3632</v>
      </c>
      <c r="F4758">
        <v>186</v>
      </c>
      <c r="G4758">
        <v>257</v>
      </c>
      <c r="H4758">
        <f t="shared" si="333"/>
        <v>71</v>
      </c>
      <c r="I4758" t="str">
        <f t="shared" si="334"/>
        <v>H1R276_VIBFI/186-257</v>
      </c>
      <c r="K4758" t="e">
        <f>IF(C4758="Secretin_N, Secretin, TraK","T","N")</f>
        <v>#N/A</v>
      </c>
      <c r="L4758" t="e">
        <f>VLOOKUP(E4758,'Uniprot taxonomy'!E:J,4,FALSE)</f>
        <v>#N/A</v>
      </c>
      <c r="M4758" t="e">
        <f>LEFT(VLOOKUP(B4758,'Uniprot taxonomy'!B:R,5,FALSE))</f>
        <v>#N/A</v>
      </c>
      <c r="N4758" t="e">
        <f>VLOOKUP(B4758,'Uniprot taxonomy'!B:R,5,FALSE)</f>
        <v>#N/A</v>
      </c>
      <c r="O4758" t="e">
        <f>VLOOKUP(B4758,'Uniprot taxonomy'!B:R,6,FALSE)</f>
        <v>#N/A</v>
      </c>
      <c r="P4758" t="e">
        <f>VLOOKUP(B4758,'Uniprot taxonomy'!B:R,7,FALSE)</f>
        <v>#N/A</v>
      </c>
      <c r="Q4758" t="e">
        <f>VLOOKUP(B4758,'Uniprot taxonomy'!B:R,8,FALSE)</f>
        <v>#N/A</v>
      </c>
    </row>
    <row r="4759" spans="1:17" hidden="1" x14ac:dyDescent="0.25">
      <c r="A4759" t="s">
        <v>7796</v>
      </c>
      <c r="B4759" t="s">
        <v>7797</v>
      </c>
      <c r="C4759" t="e">
        <f>VLOOKUP('Домены Secretin_N'!B4759,'AC-Architecture'!A:C,3,FALSE)</f>
        <v>#N/A</v>
      </c>
      <c r="D4759">
        <v>674</v>
      </c>
      <c r="E4759" t="s">
        <v>3632</v>
      </c>
      <c r="F4759">
        <v>261</v>
      </c>
      <c r="G4759">
        <v>339</v>
      </c>
      <c r="H4759">
        <f t="shared" si="333"/>
        <v>78</v>
      </c>
      <c r="I4759" t="str">
        <f t="shared" si="334"/>
        <v>H1R276_VIBFI/261-339</v>
      </c>
      <c r="K4759" t="e">
        <f>IF(C4759="Secretin_N, Secretin, TraK","T","N")</f>
        <v>#N/A</v>
      </c>
      <c r="L4759" t="e">
        <f>VLOOKUP(E4759,'Uniprot taxonomy'!E:J,4,FALSE)</f>
        <v>#N/A</v>
      </c>
      <c r="M4759" t="e">
        <f>LEFT(VLOOKUP(B4759,'Uniprot taxonomy'!B:R,5,FALSE))</f>
        <v>#N/A</v>
      </c>
      <c r="N4759" t="e">
        <f>VLOOKUP(B4759,'Uniprot taxonomy'!B:R,5,FALSE)</f>
        <v>#N/A</v>
      </c>
      <c r="O4759" t="e">
        <f>VLOOKUP(B4759,'Uniprot taxonomy'!B:R,6,FALSE)</f>
        <v>#N/A</v>
      </c>
      <c r="P4759" t="e">
        <f>VLOOKUP(B4759,'Uniprot taxonomy'!B:R,7,FALSE)</f>
        <v>#N/A</v>
      </c>
      <c r="Q4759" t="e">
        <f>VLOOKUP(B4759,'Uniprot taxonomy'!B:R,8,FALSE)</f>
        <v>#N/A</v>
      </c>
    </row>
    <row r="4760" spans="1:17" x14ac:dyDescent="0.25">
      <c r="A4760" t="s">
        <v>1150</v>
      </c>
      <c r="B4760" t="s">
        <v>2449</v>
      </c>
      <c r="C4760" t="str">
        <f>VLOOKUP('Домены Secretin_N'!B4760,'AC-Architecture'!A:C,3,FALSE)</f>
        <v>Secretin_N, Secretin</v>
      </c>
      <c r="D4760">
        <v>562</v>
      </c>
      <c r="E4760" t="s">
        <v>3632</v>
      </c>
      <c r="F4760">
        <v>180</v>
      </c>
      <c r="G4760">
        <v>303</v>
      </c>
      <c r="H4760">
        <f t="shared" si="333"/>
        <v>123</v>
      </c>
      <c r="I4760" t="str">
        <f t="shared" si="334"/>
        <v>H1R9D3_SALMO/180-303</v>
      </c>
      <c r="J4760" t="str">
        <f>CONCATENATE(K4760,"_",LEFT(O4760,3),"_",LEFT(Q4760,3),"_",B4760)</f>
        <v>N_Ent_Sal_H1R9D3</v>
      </c>
      <c r="K4760" t="str">
        <f>IF(C4760="Secretin_N, Secretin, TraK","T","N")</f>
        <v>N</v>
      </c>
      <c r="L4760" t="str">
        <f>VLOOKUP(B4760,'Uniprot taxonomy'!B:R,4,FALSE)</f>
        <v>Proteobacteria</v>
      </c>
      <c r="M4760" t="str">
        <f>LEFT(VLOOKUP(B4760,'Uniprot taxonomy'!B:R,5,FALSE))</f>
        <v>G</v>
      </c>
      <c r="N4760" t="str">
        <f>VLOOKUP(B4760,'Uniprot taxonomy'!B:R,5,FALSE)</f>
        <v>Gammaproteobacteria</v>
      </c>
      <c r="O4760" t="str">
        <f>VLOOKUP(B4760,'Uniprot taxonomy'!B:R,6,FALSE)</f>
        <v>Enterobacteriales</v>
      </c>
      <c r="P4760" t="str">
        <f>VLOOKUP(B4760,'Uniprot taxonomy'!B:R,7,FALSE)</f>
        <v>Enterobacteriaceae</v>
      </c>
      <c r="Q4760" t="str">
        <f>VLOOKUP(B4760,'Uniprot taxonomy'!B:R,8,FALSE)</f>
        <v>Salmonella</v>
      </c>
    </row>
    <row r="4761" spans="1:17" hidden="1" x14ac:dyDescent="0.25">
      <c r="A4761" t="s">
        <v>7798</v>
      </c>
      <c r="B4761" t="s">
        <v>7799</v>
      </c>
      <c r="C4761" t="e">
        <f>VLOOKUP('Домены Secretin_N'!B4761,'AC-Architecture'!A:C,3,FALSE)</f>
        <v>#N/A</v>
      </c>
      <c r="D4761">
        <v>389</v>
      </c>
      <c r="E4761" t="s">
        <v>3632</v>
      </c>
      <c r="F4761">
        <v>96</v>
      </c>
      <c r="G4761">
        <v>157</v>
      </c>
      <c r="H4761">
        <f t="shared" si="333"/>
        <v>61</v>
      </c>
      <c r="I4761" t="str">
        <f t="shared" si="334"/>
        <v>H1RAX1_SALMO/96-157</v>
      </c>
      <c r="K4761" t="e">
        <f>IF(C4761="Secretin_N, Secretin, TraK","T","N")</f>
        <v>#N/A</v>
      </c>
      <c r="L4761" t="e">
        <f>VLOOKUP(E4761,'Uniprot taxonomy'!E:J,4,FALSE)</f>
        <v>#N/A</v>
      </c>
      <c r="M4761" t="e">
        <f>LEFT(VLOOKUP(B4761,'Uniprot taxonomy'!B:R,5,FALSE))</f>
        <v>#N/A</v>
      </c>
      <c r="N4761" t="e">
        <f>VLOOKUP(B4761,'Uniprot taxonomy'!B:R,5,FALSE)</f>
        <v>#N/A</v>
      </c>
      <c r="O4761" t="e">
        <f>VLOOKUP(B4761,'Uniprot taxonomy'!B:R,6,FALSE)</f>
        <v>#N/A</v>
      </c>
      <c r="P4761" t="e">
        <f>VLOOKUP(B4761,'Uniprot taxonomy'!B:R,7,FALSE)</f>
        <v>#N/A</v>
      </c>
      <c r="Q4761" t="e">
        <f>VLOOKUP(B4761,'Uniprot taxonomy'!B:R,8,FALSE)</f>
        <v>#N/A</v>
      </c>
    </row>
    <row r="4762" spans="1:17" x14ac:dyDescent="0.25">
      <c r="A4762" t="s">
        <v>1151</v>
      </c>
      <c r="B4762" t="s">
        <v>2450</v>
      </c>
      <c r="C4762" t="str">
        <f>VLOOKUP('Домены Secretin_N'!B4762,'AC-Architecture'!A:C,3,FALSE)</f>
        <v>Secretin_N, Secretin</v>
      </c>
      <c r="D4762">
        <v>497</v>
      </c>
      <c r="E4762" t="s">
        <v>3632</v>
      </c>
      <c r="F4762">
        <v>177</v>
      </c>
      <c r="G4762">
        <v>268</v>
      </c>
      <c r="H4762">
        <f t="shared" si="333"/>
        <v>91</v>
      </c>
      <c r="I4762" t="str">
        <f t="shared" si="334"/>
        <v>H1RFU6_SALMO/177-268</v>
      </c>
      <c r="J4762" t="str">
        <f>CONCATENATE(K4762,"_",LEFT(O4762,3),"_",LEFT(Q4762,3),"_",B4762)</f>
        <v>N_Ent_Sal_H1RFU6</v>
      </c>
      <c r="K4762" t="str">
        <f>IF(C4762="Secretin_N, Secretin, TraK","T","N")</f>
        <v>N</v>
      </c>
      <c r="L4762" t="str">
        <f>VLOOKUP(B4762,'Uniprot taxonomy'!B:R,4,FALSE)</f>
        <v>Proteobacteria</v>
      </c>
      <c r="M4762" t="str">
        <f>LEFT(VLOOKUP(B4762,'Uniprot taxonomy'!B:R,5,FALSE))</f>
        <v>G</v>
      </c>
      <c r="N4762" t="str">
        <f>VLOOKUP(B4762,'Uniprot taxonomy'!B:R,5,FALSE)</f>
        <v>Gammaproteobacteria</v>
      </c>
      <c r="O4762" t="str">
        <f>VLOOKUP(B4762,'Uniprot taxonomy'!B:R,6,FALSE)</f>
        <v>Enterobacteriales</v>
      </c>
      <c r="P4762" t="str">
        <f>VLOOKUP(B4762,'Uniprot taxonomy'!B:R,7,FALSE)</f>
        <v>Enterobacteriaceae</v>
      </c>
      <c r="Q4762" t="str">
        <f>VLOOKUP(B4762,'Uniprot taxonomy'!B:R,8,FALSE)</f>
        <v>Salmonella</v>
      </c>
    </row>
    <row r="4763" spans="1:17" hidden="1" x14ac:dyDescent="0.25">
      <c r="A4763" t="s">
        <v>7800</v>
      </c>
      <c r="B4763" t="s">
        <v>7801</v>
      </c>
      <c r="C4763" t="e">
        <f>VLOOKUP('Домены Secretin_N'!B4763,'AC-Architecture'!A:C,3,FALSE)</f>
        <v>#N/A</v>
      </c>
      <c r="D4763">
        <v>704</v>
      </c>
      <c r="E4763" t="s">
        <v>3632</v>
      </c>
      <c r="F4763">
        <v>376</v>
      </c>
      <c r="G4763">
        <v>452</v>
      </c>
      <c r="H4763">
        <f t="shared" si="333"/>
        <v>76</v>
      </c>
      <c r="I4763" t="str">
        <f t="shared" si="334"/>
        <v>H1RM14_COMTE/376-452</v>
      </c>
      <c r="K4763" t="e">
        <f>IF(C4763="Secretin_N, Secretin, TraK","T","N")</f>
        <v>#N/A</v>
      </c>
      <c r="L4763" t="e">
        <f>VLOOKUP(E4763,'Uniprot taxonomy'!E:J,4,FALSE)</f>
        <v>#N/A</v>
      </c>
      <c r="M4763" t="e">
        <f>LEFT(VLOOKUP(B4763,'Uniprot taxonomy'!B:R,5,FALSE))</f>
        <v>#N/A</v>
      </c>
      <c r="N4763" t="e">
        <f>VLOOKUP(B4763,'Uniprot taxonomy'!B:R,5,FALSE)</f>
        <v>#N/A</v>
      </c>
      <c r="O4763" t="e">
        <f>VLOOKUP(B4763,'Uniprot taxonomy'!B:R,6,FALSE)</f>
        <v>#N/A</v>
      </c>
      <c r="P4763" t="e">
        <f>VLOOKUP(B4763,'Uniprot taxonomy'!B:R,7,FALSE)</f>
        <v>#N/A</v>
      </c>
      <c r="Q4763" t="e">
        <f>VLOOKUP(B4763,'Uniprot taxonomy'!B:R,8,FALSE)</f>
        <v>#N/A</v>
      </c>
    </row>
    <row r="4764" spans="1:17" hidden="1" x14ac:dyDescent="0.25">
      <c r="A4764" t="s">
        <v>7802</v>
      </c>
      <c r="B4764" t="s">
        <v>7803</v>
      </c>
      <c r="C4764" t="e">
        <f>VLOOKUP('Домены Secretin_N'!B4764,'AC-Architecture'!A:C,3,FALSE)</f>
        <v>#N/A</v>
      </c>
      <c r="D4764">
        <v>750</v>
      </c>
      <c r="E4764" t="s">
        <v>3632</v>
      </c>
      <c r="F4764">
        <v>109</v>
      </c>
      <c r="G4764">
        <v>170</v>
      </c>
      <c r="H4764">
        <f t="shared" si="333"/>
        <v>61</v>
      </c>
      <c r="I4764" t="str">
        <f t="shared" si="334"/>
        <v>H1RM60_COMTE/109-170</v>
      </c>
      <c r="K4764" t="e">
        <f>IF(C4764="Secretin_N, Secretin, TraK","T","N")</f>
        <v>#N/A</v>
      </c>
      <c r="L4764" t="e">
        <f>VLOOKUP(E4764,'Uniprot taxonomy'!E:J,4,FALSE)</f>
        <v>#N/A</v>
      </c>
      <c r="M4764" t="e">
        <f>LEFT(VLOOKUP(B4764,'Uniprot taxonomy'!B:R,5,FALSE))</f>
        <v>#N/A</v>
      </c>
      <c r="N4764" t="e">
        <f>VLOOKUP(B4764,'Uniprot taxonomy'!B:R,5,FALSE)</f>
        <v>#N/A</v>
      </c>
      <c r="O4764" t="e">
        <f>VLOOKUP(B4764,'Uniprot taxonomy'!B:R,6,FALSE)</f>
        <v>#N/A</v>
      </c>
      <c r="P4764" t="e">
        <f>VLOOKUP(B4764,'Uniprot taxonomy'!B:R,7,FALSE)</f>
        <v>#N/A</v>
      </c>
      <c r="Q4764" t="e">
        <f>VLOOKUP(B4764,'Uniprot taxonomy'!B:R,8,FALSE)</f>
        <v>#N/A</v>
      </c>
    </row>
    <row r="4765" spans="1:17" hidden="1" x14ac:dyDescent="0.25">
      <c r="A4765" t="s">
        <v>7802</v>
      </c>
      <c r="B4765" t="s">
        <v>7803</v>
      </c>
      <c r="C4765" t="e">
        <f>VLOOKUP('Домены Secretin_N'!B4765,'AC-Architecture'!A:C,3,FALSE)</f>
        <v>#N/A</v>
      </c>
      <c r="D4765">
        <v>750</v>
      </c>
      <c r="E4765" t="s">
        <v>3632</v>
      </c>
      <c r="F4765">
        <v>172</v>
      </c>
      <c r="G4765">
        <v>258</v>
      </c>
      <c r="H4765">
        <f t="shared" si="333"/>
        <v>86</v>
      </c>
      <c r="I4765" t="str">
        <f t="shared" si="334"/>
        <v>H1RM60_COMTE/172-258</v>
      </c>
      <c r="K4765" t="e">
        <f>IF(C4765="Secretin_N, Secretin, TraK","T","N")</f>
        <v>#N/A</v>
      </c>
      <c r="L4765" t="e">
        <f>VLOOKUP(E4765,'Uniprot taxonomy'!E:J,4,FALSE)</f>
        <v>#N/A</v>
      </c>
      <c r="M4765" t="e">
        <f>LEFT(VLOOKUP(B4765,'Uniprot taxonomy'!B:R,5,FALSE))</f>
        <v>#N/A</v>
      </c>
      <c r="N4765" t="e">
        <f>VLOOKUP(B4765,'Uniprot taxonomy'!B:R,5,FALSE)</f>
        <v>#N/A</v>
      </c>
      <c r="O4765" t="e">
        <f>VLOOKUP(B4765,'Uniprot taxonomy'!B:R,6,FALSE)</f>
        <v>#N/A</v>
      </c>
      <c r="P4765" t="e">
        <f>VLOOKUP(B4765,'Uniprot taxonomy'!B:R,7,FALSE)</f>
        <v>#N/A</v>
      </c>
      <c r="Q4765" t="e">
        <f>VLOOKUP(B4765,'Uniprot taxonomy'!B:R,8,FALSE)</f>
        <v>#N/A</v>
      </c>
    </row>
    <row r="4766" spans="1:17" hidden="1" x14ac:dyDescent="0.25">
      <c r="A4766" t="s">
        <v>7802</v>
      </c>
      <c r="B4766" t="s">
        <v>7803</v>
      </c>
      <c r="C4766" t="e">
        <f>VLOOKUP('Домены Secretin_N'!B4766,'AC-Architecture'!A:C,3,FALSE)</f>
        <v>#N/A</v>
      </c>
      <c r="D4766">
        <v>750</v>
      </c>
      <c r="E4766" t="s">
        <v>3632</v>
      </c>
      <c r="F4766">
        <v>266</v>
      </c>
      <c r="G4766">
        <v>389</v>
      </c>
      <c r="H4766">
        <f t="shared" si="333"/>
        <v>123</v>
      </c>
      <c r="I4766" t="str">
        <f t="shared" si="334"/>
        <v>H1RM60_COMTE/266-389</v>
      </c>
      <c r="K4766" t="e">
        <f>IF(C4766="Secretin_N, Secretin, TraK","T","N")</f>
        <v>#N/A</v>
      </c>
      <c r="L4766" t="e">
        <f>VLOOKUP(E4766,'Uniprot taxonomy'!E:J,4,FALSE)</f>
        <v>#N/A</v>
      </c>
      <c r="M4766" t="e">
        <f>LEFT(VLOOKUP(B4766,'Uniprot taxonomy'!B:R,5,FALSE))</f>
        <v>#N/A</v>
      </c>
      <c r="N4766" t="e">
        <f>VLOOKUP(B4766,'Uniprot taxonomy'!B:R,5,FALSE)</f>
        <v>#N/A</v>
      </c>
      <c r="O4766" t="e">
        <f>VLOOKUP(B4766,'Uniprot taxonomy'!B:R,6,FALSE)</f>
        <v>#N/A</v>
      </c>
      <c r="P4766" t="e">
        <f>VLOOKUP(B4766,'Uniprot taxonomy'!B:R,7,FALSE)</f>
        <v>#N/A</v>
      </c>
      <c r="Q4766" t="e">
        <f>VLOOKUP(B4766,'Uniprot taxonomy'!B:R,8,FALSE)</f>
        <v>#N/A</v>
      </c>
    </row>
    <row r="4767" spans="1:17" hidden="1" x14ac:dyDescent="0.25">
      <c r="A4767" t="s">
        <v>7804</v>
      </c>
      <c r="B4767" t="s">
        <v>7805</v>
      </c>
      <c r="C4767" t="e">
        <f>VLOOKUP('Домены Secretin_N'!B4767,'AC-Architecture'!A:C,3,FALSE)</f>
        <v>#N/A</v>
      </c>
      <c r="D4767">
        <v>760</v>
      </c>
      <c r="E4767" t="s">
        <v>3632</v>
      </c>
      <c r="F4767">
        <v>246</v>
      </c>
      <c r="G4767">
        <v>306</v>
      </c>
      <c r="H4767">
        <f t="shared" si="333"/>
        <v>60</v>
      </c>
      <c r="I4767" t="str">
        <f t="shared" si="334"/>
        <v>H1S033_9BURK/246-306</v>
      </c>
      <c r="K4767" t="e">
        <f>IF(C4767="Secretin_N, Secretin, TraK","T","N")</f>
        <v>#N/A</v>
      </c>
      <c r="L4767" t="e">
        <f>VLOOKUP(E4767,'Uniprot taxonomy'!E:J,4,FALSE)</f>
        <v>#N/A</v>
      </c>
      <c r="M4767" t="e">
        <f>LEFT(VLOOKUP(B4767,'Uniprot taxonomy'!B:R,5,FALSE))</f>
        <v>#N/A</v>
      </c>
      <c r="N4767" t="e">
        <f>VLOOKUP(B4767,'Uniprot taxonomy'!B:R,5,FALSE)</f>
        <v>#N/A</v>
      </c>
      <c r="O4767" t="e">
        <f>VLOOKUP(B4767,'Uniprot taxonomy'!B:R,6,FALSE)</f>
        <v>#N/A</v>
      </c>
      <c r="P4767" t="e">
        <f>VLOOKUP(B4767,'Uniprot taxonomy'!B:R,7,FALSE)</f>
        <v>#N/A</v>
      </c>
      <c r="Q4767" t="e">
        <f>VLOOKUP(B4767,'Uniprot taxonomy'!B:R,8,FALSE)</f>
        <v>#N/A</v>
      </c>
    </row>
    <row r="4768" spans="1:17" hidden="1" x14ac:dyDescent="0.25">
      <c r="A4768" t="s">
        <v>7806</v>
      </c>
      <c r="B4768" t="s">
        <v>7807</v>
      </c>
      <c r="C4768" t="e">
        <f>VLOOKUP('Домены Secretin_N'!B4768,'AC-Architecture'!A:C,3,FALSE)</f>
        <v>#N/A</v>
      </c>
      <c r="D4768">
        <v>722</v>
      </c>
      <c r="E4768" t="s">
        <v>3632</v>
      </c>
      <c r="F4768">
        <v>377</v>
      </c>
      <c r="G4768">
        <v>471</v>
      </c>
      <c r="H4768">
        <f t="shared" si="333"/>
        <v>94</v>
      </c>
      <c r="I4768" t="str">
        <f t="shared" si="334"/>
        <v>H1SA94_9BURK/377-471</v>
      </c>
      <c r="K4768" t="e">
        <f>IF(C4768="Secretin_N, Secretin, TraK","T","N")</f>
        <v>#N/A</v>
      </c>
      <c r="L4768" t="e">
        <f>VLOOKUP(E4768,'Uniprot taxonomy'!E:J,4,FALSE)</f>
        <v>#N/A</v>
      </c>
      <c r="M4768" t="e">
        <f>LEFT(VLOOKUP(B4768,'Uniprot taxonomy'!B:R,5,FALSE))</f>
        <v>#N/A</v>
      </c>
      <c r="N4768" t="e">
        <f>VLOOKUP(B4768,'Uniprot taxonomy'!B:R,5,FALSE)</f>
        <v>#N/A</v>
      </c>
      <c r="O4768" t="e">
        <f>VLOOKUP(B4768,'Uniprot taxonomy'!B:R,6,FALSE)</f>
        <v>#N/A</v>
      </c>
      <c r="P4768" t="e">
        <f>VLOOKUP(B4768,'Uniprot taxonomy'!B:R,7,FALSE)</f>
        <v>#N/A</v>
      </c>
      <c r="Q4768" t="e">
        <f>VLOOKUP(B4768,'Uniprot taxonomy'!B:R,8,FALSE)</f>
        <v>#N/A</v>
      </c>
    </row>
    <row r="4769" spans="1:17" hidden="1" x14ac:dyDescent="0.25">
      <c r="A4769" t="s">
        <v>1152</v>
      </c>
      <c r="B4769" t="s">
        <v>2608</v>
      </c>
      <c r="C4769" t="e">
        <f>VLOOKUP('Домены Secretin_N'!B4769,'AC-Architecture'!A:C,3,FALSE)</f>
        <v>#N/A</v>
      </c>
      <c r="D4769">
        <v>740</v>
      </c>
      <c r="E4769" t="s">
        <v>3632</v>
      </c>
      <c r="F4769">
        <v>301</v>
      </c>
      <c r="G4769">
        <v>425</v>
      </c>
      <c r="H4769">
        <f t="shared" si="333"/>
        <v>124</v>
      </c>
      <c r="I4769" t="str">
        <f t="shared" si="334"/>
        <v>H1TXL8_9BACT/301-425</v>
      </c>
      <c r="K4769" t="e">
        <f>IF(C4769="Secretin_N, Secretin, TraK","T","N")</f>
        <v>#N/A</v>
      </c>
      <c r="L4769" t="e">
        <f>VLOOKUP(E4769,'Uniprot taxonomy'!E:J,4,FALSE)</f>
        <v>#N/A</v>
      </c>
      <c r="M4769" t="e">
        <f>LEFT(VLOOKUP(B4769,'Uniprot taxonomy'!B:R,5,FALSE))</f>
        <v>#N/A</v>
      </c>
      <c r="N4769" t="e">
        <f>VLOOKUP(B4769,'Uniprot taxonomy'!B:R,5,FALSE)</f>
        <v>#N/A</v>
      </c>
      <c r="O4769" t="e">
        <f>VLOOKUP(B4769,'Uniprot taxonomy'!B:R,6,FALSE)</f>
        <v>#N/A</v>
      </c>
      <c r="P4769" t="e">
        <f>VLOOKUP(B4769,'Uniprot taxonomy'!B:R,7,FALSE)</f>
        <v>#N/A</v>
      </c>
      <c r="Q4769" t="e">
        <f>VLOOKUP(B4769,'Uniprot taxonomy'!B:R,8,FALSE)</f>
        <v>#N/A</v>
      </c>
    </row>
    <row r="4770" spans="1:17" hidden="1" x14ac:dyDescent="0.25">
      <c r="A4770" t="s">
        <v>7808</v>
      </c>
      <c r="B4770" t="s">
        <v>7809</v>
      </c>
      <c r="C4770" t="e">
        <f>VLOOKUP('Домены Secretin_N'!B4770,'AC-Architecture'!A:C,3,FALSE)</f>
        <v>#N/A</v>
      </c>
      <c r="D4770">
        <v>783</v>
      </c>
      <c r="E4770" t="s">
        <v>3632</v>
      </c>
      <c r="F4770">
        <v>335</v>
      </c>
      <c r="G4770">
        <v>440</v>
      </c>
      <c r="H4770">
        <f t="shared" si="333"/>
        <v>105</v>
      </c>
      <c r="I4770" t="str">
        <f t="shared" si="334"/>
        <v>H1WHK3_9CYAN/335-440</v>
      </c>
      <c r="K4770" t="e">
        <f>IF(C4770="Secretin_N, Secretin, TraK","T","N")</f>
        <v>#N/A</v>
      </c>
      <c r="L4770" t="e">
        <f>VLOOKUP(E4770,'Uniprot taxonomy'!E:J,4,FALSE)</f>
        <v>#N/A</v>
      </c>
      <c r="M4770" t="e">
        <f>LEFT(VLOOKUP(B4770,'Uniprot taxonomy'!B:R,5,FALSE))</f>
        <v>#N/A</v>
      </c>
      <c r="N4770" t="e">
        <f>VLOOKUP(B4770,'Uniprot taxonomy'!B:R,5,FALSE)</f>
        <v>#N/A</v>
      </c>
      <c r="O4770" t="e">
        <f>VLOOKUP(B4770,'Uniprot taxonomy'!B:R,6,FALSE)</f>
        <v>#N/A</v>
      </c>
      <c r="P4770" t="e">
        <f>VLOOKUP(B4770,'Uniprot taxonomy'!B:R,7,FALSE)</f>
        <v>#N/A</v>
      </c>
      <c r="Q4770" t="e">
        <f>VLOOKUP(B4770,'Uniprot taxonomy'!B:R,8,FALSE)</f>
        <v>#N/A</v>
      </c>
    </row>
    <row r="4771" spans="1:17" hidden="1" x14ac:dyDescent="0.25">
      <c r="A4771" t="s">
        <v>7810</v>
      </c>
      <c r="B4771" t="s">
        <v>7811</v>
      </c>
      <c r="C4771" t="e">
        <f>VLOOKUP('Домены Secretin_N'!B4771,'AC-Architecture'!A:C,3,FALSE)</f>
        <v>#N/A</v>
      </c>
      <c r="D4771">
        <v>692</v>
      </c>
      <c r="E4771" t="s">
        <v>3632</v>
      </c>
      <c r="F4771">
        <v>126</v>
      </c>
      <c r="G4771">
        <v>187</v>
      </c>
      <c r="H4771">
        <f t="shared" si="333"/>
        <v>61</v>
      </c>
      <c r="I4771" t="str">
        <f t="shared" si="334"/>
        <v>H1XC19_9XANT/126-187</v>
      </c>
      <c r="K4771" t="e">
        <f>IF(C4771="Secretin_N, Secretin, TraK","T","N")</f>
        <v>#N/A</v>
      </c>
      <c r="L4771" t="e">
        <f>VLOOKUP(E4771,'Uniprot taxonomy'!E:J,4,FALSE)</f>
        <v>#N/A</v>
      </c>
      <c r="M4771" t="e">
        <f>LEFT(VLOOKUP(B4771,'Uniprot taxonomy'!B:R,5,FALSE))</f>
        <v>#N/A</v>
      </c>
      <c r="N4771" t="e">
        <f>VLOOKUP(B4771,'Uniprot taxonomy'!B:R,5,FALSE)</f>
        <v>#N/A</v>
      </c>
      <c r="O4771" t="e">
        <f>VLOOKUP(B4771,'Uniprot taxonomy'!B:R,6,FALSE)</f>
        <v>#N/A</v>
      </c>
      <c r="P4771" t="e">
        <f>VLOOKUP(B4771,'Uniprot taxonomy'!B:R,7,FALSE)</f>
        <v>#N/A</v>
      </c>
      <c r="Q4771" t="e">
        <f>VLOOKUP(B4771,'Uniprot taxonomy'!B:R,8,FALSE)</f>
        <v>#N/A</v>
      </c>
    </row>
    <row r="4772" spans="1:17" hidden="1" x14ac:dyDescent="0.25">
      <c r="A4772" t="s">
        <v>7810</v>
      </c>
      <c r="B4772" t="s">
        <v>7811</v>
      </c>
      <c r="C4772" t="e">
        <f>VLOOKUP('Домены Secretin_N'!B4772,'AC-Architecture'!A:C,3,FALSE)</f>
        <v>#N/A</v>
      </c>
      <c r="D4772">
        <v>692</v>
      </c>
      <c r="E4772" t="s">
        <v>3632</v>
      </c>
      <c r="F4772">
        <v>188</v>
      </c>
      <c r="G4772">
        <v>255</v>
      </c>
      <c r="H4772">
        <f t="shared" si="333"/>
        <v>67</v>
      </c>
      <c r="I4772" t="str">
        <f t="shared" si="334"/>
        <v>H1XC19_9XANT/188-255</v>
      </c>
      <c r="K4772" t="e">
        <f>IF(C4772="Secretin_N, Secretin, TraK","T","N")</f>
        <v>#N/A</v>
      </c>
      <c r="L4772" t="e">
        <f>VLOOKUP(E4772,'Uniprot taxonomy'!E:J,4,FALSE)</f>
        <v>#N/A</v>
      </c>
      <c r="M4772" t="e">
        <f>LEFT(VLOOKUP(B4772,'Uniprot taxonomy'!B:R,5,FALSE))</f>
        <v>#N/A</v>
      </c>
      <c r="N4772" t="e">
        <f>VLOOKUP(B4772,'Uniprot taxonomy'!B:R,5,FALSE)</f>
        <v>#N/A</v>
      </c>
      <c r="O4772" t="e">
        <f>VLOOKUP(B4772,'Uniprot taxonomy'!B:R,6,FALSE)</f>
        <v>#N/A</v>
      </c>
      <c r="P4772" t="e">
        <f>VLOOKUP(B4772,'Uniprot taxonomy'!B:R,7,FALSE)</f>
        <v>#N/A</v>
      </c>
      <c r="Q4772" t="e">
        <f>VLOOKUP(B4772,'Uniprot taxonomy'!B:R,8,FALSE)</f>
        <v>#N/A</v>
      </c>
    </row>
    <row r="4773" spans="1:17" hidden="1" x14ac:dyDescent="0.25">
      <c r="A4773" t="s">
        <v>7810</v>
      </c>
      <c r="B4773" t="s">
        <v>7811</v>
      </c>
      <c r="C4773" t="e">
        <f>VLOOKUP('Домены Secretin_N'!B4773,'AC-Architecture'!A:C,3,FALSE)</f>
        <v>#N/A</v>
      </c>
      <c r="D4773">
        <v>692</v>
      </c>
      <c r="E4773" t="s">
        <v>3632</v>
      </c>
      <c r="F4773">
        <v>259</v>
      </c>
      <c r="G4773">
        <v>357</v>
      </c>
      <c r="H4773">
        <f t="shared" si="333"/>
        <v>98</v>
      </c>
      <c r="I4773" t="str">
        <f t="shared" si="334"/>
        <v>H1XC19_9XANT/259-357</v>
      </c>
      <c r="K4773" t="e">
        <f>IF(C4773="Secretin_N, Secretin, TraK","T","N")</f>
        <v>#N/A</v>
      </c>
      <c r="L4773" t="e">
        <f>VLOOKUP(E4773,'Uniprot taxonomy'!E:J,4,FALSE)</f>
        <v>#N/A</v>
      </c>
      <c r="M4773" t="e">
        <f>LEFT(VLOOKUP(B4773,'Uniprot taxonomy'!B:R,5,FALSE))</f>
        <v>#N/A</v>
      </c>
      <c r="N4773" t="e">
        <f>VLOOKUP(B4773,'Uniprot taxonomy'!B:R,5,FALSE)</f>
        <v>#N/A</v>
      </c>
      <c r="O4773" t="e">
        <f>VLOOKUP(B4773,'Uniprot taxonomy'!B:R,6,FALSE)</f>
        <v>#N/A</v>
      </c>
      <c r="P4773" t="e">
        <f>VLOOKUP(B4773,'Uniprot taxonomy'!B:R,7,FALSE)</f>
        <v>#N/A</v>
      </c>
      <c r="Q4773" t="e">
        <f>VLOOKUP(B4773,'Uniprot taxonomy'!B:R,8,FALSE)</f>
        <v>#N/A</v>
      </c>
    </row>
    <row r="4774" spans="1:17" x14ac:dyDescent="0.25">
      <c r="A4774" t="s">
        <v>1153</v>
      </c>
      <c r="B4774" t="s">
        <v>2451</v>
      </c>
      <c r="C4774" t="str">
        <f>VLOOKUP('Домены Secretin_N'!B4774,'AC-Architecture'!A:C,3,FALSE)</f>
        <v>Secretin_N, Secretin</v>
      </c>
      <c r="D4774">
        <v>588</v>
      </c>
      <c r="E4774" t="s">
        <v>3632</v>
      </c>
      <c r="F4774">
        <v>167</v>
      </c>
      <c r="G4774">
        <v>349</v>
      </c>
      <c r="H4774">
        <f t="shared" si="333"/>
        <v>182</v>
      </c>
      <c r="I4774" t="str">
        <f t="shared" si="334"/>
        <v>H1XG74_9XANT/167-349</v>
      </c>
      <c r="J4774" t="str">
        <f>CONCATENATE(K4774,"_",LEFT(O4774,3),"_",LEFT(Q4774,3),"_",B4774)</f>
        <v>N_Xan_Xan_H1XG74</v>
      </c>
      <c r="K4774" t="str">
        <f>IF(C4774="Secretin_N, Secretin, TraK","T","N")</f>
        <v>N</v>
      </c>
      <c r="L4774" t="str">
        <f>VLOOKUP(B4774,'Uniprot taxonomy'!B:R,4,FALSE)</f>
        <v>Proteobacteria</v>
      </c>
      <c r="M4774" t="str">
        <f>LEFT(VLOOKUP(B4774,'Uniprot taxonomy'!B:R,5,FALSE))</f>
        <v>G</v>
      </c>
      <c r="N4774" t="str">
        <f>VLOOKUP(B4774,'Uniprot taxonomy'!B:R,5,FALSE)</f>
        <v>Gammaproteobacteria</v>
      </c>
      <c r="O4774" t="str">
        <f>VLOOKUP(B4774,'Uniprot taxonomy'!B:R,6,FALSE)</f>
        <v>Xanthomonadales</v>
      </c>
      <c r="P4774" t="str">
        <f>VLOOKUP(B4774,'Uniprot taxonomy'!B:R,7,FALSE)</f>
        <v>Xanthomonadaceae</v>
      </c>
      <c r="Q4774" t="str">
        <f>VLOOKUP(B4774,'Uniprot taxonomy'!B:R,8,FALSE)</f>
        <v>Xanthomonas</v>
      </c>
    </row>
    <row r="4775" spans="1:17" hidden="1" x14ac:dyDescent="0.25">
      <c r="A4775" t="s">
        <v>7812</v>
      </c>
      <c r="B4775" t="s">
        <v>7813</v>
      </c>
      <c r="C4775" t="e">
        <f>VLOOKUP('Домены Secretin_N'!B4775,'AC-Architecture'!A:C,3,FALSE)</f>
        <v>#N/A</v>
      </c>
      <c r="D4775">
        <v>593</v>
      </c>
      <c r="E4775" t="s">
        <v>3632</v>
      </c>
      <c r="F4775">
        <v>228</v>
      </c>
      <c r="G4775">
        <v>315</v>
      </c>
      <c r="H4775">
        <f t="shared" si="333"/>
        <v>87</v>
      </c>
      <c r="I4775" t="str">
        <f t="shared" si="334"/>
        <v>H1XKK9_9XANT/228-315</v>
      </c>
      <c r="K4775" t="e">
        <f>IF(C4775="Secretin_N, Secretin, TraK","T","N")</f>
        <v>#N/A</v>
      </c>
      <c r="L4775" t="e">
        <f>VLOOKUP(E4775,'Uniprot taxonomy'!E:J,4,FALSE)</f>
        <v>#N/A</v>
      </c>
      <c r="M4775" t="e">
        <f>LEFT(VLOOKUP(B4775,'Uniprot taxonomy'!B:R,5,FALSE))</f>
        <v>#N/A</v>
      </c>
      <c r="N4775" t="e">
        <f>VLOOKUP(B4775,'Uniprot taxonomy'!B:R,5,FALSE)</f>
        <v>#N/A</v>
      </c>
      <c r="O4775" t="e">
        <f>VLOOKUP(B4775,'Uniprot taxonomy'!B:R,6,FALSE)</f>
        <v>#N/A</v>
      </c>
      <c r="P4775" t="e">
        <f>VLOOKUP(B4775,'Uniprot taxonomy'!B:R,7,FALSE)</f>
        <v>#N/A</v>
      </c>
      <c r="Q4775" t="e">
        <f>VLOOKUP(B4775,'Uniprot taxonomy'!B:R,8,FALSE)</f>
        <v>#N/A</v>
      </c>
    </row>
    <row r="4776" spans="1:17" hidden="1" x14ac:dyDescent="0.25">
      <c r="A4776" t="s">
        <v>7814</v>
      </c>
      <c r="B4776" t="s">
        <v>7815</v>
      </c>
      <c r="C4776" t="e">
        <f>VLOOKUP('Домены Secretin_N'!B4776,'AC-Architecture'!A:C,3,FALSE)</f>
        <v>#N/A</v>
      </c>
      <c r="D4776">
        <v>762</v>
      </c>
      <c r="E4776" t="s">
        <v>3632</v>
      </c>
      <c r="F4776">
        <v>188</v>
      </c>
      <c r="G4776">
        <v>248</v>
      </c>
      <c r="H4776">
        <f t="shared" si="333"/>
        <v>60</v>
      </c>
      <c r="I4776" t="str">
        <f t="shared" si="334"/>
        <v>H1XM36_9XANT/188-248</v>
      </c>
      <c r="K4776" t="e">
        <f>IF(C4776="Secretin_N, Secretin, TraK","T","N")</f>
        <v>#N/A</v>
      </c>
      <c r="L4776" t="e">
        <f>VLOOKUP(E4776,'Uniprot taxonomy'!E:J,4,FALSE)</f>
        <v>#N/A</v>
      </c>
      <c r="M4776" t="e">
        <f>LEFT(VLOOKUP(B4776,'Uniprot taxonomy'!B:R,5,FALSE))</f>
        <v>#N/A</v>
      </c>
      <c r="N4776" t="e">
        <f>VLOOKUP(B4776,'Uniprot taxonomy'!B:R,5,FALSE)</f>
        <v>#N/A</v>
      </c>
      <c r="O4776" t="e">
        <f>VLOOKUP(B4776,'Uniprot taxonomy'!B:R,6,FALSE)</f>
        <v>#N/A</v>
      </c>
      <c r="P4776" t="e">
        <f>VLOOKUP(B4776,'Uniprot taxonomy'!B:R,7,FALSE)</f>
        <v>#N/A</v>
      </c>
      <c r="Q4776" t="e">
        <f>VLOOKUP(B4776,'Uniprot taxonomy'!B:R,8,FALSE)</f>
        <v>#N/A</v>
      </c>
    </row>
    <row r="4777" spans="1:17" hidden="1" x14ac:dyDescent="0.25">
      <c r="A4777" t="s">
        <v>7814</v>
      </c>
      <c r="B4777" t="s">
        <v>7815</v>
      </c>
      <c r="C4777" t="e">
        <f>VLOOKUP('Домены Secretin_N'!B4777,'AC-Architecture'!A:C,3,FALSE)</f>
        <v>#N/A</v>
      </c>
      <c r="D4777">
        <v>762</v>
      </c>
      <c r="E4777" t="s">
        <v>3632</v>
      </c>
      <c r="F4777">
        <v>253</v>
      </c>
      <c r="G4777">
        <v>322</v>
      </c>
      <c r="H4777">
        <f t="shared" si="333"/>
        <v>69</v>
      </c>
      <c r="I4777" t="str">
        <f t="shared" si="334"/>
        <v>H1XM36_9XANT/253-322</v>
      </c>
      <c r="K4777" t="e">
        <f>IF(C4777="Secretin_N, Secretin, TraK","T","N")</f>
        <v>#N/A</v>
      </c>
      <c r="L4777" t="e">
        <f>VLOOKUP(E4777,'Uniprot taxonomy'!E:J,4,FALSE)</f>
        <v>#N/A</v>
      </c>
      <c r="M4777" t="e">
        <f>LEFT(VLOOKUP(B4777,'Uniprot taxonomy'!B:R,5,FALSE))</f>
        <v>#N/A</v>
      </c>
      <c r="N4777" t="e">
        <f>VLOOKUP(B4777,'Uniprot taxonomy'!B:R,5,FALSE)</f>
        <v>#N/A</v>
      </c>
      <c r="O4777" t="e">
        <f>VLOOKUP(B4777,'Uniprot taxonomy'!B:R,6,FALSE)</f>
        <v>#N/A</v>
      </c>
      <c r="P4777" t="e">
        <f>VLOOKUP(B4777,'Uniprot taxonomy'!B:R,7,FALSE)</f>
        <v>#N/A</v>
      </c>
      <c r="Q4777" t="e">
        <f>VLOOKUP(B4777,'Uniprot taxonomy'!B:R,8,FALSE)</f>
        <v>#N/A</v>
      </c>
    </row>
    <row r="4778" spans="1:17" hidden="1" x14ac:dyDescent="0.25">
      <c r="A4778" t="s">
        <v>7814</v>
      </c>
      <c r="B4778" t="s">
        <v>7815</v>
      </c>
      <c r="C4778" t="e">
        <f>VLOOKUP('Домены Secretin_N'!B4778,'AC-Architecture'!A:C,3,FALSE)</f>
        <v>#N/A</v>
      </c>
      <c r="D4778">
        <v>762</v>
      </c>
      <c r="E4778" t="s">
        <v>3632</v>
      </c>
      <c r="F4778">
        <v>326</v>
      </c>
      <c r="G4778">
        <v>478</v>
      </c>
      <c r="H4778">
        <f t="shared" si="333"/>
        <v>152</v>
      </c>
      <c r="I4778" t="str">
        <f t="shared" si="334"/>
        <v>H1XM36_9XANT/326-478</v>
      </c>
      <c r="K4778" t="e">
        <f>IF(C4778="Secretin_N, Secretin, TraK","T","N")</f>
        <v>#N/A</v>
      </c>
      <c r="L4778" t="e">
        <f>VLOOKUP(E4778,'Uniprot taxonomy'!E:J,4,FALSE)</f>
        <v>#N/A</v>
      </c>
      <c r="M4778" t="e">
        <f>LEFT(VLOOKUP(B4778,'Uniprot taxonomy'!B:R,5,FALSE))</f>
        <v>#N/A</v>
      </c>
      <c r="N4778" t="e">
        <f>VLOOKUP(B4778,'Uniprot taxonomy'!B:R,5,FALSE)</f>
        <v>#N/A</v>
      </c>
      <c r="O4778" t="e">
        <f>VLOOKUP(B4778,'Uniprot taxonomy'!B:R,6,FALSE)</f>
        <v>#N/A</v>
      </c>
      <c r="P4778" t="e">
        <f>VLOOKUP(B4778,'Uniprot taxonomy'!B:R,7,FALSE)</f>
        <v>#N/A</v>
      </c>
      <c r="Q4778" t="e">
        <f>VLOOKUP(B4778,'Uniprot taxonomy'!B:R,8,FALSE)</f>
        <v>#N/A</v>
      </c>
    </row>
    <row r="4779" spans="1:17" hidden="1" x14ac:dyDescent="0.25">
      <c r="A4779" t="s">
        <v>7816</v>
      </c>
      <c r="B4779" t="s">
        <v>7817</v>
      </c>
      <c r="C4779" t="e">
        <f>VLOOKUP('Домены Secretin_N'!B4779,'AC-Architecture'!A:C,3,FALSE)</f>
        <v>#N/A</v>
      </c>
      <c r="D4779">
        <v>433</v>
      </c>
      <c r="E4779" t="s">
        <v>3632</v>
      </c>
      <c r="F4779">
        <v>115</v>
      </c>
      <c r="G4779">
        <v>186</v>
      </c>
      <c r="H4779">
        <f t="shared" si="333"/>
        <v>71</v>
      </c>
      <c r="I4779" t="str">
        <f t="shared" si="334"/>
        <v>H1XYG1_9BACT/115-186</v>
      </c>
      <c r="K4779" t="e">
        <f>IF(C4779="Secretin_N, Secretin, TraK","T","N")</f>
        <v>#N/A</v>
      </c>
      <c r="L4779" t="e">
        <f>VLOOKUP(E4779,'Uniprot taxonomy'!E:J,4,FALSE)</f>
        <v>#N/A</v>
      </c>
      <c r="M4779" t="e">
        <f>LEFT(VLOOKUP(B4779,'Uniprot taxonomy'!B:R,5,FALSE))</f>
        <v>#N/A</v>
      </c>
      <c r="N4779" t="e">
        <f>VLOOKUP(B4779,'Uniprot taxonomy'!B:R,5,FALSE)</f>
        <v>#N/A</v>
      </c>
      <c r="O4779" t="e">
        <f>VLOOKUP(B4779,'Uniprot taxonomy'!B:R,6,FALSE)</f>
        <v>#N/A</v>
      </c>
      <c r="P4779" t="e">
        <f>VLOOKUP(B4779,'Uniprot taxonomy'!B:R,7,FALSE)</f>
        <v>#N/A</v>
      </c>
      <c r="Q4779" t="e">
        <f>VLOOKUP(B4779,'Uniprot taxonomy'!B:R,8,FALSE)</f>
        <v>#N/A</v>
      </c>
    </row>
    <row r="4780" spans="1:17" x14ac:dyDescent="0.25">
      <c r="A4780" t="s">
        <v>1154</v>
      </c>
      <c r="B4780" t="s">
        <v>2452</v>
      </c>
      <c r="C4780" t="str">
        <f>VLOOKUP('Домены Secretin_N'!B4780,'AC-Architecture'!A:C,3,FALSE)</f>
        <v>Secretin_N, Secretin</v>
      </c>
      <c r="D4780">
        <v>487</v>
      </c>
      <c r="E4780" t="s">
        <v>3632</v>
      </c>
      <c r="F4780">
        <v>170</v>
      </c>
      <c r="G4780">
        <v>278</v>
      </c>
      <c r="H4780">
        <f t="shared" si="333"/>
        <v>108</v>
      </c>
      <c r="I4780" t="str">
        <f t="shared" si="334"/>
        <v>H1YLZ0_9GAMM/170-278</v>
      </c>
      <c r="J4780" t="str">
        <f>CONCATENATE(K4780,"_",LEFT(O4780,3),"_",LEFT(Q4780,3),"_",B4780)</f>
        <v>N_Alt_She_H1YLZ0</v>
      </c>
      <c r="K4780" t="str">
        <f>IF(C4780="Secretin_N, Secretin, TraK","T","N")</f>
        <v>N</v>
      </c>
      <c r="L4780" t="str">
        <f>VLOOKUP(B4780,'Uniprot taxonomy'!B:R,4,FALSE)</f>
        <v>Proteobacteria</v>
      </c>
      <c r="M4780" t="str">
        <f>LEFT(VLOOKUP(B4780,'Uniprot taxonomy'!B:R,5,FALSE))</f>
        <v>G</v>
      </c>
      <c r="N4780" t="str">
        <f>VLOOKUP(B4780,'Uniprot taxonomy'!B:R,5,FALSE)</f>
        <v>Gammaproteobacteria</v>
      </c>
      <c r="O4780" t="str">
        <f>VLOOKUP(B4780,'Uniprot taxonomy'!B:R,6,FALSE)</f>
        <v>Alteromonadales</v>
      </c>
      <c r="P4780" t="str">
        <f>VLOOKUP(B4780,'Uniprot taxonomy'!B:R,7,FALSE)</f>
        <v>Shewanellaceae</v>
      </c>
      <c r="Q4780" t="str">
        <f>VLOOKUP(B4780,'Uniprot taxonomy'!B:R,8,FALSE)</f>
        <v>Shewanella</v>
      </c>
    </row>
    <row r="4781" spans="1:17" hidden="1" x14ac:dyDescent="0.25">
      <c r="A4781" t="s">
        <v>7818</v>
      </c>
      <c r="B4781" t="s">
        <v>7819</v>
      </c>
      <c r="C4781" t="e">
        <f>VLOOKUP('Домены Secretin_N'!B4781,'AC-Architecture'!A:C,3,FALSE)</f>
        <v>#N/A</v>
      </c>
      <c r="D4781">
        <v>683</v>
      </c>
      <c r="E4781" t="s">
        <v>3632</v>
      </c>
      <c r="F4781">
        <v>368</v>
      </c>
      <c r="G4781">
        <v>433</v>
      </c>
      <c r="H4781">
        <f t="shared" si="333"/>
        <v>65</v>
      </c>
      <c r="I4781" t="str">
        <f t="shared" si="334"/>
        <v>H1YR11_9GAMM/368-433</v>
      </c>
      <c r="K4781" t="e">
        <f>IF(C4781="Secretin_N, Secretin, TraK","T","N")</f>
        <v>#N/A</v>
      </c>
      <c r="L4781" t="e">
        <f>VLOOKUP(E4781,'Uniprot taxonomy'!E:J,4,FALSE)</f>
        <v>#N/A</v>
      </c>
      <c r="M4781" t="e">
        <f>LEFT(VLOOKUP(B4781,'Uniprot taxonomy'!B:R,5,FALSE))</f>
        <v>#N/A</v>
      </c>
      <c r="N4781" t="e">
        <f>VLOOKUP(B4781,'Uniprot taxonomy'!B:R,5,FALSE)</f>
        <v>#N/A</v>
      </c>
      <c r="O4781" t="e">
        <f>VLOOKUP(B4781,'Uniprot taxonomy'!B:R,6,FALSE)</f>
        <v>#N/A</v>
      </c>
      <c r="P4781" t="e">
        <f>VLOOKUP(B4781,'Uniprot taxonomy'!B:R,7,FALSE)</f>
        <v>#N/A</v>
      </c>
      <c r="Q4781" t="e">
        <f>VLOOKUP(B4781,'Uniprot taxonomy'!B:R,8,FALSE)</f>
        <v>#N/A</v>
      </c>
    </row>
    <row r="4782" spans="1:17" x14ac:dyDescent="0.25">
      <c r="A4782" t="s">
        <v>1155</v>
      </c>
      <c r="B4782" t="s">
        <v>2453</v>
      </c>
      <c r="C4782" t="str">
        <f>VLOOKUP('Домены Secretin_N'!B4782,'AC-Architecture'!A:C,3,FALSE)</f>
        <v>Secretin_N, Secretin</v>
      </c>
      <c r="D4782">
        <v>491</v>
      </c>
      <c r="E4782" t="s">
        <v>3632</v>
      </c>
      <c r="F4782">
        <v>178</v>
      </c>
      <c r="G4782">
        <v>268</v>
      </c>
      <c r="H4782">
        <f t="shared" si="333"/>
        <v>90</v>
      </c>
      <c r="I4782" t="str">
        <f t="shared" si="334"/>
        <v>H1YRT8_9GAMM/178-268</v>
      </c>
      <c r="J4782" t="str">
        <f>CONCATENATE(K4782,"_",LEFT(O4782,3),"_",LEFT(Q4782,3),"_",B4782)</f>
        <v>N_Alt_She_H1YRT8</v>
      </c>
      <c r="K4782" t="str">
        <f>IF(C4782="Secretin_N, Secretin, TraK","T","N")</f>
        <v>N</v>
      </c>
      <c r="L4782" t="str">
        <f>VLOOKUP(B4782,'Uniprot taxonomy'!B:R,4,FALSE)</f>
        <v>Proteobacteria</v>
      </c>
      <c r="M4782" t="str">
        <f>LEFT(VLOOKUP(B4782,'Uniprot taxonomy'!B:R,5,FALSE))</f>
        <v>G</v>
      </c>
      <c r="N4782" t="str">
        <f>VLOOKUP(B4782,'Uniprot taxonomy'!B:R,5,FALSE)</f>
        <v>Gammaproteobacteria</v>
      </c>
      <c r="O4782" t="str">
        <f>VLOOKUP(B4782,'Uniprot taxonomy'!B:R,6,FALSE)</f>
        <v>Alteromonadales</v>
      </c>
      <c r="P4782" t="str">
        <f>VLOOKUP(B4782,'Uniprot taxonomy'!B:R,7,FALSE)</f>
        <v>Shewanellaceae</v>
      </c>
      <c r="Q4782" t="str">
        <f>VLOOKUP(B4782,'Uniprot taxonomy'!B:R,8,FALSE)</f>
        <v>Shewanella</v>
      </c>
    </row>
    <row r="4783" spans="1:17" hidden="1" x14ac:dyDescent="0.25">
      <c r="A4783" t="s">
        <v>7820</v>
      </c>
      <c r="B4783" t="s">
        <v>7821</v>
      </c>
      <c r="C4783" t="e">
        <f>VLOOKUP('Домены Secretin_N'!B4783,'AC-Architecture'!A:C,3,FALSE)</f>
        <v>#N/A</v>
      </c>
      <c r="D4783">
        <v>704</v>
      </c>
      <c r="E4783" t="s">
        <v>3632</v>
      </c>
      <c r="F4783">
        <v>130</v>
      </c>
      <c r="G4783">
        <v>193</v>
      </c>
      <c r="H4783">
        <f t="shared" si="333"/>
        <v>63</v>
      </c>
      <c r="I4783" t="str">
        <f t="shared" si="334"/>
        <v>H1YSK7_9GAMM/130-193</v>
      </c>
      <c r="K4783" t="e">
        <f>IF(C4783="Secretin_N, Secretin, TraK","T","N")</f>
        <v>#N/A</v>
      </c>
      <c r="L4783" t="e">
        <f>VLOOKUP(E4783,'Uniprot taxonomy'!E:J,4,FALSE)</f>
        <v>#N/A</v>
      </c>
      <c r="M4783" t="e">
        <f>LEFT(VLOOKUP(B4783,'Uniprot taxonomy'!B:R,5,FALSE))</f>
        <v>#N/A</v>
      </c>
      <c r="N4783" t="e">
        <f>VLOOKUP(B4783,'Uniprot taxonomy'!B:R,5,FALSE)</f>
        <v>#N/A</v>
      </c>
      <c r="O4783" t="e">
        <f>VLOOKUP(B4783,'Uniprot taxonomy'!B:R,6,FALSE)</f>
        <v>#N/A</v>
      </c>
      <c r="P4783" t="e">
        <f>VLOOKUP(B4783,'Uniprot taxonomy'!B:R,7,FALSE)</f>
        <v>#N/A</v>
      </c>
      <c r="Q4783" t="e">
        <f>VLOOKUP(B4783,'Uniprot taxonomy'!B:R,8,FALSE)</f>
        <v>#N/A</v>
      </c>
    </row>
    <row r="4784" spans="1:17" hidden="1" x14ac:dyDescent="0.25">
      <c r="A4784" t="s">
        <v>7820</v>
      </c>
      <c r="B4784" t="s">
        <v>7821</v>
      </c>
      <c r="C4784" t="e">
        <f>VLOOKUP('Домены Secretin_N'!B4784,'AC-Architecture'!A:C,3,FALSE)</f>
        <v>#N/A</v>
      </c>
      <c r="D4784">
        <v>704</v>
      </c>
      <c r="E4784" t="s">
        <v>3632</v>
      </c>
      <c r="F4784">
        <v>195</v>
      </c>
      <c r="G4784">
        <v>266</v>
      </c>
      <c r="H4784">
        <f t="shared" si="333"/>
        <v>71</v>
      </c>
      <c r="I4784" t="str">
        <f t="shared" si="334"/>
        <v>H1YSK7_9GAMM/195-266</v>
      </c>
      <c r="K4784" t="e">
        <f>IF(C4784="Secretin_N, Secretin, TraK","T","N")</f>
        <v>#N/A</v>
      </c>
      <c r="L4784" t="e">
        <f>VLOOKUP(E4784,'Uniprot taxonomy'!E:J,4,FALSE)</f>
        <v>#N/A</v>
      </c>
      <c r="M4784" t="e">
        <f>LEFT(VLOOKUP(B4784,'Uniprot taxonomy'!B:R,5,FALSE))</f>
        <v>#N/A</v>
      </c>
      <c r="N4784" t="e">
        <f>VLOOKUP(B4784,'Uniprot taxonomy'!B:R,5,FALSE)</f>
        <v>#N/A</v>
      </c>
      <c r="O4784" t="e">
        <f>VLOOKUP(B4784,'Uniprot taxonomy'!B:R,6,FALSE)</f>
        <v>#N/A</v>
      </c>
      <c r="P4784" t="e">
        <f>VLOOKUP(B4784,'Uniprot taxonomy'!B:R,7,FALSE)</f>
        <v>#N/A</v>
      </c>
      <c r="Q4784" t="e">
        <f>VLOOKUP(B4784,'Uniprot taxonomy'!B:R,8,FALSE)</f>
        <v>#N/A</v>
      </c>
    </row>
    <row r="4785" spans="1:17" hidden="1" x14ac:dyDescent="0.25">
      <c r="A4785" t="s">
        <v>7820</v>
      </c>
      <c r="B4785" t="s">
        <v>7821</v>
      </c>
      <c r="C4785" t="e">
        <f>VLOOKUP('Домены Secretin_N'!B4785,'AC-Architecture'!A:C,3,FALSE)</f>
        <v>#N/A</v>
      </c>
      <c r="D4785">
        <v>704</v>
      </c>
      <c r="E4785" t="s">
        <v>3632</v>
      </c>
      <c r="F4785">
        <v>270</v>
      </c>
      <c r="G4785">
        <v>349</v>
      </c>
      <c r="H4785">
        <f t="shared" si="333"/>
        <v>79</v>
      </c>
      <c r="I4785" t="str">
        <f t="shared" si="334"/>
        <v>H1YSK7_9GAMM/270-349</v>
      </c>
      <c r="K4785" t="e">
        <f>IF(C4785="Secretin_N, Secretin, TraK","T","N")</f>
        <v>#N/A</v>
      </c>
      <c r="L4785" t="e">
        <f>VLOOKUP(E4785,'Uniprot taxonomy'!E:J,4,FALSE)</f>
        <v>#N/A</v>
      </c>
      <c r="M4785" t="e">
        <f>LEFT(VLOOKUP(B4785,'Uniprot taxonomy'!B:R,5,FALSE))</f>
        <v>#N/A</v>
      </c>
      <c r="N4785" t="e">
        <f>VLOOKUP(B4785,'Uniprot taxonomy'!B:R,5,FALSE)</f>
        <v>#N/A</v>
      </c>
      <c r="O4785" t="e">
        <f>VLOOKUP(B4785,'Uniprot taxonomy'!B:R,6,FALSE)</f>
        <v>#N/A</v>
      </c>
      <c r="P4785" t="e">
        <f>VLOOKUP(B4785,'Uniprot taxonomy'!B:R,7,FALSE)</f>
        <v>#N/A</v>
      </c>
      <c r="Q4785" t="e">
        <f>VLOOKUP(B4785,'Uniprot taxonomy'!B:R,8,FALSE)</f>
        <v>#N/A</v>
      </c>
    </row>
    <row r="4786" spans="1:17" hidden="1" x14ac:dyDescent="0.25">
      <c r="A4786" t="s">
        <v>1156</v>
      </c>
      <c r="B4786" t="s">
        <v>2454</v>
      </c>
      <c r="C4786" t="str">
        <f>VLOOKUP('Домены Secretin_N'!B4786,'AC-Architecture'!A:C,3,FALSE)</f>
        <v>Secretin_N, Secretin</v>
      </c>
      <c r="D4786">
        <v>760</v>
      </c>
      <c r="E4786" t="s">
        <v>3632</v>
      </c>
      <c r="F4786">
        <v>363</v>
      </c>
      <c r="G4786">
        <v>470</v>
      </c>
      <c r="H4786">
        <f t="shared" si="333"/>
        <v>107</v>
      </c>
      <c r="I4786" t="str">
        <f t="shared" si="334"/>
        <v>H1ZNL2_CHLT4/363-470</v>
      </c>
      <c r="K4786" t="str">
        <f>IF(C4786="Secretin_N, Secretin, TraK","T","N")</f>
        <v>N</v>
      </c>
      <c r="L4786" t="e">
        <f>VLOOKUP(E4786,'Uniprot taxonomy'!E:J,4,FALSE)</f>
        <v>#N/A</v>
      </c>
      <c r="M4786" t="str">
        <f>LEFT(VLOOKUP(B4786,'Uniprot taxonomy'!B:R,5,FALSE))</f>
        <v>C</v>
      </c>
      <c r="N4786" t="str">
        <f>VLOOKUP(B4786,'Uniprot taxonomy'!B:R,5,FALSE)</f>
        <v>Chlamydiales</v>
      </c>
      <c r="O4786" t="str">
        <f>VLOOKUP(B4786,'Uniprot taxonomy'!B:R,6,FALSE)</f>
        <v>Chlamydiaceae</v>
      </c>
      <c r="P4786" t="str">
        <f>VLOOKUP(B4786,'Uniprot taxonomy'!B:R,7,FALSE)</f>
        <v>Chlamydia/Chlamydophilagroup</v>
      </c>
      <c r="Q4786" t="str">
        <f>VLOOKUP(B4786,'Uniprot taxonomy'!B:R,8,FALSE)</f>
        <v>Chlamydia</v>
      </c>
    </row>
    <row r="4787" spans="1:17" hidden="1" x14ac:dyDescent="0.25">
      <c r="A4787" t="s">
        <v>1157</v>
      </c>
      <c r="B4787" t="s">
        <v>2455</v>
      </c>
      <c r="C4787" t="str">
        <f>VLOOKUP('Домены Secretin_N'!B4787,'AC-Architecture'!A:C,3,FALSE)</f>
        <v>Secretin_N, Secretin</v>
      </c>
      <c r="D4787">
        <v>623</v>
      </c>
      <c r="E4787" t="s">
        <v>3632</v>
      </c>
      <c r="F4787">
        <v>205</v>
      </c>
      <c r="G4787">
        <v>281</v>
      </c>
      <c r="H4787">
        <f t="shared" si="333"/>
        <v>76</v>
      </c>
      <c r="I4787" t="str">
        <f t="shared" si="334"/>
        <v>H2CHM6_9LEPT/205-281</v>
      </c>
      <c r="K4787" t="str">
        <f>IF(C4787="Secretin_N, Secretin, TraK","T","N")</f>
        <v>N</v>
      </c>
      <c r="L4787" t="e">
        <f>VLOOKUP(E4787,'Uniprot taxonomy'!E:J,4,FALSE)</f>
        <v>#N/A</v>
      </c>
      <c r="M4787" t="str">
        <f>LEFT(VLOOKUP(B4787,'Uniprot taxonomy'!B:R,5,FALSE))</f>
        <v>S</v>
      </c>
      <c r="N4787" t="str">
        <f>VLOOKUP(B4787,'Uniprot taxonomy'!B:R,5,FALSE)</f>
        <v>Spirochaetales</v>
      </c>
      <c r="O4787" t="str">
        <f>VLOOKUP(B4787,'Uniprot taxonomy'!B:R,6,FALSE)</f>
        <v>Leptospiraceae</v>
      </c>
      <c r="P4787" t="str">
        <f>VLOOKUP(B4787,'Uniprot taxonomy'!B:R,7,FALSE)</f>
        <v>Leptonema.</v>
      </c>
      <c r="Q4787">
        <f>VLOOKUP(B4787,'Uniprot taxonomy'!B:R,8,FALSE)</f>
        <v>0</v>
      </c>
    </row>
    <row r="4788" spans="1:17" hidden="1" x14ac:dyDescent="0.25">
      <c r="A4788" t="s">
        <v>1158</v>
      </c>
      <c r="B4788" t="s">
        <v>2456</v>
      </c>
      <c r="C4788" t="str">
        <f>VLOOKUP('Домены Secretin_N'!B4788,'AC-Architecture'!A:C,3,FALSE)</f>
        <v>Secretin_N, Secretin</v>
      </c>
      <c r="D4788">
        <v>701</v>
      </c>
      <c r="E4788" t="s">
        <v>3632</v>
      </c>
      <c r="F4788">
        <v>183</v>
      </c>
      <c r="G4788">
        <v>340</v>
      </c>
      <c r="H4788">
        <f t="shared" si="333"/>
        <v>157</v>
      </c>
      <c r="I4788" t="str">
        <f t="shared" si="334"/>
        <v>H2CYI1_9BURK/183-340</v>
      </c>
      <c r="J4788" t="e">
        <f>CONCATENATE(K4788,"_",#REF!,"_",B4788)</f>
        <v>#REF!</v>
      </c>
      <c r="K4788" t="str">
        <f>IF(C4788="Secretin_N, Secretin, TraK","T","N")</f>
        <v>N</v>
      </c>
      <c r="L4788" t="e">
        <f>VLOOKUP(E4788,'Uniprot taxonomy'!E:J,4,FALSE)</f>
        <v>#N/A</v>
      </c>
      <c r="M4788" t="str">
        <f>LEFT(VLOOKUP(B4788,'Uniprot taxonomy'!B:R,5,FALSE))</f>
        <v>B</v>
      </c>
      <c r="N4788" t="str">
        <f>VLOOKUP(B4788,'Uniprot taxonomy'!B:R,5,FALSE)</f>
        <v>Betaproteobacteria</v>
      </c>
      <c r="O4788" t="str">
        <f>VLOOKUP(B4788,'Uniprot taxonomy'!B:R,6,FALSE)</f>
        <v>Burkholderiales</v>
      </c>
      <c r="P4788" t="str">
        <f>VLOOKUP(B4788,'Uniprot taxonomy'!B:R,7,FALSE)</f>
        <v>Oxalobacteraceae</v>
      </c>
      <c r="Q4788" t="str">
        <f>VLOOKUP(B4788,'Uniprot taxonomy'!B:R,8,FALSE)</f>
        <v>Herbaspirillum</v>
      </c>
    </row>
    <row r="4789" spans="1:17" hidden="1" x14ac:dyDescent="0.25">
      <c r="A4789" t="s">
        <v>7822</v>
      </c>
      <c r="B4789" t="s">
        <v>7823</v>
      </c>
      <c r="C4789" t="e">
        <f>VLOOKUP('Домены Secretin_N'!B4789,'AC-Architecture'!A:C,3,FALSE)</f>
        <v>#N/A</v>
      </c>
      <c r="D4789">
        <v>655</v>
      </c>
      <c r="E4789" t="s">
        <v>3632</v>
      </c>
      <c r="F4789">
        <v>357</v>
      </c>
      <c r="G4789">
        <v>422</v>
      </c>
      <c r="H4789">
        <f t="shared" si="333"/>
        <v>65</v>
      </c>
      <c r="I4789" t="str">
        <f t="shared" si="334"/>
        <v>H2FUJ4_OCESG/357-422</v>
      </c>
      <c r="K4789" t="e">
        <f>IF(C4789="Secretin_N, Secretin, TraK","T","N")</f>
        <v>#N/A</v>
      </c>
      <c r="L4789" t="e">
        <f>VLOOKUP(E4789,'Uniprot taxonomy'!E:J,4,FALSE)</f>
        <v>#N/A</v>
      </c>
      <c r="M4789" t="e">
        <f>LEFT(VLOOKUP(B4789,'Uniprot taxonomy'!B:R,5,FALSE))</f>
        <v>#N/A</v>
      </c>
      <c r="N4789" t="e">
        <f>VLOOKUP(B4789,'Uniprot taxonomy'!B:R,5,FALSE)</f>
        <v>#N/A</v>
      </c>
      <c r="O4789" t="e">
        <f>VLOOKUP(B4789,'Uniprot taxonomy'!B:R,6,FALSE)</f>
        <v>#N/A</v>
      </c>
      <c r="P4789" t="e">
        <f>VLOOKUP(B4789,'Uniprot taxonomy'!B:R,7,FALSE)</f>
        <v>#N/A</v>
      </c>
      <c r="Q4789" t="e">
        <f>VLOOKUP(B4789,'Uniprot taxonomy'!B:R,8,FALSE)</f>
        <v>#N/A</v>
      </c>
    </row>
    <row r="4790" spans="1:17" x14ac:dyDescent="0.25">
      <c r="A4790" t="s">
        <v>1159</v>
      </c>
      <c r="B4790" t="s">
        <v>2457</v>
      </c>
      <c r="C4790" t="str">
        <f>VLOOKUP('Домены Secretin_N'!B4790,'AC-Architecture'!A:C,3,FALSE)</f>
        <v>Secretin_N, Secretin</v>
      </c>
      <c r="D4790">
        <v>695</v>
      </c>
      <c r="E4790" t="s">
        <v>3632</v>
      </c>
      <c r="F4790">
        <v>339</v>
      </c>
      <c r="G4790">
        <v>437</v>
      </c>
      <c r="H4790">
        <f t="shared" si="333"/>
        <v>98</v>
      </c>
      <c r="I4790" t="str">
        <f t="shared" si="334"/>
        <v>H2G0V2_OCESG/339-437</v>
      </c>
      <c r="J4790" t="str">
        <f>CONCATENATE(K4790,"_",LEFT(O4790,3),"_",LEFT(Q4790,3),"_",B4790)</f>
        <v>N_Aer_Oce_H2G0V2</v>
      </c>
      <c r="K4790" t="str">
        <f>IF(C4790="Secretin_N, Secretin, TraK","T","N")</f>
        <v>N</v>
      </c>
      <c r="L4790" t="str">
        <f>VLOOKUP(B4790,'Uniprot taxonomy'!B:R,4,FALSE)</f>
        <v>Proteobacteria</v>
      </c>
      <c r="M4790" t="str">
        <f>LEFT(VLOOKUP(B4790,'Uniprot taxonomy'!B:R,5,FALSE))</f>
        <v>G</v>
      </c>
      <c r="N4790" t="str">
        <f>VLOOKUP(B4790,'Uniprot taxonomy'!B:R,5,FALSE)</f>
        <v>Gammaproteobacteria</v>
      </c>
      <c r="O4790" t="str">
        <f>VLOOKUP(B4790,'Uniprot taxonomy'!B:R,6,FALSE)</f>
        <v>Aeromonadales</v>
      </c>
      <c r="P4790" t="str">
        <f>VLOOKUP(B4790,'Uniprot taxonomy'!B:R,7,FALSE)</f>
        <v>Aeromonadaceae</v>
      </c>
      <c r="Q4790" t="str">
        <f>VLOOKUP(B4790,'Uniprot taxonomy'!B:R,8,FALSE)</f>
        <v>Oceanimonas</v>
      </c>
    </row>
    <row r="4791" spans="1:17" hidden="1" x14ac:dyDescent="0.25">
      <c r="A4791" t="s">
        <v>7824</v>
      </c>
      <c r="B4791" t="s">
        <v>7825</v>
      </c>
      <c r="C4791" t="e">
        <f>VLOOKUP('Домены Secretin_N'!B4791,'AC-Architecture'!A:C,3,FALSE)</f>
        <v>#N/A</v>
      </c>
      <c r="D4791">
        <v>673</v>
      </c>
      <c r="E4791" t="s">
        <v>3632</v>
      </c>
      <c r="F4791">
        <v>125</v>
      </c>
      <c r="G4791">
        <v>188</v>
      </c>
      <c r="H4791">
        <f t="shared" si="333"/>
        <v>63</v>
      </c>
      <c r="I4791" t="str">
        <f t="shared" si="334"/>
        <v>H2IBR6_9VIBR/125-188</v>
      </c>
      <c r="K4791" t="e">
        <f>IF(C4791="Secretin_N, Secretin, TraK","T","N")</f>
        <v>#N/A</v>
      </c>
      <c r="L4791" t="e">
        <f>VLOOKUP(E4791,'Uniprot taxonomy'!E:J,4,FALSE)</f>
        <v>#N/A</v>
      </c>
      <c r="M4791" t="e">
        <f>LEFT(VLOOKUP(B4791,'Uniprot taxonomy'!B:R,5,FALSE))</f>
        <v>#N/A</v>
      </c>
      <c r="N4791" t="e">
        <f>VLOOKUP(B4791,'Uniprot taxonomy'!B:R,5,FALSE)</f>
        <v>#N/A</v>
      </c>
      <c r="O4791" t="e">
        <f>VLOOKUP(B4791,'Uniprot taxonomy'!B:R,6,FALSE)</f>
        <v>#N/A</v>
      </c>
      <c r="P4791" t="e">
        <f>VLOOKUP(B4791,'Uniprot taxonomy'!B:R,7,FALSE)</f>
        <v>#N/A</v>
      </c>
      <c r="Q4791" t="e">
        <f>VLOOKUP(B4791,'Uniprot taxonomy'!B:R,8,FALSE)</f>
        <v>#N/A</v>
      </c>
    </row>
    <row r="4792" spans="1:17" hidden="1" x14ac:dyDescent="0.25">
      <c r="A4792" t="s">
        <v>7824</v>
      </c>
      <c r="B4792" t="s">
        <v>7825</v>
      </c>
      <c r="C4792" t="e">
        <f>VLOOKUP('Домены Secretin_N'!B4792,'AC-Architecture'!A:C,3,FALSE)</f>
        <v>#N/A</v>
      </c>
      <c r="D4792">
        <v>673</v>
      </c>
      <c r="E4792" t="s">
        <v>3632</v>
      </c>
      <c r="F4792">
        <v>190</v>
      </c>
      <c r="G4792">
        <v>261</v>
      </c>
      <c r="H4792">
        <f t="shared" si="333"/>
        <v>71</v>
      </c>
      <c r="I4792" t="str">
        <f t="shared" si="334"/>
        <v>H2IBR6_9VIBR/190-261</v>
      </c>
      <c r="K4792" t="e">
        <f>IF(C4792="Secretin_N, Secretin, TraK","T","N")</f>
        <v>#N/A</v>
      </c>
      <c r="L4792" t="e">
        <f>VLOOKUP(E4792,'Uniprot taxonomy'!E:J,4,FALSE)</f>
        <v>#N/A</v>
      </c>
      <c r="M4792" t="e">
        <f>LEFT(VLOOKUP(B4792,'Uniprot taxonomy'!B:R,5,FALSE))</f>
        <v>#N/A</v>
      </c>
      <c r="N4792" t="e">
        <f>VLOOKUP(B4792,'Uniprot taxonomy'!B:R,5,FALSE)</f>
        <v>#N/A</v>
      </c>
      <c r="O4792" t="e">
        <f>VLOOKUP(B4792,'Uniprot taxonomy'!B:R,6,FALSE)</f>
        <v>#N/A</v>
      </c>
      <c r="P4792" t="e">
        <f>VLOOKUP(B4792,'Uniprot taxonomy'!B:R,7,FALSE)</f>
        <v>#N/A</v>
      </c>
      <c r="Q4792" t="e">
        <f>VLOOKUP(B4792,'Uniprot taxonomy'!B:R,8,FALSE)</f>
        <v>#N/A</v>
      </c>
    </row>
    <row r="4793" spans="1:17" hidden="1" x14ac:dyDescent="0.25">
      <c r="A4793" t="s">
        <v>7824</v>
      </c>
      <c r="B4793" t="s">
        <v>7825</v>
      </c>
      <c r="C4793" t="e">
        <f>VLOOKUP('Домены Secretin_N'!B4793,'AC-Architecture'!A:C,3,FALSE)</f>
        <v>#N/A</v>
      </c>
      <c r="D4793">
        <v>673</v>
      </c>
      <c r="E4793" t="s">
        <v>3632</v>
      </c>
      <c r="F4793">
        <v>265</v>
      </c>
      <c r="G4793">
        <v>344</v>
      </c>
      <c r="H4793">
        <f t="shared" si="333"/>
        <v>79</v>
      </c>
      <c r="I4793" t="str">
        <f t="shared" si="334"/>
        <v>H2IBR6_9VIBR/265-344</v>
      </c>
      <c r="K4793" t="e">
        <f>IF(C4793="Secretin_N, Secretin, TraK","T","N")</f>
        <v>#N/A</v>
      </c>
      <c r="L4793" t="e">
        <f>VLOOKUP(E4793,'Uniprot taxonomy'!E:J,4,FALSE)</f>
        <v>#N/A</v>
      </c>
      <c r="M4793" t="e">
        <f>LEFT(VLOOKUP(B4793,'Uniprot taxonomy'!B:R,5,FALSE))</f>
        <v>#N/A</v>
      </c>
      <c r="N4793" t="e">
        <f>VLOOKUP(B4793,'Uniprot taxonomy'!B:R,5,FALSE)</f>
        <v>#N/A</v>
      </c>
      <c r="O4793" t="e">
        <f>VLOOKUP(B4793,'Uniprot taxonomy'!B:R,6,FALSE)</f>
        <v>#N/A</v>
      </c>
      <c r="P4793" t="e">
        <f>VLOOKUP(B4793,'Uniprot taxonomy'!B:R,7,FALSE)</f>
        <v>#N/A</v>
      </c>
      <c r="Q4793" t="e">
        <f>VLOOKUP(B4793,'Uniprot taxonomy'!B:R,8,FALSE)</f>
        <v>#N/A</v>
      </c>
    </row>
    <row r="4794" spans="1:17" hidden="1" x14ac:dyDescent="0.25">
      <c r="A4794" t="s">
        <v>7826</v>
      </c>
      <c r="B4794" t="s">
        <v>7827</v>
      </c>
      <c r="C4794" t="e">
        <f>VLOOKUP('Домены Secretin_N'!B4794,'AC-Architecture'!A:C,3,FALSE)</f>
        <v>#N/A</v>
      </c>
      <c r="D4794">
        <v>567</v>
      </c>
      <c r="E4794" t="s">
        <v>3632</v>
      </c>
      <c r="F4794">
        <v>243</v>
      </c>
      <c r="G4794">
        <v>309</v>
      </c>
      <c r="H4794">
        <f t="shared" si="333"/>
        <v>66</v>
      </c>
      <c r="I4794" t="str">
        <f t="shared" si="334"/>
        <v>H2IDI4_9VIBR/243-309</v>
      </c>
      <c r="K4794" t="e">
        <f>IF(C4794="Secretin_N, Secretin, TraK","T","N")</f>
        <v>#N/A</v>
      </c>
      <c r="L4794" t="e">
        <f>VLOOKUP(E4794,'Uniprot taxonomy'!E:J,4,FALSE)</f>
        <v>#N/A</v>
      </c>
      <c r="M4794" t="e">
        <f>LEFT(VLOOKUP(B4794,'Uniprot taxonomy'!B:R,5,FALSE))</f>
        <v>#N/A</v>
      </c>
      <c r="N4794" t="e">
        <f>VLOOKUP(B4794,'Uniprot taxonomy'!B:R,5,FALSE)</f>
        <v>#N/A</v>
      </c>
      <c r="O4794" t="e">
        <f>VLOOKUP(B4794,'Uniprot taxonomy'!B:R,6,FALSE)</f>
        <v>#N/A</v>
      </c>
      <c r="P4794" t="e">
        <f>VLOOKUP(B4794,'Uniprot taxonomy'!B:R,7,FALSE)</f>
        <v>#N/A</v>
      </c>
      <c r="Q4794" t="e">
        <f>VLOOKUP(B4794,'Uniprot taxonomy'!B:R,8,FALSE)</f>
        <v>#N/A</v>
      </c>
    </row>
    <row r="4795" spans="1:17" hidden="1" x14ac:dyDescent="0.25">
      <c r="A4795" t="s">
        <v>7828</v>
      </c>
      <c r="B4795" t="s">
        <v>7829</v>
      </c>
      <c r="C4795" t="e">
        <f>VLOOKUP('Домены Secretin_N'!B4795,'AC-Architecture'!A:C,3,FALSE)</f>
        <v>#N/A</v>
      </c>
      <c r="D4795">
        <v>420</v>
      </c>
      <c r="E4795" t="s">
        <v>3632</v>
      </c>
      <c r="F4795">
        <v>123</v>
      </c>
      <c r="G4795">
        <v>188</v>
      </c>
      <c r="H4795">
        <f t="shared" si="333"/>
        <v>65</v>
      </c>
      <c r="I4795" t="str">
        <f t="shared" si="334"/>
        <v>H2IQH2_RAHAC/123-188</v>
      </c>
      <c r="K4795" t="e">
        <f>IF(C4795="Secretin_N, Secretin, TraK","T","N")</f>
        <v>#N/A</v>
      </c>
      <c r="L4795" t="e">
        <f>VLOOKUP(E4795,'Uniprot taxonomy'!E:J,4,FALSE)</f>
        <v>#N/A</v>
      </c>
      <c r="M4795" t="e">
        <f>LEFT(VLOOKUP(B4795,'Uniprot taxonomy'!B:R,5,FALSE))</f>
        <v>#N/A</v>
      </c>
      <c r="N4795" t="e">
        <f>VLOOKUP(B4795,'Uniprot taxonomy'!B:R,5,FALSE)</f>
        <v>#N/A</v>
      </c>
      <c r="O4795" t="e">
        <f>VLOOKUP(B4795,'Uniprot taxonomy'!B:R,6,FALSE)</f>
        <v>#N/A</v>
      </c>
      <c r="P4795" t="e">
        <f>VLOOKUP(B4795,'Uniprot taxonomy'!B:R,7,FALSE)</f>
        <v>#N/A</v>
      </c>
      <c r="Q4795" t="e">
        <f>VLOOKUP(B4795,'Uniprot taxonomy'!B:R,8,FALSE)</f>
        <v>#N/A</v>
      </c>
    </row>
    <row r="4796" spans="1:17" hidden="1" x14ac:dyDescent="0.25">
      <c r="A4796" t="s">
        <v>7830</v>
      </c>
      <c r="B4796" t="s">
        <v>7831</v>
      </c>
      <c r="C4796" t="e">
        <f>VLOOKUP('Домены Secretin_N'!B4796,'AC-Architecture'!A:C,3,FALSE)</f>
        <v>#N/A</v>
      </c>
      <c r="D4796">
        <v>661</v>
      </c>
      <c r="E4796" t="s">
        <v>3632</v>
      </c>
      <c r="F4796">
        <v>127</v>
      </c>
      <c r="G4796">
        <v>190</v>
      </c>
      <c r="H4796">
        <f t="shared" si="333"/>
        <v>63</v>
      </c>
      <c r="I4796" t="str">
        <f t="shared" si="334"/>
        <v>H2IRA1_RAHAC/127-190</v>
      </c>
      <c r="K4796" t="e">
        <f>IF(C4796="Secretin_N, Secretin, TraK","T","N")</f>
        <v>#N/A</v>
      </c>
      <c r="L4796" t="e">
        <f>VLOOKUP(E4796,'Uniprot taxonomy'!E:J,4,FALSE)</f>
        <v>#N/A</v>
      </c>
      <c r="M4796" t="e">
        <f>LEFT(VLOOKUP(B4796,'Uniprot taxonomy'!B:R,5,FALSE))</f>
        <v>#N/A</v>
      </c>
      <c r="N4796" t="e">
        <f>VLOOKUP(B4796,'Uniprot taxonomy'!B:R,5,FALSE)</f>
        <v>#N/A</v>
      </c>
      <c r="O4796" t="e">
        <f>VLOOKUP(B4796,'Uniprot taxonomy'!B:R,6,FALSE)</f>
        <v>#N/A</v>
      </c>
      <c r="P4796" t="e">
        <f>VLOOKUP(B4796,'Uniprot taxonomy'!B:R,7,FALSE)</f>
        <v>#N/A</v>
      </c>
      <c r="Q4796" t="e">
        <f>VLOOKUP(B4796,'Uniprot taxonomy'!B:R,8,FALSE)</f>
        <v>#N/A</v>
      </c>
    </row>
    <row r="4797" spans="1:17" hidden="1" x14ac:dyDescent="0.25">
      <c r="A4797" t="s">
        <v>7830</v>
      </c>
      <c r="B4797" t="s">
        <v>7831</v>
      </c>
      <c r="C4797" t="e">
        <f>VLOOKUP('Домены Secretin_N'!B4797,'AC-Architecture'!A:C,3,FALSE)</f>
        <v>#N/A</v>
      </c>
      <c r="D4797">
        <v>661</v>
      </c>
      <c r="E4797" t="s">
        <v>3632</v>
      </c>
      <c r="F4797">
        <v>192</v>
      </c>
      <c r="G4797">
        <v>263</v>
      </c>
      <c r="H4797">
        <f t="shared" si="333"/>
        <v>71</v>
      </c>
      <c r="I4797" t="str">
        <f t="shared" si="334"/>
        <v>H2IRA1_RAHAC/192-263</v>
      </c>
      <c r="K4797" t="e">
        <f>IF(C4797="Secretin_N, Secretin, TraK","T","N")</f>
        <v>#N/A</v>
      </c>
      <c r="L4797" t="e">
        <f>VLOOKUP(E4797,'Uniprot taxonomy'!E:J,4,FALSE)</f>
        <v>#N/A</v>
      </c>
      <c r="M4797" t="e">
        <f>LEFT(VLOOKUP(B4797,'Uniprot taxonomy'!B:R,5,FALSE))</f>
        <v>#N/A</v>
      </c>
      <c r="N4797" t="e">
        <f>VLOOKUP(B4797,'Uniprot taxonomy'!B:R,5,FALSE)</f>
        <v>#N/A</v>
      </c>
      <c r="O4797" t="e">
        <f>VLOOKUP(B4797,'Uniprot taxonomy'!B:R,6,FALSE)</f>
        <v>#N/A</v>
      </c>
      <c r="P4797" t="e">
        <f>VLOOKUP(B4797,'Uniprot taxonomy'!B:R,7,FALSE)</f>
        <v>#N/A</v>
      </c>
      <c r="Q4797" t="e">
        <f>VLOOKUP(B4797,'Uniprot taxonomy'!B:R,8,FALSE)</f>
        <v>#N/A</v>
      </c>
    </row>
    <row r="4798" spans="1:17" hidden="1" x14ac:dyDescent="0.25">
      <c r="A4798" t="s">
        <v>7830</v>
      </c>
      <c r="B4798" t="s">
        <v>7831</v>
      </c>
      <c r="C4798" t="e">
        <f>VLOOKUP('Домены Secretin_N'!B4798,'AC-Architecture'!A:C,3,FALSE)</f>
        <v>#N/A</v>
      </c>
      <c r="D4798">
        <v>661</v>
      </c>
      <c r="E4798" t="s">
        <v>3632</v>
      </c>
      <c r="F4798">
        <v>267</v>
      </c>
      <c r="G4798">
        <v>343</v>
      </c>
      <c r="H4798">
        <f t="shared" si="333"/>
        <v>76</v>
      </c>
      <c r="I4798" t="str">
        <f t="shared" si="334"/>
        <v>H2IRA1_RAHAC/267-343</v>
      </c>
      <c r="K4798" t="e">
        <f>IF(C4798="Secretin_N, Secretin, TraK","T","N")</f>
        <v>#N/A</v>
      </c>
      <c r="L4798" t="e">
        <f>VLOOKUP(E4798,'Uniprot taxonomy'!E:J,4,FALSE)</f>
        <v>#N/A</v>
      </c>
      <c r="M4798" t="e">
        <f>LEFT(VLOOKUP(B4798,'Uniprot taxonomy'!B:R,5,FALSE))</f>
        <v>#N/A</v>
      </c>
      <c r="N4798" t="e">
        <f>VLOOKUP(B4798,'Uniprot taxonomy'!B:R,5,FALSE)</f>
        <v>#N/A</v>
      </c>
      <c r="O4798" t="e">
        <f>VLOOKUP(B4798,'Uniprot taxonomy'!B:R,6,FALSE)</f>
        <v>#N/A</v>
      </c>
      <c r="P4798" t="e">
        <f>VLOOKUP(B4798,'Uniprot taxonomy'!B:R,7,FALSE)</f>
        <v>#N/A</v>
      </c>
      <c r="Q4798" t="e">
        <f>VLOOKUP(B4798,'Uniprot taxonomy'!B:R,8,FALSE)</f>
        <v>#N/A</v>
      </c>
    </row>
    <row r="4799" spans="1:17" x14ac:dyDescent="0.25">
      <c r="A4799" t="s">
        <v>1160</v>
      </c>
      <c r="B4799" t="s">
        <v>2458</v>
      </c>
      <c r="C4799" t="str">
        <f>VLOOKUP('Домены Secretin_N'!B4799,'AC-Architecture'!A:C,3,FALSE)</f>
        <v>Secretin_N, Secretin</v>
      </c>
      <c r="D4799">
        <v>356</v>
      </c>
      <c r="E4799" t="s">
        <v>3632</v>
      </c>
      <c r="F4799">
        <v>117</v>
      </c>
      <c r="G4799">
        <v>204</v>
      </c>
      <c r="H4799">
        <f t="shared" si="333"/>
        <v>87</v>
      </c>
      <c r="I4799" t="str">
        <f t="shared" si="334"/>
        <v>H3KNB5_ECOLX/117-204</v>
      </c>
      <c r="J4799" t="str">
        <f>CONCATENATE(K4799,"_",LEFT(O4799,3),"_",LEFT(Q4799,3),"_",B4799)</f>
        <v>N_Ent_Esc_H3KNB5</v>
      </c>
      <c r="K4799" t="str">
        <f>IF(C4799="Secretin_N, Secretin, TraK","T","N")</f>
        <v>N</v>
      </c>
      <c r="L4799" t="str">
        <f>VLOOKUP(B4799,'Uniprot taxonomy'!B:R,4,FALSE)</f>
        <v>Proteobacteria</v>
      </c>
      <c r="M4799" t="str">
        <f>LEFT(VLOOKUP(B4799,'Uniprot taxonomy'!B:R,5,FALSE))</f>
        <v>G</v>
      </c>
      <c r="N4799" t="str">
        <f>VLOOKUP(B4799,'Uniprot taxonomy'!B:R,5,FALSE)</f>
        <v>Gammaproteobacteria</v>
      </c>
      <c r="O4799" t="str">
        <f>VLOOKUP(B4799,'Uniprot taxonomy'!B:R,6,FALSE)</f>
        <v>Enterobacteriales</v>
      </c>
      <c r="P4799" t="str">
        <f>VLOOKUP(B4799,'Uniprot taxonomy'!B:R,7,FALSE)</f>
        <v>Enterobacteriaceae</v>
      </c>
      <c r="Q4799" t="str">
        <f>VLOOKUP(B4799,'Uniprot taxonomy'!B:R,8,FALSE)</f>
        <v>Escherichia</v>
      </c>
    </row>
    <row r="4800" spans="1:17" hidden="1" x14ac:dyDescent="0.25">
      <c r="A4800" t="s">
        <v>7832</v>
      </c>
      <c r="B4800" t="s">
        <v>7833</v>
      </c>
      <c r="C4800" t="e">
        <f>VLOOKUP('Домены Secretin_N'!B4800,'AC-Architecture'!A:C,3,FALSE)</f>
        <v>#N/A</v>
      </c>
      <c r="D4800">
        <v>686</v>
      </c>
      <c r="E4800" t="s">
        <v>3632</v>
      </c>
      <c r="F4800">
        <v>145</v>
      </c>
      <c r="G4800">
        <v>208</v>
      </c>
      <c r="H4800">
        <f t="shared" si="333"/>
        <v>63</v>
      </c>
      <c r="I4800" t="str">
        <f t="shared" si="334"/>
        <v>H3KTU2_ECOLX/145-208</v>
      </c>
      <c r="K4800" t="e">
        <f>IF(C4800="Secretin_N, Secretin, TraK","T","N")</f>
        <v>#N/A</v>
      </c>
      <c r="L4800" t="e">
        <f>VLOOKUP(E4800,'Uniprot taxonomy'!E:J,4,FALSE)</f>
        <v>#N/A</v>
      </c>
      <c r="M4800" t="e">
        <f>LEFT(VLOOKUP(B4800,'Uniprot taxonomy'!B:R,5,FALSE))</f>
        <v>#N/A</v>
      </c>
      <c r="N4800" t="e">
        <f>VLOOKUP(B4800,'Uniprot taxonomy'!B:R,5,FALSE)</f>
        <v>#N/A</v>
      </c>
      <c r="O4800" t="e">
        <f>VLOOKUP(B4800,'Uniprot taxonomy'!B:R,6,FALSE)</f>
        <v>#N/A</v>
      </c>
      <c r="P4800" t="e">
        <f>VLOOKUP(B4800,'Uniprot taxonomy'!B:R,7,FALSE)</f>
        <v>#N/A</v>
      </c>
      <c r="Q4800" t="e">
        <f>VLOOKUP(B4800,'Uniprot taxonomy'!B:R,8,FALSE)</f>
        <v>#N/A</v>
      </c>
    </row>
    <row r="4801" spans="1:17" hidden="1" x14ac:dyDescent="0.25">
      <c r="A4801" t="s">
        <v>7832</v>
      </c>
      <c r="B4801" t="s">
        <v>7833</v>
      </c>
      <c r="C4801" t="e">
        <f>VLOOKUP('Домены Secretin_N'!B4801,'AC-Architecture'!A:C,3,FALSE)</f>
        <v>#N/A</v>
      </c>
      <c r="D4801">
        <v>686</v>
      </c>
      <c r="E4801" t="s">
        <v>3632</v>
      </c>
      <c r="F4801">
        <v>210</v>
      </c>
      <c r="G4801">
        <v>280</v>
      </c>
      <c r="H4801">
        <f t="shared" si="333"/>
        <v>70</v>
      </c>
      <c r="I4801" t="str">
        <f t="shared" si="334"/>
        <v>H3KTU2_ECOLX/210-280</v>
      </c>
      <c r="K4801" t="e">
        <f>IF(C4801="Secretin_N, Secretin, TraK","T","N")</f>
        <v>#N/A</v>
      </c>
      <c r="L4801" t="e">
        <f>VLOOKUP(E4801,'Uniprot taxonomy'!E:J,4,FALSE)</f>
        <v>#N/A</v>
      </c>
      <c r="M4801" t="e">
        <f>LEFT(VLOOKUP(B4801,'Uniprot taxonomy'!B:R,5,FALSE))</f>
        <v>#N/A</v>
      </c>
      <c r="N4801" t="e">
        <f>VLOOKUP(B4801,'Uniprot taxonomy'!B:R,5,FALSE)</f>
        <v>#N/A</v>
      </c>
      <c r="O4801" t="e">
        <f>VLOOKUP(B4801,'Uniprot taxonomy'!B:R,6,FALSE)</f>
        <v>#N/A</v>
      </c>
      <c r="P4801" t="e">
        <f>VLOOKUP(B4801,'Uniprot taxonomy'!B:R,7,FALSE)</f>
        <v>#N/A</v>
      </c>
      <c r="Q4801" t="e">
        <f>VLOOKUP(B4801,'Uniprot taxonomy'!B:R,8,FALSE)</f>
        <v>#N/A</v>
      </c>
    </row>
    <row r="4802" spans="1:17" hidden="1" x14ac:dyDescent="0.25">
      <c r="A4802" t="s">
        <v>7832</v>
      </c>
      <c r="B4802" t="s">
        <v>7833</v>
      </c>
      <c r="C4802" t="e">
        <f>VLOOKUP('Домены Secretin_N'!B4802,'AC-Architecture'!A:C,3,FALSE)</f>
        <v>#N/A</v>
      </c>
      <c r="D4802">
        <v>686</v>
      </c>
      <c r="E4802" t="s">
        <v>3632</v>
      </c>
      <c r="F4802">
        <v>284</v>
      </c>
      <c r="G4802">
        <v>362</v>
      </c>
      <c r="H4802">
        <f t="shared" si="333"/>
        <v>78</v>
      </c>
      <c r="I4802" t="str">
        <f t="shared" si="334"/>
        <v>H3KTU2_ECOLX/284-362</v>
      </c>
      <c r="K4802" t="e">
        <f>IF(C4802="Secretin_N, Secretin, TraK","T","N")</f>
        <v>#N/A</v>
      </c>
      <c r="L4802" t="e">
        <f>VLOOKUP(E4802,'Uniprot taxonomy'!E:J,4,FALSE)</f>
        <v>#N/A</v>
      </c>
      <c r="M4802" t="e">
        <f>LEFT(VLOOKUP(B4802,'Uniprot taxonomy'!B:R,5,FALSE))</f>
        <v>#N/A</v>
      </c>
      <c r="N4802" t="e">
        <f>VLOOKUP(B4802,'Uniprot taxonomy'!B:R,5,FALSE)</f>
        <v>#N/A</v>
      </c>
      <c r="O4802" t="e">
        <f>VLOOKUP(B4802,'Uniprot taxonomy'!B:R,6,FALSE)</f>
        <v>#N/A</v>
      </c>
      <c r="P4802" t="e">
        <f>VLOOKUP(B4802,'Uniprot taxonomy'!B:R,7,FALSE)</f>
        <v>#N/A</v>
      </c>
      <c r="Q4802" t="e">
        <f>VLOOKUP(B4802,'Uniprot taxonomy'!B:R,8,FALSE)</f>
        <v>#N/A</v>
      </c>
    </row>
    <row r="4803" spans="1:17" hidden="1" x14ac:dyDescent="0.25">
      <c r="A4803" t="s">
        <v>7834</v>
      </c>
      <c r="B4803" t="s">
        <v>7835</v>
      </c>
      <c r="C4803" t="e">
        <f>VLOOKUP('Домены Secretin_N'!B4803,'AC-Architecture'!A:C,3,FALSE)</f>
        <v>#N/A</v>
      </c>
      <c r="D4803">
        <v>386</v>
      </c>
      <c r="E4803" t="s">
        <v>3632</v>
      </c>
      <c r="F4803">
        <v>93</v>
      </c>
      <c r="G4803">
        <v>154</v>
      </c>
      <c r="H4803">
        <f t="shared" ref="H4803:H4866" si="335">G4803-F4803</f>
        <v>61</v>
      </c>
      <c r="I4803" t="str">
        <f t="shared" ref="I4803:I4866" si="336">CONCATENATE(A4803,"/",F4803,"-",G4803)</f>
        <v>H3KUQ8_ECOLX/93-154</v>
      </c>
      <c r="K4803" t="e">
        <f>IF(C4803="Secretin_N, Secretin, TraK","T","N")</f>
        <v>#N/A</v>
      </c>
      <c r="L4803" t="e">
        <f>VLOOKUP(E4803,'Uniprot taxonomy'!E:J,4,FALSE)</f>
        <v>#N/A</v>
      </c>
      <c r="M4803" t="e">
        <f>LEFT(VLOOKUP(B4803,'Uniprot taxonomy'!B:R,5,FALSE))</f>
        <v>#N/A</v>
      </c>
      <c r="N4803" t="e">
        <f>VLOOKUP(B4803,'Uniprot taxonomy'!B:R,5,FALSE)</f>
        <v>#N/A</v>
      </c>
      <c r="O4803" t="e">
        <f>VLOOKUP(B4803,'Uniprot taxonomy'!B:R,6,FALSE)</f>
        <v>#N/A</v>
      </c>
      <c r="P4803" t="e">
        <f>VLOOKUP(B4803,'Uniprot taxonomy'!B:R,7,FALSE)</f>
        <v>#N/A</v>
      </c>
      <c r="Q4803" t="e">
        <f>VLOOKUP(B4803,'Uniprot taxonomy'!B:R,8,FALSE)</f>
        <v>#N/A</v>
      </c>
    </row>
    <row r="4804" spans="1:17" x14ac:dyDescent="0.25">
      <c r="A4804" t="s">
        <v>1161</v>
      </c>
      <c r="B4804" t="s">
        <v>2459</v>
      </c>
      <c r="C4804" t="str">
        <f>VLOOKUP('Домены Secretin_N'!B4804,'AC-Architecture'!A:C,3,FALSE)</f>
        <v>Secretin_N, Secretin</v>
      </c>
      <c r="D4804">
        <v>514</v>
      </c>
      <c r="E4804" t="s">
        <v>3632</v>
      </c>
      <c r="F4804">
        <v>182</v>
      </c>
      <c r="G4804">
        <v>277</v>
      </c>
      <c r="H4804">
        <f t="shared" si="335"/>
        <v>95</v>
      </c>
      <c r="I4804" t="str">
        <f t="shared" si="336"/>
        <v>H3KVR8_ECOLX/182-277</v>
      </c>
      <c r="J4804" t="str">
        <f>CONCATENATE(K4804,"_",LEFT(O4804,3),"_",LEFT(Q4804,3),"_",B4804)</f>
        <v>N_Ent_Esc_H3KVR8</v>
      </c>
      <c r="K4804" t="str">
        <f>IF(C4804="Secretin_N, Secretin, TraK","T","N")</f>
        <v>N</v>
      </c>
      <c r="L4804" t="str">
        <f>VLOOKUP(B4804,'Uniprot taxonomy'!B:R,4,FALSE)</f>
        <v>Proteobacteria</v>
      </c>
      <c r="M4804" t="str">
        <f>LEFT(VLOOKUP(B4804,'Uniprot taxonomy'!B:R,5,FALSE))</f>
        <v>G</v>
      </c>
      <c r="N4804" t="str">
        <f>VLOOKUP(B4804,'Uniprot taxonomy'!B:R,5,FALSE)</f>
        <v>Gammaproteobacteria</v>
      </c>
      <c r="O4804" t="str">
        <f>VLOOKUP(B4804,'Uniprot taxonomy'!B:R,6,FALSE)</f>
        <v>Enterobacteriales</v>
      </c>
      <c r="P4804" t="str">
        <f>VLOOKUP(B4804,'Uniprot taxonomy'!B:R,7,FALSE)</f>
        <v>Enterobacteriaceae</v>
      </c>
      <c r="Q4804" t="str">
        <f>VLOOKUP(B4804,'Uniprot taxonomy'!B:R,8,FALSE)</f>
        <v>Escherichia</v>
      </c>
    </row>
    <row r="4805" spans="1:17" hidden="1" x14ac:dyDescent="0.25">
      <c r="A4805" t="s">
        <v>7836</v>
      </c>
      <c r="B4805" t="s">
        <v>7837</v>
      </c>
      <c r="C4805" t="e">
        <f>VLOOKUP('Домены Secretin_N'!B4805,'AC-Architecture'!A:C,3,FALSE)</f>
        <v>#N/A</v>
      </c>
      <c r="D4805">
        <v>412</v>
      </c>
      <c r="E4805" t="s">
        <v>3632</v>
      </c>
      <c r="F4805">
        <v>120</v>
      </c>
      <c r="G4805">
        <v>180</v>
      </c>
      <c r="H4805">
        <f t="shared" si="335"/>
        <v>60</v>
      </c>
      <c r="I4805" t="str">
        <f t="shared" si="336"/>
        <v>H3LE43_KLEOX/120-180</v>
      </c>
      <c r="K4805" t="e">
        <f>IF(C4805="Secretin_N, Secretin, TraK","T","N")</f>
        <v>#N/A</v>
      </c>
      <c r="L4805" t="e">
        <f>VLOOKUP(E4805,'Uniprot taxonomy'!E:J,4,FALSE)</f>
        <v>#N/A</v>
      </c>
      <c r="M4805" t="e">
        <f>LEFT(VLOOKUP(B4805,'Uniprot taxonomy'!B:R,5,FALSE))</f>
        <v>#N/A</v>
      </c>
      <c r="N4805" t="e">
        <f>VLOOKUP(B4805,'Uniprot taxonomy'!B:R,5,FALSE)</f>
        <v>#N/A</v>
      </c>
      <c r="O4805" t="e">
        <f>VLOOKUP(B4805,'Uniprot taxonomy'!B:R,6,FALSE)</f>
        <v>#N/A</v>
      </c>
      <c r="P4805" t="e">
        <f>VLOOKUP(B4805,'Uniprot taxonomy'!B:R,7,FALSE)</f>
        <v>#N/A</v>
      </c>
      <c r="Q4805" t="e">
        <f>VLOOKUP(B4805,'Uniprot taxonomy'!B:R,8,FALSE)</f>
        <v>#N/A</v>
      </c>
    </row>
    <row r="4806" spans="1:17" hidden="1" x14ac:dyDescent="0.25">
      <c r="A4806" t="s">
        <v>7838</v>
      </c>
      <c r="B4806" t="s">
        <v>7839</v>
      </c>
      <c r="C4806" t="e">
        <f>VLOOKUP('Домены Secretin_N'!B4806,'AC-Architecture'!A:C,3,FALSE)</f>
        <v>#N/A</v>
      </c>
      <c r="D4806">
        <v>660</v>
      </c>
      <c r="E4806" t="s">
        <v>3632</v>
      </c>
      <c r="F4806">
        <v>129</v>
      </c>
      <c r="G4806">
        <v>192</v>
      </c>
      <c r="H4806">
        <f t="shared" si="335"/>
        <v>63</v>
      </c>
      <c r="I4806" t="str">
        <f t="shared" si="336"/>
        <v>H3LHS1_KLEOX/129-192</v>
      </c>
      <c r="K4806" t="e">
        <f>IF(C4806="Secretin_N, Secretin, TraK","T","N")</f>
        <v>#N/A</v>
      </c>
      <c r="L4806" t="e">
        <f>VLOOKUP(E4806,'Uniprot taxonomy'!E:J,4,FALSE)</f>
        <v>#N/A</v>
      </c>
      <c r="M4806" t="e">
        <f>LEFT(VLOOKUP(B4806,'Uniprot taxonomy'!B:R,5,FALSE))</f>
        <v>#N/A</v>
      </c>
      <c r="N4806" t="e">
        <f>VLOOKUP(B4806,'Uniprot taxonomy'!B:R,5,FALSE)</f>
        <v>#N/A</v>
      </c>
      <c r="O4806" t="e">
        <f>VLOOKUP(B4806,'Uniprot taxonomy'!B:R,6,FALSE)</f>
        <v>#N/A</v>
      </c>
      <c r="P4806" t="e">
        <f>VLOOKUP(B4806,'Uniprot taxonomy'!B:R,7,FALSE)</f>
        <v>#N/A</v>
      </c>
      <c r="Q4806" t="e">
        <f>VLOOKUP(B4806,'Uniprot taxonomy'!B:R,8,FALSE)</f>
        <v>#N/A</v>
      </c>
    </row>
    <row r="4807" spans="1:17" hidden="1" x14ac:dyDescent="0.25">
      <c r="A4807" t="s">
        <v>7838</v>
      </c>
      <c r="B4807" t="s">
        <v>7839</v>
      </c>
      <c r="C4807" t="e">
        <f>VLOOKUP('Домены Secretin_N'!B4807,'AC-Architecture'!A:C,3,FALSE)</f>
        <v>#N/A</v>
      </c>
      <c r="D4807">
        <v>660</v>
      </c>
      <c r="E4807" t="s">
        <v>3632</v>
      </c>
      <c r="F4807">
        <v>194</v>
      </c>
      <c r="G4807">
        <v>265</v>
      </c>
      <c r="H4807">
        <f t="shared" si="335"/>
        <v>71</v>
      </c>
      <c r="I4807" t="str">
        <f t="shared" si="336"/>
        <v>H3LHS1_KLEOX/194-265</v>
      </c>
      <c r="K4807" t="e">
        <f>IF(C4807="Secretin_N, Secretin, TraK","T","N")</f>
        <v>#N/A</v>
      </c>
      <c r="L4807" t="e">
        <f>VLOOKUP(E4807,'Uniprot taxonomy'!E:J,4,FALSE)</f>
        <v>#N/A</v>
      </c>
      <c r="M4807" t="e">
        <f>LEFT(VLOOKUP(B4807,'Uniprot taxonomy'!B:R,5,FALSE))</f>
        <v>#N/A</v>
      </c>
      <c r="N4807" t="e">
        <f>VLOOKUP(B4807,'Uniprot taxonomy'!B:R,5,FALSE)</f>
        <v>#N/A</v>
      </c>
      <c r="O4807" t="e">
        <f>VLOOKUP(B4807,'Uniprot taxonomy'!B:R,6,FALSE)</f>
        <v>#N/A</v>
      </c>
      <c r="P4807" t="e">
        <f>VLOOKUP(B4807,'Uniprot taxonomy'!B:R,7,FALSE)</f>
        <v>#N/A</v>
      </c>
      <c r="Q4807" t="e">
        <f>VLOOKUP(B4807,'Uniprot taxonomy'!B:R,8,FALSE)</f>
        <v>#N/A</v>
      </c>
    </row>
    <row r="4808" spans="1:17" hidden="1" x14ac:dyDescent="0.25">
      <c r="A4808" t="s">
        <v>7838</v>
      </c>
      <c r="B4808" t="s">
        <v>7839</v>
      </c>
      <c r="C4808" t="e">
        <f>VLOOKUP('Домены Secretin_N'!B4808,'AC-Architecture'!A:C,3,FALSE)</f>
        <v>#N/A</v>
      </c>
      <c r="D4808">
        <v>660</v>
      </c>
      <c r="E4808" t="s">
        <v>3632</v>
      </c>
      <c r="F4808">
        <v>269</v>
      </c>
      <c r="G4808">
        <v>346</v>
      </c>
      <c r="H4808">
        <f t="shared" si="335"/>
        <v>77</v>
      </c>
      <c r="I4808" t="str">
        <f t="shared" si="336"/>
        <v>H3LHS1_KLEOX/269-346</v>
      </c>
      <c r="K4808" t="e">
        <f>IF(C4808="Secretin_N, Secretin, TraK","T","N")</f>
        <v>#N/A</v>
      </c>
      <c r="L4808" t="e">
        <f>VLOOKUP(E4808,'Uniprot taxonomy'!E:J,4,FALSE)</f>
        <v>#N/A</v>
      </c>
      <c r="M4808" t="e">
        <f>LEFT(VLOOKUP(B4808,'Uniprot taxonomy'!B:R,5,FALSE))</f>
        <v>#N/A</v>
      </c>
      <c r="N4808" t="e">
        <f>VLOOKUP(B4808,'Uniprot taxonomy'!B:R,5,FALSE)</f>
        <v>#N/A</v>
      </c>
      <c r="O4808" t="e">
        <f>VLOOKUP(B4808,'Uniprot taxonomy'!B:R,6,FALSE)</f>
        <v>#N/A</v>
      </c>
      <c r="P4808" t="e">
        <f>VLOOKUP(B4808,'Uniprot taxonomy'!B:R,7,FALSE)</f>
        <v>#N/A</v>
      </c>
      <c r="Q4808" t="e">
        <f>VLOOKUP(B4808,'Uniprot taxonomy'!B:R,8,FALSE)</f>
        <v>#N/A</v>
      </c>
    </row>
    <row r="4809" spans="1:17" hidden="1" x14ac:dyDescent="0.25">
      <c r="A4809" t="s">
        <v>7840</v>
      </c>
      <c r="B4809" t="s">
        <v>7841</v>
      </c>
      <c r="C4809" t="e">
        <f>VLOOKUP('Домены Secretin_N'!B4809,'AC-Architecture'!A:C,3,FALSE)</f>
        <v>#N/A</v>
      </c>
      <c r="D4809">
        <v>412</v>
      </c>
      <c r="E4809" t="s">
        <v>3632</v>
      </c>
      <c r="F4809">
        <v>120</v>
      </c>
      <c r="G4809">
        <v>180</v>
      </c>
      <c r="H4809">
        <f t="shared" si="335"/>
        <v>60</v>
      </c>
      <c r="I4809" t="str">
        <f t="shared" si="336"/>
        <v>H3LUT1_KLEOX/120-180</v>
      </c>
      <c r="K4809" t="e">
        <f>IF(C4809="Secretin_N, Secretin, TraK","T","N")</f>
        <v>#N/A</v>
      </c>
      <c r="L4809" t="e">
        <f>VLOOKUP(E4809,'Uniprot taxonomy'!E:J,4,FALSE)</f>
        <v>#N/A</v>
      </c>
      <c r="M4809" t="e">
        <f>LEFT(VLOOKUP(B4809,'Uniprot taxonomy'!B:R,5,FALSE))</f>
        <v>#N/A</v>
      </c>
      <c r="N4809" t="e">
        <f>VLOOKUP(B4809,'Uniprot taxonomy'!B:R,5,FALSE)</f>
        <v>#N/A</v>
      </c>
      <c r="O4809" t="e">
        <f>VLOOKUP(B4809,'Uniprot taxonomy'!B:R,6,FALSE)</f>
        <v>#N/A</v>
      </c>
      <c r="P4809" t="e">
        <f>VLOOKUP(B4809,'Uniprot taxonomy'!B:R,7,FALSE)</f>
        <v>#N/A</v>
      </c>
      <c r="Q4809" t="e">
        <f>VLOOKUP(B4809,'Uniprot taxonomy'!B:R,8,FALSE)</f>
        <v>#N/A</v>
      </c>
    </row>
    <row r="4810" spans="1:17" hidden="1" x14ac:dyDescent="0.25">
      <c r="A4810" t="s">
        <v>7842</v>
      </c>
      <c r="B4810" t="s">
        <v>7843</v>
      </c>
      <c r="C4810" t="e">
        <f>VLOOKUP('Домены Secretin_N'!B4810,'AC-Architecture'!A:C,3,FALSE)</f>
        <v>#N/A</v>
      </c>
      <c r="D4810">
        <v>660</v>
      </c>
      <c r="E4810" t="s">
        <v>3632</v>
      </c>
      <c r="F4810">
        <v>129</v>
      </c>
      <c r="G4810">
        <v>192</v>
      </c>
      <c r="H4810">
        <f t="shared" si="335"/>
        <v>63</v>
      </c>
      <c r="I4810" t="str">
        <f t="shared" si="336"/>
        <v>H3LWR4_KLEOX/129-192</v>
      </c>
      <c r="K4810" t="e">
        <f>IF(C4810="Secretin_N, Secretin, TraK","T","N")</f>
        <v>#N/A</v>
      </c>
      <c r="L4810" t="e">
        <f>VLOOKUP(E4810,'Uniprot taxonomy'!E:J,4,FALSE)</f>
        <v>#N/A</v>
      </c>
      <c r="M4810" t="e">
        <f>LEFT(VLOOKUP(B4810,'Uniprot taxonomy'!B:R,5,FALSE))</f>
        <v>#N/A</v>
      </c>
      <c r="N4810" t="e">
        <f>VLOOKUP(B4810,'Uniprot taxonomy'!B:R,5,FALSE)</f>
        <v>#N/A</v>
      </c>
      <c r="O4810" t="e">
        <f>VLOOKUP(B4810,'Uniprot taxonomy'!B:R,6,FALSE)</f>
        <v>#N/A</v>
      </c>
      <c r="P4810" t="e">
        <f>VLOOKUP(B4810,'Uniprot taxonomy'!B:R,7,FALSE)</f>
        <v>#N/A</v>
      </c>
      <c r="Q4810" t="e">
        <f>VLOOKUP(B4810,'Uniprot taxonomy'!B:R,8,FALSE)</f>
        <v>#N/A</v>
      </c>
    </row>
    <row r="4811" spans="1:17" hidden="1" x14ac:dyDescent="0.25">
      <c r="A4811" t="s">
        <v>7842</v>
      </c>
      <c r="B4811" t="s">
        <v>7843</v>
      </c>
      <c r="C4811" t="e">
        <f>VLOOKUP('Домены Secretin_N'!B4811,'AC-Architecture'!A:C,3,FALSE)</f>
        <v>#N/A</v>
      </c>
      <c r="D4811">
        <v>660</v>
      </c>
      <c r="E4811" t="s">
        <v>3632</v>
      </c>
      <c r="F4811">
        <v>194</v>
      </c>
      <c r="G4811">
        <v>265</v>
      </c>
      <c r="H4811">
        <f t="shared" si="335"/>
        <v>71</v>
      </c>
      <c r="I4811" t="str">
        <f t="shared" si="336"/>
        <v>H3LWR4_KLEOX/194-265</v>
      </c>
      <c r="K4811" t="e">
        <f>IF(C4811="Secretin_N, Secretin, TraK","T","N")</f>
        <v>#N/A</v>
      </c>
      <c r="L4811" t="e">
        <f>VLOOKUP(E4811,'Uniprot taxonomy'!E:J,4,FALSE)</f>
        <v>#N/A</v>
      </c>
      <c r="M4811" t="e">
        <f>LEFT(VLOOKUP(B4811,'Uniprot taxonomy'!B:R,5,FALSE))</f>
        <v>#N/A</v>
      </c>
      <c r="N4811" t="e">
        <f>VLOOKUP(B4811,'Uniprot taxonomy'!B:R,5,FALSE)</f>
        <v>#N/A</v>
      </c>
      <c r="O4811" t="e">
        <f>VLOOKUP(B4811,'Uniprot taxonomy'!B:R,6,FALSE)</f>
        <v>#N/A</v>
      </c>
      <c r="P4811" t="e">
        <f>VLOOKUP(B4811,'Uniprot taxonomy'!B:R,7,FALSE)</f>
        <v>#N/A</v>
      </c>
      <c r="Q4811" t="e">
        <f>VLOOKUP(B4811,'Uniprot taxonomy'!B:R,8,FALSE)</f>
        <v>#N/A</v>
      </c>
    </row>
    <row r="4812" spans="1:17" hidden="1" x14ac:dyDescent="0.25">
      <c r="A4812" t="s">
        <v>7842</v>
      </c>
      <c r="B4812" t="s">
        <v>7843</v>
      </c>
      <c r="C4812" t="e">
        <f>VLOOKUP('Домены Secretin_N'!B4812,'AC-Architecture'!A:C,3,FALSE)</f>
        <v>#N/A</v>
      </c>
      <c r="D4812">
        <v>660</v>
      </c>
      <c r="E4812" t="s">
        <v>3632</v>
      </c>
      <c r="F4812">
        <v>269</v>
      </c>
      <c r="G4812">
        <v>346</v>
      </c>
      <c r="H4812">
        <f t="shared" si="335"/>
        <v>77</v>
      </c>
      <c r="I4812" t="str">
        <f t="shared" si="336"/>
        <v>H3LWR4_KLEOX/269-346</v>
      </c>
      <c r="K4812" t="e">
        <f>IF(C4812="Secretin_N, Secretin, TraK","T","N")</f>
        <v>#N/A</v>
      </c>
      <c r="L4812" t="e">
        <f>VLOOKUP(E4812,'Uniprot taxonomy'!E:J,4,FALSE)</f>
        <v>#N/A</v>
      </c>
      <c r="M4812" t="e">
        <f>LEFT(VLOOKUP(B4812,'Uniprot taxonomy'!B:R,5,FALSE))</f>
        <v>#N/A</v>
      </c>
      <c r="N4812" t="e">
        <f>VLOOKUP(B4812,'Uniprot taxonomy'!B:R,5,FALSE)</f>
        <v>#N/A</v>
      </c>
      <c r="O4812" t="e">
        <f>VLOOKUP(B4812,'Uniprot taxonomy'!B:R,6,FALSE)</f>
        <v>#N/A</v>
      </c>
      <c r="P4812" t="e">
        <f>VLOOKUP(B4812,'Uniprot taxonomy'!B:R,7,FALSE)</f>
        <v>#N/A</v>
      </c>
      <c r="Q4812" t="e">
        <f>VLOOKUP(B4812,'Uniprot taxonomy'!B:R,8,FALSE)</f>
        <v>#N/A</v>
      </c>
    </row>
    <row r="4813" spans="1:17" hidden="1" x14ac:dyDescent="0.25">
      <c r="A4813" t="s">
        <v>7844</v>
      </c>
      <c r="B4813" t="s">
        <v>7845</v>
      </c>
      <c r="C4813" t="e">
        <f>VLOOKUP('Домены Secretin_N'!B4813,'AC-Architecture'!A:C,3,FALSE)</f>
        <v>#N/A</v>
      </c>
      <c r="D4813">
        <v>660</v>
      </c>
      <c r="E4813" t="s">
        <v>3632</v>
      </c>
      <c r="F4813">
        <v>129</v>
      </c>
      <c r="G4813">
        <v>192</v>
      </c>
      <c r="H4813">
        <f t="shared" si="335"/>
        <v>63</v>
      </c>
      <c r="I4813" t="str">
        <f t="shared" si="336"/>
        <v>H3M040_KLEOX/129-192</v>
      </c>
      <c r="K4813" t="e">
        <f>IF(C4813="Secretin_N, Secretin, TraK","T","N")</f>
        <v>#N/A</v>
      </c>
      <c r="L4813" t="e">
        <f>VLOOKUP(E4813,'Uniprot taxonomy'!E:J,4,FALSE)</f>
        <v>#N/A</v>
      </c>
      <c r="M4813" t="e">
        <f>LEFT(VLOOKUP(B4813,'Uniprot taxonomy'!B:R,5,FALSE))</f>
        <v>#N/A</v>
      </c>
      <c r="N4813" t="e">
        <f>VLOOKUP(B4813,'Uniprot taxonomy'!B:R,5,FALSE)</f>
        <v>#N/A</v>
      </c>
      <c r="O4813" t="e">
        <f>VLOOKUP(B4813,'Uniprot taxonomy'!B:R,6,FALSE)</f>
        <v>#N/A</v>
      </c>
      <c r="P4813" t="e">
        <f>VLOOKUP(B4813,'Uniprot taxonomy'!B:R,7,FALSE)</f>
        <v>#N/A</v>
      </c>
      <c r="Q4813" t="e">
        <f>VLOOKUP(B4813,'Uniprot taxonomy'!B:R,8,FALSE)</f>
        <v>#N/A</v>
      </c>
    </row>
    <row r="4814" spans="1:17" hidden="1" x14ac:dyDescent="0.25">
      <c r="A4814" t="s">
        <v>7844</v>
      </c>
      <c r="B4814" t="s">
        <v>7845</v>
      </c>
      <c r="C4814" t="e">
        <f>VLOOKUP('Домены Secretin_N'!B4814,'AC-Architecture'!A:C,3,FALSE)</f>
        <v>#N/A</v>
      </c>
      <c r="D4814">
        <v>660</v>
      </c>
      <c r="E4814" t="s">
        <v>3632</v>
      </c>
      <c r="F4814">
        <v>194</v>
      </c>
      <c r="G4814">
        <v>265</v>
      </c>
      <c r="H4814">
        <f t="shared" si="335"/>
        <v>71</v>
      </c>
      <c r="I4814" t="str">
        <f t="shared" si="336"/>
        <v>H3M040_KLEOX/194-265</v>
      </c>
      <c r="K4814" t="e">
        <f>IF(C4814="Secretin_N, Secretin, TraK","T","N")</f>
        <v>#N/A</v>
      </c>
      <c r="L4814" t="e">
        <f>VLOOKUP(E4814,'Uniprot taxonomy'!E:J,4,FALSE)</f>
        <v>#N/A</v>
      </c>
      <c r="M4814" t="e">
        <f>LEFT(VLOOKUP(B4814,'Uniprot taxonomy'!B:R,5,FALSE))</f>
        <v>#N/A</v>
      </c>
      <c r="N4814" t="e">
        <f>VLOOKUP(B4814,'Uniprot taxonomy'!B:R,5,FALSE)</f>
        <v>#N/A</v>
      </c>
      <c r="O4814" t="e">
        <f>VLOOKUP(B4814,'Uniprot taxonomy'!B:R,6,FALSE)</f>
        <v>#N/A</v>
      </c>
      <c r="P4814" t="e">
        <f>VLOOKUP(B4814,'Uniprot taxonomy'!B:R,7,FALSE)</f>
        <v>#N/A</v>
      </c>
      <c r="Q4814" t="e">
        <f>VLOOKUP(B4814,'Uniprot taxonomy'!B:R,8,FALSE)</f>
        <v>#N/A</v>
      </c>
    </row>
    <row r="4815" spans="1:17" hidden="1" x14ac:dyDescent="0.25">
      <c r="A4815" t="s">
        <v>7844</v>
      </c>
      <c r="B4815" t="s">
        <v>7845</v>
      </c>
      <c r="C4815" t="e">
        <f>VLOOKUP('Домены Secretin_N'!B4815,'AC-Architecture'!A:C,3,FALSE)</f>
        <v>#N/A</v>
      </c>
      <c r="D4815">
        <v>660</v>
      </c>
      <c r="E4815" t="s">
        <v>3632</v>
      </c>
      <c r="F4815">
        <v>269</v>
      </c>
      <c r="G4815">
        <v>346</v>
      </c>
      <c r="H4815">
        <f t="shared" si="335"/>
        <v>77</v>
      </c>
      <c r="I4815" t="str">
        <f t="shared" si="336"/>
        <v>H3M040_KLEOX/269-346</v>
      </c>
      <c r="K4815" t="e">
        <f>IF(C4815="Secretin_N, Secretin, TraK","T","N")</f>
        <v>#N/A</v>
      </c>
      <c r="L4815" t="e">
        <f>VLOOKUP(E4815,'Uniprot taxonomy'!E:J,4,FALSE)</f>
        <v>#N/A</v>
      </c>
      <c r="M4815" t="e">
        <f>LEFT(VLOOKUP(B4815,'Uniprot taxonomy'!B:R,5,FALSE))</f>
        <v>#N/A</v>
      </c>
      <c r="N4815" t="e">
        <f>VLOOKUP(B4815,'Uniprot taxonomy'!B:R,5,FALSE)</f>
        <v>#N/A</v>
      </c>
      <c r="O4815" t="e">
        <f>VLOOKUP(B4815,'Uniprot taxonomy'!B:R,6,FALSE)</f>
        <v>#N/A</v>
      </c>
      <c r="P4815" t="e">
        <f>VLOOKUP(B4815,'Uniprot taxonomy'!B:R,7,FALSE)</f>
        <v>#N/A</v>
      </c>
      <c r="Q4815" t="e">
        <f>VLOOKUP(B4815,'Uniprot taxonomy'!B:R,8,FALSE)</f>
        <v>#N/A</v>
      </c>
    </row>
    <row r="4816" spans="1:17" hidden="1" x14ac:dyDescent="0.25">
      <c r="A4816" t="s">
        <v>7846</v>
      </c>
      <c r="B4816" t="s">
        <v>7847</v>
      </c>
      <c r="C4816" t="e">
        <f>VLOOKUP('Домены Secretin_N'!B4816,'AC-Architecture'!A:C,3,FALSE)</f>
        <v>#N/A</v>
      </c>
      <c r="D4816">
        <v>412</v>
      </c>
      <c r="E4816" t="s">
        <v>3632</v>
      </c>
      <c r="F4816">
        <v>120</v>
      </c>
      <c r="G4816">
        <v>180</v>
      </c>
      <c r="H4816">
        <f t="shared" si="335"/>
        <v>60</v>
      </c>
      <c r="I4816" t="str">
        <f t="shared" si="336"/>
        <v>H3MBX5_KLEOX/120-180</v>
      </c>
      <c r="K4816" t="e">
        <f>IF(C4816="Secretin_N, Secretin, TraK","T","N")</f>
        <v>#N/A</v>
      </c>
      <c r="L4816" t="e">
        <f>VLOOKUP(E4816,'Uniprot taxonomy'!E:J,4,FALSE)</f>
        <v>#N/A</v>
      </c>
      <c r="M4816" t="e">
        <f>LEFT(VLOOKUP(B4816,'Uniprot taxonomy'!B:R,5,FALSE))</f>
        <v>#N/A</v>
      </c>
      <c r="N4816" t="e">
        <f>VLOOKUP(B4816,'Uniprot taxonomy'!B:R,5,FALSE)</f>
        <v>#N/A</v>
      </c>
      <c r="O4816" t="e">
        <f>VLOOKUP(B4816,'Uniprot taxonomy'!B:R,6,FALSE)</f>
        <v>#N/A</v>
      </c>
      <c r="P4816" t="e">
        <f>VLOOKUP(B4816,'Uniprot taxonomy'!B:R,7,FALSE)</f>
        <v>#N/A</v>
      </c>
      <c r="Q4816" t="e">
        <f>VLOOKUP(B4816,'Uniprot taxonomy'!B:R,8,FALSE)</f>
        <v>#N/A</v>
      </c>
    </row>
    <row r="4817" spans="1:17" hidden="1" x14ac:dyDescent="0.25">
      <c r="A4817" t="s">
        <v>7848</v>
      </c>
      <c r="B4817" t="s">
        <v>7849</v>
      </c>
      <c r="C4817" t="e">
        <f>VLOOKUP('Домены Secretin_N'!B4817,'AC-Architecture'!A:C,3,FALSE)</f>
        <v>#N/A</v>
      </c>
      <c r="D4817">
        <v>660</v>
      </c>
      <c r="E4817" t="s">
        <v>3632</v>
      </c>
      <c r="F4817">
        <v>129</v>
      </c>
      <c r="G4817">
        <v>192</v>
      </c>
      <c r="H4817">
        <f t="shared" si="335"/>
        <v>63</v>
      </c>
      <c r="I4817" t="str">
        <f t="shared" si="336"/>
        <v>H3MHN5_KLEOX/129-192</v>
      </c>
      <c r="K4817" t="e">
        <f>IF(C4817="Secretin_N, Secretin, TraK","T","N")</f>
        <v>#N/A</v>
      </c>
      <c r="L4817" t="e">
        <f>VLOOKUP(E4817,'Uniprot taxonomy'!E:J,4,FALSE)</f>
        <v>#N/A</v>
      </c>
      <c r="M4817" t="e">
        <f>LEFT(VLOOKUP(B4817,'Uniprot taxonomy'!B:R,5,FALSE))</f>
        <v>#N/A</v>
      </c>
      <c r="N4817" t="e">
        <f>VLOOKUP(B4817,'Uniprot taxonomy'!B:R,5,FALSE)</f>
        <v>#N/A</v>
      </c>
      <c r="O4817" t="e">
        <f>VLOOKUP(B4817,'Uniprot taxonomy'!B:R,6,FALSE)</f>
        <v>#N/A</v>
      </c>
      <c r="P4817" t="e">
        <f>VLOOKUP(B4817,'Uniprot taxonomy'!B:R,7,FALSE)</f>
        <v>#N/A</v>
      </c>
      <c r="Q4817" t="e">
        <f>VLOOKUP(B4817,'Uniprot taxonomy'!B:R,8,FALSE)</f>
        <v>#N/A</v>
      </c>
    </row>
    <row r="4818" spans="1:17" hidden="1" x14ac:dyDescent="0.25">
      <c r="A4818" t="s">
        <v>7848</v>
      </c>
      <c r="B4818" t="s">
        <v>7849</v>
      </c>
      <c r="C4818" t="e">
        <f>VLOOKUP('Домены Secretin_N'!B4818,'AC-Architecture'!A:C,3,FALSE)</f>
        <v>#N/A</v>
      </c>
      <c r="D4818">
        <v>660</v>
      </c>
      <c r="E4818" t="s">
        <v>3632</v>
      </c>
      <c r="F4818">
        <v>194</v>
      </c>
      <c r="G4818">
        <v>265</v>
      </c>
      <c r="H4818">
        <f t="shared" si="335"/>
        <v>71</v>
      </c>
      <c r="I4818" t="str">
        <f t="shared" si="336"/>
        <v>H3MHN5_KLEOX/194-265</v>
      </c>
      <c r="K4818" t="e">
        <f>IF(C4818="Secretin_N, Secretin, TraK","T","N")</f>
        <v>#N/A</v>
      </c>
      <c r="L4818" t="e">
        <f>VLOOKUP(E4818,'Uniprot taxonomy'!E:J,4,FALSE)</f>
        <v>#N/A</v>
      </c>
      <c r="M4818" t="e">
        <f>LEFT(VLOOKUP(B4818,'Uniprot taxonomy'!B:R,5,FALSE))</f>
        <v>#N/A</v>
      </c>
      <c r="N4818" t="e">
        <f>VLOOKUP(B4818,'Uniprot taxonomy'!B:R,5,FALSE)</f>
        <v>#N/A</v>
      </c>
      <c r="O4818" t="e">
        <f>VLOOKUP(B4818,'Uniprot taxonomy'!B:R,6,FALSE)</f>
        <v>#N/A</v>
      </c>
      <c r="P4818" t="e">
        <f>VLOOKUP(B4818,'Uniprot taxonomy'!B:R,7,FALSE)</f>
        <v>#N/A</v>
      </c>
      <c r="Q4818" t="e">
        <f>VLOOKUP(B4818,'Uniprot taxonomy'!B:R,8,FALSE)</f>
        <v>#N/A</v>
      </c>
    </row>
    <row r="4819" spans="1:17" hidden="1" x14ac:dyDescent="0.25">
      <c r="A4819" t="s">
        <v>7848</v>
      </c>
      <c r="B4819" t="s">
        <v>7849</v>
      </c>
      <c r="C4819" t="e">
        <f>VLOOKUP('Домены Secretin_N'!B4819,'AC-Architecture'!A:C,3,FALSE)</f>
        <v>#N/A</v>
      </c>
      <c r="D4819">
        <v>660</v>
      </c>
      <c r="E4819" t="s">
        <v>3632</v>
      </c>
      <c r="F4819">
        <v>269</v>
      </c>
      <c r="G4819">
        <v>346</v>
      </c>
      <c r="H4819">
        <f t="shared" si="335"/>
        <v>77</v>
      </c>
      <c r="I4819" t="str">
        <f t="shared" si="336"/>
        <v>H3MHN5_KLEOX/269-346</v>
      </c>
      <c r="K4819" t="e">
        <f>IF(C4819="Secretin_N, Secretin, TraK","T","N")</f>
        <v>#N/A</v>
      </c>
      <c r="L4819" t="e">
        <f>VLOOKUP(E4819,'Uniprot taxonomy'!E:J,4,FALSE)</f>
        <v>#N/A</v>
      </c>
      <c r="M4819" t="e">
        <f>LEFT(VLOOKUP(B4819,'Uniprot taxonomy'!B:R,5,FALSE))</f>
        <v>#N/A</v>
      </c>
      <c r="N4819" t="e">
        <f>VLOOKUP(B4819,'Uniprot taxonomy'!B:R,5,FALSE)</f>
        <v>#N/A</v>
      </c>
      <c r="O4819" t="e">
        <f>VLOOKUP(B4819,'Uniprot taxonomy'!B:R,6,FALSE)</f>
        <v>#N/A</v>
      </c>
      <c r="P4819" t="e">
        <f>VLOOKUP(B4819,'Uniprot taxonomy'!B:R,7,FALSE)</f>
        <v>#N/A</v>
      </c>
      <c r="Q4819" t="e">
        <f>VLOOKUP(B4819,'Uniprot taxonomy'!B:R,8,FALSE)</f>
        <v>#N/A</v>
      </c>
    </row>
    <row r="4820" spans="1:17" hidden="1" x14ac:dyDescent="0.25">
      <c r="A4820" t="s">
        <v>7850</v>
      </c>
      <c r="B4820" t="s">
        <v>7851</v>
      </c>
      <c r="C4820" t="e">
        <f>VLOOKUP('Домены Secretin_N'!B4820,'AC-Architecture'!A:C,3,FALSE)</f>
        <v>#N/A</v>
      </c>
      <c r="D4820">
        <v>412</v>
      </c>
      <c r="E4820" t="s">
        <v>3632</v>
      </c>
      <c r="F4820">
        <v>119</v>
      </c>
      <c r="G4820">
        <v>180</v>
      </c>
      <c r="H4820">
        <f t="shared" si="335"/>
        <v>61</v>
      </c>
      <c r="I4820" t="str">
        <f t="shared" si="336"/>
        <v>H3MTC3_KLEOX/119-180</v>
      </c>
      <c r="K4820" t="e">
        <f>IF(C4820="Secretin_N, Secretin, TraK","T","N")</f>
        <v>#N/A</v>
      </c>
      <c r="L4820" t="e">
        <f>VLOOKUP(E4820,'Uniprot taxonomy'!E:J,4,FALSE)</f>
        <v>#N/A</v>
      </c>
      <c r="M4820" t="e">
        <f>LEFT(VLOOKUP(B4820,'Uniprot taxonomy'!B:R,5,FALSE))</f>
        <v>#N/A</v>
      </c>
      <c r="N4820" t="e">
        <f>VLOOKUP(B4820,'Uniprot taxonomy'!B:R,5,FALSE)</f>
        <v>#N/A</v>
      </c>
      <c r="O4820" t="e">
        <f>VLOOKUP(B4820,'Uniprot taxonomy'!B:R,6,FALSE)</f>
        <v>#N/A</v>
      </c>
      <c r="P4820" t="e">
        <f>VLOOKUP(B4820,'Uniprot taxonomy'!B:R,7,FALSE)</f>
        <v>#N/A</v>
      </c>
      <c r="Q4820" t="e">
        <f>VLOOKUP(B4820,'Uniprot taxonomy'!B:R,8,FALSE)</f>
        <v>#N/A</v>
      </c>
    </row>
    <row r="4821" spans="1:17" hidden="1" x14ac:dyDescent="0.25">
      <c r="A4821" t="s">
        <v>7852</v>
      </c>
      <c r="B4821" t="s">
        <v>7853</v>
      </c>
      <c r="C4821" t="e">
        <f>VLOOKUP('Домены Secretin_N'!B4821,'AC-Architecture'!A:C,3,FALSE)</f>
        <v>#N/A</v>
      </c>
      <c r="D4821">
        <v>412</v>
      </c>
      <c r="E4821" t="s">
        <v>3632</v>
      </c>
      <c r="F4821">
        <v>120</v>
      </c>
      <c r="G4821">
        <v>180</v>
      </c>
      <c r="H4821">
        <f t="shared" si="335"/>
        <v>60</v>
      </c>
      <c r="I4821" t="str">
        <f t="shared" si="336"/>
        <v>H3N3W0_KLEOX/120-180</v>
      </c>
      <c r="K4821" t="e">
        <f>IF(C4821="Secretin_N, Secretin, TraK","T","N")</f>
        <v>#N/A</v>
      </c>
      <c r="L4821" t="e">
        <f>VLOOKUP(E4821,'Uniprot taxonomy'!E:J,4,FALSE)</f>
        <v>#N/A</v>
      </c>
      <c r="M4821" t="e">
        <f>LEFT(VLOOKUP(B4821,'Uniprot taxonomy'!B:R,5,FALSE))</f>
        <v>#N/A</v>
      </c>
      <c r="N4821" t="e">
        <f>VLOOKUP(B4821,'Uniprot taxonomy'!B:R,5,FALSE)</f>
        <v>#N/A</v>
      </c>
      <c r="O4821" t="e">
        <f>VLOOKUP(B4821,'Uniprot taxonomy'!B:R,6,FALSE)</f>
        <v>#N/A</v>
      </c>
      <c r="P4821" t="e">
        <f>VLOOKUP(B4821,'Uniprot taxonomy'!B:R,7,FALSE)</f>
        <v>#N/A</v>
      </c>
      <c r="Q4821" t="e">
        <f>VLOOKUP(B4821,'Uniprot taxonomy'!B:R,8,FALSE)</f>
        <v>#N/A</v>
      </c>
    </row>
    <row r="4822" spans="1:17" hidden="1" x14ac:dyDescent="0.25">
      <c r="A4822" t="s">
        <v>7854</v>
      </c>
      <c r="B4822" t="s">
        <v>7855</v>
      </c>
      <c r="C4822" t="e">
        <f>VLOOKUP('Домены Secretin_N'!B4822,'AC-Architecture'!A:C,3,FALSE)</f>
        <v>#N/A</v>
      </c>
      <c r="D4822">
        <v>660</v>
      </c>
      <c r="E4822" t="s">
        <v>3632</v>
      </c>
      <c r="F4822">
        <v>129</v>
      </c>
      <c r="G4822">
        <v>192</v>
      </c>
      <c r="H4822">
        <f t="shared" si="335"/>
        <v>63</v>
      </c>
      <c r="I4822" t="str">
        <f t="shared" si="336"/>
        <v>H3N8Q7_KLEOX/129-192</v>
      </c>
      <c r="K4822" t="e">
        <f>IF(C4822="Secretin_N, Secretin, TraK","T","N")</f>
        <v>#N/A</v>
      </c>
      <c r="L4822" t="e">
        <f>VLOOKUP(E4822,'Uniprot taxonomy'!E:J,4,FALSE)</f>
        <v>#N/A</v>
      </c>
      <c r="M4822" t="e">
        <f>LEFT(VLOOKUP(B4822,'Uniprot taxonomy'!B:R,5,FALSE))</f>
        <v>#N/A</v>
      </c>
      <c r="N4822" t="e">
        <f>VLOOKUP(B4822,'Uniprot taxonomy'!B:R,5,FALSE)</f>
        <v>#N/A</v>
      </c>
      <c r="O4822" t="e">
        <f>VLOOKUP(B4822,'Uniprot taxonomy'!B:R,6,FALSE)</f>
        <v>#N/A</v>
      </c>
      <c r="P4822" t="e">
        <f>VLOOKUP(B4822,'Uniprot taxonomy'!B:R,7,FALSE)</f>
        <v>#N/A</v>
      </c>
      <c r="Q4822" t="e">
        <f>VLOOKUP(B4822,'Uniprot taxonomy'!B:R,8,FALSE)</f>
        <v>#N/A</v>
      </c>
    </row>
    <row r="4823" spans="1:17" hidden="1" x14ac:dyDescent="0.25">
      <c r="A4823" t="s">
        <v>7854</v>
      </c>
      <c r="B4823" t="s">
        <v>7855</v>
      </c>
      <c r="C4823" t="e">
        <f>VLOOKUP('Домены Secretin_N'!B4823,'AC-Architecture'!A:C,3,FALSE)</f>
        <v>#N/A</v>
      </c>
      <c r="D4823">
        <v>660</v>
      </c>
      <c r="E4823" t="s">
        <v>3632</v>
      </c>
      <c r="F4823">
        <v>194</v>
      </c>
      <c r="G4823">
        <v>265</v>
      </c>
      <c r="H4823">
        <f t="shared" si="335"/>
        <v>71</v>
      </c>
      <c r="I4823" t="str">
        <f t="shared" si="336"/>
        <v>H3N8Q7_KLEOX/194-265</v>
      </c>
      <c r="K4823" t="e">
        <f>IF(C4823="Secretin_N, Secretin, TraK","T","N")</f>
        <v>#N/A</v>
      </c>
      <c r="L4823" t="e">
        <f>VLOOKUP(E4823,'Uniprot taxonomy'!E:J,4,FALSE)</f>
        <v>#N/A</v>
      </c>
      <c r="M4823" t="e">
        <f>LEFT(VLOOKUP(B4823,'Uniprot taxonomy'!B:R,5,FALSE))</f>
        <v>#N/A</v>
      </c>
      <c r="N4823" t="e">
        <f>VLOOKUP(B4823,'Uniprot taxonomy'!B:R,5,FALSE)</f>
        <v>#N/A</v>
      </c>
      <c r="O4823" t="e">
        <f>VLOOKUP(B4823,'Uniprot taxonomy'!B:R,6,FALSE)</f>
        <v>#N/A</v>
      </c>
      <c r="P4823" t="e">
        <f>VLOOKUP(B4823,'Uniprot taxonomy'!B:R,7,FALSE)</f>
        <v>#N/A</v>
      </c>
      <c r="Q4823" t="e">
        <f>VLOOKUP(B4823,'Uniprot taxonomy'!B:R,8,FALSE)</f>
        <v>#N/A</v>
      </c>
    </row>
    <row r="4824" spans="1:17" hidden="1" x14ac:dyDescent="0.25">
      <c r="A4824" t="s">
        <v>7854</v>
      </c>
      <c r="B4824" t="s">
        <v>7855</v>
      </c>
      <c r="C4824" t="e">
        <f>VLOOKUP('Домены Secretin_N'!B4824,'AC-Architecture'!A:C,3,FALSE)</f>
        <v>#N/A</v>
      </c>
      <c r="D4824">
        <v>660</v>
      </c>
      <c r="E4824" t="s">
        <v>3632</v>
      </c>
      <c r="F4824">
        <v>269</v>
      </c>
      <c r="G4824">
        <v>346</v>
      </c>
      <c r="H4824">
        <f t="shared" si="335"/>
        <v>77</v>
      </c>
      <c r="I4824" t="str">
        <f t="shared" si="336"/>
        <v>H3N8Q7_KLEOX/269-346</v>
      </c>
      <c r="K4824" t="e">
        <f>IF(C4824="Secretin_N, Secretin, TraK","T","N")</f>
        <v>#N/A</v>
      </c>
      <c r="L4824" t="e">
        <f>VLOOKUP(E4824,'Uniprot taxonomy'!E:J,4,FALSE)</f>
        <v>#N/A</v>
      </c>
      <c r="M4824" t="e">
        <f>LEFT(VLOOKUP(B4824,'Uniprot taxonomy'!B:R,5,FALSE))</f>
        <v>#N/A</v>
      </c>
      <c r="N4824" t="e">
        <f>VLOOKUP(B4824,'Uniprot taxonomy'!B:R,5,FALSE)</f>
        <v>#N/A</v>
      </c>
      <c r="O4824" t="e">
        <f>VLOOKUP(B4824,'Uniprot taxonomy'!B:R,6,FALSE)</f>
        <v>#N/A</v>
      </c>
      <c r="P4824" t="e">
        <f>VLOOKUP(B4824,'Uniprot taxonomy'!B:R,7,FALSE)</f>
        <v>#N/A</v>
      </c>
      <c r="Q4824" t="e">
        <f>VLOOKUP(B4824,'Uniprot taxonomy'!B:R,8,FALSE)</f>
        <v>#N/A</v>
      </c>
    </row>
    <row r="4825" spans="1:17" hidden="1" x14ac:dyDescent="0.25">
      <c r="A4825" t="s">
        <v>7856</v>
      </c>
      <c r="B4825" t="s">
        <v>7857</v>
      </c>
      <c r="C4825" t="e">
        <f>VLOOKUP('Домены Secretin_N'!B4825,'AC-Architecture'!A:C,3,FALSE)</f>
        <v>#N/A</v>
      </c>
      <c r="D4825">
        <v>667</v>
      </c>
      <c r="E4825" t="s">
        <v>3632</v>
      </c>
      <c r="F4825">
        <v>128</v>
      </c>
      <c r="G4825">
        <v>187</v>
      </c>
      <c r="H4825">
        <f t="shared" si="335"/>
        <v>59</v>
      </c>
      <c r="I4825" t="str">
        <f t="shared" si="336"/>
        <v>H3NY31_9GAMM/128-187</v>
      </c>
      <c r="K4825" t="e">
        <f>IF(C4825="Secretin_N, Secretin, TraK","T","N")</f>
        <v>#N/A</v>
      </c>
      <c r="L4825" t="e">
        <f>VLOOKUP(E4825,'Uniprot taxonomy'!E:J,4,FALSE)</f>
        <v>#N/A</v>
      </c>
      <c r="M4825" t="e">
        <f>LEFT(VLOOKUP(B4825,'Uniprot taxonomy'!B:R,5,FALSE))</f>
        <v>#N/A</v>
      </c>
      <c r="N4825" t="e">
        <f>VLOOKUP(B4825,'Uniprot taxonomy'!B:R,5,FALSE)</f>
        <v>#N/A</v>
      </c>
      <c r="O4825" t="e">
        <f>VLOOKUP(B4825,'Uniprot taxonomy'!B:R,6,FALSE)</f>
        <v>#N/A</v>
      </c>
      <c r="P4825" t="e">
        <f>VLOOKUP(B4825,'Uniprot taxonomy'!B:R,7,FALSE)</f>
        <v>#N/A</v>
      </c>
      <c r="Q4825" t="e">
        <f>VLOOKUP(B4825,'Uniprot taxonomy'!B:R,8,FALSE)</f>
        <v>#N/A</v>
      </c>
    </row>
    <row r="4826" spans="1:17" hidden="1" x14ac:dyDescent="0.25">
      <c r="A4826" t="s">
        <v>7856</v>
      </c>
      <c r="B4826" t="s">
        <v>7857</v>
      </c>
      <c r="C4826" t="e">
        <f>VLOOKUP('Домены Secretin_N'!B4826,'AC-Architecture'!A:C,3,FALSE)</f>
        <v>#N/A</v>
      </c>
      <c r="D4826">
        <v>667</v>
      </c>
      <c r="E4826" t="s">
        <v>3632</v>
      </c>
      <c r="F4826">
        <v>191</v>
      </c>
      <c r="G4826">
        <v>262</v>
      </c>
      <c r="H4826">
        <f t="shared" si="335"/>
        <v>71</v>
      </c>
      <c r="I4826" t="str">
        <f t="shared" si="336"/>
        <v>H3NY31_9GAMM/191-262</v>
      </c>
      <c r="K4826" t="e">
        <f>IF(C4826="Secretin_N, Secretin, TraK","T","N")</f>
        <v>#N/A</v>
      </c>
      <c r="L4826" t="e">
        <f>VLOOKUP(E4826,'Uniprot taxonomy'!E:J,4,FALSE)</f>
        <v>#N/A</v>
      </c>
      <c r="M4826" t="e">
        <f>LEFT(VLOOKUP(B4826,'Uniprot taxonomy'!B:R,5,FALSE))</f>
        <v>#N/A</v>
      </c>
      <c r="N4826" t="e">
        <f>VLOOKUP(B4826,'Uniprot taxonomy'!B:R,5,FALSE)</f>
        <v>#N/A</v>
      </c>
      <c r="O4826" t="e">
        <f>VLOOKUP(B4826,'Uniprot taxonomy'!B:R,6,FALSE)</f>
        <v>#N/A</v>
      </c>
      <c r="P4826" t="e">
        <f>VLOOKUP(B4826,'Uniprot taxonomy'!B:R,7,FALSE)</f>
        <v>#N/A</v>
      </c>
      <c r="Q4826" t="e">
        <f>VLOOKUP(B4826,'Uniprot taxonomy'!B:R,8,FALSE)</f>
        <v>#N/A</v>
      </c>
    </row>
    <row r="4827" spans="1:17" hidden="1" x14ac:dyDescent="0.25">
      <c r="A4827" t="s">
        <v>7856</v>
      </c>
      <c r="B4827" t="s">
        <v>7857</v>
      </c>
      <c r="C4827" t="e">
        <f>VLOOKUP('Домены Secretin_N'!B4827,'AC-Architecture'!A:C,3,FALSE)</f>
        <v>#N/A</v>
      </c>
      <c r="D4827">
        <v>667</v>
      </c>
      <c r="E4827" t="s">
        <v>3632</v>
      </c>
      <c r="F4827">
        <v>266</v>
      </c>
      <c r="G4827">
        <v>345</v>
      </c>
      <c r="H4827">
        <f t="shared" si="335"/>
        <v>79</v>
      </c>
      <c r="I4827" t="str">
        <f t="shared" si="336"/>
        <v>H3NY31_9GAMM/266-345</v>
      </c>
      <c r="K4827" t="e">
        <f>IF(C4827="Secretin_N, Secretin, TraK","T","N")</f>
        <v>#N/A</v>
      </c>
      <c r="L4827" t="e">
        <f>VLOOKUP(E4827,'Uniprot taxonomy'!E:J,4,FALSE)</f>
        <v>#N/A</v>
      </c>
      <c r="M4827" t="e">
        <f>LEFT(VLOOKUP(B4827,'Uniprot taxonomy'!B:R,5,FALSE))</f>
        <v>#N/A</v>
      </c>
      <c r="N4827" t="e">
        <f>VLOOKUP(B4827,'Uniprot taxonomy'!B:R,5,FALSE)</f>
        <v>#N/A</v>
      </c>
      <c r="O4827" t="e">
        <f>VLOOKUP(B4827,'Uniprot taxonomy'!B:R,6,FALSE)</f>
        <v>#N/A</v>
      </c>
      <c r="P4827" t="e">
        <f>VLOOKUP(B4827,'Uniprot taxonomy'!B:R,7,FALSE)</f>
        <v>#N/A</v>
      </c>
      <c r="Q4827" t="e">
        <f>VLOOKUP(B4827,'Uniprot taxonomy'!B:R,8,FALSE)</f>
        <v>#N/A</v>
      </c>
    </row>
    <row r="4828" spans="1:17" x14ac:dyDescent="0.25">
      <c r="A4828" t="s">
        <v>1162</v>
      </c>
      <c r="B4828" t="s">
        <v>2460</v>
      </c>
      <c r="C4828" t="str">
        <f>VLOOKUP('Домены Secretin_N'!B4828,'AC-Architecture'!A:C,3,FALSE)</f>
        <v>Secretin_N, Secretin</v>
      </c>
      <c r="D4828">
        <v>617</v>
      </c>
      <c r="E4828" t="s">
        <v>3632</v>
      </c>
      <c r="F4828">
        <v>118</v>
      </c>
      <c r="G4828">
        <v>248</v>
      </c>
      <c r="H4828">
        <f t="shared" si="335"/>
        <v>130</v>
      </c>
      <c r="I4828" t="str">
        <f t="shared" si="336"/>
        <v>H3RK02_ERWST/118-248</v>
      </c>
      <c r="J4828" t="str">
        <f>CONCATENATE(K4828,"_",LEFT(O4828,3),"_",LEFT(Q4828,3),"_",B4828)</f>
        <v>N_Ent_Pan_H3RK02</v>
      </c>
      <c r="K4828" t="str">
        <f>IF(C4828="Secretin_N, Secretin, TraK","T","N")</f>
        <v>N</v>
      </c>
      <c r="L4828" t="str">
        <f>VLOOKUP(B4828,'Uniprot taxonomy'!B:R,4,FALSE)</f>
        <v>Proteobacteria</v>
      </c>
      <c r="M4828" t="str">
        <f>LEFT(VLOOKUP(B4828,'Uniprot taxonomy'!B:R,5,FALSE))</f>
        <v>G</v>
      </c>
      <c r="N4828" t="str">
        <f>VLOOKUP(B4828,'Uniprot taxonomy'!B:R,5,FALSE)</f>
        <v>Gammaproteobacteria</v>
      </c>
      <c r="O4828" t="str">
        <f>VLOOKUP(B4828,'Uniprot taxonomy'!B:R,6,FALSE)</f>
        <v>Enterobacteriales</v>
      </c>
      <c r="P4828" t="str">
        <f>VLOOKUP(B4828,'Uniprot taxonomy'!B:R,7,FALSE)</f>
        <v>Enterobacteriaceae</v>
      </c>
      <c r="Q4828" t="str">
        <f>VLOOKUP(B4828,'Uniprot taxonomy'!B:R,8,FALSE)</f>
        <v>Pantoea</v>
      </c>
    </row>
    <row r="4829" spans="1:17" hidden="1" x14ac:dyDescent="0.25">
      <c r="A4829" t="s">
        <v>7858</v>
      </c>
      <c r="B4829" t="s">
        <v>7859</v>
      </c>
      <c r="C4829" t="e">
        <f>VLOOKUP('Домены Secretin_N'!B4829,'AC-Architecture'!A:C,3,FALSE)</f>
        <v>#N/A</v>
      </c>
      <c r="D4829">
        <v>680</v>
      </c>
      <c r="E4829" t="s">
        <v>3632</v>
      </c>
      <c r="F4829">
        <v>103</v>
      </c>
      <c r="G4829">
        <v>166</v>
      </c>
      <c r="H4829">
        <f t="shared" si="335"/>
        <v>63</v>
      </c>
      <c r="I4829" t="str">
        <f t="shared" si="336"/>
        <v>H3RKR5_ERWST/103-166</v>
      </c>
      <c r="K4829" t="e">
        <f>IF(C4829="Secretin_N, Secretin, TraK","T","N")</f>
        <v>#N/A</v>
      </c>
      <c r="L4829" t="e">
        <f>VLOOKUP(E4829,'Uniprot taxonomy'!E:J,4,FALSE)</f>
        <v>#N/A</v>
      </c>
      <c r="M4829" t="e">
        <f>LEFT(VLOOKUP(B4829,'Uniprot taxonomy'!B:R,5,FALSE))</f>
        <v>#N/A</v>
      </c>
      <c r="N4829" t="e">
        <f>VLOOKUP(B4829,'Uniprot taxonomy'!B:R,5,FALSE)</f>
        <v>#N/A</v>
      </c>
      <c r="O4829" t="e">
        <f>VLOOKUP(B4829,'Uniprot taxonomy'!B:R,6,FALSE)</f>
        <v>#N/A</v>
      </c>
      <c r="P4829" t="e">
        <f>VLOOKUP(B4829,'Uniprot taxonomy'!B:R,7,FALSE)</f>
        <v>#N/A</v>
      </c>
      <c r="Q4829" t="e">
        <f>VLOOKUP(B4829,'Uniprot taxonomy'!B:R,8,FALSE)</f>
        <v>#N/A</v>
      </c>
    </row>
    <row r="4830" spans="1:17" hidden="1" x14ac:dyDescent="0.25">
      <c r="A4830" t="s">
        <v>7858</v>
      </c>
      <c r="B4830" t="s">
        <v>7859</v>
      </c>
      <c r="C4830" t="e">
        <f>VLOOKUP('Домены Secretin_N'!B4830,'AC-Architecture'!A:C,3,FALSE)</f>
        <v>#N/A</v>
      </c>
      <c r="D4830">
        <v>680</v>
      </c>
      <c r="E4830" t="s">
        <v>3632</v>
      </c>
      <c r="F4830">
        <v>170</v>
      </c>
      <c r="G4830">
        <v>246</v>
      </c>
      <c r="H4830">
        <f t="shared" si="335"/>
        <v>76</v>
      </c>
      <c r="I4830" t="str">
        <f t="shared" si="336"/>
        <v>H3RKR5_ERWST/170-246</v>
      </c>
      <c r="K4830" t="e">
        <f>IF(C4830="Secretin_N, Secretin, TraK","T","N")</f>
        <v>#N/A</v>
      </c>
      <c r="L4830" t="e">
        <f>VLOOKUP(E4830,'Uniprot taxonomy'!E:J,4,FALSE)</f>
        <v>#N/A</v>
      </c>
      <c r="M4830" t="e">
        <f>LEFT(VLOOKUP(B4830,'Uniprot taxonomy'!B:R,5,FALSE))</f>
        <v>#N/A</v>
      </c>
      <c r="N4830" t="e">
        <f>VLOOKUP(B4830,'Uniprot taxonomy'!B:R,5,FALSE)</f>
        <v>#N/A</v>
      </c>
      <c r="O4830" t="e">
        <f>VLOOKUP(B4830,'Uniprot taxonomy'!B:R,6,FALSE)</f>
        <v>#N/A</v>
      </c>
      <c r="P4830" t="e">
        <f>VLOOKUP(B4830,'Uniprot taxonomy'!B:R,7,FALSE)</f>
        <v>#N/A</v>
      </c>
      <c r="Q4830" t="e">
        <f>VLOOKUP(B4830,'Uniprot taxonomy'!B:R,8,FALSE)</f>
        <v>#N/A</v>
      </c>
    </row>
    <row r="4831" spans="1:17" hidden="1" x14ac:dyDescent="0.25">
      <c r="A4831" t="s">
        <v>7858</v>
      </c>
      <c r="B4831" t="s">
        <v>7859</v>
      </c>
      <c r="C4831" t="e">
        <f>VLOOKUP('Домены Secretin_N'!B4831,'AC-Architecture'!A:C,3,FALSE)</f>
        <v>#N/A</v>
      </c>
      <c r="D4831">
        <v>680</v>
      </c>
      <c r="E4831" t="s">
        <v>3632</v>
      </c>
      <c r="F4831">
        <v>250</v>
      </c>
      <c r="G4831">
        <v>373</v>
      </c>
      <c r="H4831">
        <f t="shared" si="335"/>
        <v>123</v>
      </c>
      <c r="I4831" t="str">
        <f t="shared" si="336"/>
        <v>H3RKR5_ERWST/250-373</v>
      </c>
      <c r="K4831" t="e">
        <f>IF(C4831="Secretin_N, Secretin, TraK","T","N")</f>
        <v>#N/A</v>
      </c>
      <c r="L4831" t="e">
        <f>VLOOKUP(E4831,'Uniprot taxonomy'!E:J,4,FALSE)</f>
        <v>#N/A</v>
      </c>
      <c r="M4831" t="e">
        <f>LEFT(VLOOKUP(B4831,'Uniprot taxonomy'!B:R,5,FALSE))</f>
        <v>#N/A</v>
      </c>
      <c r="N4831" t="e">
        <f>VLOOKUP(B4831,'Uniprot taxonomy'!B:R,5,FALSE)</f>
        <v>#N/A</v>
      </c>
      <c r="O4831" t="e">
        <f>VLOOKUP(B4831,'Uniprot taxonomy'!B:R,6,FALSE)</f>
        <v>#N/A</v>
      </c>
      <c r="P4831" t="e">
        <f>VLOOKUP(B4831,'Uniprot taxonomy'!B:R,7,FALSE)</f>
        <v>#N/A</v>
      </c>
      <c r="Q4831" t="e">
        <f>VLOOKUP(B4831,'Uniprot taxonomy'!B:R,8,FALSE)</f>
        <v>#N/A</v>
      </c>
    </row>
    <row r="4832" spans="1:17" x14ac:dyDescent="0.25">
      <c r="A4832" t="s">
        <v>1163</v>
      </c>
      <c r="B4832" t="s">
        <v>2461</v>
      </c>
      <c r="C4832" t="str">
        <f>VLOOKUP('Домены Secretin_N'!B4832,'AC-Architecture'!A:C,3,FALSE)</f>
        <v>Secretin_N, Secretin</v>
      </c>
      <c r="D4832">
        <v>505</v>
      </c>
      <c r="E4832" t="s">
        <v>3632</v>
      </c>
      <c r="F4832">
        <v>188</v>
      </c>
      <c r="G4832">
        <v>277</v>
      </c>
      <c r="H4832">
        <f t="shared" si="335"/>
        <v>89</v>
      </c>
      <c r="I4832" t="str">
        <f t="shared" si="336"/>
        <v>H3RKX0_ERWST/188-277</v>
      </c>
      <c r="J4832" t="str">
        <f t="shared" ref="J4832:J4834" si="337">CONCATENATE(K4832,"_",LEFT(O4832,3),"_",LEFT(Q4832,3),"_",B4832)</f>
        <v>N_Ent_Pan_H3RKX0</v>
      </c>
      <c r="K4832" t="str">
        <f>IF(C4832="Secretin_N, Secretin, TraK","T","N")</f>
        <v>N</v>
      </c>
      <c r="L4832" t="str">
        <f>VLOOKUP(B4832,'Uniprot taxonomy'!B:R,4,FALSE)</f>
        <v>Proteobacteria</v>
      </c>
      <c r="M4832" t="str">
        <f>LEFT(VLOOKUP(B4832,'Uniprot taxonomy'!B:R,5,FALSE))</f>
        <v>G</v>
      </c>
      <c r="N4832" t="str">
        <f>VLOOKUP(B4832,'Uniprot taxonomy'!B:R,5,FALSE)</f>
        <v>Gammaproteobacteria</v>
      </c>
      <c r="O4832" t="str">
        <f>VLOOKUP(B4832,'Uniprot taxonomy'!B:R,6,FALSE)</f>
        <v>Enterobacteriales</v>
      </c>
      <c r="P4832" t="str">
        <f>VLOOKUP(B4832,'Uniprot taxonomy'!B:R,7,FALSE)</f>
        <v>Enterobacteriaceae</v>
      </c>
      <c r="Q4832" t="str">
        <f>VLOOKUP(B4832,'Uniprot taxonomy'!B:R,8,FALSE)</f>
        <v>Pantoea</v>
      </c>
    </row>
    <row r="4833" spans="1:17" x14ac:dyDescent="0.25">
      <c r="A4833" t="s">
        <v>1164</v>
      </c>
      <c r="B4833" t="s">
        <v>2462</v>
      </c>
      <c r="C4833" t="str">
        <f>VLOOKUP('Домены Secretin_N'!B4833,'AC-Architecture'!A:C,3,FALSE)</f>
        <v>Secretin_N, Secretin</v>
      </c>
      <c r="D4833">
        <v>587</v>
      </c>
      <c r="E4833" t="s">
        <v>3632</v>
      </c>
      <c r="F4833">
        <v>194</v>
      </c>
      <c r="G4833">
        <v>331</v>
      </c>
      <c r="H4833">
        <f t="shared" si="335"/>
        <v>137</v>
      </c>
      <c r="I4833" t="str">
        <f t="shared" si="336"/>
        <v>H3RKZ7_ERWST/194-331</v>
      </c>
      <c r="J4833" t="str">
        <f t="shared" si="337"/>
        <v>N_Ent_Pan_H3RKZ7</v>
      </c>
      <c r="K4833" t="str">
        <f>IF(C4833="Secretin_N, Secretin, TraK","T","N")</f>
        <v>N</v>
      </c>
      <c r="L4833" t="str">
        <f>VLOOKUP(B4833,'Uniprot taxonomy'!B:R,4,FALSE)</f>
        <v>Proteobacteria</v>
      </c>
      <c r="M4833" t="str">
        <f>LEFT(VLOOKUP(B4833,'Uniprot taxonomy'!B:R,5,FALSE))</f>
        <v>G</v>
      </c>
      <c r="N4833" t="str">
        <f>VLOOKUP(B4833,'Uniprot taxonomy'!B:R,5,FALSE)</f>
        <v>Gammaproteobacteria</v>
      </c>
      <c r="O4833" t="str">
        <f>VLOOKUP(B4833,'Uniprot taxonomy'!B:R,6,FALSE)</f>
        <v>Enterobacteriales</v>
      </c>
      <c r="P4833" t="str">
        <f>VLOOKUP(B4833,'Uniprot taxonomy'!B:R,7,FALSE)</f>
        <v>Enterobacteriaceae</v>
      </c>
      <c r="Q4833" t="str">
        <f>VLOOKUP(B4833,'Uniprot taxonomy'!B:R,8,FALSE)</f>
        <v>Pantoea</v>
      </c>
    </row>
    <row r="4834" spans="1:17" x14ac:dyDescent="0.25">
      <c r="A4834" t="s">
        <v>1165</v>
      </c>
      <c r="B4834" t="s">
        <v>2463</v>
      </c>
      <c r="C4834" t="str">
        <f>VLOOKUP('Домены Secretin_N'!B4834,'AC-Architecture'!A:C,3,FALSE)</f>
        <v>Secretin_N, Secretin</v>
      </c>
      <c r="D4834">
        <v>669</v>
      </c>
      <c r="E4834" t="s">
        <v>3632</v>
      </c>
      <c r="F4834">
        <v>272</v>
      </c>
      <c r="G4834">
        <v>400</v>
      </c>
      <c r="H4834">
        <f t="shared" si="335"/>
        <v>128</v>
      </c>
      <c r="I4834" t="str">
        <f t="shared" si="336"/>
        <v>H3SQY4_PSEAE/272-400</v>
      </c>
      <c r="J4834" t="str">
        <f t="shared" si="337"/>
        <v>N_Pse_Pse_H3SQY4</v>
      </c>
      <c r="K4834" t="str">
        <f>IF(C4834="Secretin_N, Secretin, TraK","T","N")</f>
        <v>N</v>
      </c>
      <c r="L4834" t="str">
        <f>VLOOKUP(B4834,'Uniprot taxonomy'!B:R,4,FALSE)</f>
        <v>Proteobacteria</v>
      </c>
      <c r="M4834" t="str">
        <f>LEFT(VLOOKUP(B4834,'Uniprot taxonomy'!B:R,5,FALSE))</f>
        <v>G</v>
      </c>
      <c r="N4834" t="str">
        <f>VLOOKUP(B4834,'Uniprot taxonomy'!B:R,5,FALSE)</f>
        <v>Gammaproteobacteria</v>
      </c>
      <c r="O4834" t="str">
        <f>VLOOKUP(B4834,'Uniprot taxonomy'!B:R,6,FALSE)</f>
        <v>Pseudomonadales</v>
      </c>
      <c r="P4834" t="str">
        <f>VLOOKUP(B4834,'Uniprot taxonomy'!B:R,7,FALSE)</f>
        <v>Pseudomonadaceae</v>
      </c>
      <c r="Q4834" t="str">
        <f>VLOOKUP(B4834,'Uniprot taxonomy'!B:R,8,FALSE)</f>
        <v>Pseudomonas</v>
      </c>
    </row>
    <row r="4835" spans="1:17" hidden="1" x14ac:dyDescent="0.25">
      <c r="A4835" t="s">
        <v>7860</v>
      </c>
      <c r="B4835" t="s">
        <v>7861</v>
      </c>
      <c r="C4835" t="e">
        <f>VLOOKUP('Домены Secretin_N'!B4835,'AC-Architecture'!A:C,3,FALSE)</f>
        <v>#N/A</v>
      </c>
      <c r="D4835">
        <v>767</v>
      </c>
      <c r="E4835" t="s">
        <v>3632</v>
      </c>
      <c r="F4835">
        <v>163</v>
      </c>
      <c r="G4835">
        <v>224</v>
      </c>
      <c r="H4835">
        <f t="shared" si="335"/>
        <v>61</v>
      </c>
      <c r="I4835" t="str">
        <f t="shared" si="336"/>
        <v>H3SSQ7_PSEAE/163-224</v>
      </c>
      <c r="K4835" t="e">
        <f>IF(C4835="Secretin_N, Secretin, TraK","T","N")</f>
        <v>#N/A</v>
      </c>
      <c r="L4835" t="e">
        <f>VLOOKUP(E4835,'Uniprot taxonomy'!E:J,4,FALSE)</f>
        <v>#N/A</v>
      </c>
      <c r="M4835" t="e">
        <f>LEFT(VLOOKUP(B4835,'Uniprot taxonomy'!B:R,5,FALSE))</f>
        <v>#N/A</v>
      </c>
      <c r="N4835" t="e">
        <f>VLOOKUP(B4835,'Uniprot taxonomy'!B:R,5,FALSE)</f>
        <v>#N/A</v>
      </c>
      <c r="O4835" t="e">
        <f>VLOOKUP(B4835,'Uniprot taxonomy'!B:R,6,FALSE)</f>
        <v>#N/A</v>
      </c>
      <c r="P4835" t="e">
        <f>VLOOKUP(B4835,'Uniprot taxonomy'!B:R,7,FALSE)</f>
        <v>#N/A</v>
      </c>
      <c r="Q4835" t="e">
        <f>VLOOKUP(B4835,'Uniprot taxonomy'!B:R,8,FALSE)</f>
        <v>#N/A</v>
      </c>
    </row>
    <row r="4836" spans="1:17" hidden="1" x14ac:dyDescent="0.25">
      <c r="A4836" t="s">
        <v>7860</v>
      </c>
      <c r="B4836" t="s">
        <v>7861</v>
      </c>
      <c r="C4836" t="e">
        <f>VLOOKUP('Домены Secretin_N'!B4836,'AC-Architecture'!A:C,3,FALSE)</f>
        <v>#N/A</v>
      </c>
      <c r="D4836">
        <v>767</v>
      </c>
      <c r="E4836" t="s">
        <v>3632</v>
      </c>
      <c r="F4836">
        <v>226</v>
      </c>
      <c r="G4836">
        <v>298</v>
      </c>
      <c r="H4836">
        <f t="shared" si="335"/>
        <v>72</v>
      </c>
      <c r="I4836" t="str">
        <f t="shared" si="336"/>
        <v>H3SSQ7_PSEAE/226-298</v>
      </c>
      <c r="K4836" t="e">
        <f>IF(C4836="Secretin_N, Secretin, TraK","T","N")</f>
        <v>#N/A</v>
      </c>
      <c r="L4836" t="e">
        <f>VLOOKUP(E4836,'Uniprot taxonomy'!E:J,4,FALSE)</f>
        <v>#N/A</v>
      </c>
      <c r="M4836" t="e">
        <f>LEFT(VLOOKUP(B4836,'Uniprot taxonomy'!B:R,5,FALSE))</f>
        <v>#N/A</v>
      </c>
      <c r="N4836" t="e">
        <f>VLOOKUP(B4836,'Uniprot taxonomy'!B:R,5,FALSE)</f>
        <v>#N/A</v>
      </c>
      <c r="O4836" t="e">
        <f>VLOOKUP(B4836,'Uniprot taxonomy'!B:R,6,FALSE)</f>
        <v>#N/A</v>
      </c>
      <c r="P4836" t="e">
        <f>VLOOKUP(B4836,'Uniprot taxonomy'!B:R,7,FALSE)</f>
        <v>#N/A</v>
      </c>
      <c r="Q4836" t="e">
        <f>VLOOKUP(B4836,'Uniprot taxonomy'!B:R,8,FALSE)</f>
        <v>#N/A</v>
      </c>
    </row>
    <row r="4837" spans="1:17" hidden="1" x14ac:dyDescent="0.25">
      <c r="A4837" t="s">
        <v>7860</v>
      </c>
      <c r="B4837" t="s">
        <v>7861</v>
      </c>
      <c r="C4837" t="e">
        <f>VLOOKUP('Домены Secretin_N'!B4837,'AC-Architecture'!A:C,3,FALSE)</f>
        <v>#N/A</v>
      </c>
      <c r="D4837">
        <v>767</v>
      </c>
      <c r="E4837" t="s">
        <v>3632</v>
      </c>
      <c r="F4837">
        <v>302</v>
      </c>
      <c r="G4837">
        <v>446</v>
      </c>
      <c r="H4837">
        <f t="shared" si="335"/>
        <v>144</v>
      </c>
      <c r="I4837" t="str">
        <f t="shared" si="336"/>
        <v>H3SSQ7_PSEAE/302-446</v>
      </c>
      <c r="K4837" t="e">
        <f>IF(C4837="Secretin_N, Secretin, TraK","T","N")</f>
        <v>#N/A</v>
      </c>
      <c r="L4837" t="e">
        <f>VLOOKUP(E4837,'Uniprot taxonomy'!E:J,4,FALSE)</f>
        <v>#N/A</v>
      </c>
      <c r="M4837" t="e">
        <f>LEFT(VLOOKUP(B4837,'Uniprot taxonomy'!B:R,5,FALSE))</f>
        <v>#N/A</v>
      </c>
      <c r="N4837" t="e">
        <f>VLOOKUP(B4837,'Uniprot taxonomy'!B:R,5,FALSE)</f>
        <v>#N/A</v>
      </c>
      <c r="O4837" t="e">
        <f>VLOOKUP(B4837,'Uniprot taxonomy'!B:R,6,FALSE)</f>
        <v>#N/A</v>
      </c>
      <c r="P4837" t="e">
        <f>VLOOKUP(B4837,'Uniprot taxonomy'!B:R,7,FALSE)</f>
        <v>#N/A</v>
      </c>
      <c r="Q4837" t="e">
        <f>VLOOKUP(B4837,'Uniprot taxonomy'!B:R,8,FALSE)</f>
        <v>#N/A</v>
      </c>
    </row>
    <row r="4838" spans="1:17" x14ac:dyDescent="0.25">
      <c r="A4838" t="s">
        <v>1166</v>
      </c>
      <c r="B4838" t="s">
        <v>2464</v>
      </c>
      <c r="C4838" t="str">
        <f>VLOOKUP('Домены Secretin_N'!B4838,'AC-Architecture'!A:C,3,FALSE)</f>
        <v>Secretin_N, Secretin</v>
      </c>
      <c r="D4838">
        <v>273</v>
      </c>
      <c r="E4838" t="s">
        <v>3632</v>
      </c>
      <c r="F4838">
        <v>26</v>
      </c>
      <c r="G4838">
        <v>85</v>
      </c>
      <c r="H4838">
        <f t="shared" si="335"/>
        <v>59</v>
      </c>
      <c r="I4838" t="str">
        <f t="shared" si="336"/>
        <v>H3SWF8_PSEAE/26-85</v>
      </c>
      <c r="J4838" t="str">
        <f>CONCATENATE(K4838,"_",LEFT(O4838,3),"_",LEFT(Q4838,3),"_",B4838)</f>
        <v>N_Pse_Pse_H3SWF8</v>
      </c>
      <c r="K4838" t="str">
        <f>IF(C4838="Secretin_N, Secretin, TraK","T","N")</f>
        <v>N</v>
      </c>
      <c r="L4838" t="str">
        <f>VLOOKUP(B4838,'Uniprot taxonomy'!B:R,4,FALSE)</f>
        <v>Proteobacteria</v>
      </c>
      <c r="M4838" t="str">
        <f>LEFT(VLOOKUP(B4838,'Uniprot taxonomy'!B:R,5,FALSE))</f>
        <v>G</v>
      </c>
      <c r="N4838" t="str">
        <f>VLOOKUP(B4838,'Uniprot taxonomy'!B:R,5,FALSE)</f>
        <v>Gammaproteobacteria</v>
      </c>
      <c r="O4838" t="str">
        <f>VLOOKUP(B4838,'Uniprot taxonomy'!B:R,6,FALSE)</f>
        <v>Pseudomonadales</v>
      </c>
      <c r="P4838" t="str">
        <f>VLOOKUP(B4838,'Uniprot taxonomy'!B:R,7,FALSE)</f>
        <v>Pseudomonadaceae</v>
      </c>
      <c r="Q4838" t="str">
        <f>VLOOKUP(B4838,'Uniprot taxonomy'!B:R,8,FALSE)</f>
        <v>Pseudomonas</v>
      </c>
    </row>
    <row r="4839" spans="1:17" hidden="1" x14ac:dyDescent="0.25">
      <c r="A4839" t="s">
        <v>7862</v>
      </c>
      <c r="B4839" t="s">
        <v>7863</v>
      </c>
      <c r="C4839" t="e">
        <f>VLOOKUP('Домены Secretin_N'!B4839,'AC-Architecture'!A:C,3,FALSE)</f>
        <v>#N/A</v>
      </c>
      <c r="D4839">
        <v>776</v>
      </c>
      <c r="E4839" t="s">
        <v>3632</v>
      </c>
      <c r="F4839">
        <v>141</v>
      </c>
      <c r="G4839">
        <v>202</v>
      </c>
      <c r="H4839">
        <f t="shared" si="335"/>
        <v>61</v>
      </c>
      <c r="I4839" t="str">
        <f t="shared" si="336"/>
        <v>H3SXJ5_PSEAE/141-202</v>
      </c>
      <c r="K4839" t="e">
        <f>IF(C4839="Secretin_N, Secretin, TraK","T","N")</f>
        <v>#N/A</v>
      </c>
      <c r="L4839" t="e">
        <f>VLOOKUP(E4839,'Uniprot taxonomy'!E:J,4,FALSE)</f>
        <v>#N/A</v>
      </c>
      <c r="M4839" t="e">
        <f>LEFT(VLOOKUP(B4839,'Uniprot taxonomy'!B:R,5,FALSE))</f>
        <v>#N/A</v>
      </c>
      <c r="N4839" t="e">
        <f>VLOOKUP(B4839,'Uniprot taxonomy'!B:R,5,FALSE)</f>
        <v>#N/A</v>
      </c>
      <c r="O4839" t="e">
        <f>VLOOKUP(B4839,'Uniprot taxonomy'!B:R,6,FALSE)</f>
        <v>#N/A</v>
      </c>
      <c r="P4839" t="e">
        <f>VLOOKUP(B4839,'Uniprot taxonomy'!B:R,7,FALSE)</f>
        <v>#N/A</v>
      </c>
      <c r="Q4839" t="e">
        <f>VLOOKUP(B4839,'Uniprot taxonomy'!B:R,8,FALSE)</f>
        <v>#N/A</v>
      </c>
    </row>
    <row r="4840" spans="1:17" hidden="1" x14ac:dyDescent="0.25">
      <c r="A4840" t="s">
        <v>7862</v>
      </c>
      <c r="B4840" t="s">
        <v>7863</v>
      </c>
      <c r="C4840" t="e">
        <f>VLOOKUP('Домены Secretin_N'!B4840,'AC-Architecture'!A:C,3,FALSE)</f>
        <v>#N/A</v>
      </c>
      <c r="D4840">
        <v>776</v>
      </c>
      <c r="E4840" t="s">
        <v>3632</v>
      </c>
      <c r="F4840">
        <v>204</v>
      </c>
      <c r="G4840">
        <v>272</v>
      </c>
      <c r="H4840">
        <f t="shared" si="335"/>
        <v>68</v>
      </c>
      <c r="I4840" t="str">
        <f t="shared" si="336"/>
        <v>H3SXJ5_PSEAE/204-272</v>
      </c>
      <c r="K4840" t="e">
        <f>IF(C4840="Secretin_N, Secretin, TraK","T","N")</f>
        <v>#N/A</v>
      </c>
      <c r="L4840" t="e">
        <f>VLOOKUP(E4840,'Uniprot taxonomy'!E:J,4,FALSE)</f>
        <v>#N/A</v>
      </c>
      <c r="M4840" t="e">
        <f>LEFT(VLOOKUP(B4840,'Uniprot taxonomy'!B:R,5,FALSE))</f>
        <v>#N/A</v>
      </c>
      <c r="N4840" t="e">
        <f>VLOOKUP(B4840,'Uniprot taxonomy'!B:R,5,FALSE)</f>
        <v>#N/A</v>
      </c>
      <c r="O4840" t="e">
        <f>VLOOKUP(B4840,'Uniprot taxonomy'!B:R,6,FALSE)</f>
        <v>#N/A</v>
      </c>
      <c r="P4840" t="e">
        <f>VLOOKUP(B4840,'Uniprot taxonomy'!B:R,7,FALSE)</f>
        <v>#N/A</v>
      </c>
      <c r="Q4840" t="e">
        <f>VLOOKUP(B4840,'Uniprot taxonomy'!B:R,8,FALSE)</f>
        <v>#N/A</v>
      </c>
    </row>
    <row r="4841" spans="1:17" hidden="1" x14ac:dyDescent="0.25">
      <c r="A4841" t="s">
        <v>7862</v>
      </c>
      <c r="B4841" t="s">
        <v>7863</v>
      </c>
      <c r="C4841" t="e">
        <f>VLOOKUP('Домены Secretin_N'!B4841,'AC-Architecture'!A:C,3,FALSE)</f>
        <v>#N/A</v>
      </c>
      <c r="D4841">
        <v>776</v>
      </c>
      <c r="E4841" t="s">
        <v>3632</v>
      </c>
      <c r="F4841">
        <v>276</v>
      </c>
      <c r="G4841">
        <v>352</v>
      </c>
      <c r="H4841">
        <f t="shared" si="335"/>
        <v>76</v>
      </c>
      <c r="I4841" t="str">
        <f t="shared" si="336"/>
        <v>H3SXJ5_PSEAE/276-352</v>
      </c>
      <c r="K4841" t="e">
        <f>IF(C4841="Secretin_N, Secretin, TraK","T","N")</f>
        <v>#N/A</v>
      </c>
      <c r="L4841" t="e">
        <f>VLOOKUP(E4841,'Uniprot taxonomy'!E:J,4,FALSE)</f>
        <v>#N/A</v>
      </c>
      <c r="M4841" t="e">
        <f>LEFT(VLOOKUP(B4841,'Uniprot taxonomy'!B:R,5,FALSE))</f>
        <v>#N/A</v>
      </c>
      <c r="N4841" t="e">
        <f>VLOOKUP(B4841,'Uniprot taxonomy'!B:R,5,FALSE)</f>
        <v>#N/A</v>
      </c>
      <c r="O4841" t="e">
        <f>VLOOKUP(B4841,'Uniprot taxonomy'!B:R,6,FALSE)</f>
        <v>#N/A</v>
      </c>
      <c r="P4841" t="e">
        <f>VLOOKUP(B4841,'Uniprot taxonomy'!B:R,7,FALSE)</f>
        <v>#N/A</v>
      </c>
      <c r="Q4841" t="e">
        <f>VLOOKUP(B4841,'Uniprot taxonomy'!B:R,8,FALSE)</f>
        <v>#N/A</v>
      </c>
    </row>
    <row r="4842" spans="1:17" x14ac:dyDescent="0.25">
      <c r="A4842" t="s">
        <v>1167</v>
      </c>
      <c r="B4842" t="s">
        <v>2465</v>
      </c>
      <c r="C4842" t="str">
        <f>VLOOKUP('Домены Secretin_N'!B4842,'AC-Architecture'!A:C,3,FALSE)</f>
        <v>Secretin_N, Secretin</v>
      </c>
      <c r="D4842">
        <v>600</v>
      </c>
      <c r="E4842" t="s">
        <v>3632</v>
      </c>
      <c r="F4842">
        <v>178</v>
      </c>
      <c r="G4842">
        <v>273</v>
      </c>
      <c r="H4842">
        <f t="shared" si="335"/>
        <v>95</v>
      </c>
      <c r="I4842" t="str">
        <f t="shared" si="336"/>
        <v>H3SXM3_PSEAE/178-273</v>
      </c>
      <c r="J4842" t="str">
        <f>CONCATENATE(K4842,"_",LEFT(O4842,3),"_",LEFT(Q4842,3),"_",B4842)</f>
        <v>N_Pse_Pse_H3SXM3</v>
      </c>
      <c r="K4842" t="str">
        <f>IF(C4842="Secretin_N, Secretin, TraK","T","N")</f>
        <v>N</v>
      </c>
      <c r="L4842" t="str">
        <f>VLOOKUP(B4842,'Uniprot taxonomy'!B:R,4,FALSE)</f>
        <v>Proteobacteria</v>
      </c>
      <c r="M4842" t="str">
        <f>LEFT(VLOOKUP(B4842,'Uniprot taxonomy'!B:R,5,FALSE))</f>
        <v>G</v>
      </c>
      <c r="N4842" t="str">
        <f>VLOOKUP(B4842,'Uniprot taxonomy'!B:R,5,FALSE)</f>
        <v>Gammaproteobacteria</v>
      </c>
      <c r="O4842" t="str">
        <f>VLOOKUP(B4842,'Uniprot taxonomy'!B:R,6,FALSE)</f>
        <v>Pseudomonadales</v>
      </c>
      <c r="P4842" t="str">
        <f>VLOOKUP(B4842,'Uniprot taxonomy'!B:R,7,FALSE)</f>
        <v>Pseudomonadaceae</v>
      </c>
      <c r="Q4842" t="str">
        <f>VLOOKUP(B4842,'Uniprot taxonomy'!B:R,8,FALSE)</f>
        <v>Pseudomonas</v>
      </c>
    </row>
    <row r="4843" spans="1:17" hidden="1" x14ac:dyDescent="0.25">
      <c r="A4843" t="s">
        <v>7864</v>
      </c>
      <c r="B4843" t="s">
        <v>7865</v>
      </c>
      <c r="C4843" t="e">
        <f>VLOOKUP('Домены Secretin_N'!B4843,'AC-Architecture'!A:C,3,FALSE)</f>
        <v>#N/A</v>
      </c>
      <c r="D4843">
        <v>658</v>
      </c>
      <c r="E4843" t="s">
        <v>3632</v>
      </c>
      <c r="F4843">
        <v>146</v>
      </c>
      <c r="G4843">
        <v>207</v>
      </c>
      <c r="H4843">
        <f t="shared" si="335"/>
        <v>61</v>
      </c>
      <c r="I4843" t="str">
        <f t="shared" si="336"/>
        <v>H3SZP5_PSEAE/146-207</v>
      </c>
      <c r="K4843" t="e">
        <f>IF(C4843="Secretin_N, Secretin, TraK","T","N")</f>
        <v>#N/A</v>
      </c>
      <c r="L4843" t="e">
        <f>VLOOKUP(E4843,'Uniprot taxonomy'!E:J,4,FALSE)</f>
        <v>#N/A</v>
      </c>
      <c r="M4843" t="e">
        <f>LEFT(VLOOKUP(B4843,'Uniprot taxonomy'!B:R,5,FALSE))</f>
        <v>#N/A</v>
      </c>
      <c r="N4843" t="e">
        <f>VLOOKUP(B4843,'Uniprot taxonomy'!B:R,5,FALSE)</f>
        <v>#N/A</v>
      </c>
      <c r="O4843" t="e">
        <f>VLOOKUP(B4843,'Uniprot taxonomy'!B:R,6,FALSE)</f>
        <v>#N/A</v>
      </c>
      <c r="P4843" t="e">
        <f>VLOOKUP(B4843,'Uniprot taxonomy'!B:R,7,FALSE)</f>
        <v>#N/A</v>
      </c>
      <c r="Q4843" t="e">
        <f>VLOOKUP(B4843,'Uniprot taxonomy'!B:R,8,FALSE)</f>
        <v>#N/A</v>
      </c>
    </row>
    <row r="4844" spans="1:17" hidden="1" x14ac:dyDescent="0.25">
      <c r="A4844" t="s">
        <v>7864</v>
      </c>
      <c r="B4844" t="s">
        <v>7865</v>
      </c>
      <c r="C4844" t="e">
        <f>VLOOKUP('Домены Secretin_N'!B4844,'AC-Architecture'!A:C,3,FALSE)</f>
        <v>#N/A</v>
      </c>
      <c r="D4844">
        <v>658</v>
      </c>
      <c r="E4844" t="s">
        <v>3632</v>
      </c>
      <c r="F4844">
        <v>209</v>
      </c>
      <c r="G4844">
        <v>277</v>
      </c>
      <c r="H4844">
        <f t="shared" si="335"/>
        <v>68</v>
      </c>
      <c r="I4844" t="str">
        <f t="shared" si="336"/>
        <v>H3SZP5_PSEAE/209-277</v>
      </c>
      <c r="K4844" t="e">
        <f>IF(C4844="Secretin_N, Secretin, TraK","T","N")</f>
        <v>#N/A</v>
      </c>
      <c r="L4844" t="e">
        <f>VLOOKUP(E4844,'Uniprot taxonomy'!E:J,4,FALSE)</f>
        <v>#N/A</v>
      </c>
      <c r="M4844" t="e">
        <f>LEFT(VLOOKUP(B4844,'Uniprot taxonomy'!B:R,5,FALSE))</f>
        <v>#N/A</v>
      </c>
      <c r="N4844" t="e">
        <f>VLOOKUP(B4844,'Uniprot taxonomy'!B:R,5,FALSE)</f>
        <v>#N/A</v>
      </c>
      <c r="O4844" t="e">
        <f>VLOOKUP(B4844,'Uniprot taxonomy'!B:R,6,FALSE)</f>
        <v>#N/A</v>
      </c>
      <c r="P4844" t="e">
        <f>VLOOKUP(B4844,'Uniprot taxonomy'!B:R,7,FALSE)</f>
        <v>#N/A</v>
      </c>
      <c r="Q4844" t="e">
        <f>VLOOKUP(B4844,'Uniprot taxonomy'!B:R,8,FALSE)</f>
        <v>#N/A</v>
      </c>
    </row>
    <row r="4845" spans="1:17" hidden="1" x14ac:dyDescent="0.25">
      <c r="A4845" t="s">
        <v>7864</v>
      </c>
      <c r="B4845" t="s">
        <v>7865</v>
      </c>
      <c r="C4845" t="e">
        <f>VLOOKUP('Домены Secretin_N'!B4845,'AC-Architecture'!A:C,3,FALSE)</f>
        <v>#N/A</v>
      </c>
      <c r="D4845">
        <v>658</v>
      </c>
      <c r="E4845" t="s">
        <v>3632</v>
      </c>
      <c r="F4845">
        <v>281</v>
      </c>
      <c r="G4845">
        <v>360</v>
      </c>
      <c r="H4845">
        <f t="shared" si="335"/>
        <v>79</v>
      </c>
      <c r="I4845" t="str">
        <f t="shared" si="336"/>
        <v>H3SZP5_PSEAE/281-360</v>
      </c>
      <c r="K4845" t="e">
        <f>IF(C4845="Secretin_N, Secretin, TraK","T","N")</f>
        <v>#N/A</v>
      </c>
      <c r="L4845" t="e">
        <f>VLOOKUP(E4845,'Uniprot taxonomy'!E:J,4,FALSE)</f>
        <v>#N/A</v>
      </c>
      <c r="M4845" t="e">
        <f>LEFT(VLOOKUP(B4845,'Uniprot taxonomy'!B:R,5,FALSE))</f>
        <v>#N/A</v>
      </c>
      <c r="N4845" t="e">
        <f>VLOOKUP(B4845,'Uniprot taxonomy'!B:R,5,FALSE)</f>
        <v>#N/A</v>
      </c>
      <c r="O4845" t="e">
        <f>VLOOKUP(B4845,'Uniprot taxonomy'!B:R,6,FALSE)</f>
        <v>#N/A</v>
      </c>
      <c r="P4845" t="e">
        <f>VLOOKUP(B4845,'Uniprot taxonomy'!B:R,7,FALSE)</f>
        <v>#N/A</v>
      </c>
      <c r="Q4845" t="e">
        <f>VLOOKUP(B4845,'Uniprot taxonomy'!B:R,8,FALSE)</f>
        <v>#N/A</v>
      </c>
    </row>
    <row r="4846" spans="1:17" hidden="1" x14ac:dyDescent="0.25">
      <c r="A4846" t="s">
        <v>7866</v>
      </c>
      <c r="B4846" t="s">
        <v>7867</v>
      </c>
      <c r="C4846" t="e">
        <f>VLOOKUP('Домены Secretin_N'!B4846,'AC-Architecture'!A:C,3,FALSE)</f>
        <v>#N/A</v>
      </c>
      <c r="D4846">
        <v>714</v>
      </c>
      <c r="E4846" t="s">
        <v>3632</v>
      </c>
      <c r="F4846">
        <v>379</v>
      </c>
      <c r="G4846">
        <v>449</v>
      </c>
      <c r="H4846">
        <f t="shared" si="335"/>
        <v>70</v>
      </c>
      <c r="I4846" t="str">
        <f t="shared" si="336"/>
        <v>H3T3L7_PSEAE/379-449</v>
      </c>
      <c r="K4846" t="e">
        <f>IF(C4846="Secretin_N, Secretin, TraK","T","N")</f>
        <v>#N/A</v>
      </c>
      <c r="L4846" t="e">
        <f>VLOOKUP(E4846,'Uniprot taxonomy'!E:J,4,FALSE)</f>
        <v>#N/A</v>
      </c>
      <c r="M4846" t="e">
        <f>LEFT(VLOOKUP(B4846,'Uniprot taxonomy'!B:R,5,FALSE))</f>
        <v>#N/A</v>
      </c>
      <c r="N4846" t="e">
        <f>VLOOKUP(B4846,'Uniprot taxonomy'!B:R,5,FALSE)</f>
        <v>#N/A</v>
      </c>
      <c r="O4846" t="e">
        <f>VLOOKUP(B4846,'Uniprot taxonomy'!B:R,6,FALSE)</f>
        <v>#N/A</v>
      </c>
      <c r="P4846" t="e">
        <f>VLOOKUP(B4846,'Uniprot taxonomy'!B:R,7,FALSE)</f>
        <v>#N/A</v>
      </c>
      <c r="Q4846" t="e">
        <f>VLOOKUP(B4846,'Uniprot taxonomy'!B:R,8,FALSE)</f>
        <v>#N/A</v>
      </c>
    </row>
    <row r="4847" spans="1:17" x14ac:dyDescent="0.25">
      <c r="A4847" t="s">
        <v>1168</v>
      </c>
      <c r="B4847" t="s">
        <v>2466</v>
      </c>
      <c r="C4847" t="str">
        <f>VLOOKUP('Домены Secretin_N'!B4847,'AC-Architecture'!A:C,3,FALSE)</f>
        <v>Secretin_N, Secretin</v>
      </c>
      <c r="D4847">
        <v>273</v>
      </c>
      <c r="E4847" t="s">
        <v>3632</v>
      </c>
      <c r="F4847">
        <v>26</v>
      </c>
      <c r="G4847">
        <v>85</v>
      </c>
      <c r="H4847">
        <f t="shared" si="335"/>
        <v>59</v>
      </c>
      <c r="I4847" t="str">
        <f t="shared" si="336"/>
        <v>H3TBI3_PSEAE/26-85</v>
      </c>
      <c r="J4847" t="str">
        <f t="shared" ref="J4847:J4848" si="338">CONCATENATE(K4847,"_",LEFT(O4847,3),"_",LEFT(Q4847,3),"_",B4847)</f>
        <v>N_Pse_Pse_H3TBI3</v>
      </c>
      <c r="K4847" t="str">
        <f>IF(C4847="Secretin_N, Secretin, TraK","T","N")</f>
        <v>N</v>
      </c>
      <c r="L4847" t="str">
        <f>VLOOKUP(B4847,'Uniprot taxonomy'!B:R,4,FALSE)</f>
        <v>Proteobacteria</v>
      </c>
      <c r="M4847" t="str">
        <f>LEFT(VLOOKUP(B4847,'Uniprot taxonomy'!B:R,5,FALSE))</f>
        <v>G</v>
      </c>
      <c r="N4847" t="str">
        <f>VLOOKUP(B4847,'Uniprot taxonomy'!B:R,5,FALSE)</f>
        <v>Gammaproteobacteria</v>
      </c>
      <c r="O4847" t="str">
        <f>VLOOKUP(B4847,'Uniprot taxonomy'!B:R,6,FALSE)</f>
        <v>Pseudomonadales</v>
      </c>
      <c r="P4847" t="str">
        <f>VLOOKUP(B4847,'Uniprot taxonomy'!B:R,7,FALSE)</f>
        <v>Pseudomonadaceae</v>
      </c>
      <c r="Q4847" t="str">
        <f>VLOOKUP(B4847,'Uniprot taxonomy'!B:R,8,FALSE)</f>
        <v>Pseudomonas</v>
      </c>
    </row>
    <row r="4848" spans="1:17" x14ac:dyDescent="0.25">
      <c r="A4848" t="s">
        <v>1169</v>
      </c>
      <c r="B4848" t="s">
        <v>2467</v>
      </c>
      <c r="C4848" t="str">
        <f>VLOOKUP('Домены Secretin_N'!B4848,'AC-Architecture'!A:C,3,FALSE)</f>
        <v>Secretin_N, Secretin</v>
      </c>
      <c r="D4848">
        <v>600</v>
      </c>
      <c r="E4848" t="s">
        <v>3632</v>
      </c>
      <c r="F4848">
        <v>178</v>
      </c>
      <c r="G4848">
        <v>273</v>
      </c>
      <c r="H4848">
        <f t="shared" si="335"/>
        <v>95</v>
      </c>
      <c r="I4848" t="str">
        <f t="shared" si="336"/>
        <v>H3TDS8_PSEAE/178-273</v>
      </c>
      <c r="J4848" t="str">
        <f t="shared" si="338"/>
        <v>N_Pse_Pse_H3TDS8</v>
      </c>
      <c r="K4848" t="str">
        <f>IF(C4848="Secretin_N, Secretin, TraK","T","N")</f>
        <v>N</v>
      </c>
      <c r="L4848" t="str">
        <f>VLOOKUP(B4848,'Uniprot taxonomy'!B:R,4,FALSE)</f>
        <v>Proteobacteria</v>
      </c>
      <c r="M4848" t="str">
        <f>LEFT(VLOOKUP(B4848,'Uniprot taxonomy'!B:R,5,FALSE))</f>
        <v>G</v>
      </c>
      <c r="N4848" t="str">
        <f>VLOOKUP(B4848,'Uniprot taxonomy'!B:R,5,FALSE)</f>
        <v>Gammaproteobacteria</v>
      </c>
      <c r="O4848" t="str">
        <f>VLOOKUP(B4848,'Uniprot taxonomy'!B:R,6,FALSE)</f>
        <v>Pseudomonadales</v>
      </c>
      <c r="P4848" t="str">
        <f>VLOOKUP(B4848,'Uniprot taxonomy'!B:R,7,FALSE)</f>
        <v>Pseudomonadaceae</v>
      </c>
      <c r="Q4848" t="str">
        <f>VLOOKUP(B4848,'Uniprot taxonomy'!B:R,8,FALSE)</f>
        <v>Pseudomonas</v>
      </c>
    </row>
    <row r="4849" spans="1:17" hidden="1" x14ac:dyDescent="0.25">
      <c r="A4849" t="s">
        <v>7868</v>
      </c>
      <c r="B4849" t="s">
        <v>7869</v>
      </c>
      <c r="C4849" t="e">
        <f>VLOOKUP('Домены Secretin_N'!B4849,'AC-Architecture'!A:C,3,FALSE)</f>
        <v>#N/A</v>
      </c>
      <c r="D4849">
        <v>767</v>
      </c>
      <c r="E4849" t="s">
        <v>3632</v>
      </c>
      <c r="F4849">
        <v>163</v>
      </c>
      <c r="G4849">
        <v>224</v>
      </c>
      <c r="H4849">
        <f t="shared" si="335"/>
        <v>61</v>
      </c>
      <c r="I4849" t="str">
        <f t="shared" si="336"/>
        <v>H3TEU9_PSEAE/163-224</v>
      </c>
      <c r="K4849" t="e">
        <f>IF(C4849="Secretin_N, Secretin, TraK","T","N")</f>
        <v>#N/A</v>
      </c>
      <c r="L4849" t="e">
        <f>VLOOKUP(E4849,'Uniprot taxonomy'!E:J,4,FALSE)</f>
        <v>#N/A</v>
      </c>
      <c r="M4849" t="e">
        <f>LEFT(VLOOKUP(B4849,'Uniprot taxonomy'!B:R,5,FALSE))</f>
        <v>#N/A</v>
      </c>
      <c r="N4849" t="e">
        <f>VLOOKUP(B4849,'Uniprot taxonomy'!B:R,5,FALSE)</f>
        <v>#N/A</v>
      </c>
      <c r="O4849" t="e">
        <f>VLOOKUP(B4849,'Uniprot taxonomy'!B:R,6,FALSE)</f>
        <v>#N/A</v>
      </c>
      <c r="P4849" t="e">
        <f>VLOOKUP(B4849,'Uniprot taxonomy'!B:R,7,FALSE)</f>
        <v>#N/A</v>
      </c>
      <c r="Q4849" t="e">
        <f>VLOOKUP(B4849,'Uniprot taxonomy'!B:R,8,FALSE)</f>
        <v>#N/A</v>
      </c>
    </row>
    <row r="4850" spans="1:17" hidden="1" x14ac:dyDescent="0.25">
      <c r="A4850" t="s">
        <v>7868</v>
      </c>
      <c r="B4850" t="s">
        <v>7869</v>
      </c>
      <c r="C4850" t="e">
        <f>VLOOKUP('Домены Secretin_N'!B4850,'AC-Architecture'!A:C,3,FALSE)</f>
        <v>#N/A</v>
      </c>
      <c r="D4850">
        <v>767</v>
      </c>
      <c r="E4850" t="s">
        <v>3632</v>
      </c>
      <c r="F4850">
        <v>226</v>
      </c>
      <c r="G4850">
        <v>298</v>
      </c>
      <c r="H4850">
        <f t="shared" si="335"/>
        <v>72</v>
      </c>
      <c r="I4850" t="str">
        <f t="shared" si="336"/>
        <v>H3TEU9_PSEAE/226-298</v>
      </c>
      <c r="K4850" t="e">
        <f>IF(C4850="Secretin_N, Secretin, TraK","T","N")</f>
        <v>#N/A</v>
      </c>
      <c r="L4850" t="e">
        <f>VLOOKUP(E4850,'Uniprot taxonomy'!E:J,4,FALSE)</f>
        <v>#N/A</v>
      </c>
      <c r="M4850" t="e">
        <f>LEFT(VLOOKUP(B4850,'Uniprot taxonomy'!B:R,5,FALSE))</f>
        <v>#N/A</v>
      </c>
      <c r="N4850" t="e">
        <f>VLOOKUP(B4850,'Uniprot taxonomy'!B:R,5,FALSE)</f>
        <v>#N/A</v>
      </c>
      <c r="O4850" t="e">
        <f>VLOOKUP(B4850,'Uniprot taxonomy'!B:R,6,FALSE)</f>
        <v>#N/A</v>
      </c>
      <c r="P4850" t="e">
        <f>VLOOKUP(B4850,'Uniprot taxonomy'!B:R,7,FALSE)</f>
        <v>#N/A</v>
      </c>
      <c r="Q4850" t="e">
        <f>VLOOKUP(B4850,'Uniprot taxonomy'!B:R,8,FALSE)</f>
        <v>#N/A</v>
      </c>
    </row>
    <row r="4851" spans="1:17" hidden="1" x14ac:dyDescent="0.25">
      <c r="A4851" t="s">
        <v>7868</v>
      </c>
      <c r="B4851" t="s">
        <v>7869</v>
      </c>
      <c r="C4851" t="e">
        <f>VLOOKUP('Домены Secretin_N'!B4851,'AC-Architecture'!A:C,3,FALSE)</f>
        <v>#N/A</v>
      </c>
      <c r="D4851">
        <v>767</v>
      </c>
      <c r="E4851" t="s">
        <v>3632</v>
      </c>
      <c r="F4851">
        <v>302</v>
      </c>
      <c r="G4851">
        <v>446</v>
      </c>
      <c r="H4851">
        <f t="shared" si="335"/>
        <v>144</v>
      </c>
      <c r="I4851" t="str">
        <f t="shared" si="336"/>
        <v>H3TEU9_PSEAE/302-446</v>
      </c>
      <c r="K4851" t="e">
        <f>IF(C4851="Secretin_N, Secretin, TraK","T","N")</f>
        <v>#N/A</v>
      </c>
      <c r="L4851" t="e">
        <f>VLOOKUP(E4851,'Uniprot taxonomy'!E:J,4,FALSE)</f>
        <v>#N/A</v>
      </c>
      <c r="M4851" t="e">
        <f>LEFT(VLOOKUP(B4851,'Uniprot taxonomy'!B:R,5,FALSE))</f>
        <v>#N/A</v>
      </c>
      <c r="N4851" t="e">
        <f>VLOOKUP(B4851,'Uniprot taxonomy'!B:R,5,FALSE)</f>
        <v>#N/A</v>
      </c>
      <c r="O4851" t="e">
        <f>VLOOKUP(B4851,'Uniprot taxonomy'!B:R,6,FALSE)</f>
        <v>#N/A</v>
      </c>
      <c r="P4851" t="e">
        <f>VLOOKUP(B4851,'Uniprot taxonomy'!B:R,7,FALSE)</f>
        <v>#N/A</v>
      </c>
      <c r="Q4851" t="e">
        <f>VLOOKUP(B4851,'Uniprot taxonomy'!B:R,8,FALSE)</f>
        <v>#N/A</v>
      </c>
    </row>
    <row r="4852" spans="1:17" x14ac:dyDescent="0.25">
      <c r="A4852" t="s">
        <v>1170</v>
      </c>
      <c r="B4852" t="s">
        <v>2468</v>
      </c>
      <c r="C4852" t="str">
        <f>VLOOKUP('Домены Secretin_N'!B4852,'AC-Architecture'!A:C,3,FALSE)</f>
        <v>Secretin_N, Secretin</v>
      </c>
      <c r="D4852">
        <v>669</v>
      </c>
      <c r="E4852" t="s">
        <v>3632</v>
      </c>
      <c r="F4852">
        <v>272</v>
      </c>
      <c r="G4852">
        <v>400</v>
      </c>
      <c r="H4852">
        <f t="shared" si="335"/>
        <v>128</v>
      </c>
      <c r="I4852" t="str">
        <f t="shared" si="336"/>
        <v>H3TIX4_PSEAE/272-400</v>
      </c>
      <c r="J4852" t="str">
        <f>CONCATENATE(K4852,"_",LEFT(O4852,3),"_",LEFT(Q4852,3),"_",B4852)</f>
        <v>N_Pse_Pse_H3TIX4</v>
      </c>
      <c r="K4852" t="str">
        <f>IF(C4852="Secretin_N, Secretin, TraK","T","N")</f>
        <v>N</v>
      </c>
      <c r="L4852" t="str">
        <f>VLOOKUP(B4852,'Uniprot taxonomy'!B:R,4,FALSE)</f>
        <v>Proteobacteria</v>
      </c>
      <c r="M4852" t="str">
        <f>LEFT(VLOOKUP(B4852,'Uniprot taxonomy'!B:R,5,FALSE))</f>
        <v>G</v>
      </c>
      <c r="N4852" t="str">
        <f>VLOOKUP(B4852,'Uniprot taxonomy'!B:R,5,FALSE)</f>
        <v>Gammaproteobacteria</v>
      </c>
      <c r="O4852" t="str">
        <f>VLOOKUP(B4852,'Uniprot taxonomy'!B:R,6,FALSE)</f>
        <v>Pseudomonadales</v>
      </c>
      <c r="P4852" t="str">
        <f>VLOOKUP(B4852,'Uniprot taxonomy'!B:R,7,FALSE)</f>
        <v>Pseudomonadaceae</v>
      </c>
      <c r="Q4852" t="str">
        <f>VLOOKUP(B4852,'Uniprot taxonomy'!B:R,8,FALSE)</f>
        <v>Pseudomonas</v>
      </c>
    </row>
    <row r="4853" spans="1:17" hidden="1" x14ac:dyDescent="0.25">
      <c r="A4853" t="s">
        <v>7870</v>
      </c>
      <c r="B4853" t="s">
        <v>7871</v>
      </c>
      <c r="C4853" t="e">
        <f>VLOOKUP('Домены Secretin_N'!B4853,'AC-Architecture'!A:C,3,FALSE)</f>
        <v>#N/A</v>
      </c>
      <c r="D4853">
        <v>714</v>
      </c>
      <c r="E4853" t="s">
        <v>3632</v>
      </c>
      <c r="F4853">
        <v>379</v>
      </c>
      <c r="G4853">
        <v>449</v>
      </c>
      <c r="H4853">
        <f t="shared" si="335"/>
        <v>70</v>
      </c>
      <c r="I4853" t="str">
        <f t="shared" si="336"/>
        <v>H3TJY4_PSEAE/379-449</v>
      </c>
      <c r="K4853" t="e">
        <f>IF(C4853="Secretin_N, Secretin, TraK","T","N")</f>
        <v>#N/A</v>
      </c>
      <c r="L4853" t="e">
        <f>VLOOKUP(E4853,'Uniprot taxonomy'!E:J,4,FALSE)</f>
        <v>#N/A</v>
      </c>
      <c r="M4853" t="e">
        <f>LEFT(VLOOKUP(B4853,'Uniprot taxonomy'!B:R,5,FALSE))</f>
        <v>#N/A</v>
      </c>
      <c r="N4853" t="e">
        <f>VLOOKUP(B4853,'Uniprot taxonomy'!B:R,5,FALSE)</f>
        <v>#N/A</v>
      </c>
      <c r="O4853" t="e">
        <f>VLOOKUP(B4853,'Uniprot taxonomy'!B:R,6,FALSE)</f>
        <v>#N/A</v>
      </c>
      <c r="P4853" t="e">
        <f>VLOOKUP(B4853,'Uniprot taxonomy'!B:R,7,FALSE)</f>
        <v>#N/A</v>
      </c>
      <c r="Q4853" t="e">
        <f>VLOOKUP(B4853,'Uniprot taxonomy'!B:R,8,FALSE)</f>
        <v>#N/A</v>
      </c>
    </row>
    <row r="4854" spans="1:17" hidden="1" x14ac:dyDescent="0.25">
      <c r="A4854" t="s">
        <v>7872</v>
      </c>
      <c r="B4854" t="s">
        <v>7873</v>
      </c>
      <c r="C4854" t="e">
        <f>VLOOKUP('Домены Secretin_N'!B4854,'AC-Architecture'!A:C,3,FALSE)</f>
        <v>#N/A</v>
      </c>
      <c r="D4854">
        <v>776</v>
      </c>
      <c r="E4854" t="s">
        <v>3632</v>
      </c>
      <c r="F4854">
        <v>141</v>
      </c>
      <c r="G4854">
        <v>202</v>
      </c>
      <c r="H4854">
        <f t="shared" si="335"/>
        <v>61</v>
      </c>
      <c r="I4854" t="str">
        <f t="shared" si="336"/>
        <v>H3TLP1_PSEAE/141-202</v>
      </c>
      <c r="K4854" t="e">
        <f>IF(C4854="Secretin_N, Secretin, TraK","T","N")</f>
        <v>#N/A</v>
      </c>
      <c r="L4854" t="e">
        <f>VLOOKUP(E4854,'Uniprot taxonomy'!E:J,4,FALSE)</f>
        <v>#N/A</v>
      </c>
      <c r="M4854" t="e">
        <f>LEFT(VLOOKUP(B4854,'Uniprot taxonomy'!B:R,5,FALSE))</f>
        <v>#N/A</v>
      </c>
      <c r="N4854" t="e">
        <f>VLOOKUP(B4854,'Uniprot taxonomy'!B:R,5,FALSE)</f>
        <v>#N/A</v>
      </c>
      <c r="O4854" t="e">
        <f>VLOOKUP(B4854,'Uniprot taxonomy'!B:R,6,FALSE)</f>
        <v>#N/A</v>
      </c>
      <c r="P4854" t="e">
        <f>VLOOKUP(B4854,'Uniprot taxonomy'!B:R,7,FALSE)</f>
        <v>#N/A</v>
      </c>
      <c r="Q4854" t="e">
        <f>VLOOKUP(B4854,'Uniprot taxonomy'!B:R,8,FALSE)</f>
        <v>#N/A</v>
      </c>
    </row>
    <row r="4855" spans="1:17" hidden="1" x14ac:dyDescent="0.25">
      <c r="A4855" t="s">
        <v>7872</v>
      </c>
      <c r="B4855" t="s">
        <v>7873</v>
      </c>
      <c r="C4855" t="e">
        <f>VLOOKUP('Домены Secretin_N'!B4855,'AC-Architecture'!A:C,3,FALSE)</f>
        <v>#N/A</v>
      </c>
      <c r="D4855">
        <v>776</v>
      </c>
      <c r="E4855" t="s">
        <v>3632</v>
      </c>
      <c r="F4855">
        <v>204</v>
      </c>
      <c r="G4855">
        <v>272</v>
      </c>
      <c r="H4855">
        <f t="shared" si="335"/>
        <v>68</v>
      </c>
      <c r="I4855" t="str">
        <f t="shared" si="336"/>
        <v>H3TLP1_PSEAE/204-272</v>
      </c>
      <c r="K4855" t="e">
        <f>IF(C4855="Secretin_N, Secretin, TraK","T","N")</f>
        <v>#N/A</v>
      </c>
      <c r="L4855" t="e">
        <f>VLOOKUP(E4855,'Uniprot taxonomy'!E:J,4,FALSE)</f>
        <v>#N/A</v>
      </c>
      <c r="M4855" t="e">
        <f>LEFT(VLOOKUP(B4855,'Uniprot taxonomy'!B:R,5,FALSE))</f>
        <v>#N/A</v>
      </c>
      <c r="N4855" t="e">
        <f>VLOOKUP(B4855,'Uniprot taxonomy'!B:R,5,FALSE)</f>
        <v>#N/A</v>
      </c>
      <c r="O4855" t="e">
        <f>VLOOKUP(B4855,'Uniprot taxonomy'!B:R,6,FALSE)</f>
        <v>#N/A</v>
      </c>
      <c r="P4855" t="e">
        <f>VLOOKUP(B4855,'Uniprot taxonomy'!B:R,7,FALSE)</f>
        <v>#N/A</v>
      </c>
      <c r="Q4855" t="e">
        <f>VLOOKUP(B4855,'Uniprot taxonomy'!B:R,8,FALSE)</f>
        <v>#N/A</v>
      </c>
    </row>
    <row r="4856" spans="1:17" hidden="1" x14ac:dyDescent="0.25">
      <c r="A4856" t="s">
        <v>7872</v>
      </c>
      <c r="B4856" t="s">
        <v>7873</v>
      </c>
      <c r="C4856" t="e">
        <f>VLOOKUP('Домены Secretin_N'!B4856,'AC-Architecture'!A:C,3,FALSE)</f>
        <v>#N/A</v>
      </c>
      <c r="D4856">
        <v>776</v>
      </c>
      <c r="E4856" t="s">
        <v>3632</v>
      </c>
      <c r="F4856">
        <v>276</v>
      </c>
      <c r="G4856">
        <v>352</v>
      </c>
      <c r="H4856">
        <f t="shared" si="335"/>
        <v>76</v>
      </c>
      <c r="I4856" t="str">
        <f t="shared" si="336"/>
        <v>H3TLP1_PSEAE/276-352</v>
      </c>
      <c r="K4856" t="e">
        <f>IF(C4856="Secretin_N, Secretin, TraK","T","N")</f>
        <v>#N/A</v>
      </c>
      <c r="L4856" t="e">
        <f>VLOOKUP(E4856,'Uniprot taxonomy'!E:J,4,FALSE)</f>
        <v>#N/A</v>
      </c>
      <c r="M4856" t="e">
        <f>LEFT(VLOOKUP(B4856,'Uniprot taxonomy'!B:R,5,FALSE))</f>
        <v>#N/A</v>
      </c>
      <c r="N4856" t="e">
        <f>VLOOKUP(B4856,'Uniprot taxonomy'!B:R,5,FALSE)</f>
        <v>#N/A</v>
      </c>
      <c r="O4856" t="e">
        <f>VLOOKUP(B4856,'Uniprot taxonomy'!B:R,6,FALSE)</f>
        <v>#N/A</v>
      </c>
      <c r="P4856" t="e">
        <f>VLOOKUP(B4856,'Uniprot taxonomy'!B:R,7,FALSE)</f>
        <v>#N/A</v>
      </c>
      <c r="Q4856" t="e">
        <f>VLOOKUP(B4856,'Uniprot taxonomy'!B:R,8,FALSE)</f>
        <v>#N/A</v>
      </c>
    </row>
    <row r="4857" spans="1:17" hidden="1" x14ac:dyDescent="0.25">
      <c r="A4857" t="s">
        <v>7874</v>
      </c>
      <c r="B4857" t="s">
        <v>7875</v>
      </c>
      <c r="C4857" t="e">
        <f>VLOOKUP('Домены Secretin_N'!B4857,'AC-Architecture'!A:C,3,FALSE)</f>
        <v>#N/A</v>
      </c>
      <c r="D4857">
        <v>658</v>
      </c>
      <c r="E4857" t="s">
        <v>3632</v>
      </c>
      <c r="F4857">
        <v>146</v>
      </c>
      <c r="G4857">
        <v>207</v>
      </c>
      <c r="H4857">
        <f t="shared" si="335"/>
        <v>61</v>
      </c>
      <c r="I4857" t="str">
        <f t="shared" si="336"/>
        <v>H3TMV0_PSEAE/146-207</v>
      </c>
      <c r="K4857" t="e">
        <f>IF(C4857="Secretin_N, Secretin, TraK","T","N")</f>
        <v>#N/A</v>
      </c>
      <c r="L4857" t="e">
        <f>VLOOKUP(E4857,'Uniprot taxonomy'!E:J,4,FALSE)</f>
        <v>#N/A</v>
      </c>
      <c r="M4857" t="e">
        <f>LEFT(VLOOKUP(B4857,'Uniprot taxonomy'!B:R,5,FALSE))</f>
        <v>#N/A</v>
      </c>
      <c r="N4857" t="e">
        <f>VLOOKUP(B4857,'Uniprot taxonomy'!B:R,5,FALSE)</f>
        <v>#N/A</v>
      </c>
      <c r="O4857" t="e">
        <f>VLOOKUP(B4857,'Uniprot taxonomy'!B:R,6,FALSE)</f>
        <v>#N/A</v>
      </c>
      <c r="P4857" t="e">
        <f>VLOOKUP(B4857,'Uniprot taxonomy'!B:R,7,FALSE)</f>
        <v>#N/A</v>
      </c>
      <c r="Q4857" t="e">
        <f>VLOOKUP(B4857,'Uniprot taxonomy'!B:R,8,FALSE)</f>
        <v>#N/A</v>
      </c>
    </row>
    <row r="4858" spans="1:17" hidden="1" x14ac:dyDescent="0.25">
      <c r="A4858" t="s">
        <v>7874</v>
      </c>
      <c r="B4858" t="s">
        <v>7875</v>
      </c>
      <c r="C4858" t="e">
        <f>VLOOKUP('Домены Secretin_N'!B4858,'AC-Architecture'!A:C,3,FALSE)</f>
        <v>#N/A</v>
      </c>
      <c r="D4858">
        <v>658</v>
      </c>
      <c r="E4858" t="s">
        <v>3632</v>
      </c>
      <c r="F4858">
        <v>209</v>
      </c>
      <c r="G4858">
        <v>277</v>
      </c>
      <c r="H4858">
        <f t="shared" si="335"/>
        <v>68</v>
      </c>
      <c r="I4858" t="str">
        <f t="shared" si="336"/>
        <v>H3TMV0_PSEAE/209-277</v>
      </c>
      <c r="K4858" t="e">
        <f>IF(C4858="Secretin_N, Secretin, TraK","T","N")</f>
        <v>#N/A</v>
      </c>
      <c r="L4858" t="e">
        <f>VLOOKUP(E4858,'Uniprot taxonomy'!E:J,4,FALSE)</f>
        <v>#N/A</v>
      </c>
      <c r="M4858" t="e">
        <f>LEFT(VLOOKUP(B4858,'Uniprot taxonomy'!B:R,5,FALSE))</f>
        <v>#N/A</v>
      </c>
      <c r="N4858" t="e">
        <f>VLOOKUP(B4858,'Uniprot taxonomy'!B:R,5,FALSE)</f>
        <v>#N/A</v>
      </c>
      <c r="O4858" t="e">
        <f>VLOOKUP(B4858,'Uniprot taxonomy'!B:R,6,FALSE)</f>
        <v>#N/A</v>
      </c>
      <c r="P4858" t="e">
        <f>VLOOKUP(B4858,'Uniprot taxonomy'!B:R,7,FALSE)</f>
        <v>#N/A</v>
      </c>
      <c r="Q4858" t="e">
        <f>VLOOKUP(B4858,'Uniprot taxonomy'!B:R,8,FALSE)</f>
        <v>#N/A</v>
      </c>
    </row>
    <row r="4859" spans="1:17" hidden="1" x14ac:dyDescent="0.25">
      <c r="A4859" t="s">
        <v>7874</v>
      </c>
      <c r="B4859" t="s">
        <v>7875</v>
      </c>
      <c r="C4859" t="e">
        <f>VLOOKUP('Домены Secretin_N'!B4859,'AC-Architecture'!A:C,3,FALSE)</f>
        <v>#N/A</v>
      </c>
      <c r="D4859">
        <v>658</v>
      </c>
      <c r="E4859" t="s">
        <v>3632</v>
      </c>
      <c r="F4859">
        <v>281</v>
      </c>
      <c r="G4859">
        <v>360</v>
      </c>
      <c r="H4859">
        <f t="shared" si="335"/>
        <v>79</v>
      </c>
      <c r="I4859" t="str">
        <f t="shared" si="336"/>
        <v>H3TMV0_PSEAE/281-360</v>
      </c>
      <c r="K4859" t="e">
        <f>IF(C4859="Secretin_N, Secretin, TraK","T","N")</f>
        <v>#N/A</v>
      </c>
      <c r="L4859" t="e">
        <f>VLOOKUP(E4859,'Uniprot taxonomy'!E:J,4,FALSE)</f>
        <v>#N/A</v>
      </c>
      <c r="M4859" t="e">
        <f>LEFT(VLOOKUP(B4859,'Uniprot taxonomy'!B:R,5,FALSE))</f>
        <v>#N/A</v>
      </c>
      <c r="N4859" t="e">
        <f>VLOOKUP(B4859,'Uniprot taxonomy'!B:R,5,FALSE)</f>
        <v>#N/A</v>
      </c>
      <c r="O4859" t="e">
        <f>VLOOKUP(B4859,'Uniprot taxonomy'!B:R,6,FALSE)</f>
        <v>#N/A</v>
      </c>
      <c r="P4859" t="e">
        <f>VLOOKUP(B4859,'Uniprot taxonomy'!B:R,7,FALSE)</f>
        <v>#N/A</v>
      </c>
      <c r="Q4859" t="e">
        <f>VLOOKUP(B4859,'Uniprot taxonomy'!B:R,8,FALSE)</f>
        <v>#N/A</v>
      </c>
    </row>
    <row r="4860" spans="1:17" hidden="1" x14ac:dyDescent="0.25">
      <c r="A4860" t="s">
        <v>7876</v>
      </c>
      <c r="B4860" t="s">
        <v>7877</v>
      </c>
      <c r="C4860" t="e">
        <f>VLOOKUP('Домены Secretin_N'!B4860,'AC-Architecture'!A:C,3,FALSE)</f>
        <v>#N/A</v>
      </c>
      <c r="D4860">
        <v>688</v>
      </c>
      <c r="E4860" t="s">
        <v>3632</v>
      </c>
      <c r="F4860">
        <v>370</v>
      </c>
      <c r="G4860">
        <v>435</v>
      </c>
      <c r="H4860">
        <f t="shared" si="335"/>
        <v>65</v>
      </c>
      <c r="I4860" t="str">
        <f t="shared" si="336"/>
        <v>H3ZCS0_9ALTE/370-435</v>
      </c>
      <c r="K4860" t="e">
        <f>IF(C4860="Secretin_N, Secretin, TraK","T","N")</f>
        <v>#N/A</v>
      </c>
      <c r="L4860" t="e">
        <f>VLOOKUP(E4860,'Uniprot taxonomy'!E:J,4,FALSE)</f>
        <v>#N/A</v>
      </c>
      <c r="M4860" t="e">
        <f>LEFT(VLOOKUP(B4860,'Uniprot taxonomy'!B:R,5,FALSE))</f>
        <v>#N/A</v>
      </c>
      <c r="N4860" t="e">
        <f>VLOOKUP(B4860,'Uniprot taxonomy'!B:R,5,FALSE)</f>
        <v>#N/A</v>
      </c>
      <c r="O4860" t="e">
        <f>VLOOKUP(B4860,'Uniprot taxonomy'!B:R,6,FALSE)</f>
        <v>#N/A</v>
      </c>
      <c r="P4860" t="e">
        <f>VLOOKUP(B4860,'Uniprot taxonomy'!B:R,7,FALSE)</f>
        <v>#N/A</v>
      </c>
      <c r="Q4860" t="e">
        <f>VLOOKUP(B4860,'Uniprot taxonomy'!B:R,8,FALSE)</f>
        <v>#N/A</v>
      </c>
    </row>
    <row r="4861" spans="1:17" hidden="1" x14ac:dyDescent="0.25">
      <c r="A4861" t="s">
        <v>7878</v>
      </c>
      <c r="B4861" t="s">
        <v>7879</v>
      </c>
      <c r="C4861" t="e">
        <f>VLOOKUP('Домены Secretin_N'!B4861,'AC-Architecture'!A:C,3,FALSE)</f>
        <v>#N/A</v>
      </c>
      <c r="D4861">
        <v>697</v>
      </c>
      <c r="E4861" t="s">
        <v>3632</v>
      </c>
      <c r="F4861">
        <v>134</v>
      </c>
      <c r="G4861">
        <v>197</v>
      </c>
      <c r="H4861">
        <f t="shared" si="335"/>
        <v>63</v>
      </c>
      <c r="I4861" t="str">
        <f t="shared" si="336"/>
        <v>H3ZF42_9ALTE/134-197</v>
      </c>
      <c r="K4861" t="e">
        <f>IF(C4861="Secretin_N, Secretin, TraK","T","N")</f>
        <v>#N/A</v>
      </c>
      <c r="L4861" t="e">
        <f>VLOOKUP(E4861,'Uniprot taxonomy'!E:J,4,FALSE)</f>
        <v>#N/A</v>
      </c>
      <c r="M4861" t="e">
        <f>LEFT(VLOOKUP(B4861,'Uniprot taxonomy'!B:R,5,FALSE))</f>
        <v>#N/A</v>
      </c>
      <c r="N4861" t="e">
        <f>VLOOKUP(B4861,'Uniprot taxonomy'!B:R,5,FALSE)</f>
        <v>#N/A</v>
      </c>
      <c r="O4861" t="e">
        <f>VLOOKUP(B4861,'Uniprot taxonomy'!B:R,6,FALSE)</f>
        <v>#N/A</v>
      </c>
      <c r="P4861" t="e">
        <f>VLOOKUP(B4861,'Uniprot taxonomy'!B:R,7,FALSE)</f>
        <v>#N/A</v>
      </c>
      <c r="Q4861" t="e">
        <f>VLOOKUP(B4861,'Uniprot taxonomy'!B:R,8,FALSE)</f>
        <v>#N/A</v>
      </c>
    </row>
    <row r="4862" spans="1:17" hidden="1" x14ac:dyDescent="0.25">
      <c r="A4862" t="s">
        <v>7878</v>
      </c>
      <c r="B4862" t="s">
        <v>7879</v>
      </c>
      <c r="C4862" t="e">
        <f>VLOOKUP('Домены Secretin_N'!B4862,'AC-Architecture'!A:C,3,FALSE)</f>
        <v>#N/A</v>
      </c>
      <c r="D4862">
        <v>697</v>
      </c>
      <c r="E4862" t="s">
        <v>3632</v>
      </c>
      <c r="F4862">
        <v>199</v>
      </c>
      <c r="G4862">
        <v>269</v>
      </c>
      <c r="H4862">
        <f t="shared" si="335"/>
        <v>70</v>
      </c>
      <c r="I4862" t="str">
        <f t="shared" si="336"/>
        <v>H3ZF42_9ALTE/199-269</v>
      </c>
      <c r="K4862" t="e">
        <f>IF(C4862="Secretin_N, Secretin, TraK","T","N")</f>
        <v>#N/A</v>
      </c>
      <c r="L4862" t="e">
        <f>VLOOKUP(E4862,'Uniprot taxonomy'!E:J,4,FALSE)</f>
        <v>#N/A</v>
      </c>
      <c r="M4862" t="e">
        <f>LEFT(VLOOKUP(B4862,'Uniprot taxonomy'!B:R,5,FALSE))</f>
        <v>#N/A</v>
      </c>
      <c r="N4862" t="e">
        <f>VLOOKUP(B4862,'Uniprot taxonomy'!B:R,5,FALSE)</f>
        <v>#N/A</v>
      </c>
      <c r="O4862" t="e">
        <f>VLOOKUP(B4862,'Uniprot taxonomy'!B:R,6,FALSE)</f>
        <v>#N/A</v>
      </c>
      <c r="P4862" t="e">
        <f>VLOOKUP(B4862,'Uniprot taxonomy'!B:R,7,FALSE)</f>
        <v>#N/A</v>
      </c>
      <c r="Q4862" t="e">
        <f>VLOOKUP(B4862,'Uniprot taxonomy'!B:R,8,FALSE)</f>
        <v>#N/A</v>
      </c>
    </row>
    <row r="4863" spans="1:17" hidden="1" x14ac:dyDescent="0.25">
      <c r="A4863" t="s">
        <v>7878</v>
      </c>
      <c r="B4863" t="s">
        <v>7879</v>
      </c>
      <c r="C4863" t="e">
        <f>VLOOKUP('Домены Secretin_N'!B4863,'AC-Architecture'!A:C,3,FALSE)</f>
        <v>#N/A</v>
      </c>
      <c r="D4863">
        <v>697</v>
      </c>
      <c r="E4863" t="s">
        <v>3632</v>
      </c>
      <c r="F4863">
        <v>274</v>
      </c>
      <c r="G4863">
        <v>358</v>
      </c>
      <c r="H4863">
        <f t="shared" si="335"/>
        <v>84</v>
      </c>
      <c r="I4863" t="str">
        <f t="shared" si="336"/>
        <v>H3ZF42_9ALTE/274-358</v>
      </c>
      <c r="K4863" t="e">
        <f>IF(C4863="Secretin_N, Secretin, TraK","T","N")</f>
        <v>#N/A</v>
      </c>
      <c r="L4863" t="e">
        <f>VLOOKUP(E4863,'Uniprot taxonomy'!E:J,4,FALSE)</f>
        <v>#N/A</v>
      </c>
      <c r="M4863" t="e">
        <f>LEFT(VLOOKUP(B4863,'Uniprot taxonomy'!B:R,5,FALSE))</f>
        <v>#N/A</v>
      </c>
      <c r="N4863" t="e">
        <f>VLOOKUP(B4863,'Uniprot taxonomy'!B:R,5,FALSE)</f>
        <v>#N/A</v>
      </c>
      <c r="O4863" t="e">
        <f>VLOOKUP(B4863,'Uniprot taxonomy'!B:R,6,FALSE)</f>
        <v>#N/A</v>
      </c>
      <c r="P4863" t="e">
        <f>VLOOKUP(B4863,'Uniprot taxonomy'!B:R,7,FALSE)</f>
        <v>#N/A</v>
      </c>
      <c r="Q4863" t="e">
        <f>VLOOKUP(B4863,'Uniprot taxonomy'!B:R,8,FALSE)</f>
        <v>#N/A</v>
      </c>
    </row>
    <row r="4864" spans="1:17" hidden="1" x14ac:dyDescent="0.25">
      <c r="A4864" t="s">
        <v>1171</v>
      </c>
      <c r="B4864" t="s">
        <v>2469</v>
      </c>
      <c r="C4864" t="str">
        <f>VLOOKUP('Домены Secretin_N'!B4864,'AC-Architecture'!A:C,3,FALSE)</f>
        <v>Secretin_N, Secretin</v>
      </c>
      <c r="D4864">
        <v>699</v>
      </c>
      <c r="E4864" t="s">
        <v>3632</v>
      </c>
      <c r="F4864">
        <v>310</v>
      </c>
      <c r="G4864">
        <v>445</v>
      </c>
      <c r="H4864">
        <f t="shared" si="335"/>
        <v>135</v>
      </c>
      <c r="I4864" t="str">
        <f t="shared" si="336"/>
        <v>H4F3L2_9RHIZ/310-445</v>
      </c>
      <c r="J4864" t="e">
        <f>CONCATENATE(K4864,"_",#REF!,"_",B4864)</f>
        <v>#REF!</v>
      </c>
      <c r="K4864" t="str">
        <f>IF(C4864="Secretin_N, Secretin, TraK","T","N")</f>
        <v>N</v>
      </c>
      <c r="L4864" t="e">
        <f>VLOOKUP(E4864,'Uniprot taxonomy'!E:J,4,FALSE)</f>
        <v>#N/A</v>
      </c>
      <c r="M4864" t="str">
        <f>LEFT(VLOOKUP(B4864,'Uniprot taxonomy'!B:R,5,FALSE))</f>
        <v>A</v>
      </c>
      <c r="N4864" t="str">
        <f>VLOOKUP(B4864,'Uniprot taxonomy'!B:R,5,FALSE)</f>
        <v>Alphaproteobacteria</v>
      </c>
      <c r="O4864" t="str">
        <f>VLOOKUP(B4864,'Uniprot taxonomy'!B:R,6,FALSE)</f>
        <v>Rhizobiales</v>
      </c>
      <c r="P4864" t="str">
        <f>VLOOKUP(B4864,'Uniprot taxonomy'!B:R,7,FALSE)</f>
        <v>Rhizobiaceae</v>
      </c>
      <c r="Q4864" t="str">
        <f>VLOOKUP(B4864,'Uniprot taxonomy'!B:R,8,FALSE)</f>
        <v>Rhizobium/Agrobacteriumgroup</v>
      </c>
    </row>
    <row r="4865" spans="1:17" hidden="1" x14ac:dyDescent="0.25">
      <c r="A4865" t="s">
        <v>7880</v>
      </c>
      <c r="B4865" t="s">
        <v>7881</v>
      </c>
      <c r="C4865" t="e">
        <f>VLOOKUP('Домены Secretin_N'!B4865,'AC-Architecture'!A:C,3,FALSE)</f>
        <v>#N/A</v>
      </c>
      <c r="D4865">
        <v>412</v>
      </c>
      <c r="E4865" t="s">
        <v>3632</v>
      </c>
      <c r="F4865">
        <v>119</v>
      </c>
      <c r="G4865">
        <v>180</v>
      </c>
      <c r="H4865">
        <f t="shared" si="335"/>
        <v>61</v>
      </c>
      <c r="I4865" t="str">
        <f t="shared" si="336"/>
        <v>H4FIY8_ECOLX/119-180</v>
      </c>
      <c r="K4865" t="e">
        <f>IF(C4865="Secretin_N, Secretin, TraK","T","N")</f>
        <v>#N/A</v>
      </c>
      <c r="L4865" t="e">
        <f>VLOOKUP(E4865,'Uniprot taxonomy'!E:J,4,FALSE)</f>
        <v>#N/A</v>
      </c>
      <c r="M4865" t="e">
        <f>LEFT(VLOOKUP(B4865,'Uniprot taxonomy'!B:R,5,FALSE))</f>
        <v>#N/A</v>
      </c>
      <c r="N4865" t="e">
        <f>VLOOKUP(B4865,'Uniprot taxonomy'!B:R,5,FALSE)</f>
        <v>#N/A</v>
      </c>
      <c r="O4865" t="e">
        <f>VLOOKUP(B4865,'Uniprot taxonomy'!B:R,6,FALSE)</f>
        <v>#N/A</v>
      </c>
      <c r="P4865" t="e">
        <f>VLOOKUP(B4865,'Uniprot taxonomy'!B:R,7,FALSE)</f>
        <v>#N/A</v>
      </c>
      <c r="Q4865" t="e">
        <f>VLOOKUP(B4865,'Uniprot taxonomy'!B:R,8,FALSE)</f>
        <v>#N/A</v>
      </c>
    </row>
    <row r="4866" spans="1:17" hidden="1" x14ac:dyDescent="0.25">
      <c r="A4866" t="s">
        <v>7882</v>
      </c>
      <c r="B4866" t="s">
        <v>7883</v>
      </c>
      <c r="C4866" t="e">
        <f>VLOOKUP('Домены Secretin_N'!B4866,'AC-Architecture'!A:C,3,FALSE)</f>
        <v>#N/A</v>
      </c>
      <c r="D4866">
        <v>616</v>
      </c>
      <c r="E4866" t="s">
        <v>3632</v>
      </c>
      <c r="F4866">
        <v>75</v>
      </c>
      <c r="G4866">
        <v>138</v>
      </c>
      <c r="H4866">
        <f t="shared" si="335"/>
        <v>63</v>
      </c>
      <c r="I4866" t="str">
        <f t="shared" si="336"/>
        <v>H4I0X7_ECOLX/75-138</v>
      </c>
      <c r="K4866" t="e">
        <f>IF(C4866="Secretin_N, Secretin, TraK","T","N")</f>
        <v>#N/A</v>
      </c>
      <c r="L4866" t="e">
        <f>VLOOKUP(E4866,'Uniprot taxonomy'!E:J,4,FALSE)</f>
        <v>#N/A</v>
      </c>
      <c r="M4866" t="e">
        <f>LEFT(VLOOKUP(B4866,'Uniprot taxonomy'!B:R,5,FALSE))</f>
        <v>#N/A</v>
      </c>
      <c r="N4866" t="e">
        <f>VLOOKUP(B4866,'Uniprot taxonomy'!B:R,5,FALSE)</f>
        <v>#N/A</v>
      </c>
      <c r="O4866" t="e">
        <f>VLOOKUP(B4866,'Uniprot taxonomy'!B:R,6,FALSE)</f>
        <v>#N/A</v>
      </c>
      <c r="P4866" t="e">
        <f>VLOOKUP(B4866,'Uniprot taxonomy'!B:R,7,FALSE)</f>
        <v>#N/A</v>
      </c>
      <c r="Q4866" t="e">
        <f>VLOOKUP(B4866,'Uniprot taxonomy'!B:R,8,FALSE)</f>
        <v>#N/A</v>
      </c>
    </row>
    <row r="4867" spans="1:17" hidden="1" x14ac:dyDescent="0.25">
      <c r="A4867" t="s">
        <v>7882</v>
      </c>
      <c r="B4867" t="s">
        <v>7883</v>
      </c>
      <c r="C4867" t="e">
        <f>VLOOKUP('Домены Secretin_N'!B4867,'AC-Architecture'!A:C,3,FALSE)</f>
        <v>#N/A</v>
      </c>
      <c r="D4867">
        <v>616</v>
      </c>
      <c r="E4867" t="s">
        <v>3632</v>
      </c>
      <c r="F4867">
        <v>140</v>
      </c>
      <c r="G4867">
        <v>210</v>
      </c>
      <c r="H4867">
        <f t="shared" ref="H4867:H4930" si="339">G4867-F4867</f>
        <v>70</v>
      </c>
      <c r="I4867" t="str">
        <f t="shared" ref="I4867:I4930" si="340">CONCATENATE(A4867,"/",F4867,"-",G4867)</f>
        <v>H4I0X7_ECOLX/140-210</v>
      </c>
      <c r="K4867" t="e">
        <f>IF(C4867="Secretin_N, Secretin, TraK","T","N")</f>
        <v>#N/A</v>
      </c>
      <c r="L4867" t="e">
        <f>VLOOKUP(E4867,'Uniprot taxonomy'!E:J,4,FALSE)</f>
        <v>#N/A</v>
      </c>
      <c r="M4867" t="e">
        <f>LEFT(VLOOKUP(B4867,'Uniprot taxonomy'!B:R,5,FALSE))</f>
        <v>#N/A</v>
      </c>
      <c r="N4867" t="e">
        <f>VLOOKUP(B4867,'Uniprot taxonomy'!B:R,5,FALSE)</f>
        <v>#N/A</v>
      </c>
      <c r="O4867" t="e">
        <f>VLOOKUP(B4867,'Uniprot taxonomy'!B:R,6,FALSE)</f>
        <v>#N/A</v>
      </c>
      <c r="P4867" t="e">
        <f>VLOOKUP(B4867,'Uniprot taxonomy'!B:R,7,FALSE)</f>
        <v>#N/A</v>
      </c>
      <c r="Q4867" t="e">
        <f>VLOOKUP(B4867,'Uniprot taxonomy'!B:R,8,FALSE)</f>
        <v>#N/A</v>
      </c>
    </row>
    <row r="4868" spans="1:17" hidden="1" x14ac:dyDescent="0.25">
      <c r="A4868" t="s">
        <v>7882</v>
      </c>
      <c r="B4868" t="s">
        <v>7883</v>
      </c>
      <c r="C4868" t="e">
        <f>VLOOKUP('Домены Secretin_N'!B4868,'AC-Architecture'!A:C,3,FALSE)</f>
        <v>#N/A</v>
      </c>
      <c r="D4868">
        <v>616</v>
      </c>
      <c r="E4868" t="s">
        <v>3632</v>
      </c>
      <c r="F4868">
        <v>214</v>
      </c>
      <c r="G4868">
        <v>292</v>
      </c>
      <c r="H4868">
        <f t="shared" si="339"/>
        <v>78</v>
      </c>
      <c r="I4868" t="str">
        <f t="shared" si="340"/>
        <v>H4I0X7_ECOLX/214-292</v>
      </c>
      <c r="K4868" t="e">
        <f>IF(C4868="Secretin_N, Secretin, TraK","T","N")</f>
        <v>#N/A</v>
      </c>
      <c r="L4868" t="e">
        <f>VLOOKUP(E4868,'Uniprot taxonomy'!E:J,4,FALSE)</f>
        <v>#N/A</v>
      </c>
      <c r="M4868" t="e">
        <f>LEFT(VLOOKUP(B4868,'Uniprot taxonomy'!B:R,5,FALSE))</f>
        <v>#N/A</v>
      </c>
      <c r="N4868" t="e">
        <f>VLOOKUP(B4868,'Uniprot taxonomy'!B:R,5,FALSE)</f>
        <v>#N/A</v>
      </c>
      <c r="O4868" t="e">
        <f>VLOOKUP(B4868,'Uniprot taxonomy'!B:R,6,FALSE)</f>
        <v>#N/A</v>
      </c>
      <c r="P4868" t="e">
        <f>VLOOKUP(B4868,'Uniprot taxonomy'!B:R,7,FALSE)</f>
        <v>#N/A</v>
      </c>
      <c r="Q4868" t="e">
        <f>VLOOKUP(B4868,'Uniprot taxonomy'!B:R,8,FALSE)</f>
        <v>#N/A</v>
      </c>
    </row>
    <row r="4869" spans="1:17" hidden="1" x14ac:dyDescent="0.25">
      <c r="A4869" t="s">
        <v>7884</v>
      </c>
      <c r="B4869" t="s">
        <v>7885</v>
      </c>
      <c r="C4869" t="e">
        <f>VLOOKUP('Домены Secretin_N'!B4869,'AC-Architecture'!A:C,3,FALSE)</f>
        <v>#N/A</v>
      </c>
      <c r="D4869">
        <v>386</v>
      </c>
      <c r="E4869" t="s">
        <v>3632</v>
      </c>
      <c r="F4869">
        <v>93</v>
      </c>
      <c r="G4869">
        <v>154</v>
      </c>
      <c r="H4869">
        <f t="shared" si="339"/>
        <v>61</v>
      </c>
      <c r="I4869" t="str">
        <f t="shared" si="340"/>
        <v>H4I234_ECOLX/93-154</v>
      </c>
      <c r="K4869" t="e">
        <f>IF(C4869="Secretin_N, Secretin, TraK","T","N")</f>
        <v>#N/A</v>
      </c>
      <c r="L4869" t="e">
        <f>VLOOKUP(E4869,'Uniprot taxonomy'!E:J,4,FALSE)</f>
        <v>#N/A</v>
      </c>
      <c r="M4869" t="e">
        <f>LEFT(VLOOKUP(B4869,'Uniprot taxonomy'!B:R,5,FALSE))</f>
        <v>#N/A</v>
      </c>
      <c r="N4869" t="e">
        <f>VLOOKUP(B4869,'Uniprot taxonomy'!B:R,5,FALSE)</f>
        <v>#N/A</v>
      </c>
      <c r="O4869" t="e">
        <f>VLOOKUP(B4869,'Uniprot taxonomy'!B:R,6,FALSE)</f>
        <v>#N/A</v>
      </c>
      <c r="P4869" t="e">
        <f>VLOOKUP(B4869,'Uniprot taxonomy'!B:R,7,FALSE)</f>
        <v>#N/A</v>
      </c>
      <c r="Q4869" t="e">
        <f>VLOOKUP(B4869,'Uniprot taxonomy'!B:R,8,FALSE)</f>
        <v>#N/A</v>
      </c>
    </row>
    <row r="4870" spans="1:17" x14ac:dyDescent="0.25">
      <c r="A4870" t="s">
        <v>1172</v>
      </c>
      <c r="B4870" t="s">
        <v>2470</v>
      </c>
      <c r="C4870" t="str">
        <f>VLOOKUP('Домены Secretin_N'!B4870,'AC-Architecture'!A:C,3,FALSE)</f>
        <v>Secretin_N, Secretin</v>
      </c>
      <c r="D4870">
        <v>512</v>
      </c>
      <c r="E4870" t="s">
        <v>3632</v>
      </c>
      <c r="F4870">
        <v>180</v>
      </c>
      <c r="G4870">
        <v>275</v>
      </c>
      <c r="H4870">
        <f t="shared" si="339"/>
        <v>95</v>
      </c>
      <c r="I4870" t="str">
        <f t="shared" si="340"/>
        <v>H4I356_ECOLX/180-275</v>
      </c>
      <c r="J4870" t="str">
        <f t="shared" ref="J4870:J4871" si="341">CONCATENATE(K4870,"_",LEFT(O4870,3),"_",LEFT(Q4870,3),"_",B4870)</f>
        <v>N_Ent_Esc_H4I356</v>
      </c>
      <c r="K4870" t="str">
        <f>IF(C4870="Secretin_N, Secretin, TraK","T","N")</f>
        <v>N</v>
      </c>
      <c r="L4870" t="str">
        <f>VLOOKUP(B4870,'Uniprot taxonomy'!B:R,4,FALSE)</f>
        <v>Proteobacteria</v>
      </c>
      <c r="M4870" t="str">
        <f>LEFT(VLOOKUP(B4870,'Uniprot taxonomy'!B:R,5,FALSE))</f>
        <v>G</v>
      </c>
      <c r="N4870" t="str">
        <f>VLOOKUP(B4870,'Uniprot taxonomy'!B:R,5,FALSE)</f>
        <v>Gammaproteobacteria</v>
      </c>
      <c r="O4870" t="str">
        <f>VLOOKUP(B4870,'Uniprot taxonomy'!B:R,6,FALSE)</f>
        <v>Enterobacteriales</v>
      </c>
      <c r="P4870" t="str">
        <f>VLOOKUP(B4870,'Uniprot taxonomy'!B:R,7,FALSE)</f>
        <v>Enterobacteriaceae</v>
      </c>
      <c r="Q4870" t="str">
        <f>VLOOKUP(B4870,'Uniprot taxonomy'!B:R,8,FALSE)</f>
        <v>Escherichia</v>
      </c>
    </row>
    <row r="4871" spans="1:17" x14ac:dyDescent="0.25">
      <c r="A4871" t="s">
        <v>1173</v>
      </c>
      <c r="B4871" t="s">
        <v>2471</v>
      </c>
      <c r="C4871" t="str">
        <f>VLOOKUP('Домены Secretin_N'!B4871,'AC-Architecture'!A:C,3,FALSE)</f>
        <v>Secretin_N, Secretin</v>
      </c>
      <c r="D4871">
        <v>386</v>
      </c>
      <c r="E4871" t="s">
        <v>3632</v>
      </c>
      <c r="F4871">
        <v>84</v>
      </c>
      <c r="G4871">
        <v>171</v>
      </c>
      <c r="H4871">
        <f t="shared" si="339"/>
        <v>87</v>
      </c>
      <c r="I4871" t="str">
        <f t="shared" si="340"/>
        <v>H4IAY4_ECOLX/84-171</v>
      </c>
      <c r="J4871" t="str">
        <f t="shared" si="341"/>
        <v>N_Ent_Esc_H4IAY4</v>
      </c>
      <c r="K4871" t="str">
        <f>IF(C4871="Secretin_N, Secretin, TraK","T","N")</f>
        <v>N</v>
      </c>
      <c r="L4871" t="str">
        <f>VLOOKUP(B4871,'Uniprot taxonomy'!B:R,4,FALSE)</f>
        <v>Proteobacteria</v>
      </c>
      <c r="M4871" t="str">
        <f>LEFT(VLOOKUP(B4871,'Uniprot taxonomy'!B:R,5,FALSE))</f>
        <v>G</v>
      </c>
      <c r="N4871" t="str">
        <f>VLOOKUP(B4871,'Uniprot taxonomy'!B:R,5,FALSE)</f>
        <v>Gammaproteobacteria</v>
      </c>
      <c r="O4871" t="str">
        <f>VLOOKUP(B4871,'Uniprot taxonomy'!B:R,6,FALSE)</f>
        <v>Enterobacteriales</v>
      </c>
      <c r="P4871" t="str">
        <f>VLOOKUP(B4871,'Uniprot taxonomy'!B:R,7,FALSE)</f>
        <v>Enterobacteriaceae</v>
      </c>
      <c r="Q4871" t="str">
        <f>VLOOKUP(B4871,'Uniprot taxonomy'!B:R,8,FALSE)</f>
        <v>Escherichia</v>
      </c>
    </row>
    <row r="4872" spans="1:17" hidden="1" x14ac:dyDescent="0.25">
      <c r="A4872" t="s">
        <v>7886</v>
      </c>
      <c r="B4872" t="s">
        <v>7887</v>
      </c>
      <c r="C4872" t="e">
        <f>VLOOKUP('Домены Secretin_N'!B4872,'AC-Architecture'!A:C,3,FALSE)</f>
        <v>#N/A</v>
      </c>
      <c r="D4872">
        <v>686</v>
      </c>
      <c r="E4872" t="s">
        <v>3632</v>
      </c>
      <c r="F4872">
        <v>145</v>
      </c>
      <c r="G4872">
        <v>208</v>
      </c>
      <c r="H4872">
        <f t="shared" si="339"/>
        <v>63</v>
      </c>
      <c r="I4872" t="str">
        <f t="shared" si="340"/>
        <v>H4IG67_ECOLX/145-208</v>
      </c>
      <c r="K4872" t="e">
        <f>IF(C4872="Secretin_N, Secretin, TraK","T","N")</f>
        <v>#N/A</v>
      </c>
      <c r="L4872" t="e">
        <f>VLOOKUP(E4872,'Uniprot taxonomy'!E:J,4,FALSE)</f>
        <v>#N/A</v>
      </c>
      <c r="M4872" t="e">
        <f>LEFT(VLOOKUP(B4872,'Uniprot taxonomy'!B:R,5,FALSE))</f>
        <v>#N/A</v>
      </c>
      <c r="N4872" t="e">
        <f>VLOOKUP(B4872,'Uniprot taxonomy'!B:R,5,FALSE)</f>
        <v>#N/A</v>
      </c>
      <c r="O4872" t="e">
        <f>VLOOKUP(B4872,'Uniprot taxonomy'!B:R,6,FALSE)</f>
        <v>#N/A</v>
      </c>
      <c r="P4872" t="e">
        <f>VLOOKUP(B4872,'Uniprot taxonomy'!B:R,7,FALSE)</f>
        <v>#N/A</v>
      </c>
      <c r="Q4872" t="e">
        <f>VLOOKUP(B4872,'Uniprot taxonomy'!B:R,8,FALSE)</f>
        <v>#N/A</v>
      </c>
    </row>
    <row r="4873" spans="1:17" hidden="1" x14ac:dyDescent="0.25">
      <c r="A4873" t="s">
        <v>7886</v>
      </c>
      <c r="B4873" t="s">
        <v>7887</v>
      </c>
      <c r="C4873" t="e">
        <f>VLOOKUP('Домены Secretin_N'!B4873,'AC-Architecture'!A:C,3,FALSE)</f>
        <v>#N/A</v>
      </c>
      <c r="D4873">
        <v>686</v>
      </c>
      <c r="E4873" t="s">
        <v>3632</v>
      </c>
      <c r="F4873">
        <v>210</v>
      </c>
      <c r="G4873">
        <v>280</v>
      </c>
      <c r="H4873">
        <f t="shared" si="339"/>
        <v>70</v>
      </c>
      <c r="I4873" t="str">
        <f t="shared" si="340"/>
        <v>H4IG67_ECOLX/210-280</v>
      </c>
      <c r="K4873" t="e">
        <f>IF(C4873="Secretin_N, Secretin, TraK","T","N")</f>
        <v>#N/A</v>
      </c>
      <c r="L4873" t="e">
        <f>VLOOKUP(E4873,'Uniprot taxonomy'!E:J,4,FALSE)</f>
        <v>#N/A</v>
      </c>
      <c r="M4873" t="e">
        <f>LEFT(VLOOKUP(B4873,'Uniprot taxonomy'!B:R,5,FALSE))</f>
        <v>#N/A</v>
      </c>
      <c r="N4873" t="e">
        <f>VLOOKUP(B4873,'Uniprot taxonomy'!B:R,5,FALSE)</f>
        <v>#N/A</v>
      </c>
      <c r="O4873" t="e">
        <f>VLOOKUP(B4873,'Uniprot taxonomy'!B:R,6,FALSE)</f>
        <v>#N/A</v>
      </c>
      <c r="P4873" t="e">
        <f>VLOOKUP(B4873,'Uniprot taxonomy'!B:R,7,FALSE)</f>
        <v>#N/A</v>
      </c>
      <c r="Q4873" t="e">
        <f>VLOOKUP(B4873,'Uniprot taxonomy'!B:R,8,FALSE)</f>
        <v>#N/A</v>
      </c>
    </row>
    <row r="4874" spans="1:17" hidden="1" x14ac:dyDescent="0.25">
      <c r="A4874" t="s">
        <v>7886</v>
      </c>
      <c r="B4874" t="s">
        <v>7887</v>
      </c>
      <c r="C4874" t="e">
        <f>VLOOKUP('Домены Secretin_N'!B4874,'AC-Architecture'!A:C,3,FALSE)</f>
        <v>#N/A</v>
      </c>
      <c r="D4874">
        <v>686</v>
      </c>
      <c r="E4874" t="s">
        <v>3632</v>
      </c>
      <c r="F4874">
        <v>284</v>
      </c>
      <c r="G4874">
        <v>362</v>
      </c>
      <c r="H4874">
        <f t="shared" si="339"/>
        <v>78</v>
      </c>
      <c r="I4874" t="str">
        <f t="shared" si="340"/>
        <v>H4IG67_ECOLX/284-362</v>
      </c>
      <c r="K4874" t="e">
        <f>IF(C4874="Secretin_N, Secretin, TraK","T","N")</f>
        <v>#N/A</v>
      </c>
      <c r="L4874" t="e">
        <f>VLOOKUP(E4874,'Uniprot taxonomy'!E:J,4,FALSE)</f>
        <v>#N/A</v>
      </c>
      <c r="M4874" t="e">
        <f>LEFT(VLOOKUP(B4874,'Uniprot taxonomy'!B:R,5,FALSE))</f>
        <v>#N/A</v>
      </c>
      <c r="N4874" t="e">
        <f>VLOOKUP(B4874,'Uniprot taxonomy'!B:R,5,FALSE)</f>
        <v>#N/A</v>
      </c>
      <c r="O4874" t="e">
        <f>VLOOKUP(B4874,'Uniprot taxonomy'!B:R,6,FALSE)</f>
        <v>#N/A</v>
      </c>
      <c r="P4874" t="e">
        <f>VLOOKUP(B4874,'Uniprot taxonomy'!B:R,7,FALSE)</f>
        <v>#N/A</v>
      </c>
      <c r="Q4874" t="e">
        <f>VLOOKUP(B4874,'Uniprot taxonomy'!B:R,8,FALSE)</f>
        <v>#N/A</v>
      </c>
    </row>
    <row r="4875" spans="1:17" hidden="1" x14ac:dyDescent="0.25">
      <c r="A4875" t="s">
        <v>7888</v>
      </c>
      <c r="B4875" t="s">
        <v>7889</v>
      </c>
      <c r="C4875" t="e">
        <f>VLOOKUP('Домены Secretin_N'!B4875,'AC-Architecture'!A:C,3,FALSE)</f>
        <v>#N/A</v>
      </c>
      <c r="D4875">
        <v>386</v>
      </c>
      <c r="E4875" t="s">
        <v>3632</v>
      </c>
      <c r="F4875">
        <v>93</v>
      </c>
      <c r="G4875">
        <v>154</v>
      </c>
      <c r="H4875">
        <f t="shared" si="339"/>
        <v>61</v>
      </c>
      <c r="I4875" t="str">
        <f t="shared" si="340"/>
        <v>H4IH50_ECOLX/93-154</v>
      </c>
      <c r="K4875" t="e">
        <f>IF(C4875="Secretin_N, Secretin, TraK","T","N")</f>
        <v>#N/A</v>
      </c>
      <c r="L4875" t="e">
        <f>VLOOKUP(E4875,'Uniprot taxonomy'!E:J,4,FALSE)</f>
        <v>#N/A</v>
      </c>
      <c r="M4875" t="e">
        <f>LEFT(VLOOKUP(B4875,'Uniprot taxonomy'!B:R,5,FALSE))</f>
        <v>#N/A</v>
      </c>
      <c r="N4875" t="e">
        <f>VLOOKUP(B4875,'Uniprot taxonomy'!B:R,5,FALSE)</f>
        <v>#N/A</v>
      </c>
      <c r="O4875" t="e">
        <f>VLOOKUP(B4875,'Uniprot taxonomy'!B:R,6,FALSE)</f>
        <v>#N/A</v>
      </c>
      <c r="P4875" t="e">
        <f>VLOOKUP(B4875,'Uniprot taxonomy'!B:R,7,FALSE)</f>
        <v>#N/A</v>
      </c>
      <c r="Q4875" t="e">
        <f>VLOOKUP(B4875,'Uniprot taxonomy'!B:R,8,FALSE)</f>
        <v>#N/A</v>
      </c>
    </row>
    <row r="4876" spans="1:17" x14ac:dyDescent="0.25">
      <c r="A4876" t="s">
        <v>1174</v>
      </c>
      <c r="B4876" t="s">
        <v>2472</v>
      </c>
      <c r="C4876" t="str">
        <f>VLOOKUP('Домены Secretin_N'!B4876,'AC-Architecture'!A:C,3,FALSE)</f>
        <v>Secretin_N, Secretin</v>
      </c>
      <c r="D4876">
        <v>514</v>
      </c>
      <c r="E4876" t="s">
        <v>3632</v>
      </c>
      <c r="F4876">
        <v>182</v>
      </c>
      <c r="G4876">
        <v>277</v>
      </c>
      <c r="H4876">
        <f t="shared" si="339"/>
        <v>95</v>
      </c>
      <c r="I4876" t="str">
        <f t="shared" si="340"/>
        <v>H4II65_ECOLX/182-277</v>
      </c>
      <c r="J4876" t="str">
        <f>CONCATENATE(K4876,"_",LEFT(O4876,3),"_",LEFT(Q4876,3),"_",B4876)</f>
        <v>N_Ent_Esc_H4II65</v>
      </c>
      <c r="K4876" t="str">
        <f>IF(C4876="Secretin_N, Secretin, TraK","T","N")</f>
        <v>N</v>
      </c>
      <c r="L4876" t="str">
        <f>VLOOKUP(B4876,'Uniprot taxonomy'!B:R,4,FALSE)</f>
        <v>Proteobacteria</v>
      </c>
      <c r="M4876" t="str">
        <f>LEFT(VLOOKUP(B4876,'Uniprot taxonomy'!B:R,5,FALSE))</f>
        <v>G</v>
      </c>
      <c r="N4876" t="str">
        <f>VLOOKUP(B4876,'Uniprot taxonomy'!B:R,5,FALSE)</f>
        <v>Gammaproteobacteria</v>
      </c>
      <c r="O4876" t="str">
        <f>VLOOKUP(B4876,'Uniprot taxonomy'!B:R,6,FALSE)</f>
        <v>Enterobacteriales</v>
      </c>
      <c r="P4876" t="str">
        <f>VLOOKUP(B4876,'Uniprot taxonomy'!B:R,7,FALSE)</f>
        <v>Enterobacteriaceae</v>
      </c>
      <c r="Q4876" t="str">
        <f>VLOOKUP(B4876,'Uniprot taxonomy'!B:R,8,FALSE)</f>
        <v>Escherichia</v>
      </c>
    </row>
    <row r="4877" spans="1:17" hidden="1" x14ac:dyDescent="0.25">
      <c r="A4877" t="s">
        <v>7890</v>
      </c>
      <c r="B4877" t="s">
        <v>7891</v>
      </c>
      <c r="C4877" t="e">
        <f>VLOOKUP('Домены Secretin_N'!B4877,'AC-Architecture'!A:C,3,FALSE)</f>
        <v>#N/A</v>
      </c>
      <c r="D4877">
        <v>686</v>
      </c>
      <c r="E4877" t="s">
        <v>3632</v>
      </c>
      <c r="F4877">
        <v>145</v>
      </c>
      <c r="G4877">
        <v>208</v>
      </c>
      <c r="H4877">
        <f t="shared" si="339"/>
        <v>63</v>
      </c>
      <c r="I4877" t="str">
        <f t="shared" si="340"/>
        <v>H4IWX4_ECOLX/145-208</v>
      </c>
      <c r="K4877" t="e">
        <f>IF(C4877="Secretin_N, Secretin, TraK","T","N")</f>
        <v>#N/A</v>
      </c>
      <c r="L4877" t="e">
        <f>VLOOKUP(E4877,'Uniprot taxonomy'!E:J,4,FALSE)</f>
        <v>#N/A</v>
      </c>
      <c r="M4877" t="e">
        <f>LEFT(VLOOKUP(B4877,'Uniprot taxonomy'!B:R,5,FALSE))</f>
        <v>#N/A</v>
      </c>
      <c r="N4877" t="e">
        <f>VLOOKUP(B4877,'Uniprot taxonomy'!B:R,5,FALSE)</f>
        <v>#N/A</v>
      </c>
      <c r="O4877" t="e">
        <f>VLOOKUP(B4877,'Uniprot taxonomy'!B:R,6,FALSE)</f>
        <v>#N/A</v>
      </c>
      <c r="P4877" t="e">
        <f>VLOOKUP(B4877,'Uniprot taxonomy'!B:R,7,FALSE)</f>
        <v>#N/A</v>
      </c>
      <c r="Q4877" t="e">
        <f>VLOOKUP(B4877,'Uniprot taxonomy'!B:R,8,FALSE)</f>
        <v>#N/A</v>
      </c>
    </row>
    <row r="4878" spans="1:17" hidden="1" x14ac:dyDescent="0.25">
      <c r="A4878" t="s">
        <v>7890</v>
      </c>
      <c r="B4878" t="s">
        <v>7891</v>
      </c>
      <c r="C4878" t="e">
        <f>VLOOKUP('Домены Secretin_N'!B4878,'AC-Architecture'!A:C,3,FALSE)</f>
        <v>#N/A</v>
      </c>
      <c r="D4878">
        <v>686</v>
      </c>
      <c r="E4878" t="s">
        <v>3632</v>
      </c>
      <c r="F4878">
        <v>210</v>
      </c>
      <c r="G4878">
        <v>280</v>
      </c>
      <c r="H4878">
        <f t="shared" si="339"/>
        <v>70</v>
      </c>
      <c r="I4878" t="str">
        <f t="shared" si="340"/>
        <v>H4IWX4_ECOLX/210-280</v>
      </c>
      <c r="K4878" t="e">
        <f>IF(C4878="Secretin_N, Secretin, TraK","T","N")</f>
        <v>#N/A</v>
      </c>
      <c r="L4878" t="e">
        <f>VLOOKUP(E4878,'Uniprot taxonomy'!E:J,4,FALSE)</f>
        <v>#N/A</v>
      </c>
      <c r="M4878" t="e">
        <f>LEFT(VLOOKUP(B4878,'Uniprot taxonomy'!B:R,5,FALSE))</f>
        <v>#N/A</v>
      </c>
      <c r="N4878" t="e">
        <f>VLOOKUP(B4878,'Uniprot taxonomy'!B:R,5,FALSE)</f>
        <v>#N/A</v>
      </c>
      <c r="O4878" t="e">
        <f>VLOOKUP(B4878,'Uniprot taxonomy'!B:R,6,FALSE)</f>
        <v>#N/A</v>
      </c>
      <c r="P4878" t="e">
        <f>VLOOKUP(B4878,'Uniprot taxonomy'!B:R,7,FALSE)</f>
        <v>#N/A</v>
      </c>
      <c r="Q4878" t="e">
        <f>VLOOKUP(B4878,'Uniprot taxonomy'!B:R,8,FALSE)</f>
        <v>#N/A</v>
      </c>
    </row>
    <row r="4879" spans="1:17" hidden="1" x14ac:dyDescent="0.25">
      <c r="A4879" t="s">
        <v>7890</v>
      </c>
      <c r="B4879" t="s">
        <v>7891</v>
      </c>
      <c r="C4879" t="e">
        <f>VLOOKUP('Домены Secretin_N'!B4879,'AC-Architecture'!A:C,3,FALSE)</f>
        <v>#N/A</v>
      </c>
      <c r="D4879">
        <v>686</v>
      </c>
      <c r="E4879" t="s">
        <v>3632</v>
      </c>
      <c r="F4879">
        <v>284</v>
      </c>
      <c r="G4879">
        <v>362</v>
      </c>
      <c r="H4879">
        <f t="shared" si="339"/>
        <v>78</v>
      </c>
      <c r="I4879" t="str">
        <f t="shared" si="340"/>
        <v>H4IWX4_ECOLX/284-362</v>
      </c>
      <c r="K4879" t="e">
        <f>IF(C4879="Secretin_N, Secretin, TraK","T","N")</f>
        <v>#N/A</v>
      </c>
      <c r="L4879" t="e">
        <f>VLOOKUP(E4879,'Uniprot taxonomy'!E:J,4,FALSE)</f>
        <v>#N/A</v>
      </c>
      <c r="M4879" t="e">
        <f>LEFT(VLOOKUP(B4879,'Uniprot taxonomy'!B:R,5,FALSE))</f>
        <v>#N/A</v>
      </c>
      <c r="N4879" t="e">
        <f>VLOOKUP(B4879,'Uniprot taxonomy'!B:R,5,FALSE)</f>
        <v>#N/A</v>
      </c>
      <c r="O4879" t="e">
        <f>VLOOKUP(B4879,'Uniprot taxonomy'!B:R,6,FALSE)</f>
        <v>#N/A</v>
      </c>
      <c r="P4879" t="e">
        <f>VLOOKUP(B4879,'Uniprot taxonomy'!B:R,7,FALSE)</f>
        <v>#N/A</v>
      </c>
      <c r="Q4879" t="e">
        <f>VLOOKUP(B4879,'Uniprot taxonomy'!B:R,8,FALSE)</f>
        <v>#N/A</v>
      </c>
    </row>
    <row r="4880" spans="1:17" hidden="1" x14ac:dyDescent="0.25">
      <c r="A4880" t="s">
        <v>7892</v>
      </c>
      <c r="B4880" t="s">
        <v>7893</v>
      </c>
      <c r="C4880" t="e">
        <f>VLOOKUP('Домены Secretin_N'!B4880,'AC-Architecture'!A:C,3,FALSE)</f>
        <v>#N/A</v>
      </c>
      <c r="D4880">
        <v>386</v>
      </c>
      <c r="E4880" t="s">
        <v>3632</v>
      </c>
      <c r="F4880">
        <v>93</v>
      </c>
      <c r="G4880">
        <v>154</v>
      </c>
      <c r="H4880">
        <f t="shared" si="339"/>
        <v>61</v>
      </c>
      <c r="I4880" t="str">
        <f t="shared" si="340"/>
        <v>H4IY30_ECOLX/93-154</v>
      </c>
      <c r="K4880" t="e">
        <f>IF(C4880="Secretin_N, Secretin, TraK","T","N")</f>
        <v>#N/A</v>
      </c>
      <c r="L4880" t="e">
        <f>VLOOKUP(E4880,'Uniprot taxonomy'!E:J,4,FALSE)</f>
        <v>#N/A</v>
      </c>
      <c r="M4880" t="e">
        <f>LEFT(VLOOKUP(B4880,'Uniprot taxonomy'!B:R,5,FALSE))</f>
        <v>#N/A</v>
      </c>
      <c r="N4880" t="e">
        <f>VLOOKUP(B4880,'Uniprot taxonomy'!B:R,5,FALSE)</f>
        <v>#N/A</v>
      </c>
      <c r="O4880" t="e">
        <f>VLOOKUP(B4880,'Uniprot taxonomy'!B:R,6,FALSE)</f>
        <v>#N/A</v>
      </c>
      <c r="P4880" t="e">
        <f>VLOOKUP(B4880,'Uniprot taxonomy'!B:R,7,FALSE)</f>
        <v>#N/A</v>
      </c>
      <c r="Q4880" t="e">
        <f>VLOOKUP(B4880,'Uniprot taxonomy'!B:R,8,FALSE)</f>
        <v>#N/A</v>
      </c>
    </row>
    <row r="4881" spans="1:17" x14ac:dyDescent="0.25">
      <c r="A4881" t="s">
        <v>1175</v>
      </c>
      <c r="B4881" t="s">
        <v>2473</v>
      </c>
      <c r="C4881" t="str">
        <f>VLOOKUP('Домены Secretin_N'!B4881,'AC-Architecture'!A:C,3,FALSE)</f>
        <v>Secretin_N, Secretin</v>
      </c>
      <c r="D4881">
        <v>512</v>
      </c>
      <c r="E4881" t="s">
        <v>3632</v>
      </c>
      <c r="F4881">
        <v>180</v>
      </c>
      <c r="G4881">
        <v>275</v>
      </c>
      <c r="H4881">
        <f t="shared" si="339"/>
        <v>95</v>
      </c>
      <c r="I4881" t="str">
        <f t="shared" si="340"/>
        <v>H4IZ50_ECOLX/180-275</v>
      </c>
      <c r="J4881" t="str">
        <f>CONCATENATE(K4881,"_",LEFT(O4881,3),"_",LEFT(Q4881,3),"_",B4881)</f>
        <v>N_Ent_Esc_H4IZ50</v>
      </c>
      <c r="K4881" t="str">
        <f>IF(C4881="Secretin_N, Secretin, TraK","T","N")</f>
        <v>N</v>
      </c>
      <c r="L4881" t="str">
        <f>VLOOKUP(B4881,'Uniprot taxonomy'!B:R,4,FALSE)</f>
        <v>Proteobacteria</v>
      </c>
      <c r="M4881" t="str">
        <f>LEFT(VLOOKUP(B4881,'Uniprot taxonomy'!B:R,5,FALSE))</f>
        <v>G</v>
      </c>
      <c r="N4881" t="str">
        <f>VLOOKUP(B4881,'Uniprot taxonomy'!B:R,5,FALSE)</f>
        <v>Gammaproteobacteria</v>
      </c>
      <c r="O4881" t="str">
        <f>VLOOKUP(B4881,'Uniprot taxonomy'!B:R,6,FALSE)</f>
        <v>Enterobacteriales</v>
      </c>
      <c r="P4881" t="str">
        <f>VLOOKUP(B4881,'Uniprot taxonomy'!B:R,7,FALSE)</f>
        <v>Enterobacteriaceae</v>
      </c>
      <c r="Q4881" t="str">
        <f>VLOOKUP(B4881,'Uniprot taxonomy'!B:R,8,FALSE)</f>
        <v>Escherichia</v>
      </c>
    </row>
    <row r="4882" spans="1:17" hidden="1" x14ac:dyDescent="0.25">
      <c r="A4882" t="s">
        <v>7894</v>
      </c>
      <c r="B4882" t="s">
        <v>7895</v>
      </c>
      <c r="C4882" t="e">
        <f>VLOOKUP('Домены Secretin_N'!B4882,'AC-Architecture'!A:C,3,FALSE)</f>
        <v>#N/A</v>
      </c>
      <c r="D4882">
        <v>686</v>
      </c>
      <c r="E4882" t="s">
        <v>3632</v>
      </c>
      <c r="F4882">
        <v>145</v>
      </c>
      <c r="G4882">
        <v>208</v>
      </c>
      <c r="H4882">
        <f t="shared" si="339"/>
        <v>63</v>
      </c>
      <c r="I4882" t="str">
        <f t="shared" si="340"/>
        <v>H4JCZ6_ECOLX/145-208</v>
      </c>
      <c r="K4882" t="e">
        <f>IF(C4882="Secretin_N, Secretin, TraK","T","N")</f>
        <v>#N/A</v>
      </c>
      <c r="L4882" t="e">
        <f>VLOOKUP(E4882,'Uniprot taxonomy'!E:J,4,FALSE)</f>
        <v>#N/A</v>
      </c>
      <c r="M4882" t="e">
        <f>LEFT(VLOOKUP(B4882,'Uniprot taxonomy'!B:R,5,FALSE))</f>
        <v>#N/A</v>
      </c>
      <c r="N4882" t="e">
        <f>VLOOKUP(B4882,'Uniprot taxonomy'!B:R,5,FALSE)</f>
        <v>#N/A</v>
      </c>
      <c r="O4882" t="e">
        <f>VLOOKUP(B4882,'Uniprot taxonomy'!B:R,6,FALSE)</f>
        <v>#N/A</v>
      </c>
      <c r="P4882" t="e">
        <f>VLOOKUP(B4882,'Uniprot taxonomy'!B:R,7,FALSE)</f>
        <v>#N/A</v>
      </c>
      <c r="Q4882" t="e">
        <f>VLOOKUP(B4882,'Uniprot taxonomy'!B:R,8,FALSE)</f>
        <v>#N/A</v>
      </c>
    </row>
    <row r="4883" spans="1:17" hidden="1" x14ac:dyDescent="0.25">
      <c r="A4883" t="s">
        <v>7894</v>
      </c>
      <c r="B4883" t="s">
        <v>7895</v>
      </c>
      <c r="C4883" t="e">
        <f>VLOOKUP('Домены Secretin_N'!B4883,'AC-Architecture'!A:C,3,FALSE)</f>
        <v>#N/A</v>
      </c>
      <c r="D4883">
        <v>686</v>
      </c>
      <c r="E4883" t="s">
        <v>3632</v>
      </c>
      <c r="F4883">
        <v>210</v>
      </c>
      <c r="G4883">
        <v>280</v>
      </c>
      <c r="H4883">
        <f t="shared" si="339"/>
        <v>70</v>
      </c>
      <c r="I4883" t="str">
        <f t="shared" si="340"/>
        <v>H4JCZ6_ECOLX/210-280</v>
      </c>
      <c r="K4883" t="e">
        <f>IF(C4883="Secretin_N, Secretin, TraK","T","N")</f>
        <v>#N/A</v>
      </c>
      <c r="L4883" t="e">
        <f>VLOOKUP(E4883,'Uniprot taxonomy'!E:J,4,FALSE)</f>
        <v>#N/A</v>
      </c>
      <c r="M4883" t="e">
        <f>LEFT(VLOOKUP(B4883,'Uniprot taxonomy'!B:R,5,FALSE))</f>
        <v>#N/A</v>
      </c>
      <c r="N4883" t="e">
        <f>VLOOKUP(B4883,'Uniprot taxonomy'!B:R,5,FALSE)</f>
        <v>#N/A</v>
      </c>
      <c r="O4883" t="e">
        <f>VLOOKUP(B4883,'Uniprot taxonomy'!B:R,6,FALSE)</f>
        <v>#N/A</v>
      </c>
      <c r="P4883" t="e">
        <f>VLOOKUP(B4883,'Uniprot taxonomy'!B:R,7,FALSE)</f>
        <v>#N/A</v>
      </c>
      <c r="Q4883" t="e">
        <f>VLOOKUP(B4883,'Uniprot taxonomy'!B:R,8,FALSE)</f>
        <v>#N/A</v>
      </c>
    </row>
    <row r="4884" spans="1:17" hidden="1" x14ac:dyDescent="0.25">
      <c r="A4884" t="s">
        <v>7894</v>
      </c>
      <c r="B4884" t="s">
        <v>7895</v>
      </c>
      <c r="C4884" t="e">
        <f>VLOOKUP('Домены Secretin_N'!B4884,'AC-Architecture'!A:C,3,FALSE)</f>
        <v>#N/A</v>
      </c>
      <c r="D4884">
        <v>686</v>
      </c>
      <c r="E4884" t="s">
        <v>3632</v>
      </c>
      <c r="F4884">
        <v>284</v>
      </c>
      <c r="G4884">
        <v>362</v>
      </c>
      <c r="H4884">
        <f t="shared" si="339"/>
        <v>78</v>
      </c>
      <c r="I4884" t="str">
        <f t="shared" si="340"/>
        <v>H4JCZ6_ECOLX/284-362</v>
      </c>
      <c r="K4884" t="e">
        <f>IF(C4884="Secretin_N, Secretin, TraK","T","N")</f>
        <v>#N/A</v>
      </c>
      <c r="L4884" t="e">
        <f>VLOOKUP(E4884,'Uniprot taxonomy'!E:J,4,FALSE)</f>
        <v>#N/A</v>
      </c>
      <c r="M4884" t="e">
        <f>LEFT(VLOOKUP(B4884,'Uniprot taxonomy'!B:R,5,FALSE))</f>
        <v>#N/A</v>
      </c>
      <c r="N4884" t="e">
        <f>VLOOKUP(B4884,'Uniprot taxonomy'!B:R,5,FALSE)</f>
        <v>#N/A</v>
      </c>
      <c r="O4884" t="e">
        <f>VLOOKUP(B4884,'Uniprot taxonomy'!B:R,6,FALSE)</f>
        <v>#N/A</v>
      </c>
      <c r="P4884" t="e">
        <f>VLOOKUP(B4884,'Uniprot taxonomy'!B:R,7,FALSE)</f>
        <v>#N/A</v>
      </c>
      <c r="Q4884" t="e">
        <f>VLOOKUP(B4884,'Uniprot taxonomy'!B:R,8,FALSE)</f>
        <v>#N/A</v>
      </c>
    </row>
    <row r="4885" spans="1:17" hidden="1" x14ac:dyDescent="0.25">
      <c r="A4885" t="s">
        <v>7896</v>
      </c>
      <c r="B4885" t="s">
        <v>7897</v>
      </c>
      <c r="C4885" t="e">
        <f>VLOOKUP('Домены Secretin_N'!B4885,'AC-Architecture'!A:C,3,FALSE)</f>
        <v>#N/A</v>
      </c>
      <c r="D4885">
        <v>412</v>
      </c>
      <c r="E4885" t="s">
        <v>3632</v>
      </c>
      <c r="F4885">
        <v>119</v>
      </c>
      <c r="G4885">
        <v>180</v>
      </c>
      <c r="H4885">
        <f t="shared" si="339"/>
        <v>61</v>
      </c>
      <c r="I4885" t="str">
        <f t="shared" si="340"/>
        <v>H4JDZ0_ECOLX/119-180</v>
      </c>
      <c r="K4885" t="e">
        <f>IF(C4885="Secretin_N, Secretin, TraK","T","N")</f>
        <v>#N/A</v>
      </c>
      <c r="L4885" t="e">
        <f>VLOOKUP(E4885,'Uniprot taxonomy'!E:J,4,FALSE)</f>
        <v>#N/A</v>
      </c>
      <c r="M4885" t="e">
        <f>LEFT(VLOOKUP(B4885,'Uniprot taxonomy'!B:R,5,FALSE))</f>
        <v>#N/A</v>
      </c>
      <c r="N4885" t="e">
        <f>VLOOKUP(B4885,'Uniprot taxonomy'!B:R,5,FALSE)</f>
        <v>#N/A</v>
      </c>
      <c r="O4885" t="e">
        <f>VLOOKUP(B4885,'Uniprot taxonomy'!B:R,6,FALSE)</f>
        <v>#N/A</v>
      </c>
      <c r="P4885" t="e">
        <f>VLOOKUP(B4885,'Uniprot taxonomy'!B:R,7,FALSE)</f>
        <v>#N/A</v>
      </c>
      <c r="Q4885" t="e">
        <f>VLOOKUP(B4885,'Uniprot taxonomy'!B:R,8,FALSE)</f>
        <v>#N/A</v>
      </c>
    </row>
    <row r="4886" spans="1:17" x14ac:dyDescent="0.25">
      <c r="A4886" t="s">
        <v>1176</v>
      </c>
      <c r="B4886" t="s">
        <v>2474</v>
      </c>
      <c r="C4886" t="str">
        <f>VLOOKUP('Домены Secretin_N'!B4886,'AC-Architecture'!A:C,3,FALSE)</f>
        <v>Secretin_N, Secretin</v>
      </c>
      <c r="D4886">
        <v>512</v>
      </c>
      <c r="E4886" t="s">
        <v>3632</v>
      </c>
      <c r="F4886">
        <v>180</v>
      </c>
      <c r="G4886">
        <v>275</v>
      </c>
      <c r="H4886">
        <f t="shared" si="339"/>
        <v>95</v>
      </c>
      <c r="I4886" t="str">
        <f t="shared" si="340"/>
        <v>H4JF77_ECOLX/180-275</v>
      </c>
      <c r="J4886" t="str">
        <f t="shared" ref="J4886:J4887" si="342">CONCATENATE(K4886,"_",LEFT(O4886,3),"_",LEFT(Q4886,3),"_",B4886)</f>
        <v>N_Ent_Esc_H4JF77</v>
      </c>
      <c r="K4886" t="str">
        <f>IF(C4886="Secretin_N, Secretin, TraK","T","N")</f>
        <v>N</v>
      </c>
      <c r="L4886" t="str">
        <f>VLOOKUP(B4886,'Uniprot taxonomy'!B:R,4,FALSE)</f>
        <v>Proteobacteria</v>
      </c>
      <c r="M4886" t="str">
        <f>LEFT(VLOOKUP(B4886,'Uniprot taxonomy'!B:R,5,FALSE))</f>
        <v>G</v>
      </c>
      <c r="N4886" t="str">
        <f>VLOOKUP(B4886,'Uniprot taxonomy'!B:R,5,FALSE)</f>
        <v>Gammaproteobacteria</v>
      </c>
      <c r="O4886" t="str">
        <f>VLOOKUP(B4886,'Uniprot taxonomy'!B:R,6,FALSE)</f>
        <v>Enterobacteriales</v>
      </c>
      <c r="P4886" t="str">
        <f>VLOOKUP(B4886,'Uniprot taxonomy'!B:R,7,FALSE)</f>
        <v>Enterobacteriaceae</v>
      </c>
      <c r="Q4886" t="str">
        <f>VLOOKUP(B4886,'Uniprot taxonomy'!B:R,8,FALSE)</f>
        <v>Escherichia</v>
      </c>
    </row>
    <row r="4887" spans="1:17" x14ac:dyDescent="0.25">
      <c r="A4887" t="s">
        <v>1177</v>
      </c>
      <c r="B4887" t="s">
        <v>2475</v>
      </c>
      <c r="C4887" t="str">
        <f>VLOOKUP('Домены Secretin_N'!B4887,'AC-Architecture'!A:C,3,FALSE)</f>
        <v>Secretin_N, Secretin</v>
      </c>
      <c r="D4887">
        <v>419</v>
      </c>
      <c r="E4887" t="s">
        <v>3632</v>
      </c>
      <c r="F4887">
        <v>117</v>
      </c>
      <c r="G4887">
        <v>204</v>
      </c>
      <c r="H4887">
        <f t="shared" si="339"/>
        <v>87</v>
      </c>
      <c r="I4887" t="str">
        <f t="shared" si="340"/>
        <v>H4JLN8_ECOLX/117-204</v>
      </c>
      <c r="J4887" t="str">
        <f t="shared" si="342"/>
        <v>N_Ent_Esc_H4JLN8</v>
      </c>
      <c r="K4887" t="str">
        <f>IF(C4887="Secretin_N, Secretin, TraK","T","N")</f>
        <v>N</v>
      </c>
      <c r="L4887" t="str">
        <f>VLOOKUP(B4887,'Uniprot taxonomy'!B:R,4,FALSE)</f>
        <v>Proteobacteria</v>
      </c>
      <c r="M4887" t="str">
        <f>LEFT(VLOOKUP(B4887,'Uniprot taxonomy'!B:R,5,FALSE))</f>
        <v>G</v>
      </c>
      <c r="N4887" t="str">
        <f>VLOOKUP(B4887,'Uniprot taxonomy'!B:R,5,FALSE)</f>
        <v>Gammaproteobacteria</v>
      </c>
      <c r="O4887" t="str">
        <f>VLOOKUP(B4887,'Uniprot taxonomy'!B:R,6,FALSE)</f>
        <v>Enterobacteriales</v>
      </c>
      <c r="P4887" t="str">
        <f>VLOOKUP(B4887,'Uniprot taxonomy'!B:R,7,FALSE)</f>
        <v>Enterobacteriaceae</v>
      </c>
      <c r="Q4887" t="str">
        <f>VLOOKUP(B4887,'Uniprot taxonomy'!B:R,8,FALSE)</f>
        <v>Escherichia</v>
      </c>
    </row>
    <row r="4888" spans="1:17" hidden="1" x14ac:dyDescent="0.25">
      <c r="A4888" t="s">
        <v>7898</v>
      </c>
      <c r="B4888" t="s">
        <v>7899</v>
      </c>
      <c r="C4888" t="e">
        <f>VLOOKUP('Домены Secretin_N'!B4888,'AC-Architecture'!A:C,3,FALSE)</f>
        <v>#N/A</v>
      </c>
      <c r="D4888">
        <v>615</v>
      </c>
      <c r="E4888" t="s">
        <v>3632</v>
      </c>
      <c r="F4888">
        <v>145</v>
      </c>
      <c r="G4888">
        <v>208</v>
      </c>
      <c r="H4888">
        <f t="shared" si="339"/>
        <v>63</v>
      </c>
      <c r="I4888" t="str">
        <f t="shared" si="340"/>
        <v>H4JRY6_ECOLX/145-208</v>
      </c>
      <c r="K4888" t="e">
        <f>IF(C4888="Secretin_N, Secretin, TraK","T","N")</f>
        <v>#N/A</v>
      </c>
      <c r="L4888" t="e">
        <f>VLOOKUP(E4888,'Uniprot taxonomy'!E:J,4,FALSE)</f>
        <v>#N/A</v>
      </c>
      <c r="M4888" t="e">
        <f>LEFT(VLOOKUP(B4888,'Uniprot taxonomy'!B:R,5,FALSE))</f>
        <v>#N/A</v>
      </c>
      <c r="N4888" t="e">
        <f>VLOOKUP(B4888,'Uniprot taxonomy'!B:R,5,FALSE)</f>
        <v>#N/A</v>
      </c>
      <c r="O4888" t="e">
        <f>VLOOKUP(B4888,'Uniprot taxonomy'!B:R,6,FALSE)</f>
        <v>#N/A</v>
      </c>
      <c r="P4888" t="e">
        <f>VLOOKUP(B4888,'Uniprot taxonomy'!B:R,7,FALSE)</f>
        <v>#N/A</v>
      </c>
      <c r="Q4888" t="e">
        <f>VLOOKUP(B4888,'Uniprot taxonomy'!B:R,8,FALSE)</f>
        <v>#N/A</v>
      </c>
    </row>
    <row r="4889" spans="1:17" hidden="1" x14ac:dyDescent="0.25">
      <c r="A4889" t="s">
        <v>7898</v>
      </c>
      <c r="B4889" t="s">
        <v>7899</v>
      </c>
      <c r="C4889" t="e">
        <f>VLOOKUP('Домены Secretin_N'!B4889,'AC-Architecture'!A:C,3,FALSE)</f>
        <v>#N/A</v>
      </c>
      <c r="D4889">
        <v>615</v>
      </c>
      <c r="E4889" t="s">
        <v>3632</v>
      </c>
      <c r="F4889">
        <v>210</v>
      </c>
      <c r="G4889">
        <v>280</v>
      </c>
      <c r="H4889">
        <f t="shared" si="339"/>
        <v>70</v>
      </c>
      <c r="I4889" t="str">
        <f t="shared" si="340"/>
        <v>H4JRY6_ECOLX/210-280</v>
      </c>
      <c r="K4889" t="e">
        <f>IF(C4889="Secretin_N, Secretin, TraK","T","N")</f>
        <v>#N/A</v>
      </c>
      <c r="L4889" t="e">
        <f>VLOOKUP(E4889,'Uniprot taxonomy'!E:J,4,FALSE)</f>
        <v>#N/A</v>
      </c>
      <c r="M4889" t="e">
        <f>LEFT(VLOOKUP(B4889,'Uniprot taxonomy'!B:R,5,FALSE))</f>
        <v>#N/A</v>
      </c>
      <c r="N4889" t="e">
        <f>VLOOKUP(B4889,'Uniprot taxonomy'!B:R,5,FALSE)</f>
        <v>#N/A</v>
      </c>
      <c r="O4889" t="e">
        <f>VLOOKUP(B4889,'Uniprot taxonomy'!B:R,6,FALSE)</f>
        <v>#N/A</v>
      </c>
      <c r="P4889" t="e">
        <f>VLOOKUP(B4889,'Uniprot taxonomy'!B:R,7,FALSE)</f>
        <v>#N/A</v>
      </c>
      <c r="Q4889" t="e">
        <f>VLOOKUP(B4889,'Uniprot taxonomy'!B:R,8,FALSE)</f>
        <v>#N/A</v>
      </c>
    </row>
    <row r="4890" spans="1:17" hidden="1" x14ac:dyDescent="0.25">
      <c r="A4890" t="s">
        <v>7898</v>
      </c>
      <c r="B4890" t="s">
        <v>7899</v>
      </c>
      <c r="C4890" t="e">
        <f>VLOOKUP('Домены Secretin_N'!B4890,'AC-Architecture'!A:C,3,FALSE)</f>
        <v>#N/A</v>
      </c>
      <c r="D4890">
        <v>615</v>
      </c>
      <c r="E4890" t="s">
        <v>3632</v>
      </c>
      <c r="F4890">
        <v>284</v>
      </c>
      <c r="G4890">
        <v>362</v>
      </c>
      <c r="H4890">
        <f t="shared" si="339"/>
        <v>78</v>
      </c>
      <c r="I4890" t="str">
        <f t="shared" si="340"/>
        <v>H4JRY6_ECOLX/284-362</v>
      </c>
      <c r="K4890" t="e">
        <f>IF(C4890="Secretin_N, Secretin, TraK","T","N")</f>
        <v>#N/A</v>
      </c>
      <c r="L4890" t="e">
        <f>VLOOKUP(E4890,'Uniprot taxonomy'!E:J,4,FALSE)</f>
        <v>#N/A</v>
      </c>
      <c r="M4890" t="e">
        <f>LEFT(VLOOKUP(B4890,'Uniprot taxonomy'!B:R,5,FALSE))</f>
        <v>#N/A</v>
      </c>
      <c r="N4890" t="e">
        <f>VLOOKUP(B4890,'Uniprot taxonomy'!B:R,5,FALSE)</f>
        <v>#N/A</v>
      </c>
      <c r="O4890" t="e">
        <f>VLOOKUP(B4890,'Uniprot taxonomy'!B:R,6,FALSE)</f>
        <v>#N/A</v>
      </c>
      <c r="P4890" t="e">
        <f>VLOOKUP(B4890,'Uniprot taxonomy'!B:R,7,FALSE)</f>
        <v>#N/A</v>
      </c>
      <c r="Q4890" t="e">
        <f>VLOOKUP(B4890,'Uniprot taxonomy'!B:R,8,FALSE)</f>
        <v>#N/A</v>
      </c>
    </row>
    <row r="4891" spans="1:17" hidden="1" x14ac:dyDescent="0.25">
      <c r="A4891" t="s">
        <v>7900</v>
      </c>
      <c r="B4891" t="s">
        <v>7901</v>
      </c>
      <c r="C4891" t="e">
        <f>VLOOKUP('Домены Secretin_N'!B4891,'AC-Architecture'!A:C,3,FALSE)</f>
        <v>#N/A</v>
      </c>
      <c r="D4891">
        <v>386</v>
      </c>
      <c r="E4891" t="s">
        <v>3632</v>
      </c>
      <c r="F4891">
        <v>93</v>
      </c>
      <c r="G4891">
        <v>154</v>
      </c>
      <c r="H4891">
        <f t="shared" si="339"/>
        <v>61</v>
      </c>
      <c r="I4891" t="str">
        <f t="shared" si="340"/>
        <v>H4JT40_ECOLX/93-154</v>
      </c>
      <c r="K4891" t="e">
        <f>IF(C4891="Secretin_N, Secretin, TraK","T","N")</f>
        <v>#N/A</v>
      </c>
      <c r="L4891" t="e">
        <f>VLOOKUP(E4891,'Uniprot taxonomy'!E:J,4,FALSE)</f>
        <v>#N/A</v>
      </c>
      <c r="M4891" t="e">
        <f>LEFT(VLOOKUP(B4891,'Uniprot taxonomy'!B:R,5,FALSE))</f>
        <v>#N/A</v>
      </c>
      <c r="N4891" t="e">
        <f>VLOOKUP(B4891,'Uniprot taxonomy'!B:R,5,FALSE)</f>
        <v>#N/A</v>
      </c>
      <c r="O4891" t="e">
        <f>VLOOKUP(B4891,'Uniprot taxonomy'!B:R,6,FALSE)</f>
        <v>#N/A</v>
      </c>
      <c r="P4891" t="e">
        <f>VLOOKUP(B4891,'Uniprot taxonomy'!B:R,7,FALSE)</f>
        <v>#N/A</v>
      </c>
      <c r="Q4891" t="e">
        <f>VLOOKUP(B4891,'Uniprot taxonomy'!B:R,8,FALSE)</f>
        <v>#N/A</v>
      </c>
    </row>
    <row r="4892" spans="1:17" x14ac:dyDescent="0.25">
      <c r="A4892" t="s">
        <v>1178</v>
      </c>
      <c r="B4892" t="s">
        <v>2476</v>
      </c>
      <c r="C4892" t="str">
        <f>VLOOKUP('Домены Secretin_N'!B4892,'AC-Architecture'!A:C,3,FALSE)</f>
        <v>Secretin_N, Secretin</v>
      </c>
      <c r="D4892">
        <v>512</v>
      </c>
      <c r="E4892" t="s">
        <v>3632</v>
      </c>
      <c r="F4892">
        <v>180</v>
      </c>
      <c r="G4892">
        <v>275</v>
      </c>
      <c r="H4892">
        <f t="shared" si="339"/>
        <v>95</v>
      </c>
      <c r="I4892" t="str">
        <f t="shared" si="340"/>
        <v>H4JTP6_ECOLX/180-275</v>
      </c>
      <c r="J4892" t="str">
        <f t="shared" ref="J4892:J4893" si="343">CONCATENATE(K4892,"_",LEFT(O4892,3),"_",LEFT(Q4892,3),"_",B4892)</f>
        <v>N_Ent_Esc_H4JTP6</v>
      </c>
      <c r="K4892" t="str">
        <f>IF(C4892="Secretin_N, Secretin, TraK","T","N")</f>
        <v>N</v>
      </c>
      <c r="L4892" t="str">
        <f>VLOOKUP(B4892,'Uniprot taxonomy'!B:R,4,FALSE)</f>
        <v>Proteobacteria</v>
      </c>
      <c r="M4892" t="str">
        <f>LEFT(VLOOKUP(B4892,'Uniprot taxonomy'!B:R,5,FALSE))</f>
        <v>G</v>
      </c>
      <c r="N4892" t="str">
        <f>VLOOKUP(B4892,'Uniprot taxonomy'!B:R,5,FALSE)</f>
        <v>Gammaproteobacteria</v>
      </c>
      <c r="O4892" t="str">
        <f>VLOOKUP(B4892,'Uniprot taxonomy'!B:R,6,FALSE)</f>
        <v>Enterobacteriales</v>
      </c>
      <c r="P4892" t="str">
        <f>VLOOKUP(B4892,'Uniprot taxonomy'!B:R,7,FALSE)</f>
        <v>Enterobacteriaceae</v>
      </c>
      <c r="Q4892" t="str">
        <f>VLOOKUP(B4892,'Uniprot taxonomy'!B:R,8,FALSE)</f>
        <v>Escherichia</v>
      </c>
    </row>
    <row r="4893" spans="1:17" x14ac:dyDescent="0.25">
      <c r="A4893" t="s">
        <v>1179</v>
      </c>
      <c r="B4893" t="s">
        <v>2477</v>
      </c>
      <c r="C4893" t="str">
        <f>VLOOKUP('Домены Secretin_N'!B4893,'AC-Architecture'!A:C,3,FALSE)</f>
        <v>Secretin_N, Secretin</v>
      </c>
      <c r="D4893">
        <v>419</v>
      </c>
      <c r="E4893" t="s">
        <v>3632</v>
      </c>
      <c r="F4893">
        <v>117</v>
      </c>
      <c r="G4893">
        <v>204</v>
      </c>
      <c r="H4893">
        <f t="shared" si="339"/>
        <v>87</v>
      </c>
      <c r="I4893" t="str">
        <f t="shared" si="340"/>
        <v>H4K2R1_ECOLX/117-204</v>
      </c>
      <c r="J4893" t="str">
        <f t="shared" si="343"/>
        <v>N_Ent_Esc_H4K2R1</v>
      </c>
      <c r="K4893" t="str">
        <f>IF(C4893="Secretin_N, Secretin, TraK","T","N")</f>
        <v>N</v>
      </c>
      <c r="L4893" t="str">
        <f>VLOOKUP(B4893,'Uniprot taxonomy'!B:R,4,FALSE)</f>
        <v>Proteobacteria</v>
      </c>
      <c r="M4893" t="str">
        <f>LEFT(VLOOKUP(B4893,'Uniprot taxonomy'!B:R,5,FALSE))</f>
        <v>G</v>
      </c>
      <c r="N4893" t="str">
        <f>VLOOKUP(B4893,'Uniprot taxonomy'!B:R,5,FALSE)</f>
        <v>Gammaproteobacteria</v>
      </c>
      <c r="O4893" t="str">
        <f>VLOOKUP(B4893,'Uniprot taxonomy'!B:R,6,FALSE)</f>
        <v>Enterobacteriales</v>
      </c>
      <c r="P4893" t="str">
        <f>VLOOKUP(B4893,'Uniprot taxonomy'!B:R,7,FALSE)</f>
        <v>Enterobacteriaceae</v>
      </c>
      <c r="Q4893" t="str">
        <f>VLOOKUP(B4893,'Uniprot taxonomy'!B:R,8,FALSE)</f>
        <v>Escherichia</v>
      </c>
    </row>
    <row r="4894" spans="1:17" hidden="1" x14ac:dyDescent="0.25">
      <c r="A4894" t="s">
        <v>7902</v>
      </c>
      <c r="B4894" t="s">
        <v>7903</v>
      </c>
      <c r="C4894" t="e">
        <f>VLOOKUP('Домены Secretin_N'!B4894,'AC-Architecture'!A:C,3,FALSE)</f>
        <v>#N/A</v>
      </c>
      <c r="D4894">
        <v>686</v>
      </c>
      <c r="E4894" t="s">
        <v>3632</v>
      </c>
      <c r="F4894">
        <v>145</v>
      </c>
      <c r="G4894">
        <v>208</v>
      </c>
      <c r="H4894">
        <f t="shared" si="339"/>
        <v>63</v>
      </c>
      <c r="I4894" t="str">
        <f t="shared" si="340"/>
        <v>H4K705_ECOLX/145-208</v>
      </c>
      <c r="K4894" t="e">
        <f>IF(C4894="Secretin_N, Secretin, TraK","T","N")</f>
        <v>#N/A</v>
      </c>
      <c r="L4894" t="e">
        <f>VLOOKUP(E4894,'Uniprot taxonomy'!E:J,4,FALSE)</f>
        <v>#N/A</v>
      </c>
      <c r="M4894" t="e">
        <f>LEFT(VLOOKUP(B4894,'Uniprot taxonomy'!B:R,5,FALSE))</f>
        <v>#N/A</v>
      </c>
      <c r="N4894" t="e">
        <f>VLOOKUP(B4894,'Uniprot taxonomy'!B:R,5,FALSE)</f>
        <v>#N/A</v>
      </c>
      <c r="O4894" t="e">
        <f>VLOOKUP(B4894,'Uniprot taxonomy'!B:R,6,FALSE)</f>
        <v>#N/A</v>
      </c>
      <c r="P4894" t="e">
        <f>VLOOKUP(B4894,'Uniprot taxonomy'!B:R,7,FALSE)</f>
        <v>#N/A</v>
      </c>
      <c r="Q4894" t="e">
        <f>VLOOKUP(B4894,'Uniprot taxonomy'!B:R,8,FALSE)</f>
        <v>#N/A</v>
      </c>
    </row>
    <row r="4895" spans="1:17" hidden="1" x14ac:dyDescent="0.25">
      <c r="A4895" t="s">
        <v>7902</v>
      </c>
      <c r="B4895" t="s">
        <v>7903</v>
      </c>
      <c r="C4895" t="e">
        <f>VLOOKUP('Домены Secretin_N'!B4895,'AC-Architecture'!A:C,3,FALSE)</f>
        <v>#N/A</v>
      </c>
      <c r="D4895">
        <v>686</v>
      </c>
      <c r="E4895" t="s">
        <v>3632</v>
      </c>
      <c r="F4895">
        <v>210</v>
      </c>
      <c r="G4895">
        <v>280</v>
      </c>
      <c r="H4895">
        <f t="shared" si="339"/>
        <v>70</v>
      </c>
      <c r="I4895" t="str">
        <f t="shared" si="340"/>
        <v>H4K705_ECOLX/210-280</v>
      </c>
      <c r="K4895" t="e">
        <f>IF(C4895="Secretin_N, Secretin, TraK","T","N")</f>
        <v>#N/A</v>
      </c>
      <c r="L4895" t="e">
        <f>VLOOKUP(E4895,'Uniprot taxonomy'!E:J,4,FALSE)</f>
        <v>#N/A</v>
      </c>
      <c r="M4895" t="e">
        <f>LEFT(VLOOKUP(B4895,'Uniprot taxonomy'!B:R,5,FALSE))</f>
        <v>#N/A</v>
      </c>
      <c r="N4895" t="e">
        <f>VLOOKUP(B4895,'Uniprot taxonomy'!B:R,5,FALSE)</f>
        <v>#N/A</v>
      </c>
      <c r="O4895" t="e">
        <f>VLOOKUP(B4895,'Uniprot taxonomy'!B:R,6,FALSE)</f>
        <v>#N/A</v>
      </c>
      <c r="P4895" t="e">
        <f>VLOOKUP(B4895,'Uniprot taxonomy'!B:R,7,FALSE)</f>
        <v>#N/A</v>
      </c>
      <c r="Q4895" t="e">
        <f>VLOOKUP(B4895,'Uniprot taxonomy'!B:R,8,FALSE)</f>
        <v>#N/A</v>
      </c>
    </row>
    <row r="4896" spans="1:17" hidden="1" x14ac:dyDescent="0.25">
      <c r="A4896" t="s">
        <v>7902</v>
      </c>
      <c r="B4896" t="s">
        <v>7903</v>
      </c>
      <c r="C4896" t="e">
        <f>VLOOKUP('Домены Secretin_N'!B4896,'AC-Architecture'!A:C,3,FALSE)</f>
        <v>#N/A</v>
      </c>
      <c r="D4896">
        <v>686</v>
      </c>
      <c r="E4896" t="s">
        <v>3632</v>
      </c>
      <c r="F4896">
        <v>284</v>
      </c>
      <c r="G4896">
        <v>362</v>
      </c>
      <c r="H4896">
        <f t="shared" si="339"/>
        <v>78</v>
      </c>
      <c r="I4896" t="str">
        <f t="shared" si="340"/>
        <v>H4K705_ECOLX/284-362</v>
      </c>
      <c r="K4896" t="e">
        <f>IF(C4896="Secretin_N, Secretin, TraK","T","N")</f>
        <v>#N/A</v>
      </c>
      <c r="L4896" t="e">
        <f>VLOOKUP(E4896,'Uniprot taxonomy'!E:J,4,FALSE)</f>
        <v>#N/A</v>
      </c>
      <c r="M4896" t="e">
        <f>LEFT(VLOOKUP(B4896,'Uniprot taxonomy'!B:R,5,FALSE))</f>
        <v>#N/A</v>
      </c>
      <c r="N4896" t="e">
        <f>VLOOKUP(B4896,'Uniprot taxonomy'!B:R,5,FALSE)</f>
        <v>#N/A</v>
      </c>
      <c r="O4896" t="e">
        <f>VLOOKUP(B4896,'Uniprot taxonomy'!B:R,6,FALSE)</f>
        <v>#N/A</v>
      </c>
      <c r="P4896" t="e">
        <f>VLOOKUP(B4896,'Uniprot taxonomy'!B:R,7,FALSE)</f>
        <v>#N/A</v>
      </c>
      <c r="Q4896" t="e">
        <f>VLOOKUP(B4896,'Uniprot taxonomy'!B:R,8,FALSE)</f>
        <v>#N/A</v>
      </c>
    </row>
    <row r="4897" spans="1:17" hidden="1" x14ac:dyDescent="0.25">
      <c r="A4897" t="s">
        <v>7904</v>
      </c>
      <c r="B4897" t="s">
        <v>7905</v>
      </c>
      <c r="C4897" t="e">
        <f>VLOOKUP('Домены Secretin_N'!B4897,'AC-Architecture'!A:C,3,FALSE)</f>
        <v>#N/A</v>
      </c>
      <c r="D4897">
        <v>386</v>
      </c>
      <c r="E4897" t="s">
        <v>3632</v>
      </c>
      <c r="F4897">
        <v>93</v>
      </c>
      <c r="G4897">
        <v>154</v>
      </c>
      <c r="H4897">
        <f t="shared" si="339"/>
        <v>61</v>
      </c>
      <c r="I4897" t="str">
        <f t="shared" si="340"/>
        <v>H4K8H6_ECOLX/93-154</v>
      </c>
      <c r="K4897" t="e">
        <f>IF(C4897="Secretin_N, Secretin, TraK","T","N")</f>
        <v>#N/A</v>
      </c>
      <c r="L4897" t="e">
        <f>VLOOKUP(E4897,'Uniprot taxonomy'!E:J,4,FALSE)</f>
        <v>#N/A</v>
      </c>
      <c r="M4897" t="e">
        <f>LEFT(VLOOKUP(B4897,'Uniprot taxonomy'!B:R,5,FALSE))</f>
        <v>#N/A</v>
      </c>
      <c r="N4897" t="e">
        <f>VLOOKUP(B4897,'Uniprot taxonomy'!B:R,5,FALSE)</f>
        <v>#N/A</v>
      </c>
      <c r="O4897" t="e">
        <f>VLOOKUP(B4897,'Uniprot taxonomy'!B:R,6,FALSE)</f>
        <v>#N/A</v>
      </c>
      <c r="P4897" t="e">
        <f>VLOOKUP(B4897,'Uniprot taxonomy'!B:R,7,FALSE)</f>
        <v>#N/A</v>
      </c>
      <c r="Q4897" t="e">
        <f>VLOOKUP(B4897,'Uniprot taxonomy'!B:R,8,FALSE)</f>
        <v>#N/A</v>
      </c>
    </row>
    <row r="4898" spans="1:17" x14ac:dyDescent="0.25">
      <c r="A4898" t="s">
        <v>1180</v>
      </c>
      <c r="B4898" t="s">
        <v>2478</v>
      </c>
      <c r="C4898" t="str">
        <f>VLOOKUP('Домены Secretin_N'!B4898,'AC-Architecture'!A:C,3,FALSE)</f>
        <v>Secretin_N, Secretin</v>
      </c>
      <c r="D4898">
        <v>512</v>
      </c>
      <c r="E4898" t="s">
        <v>3632</v>
      </c>
      <c r="F4898">
        <v>180</v>
      </c>
      <c r="G4898">
        <v>275</v>
      </c>
      <c r="H4898">
        <f t="shared" si="339"/>
        <v>95</v>
      </c>
      <c r="I4898" t="str">
        <f t="shared" si="340"/>
        <v>H4K9I7_ECOLX/180-275</v>
      </c>
      <c r="J4898" t="str">
        <f t="shared" ref="J4898:J4899" si="344">CONCATENATE(K4898,"_",LEFT(O4898,3),"_",LEFT(Q4898,3),"_",B4898)</f>
        <v>N_Ent_Esc_H4K9I7</v>
      </c>
      <c r="K4898" t="str">
        <f>IF(C4898="Secretin_N, Secretin, TraK","T","N")</f>
        <v>N</v>
      </c>
      <c r="L4898" t="str">
        <f>VLOOKUP(B4898,'Uniprot taxonomy'!B:R,4,FALSE)</f>
        <v>Proteobacteria</v>
      </c>
      <c r="M4898" t="str">
        <f>LEFT(VLOOKUP(B4898,'Uniprot taxonomy'!B:R,5,FALSE))</f>
        <v>G</v>
      </c>
      <c r="N4898" t="str">
        <f>VLOOKUP(B4898,'Uniprot taxonomy'!B:R,5,FALSE)</f>
        <v>Gammaproteobacteria</v>
      </c>
      <c r="O4898" t="str">
        <f>VLOOKUP(B4898,'Uniprot taxonomy'!B:R,6,FALSE)</f>
        <v>Enterobacteriales</v>
      </c>
      <c r="P4898" t="str">
        <f>VLOOKUP(B4898,'Uniprot taxonomy'!B:R,7,FALSE)</f>
        <v>Enterobacteriaceae</v>
      </c>
      <c r="Q4898" t="str">
        <f>VLOOKUP(B4898,'Uniprot taxonomy'!B:R,8,FALSE)</f>
        <v>Escherichia</v>
      </c>
    </row>
    <row r="4899" spans="1:17" x14ac:dyDescent="0.25">
      <c r="A4899" t="s">
        <v>1181</v>
      </c>
      <c r="B4899" t="s">
        <v>2479</v>
      </c>
      <c r="C4899" t="str">
        <f>VLOOKUP('Домены Secretin_N'!B4899,'AC-Architecture'!A:C,3,FALSE)</f>
        <v>Secretin_N, Secretin</v>
      </c>
      <c r="D4899">
        <v>419</v>
      </c>
      <c r="E4899" t="s">
        <v>3632</v>
      </c>
      <c r="F4899">
        <v>117</v>
      </c>
      <c r="G4899">
        <v>204</v>
      </c>
      <c r="H4899">
        <f t="shared" si="339"/>
        <v>87</v>
      </c>
      <c r="I4899" t="str">
        <f t="shared" si="340"/>
        <v>H4KGD7_ECOLX/117-204</v>
      </c>
      <c r="J4899" t="str">
        <f t="shared" si="344"/>
        <v>N_Ent_Esc_H4KGD7</v>
      </c>
      <c r="K4899" t="str">
        <f>IF(C4899="Secretin_N, Secretin, TraK","T","N")</f>
        <v>N</v>
      </c>
      <c r="L4899" t="str">
        <f>VLOOKUP(B4899,'Uniprot taxonomy'!B:R,4,FALSE)</f>
        <v>Proteobacteria</v>
      </c>
      <c r="M4899" t="str">
        <f>LEFT(VLOOKUP(B4899,'Uniprot taxonomy'!B:R,5,FALSE))</f>
        <v>G</v>
      </c>
      <c r="N4899" t="str">
        <f>VLOOKUP(B4899,'Uniprot taxonomy'!B:R,5,FALSE)</f>
        <v>Gammaproteobacteria</v>
      </c>
      <c r="O4899" t="str">
        <f>VLOOKUP(B4899,'Uniprot taxonomy'!B:R,6,FALSE)</f>
        <v>Enterobacteriales</v>
      </c>
      <c r="P4899" t="str">
        <f>VLOOKUP(B4899,'Uniprot taxonomy'!B:R,7,FALSE)</f>
        <v>Enterobacteriaceae</v>
      </c>
      <c r="Q4899" t="str">
        <f>VLOOKUP(B4899,'Uniprot taxonomy'!B:R,8,FALSE)</f>
        <v>Escherichia</v>
      </c>
    </row>
    <row r="4900" spans="1:17" hidden="1" x14ac:dyDescent="0.25">
      <c r="A4900" t="s">
        <v>7906</v>
      </c>
      <c r="B4900" t="s">
        <v>7907</v>
      </c>
      <c r="C4900" t="e">
        <f>VLOOKUP('Домены Secretin_N'!B4900,'AC-Architecture'!A:C,3,FALSE)</f>
        <v>#N/A</v>
      </c>
      <c r="D4900">
        <v>613</v>
      </c>
      <c r="E4900" t="s">
        <v>3632</v>
      </c>
      <c r="F4900">
        <v>145</v>
      </c>
      <c r="G4900">
        <v>208</v>
      </c>
      <c r="H4900">
        <f t="shared" si="339"/>
        <v>63</v>
      </c>
      <c r="I4900" t="str">
        <f t="shared" si="340"/>
        <v>H4KLT1_ECOLX/145-208</v>
      </c>
      <c r="K4900" t="e">
        <f>IF(C4900="Secretin_N, Secretin, TraK","T","N")</f>
        <v>#N/A</v>
      </c>
      <c r="L4900" t="e">
        <f>VLOOKUP(E4900,'Uniprot taxonomy'!E:J,4,FALSE)</f>
        <v>#N/A</v>
      </c>
      <c r="M4900" t="e">
        <f>LEFT(VLOOKUP(B4900,'Uniprot taxonomy'!B:R,5,FALSE))</f>
        <v>#N/A</v>
      </c>
      <c r="N4900" t="e">
        <f>VLOOKUP(B4900,'Uniprot taxonomy'!B:R,5,FALSE)</f>
        <v>#N/A</v>
      </c>
      <c r="O4900" t="e">
        <f>VLOOKUP(B4900,'Uniprot taxonomy'!B:R,6,FALSE)</f>
        <v>#N/A</v>
      </c>
      <c r="P4900" t="e">
        <f>VLOOKUP(B4900,'Uniprot taxonomy'!B:R,7,FALSE)</f>
        <v>#N/A</v>
      </c>
      <c r="Q4900" t="e">
        <f>VLOOKUP(B4900,'Uniprot taxonomy'!B:R,8,FALSE)</f>
        <v>#N/A</v>
      </c>
    </row>
    <row r="4901" spans="1:17" hidden="1" x14ac:dyDescent="0.25">
      <c r="A4901" t="s">
        <v>7906</v>
      </c>
      <c r="B4901" t="s">
        <v>7907</v>
      </c>
      <c r="C4901" t="e">
        <f>VLOOKUP('Домены Secretin_N'!B4901,'AC-Architecture'!A:C,3,FALSE)</f>
        <v>#N/A</v>
      </c>
      <c r="D4901">
        <v>613</v>
      </c>
      <c r="E4901" t="s">
        <v>3632</v>
      </c>
      <c r="F4901">
        <v>210</v>
      </c>
      <c r="G4901">
        <v>280</v>
      </c>
      <c r="H4901">
        <f t="shared" si="339"/>
        <v>70</v>
      </c>
      <c r="I4901" t="str">
        <f t="shared" si="340"/>
        <v>H4KLT1_ECOLX/210-280</v>
      </c>
      <c r="K4901" t="e">
        <f>IF(C4901="Secretin_N, Secretin, TraK","T","N")</f>
        <v>#N/A</v>
      </c>
      <c r="L4901" t="e">
        <f>VLOOKUP(E4901,'Uniprot taxonomy'!E:J,4,FALSE)</f>
        <v>#N/A</v>
      </c>
      <c r="M4901" t="e">
        <f>LEFT(VLOOKUP(B4901,'Uniprot taxonomy'!B:R,5,FALSE))</f>
        <v>#N/A</v>
      </c>
      <c r="N4901" t="e">
        <f>VLOOKUP(B4901,'Uniprot taxonomy'!B:R,5,FALSE)</f>
        <v>#N/A</v>
      </c>
      <c r="O4901" t="e">
        <f>VLOOKUP(B4901,'Uniprot taxonomy'!B:R,6,FALSE)</f>
        <v>#N/A</v>
      </c>
      <c r="P4901" t="e">
        <f>VLOOKUP(B4901,'Uniprot taxonomy'!B:R,7,FALSE)</f>
        <v>#N/A</v>
      </c>
      <c r="Q4901" t="e">
        <f>VLOOKUP(B4901,'Uniprot taxonomy'!B:R,8,FALSE)</f>
        <v>#N/A</v>
      </c>
    </row>
    <row r="4902" spans="1:17" hidden="1" x14ac:dyDescent="0.25">
      <c r="A4902" t="s">
        <v>7906</v>
      </c>
      <c r="B4902" t="s">
        <v>7907</v>
      </c>
      <c r="C4902" t="e">
        <f>VLOOKUP('Домены Secretin_N'!B4902,'AC-Architecture'!A:C,3,FALSE)</f>
        <v>#N/A</v>
      </c>
      <c r="D4902">
        <v>613</v>
      </c>
      <c r="E4902" t="s">
        <v>3632</v>
      </c>
      <c r="F4902">
        <v>284</v>
      </c>
      <c r="G4902">
        <v>362</v>
      </c>
      <c r="H4902">
        <f t="shared" si="339"/>
        <v>78</v>
      </c>
      <c r="I4902" t="str">
        <f t="shared" si="340"/>
        <v>H4KLT1_ECOLX/284-362</v>
      </c>
      <c r="K4902" t="e">
        <f>IF(C4902="Secretin_N, Secretin, TraK","T","N")</f>
        <v>#N/A</v>
      </c>
      <c r="L4902" t="e">
        <f>VLOOKUP(E4902,'Uniprot taxonomy'!E:J,4,FALSE)</f>
        <v>#N/A</v>
      </c>
      <c r="M4902" t="e">
        <f>LEFT(VLOOKUP(B4902,'Uniprot taxonomy'!B:R,5,FALSE))</f>
        <v>#N/A</v>
      </c>
      <c r="N4902" t="e">
        <f>VLOOKUP(B4902,'Uniprot taxonomy'!B:R,5,FALSE)</f>
        <v>#N/A</v>
      </c>
      <c r="O4902" t="e">
        <f>VLOOKUP(B4902,'Uniprot taxonomy'!B:R,6,FALSE)</f>
        <v>#N/A</v>
      </c>
      <c r="P4902" t="e">
        <f>VLOOKUP(B4902,'Uniprot taxonomy'!B:R,7,FALSE)</f>
        <v>#N/A</v>
      </c>
      <c r="Q4902" t="e">
        <f>VLOOKUP(B4902,'Uniprot taxonomy'!B:R,8,FALSE)</f>
        <v>#N/A</v>
      </c>
    </row>
    <row r="4903" spans="1:17" hidden="1" x14ac:dyDescent="0.25">
      <c r="A4903" t="s">
        <v>7908</v>
      </c>
      <c r="B4903" t="s">
        <v>7909</v>
      </c>
      <c r="C4903" t="e">
        <f>VLOOKUP('Домены Secretin_N'!B4903,'AC-Architecture'!A:C,3,FALSE)</f>
        <v>#N/A</v>
      </c>
      <c r="D4903">
        <v>386</v>
      </c>
      <c r="E4903" t="s">
        <v>3632</v>
      </c>
      <c r="F4903">
        <v>93</v>
      </c>
      <c r="G4903">
        <v>154</v>
      </c>
      <c r="H4903">
        <f t="shared" si="339"/>
        <v>61</v>
      </c>
      <c r="I4903" t="str">
        <f t="shared" si="340"/>
        <v>H4KMY5_ECOLX/93-154</v>
      </c>
      <c r="K4903" t="e">
        <f>IF(C4903="Secretin_N, Secretin, TraK","T","N")</f>
        <v>#N/A</v>
      </c>
      <c r="L4903" t="e">
        <f>VLOOKUP(E4903,'Uniprot taxonomy'!E:J,4,FALSE)</f>
        <v>#N/A</v>
      </c>
      <c r="M4903" t="e">
        <f>LEFT(VLOOKUP(B4903,'Uniprot taxonomy'!B:R,5,FALSE))</f>
        <v>#N/A</v>
      </c>
      <c r="N4903" t="e">
        <f>VLOOKUP(B4903,'Uniprot taxonomy'!B:R,5,FALSE)</f>
        <v>#N/A</v>
      </c>
      <c r="O4903" t="e">
        <f>VLOOKUP(B4903,'Uniprot taxonomy'!B:R,6,FALSE)</f>
        <v>#N/A</v>
      </c>
      <c r="P4903" t="e">
        <f>VLOOKUP(B4903,'Uniprot taxonomy'!B:R,7,FALSE)</f>
        <v>#N/A</v>
      </c>
      <c r="Q4903" t="e">
        <f>VLOOKUP(B4903,'Uniprot taxonomy'!B:R,8,FALSE)</f>
        <v>#N/A</v>
      </c>
    </row>
    <row r="4904" spans="1:17" x14ac:dyDescent="0.25">
      <c r="A4904" t="s">
        <v>1182</v>
      </c>
      <c r="B4904" t="s">
        <v>2480</v>
      </c>
      <c r="C4904" t="str">
        <f>VLOOKUP('Домены Secretin_N'!B4904,'AC-Architecture'!A:C,3,FALSE)</f>
        <v>Secretin_N, Secretin</v>
      </c>
      <c r="D4904">
        <v>514</v>
      </c>
      <c r="E4904" t="s">
        <v>3632</v>
      </c>
      <c r="F4904">
        <v>182</v>
      </c>
      <c r="G4904">
        <v>277</v>
      </c>
      <c r="H4904">
        <f t="shared" si="339"/>
        <v>95</v>
      </c>
      <c r="I4904" t="str">
        <f t="shared" si="340"/>
        <v>H4KP05_ECOLX/182-277</v>
      </c>
      <c r="J4904" t="str">
        <f t="shared" ref="J4904:J4905" si="345">CONCATENATE(K4904,"_",LEFT(O4904,3),"_",LEFT(Q4904,3),"_",B4904)</f>
        <v>N_Ent_Esc_H4KP05</v>
      </c>
      <c r="K4904" t="str">
        <f>IF(C4904="Secretin_N, Secretin, TraK","T","N")</f>
        <v>N</v>
      </c>
      <c r="L4904" t="str">
        <f>VLOOKUP(B4904,'Uniprot taxonomy'!B:R,4,FALSE)</f>
        <v>Proteobacteria</v>
      </c>
      <c r="M4904" t="str">
        <f>LEFT(VLOOKUP(B4904,'Uniprot taxonomy'!B:R,5,FALSE))</f>
        <v>G</v>
      </c>
      <c r="N4904" t="str">
        <f>VLOOKUP(B4904,'Uniprot taxonomy'!B:R,5,FALSE)</f>
        <v>Gammaproteobacteria</v>
      </c>
      <c r="O4904" t="str">
        <f>VLOOKUP(B4904,'Uniprot taxonomy'!B:R,6,FALSE)</f>
        <v>Enterobacteriales</v>
      </c>
      <c r="P4904" t="str">
        <f>VLOOKUP(B4904,'Uniprot taxonomy'!B:R,7,FALSE)</f>
        <v>Enterobacteriaceae</v>
      </c>
      <c r="Q4904" t="str">
        <f>VLOOKUP(B4904,'Uniprot taxonomy'!B:R,8,FALSE)</f>
        <v>Escherichia</v>
      </c>
    </row>
    <row r="4905" spans="1:17" x14ac:dyDescent="0.25">
      <c r="A4905" t="s">
        <v>1183</v>
      </c>
      <c r="B4905" t="s">
        <v>2481</v>
      </c>
      <c r="C4905" t="str">
        <f>VLOOKUP('Домены Secretin_N'!B4905,'AC-Architecture'!A:C,3,FALSE)</f>
        <v>Secretin_N, Secretin</v>
      </c>
      <c r="D4905">
        <v>386</v>
      </c>
      <c r="E4905" t="s">
        <v>3632</v>
      </c>
      <c r="F4905">
        <v>84</v>
      </c>
      <c r="G4905">
        <v>171</v>
      </c>
      <c r="H4905">
        <f t="shared" si="339"/>
        <v>87</v>
      </c>
      <c r="I4905" t="str">
        <f t="shared" si="340"/>
        <v>H4KXG7_ECOLX/84-171</v>
      </c>
      <c r="J4905" t="str">
        <f t="shared" si="345"/>
        <v>N_Ent_Esc_H4KXG7</v>
      </c>
      <c r="K4905" t="str">
        <f>IF(C4905="Secretin_N, Secretin, TraK","T","N")</f>
        <v>N</v>
      </c>
      <c r="L4905" t="str">
        <f>VLOOKUP(B4905,'Uniprot taxonomy'!B:R,4,FALSE)</f>
        <v>Proteobacteria</v>
      </c>
      <c r="M4905" t="str">
        <f>LEFT(VLOOKUP(B4905,'Uniprot taxonomy'!B:R,5,FALSE))</f>
        <v>G</v>
      </c>
      <c r="N4905" t="str">
        <f>VLOOKUP(B4905,'Uniprot taxonomy'!B:R,5,FALSE)</f>
        <v>Gammaproteobacteria</v>
      </c>
      <c r="O4905" t="str">
        <f>VLOOKUP(B4905,'Uniprot taxonomy'!B:R,6,FALSE)</f>
        <v>Enterobacteriales</v>
      </c>
      <c r="P4905" t="str">
        <f>VLOOKUP(B4905,'Uniprot taxonomy'!B:R,7,FALSE)</f>
        <v>Enterobacteriaceae</v>
      </c>
      <c r="Q4905" t="str">
        <f>VLOOKUP(B4905,'Uniprot taxonomy'!B:R,8,FALSE)</f>
        <v>Escherichia</v>
      </c>
    </row>
    <row r="4906" spans="1:17" hidden="1" x14ac:dyDescent="0.25">
      <c r="A4906" t="s">
        <v>7910</v>
      </c>
      <c r="B4906" t="s">
        <v>7911</v>
      </c>
      <c r="C4906" t="e">
        <f>VLOOKUP('Домены Secretin_N'!B4906,'AC-Architecture'!A:C,3,FALSE)</f>
        <v>#N/A</v>
      </c>
      <c r="D4906">
        <v>686</v>
      </c>
      <c r="E4906" t="s">
        <v>3632</v>
      </c>
      <c r="F4906">
        <v>145</v>
      </c>
      <c r="G4906">
        <v>208</v>
      </c>
      <c r="H4906">
        <f t="shared" si="339"/>
        <v>63</v>
      </c>
      <c r="I4906" t="str">
        <f t="shared" si="340"/>
        <v>H4L2W4_ECOLX/145-208</v>
      </c>
      <c r="K4906" t="e">
        <f>IF(C4906="Secretin_N, Secretin, TraK","T","N")</f>
        <v>#N/A</v>
      </c>
      <c r="L4906" t="e">
        <f>VLOOKUP(E4906,'Uniprot taxonomy'!E:J,4,FALSE)</f>
        <v>#N/A</v>
      </c>
      <c r="M4906" t="e">
        <f>LEFT(VLOOKUP(B4906,'Uniprot taxonomy'!B:R,5,FALSE))</f>
        <v>#N/A</v>
      </c>
      <c r="N4906" t="e">
        <f>VLOOKUP(B4906,'Uniprot taxonomy'!B:R,5,FALSE)</f>
        <v>#N/A</v>
      </c>
      <c r="O4906" t="e">
        <f>VLOOKUP(B4906,'Uniprot taxonomy'!B:R,6,FALSE)</f>
        <v>#N/A</v>
      </c>
      <c r="P4906" t="e">
        <f>VLOOKUP(B4906,'Uniprot taxonomy'!B:R,7,FALSE)</f>
        <v>#N/A</v>
      </c>
      <c r="Q4906" t="e">
        <f>VLOOKUP(B4906,'Uniprot taxonomy'!B:R,8,FALSE)</f>
        <v>#N/A</v>
      </c>
    </row>
    <row r="4907" spans="1:17" hidden="1" x14ac:dyDescent="0.25">
      <c r="A4907" t="s">
        <v>7910</v>
      </c>
      <c r="B4907" t="s">
        <v>7911</v>
      </c>
      <c r="C4907" t="e">
        <f>VLOOKUP('Домены Secretin_N'!B4907,'AC-Architecture'!A:C,3,FALSE)</f>
        <v>#N/A</v>
      </c>
      <c r="D4907">
        <v>686</v>
      </c>
      <c r="E4907" t="s">
        <v>3632</v>
      </c>
      <c r="F4907">
        <v>210</v>
      </c>
      <c r="G4907">
        <v>280</v>
      </c>
      <c r="H4907">
        <f t="shared" si="339"/>
        <v>70</v>
      </c>
      <c r="I4907" t="str">
        <f t="shared" si="340"/>
        <v>H4L2W4_ECOLX/210-280</v>
      </c>
      <c r="K4907" t="e">
        <f>IF(C4907="Secretin_N, Secretin, TraK","T","N")</f>
        <v>#N/A</v>
      </c>
      <c r="L4907" t="e">
        <f>VLOOKUP(E4907,'Uniprot taxonomy'!E:J,4,FALSE)</f>
        <v>#N/A</v>
      </c>
      <c r="M4907" t="e">
        <f>LEFT(VLOOKUP(B4907,'Uniprot taxonomy'!B:R,5,FALSE))</f>
        <v>#N/A</v>
      </c>
      <c r="N4907" t="e">
        <f>VLOOKUP(B4907,'Uniprot taxonomy'!B:R,5,FALSE)</f>
        <v>#N/A</v>
      </c>
      <c r="O4907" t="e">
        <f>VLOOKUP(B4907,'Uniprot taxonomy'!B:R,6,FALSE)</f>
        <v>#N/A</v>
      </c>
      <c r="P4907" t="e">
        <f>VLOOKUP(B4907,'Uniprot taxonomy'!B:R,7,FALSE)</f>
        <v>#N/A</v>
      </c>
      <c r="Q4907" t="e">
        <f>VLOOKUP(B4907,'Uniprot taxonomy'!B:R,8,FALSE)</f>
        <v>#N/A</v>
      </c>
    </row>
    <row r="4908" spans="1:17" hidden="1" x14ac:dyDescent="0.25">
      <c r="A4908" t="s">
        <v>7910</v>
      </c>
      <c r="B4908" t="s">
        <v>7911</v>
      </c>
      <c r="C4908" t="e">
        <f>VLOOKUP('Домены Secretin_N'!B4908,'AC-Architecture'!A:C,3,FALSE)</f>
        <v>#N/A</v>
      </c>
      <c r="D4908">
        <v>686</v>
      </c>
      <c r="E4908" t="s">
        <v>3632</v>
      </c>
      <c r="F4908">
        <v>284</v>
      </c>
      <c r="G4908">
        <v>362</v>
      </c>
      <c r="H4908">
        <f t="shared" si="339"/>
        <v>78</v>
      </c>
      <c r="I4908" t="str">
        <f t="shared" si="340"/>
        <v>H4L2W4_ECOLX/284-362</v>
      </c>
      <c r="K4908" t="e">
        <f>IF(C4908="Secretin_N, Secretin, TraK","T","N")</f>
        <v>#N/A</v>
      </c>
      <c r="L4908" t="e">
        <f>VLOOKUP(E4908,'Uniprot taxonomy'!E:J,4,FALSE)</f>
        <v>#N/A</v>
      </c>
      <c r="M4908" t="e">
        <f>LEFT(VLOOKUP(B4908,'Uniprot taxonomy'!B:R,5,FALSE))</f>
        <v>#N/A</v>
      </c>
      <c r="N4908" t="e">
        <f>VLOOKUP(B4908,'Uniprot taxonomy'!B:R,5,FALSE)</f>
        <v>#N/A</v>
      </c>
      <c r="O4908" t="e">
        <f>VLOOKUP(B4908,'Uniprot taxonomy'!B:R,6,FALSE)</f>
        <v>#N/A</v>
      </c>
      <c r="P4908" t="e">
        <f>VLOOKUP(B4908,'Uniprot taxonomy'!B:R,7,FALSE)</f>
        <v>#N/A</v>
      </c>
      <c r="Q4908" t="e">
        <f>VLOOKUP(B4908,'Uniprot taxonomy'!B:R,8,FALSE)</f>
        <v>#N/A</v>
      </c>
    </row>
    <row r="4909" spans="1:17" hidden="1" x14ac:dyDescent="0.25">
      <c r="A4909" t="s">
        <v>7912</v>
      </c>
      <c r="B4909" t="s">
        <v>7913</v>
      </c>
      <c r="C4909" t="e">
        <f>VLOOKUP('Домены Secretin_N'!B4909,'AC-Architecture'!A:C,3,FALSE)</f>
        <v>#N/A</v>
      </c>
      <c r="D4909">
        <v>386</v>
      </c>
      <c r="E4909" t="s">
        <v>3632</v>
      </c>
      <c r="F4909">
        <v>93</v>
      </c>
      <c r="G4909">
        <v>154</v>
      </c>
      <c r="H4909">
        <f t="shared" si="339"/>
        <v>61</v>
      </c>
      <c r="I4909" t="str">
        <f t="shared" si="340"/>
        <v>H4L3T6_ECOLX/93-154</v>
      </c>
      <c r="K4909" t="e">
        <f>IF(C4909="Secretin_N, Secretin, TraK","T","N")</f>
        <v>#N/A</v>
      </c>
      <c r="L4909" t="e">
        <f>VLOOKUP(E4909,'Uniprot taxonomy'!E:J,4,FALSE)</f>
        <v>#N/A</v>
      </c>
      <c r="M4909" t="e">
        <f>LEFT(VLOOKUP(B4909,'Uniprot taxonomy'!B:R,5,FALSE))</f>
        <v>#N/A</v>
      </c>
      <c r="N4909" t="e">
        <f>VLOOKUP(B4909,'Uniprot taxonomy'!B:R,5,FALSE)</f>
        <v>#N/A</v>
      </c>
      <c r="O4909" t="e">
        <f>VLOOKUP(B4909,'Uniprot taxonomy'!B:R,6,FALSE)</f>
        <v>#N/A</v>
      </c>
      <c r="P4909" t="e">
        <f>VLOOKUP(B4909,'Uniprot taxonomy'!B:R,7,FALSE)</f>
        <v>#N/A</v>
      </c>
      <c r="Q4909" t="e">
        <f>VLOOKUP(B4909,'Uniprot taxonomy'!B:R,8,FALSE)</f>
        <v>#N/A</v>
      </c>
    </row>
    <row r="4910" spans="1:17" x14ac:dyDescent="0.25">
      <c r="A4910" t="s">
        <v>1184</v>
      </c>
      <c r="B4910" t="s">
        <v>2482</v>
      </c>
      <c r="C4910" t="str">
        <f>VLOOKUP('Домены Secretin_N'!B4910,'AC-Architecture'!A:C,3,FALSE)</f>
        <v>Secretin_N, Secretin</v>
      </c>
      <c r="D4910">
        <v>512</v>
      </c>
      <c r="E4910" t="s">
        <v>3632</v>
      </c>
      <c r="F4910">
        <v>180</v>
      </c>
      <c r="G4910">
        <v>275</v>
      </c>
      <c r="H4910">
        <f t="shared" si="339"/>
        <v>95</v>
      </c>
      <c r="I4910" t="str">
        <f t="shared" si="340"/>
        <v>H4L4U4_ECOLX/180-275</v>
      </c>
      <c r="J4910" t="str">
        <f t="shared" ref="J4910:J4911" si="346">CONCATENATE(K4910,"_",LEFT(O4910,3),"_",LEFT(Q4910,3),"_",B4910)</f>
        <v>N_Ent_Esc_H4L4U4</v>
      </c>
      <c r="K4910" t="str">
        <f>IF(C4910="Secretin_N, Secretin, TraK","T","N")</f>
        <v>N</v>
      </c>
      <c r="L4910" t="str">
        <f>VLOOKUP(B4910,'Uniprot taxonomy'!B:R,4,FALSE)</f>
        <v>Proteobacteria</v>
      </c>
      <c r="M4910" t="str">
        <f>LEFT(VLOOKUP(B4910,'Uniprot taxonomy'!B:R,5,FALSE))</f>
        <v>G</v>
      </c>
      <c r="N4910" t="str">
        <f>VLOOKUP(B4910,'Uniprot taxonomy'!B:R,5,FALSE)</f>
        <v>Gammaproteobacteria</v>
      </c>
      <c r="O4910" t="str">
        <f>VLOOKUP(B4910,'Uniprot taxonomy'!B:R,6,FALSE)</f>
        <v>Enterobacteriales</v>
      </c>
      <c r="P4910" t="str">
        <f>VLOOKUP(B4910,'Uniprot taxonomy'!B:R,7,FALSE)</f>
        <v>Enterobacteriaceae</v>
      </c>
      <c r="Q4910" t="str">
        <f>VLOOKUP(B4910,'Uniprot taxonomy'!B:R,8,FALSE)</f>
        <v>Escherichia</v>
      </c>
    </row>
    <row r="4911" spans="1:17" x14ac:dyDescent="0.25">
      <c r="A4911" t="s">
        <v>1185</v>
      </c>
      <c r="B4911" t="s">
        <v>2483</v>
      </c>
      <c r="C4911" t="str">
        <f>VLOOKUP('Домены Secretin_N'!B4911,'AC-Architecture'!A:C,3,FALSE)</f>
        <v>Secretin_N, Secretin</v>
      </c>
      <c r="D4911">
        <v>419</v>
      </c>
      <c r="E4911" t="s">
        <v>3632</v>
      </c>
      <c r="F4911">
        <v>117</v>
      </c>
      <c r="G4911">
        <v>204</v>
      </c>
      <c r="H4911">
        <f t="shared" si="339"/>
        <v>87</v>
      </c>
      <c r="I4911" t="str">
        <f t="shared" si="340"/>
        <v>H4LBH3_ECOLX/117-204</v>
      </c>
      <c r="J4911" t="str">
        <f t="shared" si="346"/>
        <v>N_Ent_Esc_H4LBH3</v>
      </c>
      <c r="K4911" t="str">
        <f>IF(C4911="Secretin_N, Secretin, TraK","T","N")</f>
        <v>N</v>
      </c>
      <c r="L4911" t="str">
        <f>VLOOKUP(B4911,'Uniprot taxonomy'!B:R,4,FALSE)</f>
        <v>Proteobacteria</v>
      </c>
      <c r="M4911" t="str">
        <f>LEFT(VLOOKUP(B4911,'Uniprot taxonomy'!B:R,5,FALSE))</f>
        <v>G</v>
      </c>
      <c r="N4911" t="str">
        <f>VLOOKUP(B4911,'Uniprot taxonomy'!B:R,5,FALSE)</f>
        <v>Gammaproteobacteria</v>
      </c>
      <c r="O4911" t="str">
        <f>VLOOKUP(B4911,'Uniprot taxonomy'!B:R,6,FALSE)</f>
        <v>Enterobacteriales</v>
      </c>
      <c r="P4911" t="str">
        <f>VLOOKUP(B4911,'Uniprot taxonomy'!B:R,7,FALSE)</f>
        <v>Enterobacteriaceae</v>
      </c>
      <c r="Q4911" t="str">
        <f>VLOOKUP(B4911,'Uniprot taxonomy'!B:R,8,FALSE)</f>
        <v>Escherichia</v>
      </c>
    </row>
    <row r="4912" spans="1:17" hidden="1" x14ac:dyDescent="0.25">
      <c r="A4912" t="s">
        <v>7914</v>
      </c>
      <c r="B4912" t="s">
        <v>7915</v>
      </c>
      <c r="C4912" t="e">
        <f>VLOOKUP('Домены Secretin_N'!B4912,'AC-Architecture'!A:C,3,FALSE)</f>
        <v>#N/A</v>
      </c>
      <c r="D4912">
        <v>686</v>
      </c>
      <c r="E4912" t="s">
        <v>3632</v>
      </c>
      <c r="F4912">
        <v>145</v>
      </c>
      <c r="G4912">
        <v>208</v>
      </c>
      <c r="H4912">
        <f t="shared" si="339"/>
        <v>63</v>
      </c>
      <c r="I4912" t="str">
        <f t="shared" si="340"/>
        <v>H4LH03_ECOLX/145-208</v>
      </c>
      <c r="K4912" t="e">
        <f>IF(C4912="Secretin_N, Secretin, TraK","T","N")</f>
        <v>#N/A</v>
      </c>
      <c r="L4912" t="e">
        <f>VLOOKUP(E4912,'Uniprot taxonomy'!E:J,4,FALSE)</f>
        <v>#N/A</v>
      </c>
      <c r="M4912" t="e">
        <f>LEFT(VLOOKUP(B4912,'Uniprot taxonomy'!B:R,5,FALSE))</f>
        <v>#N/A</v>
      </c>
      <c r="N4912" t="e">
        <f>VLOOKUP(B4912,'Uniprot taxonomy'!B:R,5,FALSE)</f>
        <v>#N/A</v>
      </c>
      <c r="O4912" t="e">
        <f>VLOOKUP(B4912,'Uniprot taxonomy'!B:R,6,FALSE)</f>
        <v>#N/A</v>
      </c>
      <c r="P4912" t="e">
        <f>VLOOKUP(B4912,'Uniprot taxonomy'!B:R,7,FALSE)</f>
        <v>#N/A</v>
      </c>
      <c r="Q4912" t="e">
        <f>VLOOKUP(B4912,'Uniprot taxonomy'!B:R,8,FALSE)</f>
        <v>#N/A</v>
      </c>
    </row>
    <row r="4913" spans="1:17" hidden="1" x14ac:dyDescent="0.25">
      <c r="A4913" t="s">
        <v>7914</v>
      </c>
      <c r="B4913" t="s">
        <v>7915</v>
      </c>
      <c r="C4913" t="e">
        <f>VLOOKUP('Домены Secretin_N'!B4913,'AC-Architecture'!A:C,3,FALSE)</f>
        <v>#N/A</v>
      </c>
      <c r="D4913">
        <v>686</v>
      </c>
      <c r="E4913" t="s">
        <v>3632</v>
      </c>
      <c r="F4913">
        <v>210</v>
      </c>
      <c r="G4913">
        <v>280</v>
      </c>
      <c r="H4913">
        <f t="shared" si="339"/>
        <v>70</v>
      </c>
      <c r="I4913" t="str">
        <f t="shared" si="340"/>
        <v>H4LH03_ECOLX/210-280</v>
      </c>
      <c r="K4913" t="e">
        <f>IF(C4913="Secretin_N, Secretin, TraK","T","N")</f>
        <v>#N/A</v>
      </c>
      <c r="L4913" t="e">
        <f>VLOOKUP(E4913,'Uniprot taxonomy'!E:J,4,FALSE)</f>
        <v>#N/A</v>
      </c>
      <c r="M4913" t="e">
        <f>LEFT(VLOOKUP(B4913,'Uniprot taxonomy'!B:R,5,FALSE))</f>
        <v>#N/A</v>
      </c>
      <c r="N4913" t="e">
        <f>VLOOKUP(B4913,'Uniprot taxonomy'!B:R,5,FALSE)</f>
        <v>#N/A</v>
      </c>
      <c r="O4913" t="e">
        <f>VLOOKUP(B4913,'Uniprot taxonomy'!B:R,6,FALSE)</f>
        <v>#N/A</v>
      </c>
      <c r="P4913" t="e">
        <f>VLOOKUP(B4913,'Uniprot taxonomy'!B:R,7,FALSE)</f>
        <v>#N/A</v>
      </c>
      <c r="Q4913" t="e">
        <f>VLOOKUP(B4913,'Uniprot taxonomy'!B:R,8,FALSE)</f>
        <v>#N/A</v>
      </c>
    </row>
    <row r="4914" spans="1:17" hidden="1" x14ac:dyDescent="0.25">
      <c r="A4914" t="s">
        <v>7914</v>
      </c>
      <c r="B4914" t="s">
        <v>7915</v>
      </c>
      <c r="C4914" t="e">
        <f>VLOOKUP('Домены Secretin_N'!B4914,'AC-Architecture'!A:C,3,FALSE)</f>
        <v>#N/A</v>
      </c>
      <c r="D4914">
        <v>686</v>
      </c>
      <c r="E4914" t="s">
        <v>3632</v>
      </c>
      <c r="F4914">
        <v>284</v>
      </c>
      <c r="G4914">
        <v>362</v>
      </c>
      <c r="H4914">
        <f t="shared" si="339"/>
        <v>78</v>
      </c>
      <c r="I4914" t="str">
        <f t="shared" si="340"/>
        <v>H4LH03_ECOLX/284-362</v>
      </c>
      <c r="K4914" t="e">
        <f>IF(C4914="Secretin_N, Secretin, TraK","T","N")</f>
        <v>#N/A</v>
      </c>
      <c r="L4914" t="e">
        <f>VLOOKUP(E4914,'Uniprot taxonomy'!E:J,4,FALSE)</f>
        <v>#N/A</v>
      </c>
      <c r="M4914" t="e">
        <f>LEFT(VLOOKUP(B4914,'Uniprot taxonomy'!B:R,5,FALSE))</f>
        <v>#N/A</v>
      </c>
      <c r="N4914" t="e">
        <f>VLOOKUP(B4914,'Uniprot taxonomy'!B:R,5,FALSE)</f>
        <v>#N/A</v>
      </c>
      <c r="O4914" t="e">
        <f>VLOOKUP(B4914,'Uniprot taxonomy'!B:R,6,FALSE)</f>
        <v>#N/A</v>
      </c>
      <c r="P4914" t="e">
        <f>VLOOKUP(B4914,'Uniprot taxonomy'!B:R,7,FALSE)</f>
        <v>#N/A</v>
      </c>
      <c r="Q4914" t="e">
        <f>VLOOKUP(B4914,'Uniprot taxonomy'!B:R,8,FALSE)</f>
        <v>#N/A</v>
      </c>
    </row>
    <row r="4915" spans="1:17" hidden="1" x14ac:dyDescent="0.25">
      <c r="A4915" t="s">
        <v>7916</v>
      </c>
      <c r="B4915" t="s">
        <v>7917</v>
      </c>
      <c r="C4915" t="e">
        <f>VLOOKUP('Домены Secretin_N'!B4915,'AC-Architecture'!A:C,3,FALSE)</f>
        <v>#N/A</v>
      </c>
      <c r="D4915">
        <v>386</v>
      </c>
      <c r="E4915" t="s">
        <v>3632</v>
      </c>
      <c r="F4915">
        <v>93</v>
      </c>
      <c r="G4915">
        <v>154</v>
      </c>
      <c r="H4915">
        <f t="shared" si="339"/>
        <v>61</v>
      </c>
      <c r="I4915" t="str">
        <f t="shared" si="340"/>
        <v>H4LHX5_ECOLX/93-154</v>
      </c>
      <c r="K4915" t="e">
        <f>IF(C4915="Secretin_N, Secretin, TraK","T","N")</f>
        <v>#N/A</v>
      </c>
      <c r="L4915" t="e">
        <f>VLOOKUP(E4915,'Uniprot taxonomy'!E:J,4,FALSE)</f>
        <v>#N/A</v>
      </c>
      <c r="M4915" t="e">
        <f>LEFT(VLOOKUP(B4915,'Uniprot taxonomy'!B:R,5,FALSE))</f>
        <v>#N/A</v>
      </c>
      <c r="N4915" t="e">
        <f>VLOOKUP(B4915,'Uniprot taxonomy'!B:R,5,FALSE)</f>
        <v>#N/A</v>
      </c>
      <c r="O4915" t="e">
        <f>VLOOKUP(B4915,'Uniprot taxonomy'!B:R,6,FALSE)</f>
        <v>#N/A</v>
      </c>
      <c r="P4915" t="e">
        <f>VLOOKUP(B4915,'Uniprot taxonomy'!B:R,7,FALSE)</f>
        <v>#N/A</v>
      </c>
      <c r="Q4915" t="e">
        <f>VLOOKUP(B4915,'Uniprot taxonomy'!B:R,8,FALSE)</f>
        <v>#N/A</v>
      </c>
    </row>
    <row r="4916" spans="1:17" x14ac:dyDescent="0.25">
      <c r="A4916" t="s">
        <v>1186</v>
      </c>
      <c r="B4916" t="s">
        <v>2484</v>
      </c>
      <c r="C4916" t="str">
        <f>VLOOKUP('Домены Secretin_N'!B4916,'AC-Architecture'!A:C,3,FALSE)</f>
        <v>Secretin_N, Secretin</v>
      </c>
      <c r="D4916">
        <v>512</v>
      </c>
      <c r="E4916" t="s">
        <v>3632</v>
      </c>
      <c r="F4916">
        <v>180</v>
      </c>
      <c r="G4916">
        <v>275</v>
      </c>
      <c r="H4916">
        <f t="shared" si="339"/>
        <v>95</v>
      </c>
      <c r="I4916" t="str">
        <f t="shared" si="340"/>
        <v>H4LJ74_ECOLX/180-275</v>
      </c>
      <c r="J4916" t="str">
        <f>CONCATENATE(K4916,"_",LEFT(O4916,3),"_",LEFT(Q4916,3),"_",B4916)</f>
        <v>N_Ent_Esc_H4LJ74</v>
      </c>
      <c r="K4916" t="str">
        <f>IF(C4916="Secretin_N, Secretin, TraK","T","N")</f>
        <v>N</v>
      </c>
      <c r="L4916" t="str">
        <f>VLOOKUP(B4916,'Uniprot taxonomy'!B:R,4,FALSE)</f>
        <v>Proteobacteria</v>
      </c>
      <c r="M4916" t="str">
        <f>LEFT(VLOOKUP(B4916,'Uniprot taxonomy'!B:R,5,FALSE))</f>
        <v>G</v>
      </c>
      <c r="N4916" t="str">
        <f>VLOOKUP(B4916,'Uniprot taxonomy'!B:R,5,FALSE)</f>
        <v>Gammaproteobacteria</v>
      </c>
      <c r="O4916" t="str">
        <f>VLOOKUP(B4916,'Uniprot taxonomy'!B:R,6,FALSE)</f>
        <v>Enterobacteriales</v>
      </c>
      <c r="P4916" t="str">
        <f>VLOOKUP(B4916,'Uniprot taxonomy'!B:R,7,FALSE)</f>
        <v>Enterobacteriaceae</v>
      </c>
      <c r="Q4916" t="str">
        <f>VLOOKUP(B4916,'Uniprot taxonomy'!B:R,8,FALSE)</f>
        <v>Escherichia</v>
      </c>
    </row>
    <row r="4917" spans="1:17" hidden="1" x14ac:dyDescent="0.25">
      <c r="A4917" t="s">
        <v>7918</v>
      </c>
      <c r="B4917" t="s">
        <v>7919</v>
      </c>
      <c r="C4917" t="e">
        <f>VLOOKUP('Домены Secretin_N'!B4917,'AC-Architecture'!A:C,3,FALSE)</f>
        <v>#N/A</v>
      </c>
      <c r="D4917">
        <v>650</v>
      </c>
      <c r="E4917" t="s">
        <v>3632</v>
      </c>
      <c r="F4917">
        <v>124</v>
      </c>
      <c r="G4917">
        <v>187</v>
      </c>
      <c r="H4917">
        <f t="shared" si="339"/>
        <v>63</v>
      </c>
      <c r="I4917" t="str">
        <f t="shared" si="340"/>
        <v>H4LM16_ECOLX/124-187</v>
      </c>
      <c r="K4917" t="e">
        <f>IF(C4917="Secretin_N, Secretin, TraK","T","N")</f>
        <v>#N/A</v>
      </c>
      <c r="L4917" t="e">
        <f>VLOOKUP(E4917,'Uniprot taxonomy'!E:J,4,FALSE)</f>
        <v>#N/A</v>
      </c>
      <c r="M4917" t="e">
        <f>LEFT(VLOOKUP(B4917,'Uniprot taxonomy'!B:R,5,FALSE))</f>
        <v>#N/A</v>
      </c>
      <c r="N4917" t="e">
        <f>VLOOKUP(B4917,'Uniprot taxonomy'!B:R,5,FALSE)</f>
        <v>#N/A</v>
      </c>
      <c r="O4917" t="e">
        <f>VLOOKUP(B4917,'Uniprot taxonomy'!B:R,6,FALSE)</f>
        <v>#N/A</v>
      </c>
      <c r="P4917" t="e">
        <f>VLOOKUP(B4917,'Uniprot taxonomy'!B:R,7,FALSE)</f>
        <v>#N/A</v>
      </c>
      <c r="Q4917" t="e">
        <f>VLOOKUP(B4917,'Uniprot taxonomy'!B:R,8,FALSE)</f>
        <v>#N/A</v>
      </c>
    </row>
    <row r="4918" spans="1:17" hidden="1" x14ac:dyDescent="0.25">
      <c r="A4918" t="s">
        <v>7918</v>
      </c>
      <c r="B4918" t="s">
        <v>7919</v>
      </c>
      <c r="C4918" t="e">
        <f>VLOOKUP('Домены Secretin_N'!B4918,'AC-Architecture'!A:C,3,FALSE)</f>
        <v>#N/A</v>
      </c>
      <c r="D4918">
        <v>650</v>
      </c>
      <c r="E4918" t="s">
        <v>3632</v>
      </c>
      <c r="F4918">
        <v>189</v>
      </c>
      <c r="G4918">
        <v>260</v>
      </c>
      <c r="H4918">
        <f t="shared" si="339"/>
        <v>71</v>
      </c>
      <c r="I4918" t="str">
        <f t="shared" si="340"/>
        <v>H4LM16_ECOLX/189-260</v>
      </c>
      <c r="K4918" t="e">
        <f>IF(C4918="Secretin_N, Secretin, TraK","T","N")</f>
        <v>#N/A</v>
      </c>
      <c r="L4918" t="e">
        <f>VLOOKUP(E4918,'Uniprot taxonomy'!E:J,4,FALSE)</f>
        <v>#N/A</v>
      </c>
      <c r="M4918" t="e">
        <f>LEFT(VLOOKUP(B4918,'Uniprot taxonomy'!B:R,5,FALSE))</f>
        <v>#N/A</v>
      </c>
      <c r="N4918" t="e">
        <f>VLOOKUP(B4918,'Uniprot taxonomy'!B:R,5,FALSE)</f>
        <v>#N/A</v>
      </c>
      <c r="O4918" t="e">
        <f>VLOOKUP(B4918,'Uniprot taxonomy'!B:R,6,FALSE)</f>
        <v>#N/A</v>
      </c>
      <c r="P4918" t="e">
        <f>VLOOKUP(B4918,'Uniprot taxonomy'!B:R,7,FALSE)</f>
        <v>#N/A</v>
      </c>
      <c r="Q4918" t="e">
        <f>VLOOKUP(B4918,'Uniprot taxonomy'!B:R,8,FALSE)</f>
        <v>#N/A</v>
      </c>
    </row>
    <row r="4919" spans="1:17" hidden="1" x14ac:dyDescent="0.25">
      <c r="A4919" t="s">
        <v>7918</v>
      </c>
      <c r="B4919" t="s">
        <v>7919</v>
      </c>
      <c r="C4919" t="e">
        <f>VLOOKUP('Домены Secretin_N'!B4919,'AC-Architecture'!A:C,3,FALSE)</f>
        <v>#N/A</v>
      </c>
      <c r="D4919">
        <v>650</v>
      </c>
      <c r="E4919" t="s">
        <v>3632</v>
      </c>
      <c r="F4919">
        <v>264</v>
      </c>
      <c r="G4919">
        <v>341</v>
      </c>
      <c r="H4919">
        <f t="shared" si="339"/>
        <v>77</v>
      </c>
      <c r="I4919" t="str">
        <f t="shared" si="340"/>
        <v>H4LM16_ECOLX/264-341</v>
      </c>
      <c r="K4919" t="e">
        <f>IF(C4919="Secretin_N, Secretin, TraK","T","N")</f>
        <v>#N/A</v>
      </c>
      <c r="L4919" t="e">
        <f>VLOOKUP(E4919,'Uniprot taxonomy'!E:J,4,FALSE)</f>
        <v>#N/A</v>
      </c>
      <c r="M4919" t="e">
        <f>LEFT(VLOOKUP(B4919,'Uniprot taxonomy'!B:R,5,FALSE))</f>
        <v>#N/A</v>
      </c>
      <c r="N4919" t="e">
        <f>VLOOKUP(B4919,'Uniprot taxonomy'!B:R,5,FALSE)</f>
        <v>#N/A</v>
      </c>
      <c r="O4919" t="e">
        <f>VLOOKUP(B4919,'Uniprot taxonomy'!B:R,6,FALSE)</f>
        <v>#N/A</v>
      </c>
      <c r="P4919" t="e">
        <f>VLOOKUP(B4919,'Uniprot taxonomy'!B:R,7,FALSE)</f>
        <v>#N/A</v>
      </c>
      <c r="Q4919" t="e">
        <f>VLOOKUP(B4919,'Uniprot taxonomy'!B:R,8,FALSE)</f>
        <v>#N/A</v>
      </c>
    </row>
    <row r="4920" spans="1:17" x14ac:dyDescent="0.25">
      <c r="A4920" t="s">
        <v>1187</v>
      </c>
      <c r="B4920" t="s">
        <v>2485</v>
      </c>
      <c r="C4920" t="str">
        <f>VLOOKUP('Домены Secretin_N'!B4920,'AC-Architecture'!A:C,3,FALSE)</f>
        <v>Secretin_N, Secretin</v>
      </c>
      <c r="D4920">
        <v>567</v>
      </c>
      <c r="E4920" t="s">
        <v>3632</v>
      </c>
      <c r="F4920">
        <v>178</v>
      </c>
      <c r="G4920">
        <v>306</v>
      </c>
      <c r="H4920">
        <f t="shared" si="339"/>
        <v>128</v>
      </c>
      <c r="I4920" t="str">
        <f t="shared" si="340"/>
        <v>H4LXN6_ECOLX/178-306</v>
      </c>
      <c r="J4920" t="str">
        <f>CONCATENATE(K4920,"_",LEFT(O4920,3),"_",LEFT(Q4920,3),"_",B4920)</f>
        <v>N_Ent_Esc_H4LXN6</v>
      </c>
      <c r="K4920" t="str">
        <f>IF(C4920="Secretin_N, Secretin, TraK","T","N")</f>
        <v>N</v>
      </c>
      <c r="L4920" t="str">
        <f>VLOOKUP(B4920,'Uniprot taxonomy'!B:R,4,FALSE)</f>
        <v>Proteobacteria</v>
      </c>
      <c r="M4920" t="str">
        <f>LEFT(VLOOKUP(B4920,'Uniprot taxonomy'!B:R,5,FALSE))</f>
        <v>G</v>
      </c>
      <c r="N4920" t="str">
        <f>VLOOKUP(B4920,'Uniprot taxonomy'!B:R,5,FALSE)</f>
        <v>Gammaproteobacteria</v>
      </c>
      <c r="O4920" t="str">
        <f>VLOOKUP(B4920,'Uniprot taxonomy'!B:R,6,FALSE)</f>
        <v>Enterobacteriales</v>
      </c>
      <c r="P4920" t="str">
        <f>VLOOKUP(B4920,'Uniprot taxonomy'!B:R,7,FALSE)</f>
        <v>Enterobacteriaceae</v>
      </c>
      <c r="Q4920" t="str">
        <f>VLOOKUP(B4920,'Uniprot taxonomy'!B:R,8,FALSE)</f>
        <v>Escherichia</v>
      </c>
    </row>
    <row r="4921" spans="1:17" hidden="1" x14ac:dyDescent="0.25">
      <c r="A4921" t="s">
        <v>7920</v>
      </c>
      <c r="B4921" t="s">
        <v>7921</v>
      </c>
      <c r="C4921" t="e">
        <f>VLOOKUP('Домены Secretin_N'!B4921,'AC-Architecture'!A:C,3,FALSE)</f>
        <v>#N/A</v>
      </c>
      <c r="D4921">
        <v>386</v>
      </c>
      <c r="E4921" t="s">
        <v>3632</v>
      </c>
      <c r="F4921">
        <v>93</v>
      </c>
      <c r="G4921">
        <v>154</v>
      </c>
      <c r="H4921">
        <f t="shared" si="339"/>
        <v>61</v>
      </c>
      <c r="I4921" t="str">
        <f t="shared" si="340"/>
        <v>H4LZ96_ECOLX/93-154</v>
      </c>
      <c r="K4921" t="e">
        <f>IF(C4921="Secretin_N, Secretin, TraK","T","N")</f>
        <v>#N/A</v>
      </c>
      <c r="L4921" t="e">
        <f>VLOOKUP(E4921,'Uniprot taxonomy'!E:J,4,FALSE)</f>
        <v>#N/A</v>
      </c>
      <c r="M4921" t="e">
        <f>LEFT(VLOOKUP(B4921,'Uniprot taxonomy'!B:R,5,FALSE))</f>
        <v>#N/A</v>
      </c>
      <c r="N4921" t="e">
        <f>VLOOKUP(B4921,'Uniprot taxonomy'!B:R,5,FALSE)</f>
        <v>#N/A</v>
      </c>
      <c r="O4921" t="e">
        <f>VLOOKUP(B4921,'Uniprot taxonomy'!B:R,6,FALSE)</f>
        <v>#N/A</v>
      </c>
      <c r="P4921" t="e">
        <f>VLOOKUP(B4921,'Uniprot taxonomy'!B:R,7,FALSE)</f>
        <v>#N/A</v>
      </c>
      <c r="Q4921" t="e">
        <f>VLOOKUP(B4921,'Uniprot taxonomy'!B:R,8,FALSE)</f>
        <v>#N/A</v>
      </c>
    </row>
    <row r="4922" spans="1:17" x14ac:dyDescent="0.25">
      <c r="A4922" t="s">
        <v>1188</v>
      </c>
      <c r="B4922" t="s">
        <v>2486</v>
      </c>
      <c r="C4922" t="str">
        <f>VLOOKUP('Домены Secretin_N'!B4922,'AC-Architecture'!A:C,3,FALSE)</f>
        <v>Secretin_N, Secretin</v>
      </c>
      <c r="D4922">
        <v>512</v>
      </c>
      <c r="E4922" t="s">
        <v>3632</v>
      </c>
      <c r="F4922">
        <v>180</v>
      </c>
      <c r="G4922">
        <v>275</v>
      </c>
      <c r="H4922">
        <f t="shared" si="339"/>
        <v>95</v>
      </c>
      <c r="I4922" t="str">
        <f t="shared" si="340"/>
        <v>H4M0B7_ECOLX/180-275</v>
      </c>
      <c r="J4922" t="str">
        <f>CONCATENATE(K4922,"_",LEFT(O4922,3),"_",LEFT(Q4922,3),"_",B4922)</f>
        <v>N_Ent_Esc_H4M0B7</v>
      </c>
      <c r="K4922" t="str">
        <f>IF(C4922="Secretin_N, Secretin, TraK","T","N")</f>
        <v>N</v>
      </c>
      <c r="L4922" t="str">
        <f>VLOOKUP(B4922,'Uniprot taxonomy'!B:R,4,FALSE)</f>
        <v>Proteobacteria</v>
      </c>
      <c r="M4922" t="str">
        <f>LEFT(VLOOKUP(B4922,'Uniprot taxonomy'!B:R,5,FALSE))</f>
        <v>G</v>
      </c>
      <c r="N4922" t="str">
        <f>VLOOKUP(B4922,'Uniprot taxonomy'!B:R,5,FALSE)</f>
        <v>Gammaproteobacteria</v>
      </c>
      <c r="O4922" t="str">
        <f>VLOOKUP(B4922,'Uniprot taxonomy'!B:R,6,FALSE)</f>
        <v>Enterobacteriales</v>
      </c>
      <c r="P4922" t="str">
        <f>VLOOKUP(B4922,'Uniprot taxonomy'!B:R,7,FALSE)</f>
        <v>Enterobacteriaceae</v>
      </c>
      <c r="Q4922" t="str">
        <f>VLOOKUP(B4922,'Uniprot taxonomy'!B:R,8,FALSE)</f>
        <v>Escherichia</v>
      </c>
    </row>
    <row r="4923" spans="1:17" hidden="1" x14ac:dyDescent="0.25">
      <c r="A4923" t="s">
        <v>7922</v>
      </c>
      <c r="B4923" t="s">
        <v>7923</v>
      </c>
      <c r="C4923" t="e">
        <f>VLOOKUP('Домены Secretin_N'!B4923,'AC-Architecture'!A:C,3,FALSE)</f>
        <v>#N/A</v>
      </c>
      <c r="D4923">
        <v>655</v>
      </c>
      <c r="E4923" t="s">
        <v>3632</v>
      </c>
      <c r="F4923">
        <v>129</v>
      </c>
      <c r="G4923">
        <v>192</v>
      </c>
      <c r="H4923">
        <f t="shared" si="339"/>
        <v>63</v>
      </c>
      <c r="I4923" t="str">
        <f t="shared" si="340"/>
        <v>H4M8D5_ECOLX/129-192</v>
      </c>
      <c r="K4923" t="e">
        <f>IF(C4923="Secretin_N, Secretin, TraK","T","N")</f>
        <v>#N/A</v>
      </c>
      <c r="L4923" t="e">
        <f>VLOOKUP(E4923,'Uniprot taxonomy'!E:J,4,FALSE)</f>
        <v>#N/A</v>
      </c>
      <c r="M4923" t="e">
        <f>LEFT(VLOOKUP(B4923,'Uniprot taxonomy'!B:R,5,FALSE))</f>
        <v>#N/A</v>
      </c>
      <c r="N4923" t="e">
        <f>VLOOKUP(B4923,'Uniprot taxonomy'!B:R,5,FALSE)</f>
        <v>#N/A</v>
      </c>
      <c r="O4923" t="e">
        <f>VLOOKUP(B4923,'Uniprot taxonomy'!B:R,6,FALSE)</f>
        <v>#N/A</v>
      </c>
      <c r="P4923" t="e">
        <f>VLOOKUP(B4923,'Uniprot taxonomy'!B:R,7,FALSE)</f>
        <v>#N/A</v>
      </c>
      <c r="Q4923" t="e">
        <f>VLOOKUP(B4923,'Uniprot taxonomy'!B:R,8,FALSE)</f>
        <v>#N/A</v>
      </c>
    </row>
    <row r="4924" spans="1:17" hidden="1" x14ac:dyDescent="0.25">
      <c r="A4924" t="s">
        <v>7922</v>
      </c>
      <c r="B4924" t="s">
        <v>7923</v>
      </c>
      <c r="C4924" t="e">
        <f>VLOOKUP('Домены Secretin_N'!B4924,'AC-Architecture'!A:C,3,FALSE)</f>
        <v>#N/A</v>
      </c>
      <c r="D4924">
        <v>655</v>
      </c>
      <c r="E4924" t="s">
        <v>3632</v>
      </c>
      <c r="F4924">
        <v>194</v>
      </c>
      <c r="G4924">
        <v>265</v>
      </c>
      <c r="H4924">
        <f t="shared" si="339"/>
        <v>71</v>
      </c>
      <c r="I4924" t="str">
        <f t="shared" si="340"/>
        <v>H4M8D5_ECOLX/194-265</v>
      </c>
      <c r="K4924" t="e">
        <f>IF(C4924="Secretin_N, Secretin, TraK","T","N")</f>
        <v>#N/A</v>
      </c>
      <c r="L4924" t="e">
        <f>VLOOKUP(E4924,'Uniprot taxonomy'!E:J,4,FALSE)</f>
        <v>#N/A</v>
      </c>
      <c r="M4924" t="e">
        <f>LEFT(VLOOKUP(B4924,'Uniprot taxonomy'!B:R,5,FALSE))</f>
        <v>#N/A</v>
      </c>
      <c r="N4924" t="e">
        <f>VLOOKUP(B4924,'Uniprot taxonomy'!B:R,5,FALSE)</f>
        <v>#N/A</v>
      </c>
      <c r="O4924" t="e">
        <f>VLOOKUP(B4924,'Uniprot taxonomy'!B:R,6,FALSE)</f>
        <v>#N/A</v>
      </c>
      <c r="P4924" t="e">
        <f>VLOOKUP(B4924,'Uniprot taxonomy'!B:R,7,FALSE)</f>
        <v>#N/A</v>
      </c>
      <c r="Q4924" t="e">
        <f>VLOOKUP(B4924,'Uniprot taxonomy'!B:R,8,FALSE)</f>
        <v>#N/A</v>
      </c>
    </row>
    <row r="4925" spans="1:17" hidden="1" x14ac:dyDescent="0.25">
      <c r="A4925" t="s">
        <v>7922</v>
      </c>
      <c r="B4925" t="s">
        <v>7923</v>
      </c>
      <c r="C4925" t="e">
        <f>VLOOKUP('Домены Secretin_N'!B4925,'AC-Architecture'!A:C,3,FALSE)</f>
        <v>#N/A</v>
      </c>
      <c r="D4925">
        <v>655</v>
      </c>
      <c r="E4925" t="s">
        <v>3632</v>
      </c>
      <c r="F4925">
        <v>269</v>
      </c>
      <c r="G4925">
        <v>346</v>
      </c>
      <c r="H4925">
        <f t="shared" si="339"/>
        <v>77</v>
      </c>
      <c r="I4925" t="str">
        <f t="shared" si="340"/>
        <v>H4M8D5_ECOLX/269-346</v>
      </c>
      <c r="K4925" t="e">
        <f>IF(C4925="Secretin_N, Secretin, TraK","T","N")</f>
        <v>#N/A</v>
      </c>
      <c r="L4925" t="e">
        <f>VLOOKUP(E4925,'Uniprot taxonomy'!E:J,4,FALSE)</f>
        <v>#N/A</v>
      </c>
      <c r="M4925" t="e">
        <f>LEFT(VLOOKUP(B4925,'Uniprot taxonomy'!B:R,5,FALSE))</f>
        <v>#N/A</v>
      </c>
      <c r="N4925" t="e">
        <f>VLOOKUP(B4925,'Uniprot taxonomy'!B:R,5,FALSE)</f>
        <v>#N/A</v>
      </c>
      <c r="O4925" t="e">
        <f>VLOOKUP(B4925,'Uniprot taxonomy'!B:R,6,FALSE)</f>
        <v>#N/A</v>
      </c>
      <c r="P4925" t="e">
        <f>VLOOKUP(B4925,'Uniprot taxonomy'!B:R,7,FALSE)</f>
        <v>#N/A</v>
      </c>
      <c r="Q4925" t="e">
        <f>VLOOKUP(B4925,'Uniprot taxonomy'!B:R,8,FALSE)</f>
        <v>#N/A</v>
      </c>
    </row>
    <row r="4926" spans="1:17" hidden="1" x14ac:dyDescent="0.25">
      <c r="A4926" t="s">
        <v>7924</v>
      </c>
      <c r="B4926" t="s">
        <v>7925</v>
      </c>
      <c r="C4926" t="e">
        <f>VLOOKUP('Домены Secretin_N'!B4926,'AC-Architecture'!A:C,3,FALSE)</f>
        <v>#N/A</v>
      </c>
      <c r="D4926">
        <v>386</v>
      </c>
      <c r="E4926" t="s">
        <v>3632</v>
      </c>
      <c r="F4926">
        <v>93</v>
      </c>
      <c r="G4926">
        <v>154</v>
      </c>
      <c r="H4926">
        <f t="shared" si="339"/>
        <v>61</v>
      </c>
      <c r="I4926" t="str">
        <f t="shared" si="340"/>
        <v>H4MEK5_ECOLX/93-154</v>
      </c>
      <c r="K4926" t="e">
        <f>IF(C4926="Secretin_N, Secretin, TraK","T","N")</f>
        <v>#N/A</v>
      </c>
      <c r="L4926" t="e">
        <f>VLOOKUP(E4926,'Uniprot taxonomy'!E:J,4,FALSE)</f>
        <v>#N/A</v>
      </c>
      <c r="M4926" t="e">
        <f>LEFT(VLOOKUP(B4926,'Uniprot taxonomy'!B:R,5,FALSE))</f>
        <v>#N/A</v>
      </c>
      <c r="N4926" t="e">
        <f>VLOOKUP(B4926,'Uniprot taxonomy'!B:R,5,FALSE)</f>
        <v>#N/A</v>
      </c>
      <c r="O4926" t="e">
        <f>VLOOKUP(B4926,'Uniprot taxonomy'!B:R,6,FALSE)</f>
        <v>#N/A</v>
      </c>
      <c r="P4926" t="e">
        <f>VLOOKUP(B4926,'Uniprot taxonomy'!B:R,7,FALSE)</f>
        <v>#N/A</v>
      </c>
      <c r="Q4926" t="e">
        <f>VLOOKUP(B4926,'Uniprot taxonomy'!B:R,8,FALSE)</f>
        <v>#N/A</v>
      </c>
    </row>
    <row r="4927" spans="1:17" x14ac:dyDescent="0.25">
      <c r="A4927" t="s">
        <v>1189</v>
      </c>
      <c r="B4927" t="s">
        <v>2487</v>
      </c>
      <c r="C4927" t="str">
        <f>VLOOKUP('Домены Secretin_N'!B4927,'AC-Architecture'!A:C,3,FALSE)</f>
        <v>Secretin_N, Secretin</v>
      </c>
      <c r="D4927">
        <v>567</v>
      </c>
      <c r="E4927" t="s">
        <v>3632</v>
      </c>
      <c r="F4927">
        <v>178</v>
      </c>
      <c r="G4927">
        <v>306</v>
      </c>
      <c r="H4927">
        <f t="shared" si="339"/>
        <v>128</v>
      </c>
      <c r="I4927" t="str">
        <f t="shared" si="340"/>
        <v>H4MFS4_ECOLX/178-306</v>
      </c>
      <c r="J4927" t="str">
        <f t="shared" ref="J4927:J4928" si="347">CONCATENATE(K4927,"_",LEFT(O4927,3),"_",LEFT(Q4927,3),"_",B4927)</f>
        <v>N_Ent_Esc_H4MFS4</v>
      </c>
      <c r="K4927" t="str">
        <f>IF(C4927="Secretin_N, Secretin, TraK","T","N")</f>
        <v>N</v>
      </c>
      <c r="L4927" t="str">
        <f>VLOOKUP(B4927,'Uniprot taxonomy'!B:R,4,FALSE)</f>
        <v>Proteobacteria</v>
      </c>
      <c r="M4927" t="str">
        <f>LEFT(VLOOKUP(B4927,'Uniprot taxonomy'!B:R,5,FALSE))</f>
        <v>G</v>
      </c>
      <c r="N4927" t="str">
        <f>VLOOKUP(B4927,'Uniprot taxonomy'!B:R,5,FALSE)</f>
        <v>Gammaproteobacteria</v>
      </c>
      <c r="O4927" t="str">
        <f>VLOOKUP(B4927,'Uniprot taxonomy'!B:R,6,FALSE)</f>
        <v>Enterobacteriales</v>
      </c>
      <c r="P4927" t="str">
        <f>VLOOKUP(B4927,'Uniprot taxonomy'!B:R,7,FALSE)</f>
        <v>Enterobacteriaceae</v>
      </c>
      <c r="Q4927" t="str">
        <f>VLOOKUP(B4927,'Uniprot taxonomy'!B:R,8,FALSE)</f>
        <v>Escherichia</v>
      </c>
    </row>
    <row r="4928" spans="1:17" x14ac:dyDescent="0.25">
      <c r="A4928" t="s">
        <v>1190</v>
      </c>
      <c r="B4928" t="s">
        <v>2488</v>
      </c>
      <c r="C4928" t="str">
        <f>VLOOKUP('Домены Secretin_N'!B4928,'AC-Architecture'!A:C,3,FALSE)</f>
        <v>Secretin_N, Secretin</v>
      </c>
      <c r="D4928">
        <v>514</v>
      </c>
      <c r="E4928" t="s">
        <v>3632</v>
      </c>
      <c r="F4928">
        <v>182</v>
      </c>
      <c r="G4928">
        <v>277</v>
      </c>
      <c r="H4928">
        <f t="shared" si="339"/>
        <v>95</v>
      </c>
      <c r="I4928" t="str">
        <f t="shared" si="340"/>
        <v>H4MG07_ECOLX/182-277</v>
      </c>
      <c r="J4928" t="str">
        <f t="shared" si="347"/>
        <v>N_Ent_Esc_H4MG07</v>
      </c>
      <c r="K4928" t="str">
        <f>IF(C4928="Secretin_N, Secretin, TraK","T","N")</f>
        <v>N</v>
      </c>
      <c r="L4928" t="str">
        <f>VLOOKUP(B4928,'Uniprot taxonomy'!B:R,4,FALSE)</f>
        <v>Proteobacteria</v>
      </c>
      <c r="M4928" t="str">
        <f>LEFT(VLOOKUP(B4928,'Uniprot taxonomy'!B:R,5,FALSE))</f>
        <v>G</v>
      </c>
      <c r="N4928" t="str">
        <f>VLOOKUP(B4928,'Uniprot taxonomy'!B:R,5,FALSE)</f>
        <v>Gammaproteobacteria</v>
      </c>
      <c r="O4928" t="str">
        <f>VLOOKUP(B4928,'Uniprot taxonomy'!B:R,6,FALSE)</f>
        <v>Enterobacteriales</v>
      </c>
      <c r="P4928" t="str">
        <f>VLOOKUP(B4928,'Uniprot taxonomy'!B:R,7,FALSE)</f>
        <v>Enterobacteriaceae</v>
      </c>
      <c r="Q4928" t="str">
        <f>VLOOKUP(B4928,'Uniprot taxonomy'!B:R,8,FALSE)</f>
        <v>Escherichia</v>
      </c>
    </row>
    <row r="4929" spans="1:17" hidden="1" x14ac:dyDescent="0.25">
      <c r="A4929" t="s">
        <v>7926</v>
      </c>
      <c r="B4929" t="s">
        <v>7927</v>
      </c>
      <c r="C4929" t="e">
        <f>VLOOKUP('Домены Secretin_N'!B4929,'AC-Architecture'!A:C,3,FALSE)</f>
        <v>#N/A</v>
      </c>
      <c r="D4929">
        <v>650</v>
      </c>
      <c r="E4929" t="s">
        <v>3632</v>
      </c>
      <c r="F4929">
        <v>124</v>
      </c>
      <c r="G4929">
        <v>187</v>
      </c>
      <c r="H4929">
        <f t="shared" si="339"/>
        <v>63</v>
      </c>
      <c r="I4929" t="str">
        <f t="shared" si="340"/>
        <v>H4MN53_ECOLX/124-187</v>
      </c>
      <c r="K4929" t="e">
        <f>IF(C4929="Secretin_N, Secretin, TraK","T","N")</f>
        <v>#N/A</v>
      </c>
      <c r="L4929" t="e">
        <f>VLOOKUP(E4929,'Uniprot taxonomy'!E:J,4,FALSE)</f>
        <v>#N/A</v>
      </c>
      <c r="M4929" t="e">
        <f>LEFT(VLOOKUP(B4929,'Uniprot taxonomy'!B:R,5,FALSE))</f>
        <v>#N/A</v>
      </c>
      <c r="N4929" t="e">
        <f>VLOOKUP(B4929,'Uniprot taxonomy'!B:R,5,FALSE)</f>
        <v>#N/A</v>
      </c>
      <c r="O4929" t="e">
        <f>VLOOKUP(B4929,'Uniprot taxonomy'!B:R,6,FALSE)</f>
        <v>#N/A</v>
      </c>
      <c r="P4929" t="e">
        <f>VLOOKUP(B4929,'Uniprot taxonomy'!B:R,7,FALSE)</f>
        <v>#N/A</v>
      </c>
      <c r="Q4929" t="e">
        <f>VLOOKUP(B4929,'Uniprot taxonomy'!B:R,8,FALSE)</f>
        <v>#N/A</v>
      </c>
    </row>
    <row r="4930" spans="1:17" hidden="1" x14ac:dyDescent="0.25">
      <c r="A4930" t="s">
        <v>7926</v>
      </c>
      <c r="B4930" t="s">
        <v>7927</v>
      </c>
      <c r="C4930" t="e">
        <f>VLOOKUP('Домены Secretin_N'!B4930,'AC-Architecture'!A:C,3,FALSE)</f>
        <v>#N/A</v>
      </c>
      <c r="D4930">
        <v>650</v>
      </c>
      <c r="E4930" t="s">
        <v>3632</v>
      </c>
      <c r="F4930">
        <v>189</v>
      </c>
      <c r="G4930">
        <v>260</v>
      </c>
      <c r="H4930">
        <f t="shared" si="339"/>
        <v>71</v>
      </c>
      <c r="I4930" t="str">
        <f t="shared" si="340"/>
        <v>H4MN53_ECOLX/189-260</v>
      </c>
      <c r="K4930" t="e">
        <f>IF(C4930="Secretin_N, Secretin, TraK","T","N")</f>
        <v>#N/A</v>
      </c>
      <c r="L4930" t="e">
        <f>VLOOKUP(E4930,'Uniprot taxonomy'!E:J,4,FALSE)</f>
        <v>#N/A</v>
      </c>
      <c r="M4930" t="e">
        <f>LEFT(VLOOKUP(B4930,'Uniprot taxonomy'!B:R,5,FALSE))</f>
        <v>#N/A</v>
      </c>
      <c r="N4930" t="e">
        <f>VLOOKUP(B4930,'Uniprot taxonomy'!B:R,5,FALSE)</f>
        <v>#N/A</v>
      </c>
      <c r="O4930" t="e">
        <f>VLOOKUP(B4930,'Uniprot taxonomy'!B:R,6,FALSE)</f>
        <v>#N/A</v>
      </c>
      <c r="P4930" t="e">
        <f>VLOOKUP(B4930,'Uniprot taxonomy'!B:R,7,FALSE)</f>
        <v>#N/A</v>
      </c>
      <c r="Q4930" t="e">
        <f>VLOOKUP(B4930,'Uniprot taxonomy'!B:R,8,FALSE)</f>
        <v>#N/A</v>
      </c>
    </row>
    <row r="4931" spans="1:17" hidden="1" x14ac:dyDescent="0.25">
      <c r="A4931" t="s">
        <v>7926</v>
      </c>
      <c r="B4931" t="s">
        <v>7927</v>
      </c>
      <c r="C4931" t="e">
        <f>VLOOKUP('Домены Secretin_N'!B4931,'AC-Architecture'!A:C,3,FALSE)</f>
        <v>#N/A</v>
      </c>
      <c r="D4931">
        <v>650</v>
      </c>
      <c r="E4931" t="s">
        <v>3632</v>
      </c>
      <c r="F4931">
        <v>264</v>
      </c>
      <c r="G4931">
        <v>341</v>
      </c>
      <c r="H4931">
        <f t="shared" ref="H4931:H4994" si="348">G4931-F4931</f>
        <v>77</v>
      </c>
      <c r="I4931" t="str">
        <f t="shared" ref="I4931:I4994" si="349">CONCATENATE(A4931,"/",F4931,"-",G4931)</f>
        <v>H4MN53_ECOLX/264-341</v>
      </c>
      <c r="K4931" t="e">
        <f>IF(C4931="Secretin_N, Secretin, TraK","T","N")</f>
        <v>#N/A</v>
      </c>
      <c r="L4931" t="e">
        <f>VLOOKUP(E4931,'Uniprot taxonomy'!E:J,4,FALSE)</f>
        <v>#N/A</v>
      </c>
      <c r="M4931" t="e">
        <f>LEFT(VLOOKUP(B4931,'Uniprot taxonomy'!B:R,5,FALSE))</f>
        <v>#N/A</v>
      </c>
      <c r="N4931" t="e">
        <f>VLOOKUP(B4931,'Uniprot taxonomy'!B:R,5,FALSE)</f>
        <v>#N/A</v>
      </c>
      <c r="O4931" t="e">
        <f>VLOOKUP(B4931,'Uniprot taxonomy'!B:R,6,FALSE)</f>
        <v>#N/A</v>
      </c>
      <c r="P4931" t="e">
        <f>VLOOKUP(B4931,'Uniprot taxonomy'!B:R,7,FALSE)</f>
        <v>#N/A</v>
      </c>
      <c r="Q4931" t="e">
        <f>VLOOKUP(B4931,'Uniprot taxonomy'!B:R,8,FALSE)</f>
        <v>#N/A</v>
      </c>
    </row>
    <row r="4932" spans="1:17" x14ac:dyDescent="0.25">
      <c r="A4932" t="s">
        <v>1191</v>
      </c>
      <c r="B4932" t="s">
        <v>2489</v>
      </c>
      <c r="C4932" t="str">
        <f>VLOOKUP('Домены Secretin_N'!B4932,'AC-Architecture'!A:C,3,FALSE)</f>
        <v>Secretin_N, Secretin</v>
      </c>
      <c r="D4932">
        <v>567</v>
      </c>
      <c r="E4932" t="s">
        <v>3632</v>
      </c>
      <c r="F4932">
        <v>178</v>
      </c>
      <c r="G4932">
        <v>306</v>
      </c>
      <c r="H4932">
        <f t="shared" si="348"/>
        <v>128</v>
      </c>
      <c r="I4932" t="str">
        <f t="shared" si="349"/>
        <v>H4MVV8_ECOLX/178-306</v>
      </c>
      <c r="J4932" t="str">
        <f>CONCATENATE(K4932,"_",LEFT(O4932,3),"_",LEFT(Q4932,3),"_",B4932)</f>
        <v>N_Ent_Esc_H4MVV8</v>
      </c>
      <c r="K4932" t="str">
        <f>IF(C4932="Secretin_N, Secretin, TraK","T","N")</f>
        <v>N</v>
      </c>
      <c r="L4932" t="str">
        <f>VLOOKUP(B4932,'Uniprot taxonomy'!B:R,4,FALSE)</f>
        <v>Proteobacteria</v>
      </c>
      <c r="M4932" t="str">
        <f>LEFT(VLOOKUP(B4932,'Uniprot taxonomy'!B:R,5,FALSE))</f>
        <v>G</v>
      </c>
      <c r="N4932" t="str">
        <f>VLOOKUP(B4932,'Uniprot taxonomy'!B:R,5,FALSE)</f>
        <v>Gammaproteobacteria</v>
      </c>
      <c r="O4932" t="str">
        <f>VLOOKUP(B4932,'Uniprot taxonomy'!B:R,6,FALSE)</f>
        <v>Enterobacteriales</v>
      </c>
      <c r="P4932" t="str">
        <f>VLOOKUP(B4932,'Uniprot taxonomy'!B:R,7,FALSE)</f>
        <v>Enterobacteriaceae</v>
      </c>
      <c r="Q4932" t="str">
        <f>VLOOKUP(B4932,'Uniprot taxonomy'!B:R,8,FALSE)</f>
        <v>Escherichia</v>
      </c>
    </row>
    <row r="4933" spans="1:17" hidden="1" x14ac:dyDescent="0.25">
      <c r="A4933" t="s">
        <v>7928</v>
      </c>
      <c r="B4933" t="s">
        <v>7929</v>
      </c>
      <c r="C4933" t="e">
        <f>VLOOKUP('Домены Secretin_N'!B4933,'AC-Architecture'!A:C,3,FALSE)</f>
        <v>#N/A</v>
      </c>
      <c r="D4933">
        <v>386</v>
      </c>
      <c r="E4933" t="s">
        <v>3632</v>
      </c>
      <c r="F4933">
        <v>93</v>
      </c>
      <c r="G4933">
        <v>154</v>
      </c>
      <c r="H4933">
        <f t="shared" si="348"/>
        <v>61</v>
      </c>
      <c r="I4933" t="str">
        <f t="shared" si="349"/>
        <v>H4MX88_ECOLX/93-154</v>
      </c>
      <c r="K4933" t="e">
        <f>IF(C4933="Secretin_N, Secretin, TraK","T","N")</f>
        <v>#N/A</v>
      </c>
      <c r="L4933" t="e">
        <f>VLOOKUP(E4933,'Uniprot taxonomy'!E:J,4,FALSE)</f>
        <v>#N/A</v>
      </c>
      <c r="M4933" t="e">
        <f>LEFT(VLOOKUP(B4933,'Uniprot taxonomy'!B:R,5,FALSE))</f>
        <v>#N/A</v>
      </c>
      <c r="N4933" t="e">
        <f>VLOOKUP(B4933,'Uniprot taxonomy'!B:R,5,FALSE)</f>
        <v>#N/A</v>
      </c>
      <c r="O4933" t="e">
        <f>VLOOKUP(B4933,'Uniprot taxonomy'!B:R,6,FALSE)</f>
        <v>#N/A</v>
      </c>
      <c r="P4933" t="e">
        <f>VLOOKUP(B4933,'Uniprot taxonomy'!B:R,7,FALSE)</f>
        <v>#N/A</v>
      </c>
      <c r="Q4933" t="e">
        <f>VLOOKUP(B4933,'Uniprot taxonomy'!B:R,8,FALSE)</f>
        <v>#N/A</v>
      </c>
    </row>
    <row r="4934" spans="1:17" x14ac:dyDescent="0.25">
      <c r="A4934" t="s">
        <v>1192</v>
      </c>
      <c r="B4934" t="s">
        <v>2490</v>
      </c>
      <c r="C4934" t="str">
        <f>VLOOKUP('Домены Secretin_N'!B4934,'AC-Architecture'!A:C,3,FALSE)</f>
        <v>Secretin_N, Secretin</v>
      </c>
      <c r="D4934">
        <v>450</v>
      </c>
      <c r="E4934" t="s">
        <v>3632</v>
      </c>
      <c r="F4934">
        <v>118</v>
      </c>
      <c r="G4934">
        <v>213</v>
      </c>
      <c r="H4934">
        <f t="shared" si="348"/>
        <v>95</v>
      </c>
      <c r="I4934" t="str">
        <f t="shared" si="349"/>
        <v>H4MY52_ECOLX/118-213</v>
      </c>
      <c r="J4934" t="str">
        <f>CONCATENATE(K4934,"_",LEFT(O4934,3),"_",LEFT(Q4934,3),"_",B4934)</f>
        <v>N_Ent_Esc_H4MY52</v>
      </c>
      <c r="K4934" t="str">
        <f>IF(C4934="Secretin_N, Secretin, TraK","T","N")</f>
        <v>N</v>
      </c>
      <c r="L4934" t="str">
        <f>VLOOKUP(B4934,'Uniprot taxonomy'!B:R,4,FALSE)</f>
        <v>Proteobacteria</v>
      </c>
      <c r="M4934" t="str">
        <f>LEFT(VLOOKUP(B4934,'Uniprot taxonomy'!B:R,5,FALSE))</f>
        <v>G</v>
      </c>
      <c r="N4934" t="str">
        <f>VLOOKUP(B4934,'Uniprot taxonomy'!B:R,5,FALSE)</f>
        <v>Gammaproteobacteria</v>
      </c>
      <c r="O4934" t="str">
        <f>VLOOKUP(B4934,'Uniprot taxonomy'!B:R,6,FALSE)</f>
        <v>Enterobacteriales</v>
      </c>
      <c r="P4934" t="str">
        <f>VLOOKUP(B4934,'Uniprot taxonomy'!B:R,7,FALSE)</f>
        <v>Enterobacteriaceae</v>
      </c>
      <c r="Q4934" t="str">
        <f>VLOOKUP(B4934,'Uniprot taxonomy'!B:R,8,FALSE)</f>
        <v>Escherichia</v>
      </c>
    </row>
    <row r="4935" spans="1:17" hidden="1" x14ac:dyDescent="0.25">
      <c r="A4935" t="s">
        <v>7930</v>
      </c>
      <c r="B4935" t="s">
        <v>7931</v>
      </c>
      <c r="C4935" t="e">
        <f>VLOOKUP('Домены Secretin_N'!B4935,'AC-Architecture'!A:C,3,FALSE)</f>
        <v>#N/A</v>
      </c>
      <c r="D4935">
        <v>650</v>
      </c>
      <c r="E4935" t="s">
        <v>3632</v>
      </c>
      <c r="F4935">
        <v>124</v>
      </c>
      <c r="G4935">
        <v>187</v>
      </c>
      <c r="H4935">
        <f t="shared" si="348"/>
        <v>63</v>
      </c>
      <c r="I4935" t="str">
        <f t="shared" si="349"/>
        <v>H4N8J0_ECOLX/124-187</v>
      </c>
      <c r="K4935" t="e">
        <f>IF(C4935="Secretin_N, Secretin, TraK","T","N")</f>
        <v>#N/A</v>
      </c>
      <c r="L4935" t="e">
        <f>VLOOKUP(E4935,'Uniprot taxonomy'!E:J,4,FALSE)</f>
        <v>#N/A</v>
      </c>
      <c r="M4935" t="e">
        <f>LEFT(VLOOKUP(B4935,'Uniprot taxonomy'!B:R,5,FALSE))</f>
        <v>#N/A</v>
      </c>
      <c r="N4935" t="e">
        <f>VLOOKUP(B4935,'Uniprot taxonomy'!B:R,5,FALSE)</f>
        <v>#N/A</v>
      </c>
      <c r="O4935" t="e">
        <f>VLOOKUP(B4935,'Uniprot taxonomy'!B:R,6,FALSE)</f>
        <v>#N/A</v>
      </c>
      <c r="P4935" t="e">
        <f>VLOOKUP(B4935,'Uniprot taxonomy'!B:R,7,FALSE)</f>
        <v>#N/A</v>
      </c>
      <c r="Q4935" t="e">
        <f>VLOOKUP(B4935,'Uniprot taxonomy'!B:R,8,FALSE)</f>
        <v>#N/A</v>
      </c>
    </row>
    <row r="4936" spans="1:17" hidden="1" x14ac:dyDescent="0.25">
      <c r="A4936" t="s">
        <v>7930</v>
      </c>
      <c r="B4936" t="s">
        <v>7931</v>
      </c>
      <c r="C4936" t="e">
        <f>VLOOKUP('Домены Secretin_N'!B4936,'AC-Architecture'!A:C,3,FALSE)</f>
        <v>#N/A</v>
      </c>
      <c r="D4936">
        <v>650</v>
      </c>
      <c r="E4936" t="s">
        <v>3632</v>
      </c>
      <c r="F4936">
        <v>189</v>
      </c>
      <c r="G4936">
        <v>260</v>
      </c>
      <c r="H4936">
        <f t="shared" si="348"/>
        <v>71</v>
      </c>
      <c r="I4936" t="str">
        <f t="shared" si="349"/>
        <v>H4N8J0_ECOLX/189-260</v>
      </c>
      <c r="K4936" t="e">
        <f>IF(C4936="Secretin_N, Secretin, TraK","T","N")</f>
        <v>#N/A</v>
      </c>
      <c r="L4936" t="e">
        <f>VLOOKUP(E4936,'Uniprot taxonomy'!E:J,4,FALSE)</f>
        <v>#N/A</v>
      </c>
      <c r="M4936" t="e">
        <f>LEFT(VLOOKUP(B4936,'Uniprot taxonomy'!B:R,5,FALSE))</f>
        <v>#N/A</v>
      </c>
      <c r="N4936" t="e">
        <f>VLOOKUP(B4936,'Uniprot taxonomy'!B:R,5,FALSE)</f>
        <v>#N/A</v>
      </c>
      <c r="O4936" t="e">
        <f>VLOOKUP(B4936,'Uniprot taxonomy'!B:R,6,FALSE)</f>
        <v>#N/A</v>
      </c>
      <c r="P4936" t="e">
        <f>VLOOKUP(B4936,'Uniprot taxonomy'!B:R,7,FALSE)</f>
        <v>#N/A</v>
      </c>
      <c r="Q4936" t="e">
        <f>VLOOKUP(B4936,'Uniprot taxonomy'!B:R,8,FALSE)</f>
        <v>#N/A</v>
      </c>
    </row>
    <row r="4937" spans="1:17" hidden="1" x14ac:dyDescent="0.25">
      <c r="A4937" t="s">
        <v>7930</v>
      </c>
      <c r="B4937" t="s">
        <v>7931</v>
      </c>
      <c r="C4937" t="e">
        <f>VLOOKUP('Домены Secretin_N'!B4937,'AC-Architecture'!A:C,3,FALSE)</f>
        <v>#N/A</v>
      </c>
      <c r="D4937">
        <v>650</v>
      </c>
      <c r="E4937" t="s">
        <v>3632</v>
      </c>
      <c r="F4937">
        <v>264</v>
      </c>
      <c r="G4937">
        <v>341</v>
      </c>
      <c r="H4937">
        <f t="shared" si="348"/>
        <v>77</v>
      </c>
      <c r="I4937" t="str">
        <f t="shared" si="349"/>
        <v>H4N8J0_ECOLX/264-341</v>
      </c>
      <c r="K4937" t="e">
        <f>IF(C4937="Secretin_N, Secretin, TraK","T","N")</f>
        <v>#N/A</v>
      </c>
      <c r="L4937" t="e">
        <f>VLOOKUP(E4937,'Uniprot taxonomy'!E:J,4,FALSE)</f>
        <v>#N/A</v>
      </c>
      <c r="M4937" t="e">
        <f>LEFT(VLOOKUP(B4937,'Uniprot taxonomy'!B:R,5,FALSE))</f>
        <v>#N/A</v>
      </c>
      <c r="N4937" t="e">
        <f>VLOOKUP(B4937,'Uniprot taxonomy'!B:R,5,FALSE)</f>
        <v>#N/A</v>
      </c>
      <c r="O4937" t="e">
        <f>VLOOKUP(B4937,'Uniprot taxonomy'!B:R,6,FALSE)</f>
        <v>#N/A</v>
      </c>
      <c r="P4937" t="e">
        <f>VLOOKUP(B4937,'Uniprot taxonomy'!B:R,7,FALSE)</f>
        <v>#N/A</v>
      </c>
      <c r="Q4937" t="e">
        <f>VLOOKUP(B4937,'Uniprot taxonomy'!B:R,8,FALSE)</f>
        <v>#N/A</v>
      </c>
    </row>
    <row r="4938" spans="1:17" x14ac:dyDescent="0.25">
      <c r="A4938" t="s">
        <v>1193</v>
      </c>
      <c r="B4938" t="s">
        <v>2491</v>
      </c>
      <c r="C4938" t="str">
        <f>VLOOKUP('Домены Secretin_N'!B4938,'AC-Architecture'!A:C,3,FALSE)</f>
        <v>Secretin_N, Secretin</v>
      </c>
      <c r="D4938">
        <v>567</v>
      </c>
      <c r="E4938" t="s">
        <v>3632</v>
      </c>
      <c r="F4938">
        <v>178</v>
      </c>
      <c r="G4938">
        <v>306</v>
      </c>
      <c r="H4938">
        <f t="shared" si="348"/>
        <v>128</v>
      </c>
      <c r="I4938" t="str">
        <f t="shared" si="349"/>
        <v>H4NBC5_ECOLX/178-306</v>
      </c>
      <c r="J4938" t="str">
        <f>CONCATENATE(K4938,"_",LEFT(O4938,3),"_",LEFT(Q4938,3),"_",B4938)</f>
        <v>N_Ent_Esc_H4NBC5</v>
      </c>
      <c r="K4938" t="str">
        <f>IF(C4938="Secretin_N, Secretin, TraK","T","N")</f>
        <v>N</v>
      </c>
      <c r="L4938" t="str">
        <f>VLOOKUP(B4938,'Uniprot taxonomy'!B:R,4,FALSE)</f>
        <v>Proteobacteria</v>
      </c>
      <c r="M4938" t="str">
        <f>LEFT(VLOOKUP(B4938,'Uniprot taxonomy'!B:R,5,FALSE))</f>
        <v>G</v>
      </c>
      <c r="N4938" t="str">
        <f>VLOOKUP(B4938,'Uniprot taxonomy'!B:R,5,FALSE)</f>
        <v>Gammaproteobacteria</v>
      </c>
      <c r="O4938" t="str">
        <f>VLOOKUP(B4938,'Uniprot taxonomy'!B:R,6,FALSE)</f>
        <v>Enterobacteriales</v>
      </c>
      <c r="P4938" t="str">
        <f>VLOOKUP(B4938,'Uniprot taxonomy'!B:R,7,FALSE)</f>
        <v>Enterobacteriaceae</v>
      </c>
      <c r="Q4938" t="str">
        <f>VLOOKUP(B4938,'Uniprot taxonomy'!B:R,8,FALSE)</f>
        <v>Escherichia</v>
      </c>
    </row>
    <row r="4939" spans="1:17" hidden="1" x14ac:dyDescent="0.25">
      <c r="A4939" t="s">
        <v>7932</v>
      </c>
      <c r="B4939" t="s">
        <v>7933</v>
      </c>
      <c r="C4939" t="e">
        <f>VLOOKUP('Домены Secretin_N'!B4939,'AC-Architecture'!A:C,3,FALSE)</f>
        <v>#N/A</v>
      </c>
      <c r="D4939">
        <v>386</v>
      </c>
      <c r="E4939" t="s">
        <v>3632</v>
      </c>
      <c r="F4939">
        <v>93</v>
      </c>
      <c r="G4939">
        <v>154</v>
      </c>
      <c r="H4939">
        <f t="shared" si="348"/>
        <v>61</v>
      </c>
      <c r="I4939" t="str">
        <f t="shared" si="349"/>
        <v>H4NDI6_ECOLX/93-154</v>
      </c>
      <c r="K4939" t="e">
        <f>IF(C4939="Secretin_N, Secretin, TraK","T","N")</f>
        <v>#N/A</v>
      </c>
      <c r="L4939" t="e">
        <f>VLOOKUP(E4939,'Uniprot taxonomy'!E:J,4,FALSE)</f>
        <v>#N/A</v>
      </c>
      <c r="M4939" t="e">
        <f>LEFT(VLOOKUP(B4939,'Uniprot taxonomy'!B:R,5,FALSE))</f>
        <v>#N/A</v>
      </c>
      <c r="N4939" t="e">
        <f>VLOOKUP(B4939,'Uniprot taxonomy'!B:R,5,FALSE)</f>
        <v>#N/A</v>
      </c>
      <c r="O4939" t="e">
        <f>VLOOKUP(B4939,'Uniprot taxonomy'!B:R,6,FALSE)</f>
        <v>#N/A</v>
      </c>
      <c r="P4939" t="e">
        <f>VLOOKUP(B4939,'Uniprot taxonomy'!B:R,7,FALSE)</f>
        <v>#N/A</v>
      </c>
      <c r="Q4939" t="e">
        <f>VLOOKUP(B4939,'Uniprot taxonomy'!B:R,8,FALSE)</f>
        <v>#N/A</v>
      </c>
    </row>
    <row r="4940" spans="1:17" hidden="1" x14ac:dyDescent="0.25">
      <c r="A4940" t="s">
        <v>7934</v>
      </c>
      <c r="B4940" t="s">
        <v>7935</v>
      </c>
      <c r="C4940" t="e">
        <f>VLOOKUP('Домены Secretin_N'!B4940,'AC-Architecture'!A:C,3,FALSE)</f>
        <v>#N/A</v>
      </c>
      <c r="D4940">
        <v>312</v>
      </c>
      <c r="E4940" t="s">
        <v>3632</v>
      </c>
      <c r="F4940">
        <v>182</v>
      </c>
      <c r="G4940">
        <v>277</v>
      </c>
      <c r="H4940">
        <f t="shared" si="348"/>
        <v>95</v>
      </c>
      <c r="I4940" t="str">
        <f t="shared" si="349"/>
        <v>H4NDX9_ECOLX/182-277</v>
      </c>
      <c r="K4940" t="e">
        <f>IF(C4940="Secretin_N, Secretin, TraK","T","N")</f>
        <v>#N/A</v>
      </c>
      <c r="L4940" t="e">
        <f>VLOOKUP(E4940,'Uniprot taxonomy'!E:J,4,FALSE)</f>
        <v>#N/A</v>
      </c>
      <c r="M4940" t="e">
        <f>LEFT(VLOOKUP(B4940,'Uniprot taxonomy'!B:R,5,FALSE))</f>
        <v>#N/A</v>
      </c>
      <c r="N4940" t="e">
        <f>VLOOKUP(B4940,'Uniprot taxonomy'!B:R,5,FALSE)</f>
        <v>#N/A</v>
      </c>
      <c r="O4940" t="e">
        <f>VLOOKUP(B4940,'Uniprot taxonomy'!B:R,6,FALSE)</f>
        <v>#N/A</v>
      </c>
      <c r="P4940" t="e">
        <f>VLOOKUP(B4940,'Uniprot taxonomy'!B:R,7,FALSE)</f>
        <v>#N/A</v>
      </c>
      <c r="Q4940" t="e">
        <f>VLOOKUP(B4940,'Uniprot taxonomy'!B:R,8,FALSE)</f>
        <v>#N/A</v>
      </c>
    </row>
    <row r="4941" spans="1:17" hidden="1" x14ac:dyDescent="0.25">
      <c r="A4941" t="s">
        <v>7936</v>
      </c>
      <c r="B4941" t="s">
        <v>7937</v>
      </c>
      <c r="C4941" t="e">
        <f>VLOOKUP('Домены Secretin_N'!B4941,'AC-Architecture'!A:C,3,FALSE)</f>
        <v>#N/A</v>
      </c>
      <c r="D4941">
        <v>650</v>
      </c>
      <c r="E4941" t="s">
        <v>3632</v>
      </c>
      <c r="F4941">
        <v>124</v>
      </c>
      <c r="G4941">
        <v>187</v>
      </c>
      <c r="H4941">
        <f t="shared" si="348"/>
        <v>63</v>
      </c>
      <c r="I4941" t="str">
        <f t="shared" si="349"/>
        <v>H4NM56_ECOLX/124-187</v>
      </c>
      <c r="K4941" t="e">
        <f>IF(C4941="Secretin_N, Secretin, TraK","T","N")</f>
        <v>#N/A</v>
      </c>
      <c r="L4941" t="e">
        <f>VLOOKUP(E4941,'Uniprot taxonomy'!E:J,4,FALSE)</f>
        <v>#N/A</v>
      </c>
      <c r="M4941" t="e">
        <f>LEFT(VLOOKUP(B4941,'Uniprot taxonomy'!B:R,5,FALSE))</f>
        <v>#N/A</v>
      </c>
      <c r="N4941" t="e">
        <f>VLOOKUP(B4941,'Uniprot taxonomy'!B:R,5,FALSE)</f>
        <v>#N/A</v>
      </c>
      <c r="O4941" t="e">
        <f>VLOOKUP(B4941,'Uniprot taxonomy'!B:R,6,FALSE)</f>
        <v>#N/A</v>
      </c>
      <c r="P4941" t="e">
        <f>VLOOKUP(B4941,'Uniprot taxonomy'!B:R,7,FALSE)</f>
        <v>#N/A</v>
      </c>
      <c r="Q4941" t="e">
        <f>VLOOKUP(B4941,'Uniprot taxonomy'!B:R,8,FALSE)</f>
        <v>#N/A</v>
      </c>
    </row>
    <row r="4942" spans="1:17" hidden="1" x14ac:dyDescent="0.25">
      <c r="A4942" t="s">
        <v>7936</v>
      </c>
      <c r="B4942" t="s">
        <v>7937</v>
      </c>
      <c r="C4942" t="e">
        <f>VLOOKUP('Домены Secretin_N'!B4942,'AC-Architecture'!A:C,3,FALSE)</f>
        <v>#N/A</v>
      </c>
      <c r="D4942">
        <v>650</v>
      </c>
      <c r="E4942" t="s">
        <v>3632</v>
      </c>
      <c r="F4942">
        <v>189</v>
      </c>
      <c r="G4942">
        <v>260</v>
      </c>
      <c r="H4942">
        <f t="shared" si="348"/>
        <v>71</v>
      </c>
      <c r="I4942" t="str">
        <f t="shared" si="349"/>
        <v>H4NM56_ECOLX/189-260</v>
      </c>
      <c r="K4942" t="e">
        <f>IF(C4942="Secretin_N, Secretin, TraK","T","N")</f>
        <v>#N/A</v>
      </c>
      <c r="L4942" t="e">
        <f>VLOOKUP(E4942,'Uniprot taxonomy'!E:J,4,FALSE)</f>
        <v>#N/A</v>
      </c>
      <c r="M4942" t="e">
        <f>LEFT(VLOOKUP(B4942,'Uniprot taxonomy'!B:R,5,FALSE))</f>
        <v>#N/A</v>
      </c>
      <c r="N4942" t="e">
        <f>VLOOKUP(B4942,'Uniprot taxonomy'!B:R,5,FALSE)</f>
        <v>#N/A</v>
      </c>
      <c r="O4942" t="e">
        <f>VLOOKUP(B4942,'Uniprot taxonomy'!B:R,6,FALSE)</f>
        <v>#N/A</v>
      </c>
      <c r="P4942" t="e">
        <f>VLOOKUP(B4942,'Uniprot taxonomy'!B:R,7,FALSE)</f>
        <v>#N/A</v>
      </c>
      <c r="Q4942" t="e">
        <f>VLOOKUP(B4942,'Uniprot taxonomy'!B:R,8,FALSE)</f>
        <v>#N/A</v>
      </c>
    </row>
    <row r="4943" spans="1:17" hidden="1" x14ac:dyDescent="0.25">
      <c r="A4943" t="s">
        <v>7936</v>
      </c>
      <c r="B4943" t="s">
        <v>7937</v>
      </c>
      <c r="C4943" t="e">
        <f>VLOOKUP('Домены Secretin_N'!B4943,'AC-Architecture'!A:C,3,FALSE)</f>
        <v>#N/A</v>
      </c>
      <c r="D4943">
        <v>650</v>
      </c>
      <c r="E4943" t="s">
        <v>3632</v>
      </c>
      <c r="F4943">
        <v>264</v>
      </c>
      <c r="G4943">
        <v>341</v>
      </c>
      <c r="H4943">
        <f t="shared" si="348"/>
        <v>77</v>
      </c>
      <c r="I4943" t="str">
        <f t="shared" si="349"/>
        <v>H4NM56_ECOLX/264-341</v>
      </c>
      <c r="K4943" t="e">
        <f>IF(C4943="Secretin_N, Secretin, TraK","T","N")</f>
        <v>#N/A</v>
      </c>
      <c r="L4943" t="e">
        <f>VLOOKUP(E4943,'Uniprot taxonomy'!E:J,4,FALSE)</f>
        <v>#N/A</v>
      </c>
      <c r="M4943" t="e">
        <f>LEFT(VLOOKUP(B4943,'Uniprot taxonomy'!B:R,5,FALSE))</f>
        <v>#N/A</v>
      </c>
      <c r="N4943" t="e">
        <f>VLOOKUP(B4943,'Uniprot taxonomy'!B:R,5,FALSE)</f>
        <v>#N/A</v>
      </c>
      <c r="O4943" t="e">
        <f>VLOOKUP(B4943,'Uniprot taxonomy'!B:R,6,FALSE)</f>
        <v>#N/A</v>
      </c>
      <c r="P4943" t="e">
        <f>VLOOKUP(B4943,'Uniprot taxonomy'!B:R,7,FALSE)</f>
        <v>#N/A</v>
      </c>
      <c r="Q4943" t="e">
        <f>VLOOKUP(B4943,'Uniprot taxonomy'!B:R,8,FALSE)</f>
        <v>#N/A</v>
      </c>
    </row>
    <row r="4944" spans="1:17" x14ac:dyDescent="0.25">
      <c r="A4944" t="s">
        <v>1194</v>
      </c>
      <c r="B4944" t="s">
        <v>2492</v>
      </c>
      <c r="C4944" t="str">
        <f>VLOOKUP('Домены Secretin_N'!B4944,'AC-Architecture'!A:C,3,FALSE)</f>
        <v>Secretin_N, Secretin</v>
      </c>
      <c r="D4944">
        <v>567</v>
      </c>
      <c r="E4944" t="s">
        <v>3632</v>
      </c>
      <c r="F4944">
        <v>178</v>
      </c>
      <c r="G4944">
        <v>306</v>
      </c>
      <c r="H4944">
        <f t="shared" si="348"/>
        <v>128</v>
      </c>
      <c r="I4944" t="str">
        <f t="shared" si="349"/>
        <v>H4NT04_ECOLX/178-306</v>
      </c>
      <c r="J4944" t="str">
        <f>CONCATENATE(K4944,"_",LEFT(O4944,3),"_",LEFT(Q4944,3),"_",B4944)</f>
        <v>N_Ent_Esc_H4NT04</v>
      </c>
      <c r="K4944" t="str">
        <f>IF(C4944="Secretin_N, Secretin, TraK","T","N")</f>
        <v>N</v>
      </c>
      <c r="L4944" t="str">
        <f>VLOOKUP(B4944,'Uniprot taxonomy'!B:R,4,FALSE)</f>
        <v>Proteobacteria</v>
      </c>
      <c r="M4944" t="str">
        <f>LEFT(VLOOKUP(B4944,'Uniprot taxonomy'!B:R,5,FALSE))</f>
        <v>G</v>
      </c>
      <c r="N4944" t="str">
        <f>VLOOKUP(B4944,'Uniprot taxonomy'!B:R,5,FALSE)</f>
        <v>Gammaproteobacteria</v>
      </c>
      <c r="O4944" t="str">
        <f>VLOOKUP(B4944,'Uniprot taxonomy'!B:R,6,FALSE)</f>
        <v>Enterobacteriales</v>
      </c>
      <c r="P4944" t="str">
        <f>VLOOKUP(B4944,'Uniprot taxonomy'!B:R,7,FALSE)</f>
        <v>Enterobacteriaceae</v>
      </c>
      <c r="Q4944" t="str">
        <f>VLOOKUP(B4944,'Uniprot taxonomy'!B:R,8,FALSE)</f>
        <v>Escherichia</v>
      </c>
    </row>
    <row r="4945" spans="1:17" hidden="1" x14ac:dyDescent="0.25">
      <c r="A4945" t="s">
        <v>7938</v>
      </c>
      <c r="B4945" t="s">
        <v>7939</v>
      </c>
      <c r="C4945" t="e">
        <f>VLOOKUP('Домены Secretin_N'!B4945,'AC-Architecture'!A:C,3,FALSE)</f>
        <v>#N/A</v>
      </c>
      <c r="D4945">
        <v>386</v>
      </c>
      <c r="E4945" t="s">
        <v>3632</v>
      </c>
      <c r="F4945">
        <v>93</v>
      </c>
      <c r="G4945">
        <v>154</v>
      </c>
      <c r="H4945">
        <f t="shared" si="348"/>
        <v>61</v>
      </c>
      <c r="I4945" t="str">
        <f t="shared" si="349"/>
        <v>H4NUH2_ECOLX/93-154</v>
      </c>
      <c r="K4945" t="e">
        <f>IF(C4945="Secretin_N, Secretin, TraK","T","N")</f>
        <v>#N/A</v>
      </c>
      <c r="L4945" t="e">
        <f>VLOOKUP(E4945,'Uniprot taxonomy'!E:J,4,FALSE)</f>
        <v>#N/A</v>
      </c>
      <c r="M4945" t="e">
        <f>LEFT(VLOOKUP(B4945,'Uniprot taxonomy'!B:R,5,FALSE))</f>
        <v>#N/A</v>
      </c>
      <c r="N4945" t="e">
        <f>VLOOKUP(B4945,'Uniprot taxonomy'!B:R,5,FALSE)</f>
        <v>#N/A</v>
      </c>
      <c r="O4945" t="e">
        <f>VLOOKUP(B4945,'Uniprot taxonomy'!B:R,6,FALSE)</f>
        <v>#N/A</v>
      </c>
      <c r="P4945" t="e">
        <f>VLOOKUP(B4945,'Uniprot taxonomy'!B:R,7,FALSE)</f>
        <v>#N/A</v>
      </c>
      <c r="Q4945" t="e">
        <f>VLOOKUP(B4945,'Uniprot taxonomy'!B:R,8,FALSE)</f>
        <v>#N/A</v>
      </c>
    </row>
    <row r="4946" spans="1:17" x14ac:dyDescent="0.25">
      <c r="A4946" t="s">
        <v>1195</v>
      </c>
      <c r="B4946" t="s">
        <v>2493</v>
      </c>
      <c r="C4946" t="str">
        <f>VLOOKUP('Домены Secretin_N'!B4946,'AC-Architecture'!A:C,3,FALSE)</f>
        <v>Secretin_N, Secretin</v>
      </c>
      <c r="D4946">
        <v>512</v>
      </c>
      <c r="E4946" t="s">
        <v>3632</v>
      </c>
      <c r="F4946">
        <v>180</v>
      </c>
      <c r="G4946">
        <v>275</v>
      </c>
      <c r="H4946">
        <f t="shared" si="348"/>
        <v>95</v>
      </c>
      <c r="I4946" t="str">
        <f t="shared" si="349"/>
        <v>H4NVM6_ECOLX/180-275</v>
      </c>
      <c r="J4946" t="str">
        <f t="shared" ref="J4946:J4947" si="350">CONCATENATE(K4946,"_",LEFT(O4946,3),"_",LEFT(Q4946,3),"_",B4946)</f>
        <v>N_Ent_Esc_H4NVM6</v>
      </c>
      <c r="K4946" t="str">
        <f>IF(C4946="Secretin_N, Secretin, TraK","T","N")</f>
        <v>N</v>
      </c>
      <c r="L4946" t="str">
        <f>VLOOKUP(B4946,'Uniprot taxonomy'!B:R,4,FALSE)</f>
        <v>Proteobacteria</v>
      </c>
      <c r="M4946" t="str">
        <f>LEFT(VLOOKUP(B4946,'Uniprot taxonomy'!B:R,5,FALSE))</f>
        <v>G</v>
      </c>
      <c r="N4946" t="str">
        <f>VLOOKUP(B4946,'Uniprot taxonomy'!B:R,5,FALSE)</f>
        <v>Gammaproteobacteria</v>
      </c>
      <c r="O4946" t="str">
        <f>VLOOKUP(B4946,'Uniprot taxonomy'!B:R,6,FALSE)</f>
        <v>Enterobacteriales</v>
      </c>
      <c r="P4946" t="str">
        <f>VLOOKUP(B4946,'Uniprot taxonomy'!B:R,7,FALSE)</f>
        <v>Enterobacteriaceae</v>
      </c>
      <c r="Q4946" t="str">
        <f>VLOOKUP(B4946,'Uniprot taxonomy'!B:R,8,FALSE)</f>
        <v>Escherichia</v>
      </c>
    </row>
    <row r="4947" spans="1:17" x14ac:dyDescent="0.25">
      <c r="A4947" t="s">
        <v>1196</v>
      </c>
      <c r="B4947" t="s">
        <v>2494</v>
      </c>
      <c r="C4947" t="str">
        <f>VLOOKUP('Домены Secretin_N'!B4947,'AC-Architecture'!A:C,3,FALSE)</f>
        <v>Secretin_N, Secretin</v>
      </c>
      <c r="D4947">
        <v>567</v>
      </c>
      <c r="E4947" t="s">
        <v>3632</v>
      </c>
      <c r="F4947">
        <v>178</v>
      </c>
      <c r="G4947">
        <v>306</v>
      </c>
      <c r="H4947">
        <f t="shared" si="348"/>
        <v>128</v>
      </c>
      <c r="I4947" t="str">
        <f t="shared" si="349"/>
        <v>H4P9X7_ECOLX/178-306</v>
      </c>
      <c r="J4947" t="str">
        <f t="shared" si="350"/>
        <v>N_Ent_Esc_H4P9X7</v>
      </c>
      <c r="K4947" t="str">
        <f>IF(C4947="Secretin_N, Secretin, TraK","T","N")</f>
        <v>N</v>
      </c>
      <c r="L4947" t="str">
        <f>VLOOKUP(B4947,'Uniprot taxonomy'!B:R,4,FALSE)</f>
        <v>Proteobacteria</v>
      </c>
      <c r="M4947" t="str">
        <f>LEFT(VLOOKUP(B4947,'Uniprot taxonomy'!B:R,5,FALSE))</f>
        <v>G</v>
      </c>
      <c r="N4947" t="str">
        <f>VLOOKUP(B4947,'Uniprot taxonomy'!B:R,5,FALSE)</f>
        <v>Gammaproteobacteria</v>
      </c>
      <c r="O4947" t="str">
        <f>VLOOKUP(B4947,'Uniprot taxonomy'!B:R,6,FALSE)</f>
        <v>Enterobacteriales</v>
      </c>
      <c r="P4947" t="str">
        <f>VLOOKUP(B4947,'Uniprot taxonomy'!B:R,7,FALSE)</f>
        <v>Enterobacteriaceae</v>
      </c>
      <c r="Q4947" t="str">
        <f>VLOOKUP(B4947,'Uniprot taxonomy'!B:R,8,FALSE)</f>
        <v>Escherichia</v>
      </c>
    </row>
    <row r="4948" spans="1:17" hidden="1" x14ac:dyDescent="0.25">
      <c r="A4948" t="s">
        <v>7940</v>
      </c>
      <c r="B4948" t="s">
        <v>7941</v>
      </c>
      <c r="C4948" t="e">
        <f>VLOOKUP('Домены Secretin_N'!B4948,'AC-Architecture'!A:C,3,FALSE)</f>
        <v>#N/A</v>
      </c>
      <c r="D4948">
        <v>386</v>
      </c>
      <c r="E4948" t="s">
        <v>3632</v>
      </c>
      <c r="F4948">
        <v>93</v>
      </c>
      <c r="G4948">
        <v>154</v>
      </c>
      <c r="H4948">
        <f t="shared" si="348"/>
        <v>61</v>
      </c>
      <c r="I4948" t="str">
        <f t="shared" si="349"/>
        <v>H4PAY9_ECOLX/93-154</v>
      </c>
      <c r="K4948" t="e">
        <f>IF(C4948="Secretin_N, Secretin, TraK","T","N")</f>
        <v>#N/A</v>
      </c>
      <c r="L4948" t="e">
        <f>VLOOKUP(E4948,'Uniprot taxonomy'!E:J,4,FALSE)</f>
        <v>#N/A</v>
      </c>
      <c r="M4948" t="e">
        <f>LEFT(VLOOKUP(B4948,'Uniprot taxonomy'!B:R,5,FALSE))</f>
        <v>#N/A</v>
      </c>
      <c r="N4948" t="e">
        <f>VLOOKUP(B4948,'Uniprot taxonomy'!B:R,5,FALSE)</f>
        <v>#N/A</v>
      </c>
      <c r="O4948" t="e">
        <f>VLOOKUP(B4948,'Uniprot taxonomy'!B:R,6,FALSE)</f>
        <v>#N/A</v>
      </c>
      <c r="P4948" t="e">
        <f>VLOOKUP(B4948,'Uniprot taxonomy'!B:R,7,FALSE)</f>
        <v>#N/A</v>
      </c>
      <c r="Q4948" t="e">
        <f>VLOOKUP(B4948,'Uniprot taxonomy'!B:R,8,FALSE)</f>
        <v>#N/A</v>
      </c>
    </row>
    <row r="4949" spans="1:17" x14ac:dyDescent="0.25">
      <c r="A4949" t="s">
        <v>1197</v>
      </c>
      <c r="B4949" t="s">
        <v>2495</v>
      </c>
      <c r="C4949" t="str">
        <f>VLOOKUP('Домены Secretin_N'!B4949,'AC-Architecture'!A:C,3,FALSE)</f>
        <v>Secretin_N, Secretin</v>
      </c>
      <c r="D4949">
        <v>512</v>
      </c>
      <c r="E4949" t="s">
        <v>3632</v>
      </c>
      <c r="F4949">
        <v>180</v>
      </c>
      <c r="G4949">
        <v>275</v>
      </c>
      <c r="H4949">
        <f t="shared" si="348"/>
        <v>95</v>
      </c>
      <c r="I4949" t="str">
        <f t="shared" si="349"/>
        <v>H4PC16_ECOLX/180-275</v>
      </c>
      <c r="J4949" t="str">
        <f>CONCATENATE(K4949,"_",LEFT(O4949,3),"_",LEFT(Q4949,3),"_",B4949)</f>
        <v>N_Ent_Esc_H4PC16</v>
      </c>
      <c r="K4949" t="str">
        <f>IF(C4949="Secretin_N, Secretin, TraK","T","N")</f>
        <v>N</v>
      </c>
      <c r="L4949" t="str">
        <f>VLOOKUP(B4949,'Uniprot taxonomy'!B:R,4,FALSE)</f>
        <v>Proteobacteria</v>
      </c>
      <c r="M4949" t="str">
        <f>LEFT(VLOOKUP(B4949,'Uniprot taxonomy'!B:R,5,FALSE))</f>
        <v>G</v>
      </c>
      <c r="N4949" t="str">
        <f>VLOOKUP(B4949,'Uniprot taxonomy'!B:R,5,FALSE)</f>
        <v>Gammaproteobacteria</v>
      </c>
      <c r="O4949" t="str">
        <f>VLOOKUP(B4949,'Uniprot taxonomy'!B:R,6,FALSE)</f>
        <v>Enterobacteriales</v>
      </c>
      <c r="P4949" t="str">
        <f>VLOOKUP(B4949,'Uniprot taxonomy'!B:R,7,FALSE)</f>
        <v>Enterobacteriaceae</v>
      </c>
      <c r="Q4949" t="str">
        <f>VLOOKUP(B4949,'Uniprot taxonomy'!B:R,8,FALSE)</f>
        <v>Escherichia</v>
      </c>
    </row>
    <row r="4950" spans="1:17" hidden="1" x14ac:dyDescent="0.25">
      <c r="A4950" t="s">
        <v>7942</v>
      </c>
      <c r="B4950" t="s">
        <v>7943</v>
      </c>
      <c r="C4950" t="e">
        <f>VLOOKUP('Домены Secretin_N'!B4950,'AC-Architecture'!A:C,3,FALSE)</f>
        <v>#N/A</v>
      </c>
      <c r="D4950">
        <v>655</v>
      </c>
      <c r="E4950" t="s">
        <v>3632</v>
      </c>
      <c r="F4950">
        <v>129</v>
      </c>
      <c r="G4950">
        <v>192</v>
      </c>
      <c r="H4950">
        <f t="shared" si="348"/>
        <v>63</v>
      </c>
      <c r="I4950" t="str">
        <f t="shared" si="349"/>
        <v>H4PJK9_ECOLX/129-192</v>
      </c>
      <c r="K4950" t="e">
        <f>IF(C4950="Secretin_N, Secretin, TraK","T","N")</f>
        <v>#N/A</v>
      </c>
      <c r="L4950" t="e">
        <f>VLOOKUP(E4950,'Uniprot taxonomy'!E:J,4,FALSE)</f>
        <v>#N/A</v>
      </c>
      <c r="M4950" t="e">
        <f>LEFT(VLOOKUP(B4950,'Uniprot taxonomy'!B:R,5,FALSE))</f>
        <v>#N/A</v>
      </c>
      <c r="N4950" t="e">
        <f>VLOOKUP(B4950,'Uniprot taxonomy'!B:R,5,FALSE)</f>
        <v>#N/A</v>
      </c>
      <c r="O4950" t="e">
        <f>VLOOKUP(B4950,'Uniprot taxonomy'!B:R,6,FALSE)</f>
        <v>#N/A</v>
      </c>
      <c r="P4950" t="e">
        <f>VLOOKUP(B4950,'Uniprot taxonomy'!B:R,7,FALSE)</f>
        <v>#N/A</v>
      </c>
      <c r="Q4950" t="e">
        <f>VLOOKUP(B4950,'Uniprot taxonomy'!B:R,8,FALSE)</f>
        <v>#N/A</v>
      </c>
    </row>
    <row r="4951" spans="1:17" hidden="1" x14ac:dyDescent="0.25">
      <c r="A4951" t="s">
        <v>7942</v>
      </c>
      <c r="B4951" t="s">
        <v>7943</v>
      </c>
      <c r="C4951" t="e">
        <f>VLOOKUP('Домены Secretin_N'!B4951,'AC-Architecture'!A:C,3,FALSE)</f>
        <v>#N/A</v>
      </c>
      <c r="D4951">
        <v>655</v>
      </c>
      <c r="E4951" t="s">
        <v>3632</v>
      </c>
      <c r="F4951">
        <v>194</v>
      </c>
      <c r="G4951">
        <v>265</v>
      </c>
      <c r="H4951">
        <f t="shared" si="348"/>
        <v>71</v>
      </c>
      <c r="I4951" t="str">
        <f t="shared" si="349"/>
        <v>H4PJK9_ECOLX/194-265</v>
      </c>
      <c r="K4951" t="e">
        <f>IF(C4951="Secretin_N, Secretin, TraK","T","N")</f>
        <v>#N/A</v>
      </c>
      <c r="L4951" t="e">
        <f>VLOOKUP(E4951,'Uniprot taxonomy'!E:J,4,FALSE)</f>
        <v>#N/A</v>
      </c>
      <c r="M4951" t="e">
        <f>LEFT(VLOOKUP(B4951,'Uniprot taxonomy'!B:R,5,FALSE))</f>
        <v>#N/A</v>
      </c>
      <c r="N4951" t="e">
        <f>VLOOKUP(B4951,'Uniprot taxonomy'!B:R,5,FALSE)</f>
        <v>#N/A</v>
      </c>
      <c r="O4951" t="e">
        <f>VLOOKUP(B4951,'Uniprot taxonomy'!B:R,6,FALSE)</f>
        <v>#N/A</v>
      </c>
      <c r="P4951" t="e">
        <f>VLOOKUP(B4951,'Uniprot taxonomy'!B:R,7,FALSE)</f>
        <v>#N/A</v>
      </c>
      <c r="Q4951" t="e">
        <f>VLOOKUP(B4951,'Uniprot taxonomy'!B:R,8,FALSE)</f>
        <v>#N/A</v>
      </c>
    </row>
    <row r="4952" spans="1:17" hidden="1" x14ac:dyDescent="0.25">
      <c r="A4952" t="s">
        <v>7942</v>
      </c>
      <c r="B4952" t="s">
        <v>7943</v>
      </c>
      <c r="C4952" t="e">
        <f>VLOOKUP('Домены Secretin_N'!B4952,'AC-Architecture'!A:C,3,FALSE)</f>
        <v>#N/A</v>
      </c>
      <c r="D4952">
        <v>655</v>
      </c>
      <c r="E4952" t="s">
        <v>3632</v>
      </c>
      <c r="F4952">
        <v>269</v>
      </c>
      <c r="G4952">
        <v>346</v>
      </c>
      <c r="H4952">
        <f t="shared" si="348"/>
        <v>77</v>
      </c>
      <c r="I4952" t="str">
        <f t="shared" si="349"/>
        <v>H4PJK9_ECOLX/269-346</v>
      </c>
      <c r="K4952" t="e">
        <f>IF(C4952="Secretin_N, Secretin, TraK","T","N")</f>
        <v>#N/A</v>
      </c>
      <c r="L4952" t="e">
        <f>VLOOKUP(E4952,'Uniprot taxonomy'!E:J,4,FALSE)</f>
        <v>#N/A</v>
      </c>
      <c r="M4952" t="e">
        <f>LEFT(VLOOKUP(B4952,'Uniprot taxonomy'!B:R,5,FALSE))</f>
        <v>#N/A</v>
      </c>
      <c r="N4952" t="e">
        <f>VLOOKUP(B4952,'Uniprot taxonomy'!B:R,5,FALSE)</f>
        <v>#N/A</v>
      </c>
      <c r="O4952" t="e">
        <f>VLOOKUP(B4952,'Uniprot taxonomy'!B:R,6,FALSE)</f>
        <v>#N/A</v>
      </c>
      <c r="P4952" t="e">
        <f>VLOOKUP(B4952,'Uniprot taxonomy'!B:R,7,FALSE)</f>
        <v>#N/A</v>
      </c>
      <c r="Q4952" t="e">
        <f>VLOOKUP(B4952,'Uniprot taxonomy'!B:R,8,FALSE)</f>
        <v>#N/A</v>
      </c>
    </row>
    <row r="4953" spans="1:17" hidden="1" x14ac:dyDescent="0.25">
      <c r="A4953" t="s">
        <v>7944</v>
      </c>
      <c r="B4953" t="s">
        <v>7945</v>
      </c>
      <c r="C4953" t="e">
        <f>VLOOKUP('Домены Secretin_N'!B4953,'AC-Architecture'!A:C,3,FALSE)</f>
        <v>#N/A</v>
      </c>
      <c r="D4953">
        <v>315</v>
      </c>
      <c r="E4953" t="s">
        <v>3632</v>
      </c>
      <c r="F4953">
        <v>116</v>
      </c>
      <c r="G4953">
        <v>244</v>
      </c>
      <c r="H4953">
        <f t="shared" si="348"/>
        <v>128</v>
      </c>
      <c r="I4953" t="str">
        <f t="shared" si="349"/>
        <v>H4PNS2_ECOLX/116-244</v>
      </c>
      <c r="K4953" t="e">
        <f>IF(C4953="Secretin_N, Secretin, TraK","T","N")</f>
        <v>#N/A</v>
      </c>
      <c r="L4953" t="e">
        <f>VLOOKUP(E4953,'Uniprot taxonomy'!E:J,4,FALSE)</f>
        <v>#N/A</v>
      </c>
      <c r="M4953" t="e">
        <f>LEFT(VLOOKUP(B4953,'Uniprot taxonomy'!B:R,5,FALSE))</f>
        <v>#N/A</v>
      </c>
      <c r="N4953" t="e">
        <f>VLOOKUP(B4953,'Uniprot taxonomy'!B:R,5,FALSE)</f>
        <v>#N/A</v>
      </c>
      <c r="O4953" t="e">
        <f>VLOOKUP(B4953,'Uniprot taxonomy'!B:R,6,FALSE)</f>
        <v>#N/A</v>
      </c>
      <c r="P4953" t="e">
        <f>VLOOKUP(B4953,'Uniprot taxonomy'!B:R,7,FALSE)</f>
        <v>#N/A</v>
      </c>
      <c r="Q4953" t="e">
        <f>VLOOKUP(B4953,'Uniprot taxonomy'!B:R,8,FALSE)</f>
        <v>#N/A</v>
      </c>
    </row>
    <row r="4954" spans="1:17" hidden="1" x14ac:dyDescent="0.25">
      <c r="A4954" t="s">
        <v>7946</v>
      </c>
      <c r="B4954" t="s">
        <v>7947</v>
      </c>
      <c r="C4954" t="e">
        <f>VLOOKUP('Домены Secretin_N'!B4954,'AC-Architecture'!A:C,3,FALSE)</f>
        <v>#N/A</v>
      </c>
      <c r="D4954">
        <v>386</v>
      </c>
      <c r="E4954" t="s">
        <v>3632</v>
      </c>
      <c r="F4954">
        <v>93</v>
      </c>
      <c r="G4954">
        <v>154</v>
      </c>
      <c r="H4954">
        <f t="shared" si="348"/>
        <v>61</v>
      </c>
      <c r="I4954" t="str">
        <f t="shared" si="349"/>
        <v>H4PR05_ECOLX/93-154</v>
      </c>
      <c r="K4954" t="e">
        <f>IF(C4954="Secretin_N, Secretin, TraK","T","N")</f>
        <v>#N/A</v>
      </c>
      <c r="L4954" t="e">
        <f>VLOOKUP(E4954,'Uniprot taxonomy'!E:J,4,FALSE)</f>
        <v>#N/A</v>
      </c>
      <c r="M4954" t="e">
        <f>LEFT(VLOOKUP(B4954,'Uniprot taxonomy'!B:R,5,FALSE))</f>
        <v>#N/A</v>
      </c>
      <c r="N4954" t="e">
        <f>VLOOKUP(B4954,'Uniprot taxonomy'!B:R,5,FALSE)</f>
        <v>#N/A</v>
      </c>
      <c r="O4954" t="e">
        <f>VLOOKUP(B4954,'Uniprot taxonomy'!B:R,6,FALSE)</f>
        <v>#N/A</v>
      </c>
      <c r="P4954" t="e">
        <f>VLOOKUP(B4954,'Uniprot taxonomy'!B:R,7,FALSE)</f>
        <v>#N/A</v>
      </c>
      <c r="Q4954" t="e">
        <f>VLOOKUP(B4954,'Uniprot taxonomy'!B:R,8,FALSE)</f>
        <v>#N/A</v>
      </c>
    </row>
    <row r="4955" spans="1:17" x14ac:dyDescent="0.25">
      <c r="A4955" t="s">
        <v>1198</v>
      </c>
      <c r="B4955" t="s">
        <v>2496</v>
      </c>
      <c r="C4955" t="str">
        <f>VLOOKUP('Домены Secretin_N'!B4955,'AC-Architecture'!A:C,3,FALSE)</f>
        <v>Secretin_N, Secretin</v>
      </c>
      <c r="D4955">
        <v>514</v>
      </c>
      <c r="E4955" t="s">
        <v>3632</v>
      </c>
      <c r="F4955">
        <v>182</v>
      </c>
      <c r="G4955">
        <v>277</v>
      </c>
      <c r="H4955">
        <f t="shared" si="348"/>
        <v>95</v>
      </c>
      <c r="I4955" t="str">
        <f t="shared" si="349"/>
        <v>H4PRH3_ECOLX/182-277</v>
      </c>
      <c r="J4955" t="str">
        <f t="shared" ref="J4955:J4956" si="351">CONCATENATE(K4955,"_",LEFT(O4955,3),"_",LEFT(Q4955,3),"_",B4955)</f>
        <v>N_Ent_Esc_H4PRH3</v>
      </c>
      <c r="K4955" t="str">
        <f>IF(C4955="Secretin_N, Secretin, TraK","T","N")</f>
        <v>N</v>
      </c>
      <c r="L4955" t="str">
        <f>VLOOKUP(B4955,'Uniprot taxonomy'!B:R,4,FALSE)</f>
        <v>Proteobacteria</v>
      </c>
      <c r="M4955" t="str">
        <f>LEFT(VLOOKUP(B4955,'Uniprot taxonomy'!B:R,5,FALSE))</f>
        <v>G</v>
      </c>
      <c r="N4955" t="str">
        <f>VLOOKUP(B4955,'Uniprot taxonomy'!B:R,5,FALSE)</f>
        <v>Gammaproteobacteria</v>
      </c>
      <c r="O4955" t="str">
        <f>VLOOKUP(B4955,'Uniprot taxonomy'!B:R,6,FALSE)</f>
        <v>Enterobacteriales</v>
      </c>
      <c r="P4955" t="str">
        <f>VLOOKUP(B4955,'Uniprot taxonomy'!B:R,7,FALSE)</f>
        <v>Enterobacteriaceae</v>
      </c>
      <c r="Q4955" t="str">
        <f>VLOOKUP(B4955,'Uniprot taxonomy'!B:R,8,FALSE)</f>
        <v>Escherichia</v>
      </c>
    </row>
    <row r="4956" spans="1:17" x14ac:dyDescent="0.25">
      <c r="A4956" t="s">
        <v>1199</v>
      </c>
      <c r="B4956" t="s">
        <v>2497</v>
      </c>
      <c r="C4956" t="str">
        <f>VLOOKUP('Домены Secretin_N'!B4956,'AC-Architecture'!A:C,3,FALSE)</f>
        <v>Secretin_N, Secretin</v>
      </c>
      <c r="D4956">
        <v>567</v>
      </c>
      <c r="E4956" t="s">
        <v>3632</v>
      </c>
      <c r="F4956">
        <v>178</v>
      </c>
      <c r="G4956">
        <v>306</v>
      </c>
      <c r="H4956">
        <f t="shared" si="348"/>
        <v>128</v>
      </c>
      <c r="I4956" t="str">
        <f t="shared" si="349"/>
        <v>H4Q5P5_ECOLX/178-306</v>
      </c>
      <c r="J4956" t="str">
        <f t="shared" si="351"/>
        <v>N_Ent_Esc_H4Q5P5</v>
      </c>
      <c r="K4956" t="str">
        <f>IF(C4956="Secretin_N, Secretin, TraK","T","N")</f>
        <v>N</v>
      </c>
      <c r="L4956" t="str">
        <f>VLOOKUP(B4956,'Uniprot taxonomy'!B:R,4,FALSE)</f>
        <v>Proteobacteria</v>
      </c>
      <c r="M4956" t="str">
        <f>LEFT(VLOOKUP(B4956,'Uniprot taxonomy'!B:R,5,FALSE))</f>
        <v>G</v>
      </c>
      <c r="N4956" t="str">
        <f>VLOOKUP(B4956,'Uniprot taxonomy'!B:R,5,FALSE)</f>
        <v>Gammaproteobacteria</v>
      </c>
      <c r="O4956" t="str">
        <f>VLOOKUP(B4956,'Uniprot taxonomy'!B:R,6,FALSE)</f>
        <v>Enterobacteriales</v>
      </c>
      <c r="P4956" t="str">
        <f>VLOOKUP(B4956,'Uniprot taxonomy'!B:R,7,FALSE)</f>
        <v>Enterobacteriaceae</v>
      </c>
      <c r="Q4956" t="str">
        <f>VLOOKUP(B4956,'Uniprot taxonomy'!B:R,8,FALSE)</f>
        <v>Escherichia</v>
      </c>
    </row>
    <row r="4957" spans="1:17" hidden="1" x14ac:dyDescent="0.25">
      <c r="A4957" t="s">
        <v>7948</v>
      </c>
      <c r="B4957" t="s">
        <v>7949</v>
      </c>
      <c r="C4957" t="e">
        <f>VLOOKUP('Домены Secretin_N'!B4957,'AC-Architecture'!A:C,3,FALSE)</f>
        <v>#N/A</v>
      </c>
      <c r="D4957">
        <v>386</v>
      </c>
      <c r="E4957" t="s">
        <v>3632</v>
      </c>
      <c r="F4957">
        <v>93</v>
      </c>
      <c r="G4957">
        <v>154</v>
      </c>
      <c r="H4957">
        <f t="shared" si="348"/>
        <v>61</v>
      </c>
      <c r="I4957" t="str">
        <f t="shared" si="349"/>
        <v>H4Q6S4_ECOLX/93-154</v>
      </c>
      <c r="K4957" t="e">
        <f>IF(C4957="Secretin_N, Secretin, TraK","T","N")</f>
        <v>#N/A</v>
      </c>
      <c r="L4957" t="e">
        <f>VLOOKUP(E4957,'Uniprot taxonomy'!E:J,4,FALSE)</f>
        <v>#N/A</v>
      </c>
      <c r="M4957" t="e">
        <f>LEFT(VLOOKUP(B4957,'Uniprot taxonomy'!B:R,5,FALSE))</f>
        <v>#N/A</v>
      </c>
      <c r="N4957" t="e">
        <f>VLOOKUP(B4957,'Uniprot taxonomy'!B:R,5,FALSE)</f>
        <v>#N/A</v>
      </c>
      <c r="O4957" t="e">
        <f>VLOOKUP(B4957,'Uniprot taxonomy'!B:R,6,FALSE)</f>
        <v>#N/A</v>
      </c>
      <c r="P4957" t="e">
        <f>VLOOKUP(B4957,'Uniprot taxonomy'!B:R,7,FALSE)</f>
        <v>#N/A</v>
      </c>
      <c r="Q4957" t="e">
        <f>VLOOKUP(B4957,'Uniprot taxonomy'!B:R,8,FALSE)</f>
        <v>#N/A</v>
      </c>
    </row>
    <row r="4958" spans="1:17" x14ac:dyDescent="0.25">
      <c r="A4958" t="s">
        <v>1200</v>
      </c>
      <c r="B4958" t="s">
        <v>2498</v>
      </c>
      <c r="C4958" t="str">
        <f>VLOOKUP('Домены Secretin_N'!B4958,'AC-Architecture'!A:C,3,FALSE)</f>
        <v>Secretin_N, Secretin</v>
      </c>
      <c r="D4958">
        <v>514</v>
      </c>
      <c r="E4958" t="s">
        <v>3632</v>
      </c>
      <c r="F4958">
        <v>182</v>
      </c>
      <c r="G4958">
        <v>277</v>
      </c>
      <c r="H4958">
        <f t="shared" si="348"/>
        <v>95</v>
      </c>
      <c r="I4958" t="str">
        <f t="shared" si="349"/>
        <v>H4Q871_ECOLX/182-277</v>
      </c>
      <c r="J4958" t="str">
        <f>CONCATENATE(K4958,"_",LEFT(O4958,3),"_",LEFT(Q4958,3),"_",B4958)</f>
        <v>N_Ent_Esc_H4Q871</v>
      </c>
      <c r="K4958" t="str">
        <f>IF(C4958="Secretin_N, Secretin, TraK","T","N")</f>
        <v>N</v>
      </c>
      <c r="L4958" t="str">
        <f>VLOOKUP(B4958,'Uniprot taxonomy'!B:R,4,FALSE)</f>
        <v>Proteobacteria</v>
      </c>
      <c r="M4958" t="str">
        <f>LEFT(VLOOKUP(B4958,'Uniprot taxonomy'!B:R,5,FALSE))</f>
        <v>G</v>
      </c>
      <c r="N4958" t="str">
        <f>VLOOKUP(B4958,'Uniprot taxonomy'!B:R,5,FALSE)</f>
        <v>Gammaproteobacteria</v>
      </c>
      <c r="O4958" t="str">
        <f>VLOOKUP(B4958,'Uniprot taxonomy'!B:R,6,FALSE)</f>
        <v>Enterobacteriales</v>
      </c>
      <c r="P4958" t="str">
        <f>VLOOKUP(B4958,'Uniprot taxonomy'!B:R,7,FALSE)</f>
        <v>Enterobacteriaceae</v>
      </c>
      <c r="Q4958" t="str">
        <f>VLOOKUP(B4958,'Uniprot taxonomy'!B:R,8,FALSE)</f>
        <v>Escherichia</v>
      </c>
    </row>
    <row r="4959" spans="1:17" hidden="1" x14ac:dyDescent="0.25">
      <c r="A4959" t="s">
        <v>7950</v>
      </c>
      <c r="B4959" t="s">
        <v>7951</v>
      </c>
      <c r="C4959" t="e">
        <f>VLOOKUP('Домены Secretin_N'!B4959,'AC-Architecture'!A:C,3,FALSE)</f>
        <v>#N/A</v>
      </c>
      <c r="D4959">
        <v>650</v>
      </c>
      <c r="E4959" t="s">
        <v>3632</v>
      </c>
      <c r="F4959">
        <v>124</v>
      </c>
      <c r="G4959">
        <v>187</v>
      </c>
      <c r="H4959">
        <f t="shared" si="348"/>
        <v>63</v>
      </c>
      <c r="I4959" t="str">
        <f t="shared" si="349"/>
        <v>H4Q8Q4_ECOLX/124-187</v>
      </c>
      <c r="K4959" t="e">
        <f>IF(C4959="Secretin_N, Secretin, TraK","T","N")</f>
        <v>#N/A</v>
      </c>
      <c r="L4959" t="e">
        <f>VLOOKUP(E4959,'Uniprot taxonomy'!E:J,4,FALSE)</f>
        <v>#N/A</v>
      </c>
      <c r="M4959" t="e">
        <f>LEFT(VLOOKUP(B4959,'Uniprot taxonomy'!B:R,5,FALSE))</f>
        <v>#N/A</v>
      </c>
      <c r="N4959" t="e">
        <f>VLOOKUP(B4959,'Uniprot taxonomy'!B:R,5,FALSE)</f>
        <v>#N/A</v>
      </c>
      <c r="O4959" t="e">
        <f>VLOOKUP(B4959,'Uniprot taxonomy'!B:R,6,FALSE)</f>
        <v>#N/A</v>
      </c>
      <c r="P4959" t="e">
        <f>VLOOKUP(B4959,'Uniprot taxonomy'!B:R,7,FALSE)</f>
        <v>#N/A</v>
      </c>
      <c r="Q4959" t="e">
        <f>VLOOKUP(B4959,'Uniprot taxonomy'!B:R,8,FALSE)</f>
        <v>#N/A</v>
      </c>
    </row>
    <row r="4960" spans="1:17" hidden="1" x14ac:dyDescent="0.25">
      <c r="A4960" t="s">
        <v>7950</v>
      </c>
      <c r="B4960" t="s">
        <v>7951</v>
      </c>
      <c r="C4960" t="e">
        <f>VLOOKUP('Домены Secretin_N'!B4960,'AC-Architecture'!A:C,3,FALSE)</f>
        <v>#N/A</v>
      </c>
      <c r="D4960">
        <v>650</v>
      </c>
      <c r="E4960" t="s">
        <v>3632</v>
      </c>
      <c r="F4960">
        <v>189</v>
      </c>
      <c r="G4960">
        <v>260</v>
      </c>
      <c r="H4960">
        <f t="shared" si="348"/>
        <v>71</v>
      </c>
      <c r="I4960" t="str">
        <f t="shared" si="349"/>
        <v>H4Q8Q4_ECOLX/189-260</v>
      </c>
      <c r="K4960" t="e">
        <f>IF(C4960="Secretin_N, Secretin, TraK","T","N")</f>
        <v>#N/A</v>
      </c>
      <c r="L4960" t="e">
        <f>VLOOKUP(E4960,'Uniprot taxonomy'!E:J,4,FALSE)</f>
        <v>#N/A</v>
      </c>
      <c r="M4960" t="e">
        <f>LEFT(VLOOKUP(B4960,'Uniprot taxonomy'!B:R,5,FALSE))</f>
        <v>#N/A</v>
      </c>
      <c r="N4960" t="e">
        <f>VLOOKUP(B4960,'Uniprot taxonomy'!B:R,5,FALSE)</f>
        <v>#N/A</v>
      </c>
      <c r="O4960" t="e">
        <f>VLOOKUP(B4960,'Uniprot taxonomy'!B:R,6,FALSE)</f>
        <v>#N/A</v>
      </c>
      <c r="P4960" t="e">
        <f>VLOOKUP(B4960,'Uniprot taxonomy'!B:R,7,FALSE)</f>
        <v>#N/A</v>
      </c>
      <c r="Q4960" t="e">
        <f>VLOOKUP(B4960,'Uniprot taxonomy'!B:R,8,FALSE)</f>
        <v>#N/A</v>
      </c>
    </row>
    <row r="4961" spans="1:17" hidden="1" x14ac:dyDescent="0.25">
      <c r="A4961" t="s">
        <v>7950</v>
      </c>
      <c r="B4961" t="s">
        <v>7951</v>
      </c>
      <c r="C4961" t="e">
        <f>VLOOKUP('Домены Secretin_N'!B4961,'AC-Architecture'!A:C,3,FALSE)</f>
        <v>#N/A</v>
      </c>
      <c r="D4961">
        <v>650</v>
      </c>
      <c r="E4961" t="s">
        <v>3632</v>
      </c>
      <c r="F4961">
        <v>264</v>
      </c>
      <c r="G4961">
        <v>341</v>
      </c>
      <c r="H4961">
        <f t="shared" si="348"/>
        <v>77</v>
      </c>
      <c r="I4961" t="str">
        <f t="shared" si="349"/>
        <v>H4Q8Q4_ECOLX/264-341</v>
      </c>
      <c r="K4961" t="e">
        <f>IF(C4961="Secretin_N, Secretin, TraK","T","N")</f>
        <v>#N/A</v>
      </c>
      <c r="L4961" t="e">
        <f>VLOOKUP(E4961,'Uniprot taxonomy'!E:J,4,FALSE)</f>
        <v>#N/A</v>
      </c>
      <c r="M4961" t="e">
        <f>LEFT(VLOOKUP(B4961,'Uniprot taxonomy'!B:R,5,FALSE))</f>
        <v>#N/A</v>
      </c>
      <c r="N4961" t="e">
        <f>VLOOKUP(B4961,'Uniprot taxonomy'!B:R,5,FALSE)</f>
        <v>#N/A</v>
      </c>
      <c r="O4961" t="e">
        <f>VLOOKUP(B4961,'Uniprot taxonomy'!B:R,6,FALSE)</f>
        <v>#N/A</v>
      </c>
      <c r="P4961" t="e">
        <f>VLOOKUP(B4961,'Uniprot taxonomy'!B:R,7,FALSE)</f>
        <v>#N/A</v>
      </c>
      <c r="Q4961" t="e">
        <f>VLOOKUP(B4961,'Uniprot taxonomy'!B:R,8,FALSE)</f>
        <v>#N/A</v>
      </c>
    </row>
    <row r="4962" spans="1:17" hidden="1" x14ac:dyDescent="0.25">
      <c r="A4962" t="s">
        <v>7952</v>
      </c>
      <c r="B4962" t="s">
        <v>7953</v>
      </c>
      <c r="C4962" t="e">
        <f>VLOOKUP('Домены Secretin_N'!B4962,'AC-Architecture'!A:C,3,FALSE)</f>
        <v>#N/A</v>
      </c>
      <c r="D4962">
        <v>650</v>
      </c>
      <c r="E4962" t="s">
        <v>3632</v>
      </c>
      <c r="F4962">
        <v>124</v>
      </c>
      <c r="G4962">
        <v>187</v>
      </c>
      <c r="H4962">
        <f t="shared" si="348"/>
        <v>63</v>
      </c>
      <c r="I4962" t="str">
        <f t="shared" si="349"/>
        <v>H4QGY9_ECOLX/124-187</v>
      </c>
      <c r="K4962" t="e">
        <f>IF(C4962="Secretin_N, Secretin, TraK","T","N")</f>
        <v>#N/A</v>
      </c>
      <c r="L4962" t="e">
        <f>VLOOKUP(E4962,'Uniprot taxonomy'!E:J,4,FALSE)</f>
        <v>#N/A</v>
      </c>
      <c r="M4962" t="e">
        <f>LEFT(VLOOKUP(B4962,'Uniprot taxonomy'!B:R,5,FALSE))</f>
        <v>#N/A</v>
      </c>
      <c r="N4962" t="e">
        <f>VLOOKUP(B4962,'Uniprot taxonomy'!B:R,5,FALSE)</f>
        <v>#N/A</v>
      </c>
      <c r="O4962" t="e">
        <f>VLOOKUP(B4962,'Uniprot taxonomy'!B:R,6,FALSE)</f>
        <v>#N/A</v>
      </c>
      <c r="P4962" t="e">
        <f>VLOOKUP(B4962,'Uniprot taxonomy'!B:R,7,FALSE)</f>
        <v>#N/A</v>
      </c>
      <c r="Q4962" t="e">
        <f>VLOOKUP(B4962,'Uniprot taxonomy'!B:R,8,FALSE)</f>
        <v>#N/A</v>
      </c>
    </row>
    <row r="4963" spans="1:17" hidden="1" x14ac:dyDescent="0.25">
      <c r="A4963" t="s">
        <v>7952</v>
      </c>
      <c r="B4963" t="s">
        <v>7953</v>
      </c>
      <c r="C4963" t="e">
        <f>VLOOKUP('Домены Secretin_N'!B4963,'AC-Architecture'!A:C,3,FALSE)</f>
        <v>#N/A</v>
      </c>
      <c r="D4963">
        <v>650</v>
      </c>
      <c r="E4963" t="s">
        <v>3632</v>
      </c>
      <c r="F4963">
        <v>189</v>
      </c>
      <c r="G4963">
        <v>260</v>
      </c>
      <c r="H4963">
        <f t="shared" si="348"/>
        <v>71</v>
      </c>
      <c r="I4963" t="str">
        <f t="shared" si="349"/>
        <v>H4QGY9_ECOLX/189-260</v>
      </c>
      <c r="K4963" t="e">
        <f>IF(C4963="Secretin_N, Secretin, TraK","T","N")</f>
        <v>#N/A</v>
      </c>
      <c r="L4963" t="e">
        <f>VLOOKUP(E4963,'Uniprot taxonomy'!E:J,4,FALSE)</f>
        <v>#N/A</v>
      </c>
      <c r="M4963" t="e">
        <f>LEFT(VLOOKUP(B4963,'Uniprot taxonomy'!B:R,5,FALSE))</f>
        <v>#N/A</v>
      </c>
      <c r="N4963" t="e">
        <f>VLOOKUP(B4963,'Uniprot taxonomy'!B:R,5,FALSE)</f>
        <v>#N/A</v>
      </c>
      <c r="O4963" t="e">
        <f>VLOOKUP(B4963,'Uniprot taxonomy'!B:R,6,FALSE)</f>
        <v>#N/A</v>
      </c>
      <c r="P4963" t="e">
        <f>VLOOKUP(B4963,'Uniprot taxonomy'!B:R,7,FALSE)</f>
        <v>#N/A</v>
      </c>
      <c r="Q4963" t="e">
        <f>VLOOKUP(B4963,'Uniprot taxonomy'!B:R,8,FALSE)</f>
        <v>#N/A</v>
      </c>
    </row>
    <row r="4964" spans="1:17" hidden="1" x14ac:dyDescent="0.25">
      <c r="A4964" t="s">
        <v>7952</v>
      </c>
      <c r="B4964" t="s">
        <v>7953</v>
      </c>
      <c r="C4964" t="e">
        <f>VLOOKUP('Домены Secretin_N'!B4964,'AC-Architecture'!A:C,3,FALSE)</f>
        <v>#N/A</v>
      </c>
      <c r="D4964">
        <v>650</v>
      </c>
      <c r="E4964" t="s">
        <v>3632</v>
      </c>
      <c r="F4964">
        <v>264</v>
      </c>
      <c r="G4964">
        <v>341</v>
      </c>
      <c r="H4964">
        <f t="shared" si="348"/>
        <v>77</v>
      </c>
      <c r="I4964" t="str">
        <f t="shared" si="349"/>
        <v>H4QGY9_ECOLX/264-341</v>
      </c>
      <c r="K4964" t="e">
        <f>IF(C4964="Secretin_N, Secretin, TraK","T","N")</f>
        <v>#N/A</v>
      </c>
      <c r="L4964" t="e">
        <f>VLOOKUP(E4964,'Uniprot taxonomy'!E:J,4,FALSE)</f>
        <v>#N/A</v>
      </c>
      <c r="M4964" t="e">
        <f>LEFT(VLOOKUP(B4964,'Uniprot taxonomy'!B:R,5,FALSE))</f>
        <v>#N/A</v>
      </c>
      <c r="N4964" t="e">
        <f>VLOOKUP(B4964,'Uniprot taxonomy'!B:R,5,FALSE)</f>
        <v>#N/A</v>
      </c>
      <c r="O4964" t="e">
        <f>VLOOKUP(B4964,'Uniprot taxonomy'!B:R,6,FALSE)</f>
        <v>#N/A</v>
      </c>
      <c r="P4964" t="e">
        <f>VLOOKUP(B4964,'Uniprot taxonomy'!B:R,7,FALSE)</f>
        <v>#N/A</v>
      </c>
      <c r="Q4964" t="e">
        <f>VLOOKUP(B4964,'Uniprot taxonomy'!B:R,8,FALSE)</f>
        <v>#N/A</v>
      </c>
    </row>
    <row r="4965" spans="1:17" x14ac:dyDescent="0.25">
      <c r="A4965" t="s">
        <v>1201</v>
      </c>
      <c r="B4965" t="s">
        <v>2499</v>
      </c>
      <c r="C4965" t="str">
        <f>VLOOKUP('Домены Secretin_N'!B4965,'AC-Architecture'!A:C,3,FALSE)</f>
        <v>Secretin_N, Secretin</v>
      </c>
      <c r="D4965">
        <v>567</v>
      </c>
      <c r="E4965" t="s">
        <v>3632</v>
      </c>
      <c r="F4965">
        <v>178</v>
      </c>
      <c r="G4965">
        <v>306</v>
      </c>
      <c r="H4965">
        <f t="shared" si="348"/>
        <v>128</v>
      </c>
      <c r="I4965" t="str">
        <f t="shared" si="349"/>
        <v>H4QM53_ECOLX/178-306</v>
      </c>
      <c r="J4965" t="str">
        <f>CONCATENATE(K4965,"_",LEFT(O4965,3),"_",LEFT(Q4965,3),"_",B4965)</f>
        <v>N_Ent_Esc_H4QM53</v>
      </c>
      <c r="K4965" t="str">
        <f>IF(C4965="Secretin_N, Secretin, TraK","T","N")</f>
        <v>N</v>
      </c>
      <c r="L4965" t="str">
        <f>VLOOKUP(B4965,'Uniprot taxonomy'!B:R,4,FALSE)</f>
        <v>Proteobacteria</v>
      </c>
      <c r="M4965" t="str">
        <f>LEFT(VLOOKUP(B4965,'Uniprot taxonomy'!B:R,5,FALSE))</f>
        <v>G</v>
      </c>
      <c r="N4965" t="str">
        <f>VLOOKUP(B4965,'Uniprot taxonomy'!B:R,5,FALSE)</f>
        <v>Gammaproteobacteria</v>
      </c>
      <c r="O4965" t="str">
        <f>VLOOKUP(B4965,'Uniprot taxonomy'!B:R,6,FALSE)</f>
        <v>Enterobacteriales</v>
      </c>
      <c r="P4965" t="str">
        <f>VLOOKUP(B4965,'Uniprot taxonomy'!B:R,7,FALSE)</f>
        <v>Enterobacteriaceae</v>
      </c>
      <c r="Q4965" t="str">
        <f>VLOOKUP(B4965,'Uniprot taxonomy'!B:R,8,FALSE)</f>
        <v>Escherichia</v>
      </c>
    </row>
    <row r="4966" spans="1:17" hidden="1" x14ac:dyDescent="0.25">
      <c r="A4966" t="s">
        <v>7954</v>
      </c>
      <c r="B4966" t="s">
        <v>7955</v>
      </c>
      <c r="C4966" t="e">
        <f>VLOOKUP('Домены Secretin_N'!B4966,'AC-Architecture'!A:C,3,FALSE)</f>
        <v>#N/A</v>
      </c>
      <c r="D4966">
        <v>386</v>
      </c>
      <c r="E4966" t="s">
        <v>3632</v>
      </c>
      <c r="F4966">
        <v>93</v>
      </c>
      <c r="G4966">
        <v>154</v>
      </c>
      <c r="H4966">
        <f t="shared" si="348"/>
        <v>61</v>
      </c>
      <c r="I4966" t="str">
        <f t="shared" si="349"/>
        <v>H4QNN4_ECOLX/93-154</v>
      </c>
      <c r="K4966" t="e">
        <f>IF(C4966="Secretin_N, Secretin, TraK","T","N")</f>
        <v>#N/A</v>
      </c>
      <c r="L4966" t="e">
        <f>VLOOKUP(E4966,'Uniprot taxonomy'!E:J,4,FALSE)</f>
        <v>#N/A</v>
      </c>
      <c r="M4966" t="e">
        <f>LEFT(VLOOKUP(B4966,'Uniprot taxonomy'!B:R,5,FALSE))</f>
        <v>#N/A</v>
      </c>
      <c r="N4966" t="e">
        <f>VLOOKUP(B4966,'Uniprot taxonomy'!B:R,5,FALSE)</f>
        <v>#N/A</v>
      </c>
      <c r="O4966" t="e">
        <f>VLOOKUP(B4966,'Uniprot taxonomy'!B:R,6,FALSE)</f>
        <v>#N/A</v>
      </c>
      <c r="P4966" t="e">
        <f>VLOOKUP(B4966,'Uniprot taxonomy'!B:R,7,FALSE)</f>
        <v>#N/A</v>
      </c>
      <c r="Q4966" t="e">
        <f>VLOOKUP(B4966,'Uniprot taxonomy'!B:R,8,FALSE)</f>
        <v>#N/A</v>
      </c>
    </row>
    <row r="4967" spans="1:17" x14ac:dyDescent="0.25">
      <c r="A4967" t="s">
        <v>1202</v>
      </c>
      <c r="B4967" t="s">
        <v>2500</v>
      </c>
      <c r="C4967" t="str">
        <f>VLOOKUP('Домены Secretin_N'!B4967,'AC-Architecture'!A:C,3,FALSE)</f>
        <v>Secretin_N, Secretin</v>
      </c>
      <c r="D4967">
        <v>514</v>
      </c>
      <c r="E4967" t="s">
        <v>3632</v>
      </c>
      <c r="F4967">
        <v>182</v>
      </c>
      <c r="G4967">
        <v>277</v>
      </c>
      <c r="H4967">
        <f t="shared" si="348"/>
        <v>95</v>
      </c>
      <c r="I4967" t="str">
        <f t="shared" si="349"/>
        <v>H4QQ70_ECOLX/182-277</v>
      </c>
      <c r="J4967" t="str">
        <f>CONCATENATE(K4967,"_",LEFT(O4967,3),"_",LEFT(Q4967,3),"_",B4967)</f>
        <v>N_Ent_Esc_H4QQ70</v>
      </c>
      <c r="K4967" t="str">
        <f>IF(C4967="Secretin_N, Secretin, TraK","T","N")</f>
        <v>N</v>
      </c>
      <c r="L4967" t="str">
        <f>VLOOKUP(B4967,'Uniprot taxonomy'!B:R,4,FALSE)</f>
        <v>Proteobacteria</v>
      </c>
      <c r="M4967" t="str">
        <f>LEFT(VLOOKUP(B4967,'Uniprot taxonomy'!B:R,5,FALSE))</f>
        <v>G</v>
      </c>
      <c r="N4967" t="str">
        <f>VLOOKUP(B4967,'Uniprot taxonomy'!B:R,5,FALSE)</f>
        <v>Gammaproteobacteria</v>
      </c>
      <c r="O4967" t="str">
        <f>VLOOKUP(B4967,'Uniprot taxonomy'!B:R,6,FALSE)</f>
        <v>Enterobacteriales</v>
      </c>
      <c r="P4967" t="str">
        <f>VLOOKUP(B4967,'Uniprot taxonomy'!B:R,7,FALSE)</f>
        <v>Enterobacteriaceae</v>
      </c>
      <c r="Q4967" t="str">
        <f>VLOOKUP(B4967,'Uniprot taxonomy'!B:R,8,FALSE)</f>
        <v>Escherichia</v>
      </c>
    </row>
    <row r="4968" spans="1:17" hidden="1" x14ac:dyDescent="0.25">
      <c r="A4968" t="s">
        <v>7956</v>
      </c>
      <c r="B4968" t="s">
        <v>7957</v>
      </c>
      <c r="C4968" t="e">
        <f>VLOOKUP('Домены Secretin_N'!B4968,'AC-Architecture'!A:C,3,FALSE)</f>
        <v>#N/A</v>
      </c>
      <c r="D4968">
        <v>650</v>
      </c>
      <c r="E4968" t="s">
        <v>3632</v>
      </c>
      <c r="F4968">
        <v>124</v>
      </c>
      <c r="G4968">
        <v>187</v>
      </c>
      <c r="H4968">
        <f t="shared" si="348"/>
        <v>63</v>
      </c>
      <c r="I4968" t="str">
        <f t="shared" si="349"/>
        <v>H4QW30_ECOLX/124-187</v>
      </c>
      <c r="K4968" t="e">
        <f>IF(C4968="Secretin_N, Secretin, TraK","T","N")</f>
        <v>#N/A</v>
      </c>
      <c r="L4968" t="e">
        <f>VLOOKUP(E4968,'Uniprot taxonomy'!E:J,4,FALSE)</f>
        <v>#N/A</v>
      </c>
      <c r="M4968" t="e">
        <f>LEFT(VLOOKUP(B4968,'Uniprot taxonomy'!B:R,5,FALSE))</f>
        <v>#N/A</v>
      </c>
      <c r="N4968" t="e">
        <f>VLOOKUP(B4968,'Uniprot taxonomy'!B:R,5,FALSE)</f>
        <v>#N/A</v>
      </c>
      <c r="O4968" t="e">
        <f>VLOOKUP(B4968,'Uniprot taxonomy'!B:R,6,FALSE)</f>
        <v>#N/A</v>
      </c>
      <c r="P4968" t="e">
        <f>VLOOKUP(B4968,'Uniprot taxonomy'!B:R,7,FALSE)</f>
        <v>#N/A</v>
      </c>
      <c r="Q4968" t="e">
        <f>VLOOKUP(B4968,'Uniprot taxonomy'!B:R,8,FALSE)</f>
        <v>#N/A</v>
      </c>
    </row>
    <row r="4969" spans="1:17" hidden="1" x14ac:dyDescent="0.25">
      <c r="A4969" t="s">
        <v>7956</v>
      </c>
      <c r="B4969" t="s">
        <v>7957</v>
      </c>
      <c r="C4969" t="e">
        <f>VLOOKUP('Домены Secretin_N'!B4969,'AC-Architecture'!A:C,3,FALSE)</f>
        <v>#N/A</v>
      </c>
      <c r="D4969">
        <v>650</v>
      </c>
      <c r="E4969" t="s">
        <v>3632</v>
      </c>
      <c r="F4969">
        <v>189</v>
      </c>
      <c r="G4969">
        <v>260</v>
      </c>
      <c r="H4969">
        <f t="shared" si="348"/>
        <v>71</v>
      </c>
      <c r="I4969" t="str">
        <f t="shared" si="349"/>
        <v>H4QW30_ECOLX/189-260</v>
      </c>
      <c r="K4969" t="e">
        <f>IF(C4969="Secretin_N, Secretin, TraK","T","N")</f>
        <v>#N/A</v>
      </c>
      <c r="L4969" t="e">
        <f>VLOOKUP(E4969,'Uniprot taxonomy'!E:J,4,FALSE)</f>
        <v>#N/A</v>
      </c>
      <c r="M4969" t="e">
        <f>LEFT(VLOOKUP(B4969,'Uniprot taxonomy'!B:R,5,FALSE))</f>
        <v>#N/A</v>
      </c>
      <c r="N4969" t="e">
        <f>VLOOKUP(B4969,'Uniprot taxonomy'!B:R,5,FALSE)</f>
        <v>#N/A</v>
      </c>
      <c r="O4969" t="e">
        <f>VLOOKUP(B4969,'Uniprot taxonomy'!B:R,6,FALSE)</f>
        <v>#N/A</v>
      </c>
      <c r="P4969" t="e">
        <f>VLOOKUP(B4969,'Uniprot taxonomy'!B:R,7,FALSE)</f>
        <v>#N/A</v>
      </c>
      <c r="Q4969" t="e">
        <f>VLOOKUP(B4969,'Uniprot taxonomy'!B:R,8,FALSE)</f>
        <v>#N/A</v>
      </c>
    </row>
    <row r="4970" spans="1:17" hidden="1" x14ac:dyDescent="0.25">
      <c r="A4970" t="s">
        <v>7956</v>
      </c>
      <c r="B4970" t="s">
        <v>7957</v>
      </c>
      <c r="C4970" t="e">
        <f>VLOOKUP('Домены Secretin_N'!B4970,'AC-Architecture'!A:C,3,FALSE)</f>
        <v>#N/A</v>
      </c>
      <c r="D4970">
        <v>650</v>
      </c>
      <c r="E4970" t="s">
        <v>3632</v>
      </c>
      <c r="F4970">
        <v>264</v>
      </c>
      <c r="G4970">
        <v>341</v>
      </c>
      <c r="H4970">
        <f t="shared" si="348"/>
        <v>77</v>
      </c>
      <c r="I4970" t="str">
        <f t="shared" si="349"/>
        <v>H4QW30_ECOLX/264-341</v>
      </c>
      <c r="K4970" t="e">
        <f>IF(C4970="Secretin_N, Secretin, TraK","T","N")</f>
        <v>#N/A</v>
      </c>
      <c r="L4970" t="e">
        <f>VLOOKUP(E4970,'Uniprot taxonomy'!E:J,4,FALSE)</f>
        <v>#N/A</v>
      </c>
      <c r="M4970" t="e">
        <f>LEFT(VLOOKUP(B4970,'Uniprot taxonomy'!B:R,5,FALSE))</f>
        <v>#N/A</v>
      </c>
      <c r="N4970" t="e">
        <f>VLOOKUP(B4970,'Uniprot taxonomy'!B:R,5,FALSE)</f>
        <v>#N/A</v>
      </c>
      <c r="O4970" t="e">
        <f>VLOOKUP(B4970,'Uniprot taxonomy'!B:R,6,FALSE)</f>
        <v>#N/A</v>
      </c>
      <c r="P4970" t="e">
        <f>VLOOKUP(B4970,'Uniprot taxonomy'!B:R,7,FALSE)</f>
        <v>#N/A</v>
      </c>
      <c r="Q4970" t="e">
        <f>VLOOKUP(B4970,'Uniprot taxonomy'!B:R,8,FALSE)</f>
        <v>#N/A</v>
      </c>
    </row>
    <row r="4971" spans="1:17" x14ac:dyDescent="0.25">
      <c r="A4971" t="s">
        <v>1203</v>
      </c>
      <c r="B4971" t="s">
        <v>2501</v>
      </c>
      <c r="C4971" t="str">
        <f>VLOOKUP('Домены Secretin_N'!B4971,'AC-Architecture'!A:C,3,FALSE)</f>
        <v>Secretin_N, Secretin</v>
      </c>
      <c r="D4971">
        <v>567</v>
      </c>
      <c r="E4971" t="s">
        <v>3632</v>
      </c>
      <c r="F4971">
        <v>178</v>
      </c>
      <c r="G4971">
        <v>306</v>
      </c>
      <c r="H4971">
        <f t="shared" si="348"/>
        <v>128</v>
      </c>
      <c r="I4971" t="str">
        <f t="shared" si="349"/>
        <v>H4R3M9_ECOLX/178-306</v>
      </c>
      <c r="J4971" t="str">
        <f>CONCATENATE(K4971,"_",LEFT(O4971,3),"_",LEFT(Q4971,3),"_",B4971)</f>
        <v>N_Ent_Esc_H4R3M9</v>
      </c>
      <c r="K4971" t="str">
        <f>IF(C4971="Secretin_N, Secretin, TraK","T","N")</f>
        <v>N</v>
      </c>
      <c r="L4971" t="str">
        <f>VLOOKUP(B4971,'Uniprot taxonomy'!B:R,4,FALSE)</f>
        <v>Proteobacteria</v>
      </c>
      <c r="M4971" t="str">
        <f>LEFT(VLOOKUP(B4971,'Uniprot taxonomy'!B:R,5,FALSE))</f>
        <v>G</v>
      </c>
      <c r="N4971" t="str">
        <f>VLOOKUP(B4971,'Uniprot taxonomy'!B:R,5,FALSE)</f>
        <v>Gammaproteobacteria</v>
      </c>
      <c r="O4971" t="str">
        <f>VLOOKUP(B4971,'Uniprot taxonomy'!B:R,6,FALSE)</f>
        <v>Enterobacteriales</v>
      </c>
      <c r="P4971" t="str">
        <f>VLOOKUP(B4971,'Uniprot taxonomy'!B:R,7,FALSE)</f>
        <v>Enterobacteriaceae</v>
      </c>
      <c r="Q4971" t="str">
        <f>VLOOKUP(B4971,'Uniprot taxonomy'!B:R,8,FALSE)</f>
        <v>Escherichia</v>
      </c>
    </row>
    <row r="4972" spans="1:17" hidden="1" x14ac:dyDescent="0.25">
      <c r="A4972" t="s">
        <v>7958</v>
      </c>
      <c r="B4972" t="s">
        <v>7959</v>
      </c>
      <c r="C4972" t="e">
        <f>VLOOKUP('Домены Secretin_N'!B4972,'AC-Architecture'!A:C,3,FALSE)</f>
        <v>#N/A</v>
      </c>
      <c r="D4972">
        <v>386</v>
      </c>
      <c r="E4972" t="s">
        <v>3632</v>
      </c>
      <c r="F4972">
        <v>93</v>
      </c>
      <c r="G4972">
        <v>154</v>
      </c>
      <c r="H4972">
        <f t="shared" si="348"/>
        <v>61</v>
      </c>
      <c r="I4972" t="str">
        <f t="shared" si="349"/>
        <v>H4R5T7_ECOLX/93-154</v>
      </c>
      <c r="K4972" t="e">
        <f>IF(C4972="Secretin_N, Secretin, TraK","T","N")</f>
        <v>#N/A</v>
      </c>
      <c r="L4972" t="e">
        <f>VLOOKUP(E4972,'Uniprot taxonomy'!E:J,4,FALSE)</f>
        <v>#N/A</v>
      </c>
      <c r="M4972" t="e">
        <f>LEFT(VLOOKUP(B4972,'Uniprot taxonomy'!B:R,5,FALSE))</f>
        <v>#N/A</v>
      </c>
      <c r="N4972" t="e">
        <f>VLOOKUP(B4972,'Uniprot taxonomy'!B:R,5,FALSE)</f>
        <v>#N/A</v>
      </c>
      <c r="O4972" t="e">
        <f>VLOOKUP(B4972,'Uniprot taxonomy'!B:R,6,FALSE)</f>
        <v>#N/A</v>
      </c>
      <c r="P4972" t="e">
        <f>VLOOKUP(B4972,'Uniprot taxonomy'!B:R,7,FALSE)</f>
        <v>#N/A</v>
      </c>
      <c r="Q4972" t="e">
        <f>VLOOKUP(B4972,'Uniprot taxonomy'!B:R,8,FALSE)</f>
        <v>#N/A</v>
      </c>
    </row>
    <row r="4973" spans="1:17" x14ac:dyDescent="0.25">
      <c r="A4973" t="s">
        <v>1204</v>
      </c>
      <c r="B4973" t="s">
        <v>2502</v>
      </c>
      <c r="C4973" t="str">
        <f>VLOOKUP('Домены Secretin_N'!B4973,'AC-Architecture'!A:C,3,FALSE)</f>
        <v>Secretin_N, Secretin</v>
      </c>
      <c r="D4973">
        <v>514</v>
      </c>
      <c r="E4973" t="s">
        <v>3632</v>
      </c>
      <c r="F4973">
        <v>182</v>
      </c>
      <c r="G4973">
        <v>277</v>
      </c>
      <c r="H4973">
        <f t="shared" si="348"/>
        <v>95</v>
      </c>
      <c r="I4973" t="str">
        <f t="shared" si="349"/>
        <v>H4R684_ECOLX/182-277</v>
      </c>
      <c r="J4973" t="str">
        <f>CONCATENATE(K4973,"_",LEFT(O4973,3),"_",LEFT(Q4973,3),"_",B4973)</f>
        <v>N_Ent_Esc_H4R684</v>
      </c>
      <c r="K4973" t="str">
        <f>IF(C4973="Secretin_N, Secretin, TraK","T","N")</f>
        <v>N</v>
      </c>
      <c r="L4973" t="str">
        <f>VLOOKUP(B4973,'Uniprot taxonomy'!B:R,4,FALSE)</f>
        <v>Proteobacteria</v>
      </c>
      <c r="M4973" t="str">
        <f>LEFT(VLOOKUP(B4973,'Uniprot taxonomy'!B:R,5,FALSE))</f>
        <v>G</v>
      </c>
      <c r="N4973" t="str">
        <f>VLOOKUP(B4973,'Uniprot taxonomy'!B:R,5,FALSE)</f>
        <v>Gammaproteobacteria</v>
      </c>
      <c r="O4973" t="str">
        <f>VLOOKUP(B4973,'Uniprot taxonomy'!B:R,6,FALSE)</f>
        <v>Enterobacteriales</v>
      </c>
      <c r="P4973" t="str">
        <f>VLOOKUP(B4973,'Uniprot taxonomy'!B:R,7,FALSE)</f>
        <v>Enterobacteriaceae</v>
      </c>
      <c r="Q4973" t="str">
        <f>VLOOKUP(B4973,'Uniprot taxonomy'!B:R,8,FALSE)</f>
        <v>Escherichia</v>
      </c>
    </row>
    <row r="4974" spans="1:17" hidden="1" x14ac:dyDescent="0.25">
      <c r="A4974" t="s">
        <v>7960</v>
      </c>
      <c r="B4974" t="s">
        <v>7961</v>
      </c>
      <c r="C4974" t="e">
        <f>VLOOKUP('Домены Secretin_N'!B4974,'AC-Architecture'!A:C,3,FALSE)</f>
        <v>#N/A</v>
      </c>
      <c r="D4974">
        <v>650</v>
      </c>
      <c r="E4974" t="s">
        <v>3632</v>
      </c>
      <c r="F4974">
        <v>124</v>
      </c>
      <c r="G4974">
        <v>187</v>
      </c>
      <c r="H4974">
        <f t="shared" si="348"/>
        <v>63</v>
      </c>
      <c r="I4974" t="str">
        <f t="shared" si="349"/>
        <v>H4RCZ4_ECOLX/124-187</v>
      </c>
      <c r="K4974" t="e">
        <f>IF(C4974="Secretin_N, Secretin, TraK","T","N")</f>
        <v>#N/A</v>
      </c>
      <c r="L4974" t="e">
        <f>VLOOKUP(E4974,'Uniprot taxonomy'!E:J,4,FALSE)</f>
        <v>#N/A</v>
      </c>
      <c r="M4974" t="e">
        <f>LEFT(VLOOKUP(B4974,'Uniprot taxonomy'!B:R,5,FALSE))</f>
        <v>#N/A</v>
      </c>
      <c r="N4974" t="e">
        <f>VLOOKUP(B4974,'Uniprot taxonomy'!B:R,5,FALSE)</f>
        <v>#N/A</v>
      </c>
      <c r="O4974" t="e">
        <f>VLOOKUP(B4974,'Uniprot taxonomy'!B:R,6,FALSE)</f>
        <v>#N/A</v>
      </c>
      <c r="P4974" t="e">
        <f>VLOOKUP(B4974,'Uniprot taxonomy'!B:R,7,FALSE)</f>
        <v>#N/A</v>
      </c>
      <c r="Q4974" t="e">
        <f>VLOOKUP(B4974,'Uniprot taxonomy'!B:R,8,FALSE)</f>
        <v>#N/A</v>
      </c>
    </row>
    <row r="4975" spans="1:17" hidden="1" x14ac:dyDescent="0.25">
      <c r="A4975" t="s">
        <v>7960</v>
      </c>
      <c r="B4975" t="s">
        <v>7961</v>
      </c>
      <c r="C4975" t="e">
        <f>VLOOKUP('Домены Secretin_N'!B4975,'AC-Architecture'!A:C,3,FALSE)</f>
        <v>#N/A</v>
      </c>
      <c r="D4975">
        <v>650</v>
      </c>
      <c r="E4975" t="s">
        <v>3632</v>
      </c>
      <c r="F4975">
        <v>189</v>
      </c>
      <c r="G4975">
        <v>260</v>
      </c>
      <c r="H4975">
        <f t="shared" si="348"/>
        <v>71</v>
      </c>
      <c r="I4975" t="str">
        <f t="shared" si="349"/>
        <v>H4RCZ4_ECOLX/189-260</v>
      </c>
      <c r="K4975" t="e">
        <f>IF(C4975="Secretin_N, Secretin, TraK","T","N")</f>
        <v>#N/A</v>
      </c>
      <c r="L4975" t="e">
        <f>VLOOKUP(E4975,'Uniprot taxonomy'!E:J,4,FALSE)</f>
        <v>#N/A</v>
      </c>
      <c r="M4975" t="e">
        <f>LEFT(VLOOKUP(B4975,'Uniprot taxonomy'!B:R,5,FALSE))</f>
        <v>#N/A</v>
      </c>
      <c r="N4975" t="e">
        <f>VLOOKUP(B4975,'Uniprot taxonomy'!B:R,5,FALSE)</f>
        <v>#N/A</v>
      </c>
      <c r="O4975" t="e">
        <f>VLOOKUP(B4975,'Uniprot taxonomy'!B:R,6,FALSE)</f>
        <v>#N/A</v>
      </c>
      <c r="P4975" t="e">
        <f>VLOOKUP(B4975,'Uniprot taxonomy'!B:R,7,FALSE)</f>
        <v>#N/A</v>
      </c>
      <c r="Q4975" t="e">
        <f>VLOOKUP(B4975,'Uniprot taxonomy'!B:R,8,FALSE)</f>
        <v>#N/A</v>
      </c>
    </row>
    <row r="4976" spans="1:17" hidden="1" x14ac:dyDescent="0.25">
      <c r="A4976" t="s">
        <v>7960</v>
      </c>
      <c r="B4976" t="s">
        <v>7961</v>
      </c>
      <c r="C4976" t="e">
        <f>VLOOKUP('Домены Secretin_N'!B4976,'AC-Architecture'!A:C,3,FALSE)</f>
        <v>#N/A</v>
      </c>
      <c r="D4976">
        <v>650</v>
      </c>
      <c r="E4976" t="s">
        <v>3632</v>
      </c>
      <c r="F4976">
        <v>264</v>
      </c>
      <c r="G4976">
        <v>341</v>
      </c>
      <c r="H4976">
        <f t="shared" si="348"/>
        <v>77</v>
      </c>
      <c r="I4976" t="str">
        <f t="shared" si="349"/>
        <v>H4RCZ4_ECOLX/264-341</v>
      </c>
      <c r="K4976" t="e">
        <f>IF(C4976="Secretin_N, Secretin, TraK","T","N")</f>
        <v>#N/A</v>
      </c>
      <c r="L4976" t="e">
        <f>VLOOKUP(E4976,'Uniprot taxonomy'!E:J,4,FALSE)</f>
        <v>#N/A</v>
      </c>
      <c r="M4976" t="e">
        <f>LEFT(VLOOKUP(B4976,'Uniprot taxonomy'!B:R,5,FALSE))</f>
        <v>#N/A</v>
      </c>
      <c r="N4976" t="e">
        <f>VLOOKUP(B4976,'Uniprot taxonomy'!B:R,5,FALSE)</f>
        <v>#N/A</v>
      </c>
      <c r="O4976" t="e">
        <f>VLOOKUP(B4976,'Uniprot taxonomy'!B:R,6,FALSE)</f>
        <v>#N/A</v>
      </c>
      <c r="P4976" t="e">
        <f>VLOOKUP(B4976,'Uniprot taxonomy'!B:R,7,FALSE)</f>
        <v>#N/A</v>
      </c>
      <c r="Q4976" t="e">
        <f>VLOOKUP(B4976,'Uniprot taxonomy'!B:R,8,FALSE)</f>
        <v>#N/A</v>
      </c>
    </row>
    <row r="4977" spans="1:17" x14ac:dyDescent="0.25">
      <c r="A4977" t="s">
        <v>1205</v>
      </c>
      <c r="B4977" t="s">
        <v>2503</v>
      </c>
      <c r="C4977" t="str">
        <f>VLOOKUP('Домены Secretin_N'!B4977,'AC-Architecture'!A:C,3,FALSE)</f>
        <v>Secretin_N, Secretin</v>
      </c>
      <c r="D4977">
        <v>567</v>
      </c>
      <c r="E4977" t="s">
        <v>3632</v>
      </c>
      <c r="F4977">
        <v>178</v>
      </c>
      <c r="G4977">
        <v>306</v>
      </c>
      <c r="H4977">
        <f t="shared" si="348"/>
        <v>128</v>
      </c>
      <c r="I4977" t="str">
        <f t="shared" si="349"/>
        <v>H4RJU3_ECOLX/178-306</v>
      </c>
      <c r="J4977" t="str">
        <f>CONCATENATE(K4977,"_",LEFT(O4977,3),"_",LEFT(Q4977,3),"_",B4977)</f>
        <v>N_Ent_Esc_H4RJU3</v>
      </c>
      <c r="K4977" t="str">
        <f>IF(C4977="Secretin_N, Secretin, TraK","T","N")</f>
        <v>N</v>
      </c>
      <c r="L4977" t="str">
        <f>VLOOKUP(B4977,'Uniprot taxonomy'!B:R,4,FALSE)</f>
        <v>Proteobacteria</v>
      </c>
      <c r="M4977" t="str">
        <f>LEFT(VLOOKUP(B4977,'Uniprot taxonomy'!B:R,5,FALSE))</f>
        <v>G</v>
      </c>
      <c r="N4977" t="str">
        <f>VLOOKUP(B4977,'Uniprot taxonomy'!B:R,5,FALSE)</f>
        <v>Gammaproteobacteria</v>
      </c>
      <c r="O4977" t="str">
        <f>VLOOKUP(B4977,'Uniprot taxonomy'!B:R,6,FALSE)</f>
        <v>Enterobacteriales</v>
      </c>
      <c r="P4977" t="str">
        <f>VLOOKUP(B4977,'Uniprot taxonomy'!B:R,7,FALSE)</f>
        <v>Enterobacteriaceae</v>
      </c>
      <c r="Q4977" t="str">
        <f>VLOOKUP(B4977,'Uniprot taxonomy'!B:R,8,FALSE)</f>
        <v>Escherichia</v>
      </c>
    </row>
    <row r="4978" spans="1:17" hidden="1" x14ac:dyDescent="0.25">
      <c r="A4978" t="s">
        <v>7962</v>
      </c>
      <c r="B4978" t="s">
        <v>7963</v>
      </c>
      <c r="C4978" t="e">
        <f>VLOOKUP('Домены Secretin_N'!B4978,'AC-Architecture'!A:C,3,FALSE)</f>
        <v>#N/A</v>
      </c>
      <c r="D4978">
        <v>386</v>
      </c>
      <c r="E4978" t="s">
        <v>3632</v>
      </c>
      <c r="F4978">
        <v>93</v>
      </c>
      <c r="G4978">
        <v>154</v>
      </c>
      <c r="H4978">
        <f t="shared" si="348"/>
        <v>61</v>
      </c>
      <c r="I4978" t="str">
        <f t="shared" si="349"/>
        <v>H4RLF6_ECOLX/93-154</v>
      </c>
      <c r="K4978" t="e">
        <f>IF(C4978="Secretin_N, Secretin, TraK","T","N")</f>
        <v>#N/A</v>
      </c>
      <c r="L4978" t="e">
        <f>VLOOKUP(E4978,'Uniprot taxonomy'!E:J,4,FALSE)</f>
        <v>#N/A</v>
      </c>
      <c r="M4978" t="e">
        <f>LEFT(VLOOKUP(B4978,'Uniprot taxonomy'!B:R,5,FALSE))</f>
        <v>#N/A</v>
      </c>
      <c r="N4978" t="e">
        <f>VLOOKUP(B4978,'Uniprot taxonomy'!B:R,5,FALSE)</f>
        <v>#N/A</v>
      </c>
      <c r="O4978" t="e">
        <f>VLOOKUP(B4978,'Uniprot taxonomy'!B:R,6,FALSE)</f>
        <v>#N/A</v>
      </c>
      <c r="P4978" t="e">
        <f>VLOOKUP(B4978,'Uniprot taxonomy'!B:R,7,FALSE)</f>
        <v>#N/A</v>
      </c>
      <c r="Q4978" t="e">
        <f>VLOOKUP(B4978,'Uniprot taxonomy'!B:R,8,FALSE)</f>
        <v>#N/A</v>
      </c>
    </row>
    <row r="4979" spans="1:17" x14ac:dyDescent="0.25">
      <c r="A4979" t="s">
        <v>1206</v>
      </c>
      <c r="B4979" t="s">
        <v>2504</v>
      </c>
      <c r="C4979" t="str">
        <f>VLOOKUP('Домены Secretin_N'!B4979,'AC-Architecture'!A:C,3,FALSE)</f>
        <v>Secretin_N, Secretin</v>
      </c>
      <c r="D4979">
        <v>514</v>
      </c>
      <c r="E4979" t="s">
        <v>3632</v>
      </c>
      <c r="F4979">
        <v>182</v>
      </c>
      <c r="G4979">
        <v>277</v>
      </c>
      <c r="H4979">
        <f t="shared" si="348"/>
        <v>95</v>
      </c>
      <c r="I4979" t="str">
        <f t="shared" si="349"/>
        <v>H4RMH7_ECOLX/182-277</v>
      </c>
      <c r="J4979" t="str">
        <f>CONCATENATE(K4979,"_",LEFT(O4979,3),"_",LEFT(Q4979,3),"_",B4979)</f>
        <v>N_Ent_Esc_H4RMH7</v>
      </c>
      <c r="K4979" t="str">
        <f>IF(C4979="Secretin_N, Secretin, TraK","T","N")</f>
        <v>N</v>
      </c>
      <c r="L4979" t="str">
        <f>VLOOKUP(B4979,'Uniprot taxonomy'!B:R,4,FALSE)</f>
        <v>Proteobacteria</v>
      </c>
      <c r="M4979" t="str">
        <f>LEFT(VLOOKUP(B4979,'Uniprot taxonomy'!B:R,5,FALSE))</f>
        <v>G</v>
      </c>
      <c r="N4979" t="str">
        <f>VLOOKUP(B4979,'Uniprot taxonomy'!B:R,5,FALSE)</f>
        <v>Gammaproteobacteria</v>
      </c>
      <c r="O4979" t="str">
        <f>VLOOKUP(B4979,'Uniprot taxonomy'!B:R,6,FALSE)</f>
        <v>Enterobacteriales</v>
      </c>
      <c r="P4979" t="str">
        <f>VLOOKUP(B4979,'Uniprot taxonomy'!B:R,7,FALSE)</f>
        <v>Enterobacteriaceae</v>
      </c>
      <c r="Q4979" t="str">
        <f>VLOOKUP(B4979,'Uniprot taxonomy'!B:R,8,FALSE)</f>
        <v>Escherichia</v>
      </c>
    </row>
    <row r="4980" spans="1:17" hidden="1" x14ac:dyDescent="0.25">
      <c r="A4980" t="s">
        <v>7964</v>
      </c>
      <c r="B4980" t="s">
        <v>7965</v>
      </c>
      <c r="C4980" t="e">
        <f>VLOOKUP('Домены Secretin_N'!B4980,'AC-Architecture'!A:C,3,FALSE)</f>
        <v>#N/A</v>
      </c>
      <c r="D4980">
        <v>630</v>
      </c>
      <c r="E4980" t="s">
        <v>3632</v>
      </c>
      <c r="F4980">
        <v>104</v>
      </c>
      <c r="G4980">
        <v>167</v>
      </c>
      <c r="H4980">
        <f t="shared" si="348"/>
        <v>63</v>
      </c>
      <c r="I4980" t="str">
        <f t="shared" si="349"/>
        <v>H4RSD8_ECOLX/104-167</v>
      </c>
      <c r="K4980" t="e">
        <f>IF(C4980="Secretin_N, Secretin, TraK","T","N")</f>
        <v>#N/A</v>
      </c>
      <c r="L4980" t="e">
        <f>VLOOKUP(E4980,'Uniprot taxonomy'!E:J,4,FALSE)</f>
        <v>#N/A</v>
      </c>
      <c r="M4980" t="e">
        <f>LEFT(VLOOKUP(B4980,'Uniprot taxonomy'!B:R,5,FALSE))</f>
        <v>#N/A</v>
      </c>
      <c r="N4980" t="e">
        <f>VLOOKUP(B4980,'Uniprot taxonomy'!B:R,5,FALSE)</f>
        <v>#N/A</v>
      </c>
      <c r="O4980" t="e">
        <f>VLOOKUP(B4980,'Uniprot taxonomy'!B:R,6,FALSE)</f>
        <v>#N/A</v>
      </c>
      <c r="P4980" t="e">
        <f>VLOOKUP(B4980,'Uniprot taxonomy'!B:R,7,FALSE)</f>
        <v>#N/A</v>
      </c>
      <c r="Q4980" t="e">
        <f>VLOOKUP(B4980,'Uniprot taxonomy'!B:R,8,FALSE)</f>
        <v>#N/A</v>
      </c>
    </row>
    <row r="4981" spans="1:17" hidden="1" x14ac:dyDescent="0.25">
      <c r="A4981" t="s">
        <v>7964</v>
      </c>
      <c r="B4981" t="s">
        <v>7965</v>
      </c>
      <c r="C4981" t="e">
        <f>VLOOKUP('Домены Secretin_N'!B4981,'AC-Architecture'!A:C,3,FALSE)</f>
        <v>#N/A</v>
      </c>
      <c r="D4981">
        <v>630</v>
      </c>
      <c r="E4981" t="s">
        <v>3632</v>
      </c>
      <c r="F4981">
        <v>169</v>
      </c>
      <c r="G4981">
        <v>240</v>
      </c>
      <c r="H4981">
        <f t="shared" si="348"/>
        <v>71</v>
      </c>
      <c r="I4981" t="str">
        <f t="shared" si="349"/>
        <v>H4RSD8_ECOLX/169-240</v>
      </c>
      <c r="K4981" t="e">
        <f>IF(C4981="Secretin_N, Secretin, TraK","T","N")</f>
        <v>#N/A</v>
      </c>
      <c r="L4981" t="e">
        <f>VLOOKUP(E4981,'Uniprot taxonomy'!E:J,4,FALSE)</f>
        <v>#N/A</v>
      </c>
      <c r="M4981" t="e">
        <f>LEFT(VLOOKUP(B4981,'Uniprot taxonomy'!B:R,5,FALSE))</f>
        <v>#N/A</v>
      </c>
      <c r="N4981" t="e">
        <f>VLOOKUP(B4981,'Uniprot taxonomy'!B:R,5,FALSE)</f>
        <v>#N/A</v>
      </c>
      <c r="O4981" t="e">
        <f>VLOOKUP(B4981,'Uniprot taxonomy'!B:R,6,FALSE)</f>
        <v>#N/A</v>
      </c>
      <c r="P4981" t="e">
        <f>VLOOKUP(B4981,'Uniprot taxonomy'!B:R,7,FALSE)</f>
        <v>#N/A</v>
      </c>
      <c r="Q4981" t="e">
        <f>VLOOKUP(B4981,'Uniprot taxonomy'!B:R,8,FALSE)</f>
        <v>#N/A</v>
      </c>
    </row>
    <row r="4982" spans="1:17" hidden="1" x14ac:dyDescent="0.25">
      <c r="A4982" t="s">
        <v>7964</v>
      </c>
      <c r="B4982" t="s">
        <v>7965</v>
      </c>
      <c r="C4982" t="e">
        <f>VLOOKUP('Домены Secretin_N'!B4982,'AC-Architecture'!A:C,3,FALSE)</f>
        <v>#N/A</v>
      </c>
      <c r="D4982">
        <v>630</v>
      </c>
      <c r="E4982" t="s">
        <v>3632</v>
      </c>
      <c r="F4982">
        <v>244</v>
      </c>
      <c r="G4982">
        <v>321</v>
      </c>
      <c r="H4982">
        <f t="shared" si="348"/>
        <v>77</v>
      </c>
      <c r="I4982" t="str">
        <f t="shared" si="349"/>
        <v>H4RSD8_ECOLX/244-321</v>
      </c>
      <c r="K4982" t="e">
        <f>IF(C4982="Secretin_N, Secretin, TraK","T","N")</f>
        <v>#N/A</v>
      </c>
      <c r="L4982" t="e">
        <f>VLOOKUP(E4982,'Uniprot taxonomy'!E:J,4,FALSE)</f>
        <v>#N/A</v>
      </c>
      <c r="M4982" t="e">
        <f>LEFT(VLOOKUP(B4982,'Uniprot taxonomy'!B:R,5,FALSE))</f>
        <v>#N/A</v>
      </c>
      <c r="N4982" t="e">
        <f>VLOOKUP(B4982,'Uniprot taxonomy'!B:R,5,FALSE)</f>
        <v>#N/A</v>
      </c>
      <c r="O4982" t="e">
        <f>VLOOKUP(B4982,'Uniprot taxonomy'!B:R,6,FALSE)</f>
        <v>#N/A</v>
      </c>
      <c r="P4982" t="e">
        <f>VLOOKUP(B4982,'Uniprot taxonomy'!B:R,7,FALSE)</f>
        <v>#N/A</v>
      </c>
      <c r="Q4982" t="e">
        <f>VLOOKUP(B4982,'Uniprot taxonomy'!B:R,8,FALSE)</f>
        <v>#N/A</v>
      </c>
    </row>
    <row r="4983" spans="1:17" x14ac:dyDescent="0.25">
      <c r="A4983" t="s">
        <v>1207</v>
      </c>
      <c r="B4983" t="s">
        <v>2505</v>
      </c>
      <c r="C4983" t="str">
        <f>VLOOKUP('Домены Secretin_N'!B4983,'AC-Architecture'!A:C,3,FALSE)</f>
        <v>Secretin_N, Secretin</v>
      </c>
      <c r="D4983">
        <v>567</v>
      </c>
      <c r="E4983" t="s">
        <v>3632</v>
      </c>
      <c r="F4983">
        <v>178</v>
      </c>
      <c r="G4983">
        <v>306</v>
      </c>
      <c r="H4983">
        <f t="shared" si="348"/>
        <v>128</v>
      </c>
      <c r="I4983" t="str">
        <f t="shared" si="349"/>
        <v>H4S086_ECOLX/178-306</v>
      </c>
      <c r="J4983" t="str">
        <f>CONCATENATE(K4983,"_",LEFT(O4983,3),"_",LEFT(Q4983,3),"_",B4983)</f>
        <v>N_Ent_Esc_H4S086</v>
      </c>
      <c r="K4983" t="str">
        <f>IF(C4983="Secretin_N, Secretin, TraK","T","N")</f>
        <v>N</v>
      </c>
      <c r="L4983" t="str">
        <f>VLOOKUP(B4983,'Uniprot taxonomy'!B:R,4,FALSE)</f>
        <v>Proteobacteria</v>
      </c>
      <c r="M4983" t="str">
        <f>LEFT(VLOOKUP(B4983,'Uniprot taxonomy'!B:R,5,FALSE))</f>
        <v>G</v>
      </c>
      <c r="N4983" t="str">
        <f>VLOOKUP(B4983,'Uniprot taxonomy'!B:R,5,FALSE)</f>
        <v>Gammaproteobacteria</v>
      </c>
      <c r="O4983" t="str">
        <f>VLOOKUP(B4983,'Uniprot taxonomy'!B:R,6,FALSE)</f>
        <v>Enterobacteriales</v>
      </c>
      <c r="P4983" t="str">
        <f>VLOOKUP(B4983,'Uniprot taxonomy'!B:R,7,FALSE)</f>
        <v>Enterobacteriaceae</v>
      </c>
      <c r="Q4983" t="str">
        <f>VLOOKUP(B4983,'Uniprot taxonomy'!B:R,8,FALSE)</f>
        <v>Escherichia</v>
      </c>
    </row>
    <row r="4984" spans="1:17" hidden="1" x14ac:dyDescent="0.25">
      <c r="A4984" t="s">
        <v>7966</v>
      </c>
      <c r="B4984" t="s">
        <v>7967</v>
      </c>
      <c r="C4984" t="e">
        <f>VLOOKUP('Домены Secretin_N'!B4984,'AC-Architecture'!A:C,3,FALSE)</f>
        <v>#N/A</v>
      </c>
      <c r="D4984">
        <v>386</v>
      </c>
      <c r="E4984" t="s">
        <v>3632</v>
      </c>
      <c r="F4984">
        <v>93</v>
      </c>
      <c r="G4984">
        <v>154</v>
      </c>
      <c r="H4984">
        <f t="shared" si="348"/>
        <v>61</v>
      </c>
      <c r="I4984" t="str">
        <f t="shared" si="349"/>
        <v>H4S1T0_ECOLX/93-154</v>
      </c>
      <c r="K4984" t="e">
        <f>IF(C4984="Secretin_N, Secretin, TraK","T","N")</f>
        <v>#N/A</v>
      </c>
      <c r="L4984" t="e">
        <f>VLOOKUP(E4984,'Uniprot taxonomy'!E:J,4,FALSE)</f>
        <v>#N/A</v>
      </c>
      <c r="M4984" t="e">
        <f>LEFT(VLOOKUP(B4984,'Uniprot taxonomy'!B:R,5,FALSE))</f>
        <v>#N/A</v>
      </c>
      <c r="N4984" t="e">
        <f>VLOOKUP(B4984,'Uniprot taxonomy'!B:R,5,FALSE)</f>
        <v>#N/A</v>
      </c>
      <c r="O4984" t="e">
        <f>VLOOKUP(B4984,'Uniprot taxonomy'!B:R,6,FALSE)</f>
        <v>#N/A</v>
      </c>
      <c r="P4984" t="e">
        <f>VLOOKUP(B4984,'Uniprot taxonomy'!B:R,7,FALSE)</f>
        <v>#N/A</v>
      </c>
      <c r="Q4984" t="e">
        <f>VLOOKUP(B4984,'Uniprot taxonomy'!B:R,8,FALSE)</f>
        <v>#N/A</v>
      </c>
    </row>
    <row r="4985" spans="1:17" x14ac:dyDescent="0.25">
      <c r="A4985" t="s">
        <v>1208</v>
      </c>
      <c r="B4985" t="s">
        <v>2506</v>
      </c>
      <c r="C4985" t="str">
        <f>VLOOKUP('Домены Secretin_N'!B4985,'AC-Architecture'!A:C,3,FALSE)</f>
        <v>Secretin_N, Secretin</v>
      </c>
      <c r="D4985">
        <v>514</v>
      </c>
      <c r="E4985" t="s">
        <v>3632</v>
      </c>
      <c r="F4985">
        <v>182</v>
      </c>
      <c r="G4985">
        <v>277</v>
      </c>
      <c r="H4985">
        <f t="shared" si="348"/>
        <v>95</v>
      </c>
      <c r="I4985" t="str">
        <f t="shared" si="349"/>
        <v>H4S2V4_ECOLX/182-277</v>
      </c>
      <c r="J4985" t="str">
        <f t="shared" ref="J4985:J4986" si="352">CONCATENATE(K4985,"_",LEFT(O4985,3),"_",LEFT(Q4985,3),"_",B4985)</f>
        <v>N_Ent_Esc_H4S2V4</v>
      </c>
      <c r="K4985" t="str">
        <f>IF(C4985="Secretin_N, Secretin, TraK","T","N")</f>
        <v>N</v>
      </c>
      <c r="L4985" t="str">
        <f>VLOOKUP(B4985,'Uniprot taxonomy'!B:R,4,FALSE)</f>
        <v>Proteobacteria</v>
      </c>
      <c r="M4985" t="str">
        <f>LEFT(VLOOKUP(B4985,'Uniprot taxonomy'!B:R,5,FALSE))</f>
        <v>G</v>
      </c>
      <c r="N4985" t="str">
        <f>VLOOKUP(B4985,'Uniprot taxonomy'!B:R,5,FALSE)</f>
        <v>Gammaproteobacteria</v>
      </c>
      <c r="O4985" t="str">
        <f>VLOOKUP(B4985,'Uniprot taxonomy'!B:R,6,FALSE)</f>
        <v>Enterobacteriales</v>
      </c>
      <c r="P4985" t="str">
        <f>VLOOKUP(B4985,'Uniprot taxonomy'!B:R,7,FALSE)</f>
        <v>Enterobacteriaceae</v>
      </c>
      <c r="Q4985" t="str">
        <f>VLOOKUP(B4985,'Uniprot taxonomy'!B:R,8,FALSE)</f>
        <v>Escherichia</v>
      </c>
    </row>
    <row r="4986" spans="1:17" x14ac:dyDescent="0.25">
      <c r="A4986" t="s">
        <v>1209</v>
      </c>
      <c r="B4986" t="s">
        <v>2507</v>
      </c>
      <c r="C4986" t="str">
        <f>VLOOKUP('Домены Secretin_N'!B4986,'AC-Architecture'!A:C,3,FALSE)</f>
        <v>Secretin_N, Secretin</v>
      </c>
      <c r="D4986">
        <v>567</v>
      </c>
      <c r="E4986" t="s">
        <v>3632</v>
      </c>
      <c r="F4986">
        <v>178</v>
      </c>
      <c r="G4986">
        <v>306</v>
      </c>
      <c r="H4986">
        <f t="shared" si="348"/>
        <v>128</v>
      </c>
      <c r="I4986" t="str">
        <f t="shared" si="349"/>
        <v>H4SF05_ECOLX/178-306</v>
      </c>
      <c r="J4986" t="str">
        <f t="shared" si="352"/>
        <v>N_Ent_Esc_H4SF05</v>
      </c>
      <c r="K4986" t="str">
        <f>IF(C4986="Secretin_N, Secretin, TraK","T","N")</f>
        <v>N</v>
      </c>
      <c r="L4986" t="str">
        <f>VLOOKUP(B4986,'Uniprot taxonomy'!B:R,4,FALSE)</f>
        <v>Proteobacteria</v>
      </c>
      <c r="M4986" t="str">
        <f>LEFT(VLOOKUP(B4986,'Uniprot taxonomy'!B:R,5,FALSE))</f>
        <v>G</v>
      </c>
      <c r="N4986" t="str">
        <f>VLOOKUP(B4986,'Uniprot taxonomy'!B:R,5,FALSE)</f>
        <v>Gammaproteobacteria</v>
      </c>
      <c r="O4986" t="str">
        <f>VLOOKUP(B4986,'Uniprot taxonomy'!B:R,6,FALSE)</f>
        <v>Enterobacteriales</v>
      </c>
      <c r="P4986" t="str">
        <f>VLOOKUP(B4986,'Uniprot taxonomy'!B:R,7,FALSE)</f>
        <v>Enterobacteriaceae</v>
      </c>
      <c r="Q4986" t="str">
        <f>VLOOKUP(B4986,'Uniprot taxonomy'!B:R,8,FALSE)</f>
        <v>Escherichia</v>
      </c>
    </row>
    <row r="4987" spans="1:17" hidden="1" x14ac:dyDescent="0.25">
      <c r="A4987" t="s">
        <v>7968</v>
      </c>
      <c r="B4987" t="s">
        <v>7969</v>
      </c>
      <c r="C4987" t="e">
        <f>VLOOKUP('Домены Secretin_N'!B4987,'AC-Architecture'!A:C,3,FALSE)</f>
        <v>#N/A</v>
      </c>
      <c r="D4987">
        <v>651</v>
      </c>
      <c r="E4987" t="s">
        <v>3632</v>
      </c>
      <c r="F4987">
        <v>124</v>
      </c>
      <c r="G4987">
        <v>187</v>
      </c>
      <c r="H4987">
        <f t="shared" si="348"/>
        <v>63</v>
      </c>
      <c r="I4987" t="str">
        <f t="shared" si="349"/>
        <v>H4SG37_ECOLX/124-187</v>
      </c>
      <c r="K4987" t="e">
        <f>IF(C4987="Secretin_N, Secretin, TraK","T","N")</f>
        <v>#N/A</v>
      </c>
      <c r="L4987" t="e">
        <f>VLOOKUP(E4987,'Uniprot taxonomy'!E:J,4,FALSE)</f>
        <v>#N/A</v>
      </c>
      <c r="M4987" t="e">
        <f>LEFT(VLOOKUP(B4987,'Uniprot taxonomy'!B:R,5,FALSE))</f>
        <v>#N/A</v>
      </c>
      <c r="N4987" t="e">
        <f>VLOOKUP(B4987,'Uniprot taxonomy'!B:R,5,FALSE)</f>
        <v>#N/A</v>
      </c>
      <c r="O4987" t="e">
        <f>VLOOKUP(B4987,'Uniprot taxonomy'!B:R,6,FALSE)</f>
        <v>#N/A</v>
      </c>
      <c r="P4987" t="e">
        <f>VLOOKUP(B4987,'Uniprot taxonomy'!B:R,7,FALSE)</f>
        <v>#N/A</v>
      </c>
      <c r="Q4987" t="e">
        <f>VLOOKUP(B4987,'Uniprot taxonomy'!B:R,8,FALSE)</f>
        <v>#N/A</v>
      </c>
    </row>
    <row r="4988" spans="1:17" hidden="1" x14ac:dyDescent="0.25">
      <c r="A4988" t="s">
        <v>7968</v>
      </c>
      <c r="B4988" t="s">
        <v>7969</v>
      </c>
      <c r="C4988" t="e">
        <f>VLOOKUP('Домены Secretin_N'!B4988,'AC-Architecture'!A:C,3,FALSE)</f>
        <v>#N/A</v>
      </c>
      <c r="D4988">
        <v>651</v>
      </c>
      <c r="E4988" t="s">
        <v>3632</v>
      </c>
      <c r="F4988">
        <v>189</v>
      </c>
      <c r="G4988">
        <v>260</v>
      </c>
      <c r="H4988">
        <f t="shared" si="348"/>
        <v>71</v>
      </c>
      <c r="I4988" t="str">
        <f t="shared" si="349"/>
        <v>H4SG37_ECOLX/189-260</v>
      </c>
      <c r="K4988" t="e">
        <f>IF(C4988="Secretin_N, Secretin, TraK","T","N")</f>
        <v>#N/A</v>
      </c>
      <c r="L4988" t="e">
        <f>VLOOKUP(E4988,'Uniprot taxonomy'!E:J,4,FALSE)</f>
        <v>#N/A</v>
      </c>
      <c r="M4988" t="e">
        <f>LEFT(VLOOKUP(B4988,'Uniprot taxonomy'!B:R,5,FALSE))</f>
        <v>#N/A</v>
      </c>
      <c r="N4988" t="e">
        <f>VLOOKUP(B4988,'Uniprot taxonomy'!B:R,5,FALSE)</f>
        <v>#N/A</v>
      </c>
      <c r="O4988" t="e">
        <f>VLOOKUP(B4988,'Uniprot taxonomy'!B:R,6,FALSE)</f>
        <v>#N/A</v>
      </c>
      <c r="P4988" t="e">
        <f>VLOOKUP(B4988,'Uniprot taxonomy'!B:R,7,FALSE)</f>
        <v>#N/A</v>
      </c>
      <c r="Q4988" t="e">
        <f>VLOOKUP(B4988,'Uniprot taxonomy'!B:R,8,FALSE)</f>
        <v>#N/A</v>
      </c>
    </row>
    <row r="4989" spans="1:17" hidden="1" x14ac:dyDescent="0.25">
      <c r="A4989" t="s">
        <v>7968</v>
      </c>
      <c r="B4989" t="s">
        <v>7969</v>
      </c>
      <c r="C4989" t="e">
        <f>VLOOKUP('Домены Secretin_N'!B4989,'AC-Architecture'!A:C,3,FALSE)</f>
        <v>#N/A</v>
      </c>
      <c r="D4989">
        <v>651</v>
      </c>
      <c r="E4989" t="s">
        <v>3632</v>
      </c>
      <c r="F4989">
        <v>264</v>
      </c>
      <c r="G4989">
        <v>341</v>
      </c>
      <c r="H4989">
        <f t="shared" si="348"/>
        <v>77</v>
      </c>
      <c r="I4989" t="str">
        <f t="shared" si="349"/>
        <v>H4SG37_ECOLX/264-341</v>
      </c>
      <c r="K4989" t="e">
        <f>IF(C4989="Secretin_N, Secretin, TraK","T","N")</f>
        <v>#N/A</v>
      </c>
      <c r="L4989" t="e">
        <f>VLOOKUP(E4989,'Uniprot taxonomy'!E:J,4,FALSE)</f>
        <v>#N/A</v>
      </c>
      <c r="M4989" t="e">
        <f>LEFT(VLOOKUP(B4989,'Uniprot taxonomy'!B:R,5,FALSE))</f>
        <v>#N/A</v>
      </c>
      <c r="N4989" t="e">
        <f>VLOOKUP(B4989,'Uniprot taxonomy'!B:R,5,FALSE)</f>
        <v>#N/A</v>
      </c>
      <c r="O4989" t="e">
        <f>VLOOKUP(B4989,'Uniprot taxonomy'!B:R,6,FALSE)</f>
        <v>#N/A</v>
      </c>
      <c r="P4989" t="e">
        <f>VLOOKUP(B4989,'Uniprot taxonomy'!B:R,7,FALSE)</f>
        <v>#N/A</v>
      </c>
      <c r="Q4989" t="e">
        <f>VLOOKUP(B4989,'Uniprot taxonomy'!B:R,8,FALSE)</f>
        <v>#N/A</v>
      </c>
    </row>
    <row r="4990" spans="1:17" hidden="1" x14ac:dyDescent="0.25">
      <c r="A4990" t="s">
        <v>7970</v>
      </c>
      <c r="B4990" t="s">
        <v>7971</v>
      </c>
      <c r="C4990" t="e">
        <f>VLOOKUP('Домены Secretin_N'!B4990,'AC-Architecture'!A:C,3,FALSE)</f>
        <v>#N/A</v>
      </c>
      <c r="D4990">
        <v>686</v>
      </c>
      <c r="E4990" t="s">
        <v>3632</v>
      </c>
      <c r="F4990">
        <v>145</v>
      </c>
      <c r="G4990">
        <v>208</v>
      </c>
      <c r="H4990">
        <f t="shared" si="348"/>
        <v>63</v>
      </c>
      <c r="I4990" t="str">
        <f t="shared" si="349"/>
        <v>H4SG71_ECOLX/145-208</v>
      </c>
      <c r="K4990" t="e">
        <f>IF(C4990="Secretin_N, Secretin, TraK","T","N")</f>
        <v>#N/A</v>
      </c>
      <c r="L4990" t="e">
        <f>VLOOKUP(E4990,'Uniprot taxonomy'!E:J,4,FALSE)</f>
        <v>#N/A</v>
      </c>
      <c r="M4990" t="e">
        <f>LEFT(VLOOKUP(B4990,'Uniprot taxonomy'!B:R,5,FALSE))</f>
        <v>#N/A</v>
      </c>
      <c r="N4990" t="e">
        <f>VLOOKUP(B4990,'Uniprot taxonomy'!B:R,5,FALSE)</f>
        <v>#N/A</v>
      </c>
      <c r="O4990" t="e">
        <f>VLOOKUP(B4990,'Uniprot taxonomy'!B:R,6,FALSE)</f>
        <v>#N/A</v>
      </c>
      <c r="P4990" t="e">
        <f>VLOOKUP(B4990,'Uniprot taxonomy'!B:R,7,FALSE)</f>
        <v>#N/A</v>
      </c>
      <c r="Q4990" t="e">
        <f>VLOOKUP(B4990,'Uniprot taxonomy'!B:R,8,FALSE)</f>
        <v>#N/A</v>
      </c>
    </row>
    <row r="4991" spans="1:17" hidden="1" x14ac:dyDescent="0.25">
      <c r="A4991" t="s">
        <v>7970</v>
      </c>
      <c r="B4991" t="s">
        <v>7971</v>
      </c>
      <c r="C4991" t="e">
        <f>VLOOKUP('Домены Secretin_N'!B4991,'AC-Architecture'!A:C,3,FALSE)</f>
        <v>#N/A</v>
      </c>
      <c r="D4991">
        <v>686</v>
      </c>
      <c r="E4991" t="s">
        <v>3632</v>
      </c>
      <c r="F4991">
        <v>210</v>
      </c>
      <c r="G4991">
        <v>280</v>
      </c>
      <c r="H4991">
        <f t="shared" si="348"/>
        <v>70</v>
      </c>
      <c r="I4991" t="str">
        <f t="shared" si="349"/>
        <v>H4SG71_ECOLX/210-280</v>
      </c>
      <c r="K4991" t="e">
        <f>IF(C4991="Secretin_N, Secretin, TraK","T","N")</f>
        <v>#N/A</v>
      </c>
      <c r="L4991" t="e">
        <f>VLOOKUP(E4991,'Uniprot taxonomy'!E:J,4,FALSE)</f>
        <v>#N/A</v>
      </c>
      <c r="M4991" t="e">
        <f>LEFT(VLOOKUP(B4991,'Uniprot taxonomy'!B:R,5,FALSE))</f>
        <v>#N/A</v>
      </c>
      <c r="N4991" t="e">
        <f>VLOOKUP(B4991,'Uniprot taxonomy'!B:R,5,FALSE)</f>
        <v>#N/A</v>
      </c>
      <c r="O4991" t="e">
        <f>VLOOKUP(B4991,'Uniprot taxonomy'!B:R,6,FALSE)</f>
        <v>#N/A</v>
      </c>
      <c r="P4991" t="e">
        <f>VLOOKUP(B4991,'Uniprot taxonomy'!B:R,7,FALSE)</f>
        <v>#N/A</v>
      </c>
      <c r="Q4991" t="e">
        <f>VLOOKUP(B4991,'Uniprot taxonomy'!B:R,8,FALSE)</f>
        <v>#N/A</v>
      </c>
    </row>
    <row r="4992" spans="1:17" hidden="1" x14ac:dyDescent="0.25">
      <c r="A4992" t="s">
        <v>7970</v>
      </c>
      <c r="B4992" t="s">
        <v>7971</v>
      </c>
      <c r="C4992" t="e">
        <f>VLOOKUP('Домены Secretin_N'!B4992,'AC-Architecture'!A:C,3,FALSE)</f>
        <v>#N/A</v>
      </c>
      <c r="D4992">
        <v>686</v>
      </c>
      <c r="E4992" t="s">
        <v>3632</v>
      </c>
      <c r="F4992">
        <v>284</v>
      </c>
      <c r="G4992">
        <v>362</v>
      </c>
      <c r="H4992">
        <f t="shared" si="348"/>
        <v>78</v>
      </c>
      <c r="I4992" t="str">
        <f t="shared" si="349"/>
        <v>H4SG71_ECOLX/284-362</v>
      </c>
      <c r="K4992" t="e">
        <f>IF(C4992="Secretin_N, Secretin, TraK","T","N")</f>
        <v>#N/A</v>
      </c>
      <c r="L4992" t="e">
        <f>VLOOKUP(E4992,'Uniprot taxonomy'!E:J,4,FALSE)</f>
        <v>#N/A</v>
      </c>
      <c r="M4992" t="e">
        <f>LEFT(VLOOKUP(B4992,'Uniprot taxonomy'!B:R,5,FALSE))</f>
        <v>#N/A</v>
      </c>
      <c r="N4992" t="e">
        <f>VLOOKUP(B4992,'Uniprot taxonomy'!B:R,5,FALSE)</f>
        <v>#N/A</v>
      </c>
      <c r="O4992" t="e">
        <f>VLOOKUP(B4992,'Uniprot taxonomy'!B:R,6,FALSE)</f>
        <v>#N/A</v>
      </c>
      <c r="P4992" t="e">
        <f>VLOOKUP(B4992,'Uniprot taxonomy'!B:R,7,FALSE)</f>
        <v>#N/A</v>
      </c>
      <c r="Q4992" t="e">
        <f>VLOOKUP(B4992,'Uniprot taxonomy'!B:R,8,FALSE)</f>
        <v>#N/A</v>
      </c>
    </row>
    <row r="4993" spans="1:17" hidden="1" x14ac:dyDescent="0.25">
      <c r="A4993" t="s">
        <v>7972</v>
      </c>
      <c r="B4993" t="s">
        <v>7973</v>
      </c>
      <c r="C4993" t="e">
        <f>VLOOKUP('Домены Secretin_N'!B4993,'AC-Architecture'!A:C,3,FALSE)</f>
        <v>#N/A</v>
      </c>
      <c r="D4993">
        <v>386</v>
      </c>
      <c r="E4993" t="s">
        <v>3632</v>
      </c>
      <c r="F4993">
        <v>93</v>
      </c>
      <c r="G4993">
        <v>154</v>
      </c>
      <c r="H4993">
        <f t="shared" si="348"/>
        <v>61</v>
      </c>
      <c r="I4993" t="str">
        <f t="shared" si="349"/>
        <v>H4SHB5_ECOLX/93-154</v>
      </c>
      <c r="K4993" t="e">
        <f>IF(C4993="Secretin_N, Secretin, TraK","T","N")</f>
        <v>#N/A</v>
      </c>
      <c r="L4993" t="e">
        <f>VLOOKUP(E4993,'Uniprot taxonomy'!E:J,4,FALSE)</f>
        <v>#N/A</v>
      </c>
      <c r="M4993" t="e">
        <f>LEFT(VLOOKUP(B4993,'Uniprot taxonomy'!B:R,5,FALSE))</f>
        <v>#N/A</v>
      </c>
      <c r="N4993" t="e">
        <f>VLOOKUP(B4993,'Uniprot taxonomy'!B:R,5,FALSE)</f>
        <v>#N/A</v>
      </c>
      <c r="O4993" t="e">
        <f>VLOOKUP(B4993,'Uniprot taxonomy'!B:R,6,FALSE)</f>
        <v>#N/A</v>
      </c>
      <c r="P4993" t="e">
        <f>VLOOKUP(B4993,'Uniprot taxonomy'!B:R,7,FALSE)</f>
        <v>#N/A</v>
      </c>
      <c r="Q4993" t="e">
        <f>VLOOKUP(B4993,'Uniprot taxonomy'!B:R,8,FALSE)</f>
        <v>#N/A</v>
      </c>
    </row>
    <row r="4994" spans="1:17" x14ac:dyDescent="0.25">
      <c r="A4994" t="s">
        <v>1210</v>
      </c>
      <c r="B4994" t="s">
        <v>2508</v>
      </c>
      <c r="C4994" t="str">
        <f>VLOOKUP('Домены Secretin_N'!B4994,'AC-Architecture'!A:C,3,FALSE)</f>
        <v>Secretin_N, Secretin</v>
      </c>
      <c r="D4994">
        <v>512</v>
      </c>
      <c r="E4994" t="s">
        <v>3632</v>
      </c>
      <c r="F4994">
        <v>180</v>
      </c>
      <c r="G4994">
        <v>275</v>
      </c>
      <c r="H4994">
        <f t="shared" si="348"/>
        <v>95</v>
      </c>
      <c r="I4994" t="str">
        <f t="shared" si="349"/>
        <v>H4SIF1_ECOLX/180-275</v>
      </c>
      <c r="J4994" t="str">
        <f t="shared" ref="J4994:J4995" si="353">CONCATENATE(K4994,"_",LEFT(O4994,3),"_",LEFT(Q4994,3),"_",B4994)</f>
        <v>N_Ent_Esc_H4SIF1</v>
      </c>
      <c r="K4994" t="str">
        <f>IF(C4994="Secretin_N, Secretin, TraK","T","N")</f>
        <v>N</v>
      </c>
      <c r="L4994" t="str">
        <f>VLOOKUP(B4994,'Uniprot taxonomy'!B:R,4,FALSE)</f>
        <v>Proteobacteria</v>
      </c>
      <c r="M4994" t="str">
        <f>LEFT(VLOOKUP(B4994,'Uniprot taxonomy'!B:R,5,FALSE))</f>
        <v>G</v>
      </c>
      <c r="N4994" t="str">
        <f>VLOOKUP(B4994,'Uniprot taxonomy'!B:R,5,FALSE)</f>
        <v>Gammaproteobacteria</v>
      </c>
      <c r="O4994" t="str">
        <f>VLOOKUP(B4994,'Uniprot taxonomy'!B:R,6,FALSE)</f>
        <v>Enterobacteriales</v>
      </c>
      <c r="P4994" t="str">
        <f>VLOOKUP(B4994,'Uniprot taxonomy'!B:R,7,FALSE)</f>
        <v>Enterobacteriaceae</v>
      </c>
      <c r="Q4994" t="str">
        <f>VLOOKUP(B4994,'Uniprot taxonomy'!B:R,8,FALSE)</f>
        <v>Escherichia</v>
      </c>
    </row>
    <row r="4995" spans="1:17" x14ac:dyDescent="0.25">
      <c r="A4995" t="s">
        <v>1211</v>
      </c>
      <c r="B4995" t="s">
        <v>2509</v>
      </c>
      <c r="C4995" t="str">
        <f>VLOOKUP('Домены Secretin_N'!B4995,'AC-Architecture'!A:C,3,FALSE)</f>
        <v>Secretin_N, Secretin</v>
      </c>
      <c r="D4995">
        <v>567</v>
      </c>
      <c r="E4995" t="s">
        <v>3632</v>
      </c>
      <c r="F4995">
        <v>178</v>
      </c>
      <c r="G4995">
        <v>306</v>
      </c>
      <c r="H4995">
        <f t="shared" ref="H4995:H5058" si="354">G4995-F4995</f>
        <v>128</v>
      </c>
      <c r="I4995" t="str">
        <f t="shared" ref="I4995:I5058" si="355">CONCATENATE(A4995,"/",F4995,"-",G4995)</f>
        <v>H4SWI4_ECOLX/178-306</v>
      </c>
      <c r="J4995" t="str">
        <f t="shared" si="353"/>
        <v>N_Ent_Esc_H4SWI4</v>
      </c>
      <c r="K4995" t="str">
        <f>IF(C4995="Secretin_N, Secretin, TraK","T","N")</f>
        <v>N</v>
      </c>
      <c r="L4995" t="str">
        <f>VLOOKUP(B4995,'Uniprot taxonomy'!B:R,4,FALSE)</f>
        <v>Proteobacteria</v>
      </c>
      <c r="M4995" t="str">
        <f>LEFT(VLOOKUP(B4995,'Uniprot taxonomy'!B:R,5,FALSE))</f>
        <v>G</v>
      </c>
      <c r="N4995" t="str">
        <f>VLOOKUP(B4995,'Uniprot taxonomy'!B:R,5,FALSE)</f>
        <v>Gammaproteobacteria</v>
      </c>
      <c r="O4995" t="str">
        <f>VLOOKUP(B4995,'Uniprot taxonomy'!B:R,6,FALSE)</f>
        <v>Enterobacteriales</v>
      </c>
      <c r="P4995" t="str">
        <f>VLOOKUP(B4995,'Uniprot taxonomy'!B:R,7,FALSE)</f>
        <v>Enterobacteriaceae</v>
      </c>
      <c r="Q4995" t="str">
        <f>VLOOKUP(B4995,'Uniprot taxonomy'!B:R,8,FALSE)</f>
        <v>Escherichia</v>
      </c>
    </row>
    <row r="4996" spans="1:17" hidden="1" x14ac:dyDescent="0.25">
      <c r="A4996" t="s">
        <v>7974</v>
      </c>
      <c r="B4996" t="s">
        <v>7975</v>
      </c>
      <c r="C4996" t="e">
        <f>VLOOKUP('Домены Secretin_N'!B4996,'AC-Architecture'!A:C,3,FALSE)</f>
        <v>#N/A</v>
      </c>
      <c r="D4996">
        <v>686</v>
      </c>
      <c r="E4996" t="s">
        <v>3632</v>
      </c>
      <c r="F4996">
        <v>145</v>
      </c>
      <c r="G4996">
        <v>208</v>
      </c>
      <c r="H4996">
        <f t="shared" si="354"/>
        <v>63</v>
      </c>
      <c r="I4996" t="str">
        <f t="shared" si="355"/>
        <v>H4SXB3_ECOLX/145-208</v>
      </c>
      <c r="K4996" t="e">
        <f>IF(C4996="Secretin_N, Secretin, TraK","T","N")</f>
        <v>#N/A</v>
      </c>
      <c r="L4996" t="e">
        <f>VLOOKUP(E4996,'Uniprot taxonomy'!E:J,4,FALSE)</f>
        <v>#N/A</v>
      </c>
      <c r="M4996" t="e">
        <f>LEFT(VLOOKUP(B4996,'Uniprot taxonomy'!B:R,5,FALSE))</f>
        <v>#N/A</v>
      </c>
      <c r="N4996" t="e">
        <f>VLOOKUP(B4996,'Uniprot taxonomy'!B:R,5,FALSE)</f>
        <v>#N/A</v>
      </c>
      <c r="O4996" t="e">
        <f>VLOOKUP(B4996,'Uniprot taxonomy'!B:R,6,FALSE)</f>
        <v>#N/A</v>
      </c>
      <c r="P4996" t="e">
        <f>VLOOKUP(B4996,'Uniprot taxonomy'!B:R,7,FALSE)</f>
        <v>#N/A</v>
      </c>
      <c r="Q4996" t="e">
        <f>VLOOKUP(B4996,'Uniprot taxonomy'!B:R,8,FALSE)</f>
        <v>#N/A</v>
      </c>
    </row>
    <row r="4997" spans="1:17" hidden="1" x14ac:dyDescent="0.25">
      <c r="A4997" t="s">
        <v>7974</v>
      </c>
      <c r="B4997" t="s">
        <v>7975</v>
      </c>
      <c r="C4997" t="e">
        <f>VLOOKUP('Домены Secretin_N'!B4997,'AC-Architecture'!A:C,3,FALSE)</f>
        <v>#N/A</v>
      </c>
      <c r="D4997">
        <v>686</v>
      </c>
      <c r="E4997" t="s">
        <v>3632</v>
      </c>
      <c r="F4997">
        <v>210</v>
      </c>
      <c r="G4997">
        <v>280</v>
      </c>
      <c r="H4997">
        <f t="shared" si="354"/>
        <v>70</v>
      </c>
      <c r="I4997" t="str">
        <f t="shared" si="355"/>
        <v>H4SXB3_ECOLX/210-280</v>
      </c>
      <c r="K4997" t="e">
        <f>IF(C4997="Secretin_N, Secretin, TraK","T","N")</f>
        <v>#N/A</v>
      </c>
      <c r="L4997" t="e">
        <f>VLOOKUP(E4997,'Uniprot taxonomy'!E:J,4,FALSE)</f>
        <v>#N/A</v>
      </c>
      <c r="M4997" t="e">
        <f>LEFT(VLOOKUP(B4997,'Uniprot taxonomy'!B:R,5,FALSE))</f>
        <v>#N/A</v>
      </c>
      <c r="N4997" t="e">
        <f>VLOOKUP(B4997,'Uniprot taxonomy'!B:R,5,FALSE)</f>
        <v>#N/A</v>
      </c>
      <c r="O4997" t="e">
        <f>VLOOKUP(B4997,'Uniprot taxonomy'!B:R,6,FALSE)</f>
        <v>#N/A</v>
      </c>
      <c r="P4997" t="e">
        <f>VLOOKUP(B4997,'Uniprot taxonomy'!B:R,7,FALSE)</f>
        <v>#N/A</v>
      </c>
      <c r="Q4997" t="e">
        <f>VLOOKUP(B4997,'Uniprot taxonomy'!B:R,8,FALSE)</f>
        <v>#N/A</v>
      </c>
    </row>
    <row r="4998" spans="1:17" hidden="1" x14ac:dyDescent="0.25">
      <c r="A4998" t="s">
        <v>7974</v>
      </c>
      <c r="B4998" t="s">
        <v>7975</v>
      </c>
      <c r="C4998" t="e">
        <f>VLOOKUP('Домены Secretin_N'!B4998,'AC-Architecture'!A:C,3,FALSE)</f>
        <v>#N/A</v>
      </c>
      <c r="D4998">
        <v>686</v>
      </c>
      <c r="E4998" t="s">
        <v>3632</v>
      </c>
      <c r="F4998">
        <v>284</v>
      </c>
      <c r="G4998">
        <v>362</v>
      </c>
      <c r="H4998">
        <f t="shared" si="354"/>
        <v>78</v>
      </c>
      <c r="I4998" t="str">
        <f t="shared" si="355"/>
        <v>H4SXB3_ECOLX/284-362</v>
      </c>
      <c r="K4998" t="e">
        <f>IF(C4998="Secretin_N, Secretin, TraK","T","N")</f>
        <v>#N/A</v>
      </c>
      <c r="L4998" t="e">
        <f>VLOOKUP(E4998,'Uniprot taxonomy'!E:J,4,FALSE)</f>
        <v>#N/A</v>
      </c>
      <c r="M4998" t="e">
        <f>LEFT(VLOOKUP(B4998,'Uniprot taxonomy'!B:R,5,FALSE))</f>
        <v>#N/A</v>
      </c>
      <c r="N4998" t="e">
        <f>VLOOKUP(B4998,'Uniprot taxonomy'!B:R,5,FALSE)</f>
        <v>#N/A</v>
      </c>
      <c r="O4998" t="e">
        <f>VLOOKUP(B4998,'Uniprot taxonomy'!B:R,6,FALSE)</f>
        <v>#N/A</v>
      </c>
      <c r="P4998" t="e">
        <f>VLOOKUP(B4998,'Uniprot taxonomy'!B:R,7,FALSE)</f>
        <v>#N/A</v>
      </c>
      <c r="Q4998" t="e">
        <f>VLOOKUP(B4998,'Uniprot taxonomy'!B:R,8,FALSE)</f>
        <v>#N/A</v>
      </c>
    </row>
    <row r="4999" spans="1:17" hidden="1" x14ac:dyDescent="0.25">
      <c r="A4999" t="s">
        <v>7976</v>
      </c>
      <c r="B4999" t="s">
        <v>7977</v>
      </c>
      <c r="C4999" t="e">
        <f>VLOOKUP('Домены Secretin_N'!B4999,'AC-Architecture'!A:C,3,FALSE)</f>
        <v>#N/A</v>
      </c>
      <c r="D4999">
        <v>386</v>
      </c>
      <c r="E4999" t="s">
        <v>3632</v>
      </c>
      <c r="F4999">
        <v>93</v>
      </c>
      <c r="G4999">
        <v>154</v>
      </c>
      <c r="H4999">
        <f t="shared" si="354"/>
        <v>61</v>
      </c>
      <c r="I4999" t="str">
        <f t="shared" si="355"/>
        <v>H4SYG3_ECOLX/93-154</v>
      </c>
      <c r="K4999" t="e">
        <f>IF(C4999="Secretin_N, Secretin, TraK","T","N")</f>
        <v>#N/A</v>
      </c>
      <c r="L4999" t="e">
        <f>VLOOKUP(E4999,'Uniprot taxonomy'!E:J,4,FALSE)</f>
        <v>#N/A</v>
      </c>
      <c r="M4999" t="e">
        <f>LEFT(VLOOKUP(B4999,'Uniprot taxonomy'!B:R,5,FALSE))</f>
        <v>#N/A</v>
      </c>
      <c r="N4999" t="e">
        <f>VLOOKUP(B4999,'Uniprot taxonomy'!B:R,5,FALSE)</f>
        <v>#N/A</v>
      </c>
      <c r="O4999" t="e">
        <f>VLOOKUP(B4999,'Uniprot taxonomy'!B:R,6,FALSE)</f>
        <v>#N/A</v>
      </c>
      <c r="P4999" t="e">
        <f>VLOOKUP(B4999,'Uniprot taxonomy'!B:R,7,FALSE)</f>
        <v>#N/A</v>
      </c>
      <c r="Q4999" t="e">
        <f>VLOOKUP(B4999,'Uniprot taxonomy'!B:R,8,FALSE)</f>
        <v>#N/A</v>
      </c>
    </row>
    <row r="5000" spans="1:17" x14ac:dyDescent="0.25">
      <c r="A5000" t="s">
        <v>1212</v>
      </c>
      <c r="B5000" t="s">
        <v>2510</v>
      </c>
      <c r="C5000" t="str">
        <f>VLOOKUP('Домены Secretin_N'!B5000,'AC-Architecture'!A:C,3,FALSE)</f>
        <v>Secretin_N, Secretin</v>
      </c>
      <c r="D5000">
        <v>512</v>
      </c>
      <c r="E5000" t="s">
        <v>3632</v>
      </c>
      <c r="F5000">
        <v>180</v>
      </c>
      <c r="G5000">
        <v>275</v>
      </c>
      <c r="H5000">
        <f t="shared" si="354"/>
        <v>95</v>
      </c>
      <c r="I5000" t="str">
        <f t="shared" si="355"/>
        <v>H4SZK5_ECOLX/180-275</v>
      </c>
      <c r="J5000" t="str">
        <f>CONCATENATE(K5000,"_",LEFT(O5000,3),"_",LEFT(Q5000,3),"_",B5000)</f>
        <v>N_Ent_Esc_H4SZK5</v>
      </c>
      <c r="K5000" t="str">
        <f>IF(C5000="Secretin_N, Secretin, TraK","T","N")</f>
        <v>N</v>
      </c>
      <c r="L5000" t="str">
        <f>VLOOKUP(B5000,'Uniprot taxonomy'!B:R,4,FALSE)</f>
        <v>Proteobacteria</v>
      </c>
      <c r="M5000" t="str">
        <f>LEFT(VLOOKUP(B5000,'Uniprot taxonomy'!B:R,5,FALSE))</f>
        <v>G</v>
      </c>
      <c r="N5000" t="str">
        <f>VLOOKUP(B5000,'Uniprot taxonomy'!B:R,5,FALSE)</f>
        <v>Gammaproteobacteria</v>
      </c>
      <c r="O5000" t="str">
        <f>VLOOKUP(B5000,'Uniprot taxonomy'!B:R,6,FALSE)</f>
        <v>Enterobacteriales</v>
      </c>
      <c r="P5000" t="str">
        <f>VLOOKUP(B5000,'Uniprot taxonomy'!B:R,7,FALSE)</f>
        <v>Enterobacteriaceae</v>
      </c>
      <c r="Q5000" t="str">
        <f>VLOOKUP(B5000,'Uniprot taxonomy'!B:R,8,FALSE)</f>
        <v>Escherichia</v>
      </c>
    </row>
    <row r="5001" spans="1:17" hidden="1" x14ac:dyDescent="0.25">
      <c r="A5001" t="s">
        <v>7978</v>
      </c>
      <c r="B5001" t="s">
        <v>7979</v>
      </c>
      <c r="C5001" t="e">
        <f>VLOOKUP('Домены Secretin_N'!B5001,'AC-Architecture'!A:C,3,FALSE)</f>
        <v>#N/A</v>
      </c>
      <c r="D5001">
        <v>651</v>
      </c>
      <c r="E5001" t="s">
        <v>3632</v>
      </c>
      <c r="F5001">
        <v>124</v>
      </c>
      <c r="G5001">
        <v>187</v>
      </c>
      <c r="H5001">
        <f t="shared" si="354"/>
        <v>63</v>
      </c>
      <c r="I5001" t="str">
        <f t="shared" si="355"/>
        <v>H4T1Y0_ECOLX/124-187</v>
      </c>
      <c r="K5001" t="e">
        <f>IF(C5001="Secretin_N, Secretin, TraK","T","N")</f>
        <v>#N/A</v>
      </c>
      <c r="L5001" t="e">
        <f>VLOOKUP(E5001,'Uniprot taxonomy'!E:J,4,FALSE)</f>
        <v>#N/A</v>
      </c>
      <c r="M5001" t="e">
        <f>LEFT(VLOOKUP(B5001,'Uniprot taxonomy'!B:R,5,FALSE))</f>
        <v>#N/A</v>
      </c>
      <c r="N5001" t="e">
        <f>VLOOKUP(B5001,'Uniprot taxonomy'!B:R,5,FALSE)</f>
        <v>#N/A</v>
      </c>
      <c r="O5001" t="e">
        <f>VLOOKUP(B5001,'Uniprot taxonomy'!B:R,6,FALSE)</f>
        <v>#N/A</v>
      </c>
      <c r="P5001" t="e">
        <f>VLOOKUP(B5001,'Uniprot taxonomy'!B:R,7,FALSE)</f>
        <v>#N/A</v>
      </c>
      <c r="Q5001" t="e">
        <f>VLOOKUP(B5001,'Uniprot taxonomy'!B:R,8,FALSE)</f>
        <v>#N/A</v>
      </c>
    </row>
    <row r="5002" spans="1:17" hidden="1" x14ac:dyDescent="0.25">
      <c r="A5002" t="s">
        <v>7978</v>
      </c>
      <c r="B5002" t="s">
        <v>7979</v>
      </c>
      <c r="C5002" t="e">
        <f>VLOOKUP('Домены Secretin_N'!B5002,'AC-Architecture'!A:C,3,FALSE)</f>
        <v>#N/A</v>
      </c>
      <c r="D5002">
        <v>651</v>
      </c>
      <c r="E5002" t="s">
        <v>3632</v>
      </c>
      <c r="F5002">
        <v>189</v>
      </c>
      <c r="G5002">
        <v>260</v>
      </c>
      <c r="H5002">
        <f t="shared" si="354"/>
        <v>71</v>
      </c>
      <c r="I5002" t="str">
        <f t="shared" si="355"/>
        <v>H4T1Y0_ECOLX/189-260</v>
      </c>
      <c r="K5002" t="e">
        <f>IF(C5002="Secretin_N, Secretin, TraK","T","N")</f>
        <v>#N/A</v>
      </c>
      <c r="L5002" t="e">
        <f>VLOOKUP(E5002,'Uniprot taxonomy'!E:J,4,FALSE)</f>
        <v>#N/A</v>
      </c>
      <c r="M5002" t="e">
        <f>LEFT(VLOOKUP(B5002,'Uniprot taxonomy'!B:R,5,FALSE))</f>
        <v>#N/A</v>
      </c>
      <c r="N5002" t="e">
        <f>VLOOKUP(B5002,'Uniprot taxonomy'!B:R,5,FALSE)</f>
        <v>#N/A</v>
      </c>
      <c r="O5002" t="e">
        <f>VLOOKUP(B5002,'Uniprot taxonomy'!B:R,6,FALSE)</f>
        <v>#N/A</v>
      </c>
      <c r="P5002" t="e">
        <f>VLOOKUP(B5002,'Uniprot taxonomy'!B:R,7,FALSE)</f>
        <v>#N/A</v>
      </c>
      <c r="Q5002" t="e">
        <f>VLOOKUP(B5002,'Uniprot taxonomy'!B:R,8,FALSE)</f>
        <v>#N/A</v>
      </c>
    </row>
    <row r="5003" spans="1:17" hidden="1" x14ac:dyDescent="0.25">
      <c r="A5003" t="s">
        <v>7978</v>
      </c>
      <c r="B5003" t="s">
        <v>7979</v>
      </c>
      <c r="C5003" t="e">
        <f>VLOOKUP('Домены Secretin_N'!B5003,'AC-Architecture'!A:C,3,FALSE)</f>
        <v>#N/A</v>
      </c>
      <c r="D5003">
        <v>651</v>
      </c>
      <c r="E5003" t="s">
        <v>3632</v>
      </c>
      <c r="F5003">
        <v>264</v>
      </c>
      <c r="G5003">
        <v>341</v>
      </c>
      <c r="H5003">
        <f t="shared" si="354"/>
        <v>77</v>
      </c>
      <c r="I5003" t="str">
        <f t="shared" si="355"/>
        <v>H4T1Y0_ECOLX/264-341</v>
      </c>
      <c r="K5003" t="e">
        <f>IF(C5003="Secretin_N, Secretin, TraK","T","N")</f>
        <v>#N/A</v>
      </c>
      <c r="L5003" t="e">
        <f>VLOOKUP(E5003,'Uniprot taxonomy'!E:J,4,FALSE)</f>
        <v>#N/A</v>
      </c>
      <c r="M5003" t="e">
        <f>LEFT(VLOOKUP(B5003,'Uniprot taxonomy'!B:R,5,FALSE))</f>
        <v>#N/A</v>
      </c>
      <c r="N5003" t="e">
        <f>VLOOKUP(B5003,'Uniprot taxonomy'!B:R,5,FALSE)</f>
        <v>#N/A</v>
      </c>
      <c r="O5003" t="e">
        <f>VLOOKUP(B5003,'Uniprot taxonomy'!B:R,6,FALSE)</f>
        <v>#N/A</v>
      </c>
      <c r="P5003" t="e">
        <f>VLOOKUP(B5003,'Uniprot taxonomy'!B:R,7,FALSE)</f>
        <v>#N/A</v>
      </c>
      <c r="Q5003" t="e">
        <f>VLOOKUP(B5003,'Uniprot taxonomy'!B:R,8,FALSE)</f>
        <v>#N/A</v>
      </c>
    </row>
    <row r="5004" spans="1:17" x14ac:dyDescent="0.25">
      <c r="A5004" t="s">
        <v>1213</v>
      </c>
      <c r="B5004" t="s">
        <v>2511</v>
      </c>
      <c r="C5004" t="str">
        <f>VLOOKUP('Домены Secretin_N'!B5004,'AC-Architecture'!A:C,3,FALSE)</f>
        <v>Secretin_N, Secretin</v>
      </c>
      <c r="D5004">
        <v>567</v>
      </c>
      <c r="E5004" t="s">
        <v>3632</v>
      </c>
      <c r="F5004">
        <v>178</v>
      </c>
      <c r="G5004">
        <v>306</v>
      </c>
      <c r="H5004">
        <f t="shared" si="354"/>
        <v>128</v>
      </c>
      <c r="I5004" t="str">
        <f t="shared" si="355"/>
        <v>H4TC39_ECOLX/178-306</v>
      </c>
      <c r="J5004" t="str">
        <f>CONCATENATE(K5004,"_",LEFT(O5004,3),"_",LEFT(Q5004,3),"_",B5004)</f>
        <v>N_Ent_Esc_H4TC39</v>
      </c>
      <c r="K5004" t="str">
        <f>IF(C5004="Secretin_N, Secretin, TraK","T","N")</f>
        <v>N</v>
      </c>
      <c r="L5004" t="str">
        <f>VLOOKUP(B5004,'Uniprot taxonomy'!B:R,4,FALSE)</f>
        <v>Proteobacteria</v>
      </c>
      <c r="M5004" t="str">
        <f>LEFT(VLOOKUP(B5004,'Uniprot taxonomy'!B:R,5,FALSE))</f>
        <v>G</v>
      </c>
      <c r="N5004" t="str">
        <f>VLOOKUP(B5004,'Uniprot taxonomy'!B:R,5,FALSE)</f>
        <v>Gammaproteobacteria</v>
      </c>
      <c r="O5004" t="str">
        <f>VLOOKUP(B5004,'Uniprot taxonomy'!B:R,6,FALSE)</f>
        <v>Enterobacteriales</v>
      </c>
      <c r="P5004" t="str">
        <f>VLOOKUP(B5004,'Uniprot taxonomy'!B:R,7,FALSE)</f>
        <v>Enterobacteriaceae</v>
      </c>
      <c r="Q5004" t="str">
        <f>VLOOKUP(B5004,'Uniprot taxonomy'!B:R,8,FALSE)</f>
        <v>Escherichia</v>
      </c>
    </row>
    <row r="5005" spans="1:17" hidden="1" x14ac:dyDescent="0.25">
      <c r="A5005" t="s">
        <v>7980</v>
      </c>
      <c r="B5005" t="s">
        <v>7981</v>
      </c>
      <c r="C5005" t="e">
        <f>VLOOKUP('Домены Secretin_N'!B5005,'AC-Architecture'!A:C,3,FALSE)</f>
        <v>#N/A</v>
      </c>
      <c r="D5005">
        <v>686</v>
      </c>
      <c r="E5005" t="s">
        <v>3632</v>
      </c>
      <c r="F5005">
        <v>145</v>
      </c>
      <c r="G5005">
        <v>208</v>
      </c>
      <c r="H5005">
        <f t="shared" si="354"/>
        <v>63</v>
      </c>
      <c r="I5005" t="str">
        <f t="shared" si="355"/>
        <v>H4TCL3_ECOLX/145-208</v>
      </c>
      <c r="K5005" t="e">
        <f>IF(C5005="Secretin_N, Secretin, TraK","T","N")</f>
        <v>#N/A</v>
      </c>
      <c r="L5005" t="e">
        <f>VLOOKUP(E5005,'Uniprot taxonomy'!E:J,4,FALSE)</f>
        <v>#N/A</v>
      </c>
      <c r="M5005" t="e">
        <f>LEFT(VLOOKUP(B5005,'Uniprot taxonomy'!B:R,5,FALSE))</f>
        <v>#N/A</v>
      </c>
      <c r="N5005" t="e">
        <f>VLOOKUP(B5005,'Uniprot taxonomy'!B:R,5,FALSE)</f>
        <v>#N/A</v>
      </c>
      <c r="O5005" t="e">
        <f>VLOOKUP(B5005,'Uniprot taxonomy'!B:R,6,FALSE)</f>
        <v>#N/A</v>
      </c>
      <c r="P5005" t="e">
        <f>VLOOKUP(B5005,'Uniprot taxonomy'!B:R,7,FALSE)</f>
        <v>#N/A</v>
      </c>
      <c r="Q5005" t="e">
        <f>VLOOKUP(B5005,'Uniprot taxonomy'!B:R,8,FALSE)</f>
        <v>#N/A</v>
      </c>
    </row>
    <row r="5006" spans="1:17" hidden="1" x14ac:dyDescent="0.25">
      <c r="A5006" t="s">
        <v>7980</v>
      </c>
      <c r="B5006" t="s">
        <v>7981</v>
      </c>
      <c r="C5006" t="e">
        <f>VLOOKUP('Домены Secretin_N'!B5006,'AC-Architecture'!A:C,3,FALSE)</f>
        <v>#N/A</v>
      </c>
      <c r="D5006">
        <v>686</v>
      </c>
      <c r="E5006" t="s">
        <v>3632</v>
      </c>
      <c r="F5006">
        <v>210</v>
      </c>
      <c r="G5006">
        <v>280</v>
      </c>
      <c r="H5006">
        <f t="shared" si="354"/>
        <v>70</v>
      </c>
      <c r="I5006" t="str">
        <f t="shared" si="355"/>
        <v>H4TCL3_ECOLX/210-280</v>
      </c>
      <c r="K5006" t="e">
        <f>IF(C5006="Secretin_N, Secretin, TraK","T","N")</f>
        <v>#N/A</v>
      </c>
      <c r="L5006" t="e">
        <f>VLOOKUP(E5006,'Uniprot taxonomy'!E:J,4,FALSE)</f>
        <v>#N/A</v>
      </c>
      <c r="M5006" t="e">
        <f>LEFT(VLOOKUP(B5006,'Uniprot taxonomy'!B:R,5,FALSE))</f>
        <v>#N/A</v>
      </c>
      <c r="N5006" t="e">
        <f>VLOOKUP(B5006,'Uniprot taxonomy'!B:R,5,FALSE)</f>
        <v>#N/A</v>
      </c>
      <c r="O5006" t="e">
        <f>VLOOKUP(B5006,'Uniprot taxonomy'!B:R,6,FALSE)</f>
        <v>#N/A</v>
      </c>
      <c r="P5006" t="e">
        <f>VLOOKUP(B5006,'Uniprot taxonomy'!B:R,7,FALSE)</f>
        <v>#N/A</v>
      </c>
      <c r="Q5006" t="e">
        <f>VLOOKUP(B5006,'Uniprot taxonomy'!B:R,8,FALSE)</f>
        <v>#N/A</v>
      </c>
    </row>
    <row r="5007" spans="1:17" hidden="1" x14ac:dyDescent="0.25">
      <c r="A5007" t="s">
        <v>7980</v>
      </c>
      <c r="B5007" t="s">
        <v>7981</v>
      </c>
      <c r="C5007" t="e">
        <f>VLOOKUP('Домены Secretin_N'!B5007,'AC-Architecture'!A:C,3,FALSE)</f>
        <v>#N/A</v>
      </c>
      <c r="D5007">
        <v>686</v>
      </c>
      <c r="E5007" t="s">
        <v>3632</v>
      </c>
      <c r="F5007">
        <v>284</v>
      </c>
      <c r="G5007">
        <v>362</v>
      </c>
      <c r="H5007">
        <f t="shared" si="354"/>
        <v>78</v>
      </c>
      <c r="I5007" t="str">
        <f t="shared" si="355"/>
        <v>H4TCL3_ECOLX/284-362</v>
      </c>
      <c r="K5007" t="e">
        <f>IF(C5007="Secretin_N, Secretin, TraK","T","N")</f>
        <v>#N/A</v>
      </c>
      <c r="L5007" t="e">
        <f>VLOOKUP(E5007,'Uniprot taxonomy'!E:J,4,FALSE)</f>
        <v>#N/A</v>
      </c>
      <c r="M5007" t="e">
        <f>LEFT(VLOOKUP(B5007,'Uniprot taxonomy'!B:R,5,FALSE))</f>
        <v>#N/A</v>
      </c>
      <c r="N5007" t="e">
        <f>VLOOKUP(B5007,'Uniprot taxonomy'!B:R,5,FALSE)</f>
        <v>#N/A</v>
      </c>
      <c r="O5007" t="e">
        <f>VLOOKUP(B5007,'Uniprot taxonomy'!B:R,6,FALSE)</f>
        <v>#N/A</v>
      </c>
      <c r="P5007" t="e">
        <f>VLOOKUP(B5007,'Uniprot taxonomy'!B:R,7,FALSE)</f>
        <v>#N/A</v>
      </c>
      <c r="Q5007" t="e">
        <f>VLOOKUP(B5007,'Uniprot taxonomy'!B:R,8,FALSE)</f>
        <v>#N/A</v>
      </c>
    </row>
    <row r="5008" spans="1:17" hidden="1" x14ac:dyDescent="0.25">
      <c r="A5008" t="s">
        <v>7982</v>
      </c>
      <c r="B5008" t="s">
        <v>7983</v>
      </c>
      <c r="C5008" t="e">
        <f>VLOOKUP('Домены Secretin_N'!B5008,'AC-Architecture'!A:C,3,FALSE)</f>
        <v>#N/A</v>
      </c>
      <c r="D5008">
        <v>386</v>
      </c>
      <c r="E5008" t="s">
        <v>3632</v>
      </c>
      <c r="F5008">
        <v>93</v>
      </c>
      <c r="G5008">
        <v>154</v>
      </c>
      <c r="H5008">
        <f t="shared" si="354"/>
        <v>61</v>
      </c>
      <c r="I5008" t="str">
        <f t="shared" si="355"/>
        <v>H4TDU1_ECOLX/93-154</v>
      </c>
      <c r="K5008" t="e">
        <f>IF(C5008="Secretin_N, Secretin, TraK","T","N")</f>
        <v>#N/A</v>
      </c>
      <c r="L5008" t="e">
        <f>VLOOKUP(E5008,'Uniprot taxonomy'!E:J,4,FALSE)</f>
        <v>#N/A</v>
      </c>
      <c r="M5008" t="e">
        <f>LEFT(VLOOKUP(B5008,'Uniprot taxonomy'!B:R,5,FALSE))</f>
        <v>#N/A</v>
      </c>
      <c r="N5008" t="e">
        <f>VLOOKUP(B5008,'Uniprot taxonomy'!B:R,5,FALSE)</f>
        <v>#N/A</v>
      </c>
      <c r="O5008" t="e">
        <f>VLOOKUP(B5008,'Uniprot taxonomy'!B:R,6,FALSE)</f>
        <v>#N/A</v>
      </c>
      <c r="P5008" t="e">
        <f>VLOOKUP(B5008,'Uniprot taxonomy'!B:R,7,FALSE)</f>
        <v>#N/A</v>
      </c>
      <c r="Q5008" t="e">
        <f>VLOOKUP(B5008,'Uniprot taxonomy'!B:R,8,FALSE)</f>
        <v>#N/A</v>
      </c>
    </row>
    <row r="5009" spans="1:17" x14ac:dyDescent="0.25">
      <c r="A5009" t="s">
        <v>1214</v>
      </c>
      <c r="B5009" t="s">
        <v>2512</v>
      </c>
      <c r="C5009" t="str">
        <f>VLOOKUP('Домены Secretin_N'!B5009,'AC-Architecture'!A:C,3,FALSE)</f>
        <v>Secretin_N, Secretin</v>
      </c>
      <c r="D5009">
        <v>512</v>
      </c>
      <c r="E5009" t="s">
        <v>3632</v>
      </c>
      <c r="F5009">
        <v>180</v>
      </c>
      <c r="G5009">
        <v>275</v>
      </c>
      <c r="H5009">
        <f t="shared" si="354"/>
        <v>95</v>
      </c>
      <c r="I5009" t="str">
        <f t="shared" si="355"/>
        <v>H4TEU8_ECOLX/180-275</v>
      </c>
      <c r="J5009" t="str">
        <f t="shared" ref="J5009:J5010" si="356">CONCATENATE(K5009,"_",LEFT(O5009,3),"_",LEFT(Q5009,3),"_",B5009)</f>
        <v>N_Ent_Esc_H4TEU8</v>
      </c>
      <c r="K5009" t="str">
        <f>IF(C5009="Secretin_N, Secretin, TraK","T","N")</f>
        <v>N</v>
      </c>
      <c r="L5009" t="str">
        <f>VLOOKUP(B5009,'Uniprot taxonomy'!B:R,4,FALSE)</f>
        <v>Proteobacteria</v>
      </c>
      <c r="M5009" t="str">
        <f>LEFT(VLOOKUP(B5009,'Uniprot taxonomy'!B:R,5,FALSE))</f>
        <v>G</v>
      </c>
      <c r="N5009" t="str">
        <f>VLOOKUP(B5009,'Uniprot taxonomy'!B:R,5,FALSE)</f>
        <v>Gammaproteobacteria</v>
      </c>
      <c r="O5009" t="str">
        <f>VLOOKUP(B5009,'Uniprot taxonomy'!B:R,6,FALSE)</f>
        <v>Enterobacteriales</v>
      </c>
      <c r="P5009" t="str">
        <f>VLOOKUP(B5009,'Uniprot taxonomy'!B:R,7,FALSE)</f>
        <v>Enterobacteriaceae</v>
      </c>
      <c r="Q5009" t="str">
        <f>VLOOKUP(B5009,'Uniprot taxonomy'!B:R,8,FALSE)</f>
        <v>Escherichia</v>
      </c>
    </row>
    <row r="5010" spans="1:17" x14ac:dyDescent="0.25">
      <c r="A5010" t="s">
        <v>1215</v>
      </c>
      <c r="B5010" t="s">
        <v>2513</v>
      </c>
      <c r="C5010" t="str">
        <f>VLOOKUP('Домены Secretin_N'!B5010,'AC-Architecture'!A:C,3,FALSE)</f>
        <v>Secretin_N, Secretin</v>
      </c>
      <c r="D5010">
        <v>567</v>
      </c>
      <c r="E5010" t="s">
        <v>3632</v>
      </c>
      <c r="F5010">
        <v>178</v>
      </c>
      <c r="G5010">
        <v>306</v>
      </c>
      <c r="H5010">
        <f t="shared" si="354"/>
        <v>128</v>
      </c>
      <c r="I5010" t="str">
        <f t="shared" si="355"/>
        <v>H4TSG0_ECOLX/178-306</v>
      </c>
      <c r="J5010" t="str">
        <f t="shared" si="356"/>
        <v>N_Ent_Esc_H4TSG0</v>
      </c>
      <c r="K5010" t="str">
        <f>IF(C5010="Secretin_N, Secretin, TraK","T","N")</f>
        <v>N</v>
      </c>
      <c r="L5010" t="str">
        <f>VLOOKUP(B5010,'Uniprot taxonomy'!B:R,4,FALSE)</f>
        <v>Proteobacteria</v>
      </c>
      <c r="M5010" t="str">
        <f>LEFT(VLOOKUP(B5010,'Uniprot taxonomy'!B:R,5,FALSE))</f>
        <v>G</v>
      </c>
      <c r="N5010" t="str">
        <f>VLOOKUP(B5010,'Uniprot taxonomy'!B:R,5,FALSE)</f>
        <v>Gammaproteobacteria</v>
      </c>
      <c r="O5010" t="str">
        <f>VLOOKUP(B5010,'Uniprot taxonomy'!B:R,6,FALSE)</f>
        <v>Enterobacteriales</v>
      </c>
      <c r="P5010" t="str">
        <f>VLOOKUP(B5010,'Uniprot taxonomy'!B:R,7,FALSE)</f>
        <v>Enterobacteriaceae</v>
      </c>
      <c r="Q5010" t="str">
        <f>VLOOKUP(B5010,'Uniprot taxonomy'!B:R,8,FALSE)</f>
        <v>Escherichia</v>
      </c>
    </row>
    <row r="5011" spans="1:17" hidden="1" x14ac:dyDescent="0.25">
      <c r="A5011" t="s">
        <v>7984</v>
      </c>
      <c r="B5011" t="s">
        <v>7985</v>
      </c>
      <c r="C5011" t="e">
        <f>VLOOKUP('Домены Secretin_N'!B5011,'AC-Architecture'!A:C,3,FALSE)</f>
        <v>#N/A</v>
      </c>
      <c r="D5011">
        <v>615</v>
      </c>
      <c r="E5011" t="s">
        <v>3632</v>
      </c>
      <c r="F5011">
        <v>145</v>
      </c>
      <c r="G5011">
        <v>208</v>
      </c>
      <c r="H5011">
        <f t="shared" si="354"/>
        <v>63</v>
      </c>
      <c r="I5011" t="str">
        <f t="shared" si="355"/>
        <v>H4TSZ5_ECOLX/145-208</v>
      </c>
      <c r="K5011" t="e">
        <f>IF(C5011="Secretin_N, Secretin, TraK","T","N")</f>
        <v>#N/A</v>
      </c>
      <c r="L5011" t="e">
        <f>VLOOKUP(E5011,'Uniprot taxonomy'!E:J,4,FALSE)</f>
        <v>#N/A</v>
      </c>
      <c r="M5011" t="e">
        <f>LEFT(VLOOKUP(B5011,'Uniprot taxonomy'!B:R,5,FALSE))</f>
        <v>#N/A</v>
      </c>
      <c r="N5011" t="e">
        <f>VLOOKUP(B5011,'Uniprot taxonomy'!B:R,5,FALSE)</f>
        <v>#N/A</v>
      </c>
      <c r="O5011" t="e">
        <f>VLOOKUP(B5011,'Uniprot taxonomy'!B:R,6,FALSE)</f>
        <v>#N/A</v>
      </c>
      <c r="P5011" t="e">
        <f>VLOOKUP(B5011,'Uniprot taxonomy'!B:R,7,FALSE)</f>
        <v>#N/A</v>
      </c>
      <c r="Q5011" t="e">
        <f>VLOOKUP(B5011,'Uniprot taxonomy'!B:R,8,FALSE)</f>
        <v>#N/A</v>
      </c>
    </row>
    <row r="5012" spans="1:17" hidden="1" x14ac:dyDescent="0.25">
      <c r="A5012" t="s">
        <v>7984</v>
      </c>
      <c r="B5012" t="s">
        <v>7985</v>
      </c>
      <c r="C5012" t="e">
        <f>VLOOKUP('Домены Secretin_N'!B5012,'AC-Architecture'!A:C,3,FALSE)</f>
        <v>#N/A</v>
      </c>
      <c r="D5012">
        <v>615</v>
      </c>
      <c r="E5012" t="s">
        <v>3632</v>
      </c>
      <c r="F5012">
        <v>210</v>
      </c>
      <c r="G5012">
        <v>280</v>
      </c>
      <c r="H5012">
        <f t="shared" si="354"/>
        <v>70</v>
      </c>
      <c r="I5012" t="str">
        <f t="shared" si="355"/>
        <v>H4TSZ5_ECOLX/210-280</v>
      </c>
      <c r="K5012" t="e">
        <f>IF(C5012="Secretin_N, Secretin, TraK","T","N")</f>
        <v>#N/A</v>
      </c>
      <c r="L5012" t="e">
        <f>VLOOKUP(E5012,'Uniprot taxonomy'!E:J,4,FALSE)</f>
        <v>#N/A</v>
      </c>
      <c r="M5012" t="e">
        <f>LEFT(VLOOKUP(B5012,'Uniprot taxonomy'!B:R,5,FALSE))</f>
        <v>#N/A</v>
      </c>
      <c r="N5012" t="e">
        <f>VLOOKUP(B5012,'Uniprot taxonomy'!B:R,5,FALSE)</f>
        <v>#N/A</v>
      </c>
      <c r="O5012" t="e">
        <f>VLOOKUP(B5012,'Uniprot taxonomy'!B:R,6,FALSE)</f>
        <v>#N/A</v>
      </c>
      <c r="P5012" t="e">
        <f>VLOOKUP(B5012,'Uniprot taxonomy'!B:R,7,FALSE)</f>
        <v>#N/A</v>
      </c>
      <c r="Q5012" t="e">
        <f>VLOOKUP(B5012,'Uniprot taxonomy'!B:R,8,FALSE)</f>
        <v>#N/A</v>
      </c>
    </row>
    <row r="5013" spans="1:17" hidden="1" x14ac:dyDescent="0.25">
      <c r="A5013" t="s">
        <v>7984</v>
      </c>
      <c r="B5013" t="s">
        <v>7985</v>
      </c>
      <c r="C5013" t="e">
        <f>VLOOKUP('Домены Secretin_N'!B5013,'AC-Architecture'!A:C,3,FALSE)</f>
        <v>#N/A</v>
      </c>
      <c r="D5013">
        <v>615</v>
      </c>
      <c r="E5013" t="s">
        <v>3632</v>
      </c>
      <c r="F5013">
        <v>284</v>
      </c>
      <c r="G5013">
        <v>362</v>
      </c>
      <c r="H5013">
        <f t="shared" si="354"/>
        <v>78</v>
      </c>
      <c r="I5013" t="str">
        <f t="shared" si="355"/>
        <v>H4TSZ5_ECOLX/284-362</v>
      </c>
      <c r="K5013" t="e">
        <f>IF(C5013="Secretin_N, Secretin, TraK","T","N")</f>
        <v>#N/A</v>
      </c>
      <c r="L5013" t="e">
        <f>VLOOKUP(E5013,'Uniprot taxonomy'!E:J,4,FALSE)</f>
        <v>#N/A</v>
      </c>
      <c r="M5013" t="e">
        <f>LEFT(VLOOKUP(B5013,'Uniprot taxonomy'!B:R,5,FALSE))</f>
        <v>#N/A</v>
      </c>
      <c r="N5013" t="e">
        <f>VLOOKUP(B5013,'Uniprot taxonomy'!B:R,5,FALSE)</f>
        <v>#N/A</v>
      </c>
      <c r="O5013" t="e">
        <f>VLOOKUP(B5013,'Uniprot taxonomy'!B:R,6,FALSE)</f>
        <v>#N/A</v>
      </c>
      <c r="P5013" t="e">
        <f>VLOOKUP(B5013,'Uniprot taxonomy'!B:R,7,FALSE)</f>
        <v>#N/A</v>
      </c>
      <c r="Q5013" t="e">
        <f>VLOOKUP(B5013,'Uniprot taxonomy'!B:R,8,FALSE)</f>
        <v>#N/A</v>
      </c>
    </row>
    <row r="5014" spans="1:17" hidden="1" x14ac:dyDescent="0.25">
      <c r="A5014" t="s">
        <v>7986</v>
      </c>
      <c r="B5014" t="s">
        <v>7987</v>
      </c>
      <c r="C5014" t="e">
        <f>VLOOKUP('Домены Secretin_N'!B5014,'AC-Architecture'!A:C,3,FALSE)</f>
        <v>#N/A</v>
      </c>
      <c r="D5014">
        <v>386</v>
      </c>
      <c r="E5014" t="s">
        <v>3632</v>
      </c>
      <c r="F5014">
        <v>93</v>
      </c>
      <c r="G5014">
        <v>154</v>
      </c>
      <c r="H5014">
        <f t="shared" si="354"/>
        <v>61</v>
      </c>
      <c r="I5014" t="str">
        <f t="shared" si="355"/>
        <v>H4TU50_ECOLX/93-154</v>
      </c>
      <c r="K5014" t="e">
        <f>IF(C5014="Secretin_N, Secretin, TraK","T","N")</f>
        <v>#N/A</v>
      </c>
      <c r="L5014" t="e">
        <f>VLOOKUP(E5014,'Uniprot taxonomy'!E:J,4,FALSE)</f>
        <v>#N/A</v>
      </c>
      <c r="M5014" t="e">
        <f>LEFT(VLOOKUP(B5014,'Uniprot taxonomy'!B:R,5,FALSE))</f>
        <v>#N/A</v>
      </c>
      <c r="N5014" t="e">
        <f>VLOOKUP(B5014,'Uniprot taxonomy'!B:R,5,FALSE)</f>
        <v>#N/A</v>
      </c>
      <c r="O5014" t="e">
        <f>VLOOKUP(B5014,'Uniprot taxonomy'!B:R,6,FALSE)</f>
        <v>#N/A</v>
      </c>
      <c r="P5014" t="e">
        <f>VLOOKUP(B5014,'Uniprot taxonomy'!B:R,7,FALSE)</f>
        <v>#N/A</v>
      </c>
      <c r="Q5014" t="e">
        <f>VLOOKUP(B5014,'Uniprot taxonomy'!B:R,8,FALSE)</f>
        <v>#N/A</v>
      </c>
    </row>
    <row r="5015" spans="1:17" x14ac:dyDescent="0.25">
      <c r="A5015" t="s">
        <v>1216</v>
      </c>
      <c r="B5015" t="s">
        <v>2514</v>
      </c>
      <c r="C5015" t="str">
        <f>VLOOKUP('Домены Secretin_N'!B5015,'AC-Architecture'!A:C,3,FALSE)</f>
        <v>Secretin_N, Secretin</v>
      </c>
      <c r="D5015">
        <v>514</v>
      </c>
      <c r="E5015" t="s">
        <v>3632</v>
      </c>
      <c r="F5015">
        <v>182</v>
      </c>
      <c r="G5015">
        <v>277</v>
      </c>
      <c r="H5015">
        <f t="shared" si="354"/>
        <v>95</v>
      </c>
      <c r="I5015" t="str">
        <f t="shared" si="355"/>
        <v>H4TV24_ECOLX/182-277</v>
      </c>
      <c r="J5015" t="str">
        <f t="shared" ref="J5015:J5017" si="357">CONCATENATE(K5015,"_",LEFT(O5015,3),"_",LEFT(Q5015,3),"_",B5015)</f>
        <v>N_Ent_Esc_H4TV24</v>
      </c>
      <c r="K5015" t="str">
        <f>IF(C5015="Secretin_N, Secretin, TraK","T","N")</f>
        <v>N</v>
      </c>
      <c r="L5015" t="str">
        <f>VLOOKUP(B5015,'Uniprot taxonomy'!B:R,4,FALSE)</f>
        <v>Proteobacteria</v>
      </c>
      <c r="M5015" t="str">
        <f>LEFT(VLOOKUP(B5015,'Uniprot taxonomy'!B:R,5,FALSE))</f>
        <v>G</v>
      </c>
      <c r="N5015" t="str">
        <f>VLOOKUP(B5015,'Uniprot taxonomy'!B:R,5,FALSE)</f>
        <v>Gammaproteobacteria</v>
      </c>
      <c r="O5015" t="str">
        <f>VLOOKUP(B5015,'Uniprot taxonomy'!B:R,6,FALSE)</f>
        <v>Enterobacteriales</v>
      </c>
      <c r="P5015" t="str">
        <f>VLOOKUP(B5015,'Uniprot taxonomy'!B:R,7,FALSE)</f>
        <v>Enterobacteriaceae</v>
      </c>
      <c r="Q5015" t="str">
        <f>VLOOKUP(B5015,'Uniprot taxonomy'!B:R,8,FALSE)</f>
        <v>Escherichia</v>
      </c>
    </row>
    <row r="5016" spans="1:17" x14ac:dyDescent="0.25">
      <c r="A5016" t="s">
        <v>1217</v>
      </c>
      <c r="B5016" t="s">
        <v>2515</v>
      </c>
      <c r="C5016" t="str">
        <f>VLOOKUP('Домены Secretin_N'!B5016,'AC-Architecture'!A:C,3,FALSE)</f>
        <v>Secretin_N, Secretin</v>
      </c>
      <c r="D5016">
        <v>567</v>
      </c>
      <c r="E5016" t="s">
        <v>3632</v>
      </c>
      <c r="F5016">
        <v>178</v>
      </c>
      <c r="G5016">
        <v>306</v>
      </c>
      <c r="H5016">
        <f t="shared" si="354"/>
        <v>128</v>
      </c>
      <c r="I5016" t="str">
        <f t="shared" si="355"/>
        <v>H4U6C6_ECOLX/178-306</v>
      </c>
      <c r="J5016" t="str">
        <f t="shared" si="357"/>
        <v>N_Ent_Esc_H4U6C6</v>
      </c>
      <c r="K5016" t="str">
        <f>IF(C5016="Secretin_N, Secretin, TraK","T","N")</f>
        <v>N</v>
      </c>
      <c r="L5016" t="str">
        <f>VLOOKUP(B5016,'Uniprot taxonomy'!B:R,4,FALSE)</f>
        <v>Proteobacteria</v>
      </c>
      <c r="M5016" t="str">
        <f>LEFT(VLOOKUP(B5016,'Uniprot taxonomy'!B:R,5,FALSE))</f>
        <v>G</v>
      </c>
      <c r="N5016" t="str">
        <f>VLOOKUP(B5016,'Uniprot taxonomy'!B:R,5,FALSE)</f>
        <v>Gammaproteobacteria</v>
      </c>
      <c r="O5016" t="str">
        <f>VLOOKUP(B5016,'Uniprot taxonomy'!B:R,6,FALSE)</f>
        <v>Enterobacteriales</v>
      </c>
      <c r="P5016" t="str">
        <f>VLOOKUP(B5016,'Uniprot taxonomy'!B:R,7,FALSE)</f>
        <v>Enterobacteriaceae</v>
      </c>
      <c r="Q5016" t="str">
        <f>VLOOKUP(B5016,'Uniprot taxonomy'!B:R,8,FALSE)</f>
        <v>Escherichia</v>
      </c>
    </row>
    <row r="5017" spans="1:17" x14ac:dyDescent="0.25">
      <c r="A5017" t="s">
        <v>1218</v>
      </c>
      <c r="B5017" t="s">
        <v>2516</v>
      </c>
      <c r="C5017" t="str">
        <f>VLOOKUP('Домены Secretin_N'!B5017,'AC-Architecture'!A:C,3,FALSE)</f>
        <v>Secretin_N, Secretin</v>
      </c>
      <c r="D5017">
        <v>514</v>
      </c>
      <c r="E5017" t="s">
        <v>3632</v>
      </c>
      <c r="F5017">
        <v>182</v>
      </c>
      <c r="G5017">
        <v>277</v>
      </c>
      <c r="H5017">
        <f t="shared" si="354"/>
        <v>95</v>
      </c>
      <c r="I5017" t="str">
        <f t="shared" si="355"/>
        <v>H4U8W3_ECOLX/182-277</v>
      </c>
      <c r="J5017" t="str">
        <f t="shared" si="357"/>
        <v>N_Ent_Esc_H4U8W3</v>
      </c>
      <c r="K5017" t="str">
        <f>IF(C5017="Secretin_N, Secretin, TraK","T","N")</f>
        <v>N</v>
      </c>
      <c r="L5017" t="str">
        <f>VLOOKUP(B5017,'Uniprot taxonomy'!B:R,4,FALSE)</f>
        <v>Proteobacteria</v>
      </c>
      <c r="M5017" t="str">
        <f>LEFT(VLOOKUP(B5017,'Uniprot taxonomy'!B:R,5,FALSE))</f>
        <v>G</v>
      </c>
      <c r="N5017" t="str">
        <f>VLOOKUP(B5017,'Uniprot taxonomy'!B:R,5,FALSE)</f>
        <v>Gammaproteobacteria</v>
      </c>
      <c r="O5017" t="str">
        <f>VLOOKUP(B5017,'Uniprot taxonomy'!B:R,6,FALSE)</f>
        <v>Enterobacteriales</v>
      </c>
      <c r="P5017" t="str">
        <f>VLOOKUP(B5017,'Uniprot taxonomy'!B:R,7,FALSE)</f>
        <v>Enterobacteriaceae</v>
      </c>
      <c r="Q5017" t="str">
        <f>VLOOKUP(B5017,'Uniprot taxonomy'!B:R,8,FALSE)</f>
        <v>Escherichia</v>
      </c>
    </row>
    <row r="5018" spans="1:17" hidden="1" x14ac:dyDescent="0.25">
      <c r="A5018" t="s">
        <v>7988</v>
      </c>
      <c r="B5018" t="s">
        <v>7989</v>
      </c>
      <c r="C5018" t="e">
        <f>VLOOKUP('Домены Secretin_N'!B5018,'AC-Architecture'!A:C,3,FALSE)</f>
        <v>#N/A</v>
      </c>
      <c r="D5018">
        <v>386</v>
      </c>
      <c r="E5018" t="s">
        <v>3632</v>
      </c>
      <c r="F5018">
        <v>93</v>
      </c>
      <c r="G5018">
        <v>154</v>
      </c>
      <c r="H5018">
        <f t="shared" si="354"/>
        <v>61</v>
      </c>
      <c r="I5018" t="str">
        <f t="shared" si="355"/>
        <v>H4U9F1_ECOLX/93-154</v>
      </c>
      <c r="K5018" t="e">
        <f>IF(C5018="Secretin_N, Secretin, TraK","T","N")</f>
        <v>#N/A</v>
      </c>
      <c r="L5018" t="e">
        <f>VLOOKUP(E5018,'Uniprot taxonomy'!E:J,4,FALSE)</f>
        <v>#N/A</v>
      </c>
      <c r="M5018" t="e">
        <f>LEFT(VLOOKUP(B5018,'Uniprot taxonomy'!B:R,5,FALSE))</f>
        <v>#N/A</v>
      </c>
      <c r="N5018" t="e">
        <f>VLOOKUP(B5018,'Uniprot taxonomy'!B:R,5,FALSE)</f>
        <v>#N/A</v>
      </c>
      <c r="O5018" t="e">
        <f>VLOOKUP(B5018,'Uniprot taxonomy'!B:R,6,FALSE)</f>
        <v>#N/A</v>
      </c>
      <c r="P5018" t="e">
        <f>VLOOKUP(B5018,'Uniprot taxonomy'!B:R,7,FALSE)</f>
        <v>#N/A</v>
      </c>
      <c r="Q5018" t="e">
        <f>VLOOKUP(B5018,'Uniprot taxonomy'!B:R,8,FALSE)</f>
        <v>#N/A</v>
      </c>
    </row>
    <row r="5019" spans="1:17" hidden="1" x14ac:dyDescent="0.25">
      <c r="A5019" t="s">
        <v>7990</v>
      </c>
      <c r="B5019" t="s">
        <v>7991</v>
      </c>
      <c r="C5019" t="e">
        <f>VLOOKUP('Домены Secretin_N'!B5019,'AC-Architecture'!A:C,3,FALSE)</f>
        <v>#N/A</v>
      </c>
      <c r="D5019">
        <v>651</v>
      </c>
      <c r="E5019" t="s">
        <v>3632</v>
      </c>
      <c r="F5019">
        <v>124</v>
      </c>
      <c r="G5019">
        <v>187</v>
      </c>
      <c r="H5019">
        <f t="shared" si="354"/>
        <v>63</v>
      </c>
      <c r="I5019" t="str">
        <f t="shared" si="355"/>
        <v>H4UDG2_ECOLX/124-187</v>
      </c>
      <c r="K5019" t="e">
        <f>IF(C5019="Secretin_N, Secretin, TraK","T","N")</f>
        <v>#N/A</v>
      </c>
      <c r="L5019" t="e">
        <f>VLOOKUP(E5019,'Uniprot taxonomy'!E:J,4,FALSE)</f>
        <v>#N/A</v>
      </c>
      <c r="M5019" t="e">
        <f>LEFT(VLOOKUP(B5019,'Uniprot taxonomy'!B:R,5,FALSE))</f>
        <v>#N/A</v>
      </c>
      <c r="N5019" t="e">
        <f>VLOOKUP(B5019,'Uniprot taxonomy'!B:R,5,FALSE)</f>
        <v>#N/A</v>
      </c>
      <c r="O5019" t="e">
        <f>VLOOKUP(B5019,'Uniprot taxonomy'!B:R,6,FALSE)</f>
        <v>#N/A</v>
      </c>
      <c r="P5019" t="e">
        <f>VLOOKUP(B5019,'Uniprot taxonomy'!B:R,7,FALSE)</f>
        <v>#N/A</v>
      </c>
      <c r="Q5019" t="e">
        <f>VLOOKUP(B5019,'Uniprot taxonomy'!B:R,8,FALSE)</f>
        <v>#N/A</v>
      </c>
    </row>
    <row r="5020" spans="1:17" hidden="1" x14ac:dyDescent="0.25">
      <c r="A5020" t="s">
        <v>7990</v>
      </c>
      <c r="B5020" t="s">
        <v>7991</v>
      </c>
      <c r="C5020" t="e">
        <f>VLOOKUP('Домены Secretin_N'!B5020,'AC-Architecture'!A:C,3,FALSE)</f>
        <v>#N/A</v>
      </c>
      <c r="D5020">
        <v>651</v>
      </c>
      <c r="E5020" t="s">
        <v>3632</v>
      </c>
      <c r="F5020">
        <v>189</v>
      </c>
      <c r="G5020">
        <v>260</v>
      </c>
      <c r="H5020">
        <f t="shared" si="354"/>
        <v>71</v>
      </c>
      <c r="I5020" t="str">
        <f t="shared" si="355"/>
        <v>H4UDG2_ECOLX/189-260</v>
      </c>
      <c r="K5020" t="e">
        <f>IF(C5020="Secretin_N, Secretin, TraK","T","N")</f>
        <v>#N/A</v>
      </c>
      <c r="L5020" t="e">
        <f>VLOOKUP(E5020,'Uniprot taxonomy'!E:J,4,FALSE)</f>
        <v>#N/A</v>
      </c>
      <c r="M5020" t="e">
        <f>LEFT(VLOOKUP(B5020,'Uniprot taxonomy'!B:R,5,FALSE))</f>
        <v>#N/A</v>
      </c>
      <c r="N5020" t="e">
        <f>VLOOKUP(B5020,'Uniprot taxonomy'!B:R,5,FALSE)</f>
        <v>#N/A</v>
      </c>
      <c r="O5020" t="e">
        <f>VLOOKUP(B5020,'Uniprot taxonomy'!B:R,6,FALSE)</f>
        <v>#N/A</v>
      </c>
      <c r="P5020" t="e">
        <f>VLOOKUP(B5020,'Uniprot taxonomy'!B:R,7,FALSE)</f>
        <v>#N/A</v>
      </c>
      <c r="Q5020" t="e">
        <f>VLOOKUP(B5020,'Uniprot taxonomy'!B:R,8,FALSE)</f>
        <v>#N/A</v>
      </c>
    </row>
    <row r="5021" spans="1:17" hidden="1" x14ac:dyDescent="0.25">
      <c r="A5021" t="s">
        <v>7990</v>
      </c>
      <c r="B5021" t="s">
        <v>7991</v>
      </c>
      <c r="C5021" t="e">
        <f>VLOOKUP('Домены Secretin_N'!B5021,'AC-Architecture'!A:C,3,FALSE)</f>
        <v>#N/A</v>
      </c>
      <c r="D5021">
        <v>651</v>
      </c>
      <c r="E5021" t="s">
        <v>3632</v>
      </c>
      <c r="F5021">
        <v>264</v>
      </c>
      <c r="G5021">
        <v>341</v>
      </c>
      <c r="H5021">
        <f t="shared" si="354"/>
        <v>77</v>
      </c>
      <c r="I5021" t="str">
        <f t="shared" si="355"/>
        <v>H4UDG2_ECOLX/264-341</v>
      </c>
      <c r="K5021" t="e">
        <f>IF(C5021="Secretin_N, Secretin, TraK","T","N")</f>
        <v>#N/A</v>
      </c>
      <c r="L5021" t="e">
        <f>VLOOKUP(E5021,'Uniprot taxonomy'!E:J,4,FALSE)</f>
        <v>#N/A</v>
      </c>
      <c r="M5021" t="e">
        <f>LEFT(VLOOKUP(B5021,'Uniprot taxonomy'!B:R,5,FALSE))</f>
        <v>#N/A</v>
      </c>
      <c r="N5021" t="e">
        <f>VLOOKUP(B5021,'Uniprot taxonomy'!B:R,5,FALSE)</f>
        <v>#N/A</v>
      </c>
      <c r="O5021" t="e">
        <f>VLOOKUP(B5021,'Uniprot taxonomy'!B:R,6,FALSE)</f>
        <v>#N/A</v>
      </c>
      <c r="P5021" t="e">
        <f>VLOOKUP(B5021,'Uniprot taxonomy'!B:R,7,FALSE)</f>
        <v>#N/A</v>
      </c>
      <c r="Q5021" t="e">
        <f>VLOOKUP(B5021,'Uniprot taxonomy'!B:R,8,FALSE)</f>
        <v>#N/A</v>
      </c>
    </row>
    <row r="5022" spans="1:17" hidden="1" x14ac:dyDescent="0.25">
      <c r="A5022" t="s">
        <v>7992</v>
      </c>
      <c r="B5022" t="s">
        <v>7993</v>
      </c>
      <c r="C5022" t="e">
        <f>VLOOKUP('Домены Secretin_N'!B5022,'AC-Architecture'!A:C,3,FALSE)</f>
        <v>#N/A</v>
      </c>
      <c r="D5022">
        <v>686</v>
      </c>
      <c r="E5022" t="s">
        <v>3632</v>
      </c>
      <c r="F5022">
        <v>145</v>
      </c>
      <c r="G5022">
        <v>208</v>
      </c>
      <c r="H5022">
        <f t="shared" si="354"/>
        <v>63</v>
      </c>
      <c r="I5022" t="str">
        <f t="shared" si="355"/>
        <v>H4UP10_ECOLX/145-208</v>
      </c>
      <c r="K5022" t="e">
        <f>IF(C5022="Secretin_N, Secretin, TraK","T","N")</f>
        <v>#N/A</v>
      </c>
      <c r="L5022" t="e">
        <f>VLOOKUP(E5022,'Uniprot taxonomy'!E:J,4,FALSE)</f>
        <v>#N/A</v>
      </c>
      <c r="M5022" t="e">
        <f>LEFT(VLOOKUP(B5022,'Uniprot taxonomy'!B:R,5,FALSE))</f>
        <v>#N/A</v>
      </c>
      <c r="N5022" t="e">
        <f>VLOOKUP(B5022,'Uniprot taxonomy'!B:R,5,FALSE)</f>
        <v>#N/A</v>
      </c>
      <c r="O5022" t="e">
        <f>VLOOKUP(B5022,'Uniprot taxonomy'!B:R,6,FALSE)</f>
        <v>#N/A</v>
      </c>
      <c r="P5022" t="e">
        <f>VLOOKUP(B5022,'Uniprot taxonomy'!B:R,7,FALSE)</f>
        <v>#N/A</v>
      </c>
      <c r="Q5022" t="e">
        <f>VLOOKUP(B5022,'Uniprot taxonomy'!B:R,8,FALSE)</f>
        <v>#N/A</v>
      </c>
    </row>
    <row r="5023" spans="1:17" hidden="1" x14ac:dyDescent="0.25">
      <c r="A5023" t="s">
        <v>7992</v>
      </c>
      <c r="B5023" t="s">
        <v>7993</v>
      </c>
      <c r="C5023" t="e">
        <f>VLOOKUP('Домены Secretin_N'!B5023,'AC-Architecture'!A:C,3,FALSE)</f>
        <v>#N/A</v>
      </c>
      <c r="D5023">
        <v>686</v>
      </c>
      <c r="E5023" t="s">
        <v>3632</v>
      </c>
      <c r="F5023">
        <v>210</v>
      </c>
      <c r="G5023">
        <v>280</v>
      </c>
      <c r="H5023">
        <f t="shared" si="354"/>
        <v>70</v>
      </c>
      <c r="I5023" t="str">
        <f t="shared" si="355"/>
        <v>H4UP10_ECOLX/210-280</v>
      </c>
      <c r="K5023" t="e">
        <f>IF(C5023="Secretin_N, Secretin, TraK","T","N")</f>
        <v>#N/A</v>
      </c>
      <c r="L5023" t="e">
        <f>VLOOKUP(E5023,'Uniprot taxonomy'!E:J,4,FALSE)</f>
        <v>#N/A</v>
      </c>
      <c r="M5023" t="e">
        <f>LEFT(VLOOKUP(B5023,'Uniprot taxonomy'!B:R,5,FALSE))</f>
        <v>#N/A</v>
      </c>
      <c r="N5023" t="e">
        <f>VLOOKUP(B5023,'Uniprot taxonomy'!B:R,5,FALSE)</f>
        <v>#N/A</v>
      </c>
      <c r="O5023" t="e">
        <f>VLOOKUP(B5023,'Uniprot taxonomy'!B:R,6,FALSE)</f>
        <v>#N/A</v>
      </c>
      <c r="P5023" t="e">
        <f>VLOOKUP(B5023,'Uniprot taxonomy'!B:R,7,FALSE)</f>
        <v>#N/A</v>
      </c>
      <c r="Q5023" t="e">
        <f>VLOOKUP(B5023,'Uniprot taxonomy'!B:R,8,FALSE)</f>
        <v>#N/A</v>
      </c>
    </row>
    <row r="5024" spans="1:17" hidden="1" x14ac:dyDescent="0.25">
      <c r="A5024" t="s">
        <v>7992</v>
      </c>
      <c r="B5024" t="s">
        <v>7993</v>
      </c>
      <c r="C5024" t="e">
        <f>VLOOKUP('Домены Secretin_N'!B5024,'AC-Architecture'!A:C,3,FALSE)</f>
        <v>#N/A</v>
      </c>
      <c r="D5024">
        <v>686</v>
      </c>
      <c r="E5024" t="s">
        <v>3632</v>
      </c>
      <c r="F5024">
        <v>284</v>
      </c>
      <c r="G5024">
        <v>362</v>
      </c>
      <c r="H5024">
        <f t="shared" si="354"/>
        <v>78</v>
      </c>
      <c r="I5024" t="str">
        <f t="shared" si="355"/>
        <v>H4UP10_ECOLX/284-362</v>
      </c>
      <c r="K5024" t="e">
        <f>IF(C5024="Secretin_N, Secretin, TraK","T","N")</f>
        <v>#N/A</v>
      </c>
      <c r="L5024" t="e">
        <f>VLOOKUP(E5024,'Uniprot taxonomy'!E:J,4,FALSE)</f>
        <v>#N/A</v>
      </c>
      <c r="M5024" t="e">
        <f>LEFT(VLOOKUP(B5024,'Uniprot taxonomy'!B:R,5,FALSE))</f>
        <v>#N/A</v>
      </c>
      <c r="N5024" t="e">
        <f>VLOOKUP(B5024,'Uniprot taxonomy'!B:R,5,FALSE)</f>
        <v>#N/A</v>
      </c>
      <c r="O5024" t="e">
        <f>VLOOKUP(B5024,'Uniprot taxonomy'!B:R,6,FALSE)</f>
        <v>#N/A</v>
      </c>
      <c r="P5024" t="e">
        <f>VLOOKUP(B5024,'Uniprot taxonomy'!B:R,7,FALSE)</f>
        <v>#N/A</v>
      </c>
      <c r="Q5024" t="e">
        <f>VLOOKUP(B5024,'Uniprot taxonomy'!B:R,8,FALSE)</f>
        <v>#N/A</v>
      </c>
    </row>
    <row r="5025" spans="1:17" hidden="1" x14ac:dyDescent="0.25">
      <c r="A5025" t="s">
        <v>7994</v>
      </c>
      <c r="B5025" t="s">
        <v>7995</v>
      </c>
      <c r="C5025" t="e">
        <f>VLOOKUP('Домены Secretin_N'!B5025,'AC-Architecture'!A:C,3,FALSE)</f>
        <v>#N/A</v>
      </c>
      <c r="D5025">
        <v>654</v>
      </c>
      <c r="E5025" t="s">
        <v>3632</v>
      </c>
      <c r="F5025">
        <v>131</v>
      </c>
      <c r="G5025">
        <v>193</v>
      </c>
      <c r="H5025">
        <f t="shared" si="354"/>
        <v>62</v>
      </c>
      <c r="I5025" t="str">
        <f t="shared" si="355"/>
        <v>H4UQ29_ECOLX/131-193</v>
      </c>
      <c r="K5025" t="e">
        <f>IF(C5025="Secretin_N, Secretin, TraK","T","N")</f>
        <v>#N/A</v>
      </c>
      <c r="L5025" t="e">
        <f>VLOOKUP(E5025,'Uniprot taxonomy'!E:J,4,FALSE)</f>
        <v>#N/A</v>
      </c>
      <c r="M5025" t="e">
        <f>LEFT(VLOOKUP(B5025,'Uniprot taxonomy'!B:R,5,FALSE))</f>
        <v>#N/A</v>
      </c>
      <c r="N5025" t="e">
        <f>VLOOKUP(B5025,'Uniprot taxonomy'!B:R,5,FALSE)</f>
        <v>#N/A</v>
      </c>
      <c r="O5025" t="e">
        <f>VLOOKUP(B5025,'Uniprot taxonomy'!B:R,6,FALSE)</f>
        <v>#N/A</v>
      </c>
      <c r="P5025" t="e">
        <f>VLOOKUP(B5025,'Uniprot taxonomy'!B:R,7,FALSE)</f>
        <v>#N/A</v>
      </c>
      <c r="Q5025" t="e">
        <f>VLOOKUP(B5025,'Uniprot taxonomy'!B:R,8,FALSE)</f>
        <v>#N/A</v>
      </c>
    </row>
    <row r="5026" spans="1:17" hidden="1" x14ac:dyDescent="0.25">
      <c r="A5026" t="s">
        <v>7994</v>
      </c>
      <c r="B5026" t="s">
        <v>7995</v>
      </c>
      <c r="C5026" t="e">
        <f>VLOOKUP('Домены Secretin_N'!B5026,'AC-Architecture'!A:C,3,FALSE)</f>
        <v>#N/A</v>
      </c>
      <c r="D5026">
        <v>654</v>
      </c>
      <c r="E5026" t="s">
        <v>3632</v>
      </c>
      <c r="F5026">
        <v>196</v>
      </c>
      <c r="G5026">
        <v>268</v>
      </c>
      <c r="H5026">
        <f t="shared" si="354"/>
        <v>72</v>
      </c>
      <c r="I5026" t="str">
        <f t="shared" si="355"/>
        <v>H4UQ29_ECOLX/196-268</v>
      </c>
      <c r="K5026" t="e">
        <f>IF(C5026="Secretin_N, Secretin, TraK","T","N")</f>
        <v>#N/A</v>
      </c>
      <c r="L5026" t="e">
        <f>VLOOKUP(E5026,'Uniprot taxonomy'!E:J,4,FALSE)</f>
        <v>#N/A</v>
      </c>
      <c r="M5026" t="e">
        <f>LEFT(VLOOKUP(B5026,'Uniprot taxonomy'!B:R,5,FALSE))</f>
        <v>#N/A</v>
      </c>
      <c r="N5026" t="e">
        <f>VLOOKUP(B5026,'Uniprot taxonomy'!B:R,5,FALSE)</f>
        <v>#N/A</v>
      </c>
      <c r="O5026" t="e">
        <f>VLOOKUP(B5026,'Uniprot taxonomy'!B:R,6,FALSE)</f>
        <v>#N/A</v>
      </c>
      <c r="P5026" t="e">
        <f>VLOOKUP(B5026,'Uniprot taxonomy'!B:R,7,FALSE)</f>
        <v>#N/A</v>
      </c>
      <c r="Q5026" t="e">
        <f>VLOOKUP(B5026,'Uniprot taxonomy'!B:R,8,FALSE)</f>
        <v>#N/A</v>
      </c>
    </row>
    <row r="5027" spans="1:17" hidden="1" x14ac:dyDescent="0.25">
      <c r="A5027" t="s">
        <v>7994</v>
      </c>
      <c r="B5027" t="s">
        <v>7995</v>
      </c>
      <c r="C5027" t="e">
        <f>VLOOKUP('Домены Secretin_N'!B5027,'AC-Architecture'!A:C,3,FALSE)</f>
        <v>#N/A</v>
      </c>
      <c r="D5027">
        <v>654</v>
      </c>
      <c r="E5027" t="s">
        <v>3632</v>
      </c>
      <c r="F5027">
        <v>272</v>
      </c>
      <c r="G5027">
        <v>351</v>
      </c>
      <c r="H5027">
        <f t="shared" si="354"/>
        <v>79</v>
      </c>
      <c r="I5027" t="str">
        <f t="shared" si="355"/>
        <v>H4UQ29_ECOLX/272-351</v>
      </c>
      <c r="K5027" t="e">
        <f>IF(C5027="Secretin_N, Secretin, TraK","T","N")</f>
        <v>#N/A</v>
      </c>
      <c r="L5027" t="e">
        <f>VLOOKUP(E5027,'Uniprot taxonomy'!E:J,4,FALSE)</f>
        <v>#N/A</v>
      </c>
      <c r="M5027" t="e">
        <f>LEFT(VLOOKUP(B5027,'Uniprot taxonomy'!B:R,5,FALSE))</f>
        <v>#N/A</v>
      </c>
      <c r="N5027" t="e">
        <f>VLOOKUP(B5027,'Uniprot taxonomy'!B:R,5,FALSE)</f>
        <v>#N/A</v>
      </c>
      <c r="O5027" t="e">
        <f>VLOOKUP(B5027,'Uniprot taxonomy'!B:R,6,FALSE)</f>
        <v>#N/A</v>
      </c>
      <c r="P5027" t="e">
        <f>VLOOKUP(B5027,'Uniprot taxonomy'!B:R,7,FALSE)</f>
        <v>#N/A</v>
      </c>
      <c r="Q5027" t="e">
        <f>VLOOKUP(B5027,'Uniprot taxonomy'!B:R,8,FALSE)</f>
        <v>#N/A</v>
      </c>
    </row>
    <row r="5028" spans="1:17" hidden="1" x14ac:dyDescent="0.25">
      <c r="A5028" t="s">
        <v>7996</v>
      </c>
      <c r="B5028" t="s">
        <v>7997</v>
      </c>
      <c r="C5028" t="e">
        <f>VLOOKUP('Домены Secretin_N'!B5028,'AC-Architecture'!A:C,3,FALSE)</f>
        <v>#N/A</v>
      </c>
      <c r="D5028">
        <v>386</v>
      </c>
      <c r="E5028" t="s">
        <v>3632</v>
      </c>
      <c r="F5028">
        <v>93</v>
      </c>
      <c r="G5028">
        <v>154</v>
      </c>
      <c r="H5028">
        <f t="shared" si="354"/>
        <v>61</v>
      </c>
      <c r="I5028" t="str">
        <f t="shared" si="355"/>
        <v>H4UQA2_ECOLX/93-154</v>
      </c>
      <c r="K5028" t="e">
        <f>IF(C5028="Secretin_N, Secretin, TraK","T","N")</f>
        <v>#N/A</v>
      </c>
      <c r="L5028" t="e">
        <f>VLOOKUP(E5028,'Uniprot taxonomy'!E:J,4,FALSE)</f>
        <v>#N/A</v>
      </c>
      <c r="M5028" t="e">
        <f>LEFT(VLOOKUP(B5028,'Uniprot taxonomy'!B:R,5,FALSE))</f>
        <v>#N/A</v>
      </c>
      <c r="N5028" t="e">
        <f>VLOOKUP(B5028,'Uniprot taxonomy'!B:R,5,FALSE)</f>
        <v>#N/A</v>
      </c>
      <c r="O5028" t="e">
        <f>VLOOKUP(B5028,'Uniprot taxonomy'!B:R,6,FALSE)</f>
        <v>#N/A</v>
      </c>
      <c r="P5028" t="e">
        <f>VLOOKUP(B5028,'Uniprot taxonomy'!B:R,7,FALSE)</f>
        <v>#N/A</v>
      </c>
      <c r="Q5028" t="e">
        <f>VLOOKUP(B5028,'Uniprot taxonomy'!B:R,8,FALSE)</f>
        <v>#N/A</v>
      </c>
    </row>
    <row r="5029" spans="1:17" hidden="1" x14ac:dyDescent="0.25">
      <c r="A5029" t="s">
        <v>7998</v>
      </c>
      <c r="B5029" t="s">
        <v>7999</v>
      </c>
      <c r="C5029" t="e">
        <f>VLOOKUP('Домены Secretin_N'!B5029,'AC-Architecture'!A:C,3,FALSE)</f>
        <v>#N/A</v>
      </c>
      <c r="D5029">
        <v>616</v>
      </c>
      <c r="E5029" t="s">
        <v>3632</v>
      </c>
      <c r="F5029">
        <v>75</v>
      </c>
      <c r="G5029">
        <v>138</v>
      </c>
      <c r="H5029">
        <f t="shared" si="354"/>
        <v>63</v>
      </c>
      <c r="I5029" t="str">
        <f t="shared" si="355"/>
        <v>H4UVM9_ECOLX/75-138</v>
      </c>
      <c r="K5029" t="e">
        <f>IF(C5029="Secretin_N, Secretin, TraK","T","N")</f>
        <v>#N/A</v>
      </c>
      <c r="L5029" t="e">
        <f>VLOOKUP(E5029,'Uniprot taxonomy'!E:J,4,FALSE)</f>
        <v>#N/A</v>
      </c>
      <c r="M5029" t="e">
        <f>LEFT(VLOOKUP(B5029,'Uniprot taxonomy'!B:R,5,FALSE))</f>
        <v>#N/A</v>
      </c>
      <c r="N5029" t="e">
        <f>VLOOKUP(B5029,'Uniprot taxonomy'!B:R,5,FALSE)</f>
        <v>#N/A</v>
      </c>
      <c r="O5029" t="e">
        <f>VLOOKUP(B5029,'Uniprot taxonomy'!B:R,6,FALSE)</f>
        <v>#N/A</v>
      </c>
      <c r="P5029" t="e">
        <f>VLOOKUP(B5029,'Uniprot taxonomy'!B:R,7,FALSE)</f>
        <v>#N/A</v>
      </c>
      <c r="Q5029" t="e">
        <f>VLOOKUP(B5029,'Uniprot taxonomy'!B:R,8,FALSE)</f>
        <v>#N/A</v>
      </c>
    </row>
    <row r="5030" spans="1:17" hidden="1" x14ac:dyDescent="0.25">
      <c r="A5030" t="s">
        <v>7998</v>
      </c>
      <c r="B5030" t="s">
        <v>7999</v>
      </c>
      <c r="C5030" t="e">
        <f>VLOOKUP('Домены Secretin_N'!B5030,'AC-Architecture'!A:C,3,FALSE)</f>
        <v>#N/A</v>
      </c>
      <c r="D5030">
        <v>616</v>
      </c>
      <c r="E5030" t="s">
        <v>3632</v>
      </c>
      <c r="F5030">
        <v>140</v>
      </c>
      <c r="G5030">
        <v>210</v>
      </c>
      <c r="H5030">
        <f t="shared" si="354"/>
        <v>70</v>
      </c>
      <c r="I5030" t="str">
        <f t="shared" si="355"/>
        <v>H4UVM9_ECOLX/140-210</v>
      </c>
      <c r="K5030" t="e">
        <f>IF(C5030="Secretin_N, Secretin, TraK","T","N")</f>
        <v>#N/A</v>
      </c>
      <c r="L5030" t="e">
        <f>VLOOKUP(E5030,'Uniprot taxonomy'!E:J,4,FALSE)</f>
        <v>#N/A</v>
      </c>
      <c r="M5030" t="e">
        <f>LEFT(VLOOKUP(B5030,'Uniprot taxonomy'!B:R,5,FALSE))</f>
        <v>#N/A</v>
      </c>
      <c r="N5030" t="e">
        <f>VLOOKUP(B5030,'Uniprot taxonomy'!B:R,5,FALSE)</f>
        <v>#N/A</v>
      </c>
      <c r="O5030" t="e">
        <f>VLOOKUP(B5030,'Uniprot taxonomy'!B:R,6,FALSE)</f>
        <v>#N/A</v>
      </c>
      <c r="P5030" t="e">
        <f>VLOOKUP(B5030,'Uniprot taxonomy'!B:R,7,FALSE)</f>
        <v>#N/A</v>
      </c>
      <c r="Q5030" t="e">
        <f>VLOOKUP(B5030,'Uniprot taxonomy'!B:R,8,FALSE)</f>
        <v>#N/A</v>
      </c>
    </row>
    <row r="5031" spans="1:17" hidden="1" x14ac:dyDescent="0.25">
      <c r="A5031" t="s">
        <v>7998</v>
      </c>
      <c r="B5031" t="s">
        <v>7999</v>
      </c>
      <c r="C5031" t="e">
        <f>VLOOKUP('Домены Secretin_N'!B5031,'AC-Architecture'!A:C,3,FALSE)</f>
        <v>#N/A</v>
      </c>
      <c r="D5031">
        <v>616</v>
      </c>
      <c r="E5031" t="s">
        <v>3632</v>
      </c>
      <c r="F5031">
        <v>214</v>
      </c>
      <c r="G5031">
        <v>292</v>
      </c>
      <c r="H5031">
        <f t="shared" si="354"/>
        <v>78</v>
      </c>
      <c r="I5031" t="str">
        <f t="shared" si="355"/>
        <v>H4UVM9_ECOLX/214-292</v>
      </c>
      <c r="K5031" t="e">
        <f>IF(C5031="Secretin_N, Secretin, TraK","T","N")</f>
        <v>#N/A</v>
      </c>
      <c r="L5031" t="e">
        <f>VLOOKUP(E5031,'Uniprot taxonomy'!E:J,4,FALSE)</f>
        <v>#N/A</v>
      </c>
      <c r="M5031" t="e">
        <f>LEFT(VLOOKUP(B5031,'Uniprot taxonomy'!B:R,5,FALSE))</f>
        <v>#N/A</v>
      </c>
      <c r="N5031" t="e">
        <f>VLOOKUP(B5031,'Uniprot taxonomy'!B:R,5,FALSE)</f>
        <v>#N/A</v>
      </c>
      <c r="O5031" t="e">
        <f>VLOOKUP(B5031,'Uniprot taxonomy'!B:R,6,FALSE)</f>
        <v>#N/A</v>
      </c>
      <c r="P5031" t="e">
        <f>VLOOKUP(B5031,'Uniprot taxonomy'!B:R,7,FALSE)</f>
        <v>#N/A</v>
      </c>
      <c r="Q5031" t="e">
        <f>VLOOKUP(B5031,'Uniprot taxonomy'!B:R,8,FALSE)</f>
        <v>#N/A</v>
      </c>
    </row>
    <row r="5032" spans="1:17" hidden="1" x14ac:dyDescent="0.25">
      <c r="A5032" t="s">
        <v>8000</v>
      </c>
      <c r="B5032" t="s">
        <v>8001</v>
      </c>
      <c r="C5032" t="e">
        <f>VLOOKUP('Домены Secretin_N'!B5032,'AC-Architecture'!A:C,3,FALSE)</f>
        <v>#N/A</v>
      </c>
      <c r="D5032">
        <v>545</v>
      </c>
      <c r="E5032" t="s">
        <v>3632</v>
      </c>
      <c r="F5032">
        <v>75</v>
      </c>
      <c r="G5032">
        <v>138</v>
      </c>
      <c r="H5032">
        <f t="shared" si="354"/>
        <v>63</v>
      </c>
      <c r="I5032" t="str">
        <f t="shared" si="355"/>
        <v>H4V5S1_ECOLX/75-138</v>
      </c>
      <c r="K5032" t="e">
        <f>IF(C5032="Secretin_N, Secretin, TraK","T","N")</f>
        <v>#N/A</v>
      </c>
      <c r="L5032" t="e">
        <f>VLOOKUP(E5032,'Uniprot taxonomy'!E:J,4,FALSE)</f>
        <v>#N/A</v>
      </c>
      <c r="M5032" t="e">
        <f>LEFT(VLOOKUP(B5032,'Uniprot taxonomy'!B:R,5,FALSE))</f>
        <v>#N/A</v>
      </c>
      <c r="N5032" t="e">
        <f>VLOOKUP(B5032,'Uniprot taxonomy'!B:R,5,FALSE)</f>
        <v>#N/A</v>
      </c>
      <c r="O5032" t="e">
        <f>VLOOKUP(B5032,'Uniprot taxonomy'!B:R,6,FALSE)</f>
        <v>#N/A</v>
      </c>
      <c r="P5032" t="e">
        <f>VLOOKUP(B5032,'Uniprot taxonomy'!B:R,7,FALSE)</f>
        <v>#N/A</v>
      </c>
      <c r="Q5032" t="e">
        <f>VLOOKUP(B5032,'Uniprot taxonomy'!B:R,8,FALSE)</f>
        <v>#N/A</v>
      </c>
    </row>
    <row r="5033" spans="1:17" hidden="1" x14ac:dyDescent="0.25">
      <c r="A5033" t="s">
        <v>8000</v>
      </c>
      <c r="B5033" t="s">
        <v>8001</v>
      </c>
      <c r="C5033" t="e">
        <f>VLOOKUP('Домены Secretin_N'!B5033,'AC-Architecture'!A:C,3,FALSE)</f>
        <v>#N/A</v>
      </c>
      <c r="D5033">
        <v>545</v>
      </c>
      <c r="E5033" t="s">
        <v>3632</v>
      </c>
      <c r="F5033">
        <v>140</v>
      </c>
      <c r="G5033">
        <v>210</v>
      </c>
      <c r="H5033">
        <f t="shared" si="354"/>
        <v>70</v>
      </c>
      <c r="I5033" t="str">
        <f t="shared" si="355"/>
        <v>H4V5S1_ECOLX/140-210</v>
      </c>
      <c r="K5033" t="e">
        <f>IF(C5033="Secretin_N, Secretin, TraK","T","N")</f>
        <v>#N/A</v>
      </c>
      <c r="L5033" t="e">
        <f>VLOOKUP(E5033,'Uniprot taxonomy'!E:J,4,FALSE)</f>
        <v>#N/A</v>
      </c>
      <c r="M5033" t="e">
        <f>LEFT(VLOOKUP(B5033,'Uniprot taxonomy'!B:R,5,FALSE))</f>
        <v>#N/A</v>
      </c>
      <c r="N5033" t="e">
        <f>VLOOKUP(B5033,'Uniprot taxonomy'!B:R,5,FALSE)</f>
        <v>#N/A</v>
      </c>
      <c r="O5033" t="e">
        <f>VLOOKUP(B5033,'Uniprot taxonomy'!B:R,6,FALSE)</f>
        <v>#N/A</v>
      </c>
      <c r="P5033" t="e">
        <f>VLOOKUP(B5033,'Uniprot taxonomy'!B:R,7,FALSE)</f>
        <v>#N/A</v>
      </c>
      <c r="Q5033" t="e">
        <f>VLOOKUP(B5033,'Uniprot taxonomy'!B:R,8,FALSE)</f>
        <v>#N/A</v>
      </c>
    </row>
    <row r="5034" spans="1:17" hidden="1" x14ac:dyDescent="0.25">
      <c r="A5034" t="s">
        <v>8000</v>
      </c>
      <c r="B5034" t="s">
        <v>8001</v>
      </c>
      <c r="C5034" t="e">
        <f>VLOOKUP('Домены Secretin_N'!B5034,'AC-Architecture'!A:C,3,FALSE)</f>
        <v>#N/A</v>
      </c>
      <c r="D5034">
        <v>545</v>
      </c>
      <c r="E5034" t="s">
        <v>3632</v>
      </c>
      <c r="F5034">
        <v>214</v>
      </c>
      <c r="G5034">
        <v>292</v>
      </c>
      <c r="H5034">
        <f t="shared" si="354"/>
        <v>78</v>
      </c>
      <c r="I5034" t="str">
        <f t="shared" si="355"/>
        <v>H4V5S1_ECOLX/214-292</v>
      </c>
      <c r="K5034" t="e">
        <f>IF(C5034="Secretin_N, Secretin, TraK","T","N")</f>
        <v>#N/A</v>
      </c>
      <c r="L5034" t="e">
        <f>VLOOKUP(E5034,'Uniprot taxonomy'!E:J,4,FALSE)</f>
        <v>#N/A</v>
      </c>
      <c r="M5034" t="e">
        <f>LEFT(VLOOKUP(B5034,'Uniprot taxonomy'!B:R,5,FALSE))</f>
        <v>#N/A</v>
      </c>
      <c r="N5034" t="e">
        <f>VLOOKUP(B5034,'Uniprot taxonomy'!B:R,5,FALSE)</f>
        <v>#N/A</v>
      </c>
      <c r="O5034" t="e">
        <f>VLOOKUP(B5034,'Uniprot taxonomy'!B:R,6,FALSE)</f>
        <v>#N/A</v>
      </c>
      <c r="P5034" t="e">
        <f>VLOOKUP(B5034,'Uniprot taxonomy'!B:R,7,FALSE)</f>
        <v>#N/A</v>
      </c>
      <c r="Q5034" t="e">
        <f>VLOOKUP(B5034,'Uniprot taxonomy'!B:R,8,FALSE)</f>
        <v>#N/A</v>
      </c>
    </row>
    <row r="5035" spans="1:17" hidden="1" x14ac:dyDescent="0.25">
      <c r="A5035" t="s">
        <v>8002</v>
      </c>
      <c r="B5035" t="s">
        <v>8003</v>
      </c>
      <c r="C5035" t="e">
        <f>VLOOKUP('Домены Secretin_N'!B5035,'AC-Architecture'!A:C,3,FALSE)</f>
        <v>#N/A</v>
      </c>
      <c r="D5035">
        <v>650</v>
      </c>
      <c r="E5035" t="s">
        <v>3632</v>
      </c>
      <c r="F5035">
        <v>127</v>
      </c>
      <c r="G5035">
        <v>189</v>
      </c>
      <c r="H5035">
        <f t="shared" si="354"/>
        <v>62</v>
      </c>
      <c r="I5035" t="str">
        <f t="shared" si="355"/>
        <v>H4V6T2_ECOLX/127-189</v>
      </c>
      <c r="K5035" t="e">
        <f>IF(C5035="Secretin_N, Secretin, TraK","T","N")</f>
        <v>#N/A</v>
      </c>
      <c r="L5035" t="e">
        <f>VLOOKUP(E5035,'Uniprot taxonomy'!E:J,4,FALSE)</f>
        <v>#N/A</v>
      </c>
      <c r="M5035" t="e">
        <f>LEFT(VLOOKUP(B5035,'Uniprot taxonomy'!B:R,5,FALSE))</f>
        <v>#N/A</v>
      </c>
      <c r="N5035" t="e">
        <f>VLOOKUP(B5035,'Uniprot taxonomy'!B:R,5,FALSE)</f>
        <v>#N/A</v>
      </c>
      <c r="O5035" t="e">
        <f>VLOOKUP(B5035,'Uniprot taxonomy'!B:R,6,FALSE)</f>
        <v>#N/A</v>
      </c>
      <c r="P5035" t="e">
        <f>VLOOKUP(B5035,'Uniprot taxonomy'!B:R,7,FALSE)</f>
        <v>#N/A</v>
      </c>
      <c r="Q5035" t="e">
        <f>VLOOKUP(B5035,'Uniprot taxonomy'!B:R,8,FALSE)</f>
        <v>#N/A</v>
      </c>
    </row>
    <row r="5036" spans="1:17" hidden="1" x14ac:dyDescent="0.25">
      <c r="A5036" t="s">
        <v>8002</v>
      </c>
      <c r="B5036" t="s">
        <v>8003</v>
      </c>
      <c r="C5036" t="e">
        <f>VLOOKUP('Домены Secretin_N'!B5036,'AC-Architecture'!A:C,3,FALSE)</f>
        <v>#N/A</v>
      </c>
      <c r="D5036">
        <v>650</v>
      </c>
      <c r="E5036" t="s">
        <v>3632</v>
      </c>
      <c r="F5036">
        <v>192</v>
      </c>
      <c r="G5036">
        <v>264</v>
      </c>
      <c r="H5036">
        <f t="shared" si="354"/>
        <v>72</v>
      </c>
      <c r="I5036" t="str">
        <f t="shared" si="355"/>
        <v>H4V6T2_ECOLX/192-264</v>
      </c>
      <c r="K5036" t="e">
        <f>IF(C5036="Secretin_N, Secretin, TraK","T","N")</f>
        <v>#N/A</v>
      </c>
      <c r="L5036" t="e">
        <f>VLOOKUP(E5036,'Uniprot taxonomy'!E:J,4,FALSE)</f>
        <v>#N/A</v>
      </c>
      <c r="M5036" t="e">
        <f>LEFT(VLOOKUP(B5036,'Uniprot taxonomy'!B:R,5,FALSE))</f>
        <v>#N/A</v>
      </c>
      <c r="N5036" t="e">
        <f>VLOOKUP(B5036,'Uniprot taxonomy'!B:R,5,FALSE)</f>
        <v>#N/A</v>
      </c>
      <c r="O5036" t="e">
        <f>VLOOKUP(B5036,'Uniprot taxonomy'!B:R,6,FALSE)</f>
        <v>#N/A</v>
      </c>
      <c r="P5036" t="e">
        <f>VLOOKUP(B5036,'Uniprot taxonomy'!B:R,7,FALSE)</f>
        <v>#N/A</v>
      </c>
      <c r="Q5036" t="e">
        <f>VLOOKUP(B5036,'Uniprot taxonomy'!B:R,8,FALSE)</f>
        <v>#N/A</v>
      </c>
    </row>
    <row r="5037" spans="1:17" hidden="1" x14ac:dyDescent="0.25">
      <c r="A5037" t="s">
        <v>8002</v>
      </c>
      <c r="B5037" t="s">
        <v>8003</v>
      </c>
      <c r="C5037" t="e">
        <f>VLOOKUP('Домены Secretin_N'!B5037,'AC-Architecture'!A:C,3,FALSE)</f>
        <v>#N/A</v>
      </c>
      <c r="D5037">
        <v>650</v>
      </c>
      <c r="E5037" t="s">
        <v>3632</v>
      </c>
      <c r="F5037">
        <v>268</v>
      </c>
      <c r="G5037">
        <v>347</v>
      </c>
      <c r="H5037">
        <f t="shared" si="354"/>
        <v>79</v>
      </c>
      <c r="I5037" t="str">
        <f t="shared" si="355"/>
        <v>H4V6T2_ECOLX/268-347</v>
      </c>
      <c r="K5037" t="e">
        <f>IF(C5037="Secretin_N, Secretin, TraK","T","N")</f>
        <v>#N/A</v>
      </c>
      <c r="L5037" t="e">
        <f>VLOOKUP(E5037,'Uniprot taxonomy'!E:J,4,FALSE)</f>
        <v>#N/A</v>
      </c>
      <c r="M5037" t="e">
        <f>LEFT(VLOOKUP(B5037,'Uniprot taxonomy'!B:R,5,FALSE))</f>
        <v>#N/A</v>
      </c>
      <c r="N5037" t="e">
        <f>VLOOKUP(B5037,'Uniprot taxonomy'!B:R,5,FALSE)</f>
        <v>#N/A</v>
      </c>
      <c r="O5037" t="e">
        <f>VLOOKUP(B5037,'Uniprot taxonomy'!B:R,6,FALSE)</f>
        <v>#N/A</v>
      </c>
      <c r="P5037" t="e">
        <f>VLOOKUP(B5037,'Uniprot taxonomy'!B:R,7,FALSE)</f>
        <v>#N/A</v>
      </c>
      <c r="Q5037" t="e">
        <f>VLOOKUP(B5037,'Uniprot taxonomy'!B:R,8,FALSE)</f>
        <v>#N/A</v>
      </c>
    </row>
    <row r="5038" spans="1:17" hidden="1" x14ac:dyDescent="0.25">
      <c r="A5038" t="s">
        <v>8004</v>
      </c>
      <c r="B5038" t="s">
        <v>8005</v>
      </c>
      <c r="C5038" t="e">
        <f>VLOOKUP('Домены Secretin_N'!B5038,'AC-Architecture'!A:C,3,FALSE)</f>
        <v>#N/A</v>
      </c>
      <c r="D5038">
        <v>386</v>
      </c>
      <c r="E5038" t="s">
        <v>3632</v>
      </c>
      <c r="F5038">
        <v>93</v>
      </c>
      <c r="G5038">
        <v>154</v>
      </c>
      <c r="H5038">
        <f t="shared" si="354"/>
        <v>61</v>
      </c>
      <c r="I5038" t="str">
        <f t="shared" si="355"/>
        <v>H4V703_ECOLX/93-154</v>
      </c>
      <c r="K5038" t="e">
        <f>IF(C5038="Secretin_N, Secretin, TraK","T","N")</f>
        <v>#N/A</v>
      </c>
      <c r="L5038" t="e">
        <f>VLOOKUP(E5038,'Uniprot taxonomy'!E:J,4,FALSE)</f>
        <v>#N/A</v>
      </c>
      <c r="M5038" t="e">
        <f>LEFT(VLOOKUP(B5038,'Uniprot taxonomy'!B:R,5,FALSE))</f>
        <v>#N/A</v>
      </c>
      <c r="N5038" t="e">
        <f>VLOOKUP(B5038,'Uniprot taxonomy'!B:R,5,FALSE)</f>
        <v>#N/A</v>
      </c>
      <c r="O5038" t="e">
        <f>VLOOKUP(B5038,'Uniprot taxonomy'!B:R,6,FALSE)</f>
        <v>#N/A</v>
      </c>
      <c r="P5038" t="e">
        <f>VLOOKUP(B5038,'Uniprot taxonomy'!B:R,7,FALSE)</f>
        <v>#N/A</v>
      </c>
      <c r="Q5038" t="e">
        <f>VLOOKUP(B5038,'Uniprot taxonomy'!B:R,8,FALSE)</f>
        <v>#N/A</v>
      </c>
    </row>
    <row r="5039" spans="1:17" hidden="1" x14ac:dyDescent="0.25">
      <c r="A5039" t="s">
        <v>8006</v>
      </c>
      <c r="B5039" t="s">
        <v>8007</v>
      </c>
      <c r="C5039" t="e">
        <f>VLOOKUP('Домены Secretin_N'!B5039,'AC-Architecture'!A:C,3,FALSE)</f>
        <v>#N/A</v>
      </c>
      <c r="D5039">
        <v>650</v>
      </c>
      <c r="E5039" t="s">
        <v>3632</v>
      </c>
      <c r="F5039">
        <v>127</v>
      </c>
      <c r="G5039">
        <v>189</v>
      </c>
      <c r="H5039">
        <f t="shared" si="354"/>
        <v>62</v>
      </c>
      <c r="I5039" t="str">
        <f t="shared" si="355"/>
        <v>H4VM02_ECOLX/127-189</v>
      </c>
      <c r="K5039" t="e">
        <f>IF(C5039="Secretin_N, Secretin, TraK","T","N")</f>
        <v>#N/A</v>
      </c>
      <c r="L5039" t="e">
        <f>VLOOKUP(E5039,'Uniprot taxonomy'!E:J,4,FALSE)</f>
        <v>#N/A</v>
      </c>
      <c r="M5039" t="e">
        <f>LEFT(VLOOKUP(B5039,'Uniprot taxonomy'!B:R,5,FALSE))</f>
        <v>#N/A</v>
      </c>
      <c r="N5039" t="e">
        <f>VLOOKUP(B5039,'Uniprot taxonomy'!B:R,5,FALSE)</f>
        <v>#N/A</v>
      </c>
      <c r="O5039" t="e">
        <f>VLOOKUP(B5039,'Uniprot taxonomy'!B:R,6,FALSE)</f>
        <v>#N/A</v>
      </c>
      <c r="P5039" t="e">
        <f>VLOOKUP(B5039,'Uniprot taxonomy'!B:R,7,FALSE)</f>
        <v>#N/A</v>
      </c>
      <c r="Q5039" t="e">
        <f>VLOOKUP(B5039,'Uniprot taxonomy'!B:R,8,FALSE)</f>
        <v>#N/A</v>
      </c>
    </row>
    <row r="5040" spans="1:17" hidden="1" x14ac:dyDescent="0.25">
      <c r="A5040" t="s">
        <v>8006</v>
      </c>
      <c r="B5040" t="s">
        <v>8007</v>
      </c>
      <c r="C5040" t="e">
        <f>VLOOKUP('Домены Secretin_N'!B5040,'AC-Architecture'!A:C,3,FALSE)</f>
        <v>#N/A</v>
      </c>
      <c r="D5040">
        <v>650</v>
      </c>
      <c r="E5040" t="s">
        <v>3632</v>
      </c>
      <c r="F5040">
        <v>192</v>
      </c>
      <c r="G5040">
        <v>264</v>
      </c>
      <c r="H5040">
        <f t="shared" si="354"/>
        <v>72</v>
      </c>
      <c r="I5040" t="str">
        <f t="shared" si="355"/>
        <v>H4VM02_ECOLX/192-264</v>
      </c>
      <c r="K5040" t="e">
        <f>IF(C5040="Secretin_N, Secretin, TraK","T","N")</f>
        <v>#N/A</v>
      </c>
      <c r="L5040" t="e">
        <f>VLOOKUP(E5040,'Uniprot taxonomy'!E:J,4,FALSE)</f>
        <v>#N/A</v>
      </c>
      <c r="M5040" t="e">
        <f>LEFT(VLOOKUP(B5040,'Uniprot taxonomy'!B:R,5,FALSE))</f>
        <v>#N/A</v>
      </c>
      <c r="N5040" t="e">
        <f>VLOOKUP(B5040,'Uniprot taxonomy'!B:R,5,FALSE)</f>
        <v>#N/A</v>
      </c>
      <c r="O5040" t="e">
        <f>VLOOKUP(B5040,'Uniprot taxonomy'!B:R,6,FALSE)</f>
        <v>#N/A</v>
      </c>
      <c r="P5040" t="e">
        <f>VLOOKUP(B5040,'Uniprot taxonomy'!B:R,7,FALSE)</f>
        <v>#N/A</v>
      </c>
      <c r="Q5040" t="e">
        <f>VLOOKUP(B5040,'Uniprot taxonomy'!B:R,8,FALSE)</f>
        <v>#N/A</v>
      </c>
    </row>
    <row r="5041" spans="1:17" hidden="1" x14ac:dyDescent="0.25">
      <c r="A5041" t="s">
        <v>8006</v>
      </c>
      <c r="B5041" t="s">
        <v>8007</v>
      </c>
      <c r="C5041" t="e">
        <f>VLOOKUP('Домены Secretin_N'!B5041,'AC-Architecture'!A:C,3,FALSE)</f>
        <v>#N/A</v>
      </c>
      <c r="D5041">
        <v>650</v>
      </c>
      <c r="E5041" t="s">
        <v>3632</v>
      </c>
      <c r="F5041">
        <v>268</v>
      </c>
      <c r="G5041">
        <v>347</v>
      </c>
      <c r="H5041">
        <f t="shared" si="354"/>
        <v>79</v>
      </c>
      <c r="I5041" t="str">
        <f t="shared" si="355"/>
        <v>H4VM02_ECOLX/268-347</v>
      </c>
      <c r="K5041" t="e">
        <f>IF(C5041="Secretin_N, Secretin, TraK","T","N")</f>
        <v>#N/A</v>
      </c>
      <c r="L5041" t="e">
        <f>VLOOKUP(E5041,'Uniprot taxonomy'!E:J,4,FALSE)</f>
        <v>#N/A</v>
      </c>
      <c r="M5041" t="e">
        <f>LEFT(VLOOKUP(B5041,'Uniprot taxonomy'!B:R,5,FALSE))</f>
        <v>#N/A</v>
      </c>
      <c r="N5041" t="e">
        <f>VLOOKUP(B5041,'Uniprot taxonomy'!B:R,5,FALSE)</f>
        <v>#N/A</v>
      </c>
      <c r="O5041" t="e">
        <f>VLOOKUP(B5041,'Uniprot taxonomy'!B:R,6,FALSE)</f>
        <v>#N/A</v>
      </c>
      <c r="P5041" t="e">
        <f>VLOOKUP(B5041,'Uniprot taxonomy'!B:R,7,FALSE)</f>
        <v>#N/A</v>
      </c>
      <c r="Q5041" t="e">
        <f>VLOOKUP(B5041,'Uniprot taxonomy'!B:R,8,FALSE)</f>
        <v>#N/A</v>
      </c>
    </row>
    <row r="5042" spans="1:17" hidden="1" x14ac:dyDescent="0.25">
      <c r="A5042" t="s">
        <v>8008</v>
      </c>
      <c r="B5042" t="s">
        <v>8009</v>
      </c>
      <c r="C5042" t="e">
        <f>VLOOKUP('Домены Secretin_N'!B5042,'AC-Architecture'!A:C,3,FALSE)</f>
        <v>#N/A</v>
      </c>
      <c r="D5042">
        <v>386</v>
      </c>
      <c r="E5042" t="s">
        <v>3632</v>
      </c>
      <c r="F5042">
        <v>93</v>
      </c>
      <c r="G5042">
        <v>154</v>
      </c>
      <c r="H5042">
        <f t="shared" si="354"/>
        <v>61</v>
      </c>
      <c r="I5042" t="str">
        <f t="shared" si="355"/>
        <v>H4VM74_ECOLX/93-154</v>
      </c>
      <c r="K5042" t="e">
        <f>IF(C5042="Secretin_N, Secretin, TraK","T","N")</f>
        <v>#N/A</v>
      </c>
      <c r="L5042" t="e">
        <f>VLOOKUP(E5042,'Uniprot taxonomy'!E:J,4,FALSE)</f>
        <v>#N/A</v>
      </c>
      <c r="M5042" t="e">
        <f>LEFT(VLOOKUP(B5042,'Uniprot taxonomy'!B:R,5,FALSE))</f>
        <v>#N/A</v>
      </c>
      <c r="N5042" t="e">
        <f>VLOOKUP(B5042,'Uniprot taxonomy'!B:R,5,FALSE)</f>
        <v>#N/A</v>
      </c>
      <c r="O5042" t="e">
        <f>VLOOKUP(B5042,'Uniprot taxonomy'!B:R,6,FALSE)</f>
        <v>#N/A</v>
      </c>
      <c r="P5042" t="e">
        <f>VLOOKUP(B5042,'Uniprot taxonomy'!B:R,7,FALSE)</f>
        <v>#N/A</v>
      </c>
      <c r="Q5042" t="e">
        <f>VLOOKUP(B5042,'Uniprot taxonomy'!B:R,8,FALSE)</f>
        <v>#N/A</v>
      </c>
    </row>
    <row r="5043" spans="1:17" hidden="1" x14ac:dyDescent="0.25">
      <c r="A5043" t="s">
        <v>8010</v>
      </c>
      <c r="B5043" t="s">
        <v>8011</v>
      </c>
      <c r="C5043" t="e">
        <f>VLOOKUP('Домены Secretin_N'!B5043,'AC-Architecture'!A:C,3,FALSE)</f>
        <v>#N/A</v>
      </c>
      <c r="D5043">
        <v>650</v>
      </c>
      <c r="E5043" t="s">
        <v>3632</v>
      </c>
      <c r="F5043">
        <v>127</v>
      </c>
      <c r="G5043">
        <v>189</v>
      </c>
      <c r="H5043">
        <f t="shared" si="354"/>
        <v>62</v>
      </c>
      <c r="I5043" t="str">
        <f t="shared" si="355"/>
        <v>H4W272_ECOLX/127-189</v>
      </c>
      <c r="K5043" t="e">
        <f>IF(C5043="Secretin_N, Secretin, TraK","T","N")</f>
        <v>#N/A</v>
      </c>
      <c r="L5043" t="e">
        <f>VLOOKUP(E5043,'Uniprot taxonomy'!E:J,4,FALSE)</f>
        <v>#N/A</v>
      </c>
      <c r="M5043" t="e">
        <f>LEFT(VLOOKUP(B5043,'Uniprot taxonomy'!B:R,5,FALSE))</f>
        <v>#N/A</v>
      </c>
      <c r="N5043" t="e">
        <f>VLOOKUP(B5043,'Uniprot taxonomy'!B:R,5,FALSE)</f>
        <v>#N/A</v>
      </c>
      <c r="O5043" t="e">
        <f>VLOOKUP(B5043,'Uniprot taxonomy'!B:R,6,FALSE)</f>
        <v>#N/A</v>
      </c>
      <c r="P5043" t="e">
        <f>VLOOKUP(B5043,'Uniprot taxonomy'!B:R,7,FALSE)</f>
        <v>#N/A</v>
      </c>
      <c r="Q5043" t="e">
        <f>VLOOKUP(B5043,'Uniprot taxonomy'!B:R,8,FALSE)</f>
        <v>#N/A</v>
      </c>
    </row>
    <row r="5044" spans="1:17" hidden="1" x14ac:dyDescent="0.25">
      <c r="A5044" t="s">
        <v>8010</v>
      </c>
      <c r="B5044" t="s">
        <v>8011</v>
      </c>
      <c r="C5044" t="e">
        <f>VLOOKUP('Домены Secretin_N'!B5044,'AC-Architecture'!A:C,3,FALSE)</f>
        <v>#N/A</v>
      </c>
      <c r="D5044">
        <v>650</v>
      </c>
      <c r="E5044" t="s">
        <v>3632</v>
      </c>
      <c r="F5044">
        <v>192</v>
      </c>
      <c r="G5044">
        <v>264</v>
      </c>
      <c r="H5044">
        <f t="shared" si="354"/>
        <v>72</v>
      </c>
      <c r="I5044" t="str">
        <f t="shared" si="355"/>
        <v>H4W272_ECOLX/192-264</v>
      </c>
      <c r="K5044" t="e">
        <f>IF(C5044="Secretin_N, Secretin, TraK","T","N")</f>
        <v>#N/A</v>
      </c>
      <c r="L5044" t="e">
        <f>VLOOKUP(E5044,'Uniprot taxonomy'!E:J,4,FALSE)</f>
        <v>#N/A</v>
      </c>
      <c r="M5044" t="e">
        <f>LEFT(VLOOKUP(B5044,'Uniprot taxonomy'!B:R,5,FALSE))</f>
        <v>#N/A</v>
      </c>
      <c r="N5044" t="e">
        <f>VLOOKUP(B5044,'Uniprot taxonomy'!B:R,5,FALSE)</f>
        <v>#N/A</v>
      </c>
      <c r="O5044" t="e">
        <f>VLOOKUP(B5044,'Uniprot taxonomy'!B:R,6,FALSE)</f>
        <v>#N/A</v>
      </c>
      <c r="P5044" t="e">
        <f>VLOOKUP(B5044,'Uniprot taxonomy'!B:R,7,FALSE)</f>
        <v>#N/A</v>
      </c>
      <c r="Q5044" t="e">
        <f>VLOOKUP(B5044,'Uniprot taxonomy'!B:R,8,FALSE)</f>
        <v>#N/A</v>
      </c>
    </row>
    <row r="5045" spans="1:17" hidden="1" x14ac:dyDescent="0.25">
      <c r="A5045" t="s">
        <v>8010</v>
      </c>
      <c r="B5045" t="s">
        <v>8011</v>
      </c>
      <c r="C5045" t="e">
        <f>VLOOKUP('Домены Secretin_N'!B5045,'AC-Architecture'!A:C,3,FALSE)</f>
        <v>#N/A</v>
      </c>
      <c r="D5045">
        <v>650</v>
      </c>
      <c r="E5045" t="s">
        <v>3632</v>
      </c>
      <c r="F5045">
        <v>268</v>
      </c>
      <c r="G5045">
        <v>347</v>
      </c>
      <c r="H5045">
        <f t="shared" si="354"/>
        <v>79</v>
      </c>
      <c r="I5045" t="str">
        <f t="shared" si="355"/>
        <v>H4W272_ECOLX/268-347</v>
      </c>
      <c r="K5045" t="e">
        <f>IF(C5045="Secretin_N, Secretin, TraK","T","N")</f>
        <v>#N/A</v>
      </c>
      <c r="L5045" t="e">
        <f>VLOOKUP(E5045,'Uniprot taxonomy'!E:J,4,FALSE)</f>
        <v>#N/A</v>
      </c>
      <c r="M5045" t="e">
        <f>LEFT(VLOOKUP(B5045,'Uniprot taxonomy'!B:R,5,FALSE))</f>
        <v>#N/A</v>
      </c>
      <c r="N5045" t="e">
        <f>VLOOKUP(B5045,'Uniprot taxonomy'!B:R,5,FALSE)</f>
        <v>#N/A</v>
      </c>
      <c r="O5045" t="e">
        <f>VLOOKUP(B5045,'Uniprot taxonomy'!B:R,6,FALSE)</f>
        <v>#N/A</v>
      </c>
      <c r="P5045" t="e">
        <f>VLOOKUP(B5045,'Uniprot taxonomy'!B:R,7,FALSE)</f>
        <v>#N/A</v>
      </c>
      <c r="Q5045" t="e">
        <f>VLOOKUP(B5045,'Uniprot taxonomy'!B:R,8,FALSE)</f>
        <v>#N/A</v>
      </c>
    </row>
    <row r="5046" spans="1:17" hidden="1" x14ac:dyDescent="0.25">
      <c r="A5046" t="s">
        <v>8012</v>
      </c>
      <c r="B5046" t="s">
        <v>8013</v>
      </c>
      <c r="C5046" t="e">
        <f>VLOOKUP('Домены Secretin_N'!B5046,'AC-Architecture'!A:C,3,FALSE)</f>
        <v>#N/A</v>
      </c>
      <c r="D5046">
        <v>386</v>
      </c>
      <c r="E5046" t="s">
        <v>3632</v>
      </c>
      <c r="F5046">
        <v>93</v>
      </c>
      <c r="G5046">
        <v>154</v>
      </c>
      <c r="H5046">
        <f t="shared" si="354"/>
        <v>61</v>
      </c>
      <c r="I5046" t="str">
        <f t="shared" si="355"/>
        <v>H4W2E4_ECOLX/93-154</v>
      </c>
      <c r="K5046" t="e">
        <f>IF(C5046="Secretin_N, Secretin, TraK","T","N")</f>
        <v>#N/A</v>
      </c>
      <c r="L5046" t="e">
        <f>VLOOKUP(E5046,'Uniprot taxonomy'!E:J,4,FALSE)</f>
        <v>#N/A</v>
      </c>
      <c r="M5046" t="e">
        <f>LEFT(VLOOKUP(B5046,'Uniprot taxonomy'!B:R,5,FALSE))</f>
        <v>#N/A</v>
      </c>
      <c r="N5046" t="e">
        <f>VLOOKUP(B5046,'Uniprot taxonomy'!B:R,5,FALSE)</f>
        <v>#N/A</v>
      </c>
      <c r="O5046" t="e">
        <f>VLOOKUP(B5046,'Uniprot taxonomy'!B:R,6,FALSE)</f>
        <v>#N/A</v>
      </c>
      <c r="P5046" t="e">
        <f>VLOOKUP(B5046,'Uniprot taxonomy'!B:R,7,FALSE)</f>
        <v>#N/A</v>
      </c>
      <c r="Q5046" t="e">
        <f>VLOOKUP(B5046,'Uniprot taxonomy'!B:R,8,FALSE)</f>
        <v>#N/A</v>
      </c>
    </row>
    <row r="5047" spans="1:17" x14ac:dyDescent="0.25">
      <c r="A5047" t="s">
        <v>1219</v>
      </c>
      <c r="B5047" t="s">
        <v>2517</v>
      </c>
      <c r="C5047" t="str">
        <f>VLOOKUP('Домены Secretin_N'!B5047,'AC-Architecture'!A:C,3,FALSE)</f>
        <v>Secretin_N, Secretin</v>
      </c>
      <c r="D5047">
        <v>426</v>
      </c>
      <c r="E5047" t="s">
        <v>3632</v>
      </c>
      <c r="F5047">
        <v>122</v>
      </c>
      <c r="G5047">
        <v>211</v>
      </c>
      <c r="H5047">
        <f t="shared" si="354"/>
        <v>89</v>
      </c>
      <c r="I5047" t="str">
        <f t="shared" si="355"/>
        <v>H4W9T6_ECOLX/122-211</v>
      </c>
      <c r="J5047" t="str">
        <f>CONCATENATE(K5047,"_",LEFT(O5047,3),"_",LEFT(Q5047,3),"_",B5047)</f>
        <v>N_Ent_Esc_H4W9T6</v>
      </c>
      <c r="K5047" t="str">
        <f>IF(C5047="Secretin_N, Secretin, TraK","T","N")</f>
        <v>N</v>
      </c>
      <c r="L5047" t="str">
        <f>VLOOKUP(B5047,'Uniprot taxonomy'!B:R,4,FALSE)</f>
        <v>Proteobacteria</v>
      </c>
      <c r="M5047" t="str">
        <f>LEFT(VLOOKUP(B5047,'Uniprot taxonomy'!B:R,5,FALSE))</f>
        <v>G</v>
      </c>
      <c r="N5047" t="str">
        <f>VLOOKUP(B5047,'Uniprot taxonomy'!B:R,5,FALSE)</f>
        <v>Gammaproteobacteria</v>
      </c>
      <c r="O5047" t="str">
        <f>VLOOKUP(B5047,'Uniprot taxonomy'!B:R,6,FALSE)</f>
        <v>Enterobacteriales</v>
      </c>
      <c r="P5047" t="str">
        <f>VLOOKUP(B5047,'Uniprot taxonomy'!B:R,7,FALSE)</f>
        <v>Enterobacteriaceae</v>
      </c>
      <c r="Q5047" t="str">
        <f>VLOOKUP(B5047,'Uniprot taxonomy'!B:R,8,FALSE)</f>
        <v>Escherichia</v>
      </c>
    </row>
    <row r="5048" spans="1:17" hidden="1" x14ac:dyDescent="0.25">
      <c r="A5048" t="s">
        <v>8015</v>
      </c>
      <c r="B5048" t="s">
        <v>8016</v>
      </c>
      <c r="C5048" t="e">
        <f>VLOOKUP('Домены Secretin_N'!B5048,'AC-Architecture'!A:C,3,FALSE)</f>
        <v>#N/A</v>
      </c>
      <c r="D5048">
        <v>650</v>
      </c>
      <c r="E5048" t="s">
        <v>3632</v>
      </c>
      <c r="F5048">
        <v>127</v>
      </c>
      <c r="G5048">
        <v>189</v>
      </c>
      <c r="H5048">
        <f t="shared" si="354"/>
        <v>62</v>
      </c>
      <c r="I5048" t="str">
        <f t="shared" si="355"/>
        <v>H4WGJ8_ECOLX/127-189</v>
      </c>
      <c r="K5048" t="e">
        <f>IF(C5048="Secretin_N, Secretin, TraK","T","N")</f>
        <v>#N/A</v>
      </c>
      <c r="L5048" t="e">
        <f>VLOOKUP(E5048,'Uniprot taxonomy'!E:J,4,FALSE)</f>
        <v>#N/A</v>
      </c>
      <c r="M5048" t="e">
        <f>LEFT(VLOOKUP(B5048,'Uniprot taxonomy'!B:R,5,FALSE))</f>
        <v>#N/A</v>
      </c>
      <c r="N5048" t="e">
        <f>VLOOKUP(B5048,'Uniprot taxonomy'!B:R,5,FALSE)</f>
        <v>#N/A</v>
      </c>
      <c r="O5048" t="e">
        <f>VLOOKUP(B5048,'Uniprot taxonomy'!B:R,6,FALSE)</f>
        <v>#N/A</v>
      </c>
      <c r="P5048" t="e">
        <f>VLOOKUP(B5048,'Uniprot taxonomy'!B:R,7,FALSE)</f>
        <v>#N/A</v>
      </c>
      <c r="Q5048" t="e">
        <f>VLOOKUP(B5048,'Uniprot taxonomy'!B:R,8,FALSE)</f>
        <v>#N/A</v>
      </c>
    </row>
    <row r="5049" spans="1:17" hidden="1" x14ac:dyDescent="0.25">
      <c r="A5049" t="s">
        <v>8015</v>
      </c>
      <c r="B5049" t="s">
        <v>8016</v>
      </c>
      <c r="C5049" t="e">
        <f>VLOOKUP('Домены Secretin_N'!B5049,'AC-Architecture'!A:C,3,FALSE)</f>
        <v>#N/A</v>
      </c>
      <c r="D5049">
        <v>650</v>
      </c>
      <c r="E5049" t="s">
        <v>3632</v>
      </c>
      <c r="F5049">
        <v>192</v>
      </c>
      <c r="G5049">
        <v>264</v>
      </c>
      <c r="H5049">
        <f t="shared" si="354"/>
        <v>72</v>
      </c>
      <c r="I5049" t="str">
        <f t="shared" si="355"/>
        <v>H4WGJ8_ECOLX/192-264</v>
      </c>
      <c r="K5049" t="e">
        <f>IF(C5049="Secretin_N, Secretin, TraK","T","N")</f>
        <v>#N/A</v>
      </c>
      <c r="L5049" t="e">
        <f>VLOOKUP(E5049,'Uniprot taxonomy'!E:J,4,FALSE)</f>
        <v>#N/A</v>
      </c>
      <c r="M5049" t="e">
        <f>LEFT(VLOOKUP(B5049,'Uniprot taxonomy'!B:R,5,FALSE))</f>
        <v>#N/A</v>
      </c>
      <c r="N5049" t="e">
        <f>VLOOKUP(B5049,'Uniprot taxonomy'!B:R,5,FALSE)</f>
        <v>#N/A</v>
      </c>
      <c r="O5049" t="e">
        <f>VLOOKUP(B5049,'Uniprot taxonomy'!B:R,6,FALSE)</f>
        <v>#N/A</v>
      </c>
      <c r="P5049" t="e">
        <f>VLOOKUP(B5049,'Uniprot taxonomy'!B:R,7,FALSE)</f>
        <v>#N/A</v>
      </c>
      <c r="Q5049" t="e">
        <f>VLOOKUP(B5049,'Uniprot taxonomy'!B:R,8,FALSE)</f>
        <v>#N/A</v>
      </c>
    </row>
    <row r="5050" spans="1:17" hidden="1" x14ac:dyDescent="0.25">
      <c r="A5050" t="s">
        <v>8015</v>
      </c>
      <c r="B5050" t="s">
        <v>8016</v>
      </c>
      <c r="C5050" t="e">
        <f>VLOOKUP('Домены Secretin_N'!B5050,'AC-Architecture'!A:C,3,FALSE)</f>
        <v>#N/A</v>
      </c>
      <c r="D5050">
        <v>650</v>
      </c>
      <c r="E5050" t="s">
        <v>3632</v>
      </c>
      <c r="F5050">
        <v>268</v>
      </c>
      <c r="G5050">
        <v>347</v>
      </c>
      <c r="H5050">
        <f t="shared" si="354"/>
        <v>79</v>
      </c>
      <c r="I5050" t="str">
        <f t="shared" si="355"/>
        <v>H4WGJ8_ECOLX/268-347</v>
      </c>
      <c r="K5050" t="e">
        <f>IF(C5050="Secretin_N, Secretin, TraK","T","N")</f>
        <v>#N/A</v>
      </c>
      <c r="L5050" t="e">
        <f>VLOOKUP(E5050,'Uniprot taxonomy'!E:J,4,FALSE)</f>
        <v>#N/A</v>
      </c>
      <c r="M5050" t="e">
        <f>LEFT(VLOOKUP(B5050,'Uniprot taxonomy'!B:R,5,FALSE))</f>
        <v>#N/A</v>
      </c>
      <c r="N5050" t="e">
        <f>VLOOKUP(B5050,'Uniprot taxonomy'!B:R,5,FALSE)</f>
        <v>#N/A</v>
      </c>
      <c r="O5050" t="e">
        <f>VLOOKUP(B5050,'Uniprot taxonomy'!B:R,6,FALSE)</f>
        <v>#N/A</v>
      </c>
      <c r="P5050" t="e">
        <f>VLOOKUP(B5050,'Uniprot taxonomy'!B:R,7,FALSE)</f>
        <v>#N/A</v>
      </c>
      <c r="Q5050" t="e">
        <f>VLOOKUP(B5050,'Uniprot taxonomy'!B:R,8,FALSE)</f>
        <v>#N/A</v>
      </c>
    </row>
    <row r="5051" spans="1:17" hidden="1" x14ac:dyDescent="0.25">
      <c r="A5051" t="s">
        <v>8017</v>
      </c>
      <c r="B5051" t="s">
        <v>8018</v>
      </c>
      <c r="C5051" t="e">
        <f>VLOOKUP('Домены Secretin_N'!B5051,'AC-Architecture'!A:C,3,FALSE)</f>
        <v>#N/A</v>
      </c>
      <c r="D5051">
        <v>386</v>
      </c>
      <c r="E5051" t="s">
        <v>3632</v>
      </c>
      <c r="F5051">
        <v>93</v>
      </c>
      <c r="G5051">
        <v>154</v>
      </c>
      <c r="H5051">
        <f t="shared" si="354"/>
        <v>61</v>
      </c>
      <c r="I5051" t="str">
        <f t="shared" si="355"/>
        <v>H4WGR1_ECOLX/93-154</v>
      </c>
      <c r="K5051" t="e">
        <f>IF(C5051="Secretin_N, Secretin, TraK","T","N")</f>
        <v>#N/A</v>
      </c>
      <c r="L5051" t="e">
        <f>VLOOKUP(E5051,'Uniprot taxonomy'!E:J,4,FALSE)</f>
        <v>#N/A</v>
      </c>
      <c r="M5051" t="e">
        <f>LEFT(VLOOKUP(B5051,'Uniprot taxonomy'!B:R,5,FALSE))</f>
        <v>#N/A</v>
      </c>
      <c r="N5051" t="e">
        <f>VLOOKUP(B5051,'Uniprot taxonomy'!B:R,5,FALSE)</f>
        <v>#N/A</v>
      </c>
      <c r="O5051" t="e">
        <f>VLOOKUP(B5051,'Uniprot taxonomy'!B:R,6,FALSE)</f>
        <v>#N/A</v>
      </c>
      <c r="P5051" t="e">
        <f>VLOOKUP(B5051,'Uniprot taxonomy'!B:R,7,FALSE)</f>
        <v>#N/A</v>
      </c>
      <c r="Q5051" t="e">
        <f>VLOOKUP(B5051,'Uniprot taxonomy'!B:R,8,FALSE)</f>
        <v>#N/A</v>
      </c>
    </row>
    <row r="5052" spans="1:17" hidden="1" x14ac:dyDescent="0.25">
      <c r="A5052" t="s">
        <v>8019</v>
      </c>
      <c r="B5052" t="s">
        <v>8020</v>
      </c>
      <c r="C5052" t="e">
        <f>VLOOKUP('Домены Secretin_N'!B5052,'AC-Architecture'!A:C,3,FALSE)</f>
        <v>#N/A</v>
      </c>
      <c r="D5052">
        <v>686</v>
      </c>
      <c r="E5052" t="s">
        <v>3632</v>
      </c>
      <c r="F5052">
        <v>145</v>
      </c>
      <c r="G5052">
        <v>208</v>
      </c>
      <c r="H5052">
        <f t="shared" si="354"/>
        <v>63</v>
      </c>
      <c r="I5052" t="str">
        <f t="shared" si="355"/>
        <v>H4WWF7_ECOLX/145-208</v>
      </c>
      <c r="K5052" t="e">
        <f>IF(C5052="Secretin_N, Secretin, TraK","T","N")</f>
        <v>#N/A</v>
      </c>
      <c r="L5052" t="e">
        <f>VLOOKUP(E5052,'Uniprot taxonomy'!E:J,4,FALSE)</f>
        <v>#N/A</v>
      </c>
      <c r="M5052" t="e">
        <f>LEFT(VLOOKUP(B5052,'Uniprot taxonomy'!B:R,5,FALSE))</f>
        <v>#N/A</v>
      </c>
      <c r="N5052" t="e">
        <f>VLOOKUP(B5052,'Uniprot taxonomy'!B:R,5,FALSE)</f>
        <v>#N/A</v>
      </c>
      <c r="O5052" t="e">
        <f>VLOOKUP(B5052,'Uniprot taxonomy'!B:R,6,FALSE)</f>
        <v>#N/A</v>
      </c>
      <c r="P5052" t="e">
        <f>VLOOKUP(B5052,'Uniprot taxonomy'!B:R,7,FALSE)</f>
        <v>#N/A</v>
      </c>
      <c r="Q5052" t="e">
        <f>VLOOKUP(B5052,'Uniprot taxonomy'!B:R,8,FALSE)</f>
        <v>#N/A</v>
      </c>
    </row>
    <row r="5053" spans="1:17" hidden="1" x14ac:dyDescent="0.25">
      <c r="A5053" t="s">
        <v>8019</v>
      </c>
      <c r="B5053" t="s">
        <v>8020</v>
      </c>
      <c r="C5053" t="e">
        <f>VLOOKUP('Домены Secretin_N'!B5053,'AC-Architecture'!A:C,3,FALSE)</f>
        <v>#N/A</v>
      </c>
      <c r="D5053">
        <v>686</v>
      </c>
      <c r="E5053" t="s">
        <v>3632</v>
      </c>
      <c r="F5053">
        <v>210</v>
      </c>
      <c r="G5053">
        <v>280</v>
      </c>
      <c r="H5053">
        <f t="shared" si="354"/>
        <v>70</v>
      </c>
      <c r="I5053" t="str">
        <f t="shared" si="355"/>
        <v>H4WWF7_ECOLX/210-280</v>
      </c>
      <c r="K5053" t="e">
        <f>IF(C5053="Secretin_N, Secretin, TraK","T","N")</f>
        <v>#N/A</v>
      </c>
      <c r="L5053" t="e">
        <f>VLOOKUP(E5053,'Uniprot taxonomy'!E:J,4,FALSE)</f>
        <v>#N/A</v>
      </c>
      <c r="M5053" t="e">
        <f>LEFT(VLOOKUP(B5053,'Uniprot taxonomy'!B:R,5,FALSE))</f>
        <v>#N/A</v>
      </c>
      <c r="N5053" t="e">
        <f>VLOOKUP(B5053,'Uniprot taxonomy'!B:R,5,FALSE)</f>
        <v>#N/A</v>
      </c>
      <c r="O5053" t="e">
        <f>VLOOKUP(B5053,'Uniprot taxonomy'!B:R,6,FALSE)</f>
        <v>#N/A</v>
      </c>
      <c r="P5053" t="e">
        <f>VLOOKUP(B5053,'Uniprot taxonomy'!B:R,7,FALSE)</f>
        <v>#N/A</v>
      </c>
      <c r="Q5053" t="e">
        <f>VLOOKUP(B5053,'Uniprot taxonomy'!B:R,8,FALSE)</f>
        <v>#N/A</v>
      </c>
    </row>
    <row r="5054" spans="1:17" hidden="1" x14ac:dyDescent="0.25">
      <c r="A5054" t="s">
        <v>8019</v>
      </c>
      <c r="B5054" t="s">
        <v>8020</v>
      </c>
      <c r="C5054" t="e">
        <f>VLOOKUP('Домены Secretin_N'!B5054,'AC-Architecture'!A:C,3,FALSE)</f>
        <v>#N/A</v>
      </c>
      <c r="D5054">
        <v>686</v>
      </c>
      <c r="E5054" t="s">
        <v>3632</v>
      </c>
      <c r="F5054">
        <v>284</v>
      </c>
      <c r="G5054">
        <v>362</v>
      </c>
      <c r="H5054">
        <f t="shared" si="354"/>
        <v>78</v>
      </c>
      <c r="I5054" t="str">
        <f t="shared" si="355"/>
        <v>H4WWF7_ECOLX/284-362</v>
      </c>
      <c r="K5054" t="e">
        <f>IF(C5054="Secretin_N, Secretin, TraK","T","N")</f>
        <v>#N/A</v>
      </c>
      <c r="L5054" t="e">
        <f>VLOOKUP(E5054,'Uniprot taxonomy'!E:J,4,FALSE)</f>
        <v>#N/A</v>
      </c>
      <c r="M5054" t="e">
        <f>LEFT(VLOOKUP(B5054,'Uniprot taxonomy'!B:R,5,FALSE))</f>
        <v>#N/A</v>
      </c>
      <c r="N5054" t="e">
        <f>VLOOKUP(B5054,'Uniprot taxonomy'!B:R,5,FALSE)</f>
        <v>#N/A</v>
      </c>
      <c r="O5054" t="e">
        <f>VLOOKUP(B5054,'Uniprot taxonomy'!B:R,6,FALSE)</f>
        <v>#N/A</v>
      </c>
      <c r="P5054" t="e">
        <f>VLOOKUP(B5054,'Uniprot taxonomy'!B:R,7,FALSE)</f>
        <v>#N/A</v>
      </c>
      <c r="Q5054" t="e">
        <f>VLOOKUP(B5054,'Uniprot taxonomy'!B:R,8,FALSE)</f>
        <v>#N/A</v>
      </c>
    </row>
    <row r="5055" spans="1:17" hidden="1" x14ac:dyDescent="0.25">
      <c r="A5055" t="s">
        <v>8021</v>
      </c>
      <c r="B5055" t="s">
        <v>8022</v>
      </c>
      <c r="C5055" t="e">
        <f>VLOOKUP('Домены Secretin_N'!B5055,'AC-Architecture'!A:C,3,FALSE)</f>
        <v>#N/A</v>
      </c>
      <c r="D5055">
        <v>654</v>
      </c>
      <c r="E5055" t="s">
        <v>3632</v>
      </c>
      <c r="F5055">
        <v>131</v>
      </c>
      <c r="G5055">
        <v>193</v>
      </c>
      <c r="H5055">
        <f t="shared" si="354"/>
        <v>62</v>
      </c>
      <c r="I5055" t="str">
        <f t="shared" si="355"/>
        <v>H4WWY4_ECOLX/131-193</v>
      </c>
      <c r="K5055" t="e">
        <f>IF(C5055="Secretin_N, Secretin, TraK","T","N")</f>
        <v>#N/A</v>
      </c>
      <c r="L5055" t="e">
        <f>VLOOKUP(E5055,'Uniprot taxonomy'!E:J,4,FALSE)</f>
        <v>#N/A</v>
      </c>
      <c r="M5055" t="e">
        <f>LEFT(VLOOKUP(B5055,'Uniprot taxonomy'!B:R,5,FALSE))</f>
        <v>#N/A</v>
      </c>
      <c r="N5055" t="e">
        <f>VLOOKUP(B5055,'Uniprot taxonomy'!B:R,5,FALSE)</f>
        <v>#N/A</v>
      </c>
      <c r="O5055" t="e">
        <f>VLOOKUP(B5055,'Uniprot taxonomy'!B:R,6,FALSE)</f>
        <v>#N/A</v>
      </c>
      <c r="P5055" t="e">
        <f>VLOOKUP(B5055,'Uniprot taxonomy'!B:R,7,FALSE)</f>
        <v>#N/A</v>
      </c>
      <c r="Q5055" t="e">
        <f>VLOOKUP(B5055,'Uniprot taxonomy'!B:R,8,FALSE)</f>
        <v>#N/A</v>
      </c>
    </row>
    <row r="5056" spans="1:17" hidden="1" x14ac:dyDescent="0.25">
      <c r="A5056" t="s">
        <v>8021</v>
      </c>
      <c r="B5056" t="s">
        <v>8022</v>
      </c>
      <c r="C5056" t="e">
        <f>VLOOKUP('Домены Secretin_N'!B5056,'AC-Architecture'!A:C,3,FALSE)</f>
        <v>#N/A</v>
      </c>
      <c r="D5056">
        <v>654</v>
      </c>
      <c r="E5056" t="s">
        <v>3632</v>
      </c>
      <c r="F5056">
        <v>196</v>
      </c>
      <c r="G5056">
        <v>268</v>
      </c>
      <c r="H5056">
        <f t="shared" si="354"/>
        <v>72</v>
      </c>
      <c r="I5056" t="str">
        <f t="shared" si="355"/>
        <v>H4WWY4_ECOLX/196-268</v>
      </c>
      <c r="K5056" t="e">
        <f>IF(C5056="Secretin_N, Secretin, TraK","T","N")</f>
        <v>#N/A</v>
      </c>
      <c r="L5056" t="e">
        <f>VLOOKUP(E5056,'Uniprot taxonomy'!E:J,4,FALSE)</f>
        <v>#N/A</v>
      </c>
      <c r="M5056" t="e">
        <f>LEFT(VLOOKUP(B5056,'Uniprot taxonomy'!B:R,5,FALSE))</f>
        <v>#N/A</v>
      </c>
      <c r="N5056" t="e">
        <f>VLOOKUP(B5056,'Uniprot taxonomy'!B:R,5,FALSE)</f>
        <v>#N/A</v>
      </c>
      <c r="O5056" t="e">
        <f>VLOOKUP(B5056,'Uniprot taxonomy'!B:R,6,FALSE)</f>
        <v>#N/A</v>
      </c>
      <c r="P5056" t="e">
        <f>VLOOKUP(B5056,'Uniprot taxonomy'!B:R,7,FALSE)</f>
        <v>#N/A</v>
      </c>
      <c r="Q5056" t="e">
        <f>VLOOKUP(B5056,'Uniprot taxonomy'!B:R,8,FALSE)</f>
        <v>#N/A</v>
      </c>
    </row>
    <row r="5057" spans="1:17" hidden="1" x14ac:dyDescent="0.25">
      <c r="A5057" t="s">
        <v>8021</v>
      </c>
      <c r="B5057" t="s">
        <v>8022</v>
      </c>
      <c r="C5057" t="e">
        <f>VLOOKUP('Домены Secretin_N'!B5057,'AC-Architecture'!A:C,3,FALSE)</f>
        <v>#N/A</v>
      </c>
      <c r="D5057">
        <v>654</v>
      </c>
      <c r="E5057" t="s">
        <v>3632</v>
      </c>
      <c r="F5057">
        <v>272</v>
      </c>
      <c r="G5057">
        <v>351</v>
      </c>
      <c r="H5057">
        <f t="shared" si="354"/>
        <v>79</v>
      </c>
      <c r="I5057" t="str">
        <f t="shared" si="355"/>
        <v>H4WWY4_ECOLX/272-351</v>
      </c>
      <c r="K5057" t="e">
        <f>IF(C5057="Secretin_N, Secretin, TraK","T","N")</f>
        <v>#N/A</v>
      </c>
      <c r="L5057" t="e">
        <f>VLOOKUP(E5057,'Uniprot taxonomy'!E:J,4,FALSE)</f>
        <v>#N/A</v>
      </c>
      <c r="M5057" t="e">
        <f>LEFT(VLOOKUP(B5057,'Uniprot taxonomy'!B:R,5,FALSE))</f>
        <v>#N/A</v>
      </c>
      <c r="N5057" t="e">
        <f>VLOOKUP(B5057,'Uniprot taxonomy'!B:R,5,FALSE)</f>
        <v>#N/A</v>
      </c>
      <c r="O5057" t="e">
        <f>VLOOKUP(B5057,'Uniprot taxonomy'!B:R,6,FALSE)</f>
        <v>#N/A</v>
      </c>
      <c r="P5057" t="e">
        <f>VLOOKUP(B5057,'Uniprot taxonomy'!B:R,7,FALSE)</f>
        <v>#N/A</v>
      </c>
      <c r="Q5057" t="e">
        <f>VLOOKUP(B5057,'Uniprot taxonomy'!B:R,8,FALSE)</f>
        <v>#N/A</v>
      </c>
    </row>
    <row r="5058" spans="1:17" hidden="1" x14ac:dyDescent="0.25">
      <c r="A5058" t="s">
        <v>8023</v>
      </c>
      <c r="B5058" t="s">
        <v>8024</v>
      </c>
      <c r="C5058" t="e">
        <f>VLOOKUP('Домены Secretin_N'!B5058,'AC-Architecture'!A:C,3,FALSE)</f>
        <v>#N/A</v>
      </c>
      <c r="D5058">
        <v>386</v>
      </c>
      <c r="E5058" t="s">
        <v>3632</v>
      </c>
      <c r="F5058">
        <v>93</v>
      </c>
      <c r="G5058">
        <v>154</v>
      </c>
      <c r="H5058">
        <f t="shared" si="354"/>
        <v>61</v>
      </c>
      <c r="I5058" t="str">
        <f t="shared" si="355"/>
        <v>H4WX53_ECOLX/93-154</v>
      </c>
      <c r="K5058" t="e">
        <f>IF(C5058="Secretin_N, Secretin, TraK","T","N")</f>
        <v>#N/A</v>
      </c>
      <c r="L5058" t="e">
        <f>VLOOKUP(E5058,'Uniprot taxonomy'!E:J,4,FALSE)</f>
        <v>#N/A</v>
      </c>
      <c r="M5058" t="e">
        <f>LEFT(VLOOKUP(B5058,'Uniprot taxonomy'!B:R,5,FALSE))</f>
        <v>#N/A</v>
      </c>
      <c r="N5058" t="e">
        <f>VLOOKUP(B5058,'Uniprot taxonomy'!B:R,5,FALSE)</f>
        <v>#N/A</v>
      </c>
      <c r="O5058" t="e">
        <f>VLOOKUP(B5058,'Uniprot taxonomy'!B:R,6,FALSE)</f>
        <v>#N/A</v>
      </c>
      <c r="P5058" t="e">
        <f>VLOOKUP(B5058,'Uniprot taxonomy'!B:R,7,FALSE)</f>
        <v>#N/A</v>
      </c>
      <c r="Q5058" t="e">
        <f>VLOOKUP(B5058,'Uniprot taxonomy'!B:R,8,FALSE)</f>
        <v>#N/A</v>
      </c>
    </row>
    <row r="5059" spans="1:17" hidden="1" x14ac:dyDescent="0.25">
      <c r="A5059" t="s">
        <v>8025</v>
      </c>
      <c r="B5059" t="s">
        <v>8026</v>
      </c>
      <c r="C5059" t="e">
        <f>VLOOKUP('Домены Secretin_N'!B5059,'AC-Architecture'!A:C,3,FALSE)</f>
        <v>#N/A</v>
      </c>
      <c r="D5059">
        <v>650</v>
      </c>
      <c r="E5059" t="s">
        <v>3632</v>
      </c>
      <c r="F5059">
        <v>127</v>
      </c>
      <c r="G5059">
        <v>189</v>
      </c>
      <c r="H5059">
        <f t="shared" ref="H5059:H5122" si="358">G5059-F5059</f>
        <v>62</v>
      </c>
      <c r="I5059" t="str">
        <f t="shared" ref="I5059:I5122" si="359">CONCATENATE(A5059,"/",F5059,"-",G5059)</f>
        <v>H4XAH8_ECOLX/127-189</v>
      </c>
      <c r="K5059" t="e">
        <f>IF(C5059="Secretin_N, Secretin, TraK","T","N")</f>
        <v>#N/A</v>
      </c>
      <c r="L5059" t="e">
        <f>VLOOKUP(E5059,'Uniprot taxonomy'!E:J,4,FALSE)</f>
        <v>#N/A</v>
      </c>
      <c r="M5059" t="e">
        <f>LEFT(VLOOKUP(B5059,'Uniprot taxonomy'!B:R,5,FALSE))</f>
        <v>#N/A</v>
      </c>
      <c r="N5059" t="e">
        <f>VLOOKUP(B5059,'Uniprot taxonomy'!B:R,5,FALSE)</f>
        <v>#N/A</v>
      </c>
      <c r="O5059" t="e">
        <f>VLOOKUP(B5059,'Uniprot taxonomy'!B:R,6,FALSE)</f>
        <v>#N/A</v>
      </c>
      <c r="P5059" t="e">
        <f>VLOOKUP(B5059,'Uniprot taxonomy'!B:R,7,FALSE)</f>
        <v>#N/A</v>
      </c>
      <c r="Q5059" t="e">
        <f>VLOOKUP(B5059,'Uniprot taxonomy'!B:R,8,FALSE)</f>
        <v>#N/A</v>
      </c>
    </row>
    <row r="5060" spans="1:17" hidden="1" x14ac:dyDescent="0.25">
      <c r="A5060" t="s">
        <v>8025</v>
      </c>
      <c r="B5060" t="s">
        <v>8026</v>
      </c>
      <c r="C5060" t="e">
        <f>VLOOKUP('Домены Secretin_N'!B5060,'AC-Architecture'!A:C,3,FALSE)</f>
        <v>#N/A</v>
      </c>
      <c r="D5060">
        <v>650</v>
      </c>
      <c r="E5060" t="s">
        <v>3632</v>
      </c>
      <c r="F5060">
        <v>192</v>
      </c>
      <c r="G5060">
        <v>264</v>
      </c>
      <c r="H5060">
        <f t="shared" si="358"/>
        <v>72</v>
      </c>
      <c r="I5060" t="str">
        <f t="shared" si="359"/>
        <v>H4XAH8_ECOLX/192-264</v>
      </c>
      <c r="K5060" t="e">
        <f>IF(C5060="Secretin_N, Secretin, TraK","T","N")</f>
        <v>#N/A</v>
      </c>
      <c r="L5060" t="e">
        <f>VLOOKUP(E5060,'Uniprot taxonomy'!E:J,4,FALSE)</f>
        <v>#N/A</v>
      </c>
      <c r="M5060" t="e">
        <f>LEFT(VLOOKUP(B5060,'Uniprot taxonomy'!B:R,5,FALSE))</f>
        <v>#N/A</v>
      </c>
      <c r="N5060" t="e">
        <f>VLOOKUP(B5060,'Uniprot taxonomy'!B:R,5,FALSE)</f>
        <v>#N/A</v>
      </c>
      <c r="O5060" t="e">
        <f>VLOOKUP(B5060,'Uniprot taxonomy'!B:R,6,FALSE)</f>
        <v>#N/A</v>
      </c>
      <c r="P5060" t="e">
        <f>VLOOKUP(B5060,'Uniprot taxonomy'!B:R,7,FALSE)</f>
        <v>#N/A</v>
      </c>
      <c r="Q5060" t="e">
        <f>VLOOKUP(B5060,'Uniprot taxonomy'!B:R,8,FALSE)</f>
        <v>#N/A</v>
      </c>
    </row>
    <row r="5061" spans="1:17" hidden="1" x14ac:dyDescent="0.25">
      <c r="A5061" t="s">
        <v>8025</v>
      </c>
      <c r="B5061" t="s">
        <v>8026</v>
      </c>
      <c r="C5061" t="e">
        <f>VLOOKUP('Домены Secretin_N'!B5061,'AC-Architecture'!A:C,3,FALSE)</f>
        <v>#N/A</v>
      </c>
      <c r="D5061">
        <v>650</v>
      </c>
      <c r="E5061" t="s">
        <v>3632</v>
      </c>
      <c r="F5061">
        <v>268</v>
      </c>
      <c r="G5061">
        <v>347</v>
      </c>
      <c r="H5061">
        <f t="shared" si="358"/>
        <v>79</v>
      </c>
      <c r="I5061" t="str">
        <f t="shared" si="359"/>
        <v>H4XAH8_ECOLX/268-347</v>
      </c>
      <c r="K5061" t="e">
        <f>IF(C5061="Secretin_N, Secretin, TraK","T","N")</f>
        <v>#N/A</v>
      </c>
      <c r="L5061" t="e">
        <f>VLOOKUP(E5061,'Uniprot taxonomy'!E:J,4,FALSE)</f>
        <v>#N/A</v>
      </c>
      <c r="M5061" t="e">
        <f>LEFT(VLOOKUP(B5061,'Uniprot taxonomy'!B:R,5,FALSE))</f>
        <v>#N/A</v>
      </c>
      <c r="N5061" t="e">
        <f>VLOOKUP(B5061,'Uniprot taxonomy'!B:R,5,FALSE)</f>
        <v>#N/A</v>
      </c>
      <c r="O5061" t="e">
        <f>VLOOKUP(B5061,'Uniprot taxonomy'!B:R,6,FALSE)</f>
        <v>#N/A</v>
      </c>
      <c r="P5061" t="e">
        <f>VLOOKUP(B5061,'Uniprot taxonomy'!B:R,7,FALSE)</f>
        <v>#N/A</v>
      </c>
      <c r="Q5061" t="e">
        <f>VLOOKUP(B5061,'Uniprot taxonomy'!B:R,8,FALSE)</f>
        <v>#N/A</v>
      </c>
    </row>
    <row r="5062" spans="1:17" hidden="1" x14ac:dyDescent="0.25">
      <c r="A5062" t="s">
        <v>8027</v>
      </c>
      <c r="B5062" t="s">
        <v>8028</v>
      </c>
      <c r="C5062" t="e">
        <f>VLOOKUP('Домены Secretin_N'!B5062,'AC-Architecture'!A:C,3,FALSE)</f>
        <v>#N/A</v>
      </c>
      <c r="D5062">
        <v>386</v>
      </c>
      <c r="E5062" t="s">
        <v>3632</v>
      </c>
      <c r="F5062">
        <v>93</v>
      </c>
      <c r="G5062">
        <v>154</v>
      </c>
      <c r="H5062">
        <f t="shared" si="358"/>
        <v>61</v>
      </c>
      <c r="I5062" t="str">
        <f t="shared" si="359"/>
        <v>H4XAP9_ECOLX/93-154</v>
      </c>
      <c r="K5062" t="e">
        <f>IF(C5062="Secretin_N, Secretin, TraK","T","N")</f>
        <v>#N/A</v>
      </c>
      <c r="L5062" t="e">
        <f>VLOOKUP(E5062,'Uniprot taxonomy'!E:J,4,FALSE)</f>
        <v>#N/A</v>
      </c>
      <c r="M5062" t="e">
        <f>LEFT(VLOOKUP(B5062,'Uniprot taxonomy'!B:R,5,FALSE))</f>
        <v>#N/A</v>
      </c>
      <c r="N5062" t="e">
        <f>VLOOKUP(B5062,'Uniprot taxonomy'!B:R,5,FALSE)</f>
        <v>#N/A</v>
      </c>
      <c r="O5062" t="e">
        <f>VLOOKUP(B5062,'Uniprot taxonomy'!B:R,6,FALSE)</f>
        <v>#N/A</v>
      </c>
      <c r="P5062" t="e">
        <f>VLOOKUP(B5062,'Uniprot taxonomy'!B:R,7,FALSE)</f>
        <v>#N/A</v>
      </c>
      <c r="Q5062" t="e">
        <f>VLOOKUP(B5062,'Uniprot taxonomy'!B:R,8,FALSE)</f>
        <v>#N/A</v>
      </c>
    </row>
    <row r="5063" spans="1:17" hidden="1" x14ac:dyDescent="0.25">
      <c r="A5063" t="s">
        <v>8029</v>
      </c>
      <c r="B5063" t="s">
        <v>8030</v>
      </c>
      <c r="C5063" t="e">
        <f>VLOOKUP('Домены Secretin_N'!B5063,'AC-Architecture'!A:C,3,FALSE)</f>
        <v>#N/A</v>
      </c>
      <c r="D5063">
        <v>615</v>
      </c>
      <c r="E5063" t="s">
        <v>3632</v>
      </c>
      <c r="F5063">
        <v>145</v>
      </c>
      <c r="G5063">
        <v>208</v>
      </c>
      <c r="H5063">
        <f t="shared" si="358"/>
        <v>63</v>
      </c>
      <c r="I5063" t="str">
        <f t="shared" si="359"/>
        <v>H4XPX7_ECOLX/145-208</v>
      </c>
      <c r="K5063" t="e">
        <f>IF(C5063="Secretin_N, Secretin, TraK","T","N")</f>
        <v>#N/A</v>
      </c>
      <c r="L5063" t="e">
        <f>VLOOKUP(E5063,'Uniprot taxonomy'!E:J,4,FALSE)</f>
        <v>#N/A</v>
      </c>
      <c r="M5063" t="e">
        <f>LEFT(VLOOKUP(B5063,'Uniprot taxonomy'!B:R,5,FALSE))</f>
        <v>#N/A</v>
      </c>
      <c r="N5063" t="e">
        <f>VLOOKUP(B5063,'Uniprot taxonomy'!B:R,5,FALSE)</f>
        <v>#N/A</v>
      </c>
      <c r="O5063" t="e">
        <f>VLOOKUP(B5063,'Uniprot taxonomy'!B:R,6,FALSE)</f>
        <v>#N/A</v>
      </c>
      <c r="P5063" t="e">
        <f>VLOOKUP(B5063,'Uniprot taxonomy'!B:R,7,FALSE)</f>
        <v>#N/A</v>
      </c>
      <c r="Q5063" t="e">
        <f>VLOOKUP(B5063,'Uniprot taxonomy'!B:R,8,FALSE)</f>
        <v>#N/A</v>
      </c>
    </row>
    <row r="5064" spans="1:17" hidden="1" x14ac:dyDescent="0.25">
      <c r="A5064" t="s">
        <v>8029</v>
      </c>
      <c r="B5064" t="s">
        <v>8030</v>
      </c>
      <c r="C5064" t="e">
        <f>VLOOKUP('Домены Secretin_N'!B5064,'AC-Architecture'!A:C,3,FALSE)</f>
        <v>#N/A</v>
      </c>
      <c r="D5064">
        <v>615</v>
      </c>
      <c r="E5064" t="s">
        <v>3632</v>
      </c>
      <c r="F5064">
        <v>210</v>
      </c>
      <c r="G5064">
        <v>280</v>
      </c>
      <c r="H5064">
        <f t="shared" si="358"/>
        <v>70</v>
      </c>
      <c r="I5064" t="str">
        <f t="shared" si="359"/>
        <v>H4XPX7_ECOLX/210-280</v>
      </c>
      <c r="K5064" t="e">
        <f>IF(C5064="Secretin_N, Secretin, TraK","T","N")</f>
        <v>#N/A</v>
      </c>
      <c r="L5064" t="e">
        <f>VLOOKUP(E5064,'Uniprot taxonomy'!E:J,4,FALSE)</f>
        <v>#N/A</v>
      </c>
      <c r="M5064" t="e">
        <f>LEFT(VLOOKUP(B5064,'Uniprot taxonomy'!B:R,5,FALSE))</f>
        <v>#N/A</v>
      </c>
      <c r="N5064" t="e">
        <f>VLOOKUP(B5064,'Uniprot taxonomy'!B:R,5,FALSE)</f>
        <v>#N/A</v>
      </c>
      <c r="O5064" t="e">
        <f>VLOOKUP(B5064,'Uniprot taxonomy'!B:R,6,FALSE)</f>
        <v>#N/A</v>
      </c>
      <c r="P5064" t="e">
        <f>VLOOKUP(B5064,'Uniprot taxonomy'!B:R,7,FALSE)</f>
        <v>#N/A</v>
      </c>
      <c r="Q5064" t="e">
        <f>VLOOKUP(B5064,'Uniprot taxonomy'!B:R,8,FALSE)</f>
        <v>#N/A</v>
      </c>
    </row>
    <row r="5065" spans="1:17" hidden="1" x14ac:dyDescent="0.25">
      <c r="A5065" t="s">
        <v>8029</v>
      </c>
      <c r="B5065" t="s">
        <v>8030</v>
      </c>
      <c r="C5065" t="e">
        <f>VLOOKUP('Домены Secretin_N'!B5065,'AC-Architecture'!A:C,3,FALSE)</f>
        <v>#N/A</v>
      </c>
      <c r="D5065">
        <v>615</v>
      </c>
      <c r="E5065" t="s">
        <v>3632</v>
      </c>
      <c r="F5065">
        <v>284</v>
      </c>
      <c r="G5065">
        <v>362</v>
      </c>
      <c r="H5065">
        <f t="shared" si="358"/>
        <v>78</v>
      </c>
      <c r="I5065" t="str">
        <f t="shared" si="359"/>
        <v>H4XPX7_ECOLX/284-362</v>
      </c>
      <c r="K5065" t="e">
        <f>IF(C5065="Secretin_N, Secretin, TraK","T","N")</f>
        <v>#N/A</v>
      </c>
      <c r="L5065" t="e">
        <f>VLOOKUP(E5065,'Uniprot taxonomy'!E:J,4,FALSE)</f>
        <v>#N/A</v>
      </c>
      <c r="M5065" t="e">
        <f>LEFT(VLOOKUP(B5065,'Uniprot taxonomy'!B:R,5,FALSE))</f>
        <v>#N/A</v>
      </c>
      <c r="N5065" t="e">
        <f>VLOOKUP(B5065,'Uniprot taxonomy'!B:R,5,FALSE)</f>
        <v>#N/A</v>
      </c>
      <c r="O5065" t="e">
        <f>VLOOKUP(B5065,'Uniprot taxonomy'!B:R,6,FALSE)</f>
        <v>#N/A</v>
      </c>
      <c r="P5065" t="e">
        <f>VLOOKUP(B5065,'Uniprot taxonomy'!B:R,7,FALSE)</f>
        <v>#N/A</v>
      </c>
      <c r="Q5065" t="e">
        <f>VLOOKUP(B5065,'Uniprot taxonomy'!B:R,8,FALSE)</f>
        <v>#N/A</v>
      </c>
    </row>
    <row r="5066" spans="1:17" hidden="1" x14ac:dyDescent="0.25">
      <c r="A5066" t="s">
        <v>8031</v>
      </c>
      <c r="B5066" t="s">
        <v>8032</v>
      </c>
      <c r="C5066" t="e">
        <f>VLOOKUP('Домены Secretin_N'!B5066,'AC-Architecture'!A:C,3,FALSE)</f>
        <v>#N/A</v>
      </c>
      <c r="D5066">
        <v>650</v>
      </c>
      <c r="E5066" t="s">
        <v>3632</v>
      </c>
      <c r="F5066">
        <v>127</v>
      </c>
      <c r="G5066">
        <v>189</v>
      </c>
      <c r="H5066">
        <f t="shared" si="358"/>
        <v>62</v>
      </c>
      <c r="I5066" t="str">
        <f t="shared" si="359"/>
        <v>H4XRC5_ECOLX/127-189</v>
      </c>
      <c r="K5066" t="e">
        <f>IF(C5066="Secretin_N, Secretin, TraK","T","N")</f>
        <v>#N/A</v>
      </c>
      <c r="L5066" t="e">
        <f>VLOOKUP(E5066,'Uniprot taxonomy'!E:J,4,FALSE)</f>
        <v>#N/A</v>
      </c>
      <c r="M5066" t="e">
        <f>LEFT(VLOOKUP(B5066,'Uniprot taxonomy'!B:R,5,FALSE))</f>
        <v>#N/A</v>
      </c>
      <c r="N5066" t="e">
        <f>VLOOKUP(B5066,'Uniprot taxonomy'!B:R,5,FALSE)</f>
        <v>#N/A</v>
      </c>
      <c r="O5066" t="e">
        <f>VLOOKUP(B5066,'Uniprot taxonomy'!B:R,6,FALSE)</f>
        <v>#N/A</v>
      </c>
      <c r="P5066" t="e">
        <f>VLOOKUP(B5066,'Uniprot taxonomy'!B:R,7,FALSE)</f>
        <v>#N/A</v>
      </c>
      <c r="Q5066" t="e">
        <f>VLOOKUP(B5066,'Uniprot taxonomy'!B:R,8,FALSE)</f>
        <v>#N/A</v>
      </c>
    </row>
    <row r="5067" spans="1:17" hidden="1" x14ac:dyDescent="0.25">
      <c r="A5067" t="s">
        <v>8031</v>
      </c>
      <c r="B5067" t="s">
        <v>8032</v>
      </c>
      <c r="C5067" t="e">
        <f>VLOOKUP('Домены Secretin_N'!B5067,'AC-Architecture'!A:C,3,FALSE)</f>
        <v>#N/A</v>
      </c>
      <c r="D5067">
        <v>650</v>
      </c>
      <c r="E5067" t="s">
        <v>3632</v>
      </c>
      <c r="F5067">
        <v>192</v>
      </c>
      <c r="G5067">
        <v>264</v>
      </c>
      <c r="H5067">
        <f t="shared" si="358"/>
        <v>72</v>
      </c>
      <c r="I5067" t="str">
        <f t="shared" si="359"/>
        <v>H4XRC5_ECOLX/192-264</v>
      </c>
      <c r="K5067" t="e">
        <f>IF(C5067="Secretin_N, Secretin, TraK","T","N")</f>
        <v>#N/A</v>
      </c>
      <c r="L5067" t="e">
        <f>VLOOKUP(E5067,'Uniprot taxonomy'!E:J,4,FALSE)</f>
        <v>#N/A</v>
      </c>
      <c r="M5067" t="e">
        <f>LEFT(VLOOKUP(B5067,'Uniprot taxonomy'!B:R,5,FALSE))</f>
        <v>#N/A</v>
      </c>
      <c r="N5067" t="e">
        <f>VLOOKUP(B5067,'Uniprot taxonomy'!B:R,5,FALSE)</f>
        <v>#N/A</v>
      </c>
      <c r="O5067" t="e">
        <f>VLOOKUP(B5067,'Uniprot taxonomy'!B:R,6,FALSE)</f>
        <v>#N/A</v>
      </c>
      <c r="P5067" t="e">
        <f>VLOOKUP(B5067,'Uniprot taxonomy'!B:R,7,FALSE)</f>
        <v>#N/A</v>
      </c>
      <c r="Q5067" t="e">
        <f>VLOOKUP(B5067,'Uniprot taxonomy'!B:R,8,FALSE)</f>
        <v>#N/A</v>
      </c>
    </row>
    <row r="5068" spans="1:17" hidden="1" x14ac:dyDescent="0.25">
      <c r="A5068" t="s">
        <v>8031</v>
      </c>
      <c r="B5068" t="s">
        <v>8032</v>
      </c>
      <c r="C5068" t="e">
        <f>VLOOKUP('Домены Secretin_N'!B5068,'AC-Architecture'!A:C,3,FALSE)</f>
        <v>#N/A</v>
      </c>
      <c r="D5068">
        <v>650</v>
      </c>
      <c r="E5068" t="s">
        <v>3632</v>
      </c>
      <c r="F5068">
        <v>268</v>
      </c>
      <c r="G5068">
        <v>347</v>
      </c>
      <c r="H5068">
        <f t="shared" si="358"/>
        <v>79</v>
      </c>
      <c r="I5068" t="str">
        <f t="shared" si="359"/>
        <v>H4XRC5_ECOLX/268-347</v>
      </c>
      <c r="K5068" t="e">
        <f>IF(C5068="Secretin_N, Secretin, TraK","T","N")</f>
        <v>#N/A</v>
      </c>
      <c r="L5068" t="e">
        <f>VLOOKUP(E5068,'Uniprot taxonomy'!E:J,4,FALSE)</f>
        <v>#N/A</v>
      </c>
      <c r="M5068" t="e">
        <f>LEFT(VLOOKUP(B5068,'Uniprot taxonomy'!B:R,5,FALSE))</f>
        <v>#N/A</v>
      </c>
      <c r="N5068" t="e">
        <f>VLOOKUP(B5068,'Uniprot taxonomy'!B:R,5,FALSE)</f>
        <v>#N/A</v>
      </c>
      <c r="O5068" t="e">
        <f>VLOOKUP(B5068,'Uniprot taxonomy'!B:R,6,FALSE)</f>
        <v>#N/A</v>
      </c>
      <c r="P5068" t="e">
        <f>VLOOKUP(B5068,'Uniprot taxonomy'!B:R,7,FALSE)</f>
        <v>#N/A</v>
      </c>
      <c r="Q5068" t="e">
        <f>VLOOKUP(B5068,'Uniprot taxonomy'!B:R,8,FALSE)</f>
        <v>#N/A</v>
      </c>
    </row>
    <row r="5069" spans="1:17" hidden="1" x14ac:dyDescent="0.25">
      <c r="A5069" t="s">
        <v>8033</v>
      </c>
      <c r="B5069" t="s">
        <v>8034</v>
      </c>
      <c r="C5069" t="e">
        <f>VLOOKUP('Домены Secretin_N'!B5069,'AC-Architecture'!A:C,3,FALSE)</f>
        <v>#N/A</v>
      </c>
      <c r="D5069">
        <v>386</v>
      </c>
      <c r="E5069" t="s">
        <v>3632</v>
      </c>
      <c r="F5069">
        <v>93</v>
      </c>
      <c r="G5069">
        <v>154</v>
      </c>
      <c r="H5069">
        <f t="shared" si="358"/>
        <v>61</v>
      </c>
      <c r="I5069" t="str">
        <f t="shared" si="359"/>
        <v>H4XRJ5_ECOLX/93-154</v>
      </c>
      <c r="K5069" t="e">
        <f>IF(C5069="Secretin_N, Secretin, TraK","T","N")</f>
        <v>#N/A</v>
      </c>
      <c r="L5069" t="e">
        <f>VLOOKUP(E5069,'Uniprot taxonomy'!E:J,4,FALSE)</f>
        <v>#N/A</v>
      </c>
      <c r="M5069" t="e">
        <f>LEFT(VLOOKUP(B5069,'Uniprot taxonomy'!B:R,5,FALSE))</f>
        <v>#N/A</v>
      </c>
      <c r="N5069" t="e">
        <f>VLOOKUP(B5069,'Uniprot taxonomy'!B:R,5,FALSE)</f>
        <v>#N/A</v>
      </c>
      <c r="O5069" t="e">
        <f>VLOOKUP(B5069,'Uniprot taxonomy'!B:R,6,FALSE)</f>
        <v>#N/A</v>
      </c>
      <c r="P5069" t="e">
        <f>VLOOKUP(B5069,'Uniprot taxonomy'!B:R,7,FALSE)</f>
        <v>#N/A</v>
      </c>
      <c r="Q5069" t="e">
        <f>VLOOKUP(B5069,'Uniprot taxonomy'!B:R,8,FALSE)</f>
        <v>#N/A</v>
      </c>
    </row>
    <row r="5070" spans="1:17" hidden="1" x14ac:dyDescent="0.25">
      <c r="A5070" t="s">
        <v>8035</v>
      </c>
      <c r="B5070" t="s">
        <v>8036</v>
      </c>
      <c r="C5070" t="e">
        <f>VLOOKUP('Домены Secretin_N'!B5070,'AC-Architecture'!A:C,3,FALSE)</f>
        <v>#N/A</v>
      </c>
      <c r="D5070">
        <v>686</v>
      </c>
      <c r="E5070" t="s">
        <v>3632</v>
      </c>
      <c r="F5070">
        <v>145</v>
      </c>
      <c r="G5070">
        <v>208</v>
      </c>
      <c r="H5070">
        <f t="shared" si="358"/>
        <v>63</v>
      </c>
      <c r="I5070" t="str">
        <f t="shared" si="359"/>
        <v>H4Y640_ECOLX/145-208</v>
      </c>
      <c r="K5070" t="e">
        <f>IF(C5070="Secretin_N, Secretin, TraK","T","N")</f>
        <v>#N/A</v>
      </c>
      <c r="L5070" t="e">
        <f>VLOOKUP(E5070,'Uniprot taxonomy'!E:J,4,FALSE)</f>
        <v>#N/A</v>
      </c>
      <c r="M5070" t="e">
        <f>LEFT(VLOOKUP(B5070,'Uniprot taxonomy'!B:R,5,FALSE))</f>
        <v>#N/A</v>
      </c>
      <c r="N5070" t="e">
        <f>VLOOKUP(B5070,'Uniprot taxonomy'!B:R,5,FALSE)</f>
        <v>#N/A</v>
      </c>
      <c r="O5070" t="e">
        <f>VLOOKUP(B5070,'Uniprot taxonomy'!B:R,6,FALSE)</f>
        <v>#N/A</v>
      </c>
      <c r="P5070" t="e">
        <f>VLOOKUP(B5070,'Uniprot taxonomy'!B:R,7,FALSE)</f>
        <v>#N/A</v>
      </c>
      <c r="Q5070" t="e">
        <f>VLOOKUP(B5070,'Uniprot taxonomy'!B:R,8,FALSE)</f>
        <v>#N/A</v>
      </c>
    </row>
    <row r="5071" spans="1:17" hidden="1" x14ac:dyDescent="0.25">
      <c r="A5071" t="s">
        <v>8035</v>
      </c>
      <c r="B5071" t="s">
        <v>8036</v>
      </c>
      <c r="C5071" t="e">
        <f>VLOOKUP('Домены Secretin_N'!B5071,'AC-Architecture'!A:C,3,FALSE)</f>
        <v>#N/A</v>
      </c>
      <c r="D5071">
        <v>686</v>
      </c>
      <c r="E5071" t="s">
        <v>3632</v>
      </c>
      <c r="F5071">
        <v>210</v>
      </c>
      <c r="G5071">
        <v>280</v>
      </c>
      <c r="H5071">
        <f t="shared" si="358"/>
        <v>70</v>
      </c>
      <c r="I5071" t="str">
        <f t="shared" si="359"/>
        <v>H4Y640_ECOLX/210-280</v>
      </c>
      <c r="K5071" t="e">
        <f>IF(C5071="Secretin_N, Secretin, TraK","T","N")</f>
        <v>#N/A</v>
      </c>
      <c r="L5071" t="e">
        <f>VLOOKUP(E5071,'Uniprot taxonomy'!E:J,4,FALSE)</f>
        <v>#N/A</v>
      </c>
      <c r="M5071" t="e">
        <f>LEFT(VLOOKUP(B5071,'Uniprot taxonomy'!B:R,5,FALSE))</f>
        <v>#N/A</v>
      </c>
      <c r="N5071" t="e">
        <f>VLOOKUP(B5071,'Uniprot taxonomy'!B:R,5,FALSE)</f>
        <v>#N/A</v>
      </c>
      <c r="O5071" t="e">
        <f>VLOOKUP(B5071,'Uniprot taxonomy'!B:R,6,FALSE)</f>
        <v>#N/A</v>
      </c>
      <c r="P5071" t="e">
        <f>VLOOKUP(B5071,'Uniprot taxonomy'!B:R,7,FALSE)</f>
        <v>#N/A</v>
      </c>
      <c r="Q5071" t="e">
        <f>VLOOKUP(B5071,'Uniprot taxonomy'!B:R,8,FALSE)</f>
        <v>#N/A</v>
      </c>
    </row>
    <row r="5072" spans="1:17" hidden="1" x14ac:dyDescent="0.25">
      <c r="A5072" t="s">
        <v>8035</v>
      </c>
      <c r="B5072" t="s">
        <v>8036</v>
      </c>
      <c r="C5072" t="e">
        <f>VLOOKUP('Домены Secretin_N'!B5072,'AC-Architecture'!A:C,3,FALSE)</f>
        <v>#N/A</v>
      </c>
      <c r="D5072">
        <v>686</v>
      </c>
      <c r="E5072" t="s">
        <v>3632</v>
      </c>
      <c r="F5072">
        <v>284</v>
      </c>
      <c r="G5072">
        <v>362</v>
      </c>
      <c r="H5072">
        <f t="shared" si="358"/>
        <v>78</v>
      </c>
      <c r="I5072" t="str">
        <f t="shared" si="359"/>
        <v>H4Y640_ECOLX/284-362</v>
      </c>
      <c r="K5072" t="e">
        <f>IF(C5072="Secretin_N, Secretin, TraK","T","N")</f>
        <v>#N/A</v>
      </c>
      <c r="L5072" t="e">
        <f>VLOOKUP(E5072,'Uniprot taxonomy'!E:J,4,FALSE)</f>
        <v>#N/A</v>
      </c>
      <c r="M5072" t="e">
        <f>LEFT(VLOOKUP(B5072,'Uniprot taxonomy'!B:R,5,FALSE))</f>
        <v>#N/A</v>
      </c>
      <c r="N5072" t="e">
        <f>VLOOKUP(B5072,'Uniprot taxonomy'!B:R,5,FALSE)</f>
        <v>#N/A</v>
      </c>
      <c r="O5072" t="e">
        <f>VLOOKUP(B5072,'Uniprot taxonomy'!B:R,6,FALSE)</f>
        <v>#N/A</v>
      </c>
      <c r="P5072" t="e">
        <f>VLOOKUP(B5072,'Uniprot taxonomy'!B:R,7,FALSE)</f>
        <v>#N/A</v>
      </c>
      <c r="Q5072" t="e">
        <f>VLOOKUP(B5072,'Uniprot taxonomy'!B:R,8,FALSE)</f>
        <v>#N/A</v>
      </c>
    </row>
    <row r="5073" spans="1:17" hidden="1" x14ac:dyDescent="0.25">
      <c r="A5073" t="s">
        <v>8037</v>
      </c>
      <c r="B5073" t="s">
        <v>8038</v>
      </c>
      <c r="C5073" t="e">
        <f>VLOOKUP('Домены Secretin_N'!B5073,'AC-Architecture'!A:C,3,FALSE)</f>
        <v>#N/A</v>
      </c>
      <c r="D5073">
        <v>650</v>
      </c>
      <c r="E5073" t="s">
        <v>3632</v>
      </c>
      <c r="F5073">
        <v>127</v>
      </c>
      <c r="G5073">
        <v>189</v>
      </c>
      <c r="H5073">
        <f t="shared" si="358"/>
        <v>62</v>
      </c>
      <c r="I5073" t="str">
        <f t="shared" si="359"/>
        <v>H4Y741_ECOLX/127-189</v>
      </c>
      <c r="K5073" t="e">
        <f>IF(C5073="Secretin_N, Secretin, TraK","T","N")</f>
        <v>#N/A</v>
      </c>
      <c r="L5073" t="e">
        <f>VLOOKUP(E5073,'Uniprot taxonomy'!E:J,4,FALSE)</f>
        <v>#N/A</v>
      </c>
      <c r="M5073" t="e">
        <f>LEFT(VLOOKUP(B5073,'Uniprot taxonomy'!B:R,5,FALSE))</f>
        <v>#N/A</v>
      </c>
      <c r="N5073" t="e">
        <f>VLOOKUP(B5073,'Uniprot taxonomy'!B:R,5,FALSE)</f>
        <v>#N/A</v>
      </c>
      <c r="O5073" t="e">
        <f>VLOOKUP(B5073,'Uniprot taxonomy'!B:R,6,FALSE)</f>
        <v>#N/A</v>
      </c>
      <c r="P5073" t="e">
        <f>VLOOKUP(B5073,'Uniprot taxonomy'!B:R,7,FALSE)</f>
        <v>#N/A</v>
      </c>
      <c r="Q5073" t="e">
        <f>VLOOKUP(B5073,'Uniprot taxonomy'!B:R,8,FALSE)</f>
        <v>#N/A</v>
      </c>
    </row>
    <row r="5074" spans="1:17" hidden="1" x14ac:dyDescent="0.25">
      <c r="A5074" t="s">
        <v>8037</v>
      </c>
      <c r="B5074" t="s">
        <v>8038</v>
      </c>
      <c r="C5074" t="e">
        <f>VLOOKUP('Домены Secretin_N'!B5074,'AC-Architecture'!A:C,3,FALSE)</f>
        <v>#N/A</v>
      </c>
      <c r="D5074">
        <v>650</v>
      </c>
      <c r="E5074" t="s">
        <v>3632</v>
      </c>
      <c r="F5074">
        <v>192</v>
      </c>
      <c r="G5074">
        <v>264</v>
      </c>
      <c r="H5074">
        <f t="shared" si="358"/>
        <v>72</v>
      </c>
      <c r="I5074" t="str">
        <f t="shared" si="359"/>
        <v>H4Y741_ECOLX/192-264</v>
      </c>
      <c r="K5074" t="e">
        <f>IF(C5074="Secretin_N, Secretin, TraK","T","N")</f>
        <v>#N/A</v>
      </c>
      <c r="L5074" t="e">
        <f>VLOOKUP(E5074,'Uniprot taxonomy'!E:J,4,FALSE)</f>
        <v>#N/A</v>
      </c>
      <c r="M5074" t="e">
        <f>LEFT(VLOOKUP(B5074,'Uniprot taxonomy'!B:R,5,FALSE))</f>
        <v>#N/A</v>
      </c>
      <c r="N5074" t="e">
        <f>VLOOKUP(B5074,'Uniprot taxonomy'!B:R,5,FALSE)</f>
        <v>#N/A</v>
      </c>
      <c r="O5074" t="e">
        <f>VLOOKUP(B5074,'Uniprot taxonomy'!B:R,6,FALSE)</f>
        <v>#N/A</v>
      </c>
      <c r="P5074" t="e">
        <f>VLOOKUP(B5074,'Uniprot taxonomy'!B:R,7,FALSE)</f>
        <v>#N/A</v>
      </c>
      <c r="Q5074" t="e">
        <f>VLOOKUP(B5074,'Uniprot taxonomy'!B:R,8,FALSE)</f>
        <v>#N/A</v>
      </c>
    </row>
    <row r="5075" spans="1:17" hidden="1" x14ac:dyDescent="0.25">
      <c r="A5075" t="s">
        <v>8037</v>
      </c>
      <c r="B5075" t="s">
        <v>8038</v>
      </c>
      <c r="C5075" t="e">
        <f>VLOOKUP('Домены Secretin_N'!B5075,'AC-Architecture'!A:C,3,FALSE)</f>
        <v>#N/A</v>
      </c>
      <c r="D5075">
        <v>650</v>
      </c>
      <c r="E5075" t="s">
        <v>3632</v>
      </c>
      <c r="F5075">
        <v>268</v>
      </c>
      <c r="G5075">
        <v>347</v>
      </c>
      <c r="H5075">
        <f t="shared" si="358"/>
        <v>79</v>
      </c>
      <c r="I5075" t="str">
        <f t="shared" si="359"/>
        <v>H4Y741_ECOLX/268-347</v>
      </c>
      <c r="K5075" t="e">
        <f>IF(C5075="Secretin_N, Secretin, TraK","T","N")</f>
        <v>#N/A</v>
      </c>
      <c r="L5075" t="e">
        <f>VLOOKUP(E5075,'Uniprot taxonomy'!E:J,4,FALSE)</f>
        <v>#N/A</v>
      </c>
      <c r="M5075" t="e">
        <f>LEFT(VLOOKUP(B5075,'Uniprot taxonomy'!B:R,5,FALSE))</f>
        <v>#N/A</v>
      </c>
      <c r="N5075" t="e">
        <f>VLOOKUP(B5075,'Uniprot taxonomy'!B:R,5,FALSE)</f>
        <v>#N/A</v>
      </c>
      <c r="O5075" t="e">
        <f>VLOOKUP(B5075,'Uniprot taxonomy'!B:R,6,FALSE)</f>
        <v>#N/A</v>
      </c>
      <c r="P5075" t="e">
        <f>VLOOKUP(B5075,'Uniprot taxonomy'!B:R,7,FALSE)</f>
        <v>#N/A</v>
      </c>
      <c r="Q5075" t="e">
        <f>VLOOKUP(B5075,'Uniprot taxonomy'!B:R,8,FALSE)</f>
        <v>#N/A</v>
      </c>
    </row>
    <row r="5076" spans="1:17" hidden="1" x14ac:dyDescent="0.25">
      <c r="A5076" t="s">
        <v>8039</v>
      </c>
      <c r="B5076" t="s">
        <v>8040</v>
      </c>
      <c r="C5076" t="e">
        <f>VLOOKUP('Домены Secretin_N'!B5076,'AC-Architecture'!A:C,3,FALSE)</f>
        <v>#N/A</v>
      </c>
      <c r="D5076">
        <v>386</v>
      </c>
      <c r="E5076" t="s">
        <v>3632</v>
      </c>
      <c r="F5076">
        <v>93</v>
      </c>
      <c r="G5076">
        <v>154</v>
      </c>
      <c r="H5076">
        <f t="shared" si="358"/>
        <v>61</v>
      </c>
      <c r="I5076" t="str">
        <f t="shared" si="359"/>
        <v>H4Y7B1_ECOLX/93-154</v>
      </c>
      <c r="K5076" t="e">
        <f>IF(C5076="Secretin_N, Secretin, TraK","T","N")</f>
        <v>#N/A</v>
      </c>
      <c r="L5076" t="e">
        <f>VLOOKUP(E5076,'Uniprot taxonomy'!E:J,4,FALSE)</f>
        <v>#N/A</v>
      </c>
      <c r="M5076" t="e">
        <f>LEFT(VLOOKUP(B5076,'Uniprot taxonomy'!B:R,5,FALSE))</f>
        <v>#N/A</v>
      </c>
      <c r="N5076" t="e">
        <f>VLOOKUP(B5076,'Uniprot taxonomy'!B:R,5,FALSE)</f>
        <v>#N/A</v>
      </c>
      <c r="O5076" t="e">
        <f>VLOOKUP(B5076,'Uniprot taxonomy'!B:R,6,FALSE)</f>
        <v>#N/A</v>
      </c>
      <c r="P5076" t="e">
        <f>VLOOKUP(B5076,'Uniprot taxonomy'!B:R,7,FALSE)</f>
        <v>#N/A</v>
      </c>
      <c r="Q5076" t="e">
        <f>VLOOKUP(B5076,'Uniprot taxonomy'!B:R,8,FALSE)</f>
        <v>#N/A</v>
      </c>
    </row>
    <row r="5077" spans="1:17" hidden="1" x14ac:dyDescent="0.25">
      <c r="A5077" t="s">
        <v>8041</v>
      </c>
      <c r="B5077" t="s">
        <v>8042</v>
      </c>
      <c r="C5077" t="e">
        <f>VLOOKUP('Домены Secretin_N'!B5077,'AC-Architecture'!A:C,3,FALSE)</f>
        <v>#N/A</v>
      </c>
      <c r="D5077">
        <v>686</v>
      </c>
      <c r="E5077" t="s">
        <v>3632</v>
      </c>
      <c r="F5077">
        <v>145</v>
      </c>
      <c r="G5077">
        <v>208</v>
      </c>
      <c r="H5077">
        <f t="shared" si="358"/>
        <v>63</v>
      </c>
      <c r="I5077" t="str">
        <f t="shared" si="359"/>
        <v>H4YK73_ECOLX/145-208</v>
      </c>
      <c r="K5077" t="e">
        <f>IF(C5077="Secretin_N, Secretin, TraK","T","N")</f>
        <v>#N/A</v>
      </c>
      <c r="L5077" t="e">
        <f>VLOOKUP(E5077,'Uniprot taxonomy'!E:J,4,FALSE)</f>
        <v>#N/A</v>
      </c>
      <c r="M5077" t="e">
        <f>LEFT(VLOOKUP(B5077,'Uniprot taxonomy'!B:R,5,FALSE))</f>
        <v>#N/A</v>
      </c>
      <c r="N5077" t="e">
        <f>VLOOKUP(B5077,'Uniprot taxonomy'!B:R,5,FALSE)</f>
        <v>#N/A</v>
      </c>
      <c r="O5077" t="e">
        <f>VLOOKUP(B5077,'Uniprot taxonomy'!B:R,6,FALSE)</f>
        <v>#N/A</v>
      </c>
      <c r="P5077" t="e">
        <f>VLOOKUP(B5077,'Uniprot taxonomy'!B:R,7,FALSE)</f>
        <v>#N/A</v>
      </c>
      <c r="Q5077" t="e">
        <f>VLOOKUP(B5077,'Uniprot taxonomy'!B:R,8,FALSE)</f>
        <v>#N/A</v>
      </c>
    </row>
    <row r="5078" spans="1:17" hidden="1" x14ac:dyDescent="0.25">
      <c r="A5078" t="s">
        <v>8041</v>
      </c>
      <c r="B5078" t="s">
        <v>8042</v>
      </c>
      <c r="C5078" t="e">
        <f>VLOOKUP('Домены Secretin_N'!B5078,'AC-Architecture'!A:C,3,FALSE)</f>
        <v>#N/A</v>
      </c>
      <c r="D5078">
        <v>686</v>
      </c>
      <c r="E5078" t="s">
        <v>3632</v>
      </c>
      <c r="F5078">
        <v>210</v>
      </c>
      <c r="G5078">
        <v>280</v>
      </c>
      <c r="H5078">
        <f t="shared" si="358"/>
        <v>70</v>
      </c>
      <c r="I5078" t="str">
        <f t="shared" si="359"/>
        <v>H4YK73_ECOLX/210-280</v>
      </c>
      <c r="K5078" t="e">
        <f>IF(C5078="Secretin_N, Secretin, TraK","T","N")</f>
        <v>#N/A</v>
      </c>
      <c r="L5078" t="e">
        <f>VLOOKUP(E5078,'Uniprot taxonomy'!E:J,4,FALSE)</f>
        <v>#N/A</v>
      </c>
      <c r="M5078" t="e">
        <f>LEFT(VLOOKUP(B5078,'Uniprot taxonomy'!B:R,5,FALSE))</f>
        <v>#N/A</v>
      </c>
      <c r="N5078" t="e">
        <f>VLOOKUP(B5078,'Uniprot taxonomy'!B:R,5,FALSE)</f>
        <v>#N/A</v>
      </c>
      <c r="O5078" t="e">
        <f>VLOOKUP(B5078,'Uniprot taxonomy'!B:R,6,FALSE)</f>
        <v>#N/A</v>
      </c>
      <c r="P5078" t="e">
        <f>VLOOKUP(B5078,'Uniprot taxonomy'!B:R,7,FALSE)</f>
        <v>#N/A</v>
      </c>
      <c r="Q5078" t="e">
        <f>VLOOKUP(B5078,'Uniprot taxonomy'!B:R,8,FALSE)</f>
        <v>#N/A</v>
      </c>
    </row>
    <row r="5079" spans="1:17" hidden="1" x14ac:dyDescent="0.25">
      <c r="A5079" t="s">
        <v>8041</v>
      </c>
      <c r="B5079" t="s">
        <v>8042</v>
      </c>
      <c r="C5079" t="e">
        <f>VLOOKUP('Домены Secretin_N'!B5079,'AC-Architecture'!A:C,3,FALSE)</f>
        <v>#N/A</v>
      </c>
      <c r="D5079">
        <v>686</v>
      </c>
      <c r="E5079" t="s">
        <v>3632</v>
      </c>
      <c r="F5079">
        <v>284</v>
      </c>
      <c r="G5079">
        <v>362</v>
      </c>
      <c r="H5079">
        <f t="shared" si="358"/>
        <v>78</v>
      </c>
      <c r="I5079" t="str">
        <f t="shared" si="359"/>
        <v>H4YK73_ECOLX/284-362</v>
      </c>
      <c r="K5079" t="e">
        <f>IF(C5079="Secretin_N, Secretin, TraK","T","N")</f>
        <v>#N/A</v>
      </c>
      <c r="L5079" t="e">
        <f>VLOOKUP(E5079,'Uniprot taxonomy'!E:J,4,FALSE)</f>
        <v>#N/A</v>
      </c>
      <c r="M5079" t="e">
        <f>LEFT(VLOOKUP(B5079,'Uniprot taxonomy'!B:R,5,FALSE))</f>
        <v>#N/A</v>
      </c>
      <c r="N5079" t="e">
        <f>VLOOKUP(B5079,'Uniprot taxonomy'!B:R,5,FALSE)</f>
        <v>#N/A</v>
      </c>
      <c r="O5079" t="e">
        <f>VLOOKUP(B5079,'Uniprot taxonomy'!B:R,6,FALSE)</f>
        <v>#N/A</v>
      </c>
      <c r="P5079" t="e">
        <f>VLOOKUP(B5079,'Uniprot taxonomy'!B:R,7,FALSE)</f>
        <v>#N/A</v>
      </c>
      <c r="Q5079" t="e">
        <f>VLOOKUP(B5079,'Uniprot taxonomy'!B:R,8,FALSE)</f>
        <v>#N/A</v>
      </c>
    </row>
    <row r="5080" spans="1:17" hidden="1" x14ac:dyDescent="0.25">
      <c r="A5080" t="s">
        <v>8043</v>
      </c>
      <c r="B5080" t="s">
        <v>8044</v>
      </c>
      <c r="C5080" t="e">
        <f>VLOOKUP('Домены Secretin_N'!B5080,'AC-Architecture'!A:C,3,FALSE)</f>
        <v>#N/A</v>
      </c>
      <c r="D5080">
        <v>654</v>
      </c>
      <c r="E5080" t="s">
        <v>3632</v>
      </c>
      <c r="F5080">
        <v>131</v>
      </c>
      <c r="G5080">
        <v>193</v>
      </c>
      <c r="H5080">
        <f t="shared" si="358"/>
        <v>62</v>
      </c>
      <c r="I5080" t="str">
        <f t="shared" si="359"/>
        <v>H4YLI2_ECOLX/131-193</v>
      </c>
      <c r="K5080" t="e">
        <f>IF(C5080="Secretin_N, Secretin, TraK","T","N")</f>
        <v>#N/A</v>
      </c>
      <c r="L5080" t="e">
        <f>VLOOKUP(E5080,'Uniprot taxonomy'!E:J,4,FALSE)</f>
        <v>#N/A</v>
      </c>
      <c r="M5080" t="e">
        <f>LEFT(VLOOKUP(B5080,'Uniprot taxonomy'!B:R,5,FALSE))</f>
        <v>#N/A</v>
      </c>
      <c r="N5080" t="e">
        <f>VLOOKUP(B5080,'Uniprot taxonomy'!B:R,5,FALSE)</f>
        <v>#N/A</v>
      </c>
      <c r="O5080" t="e">
        <f>VLOOKUP(B5080,'Uniprot taxonomy'!B:R,6,FALSE)</f>
        <v>#N/A</v>
      </c>
      <c r="P5080" t="e">
        <f>VLOOKUP(B5080,'Uniprot taxonomy'!B:R,7,FALSE)</f>
        <v>#N/A</v>
      </c>
      <c r="Q5080" t="e">
        <f>VLOOKUP(B5080,'Uniprot taxonomy'!B:R,8,FALSE)</f>
        <v>#N/A</v>
      </c>
    </row>
    <row r="5081" spans="1:17" hidden="1" x14ac:dyDescent="0.25">
      <c r="A5081" t="s">
        <v>8043</v>
      </c>
      <c r="B5081" t="s">
        <v>8044</v>
      </c>
      <c r="C5081" t="e">
        <f>VLOOKUP('Домены Secretin_N'!B5081,'AC-Architecture'!A:C,3,FALSE)</f>
        <v>#N/A</v>
      </c>
      <c r="D5081">
        <v>654</v>
      </c>
      <c r="E5081" t="s">
        <v>3632</v>
      </c>
      <c r="F5081">
        <v>196</v>
      </c>
      <c r="G5081">
        <v>268</v>
      </c>
      <c r="H5081">
        <f t="shared" si="358"/>
        <v>72</v>
      </c>
      <c r="I5081" t="str">
        <f t="shared" si="359"/>
        <v>H4YLI2_ECOLX/196-268</v>
      </c>
      <c r="K5081" t="e">
        <f>IF(C5081="Secretin_N, Secretin, TraK","T","N")</f>
        <v>#N/A</v>
      </c>
      <c r="L5081" t="e">
        <f>VLOOKUP(E5081,'Uniprot taxonomy'!E:J,4,FALSE)</f>
        <v>#N/A</v>
      </c>
      <c r="M5081" t="e">
        <f>LEFT(VLOOKUP(B5081,'Uniprot taxonomy'!B:R,5,FALSE))</f>
        <v>#N/A</v>
      </c>
      <c r="N5081" t="e">
        <f>VLOOKUP(B5081,'Uniprot taxonomy'!B:R,5,FALSE)</f>
        <v>#N/A</v>
      </c>
      <c r="O5081" t="e">
        <f>VLOOKUP(B5081,'Uniprot taxonomy'!B:R,6,FALSE)</f>
        <v>#N/A</v>
      </c>
      <c r="P5081" t="e">
        <f>VLOOKUP(B5081,'Uniprot taxonomy'!B:R,7,FALSE)</f>
        <v>#N/A</v>
      </c>
      <c r="Q5081" t="e">
        <f>VLOOKUP(B5081,'Uniprot taxonomy'!B:R,8,FALSE)</f>
        <v>#N/A</v>
      </c>
    </row>
    <row r="5082" spans="1:17" hidden="1" x14ac:dyDescent="0.25">
      <c r="A5082" t="s">
        <v>8043</v>
      </c>
      <c r="B5082" t="s">
        <v>8044</v>
      </c>
      <c r="C5082" t="e">
        <f>VLOOKUP('Домены Secretin_N'!B5082,'AC-Architecture'!A:C,3,FALSE)</f>
        <v>#N/A</v>
      </c>
      <c r="D5082">
        <v>654</v>
      </c>
      <c r="E5082" t="s">
        <v>3632</v>
      </c>
      <c r="F5082">
        <v>272</v>
      </c>
      <c r="G5082">
        <v>351</v>
      </c>
      <c r="H5082">
        <f t="shared" si="358"/>
        <v>79</v>
      </c>
      <c r="I5082" t="str">
        <f t="shared" si="359"/>
        <v>H4YLI2_ECOLX/272-351</v>
      </c>
      <c r="K5082" t="e">
        <f>IF(C5082="Secretin_N, Secretin, TraK","T","N")</f>
        <v>#N/A</v>
      </c>
      <c r="L5082" t="e">
        <f>VLOOKUP(E5082,'Uniprot taxonomy'!E:J,4,FALSE)</f>
        <v>#N/A</v>
      </c>
      <c r="M5082" t="e">
        <f>LEFT(VLOOKUP(B5082,'Uniprot taxonomy'!B:R,5,FALSE))</f>
        <v>#N/A</v>
      </c>
      <c r="N5082" t="e">
        <f>VLOOKUP(B5082,'Uniprot taxonomy'!B:R,5,FALSE)</f>
        <v>#N/A</v>
      </c>
      <c r="O5082" t="e">
        <f>VLOOKUP(B5082,'Uniprot taxonomy'!B:R,6,FALSE)</f>
        <v>#N/A</v>
      </c>
      <c r="P5082" t="e">
        <f>VLOOKUP(B5082,'Uniprot taxonomy'!B:R,7,FALSE)</f>
        <v>#N/A</v>
      </c>
      <c r="Q5082" t="e">
        <f>VLOOKUP(B5082,'Uniprot taxonomy'!B:R,8,FALSE)</f>
        <v>#N/A</v>
      </c>
    </row>
    <row r="5083" spans="1:17" hidden="1" x14ac:dyDescent="0.25">
      <c r="A5083" t="s">
        <v>8045</v>
      </c>
      <c r="B5083" t="s">
        <v>8046</v>
      </c>
      <c r="C5083" t="e">
        <f>VLOOKUP('Домены Secretin_N'!B5083,'AC-Architecture'!A:C,3,FALSE)</f>
        <v>#N/A</v>
      </c>
      <c r="D5083">
        <v>386</v>
      </c>
      <c r="E5083" t="s">
        <v>3632</v>
      </c>
      <c r="F5083">
        <v>93</v>
      </c>
      <c r="G5083">
        <v>154</v>
      </c>
      <c r="H5083">
        <f t="shared" si="358"/>
        <v>61</v>
      </c>
      <c r="I5083" t="str">
        <f t="shared" si="359"/>
        <v>H4YM09_ECOLX/93-154</v>
      </c>
      <c r="K5083" t="e">
        <f>IF(C5083="Secretin_N, Secretin, TraK","T","N")</f>
        <v>#N/A</v>
      </c>
      <c r="L5083" t="e">
        <f>VLOOKUP(E5083,'Uniprot taxonomy'!E:J,4,FALSE)</f>
        <v>#N/A</v>
      </c>
      <c r="M5083" t="e">
        <f>LEFT(VLOOKUP(B5083,'Uniprot taxonomy'!B:R,5,FALSE))</f>
        <v>#N/A</v>
      </c>
      <c r="N5083" t="e">
        <f>VLOOKUP(B5083,'Uniprot taxonomy'!B:R,5,FALSE)</f>
        <v>#N/A</v>
      </c>
      <c r="O5083" t="e">
        <f>VLOOKUP(B5083,'Uniprot taxonomy'!B:R,6,FALSE)</f>
        <v>#N/A</v>
      </c>
      <c r="P5083" t="e">
        <f>VLOOKUP(B5083,'Uniprot taxonomy'!B:R,7,FALSE)</f>
        <v>#N/A</v>
      </c>
      <c r="Q5083" t="e">
        <f>VLOOKUP(B5083,'Uniprot taxonomy'!B:R,8,FALSE)</f>
        <v>#N/A</v>
      </c>
    </row>
    <row r="5084" spans="1:17" hidden="1" x14ac:dyDescent="0.25">
      <c r="A5084" t="s">
        <v>8047</v>
      </c>
      <c r="B5084" t="s">
        <v>8048</v>
      </c>
      <c r="C5084" t="e">
        <f>VLOOKUP('Домены Secretin_N'!B5084,'AC-Architecture'!A:C,3,FALSE)</f>
        <v>#N/A</v>
      </c>
      <c r="D5084">
        <v>613</v>
      </c>
      <c r="E5084" t="s">
        <v>3632</v>
      </c>
      <c r="F5084">
        <v>145</v>
      </c>
      <c r="G5084">
        <v>208</v>
      </c>
      <c r="H5084">
        <f t="shared" si="358"/>
        <v>63</v>
      </c>
      <c r="I5084" t="str">
        <f t="shared" si="359"/>
        <v>H4Z0Z4_ECOLX/145-208</v>
      </c>
      <c r="K5084" t="e">
        <f>IF(C5084="Secretin_N, Secretin, TraK","T","N")</f>
        <v>#N/A</v>
      </c>
      <c r="L5084" t="e">
        <f>VLOOKUP(E5084,'Uniprot taxonomy'!E:J,4,FALSE)</f>
        <v>#N/A</v>
      </c>
      <c r="M5084" t="e">
        <f>LEFT(VLOOKUP(B5084,'Uniprot taxonomy'!B:R,5,FALSE))</f>
        <v>#N/A</v>
      </c>
      <c r="N5084" t="e">
        <f>VLOOKUP(B5084,'Uniprot taxonomy'!B:R,5,FALSE)</f>
        <v>#N/A</v>
      </c>
      <c r="O5084" t="e">
        <f>VLOOKUP(B5084,'Uniprot taxonomy'!B:R,6,FALSE)</f>
        <v>#N/A</v>
      </c>
      <c r="P5084" t="e">
        <f>VLOOKUP(B5084,'Uniprot taxonomy'!B:R,7,FALSE)</f>
        <v>#N/A</v>
      </c>
      <c r="Q5084" t="e">
        <f>VLOOKUP(B5084,'Uniprot taxonomy'!B:R,8,FALSE)</f>
        <v>#N/A</v>
      </c>
    </row>
    <row r="5085" spans="1:17" hidden="1" x14ac:dyDescent="0.25">
      <c r="A5085" t="s">
        <v>8047</v>
      </c>
      <c r="B5085" t="s">
        <v>8048</v>
      </c>
      <c r="C5085" t="e">
        <f>VLOOKUP('Домены Secretin_N'!B5085,'AC-Architecture'!A:C,3,FALSE)</f>
        <v>#N/A</v>
      </c>
      <c r="D5085">
        <v>613</v>
      </c>
      <c r="E5085" t="s">
        <v>3632</v>
      </c>
      <c r="F5085">
        <v>210</v>
      </c>
      <c r="G5085">
        <v>280</v>
      </c>
      <c r="H5085">
        <f t="shared" si="358"/>
        <v>70</v>
      </c>
      <c r="I5085" t="str">
        <f t="shared" si="359"/>
        <v>H4Z0Z4_ECOLX/210-280</v>
      </c>
      <c r="K5085" t="e">
        <f>IF(C5085="Secretin_N, Secretin, TraK","T","N")</f>
        <v>#N/A</v>
      </c>
      <c r="L5085" t="e">
        <f>VLOOKUP(E5085,'Uniprot taxonomy'!E:J,4,FALSE)</f>
        <v>#N/A</v>
      </c>
      <c r="M5085" t="e">
        <f>LEFT(VLOOKUP(B5085,'Uniprot taxonomy'!B:R,5,FALSE))</f>
        <v>#N/A</v>
      </c>
      <c r="N5085" t="e">
        <f>VLOOKUP(B5085,'Uniprot taxonomy'!B:R,5,FALSE)</f>
        <v>#N/A</v>
      </c>
      <c r="O5085" t="e">
        <f>VLOOKUP(B5085,'Uniprot taxonomy'!B:R,6,FALSE)</f>
        <v>#N/A</v>
      </c>
      <c r="P5085" t="e">
        <f>VLOOKUP(B5085,'Uniprot taxonomy'!B:R,7,FALSE)</f>
        <v>#N/A</v>
      </c>
      <c r="Q5085" t="e">
        <f>VLOOKUP(B5085,'Uniprot taxonomy'!B:R,8,FALSE)</f>
        <v>#N/A</v>
      </c>
    </row>
    <row r="5086" spans="1:17" hidden="1" x14ac:dyDescent="0.25">
      <c r="A5086" t="s">
        <v>8047</v>
      </c>
      <c r="B5086" t="s">
        <v>8048</v>
      </c>
      <c r="C5086" t="e">
        <f>VLOOKUP('Домены Secretin_N'!B5086,'AC-Architecture'!A:C,3,FALSE)</f>
        <v>#N/A</v>
      </c>
      <c r="D5086">
        <v>613</v>
      </c>
      <c r="E5086" t="s">
        <v>3632</v>
      </c>
      <c r="F5086">
        <v>284</v>
      </c>
      <c r="G5086">
        <v>362</v>
      </c>
      <c r="H5086">
        <f t="shared" si="358"/>
        <v>78</v>
      </c>
      <c r="I5086" t="str">
        <f t="shared" si="359"/>
        <v>H4Z0Z4_ECOLX/284-362</v>
      </c>
      <c r="K5086" t="e">
        <f>IF(C5086="Secretin_N, Secretin, TraK","T","N")</f>
        <v>#N/A</v>
      </c>
      <c r="L5086" t="e">
        <f>VLOOKUP(E5086,'Uniprot taxonomy'!E:J,4,FALSE)</f>
        <v>#N/A</v>
      </c>
      <c r="M5086" t="e">
        <f>LEFT(VLOOKUP(B5086,'Uniprot taxonomy'!B:R,5,FALSE))</f>
        <v>#N/A</v>
      </c>
      <c r="N5086" t="e">
        <f>VLOOKUP(B5086,'Uniprot taxonomy'!B:R,5,FALSE)</f>
        <v>#N/A</v>
      </c>
      <c r="O5086" t="e">
        <f>VLOOKUP(B5086,'Uniprot taxonomy'!B:R,6,FALSE)</f>
        <v>#N/A</v>
      </c>
      <c r="P5086" t="e">
        <f>VLOOKUP(B5086,'Uniprot taxonomy'!B:R,7,FALSE)</f>
        <v>#N/A</v>
      </c>
      <c r="Q5086" t="e">
        <f>VLOOKUP(B5086,'Uniprot taxonomy'!B:R,8,FALSE)</f>
        <v>#N/A</v>
      </c>
    </row>
    <row r="5087" spans="1:17" hidden="1" x14ac:dyDescent="0.25">
      <c r="A5087" t="s">
        <v>8049</v>
      </c>
      <c r="B5087" t="s">
        <v>8050</v>
      </c>
      <c r="C5087" t="e">
        <f>VLOOKUP('Домены Secretin_N'!B5087,'AC-Architecture'!A:C,3,FALSE)</f>
        <v>#N/A</v>
      </c>
      <c r="D5087">
        <v>386</v>
      </c>
      <c r="E5087" t="s">
        <v>3632</v>
      </c>
      <c r="F5087">
        <v>93</v>
      </c>
      <c r="G5087">
        <v>154</v>
      </c>
      <c r="H5087">
        <f t="shared" si="358"/>
        <v>61</v>
      </c>
      <c r="I5087" t="str">
        <f t="shared" si="359"/>
        <v>H4Z279_ECOLX/93-154</v>
      </c>
      <c r="K5087" t="e">
        <f>IF(C5087="Secretin_N, Secretin, TraK","T","N")</f>
        <v>#N/A</v>
      </c>
      <c r="L5087" t="e">
        <f>VLOOKUP(E5087,'Uniprot taxonomy'!E:J,4,FALSE)</f>
        <v>#N/A</v>
      </c>
      <c r="M5087" t="e">
        <f>LEFT(VLOOKUP(B5087,'Uniprot taxonomy'!B:R,5,FALSE))</f>
        <v>#N/A</v>
      </c>
      <c r="N5087" t="e">
        <f>VLOOKUP(B5087,'Uniprot taxonomy'!B:R,5,FALSE)</f>
        <v>#N/A</v>
      </c>
      <c r="O5087" t="e">
        <f>VLOOKUP(B5087,'Uniprot taxonomy'!B:R,6,FALSE)</f>
        <v>#N/A</v>
      </c>
      <c r="P5087" t="e">
        <f>VLOOKUP(B5087,'Uniprot taxonomy'!B:R,7,FALSE)</f>
        <v>#N/A</v>
      </c>
      <c r="Q5087" t="e">
        <f>VLOOKUP(B5087,'Uniprot taxonomy'!B:R,8,FALSE)</f>
        <v>#N/A</v>
      </c>
    </row>
    <row r="5088" spans="1:17" x14ac:dyDescent="0.25">
      <c r="A5088" t="s">
        <v>1220</v>
      </c>
      <c r="B5088" t="s">
        <v>2518</v>
      </c>
      <c r="C5088" t="str">
        <f>VLOOKUP('Домены Secretin_N'!B5088,'AC-Architecture'!A:C,3,FALSE)</f>
        <v>Secretin_N, Secretin</v>
      </c>
      <c r="D5088">
        <v>415</v>
      </c>
      <c r="E5088" t="s">
        <v>3632</v>
      </c>
      <c r="F5088">
        <v>83</v>
      </c>
      <c r="G5088">
        <v>178</v>
      </c>
      <c r="H5088">
        <f t="shared" si="358"/>
        <v>95</v>
      </c>
      <c r="I5088" t="str">
        <f t="shared" si="359"/>
        <v>H4Z5K2_ECOLX/83-178</v>
      </c>
      <c r="J5088" t="str">
        <f t="shared" ref="J5088:J5089" si="360">CONCATENATE(K5088,"_",LEFT(O5088,3),"_",LEFT(Q5088,3),"_",B5088)</f>
        <v>N_Ent_Esc_H4Z5K2</v>
      </c>
      <c r="K5088" t="str">
        <f>IF(C5088="Secretin_N, Secretin, TraK","T","N")</f>
        <v>N</v>
      </c>
      <c r="L5088" t="str">
        <f>VLOOKUP(B5088,'Uniprot taxonomy'!B:R,4,FALSE)</f>
        <v>Proteobacteria</v>
      </c>
      <c r="M5088" t="str">
        <f>LEFT(VLOOKUP(B5088,'Uniprot taxonomy'!B:R,5,FALSE))</f>
        <v>G</v>
      </c>
      <c r="N5088" t="str">
        <f>VLOOKUP(B5088,'Uniprot taxonomy'!B:R,5,FALSE)</f>
        <v>Gammaproteobacteria</v>
      </c>
      <c r="O5088" t="str">
        <f>VLOOKUP(B5088,'Uniprot taxonomy'!B:R,6,FALSE)</f>
        <v>Enterobacteriales</v>
      </c>
      <c r="P5088" t="str">
        <f>VLOOKUP(B5088,'Uniprot taxonomy'!B:R,7,FALSE)</f>
        <v>Enterobacteriaceae</v>
      </c>
      <c r="Q5088" t="str">
        <f>VLOOKUP(B5088,'Uniprot taxonomy'!B:R,8,FALSE)</f>
        <v>Escherichia</v>
      </c>
    </row>
    <row r="5089" spans="1:17" x14ac:dyDescent="0.25">
      <c r="A5089" t="s">
        <v>1221</v>
      </c>
      <c r="B5089" t="s">
        <v>2519</v>
      </c>
      <c r="C5089" t="str">
        <f>VLOOKUP('Домены Secretin_N'!B5089,'AC-Architecture'!A:C,3,FALSE)</f>
        <v>Secretin_N, Secretin</v>
      </c>
      <c r="D5089">
        <v>258</v>
      </c>
      <c r="E5089" t="s">
        <v>3632</v>
      </c>
      <c r="F5089">
        <v>43</v>
      </c>
      <c r="G5089">
        <v>138</v>
      </c>
      <c r="H5089">
        <f t="shared" si="358"/>
        <v>95</v>
      </c>
      <c r="I5089" t="str">
        <f t="shared" si="359"/>
        <v>H4ZJ49_ECOLX/43-138</v>
      </c>
      <c r="J5089" t="str">
        <f t="shared" si="360"/>
        <v>N_Ent_Esc_H4ZJ49</v>
      </c>
      <c r="K5089" t="str">
        <f>IF(C5089="Secretin_N, Secretin, TraK","T","N")</f>
        <v>N</v>
      </c>
      <c r="L5089" t="str">
        <f>VLOOKUP(B5089,'Uniprot taxonomy'!B:R,4,FALSE)</f>
        <v>Proteobacteria</v>
      </c>
      <c r="M5089" t="str">
        <f>LEFT(VLOOKUP(B5089,'Uniprot taxonomy'!B:R,5,FALSE))</f>
        <v>G</v>
      </c>
      <c r="N5089" t="str">
        <f>VLOOKUP(B5089,'Uniprot taxonomy'!B:R,5,FALSE)</f>
        <v>Gammaproteobacteria</v>
      </c>
      <c r="O5089" t="str">
        <f>VLOOKUP(B5089,'Uniprot taxonomy'!B:R,6,FALSE)</f>
        <v>Enterobacteriales</v>
      </c>
      <c r="P5089" t="str">
        <f>VLOOKUP(B5089,'Uniprot taxonomy'!B:R,7,FALSE)</f>
        <v>Enterobacteriaceae</v>
      </c>
      <c r="Q5089" t="str">
        <f>VLOOKUP(B5089,'Uniprot taxonomy'!B:R,8,FALSE)</f>
        <v>Escherichia</v>
      </c>
    </row>
    <row r="5090" spans="1:17" hidden="1" x14ac:dyDescent="0.25">
      <c r="A5090" t="s">
        <v>8051</v>
      </c>
      <c r="B5090" t="s">
        <v>8052</v>
      </c>
      <c r="C5090" t="e">
        <f>VLOOKUP('Домены Secretin_N'!B5090,'AC-Architecture'!A:C,3,FALSE)</f>
        <v>#N/A</v>
      </c>
      <c r="D5090">
        <v>626</v>
      </c>
      <c r="E5090" t="s">
        <v>3632</v>
      </c>
      <c r="F5090">
        <v>145</v>
      </c>
      <c r="G5090">
        <v>208</v>
      </c>
      <c r="H5090">
        <f t="shared" si="358"/>
        <v>63</v>
      </c>
      <c r="I5090" t="str">
        <f t="shared" si="359"/>
        <v>H4ZJA5_ECOLX/145-208</v>
      </c>
      <c r="K5090" t="e">
        <f>IF(C5090="Secretin_N, Secretin, TraK","T","N")</f>
        <v>#N/A</v>
      </c>
      <c r="L5090" t="e">
        <f>VLOOKUP(E5090,'Uniprot taxonomy'!E:J,4,FALSE)</f>
        <v>#N/A</v>
      </c>
      <c r="M5090" t="e">
        <f>LEFT(VLOOKUP(B5090,'Uniprot taxonomy'!B:R,5,FALSE))</f>
        <v>#N/A</v>
      </c>
      <c r="N5090" t="e">
        <f>VLOOKUP(B5090,'Uniprot taxonomy'!B:R,5,FALSE)</f>
        <v>#N/A</v>
      </c>
      <c r="O5090" t="e">
        <f>VLOOKUP(B5090,'Uniprot taxonomy'!B:R,6,FALSE)</f>
        <v>#N/A</v>
      </c>
      <c r="P5090" t="e">
        <f>VLOOKUP(B5090,'Uniprot taxonomy'!B:R,7,FALSE)</f>
        <v>#N/A</v>
      </c>
      <c r="Q5090" t="e">
        <f>VLOOKUP(B5090,'Uniprot taxonomy'!B:R,8,FALSE)</f>
        <v>#N/A</v>
      </c>
    </row>
    <row r="5091" spans="1:17" hidden="1" x14ac:dyDescent="0.25">
      <c r="A5091" t="s">
        <v>8051</v>
      </c>
      <c r="B5091" t="s">
        <v>8052</v>
      </c>
      <c r="C5091" t="e">
        <f>VLOOKUP('Домены Secretin_N'!B5091,'AC-Architecture'!A:C,3,FALSE)</f>
        <v>#N/A</v>
      </c>
      <c r="D5091">
        <v>626</v>
      </c>
      <c r="E5091" t="s">
        <v>3632</v>
      </c>
      <c r="F5091">
        <v>210</v>
      </c>
      <c r="G5091">
        <v>280</v>
      </c>
      <c r="H5091">
        <f t="shared" si="358"/>
        <v>70</v>
      </c>
      <c r="I5091" t="str">
        <f t="shared" si="359"/>
        <v>H4ZJA5_ECOLX/210-280</v>
      </c>
      <c r="K5091" t="e">
        <f>IF(C5091="Secretin_N, Secretin, TraK","T","N")</f>
        <v>#N/A</v>
      </c>
      <c r="L5091" t="e">
        <f>VLOOKUP(E5091,'Uniprot taxonomy'!E:J,4,FALSE)</f>
        <v>#N/A</v>
      </c>
      <c r="M5091" t="e">
        <f>LEFT(VLOOKUP(B5091,'Uniprot taxonomy'!B:R,5,FALSE))</f>
        <v>#N/A</v>
      </c>
      <c r="N5091" t="e">
        <f>VLOOKUP(B5091,'Uniprot taxonomy'!B:R,5,FALSE)</f>
        <v>#N/A</v>
      </c>
      <c r="O5091" t="e">
        <f>VLOOKUP(B5091,'Uniprot taxonomy'!B:R,6,FALSE)</f>
        <v>#N/A</v>
      </c>
      <c r="P5091" t="e">
        <f>VLOOKUP(B5091,'Uniprot taxonomy'!B:R,7,FALSE)</f>
        <v>#N/A</v>
      </c>
      <c r="Q5091" t="e">
        <f>VLOOKUP(B5091,'Uniprot taxonomy'!B:R,8,FALSE)</f>
        <v>#N/A</v>
      </c>
    </row>
    <row r="5092" spans="1:17" hidden="1" x14ac:dyDescent="0.25">
      <c r="A5092" t="s">
        <v>8051</v>
      </c>
      <c r="B5092" t="s">
        <v>8052</v>
      </c>
      <c r="C5092" t="e">
        <f>VLOOKUP('Домены Secretin_N'!B5092,'AC-Architecture'!A:C,3,FALSE)</f>
        <v>#N/A</v>
      </c>
      <c r="D5092">
        <v>626</v>
      </c>
      <c r="E5092" t="s">
        <v>3632</v>
      </c>
      <c r="F5092">
        <v>284</v>
      </c>
      <c r="G5092">
        <v>362</v>
      </c>
      <c r="H5092">
        <f t="shared" si="358"/>
        <v>78</v>
      </c>
      <c r="I5092" t="str">
        <f t="shared" si="359"/>
        <v>H4ZJA5_ECOLX/284-362</v>
      </c>
      <c r="K5092" t="e">
        <f>IF(C5092="Secretin_N, Secretin, TraK","T","N")</f>
        <v>#N/A</v>
      </c>
      <c r="L5092" t="e">
        <f>VLOOKUP(E5092,'Uniprot taxonomy'!E:J,4,FALSE)</f>
        <v>#N/A</v>
      </c>
      <c r="M5092" t="e">
        <f>LEFT(VLOOKUP(B5092,'Uniprot taxonomy'!B:R,5,FALSE))</f>
        <v>#N/A</v>
      </c>
      <c r="N5092" t="e">
        <f>VLOOKUP(B5092,'Uniprot taxonomy'!B:R,5,FALSE)</f>
        <v>#N/A</v>
      </c>
      <c r="O5092" t="e">
        <f>VLOOKUP(B5092,'Uniprot taxonomy'!B:R,6,FALSE)</f>
        <v>#N/A</v>
      </c>
      <c r="P5092" t="e">
        <f>VLOOKUP(B5092,'Uniprot taxonomy'!B:R,7,FALSE)</f>
        <v>#N/A</v>
      </c>
      <c r="Q5092" t="e">
        <f>VLOOKUP(B5092,'Uniprot taxonomy'!B:R,8,FALSE)</f>
        <v>#N/A</v>
      </c>
    </row>
    <row r="5093" spans="1:17" hidden="1" x14ac:dyDescent="0.25">
      <c r="A5093" t="s">
        <v>8053</v>
      </c>
      <c r="B5093" t="s">
        <v>8054</v>
      </c>
      <c r="C5093" t="e">
        <f>VLOOKUP('Домены Secretin_N'!B5093,'AC-Architecture'!A:C,3,FALSE)</f>
        <v>#N/A</v>
      </c>
      <c r="D5093">
        <v>386</v>
      </c>
      <c r="E5093" t="s">
        <v>3632</v>
      </c>
      <c r="F5093">
        <v>93</v>
      </c>
      <c r="G5093">
        <v>154</v>
      </c>
      <c r="H5093">
        <f t="shared" si="358"/>
        <v>61</v>
      </c>
      <c r="I5093" t="str">
        <f t="shared" si="359"/>
        <v>H4ZK37_ECOLX/93-154</v>
      </c>
      <c r="K5093" t="e">
        <f>IF(C5093="Secretin_N, Secretin, TraK","T","N")</f>
        <v>#N/A</v>
      </c>
      <c r="L5093" t="e">
        <f>VLOOKUP(E5093,'Uniprot taxonomy'!E:J,4,FALSE)</f>
        <v>#N/A</v>
      </c>
      <c r="M5093" t="e">
        <f>LEFT(VLOOKUP(B5093,'Uniprot taxonomy'!B:R,5,FALSE))</f>
        <v>#N/A</v>
      </c>
      <c r="N5093" t="e">
        <f>VLOOKUP(B5093,'Uniprot taxonomy'!B:R,5,FALSE)</f>
        <v>#N/A</v>
      </c>
      <c r="O5093" t="e">
        <f>VLOOKUP(B5093,'Uniprot taxonomy'!B:R,6,FALSE)</f>
        <v>#N/A</v>
      </c>
      <c r="P5093" t="e">
        <f>VLOOKUP(B5093,'Uniprot taxonomy'!B:R,7,FALSE)</f>
        <v>#N/A</v>
      </c>
      <c r="Q5093" t="e">
        <f>VLOOKUP(B5093,'Uniprot taxonomy'!B:R,8,FALSE)</f>
        <v>#N/A</v>
      </c>
    </row>
    <row r="5094" spans="1:17" x14ac:dyDescent="0.25">
      <c r="A5094" t="s">
        <v>1222</v>
      </c>
      <c r="B5094" t="s">
        <v>2520</v>
      </c>
      <c r="C5094" t="str">
        <f>VLOOKUP('Домены Secretin_N'!B5094,'AC-Architecture'!A:C,3,FALSE)</f>
        <v>Secretin_N, Secretin</v>
      </c>
      <c r="D5094">
        <v>514</v>
      </c>
      <c r="E5094" t="s">
        <v>3632</v>
      </c>
      <c r="F5094">
        <v>182</v>
      </c>
      <c r="G5094">
        <v>277</v>
      </c>
      <c r="H5094">
        <f t="shared" si="358"/>
        <v>95</v>
      </c>
      <c r="I5094" t="str">
        <f t="shared" si="359"/>
        <v>H5A1B9_ECOLX/182-277</v>
      </c>
      <c r="J5094" t="str">
        <f>CONCATENATE(K5094,"_",LEFT(O5094,3),"_",LEFT(Q5094,3),"_",B5094)</f>
        <v>N_Ent_Esc_H5A1B9</v>
      </c>
      <c r="K5094" t="str">
        <f>IF(C5094="Secretin_N, Secretin, TraK","T","N")</f>
        <v>N</v>
      </c>
      <c r="L5094" t="str">
        <f>VLOOKUP(B5094,'Uniprot taxonomy'!B:R,4,FALSE)</f>
        <v>Proteobacteria</v>
      </c>
      <c r="M5094" t="str">
        <f>LEFT(VLOOKUP(B5094,'Uniprot taxonomy'!B:R,5,FALSE))</f>
        <v>G</v>
      </c>
      <c r="N5094" t="str">
        <f>VLOOKUP(B5094,'Uniprot taxonomy'!B:R,5,FALSE)</f>
        <v>Gammaproteobacteria</v>
      </c>
      <c r="O5094" t="str">
        <f>VLOOKUP(B5094,'Uniprot taxonomy'!B:R,6,FALSE)</f>
        <v>Enterobacteriales</v>
      </c>
      <c r="P5094" t="str">
        <f>VLOOKUP(B5094,'Uniprot taxonomy'!B:R,7,FALSE)</f>
        <v>Enterobacteriaceae</v>
      </c>
      <c r="Q5094" t="str">
        <f>VLOOKUP(B5094,'Uniprot taxonomy'!B:R,8,FALSE)</f>
        <v>Escherichia</v>
      </c>
    </row>
    <row r="5095" spans="1:17" hidden="1" x14ac:dyDescent="0.25">
      <c r="A5095" t="s">
        <v>8055</v>
      </c>
      <c r="B5095" t="s">
        <v>8056</v>
      </c>
      <c r="C5095" t="e">
        <f>VLOOKUP('Домены Secretin_N'!B5095,'AC-Architecture'!A:C,3,FALSE)</f>
        <v>#N/A</v>
      </c>
      <c r="D5095">
        <v>386</v>
      </c>
      <c r="E5095" t="s">
        <v>3632</v>
      </c>
      <c r="F5095">
        <v>93</v>
      </c>
      <c r="G5095">
        <v>154</v>
      </c>
      <c r="H5095">
        <f t="shared" si="358"/>
        <v>61</v>
      </c>
      <c r="I5095" t="str">
        <f t="shared" si="359"/>
        <v>H5A380_ECOLX/93-154</v>
      </c>
      <c r="K5095" t="e">
        <f>IF(C5095="Secretin_N, Secretin, TraK","T","N")</f>
        <v>#N/A</v>
      </c>
      <c r="L5095" t="e">
        <f>VLOOKUP(E5095,'Uniprot taxonomy'!E:J,4,FALSE)</f>
        <v>#N/A</v>
      </c>
      <c r="M5095" t="e">
        <f>LEFT(VLOOKUP(B5095,'Uniprot taxonomy'!B:R,5,FALSE))</f>
        <v>#N/A</v>
      </c>
      <c r="N5095" t="e">
        <f>VLOOKUP(B5095,'Uniprot taxonomy'!B:R,5,FALSE)</f>
        <v>#N/A</v>
      </c>
      <c r="O5095" t="e">
        <f>VLOOKUP(B5095,'Uniprot taxonomy'!B:R,6,FALSE)</f>
        <v>#N/A</v>
      </c>
      <c r="P5095" t="e">
        <f>VLOOKUP(B5095,'Uniprot taxonomy'!B:R,7,FALSE)</f>
        <v>#N/A</v>
      </c>
      <c r="Q5095" t="e">
        <f>VLOOKUP(B5095,'Uniprot taxonomy'!B:R,8,FALSE)</f>
        <v>#N/A</v>
      </c>
    </row>
    <row r="5096" spans="1:17" hidden="1" x14ac:dyDescent="0.25">
      <c r="A5096" t="s">
        <v>8057</v>
      </c>
      <c r="B5096" t="s">
        <v>8058</v>
      </c>
      <c r="C5096" t="e">
        <f>VLOOKUP('Домены Secretin_N'!B5096,'AC-Architecture'!A:C,3,FALSE)</f>
        <v>#N/A</v>
      </c>
      <c r="D5096">
        <v>386</v>
      </c>
      <c r="E5096" t="s">
        <v>3632</v>
      </c>
      <c r="F5096">
        <v>93</v>
      </c>
      <c r="G5096">
        <v>154</v>
      </c>
      <c r="H5096">
        <f t="shared" si="358"/>
        <v>61</v>
      </c>
      <c r="I5096" t="str">
        <f t="shared" si="359"/>
        <v>H5AJM4_ECOLX/93-154</v>
      </c>
      <c r="K5096" t="e">
        <f>IF(C5096="Secretin_N, Secretin, TraK","T","N")</f>
        <v>#N/A</v>
      </c>
      <c r="L5096" t="e">
        <f>VLOOKUP(E5096,'Uniprot taxonomy'!E:J,4,FALSE)</f>
        <v>#N/A</v>
      </c>
      <c r="M5096" t="e">
        <f>LEFT(VLOOKUP(B5096,'Uniprot taxonomy'!B:R,5,FALSE))</f>
        <v>#N/A</v>
      </c>
      <c r="N5096" t="e">
        <f>VLOOKUP(B5096,'Uniprot taxonomy'!B:R,5,FALSE)</f>
        <v>#N/A</v>
      </c>
      <c r="O5096" t="e">
        <f>VLOOKUP(B5096,'Uniprot taxonomy'!B:R,6,FALSE)</f>
        <v>#N/A</v>
      </c>
      <c r="P5096" t="e">
        <f>VLOOKUP(B5096,'Uniprot taxonomy'!B:R,7,FALSE)</f>
        <v>#N/A</v>
      </c>
      <c r="Q5096" t="e">
        <f>VLOOKUP(B5096,'Uniprot taxonomy'!B:R,8,FALSE)</f>
        <v>#N/A</v>
      </c>
    </row>
    <row r="5097" spans="1:17" x14ac:dyDescent="0.25">
      <c r="A5097" t="s">
        <v>1223</v>
      </c>
      <c r="B5097" t="s">
        <v>2521</v>
      </c>
      <c r="C5097" t="str">
        <f>VLOOKUP('Домены Secretin_N'!B5097,'AC-Architecture'!A:C,3,FALSE)</f>
        <v>Secretin_N, Secretin</v>
      </c>
      <c r="D5097">
        <v>514</v>
      </c>
      <c r="E5097" t="s">
        <v>3632</v>
      </c>
      <c r="F5097">
        <v>182</v>
      </c>
      <c r="G5097">
        <v>277</v>
      </c>
      <c r="H5097">
        <f t="shared" si="358"/>
        <v>95</v>
      </c>
      <c r="I5097" t="str">
        <f t="shared" si="359"/>
        <v>H5ALL9_ECOLX/182-277</v>
      </c>
      <c r="J5097" t="str">
        <f t="shared" ref="J5097:J5098" si="361">CONCATENATE(K5097,"_",LEFT(O5097,3),"_",LEFT(Q5097,3),"_",B5097)</f>
        <v>N_Ent_Esc_H5ALL9</v>
      </c>
      <c r="K5097" t="str">
        <f>IF(C5097="Secretin_N, Secretin, TraK","T","N")</f>
        <v>N</v>
      </c>
      <c r="L5097" t="str">
        <f>VLOOKUP(B5097,'Uniprot taxonomy'!B:R,4,FALSE)</f>
        <v>Proteobacteria</v>
      </c>
      <c r="M5097" t="str">
        <f>LEFT(VLOOKUP(B5097,'Uniprot taxonomy'!B:R,5,FALSE))</f>
        <v>G</v>
      </c>
      <c r="N5097" t="str">
        <f>VLOOKUP(B5097,'Uniprot taxonomy'!B:R,5,FALSE)</f>
        <v>Gammaproteobacteria</v>
      </c>
      <c r="O5097" t="str">
        <f>VLOOKUP(B5097,'Uniprot taxonomy'!B:R,6,FALSE)</f>
        <v>Enterobacteriales</v>
      </c>
      <c r="P5097" t="str">
        <f>VLOOKUP(B5097,'Uniprot taxonomy'!B:R,7,FALSE)</f>
        <v>Enterobacteriaceae</v>
      </c>
      <c r="Q5097" t="str">
        <f>VLOOKUP(B5097,'Uniprot taxonomy'!B:R,8,FALSE)</f>
        <v>Escherichia</v>
      </c>
    </row>
    <row r="5098" spans="1:17" x14ac:dyDescent="0.25">
      <c r="A5098" t="s">
        <v>1224</v>
      </c>
      <c r="B5098" t="s">
        <v>2522</v>
      </c>
      <c r="C5098" t="str">
        <f>VLOOKUP('Домены Secretin_N'!B5098,'AC-Architecture'!A:C,3,FALSE)</f>
        <v>Secretin_N, Secretin</v>
      </c>
      <c r="D5098">
        <v>512</v>
      </c>
      <c r="E5098" t="s">
        <v>3632</v>
      </c>
      <c r="F5098">
        <v>180</v>
      </c>
      <c r="G5098">
        <v>275</v>
      </c>
      <c r="H5098">
        <f t="shared" si="358"/>
        <v>95</v>
      </c>
      <c r="I5098" t="str">
        <f t="shared" si="359"/>
        <v>H5AZV7_ECOLX/180-275</v>
      </c>
      <c r="J5098" t="str">
        <f t="shared" si="361"/>
        <v>N_Ent_Esc_H5AZV7</v>
      </c>
      <c r="K5098" t="str">
        <f>IF(C5098="Secretin_N, Secretin, TraK","T","N")</f>
        <v>N</v>
      </c>
      <c r="L5098" t="str">
        <f>VLOOKUP(B5098,'Uniprot taxonomy'!B:R,4,FALSE)</f>
        <v>Proteobacteria</v>
      </c>
      <c r="M5098" t="str">
        <f>LEFT(VLOOKUP(B5098,'Uniprot taxonomy'!B:R,5,FALSE))</f>
        <v>G</v>
      </c>
      <c r="N5098" t="str">
        <f>VLOOKUP(B5098,'Uniprot taxonomy'!B:R,5,FALSE)</f>
        <v>Gammaproteobacteria</v>
      </c>
      <c r="O5098" t="str">
        <f>VLOOKUP(B5098,'Uniprot taxonomy'!B:R,6,FALSE)</f>
        <v>Enterobacteriales</v>
      </c>
      <c r="P5098" t="str">
        <f>VLOOKUP(B5098,'Uniprot taxonomy'!B:R,7,FALSE)</f>
        <v>Enterobacteriaceae</v>
      </c>
      <c r="Q5098" t="str">
        <f>VLOOKUP(B5098,'Uniprot taxonomy'!B:R,8,FALSE)</f>
        <v>Escherichia</v>
      </c>
    </row>
    <row r="5099" spans="1:17" hidden="1" x14ac:dyDescent="0.25">
      <c r="A5099" t="s">
        <v>8059</v>
      </c>
      <c r="B5099" t="s">
        <v>8060</v>
      </c>
      <c r="C5099" t="e">
        <f>VLOOKUP('Домены Secretin_N'!B5099,'AC-Architecture'!A:C,3,FALSE)</f>
        <v>#N/A</v>
      </c>
      <c r="D5099">
        <v>615</v>
      </c>
      <c r="E5099" t="s">
        <v>3632</v>
      </c>
      <c r="F5099">
        <v>145</v>
      </c>
      <c r="G5099">
        <v>208</v>
      </c>
      <c r="H5099">
        <f t="shared" si="358"/>
        <v>63</v>
      </c>
      <c r="I5099" t="str">
        <f t="shared" si="359"/>
        <v>H5AZY9_ECOLX/145-208</v>
      </c>
      <c r="K5099" t="e">
        <f>IF(C5099="Secretin_N, Secretin, TraK","T","N")</f>
        <v>#N/A</v>
      </c>
      <c r="L5099" t="e">
        <f>VLOOKUP(E5099,'Uniprot taxonomy'!E:J,4,FALSE)</f>
        <v>#N/A</v>
      </c>
      <c r="M5099" t="e">
        <f>LEFT(VLOOKUP(B5099,'Uniprot taxonomy'!B:R,5,FALSE))</f>
        <v>#N/A</v>
      </c>
      <c r="N5099" t="e">
        <f>VLOOKUP(B5099,'Uniprot taxonomy'!B:R,5,FALSE)</f>
        <v>#N/A</v>
      </c>
      <c r="O5099" t="e">
        <f>VLOOKUP(B5099,'Uniprot taxonomy'!B:R,6,FALSE)</f>
        <v>#N/A</v>
      </c>
      <c r="P5099" t="e">
        <f>VLOOKUP(B5099,'Uniprot taxonomy'!B:R,7,FALSE)</f>
        <v>#N/A</v>
      </c>
      <c r="Q5099" t="e">
        <f>VLOOKUP(B5099,'Uniprot taxonomy'!B:R,8,FALSE)</f>
        <v>#N/A</v>
      </c>
    </row>
    <row r="5100" spans="1:17" hidden="1" x14ac:dyDescent="0.25">
      <c r="A5100" t="s">
        <v>8059</v>
      </c>
      <c r="B5100" t="s">
        <v>8060</v>
      </c>
      <c r="C5100" t="e">
        <f>VLOOKUP('Домены Secretin_N'!B5100,'AC-Architecture'!A:C,3,FALSE)</f>
        <v>#N/A</v>
      </c>
      <c r="D5100">
        <v>615</v>
      </c>
      <c r="E5100" t="s">
        <v>3632</v>
      </c>
      <c r="F5100">
        <v>210</v>
      </c>
      <c r="G5100">
        <v>280</v>
      </c>
      <c r="H5100">
        <f t="shared" si="358"/>
        <v>70</v>
      </c>
      <c r="I5100" t="str">
        <f t="shared" si="359"/>
        <v>H5AZY9_ECOLX/210-280</v>
      </c>
      <c r="K5100" t="e">
        <f>IF(C5100="Secretin_N, Secretin, TraK","T","N")</f>
        <v>#N/A</v>
      </c>
      <c r="L5100" t="e">
        <f>VLOOKUP(E5100,'Uniprot taxonomy'!E:J,4,FALSE)</f>
        <v>#N/A</v>
      </c>
      <c r="M5100" t="e">
        <f>LEFT(VLOOKUP(B5100,'Uniprot taxonomy'!B:R,5,FALSE))</f>
        <v>#N/A</v>
      </c>
      <c r="N5100" t="e">
        <f>VLOOKUP(B5100,'Uniprot taxonomy'!B:R,5,FALSE)</f>
        <v>#N/A</v>
      </c>
      <c r="O5100" t="e">
        <f>VLOOKUP(B5100,'Uniprot taxonomy'!B:R,6,FALSE)</f>
        <v>#N/A</v>
      </c>
      <c r="P5100" t="e">
        <f>VLOOKUP(B5100,'Uniprot taxonomy'!B:R,7,FALSE)</f>
        <v>#N/A</v>
      </c>
      <c r="Q5100" t="e">
        <f>VLOOKUP(B5100,'Uniprot taxonomy'!B:R,8,FALSE)</f>
        <v>#N/A</v>
      </c>
    </row>
    <row r="5101" spans="1:17" hidden="1" x14ac:dyDescent="0.25">
      <c r="A5101" t="s">
        <v>8059</v>
      </c>
      <c r="B5101" t="s">
        <v>8060</v>
      </c>
      <c r="C5101" t="e">
        <f>VLOOKUP('Домены Secretin_N'!B5101,'AC-Architecture'!A:C,3,FALSE)</f>
        <v>#N/A</v>
      </c>
      <c r="D5101">
        <v>615</v>
      </c>
      <c r="E5101" t="s">
        <v>3632</v>
      </c>
      <c r="F5101">
        <v>284</v>
      </c>
      <c r="G5101">
        <v>362</v>
      </c>
      <c r="H5101">
        <f t="shared" si="358"/>
        <v>78</v>
      </c>
      <c r="I5101" t="str">
        <f t="shared" si="359"/>
        <v>H5AZY9_ECOLX/284-362</v>
      </c>
      <c r="K5101" t="e">
        <f>IF(C5101="Secretin_N, Secretin, TraK","T","N")</f>
        <v>#N/A</v>
      </c>
      <c r="L5101" t="e">
        <f>VLOOKUP(E5101,'Uniprot taxonomy'!E:J,4,FALSE)</f>
        <v>#N/A</v>
      </c>
      <c r="M5101" t="e">
        <f>LEFT(VLOOKUP(B5101,'Uniprot taxonomy'!B:R,5,FALSE))</f>
        <v>#N/A</v>
      </c>
      <c r="N5101" t="e">
        <f>VLOOKUP(B5101,'Uniprot taxonomy'!B:R,5,FALSE)</f>
        <v>#N/A</v>
      </c>
      <c r="O5101" t="e">
        <f>VLOOKUP(B5101,'Uniprot taxonomy'!B:R,6,FALSE)</f>
        <v>#N/A</v>
      </c>
      <c r="P5101" t="e">
        <f>VLOOKUP(B5101,'Uniprot taxonomy'!B:R,7,FALSE)</f>
        <v>#N/A</v>
      </c>
      <c r="Q5101" t="e">
        <f>VLOOKUP(B5101,'Uniprot taxonomy'!B:R,8,FALSE)</f>
        <v>#N/A</v>
      </c>
    </row>
    <row r="5102" spans="1:17" hidden="1" x14ac:dyDescent="0.25">
      <c r="A5102" t="s">
        <v>8061</v>
      </c>
      <c r="B5102" t="s">
        <v>8062</v>
      </c>
      <c r="C5102" t="e">
        <f>VLOOKUP('Домены Secretin_N'!B5102,'AC-Architecture'!A:C,3,FALSE)</f>
        <v>#N/A</v>
      </c>
      <c r="D5102">
        <v>386</v>
      </c>
      <c r="E5102" t="s">
        <v>3632</v>
      </c>
      <c r="F5102">
        <v>93</v>
      </c>
      <c r="G5102">
        <v>154</v>
      </c>
      <c r="H5102">
        <f t="shared" si="358"/>
        <v>61</v>
      </c>
      <c r="I5102" t="str">
        <f t="shared" si="359"/>
        <v>H5B173_ECOLX/93-154</v>
      </c>
      <c r="K5102" t="e">
        <f>IF(C5102="Secretin_N, Secretin, TraK","T","N")</f>
        <v>#N/A</v>
      </c>
      <c r="L5102" t="e">
        <f>VLOOKUP(E5102,'Uniprot taxonomy'!E:J,4,FALSE)</f>
        <v>#N/A</v>
      </c>
      <c r="M5102" t="e">
        <f>LEFT(VLOOKUP(B5102,'Uniprot taxonomy'!B:R,5,FALSE))</f>
        <v>#N/A</v>
      </c>
      <c r="N5102" t="e">
        <f>VLOOKUP(B5102,'Uniprot taxonomy'!B:R,5,FALSE)</f>
        <v>#N/A</v>
      </c>
      <c r="O5102" t="e">
        <f>VLOOKUP(B5102,'Uniprot taxonomy'!B:R,6,FALSE)</f>
        <v>#N/A</v>
      </c>
      <c r="P5102" t="e">
        <f>VLOOKUP(B5102,'Uniprot taxonomy'!B:R,7,FALSE)</f>
        <v>#N/A</v>
      </c>
      <c r="Q5102" t="e">
        <f>VLOOKUP(B5102,'Uniprot taxonomy'!B:R,8,FALSE)</f>
        <v>#N/A</v>
      </c>
    </row>
    <row r="5103" spans="1:17" hidden="1" x14ac:dyDescent="0.25">
      <c r="A5103" t="s">
        <v>8063</v>
      </c>
      <c r="B5103" t="s">
        <v>8064</v>
      </c>
      <c r="C5103" t="e">
        <f>VLOOKUP('Домены Secretin_N'!B5103,'AC-Architecture'!A:C,3,FALSE)</f>
        <v>#N/A</v>
      </c>
      <c r="D5103">
        <v>686</v>
      </c>
      <c r="E5103" t="s">
        <v>3632</v>
      </c>
      <c r="F5103">
        <v>145</v>
      </c>
      <c r="G5103">
        <v>208</v>
      </c>
      <c r="H5103">
        <f t="shared" si="358"/>
        <v>63</v>
      </c>
      <c r="I5103" t="str">
        <f t="shared" si="359"/>
        <v>H5BF16_ECOLX/145-208</v>
      </c>
      <c r="K5103" t="e">
        <f>IF(C5103="Secretin_N, Secretin, TraK","T","N")</f>
        <v>#N/A</v>
      </c>
      <c r="L5103" t="e">
        <f>VLOOKUP(E5103,'Uniprot taxonomy'!E:J,4,FALSE)</f>
        <v>#N/A</v>
      </c>
      <c r="M5103" t="e">
        <f>LEFT(VLOOKUP(B5103,'Uniprot taxonomy'!B:R,5,FALSE))</f>
        <v>#N/A</v>
      </c>
      <c r="N5103" t="e">
        <f>VLOOKUP(B5103,'Uniprot taxonomy'!B:R,5,FALSE)</f>
        <v>#N/A</v>
      </c>
      <c r="O5103" t="e">
        <f>VLOOKUP(B5103,'Uniprot taxonomy'!B:R,6,FALSE)</f>
        <v>#N/A</v>
      </c>
      <c r="P5103" t="e">
        <f>VLOOKUP(B5103,'Uniprot taxonomy'!B:R,7,FALSE)</f>
        <v>#N/A</v>
      </c>
      <c r="Q5103" t="e">
        <f>VLOOKUP(B5103,'Uniprot taxonomy'!B:R,8,FALSE)</f>
        <v>#N/A</v>
      </c>
    </row>
    <row r="5104" spans="1:17" hidden="1" x14ac:dyDescent="0.25">
      <c r="A5104" t="s">
        <v>8063</v>
      </c>
      <c r="B5104" t="s">
        <v>8064</v>
      </c>
      <c r="C5104" t="e">
        <f>VLOOKUP('Домены Secretin_N'!B5104,'AC-Architecture'!A:C,3,FALSE)</f>
        <v>#N/A</v>
      </c>
      <c r="D5104">
        <v>686</v>
      </c>
      <c r="E5104" t="s">
        <v>3632</v>
      </c>
      <c r="F5104">
        <v>210</v>
      </c>
      <c r="G5104">
        <v>280</v>
      </c>
      <c r="H5104">
        <f t="shared" si="358"/>
        <v>70</v>
      </c>
      <c r="I5104" t="str">
        <f t="shared" si="359"/>
        <v>H5BF16_ECOLX/210-280</v>
      </c>
      <c r="K5104" t="e">
        <f>IF(C5104="Secretin_N, Secretin, TraK","T","N")</f>
        <v>#N/A</v>
      </c>
      <c r="L5104" t="e">
        <f>VLOOKUP(E5104,'Uniprot taxonomy'!E:J,4,FALSE)</f>
        <v>#N/A</v>
      </c>
      <c r="M5104" t="e">
        <f>LEFT(VLOOKUP(B5104,'Uniprot taxonomy'!B:R,5,FALSE))</f>
        <v>#N/A</v>
      </c>
      <c r="N5104" t="e">
        <f>VLOOKUP(B5104,'Uniprot taxonomy'!B:R,5,FALSE)</f>
        <v>#N/A</v>
      </c>
      <c r="O5104" t="e">
        <f>VLOOKUP(B5104,'Uniprot taxonomy'!B:R,6,FALSE)</f>
        <v>#N/A</v>
      </c>
      <c r="P5104" t="e">
        <f>VLOOKUP(B5104,'Uniprot taxonomy'!B:R,7,FALSE)</f>
        <v>#N/A</v>
      </c>
      <c r="Q5104" t="e">
        <f>VLOOKUP(B5104,'Uniprot taxonomy'!B:R,8,FALSE)</f>
        <v>#N/A</v>
      </c>
    </row>
    <row r="5105" spans="1:17" hidden="1" x14ac:dyDescent="0.25">
      <c r="A5105" t="s">
        <v>8063</v>
      </c>
      <c r="B5105" t="s">
        <v>8064</v>
      </c>
      <c r="C5105" t="e">
        <f>VLOOKUP('Домены Secretin_N'!B5105,'AC-Architecture'!A:C,3,FALSE)</f>
        <v>#N/A</v>
      </c>
      <c r="D5105">
        <v>686</v>
      </c>
      <c r="E5105" t="s">
        <v>3632</v>
      </c>
      <c r="F5105">
        <v>284</v>
      </c>
      <c r="G5105">
        <v>362</v>
      </c>
      <c r="H5105">
        <f t="shared" si="358"/>
        <v>78</v>
      </c>
      <c r="I5105" t="str">
        <f t="shared" si="359"/>
        <v>H5BF16_ECOLX/284-362</v>
      </c>
      <c r="K5105" t="e">
        <f>IF(C5105="Secretin_N, Secretin, TraK","T","N")</f>
        <v>#N/A</v>
      </c>
      <c r="L5105" t="e">
        <f>VLOOKUP(E5105,'Uniprot taxonomy'!E:J,4,FALSE)</f>
        <v>#N/A</v>
      </c>
      <c r="M5105" t="e">
        <f>LEFT(VLOOKUP(B5105,'Uniprot taxonomy'!B:R,5,FALSE))</f>
        <v>#N/A</v>
      </c>
      <c r="N5105" t="e">
        <f>VLOOKUP(B5105,'Uniprot taxonomy'!B:R,5,FALSE)</f>
        <v>#N/A</v>
      </c>
      <c r="O5105" t="e">
        <f>VLOOKUP(B5105,'Uniprot taxonomy'!B:R,6,FALSE)</f>
        <v>#N/A</v>
      </c>
      <c r="P5105" t="e">
        <f>VLOOKUP(B5105,'Uniprot taxonomy'!B:R,7,FALSE)</f>
        <v>#N/A</v>
      </c>
      <c r="Q5105" t="e">
        <f>VLOOKUP(B5105,'Uniprot taxonomy'!B:R,8,FALSE)</f>
        <v>#N/A</v>
      </c>
    </row>
    <row r="5106" spans="1:17" hidden="1" x14ac:dyDescent="0.25">
      <c r="A5106" t="s">
        <v>8065</v>
      </c>
      <c r="B5106" t="s">
        <v>8066</v>
      </c>
      <c r="C5106" t="e">
        <f>VLOOKUP('Домены Secretin_N'!B5106,'AC-Architecture'!A:C,3,FALSE)</f>
        <v>#N/A</v>
      </c>
      <c r="D5106">
        <v>385</v>
      </c>
      <c r="E5106" t="s">
        <v>3632</v>
      </c>
      <c r="F5106">
        <v>92</v>
      </c>
      <c r="G5106">
        <v>153</v>
      </c>
      <c r="H5106">
        <f t="shared" si="358"/>
        <v>61</v>
      </c>
      <c r="I5106" t="str">
        <f t="shared" si="359"/>
        <v>H5BGF5_ECOLX/92-153</v>
      </c>
      <c r="K5106" t="e">
        <f>IF(C5106="Secretin_N, Secretin, TraK","T","N")</f>
        <v>#N/A</v>
      </c>
      <c r="L5106" t="e">
        <f>VLOOKUP(E5106,'Uniprot taxonomy'!E:J,4,FALSE)</f>
        <v>#N/A</v>
      </c>
      <c r="M5106" t="e">
        <f>LEFT(VLOOKUP(B5106,'Uniprot taxonomy'!B:R,5,FALSE))</f>
        <v>#N/A</v>
      </c>
      <c r="N5106" t="e">
        <f>VLOOKUP(B5106,'Uniprot taxonomy'!B:R,5,FALSE)</f>
        <v>#N/A</v>
      </c>
      <c r="O5106" t="e">
        <f>VLOOKUP(B5106,'Uniprot taxonomy'!B:R,6,FALSE)</f>
        <v>#N/A</v>
      </c>
      <c r="P5106" t="e">
        <f>VLOOKUP(B5106,'Uniprot taxonomy'!B:R,7,FALSE)</f>
        <v>#N/A</v>
      </c>
      <c r="Q5106" t="e">
        <f>VLOOKUP(B5106,'Uniprot taxonomy'!B:R,8,FALSE)</f>
        <v>#N/A</v>
      </c>
    </row>
    <row r="5107" spans="1:17" x14ac:dyDescent="0.25">
      <c r="A5107" t="s">
        <v>1225</v>
      </c>
      <c r="B5107" t="s">
        <v>2523</v>
      </c>
      <c r="C5107" t="str">
        <f>VLOOKUP('Домены Secretin_N'!B5107,'AC-Architecture'!A:C,3,FALSE)</f>
        <v>Secretin_N, Secretin</v>
      </c>
      <c r="D5107">
        <v>512</v>
      </c>
      <c r="E5107" t="s">
        <v>3632</v>
      </c>
      <c r="F5107">
        <v>180</v>
      </c>
      <c r="G5107">
        <v>275</v>
      </c>
      <c r="H5107">
        <f t="shared" si="358"/>
        <v>95</v>
      </c>
      <c r="I5107" t="str">
        <f t="shared" si="359"/>
        <v>H5BIV1_ECOLX/180-275</v>
      </c>
      <c r="J5107" t="str">
        <f>CONCATENATE(K5107,"_",LEFT(O5107,3),"_",LEFT(Q5107,3),"_",B5107)</f>
        <v>N_Ent_Esc_H5BIV1</v>
      </c>
      <c r="K5107" t="str">
        <f>IF(C5107="Secretin_N, Secretin, TraK","T","N")</f>
        <v>N</v>
      </c>
      <c r="L5107" t="str">
        <f>VLOOKUP(B5107,'Uniprot taxonomy'!B:R,4,FALSE)</f>
        <v>Proteobacteria</v>
      </c>
      <c r="M5107" t="str">
        <f>LEFT(VLOOKUP(B5107,'Uniprot taxonomy'!B:R,5,FALSE))</f>
        <v>G</v>
      </c>
      <c r="N5107" t="str">
        <f>VLOOKUP(B5107,'Uniprot taxonomy'!B:R,5,FALSE)</f>
        <v>Gammaproteobacteria</v>
      </c>
      <c r="O5107" t="str">
        <f>VLOOKUP(B5107,'Uniprot taxonomy'!B:R,6,FALSE)</f>
        <v>Enterobacteriales</v>
      </c>
      <c r="P5107" t="str">
        <f>VLOOKUP(B5107,'Uniprot taxonomy'!B:R,7,FALSE)</f>
        <v>Enterobacteriaceae</v>
      </c>
      <c r="Q5107" t="str">
        <f>VLOOKUP(B5107,'Uniprot taxonomy'!B:R,8,FALSE)</f>
        <v>Escherichia</v>
      </c>
    </row>
    <row r="5108" spans="1:17" hidden="1" x14ac:dyDescent="0.25">
      <c r="A5108" t="s">
        <v>8067</v>
      </c>
      <c r="B5108" t="s">
        <v>8068</v>
      </c>
      <c r="C5108" t="e">
        <f>VLOOKUP('Домены Secretin_N'!B5108,'AC-Architecture'!A:C,3,FALSE)</f>
        <v>#N/A</v>
      </c>
      <c r="D5108">
        <v>686</v>
      </c>
      <c r="E5108" t="s">
        <v>3632</v>
      </c>
      <c r="F5108">
        <v>145</v>
      </c>
      <c r="G5108">
        <v>208</v>
      </c>
      <c r="H5108">
        <f t="shared" si="358"/>
        <v>63</v>
      </c>
      <c r="I5108" t="str">
        <f t="shared" si="359"/>
        <v>H5BVY7_ECOLX/145-208</v>
      </c>
      <c r="K5108" t="e">
        <f>IF(C5108="Secretin_N, Secretin, TraK","T","N")</f>
        <v>#N/A</v>
      </c>
      <c r="L5108" t="e">
        <f>VLOOKUP(E5108,'Uniprot taxonomy'!E:J,4,FALSE)</f>
        <v>#N/A</v>
      </c>
      <c r="M5108" t="e">
        <f>LEFT(VLOOKUP(B5108,'Uniprot taxonomy'!B:R,5,FALSE))</f>
        <v>#N/A</v>
      </c>
      <c r="N5108" t="e">
        <f>VLOOKUP(B5108,'Uniprot taxonomy'!B:R,5,FALSE)</f>
        <v>#N/A</v>
      </c>
      <c r="O5108" t="e">
        <f>VLOOKUP(B5108,'Uniprot taxonomy'!B:R,6,FALSE)</f>
        <v>#N/A</v>
      </c>
      <c r="P5108" t="e">
        <f>VLOOKUP(B5108,'Uniprot taxonomy'!B:R,7,FALSE)</f>
        <v>#N/A</v>
      </c>
      <c r="Q5108" t="e">
        <f>VLOOKUP(B5108,'Uniprot taxonomy'!B:R,8,FALSE)</f>
        <v>#N/A</v>
      </c>
    </row>
    <row r="5109" spans="1:17" hidden="1" x14ac:dyDescent="0.25">
      <c r="A5109" t="s">
        <v>8067</v>
      </c>
      <c r="B5109" t="s">
        <v>8068</v>
      </c>
      <c r="C5109" t="e">
        <f>VLOOKUP('Домены Secretin_N'!B5109,'AC-Architecture'!A:C,3,FALSE)</f>
        <v>#N/A</v>
      </c>
      <c r="D5109">
        <v>686</v>
      </c>
      <c r="E5109" t="s">
        <v>3632</v>
      </c>
      <c r="F5109">
        <v>210</v>
      </c>
      <c r="G5109">
        <v>280</v>
      </c>
      <c r="H5109">
        <f t="shared" si="358"/>
        <v>70</v>
      </c>
      <c r="I5109" t="str">
        <f t="shared" si="359"/>
        <v>H5BVY7_ECOLX/210-280</v>
      </c>
      <c r="K5109" t="e">
        <f>IF(C5109="Secretin_N, Secretin, TraK","T","N")</f>
        <v>#N/A</v>
      </c>
      <c r="L5109" t="e">
        <f>VLOOKUP(E5109,'Uniprot taxonomy'!E:J,4,FALSE)</f>
        <v>#N/A</v>
      </c>
      <c r="M5109" t="e">
        <f>LEFT(VLOOKUP(B5109,'Uniprot taxonomy'!B:R,5,FALSE))</f>
        <v>#N/A</v>
      </c>
      <c r="N5109" t="e">
        <f>VLOOKUP(B5109,'Uniprot taxonomy'!B:R,5,FALSE)</f>
        <v>#N/A</v>
      </c>
      <c r="O5109" t="e">
        <f>VLOOKUP(B5109,'Uniprot taxonomy'!B:R,6,FALSE)</f>
        <v>#N/A</v>
      </c>
      <c r="P5109" t="e">
        <f>VLOOKUP(B5109,'Uniprot taxonomy'!B:R,7,FALSE)</f>
        <v>#N/A</v>
      </c>
      <c r="Q5109" t="e">
        <f>VLOOKUP(B5109,'Uniprot taxonomy'!B:R,8,FALSE)</f>
        <v>#N/A</v>
      </c>
    </row>
    <row r="5110" spans="1:17" hidden="1" x14ac:dyDescent="0.25">
      <c r="A5110" t="s">
        <v>8067</v>
      </c>
      <c r="B5110" t="s">
        <v>8068</v>
      </c>
      <c r="C5110" t="e">
        <f>VLOOKUP('Домены Secretin_N'!B5110,'AC-Architecture'!A:C,3,FALSE)</f>
        <v>#N/A</v>
      </c>
      <c r="D5110">
        <v>686</v>
      </c>
      <c r="E5110" t="s">
        <v>3632</v>
      </c>
      <c r="F5110">
        <v>284</v>
      </c>
      <c r="G5110">
        <v>362</v>
      </c>
      <c r="H5110">
        <f t="shared" si="358"/>
        <v>78</v>
      </c>
      <c r="I5110" t="str">
        <f t="shared" si="359"/>
        <v>H5BVY7_ECOLX/284-362</v>
      </c>
      <c r="K5110" t="e">
        <f>IF(C5110="Secretin_N, Secretin, TraK","T","N")</f>
        <v>#N/A</v>
      </c>
      <c r="L5110" t="e">
        <f>VLOOKUP(E5110,'Uniprot taxonomy'!E:J,4,FALSE)</f>
        <v>#N/A</v>
      </c>
      <c r="M5110" t="e">
        <f>LEFT(VLOOKUP(B5110,'Uniprot taxonomy'!B:R,5,FALSE))</f>
        <v>#N/A</v>
      </c>
      <c r="N5110" t="e">
        <f>VLOOKUP(B5110,'Uniprot taxonomy'!B:R,5,FALSE)</f>
        <v>#N/A</v>
      </c>
      <c r="O5110" t="e">
        <f>VLOOKUP(B5110,'Uniprot taxonomy'!B:R,6,FALSE)</f>
        <v>#N/A</v>
      </c>
      <c r="P5110" t="e">
        <f>VLOOKUP(B5110,'Uniprot taxonomy'!B:R,7,FALSE)</f>
        <v>#N/A</v>
      </c>
      <c r="Q5110" t="e">
        <f>VLOOKUP(B5110,'Uniprot taxonomy'!B:R,8,FALSE)</f>
        <v>#N/A</v>
      </c>
    </row>
    <row r="5111" spans="1:17" hidden="1" x14ac:dyDescent="0.25">
      <c r="A5111" t="s">
        <v>8069</v>
      </c>
      <c r="B5111" t="s">
        <v>8070</v>
      </c>
      <c r="C5111" t="e">
        <f>VLOOKUP('Домены Secretin_N'!B5111,'AC-Architecture'!A:C,3,FALSE)</f>
        <v>#N/A</v>
      </c>
      <c r="D5111">
        <v>386</v>
      </c>
      <c r="E5111" t="s">
        <v>3632</v>
      </c>
      <c r="F5111">
        <v>93</v>
      </c>
      <c r="G5111">
        <v>154</v>
      </c>
      <c r="H5111">
        <f t="shared" si="358"/>
        <v>61</v>
      </c>
      <c r="I5111" t="str">
        <f t="shared" si="359"/>
        <v>H5BX27_ECOLX/93-154</v>
      </c>
      <c r="K5111" t="e">
        <f>IF(C5111="Secretin_N, Secretin, TraK","T","N")</f>
        <v>#N/A</v>
      </c>
      <c r="L5111" t="e">
        <f>VLOOKUP(E5111,'Uniprot taxonomy'!E:J,4,FALSE)</f>
        <v>#N/A</v>
      </c>
      <c r="M5111" t="e">
        <f>LEFT(VLOOKUP(B5111,'Uniprot taxonomy'!B:R,5,FALSE))</f>
        <v>#N/A</v>
      </c>
      <c r="N5111" t="e">
        <f>VLOOKUP(B5111,'Uniprot taxonomy'!B:R,5,FALSE)</f>
        <v>#N/A</v>
      </c>
      <c r="O5111" t="e">
        <f>VLOOKUP(B5111,'Uniprot taxonomy'!B:R,6,FALSE)</f>
        <v>#N/A</v>
      </c>
      <c r="P5111" t="e">
        <f>VLOOKUP(B5111,'Uniprot taxonomy'!B:R,7,FALSE)</f>
        <v>#N/A</v>
      </c>
      <c r="Q5111" t="e">
        <f>VLOOKUP(B5111,'Uniprot taxonomy'!B:R,8,FALSE)</f>
        <v>#N/A</v>
      </c>
    </row>
    <row r="5112" spans="1:17" x14ac:dyDescent="0.25">
      <c r="A5112" t="s">
        <v>1226</v>
      </c>
      <c r="B5112" t="s">
        <v>2524</v>
      </c>
      <c r="C5112" t="str">
        <f>VLOOKUP('Домены Secretin_N'!B5112,'AC-Architecture'!A:C,3,FALSE)</f>
        <v>Secretin_N, Secretin</v>
      </c>
      <c r="D5112">
        <v>512</v>
      </c>
      <c r="E5112" t="s">
        <v>3632</v>
      </c>
      <c r="F5112">
        <v>180</v>
      </c>
      <c r="G5112">
        <v>275</v>
      </c>
      <c r="H5112">
        <f t="shared" si="358"/>
        <v>95</v>
      </c>
      <c r="I5112" t="str">
        <f t="shared" si="359"/>
        <v>H5BZF8_ECOLX/180-275</v>
      </c>
      <c r="J5112" t="str">
        <f>CONCATENATE(K5112,"_",LEFT(O5112,3),"_",LEFT(Q5112,3),"_",B5112)</f>
        <v>N_Ent_Esc_H5BZF8</v>
      </c>
      <c r="K5112" t="str">
        <f>IF(C5112="Secretin_N, Secretin, TraK","T","N")</f>
        <v>N</v>
      </c>
      <c r="L5112" t="str">
        <f>VLOOKUP(B5112,'Uniprot taxonomy'!B:R,4,FALSE)</f>
        <v>Proteobacteria</v>
      </c>
      <c r="M5112" t="str">
        <f>LEFT(VLOOKUP(B5112,'Uniprot taxonomy'!B:R,5,FALSE))</f>
        <v>G</v>
      </c>
      <c r="N5112" t="str">
        <f>VLOOKUP(B5112,'Uniprot taxonomy'!B:R,5,FALSE)</f>
        <v>Gammaproteobacteria</v>
      </c>
      <c r="O5112" t="str">
        <f>VLOOKUP(B5112,'Uniprot taxonomy'!B:R,6,FALSE)</f>
        <v>Enterobacteriales</v>
      </c>
      <c r="P5112" t="str">
        <f>VLOOKUP(B5112,'Uniprot taxonomy'!B:R,7,FALSE)</f>
        <v>Enterobacteriaceae</v>
      </c>
      <c r="Q5112" t="str">
        <f>VLOOKUP(B5112,'Uniprot taxonomy'!B:R,8,FALSE)</f>
        <v>Escherichia</v>
      </c>
    </row>
    <row r="5113" spans="1:17" hidden="1" x14ac:dyDescent="0.25">
      <c r="A5113" t="s">
        <v>8071</v>
      </c>
      <c r="B5113" t="s">
        <v>8072</v>
      </c>
      <c r="C5113" t="e">
        <f>VLOOKUP('Домены Secretin_N'!B5113,'AC-Architecture'!A:C,3,FALSE)</f>
        <v>#N/A</v>
      </c>
      <c r="D5113">
        <v>523</v>
      </c>
      <c r="E5113" t="s">
        <v>3632</v>
      </c>
      <c r="F5113">
        <v>145</v>
      </c>
      <c r="G5113">
        <v>208</v>
      </c>
      <c r="H5113">
        <f t="shared" si="358"/>
        <v>63</v>
      </c>
      <c r="I5113" t="str">
        <f t="shared" si="359"/>
        <v>H5CB07_ECOLX/145-208</v>
      </c>
      <c r="K5113" t="e">
        <f>IF(C5113="Secretin_N, Secretin, TraK","T","N")</f>
        <v>#N/A</v>
      </c>
      <c r="L5113" t="e">
        <f>VLOOKUP(E5113,'Uniprot taxonomy'!E:J,4,FALSE)</f>
        <v>#N/A</v>
      </c>
      <c r="M5113" t="e">
        <f>LEFT(VLOOKUP(B5113,'Uniprot taxonomy'!B:R,5,FALSE))</f>
        <v>#N/A</v>
      </c>
      <c r="N5113" t="e">
        <f>VLOOKUP(B5113,'Uniprot taxonomy'!B:R,5,FALSE)</f>
        <v>#N/A</v>
      </c>
      <c r="O5113" t="e">
        <f>VLOOKUP(B5113,'Uniprot taxonomy'!B:R,6,FALSE)</f>
        <v>#N/A</v>
      </c>
      <c r="P5113" t="e">
        <f>VLOOKUP(B5113,'Uniprot taxonomy'!B:R,7,FALSE)</f>
        <v>#N/A</v>
      </c>
      <c r="Q5113" t="e">
        <f>VLOOKUP(B5113,'Uniprot taxonomy'!B:R,8,FALSE)</f>
        <v>#N/A</v>
      </c>
    </row>
    <row r="5114" spans="1:17" hidden="1" x14ac:dyDescent="0.25">
      <c r="A5114" t="s">
        <v>8071</v>
      </c>
      <c r="B5114" t="s">
        <v>8072</v>
      </c>
      <c r="C5114" t="e">
        <f>VLOOKUP('Домены Secretin_N'!B5114,'AC-Architecture'!A:C,3,FALSE)</f>
        <v>#N/A</v>
      </c>
      <c r="D5114">
        <v>523</v>
      </c>
      <c r="E5114" t="s">
        <v>3632</v>
      </c>
      <c r="F5114">
        <v>210</v>
      </c>
      <c r="G5114">
        <v>280</v>
      </c>
      <c r="H5114">
        <f t="shared" si="358"/>
        <v>70</v>
      </c>
      <c r="I5114" t="str">
        <f t="shared" si="359"/>
        <v>H5CB07_ECOLX/210-280</v>
      </c>
      <c r="K5114" t="e">
        <f>IF(C5114="Secretin_N, Secretin, TraK","T","N")</f>
        <v>#N/A</v>
      </c>
      <c r="L5114" t="e">
        <f>VLOOKUP(E5114,'Uniprot taxonomy'!E:J,4,FALSE)</f>
        <v>#N/A</v>
      </c>
      <c r="M5114" t="e">
        <f>LEFT(VLOOKUP(B5114,'Uniprot taxonomy'!B:R,5,FALSE))</f>
        <v>#N/A</v>
      </c>
      <c r="N5114" t="e">
        <f>VLOOKUP(B5114,'Uniprot taxonomy'!B:R,5,FALSE)</f>
        <v>#N/A</v>
      </c>
      <c r="O5114" t="e">
        <f>VLOOKUP(B5114,'Uniprot taxonomy'!B:R,6,FALSE)</f>
        <v>#N/A</v>
      </c>
      <c r="P5114" t="e">
        <f>VLOOKUP(B5114,'Uniprot taxonomy'!B:R,7,FALSE)</f>
        <v>#N/A</v>
      </c>
      <c r="Q5114" t="e">
        <f>VLOOKUP(B5114,'Uniprot taxonomy'!B:R,8,FALSE)</f>
        <v>#N/A</v>
      </c>
    </row>
    <row r="5115" spans="1:17" hidden="1" x14ac:dyDescent="0.25">
      <c r="A5115" t="s">
        <v>8071</v>
      </c>
      <c r="B5115" t="s">
        <v>8072</v>
      </c>
      <c r="C5115" t="e">
        <f>VLOOKUP('Домены Secretin_N'!B5115,'AC-Architecture'!A:C,3,FALSE)</f>
        <v>#N/A</v>
      </c>
      <c r="D5115">
        <v>523</v>
      </c>
      <c r="E5115" t="s">
        <v>3632</v>
      </c>
      <c r="F5115">
        <v>284</v>
      </c>
      <c r="G5115">
        <v>362</v>
      </c>
      <c r="H5115">
        <f t="shared" si="358"/>
        <v>78</v>
      </c>
      <c r="I5115" t="str">
        <f t="shared" si="359"/>
        <v>H5CB07_ECOLX/284-362</v>
      </c>
      <c r="K5115" t="e">
        <f>IF(C5115="Secretin_N, Secretin, TraK","T","N")</f>
        <v>#N/A</v>
      </c>
      <c r="L5115" t="e">
        <f>VLOOKUP(E5115,'Uniprot taxonomy'!E:J,4,FALSE)</f>
        <v>#N/A</v>
      </c>
      <c r="M5115" t="e">
        <f>LEFT(VLOOKUP(B5115,'Uniprot taxonomy'!B:R,5,FALSE))</f>
        <v>#N/A</v>
      </c>
      <c r="N5115" t="e">
        <f>VLOOKUP(B5115,'Uniprot taxonomy'!B:R,5,FALSE)</f>
        <v>#N/A</v>
      </c>
      <c r="O5115" t="e">
        <f>VLOOKUP(B5115,'Uniprot taxonomy'!B:R,6,FALSE)</f>
        <v>#N/A</v>
      </c>
      <c r="P5115" t="e">
        <f>VLOOKUP(B5115,'Uniprot taxonomy'!B:R,7,FALSE)</f>
        <v>#N/A</v>
      </c>
      <c r="Q5115" t="e">
        <f>VLOOKUP(B5115,'Uniprot taxonomy'!B:R,8,FALSE)</f>
        <v>#N/A</v>
      </c>
    </row>
    <row r="5116" spans="1:17" hidden="1" x14ac:dyDescent="0.25">
      <c r="A5116" t="s">
        <v>8073</v>
      </c>
      <c r="B5116" t="s">
        <v>8074</v>
      </c>
      <c r="C5116" t="e">
        <f>VLOOKUP('Домены Secretin_N'!B5116,'AC-Architecture'!A:C,3,FALSE)</f>
        <v>#N/A</v>
      </c>
      <c r="D5116">
        <v>386</v>
      </c>
      <c r="E5116" t="s">
        <v>3632</v>
      </c>
      <c r="F5116">
        <v>93</v>
      </c>
      <c r="G5116">
        <v>154</v>
      </c>
      <c r="H5116">
        <f t="shared" si="358"/>
        <v>61</v>
      </c>
      <c r="I5116" t="str">
        <f t="shared" si="359"/>
        <v>H5CC58_ECOLX/93-154</v>
      </c>
      <c r="K5116" t="e">
        <f>IF(C5116="Secretin_N, Secretin, TraK","T","N")</f>
        <v>#N/A</v>
      </c>
      <c r="L5116" t="e">
        <f>VLOOKUP(E5116,'Uniprot taxonomy'!E:J,4,FALSE)</f>
        <v>#N/A</v>
      </c>
      <c r="M5116" t="e">
        <f>LEFT(VLOOKUP(B5116,'Uniprot taxonomy'!B:R,5,FALSE))</f>
        <v>#N/A</v>
      </c>
      <c r="N5116" t="e">
        <f>VLOOKUP(B5116,'Uniprot taxonomy'!B:R,5,FALSE)</f>
        <v>#N/A</v>
      </c>
      <c r="O5116" t="e">
        <f>VLOOKUP(B5116,'Uniprot taxonomy'!B:R,6,FALSE)</f>
        <v>#N/A</v>
      </c>
      <c r="P5116" t="e">
        <f>VLOOKUP(B5116,'Uniprot taxonomy'!B:R,7,FALSE)</f>
        <v>#N/A</v>
      </c>
      <c r="Q5116" t="e">
        <f>VLOOKUP(B5116,'Uniprot taxonomy'!B:R,8,FALSE)</f>
        <v>#N/A</v>
      </c>
    </row>
    <row r="5117" spans="1:17" x14ac:dyDescent="0.25">
      <c r="A5117" t="s">
        <v>1227</v>
      </c>
      <c r="B5117" t="s">
        <v>2525</v>
      </c>
      <c r="C5117" t="str">
        <f>VLOOKUP('Домены Secretin_N'!B5117,'AC-Architecture'!A:C,3,FALSE)</f>
        <v>Secretin_N, Secretin</v>
      </c>
      <c r="D5117">
        <v>514</v>
      </c>
      <c r="E5117" t="s">
        <v>3632</v>
      </c>
      <c r="F5117">
        <v>182</v>
      </c>
      <c r="G5117">
        <v>277</v>
      </c>
      <c r="H5117">
        <f t="shared" si="358"/>
        <v>95</v>
      </c>
      <c r="I5117" t="str">
        <f t="shared" si="359"/>
        <v>H5CED9_ECOLX/182-277</v>
      </c>
      <c r="J5117" t="str">
        <f>CONCATENATE(K5117,"_",LEFT(O5117,3),"_",LEFT(Q5117,3),"_",B5117)</f>
        <v>N_Ent_Esc_H5CED9</v>
      </c>
      <c r="K5117" t="str">
        <f>IF(C5117="Secretin_N, Secretin, TraK","T","N")</f>
        <v>N</v>
      </c>
      <c r="L5117" t="str">
        <f>VLOOKUP(B5117,'Uniprot taxonomy'!B:R,4,FALSE)</f>
        <v>Proteobacteria</v>
      </c>
      <c r="M5117" t="str">
        <f>LEFT(VLOOKUP(B5117,'Uniprot taxonomy'!B:R,5,FALSE))</f>
        <v>G</v>
      </c>
      <c r="N5117" t="str">
        <f>VLOOKUP(B5117,'Uniprot taxonomy'!B:R,5,FALSE)</f>
        <v>Gammaproteobacteria</v>
      </c>
      <c r="O5117" t="str">
        <f>VLOOKUP(B5117,'Uniprot taxonomy'!B:R,6,FALSE)</f>
        <v>Enterobacteriales</v>
      </c>
      <c r="P5117" t="str">
        <f>VLOOKUP(B5117,'Uniprot taxonomy'!B:R,7,FALSE)</f>
        <v>Enterobacteriaceae</v>
      </c>
      <c r="Q5117" t="str">
        <f>VLOOKUP(B5117,'Uniprot taxonomy'!B:R,8,FALSE)</f>
        <v>Escherichia</v>
      </c>
    </row>
    <row r="5118" spans="1:17" hidden="1" x14ac:dyDescent="0.25">
      <c r="A5118" t="s">
        <v>8075</v>
      </c>
      <c r="B5118" t="s">
        <v>8076</v>
      </c>
      <c r="C5118" t="e">
        <f>VLOOKUP('Домены Secretin_N'!B5118,'AC-Architecture'!A:C,3,FALSE)</f>
        <v>#N/A</v>
      </c>
      <c r="D5118">
        <v>686</v>
      </c>
      <c r="E5118" t="s">
        <v>3632</v>
      </c>
      <c r="F5118">
        <v>145</v>
      </c>
      <c r="G5118">
        <v>208</v>
      </c>
      <c r="H5118">
        <f t="shared" si="358"/>
        <v>63</v>
      </c>
      <c r="I5118" t="str">
        <f t="shared" si="359"/>
        <v>H5CRG7_ECOLX/145-208</v>
      </c>
      <c r="K5118" t="e">
        <f>IF(C5118="Secretin_N, Secretin, TraK","T","N")</f>
        <v>#N/A</v>
      </c>
      <c r="L5118" t="e">
        <f>VLOOKUP(E5118,'Uniprot taxonomy'!E:J,4,FALSE)</f>
        <v>#N/A</v>
      </c>
      <c r="M5118" t="e">
        <f>LEFT(VLOOKUP(B5118,'Uniprot taxonomy'!B:R,5,FALSE))</f>
        <v>#N/A</v>
      </c>
      <c r="N5118" t="e">
        <f>VLOOKUP(B5118,'Uniprot taxonomy'!B:R,5,FALSE)</f>
        <v>#N/A</v>
      </c>
      <c r="O5118" t="e">
        <f>VLOOKUP(B5118,'Uniprot taxonomy'!B:R,6,FALSE)</f>
        <v>#N/A</v>
      </c>
      <c r="P5118" t="e">
        <f>VLOOKUP(B5118,'Uniprot taxonomy'!B:R,7,FALSE)</f>
        <v>#N/A</v>
      </c>
      <c r="Q5118" t="e">
        <f>VLOOKUP(B5118,'Uniprot taxonomy'!B:R,8,FALSE)</f>
        <v>#N/A</v>
      </c>
    </row>
    <row r="5119" spans="1:17" hidden="1" x14ac:dyDescent="0.25">
      <c r="A5119" t="s">
        <v>8075</v>
      </c>
      <c r="B5119" t="s">
        <v>8076</v>
      </c>
      <c r="C5119" t="e">
        <f>VLOOKUP('Домены Secretin_N'!B5119,'AC-Architecture'!A:C,3,FALSE)</f>
        <v>#N/A</v>
      </c>
      <c r="D5119">
        <v>686</v>
      </c>
      <c r="E5119" t="s">
        <v>3632</v>
      </c>
      <c r="F5119">
        <v>210</v>
      </c>
      <c r="G5119">
        <v>280</v>
      </c>
      <c r="H5119">
        <f t="shared" si="358"/>
        <v>70</v>
      </c>
      <c r="I5119" t="str">
        <f t="shared" si="359"/>
        <v>H5CRG7_ECOLX/210-280</v>
      </c>
      <c r="K5119" t="e">
        <f>IF(C5119="Secretin_N, Secretin, TraK","T","N")</f>
        <v>#N/A</v>
      </c>
      <c r="L5119" t="e">
        <f>VLOOKUP(E5119,'Uniprot taxonomy'!E:J,4,FALSE)</f>
        <v>#N/A</v>
      </c>
      <c r="M5119" t="e">
        <f>LEFT(VLOOKUP(B5119,'Uniprot taxonomy'!B:R,5,FALSE))</f>
        <v>#N/A</v>
      </c>
      <c r="N5119" t="e">
        <f>VLOOKUP(B5119,'Uniprot taxonomy'!B:R,5,FALSE)</f>
        <v>#N/A</v>
      </c>
      <c r="O5119" t="e">
        <f>VLOOKUP(B5119,'Uniprot taxonomy'!B:R,6,FALSE)</f>
        <v>#N/A</v>
      </c>
      <c r="P5119" t="e">
        <f>VLOOKUP(B5119,'Uniprot taxonomy'!B:R,7,FALSE)</f>
        <v>#N/A</v>
      </c>
      <c r="Q5119" t="e">
        <f>VLOOKUP(B5119,'Uniprot taxonomy'!B:R,8,FALSE)</f>
        <v>#N/A</v>
      </c>
    </row>
    <row r="5120" spans="1:17" hidden="1" x14ac:dyDescent="0.25">
      <c r="A5120" t="s">
        <v>8075</v>
      </c>
      <c r="B5120" t="s">
        <v>8076</v>
      </c>
      <c r="C5120" t="e">
        <f>VLOOKUP('Домены Secretin_N'!B5120,'AC-Architecture'!A:C,3,FALSE)</f>
        <v>#N/A</v>
      </c>
      <c r="D5120">
        <v>686</v>
      </c>
      <c r="E5120" t="s">
        <v>3632</v>
      </c>
      <c r="F5120">
        <v>284</v>
      </c>
      <c r="G5120">
        <v>362</v>
      </c>
      <c r="H5120">
        <f t="shared" si="358"/>
        <v>78</v>
      </c>
      <c r="I5120" t="str">
        <f t="shared" si="359"/>
        <v>H5CRG7_ECOLX/284-362</v>
      </c>
      <c r="K5120" t="e">
        <f>IF(C5120="Secretin_N, Secretin, TraK","T","N")</f>
        <v>#N/A</v>
      </c>
      <c r="L5120" t="e">
        <f>VLOOKUP(E5120,'Uniprot taxonomy'!E:J,4,FALSE)</f>
        <v>#N/A</v>
      </c>
      <c r="M5120" t="e">
        <f>LEFT(VLOOKUP(B5120,'Uniprot taxonomy'!B:R,5,FALSE))</f>
        <v>#N/A</v>
      </c>
      <c r="N5120" t="e">
        <f>VLOOKUP(B5120,'Uniprot taxonomy'!B:R,5,FALSE)</f>
        <v>#N/A</v>
      </c>
      <c r="O5120" t="e">
        <f>VLOOKUP(B5120,'Uniprot taxonomy'!B:R,6,FALSE)</f>
        <v>#N/A</v>
      </c>
      <c r="P5120" t="e">
        <f>VLOOKUP(B5120,'Uniprot taxonomy'!B:R,7,FALSE)</f>
        <v>#N/A</v>
      </c>
      <c r="Q5120" t="e">
        <f>VLOOKUP(B5120,'Uniprot taxonomy'!B:R,8,FALSE)</f>
        <v>#N/A</v>
      </c>
    </row>
    <row r="5121" spans="1:17" hidden="1" x14ac:dyDescent="0.25">
      <c r="A5121" t="s">
        <v>8077</v>
      </c>
      <c r="B5121" t="s">
        <v>8078</v>
      </c>
      <c r="C5121" t="e">
        <f>VLOOKUP('Домены Secretin_N'!B5121,'AC-Architecture'!A:C,3,FALSE)</f>
        <v>#N/A</v>
      </c>
      <c r="D5121">
        <v>412</v>
      </c>
      <c r="E5121" t="s">
        <v>3632</v>
      </c>
      <c r="F5121">
        <v>119</v>
      </c>
      <c r="G5121">
        <v>180</v>
      </c>
      <c r="H5121">
        <f t="shared" si="358"/>
        <v>61</v>
      </c>
      <c r="I5121" t="str">
        <f t="shared" si="359"/>
        <v>H5CT12_ECOLX/119-180</v>
      </c>
      <c r="K5121" t="e">
        <f>IF(C5121="Secretin_N, Secretin, TraK","T","N")</f>
        <v>#N/A</v>
      </c>
      <c r="L5121" t="e">
        <f>VLOOKUP(E5121,'Uniprot taxonomy'!E:J,4,FALSE)</f>
        <v>#N/A</v>
      </c>
      <c r="M5121" t="e">
        <f>LEFT(VLOOKUP(B5121,'Uniprot taxonomy'!B:R,5,FALSE))</f>
        <v>#N/A</v>
      </c>
      <c r="N5121" t="e">
        <f>VLOOKUP(B5121,'Uniprot taxonomy'!B:R,5,FALSE)</f>
        <v>#N/A</v>
      </c>
      <c r="O5121" t="e">
        <f>VLOOKUP(B5121,'Uniprot taxonomy'!B:R,6,FALSE)</f>
        <v>#N/A</v>
      </c>
      <c r="P5121" t="e">
        <f>VLOOKUP(B5121,'Uniprot taxonomy'!B:R,7,FALSE)</f>
        <v>#N/A</v>
      </c>
      <c r="Q5121" t="e">
        <f>VLOOKUP(B5121,'Uniprot taxonomy'!B:R,8,FALSE)</f>
        <v>#N/A</v>
      </c>
    </row>
    <row r="5122" spans="1:17" x14ac:dyDescent="0.25">
      <c r="A5122" t="s">
        <v>1228</v>
      </c>
      <c r="B5122" t="s">
        <v>2526</v>
      </c>
      <c r="C5122" t="str">
        <f>VLOOKUP('Домены Secretin_N'!B5122,'AC-Architecture'!A:C,3,FALSE)</f>
        <v>Secretin_N, Secretin</v>
      </c>
      <c r="D5122">
        <v>512</v>
      </c>
      <c r="E5122" t="s">
        <v>3632</v>
      </c>
      <c r="F5122">
        <v>180</v>
      </c>
      <c r="G5122">
        <v>275</v>
      </c>
      <c r="H5122">
        <f t="shared" si="358"/>
        <v>95</v>
      </c>
      <c r="I5122" t="str">
        <f t="shared" si="359"/>
        <v>H5CVH6_ECOLX/180-275</v>
      </c>
      <c r="J5122" t="str">
        <f>CONCATENATE(K5122,"_",LEFT(O5122,3),"_",LEFT(Q5122,3),"_",B5122)</f>
        <v>N_Ent_Esc_H5CVH6</v>
      </c>
      <c r="K5122" t="str">
        <f>IF(C5122="Secretin_N, Secretin, TraK","T","N")</f>
        <v>N</v>
      </c>
      <c r="L5122" t="str">
        <f>VLOOKUP(B5122,'Uniprot taxonomy'!B:R,4,FALSE)</f>
        <v>Proteobacteria</v>
      </c>
      <c r="M5122" t="str">
        <f>LEFT(VLOOKUP(B5122,'Uniprot taxonomy'!B:R,5,FALSE))</f>
        <v>G</v>
      </c>
      <c r="N5122" t="str">
        <f>VLOOKUP(B5122,'Uniprot taxonomy'!B:R,5,FALSE)</f>
        <v>Gammaproteobacteria</v>
      </c>
      <c r="O5122" t="str">
        <f>VLOOKUP(B5122,'Uniprot taxonomy'!B:R,6,FALSE)</f>
        <v>Enterobacteriales</v>
      </c>
      <c r="P5122" t="str">
        <f>VLOOKUP(B5122,'Uniprot taxonomy'!B:R,7,FALSE)</f>
        <v>Enterobacteriaceae</v>
      </c>
      <c r="Q5122" t="str">
        <f>VLOOKUP(B5122,'Uniprot taxonomy'!B:R,8,FALSE)</f>
        <v>Escherichia</v>
      </c>
    </row>
    <row r="5123" spans="1:17" hidden="1" x14ac:dyDescent="0.25">
      <c r="A5123" t="s">
        <v>8079</v>
      </c>
      <c r="B5123" t="s">
        <v>8080</v>
      </c>
      <c r="C5123" t="e">
        <f>VLOOKUP('Домены Secretin_N'!B5123,'AC-Architecture'!A:C,3,FALSE)</f>
        <v>#N/A</v>
      </c>
      <c r="D5123">
        <v>686</v>
      </c>
      <c r="E5123" t="s">
        <v>3632</v>
      </c>
      <c r="F5123">
        <v>145</v>
      </c>
      <c r="G5123">
        <v>208</v>
      </c>
      <c r="H5123">
        <f t="shared" ref="H5123:H5186" si="362">G5123-F5123</f>
        <v>63</v>
      </c>
      <c r="I5123" t="str">
        <f t="shared" ref="I5123:I5186" si="363">CONCATENATE(A5123,"/",F5123,"-",G5123)</f>
        <v>H5D830_ECOLX/145-208</v>
      </c>
      <c r="K5123" t="e">
        <f>IF(C5123="Secretin_N, Secretin, TraK","T","N")</f>
        <v>#N/A</v>
      </c>
      <c r="L5123" t="e">
        <f>VLOOKUP(E5123,'Uniprot taxonomy'!E:J,4,FALSE)</f>
        <v>#N/A</v>
      </c>
      <c r="M5123" t="e">
        <f>LEFT(VLOOKUP(B5123,'Uniprot taxonomy'!B:R,5,FALSE))</f>
        <v>#N/A</v>
      </c>
      <c r="N5123" t="e">
        <f>VLOOKUP(B5123,'Uniprot taxonomy'!B:R,5,FALSE)</f>
        <v>#N/A</v>
      </c>
      <c r="O5123" t="e">
        <f>VLOOKUP(B5123,'Uniprot taxonomy'!B:R,6,FALSE)</f>
        <v>#N/A</v>
      </c>
      <c r="P5123" t="e">
        <f>VLOOKUP(B5123,'Uniprot taxonomy'!B:R,7,FALSE)</f>
        <v>#N/A</v>
      </c>
      <c r="Q5123" t="e">
        <f>VLOOKUP(B5123,'Uniprot taxonomy'!B:R,8,FALSE)</f>
        <v>#N/A</v>
      </c>
    </row>
    <row r="5124" spans="1:17" hidden="1" x14ac:dyDescent="0.25">
      <c r="A5124" t="s">
        <v>8079</v>
      </c>
      <c r="B5124" t="s">
        <v>8080</v>
      </c>
      <c r="C5124" t="e">
        <f>VLOOKUP('Домены Secretin_N'!B5124,'AC-Architecture'!A:C,3,FALSE)</f>
        <v>#N/A</v>
      </c>
      <c r="D5124">
        <v>686</v>
      </c>
      <c r="E5124" t="s">
        <v>3632</v>
      </c>
      <c r="F5124">
        <v>210</v>
      </c>
      <c r="G5124">
        <v>280</v>
      </c>
      <c r="H5124">
        <f t="shared" si="362"/>
        <v>70</v>
      </c>
      <c r="I5124" t="str">
        <f t="shared" si="363"/>
        <v>H5D830_ECOLX/210-280</v>
      </c>
      <c r="K5124" t="e">
        <f>IF(C5124="Secretin_N, Secretin, TraK","T","N")</f>
        <v>#N/A</v>
      </c>
      <c r="L5124" t="e">
        <f>VLOOKUP(E5124,'Uniprot taxonomy'!E:J,4,FALSE)</f>
        <v>#N/A</v>
      </c>
      <c r="M5124" t="e">
        <f>LEFT(VLOOKUP(B5124,'Uniprot taxonomy'!B:R,5,FALSE))</f>
        <v>#N/A</v>
      </c>
      <c r="N5124" t="e">
        <f>VLOOKUP(B5124,'Uniprot taxonomy'!B:R,5,FALSE)</f>
        <v>#N/A</v>
      </c>
      <c r="O5124" t="e">
        <f>VLOOKUP(B5124,'Uniprot taxonomy'!B:R,6,FALSE)</f>
        <v>#N/A</v>
      </c>
      <c r="P5124" t="e">
        <f>VLOOKUP(B5124,'Uniprot taxonomy'!B:R,7,FALSE)</f>
        <v>#N/A</v>
      </c>
      <c r="Q5124" t="e">
        <f>VLOOKUP(B5124,'Uniprot taxonomy'!B:R,8,FALSE)</f>
        <v>#N/A</v>
      </c>
    </row>
    <row r="5125" spans="1:17" hidden="1" x14ac:dyDescent="0.25">
      <c r="A5125" t="s">
        <v>8079</v>
      </c>
      <c r="B5125" t="s">
        <v>8080</v>
      </c>
      <c r="C5125" t="e">
        <f>VLOOKUP('Домены Secretin_N'!B5125,'AC-Architecture'!A:C,3,FALSE)</f>
        <v>#N/A</v>
      </c>
      <c r="D5125">
        <v>686</v>
      </c>
      <c r="E5125" t="s">
        <v>3632</v>
      </c>
      <c r="F5125">
        <v>284</v>
      </c>
      <c r="G5125">
        <v>362</v>
      </c>
      <c r="H5125">
        <f t="shared" si="362"/>
        <v>78</v>
      </c>
      <c r="I5125" t="str">
        <f t="shared" si="363"/>
        <v>H5D830_ECOLX/284-362</v>
      </c>
      <c r="K5125" t="e">
        <f>IF(C5125="Secretin_N, Secretin, TraK","T","N")</f>
        <v>#N/A</v>
      </c>
      <c r="L5125" t="e">
        <f>VLOOKUP(E5125,'Uniprot taxonomy'!E:J,4,FALSE)</f>
        <v>#N/A</v>
      </c>
      <c r="M5125" t="e">
        <f>LEFT(VLOOKUP(B5125,'Uniprot taxonomy'!B:R,5,FALSE))</f>
        <v>#N/A</v>
      </c>
      <c r="N5125" t="e">
        <f>VLOOKUP(B5125,'Uniprot taxonomy'!B:R,5,FALSE)</f>
        <v>#N/A</v>
      </c>
      <c r="O5125" t="e">
        <f>VLOOKUP(B5125,'Uniprot taxonomy'!B:R,6,FALSE)</f>
        <v>#N/A</v>
      </c>
      <c r="P5125" t="e">
        <f>VLOOKUP(B5125,'Uniprot taxonomy'!B:R,7,FALSE)</f>
        <v>#N/A</v>
      </c>
      <c r="Q5125" t="e">
        <f>VLOOKUP(B5125,'Uniprot taxonomy'!B:R,8,FALSE)</f>
        <v>#N/A</v>
      </c>
    </row>
    <row r="5126" spans="1:17" hidden="1" x14ac:dyDescent="0.25">
      <c r="A5126" t="s">
        <v>8081</v>
      </c>
      <c r="B5126" t="s">
        <v>8082</v>
      </c>
      <c r="C5126" t="e">
        <f>VLOOKUP('Домены Secretin_N'!B5126,'AC-Architecture'!A:C,3,FALSE)</f>
        <v>#N/A</v>
      </c>
      <c r="D5126">
        <v>386</v>
      </c>
      <c r="E5126" t="s">
        <v>3632</v>
      </c>
      <c r="F5126">
        <v>93</v>
      </c>
      <c r="G5126">
        <v>154</v>
      </c>
      <c r="H5126">
        <f t="shared" si="362"/>
        <v>61</v>
      </c>
      <c r="I5126" t="str">
        <f t="shared" si="363"/>
        <v>H5D9E4_ECOLX/93-154</v>
      </c>
      <c r="K5126" t="e">
        <f>IF(C5126="Secretin_N, Secretin, TraK","T","N")</f>
        <v>#N/A</v>
      </c>
      <c r="L5126" t="e">
        <f>VLOOKUP(E5126,'Uniprot taxonomy'!E:J,4,FALSE)</f>
        <v>#N/A</v>
      </c>
      <c r="M5126" t="e">
        <f>LEFT(VLOOKUP(B5126,'Uniprot taxonomy'!B:R,5,FALSE))</f>
        <v>#N/A</v>
      </c>
      <c r="N5126" t="e">
        <f>VLOOKUP(B5126,'Uniprot taxonomy'!B:R,5,FALSE)</f>
        <v>#N/A</v>
      </c>
      <c r="O5126" t="e">
        <f>VLOOKUP(B5126,'Uniprot taxonomy'!B:R,6,FALSE)</f>
        <v>#N/A</v>
      </c>
      <c r="P5126" t="e">
        <f>VLOOKUP(B5126,'Uniprot taxonomy'!B:R,7,FALSE)</f>
        <v>#N/A</v>
      </c>
      <c r="Q5126" t="e">
        <f>VLOOKUP(B5126,'Uniprot taxonomy'!B:R,8,FALSE)</f>
        <v>#N/A</v>
      </c>
    </row>
    <row r="5127" spans="1:17" x14ac:dyDescent="0.25">
      <c r="A5127" t="s">
        <v>1229</v>
      </c>
      <c r="B5127" t="s">
        <v>2527</v>
      </c>
      <c r="C5127" t="str">
        <f>VLOOKUP('Домены Secretin_N'!B5127,'AC-Architecture'!A:C,3,FALSE)</f>
        <v>Secretin_N, Secretin</v>
      </c>
      <c r="D5127">
        <v>514</v>
      </c>
      <c r="E5127" t="s">
        <v>3632</v>
      </c>
      <c r="F5127">
        <v>182</v>
      </c>
      <c r="G5127">
        <v>277</v>
      </c>
      <c r="H5127">
        <f t="shared" si="362"/>
        <v>95</v>
      </c>
      <c r="I5127" t="str">
        <f t="shared" si="363"/>
        <v>H5DBM9_ECOLX/182-277</v>
      </c>
      <c r="J5127" t="str">
        <f>CONCATENATE(K5127,"_",LEFT(O5127,3),"_",LEFT(Q5127,3),"_",B5127)</f>
        <v>N_Ent_Esc_H5DBM9</v>
      </c>
      <c r="K5127" t="str">
        <f>IF(C5127="Secretin_N, Secretin, TraK","T","N")</f>
        <v>N</v>
      </c>
      <c r="L5127" t="str">
        <f>VLOOKUP(B5127,'Uniprot taxonomy'!B:R,4,FALSE)</f>
        <v>Proteobacteria</v>
      </c>
      <c r="M5127" t="str">
        <f>LEFT(VLOOKUP(B5127,'Uniprot taxonomy'!B:R,5,FALSE))</f>
        <v>G</v>
      </c>
      <c r="N5127" t="str">
        <f>VLOOKUP(B5127,'Uniprot taxonomy'!B:R,5,FALSE)</f>
        <v>Gammaproteobacteria</v>
      </c>
      <c r="O5127" t="str">
        <f>VLOOKUP(B5127,'Uniprot taxonomy'!B:R,6,FALSE)</f>
        <v>Enterobacteriales</v>
      </c>
      <c r="P5127" t="str">
        <f>VLOOKUP(B5127,'Uniprot taxonomy'!B:R,7,FALSE)</f>
        <v>Enterobacteriaceae</v>
      </c>
      <c r="Q5127" t="str">
        <f>VLOOKUP(B5127,'Uniprot taxonomy'!B:R,8,FALSE)</f>
        <v>Escherichia</v>
      </c>
    </row>
    <row r="5128" spans="1:17" hidden="1" x14ac:dyDescent="0.25">
      <c r="A5128" t="s">
        <v>8083</v>
      </c>
      <c r="B5128" t="s">
        <v>8084</v>
      </c>
      <c r="C5128" t="e">
        <f>VLOOKUP('Домены Secretin_N'!B5128,'AC-Architecture'!A:C,3,FALSE)</f>
        <v>#N/A</v>
      </c>
      <c r="D5128">
        <v>386</v>
      </c>
      <c r="E5128" t="s">
        <v>3632</v>
      </c>
      <c r="F5128">
        <v>93</v>
      </c>
      <c r="G5128">
        <v>154</v>
      </c>
      <c r="H5128">
        <f t="shared" si="362"/>
        <v>61</v>
      </c>
      <c r="I5128" t="str">
        <f t="shared" si="363"/>
        <v>H5DQE7_ECOLX/93-154</v>
      </c>
      <c r="K5128" t="e">
        <f>IF(C5128="Secretin_N, Secretin, TraK","T","N")</f>
        <v>#N/A</v>
      </c>
      <c r="L5128" t="e">
        <f>VLOOKUP(E5128,'Uniprot taxonomy'!E:J,4,FALSE)</f>
        <v>#N/A</v>
      </c>
      <c r="M5128" t="e">
        <f>LEFT(VLOOKUP(B5128,'Uniprot taxonomy'!B:R,5,FALSE))</f>
        <v>#N/A</v>
      </c>
      <c r="N5128" t="e">
        <f>VLOOKUP(B5128,'Uniprot taxonomy'!B:R,5,FALSE)</f>
        <v>#N/A</v>
      </c>
      <c r="O5128" t="e">
        <f>VLOOKUP(B5128,'Uniprot taxonomy'!B:R,6,FALSE)</f>
        <v>#N/A</v>
      </c>
      <c r="P5128" t="e">
        <f>VLOOKUP(B5128,'Uniprot taxonomy'!B:R,7,FALSE)</f>
        <v>#N/A</v>
      </c>
      <c r="Q5128" t="e">
        <f>VLOOKUP(B5128,'Uniprot taxonomy'!B:R,8,FALSE)</f>
        <v>#N/A</v>
      </c>
    </row>
    <row r="5129" spans="1:17" x14ac:dyDescent="0.25">
      <c r="A5129" t="s">
        <v>1230</v>
      </c>
      <c r="B5129" t="s">
        <v>2528</v>
      </c>
      <c r="C5129" t="str">
        <f>VLOOKUP('Домены Secretin_N'!B5129,'AC-Architecture'!A:C,3,FALSE)</f>
        <v>Secretin_N, Secretin</v>
      </c>
      <c r="D5129">
        <v>512</v>
      </c>
      <c r="E5129" t="s">
        <v>3632</v>
      </c>
      <c r="F5129">
        <v>180</v>
      </c>
      <c r="G5129">
        <v>275</v>
      </c>
      <c r="H5129">
        <f t="shared" si="362"/>
        <v>95</v>
      </c>
      <c r="I5129" t="str">
        <f t="shared" si="363"/>
        <v>H5DSY0_ECOLX/180-275</v>
      </c>
      <c r="J5129" t="str">
        <f>CONCATENATE(K5129,"_",LEFT(O5129,3),"_",LEFT(Q5129,3),"_",B5129)</f>
        <v>N_Ent_Esc_H5DSY0</v>
      </c>
      <c r="K5129" t="str">
        <f>IF(C5129="Secretin_N, Secretin, TraK","T","N")</f>
        <v>N</v>
      </c>
      <c r="L5129" t="str">
        <f>VLOOKUP(B5129,'Uniprot taxonomy'!B:R,4,FALSE)</f>
        <v>Proteobacteria</v>
      </c>
      <c r="M5129" t="str">
        <f>LEFT(VLOOKUP(B5129,'Uniprot taxonomy'!B:R,5,FALSE))</f>
        <v>G</v>
      </c>
      <c r="N5129" t="str">
        <f>VLOOKUP(B5129,'Uniprot taxonomy'!B:R,5,FALSE)</f>
        <v>Gammaproteobacteria</v>
      </c>
      <c r="O5129" t="str">
        <f>VLOOKUP(B5129,'Uniprot taxonomy'!B:R,6,FALSE)</f>
        <v>Enterobacteriales</v>
      </c>
      <c r="P5129" t="str">
        <f>VLOOKUP(B5129,'Uniprot taxonomy'!B:R,7,FALSE)</f>
        <v>Enterobacteriaceae</v>
      </c>
      <c r="Q5129" t="str">
        <f>VLOOKUP(B5129,'Uniprot taxonomy'!B:R,8,FALSE)</f>
        <v>Escherichia</v>
      </c>
    </row>
    <row r="5130" spans="1:17" hidden="1" x14ac:dyDescent="0.25">
      <c r="A5130" t="s">
        <v>8085</v>
      </c>
      <c r="B5130" t="s">
        <v>8086</v>
      </c>
      <c r="C5130" t="e">
        <f>VLOOKUP('Домены Secretin_N'!B5130,'AC-Architecture'!A:C,3,FALSE)</f>
        <v>#N/A</v>
      </c>
      <c r="D5130">
        <v>386</v>
      </c>
      <c r="E5130" t="s">
        <v>3632</v>
      </c>
      <c r="F5130">
        <v>93</v>
      </c>
      <c r="G5130">
        <v>154</v>
      </c>
      <c r="H5130">
        <f t="shared" si="362"/>
        <v>61</v>
      </c>
      <c r="I5130" t="str">
        <f t="shared" si="363"/>
        <v>H5E7Z7_ECOLX/93-154</v>
      </c>
      <c r="K5130" t="e">
        <f>IF(C5130="Secretin_N, Secretin, TraK","T","N")</f>
        <v>#N/A</v>
      </c>
      <c r="L5130" t="e">
        <f>VLOOKUP(E5130,'Uniprot taxonomy'!E:J,4,FALSE)</f>
        <v>#N/A</v>
      </c>
      <c r="M5130" t="e">
        <f>LEFT(VLOOKUP(B5130,'Uniprot taxonomy'!B:R,5,FALSE))</f>
        <v>#N/A</v>
      </c>
      <c r="N5130" t="e">
        <f>VLOOKUP(B5130,'Uniprot taxonomy'!B:R,5,FALSE)</f>
        <v>#N/A</v>
      </c>
      <c r="O5130" t="e">
        <f>VLOOKUP(B5130,'Uniprot taxonomy'!B:R,6,FALSE)</f>
        <v>#N/A</v>
      </c>
      <c r="P5130" t="e">
        <f>VLOOKUP(B5130,'Uniprot taxonomy'!B:R,7,FALSE)</f>
        <v>#N/A</v>
      </c>
      <c r="Q5130" t="e">
        <f>VLOOKUP(B5130,'Uniprot taxonomy'!B:R,8,FALSE)</f>
        <v>#N/A</v>
      </c>
    </row>
    <row r="5131" spans="1:17" x14ac:dyDescent="0.25">
      <c r="A5131" t="s">
        <v>1231</v>
      </c>
      <c r="B5131" t="s">
        <v>2529</v>
      </c>
      <c r="C5131" t="str">
        <f>VLOOKUP('Домены Secretin_N'!B5131,'AC-Architecture'!A:C,3,FALSE)</f>
        <v>Secretin_N, Secretin</v>
      </c>
      <c r="D5131">
        <v>450</v>
      </c>
      <c r="E5131" t="s">
        <v>3632</v>
      </c>
      <c r="F5131">
        <v>118</v>
      </c>
      <c r="G5131">
        <v>213</v>
      </c>
      <c r="H5131">
        <f t="shared" si="362"/>
        <v>95</v>
      </c>
      <c r="I5131" t="str">
        <f t="shared" si="363"/>
        <v>H5E9Z8_ECOLX/118-213</v>
      </c>
      <c r="J5131" t="str">
        <f>CONCATENATE(K5131,"_",LEFT(O5131,3),"_",LEFT(Q5131,3),"_",B5131)</f>
        <v>N_Ent_Esc_H5E9Z8</v>
      </c>
      <c r="K5131" t="str">
        <f>IF(C5131="Secretin_N, Secretin, TraK","T","N")</f>
        <v>N</v>
      </c>
      <c r="L5131" t="str">
        <f>VLOOKUP(B5131,'Uniprot taxonomy'!B:R,4,FALSE)</f>
        <v>Proteobacteria</v>
      </c>
      <c r="M5131" t="str">
        <f>LEFT(VLOOKUP(B5131,'Uniprot taxonomy'!B:R,5,FALSE))</f>
        <v>G</v>
      </c>
      <c r="N5131" t="str">
        <f>VLOOKUP(B5131,'Uniprot taxonomy'!B:R,5,FALSE)</f>
        <v>Gammaproteobacteria</v>
      </c>
      <c r="O5131" t="str">
        <f>VLOOKUP(B5131,'Uniprot taxonomy'!B:R,6,FALSE)</f>
        <v>Enterobacteriales</v>
      </c>
      <c r="P5131" t="str">
        <f>VLOOKUP(B5131,'Uniprot taxonomy'!B:R,7,FALSE)</f>
        <v>Enterobacteriaceae</v>
      </c>
      <c r="Q5131" t="str">
        <f>VLOOKUP(B5131,'Uniprot taxonomy'!B:R,8,FALSE)</f>
        <v>Escherichia</v>
      </c>
    </row>
    <row r="5132" spans="1:17" hidden="1" x14ac:dyDescent="0.25">
      <c r="A5132" t="s">
        <v>8087</v>
      </c>
      <c r="B5132" t="s">
        <v>8088</v>
      </c>
      <c r="C5132" t="e">
        <f>VLOOKUP('Домены Secretin_N'!B5132,'AC-Architecture'!A:C,3,FALSE)</f>
        <v>#N/A</v>
      </c>
      <c r="D5132">
        <v>386</v>
      </c>
      <c r="E5132" t="s">
        <v>3632</v>
      </c>
      <c r="F5132">
        <v>93</v>
      </c>
      <c r="G5132">
        <v>154</v>
      </c>
      <c r="H5132">
        <f t="shared" si="362"/>
        <v>61</v>
      </c>
      <c r="I5132" t="str">
        <f t="shared" si="363"/>
        <v>H5EPY6_ECOLX/93-154</v>
      </c>
      <c r="K5132" t="e">
        <f>IF(C5132="Secretin_N, Secretin, TraK","T","N")</f>
        <v>#N/A</v>
      </c>
      <c r="L5132" t="e">
        <f>VLOOKUP(E5132,'Uniprot taxonomy'!E:J,4,FALSE)</f>
        <v>#N/A</v>
      </c>
      <c r="M5132" t="e">
        <f>LEFT(VLOOKUP(B5132,'Uniprot taxonomy'!B:R,5,FALSE))</f>
        <v>#N/A</v>
      </c>
      <c r="N5132" t="e">
        <f>VLOOKUP(B5132,'Uniprot taxonomy'!B:R,5,FALSE)</f>
        <v>#N/A</v>
      </c>
      <c r="O5132" t="e">
        <f>VLOOKUP(B5132,'Uniprot taxonomy'!B:R,6,FALSE)</f>
        <v>#N/A</v>
      </c>
      <c r="P5132" t="e">
        <f>VLOOKUP(B5132,'Uniprot taxonomy'!B:R,7,FALSE)</f>
        <v>#N/A</v>
      </c>
      <c r="Q5132" t="e">
        <f>VLOOKUP(B5132,'Uniprot taxonomy'!B:R,8,FALSE)</f>
        <v>#N/A</v>
      </c>
    </row>
    <row r="5133" spans="1:17" x14ac:dyDescent="0.25">
      <c r="A5133" t="s">
        <v>1232</v>
      </c>
      <c r="B5133" t="s">
        <v>2530</v>
      </c>
      <c r="C5133" t="str">
        <f>VLOOKUP('Домены Secretin_N'!B5133,'AC-Architecture'!A:C,3,FALSE)</f>
        <v>Secretin_N, Secretin</v>
      </c>
      <c r="D5133">
        <v>514</v>
      </c>
      <c r="E5133" t="s">
        <v>3632</v>
      </c>
      <c r="F5133">
        <v>182</v>
      </c>
      <c r="G5133">
        <v>277</v>
      </c>
      <c r="H5133">
        <f t="shared" si="362"/>
        <v>95</v>
      </c>
      <c r="I5133" t="str">
        <f t="shared" si="363"/>
        <v>H5ERX3_ECOLX/182-277</v>
      </c>
      <c r="J5133" t="str">
        <f>CONCATENATE(K5133,"_",LEFT(O5133,3),"_",LEFT(Q5133,3),"_",B5133)</f>
        <v>N_Ent_Esc_H5ERX3</v>
      </c>
      <c r="K5133" t="str">
        <f>IF(C5133="Secretin_N, Secretin, TraK","T","N")</f>
        <v>N</v>
      </c>
      <c r="L5133" t="str">
        <f>VLOOKUP(B5133,'Uniprot taxonomy'!B:R,4,FALSE)</f>
        <v>Proteobacteria</v>
      </c>
      <c r="M5133" t="str">
        <f>LEFT(VLOOKUP(B5133,'Uniprot taxonomy'!B:R,5,FALSE))</f>
        <v>G</v>
      </c>
      <c r="N5133" t="str">
        <f>VLOOKUP(B5133,'Uniprot taxonomy'!B:R,5,FALSE)</f>
        <v>Gammaproteobacteria</v>
      </c>
      <c r="O5133" t="str">
        <f>VLOOKUP(B5133,'Uniprot taxonomy'!B:R,6,FALSE)</f>
        <v>Enterobacteriales</v>
      </c>
      <c r="P5133" t="str">
        <f>VLOOKUP(B5133,'Uniprot taxonomy'!B:R,7,FALSE)</f>
        <v>Enterobacteriaceae</v>
      </c>
      <c r="Q5133" t="str">
        <f>VLOOKUP(B5133,'Uniprot taxonomy'!B:R,8,FALSE)</f>
        <v>Escherichia</v>
      </c>
    </row>
    <row r="5134" spans="1:17" hidden="1" x14ac:dyDescent="0.25">
      <c r="A5134" t="s">
        <v>8089</v>
      </c>
      <c r="B5134" t="s">
        <v>8090</v>
      </c>
      <c r="C5134" t="e">
        <f>VLOOKUP('Домены Secretin_N'!B5134,'AC-Architecture'!A:C,3,FALSE)</f>
        <v>#N/A</v>
      </c>
      <c r="D5134">
        <v>386</v>
      </c>
      <c r="E5134" t="s">
        <v>3632</v>
      </c>
      <c r="F5134">
        <v>93</v>
      </c>
      <c r="G5134">
        <v>154</v>
      </c>
      <c r="H5134">
        <f t="shared" si="362"/>
        <v>61</v>
      </c>
      <c r="I5134" t="str">
        <f t="shared" si="363"/>
        <v>H5F710_ECOLX/93-154</v>
      </c>
      <c r="K5134" t="e">
        <f>IF(C5134="Secretin_N, Secretin, TraK","T","N")</f>
        <v>#N/A</v>
      </c>
      <c r="L5134" t="e">
        <f>VLOOKUP(E5134,'Uniprot taxonomy'!E:J,4,FALSE)</f>
        <v>#N/A</v>
      </c>
      <c r="M5134" t="e">
        <f>LEFT(VLOOKUP(B5134,'Uniprot taxonomy'!B:R,5,FALSE))</f>
        <v>#N/A</v>
      </c>
      <c r="N5134" t="e">
        <f>VLOOKUP(B5134,'Uniprot taxonomy'!B:R,5,FALSE)</f>
        <v>#N/A</v>
      </c>
      <c r="O5134" t="e">
        <f>VLOOKUP(B5134,'Uniprot taxonomy'!B:R,6,FALSE)</f>
        <v>#N/A</v>
      </c>
      <c r="P5134" t="e">
        <f>VLOOKUP(B5134,'Uniprot taxonomy'!B:R,7,FALSE)</f>
        <v>#N/A</v>
      </c>
      <c r="Q5134" t="e">
        <f>VLOOKUP(B5134,'Uniprot taxonomy'!B:R,8,FALSE)</f>
        <v>#N/A</v>
      </c>
    </row>
    <row r="5135" spans="1:17" x14ac:dyDescent="0.25">
      <c r="A5135" t="s">
        <v>1233</v>
      </c>
      <c r="B5135" t="s">
        <v>2531</v>
      </c>
      <c r="C5135" t="str">
        <f>VLOOKUP('Домены Secretin_N'!B5135,'AC-Architecture'!A:C,3,FALSE)</f>
        <v>Secretin_N, Secretin</v>
      </c>
      <c r="D5135">
        <v>514</v>
      </c>
      <c r="E5135" t="s">
        <v>3632</v>
      </c>
      <c r="F5135">
        <v>182</v>
      </c>
      <c r="G5135">
        <v>277</v>
      </c>
      <c r="H5135">
        <f t="shared" si="362"/>
        <v>95</v>
      </c>
      <c r="I5135" t="str">
        <f t="shared" si="363"/>
        <v>H5F7S8_ECOLX/182-277</v>
      </c>
      <c r="J5135" t="str">
        <f>CONCATENATE(K5135,"_",LEFT(O5135,3),"_",LEFT(Q5135,3),"_",B5135)</f>
        <v>N_Ent_Esc_H5F7S8</v>
      </c>
      <c r="K5135" t="str">
        <f>IF(C5135="Secretin_N, Secretin, TraK","T","N")</f>
        <v>N</v>
      </c>
      <c r="L5135" t="str">
        <f>VLOOKUP(B5135,'Uniprot taxonomy'!B:R,4,FALSE)</f>
        <v>Proteobacteria</v>
      </c>
      <c r="M5135" t="str">
        <f>LEFT(VLOOKUP(B5135,'Uniprot taxonomy'!B:R,5,FALSE))</f>
        <v>G</v>
      </c>
      <c r="N5135" t="str">
        <f>VLOOKUP(B5135,'Uniprot taxonomy'!B:R,5,FALSE)</f>
        <v>Gammaproteobacteria</v>
      </c>
      <c r="O5135" t="str">
        <f>VLOOKUP(B5135,'Uniprot taxonomy'!B:R,6,FALSE)</f>
        <v>Enterobacteriales</v>
      </c>
      <c r="P5135" t="str">
        <f>VLOOKUP(B5135,'Uniprot taxonomy'!B:R,7,FALSE)</f>
        <v>Enterobacteriaceae</v>
      </c>
      <c r="Q5135" t="str">
        <f>VLOOKUP(B5135,'Uniprot taxonomy'!B:R,8,FALSE)</f>
        <v>Escherichia</v>
      </c>
    </row>
    <row r="5136" spans="1:17" hidden="1" x14ac:dyDescent="0.25">
      <c r="A5136" t="s">
        <v>8091</v>
      </c>
      <c r="B5136" t="s">
        <v>8092</v>
      </c>
      <c r="C5136" t="e">
        <f>VLOOKUP('Домены Secretin_N'!B5136,'AC-Architecture'!A:C,3,FALSE)</f>
        <v>#N/A</v>
      </c>
      <c r="D5136">
        <v>523</v>
      </c>
      <c r="E5136" t="s">
        <v>3632</v>
      </c>
      <c r="F5136">
        <v>145</v>
      </c>
      <c r="G5136">
        <v>208</v>
      </c>
      <c r="H5136">
        <f t="shared" si="362"/>
        <v>63</v>
      </c>
      <c r="I5136" t="str">
        <f t="shared" si="363"/>
        <v>H5FJ84_ECOLX/145-208</v>
      </c>
      <c r="K5136" t="e">
        <f>IF(C5136="Secretin_N, Secretin, TraK","T","N")</f>
        <v>#N/A</v>
      </c>
      <c r="L5136" t="e">
        <f>VLOOKUP(E5136,'Uniprot taxonomy'!E:J,4,FALSE)</f>
        <v>#N/A</v>
      </c>
      <c r="M5136" t="e">
        <f>LEFT(VLOOKUP(B5136,'Uniprot taxonomy'!B:R,5,FALSE))</f>
        <v>#N/A</v>
      </c>
      <c r="N5136" t="e">
        <f>VLOOKUP(B5136,'Uniprot taxonomy'!B:R,5,FALSE)</f>
        <v>#N/A</v>
      </c>
      <c r="O5136" t="e">
        <f>VLOOKUP(B5136,'Uniprot taxonomy'!B:R,6,FALSE)</f>
        <v>#N/A</v>
      </c>
      <c r="P5136" t="e">
        <f>VLOOKUP(B5136,'Uniprot taxonomy'!B:R,7,FALSE)</f>
        <v>#N/A</v>
      </c>
      <c r="Q5136" t="e">
        <f>VLOOKUP(B5136,'Uniprot taxonomy'!B:R,8,FALSE)</f>
        <v>#N/A</v>
      </c>
    </row>
    <row r="5137" spans="1:17" hidden="1" x14ac:dyDescent="0.25">
      <c r="A5137" t="s">
        <v>8091</v>
      </c>
      <c r="B5137" t="s">
        <v>8092</v>
      </c>
      <c r="C5137" t="e">
        <f>VLOOKUP('Домены Secretin_N'!B5137,'AC-Architecture'!A:C,3,FALSE)</f>
        <v>#N/A</v>
      </c>
      <c r="D5137">
        <v>523</v>
      </c>
      <c r="E5137" t="s">
        <v>3632</v>
      </c>
      <c r="F5137">
        <v>210</v>
      </c>
      <c r="G5137">
        <v>280</v>
      </c>
      <c r="H5137">
        <f t="shared" si="362"/>
        <v>70</v>
      </c>
      <c r="I5137" t="str">
        <f t="shared" si="363"/>
        <v>H5FJ84_ECOLX/210-280</v>
      </c>
      <c r="K5137" t="e">
        <f>IF(C5137="Secretin_N, Secretin, TraK","T","N")</f>
        <v>#N/A</v>
      </c>
      <c r="L5137" t="e">
        <f>VLOOKUP(E5137,'Uniprot taxonomy'!E:J,4,FALSE)</f>
        <v>#N/A</v>
      </c>
      <c r="M5137" t="e">
        <f>LEFT(VLOOKUP(B5137,'Uniprot taxonomy'!B:R,5,FALSE))</f>
        <v>#N/A</v>
      </c>
      <c r="N5137" t="e">
        <f>VLOOKUP(B5137,'Uniprot taxonomy'!B:R,5,FALSE)</f>
        <v>#N/A</v>
      </c>
      <c r="O5137" t="e">
        <f>VLOOKUP(B5137,'Uniprot taxonomy'!B:R,6,FALSE)</f>
        <v>#N/A</v>
      </c>
      <c r="P5137" t="e">
        <f>VLOOKUP(B5137,'Uniprot taxonomy'!B:R,7,FALSE)</f>
        <v>#N/A</v>
      </c>
      <c r="Q5137" t="e">
        <f>VLOOKUP(B5137,'Uniprot taxonomy'!B:R,8,FALSE)</f>
        <v>#N/A</v>
      </c>
    </row>
    <row r="5138" spans="1:17" hidden="1" x14ac:dyDescent="0.25">
      <c r="A5138" t="s">
        <v>8091</v>
      </c>
      <c r="B5138" t="s">
        <v>8092</v>
      </c>
      <c r="C5138" t="e">
        <f>VLOOKUP('Домены Secretin_N'!B5138,'AC-Architecture'!A:C,3,FALSE)</f>
        <v>#N/A</v>
      </c>
      <c r="D5138">
        <v>523</v>
      </c>
      <c r="E5138" t="s">
        <v>3632</v>
      </c>
      <c r="F5138">
        <v>284</v>
      </c>
      <c r="G5138">
        <v>362</v>
      </c>
      <c r="H5138">
        <f t="shared" si="362"/>
        <v>78</v>
      </c>
      <c r="I5138" t="str">
        <f t="shared" si="363"/>
        <v>H5FJ84_ECOLX/284-362</v>
      </c>
      <c r="K5138" t="e">
        <f>IF(C5138="Secretin_N, Secretin, TraK","T","N")</f>
        <v>#N/A</v>
      </c>
      <c r="L5138" t="e">
        <f>VLOOKUP(E5138,'Uniprot taxonomy'!E:J,4,FALSE)</f>
        <v>#N/A</v>
      </c>
      <c r="M5138" t="e">
        <f>LEFT(VLOOKUP(B5138,'Uniprot taxonomy'!B:R,5,FALSE))</f>
        <v>#N/A</v>
      </c>
      <c r="N5138" t="e">
        <f>VLOOKUP(B5138,'Uniprot taxonomy'!B:R,5,FALSE)</f>
        <v>#N/A</v>
      </c>
      <c r="O5138" t="e">
        <f>VLOOKUP(B5138,'Uniprot taxonomy'!B:R,6,FALSE)</f>
        <v>#N/A</v>
      </c>
      <c r="P5138" t="e">
        <f>VLOOKUP(B5138,'Uniprot taxonomy'!B:R,7,FALSE)</f>
        <v>#N/A</v>
      </c>
      <c r="Q5138" t="e">
        <f>VLOOKUP(B5138,'Uniprot taxonomy'!B:R,8,FALSE)</f>
        <v>#N/A</v>
      </c>
    </row>
    <row r="5139" spans="1:17" hidden="1" x14ac:dyDescent="0.25">
      <c r="A5139" t="s">
        <v>8093</v>
      </c>
      <c r="B5139" t="s">
        <v>8094</v>
      </c>
      <c r="C5139" t="e">
        <f>VLOOKUP('Домены Secretin_N'!B5139,'AC-Architecture'!A:C,3,FALSE)</f>
        <v>#N/A</v>
      </c>
      <c r="D5139">
        <v>386</v>
      </c>
      <c r="E5139" t="s">
        <v>3632</v>
      </c>
      <c r="F5139">
        <v>93</v>
      </c>
      <c r="G5139">
        <v>154</v>
      </c>
      <c r="H5139">
        <f t="shared" si="362"/>
        <v>61</v>
      </c>
      <c r="I5139" t="str">
        <f t="shared" si="363"/>
        <v>H5FKF6_ECOLX/93-154</v>
      </c>
      <c r="K5139" t="e">
        <f>IF(C5139="Secretin_N, Secretin, TraK","T","N")</f>
        <v>#N/A</v>
      </c>
      <c r="L5139" t="e">
        <f>VLOOKUP(E5139,'Uniprot taxonomy'!E:J,4,FALSE)</f>
        <v>#N/A</v>
      </c>
      <c r="M5139" t="e">
        <f>LEFT(VLOOKUP(B5139,'Uniprot taxonomy'!B:R,5,FALSE))</f>
        <v>#N/A</v>
      </c>
      <c r="N5139" t="e">
        <f>VLOOKUP(B5139,'Uniprot taxonomy'!B:R,5,FALSE)</f>
        <v>#N/A</v>
      </c>
      <c r="O5139" t="e">
        <f>VLOOKUP(B5139,'Uniprot taxonomy'!B:R,6,FALSE)</f>
        <v>#N/A</v>
      </c>
      <c r="P5139" t="e">
        <f>VLOOKUP(B5139,'Uniprot taxonomy'!B:R,7,FALSE)</f>
        <v>#N/A</v>
      </c>
      <c r="Q5139" t="e">
        <f>VLOOKUP(B5139,'Uniprot taxonomy'!B:R,8,FALSE)</f>
        <v>#N/A</v>
      </c>
    </row>
    <row r="5140" spans="1:17" hidden="1" x14ac:dyDescent="0.25">
      <c r="A5140" t="s">
        <v>8095</v>
      </c>
      <c r="B5140" t="s">
        <v>8096</v>
      </c>
      <c r="C5140" t="e">
        <f>VLOOKUP('Домены Secretin_N'!B5140,'AC-Architecture'!A:C,3,FALSE)</f>
        <v>#N/A</v>
      </c>
      <c r="D5140">
        <v>686</v>
      </c>
      <c r="E5140" t="s">
        <v>3632</v>
      </c>
      <c r="F5140">
        <v>145</v>
      </c>
      <c r="G5140">
        <v>208</v>
      </c>
      <c r="H5140">
        <f t="shared" si="362"/>
        <v>63</v>
      </c>
      <c r="I5140" t="str">
        <f t="shared" si="363"/>
        <v>H5G1V5_ECOLX/145-208</v>
      </c>
      <c r="K5140" t="e">
        <f>IF(C5140="Secretin_N, Secretin, TraK","T","N")</f>
        <v>#N/A</v>
      </c>
      <c r="L5140" t="e">
        <f>VLOOKUP(E5140,'Uniprot taxonomy'!E:J,4,FALSE)</f>
        <v>#N/A</v>
      </c>
      <c r="M5140" t="e">
        <f>LEFT(VLOOKUP(B5140,'Uniprot taxonomy'!B:R,5,FALSE))</f>
        <v>#N/A</v>
      </c>
      <c r="N5140" t="e">
        <f>VLOOKUP(B5140,'Uniprot taxonomy'!B:R,5,FALSE)</f>
        <v>#N/A</v>
      </c>
      <c r="O5140" t="e">
        <f>VLOOKUP(B5140,'Uniprot taxonomy'!B:R,6,FALSE)</f>
        <v>#N/A</v>
      </c>
      <c r="P5140" t="e">
        <f>VLOOKUP(B5140,'Uniprot taxonomy'!B:R,7,FALSE)</f>
        <v>#N/A</v>
      </c>
      <c r="Q5140" t="e">
        <f>VLOOKUP(B5140,'Uniprot taxonomy'!B:R,8,FALSE)</f>
        <v>#N/A</v>
      </c>
    </row>
    <row r="5141" spans="1:17" hidden="1" x14ac:dyDescent="0.25">
      <c r="A5141" t="s">
        <v>8095</v>
      </c>
      <c r="B5141" t="s">
        <v>8096</v>
      </c>
      <c r="C5141" t="e">
        <f>VLOOKUP('Домены Secretin_N'!B5141,'AC-Architecture'!A:C,3,FALSE)</f>
        <v>#N/A</v>
      </c>
      <c r="D5141">
        <v>686</v>
      </c>
      <c r="E5141" t="s">
        <v>3632</v>
      </c>
      <c r="F5141">
        <v>210</v>
      </c>
      <c r="G5141">
        <v>280</v>
      </c>
      <c r="H5141">
        <f t="shared" si="362"/>
        <v>70</v>
      </c>
      <c r="I5141" t="str">
        <f t="shared" si="363"/>
        <v>H5G1V5_ECOLX/210-280</v>
      </c>
      <c r="K5141" t="e">
        <f>IF(C5141="Secretin_N, Secretin, TraK","T","N")</f>
        <v>#N/A</v>
      </c>
      <c r="L5141" t="e">
        <f>VLOOKUP(E5141,'Uniprot taxonomy'!E:J,4,FALSE)</f>
        <v>#N/A</v>
      </c>
      <c r="M5141" t="e">
        <f>LEFT(VLOOKUP(B5141,'Uniprot taxonomy'!B:R,5,FALSE))</f>
        <v>#N/A</v>
      </c>
      <c r="N5141" t="e">
        <f>VLOOKUP(B5141,'Uniprot taxonomy'!B:R,5,FALSE)</f>
        <v>#N/A</v>
      </c>
      <c r="O5141" t="e">
        <f>VLOOKUP(B5141,'Uniprot taxonomy'!B:R,6,FALSE)</f>
        <v>#N/A</v>
      </c>
      <c r="P5141" t="e">
        <f>VLOOKUP(B5141,'Uniprot taxonomy'!B:R,7,FALSE)</f>
        <v>#N/A</v>
      </c>
      <c r="Q5141" t="e">
        <f>VLOOKUP(B5141,'Uniprot taxonomy'!B:R,8,FALSE)</f>
        <v>#N/A</v>
      </c>
    </row>
    <row r="5142" spans="1:17" hidden="1" x14ac:dyDescent="0.25">
      <c r="A5142" t="s">
        <v>8095</v>
      </c>
      <c r="B5142" t="s">
        <v>8096</v>
      </c>
      <c r="C5142" t="e">
        <f>VLOOKUP('Домены Secretin_N'!B5142,'AC-Architecture'!A:C,3,FALSE)</f>
        <v>#N/A</v>
      </c>
      <c r="D5142">
        <v>686</v>
      </c>
      <c r="E5142" t="s">
        <v>3632</v>
      </c>
      <c r="F5142">
        <v>284</v>
      </c>
      <c r="G5142">
        <v>362</v>
      </c>
      <c r="H5142">
        <f t="shared" si="362"/>
        <v>78</v>
      </c>
      <c r="I5142" t="str">
        <f t="shared" si="363"/>
        <v>H5G1V5_ECOLX/284-362</v>
      </c>
      <c r="K5142" t="e">
        <f>IF(C5142="Secretin_N, Secretin, TraK","T","N")</f>
        <v>#N/A</v>
      </c>
      <c r="L5142" t="e">
        <f>VLOOKUP(E5142,'Uniprot taxonomy'!E:J,4,FALSE)</f>
        <v>#N/A</v>
      </c>
      <c r="M5142" t="e">
        <f>LEFT(VLOOKUP(B5142,'Uniprot taxonomy'!B:R,5,FALSE))</f>
        <v>#N/A</v>
      </c>
      <c r="N5142" t="e">
        <f>VLOOKUP(B5142,'Uniprot taxonomy'!B:R,5,FALSE)</f>
        <v>#N/A</v>
      </c>
      <c r="O5142" t="e">
        <f>VLOOKUP(B5142,'Uniprot taxonomy'!B:R,6,FALSE)</f>
        <v>#N/A</v>
      </c>
      <c r="P5142" t="e">
        <f>VLOOKUP(B5142,'Uniprot taxonomy'!B:R,7,FALSE)</f>
        <v>#N/A</v>
      </c>
      <c r="Q5142" t="e">
        <f>VLOOKUP(B5142,'Uniprot taxonomy'!B:R,8,FALSE)</f>
        <v>#N/A</v>
      </c>
    </row>
    <row r="5143" spans="1:17" hidden="1" x14ac:dyDescent="0.25">
      <c r="A5143" t="s">
        <v>8097</v>
      </c>
      <c r="B5143" t="s">
        <v>8098</v>
      </c>
      <c r="C5143" t="e">
        <f>VLOOKUP('Домены Secretin_N'!B5143,'AC-Architecture'!A:C,3,FALSE)</f>
        <v>#N/A</v>
      </c>
      <c r="D5143">
        <v>386</v>
      </c>
      <c r="E5143" t="s">
        <v>3632</v>
      </c>
      <c r="F5143">
        <v>93</v>
      </c>
      <c r="G5143">
        <v>154</v>
      </c>
      <c r="H5143">
        <f t="shared" si="362"/>
        <v>61</v>
      </c>
      <c r="I5143" t="str">
        <f t="shared" si="363"/>
        <v>H5G362_ECOLX/93-154</v>
      </c>
      <c r="K5143" t="e">
        <f>IF(C5143="Secretin_N, Secretin, TraK","T","N")</f>
        <v>#N/A</v>
      </c>
      <c r="L5143" t="e">
        <f>VLOOKUP(E5143,'Uniprot taxonomy'!E:J,4,FALSE)</f>
        <v>#N/A</v>
      </c>
      <c r="M5143" t="e">
        <f>LEFT(VLOOKUP(B5143,'Uniprot taxonomy'!B:R,5,FALSE))</f>
        <v>#N/A</v>
      </c>
      <c r="N5143" t="e">
        <f>VLOOKUP(B5143,'Uniprot taxonomy'!B:R,5,FALSE)</f>
        <v>#N/A</v>
      </c>
      <c r="O5143" t="e">
        <f>VLOOKUP(B5143,'Uniprot taxonomy'!B:R,6,FALSE)</f>
        <v>#N/A</v>
      </c>
      <c r="P5143" t="e">
        <f>VLOOKUP(B5143,'Uniprot taxonomy'!B:R,7,FALSE)</f>
        <v>#N/A</v>
      </c>
      <c r="Q5143" t="e">
        <f>VLOOKUP(B5143,'Uniprot taxonomy'!B:R,8,FALSE)</f>
        <v>#N/A</v>
      </c>
    </row>
    <row r="5144" spans="1:17" x14ac:dyDescent="0.25">
      <c r="A5144" t="s">
        <v>1234</v>
      </c>
      <c r="B5144" t="s">
        <v>2532</v>
      </c>
      <c r="C5144" t="str">
        <f>VLOOKUP('Домены Secretin_N'!B5144,'AC-Architecture'!A:C,3,FALSE)</f>
        <v>Secretin_N, Secretin</v>
      </c>
      <c r="D5144">
        <v>450</v>
      </c>
      <c r="E5144" t="s">
        <v>3632</v>
      </c>
      <c r="F5144">
        <v>118</v>
      </c>
      <c r="G5144">
        <v>213</v>
      </c>
      <c r="H5144">
        <f t="shared" si="362"/>
        <v>95</v>
      </c>
      <c r="I5144" t="str">
        <f t="shared" si="363"/>
        <v>H5G5C3_ECOLX/118-213</v>
      </c>
      <c r="J5144" t="str">
        <f t="shared" ref="J5144:J5145" si="364">CONCATENATE(K5144,"_",LEFT(O5144,3),"_",LEFT(Q5144,3),"_",B5144)</f>
        <v>N_Ent_Esc_H5G5C3</v>
      </c>
      <c r="K5144" t="str">
        <f>IF(C5144="Secretin_N, Secretin, TraK","T","N")</f>
        <v>N</v>
      </c>
      <c r="L5144" t="str">
        <f>VLOOKUP(B5144,'Uniprot taxonomy'!B:R,4,FALSE)</f>
        <v>Proteobacteria</v>
      </c>
      <c r="M5144" t="str">
        <f>LEFT(VLOOKUP(B5144,'Uniprot taxonomy'!B:R,5,FALSE))</f>
        <v>G</v>
      </c>
      <c r="N5144" t="str">
        <f>VLOOKUP(B5144,'Uniprot taxonomy'!B:R,5,FALSE)</f>
        <v>Gammaproteobacteria</v>
      </c>
      <c r="O5144" t="str">
        <f>VLOOKUP(B5144,'Uniprot taxonomy'!B:R,6,FALSE)</f>
        <v>Enterobacteriales</v>
      </c>
      <c r="P5144" t="str">
        <f>VLOOKUP(B5144,'Uniprot taxonomy'!B:R,7,FALSE)</f>
        <v>Enterobacteriaceae</v>
      </c>
      <c r="Q5144" t="str">
        <f>VLOOKUP(B5144,'Uniprot taxonomy'!B:R,8,FALSE)</f>
        <v>Escherichia</v>
      </c>
    </row>
    <row r="5145" spans="1:17" x14ac:dyDescent="0.25">
      <c r="A5145" t="s">
        <v>1235</v>
      </c>
      <c r="B5145" t="s">
        <v>2533</v>
      </c>
      <c r="C5145" t="str">
        <f>VLOOKUP('Домены Secretin_N'!B5145,'AC-Architecture'!A:C,3,FALSE)</f>
        <v>Secretin_N, Secretin</v>
      </c>
      <c r="D5145">
        <v>512</v>
      </c>
      <c r="E5145" t="s">
        <v>3632</v>
      </c>
      <c r="F5145">
        <v>180</v>
      </c>
      <c r="G5145">
        <v>275</v>
      </c>
      <c r="H5145">
        <f t="shared" si="362"/>
        <v>95</v>
      </c>
      <c r="I5145" t="str">
        <f t="shared" si="363"/>
        <v>H5GGP1_ECOLX/180-275</v>
      </c>
      <c r="J5145" t="str">
        <f t="shared" si="364"/>
        <v>N_Ent_Esc_H5GGP1</v>
      </c>
      <c r="K5145" t="str">
        <f>IF(C5145="Secretin_N, Secretin, TraK","T","N")</f>
        <v>N</v>
      </c>
      <c r="L5145" t="str">
        <f>VLOOKUP(B5145,'Uniprot taxonomy'!B:R,4,FALSE)</f>
        <v>Proteobacteria</v>
      </c>
      <c r="M5145" t="str">
        <f>LEFT(VLOOKUP(B5145,'Uniprot taxonomy'!B:R,5,FALSE))</f>
        <v>G</v>
      </c>
      <c r="N5145" t="str">
        <f>VLOOKUP(B5145,'Uniprot taxonomy'!B:R,5,FALSE)</f>
        <v>Gammaproteobacteria</v>
      </c>
      <c r="O5145" t="str">
        <f>VLOOKUP(B5145,'Uniprot taxonomy'!B:R,6,FALSE)</f>
        <v>Enterobacteriales</v>
      </c>
      <c r="P5145" t="str">
        <f>VLOOKUP(B5145,'Uniprot taxonomy'!B:R,7,FALSE)</f>
        <v>Enterobacteriaceae</v>
      </c>
      <c r="Q5145" t="str">
        <f>VLOOKUP(B5145,'Uniprot taxonomy'!B:R,8,FALSE)</f>
        <v>Escherichia</v>
      </c>
    </row>
    <row r="5146" spans="1:17" hidden="1" x14ac:dyDescent="0.25">
      <c r="A5146" t="s">
        <v>8099</v>
      </c>
      <c r="B5146" t="s">
        <v>8100</v>
      </c>
      <c r="C5146" t="e">
        <f>VLOOKUP('Домены Secretin_N'!B5146,'AC-Architecture'!A:C,3,FALSE)</f>
        <v>#N/A</v>
      </c>
      <c r="D5146">
        <v>686</v>
      </c>
      <c r="E5146" t="s">
        <v>3632</v>
      </c>
      <c r="F5146">
        <v>145</v>
      </c>
      <c r="G5146">
        <v>208</v>
      </c>
      <c r="H5146">
        <f t="shared" si="362"/>
        <v>63</v>
      </c>
      <c r="I5146" t="str">
        <f t="shared" si="363"/>
        <v>H5GGS8_ECOLX/145-208</v>
      </c>
      <c r="K5146" t="e">
        <f>IF(C5146="Secretin_N, Secretin, TraK","T","N")</f>
        <v>#N/A</v>
      </c>
      <c r="L5146" t="e">
        <f>VLOOKUP(E5146,'Uniprot taxonomy'!E:J,4,FALSE)</f>
        <v>#N/A</v>
      </c>
      <c r="M5146" t="e">
        <f>LEFT(VLOOKUP(B5146,'Uniprot taxonomy'!B:R,5,FALSE))</f>
        <v>#N/A</v>
      </c>
      <c r="N5146" t="e">
        <f>VLOOKUP(B5146,'Uniprot taxonomy'!B:R,5,FALSE)</f>
        <v>#N/A</v>
      </c>
      <c r="O5146" t="e">
        <f>VLOOKUP(B5146,'Uniprot taxonomy'!B:R,6,FALSE)</f>
        <v>#N/A</v>
      </c>
      <c r="P5146" t="e">
        <f>VLOOKUP(B5146,'Uniprot taxonomy'!B:R,7,FALSE)</f>
        <v>#N/A</v>
      </c>
      <c r="Q5146" t="e">
        <f>VLOOKUP(B5146,'Uniprot taxonomy'!B:R,8,FALSE)</f>
        <v>#N/A</v>
      </c>
    </row>
    <row r="5147" spans="1:17" hidden="1" x14ac:dyDescent="0.25">
      <c r="A5147" t="s">
        <v>8099</v>
      </c>
      <c r="B5147" t="s">
        <v>8100</v>
      </c>
      <c r="C5147" t="e">
        <f>VLOOKUP('Домены Secretin_N'!B5147,'AC-Architecture'!A:C,3,FALSE)</f>
        <v>#N/A</v>
      </c>
      <c r="D5147">
        <v>686</v>
      </c>
      <c r="E5147" t="s">
        <v>3632</v>
      </c>
      <c r="F5147">
        <v>210</v>
      </c>
      <c r="G5147">
        <v>280</v>
      </c>
      <c r="H5147">
        <f t="shared" si="362"/>
        <v>70</v>
      </c>
      <c r="I5147" t="str">
        <f t="shared" si="363"/>
        <v>H5GGS8_ECOLX/210-280</v>
      </c>
      <c r="K5147" t="e">
        <f>IF(C5147="Secretin_N, Secretin, TraK","T","N")</f>
        <v>#N/A</v>
      </c>
      <c r="L5147" t="e">
        <f>VLOOKUP(E5147,'Uniprot taxonomy'!E:J,4,FALSE)</f>
        <v>#N/A</v>
      </c>
      <c r="M5147" t="e">
        <f>LEFT(VLOOKUP(B5147,'Uniprot taxonomy'!B:R,5,FALSE))</f>
        <v>#N/A</v>
      </c>
      <c r="N5147" t="e">
        <f>VLOOKUP(B5147,'Uniprot taxonomy'!B:R,5,FALSE)</f>
        <v>#N/A</v>
      </c>
      <c r="O5147" t="e">
        <f>VLOOKUP(B5147,'Uniprot taxonomy'!B:R,6,FALSE)</f>
        <v>#N/A</v>
      </c>
      <c r="P5147" t="e">
        <f>VLOOKUP(B5147,'Uniprot taxonomy'!B:R,7,FALSE)</f>
        <v>#N/A</v>
      </c>
      <c r="Q5147" t="e">
        <f>VLOOKUP(B5147,'Uniprot taxonomy'!B:R,8,FALSE)</f>
        <v>#N/A</v>
      </c>
    </row>
    <row r="5148" spans="1:17" hidden="1" x14ac:dyDescent="0.25">
      <c r="A5148" t="s">
        <v>8099</v>
      </c>
      <c r="B5148" t="s">
        <v>8100</v>
      </c>
      <c r="C5148" t="e">
        <f>VLOOKUP('Домены Secretin_N'!B5148,'AC-Architecture'!A:C,3,FALSE)</f>
        <v>#N/A</v>
      </c>
      <c r="D5148">
        <v>686</v>
      </c>
      <c r="E5148" t="s">
        <v>3632</v>
      </c>
      <c r="F5148">
        <v>284</v>
      </c>
      <c r="G5148">
        <v>362</v>
      </c>
      <c r="H5148">
        <f t="shared" si="362"/>
        <v>78</v>
      </c>
      <c r="I5148" t="str">
        <f t="shared" si="363"/>
        <v>H5GGS8_ECOLX/284-362</v>
      </c>
      <c r="K5148" t="e">
        <f>IF(C5148="Secretin_N, Secretin, TraK","T","N")</f>
        <v>#N/A</v>
      </c>
      <c r="L5148" t="e">
        <f>VLOOKUP(E5148,'Uniprot taxonomy'!E:J,4,FALSE)</f>
        <v>#N/A</v>
      </c>
      <c r="M5148" t="e">
        <f>LEFT(VLOOKUP(B5148,'Uniprot taxonomy'!B:R,5,FALSE))</f>
        <v>#N/A</v>
      </c>
      <c r="N5148" t="e">
        <f>VLOOKUP(B5148,'Uniprot taxonomy'!B:R,5,FALSE)</f>
        <v>#N/A</v>
      </c>
      <c r="O5148" t="e">
        <f>VLOOKUP(B5148,'Uniprot taxonomy'!B:R,6,FALSE)</f>
        <v>#N/A</v>
      </c>
      <c r="P5148" t="e">
        <f>VLOOKUP(B5148,'Uniprot taxonomy'!B:R,7,FALSE)</f>
        <v>#N/A</v>
      </c>
      <c r="Q5148" t="e">
        <f>VLOOKUP(B5148,'Uniprot taxonomy'!B:R,8,FALSE)</f>
        <v>#N/A</v>
      </c>
    </row>
    <row r="5149" spans="1:17" hidden="1" x14ac:dyDescent="0.25">
      <c r="A5149" t="s">
        <v>8101</v>
      </c>
      <c r="B5149" t="s">
        <v>8102</v>
      </c>
      <c r="C5149" t="e">
        <f>VLOOKUP('Домены Secretin_N'!B5149,'AC-Architecture'!A:C,3,FALSE)</f>
        <v>#N/A</v>
      </c>
      <c r="D5149">
        <v>386</v>
      </c>
      <c r="E5149" t="s">
        <v>3632</v>
      </c>
      <c r="F5149">
        <v>93</v>
      </c>
      <c r="G5149">
        <v>154</v>
      </c>
      <c r="H5149">
        <f t="shared" si="362"/>
        <v>61</v>
      </c>
      <c r="I5149" t="str">
        <f t="shared" si="363"/>
        <v>H5GI02_ECOLX/93-154</v>
      </c>
      <c r="K5149" t="e">
        <f>IF(C5149="Secretin_N, Secretin, TraK","T","N")</f>
        <v>#N/A</v>
      </c>
      <c r="L5149" t="e">
        <f>VLOOKUP(E5149,'Uniprot taxonomy'!E:J,4,FALSE)</f>
        <v>#N/A</v>
      </c>
      <c r="M5149" t="e">
        <f>LEFT(VLOOKUP(B5149,'Uniprot taxonomy'!B:R,5,FALSE))</f>
        <v>#N/A</v>
      </c>
      <c r="N5149" t="e">
        <f>VLOOKUP(B5149,'Uniprot taxonomy'!B:R,5,FALSE)</f>
        <v>#N/A</v>
      </c>
      <c r="O5149" t="e">
        <f>VLOOKUP(B5149,'Uniprot taxonomy'!B:R,6,FALSE)</f>
        <v>#N/A</v>
      </c>
      <c r="P5149" t="e">
        <f>VLOOKUP(B5149,'Uniprot taxonomy'!B:R,7,FALSE)</f>
        <v>#N/A</v>
      </c>
      <c r="Q5149" t="e">
        <f>VLOOKUP(B5149,'Uniprot taxonomy'!B:R,8,FALSE)</f>
        <v>#N/A</v>
      </c>
    </row>
    <row r="5150" spans="1:17" hidden="1" x14ac:dyDescent="0.25">
      <c r="A5150" t="s">
        <v>8103</v>
      </c>
      <c r="B5150" t="s">
        <v>8104</v>
      </c>
      <c r="C5150" t="e">
        <f>VLOOKUP('Домены Secretin_N'!B5150,'AC-Architecture'!A:C,3,FALSE)</f>
        <v>#N/A</v>
      </c>
      <c r="D5150">
        <v>616</v>
      </c>
      <c r="E5150" t="s">
        <v>3632</v>
      </c>
      <c r="F5150">
        <v>75</v>
      </c>
      <c r="G5150">
        <v>138</v>
      </c>
      <c r="H5150">
        <f t="shared" si="362"/>
        <v>63</v>
      </c>
      <c r="I5150" t="str">
        <f t="shared" si="363"/>
        <v>H5GWI7_ECOLX/75-138</v>
      </c>
      <c r="K5150" t="e">
        <f>IF(C5150="Secretin_N, Secretin, TraK","T","N")</f>
        <v>#N/A</v>
      </c>
      <c r="L5150" t="e">
        <f>VLOOKUP(E5150,'Uniprot taxonomy'!E:J,4,FALSE)</f>
        <v>#N/A</v>
      </c>
      <c r="M5150" t="e">
        <f>LEFT(VLOOKUP(B5150,'Uniprot taxonomy'!B:R,5,FALSE))</f>
        <v>#N/A</v>
      </c>
      <c r="N5150" t="e">
        <f>VLOOKUP(B5150,'Uniprot taxonomy'!B:R,5,FALSE)</f>
        <v>#N/A</v>
      </c>
      <c r="O5150" t="e">
        <f>VLOOKUP(B5150,'Uniprot taxonomy'!B:R,6,FALSE)</f>
        <v>#N/A</v>
      </c>
      <c r="P5150" t="e">
        <f>VLOOKUP(B5150,'Uniprot taxonomy'!B:R,7,FALSE)</f>
        <v>#N/A</v>
      </c>
      <c r="Q5150" t="e">
        <f>VLOOKUP(B5150,'Uniprot taxonomy'!B:R,8,FALSE)</f>
        <v>#N/A</v>
      </c>
    </row>
    <row r="5151" spans="1:17" hidden="1" x14ac:dyDescent="0.25">
      <c r="A5151" t="s">
        <v>8103</v>
      </c>
      <c r="B5151" t="s">
        <v>8104</v>
      </c>
      <c r="C5151" t="e">
        <f>VLOOKUP('Домены Secretin_N'!B5151,'AC-Architecture'!A:C,3,FALSE)</f>
        <v>#N/A</v>
      </c>
      <c r="D5151">
        <v>616</v>
      </c>
      <c r="E5151" t="s">
        <v>3632</v>
      </c>
      <c r="F5151">
        <v>140</v>
      </c>
      <c r="G5151">
        <v>210</v>
      </c>
      <c r="H5151">
        <f t="shared" si="362"/>
        <v>70</v>
      </c>
      <c r="I5151" t="str">
        <f t="shared" si="363"/>
        <v>H5GWI7_ECOLX/140-210</v>
      </c>
      <c r="K5151" t="e">
        <f>IF(C5151="Secretin_N, Secretin, TraK","T","N")</f>
        <v>#N/A</v>
      </c>
      <c r="L5151" t="e">
        <f>VLOOKUP(E5151,'Uniprot taxonomy'!E:J,4,FALSE)</f>
        <v>#N/A</v>
      </c>
      <c r="M5151" t="e">
        <f>LEFT(VLOOKUP(B5151,'Uniprot taxonomy'!B:R,5,FALSE))</f>
        <v>#N/A</v>
      </c>
      <c r="N5151" t="e">
        <f>VLOOKUP(B5151,'Uniprot taxonomy'!B:R,5,FALSE)</f>
        <v>#N/A</v>
      </c>
      <c r="O5151" t="e">
        <f>VLOOKUP(B5151,'Uniprot taxonomy'!B:R,6,FALSE)</f>
        <v>#N/A</v>
      </c>
      <c r="P5151" t="e">
        <f>VLOOKUP(B5151,'Uniprot taxonomy'!B:R,7,FALSE)</f>
        <v>#N/A</v>
      </c>
      <c r="Q5151" t="e">
        <f>VLOOKUP(B5151,'Uniprot taxonomy'!B:R,8,FALSE)</f>
        <v>#N/A</v>
      </c>
    </row>
    <row r="5152" spans="1:17" hidden="1" x14ac:dyDescent="0.25">
      <c r="A5152" t="s">
        <v>8103</v>
      </c>
      <c r="B5152" t="s">
        <v>8104</v>
      </c>
      <c r="C5152" t="e">
        <f>VLOOKUP('Домены Secretin_N'!B5152,'AC-Architecture'!A:C,3,FALSE)</f>
        <v>#N/A</v>
      </c>
      <c r="D5152">
        <v>616</v>
      </c>
      <c r="E5152" t="s">
        <v>3632</v>
      </c>
      <c r="F5152">
        <v>214</v>
      </c>
      <c r="G5152">
        <v>292</v>
      </c>
      <c r="H5152">
        <f t="shared" si="362"/>
        <v>78</v>
      </c>
      <c r="I5152" t="str">
        <f t="shared" si="363"/>
        <v>H5GWI7_ECOLX/214-292</v>
      </c>
      <c r="K5152" t="e">
        <f>IF(C5152="Secretin_N, Secretin, TraK","T","N")</f>
        <v>#N/A</v>
      </c>
      <c r="L5152" t="e">
        <f>VLOOKUP(E5152,'Uniprot taxonomy'!E:J,4,FALSE)</f>
        <v>#N/A</v>
      </c>
      <c r="M5152" t="e">
        <f>LEFT(VLOOKUP(B5152,'Uniprot taxonomy'!B:R,5,FALSE))</f>
        <v>#N/A</v>
      </c>
      <c r="N5152" t="e">
        <f>VLOOKUP(B5152,'Uniprot taxonomy'!B:R,5,FALSE)</f>
        <v>#N/A</v>
      </c>
      <c r="O5152" t="e">
        <f>VLOOKUP(B5152,'Uniprot taxonomy'!B:R,6,FALSE)</f>
        <v>#N/A</v>
      </c>
      <c r="P5152" t="e">
        <f>VLOOKUP(B5152,'Uniprot taxonomy'!B:R,7,FALSE)</f>
        <v>#N/A</v>
      </c>
      <c r="Q5152" t="e">
        <f>VLOOKUP(B5152,'Uniprot taxonomy'!B:R,8,FALSE)</f>
        <v>#N/A</v>
      </c>
    </row>
    <row r="5153" spans="1:17" x14ac:dyDescent="0.25">
      <c r="A5153" t="s">
        <v>1236</v>
      </c>
      <c r="B5153" t="s">
        <v>2534</v>
      </c>
      <c r="C5153" t="str">
        <f>VLOOKUP('Домены Secretin_N'!B5153,'AC-Architecture'!A:C,3,FALSE)</f>
        <v>Secretin_N, Secretin</v>
      </c>
      <c r="D5153">
        <v>512</v>
      </c>
      <c r="E5153" t="s">
        <v>3632</v>
      </c>
      <c r="F5153">
        <v>180</v>
      </c>
      <c r="G5153">
        <v>275</v>
      </c>
      <c r="H5153">
        <f t="shared" si="362"/>
        <v>95</v>
      </c>
      <c r="I5153" t="str">
        <f t="shared" si="363"/>
        <v>H5GWX5_ECOLX/180-275</v>
      </c>
      <c r="J5153" t="str">
        <f>CONCATENATE(K5153,"_",LEFT(O5153,3),"_",LEFT(Q5153,3),"_",B5153)</f>
        <v>N_Ent_Esc_H5GWX5</v>
      </c>
      <c r="K5153" t="str">
        <f>IF(C5153="Secretin_N, Secretin, TraK","T","N")</f>
        <v>N</v>
      </c>
      <c r="L5153" t="str">
        <f>VLOOKUP(B5153,'Uniprot taxonomy'!B:R,4,FALSE)</f>
        <v>Proteobacteria</v>
      </c>
      <c r="M5153" t="str">
        <f>LEFT(VLOOKUP(B5153,'Uniprot taxonomy'!B:R,5,FALSE))</f>
        <v>G</v>
      </c>
      <c r="N5153" t="str">
        <f>VLOOKUP(B5153,'Uniprot taxonomy'!B:R,5,FALSE)</f>
        <v>Gammaproteobacteria</v>
      </c>
      <c r="O5153" t="str">
        <f>VLOOKUP(B5153,'Uniprot taxonomy'!B:R,6,FALSE)</f>
        <v>Enterobacteriales</v>
      </c>
      <c r="P5153" t="str">
        <f>VLOOKUP(B5153,'Uniprot taxonomy'!B:R,7,FALSE)</f>
        <v>Enterobacteriaceae</v>
      </c>
      <c r="Q5153" t="str">
        <f>VLOOKUP(B5153,'Uniprot taxonomy'!B:R,8,FALSE)</f>
        <v>Escherichia</v>
      </c>
    </row>
    <row r="5154" spans="1:17" hidden="1" x14ac:dyDescent="0.25">
      <c r="A5154" t="s">
        <v>8105</v>
      </c>
      <c r="B5154" t="s">
        <v>8106</v>
      </c>
      <c r="C5154" t="e">
        <f>VLOOKUP('Домены Secretin_N'!B5154,'AC-Architecture'!A:C,3,FALSE)</f>
        <v>#N/A</v>
      </c>
      <c r="D5154">
        <v>386</v>
      </c>
      <c r="E5154" t="s">
        <v>3632</v>
      </c>
      <c r="F5154">
        <v>93</v>
      </c>
      <c r="G5154">
        <v>154</v>
      </c>
      <c r="H5154">
        <f t="shared" si="362"/>
        <v>61</v>
      </c>
      <c r="I5154" t="str">
        <f t="shared" si="363"/>
        <v>H5GXZ1_ECOLX/93-154</v>
      </c>
      <c r="K5154" t="e">
        <f>IF(C5154="Secretin_N, Secretin, TraK","T","N")</f>
        <v>#N/A</v>
      </c>
      <c r="L5154" t="e">
        <f>VLOOKUP(E5154,'Uniprot taxonomy'!E:J,4,FALSE)</f>
        <v>#N/A</v>
      </c>
      <c r="M5154" t="e">
        <f>LEFT(VLOOKUP(B5154,'Uniprot taxonomy'!B:R,5,FALSE))</f>
        <v>#N/A</v>
      </c>
      <c r="N5154" t="e">
        <f>VLOOKUP(B5154,'Uniprot taxonomy'!B:R,5,FALSE)</f>
        <v>#N/A</v>
      </c>
      <c r="O5154" t="e">
        <f>VLOOKUP(B5154,'Uniprot taxonomy'!B:R,6,FALSE)</f>
        <v>#N/A</v>
      </c>
      <c r="P5154" t="e">
        <f>VLOOKUP(B5154,'Uniprot taxonomy'!B:R,7,FALSE)</f>
        <v>#N/A</v>
      </c>
      <c r="Q5154" t="e">
        <f>VLOOKUP(B5154,'Uniprot taxonomy'!B:R,8,FALSE)</f>
        <v>#N/A</v>
      </c>
    </row>
    <row r="5155" spans="1:17" x14ac:dyDescent="0.25">
      <c r="A5155" t="s">
        <v>1237</v>
      </c>
      <c r="B5155" t="s">
        <v>2535</v>
      </c>
      <c r="C5155" t="str">
        <f>VLOOKUP('Домены Secretin_N'!B5155,'AC-Architecture'!A:C,3,FALSE)</f>
        <v>Secretin_N, Secretin</v>
      </c>
      <c r="D5155">
        <v>514</v>
      </c>
      <c r="E5155" t="s">
        <v>3632</v>
      </c>
      <c r="F5155">
        <v>182</v>
      </c>
      <c r="G5155">
        <v>277</v>
      </c>
      <c r="H5155">
        <f t="shared" si="362"/>
        <v>95</v>
      </c>
      <c r="I5155" t="str">
        <f t="shared" si="363"/>
        <v>H5HC41_ECOLX/182-277</v>
      </c>
      <c r="J5155" t="str">
        <f>CONCATENATE(K5155,"_",LEFT(O5155,3),"_",LEFT(Q5155,3),"_",B5155)</f>
        <v>N_Ent_Esc_H5HC41</v>
      </c>
      <c r="K5155" t="str">
        <f>IF(C5155="Secretin_N, Secretin, TraK","T","N")</f>
        <v>N</v>
      </c>
      <c r="L5155" t="str">
        <f>VLOOKUP(B5155,'Uniprot taxonomy'!B:R,4,FALSE)</f>
        <v>Proteobacteria</v>
      </c>
      <c r="M5155" t="str">
        <f>LEFT(VLOOKUP(B5155,'Uniprot taxonomy'!B:R,5,FALSE))</f>
        <v>G</v>
      </c>
      <c r="N5155" t="str">
        <f>VLOOKUP(B5155,'Uniprot taxonomy'!B:R,5,FALSE)</f>
        <v>Gammaproteobacteria</v>
      </c>
      <c r="O5155" t="str">
        <f>VLOOKUP(B5155,'Uniprot taxonomy'!B:R,6,FALSE)</f>
        <v>Enterobacteriales</v>
      </c>
      <c r="P5155" t="str">
        <f>VLOOKUP(B5155,'Uniprot taxonomy'!B:R,7,FALSE)</f>
        <v>Enterobacteriaceae</v>
      </c>
      <c r="Q5155" t="str">
        <f>VLOOKUP(B5155,'Uniprot taxonomy'!B:R,8,FALSE)</f>
        <v>Escherichia</v>
      </c>
    </row>
    <row r="5156" spans="1:17" hidden="1" x14ac:dyDescent="0.25">
      <c r="A5156" t="s">
        <v>8107</v>
      </c>
      <c r="B5156" t="s">
        <v>8108</v>
      </c>
      <c r="C5156" t="e">
        <f>VLOOKUP('Домены Secretin_N'!B5156,'AC-Architecture'!A:C,3,FALSE)</f>
        <v>#N/A</v>
      </c>
      <c r="D5156">
        <v>386</v>
      </c>
      <c r="E5156" t="s">
        <v>3632</v>
      </c>
      <c r="F5156">
        <v>93</v>
      </c>
      <c r="G5156">
        <v>154</v>
      </c>
      <c r="H5156">
        <f t="shared" si="362"/>
        <v>61</v>
      </c>
      <c r="I5156" t="str">
        <f t="shared" si="363"/>
        <v>H5HDL2_ECOLX/93-154</v>
      </c>
      <c r="K5156" t="e">
        <f>IF(C5156="Secretin_N, Secretin, TraK","T","N")</f>
        <v>#N/A</v>
      </c>
      <c r="L5156" t="e">
        <f>VLOOKUP(E5156,'Uniprot taxonomy'!E:J,4,FALSE)</f>
        <v>#N/A</v>
      </c>
      <c r="M5156" t="e">
        <f>LEFT(VLOOKUP(B5156,'Uniprot taxonomy'!B:R,5,FALSE))</f>
        <v>#N/A</v>
      </c>
      <c r="N5156" t="e">
        <f>VLOOKUP(B5156,'Uniprot taxonomy'!B:R,5,FALSE)</f>
        <v>#N/A</v>
      </c>
      <c r="O5156" t="e">
        <f>VLOOKUP(B5156,'Uniprot taxonomy'!B:R,6,FALSE)</f>
        <v>#N/A</v>
      </c>
      <c r="P5156" t="e">
        <f>VLOOKUP(B5156,'Uniprot taxonomy'!B:R,7,FALSE)</f>
        <v>#N/A</v>
      </c>
      <c r="Q5156" t="e">
        <f>VLOOKUP(B5156,'Uniprot taxonomy'!B:R,8,FALSE)</f>
        <v>#N/A</v>
      </c>
    </row>
    <row r="5157" spans="1:17" x14ac:dyDescent="0.25">
      <c r="A5157" t="s">
        <v>1238</v>
      </c>
      <c r="B5157" t="s">
        <v>2536</v>
      </c>
      <c r="C5157" t="str">
        <f>VLOOKUP('Домены Secretin_N'!B5157,'AC-Architecture'!A:C,3,FALSE)</f>
        <v>Secretin_N, Secretin</v>
      </c>
      <c r="D5157">
        <v>514</v>
      </c>
      <c r="E5157" t="s">
        <v>3632</v>
      </c>
      <c r="F5157">
        <v>182</v>
      </c>
      <c r="G5157">
        <v>277</v>
      </c>
      <c r="H5157">
        <f t="shared" si="362"/>
        <v>95</v>
      </c>
      <c r="I5157" t="str">
        <f t="shared" si="363"/>
        <v>H5HIQ6_ECOLX/182-277</v>
      </c>
      <c r="J5157" t="str">
        <f>CONCATENATE(K5157,"_",LEFT(O5157,3),"_",LEFT(Q5157,3),"_",B5157)</f>
        <v>N_Ent_Esc_H5HIQ6</v>
      </c>
      <c r="K5157" t="str">
        <f>IF(C5157="Secretin_N, Secretin, TraK","T","N")</f>
        <v>N</v>
      </c>
      <c r="L5157" t="str">
        <f>VLOOKUP(B5157,'Uniprot taxonomy'!B:R,4,FALSE)</f>
        <v>Proteobacteria</v>
      </c>
      <c r="M5157" t="str">
        <f>LEFT(VLOOKUP(B5157,'Uniprot taxonomy'!B:R,5,FALSE))</f>
        <v>G</v>
      </c>
      <c r="N5157" t="str">
        <f>VLOOKUP(B5157,'Uniprot taxonomy'!B:R,5,FALSE)</f>
        <v>Gammaproteobacteria</v>
      </c>
      <c r="O5157" t="str">
        <f>VLOOKUP(B5157,'Uniprot taxonomy'!B:R,6,FALSE)</f>
        <v>Enterobacteriales</v>
      </c>
      <c r="P5157" t="str">
        <f>VLOOKUP(B5157,'Uniprot taxonomy'!B:R,7,FALSE)</f>
        <v>Enterobacteriaceae</v>
      </c>
      <c r="Q5157" t="str">
        <f>VLOOKUP(B5157,'Uniprot taxonomy'!B:R,8,FALSE)</f>
        <v>Escherichia</v>
      </c>
    </row>
    <row r="5158" spans="1:17" hidden="1" x14ac:dyDescent="0.25">
      <c r="A5158" t="s">
        <v>8109</v>
      </c>
      <c r="B5158" t="s">
        <v>8110</v>
      </c>
      <c r="C5158" t="e">
        <f>VLOOKUP('Домены Secretin_N'!B5158,'AC-Architecture'!A:C,3,FALSE)</f>
        <v>#N/A</v>
      </c>
      <c r="D5158">
        <v>386</v>
      </c>
      <c r="E5158" t="s">
        <v>3632</v>
      </c>
      <c r="F5158">
        <v>93</v>
      </c>
      <c r="G5158">
        <v>154</v>
      </c>
      <c r="H5158">
        <f t="shared" si="362"/>
        <v>61</v>
      </c>
      <c r="I5158" t="str">
        <f t="shared" si="363"/>
        <v>H5HVH5_ECOLX/93-154</v>
      </c>
      <c r="K5158" t="e">
        <f>IF(C5158="Secretin_N, Secretin, TraK","T","N")</f>
        <v>#N/A</v>
      </c>
      <c r="L5158" t="e">
        <f>VLOOKUP(E5158,'Uniprot taxonomy'!E:J,4,FALSE)</f>
        <v>#N/A</v>
      </c>
      <c r="M5158" t="e">
        <f>LEFT(VLOOKUP(B5158,'Uniprot taxonomy'!B:R,5,FALSE))</f>
        <v>#N/A</v>
      </c>
      <c r="N5158" t="e">
        <f>VLOOKUP(B5158,'Uniprot taxonomy'!B:R,5,FALSE)</f>
        <v>#N/A</v>
      </c>
      <c r="O5158" t="e">
        <f>VLOOKUP(B5158,'Uniprot taxonomy'!B:R,6,FALSE)</f>
        <v>#N/A</v>
      </c>
      <c r="P5158" t="e">
        <f>VLOOKUP(B5158,'Uniprot taxonomy'!B:R,7,FALSE)</f>
        <v>#N/A</v>
      </c>
      <c r="Q5158" t="e">
        <f>VLOOKUP(B5158,'Uniprot taxonomy'!B:R,8,FALSE)</f>
        <v>#N/A</v>
      </c>
    </row>
    <row r="5159" spans="1:17" x14ac:dyDescent="0.25">
      <c r="A5159" t="s">
        <v>1239</v>
      </c>
      <c r="B5159" t="s">
        <v>2537</v>
      </c>
      <c r="C5159" t="str">
        <f>VLOOKUP('Домены Secretin_N'!B5159,'AC-Architecture'!A:C,3,FALSE)</f>
        <v>Secretin_N, Secretin</v>
      </c>
      <c r="D5159">
        <v>512</v>
      </c>
      <c r="E5159" t="s">
        <v>3632</v>
      </c>
      <c r="F5159">
        <v>180</v>
      </c>
      <c r="G5159">
        <v>275</v>
      </c>
      <c r="H5159">
        <f t="shared" si="362"/>
        <v>95</v>
      </c>
      <c r="I5159" t="str">
        <f t="shared" si="363"/>
        <v>H5I8H2_ECOLX/180-275</v>
      </c>
      <c r="J5159" t="str">
        <f>CONCATENATE(K5159,"_",LEFT(O5159,3),"_",LEFT(Q5159,3),"_",B5159)</f>
        <v>N_Ent_Esc_H5I8H2</v>
      </c>
      <c r="K5159" t="str">
        <f>IF(C5159="Secretin_N, Secretin, TraK","T","N")</f>
        <v>N</v>
      </c>
      <c r="L5159" t="str">
        <f>VLOOKUP(B5159,'Uniprot taxonomy'!B:R,4,FALSE)</f>
        <v>Proteobacteria</v>
      </c>
      <c r="M5159" t="str">
        <f>LEFT(VLOOKUP(B5159,'Uniprot taxonomy'!B:R,5,FALSE))</f>
        <v>G</v>
      </c>
      <c r="N5159" t="str">
        <f>VLOOKUP(B5159,'Uniprot taxonomy'!B:R,5,FALSE)</f>
        <v>Gammaproteobacteria</v>
      </c>
      <c r="O5159" t="str">
        <f>VLOOKUP(B5159,'Uniprot taxonomy'!B:R,6,FALSE)</f>
        <v>Enterobacteriales</v>
      </c>
      <c r="P5159" t="str">
        <f>VLOOKUP(B5159,'Uniprot taxonomy'!B:R,7,FALSE)</f>
        <v>Enterobacteriaceae</v>
      </c>
      <c r="Q5159" t="str">
        <f>VLOOKUP(B5159,'Uniprot taxonomy'!B:R,8,FALSE)</f>
        <v>Escherichia</v>
      </c>
    </row>
    <row r="5160" spans="1:17" hidden="1" x14ac:dyDescent="0.25">
      <c r="A5160" t="s">
        <v>8111</v>
      </c>
      <c r="B5160" t="s">
        <v>8112</v>
      </c>
      <c r="C5160" t="e">
        <f>VLOOKUP('Домены Secretin_N'!B5160,'AC-Architecture'!A:C,3,FALSE)</f>
        <v>#N/A</v>
      </c>
      <c r="D5160">
        <v>386</v>
      </c>
      <c r="E5160" t="s">
        <v>3632</v>
      </c>
      <c r="F5160">
        <v>93</v>
      </c>
      <c r="G5160">
        <v>154</v>
      </c>
      <c r="H5160">
        <f t="shared" si="362"/>
        <v>61</v>
      </c>
      <c r="I5160" t="str">
        <f t="shared" si="363"/>
        <v>H5I9R7_ECOLX/93-154</v>
      </c>
      <c r="K5160" t="e">
        <f>IF(C5160="Secretin_N, Secretin, TraK","T","N")</f>
        <v>#N/A</v>
      </c>
      <c r="L5160" t="e">
        <f>VLOOKUP(E5160,'Uniprot taxonomy'!E:J,4,FALSE)</f>
        <v>#N/A</v>
      </c>
      <c r="M5160" t="e">
        <f>LEFT(VLOOKUP(B5160,'Uniprot taxonomy'!B:R,5,FALSE))</f>
        <v>#N/A</v>
      </c>
      <c r="N5160" t="e">
        <f>VLOOKUP(B5160,'Uniprot taxonomy'!B:R,5,FALSE)</f>
        <v>#N/A</v>
      </c>
      <c r="O5160" t="e">
        <f>VLOOKUP(B5160,'Uniprot taxonomy'!B:R,6,FALSE)</f>
        <v>#N/A</v>
      </c>
      <c r="P5160" t="e">
        <f>VLOOKUP(B5160,'Uniprot taxonomy'!B:R,7,FALSE)</f>
        <v>#N/A</v>
      </c>
      <c r="Q5160" t="e">
        <f>VLOOKUP(B5160,'Uniprot taxonomy'!B:R,8,FALSE)</f>
        <v>#N/A</v>
      </c>
    </row>
    <row r="5161" spans="1:17" x14ac:dyDescent="0.25">
      <c r="A5161" t="s">
        <v>1240</v>
      </c>
      <c r="B5161" t="s">
        <v>2538</v>
      </c>
      <c r="C5161" t="str">
        <f>VLOOKUP('Домены Secretin_N'!B5161,'AC-Architecture'!A:C,3,FALSE)</f>
        <v>Secretin_N, Secretin</v>
      </c>
      <c r="D5161">
        <v>514</v>
      </c>
      <c r="E5161" t="s">
        <v>3632</v>
      </c>
      <c r="F5161">
        <v>182</v>
      </c>
      <c r="G5161">
        <v>277</v>
      </c>
      <c r="H5161">
        <f t="shared" si="362"/>
        <v>95</v>
      </c>
      <c r="I5161" t="str">
        <f t="shared" si="363"/>
        <v>H5INR5_ECOLX/182-277</v>
      </c>
      <c r="J5161" t="str">
        <f>CONCATENATE(K5161,"_",LEFT(O5161,3),"_",LEFT(Q5161,3),"_",B5161)</f>
        <v>N_Ent_Esc_H5INR5</v>
      </c>
      <c r="K5161" t="str">
        <f>IF(C5161="Secretin_N, Secretin, TraK","T","N")</f>
        <v>N</v>
      </c>
      <c r="L5161" t="str">
        <f>VLOOKUP(B5161,'Uniprot taxonomy'!B:R,4,FALSE)</f>
        <v>Proteobacteria</v>
      </c>
      <c r="M5161" t="str">
        <f>LEFT(VLOOKUP(B5161,'Uniprot taxonomy'!B:R,5,FALSE))</f>
        <v>G</v>
      </c>
      <c r="N5161" t="str">
        <f>VLOOKUP(B5161,'Uniprot taxonomy'!B:R,5,FALSE)</f>
        <v>Gammaproteobacteria</v>
      </c>
      <c r="O5161" t="str">
        <f>VLOOKUP(B5161,'Uniprot taxonomy'!B:R,6,FALSE)</f>
        <v>Enterobacteriales</v>
      </c>
      <c r="P5161" t="str">
        <f>VLOOKUP(B5161,'Uniprot taxonomy'!B:R,7,FALSE)</f>
        <v>Enterobacteriaceae</v>
      </c>
      <c r="Q5161" t="str">
        <f>VLOOKUP(B5161,'Uniprot taxonomy'!B:R,8,FALSE)</f>
        <v>Escherichia</v>
      </c>
    </row>
    <row r="5162" spans="1:17" hidden="1" x14ac:dyDescent="0.25">
      <c r="A5162" t="s">
        <v>8113</v>
      </c>
      <c r="B5162" t="s">
        <v>8114</v>
      </c>
      <c r="C5162" t="e">
        <f>VLOOKUP('Домены Secretin_N'!B5162,'AC-Architecture'!A:C,3,FALSE)</f>
        <v>#N/A</v>
      </c>
      <c r="D5162">
        <v>386</v>
      </c>
      <c r="E5162" t="s">
        <v>3632</v>
      </c>
      <c r="F5162">
        <v>93</v>
      </c>
      <c r="G5162">
        <v>154</v>
      </c>
      <c r="H5162">
        <f t="shared" si="362"/>
        <v>61</v>
      </c>
      <c r="I5162" t="str">
        <f t="shared" si="363"/>
        <v>H5IQ20_ECOLX/93-154</v>
      </c>
      <c r="K5162" t="e">
        <f>IF(C5162="Secretin_N, Secretin, TraK","T","N")</f>
        <v>#N/A</v>
      </c>
      <c r="L5162" t="e">
        <f>VLOOKUP(E5162,'Uniprot taxonomy'!E:J,4,FALSE)</f>
        <v>#N/A</v>
      </c>
      <c r="M5162" t="e">
        <f>LEFT(VLOOKUP(B5162,'Uniprot taxonomy'!B:R,5,FALSE))</f>
        <v>#N/A</v>
      </c>
      <c r="N5162" t="e">
        <f>VLOOKUP(B5162,'Uniprot taxonomy'!B:R,5,FALSE)</f>
        <v>#N/A</v>
      </c>
      <c r="O5162" t="e">
        <f>VLOOKUP(B5162,'Uniprot taxonomy'!B:R,6,FALSE)</f>
        <v>#N/A</v>
      </c>
      <c r="P5162" t="e">
        <f>VLOOKUP(B5162,'Uniprot taxonomy'!B:R,7,FALSE)</f>
        <v>#N/A</v>
      </c>
      <c r="Q5162" t="e">
        <f>VLOOKUP(B5162,'Uniprot taxonomy'!B:R,8,FALSE)</f>
        <v>#N/A</v>
      </c>
    </row>
    <row r="5163" spans="1:17" x14ac:dyDescent="0.25">
      <c r="A5163" t="s">
        <v>1241</v>
      </c>
      <c r="B5163" t="s">
        <v>2539</v>
      </c>
      <c r="C5163" t="str">
        <f>VLOOKUP('Домены Secretin_N'!B5163,'AC-Architecture'!A:C,3,FALSE)</f>
        <v>Secretin_N, Secretin</v>
      </c>
      <c r="D5163">
        <v>324</v>
      </c>
      <c r="E5163" t="s">
        <v>3632</v>
      </c>
      <c r="F5163">
        <v>22</v>
      </c>
      <c r="G5163">
        <v>109</v>
      </c>
      <c r="H5163">
        <f t="shared" si="362"/>
        <v>87</v>
      </c>
      <c r="I5163" t="str">
        <f t="shared" si="363"/>
        <v>H5J0F3_ECOLX/22-109</v>
      </c>
      <c r="J5163" t="str">
        <f t="shared" ref="J5163:J5164" si="365">CONCATENATE(K5163,"_",LEFT(O5163,3),"_",LEFT(Q5163,3),"_",B5163)</f>
        <v>N_Ent_Esc_H5J0F3</v>
      </c>
      <c r="K5163" t="str">
        <f>IF(C5163="Secretin_N, Secretin, TraK","T","N")</f>
        <v>N</v>
      </c>
      <c r="L5163" t="str">
        <f>VLOOKUP(B5163,'Uniprot taxonomy'!B:R,4,FALSE)</f>
        <v>Proteobacteria</v>
      </c>
      <c r="M5163" t="str">
        <f>LEFT(VLOOKUP(B5163,'Uniprot taxonomy'!B:R,5,FALSE))</f>
        <v>G</v>
      </c>
      <c r="N5163" t="str">
        <f>VLOOKUP(B5163,'Uniprot taxonomy'!B:R,5,FALSE)</f>
        <v>Gammaproteobacteria</v>
      </c>
      <c r="O5163" t="str">
        <f>VLOOKUP(B5163,'Uniprot taxonomy'!B:R,6,FALSE)</f>
        <v>Enterobacteriales</v>
      </c>
      <c r="P5163" t="str">
        <f>VLOOKUP(B5163,'Uniprot taxonomy'!B:R,7,FALSE)</f>
        <v>Enterobacteriaceae</v>
      </c>
      <c r="Q5163" t="str">
        <f>VLOOKUP(B5163,'Uniprot taxonomy'!B:R,8,FALSE)</f>
        <v>Escherichia</v>
      </c>
    </row>
    <row r="5164" spans="1:17" x14ac:dyDescent="0.25">
      <c r="A5164" t="s">
        <v>1242</v>
      </c>
      <c r="B5164" t="s">
        <v>2540</v>
      </c>
      <c r="C5164" t="str">
        <f>VLOOKUP('Домены Secretin_N'!B5164,'AC-Architecture'!A:C,3,FALSE)</f>
        <v>Secretin_N, Secretin</v>
      </c>
      <c r="D5164">
        <v>512</v>
      </c>
      <c r="E5164" t="s">
        <v>3632</v>
      </c>
      <c r="F5164">
        <v>180</v>
      </c>
      <c r="G5164">
        <v>275</v>
      </c>
      <c r="H5164">
        <f t="shared" si="362"/>
        <v>95</v>
      </c>
      <c r="I5164" t="str">
        <f t="shared" si="363"/>
        <v>H5J6E1_ECOLX/180-275</v>
      </c>
      <c r="J5164" t="str">
        <f t="shared" si="365"/>
        <v>N_Ent_Esc_H5J6E1</v>
      </c>
      <c r="K5164" t="str">
        <f>IF(C5164="Secretin_N, Secretin, TraK","T","N")</f>
        <v>N</v>
      </c>
      <c r="L5164" t="str">
        <f>VLOOKUP(B5164,'Uniprot taxonomy'!B:R,4,FALSE)</f>
        <v>Proteobacteria</v>
      </c>
      <c r="M5164" t="str">
        <f>LEFT(VLOOKUP(B5164,'Uniprot taxonomy'!B:R,5,FALSE))</f>
        <v>G</v>
      </c>
      <c r="N5164" t="str">
        <f>VLOOKUP(B5164,'Uniprot taxonomy'!B:R,5,FALSE)</f>
        <v>Gammaproteobacteria</v>
      </c>
      <c r="O5164" t="str">
        <f>VLOOKUP(B5164,'Uniprot taxonomy'!B:R,6,FALSE)</f>
        <v>Enterobacteriales</v>
      </c>
      <c r="P5164" t="str">
        <f>VLOOKUP(B5164,'Uniprot taxonomy'!B:R,7,FALSE)</f>
        <v>Enterobacteriaceae</v>
      </c>
      <c r="Q5164" t="str">
        <f>VLOOKUP(B5164,'Uniprot taxonomy'!B:R,8,FALSE)</f>
        <v>Escherichia</v>
      </c>
    </row>
    <row r="5165" spans="1:17" hidden="1" x14ac:dyDescent="0.25">
      <c r="A5165" t="s">
        <v>8115</v>
      </c>
      <c r="B5165" t="s">
        <v>8116</v>
      </c>
      <c r="C5165" t="e">
        <f>VLOOKUP('Домены Secretin_N'!B5165,'AC-Architecture'!A:C,3,FALSE)</f>
        <v>#N/A</v>
      </c>
      <c r="D5165">
        <v>412</v>
      </c>
      <c r="E5165" t="s">
        <v>3632</v>
      </c>
      <c r="F5165">
        <v>119</v>
      </c>
      <c r="G5165">
        <v>180</v>
      </c>
      <c r="H5165">
        <f t="shared" si="362"/>
        <v>61</v>
      </c>
      <c r="I5165" t="str">
        <f t="shared" si="363"/>
        <v>H5J7M2_ECOLX/119-180</v>
      </c>
      <c r="K5165" t="e">
        <f>IF(C5165="Secretin_N, Secretin, TraK","T","N")</f>
        <v>#N/A</v>
      </c>
      <c r="L5165" t="e">
        <f>VLOOKUP(E5165,'Uniprot taxonomy'!E:J,4,FALSE)</f>
        <v>#N/A</v>
      </c>
      <c r="M5165" t="e">
        <f>LEFT(VLOOKUP(B5165,'Uniprot taxonomy'!B:R,5,FALSE))</f>
        <v>#N/A</v>
      </c>
      <c r="N5165" t="e">
        <f>VLOOKUP(B5165,'Uniprot taxonomy'!B:R,5,FALSE)</f>
        <v>#N/A</v>
      </c>
      <c r="O5165" t="e">
        <f>VLOOKUP(B5165,'Uniprot taxonomy'!B:R,6,FALSE)</f>
        <v>#N/A</v>
      </c>
      <c r="P5165" t="e">
        <f>VLOOKUP(B5165,'Uniprot taxonomy'!B:R,7,FALSE)</f>
        <v>#N/A</v>
      </c>
      <c r="Q5165" t="e">
        <f>VLOOKUP(B5165,'Uniprot taxonomy'!B:R,8,FALSE)</f>
        <v>#N/A</v>
      </c>
    </row>
    <row r="5166" spans="1:17" x14ac:dyDescent="0.25">
      <c r="A5166" t="s">
        <v>1243</v>
      </c>
      <c r="B5166" t="s">
        <v>2541</v>
      </c>
      <c r="C5166" t="str">
        <f>VLOOKUP('Домены Secretin_N'!B5166,'AC-Architecture'!A:C,3,FALSE)</f>
        <v>Secretin_N, Secretin</v>
      </c>
      <c r="D5166">
        <v>299</v>
      </c>
      <c r="E5166" t="s">
        <v>3632</v>
      </c>
      <c r="F5166">
        <v>1</v>
      </c>
      <c r="G5166">
        <v>62</v>
      </c>
      <c r="H5166">
        <f t="shared" si="362"/>
        <v>61</v>
      </c>
      <c r="I5166" t="str">
        <f t="shared" si="363"/>
        <v>H5JBF6_ECOLX/1-62</v>
      </c>
      <c r="J5166" t="str">
        <f>CONCATENATE(K5166,"_",LEFT(O5166,3),"_",LEFT(Q5166,3),"_",B5166)</f>
        <v>N_Ent_Esc_H5JBF6</v>
      </c>
      <c r="K5166" t="str">
        <f>IF(C5166="Secretin_N, Secretin, TraK","T","N")</f>
        <v>N</v>
      </c>
      <c r="L5166" t="str">
        <f>VLOOKUP(B5166,'Uniprot taxonomy'!B:R,4,FALSE)</f>
        <v>Proteobacteria</v>
      </c>
      <c r="M5166" t="str">
        <f>LEFT(VLOOKUP(B5166,'Uniprot taxonomy'!B:R,5,FALSE))</f>
        <v>G</v>
      </c>
      <c r="N5166" t="str">
        <f>VLOOKUP(B5166,'Uniprot taxonomy'!B:R,5,FALSE)</f>
        <v>Gammaproteobacteria</v>
      </c>
      <c r="O5166" t="str">
        <f>VLOOKUP(B5166,'Uniprot taxonomy'!B:R,6,FALSE)</f>
        <v>Enterobacteriales</v>
      </c>
      <c r="P5166" t="str">
        <f>VLOOKUP(B5166,'Uniprot taxonomy'!B:R,7,FALSE)</f>
        <v>Enterobacteriaceae</v>
      </c>
      <c r="Q5166" t="str">
        <f>VLOOKUP(B5166,'Uniprot taxonomy'!B:R,8,FALSE)</f>
        <v>Escherichia</v>
      </c>
    </row>
    <row r="5167" spans="1:17" hidden="1" x14ac:dyDescent="0.25">
      <c r="A5167" t="s">
        <v>8117</v>
      </c>
      <c r="B5167" t="s">
        <v>8118</v>
      </c>
      <c r="C5167" t="e">
        <f>VLOOKUP('Домены Secretin_N'!B5167,'AC-Architecture'!A:C,3,FALSE)</f>
        <v>#N/A</v>
      </c>
      <c r="D5167">
        <v>386</v>
      </c>
      <c r="E5167" t="s">
        <v>3632</v>
      </c>
      <c r="F5167">
        <v>93</v>
      </c>
      <c r="G5167">
        <v>154</v>
      </c>
      <c r="H5167">
        <f t="shared" si="362"/>
        <v>61</v>
      </c>
      <c r="I5167" t="str">
        <f t="shared" si="363"/>
        <v>H5JPC5_ECOLX/93-154</v>
      </c>
      <c r="K5167" t="e">
        <f>IF(C5167="Secretin_N, Secretin, TraK","T","N")</f>
        <v>#N/A</v>
      </c>
      <c r="L5167" t="e">
        <f>VLOOKUP(E5167,'Uniprot taxonomy'!E:J,4,FALSE)</f>
        <v>#N/A</v>
      </c>
      <c r="M5167" t="e">
        <f>LEFT(VLOOKUP(B5167,'Uniprot taxonomy'!B:R,5,FALSE))</f>
        <v>#N/A</v>
      </c>
      <c r="N5167" t="e">
        <f>VLOOKUP(B5167,'Uniprot taxonomy'!B:R,5,FALSE)</f>
        <v>#N/A</v>
      </c>
      <c r="O5167" t="e">
        <f>VLOOKUP(B5167,'Uniprot taxonomy'!B:R,6,FALSE)</f>
        <v>#N/A</v>
      </c>
      <c r="P5167" t="e">
        <f>VLOOKUP(B5167,'Uniprot taxonomy'!B:R,7,FALSE)</f>
        <v>#N/A</v>
      </c>
      <c r="Q5167" t="e">
        <f>VLOOKUP(B5167,'Uniprot taxonomy'!B:R,8,FALSE)</f>
        <v>#N/A</v>
      </c>
    </row>
    <row r="5168" spans="1:17" hidden="1" x14ac:dyDescent="0.25">
      <c r="A5168" t="s">
        <v>8119</v>
      </c>
      <c r="B5168" t="s">
        <v>8120</v>
      </c>
      <c r="C5168" t="e">
        <f>VLOOKUP('Домены Secretin_N'!B5168,'AC-Architecture'!A:C,3,FALSE)</f>
        <v>#N/A</v>
      </c>
      <c r="D5168">
        <v>412</v>
      </c>
      <c r="E5168" t="s">
        <v>3632</v>
      </c>
      <c r="F5168">
        <v>119</v>
      </c>
      <c r="G5168">
        <v>180</v>
      </c>
      <c r="H5168">
        <f t="shared" si="362"/>
        <v>61</v>
      </c>
      <c r="I5168" t="str">
        <f t="shared" si="363"/>
        <v>H5K4T2_ECOLX/119-180</v>
      </c>
      <c r="K5168" t="e">
        <f>IF(C5168="Secretin_N, Secretin, TraK","T","N")</f>
        <v>#N/A</v>
      </c>
      <c r="L5168" t="e">
        <f>VLOOKUP(E5168,'Uniprot taxonomy'!E:J,4,FALSE)</f>
        <v>#N/A</v>
      </c>
      <c r="M5168" t="e">
        <f>LEFT(VLOOKUP(B5168,'Uniprot taxonomy'!B:R,5,FALSE))</f>
        <v>#N/A</v>
      </c>
      <c r="N5168" t="e">
        <f>VLOOKUP(B5168,'Uniprot taxonomy'!B:R,5,FALSE)</f>
        <v>#N/A</v>
      </c>
      <c r="O5168" t="e">
        <f>VLOOKUP(B5168,'Uniprot taxonomy'!B:R,6,FALSE)</f>
        <v>#N/A</v>
      </c>
      <c r="P5168" t="e">
        <f>VLOOKUP(B5168,'Uniprot taxonomy'!B:R,7,FALSE)</f>
        <v>#N/A</v>
      </c>
      <c r="Q5168" t="e">
        <f>VLOOKUP(B5168,'Uniprot taxonomy'!B:R,8,FALSE)</f>
        <v>#N/A</v>
      </c>
    </row>
    <row r="5169" spans="1:17" x14ac:dyDescent="0.25">
      <c r="A5169" t="s">
        <v>1244</v>
      </c>
      <c r="B5169" t="s">
        <v>2542</v>
      </c>
      <c r="C5169" t="str">
        <f>VLOOKUP('Домены Secretin_N'!B5169,'AC-Architecture'!A:C,3,FALSE)</f>
        <v>Secretin_N, Secretin</v>
      </c>
      <c r="D5169">
        <v>512</v>
      </c>
      <c r="E5169" t="s">
        <v>3632</v>
      </c>
      <c r="F5169">
        <v>180</v>
      </c>
      <c r="G5169">
        <v>275</v>
      </c>
      <c r="H5169">
        <f t="shared" si="362"/>
        <v>95</v>
      </c>
      <c r="I5169" t="str">
        <f t="shared" si="363"/>
        <v>H5K7F6_ECOLX/180-275</v>
      </c>
      <c r="J5169" t="str">
        <f t="shared" ref="J5169:J5170" si="366">CONCATENATE(K5169,"_",LEFT(O5169,3),"_",LEFT(Q5169,3),"_",B5169)</f>
        <v>N_Ent_Esc_H5K7F6</v>
      </c>
      <c r="K5169" t="str">
        <f>IF(C5169="Secretin_N, Secretin, TraK","T","N")</f>
        <v>N</v>
      </c>
      <c r="L5169" t="str">
        <f>VLOOKUP(B5169,'Uniprot taxonomy'!B:R,4,FALSE)</f>
        <v>Proteobacteria</v>
      </c>
      <c r="M5169" t="str">
        <f>LEFT(VLOOKUP(B5169,'Uniprot taxonomy'!B:R,5,FALSE))</f>
        <v>G</v>
      </c>
      <c r="N5169" t="str">
        <f>VLOOKUP(B5169,'Uniprot taxonomy'!B:R,5,FALSE)</f>
        <v>Gammaproteobacteria</v>
      </c>
      <c r="O5169" t="str">
        <f>VLOOKUP(B5169,'Uniprot taxonomy'!B:R,6,FALSE)</f>
        <v>Enterobacteriales</v>
      </c>
      <c r="P5169" t="str">
        <f>VLOOKUP(B5169,'Uniprot taxonomy'!B:R,7,FALSE)</f>
        <v>Enterobacteriaceae</v>
      </c>
      <c r="Q5169" t="str">
        <f>VLOOKUP(B5169,'Uniprot taxonomy'!B:R,8,FALSE)</f>
        <v>Escherichia</v>
      </c>
    </row>
    <row r="5170" spans="1:17" x14ac:dyDescent="0.25">
      <c r="A5170" t="s">
        <v>1245</v>
      </c>
      <c r="B5170" t="s">
        <v>2543</v>
      </c>
      <c r="C5170" t="str">
        <f>VLOOKUP('Домены Secretin_N'!B5170,'AC-Architecture'!A:C,3,FALSE)</f>
        <v>Secretin_N, Secretin</v>
      </c>
      <c r="D5170">
        <v>514</v>
      </c>
      <c r="E5170" t="s">
        <v>3632</v>
      </c>
      <c r="F5170">
        <v>182</v>
      </c>
      <c r="G5170">
        <v>277</v>
      </c>
      <c r="H5170">
        <f t="shared" si="362"/>
        <v>95</v>
      </c>
      <c r="I5170" t="str">
        <f t="shared" si="363"/>
        <v>H5KFW7_ECOLX/182-277</v>
      </c>
      <c r="J5170" t="str">
        <f t="shared" si="366"/>
        <v>N_Ent_Esc_H5KFW7</v>
      </c>
      <c r="K5170" t="str">
        <f>IF(C5170="Secretin_N, Secretin, TraK","T","N")</f>
        <v>N</v>
      </c>
      <c r="L5170" t="str">
        <f>VLOOKUP(B5170,'Uniprot taxonomy'!B:R,4,FALSE)</f>
        <v>Proteobacteria</v>
      </c>
      <c r="M5170" t="str">
        <f>LEFT(VLOOKUP(B5170,'Uniprot taxonomy'!B:R,5,FALSE))</f>
        <v>G</v>
      </c>
      <c r="N5170" t="str">
        <f>VLOOKUP(B5170,'Uniprot taxonomy'!B:R,5,FALSE)</f>
        <v>Gammaproteobacteria</v>
      </c>
      <c r="O5170" t="str">
        <f>VLOOKUP(B5170,'Uniprot taxonomy'!B:R,6,FALSE)</f>
        <v>Enterobacteriales</v>
      </c>
      <c r="P5170" t="str">
        <f>VLOOKUP(B5170,'Uniprot taxonomy'!B:R,7,FALSE)</f>
        <v>Enterobacteriaceae</v>
      </c>
      <c r="Q5170" t="str">
        <f>VLOOKUP(B5170,'Uniprot taxonomy'!B:R,8,FALSE)</f>
        <v>Escherichia</v>
      </c>
    </row>
    <row r="5171" spans="1:17" hidden="1" x14ac:dyDescent="0.25">
      <c r="A5171" t="s">
        <v>8121</v>
      </c>
      <c r="B5171" t="s">
        <v>8122</v>
      </c>
      <c r="C5171" t="e">
        <f>VLOOKUP('Домены Secretin_N'!B5171,'AC-Architecture'!A:C,3,FALSE)</f>
        <v>#N/A</v>
      </c>
      <c r="D5171">
        <v>412</v>
      </c>
      <c r="E5171" t="s">
        <v>3632</v>
      </c>
      <c r="F5171">
        <v>119</v>
      </c>
      <c r="G5171">
        <v>180</v>
      </c>
      <c r="H5171">
        <f t="shared" si="362"/>
        <v>61</v>
      </c>
      <c r="I5171" t="str">
        <f t="shared" si="363"/>
        <v>H5KK90_ECOLX/119-180</v>
      </c>
      <c r="K5171" t="e">
        <f>IF(C5171="Secretin_N, Secretin, TraK","T","N")</f>
        <v>#N/A</v>
      </c>
      <c r="L5171" t="e">
        <f>VLOOKUP(E5171,'Uniprot taxonomy'!E:J,4,FALSE)</f>
        <v>#N/A</v>
      </c>
      <c r="M5171" t="e">
        <f>LEFT(VLOOKUP(B5171,'Uniprot taxonomy'!B:R,5,FALSE))</f>
        <v>#N/A</v>
      </c>
      <c r="N5171" t="e">
        <f>VLOOKUP(B5171,'Uniprot taxonomy'!B:R,5,FALSE)</f>
        <v>#N/A</v>
      </c>
      <c r="O5171" t="e">
        <f>VLOOKUP(B5171,'Uniprot taxonomy'!B:R,6,FALSE)</f>
        <v>#N/A</v>
      </c>
      <c r="P5171" t="e">
        <f>VLOOKUP(B5171,'Uniprot taxonomy'!B:R,7,FALSE)</f>
        <v>#N/A</v>
      </c>
      <c r="Q5171" t="e">
        <f>VLOOKUP(B5171,'Uniprot taxonomy'!B:R,8,FALSE)</f>
        <v>#N/A</v>
      </c>
    </row>
    <row r="5172" spans="1:17" hidden="1" x14ac:dyDescent="0.25">
      <c r="A5172" t="s">
        <v>8123</v>
      </c>
      <c r="B5172" t="s">
        <v>8124</v>
      </c>
      <c r="C5172" t="e">
        <f>VLOOKUP('Домены Secretin_N'!B5172,'AC-Architecture'!A:C,3,FALSE)</f>
        <v>#N/A</v>
      </c>
      <c r="D5172">
        <v>686</v>
      </c>
      <c r="E5172" t="s">
        <v>3632</v>
      </c>
      <c r="F5172">
        <v>145</v>
      </c>
      <c r="G5172">
        <v>208</v>
      </c>
      <c r="H5172">
        <f t="shared" si="362"/>
        <v>63</v>
      </c>
      <c r="I5172" t="str">
        <f t="shared" si="363"/>
        <v>H5KYG7_ECOLX/145-208</v>
      </c>
      <c r="K5172" t="e">
        <f>IF(C5172="Secretin_N, Secretin, TraK","T","N")</f>
        <v>#N/A</v>
      </c>
      <c r="L5172" t="e">
        <f>VLOOKUP(E5172,'Uniprot taxonomy'!E:J,4,FALSE)</f>
        <v>#N/A</v>
      </c>
      <c r="M5172" t="e">
        <f>LEFT(VLOOKUP(B5172,'Uniprot taxonomy'!B:R,5,FALSE))</f>
        <v>#N/A</v>
      </c>
      <c r="N5172" t="e">
        <f>VLOOKUP(B5172,'Uniprot taxonomy'!B:R,5,FALSE)</f>
        <v>#N/A</v>
      </c>
      <c r="O5172" t="e">
        <f>VLOOKUP(B5172,'Uniprot taxonomy'!B:R,6,FALSE)</f>
        <v>#N/A</v>
      </c>
      <c r="P5172" t="e">
        <f>VLOOKUP(B5172,'Uniprot taxonomy'!B:R,7,FALSE)</f>
        <v>#N/A</v>
      </c>
      <c r="Q5172" t="e">
        <f>VLOOKUP(B5172,'Uniprot taxonomy'!B:R,8,FALSE)</f>
        <v>#N/A</v>
      </c>
    </row>
    <row r="5173" spans="1:17" hidden="1" x14ac:dyDescent="0.25">
      <c r="A5173" t="s">
        <v>8123</v>
      </c>
      <c r="B5173" t="s">
        <v>8124</v>
      </c>
      <c r="C5173" t="e">
        <f>VLOOKUP('Домены Secretin_N'!B5173,'AC-Architecture'!A:C,3,FALSE)</f>
        <v>#N/A</v>
      </c>
      <c r="D5173">
        <v>686</v>
      </c>
      <c r="E5173" t="s">
        <v>3632</v>
      </c>
      <c r="F5173">
        <v>210</v>
      </c>
      <c r="G5173">
        <v>280</v>
      </c>
      <c r="H5173">
        <f t="shared" si="362"/>
        <v>70</v>
      </c>
      <c r="I5173" t="str">
        <f t="shared" si="363"/>
        <v>H5KYG7_ECOLX/210-280</v>
      </c>
      <c r="K5173" t="e">
        <f>IF(C5173="Secretin_N, Secretin, TraK","T","N")</f>
        <v>#N/A</v>
      </c>
      <c r="L5173" t="e">
        <f>VLOOKUP(E5173,'Uniprot taxonomy'!E:J,4,FALSE)</f>
        <v>#N/A</v>
      </c>
      <c r="M5173" t="e">
        <f>LEFT(VLOOKUP(B5173,'Uniprot taxonomy'!B:R,5,FALSE))</f>
        <v>#N/A</v>
      </c>
      <c r="N5173" t="e">
        <f>VLOOKUP(B5173,'Uniprot taxonomy'!B:R,5,FALSE)</f>
        <v>#N/A</v>
      </c>
      <c r="O5173" t="e">
        <f>VLOOKUP(B5173,'Uniprot taxonomy'!B:R,6,FALSE)</f>
        <v>#N/A</v>
      </c>
      <c r="P5173" t="e">
        <f>VLOOKUP(B5173,'Uniprot taxonomy'!B:R,7,FALSE)</f>
        <v>#N/A</v>
      </c>
      <c r="Q5173" t="e">
        <f>VLOOKUP(B5173,'Uniprot taxonomy'!B:R,8,FALSE)</f>
        <v>#N/A</v>
      </c>
    </row>
    <row r="5174" spans="1:17" hidden="1" x14ac:dyDescent="0.25">
      <c r="A5174" t="s">
        <v>8123</v>
      </c>
      <c r="B5174" t="s">
        <v>8124</v>
      </c>
      <c r="C5174" t="e">
        <f>VLOOKUP('Домены Secretin_N'!B5174,'AC-Architecture'!A:C,3,FALSE)</f>
        <v>#N/A</v>
      </c>
      <c r="D5174">
        <v>686</v>
      </c>
      <c r="E5174" t="s">
        <v>3632</v>
      </c>
      <c r="F5174">
        <v>284</v>
      </c>
      <c r="G5174">
        <v>362</v>
      </c>
      <c r="H5174">
        <f t="shared" si="362"/>
        <v>78</v>
      </c>
      <c r="I5174" t="str">
        <f t="shared" si="363"/>
        <v>H5KYG7_ECOLX/284-362</v>
      </c>
      <c r="K5174" t="e">
        <f>IF(C5174="Secretin_N, Secretin, TraK","T","N")</f>
        <v>#N/A</v>
      </c>
      <c r="L5174" t="e">
        <f>VLOOKUP(E5174,'Uniprot taxonomy'!E:J,4,FALSE)</f>
        <v>#N/A</v>
      </c>
      <c r="M5174" t="e">
        <f>LEFT(VLOOKUP(B5174,'Uniprot taxonomy'!B:R,5,FALSE))</f>
        <v>#N/A</v>
      </c>
      <c r="N5174" t="e">
        <f>VLOOKUP(B5174,'Uniprot taxonomy'!B:R,5,FALSE)</f>
        <v>#N/A</v>
      </c>
      <c r="O5174" t="e">
        <f>VLOOKUP(B5174,'Uniprot taxonomy'!B:R,6,FALSE)</f>
        <v>#N/A</v>
      </c>
      <c r="P5174" t="e">
        <f>VLOOKUP(B5174,'Uniprot taxonomy'!B:R,7,FALSE)</f>
        <v>#N/A</v>
      </c>
      <c r="Q5174" t="e">
        <f>VLOOKUP(B5174,'Uniprot taxonomy'!B:R,8,FALSE)</f>
        <v>#N/A</v>
      </c>
    </row>
    <row r="5175" spans="1:17" hidden="1" x14ac:dyDescent="0.25">
      <c r="A5175" t="s">
        <v>8125</v>
      </c>
      <c r="B5175" t="s">
        <v>8126</v>
      </c>
      <c r="C5175" t="e">
        <f>VLOOKUP('Домены Secretin_N'!B5175,'AC-Architecture'!A:C,3,FALSE)</f>
        <v>#N/A</v>
      </c>
      <c r="D5175">
        <v>386</v>
      </c>
      <c r="E5175" t="s">
        <v>3632</v>
      </c>
      <c r="F5175">
        <v>93</v>
      </c>
      <c r="G5175">
        <v>154</v>
      </c>
      <c r="H5175">
        <f t="shared" si="362"/>
        <v>61</v>
      </c>
      <c r="I5175" t="str">
        <f t="shared" si="363"/>
        <v>H5KZP4_ECOLX/93-154</v>
      </c>
      <c r="K5175" t="e">
        <f>IF(C5175="Secretin_N, Secretin, TraK","T","N")</f>
        <v>#N/A</v>
      </c>
      <c r="L5175" t="e">
        <f>VLOOKUP(E5175,'Uniprot taxonomy'!E:J,4,FALSE)</f>
        <v>#N/A</v>
      </c>
      <c r="M5175" t="e">
        <f>LEFT(VLOOKUP(B5175,'Uniprot taxonomy'!B:R,5,FALSE))</f>
        <v>#N/A</v>
      </c>
      <c r="N5175" t="e">
        <f>VLOOKUP(B5175,'Uniprot taxonomy'!B:R,5,FALSE)</f>
        <v>#N/A</v>
      </c>
      <c r="O5175" t="e">
        <f>VLOOKUP(B5175,'Uniprot taxonomy'!B:R,6,FALSE)</f>
        <v>#N/A</v>
      </c>
      <c r="P5175" t="e">
        <f>VLOOKUP(B5175,'Uniprot taxonomy'!B:R,7,FALSE)</f>
        <v>#N/A</v>
      </c>
      <c r="Q5175" t="e">
        <f>VLOOKUP(B5175,'Uniprot taxonomy'!B:R,8,FALSE)</f>
        <v>#N/A</v>
      </c>
    </row>
    <row r="5176" spans="1:17" hidden="1" x14ac:dyDescent="0.25">
      <c r="A5176" t="s">
        <v>8127</v>
      </c>
      <c r="B5176" t="s">
        <v>8128</v>
      </c>
      <c r="C5176" t="e">
        <f>VLOOKUP('Домены Secretin_N'!B5176,'AC-Architecture'!A:C,3,FALSE)</f>
        <v>#N/A</v>
      </c>
      <c r="D5176">
        <v>523</v>
      </c>
      <c r="E5176" t="s">
        <v>3632</v>
      </c>
      <c r="F5176">
        <v>145</v>
      </c>
      <c r="G5176">
        <v>208</v>
      </c>
      <c r="H5176">
        <f t="shared" si="362"/>
        <v>63</v>
      </c>
      <c r="I5176" t="str">
        <f t="shared" si="363"/>
        <v>H5LB49_ECOLX/145-208</v>
      </c>
      <c r="K5176" t="e">
        <f>IF(C5176="Secretin_N, Secretin, TraK","T","N")</f>
        <v>#N/A</v>
      </c>
      <c r="L5176" t="e">
        <f>VLOOKUP(E5176,'Uniprot taxonomy'!E:J,4,FALSE)</f>
        <v>#N/A</v>
      </c>
      <c r="M5176" t="e">
        <f>LEFT(VLOOKUP(B5176,'Uniprot taxonomy'!B:R,5,FALSE))</f>
        <v>#N/A</v>
      </c>
      <c r="N5176" t="e">
        <f>VLOOKUP(B5176,'Uniprot taxonomy'!B:R,5,FALSE)</f>
        <v>#N/A</v>
      </c>
      <c r="O5176" t="e">
        <f>VLOOKUP(B5176,'Uniprot taxonomy'!B:R,6,FALSE)</f>
        <v>#N/A</v>
      </c>
      <c r="P5176" t="e">
        <f>VLOOKUP(B5176,'Uniprot taxonomy'!B:R,7,FALSE)</f>
        <v>#N/A</v>
      </c>
      <c r="Q5176" t="e">
        <f>VLOOKUP(B5176,'Uniprot taxonomy'!B:R,8,FALSE)</f>
        <v>#N/A</v>
      </c>
    </row>
    <row r="5177" spans="1:17" hidden="1" x14ac:dyDescent="0.25">
      <c r="A5177" t="s">
        <v>8127</v>
      </c>
      <c r="B5177" t="s">
        <v>8128</v>
      </c>
      <c r="C5177" t="e">
        <f>VLOOKUP('Домены Secretin_N'!B5177,'AC-Architecture'!A:C,3,FALSE)</f>
        <v>#N/A</v>
      </c>
      <c r="D5177">
        <v>523</v>
      </c>
      <c r="E5177" t="s">
        <v>3632</v>
      </c>
      <c r="F5177">
        <v>210</v>
      </c>
      <c r="G5177">
        <v>280</v>
      </c>
      <c r="H5177">
        <f t="shared" si="362"/>
        <v>70</v>
      </c>
      <c r="I5177" t="str">
        <f t="shared" si="363"/>
        <v>H5LB49_ECOLX/210-280</v>
      </c>
      <c r="K5177" t="e">
        <f>IF(C5177="Secretin_N, Secretin, TraK","T","N")</f>
        <v>#N/A</v>
      </c>
      <c r="L5177" t="e">
        <f>VLOOKUP(E5177,'Uniprot taxonomy'!E:J,4,FALSE)</f>
        <v>#N/A</v>
      </c>
      <c r="M5177" t="e">
        <f>LEFT(VLOOKUP(B5177,'Uniprot taxonomy'!B:R,5,FALSE))</f>
        <v>#N/A</v>
      </c>
      <c r="N5177" t="e">
        <f>VLOOKUP(B5177,'Uniprot taxonomy'!B:R,5,FALSE)</f>
        <v>#N/A</v>
      </c>
      <c r="O5177" t="e">
        <f>VLOOKUP(B5177,'Uniprot taxonomy'!B:R,6,FALSE)</f>
        <v>#N/A</v>
      </c>
      <c r="P5177" t="e">
        <f>VLOOKUP(B5177,'Uniprot taxonomy'!B:R,7,FALSE)</f>
        <v>#N/A</v>
      </c>
      <c r="Q5177" t="e">
        <f>VLOOKUP(B5177,'Uniprot taxonomy'!B:R,8,FALSE)</f>
        <v>#N/A</v>
      </c>
    </row>
    <row r="5178" spans="1:17" hidden="1" x14ac:dyDescent="0.25">
      <c r="A5178" t="s">
        <v>8127</v>
      </c>
      <c r="B5178" t="s">
        <v>8128</v>
      </c>
      <c r="C5178" t="e">
        <f>VLOOKUP('Домены Secretin_N'!B5178,'AC-Architecture'!A:C,3,FALSE)</f>
        <v>#N/A</v>
      </c>
      <c r="D5178">
        <v>523</v>
      </c>
      <c r="E5178" t="s">
        <v>3632</v>
      </c>
      <c r="F5178">
        <v>284</v>
      </c>
      <c r="G5178">
        <v>362</v>
      </c>
      <c r="H5178">
        <f t="shared" si="362"/>
        <v>78</v>
      </c>
      <c r="I5178" t="str">
        <f t="shared" si="363"/>
        <v>H5LB49_ECOLX/284-362</v>
      </c>
      <c r="K5178" t="e">
        <f>IF(C5178="Secretin_N, Secretin, TraK","T","N")</f>
        <v>#N/A</v>
      </c>
      <c r="L5178" t="e">
        <f>VLOOKUP(E5178,'Uniprot taxonomy'!E:J,4,FALSE)</f>
        <v>#N/A</v>
      </c>
      <c r="M5178" t="e">
        <f>LEFT(VLOOKUP(B5178,'Uniprot taxonomy'!B:R,5,FALSE))</f>
        <v>#N/A</v>
      </c>
      <c r="N5178" t="e">
        <f>VLOOKUP(B5178,'Uniprot taxonomy'!B:R,5,FALSE)</f>
        <v>#N/A</v>
      </c>
      <c r="O5178" t="e">
        <f>VLOOKUP(B5178,'Uniprot taxonomy'!B:R,6,FALSE)</f>
        <v>#N/A</v>
      </c>
      <c r="P5178" t="e">
        <f>VLOOKUP(B5178,'Uniprot taxonomy'!B:R,7,FALSE)</f>
        <v>#N/A</v>
      </c>
      <c r="Q5178" t="e">
        <f>VLOOKUP(B5178,'Uniprot taxonomy'!B:R,8,FALSE)</f>
        <v>#N/A</v>
      </c>
    </row>
    <row r="5179" spans="1:17" hidden="1" x14ac:dyDescent="0.25">
      <c r="A5179" t="s">
        <v>8129</v>
      </c>
      <c r="B5179" t="s">
        <v>8130</v>
      </c>
      <c r="C5179" t="e">
        <f>VLOOKUP('Домены Secretin_N'!B5179,'AC-Architecture'!A:C,3,FALSE)</f>
        <v>#N/A</v>
      </c>
      <c r="D5179">
        <v>385</v>
      </c>
      <c r="E5179" t="s">
        <v>3632</v>
      </c>
      <c r="F5179">
        <v>92</v>
      </c>
      <c r="G5179">
        <v>153</v>
      </c>
      <c r="H5179">
        <f t="shared" si="362"/>
        <v>61</v>
      </c>
      <c r="I5179" t="str">
        <f t="shared" si="363"/>
        <v>H5LC95_ECOLX/92-153</v>
      </c>
      <c r="K5179" t="e">
        <f>IF(C5179="Secretin_N, Secretin, TraK","T","N")</f>
        <v>#N/A</v>
      </c>
      <c r="L5179" t="e">
        <f>VLOOKUP(E5179,'Uniprot taxonomy'!E:J,4,FALSE)</f>
        <v>#N/A</v>
      </c>
      <c r="M5179" t="e">
        <f>LEFT(VLOOKUP(B5179,'Uniprot taxonomy'!B:R,5,FALSE))</f>
        <v>#N/A</v>
      </c>
      <c r="N5179" t="e">
        <f>VLOOKUP(B5179,'Uniprot taxonomy'!B:R,5,FALSE)</f>
        <v>#N/A</v>
      </c>
      <c r="O5179" t="e">
        <f>VLOOKUP(B5179,'Uniprot taxonomy'!B:R,6,FALSE)</f>
        <v>#N/A</v>
      </c>
      <c r="P5179" t="e">
        <f>VLOOKUP(B5179,'Uniprot taxonomy'!B:R,7,FALSE)</f>
        <v>#N/A</v>
      </c>
      <c r="Q5179" t="e">
        <f>VLOOKUP(B5179,'Uniprot taxonomy'!B:R,8,FALSE)</f>
        <v>#N/A</v>
      </c>
    </row>
    <row r="5180" spans="1:17" hidden="1" x14ac:dyDescent="0.25">
      <c r="A5180" t="s">
        <v>8131</v>
      </c>
      <c r="B5180" t="s">
        <v>8132</v>
      </c>
      <c r="C5180" t="e">
        <f>VLOOKUP('Домены Secretin_N'!B5180,'AC-Architecture'!A:C,3,FALSE)</f>
        <v>#N/A</v>
      </c>
      <c r="D5180">
        <v>615</v>
      </c>
      <c r="E5180" t="s">
        <v>3632</v>
      </c>
      <c r="F5180">
        <v>145</v>
      </c>
      <c r="G5180">
        <v>208</v>
      </c>
      <c r="H5180">
        <f t="shared" si="362"/>
        <v>63</v>
      </c>
      <c r="I5180" t="str">
        <f t="shared" si="363"/>
        <v>H5LRD5_ECOLX/145-208</v>
      </c>
      <c r="K5180" t="e">
        <f>IF(C5180="Secretin_N, Secretin, TraK","T","N")</f>
        <v>#N/A</v>
      </c>
      <c r="L5180" t="e">
        <f>VLOOKUP(E5180,'Uniprot taxonomy'!E:J,4,FALSE)</f>
        <v>#N/A</v>
      </c>
      <c r="M5180" t="e">
        <f>LEFT(VLOOKUP(B5180,'Uniprot taxonomy'!B:R,5,FALSE))</f>
        <v>#N/A</v>
      </c>
      <c r="N5180" t="e">
        <f>VLOOKUP(B5180,'Uniprot taxonomy'!B:R,5,FALSE)</f>
        <v>#N/A</v>
      </c>
      <c r="O5180" t="e">
        <f>VLOOKUP(B5180,'Uniprot taxonomy'!B:R,6,FALSE)</f>
        <v>#N/A</v>
      </c>
      <c r="P5180" t="e">
        <f>VLOOKUP(B5180,'Uniprot taxonomy'!B:R,7,FALSE)</f>
        <v>#N/A</v>
      </c>
      <c r="Q5180" t="e">
        <f>VLOOKUP(B5180,'Uniprot taxonomy'!B:R,8,FALSE)</f>
        <v>#N/A</v>
      </c>
    </row>
    <row r="5181" spans="1:17" hidden="1" x14ac:dyDescent="0.25">
      <c r="A5181" t="s">
        <v>8131</v>
      </c>
      <c r="B5181" t="s">
        <v>8132</v>
      </c>
      <c r="C5181" t="e">
        <f>VLOOKUP('Домены Secretin_N'!B5181,'AC-Architecture'!A:C,3,FALSE)</f>
        <v>#N/A</v>
      </c>
      <c r="D5181">
        <v>615</v>
      </c>
      <c r="E5181" t="s">
        <v>3632</v>
      </c>
      <c r="F5181">
        <v>210</v>
      </c>
      <c r="G5181">
        <v>280</v>
      </c>
      <c r="H5181">
        <f t="shared" si="362"/>
        <v>70</v>
      </c>
      <c r="I5181" t="str">
        <f t="shared" si="363"/>
        <v>H5LRD5_ECOLX/210-280</v>
      </c>
      <c r="K5181" t="e">
        <f>IF(C5181="Secretin_N, Secretin, TraK","T","N")</f>
        <v>#N/A</v>
      </c>
      <c r="L5181" t="e">
        <f>VLOOKUP(E5181,'Uniprot taxonomy'!E:J,4,FALSE)</f>
        <v>#N/A</v>
      </c>
      <c r="M5181" t="e">
        <f>LEFT(VLOOKUP(B5181,'Uniprot taxonomy'!B:R,5,FALSE))</f>
        <v>#N/A</v>
      </c>
      <c r="N5181" t="e">
        <f>VLOOKUP(B5181,'Uniprot taxonomy'!B:R,5,FALSE)</f>
        <v>#N/A</v>
      </c>
      <c r="O5181" t="e">
        <f>VLOOKUP(B5181,'Uniprot taxonomy'!B:R,6,FALSE)</f>
        <v>#N/A</v>
      </c>
      <c r="P5181" t="e">
        <f>VLOOKUP(B5181,'Uniprot taxonomy'!B:R,7,FALSE)</f>
        <v>#N/A</v>
      </c>
      <c r="Q5181" t="e">
        <f>VLOOKUP(B5181,'Uniprot taxonomy'!B:R,8,FALSE)</f>
        <v>#N/A</v>
      </c>
    </row>
    <row r="5182" spans="1:17" hidden="1" x14ac:dyDescent="0.25">
      <c r="A5182" t="s">
        <v>8131</v>
      </c>
      <c r="B5182" t="s">
        <v>8132</v>
      </c>
      <c r="C5182" t="e">
        <f>VLOOKUP('Домены Secretin_N'!B5182,'AC-Architecture'!A:C,3,FALSE)</f>
        <v>#N/A</v>
      </c>
      <c r="D5182">
        <v>615</v>
      </c>
      <c r="E5182" t="s">
        <v>3632</v>
      </c>
      <c r="F5182">
        <v>284</v>
      </c>
      <c r="G5182">
        <v>362</v>
      </c>
      <c r="H5182">
        <f t="shared" si="362"/>
        <v>78</v>
      </c>
      <c r="I5182" t="str">
        <f t="shared" si="363"/>
        <v>H5LRD5_ECOLX/284-362</v>
      </c>
      <c r="K5182" t="e">
        <f>IF(C5182="Secretin_N, Secretin, TraK","T","N")</f>
        <v>#N/A</v>
      </c>
      <c r="L5182" t="e">
        <f>VLOOKUP(E5182,'Uniprot taxonomy'!E:J,4,FALSE)</f>
        <v>#N/A</v>
      </c>
      <c r="M5182" t="e">
        <f>LEFT(VLOOKUP(B5182,'Uniprot taxonomy'!B:R,5,FALSE))</f>
        <v>#N/A</v>
      </c>
      <c r="N5182" t="e">
        <f>VLOOKUP(B5182,'Uniprot taxonomy'!B:R,5,FALSE)</f>
        <v>#N/A</v>
      </c>
      <c r="O5182" t="e">
        <f>VLOOKUP(B5182,'Uniprot taxonomy'!B:R,6,FALSE)</f>
        <v>#N/A</v>
      </c>
      <c r="P5182" t="e">
        <f>VLOOKUP(B5182,'Uniprot taxonomy'!B:R,7,FALSE)</f>
        <v>#N/A</v>
      </c>
      <c r="Q5182" t="e">
        <f>VLOOKUP(B5182,'Uniprot taxonomy'!B:R,8,FALSE)</f>
        <v>#N/A</v>
      </c>
    </row>
    <row r="5183" spans="1:17" hidden="1" x14ac:dyDescent="0.25">
      <c r="A5183" t="s">
        <v>8133</v>
      </c>
      <c r="B5183" t="s">
        <v>8134</v>
      </c>
      <c r="C5183" t="e">
        <f>VLOOKUP('Домены Secretin_N'!B5183,'AC-Architecture'!A:C,3,FALSE)</f>
        <v>#N/A</v>
      </c>
      <c r="D5183">
        <v>386</v>
      </c>
      <c r="E5183" t="s">
        <v>3632</v>
      </c>
      <c r="F5183">
        <v>93</v>
      </c>
      <c r="G5183">
        <v>154</v>
      </c>
      <c r="H5183">
        <f t="shared" si="362"/>
        <v>61</v>
      </c>
      <c r="I5183" t="str">
        <f t="shared" si="363"/>
        <v>H5LSQ5_ECOLX/93-154</v>
      </c>
      <c r="K5183" t="e">
        <f>IF(C5183="Secretin_N, Secretin, TraK","T","N")</f>
        <v>#N/A</v>
      </c>
      <c r="L5183" t="e">
        <f>VLOOKUP(E5183,'Uniprot taxonomy'!E:J,4,FALSE)</f>
        <v>#N/A</v>
      </c>
      <c r="M5183" t="e">
        <f>LEFT(VLOOKUP(B5183,'Uniprot taxonomy'!B:R,5,FALSE))</f>
        <v>#N/A</v>
      </c>
      <c r="N5183" t="e">
        <f>VLOOKUP(B5183,'Uniprot taxonomy'!B:R,5,FALSE)</f>
        <v>#N/A</v>
      </c>
      <c r="O5183" t="e">
        <f>VLOOKUP(B5183,'Uniprot taxonomy'!B:R,6,FALSE)</f>
        <v>#N/A</v>
      </c>
      <c r="P5183" t="e">
        <f>VLOOKUP(B5183,'Uniprot taxonomy'!B:R,7,FALSE)</f>
        <v>#N/A</v>
      </c>
      <c r="Q5183" t="e">
        <f>VLOOKUP(B5183,'Uniprot taxonomy'!B:R,8,FALSE)</f>
        <v>#N/A</v>
      </c>
    </row>
    <row r="5184" spans="1:17" hidden="1" x14ac:dyDescent="0.25">
      <c r="A5184" t="s">
        <v>8135</v>
      </c>
      <c r="B5184" t="s">
        <v>8136</v>
      </c>
      <c r="C5184" t="e">
        <f>VLOOKUP('Домены Secretin_N'!B5184,'AC-Architecture'!A:C,3,FALSE)</f>
        <v>#N/A</v>
      </c>
      <c r="D5184">
        <v>686</v>
      </c>
      <c r="E5184" t="s">
        <v>3632</v>
      </c>
      <c r="F5184">
        <v>145</v>
      </c>
      <c r="G5184">
        <v>208</v>
      </c>
      <c r="H5184">
        <f t="shared" si="362"/>
        <v>63</v>
      </c>
      <c r="I5184" t="str">
        <f t="shared" si="363"/>
        <v>H5M5N4_ECOLX/145-208</v>
      </c>
      <c r="K5184" t="e">
        <f>IF(C5184="Secretin_N, Secretin, TraK","T","N")</f>
        <v>#N/A</v>
      </c>
      <c r="L5184" t="e">
        <f>VLOOKUP(E5184,'Uniprot taxonomy'!E:J,4,FALSE)</f>
        <v>#N/A</v>
      </c>
      <c r="M5184" t="e">
        <f>LEFT(VLOOKUP(B5184,'Uniprot taxonomy'!B:R,5,FALSE))</f>
        <v>#N/A</v>
      </c>
      <c r="N5184" t="e">
        <f>VLOOKUP(B5184,'Uniprot taxonomy'!B:R,5,FALSE)</f>
        <v>#N/A</v>
      </c>
      <c r="O5184" t="e">
        <f>VLOOKUP(B5184,'Uniprot taxonomy'!B:R,6,FALSE)</f>
        <v>#N/A</v>
      </c>
      <c r="P5184" t="e">
        <f>VLOOKUP(B5184,'Uniprot taxonomy'!B:R,7,FALSE)</f>
        <v>#N/A</v>
      </c>
      <c r="Q5184" t="e">
        <f>VLOOKUP(B5184,'Uniprot taxonomy'!B:R,8,FALSE)</f>
        <v>#N/A</v>
      </c>
    </row>
    <row r="5185" spans="1:17" hidden="1" x14ac:dyDescent="0.25">
      <c r="A5185" t="s">
        <v>8135</v>
      </c>
      <c r="B5185" t="s">
        <v>8136</v>
      </c>
      <c r="C5185" t="e">
        <f>VLOOKUP('Домены Secretin_N'!B5185,'AC-Architecture'!A:C,3,FALSE)</f>
        <v>#N/A</v>
      </c>
      <c r="D5185">
        <v>686</v>
      </c>
      <c r="E5185" t="s">
        <v>3632</v>
      </c>
      <c r="F5185">
        <v>210</v>
      </c>
      <c r="G5185">
        <v>280</v>
      </c>
      <c r="H5185">
        <f t="shared" si="362"/>
        <v>70</v>
      </c>
      <c r="I5185" t="str">
        <f t="shared" si="363"/>
        <v>H5M5N4_ECOLX/210-280</v>
      </c>
      <c r="K5185" t="e">
        <f>IF(C5185="Secretin_N, Secretin, TraK","T","N")</f>
        <v>#N/A</v>
      </c>
      <c r="L5185" t="e">
        <f>VLOOKUP(E5185,'Uniprot taxonomy'!E:J,4,FALSE)</f>
        <v>#N/A</v>
      </c>
      <c r="M5185" t="e">
        <f>LEFT(VLOOKUP(B5185,'Uniprot taxonomy'!B:R,5,FALSE))</f>
        <v>#N/A</v>
      </c>
      <c r="N5185" t="e">
        <f>VLOOKUP(B5185,'Uniprot taxonomy'!B:R,5,FALSE)</f>
        <v>#N/A</v>
      </c>
      <c r="O5185" t="e">
        <f>VLOOKUP(B5185,'Uniprot taxonomy'!B:R,6,FALSE)</f>
        <v>#N/A</v>
      </c>
      <c r="P5185" t="e">
        <f>VLOOKUP(B5185,'Uniprot taxonomy'!B:R,7,FALSE)</f>
        <v>#N/A</v>
      </c>
      <c r="Q5185" t="e">
        <f>VLOOKUP(B5185,'Uniprot taxonomy'!B:R,8,FALSE)</f>
        <v>#N/A</v>
      </c>
    </row>
    <row r="5186" spans="1:17" hidden="1" x14ac:dyDescent="0.25">
      <c r="A5186" t="s">
        <v>8135</v>
      </c>
      <c r="B5186" t="s">
        <v>8136</v>
      </c>
      <c r="C5186" t="e">
        <f>VLOOKUP('Домены Secretin_N'!B5186,'AC-Architecture'!A:C,3,FALSE)</f>
        <v>#N/A</v>
      </c>
      <c r="D5186">
        <v>686</v>
      </c>
      <c r="E5186" t="s">
        <v>3632</v>
      </c>
      <c r="F5186">
        <v>284</v>
      </c>
      <c r="G5186">
        <v>362</v>
      </c>
      <c r="H5186">
        <f t="shared" si="362"/>
        <v>78</v>
      </c>
      <c r="I5186" t="str">
        <f t="shared" si="363"/>
        <v>H5M5N4_ECOLX/284-362</v>
      </c>
      <c r="K5186" t="e">
        <f>IF(C5186="Secretin_N, Secretin, TraK","T","N")</f>
        <v>#N/A</v>
      </c>
      <c r="L5186" t="e">
        <f>VLOOKUP(E5186,'Uniprot taxonomy'!E:J,4,FALSE)</f>
        <v>#N/A</v>
      </c>
      <c r="M5186" t="e">
        <f>LEFT(VLOOKUP(B5186,'Uniprot taxonomy'!B:R,5,FALSE))</f>
        <v>#N/A</v>
      </c>
      <c r="N5186" t="e">
        <f>VLOOKUP(B5186,'Uniprot taxonomy'!B:R,5,FALSE)</f>
        <v>#N/A</v>
      </c>
      <c r="O5186" t="e">
        <f>VLOOKUP(B5186,'Uniprot taxonomy'!B:R,6,FALSE)</f>
        <v>#N/A</v>
      </c>
      <c r="P5186" t="e">
        <f>VLOOKUP(B5186,'Uniprot taxonomy'!B:R,7,FALSE)</f>
        <v>#N/A</v>
      </c>
      <c r="Q5186" t="e">
        <f>VLOOKUP(B5186,'Uniprot taxonomy'!B:R,8,FALSE)</f>
        <v>#N/A</v>
      </c>
    </row>
    <row r="5187" spans="1:17" hidden="1" x14ac:dyDescent="0.25">
      <c r="A5187" t="s">
        <v>8137</v>
      </c>
      <c r="B5187" t="s">
        <v>8138</v>
      </c>
      <c r="C5187" t="e">
        <f>VLOOKUP('Домены Secretin_N'!B5187,'AC-Architecture'!A:C,3,FALSE)</f>
        <v>#N/A</v>
      </c>
      <c r="D5187">
        <v>386</v>
      </c>
      <c r="E5187" t="s">
        <v>3632</v>
      </c>
      <c r="F5187">
        <v>93</v>
      </c>
      <c r="G5187">
        <v>154</v>
      </c>
      <c r="H5187">
        <f t="shared" ref="H5187:H5250" si="367">G5187-F5187</f>
        <v>61</v>
      </c>
      <c r="I5187" t="str">
        <f t="shared" ref="I5187:I5250" si="368">CONCATENATE(A5187,"/",F5187,"-",G5187)</f>
        <v>H5M6U3_ECOLX/93-154</v>
      </c>
      <c r="K5187" t="e">
        <f>IF(C5187="Secretin_N, Secretin, TraK","T","N")</f>
        <v>#N/A</v>
      </c>
      <c r="L5187" t="e">
        <f>VLOOKUP(E5187,'Uniprot taxonomy'!E:J,4,FALSE)</f>
        <v>#N/A</v>
      </c>
      <c r="M5187" t="e">
        <f>LEFT(VLOOKUP(B5187,'Uniprot taxonomy'!B:R,5,FALSE))</f>
        <v>#N/A</v>
      </c>
      <c r="N5187" t="e">
        <f>VLOOKUP(B5187,'Uniprot taxonomy'!B:R,5,FALSE)</f>
        <v>#N/A</v>
      </c>
      <c r="O5187" t="e">
        <f>VLOOKUP(B5187,'Uniprot taxonomy'!B:R,6,FALSE)</f>
        <v>#N/A</v>
      </c>
      <c r="P5187" t="e">
        <f>VLOOKUP(B5187,'Uniprot taxonomy'!B:R,7,FALSE)</f>
        <v>#N/A</v>
      </c>
      <c r="Q5187" t="e">
        <f>VLOOKUP(B5187,'Uniprot taxonomy'!B:R,8,FALSE)</f>
        <v>#N/A</v>
      </c>
    </row>
    <row r="5188" spans="1:17" hidden="1" x14ac:dyDescent="0.25">
      <c r="A5188" t="s">
        <v>8139</v>
      </c>
      <c r="B5188" t="s">
        <v>8140</v>
      </c>
      <c r="C5188" t="e">
        <f>VLOOKUP('Домены Secretin_N'!B5188,'AC-Architecture'!A:C,3,FALSE)</f>
        <v>#N/A</v>
      </c>
      <c r="D5188">
        <v>615</v>
      </c>
      <c r="E5188" t="s">
        <v>3632</v>
      </c>
      <c r="F5188">
        <v>145</v>
      </c>
      <c r="G5188">
        <v>208</v>
      </c>
      <c r="H5188">
        <f t="shared" si="367"/>
        <v>63</v>
      </c>
      <c r="I5188" t="str">
        <f t="shared" si="368"/>
        <v>H5MK53_ECOLX/145-208</v>
      </c>
      <c r="K5188" t="e">
        <f>IF(C5188="Secretin_N, Secretin, TraK","T","N")</f>
        <v>#N/A</v>
      </c>
      <c r="L5188" t="e">
        <f>VLOOKUP(E5188,'Uniprot taxonomy'!E:J,4,FALSE)</f>
        <v>#N/A</v>
      </c>
      <c r="M5188" t="e">
        <f>LEFT(VLOOKUP(B5188,'Uniprot taxonomy'!B:R,5,FALSE))</f>
        <v>#N/A</v>
      </c>
      <c r="N5188" t="e">
        <f>VLOOKUP(B5188,'Uniprot taxonomy'!B:R,5,FALSE)</f>
        <v>#N/A</v>
      </c>
      <c r="O5188" t="e">
        <f>VLOOKUP(B5188,'Uniprot taxonomy'!B:R,6,FALSE)</f>
        <v>#N/A</v>
      </c>
      <c r="P5188" t="e">
        <f>VLOOKUP(B5188,'Uniprot taxonomy'!B:R,7,FALSE)</f>
        <v>#N/A</v>
      </c>
      <c r="Q5188" t="e">
        <f>VLOOKUP(B5188,'Uniprot taxonomy'!B:R,8,FALSE)</f>
        <v>#N/A</v>
      </c>
    </row>
    <row r="5189" spans="1:17" hidden="1" x14ac:dyDescent="0.25">
      <c r="A5189" t="s">
        <v>8139</v>
      </c>
      <c r="B5189" t="s">
        <v>8140</v>
      </c>
      <c r="C5189" t="e">
        <f>VLOOKUP('Домены Secretin_N'!B5189,'AC-Architecture'!A:C,3,FALSE)</f>
        <v>#N/A</v>
      </c>
      <c r="D5189">
        <v>615</v>
      </c>
      <c r="E5189" t="s">
        <v>3632</v>
      </c>
      <c r="F5189">
        <v>210</v>
      </c>
      <c r="G5189">
        <v>280</v>
      </c>
      <c r="H5189">
        <f t="shared" si="367"/>
        <v>70</v>
      </c>
      <c r="I5189" t="str">
        <f t="shared" si="368"/>
        <v>H5MK53_ECOLX/210-280</v>
      </c>
      <c r="K5189" t="e">
        <f>IF(C5189="Secretin_N, Secretin, TraK","T","N")</f>
        <v>#N/A</v>
      </c>
      <c r="L5189" t="e">
        <f>VLOOKUP(E5189,'Uniprot taxonomy'!E:J,4,FALSE)</f>
        <v>#N/A</v>
      </c>
      <c r="M5189" t="e">
        <f>LEFT(VLOOKUP(B5189,'Uniprot taxonomy'!B:R,5,FALSE))</f>
        <v>#N/A</v>
      </c>
      <c r="N5189" t="e">
        <f>VLOOKUP(B5189,'Uniprot taxonomy'!B:R,5,FALSE)</f>
        <v>#N/A</v>
      </c>
      <c r="O5189" t="e">
        <f>VLOOKUP(B5189,'Uniprot taxonomy'!B:R,6,FALSE)</f>
        <v>#N/A</v>
      </c>
      <c r="P5189" t="e">
        <f>VLOOKUP(B5189,'Uniprot taxonomy'!B:R,7,FALSE)</f>
        <v>#N/A</v>
      </c>
      <c r="Q5189" t="e">
        <f>VLOOKUP(B5189,'Uniprot taxonomy'!B:R,8,FALSE)</f>
        <v>#N/A</v>
      </c>
    </row>
    <row r="5190" spans="1:17" hidden="1" x14ac:dyDescent="0.25">
      <c r="A5190" t="s">
        <v>8139</v>
      </c>
      <c r="B5190" t="s">
        <v>8140</v>
      </c>
      <c r="C5190" t="e">
        <f>VLOOKUP('Домены Secretin_N'!B5190,'AC-Architecture'!A:C,3,FALSE)</f>
        <v>#N/A</v>
      </c>
      <c r="D5190">
        <v>615</v>
      </c>
      <c r="E5190" t="s">
        <v>3632</v>
      </c>
      <c r="F5190">
        <v>284</v>
      </c>
      <c r="G5190">
        <v>362</v>
      </c>
      <c r="H5190">
        <f t="shared" si="367"/>
        <v>78</v>
      </c>
      <c r="I5190" t="str">
        <f t="shared" si="368"/>
        <v>H5MK53_ECOLX/284-362</v>
      </c>
      <c r="K5190" t="e">
        <f>IF(C5190="Secretin_N, Secretin, TraK","T","N")</f>
        <v>#N/A</v>
      </c>
      <c r="L5190" t="e">
        <f>VLOOKUP(E5190,'Uniprot taxonomy'!E:J,4,FALSE)</f>
        <v>#N/A</v>
      </c>
      <c r="M5190" t="e">
        <f>LEFT(VLOOKUP(B5190,'Uniprot taxonomy'!B:R,5,FALSE))</f>
        <v>#N/A</v>
      </c>
      <c r="N5190" t="e">
        <f>VLOOKUP(B5190,'Uniprot taxonomy'!B:R,5,FALSE)</f>
        <v>#N/A</v>
      </c>
      <c r="O5190" t="e">
        <f>VLOOKUP(B5190,'Uniprot taxonomy'!B:R,6,FALSE)</f>
        <v>#N/A</v>
      </c>
      <c r="P5190" t="e">
        <f>VLOOKUP(B5190,'Uniprot taxonomy'!B:R,7,FALSE)</f>
        <v>#N/A</v>
      </c>
      <c r="Q5190" t="e">
        <f>VLOOKUP(B5190,'Uniprot taxonomy'!B:R,8,FALSE)</f>
        <v>#N/A</v>
      </c>
    </row>
    <row r="5191" spans="1:17" hidden="1" x14ac:dyDescent="0.25">
      <c r="A5191" t="s">
        <v>8141</v>
      </c>
      <c r="B5191" t="s">
        <v>8142</v>
      </c>
      <c r="C5191" t="e">
        <f>VLOOKUP('Домены Secretin_N'!B5191,'AC-Architecture'!A:C,3,FALSE)</f>
        <v>#N/A</v>
      </c>
      <c r="D5191">
        <v>386</v>
      </c>
      <c r="E5191" t="s">
        <v>3632</v>
      </c>
      <c r="F5191">
        <v>93</v>
      </c>
      <c r="G5191">
        <v>154</v>
      </c>
      <c r="H5191">
        <f t="shared" si="367"/>
        <v>61</v>
      </c>
      <c r="I5191" t="str">
        <f t="shared" si="368"/>
        <v>H5MLI6_ECOLX/93-154</v>
      </c>
      <c r="K5191" t="e">
        <f>IF(C5191="Secretin_N, Secretin, TraK","T","N")</f>
        <v>#N/A</v>
      </c>
      <c r="L5191" t="e">
        <f>VLOOKUP(E5191,'Uniprot taxonomy'!E:J,4,FALSE)</f>
        <v>#N/A</v>
      </c>
      <c r="M5191" t="e">
        <f>LEFT(VLOOKUP(B5191,'Uniprot taxonomy'!B:R,5,FALSE))</f>
        <v>#N/A</v>
      </c>
      <c r="N5191" t="e">
        <f>VLOOKUP(B5191,'Uniprot taxonomy'!B:R,5,FALSE)</f>
        <v>#N/A</v>
      </c>
      <c r="O5191" t="e">
        <f>VLOOKUP(B5191,'Uniprot taxonomy'!B:R,6,FALSE)</f>
        <v>#N/A</v>
      </c>
      <c r="P5191" t="e">
        <f>VLOOKUP(B5191,'Uniprot taxonomy'!B:R,7,FALSE)</f>
        <v>#N/A</v>
      </c>
      <c r="Q5191" t="e">
        <f>VLOOKUP(B5191,'Uniprot taxonomy'!B:R,8,FALSE)</f>
        <v>#N/A</v>
      </c>
    </row>
    <row r="5192" spans="1:17" hidden="1" x14ac:dyDescent="0.25">
      <c r="A5192" t="s">
        <v>8143</v>
      </c>
      <c r="B5192" t="s">
        <v>8144</v>
      </c>
      <c r="C5192" t="e">
        <f>VLOOKUP('Домены Secretin_N'!B5192,'AC-Architecture'!A:C,3,FALSE)</f>
        <v>#N/A</v>
      </c>
      <c r="D5192">
        <v>686</v>
      </c>
      <c r="E5192" t="s">
        <v>3632</v>
      </c>
      <c r="F5192">
        <v>145</v>
      </c>
      <c r="G5192">
        <v>208</v>
      </c>
      <c r="H5192">
        <f t="shared" si="367"/>
        <v>63</v>
      </c>
      <c r="I5192" t="str">
        <f t="shared" si="368"/>
        <v>H5MYM7_ECOLX/145-208</v>
      </c>
      <c r="K5192" t="e">
        <f>IF(C5192="Secretin_N, Secretin, TraK","T","N")</f>
        <v>#N/A</v>
      </c>
      <c r="L5192" t="e">
        <f>VLOOKUP(E5192,'Uniprot taxonomy'!E:J,4,FALSE)</f>
        <v>#N/A</v>
      </c>
      <c r="M5192" t="e">
        <f>LEFT(VLOOKUP(B5192,'Uniprot taxonomy'!B:R,5,FALSE))</f>
        <v>#N/A</v>
      </c>
      <c r="N5192" t="e">
        <f>VLOOKUP(B5192,'Uniprot taxonomy'!B:R,5,FALSE)</f>
        <v>#N/A</v>
      </c>
      <c r="O5192" t="e">
        <f>VLOOKUP(B5192,'Uniprot taxonomy'!B:R,6,FALSE)</f>
        <v>#N/A</v>
      </c>
      <c r="P5192" t="e">
        <f>VLOOKUP(B5192,'Uniprot taxonomy'!B:R,7,FALSE)</f>
        <v>#N/A</v>
      </c>
      <c r="Q5192" t="e">
        <f>VLOOKUP(B5192,'Uniprot taxonomy'!B:R,8,FALSE)</f>
        <v>#N/A</v>
      </c>
    </row>
    <row r="5193" spans="1:17" hidden="1" x14ac:dyDescent="0.25">
      <c r="A5193" t="s">
        <v>8143</v>
      </c>
      <c r="B5193" t="s">
        <v>8144</v>
      </c>
      <c r="C5193" t="e">
        <f>VLOOKUP('Домены Secretin_N'!B5193,'AC-Architecture'!A:C,3,FALSE)</f>
        <v>#N/A</v>
      </c>
      <c r="D5193">
        <v>686</v>
      </c>
      <c r="E5193" t="s">
        <v>3632</v>
      </c>
      <c r="F5193">
        <v>210</v>
      </c>
      <c r="G5193">
        <v>280</v>
      </c>
      <c r="H5193">
        <f t="shared" si="367"/>
        <v>70</v>
      </c>
      <c r="I5193" t="str">
        <f t="shared" si="368"/>
        <v>H5MYM7_ECOLX/210-280</v>
      </c>
      <c r="K5193" t="e">
        <f>IF(C5193="Secretin_N, Secretin, TraK","T","N")</f>
        <v>#N/A</v>
      </c>
      <c r="L5193" t="e">
        <f>VLOOKUP(E5193,'Uniprot taxonomy'!E:J,4,FALSE)</f>
        <v>#N/A</v>
      </c>
      <c r="M5193" t="e">
        <f>LEFT(VLOOKUP(B5193,'Uniprot taxonomy'!B:R,5,FALSE))</f>
        <v>#N/A</v>
      </c>
      <c r="N5193" t="e">
        <f>VLOOKUP(B5193,'Uniprot taxonomy'!B:R,5,FALSE)</f>
        <v>#N/A</v>
      </c>
      <c r="O5193" t="e">
        <f>VLOOKUP(B5193,'Uniprot taxonomy'!B:R,6,FALSE)</f>
        <v>#N/A</v>
      </c>
      <c r="P5193" t="e">
        <f>VLOOKUP(B5193,'Uniprot taxonomy'!B:R,7,FALSE)</f>
        <v>#N/A</v>
      </c>
      <c r="Q5193" t="e">
        <f>VLOOKUP(B5193,'Uniprot taxonomy'!B:R,8,FALSE)</f>
        <v>#N/A</v>
      </c>
    </row>
    <row r="5194" spans="1:17" hidden="1" x14ac:dyDescent="0.25">
      <c r="A5194" t="s">
        <v>8143</v>
      </c>
      <c r="B5194" t="s">
        <v>8144</v>
      </c>
      <c r="C5194" t="e">
        <f>VLOOKUP('Домены Secretin_N'!B5194,'AC-Architecture'!A:C,3,FALSE)</f>
        <v>#N/A</v>
      </c>
      <c r="D5194">
        <v>686</v>
      </c>
      <c r="E5194" t="s">
        <v>3632</v>
      </c>
      <c r="F5194">
        <v>284</v>
      </c>
      <c r="G5194">
        <v>362</v>
      </c>
      <c r="H5194">
        <f t="shared" si="367"/>
        <v>78</v>
      </c>
      <c r="I5194" t="str">
        <f t="shared" si="368"/>
        <v>H5MYM7_ECOLX/284-362</v>
      </c>
      <c r="K5194" t="e">
        <f>IF(C5194="Secretin_N, Secretin, TraK","T","N")</f>
        <v>#N/A</v>
      </c>
      <c r="L5194" t="e">
        <f>VLOOKUP(E5194,'Uniprot taxonomy'!E:J,4,FALSE)</f>
        <v>#N/A</v>
      </c>
      <c r="M5194" t="e">
        <f>LEFT(VLOOKUP(B5194,'Uniprot taxonomy'!B:R,5,FALSE))</f>
        <v>#N/A</v>
      </c>
      <c r="N5194" t="e">
        <f>VLOOKUP(B5194,'Uniprot taxonomy'!B:R,5,FALSE)</f>
        <v>#N/A</v>
      </c>
      <c r="O5194" t="e">
        <f>VLOOKUP(B5194,'Uniprot taxonomy'!B:R,6,FALSE)</f>
        <v>#N/A</v>
      </c>
      <c r="P5194" t="e">
        <f>VLOOKUP(B5194,'Uniprot taxonomy'!B:R,7,FALSE)</f>
        <v>#N/A</v>
      </c>
      <c r="Q5194" t="e">
        <f>VLOOKUP(B5194,'Uniprot taxonomy'!B:R,8,FALSE)</f>
        <v>#N/A</v>
      </c>
    </row>
    <row r="5195" spans="1:17" hidden="1" x14ac:dyDescent="0.25">
      <c r="A5195" t="s">
        <v>8145</v>
      </c>
      <c r="B5195" t="s">
        <v>8146</v>
      </c>
      <c r="C5195" t="e">
        <f>VLOOKUP('Домены Secretin_N'!B5195,'AC-Architecture'!A:C,3,FALSE)</f>
        <v>#N/A</v>
      </c>
      <c r="D5195">
        <v>386</v>
      </c>
      <c r="E5195" t="s">
        <v>3632</v>
      </c>
      <c r="F5195">
        <v>93</v>
      </c>
      <c r="G5195">
        <v>154</v>
      </c>
      <c r="H5195">
        <f t="shared" si="367"/>
        <v>61</v>
      </c>
      <c r="I5195" t="str">
        <f t="shared" si="368"/>
        <v>H5MZW5_ECOLX/93-154</v>
      </c>
      <c r="K5195" t="e">
        <f>IF(C5195="Secretin_N, Secretin, TraK","T","N")</f>
        <v>#N/A</v>
      </c>
      <c r="L5195" t="e">
        <f>VLOOKUP(E5195,'Uniprot taxonomy'!E:J,4,FALSE)</f>
        <v>#N/A</v>
      </c>
      <c r="M5195" t="e">
        <f>LEFT(VLOOKUP(B5195,'Uniprot taxonomy'!B:R,5,FALSE))</f>
        <v>#N/A</v>
      </c>
      <c r="N5195" t="e">
        <f>VLOOKUP(B5195,'Uniprot taxonomy'!B:R,5,FALSE)</f>
        <v>#N/A</v>
      </c>
      <c r="O5195" t="e">
        <f>VLOOKUP(B5195,'Uniprot taxonomy'!B:R,6,FALSE)</f>
        <v>#N/A</v>
      </c>
      <c r="P5195" t="e">
        <f>VLOOKUP(B5195,'Uniprot taxonomy'!B:R,7,FALSE)</f>
        <v>#N/A</v>
      </c>
      <c r="Q5195" t="e">
        <f>VLOOKUP(B5195,'Uniprot taxonomy'!B:R,8,FALSE)</f>
        <v>#N/A</v>
      </c>
    </row>
    <row r="5196" spans="1:17" hidden="1" x14ac:dyDescent="0.25">
      <c r="A5196" t="s">
        <v>8147</v>
      </c>
      <c r="B5196" t="s">
        <v>8148</v>
      </c>
      <c r="C5196" t="e">
        <f>VLOOKUP('Домены Secretin_N'!B5196,'AC-Architecture'!A:C,3,FALSE)</f>
        <v>#N/A</v>
      </c>
      <c r="D5196">
        <v>686</v>
      </c>
      <c r="E5196" t="s">
        <v>3632</v>
      </c>
      <c r="F5196">
        <v>145</v>
      </c>
      <c r="G5196">
        <v>208</v>
      </c>
      <c r="H5196">
        <f t="shared" si="367"/>
        <v>63</v>
      </c>
      <c r="I5196" t="str">
        <f t="shared" si="368"/>
        <v>H5NE41_ECOLX/145-208</v>
      </c>
      <c r="K5196" t="e">
        <f>IF(C5196="Secretin_N, Secretin, TraK","T","N")</f>
        <v>#N/A</v>
      </c>
      <c r="L5196" t="e">
        <f>VLOOKUP(E5196,'Uniprot taxonomy'!E:J,4,FALSE)</f>
        <v>#N/A</v>
      </c>
      <c r="M5196" t="e">
        <f>LEFT(VLOOKUP(B5196,'Uniprot taxonomy'!B:R,5,FALSE))</f>
        <v>#N/A</v>
      </c>
      <c r="N5196" t="e">
        <f>VLOOKUP(B5196,'Uniprot taxonomy'!B:R,5,FALSE)</f>
        <v>#N/A</v>
      </c>
      <c r="O5196" t="e">
        <f>VLOOKUP(B5196,'Uniprot taxonomy'!B:R,6,FALSE)</f>
        <v>#N/A</v>
      </c>
      <c r="P5196" t="e">
        <f>VLOOKUP(B5196,'Uniprot taxonomy'!B:R,7,FALSE)</f>
        <v>#N/A</v>
      </c>
      <c r="Q5196" t="e">
        <f>VLOOKUP(B5196,'Uniprot taxonomy'!B:R,8,FALSE)</f>
        <v>#N/A</v>
      </c>
    </row>
    <row r="5197" spans="1:17" hidden="1" x14ac:dyDescent="0.25">
      <c r="A5197" t="s">
        <v>8147</v>
      </c>
      <c r="B5197" t="s">
        <v>8148</v>
      </c>
      <c r="C5197" t="e">
        <f>VLOOKUP('Домены Secretin_N'!B5197,'AC-Architecture'!A:C,3,FALSE)</f>
        <v>#N/A</v>
      </c>
      <c r="D5197">
        <v>686</v>
      </c>
      <c r="E5197" t="s">
        <v>3632</v>
      </c>
      <c r="F5197">
        <v>210</v>
      </c>
      <c r="G5197">
        <v>280</v>
      </c>
      <c r="H5197">
        <f t="shared" si="367"/>
        <v>70</v>
      </c>
      <c r="I5197" t="str">
        <f t="shared" si="368"/>
        <v>H5NE41_ECOLX/210-280</v>
      </c>
      <c r="K5197" t="e">
        <f>IF(C5197="Secretin_N, Secretin, TraK","T","N")</f>
        <v>#N/A</v>
      </c>
      <c r="L5197" t="e">
        <f>VLOOKUP(E5197,'Uniprot taxonomy'!E:J,4,FALSE)</f>
        <v>#N/A</v>
      </c>
      <c r="M5197" t="e">
        <f>LEFT(VLOOKUP(B5197,'Uniprot taxonomy'!B:R,5,FALSE))</f>
        <v>#N/A</v>
      </c>
      <c r="N5197" t="e">
        <f>VLOOKUP(B5197,'Uniprot taxonomy'!B:R,5,FALSE)</f>
        <v>#N/A</v>
      </c>
      <c r="O5197" t="e">
        <f>VLOOKUP(B5197,'Uniprot taxonomy'!B:R,6,FALSE)</f>
        <v>#N/A</v>
      </c>
      <c r="P5197" t="e">
        <f>VLOOKUP(B5197,'Uniprot taxonomy'!B:R,7,FALSE)</f>
        <v>#N/A</v>
      </c>
      <c r="Q5197" t="e">
        <f>VLOOKUP(B5197,'Uniprot taxonomy'!B:R,8,FALSE)</f>
        <v>#N/A</v>
      </c>
    </row>
    <row r="5198" spans="1:17" hidden="1" x14ac:dyDescent="0.25">
      <c r="A5198" t="s">
        <v>8147</v>
      </c>
      <c r="B5198" t="s">
        <v>8148</v>
      </c>
      <c r="C5198" t="e">
        <f>VLOOKUP('Домены Secretin_N'!B5198,'AC-Architecture'!A:C,3,FALSE)</f>
        <v>#N/A</v>
      </c>
      <c r="D5198">
        <v>686</v>
      </c>
      <c r="E5198" t="s">
        <v>3632</v>
      </c>
      <c r="F5198">
        <v>284</v>
      </c>
      <c r="G5198">
        <v>362</v>
      </c>
      <c r="H5198">
        <f t="shared" si="367"/>
        <v>78</v>
      </c>
      <c r="I5198" t="str">
        <f t="shared" si="368"/>
        <v>H5NE41_ECOLX/284-362</v>
      </c>
      <c r="K5198" t="e">
        <f>IF(C5198="Secretin_N, Secretin, TraK","T","N")</f>
        <v>#N/A</v>
      </c>
      <c r="L5198" t="e">
        <f>VLOOKUP(E5198,'Uniprot taxonomy'!E:J,4,FALSE)</f>
        <v>#N/A</v>
      </c>
      <c r="M5198" t="e">
        <f>LEFT(VLOOKUP(B5198,'Uniprot taxonomy'!B:R,5,FALSE))</f>
        <v>#N/A</v>
      </c>
      <c r="N5198" t="e">
        <f>VLOOKUP(B5198,'Uniprot taxonomy'!B:R,5,FALSE)</f>
        <v>#N/A</v>
      </c>
      <c r="O5198" t="e">
        <f>VLOOKUP(B5198,'Uniprot taxonomy'!B:R,6,FALSE)</f>
        <v>#N/A</v>
      </c>
      <c r="P5198" t="e">
        <f>VLOOKUP(B5198,'Uniprot taxonomy'!B:R,7,FALSE)</f>
        <v>#N/A</v>
      </c>
      <c r="Q5198" t="e">
        <f>VLOOKUP(B5198,'Uniprot taxonomy'!B:R,8,FALSE)</f>
        <v>#N/A</v>
      </c>
    </row>
    <row r="5199" spans="1:17" hidden="1" x14ac:dyDescent="0.25">
      <c r="A5199" t="s">
        <v>8149</v>
      </c>
      <c r="B5199" t="s">
        <v>8150</v>
      </c>
      <c r="C5199" t="e">
        <f>VLOOKUP('Домены Secretin_N'!B5199,'AC-Architecture'!A:C,3,FALSE)</f>
        <v>#N/A</v>
      </c>
      <c r="D5199">
        <v>386</v>
      </c>
      <c r="E5199" t="s">
        <v>3632</v>
      </c>
      <c r="F5199">
        <v>93</v>
      </c>
      <c r="G5199">
        <v>154</v>
      </c>
      <c r="H5199">
        <f t="shared" si="367"/>
        <v>61</v>
      </c>
      <c r="I5199" t="str">
        <f t="shared" si="368"/>
        <v>H5NFB0_ECOLX/93-154</v>
      </c>
      <c r="K5199" t="e">
        <f>IF(C5199="Secretin_N, Secretin, TraK","T","N")</f>
        <v>#N/A</v>
      </c>
      <c r="L5199" t="e">
        <f>VLOOKUP(E5199,'Uniprot taxonomy'!E:J,4,FALSE)</f>
        <v>#N/A</v>
      </c>
      <c r="M5199" t="e">
        <f>LEFT(VLOOKUP(B5199,'Uniprot taxonomy'!B:R,5,FALSE))</f>
        <v>#N/A</v>
      </c>
      <c r="N5199" t="e">
        <f>VLOOKUP(B5199,'Uniprot taxonomy'!B:R,5,FALSE)</f>
        <v>#N/A</v>
      </c>
      <c r="O5199" t="e">
        <f>VLOOKUP(B5199,'Uniprot taxonomy'!B:R,6,FALSE)</f>
        <v>#N/A</v>
      </c>
      <c r="P5199" t="e">
        <f>VLOOKUP(B5199,'Uniprot taxonomy'!B:R,7,FALSE)</f>
        <v>#N/A</v>
      </c>
      <c r="Q5199" t="e">
        <f>VLOOKUP(B5199,'Uniprot taxonomy'!B:R,8,FALSE)</f>
        <v>#N/A</v>
      </c>
    </row>
    <row r="5200" spans="1:17" hidden="1" x14ac:dyDescent="0.25">
      <c r="A5200" t="s">
        <v>8151</v>
      </c>
      <c r="B5200" t="s">
        <v>8152</v>
      </c>
      <c r="C5200" t="e">
        <f>VLOOKUP('Домены Secretin_N'!B5200,'AC-Architecture'!A:C,3,FALSE)</f>
        <v>#N/A</v>
      </c>
      <c r="D5200">
        <v>615</v>
      </c>
      <c r="E5200" t="s">
        <v>3632</v>
      </c>
      <c r="F5200">
        <v>145</v>
      </c>
      <c r="G5200">
        <v>208</v>
      </c>
      <c r="H5200">
        <f t="shared" si="367"/>
        <v>63</v>
      </c>
      <c r="I5200" t="str">
        <f t="shared" si="368"/>
        <v>H5NUI1_ECOLX/145-208</v>
      </c>
      <c r="K5200" t="e">
        <f>IF(C5200="Secretin_N, Secretin, TraK","T","N")</f>
        <v>#N/A</v>
      </c>
      <c r="L5200" t="e">
        <f>VLOOKUP(E5200,'Uniprot taxonomy'!E:J,4,FALSE)</f>
        <v>#N/A</v>
      </c>
      <c r="M5200" t="e">
        <f>LEFT(VLOOKUP(B5200,'Uniprot taxonomy'!B:R,5,FALSE))</f>
        <v>#N/A</v>
      </c>
      <c r="N5200" t="e">
        <f>VLOOKUP(B5200,'Uniprot taxonomy'!B:R,5,FALSE)</f>
        <v>#N/A</v>
      </c>
      <c r="O5200" t="e">
        <f>VLOOKUP(B5200,'Uniprot taxonomy'!B:R,6,FALSE)</f>
        <v>#N/A</v>
      </c>
      <c r="P5200" t="e">
        <f>VLOOKUP(B5200,'Uniprot taxonomy'!B:R,7,FALSE)</f>
        <v>#N/A</v>
      </c>
      <c r="Q5200" t="e">
        <f>VLOOKUP(B5200,'Uniprot taxonomy'!B:R,8,FALSE)</f>
        <v>#N/A</v>
      </c>
    </row>
    <row r="5201" spans="1:17" hidden="1" x14ac:dyDescent="0.25">
      <c r="A5201" t="s">
        <v>8151</v>
      </c>
      <c r="B5201" t="s">
        <v>8152</v>
      </c>
      <c r="C5201" t="e">
        <f>VLOOKUP('Домены Secretin_N'!B5201,'AC-Architecture'!A:C,3,FALSE)</f>
        <v>#N/A</v>
      </c>
      <c r="D5201">
        <v>615</v>
      </c>
      <c r="E5201" t="s">
        <v>3632</v>
      </c>
      <c r="F5201">
        <v>210</v>
      </c>
      <c r="G5201">
        <v>280</v>
      </c>
      <c r="H5201">
        <f t="shared" si="367"/>
        <v>70</v>
      </c>
      <c r="I5201" t="str">
        <f t="shared" si="368"/>
        <v>H5NUI1_ECOLX/210-280</v>
      </c>
      <c r="K5201" t="e">
        <f>IF(C5201="Secretin_N, Secretin, TraK","T","N")</f>
        <v>#N/A</v>
      </c>
      <c r="L5201" t="e">
        <f>VLOOKUP(E5201,'Uniprot taxonomy'!E:J,4,FALSE)</f>
        <v>#N/A</v>
      </c>
      <c r="M5201" t="e">
        <f>LEFT(VLOOKUP(B5201,'Uniprot taxonomy'!B:R,5,FALSE))</f>
        <v>#N/A</v>
      </c>
      <c r="N5201" t="e">
        <f>VLOOKUP(B5201,'Uniprot taxonomy'!B:R,5,FALSE)</f>
        <v>#N/A</v>
      </c>
      <c r="O5201" t="e">
        <f>VLOOKUP(B5201,'Uniprot taxonomy'!B:R,6,FALSE)</f>
        <v>#N/A</v>
      </c>
      <c r="P5201" t="e">
        <f>VLOOKUP(B5201,'Uniprot taxonomy'!B:R,7,FALSE)</f>
        <v>#N/A</v>
      </c>
      <c r="Q5201" t="e">
        <f>VLOOKUP(B5201,'Uniprot taxonomy'!B:R,8,FALSE)</f>
        <v>#N/A</v>
      </c>
    </row>
    <row r="5202" spans="1:17" hidden="1" x14ac:dyDescent="0.25">
      <c r="A5202" t="s">
        <v>8151</v>
      </c>
      <c r="B5202" t="s">
        <v>8152</v>
      </c>
      <c r="C5202" t="e">
        <f>VLOOKUP('Домены Secretin_N'!B5202,'AC-Architecture'!A:C,3,FALSE)</f>
        <v>#N/A</v>
      </c>
      <c r="D5202">
        <v>615</v>
      </c>
      <c r="E5202" t="s">
        <v>3632</v>
      </c>
      <c r="F5202">
        <v>284</v>
      </c>
      <c r="G5202">
        <v>362</v>
      </c>
      <c r="H5202">
        <f t="shared" si="367"/>
        <v>78</v>
      </c>
      <c r="I5202" t="str">
        <f t="shared" si="368"/>
        <v>H5NUI1_ECOLX/284-362</v>
      </c>
      <c r="K5202" t="e">
        <f>IF(C5202="Secretin_N, Secretin, TraK","T","N")</f>
        <v>#N/A</v>
      </c>
      <c r="L5202" t="e">
        <f>VLOOKUP(E5202,'Uniprot taxonomy'!E:J,4,FALSE)</f>
        <v>#N/A</v>
      </c>
      <c r="M5202" t="e">
        <f>LEFT(VLOOKUP(B5202,'Uniprot taxonomy'!B:R,5,FALSE))</f>
        <v>#N/A</v>
      </c>
      <c r="N5202" t="e">
        <f>VLOOKUP(B5202,'Uniprot taxonomy'!B:R,5,FALSE)</f>
        <v>#N/A</v>
      </c>
      <c r="O5202" t="e">
        <f>VLOOKUP(B5202,'Uniprot taxonomy'!B:R,6,FALSE)</f>
        <v>#N/A</v>
      </c>
      <c r="P5202" t="e">
        <f>VLOOKUP(B5202,'Uniprot taxonomy'!B:R,7,FALSE)</f>
        <v>#N/A</v>
      </c>
      <c r="Q5202" t="e">
        <f>VLOOKUP(B5202,'Uniprot taxonomy'!B:R,8,FALSE)</f>
        <v>#N/A</v>
      </c>
    </row>
    <row r="5203" spans="1:17" hidden="1" x14ac:dyDescent="0.25">
      <c r="A5203" t="s">
        <v>8153</v>
      </c>
      <c r="B5203" t="s">
        <v>8154</v>
      </c>
      <c r="C5203" t="e">
        <f>VLOOKUP('Домены Secretin_N'!B5203,'AC-Architecture'!A:C,3,FALSE)</f>
        <v>#N/A</v>
      </c>
      <c r="D5203">
        <v>386</v>
      </c>
      <c r="E5203" t="s">
        <v>3632</v>
      </c>
      <c r="F5203">
        <v>93</v>
      </c>
      <c r="G5203">
        <v>154</v>
      </c>
      <c r="H5203">
        <f t="shared" si="367"/>
        <v>61</v>
      </c>
      <c r="I5203" t="str">
        <f t="shared" si="368"/>
        <v>H5NW32_ECOLX/93-154</v>
      </c>
      <c r="K5203" t="e">
        <f>IF(C5203="Secretin_N, Secretin, TraK","T","N")</f>
        <v>#N/A</v>
      </c>
      <c r="L5203" t="e">
        <f>VLOOKUP(E5203,'Uniprot taxonomy'!E:J,4,FALSE)</f>
        <v>#N/A</v>
      </c>
      <c r="M5203" t="e">
        <f>LEFT(VLOOKUP(B5203,'Uniprot taxonomy'!B:R,5,FALSE))</f>
        <v>#N/A</v>
      </c>
      <c r="N5203" t="e">
        <f>VLOOKUP(B5203,'Uniprot taxonomy'!B:R,5,FALSE)</f>
        <v>#N/A</v>
      </c>
      <c r="O5203" t="e">
        <f>VLOOKUP(B5203,'Uniprot taxonomy'!B:R,6,FALSE)</f>
        <v>#N/A</v>
      </c>
      <c r="P5203" t="e">
        <f>VLOOKUP(B5203,'Uniprot taxonomy'!B:R,7,FALSE)</f>
        <v>#N/A</v>
      </c>
      <c r="Q5203" t="e">
        <f>VLOOKUP(B5203,'Uniprot taxonomy'!B:R,8,FALSE)</f>
        <v>#N/A</v>
      </c>
    </row>
    <row r="5204" spans="1:17" hidden="1" x14ac:dyDescent="0.25">
      <c r="A5204" t="s">
        <v>8155</v>
      </c>
      <c r="B5204" t="s">
        <v>8156</v>
      </c>
      <c r="C5204" t="e">
        <f>VLOOKUP('Домены Secretin_N'!B5204,'AC-Architecture'!A:C,3,FALSE)</f>
        <v>#N/A</v>
      </c>
      <c r="D5204">
        <v>686</v>
      </c>
      <c r="E5204" t="s">
        <v>3632</v>
      </c>
      <c r="F5204">
        <v>145</v>
      </c>
      <c r="G5204">
        <v>208</v>
      </c>
      <c r="H5204">
        <f t="shared" si="367"/>
        <v>63</v>
      </c>
      <c r="I5204" t="str">
        <f t="shared" si="368"/>
        <v>H5P918_ECOLX/145-208</v>
      </c>
      <c r="K5204" t="e">
        <f>IF(C5204="Secretin_N, Secretin, TraK","T","N")</f>
        <v>#N/A</v>
      </c>
      <c r="L5204" t="e">
        <f>VLOOKUP(E5204,'Uniprot taxonomy'!E:J,4,FALSE)</f>
        <v>#N/A</v>
      </c>
      <c r="M5204" t="e">
        <f>LEFT(VLOOKUP(B5204,'Uniprot taxonomy'!B:R,5,FALSE))</f>
        <v>#N/A</v>
      </c>
      <c r="N5204" t="e">
        <f>VLOOKUP(B5204,'Uniprot taxonomy'!B:R,5,FALSE)</f>
        <v>#N/A</v>
      </c>
      <c r="O5204" t="e">
        <f>VLOOKUP(B5204,'Uniprot taxonomy'!B:R,6,FALSE)</f>
        <v>#N/A</v>
      </c>
      <c r="P5204" t="e">
        <f>VLOOKUP(B5204,'Uniprot taxonomy'!B:R,7,FALSE)</f>
        <v>#N/A</v>
      </c>
      <c r="Q5204" t="e">
        <f>VLOOKUP(B5204,'Uniprot taxonomy'!B:R,8,FALSE)</f>
        <v>#N/A</v>
      </c>
    </row>
    <row r="5205" spans="1:17" hidden="1" x14ac:dyDescent="0.25">
      <c r="A5205" t="s">
        <v>8155</v>
      </c>
      <c r="B5205" t="s">
        <v>8156</v>
      </c>
      <c r="C5205" t="e">
        <f>VLOOKUP('Домены Secretin_N'!B5205,'AC-Architecture'!A:C,3,FALSE)</f>
        <v>#N/A</v>
      </c>
      <c r="D5205">
        <v>686</v>
      </c>
      <c r="E5205" t="s">
        <v>3632</v>
      </c>
      <c r="F5205">
        <v>210</v>
      </c>
      <c r="G5205">
        <v>280</v>
      </c>
      <c r="H5205">
        <f t="shared" si="367"/>
        <v>70</v>
      </c>
      <c r="I5205" t="str">
        <f t="shared" si="368"/>
        <v>H5P918_ECOLX/210-280</v>
      </c>
      <c r="K5205" t="e">
        <f>IF(C5205="Secretin_N, Secretin, TraK","T","N")</f>
        <v>#N/A</v>
      </c>
      <c r="L5205" t="e">
        <f>VLOOKUP(E5205,'Uniprot taxonomy'!E:J,4,FALSE)</f>
        <v>#N/A</v>
      </c>
      <c r="M5205" t="e">
        <f>LEFT(VLOOKUP(B5205,'Uniprot taxonomy'!B:R,5,FALSE))</f>
        <v>#N/A</v>
      </c>
      <c r="N5205" t="e">
        <f>VLOOKUP(B5205,'Uniprot taxonomy'!B:R,5,FALSE)</f>
        <v>#N/A</v>
      </c>
      <c r="O5205" t="e">
        <f>VLOOKUP(B5205,'Uniprot taxonomy'!B:R,6,FALSE)</f>
        <v>#N/A</v>
      </c>
      <c r="P5205" t="e">
        <f>VLOOKUP(B5205,'Uniprot taxonomy'!B:R,7,FALSE)</f>
        <v>#N/A</v>
      </c>
      <c r="Q5205" t="e">
        <f>VLOOKUP(B5205,'Uniprot taxonomy'!B:R,8,FALSE)</f>
        <v>#N/A</v>
      </c>
    </row>
    <row r="5206" spans="1:17" hidden="1" x14ac:dyDescent="0.25">
      <c r="A5206" t="s">
        <v>8155</v>
      </c>
      <c r="B5206" t="s">
        <v>8156</v>
      </c>
      <c r="C5206" t="e">
        <f>VLOOKUP('Домены Secretin_N'!B5206,'AC-Architecture'!A:C,3,FALSE)</f>
        <v>#N/A</v>
      </c>
      <c r="D5206">
        <v>686</v>
      </c>
      <c r="E5206" t="s">
        <v>3632</v>
      </c>
      <c r="F5206">
        <v>284</v>
      </c>
      <c r="G5206">
        <v>362</v>
      </c>
      <c r="H5206">
        <f t="shared" si="367"/>
        <v>78</v>
      </c>
      <c r="I5206" t="str">
        <f t="shared" si="368"/>
        <v>H5P918_ECOLX/284-362</v>
      </c>
      <c r="K5206" t="e">
        <f>IF(C5206="Secretin_N, Secretin, TraK","T","N")</f>
        <v>#N/A</v>
      </c>
      <c r="L5206" t="e">
        <f>VLOOKUP(E5206,'Uniprot taxonomy'!E:J,4,FALSE)</f>
        <v>#N/A</v>
      </c>
      <c r="M5206" t="e">
        <f>LEFT(VLOOKUP(B5206,'Uniprot taxonomy'!B:R,5,FALSE))</f>
        <v>#N/A</v>
      </c>
      <c r="N5206" t="e">
        <f>VLOOKUP(B5206,'Uniprot taxonomy'!B:R,5,FALSE)</f>
        <v>#N/A</v>
      </c>
      <c r="O5206" t="e">
        <f>VLOOKUP(B5206,'Uniprot taxonomy'!B:R,6,FALSE)</f>
        <v>#N/A</v>
      </c>
      <c r="P5206" t="e">
        <f>VLOOKUP(B5206,'Uniprot taxonomy'!B:R,7,FALSE)</f>
        <v>#N/A</v>
      </c>
      <c r="Q5206" t="e">
        <f>VLOOKUP(B5206,'Uniprot taxonomy'!B:R,8,FALSE)</f>
        <v>#N/A</v>
      </c>
    </row>
    <row r="5207" spans="1:17" hidden="1" x14ac:dyDescent="0.25">
      <c r="A5207" t="s">
        <v>8157</v>
      </c>
      <c r="B5207" t="s">
        <v>8158</v>
      </c>
      <c r="C5207" t="e">
        <f>VLOOKUP('Домены Secretin_N'!B5207,'AC-Architecture'!A:C,3,FALSE)</f>
        <v>#N/A</v>
      </c>
      <c r="D5207">
        <v>386</v>
      </c>
      <c r="E5207" t="s">
        <v>3632</v>
      </c>
      <c r="F5207">
        <v>93</v>
      </c>
      <c r="G5207">
        <v>154</v>
      </c>
      <c r="H5207">
        <f t="shared" si="367"/>
        <v>61</v>
      </c>
      <c r="I5207" t="str">
        <f t="shared" si="368"/>
        <v>H5PA99_ECOLX/93-154</v>
      </c>
      <c r="K5207" t="e">
        <f>IF(C5207="Secretin_N, Secretin, TraK","T","N")</f>
        <v>#N/A</v>
      </c>
      <c r="L5207" t="e">
        <f>VLOOKUP(E5207,'Uniprot taxonomy'!E:J,4,FALSE)</f>
        <v>#N/A</v>
      </c>
      <c r="M5207" t="e">
        <f>LEFT(VLOOKUP(B5207,'Uniprot taxonomy'!B:R,5,FALSE))</f>
        <v>#N/A</v>
      </c>
      <c r="N5207" t="e">
        <f>VLOOKUP(B5207,'Uniprot taxonomy'!B:R,5,FALSE)</f>
        <v>#N/A</v>
      </c>
      <c r="O5207" t="e">
        <f>VLOOKUP(B5207,'Uniprot taxonomy'!B:R,6,FALSE)</f>
        <v>#N/A</v>
      </c>
      <c r="P5207" t="e">
        <f>VLOOKUP(B5207,'Uniprot taxonomy'!B:R,7,FALSE)</f>
        <v>#N/A</v>
      </c>
      <c r="Q5207" t="e">
        <f>VLOOKUP(B5207,'Uniprot taxonomy'!B:R,8,FALSE)</f>
        <v>#N/A</v>
      </c>
    </row>
    <row r="5208" spans="1:17" hidden="1" x14ac:dyDescent="0.25">
      <c r="A5208" t="s">
        <v>8159</v>
      </c>
      <c r="B5208" t="s">
        <v>8160</v>
      </c>
      <c r="C5208" t="e">
        <f>VLOOKUP('Домены Secretin_N'!B5208,'AC-Architecture'!A:C,3,FALSE)</f>
        <v>#N/A</v>
      </c>
      <c r="D5208">
        <v>686</v>
      </c>
      <c r="E5208" t="s">
        <v>3632</v>
      </c>
      <c r="F5208">
        <v>145</v>
      </c>
      <c r="G5208">
        <v>208</v>
      </c>
      <c r="H5208">
        <f t="shared" si="367"/>
        <v>63</v>
      </c>
      <c r="I5208" t="str">
        <f t="shared" si="368"/>
        <v>H5PPF7_ECOLX/145-208</v>
      </c>
      <c r="K5208" t="e">
        <f>IF(C5208="Secretin_N, Secretin, TraK","T","N")</f>
        <v>#N/A</v>
      </c>
      <c r="L5208" t="e">
        <f>VLOOKUP(E5208,'Uniprot taxonomy'!E:J,4,FALSE)</f>
        <v>#N/A</v>
      </c>
      <c r="M5208" t="e">
        <f>LEFT(VLOOKUP(B5208,'Uniprot taxonomy'!B:R,5,FALSE))</f>
        <v>#N/A</v>
      </c>
      <c r="N5208" t="e">
        <f>VLOOKUP(B5208,'Uniprot taxonomy'!B:R,5,FALSE)</f>
        <v>#N/A</v>
      </c>
      <c r="O5208" t="e">
        <f>VLOOKUP(B5208,'Uniprot taxonomy'!B:R,6,FALSE)</f>
        <v>#N/A</v>
      </c>
      <c r="P5208" t="e">
        <f>VLOOKUP(B5208,'Uniprot taxonomy'!B:R,7,FALSE)</f>
        <v>#N/A</v>
      </c>
      <c r="Q5208" t="e">
        <f>VLOOKUP(B5208,'Uniprot taxonomy'!B:R,8,FALSE)</f>
        <v>#N/A</v>
      </c>
    </row>
    <row r="5209" spans="1:17" hidden="1" x14ac:dyDescent="0.25">
      <c r="A5209" t="s">
        <v>8159</v>
      </c>
      <c r="B5209" t="s">
        <v>8160</v>
      </c>
      <c r="C5209" t="e">
        <f>VLOOKUP('Домены Secretin_N'!B5209,'AC-Architecture'!A:C,3,FALSE)</f>
        <v>#N/A</v>
      </c>
      <c r="D5209">
        <v>686</v>
      </c>
      <c r="E5209" t="s">
        <v>3632</v>
      </c>
      <c r="F5209">
        <v>210</v>
      </c>
      <c r="G5209">
        <v>280</v>
      </c>
      <c r="H5209">
        <f t="shared" si="367"/>
        <v>70</v>
      </c>
      <c r="I5209" t="str">
        <f t="shared" si="368"/>
        <v>H5PPF7_ECOLX/210-280</v>
      </c>
      <c r="K5209" t="e">
        <f>IF(C5209="Secretin_N, Secretin, TraK","T","N")</f>
        <v>#N/A</v>
      </c>
      <c r="L5209" t="e">
        <f>VLOOKUP(E5209,'Uniprot taxonomy'!E:J,4,FALSE)</f>
        <v>#N/A</v>
      </c>
      <c r="M5209" t="e">
        <f>LEFT(VLOOKUP(B5209,'Uniprot taxonomy'!B:R,5,FALSE))</f>
        <v>#N/A</v>
      </c>
      <c r="N5209" t="e">
        <f>VLOOKUP(B5209,'Uniprot taxonomy'!B:R,5,FALSE)</f>
        <v>#N/A</v>
      </c>
      <c r="O5209" t="e">
        <f>VLOOKUP(B5209,'Uniprot taxonomy'!B:R,6,FALSE)</f>
        <v>#N/A</v>
      </c>
      <c r="P5209" t="e">
        <f>VLOOKUP(B5209,'Uniprot taxonomy'!B:R,7,FALSE)</f>
        <v>#N/A</v>
      </c>
      <c r="Q5209" t="e">
        <f>VLOOKUP(B5209,'Uniprot taxonomy'!B:R,8,FALSE)</f>
        <v>#N/A</v>
      </c>
    </row>
    <row r="5210" spans="1:17" hidden="1" x14ac:dyDescent="0.25">
      <c r="A5210" t="s">
        <v>8159</v>
      </c>
      <c r="B5210" t="s">
        <v>8160</v>
      </c>
      <c r="C5210" t="e">
        <f>VLOOKUP('Домены Secretin_N'!B5210,'AC-Architecture'!A:C,3,FALSE)</f>
        <v>#N/A</v>
      </c>
      <c r="D5210">
        <v>686</v>
      </c>
      <c r="E5210" t="s">
        <v>3632</v>
      </c>
      <c r="F5210">
        <v>284</v>
      </c>
      <c r="G5210">
        <v>362</v>
      </c>
      <c r="H5210">
        <f t="shared" si="367"/>
        <v>78</v>
      </c>
      <c r="I5210" t="str">
        <f t="shared" si="368"/>
        <v>H5PPF7_ECOLX/284-362</v>
      </c>
      <c r="K5210" t="e">
        <f>IF(C5210="Secretin_N, Secretin, TraK","T","N")</f>
        <v>#N/A</v>
      </c>
      <c r="L5210" t="e">
        <f>VLOOKUP(E5210,'Uniprot taxonomy'!E:J,4,FALSE)</f>
        <v>#N/A</v>
      </c>
      <c r="M5210" t="e">
        <f>LEFT(VLOOKUP(B5210,'Uniprot taxonomy'!B:R,5,FALSE))</f>
        <v>#N/A</v>
      </c>
      <c r="N5210" t="e">
        <f>VLOOKUP(B5210,'Uniprot taxonomy'!B:R,5,FALSE)</f>
        <v>#N/A</v>
      </c>
      <c r="O5210" t="e">
        <f>VLOOKUP(B5210,'Uniprot taxonomy'!B:R,6,FALSE)</f>
        <v>#N/A</v>
      </c>
      <c r="P5210" t="e">
        <f>VLOOKUP(B5210,'Uniprot taxonomy'!B:R,7,FALSE)</f>
        <v>#N/A</v>
      </c>
      <c r="Q5210" t="e">
        <f>VLOOKUP(B5210,'Uniprot taxonomy'!B:R,8,FALSE)</f>
        <v>#N/A</v>
      </c>
    </row>
    <row r="5211" spans="1:17" hidden="1" x14ac:dyDescent="0.25">
      <c r="A5211" t="s">
        <v>8161</v>
      </c>
      <c r="B5211" t="s">
        <v>8162</v>
      </c>
      <c r="C5211" t="e">
        <f>VLOOKUP('Домены Secretin_N'!B5211,'AC-Architecture'!A:C,3,FALSE)</f>
        <v>#N/A</v>
      </c>
      <c r="D5211">
        <v>386</v>
      </c>
      <c r="E5211" t="s">
        <v>3632</v>
      </c>
      <c r="F5211">
        <v>93</v>
      </c>
      <c r="G5211">
        <v>154</v>
      </c>
      <c r="H5211">
        <f t="shared" si="367"/>
        <v>61</v>
      </c>
      <c r="I5211" t="str">
        <f t="shared" si="368"/>
        <v>H5PQM3_ECOLX/93-154</v>
      </c>
      <c r="K5211" t="e">
        <f>IF(C5211="Secretin_N, Secretin, TraK","T","N")</f>
        <v>#N/A</v>
      </c>
      <c r="L5211" t="e">
        <f>VLOOKUP(E5211,'Uniprot taxonomy'!E:J,4,FALSE)</f>
        <v>#N/A</v>
      </c>
      <c r="M5211" t="e">
        <f>LEFT(VLOOKUP(B5211,'Uniprot taxonomy'!B:R,5,FALSE))</f>
        <v>#N/A</v>
      </c>
      <c r="N5211" t="e">
        <f>VLOOKUP(B5211,'Uniprot taxonomy'!B:R,5,FALSE)</f>
        <v>#N/A</v>
      </c>
      <c r="O5211" t="e">
        <f>VLOOKUP(B5211,'Uniprot taxonomy'!B:R,6,FALSE)</f>
        <v>#N/A</v>
      </c>
      <c r="P5211" t="e">
        <f>VLOOKUP(B5211,'Uniprot taxonomy'!B:R,7,FALSE)</f>
        <v>#N/A</v>
      </c>
      <c r="Q5211" t="e">
        <f>VLOOKUP(B5211,'Uniprot taxonomy'!B:R,8,FALSE)</f>
        <v>#N/A</v>
      </c>
    </row>
    <row r="5212" spans="1:17" hidden="1" x14ac:dyDescent="0.25">
      <c r="A5212" t="s">
        <v>8163</v>
      </c>
      <c r="B5212" t="s">
        <v>8164</v>
      </c>
      <c r="C5212" t="e">
        <f>VLOOKUP('Домены Secretin_N'!B5212,'AC-Architecture'!A:C,3,FALSE)</f>
        <v>#N/A</v>
      </c>
      <c r="D5212">
        <v>686</v>
      </c>
      <c r="E5212" t="s">
        <v>3632</v>
      </c>
      <c r="F5212">
        <v>145</v>
      </c>
      <c r="G5212">
        <v>208</v>
      </c>
      <c r="H5212">
        <f t="shared" si="367"/>
        <v>63</v>
      </c>
      <c r="I5212" t="str">
        <f t="shared" si="368"/>
        <v>H5Q407_ECOLX/145-208</v>
      </c>
      <c r="K5212" t="e">
        <f>IF(C5212="Secretin_N, Secretin, TraK","T","N")</f>
        <v>#N/A</v>
      </c>
      <c r="L5212" t="e">
        <f>VLOOKUP(E5212,'Uniprot taxonomy'!E:J,4,FALSE)</f>
        <v>#N/A</v>
      </c>
      <c r="M5212" t="e">
        <f>LEFT(VLOOKUP(B5212,'Uniprot taxonomy'!B:R,5,FALSE))</f>
        <v>#N/A</v>
      </c>
      <c r="N5212" t="e">
        <f>VLOOKUP(B5212,'Uniprot taxonomy'!B:R,5,FALSE)</f>
        <v>#N/A</v>
      </c>
      <c r="O5212" t="e">
        <f>VLOOKUP(B5212,'Uniprot taxonomy'!B:R,6,FALSE)</f>
        <v>#N/A</v>
      </c>
      <c r="P5212" t="e">
        <f>VLOOKUP(B5212,'Uniprot taxonomy'!B:R,7,FALSE)</f>
        <v>#N/A</v>
      </c>
      <c r="Q5212" t="e">
        <f>VLOOKUP(B5212,'Uniprot taxonomy'!B:R,8,FALSE)</f>
        <v>#N/A</v>
      </c>
    </row>
    <row r="5213" spans="1:17" hidden="1" x14ac:dyDescent="0.25">
      <c r="A5213" t="s">
        <v>8163</v>
      </c>
      <c r="B5213" t="s">
        <v>8164</v>
      </c>
      <c r="C5213" t="e">
        <f>VLOOKUP('Домены Secretin_N'!B5213,'AC-Architecture'!A:C,3,FALSE)</f>
        <v>#N/A</v>
      </c>
      <c r="D5213">
        <v>686</v>
      </c>
      <c r="E5213" t="s">
        <v>3632</v>
      </c>
      <c r="F5213">
        <v>210</v>
      </c>
      <c r="G5213">
        <v>280</v>
      </c>
      <c r="H5213">
        <f t="shared" si="367"/>
        <v>70</v>
      </c>
      <c r="I5213" t="str">
        <f t="shared" si="368"/>
        <v>H5Q407_ECOLX/210-280</v>
      </c>
      <c r="K5213" t="e">
        <f>IF(C5213="Secretin_N, Secretin, TraK","T","N")</f>
        <v>#N/A</v>
      </c>
      <c r="L5213" t="e">
        <f>VLOOKUP(E5213,'Uniprot taxonomy'!E:J,4,FALSE)</f>
        <v>#N/A</v>
      </c>
      <c r="M5213" t="e">
        <f>LEFT(VLOOKUP(B5213,'Uniprot taxonomy'!B:R,5,FALSE))</f>
        <v>#N/A</v>
      </c>
      <c r="N5213" t="e">
        <f>VLOOKUP(B5213,'Uniprot taxonomy'!B:R,5,FALSE)</f>
        <v>#N/A</v>
      </c>
      <c r="O5213" t="e">
        <f>VLOOKUP(B5213,'Uniprot taxonomy'!B:R,6,FALSE)</f>
        <v>#N/A</v>
      </c>
      <c r="P5213" t="e">
        <f>VLOOKUP(B5213,'Uniprot taxonomy'!B:R,7,FALSE)</f>
        <v>#N/A</v>
      </c>
      <c r="Q5213" t="e">
        <f>VLOOKUP(B5213,'Uniprot taxonomy'!B:R,8,FALSE)</f>
        <v>#N/A</v>
      </c>
    </row>
    <row r="5214" spans="1:17" hidden="1" x14ac:dyDescent="0.25">
      <c r="A5214" t="s">
        <v>8163</v>
      </c>
      <c r="B5214" t="s">
        <v>8164</v>
      </c>
      <c r="C5214" t="e">
        <f>VLOOKUP('Домены Secretin_N'!B5214,'AC-Architecture'!A:C,3,FALSE)</f>
        <v>#N/A</v>
      </c>
      <c r="D5214">
        <v>686</v>
      </c>
      <c r="E5214" t="s">
        <v>3632</v>
      </c>
      <c r="F5214">
        <v>284</v>
      </c>
      <c r="G5214">
        <v>362</v>
      </c>
      <c r="H5214">
        <f t="shared" si="367"/>
        <v>78</v>
      </c>
      <c r="I5214" t="str">
        <f t="shared" si="368"/>
        <v>H5Q407_ECOLX/284-362</v>
      </c>
      <c r="K5214" t="e">
        <f>IF(C5214="Secretin_N, Secretin, TraK","T","N")</f>
        <v>#N/A</v>
      </c>
      <c r="L5214" t="e">
        <f>VLOOKUP(E5214,'Uniprot taxonomy'!E:J,4,FALSE)</f>
        <v>#N/A</v>
      </c>
      <c r="M5214" t="e">
        <f>LEFT(VLOOKUP(B5214,'Uniprot taxonomy'!B:R,5,FALSE))</f>
        <v>#N/A</v>
      </c>
      <c r="N5214" t="e">
        <f>VLOOKUP(B5214,'Uniprot taxonomy'!B:R,5,FALSE)</f>
        <v>#N/A</v>
      </c>
      <c r="O5214" t="e">
        <f>VLOOKUP(B5214,'Uniprot taxonomy'!B:R,6,FALSE)</f>
        <v>#N/A</v>
      </c>
      <c r="P5214" t="e">
        <f>VLOOKUP(B5214,'Uniprot taxonomy'!B:R,7,FALSE)</f>
        <v>#N/A</v>
      </c>
      <c r="Q5214" t="e">
        <f>VLOOKUP(B5214,'Uniprot taxonomy'!B:R,8,FALSE)</f>
        <v>#N/A</v>
      </c>
    </row>
    <row r="5215" spans="1:17" hidden="1" x14ac:dyDescent="0.25">
      <c r="A5215" t="s">
        <v>8165</v>
      </c>
      <c r="B5215" t="s">
        <v>8166</v>
      </c>
      <c r="C5215" t="e">
        <f>VLOOKUP('Домены Secretin_N'!B5215,'AC-Architecture'!A:C,3,FALSE)</f>
        <v>#N/A</v>
      </c>
      <c r="D5215">
        <v>386</v>
      </c>
      <c r="E5215" t="s">
        <v>3632</v>
      </c>
      <c r="F5215">
        <v>93</v>
      </c>
      <c r="G5215">
        <v>154</v>
      </c>
      <c r="H5215">
        <f t="shared" si="367"/>
        <v>61</v>
      </c>
      <c r="I5215" t="str">
        <f t="shared" si="368"/>
        <v>H5Q536_ECOLX/93-154</v>
      </c>
      <c r="K5215" t="e">
        <f>IF(C5215="Secretin_N, Secretin, TraK","T","N")</f>
        <v>#N/A</v>
      </c>
      <c r="L5215" t="e">
        <f>VLOOKUP(E5215,'Uniprot taxonomy'!E:J,4,FALSE)</f>
        <v>#N/A</v>
      </c>
      <c r="M5215" t="e">
        <f>LEFT(VLOOKUP(B5215,'Uniprot taxonomy'!B:R,5,FALSE))</f>
        <v>#N/A</v>
      </c>
      <c r="N5215" t="e">
        <f>VLOOKUP(B5215,'Uniprot taxonomy'!B:R,5,FALSE)</f>
        <v>#N/A</v>
      </c>
      <c r="O5215" t="e">
        <f>VLOOKUP(B5215,'Uniprot taxonomy'!B:R,6,FALSE)</f>
        <v>#N/A</v>
      </c>
      <c r="P5215" t="e">
        <f>VLOOKUP(B5215,'Uniprot taxonomy'!B:R,7,FALSE)</f>
        <v>#N/A</v>
      </c>
      <c r="Q5215" t="e">
        <f>VLOOKUP(B5215,'Uniprot taxonomy'!B:R,8,FALSE)</f>
        <v>#N/A</v>
      </c>
    </row>
    <row r="5216" spans="1:17" hidden="1" x14ac:dyDescent="0.25">
      <c r="A5216" t="s">
        <v>8167</v>
      </c>
      <c r="B5216" t="s">
        <v>8168</v>
      </c>
      <c r="C5216" t="e">
        <f>VLOOKUP('Домены Secretin_N'!B5216,'AC-Architecture'!A:C,3,FALSE)</f>
        <v>#N/A</v>
      </c>
      <c r="D5216">
        <v>686</v>
      </c>
      <c r="E5216" t="s">
        <v>3632</v>
      </c>
      <c r="F5216">
        <v>145</v>
      </c>
      <c r="G5216">
        <v>208</v>
      </c>
      <c r="H5216">
        <f t="shared" si="367"/>
        <v>63</v>
      </c>
      <c r="I5216" t="str">
        <f t="shared" si="368"/>
        <v>H5QIW3_ECOLX/145-208</v>
      </c>
      <c r="K5216" t="e">
        <f>IF(C5216="Secretin_N, Secretin, TraK","T","N")</f>
        <v>#N/A</v>
      </c>
      <c r="L5216" t="e">
        <f>VLOOKUP(E5216,'Uniprot taxonomy'!E:J,4,FALSE)</f>
        <v>#N/A</v>
      </c>
      <c r="M5216" t="e">
        <f>LEFT(VLOOKUP(B5216,'Uniprot taxonomy'!B:R,5,FALSE))</f>
        <v>#N/A</v>
      </c>
      <c r="N5216" t="e">
        <f>VLOOKUP(B5216,'Uniprot taxonomy'!B:R,5,FALSE)</f>
        <v>#N/A</v>
      </c>
      <c r="O5216" t="e">
        <f>VLOOKUP(B5216,'Uniprot taxonomy'!B:R,6,FALSE)</f>
        <v>#N/A</v>
      </c>
      <c r="P5216" t="e">
        <f>VLOOKUP(B5216,'Uniprot taxonomy'!B:R,7,FALSE)</f>
        <v>#N/A</v>
      </c>
      <c r="Q5216" t="e">
        <f>VLOOKUP(B5216,'Uniprot taxonomy'!B:R,8,FALSE)</f>
        <v>#N/A</v>
      </c>
    </row>
    <row r="5217" spans="1:17" hidden="1" x14ac:dyDescent="0.25">
      <c r="A5217" t="s">
        <v>8167</v>
      </c>
      <c r="B5217" t="s">
        <v>8168</v>
      </c>
      <c r="C5217" t="e">
        <f>VLOOKUP('Домены Secretin_N'!B5217,'AC-Architecture'!A:C,3,FALSE)</f>
        <v>#N/A</v>
      </c>
      <c r="D5217">
        <v>686</v>
      </c>
      <c r="E5217" t="s">
        <v>3632</v>
      </c>
      <c r="F5217">
        <v>210</v>
      </c>
      <c r="G5217">
        <v>280</v>
      </c>
      <c r="H5217">
        <f t="shared" si="367"/>
        <v>70</v>
      </c>
      <c r="I5217" t="str">
        <f t="shared" si="368"/>
        <v>H5QIW3_ECOLX/210-280</v>
      </c>
      <c r="K5217" t="e">
        <f>IF(C5217="Secretin_N, Secretin, TraK","T","N")</f>
        <v>#N/A</v>
      </c>
      <c r="L5217" t="e">
        <f>VLOOKUP(E5217,'Uniprot taxonomy'!E:J,4,FALSE)</f>
        <v>#N/A</v>
      </c>
      <c r="M5217" t="e">
        <f>LEFT(VLOOKUP(B5217,'Uniprot taxonomy'!B:R,5,FALSE))</f>
        <v>#N/A</v>
      </c>
      <c r="N5217" t="e">
        <f>VLOOKUP(B5217,'Uniprot taxonomy'!B:R,5,FALSE)</f>
        <v>#N/A</v>
      </c>
      <c r="O5217" t="e">
        <f>VLOOKUP(B5217,'Uniprot taxonomy'!B:R,6,FALSE)</f>
        <v>#N/A</v>
      </c>
      <c r="P5217" t="e">
        <f>VLOOKUP(B5217,'Uniprot taxonomy'!B:R,7,FALSE)</f>
        <v>#N/A</v>
      </c>
      <c r="Q5217" t="e">
        <f>VLOOKUP(B5217,'Uniprot taxonomy'!B:R,8,FALSE)</f>
        <v>#N/A</v>
      </c>
    </row>
    <row r="5218" spans="1:17" hidden="1" x14ac:dyDescent="0.25">
      <c r="A5218" t="s">
        <v>8167</v>
      </c>
      <c r="B5218" t="s">
        <v>8168</v>
      </c>
      <c r="C5218" t="e">
        <f>VLOOKUP('Домены Secretin_N'!B5218,'AC-Architecture'!A:C,3,FALSE)</f>
        <v>#N/A</v>
      </c>
      <c r="D5218">
        <v>686</v>
      </c>
      <c r="E5218" t="s">
        <v>3632</v>
      </c>
      <c r="F5218">
        <v>284</v>
      </c>
      <c r="G5218">
        <v>362</v>
      </c>
      <c r="H5218">
        <f t="shared" si="367"/>
        <v>78</v>
      </c>
      <c r="I5218" t="str">
        <f t="shared" si="368"/>
        <v>H5QIW3_ECOLX/284-362</v>
      </c>
      <c r="K5218" t="e">
        <f>IF(C5218="Secretin_N, Secretin, TraK","T","N")</f>
        <v>#N/A</v>
      </c>
      <c r="L5218" t="e">
        <f>VLOOKUP(E5218,'Uniprot taxonomy'!E:J,4,FALSE)</f>
        <v>#N/A</v>
      </c>
      <c r="M5218" t="e">
        <f>LEFT(VLOOKUP(B5218,'Uniprot taxonomy'!B:R,5,FALSE))</f>
        <v>#N/A</v>
      </c>
      <c r="N5218" t="e">
        <f>VLOOKUP(B5218,'Uniprot taxonomy'!B:R,5,FALSE)</f>
        <v>#N/A</v>
      </c>
      <c r="O5218" t="e">
        <f>VLOOKUP(B5218,'Uniprot taxonomy'!B:R,6,FALSE)</f>
        <v>#N/A</v>
      </c>
      <c r="P5218" t="e">
        <f>VLOOKUP(B5218,'Uniprot taxonomy'!B:R,7,FALSE)</f>
        <v>#N/A</v>
      </c>
      <c r="Q5218" t="e">
        <f>VLOOKUP(B5218,'Uniprot taxonomy'!B:R,8,FALSE)</f>
        <v>#N/A</v>
      </c>
    </row>
    <row r="5219" spans="1:17" hidden="1" x14ac:dyDescent="0.25">
      <c r="A5219" t="s">
        <v>8169</v>
      </c>
      <c r="B5219" t="s">
        <v>8170</v>
      </c>
      <c r="C5219" t="e">
        <f>VLOOKUP('Домены Secretin_N'!B5219,'AC-Architecture'!A:C,3,FALSE)</f>
        <v>#N/A</v>
      </c>
      <c r="D5219">
        <v>386</v>
      </c>
      <c r="E5219" t="s">
        <v>3632</v>
      </c>
      <c r="F5219">
        <v>93</v>
      </c>
      <c r="G5219">
        <v>154</v>
      </c>
      <c r="H5219">
        <f t="shared" si="367"/>
        <v>61</v>
      </c>
      <c r="I5219" t="str">
        <f t="shared" si="368"/>
        <v>H5QKL5_ECOLX/93-154</v>
      </c>
      <c r="K5219" t="e">
        <f>IF(C5219="Secretin_N, Secretin, TraK","T","N")</f>
        <v>#N/A</v>
      </c>
      <c r="L5219" t="e">
        <f>VLOOKUP(E5219,'Uniprot taxonomy'!E:J,4,FALSE)</f>
        <v>#N/A</v>
      </c>
      <c r="M5219" t="e">
        <f>LEFT(VLOOKUP(B5219,'Uniprot taxonomy'!B:R,5,FALSE))</f>
        <v>#N/A</v>
      </c>
      <c r="N5219" t="e">
        <f>VLOOKUP(B5219,'Uniprot taxonomy'!B:R,5,FALSE)</f>
        <v>#N/A</v>
      </c>
      <c r="O5219" t="e">
        <f>VLOOKUP(B5219,'Uniprot taxonomy'!B:R,6,FALSE)</f>
        <v>#N/A</v>
      </c>
      <c r="P5219" t="e">
        <f>VLOOKUP(B5219,'Uniprot taxonomy'!B:R,7,FALSE)</f>
        <v>#N/A</v>
      </c>
      <c r="Q5219" t="e">
        <f>VLOOKUP(B5219,'Uniprot taxonomy'!B:R,8,FALSE)</f>
        <v>#N/A</v>
      </c>
    </row>
    <row r="5220" spans="1:17" hidden="1" x14ac:dyDescent="0.25">
      <c r="A5220" t="s">
        <v>8171</v>
      </c>
      <c r="B5220" t="s">
        <v>8172</v>
      </c>
      <c r="C5220" t="e">
        <f>VLOOKUP('Домены Secretin_N'!B5220,'AC-Architecture'!A:C,3,FALSE)</f>
        <v>#N/A</v>
      </c>
      <c r="D5220">
        <v>686</v>
      </c>
      <c r="E5220" t="s">
        <v>3632</v>
      </c>
      <c r="F5220">
        <v>145</v>
      </c>
      <c r="G5220">
        <v>208</v>
      </c>
      <c r="H5220">
        <f t="shared" si="367"/>
        <v>63</v>
      </c>
      <c r="I5220" t="str">
        <f t="shared" si="368"/>
        <v>H5QXN8_ECOLX/145-208</v>
      </c>
      <c r="K5220" t="e">
        <f>IF(C5220="Secretin_N, Secretin, TraK","T","N")</f>
        <v>#N/A</v>
      </c>
      <c r="L5220" t="e">
        <f>VLOOKUP(E5220,'Uniprot taxonomy'!E:J,4,FALSE)</f>
        <v>#N/A</v>
      </c>
      <c r="M5220" t="e">
        <f>LEFT(VLOOKUP(B5220,'Uniprot taxonomy'!B:R,5,FALSE))</f>
        <v>#N/A</v>
      </c>
      <c r="N5220" t="e">
        <f>VLOOKUP(B5220,'Uniprot taxonomy'!B:R,5,FALSE)</f>
        <v>#N/A</v>
      </c>
      <c r="O5220" t="e">
        <f>VLOOKUP(B5220,'Uniprot taxonomy'!B:R,6,FALSE)</f>
        <v>#N/A</v>
      </c>
      <c r="P5220" t="e">
        <f>VLOOKUP(B5220,'Uniprot taxonomy'!B:R,7,FALSE)</f>
        <v>#N/A</v>
      </c>
      <c r="Q5220" t="e">
        <f>VLOOKUP(B5220,'Uniprot taxonomy'!B:R,8,FALSE)</f>
        <v>#N/A</v>
      </c>
    </row>
    <row r="5221" spans="1:17" hidden="1" x14ac:dyDescent="0.25">
      <c r="A5221" t="s">
        <v>8171</v>
      </c>
      <c r="B5221" t="s">
        <v>8172</v>
      </c>
      <c r="C5221" t="e">
        <f>VLOOKUP('Домены Secretin_N'!B5221,'AC-Architecture'!A:C,3,FALSE)</f>
        <v>#N/A</v>
      </c>
      <c r="D5221">
        <v>686</v>
      </c>
      <c r="E5221" t="s">
        <v>3632</v>
      </c>
      <c r="F5221">
        <v>210</v>
      </c>
      <c r="G5221">
        <v>280</v>
      </c>
      <c r="H5221">
        <f t="shared" si="367"/>
        <v>70</v>
      </c>
      <c r="I5221" t="str">
        <f t="shared" si="368"/>
        <v>H5QXN8_ECOLX/210-280</v>
      </c>
      <c r="K5221" t="e">
        <f>IF(C5221="Secretin_N, Secretin, TraK","T","N")</f>
        <v>#N/A</v>
      </c>
      <c r="L5221" t="e">
        <f>VLOOKUP(E5221,'Uniprot taxonomy'!E:J,4,FALSE)</f>
        <v>#N/A</v>
      </c>
      <c r="M5221" t="e">
        <f>LEFT(VLOOKUP(B5221,'Uniprot taxonomy'!B:R,5,FALSE))</f>
        <v>#N/A</v>
      </c>
      <c r="N5221" t="e">
        <f>VLOOKUP(B5221,'Uniprot taxonomy'!B:R,5,FALSE)</f>
        <v>#N/A</v>
      </c>
      <c r="O5221" t="e">
        <f>VLOOKUP(B5221,'Uniprot taxonomy'!B:R,6,FALSE)</f>
        <v>#N/A</v>
      </c>
      <c r="P5221" t="e">
        <f>VLOOKUP(B5221,'Uniprot taxonomy'!B:R,7,FALSE)</f>
        <v>#N/A</v>
      </c>
      <c r="Q5221" t="e">
        <f>VLOOKUP(B5221,'Uniprot taxonomy'!B:R,8,FALSE)</f>
        <v>#N/A</v>
      </c>
    </row>
    <row r="5222" spans="1:17" hidden="1" x14ac:dyDescent="0.25">
      <c r="A5222" t="s">
        <v>8171</v>
      </c>
      <c r="B5222" t="s">
        <v>8172</v>
      </c>
      <c r="C5222" t="e">
        <f>VLOOKUP('Домены Secretin_N'!B5222,'AC-Architecture'!A:C,3,FALSE)</f>
        <v>#N/A</v>
      </c>
      <c r="D5222">
        <v>686</v>
      </c>
      <c r="E5222" t="s">
        <v>3632</v>
      </c>
      <c r="F5222">
        <v>284</v>
      </c>
      <c r="G5222">
        <v>362</v>
      </c>
      <c r="H5222">
        <f t="shared" si="367"/>
        <v>78</v>
      </c>
      <c r="I5222" t="str">
        <f t="shared" si="368"/>
        <v>H5QXN8_ECOLX/284-362</v>
      </c>
      <c r="K5222" t="e">
        <f>IF(C5222="Secretin_N, Secretin, TraK","T","N")</f>
        <v>#N/A</v>
      </c>
      <c r="L5222" t="e">
        <f>VLOOKUP(E5222,'Uniprot taxonomy'!E:J,4,FALSE)</f>
        <v>#N/A</v>
      </c>
      <c r="M5222" t="e">
        <f>LEFT(VLOOKUP(B5222,'Uniprot taxonomy'!B:R,5,FALSE))</f>
        <v>#N/A</v>
      </c>
      <c r="N5222" t="e">
        <f>VLOOKUP(B5222,'Uniprot taxonomy'!B:R,5,FALSE)</f>
        <v>#N/A</v>
      </c>
      <c r="O5222" t="e">
        <f>VLOOKUP(B5222,'Uniprot taxonomy'!B:R,6,FALSE)</f>
        <v>#N/A</v>
      </c>
      <c r="P5222" t="e">
        <f>VLOOKUP(B5222,'Uniprot taxonomy'!B:R,7,FALSE)</f>
        <v>#N/A</v>
      </c>
      <c r="Q5222" t="e">
        <f>VLOOKUP(B5222,'Uniprot taxonomy'!B:R,8,FALSE)</f>
        <v>#N/A</v>
      </c>
    </row>
    <row r="5223" spans="1:17" hidden="1" x14ac:dyDescent="0.25">
      <c r="A5223" t="s">
        <v>8173</v>
      </c>
      <c r="B5223" t="s">
        <v>8174</v>
      </c>
      <c r="C5223" t="e">
        <f>VLOOKUP('Домены Secretin_N'!B5223,'AC-Architecture'!A:C,3,FALSE)</f>
        <v>#N/A</v>
      </c>
      <c r="D5223">
        <v>386</v>
      </c>
      <c r="E5223" t="s">
        <v>3632</v>
      </c>
      <c r="F5223">
        <v>93</v>
      </c>
      <c r="G5223">
        <v>154</v>
      </c>
      <c r="H5223">
        <f t="shared" si="367"/>
        <v>61</v>
      </c>
      <c r="I5223" t="str">
        <f t="shared" si="368"/>
        <v>H5R090_ECOLX/93-154</v>
      </c>
      <c r="K5223" t="e">
        <f>IF(C5223="Secretin_N, Secretin, TraK","T","N")</f>
        <v>#N/A</v>
      </c>
      <c r="L5223" t="e">
        <f>VLOOKUP(E5223,'Uniprot taxonomy'!E:J,4,FALSE)</f>
        <v>#N/A</v>
      </c>
      <c r="M5223" t="e">
        <f>LEFT(VLOOKUP(B5223,'Uniprot taxonomy'!B:R,5,FALSE))</f>
        <v>#N/A</v>
      </c>
      <c r="N5223" t="e">
        <f>VLOOKUP(B5223,'Uniprot taxonomy'!B:R,5,FALSE)</f>
        <v>#N/A</v>
      </c>
      <c r="O5223" t="e">
        <f>VLOOKUP(B5223,'Uniprot taxonomy'!B:R,6,FALSE)</f>
        <v>#N/A</v>
      </c>
      <c r="P5223" t="e">
        <f>VLOOKUP(B5223,'Uniprot taxonomy'!B:R,7,FALSE)</f>
        <v>#N/A</v>
      </c>
      <c r="Q5223" t="e">
        <f>VLOOKUP(B5223,'Uniprot taxonomy'!B:R,8,FALSE)</f>
        <v>#N/A</v>
      </c>
    </row>
    <row r="5224" spans="1:17" hidden="1" x14ac:dyDescent="0.25">
      <c r="A5224" t="s">
        <v>8175</v>
      </c>
      <c r="B5224" t="s">
        <v>8176</v>
      </c>
      <c r="C5224" t="e">
        <f>VLOOKUP('Домены Secretin_N'!B5224,'AC-Architecture'!A:C,3,FALSE)</f>
        <v>#N/A</v>
      </c>
      <c r="D5224">
        <v>686</v>
      </c>
      <c r="E5224" t="s">
        <v>3632</v>
      </c>
      <c r="F5224">
        <v>145</v>
      </c>
      <c r="G5224">
        <v>208</v>
      </c>
      <c r="H5224">
        <f t="shared" si="367"/>
        <v>63</v>
      </c>
      <c r="I5224" t="str">
        <f t="shared" si="368"/>
        <v>H5RE83_ECOLX/145-208</v>
      </c>
      <c r="K5224" t="e">
        <f>IF(C5224="Secretin_N, Secretin, TraK","T","N")</f>
        <v>#N/A</v>
      </c>
      <c r="L5224" t="e">
        <f>VLOOKUP(E5224,'Uniprot taxonomy'!E:J,4,FALSE)</f>
        <v>#N/A</v>
      </c>
      <c r="M5224" t="e">
        <f>LEFT(VLOOKUP(B5224,'Uniprot taxonomy'!B:R,5,FALSE))</f>
        <v>#N/A</v>
      </c>
      <c r="N5224" t="e">
        <f>VLOOKUP(B5224,'Uniprot taxonomy'!B:R,5,FALSE)</f>
        <v>#N/A</v>
      </c>
      <c r="O5224" t="e">
        <f>VLOOKUP(B5224,'Uniprot taxonomy'!B:R,6,FALSE)</f>
        <v>#N/A</v>
      </c>
      <c r="P5224" t="e">
        <f>VLOOKUP(B5224,'Uniprot taxonomy'!B:R,7,FALSE)</f>
        <v>#N/A</v>
      </c>
      <c r="Q5224" t="e">
        <f>VLOOKUP(B5224,'Uniprot taxonomy'!B:R,8,FALSE)</f>
        <v>#N/A</v>
      </c>
    </row>
    <row r="5225" spans="1:17" hidden="1" x14ac:dyDescent="0.25">
      <c r="A5225" t="s">
        <v>8175</v>
      </c>
      <c r="B5225" t="s">
        <v>8176</v>
      </c>
      <c r="C5225" t="e">
        <f>VLOOKUP('Домены Secretin_N'!B5225,'AC-Architecture'!A:C,3,FALSE)</f>
        <v>#N/A</v>
      </c>
      <c r="D5225">
        <v>686</v>
      </c>
      <c r="E5225" t="s">
        <v>3632</v>
      </c>
      <c r="F5225">
        <v>210</v>
      </c>
      <c r="G5225">
        <v>280</v>
      </c>
      <c r="H5225">
        <f t="shared" si="367"/>
        <v>70</v>
      </c>
      <c r="I5225" t="str">
        <f t="shared" si="368"/>
        <v>H5RE83_ECOLX/210-280</v>
      </c>
      <c r="K5225" t="e">
        <f>IF(C5225="Secretin_N, Secretin, TraK","T","N")</f>
        <v>#N/A</v>
      </c>
      <c r="L5225" t="e">
        <f>VLOOKUP(E5225,'Uniprot taxonomy'!E:J,4,FALSE)</f>
        <v>#N/A</v>
      </c>
      <c r="M5225" t="e">
        <f>LEFT(VLOOKUP(B5225,'Uniprot taxonomy'!B:R,5,FALSE))</f>
        <v>#N/A</v>
      </c>
      <c r="N5225" t="e">
        <f>VLOOKUP(B5225,'Uniprot taxonomy'!B:R,5,FALSE)</f>
        <v>#N/A</v>
      </c>
      <c r="O5225" t="e">
        <f>VLOOKUP(B5225,'Uniprot taxonomy'!B:R,6,FALSE)</f>
        <v>#N/A</v>
      </c>
      <c r="P5225" t="e">
        <f>VLOOKUP(B5225,'Uniprot taxonomy'!B:R,7,FALSE)</f>
        <v>#N/A</v>
      </c>
      <c r="Q5225" t="e">
        <f>VLOOKUP(B5225,'Uniprot taxonomy'!B:R,8,FALSE)</f>
        <v>#N/A</v>
      </c>
    </row>
    <row r="5226" spans="1:17" hidden="1" x14ac:dyDescent="0.25">
      <c r="A5226" t="s">
        <v>8175</v>
      </c>
      <c r="B5226" t="s">
        <v>8176</v>
      </c>
      <c r="C5226" t="e">
        <f>VLOOKUP('Домены Secretin_N'!B5226,'AC-Architecture'!A:C,3,FALSE)</f>
        <v>#N/A</v>
      </c>
      <c r="D5226">
        <v>686</v>
      </c>
      <c r="E5226" t="s">
        <v>3632</v>
      </c>
      <c r="F5226">
        <v>284</v>
      </c>
      <c r="G5226">
        <v>362</v>
      </c>
      <c r="H5226">
        <f t="shared" si="367"/>
        <v>78</v>
      </c>
      <c r="I5226" t="str">
        <f t="shared" si="368"/>
        <v>H5RE83_ECOLX/284-362</v>
      </c>
      <c r="K5226" t="e">
        <f>IF(C5226="Secretin_N, Secretin, TraK","T","N")</f>
        <v>#N/A</v>
      </c>
      <c r="L5226" t="e">
        <f>VLOOKUP(E5226,'Uniprot taxonomy'!E:J,4,FALSE)</f>
        <v>#N/A</v>
      </c>
      <c r="M5226" t="e">
        <f>LEFT(VLOOKUP(B5226,'Uniprot taxonomy'!B:R,5,FALSE))</f>
        <v>#N/A</v>
      </c>
      <c r="N5226" t="e">
        <f>VLOOKUP(B5226,'Uniprot taxonomy'!B:R,5,FALSE)</f>
        <v>#N/A</v>
      </c>
      <c r="O5226" t="e">
        <f>VLOOKUP(B5226,'Uniprot taxonomy'!B:R,6,FALSE)</f>
        <v>#N/A</v>
      </c>
      <c r="P5226" t="e">
        <f>VLOOKUP(B5226,'Uniprot taxonomy'!B:R,7,FALSE)</f>
        <v>#N/A</v>
      </c>
      <c r="Q5226" t="e">
        <f>VLOOKUP(B5226,'Uniprot taxonomy'!B:R,8,FALSE)</f>
        <v>#N/A</v>
      </c>
    </row>
    <row r="5227" spans="1:17" hidden="1" x14ac:dyDescent="0.25">
      <c r="A5227" t="s">
        <v>8177</v>
      </c>
      <c r="B5227" t="s">
        <v>8178</v>
      </c>
      <c r="C5227" t="e">
        <f>VLOOKUP('Домены Secretin_N'!B5227,'AC-Architecture'!A:C,3,FALSE)</f>
        <v>#N/A</v>
      </c>
      <c r="D5227">
        <v>386</v>
      </c>
      <c r="E5227" t="s">
        <v>3632</v>
      </c>
      <c r="F5227">
        <v>93</v>
      </c>
      <c r="G5227">
        <v>154</v>
      </c>
      <c r="H5227">
        <f t="shared" si="367"/>
        <v>61</v>
      </c>
      <c r="I5227" t="str">
        <f t="shared" si="368"/>
        <v>H5RFE2_ECOLX/93-154</v>
      </c>
      <c r="K5227" t="e">
        <f>IF(C5227="Secretin_N, Secretin, TraK","T","N")</f>
        <v>#N/A</v>
      </c>
      <c r="L5227" t="e">
        <f>VLOOKUP(E5227,'Uniprot taxonomy'!E:J,4,FALSE)</f>
        <v>#N/A</v>
      </c>
      <c r="M5227" t="e">
        <f>LEFT(VLOOKUP(B5227,'Uniprot taxonomy'!B:R,5,FALSE))</f>
        <v>#N/A</v>
      </c>
      <c r="N5227" t="e">
        <f>VLOOKUP(B5227,'Uniprot taxonomy'!B:R,5,FALSE)</f>
        <v>#N/A</v>
      </c>
      <c r="O5227" t="e">
        <f>VLOOKUP(B5227,'Uniprot taxonomy'!B:R,6,FALSE)</f>
        <v>#N/A</v>
      </c>
      <c r="P5227" t="e">
        <f>VLOOKUP(B5227,'Uniprot taxonomy'!B:R,7,FALSE)</f>
        <v>#N/A</v>
      </c>
      <c r="Q5227" t="e">
        <f>VLOOKUP(B5227,'Uniprot taxonomy'!B:R,8,FALSE)</f>
        <v>#N/A</v>
      </c>
    </row>
    <row r="5228" spans="1:17" hidden="1" x14ac:dyDescent="0.25">
      <c r="A5228" t="s">
        <v>8179</v>
      </c>
      <c r="B5228" t="s">
        <v>8180</v>
      </c>
      <c r="C5228" t="e">
        <f>VLOOKUP('Домены Secretin_N'!B5228,'AC-Architecture'!A:C,3,FALSE)</f>
        <v>#N/A</v>
      </c>
      <c r="D5228">
        <v>759</v>
      </c>
      <c r="E5228" t="s">
        <v>3632</v>
      </c>
      <c r="F5228">
        <v>449</v>
      </c>
      <c r="G5228">
        <v>512</v>
      </c>
      <c r="H5228">
        <f t="shared" si="367"/>
        <v>63</v>
      </c>
      <c r="I5228" t="str">
        <f t="shared" si="368"/>
        <v>H5SKW3_9ZZZZ/449-512</v>
      </c>
      <c r="K5228" t="e">
        <f>IF(C5228="Secretin_N, Secretin, TraK","T","N")</f>
        <v>#N/A</v>
      </c>
      <c r="L5228" t="e">
        <f>VLOOKUP(E5228,'Uniprot taxonomy'!E:J,4,FALSE)</f>
        <v>#N/A</v>
      </c>
      <c r="M5228" t="e">
        <f>LEFT(VLOOKUP(B5228,'Uniprot taxonomy'!B:R,5,FALSE))</f>
        <v>#N/A</v>
      </c>
      <c r="N5228" t="e">
        <f>VLOOKUP(B5228,'Uniprot taxonomy'!B:R,5,FALSE)</f>
        <v>#N/A</v>
      </c>
      <c r="O5228" t="e">
        <f>VLOOKUP(B5228,'Uniprot taxonomy'!B:R,6,FALSE)</f>
        <v>#N/A</v>
      </c>
      <c r="P5228" t="e">
        <f>VLOOKUP(B5228,'Uniprot taxonomy'!B:R,7,FALSE)</f>
        <v>#N/A</v>
      </c>
      <c r="Q5228" t="e">
        <f>VLOOKUP(B5228,'Uniprot taxonomy'!B:R,8,FALSE)</f>
        <v>#N/A</v>
      </c>
    </row>
    <row r="5229" spans="1:17" hidden="1" x14ac:dyDescent="0.25">
      <c r="A5229" t="s">
        <v>8181</v>
      </c>
      <c r="B5229" t="s">
        <v>8182</v>
      </c>
      <c r="C5229" t="e">
        <f>VLOOKUP('Домены Secretin_N'!B5229,'AC-Architecture'!A:C,3,FALSE)</f>
        <v>#N/A</v>
      </c>
      <c r="D5229">
        <v>684</v>
      </c>
      <c r="E5229" t="s">
        <v>3632</v>
      </c>
      <c r="F5229">
        <v>133</v>
      </c>
      <c r="G5229">
        <v>196</v>
      </c>
      <c r="H5229">
        <f t="shared" si="367"/>
        <v>63</v>
      </c>
      <c r="I5229" t="str">
        <f t="shared" si="368"/>
        <v>H5TAS9_9ALTE/133-196</v>
      </c>
      <c r="K5229" t="e">
        <f>IF(C5229="Secretin_N, Secretin, TraK","T","N")</f>
        <v>#N/A</v>
      </c>
      <c r="L5229" t="e">
        <f>VLOOKUP(E5229,'Uniprot taxonomy'!E:J,4,FALSE)</f>
        <v>#N/A</v>
      </c>
      <c r="M5229" t="e">
        <f>LEFT(VLOOKUP(B5229,'Uniprot taxonomy'!B:R,5,FALSE))</f>
        <v>#N/A</v>
      </c>
      <c r="N5229" t="e">
        <f>VLOOKUP(B5229,'Uniprot taxonomy'!B:R,5,FALSE)</f>
        <v>#N/A</v>
      </c>
      <c r="O5229" t="e">
        <f>VLOOKUP(B5229,'Uniprot taxonomy'!B:R,6,FALSE)</f>
        <v>#N/A</v>
      </c>
      <c r="P5229" t="e">
        <f>VLOOKUP(B5229,'Uniprot taxonomy'!B:R,7,FALSE)</f>
        <v>#N/A</v>
      </c>
      <c r="Q5229" t="e">
        <f>VLOOKUP(B5229,'Uniprot taxonomy'!B:R,8,FALSE)</f>
        <v>#N/A</v>
      </c>
    </row>
    <row r="5230" spans="1:17" hidden="1" x14ac:dyDescent="0.25">
      <c r="A5230" t="s">
        <v>8181</v>
      </c>
      <c r="B5230" t="s">
        <v>8182</v>
      </c>
      <c r="C5230" t="e">
        <f>VLOOKUP('Домены Secretin_N'!B5230,'AC-Architecture'!A:C,3,FALSE)</f>
        <v>#N/A</v>
      </c>
      <c r="D5230">
        <v>684</v>
      </c>
      <c r="E5230" t="s">
        <v>3632</v>
      </c>
      <c r="F5230">
        <v>198</v>
      </c>
      <c r="G5230">
        <v>268</v>
      </c>
      <c r="H5230">
        <f t="shared" si="367"/>
        <v>70</v>
      </c>
      <c r="I5230" t="str">
        <f t="shared" si="368"/>
        <v>H5TAS9_9ALTE/198-268</v>
      </c>
      <c r="K5230" t="e">
        <f>IF(C5230="Secretin_N, Secretin, TraK","T","N")</f>
        <v>#N/A</v>
      </c>
      <c r="L5230" t="e">
        <f>VLOOKUP(E5230,'Uniprot taxonomy'!E:J,4,FALSE)</f>
        <v>#N/A</v>
      </c>
      <c r="M5230" t="e">
        <f>LEFT(VLOOKUP(B5230,'Uniprot taxonomy'!B:R,5,FALSE))</f>
        <v>#N/A</v>
      </c>
      <c r="N5230" t="e">
        <f>VLOOKUP(B5230,'Uniprot taxonomy'!B:R,5,FALSE)</f>
        <v>#N/A</v>
      </c>
      <c r="O5230" t="e">
        <f>VLOOKUP(B5230,'Uniprot taxonomy'!B:R,6,FALSE)</f>
        <v>#N/A</v>
      </c>
      <c r="P5230" t="e">
        <f>VLOOKUP(B5230,'Uniprot taxonomy'!B:R,7,FALSE)</f>
        <v>#N/A</v>
      </c>
      <c r="Q5230" t="e">
        <f>VLOOKUP(B5230,'Uniprot taxonomy'!B:R,8,FALSE)</f>
        <v>#N/A</v>
      </c>
    </row>
    <row r="5231" spans="1:17" hidden="1" x14ac:dyDescent="0.25">
      <c r="A5231" t="s">
        <v>8181</v>
      </c>
      <c r="B5231" t="s">
        <v>8182</v>
      </c>
      <c r="C5231" t="e">
        <f>VLOOKUP('Домены Secretin_N'!B5231,'AC-Architecture'!A:C,3,FALSE)</f>
        <v>#N/A</v>
      </c>
      <c r="D5231">
        <v>684</v>
      </c>
      <c r="E5231" t="s">
        <v>3632</v>
      </c>
      <c r="F5231">
        <v>273</v>
      </c>
      <c r="G5231">
        <v>354</v>
      </c>
      <c r="H5231">
        <f t="shared" si="367"/>
        <v>81</v>
      </c>
      <c r="I5231" t="str">
        <f t="shared" si="368"/>
        <v>H5TAS9_9ALTE/273-354</v>
      </c>
      <c r="K5231" t="e">
        <f>IF(C5231="Secretin_N, Secretin, TraK","T","N")</f>
        <v>#N/A</v>
      </c>
      <c r="L5231" t="e">
        <f>VLOOKUP(E5231,'Uniprot taxonomy'!E:J,4,FALSE)</f>
        <v>#N/A</v>
      </c>
      <c r="M5231" t="e">
        <f>LEFT(VLOOKUP(B5231,'Uniprot taxonomy'!B:R,5,FALSE))</f>
        <v>#N/A</v>
      </c>
      <c r="N5231" t="e">
        <f>VLOOKUP(B5231,'Uniprot taxonomy'!B:R,5,FALSE)</f>
        <v>#N/A</v>
      </c>
      <c r="O5231" t="e">
        <f>VLOOKUP(B5231,'Uniprot taxonomy'!B:R,6,FALSE)</f>
        <v>#N/A</v>
      </c>
      <c r="P5231" t="e">
        <f>VLOOKUP(B5231,'Uniprot taxonomy'!B:R,7,FALSE)</f>
        <v>#N/A</v>
      </c>
      <c r="Q5231" t="e">
        <f>VLOOKUP(B5231,'Uniprot taxonomy'!B:R,8,FALSE)</f>
        <v>#N/A</v>
      </c>
    </row>
    <row r="5232" spans="1:17" hidden="1" x14ac:dyDescent="0.25">
      <c r="A5232" t="s">
        <v>8183</v>
      </c>
      <c r="B5232" t="s">
        <v>8184</v>
      </c>
      <c r="C5232" t="e">
        <f>VLOOKUP('Домены Secretin_N'!B5232,'AC-Architecture'!A:C,3,FALSE)</f>
        <v>#N/A</v>
      </c>
      <c r="D5232">
        <v>607</v>
      </c>
      <c r="E5232" t="s">
        <v>3632</v>
      </c>
      <c r="F5232">
        <v>293</v>
      </c>
      <c r="G5232">
        <v>357</v>
      </c>
      <c r="H5232">
        <f t="shared" si="367"/>
        <v>64</v>
      </c>
      <c r="I5232" t="str">
        <f t="shared" si="368"/>
        <v>H5TF08_9ALTE/293-357</v>
      </c>
      <c r="K5232" t="e">
        <f>IF(C5232="Secretin_N, Secretin, TraK","T","N")</f>
        <v>#N/A</v>
      </c>
      <c r="L5232" t="e">
        <f>VLOOKUP(E5232,'Uniprot taxonomy'!E:J,4,FALSE)</f>
        <v>#N/A</v>
      </c>
      <c r="M5232" t="e">
        <f>LEFT(VLOOKUP(B5232,'Uniprot taxonomy'!B:R,5,FALSE))</f>
        <v>#N/A</v>
      </c>
      <c r="N5232" t="e">
        <f>VLOOKUP(B5232,'Uniprot taxonomy'!B:R,5,FALSE)</f>
        <v>#N/A</v>
      </c>
      <c r="O5232" t="e">
        <f>VLOOKUP(B5232,'Uniprot taxonomy'!B:R,6,FALSE)</f>
        <v>#N/A</v>
      </c>
      <c r="P5232" t="e">
        <f>VLOOKUP(B5232,'Uniprot taxonomy'!B:R,7,FALSE)</f>
        <v>#N/A</v>
      </c>
      <c r="Q5232" t="e">
        <f>VLOOKUP(B5232,'Uniprot taxonomy'!B:R,8,FALSE)</f>
        <v>#N/A</v>
      </c>
    </row>
    <row r="5233" spans="1:17" x14ac:dyDescent="0.25">
      <c r="A5233" t="s">
        <v>1246</v>
      </c>
      <c r="B5233" t="s">
        <v>2544</v>
      </c>
      <c r="C5233" t="str">
        <f>VLOOKUP('Домены Secretin_N'!B5233,'AC-Architecture'!A:C,3,FALSE)</f>
        <v>Secretin_N, Secretin</v>
      </c>
      <c r="D5233">
        <v>699</v>
      </c>
      <c r="E5233" t="s">
        <v>3632</v>
      </c>
      <c r="F5233">
        <v>346</v>
      </c>
      <c r="G5233">
        <v>452</v>
      </c>
      <c r="H5233">
        <f t="shared" si="367"/>
        <v>106</v>
      </c>
      <c r="I5233" t="str">
        <f t="shared" si="368"/>
        <v>H5TF72_9ALTE/346-452</v>
      </c>
      <c r="J5233" t="str">
        <f>CONCATENATE(K5233,"_",LEFT(O5233,3),"_",LEFT(Q5233,3),"_",B5233)</f>
        <v>N_Alt_Gla_H5TF72</v>
      </c>
      <c r="K5233" t="str">
        <f>IF(C5233="Secretin_N, Secretin, TraK","T","N")</f>
        <v>N</v>
      </c>
      <c r="L5233" t="str">
        <f>VLOOKUP(B5233,'Uniprot taxonomy'!B:R,4,FALSE)</f>
        <v>Proteobacteria</v>
      </c>
      <c r="M5233" t="str">
        <f>LEFT(VLOOKUP(B5233,'Uniprot taxonomy'!B:R,5,FALSE))</f>
        <v>G</v>
      </c>
      <c r="N5233" t="str">
        <f>VLOOKUP(B5233,'Uniprot taxonomy'!B:R,5,FALSE)</f>
        <v>Gammaproteobacteria</v>
      </c>
      <c r="O5233" t="str">
        <f>VLOOKUP(B5233,'Uniprot taxonomy'!B:R,6,FALSE)</f>
        <v>Alteromonadales</v>
      </c>
      <c r="P5233" t="str">
        <f>VLOOKUP(B5233,'Uniprot taxonomy'!B:R,7,FALSE)</f>
        <v>Alteromonadaceae</v>
      </c>
      <c r="Q5233" t="str">
        <f>VLOOKUP(B5233,'Uniprot taxonomy'!B:R,8,FALSE)</f>
        <v>Glaciecola</v>
      </c>
    </row>
    <row r="5234" spans="1:17" hidden="1" x14ac:dyDescent="0.25">
      <c r="A5234" t="s">
        <v>8185</v>
      </c>
      <c r="B5234" t="s">
        <v>8186</v>
      </c>
      <c r="C5234" t="e">
        <f>VLOOKUP('Домены Secretin_N'!B5234,'AC-Architecture'!A:C,3,FALSE)</f>
        <v>#N/A</v>
      </c>
      <c r="D5234">
        <v>418</v>
      </c>
      <c r="E5234" t="s">
        <v>3632</v>
      </c>
      <c r="F5234">
        <v>120</v>
      </c>
      <c r="G5234">
        <v>185</v>
      </c>
      <c r="H5234">
        <f t="shared" si="367"/>
        <v>65</v>
      </c>
      <c r="I5234" t="str">
        <f t="shared" si="368"/>
        <v>H5V3C3_ESCHE/120-185</v>
      </c>
      <c r="K5234" t="e">
        <f>IF(C5234="Secretin_N, Secretin, TraK","T","N")</f>
        <v>#N/A</v>
      </c>
      <c r="L5234" t="e">
        <f>VLOOKUP(E5234,'Uniprot taxonomy'!E:J,4,FALSE)</f>
        <v>#N/A</v>
      </c>
      <c r="M5234" t="e">
        <f>LEFT(VLOOKUP(B5234,'Uniprot taxonomy'!B:R,5,FALSE))</f>
        <v>#N/A</v>
      </c>
      <c r="N5234" t="e">
        <f>VLOOKUP(B5234,'Uniprot taxonomy'!B:R,5,FALSE)</f>
        <v>#N/A</v>
      </c>
      <c r="O5234" t="e">
        <f>VLOOKUP(B5234,'Uniprot taxonomy'!B:R,6,FALSE)</f>
        <v>#N/A</v>
      </c>
      <c r="P5234" t="e">
        <f>VLOOKUP(B5234,'Uniprot taxonomy'!B:R,7,FALSE)</f>
        <v>#N/A</v>
      </c>
      <c r="Q5234" t="e">
        <f>VLOOKUP(B5234,'Uniprot taxonomy'!B:R,8,FALSE)</f>
        <v>#N/A</v>
      </c>
    </row>
    <row r="5235" spans="1:17" x14ac:dyDescent="0.25">
      <c r="A5235" t="s">
        <v>1247</v>
      </c>
      <c r="B5235" t="s">
        <v>2545</v>
      </c>
      <c r="C5235" t="str">
        <f>VLOOKUP('Домены Secretin_N'!B5235,'AC-Architecture'!A:C,3,FALSE)</f>
        <v>Secretin_N, Secretin</v>
      </c>
      <c r="D5235">
        <v>497</v>
      </c>
      <c r="E5235" t="s">
        <v>3632</v>
      </c>
      <c r="F5235">
        <v>177</v>
      </c>
      <c r="G5235">
        <v>268</v>
      </c>
      <c r="H5235">
        <f t="shared" si="367"/>
        <v>91</v>
      </c>
      <c r="I5235" t="str">
        <f t="shared" si="368"/>
        <v>H5VHA7_SALSE/177-268</v>
      </c>
      <c r="J5235" t="str">
        <f>CONCATENATE(K5235,"_",LEFT(O5235,3),"_",LEFT(Q5235,3),"_",B5235)</f>
        <v>N_Ent_Sal_H5VHA7</v>
      </c>
      <c r="K5235" t="str">
        <f>IF(C5235="Secretin_N, Secretin, TraK","T","N")</f>
        <v>N</v>
      </c>
      <c r="L5235" t="str">
        <f>VLOOKUP(B5235,'Uniprot taxonomy'!B:R,4,FALSE)</f>
        <v>Proteobacteria</v>
      </c>
      <c r="M5235" t="str">
        <f>LEFT(VLOOKUP(B5235,'Uniprot taxonomy'!B:R,5,FALSE))</f>
        <v>G</v>
      </c>
      <c r="N5235" t="str">
        <f>VLOOKUP(B5235,'Uniprot taxonomy'!B:R,5,FALSE)</f>
        <v>Gammaproteobacteria</v>
      </c>
      <c r="O5235" t="str">
        <f>VLOOKUP(B5235,'Uniprot taxonomy'!B:R,6,FALSE)</f>
        <v>Enterobacteriales</v>
      </c>
      <c r="P5235" t="str">
        <f>VLOOKUP(B5235,'Uniprot taxonomy'!B:R,7,FALSE)</f>
        <v>Enterobacteriaceae</v>
      </c>
      <c r="Q5235" t="str">
        <f>VLOOKUP(B5235,'Uniprot taxonomy'!B:R,8,FALSE)</f>
        <v>Salmonella</v>
      </c>
    </row>
    <row r="5236" spans="1:17" hidden="1" x14ac:dyDescent="0.25">
      <c r="A5236" t="s">
        <v>8187</v>
      </c>
      <c r="B5236" t="s">
        <v>8188</v>
      </c>
      <c r="C5236" t="e">
        <f>VLOOKUP('Домены Secretin_N'!B5236,'AC-Architecture'!A:C,3,FALSE)</f>
        <v>#N/A</v>
      </c>
      <c r="D5236">
        <v>389</v>
      </c>
      <c r="E5236" t="s">
        <v>3632</v>
      </c>
      <c r="F5236">
        <v>96</v>
      </c>
      <c r="G5236">
        <v>157</v>
      </c>
      <c r="H5236">
        <f t="shared" si="367"/>
        <v>61</v>
      </c>
      <c r="I5236" t="str">
        <f t="shared" si="368"/>
        <v>H5VIT7_SALSE/96-157</v>
      </c>
      <c r="K5236" t="e">
        <f>IF(C5236="Secretin_N, Secretin, TraK","T","N")</f>
        <v>#N/A</v>
      </c>
      <c r="L5236" t="e">
        <f>VLOOKUP(E5236,'Uniprot taxonomy'!E:J,4,FALSE)</f>
        <v>#N/A</v>
      </c>
      <c r="M5236" t="e">
        <f>LEFT(VLOOKUP(B5236,'Uniprot taxonomy'!B:R,5,FALSE))</f>
        <v>#N/A</v>
      </c>
      <c r="N5236" t="e">
        <f>VLOOKUP(B5236,'Uniprot taxonomy'!B:R,5,FALSE)</f>
        <v>#N/A</v>
      </c>
      <c r="O5236" t="e">
        <f>VLOOKUP(B5236,'Uniprot taxonomy'!B:R,6,FALSE)</f>
        <v>#N/A</v>
      </c>
      <c r="P5236" t="e">
        <f>VLOOKUP(B5236,'Uniprot taxonomy'!B:R,7,FALSE)</f>
        <v>#N/A</v>
      </c>
      <c r="Q5236" t="e">
        <f>VLOOKUP(B5236,'Uniprot taxonomy'!B:R,8,FALSE)</f>
        <v>#N/A</v>
      </c>
    </row>
    <row r="5237" spans="1:17" x14ac:dyDescent="0.25">
      <c r="A5237" t="s">
        <v>1248</v>
      </c>
      <c r="B5237" t="s">
        <v>2546</v>
      </c>
      <c r="C5237" t="str">
        <f>VLOOKUP('Домены Secretin_N'!B5237,'AC-Architecture'!A:C,3,FALSE)</f>
        <v>Secretin_N, Secretin</v>
      </c>
      <c r="D5237">
        <v>562</v>
      </c>
      <c r="E5237" t="s">
        <v>3632</v>
      </c>
      <c r="F5237">
        <v>180</v>
      </c>
      <c r="G5237">
        <v>303</v>
      </c>
      <c r="H5237">
        <f t="shared" si="367"/>
        <v>123</v>
      </c>
      <c r="I5237" t="str">
        <f t="shared" si="368"/>
        <v>H5VPM7_SALSE/180-303</v>
      </c>
      <c r="J5237" t="str">
        <f>CONCATENATE(K5237,"_",LEFT(O5237,3),"_",LEFT(Q5237,3),"_",B5237)</f>
        <v>N_Ent_Sal_H5VPM7</v>
      </c>
      <c r="K5237" t="str">
        <f>IF(C5237="Secretin_N, Secretin, TraK","T","N")</f>
        <v>N</v>
      </c>
      <c r="L5237" t="str">
        <f>VLOOKUP(B5237,'Uniprot taxonomy'!B:R,4,FALSE)</f>
        <v>Proteobacteria</v>
      </c>
      <c r="M5237" t="str">
        <f>LEFT(VLOOKUP(B5237,'Uniprot taxonomy'!B:R,5,FALSE))</f>
        <v>G</v>
      </c>
      <c r="N5237" t="str">
        <f>VLOOKUP(B5237,'Uniprot taxonomy'!B:R,5,FALSE)</f>
        <v>Gammaproteobacteria</v>
      </c>
      <c r="O5237" t="str">
        <f>VLOOKUP(B5237,'Uniprot taxonomy'!B:R,6,FALSE)</f>
        <v>Enterobacteriales</v>
      </c>
      <c r="P5237" t="str">
        <f>VLOOKUP(B5237,'Uniprot taxonomy'!B:R,7,FALSE)</f>
        <v>Enterobacteriaceae</v>
      </c>
      <c r="Q5237" t="str">
        <f>VLOOKUP(B5237,'Uniprot taxonomy'!B:R,8,FALSE)</f>
        <v>Salmonella</v>
      </c>
    </row>
    <row r="5238" spans="1:17" hidden="1" x14ac:dyDescent="0.25">
      <c r="A5238" t="s">
        <v>1249</v>
      </c>
      <c r="B5238" t="s">
        <v>2609</v>
      </c>
      <c r="C5238" t="e">
        <f>VLOOKUP('Домены Secretin_N'!B5238,'AC-Architecture'!A:C,3,FALSE)</f>
        <v>#N/A</v>
      </c>
      <c r="D5238">
        <v>497</v>
      </c>
      <c r="E5238" t="s">
        <v>3632</v>
      </c>
      <c r="F5238">
        <v>177</v>
      </c>
      <c r="G5238">
        <v>268</v>
      </c>
      <c r="H5238">
        <f t="shared" si="367"/>
        <v>91</v>
      </c>
      <c r="I5238" t="str">
        <f t="shared" si="368"/>
        <v>H5VVY6_SALEN/177-268</v>
      </c>
      <c r="K5238" t="e">
        <f>IF(C5238="Secretin_N, Secretin, TraK","T","N")</f>
        <v>#N/A</v>
      </c>
      <c r="L5238" t="e">
        <f>VLOOKUP(E5238,'Uniprot taxonomy'!E:J,4,FALSE)</f>
        <v>#N/A</v>
      </c>
      <c r="M5238" t="e">
        <f>LEFT(VLOOKUP(B5238,'Uniprot taxonomy'!B:R,5,FALSE))</f>
        <v>#N/A</v>
      </c>
      <c r="N5238" t="e">
        <f>VLOOKUP(B5238,'Uniprot taxonomy'!B:R,5,FALSE)</f>
        <v>#N/A</v>
      </c>
      <c r="O5238" t="e">
        <f>VLOOKUP(B5238,'Uniprot taxonomy'!B:R,6,FALSE)</f>
        <v>#N/A</v>
      </c>
      <c r="P5238" t="e">
        <f>VLOOKUP(B5238,'Uniprot taxonomy'!B:R,7,FALSE)</f>
        <v>#N/A</v>
      </c>
      <c r="Q5238" t="e">
        <f>VLOOKUP(B5238,'Uniprot taxonomy'!B:R,8,FALSE)</f>
        <v>#N/A</v>
      </c>
    </row>
    <row r="5239" spans="1:17" hidden="1" x14ac:dyDescent="0.25">
      <c r="A5239" t="s">
        <v>1250</v>
      </c>
      <c r="B5239" t="s">
        <v>2610</v>
      </c>
      <c r="C5239" t="e">
        <f>VLOOKUP('Домены Secretin_N'!B5239,'AC-Architecture'!A:C,3,FALSE)</f>
        <v>#N/A</v>
      </c>
      <c r="D5239">
        <v>562</v>
      </c>
      <c r="E5239" t="s">
        <v>3632</v>
      </c>
      <c r="F5239">
        <v>180</v>
      </c>
      <c r="G5239">
        <v>303</v>
      </c>
      <c r="H5239">
        <f t="shared" si="367"/>
        <v>123</v>
      </c>
      <c r="I5239" t="str">
        <f t="shared" si="368"/>
        <v>H5VX58_SALEN/180-303</v>
      </c>
      <c r="K5239" t="e">
        <f>IF(C5239="Secretin_N, Secretin, TraK","T","N")</f>
        <v>#N/A</v>
      </c>
      <c r="L5239" t="e">
        <f>VLOOKUP(E5239,'Uniprot taxonomy'!E:J,4,FALSE)</f>
        <v>#N/A</v>
      </c>
      <c r="M5239" t="e">
        <f>LEFT(VLOOKUP(B5239,'Uniprot taxonomy'!B:R,5,FALSE))</f>
        <v>#N/A</v>
      </c>
      <c r="N5239" t="e">
        <f>VLOOKUP(B5239,'Uniprot taxonomy'!B:R,5,FALSE)</f>
        <v>#N/A</v>
      </c>
      <c r="O5239" t="e">
        <f>VLOOKUP(B5239,'Uniprot taxonomy'!B:R,6,FALSE)</f>
        <v>#N/A</v>
      </c>
      <c r="P5239" t="e">
        <f>VLOOKUP(B5239,'Uniprot taxonomy'!B:R,7,FALSE)</f>
        <v>#N/A</v>
      </c>
      <c r="Q5239" t="e">
        <f>VLOOKUP(B5239,'Uniprot taxonomy'!B:R,8,FALSE)</f>
        <v>#N/A</v>
      </c>
    </row>
    <row r="5240" spans="1:17" hidden="1" x14ac:dyDescent="0.25">
      <c r="A5240" t="s">
        <v>8189</v>
      </c>
      <c r="B5240" t="s">
        <v>8190</v>
      </c>
      <c r="C5240" t="e">
        <f>VLOOKUP('Домены Secretin_N'!B5240,'AC-Architecture'!A:C,3,FALSE)</f>
        <v>#N/A</v>
      </c>
      <c r="D5240">
        <v>389</v>
      </c>
      <c r="E5240" t="s">
        <v>3632</v>
      </c>
      <c r="F5240">
        <v>96</v>
      </c>
      <c r="G5240">
        <v>157</v>
      </c>
      <c r="H5240">
        <f t="shared" si="367"/>
        <v>61</v>
      </c>
      <c r="I5240" t="str">
        <f t="shared" si="368"/>
        <v>H5W454_SALEN/96-157</v>
      </c>
      <c r="K5240" t="e">
        <f>IF(C5240="Secretin_N, Secretin, TraK","T","N")</f>
        <v>#N/A</v>
      </c>
      <c r="L5240" t="e">
        <f>VLOOKUP(E5240,'Uniprot taxonomy'!E:J,4,FALSE)</f>
        <v>#N/A</v>
      </c>
      <c r="M5240" t="e">
        <f>LEFT(VLOOKUP(B5240,'Uniprot taxonomy'!B:R,5,FALSE))</f>
        <v>#N/A</v>
      </c>
      <c r="N5240" t="e">
        <f>VLOOKUP(B5240,'Uniprot taxonomy'!B:R,5,FALSE)</f>
        <v>#N/A</v>
      </c>
      <c r="O5240" t="e">
        <f>VLOOKUP(B5240,'Uniprot taxonomy'!B:R,6,FALSE)</f>
        <v>#N/A</v>
      </c>
      <c r="P5240" t="e">
        <f>VLOOKUP(B5240,'Uniprot taxonomy'!B:R,7,FALSE)</f>
        <v>#N/A</v>
      </c>
      <c r="Q5240" t="e">
        <f>VLOOKUP(B5240,'Uniprot taxonomy'!B:R,8,FALSE)</f>
        <v>#N/A</v>
      </c>
    </row>
    <row r="5241" spans="1:17" hidden="1" x14ac:dyDescent="0.25">
      <c r="A5241" t="s">
        <v>1251</v>
      </c>
      <c r="B5241" t="s">
        <v>2547</v>
      </c>
      <c r="C5241" t="str">
        <f>VLOOKUP('Домены Secretin_N'!B5241,'AC-Architecture'!A:C,3,FALSE)</f>
        <v>Secretin_N, Secretin</v>
      </c>
      <c r="D5241">
        <v>527</v>
      </c>
      <c r="E5241" t="s">
        <v>3632</v>
      </c>
      <c r="F5241">
        <v>21</v>
      </c>
      <c r="G5241">
        <v>155</v>
      </c>
      <c r="H5241">
        <f t="shared" si="367"/>
        <v>134</v>
      </c>
      <c r="I5241" t="str">
        <f t="shared" si="368"/>
        <v>H5WDQ5_RALSL/21-155</v>
      </c>
      <c r="J5241" t="e">
        <f>CONCATENATE(K5241,"_",#REF!,"_",B5241)</f>
        <v>#REF!</v>
      </c>
      <c r="K5241" t="str">
        <f>IF(C5241="Secretin_N, Secretin, TraK","T","N")</f>
        <v>N</v>
      </c>
      <c r="L5241" t="e">
        <f>VLOOKUP(E5241,'Uniprot taxonomy'!E:J,4,FALSE)</f>
        <v>#N/A</v>
      </c>
      <c r="M5241" t="str">
        <f>LEFT(VLOOKUP(B5241,'Uniprot taxonomy'!B:R,5,FALSE))</f>
        <v>B</v>
      </c>
      <c r="N5241" t="str">
        <f>VLOOKUP(B5241,'Uniprot taxonomy'!B:R,5,FALSE)</f>
        <v>Betaproteobacteria</v>
      </c>
      <c r="O5241" t="str">
        <f>VLOOKUP(B5241,'Uniprot taxonomy'!B:R,6,FALSE)</f>
        <v>Burkholderiales</v>
      </c>
      <c r="P5241" t="str">
        <f>VLOOKUP(B5241,'Uniprot taxonomy'!B:R,7,FALSE)</f>
        <v>Burkholderiaceae</v>
      </c>
      <c r="Q5241" t="str">
        <f>VLOOKUP(B5241,'Uniprot taxonomy'!B:R,8,FALSE)</f>
        <v>Ralstonia</v>
      </c>
    </row>
    <row r="5242" spans="1:17" hidden="1" x14ac:dyDescent="0.25">
      <c r="A5242" t="s">
        <v>8191</v>
      </c>
      <c r="B5242" t="s">
        <v>8192</v>
      </c>
      <c r="C5242" t="e">
        <f>VLOOKUP('Домены Secretin_N'!B5242,'AC-Architecture'!A:C,3,FALSE)</f>
        <v>#N/A</v>
      </c>
      <c r="D5242">
        <v>713</v>
      </c>
      <c r="E5242" t="s">
        <v>3632</v>
      </c>
      <c r="F5242">
        <v>389</v>
      </c>
      <c r="G5242">
        <v>462</v>
      </c>
      <c r="H5242">
        <f t="shared" si="367"/>
        <v>73</v>
      </c>
      <c r="I5242" t="str">
        <f t="shared" si="368"/>
        <v>H5WE82_RALSL/389-462</v>
      </c>
      <c r="K5242" t="e">
        <f>IF(C5242="Secretin_N, Secretin, TraK","T","N")</f>
        <v>#N/A</v>
      </c>
      <c r="L5242" t="e">
        <f>VLOOKUP(E5242,'Uniprot taxonomy'!E:J,4,FALSE)</f>
        <v>#N/A</v>
      </c>
      <c r="M5242" t="e">
        <f>LEFT(VLOOKUP(B5242,'Uniprot taxonomy'!B:R,5,FALSE))</f>
        <v>#N/A</v>
      </c>
      <c r="N5242" t="e">
        <f>VLOOKUP(B5242,'Uniprot taxonomy'!B:R,5,FALSE)</f>
        <v>#N/A</v>
      </c>
      <c r="O5242" t="e">
        <f>VLOOKUP(B5242,'Uniprot taxonomy'!B:R,6,FALSE)</f>
        <v>#N/A</v>
      </c>
      <c r="P5242" t="e">
        <f>VLOOKUP(B5242,'Uniprot taxonomy'!B:R,7,FALSE)</f>
        <v>#N/A</v>
      </c>
      <c r="Q5242" t="e">
        <f>VLOOKUP(B5242,'Uniprot taxonomy'!B:R,8,FALSE)</f>
        <v>#N/A</v>
      </c>
    </row>
    <row r="5243" spans="1:17" hidden="1" x14ac:dyDescent="0.25">
      <c r="A5243" t="s">
        <v>8193</v>
      </c>
      <c r="B5243" t="s">
        <v>8194</v>
      </c>
      <c r="C5243" t="e">
        <f>VLOOKUP('Домены Secretin_N'!B5243,'AC-Architecture'!A:C,3,FALSE)</f>
        <v>#N/A</v>
      </c>
      <c r="D5243">
        <v>738</v>
      </c>
      <c r="E5243" t="s">
        <v>3632</v>
      </c>
      <c r="F5243">
        <v>157</v>
      </c>
      <c r="G5243">
        <v>218</v>
      </c>
      <c r="H5243">
        <f t="shared" si="367"/>
        <v>61</v>
      </c>
      <c r="I5243" t="str">
        <f t="shared" si="368"/>
        <v>H5WHD3_9BURK/157-218</v>
      </c>
      <c r="K5243" t="e">
        <f>IF(C5243="Secretin_N, Secretin, TraK","T","N")</f>
        <v>#N/A</v>
      </c>
      <c r="L5243" t="e">
        <f>VLOOKUP(E5243,'Uniprot taxonomy'!E:J,4,FALSE)</f>
        <v>#N/A</v>
      </c>
      <c r="M5243" t="e">
        <f>LEFT(VLOOKUP(B5243,'Uniprot taxonomy'!B:R,5,FALSE))</f>
        <v>#N/A</v>
      </c>
      <c r="N5243" t="e">
        <f>VLOOKUP(B5243,'Uniprot taxonomy'!B:R,5,FALSE)</f>
        <v>#N/A</v>
      </c>
      <c r="O5243" t="e">
        <f>VLOOKUP(B5243,'Uniprot taxonomy'!B:R,6,FALSE)</f>
        <v>#N/A</v>
      </c>
      <c r="P5243" t="e">
        <f>VLOOKUP(B5243,'Uniprot taxonomy'!B:R,7,FALSE)</f>
        <v>#N/A</v>
      </c>
      <c r="Q5243" t="e">
        <f>VLOOKUP(B5243,'Uniprot taxonomy'!B:R,8,FALSE)</f>
        <v>#N/A</v>
      </c>
    </row>
    <row r="5244" spans="1:17" hidden="1" x14ac:dyDescent="0.25">
      <c r="A5244" t="s">
        <v>8193</v>
      </c>
      <c r="B5244" t="s">
        <v>8194</v>
      </c>
      <c r="C5244" t="e">
        <f>VLOOKUP('Домены Secretin_N'!B5244,'AC-Architecture'!A:C,3,FALSE)</f>
        <v>#N/A</v>
      </c>
      <c r="D5244">
        <v>738</v>
      </c>
      <c r="E5244" t="s">
        <v>3632</v>
      </c>
      <c r="F5244">
        <v>220</v>
      </c>
      <c r="G5244">
        <v>297</v>
      </c>
      <c r="H5244">
        <f t="shared" si="367"/>
        <v>77</v>
      </c>
      <c r="I5244" t="str">
        <f t="shared" si="368"/>
        <v>H5WHD3_9BURK/220-297</v>
      </c>
      <c r="K5244" t="e">
        <f>IF(C5244="Secretin_N, Secretin, TraK","T","N")</f>
        <v>#N/A</v>
      </c>
      <c r="L5244" t="e">
        <f>VLOOKUP(E5244,'Uniprot taxonomy'!E:J,4,FALSE)</f>
        <v>#N/A</v>
      </c>
      <c r="M5244" t="e">
        <f>LEFT(VLOOKUP(B5244,'Uniprot taxonomy'!B:R,5,FALSE))</f>
        <v>#N/A</v>
      </c>
      <c r="N5244" t="e">
        <f>VLOOKUP(B5244,'Uniprot taxonomy'!B:R,5,FALSE)</f>
        <v>#N/A</v>
      </c>
      <c r="O5244" t="e">
        <f>VLOOKUP(B5244,'Uniprot taxonomy'!B:R,6,FALSE)</f>
        <v>#N/A</v>
      </c>
      <c r="P5244" t="e">
        <f>VLOOKUP(B5244,'Uniprot taxonomy'!B:R,7,FALSE)</f>
        <v>#N/A</v>
      </c>
      <c r="Q5244" t="e">
        <f>VLOOKUP(B5244,'Uniprot taxonomy'!B:R,8,FALSE)</f>
        <v>#N/A</v>
      </c>
    </row>
    <row r="5245" spans="1:17" hidden="1" x14ac:dyDescent="0.25">
      <c r="A5245" t="s">
        <v>8193</v>
      </c>
      <c r="B5245" t="s">
        <v>8194</v>
      </c>
      <c r="C5245" t="e">
        <f>VLOOKUP('Домены Secretin_N'!B5245,'AC-Architecture'!A:C,3,FALSE)</f>
        <v>#N/A</v>
      </c>
      <c r="D5245">
        <v>738</v>
      </c>
      <c r="E5245" t="s">
        <v>3632</v>
      </c>
      <c r="F5245">
        <v>303</v>
      </c>
      <c r="G5245">
        <v>416</v>
      </c>
      <c r="H5245">
        <f t="shared" si="367"/>
        <v>113</v>
      </c>
      <c r="I5245" t="str">
        <f t="shared" si="368"/>
        <v>H5WHD3_9BURK/303-416</v>
      </c>
      <c r="K5245" t="e">
        <f>IF(C5245="Secretin_N, Secretin, TraK","T","N")</f>
        <v>#N/A</v>
      </c>
      <c r="L5245" t="e">
        <f>VLOOKUP(E5245,'Uniprot taxonomy'!E:J,4,FALSE)</f>
        <v>#N/A</v>
      </c>
      <c r="M5245" t="e">
        <f>LEFT(VLOOKUP(B5245,'Uniprot taxonomy'!B:R,5,FALSE))</f>
        <v>#N/A</v>
      </c>
      <c r="N5245" t="e">
        <f>VLOOKUP(B5245,'Uniprot taxonomy'!B:R,5,FALSE)</f>
        <v>#N/A</v>
      </c>
      <c r="O5245" t="e">
        <f>VLOOKUP(B5245,'Uniprot taxonomy'!B:R,6,FALSE)</f>
        <v>#N/A</v>
      </c>
      <c r="P5245" t="e">
        <f>VLOOKUP(B5245,'Uniprot taxonomy'!B:R,7,FALSE)</f>
        <v>#N/A</v>
      </c>
      <c r="Q5245" t="e">
        <f>VLOOKUP(B5245,'Uniprot taxonomy'!B:R,8,FALSE)</f>
        <v>#N/A</v>
      </c>
    </row>
    <row r="5246" spans="1:17" hidden="1" x14ac:dyDescent="0.25">
      <c r="A5246" t="s">
        <v>8195</v>
      </c>
      <c r="B5246" t="s">
        <v>8196</v>
      </c>
      <c r="C5246" t="e">
        <f>VLOOKUP('Домены Secretin_N'!B5246,'AC-Architecture'!A:C,3,FALSE)</f>
        <v>#N/A</v>
      </c>
      <c r="D5246">
        <v>726</v>
      </c>
      <c r="E5246" t="s">
        <v>3632</v>
      </c>
      <c r="F5246">
        <v>376</v>
      </c>
      <c r="G5246">
        <v>455</v>
      </c>
      <c r="H5246">
        <f t="shared" si="367"/>
        <v>79</v>
      </c>
      <c r="I5246" t="str">
        <f t="shared" si="368"/>
        <v>H5WJ69_9BURK/376-455</v>
      </c>
      <c r="K5246" t="e">
        <f>IF(C5246="Secretin_N, Secretin, TraK","T","N")</f>
        <v>#N/A</v>
      </c>
      <c r="L5246" t="e">
        <f>VLOOKUP(E5246,'Uniprot taxonomy'!E:J,4,FALSE)</f>
        <v>#N/A</v>
      </c>
      <c r="M5246" t="e">
        <f>LEFT(VLOOKUP(B5246,'Uniprot taxonomy'!B:R,5,FALSE))</f>
        <v>#N/A</v>
      </c>
      <c r="N5246" t="e">
        <f>VLOOKUP(B5246,'Uniprot taxonomy'!B:R,5,FALSE)</f>
        <v>#N/A</v>
      </c>
      <c r="O5246" t="e">
        <f>VLOOKUP(B5246,'Uniprot taxonomy'!B:R,6,FALSE)</f>
        <v>#N/A</v>
      </c>
      <c r="P5246" t="e">
        <f>VLOOKUP(B5246,'Uniprot taxonomy'!B:R,7,FALSE)</f>
        <v>#N/A</v>
      </c>
      <c r="Q5246" t="e">
        <f>VLOOKUP(B5246,'Uniprot taxonomy'!B:R,8,FALSE)</f>
        <v>#N/A</v>
      </c>
    </row>
    <row r="5247" spans="1:17" hidden="1" x14ac:dyDescent="0.25">
      <c r="A5247" t="s">
        <v>1252</v>
      </c>
      <c r="B5247" t="s">
        <v>2548</v>
      </c>
      <c r="C5247" t="str">
        <f>VLOOKUP('Домены Secretin_N'!B5247,'AC-Architecture'!A:C,3,FALSE)</f>
        <v>Secretin_N, Secretin</v>
      </c>
      <c r="D5247">
        <v>693</v>
      </c>
      <c r="E5247" t="s">
        <v>3632</v>
      </c>
      <c r="F5247">
        <v>181</v>
      </c>
      <c r="G5247">
        <v>335</v>
      </c>
      <c r="H5247">
        <f t="shared" si="367"/>
        <v>154</v>
      </c>
      <c r="I5247" t="str">
        <f t="shared" si="368"/>
        <v>H5WLU3_9BURK/181-335</v>
      </c>
      <c r="J5247" t="e">
        <f>CONCATENATE(K5247,"_",#REF!,"_",B5247)</f>
        <v>#REF!</v>
      </c>
      <c r="K5247" t="str">
        <f>IF(C5247="Secretin_N, Secretin, TraK","T","N")</f>
        <v>N</v>
      </c>
      <c r="L5247" t="e">
        <f>VLOOKUP(E5247,'Uniprot taxonomy'!E:J,4,FALSE)</f>
        <v>#N/A</v>
      </c>
      <c r="M5247" t="str">
        <f>LEFT(VLOOKUP(B5247,'Uniprot taxonomy'!B:R,5,FALSE))</f>
        <v>B</v>
      </c>
      <c r="N5247" t="str">
        <f>VLOOKUP(B5247,'Uniprot taxonomy'!B:R,5,FALSE)</f>
        <v>Betaproteobacteria</v>
      </c>
      <c r="O5247" t="str">
        <f>VLOOKUP(B5247,'Uniprot taxonomy'!B:R,6,FALSE)</f>
        <v>Burkholderiales.</v>
      </c>
      <c r="P5247">
        <f>VLOOKUP(B5247,'Uniprot taxonomy'!B:R,7,FALSE)</f>
        <v>0</v>
      </c>
      <c r="Q5247">
        <f>VLOOKUP(B5247,'Uniprot taxonomy'!B:R,8,FALSE)</f>
        <v>0</v>
      </c>
    </row>
    <row r="5248" spans="1:17" hidden="1" x14ac:dyDescent="0.25">
      <c r="A5248" t="s">
        <v>8197</v>
      </c>
      <c r="B5248" t="s">
        <v>8198</v>
      </c>
      <c r="C5248" t="e">
        <f>VLOOKUP('Домены Secretin_N'!B5248,'AC-Architecture'!A:C,3,FALSE)</f>
        <v>#N/A</v>
      </c>
      <c r="D5248">
        <v>820</v>
      </c>
      <c r="E5248" t="s">
        <v>3632</v>
      </c>
      <c r="F5248">
        <v>287</v>
      </c>
      <c r="G5248">
        <v>347</v>
      </c>
      <c r="H5248">
        <f t="shared" si="367"/>
        <v>60</v>
      </c>
      <c r="I5248" t="str">
        <f t="shared" si="368"/>
        <v>H5WSF8_9BURK/287-347</v>
      </c>
      <c r="K5248" t="e">
        <f>IF(C5248="Secretin_N, Secretin, TraK","T","N")</f>
        <v>#N/A</v>
      </c>
      <c r="L5248" t="e">
        <f>VLOOKUP(E5248,'Uniprot taxonomy'!E:J,4,FALSE)</f>
        <v>#N/A</v>
      </c>
      <c r="M5248" t="e">
        <f>LEFT(VLOOKUP(B5248,'Uniprot taxonomy'!B:R,5,FALSE))</f>
        <v>#N/A</v>
      </c>
      <c r="N5248" t="e">
        <f>VLOOKUP(B5248,'Uniprot taxonomy'!B:R,5,FALSE)</f>
        <v>#N/A</v>
      </c>
      <c r="O5248" t="e">
        <f>VLOOKUP(B5248,'Uniprot taxonomy'!B:R,6,FALSE)</f>
        <v>#N/A</v>
      </c>
      <c r="P5248" t="e">
        <f>VLOOKUP(B5248,'Uniprot taxonomy'!B:R,7,FALSE)</f>
        <v>#N/A</v>
      </c>
      <c r="Q5248" t="e">
        <f>VLOOKUP(B5248,'Uniprot taxonomy'!B:R,8,FALSE)</f>
        <v>#N/A</v>
      </c>
    </row>
    <row r="5249" spans="1:17" x14ac:dyDescent="0.25">
      <c r="A5249" t="s">
        <v>1253</v>
      </c>
      <c r="B5249" t="s">
        <v>2549</v>
      </c>
      <c r="C5249" t="str">
        <f>VLOOKUP('Домены Secretin_N'!B5249,'AC-Architecture'!A:C,3,FALSE)</f>
        <v>Secretin_N, Secretin</v>
      </c>
      <c r="D5249">
        <v>594</v>
      </c>
      <c r="E5249" t="s">
        <v>3632</v>
      </c>
      <c r="F5249">
        <v>276</v>
      </c>
      <c r="G5249">
        <v>344</v>
      </c>
      <c r="H5249">
        <f t="shared" si="367"/>
        <v>68</v>
      </c>
      <c r="I5249" t="str">
        <f t="shared" si="368"/>
        <v>H6LVE3_FRATU/276-344</v>
      </c>
      <c r="J5249" t="str">
        <f t="shared" ref="J5249:J5250" si="369">CONCATENATE(K5249,"_",LEFT(O5249,3),"_",LEFT(Q5249,3),"_",B5249)</f>
        <v>N_Thi_Fra_H6LVE3</v>
      </c>
      <c r="K5249" t="str">
        <f>IF(C5249="Secretin_N, Secretin, TraK","T","N")</f>
        <v>N</v>
      </c>
      <c r="L5249" t="str">
        <f>VLOOKUP(B5249,'Uniprot taxonomy'!B:R,4,FALSE)</f>
        <v>Proteobacteria</v>
      </c>
      <c r="M5249" t="str">
        <f>LEFT(VLOOKUP(B5249,'Uniprot taxonomy'!B:R,5,FALSE))</f>
        <v>G</v>
      </c>
      <c r="N5249" t="str">
        <f>VLOOKUP(B5249,'Uniprot taxonomy'!B:R,5,FALSE)</f>
        <v>Gammaproteobacteria</v>
      </c>
      <c r="O5249" t="str">
        <f>VLOOKUP(B5249,'Uniprot taxonomy'!B:R,6,FALSE)</f>
        <v>Thiotrichales</v>
      </c>
      <c r="P5249" t="str">
        <f>VLOOKUP(B5249,'Uniprot taxonomy'!B:R,7,FALSE)</f>
        <v>Francisellaceae</v>
      </c>
      <c r="Q5249" t="str">
        <f>VLOOKUP(B5249,'Uniprot taxonomy'!B:R,8,FALSE)</f>
        <v>Francisella</v>
      </c>
    </row>
    <row r="5250" spans="1:17" x14ac:dyDescent="0.25">
      <c r="A5250" t="s">
        <v>1254</v>
      </c>
      <c r="B5250" t="s">
        <v>2550</v>
      </c>
      <c r="C5250" t="str">
        <f>VLOOKUP('Домены Secretin_N'!B5250,'AC-Architecture'!A:C,3,FALSE)</f>
        <v>Secretin_N, Secretin</v>
      </c>
      <c r="D5250">
        <v>594</v>
      </c>
      <c r="E5250" t="s">
        <v>3632</v>
      </c>
      <c r="F5250">
        <v>276</v>
      </c>
      <c r="G5250">
        <v>344</v>
      </c>
      <c r="H5250">
        <f t="shared" si="367"/>
        <v>68</v>
      </c>
      <c r="I5250" t="str">
        <f t="shared" si="368"/>
        <v>H6M1T9_FRATU/276-344</v>
      </c>
      <c r="J5250" t="str">
        <f t="shared" si="369"/>
        <v>N_Thi_Fra_H6M1T9</v>
      </c>
      <c r="K5250" t="str">
        <f>IF(C5250="Secretin_N, Secretin, TraK","T","N")</f>
        <v>N</v>
      </c>
      <c r="L5250" t="str">
        <f>VLOOKUP(B5250,'Uniprot taxonomy'!B:R,4,FALSE)</f>
        <v>Proteobacteria</v>
      </c>
      <c r="M5250" t="str">
        <f>LEFT(VLOOKUP(B5250,'Uniprot taxonomy'!B:R,5,FALSE))</f>
        <v>G</v>
      </c>
      <c r="N5250" t="str">
        <f>VLOOKUP(B5250,'Uniprot taxonomy'!B:R,5,FALSE)</f>
        <v>Gammaproteobacteria</v>
      </c>
      <c r="O5250" t="str">
        <f>VLOOKUP(B5250,'Uniprot taxonomy'!B:R,6,FALSE)</f>
        <v>Thiotrichales</v>
      </c>
      <c r="P5250" t="str">
        <f>VLOOKUP(B5250,'Uniprot taxonomy'!B:R,7,FALSE)</f>
        <v>Francisellaceae</v>
      </c>
      <c r="Q5250" t="str">
        <f>VLOOKUP(B5250,'Uniprot taxonomy'!B:R,8,FALSE)</f>
        <v>Francisella</v>
      </c>
    </row>
    <row r="5251" spans="1:17" hidden="1" x14ac:dyDescent="0.25">
      <c r="A5251" t="s">
        <v>8199</v>
      </c>
      <c r="B5251" t="s">
        <v>8200</v>
      </c>
      <c r="C5251" t="e">
        <f>VLOOKUP('Домены Secretin_N'!B5251,'AC-Architecture'!A:C,3,FALSE)</f>
        <v>#N/A</v>
      </c>
      <c r="D5251">
        <v>686</v>
      </c>
      <c r="E5251" t="s">
        <v>3632</v>
      </c>
      <c r="F5251">
        <v>145</v>
      </c>
      <c r="G5251">
        <v>208</v>
      </c>
      <c r="H5251">
        <f t="shared" ref="H5251:H5314" si="370">G5251-F5251</f>
        <v>63</v>
      </c>
      <c r="I5251" t="str">
        <f t="shared" ref="I5251:I5314" si="371">CONCATENATE(A5251,"/",F5251,"-",G5251)</f>
        <v>H6MA21_ECOLX/145-208</v>
      </c>
      <c r="K5251" t="e">
        <f>IF(C5251="Secretin_N, Secretin, TraK","T","N")</f>
        <v>#N/A</v>
      </c>
      <c r="L5251" t="e">
        <f>VLOOKUP(E5251,'Uniprot taxonomy'!E:J,4,FALSE)</f>
        <v>#N/A</v>
      </c>
      <c r="M5251" t="e">
        <f>LEFT(VLOOKUP(B5251,'Uniprot taxonomy'!B:R,5,FALSE))</f>
        <v>#N/A</v>
      </c>
      <c r="N5251" t="e">
        <f>VLOOKUP(B5251,'Uniprot taxonomy'!B:R,5,FALSE)</f>
        <v>#N/A</v>
      </c>
      <c r="O5251" t="e">
        <f>VLOOKUP(B5251,'Uniprot taxonomy'!B:R,6,FALSE)</f>
        <v>#N/A</v>
      </c>
      <c r="P5251" t="e">
        <f>VLOOKUP(B5251,'Uniprot taxonomy'!B:R,7,FALSE)</f>
        <v>#N/A</v>
      </c>
      <c r="Q5251" t="e">
        <f>VLOOKUP(B5251,'Uniprot taxonomy'!B:R,8,FALSE)</f>
        <v>#N/A</v>
      </c>
    </row>
    <row r="5252" spans="1:17" hidden="1" x14ac:dyDescent="0.25">
      <c r="A5252" t="s">
        <v>8199</v>
      </c>
      <c r="B5252" t="s">
        <v>8200</v>
      </c>
      <c r="C5252" t="e">
        <f>VLOOKUP('Домены Secretin_N'!B5252,'AC-Architecture'!A:C,3,FALSE)</f>
        <v>#N/A</v>
      </c>
      <c r="D5252">
        <v>686</v>
      </c>
      <c r="E5252" t="s">
        <v>3632</v>
      </c>
      <c r="F5252">
        <v>210</v>
      </c>
      <c r="G5252">
        <v>280</v>
      </c>
      <c r="H5252">
        <f t="shared" si="370"/>
        <v>70</v>
      </c>
      <c r="I5252" t="str">
        <f t="shared" si="371"/>
        <v>H6MA21_ECOLX/210-280</v>
      </c>
      <c r="K5252" t="e">
        <f>IF(C5252="Secretin_N, Secretin, TraK","T","N")</f>
        <v>#N/A</v>
      </c>
      <c r="L5252" t="e">
        <f>VLOOKUP(E5252,'Uniprot taxonomy'!E:J,4,FALSE)</f>
        <v>#N/A</v>
      </c>
      <c r="M5252" t="e">
        <f>LEFT(VLOOKUP(B5252,'Uniprot taxonomy'!B:R,5,FALSE))</f>
        <v>#N/A</v>
      </c>
      <c r="N5252" t="e">
        <f>VLOOKUP(B5252,'Uniprot taxonomy'!B:R,5,FALSE)</f>
        <v>#N/A</v>
      </c>
      <c r="O5252" t="e">
        <f>VLOOKUP(B5252,'Uniprot taxonomy'!B:R,6,FALSE)</f>
        <v>#N/A</v>
      </c>
      <c r="P5252" t="e">
        <f>VLOOKUP(B5252,'Uniprot taxonomy'!B:R,7,FALSE)</f>
        <v>#N/A</v>
      </c>
      <c r="Q5252" t="e">
        <f>VLOOKUP(B5252,'Uniprot taxonomy'!B:R,8,FALSE)</f>
        <v>#N/A</v>
      </c>
    </row>
    <row r="5253" spans="1:17" hidden="1" x14ac:dyDescent="0.25">
      <c r="A5253" t="s">
        <v>8199</v>
      </c>
      <c r="B5253" t="s">
        <v>8200</v>
      </c>
      <c r="C5253" t="e">
        <f>VLOOKUP('Домены Secretin_N'!B5253,'AC-Architecture'!A:C,3,FALSE)</f>
        <v>#N/A</v>
      </c>
      <c r="D5253">
        <v>686</v>
      </c>
      <c r="E5253" t="s">
        <v>3632</v>
      </c>
      <c r="F5253">
        <v>284</v>
      </c>
      <c r="G5253">
        <v>362</v>
      </c>
      <c r="H5253">
        <f t="shared" si="370"/>
        <v>78</v>
      </c>
      <c r="I5253" t="str">
        <f t="shared" si="371"/>
        <v>H6MA21_ECOLX/284-362</v>
      </c>
      <c r="K5253" t="e">
        <f>IF(C5253="Secretin_N, Secretin, TraK","T","N")</f>
        <v>#N/A</v>
      </c>
      <c r="L5253" t="e">
        <f>VLOOKUP(E5253,'Uniprot taxonomy'!E:J,4,FALSE)</f>
        <v>#N/A</v>
      </c>
      <c r="M5253" t="e">
        <f>LEFT(VLOOKUP(B5253,'Uniprot taxonomy'!B:R,5,FALSE))</f>
        <v>#N/A</v>
      </c>
      <c r="N5253" t="e">
        <f>VLOOKUP(B5253,'Uniprot taxonomy'!B:R,5,FALSE)</f>
        <v>#N/A</v>
      </c>
      <c r="O5253" t="e">
        <f>VLOOKUP(B5253,'Uniprot taxonomy'!B:R,6,FALSE)</f>
        <v>#N/A</v>
      </c>
      <c r="P5253" t="e">
        <f>VLOOKUP(B5253,'Uniprot taxonomy'!B:R,7,FALSE)</f>
        <v>#N/A</v>
      </c>
      <c r="Q5253" t="e">
        <f>VLOOKUP(B5253,'Uniprot taxonomy'!B:R,8,FALSE)</f>
        <v>#N/A</v>
      </c>
    </row>
    <row r="5254" spans="1:17" x14ac:dyDescent="0.25">
      <c r="A5254" t="s">
        <v>1255</v>
      </c>
      <c r="B5254" t="s">
        <v>2551</v>
      </c>
      <c r="C5254" t="str">
        <f>VLOOKUP('Домены Secretin_N'!B5254,'AC-Architecture'!A:C,3,FALSE)</f>
        <v>Secretin_N, Secretin</v>
      </c>
      <c r="D5254">
        <v>512</v>
      </c>
      <c r="E5254" t="s">
        <v>3632</v>
      </c>
      <c r="F5254">
        <v>180</v>
      </c>
      <c r="G5254">
        <v>275</v>
      </c>
      <c r="H5254">
        <f t="shared" si="370"/>
        <v>95</v>
      </c>
      <c r="I5254" t="str">
        <f t="shared" si="371"/>
        <v>H6MAB5_ECOLX/180-275</v>
      </c>
      <c r="J5254" t="str">
        <f>CONCATENATE(K5254,"_",LEFT(O5254,3),"_",LEFT(Q5254,3),"_",B5254)</f>
        <v>N_Ent_Esc_H6MAB5</v>
      </c>
      <c r="K5254" t="str">
        <f>IF(C5254="Secretin_N, Secretin, TraK","T","N")</f>
        <v>N</v>
      </c>
      <c r="L5254" t="str">
        <f>VLOOKUP(B5254,'Uniprot taxonomy'!B:R,4,FALSE)</f>
        <v>Proteobacteria</v>
      </c>
      <c r="M5254" t="str">
        <f>LEFT(VLOOKUP(B5254,'Uniprot taxonomy'!B:R,5,FALSE))</f>
        <v>G</v>
      </c>
      <c r="N5254" t="str">
        <f>VLOOKUP(B5254,'Uniprot taxonomy'!B:R,5,FALSE)</f>
        <v>Gammaproteobacteria</v>
      </c>
      <c r="O5254" t="str">
        <f>VLOOKUP(B5254,'Uniprot taxonomy'!B:R,6,FALSE)</f>
        <v>Enterobacteriales</v>
      </c>
      <c r="P5254" t="str">
        <f>VLOOKUP(B5254,'Uniprot taxonomy'!B:R,7,FALSE)</f>
        <v>Enterobacteriaceae</v>
      </c>
      <c r="Q5254" t="str">
        <f>VLOOKUP(B5254,'Uniprot taxonomy'!B:R,8,FALSE)</f>
        <v>Escherichia</v>
      </c>
    </row>
    <row r="5255" spans="1:17" hidden="1" x14ac:dyDescent="0.25">
      <c r="A5255" t="s">
        <v>8201</v>
      </c>
      <c r="B5255" t="s">
        <v>8202</v>
      </c>
      <c r="C5255" t="e">
        <f>VLOOKUP('Домены Secretin_N'!B5255,'AC-Architecture'!A:C,3,FALSE)</f>
        <v>#N/A</v>
      </c>
      <c r="D5255">
        <v>412</v>
      </c>
      <c r="E5255" t="s">
        <v>3632</v>
      </c>
      <c r="F5255">
        <v>119</v>
      </c>
      <c r="G5255">
        <v>180</v>
      </c>
      <c r="H5255">
        <f t="shared" si="370"/>
        <v>61</v>
      </c>
      <c r="I5255" t="str">
        <f t="shared" si="371"/>
        <v>H6MHZ4_ECOLX/119-180</v>
      </c>
      <c r="K5255" t="e">
        <f>IF(C5255="Secretin_N, Secretin, TraK","T","N")</f>
        <v>#N/A</v>
      </c>
      <c r="L5255" t="e">
        <f>VLOOKUP(E5255,'Uniprot taxonomy'!E:J,4,FALSE)</f>
        <v>#N/A</v>
      </c>
      <c r="M5255" t="e">
        <f>LEFT(VLOOKUP(B5255,'Uniprot taxonomy'!B:R,5,FALSE))</f>
        <v>#N/A</v>
      </c>
      <c r="N5255" t="e">
        <f>VLOOKUP(B5255,'Uniprot taxonomy'!B:R,5,FALSE)</f>
        <v>#N/A</v>
      </c>
      <c r="O5255" t="e">
        <f>VLOOKUP(B5255,'Uniprot taxonomy'!B:R,6,FALSE)</f>
        <v>#N/A</v>
      </c>
      <c r="P5255" t="e">
        <f>VLOOKUP(B5255,'Uniprot taxonomy'!B:R,7,FALSE)</f>
        <v>#N/A</v>
      </c>
      <c r="Q5255" t="e">
        <f>VLOOKUP(B5255,'Uniprot taxonomy'!B:R,8,FALSE)</f>
        <v>#N/A</v>
      </c>
    </row>
    <row r="5256" spans="1:17" x14ac:dyDescent="0.25">
      <c r="A5256" t="s">
        <v>1256</v>
      </c>
      <c r="B5256" t="s">
        <v>2552</v>
      </c>
      <c r="C5256" t="str">
        <f>VLOOKUP('Домены Secretin_N'!B5256,'AC-Architecture'!A:C,3,FALSE)</f>
        <v>Secretin_N, Secretin</v>
      </c>
      <c r="D5256">
        <v>567</v>
      </c>
      <c r="E5256" t="s">
        <v>3632</v>
      </c>
      <c r="F5256">
        <v>178</v>
      </c>
      <c r="G5256">
        <v>306</v>
      </c>
      <c r="H5256">
        <f t="shared" si="370"/>
        <v>128</v>
      </c>
      <c r="I5256" t="str">
        <f t="shared" si="371"/>
        <v>H6MIM5_ECOLX/178-306</v>
      </c>
      <c r="J5256" t="str">
        <f>CONCATENATE(K5256,"_",LEFT(O5256,3),"_",LEFT(Q5256,3),"_",B5256)</f>
        <v>N_Ent_Esc_H6MIM5</v>
      </c>
      <c r="K5256" t="str">
        <f>IF(C5256="Secretin_N, Secretin, TraK","T","N")</f>
        <v>N</v>
      </c>
      <c r="L5256" t="str">
        <f>VLOOKUP(B5256,'Uniprot taxonomy'!B:R,4,FALSE)</f>
        <v>Proteobacteria</v>
      </c>
      <c r="M5256" t="str">
        <f>LEFT(VLOOKUP(B5256,'Uniprot taxonomy'!B:R,5,FALSE))</f>
        <v>G</v>
      </c>
      <c r="N5256" t="str">
        <f>VLOOKUP(B5256,'Uniprot taxonomy'!B:R,5,FALSE)</f>
        <v>Gammaproteobacteria</v>
      </c>
      <c r="O5256" t="str">
        <f>VLOOKUP(B5256,'Uniprot taxonomy'!B:R,6,FALSE)</f>
        <v>Enterobacteriales</v>
      </c>
      <c r="P5256" t="str">
        <f>VLOOKUP(B5256,'Uniprot taxonomy'!B:R,7,FALSE)</f>
        <v>Enterobacteriaceae</v>
      </c>
      <c r="Q5256" t="str">
        <f>VLOOKUP(B5256,'Uniprot taxonomy'!B:R,8,FALSE)</f>
        <v>Escherichia</v>
      </c>
    </row>
    <row r="5257" spans="1:17" hidden="1" x14ac:dyDescent="0.25">
      <c r="A5257" t="s">
        <v>8203</v>
      </c>
      <c r="B5257" t="s">
        <v>8204</v>
      </c>
      <c r="C5257" t="e">
        <f>VLOOKUP('Домены Secretin_N'!B5257,'AC-Architecture'!A:C,3,FALSE)</f>
        <v>#N/A</v>
      </c>
      <c r="D5257">
        <v>651</v>
      </c>
      <c r="E5257" t="s">
        <v>3632</v>
      </c>
      <c r="F5257">
        <v>124</v>
      </c>
      <c r="G5257">
        <v>187</v>
      </c>
      <c r="H5257">
        <f t="shared" si="370"/>
        <v>63</v>
      </c>
      <c r="I5257" t="str">
        <f t="shared" si="371"/>
        <v>H6MMJ1_ECOLX/124-187</v>
      </c>
      <c r="K5257" t="e">
        <f>IF(C5257="Secretin_N, Secretin, TraK","T","N")</f>
        <v>#N/A</v>
      </c>
      <c r="L5257" t="e">
        <f>VLOOKUP(E5257,'Uniprot taxonomy'!E:J,4,FALSE)</f>
        <v>#N/A</v>
      </c>
      <c r="M5257" t="e">
        <f>LEFT(VLOOKUP(B5257,'Uniprot taxonomy'!B:R,5,FALSE))</f>
        <v>#N/A</v>
      </c>
      <c r="N5257" t="e">
        <f>VLOOKUP(B5257,'Uniprot taxonomy'!B:R,5,FALSE)</f>
        <v>#N/A</v>
      </c>
      <c r="O5257" t="e">
        <f>VLOOKUP(B5257,'Uniprot taxonomy'!B:R,6,FALSE)</f>
        <v>#N/A</v>
      </c>
      <c r="P5257" t="e">
        <f>VLOOKUP(B5257,'Uniprot taxonomy'!B:R,7,FALSE)</f>
        <v>#N/A</v>
      </c>
      <c r="Q5257" t="e">
        <f>VLOOKUP(B5257,'Uniprot taxonomy'!B:R,8,FALSE)</f>
        <v>#N/A</v>
      </c>
    </row>
    <row r="5258" spans="1:17" hidden="1" x14ac:dyDescent="0.25">
      <c r="A5258" t="s">
        <v>8203</v>
      </c>
      <c r="B5258" t="s">
        <v>8204</v>
      </c>
      <c r="C5258" t="e">
        <f>VLOOKUP('Домены Secretin_N'!B5258,'AC-Architecture'!A:C,3,FALSE)</f>
        <v>#N/A</v>
      </c>
      <c r="D5258">
        <v>651</v>
      </c>
      <c r="E5258" t="s">
        <v>3632</v>
      </c>
      <c r="F5258">
        <v>189</v>
      </c>
      <c r="G5258">
        <v>260</v>
      </c>
      <c r="H5258">
        <f t="shared" si="370"/>
        <v>71</v>
      </c>
      <c r="I5258" t="str">
        <f t="shared" si="371"/>
        <v>H6MMJ1_ECOLX/189-260</v>
      </c>
      <c r="K5258" t="e">
        <f>IF(C5258="Secretin_N, Secretin, TraK","T","N")</f>
        <v>#N/A</v>
      </c>
      <c r="L5258" t="e">
        <f>VLOOKUP(E5258,'Uniprot taxonomy'!E:J,4,FALSE)</f>
        <v>#N/A</v>
      </c>
      <c r="M5258" t="e">
        <f>LEFT(VLOOKUP(B5258,'Uniprot taxonomy'!B:R,5,FALSE))</f>
        <v>#N/A</v>
      </c>
      <c r="N5258" t="e">
        <f>VLOOKUP(B5258,'Uniprot taxonomy'!B:R,5,FALSE)</f>
        <v>#N/A</v>
      </c>
      <c r="O5258" t="e">
        <f>VLOOKUP(B5258,'Uniprot taxonomy'!B:R,6,FALSE)</f>
        <v>#N/A</v>
      </c>
      <c r="P5258" t="e">
        <f>VLOOKUP(B5258,'Uniprot taxonomy'!B:R,7,FALSE)</f>
        <v>#N/A</v>
      </c>
      <c r="Q5258" t="e">
        <f>VLOOKUP(B5258,'Uniprot taxonomy'!B:R,8,FALSE)</f>
        <v>#N/A</v>
      </c>
    </row>
    <row r="5259" spans="1:17" hidden="1" x14ac:dyDescent="0.25">
      <c r="A5259" t="s">
        <v>8203</v>
      </c>
      <c r="B5259" t="s">
        <v>8204</v>
      </c>
      <c r="C5259" t="e">
        <f>VLOOKUP('Домены Secretin_N'!B5259,'AC-Architecture'!A:C,3,FALSE)</f>
        <v>#N/A</v>
      </c>
      <c r="D5259">
        <v>651</v>
      </c>
      <c r="E5259" t="s">
        <v>3632</v>
      </c>
      <c r="F5259">
        <v>264</v>
      </c>
      <c r="G5259">
        <v>341</v>
      </c>
      <c r="H5259">
        <f t="shared" si="370"/>
        <v>77</v>
      </c>
      <c r="I5259" t="str">
        <f t="shared" si="371"/>
        <v>H6MMJ1_ECOLX/264-341</v>
      </c>
      <c r="K5259" t="e">
        <f>IF(C5259="Secretin_N, Secretin, TraK","T","N")</f>
        <v>#N/A</v>
      </c>
      <c r="L5259" t="e">
        <f>VLOOKUP(E5259,'Uniprot taxonomy'!E:J,4,FALSE)</f>
        <v>#N/A</v>
      </c>
      <c r="M5259" t="e">
        <f>LEFT(VLOOKUP(B5259,'Uniprot taxonomy'!B:R,5,FALSE))</f>
        <v>#N/A</v>
      </c>
      <c r="N5259" t="e">
        <f>VLOOKUP(B5259,'Uniprot taxonomy'!B:R,5,FALSE)</f>
        <v>#N/A</v>
      </c>
      <c r="O5259" t="e">
        <f>VLOOKUP(B5259,'Uniprot taxonomy'!B:R,6,FALSE)</f>
        <v>#N/A</v>
      </c>
      <c r="P5259" t="e">
        <f>VLOOKUP(B5259,'Uniprot taxonomy'!B:R,7,FALSE)</f>
        <v>#N/A</v>
      </c>
      <c r="Q5259" t="e">
        <f>VLOOKUP(B5259,'Uniprot taxonomy'!B:R,8,FALSE)</f>
        <v>#N/A</v>
      </c>
    </row>
    <row r="5260" spans="1:17" x14ac:dyDescent="0.25">
      <c r="A5260" t="s">
        <v>1257</v>
      </c>
      <c r="B5260" t="s">
        <v>2553</v>
      </c>
      <c r="C5260" t="str">
        <f>VLOOKUP('Домены Secretin_N'!B5260,'AC-Architecture'!A:C,3,FALSE)</f>
        <v>Secretin_N, Secretin</v>
      </c>
      <c r="D5260">
        <v>497</v>
      </c>
      <c r="E5260" t="s">
        <v>3632</v>
      </c>
      <c r="F5260">
        <v>177</v>
      </c>
      <c r="G5260">
        <v>268</v>
      </c>
      <c r="H5260">
        <f t="shared" si="370"/>
        <v>91</v>
      </c>
      <c r="I5260" t="str">
        <f t="shared" si="371"/>
        <v>H6NVJ2_SALTI/177-268</v>
      </c>
      <c r="J5260" t="str">
        <f t="shared" ref="J5260:J5261" si="372">CONCATENATE(K5260,"_",LEFT(O5260,3),"_",LEFT(Q5260,3),"_",B5260)</f>
        <v>N_Ent_Sal_H6NVJ2</v>
      </c>
      <c r="K5260" t="str">
        <f>IF(C5260="Secretin_N, Secretin, TraK","T","N")</f>
        <v>N</v>
      </c>
      <c r="L5260" t="str">
        <f>VLOOKUP(B5260,'Uniprot taxonomy'!B:R,4,FALSE)</f>
        <v>Proteobacteria</v>
      </c>
      <c r="M5260" t="str">
        <f>LEFT(VLOOKUP(B5260,'Uniprot taxonomy'!B:R,5,FALSE))</f>
        <v>G</v>
      </c>
      <c r="N5260" t="str">
        <f>VLOOKUP(B5260,'Uniprot taxonomy'!B:R,5,FALSE)</f>
        <v>Gammaproteobacteria</v>
      </c>
      <c r="O5260" t="str">
        <f>VLOOKUP(B5260,'Uniprot taxonomy'!B:R,6,FALSE)</f>
        <v>Enterobacteriales</v>
      </c>
      <c r="P5260" t="str">
        <f>VLOOKUP(B5260,'Uniprot taxonomy'!B:R,7,FALSE)</f>
        <v>Enterobacteriaceae</v>
      </c>
      <c r="Q5260" t="str">
        <f>VLOOKUP(B5260,'Uniprot taxonomy'!B:R,8,FALSE)</f>
        <v>Salmonella</v>
      </c>
    </row>
    <row r="5261" spans="1:17" x14ac:dyDescent="0.25">
      <c r="A5261" t="s">
        <v>1258</v>
      </c>
      <c r="B5261" t="s">
        <v>2554</v>
      </c>
      <c r="C5261" t="str">
        <f>VLOOKUP('Домены Secretin_N'!B5261,'AC-Architecture'!A:C,3,FALSE)</f>
        <v>Secretin_N, Secretin</v>
      </c>
      <c r="D5261">
        <v>514</v>
      </c>
      <c r="E5261" t="s">
        <v>3632</v>
      </c>
      <c r="F5261">
        <v>132</v>
      </c>
      <c r="G5261">
        <v>255</v>
      </c>
      <c r="H5261">
        <f t="shared" si="370"/>
        <v>123</v>
      </c>
      <c r="I5261" t="str">
        <f t="shared" si="371"/>
        <v>H6NZ91_SALTI/132-255</v>
      </c>
      <c r="J5261" t="str">
        <f t="shared" si="372"/>
        <v>N_Ent_Sal_H6NZ91</v>
      </c>
      <c r="K5261" t="str">
        <f>IF(C5261="Secretin_N, Secretin, TraK","T","N")</f>
        <v>N</v>
      </c>
      <c r="L5261" t="str">
        <f>VLOOKUP(B5261,'Uniprot taxonomy'!B:R,4,FALSE)</f>
        <v>Proteobacteria</v>
      </c>
      <c r="M5261" t="str">
        <f>LEFT(VLOOKUP(B5261,'Uniprot taxonomy'!B:R,5,FALSE))</f>
        <v>G</v>
      </c>
      <c r="N5261" t="str">
        <f>VLOOKUP(B5261,'Uniprot taxonomy'!B:R,5,FALSE)</f>
        <v>Gammaproteobacteria</v>
      </c>
      <c r="O5261" t="str">
        <f>VLOOKUP(B5261,'Uniprot taxonomy'!B:R,6,FALSE)</f>
        <v>Enterobacteriales</v>
      </c>
      <c r="P5261" t="str">
        <f>VLOOKUP(B5261,'Uniprot taxonomy'!B:R,7,FALSE)</f>
        <v>Enterobacteriaceae</v>
      </c>
      <c r="Q5261" t="str">
        <f>VLOOKUP(B5261,'Uniprot taxonomy'!B:R,8,FALSE)</f>
        <v>Salmonella</v>
      </c>
    </row>
    <row r="5262" spans="1:17" hidden="1" x14ac:dyDescent="0.25">
      <c r="A5262" t="s">
        <v>8205</v>
      </c>
      <c r="B5262" t="s">
        <v>8206</v>
      </c>
      <c r="C5262" t="e">
        <f>VLOOKUP('Домены Secretin_N'!B5262,'AC-Architecture'!A:C,3,FALSE)</f>
        <v>#N/A</v>
      </c>
      <c r="D5262">
        <v>389</v>
      </c>
      <c r="E5262" t="s">
        <v>3632</v>
      </c>
      <c r="F5262">
        <v>96</v>
      </c>
      <c r="G5262">
        <v>157</v>
      </c>
      <c r="H5262">
        <f t="shared" si="370"/>
        <v>61</v>
      </c>
      <c r="I5262" t="str">
        <f t="shared" si="371"/>
        <v>H6NZH1_SALTI/96-157</v>
      </c>
      <c r="K5262" t="e">
        <f>IF(C5262="Secretin_N, Secretin, TraK","T","N")</f>
        <v>#N/A</v>
      </c>
      <c r="L5262" t="e">
        <f>VLOOKUP(E5262,'Uniprot taxonomy'!E:J,4,FALSE)</f>
        <v>#N/A</v>
      </c>
      <c r="M5262" t="e">
        <f>LEFT(VLOOKUP(B5262,'Uniprot taxonomy'!B:R,5,FALSE))</f>
        <v>#N/A</v>
      </c>
      <c r="N5262" t="e">
        <f>VLOOKUP(B5262,'Uniprot taxonomy'!B:R,5,FALSE)</f>
        <v>#N/A</v>
      </c>
      <c r="O5262" t="e">
        <f>VLOOKUP(B5262,'Uniprot taxonomy'!B:R,6,FALSE)</f>
        <v>#N/A</v>
      </c>
      <c r="P5262" t="e">
        <f>VLOOKUP(B5262,'Uniprot taxonomy'!B:R,7,FALSE)</f>
        <v>#N/A</v>
      </c>
      <c r="Q5262" t="e">
        <f>VLOOKUP(B5262,'Uniprot taxonomy'!B:R,8,FALSE)</f>
        <v>#N/A</v>
      </c>
    </row>
    <row r="5263" spans="1:17" hidden="1" x14ac:dyDescent="0.25">
      <c r="A5263" t="s">
        <v>8207</v>
      </c>
      <c r="B5263" t="s">
        <v>8208</v>
      </c>
      <c r="C5263" t="e">
        <f>VLOOKUP('Домены Secretin_N'!B5263,'AC-Architecture'!A:C,3,FALSE)</f>
        <v>#N/A</v>
      </c>
      <c r="D5263">
        <v>585</v>
      </c>
      <c r="E5263" t="s">
        <v>3632</v>
      </c>
      <c r="F5263">
        <v>59</v>
      </c>
      <c r="G5263">
        <v>122</v>
      </c>
      <c r="H5263">
        <f t="shared" si="370"/>
        <v>63</v>
      </c>
      <c r="I5263" t="str">
        <f t="shared" si="371"/>
        <v>H7CR99_ECO57/59-122</v>
      </c>
      <c r="K5263" t="e">
        <f>IF(C5263="Secretin_N, Secretin, TraK","T","N")</f>
        <v>#N/A</v>
      </c>
      <c r="L5263" t="e">
        <f>VLOOKUP(E5263,'Uniprot taxonomy'!E:J,4,FALSE)</f>
        <v>#N/A</v>
      </c>
      <c r="M5263" t="e">
        <f>LEFT(VLOOKUP(B5263,'Uniprot taxonomy'!B:R,5,FALSE))</f>
        <v>#N/A</v>
      </c>
      <c r="N5263" t="e">
        <f>VLOOKUP(B5263,'Uniprot taxonomy'!B:R,5,FALSE)</f>
        <v>#N/A</v>
      </c>
      <c r="O5263" t="e">
        <f>VLOOKUP(B5263,'Uniprot taxonomy'!B:R,6,FALSE)</f>
        <v>#N/A</v>
      </c>
      <c r="P5263" t="e">
        <f>VLOOKUP(B5263,'Uniprot taxonomy'!B:R,7,FALSE)</f>
        <v>#N/A</v>
      </c>
      <c r="Q5263" t="e">
        <f>VLOOKUP(B5263,'Uniprot taxonomy'!B:R,8,FALSE)</f>
        <v>#N/A</v>
      </c>
    </row>
    <row r="5264" spans="1:17" hidden="1" x14ac:dyDescent="0.25">
      <c r="A5264" t="s">
        <v>8207</v>
      </c>
      <c r="B5264" t="s">
        <v>8208</v>
      </c>
      <c r="C5264" t="e">
        <f>VLOOKUP('Домены Secretin_N'!B5264,'AC-Architecture'!A:C,3,FALSE)</f>
        <v>#N/A</v>
      </c>
      <c r="D5264">
        <v>585</v>
      </c>
      <c r="E5264" t="s">
        <v>3632</v>
      </c>
      <c r="F5264">
        <v>124</v>
      </c>
      <c r="G5264">
        <v>195</v>
      </c>
      <c r="H5264">
        <f t="shared" si="370"/>
        <v>71</v>
      </c>
      <c r="I5264" t="str">
        <f t="shared" si="371"/>
        <v>H7CR99_ECO57/124-195</v>
      </c>
      <c r="K5264" t="e">
        <f>IF(C5264="Secretin_N, Secretin, TraK","T","N")</f>
        <v>#N/A</v>
      </c>
      <c r="L5264" t="e">
        <f>VLOOKUP(E5264,'Uniprot taxonomy'!E:J,4,FALSE)</f>
        <v>#N/A</v>
      </c>
      <c r="M5264" t="e">
        <f>LEFT(VLOOKUP(B5264,'Uniprot taxonomy'!B:R,5,FALSE))</f>
        <v>#N/A</v>
      </c>
      <c r="N5264" t="e">
        <f>VLOOKUP(B5264,'Uniprot taxonomy'!B:R,5,FALSE)</f>
        <v>#N/A</v>
      </c>
      <c r="O5264" t="e">
        <f>VLOOKUP(B5264,'Uniprot taxonomy'!B:R,6,FALSE)</f>
        <v>#N/A</v>
      </c>
      <c r="P5264" t="e">
        <f>VLOOKUP(B5264,'Uniprot taxonomy'!B:R,7,FALSE)</f>
        <v>#N/A</v>
      </c>
      <c r="Q5264" t="e">
        <f>VLOOKUP(B5264,'Uniprot taxonomy'!B:R,8,FALSE)</f>
        <v>#N/A</v>
      </c>
    </row>
    <row r="5265" spans="1:17" hidden="1" x14ac:dyDescent="0.25">
      <c r="A5265" t="s">
        <v>8207</v>
      </c>
      <c r="B5265" t="s">
        <v>8208</v>
      </c>
      <c r="C5265" t="e">
        <f>VLOOKUP('Домены Secretin_N'!B5265,'AC-Architecture'!A:C,3,FALSE)</f>
        <v>#N/A</v>
      </c>
      <c r="D5265">
        <v>585</v>
      </c>
      <c r="E5265" t="s">
        <v>3632</v>
      </c>
      <c r="F5265">
        <v>199</v>
      </c>
      <c r="G5265">
        <v>276</v>
      </c>
      <c r="H5265">
        <f t="shared" si="370"/>
        <v>77</v>
      </c>
      <c r="I5265" t="str">
        <f t="shared" si="371"/>
        <v>H7CR99_ECO57/199-276</v>
      </c>
      <c r="K5265" t="e">
        <f>IF(C5265="Secretin_N, Secretin, TraK","T","N")</f>
        <v>#N/A</v>
      </c>
      <c r="L5265" t="e">
        <f>VLOOKUP(E5265,'Uniprot taxonomy'!E:J,4,FALSE)</f>
        <v>#N/A</v>
      </c>
      <c r="M5265" t="e">
        <f>LEFT(VLOOKUP(B5265,'Uniprot taxonomy'!B:R,5,FALSE))</f>
        <v>#N/A</v>
      </c>
      <c r="N5265" t="e">
        <f>VLOOKUP(B5265,'Uniprot taxonomy'!B:R,5,FALSE)</f>
        <v>#N/A</v>
      </c>
      <c r="O5265" t="e">
        <f>VLOOKUP(B5265,'Uniprot taxonomy'!B:R,6,FALSE)</f>
        <v>#N/A</v>
      </c>
      <c r="P5265" t="e">
        <f>VLOOKUP(B5265,'Uniprot taxonomy'!B:R,7,FALSE)</f>
        <v>#N/A</v>
      </c>
      <c r="Q5265" t="e">
        <f>VLOOKUP(B5265,'Uniprot taxonomy'!B:R,8,FALSE)</f>
        <v>#N/A</v>
      </c>
    </row>
    <row r="5266" spans="1:17" x14ac:dyDescent="0.25">
      <c r="A5266" t="s">
        <v>1259</v>
      </c>
      <c r="B5266" t="s">
        <v>2555</v>
      </c>
      <c r="C5266" t="str">
        <f>VLOOKUP('Домены Secretin_N'!B5266,'AC-Architecture'!A:C,3,FALSE)</f>
        <v>Secretin_N, Secretin</v>
      </c>
      <c r="D5266">
        <v>497</v>
      </c>
      <c r="E5266" t="s">
        <v>3632</v>
      </c>
      <c r="F5266">
        <v>177</v>
      </c>
      <c r="G5266">
        <v>268</v>
      </c>
      <c r="H5266">
        <f t="shared" si="370"/>
        <v>91</v>
      </c>
      <c r="I5266" t="str">
        <f t="shared" si="371"/>
        <v>H7E5B3_SALHO/177-268</v>
      </c>
      <c r="J5266" t="str">
        <f t="shared" ref="J5266:J5267" si="373">CONCATENATE(K5266,"_",LEFT(O5266,3),"_",LEFT(Q5266,3),"_",B5266)</f>
        <v>N_Ent_Sal_H7E5B3</v>
      </c>
      <c r="K5266" t="str">
        <f>IF(C5266="Secretin_N, Secretin, TraK","T","N")</f>
        <v>N</v>
      </c>
      <c r="L5266" t="str">
        <f>VLOOKUP(B5266,'Uniprot taxonomy'!B:R,4,FALSE)</f>
        <v>Proteobacteria</v>
      </c>
      <c r="M5266" t="str">
        <f>LEFT(VLOOKUP(B5266,'Uniprot taxonomy'!B:R,5,FALSE))</f>
        <v>G</v>
      </c>
      <c r="N5266" t="str">
        <f>VLOOKUP(B5266,'Uniprot taxonomy'!B:R,5,FALSE)</f>
        <v>Gammaproteobacteria</v>
      </c>
      <c r="O5266" t="str">
        <f>VLOOKUP(B5266,'Uniprot taxonomy'!B:R,6,FALSE)</f>
        <v>Enterobacteriales</v>
      </c>
      <c r="P5266" t="str">
        <f>VLOOKUP(B5266,'Uniprot taxonomy'!B:R,7,FALSE)</f>
        <v>Enterobacteriaceae</v>
      </c>
      <c r="Q5266" t="str">
        <f>VLOOKUP(B5266,'Uniprot taxonomy'!B:R,8,FALSE)</f>
        <v>Salmonella</v>
      </c>
    </row>
    <row r="5267" spans="1:17" x14ac:dyDescent="0.25">
      <c r="A5267" t="s">
        <v>1260</v>
      </c>
      <c r="B5267" t="s">
        <v>2556</v>
      </c>
      <c r="C5267" t="str">
        <f>VLOOKUP('Домены Secretin_N'!B5267,'AC-Architecture'!A:C,3,FALSE)</f>
        <v>Secretin_N, Secretin</v>
      </c>
      <c r="D5267">
        <v>563</v>
      </c>
      <c r="E5267" t="s">
        <v>3632</v>
      </c>
      <c r="F5267">
        <v>180</v>
      </c>
      <c r="G5267">
        <v>304</v>
      </c>
      <c r="H5267">
        <f t="shared" si="370"/>
        <v>124</v>
      </c>
      <c r="I5267" t="str">
        <f t="shared" si="371"/>
        <v>H7EBE6_SALHO/180-304</v>
      </c>
      <c r="J5267" t="str">
        <f t="shared" si="373"/>
        <v>N_Ent_Sal_H7EBE6</v>
      </c>
      <c r="K5267" t="str">
        <f>IF(C5267="Secretin_N, Secretin, TraK","T","N")</f>
        <v>N</v>
      </c>
      <c r="L5267" t="str">
        <f>VLOOKUP(B5267,'Uniprot taxonomy'!B:R,4,FALSE)</f>
        <v>Proteobacteria</v>
      </c>
      <c r="M5267" t="str">
        <f>LEFT(VLOOKUP(B5267,'Uniprot taxonomy'!B:R,5,FALSE))</f>
        <v>G</v>
      </c>
      <c r="N5267" t="str">
        <f>VLOOKUP(B5267,'Uniprot taxonomy'!B:R,5,FALSE)</f>
        <v>Gammaproteobacteria</v>
      </c>
      <c r="O5267" t="str">
        <f>VLOOKUP(B5267,'Uniprot taxonomy'!B:R,6,FALSE)</f>
        <v>Enterobacteriales</v>
      </c>
      <c r="P5267" t="str">
        <f>VLOOKUP(B5267,'Uniprot taxonomy'!B:R,7,FALSE)</f>
        <v>Enterobacteriaceae</v>
      </c>
      <c r="Q5267" t="str">
        <f>VLOOKUP(B5267,'Uniprot taxonomy'!B:R,8,FALSE)</f>
        <v>Salmonella</v>
      </c>
    </row>
    <row r="5268" spans="1:17" hidden="1" x14ac:dyDescent="0.25">
      <c r="A5268" t="s">
        <v>8209</v>
      </c>
      <c r="B5268" t="s">
        <v>8210</v>
      </c>
      <c r="C5268" t="e">
        <f>VLOOKUP('Домены Secretin_N'!B5268,'AC-Architecture'!A:C,3,FALSE)</f>
        <v>#N/A</v>
      </c>
      <c r="D5268">
        <v>389</v>
      </c>
      <c r="E5268" t="s">
        <v>3632</v>
      </c>
      <c r="F5268">
        <v>96</v>
      </c>
      <c r="G5268">
        <v>157</v>
      </c>
      <c r="H5268">
        <f t="shared" si="370"/>
        <v>61</v>
      </c>
      <c r="I5268" t="str">
        <f t="shared" si="371"/>
        <v>H7EE13_SALHO/96-157</v>
      </c>
      <c r="K5268" t="e">
        <f>IF(C5268="Secretin_N, Secretin, TraK","T","N")</f>
        <v>#N/A</v>
      </c>
      <c r="L5268" t="e">
        <f>VLOOKUP(E5268,'Uniprot taxonomy'!E:J,4,FALSE)</f>
        <v>#N/A</v>
      </c>
      <c r="M5268" t="e">
        <f>LEFT(VLOOKUP(B5268,'Uniprot taxonomy'!B:R,5,FALSE))</f>
        <v>#N/A</v>
      </c>
      <c r="N5268" t="e">
        <f>VLOOKUP(B5268,'Uniprot taxonomy'!B:R,5,FALSE)</f>
        <v>#N/A</v>
      </c>
      <c r="O5268" t="e">
        <f>VLOOKUP(B5268,'Uniprot taxonomy'!B:R,6,FALSE)</f>
        <v>#N/A</v>
      </c>
      <c r="P5268" t="e">
        <f>VLOOKUP(B5268,'Uniprot taxonomy'!B:R,7,FALSE)</f>
        <v>#N/A</v>
      </c>
      <c r="Q5268" t="e">
        <f>VLOOKUP(B5268,'Uniprot taxonomy'!B:R,8,FALSE)</f>
        <v>#N/A</v>
      </c>
    </row>
    <row r="5269" spans="1:17" x14ac:dyDescent="0.25">
      <c r="A5269" t="s">
        <v>1261</v>
      </c>
      <c r="B5269" t="s">
        <v>2557</v>
      </c>
      <c r="C5269" t="str">
        <f>VLOOKUP('Домены Secretin_N'!B5269,'AC-Architecture'!A:C,3,FALSE)</f>
        <v>Secretin_N, Secretin</v>
      </c>
      <c r="D5269">
        <v>269</v>
      </c>
      <c r="E5269" t="s">
        <v>3632</v>
      </c>
      <c r="F5269">
        <v>22</v>
      </c>
      <c r="G5269">
        <v>81</v>
      </c>
      <c r="H5269">
        <f t="shared" si="370"/>
        <v>59</v>
      </c>
      <c r="I5269" t="str">
        <f t="shared" si="371"/>
        <v>H7EUL7_PSEST/22-81</v>
      </c>
      <c r="J5269" t="str">
        <f>CONCATENATE(K5269,"_",LEFT(O5269,3),"_",LEFT(Q5269,3),"_",B5269)</f>
        <v>N_Pse_Pse_H7EUL7</v>
      </c>
      <c r="K5269" t="str">
        <f>IF(C5269="Secretin_N, Secretin, TraK","T","N")</f>
        <v>N</v>
      </c>
      <c r="L5269" t="str">
        <f>VLOOKUP(B5269,'Uniprot taxonomy'!B:R,4,FALSE)</f>
        <v>Proteobacteria</v>
      </c>
      <c r="M5269" t="str">
        <f>LEFT(VLOOKUP(B5269,'Uniprot taxonomy'!B:R,5,FALSE))</f>
        <v>G</v>
      </c>
      <c r="N5269" t="str">
        <f>VLOOKUP(B5269,'Uniprot taxonomy'!B:R,5,FALSE)</f>
        <v>Gammaproteobacteria</v>
      </c>
      <c r="O5269" t="str">
        <f>VLOOKUP(B5269,'Uniprot taxonomy'!B:R,6,FALSE)</f>
        <v>Pseudomonadales</v>
      </c>
      <c r="P5269" t="str">
        <f>VLOOKUP(B5269,'Uniprot taxonomy'!B:R,7,FALSE)</f>
        <v>Pseudomonadaceae</v>
      </c>
      <c r="Q5269" t="str">
        <f>VLOOKUP(B5269,'Uniprot taxonomy'!B:R,8,FALSE)</f>
        <v>Pseudomonas</v>
      </c>
    </row>
    <row r="5270" spans="1:17" hidden="1" x14ac:dyDescent="0.25">
      <c r="A5270" t="s">
        <v>8211</v>
      </c>
      <c r="B5270" t="s">
        <v>8212</v>
      </c>
      <c r="C5270" t="e">
        <f>VLOOKUP('Домены Secretin_N'!B5270,'AC-Architecture'!A:C,3,FALSE)</f>
        <v>#N/A</v>
      </c>
      <c r="D5270">
        <v>690</v>
      </c>
      <c r="E5270" t="s">
        <v>3632</v>
      </c>
      <c r="F5270">
        <v>372</v>
      </c>
      <c r="G5270">
        <v>439</v>
      </c>
      <c r="H5270">
        <f t="shared" si="370"/>
        <v>67</v>
      </c>
      <c r="I5270" t="str">
        <f t="shared" si="371"/>
        <v>H7EWU1_PSEST/372-439</v>
      </c>
      <c r="K5270" t="e">
        <f>IF(C5270="Secretin_N, Secretin, TraK","T","N")</f>
        <v>#N/A</v>
      </c>
      <c r="L5270" t="e">
        <f>VLOOKUP(E5270,'Uniprot taxonomy'!E:J,4,FALSE)</f>
        <v>#N/A</v>
      </c>
      <c r="M5270" t="e">
        <f>LEFT(VLOOKUP(B5270,'Uniprot taxonomy'!B:R,5,FALSE))</f>
        <v>#N/A</v>
      </c>
      <c r="N5270" t="e">
        <f>VLOOKUP(B5270,'Uniprot taxonomy'!B:R,5,FALSE)</f>
        <v>#N/A</v>
      </c>
      <c r="O5270" t="e">
        <f>VLOOKUP(B5270,'Uniprot taxonomy'!B:R,6,FALSE)</f>
        <v>#N/A</v>
      </c>
      <c r="P5270" t="e">
        <f>VLOOKUP(B5270,'Uniprot taxonomy'!B:R,7,FALSE)</f>
        <v>#N/A</v>
      </c>
      <c r="Q5270" t="e">
        <f>VLOOKUP(B5270,'Uniprot taxonomy'!B:R,8,FALSE)</f>
        <v>#N/A</v>
      </c>
    </row>
    <row r="5271" spans="1:17" hidden="1" x14ac:dyDescent="0.25">
      <c r="A5271" t="s">
        <v>8213</v>
      </c>
      <c r="B5271" t="s">
        <v>8214</v>
      </c>
      <c r="C5271" t="e">
        <f>VLOOKUP('Домены Secretin_N'!B5271,'AC-Architecture'!A:C,3,FALSE)</f>
        <v>#N/A</v>
      </c>
      <c r="D5271">
        <v>644</v>
      </c>
      <c r="E5271" t="s">
        <v>3632</v>
      </c>
      <c r="F5271">
        <v>134</v>
      </c>
      <c r="G5271">
        <v>195</v>
      </c>
      <c r="H5271">
        <f t="shared" si="370"/>
        <v>61</v>
      </c>
      <c r="I5271" t="str">
        <f t="shared" si="371"/>
        <v>H7F0F0_PSEST/134-195</v>
      </c>
      <c r="K5271" t="e">
        <f>IF(C5271="Secretin_N, Secretin, TraK","T","N")</f>
        <v>#N/A</v>
      </c>
      <c r="L5271" t="e">
        <f>VLOOKUP(E5271,'Uniprot taxonomy'!E:J,4,FALSE)</f>
        <v>#N/A</v>
      </c>
      <c r="M5271" t="e">
        <f>LEFT(VLOOKUP(B5271,'Uniprot taxonomy'!B:R,5,FALSE))</f>
        <v>#N/A</v>
      </c>
      <c r="N5271" t="e">
        <f>VLOOKUP(B5271,'Uniprot taxonomy'!B:R,5,FALSE)</f>
        <v>#N/A</v>
      </c>
      <c r="O5271" t="e">
        <f>VLOOKUP(B5271,'Uniprot taxonomy'!B:R,6,FALSE)</f>
        <v>#N/A</v>
      </c>
      <c r="P5271" t="e">
        <f>VLOOKUP(B5271,'Uniprot taxonomy'!B:R,7,FALSE)</f>
        <v>#N/A</v>
      </c>
      <c r="Q5271" t="e">
        <f>VLOOKUP(B5271,'Uniprot taxonomy'!B:R,8,FALSE)</f>
        <v>#N/A</v>
      </c>
    </row>
    <row r="5272" spans="1:17" hidden="1" x14ac:dyDescent="0.25">
      <c r="A5272" t="s">
        <v>8213</v>
      </c>
      <c r="B5272" t="s">
        <v>8214</v>
      </c>
      <c r="C5272" t="e">
        <f>VLOOKUP('Домены Secretin_N'!B5272,'AC-Architecture'!A:C,3,FALSE)</f>
        <v>#N/A</v>
      </c>
      <c r="D5272">
        <v>644</v>
      </c>
      <c r="E5272" t="s">
        <v>3632</v>
      </c>
      <c r="F5272">
        <v>197</v>
      </c>
      <c r="G5272">
        <v>265</v>
      </c>
      <c r="H5272">
        <f t="shared" si="370"/>
        <v>68</v>
      </c>
      <c r="I5272" t="str">
        <f t="shared" si="371"/>
        <v>H7F0F0_PSEST/197-265</v>
      </c>
      <c r="K5272" t="e">
        <f>IF(C5272="Secretin_N, Secretin, TraK","T","N")</f>
        <v>#N/A</v>
      </c>
      <c r="L5272" t="e">
        <f>VLOOKUP(E5272,'Uniprot taxonomy'!E:J,4,FALSE)</f>
        <v>#N/A</v>
      </c>
      <c r="M5272" t="e">
        <f>LEFT(VLOOKUP(B5272,'Uniprot taxonomy'!B:R,5,FALSE))</f>
        <v>#N/A</v>
      </c>
      <c r="N5272" t="e">
        <f>VLOOKUP(B5272,'Uniprot taxonomy'!B:R,5,FALSE)</f>
        <v>#N/A</v>
      </c>
      <c r="O5272" t="e">
        <f>VLOOKUP(B5272,'Uniprot taxonomy'!B:R,6,FALSE)</f>
        <v>#N/A</v>
      </c>
      <c r="P5272" t="e">
        <f>VLOOKUP(B5272,'Uniprot taxonomy'!B:R,7,FALSE)</f>
        <v>#N/A</v>
      </c>
      <c r="Q5272" t="e">
        <f>VLOOKUP(B5272,'Uniprot taxonomy'!B:R,8,FALSE)</f>
        <v>#N/A</v>
      </c>
    </row>
    <row r="5273" spans="1:17" hidden="1" x14ac:dyDescent="0.25">
      <c r="A5273" t="s">
        <v>8213</v>
      </c>
      <c r="B5273" t="s">
        <v>8214</v>
      </c>
      <c r="C5273" t="e">
        <f>VLOOKUP('Домены Secretin_N'!B5273,'AC-Architecture'!A:C,3,FALSE)</f>
        <v>#N/A</v>
      </c>
      <c r="D5273">
        <v>644</v>
      </c>
      <c r="E5273" t="s">
        <v>3632</v>
      </c>
      <c r="F5273">
        <v>269</v>
      </c>
      <c r="G5273">
        <v>345</v>
      </c>
      <c r="H5273">
        <f t="shared" si="370"/>
        <v>76</v>
      </c>
      <c r="I5273" t="str">
        <f t="shared" si="371"/>
        <v>H7F0F0_PSEST/269-345</v>
      </c>
      <c r="K5273" t="e">
        <f>IF(C5273="Secretin_N, Secretin, TraK","T","N")</f>
        <v>#N/A</v>
      </c>
      <c r="L5273" t="e">
        <f>VLOOKUP(E5273,'Uniprot taxonomy'!E:J,4,FALSE)</f>
        <v>#N/A</v>
      </c>
      <c r="M5273" t="e">
        <f>LEFT(VLOOKUP(B5273,'Uniprot taxonomy'!B:R,5,FALSE))</f>
        <v>#N/A</v>
      </c>
      <c r="N5273" t="e">
        <f>VLOOKUP(B5273,'Uniprot taxonomy'!B:R,5,FALSE)</f>
        <v>#N/A</v>
      </c>
      <c r="O5273" t="e">
        <f>VLOOKUP(B5273,'Uniprot taxonomy'!B:R,6,FALSE)</f>
        <v>#N/A</v>
      </c>
      <c r="P5273" t="e">
        <f>VLOOKUP(B5273,'Uniprot taxonomy'!B:R,7,FALSE)</f>
        <v>#N/A</v>
      </c>
      <c r="Q5273" t="e">
        <f>VLOOKUP(B5273,'Uniprot taxonomy'!B:R,8,FALSE)</f>
        <v>#N/A</v>
      </c>
    </row>
    <row r="5274" spans="1:17" hidden="1" x14ac:dyDescent="0.25">
      <c r="A5274" t="s">
        <v>8215</v>
      </c>
      <c r="B5274" t="s">
        <v>8216</v>
      </c>
      <c r="C5274" t="e">
        <f>VLOOKUP('Домены Secretin_N'!B5274,'AC-Architecture'!A:C,3,FALSE)</f>
        <v>#N/A</v>
      </c>
      <c r="D5274">
        <v>757</v>
      </c>
      <c r="E5274" t="s">
        <v>3632</v>
      </c>
      <c r="F5274">
        <v>390</v>
      </c>
      <c r="G5274">
        <v>450</v>
      </c>
      <c r="H5274">
        <f t="shared" si="370"/>
        <v>60</v>
      </c>
      <c r="I5274" t="str">
        <f t="shared" si="371"/>
        <v>H7GH40_9DEIN/390-450</v>
      </c>
      <c r="K5274" t="e">
        <f>IF(C5274="Secretin_N, Secretin, TraK","T","N")</f>
        <v>#N/A</v>
      </c>
      <c r="L5274" t="e">
        <f>VLOOKUP(E5274,'Uniprot taxonomy'!E:J,4,FALSE)</f>
        <v>#N/A</v>
      </c>
      <c r="M5274" t="e">
        <f>LEFT(VLOOKUP(B5274,'Uniprot taxonomy'!B:R,5,FALSE))</f>
        <v>#N/A</v>
      </c>
      <c r="N5274" t="e">
        <f>VLOOKUP(B5274,'Uniprot taxonomy'!B:R,5,FALSE)</f>
        <v>#N/A</v>
      </c>
      <c r="O5274" t="e">
        <f>VLOOKUP(B5274,'Uniprot taxonomy'!B:R,6,FALSE)</f>
        <v>#N/A</v>
      </c>
      <c r="P5274" t="e">
        <f>VLOOKUP(B5274,'Uniprot taxonomy'!B:R,7,FALSE)</f>
        <v>#N/A</v>
      </c>
      <c r="Q5274" t="e">
        <f>VLOOKUP(B5274,'Uniprot taxonomy'!B:R,8,FALSE)</f>
        <v>#N/A</v>
      </c>
    </row>
    <row r="5275" spans="1:17" hidden="1" x14ac:dyDescent="0.25">
      <c r="A5275" t="s">
        <v>8215</v>
      </c>
      <c r="B5275" t="s">
        <v>8216</v>
      </c>
      <c r="C5275" t="e">
        <f>VLOOKUP('Домены Secretin_N'!B5275,'AC-Architecture'!A:C,3,FALSE)</f>
        <v>#N/A</v>
      </c>
      <c r="D5275">
        <v>757</v>
      </c>
      <c r="E5275" t="s">
        <v>3632</v>
      </c>
      <c r="F5275">
        <v>456</v>
      </c>
      <c r="G5275">
        <v>533</v>
      </c>
      <c r="H5275">
        <f t="shared" si="370"/>
        <v>77</v>
      </c>
      <c r="I5275" t="str">
        <f t="shared" si="371"/>
        <v>H7GH40_9DEIN/456-533</v>
      </c>
      <c r="K5275" t="e">
        <f>IF(C5275="Secretin_N, Secretin, TraK","T","N")</f>
        <v>#N/A</v>
      </c>
      <c r="L5275" t="e">
        <f>VLOOKUP(E5275,'Uniprot taxonomy'!E:J,4,FALSE)</f>
        <v>#N/A</v>
      </c>
      <c r="M5275" t="e">
        <f>LEFT(VLOOKUP(B5275,'Uniprot taxonomy'!B:R,5,FALSE))</f>
        <v>#N/A</v>
      </c>
      <c r="N5275" t="e">
        <f>VLOOKUP(B5275,'Uniprot taxonomy'!B:R,5,FALSE)</f>
        <v>#N/A</v>
      </c>
      <c r="O5275" t="e">
        <f>VLOOKUP(B5275,'Uniprot taxonomy'!B:R,6,FALSE)</f>
        <v>#N/A</v>
      </c>
      <c r="P5275" t="e">
        <f>VLOOKUP(B5275,'Uniprot taxonomy'!B:R,7,FALSE)</f>
        <v>#N/A</v>
      </c>
      <c r="Q5275" t="e">
        <f>VLOOKUP(B5275,'Uniprot taxonomy'!B:R,8,FALSE)</f>
        <v>#N/A</v>
      </c>
    </row>
    <row r="5276" spans="1:17" hidden="1" x14ac:dyDescent="0.25">
      <c r="A5276" t="s">
        <v>8217</v>
      </c>
      <c r="B5276" t="s">
        <v>8218</v>
      </c>
      <c r="C5276" t="e">
        <f>VLOOKUP('Домены Secretin_N'!B5276,'AC-Architecture'!A:C,3,FALSE)</f>
        <v>#N/A</v>
      </c>
      <c r="D5276">
        <v>686</v>
      </c>
      <c r="E5276" t="s">
        <v>3632</v>
      </c>
      <c r="F5276">
        <v>145</v>
      </c>
      <c r="G5276">
        <v>208</v>
      </c>
      <c r="H5276">
        <f t="shared" si="370"/>
        <v>63</v>
      </c>
      <c r="I5276" t="str">
        <f t="shared" si="371"/>
        <v>H8DCM7_ECOLX/145-208</v>
      </c>
      <c r="K5276" t="e">
        <f>IF(C5276="Secretin_N, Secretin, TraK","T","N")</f>
        <v>#N/A</v>
      </c>
      <c r="L5276" t="e">
        <f>VLOOKUP(E5276,'Uniprot taxonomy'!E:J,4,FALSE)</f>
        <v>#N/A</v>
      </c>
      <c r="M5276" t="e">
        <f>LEFT(VLOOKUP(B5276,'Uniprot taxonomy'!B:R,5,FALSE))</f>
        <v>#N/A</v>
      </c>
      <c r="N5276" t="e">
        <f>VLOOKUP(B5276,'Uniprot taxonomy'!B:R,5,FALSE)</f>
        <v>#N/A</v>
      </c>
      <c r="O5276" t="e">
        <f>VLOOKUP(B5276,'Uniprot taxonomy'!B:R,6,FALSE)</f>
        <v>#N/A</v>
      </c>
      <c r="P5276" t="e">
        <f>VLOOKUP(B5276,'Uniprot taxonomy'!B:R,7,FALSE)</f>
        <v>#N/A</v>
      </c>
      <c r="Q5276" t="e">
        <f>VLOOKUP(B5276,'Uniprot taxonomy'!B:R,8,FALSE)</f>
        <v>#N/A</v>
      </c>
    </row>
    <row r="5277" spans="1:17" hidden="1" x14ac:dyDescent="0.25">
      <c r="A5277" t="s">
        <v>8217</v>
      </c>
      <c r="B5277" t="s">
        <v>8218</v>
      </c>
      <c r="C5277" t="e">
        <f>VLOOKUP('Домены Secretin_N'!B5277,'AC-Architecture'!A:C,3,FALSE)</f>
        <v>#N/A</v>
      </c>
      <c r="D5277">
        <v>686</v>
      </c>
      <c r="E5277" t="s">
        <v>3632</v>
      </c>
      <c r="F5277">
        <v>210</v>
      </c>
      <c r="G5277">
        <v>280</v>
      </c>
      <c r="H5277">
        <f t="shared" si="370"/>
        <v>70</v>
      </c>
      <c r="I5277" t="str">
        <f t="shared" si="371"/>
        <v>H8DCM7_ECOLX/210-280</v>
      </c>
      <c r="K5277" t="e">
        <f>IF(C5277="Secretin_N, Secretin, TraK","T","N")</f>
        <v>#N/A</v>
      </c>
      <c r="L5277" t="e">
        <f>VLOOKUP(E5277,'Uniprot taxonomy'!E:J,4,FALSE)</f>
        <v>#N/A</v>
      </c>
      <c r="M5277" t="e">
        <f>LEFT(VLOOKUP(B5277,'Uniprot taxonomy'!B:R,5,FALSE))</f>
        <v>#N/A</v>
      </c>
      <c r="N5277" t="e">
        <f>VLOOKUP(B5277,'Uniprot taxonomy'!B:R,5,FALSE)</f>
        <v>#N/A</v>
      </c>
      <c r="O5277" t="e">
        <f>VLOOKUP(B5277,'Uniprot taxonomy'!B:R,6,FALSE)</f>
        <v>#N/A</v>
      </c>
      <c r="P5277" t="e">
        <f>VLOOKUP(B5277,'Uniprot taxonomy'!B:R,7,FALSE)</f>
        <v>#N/A</v>
      </c>
      <c r="Q5277" t="e">
        <f>VLOOKUP(B5277,'Uniprot taxonomy'!B:R,8,FALSE)</f>
        <v>#N/A</v>
      </c>
    </row>
    <row r="5278" spans="1:17" hidden="1" x14ac:dyDescent="0.25">
      <c r="A5278" t="s">
        <v>8217</v>
      </c>
      <c r="B5278" t="s">
        <v>8218</v>
      </c>
      <c r="C5278" t="e">
        <f>VLOOKUP('Домены Secretin_N'!B5278,'AC-Architecture'!A:C,3,FALSE)</f>
        <v>#N/A</v>
      </c>
      <c r="D5278">
        <v>686</v>
      </c>
      <c r="E5278" t="s">
        <v>3632</v>
      </c>
      <c r="F5278">
        <v>284</v>
      </c>
      <c r="G5278">
        <v>362</v>
      </c>
      <c r="H5278">
        <f t="shared" si="370"/>
        <v>78</v>
      </c>
      <c r="I5278" t="str">
        <f t="shared" si="371"/>
        <v>H8DCM7_ECOLX/284-362</v>
      </c>
      <c r="K5278" t="e">
        <f>IF(C5278="Secretin_N, Secretin, TraK","T","N")</f>
        <v>#N/A</v>
      </c>
      <c r="L5278" t="e">
        <f>VLOOKUP(E5278,'Uniprot taxonomy'!E:J,4,FALSE)</f>
        <v>#N/A</v>
      </c>
      <c r="M5278" t="e">
        <f>LEFT(VLOOKUP(B5278,'Uniprot taxonomy'!B:R,5,FALSE))</f>
        <v>#N/A</v>
      </c>
      <c r="N5278" t="e">
        <f>VLOOKUP(B5278,'Uniprot taxonomy'!B:R,5,FALSE)</f>
        <v>#N/A</v>
      </c>
      <c r="O5278" t="e">
        <f>VLOOKUP(B5278,'Uniprot taxonomy'!B:R,6,FALSE)</f>
        <v>#N/A</v>
      </c>
      <c r="P5278" t="e">
        <f>VLOOKUP(B5278,'Uniprot taxonomy'!B:R,7,FALSE)</f>
        <v>#N/A</v>
      </c>
      <c r="Q5278" t="e">
        <f>VLOOKUP(B5278,'Uniprot taxonomy'!B:R,8,FALSE)</f>
        <v>#N/A</v>
      </c>
    </row>
    <row r="5279" spans="1:17" hidden="1" x14ac:dyDescent="0.25">
      <c r="A5279" t="s">
        <v>8219</v>
      </c>
      <c r="B5279" t="s">
        <v>8220</v>
      </c>
      <c r="C5279" t="e">
        <f>VLOOKUP('Домены Secretin_N'!B5279,'AC-Architecture'!A:C,3,FALSE)</f>
        <v>#N/A</v>
      </c>
      <c r="D5279">
        <v>650</v>
      </c>
      <c r="E5279" t="s">
        <v>3632</v>
      </c>
      <c r="F5279">
        <v>127</v>
      </c>
      <c r="G5279">
        <v>189</v>
      </c>
      <c r="H5279">
        <f t="shared" si="370"/>
        <v>62</v>
      </c>
      <c r="I5279" t="str">
        <f t="shared" si="371"/>
        <v>H8DDX5_ECOLX/127-189</v>
      </c>
      <c r="K5279" t="e">
        <f>IF(C5279="Secretin_N, Secretin, TraK","T","N")</f>
        <v>#N/A</v>
      </c>
      <c r="L5279" t="e">
        <f>VLOOKUP(E5279,'Uniprot taxonomy'!E:J,4,FALSE)</f>
        <v>#N/A</v>
      </c>
      <c r="M5279" t="e">
        <f>LEFT(VLOOKUP(B5279,'Uniprot taxonomy'!B:R,5,FALSE))</f>
        <v>#N/A</v>
      </c>
      <c r="N5279" t="e">
        <f>VLOOKUP(B5279,'Uniprot taxonomy'!B:R,5,FALSE)</f>
        <v>#N/A</v>
      </c>
      <c r="O5279" t="e">
        <f>VLOOKUP(B5279,'Uniprot taxonomy'!B:R,6,FALSE)</f>
        <v>#N/A</v>
      </c>
      <c r="P5279" t="e">
        <f>VLOOKUP(B5279,'Uniprot taxonomy'!B:R,7,FALSE)</f>
        <v>#N/A</v>
      </c>
      <c r="Q5279" t="e">
        <f>VLOOKUP(B5279,'Uniprot taxonomy'!B:R,8,FALSE)</f>
        <v>#N/A</v>
      </c>
    </row>
    <row r="5280" spans="1:17" hidden="1" x14ac:dyDescent="0.25">
      <c r="A5280" t="s">
        <v>8219</v>
      </c>
      <c r="B5280" t="s">
        <v>8220</v>
      </c>
      <c r="C5280" t="e">
        <f>VLOOKUP('Домены Secretin_N'!B5280,'AC-Architecture'!A:C,3,FALSE)</f>
        <v>#N/A</v>
      </c>
      <c r="D5280">
        <v>650</v>
      </c>
      <c r="E5280" t="s">
        <v>3632</v>
      </c>
      <c r="F5280">
        <v>192</v>
      </c>
      <c r="G5280">
        <v>264</v>
      </c>
      <c r="H5280">
        <f t="shared" si="370"/>
        <v>72</v>
      </c>
      <c r="I5280" t="str">
        <f t="shared" si="371"/>
        <v>H8DDX5_ECOLX/192-264</v>
      </c>
      <c r="K5280" t="e">
        <f>IF(C5280="Secretin_N, Secretin, TraK","T","N")</f>
        <v>#N/A</v>
      </c>
      <c r="L5280" t="e">
        <f>VLOOKUP(E5280,'Uniprot taxonomy'!E:J,4,FALSE)</f>
        <v>#N/A</v>
      </c>
      <c r="M5280" t="e">
        <f>LEFT(VLOOKUP(B5280,'Uniprot taxonomy'!B:R,5,FALSE))</f>
        <v>#N/A</v>
      </c>
      <c r="N5280" t="e">
        <f>VLOOKUP(B5280,'Uniprot taxonomy'!B:R,5,FALSE)</f>
        <v>#N/A</v>
      </c>
      <c r="O5280" t="e">
        <f>VLOOKUP(B5280,'Uniprot taxonomy'!B:R,6,FALSE)</f>
        <v>#N/A</v>
      </c>
      <c r="P5280" t="e">
        <f>VLOOKUP(B5280,'Uniprot taxonomy'!B:R,7,FALSE)</f>
        <v>#N/A</v>
      </c>
      <c r="Q5280" t="e">
        <f>VLOOKUP(B5280,'Uniprot taxonomy'!B:R,8,FALSE)</f>
        <v>#N/A</v>
      </c>
    </row>
    <row r="5281" spans="1:17" hidden="1" x14ac:dyDescent="0.25">
      <c r="A5281" t="s">
        <v>8219</v>
      </c>
      <c r="B5281" t="s">
        <v>8220</v>
      </c>
      <c r="C5281" t="e">
        <f>VLOOKUP('Домены Secretin_N'!B5281,'AC-Architecture'!A:C,3,FALSE)</f>
        <v>#N/A</v>
      </c>
      <c r="D5281">
        <v>650</v>
      </c>
      <c r="E5281" t="s">
        <v>3632</v>
      </c>
      <c r="F5281">
        <v>268</v>
      </c>
      <c r="G5281">
        <v>347</v>
      </c>
      <c r="H5281">
        <f t="shared" si="370"/>
        <v>79</v>
      </c>
      <c r="I5281" t="str">
        <f t="shared" si="371"/>
        <v>H8DDX5_ECOLX/268-347</v>
      </c>
      <c r="K5281" t="e">
        <f>IF(C5281="Secretin_N, Secretin, TraK","T","N")</f>
        <v>#N/A</v>
      </c>
      <c r="L5281" t="e">
        <f>VLOOKUP(E5281,'Uniprot taxonomy'!E:J,4,FALSE)</f>
        <v>#N/A</v>
      </c>
      <c r="M5281" t="e">
        <f>LEFT(VLOOKUP(B5281,'Uniprot taxonomy'!B:R,5,FALSE))</f>
        <v>#N/A</v>
      </c>
      <c r="N5281" t="e">
        <f>VLOOKUP(B5281,'Uniprot taxonomy'!B:R,5,FALSE)</f>
        <v>#N/A</v>
      </c>
      <c r="O5281" t="e">
        <f>VLOOKUP(B5281,'Uniprot taxonomy'!B:R,6,FALSE)</f>
        <v>#N/A</v>
      </c>
      <c r="P5281" t="e">
        <f>VLOOKUP(B5281,'Uniprot taxonomy'!B:R,7,FALSE)</f>
        <v>#N/A</v>
      </c>
      <c r="Q5281" t="e">
        <f>VLOOKUP(B5281,'Uniprot taxonomy'!B:R,8,FALSE)</f>
        <v>#N/A</v>
      </c>
    </row>
    <row r="5282" spans="1:17" hidden="1" x14ac:dyDescent="0.25">
      <c r="A5282" t="s">
        <v>8221</v>
      </c>
      <c r="B5282" t="s">
        <v>8222</v>
      </c>
      <c r="C5282" t="e">
        <f>VLOOKUP('Домены Secretin_N'!B5282,'AC-Architecture'!A:C,3,FALSE)</f>
        <v>#N/A</v>
      </c>
      <c r="D5282">
        <v>412</v>
      </c>
      <c r="E5282" t="s">
        <v>3632</v>
      </c>
      <c r="F5282">
        <v>119</v>
      </c>
      <c r="G5282">
        <v>180</v>
      </c>
      <c r="H5282">
        <f t="shared" si="370"/>
        <v>61</v>
      </c>
      <c r="I5282" t="str">
        <f t="shared" si="371"/>
        <v>H8DE34_ECOLX/119-180</v>
      </c>
      <c r="K5282" t="e">
        <f>IF(C5282="Secretin_N, Secretin, TraK","T","N")</f>
        <v>#N/A</v>
      </c>
      <c r="L5282" t="e">
        <f>VLOOKUP(E5282,'Uniprot taxonomy'!E:J,4,FALSE)</f>
        <v>#N/A</v>
      </c>
      <c r="M5282" t="e">
        <f>LEFT(VLOOKUP(B5282,'Uniprot taxonomy'!B:R,5,FALSE))</f>
        <v>#N/A</v>
      </c>
      <c r="N5282" t="e">
        <f>VLOOKUP(B5282,'Uniprot taxonomy'!B:R,5,FALSE)</f>
        <v>#N/A</v>
      </c>
      <c r="O5282" t="e">
        <f>VLOOKUP(B5282,'Uniprot taxonomy'!B:R,6,FALSE)</f>
        <v>#N/A</v>
      </c>
      <c r="P5282" t="e">
        <f>VLOOKUP(B5282,'Uniprot taxonomy'!B:R,7,FALSE)</f>
        <v>#N/A</v>
      </c>
      <c r="Q5282" t="e">
        <f>VLOOKUP(B5282,'Uniprot taxonomy'!B:R,8,FALSE)</f>
        <v>#N/A</v>
      </c>
    </row>
    <row r="5283" spans="1:17" hidden="1" x14ac:dyDescent="0.25">
      <c r="A5283" t="s">
        <v>8223</v>
      </c>
      <c r="B5283" t="s">
        <v>8224</v>
      </c>
      <c r="C5283" t="e">
        <f>VLOOKUP('Домены Secretin_N'!B5283,'AC-Architecture'!A:C,3,FALSE)</f>
        <v>#N/A</v>
      </c>
      <c r="D5283">
        <v>422</v>
      </c>
      <c r="E5283" t="s">
        <v>3632</v>
      </c>
      <c r="F5283">
        <v>119</v>
      </c>
      <c r="G5283">
        <v>184</v>
      </c>
      <c r="H5283">
        <f t="shared" si="370"/>
        <v>65</v>
      </c>
      <c r="I5283" t="str">
        <f t="shared" si="371"/>
        <v>H8DS22_9ENTR/119-184</v>
      </c>
      <c r="K5283" t="e">
        <f>IF(C5283="Secretin_N, Secretin, TraK","T","N")</f>
        <v>#N/A</v>
      </c>
      <c r="L5283" t="e">
        <f>VLOOKUP(E5283,'Uniprot taxonomy'!E:J,4,FALSE)</f>
        <v>#N/A</v>
      </c>
      <c r="M5283" t="e">
        <f>LEFT(VLOOKUP(B5283,'Uniprot taxonomy'!B:R,5,FALSE))</f>
        <v>#N/A</v>
      </c>
      <c r="N5283" t="e">
        <f>VLOOKUP(B5283,'Uniprot taxonomy'!B:R,5,FALSE)</f>
        <v>#N/A</v>
      </c>
      <c r="O5283" t="e">
        <f>VLOOKUP(B5283,'Uniprot taxonomy'!B:R,6,FALSE)</f>
        <v>#N/A</v>
      </c>
      <c r="P5283" t="e">
        <f>VLOOKUP(B5283,'Uniprot taxonomy'!B:R,7,FALSE)</f>
        <v>#N/A</v>
      </c>
      <c r="Q5283" t="e">
        <f>VLOOKUP(B5283,'Uniprot taxonomy'!B:R,8,FALSE)</f>
        <v>#N/A</v>
      </c>
    </row>
    <row r="5284" spans="1:17" hidden="1" x14ac:dyDescent="0.25">
      <c r="A5284" t="s">
        <v>8225</v>
      </c>
      <c r="B5284" t="s">
        <v>8226</v>
      </c>
      <c r="C5284" t="e">
        <f>VLOOKUP('Домены Secretin_N'!B5284,'AC-Architecture'!A:C,3,FALSE)</f>
        <v>#N/A</v>
      </c>
      <c r="D5284">
        <v>700</v>
      </c>
      <c r="E5284" t="s">
        <v>3632</v>
      </c>
      <c r="F5284">
        <v>372</v>
      </c>
      <c r="G5284">
        <v>444</v>
      </c>
      <c r="H5284">
        <f t="shared" si="370"/>
        <v>72</v>
      </c>
      <c r="I5284" t="str">
        <f t="shared" si="371"/>
        <v>H8DVZ6_9NEIS/372-444</v>
      </c>
      <c r="K5284" t="e">
        <f>IF(C5284="Secretin_N, Secretin, TraK","T","N")</f>
        <v>#N/A</v>
      </c>
      <c r="L5284" t="e">
        <f>VLOOKUP(E5284,'Uniprot taxonomy'!E:J,4,FALSE)</f>
        <v>#N/A</v>
      </c>
      <c r="M5284" t="e">
        <f>LEFT(VLOOKUP(B5284,'Uniprot taxonomy'!B:R,5,FALSE))</f>
        <v>#N/A</v>
      </c>
      <c r="N5284" t="e">
        <f>VLOOKUP(B5284,'Uniprot taxonomy'!B:R,5,FALSE)</f>
        <v>#N/A</v>
      </c>
      <c r="O5284" t="e">
        <f>VLOOKUP(B5284,'Uniprot taxonomy'!B:R,6,FALSE)</f>
        <v>#N/A</v>
      </c>
      <c r="P5284" t="e">
        <f>VLOOKUP(B5284,'Uniprot taxonomy'!B:R,7,FALSE)</f>
        <v>#N/A</v>
      </c>
      <c r="Q5284" t="e">
        <f>VLOOKUP(B5284,'Uniprot taxonomy'!B:R,8,FALSE)</f>
        <v>#N/A</v>
      </c>
    </row>
    <row r="5285" spans="1:17" hidden="1" x14ac:dyDescent="0.25">
      <c r="A5285" t="s">
        <v>8227</v>
      </c>
      <c r="B5285" t="s">
        <v>8228</v>
      </c>
      <c r="C5285" t="e">
        <f>VLOOKUP('Домены Secretin_N'!B5285,'AC-Architecture'!A:C,3,FALSE)</f>
        <v>#N/A</v>
      </c>
      <c r="D5285">
        <v>692</v>
      </c>
      <c r="E5285" t="s">
        <v>3632</v>
      </c>
      <c r="F5285">
        <v>126</v>
      </c>
      <c r="G5285">
        <v>187</v>
      </c>
      <c r="H5285">
        <f t="shared" si="370"/>
        <v>61</v>
      </c>
      <c r="I5285" t="str">
        <f t="shared" si="371"/>
        <v>H8FAY5_XANCI/126-187</v>
      </c>
      <c r="K5285" t="e">
        <f>IF(C5285="Secretin_N, Secretin, TraK","T","N")</f>
        <v>#N/A</v>
      </c>
      <c r="L5285" t="e">
        <f>VLOOKUP(E5285,'Uniprot taxonomy'!E:J,4,FALSE)</f>
        <v>#N/A</v>
      </c>
      <c r="M5285" t="e">
        <f>LEFT(VLOOKUP(B5285,'Uniprot taxonomy'!B:R,5,FALSE))</f>
        <v>#N/A</v>
      </c>
      <c r="N5285" t="e">
        <f>VLOOKUP(B5285,'Uniprot taxonomy'!B:R,5,FALSE)</f>
        <v>#N/A</v>
      </c>
      <c r="O5285" t="e">
        <f>VLOOKUP(B5285,'Uniprot taxonomy'!B:R,6,FALSE)</f>
        <v>#N/A</v>
      </c>
      <c r="P5285" t="e">
        <f>VLOOKUP(B5285,'Uniprot taxonomy'!B:R,7,FALSE)</f>
        <v>#N/A</v>
      </c>
      <c r="Q5285" t="e">
        <f>VLOOKUP(B5285,'Uniprot taxonomy'!B:R,8,FALSE)</f>
        <v>#N/A</v>
      </c>
    </row>
    <row r="5286" spans="1:17" hidden="1" x14ac:dyDescent="0.25">
      <c r="A5286" t="s">
        <v>8227</v>
      </c>
      <c r="B5286" t="s">
        <v>8228</v>
      </c>
      <c r="C5286" t="e">
        <f>VLOOKUP('Домены Secretin_N'!B5286,'AC-Architecture'!A:C,3,FALSE)</f>
        <v>#N/A</v>
      </c>
      <c r="D5286">
        <v>692</v>
      </c>
      <c r="E5286" t="s">
        <v>3632</v>
      </c>
      <c r="F5286">
        <v>188</v>
      </c>
      <c r="G5286">
        <v>255</v>
      </c>
      <c r="H5286">
        <f t="shared" si="370"/>
        <v>67</v>
      </c>
      <c r="I5286" t="str">
        <f t="shared" si="371"/>
        <v>H8FAY5_XANCI/188-255</v>
      </c>
      <c r="K5286" t="e">
        <f>IF(C5286="Secretin_N, Secretin, TraK","T","N")</f>
        <v>#N/A</v>
      </c>
      <c r="L5286" t="e">
        <f>VLOOKUP(E5286,'Uniprot taxonomy'!E:J,4,FALSE)</f>
        <v>#N/A</v>
      </c>
      <c r="M5286" t="e">
        <f>LEFT(VLOOKUP(B5286,'Uniprot taxonomy'!B:R,5,FALSE))</f>
        <v>#N/A</v>
      </c>
      <c r="N5286" t="e">
        <f>VLOOKUP(B5286,'Uniprot taxonomy'!B:R,5,FALSE)</f>
        <v>#N/A</v>
      </c>
      <c r="O5286" t="e">
        <f>VLOOKUP(B5286,'Uniprot taxonomy'!B:R,6,FALSE)</f>
        <v>#N/A</v>
      </c>
      <c r="P5286" t="e">
        <f>VLOOKUP(B5286,'Uniprot taxonomy'!B:R,7,FALSE)</f>
        <v>#N/A</v>
      </c>
      <c r="Q5286" t="e">
        <f>VLOOKUP(B5286,'Uniprot taxonomy'!B:R,8,FALSE)</f>
        <v>#N/A</v>
      </c>
    </row>
    <row r="5287" spans="1:17" hidden="1" x14ac:dyDescent="0.25">
      <c r="A5287" t="s">
        <v>8227</v>
      </c>
      <c r="B5287" t="s">
        <v>8228</v>
      </c>
      <c r="C5287" t="e">
        <f>VLOOKUP('Домены Secretin_N'!B5287,'AC-Architecture'!A:C,3,FALSE)</f>
        <v>#N/A</v>
      </c>
      <c r="D5287">
        <v>692</v>
      </c>
      <c r="E5287" t="s">
        <v>3632</v>
      </c>
      <c r="F5287">
        <v>259</v>
      </c>
      <c r="G5287">
        <v>357</v>
      </c>
      <c r="H5287">
        <f t="shared" si="370"/>
        <v>98</v>
      </c>
      <c r="I5287" t="str">
        <f t="shared" si="371"/>
        <v>H8FAY5_XANCI/259-357</v>
      </c>
      <c r="K5287" t="e">
        <f>IF(C5287="Secretin_N, Secretin, TraK","T","N")</f>
        <v>#N/A</v>
      </c>
      <c r="L5287" t="e">
        <f>VLOOKUP(E5287,'Uniprot taxonomy'!E:J,4,FALSE)</f>
        <v>#N/A</v>
      </c>
      <c r="M5287" t="e">
        <f>LEFT(VLOOKUP(B5287,'Uniprot taxonomy'!B:R,5,FALSE))</f>
        <v>#N/A</v>
      </c>
      <c r="N5287" t="e">
        <f>VLOOKUP(B5287,'Uniprot taxonomy'!B:R,5,FALSE)</f>
        <v>#N/A</v>
      </c>
      <c r="O5287" t="e">
        <f>VLOOKUP(B5287,'Uniprot taxonomy'!B:R,6,FALSE)</f>
        <v>#N/A</v>
      </c>
      <c r="P5287" t="e">
        <f>VLOOKUP(B5287,'Uniprot taxonomy'!B:R,7,FALSE)</f>
        <v>#N/A</v>
      </c>
      <c r="Q5287" t="e">
        <f>VLOOKUP(B5287,'Uniprot taxonomy'!B:R,8,FALSE)</f>
        <v>#N/A</v>
      </c>
    </row>
    <row r="5288" spans="1:17" x14ac:dyDescent="0.25">
      <c r="A5288" t="s">
        <v>1262</v>
      </c>
      <c r="B5288" t="s">
        <v>2558</v>
      </c>
      <c r="C5288" t="str">
        <f>VLOOKUP('Домены Secretin_N'!B5288,'AC-Architecture'!A:C,3,FALSE)</f>
        <v>Secretin_N, Secretin</v>
      </c>
      <c r="D5288">
        <v>588</v>
      </c>
      <c r="E5288" t="s">
        <v>3632</v>
      </c>
      <c r="F5288">
        <v>167</v>
      </c>
      <c r="G5288">
        <v>349</v>
      </c>
      <c r="H5288">
        <f t="shared" si="370"/>
        <v>182</v>
      </c>
      <c r="I5288" t="str">
        <f t="shared" si="371"/>
        <v>H8FF49_XANCI/167-349</v>
      </c>
      <c r="J5288" t="str">
        <f>CONCATENATE(K5288,"_",LEFT(O5288,3),"_",LEFT(Q5288,3),"_",B5288)</f>
        <v>N_Xan_Xan_H8FF49</v>
      </c>
      <c r="K5288" t="str">
        <f>IF(C5288="Secretin_N, Secretin, TraK","T","N")</f>
        <v>N</v>
      </c>
      <c r="L5288" t="str">
        <f>VLOOKUP(B5288,'Uniprot taxonomy'!B:R,4,FALSE)</f>
        <v>Proteobacteria</v>
      </c>
      <c r="M5288" t="str">
        <f>LEFT(VLOOKUP(B5288,'Uniprot taxonomy'!B:R,5,FALSE))</f>
        <v>G</v>
      </c>
      <c r="N5288" t="str">
        <f>VLOOKUP(B5288,'Uniprot taxonomy'!B:R,5,FALSE)</f>
        <v>Gammaproteobacteria</v>
      </c>
      <c r="O5288" t="str">
        <f>VLOOKUP(B5288,'Uniprot taxonomy'!B:R,6,FALSE)</f>
        <v>Xanthomonadales</v>
      </c>
      <c r="P5288" t="str">
        <f>VLOOKUP(B5288,'Uniprot taxonomy'!B:R,7,FALSE)</f>
        <v>Xanthomonadaceae</v>
      </c>
      <c r="Q5288" t="str">
        <f>VLOOKUP(B5288,'Uniprot taxonomy'!B:R,8,FALSE)</f>
        <v>Xanthomonas</v>
      </c>
    </row>
    <row r="5289" spans="1:17" hidden="1" x14ac:dyDescent="0.25">
      <c r="A5289" t="s">
        <v>8229</v>
      </c>
      <c r="B5289" t="s">
        <v>8230</v>
      </c>
      <c r="C5289" t="e">
        <f>VLOOKUP('Домены Secretin_N'!B5289,'AC-Architecture'!A:C,3,FALSE)</f>
        <v>#N/A</v>
      </c>
      <c r="D5289">
        <v>460</v>
      </c>
      <c r="E5289" t="s">
        <v>3632</v>
      </c>
      <c r="F5289">
        <v>96</v>
      </c>
      <c r="G5289">
        <v>182</v>
      </c>
      <c r="H5289">
        <f t="shared" si="370"/>
        <v>86</v>
      </c>
      <c r="I5289" t="str">
        <f t="shared" si="371"/>
        <v>H8FFN6_XANCI/96-182</v>
      </c>
      <c r="K5289" t="e">
        <f>IF(C5289="Secretin_N, Secretin, TraK","T","N")</f>
        <v>#N/A</v>
      </c>
      <c r="L5289" t="e">
        <f>VLOOKUP(E5289,'Uniprot taxonomy'!E:J,4,FALSE)</f>
        <v>#N/A</v>
      </c>
      <c r="M5289" t="e">
        <f>LEFT(VLOOKUP(B5289,'Uniprot taxonomy'!B:R,5,FALSE))</f>
        <v>#N/A</v>
      </c>
      <c r="N5289" t="e">
        <f>VLOOKUP(B5289,'Uniprot taxonomy'!B:R,5,FALSE)</f>
        <v>#N/A</v>
      </c>
      <c r="O5289" t="e">
        <f>VLOOKUP(B5289,'Uniprot taxonomy'!B:R,6,FALSE)</f>
        <v>#N/A</v>
      </c>
      <c r="P5289" t="e">
        <f>VLOOKUP(B5289,'Uniprot taxonomy'!B:R,7,FALSE)</f>
        <v>#N/A</v>
      </c>
      <c r="Q5289" t="e">
        <f>VLOOKUP(B5289,'Uniprot taxonomy'!B:R,8,FALSE)</f>
        <v>#N/A</v>
      </c>
    </row>
    <row r="5290" spans="1:17" hidden="1" x14ac:dyDescent="0.25">
      <c r="A5290" t="s">
        <v>8231</v>
      </c>
      <c r="B5290" t="s">
        <v>8232</v>
      </c>
      <c r="C5290" t="e">
        <f>VLOOKUP('Домены Secretin_N'!B5290,'AC-Architecture'!A:C,3,FALSE)</f>
        <v>#N/A</v>
      </c>
      <c r="D5290">
        <v>672</v>
      </c>
      <c r="E5290" t="s">
        <v>3632</v>
      </c>
      <c r="F5290">
        <v>105</v>
      </c>
      <c r="G5290">
        <v>165</v>
      </c>
      <c r="H5290">
        <f t="shared" si="370"/>
        <v>60</v>
      </c>
      <c r="I5290" t="str">
        <f t="shared" si="371"/>
        <v>H8FLH8_XANCI/105-165</v>
      </c>
      <c r="K5290" t="e">
        <f>IF(C5290="Secretin_N, Secretin, TraK","T","N")</f>
        <v>#N/A</v>
      </c>
      <c r="L5290" t="e">
        <f>VLOOKUP(E5290,'Uniprot taxonomy'!E:J,4,FALSE)</f>
        <v>#N/A</v>
      </c>
      <c r="M5290" t="e">
        <f>LEFT(VLOOKUP(B5290,'Uniprot taxonomy'!B:R,5,FALSE))</f>
        <v>#N/A</v>
      </c>
      <c r="N5290" t="e">
        <f>VLOOKUP(B5290,'Uniprot taxonomy'!B:R,5,FALSE)</f>
        <v>#N/A</v>
      </c>
      <c r="O5290" t="e">
        <f>VLOOKUP(B5290,'Uniprot taxonomy'!B:R,6,FALSE)</f>
        <v>#N/A</v>
      </c>
      <c r="P5290" t="e">
        <f>VLOOKUP(B5290,'Uniprot taxonomy'!B:R,7,FALSE)</f>
        <v>#N/A</v>
      </c>
      <c r="Q5290" t="e">
        <f>VLOOKUP(B5290,'Uniprot taxonomy'!B:R,8,FALSE)</f>
        <v>#N/A</v>
      </c>
    </row>
    <row r="5291" spans="1:17" hidden="1" x14ac:dyDescent="0.25">
      <c r="A5291" t="s">
        <v>8231</v>
      </c>
      <c r="B5291" t="s">
        <v>8232</v>
      </c>
      <c r="C5291" t="e">
        <f>VLOOKUP('Домены Secretin_N'!B5291,'AC-Architecture'!A:C,3,FALSE)</f>
        <v>#N/A</v>
      </c>
      <c r="D5291">
        <v>672</v>
      </c>
      <c r="E5291" t="s">
        <v>3632</v>
      </c>
      <c r="F5291">
        <v>170</v>
      </c>
      <c r="G5291">
        <v>239</v>
      </c>
      <c r="H5291">
        <f t="shared" si="370"/>
        <v>69</v>
      </c>
      <c r="I5291" t="str">
        <f t="shared" si="371"/>
        <v>H8FLH8_XANCI/170-239</v>
      </c>
      <c r="K5291" t="e">
        <f>IF(C5291="Secretin_N, Secretin, TraK","T","N")</f>
        <v>#N/A</v>
      </c>
      <c r="L5291" t="e">
        <f>VLOOKUP(E5291,'Uniprot taxonomy'!E:J,4,FALSE)</f>
        <v>#N/A</v>
      </c>
      <c r="M5291" t="e">
        <f>LEFT(VLOOKUP(B5291,'Uniprot taxonomy'!B:R,5,FALSE))</f>
        <v>#N/A</v>
      </c>
      <c r="N5291" t="e">
        <f>VLOOKUP(B5291,'Uniprot taxonomy'!B:R,5,FALSE)</f>
        <v>#N/A</v>
      </c>
      <c r="O5291" t="e">
        <f>VLOOKUP(B5291,'Uniprot taxonomy'!B:R,6,FALSE)</f>
        <v>#N/A</v>
      </c>
      <c r="P5291" t="e">
        <f>VLOOKUP(B5291,'Uniprot taxonomy'!B:R,7,FALSE)</f>
        <v>#N/A</v>
      </c>
      <c r="Q5291" t="e">
        <f>VLOOKUP(B5291,'Uniprot taxonomy'!B:R,8,FALSE)</f>
        <v>#N/A</v>
      </c>
    </row>
    <row r="5292" spans="1:17" hidden="1" x14ac:dyDescent="0.25">
      <c r="A5292" t="s">
        <v>8231</v>
      </c>
      <c r="B5292" t="s">
        <v>8232</v>
      </c>
      <c r="C5292" t="e">
        <f>VLOOKUP('Домены Secretin_N'!B5292,'AC-Architecture'!A:C,3,FALSE)</f>
        <v>#N/A</v>
      </c>
      <c r="D5292">
        <v>672</v>
      </c>
      <c r="E5292" t="s">
        <v>3632</v>
      </c>
      <c r="F5292">
        <v>243</v>
      </c>
      <c r="G5292">
        <v>392</v>
      </c>
      <c r="H5292">
        <f t="shared" si="370"/>
        <v>149</v>
      </c>
      <c r="I5292" t="str">
        <f t="shared" si="371"/>
        <v>H8FLH8_XANCI/243-392</v>
      </c>
      <c r="K5292" t="e">
        <f>IF(C5292="Secretin_N, Secretin, TraK","T","N")</f>
        <v>#N/A</v>
      </c>
      <c r="L5292" t="e">
        <f>VLOOKUP(E5292,'Uniprot taxonomy'!E:J,4,FALSE)</f>
        <v>#N/A</v>
      </c>
      <c r="M5292" t="e">
        <f>LEFT(VLOOKUP(B5292,'Uniprot taxonomy'!B:R,5,FALSE))</f>
        <v>#N/A</v>
      </c>
      <c r="N5292" t="e">
        <f>VLOOKUP(B5292,'Uniprot taxonomy'!B:R,5,FALSE)</f>
        <v>#N/A</v>
      </c>
      <c r="O5292" t="e">
        <f>VLOOKUP(B5292,'Uniprot taxonomy'!B:R,6,FALSE)</f>
        <v>#N/A</v>
      </c>
      <c r="P5292" t="e">
        <f>VLOOKUP(B5292,'Uniprot taxonomy'!B:R,7,FALSE)</f>
        <v>#N/A</v>
      </c>
      <c r="Q5292" t="e">
        <f>VLOOKUP(B5292,'Uniprot taxonomy'!B:R,8,FALSE)</f>
        <v>#N/A</v>
      </c>
    </row>
    <row r="5293" spans="1:17" hidden="1" x14ac:dyDescent="0.25">
      <c r="A5293" t="s">
        <v>8233</v>
      </c>
      <c r="B5293" t="s">
        <v>8234</v>
      </c>
      <c r="C5293" t="e">
        <f>VLOOKUP('Домены Secretin_N'!B5293,'AC-Architecture'!A:C,3,FALSE)</f>
        <v>#N/A</v>
      </c>
      <c r="D5293">
        <v>755</v>
      </c>
      <c r="E5293" t="s">
        <v>3632</v>
      </c>
      <c r="F5293">
        <v>209</v>
      </c>
      <c r="G5293">
        <v>269</v>
      </c>
      <c r="H5293">
        <f t="shared" si="370"/>
        <v>60</v>
      </c>
      <c r="I5293" t="str">
        <f t="shared" si="371"/>
        <v>H8GIF8_METAL/209-269</v>
      </c>
      <c r="K5293" t="e">
        <f>IF(C5293="Secretin_N, Secretin, TraK","T","N")</f>
        <v>#N/A</v>
      </c>
      <c r="L5293" t="e">
        <f>VLOOKUP(E5293,'Uniprot taxonomy'!E:J,4,FALSE)</f>
        <v>#N/A</v>
      </c>
      <c r="M5293" t="e">
        <f>LEFT(VLOOKUP(B5293,'Uniprot taxonomy'!B:R,5,FALSE))</f>
        <v>#N/A</v>
      </c>
      <c r="N5293" t="e">
        <f>VLOOKUP(B5293,'Uniprot taxonomy'!B:R,5,FALSE)</f>
        <v>#N/A</v>
      </c>
      <c r="O5293" t="e">
        <f>VLOOKUP(B5293,'Uniprot taxonomy'!B:R,6,FALSE)</f>
        <v>#N/A</v>
      </c>
      <c r="P5293" t="e">
        <f>VLOOKUP(B5293,'Uniprot taxonomy'!B:R,7,FALSE)</f>
        <v>#N/A</v>
      </c>
      <c r="Q5293" t="e">
        <f>VLOOKUP(B5293,'Uniprot taxonomy'!B:R,8,FALSE)</f>
        <v>#N/A</v>
      </c>
    </row>
    <row r="5294" spans="1:17" hidden="1" x14ac:dyDescent="0.25">
      <c r="A5294" t="s">
        <v>8233</v>
      </c>
      <c r="B5294" t="s">
        <v>8234</v>
      </c>
      <c r="C5294" t="e">
        <f>VLOOKUP('Домены Secretin_N'!B5294,'AC-Architecture'!A:C,3,FALSE)</f>
        <v>#N/A</v>
      </c>
      <c r="D5294">
        <v>755</v>
      </c>
      <c r="E5294" t="s">
        <v>3632</v>
      </c>
      <c r="F5294">
        <v>349</v>
      </c>
      <c r="G5294">
        <v>461</v>
      </c>
      <c r="H5294">
        <f t="shared" si="370"/>
        <v>112</v>
      </c>
      <c r="I5294" t="str">
        <f t="shared" si="371"/>
        <v>H8GIF8_METAL/349-461</v>
      </c>
      <c r="K5294" t="e">
        <f>IF(C5294="Secretin_N, Secretin, TraK","T","N")</f>
        <v>#N/A</v>
      </c>
      <c r="L5294" t="e">
        <f>VLOOKUP(E5294,'Uniprot taxonomy'!E:J,4,FALSE)</f>
        <v>#N/A</v>
      </c>
      <c r="M5294" t="e">
        <f>LEFT(VLOOKUP(B5294,'Uniprot taxonomy'!B:R,5,FALSE))</f>
        <v>#N/A</v>
      </c>
      <c r="N5294" t="e">
        <f>VLOOKUP(B5294,'Uniprot taxonomy'!B:R,5,FALSE)</f>
        <v>#N/A</v>
      </c>
      <c r="O5294" t="e">
        <f>VLOOKUP(B5294,'Uniprot taxonomy'!B:R,6,FALSE)</f>
        <v>#N/A</v>
      </c>
      <c r="P5294" t="e">
        <f>VLOOKUP(B5294,'Uniprot taxonomy'!B:R,7,FALSE)</f>
        <v>#N/A</v>
      </c>
      <c r="Q5294" t="e">
        <f>VLOOKUP(B5294,'Uniprot taxonomy'!B:R,8,FALSE)</f>
        <v>#N/A</v>
      </c>
    </row>
    <row r="5295" spans="1:17" hidden="1" x14ac:dyDescent="0.25">
      <c r="A5295" t="s">
        <v>8235</v>
      </c>
      <c r="B5295" t="s">
        <v>8236</v>
      </c>
      <c r="C5295" t="e">
        <f>VLOOKUP('Домены Secretin_N'!B5295,'AC-Architecture'!A:C,3,FALSE)</f>
        <v>#N/A</v>
      </c>
      <c r="D5295">
        <v>684</v>
      </c>
      <c r="E5295" t="s">
        <v>3632</v>
      </c>
      <c r="F5295">
        <v>158</v>
      </c>
      <c r="G5295">
        <v>249</v>
      </c>
      <c r="H5295">
        <f t="shared" si="370"/>
        <v>91</v>
      </c>
      <c r="I5295" t="str">
        <f t="shared" si="371"/>
        <v>H8GZ59_DEIGI/158-249</v>
      </c>
      <c r="K5295" t="e">
        <f>IF(C5295="Secretin_N, Secretin, TraK","T","N")</f>
        <v>#N/A</v>
      </c>
      <c r="L5295" t="e">
        <f>VLOOKUP(E5295,'Uniprot taxonomy'!E:J,4,FALSE)</f>
        <v>#N/A</v>
      </c>
      <c r="M5295" t="e">
        <f>LEFT(VLOOKUP(B5295,'Uniprot taxonomy'!B:R,5,FALSE))</f>
        <v>#N/A</v>
      </c>
      <c r="N5295" t="e">
        <f>VLOOKUP(B5295,'Uniprot taxonomy'!B:R,5,FALSE)</f>
        <v>#N/A</v>
      </c>
      <c r="O5295" t="e">
        <f>VLOOKUP(B5295,'Uniprot taxonomy'!B:R,6,FALSE)</f>
        <v>#N/A</v>
      </c>
      <c r="P5295" t="e">
        <f>VLOOKUP(B5295,'Uniprot taxonomy'!B:R,7,FALSE)</f>
        <v>#N/A</v>
      </c>
      <c r="Q5295" t="e">
        <f>VLOOKUP(B5295,'Uniprot taxonomy'!B:R,8,FALSE)</f>
        <v>#N/A</v>
      </c>
    </row>
    <row r="5296" spans="1:17" hidden="1" x14ac:dyDescent="0.25">
      <c r="A5296" t="s">
        <v>8235</v>
      </c>
      <c r="B5296" t="s">
        <v>8236</v>
      </c>
      <c r="C5296" t="e">
        <f>VLOOKUP('Домены Secretin_N'!B5296,'AC-Architecture'!A:C,3,FALSE)</f>
        <v>#N/A</v>
      </c>
      <c r="D5296">
        <v>684</v>
      </c>
      <c r="E5296" t="s">
        <v>3632</v>
      </c>
      <c r="F5296">
        <v>330</v>
      </c>
      <c r="G5296">
        <v>450</v>
      </c>
      <c r="H5296">
        <f t="shared" si="370"/>
        <v>120</v>
      </c>
      <c r="I5296" t="str">
        <f t="shared" si="371"/>
        <v>H8GZ59_DEIGI/330-450</v>
      </c>
      <c r="K5296" t="e">
        <f>IF(C5296="Secretin_N, Secretin, TraK","T","N")</f>
        <v>#N/A</v>
      </c>
      <c r="L5296" t="e">
        <f>VLOOKUP(E5296,'Uniprot taxonomy'!E:J,4,FALSE)</f>
        <v>#N/A</v>
      </c>
      <c r="M5296" t="e">
        <f>LEFT(VLOOKUP(B5296,'Uniprot taxonomy'!B:R,5,FALSE))</f>
        <v>#N/A</v>
      </c>
      <c r="N5296" t="e">
        <f>VLOOKUP(B5296,'Uniprot taxonomy'!B:R,5,FALSE)</f>
        <v>#N/A</v>
      </c>
      <c r="O5296" t="e">
        <f>VLOOKUP(B5296,'Uniprot taxonomy'!B:R,6,FALSE)</f>
        <v>#N/A</v>
      </c>
      <c r="P5296" t="e">
        <f>VLOOKUP(B5296,'Uniprot taxonomy'!B:R,7,FALSE)</f>
        <v>#N/A</v>
      </c>
      <c r="Q5296" t="e">
        <f>VLOOKUP(B5296,'Uniprot taxonomy'!B:R,8,FALSE)</f>
        <v>#N/A</v>
      </c>
    </row>
    <row r="5297" spans="1:17" x14ac:dyDescent="0.25">
      <c r="A5297" t="s">
        <v>1263</v>
      </c>
      <c r="B5297" t="s">
        <v>2559</v>
      </c>
      <c r="C5297" t="str">
        <f>VLOOKUP('Домены Secretin_N'!B5297,'AC-Architecture'!A:C,3,FALSE)</f>
        <v>Secretin_N, Secretin</v>
      </c>
      <c r="D5297">
        <v>444</v>
      </c>
      <c r="E5297" t="s">
        <v>3632</v>
      </c>
      <c r="F5297">
        <v>117</v>
      </c>
      <c r="G5297">
        <v>182</v>
      </c>
      <c r="H5297">
        <f t="shared" si="370"/>
        <v>65</v>
      </c>
      <c r="I5297" t="str">
        <f t="shared" si="371"/>
        <v>H8IDJ4_PASMH/117-182</v>
      </c>
      <c r="J5297" t="str">
        <f>CONCATENATE(K5297,"_",LEFT(O5297,3),"_",LEFT(Q5297,3),"_",B5297)</f>
        <v>N_Pas_Pas_H8IDJ4</v>
      </c>
      <c r="K5297" t="str">
        <f>IF(C5297="Secretin_N, Secretin, TraK","T","N")</f>
        <v>N</v>
      </c>
      <c r="L5297" t="str">
        <f>VLOOKUP(B5297,'Uniprot taxonomy'!B:R,4,FALSE)</f>
        <v>Proteobacteria</v>
      </c>
      <c r="M5297" t="str">
        <f>LEFT(VLOOKUP(B5297,'Uniprot taxonomy'!B:R,5,FALSE))</f>
        <v>G</v>
      </c>
      <c r="N5297" t="str">
        <f>VLOOKUP(B5297,'Uniprot taxonomy'!B:R,5,FALSE)</f>
        <v>Gammaproteobacteria</v>
      </c>
      <c r="O5297" t="str">
        <f>VLOOKUP(B5297,'Uniprot taxonomy'!B:R,6,FALSE)</f>
        <v>Pasteurellales</v>
      </c>
      <c r="P5297" t="str">
        <f>VLOOKUP(B5297,'Uniprot taxonomy'!B:R,7,FALSE)</f>
        <v>Pasteurellaceae</v>
      </c>
      <c r="Q5297" t="str">
        <f>VLOOKUP(B5297,'Uniprot taxonomy'!B:R,8,FALSE)</f>
        <v>Pasteurella</v>
      </c>
    </row>
    <row r="5298" spans="1:17" hidden="1" x14ac:dyDescent="0.25">
      <c r="A5298" t="s">
        <v>8237</v>
      </c>
      <c r="B5298" t="s">
        <v>8238</v>
      </c>
      <c r="C5298" t="e">
        <f>VLOOKUP('Домены Secretin_N'!B5298,'AC-Architecture'!A:C,3,FALSE)</f>
        <v>#N/A</v>
      </c>
      <c r="D5298">
        <v>571</v>
      </c>
      <c r="E5298" t="s">
        <v>3632</v>
      </c>
      <c r="F5298">
        <v>254</v>
      </c>
      <c r="G5298">
        <v>320</v>
      </c>
      <c r="H5298">
        <f t="shared" si="370"/>
        <v>66</v>
      </c>
      <c r="I5298" t="str">
        <f t="shared" si="371"/>
        <v>H8JT40_VIBCL/254-320</v>
      </c>
      <c r="K5298" t="e">
        <f>IF(C5298="Secretin_N, Secretin, TraK","T","N")</f>
        <v>#N/A</v>
      </c>
      <c r="L5298" t="e">
        <f>VLOOKUP(E5298,'Uniprot taxonomy'!E:J,4,FALSE)</f>
        <v>#N/A</v>
      </c>
      <c r="M5298" t="e">
        <f>LEFT(VLOOKUP(B5298,'Uniprot taxonomy'!B:R,5,FALSE))</f>
        <v>#N/A</v>
      </c>
      <c r="N5298" t="e">
        <f>VLOOKUP(B5298,'Uniprot taxonomy'!B:R,5,FALSE)</f>
        <v>#N/A</v>
      </c>
      <c r="O5298" t="e">
        <f>VLOOKUP(B5298,'Uniprot taxonomy'!B:R,6,FALSE)</f>
        <v>#N/A</v>
      </c>
      <c r="P5298" t="e">
        <f>VLOOKUP(B5298,'Uniprot taxonomy'!B:R,7,FALSE)</f>
        <v>#N/A</v>
      </c>
      <c r="Q5298" t="e">
        <f>VLOOKUP(B5298,'Uniprot taxonomy'!B:R,8,FALSE)</f>
        <v>#N/A</v>
      </c>
    </row>
    <row r="5299" spans="1:17" hidden="1" x14ac:dyDescent="0.25">
      <c r="A5299" t="s">
        <v>8239</v>
      </c>
      <c r="B5299" t="s">
        <v>8240</v>
      </c>
      <c r="C5299" t="e">
        <f>VLOOKUP('Домены Secretin_N'!B5299,'AC-Architecture'!A:C,3,FALSE)</f>
        <v>#N/A</v>
      </c>
      <c r="D5299">
        <v>674</v>
      </c>
      <c r="E5299" t="s">
        <v>3632</v>
      </c>
      <c r="F5299">
        <v>126</v>
      </c>
      <c r="G5299">
        <v>189</v>
      </c>
      <c r="H5299">
        <f t="shared" si="370"/>
        <v>63</v>
      </c>
      <c r="I5299" t="str">
        <f t="shared" si="371"/>
        <v>H8JTJ7_VIBCL/126-189</v>
      </c>
      <c r="K5299" t="e">
        <f>IF(C5299="Secretin_N, Secretin, TraK","T","N")</f>
        <v>#N/A</v>
      </c>
      <c r="L5299" t="e">
        <f>VLOOKUP(E5299,'Uniprot taxonomy'!E:J,4,FALSE)</f>
        <v>#N/A</v>
      </c>
      <c r="M5299" t="e">
        <f>LEFT(VLOOKUP(B5299,'Uniprot taxonomy'!B:R,5,FALSE))</f>
        <v>#N/A</v>
      </c>
      <c r="N5299" t="e">
        <f>VLOOKUP(B5299,'Uniprot taxonomy'!B:R,5,FALSE)</f>
        <v>#N/A</v>
      </c>
      <c r="O5299" t="e">
        <f>VLOOKUP(B5299,'Uniprot taxonomy'!B:R,6,FALSE)</f>
        <v>#N/A</v>
      </c>
      <c r="P5299" t="e">
        <f>VLOOKUP(B5299,'Uniprot taxonomy'!B:R,7,FALSE)</f>
        <v>#N/A</v>
      </c>
      <c r="Q5299" t="e">
        <f>VLOOKUP(B5299,'Uniprot taxonomy'!B:R,8,FALSE)</f>
        <v>#N/A</v>
      </c>
    </row>
    <row r="5300" spans="1:17" hidden="1" x14ac:dyDescent="0.25">
      <c r="A5300" t="s">
        <v>8239</v>
      </c>
      <c r="B5300" t="s">
        <v>8240</v>
      </c>
      <c r="C5300" t="e">
        <f>VLOOKUP('Домены Secretin_N'!B5300,'AC-Architecture'!A:C,3,FALSE)</f>
        <v>#N/A</v>
      </c>
      <c r="D5300">
        <v>674</v>
      </c>
      <c r="E5300" t="s">
        <v>3632</v>
      </c>
      <c r="F5300">
        <v>191</v>
      </c>
      <c r="G5300">
        <v>262</v>
      </c>
      <c r="H5300">
        <f t="shared" si="370"/>
        <v>71</v>
      </c>
      <c r="I5300" t="str">
        <f t="shared" si="371"/>
        <v>H8JTJ7_VIBCL/191-262</v>
      </c>
      <c r="K5300" t="e">
        <f>IF(C5300="Secretin_N, Secretin, TraK","T","N")</f>
        <v>#N/A</v>
      </c>
      <c r="L5300" t="e">
        <f>VLOOKUP(E5300,'Uniprot taxonomy'!E:J,4,FALSE)</f>
        <v>#N/A</v>
      </c>
      <c r="M5300" t="e">
        <f>LEFT(VLOOKUP(B5300,'Uniprot taxonomy'!B:R,5,FALSE))</f>
        <v>#N/A</v>
      </c>
      <c r="N5300" t="e">
        <f>VLOOKUP(B5300,'Uniprot taxonomy'!B:R,5,FALSE)</f>
        <v>#N/A</v>
      </c>
      <c r="O5300" t="e">
        <f>VLOOKUP(B5300,'Uniprot taxonomy'!B:R,6,FALSE)</f>
        <v>#N/A</v>
      </c>
      <c r="P5300" t="e">
        <f>VLOOKUP(B5300,'Uniprot taxonomy'!B:R,7,FALSE)</f>
        <v>#N/A</v>
      </c>
      <c r="Q5300" t="e">
        <f>VLOOKUP(B5300,'Uniprot taxonomy'!B:R,8,FALSE)</f>
        <v>#N/A</v>
      </c>
    </row>
    <row r="5301" spans="1:17" hidden="1" x14ac:dyDescent="0.25">
      <c r="A5301" t="s">
        <v>8239</v>
      </c>
      <c r="B5301" t="s">
        <v>8240</v>
      </c>
      <c r="C5301" t="e">
        <f>VLOOKUP('Домены Secretin_N'!B5301,'AC-Architecture'!A:C,3,FALSE)</f>
        <v>#N/A</v>
      </c>
      <c r="D5301">
        <v>674</v>
      </c>
      <c r="E5301" t="s">
        <v>3632</v>
      </c>
      <c r="F5301">
        <v>266</v>
      </c>
      <c r="G5301">
        <v>343</v>
      </c>
      <c r="H5301">
        <f t="shared" si="370"/>
        <v>77</v>
      </c>
      <c r="I5301" t="str">
        <f t="shared" si="371"/>
        <v>H8JTJ7_VIBCL/266-343</v>
      </c>
      <c r="K5301" t="e">
        <f>IF(C5301="Secretin_N, Secretin, TraK","T","N")</f>
        <v>#N/A</v>
      </c>
      <c r="L5301" t="e">
        <f>VLOOKUP(E5301,'Uniprot taxonomy'!E:J,4,FALSE)</f>
        <v>#N/A</v>
      </c>
      <c r="M5301" t="e">
        <f>LEFT(VLOOKUP(B5301,'Uniprot taxonomy'!B:R,5,FALSE))</f>
        <v>#N/A</v>
      </c>
      <c r="N5301" t="e">
        <f>VLOOKUP(B5301,'Uniprot taxonomy'!B:R,5,FALSE)</f>
        <v>#N/A</v>
      </c>
      <c r="O5301" t="e">
        <f>VLOOKUP(B5301,'Uniprot taxonomy'!B:R,6,FALSE)</f>
        <v>#N/A</v>
      </c>
      <c r="P5301" t="e">
        <f>VLOOKUP(B5301,'Uniprot taxonomy'!B:R,7,FALSE)</f>
        <v>#N/A</v>
      </c>
      <c r="Q5301" t="e">
        <f>VLOOKUP(B5301,'Uniprot taxonomy'!B:R,8,FALSE)</f>
        <v>#N/A</v>
      </c>
    </row>
    <row r="5302" spans="1:17" hidden="1" x14ac:dyDescent="0.25">
      <c r="A5302" t="s">
        <v>8241</v>
      </c>
      <c r="B5302" t="s">
        <v>8242</v>
      </c>
      <c r="C5302" t="e">
        <f>VLOOKUP('Домены Secretin_N'!B5302,'AC-Architecture'!A:C,3,FALSE)</f>
        <v>#N/A</v>
      </c>
      <c r="D5302">
        <v>717</v>
      </c>
      <c r="E5302" t="s">
        <v>3632</v>
      </c>
      <c r="F5302">
        <v>373</v>
      </c>
      <c r="G5302">
        <v>454</v>
      </c>
      <c r="H5302">
        <f t="shared" si="370"/>
        <v>81</v>
      </c>
      <c r="I5302" t="str">
        <f t="shared" si="371"/>
        <v>H8L076_FRAAD/373-454</v>
      </c>
      <c r="K5302" t="e">
        <f>IF(C5302="Secretin_N, Secretin, TraK","T","N")</f>
        <v>#N/A</v>
      </c>
      <c r="L5302" t="e">
        <f>VLOOKUP(E5302,'Uniprot taxonomy'!E:J,4,FALSE)</f>
        <v>#N/A</v>
      </c>
      <c r="M5302" t="e">
        <f>LEFT(VLOOKUP(B5302,'Uniprot taxonomy'!B:R,5,FALSE))</f>
        <v>#N/A</v>
      </c>
      <c r="N5302" t="e">
        <f>VLOOKUP(B5302,'Uniprot taxonomy'!B:R,5,FALSE)</f>
        <v>#N/A</v>
      </c>
      <c r="O5302" t="e">
        <f>VLOOKUP(B5302,'Uniprot taxonomy'!B:R,6,FALSE)</f>
        <v>#N/A</v>
      </c>
      <c r="P5302" t="e">
        <f>VLOOKUP(B5302,'Uniprot taxonomy'!B:R,7,FALSE)</f>
        <v>#N/A</v>
      </c>
      <c r="Q5302" t="e">
        <f>VLOOKUP(B5302,'Uniprot taxonomy'!B:R,8,FALSE)</f>
        <v>#N/A</v>
      </c>
    </row>
    <row r="5303" spans="1:17" hidden="1" x14ac:dyDescent="0.25">
      <c r="A5303" t="s">
        <v>8243</v>
      </c>
      <c r="B5303" t="s">
        <v>8244</v>
      </c>
      <c r="C5303" t="e">
        <f>VLOOKUP('Домены Secretin_N'!B5303,'AC-Architecture'!A:C,3,FALSE)</f>
        <v>#N/A</v>
      </c>
      <c r="D5303">
        <v>758</v>
      </c>
      <c r="E5303" t="s">
        <v>3632</v>
      </c>
      <c r="F5303">
        <v>186</v>
      </c>
      <c r="G5303">
        <v>247</v>
      </c>
      <c r="H5303">
        <f t="shared" si="370"/>
        <v>61</v>
      </c>
      <c r="I5303" t="str">
        <f t="shared" si="371"/>
        <v>H8L0J1_FRAAD/186-247</v>
      </c>
      <c r="K5303" t="e">
        <f>IF(C5303="Secretin_N, Secretin, TraK","T","N")</f>
        <v>#N/A</v>
      </c>
      <c r="L5303" t="e">
        <f>VLOOKUP(E5303,'Uniprot taxonomy'!E:J,4,FALSE)</f>
        <v>#N/A</v>
      </c>
      <c r="M5303" t="e">
        <f>LEFT(VLOOKUP(B5303,'Uniprot taxonomy'!B:R,5,FALSE))</f>
        <v>#N/A</v>
      </c>
      <c r="N5303" t="e">
        <f>VLOOKUP(B5303,'Uniprot taxonomy'!B:R,5,FALSE)</f>
        <v>#N/A</v>
      </c>
      <c r="O5303" t="e">
        <f>VLOOKUP(B5303,'Uniprot taxonomy'!B:R,6,FALSE)</f>
        <v>#N/A</v>
      </c>
      <c r="P5303" t="e">
        <f>VLOOKUP(B5303,'Uniprot taxonomy'!B:R,7,FALSE)</f>
        <v>#N/A</v>
      </c>
      <c r="Q5303" t="e">
        <f>VLOOKUP(B5303,'Uniprot taxonomy'!B:R,8,FALSE)</f>
        <v>#N/A</v>
      </c>
    </row>
    <row r="5304" spans="1:17" hidden="1" x14ac:dyDescent="0.25">
      <c r="A5304" t="s">
        <v>8243</v>
      </c>
      <c r="B5304" t="s">
        <v>8244</v>
      </c>
      <c r="C5304" t="e">
        <f>VLOOKUP('Домены Secretin_N'!B5304,'AC-Architecture'!A:C,3,FALSE)</f>
        <v>#N/A</v>
      </c>
      <c r="D5304">
        <v>758</v>
      </c>
      <c r="E5304" t="s">
        <v>3632</v>
      </c>
      <c r="F5304">
        <v>251</v>
      </c>
      <c r="G5304">
        <v>320</v>
      </c>
      <c r="H5304">
        <f t="shared" si="370"/>
        <v>69</v>
      </c>
      <c r="I5304" t="str">
        <f t="shared" si="371"/>
        <v>H8L0J1_FRAAD/251-320</v>
      </c>
      <c r="K5304" t="e">
        <f>IF(C5304="Secretin_N, Secretin, TraK","T","N")</f>
        <v>#N/A</v>
      </c>
      <c r="L5304" t="e">
        <f>VLOOKUP(E5304,'Uniprot taxonomy'!E:J,4,FALSE)</f>
        <v>#N/A</v>
      </c>
      <c r="M5304" t="e">
        <f>LEFT(VLOOKUP(B5304,'Uniprot taxonomy'!B:R,5,FALSE))</f>
        <v>#N/A</v>
      </c>
      <c r="N5304" t="e">
        <f>VLOOKUP(B5304,'Uniprot taxonomy'!B:R,5,FALSE)</f>
        <v>#N/A</v>
      </c>
      <c r="O5304" t="e">
        <f>VLOOKUP(B5304,'Uniprot taxonomy'!B:R,6,FALSE)</f>
        <v>#N/A</v>
      </c>
      <c r="P5304" t="e">
        <f>VLOOKUP(B5304,'Uniprot taxonomy'!B:R,7,FALSE)</f>
        <v>#N/A</v>
      </c>
      <c r="Q5304" t="e">
        <f>VLOOKUP(B5304,'Uniprot taxonomy'!B:R,8,FALSE)</f>
        <v>#N/A</v>
      </c>
    </row>
    <row r="5305" spans="1:17" hidden="1" x14ac:dyDescent="0.25">
      <c r="A5305" t="s">
        <v>8243</v>
      </c>
      <c r="B5305" t="s">
        <v>8244</v>
      </c>
      <c r="C5305" t="e">
        <f>VLOOKUP('Домены Secretin_N'!B5305,'AC-Architecture'!A:C,3,FALSE)</f>
        <v>#N/A</v>
      </c>
      <c r="D5305">
        <v>758</v>
      </c>
      <c r="E5305" t="s">
        <v>3632</v>
      </c>
      <c r="F5305">
        <v>325</v>
      </c>
      <c r="G5305">
        <v>484</v>
      </c>
      <c r="H5305">
        <f t="shared" si="370"/>
        <v>159</v>
      </c>
      <c r="I5305" t="str">
        <f t="shared" si="371"/>
        <v>H8L0J1_FRAAD/325-484</v>
      </c>
      <c r="K5305" t="e">
        <f>IF(C5305="Secretin_N, Secretin, TraK","T","N")</f>
        <v>#N/A</v>
      </c>
      <c r="L5305" t="e">
        <f>VLOOKUP(E5305,'Uniprot taxonomy'!E:J,4,FALSE)</f>
        <v>#N/A</v>
      </c>
      <c r="M5305" t="e">
        <f>LEFT(VLOOKUP(B5305,'Uniprot taxonomy'!B:R,5,FALSE))</f>
        <v>#N/A</v>
      </c>
      <c r="N5305" t="e">
        <f>VLOOKUP(B5305,'Uniprot taxonomy'!B:R,5,FALSE)</f>
        <v>#N/A</v>
      </c>
      <c r="O5305" t="e">
        <f>VLOOKUP(B5305,'Uniprot taxonomy'!B:R,6,FALSE)</f>
        <v>#N/A</v>
      </c>
      <c r="P5305" t="e">
        <f>VLOOKUP(B5305,'Uniprot taxonomy'!B:R,7,FALSE)</f>
        <v>#N/A</v>
      </c>
      <c r="Q5305" t="e">
        <f>VLOOKUP(B5305,'Uniprot taxonomy'!B:R,8,FALSE)</f>
        <v>#N/A</v>
      </c>
    </row>
    <row r="5306" spans="1:17" x14ac:dyDescent="0.25">
      <c r="A5306" t="s">
        <v>1264</v>
      </c>
      <c r="B5306" t="s">
        <v>2560</v>
      </c>
      <c r="C5306" t="str">
        <f>VLOOKUP('Домены Secretin_N'!B5306,'AC-Architecture'!A:C,3,FALSE)</f>
        <v>Secretin_N, Secretin</v>
      </c>
      <c r="D5306">
        <v>553</v>
      </c>
      <c r="E5306" t="s">
        <v>3632</v>
      </c>
      <c r="F5306">
        <v>171</v>
      </c>
      <c r="G5306">
        <v>294</v>
      </c>
      <c r="H5306">
        <f t="shared" si="370"/>
        <v>123</v>
      </c>
      <c r="I5306" t="str">
        <f t="shared" si="371"/>
        <v>H8LXX2_SALTM/171-294</v>
      </c>
      <c r="J5306" t="str">
        <f>CONCATENATE(K5306,"_",LEFT(O5306,3),"_",LEFT(Q5306,3),"_",B5306)</f>
        <v>N_Ent_Sal_H8LXX2</v>
      </c>
      <c r="K5306" t="str">
        <f>IF(C5306="Secretin_N, Secretin, TraK","T","N")</f>
        <v>N</v>
      </c>
      <c r="L5306" t="str">
        <f>VLOOKUP(B5306,'Uniprot taxonomy'!B:R,4,FALSE)</f>
        <v>Proteobacteria</v>
      </c>
      <c r="M5306" t="str">
        <f>LEFT(VLOOKUP(B5306,'Uniprot taxonomy'!B:R,5,FALSE))</f>
        <v>G</v>
      </c>
      <c r="N5306" t="str">
        <f>VLOOKUP(B5306,'Uniprot taxonomy'!B:R,5,FALSE)</f>
        <v>Gammaproteobacteria</v>
      </c>
      <c r="O5306" t="str">
        <f>VLOOKUP(B5306,'Uniprot taxonomy'!B:R,6,FALSE)</f>
        <v>Enterobacteriales</v>
      </c>
      <c r="P5306" t="str">
        <f>VLOOKUP(B5306,'Uniprot taxonomy'!B:R,7,FALSE)</f>
        <v>Enterobacteriaceae</v>
      </c>
      <c r="Q5306" t="str">
        <f>VLOOKUP(B5306,'Uniprot taxonomy'!B:R,8,FALSE)</f>
        <v>Salmonella</v>
      </c>
    </row>
    <row r="5307" spans="1:17" hidden="1" x14ac:dyDescent="0.25">
      <c r="A5307" t="s">
        <v>8245</v>
      </c>
      <c r="B5307" t="s">
        <v>8246</v>
      </c>
      <c r="C5307" t="e">
        <f>VLOOKUP('Домены Secretin_N'!B5307,'AC-Architecture'!A:C,3,FALSE)</f>
        <v>#N/A</v>
      </c>
      <c r="D5307">
        <v>379</v>
      </c>
      <c r="E5307" t="s">
        <v>3632</v>
      </c>
      <c r="F5307">
        <v>86</v>
      </c>
      <c r="G5307">
        <v>147</v>
      </c>
      <c r="H5307">
        <f t="shared" si="370"/>
        <v>61</v>
      </c>
      <c r="I5307" t="str">
        <f t="shared" si="371"/>
        <v>H8M1Q7_SALTM/86-147</v>
      </c>
      <c r="K5307" t="e">
        <f>IF(C5307="Secretin_N, Secretin, TraK","T","N")</f>
        <v>#N/A</v>
      </c>
      <c r="L5307" t="e">
        <f>VLOOKUP(E5307,'Uniprot taxonomy'!E:J,4,FALSE)</f>
        <v>#N/A</v>
      </c>
      <c r="M5307" t="e">
        <f>LEFT(VLOOKUP(B5307,'Uniprot taxonomy'!B:R,5,FALSE))</f>
        <v>#N/A</v>
      </c>
      <c r="N5307" t="e">
        <f>VLOOKUP(B5307,'Uniprot taxonomy'!B:R,5,FALSE)</f>
        <v>#N/A</v>
      </c>
      <c r="O5307" t="e">
        <f>VLOOKUP(B5307,'Uniprot taxonomy'!B:R,6,FALSE)</f>
        <v>#N/A</v>
      </c>
      <c r="P5307" t="e">
        <f>VLOOKUP(B5307,'Uniprot taxonomy'!B:R,7,FALSE)</f>
        <v>#N/A</v>
      </c>
      <c r="Q5307" t="e">
        <f>VLOOKUP(B5307,'Uniprot taxonomy'!B:R,8,FALSE)</f>
        <v>#N/A</v>
      </c>
    </row>
    <row r="5308" spans="1:17" x14ac:dyDescent="0.25">
      <c r="A5308" t="s">
        <v>1265</v>
      </c>
      <c r="B5308" t="s">
        <v>2561</v>
      </c>
      <c r="C5308" t="str">
        <f>VLOOKUP('Домены Secretin_N'!B5308,'AC-Architecture'!A:C,3,FALSE)</f>
        <v>Secretin_N, Secretin</v>
      </c>
      <c r="D5308">
        <v>497</v>
      </c>
      <c r="E5308" t="s">
        <v>3632</v>
      </c>
      <c r="F5308">
        <v>177</v>
      </c>
      <c r="G5308">
        <v>268</v>
      </c>
      <c r="H5308">
        <f t="shared" si="370"/>
        <v>91</v>
      </c>
      <c r="I5308" t="str">
        <f t="shared" si="371"/>
        <v>H8M424_SALTM/177-268</v>
      </c>
      <c r="J5308" t="str">
        <f>CONCATENATE(K5308,"_",LEFT(O5308,3),"_",LEFT(Q5308,3),"_",B5308)</f>
        <v>N_Ent_Sal_H8M424</v>
      </c>
      <c r="K5308" t="str">
        <f>IF(C5308="Secretin_N, Secretin, TraK","T","N")</f>
        <v>N</v>
      </c>
      <c r="L5308" t="str">
        <f>VLOOKUP(B5308,'Uniprot taxonomy'!B:R,4,FALSE)</f>
        <v>Proteobacteria</v>
      </c>
      <c r="M5308" t="str">
        <f>LEFT(VLOOKUP(B5308,'Uniprot taxonomy'!B:R,5,FALSE))</f>
        <v>G</v>
      </c>
      <c r="N5308" t="str">
        <f>VLOOKUP(B5308,'Uniprot taxonomy'!B:R,5,FALSE)</f>
        <v>Gammaproteobacteria</v>
      </c>
      <c r="O5308" t="str">
        <f>VLOOKUP(B5308,'Uniprot taxonomy'!B:R,6,FALSE)</f>
        <v>Enterobacteriales</v>
      </c>
      <c r="P5308" t="str">
        <f>VLOOKUP(B5308,'Uniprot taxonomy'!B:R,7,FALSE)</f>
        <v>Enterobacteriaceae</v>
      </c>
      <c r="Q5308" t="str">
        <f>VLOOKUP(B5308,'Uniprot taxonomy'!B:R,8,FALSE)</f>
        <v>Salmonella</v>
      </c>
    </row>
    <row r="5309" spans="1:17" hidden="1" x14ac:dyDescent="0.25">
      <c r="A5309" t="s">
        <v>8247</v>
      </c>
      <c r="B5309" t="s">
        <v>8248</v>
      </c>
      <c r="C5309" t="e">
        <f>VLOOKUP('Домены Secretin_N'!B5309,'AC-Architecture'!A:C,3,FALSE)</f>
        <v>#N/A</v>
      </c>
      <c r="D5309">
        <v>917</v>
      </c>
      <c r="E5309" t="s">
        <v>3632</v>
      </c>
      <c r="F5309">
        <v>593</v>
      </c>
      <c r="G5309">
        <v>654</v>
      </c>
      <c r="H5309">
        <f t="shared" si="370"/>
        <v>61</v>
      </c>
      <c r="I5309" t="str">
        <f t="shared" si="371"/>
        <v>H8MQ39_CORCM/593-654</v>
      </c>
      <c r="K5309" t="e">
        <f>IF(C5309="Secretin_N, Secretin, TraK","T","N")</f>
        <v>#N/A</v>
      </c>
      <c r="L5309" t="e">
        <f>VLOOKUP(E5309,'Uniprot taxonomy'!E:J,4,FALSE)</f>
        <v>#N/A</v>
      </c>
      <c r="M5309" t="e">
        <f>LEFT(VLOOKUP(B5309,'Uniprot taxonomy'!B:R,5,FALSE))</f>
        <v>#N/A</v>
      </c>
      <c r="N5309" t="e">
        <f>VLOOKUP(B5309,'Uniprot taxonomy'!B:R,5,FALSE)</f>
        <v>#N/A</v>
      </c>
      <c r="O5309" t="e">
        <f>VLOOKUP(B5309,'Uniprot taxonomy'!B:R,6,FALSE)</f>
        <v>#N/A</v>
      </c>
      <c r="P5309" t="e">
        <f>VLOOKUP(B5309,'Uniprot taxonomy'!B:R,7,FALSE)</f>
        <v>#N/A</v>
      </c>
      <c r="Q5309" t="e">
        <f>VLOOKUP(B5309,'Uniprot taxonomy'!B:R,8,FALSE)</f>
        <v>#N/A</v>
      </c>
    </row>
    <row r="5310" spans="1:17" hidden="1" x14ac:dyDescent="0.25">
      <c r="A5310" t="s">
        <v>8249</v>
      </c>
      <c r="B5310" t="s">
        <v>8250</v>
      </c>
      <c r="C5310" t="e">
        <f>VLOOKUP('Домены Secretin_N'!B5310,'AC-Architecture'!A:C,3,FALSE)</f>
        <v>#N/A</v>
      </c>
      <c r="D5310">
        <v>868</v>
      </c>
      <c r="E5310" t="s">
        <v>3632</v>
      </c>
      <c r="F5310">
        <v>243</v>
      </c>
      <c r="G5310">
        <v>345</v>
      </c>
      <c r="H5310">
        <f t="shared" si="370"/>
        <v>102</v>
      </c>
      <c r="I5310" t="str">
        <f t="shared" si="371"/>
        <v>H8N0S0_CORCM/243-345</v>
      </c>
      <c r="K5310" t="e">
        <f>IF(C5310="Secretin_N, Secretin, TraK","T","N")</f>
        <v>#N/A</v>
      </c>
      <c r="L5310" t="e">
        <f>VLOOKUP(E5310,'Uniprot taxonomy'!E:J,4,FALSE)</f>
        <v>#N/A</v>
      </c>
      <c r="M5310" t="e">
        <f>LEFT(VLOOKUP(B5310,'Uniprot taxonomy'!B:R,5,FALSE))</f>
        <v>#N/A</v>
      </c>
      <c r="N5310" t="e">
        <f>VLOOKUP(B5310,'Uniprot taxonomy'!B:R,5,FALSE)</f>
        <v>#N/A</v>
      </c>
      <c r="O5310" t="e">
        <f>VLOOKUP(B5310,'Uniprot taxonomy'!B:R,6,FALSE)</f>
        <v>#N/A</v>
      </c>
      <c r="P5310" t="e">
        <f>VLOOKUP(B5310,'Uniprot taxonomy'!B:R,7,FALSE)</f>
        <v>#N/A</v>
      </c>
      <c r="Q5310" t="e">
        <f>VLOOKUP(B5310,'Uniprot taxonomy'!B:R,8,FALSE)</f>
        <v>#N/A</v>
      </c>
    </row>
    <row r="5311" spans="1:17" hidden="1" x14ac:dyDescent="0.25">
      <c r="A5311" t="s">
        <v>8249</v>
      </c>
      <c r="B5311" t="s">
        <v>8250</v>
      </c>
      <c r="C5311" t="e">
        <f>VLOOKUP('Домены Secretin_N'!B5311,'AC-Architecture'!A:C,3,FALSE)</f>
        <v>#N/A</v>
      </c>
      <c r="D5311">
        <v>868</v>
      </c>
      <c r="E5311" t="s">
        <v>3632</v>
      </c>
      <c r="F5311">
        <v>349</v>
      </c>
      <c r="G5311">
        <v>440</v>
      </c>
      <c r="H5311">
        <f t="shared" si="370"/>
        <v>91</v>
      </c>
      <c r="I5311" t="str">
        <f t="shared" si="371"/>
        <v>H8N0S0_CORCM/349-440</v>
      </c>
      <c r="K5311" t="e">
        <f>IF(C5311="Secretin_N, Secretin, TraK","T","N")</f>
        <v>#N/A</v>
      </c>
      <c r="L5311" t="e">
        <f>VLOOKUP(E5311,'Uniprot taxonomy'!E:J,4,FALSE)</f>
        <v>#N/A</v>
      </c>
      <c r="M5311" t="e">
        <f>LEFT(VLOOKUP(B5311,'Uniprot taxonomy'!B:R,5,FALSE))</f>
        <v>#N/A</v>
      </c>
      <c r="N5311" t="e">
        <f>VLOOKUP(B5311,'Uniprot taxonomy'!B:R,5,FALSE)</f>
        <v>#N/A</v>
      </c>
      <c r="O5311" t="e">
        <f>VLOOKUP(B5311,'Uniprot taxonomy'!B:R,6,FALSE)</f>
        <v>#N/A</v>
      </c>
      <c r="P5311" t="e">
        <f>VLOOKUP(B5311,'Uniprot taxonomy'!B:R,7,FALSE)</f>
        <v>#N/A</v>
      </c>
      <c r="Q5311" t="e">
        <f>VLOOKUP(B5311,'Uniprot taxonomy'!B:R,8,FALSE)</f>
        <v>#N/A</v>
      </c>
    </row>
    <row r="5312" spans="1:17" hidden="1" x14ac:dyDescent="0.25">
      <c r="A5312" t="s">
        <v>8251</v>
      </c>
      <c r="B5312" t="s">
        <v>8252</v>
      </c>
      <c r="C5312" t="e">
        <f>VLOOKUP('Домены Secretin_N'!B5312,'AC-Architecture'!A:C,3,FALSE)</f>
        <v>#N/A</v>
      </c>
      <c r="D5312">
        <v>380</v>
      </c>
      <c r="E5312" t="s">
        <v>3632</v>
      </c>
      <c r="F5312">
        <v>83</v>
      </c>
      <c r="G5312">
        <v>148</v>
      </c>
      <c r="H5312">
        <f t="shared" si="370"/>
        <v>65</v>
      </c>
      <c r="I5312" t="str">
        <f t="shared" si="371"/>
        <v>H8NP86_RAHAQ/83-148</v>
      </c>
      <c r="K5312" t="e">
        <f>IF(C5312="Secretin_N, Secretin, TraK","T","N")</f>
        <v>#N/A</v>
      </c>
      <c r="L5312" t="e">
        <f>VLOOKUP(E5312,'Uniprot taxonomy'!E:J,4,FALSE)</f>
        <v>#N/A</v>
      </c>
      <c r="M5312" t="e">
        <f>LEFT(VLOOKUP(B5312,'Uniprot taxonomy'!B:R,5,FALSE))</f>
        <v>#N/A</v>
      </c>
      <c r="N5312" t="e">
        <f>VLOOKUP(B5312,'Uniprot taxonomy'!B:R,5,FALSE)</f>
        <v>#N/A</v>
      </c>
      <c r="O5312" t="e">
        <f>VLOOKUP(B5312,'Uniprot taxonomy'!B:R,6,FALSE)</f>
        <v>#N/A</v>
      </c>
      <c r="P5312" t="e">
        <f>VLOOKUP(B5312,'Uniprot taxonomy'!B:R,7,FALSE)</f>
        <v>#N/A</v>
      </c>
      <c r="Q5312" t="e">
        <f>VLOOKUP(B5312,'Uniprot taxonomy'!B:R,8,FALSE)</f>
        <v>#N/A</v>
      </c>
    </row>
    <row r="5313" spans="1:17" hidden="1" x14ac:dyDescent="0.25">
      <c r="A5313" t="s">
        <v>8253</v>
      </c>
      <c r="B5313" t="s">
        <v>8254</v>
      </c>
      <c r="C5313" t="e">
        <f>VLOOKUP('Домены Secretin_N'!B5313,'AC-Architecture'!A:C,3,FALSE)</f>
        <v>#N/A</v>
      </c>
      <c r="D5313">
        <v>659</v>
      </c>
      <c r="E5313" t="s">
        <v>3632</v>
      </c>
      <c r="F5313">
        <v>127</v>
      </c>
      <c r="G5313">
        <v>190</v>
      </c>
      <c r="H5313">
        <f t="shared" si="370"/>
        <v>63</v>
      </c>
      <c r="I5313" t="str">
        <f t="shared" si="371"/>
        <v>H8NR01_RAHAQ/127-190</v>
      </c>
      <c r="K5313" t="e">
        <f>IF(C5313="Secretin_N, Secretin, TraK","T","N")</f>
        <v>#N/A</v>
      </c>
      <c r="L5313" t="e">
        <f>VLOOKUP(E5313,'Uniprot taxonomy'!E:J,4,FALSE)</f>
        <v>#N/A</v>
      </c>
      <c r="M5313" t="e">
        <f>LEFT(VLOOKUP(B5313,'Uniprot taxonomy'!B:R,5,FALSE))</f>
        <v>#N/A</v>
      </c>
      <c r="N5313" t="e">
        <f>VLOOKUP(B5313,'Uniprot taxonomy'!B:R,5,FALSE)</f>
        <v>#N/A</v>
      </c>
      <c r="O5313" t="e">
        <f>VLOOKUP(B5313,'Uniprot taxonomy'!B:R,6,FALSE)</f>
        <v>#N/A</v>
      </c>
      <c r="P5313" t="e">
        <f>VLOOKUP(B5313,'Uniprot taxonomy'!B:R,7,FALSE)</f>
        <v>#N/A</v>
      </c>
      <c r="Q5313" t="e">
        <f>VLOOKUP(B5313,'Uniprot taxonomy'!B:R,8,FALSE)</f>
        <v>#N/A</v>
      </c>
    </row>
    <row r="5314" spans="1:17" hidden="1" x14ac:dyDescent="0.25">
      <c r="A5314" t="s">
        <v>8253</v>
      </c>
      <c r="B5314" t="s">
        <v>8254</v>
      </c>
      <c r="C5314" t="e">
        <f>VLOOKUP('Домены Secretin_N'!B5314,'AC-Architecture'!A:C,3,FALSE)</f>
        <v>#N/A</v>
      </c>
      <c r="D5314">
        <v>659</v>
      </c>
      <c r="E5314" t="s">
        <v>3632</v>
      </c>
      <c r="F5314">
        <v>192</v>
      </c>
      <c r="G5314">
        <v>263</v>
      </c>
      <c r="H5314">
        <f t="shared" si="370"/>
        <v>71</v>
      </c>
      <c r="I5314" t="str">
        <f t="shared" si="371"/>
        <v>H8NR01_RAHAQ/192-263</v>
      </c>
      <c r="K5314" t="e">
        <f>IF(C5314="Secretin_N, Secretin, TraK","T","N")</f>
        <v>#N/A</v>
      </c>
      <c r="L5314" t="e">
        <f>VLOOKUP(E5314,'Uniprot taxonomy'!E:J,4,FALSE)</f>
        <v>#N/A</v>
      </c>
      <c r="M5314" t="e">
        <f>LEFT(VLOOKUP(B5314,'Uniprot taxonomy'!B:R,5,FALSE))</f>
        <v>#N/A</v>
      </c>
      <c r="N5314" t="e">
        <f>VLOOKUP(B5314,'Uniprot taxonomy'!B:R,5,FALSE)</f>
        <v>#N/A</v>
      </c>
      <c r="O5314" t="e">
        <f>VLOOKUP(B5314,'Uniprot taxonomy'!B:R,6,FALSE)</f>
        <v>#N/A</v>
      </c>
      <c r="P5314" t="e">
        <f>VLOOKUP(B5314,'Uniprot taxonomy'!B:R,7,FALSE)</f>
        <v>#N/A</v>
      </c>
      <c r="Q5314" t="e">
        <f>VLOOKUP(B5314,'Uniprot taxonomy'!B:R,8,FALSE)</f>
        <v>#N/A</v>
      </c>
    </row>
    <row r="5315" spans="1:17" hidden="1" x14ac:dyDescent="0.25">
      <c r="A5315" t="s">
        <v>8253</v>
      </c>
      <c r="B5315" t="s">
        <v>8254</v>
      </c>
      <c r="C5315" t="e">
        <f>VLOOKUP('Домены Secretin_N'!B5315,'AC-Architecture'!A:C,3,FALSE)</f>
        <v>#N/A</v>
      </c>
      <c r="D5315">
        <v>659</v>
      </c>
      <c r="E5315" t="s">
        <v>3632</v>
      </c>
      <c r="F5315">
        <v>267</v>
      </c>
      <c r="G5315">
        <v>343</v>
      </c>
      <c r="H5315">
        <f t="shared" ref="H5315:H5378" si="374">G5315-F5315</f>
        <v>76</v>
      </c>
      <c r="I5315" t="str">
        <f t="shared" ref="I5315:I5378" si="375">CONCATENATE(A5315,"/",F5315,"-",G5315)</f>
        <v>H8NR01_RAHAQ/267-343</v>
      </c>
      <c r="K5315" t="e">
        <f>IF(C5315="Secretin_N, Secretin, TraK","T","N")</f>
        <v>#N/A</v>
      </c>
      <c r="L5315" t="e">
        <f>VLOOKUP(E5315,'Uniprot taxonomy'!E:J,4,FALSE)</f>
        <v>#N/A</v>
      </c>
      <c r="M5315" t="e">
        <f>LEFT(VLOOKUP(B5315,'Uniprot taxonomy'!B:R,5,FALSE))</f>
        <v>#N/A</v>
      </c>
      <c r="N5315" t="e">
        <f>VLOOKUP(B5315,'Uniprot taxonomy'!B:R,5,FALSE)</f>
        <v>#N/A</v>
      </c>
      <c r="O5315" t="e">
        <f>VLOOKUP(B5315,'Uniprot taxonomy'!B:R,6,FALSE)</f>
        <v>#N/A</v>
      </c>
      <c r="P5315" t="e">
        <f>VLOOKUP(B5315,'Uniprot taxonomy'!B:R,7,FALSE)</f>
        <v>#N/A</v>
      </c>
      <c r="Q5315" t="e">
        <f>VLOOKUP(B5315,'Uniprot taxonomy'!B:R,8,FALSE)</f>
        <v>#N/A</v>
      </c>
    </row>
    <row r="5316" spans="1:17" hidden="1" x14ac:dyDescent="0.25">
      <c r="A5316" t="s">
        <v>8255</v>
      </c>
      <c r="B5316" t="s">
        <v>8256</v>
      </c>
      <c r="C5316" t="e">
        <f>VLOOKUP('Домены Secretin_N'!B5316,'AC-Architecture'!A:C,3,FALSE)</f>
        <v>#N/A</v>
      </c>
      <c r="D5316">
        <v>704</v>
      </c>
      <c r="E5316" t="s">
        <v>3632</v>
      </c>
      <c r="F5316">
        <v>385</v>
      </c>
      <c r="G5316">
        <v>449</v>
      </c>
      <c r="H5316">
        <f t="shared" si="374"/>
        <v>64</v>
      </c>
      <c r="I5316" t="str">
        <f t="shared" si="375"/>
        <v>H8W5G4_MARHY/385-449</v>
      </c>
      <c r="K5316" t="e">
        <f>IF(C5316="Secretin_N, Secretin, TraK","T","N")</f>
        <v>#N/A</v>
      </c>
      <c r="L5316" t="e">
        <f>VLOOKUP(E5316,'Uniprot taxonomy'!E:J,4,FALSE)</f>
        <v>#N/A</v>
      </c>
      <c r="M5316" t="e">
        <f>LEFT(VLOOKUP(B5316,'Uniprot taxonomy'!B:R,5,FALSE))</f>
        <v>#N/A</v>
      </c>
      <c r="N5316" t="e">
        <f>VLOOKUP(B5316,'Uniprot taxonomy'!B:R,5,FALSE)</f>
        <v>#N/A</v>
      </c>
      <c r="O5316" t="e">
        <f>VLOOKUP(B5316,'Uniprot taxonomy'!B:R,6,FALSE)</f>
        <v>#N/A</v>
      </c>
      <c r="P5316" t="e">
        <f>VLOOKUP(B5316,'Uniprot taxonomy'!B:R,7,FALSE)</f>
        <v>#N/A</v>
      </c>
      <c r="Q5316" t="e">
        <f>VLOOKUP(B5316,'Uniprot taxonomy'!B:R,8,FALSE)</f>
        <v>#N/A</v>
      </c>
    </row>
    <row r="5317" spans="1:17" x14ac:dyDescent="0.25">
      <c r="A5317" t="s">
        <v>1266</v>
      </c>
      <c r="B5317" t="s">
        <v>2562</v>
      </c>
      <c r="C5317" t="str">
        <f>VLOOKUP('Домены Secretin_N'!B5317,'AC-Architecture'!A:C,3,FALSE)</f>
        <v>Secretin_N, Secretin</v>
      </c>
      <c r="D5317">
        <v>273</v>
      </c>
      <c r="E5317" t="s">
        <v>3632</v>
      </c>
      <c r="F5317">
        <v>42</v>
      </c>
      <c r="G5317">
        <v>102</v>
      </c>
      <c r="H5317">
        <f t="shared" si="374"/>
        <v>60</v>
      </c>
      <c r="I5317" t="str">
        <f t="shared" si="375"/>
        <v>H8W6N0_MARHY/42-102</v>
      </c>
      <c r="J5317" t="str">
        <f>CONCATENATE(K5317,"_",LEFT(O5317,3),"_",LEFT(Q5317,3),"_",B5317)</f>
        <v>N_Alt_Mar_H8W6N0</v>
      </c>
      <c r="K5317" t="str">
        <f>IF(C5317="Secretin_N, Secretin, TraK","T","N")</f>
        <v>N</v>
      </c>
      <c r="L5317" t="str">
        <f>VLOOKUP(B5317,'Uniprot taxonomy'!B:R,4,FALSE)</f>
        <v>Proteobacteria</v>
      </c>
      <c r="M5317" t="str">
        <f>LEFT(VLOOKUP(B5317,'Uniprot taxonomy'!B:R,5,FALSE))</f>
        <v>G</v>
      </c>
      <c r="N5317" t="str">
        <f>VLOOKUP(B5317,'Uniprot taxonomy'!B:R,5,FALSE)</f>
        <v>Gammaproteobacteria</v>
      </c>
      <c r="O5317" t="str">
        <f>VLOOKUP(B5317,'Uniprot taxonomy'!B:R,6,FALSE)</f>
        <v>Alteromonadales</v>
      </c>
      <c r="P5317" t="str">
        <f>VLOOKUP(B5317,'Uniprot taxonomy'!B:R,7,FALSE)</f>
        <v>Alteromonadaceae</v>
      </c>
      <c r="Q5317" t="str">
        <f>VLOOKUP(B5317,'Uniprot taxonomy'!B:R,8,FALSE)</f>
        <v>Marinobacter</v>
      </c>
    </row>
    <row r="5318" spans="1:17" hidden="1" x14ac:dyDescent="0.25">
      <c r="A5318" t="s">
        <v>8258</v>
      </c>
      <c r="B5318" t="s">
        <v>8259</v>
      </c>
      <c r="C5318" t="e">
        <f>VLOOKUP('Домены Secretin_N'!B5318,'AC-Architecture'!A:C,3,FALSE)</f>
        <v>#N/A</v>
      </c>
      <c r="D5318">
        <v>649</v>
      </c>
      <c r="E5318" t="s">
        <v>3632</v>
      </c>
      <c r="F5318">
        <v>128</v>
      </c>
      <c r="G5318">
        <v>188</v>
      </c>
      <c r="H5318">
        <f t="shared" si="374"/>
        <v>60</v>
      </c>
      <c r="I5318" t="str">
        <f t="shared" si="375"/>
        <v>H8WAD6_MARHY/128-188</v>
      </c>
      <c r="K5318" t="e">
        <f>IF(C5318="Secretin_N, Secretin, TraK","T","N")</f>
        <v>#N/A</v>
      </c>
      <c r="L5318" t="e">
        <f>VLOOKUP(E5318,'Uniprot taxonomy'!E:J,4,FALSE)</f>
        <v>#N/A</v>
      </c>
      <c r="M5318" t="e">
        <f>LEFT(VLOOKUP(B5318,'Uniprot taxonomy'!B:R,5,FALSE))</f>
        <v>#N/A</v>
      </c>
      <c r="N5318" t="e">
        <f>VLOOKUP(B5318,'Uniprot taxonomy'!B:R,5,FALSE)</f>
        <v>#N/A</v>
      </c>
      <c r="O5318" t="e">
        <f>VLOOKUP(B5318,'Uniprot taxonomy'!B:R,6,FALSE)</f>
        <v>#N/A</v>
      </c>
      <c r="P5318" t="e">
        <f>VLOOKUP(B5318,'Uniprot taxonomy'!B:R,7,FALSE)</f>
        <v>#N/A</v>
      </c>
      <c r="Q5318" t="e">
        <f>VLOOKUP(B5318,'Uniprot taxonomy'!B:R,8,FALSE)</f>
        <v>#N/A</v>
      </c>
    </row>
    <row r="5319" spans="1:17" hidden="1" x14ac:dyDescent="0.25">
      <c r="A5319" t="s">
        <v>8258</v>
      </c>
      <c r="B5319" t="s">
        <v>8259</v>
      </c>
      <c r="C5319" t="e">
        <f>VLOOKUP('Домены Secretin_N'!B5319,'AC-Architecture'!A:C,3,FALSE)</f>
        <v>#N/A</v>
      </c>
      <c r="D5319">
        <v>649</v>
      </c>
      <c r="E5319" t="s">
        <v>3632</v>
      </c>
      <c r="F5319">
        <v>191</v>
      </c>
      <c r="G5319">
        <v>264</v>
      </c>
      <c r="H5319">
        <f t="shared" si="374"/>
        <v>73</v>
      </c>
      <c r="I5319" t="str">
        <f t="shared" si="375"/>
        <v>H8WAD6_MARHY/191-264</v>
      </c>
      <c r="K5319" t="e">
        <f>IF(C5319="Secretin_N, Secretin, TraK","T","N")</f>
        <v>#N/A</v>
      </c>
      <c r="L5319" t="e">
        <f>VLOOKUP(E5319,'Uniprot taxonomy'!E:J,4,FALSE)</f>
        <v>#N/A</v>
      </c>
      <c r="M5319" t="e">
        <f>LEFT(VLOOKUP(B5319,'Uniprot taxonomy'!B:R,5,FALSE))</f>
        <v>#N/A</v>
      </c>
      <c r="N5319" t="e">
        <f>VLOOKUP(B5319,'Uniprot taxonomy'!B:R,5,FALSE)</f>
        <v>#N/A</v>
      </c>
      <c r="O5319" t="e">
        <f>VLOOKUP(B5319,'Uniprot taxonomy'!B:R,6,FALSE)</f>
        <v>#N/A</v>
      </c>
      <c r="P5319" t="e">
        <f>VLOOKUP(B5319,'Uniprot taxonomy'!B:R,7,FALSE)</f>
        <v>#N/A</v>
      </c>
      <c r="Q5319" t="e">
        <f>VLOOKUP(B5319,'Uniprot taxonomy'!B:R,8,FALSE)</f>
        <v>#N/A</v>
      </c>
    </row>
    <row r="5320" spans="1:17" hidden="1" x14ac:dyDescent="0.25">
      <c r="A5320" t="s">
        <v>8258</v>
      </c>
      <c r="B5320" t="s">
        <v>8259</v>
      </c>
      <c r="C5320" t="e">
        <f>VLOOKUP('Домены Secretin_N'!B5320,'AC-Architecture'!A:C,3,FALSE)</f>
        <v>#N/A</v>
      </c>
      <c r="D5320">
        <v>649</v>
      </c>
      <c r="E5320" t="s">
        <v>3632</v>
      </c>
      <c r="F5320">
        <v>268</v>
      </c>
      <c r="G5320">
        <v>349</v>
      </c>
      <c r="H5320">
        <f t="shared" si="374"/>
        <v>81</v>
      </c>
      <c r="I5320" t="str">
        <f t="shared" si="375"/>
        <v>H8WAD6_MARHY/268-349</v>
      </c>
      <c r="K5320" t="e">
        <f>IF(C5320="Secretin_N, Secretin, TraK","T","N")</f>
        <v>#N/A</v>
      </c>
      <c r="L5320" t="e">
        <f>VLOOKUP(E5320,'Uniprot taxonomy'!E:J,4,FALSE)</f>
        <v>#N/A</v>
      </c>
      <c r="M5320" t="e">
        <f>LEFT(VLOOKUP(B5320,'Uniprot taxonomy'!B:R,5,FALSE))</f>
        <v>#N/A</v>
      </c>
      <c r="N5320" t="e">
        <f>VLOOKUP(B5320,'Uniprot taxonomy'!B:R,5,FALSE)</f>
        <v>#N/A</v>
      </c>
      <c r="O5320" t="e">
        <f>VLOOKUP(B5320,'Uniprot taxonomy'!B:R,6,FALSE)</f>
        <v>#N/A</v>
      </c>
      <c r="P5320" t="e">
        <f>VLOOKUP(B5320,'Uniprot taxonomy'!B:R,7,FALSE)</f>
        <v>#N/A</v>
      </c>
      <c r="Q5320" t="e">
        <f>VLOOKUP(B5320,'Uniprot taxonomy'!B:R,8,FALSE)</f>
        <v>#N/A</v>
      </c>
    </row>
    <row r="5321" spans="1:17" hidden="1" x14ac:dyDescent="0.25">
      <c r="A5321" t="s">
        <v>1267</v>
      </c>
      <c r="B5321" t="s">
        <v>2563</v>
      </c>
      <c r="C5321" t="str">
        <f>VLOOKUP('Домены Secretin_N'!B5321,'AC-Architecture'!A:C,3,FALSE)</f>
        <v>Secretin_N, Secretin</v>
      </c>
      <c r="D5321">
        <v>760</v>
      </c>
      <c r="E5321" t="s">
        <v>3632</v>
      </c>
      <c r="F5321">
        <v>363</v>
      </c>
      <c r="G5321">
        <v>470</v>
      </c>
      <c r="H5321">
        <f t="shared" si="374"/>
        <v>107</v>
      </c>
      <c r="I5321" t="str">
        <f t="shared" si="375"/>
        <v>H8WJ10_CHLTH/363-470</v>
      </c>
      <c r="K5321" t="str">
        <f>IF(C5321="Secretin_N, Secretin, TraK","T","N")</f>
        <v>N</v>
      </c>
      <c r="L5321" t="e">
        <f>VLOOKUP(E5321,'Uniprot taxonomy'!E:J,4,FALSE)</f>
        <v>#N/A</v>
      </c>
      <c r="M5321" t="str">
        <f>LEFT(VLOOKUP(B5321,'Uniprot taxonomy'!B:R,5,FALSE))</f>
        <v>C</v>
      </c>
      <c r="N5321" t="str">
        <f>VLOOKUP(B5321,'Uniprot taxonomy'!B:R,5,FALSE)</f>
        <v>Chlamydiales</v>
      </c>
      <c r="O5321" t="str">
        <f>VLOOKUP(B5321,'Uniprot taxonomy'!B:R,6,FALSE)</f>
        <v>Chlamydiaceae</v>
      </c>
      <c r="P5321" t="str">
        <f>VLOOKUP(B5321,'Uniprot taxonomy'!B:R,7,FALSE)</f>
        <v>Chlamydia/Chlamydophilagroup</v>
      </c>
      <c r="Q5321" t="str">
        <f>VLOOKUP(B5321,'Uniprot taxonomy'!B:R,8,FALSE)</f>
        <v>Chlamydia</v>
      </c>
    </row>
    <row r="5322" spans="1:17" hidden="1" x14ac:dyDescent="0.25">
      <c r="A5322" t="s">
        <v>8260</v>
      </c>
      <c r="B5322" t="s">
        <v>8261</v>
      </c>
      <c r="C5322" t="e">
        <f>VLOOKUP('Домены Secretin_N'!B5322,'AC-Architecture'!A:C,3,FALSE)</f>
        <v>#N/A</v>
      </c>
      <c r="D5322">
        <v>921</v>
      </c>
      <c r="E5322" t="s">
        <v>3632</v>
      </c>
      <c r="F5322">
        <v>365</v>
      </c>
      <c r="G5322">
        <v>426</v>
      </c>
      <c r="H5322">
        <f t="shared" si="374"/>
        <v>61</v>
      </c>
      <c r="I5322" t="str">
        <f t="shared" si="375"/>
        <v>H8WJB3_CHLTH/365-426</v>
      </c>
      <c r="K5322" t="e">
        <f>IF(C5322="Secretin_N, Secretin, TraK","T","N")</f>
        <v>#N/A</v>
      </c>
      <c r="L5322" t="e">
        <f>VLOOKUP(E5322,'Uniprot taxonomy'!E:J,4,FALSE)</f>
        <v>#N/A</v>
      </c>
      <c r="M5322" t="e">
        <f>LEFT(VLOOKUP(B5322,'Uniprot taxonomy'!B:R,5,FALSE))</f>
        <v>#N/A</v>
      </c>
      <c r="N5322" t="e">
        <f>VLOOKUP(B5322,'Uniprot taxonomy'!B:R,5,FALSE)</f>
        <v>#N/A</v>
      </c>
      <c r="O5322" t="e">
        <f>VLOOKUP(B5322,'Uniprot taxonomy'!B:R,6,FALSE)</f>
        <v>#N/A</v>
      </c>
      <c r="P5322" t="e">
        <f>VLOOKUP(B5322,'Uniprot taxonomy'!B:R,7,FALSE)</f>
        <v>#N/A</v>
      </c>
      <c r="Q5322" t="e">
        <f>VLOOKUP(B5322,'Uniprot taxonomy'!B:R,8,FALSE)</f>
        <v>#N/A</v>
      </c>
    </row>
    <row r="5323" spans="1:17" hidden="1" x14ac:dyDescent="0.25">
      <c r="A5323" t="s">
        <v>8260</v>
      </c>
      <c r="B5323" t="s">
        <v>8261</v>
      </c>
      <c r="C5323" t="e">
        <f>VLOOKUP('Домены Secretin_N'!B5323,'AC-Architecture'!A:C,3,FALSE)</f>
        <v>#N/A</v>
      </c>
      <c r="D5323">
        <v>921</v>
      </c>
      <c r="E5323" t="s">
        <v>3632</v>
      </c>
      <c r="F5323">
        <v>521</v>
      </c>
      <c r="G5323">
        <v>596</v>
      </c>
      <c r="H5323">
        <f t="shared" si="374"/>
        <v>75</v>
      </c>
      <c r="I5323" t="str">
        <f t="shared" si="375"/>
        <v>H8WJB3_CHLTH/521-596</v>
      </c>
      <c r="K5323" t="e">
        <f>IF(C5323="Secretin_N, Secretin, TraK","T","N")</f>
        <v>#N/A</v>
      </c>
      <c r="L5323" t="e">
        <f>VLOOKUP(E5323,'Uniprot taxonomy'!E:J,4,FALSE)</f>
        <v>#N/A</v>
      </c>
      <c r="M5323" t="e">
        <f>LEFT(VLOOKUP(B5323,'Uniprot taxonomy'!B:R,5,FALSE))</f>
        <v>#N/A</v>
      </c>
      <c r="N5323" t="e">
        <f>VLOOKUP(B5323,'Uniprot taxonomy'!B:R,5,FALSE)</f>
        <v>#N/A</v>
      </c>
      <c r="O5323" t="e">
        <f>VLOOKUP(B5323,'Uniprot taxonomy'!B:R,6,FALSE)</f>
        <v>#N/A</v>
      </c>
      <c r="P5323" t="e">
        <f>VLOOKUP(B5323,'Uniprot taxonomy'!B:R,7,FALSE)</f>
        <v>#N/A</v>
      </c>
      <c r="Q5323" t="e">
        <f>VLOOKUP(B5323,'Uniprot taxonomy'!B:R,8,FALSE)</f>
        <v>#N/A</v>
      </c>
    </row>
    <row r="5324" spans="1:17" hidden="1" x14ac:dyDescent="0.25">
      <c r="A5324" t="s">
        <v>1268</v>
      </c>
      <c r="B5324" t="s">
        <v>2564</v>
      </c>
      <c r="C5324" t="str">
        <f>VLOOKUP('Домены Secretin_N'!B5324,'AC-Architecture'!A:C,3,FALSE)</f>
        <v>Secretin_N, Secretin</v>
      </c>
      <c r="D5324">
        <v>760</v>
      </c>
      <c r="E5324" t="s">
        <v>3632</v>
      </c>
      <c r="F5324">
        <v>363</v>
      </c>
      <c r="G5324">
        <v>470</v>
      </c>
      <c r="H5324">
        <f t="shared" si="374"/>
        <v>107</v>
      </c>
      <c r="I5324" t="str">
        <f t="shared" si="375"/>
        <v>H8WKM3_CHLTH/363-470</v>
      </c>
      <c r="K5324" t="str">
        <f>IF(C5324="Secretin_N, Secretin, TraK","T","N")</f>
        <v>N</v>
      </c>
      <c r="L5324" t="e">
        <f>VLOOKUP(E5324,'Uniprot taxonomy'!E:J,4,FALSE)</f>
        <v>#N/A</v>
      </c>
      <c r="M5324" t="str">
        <f>LEFT(VLOOKUP(B5324,'Uniprot taxonomy'!B:R,5,FALSE))</f>
        <v>C</v>
      </c>
      <c r="N5324" t="str">
        <f>VLOOKUP(B5324,'Uniprot taxonomy'!B:R,5,FALSE)</f>
        <v>Chlamydiales</v>
      </c>
      <c r="O5324" t="str">
        <f>VLOOKUP(B5324,'Uniprot taxonomy'!B:R,6,FALSE)</f>
        <v>Chlamydiaceae</v>
      </c>
      <c r="P5324" t="str">
        <f>VLOOKUP(B5324,'Uniprot taxonomy'!B:R,7,FALSE)</f>
        <v>Chlamydia/Chlamydophilagroup</v>
      </c>
      <c r="Q5324" t="str">
        <f>VLOOKUP(B5324,'Uniprot taxonomy'!B:R,8,FALSE)</f>
        <v>Chlamydia</v>
      </c>
    </row>
    <row r="5325" spans="1:17" hidden="1" x14ac:dyDescent="0.25">
      <c r="A5325" t="s">
        <v>8262</v>
      </c>
      <c r="B5325" t="s">
        <v>8263</v>
      </c>
      <c r="C5325" t="e">
        <f>VLOOKUP('Домены Secretin_N'!B5325,'AC-Architecture'!A:C,3,FALSE)</f>
        <v>#N/A</v>
      </c>
      <c r="D5325">
        <v>921</v>
      </c>
      <c r="E5325" t="s">
        <v>3632</v>
      </c>
      <c r="F5325">
        <v>365</v>
      </c>
      <c r="G5325">
        <v>426</v>
      </c>
      <c r="H5325">
        <f t="shared" si="374"/>
        <v>61</v>
      </c>
      <c r="I5325" t="str">
        <f t="shared" si="375"/>
        <v>H8WKX6_CHLTH/365-426</v>
      </c>
      <c r="K5325" t="e">
        <f>IF(C5325="Secretin_N, Secretin, TraK","T","N")</f>
        <v>#N/A</v>
      </c>
      <c r="L5325" t="e">
        <f>VLOOKUP(E5325,'Uniprot taxonomy'!E:J,4,FALSE)</f>
        <v>#N/A</v>
      </c>
      <c r="M5325" t="e">
        <f>LEFT(VLOOKUP(B5325,'Uniprot taxonomy'!B:R,5,FALSE))</f>
        <v>#N/A</v>
      </c>
      <c r="N5325" t="e">
        <f>VLOOKUP(B5325,'Uniprot taxonomy'!B:R,5,FALSE)</f>
        <v>#N/A</v>
      </c>
      <c r="O5325" t="e">
        <f>VLOOKUP(B5325,'Uniprot taxonomy'!B:R,6,FALSE)</f>
        <v>#N/A</v>
      </c>
      <c r="P5325" t="e">
        <f>VLOOKUP(B5325,'Uniprot taxonomy'!B:R,7,FALSE)</f>
        <v>#N/A</v>
      </c>
      <c r="Q5325" t="e">
        <f>VLOOKUP(B5325,'Uniprot taxonomy'!B:R,8,FALSE)</f>
        <v>#N/A</v>
      </c>
    </row>
    <row r="5326" spans="1:17" hidden="1" x14ac:dyDescent="0.25">
      <c r="A5326" t="s">
        <v>8262</v>
      </c>
      <c r="B5326" t="s">
        <v>8263</v>
      </c>
      <c r="C5326" t="e">
        <f>VLOOKUP('Домены Secretin_N'!B5326,'AC-Architecture'!A:C,3,FALSE)</f>
        <v>#N/A</v>
      </c>
      <c r="D5326">
        <v>921</v>
      </c>
      <c r="E5326" t="s">
        <v>3632</v>
      </c>
      <c r="F5326">
        <v>521</v>
      </c>
      <c r="G5326">
        <v>596</v>
      </c>
      <c r="H5326">
        <f t="shared" si="374"/>
        <v>75</v>
      </c>
      <c r="I5326" t="str">
        <f t="shared" si="375"/>
        <v>H8WKX6_CHLTH/521-596</v>
      </c>
      <c r="K5326" t="e">
        <f>IF(C5326="Secretin_N, Secretin, TraK","T","N")</f>
        <v>#N/A</v>
      </c>
      <c r="L5326" t="e">
        <f>VLOOKUP(E5326,'Uniprot taxonomy'!E:J,4,FALSE)</f>
        <v>#N/A</v>
      </c>
      <c r="M5326" t="e">
        <f>LEFT(VLOOKUP(B5326,'Uniprot taxonomy'!B:R,5,FALSE))</f>
        <v>#N/A</v>
      </c>
      <c r="N5326" t="e">
        <f>VLOOKUP(B5326,'Uniprot taxonomy'!B:R,5,FALSE)</f>
        <v>#N/A</v>
      </c>
      <c r="O5326" t="e">
        <f>VLOOKUP(B5326,'Uniprot taxonomy'!B:R,6,FALSE)</f>
        <v>#N/A</v>
      </c>
      <c r="P5326" t="e">
        <f>VLOOKUP(B5326,'Uniprot taxonomy'!B:R,7,FALSE)</f>
        <v>#N/A</v>
      </c>
      <c r="Q5326" t="e">
        <f>VLOOKUP(B5326,'Uniprot taxonomy'!B:R,8,FALSE)</f>
        <v>#N/A</v>
      </c>
    </row>
    <row r="5327" spans="1:17" hidden="1" x14ac:dyDescent="0.25">
      <c r="A5327" t="s">
        <v>1269</v>
      </c>
      <c r="B5327" t="s">
        <v>2565</v>
      </c>
      <c r="C5327" t="str">
        <f>VLOOKUP('Домены Secretin_N'!B5327,'AC-Architecture'!A:C,3,FALSE)</f>
        <v>Secretin_N, Secretin</v>
      </c>
      <c r="D5327">
        <v>760</v>
      </c>
      <c r="E5327" t="s">
        <v>3632</v>
      </c>
      <c r="F5327">
        <v>363</v>
      </c>
      <c r="G5327">
        <v>470</v>
      </c>
      <c r="H5327">
        <f t="shared" si="374"/>
        <v>107</v>
      </c>
      <c r="I5327" t="str">
        <f t="shared" si="375"/>
        <v>H8WP30_CHLTH/363-470</v>
      </c>
      <c r="K5327" t="str">
        <f>IF(C5327="Secretin_N, Secretin, TraK","T","N")</f>
        <v>N</v>
      </c>
      <c r="L5327" t="e">
        <f>VLOOKUP(E5327,'Uniprot taxonomy'!E:J,4,FALSE)</f>
        <v>#N/A</v>
      </c>
      <c r="M5327" t="str">
        <f>LEFT(VLOOKUP(B5327,'Uniprot taxonomy'!B:R,5,FALSE))</f>
        <v>C</v>
      </c>
      <c r="N5327" t="str">
        <f>VLOOKUP(B5327,'Uniprot taxonomy'!B:R,5,FALSE)</f>
        <v>Chlamydiales</v>
      </c>
      <c r="O5327" t="str">
        <f>VLOOKUP(B5327,'Uniprot taxonomy'!B:R,6,FALSE)</f>
        <v>Chlamydiaceae</v>
      </c>
      <c r="P5327" t="str">
        <f>VLOOKUP(B5327,'Uniprot taxonomy'!B:R,7,FALSE)</f>
        <v>Chlamydia/Chlamydophilagroup</v>
      </c>
      <c r="Q5327" t="str">
        <f>VLOOKUP(B5327,'Uniprot taxonomy'!B:R,8,FALSE)</f>
        <v>Chlamydia</v>
      </c>
    </row>
    <row r="5328" spans="1:17" hidden="1" x14ac:dyDescent="0.25">
      <c r="A5328" t="s">
        <v>8264</v>
      </c>
      <c r="B5328" t="s">
        <v>8265</v>
      </c>
      <c r="C5328" t="e">
        <f>VLOOKUP('Домены Secretin_N'!B5328,'AC-Architecture'!A:C,3,FALSE)</f>
        <v>#N/A</v>
      </c>
      <c r="D5328">
        <v>921</v>
      </c>
      <c r="E5328" t="s">
        <v>3632</v>
      </c>
      <c r="F5328">
        <v>365</v>
      </c>
      <c r="G5328">
        <v>426</v>
      </c>
      <c r="H5328">
        <f t="shared" si="374"/>
        <v>61</v>
      </c>
      <c r="I5328" t="str">
        <f t="shared" si="375"/>
        <v>H8WPD3_CHLTH/365-426</v>
      </c>
      <c r="K5328" t="e">
        <f>IF(C5328="Secretin_N, Secretin, TraK","T","N")</f>
        <v>#N/A</v>
      </c>
      <c r="L5328" t="e">
        <f>VLOOKUP(E5328,'Uniprot taxonomy'!E:J,4,FALSE)</f>
        <v>#N/A</v>
      </c>
      <c r="M5328" t="e">
        <f>LEFT(VLOOKUP(B5328,'Uniprot taxonomy'!B:R,5,FALSE))</f>
        <v>#N/A</v>
      </c>
      <c r="N5328" t="e">
        <f>VLOOKUP(B5328,'Uniprot taxonomy'!B:R,5,FALSE)</f>
        <v>#N/A</v>
      </c>
      <c r="O5328" t="e">
        <f>VLOOKUP(B5328,'Uniprot taxonomy'!B:R,6,FALSE)</f>
        <v>#N/A</v>
      </c>
      <c r="P5328" t="e">
        <f>VLOOKUP(B5328,'Uniprot taxonomy'!B:R,7,FALSE)</f>
        <v>#N/A</v>
      </c>
      <c r="Q5328" t="e">
        <f>VLOOKUP(B5328,'Uniprot taxonomy'!B:R,8,FALSE)</f>
        <v>#N/A</v>
      </c>
    </row>
    <row r="5329" spans="1:17" hidden="1" x14ac:dyDescent="0.25">
      <c r="A5329" t="s">
        <v>8264</v>
      </c>
      <c r="B5329" t="s">
        <v>8265</v>
      </c>
      <c r="C5329" t="e">
        <f>VLOOKUP('Домены Secretin_N'!B5329,'AC-Architecture'!A:C,3,FALSE)</f>
        <v>#N/A</v>
      </c>
      <c r="D5329">
        <v>921</v>
      </c>
      <c r="E5329" t="s">
        <v>3632</v>
      </c>
      <c r="F5329">
        <v>521</v>
      </c>
      <c r="G5329">
        <v>596</v>
      </c>
      <c r="H5329">
        <f t="shared" si="374"/>
        <v>75</v>
      </c>
      <c r="I5329" t="str">
        <f t="shared" si="375"/>
        <v>H8WPD3_CHLTH/521-596</v>
      </c>
      <c r="K5329" t="e">
        <f>IF(C5329="Secretin_N, Secretin, TraK","T","N")</f>
        <v>#N/A</v>
      </c>
      <c r="L5329" t="e">
        <f>VLOOKUP(E5329,'Uniprot taxonomy'!E:J,4,FALSE)</f>
        <v>#N/A</v>
      </c>
      <c r="M5329" t="e">
        <f>LEFT(VLOOKUP(B5329,'Uniprot taxonomy'!B:R,5,FALSE))</f>
        <v>#N/A</v>
      </c>
      <c r="N5329" t="e">
        <f>VLOOKUP(B5329,'Uniprot taxonomy'!B:R,5,FALSE)</f>
        <v>#N/A</v>
      </c>
      <c r="O5329" t="e">
        <f>VLOOKUP(B5329,'Uniprot taxonomy'!B:R,6,FALSE)</f>
        <v>#N/A</v>
      </c>
      <c r="P5329" t="e">
        <f>VLOOKUP(B5329,'Uniprot taxonomy'!B:R,7,FALSE)</f>
        <v>#N/A</v>
      </c>
      <c r="Q5329" t="e">
        <f>VLOOKUP(B5329,'Uniprot taxonomy'!B:R,8,FALSE)</f>
        <v>#N/A</v>
      </c>
    </row>
    <row r="5330" spans="1:17" x14ac:dyDescent="0.25">
      <c r="A5330" t="s">
        <v>1270</v>
      </c>
      <c r="B5330" t="s">
        <v>2566</v>
      </c>
      <c r="C5330" t="str">
        <f>VLOOKUP('Домены Secretin_N'!B5330,'AC-Architecture'!A:C,3,FALSE)</f>
        <v>Secretin_N, Secretin</v>
      </c>
      <c r="D5330">
        <v>497</v>
      </c>
      <c r="E5330" t="s">
        <v>3632</v>
      </c>
      <c r="F5330">
        <v>177</v>
      </c>
      <c r="G5330">
        <v>268</v>
      </c>
      <c r="H5330">
        <f t="shared" si="374"/>
        <v>91</v>
      </c>
      <c r="I5330" t="str">
        <f t="shared" si="375"/>
        <v>H8YV71_SALPU/177-268</v>
      </c>
      <c r="J5330" t="str">
        <f>CONCATENATE(K5330,"_",LEFT(O5330,3),"_",LEFT(Q5330,3),"_",B5330)</f>
        <v>N_Ent_Sal_H8YV71</v>
      </c>
      <c r="K5330" t="str">
        <f>IF(C5330="Secretin_N, Secretin, TraK","T","N")</f>
        <v>N</v>
      </c>
      <c r="L5330" t="str">
        <f>VLOOKUP(B5330,'Uniprot taxonomy'!B:R,4,FALSE)</f>
        <v>Proteobacteria</v>
      </c>
      <c r="M5330" t="str">
        <f>LEFT(VLOOKUP(B5330,'Uniprot taxonomy'!B:R,5,FALSE))</f>
        <v>G</v>
      </c>
      <c r="N5330" t="str">
        <f>VLOOKUP(B5330,'Uniprot taxonomy'!B:R,5,FALSE)</f>
        <v>Gammaproteobacteria</v>
      </c>
      <c r="O5330" t="str">
        <f>VLOOKUP(B5330,'Uniprot taxonomy'!B:R,6,FALSE)</f>
        <v>Enterobacteriales</v>
      </c>
      <c r="P5330" t="str">
        <f>VLOOKUP(B5330,'Uniprot taxonomy'!B:R,7,FALSE)</f>
        <v>Enterobacteriaceae</v>
      </c>
      <c r="Q5330" t="str">
        <f>VLOOKUP(B5330,'Uniprot taxonomy'!B:R,8,FALSE)</f>
        <v>Salmonella</v>
      </c>
    </row>
    <row r="5331" spans="1:17" hidden="1" x14ac:dyDescent="0.25">
      <c r="A5331" t="s">
        <v>8266</v>
      </c>
      <c r="B5331" t="s">
        <v>8267</v>
      </c>
      <c r="C5331" t="e">
        <f>VLOOKUP('Домены Secretin_N'!B5331,'AC-Architecture'!A:C,3,FALSE)</f>
        <v>#N/A</v>
      </c>
      <c r="D5331">
        <v>780</v>
      </c>
      <c r="E5331" t="s">
        <v>3632</v>
      </c>
      <c r="F5331">
        <v>438</v>
      </c>
      <c r="G5331">
        <v>503</v>
      </c>
      <c r="H5331">
        <f t="shared" si="374"/>
        <v>65</v>
      </c>
      <c r="I5331" t="str">
        <f t="shared" si="375"/>
        <v>H8YY22_9GAMM/438-503</v>
      </c>
      <c r="K5331" t="e">
        <f>IF(C5331="Secretin_N, Secretin, TraK","T","N")</f>
        <v>#N/A</v>
      </c>
      <c r="L5331" t="e">
        <f>VLOOKUP(E5331,'Uniprot taxonomy'!E:J,4,FALSE)</f>
        <v>#N/A</v>
      </c>
      <c r="M5331" t="e">
        <f>LEFT(VLOOKUP(B5331,'Uniprot taxonomy'!B:R,5,FALSE))</f>
        <v>#N/A</v>
      </c>
      <c r="N5331" t="e">
        <f>VLOOKUP(B5331,'Uniprot taxonomy'!B:R,5,FALSE)</f>
        <v>#N/A</v>
      </c>
      <c r="O5331" t="e">
        <f>VLOOKUP(B5331,'Uniprot taxonomy'!B:R,6,FALSE)</f>
        <v>#N/A</v>
      </c>
      <c r="P5331" t="e">
        <f>VLOOKUP(B5331,'Uniprot taxonomy'!B:R,7,FALSE)</f>
        <v>#N/A</v>
      </c>
      <c r="Q5331" t="e">
        <f>VLOOKUP(B5331,'Uniprot taxonomy'!B:R,8,FALSE)</f>
        <v>#N/A</v>
      </c>
    </row>
    <row r="5332" spans="1:17" hidden="1" x14ac:dyDescent="0.25">
      <c r="A5332" t="s">
        <v>8268</v>
      </c>
      <c r="B5332" t="s">
        <v>8269</v>
      </c>
      <c r="C5332" t="e">
        <f>VLOOKUP('Домены Secretin_N'!B5332,'AC-Architecture'!A:C,3,FALSE)</f>
        <v>#N/A</v>
      </c>
      <c r="D5332">
        <v>273</v>
      </c>
      <c r="E5332" t="s">
        <v>3632</v>
      </c>
      <c r="F5332">
        <v>41</v>
      </c>
      <c r="G5332">
        <v>99</v>
      </c>
      <c r="H5332">
        <f t="shared" si="374"/>
        <v>58</v>
      </c>
      <c r="I5332" t="str">
        <f t="shared" si="375"/>
        <v>H8Z2P9_9GAMM/41-99</v>
      </c>
      <c r="K5332" t="e">
        <f>IF(C5332="Secretin_N, Secretin, TraK","T","N")</f>
        <v>#N/A</v>
      </c>
      <c r="L5332" t="e">
        <f>VLOOKUP(E5332,'Uniprot taxonomy'!E:J,4,FALSE)</f>
        <v>#N/A</v>
      </c>
      <c r="M5332" t="e">
        <f>LEFT(VLOOKUP(B5332,'Uniprot taxonomy'!B:R,5,FALSE))</f>
        <v>#N/A</v>
      </c>
      <c r="N5332" t="e">
        <f>VLOOKUP(B5332,'Uniprot taxonomy'!B:R,5,FALSE)</f>
        <v>#N/A</v>
      </c>
      <c r="O5332" t="e">
        <f>VLOOKUP(B5332,'Uniprot taxonomy'!B:R,6,FALSE)</f>
        <v>#N/A</v>
      </c>
      <c r="P5332" t="e">
        <f>VLOOKUP(B5332,'Uniprot taxonomy'!B:R,7,FALSE)</f>
        <v>#N/A</v>
      </c>
      <c r="Q5332" t="e">
        <f>VLOOKUP(B5332,'Uniprot taxonomy'!B:R,8,FALSE)</f>
        <v>#N/A</v>
      </c>
    </row>
    <row r="5333" spans="1:17" hidden="1" x14ac:dyDescent="0.25">
      <c r="A5333" t="s">
        <v>8270</v>
      </c>
      <c r="B5333" t="s">
        <v>8271</v>
      </c>
      <c r="C5333" t="e">
        <f>VLOOKUP('Домены Secretin_N'!B5333,'AC-Architecture'!A:C,3,FALSE)</f>
        <v>#N/A</v>
      </c>
      <c r="D5333">
        <v>793</v>
      </c>
      <c r="E5333" t="s">
        <v>3632</v>
      </c>
      <c r="F5333">
        <v>131</v>
      </c>
      <c r="G5333">
        <v>192</v>
      </c>
      <c r="H5333">
        <f t="shared" si="374"/>
        <v>61</v>
      </c>
      <c r="I5333" t="str">
        <f t="shared" si="375"/>
        <v>H9BTR4_STEMA/131-192</v>
      </c>
      <c r="K5333" t="e">
        <f>IF(C5333="Secretin_N, Secretin, TraK","T","N")</f>
        <v>#N/A</v>
      </c>
      <c r="L5333" t="e">
        <f>VLOOKUP(E5333,'Uniprot taxonomy'!E:J,4,FALSE)</f>
        <v>#N/A</v>
      </c>
      <c r="M5333" t="e">
        <f>LEFT(VLOOKUP(B5333,'Uniprot taxonomy'!B:R,5,FALSE))</f>
        <v>#N/A</v>
      </c>
      <c r="N5333" t="e">
        <f>VLOOKUP(B5333,'Uniprot taxonomy'!B:R,5,FALSE)</f>
        <v>#N/A</v>
      </c>
      <c r="O5333" t="e">
        <f>VLOOKUP(B5333,'Uniprot taxonomy'!B:R,6,FALSE)</f>
        <v>#N/A</v>
      </c>
      <c r="P5333" t="e">
        <f>VLOOKUP(B5333,'Uniprot taxonomy'!B:R,7,FALSE)</f>
        <v>#N/A</v>
      </c>
      <c r="Q5333" t="e">
        <f>VLOOKUP(B5333,'Uniprot taxonomy'!B:R,8,FALSE)</f>
        <v>#N/A</v>
      </c>
    </row>
    <row r="5334" spans="1:17" hidden="1" x14ac:dyDescent="0.25">
      <c r="A5334" t="s">
        <v>8270</v>
      </c>
      <c r="B5334" t="s">
        <v>8271</v>
      </c>
      <c r="C5334" t="e">
        <f>VLOOKUP('Домены Secretin_N'!B5334,'AC-Architecture'!A:C,3,FALSE)</f>
        <v>#N/A</v>
      </c>
      <c r="D5334">
        <v>793</v>
      </c>
      <c r="E5334" t="s">
        <v>3632</v>
      </c>
      <c r="F5334">
        <v>194</v>
      </c>
      <c r="G5334">
        <v>263</v>
      </c>
      <c r="H5334">
        <f t="shared" si="374"/>
        <v>69</v>
      </c>
      <c r="I5334" t="str">
        <f t="shared" si="375"/>
        <v>H9BTR4_STEMA/194-263</v>
      </c>
      <c r="K5334" t="e">
        <f>IF(C5334="Secretin_N, Secretin, TraK","T","N")</f>
        <v>#N/A</v>
      </c>
      <c r="L5334" t="e">
        <f>VLOOKUP(E5334,'Uniprot taxonomy'!E:J,4,FALSE)</f>
        <v>#N/A</v>
      </c>
      <c r="M5334" t="e">
        <f>LEFT(VLOOKUP(B5334,'Uniprot taxonomy'!B:R,5,FALSE))</f>
        <v>#N/A</v>
      </c>
      <c r="N5334" t="e">
        <f>VLOOKUP(B5334,'Uniprot taxonomy'!B:R,5,FALSE)</f>
        <v>#N/A</v>
      </c>
      <c r="O5334" t="e">
        <f>VLOOKUP(B5334,'Uniprot taxonomy'!B:R,6,FALSE)</f>
        <v>#N/A</v>
      </c>
      <c r="P5334" t="e">
        <f>VLOOKUP(B5334,'Uniprot taxonomy'!B:R,7,FALSE)</f>
        <v>#N/A</v>
      </c>
      <c r="Q5334" t="e">
        <f>VLOOKUP(B5334,'Uniprot taxonomy'!B:R,8,FALSE)</f>
        <v>#N/A</v>
      </c>
    </row>
    <row r="5335" spans="1:17" hidden="1" x14ac:dyDescent="0.25">
      <c r="A5335" t="s">
        <v>8270</v>
      </c>
      <c r="B5335" t="s">
        <v>8271</v>
      </c>
      <c r="C5335" t="e">
        <f>VLOOKUP('Домены Secretin_N'!B5335,'AC-Architecture'!A:C,3,FALSE)</f>
        <v>#N/A</v>
      </c>
      <c r="D5335">
        <v>793</v>
      </c>
      <c r="E5335" t="s">
        <v>3632</v>
      </c>
      <c r="F5335">
        <v>267</v>
      </c>
      <c r="G5335">
        <v>392</v>
      </c>
      <c r="H5335">
        <f t="shared" si="374"/>
        <v>125</v>
      </c>
      <c r="I5335" t="str">
        <f t="shared" si="375"/>
        <v>H9BTR4_STEMA/267-392</v>
      </c>
      <c r="K5335" t="e">
        <f>IF(C5335="Secretin_N, Secretin, TraK","T","N")</f>
        <v>#N/A</v>
      </c>
      <c r="L5335" t="e">
        <f>VLOOKUP(E5335,'Uniprot taxonomy'!E:J,4,FALSE)</f>
        <v>#N/A</v>
      </c>
      <c r="M5335" t="e">
        <f>LEFT(VLOOKUP(B5335,'Uniprot taxonomy'!B:R,5,FALSE))</f>
        <v>#N/A</v>
      </c>
      <c r="N5335" t="e">
        <f>VLOOKUP(B5335,'Uniprot taxonomy'!B:R,5,FALSE)</f>
        <v>#N/A</v>
      </c>
      <c r="O5335" t="e">
        <f>VLOOKUP(B5335,'Uniprot taxonomy'!B:R,6,FALSE)</f>
        <v>#N/A</v>
      </c>
      <c r="P5335" t="e">
        <f>VLOOKUP(B5335,'Uniprot taxonomy'!B:R,7,FALSE)</f>
        <v>#N/A</v>
      </c>
      <c r="Q5335" t="e">
        <f>VLOOKUP(B5335,'Uniprot taxonomy'!B:R,8,FALSE)</f>
        <v>#N/A</v>
      </c>
    </row>
    <row r="5336" spans="1:17" x14ac:dyDescent="0.25">
      <c r="A5336" t="s">
        <v>1271</v>
      </c>
      <c r="B5336" t="s">
        <v>2567</v>
      </c>
      <c r="C5336" t="str">
        <f>VLOOKUP('Домены Secretin_N'!B5336,'AC-Architecture'!A:C,3,FALSE)</f>
        <v>Secretin_N, Secretin</v>
      </c>
      <c r="D5336">
        <v>497</v>
      </c>
      <c r="E5336" t="s">
        <v>3632</v>
      </c>
      <c r="F5336">
        <v>177</v>
      </c>
      <c r="G5336">
        <v>268</v>
      </c>
      <c r="H5336">
        <f t="shared" si="374"/>
        <v>91</v>
      </c>
      <c r="I5336" t="str">
        <f t="shared" si="375"/>
        <v>H9L495_SALTY/177-268</v>
      </c>
      <c r="J5336" t="str">
        <f>CONCATENATE(K5336,"_",LEFT(O5336,3),"_",LEFT(Q5336,3),"_",B5336)</f>
        <v>N_Ent_Sal_H9L495</v>
      </c>
      <c r="K5336" t="str">
        <f>IF(C5336="Secretin_N, Secretin, TraK","T","N")</f>
        <v>N</v>
      </c>
      <c r="L5336" t="str">
        <f>VLOOKUP(B5336,'Uniprot taxonomy'!B:R,4,FALSE)</f>
        <v>Proteobacteria</v>
      </c>
      <c r="M5336" t="str">
        <f>LEFT(VLOOKUP(B5336,'Uniprot taxonomy'!B:R,5,FALSE))</f>
        <v>G</v>
      </c>
      <c r="N5336" t="str">
        <f>VLOOKUP(B5336,'Uniprot taxonomy'!B:R,5,FALSE)</f>
        <v>Gammaproteobacteria</v>
      </c>
      <c r="O5336" t="str">
        <f>VLOOKUP(B5336,'Uniprot taxonomy'!B:R,6,FALSE)</f>
        <v>Enterobacteriales</v>
      </c>
      <c r="P5336" t="str">
        <f>VLOOKUP(B5336,'Uniprot taxonomy'!B:R,7,FALSE)</f>
        <v>Enterobacteriaceae</v>
      </c>
      <c r="Q5336" t="str">
        <f>VLOOKUP(B5336,'Uniprot taxonomy'!B:R,8,FALSE)</f>
        <v>Salmonella</v>
      </c>
    </row>
    <row r="5337" spans="1:17" hidden="1" x14ac:dyDescent="0.25">
      <c r="A5337" t="s">
        <v>8272</v>
      </c>
      <c r="B5337" t="s">
        <v>8273</v>
      </c>
      <c r="C5337" t="e">
        <f>VLOOKUP('Домены Secretin_N'!B5337,'AC-Architecture'!A:C,3,FALSE)</f>
        <v>#N/A</v>
      </c>
      <c r="D5337">
        <v>616</v>
      </c>
      <c r="E5337" t="s">
        <v>3632</v>
      </c>
      <c r="F5337">
        <v>75</v>
      </c>
      <c r="G5337">
        <v>138</v>
      </c>
      <c r="H5337">
        <f t="shared" si="374"/>
        <v>63</v>
      </c>
      <c r="I5337" t="str">
        <f t="shared" si="375"/>
        <v>H9UWK5_ECOLX/75-138</v>
      </c>
      <c r="K5337" t="e">
        <f>IF(C5337="Secretin_N, Secretin, TraK","T","N")</f>
        <v>#N/A</v>
      </c>
      <c r="L5337" t="e">
        <f>VLOOKUP(E5337,'Uniprot taxonomy'!E:J,4,FALSE)</f>
        <v>#N/A</v>
      </c>
      <c r="M5337" t="e">
        <f>LEFT(VLOOKUP(B5337,'Uniprot taxonomy'!B:R,5,FALSE))</f>
        <v>#N/A</v>
      </c>
      <c r="N5337" t="e">
        <f>VLOOKUP(B5337,'Uniprot taxonomy'!B:R,5,FALSE)</f>
        <v>#N/A</v>
      </c>
      <c r="O5337" t="e">
        <f>VLOOKUP(B5337,'Uniprot taxonomy'!B:R,6,FALSE)</f>
        <v>#N/A</v>
      </c>
      <c r="P5337" t="e">
        <f>VLOOKUP(B5337,'Uniprot taxonomy'!B:R,7,FALSE)</f>
        <v>#N/A</v>
      </c>
      <c r="Q5337" t="e">
        <f>VLOOKUP(B5337,'Uniprot taxonomy'!B:R,8,FALSE)</f>
        <v>#N/A</v>
      </c>
    </row>
    <row r="5338" spans="1:17" hidden="1" x14ac:dyDescent="0.25">
      <c r="A5338" t="s">
        <v>8272</v>
      </c>
      <c r="B5338" t="s">
        <v>8273</v>
      </c>
      <c r="C5338" t="e">
        <f>VLOOKUP('Домены Secretin_N'!B5338,'AC-Architecture'!A:C,3,FALSE)</f>
        <v>#N/A</v>
      </c>
      <c r="D5338">
        <v>616</v>
      </c>
      <c r="E5338" t="s">
        <v>3632</v>
      </c>
      <c r="F5338">
        <v>140</v>
      </c>
      <c r="G5338">
        <v>210</v>
      </c>
      <c r="H5338">
        <f t="shared" si="374"/>
        <v>70</v>
      </c>
      <c r="I5338" t="str">
        <f t="shared" si="375"/>
        <v>H9UWK5_ECOLX/140-210</v>
      </c>
      <c r="K5338" t="e">
        <f>IF(C5338="Secretin_N, Secretin, TraK","T","N")</f>
        <v>#N/A</v>
      </c>
      <c r="L5338" t="e">
        <f>VLOOKUP(E5338,'Uniprot taxonomy'!E:J,4,FALSE)</f>
        <v>#N/A</v>
      </c>
      <c r="M5338" t="e">
        <f>LEFT(VLOOKUP(B5338,'Uniprot taxonomy'!B:R,5,FALSE))</f>
        <v>#N/A</v>
      </c>
      <c r="N5338" t="e">
        <f>VLOOKUP(B5338,'Uniprot taxonomy'!B:R,5,FALSE)</f>
        <v>#N/A</v>
      </c>
      <c r="O5338" t="e">
        <f>VLOOKUP(B5338,'Uniprot taxonomy'!B:R,6,FALSE)</f>
        <v>#N/A</v>
      </c>
      <c r="P5338" t="e">
        <f>VLOOKUP(B5338,'Uniprot taxonomy'!B:R,7,FALSE)</f>
        <v>#N/A</v>
      </c>
      <c r="Q5338" t="e">
        <f>VLOOKUP(B5338,'Uniprot taxonomy'!B:R,8,FALSE)</f>
        <v>#N/A</v>
      </c>
    </row>
    <row r="5339" spans="1:17" hidden="1" x14ac:dyDescent="0.25">
      <c r="A5339" t="s">
        <v>8272</v>
      </c>
      <c r="B5339" t="s">
        <v>8273</v>
      </c>
      <c r="C5339" t="e">
        <f>VLOOKUP('Домены Secretin_N'!B5339,'AC-Architecture'!A:C,3,FALSE)</f>
        <v>#N/A</v>
      </c>
      <c r="D5339">
        <v>616</v>
      </c>
      <c r="E5339" t="s">
        <v>3632</v>
      </c>
      <c r="F5339">
        <v>214</v>
      </c>
      <c r="G5339">
        <v>292</v>
      </c>
      <c r="H5339">
        <f t="shared" si="374"/>
        <v>78</v>
      </c>
      <c r="I5339" t="str">
        <f t="shared" si="375"/>
        <v>H9UWK5_ECOLX/214-292</v>
      </c>
      <c r="K5339" t="e">
        <f>IF(C5339="Secretin_N, Secretin, TraK","T","N")</f>
        <v>#N/A</v>
      </c>
      <c r="L5339" t="e">
        <f>VLOOKUP(E5339,'Uniprot taxonomy'!E:J,4,FALSE)</f>
        <v>#N/A</v>
      </c>
      <c r="M5339" t="e">
        <f>LEFT(VLOOKUP(B5339,'Uniprot taxonomy'!B:R,5,FALSE))</f>
        <v>#N/A</v>
      </c>
      <c r="N5339" t="e">
        <f>VLOOKUP(B5339,'Uniprot taxonomy'!B:R,5,FALSE)</f>
        <v>#N/A</v>
      </c>
      <c r="O5339" t="e">
        <f>VLOOKUP(B5339,'Uniprot taxonomy'!B:R,6,FALSE)</f>
        <v>#N/A</v>
      </c>
      <c r="P5339" t="e">
        <f>VLOOKUP(B5339,'Uniprot taxonomy'!B:R,7,FALSE)</f>
        <v>#N/A</v>
      </c>
      <c r="Q5339" t="e">
        <f>VLOOKUP(B5339,'Uniprot taxonomy'!B:R,8,FALSE)</f>
        <v>#N/A</v>
      </c>
    </row>
    <row r="5340" spans="1:17" hidden="1" x14ac:dyDescent="0.25">
      <c r="A5340" t="s">
        <v>8274</v>
      </c>
      <c r="B5340" t="s">
        <v>8275</v>
      </c>
      <c r="C5340" t="e">
        <f>VLOOKUP('Домены Secretin_N'!B5340,'AC-Architecture'!A:C,3,FALSE)</f>
        <v>#N/A</v>
      </c>
      <c r="D5340">
        <v>539</v>
      </c>
      <c r="E5340" t="s">
        <v>3632</v>
      </c>
      <c r="F5340">
        <v>16</v>
      </c>
      <c r="G5340">
        <v>78</v>
      </c>
      <c r="H5340">
        <f t="shared" si="374"/>
        <v>62</v>
      </c>
      <c r="I5340" t="str">
        <f t="shared" si="375"/>
        <v>H9UXK6_ECOLX/16-78</v>
      </c>
      <c r="K5340" t="e">
        <f>IF(C5340="Secretin_N, Secretin, TraK","T","N")</f>
        <v>#N/A</v>
      </c>
      <c r="L5340" t="e">
        <f>VLOOKUP(E5340,'Uniprot taxonomy'!E:J,4,FALSE)</f>
        <v>#N/A</v>
      </c>
      <c r="M5340" t="e">
        <f>LEFT(VLOOKUP(B5340,'Uniprot taxonomy'!B:R,5,FALSE))</f>
        <v>#N/A</v>
      </c>
      <c r="N5340" t="e">
        <f>VLOOKUP(B5340,'Uniprot taxonomy'!B:R,5,FALSE)</f>
        <v>#N/A</v>
      </c>
      <c r="O5340" t="e">
        <f>VLOOKUP(B5340,'Uniprot taxonomy'!B:R,6,FALSE)</f>
        <v>#N/A</v>
      </c>
      <c r="P5340" t="e">
        <f>VLOOKUP(B5340,'Uniprot taxonomy'!B:R,7,FALSE)</f>
        <v>#N/A</v>
      </c>
      <c r="Q5340" t="e">
        <f>VLOOKUP(B5340,'Uniprot taxonomy'!B:R,8,FALSE)</f>
        <v>#N/A</v>
      </c>
    </row>
    <row r="5341" spans="1:17" hidden="1" x14ac:dyDescent="0.25">
      <c r="A5341" t="s">
        <v>8274</v>
      </c>
      <c r="B5341" t="s">
        <v>8275</v>
      </c>
      <c r="C5341" t="e">
        <f>VLOOKUP('Домены Secretin_N'!B5341,'AC-Architecture'!A:C,3,FALSE)</f>
        <v>#N/A</v>
      </c>
      <c r="D5341">
        <v>539</v>
      </c>
      <c r="E5341" t="s">
        <v>3632</v>
      </c>
      <c r="F5341">
        <v>81</v>
      </c>
      <c r="G5341">
        <v>153</v>
      </c>
      <c r="H5341">
        <f t="shared" si="374"/>
        <v>72</v>
      </c>
      <c r="I5341" t="str">
        <f t="shared" si="375"/>
        <v>H9UXK6_ECOLX/81-153</v>
      </c>
      <c r="K5341" t="e">
        <f>IF(C5341="Secretin_N, Secretin, TraK","T","N")</f>
        <v>#N/A</v>
      </c>
      <c r="L5341" t="e">
        <f>VLOOKUP(E5341,'Uniprot taxonomy'!E:J,4,FALSE)</f>
        <v>#N/A</v>
      </c>
      <c r="M5341" t="e">
        <f>LEFT(VLOOKUP(B5341,'Uniprot taxonomy'!B:R,5,FALSE))</f>
        <v>#N/A</v>
      </c>
      <c r="N5341" t="e">
        <f>VLOOKUP(B5341,'Uniprot taxonomy'!B:R,5,FALSE)</f>
        <v>#N/A</v>
      </c>
      <c r="O5341" t="e">
        <f>VLOOKUP(B5341,'Uniprot taxonomy'!B:R,6,FALSE)</f>
        <v>#N/A</v>
      </c>
      <c r="P5341" t="e">
        <f>VLOOKUP(B5341,'Uniprot taxonomy'!B:R,7,FALSE)</f>
        <v>#N/A</v>
      </c>
      <c r="Q5341" t="e">
        <f>VLOOKUP(B5341,'Uniprot taxonomy'!B:R,8,FALSE)</f>
        <v>#N/A</v>
      </c>
    </row>
    <row r="5342" spans="1:17" hidden="1" x14ac:dyDescent="0.25">
      <c r="A5342" t="s">
        <v>8274</v>
      </c>
      <c r="B5342" t="s">
        <v>8275</v>
      </c>
      <c r="C5342" t="e">
        <f>VLOOKUP('Домены Secretin_N'!B5342,'AC-Architecture'!A:C,3,FALSE)</f>
        <v>#N/A</v>
      </c>
      <c r="D5342">
        <v>539</v>
      </c>
      <c r="E5342" t="s">
        <v>3632</v>
      </c>
      <c r="F5342">
        <v>157</v>
      </c>
      <c r="G5342">
        <v>236</v>
      </c>
      <c r="H5342">
        <f t="shared" si="374"/>
        <v>79</v>
      </c>
      <c r="I5342" t="str">
        <f t="shared" si="375"/>
        <v>H9UXK6_ECOLX/157-236</v>
      </c>
      <c r="K5342" t="e">
        <f>IF(C5342="Secretin_N, Secretin, TraK","T","N")</f>
        <v>#N/A</v>
      </c>
      <c r="L5342" t="e">
        <f>VLOOKUP(E5342,'Uniprot taxonomy'!E:J,4,FALSE)</f>
        <v>#N/A</v>
      </c>
      <c r="M5342" t="e">
        <f>LEFT(VLOOKUP(B5342,'Uniprot taxonomy'!B:R,5,FALSE))</f>
        <v>#N/A</v>
      </c>
      <c r="N5342" t="e">
        <f>VLOOKUP(B5342,'Uniprot taxonomy'!B:R,5,FALSE)</f>
        <v>#N/A</v>
      </c>
      <c r="O5342" t="e">
        <f>VLOOKUP(B5342,'Uniprot taxonomy'!B:R,6,FALSE)</f>
        <v>#N/A</v>
      </c>
      <c r="P5342" t="e">
        <f>VLOOKUP(B5342,'Uniprot taxonomy'!B:R,7,FALSE)</f>
        <v>#N/A</v>
      </c>
      <c r="Q5342" t="e">
        <f>VLOOKUP(B5342,'Uniprot taxonomy'!B:R,8,FALSE)</f>
        <v>#N/A</v>
      </c>
    </row>
    <row r="5343" spans="1:17" hidden="1" x14ac:dyDescent="0.25">
      <c r="A5343" t="s">
        <v>8276</v>
      </c>
      <c r="B5343" t="s">
        <v>8277</v>
      </c>
      <c r="C5343" t="e">
        <f>VLOOKUP('Домены Secretin_N'!B5343,'AC-Architecture'!A:C,3,FALSE)</f>
        <v>#N/A</v>
      </c>
      <c r="D5343">
        <v>412</v>
      </c>
      <c r="E5343" t="s">
        <v>3632</v>
      </c>
      <c r="F5343">
        <v>119</v>
      </c>
      <c r="G5343">
        <v>180</v>
      </c>
      <c r="H5343">
        <f t="shared" si="374"/>
        <v>61</v>
      </c>
      <c r="I5343" t="str">
        <f t="shared" si="375"/>
        <v>H9UXR7_ECOLX/119-180</v>
      </c>
      <c r="K5343" t="e">
        <f>IF(C5343="Secretin_N, Secretin, TraK","T","N")</f>
        <v>#N/A</v>
      </c>
      <c r="L5343" t="e">
        <f>VLOOKUP(E5343,'Uniprot taxonomy'!E:J,4,FALSE)</f>
        <v>#N/A</v>
      </c>
      <c r="M5343" t="e">
        <f>LEFT(VLOOKUP(B5343,'Uniprot taxonomy'!B:R,5,FALSE))</f>
        <v>#N/A</v>
      </c>
      <c r="N5343" t="e">
        <f>VLOOKUP(B5343,'Uniprot taxonomy'!B:R,5,FALSE)</f>
        <v>#N/A</v>
      </c>
      <c r="O5343" t="e">
        <f>VLOOKUP(B5343,'Uniprot taxonomy'!B:R,6,FALSE)</f>
        <v>#N/A</v>
      </c>
      <c r="P5343" t="e">
        <f>VLOOKUP(B5343,'Uniprot taxonomy'!B:R,7,FALSE)</f>
        <v>#N/A</v>
      </c>
      <c r="Q5343" t="e">
        <f>VLOOKUP(B5343,'Uniprot taxonomy'!B:R,8,FALSE)</f>
        <v>#N/A</v>
      </c>
    </row>
    <row r="5344" spans="1:17" hidden="1" x14ac:dyDescent="0.25">
      <c r="A5344" t="s">
        <v>8278</v>
      </c>
      <c r="B5344" t="s">
        <v>8279</v>
      </c>
      <c r="C5344" t="e">
        <f>VLOOKUP('Домены Secretin_N'!B5344,'AC-Architecture'!A:C,3,FALSE)</f>
        <v>#N/A</v>
      </c>
      <c r="D5344">
        <v>386</v>
      </c>
      <c r="E5344" t="s">
        <v>3632</v>
      </c>
      <c r="F5344">
        <v>93</v>
      </c>
      <c r="G5344">
        <v>154</v>
      </c>
      <c r="H5344">
        <f t="shared" si="374"/>
        <v>61</v>
      </c>
      <c r="I5344" t="str">
        <f t="shared" si="375"/>
        <v>H9Y703_ECOLW/93-154</v>
      </c>
      <c r="K5344" t="e">
        <f>IF(C5344="Secretin_N, Secretin, TraK","T","N")</f>
        <v>#N/A</v>
      </c>
      <c r="L5344" t="e">
        <f>VLOOKUP(E5344,'Uniprot taxonomy'!E:J,4,FALSE)</f>
        <v>#N/A</v>
      </c>
      <c r="M5344" t="e">
        <f>LEFT(VLOOKUP(B5344,'Uniprot taxonomy'!B:R,5,FALSE))</f>
        <v>#N/A</v>
      </c>
      <c r="N5344" t="e">
        <f>VLOOKUP(B5344,'Uniprot taxonomy'!B:R,5,FALSE)</f>
        <v>#N/A</v>
      </c>
      <c r="O5344" t="e">
        <f>VLOOKUP(B5344,'Uniprot taxonomy'!B:R,6,FALSE)</f>
        <v>#N/A</v>
      </c>
      <c r="P5344" t="e">
        <f>VLOOKUP(B5344,'Uniprot taxonomy'!B:R,7,FALSE)</f>
        <v>#N/A</v>
      </c>
      <c r="Q5344" t="e">
        <f>VLOOKUP(B5344,'Uniprot taxonomy'!B:R,8,FALSE)</f>
        <v>#N/A</v>
      </c>
    </row>
    <row r="5345" spans="1:17" hidden="1" x14ac:dyDescent="0.25">
      <c r="A5345" t="s">
        <v>8280</v>
      </c>
      <c r="B5345" t="s">
        <v>8281</v>
      </c>
      <c r="C5345" t="e">
        <f>VLOOKUP('Домены Secretin_N'!B5345,'AC-Architecture'!A:C,3,FALSE)</f>
        <v>#N/A</v>
      </c>
      <c r="D5345">
        <v>386</v>
      </c>
      <c r="E5345" t="s">
        <v>3632</v>
      </c>
      <c r="F5345">
        <v>93</v>
      </c>
      <c r="G5345">
        <v>154</v>
      </c>
      <c r="H5345">
        <f t="shared" si="374"/>
        <v>61</v>
      </c>
      <c r="I5345" t="str">
        <f t="shared" si="375"/>
        <v>H9YDY5_ECOKO/93-154</v>
      </c>
      <c r="K5345" t="e">
        <f>IF(C5345="Secretin_N, Secretin, TraK","T","N")</f>
        <v>#N/A</v>
      </c>
      <c r="L5345" t="e">
        <f>VLOOKUP(E5345,'Uniprot taxonomy'!E:J,4,FALSE)</f>
        <v>#N/A</v>
      </c>
      <c r="M5345" t="e">
        <f>LEFT(VLOOKUP(B5345,'Uniprot taxonomy'!B:R,5,FALSE))</f>
        <v>#N/A</v>
      </c>
      <c r="N5345" t="e">
        <f>VLOOKUP(B5345,'Uniprot taxonomy'!B:R,5,FALSE)</f>
        <v>#N/A</v>
      </c>
      <c r="O5345" t="e">
        <f>VLOOKUP(B5345,'Uniprot taxonomy'!B:R,6,FALSE)</f>
        <v>#N/A</v>
      </c>
      <c r="P5345" t="e">
        <f>VLOOKUP(B5345,'Uniprot taxonomy'!B:R,7,FALSE)</f>
        <v>#N/A</v>
      </c>
      <c r="Q5345" t="e">
        <f>VLOOKUP(B5345,'Uniprot taxonomy'!B:R,8,FALSE)</f>
        <v>#N/A</v>
      </c>
    </row>
    <row r="5346" spans="1:17" hidden="1" x14ac:dyDescent="0.25">
      <c r="A5346" t="s">
        <v>8282</v>
      </c>
      <c r="B5346" t="s">
        <v>8283</v>
      </c>
      <c r="C5346" t="e">
        <f>VLOOKUP('Домены Secretin_N'!B5346,'AC-Architecture'!A:C,3,FALSE)</f>
        <v>#N/A</v>
      </c>
      <c r="D5346">
        <v>755</v>
      </c>
      <c r="E5346" t="s">
        <v>3632</v>
      </c>
      <c r="F5346">
        <v>390</v>
      </c>
      <c r="G5346">
        <v>450</v>
      </c>
      <c r="H5346">
        <f t="shared" si="374"/>
        <v>60</v>
      </c>
      <c r="I5346" t="str">
        <f t="shared" si="375"/>
        <v>H9ZQG0_THETH/390-450</v>
      </c>
      <c r="K5346" t="e">
        <f>IF(C5346="Secretin_N, Secretin, TraK","T","N")</f>
        <v>#N/A</v>
      </c>
      <c r="L5346" t="e">
        <f>VLOOKUP(E5346,'Uniprot taxonomy'!E:J,4,FALSE)</f>
        <v>#N/A</v>
      </c>
      <c r="M5346" t="e">
        <f>LEFT(VLOOKUP(B5346,'Uniprot taxonomy'!B:R,5,FALSE))</f>
        <v>#N/A</v>
      </c>
      <c r="N5346" t="e">
        <f>VLOOKUP(B5346,'Uniprot taxonomy'!B:R,5,FALSE)</f>
        <v>#N/A</v>
      </c>
      <c r="O5346" t="e">
        <f>VLOOKUP(B5346,'Uniprot taxonomy'!B:R,6,FALSE)</f>
        <v>#N/A</v>
      </c>
      <c r="P5346" t="e">
        <f>VLOOKUP(B5346,'Uniprot taxonomy'!B:R,7,FALSE)</f>
        <v>#N/A</v>
      </c>
      <c r="Q5346" t="e">
        <f>VLOOKUP(B5346,'Uniprot taxonomy'!B:R,8,FALSE)</f>
        <v>#N/A</v>
      </c>
    </row>
    <row r="5347" spans="1:17" hidden="1" x14ac:dyDescent="0.25">
      <c r="A5347" t="s">
        <v>8282</v>
      </c>
      <c r="B5347" t="s">
        <v>8283</v>
      </c>
      <c r="C5347" t="e">
        <f>VLOOKUP('Домены Secretin_N'!B5347,'AC-Architecture'!A:C,3,FALSE)</f>
        <v>#N/A</v>
      </c>
      <c r="D5347">
        <v>755</v>
      </c>
      <c r="E5347" t="s">
        <v>3632</v>
      </c>
      <c r="F5347">
        <v>456</v>
      </c>
      <c r="G5347">
        <v>531</v>
      </c>
      <c r="H5347">
        <f t="shared" si="374"/>
        <v>75</v>
      </c>
      <c r="I5347" t="str">
        <f t="shared" si="375"/>
        <v>H9ZQG0_THETH/456-531</v>
      </c>
      <c r="K5347" t="e">
        <f>IF(C5347="Secretin_N, Secretin, TraK","T","N")</f>
        <v>#N/A</v>
      </c>
      <c r="L5347" t="e">
        <f>VLOOKUP(E5347,'Uniprot taxonomy'!E:J,4,FALSE)</f>
        <v>#N/A</v>
      </c>
      <c r="M5347" t="e">
        <f>LEFT(VLOOKUP(B5347,'Uniprot taxonomy'!B:R,5,FALSE))</f>
        <v>#N/A</v>
      </c>
      <c r="N5347" t="e">
        <f>VLOOKUP(B5347,'Uniprot taxonomy'!B:R,5,FALSE)</f>
        <v>#N/A</v>
      </c>
      <c r="O5347" t="e">
        <f>VLOOKUP(B5347,'Uniprot taxonomy'!B:R,6,FALSE)</f>
        <v>#N/A</v>
      </c>
      <c r="P5347" t="e">
        <f>VLOOKUP(B5347,'Uniprot taxonomy'!B:R,7,FALSE)</f>
        <v>#N/A</v>
      </c>
      <c r="Q5347" t="e">
        <f>VLOOKUP(B5347,'Uniprot taxonomy'!B:R,8,FALSE)</f>
        <v>#N/A</v>
      </c>
    </row>
    <row r="5348" spans="1:17" hidden="1" x14ac:dyDescent="0.25">
      <c r="A5348" t="s">
        <v>8284</v>
      </c>
      <c r="B5348" t="s">
        <v>8285</v>
      </c>
      <c r="C5348" t="e">
        <f>VLOOKUP('Домены Secretin_N'!B5348,'AC-Architecture'!A:C,3,FALSE)</f>
        <v>#N/A</v>
      </c>
      <c r="D5348">
        <v>412</v>
      </c>
      <c r="E5348" t="s">
        <v>3632</v>
      </c>
      <c r="F5348">
        <v>119</v>
      </c>
      <c r="G5348">
        <v>180</v>
      </c>
      <c r="H5348">
        <f t="shared" si="374"/>
        <v>61</v>
      </c>
      <c r="I5348" t="str">
        <f t="shared" si="375"/>
        <v>HOFQ_ECOLI/119-180</v>
      </c>
      <c r="K5348" t="e">
        <f>IF(C5348="Secretin_N, Secretin, TraK","T","N")</f>
        <v>#N/A</v>
      </c>
      <c r="L5348" t="e">
        <f>VLOOKUP(E5348,'Uniprot taxonomy'!E:J,4,FALSE)</f>
        <v>#N/A</v>
      </c>
      <c r="M5348" t="e">
        <f>LEFT(VLOOKUP(B5348,'Uniprot taxonomy'!B:R,5,FALSE))</f>
        <v>#N/A</v>
      </c>
      <c r="N5348" t="e">
        <f>VLOOKUP(B5348,'Uniprot taxonomy'!B:R,5,FALSE)</f>
        <v>#N/A</v>
      </c>
      <c r="O5348" t="e">
        <f>VLOOKUP(B5348,'Uniprot taxonomy'!B:R,6,FALSE)</f>
        <v>#N/A</v>
      </c>
      <c r="P5348" t="e">
        <f>VLOOKUP(B5348,'Uniprot taxonomy'!B:R,7,FALSE)</f>
        <v>#N/A</v>
      </c>
      <c r="Q5348" t="e">
        <f>VLOOKUP(B5348,'Uniprot taxonomy'!B:R,8,FALSE)</f>
        <v>#N/A</v>
      </c>
    </row>
    <row r="5349" spans="1:17" x14ac:dyDescent="0.25">
      <c r="A5349" t="s">
        <v>1298</v>
      </c>
      <c r="B5349" t="s">
        <v>2595</v>
      </c>
      <c r="C5349" t="str">
        <f>VLOOKUP('Домены Secretin_N'!B5349,'AC-Architecture'!A:C,3,FALSE)</f>
        <v>Secretin_N, Secretin</v>
      </c>
      <c r="D5349">
        <v>607</v>
      </c>
      <c r="E5349" t="s">
        <v>3632</v>
      </c>
      <c r="F5349">
        <v>186</v>
      </c>
      <c r="G5349">
        <v>368</v>
      </c>
      <c r="H5349">
        <f t="shared" si="374"/>
        <v>182</v>
      </c>
      <c r="I5349" t="str">
        <f t="shared" si="375"/>
        <v>HRPA1_XANEU/186-368</v>
      </c>
      <c r="J5349" t="str">
        <f>CONCATENATE(K5349,"_",LEFT(O5349,3),"_",LEFT(Q5349,3),"_",B5349)</f>
        <v>N_Xan_Xan_P80151</v>
      </c>
      <c r="K5349" t="str">
        <f>IF(C5349="Secretin_N, Secretin, TraK","T","N")</f>
        <v>N</v>
      </c>
      <c r="L5349" t="str">
        <f>VLOOKUP(B5349,'Uniprot taxonomy'!B:R,4,FALSE)</f>
        <v>Proteobacteria</v>
      </c>
      <c r="M5349" t="str">
        <f>LEFT(VLOOKUP(B5349,'Uniprot taxonomy'!B:R,5,FALSE))</f>
        <v>G</v>
      </c>
      <c r="N5349" t="str">
        <f>VLOOKUP(B5349,'Uniprot taxonomy'!B:R,5,FALSE)</f>
        <v>Gammaproteobacteria</v>
      </c>
      <c r="O5349" t="str">
        <f>VLOOKUP(B5349,'Uniprot taxonomy'!B:R,6,FALSE)</f>
        <v>Xanthomonadales</v>
      </c>
      <c r="P5349" t="str">
        <f>VLOOKUP(B5349,'Uniprot taxonomy'!B:R,7,FALSE)</f>
        <v>Xanthomonadaceae</v>
      </c>
      <c r="Q5349" t="str">
        <f>VLOOKUP(B5349,'Uniprot taxonomy'!B:R,8,FALSE)</f>
        <v>Xanthomonas</v>
      </c>
    </row>
    <row r="5350" spans="1:17" hidden="1" x14ac:dyDescent="0.25">
      <c r="A5350" t="s">
        <v>8286</v>
      </c>
      <c r="B5350" t="s">
        <v>8287</v>
      </c>
      <c r="C5350" t="e">
        <f>VLOOKUP('Домены Secretin_N'!B5350,'AC-Architecture'!A:C,3,FALSE)</f>
        <v>#N/A</v>
      </c>
      <c r="D5350">
        <v>568</v>
      </c>
      <c r="E5350" t="s">
        <v>3632</v>
      </c>
      <c r="F5350">
        <v>99</v>
      </c>
      <c r="G5350">
        <v>162</v>
      </c>
      <c r="H5350">
        <f t="shared" si="374"/>
        <v>63</v>
      </c>
      <c r="I5350" t="str">
        <f t="shared" si="375"/>
        <v>HRPA_RALSO/99-162</v>
      </c>
      <c r="K5350" t="e">
        <f>IF(C5350="Secretin_N, Secretin, TraK","T","N")</f>
        <v>#N/A</v>
      </c>
      <c r="L5350" t="e">
        <f>VLOOKUP(E5350,'Uniprot taxonomy'!E:J,4,FALSE)</f>
        <v>#N/A</v>
      </c>
      <c r="M5350" t="e">
        <f>LEFT(VLOOKUP(B5350,'Uniprot taxonomy'!B:R,5,FALSE))</f>
        <v>#N/A</v>
      </c>
      <c r="N5350" t="e">
        <f>VLOOKUP(B5350,'Uniprot taxonomy'!B:R,5,FALSE)</f>
        <v>#N/A</v>
      </c>
      <c r="O5350" t="e">
        <f>VLOOKUP(B5350,'Uniprot taxonomy'!B:R,6,FALSE)</f>
        <v>#N/A</v>
      </c>
      <c r="P5350" t="e">
        <f>VLOOKUP(B5350,'Uniprot taxonomy'!B:R,7,FALSE)</f>
        <v>#N/A</v>
      </c>
      <c r="Q5350" t="e">
        <f>VLOOKUP(B5350,'Uniprot taxonomy'!B:R,8,FALSE)</f>
        <v>#N/A</v>
      </c>
    </row>
    <row r="5351" spans="1:17" hidden="1" x14ac:dyDescent="0.25">
      <c r="A5351" t="s">
        <v>8286</v>
      </c>
      <c r="B5351" t="s">
        <v>8287</v>
      </c>
      <c r="C5351" t="e">
        <f>VLOOKUP('Домены Secretin_N'!B5351,'AC-Architecture'!A:C,3,FALSE)</f>
        <v>#N/A</v>
      </c>
      <c r="D5351">
        <v>568</v>
      </c>
      <c r="E5351" t="s">
        <v>3632</v>
      </c>
      <c r="F5351">
        <v>168</v>
      </c>
      <c r="G5351">
        <v>323</v>
      </c>
      <c r="H5351">
        <f t="shared" si="374"/>
        <v>155</v>
      </c>
      <c r="I5351" t="str">
        <f t="shared" si="375"/>
        <v>HRPA_RALSO/168-323</v>
      </c>
      <c r="K5351" t="e">
        <f>IF(C5351="Secretin_N, Secretin, TraK","T","N")</f>
        <v>#N/A</v>
      </c>
      <c r="L5351" t="e">
        <f>VLOOKUP(E5351,'Uniprot taxonomy'!E:J,4,FALSE)</f>
        <v>#N/A</v>
      </c>
      <c r="M5351" t="e">
        <f>LEFT(VLOOKUP(B5351,'Uniprot taxonomy'!B:R,5,FALSE))</f>
        <v>#N/A</v>
      </c>
      <c r="N5351" t="e">
        <f>VLOOKUP(B5351,'Uniprot taxonomy'!B:R,5,FALSE)</f>
        <v>#N/A</v>
      </c>
      <c r="O5351" t="e">
        <f>VLOOKUP(B5351,'Uniprot taxonomy'!B:R,6,FALSE)</f>
        <v>#N/A</v>
      </c>
      <c r="P5351" t="e">
        <f>VLOOKUP(B5351,'Uniprot taxonomy'!B:R,7,FALSE)</f>
        <v>#N/A</v>
      </c>
      <c r="Q5351" t="e">
        <f>VLOOKUP(B5351,'Uniprot taxonomy'!B:R,8,FALSE)</f>
        <v>#N/A</v>
      </c>
    </row>
    <row r="5352" spans="1:17" x14ac:dyDescent="0.25">
      <c r="A5352" t="s">
        <v>1299</v>
      </c>
      <c r="B5352" t="s">
        <v>2596</v>
      </c>
      <c r="C5352" t="str">
        <f>VLOOKUP('Домены Secretin_N'!B5352,'AC-Architecture'!A:C,3,FALSE)</f>
        <v>Secretin_N, Secretin</v>
      </c>
      <c r="D5352">
        <v>701</v>
      </c>
      <c r="E5352" t="s">
        <v>3632</v>
      </c>
      <c r="F5352">
        <v>174</v>
      </c>
      <c r="G5352">
        <v>321</v>
      </c>
      <c r="H5352">
        <f t="shared" si="374"/>
        <v>147</v>
      </c>
      <c r="I5352" t="str">
        <f t="shared" si="375"/>
        <v>HRPH_PSESY/174-321</v>
      </c>
      <c r="J5352" t="str">
        <f t="shared" ref="J5352:J5354" si="376">CONCATENATE(K5352,"_",LEFT(O5352,3),"_",LEFT(Q5352,3),"_",B5352)</f>
        <v>N_Pse_Pse_Q01723</v>
      </c>
      <c r="K5352" t="str">
        <f>IF(C5352="Secretin_N, Secretin, TraK","T","N")</f>
        <v>N</v>
      </c>
      <c r="L5352" t="str">
        <f>VLOOKUP(B5352,'Uniprot taxonomy'!B:R,4,FALSE)</f>
        <v>Proteobacteria</v>
      </c>
      <c r="M5352" t="str">
        <f>LEFT(VLOOKUP(B5352,'Uniprot taxonomy'!B:R,5,FALSE))</f>
        <v>G</v>
      </c>
      <c r="N5352" t="str">
        <f>VLOOKUP(B5352,'Uniprot taxonomy'!B:R,5,FALSE)</f>
        <v>Gammaproteobacteria</v>
      </c>
      <c r="O5352" t="str">
        <f>VLOOKUP(B5352,'Uniprot taxonomy'!B:R,6,FALSE)</f>
        <v>Pseudomonadales</v>
      </c>
      <c r="P5352" t="str">
        <f>VLOOKUP(B5352,'Uniprot taxonomy'!B:R,7,FALSE)</f>
        <v>Pseudomonadaceae</v>
      </c>
      <c r="Q5352" t="str">
        <f>VLOOKUP(B5352,'Uniprot taxonomy'!B:R,8,FALSE)</f>
        <v>Pseudomonas</v>
      </c>
    </row>
    <row r="5353" spans="1:17" x14ac:dyDescent="0.25">
      <c r="A5353" t="s">
        <v>1272</v>
      </c>
      <c r="B5353" t="s">
        <v>2568</v>
      </c>
      <c r="C5353" t="str">
        <f>VLOOKUP('Домены Secretin_N'!B5353,'AC-Architecture'!A:C,3,FALSE)</f>
        <v>Secretin_N, Secretin</v>
      </c>
      <c r="D5353">
        <v>497</v>
      </c>
      <c r="E5353" t="s">
        <v>3632</v>
      </c>
      <c r="F5353">
        <v>177</v>
      </c>
      <c r="G5353">
        <v>268</v>
      </c>
      <c r="H5353">
        <f t="shared" si="374"/>
        <v>91</v>
      </c>
      <c r="I5353" t="str">
        <f t="shared" si="375"/>
        <v>I0A8R4_SALET/177-268</v>
      </c>
      <c r="J5353" t="str">
        <f t="shared" si="376"/>
        <v>N_Ent_Sal_I0A8R4</v>
      </c>
      <c r="K5353" t="str">
        <f>IF(C5353="Secretin_N, Secretin, TraK","T","N")</f>
        <v>N</v>
      </c>
      <c r="L5353" t="str">
        <f>VLOOKUP(B5353,'Uniprot taxonomy'!B:R,4,FALSE)</f>
        <v>Proteobacteria</v>
      </c>
      <c r="M5353" t="str">
        <f>LEFT(VLOOKUP(B5353,'Uniprot taxonomy'!B:R,5,FALSE))</f>
        <v>G</v>
      </c>
      <c r="N5353" t="str">
        <f>VLOOKUP(B5353,'Uniprot taxonomy'!B:R,5,FALSE)</f>
        <v>Gammaproteobacteria</v>
      </c>
      <c r="O5353" t="str">
        <f>VLOOKUP(B5353,'Uniprot taxonomy'!B:R,6,FALSE)</f>
        <v>Enterobacteriales</v>
      </c>
      <c r="P5353" t="str">
        <f>VLOOKUP(B5353,'Uniprot taxonomy'!B:R,7,FALSE)</f>
        <v>Enterobacteriaceae</v>
      </c>
      <c r="Q5353" t="str">
        <f>VLOOKUP(B5353,'Uniprot taxonomy'!B:R,8,FALSE)</f>
        <v>Salmonella</v>
      </c>
    </row>
    <row r="5354" spans="1:17" x14ac:dyDescent="0.25">
      <c r="A5354" t="s">
        <v>1273</v>
      </c>
      <c r="B5354" t="s">
        <v>2569</v>
      </c>
      <c r="C5354" t="str">
        <f>VLOOKUP('Домены Secretin_N'!B5354,'AC-Architecture'!A:C,3,FALSE)</f>
        <v>Secretin_N, Secretin</v>
      </c>
      <c r="D5354">
        <v>514</v>
      </c>
      <c r="E5354" t="s">
        <v>3632</v>
      </c>
      <c r="F5354">
        <v>132</v>
      </c>
      <c r="G5354">
        <v>255</v>
      </c>
      <c r="H5354">
        <f t="shared" si="374"/>
        <v>123</v>
      </c>
      <c r="I5354" t="str">
        <f t="shared" si="375"/>
        <v>I0ACK2_SALET/132-255</v>
      </c>
      <c r="J5354" t="str">
        <f t="shared" si="376"/>
        <v>N_Ent_Sal_I0ACK2</v>
      </c>
      <c r="K5354" t="str">
        <f>IF(C5354="Secretin_N, Secretin, TraK","T","N")</f>
        <v>N</v>
      </c>
      <c r="L5354" t="str">
        <f>VLOOKUP(B5354,'Uniprot taxonomy'!B:R,4,FALSE)</f>
        <v>Proteobacteria</v>
      </c>
      <c r="M5354" t="str">
        <f>LEFT(VLOOKUP(B5354,'Uniprot taxonomy'!B:R,5,FALSE))</f>
        <v>G</v>
      </c>
      <c r="N5354" t="str">
        <f>VLOOKUP(B5354,'Uniprot taxonomy'!B:R,5,FALSE)</f>
        <v>Gammaproteobacteria</v>
      </c>
      <c r="O5354" t="str">
        <f>VLOOKUP(B5354,'Uniprot taxonomy'!B:R,6,FALSE)</f>
        <v>Enterobacteriales</v>
      </c>
      <c r="P5354" t="str">
        <f>VLOOKUP(B5354,'Uniprot taxonomy'!B:R,7,FALSE)</f>
        <v>Enterobacteriaceae</v>
      </c>
      <c r="Q5354" t="str">
        <f>VLOOKUP(B5354,'Uniprot taxonomy'!B:R,8,FALSE)</f>
        <v>Salmonella</v>
      </c>
    </row>
    <row r="5355" spans="1:17" hidden="1" x14ac:dyDescent="0.25">
      <c r="A5355" t="s">
        <v>8288</v>
      </c>
      <c r="B5355" t="s">
        <v>8289</v>
      </c>
      <c r="C5355" t="e">
        <f>VLOOKUP('Домены Secretin_N'!B5355,'AC-Architecture'!A:C,3,FALSE)</f>
        <v>#N/A</v>
      </c>
      <c r="D5355">
        <v>389</v>
      </c>
      <c r="E5355" t="s">
        <v>3632</v>
      </c>
      <c r="F5355">
        <v>96</v>
      </c>
      <c r="G5355">
        <v>157</v>
      </c>
      <c r="H5355">
        <f t="shared" si="374"/>
        <v>61</v>
      </c>
      <c r="I5355" t="str">
        <f t="shared" si="375"/>
        <v>I0AE79_SALET/96-157</v>
      </c>
      <c r="K5355" t="e">
        <f>IF(C5355="Secretin_N, Secretin, TraK","T","N")</f>
        <v>#N/A</v>
      </c>
      <c r="L5355" t="e">
        <f>VLOOKUP(E5355,'Uniprot taxonomy'!E:J,4,FALSE)</f>
        <v>#N/A</v>
      </c>
      <c r="M5355" t="e">
        <f>LEFT(VLOOKUP(B5355,'Uniprot taxonomy'!B:R,5,FALSE))</f>
        <v>#N/A</v>
      </c>
      <c r="N5355" t="e">
        <f>VLOOKUP(B5355,'Uniprot taxonomy'!B:R,5,FALSE)</f>
        <v>#N/A</v>
      </c>
      <c r="O5355" t="e">
        <f>VLOOKUP(B5355,'Uniprot taxonomy'!B:R,6,FALSE)</f>
        <v>#N/A</v>
      </c>
      <c r="P5355" t="e">
        <f>VLOOKUP(B5355,'Uniprot taxonomy'!B:R,7,FALSE)</f>
        <v>#N/A</v>
      </c>
      <c r="Q5355" t="e">
        <f>VLOOKUP(B5355,'Uniprot taxonomy'!B:R,8,FALSE)</f>
        <v>#N/A</v>
      </c>
    </row>
    <row r="5356" spans="1:17" x14ac:dyDescent="0.25">
      <c r="A5356" t="s">
        <v>1274</v>
      </c>
      <c r="B5356" t="s">
        <v>2570</v>
      </c>
      <c r="C5356" t="str">
        <f>VLOOKUP('Домены Secretin_N'!B5356,'AC-Architecture'!A:C,3,FALSE)</f>
        <v>Secretin_N, Secretin</v>
      </c>
      <c r="D5356">
        <v>703</v>
      </c>
      <c r="E5356" t="s">
        <v>3632</v>
      </c>
      <c r="F5356">
        <v>174</v>
      </c>
      <c r="G5356">
        <v>323</v>
      </c>
      <c r="H5356">
        <f t="shared" si="374"/>
        <v>149</v>
      </c>
      <c r="I5356" t="str">
        <f t="shared" si="375"/>
        <v>I0BVX2_PSECA/174-323</v>
      </c>
      <c r="J5356" t="str">
        <f t="shared" ref="J5356:J5358" si="377">CONCATENATE(K5356,"_",LEFT(O5356,3),"_",LEFT(Q5356,3),"_",B5356)</f>
        <v>N_Pse_Pse_I0BVX2</v>
      </c>
      <c r="K5356" t="str">
        <f>IF(C5356="Secretin_N, Secretin, TraK","T","N")</f>
        <v>N</v>
      </c>
      <c r="L5356" t="str">
        <f>VLOOKUP(B5356,'Uniprot taxonomy'!B:R,4,FALSE)</f>
        <v>Proteobacteria</v>
      </c>
      <c r="M5356" t="str">
        <f>LEFT(VLOOKUP(B5356,'Uniprot taxonomy'!B:R,5,FALSE))</f>
        <v>G</v>
      </c>
      <c r="N5356" t="str">
        <f>VLOOKUP(B5356,'Uniprot taxonomy'!B:R,5,FALSE)</f>
        <v>Gammaproteobacteria</v>
      </c>
      <c r="O5356" t="str">
        <f>VLOOKUP(B5356,'Uniprot taxonomy'!B:R,6,FALSE)</f>
        <v>Pseudomonadales</v>
      </c>
      <c r="P5356" t="str">
        <f>VLOOKUP(B5356,'Uniprot taxonomy'!B:R,7,FALSE)</f>
        <v>Pseudomonadaceae</v>
      </c>
      <c r="Q5356" t="str">
        <f>VLOOKUP(B5356,'Uniprot taxonomy'!B:R,8,FALSE)</f>
        <v>Pseudomonas</v>
      </c>
    </row>
    <row r="5357" spans="1:17" x14ac:dyDescent="0.25">
      <c r="A5357" t="s">
        <v>1275</v>
      </c>
      <c r="B5357" t="s">
        <v>2571</v>
      </c>
      <c r="C5357" t="str">
        <f>VLOOKUP('Домены Secretin_N'!B5357,'AC-Architecture'!A:C,3,FALSE)</f>
        <v>Secretin_N, Secretin</v>
      </c>
      <c r="D5357">
        <v>562</v>
      </c>
      <c r="E5357" t="s">
        <v>3632</v>
      </c>
      <c r="F5357">
        <v>187</v>
      </c>
      <c r="G5357">
        <v>309</v>
      </c>
      <c r="H5357">
        <f t="shared" si="374"/>
        <v>122</v>
      </c>
      <c r="I5357" t="str">
        <f t="shared" si="375"/>
        <v>I0DU09_PROST/187-309</v>
      </c>
      <c r="J5357" t="str">
        <f t="shared" si="377"/>
        <v>N_Ent_Pro_I0DU09</v>
      </c>
      <c r="K5357" t="str">
        <f>IF(C5357="Secretin_N, Secretin, TraK","T","N")</f>
        <v>N</v>
      </c>
      <c r="L5357" t="str">
        <f>VLOOKUP(B5357,'Uniprot taxonomy'!B:R,4,FALSE)</f>
        <v>Proteobacteria</v>
      </c>
      <c r="M5357" t="str">
        <f>LEFT(VLOOKUP(B5357,'Uniprot taxonomy'!B:R,5,FALSE))</f>
        <v>G</v>
      </c>
      <c r="N5357" t="str">
        <f>VLOOKUP(B5357,'Uniprot taxonomy'!B:R,5,FALSE)</f>
        <v>Gammaproteobacteria</v>
      </c>
      <c r="O5357" t="str">
        <f>VLOOKUP(B5357,'Uniprot taxonomy'!B:R,6,FALSE)</f>
        <v>Enterobacteriales</v>
      </c>
      <c r="P5357" t="str">
        <f>VLOOKUP(B5357,'Uniprot taxonomy'!B:R,7,FALSE)</f>
        <v>Enterobacteriaceae</v>
      </c>
      <c r="Q5357" t="str">
        <f>VLOOKUP(B5357,'Uniprot taxonomy'!B:R,8,FALSE)</f>
        <v>Providencia</v>
      </c>
    </row>
    <row r="5358" spans="1:17" x14ac:dyDescent="0.25">
      <c r="A5358" t="s">
        <v>1276</v>
      </c>
      <c r="B5358" t="s">
        <v>2572</v>
      </c>
      <c r="C5358" t="str">
        <f>VLOOKUP('Домены Secretin_N'!B5358,'AC-Architecture'!A:C,3,FALSE)</f>
        <v>Secretin_N, Secretin</v>
      </c>
      <c r="D5358">
        <v>345</v>
      </c>
      <c r="E5358" t="s">
        <v>3632</v>
      </c>
      <c r="F5358">
        <v>57</v>
      </c>
      <c r="G5358">
        <v>123</v>
      </c>
      <c r="H5358">
        <f t="shared" si="374"/>
        <v>66</v>
      </c>
      <c r="I5358" t="str">
        <f t="shared" si="375"/>
        <v>I0DU56_PROST/57-123</v>
      </c>
      <c r="J5358" t="str">
        <f t="shared" si="377"/>
        <v>N_Ent_Pro_I0DU56</v>
      </c>
      <c r="K5358" t="str">
        <f>IF(C5358="Secretin_N, Secretin, TraK","T","N")</f>
        <v>N</v>
      </c>
      <c r="L5358" t="str">
        <f>VLOOKUP(B5358,'Uniprot taxonomy'!B:R,4,FALSE)</f>
        <v>Proteobacteria</v>
      </c>
      <c r="M5358" t="str">
        <f>LEFT(VLOOKUP(B5358,'Uniprot taxonomy'!B:R,5,FALSE))</f>
        <v>G</v>
      </c>
      <c r="N5358" t="str">
        <f>VLOOKUP(B5358,'Uniprot taxonomy'!B:R,5,FALSE)</f>
        <v>Gammaproteobacteria</v>
      </c>
      <c r="O5358" t="str">
        <f>VLOOKUP(B5358,'Uniprot taxonomy'!B:R,6,FALSE)</f>
        <v>Enterobacteriales</v>
      </c>
      <c r="P5358" t="str">
        <f>VLOOKUP(B5358,'Uniprot taxonomy'!B:R,7,FALSE)</f>
        <v>Enterobacteriaceae</v>
      </c>
      <c r="Q5358" t="str">
        <f>VLOOKUP(B5358,'Uniprot taxonomy'!B:R,8,FALSE)</f>
        <v>Providencia</v>
      </c>
    </row>
    <row r="5359" spans="1:17" hidden="1" x14ac:dyDescent="0.25">
      <c r="A5359" t="s">
        <v>1277</v>
      </c>
      <c r="B5359" t="s">
        <v>2573</v>
      </c>
      <c r="C5359" t="str">
        <f>VLOOKUP('Домены Secretin_N'!B5359,'AC-Architecture'!A:C,3,FALSE)</f>
        <v>Secretin_N, Secretin</v>
      </c>
      <c r="D5359">
        <v>439</v>
      </c>
      <c r="E5359" t="s">
        <v>3632</v>
      </c>
      <c r="F5359">
        <v>107</v>
      </c>
      <c r="G5359">
        <v>194</v>
      </c>
      <c r="H5359">
        <f t="shared" si="374"/>
        <v>87</v>
      </c>
      <c r="I5359" t="str">
        <f t="shared" si="375"/>
        <v>I0GTK7_SELRU/107-194</v>
      </c>
      <c r="K5359" t="str">
        <f>IF(C5359="Secretin_N, Secretin, TraK","T","N")</f>
        <v>N</v>
      </c>
      <c r="L5359" t="e">
        <f>VLOOKUP(E5359,'Uniprot taxonomy'!E:J,4,FALSE)</f>
        <v>#N/A</v>
      </c>
      <c r="M5359" t="str">
        <f>LEFT(VLOOKUP(B5359,'Uniprot taxonomy'!B:R,5,FALSE))</f>
        <v>N</v>
      </c>
      <c r="N5359" t="str">
        <f>VLOOKUP(B5359,'Uniprot taxonomy'!B:R,5,FALSE)</f>
        <v>Negativicutes</v>
      </c>
      <c r="O5359" t="str">
        <f>VLOOKUP(B5359,'Uniprot taxonomy'!B:R,6,FALSE)</f>
        <v>Selenomonadales</v>
      </c>
      <c r="P5359" t="str">
        <f>VLOOKUP(B5359,'Uniprot taxonomy'!B:R,7,FALSE)</f>
        <v>Veillonellaceae</v>
      </c>
      <c r="Q5359" t="str">
        <f>VLOOKUP(B5359,'Uniprot taxonomy'!B:R,8,FALSE)</f>
        <v>Selenomonas</v>
      </c>
    </row>
    <row r="5360" spans="1:17" hidden="1" x14ac:dyDescent="0.25">
      <c r="A5360" t="s">
        <v>8290</v>
      </c>
      <c r="B5360" t="s">
        <v>8291</v>
      </c>
      <c r="C5360" t="e">
        <f>VLOOKUP('Домены Secretin_N'!B5360,'AC-Architecture'!A:C,3,FALSE)</f>
        <v>#N/A</v>
      </c>
      <c r="D5360">
        <v>731</v>
      </c>
      <c r="E5360" t="s">
        <v>3632</v>
      </c>
      <c r="F5360">
        <v>133</v>
      </c>
      <c r="G5360">
        <v>192</v>
      </c>
      <c r="H5360">
        <f t="shared" si="374"/>
        <v>59</v>
      </c>
      <c r="I5360" t="str">
        <f t="shared" si="375"/>
        <v>I0HMA1_RUBGE/133-192</v>
      </c>
      <c r="K5360" t="e">
        <f>IF(C5360="Secretin_N, Secretin, TraK","T","N")</f>
        <v>#N/A</v>
      </c>
      <c r="L5360" t="e">
        <f>VLOOKUP(E5360,'Uniprot taxonomy'!E:J,4,FALSE)</f>
        <v>#N/A</v>
      </c>
      <c r="M5360" t="e">
        <f>LEFT(VLOOKUP(B5360,'Uniprot taxonomy'!B:R,5,FALSE))</f>
        <v>#N/A</v>
      </c>
      <c r="N5360" t="e">
        <f>VLOOKUP(B5360,'Uniprot taxonomy'!B:R,5,FALSE)</f>
        <v>#N/A</v>
      </c>
      <c r="O5360" t="e">
        <f>VLOOKUP(B5360,'Uniprot taxonomy'!B:R,6,FALSE)</f>
        <v>#N/A</v>
      </c>
      <c r="P5360" t="e">
        <f>VLOOKUP(B5360,'Uniprot taxonomy'!B:R,7,FALSE)</f>
        <v>#N/A</v>
      </c>
      <c r="Q5360" t="e">
        <f>VLOOKUP(B5360,'Uniprot taxonomy'!B:R,8,FALSE)</f>
        <v>#N/A</v>
      </c>
    </row>
    <row r="5361" spans="1:17" hidden="1" x14ac:dyDescent="0.25">
      <c r="A5361" t="s">
        <v>8290</v>
      </c>
      <c r="B5361" t="s">
        <v>8291</v>
      </c>
      <c r="C5361" t="e">
        <f>VLOOKUP('Домены Secretin_N'!B5361,'AC-Architecture'!A:C,3,FALSE)</f>
        <v>#N/A</v>
      </c>
      <c r="D5361">
        <v>731</v>
      </c>
      <c r="E5361" t="s">
        <v>3632</v>
      </c>
      <c r="F5361">
        <v>196</v>
      </c>
      <c r="G5361">
        <v>272</v>
      </c>
      <c r="H5361">
        <f t="shared" si="374"/>
        <v>76</v>
      </c>
      <c r="I5361" t="str">
        <f t="shared" si="375"/>
        <v>I0HMA1_RUBGE/196-272</v>
      </c>
      <c r="K5361" t="e">
        <f>IF(C5361="Secretin_N, Secretin, TraK","T","N")</f>
        <v>#N/A</v>
      </c>
      <c r="L5361" t="e">
        <f>VLOOKUP(E5361,'Uniprot taxonomy'!E:J,4,FALSE)</f>
        <v>#N/A</v>
      </c>
      <c r="M5361" t="e">
        <f>LEFT(VLOOKUP(B5361,'Uniprot taxonomy'!B:R,5,FALSE))</f>
        <v>#N/A</v>
      </c>
      <c r="N5361" t="e">
        <f>VLOOKUP(B5361,'Uniprot taxonomy'!B:R,5,FALSE)</f>
        <v>#N/A</v>
      </c>
      <c r="O5361" t="e">
        <f>VLOOKUP(B5361,'Uniprot taxonomy'!B:R,6,FALSE)</f>
        <v>#N/A</v>
      </c>
      <c r="P5361" t="e">
        <f>VLOOKUP(B5361,'Uniprot taxonomy'!B:R,7,FALSE)</f>
        <v>#N/A</v>
      </c>
      <c r="Q5361" t="e">
        <f>VLOOKUP(B5361,'Uniprot taxonomy'!B:R,8,FALSE)</f>
        <v>#N/A</v>
      </c>
    </row>
    <row r="5362" spans="1:17" hidden="1" x14ac:dyDescent="0.25">
      <c r="A5362" t="s">
        <v>8290</v>
      </c>
      <c r="B5362" t="s">
        <v>8291</v>
      </c>
      <c r="C5362" t="e">
        <f>VLOOKUP('Домены Secretin_N'!B5362,'AC-Architecture'!A:C,3,FALSE)</f>
        <v>#N/A</v>
      </c>
      <c r="D5362">
        <v>731</v>
      </c>
      <c r="E5362" t="s">
        <v>3632</v>
      </c>
      <c r="F5362">
        <v>279</v>
      </c>
      <c r="G5362">
        <v>396</v>
      </c>
      <c r="H5362">
        <f t="shared" si="374"/>
        <v>117</v>
      </c>
      <c r="I5362" t="str">
        <f t="shared" si="375"/>
        <v>I0HMA1_RUBGE/279-396</v>
      </c>
      <c r="K5362" t="e">
        <f>IF(C5362="Secretin_N, Secretin, TraK","T","N")</f>
        <v>#N/A</v>
      </c>
      <c r="L5362" t="e">
        <f>VLOOKUP(E5362,'Uniprot taxonomy'!E:J,4,FALSE)</f>
        <v>#N/A</v>
      </c>
      <c r="M5362" t="e">
        <f>LEFT(VLOOKUP(B5362,'Uniprot taxonomy'!B:R,5,FALSE))</f>
        <v>#N/A</v>
      </c>
      <c r="N5362" t="e">
        <f>VLOOKUP(B5362,'Uniprot taxonomy'!B:R,5,FALSE)</f>
        <v>#N/A</v>
      </c>
      <c r="O5362" t="e">
        <f>VLOOKUP(B5362,'Uniprot taxonomy'!B:R,6,FALSE)</f>
        <v>#N/A</v>
      </c>
      <c r="P5362" t="e">
        <f>VLOOKUP(B5362,'Uniprot taxonomy'!B:R,7,FALSE)</f>
        <v>#N/A</v>
      </c>
      <c r="Q5362" t="e">
        <f>VLOOKUP(B5362,'Uniprot taxonomy'!B:R,8,FALSE)</f>
        <v>#N/A</v>
      </c>
    </row>
    <row r="5363" spans="1:17" hidden="1" x14ac:dyDescent="0.25">
      <c r="A5363" t="s">
        <v>8292</v>
      </c>
      <c r="B5363" t="s">
        <v>8293</v>
      </c>
      <c r="C5363" t="e">
        <f>VLOOKUP('Домены Secretin_N'!B5363,'AC-Architecture'!A:C,3,FALSE)</f>
        <v>#N/A</v>
      </c>
      <c r="D5363">
        <v>720</v>
      </c>
      <c r="E5363" t="s">
        <v>3632</v>
      </c>
      <c r="F5363">
        <v>378</v>
      </c>
      <c r="G5363">
        <v>455</v>
      </c>
      <c r="H5363">
        <f t="shared" si="374"/>
        <v>77</v>
      </c>
      <c r="I5363" t="str">
        <f t="shared" si="375"/>
        <v>I0HMC6_RUBGE/378-455</v>
      </c>
      <c r="K5363" t="e">
        <f>IF(C5363="Secretin_N, Secretin, TraK","T","N")</f>
        <v>#N/A</v>
      </c>
      <c r="L5363" t="e">
        <f>VLOOKUP(E5363,'Uniprot taxonomy'!E:J,4,FALSE)</f>
        <v>#N/A</v>
      </c>
      <c r="M5363" t="e">
        <f>LEFT(VLOOKUP(B5363,'Uniprot taxonomy'!B:R,5,FALSE))</f>
        <v>#N/A</v>
      </c>
      <c r="N5363" t="e">
        <f>VLOOKUP(B5363,'Uniprot taxonomy'!B:R,5,FALSE)</f>
        <v>#N/A</v>
      </c>
      <c r="O5363" t="e">
        <f>VLOOKUP(B5363,'Uniprot taxonomy'!B:R,6,FALSE)</f>
        <v>#N/A</v>
      </c>
      <c r="P5363" t="e">
        <f>VLOOKUP(B5363,'Uniprot taxonomy'!B:R,7,FALSE)</f>
        <v>#N/A</v>
      </c>
      <c r="Q5363" t="e">
        <f>VLOOKUP(B5363,'Uniprot taxonomy'!B:R,8,FALSE)</f>
        <v>#N/A</v>
      </c>
    </row>
    <row r="5364" spans="1:17" hidden="1" x14ac:dyDescent="0.25">
      <c r="A5364" t="s">
        <v>8294</v>
      </c>
      <c r="B5364" t="s">
        <v>8295</v>
      </c>
      <c r="C5364" t="e">
        <f>VLOOKUP('Домены Secretin_N'!B5364,'AC-Architecture'!A:C,3,FALSE)</f>
        <v>#N/A</v>
      </c>
      <c r="D5364">
        <v>1079</v>
      </c>
      <c r="E5364" t="s">
        <v>3632</v>
      </c>
      <c r="F5364">
        <v>255</v>
      </c>
      <c r="G5364">
        <v>363</v>
      </c>
      <c r="H5364">
        <f t="shared" si="374"/>
        <v>108</v>
      </c>
      <c r="I5364" t="str">
        <f t="shared" si="375"/>
        <v>I0IE74_9BACT/255-363</v>
      </c>
      <c r="K5364" t="e">
        <f>IF(C5364="Secretin_N, Secretin, TraK","T","N")</f>
        <v>#N/A</v>
      </c>
      <c r="L5364" t="e">
        <f>VLOOKUP(E5364,'Uniprot taxonomy'!E:J,4,FALSE)</f>
        <v>#N/A</v>
      </c>
      <c r="M5364" t="e">
        <f>LEFT(VLOOKUP(B5364,'Uniprot taxonomy'!B:R,5,FALSE))</f>
        <v>#N/A</v>
      </c>
      <c r="N5364" t="e">
        <f>VLOOKUP(B5364,'Uniprot taxonomy'!B:R,5,FALSE)</f>
        <v>#N/A</v>
      </c>
      <c r="O5364" t="e">
        <f>VLOOKUP(B5364,'Uniprot taxonomy'!B:R,6,FALSE)</f>
        <v>#N/A</v>
      </c>
      <c r="P5364" t="e">
        <f>VLOOKUP(B5364,'Uniprot taxonomy'!B:R,7,FALSE)</f>
        <v>#N/A</v>
      </c>
      <c r="Q5364" t="e">
        <f>VLOOKUP(B5364,'Uniprot taxonomy'!B:R,8,FALSE)</f>
        <v>#N/A</v>
      </c>
    </row>
    <row r="5365" spans="1:17" hidden="1" x14ac:dyDescent="0.25">
      <c r="A5365" t="s">
        <v>8294</v>
      </c>
      <c r="B5365" t="s">
        <v>8295</v>
      </c>
      <c r="C5365" t="e">
        <f>VLOOKUP('Домены Secretin_N'!B5365,'AC-Architecture'!A:C,3,FALSE)</f>
        <v>#N/A</v>
      </c>
      <c r="D5365">
        <v>1079</v>
      </c>
      <c r="E5365" t="s">
        <v>3632</v>
      </c>
      <c r="F5365">
        <v>443</v>
      </c>
      <c r="G5365">
        <v>521</v>
      </c>
      <c r="H5365">
        <f t="shared" si="374"/>
        <v>78</v>
      </c>
      <c r="I5365" t="str">
        <f t="shared" si="375"/>
        <v>I0IE74_9BACT/443-521</v>
      </c>
      <c r="K5365" t="e">
        <f>IF(C5365="Secretin_N, Secretin, TraK","T","N")</f>
        <v>#N/A</v>
      </c>
      <c r="L5365" t="e">
        <f>VLOOKUP(E5365,'Uniprot taxonomy'!E:J,4,FALSE)</f>
        <v>#N/A</v>
      </c>
      <c r="M5365" t="e">
        <f>LEFT(VLOOKUP(B5365,'Uniprot taxonomy'!B:R,5,FALSE))</f>
        <v>#N/A</v>
      </c>
      <c r="N5365" t="e">
        <f>VLOOKUP(B5365,'Uniprot taxonomy'!B:R,5,FALSE)</f>
        <v>#N/A</v>
      </c>
      <c r="O5365" t="e">
        <f>VLOOKUP(B5365,'Uniprot taxonomy'!B:R,6,FALSE)</f>
        <v>#N/A</v>
      </c>
      <c r="P5365" t="e">
        <f>VLOOKUP(B5365,'Uniprot taxonomy'!B:R,7,FALSE)</f>
        <v>#N/A</v>
      </c>
      <c r="Q5365" t="e">
        <f>VLOOKUP(B5365,'Uniprot taxonomy'!B:R,8,FALSE)</f>
        <v>#N/A</v>
      </c>
    </row>
    <row r="5366" spans="1:17" hidden="1" x14ac:dyDescent="0.25">
      <c r="A5366" t="s">
        <v>8294</v>
      </c>
      <c r="B5366" t="s">
        <v>8295</v>
      </c>
      <c r="C5366" t="e">
        <f>VLOOKUP('Домены Secretin_N'!B5366,'AC-Architecture'!A:C,3,FALSE)</f>
        <v>#N/A</v>
      </c>
      <c r="D5366">
        <v>1079</v>
      </c>
      <c r="E5366" t="s">
        <v>3632</v>
      </c>
      <c r="F5366">
        <v>619</v>
      </c>
      <c r="G5366">
        <v>757</v>
      </c>
      <c r="H5366">
        <f t="shared" si="374"/>
        <v>138</v>
      </c>
      <c r="I5366" t="str">
        <f t="shared" si="375"/>
        <v>I0IE74_9BACT/619-757</v>
      </c>
      <c r="K5366" t="e">
        <f>IF(C5366="Secretin_N, Secretin, TraK","T","N")</f>
        <v>#N/A</v>
      </c>
      <c r="L5366" t="e">
        <f>VLOOKUP(E5366,'Uniprot taxonomy'!E:J,4,FALSE)</f>
        <v>#N/A</v>
      </c>
      <c r="M5366" t="e">
        <f>LEFT(VLOOKUP(B5366,'Uniprot taxonomy'!B:R,5,FALSE))</f>
        <v>#N/A</v>
      </c>
      <c r="N5366" t="e">
        <f>VLOOKUP(B5366,'Uniprot taxonomy'!B:R,5,FALSE)</f>
        <v>#N/A</v>
      </c>
      <c r="O5366" t="e">
        <f>VLOOKUP(B5366,'Uniprot taxonomy'!B:R,6,FALSE)</f>
        <v>#N/A</v>
      </c>
      <c r="P5366" t="e">
        <f>VLOOKUP(B5366,'Uniprot taxonomy'!B:R,7,FALSE)</f>
        <v>#N/A</v>
      </c>
      <c r="Q5366" t="e">
        <f>VLOOKUP(B5366,'Uniprot taxonomy'!B:R,8,FALSE)</f>
        <v>#N/A</v>
      </c>
    </row>
    <row r="5367" spans="1:17" hidden="1" x14ac:dyDescent="0.25">
      <c r="A5367" t="s">
        <v>8296</v>
      </c>
      <c r="B5367" t="s">
        <v>8297</v>
      </c>
      <c r="C5367" t="e">
        <f>VLOOKUP('Домены Secretin_N'!B5367,'AC-Architecture'!A:C,3,FALSE)</f>
        <v>#N/A</v>
      </c>
      <c r="D5367">
        <v>667</v>
      </c>
      <c r="E5367" t="s">
        <v>3632</v>
      </c>
      <c r="F5367">
        <v>149</v>
      </c>
      <c r="G5367">
        <v>229</v>
      </c>
      <c r="H5367">
        <f t="shared" si="374"/>
        <v>80</v>
      </c>
      <c r="I5367" t="str">
        <f t="shared" si="375"/>
        <v>I0IEA7_9BACT/149-229</v>
      </c>
      <c r="K5367" t="e">
        <f>IF(C5367="Secretin_N, Secretin, TraK","T","N")</f>
        <v>#N/A</v>
      </c>
      <c r="L5367" t="e">
        <f>VLOOKUP(E5367,'Uniprot taxonomy'!E:J,4,FALSE)</f>
        <v>#N/A</v>
      </c>
      <c r="M5367" t="e">
        <f>LEFT(VLOOKUP(B5367,'Uniprot taxonomy'!B:R,5,FALSE))</f>
        <v>#N/A</v>
      </c>
      <c r="N5367" t="e">
        <f>VLOOKUP(B5367,'Uniprot taxonomy'!B:R,5,FALSE)</f>
        <v>#N/A</v>
      </c>
      <c r="O5367" t="e">
        <f>VLOOKUP(B5367,'Uniprot taxonomy'!B:R,6,FALSE)</f>
        <v>#N/A</v>
      </c>
      <c r="P5367" t="e">
        <f>VLOOKUP(B5367,'Uniprot taxonomy'!B:R,7,FALSE)</f>
        <v>#N/A</v>
      </c>
      <c r="Q5367" t="e">
        <f>VLOOKUP(B5367,'Uniprot taxonomy'!B:R,8,FALSE)</f>
        <v>#N/A</v>
      </c>
    </row>
    <row r="5368" spans="1:17" hidden="1" x14ac:dyDescent="0.25">
      <c r="A5368" t="s">
        <v>1278</v>
      </c>
      <c r="B5368" t="s">
        <v>2574</v>
      </c>
      <c r="C5368" t="str">
        <f>VLOOKUP('Домены Secretin_N'!B5368,'AC-Architecture'!A:C,3,FALSE)</f>
        <v>Secretin_N, Secretin</v>
      </c>
      <c r="D5368">
        <v>557</v>
      </c>
      <c r="E5368" t="s">
        <v>3632</v>
      </c>
      <c r="F5368">
        <v>150</v>
      </c>
      <c r="G5368">
        <v>228</v>
      </c>
      <c r="H5368">
        <f t="shared" si="374"/>
        <v>78</v>
      </c>
      <c r="I5368" t="str">
        <f t="shared" si="375"/>
        <v>I0IQ01_9BACT/150-228</v>
      </c>
      <c r="K5368" t="str">
        <f>IF(C5368="Secretin_N, Secretin, TraK","T","N")</f>
        <v>N</v>
      </c>
      <c r="L5368" t="e">
        <f>VLOOKUP(E5368,'Uniprot taxonomy'!E:J,4,FALSE)</f>
        <v>#N/A</v>
      </c>
      <c r="M5368" t="str">
        <f>LEFT(VLOOKUP(B5368,'Uniprot taxonomy'!B:R,5,FALSE))</f>
        <v>N</v>
      </c>
      <c r="N5368" t="str">
        <f>VLOOKUP(B5368,'Uniprot taxonomy'!B:R,5,FALSE)</f>
        <v>Nitrospirales</v>
      </c>
      <c r="O5368" t="str">
        <f>VLOOKUP(B5368,'Uniprot taxonomy'!B:R,6,FALSE)</f>
        <v>Nitrospiraceae</v>
      </c>
      <c r="P5368" t="str">
        <f>VLOOKUP(B5368,'Uniprot taxonomy'!B:R,7,FALSE)</f>
        <v>Leptospirillum.</v>
      </c>
      <c r="Q5368">
        <f>VLOOKUP(B5368,'Uniprot taxonomy'!B:R,8,FALSE)</f>
        <v>0</v>
      </c>
    </row>
    <row r="5369" spans="1:17" hidden="1" x14ac:dyDescent="0.25">
      <c r="A5369" t="s">
        <v>8298</v>
      </c>
      <c r="B5369" t="s">
        <v>8299</v>
      </c>
      <c r="C5369" t="e">
        <f>VLOOKUP('Домены Secretin_N'!B5369,'AC-Architecture'!A:C,3,FALSE)</f>
        <v>#N/A</v>
      </c>
      <c r="D5369">
        <v>735</v>
      </c>
      <c r="E5369" t="s">
        <v>3632</v>
      </c>
      <c r="F5369">
        <v>251</v>
      </c>
      <c r="G5369">
        <v>320</v>
      </c>
      <c r="H5369">
        <f t="shared" si="374"/>
        <v>69</v>
      </c>
      <c r="I5369" t="str">
        <f t="shared" si="375"/>
        <v>I0KJD8_STEMA/251-320</v>
      </c>
      <c r="K5369" t="e">
        <f>IF(C5369="Secretin_N, Secretin, TraK","T","N")</f>
        <v>#N/A</v>
      </c>
      <c r="L5369" t="e">
        <f>VLOOKUP(E5369,'Uniprot taxonomy'!E:J,4,FALSE)</f>
        <v>#N/A</v>
      </c>
      <c r="M5369" t="e">
        <f>LEFT(VLOOKUP(B5369,'Uniprot taxonomy'!B:R,5,FALSE))</f>
        <v>#N/A</v>
      </c>
      <c r="N5369" t="e">
        <f>VLOOKUP(B5369,'Uniprot taxonomy'!B:R,5,FALSE)</f>
        <v>#N/A</v>
      </c>
      <c r="O5369" t="e">
        <f>VLOOKUP(B5369,'Uniprot taxonomy'!B:R,6,FALSE)</f>
        <v>#N/A</v>
      </c>
      <c r="P5369" t="e">
        <f>VLOOKUP(B5369,'Uniprot taxonomy'!B:R,7,FALSE)</f>
        <v>#N/A</v>
      </c>
      <c r="Q5369" t="e">
        <f>VLOOKUP(B5369,'Uniprot taxonomy'!B:R,8,FALSE)</f>
        <v>#N/A</v>
      </c>
    </row>
    <row r="5370" spans="1:17" hidden="1" x14ac:dyDescent="0.25">
      <c r="A5370" t="s">
        <v>8298</v>
      </c>
      <c r="B5370" t="s">
        <v>8299</v>
      </c>
      <c r="C5370" t="e">
        <f>VLOOKUP('Домены Secretin_N'!B5370,'AC-Architecture'!A:C,3,FALSE)</f>
        <v>#N/A</v>
      </c>
      <c r="D5370">
        <v>735</v>
      </c>
      <c r="E5370" t="s">
        <v>3632</v>
      </c>
      <c r="F5370">
        <v>324</v>
      </c>
      <c r="G5370">
        <v>459</v>
      </c>
      <c r="H5370">
        <f t="shared" si="374"/>
        <v>135</v>
      </c>
      <c r="I5370" t="str">
        <f t="shared" si="375"/>
        <v>I0KJD8_STEMA/324-459</v>
      </c>
      <c r="K5370" t="e">
        <f>IF(C5370="Secretin_N, Secretin, TraK","T","N")</f>
        <v>#N/A</v>
      </c>
      <c r="L5370" t="e">
        <f>VLOOKUP(E5370,'Uniprot taxonomy'!E:J,4,FALSE)</f>
        <v>#N/A</v>
      </c>
      <c r="M5370" t="e">
        <f>LEFT(VLOOKUP(B5370,'Uniprot taxonomy'!B:R,5,FALSE))</f>
        <v>#N/A</v>
      </c>
      <c r="N5370" t="e">
        <f>VLOOKUP(B5370,'Uniprot taxonomy'!B:R,5,FALSE)</f>
        <v>#N/A</v>
      </c>
      <c r="O5370" t="e">
        <f>VLOOKUP(B5370,'Uniprot taxonomy'!B:R,6,FALSE)</f>
        <v>#N/A</v>
      </c>
      <c r="P5370" t="e">
        <f>VLOOKUP(B5370,'Uniprot taxonomy'!B:R,7,FALSE)</f>
        <v>#N/A</v>
      </c>
      <c r="Q5370" t="e">
        <f>VLOOKUP(B5370,'Uniprot taxonomy'!B:R,8,FALSE)</f>
        <v>#N/A</v>
      </c>
    </row>
    <row r="5371" spans="1:17" hidden="1" x14ac:dyDescent="0.25">
      <c r="A5371" t="s">
        <v>8300</v>
      </c>
      <c r="B5371" t="s">
        <v>8301</v>
      </c>
      <c r="C5371" t="e">
        <f>VLOOKUP('Домены Secretin_N'!B5371,'AC-Architecture'!A:C,3,FALSE)</f>
        <v>#N/A</v>
      </c>
      <c r="D5371">
        <v>790</v>
      </c>
      <c r="E5371" t="s">
        <v>3632</v>
      </c>
      <c r="F5371">
        <v>128</v>
      </c>
      <c r="G5371">
        <v>189</v>
      </c>
      <c r="H5371">
        <f t="shared" si="374"/>
        <v>61</v>
      </c>
      <c r="I5371" t="str">
        <f t="shared" si="375"/>
        <v>I0KPF9_STEMA/128-189</v>
      </c>
      <c r="K5371" t="e">
        <f>IF(C5371="Secretin_N, Secretin, TraK","T","N")</f>
        <v>#N/A</v>
      </c>
      <c r="L5371" t="e">
        <f>VLOOKUP(E5371,'Uniprot taxonomy'!E:J,4,FALSE)</f>
        <v>#N/A</v>
      </c>
      <c r="M5371" t="e">
        <f>LEFT(VLOOKUP(B5371,'Uniprot taxonomy'!B:R,5,FALSE))</f>
        <v>#N/A</v>
      </c>
      <c r="N5371" t="e">
        <f>VLOOKUP(B5371,'Uniprot taxonomy'!B:R,5,FALSE)</f>
        <v>#N/A</v>
      </c>
      <c r="O5371" t="e">
        <f>VLOOKUP(B5371,'Uniprot taxonomy'!B:R,6,FALSE)</f>
        <v>#N/A</v>
      </c>
      <c r="P5371" t="e">
        <f>VLOOKUP(B5371,'Uniprot taxonomy'!B:R,7,FALSE)</f>
        <v>#N/A</v>
      </c>
      <c r="Q5371" t="e">
        <f>VLOOKUP(B5371,'Uniprot taxonomy'!B:R,8,FALSE)</f>
        <v>#N/A</v>
      </c>
    </row>
    <row r="5372" spans="1:17" hidden="1" x14ac:dyDescent="0.25">
      <c r="A5372" t="s">
        <v>8300</v>
      </c>
      <c r="B5372" t="s">
        <v>8301</v>
      </c>
      <c r="C5372" t="e">
        <f>VLOOKUP('Домены Secretin_N'!B5372,'AC-Architecture'!A:C,3,FALSE)</f>
        <v>#N/A</v>
      </c>
      <c r="D5372">
        <v>790</v>
      </c>
      <c r="E5372" t="s">
        <v>3632</v>
      </c>
      <c r="F5372">
        <v>191</v>
      </c>
      <c r="G5372">
        <v>260</v>
      </c>
      <c r="H5372">
        <f t="shared" si="374"/>
        <v>69</v>
      </c>
      <c r="I5372" t="str">
        <f t="shared" si="375"/>
        <v>I0KPF9_STEMA/191-260</v>
      </c>
      <c r="K5372" t="e">
        <f>IF(C5372="Secretin_N, Secretin, TraK","T","N")</f>
        <v>#N/A</v>
      </c>
      <c r="L5372" t="e">
        <f>VLOOKUP(E5372,'Uniprot taxonomy'!E:J,4,FALSE)</f>
        <v>#N/A</v>
      </c>
      <c r="M5372" t="e">
        <f>LEFT(VLOOKUP(B5372,'Uniprot taxonomy'!B:R,5,FALSE))</f>
        <v>#N/A</v>
      </c>
      <c r="N5372" t="e">
        <f>VLOOKUP(B5372,'Uniprot taxonomy'!B:R,5,FALSE)</f>
        <v>#N/A</v>
      </c>
      <c r="O5372" t="e">
        <f>VLOOKUP(B5372,'Uniprot taxonomy'!B:R,6,FALSE)</f>
        <v>#N/A</v>
      </c>
      <c r="P5372" t="e">
        <f>VLOOKUP(B5372,'Uniprot taxonomy'!B:R,7,FALSE)</f>
        <v>#N/A</v>
      </c>
      <c r="Q5372" t="e">
        <f>VLOOKUP(B5372,'Uniprot taxonomy'!B:R,8,FALSE)</f>
        <v>#N/A</v>
      </c>
    </row>
    <row r="5373" spans="1:17" hidden="1" x14ac:dyDescent="0.25">
      <c r="A5373" t="s">
        <v>8300</v>
      </c>
      <c r="B5373" t="s">
        <v>8301</v>
      </c>
      <c r="C5373" t="e">
        <f>VLOOKUP('Домены Secretin_N'!B5373,'AC-Architecture'!A:C,3,FALSE)</f>
        <v>#N/A</v>
      </c>
      <c r="D5373">
        <v>790</v>
      </c>
      <c r="E5373" t="s">
        <v>3632</v>
      </c>
      <c r="F5373">
        <v>264</v>
      </c>
      <c r="G5373">
        <v>389</v>
      </c>
      <c r="H5373">
        <f t="shared" si="374"/>
        <v>125</v>
      </c>
      <c r="I5373" t="str">
        <f t="shared" si="375"/>
        <v>I0KPF9_STEMA/264-389</v>
      </c>
      <c r="K5373" t="e">
        <f>IF(C5373="Secretin_N, Secretin, TraK","T","N")</f>
        <v>#N/A</v>
      </c>
      <c r="L5373" t="e">
        <f>VLOOKUP(E5373,'Uniprot taxonomy'!E:J,4,FALSE)</f>
        <v>#N/A</v>
      </c>
      <c r="M5373" t="e">
        <f>LEFT(VLOOKUP(B5373,'Uniprot taxonomy'!B:R,5,FALSE))</f>
        <v>#N/A</v>
      </c>
      <c r="N5373" t="e">
        <f>VLOOKUP(B5373,'Uniprot taxonomy'!B:R,5,FALSE)</f>
        <v>#N/A</v>
      </c>
      <c r="O5373" t="e">
        <f>VLOOKUP(B5373,'Uniprot taxonomy'!B:R,6,FALSE)</f>
        <v>#N/A</v>
      </c>
      <c r="P5373" t="e">
        <f>VLOOKUP(B5373,'Uniprot taxonomy'!B:R,7,FALSE)</f>
        <v>#N/A</v>
      </c>
      <c r="Q5373" t="e">
        <f>VLOOKUP(B5373,'Uniprot taxonomy'!B:R,8,FALSE)</f>
        <v>#N/A</v>
      </c>
    </row>
    <row r="5374" spans="1:17" hidden="1" x14ac:dyDescent="0.25">
      <c r="A5374" t="s">
        <v>8302</v>
      </c>
      <c r="B5374" t="s">
        <v>8303</v>
      </c>
      <c r="C5374" t="e">
        <f>VLOOKUP('Домены Secretin_N'!B5374,'AC-Architecture'!A:C,3,FALSE)</f>
        <v>#N/A</v>
      </c>
      <c r="D5374">
        <v>640</v>
      </c>
      <c r="E5374" t="s">
        <v>3632</v>
      </c>
      <c r="F5374">
        <v>270</v>
      </c>
      <c r="G5374">
        <v>356</v>
      </c>
      <c r="H5374">
        <f t="shared" si="374"/>
        <v>86</v>
      </c>
      <c r="I5374" t="str">
        <f t="shared" si="375"/>
        <v>I0KS99_STEMA/270-356</v>
      </c>
      <c r="K5374" t="e">
        <f>IF(C5374="Secretin_N, Secretin, TraK","T","N")</f>
        <v>#N/A</v>
      </c>
      <c r="L5374" t="e">
        <f>VLOOKUP(E5374,'Uniprot taxonomy'!E:J,4,FALSE)</f>
        <v>#N/A</v>
      </c>
      <c r="M5374" t="e">
        <f>LEFT(VLOOKUP(B5374,'Uniprot taxonomy'!B:R,5,FALSE))</f>
        <v>#N/A</v>
      </c>
      <c r="N5374" t="e">
        <f>VLOOKUP(B5374,'Uniprot taxonomy'!B:R,5,FALSE)</f>
        <v>#N/A</v>
      </c>
      <c r="O5374" t="e">
        <f>VLOOKUP(B5374,'Uniprot taxonomy'!B:R,6,FALSE)</f>
        <v>#N/A</v>
      </c>
      <c r="P5374" t="e">
        <f>VLOOKUP(B5374,'Uniprot taxonomy'!B:R,7,FALSE)</f>
        <v>#N/A</v>
      </c>
      <c r="Q5374" t="e">
        <f>VLOOKUP(B5374,'Uniprot taxonomy'!B:R,8,FALSE)</f>
        <v>#N/A</v>
      </c>
    </row>
    <row r="5375" spans="1:17" x14ac:dyDescent="0.25">
      <c r="A5375" t="s">
        <v>1279</v>
      </c>
      <c r="B5375" t="s">
        <v>2575</v>
      </c>
      <c r="C5375" t="str">
        <f>VLOOKUP('Домены Secretin_N'!B5375,'AC-Architecture'!A:C,3,FALSE)</f>
        <v>Secretin_N, Secretin</v>
      </c>
      <c r="D5375">
        <v>562</v>
      </c>
      <c r="E5375" t="s">
        <v>3632</v>
      </c>
      <c r="F5375">
        <v>180</v>
      </c>
      <c r="G5375">
        <v>303</v>
      </c>
      <c r="H5375">
        <f t="shared" si="374"/>
        <v>123</v>
      </c>
      <c r="I5375" t="str">
        <f t="shared" si="375"/>
        <v>I0LPN5_SALET/180-303</v>
      </c>
      <c r="J5375" t="str">
        <f>CONCATENATE(K5375,"_",LEFT(O5375,3),"_",LEFT(Q5375,3),"_",B5375)</f>
        <v>N_Ent_Sal_I0LPN5</v>
      </c>
      <c r="K5375" t="str">
        <f>IF(C5375="Secretin_N, Secretin, TraK","T","N")</f>
        <v>N</v>
      </c>
      <c r="L5375" t="str">
        <f>VLOOKUP(B5375,'Uniprot taxonomy'!B:R,4,FALSE)</f>
        <v>Proteobacteria</v>
      </c>
      <c r="M5375" t="str">
        <f>LEFT(VLOOKUP(B5375,'Uniprot taxonomy'!B:R,5,FALSE))</f>
        <v>G</v>
      </c>
      <c r="N5375" t="str">
        <f>VLOOKUP(B5375,'Uniprot taxonomy'!B:R,5,FALSE)</f>
        <v>Gammaproteobacteria</v>
      </c>
      <c r="O5375" t="str">
        <f>VLOOKUP(B5375,'Uniprot taxonomy'!B:R,6,FALSE)</f>
        <v>Enterobacteriales</v>
      </c>
      <c r="P5375" t="str">
        <f>VLOOKUP(B5375,'Uniprot taxonomy'!B:R,7,FALSE)</f>
        <v>Enterobacteriaceae</v>
      </c>
      <c r="Q5375" t="str">
        <f>VLOOKUP(B5375,'Uniprot taxonomy'!B:R,8,FALSE)</f>
        <v>Salmonella</v>
      </c>
    </row>
    <row r="5376" spans="1:17" hidden="1" x14ac:dyDescent="0.25">
      <c r="A5376" t="s">
        <v>8304</v>
      </c>
      <c r="B5376" t="s">
        <v>8305</v>
      </c>
      <c r="C5376" t="e">
        <f>VLOOKUP('Домены Secretin_N'!B5376,'AC-Architecture'!A:C,3,FALSE)</f>
        <v>#N/A</v>
      </c>
      <c r="D5376">
        <v>412</v>
      </c>
      <c r="E5376" t="s">
        <v>3632</v>
      </c>
      <c r="F5376">
        <v>119</v>
      </c>
      <c r="G5376">
        <v>180</v>
      </c>
      <c r="H5376">
        <f t="shared" si="374"/>
        <v>61</v>
      </c>
      <c r="I5376" t="str">
        <f t="shared" si="375"/>
        <v>I0LWM4_SALET/119-180</v>
      </c>
      <c r="K5376" t="e">
        <f>IF(C5376="Secretin_N, Secretin, TraK","T","N")</f>
        <v>#N/A</v>
      </c>
      <c r="L5376" t="e">
        <f>VLOOKUP(E5376,'Uniprot taxonomy'!E:J,4,FALSE)</f>
        <v>#N/A</v>
      </c>
      <c r="M5376" t="e">
        <f>LEFT(VLOOKUP(B5376,'Uniprot taxonomy'!B:R,5,FALSE))</f>
        <v>#N/A</v>
      </c>
      <c r="N5376" t="e">
        <f>VLOOKUP(B5376,'Uniprot taxonomy'!B:R,5,FALSE)</f>
        <v>#N/A</v>
      </c>
      <c r="O5376" t="e">
        <f>VLOOKUP(B5376,'Uniprot taxonomy'!B:R,6,FALSE)</f>
        <v>#N/A</v>
      </c>
      <c r="P5376" t="e">
        <f>VLOOKUP(B5376,'Uniprot taxonomy'!B:R,7,FALSE)</f>
        <v>#N/A</v>
      </c>
      <c r="Q5376" t="e">
        <f>VLOOKUP(B5376,'Uniprot taxonomy'!B:R,8,FALSE)</f>
        <v>#N/A</v>
      </c>
    </row>
    <row r="5377" spans="1:17" x14ac:dyDescent="0.25">
      <c r="A5377" t="s">
        <v>1280</v>
      </c>
      <c r="B5377" t="s">
        <v>2576</v>
      </c>
      <c r="C5377" t="str">
        <f>VLOOKUP('Домены Secretin_N'!B5377,'AC-Architecture'!A:C,3,FALSE)</f>
        <v>Secretin_N, Secretin</v>
      </c>
      <c r="D5377">
        <v>562</v>
      </c>
      <c r="E5377" t="s">
        <v>3632</v>
      </c>
      <c r="F5377">
        <v>180</v>
      </c>
      <c r="G5377">
        <v>303</v>
      </c>
      <c r="H5377">
        <f t="shared" si="374"/>
        <v>123</v>
      </c>
      <c r="I5377" t="str">
        <f t="shared" si="375"/>
        <v>I0LYS6_SALET/180-303</v>
      </c>
      <c r="J5377" t="str">
        <f>CONCATENATE(K5377,"_",LEFT(O5377,3),"_",LEFT(Q5377,3),"_",B5377)</f>
        <v>N_Ent_Sal_I0LYS6</v>
      </c>
      <c r="K5377" t="str">
        <f>IF(C5377="Secretin_N, Secretin, TraK","T","N")</f>
        <v>N</v>
      </c>
      <c r="L5377" t="str">
        <f>VLOOKUP(B5377,'Uniprot taxonomy'!B:R,4,FALSE)</f>
        <v>Proteobacteria</v>
      </c>
      <c r="M5377" t="str">
        <f>LEFT(VLOOKUP(B5377,'Uniprot taxonomy'!B:R,5,FALSE))</f>
        <v>G</v>
      </c>
      <c r="N5377" t="str">
        <f>VLOOKUP(B5377,'Uniprot taxonomy'!B:R,5,FALSE)</f>
        <v>Gammaproteobacteria</v>
      </c>
      <c r="O5377" t="str">
        <f>VLOOKUP(B5377,'Uniprot taxonomy'!B:R,6,FALSE)</f>
        <v>Enterobacteriales</v>
      </c>
      <c r="P5377" t="str">
        <f>VLOOKUP(B5377,'Uniprot taxonomy'!B:R,7,FALSE)</f>
        <v>Enterobacteriaceae</v>
      </c>
      <c r="Q5377" t="str">
        <f>VLOOKUP(B5377,'Uniprot taxonomy'!B:R,8,FALSE)</f>
        <v>Salmonella</v>
      </c>
    </row>
    <row r="5378" spans="1:17" hidden="1" x14ac:dyDescent="0.25">
      <c r="A5378" t="s">
        <v>8306</v>
      </c>
      <c r="B5378" t="s">
        <v>8307</v>
      </c>
      <c r="C5378" t="e">
        <f>VLOOKUP('Домены Secretin_N'!B5378,'AC-Architecture'!A:C,3,FALSE)</f>
        <v>#N/A</v>
      </c>
      <c r="D5378">
        <v>412</v>
      </c>
      <c r="E5378" t="s">
        <v>3632</v>
      </c>
      <c r="F5378">
        <v>119</v>
      </c>
      <c r="G5378">
        <v>180</v>
      </c>
      <c r="H5378">
        <f t="shared" si="374"/>
        <v>61</v>
      </c>
      <c r="I5378" t="str">
        <f t="shared" si="375"/>
        <v>I0M3V6_SALET/119-180</v>
      </c>
      <c r="K5378" t="e">
        <f>IF(C5378="Secretin_N, Secretin, TraK","T","N")</f>
        <v>#N/A</v>
      </c>
      <c r="L5378" t="e">
        <f>VLOOKUP(E5378,'Uniprot taxonomy'!E:J,4,FALSE)</f>
        <v>#N/A</v>
      </c>
      <c r="M5378" t="e">
        <f>LEFT(VLOOKUP(B5378,'Uniprot taxonomy'!B:R,5,FALSE))</f>
        <v>#N/A</v>
      </c>
      <c r="N5378" t="e">
        <f>VLOOKUP(B5378,'Uniprot taxonomy'!B:R,5,FALSE)</f>
        <v>#N/A</v>
      </c>
      <c r="O5378" t="e">
        <f>VLOOKUP(B5378,'Uniprot taxonomy'!B:R,6,FALSE)</f>
        <v>#N/A</v>
      </c>
      <c r="P5378" t="e">
        <f>VLOOKUP(B5378,'Uniprot taxonomy'!B:R,7,FALSE)</f>
        <v>#N/A</v>
      </c>
      <c r="Q5378" t="e">
        <f>VLOOKUP(B5378,'Uniprot taxonomy'!B:R,8,FALSE)</f>
        <v>#N/A</v>
      </c>
    </row>
    <row r="5379" spans="1:17" x14ac:dyDescent="0.25">
      <c r="A5379" t="s">
        <v>1281</v>
      </c>
      <c r="B5379" t="s">
        <v>2577</v>
      </c>
      <c r="C5379" t="str">
        <f>VLOOKUP('Домены Secretin_N'!B5379,'AC-Architecture'!A:C,3,FALSE)</f>
        <v>Secretin_N, Secretin</v>
      </c>
      <c r="D5379">
        <v>497</v>
      </c>
      <c r="E5379" t="s">
        <v>3632</v>
      </c>
      <c r="F5379">
        <v>177</v>
      </c>
      <c r="G5379">
        <v>268</v>
      </c>
      <c r="H5379">
        <f t="shared" ref="H5379:H5442" si="378">G5379-F5379</f>
        <v>91</v>
      </c>
      <c r="I5379" t="str">
        <f t="shared" ref="I5379:I5442" si="379">CONCATENATE(A5379,"/",F5379,"-",G5379)</f>
        <v>I0M5S1_SALET/177-268</v>
      </c>
      <c r="J5379" t="str">
        <f>CONCATENATE(K5379,"_",LEFT(O5379,3),"_",LEFT(Q5379,3),"_",B5379)</f>
        <v>N_Ent_Sal_I0M5S1</v>
      </c>
      <c r="K5379" t="str">
        <f>IF(C5379="Secretin_N, Secretin, TraK","T","N")</f>
        <v>N</v>
      </c>
      <c r="L5379" t="str">
        <f>VLOOKUP(B5379,'Uniprot taxonomy'!B:R,4,FALSE)</f>
        <v>Proteobacteria</v>
      </c>
      <c r="M5379" t="str">
        <f>LEFT(VLOOKUP(B5379,'Uniprot taxonomy'!B:R,5,FALSE))</f>
        <v>G</v>
      </c>
      <c r="N5379" t="str">
        <f>VLOOKUP(B5379,'Uniprot taxonomy'!B:R,5,FALSE)</f>
        <v>Gammaproteobacteria</v>
      </c>
      <c r="O5379" t="str">
        <f>VLOOKUP(B5379,'Uniprot taxonomy'!B:R,6,FALSE)</f>
        <v>Enterobacteriales</v>
      </c>
      <c r="P5379" t="str">
        <f>VLOOKUP(B5379,'Uniprot taxonomy'!B:R,7,FALSE)</f>
        <v>Enterobacteriaceae</v>
      </c>
      <c r="Q5379" t="str">
        <f>VLOOKUP(B5379,'Uniprot taxonomy'!B:R,8,FALSE)</f>
        <v>Salmonella</v>
      </c>
    </row>
    <row r="5380" spans="1:17" hidden="1" x14ac:dyDescent="0.25">
      <c r="A5380" t="s">
        <v>8308</v>
      </c>
      <c r="B5380" t="s">
        <v>8309</v>
      </c>
      <c r="C5380" t="e">
        <f>VLOOKUP('Домены Secretin_N'!B5380,'AC-Architecture'!A:C,3,FALSE)</f>
        <v>#N/A</v>
      </c>
      <c r="D5380">
        <v>412</v>
      </c>
      <c r="E5380" t="s">
        <v>3632</v>
      </c>
      <c r="F5380">
        <v>119</v>
      </c>
      <c r="G5380">
        <v>180</v>
      </c>
      <c r="H5380">
        <f t="shared" si="378"/>
        <v>61</v>
      </c>
      <c r="I5380" t="str">
        <f t="shared" si="379"/>
        <v>I0MGA4_SALET/119-180</v>
      </c>
      <c r="K5380" t="e">
        <f>IF(C5380="Secretin_N, Secretin, TraK","T","N")</f>
        <v>#N/A</v>
      </c>
      <c r="L5380" t="e">
        <f>VLOOKUP(E5380,'Uniprot taxonomy'!E:J,4,FALSE)</f>
        <v>#N/A</v>
      </c>
      <c r="M5380" t="e">
        <f>LEFT(VLOOKUP(B5380,'Uniprot taxonomy'!B:R,5,FALSE))</f>
        <v>#N/A</v>
      </c>
      <c r="N5380" t="e">
        <f>VLOOKUP(B5380,'Uniprot taxonomy'!B:R,5,FALSE)</f>
        <v>#N/A</v>
      </c>
      <c r="O5380" t="e">
        <f>VLOOKUP(B5380,'Uniprot taxonomy'!B:R,6,FALSE)</f>
        <v>#N/A</v>
      </c>
      <c r="P5380" t="e">
        <f>VLOOKUP(B5380,'Uniprot taxonomy'!B:R,7,FALSE)</f>
        <v>#N/A</v>
      </c>
      <c r="Q5380" t="e">
        <f>VLOOKUP(B5380,'Uniprot taxonomy'!B:R,8,FALSE)</f>
        <v>#N/A</v>
      </c>
    </row>
    <row r="5381" spans="1:17" x14ac:dyDescent="0.25">
      <c r="A5381" t="s">
        <v>1282</v>
      </c>
      <c r="B5381" t="s">
        <v>2578</v>
      </c>
      <c r="C5381" t="str">
        <f>VLOOKUP('Домены Secretin_N'!B5381,'AC-Architecture'!A:C,3,FALSE)</f>
        <v>Secretin_N, Secretin</v>
      </c>
      <c r="D5381">
        <v>497</v>
      </c>
      <c r="E5381" t="s">
        <v>3632</v>
      </c>
      <c r="F5381">
        <v>177</v>
      </c>
      <c r="G5381">
        <v>268</v>
      </c>
      <c r="H5381">
        <f t="shared" si="378"/>
        <v>91</v>
      </c>
      <c r="I5381" t="str">
        <f t="shared" si="379"/>
        <v>I0MQU4_SALET/177-268</v>
      </c>
      <c r="J5381" t="str">
        <f t="shared" ref="J5381:J5385" si="380">CONCATENATE(K5381,"_",LEFT(O5381,3),"_",LEFT(Q5381,3),"_",B5381)</f>
        <v>N_Ent_Sal_I0MQU4</v>
      </c>
      <c r="K5381" t="str">
        <f>IF(C5381="Secretin_N, Secretin, TraK","T","N")</f>
        <v>N</v>
      </c>
      <c r="L5381" t="str">
        <f>VLOOKUP(B5381,'Uniprot taxonomy'!B:R,4,FALSE)</f>
        <v>Proteobacteria</v>
      </c>
      <c r="M5381" t="str">
        <f>LEFT(VLOOKUP(B5381,'Uniprot taxonomy'!B:R,5,FALSE))</f>
        <v>G</v>
      </c>
      <c r="N5381" t="str">
        <f>VLOOKUP(B5381,'Uniprot taxonomy'!B:R,5,FALSE)</f>
        <v>Gammaproteobacteria</v>
      </c>
      <c r="O5381" t="str">
        <f>VLOOKUP(B5381,'Uniprot taxonomy'!B:R,6,FALSE)</f>
        <v>Enterobacteriales</v>
      </c>
      <c r="P5381" t="str">
        <f>VLOOKUP(B5381,'Uniprot taxonomy'!B:R,7,FALSE)</f>
        <v>Enterobacteriaceae</v>
      </c>
      <c r="Q5381" t="str">
        <f>VLOOKUP(B5381,'Uniprot taxonomy'!B:R,8,FALSE)</f>
        <v>Salmonella</v>
      </c>
    </row>
    <row r="5382" spans="1:17" x14ac:dyDescent="0.25">
      <c r="A5382" t="s">
        <v>1283</v>
      </c>
      <c r="B5382" t="s">
        <v>2579</v>
      </c>
      <c r="C5382" t="str">
        <f>VLOOKUP('Домены Secretin_N'!B5382,'AC-Architecture'!A:C,3,FALSE)</f>
        <v>Secretin_N, Secretin</v>
      </c>
      <c r="D5382">
        <v>497</v>
      </c>
      <c r="E5382" t="s">
        <v>3632</v>
      </c>
      <c r="F5382">
        <v>177</v>
      </c>
      <c r="G5382">
        <v>268</v>
      </c>
      <c r="H5382">
        <f t="shared" si="378"/>
        <v>91</v>
      </c>
      <c r="I5382" t="str">
        <f t="shared" si="379"/>
        <v>I0MUJ2_SALET/177-268</v>
      </c>
      <c r="J5382" t="str">
        <f t="shared" si="380"/>
        <v>N_Ent_Sal_I0MUJ2</v>
      </c>
      <c r="K5382" t="str">
        <f>IF(C5382="Secretin_N, Secretin, TraK","T","N")</f>
        <v>N</v>
      </c>
      <c r="L5382" t="str">
        <f>VLOOKUP(B5382,'Uniprot taxonomy'!B:R,4,FALSE)</f>
        <v>Proteobacteria</v>
      </c>
      <c r="M5382" t="str">
        <f>LEFT(VLOOKUP(B5382,'Uniprot taxonomy'!B:R,5,FALSE))</f>
        <v>G</v>
      </c>
      <c r="N5382" t="str">
        <f>VLOOKUP(B5382,'Uniprot taxonomy'!B:R,5,FALSE)</f>
        <v>Gammaproteobacteria</v>
      </c>
      <c r="O5382" t="str">
        <f>VLOOKUP(B5382,'Uniprot taxonomy'!B:R,6,FALSE)</f>
        <v>Enterobacteriales</v>
      </c>
      <c r="P5382" t="str">
        <f>VLOOKUP(B5382,'Uniprot taxonomy'!B:R,7,FALSE)</f>
        <v>Enterobacteriaceae</v>
      </c>
      <c r="Q5382" t="str">
        <f>VLOOKUP(B5382,'Uniprot taxonomy'!B:R,8,FALSE)</f>
        <v>Salmonella</v>
      </c>
    </row>
    <row r="5383" spans="1:17" x14ac:dyDescent="0.25">
      <c r="A5383" t="s">
        <v>1284</v>
      </c>
      <c r="B5383" t="s">
        <v>2580</v>
      </c>
      <c r="C5383" t="str">
        <f>VLOOKUP('Домены Secretin_N'!B5383,'AC-Architecture'!A:C,3,FALSE)</f>
        <v>Secretin_N, Secretin</v>
      </c>
      <c r="D5383">
        <v>562</v>
      </c>
      <c r="E5383" t="s">
        <v>3632</v>
      </c>
      <c r="F5383">
        <v>180</v>
      </c>
      <c r="G5383">
        <v>303</v>
      </c>
      <c r="H5383">
        <f t="shared" si="378"/>
        <v>123</v>
      </c>
      <c r="I5383" t="str">
        <f t="shared" si="379"/>
        <v>I0N0L3_SALET/180-303</v>
      </c>
      <c r="J5383" t="str">
        <f t="shared" si="380"/>
        <v>N_Ent_Sal_I0N0L3</v>
      </c>
      <c r="K5383" t="str">
        <f>IF(C5383="Secretin_N, Secretin, TraK","T","N")</f>
        <v>N</v>
      </c>
      <c r="L5383" t="str">
        <f>VLOOKUP(B5383,'Uniprot taxonomy'!B:R,4,FALSE)</f>
        <v>Proteobacteria</v>
      </c>
      <c r="M5383" t="str">
        <f>LEFT(VLOOKUP(B5383,'Uniprot taxonomy'!B:R,5,FALSE))</f>
        <v>G</v>
      </c>
      <c r="N5383" t="str">
        <f>VLOOKUP(B5383,'Uniprot taxonomy'!B:R,5,FALSE)</f>
        <v>Gammaproteobacteria</v>
      </c>
      <c r="O5383" t="str">
        <f>VLOOKUP(B5383,'Uniprot taxonomy'!B:R,6,FALSE)</f>
        <v>Enterobacteriales</v>
      </c>
      <c r="P5383" t="str">
        <f>VLOOKUP(B5383,'Uniprot taxonomy'!B:R,7,FALSE)</f>
        <v>Enterobacteriaceae</v>
      </c>
      <c r="Q5383" t="str">
        <f>VLOOKUP(B5383,'Uniprot taxonomy'!B:R,8,FALSE)</f>
        <v>Salmonella</v>
      </c>
    </row>
    <row r="5384" spans="1:17" x14ac:dyDescent="0.25">
      <c r="A5384" t="s">
        <v>1285</v>
      </c>
      <c r="B5384" t="s">
        <v>2581</v>
      </c>
      <c r="C5384" t="str">
        <f>VLOOKUP('Домены Secretin_N'!B5384,'AC-Architecture'!A:C,3,FALSE)</f>
        <v>Secretin_N, Secretin</v>
      </c>
      <c r="D5384">
        <v>497</v>
      </c>
      <c r="E5384" t="s">
        <v>3632</v>
      </c>
      <c r="F5384">
        <v>177</v>
      </c>
      <c r="G5384">
        <v>268</v>
      </c>
      <c r="H5384">
        <f t="shared" si="378"/>
        <v>91</v>
      </c>
      <c r="I5384" t="str">
        <f t="shared" si="379"/>
        <v>I0N3A4_SALET/177-268</v>
      </c>
      <c r="J5384" t="str">
        <f t="shared" si="380"/>
        <v>N_Ent_Sal_I0N3A4</v>
      </c>
      <c r="K5384" t="str">
        <f>IF(C5384="Secretin_N, Secretin, TraK","T","N")</f>
        <v>N</v>
      </c>
      <c r="L5384" t="str">
        <f>VLOOKUP(B5384,'Uniprot taxonomy'!B:R,4,FALSE)</f>
        <v>Proteobacteria</v>
      </c>
      <c r="M5384" t="str">
        <f>LEFT(VLOOKUP(B5384,'Uniprot taxonomy'!B:R,5,FALSE))</f>
        <v>G</v>
      </c>
      <c r="N5384" t="str">
        <f>VLOOKUP(B5384,'Uniprot taxonomy'!B:R,5,FALSE)</f>
        <v>Gammaproteobacteria</v>
      </c>
      <c r="O5384" t="str">
        <f>VLOOKUP(B5384,'Uniprot taxonomy'!B:R,6,FALSE)</f>
        <v>Enterobacteriales</v>
      </c>
      <c r="P5384" t="str">
        <f>VLOOKUP(B5384,'Uniprot taxonomy'!B:R,7,FALSE)</f>
        <v>Enterobacteriaceae</v>
      </c>
      <c r="Q5384" t="str">
        <f>VLOOKUP(B5384,'Uniprot taxonomy'!B:R,8,FALSE)</f>
        <v>Salmonella</v>
      </c>
    </row>
    <row r="5385" spans="1:17" x14ac:dyDescent="0.25">
      <c r="A5385" t="s">
        <v>1286</v>
      </c>
      <c r="B5385" t="s">
        <v>2582</v>
      </c>
      <c r="C5385" t="str">
        <f>VLOOKUP('Домены Secretin_N'!B5385,'AC-Architecture'!A:C,3,FALSE)</f>
        <v>Secretin_N, Secretin</v>
      </c>
      <c r="D5385">
        <v>497</v>
      </c>
      <c r="E5385" t="s">
        <v>3632</v>
      </c>
      <c r="F5385">
        <v>177</v>
      </c>
      <c r="G5385">
        <v>268</v>
      </c>
      <c r="H5385">
        <f t="shared" si="378"/>
        <v>91</v>
      </c>
      <c r="I5385" t="str">
        <f t="shared" si="379"/>
        <v>I0NCK0_SALET/177-268</v>
      </c>
      <c r="J5385" t="str">
        <f t="shared" si="380"/>
        <v>N_Ent_Sal_I0NCK0</v>
      </c>
      <c r="K5385" t="str">
        <f>IF(C5385="Secretin_N, Secretin, TraK","T","N")</f>
        <v>N</v>
      </c>
      <c r="L5385" t="str">
        <f>VLOOKUP(B5385,'Uniprot taxonomy'!B:R,4,FALSE)</f>
        <v>Proteobacteria</v>
      </c>
      <c r="M5385" t="str">
        <f>LEFT(VLOOKUP(B5385,'Uniprot taxonomy'!B:R,5,FALSE))</f>
        <v>G</v>
      </c>
      <c r="N5385" t="str">
        <f>VLOOKUP(B5385,'Uniprot taxonomy'!B:R,5,FALSE)</f>
        <v>Gammaproteobacteria</v>
      </c>
      <c r="O5385" t="str">
        <f>VLOOKUP(B5385,'Uniprot taxonomy'!B:R,6,FALSE)</f>
        <v>Enterobacteriales</v>
      </c>
      <c r="P5385" t="str">
        <f>VLOOKUP(B5385,'Uniprot taxonomy'!B:R,7,FALSE)</f>
        <v>Enterobacteriaceae</v>
      </c>
      <c r="Q5385" t="str">
        <f>VLOOKUP(B5385,'Uniprot taxonomy'!B:R,8,FALSE)</f>
        <v>Salmonella</v>
      </c>
    </row>
    <row r="5386" spans="1:17" hidden="1" x14ac:dyDescent="0.25">
      <c r="A5386" t="s">
        <v>8310</v>
      </c>
      <c r="B5386" t="s">
        <v>8311</v>
      </c>
      <c r="C5386" t="e">
        <f>VLOOKUP('Домены Secretin_N'!B5386,'AC-Architecture'!A:C,3,FALSE)</f>
        <v>#N/A</v>
      </c>
      <c r="D5386">
        <v>412</v>
      </c>
      <c r="E5386" t="s">
        <v>3632</v>
      </c>
      <c r="F5386">
        <v>119</v>
      </c>
      <c r="G5386">
        <v>180</v>
      </c>
      <c r="H5386">
        <f t="shared" si="378"/>
        <v>61</v>
      </c>
      <c r="I5386" t="str">
        <f t="shared" si="379"/>
        <v>I0NE21_SALET/119-180</v>
      </c>
      <c r="K5386" t="e">
        <f>IF(C5386="Secretin_N, Secretin, TraK","T","N")</f>
        <v>#N/A</v>
      </c>
      <c r="L5386" t="e">
        <f>VLOOKUP(E5386,'Uniprot taxonomy'!E:J,4,FALSE)</f>
        <v>#N/A</v>
      </c>
      <c r="M5386" t="e">
        <f>LEFT(VLOOKUP(B5386,'Uniprot taxonomy'!B:R,5,FALSE))</f>
        <v>#N/A</v>
      </c>
      <c r="N5386" t="e">
        <f>VLOOKUP(B5386,'Uniprot taxonomy'!B:R,5,FALSE)</f>
        <v>#N/A</v>
      </c>
      <c r="O5386" t="e">
        <f>VLOOKUP(B5386,'Uniprot taxonomy'!B:R,6,FALSE)</f>
        <v>#N/A</v>
      </c>
      <c r="P5386" t="e">
        <f>VLOOKUP(B5386,'Uniprot taxonomy'!B:R,7,FALSE)</f>
        <v>#N/A</v>
      </c>
      <c r="Q5386" t="e">
        <f>VLOOKUP(B5386,'Uniprot taxonomy'!B:R,8,FALSE)</f>
        <v>#N/A</v>
      </c>
    </row>
    <row r="5387" spans="1:17" x14ac:dyDescent="0.25">
      <c r="A5387" t="s">
        <v>1287</v>
      </c>
      <c r="B5387" t="s">
        <v>2583</v>
      </c>
      <c r="C5387" t="str">
        <f>VLOOKUP('Домены Secretin_N'!B5387,'AC-Architecture'!A:C,3,FALSE)</f>
        <v>Secretin_N, Secretin</v>
      </c>
      <c r="D5387">
        <v>562</v>
      </c>
      <c r="E5387" t="s">
        <v>3632</v>
      </c>
      <c r="F5387">
        <v>180</v>
      </c>
      <c r="G5387">
        <v>303</v>
      </c>
      <c r="H5387">
        <f t="shared" si="378"/>
        <v>123</v>
      </c>
      <c r="I5387" t="str">
        <f t="shared" si="379"/>
        <v>I0NN07_SALET/180-303</v>
      </c>
      <c r="J5387" t="str">
        <f t="shared" ref="J5387:J5388" si="381">CONCATENATE(K5387,"_",LEFT(O5387,3),"_",LEFT(Q5387,3),"_",B5387)</f>
        <v>N_Ent_Sal_I0NN07</v>
      </c>
      <c r="K5387" t="str">
        <f>IF(C5387="Secretin_N, Secretin, TraK","T","N")</f>
        <v>N</v>
      </c>
      <c r="L5387" t="str">
        <f>VLOOKUP(B5387,'Uniprot taxonomy'!B:R,4,FALSE)</f>
        <v>Proteobacteria</v>
      </c>
      <c r="M5387" t="str">
        <f>LEFT(VLOOKUP(B5387,'Uniprot taxonomy'!B:R,5,FALSE))</f>
        <v>G</v>
      </c>
      <c r="N5387" t="str">
        <f>VLOOKUP(B5387,'Uniprot taxonomy'!B:R,5,FALSE)</f>
        <v>Gammaproteobacteria</v>
      </c>
      <c r="O5387" t="str">
        <f>VLOOKUP(B5387,'Uniprot taxonomy'!B:R,6,FALSE)</f>
        <v>Enterobacteriales</v>
      </c>
      <c r="P5387" t="str">
        <f>VLOOKUP(B5387,'Uniprot taxonomy'!B:R,7,FALSE)</f>
        <v>Enterobacteriaceae</v>
      </c>
      <c r="Q5387" t="str">
        <f>VLOOKUP(B5387,'Uniprot taxonomy'!B:R,8,FALSE)</f>
        <v>Salmonella</v>
      </c>
    </row>
    <row r="5388" spans="1:17" x14ac:dyDescent="0.25">
      <c r="A5388" t="s">
        <v>1288</v>
      </c>
      <c r="B5388" t="s">
        <v>2584</v>
      </c>
      <c r="C5388" t="str">
        <f>VLOOKUP('Домены Secretin_N'!B5388,'AC-Architecture'!A:C,3,FALSE)</f>
        <v>Secretin_N, Secretin</v>
      </c>
      <c r="D5388">
        <v>562</v>
      </c>
      <c r="E5388" t="s">
        <v>3632</v>
      </c>
      <c r="F5388">
        <v>180</v>
      </c>
      <c r="G5388">
        <v>303</v>
      </c>
      <c r="H5388">
        <f t="shared" si="378"/>
        <v>123</v>
      </c>
      <c r="I5388" t="str">
        <f t="shared" si="379"/>
        <v>I0NNB0_SALET/180-303</v>
      </c>
      <c r="J5388" t="str">
        <f t="shared" si="381"/>
        <v>N_Ent_Sal_I0NNB0</v>
      </c>
      <c r="K5388" t="str">
        <f>IF(C5388="Secretin_N, Secretin, TraK","T","N")</f>
        <v>N</v>
      </c>
      <c r="L5388" t="str">
        <f>VLOOKUP(B5388,'Uniprot taxonomy'!B:R,4,FALSE)</f>
        <v>Proteobacteria</v>
      </c>
      <c r="M5388" t="str">
        <f>LEFT(VLOOKUP(B5388,'Uniprot taxonomy'!B:R,5,FALSE))</f>
        <v>G</v>
      </c>
      <c r="N5388" t="str">
        <f>VLOOKUP(B5388,'Uniprot taxonomy'!B:R,5,FALSE)</f>
        <v>Gammaproteobacteria</v>
      </c>
      <c r="O5388" t="str">
        <f>VLOOKUP(B5388,'Uniprot taxonomy'!B:R,6,FALSE)</f>
        <v>Enterobacteriales</v>
      </c>
      <c r="P5388" t="str">
        <f>VLOOKUP(B5388,'Uniprot taxonomy'!B:R,7,FALSE)</f>
        <v>Enterobacteriaceae</v>
      </c>
      <c r="Q5388" t="str">
        <f>VLOOKUP(B5388,'Uniprot taxonomy'!B:R,8,FALSE)</f>
        <v>Salmonella</v>
      </c>
    </row>
    <row r="5389" spans="1:17" hidden="1" x14ac:dyDescent="0.25">
      <c r="A5389" t="s">
        <v>8312</v>
      </c>
      <c r="B5389" t="s">
        <v>8313</v>
      </c>
      <c r="C5389" t="e">
        <f>VLOOKUP('Домены Secretin_N'!B5389,'AC-Architecture'!A:C,3,FALSE)</f>
        <v>#N/A</v>
      </c>
      <c r="D5389">
        <v>412</v>
      </c>
      <c r="E5389" t="s">
        <v>3632</v>
      </c>
      <c r="F5389">
        <v>119</v>
      </c>
      <c r="G5389">
        <v>180</v>
      </c>
      <c r="H5389">
        <f t="shared" si="378"/>
        <v>61</v>
      </c>
      <c r="I5389" t="str">
        <f t="shared" si="379"/>
        <v>I0P3T9_SALET/119-180</v>
      </c>
      <c r="K5389" t="e">
        <f>IF(C5389="Secretin_N, Secretin, TraK","T","N")</f>
        <v>#N/A</v>
      </c>
      <c r="L5389" t="e">
        <f>VLOOKUP(E5389,'Uniprot taxonomy'!E:J,4,FALSE)</f>
        <v>#N/A</v>
      </c>
      <c r="M5389" t="e">
        <f>LEFT(VLOOKUP(B5389,'Uniprot taxonomy'!B:R,5,FALSE))</f>
        <v>#N/A</v>
      </c>
      <c r="N5389" t="e">
        <f>VLOOKUP(B5389,'Uniprot taxonomy'!B:R,5,FALSE)</f>
        <v>#N/A</v>
      </c>
      <c r="O5389" t="e">
        <f>VLOOKUP(B5389,'Uniprot taxonomy'!B:R,6,FALSE)</f>
        <v>#N/A</v>
      </c>
      <c r="P5389" t="e">
        <f>VLOOKUP(B5389,'Uniprot taxonomy'!B:R,7,FALSE)</f>
        <v>#N/A</v>
      </c>
      <c r="Q5389" t="e">
        <f>VLOOKUP(B5389,'Uniprot taxonomy'!B:R,8,FALSE)</f>
        <v>#N/A</v>
      </c>
    </row>
    <row r="5390" spans="1:17" x14ac:dyDescent="0.25">
      <c r="A5390" t="s">
        <v>1289</v>
      </c>
      <c r="B5390" t="s">
        <v>2585</v>
      </c>
      <c r="C5390" t="str">
        <f>VLOOKUP('Домены Secretin_N'!B5390,'AC-Architecture'!A:C,3,FALSE)</f>
        <v>Secretin_N, Secretin</v>
      </c>
      <c r="D5390">
        <v>461</v>
      </c>
      <c r="E5390" t="s">
        <v>3632</v>
      </c>
      <c r="F5390">
        <v>164</v>
      </c>
      <c r="G5390">
        <v>229</v>
      </c>
      <c r="H5390">
        <f t="shared" si="378"/>
        <v>65</v>
      </c>
      <c r="I5390" t="str">
        <f t="shared" si="379"/>
        <v>I0QWZ5_9ENTR/164-229</v>
      </c>
      <c r="J5390" t="str">
        <f>CONCATENATE(K5390,"_",LEFT(O5390,3),"_",LEFT(Q5390,3),"_",B5390)</f>
        <v>N_Ent_Ser_I0QWZ5</v>
      </c>
      <c r="K5390" t="str">
        <f>IF(C5390="Secretin_N, Secretin, TraK","T","N")</f>
        <v>N</v>
      </c>
      <c r="L5390" t="str">
        <f>VLOOKUP(B5390,'Uniprot taxonomy'!B:R,4,FALSE)</f>
        <v>Proteobacteria</v>
      </c>
      <c r="M5390" t="str">
        <f>LEFT(VLOOKUP(B5390,'Uniprot taxonomy'!B:R,5,FALSE))</f>
        <v>G</v>
      </c>
      <c r="N5390" t="str">
        <f>VLOOKUP(B5390,'Uniprot taxonomy'!B:R,5,FALSE)</f>
        <v>Gammaproteobacteria</v>
      </c>
      <c r="O5390" t="str">
        <f>VLOOKUP(B5390,'Uniprot taxonomy'!B:R,6,FALSE)</f>
        <v>Enterobacteriales</v>
      </c>
      <c r="P5390" t="str">
        <f>VLOOKUP(B5390,'Uniprot taxonomy'!B:R,7,FALSE)</f>
        <v>Enterobacteriaceae</v>
      </c>
      <c r="Q5390" t="str">
        <f>VLOOKUP(B5390,'Uniprot taxonomy'!B:R,8,FALSE)</f>
        <v>Serratia</v>
      </c>
    </row>
    <row r="5391" spans="1:17" hidden="1" x14ac:dyDescent="0.25">
      <c r="A5391" t="s">
        <v>8315</v>
      </c>
      <c r="B5391" t="s">
        <v>8316</v>
      </c>
      <c r="C5391" t="e">
        <f>VLOOKUP('Домены Secretin_N'!B5391,'AC-Architecture'!A:C,3,FALSE)</f>
        <v>#N/A</v>
      </c>
      <c r="D5391">
        <v>412</v>
      </c>
      <c r="E5391" t="s">
        <v>3632</v>
      </c>
      <c r="F5391">
        <v>119</v>
      </c>
      <c r="G5391">
        <v>180</v>
      </c>
      <c r="H5391">
        <f t="shared" si="378"/>
        <v>61</v>
      </c>
      <c r="I5391" t="str">
        <f t="shared" si="379"/>
        <v>I0VHR5_SHIFL/119-180</v>
      </c>
      <c r="K5391" t="e">
        <f>IF(C5391="Secretin_N, Secretin, TraK","T","N")</f>
        <v>#N/A</v>
      </c>
      <c r="L5391" t="e">
        <f>VLOOKUP(E5391,'Uniprot taxonomy'!E:J,4,FALSE)</f>
        <v>#N/A</v>
      </c>
      <c r="M5391" t="e">
        <f>LEFT(VLOOKUP(B5391,'Uniprot taxonomy'!B:R,5,FALSE))</f>
        <v>#N/A</v>
      </c>
      <c r="N5391" t="e">
        <f>VLOOKUP(B5391,'Uniprot taxonomy'!B:R,5,FALSE)</f>
        <v>#N/A</v>
      </c>
      <c r="O5391" t="e">
        <f>VLOOKUP(B5391,'Uniprot taxonomy'!B:R,6,FALSE)</f>
        <v>#N/A</v>
      </c>
      <c r="P5391" t="e">
        <f>VLOOKUP(B5391,'Uniprot taxonomy'!B:R,7,FALSE)</f>
        <v>#N/A</v>
      </c>
      <c r="Q5391" t="e">
        <f>VLOOKUP(B5391,'Uniprot taxonomy'!B:R,8,FALSE)</f>
        <v>#N/A</v>
      </c>
    </row>
    <row r="5392" spans="1:17" hidden="1" x14ac:dyDescent="0.25">
      <c r="A5392" t="s">
        <v>8317</v>
      </c>
      <c r="B5392" t="s">
        <v>8318</v>
      </c>
      <c r="C5392" t="e">
        <f>VLOOKUP('Домены Secretin_N'!B5392,'AC-Architecture'!A:C,3,FALSE)</f>
        <v>#N/A</v>
      </c>
      <c r="D5392">
        <v>588</v>
      </c>
      <c r="E5392" t="s">
        <v>3632</v>
      </c>
      <c r="F5392">
        <v>118</v>
      </c>
      <c r="G5392">
        <v>181</v>
      </c>
      <c r="H5392">
        <f t="shared" si="378"/>
        <v>63</v>
      </c>
      <c r="I5392" t="str">
        <f t="shared" si="379"/>
        <v>I0VUG9_ECOLX/118-181</v>
      </c>
      <c r="K5392" t="e">
        <f>IF(C5392="Secretin_N, Secretin, TraK","T","N")</f>
        <v>#N/A</v>
      </c>
      <c r="L5392" t="e">
        <f>VLOOKUP(E5392,'Uniprot taxonomy'!E:J,4,FALSE)</f>
        <v>#N/A</v>
      </c>
      <c r="M5392" t="e">
        <f>LEFT(VLOOKUP(B5392,'Uniprot taxonomy'!B:R,5,FALSE))</f>
        <v>#N/A</v>
      </c>
      <c r="N5392" t="e">
        <f>VLOOKUP(B5392,'Uniprot taxonomy'!B:R,5,FALSE)</f>
        <v>#N/A</v>
      </c>
      <c r="O5392" t="e">
        <f>VLOOKUP(B5392,'Uniprot taxonomy'!B:R,6,FALSE)</f>
        <v>#N/A</v>
      </c>
      <c r="P5392" t="e">
        <f>VLOOKUP(B5392,'Uniprot taxonomy'!B:R,7,FALSE)</f>
        <v>#N/A</v>
      </c>
      <c r="Q5392" t="e">
        <f>VLOOKUP(B5392,'Uniprot taxonomy'!B:R,8,FALSE)</f>
        <v>#N/A</v>
      </c>
    </row>
    <row r="5393" spans="1:17" hidden="1" x14ac:dyDescent="0.25">
      <c r="A5393" t="s">
        <v>8317</v>
      </c>
      <c r="B5393" t="s">
        <v>8318</v>
      </c>
      <c r="C5393" t="e">
        <f>VLOOKUP('Домены Secretin_N'!B5393,'AC-Architecture'!A:C,3,FALSE)</f>
        <v>#N/A</v>
      </c>
      <c r="D5393">
        <v>588</v>
      </c>
      <c r="E5393" t="s">
        <v>3632</v>
      </c>
      <c r="F5393">
        <v>183</v>
      </c>
      <c r="G5393">
        <v>253</v>
      </c>
      <c r="H5393">
        <f t="shared" si="378"/>
        <v>70</v>
      </c>
      <c r="I5393" t="str">
        <f t="shared" si="379"/>
        <v>I0VUG9_ECOLX/183-253</v>
      </c>
      <c r="K5393" t="e">
        <f>IF(C5393="Secretin_N, Secretin, TraK","T","N")</f>
        <v>#N/A</v>
      </c>
      <c r="L5393" t="e">
        <f>VLOOKUP(E5393,'Uniprot taxonomy'!E:J,4,FALSE)</f>
        <v>#N/A</v>
      </c>
      <c r="M5393" t="e">
        <f>LEFT(VLOOKUP(B5393,'Uniprot taxonomy'!B:R,5,FALSE))</f>
        <v>#N/A</v>
      </c>
      <c r="N5393" t="e">
        <f>VLOOKUP(B5393,'Uniprot taxonomy'!B:R,5,FALSE)</f>
        <v>#N/A</v>
      </c>
      <c r="O5393" t="e">
        <f>VLOOKUP(B5393,'Uniprot taxonomy'!B:R,6,FALSE)</f>
        <v>#N/A</v>
      </c>
      <c r="P5393" t="e">
        <f>VLOOKUP(B5393,'Uniprot taxonomy'!B:R,7,FALSE)</f>
        <v>#N/A</v>
      </c>
      <c r="Q5393" t="e">
        <f>VLOOKUP(B5393,'Uniprot taxonomy'!B:R,8,FALSE)</f>
        <v>#N/A</v>
      </c>
    </row>
    <row r="5394" spans="1:17" hidden="1" x14ac:dyDescent="0.25">
      <c r="A5394" t="s">
        <v>8317</v>
      </c>
      <c r="B5394" t="s">
        <v>8318</v>
      </c>
      <c r="C5394" t="e">
        <f>VLOOKUP('Домены Secretin_N'!B5394,'AC-Architecture'!A:C,3,FALSE)</f>
        <v>#N/A</v>
      </c>
      <c r="D5394">
        <v>588</v>
      </c>
      <c r="E5394" t="s">
        <v>3632</v>
      </c>
      <c r="F5394">
        <v>257</v>
      </c>
      <c r="G5394">
        <v>335</v>
      </c>
      <c r="H5394">
        <f t="shared" si="378"/>
        <v>78</v>
      </c>
      <c r="I5394" t="str">
        <f t="shared" si="379"/>
        <v>I0VUG9_ECOLX/257-335</v>
      </c>
      <c r="K5394" t="e">
        <f>IF(C5394="Secretin_N, Secretin, TraK","T","N")</f>
        <v>#N/A</v>
      </c>
      <c r="L5394" t="e">
        <f>VLOOKUP(E5394,'Uniprot taxonomy'!E:J,4,FALSE)</f>
        <v>#N/A</v>
      </c>
      <c r="M5394" t="e">
        <f>LEFT(VLOOKUP(B5394,'Uniprot taxonomy'!B:R,5,FALSE))</f>
        <v>#N/A</v>
      </c>
      <c r="N5394" t="e">
        <f>VLOOKUP(B5394,'Uniprot taxonomy'!B:R,5,FALSE)</f>
        <v>#N/A</v>
      </c>
      <c r="O5394" t="e">
        <f>VLOOKUP(B5394,'Uniprot taxonomy'!B:R,6,FALSE)</f>
        <v>#N/A</v>
      </c>
      <c r="P5394" t="e">
        <f>VLOOKUP(B5394,'Uniprot taxonomy'!B:R,7,FALSE)</f>
        <v>#N/A</v>
      </c>
      <c r="Q5394" t="e">
        <f>VLOOKUP(B5394,'Uniprot taxonomy'!B:R,8,FALSE)</f>
        <v>#N/A</v>
      </c>
    </row>
    <row r="5395" spans="1:17" hidden="1" x14ac:dyDescent="0.25">
      <c r="A5395" t="s">
        <v>8319</v>
      </c>
      <c r="B5395" t="s">
        <v>8320</v>
      </c>
      <c r="C5395" t="e">
        <f>VLOOKUP('Домены Secretin_N'!B5395,'AC-Architecture'!A:C,3,FALSE)</f>
        <v>#N/A</v>
      </c>
      <c r="D5395">
        <v>402</v>
      </c>
      <c r="E5395" t="s">
        <v>3632</v>
      </c>
      <c r="F5395">
        <v>109</v>
      </c>
      <c r="G5395">
        <v>170</v>
      </c>
      <c r="H5395">
        <f t="shared" si="378"/>
        <v>61</v>
      </c>
      <c r="I5395" t="str">
        <f t="shared" si="379"/>
        <v>I0VVV7_ECOLX/109-170</v>
      </c>
      <c r="K5395" t="e">
        <f>IF(C5395="Secretin_N, Secretin, TraK","T","N")</f>
        <v>#N/A</v>
      </c>
      <c r="L5395" t="e">
        <f>VLOOKUP(E5395,'Uniprot taxonomy'!E:J,4,FALSE)</f>
        <v>#N/A</v>
      </c>
      <c r="M5395" t="e">
        <f>LEFT(VLOOKUP(B5395,'Uniprot taxonomy'!B:R,5,FALSE))</f>
        <v>#N/A</v>
      </c>
      <c r="N5395" t="e">
        <f>VLOOKUP(B5395,'Uniprot taxonomy'!B:R,5,FALSE)</f>
        <v>#N/A</v>
      </c>
      <c r="O5395" t="e">
        <f>VLOOKUP(B5395,'Uniprot taxonomy'!B:R,6,FALSE)</f>
        <v>#N/A</v>
      </c>
      <c r="P5395" t="e">
        <f>VLOOKUP(B5395,'Uniprot taxonomy'!B:R,7,FALSE)</f>
        <v>#N/A</v>
      </c>
      <c r="Q5395" t="e">
        <f>VLOOKUP(B5395,'Uniprot taxonomy'!B:R,8,FALSE)</f>
        <v>#N/A</v>
      </c>
    </row>
    <row r="5396" spans="1:17" hidden="1" x14ac:dyDescent="0.25">
      <c r="A5396" t="s">
        <v>8321</v>
      </c>
      <c r="B5396" t="s">
        <v>8322</v>
      </c>
      <c r="C5396" t="e">
        <f>VLOOKUP('Домены Secretin_N'!B5396,'AC-Architecture'!A:C,3,FALSE)</f>
        <v>#N/A</v>
      </c>
      <c r="D5396">
        <v>596</v>
      </c>
      <c r="E5396" t="s">
        <v>3632</v>
      </c>
      <c r="F5396">
        <v>157</v>
      </c>
      <c r="G5396">
        <v>218</v>
      </c>
      <c r="H5396">
        <f t="shared" si="378"/>
        <v>61</v>
      </c>
      <c r="I5396" t="str">
        <f t="shared" si="379"/>
        <v>I0XS03_9LEPT/157-218</v>
      </c>
      <c r="K5396" t="e">
        <f>IF(C5396="Secretin_N, Secretin, TraK","T","N")</f>
        <v>#N/A</v>
      </c>
      <c r="L5396" t="e">
        <f>VLOOKUP(E5396,'Uniprot taxonomy'!E:J,4,FALSE)</f>
        <v>#N/A</v>
      </c>
      <c r="M5396" t="e">
        <f>LEFT(VLOOKUP(B5396,'Uniprot taxonomy'!B:R,5,FALSE))</f>
        <v>#N/A</v>
      </c>
      <c r="N5396" t="e">
        <f>VLOOKUP(B5396,'Uniprot taxonomy'!B:R,5,FALSE)</f>
        <v>#N/A</v>
      </c>
      <c r="O5396" t="e">
        <f>VLOOKUP(B5396,'Uniprot taxonomy'!B:R,6,FALSE)</f>
        <v>#N/A</v>
      </c>
      <c r="P5396" t="e">
        <f>VLOOKUP(B5396,'Uniprot taxonomy'!B:R,7,FALSE)</f>
        <v>#N/A</v>
      </c>
      <c r="Q5396" t="e">
        <f>VLOOKUP(B5396,'Uniprot taxonomy'!B:R,8,FALSE)</f>
        <v>#N/A</v>
      </c>
    </row>
    <row r="5397" spans="1:17" hidden="1" x14ac:dyDescent="0.25">
      <c r="A5397" t="s">
        <v>8321</v>
      </c>
      <c r="B5397" t="s">
        <v>8322</v>
      </c>
      <c r="C5397" t="e">
        <f>VLOOKUP('Домены Secretin_N'!B5397,'AC-Architecture'!A:C,3,FALSE)</f>
        <v>#N/A</v>
      </c>
      <c r="D5397">
        <v>596</v>
      </c>
      <c r="E5397" t="s">
        <v>3632</v>
      </c>
      <c r="F5397">
        <v>230</v>
      </c>
      <c r="G5397">
        <v>314</v>
      </c>
      <c r="H5397">
        <f t="shared" si="378"/>
        <v>84</v>
      </c>
      <c r="I5397" t="str">
        <f t="shared" si="379"/>
        <v>I0XS03_9LEPT/230-314</v>
      </c>
      <c r="K5397" t="e">
        <f>IF(C5397="Secretin_N, Secretin, TraK","T","N")</f>
        <v>#N/A</v>
      </c>
      <c r="L5397" t="e">
        <f>VLOOKUP(E5397,'Uniprot taxonomy'!E:J,4,FALSE)</f>
        <v>#N/A</v>
      </c>
      <c r="M5397" t="e">
        <f>LEFT(VLOOKUP(B5397,'Uniprot taxonomy'!B:R,5,FALSE))</f>
        <v>#N/A</v>
      </c>
      <c r="N5397" t="e">
        <f>VLOOKUP(B5397,'Uniprot taxonomy'!B:R,5,FALSE)</f>
        <v>#N/A</v>
      </c>
      <c r="O5397" t="e">
        <f>VLOOKUP(B5397,'Uniprot taxonomy'!B:R,6,FALSE)</f>
        <v>#N/A</v>
      </c>
      <c r="P5397" t="e">
        <f>VLOOKUP(B5397,'Uniprot taxonomy'!B:R,7,FALSE)</f>
        <v>#N/A</v>
      </c>
      <c r="Q5397" t="e">
        <f>VLOOKUP(B5397,'Uniprot taxonomy'!B:R,8,FALSE)</f>
        <v>#N/A</v>
      </c>
    </row>
    <row r="5398" spans="1:17" hidden="1" x14ac:dyDescent="0.25">
      <c r="A5398" t="s">
        <v>8323</v>
      </c>
      <c r="B5398" t="s">
        <v>8324</v>
      </c>
      <c r="C5398" t="e">
        <f>VLOOKUP('Домены Secretin_N'!B5398,'AC-Architecture'!A:C,3,FALSE)</f>
        <v>#N/A</v>
      </c>
      <c r="D5398">
        <v>662</v>
      </c>
      <c r="E5398" t="s">
        <v>3632</v>
      </c>
      <c r="F5398">
        <v>266</v>
      </c>
      <c r="G5398">
        <v>326</v>
      </c>
      <c r="H5398">
        <f t="shared" si="378"/>
        <v>60</v>
      </c>
      <c r="I5398" t="str">
        <f t="shared" si="379"/>
        <v>I0XZY6_9BURK/266-326</v>
      </c>
      <c r="K5398" t="e">
        <f>IF(C5398="Secretin_N, Secretin, TraK","T","N")</f>
        <v>#N/A</v>
      </c>
      <c r="L5398" t="e">
        <f>VLOOKUP(E5398,'Uniprot taxonomy'!E:J,4,FALSE)</f>
        <v>#N/A</v>
      </c>
      <c r="M5398" t="e">
        <f>LEFT(VLOOKUP(B5398,'Uniprot taxonomy'!B:R,5,FALSE))</f>
        <v>#N/A</v>
      </c>
      <c r="N5398" t="e">
        <f>VLOOKUP(B5398,'Uniprot taxonomy'!B:R,5,FALSE)</f>
        <v>#N/A</v>
      </c>
      <c r="O5398" t="e">
        <f>VLOOKUP(B5398,'Uniprot taxonomy'!B:R,6,FALSE)</f>
        <v>#N/A</v>
      </c>
      <c r="P5398" t="e">
        <f>VLOOKUP(B5398,'Uniprot taxonomy'!B:R,7,FALSE)</f>
        <v>#N/A</v>
      </c>
      <c r="Q5398" t="e">
        <f>VLOOKUP(B5398,'Uniprot taxonomy'!B:R,8,FALSE)</f>
        <v>#N/A</v>
      </c>
    </row>
    <row r="5399" spans="1:17" hidden="1" x14ac:dyDescent="0.25">
      <c r="A5399" t="s">
        <v>8325</v>
      </c>
      <c r="B5399" t="s">
        <v>8326</v>
      </c>
      <c r="C5399" t="e">
        <f>VLOOKUP('Домены Secretin_N'!B5399,'AC-Architecture'!A:C,3,FALSE)</f>
        <v>#N/A</v>
      </c>
      <c r="D5399">
        <v>795</v>
      </c>
      <c r="E5399" t="s">
        <v>3632</v>
      </c>
      <c r="F5399">
        <v>124</v>
      </c>
      <c r="G5399">
        <v>185</v>
      </c>
      <c r="H5399">
        <f t="shared" si="378"/>
        <v>61</v>
      </c>
      <c r="I5399" t="str">
        <f t="shared" si="379"/>
        <v>I0Y204_9BURK/124-185</v>
      </c>
      <c r="K5399" t="e">
        <f>IF(C5399="Secretin_N, Secretin, TraK","T","N")</f>
        <v>#N/A</v>
      </c>
      <c r="L5399" t="e">
        <f>VLOOKUP(E5399,'Uniprot taxonomy'!E:J,4,FALSE)</f>
        <v>#N/A</v>
      </c>
      <c r="M5399" t="e">
        <f>LEFT(VLOOKUP(B5399,'Uniprot taxonomy'!B:R,5,FALSE))</f>
        <v>#N/A</v>
      </c>
      <c r="N5399" t="e">
        <f>VLOOKUP(B5399,'Uniprot taxonomy'!B:R,5,FALSE)</f>
        <v>#N/A</v>
      </c>
      <c r="O5399" t="e">
        <f>VLOOKUP(B5399,'Uniprot taxonomy'!B:R,6,FALSE)</f>
        <v>#N/A</v>
      </c>
      <c r="P5399" t="e">
        <f>VLOOKUP(B5399,'Uniprot taxonomy'!B:R,7,FALSE)</f>
        <v>#N/A</v>
      </c>
      <c r="Q5399" t="e">
        <f>VLOOKUP(B5399,'Uniprot taxonomy'!B:R,8,FALSE)</f>
        <v>#N/A</v>
      </c>
    </row>
    <row r="5400" spans="1:17" hidden="1" x14ac:dyDescent="0.25">
      <c r="A5400" t="s">
        <v>8325</v>
      </c>
      <c r="B5400" t="s">
        <v>8326</v>
      </c>
      <c r="C5400" t="e">
        <f>VLOOKUP('Домены Secretin_N'!B5400,'AC-Architecture'!A:C,3,FALSE)</f>
        <v>#N/A</v>
      </c>
      <c r="D5400">
        <v>795</v>
      </c>
      <c r="E5400" t="s">
        <v>3632</v>
      </c>
      <c r="F5400">
        <v>187</v>
      </c>
      <c r="G5400">
        <v>259</v>
      </c>
      <c r="H5400">
        <f t="shared" si="378"/>
        <v>72</v>
      </c>
      <c r="I5400" t="str">
        <f t="shared" si="379"/>
        <v>I0Y204_9BURK/187-259</v>
      </c>
      <c r="K5400" t="e">
        <f>IF(C5400="Secretin_N, Secretin, TraK","T","N")</f>
        <v>#N/A</v>
      </c>
      <c r="L5400" t="e">
        <f>VLOOKUP(E5400,'Uniprot taxonomy'!E:J,4,FALSE)</f>
        <v>#N/A</v>
      </c>
      <c r="M5400" t="e">
        <f>LEFT(VLOOKUP(B5400,'Uniprot taxonomy'!B:R,5,FALSE))</f>
        <v>#N/A</v>
      </c>
      <c r="N5400" t="e">
        <f>VLOOKUP(B5400,'Uniprot taxonomy'!B:R,5,FALSE)</f>
        <v>#N/A</v>
      </c>
      <c r="O5400" t="e">
        <f>VLOOKUP(B5400,'Uniprot taxonomy'!B:R,6,FALSE)</f>
        <v>#N/A</v>
      </c>
      <c r="P5400" t="e">
        <f>VLOOKUP(B5400,'Uniprot taxonomy'!B:R,7,FALSE)</f>
        <v>#N/A</v>
      </c>
      <c r="Q5400" t="e">
        <f>VLOOKUP(B5400,'Uniprot taxonomy'!B:R,8,FALSE)</f>
        <v>#N/A</v>
      </c>
    </row>
    <row r="5401" spans="1:17" hidden="1" x14ac:dyDescent="0.25">
      <c r="A5401" t="s">
        <v>8325</v>
      </c>
      <c r="B5401" t="s">
        <v>8326</v>
      </c>
      <c r="C5401" t="e">
        <f>VLOOKUP('Домены Secretin_N'!B5401,'AC-Architecture'!A:C,3,FALSE)</f>
        <v>#N/A</v>
      </c>
      <c r="D5401">
        <v>795</v>
      </c>
      <c r="E5401" t="s">
        <v>3632</v>
      </c>
      <c r="F5401">
        <v>263</v>
      </c>
      <c r="G5401">
        <v>401</v>
      </c>
      <c r="H5401">
        <f t="shared" si="378"/>
        <v>138</v>
      </c>
      <c r="I5401" t="str">
        <f t="shared" si="379"/>
        <v>I0Y204_9BURK/263-401</v>
      </c>
      <c r="K5401" t="e">
        <f>IF(C5401="Secretin_N, Secretin, TraK","T","N")</f>
        <v>#N/A</v>
      </c>
      <c r="L5401" t="e">
        <f>VLOOKUP(E5401,'Uniprot taxonomy'!E:J,4,FALSE)</f>
        <v>#N/A</v>
      </c>
      <c r="M5401" t="e">
        <f>LEFT(VLOOKUP(B5401,'Uniprot taxonomy'!B:R,5,FALSE))</f>
        <v>#N/A</v>
      </c>
      <c r="N5401" t="e">
        <f>VLOOKUP(B5401,'Uniprot taxonomy'!B:R,5,FALSE)</f>
        <v>#N/A</v>
      </c>
      <c r="O5401" t="e">
        <f>VLOOKUP(B5401,'Uniprot taxonomy'!B:R,6,FALSE)</f>
        <v>#N/A</v>
      </c>
      <c r="P5401" t="e">
        <f>VLOOKUP(B5401,'Uniprot taxonomy'!B:R,7,FALSE)</f>
        <v>#N/A</v>
      </c>
      <c r="Q5401" t="e">
        <f>VLOOKUP(B5401,'Uniprot taxonomy'!B:R,8,FALSE)</f>
        <v>#N/A</v>
      </c>
    </row>
    <row r="5402" spans="1:17" hidden="1" x14ac:dyDescent="0.25">
      <c r="A5402" t="s">
        <v>8327</v>
      </c>
      <c r="B5402" t="s">
        <v>8328</v>
      </c>
      <c r="C5402" t="e">
        <f>VLOOKUP('Домены Secretin_N'!B5402,'AC-Architecture'!A:C,3,FALSE)</f>
        <v>#N/A</v>
      </c>
      <c r="D5402">
        <v>685</v>
      </c>
      <c r="E5402" t="s">
        <v>3632</v>
      </c>
      <c r="F5402">
        <v>114</v>
      </c>
      <c r="G5402">
        <v>174</v>
      </c>
      <c r="H5402">
        <f t="shared" si="378"/>
        <v>60</v>
      </c>
      <c r="I5402" t="str">
        <f t="shared" si="379"/>
        <v>I0YFN7_9BURK/114-174</v>
      </c>
      <c r="K5402" t="e">
        <f>IF(C5402="Secretin_N, Secretin, TraK","T","N")</f>
        <v>#N/A</v>
      </c>
      <c r="L5402" t="e">
        <f>VLOOKUP(E5402,'Uniprot taxonomy'!E:J,4,FALSE)</f>
        <v>#N/A</v>
      </c>
      <c r="M5402" t="e">
        <f>LEFT(VLOOKUP(B5402,'Uniprot taxonomy'!B:R,5,FALSE))</f>
        <v>#N/A</v>
      </c>
      <c r="N5402" t="e">
        <f>VLOOKUP(B5402,'Uniprot taxonomy'!B:R,5,FALSE)</f>
        <v>#N/A</v>
      </c>
      <c r="O5402" t="e">
        <f>VLOOKUP(B5402,'Uniprot taxonomy'!B:R,6,FALSE)</f>
        <v>#N/A</v>
      </c>
      <c r="P5402" t="e">
        <f>VLOOKUP(B5402,'Uniprot taxonomy'!B:R,7,FALSE)</f>
        <v>#N/A</v>
      </c>
      <c r="Q5402" t="e">
        <f>VLOOKUP(B5402,'Uniprot taxonomy'!B:R,8,FALSE)</f>
        <v>#N/A</v>
      </c>
    </row>
    <row r="5403" spans="1:17" hidden="1" x14ac:dyDescent="0.25">
      <c r="A5403" t="s">
        <v>8327</v>
      </c>
      <c r="B5403" t="s">
        <v>8328</v>
      </c>
      <c r="C5403" t="e">
        <f>VLOOKUP('Домены Secretin_N'!B5403,'AC-Architecture'!A:C,3,FALSE)</f>
        <v>#N/A</v>
      </c>
      <c r="D5403">
        <v>685</v>
      </c>
      <c r="E5403" t="s">
        <v>3632</v>
      </c>
      <c r="F5403">
        <v>177</v>
      </c>
      <c r="G5403">
        <v>249</v>
      </c>
      <c r="H5403">
        <f t="shared" si="378"/>
        <v>72</v>
      </c>
      <c r="I5403" t="str">
        <f t="shared" si="379"/>
        <v>I0YFN7_9BURK/177-249</v>
      </c>
      <c r="K5403" t="e">
        <f>IF(C5403="Secretin_N, Secretin, TraK","T","N")</f>
        <v>#N/A</v>
      </c>
      <c r="L5403" t="e">
        <f>VLOOKUP(E5403,'Uniprot taxonomy'!E:J,4,FALSE)</f>
        <v>#N/A</v>
      </c>
      <c r="M5403" t="e">
        <f>LEFT(VLOOKUP(B5403,'Uniprot taxonomy'!B:R,5,FALSE))</f>
        <v>#N/A</v>
      </c>
      <c r="N5403" t="e">
        <f>VLOOKUP(B5403,'Uniprot taxonomy'!B:R,5,FALSE)</f>
        <v>#N/A</v>
      </c>
      <c r="O5403" t="e">
        <f>VLOOKUP(B5403,'Uniprot taxonomy'!B:R,6,FALSE)</f>
        <v>#N/A</v>
      </c>
      <c r="P5403" t="e">
        <f>VLOOKUP(B5403,'Uniprot taxonomy'!B:R,7,FALSE)</f>
        <v>#N/A</v>
      </c>
      <c r="Q5403" t="e">
        <f>VLOOKUP(B5403,'Uniprot taxonomy'!B:R,8,FALSE)</f>
        <v>#N/A</v>
      </c>
    </row>
    <row r="5404" spans="1:17" hidden="1" x14ac:dyDescent="0.25">
      <c r="A5404" t="s">
        <v>8327</v>
      </c>
      <c r="B5404" t="s">
        <v>8328</v>
      </c>
      <c r="C5404" t="e">
        <f>VLOOKUP('Домены Secretin_N'!B5404,'AC-Architecture'!A:C,3,FALSE)</f>
        <v>#N/A</v>
      </c>
      <c r="D5404">
        <v>685</v>
      </c>
      <c r="E5404" t="s">
        <v>3632</v>
      </c>
      <c r="F5404">
        <v>253</v>
      </c>
      <c r="G5404">
        <v>385</v>
      </c>
      <c r="H5404">
        <f t="shared" si="378"/>
        <v>132</v>
      </c>
      <c r="I5404" t="str">
        <f t="shared" si="379"/>
        <v>I0YFN7_9BURK/253-385</v>
      </c>
      <c r="K5404" t="e">
        <f>IF(C5404="Secretin_N, Secretin, TraK","T","N")</f>
        <v>#N/A</v>
      </c>
      <c r="L5404" t="e">
        <f>VLOOKUP(E5404,'Uniprot taxonomy'!E:J,4,FALSE)</f>
        <v>#N/A</v>
      </c>
      <c r="M5404" t="e">
        <f>LEFT(VLOOKUP(B5404,'Uniprot taxonomy'!B:R,5,FALSE))</f>
        <v>#N/A</v>
      </c>
      <c r="N5404" t="e">
        <f>VLOOKUP(B5404,'Uniprot taxonomy'!B:R,5,FALSE)</f>
        <v>#N/A</v>
      </c>
      <c r="O5404" t="e">
        <f>VLOOKUP(B5404,'Uniprot taxonomy'!B:R,6,FALSE)</f>
        <v>#N/A</v>
      </c>
      <c r="P5404" t="e">
        <f>VLOOKUP(B5404,'Uniprot taxonomy'!B:R,7,FALSE)</f>
        <v>#N/A</v>
      </c>
      <c r="Q5404" t="e">
        <f>VLOOKUP(B5404,'Uniprot taxonomy'!B:R,8,FALSE)</f>
        <v>#N/A</v>
      </c>
    </row>
    <row r="5405" spans="1:17" hidden="1" x14ac:dyDescent="0.25">
      <c r="A5405" t="s">
        <v>1290</v>
      </c>
      <c r="B5405" t="s">
        <v>2611</v>
      </c>
      <c r="C5405" t="e">
        <f>VLOOKUP('Домены Secretin_N'!B5405,'AC-Architecture'!A:C,3,FALSE)</f>
        <v>#N/A</v>
      </c>
      <c r="D5405">
        <v>490</v>
      </c>
      <c r="E5405" t="s">
        <v>3632</v>
      </c>
      <c r="F5405">
        <v>189</v>
      </c>
      <c r="G5405">
        <v>255</v>
      </c>
      <c r="H5405">
        <f t="shared" si="378"/>
        <v>66</v>
      </c>
      <c r="I5405" t="str">
        <f t="shared" si="379"/>
        <v>I0YH56_9BURK/189-255</v>
      </c>
      <c r="K5405" t="e">
        <f>IF(C5405="Secretin_N, Secretin, TraK","T","N")</f>
        <v>#N/A</v>
      </c>
      <c r="L5405" t="e">
        <f>VLOOKUP(E5405,'Uniprot taxonomy'!E:J,4,FALSE)</f>
        <v>#N/A</v>
      </c>
      <c r="M5405" t="e">
        <f>LEFT(VLOOKUP(B5405,'Uniprot taxonomy'!B:R,5,FALSE))</f>
        <v>#N/A</v>
      </c>
      <c r="N5405" t="e">
        <f>VLOOKUP(B5405,'Uniprot taxonomy'!B:R,5,FALSE)</f>
        <v>#N/A</v>
      </c>
      <c r="O5405" t="e">
        <f>VLOOKUP(B5405,'Uniprot taxonomy'!B:R,6,FALSE)</f>
        <v>#N/A</v>
      </c>
      <c r="P5405" t="e">
        <f>VLOOKUP(B5405,'Uniprot taxonomy'!B:R,7,FALSE)</f>
        <v>#N/A</v>
      </c>
      <c r="Q5405" t="e">
        <f>VLOOKUP(B5405,'Uniprot taxonomy'!B:R,8,FALSE)</f>
        <v>#N/A</v>
      </c>
    </row>
    <row r="5406" spans="1:17" hidden="1" x14ac:dyDescent="0.25">
      <c r="A5406" t="s">
        <v>8329</v>
      </c>
      <c r="B5406" t="s">
        <v>8330</v>
      </c>
      <c r="C5406" t="e">
        <f>VLOOKUP('Домены Secretin_N'!B5406,'AC-Architecture'!A:C,3,FALSE)</f>
        <v>#N/A</v>
      </c>
      <c r="D5406">
        <v>385</v>
      </c>
      <c r="E5406" t="s">
        <v>3632</v>
      </c>
      <c r="F5406">
        <v>92</v>
      </c>
      <c r="G5406">
        <v>153</v>
      </c>
      <c r="H5406">
        <f t="shared" si="378"/>
        <v>61</v>
      </c>
      <c r="I5406" t="str">
        <f t="shared" si="379"/>
        <v>I0ZX72_ECOLX/92-153</v>
      </c>
      <c r="K5406" t="e">
        <f>IF(C5406="Secretin_N, Secretin, TraK","T","N")</f>
        <v>#N/A</v>
      </c>
      <c r="L5406" t="e">
        <f>VLOOKUP(E5406,'Uniprot taxonomy'!E:J,4,FALSE)</f>
        <v>#N/A</v>
      </c>
      <c r="M5406" t="e">
        <f>LEFT(VLOOKUP(B5406,'Uniprot taxonomy'!B:R,5,FALSE))</f>
        <v>#N/A</v>
      </c>
      <c r="N5406" t="e">
        <f>VLOOKUP(B5406,'Uniprot taxonomy'!B:R,5,FALSE)</f>
        <v>#N/A</v>
      </c>
      <c r="O5406" t="e">
        <f>VLOOKUP(B5406,'Uniprot taxonomy'!B:R,6,FALSE)</f>
        <v>#N/A</v>
      </c>
      <c r="P5406" t="e">
        <f>VLOOKUP(B5406,'Uniprot taxonomy'!B:R,7,FALSE)</f>
        <v>#N/A</v>
      </c>
      <c r="Q5406" t="e">
        <f>VLOOKUP(B5406,'Uniprot taxonomy'!B:R,8,FALSE)</f>
        <v>#N/A</v>
      </c>
    </row>
    <row r="5407" spans="1:17" hidden="1" x14ac:dyDescent="0.25">
      <c r="A5407" t="s">
        <v>8331</v>
      </c>
      <c r="B5407" t="s">
        <v>8332</v>
      </c>
      <c r="C5407" t="e">
        <f>VLOOKUP('Домены Secretin_N'!B5407,'AC-Architecture'!A:C,3,FALSE)</f>
        <v>#N/A</v>
      </c>
      <c r="D5407">
        <v>650</v>
      </c>
      <c r="E5407" t="s">
        <v>3632</v>
      </c>
      <c r="F5407">
        <v>127</v>
      </c>
      <c r="G5407">
        <v>189</v>
      </c>
      <c r="H5407">
        <f t="shared" si="378"/>
        <v>62</v>
      </c>
      <c r="I5407" t="str">
        <f t="shared" si="379"/>
        <v>I0ZXE3_ECOLX/127-189</v>
      </c>
      <c r="K5407" t="e">
        <f>IF(C5407="Secretin_N, Secretin, TraK","T","N")</f>
        <v>#N/A</v>
      </c>
      <c r="L5407" t="e">
        <f>VLOOKUP(E5407,'Uniprot taxonomy'!E:J,4,FALSE)</f>
        <v>#N/A</v>
      </c>
      <c r="M5407" t="e">
        <f>LEFT(VLOOKUP(B5407,'Uniprot taxonomy'!B:R,5,FALSE))</f>
        <v>#N/A</v>
      </c>
      <c r="N5407" t="e">
        <f>VLOOKUP(B5407,'Uniprot taxonomy'!B:R,5,FALSE)</f>
        <v>#N/A</v>
      </c>
      <c r="O5407" t="e">
        <f>VLOOKUP(B5407,'Uniprot taxonomy'!B:R,6,FALSE)</f>
        <v>#N/A</v>
      </c>
      <c r="P5407" t="e">
        <f>VLOOKUP(B5407,'Uniprot taxonomy'!B:R,7,FALSE)</f>
        <v>#N/A</v>
      </c>
      <c r="Q5407" t="e">
        <f>VLOOKUP(B5407,'Uniprot taxonomy'!B:R,8,FALSE)</f>
        <v>#N/A</v>
      </c>
    </row>
    <row r="5408" spans="1:17" hidden="1" x14ac:dyDescent="0.25">
      <c r="A5408" t="s">
        <v>8331</v>
      </c>
      <c r="B5408" t="s">
        <v>8332</v>
      </c>
      <c r="C5408" t="e">
        <f>VLOOKUP('Домены Secretin_N'!B5408,'AC-Architecture'!A:C,3,FALSE)</f>
        <v>#N/A</v>
      </c>
      <c r="D5408">
        <v>650</v>
      </c>
      <c r="E5408" t="s">
        <v>3632</v>
      </c>
      <c r="F5408">
        <v>192</v>
      </c>
      <c r="G5408">
        <v>264</v>
      </c>
      <c r="H5408">
        <f t="shared" si="378"/>
        <v>72</v>
      </c>
      <c r="I5408" t="str">
        <f t="shared" si="379"/>
        <v>I0ZXE3_ECOLX/192-264</v>
      </c>
      <c r="K5408" t="e">
        <f>IF(C5408="Secretin_N, Secretin, TraK","T","N")</f>
        <v>#N/A</v>
      </c>
      <c r="L5408" t="e">
        <f>VLOOKUP(E5408,'Uniprot taxonomy'!E:J,4,FALSE)</f>
        <v>#N/A</v>
      </c>
      <c r="M5408" t="e">
        <f>LEFT(VLOOKUP(B5408,'Uniprot taxonomy'!B:R,5,FALSE))</f>
        <v>#N/A</v>
      </c>
      <c r="N5408" t="e">
        <f>VLOOKUP(B5408,'Uniprot taxonomy'!B:R,5,FALSE)</f>
        <v>#N/A</v>
      </c>
      <c r="O5408" t="e">
        <f>VLOOKUP(B5408,'Uniprot taxonomy'!B:R,6,FALSE)</f>
        <v>#N/A</v>
      </c>
      <c r="P5408" t="e">
        <f>VLOOKUP(B5408,'Uniprot taxonomy'!B:R,7,FALSE)</f>
        <v>#N/A</v>
      </c>
      <c r="Q5408" t="e">
        <f>VLOOKUP(B5408,'Uniprot taxonomy'!B:R,8,FALSE)</f>
        <v>#N/A</v>
      </c>
    </row>
    <row r="5409" spans="1:17" hidden="1" x14ac:dyDescent="0.25">
      <c r="A5409" t="s">
        <v>8331</v>
      </c>
      <c r="B5409" t="s">
        <v>8332</v>
      </c>
      <c r="C5409" t="e">
        <f>VLOOKUP('Домены Secretin_N'!B5409,'AC-Architecture'!A:C,3,FALSE)</f>
        <v>#N/A</v>
      </c>
      <c r="D5409">
        <v>650</v>
      </c>
      <c r="E5409" t="s">
        <v>3632</v>
      </c>
      <c r="F5409">
        <v>268</v>
      </c>
      <c r="G5409">
        <v>347</v>
      </c>
      <c r="H5409">
        <f t="shared" si="378"/>
        <v>79</v>
      </c>
      <c r="I5409" t="str">
        <f t="shared" si="379"/>
        <v>I0ZXE3_ECOLX/268-347</v>
      </c>
      <c r="K5409" t="e">
        <f>IF(C5409="Secretin_N, Secretin, TraK","T","N")</f>
        <v>#N/A</v>
      </c>
      <c r="L5409" t="e">
        <f>VLOOKUP(E5409,'Uniprot taxonomy'!E:J,4,FALSE)</f>
        <v>#N/A</v>
      </c>
      <c r="M5409" t="e">
        <f>LEFT(VLOOKUP(B5409,'Uniprot taxonomy'!B:R,5,FALSE))</f>
        <v>#N/A</v>
      </c>
      <c r="N5409" t="e">
        <f>VLOOKUP(B5409,'Uniprot taxonomy'!B:R,5,FALSE)</f>
        <v>#N/A</v>
      </c>
      <c r="O5409" t="e">
        <f>VLOOKUP(B5409,'Uniprot taxonomy'!B:R,6,FALSE)</f>
        <v>#N/A</v>
      </c>
      <c r="P5409" t="e">
        <f>VLOOKUP(B5409,'Uniprot taxonomy'!B:R,7,FALSE)</f>
        <v>#N/A</v>
      </c>
      <c r="Q5409" t="e">
        <f>VLOOKUP(B5409,'Uniprot taxonomy'!B:R,8,FALSE)</f>
        <v>#N/A</v>
      </c>
    </row>
    <row r="5410" spans="1:17" hidden="1" x14ac:dyDescent="0.25">
      <c r="A5410" t="s">
        <v>8333</v>
      </c>
      <c r="B5410" t="s">
        <v>8334</v>
      </c>
      <c r="C5410" t="e">
        <f>VLOOKUP('Домены Secretin_N'!B5410,'AC-Architecture'!A:C,3,FALSE)</f>
        <v>#N/A</v>
      </c>
      <c r="D5410">
        <v>776</v>
      </c>
      <c r="E5410" t="s">
        <v>3632</v>
      </c>
      <c r="F5410">
        <v>141</v>
      </c>
      <c r="G5410">
        <v>202</v>
      </c>
      <c r="H5410">
        <f t="shared" si="378"/>
        <v>61</v>
      </c>
      <c r="I5410" t="str">
        <f t="shared" si="379"/>
        <v>I1ACZ7_PSEAI/141-202</v>
      </c>
      <c r="K5410" t="e">
        <f>IF(C5410="Secretin_N, Secretin, TraK","T","N")</f>
        <v>#N/A</v>
      </c>
      <c r="L5410" t="e">
        <f>VLOOKUP(E5410,'Uniprot taxonomy'!E:J,4,FALSE)</f>
        <v>#N/A</v>
      </c>
      <c r="M5410" t="e">
        <f>LEFT(VLOOKUP(B5410,'Uniprot taxonomy'!B:R,5,FALSE))</f>
        <v>#N/A</v>
      </c>
      <c r="N5410" t="e">
        <f>VLOOKUP(B5410,'Uniprot taxonomy'!B:R,5,FALSE)</f>
        <v>#N/A</v>
      </c>
      <c r="O5410" t="e">
        <f>VLOOKUP(B5410,'Uniprot taxonomy'!B:R,6,FALSE)</f>
        <v>#N/A</v>
      </c>
      <c r="P5410" t="e">
        <f>VLOOKUP(B5410,'Uniprot taxonomy'!B:R,7,FALSE)</f>
        <v>#N/A</v>
      </c>
      <c r="Q5410" t="e">
        <f>VLOOKUP(B5410,'Uniprot taxonomy'!B:R,8,FALSE)</f>
        <v>#N/A</v>
      </c>
    </row>
    <row r="5411" spans="1:17" hidden="1" x14ac:dyDescent="0.25">
      <c r="A5411" t="s">
        <v>8333</v>
      </c>
      <c r="B5411" t="s">
        <v>8334</v>
      </c>
      <c r="C5411" t="e">
        <f>VLOOKUP('Домены Secretin_N'!B5411,'AC-Architecture'!A:C,3,FALSE)</f>
        <v>#N/A</v>
      </c>
      <c r="D5411">
        <v>776</v>
      </c>
      <c r="E5411" t="s">
        <v>3632</v>
      </c>
      <c r="F5411">
        <v>204</v>
      </c>
      <c r="G5411">
        <v>272</v>
      </c>
      <c r="H5411">
        <f t="shared" si="378"/>
        <v>68</v>
      </c>
      <c r="I5411" t="str">
        <f t="shared" si="379"/>
        <v>I1ACZ7_PSEAI/204-272</v>
      </c>
      <c r="K5411" t="e">
        <f>IF(C5411="Secretin_N, Secretin, TraK","T","N")</f>
        <v>#N/A</v>
      </c>
      <c r="L5411" t="e">
        <f>VLOOKUP(E5411,'Uniprot taxonomy'!E:J,4,FALSE)</f>
        <v>#N/A</v>
      </c>
      <c r="M5411" t="e">
        <f>LEFT(VLOOKUP(B5411,'Uniprot taxonomy'!B:R,5,FALSE))</f>
        <v>#N/A</v>
      </c>
      <c r="N5411" t="e">
        <f>VLOOKUP(B5411,'Uniprot taxonomy'!B:R,5,FALSE)</f>
        <v>#N/A</v>
      </c>
      <c r="O5411" t="e">
        <f>VLOOKUP(B5411,'Uniprot taxonomy'!B:R,6,FALSE)</f>
        <v>#N/A</v>
      </c>
      <c r="P5411" t="e">
        <f>VLOOKUP(B5411,'Uniprot taxonomy'!B:R,7,FALSE)</f>
        <v>#N/A</v>
      </c>
      <c r="Q5411" t="e">
        <f>VLOOKUP(B5411,'Uniprot taxonomy'!B:R,8,FALSE)</f>
        <v>#N/A</v>
      </c>
    </row>
    <row r="5412" spans="1:17" hidden="1" x14ac:dyDescent="0.25">
      <c r="A5412" t="s">
        <v>8333</v>
      </c>
      <c r="B5412" t="s">
        <v>8334</v>
      </c>
      <c r="C5412" t="e">
        <f>VLOOKUP('Домены Secretin_N'!B5412,'AC-Architecture'!A:C,3,FALSE)</f>
        <v>#N/A</v>
      </c>
      <c r="D5412">
        <v>776</v>
      </c>
      <c r="E5412" t="s">
        <v>3632</v>
      </c>
      <c r="F5412">
        <v>276</v>
      </c>
      <c r="G5412">
        <v>352</v>
      </c>
      <c r="H5412">
        <f t="shared" si="378"/>
        <v>76</v>
      </c>
      <c r="I5412" t="str">
        <f t="shared" si="379"/>
        <v>I1ACZ7_PSEAI/276-352</v>
      </c>
      <c r="K5412" t="e">
        <f>IF(C5412="Secretin_N, Secretin, TraK","T","N")</f>
        <v>#N/A</v>
      </c>
      <c r="L5412" t="e">
        <f>VLOOKUP(E5412,'Uniprot taxonomy'!E:J,4,FALSE)</f>
        <v>#N/A</v>
      </c>
      <c r="M5412" t="e">
        <f>LEFT(VLOOKUP(B5412,'Uniprot taxonomy'!B:R,5,FALSE))</f>
        <v>#N/A</v>
      </c>
      <c r="N5412" t="e">
        <f>VLOOKUP(B5412,'Uniprot taxonomy'!B:R,5,FALSE)</f>
        <v>#N/A</v>
      </c>
      <c r="O5412" t="e">
        <f>VLOOKUP(B5412,'Uniprot taxonomy'!B:R,6,FALSE)</f>
        <v>#N/A</v>
      </c>
      <c r="P5412" t="e">
        <f>VLOOKUP(B5412,'Uniprot taxonomy'!B:R,7,FALSE)</f>
        <v>#N/A</v>
      </c>
      <c r="Q5412" t="e">
        <f>VLOOKUP(B5412,'Uniprot taxonomy'!B:R,8,FALSE)</f>
        <v>#N/A</v>
      </c>
    </row>
    <row r="5413" spans="1:17" x14ac:dyDescent="0.25">
      <c r="A5413" t="s">
        <v>1291</v>
      </c>
      <c r="B5413" t="s">
        <v>2586</v>
      </c>
      <c r="C5413" t="str">
        <f>VLOOKUP('Домены Secretin_N'!B5413,'AC-Architecture'!A:C,3,FALSE)</f>
        <v>Secretin_N, Secretin</v>
      </c>
      <c r="D5413">
        <v>604</v>
      </c>
      <c r="E5413" t="s">
        <v>3632</v>
      </c>
      <c r="F5413">
        <v>182</v>
      </c>
      <c r="G5413">
        <v>277</v>
      </c>
      <c r="H5413">
        <f t="shared" si="378"/>
        <v>95</v>
      </c>
      <c r="I5413" t="str">
        <f t="shared" si="379"/>
        <v>I1ADF5_PSEAI/182-277</v>
      </c>
      <c r="J5413" t="str">
        <f t="shared" ref="J5413:J5414" si="382">CONCATENATE(K5413,"_",LEFT(O5413,3),"_",LEFT(Q5413,3),"_",B5413)</f>
        <v>N_Pse_Pse_I1ADF5</v>
      </c>
      <c r="K5413" t="str">
        <f>IF(C5413="Secretin_N, Secretin, TraK","T","N")</f>
        <v>N</v>
      </c>
      <c r="L5413" t="str">
        <f>VLOOKUP(B5413,'Uniprot taxonomy'!B:R,4,FALSE)</f>
        <v>Proteobacteria</v>
      </c>
      <c r="M5413" t="str">
        <f>LEFT(VLOOKUP(B5413,'Uniprot taxonomy'!B:R,5,FALSE))</f>
        <v>G</v>
      </c>
      <c r="N5413" t="str">
        <f>VLOOKUP(B5413,'Uniprot taxonomy'!B:R,5,FALSE)</f>
        <v>Gammaproteobacteria</v>
      </c>
      <c r="O5413" t="str">
        <f>VLOOKUP(B5413,'Uniprot taxonomy'!B:R,6,FALSE)</f>
        <v>Pseudomonadales</v>
      </c>
      <c r="P5413" t="str">
        <f>VLOOKUP(B5413,'Uniprot taxonomy'!B:R,7,FALSE)</f>
        <v>Pseudomonadaceae</v>
      </c>
      <c r="Q5413" t="str">
        <f>VLOOKUP(B5413,'Uniprot taxonomy'!B:R,8,FALSE)</f>
        <v>Pseudomonas</v>
      </c>
    </row>
    <row r="5414" spans="1:17" x14ac:dyDescent="0.25">
      <c r="A5414" t="s">
        <v>1292</v>
      </c>
      <c r="B5414" t="s">
        <v>2587</v>
      </c>
      <c r="C5414" t="str">
        <f>VLOOKUP('Домены Secretin_N'!B5414,'AC-Architecture'!A:C,3,FALSE)</f>
        <v>Secretin_N, Secretin</v>
      </c>
      <c r="D5414">
        <v>273</v>
      </c>
      <c r="E5414" t="s">
        <v>3632</v>
      </c>
      <c r="F5414">
        <v>26</v>
      </c>
      <c r="G5414">
        <v>85</v>
      </c>
      <c r="H5414">
        <f t="shared" si="378"/>
        <v>59</v>
      </c>
      <c r="I5414" t="str">
        <f t="shared" si="379"/>
        <v>I1AJI8_PSEAI/26-85</v>
      </c>
      <c r="J5414" t="str">
        <f t="shared" si="382"/>
        <v>N_Pse_Pse_I1AJI8</v>
      </c>
      <c r="K5414" t="str">
        <f>IF(C5414="Secretin_N, Secretin, TraK","T","N")</f>
        <v>N</v>
      </c>
      <c r="L5414" t="str">
        <f>VLOOKUP(B5414,'Uniprot taxonomy'!B:R,4,FALSE)</f>
        <v>Proteobacteria</v>
      </c>
      <c r="M5414" t="str">
        <f>LEFT(VLOOKUP(B5414,'Uniprot taxonomy'!B:R,5,FALSE))</f>
        <v>G</v>
      </c>
      <c r="N5414" t="str">
        <f>VLOOKUP(B5414,'Uniprot taxonomy'!B:R,5,FALSE)</f>
        <v>Gammaproteobacteria</v>
      </c>
      <c r="O5414" t="str">
        <f>VLOOKUP(B5414,'Uniprot taxonomy'!B:R,6,FALSE)</f>
        <v>Pseudomonadales</v>
      </c>
      <c r="P5414" t="str">
        <f>VLOOKUP(B5414,'Uniprot taxonomy'!B:R,7,FALSE)</f>
        <v>Pseudomonadaceae</v>
      </c>
      <c r="Q5414" t="str">
        <f>VLOOKUP(B5414,'Uniprot taxonomy'!B:R,8,FALSE)</f>
        <v>Pseudomonas</v>
      </c>
    </row>
    <row r="5415" spans="1:17" hidden="1" x14ac:dyDescent="0.25">
      <c r="A5415" t="s">
        <v>8335</v>
      </c>
      <c r="B5415" t="s">
        <v>8336</v>
      </c>
      <c r="C5415" t="e">
        <f>VLOOKUP('Домены Secretin_N'!B5415,'AC-Architecture'!A:C,3,FALSE)</f>
        <v>#N/A</v>
      </c>
      <c r="D5415">
        <v>767</v>
      </c>
      <c r="E5415" t="s">
        <v>3632</v>
      </c>
      <c r="F5415">
        <v>163</v>
      </c>
      <c r="G5415">
        <v>224</v>
      </c>
      <c r="H5415">
        <f t="shared" si="378"/>
        <v>61</v>
      </c>
      <c r="I5415" t="str">
        <f t="shared" si="379"/>
        <v>I1ALC2_PSEAI/163-224</v>
      </c>
      <c r="K5415" t="e">
        <f>IF(C5415="Secretin_N, Secretin, TraK","T","N")</f>
        <v>#N/A</v>
      </c>
      <c r="L5415" t="e">
        <f>VLOOKUP(E5415,'Uniprot taxonomy'!E:J,4,FALSE)</f>
        <v>#N/A</v>
      </c>
      <c r="M5415" t="e">
        <f>LEFT(VLOOKUP(B5415,'Uniprot taxonomy'!B:R,5,FALSE))</f>
        <v>#N/A</v>
      </c>
      <c r="N5415" t="e">
        <f>VLOOKUP(B5415,'Uniprot taxonomy'!B:R,5,FALSE)</f>
        <v>#N/A</v>
      </c>
      <c r="O5415" t="e">
        <f>VLOOKUP(B5415,'Uniprot taxonomy'!B:R,6,FALSE)</f>
        <v>#N/A</v>
      </c>
      <c r="P5415" t="e">
        <f>VLOOKUP(B5415,'Uniprot taxonomy'!B:R,7,FALSE)</f>
        <v>#N/A</v>
      </c>
      <c r="Q5415" t="e">
        <f>VLOOKUP(B5415,'Uniprot taxonomy'!B:R,8,FALSE)</f>
        <v>#N/A</v>
      </c>
    </row>
    <row r="5416" spans="1:17" hidden="1" x14ac:dyDescent="0.25">
      <c r="A5416" t="s">
        <v>8335</v>
      </c>
      <c r="B5416" t="s">
        <v>8336</v>
      </c>
      <c r="C5416" t="e">
        <f>VLOOKUP('Домены Secretin_N'!B5416,'AC-Architecture'!A:C,3,FALSE)</f>
        <v>#N/A</v>
      </c>
      <c r="D5416">
        <v>767</v>
      </c>
      <c r="E5416" t="s">
        <v>3632</v>
      </c>
      <c r="F5416">
        <v>226</v>
      </c>
      <c r="G5416">
        <v>298</v>
      </c>
      <c r="H5416">
        <f t="shared" si="378"/>
        <v>72</v>
      </c>
      <c r="I5416" t="str">
        <f t="shared" si="379"/>
        <v>I1ALC2_PSEAI/226-298</v>
      </c>
      <c r="K5416" t="e">
        <f>IF(C5416="Secretin_N, Secretin, TraK","T","N")</f>
        <v>#N/A</v>
      </c>
      <c r="L5416" t="e">
        <f>VLOOKUP(E5416,'Uniprot taxonomy'!E:J,4,FALSE)</f>
        <v>#N/A</v>
      </c>
      <c r="M5416" t="e">
        <f>LEFT(VLOOKUP(B5416,'Uniprot taxonomy'!B:R,5,FALSE))</f>
        <v>#N/A</v>
      </c>
      <c r="N5416" t="e">
        <f>VLOOKUP(B5416,'Uniprot taxonomy'!B:R,5,FALSE)</f>
        <v>#N/A</v>
      </c>
      <c r="O5416" t="e">
        <f>VLOOKUP(B5416,'Uniprot taxonomy'!B:R,6,FALSE)</f>
        <v>#N/A</v>
      </c>
      <c r="P5416" t="e">
        <f>VLOOKUP(B5416,'Uniprot taxonomy'!B:R,7,FALSE)</f>
        <v>#N/A</v>
      </c>
      <c r="Q5416" t="e">
        <f>VLOOKUP(B5416,'Uniprot taxonomy'!B:R,8,FALSE)</f>
        <v>#N/A</v>
      </c>
    </row>
    <row r="5417" spans="1:17" hidden="1" x14ac:dyDescent="0.25">
      <c r="A5417" t="s">
        <v>8335</v>
      </c>
      <c r="B5417" t="s">
        <v>8336</v>
      </c>
      <c r="C5417" t="e">
        <f>VLOOKUP('Домены Secretin_N'!B5417,'AC-Architecture'!A:C,3,FALSE)</f>
        <v>#N/A</v>
      </c>
      <c r="D5417">
        <v>767</v>
      </c>
      <c r="E5417" t="s">
        <v>3632</v>
      </c>
      <c r="F5417">
        <v>302</v>
      </c>
      <c r="G5417">
        <v>446</v>
      </c>
      <c r="H5417">
        <f t="shared" si="378"/>
        <v>144</v>
      </c>
      <c r="I5417" t="str">
        <f t="shared" si="379"/>
        <v>I1ALC2_PSEAI/302-446</v>
      </c>
      <c r="K5417" t="e">
        <f>IF(C5417="Secretin_N, Secretin, TraK","T","N")</f>
        <v>#N/A</v>
      </c>
      <c r="L5417" t="e">
        <f>VLOOKUP(E5417,'Uniprot taxonomy'!E:J,4,FALSE)</f>
        <v>#N/A</v>
      </c>
      <c r="M5417" t="e">
        <f>LEFT(VLOOKUP(B5417,'Uniprot taxonomy'!B:R,5,FALSE))</f>
        <v>#N/A</v>
      </c>
      <c r="N5417" t="e">
        <f>VLOOKUP(B5417,'Uniprot taxonomy'!B:R,5,FALSE)</f>
        <v>#N/A</v>
      </c>
      <c r="O5417" t="e">
        <f>VLOOKUP(B5417,'Uniprot taxonomy'!B:R,6,FALSE)</f>
        <v>#N/A</v>
      </c>
      <c r="P5417" t="e">
        <f>VLOOKUP(B5417,'Uniprot taxonomy'!B:R,7,FALSE)</f>
        <v>#N/A</v>
      </c>
      <c r="Q5417" t="e">
        <f>VLOOKUP(B5417,'Uniprot taxonomy'!B:R,8,FALSE)</f>
        <v>#N/A</v>
      </c>
    </row>
    <row r="5418" spans="1:17" hidden="1" x14ac:dyDescent="0.25">
      <c r="A5418" t="s">
        <v>8337</v>
      </c>
      <c r="B5418" t="s">
        <v>8338</v>
      </c>
      <c r="C5418" t="e">
        <f>VLOOKUP('Домены Secretin_N'!B5418,'AC-Architecture'!A:C,3,FALSE)</f>
        <v>#N/A</v>
      </c>
      <c r="D5418">
        <v>658</v>
      </c>
      <c r="E5418" t="s">
        <v>3632</v>
      </c>
      <c r="F5418">
        <v>146</v>
      </c>
      <c r="G5418">
        <v>207</v>
      </c>
      <c r="H5418">
        <f t="shared" si="378"/>
        <v>61</v>
      </c>
      <c r="I5418" t="str">
        <f t="shared" si="379"/>
        <v>I1ALU3_PSEAI/146-207</v>
      </c>
      <c r="K5418" t="e">
        <f>IF(C5418="Secretin_N, Secretin, TraK","T","N")</f>
        <v>#N/A</v>
      </c>
      <c r="L5418" t="e">
        <f>VLOOKUP(E5418,'Uniprot taxonomy'!E:J,4,FALSE)</f>
        <v>#N/A</v>
      </c>
      <c r="M5418" t="e">
        <f>LEFT(VLOOKUP(B5418,'Uniprot taxonomy'!B:R,5,FALSE))</f>
        <v>#N/A</v>
      </c>
      <c r="N5418" t="e">
        <f>VLOOKUP(B5418,'Uniprot taxonomy'!B:R,5,FALSE)</f>
        <v>#N/A</v>
      </c>
      <c r="O5418" t="e">
        <f>VLOOKUP(B5418,'Uniprot taxonomy'!B:R,6,FALSE)</f>
        <v>#N/A</v>
      </c>
      <c r="P5418" t="e">
        <f>VLOOKUP(B5418,'Uniprot taxonomy'!B:R,7,FALSE)</f>
        <v>#N/A</v>
      </c>
      <c r="Q5418" t="e">
        <f>VLOOKUP(B5418,'Uniprot taxonomy'!B:R,8,FALSE)</f>
        <v>#N/A</v>
      </c>
    </row>
    <row r="5419" spans="1:17" hidden="1" x14ac:dyDescent="0.25">
      <c r="A5419" t="s">
        <v>8337</v>
      </c>
      <c r="B5419" t="s">
        <v>8338</v>
      </c>
      <c r="C5419" t="e">
        <f>VLOOKUP('Домены Secretin_N'!B5419,'AC-Architecture'!A:C,3,FALSE)</f>
        <v>#N/A</v>
      </c>
      <c r="D5419">
        <v>658</v>
      </c>
      <c r="E5419" t="s">
        <v>3632</v>
      </c>
      <c r="F5419">
        <v>209</v>
      </c>
      <c r="G5419">
        <v>277</v>
      </c>
      <c r="H5419">
        <f t="shared" si="378"/>
        <v>68</v>
      </c>
      <c r="I5419" t="str">
        <f t="shared" si="379"/>
        <v>I1ALU3_PSEAI/209-277</v>
      </c>
      <c r="K5419" t="e">
        <f>IF(C5419="Secretin_N, Secretin, TraK","T","N")</f>
        <v>#N/A</v>
      </c>
      <c r="L5419" t="e">
        <f>VLOOKUP(E5419,'Uniprot taxonomy'!E:J,4,FALSE)</f>
        <v>#N/A</v>
      </c>
      <c r="M5419" t="e">
        <f>LEFT(VLOOKUP(B5419,'Uniprot taxonomy'!B:R,5,FALSE))</f>
        <v>#N/A</v>
      </c>
      <c r="N5419" t="e">
        <f>VLOOKUP(B5419,'Uniprot taxonomy'!B:R,5,FALSE)</f>
        <v>#N/A</v>
      </c>
      <c r="O5419" t="e">
        <f>VLOOKUP(B5419,'Uniprot taxonomy'!B:R,6,FALSE)</f>
        <v>#N/A</v>
      </c>
      <c r="P5419" t="e">
        <f>VLOOKUP(B5419,'Uniprot taxonomy'!B:R,7,FALSE)</f>
        <v>#N/A</v>
      </c>
      <c r="Q5419" t="e">
        <f>VLOOKUP(B5419,'Uniprot taxonomy'!B:R,8,FALSE)</f>
        <v>#N/A</v>
      </c>
    </row>
    <row r="5420" spans="1:17" hidden="1" x14ac:dyDescent="0.25">
      <c r="A5420" t="s">
        <v>8337</v>
      </c>
      <c r="B5420" t="s">
        <v>8338</v>
      </c>
      <c r="C5420" t="e">
        <f>VLOOKUP('Домены Secretin_N'!B5420,'AC-Architecture'!A:C,3,FALSE)</f>
        <v>#N/A</v>
      </c>
      <c r="D5420">
        <v>658</v>
      </c>
      <c r="E5420" t="s">
        <v>3632</v>
      </c>
      <c r="F5420">
        <v>281</v>
      </c>
      <c r="G5420">
        <v>360</v>
      </c>
      <c r="H5420">
        <f t="shared" si="378"/>
        <v>79</v>
      </c>
      <c r="I5420" t="str">
        <f t="shared" si="379"/>
        <v>I1ALU3_PSEAI/281-360</v>
      </c>
      <c r="K5420" t="e">
        <f>IF(C5420="Secretin_N, Secretin, TraK","T","N")</f>
        <v>#N/A</v>
      </c>
      <c r="L5420" t="e">
        <f>VLOOKUP(E5420,'Uniprot taxonomy'!E:J,4,FALSE)</f>
        <v>#N/A</v>
      </c>
      <c r="M5420" t="e">
        <f>LEFT(VLOOKUP(B5420,'Uniprot taxonomy'!B:R,5,FALSE))</f>
        <v>#N/A</v>
      </c>
      <c r="N5420" t="e">
        <f>VLOOKUP(B5420,'Uniprot taxonomy'!B:R,5,FALSE)</f>
        <v>#N/A</v>
      </c>
      <c r="O5420" t="e">
        <f>VLOOKUP(B5420,'Uniprot taxonomy'!B:R,6,FALSE)</f>
        <v>#N/A</v>
      </c>
      <c r="P5420" t="e">
        <f>VLOOKUP(B5420,'Uniprot taxonomy'!B:R,7,FALSE)</f>
        <v>#N/A</v>
      </c>
      <c r="Q5420" t="e">
        <f>VLOOKUP(B5420,'Uniprot taxonomy'!B:R,8,FALSE)</f>
        <v>#N/A</v>
      </c>
    </row>
    <row r="5421" spans="1:17" hidden="1" x14ac:dyDescent="0.25">
      <c r="A5421" t="s">
        <v>8339</v>
      </c>
      <c r="B5421" t="s">
        <v>8340</v>
      </c>
      <c r="C5421" t="e">
        <f>VLOOKUP('Домены Secretin_N'!B5421,'AC-Architecture'!A:C,3,FALSE)</f>
        <v>#N/A</v>
      </c>
      <c r="D5421">
        <v>710</v>
      </c>
      <c r="E5421" t="s">
        <v>3632</v>
      </c>
      <c r="F5421">
        <v>379</v>
      </c>
      <c r="G5421">
        <v>447</v>
      </c>
      <c r="H5421">
        <f t="shared" si="378"/>
        <v>68</v>
      </c>
      <c r="I5421" t="str">
        <f t="shared" si="379"/>
        <v>I1ANS3_PSEAI/379-447</v>
      </c>
      <c r="K5421" t="e">
        <f>IF(C5421="Secretin_N, Secretin, TraK","T","N")</f>
        <v>#N/A</v>
      </c>
      <c r="L5421" t="e">
        <f>VLOOKUP(E5421,'Uniprot taxonomy'!E:J,4,FALSE)</f>
        <v>#N/A</v>
      </c>
      <c r="M5421" t="e">
        <f>LEFT(VLOOKUP(B5421,'Uniprot taxonomy'!B:R,5,FALSE))</f>
        <v>#N/A</v>
      </c>
      <c r="N5421" t="e">
        <f>VLOOKUP(B5421,'Uniprot taxonomy'!B:R,5,FALSE)</f>
        <v>#N/A</v>
      </c>
      <c r="O5421" t="e">
        <f>VLOOKUP(B5421,'Uniprot taxonomy'!B:R,6,FALSE)</f>
        <v>#N/A</v>
      </c>
      <c r="P5421" t="e">
        <f>VLOOKUP(B5421,'Uniprot taxonomy'!B:R,7,FALSE)</f>
        <v>#N/A</v>
      </c>
      <c r="Q5421" t="e">
        <f>VLOOKUP(B5421,'Uniprot taxonomy'!B:R,8,FALSE)</f>
        <v>#N/A</v>
      </c>
    </row>
    <row r="5422" spans="1:17" hidden="1" x14ac:dyDescent="0.25">
      <c r="A5422" t="s">
        <v>8341</v>
      </c>
      <c r="B5422" t="s">
        <v>8342</v>
      </c>
      <c r="C5422" t="e">
        <f>VLOOKUP('Домены Secretin_N'!B5422,'AC-Architecture'!A:C,3,FALSE)</f>
        <v>#N/A</v>
      </c>
      <c r="D5422">
        <v>656</v>
      </c>
      <c r="E5422" t="s">
        <v>3632</v>
      </c>
      <c r="F5422">
        <v>134</v>
      </c>
      <c r="G5422">
        <v>195</v>
      </c>
      <c r="H5422">
        <f t="shared" si="378"/>
        <v>61</v>
      </c>
      <c r="I5422" t="str">
        <f t="shared" si="379"/>
        <v>I1B076_9RHOB/134-195</v>
      </c>
      <c r="K5422" t="e">
        <f>IF(C5422="Secretin_N, Secretin, TraK","T","N")</f>
        <v>#N/A</v>
      </c>
      <c r="L5422" t="e">
        <f>VLOOKUP(E5422,'Uniprot taxonomy'!E:J,4,FALSE)</f>
        <v>#N/A</v>
      </c>
      <c r="M5422" t="e">
        <f>LEFT(VLOOKUP(B5422,'Uniprot taxonomy'!B:R,5,FALSE))</f>
        <v>#N/A</v>
      </c>
      <c r="N5422" t="e">
        <f>VLOOKUP(B5422,'Uniprot taxonomy'!B:R,5,FALSE)</f>
        <v>#N/A</v>
      </c>
      <c r="O5422" t="e">
        <f>VLOOKUP(B5422,'Uniprot taxonomy'!B:R,6,FALSE)</f>
        <v>#N/A</v>
      </c>
      <c r="P5422" t="e">
        <f>VLOOKUP(B5422,'Uniprot taxonomy'!B:R,7,FALSE)</f>
        <v>#N/A</v>
      </c>
      <c r="Q5422" t="e">
        <f>VLOOKUP(B5422,'Uniprot taxonomy'!B:R,8,FALSE)</f>
        <v>#N/A</v>
      </c>
    </row>
    <row r="5423" spans="1:17" hidden="1" x14ac:dyDescent="0.25">
      <c r="A5423" t="s">
        <v>8341</v>
      </c>
      <c r="B5423" t="s">
        <v>8342</v>
      </c>
      <c r="C5423" t="e">
        <f>VLOOKUP('Домены Secretin_N'!B5423,'AC-Architecture'!A:C,3,FALSE)</f>
        <v>#N/A</v>
      </c>
      <c r="D5423">
        <v>656</v>
      </c>
      <c r="E5423" t="s">
        <v>3632</v>
      </c>
      <c r="F5423">
        <v>197</v>
      </c>
      <c r="G5423">
        <v>260</v>
      </c>
      <c r="H5423">
        <f t="shared" si="378"/>
        <v>63</v>
      </c>
      <c r="I5423" t="str">
        <f t="shared" si="379"/>
        <v>I1B076_9RHOB/197-260</v>
      </c>
      <c r="K5423" t="e">
        <f>IF(C5423="Secretin_N, Secretin, TraK","T","N")</f>
        <v>#N/A</v>
      </c>
      <c r="L5423" t="e">
        <f>VLOOKUP(E5423,'Uniprot taxonomy'!E:J,4,FALSE)</f>
        <v>#N/A</v>
      </c>
      <c r="M5423" t="e">
        <f>LEFT(VLOOKUP(B5423,'Uniprot taxonomy'!B:R,5,FALSE))</f>
        <v>#N/A</v>
      </c>
      <c r="N5423" t="e">
        <f>VLOOKUP(B5423,'Uniprot taxonomy'!B:R,5,FALSE)</f>
        <v>#N/A</v>
      </c>
      <c r="O5423" t="e">
        <f>VLOOKUP(B5423,'Uniprot taxonomy'!B:R,6,FALSE)</f>
        <v>#N/A</v>
      </c>
      <c r="P5423" t="e">
        <f>VLOOKUP(B5423,'Uniprot taxonomy'!B:R,7,FALSE)</f>
        <v>#N/A</v>
      </c>
      <c r="Q5423" t="e">
        <f>VLOOKUP(B5423,'Uniprot taxonomy'!B:R,8,FALSE)</f>
        <v>#N/A</v>
      </c>
    </row>
    <row r="5424" spans="1:17" hidden="1" x14ac:dyDescent="0.25">
      <c r="A5424" t="s">
        <v>8341</v>
      </c>
      <c r="B5424" t="s">
        <v>8342</v>
      </c>
      <c r="C5424" t="e">
        <f>VLOOKUP('Домены Secretin_N'!B5424,'AC-Architecture'!A:C,3,FALSE)</f>
        <v>#N/A</v>
      </c>
      <c r="D5424">
        <v>656</v>
      </c>
      <c r="E5424" t="s">
        <v>3632</v>
      </c>
      <c r="F5424">
        <v>263</v>
      </c>
      <c r="G5424">
        <v>333</v>
      </c>
      <c r="H5424">
        <f t="shared" si="378"/>
        <v>70</v>
      </c>
      <c r="I5424" t="str">
        <f t="shared" si="379"/>
        <v>I1B076_9RHOB/263-333</v>
      </c>
      <c r="K5424" t="e">
        <f>IF(C5424="Secretin_N, Secretin, TraK","T","N")</f>
        <v>#N/A</v>
      </c>
      <c r="L5424" t="e">
        <f>VLOOKUP(E5424,'Uniprot taxonomy'!E:J,4,FALSE)</f>
        <v>#N/A</v>
      </c>
      <c r="M5424" t="e">
        <f>LEFT(VLOOKUP(B5424,'Uniprot taxonomy'!B:R,5,FALSE))</f>
        <v>#N/A</v>
      </c>
      <c r="N5424" t="e">
        <f>VLOOKUP(B5424,'Uniprot taxonomy'!B:R,5,FALSE)</f>
        <v>#N/A</v>
      </c>
      <c r="O5424" t="e">
        <f>VLOOKUP(B5424,'Uniprot taxonomy'!B:R,6,FALSE)</f>
        <v>#N/A</v>
      </c>
      <c r="P5424" t="e">
        <f>VLOOKUP(B5424,'Uniprot taxonomy'!B:R,7,FALSE)</f>
        <v>#N/A</v>
      </c>
      <c r="Q5424" t="e">
        <f>VLOOKUP(B5424,'Uniprot taxonomy'!B:R,8,FALSE)</f>
        <v>#N/A</v>
      </c>
    </row>
    <row r="5425" spans="1:17" hidden="1" x14ac:dyDescent="0.25">
      <c r="A5425" t="s">
        <v>8343</v>
      </c>
      <c r="B5425" t="s">
        <v>8344</v>
      </c>
      <c r="C5425" t="e">
        <f>VLOOKUP('Домены Secretin_N'!B5425,'AC-Architecture'!A:C,3,FALSE)</f>
        <v>#N/A</v>
      </c>
      <c r="D5425">
        <v>385</v>
      </c>
      <c r="E5425" t="s">
        <v>3632</v>
      </c>
      <c r="F5425">
        <v>92</v>
      </c>
      <c r="G5425">
        <v>153</v>
      </c>
      <c r="H5425">
        <f t="shared" si="378"/>
        <v>61</v>
      </c>
      <c r="I5425" t="str">
        <f t="shared" si="379"/>
        <v>I1B624_ECOLX/92-153</v>
      </c>
      <c r="K5425" t="e">
        <f>IF(C5425="Secretin_N, Secretin, TraK","T","N")</f>
        <v>#N/A</v>
      </c>
      <c r="L5425" t="e">
        <f>VLOOKUP(E5425,'Uniprot taxonomy'!E:J,4,FALSE)</f>
        <v>#N/A</v>
      </c>
      <c r="M5425" t="e">
        <f>LEFT(VLOOKUP(B5425,'Uniprot taxonomy'!B:R,5,FALSE))</f>
        <v>#N/A</v>
      </c>
      <c r="N5425" t="e">
        <f>VLOOKUP(B5425,'Uniprot taxonomy'!B:R,5,FALSE)</f>
        <v>#N/A</v>
      </c>
      <c r="O5425" t="e">
        <f>VLOOKUP(B5425,'Uniprot taxonomy'!B:R,6,FALSE)</f>
        <v>#N/A</v>
      </c>
      <c r="P5425" t="e">
        <f>VLOOKUP(B5425,'Uniprot taxonomy'!B:R,7,FALSE)</f>
        <v>#N/A</v>
      </c>
      <c r="Q5425" t="e">
        <f>VLOOKUP(B5425,'Uniprot taxonomy'!B:R,8,FALSE)</f>
        <v>#N/A</v>
      </c>
    </row>
    <row r="5426" spans="1:17" hidden="1" x14ac:dyDescent="0.25">
      <c r="A5426" t="s">
        <v>8345</v>
      </c>
      <c r="B5426" t="s">
        <v>8346</v>
      </c>
      <c r="C5426" t="e">
        <f>VLOOKUP('Домены Secretin_N'!B5426,'AC-Architecture'!A:C,3,FALSE)</f>
        <v>#N/A</v>
      </c>
      <c r="D5426">
        <v>686</v>
      </c>
      <c r="E5426" t="s">
        <v>3632</v>
      </c>
      <c r="F5426">
        <v>145</v>
      </c>
      <c r="G5426">
        <v>208</v>
      </c>
      <c r="H5426">
        <f t="shared" si="378"/>
        <v>63</v>
      </c>
      <c r="I5426" t="str">
        <f t="shared" si="379"/>
        <v>I1BFV5_ECOLX/145-208</v>
      </c>
      <c r="K5426" t="e">
        <f>IF(C5426="Secretin_N, Secretin, TraK","T","N")</f>
        <v>#N/A</v>
      </c>
      <c r="L5426" t="e">
        <f>VLOOKUP(E5426,'Uniprot taxonomy'!E:J,4,FALSE)</f>
        <v>#N/A</v>
      </c>
      <c r="M5426" t="e">
        <f>LEFT(VLOOKUP(B5426,'Uniprot taxonomy'!B:R,5,FALSE))</f>
        <v>#N/A</v>
      </c>
      <c r="N5426" t="e">
        <f>VLOOKUP(B5426,'Uniprot taxonomy'!B:R,5,FALSE)</f>
        <v>#N/A</v>
      </c>
      <c r="O5426" t="e">
        <f>VLOOKUP(B5426,'Uniprot taxonomy'!B:R,6,FALSE)</f>
        <v>#N/A</v>
      </c>
      <c r="P5426" t="e">
        <f>VLOOKUP(B5426,'Uniprot taxonomy'!B:R,7,FALSE)</f>
        <v>#N/A</v>
      </c>
      <c r="Q5426" t="e">
        <f>VLOOKUP(B5426,'Uniprot taxonomy'!B:R,8,FALSE)</f>
        <v>#N/A</v>
      </c>
    </row>
    <row r="5427" spans="1:17" hidden="1" x14ac:dyDescent="0.25">
      <c r="A5427" t="s">
        <v>8345</v>
      </c>
      <c r="B5427" t="s">
        <v>8346</v>
      </c>
      <c r="C5427" t="e">
        <f>VLOOKUP('Домены Secretin_N'!B5427,'AC-Architecture'!A:C,3,FALSE)</f>
        <v>#N/A</v>
      </c>
      <c r="D5427">
        <v>686</v>
      </c>
      <c r="E5427" t="s">
        <v>3632</v>
      </c>
      <c r="F5427">
        <v>210</v>
      </c>
      <c r="G5427">
        <v>280</v>
      </c>
      <c r="H5427">
        <f t="shared" si="378"/>
        <v>70</v>
      </c>
      <c r="I5427" t="str">
        <f t="shared" si="379"/>
        <v>I1BFV5_ECOLX/210-280</v>
      </c>
      <c r="K5427" t="e">
        <f>IF(C5427="Secretin_N, Secretin, TraK","T","N")</f>
        <v>#N/A</v>
      </c>
      <c r="L5427" t="e">
        <f>VLOOKUP(E5427,'Uniprot taxonomy'!E:J,4,FALSE)</f>
        <v>#N/A</v>
      </c>
      <c r="M5427" t="e">
        <f>LEFT(VLOOKUP(B5427,'Uniprot taxonomy'!B:R,5,FALSE))</f>
        <v>#N/A</v>
      </c>
      <c r="N5427" t="e">
        <f>VLOOKUP(B5427,'Uniprot taxonomy'!B:R,5,FALSE)</f>
        <v>#N/A</v>
      </c>
      <c r="O5427" t="e">
        <f>VLOOKUP(B5427,'Uniprot taxonomy'!B:R,6,FALSE)</f>
        <v>#N/A</v>
      </c>
      <c r="P5427" t="e">
        <f>VLOOKUP(B5427,'Uniprot taxonomy'!B:R,7,FALSE)</f>
        <v>#N/A</v>
      </c>
      <c r="Q5427" t="e">
        <f>VLOOKUP(B5427,'Uniprot taxonomy'!B:R,8,FALSE)</f>
        <v>#N/A</v>
      </c>
    </row>
    <row r="5428" spans="1:17" hidden="1" x14ac:dyDescent="0.25">
      <c r="A5428" t="s">
        <v>8345</v>
      </c>
      <c r="B5428" t="s">
        <v>8346</v>
      </c>
      <c r="C5428" t="e">
        <f>VLOOKUP('Домены Secretin_N'!B5428,'AC-Architecture'!A:C,3,FALSE)</f>
        <v>#N/A</v>
      </c>
      <c r="D5428">
        <v>686</v>
      </c>
      <c r="E5428" t="s">
        <v>3632</v>
      </c>
      <c r="F5428">
        <v>284</v>
      </c>
      <c r="G5428">
        <v>362</v>
      </c>
      <c r="H5428">
        <f t="shared" si="378"/>
        <v>78</v>
      </c>
      <c r="I5428" t="str">
        <f t="shared" si="379"/>
        <v>I1BFV5_ECOLX/284-362</v>
      </c>
      <c r="K5428" t="e">
        <f>IF(C5428="Secretin_N, Secretin, TraK","T","N")</f>
        <v>#N/A</v>
      </c>
      <c r="L5428" t="e">
        <f>VLOOKUP(E5428,'Uniprot taxonomy'!E:J,4,FALSE)</f>
        <v>#N/A</v>
      </c>
      <c r="M5428" t="e">
        <f>LEFT(VLOOKUP(B5428,'Uniprot taxonomy'!B:R,5,FALSE))</f>
        <v>#N/A</v>
      </c>
      <c r="N5428" t="e">
        <f>VLOOKUP(B5428,'Uniprot taxonomy'!B:R,5,FALSE)</f>
        <v>#N/A</v>
      </c>
      <c r="O5428" t="e">
        <f>VLOOKUP(B5428,'Uniprot taxonomy'!B:R,6,FALSE)</f>
        <v>#N/A</v>
      </c>
      <c r="P5428" t="e">
        <f>VLOOKUP(B5428,'Uniprot taxonomy'!B:R,7,FALSE)</f>
        <v>#N/A</v>
      </c>
      <c r="Q5428" t="e">
        <f>VLOOKUP(B5428,'Uniprot taxonomy'!B:R,8,FALSE)</f>
        <v>#N/A</v>
      </c>
    </row>
    <row r="5429" spans="1:17" x14ac:dyDescent="0.25">
      <c r="A5429" t="s">
        <v>1293</v>
      </c>
      <c r="B5429" t="s">
        <v>2588</v>
      </c>
      <c r="C5429" t="str">
        <f>VLOOKUP('Домены Secretin_N'!B5429,'AC-Architecture'!A:C,3,FALSE)</f>
        <v>Secretin_N, Secretin</v>
      </c>
      <c r="D5429">
        <v>617</v>
      </c>
      <c r="E5429" t="s">
        <v>3632</v>
      </c>
      <c r="F5429">
        <v>182</v>
      </c>
      <c r="G5429">
        <v>288</v>
      </c>
      <c r="H5429">
        <f t="shared" si="378"/>
        <v>106</v>
      </c>
      <c r="I5429" t="str">
        <f t="shared" si="379"/>
        <v>I1DG81_9VIBR/182-288</v>
      </c>
      <c r="J5429" t="str">
        <f>CONCATENATE(K5429,"_",LEFT(O5429,3),"_",LEFT(Q5429,3),"_",B5429)</f>
        <v>N_Vib_Vib_I1DG81</v>
      </c>
      <c r="K5429" t="str">
        <f>IF(C5429="Secretin_N, Secretin, TraK","T","N")</f>
        <v>N</v>
      </c>
      <c r="L5429" t="str">
        <f>VLOOKUP(B5429,'Uniprot taxonomy'!B:R,4,FALSE)</f>
        <v>Proteobacteria</v>
      </c>
      <c r="M5429" t="str">
        <f>LEFT(VLOOKUP(B5429,'Uniprot taxonomy'!B:R,5,FALSE))</f>
        <v>G</v>
      </c>
      <c r="N5429" t="str">
        <f>VLOOKUP(B5429,'Uniprot taxonomy'!B:R,5,FALSE)</f>
        <v>Gammaproteobacteria</v>
      </c>
      <c r="O5429" t="str">
        <f>VLOOKUP(B5429,'Uniprot taxonomy'!B:R,6,FALSE)</f>
        <v>Vibrionales</v>
      </c>
      <c r="P5429" t="str">
        <f>VLOOKUP(B5429,'Uniprot taxonomy'!B:R,7,FALSE)</f>
        <v>Vibrionaceae</v>
      </c>
      <c r="Q5429" t="str">
        <f>VLOOKUP(B5429,'Uniprot taxonomy'!B:R,8,FALSE)</f>
        <v>Vibrio</v>
      </c>
    </row>
    <row r="5430" spans="1:17" hidden="1" x14ac:dyDescent="0.25">
      <c r="A5430" t="s">
        <v>8347</v>
      </c>
      <c r="B5430" t="s">
        <v>8348</v>
      </c>
      <c r="C5430" t="e">
        <f>VLOOKUP('Домены Secretin_N'!B5430,'AC-Architecture'!A:C,3,FALSE)</f>
        <v>#N/A</v>
      </c>
      <c r="D5430">
        <v>676</v>
      </c>
      <c r="E5430" t="s">
        <v>3632</v>
      </c>
      <c r="F5430">
        <v>126</v>
      </c>
      <c r="G5430">
        <v>189</v>
      </c>
      <c r="H5430">
        <f t="shared" si="378"/>
        <v>63</v>
      </c>
      <c r="I5430" t="str">
        <f t="shared" si="379"/>
        <v>I1DJ01_9VIBR/126-189</v>
      </c>
      <c r="K5430" t="e">
        <f>IF(C5430="Secretin_N, Secretin, TraK","T","N")</f>
        <v>#N/A</v>
      </c>
      <c r="L5430" t="e">
        <f>VLOOKUP(E5430,'Uniprot taxonomy'!E:J,4,FALSE)</f>
        <v>#N/A</v>
      </c>
      <c r="M5430" t="e">
        <f>LEFT(VLOOKUP(B5430,'Uniprot taxonomy'!B:R,5,FALSE))</f>
        <v>#N/A</v>
      </c>
      <c r="N5430" t="e">
        <f>VLOOKUP(B5430,'Uniprot taxonomy'!B:R,5,FALSE)</f>
        <v>#N/A</v>
      </c>
      <c r="O5430" t="e">
        <f>VLOOKUP(B5430,'Uniprot taxonomy'!B:R,6,FALSE)</f>
        <v>#N/A</v>
      </c>
      <c r="P5430" t="e">
        <f>VLOOKUP(B5430,'Uniprot taxonomy'!B:R,7,FALSE)</f>
        <v>#N/A</v>
      </c>
      <c r="Q5430" t="e">
        <f>VLOOKUP(B5430,'Uniprot taxonomy'!B:R,8,FALSE)</f>
        <v>#N/A</v>
      </c>
    </row>
    <row r="5431" spans="1:17" hidden="1" x14ac:dyDescent="0.25">
      <c r="A5431" t="s">
        <v>8347</v>
      </c>
      <c r="B5431" t="s">
        <v>8348</v>
      </c>
      <c r="C5431" t="e">
        <f>VLOOKUP('Домены Secretin_N'!B5431,'AC-Architecture'!A:C,3,FALSE)</f>
        <v>#N/A</v>
      </c>
      <c r="D5431">
        <v>676</v>
      </c>
      <c r="E5431" t="s">
        <v>3632</v>
      </c>
      <c r="F5431">
        <v>191</v>
      </c>
      <c r="G5431">
        <v>262</v>
      </c>
      <c r="H5431">
        <f t="shared" si="378"/>
        <v>71</v>
      </c>
      <c r="I5431" t="str">
        <f t="shared" si="379"/>
        <v>I1DJ01_9VIBR/191-262</v>
      </c>
      <c r="K5431" t="e">
        <f>IF(C5431="Secretin_N, Secretin, TraK","T","N")</f>
        <v>#N/A</v>
      </c>
      <c r="L5431" t="e">
        <f>VLOOKUP(E5431,'Uniprot taxonomy'!E:J,4,FALSE)</f>
        <v>#N/A</v>
      </c>
      <c r="M5431" t="e">
        <f>LEFT(VLOOKUP(B5431,'Uniprot taxonomy'!B:R,5,FALSE))</f>
        <v>#N/A</v>
      </c>
      <c r="N5431" t="e">
        <f>VLOOKUP(B5431,'Uniprot taxonomy'!B:R,5,FALSE)</f>
        <v>#N/A</v>
      </c>
      <c r="O5431" t="e">
        <f>VLOOKUP(B5431,'Uniprot taxonomy'!B:R,6,FALSE)</f>
        <v>#N/A</v>
      </c>
      <c r="P5431" t="e">
        <f>VLOOKUP(B5431,'Uniprot taxonomy'!B:R,7,FALSE)</f>
        <v>#N/A</v>
      </c>
      <c r="Q5431" t="e">
        <f>VLOOKUP(B5431,'Uniprot taxonomy'!B:R,8,FALSE)</f>
        <v>#N/A</v>
      </c>
    </row>
    <row r="5432" spans="1:17" hidden="1" x14ac:dyDescent="0.25">
      <c r="A5432" t="s">
        <v>8347</v>
      </c>
      <c r="B5432" t="s">
        <v>8348</v>
      </c>
      <c r="C5432" t="e">
        <f>VLOOKUP('Домены Secretin_N'!B5432,'AC-Architecture'!A:C,3,FALSE)</f>
        <v>#N/A</v>
      </c>
      <c r="D5432">
        <v>676</v>
      </c>
      <c r="E5432" t="s">
        <v>3632</v>
      </c>
      <c r="F5432">
        <v>266</v>
      </c>
      <c r="G5432">
        <v>345</v>
      </c>
      <c r="H5432">
        <f t="shared" si="378"/>
        <v>79</v>
      </c>
      <c r="I5432" t="str">
        <f t="shared" si="379"/>
        <v>I1DJ01_9VIBR/266-345</v>
      </c>
      <c r="K5432" t="e">
        <f>IF(C5432="Secretin_N, Secretin, TraK","T","N")</f>
        <v>#N/A</v>
      </c>
      <c r="L5432" t="e">
        <f>VLOOKUP(E5432,'Uniprot taxonomy'!E:J,4,FALSE)</f>
        <v>#N/A</v>
      </c>
      <c r="M5432" t="e">
        <f>LEFT(VLOOKUP(B5432,'Uniprot taxonomy'!B:R,5,FALSE))</f>
        <v>#N/A</v>
      </c>
      <c r="N5432" t="e">
        <f>VLOOKUP(B5432,'Uniprot taxonomy'!B:R,5,FALSE)</f>
        <v>#N/A</v>
      </c>
      <c r="O5432" t="e">
        <f>VLOOKUP(B5432,'Uniprot taxonomy'!B:R,6,FALSE)</f>
        <v>#N/A</v>
      </c>
      <c r="P5432" t="e">
        <f>VLOOKUP(B5432,'Uniprot taxonomy'!B:R,7,FALSE)</f>
        <v>#N/A</v>
      </c>
      <c r="Q5432" t="e">
        <f>VLOOKUP(B5432,'Uniprot taxonomy'!B:R,8,FALSE)</f>
        <v>#N/A</v>
      </c>
    </row>
    <row r="5433" spans="1:17" hidden="1" x14ac:dyDescent="0.25">
      <c r="A5433" t="s">
        <v>8349</v>
      </c>
      <c r="B5433" t="s">
        <v>8350</v>
      </c>
      <c r="C5433" t="e">
        <f>VLOOKUP('Домены Secretin_N'!B5433,'AC-Architecture'!A:C,3,FALSE)</f>
        <v>#N/A</v>
      </c>
      <c r="D5433">
        <v>558</v>
      </c>
      <c r="E5433" t="s">
        <v>3632</v>
      </c>
      <c r="F5433">
        <v>248</v>
      </c>
      <c r="G5433">
        <v>314</v>
      </c>
      <c r="H5433">
        <f t="shared" si="378"/>
        <v>66</v>
      </c>
      <c r="I5433" t="str">
        <f t="shared" si="379"/>
        <v>I1DLI2_9VIBR/248-314</v>
      </c>
      <c r="K5433" t="e">
        <f>IF(C5433="Secretin_N, Secretin, TraK","T","N")</f>
        <v>#N/A</v>
      </c>
      <c r="L5433" t="e">
        <f>VLOOKUP(E5433,'Uniprot taxonomy'!E:J,4,FALSE)</f>
        <v>#N/A</v>
      </c>
      <c r="M5433" t="e">
        <f>LEFT(VLOOKUP(B5433,'Uniprot taxonomy'!B:R,5,FALSE))</f>
        <v>#N/A</v>
      </c>
      <c r="N5433" t="e">
        <f>VLOOKUP(B5433,'Uniprot taxonomy'!B:R,5,FALSE)</f>
        <v>#N/A</v>
      </c>
      <c r="O5433" t="e">
        <f>VLOOKUP(B5433,'Uniprot taxonomy'!B:R,6,FALSE)</f>
        <v>#N/A</v>
      </c>
      <c r="P5433" t="e">
        <f>VLOOKUP(B5433,'Uniprot taxonomy'!B:R,7,FALSE)</f>
        <v>#N/A</v>
      </c>
      <c r="Q5433" t="e">
        <f>VLOOKUP(B5433,'Uniprot taxonomy'!B:R,8,FALSE)</f>
        <v>#N/A</v>
      </c>
    </row>
    <row r="5434" spans="1:17" hidden="1" x14ac:dyDescent="0.25">
      <c r="A5434" t="s">
        <v>8351</v>
      </c>
      <c r="B5434" t="s">
        <v>8352</v>
      </c>
      <c r="C5434" t="e">
        <f>VLOOKUP('Домены Secretin_N'!B5434,'AC-Architecture'!A:C,3,FALSE)</f>
        <v>#N/A</v>
      </c>
      <c r="D5434">
        <v>688</v>
      </c>
      <c r="E5434" t="s">
        <v>3632</v>
      </c>
      <c r="F5434">
        <v>370</v>
      </c>
      <c r="G5434">
        <v>435</v>
      </c>
      <c r="H5434">
        <f t="shared" si="378"/>
        <v>65</v>
      </c>
      <c r="I5434" t="str">
        <f t="shared" si="379"/>
        <v>I1DT16_9GAMM/370-435</v>
      </c>
      <c r="K5434" t="e">
        <f>IF(C5434="Secretin_N, Secretin, TraK","T","N")</f>
        <v>#N/A</v>
      </c>
      <c r="L5434" t="e">
        <f>VLOOKUP(E5434,'Uniprot taxonomy'!E:J,4,FALSE)</f>
        <v>#N/A</v>
      </c>
      <c r="M5434" t="e">
        <f>LEFT(VLOOKUP(B5434,'Uniprot taxonomy'!B:R,5,FALSE))</f>
        <v>#N/A</v>
      </c>
      <c r="N5434" t="e">
        <f>VLOOKUP(B5434,'Uniprot taxonomy'!B:R,5,FALSE)</f>
        <v>#N/A</v>
      </c>
      <c r="O5434" t="e">
        <f>VLOOKUP(B5434,'Uniprot taxonomy'!B:R,6,FALSE)</f>
        <v>#N/A</v>
      </c>
      <c r="P5434" t="e">
        <f>VLOOKUP(B5434,'Uniprot taxonomy'!B:R,7,FALSE)</f>
        <v>#N/A</v>
      </c>
      <c r="Q5434" t="e">
        <f>VLOOKUP(B5434,'Uniprot taxonomy'!B:R,8,FALSE)</f>
        <v>#N/A</v>
      </c>
    </row>
    <row r="5435" spans="1:17" hidden="1" x14ac:dyDescent="0.25">
      <c r="A5435" t="s">
        <v>8353</v>
      </c>
      <c r="B5435" t="s">
        <v>8354</v>
      </c>
      <c r="C5435" t="e">
        <f>VLOOKUP('Домены Secretin_N'!B5435,'AC-Architecture'!A:C,3,FALSE)</f>
        <v>#N/A</v>
      </c>
      <c r="D5435">
        <v>706</v>
      </c>
      <c r="E5435" t="s">
        <v>3632</v>
      </c>
      <c r="F5435">
        <v>139</v>
      </c>
      <c r="G5435">
        <v>202</v>
      </c>
      <c r="H5435">
        <f t="shared" si="378"/>
        <v>63</v>
      </c>
      <c r="I5435" t="str">
        <f t="shared" si="379"/>
        <v>I1E159_9GAMM/139-202</v>
      </c>
      <c r="K5435" t="e">
        <f>IF(C5435="Secretin_N, Secretin, TraK","T","N")</f>
        <v>#N/A</v>
      </c>
      <c r="L5435" t="e">
        <f>VLOOKUP(E5435,'Uniprot taxonomy'!E:J,4,FALSE)</f>
        <v>#N/A</v>
      </c>
      <c r="M5435" t="e">
        <f>LEFT(VLOOKUP(B5435,'Uniprot taxonomy'!B:R,5,FALSE))</f>
        <v>#N/A</v>
      </c>
      <c r="N5435" t="e">
        <f>VLOOKUP(B5435,'Uniprot taxonomy'!B:R,5,FALSE)</f>
        <v>#N/A</v>
      </c>
      <c r="O5435" t="e">
        <f>VLOOKUP(B5435,'Uniprot taxonomy'!B:R,6,FALSE)</f>
        <v>#N/A</v>
      </c>
      <c r="P5435" t="e">
        <f>VLOOKUP(B5435,'Uniprot taxonomy'!B:R,7,FALSE)</f>
        <v>#N/A</v>
      </c>
      <c r="Q5435" t="e">
        <f>VLOOKUP(B5435,'Uniprot taxonomy'!B:R,8,FALSE)</f>
        <v>#N/A</v>
      </c>
    </row>
    <row r="5436" spans="1:17" hidden="1" x14ac:dyDescent="0.25">
      <c r="A5436" t="s">
        <v>8353</v>
      </c>
      <c r="B5436" t="s">
        <v>8354</v>
      </c>
      <c r="C5436" t="e">
        <f>VLOOKUP('Домены Secretin_N'!B5436,'AC-Architecture'!A:C,3,FALSE)</f>
        <v>#N/A</v>
      </c>
      <c r="D5436">
        <v>706</v>
      </c>
      <c r="E5436" t="s">
        <v>3632</v>
      </c>
      <c r="F5436">
        <v>204</v>
      </c>
      <c r="G5436">
        <v>274</v>
      </c>
      <c r="H5436">
        <f t="shared" si="378"/>
        <v>70</v>
      </c>
      <c r="I5436" t="str">
        <f t="shared" si="379"/>
        <v>I1E159_9GAMM/204-274</v>
      </c>
      <c r="K5436" t="e">
        <f>IF(C5436="Secretin_N, Secretin, TraK","T","N")</f>
        <v>#N/A</v>
      </c>
      <c r="L5436" t="e">
        <f>VLOOKUP(E5436,'Uniprot taxonomy'!E:J,4,FALSE)</f>
        <v>#N/A</v>
      </c>
      <c r="M5436" t="e">
        <f>LEFT(VLOOKUP(B5436,'Uniprot taxonomy'!B:R,5,FALSE))</f>
        <v>#N/A</v>
      </c>
      <c r="N5436" t="e">
        <f>VLOOKUP(B5436,'Uniprot taxonomy'!B:R,5,FALSE)</f>
        <v>#N/A</v>
      </c>
      <c r="O5436" t="e">
        <f>VLOOKUP(B5436,'Uniprot taxonomy'!B:R,6,FALSE)</f>
        <v>#N/A</v>
      </c>
      <c r="P5436" t="e">
        <f>VLOOKUP(B5436,'Uniprot taxonomy'!B:R,7,FALSE)</f>
        <v>#N/A</v>
      </c>
      <c r="Q5436" t="e">
        <f>VLOOKUP(B5436,'Uniprot taxonomy'!B:R,8,FALSE)</f>
        <v>#N/A</v>
      </c>
    </row>
    <row r="5437" spans="1:17" hidden="1" x14ac:dyDescent="0.25">
      <c r="A5437" t="s">
        <v>8353</v>
      </c>
      <c r="B5437" t="s">
        <v>8354</v>
      </c>
      <c r="C5437" t="e">
        <f>VLOOKUP('Домены Secretin_N'!B5437,'AC-Architecture'!A:C,3,FALSE)</f>
        <v>#N/A</v>
      </c>
      <c r="D5437">
        <v>706</v>
      </c>
      <c r="E5437" t="s">
        <v>3632</v>
      </c>
      <c r="F5437">
        <v>279</v>
      </c>
      <c r="G5437">
        <v>364</v>
      </c>
      <c r="H5437">
        <f t="shared" si="378"/>
        <v>85</v>
      </c>
      <c r="I5437" t="str">
        <f t="shared" si="379"/>
        <v>I1E159_9GAMM/279-364</v>
      </c>
      <c r="K5437" t="e">
        <f>IF(C5437="Secretin_N, Secretin, TraK","T","N")</f>
        <v>#N/A</v>
      </c>
      <c r="L5437" t="e">
        <f>VLOOKUP(E5437,'Uniprot taxonomy'!E:J,4,FALSE)</f>
        <v>#N/A</v>
      </c>
      <c r="M5437" t="e">
        <f>LEFT(VLOOKUP(B5437,'Uniprot taxonomy'!B:R,5,FALSE))</f>
        <v>#N/A</v>
      </c>
      <c r="N5437" t="e">
        <f>VLOOKUP(B5437,'Uniprot taxonomy'!B:R,5,FALSE)</f>
        <v>#N/A</v>
      </c>
      <c r="O5437" t="e">
        <f>VLOOKUP(B5437,'Uniprot taxonomy'!B:R,6,FALSE)</f>
        <v>#N/A</v>
      </c>
      <c r="P5437" t="e">
        <f>VLOOKUP(B5437,'Uniprot taxonomy'!B:R,7,FALSE)</f>
        <v>#N/A</v>
      </c>
      <c r="Q5437" t="e">
        <f>VLOOKUP(B5437,'Uniprot taxonomy'!B:R,8,FALSE)</f>
        <v>#N/A</v>
      </c>
    </row>
    <row r="5438" spans="1:17" x14ac:dyDescent="0.25">
      <c r="A5438" t="s">
        <v>1294</v>
      </c>
      <c r="B5438" t="s">
        <v>2589</v>
      </c>
      <c r="C5438" t="str">
        <f>VLOOKUP('Домены Secretin_N'!B5438,'AC-Architecture'!A:C,3,FALSE)</f>
        <v>Secretin_N, Secretin</v>
      </c>
      <c r="D5438">
        <v>605</v>
      </c>
      <c r="E5438" t="s">
        <v>3632</v>
      </c>
      <c r="F5438">
        <v>186</v>
      </c>
      <c r="G5438">
        <v>366</v>
      </c>
      <c r="H5438">
        <f t="shared" si="378"/>
        <v>180</v>
      </c>
      <c r="I5438" t="str">
        <f t="shared" si="379"/>
        <v>I1SB56_XANOR/186-366</v>
      </c>
      <c r="J5438" t="str">
        <f t="shared" ref="J5438:J5442" si="383">CONCATENATE(K5438,"_",LEFT(O5438,3),"_",LEFT(Q5438,3),"_",B5438)</f>
        <v>N_Xan_Xan_I1SB56</v>
      </c>
      <c r="K5438" t="str">
        <f>IF(C5438="Secretin_N, Secretin, TraK","T","N")</f>
        <v>N</v>
      </c>
      <c r="L5438" t="str">
        <f>VLOOKUP(B5438,'Uniprot taxonomy'!B:R,4,FALSE)</f>
        <v>Proteobacteria</v>
      </c>
      <c r="M5438" t="str">
        <f>LEFT(VLOOKUP(B5438,'Uniprot taxonomy'!B:R,5,FALSE))</f>
        <v>G</v>
      </c>
      <c r="N5438" t="str">
        <f>VLOOKUP(B5438,'Uniprot taxonomy'!B:R,5,FALSE)</f>
        <v>Gammaproteobacteria</v>
      </c>
      <c r="O5438" t="str">
        <f>VLOOKUP(B5438,'Uniprot taxonomy'!B:R,6,FALSE)</f>
        <v>Xanthomonadales</v>
      </c>
      <c r="P5438" t="str">
        <f>VLOOKUP(B5438,'Uniprot taxonomy'!B:R,7,FALSE)</f>
        <v>Xanthomonadaceae</v>
      </c>
      <c r="Q5438" t="str">
        <f>VLOOKUP(B5438,'Uniprot taxonomy'!B:R,8,FALSE)</f>
        <v>Xanthomonas</v>
      </c>
    </row>
    <row r="5439" spans="1:17" x14ac:dyDescent="0.25">
      <c r="A5439" t="s">
        <v>23</v>
      </c>
      <c r="B5439" t="s">
        <v>1328</v>
      </c>
      <c r="C5439" t="str">
        <f>VLOOKUP('Домены Secretin_N'!B5439,'AC-Architecture'!A:C,3,FALSE)</f>
        <v>Secretin_N, Secretin, TraK</v>
      </c>
      <c r="D5439">
        <v>689</v>
      </c>
      <c r="E5439" t="s">
        <v>3632</v>
      </c>
      <c r="F5439">
        <v>194</v>
      </c>
      <c r="G5439">
        <v>321</v>
      </c>
      <c r="H5439">
        <f t="shared" si="378"/>
        <v>127</v>
      </c>
      <c r="I5439" t="str">
        <f t="shared" si="379"/>
        <v>I1SBB8_ERWCT/194-321</v>
      </c>
      <c r="J5439" t="str">
        <f t="shared" si="383"/>
        <v>T_Ent_Pec_I1SBB8</v>
      </c>
      <c r="K5439" t="str">
        <f>IF(C5439="Secretin_N, Secretin, TraK","T","N")</f>
        <v>T</v>
      </c>
      <c r="L5439" t="str">
        <f>VLOOKUP(B5439,'Uniprot taxonomy'!B:R,4,FALSE)</f>
        <v>Proteobacteria</v>
      </c>
      <c r="M5439" t="str">
        <f>LEFT(VLOOKUP(B5439,'Uniprot taxonomy'!B:R,5,FALSE))</f>
        <v>G</v>
      </c>
      <c r="N5439" t="str">
        <f>VLOOKUP(B5439,'Uniprot taxonomy'!B:R,5,FALSE)</f>
        <v>Gammaproteobacteria</v>
      </c>
      <c r="O5439" t="str">
        <f>VLOOKUP(B5439,'Uniprot taxonomy'!B:R,6,FALSE)</f>
        <v>Enterobacteriales</v>
      </c>
      <c r="P5439" t="str">
        <f>VLOOKUP(B5439,'Uniprot taxonomy'!B:R,7,FALSE)</f>
        <v>Enterobacteriaceae</v>
      </c>
      <c r="Q5439" t="str">
        <f>VLOOKUP(B5439,'Uniprot taxonomy'!B:R,8,FALSE)</f>
        <v>Pectobacterium</v>
      </c>
    </row>
    <row r="5440" spans="1:17" x14ac:dyDescent="0.25">
      <c r="A5440" t="s">
        <v>2592</v>
      </c>
      <c r="B5440" t="s">
        <v>2600</v>
      </c>
      <c r="C5440" t="str">
        <f>VLOOKUP('Домены Secretin_N'!B5440,'AC-Architecture'!A:C,3,FALSE)</f>
        <v>Secretin_N, Secretin</v>
      </c>
      <c r="D5440">
        <v>562</v>
      </c>
      <c r="E5440" t="s">
        <v>3632</v>
      </c>
      <c r="F5440">
        <v>180</v>
      </c>
      <c r="G5440">
        <v>303</v>
      </c>
      <c r="H5440">
        <f t="shared" si="378"/>
        <v>123</v>
      </c>
      <c r="I5440" t="str">
        <f t="shared" si="379"/>
        <v>INVG_SALTY/180-303</v>
      </c>
      <c r="J5440" t="str">
        <f t="shared" si="383"/>
        <v>N_Ent_Sal_P35672</v>
      </c>
      <c r="K5440" t="str">
        <f>IF(C5440="Secretin_N, Secretin, TraK","T","N")</f>
        <v>N</v>
      </c>
      <c r="L5440" t="str">
        <f>VLOOKUP(B5440,'Uniprot taxonomy'!B:R,4,FALSE)</f>
        <v>Proteobacteria</v>
      </c>
      <c r="M5440" t="str">
        <f>LEFT(VLOOKUP(B5440,'Uniprot taxonomy'!B:R,5,FALSE))</f>
        <v>G</v>
      </c>
      <c r="N5440" t="str">
        <f>VLOOKUP(B5440,'Uniprot taxonomy'!B:R,5,FALSE)</f>
        <v>Gammaproteobacteria</v>
      </c>
      <c r="O5440" t="str">
        <f>VLOOKUP(B5440,'Uniprot taxonomy'!B:R,6,FALSE)</f>
        <v>Enterobacteriales</v>
      </c>
      <c r="P5440" t="str">
        <f>VLOOKUP(B5440,'Uniprot taxonomy'!B:R,7,FALSE)</f>
        <v>Enterobacteriaceae</v>
      </c>
      <c r="Q5440" t="str">
        <f>VLOOKUP(B5440,'Uniprot taxonomy'!B:R,8,FALSE)</f>
        <v>Salmonella</v>
      </c>
    </row>
    <row r="5441" spans="1:17" x14ac:dyDescent="0.25">
      <c r="A5441" t="s">
        <v>1300</v>
      </c>
      <c r="B5441" t="s">
        <v>2597</v>
      </c>
      <c r="C5441" t="str">
        <f>VLOOKUP('Домены Secretin_N'!B5441,'AC-Architecture'!A:C,3,FALSE)</f>
        <v>Secretin_N, Secretin</v>
      </c>
      <c r="D5441">
        <v>566</v>
      </c>
      <c r="E5441" t="s">
        <v>3632</v>
      </c>
      <c r="F5441">
        <v>183</v>
      </c>
      <c r="G5441">
        <v>300</v>
      </c>
      <c r="H5441">
        <f t="shared" si="378"/>
        <v>117</v>
      </c>
      <c r="I5441" t="str">
        <f t="shared" si="379"/>
        <v>MXID_SHIFL/183-300</v>
      </c>
      <c r="J5441" t="str">
        <f t="shared" si="383"/>
        <v>N_Ent_Shi_Q04641</v>
      </c>
      <c r="K5441" t="str">
        <f>IF(C5441="Secretin_N, Secretin, TraK","T","N")</f>
        <v>N</v>
      </c>
      <c r="L5441" t="str">
        <f>VLOOKUP(B5441,'Uniprot taxonomy'!B:R,4,FALSE)</f>
        <v>Proteobacteria</v>
      </c>
      <c r="M5441" t="str">
        <f>LEFT(VLOOKUP(B5441,'Uniprot taxonomy'!B:R,5,FALSE))</f>
        <v>G</v>
      </c>
      <c r="N5441" t="str">
        <f>VLOOKUP(B5441,'Uniprot taxonomy'!B:R,5,FALSE)</f>
        <v>Gammaproteobacteria</v>
      </c>
      <c r="O5441" t="str">
        <f>VLOOKUP(B5441,'Uniprot taxonomy'!B:R,6,FALSE)</f>
        <v>Enterobacteriales</v>
      </c>
      <c r="P5441" t="str">
        <f>VLOOKUP(B5441,'Uniprot taxonomy'!B:R,7,FALSE)</f>
        <v>Enterobacteriaceae</v>
      </c>
      <c r="Q5441" t="str">
        <f>VLOOKUP(B5441,'Uniprot taxonomy'!B:R,8,FALSE)</f>
        <v>Shigella</v>
      </c>
    </row>
    <row r="5442" spans="1:17" x14ac:dyDescent="0.25">
      <c r="A5442" t="s">
        <v>1301</v>
      </c>
      <c r="B5442" t="s">
        <v>2598</v>
      </c>
      <c r="C5442" t="str">
        <f>VLOOKUP('Домены Secretin_N'!B5442,'AC-Architecture'!A:C,3,FALSE)</f>
        <v>Secretin_N, Secretin</v>
      </c>
      <c r="D5442">
        <v>566</v>
      </c>
      <c r="E5442" t="s">
        <v>3632</v>
      </c>
      <c r="F5442">
        <v>183</v>
      </c>
      <c r="G5442">
        <v>300</v>
      </c>
      <c r="H5442">
        <f t="shared" si="378"/>
        <v>117</v>
      </c>
      <c r="I5442" t="str">
        <f t="shared" si="379"/>
        <v>MXID_SHISO/183-300</v>
      </c>
      <c r="J5442" t="str">
        <f t="shared" si="383"/>
        <v>N_Ent_Shi_Q55293</v>
      </c>
      <c r="K5442" t="str">
        <f>IF(C5442="Secretin_N, Secretin, TraK","T","N")</f>
        <v>N</v>
      </c>
      <c r="L5442" t="str">
        <f>VLOOKUP(B5442,'Uniprot taxonomy'!B:R,4,FALSE)</f>
        <v>Proteobacteria</v>
      </c>
      <c r="M5442" t="str">
        <f>LEFT(VLOOKUP(B5442,'Uniprot taxonomy'!B:R,5,FALSE))</f>
        <v>G</v>
      </c>
      <c r="N5442" t="str">
        <f>VLOOKUP(B5442,'Uniprot taxonomy'!B:R,5,FALSE)</f>
        <v>Gammaproteobacteria</v>
      </c>
      <c r="O5442" t="str">
        <f>VLOOKUP(B5442,'Uniprot taxonomy'!B:R,6,FALSE)</f>
        <v>Enterobacteriales</v>
      </c>
      <c r="P5442" t="str">
        <f>VLOOKUP(B5442,'Uniprot taxonomy'!B:R,7,FALSE)</f>
        <v>Enterobacteriaceae</v>
      </c>
      <c r="Q5442" t="str">
        <f>VLOOKUP(B5442,'Uniprot taxonomy'!B:R,8,FALSE)</f>
        <v>Shigella</v>
      </c>
    </row>
    <row r="5443" spans="1:17" hidden="1" x14ac:dyDescent="0.25">
      <c r="A5443" t="s">
        <v>8355</v>
      </c>
      <c r="B5443" t="s">
        <v>8356</v>
      </c>
      <c r="C5443" t="e">
        <f>VLOOKUP('Домены Secretin_N'!B5443,'AC-Architecture'!A:C,3,FALSE)</f>
        <v>#N/A</v>
      </c>
      <c r="D5443">
        <v>585</v>
      </c>
      <c r="E5443" t="s">
        <v>3632</v>
      </c>
      <c r="F5443">
        <v>59</v>
      </c>
      <c r="G5443">
        <v>122</v>
      </c>
      <c r="H5443">
        <f t="shared" ref="H5443:H5506" si="384">G5443-F5443</f>
        <v>63</v>
      </c>
      <c r="I5443" t="str">
        <f t="shared" ref="I5443:I5506" si="385">CONCATENATE(A5443,"/",F5443,"-",G5443)</f>
        <v>O32566_ECOLX/59-122</v>
      </c>
      <c r="K5443" t="e">
        <f>IF(C5443="Secretin_N, Secretin, TraK","T","N")</f>
        <v>#N/A</v>
      </c>
      <c r="L5443" t="e">
        <f>VLOOKUP(E5443,'Uniprot taxonomy'!E:J,4,FALSE)</f>
        <v>#N/A</v>
      </c>
      <c r="M5443" t="e">
        <f>LEFT(VLOOKUP(B5443,'Uniprot taxonomy'!B:R,5,FALSE))</f>
        <v>#N/A</v>
      </c>
      <c r="N5443" t="e">
        <f>VLOOKUP(B5443,'Uniprot taxonomy'!B:R,5,FALSE)</f>
        <v>#N/A</v>
      </c>
      <c r="O5443" t="e">
        <f>VLOOKUP(B5443,'Uniprot taxonomy'!B:R,6,FALSE)</f>
        <v>#N/A</v>
      </c>
      <c r="P5443" t="e">
        <f>VLOOKUP(B5443,'Uniprot taxonomy'!B:R,7,FALSE)</f>
        <v>#N/A</v>
      </c>
      <c r="Q5443" t="e">
        <f>VLOOKUP(B5443,'Uniprot taxonomy'!B:R,8,FALSE)</f>
        <v>#N/A</v>
      </c>
    </row>
    <row r="5444" spans="1:17" hidden="1" x14ac:dyDescent="0.25">
      <c r="A5444" t="s">
        <v>8355</v>
      </c>
      <c r="B5444" t="s">
        <v>8356</v>
      </c>
      <c r="C5444" t="e">
        <f>VLOOKUP('Домены Secretin_N'!B5444,'AC-Architecture'!A:C,3,FALSE)</f>
        <v>#N/A</v>
      </c>
      <c r="D5444">
        <v>585</v>
      </c>
      <c r="E5444" t="s">
        <v>3632</v>
      </c>
      <c r="F5444">
        <v>124</v>
      </c>
      <c r="G5444">
        <v>195</v>
      </c>
      <c r="H5444">
        <f t="shared" si="384"/>
        <v>71</v>
      </c>
      <c r="I5444" t="str">
        <f t="shared" si="385"/>
        <v>O32566_ECOLX/124-195</v>
      </c>
      <c r="K5444" t="e">
        <f>IF(C5444="Secretin_N, Secretin, TraK","T","N")</f>
        <v>#N/A</v>
      </c>
      <c r="L5444" t="e">
        <f>VLOOKUP(E5444,'Uniprot taxonomy'!E:J,4,FALSE)</f>
        <v>#N/A</v>
      </c>
      <c r="M5444" t="e">
        <f>LEFT(VLOOKUP(B5444,'Uniprot taxonomy'!B:R,5,FALSE))</f>
        <v>#N/A</v>
      </c>
      <c r="N5444" t="e">
        <f>VLOOKUP(B5444,'Uniprot taxonomy'!B:R,5,FALSE)</f>
        <v>#N/A</v>
      </c>
      <c r="O5444" t="e">
        <f>VLOOKUP(B5444,'Uniprot taxonomy'!B:R,6,FALSE)</f>
        <v>#N/A</v>
      </c>
      <c r="P5444" t="e">
        <f>VLOOKUP(B5444,'Uniprot taxonomy'!B:R,7,FALSE)</f>
        <v>#N/A</v>
      </c>
      <c r="Q5444" t="e">
        <f>VLOOKUP(B5444,'Uniprot taxonomy'!B:R,8,FALSE)</f>
        <v>#N/A</v>
      </c>
    </row>
    <row r="5445" spans="1:17" hidden="1" x14ac:dyDescent="0.25">
      <c r="A5445" t="s">
        <v>8355</v>
      </c>
      <c r="B5445" t="s">
        <v>8356</v>
      </c>
      <c r="C5445" t="e">
        <f>VLOOKUP('Домены Secretin_N'!B5445,'AC-Architecture'!A:C,3,FALSE)</f>
        <v>#N/A</v>
      </c>
      <c r="D5445">
        <v>585</v>
      </c>
      <c r="E5445" t="s">
        <v>3632</v>
      </c>
      <c r="F5445">
        <v>199</v>
      </c>
      <c r="G5445">
        <v>276</v>
      </c>
      <c r="H5445">
        <f t="shared" si="384"/>
        <v>77</v>
      </c>
      <c r="I5445" t="str">
        <f t="shared" si="385"/>
        <v>O32566_ECOLX/199-276</v>
      </c>
      <c r="K5445" t="e">
        <f>IF(C5445="Secretin_N, Secretin, TraK","T","N")</f>
        <v>#N/A</v>
      </c>
      <c r="L5445" t="e">
        <f>VLOOKUP(E5445,'Uniprot taxonomy'!E:J,4,FALSE)</f>
        <v>#N/A</v>
      </c>
      <c r="M5445" t="e">
        <f>LEFT(VLOOKUP(B5445,'Uniprot taxonomy'!B:R,5,FALSE))</f>
        <v>#N/A</v>
      </c>
      <c r="N5445" t="e">
        <f>VLOOKUP(B5445,'Uniprot taxonomy'!B:R,5,FALSE)</f>
        <v>#N/A</v>
      </c>
      <c r="O5445" t="e">
        <f>VLOOKUP(B5445,'Uniprot taxonomy'!B:R,6,FALSE)</f>
        <v>#N/A</v>
      </c>
      <c r="P5445" t="e">
        <f>VLOOKUP(B5445,'Uniprot taxonomy'!B:R,7,FALSE)</f>
        <v>#N/A</v>
      </c>
      <c r="Q5445" t="e">
        <f>VLOOKUP(B5445,'Uniprot taxonomy'!B:R,8,FALSE)</f>
        <v>#N/A</v>
      </c>
    </row>
    <row r="5446" spans="1:17" x14ac:dyDescent="0.25">
      <c r="A5446" t="s">
        <v>31</v>
      </c>
      <c r="B5446" t="s">
        <v>1332</v>
      </c>
      <c r="C5446" t="str">
        <f>VLOOKUP('Домены Secretin_N'!B5446,'AC-Architecture'!A:C,3,FALSE)</f>
        <v>Secretin_N, Secretin</v>
      </c>
      <c r="D5446">
        <v>512</v>
      </c>
      <c r="E5446" t="s">
        <v>3632</v>
      </c>
      <c r="F5446">
        <v>180</v>
      </c>
      <c r="G5446">
        <v>275</v>
      </c>
      <c r="H5446">
        <f t="shared" si="384"/>
        <v>95</v>
      </c>
      <c r="I5446" t="str">
        <f t="shared" si="385"/>
        <v>O52135_ECOLX/180-275</v>
      </c>
      <c r="J5446" t="str">
        <f>CONCATENATE(K5446,"_",LEFT(O5446,3),"_",LEFT(Q5446,3),"_",B5446)</f>
        <v>N_Ent_Esc_O52135</v>
      </c>
      <c r="K5446" t="str">
        <f>IF(C5446="Secretin_N, Secretin, TraK","T","N")</f>
        <v>N</v>
      </c>
      <c r="L5446" t="str">
        <f>VLOOKUP(B5446,'Uniprot taxonomy'!B:R,4,FALSE)</f>
        <v>Proteobacteria</v>
      </c>
      <c r="M5446" t="str">
        <f>LEFT(VLOOKUP(B5446,'Uniprot taxonomy'!B:R,5,FALSE))</f>
        <v>G</v>
      </c>
      <c r="N5446" t="str">
        <f>VLOOKUP(B5446,'Uniprot taxonomy'!B:R,5,FALSE)</f>
        <v>Gammaproteobacteria</v>
      </c>
      <c r="O5446" t="str">
        <f>VLOOKUP(B5446,'Uniprot taxonomy'!B:R,6,FALSE)</f>
        <v>Enterobacteriales</v>
      </c>
      <c r="P5446" t="str">
        <f>VLOOKUP(B5446,'Uniprot taxonomy'!B:R,7,FALSE)</f>
        <v>Enterobacteriaceae</v>
      </c>
      <c r="Q5446" t="str">
        <f>VLOOKUP(B5446,'Uniprot taxonomy'!B:R,8,FALSE)</f>
        <v>Escherichia</v>
      </c>
    </row>
    <row r="5447" spans="1:17" hidden="1" x14ac:dyDescent="0.25">
      <c r="A5447" t="s">
        <v>8357</v>
      </c>
      <c r="B5447" t="s">
        <v>8358</v>
      </c>
      <c r="C5447" t="e">
        <f>VLOOKUP('Домены Secretin_N'!B5447,'AC-Architecture'!A:C,3,FALSE)</f>
        <v>#N/A</v>
      </c>
      <c r="D5447">
        <v>713</v>
      </c>
      <c r="E5447" t="s">
        <v>3632</v>
      </c>
      <c r="F5447">
        <v>141</v>
      </c>
      <c r="G5447">
        <v>202</v>
      </c>
      <c r="H5447">
        <f t="shared" si="384"/>
        <v>61</v>
      </c>
      <c r="I5447" t="str">
        <f t="shared" si="385"/>
        <v>O52657_PSEAI/141-202</v>
      </c>
      <c r="K5447" t="e">
        <f>IF(C5447="Secretin_N, Secretin, TraK","T","N")</f>
        <v>#N/A</v>
      </c>
      <c r="L5447" t="e">
        <f>VLOOKUP(E5447,'Uniprot taxonomy'!E:J,4,FALSE)</f>
        <v>#N/A</v>
      </c>
      <c r="M5447" t="e">
        <f>LEFT(VLOOKUP(B5447,'Uniprot taxonomy'!B:R,5,FALSE))</f>
        <v>#N/A</v>
      </c>
      <c r="N5447" t="e">
        <f>VLOOKUP(B5447,'Uniprot taxonomy'!B:R,5,FALSE)</f>
        <v>#N/A</v>
      </c>
      <c r="O5447" t="e">
        <f>VLOOKUP(B5447,'Uniprot taxonomy'!B:R,6,FALSE)</f>
        <v>#N/A</v>
      </c>
      <c r="P5447" t="e">
        <f>VLOOKUP(B5447,'Uniprot taxonomy'!B:R,7,FALSE)</f>
        <v>#N/A</v>
      </c>
      <c r="Q5447" t="e">
        <f>VLOOKUP(B5447,'Uniprot taxonomy'!B:R,8,FALSE)</f>
        <v>#N/A</v>
      </c>
    </row>
    <row r="5448" spans="1:17" hidden="1" x14ac:dyDescent="0.25">
      <c r="A5448" t="s">
        <v>8357</v>
      </c>
      <c r="B5448" t="s">
        <v>8358</v>
      </c>
      <c r="C5448" t="e">
        <f>VLOOKUP('Домены Secretin_N'!B5448,'AC-Architecture'!A:C,3,FALSE)</f>
        <v>#N/A</v>
      </c>
      <c r="D5448">
        <v>713</v>
      </c>
      <c r="E5448" t="s">
        <v>3632</v>
      </c>
      <c r="F5448">
        <v>204</v>
      </c>
      <c r="G5448">
        <v>272</v>
      </c>
      <c r="H5448">
        <f t="shared" si="384"/>
        <v>68</v>
      </c>
      <c r="I5448" t="str">
        <f t="shared" si="385"/>
        <v>O52657_PSEAI/204-272</v>
      </c>
      <c r="K5448" t="e">
        <f>IF(C5448="Secretin_N, Secretin, TraK","T","N")</f>
        <v>#N/A</v>
      </c>
      <c r="L5448" t="e">
        <f>VLOOKUP(E5448,'Uniprot taxonomy'!E:J,4,FALSE)</f>
        <v>#N/A</v>
      </c>
      <c r="M5448" t="e">
        <f>LEFT(VLOOKUP(B5448,'Uniprot taxonomy'!B:R,5,FALSE))</f>
        <v>#N/A</v>
      </c>
      <c r="N5448" t="e">
        <f>VLOOKUP(B5448,'Uniprot taxonomy'!B:R,5,FALSE)</f>
        <v>#N/A</v>
      </c>
      <c r="O5448" t="e">
        <f>VLOOKUP(B5448,'Uniprot taxonomy'!B:R,6,FALSE)</f>
        <v>#N/A</v>
      </c>
      <c r="P5448" t="e">
        <f>VLOOKUP(B5448,'Uniprot taxonomy'!B:R,7,FALSE)</f>
        <v>#N/A</v>
      </c>
      <c r="Q5448" t="e">
        <f>VLOOKUP(B5448,'Uniprot taxonomy'!B:R,8,FALSE)</f>
        <v>#N/A</v>
      </c>
    </row>
    <row r="5449" spans="1:17" hidden="1" x14ac:dyDescent="0.25">
      <c r="A5449" t="s">
        <v>8357</v>
      </c>
      <c r="B5449" t="s">
        <v>8358</v>
      </c>
      <c r="C5449" t="e">
        <f>VLOOKUP('Домены Secretin_N'!B5449,'AC-Architecture'!A:C,3,FALSE)</f>
        <v>#N/A</v>
      </c>
      <c r="D5449">
        <v>713</v>
      </c>
      <c r="E5449" t="s">
        <v>3632</v>
      </c>
      <c r="F5449">
        <v>276</v>
      </c>
      <c r="G5449">
        <v>352</v>
      </c>
      <c r="H5449">
        <f t="shared" si="384"/>
        <v>76</v>
      </c>
      <c r="I5449" t="str">
        <f t="shared" si="385"/>
        <v>O52657_PSEAI/276-352</v>
      </c>
      <c r="K5449" t="e">
        <f>IF(C5449="Secretin_N, Secretin, TraK","T","N")</f>
        <v>#N/A</v>
      </c>
      <c r="L5449" t="e">
        <f>VLOOKUP(E5449,'Uniprot taxonomy'!E:J,4,FALSE)</f>
        <v>#N/A</v>
      </c>
      <c r="M5449" t="e">
        <f>LEFT(VLOOKUP(B5449,'Uniprot taxonomy'!B:R,5,FALSE))</f>
        <v>#N/A</v>
      </c>
      <c r="N5449" t="e">
        <f>VLOOKUP(B5449,'Uniprot taxonomy'!B:R,5,FALSE)</f>
        <v>#N/A</v>
      </c>
      <c r="O5449" t="e">
        <f>VLOOKUP(B5449,'Uniprot taxonomy'!B:R,6,FALSE)</f>
        <v>#N/A</v>
      </c>
      <c r="P5449" t="e">
        <f>VLOOKUP(B5449,'Uniprot taxonomy'!B:R,7,FALSE)</f>
        <v>#N/A</v>
      </c>
      <c r="Q5449" t="e">
        <f>VLOOKUP(B5449,'Uniprot taxonomy'!B:R,8,FALSE)</f>
        <v>#N/A</v>
      </c>
    </row>
    <row r="5450" spans="1:17" hidden="1" x14ac:dyDescent="0.25">
      <c r="A5450" t="s">
        <v>8359</v>
      </c>
      <c r="B5450" t="s">
        <v>8360</v>
      </c>
      <c r="C5450" t="e">
        <f>VLOOKUP('Домены Secretin_N'!B5450,'AC-Architecture'!A:C,3,FALSE)</f>
        <v>#N/A</v>
      </c>
      <c r="D5450">
        <v>625</v>
      </c>
      <c r="E5450" t="s">
        <v>3632</v>
      </c>
      <c r="F5450">
        <v>111</v>
      </c>
      <c r="G5450">
        <v>170</v>
      </c>
      <c r="H5450">
        <f t="shared" si="384"/>
        <v>59</v>
      </c>
      <c r="I5450" t="str">
        <f t="shared" si="385"/>
        <v>O67320_AQUAE/111-170</v>
      </c>
      <c r="K5450" t="e">
        <f>IF(C5450="Secretin_N, Secretin, TraK","T","N")</f>
        <v>#N/A</v>
      </c>
      <c r="L5450" t="e">
        <f>VLOOKUP(E5450,'Uniprot taxonomy'!E:J,4,FALSE)</f>
        <v>#N/A</v>
      </c>
      <c r="M5450" t="e">
        <f>LEFT(VLOOKUP(B5450,'Uniprot taxonomy'!B:R,5,FALSE))</f>
        <v>#N/A</v>
      </c>
      <c r="N5450" t="e">
        <f>VLOOKUP(B5450,'Uniprot taxonomy'!B:R,5,FALSE)</f>
        <v>#N/A</v>
      </c>
      <c r="O5450" t="e">
        <f>VLOOKUP(B5450,'Uniprot taxonomy'!B:R,6,FALSE)</f>
        <v>#N/A</v>
      </c>
      <c r="P5450" t="e">
        <f>VLOOKUP(B5450,'Uniprot taxonomy'!B:R,7,FALSE)</f>
        <v>#N/A</v>
      </c>
      <c r="Q5450" t="e">
        <f>VLOOKUP(B5450,'Uniprot taxonomy'!B:R,8,FALSE)</f>
        <v>#N/A</v>
      </c>
    </row>
    <row r="5451" spans="1:17" hidden="1" x14ac:dyDescent="0.25">
      <c r="A5451" t="s">
        <v>8359</v>
      </c>
      <c r="B5451" t="s">
        <v>8360</v>
      </c>
      <c r="C5451" t="e">
        <f>VLOOKUP('Домены Secretin_N'!B5451,'AC-Architecture'!A:C,3,FALSE)</f>
        <v>#N/A</v>
      </c>
      <c r="D5451">
        <v>625</v>
      </c>
      <c r="E5451" t="s">
        <v>3632</v>
      </c>
      <c r="F5451">
        <v>173</v>
      </c>
      <c r="G5451">
        <v>241</v>
      </c>
      <c r="H5451">
        <f t="shared" si="384"/>
        <v>68</v>
      </c>
      <c r="I5451" t="str">
        <f t="shared" si="385"/>
        <v>O67320_AQUAE/173-241</v>
      </c>
      <c r="K5451" t="e">
        <f>IF(C5451="Secretin_N, Secretin, TraK","T","N")</f>
        <v>#N/A</v>
      </c>
      <c r="L5451" t="e">
        <f>VLOOKUP(E5451,'Uniprot taxonomy'!E:J,4,FALSE)</f>
        <v>#N/A</v>
      </c>
      <c r="M5451" t="e">
        <f>LEFT(VLOOKUP(B5451,'Uniprot taxonomy'!B:R,5,FALSE))</f>
        <v>#N/A</v>
      </c>
      <c r="N5451" t="e">
        <f>VLOOKUP(B5451,'Uniprot taxonomy'!B:R,5,FALSE)</f>
        <v>#N/A</v>
      </c>
      <c r="O5451" t="e">
        <f>VLOOKUP(B5451,'Uniprot taxonomy'!B:R,6,FALSE)</f>
        <v>#N/A</v>
      </c>
      <c r="P5451" t="e">
        <f>VLOOKUP(B5451,'Uniprot taxonomy'!B:R,7,FALSE)</f>
        <v>#N/A</v>
      </c>
      <c r="Q5451" t="e">
        <f>VLOOKUP(B5451,'Uniprot taxonomy'!B:R,8,FALSE)</f>
        <v>#N/A</v>
      </c>
    </row>
    <row r="5452" spans="1:17" hidden="1" x14ac:dyDescent="0.25">
      <c r="A5452" t="s">
        <v>8359</v>
      </c>
      <c r="B5452" t="s">
        <v>8360</v>
      </c>
      <c r="C5452" t="e">
        <f>VLOOKUP('Домены Secretin_N'!B5452,'AC-Architecture'!A:C,3,FALSE)</f>
        <v>#N/A</v>
      </c>
      <c r="D5452">
        <v>625</v>
      </c>
      <c r="E5452" t="s">
        <v>3632</v>
      </c>
      <c r="F5452">
        <v>247</v>
      </c>
      <c r="G5452">
        <v>335</v>
      </c>
      <c r="H5452">
        <f t="shared" si="384"/>
        <v>88</v>
      </c>
      <c r="I5452" t="str">
        <f t="shared" si="385"/>
        <v>O67320_AQUAE/247-335</v>
      </c>
      <c r="K5452" t="e">
        <f>IF(C5452="Secretin_N, Secretin, TraK","T","N")</f>
        <v>#N/A</v>
      </c>
      <c r="L5452" t="e">
        <f>VLOOKUP(E5452,'Uniprot taxonomy'!E:J,4,FALSE)</f>
        <v>#N/A</v>
      </c>
      <c r="M5452" t="e">
        <f>LEFT(VLOOKUP(B5452,'Uniprot taxonomy'!B:R,5,FALSE))</f>
        <v>#N/A</v>
      </c>
      <c r="N5452" t="e">
        <f>VLOOKUP(B5452,'Uniprot taxonomy'!B:R,5,FALSE)</f>
        <v>#N/A</v>
      </c>
      <c r="O5452" t="e">
        <f>VLOOKUP(B5452,'Uniprot taxonomy'!B:R,6,FALSE)</f>
        <v>#N/A</v>
      </c>
      <c r="P5452" t="e">
        <f>VLOOKUP(B5452,'Uniprot taxonomy'!B:R,7,FALSE)</f>
        <v>#N/A</v>
      </c>
      <c r="Q5452" t="e">
        <f>VLOOKUP(B5452,'Uniprot taxonomy'!B:R,8,FALSE)</f>
        <v>#N/A</v>
      </c>
    </row>
    <row r="5453" spans="1:17" hidden="1" x14ac:dyDescent="0.25">
      <c r="A5453" t="s">
        <v>28</v>
      </c>
      <c r="B5453" t="s">
        <v>1329</v>
      </c>
      <c r="C5453" t="str">
        <f>VLOOKUP('Домены Secretin_N'!B5453,'AC-Architecture'!A:C,3,FALSE)</f>
        <v>Secretin_N, Secretin</v>
      </c>
      <c r="D5453">
        <v>500</v>
      </c>
      <c r="E5453" t="s">
        <v>3632</v>
      </c>
      <c r="F5453">
        <v>151</v>
      </c>
      <c r="G5453">
        <v>224</v>
      </c>
      <c r="H5453">
        <f t="shared" si="384"/>
        <v>73</v>
      </c>
      <c r="I5453" t="str">
        <f t="shared" si="385"/>
        <v>O80264_9VIRU/151-224</v>
      </c>
      <c r="K5453" t="str">
        <f>IF(C5453="Secretin_N, Secretin, TraK","T","N")</f>
        <v>N</v>
      </c>
      <c r="L5453" t="e">
        <f>VLOOKUP(E5453,'Uniprot taxonomy'!E:J,4,FALSE)</f>
        <v>#N/A</v>
      </c>
      <c r="M5453" t="str">
        <f>LEFT(VLOOKUP(B5453,'Uniprot taxonomy'!B:R,5,FALSE))</f>
        <v>I</v>
      </c>
      <c r="N5453" t="str">
        <f>VLOOKUP(B5453,'Uniprot taxonomy'!B:R,5,FALSE)</f>
        <v>Inoviridae</v>
      </c>
      <c r="O5453" t="str">
        <f>VLOOKUP(B5453,'Uniprot taxonomy'!B:R,6,FALSE)</f>
        <v>Inovirus.</v>
      </c>
      <c r="P5453">
        <f>VLOOKUP(B5453,'Uniprot taxonomy'!B:R,7,FALSE)</f>
        <v>0</v>
      </c>
      <c r="Q5453">
        <f>VLOOKUP(B5453,'Uniprot taxonomy'!B:R,8,FALSE)</f>
        <v>0</v>
      </c>
    </row>
    <row r="5454" spans="1:17" hidden="1" x14ac:dyDescent="0.25">
      <c r="A5454" t="s">
        <v>50</v>
      </c>
      <c r="B5454" t="s">
        <v>1351</v>
      </c>
      <c r="C5454" t="str">
        <f>VLOOKUP('Домены Secretin_N'!B5454,'AC-Architecture'!A:C,3,FALSE)</f>
        <v>Secretin_N, Secretin</v>
      </c>
      <c r="D5454">
        <v>760</v>
      </c>
      <c r="E5454" t="s">
        <v>3632</v>
      </c>
      <c r="F5454">
        <v>363</v>
      </c>
      <c r="G5454">
        <v>470</v>
      </c>
      <c r="H5454">
        <f t="shared" si="384"/>
        <v>107</v>
      </c>
      <c r="I5454" t="str">
        <f t="shared" si="385"/>
        <v>O84576_CHLTR/363-470</v>
      </c>
      <c r="K5454" t="str">
        <f>IF(C5454="Secretin_N, Secretin, TraK","T","N")</f>
        <v>N</v>
      </c>
      <c r="L5454" t="e">
        <f>VLOOKUP(E5454,'Uniprot taxonomy'!E:J,4,FALSE)</f>
        <v>#N/A</v>
      </c>
      <c r="M5454" t="str">
        <f>LEFT(VLOOKUP(B5454,'Uniprot taxonomy'!B:R,5,FALSE))</f>
        <v>C</v>
      </c>
      <c r="N5454" t="str">
        <f>VLOOKUP(B5454,'Uniprot taxonomy'!B:R,5,FALSE)</f>
        <v>Chlamydiales</v>
      </c>
      <c r="O5454" t="str">
        <f>VLOOKUP(B5454,'Uniprot taxonomy'!B:R,6,FALSE)</f>
        <v>Chlamydiaceae</v>
      </c>
      <c r="P5454" t="str">
        <f>VLOOKUP(B5454,'Uniprot taxonomy'!B:R,7,FALSE)</f>
        <v>Chlamydia/Chlamydophilagroup</v>
      </c>
      <c r="Q5454" t="str">
        <f>VLOOKUP(B5454,'Uniprot taxonomy'!B:R,8,FALSE)</f>
        <v>Chlamydia</v>
      </c>
    </row>
    <row r="5455" spans="1:17" hidden="1" x14ac:dyDescent="0.25">
      <c r="A5455" t="s">
        <v>8361</v>
      </c>
      <c r="B5455" t="s">
        <v>8362</v>
      </c>
      <c r="C5455" t="e">
        <f>VLOOKUP('Домены Secretin_N'!B5455,'AC-Architecture'!A:C,3,FALSE)</f>
        <v>#N/A</v>
      </c>
      <c r="D5455">
        <v>921</v>
      </c>
      <c r="E5455" t="s">
        <v>3632</v>
      </c>
      <c r="F5455">
        <v>365</v>
      </c>
      <c r="G5455">
        <v>426</v>
      </c>
      <c r="H5455">
        <f t="shared" si="384"/>
        <v>61</v>
      </c>
      <c r="I5455" t="str">
        <f t="shared" si="385"/>
        <v>O84681_CHLTR/365-426</v>
      </c>
      <c r="K5455" t="e">
        <f>IF(C5455="Secretin_N, Secretin, TraK","T","N")</f>
        <v>#N/A</v>
      </c>
      <c r="L5455" t="e">
        <f>VLOOKUP(E5455,'Uniprot taxonomy'!E:J,4,FALSE)</f>
        <v>#N/A</v>
      </c>
      <c r="M5455" t="e">
        <f>LEFT(VLOOKUP(B5455,'Uniprot taxonomy'!B:R,5,FALSE))</f>
        <v>#N/A</v>
      </c>
      <c r="N5455" t="e">
        <f>VLOOKUP(B5455,'Uniprot taxonomy'!B:R,5,FALSE)</f>
        <v>#N/A</v>
      </c>
      <c r="O5455" t="e">
        <f>VLOOKUP(B5455,'Uniprot taxonomy'!B:R,6,FALSE)</f>
        <v>#N/A</v>
      </c>
      <c r="P5455" t="e">
        <f>VLOOKUP(B5455,'Uniprot taxonomy'!B:R,7,FALSE)</f>
        <v>#N/A</v>
      </c>
      <c r="Q5455" t="e">
        <f>VLOOKUP(B5455,'Uniprot taxonomy'!B:R,8,FALSE)</f>
        <v>#N/A</v>
      </c>
    </row>
    <row r="5456" spans="1:17" hidden="1" x14ac:dyDescent="0.25">
      <c r="A5456" t="s">
        <v>8361</v>
      </c>
      <c r="B5456" t="s">
        <v>8362</v>
      </c>
      <c r="C5456" t="e">
        <f>VLOOKUP('Домены Secretin_N'!B5456,'AC-Architecture'!A:C,3,FALSE)</f>
        <v>#N/A</v>
      </c>
      <c r="D5456">
        <v>921</v>
      </c>
      <c r="E5456" t="s">
        <v>3632</v>
      </c>
      <c r="F5456">
        <v>521</v>
      </c>
      <c r="G5456">
        <v>596</v>
      </c>
      <c r="H5456">
        <f t="shared" si="384"/>
        <v>75</v>
      </c>
      <c r="I5456" t="str">
        <f t="shared" si="385"/>
        <v>O84681_CHLTR/521-596</v>
      </c>
      <c r="K5456" t="e">
        <f>IF(C5456="Secretin_N, Secretin, TraK","T","N")</f>
        <v>#N/A</v>
      </c>
      <c r="L5456" t="e">
        <f>VLOOKUP(E5456,'Uniprot taxonomy'!E:J,4,FALSE)</f>
        <v>#N/A</v>
      </c>
      <c r="M5456" t="e">
        <f>LEFT(VLOOKUP(B5456,'Uniprot taxonomy'!B:R,5,FALSE))</f>
        <v>#N/A</v>
      </c>
      <c r="N5456" t="e">
        <f>VLOOKUP(B5456,'Uniprot taxonomy'!B:R,5,FALSE)</f>
        <v>#N/A</v>
      </c>
      <c r="O5456" t="e">
        <f>VLOOKUP(B5456,'Uniprot taxonomy'!B:R,6,FALSE)</f>
        <v>#N/A</v>
      </c>
      <c r="P5456" t="e">
        <f>VLOOKUP(B5456,'Uniprot taxonomy'!B:R,7,FALSE)</f>
        <v>#N/A</v>
      </c>
      <c r="Q5456" t="e">
        <f>VLOOKUP(B5456,'Uniprot taxonomy'!B:R,8,FALSE)</f>
        <v>#N/A</v>
      </c>
    </row>
    <row r="5457" spans="1:17" hidden="1" x14ac:dyDescent="0.25">
      <c r="A5457" t="s">
        <v>8363</v>
      </c>
      <c r="B5457" t="s">
        <v>8364</v>
      </c>
      <c r="C5457" t="e">
        <f>VLOOKUP('Домены Secretin_N'!B5457,'AC-Architecture'!A:C,3,FALSE)</f>
        <v>#N/A</v>
      </c>
      <c r="D5457">
        <v>171</v>
      </c>
      <c r="E5457" t="s">
        <v>3632</v>
      </c>
      <c r="F5457">
        <v>50</v>
      </c>
      <c r="G5457">
        <v>115</v>
      </c>
      <c r="H5457">
        <f t="shared" si="384"/>
        <v>65</v>
      </c>
      <c r="I5457" t="str">
        <f t="shared" si="385"/>
        <v>O85391_COXBE/50-115</v>
      </c>
      <c r="K5457" t="e">
        <f>IF(C5457="Secretin_N, Secretin, TraK","T","N")</f>
        <v>#N/A</v>
      </c>
      <c r="L5457" t="e">
        <f>VLOOKUP(E5457,'Uniprot taxonomy'!E:J,4,FALSE)</f>
        <v>#N/A</v>
      </c>
      <c r="M5457" t="e">
        <f>LEFT(VLOOKUP(B5457,'Uniprot taxonomy'!B:R,5,FALSE))</f>
        <v>#N/A</v>
      </c>
      <c r="N5457" t="e">
        <f>VLOOKUP(B5457,'Uniprot taxonomy'!B:R,5,FALSE)</f>
        <v>#N/A</v>
      </c>
      <c r="O5457" t="e">
        <f>VLOOKUP(B5457,'Uniprot taxonomy'!B:R,6,FALSE)</f>
        <v>#N/A</v>
      </c>
      <c r="P5457" t="e">
        <f>VLOOKUP(B5457,'Uniprot taxonomy'!B:R,7,FALSE)</f>
        <v>#N/A</v>
      </c>
      <c r="Q5457" t="e">
        <f>VLOOKUP(B5457,'Uniprot taxonomy'!B:R,8,FALSE)</f>
        <v>#N/A</v>
      </c>
    </row>
    <row r="5458" spans="1:17" x14ac:dyDescent="0.25">
      <c r="A5458" t="s">
        <v>48</v>
      </c>
      <c r="B5458" t="s">
        <v>1349</v>
      </c>
      <c r="C5458" t="str">
        <f>VLOOKUP('Домены Secretin_N'!B5458,'AC-Architecture'!A:C,3,FALSE)</f>
        <v>Secretin_N, Secretin</v>
      </c>
      <c r="D5458">
        <v>512</v>
      </c>
      <c r="E5458" t="s">
        <v>3632</v>
      </c>
      <c r="F5458">
        <v>180</v>
      </c>
      <c r="G5458">
        <v>275</v>
      </c>
      <c r="H5458">
        <f t="shared" si="384"/>
        <v>95</v>
      </c>
      <c r="I5458" t="str">
        <f t="shared" si="385"/>
        <v>O85636_ECOLX/180-275</v>
      </c>
      <c r="J5458" t="str">
        <f t="shared" ref="J5458:J5459" si="386">CONCATENATE(K5458,"_",LEFT(O5458,3),"_",LEFT(Q5458,3),"_",B5458)</f>
        <v>N_Ent_Esc_O85636</v>
      </c>
      <c r="K5458" t="str">
        <f>IF(C5458="Secretin_N, Secretin, TraK","T","N")</f>
        <v>N</v>
      </c>
      <c r="L5458" t="str">
        <f>VLOOKUP(B5458,'Uniprot taxonomy'!B:R,4,FALSE)</f>
        <v>Proteobacteria</v>
      </c>
      <c r="M5458" t="str">
        <f>LEFT(VLOOKUP(B5458,'Uniprot taxonomy'!B:R,5,FALSE))</f>
        <v>G</v>
      </c>
      <c r="N5458" t="str">
        <f>VLOOKUP(B5458,'Uniprot taxonomy'!B:R,5,FALSE)</f>
        <v>Gammaproteobacteria</v>
      </c>
      <c r="O5458" t="str">
        <f>VLOOKUP(B5458,'Uniprot taxonomy'!B:R,6,FALSE)</f>
        <v>Enterobacteriales</v>
      </c>
      <c r="P5458" t="str">
        <f>VLOOKUP(B5458,'Uniprot taxonomy'!B:R,7,FALSE)</f>
        <v>Enterobacteriaceae</v>
      </c>
      <c r="Q5458" t="str">
        <f>VLOOKUP(B5458,'Uniprot taxonomy'!B:R,8,FALSE)</f>
        <v>Escherichia</v>
      </c>
    </row>
    <row r="5459" spans="1:17" x14ac:dyDescent="0.25">
      <c r="A5459" t="s">
        <v>29</v>
      </c>
      <c r="B5459" t="s">
        <v>1330</v>
      </c>
      <c r="C5459" t="str">
        <f>VLOOKUP('Домены Secretin_N'!B5459,'AC-Architecture'!A:C,3,FALSE)</f>
        <v>Secretin_N, Secretin</v>
      </c>
      <c r="D5459">
        <v>700</v>
      </c>
      <c r="E5459" t="s">
        <v>3632</v>
      </c>
      <c r="F5459">
        <v>175</v>
      </c>
      <c r="G5459">
        <v>319</v>
      </c>
      <c r="H5459">
        <f t="shared" si="384"/>
        <v>144</v>
      </c>
      <c r="I5459" t="str">
        <f t="shared" si="385"/>
        <v>O87441_PSEUB/175-319</v>
      </c>
      <c r="J5459" t="str">
        <f t="shared" si="386"/>
        <v>N_Pse_Pse_O87441</v>
      </c>
      <c r="K5459" t="str">
        <f>IF(C5459="Secretin_N, Secretin, TraK","T","N")</f>
        <v>N</v>
      </c>
      <c r="L5459" t="str">
        <f>VLOOKUP(B5459,'Uniprot taxonomy'!B:R,4,FALSE)</f>
        <v>Proteobacteria</v>
      </c>
      <c r="M5459" t="str">
        <f>LEFT(VLOOKUP(B5459,'Uniprot taxonomy'!B:R,5,FALSE))</f>
        <v>G</v>
      </c>
      <c r="N5459" t="str">
        <f>VLOOKUP(B5459,'Uniprot taxonomy'!B:R,5,FALSE)</f>
        <v>Gammaproteobacteria</v>
      </c>
      <c r="O5459" t="str">
        <f>VLOOKUP(B5459,'Uniprot taxonomy'!B:R,6,FALSE)</f>
        <v>Pseudomonadales</v>
      </c>
      <c r="P5459" t="str">
        <f>VLOOKUP(B5459,'Uniprot taxonomy'!B:R,7,FALSE)</f>
        <v>Pseudomonadaceae</v>
      </c>
      <c r="Q5459" t="str">
        <f>VLOOKUP(B5459,'Uniprot taxonomy'!B:R,8,FALSE)</f>
        <v>Pseudomonas</v>
      </c>
    </row>
    <row r="5460" spans="1:17" hidden="1" x14ac:dyDescent="0.25">
      <c r="A5460" t="s">
        <v>8365</v>
      </c>
      <c r="B5460" t="s">
        <v>8366</v>
      </c>
      <c r="C5460" t="e">
        <f>VLOOKUP('Домены Secretin_N'!B5460,'AC-Architecture'!A:C,3,FALSE)</f>
        <v>#N/A</v>
      </c>
      <c r="D5460">
        <v>785</v>
      </c>
      <c r="E5460" t="s">
        <v>3632</v>
      </c>
      <c r="F5460">
        <v>318</v>
      </c>
      <c r="G5460">
        <v>425</v>
      </c>
      <c r="H5460">
        <f t="shared" si="384"/>
        <v>107</v>
      </c>
      <c r="I5460" t="str">
        <f t="shared" si="385"/>
        <v>P74189_SYNY3/318-425</v>
      </c>
      <c r="K5460" t="e">
        <f>IF(C5460="Secretin_N, Secretin, TraK","T","N")</f>
        <v>#N/A</v>
      </c>
      <c r="L5460" t="e">
        <f>VLOOKUP(E5460,'Uniprot taxonomy'!E:J,4,FALSE)</f>
        <v>#N/A</v>
      </c>
      <c r="M5460" t="e">
        <f>LEFT(VLOOKUP(B5460,'Uniprot taxonomy'!B:R,5,FALSE))</f>
        <v>#N/A</v>
      </c>
      <c r="N5460" t="e">
        <f>VLOOKUP(B5460,'Uniprot taxonomy'!B:R,5,FALSE)</f>
        <v>#N/A</v>
      </c>
      <c r="O5460" t="e">
        <f>VLOOKUP(B5460,'Uniprot taxonomy'!B:R,6,FALSE)</f>
        <v>#N/A</v>
      </c>
      <c r="P5460" t="e">
        <f>VLOOKUP(B5460,'Uniprot taxonomy'!B:R,7,FALSE)</f>
        <v>#N/A</v>
      </c>
      <c r="Q5460" t="e">
        <f>VLOOKUP(B5460,'Uniprot taxonomy'!B:R,8,FALSE)</f>
        <v>#N/A</v>
      </c>
    </row>
    <row r="5461" spans="1:17" x14ac:dyDescent="0.25">
      <c r="A5461" t="s">
        <v>511</v>
      </c>
      <c r="B5461" t="s">
        <v>1811</v>
      </c>
      <c r="C5461" t="str">
        <f>VLOOKUP('Домены Secretin_N'!B5461,'AC-Architecture'!A:C,3,FALSE)</f>
        <v>Secretin_N, Secretin</v>
      </c>
      <c r="D5461">
        <v>497</v>
      </c>
      <c r="E5461" t="s">
        <v>3632</v>
      </c>
      <c r="F5461">
        <v>177</v>
      </c>
      <c r="G5461">
        <v>268</v>
      </c>
      <c r="H5461">
        <f t="shared" si="384"/>
        <v>91</v>
      </c>
      <c r="I5461" t="str">
        <f t="shared" si="385"/>
        <v>P74864_SALTM/177-268</v>
      </c>
      <c r="J5461" t="str">
        <f t="shared" ref="J5461:J5463" si="387">CONCATENATE(K5461,"_",LEFT(O5461,3),"_",LEFT(Q5461,3),"_",B5461)</f>
        <v>N_Ent_Sal_P74864</v>
      </c>
      <c r="K5461" t="str">
        <f>IF(C5461="Secretin_N, Secretin, TraK","T","N")</f>
        <v>N</v>
      </c>
      <c r="L5461" t="str">
        <f>VLOOKUP(B5461,'Uniprot taxonomy'!B:R,4,FALSE)</f>
        <v>Proteobacteria</v>
      </c>
      <c r="M5461" t="str">
        <f>LEFT(VLOOKUP(B5461,'Uniprot taxonomy'!B:R,5,FALSE))</f>
        <v>G</v>
      </c>
      <c r="N5461" t="str">
        <f>VLOOKUP(B5461,'Uniprot taxonomy'!B:R,5,FALSE)</f>
        <v>Gammaproteobacteria</v>
      </c>
      <c r="O5461" t="str">
        <f>VLOOKUP(B5461,'Uniprot taxonomy'!B:R,6,FALSE)</f>
        <v>Enterobacteriales</v>
      </c>
      <c r="P5461" t="str">
        <f>VLOOKUP(B5461,'Uniprot taxonomy'!B:R,7,FALSE)</f>
        <v>Enterobacteriaceae</v>
      </c>
      <c r="Q5461" t="str">
        <f>VLOOKUP(B5461,'Uniprot taxonomy'!B:R,8,FALSE)</f>
        <v>Salmonella</v>
      </c>
    </row>
    <row r="5462" spans="1:17" x14ac:dyDescent="0.25">
      <c r="A5462" t="s">
        <v>2</v>
      </c>
      <c r="B5462" t="s">
        <v>1307</v>
      </c>
      <c r="C5462" t="str">
        <f>VLOOKUP('Домены Secretin_N'!B5462,'AC-Architecture'!A:C,3,FALSE)</f>
        <v>Secretin_N, Secretin, TraK</v>
      </c>
      <c r="D5462">
        <v>691</v>
      </c>
      <c r="E5462" t="s">
        <v>3632</v>
      </c>
      <c r="F5462">
        <v>183</v>
      </c>
      <c r="G5462">
        <v>324</v>
      </c>
      <c r="H5462">
        <f t="shared" si="384"/>
        <v>141</v>
      </c>
      <c r="I5462" t="str">
        <f t="shared" si="385"/>
        <v>P94767_ERWCH/183-324</v>
      </c>
      <c r="J5462" t="str">
        <f t="shared" si="387"/>
        <v>T_Ent_Dic_P94767</v>
      </c>
      <c r="K5462" t="str">
        <f>IF(C5462="Secretin_N, Secretin, TraK","T","N")</f>
        <v>T</v>
      </c>
      <c r="L5462" t="str">
        <f>VLOOKUP(B5462,'Uniprot taxonomy'!B:R,4,FALSE)</f>
        <v>Proteobacteria</v>
      </c>
      <c r="M5462" t="str">
        <f>LEFT(VLOOKUP(B5462,'Uniprot taxonomy'!B:R,5,FALSE))</f>
        <v>G</v>
      </c>
      <c r="N5462" t="str">
        <f>VLOOKUP(B5462,'Uniprot taxonomy'!B:R,5,FALSE)</f>
        <v>Gammaproteobacteria</v>
      </c>
      <c r="O5462" t="str">
        <f>VLOOKUP(B5462,'Uniprot taxonomy'!B:R,6,FALSE)</f>
        <v>Enterobacteriales</v>
      </c>
      <c r="P5462" t="str">
        <f>VLOOKUP(B5462,'Uniprot taxonomy'!B:R,7,FALSE)</f>
        <v>Enterobacteriaceae</v>
      </c>
      <c r="Q5462" t="str">
        <f>VLOOKUP(B5462,'Uniprot taxonomy'!B:R,8,FALSE)</f>
        <v>Dickeya</v>
      </c>
    </row>
    <row r="5463" spans="1:17" x14ac:dyDescent="0.25">
      <c r="A5463" t="s">
        <v>35</v>
      </c>
      <c r="B5463" t="s">
        <v>1336</v>
      </c>
      <c r="C5463" t="str">
        <f>VLOOKUP('Домены Secretin_N'!B5463,'AC-Architecture'!A:C,3,FALSE)</f>
        <v>Secretin_N, Secretin</v>
      </c>
      <c r="D5463">
        <v>600</v>
      </c>
      <c r="E5463" t="s">
        <v>3632</v>
      </c>
      <c r="F5463">
        <v>178</v>
      </c>
      <c r="G5463">
        <v>273</v>
      </c>
      <c r="H5463">
        <f t="shared" si="384"/>
        <v>95</v>
      </c>
      <c r="I5463" t="str">
        <f t="shared" si="385"/>
        <v>P95431_PSEAI/178-273</v>
      </c>
      <c r="J5463" t="str">
        <f t="shared" si="387"/>
        <v>N_Pse_Pse_P95431</v>
      </c>
      <c r="K5463" t="str">
        <f>IF(C5463="Secretin_N, Secretin, TraK","T","N")</f>
        <v>N</v>
      </c>
      <c r="L5463" t="str">
        <f>VLOOKUP(B5463,'Uniprot taxonomy'!B:R,4,FALSE)</f>
        <v>Proteobacteria</v>
      </c>
      <c r="M5463" t="str">
        <f>LEFT(VLOOKUP(B5463,'Uniprot taxonomy'!B:R,5,FALSE))</f>
        <v>G</v>
      </c>
      <c r="N5463" t="str">
        <f>VLOOKUP(B5463,'Uniprot taxonomy'!B:R,5,FALSE)</f>
        <v>Gammaproteobacteria</v>
      </c>
      <c r="O5463" t="str">
        <f>VLOOKUP(B5463,'Uniprot taxonomy'!B:R,6,FALSE)</f>
        <v>Pseudomonadales</v>
      </c>
      <c r="P5463" t="str">
        <f>VLOOKUP(B5463,'Uniprot taxonomy'!B:R,7,FALSE)</f>
        <v>Pseudomonadaceae</v>
      </c>
      <c r="Q5463" t="str">
        <f>VLOOKUP(B5463,'Uniprot taxonomy'!B:R,8,FALSE)</f>
        <v>Pseudomonas</v>
      </c>
    </row>
    <row r="5464" spans="1:17" hidden="1" x14ac:dyDescent="0.25">
      <c r="A5464" t="s">
        <v>8367</v>
      </c>
      <c r="B5464" t="s">
        <v>8368</v>
      </c>
      <c r="C5464" t="e">
        <f>VLOOKUP('Домены Secretin_N'!B5464,'AC-Architecture'!A:C,3,FALSE)</f>
        <v>#N/A</v>
      </c>
      <c r="D5464">
        <v>723</v>
      </c>
      <c r="E5464" t="s">
        <v>3632</v>
      </c>
      <c r="F5464">
        <v>397</v>
      </c>
      <c r="G5464">
        <v>469</v>
      </c>
      <c r="H5464">
        <f t="shared" si="384"/>
        <v>72</v>
      </c>
      <c r="I5464" t="str">
        <f t="shared" si="385"/>
        <v>PILQ_NEIG1/397-469</v>
      </c>
      <c r="K5464" t="e">
        <f>IF(C5464="Secretin_N, Secretin, TraK","T","N")</f>
        <v>#N/A</v>
      </c>
      <c r="L5464" t="e">
        <f>VLOOKUP(E5464,'Uniprot taxonomy'!E:J,4,FALSE)</f>
        <v>#N/A</v>
      </c>
      <c r="M5464" t="e">
        <f>LEFT(VLOOKUP(B5464,'Uniprot taxonomy'!B:R,5,FALSE))</f>
        <v>#N/A</v>
      </c>
      <c r="N5464" t="e">
        <f>VLOOKUP(B5464,'Uniprot taxonomy'!B:R,5,FALSE)</f>
        <v>#N/A</v>
      </c>
      <c r="O5464" t="e">
        <f>VLOOKUP(B5464,'Uniprot taxonomy'!B:R,6,FALSE)</f>
        <v>#N/A</v>
      </c>
      <c r="P5464" t="e">
        <f>VLOOKUP(B5464,'Uniprot taxonomy'!B:R,7,FALSE)</f>
        <v>#N/A</v>
      </c>
      <c r="Q5464" t="e">
        <f>VLOOKUP(B5464,'Uniprot taxonomy'!B:R,8,FALSE)</f>
        <v>#N/A</v>
      </c>
    </row>
    <row r="5465" spans="1:17" hidden="1" x14ac:dyDescent="0.25">
      <c r="A5465" t="s">
        <v>8369</v>
      </c>
      <c r="B5465" t="s">
        <v>8370</v>
      </c>
      <c r="C5465" t="e">
        <f>VLOOKUP('Домены Secretin_N'!B5465,'AC-Architecture'!A:C,3,FALSE)</f>
        <v>#N/A</v>
      </c>
      <c r="D5465">
        <v>720</v>
      </c>
      <c r="E5465" t="s">
        <v>3632</v>
      </c>
      <c r="F5465">
        <v>318</v>
      </c>
      <c r="G5465">
        <v>476</v>
      </c>
      <c r="H5465">
        <f t="shared" si="384"/>
        <v>158</v>
      </c>
      <c r="I5465" t="str">
        <f t="shared" si="385"/>
        <v>PILQ_NEIGO/318-476</v>
      </c>
      <c r="K5465" t="e">
        <f>IF(C5465="Secretin_N, Secretin, TraK","T","N")</f>
        <v>#N/A</v>
      </c>
      <c r="L5465" t="e">
        <f>VLOOKUP(E5465,'Uniprot taxonomy'!E:J,4,FALSE)</f>
        <v>#N/A</v>
      </c>
      <c r="M5465" t="e">
        <f>LEFT(VLOOKUP(B5465,'Uniprot taxonomy'!B:R,5,FALSE))</f>
        <v>#N/A</v>
      </c>
      <c r="N5465" t="e">
        <f>VLOOKUP(B5465,'Uniprot taxonomy'!B:R,5,FALSE)</f>
        <v>#N/A</v>
      </c>
      <c r="O5465" t="e">
        <f>VLOOKUP(B5465,'Uniprot taxonomy'!B:R,6,FALSE)</f>
        <v>#N/A</v>
      </c>
      <c r="P5465" t="e">
        <f>VLOOKUP(B5465,'Uniprot taxonomy'!B:R,7,FALSE)</f>
        <v>#N/A</v>
      </c>
      <c r="Q5465" t="e">
        <f>VLOOKUP(B5465,'Uniprot taxonomy'!B:R,8,FALSE)</f>
        <v>#N/A</v>
      </c>
    </row>
    <row r="5466" spans="1:17" hidden="1" x14ac:dyDescent="0.25">
      <c r="A5466" t="s">
        <v>8371</v>
      </c>
      <c r="B5466" t="s">
        <v>8372</v>
      </c>
      <c r="C5466" t="e">
        <f>VLOOKUP('Домены Secretin_N'!B5466,'AC-Architecture'!A:C,3,FALSE)</f>
        <v>#N/A</v>
      </c>
      <c r="D5466">
        <v>761</v>
      </c>
      <c r="E5466" t="s">
        <v>3632</v>
      </c>
      <c r="F5466">
        <v>435</v>
      </c>
      <c r="G5466">
        <v>507</v>
      </c>
      <c r="H5466">
        <f t="shared" si="384"/>
        <v>72</v>
      </c>
      <c r="I5466" t="str">
        <f t="shared" si="385"/>
        <v>PILQ_NEIMA/435-507</v>
      </c>
      <c r="K5466" t="e">
        <f>IF(C5466="Secretin_N, Secretin, TraK","T","N")</f>
        <v>#N/A</v>
      </c>
      <c r="L5466" t="e">
        <f>VLOOKUP(E5466,'Uniprot taxonomy'!E:J,4,FALSE)</f>
        <v>#N/A</v>
      </c>
      <c r="M5466" t="e">
        <f>LEFT(VLOOKUP(B5466,'Uniprot taxonomy'!B:R,5,FALSE))</f>
        <v>#N/A</v>
      </c>
      <c r="N5466" t="e">
        <f>VLOOKUP(B5466,'Uniprot taxonomy'!B:R,5,FALSE)</f>
        <v>#N/A</v>
      </c>
      <c r="O5466" t="e">
        <f>VLOOKUP(B5466,'Uniprot taxonomy'!B:R,6,FALSE)</f>
        <v>#N/A</v>
      </c>
      <c r="P5466" t="e">
        <f>VLOOKUP(B5466,'Uniprot taxonomy'!B:R,7,FALSE)</f>
        <v>#N/A</v>
      </c>
      <c r="Q5466" t="e">
        <f>VLOOKUP(B5466,'Uniprot taxonomy'!B:R,8,FALSE)</f>
        <v>#N/A</v>
      </c>
    </row>
    <row r="5467" spans="1:17" hidden="1" x14ac:dyDescent="0.25">
      <c r="A5467" t="s">
        <v>8373</v>
      </c>
      <c r="B5467" t="s">
        <v>8374</v>
      </c>
      <c r="C5467" t="e">
        <f>VLOOKUP('Домены Secretin_N'!B5467,'AC-Architecture'!A:C,3,FALSE)</f>
        <v>#N/A</v>
      </c>
      <c r="D5467">
        <v>769</v>
      </c>
      <c r="E5467" t="s">
        <v>3632</v>
      </c>
      <c r="F5467">
        <v>443</v>
      </c>
      <c r="G5467">
        <v>515</v>
      </c>
      <c r="H5467">
        <f t="shared" si="384"/>
        <v>72</v>
      </c>
      <c r="I5467" t="str">
        <f t="shared" si="385"/>
        <v>PILQ_NEIMB/443-515</v>
      </c>
      <c r="K5467" t="e">
        <f>IF(C5467="Secretin_N, Secretin, TraK","T","N")</f>
        <v>#N/A</v>
      </c>
      <c r="L5467" t="e">
        <f>VLOOKUP(E5467,'Uniprot taxonomy'!E:J,4,FALSE)</f>
        <v>#N/A</v>
      </c>
      <c r="M5467" t="e">
        <f>LEFT(VLOOKUP(B5467,'Uniprot taxonomy'!B:R,5,FALSE))</f>
        <v>#N/A</v>
      </c>
      <c r="N5467" t="e">
        <f>VLOOKUP(B5467,'Uniprot taxonomy'!B:R,5,FALSE)</f>
        <v>#N/A</v>
      </c>
      <c r="O5467" t="e">
        <f>VLOOKUP(B5467,'Uniprot taxonomy'!B:R,6,FALSE)</f>
        <v>#N/A</v>
      </c>
      <c r="P5467" t="e">
        <f>VLOOKUP(B5467,'Uniprot taxonomy'!B:R,7,FALSE)</f>
        <v>#N/A</v>
      </c>
      <c r="Q5467" t="e">
        <f>VLOOKUP(B5467,'Uniprot taxonomy'!B:R,8,FALSE)</f>
        <v>#N/A</v>
      </c>
    </row>
    <row r="5468" spans="1:17" hidden="1" x14ac:dyDescent="0.25">
      <c r="A5468" t="s">
        <v>8375</v>
      </c>
      <c r="B5468" t="s">
        <v>8376</v>
      </c>
      <c r="C5468" t="e">
        <f>VLOOKUP('Домены Secretin_N'!B5468,'AC-Architecture'!A:C,3,FALSE)</f>
        <v>#N/A</v>
      </c>
      <c r="D5468">
        <v>777</v>
      </c>
      <c r="E5468" t="s">
        <v>3632</v>
      </c>
      <c r="F5468">
        <v>451</v>
      </c>
      <c r="G5468">
        <v>523</v>
      </c>
      <c r="H5468">
        <f t="shared" si="384"/>
        <v>72</v>
      </c>
      <c r="I5468" t="str">
        <f t="shared" si="385"/>
        <v>PILQ_NEIMH/451-523</v>
      </c>
      <c r="K5468" t="e">
        <f>IF(C5468="Secretin_N, Secretin, TraK","T","N")</f>
        <v>#N/A</v>
      </c>
      <c r="L5468" t="e">
        <f>VLOOKUP(E5468,'Uniprot taxonomy'!E:J,4,FALSE)</f>
        <v>#N/A</v>
      </c>
      <c r="M5468" t="e">
        <f>LEFT(VLOOKUP(B5468,'Uniprot taxonomy'!B:R,5,FALSE))</f>
        <v>#N/A</v>
      </c>
      <c r="N5468" t="e">
        <f>VLOOKUP(B5468,'Uniprot taxonomy'!B:R,5,FALSE)</f>
        <v>#N/A</v>
      </c>
      <c r="O5468" t="e">
        <f>VLOOKUP(B5468,'Uniprot taxonomy'!B:R,6,FALSE)</f>
        <v>#N/A</v>
      </c>
      <c r="P5468" t="e">
        <f>VLOOKUP(B5468,'Uniprot taxonomy'!B:R,7,FALSE)</f>
        <v>#N/A</v>
      </c>
      <c r="Q5468" t="e">
        <f>VLOOKUP(B5468,'Uniprot taxonomy'!B:R,8,FALSE)</f>
        <v>#N/A</v>
      </c>
    </row>
    <row r="5469" spans="1:17" hidden="1" x14ac:dyDescent="0.25">
      <c r="A5469" t="s">
        <v>8377</v>
      </c>
      <c r="B5469" t="s">
        <v>8378</v>
      </c>
      <c r="C5469" t="e">
        <f>VLOOKUP('Домены Secretin_N'!B5469,'AC-Architecture'!A:C,3,FALSE)</f>
        <v>#N/A</v>
      </c>
      <c r="D5469">
        <v>714</v>
      </c>
      <c r="E5469" t="s">
        <v>3632</v>
      </c>
      <c r="F5469">
        <v>379</v>
      </c>
      <c r="G5469">
        <v>449</v>
      </c>
      <c r="H5469">
        <f t="shared" si="384"/>
        <v>70</v>
      </c>
      <c r="I5469" t="str">
        <f t="shared" si="385"/>
        <v>PILQ_PSEAE/379-449</v>
      </c>
      <c r="K5469" t="e">
        <f>IF(C5469="Secretin_N, Secretin, TraK","T","N")</f>
        <v>#N/A</v>
      </c>
      <c r="L5469" t="e">
        <f>VLOOKUP(E5469,'Uniprot taxonomy'!E:J,4,FALSE)</f>
        <v>#N/A</v>
      </c>
      <c r="M5469" t="e">
        <f>LEFT(VLOOKUP(B5469,'Uniprot taxonomy'!B:R,5,FALSE))</f>
        <v>#N/A</v>
      </c>
      <c r="N5469" t="e">
        <f>VLOOKUP(B5469,'Uniprot taxonomy'!B:R,5,FALSE)</f>
        <v>#N/A</v>
      </c>
      <c r="O5469" t="e">
        <f>VLOOKUP(B5469,'Uniprot taxonomy'!B:R,6,FALSE)</f>
        <v>#N/A</v>
      </c>
      <c r="P5469" t="e">
        <f>VLOOKUP(B5469,'Uniprot taxonomy'!B:R,7,FALSE)</f>
        <v>#N/A</v>
      </c>
      <c r="Q5469" t="e">
        <f>VLOOKUP(B5469,'Uniprot taxonomy'!B:R,8,FALSE)</f>
        <v>#N/A</v>
      </c>
    </row>
    <row r="5470" spans="1:17" hidden="1" x14ac:dyDescent="0.25">
      <c r="A5470" t="s">
        <v>167</v>
      </c>
      <c r="B5470" t="s">
        <v>1468</v>
      </c>
      <c r="C5470" t="str">
        <f>VLOOKUP('Домены Secretin_N'!B5470,'AC-Architecture'!A:C,3,FALSE)</f>
        <v>Secretin_N, Secretin</v>
      </c>
      <c r="D5470">
        <v>752</v>
      </c>
      <c r="E5470" t="s">
        <v>3632</v>
      </c>
      <c r="F5470">
        <v>323</v>
      </c>
      <c r="G5470">
        <v>491</v>
      </c>
      <c r="H5470">
        <f t="shared" si="384"/>
        <v>168</v>
      </c>
      <c r="I5470" t="str">
        <f t="shared" si="385"/>
        <v>Q01NT3_SOLUE/323-491</v>
      </c>
      <c r="K5470" t="str">
        <f>IF(C5470="Secretin_N, Secretin, TraK","T","N")</f>
        <v>N</v>
      </c>
      <c r="L5470" t="e">
        <f>VLOOKUP(E5470,'Uniprot taxonomy'!E:J,4,FALSE)</f>
        <v>#N/A</v>
      </c>
      <c r="M5470" t="str">
        <f>LEFT(VLOOKUP(B5470,'Uniprot taxonomy'!B:R,5,FALSE))</f>
        <v>S</v>
      </c>
      <c r="N5470" t="str">
        <f>VLOOKUP(B5470,'Uniprot taxonomy'!B:R,5,FALSE)</f>
        <v>Solibacteres</v>
      </c>
      <c r="O5470" t="str">
        <f>VLOOKUP(B5470,'Uniprot taxonomy'!B:R,6,FALSE)</f>
        <v>Solibacterales</v>
      </c>
      <c r="P5470" t="str">
        <f>VLOOKUP(B5470,'Uniprot taxonomy'!B:R,7,FALSE)</f>
        <v>Solibacteraceae</v>
      </c>
      <c r="Q5470" t="str">
        <f>VLOOKUP(B5470,'Uniprot taxonomy'!B:R,8,FALSE)</f>
        <v>CandidatusSolibacter</v>
      </c>
    </row>
    <row r="5471" spans="1:17" hidden="1" x14ac:dyDescent="0.25">
      <c r="A5471" t="s">
        <v>8380</v>
      </c>
      <c r="B5471" t="s">
        <v>8381</v>
      </c>
      <c r="C5471" t="e">
        <f>VLOOKUP('Домены Secretin_N'!B5471,'AC-Architecture'!A:C,3,FALSE)</f>
        <v>#N/A</v>
      </c>
      <c r="D5471">
        <v>710</v>
      </c>
      <c r="E5471" t="s">
        <v>3632</v>
      </c>
      <c r="F5471">
        <v>379</v>
      </c>
      <c r="G5471">
        <v>447</v>
      </c>
      <c r="H5471">
        <f t="shared" si="384"/>
        <v>68</v>
      </c>
      <c r="I5471" t="str">
        <f t="shared" si="385"/>
        <v>Q02EX7_PSEAB/379-447</v>
      </c>
      <c r="K5471" t="e">
        <f>IF(C5471="Secretin_N, Secretin, TraK","T","N")</f>
        <v>#N/A</v>
      </c>
      <c r="L5471" t="e">
        <f>VLOOKUP(E5471,'Uniprot taxonomy'!E:J,4,FALSE)</f>
        <v>#N/A</v>
      </c>
      <c r="M5471" t="e">
        <f>LEFT(VLOOKUP(B5471,'Uniprot taxonomy'!B:R,5,FALSE))</f>
        <v>#N/A</v>
      </c>
      <c r="N5471" t="e">
        <f>VLOOKUP(B5471,'Uniprot taxonomy'!B:R,5,FALSE)</f>
        <v>#N/A</v>
      </c>
      <c r="O5471" t="e">
        <f>VLOOKUP(B5471,'Uniprot taxonomy'!B:R,6,FALSE)</f>
        <v>#N/A</v>
      </c>
      <c r="P5471" t="e">
        <f>VLOOKUP(B5471,'Uniprot taxonomy'!B:R,7,FALSE)</f>
        <v>#N/A</v>
      </c>
      <c r="Q5471" t="e">
        <f>VLOOKUP(B5471,'Uniprot taxonomy'!B:R,8,FALSE)</f>
        <v>#N/A</v>
      </c>
    </row>
    <row r="5472" spans="1:17" hidden="1" x14ac:dyDescent="0.25">
      <c r="A5472" t="s">
        <v>8382</v>
      </c>
      <c r="B5472" t="s">
        <v>8383</v>
      </c>
      <c r="C5472" t="e">
        <f>VLOOKUP('Домены Secretin_N'!B5472,'AC-Architecture'!A:C,3,FALSE)</f>
        <v>#N/A</v>
      </c>
      <c r="D5472">
        <v>803</v>
      </c>
      <c r="E5472" t="s">
        <v>3632</v>
      </c>
      <c r="F5472">
        <v>199</v>
      </c>
      <c r="G5472">
        <v>260</v>
      </c>
      <c r="H5472">
        <f t="shared" si="384"/>
        <v>61</v>
      </c>
      <c r="I5472" t="str">
        <f t="shared" si="385"/>
        <v>Q02HH7_PSEAB/199-260</v>
      </c>
      <c r="K5472" t="e">
        <f>IF(C5472="Secretin_N, Secretin, TraK","T","N")</f>
        <v>#N/A</v>
      </c>
      <c r="L5472" t="e">
        <f>VLOOKUP(E5472,'Uniprot taxonomy'!E:J,4,FALSE)</f>
        <v>#N/A</v>
      </c>
      <c r="M5472" t="e">
        <f>LEFT(VLOOKUP(B5472,'Uniprot taxonomy'!B:R,5,FALSE))</f>
        <v>#N/A</v>
      </c>
      <c r="N5472" t="e">
        <f>VLOOKUP(B5472,'Uniprot taxonomy'!B:R,5,FALSE)</f>
        <v>#N/A</v>
      </c>
      <c r="O5472" t="e">
        <f>VLOOKUP(B5472,'Uniprot taxonomy'!B:R,6,FALSE)</f>
        <v>#N/A</v>
      </c>
      <c r="P5472" t="e">
        <f>VLOOKUP(B5472,'Uniprot taxonomy'!B:R,7,FALSE)</f>
        <v>#N/A</v>
      </c>
      <c r="Q5472" t="e">
        <f>VLOOKUP(B5472,'Uniprot taxonomy'!B:R,8,FALSE)</f>
        <v>#N/A</v>
      </c>
    </row>
    <row r="5473" spans="1:17" hidden="1" x14ac:dyDescent="0.25">
      <c r="A5473" t="s">
        <v>8382</v>
      </c>
      <c r="B5473" t="s">
        <v>8383</v>
      </c>
      <c r="C5473" t="e">
        <f>VLOOKUP('Домены Secretin_N'!B5473,'AC-Architecture'!A:C,3,FALSE)</f>
        <v>#N/A</v>
      </c>
      <c r="D5473">
        <v>803</v>
      </c>
      <c r="E5473" t="s">
        <v>3632</v>
      </c>
      <c r="F5473">
        <v>262</v>
      </c>
      <c r="G5473">
        <v>334</v>
      </c>
      <c r="H5473">
        <f t="shared" si="384"/>
        <v>72</v>
      </c>
      <c r="I5473" t="str">
        <f t="shared" si="385"/>
        <v>Q02HH7_PSEAB/262-334</v>
      </c>
      <c r="K5473" t="e">
        <f>IF(C5473="Secretin_N, Secretin, TraK","T","N")</f>
        <v>#N/A</v>
      </c>
      <c r="L5473" t="e">
        <f>VLOOKUP(E5473,'Uniprot taxonomy'!E:J,4,FALSE)</f>
        <v>#N/A</v>
      </c>
      <c r="M5473" t="e">
        <f>LEFT(VLOOKUP(B5473,'Uniprot taxonomy'!B:R,5,FALSE))</f>
        <v>#N/A</v>
      </c>
      <c r="N5473" t="e">
        <f>VLOOKUP(B5473,'Uniprot taxonomy'!B:R,5,FALSE)</f>
        <v>#N/A</v>
      </c>
      <c r="O5473" t="e">
        <f>VLOOKUP(B5473,'Uniprot taxonomy'!B:R,6,FALSE)</f>
        <v>#N/A</v>
      </c>
      <c r="P5473" t="e">
        <f>VLOOKUP(B5473,'Uniprot taxonomy'!B:R,7,FALSE)</f>
        <v>#N/A</v>
      </c>
      <c r="Q5473" t="e">
        <f>VLOOKUP(B5473,'Uniprot taxonomy'!B:R,8,FALSE)</f>
        <v>#N/A</v>
      </c>
    </row>
    <row r="5474" spans="1:17" hidden="1" x14ac:dyDescent="0.25">
      <c r="A5474" t="s">
        <v>8382</v>
      </c>
      <c r="B5474" t="s">
        <v>8383</v>
      </c>
      <c r="C5474" t="e">
        <f>VLOOKUP('Домены Secretin_N'!B5474,'AC-Architecture'!A:C,3,FALSE)</f>
        <v>#N/A</v>
      </c>
      <c r="D5474">
        <v>803</v>
      </c>
      <c r="E5474" t="s">
        <v>3632</v>
      </c>
      <c r="F5474">
        <v>338</v>
      </c>
      <c r="G5474">
        <v>482</v>
      </c>
      <c r="H5474">
        <f t="shared" si="384"/>
        <v>144</v>
      </c>
      <c r="I5474" t="str">
        <f t="shared" si="385"/>
        <v>Q02HH7_PSEAB/338-482</v>
      </c>
      <c r="K5474" t="e">
        <f>IF(C5474="Secretin_N, Secretin, TraK","T","N")</f>
        <v>#N/A</v>
      </c>
      <c r="L5474" t="e">
        <f>VLOOKUP(E5474,'Uniprot taxonomy'!E:J,4,FALSE)</f>
        <v>#N/A</v>
      </c>
      <c r="M5474" t="e">
        <f>LEFT(VLOOKUP(B5474,'Uniprot taxonomy'!B:R,5,FALSE))</f>
        <v>#N/A</v>
      </c>
      <c r="N5474" t="e">
        <f>VLOOKUP(B5474,'Uniprot taxonomy'!B:R,5,FALSE)</f>
        <v>#N/A</v>
      </c>
      <c r="O5474" t="e">
        <f>VLOOKUP(B5474,'Uniprot taxonomy'!B:R,6,FALSE)</f>
        <v>#N/A</v>
      </c>
      <c r="P5474" t="e">
        <f>VLOOKUP(B5474,'Uniprot taxonomy'!B:R,7,FALSE)</f>
        <v>#N/A</v>
      </c>
      <c r="Q5474" t="e">
        <f>VLOOKUP(B5474,'Uniprot taxonomy'!B:R,8,FALSE)</f>
        <v>#N/A</v>
      </c>
    </row>
    <row r="5475" spans="1:17" x14ac:dyDescent="0.25">
      <c r="A5475" t="s">
        <v>158</v>
      </c>
      <c r="B5475" t="s">
        <v>1459</v>
      </c>
      <c r="C5475" t="str">
        <f>VLOOKUP('Домены Secretin_N'!B5475,'AC-Architecture'!A:C,3,FALSE)</f>
        <v>Secretin_N, Secretin</v>
      </c>
      <c r="D5475">
        <v>600</v>
      </c>
      <c r="E5475" t="s">
        <v>3632</v>
      </c>
      <c r="F5475">
        <v>178</v>
      </c>
      <c r="G5475">
        <v>273</v>
      </c>
      <c r="H5475">
        <f t="shared" si="384"/>
        <v>95</v>
      </c>
      <c r="I5475" t="str">
        <f t="shared" si="385"/>
        <v>Q02KK7_PSEAB/178-273</v>
      </c>
      <c r="J5475" t="str">
        <f>CONCATENATE(K5475,"_",LEFT(O5475,3),"_",LEFT(Q5475,3),"_",B5475)</f>
        <v>N_Pse_Pse_Q02KK7</v>
      </c>
      <c r="K5475" t="str">
        <f>IF(C5475="Secretin_N, Secretin, TraK","T","N")</f>
        <v>N</v>
      </c>
      <c r="L5475" t="str">
        <f>VLOOKUP(B5475,'Uniprot taxonomy'!B:R,4,FALSE)</f>
        <v>Proteobacteria</v>
      </c>
      <c r="M5475" t="str">
        <f>LEFT(VLOOKUP(B5475,'Uniprot taxonomy'!B:R,5,FALSE))</f>
        <v>G</v>
      </c>
      <c r="N5475" t="str">
        <f>VLOOKUP(B5475,'Uniprot taxonomy'!B:R,5,FALSE)</f>
        <v>Gammaproteobacteria</v>
      </c>
      <c r="O5475" t="str">
        <f>VLOOKUP(B5475,'Uniprot taxonomy'!B:R,6,FALSE)</f>
        <v>Pseudomonadales</v>
      </c>
      <c r="P5475" t="str">
        <f>VLOOKUP(B5475,'Uniprot taxonomy'!B:R,7,FALSE)</f>
        <v>Pseudomonadaceae</v>
      </c>
      <c r="Q5475" t="str">
        <f>VLOOKUP(B5475,'Uniprot taxonomy'!B:R,8,FALSE)</f>
        <v>Pseudomonas</v>
      </c>
    </row>
    <row r="5476" spans="1:17" hidden="1" x14ac:dyDescent="0.25">
      <c r="A5476" t="s">
        <v>8384</v>
      </c>
      <c r="B5476" t="s">
        <v>8385</v>
      </c>
      <c r="C5476" t="e">
        <f>VLOOKUP('Домены Secretin_N'!B5476,'AC-Architecture'!A:C,3,FALSE)</f>
        <v>#N/A</v>
      </c>
      <c r="D5476">
        <v>776</v>
      </c>
      <c r="E5476" t="s">
        <v>3632</v>
      </c>
      <c r="F5476">
        <v>141</v>
      </c>
      <c r="G5476">
        <v>202</v>
      </c>
      <c r="H5476">
        <f t="shared" si="384"/>
        <v>61</v>
      </c>
      <c r="I5476" t="str">
        <f t="shared" si="385"/>
        <v>Q02L15_PSEAB/141-202</v>
      </c>
      <c r="K5476" t="e">
        <f>IF(C5476="Secretin_N, Secretin, TraK","T","N")</f>
        <v>#N/A</v>
      </c>
      <c r="L5476" t="e">
        <f>VLOOKUP(E5476,'Uniprot taxonomy'!E:J,4,FALSE)</f>
        <v>#N/A</v>
      </c>
      <c r="M5476" t="e">
        <f>LEFT(VLOOKUP(B5476,'Uniprot taxonomy'!B:R,5,FALSE))</f>
        <v>#N/A</v>
      </c>
      <c r="N5476" t="e">
        <f>VLOOKUP(B5476,'Uniprot taxonomy'!B:R,5,FALSE)</f>
        <v>#N/A</v>
      </c>
      <c r="O5476" t="e">
        <f>VLOOKUP(B5476,'Uniprot taxonomy'!B:R,6,FALSE)</f>
        <v>#N/A</v>
      </c>
      <c r="P5476" t="e">
        <f>VLOOKUP(B5476,'Uniprot taxonomy'!B:R,7,FALSE)</f>
        <v>#N/A</v>
      </c>
      <c r="Q5476" t="e">
        <f>VLOOKUP(B5476,'Uniprot taxonomy'!B:R,8,FALSE)</f>
        <v>#N/A</v>
      </c>
    </row>
    <row r="5477" spans="1:17" hidden="1" x14ac:dyDescent="0.25">
      <c r="A5477" t="s">
        <v>8384</v>
      </c>
      <c r="B5477" t="s">
        <v>8385</v>
      </c>
      <c r="C5477" t="e">
        <f>VLOOKUP('Домены Secretin_N'!B5477,'AC-Architecture'!A:C,3,FALSE)</f>
        <v>#N/A</v>
      </c>
      <c r="D5477">
        <v>776</v>
      </c>
      <c r="E5477" t="s">
        <v>3632</v>
      </c>
      <c r="F5477">
        <v>204</v>
      </c>
      <c r="G5477">
        <v>272</v>
      </c>
      <c r="H5477">
        <f t="shared" si="384"/>
        <v>68</v>
      </c>
      <c r="I5477" t="str">
        <f t="shared" si="385"/>
        <v>Q02L15_PSEAB/204-272</v>
      </c>
      <c r="K5477" t="e">
        <f>IF(C5477="Secretin_N, Secretin, TraK","T","N")</f>
        <v>#N/A</v>
      </c>
      <c r="L5477" t="e">
        <f>VLOOKUP(E5477,'Uniprot taxonomy'!E:J,4,FALSE)</f>
        <v>#N/A</v>
      </c>
      <c r="M5477" t="e">
        <f>LEFT(VLOOKUP(B5477,'Uniprot taxonomy'!B:R,5,FALSE))</f>
        <v>#N/A</v>
      </c>
      <c r="N5477" t="e">
        <f>VLOOKUP(B5477,'Uniprot taxonomy'!B:R,5,FALSE)</f>
        <v>#N/A</v>
      </c>
      <c r="O5477" t="e">
        <f>VLOOKUP(B5477,'Uniprot taxonomy'!B:R,6,FALSE)</f>
        <v>#N/A</v>
      </c>
      <c r="P5477" t="e">
        <f>VLOOKUP(B5477,'Uniprot taxonomy'!B:R,7,FALSE)</f>
        <v>#N/A</v>
      </c>
      <c r="Q5477" t="e">
        <f>VLOOKUP(B5477,'Uniprot taxonomy'!B:R,8,FALSE)</f>
        <v>#N/A</v>
      </c>
    </row>
    <row r="5478" spans="1:17" hidden="1" x14ac:dyDescent="0.25">
      <c r="A5478" t="s">
        <v>8384</v>
      </c>
      <c r="B5478" t="s">
        <v>8385</v>
      </c>
      <c r="C5478" t="e">
        <f>VLOOKUP('Домены Secretin_N'!B5478,'AC-Architecture'!A:C,3,FALSE)</f>
        <v>#N/A</v>
      </c>
      <c r="D5478">
        <v>776</v>
      </c>
      <c r="E5478" t="s">
        <v>3632</v>
      </c>
      <c r="F5478">
        <v>276</v>
      </c>
      <c r="G5478">
        <v>352</v>
      </c>
      <c r="H5478">
        <f t="shared" si="384"/>
        <v>76</v>
      </c>
      <c r="I5478" t="str">
        <f t="shared" si="385"/>
        <v>Q02L15_PSEAB/276-352</v>
      </c>
      <c r="K5478" t="e">
        <f>IF(C5478="Secretin_N, Secretin, TraK","T","N")</f>
        <v>#N/A</v>
      </c>
      <c r="L5478" t="e">
        <f>VLOOKUP(E5478,'Uniprot taxonomy'!E:J,4,FALSE)</f>
        <v>#N/A</v>
      </c>
      <c r="M5478" t="e">
        <f>LEFT(VLOOKUP(B5478,'Uniprot taxonomy'!B:R,5,FALSE))</f>
        <v>#N/A</v>
      </c>
      <c r="N5478" t="e">
        <f>VLOOKUP(B5478,'Uniprot taxonomy'!B:R,5,FALSE)</f>
        <v>#N/A</v>
      </c>
      <c r="O5478" t="e">
        <f>VLOOKUP(B5478,'Uniprot taxonomy'!B:R,6,FALSE)</f>
        <v>#N/A</v>
      </c>
      <c r="P5478" t="e">
        <f>VLOOKUP(B5478,'Uniprot taxonomy'!B:R,7,FALSE)</f>
        <v>#N/A</v>
      </c>
      <c r="Q5478" t="e">
        <f>VLOOKUP(B5478,'Uniprot taxonomy'!B:R,8,FALSE)</f>
        <v>#N/A</v>
      </c>
    </row>
    <row r="5479" spans="1:17" x14ac:dyDescent="0.25">
      <c r="A5479" t="s">
        <v>170</v>
      </c>
      <c r="B5479" t="s">
        <v>1471</v>
      </c>
      <c r="C5479" t="str">
        <f>VLOOKUP('Домены Secretin_N'!B5479,'AC-Architecture'!A:C,3,FALSE)</f>
        <v>Secretin_N, Secretin</v>
      </c>
      <c r="D5479">
        <v>273</v>
      </c>
      <c r="E5479" t="s">
        <v>3632</v>
      </c>
      <c r="F5479">
        <v>26</v>
      </c>
      <c r="G5479">
        <v>85</v>
      </c>
      <c r="H5479">
        <f t="shared" si="384"/>
        <v>59</v>
      </c>
      <c r="I5479" t="str">
        <f t="shared" si="385"/>
        <v>Q02NC5_PSEAB/26-85</v>
      </c>
      <c r="J5479" t="str">
        <f>CONCATENATE(K5479,"_",LEFT(O5479,3),"_",LEFT(Q5479,3),"_",B5479)</f>
        <v>N_Pse_Pse_Q02NC5</v>
      </c>
      <c r="K5479" t="str">
        <f>IF(C5479="Secretin_N, Secretin, TraK","T","N")</f>
        <v>N</v>
      </c>
      <c r="L5479" t="str">
        <f>VLOOKUP(B5479,'Uniprot taxonomy'!B:R,4,FALSE)</f>
        <v>Proteobacteria</v>
      </c>
      <c r="M5479" t="str">
        <f>LEFT(VLOOKUP(B5479,'Uniprot taxonomy'!B:R,5,FALSE))</f>
        <v>G</v>
      </c>
      <c r="N5479" t="str">
        <f>VLOOKUP(B5479,'Uniprot taxonomy'!B:R,5,FALSE)</f>
        <v>Gammaproteobacteria</v>
      </c>
      <c r="O5479" t="str">
        <f>VLOOKUP(B5479,'Uniprot taxonomy'!B:R,6,FALSE)</f>
        <v>Pseudomonadales</v>
      </c>
      <c r="P5479" t="str">
        <f>VLOOKUP(B5479,'Uniprot taxonomy'!B:R,7,FALSE)</f>
        <v>Pseudomonadaceae</v>
      </c>
      <c r="Q5479" t="str">
        <f>VLOOKUP(B5479,'Uniprot taxonomy'!B:R,8,FALSE)</f>
        <v>Pseudomonas</v>
      </c>
    </row>
    <row r="5480" spans="1:17" hidden="1" x14ac:dyDescent="0.25">
      <c r="A5480" t="s">
        <v>8386</v>
      </c>
      <c r="B5480" t="s">
        <v>8387</v>
      </c>
      <c r="C5480" t="e">
        <f>VLOOKUP('Домены Secretin_N'!B5480,'AC-Architecture'!A:C,3,FALSE)</f>
        <v>#N/A</v>
      </c>
      <c r="D5480">
        <v>658</v>
      </c>
      <c r="E5480" t="s">
        <v>3632</v>
      </c>
      <c r="F5480">
        <v>146</v>
      </c>
      <c r="G5480">
        <v>207</v>
      </c>
      <c r="H5480">
        <f t="shared" si="384"/>
        <v>61</v>
      </c>
      <c r="I5480" t="str">
        <f t="shared" si="385"/>
        <v>Q02PR8_PSEAB/146-207</v>
      </c>
      <c r="K5480" t="e">
        <f>IF(C5480="Secretin_N, Secretin, TraK","T","N")</f>
        <v>#N/A</v>
      </c>
      <c r="L5480" t="e">
        <f>VLOOKUP(E5480,'Uniprot taxonomy'!E:J,4,FALSE)</f>
        <v>#N/A</v>
      </c>
      <c r="M5480" t="e">
        <f>LEFT(VLOOKUP(B5480,'Uniprot taxonomy'!B:R,5,FALSE))</f>
        <v>#N/A</v>
      </c>
      <c r="N5480" t="e">
        <f>VLOOKUP(B5480,'Uniprot taxonomy'!B:R,5,FALSE)</f>
        <v>#N/A</v>
      </c>
      <c r="O5480" t="e">
        <f>VLOOKUP(B5480,'Uniprot taxonomy'!B:R,6,FALSE)</f>
        <v>#N/A</v>
      </c>
      <c r="P5480" t="e">
        <f>VLOOKUP(B5480,'Uniprot taxonomy'!B:R,7,FALSE)</f>
        <v>#N/A</v>
      </c>
      <c r="Q5480" t="e">
        <f>VLOOKUP(B5480,'Uniprot taxonomy'!B:R,8,FALSE)</f>
        <v>#N/A</v>
      </c>
    </row>
    <row r="5481" spans="1:17" hidden="1" x14ac:dyDescent="0.25">
      <c r="A5481" t="s">
        <v>8386</v>
      </c>
      <c r="B5481" t="s">
        <v>8387</v>
      </c>
      <c r="C5481" t="e">
        <f>VLOOKUP('Домены Secretin_N'!B5481,'AC-Architecture'!A:C,3,FALSE)</f>
        <v>#N/A</v>
      </c>
      <c r="D5481">
        <v>658</v>
      </c>
      <c r="E5481" t="s">
        <v>3632</v>
      </c>
      <c r="F5481">
        <v>209</v>
      </c>
      <c r="G5481">
        <v>277</v>
      </c>
      <c r="H5481">
        <f t="shared" si="384"/>
        <v>68</v>
      </c>
      <c r="I5481" t="str">
        <f t="shared" si="385"/>
        <v>Q02PR8_PSEAB/209-277</v>
      </c>
      <c r="K5481" t="e">
        <f>IF(C5481="Secretin_N, Secretin, TraK","T","N")</f>
        <v>#N/A</v>
      </c>
      <c r="L5481" t="e">
        <f>VLOOKUP(E5481,'Uniprot taxonomy'!E:J,4,FALSE)</f>
        <v>#N/A</v>
      </c>
      <c r="M5481" t="e">
        <f>LEFT(VLOOKUP(B5481,'Uniprot taxonomy'!B:R,5,FALSE))</f>
        <v>#N/A</v>
      </c>
      <c r="N5481" t="e">
        <f>VLOOKUP(B5481,'Uniprot taxonomy'!B:R,5,FALSE)</f>
        <v>#N/A</v>
      </c>
      <c r="O5481" t="e">
        <f>VLOOKUP(B5481,'Uniprot taxonomy'!B:R,6,FALSE)</f>
        <v>#N/A</v>
      </c>
      <c r="P5481" t="e">
        <f>VLOOKUP(B5481,'Uniprot taxonomy'!B:R,7,FALSE)</f>
        <v>#N/A</v>
      </c>
      <c r="Q5481" t="e">
        <f>VLOOKUP(B5481,'Uniprot taxonomy'!B:R,8,FALSE)</f>
        <v>#N/A</v>
      </c>
    </row>
    <row r="5482" spans="1:17" hidden="1" x14ac:dyDescent="0.25">
      <c r="A5482" t="s">
        <v>8386</v>
      </c>
      <c r="B5482" t="s">
        <v>8387</v>
      </c>
      <c r="C5482" t="e">
        <f>VLOOKUP('Домены Secretin_N'!B5482,'AC-Architecture'!A:C,3,FALSE)</f>
        <v>#N/A</v>
      </c>
      <c r="D5482">
        <v>658</v>
      </c>
      <c r="E5482" t="s">
        <v>3632</v>
      </c>
      <c r="F5482">
        <v>281</v>
      </c>
      <c r="G5482">
        <v>360</v>
      </c>
      <c r="H5482">
        <f t="shared" si="384"/>
        <v>79</v>
      </c>
      <c r="I5482" t="str">
        <f t="shared" si="385"/>
        <v>Q02PR8_PSEAB/281-360</v>
      </c>
      <c r="K5482" t="e">
        <f>IF(C5482="Secretin_N, Secretin, TraK","T","N")</f>
        <v>#N/A</v>
      </c>
      <c r="L5482" t="e">
        <f>VLOOKUP(E5482,'Uniprot taxonomy'!E:J,4,FALSE)</f>
        <v>#N/A</v>
      </c>
      <c r="M5482" t="e">
        <f>LEFT(VLOOKUP(B5482,'Uniprot taxonomy'!B:R,5,FALSE))</f>
        <v>#N/A</v>
      </c>
      <c r="N5482" t="e">
        <f>VLOOKUP(B5482,'Uniprot taxonomy'!B:R,5,FALSE)</f>
        <v>#N/A</v>
      </c>
      <c r="O5482" t="e">
        <f>VLOOKUP(B5482,'Uniprot taxonomy'!B:R,6,FALSE)</f>
        <v>#N/A</v>
      </c>
      <c r="P5482" t="e">
        <f>VLOOKUP(B5482,'Uniprot taxonomy'!B:R,7,FALSE)</f>
        <v>#N/A</v>
      </c>
      <c r="Q5482" t="e">
        <f>VLOOKUP(B5482,'Uniprot taxonomy'!B:R,8,FALSE)</f>
        <v>#N/A</v>
      </c>
    </row>
    <row r="5483" spans="1:17" hidden="1" x14ac:dyDescent="0.25">
      <c r="A5483" t="s">
        <v>8388</v>
      </c>
      <c r="B5483" t="s">
        <v>8389</v>
      </c>
      <c r="C5483" t="e">
        <f>VLOOKUP('Домены Secretin_N'!B5483,'AC-Architecture'!A:C,3,FALSE)</f>
        <v>#N/A</v>
      </c>
      <c r="D5483">
        <v>598</v>
      </c>
      <c r="E5483" t="s">
        <v>3632</v>
      </c>
      <c r="F5483">
        <v>158</v>
      </c>
      <c r="G5483">
        <v>218</v>
      </c>
      <c r="H5483">
        <f t="shared" si="384"/>
        <v>60</v>
      </c>
      <c r="I5483" t="str">
        <f t="shared" si="385"/>
        <v>Q04SX5_LEPBJ/158-218</v>
      </c>
      <c r="K5483" t="e">
        <f>IF(C5483="Secretin_N, Secretin, TraK","T","N")</f>
        <v>#N/A</v>
      </c>
      <c r="L5483" t="e">
        <f>VLOOKUP(E5483,'Uniprot taxonomy'!E:J,4,FALSE)</f>
        <v>#N/A</v>
      </c>
      <c r="M5483" t="e">
        <f>LEFT(VLOOKUP(B5483,'Uniprot taxonomy'!B:R,5,FALSE))</f>
        <v>#N/A</v>
      </c>
      <c r="N5483" t="e">
        <f>VLOOKUP(B5483,'Uniprot taxonomy'!B:R,5,FALSE)</f>
        <v>#N/A</v>
      </c>
      <c r="O5483" t="e">
        <f>VLOOKUP(B5483,'Uniprot taxonomy'!B:R,6,FALSE)</f>
        <v>#N/A</v>
      </c>
      <c r="P5483" t="e">
        <f>VLOOKUP(B5483,'Uniprot taxonomy'!B:R,7,FALSE)</f>
        <v>#N/A</v>
      </c>
      <c r="Q5483" t="e">
        <f>VLOOKUP(B5483,'Uniprot taxonomy'!B:R,8,FALSE)</f>
        <v>#N/A</v>
      </c>
    </row>
    <row r="5484" spans="1:17" hidden="1" x14ac:dyDescent="0.25">
      <c r="A5484" t="s">
        <v>8388</v>
      </c>
      <c r="B5484" t="s">
        <v>8389</v>
      </c>
      <c r="C5484" t="e">
        <f>VLOOKUP('Домены Secretin_N'!B5484,'AC-Architecture'!A:C,3,FALSE)</f>
        <v>#N/A</v>
      </c>
      <c r="D5484">
        <v>598</v>
      </c>
      <c r="E5484" t="s">
        <v>3632</v>
      </c>
      <c r="F5484">
        <v>231</v>
      </c>
      <c r="G5484">
        <v>314</v>
      </c>
      <c r="H5484">
        <f t="shared" si="384"/>
        <v>83</v>
      </c>
      <c r="I5484" t="str">
        <f t="shared" si="385"/>
        <v>Q04SX5_LEPBJ/231-314</v>
      </c>
      <c r="K5484" t="e">
        <f>IF(C5484="Secretin_N, Secretin, TraK","T","N")</f>
        <v>#N/A</v>
      </c>
      <c r="L5484" t="e">
        <f>VLOOKUP(E5484,'Uniprot taxonomy'!E:J,4,FALSE)</f>
        <v>#N/A</v>
      </c>
      <c r="M5484" t="e">
        <f>LEFT(VLOOKUP(B5484,'Uniprot taxonomy'!B:R,5,FALSE))</f>
        <v>#N/A</v>
      </c>
      <c r="N5484" t="e">
        <f>VLOOKUP(B5484,'Uniprot taxonomy'!B:R,5,FALSE)</f>
        <v>#N/A</v>
      </c>
      <c r="O5484" t="e">
        <f>VLOOKUP(B5484,'Uniprot taxonomy'!B:R,6,FALSE)</f>
        <v>#N/A</v>
      </c>
      <c r="P5484" t="e">
        <f>VLOOKUP(B5484,'Uniprot taxonomy'!B:R,7,FALSE)</f>
        <v>#N/A</v>
      </c>
      <c r="Q5484" t="e">
        <f>VLOOKUP(B5484,'Uniprot taxonomy'!B:R,8,FALSE)</f>
        <v>#N/A</v>
      </c>
    </row>
    <row r="5485" spans="1:17" hidden="1" x14ac:dyDescent="0.25">
      <c r="A5485" t="s">
        <v>8390</v>
      </c>
      <c r="B5485" t="s">
        <v>8391</v>
      </c>
      <c r="C5485" t="e">
        <f>VLOOKUP('Домены Secretin_N'!B5485,'AC-Architecture'!A:C,3,FALSE)</f>
        <v>#N/A</v>
      </c>
      <c r="D5485">
        <v>598</v>
      </c>
      <c r="E5485" t="s">
        <v>3632</v>
      </c>
      <c r="F5485">
        <v>158</v>
      </c>
      <c r="G5485">
        <v>218</v>
      </c>
      <c r="H5485">
        <f t="shared" si="384"/>
        <v>60</v>
      </c>
      <c r="I5485" t="str">
        <f t="shared" si="385"/>
        <v>Q050Z9_LEPBL/158-218</v>
      </c>
      <c r="K5485" t="e">
        <f>IF(C5485="Secretin_N, Secretin, TraK","T","N")</f>
        <v>#N/A</v>
      </c>
      <c r="L5485" t="e">
        <f>VLOOKUP(E5485,'Uniprot taxonomy'!E:J,4,FALSE)</f>
        <v>#N/A</v>
      </c>
      <c r="M5485" t="e">
        <f>LEFT(VLOOKUP(B5485,'Uniprot taxonomy'!B:R,5,FALSE))</f>
        <v>#N/A</v>
      </c>
      <c r="N5485" t="e">
        <f>VLOOKUP(B5485,'Uniprot taxonomy'!B:R,5,FALSE)</f>
        <v>#N/A</v>
      </c>
      <c r="O5485" t="e">
        <f>VLOOKUP(B5485,'Uniprot taxonomy'!B:R,6,FALSE)</f>
        <v>#N/A</v>
      </c>
      <c r="P5485" t="e">
        <f>VLOOKUP(B5485,'Uniprot taxonomy'!B:R,7,FALSE)</f>
        <v>#N/A</v>
      </c>
      <c r="Q5485" t="e">
        <f>VLOOKUP(B5485,'Uniprot taxonomy'!B:R,8,FALSE)</f>
        <v>#N/A</v>
      </c>
    </row>
    <row r="5486" spans="1:17" hidden="1" x14ac:dyDescent="0.25">
      <c r="A5486" t="s">
        <v>8390</v>
      </c>
      <c r="B5486" t="s">
        <v>8391</v>
      </c>
      <c r="C5486" t="e">
        <f>VLOOKUP('Домены Secretin_N'!B5486,'AC-Architecture'!A:C,3,FALSE)</f>
        <v>#N/A</v>
      </c>
      <c r="D5486">
        <v>598</v>
      </c>
      <c r="E5486" t="s">
        <v>3632</v>
      </c>
      <c r="F5486">
        <v>231</v>
      </c>
      <c r="G5486">
        <v>314</v>
      </c>
      <c r="H5486">
        <f t="shared" si="384"/>
        <v>83</v>
      </c>
      <c r="I5486" t="str">
        <f t="shared" si="385"/>
        <v>Q050Z9_LEPBL/231-314</v>
      </c>
      <c r="K5486" t="e">
        <f>IF(C5486="Secretin_N, Secretin, TraK","T","N")</f>
        <v>#N/A</v>
      </c>
      <c r="L5486" t="e">
        <f>VLOOKUP(E5486,'Uniprot taxonomy'!E:J,4,FALSE)</f>
        <v>#N/A</v>
      </c>
      <c r="M5486" t="e">
        <f>LEFT(VLOOKUP(B5486,'Uniprot taxonomy'!B:R,5,FALSE))</f>
        <v>#N/A</v>
      </c>
      <c r="N5486" t="e">
        <f>VLOOKUP(B5486,'Uniprot taxonomy'!B:R,5,FALSE)</f>
        <v>#N/A</v>
      </c>
      <c r="O5486" t="e">
        <f>VLOOKUP(B5486,'Uniprot taxonomy'!B:R,6,FALSE)</f>
        <v>#N/A</v>
      </c>
      <c r="P5486" t="e">
        <f>VLOOKUP(B5486,'Uniprot taxonomy'!B:R,7,FALSE)</f>
        <v>#N/A</v>
      </c>
      <c r="Q5486" t="e">
        <f>VLOOKUP(B5486,'Uniprot taxonomy'!B:R,8,FALSE)</f>
        <v>#N/A</v>
      </c>
    </row>
    <row r="5487" spans="1:17" hidden="1" x14ac:dyDescent="0.25">
      <c r="A5487" t="s">
        <v>8392</v>
      </c>
      <c r="B5487" t="s">
        <v>8393</v>
      </c>
      <c r="C5487" t="e">
        <f>VLOOKUP('Домены Secretin_N'!B5487,'AC-Architecture'!A:C,3,FALSE)</f>
        <v>#N/A</v>
      </c>
      <c r="D5487">
        <v>789</v>
      </c>
      <c r="E5487" t="s">
        <v>3632</v>
      </c>
      <c r="F5487">
        <v>243</v>
      </c>
      <c r="G5487">
        <v>304</v>
      </c>
      <c r="H5487">
        <f t="shared" si="384"/>
        <v>61</v>
      </c>
      <c r="I5487" t="str">
        <f t="shared" si="385"/>
        <v>Q07N78_RHOP5/243-304</v>
      </c>
      <c r="K5487" t="e">
        <f>IF(C5487="Secretin_N, Secretin, TraK","T","N")</f>
        <v>#N/A</v>
      </c>
      <c r="L5487" t="e">
        <f>VLOOKUP(E5487,'Uniprot taxonomy'!E:J,4,FALSE)</f>
        <v>#N/A</v>
      </c>
      <c r="M5487" t="e">
        <f>LEFT(VLOOKUP(B5487,'Uniprot taxonomy'!B:R,5,FALSE))</f>
        <v>#N/A</v>
      </c>
      <c r="N5487" t="e">
        <f>VLOOKUP(B5487,'Uniprot taxonomy'!B:R,5,FALSE)</f>
        <v>#N/A</v>
      </c>
      <c r="O5487" t="e">
        <f>VLOOKUP(B5487,'Uniprot taxonomy'!B:R,6,FALSE)</f>
        <v>#N/A</v>
      </c>
      <c r="P5487" t="e">
        <f>VLOOKUP(B5487,'Uniprot taxonomy'!B:R,7,FALSE)</f>
        <v>#N/A</v>
      </c>
      <c r="Q5487" t="e">
        <f>VLOOKUP(B5487,'Uniprot taxonomy'!B:R,8,FALSE)</f>
        <v>#N/A</v>
      </c>
    </row>
    <row r="5488" spans="1:17" hidden="1" x14ac:dyDescent="0.25">
      <c r="A5488" t="s">
        <v>8392</v>
      </c>
      <c r="B5488" t="s">
        <v>8393</v>
      </c>
      <c r="C5488" t="e">
        <f>VLOOKUP('Домены Secretin_N'!B5488,'AC-Architecture'!A:C,3,FALSE)</f>
        <v>#N/A</v>
      </c>
      <c r="D5488">
        <v>789</v>
      </c>
      <c r="E5488" t="s">
        <v>3632</v>
      </c>
      <c r="F5488">
        <v>382</v>
      </c>
      <c r="G5488">
        <v>531</v>
      </c>
      <c r="H5488">
        <f t="shared" si="384"/>
        <v>149</v>
      </c>
      <c r="I5488" t="str">
        <f t="shared" si="385"/>
        <v>Q07N78_RHOP5/382-531</v>
      </c>
      <c r="K5488" t="e">
        <f>IF(C5488="Secretin_N, Secretin, TraK","T","N")</f>
        <v>#N/A</v>
      </c>
      <c r="L5488" t="e">
        <f>VLOOKUP(E5488,'Uniprot taxonomy'!E:J,4,FALSE)</f>
        <v>#N/A</v>
      </c>
      <c r="M5488" t="e">
        <f>LEFT(VLOOKUP(B5488,'Uniprot taxonomy'!B:R,5,FALSE))</f>
        <v>#N/A</v>
      </c>
      <c r="N5488" t="e">
        <f>VLOOKUP(B5488,'Uniprot taxonomy'!B:R,5,FALSE)</f>
        <v>#N/A</v>
      </c>
      <c r="O5488" t="e">
        <f>VLOOKUP(B5488,'Uniprot taxonomy'!B:R,6,FALSE)</f>
        <v>#N/A</v>
      </c>
      <c r="P5488" t="e">
        <f>VLOOKUP(B5488,'Uniprot taxonomy'!B:R,7,FALSE)</f>
        <v>#N/A</v>
      </c>
      <c r="Q5488" t="e">
        <f>VLOOKUP(B5488,'Uniprot taxonomy'!B:R,8,FALSE)</f>
        <v>#N/A</v>
      </c>
    </row>
    <row r="5489" spans="1:17" hidden="1" x14ac:dyDescent="0.25">
      <c r="A5489" t="s">
        <v>8394</v>
      </c>
      <c r="B5489" t="s">
        <v>8395</v>
      </c>
      <c r="C5489" t="e">
        <f>VLOOKUP('Домены Secretin_N'!B5489,'AC-Architecture'!A:C,3,FALSE)</f>
        <v>#N/A</v>
      </c>
      <c r="D5489">
        <v>682</v>
      </c>
      <c r="E5489" t="s">
        <v>3632</v>
      </c>
      <c r="F5489">
        <v>367</v>
      </c>
      <c r="G5489">
        <v>432</v>
      </c>
      <c r="H5489">
        <f t="shared" si="384"/>
        <v>65</v>
      </c>
      <c r="I5489" t="str">
        <f t="shared" si="385"/>
        <v>Q088S8_SHEFN/367-432</v>
      </c>
      <c r="K5489" t="e">
        <f>IF(C5489="Secretin_N, Secretin, TraK","T","N")</f>
        <v>#N/A</v>
      </c>
      <c r="L5489" t="e">
        <f>VLOOKUP(E5489,'Uniprot taxonomy'!E:J,4,FALSE)</f>
        <v>#N/A</v>
      </c>
      <c r="M5489" t="e">
        <f>LEFT(VLOOKUP(B5489,'Uniprot taxonomy'!B:R,5,FALSE))</f>
        <v>#N/A</v>
      </c>
      <c r="N5489" t="e">
        <f>VLOOKUP(B5489,'Uniprot taxonomy'!B:R,5,FALSE)</f>
        <v>#N/A</v>
      </c>
      <c r="O5489" t="e">
        <f>VLOOKUP(B5489,'Uniprot taxonomy'!B:R,6,FALSE)</f>
        <v>#N/A</v>
      </c>
      <c r="P5489" t="e">
        <f>VLOOKUP(B5489,'Uniprot taxonomy'!B:R,7,FALSE)</f>
        <v>#N/A</v>
      </c>
      <c r="Q5489" t="e">
        <f>VLOOKUP(B5489,'Uniprot taxonomy'!B:R,8,FALSE)</f>
        <v>#N/A</v>
      </c>
    </row>
    <row r="5490" spans="1:17" hidden="1" x14ac:dyDescent="0.25">
      <c r="A5490" t="s">
        <v>8396</v>
      </c>
      <c r="B5490" t="s">
        <v>8397</v>
      </c>
      <c r="C5490" t="e">
        <f>VLOOKUP('Домены Secretin_N'!B5490,'AC-Architecture'!A:C,3,FALSE)</f>
        <v>#N/A</v>
      </c>
      <c r="D5490">
        <v>710</v>
      </c>
      <c r="E5490" t="s">
        <v>3632</v>
      </c>
      <c r="F5490">
        <v>130</v>
      </c>
      <c r="G5490">
        <v>193</v>
      </c>
      <c r="H5490">
        <f t="shared" si="384"/>
        <v>63</v>
      </c>
      <c r="I5490" t="str">
        <f t="shared" si="385"/>
        <v>Q089U7_SHEFN/130-193</v>
      </c>
      <c r="K5490" t="e">
        <f>IF(C5490="Secretin_N, Secretin, TraK","T","N")</f>
        <v>#N/A</v>
      </c>
      <c r="L5490" t="e">
        <f>VLOOKUP(E5490,'Uniprot taxonomy'!E:J,4,FALSE)</f>
        <v>#N/A</v>
      </c>
      <c r="M5490" t="e">
        <f>LEFT(VLOOKUP(B5490,'Uniprot taxonomy'!B:R,5,FALSE))</f>
        <v>#N/A</v>
      </c>
      <c r="N5490" t="e">
        <f>VLOOKUP(B5490,'Uniprot taxonomy'!B:R,5,FALSE)</f>
        <v>#N/A</v>
      </c>
      <c r="O5490" t="e">
        <f>VLOOKUP(B5490,'Uniprot taxonomy'!B:R,6,FALSE)</f>
        <v>#N/A</v>
      </c>
      <c r="P5490" t="e">
        <f>VLOOKUP(B5490,'Uniprot taxonomy'!B:R,7,FALSE)</f>
        <v>#N/A</v>
      </c>
      <c r="Q5490" t="e">
        <f>VLOOKUP(B5490,'Uniprot taxonomy'!B:R,8,FALSE)</f>
        <v>#N/A</v>
      </c>
    </row>
    <row r="5491" spans="1:17" hidden="1" x14ac:dyDescent="0.25">
      <c r="A5491" t="s">
        <v>8396</v>
      </c>
      <c r="B5491" t="s">
        <v>8397</v>
      </c>
      <c r="C5491" t="e">
        <f>VLOOKUP('Домены Secretin_N'!B5491,'AC-Architecture'!A:C,3,FALSE)</f>
        <v>#N/A</v>
      </c>
      <c r="D5491">
        <v>710</v>
      </c>
      <c r="E5491" t="s">
        <v>3632</v>
      </c>
      <c r="F5491">
        <v>195</v>
      </c>
      <c r="G5491">
        <v>266</v>
      </c>
      <c r="H5491">
        <f t="shared" si="384"/>
        <v>71</v>
      </c>
      <c r="I5491" t="str">
        <f t="shared" si="385"/>
        <v>Q089U7_SHEFN/195-266</v>
      </c>
      <c r="K5491" t="e">
        <f>IF(C5491="Secretin_N, Secretin, TraK","T","N")</f>
        <v>#N/A</v>
      </c>
      <c r="L5491" t="e">
        <f>VLOOKUP(E5491,'Uniprot taxonomy'!E:J,4,FALSE)</f>
        <v>#N/A</v>
      </c>
      <c r="M5491" t="e">
        <f>LEFT(VLOOKUP(B5491,'Uniprot taxonomy'!B:R,5,FALSE))</f>
        <v>#N/A</v>
      </c>
      <c r="N5491" t="e">
        <f>VLOOKUP(B5491,'Uniprot taxonomy'!B:R,5,FALSE)</f>
        <v>#N/A</v>
      </c>
      <c r="O5491" t="e">
        <f>VLOOKUP(B5491,'Uniprot taxonomy'!B:R,6,FALSE)</f>
        <v>#N/A</v>
      </c>
      <c r="P5491" t="e">
        <f>VLOOKUP(B5491,'Uniprot taxonomy'!B:R,7,FALSE)</f>
        <v>#N/A</v>
      </c>
      <c r="Q5491" t="e">
        <f>VLOOKUP(B5491,'Uniprot taxonomy'!B:R,8,FALSE)</f>
        <v>#N/A</v>
      </c>
    </row>
    <row r="5492" spans="1:17" hidden="1" x14ac:dyDescent="0.25">
      <c r="A5492" t="s">
        <v>8396</v>
      </c>
      <c r="B5492" t="s">
        <v>8397</v>
      </c>
      <c r="C5492" t="e">
        <f>VLOOKUP('Домены Secretin_N'!B5492,'AC-Architecture'!A:C,3,FALSE)</f>
        <v>#N/A</v>
      </c>
      <c r="D5492">
        <v>710</v>
      </c>
      <c r="E5492" t="s">
        <v>3632</v>
      </c>
      <c r="F5492">
        <v>270</v>
      </c>
      <c r="G5492">
        <v>351</v>
      </c>
      <c r="H5492">
        <f t="shared" si="384"/>
        <v>81</v>
      </c>
      <c r="I5492" t="str">
        <f t="shared" si="385"/>
        <v>Q089U7_SHEFN/270-351</v>
      </c>
      <c r="K5492" t="e">
        <f>IF(C5492="Secretin_N, Secretin, TraK","T","N")</f>
        <v>#N/A</v>
      </c>
      <c r="L5492" t="e">
        <f>VLOOKUP(E5492,'Uniprot taxonomy'!E:J,4,FALSE)</f>
        <v>#N/A</v>
      </c>
      <c r="M5492" t="e">
        <f>LEFT(VLOOKUP(B5492,'Uniprot taxonomy'!B:R,5,FALSE))</f>
        <v>#N/A</v>
      </c>
      <c r="N5492" t="e">
        <f>VLOOKUP(B5492,'Uniprot taxonomy'!B:R,5,FALSE)</f>
        <v>#N/A</v>
      </c>
      <c r="O5492" t="e">
        <f>VLOOKUP(B5492,'Uniprot taxonomy'!B:R,6,FALSE)</f>
        <v>#N/A</v>
      </c>
      <c r="P5492" t="e">
        <f>VLOOKUP(B5492,'Uniprot taxonomy'!B:R,7,FALSE)</f>
        <v>#N/A</v>
      </c>
      <c r="Q5492" t="e">
        <f>VLOOKUP(B5492,'Uniprot taxonomy'!B:R,8,FALSE)</f>
        <v>#N/A</v>
      </c>
    </row>
    <row r="5493" spans="1:17" hidden="1" x14ac:dyDescent="0.25">
      <c r="A5493" t="s">
        <v>8398</v>
      </c>
      <c r="B5493" t="s">
        <v>8399</v>
      </c>
      <c r="C5493" t="e">
        <f>VLOOKUP('Домены Secretin_N'!B5493,'AC-Architecture'!A:C,3,FALSE)</f>
        <v>#N/A</v>
      </c>
      <c r="D5493">
        <v>850</v>
      </c>
      <c r="E5493" t="s">
        <v>3632</v>
      </c>
      <c r="F5493">
        <v>239</v>
      </c>
      <c r="G5493">
        <v>337</v>
      </c>
      <c r="H5493">
        <f t="shared" si="384"/>
        <v>98</v>
      </c>
      <c r="I5493" t="str">
        <f t="shared" si="385"/>
        <v>Q08NT3_STIAD/239-337</v>
      </c>
      <c r="K5493" t="e">
        <f>IF(C5493="Secretin_N, Secretin, TraK","T","N")</f>
        <v>#N/A</v>
      </c>
      <c r="L5493" t="e">
        <f>VLOOKUP(E5493,'Uniprot taxonomy'!E:J,4,FALSE)</f>
        <v>#N/A</v>
      </c>
      <c r="M5493" t="e">
        <f>LEFT(VLOOKUP(B5493,'Uniprot taxonomy'!B:R,5,FALSE))</f>
        <v>#N/A</v>
      </c>
      <c r="N5493" t="e">
        <f>VLOOKUP(B5493,'Uniprot taxonomy'!B:R,5,FALSE)</f>
        <v>#N/A</v>
      </c>
      <c r="O5493" t="e">
        <f>VLOOKUP(B5493,'Uniprot taxonomy'!B:R,6,FALSE)</f>
        <v>#N/A</v>
      </c>
      <c r="P5493" t="e">
        <f>VLOOKUP(B5493,'Uniprot taxonomy'!B:R,7,FALSE)</f>
        <v>#N/A</v>
      </c>
      <c r="Q5493" t="e">
        <f>VLOOKUP(B5493,'Uniprot taxonomy'!B:R,8,FALSE)</f>
        <v>#N/A</v>
      </c>
    </row>
    <row r="5494" spans="1:17" hidden="1" x14ac:dyDescent="0.25">
      <c r="A5494" t="s">
        <v>8398</v>
      </c>
      <c r="B5494" t="s">
        <v>8399</v>
      </c>
      <c r="C5494" t="e">
        <f>VLOOKUP('Домены Secretin_N'!B5494,'AC-Architecture'!A:C,3,FALSE)</f>
        <v>#N/A</v>
      </c>
      <c r="D5494">
        <v>850</v>
      </c>
      <c r="E5494" t="s">
        <v>3632</v>
      </c>
      <c r="F5494">
        <v>341</v>
      </c>
      <c r="G5494">
        <v>432</v>
      </c>
      <c r="H5494">
        <f t="shared" si="384"/>
        <v>91</v>
      </c>
      <c r="I5494" t="str">
        <f t="shared" si="385"/>
        <v>Q08NT3_STIAD/341-432</v>
      </c>
      <c r="K5494" t="e">
        <f>IF(C5494="Secretin_N, Secretin, TraK","T","N")</f>
        <v>#N/A</v>
      </c>
      <c r="L5494" t="e">
        <f>VLOOKUP(E5494,'Uniprot taxonomy'!E:J,4,FALSE)</f>
        <v>#N/A</v>
      </c>
      <c r="M5494" t="e">
        <f>LEFT(VLOOKUP(B5494,'Uniprot taxonomy'!B:R,5,FALSE))</f>
        <v>#N/A</v>
      </c>
      <c r="N5494" t="e">
        <f>VLOOKUP(B5494,'Uniprot taxonomy'!B:R,5,FALSE)</f>
        <v>#N/A</v>
      </c>
      <c r="O5494" t="e">
        <f>VLOOKUP(B5494,'Uniprot taxonomy'!B:R,6,FALSE)</f>
        <v>#N/A</v>
      </c>
      <c r="P5494" t="e">
        <f>VLOOKUP(B5494,'Uniprot taxonomy'!B:R,7,FALSE)</f>
        <v>#N/A</v>
      </c>
      <c r="Q5494" t="e">
        <f>VLOOKUP(B5494,'Uniprot taxonomy'!B:R,8,FALSE)</f>
        <v>#N/A</v>
      </c>
    </row>
    <row r="5495" spans="1:17" hidden="1" x14ac:dyDescent="0.25">
      <c r="A5495" t="s">
        <v>8400</v>
      </c>
      <c r="B5495" t="s">
        <v>8401</v>
      </c>
      <c r="C5495" t="e">
        <f>VLOOKUP('Домены Secretin_N'!B5495,'AC-Architecture'!A:C,3,FALSE)</f>
        <v>#N/A</v>
      </c>
      <c r="D5495">
        <v>906</v>
      </c>
      <c r="E5495" t="s">
        <v>3632</v>
      </c>
      <c r="F5495">
        <v>581</v>
      </c>
      <c r="G5495">
        <v>642</v>
      </c>
      <c r="H5495">
        <f t="shared" si="384"/>
        <v>61</v>
      </c>
      <c r="I5495" t="str">
        <f t="shared" si="385"/>
        <v>Q08Z02_STIAD/581-642</v>
      </c>
      <c r="K5495" t="e">
        <f>IF(C5495="Secretin_N, Secretin, TraK","T","N")</f>
        <v>#N/A</v>
      </c>
      <c r="L5495" t="e">
        <f>VLOOKUP(E5495,'Uniprot taxonomy'!E:J,4,FALSE)</f>
        <v>#N/A</v>
      </c>
      <c r="M5495" t="e">
        <f>LEFT(VLOOKUP(B5495,'Uniprot taxonomy'!B:R,5,FALSE))</f>
        <v>#N/A</v>
      </c>
      <c r="N5495" t="e">
        <f>VLOOKUP(B5495,'Uniprot taxonomy'!B:R,5,FALSE)</f>
        <v>#N/A</v>
      </c>
      <c r="O5495" t="e">
        <f>VLOOKUP(B5495,'Uniprot taxonomy'!B:R,6,FALSE)</f>
        <v>#N/A</v>
      </c>
      <c r="P5495" t="e">
        <f>VLOOKUP(B5495,'Uniprot taxonomy'!B:R,7,FALSE)</f>
        <v>#N/A</v>
      </c>
      <c r="Q5495" t="e">
        <f>VLOOKUP(B5495,'Uniprot taxonomy'!B:R,8,FALSE)</f>
        <v>#N/A</v>
      </c>
    </row>
    <row r="5496" spans="1:17" hidden="1" x14ac:dyDescent="0.25">
      <c r="A5496" t="s">
        <v>8402</v>
      </c>
      <c r="B5496" t="s">
        <v>8403</v>
      </c>
      <c r="C5496" t="e">
        <f>VLOOKUP('Домены Secretin_N'!B5496,'AC-Architecture'!A:C,3,FALSE)</f>
        <v>#N/A</v>
      </c>
      <c r="D5496">
        <v>172</v>
      </c>
      <c r="E5496" t="s">
        <v>3632</v>
      </c>
      <c r="F5496">
        <v>125</v>
      </c>
      <c r="G5496">
        <v>170</v>
      </c>
      <c r="H5496">
        <f t="shared" si="384"/>
        <v>45</v>
      </c>
      <c r="I5496" t="str">
        <f t="shared" si="385"/>
        <v>Q09D83_STIAD/125-170</v>
      </c>
      <c r="K5496" t="e">
        <f>IF(C5496="Secretin_N, Secretin, TraK","T","N")</f>
        <v>#N/A</v>
      </c>
      <c r="L5496" t="e">
        <f>VLOOKUP(E5496,'Uniprot taxonomy'!E:J,4,FALSE)</f>
        <v>#N/A</v>
      </c>
      <c r="M5496" t="e">
        <f>LEFT(VLOOKUP(B5496,'Uniprot taxonomy'!B:R,5,FALSE))</f>
        <v>#N/A</v>
      </c>
      <c r="N5496" t="e">
        <f>VLOOKUP(B5496,'Uniprot taxonomy'!B:R,5,FALSE)</f>
        <v>#N/A</v>
      </c>
      <c r="O5496" t="e">
        <f>VLOOKUP(B5496,'Uniprot taxonomy'!B:R,6,FALSE)</f>
        <v>#N/A</v>
      </c>
      <c r="P5496" t="e">
        <f>VLOOKUP(B5496,'Uniprot taxonomy'!B:R,7,FALSE)</f>
        <v>#N/A</v>
      </c>
      <c r="Q5496" t="e">
        <f>VLOOKUP(B5496,'Uniprot taxonomy'!B:R,8,FALSE)</f>
        <v>#N/A</v>
      </c>
    </row>
    <row r="5497" spans="1:17" x14ac:dyDescent="0.25">
      <c r="A5497" t="s">
        <v>161</v>
      </c>
      <c r="B5497" t="s">
        <v>1462</v>
      </c>
      <c r="C5497" t="str">
        <f>VLOOKUP('Домены Secretin_N'!B5497,'AC-Architecture'!A:C,3,FALSE)</f>
        <v>Secretin_N, Secretin</v>
      </c>
      <c r="D5497">
        <v>594</v>
      </c>
      <c r="E5497" t="s">
        <v>3632</v>
      </c>
      <c r="F5497">
        <v>276</v>
      </c>
      <c r="G5497">
        <v>344</v>
      </c>
      <c r="H5497">
        <f t="shared" si="384"/>
        <v>68</v>
      </c>
      <c r="I5497" t="str">
        <f t="shared" si="385"/>
        <v>Q09WI1_FRANO/276-344</v>
      </c>
      <c r="J5497" t="str">
        <f>CONCATENATE(K5497,"_",LEFT(O5497,3),"_",LEFT(Q5497,3),"_",B5497)</f>
        <v>N_Thi_Fra_Q09WI1</v>
      </c>
      <c r="K5497" t="str">
        <f>IF(C5497="Secretin_N, Secretin, TraK","T","N")</f>
        <v>N</v>
      </c>
      <c r="L5497" t="str">
        <f>VLOOKUP(B5497,'Uniprot taxonomy'!B:R,4,FALSE)</f>
        <v>Proteobacteria</v>
      </c>
      <c r="M5497" t="str">
        <f>LEFT(VLOOKUP(B5497,'Uniprot taxonomy'!B:R,5,FALSE))</f>
        <v>G</v>
      </c>
      <c r="N5497" t="str">
        <f>VLOOKUP(B5497,'Uniprot taxonomy'!B:R,5,FALSE)</f>
        <v>Gammaproteobacteria</v>
      </c>
      <c r="O5497" t="str">
        <f>VLOOKUP(B5497,'Uniprot taxonomy'!B:R,6,FALSE)</f>
        <v>Thiotrichales</v>
      </c>
      <c r="P5497" t="str">
        <f>VLOOKUP(B5497,'Uniprot taxonomy'!B:R,7,FALSE)</f>
        <v>Francisellaceae</v>
      </c>
      <c r="Q5497" t="str">
        <f>VLOOKUP(B5497,'Uniprot taxonomy'!B:R,8,FALSE)</f>
        <v>Francisella</v>
      </c>
    </row>
    <row r="5498" spans="1:17" hidden="1" x14ac:dyDescent="0.25">
      <c r="A5498" t="s">
        <v>8404</v>
      </c>
      <c r="B5498" t="s">
        <v>8405</v>
      </c>
      <c r="C5498" t="e">
        <f>VLOOKUP('Домены Secretin_N'!B5498,'AC-Architecture'!A:C,3,FALSE)</f>
        <v>#N/A</v>
      </c>
      <c r="D5498">
        <v>694</v>
      </c>
      <c r="E5498" t="s">
        <v>3632</v>
      </c>
      <c r="F5498">
        <v>380</v>
      </c>
      <c r="G5498">
        <v>445</v>
      </c>
      <c r="H5498">
        <f t="shared" si="384"/>
        <v>65</v>
      </c>
      <c r="I5498" t="str">
        <f t="shared" si="385"/>
        <v>Q0A4Y8_ALHEH/380-445</v>
      </c>
      <c r="K5498" t="e">
        <f>IF(C5498="Secretin_N, Secretin, TraK","T","N")</f>
        <v>#N/A</v>
      </c>
      <c r="L5498" t="e">
        <f>VLOOKUP(E5498,'Uniprot taxonomy'!E:J,4,FALSE)</f>
        <v>#N/A</v>
      </c>
      <c r="M5498" t="e">
        <f>LEFT(VLOOKUP(B5498,'Uniprot taxonomy'!B:R,5,FALSE))</f>
        <v>#N/A</v>
      </c>
      <c r="N5498" t="e">
        <f>VLOOKUP(B5498,'Uniprot taxonomy'!B:R,5,FALSE)</f>
        <v>#N/A</v>
      </c>
      <c r="O5498" t="e">
        <f>VLOOKUP(B5498,'Uniprot taxonomy'!B:R,6,FALSE)</f>
        <v>#N/A</v>
      </c>
      <c r="P5498" t="e">
        <f>VLOOKUP(B5498,'Uniprot taxonomy'!B:R,7,FALSE)</f>
        <v>#N/A</v>
      </c>
      <c r="Q5498" t="e">
        <f>VLOOKUP(B5498,'Uniprot taxonomy'!B:R,8,FALSE)</f>
        <v>#N/A</v>
      </c>
    </row>
    <row r="5499" spans="1:17" hidden="1" x14ac:dyDescent="0.25">
      <c r="A5499" t="s">
        <v>8406</v>
      </c>
      <c r="B5499" t="s">
        <v>8407</v>
      </c>
      <c r="C5499" t="e">
        <f>VLOOKUP('Домены Secretin_N'!B5499,'AC-Architecture'!A:C,3,FALSE)</f>
        <v>#N/A</v>
      </c>
      <c r="D5499">
        <v>673</v>
      </c>
      <c r="E5499" t="s">
        <v>3632</v>
      </c>
      <c r="F5499">
        <v>135</v>
      </c>
      <c r="G5499">
        <v>195</v>
      </c>
      <c r="H5499">
        <f t="shared" si="384"/>
        <v>60</v>
      </c>
      <c r="I5499" t="str">
        <f t="shared" si="385"/>
        <v>Q0A5Z6_ALHEH/135-195</v>
      </c>
      <c r="K5499" t="e">
        <f>IF(C5499="Secretin_N, Secretin, TraK","T","N")</f>
        <v>#N/A</v>
      </c>
      <c r="L5499" t="e">
        <f>VLOOKUP(E5499,'Uniprot taxonomy'!E:J,4,FALSE)</f>
        <v>#N/A</v>
      </c>
      <c r="M5499" t="e">
        <f>LEFT(VLOOKUP(B5499,'Uniprot taxonomy'!B:R,5,FALSE))</f>
        <v>#N/A</v>
      </c>
      <c r="N5499" t="e">
        <f>VLOOKUP(B5499,'Uniprot taxonomy'!B:R,5,FALSE)</f>
        <v>#N/A</v>
      </c>
      <c r="O5499" t="e">
        <f>VLOOKUP(B5499,'Uniprot taxonomy'!B:R,6,FALSE)</f>
        <v>#N/A</v>
      </c>
      <c r="P5499" t="e">
        <f>VLOOKUP(B5499,'Uniprot taxonomy'!B:R,7,FALSE)</f>
        <v>#N/A</v>
      </c>
      <c r="Q5499" t="e">
        <f>VLOOKUP(B5499,'Uniprot taxonomy'!B:R,8,FALSE)</f>
        <v>#N/A</v>
      </c>
    </row>
    <row r="5500" spans="1:17" hidden="1" x14ac:dyDescent="0.25">
      <c r="A5500" t="s">
        <v>8406</v>
      </c>
      <c r="B5500" t="s">
        <v>8407</v>
      </c>
      <c r="C5500" t="e">
        <f>VLOOKUP('Домены Secretin_N'!B5500,'AC-Architecture'!A:C,3,FALSE)</f>
        <v>#N/A</v>
      </c>
      <c r="D5500">
        <v>673</v>
      </c>
      <c r="E5500" t="s">
        <v>3632</v>
      </c>
      <c r="F5500">
        <v>198</v>
      </c>
      <c r="G5500">
        <v>264</v>
      </c>
      <c r="H5500">
        <f t="shared" si="384"/>
        <v>66</v>
      </c>
      <c r="I5500" t="str">
        <f t="shared" si="385"/>
        <v>Q0A5Z6_ALHEH/198-264</v>
      </c>
      <c r="K5500" t="e">
        <f>IF(C5500="Secretin_N, Secretin, TraK","T","N")</f>
        <v>#N/A</v>
      </c>
      <c r="L5500" t="e">
        <f>VLOOKUP(E5500,'Uniprot taxonomy'!E:J,4,FALSE)</f>
        <v>#N/A</v>
      </c>
      <c r="M5500" t="e">
        <f>LEFT(VLOOKUP(B5500,'Uniprot taxonomy'!B:R,5,FALSE))</f>
        <v>#N/A</v>
      </c>
      <c r="N5500" t="e">
        <f>VLOOKUP(B5500,'Uniprot taxonomy'!B:R,5,FALSE)</f>
        <v>#N/A</v>
      </c>
      <c r="O5500" t="e">
        <f>VLOOKUP(B5500,'Uniprot taxonomy'!B:R,6,FALSE)</f>
        <v>#N/A</v>
      </c>
      <c r="P5500" t="e">
        <f>VLOOKUP(B5500,'Uniprot taxonomy'!B:R,7,FALSE)</f>
        <v>#N/A</v>
      </c>
      <c r="Q5500" t="e">
        <f>VLOOKUP(B5500,'Uniprot taxonomy'!B:R,8,FALSE)</f>
        <v>#N/A</v>
      </c>
    </row>
    <row r="5501" spans="1:17" hidden="1" x14ac:dyDescent="0.25">
      <c r="A5501" t="s">
        <v>8406</v>
      </c>
      <c r="B5501" t="s">
        <v>8407</v>
      </c>
      <c r="C5501" t="e">
        <f>VLOOKUP('Домены Secretin_N'!B5501,'AC-Architecture'!A:C,3,FALSE)</f>
        <v>#N/A</v>
      </c>
      <c r="D5501">
        <v>673</v>
      </c>
      <c r="E5501" t="s">
        <v>3632</v>
      </c>
      <c r="F5501">
        <v>268</v>
      </c>
      <c r="G5501">
        <v>342</v>
      </c>
      <c r="H5501">
        <f t="shared" si="384"/>
        <v>74</v>
      </c>
      <c r="I5501" t="str">
        <f t="shared" si="385"/>
        <v>Q0A5Z6_ALHEH/268-342</v>
      </c>
      <c r="K5501" t="e">
        <f>IF(C5501="Secretin_N, Secretin, TraK","T","N")</f>
        <v>#N/A</v>
      </c>
      <c r="L5501" t="e">
        <f>VLOOKUP(E5501,'Uniprot taxonomy'!E:J,4,FALSE)</f>
        <v>#N/A</v>
      </c>
      <c r="M5501" t="e">
        <f>LEFT(VLOOKUP(B5501,'Uniprot taxonomy'!B:R,5,FALSE))</f>
        <v>#N/A</v>
      </c>
      <c r="N5501" t="e">
        <f>VLOOKUP(B5501,'Uniprot taxonomy'!B:R,5,FALSE)</f>
        <v>#N/A</v>
      </c>
      <c r="O5501" t="e">
        <f>VLOOKUP(B5501,'Uniprot taxonomy'!B:R,6,FALSE)</f>
        <v>#N/A</v>
      </c>
      <c r="P5501" t="e">
        <f>VLOOKUP(B5501,'Uniprot taxonomy'!B:R,7,FALSE)</f>
        <v>#N/A</v>
      </c>
      <c r="Q5501" t="e">
        <f>VLOOKUP(B5501,'Uniprot taxonomy'!B:R,8,FALSE)</f>
        <v>#N/A</v>
      </c>
    </row>
    <row r="5502" spans="1:17" hidden="1" x14ac:dyDescent="0.25">
      <c r="A5502" t="s">
        <v>8408</v>
      </c>
      <c r="B5502" t="s">
        <v>8409</v>
      </c>
      <c r="C5502" t="e">
        <f>VLOOKUP('Домены Secretin_N'!B5502,'AC-Architecture'!A:C,3,FALSE)</f>
        <v>#N/A</v>
      </c>
      <c r="D5502">
        <v>686</v>
      </c>
      <c r="E5502" t="s">
        <v>3632</v>
      </c>
      <c r="F5502">
        <v>260</v>
      </c>
      <c r="G5502">
        <v>328</v>
      </c>
      <c r="H5502">
        <f t="shared" si="384"/>
        <v>68</v>
      </c>
      <c r="I5502" t="str">
        <f t="shared" si="385"/>
        <v>Q0AKZ0_MARMM/260-328</v>
      </c>
      <c r="K5502" t="e">
        <f>IF(C5502="Secretin_N, Secretin, TraK","T","N")</f>
        <v>#N/A</v>
      </c>
      <c r="L5502" t="e">
        <f>VLOOKUP(E5502,'Uniprot taxonomy'!E:J,4,FALSE)</f>
        <v>#N/A</v>
      </c>
      <c r="M5502" t="e">
        <f>LEFT(VLOOKUP(B5502,'Uniprot taxonomy'!B:R,5,FALSE))</f>
        <v>#N/A</v>
      </c>
      <c r="N5502" t="e">
        <f>VLOOKUP(B5502,'Uniprot taxonomy'!B:R,5,FALSE)</f>
        <v>#N/A</v>
      </c>
      <c r="O5502" t="e">
        <f>VLOOKUP(B5502,'Uniprot taxonomy'!B:R,6,FALSE)</f>
        <v>#N/A</v>
      </c>
      <c r="P5502" t="e">
        <f>VLOOKUP(B5502,'Uniprot taxonomy'!B:R,7,FALSE)</f>
        <v>#N/A</v>
      </c>
      <c r="Q5502" t="e">
        <f>VLOOKUP(B5502,'Uniprot taxonomy'!B:R,8,FALSE)</f>
        <v>#N/A</v>
      </c>
    </row>
    <row r="5503" spans="1:17" hidden="1" x14ac:dyDescent="0.25">
      <c r="A5503" t="s">
        <v>8408</v>
      </c>
      <c r="B5503" t="s">
        <v>8409</v>
      </c>
      <c r="C5503" t="e">
        <f>VLOOKUP('Домены Secretin_N'!B5503,'AC-Architecture'!A:C,3,FALSE)</f>
        <v>#N/A</v>
      </c>
      <c r="D5503">
        <v>686</v>
      </c>
      <c r="E5503" t="s">
        <v>3632</v>
      </c>
      <c r="F5503">
        <v>333</v>
      </c>
      <c r="G5503">
        <v>424</v>
      </c>
      <c r="H5503">
        <f t="shared" si="384"/>
        <v>91</v>
      </c>
      <c r="I5503" t="str">
        <f t="shared" si="385"/>
        <v>Q0AKZ0_MARMM/333-424</v>
      </c>
      <c r="K5503" t="e">
        <f>IF(C5503="Secretin_N, Secretin, TraK","T","N")</f>
        <v>#N/A</v>
      </c>
      <c r="L5503" t="e">
        <f>VLOOKUP(E5503,'Uniprot taxonomy'!E:J,4,FALSE)</f>
        <v>#N/A</v>
      </c>
      <c r="M5503" t="e">
        <f>LEFT(VLOOKUP(B5503,'Uniprot taxonomy'!B:R,5,FALSE))</f>
        <v>#N/A</v>
      </c>
      <c r="N5503" t="e">
        <f>VLOOKUP(B5503,'Uniprot taxonomy'!B:R,5,FALSE)</f>
        <v>#N/A</v>
      </c>
      <c r="O5503" t="e">
        <f>VLOOKUP(B5503,'Uniprot taxonomy'!B:R,6,FALSE)</f>
        <v>#N/A</v>
      </c>
      <c r="P5503" t="e">
        <f>VLOOKUP(B5503,'Uniprot taxonomy'!B:R,7,FALSE)</f>
        <v>#N/A</v>
      </c>
      <c r="Q5503" t="e">
        <f>VLOOKUP(B5503,'Uniprot taxonomy'!B:R,8,FALSE)</f>
        <v>#N/A</v>
      </c>
    </row>
    <row r="5504" spans="1:17" hidden="1" x14ac:dyDescent="0.25">
      <c r="A5504" t="s">
        <v>8410</v>
      </c>
      <c r="B5504" t="s">
        <v>8411</v>
      </c>
      <c r="C5504" t="e">
        <f>VLOOKUP('Домены Secretin_N'!B5504,'AC-Architecture'!A:C,3,FALSE)</f>
        <v>#N/A</v>
      </c>
      <c r="D5504">
        <v>650</v>
      </c>
      <c r="E5504" t="s">
        <v>3632</v>
      </c>
      <c r="F5504">
        <v>125</v>
      </c>
      <c r="G5504">
        <v>186</v>
      </c>
      <c r="H5504">
        <f t="shared" si="384"/>
        <v>61</v>
      </c>
      <c r="I5504" t="str">
        <f t="shared" si="385"/>
        <v>Q0ASR3_MARMM/125-186</v>
      </c>
      <c r="K5504" t="e">
        <f>IF(C5504="Secretin_N, Secretin, TraK","T","N")</f>
        <v>#N/A</v>
      </c>
      <c r="L5504" t="e">
        <f>VLOOKUP(E5504,'Uniprot taxonomy'!E:J,4,FALSE)</f>
        <v>#N/A</v>
      </c>
      <c r="M5504" t="e">
        <f>LEFT(VLOOKUP(B5504,'Uniprot taxonomy'!B:R,5,FALSE))</f>
        <v>#N/A</v>
      </c>
      <c r="N5504" t="e">
        <f>VLOOKUP(B5504,'Uniprot taxonomy'!B:R,5,FALSE)</f>
        <v>#N/A</v>
      </c>
      <c r="O5504" t="e">
        <f>VLOOKUP(B5504,'Uniprot taxonomy'!B:R,6,FALSE)</f>
        <v>#N/A</v>
      </c>
      <c r="P5504" t="e">
        <f>VLOOKUP(B5504,'Uniprot taxonomy'!B:R,7,FALSE)</f>
        <v>#N/A</v>
      </c>
      <c r="Q5504" t="e">
        <f>VLOOKUP(B5504,'Uniprot taxonomy'!B:R,8,FALSE)</f>
        <v>#N/A</v>
      </c>
    </row>
    <row r="5505" spans="1:17" hidden="1" x14ac:dyDescent="0.25">
      <c r="A5505" t="s">
        <v>8410</v>
      </c>
      <c r="B5505" t="s">
        <v>8411</v>
      </c>
      <c r="C5505" t="e">
        <f>VLOOKUP('Домены Secretin_N'!B5505,'AC-Architecture'!A:C,3,FALSE)</f>
        <v>#N/A</v>
      </c>
      <c r="D5505">
        <v>650</v>
      </c>
      <c r="E5505" t="s">
        <v>3632</v>
      </c>
      <c r="F5505">
        <v>187</v>
      </c>
      <c r="G5505">
        <v>258</v>
      </c>
      <c r="H5505">
        <f t="shared" si="384"/>
        <v>71</v>
      </c>
      <c r="I5505" t="str">
        <f t="shared" si="385"/>
        <v>Q0ASR3_MARMM/187-258</v>
      </c>
      <c r="K5505" t="e">
        <f>IF(C5505="Secretin_N, Secretin, TraK","T","N")</f>
        <v>#N/A</v>
      </c>
      <c r="L5505" t="e">
        <f>VLOOKUP(E5505,'Uniprot taxonomy'!E:J,4,FALSE)</f>
        <v>#N/A</v>
      </c>
      <c r="M5505" t="e">
        <f>LEFT(VLOOKUP(B5505,'Uniprot taxonomy'!B:R,5,FALSE))</f>
        <v>#N/A</v>
      </c>
      <c r="N5505" t="e">
        <f>VLOOKUP(B5505,'Uniprot taxonomy'!B:R,5,FALSE)</f>
        <v>#N/A</v>
      </c>
      <c r="O5505" t="e">
        <f>VLOOKUP(B5505,'Uniprot taxonomy'!B:R,6,FALSE)</f>
        <v>#N/A</v>
      </c>
      <c r="P5505" t="e">
        <f>VLOOKUP(B5505,'Uniprot taxonomy'!B:R,7,FALSE)</f>
        <v>#N/A</v>
      </c>
      <c r="Q5505" t="e">
        <f>VLOOKUP(B5505,'Uniprot taxonomy'!B:R,8,FALSE)</f>
        <v>#N/A</v>
      </c>
    </row>
    <row r="5506" spans="1:17" hidden="1" x14ac:dyDescent="0.25">
      <c r="A5506" t="s">
        <v>8410</v>
      </c>
      <c r="B5506" t="s">
        <v>8411</v>
      </c>
      <c r="C5506" t="e">
        <f>VLOOKUP('Домены Secretin_N'!B5506,'AC-Architecture'!A:C,3,FALSE)</f>
        <v>#N/A</v>
      </c>
      <c r="D5506">
        <v>650</v>
      </c>
      <c r="E5506" t="s">
        <v>3632</v>
      </c>
      <c r="F5506">
        <v>262</v>
      </c>
      <c r="G5506">
        <v>332</v>
      </c>
      <c r="H5506">
        <f t="shared" si="384"/>
        <v>70</v>
      </c>
      <c r="I5506" t="str">
        <f t="shared" si="385"/>
        <v>Q0ASR3_MARMM/262-332</v>
      </c>
      <c r="K5506" t="e">
        <f>IF(C5506="Secretin_N, Secretin, TraK","T","N")</f>
        <v>#N/A</v>
      </c>
      <c r="L5506" t="e">
        <f>VLOOKUP(E5506,'Uniprot taxonomy'!E:J,4,FALSE)</f>
        <v>#N/A</v>
      </c>
      <c r="M5506" t="e">
        <f>LEFT(VLOOKUP(B5506,'Uniprot taxonomy'!B:R,5,FALSE))</f>
        <v>#N/A</v>
      </c>
      <c r="N5506" t="e">
        <f>VLOOKUP(B5506,'Uniprot taxonomy'!B:R,5,FALSE)</f>
        <v>#N/A</v>
      </c>
      <c r="O5506" t="e">
        <f>VLOOKUP(B5506,'Uniprot taxonomy'!B:R,6,FALSE)</f>
        <v>#N/A</v>
      </c>
      <c r="P5506" t="e">
        <f>VLOOKUP(B5506,'Uniprot taxonomy'!B:R,7,FALSE)</f>
        <v>#N/A</v>
      </c>
      <c r="Q5506" t="e">
        <f>VLOOKUP(B5506,'Uniprot taxonomy'!B:R,8,FALSE)</f>
        <v>#N/A</v>
      </c>
    </row>
    <row r="5507" spans="1:17" hidden="1" x14ac:dyDescent="0.25">
      <c r="A5507" t="s">
        <v>162</v>
      </c>
      <c r="B5507" t="s">
        <v>1463</v>
      </c>
      <c r="C5507" t="str">
        <f>VLOOKUP('Домены Secretin_N'!B5507,'AC-Architecture'!A:C,3,FALSE)</f>
        <v>Secretin_N, Secretin</v>
      </c>
      <c r="D5507">
        <v>561</v>
      </c>
      <c r="E5507" t="s">
        <v>3632</v>
      </c>
      <c r="F5507">
        <v>151</v>
      </c>
      <c r="G5507">
        <v>314</v>
      </c>
      <c r="H5507">
        <f t="shared" ref="H5507:H5570" si="388">G5507-F5507</f>
        <v>163</v>
      </c>
      <c r="I5507" t="str">
        <f t="shared" ref="I5507:I5570" si="389">CONCATENATE(A5507,"/",F5507,"-",G5507)</f>
        <v>Q0B356_BURCM/151-314</v>
      </c>
      <c r="J5507" t="e">
        <f>CONCATENATE(K5507,"_",#REF!,"_",B5507)</f>
        <v>#REF!</v>
      </c>
      <c r="K5507" t="str">
        <f>IF(C5507="Secretin_N, Secretin, TraK","T","N")</f>
        <v>N</v>
      </c>
      <c r="L5507" t="e">
        <f>VLOOKUP(E5507,'Uniprot taxonomy'!E:J,4,FALSE)</f>
        <v>#N/A</v>
      </c>
      <c r="M5507" t="str">
        <f>LEFT(VLOOKUP(B5507,'Uniprot taxonomy'!B:R,5,FALSE))</f>
        <v>B</v>
      </c>
      <c r="N5507" t="str">
        <f>VLOOKUP(B5507,'Uniprot taxonomy'!B:R,5,FALSE)</f>
        <v>Betaproteobacteria</v>
      </c>
      <c r="O5507" t="str">
        <f>VLOOKUP(B5507,'Uniprot taxonomy'!B:R,6,FALSE)</f>
        <v>Burkholderiales</v>
      </c>
      <c r="P5507" t="str">
        <f>VLOOKUP(B5507,'Uniprot taxonomy'!B:R,7,FALSE)</f>
        <v>Burkholderiaceae</v>
      </c>
      <c r="Q5507" t="str">
        <f>VLOOKUP(B5507,'Uniprot taxonomy'!B:R,8,FALSE)</f>
        <v>Burkholderia</v>
      </c>
    </row>
    <row r="5508" spans="1:17" hidden="1" x14ac:dyDescent="0.25">
      <c r="A5508" t="s">
        <v>8413</v>
      </c>
      <c r="B5508" t="s">
        <v>8414</v>
      </c>
      <c r="C5508" t="e">
        <f>VLOOKUP('Домены Secretin_N'!B5508,'AC-Architecture'!A:C,3,FALSE)</f>
        <v>#N/A</v>
      </c>
      <c r="D5508">
        <v>475</v>
      </c>
      <c r="E5508" t="s">
        <v>3632</v>
      </c>
      <c r="F5508">
        <v>183</v>
      </c>
      <c r="G5508">
        <v>279</v>
      </c>
      <c r="H5508">
        <f t="shared" si="388"/>
        <v>96</v>
      </c>
      <c r="I5508" t="str">
        <f t="shared" si="389"/>
        <v>Q0B359_BURCM/183-279</v>
      </c>
      <c r="K5508" t="e">
        <f>IF(C5508="Secretin_N, Secretin, TraK","T","N")</f>
        <v>#N/A</v>
      </c>
      <c r="L5508" t="e">
        <f>VLOOKUP(E5508,'Uniprot taxonomy'!E:J,4,FALSE)</f>
        <v>#N/A</v>
      </c>
      <c r="M5508" t="e">
        <f>LEFT(VLOOKUP(B5508,'Uniprot taxonomy'!B:R,5,FALSE))</f>
        <v>#N/A</v>
      </c>
      <c r="N5508" t="e">
        <f>VLOOKUP(B5508,'Uniprot taxonomy'!B:R,5,FALSE)</f>
        <v>#N/A</v>
      </c>
      <c r="O5508" t="e">
        <f>VLOOKUP(B5508,'Uniprot taxonomy'!B:R,6,FALSE)</f>
        <v>#N/A</v>
      </c>
      <c r="P5508" t="e">
        <f>VLOOKUP(B5508,'Uniprot taxonomy'!B:R,7,FALSE)</f>
        <v>#N/A</v>
      </c>
      <c r="Q5508" t="e">
        <f>VLOOKUP(B5508,'Uniprot taxonomy'!B:R,8,FALSE)</f>
        <v>#N/A</v>
      </c>
    </row>
    <row r="5509" spans="1:17" hidden="1" x14ac:dyDescent="0.25">
      <c r="A5509" t="s">
        <v>163</v>
      </c>
      <c r="B5509" t="s">
        <v>1464</v>
      </c>
      <c r="C5509" t="str">
        <f>VLOOKUP('Домены Secretin_N'!B5509,'AC-Architecture'!A:C,3,FALSE)</f>
        <v>Secretin_N, Secretin</v>
      </c>
      <c r="D5509">
        <v>681</v>
      </c>
      <c r="E5509" t="s">
        <v>3632</v>
      </c>
      <c r="F5509">
        <v>195</v>
      </c>
      <c r="G5509">
        <v>338</v>
      </c>
      <c r="H5509">
        <f t="shared" si="388"/>
        <v>143</v>
      </c>
      <c r="I5509" t="str">
        <f t="shared" si="389"/>
        <v>Q0B7U2_BURCM/195-338</v>
      </c>
      <c r="J5509" t="e">
        <f>CONCATENATE(K5509,"_",#REF!,"_",B5509)</f>
        <v>#REF!</v>
      </c>
      <c r="K5509" t="str">
        <f>IF(C5509="Secretin_N, Secretin, TraK","T","N")</f>
        <v>N</v>
      </c>
      <c r="L5509" t="e">
        <f>VLOOKUP(E5509,'Uniprot taxonomy'!E:J,4,FALSE)</f>
        <v>#N/A</v>
      </c>
      <c r="M5509" t="str">
        <f>LEFT(VLOOKUP(B5509,'Uniprot taxonomy'!B:R,5,FALSE))</f>
        <v>B</v>
      </c>
      <c r="N5509" t="str">
        <f>VLOOKUP(B5509,'Uniprot taxonomy'!B:R,5,FALSE)</f>
        <v>Betaproteobacteria</v>
      </c>
      <c r="O5509" t="str">
        <f>VLOOKUP(B5509,'Uniprot taxonomy'!B:R,6,FALSE)</f>
        <v>Burkholderiales</v>
      </c>
      <c r="P5509" t="str">
        <f>VLOOKUP(B5509,'Uniprot taxonomy'!B:R,7,FALSE)</f>
        <v>Burkholderiaceae</v>
      </c>
      <c r="Q5509" t="str">
        <f>VLOOKUP(B5509,'Uniprot taxonomy'!B:R,8,FALSE)</f>
        <v>Burkholderia</v>
      </c>
    </row>
    <row r="5510" spans="1:17" hidden="1" x14ac:dyDescent="0.25">
      <c r="A5510" t="s">
        <v>8415</v>
      </c>
      <c r="B5510" t="s">
        <v>8416</v>
      </c>
      <c r="C5510" t="e">
        <f>VLOOKUP('Домены Secretin_N'!B5510,'AC-Architecture'!A:C,3,FALSE)</f>
        <v>#N/A</v>
      </c>
      <c r="D5510">
        <v>812</v>
      </c>
      <c r="E5510" t="s">
        <v>3632</v>
      </c>
      <c r="F5510">
        <v>265</v>
      </c>
      <c r="G5510">
        <v>325</v>
      </c>
      <c r="H5510">
        <f t="shared" si="388"/>
        <v>60</v>
      </c>
      <c r="I5510" t="str">
        <f t="shared" si="389"/>
        <v>Q0BFS7_BURCM/265-325</v>
      </c>
      <c r="K5510" t="e">
        <f>IF(C5510="Secretin_N, Secretin, TraK","T","N")</f>
        <v>#N/A</v>
      </c>
      <c r="L5510" t="e">
        <f>VLOOKUP(E5510,'Uniprot taxonomy'!E:J,4,FALSE)</f>
        <v>#N/A</v>
      </c>
      <c r="M5510" t="e">
        <f>LEFT(VLOOKUP(B5510,'Uniprot taxonomy'!B:R,5,FALSE))</f>
        <v>#N/A</v>
      </c>
      <c r="N5510" t="e">
        <f>VLOOKUP(B5510,'Uniprot taxonomy'!B:R,5,FALSE)</f>
        <v>#N/A</v>
      </c>
      <c r="O5510" t="e">
        <f>VLOOKUP(B5510,'Uniprot taxonomy'!B:R,6,FALSE)</f>
        <v>#N/A</v>
      </c>
      <c r="P5510" t="e">
        <f>VLOOKUP(B5510,'Uniprot taxonomy'!B:R,7,FALSE)</f>
        <v>#N/A</v>
      </c>
      <c r="Q5510" t="e">
        <f>VLOOKUP(B5510,'Uniprot taxonomy'!B:R,8,FALSE)</f>
        <v>#N/A</v>
      </c>
    </row>
    <row r="5511" spans="1:17" hidden="1" x14ac:dyDescent="0.25">
      <c r="A5511" t="s">
        <v>8417</v>
      </c>
      <c r="B5511" t="s">
        <v>8418</v>
      </c>
      <c r="C5511" t="e">
        <f>VLOOKUP('Домены Secretin_N'!B5511,'AC-Architecture'!A:C,3,FALSE)</f>
        <v>#N/A</v>
      </c>
      <c r="D5511">
        <v>553</v>
      </c>
      <c r="E5511" t="s">
        <v>3632</v>
      </c>
      <c r="F5511">
        <v>220</v>
      </c>
      <c r="G5511">
        <v>286</v>
      </c>
      <c r="H5511">
        <f t="shared" si="388"/>
        <v>66</v>
      </c>
      <c r="I5511" t="str">
        <f t="shared" si="389"/>
        <v>Q0BJ03_BURCM/220-286</v>
      </c>
      <c r="K5511" t="e">
        <f>IF(C5511="Secretin_N, Secretin, TraK","T","N")</f>
        <v>#N/A</v>
      </c>
      <c r="L5511" t="e">
        <f>VLOOKUP(E5511,'Uniprot taxonomy'!E:J,4,FALSE)</f>
        <v>#N/A</v>
      </c>
      <c r="M5511" t="e">
        <f>LEFT(VLOOKUP(B5511,'Uniprot taxonomy'!B:R,5,FALSE))</f>
        <v>#N/A</v>
      </c>
      <c r="N5511" t="e">
        <f>VLOOKUP(B5511,'Uniprot taxonomy'!B:R,5,FALSE)</f>
        <v>#N/A</v>
      </c>
      <c r="O5511" t="e">
        <f>VLOOKUP(B5511,'Uniprot taxonomy'!B:R,6,FALSE)</f>
        <v>#N/A</v>
      </c>
      <c r="P5511" t="e">
        <f>VLOOKUP(B5511,'Uniprot taxonomy'!B:R,7,FALSE)</f>
        <v>#N/A</v>
      </c>
      <c r="Q5511" t="e">
        <f>VLOOKUP(B5511,'Uniprot taxonomy'!B:R,8,FALSE)</f>
        <v>#N/A</v>
      </c>
    </row>
    <row r="5512" spans="1:17" hidden="1" x14ac:dyDescent="0.25">
      <c r="A5512" t="s">
        <v>8419</v>
      </c>
      <c r="B5512" t="s">
        <v>8420</v>
      </c>
      <c r="C5512" t="e">
        <f>VLOOKUP('Домены Secretin_N'!B5512,'AC-Architecture'!A:C,3,FALSE)</f>
        <v>#N/A</v>
      </c>
      <c r="D5512">
        <v>777</v>
      </c>
      <c r="E5512" t="s">
        <v>3632</v>
      </c>
      <c r="F5512">
        <v>129</v>
      </c>
      <c r="G5512">
        <v>189</v>
      </c>
      <c r="H5512">
        <f t="shared" si="388"/>
        <v>60</v>
      </c>
      <c r="I5512" t="str">
        <f t="shared" si="389"/>
        <v>Q0BJR0_BURCM/129-189</v>
      </c>
      <c r="K5512" t="e">
        <f>IF(C5512="Secretin_N, Secretin, TraK","T","N")</f>
        <v>#N/A</v>
      </c>
      <c r="L5512" t="e">
        <f>VLOOKUP(E5512,'Uniprot taxonomy'!E:J,4,FALSE)</f>
        <v>#N/A</v>
      </c>
      <c r="M5512" t="e">
        <f>LEFT(VLOOKUP(B5512,'Uniprot taxonomy'!B:R,5,FALSE))</f>
        <v>#N/A</v>
      </c>
      <c r="N5512" t="e">
        <f>VLOOKUP(B5512,'Uniprot taxonomy'!B:R,5,FALSE)</f>
        <v>#N/A</v>
      </c>
      <c r="O5512" t="e">
        <f>VLOOKUP(B5512,'Uniprot taxonomy'!B:R,6,FALSE)</f>
        <v>#N/A</v>
      </c>
      <c r="P5512" t="e">
        <f>VLOOKUP(B5512,'Uniprot taxonomy'!B:R,7,FALSE)</f>
        <v>#N/A</v>
      </c>
      <c r="Q5512" t="e">
        <f>VLOOKUP(B5512,'Uniprot taxonomy'!B:R,8,FALSE)</f>
        <v>#N/A</v>
      </c>
    </row>
    <row r="5513" spans="1:17" hidden="1" x14ac:dyDescent="0.25">
      <c r="A5513" t="s">
        <v>8419</v>
      </c>
      <c r="B5513" t="s">
        <v>8420</v>
      </c>
      <c r="C5513" t="e">
        <f>VLOOKUP('Домены Secretin_N'!B5513,'AC-Architecture'!A:C,3,FALSE)</f>
        <v>#N/A</v>
      </c>
      <c r="D5513">
        <v>777</v>
      </c>
      <c r="E5513" t="s">
        <v>3632</v>
      </c>
      <c r="F5513">
        <v>192</v>
      </c>
      <c r="G5513">
        <v>264</v>
      </c>
      <c r="H5513">
        <f t="shared" si="388"/>
        <v>72</v>
      </c>
      <c r="I5513" t="str">
        <f t="shared" si="389"/>
        <v>Q0BJR0_BURCM/192-264</v>
      </c>
      <c r="K5513" t="e">
        <f>IF(C5513="Secretin_N, Secretin, TraK","T","N")</f>
        <v>#N/A</v>
      </c>
      <c r="L5513" t="e">
        <f>VLOOKUP(E5513,'Uniprot taxonomy'!E:J,4,FALSE)</f>
        <v>#N/A</v>
      </c>
      <c r="M5513" t="e">
        <f>LEFT(VLOOKUP(B5513,'Uniprot taxonomy'!B:R,5,FALSE))</f>
        <v>#N/A</v>
      </c>
      <c r="N5513" t="e">
        <f>VLOOKUP(B5513,'Uniprot taxonomy'!B:R,5,FALSE)</f>
        <v>#N/A</v>
      </c>
      <c r="O5513" t="e">
        <f>VLOOKUP(B5513,'Uniprot taxonomy'!B:R,6,FALSE)</f>
        <v>#N/A</v>
      </c>
      <c r="P5513" t="e">
        <f>VLOOKUP(B5513,'Uniprot taxonomy'!B:R,7,FALSE)</f>
        <v>#N/A</v>
      </c>
      <c r="Q5513" t="e">
        <f>VLOOKUP(B5513,'Uniprot taxonomy'!B:R,8,FALSE)</f>
        <v>#N/A</v>
      </c>
    </row>
    <row r="5514" spans="1:17" hidden="1" x14ac:dyDescent="0.25">
      <c r="A5514" t="s">
        <v>8419</v>
      </c>
      <c r="B5514" t="s">
        <v>8420</v>
      </c>
      <c r="C5514" t="e">
        <f>VLOOKUP('Домены Secretin_N'!B5514,'AC-Architecture'!A:C,3,FALSE)</f>
        <v>#N/A</v>
      </c>
      <c r="D5514">
        <v>777</v>
      </c>
      <c r="E5514" t="s">
        <v>3632</v>
      </c>
      <c r="F5514">
        <v>268</v>
      </c>
      <c r="G5514">
        <v>411</v>
      </c>
      <c r="H5514">
        <f t="shared" si="388"/>
        <v>143</v>
      </c>
      <c r="I5514" t="str">
        <f t="shared" si="389"/>
        <v>Q0BJR0_BURCM/268-411</v>
      </c>
      <c r="K5514" t="e">
        <f>IF(C5514="Secretin_N, Secretin, TraK","T","N")</f>
        <v>#N/A</v>
      </c>
      <c r="L5514" t="e">
        <f>VLOOKUP(E5514,'Uniprot taxonomy'!E:J,4,FALSE)</f>
        <v>#N/A</v>
      </c>
      <c r="M5514" t="e">
        <f>LEFT(VLOOKUP(B5514,'Uniprot taxonomy'!B:R,5,FALSE))</f>
        <v>#N/A</v>
      </c>
      <c r="N5514" t="e">
        <f>VLOOKUP(B5514,'Uniprot taxonomy'!B:R,5,FALSE)</f>
        <v>#N/A</v>
      </c>
      <c r="O5514" t="e">
        <f>VLOOKUP(B5514,'Uniprot taxonomy'!B:R,6,FALSE)</f>
        <v>#N/A</v>
      </c>
      <c r="P5514" t="e">
        <f>VLOOKUP(B5514,'Uniprot taxonomy'!B:R,7,FALSE)</f>
        <v>#N/A</v>
      </c>
      <c r="Q5514" t="e">
        <f>VLOOKUP(B5514,'Uniprot taxonomy'!B:R,8,FALSE)</f>
        <v>#N/A</v>
      </c>
    </row>
    <row r="5515" spans="1:17" x14ac:dyDescent="0.25">
      <c r="A5515" t="s">
        <v>165</v>
      </c>
      <c r="B5515" t="s">
        <v>1466</v>
      </c>
      <c r="C5515" t="str">
        <f>VLOOKUP('Домены Secretin_N'!B5515,'AC-Architecture'!A:C,3,FALSE)</f>
        <v>Secretin_N, Secretin</v>
      </c>
      <c r="D5515">
        <v>590</v>
      </c>
      <c r="E5515" t="s">
        <v>3632</v>
      </c>
      <c r="F5515">
        <v>276</v>
      </c>
      <c r="G5515">
        <v>344</v>
      </c>
      <c r="H5515">
        <f t="shared" si="388"/>
        <v>68</v>
      </c>
      <c r="I5515" t="str">
        <f t="shared" si="389"/>
        <v>Q0BMF6_FRATO/276-344</v>
      </c>
      <c r="J5515" t="str">
        <f>CONCATENATE(K5515,"_",LEFT(O5515,3),"_",LEFT(Q5515,3),"_",B5515)</f>
        <v>N_Thi_Fra_Q0BMF6</v>
      </c>
      <c r="K5515" t="str">
        <f>IF(C5515="Secretin_N, Secretin, TraK","T","N")</f>
        <v>N</v>
      </c>
      <c r="L5515" t="str">
        <f>VLOOKUP(B5515,'Uniprot taxonomy'!B:R,4,FALSE)</f>
        <v>Proteobacteria</v>
      </c>
      <c r="M5515" t="str">
        <f>LEFT(VLOOKUP(B5515,'Uniprot taxonomy'!B:R,5,FALSE))</f>
        <v>G</v>
      </c>
      <c r="N5515" t="str">
        <f>VLOOKUP(B5515,'Uniprot taxonomy'!B:R,5,FALSE)</f>
        <v>Gammaproteobacteria</v>
      </c>
      <c r="O5515" t="str">
        <f>VLOOKUP(B5515,'Uniprot taxonomy'!B:R,6,FALSE)</f>
        <v>Thiotrichales</v>
      </c>
      <c r="P5515" t="str">
        <f>VLOOKUP(B5515,'Uniprot taxonomy'!B:R,7,FALSE)</f>
        <v>Francisellaceae</v>
      </c>
      <c r="Q5515" t="str">
        <f>VLOOKUP(B5515,'Uniprot taxonomy'!B:R,8,FALSE)</f>
        <v>Francisella</v>
      </c>
    </row>
    <row r="5516" spans="1:17" hidden="1" x14ac:dyDescent="0.25">
      <c r="A5516" t="s">
        <v>159</v>
      </c>
      <c r="B5516" t="s">
        <v>1460</v>
      </c>
      <c r="C5516" t="str">
        <f>VLOOKUP('Домены Secretin_N'!B5516,'AC-Architecture'!A:C,3,FALSE)</f>
        <v>Secretin_N, Secretin</v>
      </c>
      <c r="D5516">
        <v>779</v>
      </c>
      <c r="E5516" t="s">
        <v>3632</v>
      </c>
      <c r="F5516">
        <v>196</v>
      </c>
      <c r="G5516">
        <v>256</v>
      </c>
      <c r="H5516">
        <f t="shared" si="388"/>
        <v>60</v>
      </c>
      <c r="I5516" t="str">
        <f t="shared" si="389"/>
        <v>Q0BR89_GRABC/196-256</v>
      </c>
      <c r="J5516" t="e">
        <f>CONCATENATE(K5516,"_",#REF!,"_",B5516)</f>
        <v>#REF!</v>
      </c>
      <c r="K5516" t="str">
        <f>IF(C5516="Secretin_N, Secretin, TraK","T","N")</f>
        <v>N</v>
      </c>
      <c r="L5516" t="e">
        <f>VLOOKUP(E5516,'Uniprot taxonomy'!E:J,4,FALSE)</f>
        <v>#N/A</v>
      </c>
      <c r="M5516" t="str">
        <f>LEFT(VLOOKUP(B5516,'Uniprot taxonomy'!B:R,5,FALSE))</f>
        <v>A</v>
      </c>
      <c r="N5516" t="str">
        <f>VLOOKUP(B5516,'Uniprot taxonomy'!B:R,5,FALSE)</f>
        <v>Alphaproteobacteria</v>
      </c>
      <c r="O5516" t="str">
        <f>VLOOKUP(B5516,'Uniprot taxonomy'!B:R,6,FALSE)</f>
        <v>Rhodospirillales</v>
      </c>
      <c r="P5516" t="str">
        <f>VLOOKUP(B5516,'Uniprot taxonomy'!B:R,7,FALSE)</f>
        <v>Acetobacteraceae</v>
      </c>
      <c r="Q5516" t="str">
        <f>VLOOKUP(B5516,'Uniprot taxonomy'!B:R,8,FALSE)</f>
        <v>Granulibacter</v>
      </c>
    </row>
    <row r="5517" spans="1:17" hidden="1" x14ac:dyDescent="0.25">
      <c r="A5517" t="s">
        <v>8421</v>
      </c>
      <c r="B5517" t="s">
        <v>8422</v>
      </c>
      <c r="C5517" t="e">
        <f>VLOOKUP('Домены Secretin_N'!B5517,'AC-Architecture'!A:C,3,FALSE)</f>
        <v>#N/A</v>
      </c>
      <c r="D5517">
        <v>694</v>
      </c>
      <c r="E5517" t="s">
        <v>3632</v>
      </c>
      <c r="F5517">
        <v>264</v>
      </c>
      <c r="G5517">
        <v>328</v>
      </c>
      <c r="H5517">
        <f t="shared" si="388"/>
        <v>64</v>
      </c>
      <c r="I5517" t="str">
        <f t="shared" si="389"/>
        <v>Q0BZ85_HYPNA/264-328</v>
      </c>
      <c r="K5517" t="e">
        <f>IF(C5517="Secretin_N, Secretin, TraK","T","N")</f>
        <v>#N/A</v>
      </c>
      <c r="L5517" t="e">
        <f>VLOOKUP(E5517,'Uniprot taxonomy'!E:J,4,FALSE)</f>
        <v>#N/A</v>
      </c>
      <c r="M5517" t="e">
        <f>LEFT(VLOOKUP(B5517,'Uniprot taxonomy'!B:R,5,FALSE))</f>
        <v>#N/A</v>
      </c>
      <c r="N5517" t="e">
        <f>VLOOKUP(B5517,'Uniprot taxonomy'!B:R,5,FALSE)</f>
        <v>#N/A</v>
      </c>
      <c r="O5517" t="e">
        <f>VLOOKUP(B5517,'Uniprot taxonomy'!B:R,6,FALSE)</f>
        <v>#N/A</v>
      </c>
      <c r="P5517" t="e">
        <f>VLOOKUP(B5517,'Uniprot taxonomy'!B:R,7,FALSE)</f>
        <v>#N/A</v>
      </c>
      <c r="Q5517" t="e">
        <f>VLOOKUP(B5517,'Uniprot taxonomy'!B:R,8,FALSE)</f>
        <v>#N/A</v>
      </c>
    </row>
    <row r="5518" spans="1:17" hidden="1" x14ac:dyDescent="0.25">
      <c r="A5518" t="s">
        <v>8421</v>
      </c>
      <c r="B5518" t="s">
        <v>8422</v>
      </c>
      <c r="C5518" t="e">
        <f>VLOOKUP('Домены Secretin_N'!B5518,'AC-Architecture'!A:C,3,FALSE)</f>
        <v>#N/A</v>
      </c>
      <c r="D5518">
        <v>694</v>
      </c>
      <c r="E5518" t="s">
        <v>3632</v>
      </c>
      <c r="F5518">
        <v>334</v>
      </c>
      <c r="G5518">
        <v>440</v>
      </c>
      <c r="H5518">
        <f t="shared" si="388"/>
        <v>106</v>
      </c>
      <c r="I5518" t="str">
        <f t="shared" si="389"/>
        <v>Q0BZ85_HYPNA/334-440</v>
      </c>
      <c r="K5518" t="e">
        <f>IF(C5518="Secretin_N, Secretin, TraK","T","N")</f>
        <v>#N/A</v>
      </c>
      <c r="L5518" t="e">
        <f>VLOOKUP(E5518,'Uniprot taxonomy'!E:J,4,FALSE)</f>
        <v>#N/A</v>
      </c>
      <c r="M5518" t="e">
        <f>LEFT(VLOOKUP(B5518,'Uniprot taxonomy'!B:R,5,FALSE))</f>
        <v>#N/A</v>
      </c>
      <c r="N5518" t="e">
        <f>VLOOKUP(B5518,'Uniprot taxonomy'!B:R,5,FALSE)</f>
        <v>#N/A</v>
      </c>
      <c r="O5518" t="e">
        <f>VLOOKUP(B5518,'Uniprot taxonomy'!B:R,6,FALSE)</f>
        <v>#N/A</v>
      </c>
      <c r="P5518" t="e">
        <f>VLOOKUP(B5518,'Uniprot taxonomy'!B:R,7,FALSE)</f>
        <v>#N/A</v>
      </c>
      <c r="Q5518" t="e">
        <f>VLOOKUP(B5518,'Uniprot taxonomy'!B:R,8,FALSE)</f>
        <v>#N/A</v>
      </c>
    </row>
    <row r="5519" spans="1:17" hidden="1" x14ac:dyDescent="0.25">
      <c r="A5519" t="s">
        <v>8424</v>
      </c>
      <c r="B5519" t="s">
        <v>8425</v>
      </c>
      <c r="C5519" t="e">
        <f>VLOOKUP('Домены Secretin_N'!B5519,'AC-Architecture'!A:C,3,FALSE)</f>
        <v>#N/A</v>
      </c>
      <c r="D5519">
        <v>653</v>
      </c>
      <c r="E5519" t="s">
        <v>3632</v>
      </c>
      <c r="F5519">
        <v>126</v>
      </c>
      <c r="G5519">
        <v>187</v>
      </c>
      <c r="H5519">
        <f t="shared" si="388"/>
        <v>61</v>
      </c>
      <c r="I5519" t="str">
        <f t="shared" si="389"/>
        <v>Q0C127_HYPNA/126-187</v>
      </c>
      <c r="K5519" t="e">
        <f>IF(C5519="Secretin_N, Secretin, TraK","T","N")</f>
        <v>#N/A</v>
      </c>
      <c r="L5519" t="e">
        <f>VLOOKUP(E5519,'Uniprot taxonomy'!E:J,4,FALSE)</f>
        <v>#N/A</v>
      </c>
      <c r="M5519" t="e">
        <f>LEFT(VLOOKUP(B5519,'Uniprot taxonomy'!B:R,5,FALSE))</f>
        <v>#N/A</v>
      </c>
      <c r="N5519" t="e">
        <f>VLOOKUP(B5519,'Uniprot taxonomy'!B:R,5,FALSE)</f>
        <v>#N/A</v>
      </c>
      <c r="O5519" t="e">
        <f>VLOOKUP(B5519,'Uniprot taxonomy'!B:R,6,FALSE)</f>
        <v>#N/A</v>
      </c>
      <c r="P5519" t="e">
        <f>VLOOKUP(B5519,'Uniprot taxonomy'!B:R,7,FALSE)</f>
        <v>#N/A</v>
      </c>
      <c r="Q5519" t="e">
        <f>VLOOKUP(B5519,'Uniprot taxonomy'!B:R,8,FALSE)</f>
        <v>#N/A</v>
      </c>
    </row>
    <row r="5520" spans="1:17" hidden="1" x14ac:dyDescent="0.25">
      <c r="A5520" t="s">
        <v>8424</v>
      </c>
      <c r="B5520" t="s">
        <v>8425</v>
      </c>
      <c r="C5520" t="e">
        <f>VLOOKUP('Домены Secretin_N'!B5520,'AC-Architecture'!A:C,3,FALSE)</f>
        <v>#N/A</v>
      </c>
      <c r="D5520">
        <v>653</v>
      </c>
      <c r="E5520" t="s">
        <v>3632</v>
      </c>
      <c r="F5520">
        <v>188</v>
      </c>
      <c r="G5520">
        <v>259</v>
      </c>
      <c r="H5520">
        <f t="shared" si="388"/>
        <v>71</v>
      </c>
      <c r="I5520" t="str">
        <f t="shared" si="389"/>
        <v>Q0C127_HYPNA/188-259</v>
      </c>
      <c r="K5520" t="e">
        <f>IF(C5520="Secretin_N, Secretin, TraK","T","N")</f>
        <v>#N/A</v>
      </c>
      <c r="L5520" t="e">
        <f>VLOOKUP(E5520,'Uniprot taxonomy'!E:J,4,FALSE)</f>
        <v>#N/A</v>
      </c>
      <c r="M5520" t="e">
        <f>LEFT(VLOOKUP(B5520,'Uniprot taxonomy'!B:R,5,FALSE))</f>
        <v>#N/A</v>
      </c>
      <c r="N5520" t="e">
        <f>VLOOKUP(B5520,'Uniprot taxonomy'!B:R,5,FALSE)</f>
        <v>#N/A</v>
      </c>
      <c r="O5520" t="e">
        <f>VLOOKUP(B5520,'Uniprot taxonomy'!B:R,6,FALSE)</f>
        <v>#N/A</v>
      </c>
      <c r="P5520" t="e">
        <f>VLOOKUP(B5520,'Uniprot taxonomy'!B:R,7,FALSE)</f>
        <v>#N/A</v>
      </c>
      <c r="Q5520" t="e">
        <f>VLOOKUP(B5520,'Uniprot taxonomy'!B:R,8,FALSE)</f>
        <v>#N/A</v>
      </c>
    </row>
    <row r="5521" spans="1:17" hidden="1" x14ac:dyDescent="0.25">
      <c r="A5521" t="s">
        <v>8424</v>
      </c>
      <c r="B5521" t="s">
        <v>8425</v>
      </c>
      <c r="C5521" t="e">
        <f>VLOOKUP('Домены Secretin_N'!B5521,'AC-Architecture'!A:C,3,FALSE)</f>
        <v>#N/A</v>
      </c>
      <c r="D5521">
        <v>653</v>
      </c>
      <c r="E5521" t="s">
        <v>3632</v>
      </c>
      <c r="F5521">
        <v>263</v>
      </c>
      <c r="G5521">
        <v>337</v>
      </c>
      <c r="H5521">
        <f t="shared" si="388"/>
        <v>74</v>
      </c>
      <c r="I5521" t="str">
        <f t="shared" si="389"/>
        <v>Q0C127_HYPNA/263-337</v>
      </c>
      <c r="K5521" t="e">
        <f>IF(C5521="Secretin_N, Secretin, TraK","T","N")</f>
        <v>#N/A</v>
      </c>
      <c r="L5521" t="e">
        <f>VLOOKUP(E5521,'Uniprot taxonomy'!E:J,4,FALSE)</f>
        <v>#N/A</v>
      </c>
      <c r="M5521" t="e">
        <f>LEFT(VLOOKUP(B5521,'Uniprot taxonomy'!B:R,5,FALSE))</f>
        <v>#N/A</v>
      </c>
      <c r="N5521" t="e">
        <f>VLOOKUP(B5521,'Uniprot taxonomy'!B:R,5,FALSE)</f>
        <v>#N/A</v>
      </c>
      <c r="O5521" t="e">
        <f>VLOOKUP(B5521,'Uniprot taxonomy'!B:R,6,FALSE)</f>
        <v>#N/A</v>
      </c>
      <c r="P5521" t="e">
        <f>VLOOKUP(B5521,'Uniprot taxonomy'!B:R,7,FALSE)</f>
        <v>#N/A</v>
      </c>
      <c r="Q5521" t="e">
        <f>VLOOKUP(B5521,'Uniprot taxonomy'!B:R,8,FALSE)</f>
        <v>#N/A</v>
      </c>
    </row>
    <row r="5522" spans="1:17" hidden="1" x14ac:dyDescent="0.25">
      <c r="A5522" t="s">
        <v>8426</v>
      </c>
      <c r="B5522" t="s">
        <v>8427</v>
      </c>
      <c r="C5522" t="e">
        <f>VLOOKUP('Домены Secretin_N'!B5522,'AC-Architecture'!A:C,3,FALSE)</f>
        <v>#N/A</v>
      </c>
      <c r="D5522">
        <v>793</v>
      </c>
      <c r="E5522" t="s">
        <v>3632</v>
      </c>
      <c r="F5522">
        <v>454</v>
      </c>
      <c r="G5522">
        <v>549</v>
      </c>
      <c r="H5522">
        <f t="shared" si="388"/>
        <v>95</v>
      </c>
      <c r="I5522" t="str">
        <f t="shared" si="389"/>
        <v>Q0EXA5_9PROT/454-549</v>
      </c>
      <c r="K5522" t="e">
        <f>IF(C5522="Secretin_N, Secretin, TraK","T","N")</f>
        <v>#N/A</v>
      </c>
      <c r="L5522" t="e">
        <f>VLOOKUP(E5522,'Uniprot taxonomy'!E:J,4,FALSE)</f>
        <v>#N/A</v>
      </c>
      <c r="M5522" t="e">
        <f>LEFT(VLOOKUP(B5522,'Uniprot taxonomy'!B:R,5,FALSE))</f>
        <v>#N/A</v>
      </c>
      <c r="N5522" t="e">
        <f>VLOOKUP(B5522,'Uniprot taxonomy'!B:R,5,FALSE)</f>
        <v>#N/A</v>
      </c>
      <c r="O5522" t="e">
        <f>VLOOKUP(B5522,'Uniprot taxonomy'!B:R,6,FALSE)</f>
        <v>#N/A</v>
      </c>
      <c r="P5522" t="e">
        <f>VLOOKUP(B5522,'Uniprot taxonomy'!B:R,7,FALSE)</f>
        <v>#N/A</v>
      </c>
      <c r="Q5522" t="e">
        <f>VLOOKUP(B5522,'Uniprot taxonomy'!B:R,8,FALSE)</f>
        <v>#N/A</v>
      </c>
    </row>
    <row r="5523" spans="1:17" hidden="1" x14ac:dyDescent="0.25">
      <c r="A5523" t="s">
        <v>8428</v>
      </c>
      <c r="B5523" t="s">
        <v>8429</v>
      </c>
      <c r="C5523" t="e">
        <f>VLOOKUP('Домены Secretin_N'!B5523,'AC-Architecture'!A:C,3,FALSE)</f>
        <v>#N/A</v>
      </c>
      <c r="D5523">
        <v>684</v>
      </c>
      <c r="E5523" t="s">
        <v>3632</v>
      </c>
      <c r="F5523">
        <v>369</v>
      </c>
      <c r="G5523">
        <v>434</v>
      </c>
      <c r="H5523">
        <f t="shared" si="388"/>
        <v>65</v>
      </c>
      <c r="I5523" t="str">
        <f t="shared" si="389"/>
        <v>Q0HDV5_SHESM/369-434</v>
      </c>
      <c r="K5523" t="e">
        <f>IF(C5523="Secretin_N, Secretin, TraK","T","N")</f>
        <v>#N/A</v>
      </c>
      <c r="L5523" t="e">
        <f>VLOOKUP(E5523,'Uniprot taxonomy'!E:J,4,FALSE)</f>
        <v>#N/A</v>
      </c>
      <c r="M5523" t="e">
        <f>LEFT(VLOOKUP(B5523,'Uniprot taxonomy'!B:R,5,FALSE))</f>
        <v>#N/A</v>
      </c>
      <c r="N5523" t="e">
        <f>VLOOKUP(B5523,'Uniprot taxonomy'!B:R,5,FALSE)</f>
        <v>#N/A</v>
      </c>
      <c r="O5523" t="e">
        <f>VLOOKUP(B5523,'Uniprot taxonomy'!B:R,6,FALSE)</f>
        <v>#N/A</v>
      </c>
      <c r="P5523" t="e">
        <f>VLOOKUP(B5523,'Uniprot taxonomy'!B:R,7,FALSE)</f>
        <v>#N/A</v>
      </c>
      <c r="Q5523" t="e">
        <f>VLOOKUP(B5523,'Uniprot taxonomy'!B:R,8,FALSE)</f>
        <v>#N/A</v>
      </c>
    </row>
    <row r="5524" spans="1:17" hidden="1" x14ac:dyDescent="0.25">
      <c r="A5524" t="s">
        <v>8430</v>
      </c>
      <c r="B5524" t="s">
        <v>8431</v>
      </c>
      <c r="C5524" t="e">
        <f>VLOOKUP('Домены Secretin_N'!B5524,'AC-Architecture'!A:C,3,FALSE)</f>
        <v>#N/A</v>
      </c>
      <c r="D5524">
        <v>700</v>
      </c>
      <c r="E5524" t="s">
        <v>3632</v>
      </c>
      <c r="F5524">
        <v>130</v>
      </c>
      <c r="G5524">
        <v>193</v>
      </c>
      <c r="H5524">
        <f t="shared" si="388"/>
        <v>63</v>
      </c>
      <c r="I5524" t="str">
        <f t="shared" si="389"/>
        <v>Q0HNY0_SHESM/130-193</v>
      </c>
      <c r="K5524" t="e">
        <f>IF(C5524="Secretin_N, Secretin, TraK","T","N")</f>
        <v>#N/A</v>
      </c>
      <c r="L5524" t="e">
        <f>VLOOKUP(E5524,'Uniprot taxonomy'!E:J,4,FALSE)</f>
        <v>#N/A</v>
      </c>
      <c r="M5524" t="e">
        <f>LEFT(VLOOKUP(B5524,'Uniprot taxonomy'!B:R,5,FALSE))</f>
        <v>#N/A</v>
      </c>
      <c r="N5524" t="e">
        <f>VLOOKUP(B5524,'Uniprot taxonomy'!B:R,5,FALSE)</f>
        <v>#N/A</v>
      </c>
      <c r="O5524" t="e">
        <f>VLOOKUP(B5524,'Uniprot taxonomy'!B:R,6,FALSE)</f>
        <v>#N/A</v>
      </c>
      <c r="P5524" t="e">
        <f>VLOOKUP(B5524,'Uniprot taxonomy'!B:R,7,FALSE)</f>
        <v>#N/A</v>
      </c>
      <c r="Q5524" t="e">
        <f>VLOOKUP(B5524,'Uniprot taxonomy'!B:R,8,FALSE)</f>
        <v>#N/A</v>
      </c>
    </row>
    <row r="5525" spans="1:17" hidden="1" x14ac:dyDescent="0.25">
      <c r="A5525" t="s">
        <v>8430</v>
      </c>
      <c r="B5525" t="s">
        <v>8431</v>
      </c>
      <c r="C5525" t="e">
        <f>VLOOKUP('Домены Secretin_N'!B5525,'AC-Architecture'!A:C,3,FALSE)</f>
        <v>#N/A</v>
      </c>
      <c r="D5525">
        <v>700</v>
      </c>
      <c r="E5525" t="s">
        <v>3632</v>
      </c>
      <c r="F5525">
        <v>195</v>
      </c>
      <c r="G5525">
        <v>266</v>
      </c>
      <c r="H5525">
        <f t="shared" si="388"/>
        <v>71</v>
      </c>
      <c r="I5525" t="str">
        <f t="shared" si="389"/>
        <v>Q0HNY0_SHESM/195-266</v>
      </c>
      <c r="K5525" t="e">
        <f>IF(C5525="Secretin_N, Secretin, TraK","T","N")</f>
        <v>#N/A</v>
      </c>
      <c r="L5525" t="e">
        <f>VLOOKUP(E5525,'Uniprot taxonomy'!E:J,4,FALSE)</f>
        <v>#N/A</v>
      </c>
      <c r="M5525" t="e">
        <f>LEFT(VLOOKUP(B5525,'Uniprot taxonomy'!B:R,5,FALSE))</f>
        <v>#N/A</v>
      </c>
      <c r="N5525" t="e">
        <f>VLOOKUP(B5525,'Uniprot taxonomy'!B:R,5,FALSE)</f>
        <v>#N/A</v>
      </c>
      <c r="O5525" t="e">
        <f>VLOOKUP(B5525,'Uniprot taxonomy'!B:R,6,FALSE)</f>
        <v>#N/A</v>
      </c>
      <c r="P5525" t="e">
        <f>VLOOKUP(B5525,'Uniprot taxonomy'!B:R,7,FALSE)</f>
        <v>#N/A</v>
      </c>
      <c r="Q5525" t="e">
        <f>VLOOKUP(B5525,'Uniprot taxonomy'!B:R,8,FALSE)</f>
        <v>#N/A</v>
      </c>
    </row>
    <row r="5526" spans="1:17" hidden="1" x14ac:dyDescent="0.25">
      <c r="A5526" t="s">
        <v>8430</v>
      </c>
      <c r="B5526" t="s">
        <v>8431</v>
      </c>
      <c r="C5526" t="e">
        <f>VLOOKUP('Домены Secretin_N'!B5526,'AC-Architecture'!A:C,3,FALSE)</f>
        <v>#N/A</v>
      </c>
      <c r="D5526">
        <v>700</v>
      </c>
      <c r="E5526" t="s">
        <v>3632</v>
      </c>
      <c r="F5526">
        <v>270</v>
      </c>
      <c r="G5526">
        <v>348</v>
      </c>
      <c r="H5526">
        <f t="shared" si="388"/>
        <v>78</v>
      </c>
      <c r="I5526" t="str">
        <f t="shared" si="389"/>
        <v>Q0HNY0_SHESM/270-348</v>
      </c>
      <c r="K5526" t="e">
        <f>IF(C5526="Secretin_N, Secretin, TraK","T","N")</f>
        <v>#N/A</v>
      </c>
      <c r="L5526" t="e">
        <f>VLOOKUP(E5526,'Uniprot taxonomy'!E:J,4,FALSE)</f>
        <v>#N/A</v>
      </c>
      <c r="M5526" t="e">
        <f>LEFT(VLOOKUP(B5526,'Uniprot taxonomy'!B:R,5,FALSE))</f>
        <v>#N/A</v>
      </c>
      <c r="N5526" t="e">
        <f>VLOOKUP(B5526,'Uniprot taxonomy'!B:R,5,FALSE)</f>
        <v>#N/A</v>
      </c>
      <c r="O5526" t="e">
        <f>VLOOKUP(B5526,'Uniprot taxonomy'!B:R,6,FALSE)</f>
        <v>#N/A</v>
      </c>
      <c r="P5526" t="e">
        <f>VLOOKUP(B5526,'Uniprot taxonomy'!B:R,7,FALSE)</f>
        <v>#N/A</v>
      </c>
      <c r="Q5526" t="e">
        <f>VLOOKUP(B5526,'Uniprot taxonomy'!B:R,8,FALSE)</f>
        <v>#N/A</v>
      </c>
    </row>
    <row r="5527" spans="1:17" hidden="1" x14ac:dyDescent="0.25">
      <c r="A5527" t="s">
        <v>8432</v>
      </c>
      <c r="B5527" t="s">
        <v>8433</v>
      </c>
      <c r="C5527" t="e">
        <f>VLOOKUP('Домены Secretin_N'!B5527,'AC-Architecture'!A:C,3,FALSE)</f>
        <v>#N/A</v>
      </c>
      <c r="D5527">
        <v>684</v>
      </c>
      <c r="E5527" t="s">
        <v>3632</v>
      </c>
      <c r="F5527">
        <v>369</v>
      </c>
      <c r="G5527">
        <v>434</v>
      </c>
      <c r="H5527">
        <f t="shared" si="388"/>
        <v>65</v>
      </c>
      <c r="I5527" t="str">
        <f t="shared" si="389"/>
        <v>Q0I054_SHESR/369-434</v>
      </c>
      <c r="K5527" t="e">
        <f>IF(C5527="Secretin_N, Secretin, TraK","T","N")</f>
        <v>#N/A</v>
      </c>
      <c r="L5527" t="e">
        <f>VLOOKUP(E5527,'Uniprot taxonomy'!E:J,4,FALSE)</f>
        <v>#N/A</v>
      </c>
      <c r="M5527" t="e">
        <f>LEFT(VLOOKUP(B5527,'Uniprot taxonomy'!B:R,5,FALSE))</f>
        <v>#N/A</v>
      </c>
      <c r="N5527" t="e">
        <f>VLOOKUP(B5527,'Uniprot taxonomy'!B:R,5,FALSE)</f>
        <v>#N/A</v>
      </c>
      <c r="O5527" t="e">
        <f>VLOOKUP(B5527,'Uniprot taxonomy'!B:R,6,FALSE)</f>
        <v>#N/A</v>
      </c>
      <c r="P5527" t="e">
        <f>VLOOKUP(B5527,'Uniprot taxonomy'!B:R,7,FALSE)</f>
        <v>#N/A</v>
      </c>
      <c r="Q5527" t="e">
        <f>VLOOKUP(B5527,'Uniprot taxonomy'!B:R,8,FALSE)</f>
        <v>#N/A</v>
      </c>
    </row>
    <row r="5528" spans="1:17" hidden="1" x14ac:dyDescent="0.25">
      <c r="A5528" t="s">
        <v>8434</v>
      </c>
      <c r="B5528" t="s">
        <v>8435</v>
      </c>
      <c r="C5528" t="e">
        <f>VLOOKUP('Домены Secretin_N'!B5528,'AC-Architecture'!A:C,3,FALSE)</f>
        <v>#N/A</v>
      </c>
      <c r="D5528">
        <v>700</v>
      </c>
      <c r="E5528" t="s">
        <v>3632</v>
      </c>
      <c r="F5528">
        <v>130</v>
      </c>
      <c r="G5528">
        <v>193</v>
      </c>
      <c r="H5528">
        <f t="shared" si="388"/>
        <v>63</v>
      </c>
      <c r="I5528" t="str">
        <f t="shared" si="389"/>
        <v>Q0I0E8_SHESR/130-193</v>
      </c>
      <c r="K5528" t="e">
        <f>IF(C5528="Secretin_N, Secretin, TraK","T","N")</f>
        <v>#N/A</v>
      </c>
      <c r="L5528" t="e">
        <f>VLOOKUP(E5528,'Uniprot taxonomy'!E:J,4,FALSE)</f>
        <v>#N/A</v>
      </c>
      <c r="M5528" t="e">
        <f>LEFT(VLOOKUP(B5528,'Uniprot taxonomy'!B:R,5,FALSE))</f>
        <v>#N/A</v>
      </c>
      <c r="N5528" t="e">
        <f>VLOOKUP(B5528,'Uniprot taxonomy'!B:R,5,FALSE)</f>
        <v>#N/A</v>
      </c>
      <c r="O5528" t="e">
        <f>VLOOKUP(B5528,'Uniprot taxonomy'!B:R,6,FALSE)</f>
        <v>#N/A</v>
      </c>
      <c r="P5528" t="e">
        <f>VLOOKUP(B5528,'Uniprot taxonomy'!B:R,7,FALSE)</f>
        <v>#N/A</v>
      </c>
      <c r="Q5528" t="e">
        <f>VLOOKUP(B5528,'Uniprot taxonomy'!B:R,8,FALSE)</f>
        <v>#N/A</v>
      </c>
    </row>
    <row r="5529" spans="1:17" hidden="1" x14ac:dyDescent="0.25">
      <c r="A5529" t="s">
        <v>8434</v>
      </c>
      <c r="B5529" t="s">
        <v>8435</v>
      </c>
      <c r="C5529" t="e">
        <f>VLOOKUP('Домены Secretin_N'!B5529,'AC-Architecture'!A:C,3,FALSE)</f>
        <v>#N/A</v>
      </c>
      <c r="D5529">
        <v>700</v>
      </c>
      <c r="E5529" t="s">
        <v>3632</v>
      </c>
      <c r="F5529">
        <v>195</v>
      </c>
      <c r="G5529">
        <v>266</v>
      </c>
      <c r="H5529">
        <f t="shared" si="388"/>
        <v>71</v>
      </c>
      <c r="I5529" t="str">
        <f t="shared" si="389"/>
        <v>Q0I0E8_SHESR/195-266</v>
      </c>
      <c r="K5529" t="e">
        <f>IF(C5529="Secretin_N, Secretin, TraK","T","N")</f>
        <v>#N/A</v>
      </c>
      <c r="L5529" t="e">
        <f>VLOOKUP(E5529,'Uniprot taxonomy'!E:J,4,FALSE)</f>
        <v>#N/A</v>
      </c>
      <c r="M5529" t="e">
        <f>LEFT(VLOOKUP(B5529,'Uniprot taxonomy'!B:R,5,FALSE))</f>
        <v>#N/A</v>
      </c>
      <c r="N5529" t="e">
        <f>VLOOKUP(B5529,'Uniprot taxonomy'!B:R,5,FALSE)</f>
        <v>#N/A</v>
      </c>
      <c r="O5529" t="e">
        <f>VLOOKUP(B5529,'Uniprot taxonomy'!B:R,6,FALSE)</f>
        <v>#N/A</v>
      </c>
      <c r="P5529" t="e">
        <f>VLOOKUP(B5529,'Uniprot taxonomy'!B:R,7,FALSE)</f>
        <v>#N/A</v>
      </c>
      <c r="Q5529" t="e">
        <f>VLOOKUP(B5529,'Uniprot taxonomy'!B:R,8,FALSE)</f>
        <v>#N/A</v>
      </c>
    </row>
    <row r="5530" spans="1:17" hidden="1" x14ac:dyDescent="0.25">
      <c r="A5530" t="s">
        <v>8434</v>
      </c>
      <c r="B5530" t="s">
        <v>8435</v>
      </c>
      <c r="C5530" t="e">
        <f>VLOOKUP('Домены Secretin_N'!B5530,'AC-Architecture'!A:C,3,FALSE)</f>
        <v>#N/A</v>
      </c>
      <c r="D5530">
        <v>700</v>
      </c>
      <c r="E5530" t="s">
        <v>3632</v>
      </c>
      <c r="F5530">
        <v>270</v>
      </c>
      <c r="G5530">
        <v>348</v>
      </c>
      <c r="H5530">
        <f t="shared" si="388"/>
        <v>78</v>
      </c>
      <c r="I5530" t="str">
        <f t="shared" si="389"/>
        <v>Q0I0E8_SHESR/270-348</v>
      </c>
      <c r="K5530" t="e">
        <f>IF(C5530="Secretin_N, Secretin, TraK","T","N")</f>
        <v>#N/A</v>
      </c>
      <c r="L5530" t="e">
        <f>VLOOKUP(E5530,'Uniprot taxonomy'!E:J,4,FALSE)</f>
        <v>#N/A</v>
      </c>
      <c r="M5530" t="e">
        <f>LEFT(VLOOKUP(B5530,'Uniprot taxonomy'!B:R,5,FALSE))</f>
        <v>#N/A</v>
      </c>
      <c r="N5530" t="e">
        <f>VLOOKUP(B5530,'Uniprot taxonomy'!B:R,5,FALSE)</f>
        <v>#N/A</v>
      </c>
      <c r="O5530" t="e">
        <f>VLOOKUP(B5530,'Uniprot taxonomy'!B:R,6,FALSE)</f>
        <v>#N/A</v>
      </c>
      <c r="P5530" t="e">
        <f>VLOOKUP(B5530,'Uniprot taxonomy'!B:R,7,FALSE)</f>
        <v>#N/A</v>
      </c>
      <c r="Q5530" t="e">
        <f>VLOOKUP(B5530,'Uniprot taxonomy'!B:R,8,FALSE)</f>
        <v>#N/A</v>
      </c>
    </row>
    <row r="5531" spans="1:17" x14ac:dyDescent="0.25">
      <c r="A5531" t="s">
        <v>149</v>
      </c>
      <c r="B5531" t="s">
        <v>1450</v>
      </c>
      <c r="C5531" t="str">
        <f>VLOOKUP('Домены Secretin_N'!B5531,'AC-Architecture'!A:C,3,FALSE)</f>
        <v>Secretin_N, Secretin</v>
      </c>
      <c r="D5531">
        <v>377</v>
      </c>
      <c r="E5531" t="s">
        <v>3632</v>
      </c>
      <c r="F5531">
        <v>58</v>
      </c>
      <c r="G5531">
        <v>123</v>
      </c>
      <c r="H5531">
        <f t="shared" si="388"/>
        <v>65</v>
      </c>
      <c r="I5531" t="str">
        <f t="shared" si="389"/>
        <v>Q0I434_HAES1/58-123</v>
      </c>
      <c r="J5531" t="str">
        <f>CONCATENATE(K5531,"_",LEFT(O5531,3),"_",LEFT(Q5531,3),"_",B5531)</f>
        <v>N_Pas_His_Q0I434</v>
      </c>
      <c r="K5531" t="str">
        <f>IF(C5531="Secretin_N, Secretin, TraK","T","N")</f>
        <v>N</v>
      </c>
      <c r="L5531" t="str">
        <f>VLOOKUP(B5531,'Uniprot taxonomy'!B:R,4,FALSE)</f>
        <v>Proteobacteria</v>
      </c>
      <c r="M5531" t="str">
        <f>LEFT(VLOOKUP(B5531,'Uniprot taxonomy'!B:R,5,FALSE))</f>
        <v>G</v>
      </c>
      <c r="N5531" t="str">
        <f>VLOOKUP(B5531,'Uniprot taxonomy'!B:R,5,FALSE)</f>
        <v>Gammaproteobacteria</v>
      </c>
      <c r="O5531" t="str">
        <f>VLOOKUP(B5531,'Uniprot taxonomy'!B:R,6,FALSE)</f>
        <v>Pasteurellales</v>
      </c>
      <c r="P5531" t="str">
        <f>VLOOKUP(B5531,'Uniprot taxonomy'!B:R,7,FALSE)</f>
        <v>Pasteurellaceae</v>
      </c>
      <c r="Q5531" t="str">
        <f>VLOOKUP(B5531,'Uniprot taxonomy'!B:R,8,FALSE)</f>
        <v>Histophilus</v>
      </c>
    </row>
    <row r="5532" spans="1:17" hidden="1" x14ac:dyDescent="0.25">
      <c r="A5532" t="s">
        <v>8436</v>
      </c>
      <c r="B5532" t="s">
        <v>8437</v>
      </c>
      <c r="C5532" t="e">
        <f>VLOOKUP('Домены Secretin_N'!B5532,'AC-Architecture'!A:C,3,FALSE)</f>
        <v>#N/A</v>
      </c>
      <c r="D5532">
        <v>812</v>
      </c>
      <c r="E5532" t="s">
        <v>3632</v>
      </c>
      <c r="F5532">
        <v>155</v>
      </c>
      <c r="G5532">
        <v>216</v>
      </c>
      <c r="H5532">
        <f t="shared" si="388"/>
        <v>61</v>
      </c>
      <c r="I5532" t="str">
        <f t="shared" si="389"/>
        <v>Q0K5W9_CUPNH/155-216</v>
      </c>
      <c r="K5532" t="e">
        <f>IF(C5532="Secretin_N, Secretin, TraK","T","N")</f>
        <v>#N/A</v>
      </c>
      <c r="L5532" t="e">
        <f>VLOOKUP(E5532,'Uniprot taxonomy'!E:J,4,FALSE)</f>
        <v>#N/A</v>
      </c>
      <c r="M5532" t="e">
        <f>LEFT(VLOOKUP(B5532,'Uniprot taxonomy'!B:R,5,FALSE))</f>
        <v>#N/A</v>
      </c>
      <c r="N5532" t="e">
        <f>VLOOKUP(B5532,'Uniprot taxonomy'!B:R,5,FALSE)</f>
        <v>#N/A</v>
      </c>
      <c r="O5532" t="e">
        <f>VLOOKUP(B5532,'Uniprot taxonomy'!B:R,6,FALSE)</f>
        <v>#N/A</v>
      </c>
      <c r="P5532" t="e">
        <f>VLOOKUP(B5532,'Uniprot taxonomy'!B:R,7,FALSE)</f>
        <v>#N/A</v>
      </c>
      <c r="Q5532" t="e">
        <f>VLOOKUP(B5532,'Uniprot taxonomy'!B:R,8,FALSE)</f>
        <v>#N/A</v>
      </c>
    </row>
    <row r="5533" spans="1:17" hidden="1" x14ac:dyDescent="0.25">
      <c r="A5533" t="s">
        <v>8436</v>
      </c>
      <c r="B5533" t="s">
        <v>8437</v>
      </c>
      <c r="C5533" t="e">
        <f>VLOOKUP('Домены Secretin_N'!B5533,'AC-Architecture'!A:C,3,FALSE)</f>
        <v>#N/A</v>
      </c>
      <c r="D5533">
        <v>812</v>
      </c>
      <c r="E5533" t="s">
        <v>3632</v>
      </c>
      <c r="F5533">
        <v>218</v>
      </c>
      <c r="G5533">
        <v>297</v>
      </c>
      <c r="H5533">
        <f t="shared" si="388"/>
        <v>79</v>
      </c>
      <c r="I5533" t="str">
        <f t="shared" si="389"/>
        <v>Q0K5W9_CUPNH/218-297</v>
      </c>
      <c r="K5533" t="e">
        <f>IF(C5533="Secretin_N, Secretin, TraK","T","N")</f>
        <v>#N/A</v>
      </c>
      <c r="L5533" t="e">
        <f>VLOOKUP(E5533,'Uniprot taxonomy'!E:J,4,FALSE)</f>
        <v>#N/A</v>
      </c>
      <c r="M5533" t="e">
        <f>LEFT(VLOOKUP(B5533,'Uniprot taxonomy'!B:R,5,FALSE))</f>
        <v>#N/A</v>
      </c>
      <c r="N5533" t="e">
        <f>VLOOKUP(B5533,'Uniprot taxonomy'!B:R,5,FALSE)</f>
        <v>#N/A</v>
      </c>
      <c r="O5533" t="e">
        <f>VLOOKUP(B5533,'Uniprot taxonomy'!B:R,6,FALSE)</f>
        <v>#N/A</v>
      </c>
      <c r="P5533" t="e">
        <f>VLOOKUP(B5533,'Uniprot taxonomy'!B:R,7,FALSE)</f>
        <v>#N/A</v>
      </c>
      <c r="Q5533" t="e">
        <f>VLOOKUP(B5533,'Uniprot taxonomy'!B:R,8,FALSE)</f>
        <v>#N/A</v>
      </c>
    </row>
    <row r="5534" spans="1:17" hidden="1" x14ac:dyDescent="0.25">
      <c r="A5534" t="s">
        <v>8436</v>
      </c>
      <c r="B5534" t="s">
        <v>8437</v>
      </c>
      <c r="C5534" t="e">
        <f>VLOOKUP('Домены Secretin_N'!B5534,'AC-Architecture'!A:C,3,FALSE)</f>
        <v>#N/A</v>
      </c>
      <c r="D5534">
        <v>812</v>
      </c>
      <c r="E5534" t="s">
        <v>3632</v>
      </c>
      <c r="F5534">
        <v>301</v>
      </c>
      <c r="G5534">
        <v>438</v>
      </c>
      <c r="H5534">
        <f t="shared" si="388"/>
        <v>137</v>
      </c>
      <c r="I5534" t="str">
        <f t="shared" si="389"/>
        <v>Q0K5W9_CUPNH/301-438</v>
      </c>
      <c r="K5534" t="e">
        <f>IF(C5534="Secretin_N, Secretin, TraK","T","N")</f>
        <v>#N/A</v>
      </c>
      <c r="L5534" t="e">
        <f>VLOOKUP(E5534,'Uniprot taxonomy'!E:J,4,FALSE)</f>
        <v>#N/A</v>
      </c>
      <c r="M5534" t="e">
        <f>LEFT(VLOOKUP(B5534,'Uniprot taxonomy'!B:R,5,FALSE))</f>
        <v>#N/A</v>
      </c>
      <c r="N5534" t="e">
        <f>VLOOKUP(B5534,'Uniprot taxonomy'!B:R,5,FALSE)</f>
        <v>#N/A</v>
      </c>
      <c r="O5534" t="e">
        <f>VLOOKUP(B5534,'Uniprot taxonomy'!B:R,6,FALSE)</f>
        <v>#N/A</v>
      </c>
      <c r="P5534" t="e">
        <f>VLOOKUP(B5534,'Uniprot taxonomy'!B:R,7,FALSE)</f>
        <v>#N/A</v>
      </c>
      <c r="Q5534" t="e">
        <f>VLOOKUP(B5534,'Uniprot taxonomy'!B:R,8,FALSE)</f>
        <v>#N/A</v>
      </c>
    </row>
    <row r="5535" spans="1:17" hidden="1" x14ac:dyDescent="0.25">
      <c r="A5535" t="s">
        <v>8438</v>
      </c>
      <c r="B5535" t="s">
        <v>8439</v>
      </c>
      <c r="C5535" t="e">
        <f>VLOOKUP('Домены Secretin_N'!B5535,'AC-Architecture'!A:C,3,FALSE)</f>
        <v>#N/A</v>
      </c>
      <c r="D5535">
        <v>706</v>
      </c>
      <c r="E5535" t="s">
        <v>3632</v>
      </c>
      <c r="F5535">
        <v>376</v>
      </c>
      <c r="G5535">
        <v>459</v>
      </c>
      <c r="H5535">
        <f t="shared" si="388"/>
        <v>83</v>
      </c>
      <c r="I5535" t="str">
        <f t="shared" si="389"/>
        <v>Q0K667_CUPNH/376-459</v>
      </c>
      <c r="K5535" t="e">
        <f>IF(C5535="Secretin_N, Secretin, TraK","T","N")</f>
        <v>#N/A</v>
      </c>
      <c r="L5535" t="e">
        <f>VLOOKUP(E5535,'Uniprot taxonomy'!E:J,4,FALSE)</f>
        <v>#N/A</v>
      </c>
      <c r="M5535" t="e">
        <f>LEFT(VLOOKUP(B5535,'Uniprot taxonomy'!B:R,5,FALSE))</f>
        <v>#N/A</v>
      </c>
      <c r="N5535" t="e">
        <f>VLOOKUP(B5535,'Uniprot taxonomy'!B:R,5,FALSE)</f>
        <v>#N/A</v>
      </c>
      <c r="O5535" t="e">
        <f>VLOOKUP(B5535,'Uniprot taxonomy'!B:R,6,FALSE)</f>
        <v>#N/A</v>
      </c>
      <c r="P5535" t="e">
        <f>VLOOKUP(B5535,'Uniprot taxonomy'!B:R,7,FALSE)</f>
        <v>#N/A</v>
      </c>
      <c r="Q5535" t="e">
        <f>VLOOKUP(B5535,'Uniprot taxonomy'!B:R,8,FALSE)</f>
        <v>#N/A</v>
      </c>
    </row>
    <row r="5536" spans="1:17" hidden="1" x14ac:dyDescent="0.25">
      <c r="A5536" t="s">
        <v>8440</v>
      </c>
      <c r="B5536" t="s">
        <v>8441</v>
      </c>
      <c r="C5536" t="e">
        <f>VLOOKUP('Домены Secretin_N'!B5536,'AC-Architecture'!A:C,3,FALSE)</f>
        <v>#N/A</v>
      </c>
      <c r="D5536">
        <v>386</v>
      </c>
      <c r="E5536" t="s">
        <v>3632</v>
      </c>
      <c r="F5536">
        <v>93</v>
      </c>
      <c r="G5536">
        <v>154</v>
      </c>
      <c r="H5536">
        <f t="shared" si="388"/>
        <v>61</v>
      </c>
      <c r="I5536" t="str">
        <f t="shared" si="389"/>
        <v>Q0SZS7_SHIF8/93-154</v>
      </c>
      <c r="K5536" t="e">
        <f>IF(C5536="Secretin_N, Secretin, TraK","T","N")</f>
        <v>#N/A</v>
      </c>
      <c r="L5536" t="e">
        <f>VLOOKUP(E5536,'Uniprot taxonomy'!E:J,4,FALSE)</f>
        <v>#N/A</v>
      </c>
      <c r="M5536" t="e">
        <f>LEFT(VLOOKUP(B5536,'Uniprot taxonomy'!B:R,5,FALSE))</f>
        <v>#N/A</v>
      </c>
      <c r="N5536" t="e">
        <f>VLOOKUP(B5536,'Uniprot taxonomy'!B:R,5,FALSE)</f>
        <v>#N/A</v>
      </c>
      <c r="O5536" t="e">
        <f>VLOOKUP(B5536,'Uniprot taxonomy'!B:R,6,FALSE)</f>
        <v>#N/A</v>
      </c>
      <c r="P5536" t="e">
        <f>VLOOKUP(B5536,'Uniprot taxonomy'!B:R,7,FALSE)</f>
        <v>#N/A</v>
      </c>
      <c r="Q5536" t="e">
        <f>VLOOKUP(B5536,'Uniprot taxonomy'!B:R,8,FALSE)</f>
        <v>#N/A</v>
      </c>
    </row>
    <row r="5537" spans="1:17" hidden="1" x14ac:dyDescent="0.25">
      <c r="A5537" t="s">
        <v>8442</v>
      </c>
      <c r="B5537" t="s">
        <v>8443</v>
      </c>
      <c r="C5537" t="e">
        <f>VLOOKUP('Домены Secretin_N'!B5537,'AC-Architecture'!A:C,3,FALSE)</f>
        <v>#N/A</v>
      </c>
      <c r="D5537">
        <v>412</v>
      </c>
      <c r="E5537" t="s">
        <v>3632</v>
      </c>
      <c r="F5537">
        <v>119</v>
      </c>
      <c r="G5537">
        <v>180</v>
      </c>
      <c r="H5537">
        <f t="shared" si="388"/>
        <v>61</v>
      </c>
      <c r="I5537" t="str">
        <f t="shared" si="389"/>
        <v>Q0TC76_ECOL5/119-180</v>
      </c>
      <c r="K5537" t="e">
        <f>IF(C5537="Secretin_N, Secretin, TraK","T","N")</f>
        <v>#N/A</v>
      </c>
      <c r="L5537" t="e">
        <f>VLOOKUP(E5537,'Uniprot taxonomy'!E:J,4,FALSE)</f>
        <v>#N/A</v>
      </c>
      <c r="M5537" t="e">
        <f>LEFT(VLOOKUP(B5537,'Uniprot taxonomy'!B:R,5,FALSE))</f>
        <v>#N/A</v>
      </c>
      <c r="N5537" t="e">
        <f>VLOOKUP(B5537,'Uniprot taxonomy'!B:R,5,FALSE)</f>
        <v>#N/A</v>
      </c>
      <c r="O5537" t="e">
        <f>VLOOKUP(B5537,'Uniprot taxonomy'!B:R,6,FALSE)</f>
        <v>#N/A</v>
      </c>
      <c r="P5537" t="e">
        <f>VLOOKUP(B5537,'Uniprot taxonomy'!B:R,7,FALSE)</f>
        <v>#N/A</v>
      </c>
      <c r="Q5537" t="e">
        <f>VLOOKUP(B5537,'Uniprot taxonomy'!B:R,8,FALSE)</f>
        <v>#N/A</v>
      </c>
    </row>
    <row r="5538" spans="1:17" hidden="1" x14ac:dyDescent="0.25">
      <c r="A5538" t="s">
        <v>8444</v>
      </c>
      <c r="B5538" t="s">
        <v>8445</v>
      </c>
      <c r="C5538" t="e">
        <f>VLOOKUP('Домены Secretin_N'!B5538,'AC-Architecture'!A:C,3,FALSE)</f>
        <v>#N/A</v>
      </c>
      <c r="D5538">
        <v>654</v>
      </c>
      <c r="E5538" t="s">
        <v>3632</v>
      </c>
      <c r="F5538">
        <v>131</v>
      </c>
      <c r="G5538">
        <v>193</v>
      </c>
      <c r="H5538">
        <f t="shared" si="388"/>
        <v>62</v>
      </c>
      <c r="I5538" t="str">
        <f t="shared" si="389"/>
        <v>Q0TCD6_ECOL5/131-193</v>
      </c>
      <c r="K5538" t="e">
        <f>IF(C5538="Secretin_N, Secretin, TraK","T","N")</f>
        <v>#N/A</v>
      </c>
      <c r="L5538" t="e">
        <f>VLOOKUP(E5538,'Uniprot taxonomy'!E:J,4,FALSE)</f>
        <v>#N/A</v>
      </c>
      <c r="M5538" t="e">
        <f>LEFT(VLOOKUP(B5538,'Uniprot taxonomy'!B:R,5,FALSE))</f>
        <v>#N/A</v>
      </c>
      <c r="N5538" t="e">
        <f>VLOOKUP(B5538,'Uniprot taxonomy'!B:R,5,FALSE)</f>
        <v>#N/A</v>
      </c>
      <c r="O5538" t="e">
        <f>VLOOKUP(B5538,'Uniprot taxonomy'!B:R,6,FALSE)</f>
        <v>#N/A</v>
      </c>
      <c r="P5538" t="e">
        <f>VLOOKUP(B5538,'Uniprot taxonomy'!B:R,7,FALSE)</f>
        <v>#N/A</v>
      </c>
      <c r="Q5538" t="e">
        <f>VLOOKUP(B5538,'Uniprot taxonomy'!B:R,8,FALSE)</f>
        <v>#N/A</v>
      </c>
    </row>
    <row r="5539" spans="1:17" hidden="1" x14ac:dyDescent="0.25">
      <c r="A5539" t="s">
        <v>8444</v>
      </c>
      <c r="B5539" t="s">
        <v>8445</v>
      </c>
      <c r="C5539" t="e">
        <f>VLOOKUP('Домены Secretin_N'!B5539,'AC-Architecture'!A:C,3,FALSE)</f>
        <v>#N/A</v>
      </c>
      <c r="D5539">
        <v>654</v>
      </c>
      <c r="E5539" t="s">
        <v>3632</v>
      </c>
      <c r="F5539">
        <v>196</v>
      </c>
      <c r="G5539">
        <v>268</v>
      </c>
      <c r="H5539">
        <f t="shared" si="388"/>
        <v>72</v>
      </c>
      <c r="I5539" t="str">
        <f t="shared" si="389"/>
        <v>Q0TCD6_ECOL5/196-268</v>
      </c>
      <c r="K5539" t="e">
        <f>IF(C5539="Secretin_N, Secretin, TraK","T","N")</f>
        <v>#N/A</v>
      </c>
      <c r="L5539" t="e">
        <f>VLOOKUP(E5539,'Uniprot taxonomy'!E:J,4,FALSE)</f>
        <v>#N/A</v>
      </c>
      <c r="M5539" t="e">
        <f>LEFT(VLOOKUP(B5539,'Uniprot taxonomy'!B:R,5,FALSE))</f>
        <v>#N/A</v>
      </c>
      <c r="N5539" t="e">
        <f>VLOOKUP(B5539,'Uniprot taxonomy'!B:R,5,FALSE)</f>
        <v>#N/A</v>
      </c>
      <c r="O5539" t="e">
        <f>VLOOKUP(B5539,'Uniprot taxonomy'!B:R,6,FALSE)</f>
        <v>#N/A</v>
      </c>
      <c r="P5539" t="e">
        <f>VLOOKUP(B5539,'Uniprot taxonomy'!B:R,7,FALSE)</f>
        <v>#N/A</v>
      </c>
      <c r="Q5539" t="e">
        <f>VLOOKUP(B5539,'Uniprot taxonomy'!B:R,8,FALSE)</f>
        <v>#N/A</v>
      </c>
    </row>
    <row r="5540" spans="1:17" hidden="1" x14ac:dyDescent="0.25">
      <c r="A5540" t="s">
        <v>8444</v>
      </c>
      <c r="B5540" t="s">
        <v>8445</v>
      </c>
      <c r="C5540" t="e">
        <f>VLOOKUP('Домены Secretin_N'!B5540,'AC-Architecture'!A:C,3,FALSE)</f>
        <v>#N/A</v>
      </c>
      <c r="D5540">
        <v>654</v>
      </c>
      <c r="E5540" t="s">
        <v>3632</v>
      </c>
      <c r="F5540">
        <v>272</v>
      </c>
      <c r="G5540">
        <v>351</v>
      </c>
      <c r="H5540">
        <f t="shared" si="388"/>
        <v>79</v>
      </c>
      <c r="I5540" t="str">
        <f t="shared" si="389"/>
        <v>Q0TCD6_ECOL5/272-351</v>
      </c>
      <c r="K5540" t="e">
        <f>IF(C5540="Secretin_N, Secretin, TraK","T","N")</f>
        <v>#N/A</v>
      </c>
      <c r="L5540" t="e">
        <f>VLOOKUP(E5540,'Uniprot taxonomy'!E:J,4,FALSE)</f>
        <v>#N/A</v>
      </c>
      <c r="M5540" t="e">
        <f>LEFT(VLOOKUP(B5540,'Uniprot taxonomy'!B:R,5,FALSE))</f>
        <v>#N/A</v>
      </c>
      <c r="N5540" t="e">
        <f>VLOOKUP(B5540,'Uniprot taxonomy'!B:R,5,FALSE)</f>
        <v>#N/A</v>
      </c>
      <c r="O5540" t="e">
        <f>VLOOKUP(B5540,'Uniprot taxonomy'!B:R,6,FALSE)</f>
        <v>#N/A</v>
      </c>
      <c r="P5540" t="e">
        <f>VLOOKUP(B5540,'Uniprot taxonomy'!B:R,7,FALSE)</f>
        <v>#N/A</v>
      </c>
      <c r="Q5540" t="e">
        <f>VLOOKUP(B5540,'Uniprot taxonomy'!B:R,8,FALSE)</f>
        <v>#N/A</v>
      </c>
    </row>
    <row r="5541" spans="1:17" hidden="1" x14ac:dyDescent="0.25">
      <c r="A5541" t="s">
        <v>8446</v>
      </c>
      <c r="B5541" t="s">
        <v>8447</v>
      </c>
      <c r="C5541" t="e">
        <f>VLOOKUP('Домены Secretin_N'!B5541,'AC-Architecture'!A:C,3,FALSE)</f>
        <v>#N/A</v>
      </c>
      <c r="D5541">
        <v>686</v>
      </c>
      <c r="E5541" t="s">
        <v>3632</v>
      </c>
      <c r="F5541">
        <v>145</v>
      </c>
      <c r="G5541">
        <v>208</v>
      </c>
      <c r="H5541">
        <f t="shared" si="388"/>
        <v>63</v>
      </c>
      <c r="I5541" t="str">
        <f t="shared" si="389"/>
        <v>Q0TDF0_ECOL5/145-208</v>
      </c>
      <c r="K5541" t="e">
        <f>IF(C5541="Secretin_N, Secretin, TraK","T","N")</f>
        <v>#N/A</v>
      </c>
      <c r="L5541" t="e">
        <f>VLOOKUP(E5541,'Uniprot taxonomy'!E:J,4,FALSE)</f>
        <v>#N/A</v>
      </c>
      <c r="M5541" t="e">
        <f>LEFT(VLOOKUP(B5541,'Uniprot taxonomy'!B:R,5,FALSE))</f>
        <v>#N/A</v>
      </c>
      <c r="N5541" t="e">
        <f>VLOOKUP(B5541,'Uniprot taxonomy'!B:R,5,FALSE)</f>
        <v>#N/A</v>
      </c>
      <c r="O5541" t="e">
        <f>VLOOKUP(B5541,'Uniprot taxonomy'!B:R,6,FALSE)</f>
        <v>#N/A</v>
      </c>
      <c r="P5541" t="e">
        <f>VLOOKUP(B5541,'Uniprot taxonomy'!B:R,7,FALSE)</f>
        <v>#N/A</v>
      </c>
      <c r="Q5541" t="e">
        <f>VLOOKUP(B5541,'Uniprot taxonomy'!B:R,8,FALSE)</f>
        <v>#N/A</v>
      </c>
    </row>
    <row r="5542" spans="1:17" hidden="1" x14ac:dyDescent="0.25">
      <c r="A5542" t="s">
        <v>8446</v>
      </c>
      <c r="B5542" t="s">
        <v>8447</v>
      </c>
      <c r="C5542" t="e">
        <f>VLOOKUP('Домены Secretin_N'!B5542,'AC-Architecture'!A:C,3,FALSE)</f>
        <v>#N/A</v>
      </c>
      <c r="D5542">
        <v>686</v>
      </c>
      <c r="E5542" t="s">
        <v>3632</v>
      </c>
      <c r="F5542">
        <v>210</v>
      </c>
      <c r="G5542">
        <v>280</v>
      </c>
      <c r="H5542">
        <f t="shared" si="388"/>
        <v>70</v>
      </c>
      <c r="I5542" t="str">
        <f t="shared" si="389"/>
        <v>Q0TDF0_ECOL5/210-280</v>
      </c>
      <c r="K5542" t="e">
        <f>IF(C5542="Secretin_N, Secretin, TraK","T","N")</f>
        <v>#N/A</v>
      </c>
      <c r="L5542" t="e">
        <f>VLOOKUP(E5542,'Uniprot taxonomy'!E:J,4,FALSE)</f>
        <v>#N/A</v>
      </c>
      <c r="M5542" t="e">
        <f>LEFT(VLOOKUP(B5542,'Uniprot taxonomy'!B:R,5,FALSE))</f>
        <v>#N/A</v>
      </c>
      <c r="N5542" t="e">
        <f>VLOOKUP(B5542,'Uniprot taxonomy'!B:R,5,FALSE)</f>
        <v>#N/A</v>
      </c>
      <c r="O5542" t="e">
        <f>VLOOKUP(B5542,'Uniprot taxonomy'!B:R,6,FALSE)</f>
        <v>#N/A</v>
      </c>
      <c r="P5542" t="e">
        <f>VLOOKUP(B5542,'Uniprot taxonomy'!B:R,7,FALSE)</f>
        <v>#N/A</v>
      </c>
      <c r="Q5542" t="e">
        <f>VLOOKUP(B5542,'Uniprot taxonomy'!B:R,8,FALSE)</f>
        <v>#N/A</v>
      </c>
    </row>
    <row r="5543" spans="1:17" hidden="1" x14ac:dyDescent="0.25">
      <c r="A5543" t="s">
        <v>8446</v>
      </c>
      <c r="B5543" t="s">
        <v>8447</v>
      </c>
      <c r="C5543" t="e">
        <f>VLOOKUP('Домены Secretin_N'!B5543,'AC-Architecture'!A:C,3,FALSE)</f>
        <v>#N/A</v>
      </c>
      <c r="D5543">
        <v>686</v>
      </c>
      <c r="E5543" t="s">
        <v>3632</v>
      </c>
      <c r="F5543">
        <v>284</v>
      </c>
      <c r="G5543">
        <v>362</v>
      </c>
      <c r="H5543">
        <f t="shared" si="388"/>
        <v>78</v>
      </c>
      <c r="I5543" t="str">
        <f t="shared" si="389"/>
        <v>Q0TDF0_ECOL5/284-362</v>
      </c>
      <c r="K5543" t="e">
        <f>IF(C5543="Secretin_N, Secretin, TraK","T","N")</f>
        <v>#N/A</v>
      </c>
      <c r="L5543" t="e">
        <f>VLOOKUP(E5543,'Uniprot taxonomy'!E:J,4,FALSE)</f>
        <v>#N/A</v>
      </c>
      <c r="M5543" t="e">
        <f>LEFT(VLOOKUP(B5543,'Uniprot taxonomy'!B:R,5,FALSE))</f>
        <v>#N/A</v>
      </c>
      <c r="N5543" t="e">
        <f>VLOOKUP(B5543,'Uniprot taxonomy'!B:R,5,FALSE)</f>
        <v>#N/A</v>
      </c>
      <c r="O5543" t="e">
        <f>VLOOKUP(B5543,'Uniprot taxonomy'!B:R,6,FALSE)</f>
        <v>#N/A</v>
      </c>
      <c r="P5543" t="e">
        <f>VLOOKUP(B5543,'Uniprot taxonomy'!B:R,7,FALSE)</f>
        <v>#N/A</v>
      </c>
      <c r="Q5543" t="e">
        <f>VLOOKUP(B5543,'Uniprot taxonomy'!B:R,8,FALSE)</f>
        <v>#N/A</v>
      </c>
    </row>
    <row r="5544" spans="1:17" hidden="1" x14ac:dyDescent="0.25">
      <c r="A5544" t="s">
        <v>8448</v>
      </c>
      <c r="B5544" t="s">
        <v>8449</v>
      </c>
      <c r="C5544" t="e">
        <f>VLOOKUP('Домены Secretin_N'!B5544,'AC-Architecture'!A:C,3,FALSE)</f>
        <v>#N/A</v>
      </c>
      <c r="D5544">
        <v>723</v>
      </c>
      <c r="E5544" t="s">
        <v>3632</v>
      </c>
      <c r="F5544">
        <v>373</v>
      </c>
      <c r="G5544">
        <v>441</v>
      </c>
      <c r="H5544">
        <f t="shared" si="388"/>
        <v>68</v>
      </c>
      <c r="I5544" t="str">
        <f t="shared" si="389"/>
        <v>Q0VMB7_ALCBS/373-441</v>
      </c>
      <c r="K5544" t="e">
        <f>IF(C5544="Secretin_N, Secretin, TraK","T","N")</f>
        <v>#N/A</v>
      </c>
      <c r="L5544" t="e">
        <f>VLOOKUP(E5544,'Uniprot taxonomy'!E:J,4,FALSE)</f>
        <v>#N/A</v>
      </c>
      <c r="M5544" t="e">
        <f>LEFT(VLOOKUP(B5544,'Uniprot taxonomy'!B:R,5,FALSE))</f>
        <v>#N/A</v>
      </c>
      <c r="N5544" t="e">
        <f>VLOOKUP(B5544,'Uniprot taxonomy'!B:R,5,FALSE)</f>
        <v>#N/A</v>
      </c>
      <c r="O5544" t="e">
        <f>VLOOKUP(B5544,'Uniprot taxonomy'!B:R,6,FALSE)</f>
        <v>#N/A</v>
      </c>
      <c r="P5544" t="e">
        <f>VLOOKUP(B5544,'Uniprot taxonomy'!B:R,7,FALSE)</f>
        <v>#N/A</v>
      </c>
      <c r="Q5544" t="e">
        <f>VLOOKUP(B5544,'Uniprot taxonomy'!B:R,8,FALSE)</f>
        <v>#N/A</v>
      </c>
    </row>
    <row r="5545" spans="1:17" hidden="1" x14ac:dyDescent="0.25">
      <c r="A5545" t="s">
        <v>8450</v>
      </c>
      <c r="B5545" t="s">
        <v>8451</v>
      </c>
      <c r="C5545" t="e">
        <f>VLOOKUP('Домены Secretin_N'!B5545,'AC-Architecture'!A:C,3,FALSE)</f>
        <v>#N/A</v>
      </c>
      <c r="D5545">
        <v>710</v>
      </c>
      <c r="E5545" t="s">
        <v>3632</v>
      </c>
      <c r="F5545">
        <v>145</v>
      </c>
      <c r="G5545">
        <v>206</v>
      </c>
      <c r="H5545">
        <f t="shared" si="388"/>
        <v>61</v>
      </c>
      <c r="I5545" t="str">
        <f t="shared" si="389"/>
        <v>Q0VSG7_ALCBS/145-206</v>
      </c>
      <c r="K5545" t="e">
        <f>IF(C5545="Secretin_N, Secretin, TraK","T","N")</f>
        <v>#N/A</v>
      </c>
      <c r="L5545" t="e">
        <f>VLOOKUP(E5545,'Uniprot taxonomy'!E:J,4,FALSE)</f>
        <v>#N/A</v>
      </c>
      <c r="M5545" t="e">
        <f>LEFT(VLOOKUP(B5545,'Uniprot taxonomy'!B:R,5,FALSE))</f>
        <v>#N/A</v>
      </c>
      <c r="N5545" t="e">
        <f>VLOOKUP(B5545,'Uniprot taxonomy'!B:R,5,FALSE)</f>
        <v>#N/A</v>
      </c>
      <c r="O5545" t="e">
        <f>VLOOKUP(B5545,'Uniprot taxonomy'!B:R,6,FALSE)</f>
        <v>#N/A</v>
      </c>
      <c r="P5545" t="e">
        <f>VLOOKUP(B5545,'Uniprot taxonomy'!B:R,7,FALSE)</f>
        <v>#N/A</v>
      </c>
      <c r="Q5545" t="e">
        <f>VLOOKUP(B5545,'Uniprot taxonomy'!B:R,8,FALSE)</f>
        <v>#N/A</v>
      </c>
    </row>
    <row r="5546" spans="1:17" hidden="1" x14ac:dyDescent="0.25">
      <c r="A5546" t="s">
        <v>8450</v>
      </c>
      <c r="B5546" t="s">
        <v>8451</v>
      </c>
      <c r="C5546" t="e">
        <f>VLOOKUP('Домены Secretin_N'!B5546,'AC-Architecture'!A:C,3,FALSE)</f>
        <v>#N/A</v>
      </c>
      <c r="D5546">
        <v>710</v>
      </c>
      <c r="E5546" t="s">
        <v>3632</v>
      </c>
      <c r="F5546">
        <v>208</v>
      </c>
      <c r="G5546">
        <v>280</v>
      </c>
      <c r="H5546">
        <f t="shared" si="388"/>
        <v>72</v>
      </c>
      <c r="I5546" t="str">
        <f t="shared" si="389"/>
        <v>Q0VSG7_ALCBS/208-280</v>
      </c>
      <c r="K5546" t="e">
        <f>IF(C5546="Secretin_N, Secretin, TraK","T","N")</f>
        <v>#N/A</v>
      </c>
      <c r="L5546" t="e">
        <f>VLOOKUP(E5546,'Uniprot taxonomy'!E:J,4,FALSE)</f>
        <v>#N/A</v>
      </c>
      <c r="M5546" t="e">
        <f>LEFT(VLOOKUP(B5546,'Uniprot taxonomy'!B:R,5,FALSE))</f>
        <v>#N/A</v>
      </c>
      <c r="N5546" t="e">
        <f>VLOOKUP(B5546,'Uniprot taxonomy'!B:R,5,FALSE)</f>
        <v>#N/A</v>
      </c>
      <c r="O5546" t="e">
        <f>VLOOKUP(B5546,'Uniprot taxonomy'!B:R,6,FALSE)</f>
        <v>#N/A</v>
      </c>
      <c r="P5546" t="e">
        <f>VLOOKUP(B5546,'Uniprot taxonomy'!B:R,7,FALSE)</f>
        <v>#N/A</v>
      </c>
      <c r="Q5546" t="e">
        <f>VLOOKUP(B5546,'Uniprot taxonomy'!B:R,8,FALSE)</f>
        <v>#N/A</v>
      </c>
    </row>
    <row r="5547" spans="1:17" hidden="1" x14ac:dyDescent="0.25">
      <c r="A5547" t="s">
        <v>8450</v>
      </c>
      <c r="B5547" t="s">
        <v>8451</v>
      </c>
      <c r="C5547" t="e">
        <f>VLOOKUP('Домены Secretin_N'!B5547,'AC-Architecture'!A:C,3,FALSE)</f>
        <v>#N/A</v>
      </c>
      <c r="D5547">
        <v>710</v>
      </c>
      <c r="E5547" t="s">
        <v>3632</v>
      </c>
      <c r="F5547">
        <v>284</v>
      </c>
      <c r="G5547">
        <v>365</v>
      </c>
      <c r="H5547">
        <f t="shared" si="388"/>
        <v>81</v>
      </c>
      <c r="I5547" t="str">
        <f t="shared" si="389"/>
        <v>Q0VSG7_ALCBS/284-365</v>
      </c>
      <c r="K5547" t="e">
        <f>IF(C5547="Secretin_N, Secretin, TraK","T","N")</f>
        <v>#N/A</v>
      </c>
      <c r="L5547" t="e">
        <f>VLOOKUP(E5547,'Uniprot taxonomy'!E:J,4,FALSE)</f>
        <v>#N/A</v>
      </c>
      <c r="M5547" t="e">
        <f>LEFT(VLOOKUP(B5547,'Uniprot taxonomy'!B:R,5,FALSE))</f>
        <v>#N/A</v>
      </c>
      <c r="N5547" t="e">
        <f>VLOOKUP(B5547,'Uniprot taxonomy'!B:R,5,FALSE)</f>
        <v>#N/A</v>
      </c>
      <c r="O5547" t="e">
        <f>VLOOKUP(B5547,'Uniprot taxonomy'!B:R,6,FALSE)</f>
        <v>#N/A</v>
      </c>
      <c r="P5547" t="e">
        <f>VLOOKUP(B5547,'Uniprot taxonomy'!B:R,7,FALSE)</f>
        <v>#N/A</v>
      </c>
      <c r="Q5547" t="e">
        <f>VLOOKUP(B5547,'Uniprot taxonomy'!B:R,8,FALSE)</f>
        <v>#N/A</v>
      </c>
    </row>
    <row r="5548" spans="1:17" hidden="1" x14ac:dyDescent="0.25">
      <c r="A5548" t="s">
        <v>8452</v>
      </c>
      <c r="B5548" t="s">
        <v>8453</v>
      </c>
      <c r="C5548" t="e">
        <f>VLOOKUP('Домены Secretin_N'!B5548,'AC-Architecture'!A:C,3,FALSE)</f>
        <v>#N/A</v>
      </c>
      <c r="D5548">
        <v>640</v>
      </c>
      <c r="E5548" t="s">
        <v>3632</v>
      </c>
      <c r="F5548">
        <v>130</v>
      </c>
      <c r="G5548">
        <v>193</v>
      </c>
      <c r="H5548">
        <f t="shared" si="388"/>
        <v>63</v>
      </c>
      <c r="I5548" t="str">
        <f t="shared" si="389"/>
        <v>Q0WIL8_YERPE/130-193</v>
      </c>
      <c r="K5548" t="e">
        <f>IF(C5548="Secretin_N, Secretin, TraK","T","N")</f>
        <v>#N/A</v>
      </c>
      <c r="L5548" t="e">
        <f>VLOOKUP(E5548,'Uniprot taxonomy'!E:J,4,FALSE)</f>
        <v>#N/A</v>
      </c>
      <c r="M5548" t="e">
        <f>LEFT(VLOOKUP(B5548,'Uniprot taxonomy'!B:R,5,FALSE))</f>
        <v>#N/A</v>
      </c>
      <c r="N5548" t="e">
        <f>VLOOKUP(B5548,'Uniprot taxonomy'!B:R,5,FALSE)</f>
        <v>#N/A</v>
      </c>
      <c r="O5548" t="e">
        <f>VLOOKUP(B5548,'Uniprot taxonomy'!B:R,6,FALSE)</f>
        <v>#N/A</v>
      </c>
      <c r="P5548" t="e">
        <f>VLOOKUP(B5548,'Uniprot taxonomy'!B:R,7,FALSE)</f>
        <v>#N/A</v>
      </c>
      <c r="Q5548" t="e">
        <f>VLOOKUP(B5548,'Uniprot taxonomy'!B:R,8,FALSE)</f>
        <v>#N/A</v>
      </c>
    </row>
    <row r="5549" spans="1:17" hidden="1" x14ac:dyDescent="0.25">
      <c r="A5549" t="s">
        <v>8452</v>
      </c>
      <c r="B5549" t="s">
        <v>8453</v>
      </c>
      <c r="C5549" t="e">
        <f>VLOOKUP('Домены Secretin_N'!B5549,'AC-Architecture'!A:C,3,FALSE)</f>
        <v>#N/A</v>
      </c>
      <c r="D5549">
        <v>640</v>
      </c>
      <c r="E5549" t="s">
        <v>3632</v>
      </c>
      <c r="F5549">
        <v>195</v>
      </c>
      <c r="G5549">
        <v>266</v>
      </c>
      <c r="H5549">
        <f t="shared" si="388"/>
        <v>71</v>
      </c>
      <c r="I5549" t="str">
        <f t="shared" si="389"/>
        <v>Q0WIL8_YERPE/195-266</v>
      </c>
      <c r="K5549" t="e">
        <f>IF(C5549="Secretin_N, Secretin, TraK","T","N")</f>
        <v>#N/A</v>
      </c>
      <c r="L5549" t="e">
        <f>VLOOKUP(E5549,'Uniprot taxonomy'!E:J,4,FALSE)</f>
        <v>#N/A</v>
      </c>
      <c r="M5549" t="e">
        <f>LEFT(VLOOKUP(B5549,'Uniprot taxonomy'!B:R,5,FALSE))</f>
        <v>#N/A</v>
      </c>
      <c r="N5549" t="e">
        <f>VLOOKUP(B5549,'Uniprot taxonomy'!B:R,5,FALSE)</f>
        <v>#N/A</v>
      </c>
      <c r="O5549" t="e">
        <f>VLOOKUP(B5549,'Uniprot taxonomy'!B:R,6,FALSE)</f>
        <v>#N/A</v>
      </c>
      <c r="P5549" t="e">
        <f>VLOOKUP(B5549,'Uniprot taxonomy'!B:R,7,FALSE)</f>
        <v>#N/A</v>
      </c>
      <c r="Q5549" t="e">
        <f>VLOOKUP(B5549,'Uniprot taxonomy'!B:R,8,FALSE)</f>
        <v>#N/A</v>
      </c>
    </row>
    <row r="5550" spans="1:17" hidden="1" x14ac:dyDescent="0.25">
      <c r="A5550" t="s">
        <v>8452</v>
      </c>
      <c r="B5550" t="s">
        <v>8453</v>
      </c>
      <c r="C5550" t="e">
        <f>VLOOKUP('Домены Secretin_N'!B5550,'AC-Architecture'!A:C,3,FALSE)</f>
        <v>#N/A</v>
      </c>
      <c r="D5550">
        <v>640</v>
      </c>
      <c r="E5550" t="s">
        <v>3632</v>
      </c>
      <c r="F5550">
        <v>270</v>
      </c>
      <c r="G5550">
        <v>347</v>
      </c>
      <c r="H5550">
        <f t="shared" si="388"/>
        <v>77</v>
      </c>
      <c r="I5550" t="str">
        <f t="shared" si="389"/>
        <v>Q0WIL8_YERPE/270-347</v>
      </c>
      <c r="K5550" t="e">
        <f>IF(C5550="Secretin_N, Secretin, TraK","T","N")</f>
        <v>#N/A</v>
      </c>
      <c r="L5550" t="e">
        <f>VLOOKUP(E5550,'Uniprot taxonomy'!E:J,4,FALSE)</f>
        <v>#N/A</v>
      </c>
      <c r="M5550" t="e">
        <f>LEFT(VLOOKUP(B5550,'Uniprot taxonomy'!B:R,5,FALSE))</f>
        <v>#N/A</v>
      </c>
      <c r="N5550" t="e">
        <f>VLOOKUP(B5550,'Uniprot taxonomy'!B:R,5,FALSE)</f>
        <v>#N/A</v>
      </c>
      <c r="O5550" t="e">
        <f>VLOOKUP(B5550,'Uniprot taxonomy'!B:R,6,FALSE)</f>
        <v>#N/A</v>
      </c>
      <c r="P5550" t="e">
        <f>VLOOKUP(B5550,'Uniprot taxonomy'!B:R,7,FALSE)</f>
        <v>#N/A</v>
      </c>
      <c r="Q5550" t="e">
        <f>VLOOKUP(B5550,'Uniprot taxonomy'!B:R,8,FALSE)</f>
        <v>#N/A</v>
      </c>
    </row>
    <row r="5551" spans="1:17" hidden="1" x14ac:dyDescent="0.25">
      <c r="A5551" t="s">
        <v>8454</v>
      </c>
      <c r="B5551" t="s">
        <v>8455</v>
      </c>
      <c r="C5551" t="e">
        <f>VLOOKUP('Домены Secretin_N'!B5551,'AC-Architecture'!A:C,3,FALSE)</f>
        <v>#N/A</v>
      </c>
      <c r="D5551">
        <v>801</v>
      </c>
      <c r="E5551" t="s">
        <v>3632</v>
      </c>
      <c r="F5551">
        <v>333</v>
      </c>
      <c r="G5551">
        <v>442</v>
      </c>
      <c r="H5551">
        <f t="shared" si="388"/>
        <v>109</v>
      </c>
      <c r="I5551" t="str">
        <f t="shared" si="389"/>
        <v>Q115D6_TRIEI/333-442</v>
      </c>
      <c r="K5551" t="e">
        <f>IF(C5551="Secretin_N, Secretin, TraK","T","N")</f>
        <v>#N/A</v>
      </c>
      <c r="L5551" t="e">
        <f>VLOOKUP(E5551,'Uniprot taxonomy'!E:J,4,FALSE)</f>
        <v>#N/A</v>
      </c>
      <c r="M5551" t="e">
        <f>LEFT(VLOOKUP(B5551,'Uniprot taxonomy'!B:R,5,FALSE))</f>
        <v>#N/A</v>
      </c>
      <c r="N5551" t="e">
        <f>VLOOKUP(B5551,'Uniprot taxonomy'!B:R,5,FALSE)</f>
        <v>#N/A</v>
      </c>
      <c r="O5551" t="e">
        <f>VLOOKUP(B5551,'Uniprot taxonomy'!B:R,6,FALSE)</f>
        <v>#N/A</v>
      </c>
      <c r="P5551" t="e">
        <f>VLOOKUP(B5551,'Uniprot taxonomy'!B:R,7,FALSE)</f>
        <v>#N/A</v>
      </c>
      <c r="Q5551" t="e">
        <f>VLOOKUP(B5551,'Uniprot taxonomy'!B:R,8,FALSE)</f>
        <v>#N/A</v>
      </c>
    </row>
    <row r="5552" spans="1:17" hidden="1" x14ac:dyDescent="0.25">
      <c r="A5552" t="s">
        <v>8456</v>
      </c>
      <c r="B5552" t="s">
        <v>8457</v>
      </c>
      <c r="C5552" t="e">
        <f>VLOOKUP('Домены Secretin_N'!B5552,'AC-Architecture'!A:C,3,FALSE)</f>
        <v>#N/A</v>
      </c>
      <c r="D5552">
        <v>747</v>
      </c>
      <c r="E5552" t="s">
        <v>3632</v>
      </c>
      <c r="F5552">
        <v>160</v>
      </c>
      <c r="G5552">
        <v>221</v>
      </c>
      <c r="H5552">
        <f t="shared" si="388"/>
        <v>61</v>
      </c>
      <c r="I5552" t="str">
        <f t="shared" si="389"/>
        <v>Q12DW3_POLSJ/160-221</v>
      </c>
      <c r="K5552" t="e">
        <f>IF(C5552="Secretin_N, Secretin, TraK","T","N")</f>
        <v>#N/A</v>
      </c>
      <c r="L5552" t="e">
        <f>VLOOKUP(E5552,'Uniprot taxonomy'!E:J,4,FALSE)</f>
        <v>#N/A</v>
      </c>
      <c r="M5552" t="e">
        <f>LEFT(VLOOKUP(B5552,'Uniprot taxonomy'!B:R,5,FALSE))</f>
        <v>#N/A</v>
      </c>
      <c r="N5552" t="e">
        <f>VLOOKUP(B5552,'Uniprot taxonomy'!B:R,5,FALSE)</f>
        <v>#N/A</v>
      </c>
      <c r="O5552" t="e">
        <f>VLOOKUP(B5552,'Uniprot taxonomy'!B:R,6,FALSE)</f>
        <v>#N/A</v>
      </c>
      <c r="P5552" t="e">
        <f>VLOOKUP(B5552,'Uniprot taxonomy'!B:R,7,FALSE)</f>
        <v>#N/A</v>
      </c>
      <c r="Q5552" t="e">
        <f>VLOOKUP(B5552,'Uniprot taxonomy'!B:R,8,FALSE)</f>
        <v>#N/A</v>
      </c>
    </row>
    <row r="5553" spans="1:17" hidden="1" x14ac:dyDescent="0.25">
      <c r="A5553" t="s">
        <v>8456</v>
      </c>
      <c r="B5553" t="s">
        <v>8457</v>
      </c>
      <c r="C5553" t="e">
        <f>VLOOKUP('Домены Secretin_N'!B5553,'AC-Architecture'!A:C,3,FALSE)</f>
        <v>#N/A</v>
      </c>
      <c r="D5553">
        <v>747</v>
      </c>
      <c r="E5553" t="s">
        <v>3632</v>
      </c>
      <c r="F5553">
        <v>223</v>
      </c>
      <c r="G5553">
        <v>299</v>
      </c>
      <c r="H5553">
        <f t="shared" si="388"/>
        <v>76</v>
      </c>
      <c r="I5553" t="str">
        <f t="shared" si="389"/>
        <v>Q12DW3_POLSJ/223-299</v>
      </c>
      <c r="K5553" t="e">
        <f>IF(C5553="Secretin_N, Secretin, TraK","T","N")</f>
        <v>#N/A</v>
      </c>
      <c r="L5553" t="e">
        <f>VLOOKUP(E5553,'Uniprot taxonomy'!E:J,4,FALSE)</f>
        <v>#N/A</v>
      </c>
      <c r="M5553" t="e">
        <f>LEFT(VLOOKUP(B5553,'Uniprot taxonomy'!B:R,5,FALSE))</f>
        <v>#N/A</v>
      </c>
      <c r="N5553" t="e">
        <f>VLOOKUP(B5553,'Uniprot taxonomy'!B:R,5,FALSE)</f>
        <v>#N/A</v>
      </c>
      <c r="O5553" t="e">
        <f>VLOOKUP(B5553,'Uniprot taxonomy'!B:R,6,FALSE)</f>
        <v>#N/A</v>
      </c>
      <c r="P5553" t="e">
        <f>VLOOKUP(B5553,'Uniprot taxonomy'!B:R,7,FALSE)</f>
        <v>#N/A</v>
      </c>
      <c r="Q5553" t="e">
        <f>VLOOKUP(B5553,'Uniprot taxonomy'!B:R,8,FALSE)</f>
        <v>#N/A</v>
      </c>
    </row>
    <row r="5554" spans="1:17" hidden="1" x14ac:dyDescent="0.25">
      <c r="A5554" t="s">
        <v>8456</v>
      </c>
      <c r="B5554" t="s">
        <v>8457</v>
      </c>
      <c r="C5554" t="e">
        <f>VLOOKUP('Домены Secretin_N'!B5554,'AC-Architecture'!A:C,3,FALSE)</f>
        <v>#N/A</v>
      </c>
      <c r="D5554">
        <v>747</v>
      </c>
      <c r="E5554" t="s">
        <v>3632</v>
      </c>
      <c r="F5554">
        <v>311</v>
      </c>
      <c r="G5554">
        <v>412</v>
      </c>
      <c r="H5554">
        <f t="shared" si="388"/>
        <v>101</v>
      </c>
      <c r="I5554" t="str">
        <f t="shared" si="389"/>
        <v>Q12DW3_POLSJ/311-412</v>
      </c>
      <c r="K5554" t="e">
        <f>IF(C5554="Secretin_N, Secretin, TraK","T","N")</f>
        <v>#N/A</v>
      </c>
      <c r="L5554" t="e">
        <f>VLOOKUP(E5554,'Uniprot taxonomy'!E:J,4,FALSE)</f>
        <v>#N/A</v>
      </c>
      <c r="M5554" t="e">
        <f>LEFT(VLOOKUP(B5554,'Uniprot taxonomy'!B:R,5,FALSE))</f>
        <v>#N/A</v>
      </c>
      <c r="N5554" t="e">
        <f>VLOOKUP(B5554,'Uniprot taxonomy'!B:R,5,FALSE)</f>
        <v>#N/A</v>
      </c>
      <c r="O5554" t="e">
        <f>VLOOKUP(B5554,'Uniprot taxonomy'!B:R,6,FALSE)</f>
        <v>#N/A</v>
      </c>
      <c r="P5554" t="e">
        <f>VLOOKUP(B5554,'Uniprot taxonomy'!B:R,7,FALSE)</f>
        <v>#N/A</v>
      </c>
      <c r="Q5554" t="e">
        <f>VLOOKUP(B5554,'Uniprot taxonomy'!B:R,8,FALSE)</f>
        <v>#N/A</v>
      </c>
    </row>
    <row r="5555" spans="1:17" hidden="1" x14ac:dyDescent="0.25">
      <c r="A5555" t="s">
        <v>8458</v>
      </c>
      <c r="B5555" t="s">
        <v>8459</v>
      </c>
      <c r="C5555" t="e">
        <f>VLOOKUP('Домены Secretin_N'!B5555,'AC-Architecture'!A:C,3,FALSE)</f>
        <v>#N/A</v>
      </c>
      <c r="D5555">
        <v>717</v>
      </c>
      <c r="E5555" t="s">
        <v>3632</v>
      </c>
      <c r="F5555">
        <v>387</v>
      </c>
      <c r="G5555">
        <v>456</v>
      </c>
      <c r="H5555">
        <f t="shared" si="388"/>
        <v>69</v>
      </c>
      <c r="I5555" t="str">
        <f t="shared" si="389"/>
        <v>Q12FF1_POLSJ/387-456</v>
      </c>
      <c r="K5555" t="e">
        <f>IF(C5555="Secretin_N, Secretin, TraK","T","N")</f>
        <v>#N/A</v>
      </c>
      <c r="L5555" t="e">
        <f>VLOOKUP(E5555,'Uniprot taxonomy'!E:J,4,FALSE)</f>
        <v>#N/A</v>
      </c>
      <c r="M5555" t="e">
        <f>LEFT(VLOOKUP(B5555,'Uniprot taxonomy'!B:R,5,FALSE))</f>
        <v>#N/A</v>
      </c>
      <c r="N5555" t="e">
        <f>VLOOKUP(B5555,'Uniprot taxonomy'!B:R,5,FALSE)</f>
        <v>#N/A</v>
      </c>
      <c r="O5555" t="e">
        <f>VLOOKUP(B5555,'Uniprot taxonomy'!B:R,6,FALSE)</f>
        <v>#N/A</v>
      </c>
      <c r="P5555" t="e">
        <f>VLOOKUP(B5555,'Uniprot taxonomy'!B:R,7,FALSE)</f>
        <v>#N/A</v>
      </c>
      <c r="Q5555" t="e">
        <f>VLOOKUP(B5555,'Uniprot taxonomy'!B:R,8,FALSE)</f>
        <v>#N/A</v>
      </c>
    </row>
    <row r="5556" spans="1:17" hidden="1" x14ac:dyDescent="0.25">
      <c r="A5556" t="s">
        <v>8460</v>
      </c>
      <c r="B5556" t="s">
        <v>8461</v>
      </c>
      <c r="C5556" t="e">
        <f>VLOOKUP('Домены Secretin_N'!B5556,'AC-Architecture'!A:C,3,FALSE)</f>
        <v>#N/A</v>
      </c>
      <c r="D5556">
        <v>683</v>
      </c>
      <c r="E5556" t="s">
        <v>3632</v>
      </c>
      <c r="F5556">
        <v>368</v>
      </c>
      <c r="G5556">
        <v>433</v>
      </c>
      <c r="H5556">
        <f t="shared" si="388"/>
        <v>65</v>
      </c>
      <c r="I5556" t="str">
        <f t="shared" si="389"/>
        <v>Q12SM0_SHEDO/368-433</v>
      </c>
      <c r="K5556" t="e">
        <f>IF(C5556="Secretin_N, Secretin, TraK","T","N")</f>
        <v>#N/A</v>
      </c>
      <c r="L5556" t="e">
        <f>VLOOKUP(E5556,'Uniprot taxonomy'!E:J,4,FALSE)</f>
        <v>#N/A</v>
      </c>
      <c r="M5556" t="e">
        <f>LEFT(VLOOKUP(B5556,'Uniprot taxonomy'!B:R,5,FALSE))</f>
        <v>#N/A</v>
      </c>
      <c r="N5556" t="e">
        <f>VLOOKUP(B5556,'Uniprot taxonomy'!B:R,5,FALSE)</f>
        <v>#N/A</v>
      </c>
      <c r="O5556" t="e">
        <f>VLOOKUP(B5556,'Uniprot taxonomy'!B:R,6,FALSE)</f>
        <v>#N/A</v>
      </c>
      <c r="P5556" t="e">
        <f>VLOOKUP(B5556,'Uniprot taxonomy'!B:R,7,FALSE)</f>
        <v>#N/A</v>
      </c>
      <c r="Q5556" t="e">
        <f>VLOOKUP(B5556,'Uniprot taxonomy'!B:R,8,FALSE)</f>
        <v>#N/A</v>
      </c>
    </row>
    <row r="5557" spans="1:17" hidden="1" x14ac:dyDescent="0.25">
      <c r="A5557" t="s">
        <v>8462</v>
      </c>
      <c r="B5557" t="s">
        <v>8463</v>
      </c>
      <c r="C5557" t="e">
        <f>VLOOKUP('Домены Secretin_N'!B5557,'AC-Architecture'!A:C,3,FALSE)</f>
        <v>#N/A</v>
      </c>
      <c r="D5557">
        <v>705</v>
      </c>
      <c r="E5557" t="s">
        <v>3632</v>
      </c>
      <c r="F5557">
        <v>130</v>
      </c>
      <c r="G5557">
        <v>193</v>
      </c>
      <c r="H5557">
        <f t="shared" si="388"/>
        <v>63</v>
      </c>
      <c r="I5557" t="str">
        <f t="shared" si="389"/>
        <v>Q12T08_SHEDO/130-193</v>
      </c>
      <c r="K5557" t="e">
        <f>IF(C5557="Secretin_N, Secretin, TraK","T","N")</f>
        <v>#N/A</v>
      </c>
      <c r="L5557" t="e">
        <f>VLOOKUP(E5557,'Uniprot taxonomy'!E:J,4,FALSE)</f>
        <v>#N/A</v>
      </c>
      <c r="M5557" t="e">
        <f>LEFT(VLOOKUP(B5557,'Uniprot taxonomy'!B:R,5,FALSE))</f>
        <v>#N/A</v>
      </c>
      <c r="N5557" t="e">
        <f>VLOOKUP(B5557,'Uniprot taxonomy'!B:R,5,FALSE)</f>
        <v>#N/A</v>
      </c>
      <c r="O5557" t="e">
        <f>VLOOKUP(B5557,'Uniprot taxonomy'!B:R,6,FALSE)</f>
        <v>#N/A</v>
      </c>
      <c r="P5557" t="e">
        <f>VLOOKUP(B5557,'Uniprot taxonomy'!B:R,7,FALSE)</f>
        <v>#N/A</v>
      </c>
      <c r="Q5557" t="e">
        <f>VLOOKUP(B5557,'Uniprot taxonomy'!B:R,8,FALSE)</f>
        <v>#N/A</v>
      </c>
    </row>
    <row r="5558" spans="1:17" hidden="1" x14ac:dyDescent="0.25">
      <c r="A5558" t="s">
        <v>8462</v>
      </c>
      <c r="B5558" t="s">
        <v>8463</v>
      </c>
      <c r="C5558" t="e">
        <f>VLOOKUP('Домены Secretin_N'!B5558,'AC-Architecture'!A:C,3,FALSE)</f>
        <v>#N/A</v>
      </c>
      <c r="D5558">
        <v>705</v>
      </c>
      <c r="E5558" t="s">
        <v>3632</v>
      </c>
      <c r="F5558">
        <v>195</v>
      </c>
      <c r="G5558">
        <v>266</v>
      </c>
      <c r="H5558">
        <f t="shared" si="388"/>
        <v>71</v>
      </c>
      <c r="I5558" t="str">
        <f t="shared" si="389"/>
        <v>Q12T08_SHEDO/195-266</v>
      </c>
      <c r="K5558" t="e">
        <f>IF(C5558="Secretin_N, Secretin, TraK","T","N")</f>
        <v>#N/A</v>
      </c>
      <c r="L5558" t="e">
        <f>VLOOKUP(E5558,'Uniprot taxonomy'!E:J,4,FALSE)</f>
        <v>#N/A</v>
      </c>
      <c r="M5558" t="e">
        <f>LEFT(VLOOKUP(B5558,'Uniprot taxonomy'!B:R,5,FALSE))</f>
        <v>#N/A</v>
      </c>
      <c r="N5558" t="e">
        <f>VLOOKUP(B5558,'Uniprot taxonomy'!B:R,5,FALSE)</f>
        <v>#N/A</v>
      </c>
      <c r="O5558" t="e">
        <f>VLOOKUP(B5558,'Uniprot taxonomy'!B:R,6,FALSE)</f>
        <v>#N/A</v>
      </c>
      <c r="P5558" t="e">
        <f>VLOOKUP(B5558,'Uniprot taxonomy'!B:R,7,FALSE)</f>
        <v>#N/A</v>
      </c>
      <c r="Q5558" t="e">
        <f>VLOOKUP(B5558,'Uniprot taxonomy'!B:R,8,FALSE)</f>
        <v>#N/A</v>
      </c>
    </row>
    <row r="5559" spans="1:17" hidden="1" x14ac:dyDescent="0.25">
      <c r="A5559" t="s">
        <v>8462</v>
      </c>
      <c r="B5559" t="s">
        <v>8463</v>
      </c>
      <c r="C5559" t="e">
        <f>VLOOKUP('Домены Secretin_N'!B5559,'AC-Architecture'!A:C,3,FALSE)</f>
        <v>#N/A</v>
      </c>
      <c r="D5559">
        <v>705</v>
      </c>
      <c r="E5559" t="s">
        <v>3632</v>
      </c>
      <c r="F5559">
        <v>270</v>
      </c>
      <c r="G5559">
        <v>349</v>
      </c>
      <c r="H5559">
        <f t="shared" si="388"/>
        <v>79</v>
      </c>
      <c r="I5559" t="str">
        <f t="shared" si="389"/>
        <v>Q12T08_SHEDO/270-349</v>
      </c>
      <c r="K5559" t="e">
        <f>IF(C5559="Secretin_N, Secretin, TraK","T","N")</f>
        <v>#N/A</v>
      </c>
      <c r="L5559" t="e">
        <f>VLOOKUP(E5559,'Uniprot taxonomy'!E:J,4,FALSE)</f>
        <v>#N/A</v>
      </c>
      <c r="M5559" t="e">
        <f>LEFT(VLOOKUP(B5559,'Uniprot taxonomy'!B:R,5,FALSE))</f>
        <v>#N/A</v>
      </c>
      <c r="N5559" t="e">
        <f>VLOOKUP(B5559,'Uniprot taxonomy'!B:R,5,FALSE)</f>
        <v>#N/A</v>
      </c>
      <c r="O5559" t="e">
        <f>VLOOKUP(B5559,'Uniprot taxonomy'!B:R,6,FALSE)</f>
        <v>#N/A</v>
      </c>
      <c r="P5559" t="e">
        <f>VLOOKUP(B5559,'Uniprot taxonomy'!B:R,7,FALSE)</f>
        <v>#N/A</v>
      </c>
      <c r="Q5559" t="e">
        <f>VLOOKUP(B5559,'Uniprot taxonomy'!B:R,8,FALSE)</f>
        <v>#N/A</v>
      </c>
    </row>
    <row r="5560" spans="1:17" hidden="1" x14ac:dyDescent="0.25">
      <c r="A5560" t="s">
        <v>8464</v>
      </c>
      <c r="B5560" t="s">
        <v>8465</v>
      </c>
      <c r="C5560" t="e">
        <f>VLOOKUP('Домены Secretin_N'!B5560,'AC-Architecture'!A:C,3,FALSE)</f>
        <v>#N/A</v>
      </c>
      <c r="D5560">
        <v>814</v>
      </c>
      <c r="E5560" t="s">
        <v>3632</v>
      </c>
      <c r="F5560">
        <v>148</v>
      </c>
      <c r="G5560">
        <v>209</v>
      </c>
      <c r="H5560">
        <f t="shared" si="388"/>
        <v>61</v>
      </c>
      <c r="I5560" t="str">
        <f t="shared" si="389"/>
        <v>Q13SK8_BURXL/148-209</v>
      </c>
      <c r="K5560" t="e">
        <f>IF(C5560="Secretin_N, Secretin, TraK","T","N")</f>
        <v>#N/A</v>
      </c>
      <c r="L5560" t="e">
        <f>VLOOKUP(E5560,'Uniprot taxonomy'!E:J,4,FALSE)</f>
        <v>#N/A</v>
      </c>
      <c r="M5560" t="e">
        <f>LEFT(VLOOKUP(B5560,'Uniprot taxonomy'!B:R,5,FALSE))</f>
        <v>#N/A</v>
      </c>
      <c r="N5560" t="e">
        <f>VLOOKUP(B5560,'Uniprot taxonomy'!B:R,5,FALSE)</f>
        <v>#N/A</v>
      </c>
      <c r="O5560" t="e">
        <f>VLOOKUP(B5560,'Uniprot taxonomy'!B:R,6,FALSE)</f>
        <v>#N/A</v>
      </c>
      <c r="P5560" t="e">
        <f>VLOOKUP(B5560,'Uniprot taxonomy'!B:R,7,FALSE)</f>
        <v>#N/A</v>
      </c>
      <c r="Q5560" t="e">
        <f>VLOOKUP(B5560,'Uniprot taxonomy'!B:R,8,FALSE)</f>
        <v>#N/A</v>
      </c>
    </row>
    <row r="5561" spans="1:17" hidden="1" x14ac:dyDescent="0.25">
      <c r="A5561" t="s">
        <v>8464</v>
      </c>
      <c r="B5561" t="s">
        <v>8465</v>
      </c>
      <c r="C5561" t="e">
        <f>VLOOKUP('Домены Secretin_N'!B5561,'AC-Architecture'!A:C,3,FALSE)</f>
        <v>#N/A</v>
      </c>
      <c r="D5561">
        <v>814</v>
      </c>
      <c r="E5561" t="s">
        <v>3632</v>
      </c>
      <c r="F5561">
        <v>211</v>
      </c>
      <c r="G5561">
        <v>283</v>
      </c>
      <c r="H5561">
        <f t="shared" si="388"/>
        <v>72</v>
      </c>
      <c r="I5561" t="str">
        <f t="shared" si="389"/>
        <v>Q13SK8_BURXL/211-283</v>
      </c>
      <c r="K5561" t="e">
        <f>IF(C5561="Secretin_N, Secretin, TraK","T","N")</f>
        <v>#N/A</v>
      </c>
      <c r="L5561" t="e">
        <f>VLOOKUP(E5561,'Uniprot taxonomy'!E:J,4,FALSE)</f>
        <v>#N/A</v>
      </c>
      <c r="M5561" t="e">
        <f>LEFT(VLOOKUP(B5561,'Uniprot taxonomy'!B:R,5,FALSE))</f>
        <v>#N/A</v>
      </c>
      <c r="N5561" t="e">
        <f>VLOOKUP(B5561,'Uniprot taxonomy'!B:R,5,FALSE)</f>
        <v>#N/A</v>
      </c>
      <c r="O5561" t="e">
        <f>VLOOKUP(B5561,'Uniprot taxonomy'!B:R,6,FALSE)</f>
        <v>#N/A</v>
      </c>
      <c r="P5561" t="e">
        <f>VLOOKUP(B5561,'Uniprot taxonomy'!B:R,7,FALSE)</f>
        <v>#N/A</v>
      </c>
      <c r="Q5561" t="e">
        <f>VLOOKUP(B5561,'Uniprot taxonomy'!B:R,8,FALSE)</f>
        <v>#N/A</v>
      </c>
    </row>
    <row r="5562" spans="1:17" hidden="1" x14ac:dyDescent="0.25">
      <c r="A5562" t="s">
        <v>8464</v>
      </c>
      <c r="B5562" t="s">
        <v>8465</v>
      </c>
      <c r="C5562" t="e">
        <f>VLOOKUP('Домены Secretin_N'!B5562,'AC-Architecture'!A:C,3,FALSE)</f>
        <v>#N/A</v>
      </c>
      <c r="D5562">
        <v>814</v>
      </c>
      <c r="E5562" t="s">
        <v>3632</v>
      </c>
      <c r="F5562">
        <v>287</v>
      </c>
      <c r="G5562">
        <v>431</v>
      </c>
      <c r="H5562">
        <f t="shared" si="388"/>
        <v>144</v>
      </c>
      <c r="I5562" t="str">
        <f t="shared" si="389"/>
        <v>Q13SK8_BURXL/287-431</v>
      </c>
      <c r="K5562" t="e">
        <f>IF(C5562="Secretin_N, Secretin, TraK","T","N")</f>
        <v>#N/A</v>
      </c>
      <c r="L5562" t="e">
        <f>VLOOKUP(E5562,'Uniprot taxonomy'!E:J,4,FALSE)</f>
        <v>#N/A</v>
      </c>
      <c r="M5562" t="e">
        <f>LEFT(VLOOKUP(B5562,'Uniprot taxonomy'!B:R,5,FALSE))</f>
        <v>#N/A</v>
      </c>
      <c r="N5562" t="e">
        <f>VLOOKUP(B5562,'Uniprot taxonomy'!B:R,5,FALSE)</f>
        <v>#N/A</v>
      </c>
      <c r="O5562" t="e">
        <f>VLOOKUP(B5562,'Uniprot taxonomy'!B:R,6,FALSE)</f>
        <v>#N/A</v>
      </c>
      <c r="P5562" t="e">
        <f>VLOOKUP(B5562,'Uniprot taxonomy'!B:R,7,FALSE)</f>
        <v>#N/A</v>
      </c>
      <c r="Q5562" t="e">
        <f>VLOOKUP(B5562,'Uniprot taxonomy'!B:R,8,FALSE)</f>
        <v>#N/A</v>
      </c>
    </row>
    <row r="5563" spans="1:17" hidden="1" x14ac:dyDescent="0.25">
      <c r="A5563" t="s">
        <v>8466</v>
      </c>
      <c r="B5563" t="s">
        <v>8467</v>
      </c>
      <c r="C5563" t="e">
        <f>VLOOKUP('Домены Secretin_N'!B5563,'AC-Architecture'!A:C,3,FALSE)</f>
        <v>#N/A</v>
      </c>
      <c r="D5563">
        <v>567</v>
      </c>
      <c r="E5563" t="s">
        <v>3632</v>
      </c>
      <c r="F5563">
        <v>269</v>
      </c>
      <c r="G5563">
        <v>335</v>
      </c>
      <c r="H5563">
        <f t="shared" si="388"/>
        <v>66</v>
      </c>
      <c r="I5563" t="str">
        <f t="shared" si="389"/>
        <v>Q13TL4_BURXL/269-335</v>
      </c>
      <c r="K5563" t="e">
        <f>IF(C5563="Secretin_N, Secretin, TraK","T","N")</f>
        <v>#N/A</v>
      </c>
      <c r="L5563" t="e">
        <f>VLOOKUP(E5563,'Uniprot taxonomy'!E:J,4,FALSE)</f>
        <v>#N/A</v>
      </c>
      <c r="M5563" t="e">
        <f>LEFT(VLOOKUP(B5563,'Uniprot taxonomy'!B:R,5,FALSE))</f>
        <v>#N/A</v>
      </c>
      <c r="N5563" t="e">
        <f>VLOOKUP(B5563,'Uniprot taxonomy'!B:R,5,FALSE)</f>
        <v>#N/A</v>
      </c>
      <c r="O5563" t="e">
        <f>VLOOKUP(B5563,'Uniprot taxonomy'!B:R,6,FALSE)</f>
        <v>#N/A</v>
      </c>
      <c r="P5563" t="e">
        <f>VLOOKUP(B5563,'Uniprot taxonomy'!B:R,7,FALSE)</f>
        <v>#N/A</v>
      </c>
      <c r="Q5563" t="e">
        <f>VLOOKUP(B5563,'Uniprot taxonomy'!B:R,8,FALSE)</f>
        <v>#N/A</v>
      </c>
    </row>
    <row r="5564" spans="1:17" hidden="1" x14ac:dyDescent="0.25">
      <c r="A5564" t="s">
        <v>150</v>
      </c>
      <c r="B5564" t="s">
        <v>1451</v>
      </c>
      <c r="C5564" t="str">
        <f>VLOOKUP('Домены Secretin_N'!B5564,'AC-Architecture'!A:C,3,FALSE)</f>
        <v>Secretin_N, Secretin</v>
      </c>
      <c r="D5564">
        <v>736</v>
      </c>
      <c r="E5564" t="s">
        <v>3632</v>
      </c>
      <c r="F5564">
        <v>205</v>
      </c>
      <c r="G5564">
        <v>353</v>
      </c>
      <c r="H5564">
        <f t="shared" si="388"/>
        <v>148</v>
      </c>
      <c r="I5564" t="str">
        <f t="shared" si="389"/>
        <v>Q141Z2_BURXL/205-353</v>
      </c>
      <c r="J5564" t="e">
        <f>CONCATENATE(K5564,"_",#REF!,"_",B5564)</f>
        <v>#REF!</v>
      </c>
      <c r="K5564" t="str">
        <f>IF(C5564="Secretin_N, Secretin, TraK","T","N")</f>
        <v>N</v>
      </c>
      <c r="L5564" t="e">
        <f>VLOOKUP(E5564,'Uniprot taxonomy'!E:J,4,FALSE)</f>
        <v>#N/A</v>
      </c>
      <c r="M5564" t="str">
        <f>LEFT(VLOOKUP(B5564,'Uniprot taxonomy'!B:R,5,FALSE))</f>
        <v>B</v>
      </c>
      <c r="N5564" t="str">
        <f>VLOOKUP(B5564,'Uniprot taxonomy'!B:R,5,FALSE)</f>
        <v>Betaproteobacteria</v>
      </c>
      <c r="O5564" t="str">
        <f>VLOOKUP(B5564,'Uniprot taxonomy'!B:R,6,FALSE)</f>
        <v>Burkholderiales</v>
      </c>
      <c r="P5564" t="str">
        <f>VLOOKUP(B5564,'Uniprot taxonomy'!B:R,7,FALSE)</f>
        <v>Burkholderiaceae</v>
      </c>
      <c r="Q5564" t="str">
        <f>VLOOKUP(B5564,'Uniprot taxonomy'!B:R,8,FALSE)</f>
        <v>Burkholderia</v>
      </c>
    </row>
    <row r="5565" spans="1:17" x14ac:dyDescent="0.25">
      <c r="A5565" t="s">
        <v>160</v>
      </c>
      <c r="B5565" t="s">
        <v>1461</v>
      </c>
      <c r="C5565" t="str">
        <f>VLOOKUP('Домены Secretin_N'!B5565,'AC-Architecture'!A:C,3,FALSE)</f>
        <v>Secretin_N, Secretin</v>
      </c>
      <c r="D5565">
        <v>594</v>
      </c>
      <c r="E5565" t="s">
        <v>3632</v>
      </c>
      <c r="F5565">
        <v>276</v>
      </c>
      <c r="G5565">
        <v>344</v>
      </c>
      <c r="H5565">
        <f t="shared" si="388"/>
        <v>68</v>
      </c>
      <c r="I5565" t="str">
        <f t="shared" si="389"/>
        <v>Q14H71_FRAT1/276-344</v>
      </c>
      <c r="J5565" t="str">
        <f>CONCATENATE(K5565,"_",LEFT(O5565,3),"_",LEFT(Q5565,3),"_",B5565)</f>
        <v>N_Thi_Fra_Q14H71</v>
      </c>
      <c r="K5565" t="str">
        <f>IF(C5565="Secretin_N, Secretin, TraK","T","N")</f>
        <v>N</v>
      </c>
      <c r="L5565" t="str">
        <f>VLOOKUP(B5565,'Uniprot taxonomy'!B:R,4,FALSE)</f>
        <v>Proteobacteria</v>
      </c>
      <c r="M5565" t="str">
        <f>LEFT(VLOOKUP(B5565,'Uniprot taxonomy'!B:R,5,FALSE))</f>
        <v>G</v>
      </c>
      <c r="N5565" t="str">
        <f>VLOOKUP(B5565,'Uniprot taxonomy'!B:R,5,FALSE)</f>
        <v>Gammaproteobacteria</v>
      </c>
      <c r="O5565" t="str">
        <f>VLOOKUP(B5565,'Uniprot taxonomy'!B:R,6,FALSE)</f>
        <v>Thiotrichales</v>
      </c>
      <c r="P5565" t="str">
        <f>VLOOKUP(B5565,'Uniprot taxonomy'!B:R,7,FALSE)</f>
        <v>Francisellaceae</v>
      </c>
      <c r="Q5565" t="str">
        <f>VLOOKUP(B5565,'Uniprot taxonomy'!B:R,8,FALSE)</f>
        <v>Francisella</v>
      </c>
    </row>
    <row r="5566" spans="1:17" hidden="1" x14ac:dyDescent="0.25">
      <c r="A5566" t="s">
        <v>8468</v>
      </c>
      <c r="B5566" t="s">
        <v>8469</v>
      </c>
      <c r="C5566" t="e">
        <f>VLOOKUP('Домены Secretin_N'!B5566,'AC-Architecture'!A:C,3,FALSE)</f>
        <v>#N/A</v>
      </c>
      <c r="D5566">
        <v>580</v>
      </c>
      <c r="E5566" t="s">
        <v>3632</v>
      </c>
      <c r="F5566">
        <v>263</v>
      </c>
      <c r="G5566">
        <v>328</v>
      </c>
      <c r="H5566">
        <f t="shared" si="388"/>
        <v>65</v>
      </c>
      <c r="I5566" t="str">
        <f t="shared" si="389"/>
        <v>Q15Y42_PSEA6/263-328</v>
      </c>
      <c r="K5566" t="e">
        <f>IF(C5566="Secretin_N, Secretin, TraK","T","N")</f>
        <v>#N/A</v>
      </c>
      <c r="L5566" t="e">
        <f>VLOOKUP(E5566,'Uniprot taxonomy'!E:J,4,FALSE)</f>
        <v>#N/A</v>
      </c>
      <c r="M5566" t="e">
        <f>LEFT(VLOOKUP(B5566,'Uniprot taxonomy'!B:R,5,FALSE))</f>
        <v>#N/A</v>
      </c>
      <c r="N5566" t="e">
        <f>VLOOKUP(B5566,'Uniprot taxonomy'!B:R,5,FALSE)</f>
        <v>#N/A</v>
      </c>
      <c r="O5566" t="e">
        <f>VLOOKUP(B5566,'Uniprot taxonomy'!B:R,6,FALSE)</f>
        <v>#N/A</v>
      </c>
      <c r="P5566" t="e">
        <f>VLOOKUP(B5566,'Uniprot taxonomy'!B:R,7,FALSE)</f>
        <v>#N/A</v>
      </c>
      <c r="Q5566" t="e">
        <f>VLOOKUP(B5566,'Uniprot taxonomy'!B:R,8,FALSE)</f>
        <v>#N/A</v>
      </c>
    </row>
    <row r="5567" spans="1:17" hidden="1" x14ac:dyDescent="0.25">
      <c r="A5567" t="s">
        <v>8470</v>
      </c>
      <c r="B5567" t="s">
        <v>8471</v>
      </c>
      <c r="C5567" t="e">
        <f>VLOOKUP('Домены Secretin_N'!B5567,'AC-Architecture'!A:C,3,FALSE)</f>
        <v>#N/A</v>
      </c>
      <c r="D5567">
        <v>689</v>
      </c>
      <c r="E5567" t="s">
        <v>3632</v>
      </c>
      <c r="F5567">
        <v>133</v>
      </c>
      <c r="G5567">
        <v>196</v>
      </c>
      <c r="H5567">
        <f t="shared" si="388"/>
        <v>63</v>
      </c>
      <c r="I5567" t="str">
        <f t="shared" si="389"/>
        <v>Q15ZC5_PSEA6/133-196</v>
      </c>
      <c r="K5567" t="e">
        <f>IF(C5567="Secretin_N, Secretin, TraK","T","N")</f>
        <v>#N/A</v>
      </c>
      <c r="L5567" t="e">
        <f>VLOOKUP(E5567,'Uniprot taxonomy'!E:J,4,FALSE)</f>
        <v>#N/A</v>
      </c>
      <c r="M5567" t="e">
        <f>LEFT(VLOOKUP(B5567,'Uniprot taxonomy'!B:R,5,FALSE))</f>
        <v>#N/A</v>
      </c>
      <c r="N5567" t="e">
        <f>VLOOKUP(B5567,'Uniprot taxonomy'!B:R,5,FALSE)</f>
        <v>#N/A</v>
      </c>
      <c r="O5567" t="e">
        <f>VLOOKUP(B5567,'Uniprot taxonomy'!B:R,6,FALSE)</f>
        <v>#N/A</v>
      </c>
      <c r="P5567" t="e">
        <f>VLOOKUP(B5567,'Uniprot taxonomy'!B:R,7,FALSE)</f>
        <v>#N/A</v>
      </c>
      <c r="Q5567" t="e">
        <f>VLOOKUP(B5567,'Uniprot taxonomy'!B:R,8,FALSE)</f>
        <v>#N/A</v>
      </c>
    </row>
    <row r="5568" spans="1:17" hidden="1" x14ac:dyDescent="0.25">
      <c r="A5568" t="s">
        <v>8470</v>
      </c>
      <c r="B5568" t="s">
        <v>8471</v>
      </c>
      <c r="C5568" t="e">
        <f>VLOOKUP('Домены Secretin_N'!B5568,'AC-Architecture'!A:C,3,FALSE)</f>
        <v>#N/A</v>
      </c>
      <c r="D5568">
        <v>689</v>
      </c>
      <c r="E5568" t="s">
        <v>3632</v>
      </c>
      <c r="F5568">
        <v>198</v>
      </c>
      <c r="G5568">
        <v>268</v>
      </c>
      <c r="H5568">
        <f t="shared" si="388"/>
        <v>70</v>
      </c>
      <c r="I5568" t="str">
        <f t="shared" si="389"/>
        <v>Q15ZC5_PSEA6/198-268</v>
      </c>
      <c r="K5568" t="e">
        <f>IF(C5568="Secretin_N, Secretin, TraK","T","N")</f>
        <v>#N/A</v>
      </c>
      <c r="L5568" t="e">
        <f>VLOOKUP(E5568,'Uniprot taxonomy'!E:J,4,FALSE)</f>
        <v>#N/A</v>
      </c>
      <c r="M5568" t="e">
        <f>LEFT(VLOOKUP(B5568,'Uniprot taxonomy'!B:R,5,FALSE))</f>
        <v>#N/A</v>
      </c>
      <c r="N5568" t="e">
        <f>VLOOKUP(B5568,'Uniprot taxonomy'!B:R,5,FALSE)</f>
        <v>#N/A</v>
      </c>
      <c r="O5568" t="e">
        <f>VLOOKUP(B5568,'Uniprot taxonomy'!B:R,6,FALSE)</f>
        <v>#N/A</v>
      </c>
      <c r="P5568" t="e">
        <f>VLOOKUP(B5568,'Uniprot taxonomy'!B:R,7,FALSE)</f>
        <v>#N/A</v>
      </c>
      <c r="Q5568" t="e">
        <f>VLOOKUP(B5568,'Uniprot taxonomy'!B:R,8,FALSE)</f>
        <v>#N/A</v>
      </c>
    </row>
    <row r="5569" spans="1:17" hidden="1" x14ac:dyDescent="0.25">
      <c r="A5569" t="s">
        <v>8470</v>
      </c>
      <c r="B5569" t="s">
        <v>8471</v>
      </c>
      <c r="C5569" t="e">
        <f>VLOOKUP('Домены Secretin_N'!B5569,'AC-Architecture'!A:C,3,FALSE)</f>
        <v>#N/A</v>
      </c>
      <c r="D5569">
        <v>689</v>
      </c>
      <c r="E5569" t="s">
        <v>3632</v>
      </c>
      <c r="F5569">
        <v>273</v>
      </c>
      <c r="G5569">
        <v>351</v>
      </c>
      <c r="H5569">
        <f t="shared" si="388"/>
        <v>78</v>
      </c>
      <c r="I5569" t="str">
        <f t="shared" si="389"/>
        <v>Q15ZC5_PSEA6/273-351</v>
      </c>
      <c r="K5569" t="e">
        <f>IF(C5569="Secretin_N, Secretin, TraK","T","N")</f>
        <v>#N/A</v>
      </c>
      <c r="L5569" t="e">
        <f>VLOOKUP(E5569,'Uniprot taxonomy'!E:J,4,FALSE)</f>
        <v>#N/A</v>
      </c>
      <c r="M5569" t="e">
        <f>LEFT(VLOOKUP(B5569,'Uniprot taxonomy'!B:R,5,FALSE))</f>
        <v>#N/A</v>
      </c>
      <c r="N5569" t="e">
        <f>VLOOKUP(B5569,'Uniprot taxonomy'!B:R,5,FALSE)</f>
        <v>#N/A</v>
      </c>
      <c r="O5569" t="e">
        <f>VLOOKUP(B5569,'Uniprot taxonomy'!B:R,6,FALSE)</f>
        <v>#N/A</v>
      </c>
      <c r="P5569" t="e">
        <f>VLOOKUP(B5569,'Uniprot taxonomy'!B:R,7,FALSE)</f>
        <v>#N/A</v>
      </c>
      <c r="Q5569" t="e">
        <f>VLOOKUP(B5569,'Uniprot taxonomy'!B:R,8,FALSE)</f>
        <v>#N/A</v>
      </c>
    </row>
    <row r="5570" spans="1:17" x14ac:dyDescent="0.25">
      <c r="A5570" t="s">
        <v>151</v>
      </c>
      <c r="B5570" t="s">
        <v>1452</v>
      </c>
      <c r="C5570" t="str">
        <f>VLOOKUP('Домены Secretin_N'!B5570,'AC-Architecture'!A:C,3,FALSE)</f>
        <v>Secretin_N, Secretin</v>
      </c>
      <c r="D5570">
        <v>494</v>
      </c>
      <c r="E5570" t="s">
        <v>3632</v>
      </c>
      <c r="F5570">
        <v>177</v>
      </c>
      <c r="G5570">
        <v>271</v>
      </c>
      <c r="H5570">
        <f t="shared" si="388"/>
        <v>94</v>
      </c>
      <c r="I5570" t="str">
        <f t="shared" si="389"/>
        <v>Q1AC98_EDWIC/177-271</v>
      </c>
      <c r="J5570" t="str">
        <f>CONCATENATE(K5570,"_",LEFT(O5570,3),"_",LEFT(Q5570,3),"_",B5570)</f>
        <v>N_Ent_Edw_Q1AC98</v>
      </c>
      <c r="K5570" t="str">
        <f>IF(C5570="Secretin_N, Secretin, TraK","T","N")</f>
        <v>N</v>
      </c>
      <c r="L5570" t="str">
        <f>VLOOKUP(B5570,'Uniprot taxonomy'!B:R,4,FALSE)</f>
        <v>Proteobacteria</v>
      </c>
      <c r="M5570" t="str">
        <f>LEFT(VLOOKUP(B5570,'Uniprot taxonomy'!B:R,5,FALSE))</f>
        <v>G</v>
      </c>
      <c r="N5570" t="str">
        <f>VLOOKUP(B5570,'Uniprot taxonomy'!B:R,5,FALSE)</f>
        <v>Gammaproteobacteria</v>
      </c>
      <c r="O5570" t="str">
        <f>VLOOKUP(B5570,'Uniprot taxonomy'!B:R,6,FALSE)</f>
        <v>Enterobacteriales</v>
      </c>
      <c r="P5570" t="str">
        <f>VLOOKUP(B5570,'Uniprot taxonomy'!B:R,7,FALSE)</f>
        <v>Enterobacteriaceae</v>
      </c>
      <c r="Q5570" t="str">
        <f>VLOOKUP(B5570,'Uniprot taxonomy'!B:R,8,FALSE)</f>
        <v>Edwardsiella</v>
      </c>
    </row>
    <row r="5571" spans="1:17" hidden="1" x14ac:dyDescent="0.25">
      <c r="A5571" t="s">
        <v>152</v>
      </c>
      <c r="B5571" t="s">
        <v>1453</v>
      </c>
      <c r="C5571" t="str">
        <f>VLOOKUP('Домены Secretin_N'!B5571,'AC-Architecture'!A:C,3,FALSE)</f>
        <v>Secretin_N, Secretin</v>
      </c>
      <c r="D5571">
        <v>681</v>
      </c>
      <c r="E5571" t="s">
        <v>3632</v>
      </c>
      <c r="F5571">
        <v>195</v>
      </c>
      <c r="G5571">
        <v>339</v>
      </c>
      <c r="H5571">
        <f t="shared" ref="H5571:H5634" si="390">G5571-F5571</f>
        <v>144</v>
      </c>
      <c r="I5571" t="str">
        <f t="shared" ref="I5571:I5634" si="391">CONCATENATE(A5571,"/",F5571,"-",G5571)</f>
        <v>Q1BPP9_BURCA/195-339</v>
      </c>
      <c r="J5571" t="e">
        <f>CONCATENATE(K5571,"_",#REF!,"_",B5571)</f>
        <v>#REF!</v>
      </c>
      <c r="K5571" t="str">
        <f>IF(C5571="Secretin_N, Secretin, TraK","T","N")</f>
        <v>N</v>
      </c>
      <c r="L5571" t="e">
        <f>VLOOKUP(E5571,'Uniprot taxonomy'!E:J,4,FALSE)</f>
        <v>#N/A</v>
      </c>
      <c r="M5571" t="str">
        <f>LEFT(VLOOKUP(B5571,'Uniprot taxonomy'!B:R,5,FALSE))</f>
        <v>B</v>
      </c>
      <c r="N5571" t="str">
        <f>VLOOKUP(B5571,'Uniprot taxonomy'!B:R,5,FALSE)</f>
        <v>Betaproteobacteria</v>
      </c>
      <c r="O5571" t="str">
        <f>VLOOKUP(B5571,'Uniprot taxonomy'!B:R,6,FALSE)</f>
        <v>Burkholderiales</v>
      </c>
      <c r="P5571" t="str">
        <f>VLOOKUP(B5571,'Uniprot taxonomy'!B:R,7,FALSE)</f>
        <v>Burkholderiaceae</v>
      </c>
      <c r="Q5571" t="str">
        <f>VLOOKUP(B5571,'Uniprot taxonomy'!B:R,8,FALSE)</f>
        <v>Burkholderia</v>
      </c>
    </row>
    <row r="5572" spans="1:17" hidden="1" x14ac:dyDescent="0.25">
      <c r="A5572" t="s">
        <v>153</v>
      </c>
      <c r="B5572" t="s">
        <v>1454</v>
      </c>
      <c r="C5572" t="str">
        <f>VLOOKUP('Домены Secretin_N'!B5572,'AC-Architecture'!A:C,3,FALSE)</f>
        <v>Secretin_N, Secretin</v>
      </c>
      <c r="D5572">
        <v>371</v>
      </c>
      <c r="E5572" t="s">
        <v>3632</v>
      </c>
      <c r="F5572">
        <v>38</v>
      </c>
      <c r="G5572">
        <v>104</v>
      </c>
      <c r="H5572">
        <f t="shared" si="390"/>
        <v>66</v>
      </c>
      <c r="I5572" t="str">
        <f t="shared" si="391"/>
        <v>Q1BRZ1_BURCA/38-104</v>
      </c>
      <c r="J5572" t="e">
        <f>CONCATENATE(K5572,"_",#REF!,"_",B5572)</f>
        <v>#REF!</v>
      </c>
      <c r="K5572" t="str">
        <f>IF(C5572="Secretin_N, Secretin, TraK","T","N")</f>
        <v>N</v>
      </c>
      <c r="L5572" t="e">
        <f>VLOOKUP(E5572,'Uniprot taxonomy'!E:J,4,FALSE)</f>
        <v>#N/A</v>
      </c>
      <c r="M5572" t="str">
        <f>LEFT(VLOOKUP(B5572,'Uniprot taxonomy'!B:R,5,FALSE))</f>
        <v>B</v>
      </c>
      <c r="N5572" t="str">
        <f>VLOOKUP(B5572,'Uniprot taxonomy'!B:R,5,FALSE)</f>
        <v>Betaproteobacteria</v>
      </c>
      <c r="O5572" t="str">
        <f>VLOOKUP(B5572,'Uniprot taxonomy'!B:R,6,FALSE)</f>
        <v>Burkholderiales</v>
      </c>
      <c r="P5572" t="str">
        <f>VLOOKUP(B5572,'Uniprot taxonomy'!B:R,7,FALSE)</f>
        <v>Burkholderiaceae</v>
      </c>
      <c r="Q5572" t="str">
        <f>VLOOKUP(B5572,'Uniprot taxonomy'!B:R,8,FALSE)</f>
        <v>Burkholderia</v>
      </c>
    </row>
    <row r="5573" spans="1:17" hidden="1" x14ac:dyDescent="0.25">
      <c r="A5573" t="s">
        <v>8472</v>
      </c>
      <c r="B5573" t="s">
        <v>8473</v>
      </c>
      <c r="C5573" t="e">
        <f>VLOOKUP('Домены Secretin_N'!B5573,'AC-Architecture'!A:C,3,FALSE)</f>
        <v>#N/A</v>
      </c>
      <c r="D5573">
        <v>774</v>
      </c>
      <c r="E5573" t="s">
        <v>3632</v>
      </c>
      <c r="F5573">
        <v>129</v>
      </c>
      <c r="G5573">
        <v>189</v>
      </c>
      <c r="H5573">
        <f t="shared" si="390"/>
        <v>60</v>
      </c>
      <c r="I5573" t="str">
        <f t="shared" si="391"/>
        <v>Q1BZN1_BURCA/129-189</v>
      </c>
      <c r="K5573" t="e">
        <f>IF(C5573="Secretin_N, Secretin, TraK","T","N")</f>
        <v>#N/A</v>
      </c>
      <c r="L5573" t="e">
        <f>VLOOKUP(E5573,'Uniprot taxonomy'!E:J,4,FALSE)</f>
        <v>#N/A</v>
      </c>
      <c r="M5573" t="e">
        <f>LEFT(VLOOKUP(B5573,'Uniprot taxonomy'!B:R,5,FALSE))</f>
        <v>#N/A</v>
      </c>
      <c r="N5573" t="e">
        <f>VLOOKUP(B5573,'Uniprot taxonomy'!B:R,5,FALSE)</f>
        <v>#N/A</v>
      </c>
      <c r="O5573" t="e">
        <f>VLOOKUP(B5573,'Uniprot taxonomy'!B:R,6,FALSE)</f>
        <v>#N/A</v>
      </c>
      <c r="P5573" t="e">
        <f>VLOOKUP(B5573,'Uniprot taxonomy'!B:R,7,FALSE)</f>
        <v>#N/A</v>
      </c>
      <c r="Q5573" t="e">
        <f>VLOOKUP(B5573,'Uniprot taxonomy'!B:R,8,FALSE)</f>
        <v>#N/A</v>
      </c>
    </row>
    <row r="5574" spans="1:17" hidden="1" x14ac:dyDescent="0.25">
      <c r="A5574" t="s">
        <v>8472</v>
      </c>
      <c r="B5574" t="s">
        <v>8473</v>
      </c>
      <c r="C5574" t="e">
        <f>VLOOKUP('Домены Secretin_N'!B5574,'AC-Architecture'!A:C,3,FALSE)</f>
        <v>#N/A</v>
      </c>
      <c r="D5574">
        <v>774</v>
      </c>
      <c r="E5574" t="s">
        <v>3632</v>
      </c>
      <c r="F5574">
        <v>192</v>
      </c>
      <c r="G5574">
        <v>264</v>
      </c>
      <c r="H5574">
        <f t="shared" si="390"/>
        <v>72</v>
      </c>
      <c r="I5574" t="str">
        <f t="shared" si="391"/>
        <v>Q1BZN1_BURCA/192-264</v>
      </c>
      <c r="K5574" t="e">
        <f>IF(C5574="Secretin_N, Secretin, TraK","T","N")</f>
        <v>#N/A</v>
      </c>
      <c r="L5574" t="e">
        <f>VLOOKUP(E5574,'Uniprot taxonomy'!E:J,4,FALSE)</f>
        <v>#N/A</v>
      </c>
      <c r="M5574" t="e">
        <f>LEFT(VLOOKUP(B5574,'Uniprot taxonomy'!B:R,5,FALSE))</f>
        <v>#N/A</v>
      </c>
      <c r="N5574" t="e">
        <f>VLOOKUP(B5574,'Uniprot taxonomy'!B:R,5,FALSE)</f>
        <v>#N/A</v>
      </c>
      <c r="O5574" t="e">
        <f>VLOOKUP(B5574,'Uniprot taxonomy'!B:R,6,FALSE)</f>
        <v>#N/A</v>
      </c>
      <c r="P5574" t="e">
        <f>VLOOKUP(B5574,'Uniprot taxonomy'!B:R,7,FALSE)</f>
        <v>#N/A</v>
      </c>
      <c r="Q5574" t="e">
        <f>VLOOKUP(B5574,'Uniprot taxonomy'!B:R,8,FALSE)</f>
        <v>#N/A</v>
      </c>
    </row>
    <row r="5575" spans="1:17" hidden="1" x14ac:dyDescent="0.25">
      <c r="A5575" t="s">
        <v>8472</v>
      </c>
      <c r="B5575" t="s">
        <v>8473</v>
      </c>
      <c r="C5575" t="e">
        <f>VLOOKUP('Домены Secretin_N'!B5575,'AC-Architecture'!A:C,3,FALSE)</f>
        <v>#N/A</v>
      </c>
      <c r="D5575">
        <v>774</v>
      </c>
      <c r="E5575" t="s">
        <v>3632</v>
      </c>
      <c r="F5575">
        <v>268</v>
      </c>
      <c r="G5575">
        <v>410</v>
      </c>
      <c r="H5575">
        <f t="shared" si="390"/>
        <v>142</v>
      </c>
      <c r="I5575" t="str">
        <f t="shared" si="391"/>
        <v>Q1BZN1_BURCA/268-410</v>
      </c>
      <c r="K5575" t="e">
        <f>IF(C5575="Secretin_N, Secretin, TraK","T","N")</f>
        <v>#N/A</v>
      </c>
      <c r="L5575" t="e">
        <f>VLOOKUP(E5575,'Uniprot taxonomy'!E:J,4,FALSE)</f>
        <v>#N/A</v>
      </c>
      <c r="M5575" t="e">
        <f>LEFT(VLOOKUP(B5575,'Uniprot taxonomy'!B:R,5,FALSE))</f>
        <v>#N/A</v>
      </c>
      <c r="N5575" t="e">
        <f>VLOOKUP(B5575,'Uniprot taxonomy'!B:R,5,FALSE)</f>
        <v>#N/A</v>
      </c>
      <c r="O5575" t="e">
        <f>VLOOKUP(B5575,'Uniprot taxonomy'!B:R,6,FALSE)</f>
        <v>#N/A</v>
      </c>
      <c r="P5575" t="e">
        <f>VLOOKUP(B5575,'Uniprot taxonomy'!B:R,7,FALSE)</f>
        <v>#N/A</v>
      </c>
      <c r="Q5575" t="e">
        <f>VLOOKUP(B5575,'Uniprot taxonomy'!B:R,8,FALSE)</f>
        <v>#N/A</v>
      </c>
    </row>
    <row r="5576" spans="1:17" hidden="1" x14ac:dyDescent="0.25">
      <c r="A5576" t="s">
        <v>8474</v>
      </c>
      <c r="B5576" t="s">
        <v>8475</v>
      </c>
      <c r="C5576" t="e">
        <f>VLOOKUP('Домены Secretin_N'!B5576,'AC-Architecture'!A:C,3,FALSE)</f>
        <v>#N/A</v>
      </c>
      <c r="D5576">
        <v>607</v>
      </c>
      <c r="E5576" t="s">
        <v>3632</v>
      </c>
      <c r="F5576">
        <v>111</v>
      </c>
      <c r="G5576">
        <v>173</v>
      </c>
      <c r="H5576">
        <f t="shared" si="390"/>
        <v>62</v>
      </c>
      <c r="I5576" t="str">
        <f t="shared" si="391"/>
        <v>Q1BZW4_YERPA/111-173</v>
      </c>
      <c r="K5576" t="e">
        <f>IF(C5576="Secretin_N, Secretin, TraK","T","N")</f>
        <v>#N/A</v>
      </c>
      <c r="L5576" t="e">
        <f>VLOOKUP(E5576,'Uniprot taxonomy'!E:J,4,FALSE)</f>
        <v>#N/A</v>
      </c>
      <c r="M5576" t="e">
        <f>LEFT(VLOOKUP(B5576,'Uniprot taxonomy'!B:R,5,FALSE))</f>
        <v>#N/A</v>
      </c>
      <c r="N5576" t="e">
        <f>VLOOKUP(B5576,'Uniprot taxonomy'!B:R,5,FALSE)</f>
        <v>#N/A</v>
      </c>
      <c r="O5576" t="e">
        <f>VLOOKUP(B5576,'Uniprot taxonomy'!B:R,6,FALSE)</f>
        <v>#N/A</v>
      </c>
      <c r="P5576" t="e">
        <f>VLOOKUP(B5576,'Uniprot taxonomy'!B:R,7,FALSE)</f>
        <v>#N/A</v>
      </c>
      <c r="Q5576" t="e">
        <f>VLOOKUP(B5576,'Uniprot taxonomy'!B:R,8,FALSE)</f>
        <v>#N/A</v>
      </c>
    </row>
    <row r="5577" spans="1:17" hidden="1" x14ac:dyDescent="0.25">
      <c r="A5577" t="s">
        <v>8474</v>
      </c>
      <c r="B5577" t="s">
        <v>8475</v>
      </c>
      <c r="C5577" t="e">
        <f>VLOOKUP('Домены Secretin_N'!B5577,'AC-Architecture'!A:C,3,FALSE)</f>
        <v>#N/A</v>
      </c>
      <c r="D5577">
        <v>607</v>
      </c>
      <c r="E5577" t="s">
        <v>3632</v>
      </c>
      <c r="F5577">
        <v>184</v>
      </c>
      <c r="G5577">
        <v>281</v>
      </c>
      <c r="H5577">
        <f t="shared" si="390"/>
        <v>97</v>
      </c>
      <c r="I5577" t="str">
        <f t="shared" si="391"/>
        <v>Q1BZW4_YERPA/184-281</v>
      </c>
      <c r="K5577" t="e">
        <f>IF(C5577="Secretin_N, Secretin, TraK","T","N")</f>
        <v>#N/A</v>
      </c>
      <c r="L5577" t="e">
        <f>VLOOKUP(E5577,'Uniprot taxonomy'!E:J,4,FALSE)</f>
        <v>#N/A</v>
      </c>
      <c r="M5577" t="e">
        <f>LEFT(VLOOKUP(B5577,'Uniprot taxonomy'!B:R,5,FALSE))</f>
        <v>#N/A</v>
      </c>
      <c r="N5577" t="e">
        <f>VLOOKUP(B5577,'Uniprot taxonomy'!B:R,5,FALSE)</f>
        <v>#N/A</v>
      </c>
      <c r="O5577" t="e">
        <f>VLOOKUP(B5577,'Uniprot taxonomy'!B:R,6,FALSE)</f>
        <v>#N/A</v>
      </c>
      <c r="P5577" t="e">
        <f>VLOOKUP(B5577,'Uniprot taxonomy'!B:R,7,FALSE)</f>
        <v>#N/A</v>
      </c>
      <c r="Q5577" t="e">
        <f>VLOOKUP(B5577,'Uniprot taxonomy'!B:R,8,FALSE)</f>
        <v>#N/A</v>
      </c>
    </row>
    <row r="5578" spans="1:17" x14ac:dyDescent="0.25">
      <c r="A5578" t="s">
        <v>154</v>
      </c>
      <c r="B5578" t="s">
        <v>1455</v>
      </c>
      <c r="C5578" t="str">
        <f>VLOOKUP('Домены Secretin_N'!B5578,'AC-Architecture'!A:C,3,FALSE)</f>
        <v>Secretin_N, Secretin</v>
      </c>
      <c r="D5578">
        <v>505</v>
      </c>
      <c r="E5578" t="s">
        <v>3632</v>
      </c>
      <c r="F5578">
        <v>187</v>
      </c>
      <c r="G5578">
        <v>279</v>
      </c>
      <c r="H5578">
        <f t="shared" si="390"/>
        <v>92</v>
      </c>
      <c r="I5578" t="str">
        <f t="shared" si="391"/>
        <v>Q1C0N4_YERPA/187-279</v>
      </c>
      <c r="J5578" t="str">
        <f t="shared" ref="J5578:J5579" si="392">CONCATENATE(K5578,"_",LEFT(O5578,3),"_",LEFT(Q5578,3),"_",B5578)</f>
        <v>N_Ent_Yer_Q1C0N4</v>
      </c>
      <c r="K5578" t="str">
        <f>IF(C5578="Secretin_N, Secretin, TraK","T","N")</f>
        <v>N</v>
      </c>
      <c r="L5578" t="str">
        <f>VLOOKUP(B5578,'Uniprot taxonomy'!B:R,4,FALSE)</f>
        <v>Proteobacteria</v>
      </c>
      <c r="M5578" t="str">
        <f>LEFT(VLOOKUP(B5578,'Uniprot taxonomy'!B:R,5,FALSE))</f>
        <v>G</v>
      </c>
      <c r="N5578" t="str">
        <f>VLOOKUP(B5578,'Uniprot taxonomy'!B:R,5,FALSE)</f>
        <v>Gammaproteobacteria</v>
      </c>
      <c r="O5578" t="str">
        <f>VLOOKUP(B5578,'Uniprot taxonomy'!B:R,6,FALSE)</f>
        <v>Enterobacteriales</v>
      </c>
      <c r="P5578" t="str">
        <f>VLOOKUP(B5578,'Uniprot taxonomy'!B:R,7,FALSE)</f>
        <v>Enterobacteriaceae</v>
      </c>
      <c r="Q5578" t="str">
        <f>VLOOKUP(B5578,'Uniprot taxonomy'!B:R,8,FALSE)</f>
        <v>Yersinia</v>
      </c>
    </row>
    <row r="5579" spans="1:17" x14ac:dyDescent="0.25">
      <c r="A5579" t="s">
        <v>166</v>
      </c>
      <c r="B5579" t="s">
        <v>1467</v>
      </c>
      <c r="C5579" t="str">
        <f>VLOOKUP('Домены Secretin_N'!B5579,'AC-Architecture'!A:C,3,FALSE)</f>
        <v>Secretin_N, Secretin</v>
      </c>
      <c r="D5579">
        <v>450</v>
      </c>
      <c r="E5579" t="s">
        <v>3632</v>
      </c>
      <c r="F5579">
        <v>156</v>
      </c>
      <c r="G5579">
        <v>220</v>
      </c>
      <c r="H5579">
        <f t="shared" si="390"/>
        <v>64</v>
      </c>
      <c r="I5579" t="str">
        <f t="shared" si="391"/>
        <v>Q1C2P1_YERPA/156-220</v>
      </c>
      <c r="J5579" t="str">
        <f t="shared" si="392"/>
        <v>N_Ent_Yer_Q1C2P1</v>
      </c>
      <c r="K5579" t="str">
        <f>IF(C5579="Secretin_N, Secretin, TraK","T","N")</f>
        <v>N</v>
      </c>
      <c r="L5579" t="str">
        <f>VLOOKUP(B5579,'Uniprot taxonomy'!B:R,4,FALSE)</f>
        <v>Proteobacteria</v>
      </c>
      <c r="M5579" t="str">
        <f>LEFT(VLOOKUP(B5579,'Uniprot taxonomy'!B:R,5,FALSE))</f>
        <v>G</v>
      </c>
      <c r="N5579" t="str">
        <f>VLOOKUP(B5579,'Uniprot taxonomy'!B:R,5,FALSE)</f>
        <v>Gammaproteobacteria</v>
      </c>
      <c r="O5579" t="str">
        <f>VLOOKUP(B5579,'Uniprot taxonomy'!B:R,6,FALSE)</f>
        <v>Enterobacteriales</v>
      </c>
      <c r="P5579" t="str">
        <f>VLOOKUP(B5579,'Uniprot taxonomy'!B:R,7,FALSE)</f>
        <v>Enterobacteriaceae</v>
      </c>
      <c r="Q5579" t="str">
        <f>VLOOKUP(B5579,'Uniprot taxonomy'!B:R,8,FALSE)</f>
        <v>Yersinia</v>
      </c>
    </row>
    <row r="5580" spans="1:17" hidden="1" x14ac:dyDescent="0.25">
      <c r="A5580" t="s">
        <v>8476</v>
      </c>
      <c r="B5580" t="s">
        <v>8477</v>
      </c>
      <c r="C5580" t="e">
        <f>VLOOKUP('Домены Secretin_N'!B5580,'AC-Architecture'!A:C,3,FALSE)</f>
        <v>#N/A</v>
      </c>
      <c r="D5580">
        <v>640</v>
      </c>
      <c r="E5580" t="s">
        <v>3632</v>
      </c>
      <c r="F5580">
        <v>130</v>
      </c>
      <c r="G5580">
        <v>193</v>
      </c>
      <c r="H5580">
        <f t="shared" si="390"/>
        <v>63</v>
      </c>
      <c r="I5580" t="str">
        <f t="shared" si="391"/>
        <v>Q1CAV1_YERPA/130-193</v>
      </c>
      <c r="K5580" t="e">
        <f>IF(C5580="Secretin_N, Secretin, TraK","T","N")</f>
        <v>#N/A</v>
      </c>
      <c r="L5580" t="e">
        <f>VLOOKUP(E5580,'Uniprot taxonomy'!E:J,4,FALSE)</f>
        <v>#N/A</v>
      </c>
      <c r="M5580" t="e">
        <f>LEFT(VLOOKUP(B5580,'Uniprot taxonomy'!B:R,5,FALSE))</f>
        <v>#N/A</v>
      </c>
      <c r="N5580" t="e">
        <f>VLOOKUP(B5580,'Uniprot taxonomy'!B:R,5,FALSE)</f>
        <v>#N/A</v>
      </c>
      <c r="O5580" t="e">
        <f>VLOOKUP(B5580,'Uniprot taxonomy'!B:R,6,FALSE)</f>
        <v>#N/A</v>
      </c>
      <c r="P5580" t="e">
        <f>VLOOKUP(B5580,'Uniprot taxonomy'!B:R,7,FALSE)</f>
        <v>#N/A</v>
      </c>
      <c r="Q5580" t="e">
        <f>VLOOKUP(B5580,'Uniprot taxonomy'!B:R,8,FALSE)</f>
        <v>#N/A</v>
      </c>
    </row>
    <row r="5581" spans="1:17" hidden="1" x14ac:dyDescent="0.25">
      <c r="A5581" t="s">
        <v>8476</v>
      </c>
      <c r="B5581" t="s">
        <v>8477</v>
      </c>
      <c r="C5581" t="e">
        <f>VLOOKUP('Домены Secretin_N'!B5581,'AC-Architecture'!A:C,3,FALSE)</f>
        <v>#N/A</v>
      </c>
      <c r="D5581">
        <v>640</v>
      </c>
      <c r="E5581" t="s">
        <v>3632</v>
      </c>
      <c r="F5581">
        <v>195</v>
      </c>
      <c r="G5581">
        <v>266</v>
      </c>
      <c r="H5581">
        <f t="shared" si="390"/>
        <v>71</v>
      </c>
      <c r="I5581" t="str">
        <f t="shared" si="391"/>
        <v>Q1CAV1_YERPA/195-266</v>
      </c>
      <c r="K5581" t="e">
        <f>IF(C5581="Secretin_N, Secretin, TraK","T","N")</f>
        <v>#N/A</v>
      </c>
      <c r="L5581" t="e">
        <f>VLOOKUP(E5581,'Uniprot taxonomy'!E:J,4,FALSE)</f>
        <v>#N/A</v>
      </c>
      <c r="M5581" t="e">
        <f>LEFT(VLOOKUP(B5581,'Uniprot taxonomy'!B:R,5,FALSE))</f>
        <v>#N/A</v>
      </c>
      <c r="N5581" t="e">
        <f>VLOOKUP(B5581,'Uniprot taxonomy'!B:R,5,FALSE)</f>
        <v>#N/A</v>
      </c>
      <c r="O5581" t="e">
        <f>VLOOKUP(B5581,'Uniprot taxonomy'!B:R,6,FALSE)</f>
        <v>#N/A</v>
      </c>
      <c r="P5581" t="e">
        <f>VLOOKUP(B5581,'Uniprot taxonomy'!B:R,7,FALSE)</f>
        <v>#N/A</v>
      </c>
      <c r="Q5581" t="e">
        <f>VLOOKUP(B5581,'Uniprot taxonomy'!B:R,8,FALSE)</f>
        <v>#N/A</v>
      </c>
    </row>
    <row r="5582" spans="1:17" hidden="1" x14ac:dyDescent="0.25">
      <c r="A5582" t="s">
        <v>8476</v>
      </c>
      <c r="B5582" t="s">
        <v>8477</v>
      </c>
      <c r="C5582" t="e">
        <f>VLOOKUP('Домены Secretin_N'!B5582,'AC-Architecture'!A:C,3,FALSE)</f>
        <v>#N/A</v>
      </c>
      <c r="D5582">
        <v>640</v>
      </c>
      <c r="E5582" t="s">
        <v>3632</v>
      </c>
      <c r="F5582">
        <v>270</v>
      </c>
      <c r="G5582">
        <v>347</v>
      </c>
      <c r="H5582">
        <f t="shared" si="390"/>
        <v>77</v>
      </c>
      <c r="I5582" t="str">
        <f t="shared" si="391"/>
        <v>Q1CAV1_YERPA/270-347</v>
      </c>
      <c r="K5582" t="e">
        <f>IF(C5582="Secretin_N, Secretin, TraK","T","N")</f>
        <v>#N/A</v>
      </c>
      <c r="L5582" t="e">
        <f>VLOOKUP(E5582,'Uniprot taxonomy'!E:J,4,FALSE)</f>
        <v>#N/A</v>
      </c>
      <c r="M5582" t="e">
        <f>LEFT(VLOOKUP(B5582,'Uniprot taxonomy'!B:R,5,FALSE))</f>
        <v>#N/A</v>
      </c>
      <c r="N5582" t="e">
        <f>VLOOKUP(B5582,'Uniprot taxonomy'!B:R,5,FALSE)</f>
        <v>#N/A</v>
      </c>
      <c r="O5582" t="e">
        <f>VLOOKUP(B5582,'Uniprot taxonomy'!B:R,6,FALSE)</f>
        <v>#N/A</v>
      </c>
      <c r="P5582" t="e">
        <f>VLOOKUP(B5582,'Uniprot taxonomy'!B:R,7,FALSE)</f>
        <v>#N/A</v>
      </c>
      <c r="Q5582" t="e">
        <f>VLOOKUP(B5582,'Uniprot taxonomy'!B:R,8,FALSE)</f>
        <v>#N/A</v>
      </c>
    </row>
    <row r="5583" spans="1:17" x14ac:dyDescent="0.25">
      <c r="A5583" t="s">
        <v>168</v>
      </c>
      <c r="B5583" t="s">
        <v>1469</v>
      </c>
      <c r="C5583" t="str">
        <f>VLOOKUP('Домены Secretin_N'!B5583,'AC-Architecture'!A:C,3,FALSE)</f>
        <v>Secretin_N, Secretin</v>
      </c>
      <c r="D5583">
        <v>374</v>
      </c>
      <c r="E5583" t="s">
        <v>3632</v>
      </c>
      <c r="F5583">
        <v>80</v>
      </c>
      <c r="G5583">
        <v>144</v>
      </c>
      <c r="H5583">
        <f t="shared" si="390"/>
        <v>64</v>
      </c>
      <c r="I5583" t="str">
        <f t="shared" si="391"/>
        <v>Q1CCN8_YERPN/80-144</v>
      </c>
      <c r="J5583" t="str">
        <f t="shared" ref="J5583:J5584" si="393">CONCATENATE(K5583,"_",LEFT(O5583,3),"_",LEFT(Q5583,3),"_",B5583)</f>
        <v>N_Ent_Yer_Q1CCN8</v>
      </c>
      <c r="K5583" t="str">
        <f>IF(C5583="Secretin_N, Secretin, TraK","T","N")</f>
        <v>N</v>
      </c>
      <c r="L5583" t="str">
        <f>VLOOKUP(B5583,'Uniprot taxonomy'!B:R,4,FALSE)</f>
        <v>Proteobacteria</v>
      </c>
      <c r="M5583" t="str">
        <f>LEFT(VLOOKUP(B5583,'Uniprot taxonomy'!B:R,5,FALSE))</f>
        <v>G</v>
      </c>
      <c r="N5583" t="str">
        <f>VLOOKUP(B5583,'Uniprot taxonomy'!B:R,5,FALSE)</f>
        <v>Gammaproteobacteria</v>
      </c>
      <c r="O5583" t="str">
        <f>VLOOKUP(B5583,'Uniprot taxonomy'!B:R,6,FALSE)</f>
        <v>Enterobacteriales</v>
      </c>
      <c r="P5583" t="str">
        <f>VLOOKUP(B5583,'Uniprot taxonomy'!B:R,7,FALSE)</f>
        <v>Enterobacteriaceae</v>
      </c>
      <c r="Q5583" t="str">
        <f>VLOOKUP(B5583,'Uniprot taxonomy'!B:R,8,FALSE)</f>
        <v>Yersinia</v>
      </c>
    </row>
    <row r="5584" spans="1:17" x14ac:dyDescent="0.25">
      <c r="A5584" t="s">
        <v>155</v>
      </c>
      <c r="B5584" t="s">
        <v>1456</v>
      </c>
      <c r="C5584" t="str">
        <f>VLOOKUP('Домены Secretin_N'!B5584,'AC-Architecture'!A:C,3,FALSE)</f>
        <v>Secretin_N, Secretin</v>
      </c>
      <c r="D5584">
        <v>505</v>
      </c>
      <c r="E5584" t="s">
        <v>3632</v>
      </c>
      <c r="F5584">
        <v>187</v>
      </c>
      <c r="G5584">
        <v>279</v>
      </c>
      <c r="H5584">
        <f t="shared" si="390"/>
        <v>92</v>
      </c>
      <c r="I5584" t="str">
        <f t="shared" si="391"/>
        <v>Q1CE41_YERPN/187-279</v>
      </c>
      <c r="J5584" t="str">
        <f t="shared" si="393"/>
        <v>N_Ent_Yer_Q1CE41</v>
      </c>
      <c r="K5584" t="str">
        <f>IF(C5584="Secretin_N, Secretin, TraK","T","N")</f>
        <v>N</v>
      </c>
      <c r="L5584" t="str">
        <f>VLOOKUP(B5584,'Uniprot taxonomy'!B:R,4,FALSE)</f>
        <v>Proteobacteria</v>
      </c>
      <c r="M5584" t="str">
        <f>LEFT(VLOOKUP(B5584,'Uniprot taxonomy'!B:R,5,FALSE))</f>
        <v>G</v>
      </c>
      <c r="N5584" t="str">
        <f>VLOOKUP(B5584,'Uniprot taxonomy'!B:R,5,FALSE)</f>
        <v>Gammaproteobacteria</v>
      </c>
      <c r="O5584" t="str">
        <f>VLOOKUP(B5584,'Uniprot taxonomy'!B:R,6,FALSE)</f>
        <v>Enterobacteriales</v>
      </c>
      <c r="P5584" t="str">
        <f>VLOOKUP(B5584,'Uniprot taxonomy'!B:R,7,FALSE)</f>
        <v>Enterobacteriaceae</v>
      </c>
      <c r="Q5584" t="str">
        <f>VLOOKUP(B5584,'Uniprot taxonomy'!B:R,8,FALSE)</f>
        <v>Yersinia</v>
      </c>
    </row>
    <row r="5585" spans="1:17" hidden="1" x14ac:dyDescent="0.25">
      <c r="A5585" t="s">
        <v>8478</v>
      </c>
      <c r="B5585" t="s">
        <v>8479</v>
      </c>
      <c r="C5585" t="e">
        <f>VLOOKUP('Домены Secretin_N'!B5585,'AC-Architecture'!A:C,3,FALSE)</f>
        <v>#N/A</v>
      </c>
      <c r="D5585">
        <v>640</v>
      </c>
      <c r="E5585" t="s">
        <v>3632</v>
      </c>
      <c r="F5585">
        <v>130</v>
      </c>
      <c r="G5585">
        <v>193</v>
      </c>
      <c r="H5585">
        <f t="shared" si="390"/>
        <v>63</v>
      </c>
      <c r="I5585" t="str">
        <f t="shared" si="391"/>
        <v>Q1CF83_YERPN/130-193</v>
      </c>
      <c r="K5585" t="e">
        <f>IF(C5585="Secretin_N, Secretin, TraK","T","N")</f>
        <v>#N/A</v>
      </c>
      <c r="L5585" t="e">
        <f>VLOOKUP(E5585,'Uniprot taxonomy'!E:J,4,FALSE)</f>
        <v>#N/A</v>
      </c>
      <c r="M5585" t="e">
        <f>LEFT(VLOOKUP(B5585,'Uniprot taxonomy'!B:R,5,FALSE))</f>
        <v>#N/A</v>
      </c>
      <c r="N5585" t="e">
        <f>VLOOKUP(B5585,'Uniprot taxonomy'!B:R,5,FALSE)</f>
        <v>#N/A</v>
      </c>
      <c r="O5585" t="e">
        <f>VLOOKUP(B5585,'Uniprot taxonomy'!B:R,6,FALSE)</f>
        <v>#N/A</v>
      </c>
      <c r="P5585" t="e">
        <f>VLOOKUP(B5585,'Uniprot taxonomy'!B:R,7,FALSE)</f>
        <v>#N/A</v>
      </c>
      <c r="Q5585" t="e">
        <f>VLOOKUP(B5585,'Uniprot taxonomy'!B:R,8,FALSE)</f>
        <v>#N/A</v>
      </c>
    </row>
    <row r="5586" spans="1:17" hidden="1" x14ac:dyDescent="0.25">
      <c r="A5586" t="s">
        <v>8478</v>
      </c>
      <c r="B5586" t="s">
        <v>8479</v>
      </c>
      <c r="C5586" t="e">
        <f>VLOOKUP('Домены Secretin_N'!B5586,'AC-Architecture'!A:C,3,FALSE)</f>
        <v>#N/A</v>
      </c>
      <c r="D5586">
        <v>640</v>
      </c>
      <c r="E5586" t="s">
        <v>3632</v>
      </c>
      <c r="F5586">
        <v>195</v>
      </c>
      <c r="G5586">
        <v>266</v>
      </c>
      <c r="H5586">
        <f t="shared" si="390"/>
        <v>71</v>
      </c>
      <c r="I5586" t="str">
        <f t="shared" si="391"/>
        <v>Q1CF83_YERPN/195-266</v>
      </c>
      <c r="K5586" t="e">
        <f>IF(C5586="Secretin_N, Secretin, TraK","T","N")</f>
        <v>#N/A</v>
      </c>
      <c r="L5586" t="e">
        <f>VLOOKUP(E5586,'Uniprot taxonomy'!E:J,4,FALSE)</f>
        <v>#N/A</v>
      </c>
      <c r="M5586" t="e">
        <f>LEFT(VLOOKUP(B5586,'Uniprot taxonomy'!B:R,5,FALSE))</f>
        <v>#N/A</v>
      </c>
      <c r="N5586" t="e">
        <f>VLOOKUP(B5586,'Uniprot taxonomy'!B:R,5,FALSE)</f>
        <v>#N/A</v>
      </c>
      <c r="O5586" t="e">
        <f>VLOOKUP(B5586,'Uniprot taxonomy'!B:R,6,FALSE)</f>
        <v>#N/A</v>
      </c>
      <c r="P5586" t="e">
        <f>VLOOKUP(B5586,'Uniprot taxonomy'!B:R,7,FALSE)</f>
        <v>#N/A</v>
      </c>
      <c r="Q5586" t="e">
        <f>VLOOKUP(B5586,'Uniprot taxonomy'!B:R,8,FALSE)</f>
        <v>#N/A</v>
      </c>
    </row>
    <row r="5587" spans="1:17" hidden="1" x14ac:dyDescent="0.25">
      <c r="A5587" t="s">
        <v>8478</v>
      </c>
      <c r="B5587" t="s">
        <v>8479</v>
      </c>
      <c r="C5587" t="e">
        <f>VLOOKUP('Домены Secretin_N'!B5587,'AC-Architecture'!A:C,3,FALSE)</f>
        <v>#N/A</v>
      </c>
      <c r="D5587">
        <v>640</v>
      </c>
      <c r="E5587" t="s">
        <v>3632</v>
      </c>
      <c r="F5587">
        <v>270</v>
      </c>
      <c r="G5587">
        <v>347</v>
      </c>
      <c r="H5587">
        <f t="shared" si="390"/>
        <v>77</v>
      </c>
      <c r="I5587" t="str">
        <f t="shared" si="391"/>
        <v>Q1CF83_YERPN/270-347</v>
      </c>
      <c r="K5587" t="e">
        <f>IF(C5587="Secretin_N, Secretin, TraK","T","N")</f>
        <v>#N/A</v>
      </c>
      <c r="L5587" t="e">
        <f>VLOOKUP(E5587,'Uniprot taxonomy'!E:J,4,FALSE)</f>
        <v>#N/A</v>
      </c>
      <c r="M5587" t="e">
        <f>LEFT(VLOOKUP(B5587,'Uniprot taxonomy'!B:R,5,FALSE))</f>
        <v>#N/A</v>
      </c>
      <c r="N5587" t="e">
        <f>VLOOKUP(B5587,'Uniprot taxonomy'!B:R,5,FALSE)</f>
        <v>#N/A</v>
      </c>
      <c r="O5587" t="e">
        <f>VLOOKUP(B5587,'Uniprot taxonomy'!B:R,6,FALSE)</f>
        <v>#N/A</v>
      </c>
      <c r="P5587" t="e">
        <f>VLOOKUP(B5587,'Uniprot taxonomy'!B:R,7,FALSE)</f>
        <v>#N/A</v>
      </c>
      <c r="Q5587" t="e">
        <f>VLOOKUP(B5587,'Uniprot taxonomy'!B:R,8,FALSE)</f>
        <v>#N/A</v>
      </c>
    </row>
    <row r="5588" spans="1:17" hidden="1" x14ac:dyDescent="0.25">
      <c r="A5588" t="s">
        <v>8480</v>
      </c>
      <c r="B5588" t="s">
        <v>8481</v>
      </c>
      <c r="C5588" t="e">
        <f>VLOOKUP('Домены Secretin_N'!B5588,'AC-Architecture'!A:C,3,FALSE)</f>
        <v>#N/A</v>
      </c>
      <c r="D5588">
        <v>901</v>
      </c>
      <c r="E5588" t="s">
        <v>3632</v>
      </c>
      <c r="F5588">
        <v>577</v>
      </c>
      <c r="G5588">
        <v>638</v>
      </c>
      <c r="H5588">
        <f t="shared" si="390"/>
        <v>61</v>
      </c>
      <c r="I5588" t="str">
        <f t="shared" si="391"/>
        <v>Q1D0B4_MYXXD/577-638</v>
      </c>
      <c r="K5588" t="e">
        <f>IF(C5588="Secretin_N, Secretin, TraK","T","N")</f>
        <v>#N/A</v>
      </c>
      <c r="L5588" t="e">
        <f>VLOOKUP(E5588,'Uniprot taxonomy'!E:J,4,FALSE)</f>
        <v>#N/A</v>
      </c>
      <c r="M5588" t="e">
        <f>LEFT(VLOOKUP(B5588,'Uniprot taxonomy'!B:R,5,FALSE))</f>
        <v>#N/A</v>
      </c>
      <c r="N5588" t="e">
        <f>VLOOKUP(B5588,'Uniprot taxonomy'!B:R,5,FALSE)</f>
        <v>#N/A</v>
      </c>
      <c r="O5588" t="e">
        <f>VLOOKUP(B5588,'Uniprot taxonomy'!B:R,6,FALSE)</f>
        <v>#N/A</v>
      </c>
      <c r="P5588" t="e">
        <f>VLOOKUP(B5588,'Uniprot taxonomy'!B:R,7,FALSE)</f>
        <v>#N/A</v>
      </c>
      <c r="Q5588" t="e">
        <f>VLOOKUP(B5588,'Uniprot taxonomy'!B:R,8,FALSE)</f>
        <v>#N/A</v>
      </c>
    </row>
    <row r="5589" spans="1:17" hidden="1" x14ac:dyDescent="0.25">
      <c r="A5589" t="s">
        <v>8482</v>
      </c>
      <c r="B5589" t="s">
        <v>8483</v>
      </c>
      <c r="C5589" t="e">
        <f>VLOOKUP('Домены Secretin_N'!B5589,'AC-Architecture'!A:C,3,FALSE)</f>
        <v>#N/A</v>
      </c>
      <c r="D5589">
        <v>863</v>
      </c>
      <c r="E5589" t="s">
        <v>3632</v>
      </c>
      <c r="F5589">
        <v>235</v>
      </c>
      <c r="G5589">
        <v>335</v>
      </c>
      <c r="H5589">
        <f t="shared" si="390"/>
        <v>100</v>
      </c>
      <c r="I5589" t="str">
        <f t="shared" si="391"/>
        <v>Q1D9E0_MYXXD/235-335</v>
      </c>
      <c r="K5589" t="e">
        <f>IF(C5589="Secretin_N, Secretin, TraK","T","N")</f>
        <v>#N/A</v>
      </c>
      <c r="L5589" t="e">
        <f>VLOOKUP(E5589,'Uniprot taxonomy'!E:J,4,FALSE)</f>
        <v>#N/A</v>
      </c>
      <c r="M5589" t="e">
        <f>LEFT(VLOOKUP(B5589,'Uniprot taxonomy'!B:R,5,FALSE))</f>
        <v>#N/A</v>
      </c>
      <c r="N5589" t="e">
        <f>VLOOKUP(B5589,'Uniprot taxonomy'!B:R,5,FALSE)</f>
        <v>#N/A</v>
      </c>
      <c r="O5589" t="e">
        <f>VLOOKUP(B5589,'Uniprot taxonomy'!B:R,6,FALSE)</f>
        <v>#N/A</v>
      </c>
      <c r="P5589" t="e">
        <f>VLOOKUP(B5589,'Uniprot taxonomy'!B:R,7,FALSE)</f>
        <v>#N/A</v>
      </c>
      <c r="Q5589" t="e">
        <f>VLOOKUP(B5589,'Uniprot taxonomy'!B:R,8,FALSE)</f>
        <v>#N/A</v>
      </c>
    </row>
    <row r="5590" spans="1:17" hidden="1" x14ac:dyDescent="0.25">
      <c r="A5590" t="s">
        <v>8482</v>
      </c>
      <c r="B5590" t="s">
        <v>8483</v>
      </c>
      <c r="C5590" t="e">
        <f>VLOOKUP('Домены Secretin_N'!B5590,'AC-Architecture'!A:C,3,FALSE)</f>
        <v>#N/A</v>
      </c>
      <c r="D5590">
        <v>863</v>
      </c>
      <c r="E5590" t="s">
        <v>3632</v>
      </c>
      <c r="F5590">
        <v>339</v>
      </c>
      <c r="G5590">
        <v>433</v>
      </c>
      <c r="H5590">
        <f t="shared" si="390"/>
        <v>94</v>
      </c>
      <c r="I5590" t="str">
        <f t="shared" si="391"/>
        <v>Q1D9E0_MYXXD/339-433</v>
      </c>
      <c r="K5590" t="e">
        <f>IF(C5590="Secretin_N, Secretin, TraK","T","N")</f>
        <v>#N/A</v>
      </c>
      <c r="L5590" t="e">
        <f>VLOOKUP(E5590,'Uniprot taxonomy'!E:J,4,FALSE)</f>
        <v>#N/A</v>
      </c>
      <c r="M5590" t="e">
        <f>LEFT(VLOOKUP(B5590,'Uniprot taxonomy'!B:R,5,FALSE))</f>
        <v>#N/A</v>
      </c>
      <c r="N5590" t="e">
        <f>VLOOKUP(B5590,'Uniprot taxonomy'!B:R,5,FALSE)</f>
        <v>#N/A</v>
      </c>
      <c r="O5590" t="e">
        <f>VLOOKUP(B5590,'Uniprot taxonomy'!B:R,6,FALSE)</f>
        <v>#N/A</v>
      </c>
      <c r="P5590" t="e">
        <f>VLOOKUP(B5590,'Uniprot taxonomy'!B:R,7,FALSE)</f>
        <v>#N/A</v>
      </c>
      <c r="Q5590" t="e">
        <f>VLOOKUP(B5590,'Uniprot taxonomy'!B:R,8,FALSE)</f>
        <v>#N/A</v>
      </c>
    </row>
    <row r="5591" spans="1:17" hidden="1" x14ac:dyDescent="0.25">
      <c r="A5591" t="s">
        <v>8485</v>
      </c>
      <c r="B5591" t="s">
        <v>8486</v>
      </c>
      <c r="C5591" t="e">
        <f>VLOOKUP('Домены Secretin_N'!B5591,'AC-Architecture'!A:C,3,FALSE)</f>
        <v>#N/A</v>
      </c>
      <c r="D5591">
        <v>614</v>
      </c>
      <c r="E5591" t="s">
        <v>3632</v>
      </c>
      <c r="F5591">
        <v>119</v>
      </c>
      <c r="G5591">
        <v>182</v>
      </c>
      <c r="H5591">
        <f t="shared" si="390"/>
        <v>63</v>
      </c>
      <c r="I5591" t="str">
        <f t="shared" si="391"/>
        <v>Q1EHA6_AERHY/119-182</v>
      </c>
      <c r="K5591" t="e">
        <f>IF(C5591="Secretin_N, Secretin, TraK","T","N")</f>
        <v>#N/A</v>
      </c>
      <c r="L5591" t="e">
        <f>VLOOKUP(E5591,'Uniprot taxonomy'!E:J,4,FALSE)</f>
        <v>#N/A</v>
      </c>
      <c r="M5591" t="e">
        <f>LEFT(VLOOKUP(B5591,'Uniprot taxonomy'!B:R,5,FALSE))</f>
        <v>#N/A</v>
      </c>
      <c r="N5591" t="e">
        <f>VLOOKUP(B5591,'Uniprot taxonomy'!B:R,5,FALSE)</f>
        <v>#N/A</v>
      </c>
      <c r="O5591" t="e">
        <f>VLOOKUP(B5591,'Uniprot taxonomy'!B:R,6,FALSE)</f>
        <v>#N/A</v>
      </c>
      <c r="P5591" t="e">
        <f>VLOOKUP(B5591,'Uniprot taxonomy'!B:R,7,FALSE)</f>
        <v>#N/A</v>
      </c>
      <c r="Q5591" t="e">
        <f>VLOOKUP(B5591,'Uniprot taxonomy'!B:R,8,FALSE)</f>
        <v>#N/A</v>
      </c>
    </row>
    <row r="5592" spans="1:17" hidden="1" x14ac:dyDescent="0.25">
      <c r="A5592" t="s">
        <v>8485</v>
      </c>
      <c r="B5592" t="s">
        <v>8486</v>
      </c>
      <c r="C5592" t="e">
        <f>VLOOKUP('Домены Secretin_N'!B5592,'AC-Architecture'!A:C,3,FALSE)</f>
        <v>#N/A</v>
      </c>
      <c r="D5592">
        <v>614</v>
      </c>
      <c r="E5592" t="s">
        <v>3632</v>
      </c>
      <c r="F5592">
        <v>192</v>
      </c>
      <c r="G5592">
        <v>286</v>
      </c>
      <c r="H5592">
        <f t="shared" si="390"/>
        <v>94</v>
      </c>
      <c r="I5592" t="str">
        <f t="shared" si="391"/>
        <v>Q1EHA6_AERHY/192-286</v>
      </c>
      <c r="K5592" t="e">
        <f>IF(C5592="Secretin_N, Secretin, TraK","T","N")</f>
        <v>#N/A</v>
      </c>
      <c r="L5592" t="e">
        <f>VLOOKUP(E5592,'Uniprot taxonomy'!E:J,4,FALSE)</f>
        <v>#N/A</v>
      </c>
      <c r="M5592" t="e">
        <f>LEFT(VLOOKUP(B5592,'Uniprot taxonomy'!B:R,5,FALSE))</f>
        <v>#N/A</v>
      </c>
      <c r="N5592" t="e">
        <f>VLOOKUP(B5592,'Uniprot taxonomy'!B:R,5,FALSE)</f>
        <v>#N/A</v>
      </c>
      <c r="O5592" t="e">
        <f>VLOOKUP(B5592,'Uniprot taxonomy'!B:R,6,FALSE)</f>
        <v>#N/A</v>
      </c>
      <c r="P5592" t="e">
        <f>VLOOKUP(B5592,'Uniprot taxonomy'!B:R,7,FALSE)</f>
        <v>#N/A</v>
      </c>
      <c r="Q5592" t="e">
        <f>VLOOKUP(B5592,'Uniprot taxonomy'!B:R,8,FALSE)</f>
        <v>#N/A</v>
      </c>
    </row>
    <row r="5593" spans="1:17" hidden="1" x14ac:dyDescent="0.25">
      <c r="A5593" t="s">
        <v>8487</v>
      </c>
      <c r="B5593" t="s">
        <v>8488</v>
      </c>
      <c r="C5593" t="e">
        <f>VLOOKUP('Домены Secretin_N'!B5593,'AC-Architecture'!A:C,3,FALSE)</f>
        <v>#N/A</v>
      </c>
      <c r="D5593">
        <v>732</v>
      </c>
      <c r="E5593" t="s">
        <v>3632</v>
      </c>
      <c r="F5593">
        <v>122</v>
      </c>
      <c r="G5593">
        <v>183</v>
      </c>
      <c r="H5593">
        <f t="shared" si="390"/>
        <v>61</v>
      </c>
      <c r="I5593" t="str">
        <f t="shared" si="391"/>
        <v>Q1GWD4_SPHAL/122-183</v>
      </c>
      <c r="K5593" t="e">
        <f>IF(C5593="Secretin_N, Secretin, TraK","T","N")</f>
        <v>#N/A</v>
      </c>
      <c r="L5593" t="e">
        <f>VLOOKUP(E5593,'Uniprot taxonomy'!E:J,4,FALSE)</f>
        <v>#N/A</v>
      </c>
      <c r="M5593" t="e">
        <f>LEFT(VLOOKUP(B5593,'Uniprot taxonomy'!B:R,5,FALSE))</f>
        <v>#N/A</v>
      </c>
      <c r="N5593" t="e">
        <f>VLOOKUP(B5593,'Uniprot taxonomy'!B:R,5,FALSE)</f>
        <v>#N/A</v>
      </c>
      <c r="O5593" t="e">
        <f>VLOOKUP(B5593,'Uniprot taxonomy'!B:R,6,FALSE)</f>
        <v>#N/A</v>
      </c>
      <c r="P5593" t="e">
        <f>VLOOKUP(B5593,'Uniprot taxonomy'!B:R,7,FALSE)</f>
        <v>#N/A</v>
      </c>
      <c r="Q5593" t="e">
        <f>VLOOKUP(B5593,'Uniprot taxonomy'!B:R,8,FALSE)</f>
        <v>#N/A</v>
      </c>
    </row>
    <row r="5594" spans="1:17" hidden="1" x14ac:dyDescent="0.25">
      <c r="A5594" t="s">
        <v>8487</v>
      </c>
      <c r="B5594" t="s">
        <v>8488</v>
      </c>
      <c r="C5594" t="e">
        <f>VLOOKUP('Домены Secretin_N'!B5594,'AC-Architecture'!A:C,3,FALSE)</f>
        <v>#N/A</v>
      </c>
      <c r="D5594">
        <v>732</v>
      </c>
      <c r="E5594" t="s">
        <v>3632</v>
      </c>
      <c r="F5594">
        <v>184</v>
      </c>
      <c r="G5594">
        <v>252</v>
      </c>
      <c r="H5594">
        <f t="shared" si="390"/>
        <v>68</v>
      </c>
      <c r="I5594" t="str">
        <f t="shared" si="391"/>
        <v>Q1GWD4_SPHAL/184-252</v>
      </c>
      <c r="K5594" t="e">
        <f>IF(C5594="Secretin_N, Secretin, TraK","T","N")</f>
        <v>#N/A</v>
      </c>
      <c r="L5594" t="e">
        <f>VLOOKUP(E5594,'Uniprot taxonomy'!E:J,4,FALSE)</f>
        <v>#N/A</v>
      </c>
      <c r="M5594" t="e">
        <f>LEFT(VLOOKUP(B5594,'Uniprot taxonomy'!B:R,5,FALSE))</f>
        <v>#N/A</v>
      </c>
      <c r="N5594" t="e">
        <f>VLOOKUP(B5594,'Uniprot taxonomy'!B:R,5,FALSE)</f>
        <v>#N/A</v>
      </c>
      <c r="O5594" t="e">
        <f>VLOOKUP(B5594,'Uniprot taxonomy'!B:R,6,FALSE)</f>
        <v>#N/A</v>
      </c>
      <c r="P5594" t="e">
        <f>VLOOKUP(B5594,'Uniprot taxonomy'!B:R,7,FALSE)</f>
        <v>#N/A</v>
      </c>
      <c r="Q5594" t="e">
        <f>VLOOKUP(B5594,'Uniprot taxonomy'!B:R,8,FALSE)</f>
        <v>#N/A</v>
      </c>
    </row>
    <row r="5595" spans="1:17" hidden="1" x14ac:dyDescent="0.25">
      <c r="A5595" t="s">
        <v>8487</v>
      </c>
      <c r="B5595" t="s">
        <v>8488</v>
      </c>
      <c r="C5595" t="e">
        <f>VLOOKUP('Домены Secretin_N'!B5595,'AC-Architecture'!A:C,3,FALSE)</f>
        <v>#N/A</v>
      </c>
      <c r="D5595">
        <v>732</v>
      </c>
      <c r="E5595" t="s">
        <v>3632</v>
      </c>
      <c r="F5595">
        <v>256</v>
      </c>
      <c r="G5595">
        <v>365</v>
      </c>
      <c r="H5595">
        <f t="shared" si="390"/>
        <v>109</v>
      </c>
      <c r="I5595" t="str">
        <f t="shared" si="391"/>
        <v>Q1GWD4_SPHAL/256-365</v>
      </c>
      <c r="K5595" t="e">
        <f>IF(C5595="Secretin_N, Secretin, TraK","T","N")</f>
        <v>#N/A</v>
      </c>
      <c r="L5595" t="e">
        <f>VLOOKUP(E5595,'Uniprot taxonomy'!E:J,4,FALSE)</f>
        <v>#N/A</v>
      </c>
      <c r="M5595" t="e">
        <f>LEFT(VLOOKUP(B5595,'Uniprot taxonomy'!B:R,5,FALSE))</f>
        <v>#N/A</v>
      </c>
      <c r="N5595" t="e">
        <f>VLOOKUP(B5595,'Uniprot taxonomy'!B:R,5,FALSE)</f>
        <v>#N/A</v>
      </c>
      <c r="O5595" t="e">
        <f>VLOOKUP(B5595,'Uniprot taxonomy'!B:R,6,FALSE)</f>
        <v>#N/A</v>
      </c>
      <c r="P5595" t="e">
        <f>VLOOKUP(B5595,'Uniprot taxonomy'!B:R,7,FALSE)</f>
        <v>#N/A</v>
      </c>
      <c r="Q5595" t="e">
        <f>VLOOKUP(B5595,'Uniprot taxonomy'!B:R,8,FALSE)</f>
        <v>#N/A</v>
      </c>
    </row>
    <row r="5596" spans="1:17" hidden="1" x14ac:dyDescent="0.25">
      <c r="A5596" t="s">
        <v>8489</v>
      </c>
      <c r="B5596" t="s">
        <v>8490</v>
      </c>
      <c r="C5596" t="e">
        <f>VLOOKUP('Домены Secretin_N'!B5596,'AC-Architecture'!A:C,3,FALSE)</f>
        <v>#N/A</v>
      </c>
      <c r="D5596">
        <v>723</v>
      </c>
      <c r="E5596" t="s">
        <v>3632</v>
      </c>
      <c r="F5596">
        <v>374</v>
      </c>
      <c r="G5596">
        <v>439</v>
      </c>
      <c r="H5596">
        <f t="shared" si="390"/>
        <v>65</v>
      </c>
      <c r="I5596" t="str">
        <f t="shared" si="391"/>
        <v>Q1GYG5_METFK/374-439</v>
      </c>
      <c r="K5596" t="e">
        <f>IF(C5596="Secretin_N, Secretin, TraK","T","N")</f>
        <v>#N/A</v>
      </c>
      <c r="L5596" t="e">
        <f>VLOOKUP(E5596,'Uniprot taxonomy'!E:J,4,FALSE)</f>
        <v>#N/A</v>
      </c>
      <c r="M5596" t="e">
        <f>LEFT(VLOOKUP(B5596,'Uniprot taxonomy'!B:R,5,FALSE))</f>
        <v>#N/A</v>
      </c>
      <c r="N5596" t="e">
        <f>VLOOKUP(B5596,'Uniprot taxonomy'!B:R,5,FALSE)</f>
        <v>#N/A</v>
      </c>
      <c r="O5596" t="e">
        <f>VLOOKUP(B5596,'Uniprot taxonomy'!B:R,6,FALSE)</f>
        <v>#N/A</v>
      </c>
      <c r="P5596" t="e">
        <f>VLOOKUP(B5596,'Uniprot taxonomy'!B:R,7,FALSE)</f>
        <v>#N/A</v>
      </c>
      <c r="Q5596" t="e">
        <f>VLOOKUP(B5596,'Uniprot taxonomy'!B:R,8,FALSE)</f>
        <v>#N/A</v>
      </c>
    </row>
    <row r="5597" spans="1:17" hidden="1" x14ac:dyDescent="0.25">
      <c r="A5597" t="s">
        <v>8491</v>
      </c>
      <c r="B5597" t="s">
        <v>8492</v>
      </c>
      <c r="C5597" t="e">
        <f>VLOOKUP('Домены Secretin_N'!B5597,'AC-Architecture'!A:C,3,FALSE)</f>
        <v>#N/A</v>
      </c>
      <c r="D5597">
        <v>657</v>
      </c>
      <c r="E5597" t="s">
        <v>3632</v>
      </c>
      <c r="F5597">
        <v>269</v>
      </c>
      <c r="G5597">
        <v>329</v>
      </c>
      <c r="H5597">
        <f t="shared" si="390"/>
        <v>60</v>
      </c>
      <c r="I5597" t="str">
        <f t="shared" si="391"/>
        <v>Q1GYK8_METFK/269-329</v>
      </c>
      <c r="K5597" t="e">
        <f>IF(C5597="Secretin_N, Secretin, TraK","T","N")</f>
        <v>#N/A</v>
      </c>
      <c r="L5597" t="e">
        <f>VLOOKUP(E5597,'Uniprot taxonomy'!E:J,4,FALSE)</f>
        <v>#N/A</v>
      </c>
      <c r="M5597" t="e">
        <f>LEFT(VLOOKUP(B5597,'Uniprot taxonomy'!B:R,5,FALSE))</f>
        <v>#N/A</v>
      </c>
      <c r="N5597" t="e">
        <f>VLOOKUP(B5597,'Uniprot taxonomy'!B:R,5,FALSE)</f>
        <v>#N/A</v>
      </c>
      <c r="O5597" t="e">
        <f>VLOOKUP(B5597,'Uniprot taxonomy'!B:R,6,FALSE)</f>
        <v>#N/A</v>
      </c>
      <c r="P5597" t="e">
        <f>VLOOKUP(B5597,'Uniprot taxonomy'!B:R,7,FALSE)</f>
        <v>#N/A</v>
      </c>
      <c r="Q5597" t="e">
        <f>VLOOKUP(B5597,'Uniprot taxonomy'!B:R,8,FALSE)</f>
        <v>#N/A</v>
      </c>
    </row>
    <row r="5598" spans="1:17" hidden="1" x14ac:dyDescent="0.25">
      <c r="A5598" t="s">
        <v>8493</v>
      </c>
      <c r="B5598" t="s">
        <v>8494</v>
      </c>
      <c r="C5598" t="e">
        <f>VLOOKUP('Домены Secretin_N'!B5598,'AC-Architecture'!A:C,3,FALSE)</f>
        <v>#N/A</v>
      </c>
      <c r="D5598">
        <v>653</v>
      </c>
      <c r="E5598" t="s">
        <v>3632</v>
      </c>
      <c r="F5598">
        <v>279</v>
      </c>
      <c r="G5598">
        <v>339</v>
      </c>
      <c r="H5598">
        <f t="shared" si="390"/>
        <v>60</v>
      </c>
      <c r="I5598" t="str">
        <f t="shared" si="391"/>
        <v>Q1H1N3_METFK/279-339</v>
      </c>
      <c r="K5598" t="e">
        <f>IF(C5598="Secretin_N, Secretin, TraK","T","N")</f>
        <v>#N/A</v>
      </c>
      <c r="L5598" t="e">
        <f>VLOOKUP(E5598,'Uniprot taxonomy'!E:J,4,FALSE)</f>
        <v>#N/A</v>
      </c>
      <c r="M5598" t="e">
        <f>LEFT(VLOOKUP(B5598,'Uniprot taxonomy'!B:R,5,FALSE))</f>
        <v>#N/A</v>
      </c>
      <c r="N5598" t="e">
        <f>VLOOKUP(B5598,'Uniprot taxonomy'!B:R,5,FALSE)</f>
        <v>#N/A</v>
      </c>
      <c r="O5598" t="e">
        <f>VLOOKUP(B5598,'Uniprot taxonomy'!B:R,6,FALSE)</f>
        <v>#N/A</v>
      </c>
      <c r="P5598" t="e">
        <f>VLOOKUP(B5598,'Uniprot taxonomy'!B:R,7,FALSE)</f>
        <v>#N/A</v>
      </c>
      <c r="Q5598" t="e">
        <f>VLOOKUP(B5598,'Uniprot taxonomy'!B:R,8,FALSE)</f>
        <v>#N/A</v>
      </c>
    </row>
    <row r="5599" spans="1:17" hidden="1" x14ac:dyDescent="0.25">
      <c r="A5599" t="s">
        <v>164</v>
      </c>
      <c r="B5599" t="s">
        <v>1465</v>
      </c>
      <c r="C5599" t="str">
        <f>VLOOKUP('Домены Secretin_N'!B5599,'AC-Architecture'!A:C,3,FALSE)</f>
        <v>Secretin_N, Secretin</v>
      </c>
      <c r="D5599">
        <v>595</v>
      </c>
      <c r="E5599" t="s">
        <v>3632</v>
      </c>
      <c r="F5599">
        <v>223</v>
      </c>
      <c r="G5599">
        <v>323</v>
      </c>
      <c r="H5599">
        <f t="shared" si="390"/>
        <v>100</v>
      </c>
      <c r="I5599" t="str">
        <f t="shared" si="391"/>
        <v>Q1HG78_LEPBI/223-323</v>
      </c>
      <c r="K5599" t="str">
        <f>IF(C5599="Secretin_N, Secretin, TraK","T","N")</f>
        <v>N</v>
      </c>
      <c r="L5599" t="e">
        <f>VLOOKUP(E5599,'Uniprot taxonomy'!E:J,4,FALSE)</f>
        <v>#N/A</v>
      </c>
      <c r="M5599" t="str">
        <f>LEFT(VLOOKUP(B5599,'Uniprot taxonomy'!B:R,5,FALSE))</f>
        <v>S</v>
      </c>
      <c r="N5599" t="str">
        <f>VLOOKUP(B5599,'Uniprot taxonomy'!B:R,5,FALSE)</f>
        <v>Spirochaetales</v>
      </c>
      <c r="O5599" t="str">
        <f>VLOOKUP(B5599,'Uniprot taxonomy'!B:R,6,FALSE)</f>
        <v>Leptospiraceae</v>
      </c>
      <c r="P5599" t="str">
        <f>VLOOKUP(B5599,'Uniprot taxonomy'!B:R,7,FALSE)</f>
        <v>Leptospira.</v>
      </c>
      <c r="Q5599">
        <f>VLOOKUP(B5599,'Uniprot taxonomy'!B:R,8,FALSE)</f>
        <v>0</v>
      </c>
    </row>
    <row r="5600" spans="1:17" hidden="1" x14ac:dyDescent="0.25">
      <c r="A5600" t="s">
        <v>8495</v>
      </c>
      <c r="B5600" t="s">
        <v>8496</v>
      </c>
      <c r="C5600" t="e">
        <f>VLOOKUP('Домены Secretin_N'!B5600,'AC-Architecture'!A:C,3,FALSE)</f>
        <v>#N/A</v>
      </c>
      <c r="D5600">
        <v>651</v>
      </c>
      <c r="E5600" t="s">
        <v>3632</v>
      </c>
      <c r="F5600">
        <v>134</v>
      </c>
      <c r="G5600">
        <v>196</v>
      </c>
      <c r="H5600">
        <f t="shared" si="390"/>
        <v>62</v>
      </c>
      <c r="I5600" t="str">
        <f t="shared" si="391"/>
        <v>Q1I5W7_PSEE4/134-196</v>
      </c>
      <c r="K5600" t="e">
        <f>IF(C5600="Secretin_N, Secretin, TraK","T","N")</f>
        <v>#N/A</v>
      </c>
      <c r="L5600" t="e">
        <f>VLOOKUP(E5600,'Uniprot taxonomy'!E:J,4,FALSE)</f>
        <v>#N/A</v>
      </c>
      <c r="M5600" t="e">
        <f>LEFT(VLOOKUP(B5600,'Uniprot taxonomy'!B:R,5,FALSE))</f>
        <v>#N/A</v>
      </c>
      <c r="N5600" t="e">
        <f>VLOOKUP(B5600,'Uniprot taxonomy'!B:R,5,FALSE)</f>
        <v>#N/A</v>
      </c>
      <c r="O5600" t="e">
        <f>VLOOKUP(B5600,'Uniprot taxonomy'!B:R,6,FALSE)</f>
        <v>#N/A</v>
      </c>
      <c r="P5600" t="e">
        <f>VLOOKUP(B5600,'Uniprot taxonomy'!B:R,7,FALSE)</f>
        <v>#N/A</v>
      </c>
      <c r="Q5600" t="e">
        <f>VLOOKUP(B5600,'Uniprot taxonomy'!B:R,8,FALSE)</f>
        <v>#N/A</v>
      </c>
    </row>
    <row r="5601" spans="1:17" hidden="1" x14ac:dyDescent="0.25">
      <c r="A5601" t="s">
        <v>8495</v>
      </c>
      <c r="B5601" t="s">
        <v>8496</v>
      </c>
      <c r="C5601" t="e">
        <f>VLOOKUP('Домены Secretin_N'!B5601,'AC-Architecture'!A:C,3,FALSE)</f>
        <v>#N/A</v>
      </c>
      <c r="D5601">
        <v>651</v>
      </c>
      <c r="E5601" t="s">
        <v>3632</v>
      </c>
      <c r="F5601">
        <v>198</v>
      </c>
      <c r="G5601">
        <v>264</v>
      </c>
      <c r="H5601">
        <f t="shared" si="390"/>
        <v>66</v>
      </c>
      <c r="I5601" t="str">
        <f t="shared" si="391"/>
        <v>Q1I5W7_PSEE4/198-264</v>
      </c>
      <c r="K5601" t="e">
        <f>IF(C5601="Secretin_N, Secretin, TraK","T","N")</f>
        <v>#N/A</v>
      </c>
      <c r="L5601" t="e">
        <f>VLOOKUP(E5601,'Uniprot taxonomy'!E:J,4,FALSE)</f>
        <v>#N/A</v>
      </c>
      <c r="M5601" t="e">
        <f>LEFT(VLOOKUP(B5601,'Uniprot taxonomy'!B:R,5,FALSE))</f>
        <v>#N/A</v>
      </c>
      <c r="N5601" t="e">
        <f>VLOOKUP(B5601,'Uniprot taxonomy'!B:R,5,FALSE)</f>
        <v>#N/A</v>
      </c>
      <c r="O5601" t="e">
        <f>VLOOKUP(B5601,'Uniprot taxonomy'!B:R,6,FALSE)</f>
        <v>#N/A</v>
      </c>
      <c r="P5601" t="e">
        <f>VLOOKUP(B5601,'Uniprot taxonomy'!B:R,7,FALSE)</f>
        <v>#N/A</v>
      </c>
      <c r="Q5601" t="e">
        <f>VLOOKUP(B5601,'Uniprot taxonomy'!B:R,8,FALSE)</f>
        <v>#N/A</v>
      </c>
    </row>
    <row r="5602" spans="1:17" hidden="1" x14ac:dyDescent="0.25">
      <c r="A5602" t="s">
        <v>8495</v>
      </c>
      <c r="B5602" t="s">
        <v>8496</v>
      </c>
      <c r="C5602" t="e">
        <f>VLOOKUP('Домены Secretin_N'!B5602,'AC-Architecture'!A:C,3,FALSE)</f>
        <v>#N/A</v>
      </c>
      <c r="D5602">
        <v>651</v>
      </c>
      <c r="E5602" t="s">
        <v>3632</v>
      </c>
      <c r="F5602">
        <v>270</v>
      </c>
      <c r="G5602">
        <v>354</v>
      </c>
      <c r="H5602">
        <f t="shared" si="390"/>
        <v>84</v>
      </c>
      <c r="I5602" t="str">
        <f t="shared" si="391"/>
        <v>Q1I5W7_PSEE4/270-354</v>
      </c>
      <c r="K5602" t="e">
        <f>IF(C5602="Secretin_N, Secretin, TraK","T","N")</f>
        <v>#N/A</v>
      </c>
      <c r="L5602" t="e">
        <f>VLOOKUP(E5602,'Uniprot taxonomy'!E:J,4,FALSE)</f>
        <v>#N/A</v>
      </c>
      <c r="M5602" t="e">
        <f>LEFT(VLOOKUP(B5602,'Uniprot taxonomy'!B:R,5,FALSE))</f>
        <v>#N/A</v>
      </c>
      <c r="N5602" t="e">
        <f>VLOOKUP(B5602,'Uniprot taxonomy'!B:R,5,FALSE)</f>
        <v>#N/A</v>
      </c>
      <c r="O5602" t="e">
        <f>VLOOKUP(B5602,'Uniprot taxonomy'!B:R,6,FALSE)</f>
        <v>#N/A</v>
      </c>
      <c r="P5602" t="e">
        <f>VLOOKUP(B5602,'Uniprot taxonomy'!B:R,7,FALSE)</f>
        <v>#N/A</v>
      </c>
      <c r="Q5602" t="e">
        <f>VLOOKUP(B5602,'Uniprot taxonomy'!B:R,8,FALSE)</f>
        <v>#N/A</v>
      </c>
    </row>
    <row r="5603" spans="1:17" x14ac:dyDescent="0.25">
      <c r="A5603" t="s">
        <v>157</v>
      </c>
      <c r="B5603" t="s">
        <v>1458</v>
      </c>
      <c r="C5603" t="str">
        <f>VLOOKUP('Домены Secretin_N'!B5603,'AC-Architecture'!A:C,3,FALSE)</f>
        <v>Secretin_N, Secretin</v>
      </c>
      <c r="D5603">
        <v>244</v>
      </c>
      <c r="E5603" t="s">
        <v>3632</v>
      </c>
      <c r="F5603">
        <v>22</v>
      </c>
      <c r="G5603">
        <v>81</v>
      </c>
      <c r="H5603">
        <f t="shared" si="390"/>
        <v>59</v>
      </c>
      <c r="I5603" t="str">
        <f t="shared" si="391"/>
        <v>Q1I803_PSEE4/22-81</v>
      </c>
      <c r="J5603" t="str">
        <f>CONCATENATE(K5603,"_",LEFT(O5603,3),"_",LEFT(Q5603,3),"_",B5603)</f>
        <v>N_Pse_Pse_Q1I803</v>
      </c>
      <c r="K5603" t="str">
        <f>IF(C5603="Secretin_N, Secretin, TraK","T","N")</f>
        <v>N</v>
      </c>
      <c r="L5603" t="str">
        <f>VLOOKUP(B5603,'Uniprot taxonomy'!B:R,4,FALSE)</f>
        <v>Proteobacteria</v>
      </c>
      <c r="M5603" t="str">
        <f>LEFT(VLOOKUP(B5603,'Uniprot taxonomy'!B:R,5,FALSE))</f>
        <v>G</v>
      </c>
      <c r="N5603" t="str">
        <f>VLOOKUP(B5603,'Uniprot taxonomy'!B:R,5,FALSE)</f>
        <v>Gammaproteobacteria</v>
      </c>
      <c r="O5603" t="str">
        <f>VLOOKUP(B5603,'Uniprot taxonomy'!B:R,6,FALSE)</f>
        <v>Pseudomonadales</v>
      </c>
      <c r="P5603" t="str">
        <f>VLOOKUP(B5603,'Uniprot taxonomy'!B:R,7,FALSE)</f>
        <v>Pseudomonadaceae</v>
      </c>
      <c r="Q5603" t="str">
        <f>VLOOKUP(B5603,'Uniprot taxonomy'!B:R,8,FALSE)</f>
        <v>Pseudomonas</v>
      </c>
    </row>
    <row r="5604" spans="1:17" hidden="1" x14ac:dyDescent="0.25">
      <c r="A5604" t="s">
        <v>8497</v>
      </c>
      <c r="B5604" t="s">
        <v>8498</v>
      </c>
      <c r="C5604" t="e">
        <f>VLOOKUP('Домены Secretin_N'!B5604,'AC-Architecture'!A:C,3,FALSE)</f>
        <v>#N/A</v>
      </c>
      <c r="D5604">
        <v>611</v>
      </c>
      <c r="E5604" t="s">
        <v>3632</v>
      </c>
      <c r="F5604">
        <v>270</v>
      </c>
      <c r="G5604">
        <v>330</v>
      </c>
      <c r="H5604">
        <f t="shared" si="390"/>
        <v>60</v>
      </c>
      <c r="I5604" t="str">
        <f t="shared" si="391"/>
        <v>Q1I9Q3_PSEE4/270-330</v>
      </c>
      <c r="K5604" t="e">
        <f>IF(C5604="Secretin_N, Secretin, TraK","T","N")</f>
        <v>#N/A</v>
      </c>
      <c r="L5604" t="e">
        <f>VLOOKUP(E5604,'Uniprot taxonomy'!E:J,4,FALSE)</f>
        <v>#N/A</v>
      </c>
      <c r="M5604" t="e">
        <f>LEFT(VLOOKUP(B5604,'Uniprot taxonomy'!B:R,5,FALSE))</f>
        <v>#N/A</v>
      </c>
      <c r="N5604" t="e">
        <f>VLOOKUP(B5604,'Uniprot taxonomy'!B:R,5,FALSE)</f>
        <v>#N/A</v>
      </c>
      <c r="O5604" t="e">
        <f>VLOOKUP(B5604,'Uniprot taxonomy'!B:R,6,FALSE)</f>
        <v>#N/A</v>
      </c>
      <c r="P5604" t="e">
        <f>VLOOKUP(B5604,'Uniprot taxonomy'!B:R,7,FALSE)</f>
        <v>#N/A</v>
      </c>
      <c r="Q5604" t="e">
        <f>VLOOKUP(B5604,'Uniprot taxonomy'!B:R,8,FALSE)</f>
        <v>#N/A</v>
      </c>
    </row>
    <row r="5605" spans="1:17" hidden="1" x14ac:dyDescent="0.25">
      <c r="A5605" t="s">
        <v>8499</v>
      </c>
      <c r="B5605" t="s">
        <v>8500</v>
      </c>
      <c r="C5605" t="e">
        <f>VLOOKUP('Домены Secretin_N'!B5605,'AC-Architecture'!A:C,3,FALSE)</f>
        <v>#N/A</v>
      </c>
      <c r="D5605">
        <v>787</v>
      </c>
      <c r="E5605" t="s">
        <v>3632</v>
      </c>
      <c r="F5605">
        <v>197</v>
      </c>
      <c r="G5605">
        <v>258</v>
      </c>
      <c r="H5605">
        <f t="shared" si="390"/>
        <v>61</v>
      </c>
      <c r="I5605" t="str">
        <f t="shared" si="391"/>
        <v>Q1IB24_PSEE4/197-258</v>
      </c>
      <c r="K5605" t="e">
        <f>IF(C5605="Secretin_N, Secretin, TraK","T","N")</f>
        <v>#N/A</v>
      </c>
      <c r="L5605" t="e">
        <f>VLOOKUP(E5605,'Uniprot taxonomy'!E:J,4,FALSE)</f>
        <v>#N/A</v>
      </c>
      <c r="M5605" t="e">
        <f>LEFT(VLOOKUP(B5605,'Uniprot taxonomy'!B:R,5,FALSE))</f>
        <v>#N/A</v>
      </c>
      <c r="N5605" t="e">
        <f>VLOOKUP(B5605,'Uniprot taxonomy'!B:R,5,FALSE)</f>
        <v>#N/A</v>
      </c>
      <c r="O5605" t="e">
        <f>VLOOKUP(B5605,'Uniprot taxonomy'!B:R,6,FALSE)</f>
        <v>#N/A</v>
      </c>
      <c r="P5605" t="e">
        <f>VLOOKUP(B5605,'Uniprot taxonomy'!B:R,7,FALSE)</f>
        <v>#N/A</v>
      </c>
      <c r="Q5605" t="e">
        <f>VLOOKUP(B5605,'Uniprot taxonomy'!B:R,8,FALSE)</f>
        <v>#N/A</v>
      </c>
    </row>
    <row r="5606" spans="1:17" hidden="1" x14ac:dyDescent="0.25">
      <c r="A5606" t="s">
        <v>8499</v>
      </c>
      <c r="B5606" t="s">
        <v>8500</v>
      </c>
      <c r="C5606" t="e">
        <f>VLOOKUP('Домены Secretin_N'!B5606,'AC-Architecture'!A:C,3,FALSE)</f>
        <v>#N/A</v>
      </c>
      <c r="D5606">
        <v>787</v>
      </c>
      <c r="E5606" t="s">
        <v>3632</v>
      </c>
      <c r="F5606">
        <v>260</v>
      </c>
      <c r="G5606">
        <v>329</v>
      </c>
      <c r="H5606">
        <f t="shared" si="390"/>
        <v>69</v>
      </c>
      <c r="I5606" t="str">
        <f t="shared" si="391"/>
        <v>Q1IB24_PSEE4/260-329</v>
      </c>
      <c r="K5606" t="e">
        <f>IF(C5606="Secretin_N, Secretin, TraK","T","N")</f>
        <v>#N/A</v>
      </c>
      <c r="L5606" t="e">
        <f>VLOOKUP(E5606,'Uniprot taxonomy'!E:J,4,FALSE)</f>
        <v>#N/A</v>
      </c>
      <c r="M5606" t="e">
        <f>LEFT(VLOOKUP(B5606,'Uniprot taxonomy'!B:R,5,FALSE))</f>
        <v>#N/A</v>
      </c>
      <c r="N5606" t="e">
        <f>VLOOKUP(B5606,'Uniprot taxonomy'!B:R,5,FALSE)</f>
        <v>#N/A</v>
      </c>
      <c r="O5606" t="e">
        <f>VLOOKUP(B5606,'Uniprot taxonomy'!B:R,6,FALSE)</f>
        <v>#N/A</v>
      </c>
      <c r="P5606" t="e">
        <f>VLOOKUP(B5606,'Uniprot taxonomy'!B:R,7,FALSE)</f>
        <v>#N/A</v>
      </c>
      <c r="Q5606" t="e">
        <f>VLOOKUP(B5606,'Uniprot taxonomy'!B:R,8,FALSE)</f>
        <v>#N/A</v>
      </c>
    </row>
    <row r="5607" spans="1:17" hidden="1" x14ac:dyDescent="0.25">
      <c r="A5607" t="s">
        <v>8499</v>
      </c>
      <c r="B5607" t="s">
        <v>8500</v>
      </c>
      <c r="C5607" t="e">
        <f>VLOOKUP('Домены Secretin_N'!B5607,'AC-Architecture'!A:C,3,FALSE)</f>
        <v>#N/A</v>
      </c>
      <c r="D5607">
        <v>787</v>
      </c>
      <c r="E5607" t="s">
        <v>3632</v>
      </c>
      <c r="F5607">
        <v>333</v>
      </c>
      <c r="G5607">
        <v>471</v>
      </c>
      <c r="H5607">
        <f t="shared" si="390"/>
        <v>138</v>
      </c>
      <c r="I5607" t="str">
        <f t="shared" si="391"/>
        <v>Q1IB24_PSEE4/333-471</v>
      </c>
      <c r="K5607" t="e">
        <f>IF(C5607="Secretin_N, Secretin, TraK","T","N")</f>
        <v>#N/A</v>
      </c>
      <c r="L5607" t="e">
        <f>VLOOKUP(E5607,'Uniprot taxonomy'!E:J,4,FALSE)</f>
        <v>#N/A</v>
      </c>
      <c r="M5607" t="e">
        <f>LEFT(VLOOKUP(B5607,'Uniprot taxonomy'!B:R,5,FALSE))</f>
        <v>#N/A</v>
      </c>
      <c r="N5607" t="e">
        <f>VLOOKUP(B5607,'Uniprot taxonomy'!B:R,5,FALSE)</f>
        <v>#N/A</v>
      </c>
      <c r="O5607" t="e">
        <f>VLOOKUP(B5607,'Uniprot taxonomy'!B:R,6,FALSE)</f>
        <v>#N/A</v>
      </c>
      <c r="P5607" t="e">
        <f>VLOOKUP(B5607,'Uniprot taxonomy'!B:R,7,FALSE)</f>
        <v>#N/A</v>
      </c>
      <c r="Q5607" t="e">
        <f>VLOOKUP(B5607,'Uniprot taxonomy'!B:R,8,FALSE)</f>
        <v>#N/A</v>
      </c>
    </row>
    <row r="5608" spans="1:17" hidden="1" x14ac:dyDescent="0.25">
      <c r="A5608" t="s">
        <v>8501</v>
      </c>
      <c r="B5608" t="s">
        <v>8502</v>
      </c>
      <c r="C5608" t="e">
        <f>VLOOKUP('Домены Secretin_N'!B5608,'AC-Architecture'!A:C,3,FALSE)</f>
        <v>#N/A</v>
      </c>
      <c r="D5608">
        <v>412</v>
      </c>
      <c r="E5608" t="s">
        <v>3632</v>
      </c>
      <c r="F5608">
        <v>113</v>
      </c>
      <c r="G5608">
        <v>180</v>
      </c>
      <c r="H5608">
        <f t="shared" si="390"/>
        <v>67</v>
      </c>
      <c r="I5608" t="str">
        <f t="shared" si="391"/>
        <v>Q1IGA9_PSEE4/113-180</v>
      </c>
      <c r="K5608" t="e">
        <f>IF(C5608="Secretin_N, Secretin, TraK","T","N")</f>
        <v>#N/A</v>
      </c>
      <c r="L5608" t="e">
        <f>VLOOKUP(E5608,'Uniprot taxonomy'!E:J,4,FALSE)</f>
        <v>#N/A</v>
      </c>
      <c r="M5608" t="e">
        <f>LEFT(VLOOKUP(B5608,'Uniprot taxonomy'!B:R,5,FALSE))</f>
        <v>#N/A</v>
      </c>
      <c r="N5608" t="e">
        <f>VLOOKUP(B5608,'Uniprot taxonomy'!B:R,5,FALSE)</f>
        <v>#N/A</v>
      </c>
      <c r="O5608" t="e">
        <f>VLOOKUP(B5608,'Uniprot taxonomy'!B:R,6,FALSE)</f>
        <v>#N/A</v>
      </c>
      <c r="P5608" t="e">
        <f>VLOOKUP(B5608,'Uniprot taxonomy'!B:R,7,FALSE)</f>
        <v>#N/A</v>
      </c>
      <c r="Q5608" t="e">
        <f>VLOOKUP(B5608,'Uniprot taxonomy'!B:R,8,FALSE)</f>
        <v>#N/A</v>
      </c>
    </row>
    <row r="5609" spans="1:17" hidden="1" x14ac:dyDescent="0.25">
      <c r="A5609" t="s">
        <v>8503</v>
      </c>
      <c r="B5609" t="s">
        <v>8504</v>
      </c>
      <c r="C5609" t="e">
        <f>VLOOKUP('Домены Secretin_N'!B5609,'AC-Architecture'!A:C,3,FALSE)</f>
        <v>#N/A</v>
      </c>
      <c r="D5609">
        <v>764</v>
      </c>
      <c r="E5609" t="s">
        <v>3632</v>
      </c>
      <c r="F5609">
        <v>243</v>
      </c>
      <c r="G5609">
        <v>307</v>
      </c>
      <c r="H5609">
        <f t="shared" si="390"/>
        <v>64</v>
      </c>
      <c r="I5609" t="str">
        <f t="shared" si="391"/>
        <v>Q1IQ52_KORVE/243-307</v>
      </c>
      <c r="K5609" t="e">
        <f>IF(C5609="Secretin_N, Secretin, TraK","T","N")</f>
        <v>#N/A</v>
      </c>
      <c r="L5609" t="e">
        <f>VLOOKUP(E5609,'Uniprot taxonomy'!E:J,4,FALSE)</f>
        <v>#N/A</v>
      </c>
      <c r="M5609" t="e">
        <f>LEFT(VLOOKUP(B5609,'Uniprot taxonomy'!B:R,5,FALSE))</f>
        <v>#N/A</v>
      </c>
      <c r="N5609" t="e">
        <f>VLOOKUP(B5609,'Uniprot taxonomy'!B:R,5,FALSE)</f>
        <v>#N/A</v>
      </c>
      <c r="O5609" t="e">
        <f>VLOOKUP(B5609,'Uniprot taxonomy'!B:R,6,FALSE)</f>
        <v>#N/A</v>
      </c>
      <c r="P5609" t="e">
        <f>VLOOKUP(B5609,'Uniprot taxonomy'!B:R,7,FALSE)</f>
        <v>#N/A</v>
      </c>
      <c r="Q5609" t="e">
        <f>VLOOKUP(B5609,'Uniprot taxonomy'!B:R,8,FALSE)</f>
        <v>#N/A</v>
      </c>
    </row>
    <row r="5610" spans="1:17" hidden="1" x14ac:dyDescent="0.25">
      <c r="A5610" t="s">
        <v>8506</v>
      </c>
      <c r="B5610" t="s">
        <v>8507</v>
      </c>
      <c r="C5610" t="e">
        <f>VLOOKUP('Домены Secretin_N'!B5610,'AC-Architecture'!A:C,3,FALSE)</f>
        <v>#N/A</v>
      </c>
      <c r="D5610">
        <v>808</v>
      </c>
      <c r="E5610" t="s">
        <v>3632</v>
      </c>
      <c r="F5610">
        <v>490</v>
      </c>
      <c r="G5610">
        <v>550</v>
      </c>
      <c r="H5610">
        <f t="shared" si="390"/>
        <v>60</v>
      </c>
      <c r="I5610" t="str">
        <f t="shared" si="391"/>
        <v>Q1IRM5_KORVE/490-550</v>
      </c>
      <c r="K5610" t="e">
        <f>IF(C5610="Secretin_N, Secretin, TraK","T","N")</f>
        <v>#N/A</v>
      </c>
      <c r="L5610" t="e">
        <f>VLOOKUP(E5610,'Uniprot taxonomy'!E:J,4,FALSE)</f>
        <v>#N/A</v>
      </c>
      <c r="M5610" t="e">
        <f>LEFT(VLOOKUP(B5610,'Uniprot taxonomy'!B:R,5,FALSE))</f>
        <v>#N/A</v>
      </c>
      <c r="N5610" t="e">
        <f>VLOOKUP(B5610,'Uniprot taxonomy'!B:R,5,FALSE)</f>
        <v>#N/A</v>
      </c>
      <c r="O5610" t="e">
        <f>VLOOKUP(B5610,'Uniprot taxonomy'!B:R,6,FALSE)</f>
        <v>#N/A</v>
      </c>
      <c r="P5610" t="e">
        <f>VLOOKUP(B5610,'Uniprot taxonomy'!B:R,7,FALSE)</f>
        <v>#N/A</v>
      </c>
      <c r="Q5610" t="e">
        <f>VLOOKUP(B5610,'Uniprot taxonomy'!B:R,8,FALSE)</f>
        <v>#N/A</v>
      </c>
    </row>
    <row r="5611" spans="1:17" hidden="1" x14ac:dyDescent="0.25">
      <c r="A5611" t="s">
        <v>8509</v>
      </c>
      <c r="B5611" t="s">
        <v>8510</v>
      </c>
      <c r="C5611" t="e">
        <f>VLOOKUP('Домены Secretin_N'!B5611,'AC-Architecture'!A:C,3,FALSE)</f>
        <v>#N/A</v>
      </c>
      <c r="D5611">
        <v>673</v>
      </c>
      <c r="E5611" t="s">
        <v>3632</v>
      </c>
      <c r="F5611">
        <v>146</v>
      </c>
      <c r="G5611">
        <v>237</v>
      </c>
      <c r="H5611">
        <f t="shared" si="390"/>
        <v>91</v>
      </c>
      <c r="I5611" t="str">
        <f t="shared" si="391"/>
        <v>Q1IXL0_DEIGD/146-237</v>
      </c>
      <c r="K5611" t="e">
        <f>IF(C5611="Secretin_N, Secretin, TraK","T","N")</f>
        <v>#N/A</v>
      </c>
      <c r="L5611" t="e">
        <f>VLOOKUP(E5611,'Uniprot taxonomy'!E:J,4,FALSE)</f>
        <v>#N/A</v>
      </c>
      <c r="M5611" t="e">
        <f>LEFT(VLOOKUP(B5611,'Uniprot taxonomy'!B:R,5,FALSE))</f>
        <v>#N/A</v>
      </c>
      <c r="N5611" t="e">
        <f>VLOOKUP(B5611,'Uniprot taxonomy'!B:R,5,FALSE)</f>
        <v>#N/A</v>
      </c>
      <c r="O5611" t="e">
        <f>VLOOKUP(B5611,'Uniprot taxonomy'!B:R,6,FALSE)</f>
        <v>#N/A</v>
      </c>
      <c r="P5611" t="e">
        <f>VLOOKUP(B5611,'Uniprot taxonomy'!B:R,7,FALSE)</f>
        <v>#N/A</v>
      </c>
      <c r="Q5611" t="e">
        <f>VLOOKUP(B5611,'Uniprot taxonomy'!B:R,8,FALSE)</f>
        <v>#N/A</v>
      </c>
    </row>
    <row r="5612" spans="1:17" hidden="1" x14ac:dyDescent="0.25">
      <c r="A5612" t="s">
        <v>8509</v>
      </c>
      <c r="B5612" t="s">
        <v>8510</v>
      </c>
      <c r="C5612" t="e">
        <f>VLOOKUP('Домены Secretin_N'!B5612,'AC-Architecture'!A:C,3,FALSE)</f>
        <v>#N/A</v>
      </c>
      <c r="D5612">
        <v>673</v>
      </c>
      <c r="E5612" t="s">
        <v>3632</v>
      </c>
      <c r="F5612">
        <v>320</v>
      </c>
      <c r="G5612">
        <v>438</v>
      </c>
      <c r="H5612">
        <f t="shared" si="390"/>
        <v>118</v>
      </c>
      <c r="I5612" t="str">
        <f t="shared" si="391"/>
        <v>Q1IXL0_DEIGD/320-438</v>
      </c>
      <c r="K5612" t="e">
        <f>IF(C5612="Secretin_N, Secretin, TraK","T","N")</f>
        <v>#N/A</v>
      </c>
      <c r="L5612" t="e">
        <f>VLOOKUP(E5612,'Uniprot taxonomy'!E:J,4,FALSE)</f>
        <v>#N/A</v>
      </c>
      <c r="M5612" t="e">
        <f>LEFT(VLOOKUP(B5612,'Uniprot taxonomy'!B:R,5,FALSE))</f>
        <v>#N/A</v>
      </c>
      <c r="N5612" t="e">
        <f>VLOOKUP(B5612,'Uniprot taxonomy'!B:R,5,FALSE)</f>
        <v>#N/A</v>
      </c>
      <c r="O5612" t="e">
        <f>VLOOKUP(B5612,'Uniprot taxonomy'!B:R,6,FALSE)</f>
        <v>#N/A</v>
      </c>
      <c r="P5612" t="e">
        <f>VLOOKUP(B5612,'Uniprot taxonomy'!B:R,7,FALSE)</f>
        <v>#N/A</v>
      </c>
      <c r="Q5612" t="e">
        <f>VLOOKUP(B5612,'Uniprot taxonomy'!B:R,8,FALSE)</f>
        <v>#N/A</v>
      </c>
    </row>
    <row r="5613" spans="1:17" hidden="1" x14ac:dyDescent="0.25">
      <c r="A5613" t="s">
        <v>8511</v>
      </c>
      <c r="B5613" t="s">
        <v>8512</v>
      </c>
      <c r="C5613" t="e">
        <f>VLOOKUP('Домены Secretin_N'!B5613,'AC-Architecture'!A:C,3,FALSE)</f>
        <v>#N/A</v>
      </c>
      <c r="D5613">
        <v>665</v>
      </c>
      <c r="E5613" t="s">
        <v>3632</v>
      </c>
      <c r="F5613">
        <v>133</v>
      </c>
      <c r="G5613">
        <v>195</v>
      </c>
      <c r="H5613">
        <f t="shared" si="390"/>
        <v>62</v>
      </c>
      <c r="I5613" t="str">
        <f t="shared" si="391"/>
        <v>Q1JVV5_DESAC/133-195</v>
      </c>
      <c r="K5613" t="e">
        <f>IF(C5613="Secretin_N, Secretin, TraK","T","N")</f>
        <v>#N/A</v>
      </c>
      <c r="L5613" t="e">
        <f>VLOOKUP(E5613,'Uniprot taxonomy'!E:J,4,FALSE)</f>
        <v>#N/A</v>
      </c>
      <c r="M5613" t="e">
        <f>LEFT(VLOOKUP(B5613,'Uniprot taxonomy'!B:R,5,FALSE))</f>
        <v>#N/A</v>
      </c>
      <c r="N5613" t="e">
        <f>VLOOKUP(B5613,'Uniprot taxonomy'!B:R,5,FALSE)</f>
        <v>#N/A</v>
      </c>
      <c r="O5613" t="e">
        <f>VLOOKUP(B5613,'Uniprot taxonomy'!B:R,6,FALSE)</f>
        <v>#N/A</v>
      </c>
      <c r="P5613" t="e">
        <f>VLOOKUP(B5613,'Uniprot taxonomy'!B:R,7,FALSE)</f>
        <v>#N/A</v>
      </c>
      <c r="Q5613" t="e">
        <f>VLOOKUP(B5613,'Uniprot taxonomy'!B:R,8,FALSE)</f>
        <v>#N/A</v>
      </c>
    </row>
    <row r="5614" spans="1:17" hidden="1" x14ac:dyDescent="0.25">
      <c r="A5614" t="s">
        <v>8511</v>
      </c>
      <c r="B5614" t="s">
        <v>8512</v>
      </c>
      <c r="C5614" t="e">
        <f>VLOOKUP('Домены Secretin_N'!B5614,'AC-Architecture'!A:C,3,FALSE)</f>
        <v>#N/A</v>
      </c>
      <c r="D5614">
        <v>665</v>
      </c>
      <c r="E5614" t="s">
        <v>3632</v>
      </c>
      <c r="F5614">
        <v>198</v>
      </c>
      <c r="G5614">
        <v>281</v>
      </c>
      <c r="H5614">
        <f t="shared" si="390"/>
        <v>83</v>
      </c>
      <c r="I5614" t="str">
        <f t="shared" si="391"/>
        <v>Q1JVV5_DESAC/198-281</v>
      </c>
      <c r="K5614" t="e">
        <f>IF(C5614="Secretin_N, Secretin, TraK","T","N")</f>
        <v>#N/A</v>
      </c>
      <c r="L5614" t="e">
        <f>VLOOKUP(E5614,'Uniprot taxonomy'!E:J,4,FALSE)</f>
        <v>#N/A</v>
      </c>
      <c r="M5614" t="e">
        <f>LEFT(VLOOKUP(B5614,'Uniprot taxonomy'!B:R,5,FALSE))</f>
        <v>#N/A</v>
      </c>
      <c r="N5614" t="e">
        <f>VLOOKUP(B5614,'Uniprot taxonomy'!B:R,5,FALSE)</f>
        <v>#N/A</v>
      </c>
      <c r="O5614" t="e">
        <f>VLOOKUP(B5614,'Uniprot taxonomy'!B:R,6,FALSE)</f>
        <v>#N/A</v>
      </c>
      <c r="P5614" t="e">
        <f>VLOOKUP(B5614,'Uniprot taxonomy'!B:R,7,FALSE)</f>
        <v>#N/A</v>
      </c>
      <c r="Q5614" t="e">
        <f>VLOOKUP(B5614,'Uniprot taxonomy'!B:R,8,FALSE)</f>
        <v>#N/A</v>
      </c>
    </row>
    <row r="5615" spans="1:17" hidden="1" x14ac:dyDescent="0.25">
      <c r="A5615" t="s">
        <v>8511</v>
      </c>
      <c r="B5615" t="s">
        <v>8512</v>
      </c>
      <c r="C5615" t="e">
        <f>VLOOKUP('Домены Secretin_N'!B5615,'AC-Architecture'!A:C,3,FALSE)</f>
        <v>#N/A</v>
      </c>
      <c r="D5615">
        <v>665</v>
      </c>
      <c r="E5615" t="s">
        <v>3632</v>
      </c>
      <c r="F5615">
        <v>286</v>
      </c>
      <c r="G5615">
        <v>372</v>
      </c>
      <c r="H5615">
        <f t="shared" si="390"/>
        <v>86</v>
      </c>
      <c r="I5615" t="str">
        <f t="shared" si="391"/>
        <v>Q1JVV5_DESAC/286-372</v>
      </c>
      <c r="K5615" t="e">
        <f>IF(C5615="Secretin_N, Secretin, TraK","T","N")</f>
        <v>#N/A</v>
      </c>
      <c r="L5615" t="e">
        <f>VLOOKUP(E5615,'Uniprot taxonomy'!E:J,4,FALSE)</f>
        <v>#N/A</v>
      </c>
      <c r="M5615" t="e">
        <f>LEFT(VLOOKUP(B5615,'Uniprot taxonomy'!B:R,5,FALSE))</f>
        <v>#N/A</v>
      </c>
      <c r="N5615" t="e">
        <f>VLOOKUP(B5615,'Uniprot taxonomy'!B:R,5,FALSE)</f>
        <v>#N/A</v>
      </c>
      <c r="O5615" t="e">
        <f>VLOOKUP(B5615,'Uniprot taxonomy'!B:R,6,FALSE)</f>
        <v>#N/A</v>
      </c>
      <c r="P5615" t="e">
        <f>VLOOKUP(B5615,'Uniprot taxonomy'!B:R,7,FALSE)</f>
        <v>#N/A</v>
      </c>
      <c r="Q5615" t="e">
        <f>VLOOKUP(B5615,'Uniprot taxonomy'!B:R,8,FALSE)</f>
        <v>#N/A</v>
      </c>
    </row>
    <row r="5616" spans="1:17" hidden="1" x14ac:dyDescent="0.25">
      <c r="A5616" t="s">
        <v>8514</v>
      </c>
      <c r="B5616" t="s">
        <v>8515</v>
      </c>
      <c r="C5616" t="e">
        <f>VLOOKUP('Домены Secretin_N'!B5616,'AC-Architecture'!A:C,3,FALSE)</f>
        <v>#N/A</v>
      </c>
      <c r="D5616">
        <v>727</v>
      </c>
      <c r="E5616" t="s">
        <v>3632</v>
      </c>
      <c r="F5616">
        <v>428</v>
      </c>
      <c r="G5616">
        <v>489</v>
      </c>
      <c r="H5616">
        <f t="shared" si="390"/>
        <v>61</v>
      </c>
      <c r="I5616" t="str">
        <f t="shared" si="391"/>
        <v>Q1K2X4_DESAC/428-489</v>
      </c>
      <c r="K5616" t="e">
        <f>IF(C5616="Secretin_N, Secretin, TraK","T","N")</f>
        <v>#N/A</v>
      </c>
      <c r="L5616" t="e">
        <f>VLOOKUP(E5616,'Uniprot taxonomy'!E:J,4,FALSE)</f>
        <v>#N/A</v>
      </c>
      <c r="M5616" t="e">
        <f>LEFT(VLOOKUP(B5616,'Uniprot taxonomy'!B:R,5,FALSE))</f>
        <v>#N/A</v>
      </c>
      <c r="N5616" t="e">
        <f>VLOOKUP(B5616,'Uniprot taxonomy'!B:R,5,FALSE)</f>
        <v>#N/A</v>
      </c>
      <c r="O5616" t="e">
        <f>VLOOKUP(B5616,'Uniprot taxonomy'!B:R,6,FALSE)</f>
        <v>#N/A</v>
      </c>
      <c r="P5616" t="e">
        <f>VLOOKUP(B5616,'Uniprot taxonomy'!B:R,7,FALSE)</f>
        <v>#N/A</v>
      </c>
      <c r="Q5616" t="e">
        <f>VLOOKUP(B5616,'Uniprot taxonomy'!B:R,8,FALSE)</f>
        <v>#N/A</v>
      </c>
    </row>
    <row r="5617" spans="1:17" hidden="1" x14ac:dyDescent="0.25">
      <c r="A5617" t="s">
        <v>8516</v>
      </c>
      <c r="B5617" t="s">
        <v>8517</v>
      </c>
      <c r="C5617" t="e">
        <f>VLOOKUP('Домены Secretin_N'!B5617,'AC-Architecture'!A:C,3,FALSE)</f>
        <v>#N/A</v>
      </c>
      <c r="D5617">
        <v>734</v>
      </c>
      <c r="E5617" t="s">
        <v>3632</v>
      </c>
      <c r="F5617">
        <v>265</v>
      </c>
      <c r="G5617">
        <v>325</v>
      </c>
      <c r="H5617">
        <f t="shared" si="390"/>
        <v>60</v>
      </c>
      <c r="I5617" t="str">
        <f t="shared" si="391"/>
        <v>Q1LE58_RALME/265-325</v>
      </c>
      <c r="K5617" t="e">
        <f>IF(C5617="Secretin_N, Secretin, TraK","T","N")</f>
        <v>#N/A</v>
      </c>
      <c r="L5617" t="e">
        <f>VLOOKUP(E5617,'Uniprot taxonomy'!E:J,4,FALSE)</f>
        <v>#N/A</v>
      </c>
      <c r="M5617" t="e">
        <f>LEFT(VLOOKUP(B5617,'Uniprot taxonomy'!B:R,5,FALSE))</f>
        <v>#N/A</v>
      </c>
      <c r="N5617" t="e">
        <f>VLOOKUP(B5617,'Uniprot taxonomy'!B:R,5,FALSE)</f>
        <v>#N/A</v>
      </c>
      <c r="O5617" t="e">
        <f>VLOOKUP(B5617,'Uniprot taxonomy'!B:R,6,FALSE)</f>
        <v>#N/A</v>
      </c>
      <c r="P5617" t="e">
        <f>VLOOKUP(B5617,'Uniprot taxonomy'!B:R,7,FALSE)</f>
        <v>#N/A</v>
      </c>
      <c r="Q5617" t="e">
        <f>VLOOKUP(B5617,'Uniprot taxonomy'!B:R,8,FALSE)</f>
        <v>#N/A</v>
      </c>
    </row>
    <row r="5618" spans="1:17" hidden="1" x14ac:dyDescent="0.25">
      <c r="A5618" t="s">
        <v>8518</v>
      </c>
      <c r="B5618" t="s">
        <v>8519</v>
      </c>
      <c r="C5618" t="e">
        <f>VLOOKUP('Домены Secretin_N'!B5618,'AC-Architecture'!A:C,3,FALSE)</f>
        <v>#N/A</v>
      </c>
      <c r="D5618">
        <v>783</v>
      </c>
      <c r="E5618" t="s">
        <v>3632</v>
      </c>
      <c r="F5618">
        <v>154</v>
      </c>
      <c r="G5618">
        <v>215</v>
      </c>
      <c r="H5618">
        <f t="shared" si="390"/>
        <v>61</v>
      </c>
      <c r="I5618" t="str">
        <f t="shared" si="391"/>
        <v>Q1LHW2_RALME/154-215</v>
      </c>
      <c r="K5618" t="e">
        <f>IF(C5618="Secretin_N, Secretin, TraK","T","N")</f>
        <v>#N/A</v>
      </c>
      <c r="L5618" t="e">
        <f>VLOOKUP(E5618,'Uniprot taxonomy'!E:J,4,FALSE)</f>
        <v>#N/A</v>
      </c>
      <c r="M5618" t="e">
        <f>LEFT(VLOOKUP(B5618,'Uniprot taxonomy'!B:R,5,FALSE))</f>
        <v>#N/A</v>
      </c>
      <c r="N5618" t="e">
        <f>VLOOKUP(B5618,'Uniprot taxonomy'!B:R,5,FALSE)</f>
        <v>#N/A</v>
      </c>
      <c r="O5618" t="e">
        <f>VLOOKUP(B5618,'Uniprot taxonomy'!B:R,6,FALSE)</f>
        <v>#N/A</v>
      </c>
      <c r="P5618" t="e">
        <f>VLOOKUP(B5618,'Uniprot taxonomy'!B:R,7,FALSE)</f>
        <v>#N/A</v>
      </c>
      <c r="Q5618" t="e">
        <f>VLOOKUP(B5618,'Uniprot taxonomy'!B:R,8,FALSE)</f>
        <v>#N/A</v>
      </c>
    </row>
    <row r="5619" spans="1:17" hidden="1" x14ac:dyDescent="0.25">
      <c r="A5619" t="s">
        <v>8518</v>
      </c>
      <c r="B5619" t="s">
        <v>8519</v>
      </c>
      <c r="C5619" t="e">
        <f>VLOOKUP('Домены Secretin_N'!B5619,'AC-Architecture'!A:C,3,FALSE)</f>
        <v>#N/A</v>
      </c>
      <c r="D5619">
        <v>783</v>
      </c>
      <c r="E5619" t="s">
        <v>3632</v>
      </c>
      <c r="F5619">
        <v>217</v>
      </c>
      <c r="G5619">
        <v>293</v>
      </c>
      <c r="H5619">
        <f t="shared" si="390"/>
        <v>76</v>
      </c>
      <c r="I5619" t="str">
        <f t="shared" si="391"/>
        <v>Q1LHW2_RALME/217-293</v>
      </c>
      <c r="K5619" t="e">
        <f>IF(C5619="Secretin_N, Secretin, TraK","T","N")</f>
        <v>#N/A</v>
      </c>
      <c r="L5619" t="e">
        <f>VLOOKUP(E5619,'Uniprot taxonomy'!E:J,4,FALSE)</f>
        <v>#N/A</v>
      </c>
      <c r="M5619" t="e">
        <f>LEFT(VLOOKUP(B5619,'Uniprot taxonomy'!B:R,5,FALSE))</f>
        <v>#N/A</v>
      </c>
      <c r="N5619" t="e">
        <f>VLOOKUP(B5619,'Uniprot taxonomy'!B:R,5,FALSE)</f>
        <v>#N/A</v>
      </c>
      <c r="O5619" t="e">
        <f>VLOOKUP(B5619,'Uniprot taxonomy'!B:R,6,FALSE)</f>
        <v>#N/A</v>
      </c>
      <c r="P5619" t="e">
        <f>VLOOKUP(B5619,'Uniprot taxonomy'!B:R,7,FALSE)</f>
        <v>#N/A</v>
      </c>
      <c r="Q5619" t="e">
        <f>VLOOKUP(B5619,'Uniprot taxonomy'!B:R,8,FALSE)</f>
        <v>#N/A</v>
      </c>
    </row>
    <row r="5620" spans="1:17" hidden="1" x14ac:dyDescent="0.25">
      <c r="A5620" t="s">
        <v>8518</v>
      </c>
      <c r="B5620" t="s">
        <v>8519</v>
      </c>
      <c r="C5620" t="e">
        <f>VLOOKUP('Домены Secretin_N'!B5620,'AC-Architecture'!A:C,3,FALSE)</f>
        <v>#N/A</v>
      </c>
      <c r="D5620">
        <v>783</v>
      </c>
      <c r="E5620" t="s">
        <v>3632</v>
      </c>
      <c r="F5620">
        <v>297</v>
      </c>
      <c r="G5620">
        <v>426</v>
      </c>
      <c r="H5620">
        <f t="shared" si="390"/>
        <v>129</v>
      </c>
      <c r="I5620" t="str">
        <f t="shared" si="391"/>
        <v>Q1LHW2_RALME/297-426</v>
      </c>
      <c r="K5620" t="e">
        <f>IF(C5620="Secretin_N, Secretin, TraK","T","N")</f>
        <v>#N/A</v>
      </c>
      <c r="L5620" t="e">
        <f>VLOOKUP(E5620,'Uniprot taxonomy'!E:J,4,FALSE)</f>
        <v>#N/A</v>
      </c>
      <c r="M5620" t="e">
        <f>LEFT(VLOOKUP(B5620,'Uniprot taxonomy'!B:R,5,FALSE))</f>
        <v>#N/A</v>
      </c>
      <c r="N5620" t="e">
        <f>VLOOKUP(B5620,'Uniprot taxonomy'!B:R,5,FALSE)</f>
        <v>#N/A</v>
      </c>
      <c r="O5620" t="e">
        <f>VLOOKUP(B5620,'Uniprot taxonomy'!B:R,6,FALSE)</f>
        <v>#N/A</v>
      </c>
      <c r="P5620" t="e">
        <f>VLOOKUP(B5620,'Uniprot taxonomy'!B:R,7,FALSE)</f>
        <v>#N/A</v>
      </c>
      <c r="Q5620" t="e">
        <f>VLOOKUP(B5620,'Uniprot taxonomy'!B:R,8,FALSE)</f>
        <v>#N/A</v>
      </c>
    </row>
    <row r="5621" spans="1:17" hidden="1" x14ac:dyDescent="0.25">
      <c r="A5621" t="s">
        <v>8520</v>
      </c>
      <c r="B5621" t="s">
        <v>8521</v>
      </c>
      <c r="C5621" t="e">
        <f>VLOOKUP('Домены Secretin_N'!B5621,'AC-Architecture'!A:C,3,FALSE)</f>
        <v>#N/A</v>
      </c>
      <c r="D5621">
        <v>710</v>
      </c>
      <c r="E5621" t="s">
        <v>3632</v>
      </c>
      <c r="F5621">
        <v>375</v>
      </c>
      <c r="G5621">
        <v>463</v>
      </c>
      <c r="H5621">
        <f t="shared" si="390"/>
        <v>88</v>
      </c>
      <c r="I5621" t="str">
        <f t="shared" si="391"/>
        <v>Q1LI86_RALME/375-463</v>
      </c>
      <c r="K5621" t="e">
        <f>IF(C5621="Secretin_N, Secretin, TraK","T","N")</f>
        <v>#N/A</v>
      </c>
      <c r="L5621" t="e">
        <f>VLOOKUP(E5621,'Uniprot taxonomy'!E:J,4,FALSE)</f>
        <v>#N/A</v>
      </c>
      <c r="M5621" t="e">
        <f>LEFT(VLOOKUP(B5621,'Uniprot taxonomy'!B:R,5,FALSE))</f>
        <v>#N/A</v>
      </c>
      <c r="N5621" t="e">
        <f>VLOOKUP(B5621,'Uniprot taxonomy'!B:R,5,FALSE)</f>
        <v>#N/A</v>
      </c>
      <c r="O5621" t="e">
        <f>VLOOKUP(B5621,'Uniprot taxonomy'!B:R,6,FALSE)</f>
        <v>#N/A</v>
      </c>
      <c r="P5621" t="e">
        <f>VLOOKUP(B5621,'Uniprot taxonomy'!B:R,7,FALSE)</f>
        <v>#N/A</v>
      </c>
      <c r="Q5621" t="e">
        <f>VLOOKUP(B5621,'Uniprot taxonomy'!B:R,8,FALSE)</f>
        <v>#N/A</v>
      </c>
    </row>
    <row r="5622" spans="1:17" hidden="1" x14ac:dyDescent="0.25">
      <c r="A5622" t="s">
        <v>141</v>
      </c>
      <c r="B5622" t="s">
        <v>1442</v>
      </c>
      <c r="C5622" t="str">
        <f>VLOOKUP('Домены Secretin_N'!B5622,'AC-Architecture'!A:C,3,FALSE)</f>
        <v>Secretin_N, Secretin</v>
      </c>
      <c r="D5622">
        <v>583</v>
      </c>
      <c r="E5622" t="s">
        <v>3632</v>
      </c>
      <c r="F5622">
        <v>171</v>
      </c>
      <c r="G5622">
        <v>288</v>
      </c>
      <c r="H5622">
        <f t="shared" si="390"/>
        <v>117</v>
      </c>
      <c r="I5622" t="str">
        <f t="shared" si="391"/>
        <v>Q1MP63_LAWIP/171-288</v>
      </c>
      <c r="J5622" t="e">
        <f>CONCATENATE(K5622,"_",#REF!,"_",B5622)</f>
        <v>#REF!</v>
      </c>
      <c r="K5622" t="str">
        <f>IF(C5622="Secretin_N, Secretin, TraK","T","N")</f>
        <v>N</v>
      </c>
      <c r="L5622" t="e">
        <f>VLOOKUP(E5622,'Uniprot taxonomy'!E:J,4,FALSE)</f>
        <v>#N/A</v>
      </c>
      <c r="M5622" t="str">
        <f>LEFT(VLOOKUP(B5622,'Uniprot taxonomy'!B:R,5,FALSE))</f>
        <v>D</v>
      </c>
      <c r="N5622" t="str">
        <f>VLOOKUP(B5622,'Uniprot taxonomy'!B:R,5,FALSE)</f>
        <v>Deltaproteobacteria</v>
      </c>
      <c r="O5622" t="str">
        <f>VLOOKUP(B5622,'Uniprot taxonomy'!B:R,6,FALSE)</f>
        <v>Desulfovibrionales</v>
      </c>
      <c r="P5622" t="str">
        <f>VLOOKUP(B5622,'Uniprot taxonomy'!B:R,7,FALSE)</f>
        <v>Desulfovibrionaceae</v>
      </c>
      <c r="Q5622" t="str">
        <f>VLOOKUP(B5622,'Uniprot taxonomy'!B:R,8,FALSE)</f>
        <v>Lawsonia</v>
      </c>
    </row>
    <row r="5623" spans="1:17" hidden="1" x14ac:dyDescent="0.25">
      <c r="A5623" t="s">
        <v>8522</v>
      </c>
      <c r="B5623" t="s">
        <v>8523</v>
      </c>
      <c r="C5623" t="e">
        <f>VLOOKUP('Домены Secretin_N'!B5623,'AC-Architecture'!A:C,3,FALSE)</f>
        <v>#N/A</v>
      </c>
      <c r="D5623">
        <v>640</v>
      </c>
      <c r="E5623" t="s">
        <v>3632</v>
      </c>
      <c r="F5623">
        <v>136</v>
      </c>
      <c r="G5623">
        <v>195</v>
      </c>
      <c r="H5623">
        <f t="shared" si="390"/>
        <v>59</v>
      </c>
      <c r="I5623" t="str">
        <f t="shared" si="391"/>
        <v>Q1N1M8_9GAMM/136-195</v>
      </c>
      <c r="K5623" t="e">
        <f>IF(C5623="Secretin_N, Secretin, TraK","T","N")</f>
        <v>#N/A</v>
      </c>
      <c r="L5623" t="e">
        <f>VLOOKUP(E5623,'Uniprot taxonomy'!E:J,4,FALSE)</f>
        <v>#N/A</v>
      </c>
      <c r="M5623" t="e">
        <f>LEFT(VLOOKUP(B5623,'Uniprot taxonomy'!B:R,5,FALSE))</f>
        <v>#N/A</v>
      </c>
      <c r="N5623" t="e">
        <f>VLOOKUP(B5623,'Uniprot taxonomy'!B:R,5,FALSE)</f>
        <v>#N/A</v>
      </c>
      <c r="O5623" t="e">
        <f>VLOOKUP(B5623,'Uniprot taxonomy'!B:R,6,FALSE)</f>
        <v>#N/A</v>
      </c>
      <c r="P5623" t="e">
        <f>VLOOKUP(B5623,'Uniprot taxonomy'!B:R,7,FALSE)</f>
        <v>#N/A</v>
      </c>
      <c r="Q5623" t="e">
        <f>VLOOKUP(B5623,'Uniprot taxonomy'!B:R,8,FALSE)</f>
        <v>#N/A</v>
      </c>
    </row>
    <row r="5624" spans="1:17" hidden="1" x14ac:dyDescent="0.25">
      <c r="A5624" t="s">
        <v>8522</v>
      </c>
      <c r="B5624" t="s">
        <v>8523</v>
      </c>
      <c r="C5624" t="e">
        <f>VLOOKUP('Домены Secretin_N'!B5624,'AC-Architecture'!A:C,3,FALSE)</f>
        <v>#N/A</v>
      </c>
      <c r="D5624">
        <v>640</v>
      </c>
      <c r="E5624" t="s">
        <v>3632</v>
      </c>
      <c r="F5624">
        <v>199</v>
      </c>
      <c r="G5624">
        <v>275</v>
      </c>
      <c r="H5624">
        <f t="shared" si="390"/>
        <v>76</v>
      </c>
      <c r="I5624" t="str">
        <f t="shared" si="391"/>
        <v>Q1N1M8_9GAMM/199-275</v>
      </c>
      <c r="K5624" t="e">
        <f>IF(C5624="Secretin_N, Secretin, TraK","T","N")</f>
        <v>#N/A</v>
      </c>
      <c r="L5624" t="e">
        <f>VLOOKUP(E5624,'Uniprot taxonomy'!E:J,4,FALSE)</f>
        <v>#N/A</v>
      </c>
      <c r="M5624" t="e">
        <f>LEFT(VLOOKUP(B5624,'Uniprot taxonomy'!B:R,5,FALSE))</f>
        <v>#N/A</v>
      </c>
      <c r="N5624" t="e">
        <f>VLOOKUP(B5624,'Uniprot taxonomy'!B:R,5,FALSE)</f>
        <v>#N/A</v>
      </c>
      <c r="O5624" t="e">
        <f>VLOOKUP(B5624,'Uniprot taxonomy'!B:R,6,FALSE)</f>
        <v>#N/A</v>
      </c>
      <c r="P5624" t="e">
        <f>VLOOKUP(B5624,'Uniprot taxonomy'!B:R,7,FALSE)</f>
        <v>#N/A</v>
      </c>
      <c r="Q5624" t="e">
        <f>VLOOKUP(B5624,'Uniprot taxonomy'!B:R,8,FALSE)</f>
        <v>#N/A</v>
      </c>
    </row>
    <row r="5625" spans="1:17" hidden="1" x14ac:dyDescent="0.25">
      <c r="A5625" t="s">
        <v>8522</v>
      </c>
      <c r="B5625" t="s">
        <v>8523</v>
      </c>
      <c r="C5625" t="e">
        <f>VLOOKUP('Домены Secretin_N'!B5625,'AC-Architecture'!A:C,3,FALSE)</f>
        <v>#N/A</v>
      </c>
      <c r="D5625">
        <v>640</v>
      </c>
      <c r="E5625" t="s">
        <v>3632</v>
      </c>
      <c r="F5625">
        <v>280</v>
      </c>
      <c r="G5625">
        <v>353</v>
      </c>
      <c r="H5625">
        <f t="shared" si="390"/>
        <v>73</v>
      </c>
      <c r="I5625" t="str">
        <f t="shared" si="391"/>
        <v>Q1N1M8_9GAMM/280-353</v>
      </c>
      <c r="K5625" t="e">
        <f>IF(C5625="Secretin_N, Secretin, TraK","T","N")</f>
        <v>#N/A</v>
      </c>
      <c r="L5625" t="e">
        <f>VLOOKUP(E5625,'Uniprot taxonomy'!E:J,4,FALSE)</f>
        <v>#N/A</v>
      </c>
      <c r="M5625" t="e">
        <f>LEFT(VLOOKUP(B5625,'Uniprot taxonomy'!B:R,5,FALSE))</f>
        <v>#N/A</v>
      </c>
      <c r="N5625" t="e">
        <f>VLOOKUP(B5625,'Uniprot taxonomy'!B:R,5,FALSE)</f>
        <v>#N/A</v>
      </c>
      <c r="O5625" t="e">
        <f>VLOOKUP(B5625,'Uniprot taxonomy'!B:R,6,FALSE)</f>
        <v>#N/A</v>
      </c>
      <c r="P5625" t="e">
        <f>VLOOKUP(B5625,'Uniprot taxonomy'!B:R,7,FALSE)</f>
        <v>#N/A</v>
      </c>
      <c r="Q5625" t="e">
        <f>VLOOKUP(B5625,'Uniprot taxonomy'!B:R,8,FALSE)</f>
        <v>#N/A</v>
      </c>
    </row>
    <row r="5626" spans="1:17" hidden="1" x14ac:dyDescent="0.25">
      <c r="A5626" t="s">
        <v>8524</v>
      </c>
      <c r="B5626" t="s">
        <v>8525</v>
      </c>
      <c r="C5626" t="e">
        <f>VLOOKUP('Домены Secretin_N'!B5626,'AC-Architecture'!A:C,3,FALSE)</f>
        <v>#N/A</v>
      </c>
      <c r="D5626">
        <v>696</v>
      </c>
      <c r="E5626" t="s">
        <v>3632</v>
      </c>
      <c r="F5626">
        <v>375</v>
      </c>
      <c r="G5626">
        <v>439</v>
      </c>
      <c r="H5626">
        <f t="shared" si="390"/>
        <v>64</v>
      </c>
      <c r="I5626" t="str">
        <f t="shared" si="391"/>
        <v>Q1N2I4_9GAMM/375-439</v>
      </c>
      <c r="K5626" t="e">
        <f>IF(C5626="Secretin_N, Secretin, TraK","T","N")</f>
        <v>#N/A</v>
      </c>
      <c r="L5626" t="e">
        <f>VLOOKUP(E5626,'Uniprot taxonomy'!E:J,4,FALSE)</f>
        <v>#N/A</v>
      </c>
      <c r="M5626" t="e">
        <f>LEFT(VLOOKUP(B5626,'Uniprot taxonomy'!B:R,5,FALSE))</f>
        <v>#N/A</v>
      </c>
      <c r="N5626" t="e">
        <f>VLOOKUP(B5626,'Uniprot taxonomy'!B:R,5,FALSE)</f>
        <v>#N/A</v>
      </c>
      <c r="O5626" t="e">
        <f>VLOOKUP(B5626,'Uniprot taxonomy'!B:R,6,FALSE)</f>
        <v>#N/A</v>
      </c>
      <c r="P5626" t="e">
        <f>VLOOKUP(B5626,'Uniprot taxonomy'!B:R,7,FALSE)</f>
        <v>#N/A</v>
      </c>
      <c r="Q5626" t="e">
        <f>VLOOKUP(B5626,'Uniprot taxonomy'!B:R,8,FALSE)</f>
        <v>#N/A</v>
      </c>
    </row>
    <row r="5627" spans="1:17" hidden="1" x14ac:dyDescent="0.25">
      <c r="A5627" t="s">
        <v>140</v>
      </c>
      <c r="B5627" t="s">
        <v>1441</v>
      </c>
      <c r="C5627" t="str">
        <f>VLOOKUP('Домены Secretin_N'!B5627,'AC-Architecture'!A:C,3,FALSE)</f>
        <v>Secretin_N, Secretin</v>
      </c>
      <c r="D5627">
        <v>599</v>
      </c>
      <c r="E5627" t="s">
        <v>3632</v>
      </c>
      <c r="F5627">
        <v>191</v>
      </c>
      <c r="G5627">
        <v>333</v>
      </c>
      <c r="H5627">
        <f t="shared" si="390"/>
        <v>142</v>
      </c>
      <c r="I5627" t="str">
        <f t="shared" si="391"/>
        <v>Q1NCU4_9SPHN/191-333</v>
      </c>
      <c r="J5627" t="e">
        <f>CONCATENATE(K5627,"_",#REF!,"_",B5627)</f>
        <v>#REF!</v>
      </c>
      <c r="K5627" t="str">
        <f>IF(C5627="Secretin_N, Secretin, TraK","T","N")</f>
        <v>N</v>
      </c>
      <c r="L5627" t="e">
        <f>VLOOKUP(E5627,'Uniprot taxonomy'!E:J,4,FALSE)</f>
        <v>#N/A</v>
      </c>
      <c r="M5627" t="str">
        <f>LEFT(VLOOKUP(B5627,'Uniprot taxonomy'!B:R,5,FALSE))</f>
        <v>A</v>
      </c>
      <c r="N5627" t="str">
        <f>VLOOKUP(B5627,'Uniprot taxonomy'!B:R,5,FALSE)</f>
        <v>Alphaproteobacteria</v>
      </c>
      <c r="O5627" t="str">
        <f>VLOOKUP(B5627,'Uniprot taxonomy'!B:R,6,FALSE)</f>
        <v>Sphingomonadales</v>
      </c>
      <c r="P5627" t="str">
        <f>VLOOKUP(B5627,'Uniprot taxonomy'!B:R,7,FALSE)</f>
        <v>Sphingomonadaceae</v>
      </c>
      <c r="Q5627" t="str">
        <f>VLOOKUP(B5627,'Uniprot taxonomy'!B:R,8,FALSE)</f>
        <v>Sphingomonas</v>
      </c>
    </row>
    <row r="5628" spans="1:17" hidden="1" x14ac:dyDescent="0.25">
      <c r="A5628" t="s">
        <v>8527</v>
      </c>
      <c r="B5628" t="s">
        <v>8528</v>
      </c>
      <c r="C5628" t="e">
        <f>VLOOKUP('Домены Secretin_N'!B5628,'AC-Architecture'!A:C,3,FALSE)</f>
        <v>#N/A</v>
      </c>
      <c r="D5628">
        <v>726</v>
      </c>
      <c r="E5628" t="s">
        <v>3632</v>
      </c>
      <c r="F5628">
        <v>112</v>
      </c>
      <c r="G5628">
        <v>173</v>
      </c>
      <c r="H5628">
        <f t="shared" si="390"/>
        <v>61</v>
      </c>
      <c r="I5628" t="str">
        <f t="shared" si="391"/>
        <v>Q1NDQ6_9SPHN/112-173</v>
      </c>
      <c r="K5628" t="e">
        <f>IF(C5628="Secretin_N, Secretin, TraK","T","N")</f>
        <v>#N/A</v>
      </c>
      <c r="L5628" t="e">
        <f>VLOOKUP(E5628,'Uniprot taxonomy'!E:J,4,FALSE)</f>
        <v>#N/A</v>
      </c>
      <c r="M5628" t="e">
        <f>LEFT(VLOOKUP(B5628,'Uniprot taxonomy'!B:R,5,FALSE))</f>
        <v>#N/A</v>
      </c>
      <c r="N5628" t="e">
        <f>VLOOKUP(B5628,'Uniprot taxonomy'!B:R,5,FALSE)</f>
        <v>#N/A</v>
      </c>
      <c r="O5628" t="e">
        <f>VLOOKUP(B5628,'Uniprot taxonomy'!B:R,6,FALSE)</f>
        <v>#N/A</v>
      </c>
      <c r="P5628" t="e">
        <f>VLOOKUP(B5628,'Uniprot taxonomy'!B:R,7,FALSE)</f>
        <v>#N/A</v>
      </c>
      <c r="Q5628" t="e">
        <f>VLOOKUP(B5628,'Uniprot taxonomy'!B:R,8,FALSE)</f>
        <v>#N/A</v>
      </c>
    </row>
    <row r="5629" spans="1:17" hidden="1" x14ac:dyDescent="0.25">
      <c r="A5629" t="s">
        <v>8527</v>
      </c>
      <c r="B5629" t="s">
        <v>8528</v>
      </c>
      <c r="C5629" t="e">
        <f>VLOOKUP('Домены Secretin_N'!B5629,'AC-Architecture'!A:C,3,FALSE)</f>
        <v>#N/A</v>
      </c>
      <c r="D5629">
        <v>726</v>
      </c>
      <c r="E5629" t="s">
        <v>3632</v>
      </c>
      <c r="F5629">
        <v>174</v>
      </c>
      <c r="G5629">
        <v>245</v>
      </c>
      <c r="H5629">
        <f t="shared" si="390"/>
        <v>71</v>
      </c>
      <c r="I5629" t="str">
        <f t="shared" si="391"/>
        <v>Q1NDQ6_9SPHN/174-245</v>
      </c>
      <c r="K5629" t="e">
        <f>IF(C5629="Secretin_N, Secretin, TraK","T","N")</f>
        <v>#N/A</v>
      </c>
      <c r="L5629" t="e">
        <f>VLOOKUP(E5629,'Uniprot taxonomy'!E:J,4,FALSE)</f>
        <v>#N/A</v>
      </c>
      <c r="M5629" t="e">
        <f>LEFT(VLOOKUP(B5629,'Uniprot taxonomy'!B:R,5,FALSE))</f>
        <v>#N/A</v>
      </c>
      <c r="N5629" t="e">
        <f>VLOOKUP(B5629,'Uniprot taxonomy'!B:R,5,FALSE)</f>
        <v>#N/A</v>
      </c>
      <c r="O5629" t="e">
        <f>VLOOKUP(B5629,'Uniprot taxonomy'!B:R,6,FALSE)</f>
        <v>#N/A</v>
      </c>
      <c r="P5629" t="e">
        <f>VLOOKUP(B5629,'Uniprot taxonomy'!B:R,7,FALSE)</f>
        <v>#N/A</v>
      </c>
      <c r="Q5629" t="e">
        <f>VLOOKUP(B5629,'Uniprot taxonomy'!B:R,8,FALSE)</f>
        <v>#N/A</v>
      </c>
    </row>
    <row r="5630" spans="1:17" hidden="1" x14ac:dyDescent="0.25">
      <c r="A5630" t="s">
        <v>8527</v>
      </c>
      <c r="B5630" t="s">
        <v>8528</v>
      </c>
      <c r="C5630" t="e">
        <f>VLOOKUP('Домены Secretin_N'!B5630,'AC-Architecture'!A:C,3,FALSE)</f>
        <v>#N/A</v>
      </c>
      <c r="D5630">
        <v>726</v>
      </c>
      <c r="E5630" t="s">
        <v>3632</v>
      </c>
      <c r="F5630">
        <v>249</v>
      </c>
      <c r="G5630">
        <v>355</v>
      </c>
      <c r="H5630">
        <f t="shared" si="390"/>
        <v>106</v>
      </c>
      <c r="I5630" t="str">
        <f t="shared" si="391"/>
        <v>Q1NDQ6_9SPHN/249-355</v>
      </c>
      <c r="K5630" t="e">
        <f>IF(C5630="Secretin_N, Secretin, TraK","T","N")</f>
        <v>#N/A</v>
      </c>
      <c r="L5630" t="e">
        <f>VLOOKUP(E5630,'Uniprot taxonomy'!E:J,4,FALSE)</f>
        <v>#N/A</v>
      </c>
      <c r="M5630" t="e">
        <f>LEFT(VLOOKUP(B5630,'Uniprot taxonomy'!B:R,5,FALSE))</f>
        <v>#N/A</v>
      </c>
      <c r="N5630" t="e">
        <f>VLOOKUP(B5630,'Uniprot taxonomy'!B:R,5,FALSE)</f>
        <v>#N/A</v>
      </c>
      <c r="O5630" t="e">
        <f>VLOOKUP(B5630,'Uniprot taxonomy'!B:R,6,FALSE)</f>
        <v>#N/A</v>
      </c>
      <c r="P5630" t="e">
        <f>VLOOKUP(B5630,'Uniprot taxonomy'!B:R,7,FALSE)</f>
        <v>#N/A</v>
      </c>
      <c r="Q5630" t="e">
        <f>VLOOKUP(B5630,'Uniprot taxonomy'!B:R,8,FALSE)</f>
        <v>#N/A</v>
      </c>
    </row>
    <row r="5631" spans="1:17" hidden="1" x14ac:dyDescent="0.25">
      <c r="A5631" t="s">
        <v>8529</v>
      </c>
      <c r="B5631" t="s">
        <v>8530</v>
      </c>
      <c r="C5631" t="e">
        <f>VLOOKUP('Домены Secretin_N'!B5631,'AC-Architecture'!A:C,3,FALSE)</f>
        <v>#N/A</v>
      </c>
      <c r="D5631">
        <v>668</v>
      </c>
      <c r="E5631" t="s">
        <v>3632</v>
      </c>
      <c r="F5631">
        <v>262</v>
      </c>
      <c r="G5631">
        <v>333</v>
      </c>
      <c r="H5631">
        <f t="shared" si="390"/>
        <v>71</v>
      </c>
      <c r="I5631" t="str">
        <f t="shared" si="391"/>
        <v>Q1Q6E1_9BACT/262-333</v>
      </c>
      <c r="K5631" t="e">
        <f>IF(C5631="Secretin_N, Secretin, TraK","T","N")</f>
        <v>#N/A</v>
      </c>
      <c r="L5631" t="e">
        <f>VLOOKUP(E5631,'Uniprot taxonomy'!E:J,4,FALSE)</f>
        <v>#N/A</v>
      </c>
      <c r="M5631" t="e">
        <f>LEFT(VLOOKUP(B5631,'Uniprot taxonomy'!B:R,5,FALSE))</f>
        <v>#N/A</v>
      </c>
      <c r="N5631" t="e">
        <f>VLOOKUP(B5631,'Uniprot taxonomy'!B:R,5,FALSE)</f>
        <v>#N/A</v>
      </c>
      <c r="O5631" t="e">
        <f>VLOOKUP(B5631,'Uniprot taxonomy'!B:R,6,FALSE)</f>
        <v>#N/A</v>
      </c>
      <c r="P5631" t="e">
        <f>VLOOKUP(B5631,'Uniprot taxonomy'!B:R,7,FALSE)</f>
        <v>#N/A</v>
      </c>
      <c r="Q5631" t="e">
        <f>VLOOKUP(B5631,'Uniprot taxonomy'!B:R,8,FALSE)</f>
        <v>#N/A</v>
      </c>
    </row>
    <row r="5632" spans="1:17" hidden="1" x14ac:dyDescent="0.25">
      <c r="A5632" t="s">
        <v>8529</v>
      </c>
      <c r="B5632" t="s">
        <v>8530</v>
      </c>
      <c r="C5632" t="e">
        <f>VLOOKUP('Домены Secretin_N'!B5632,'AC-Architecture'!A:C,3,FALSE)</f>
        <v>#N/A</v>
      </c>
      <c r="D5632">
        <v>668</v>
      </c>
      <c r="E5632" t="s">
        <v>3632</v>
      </c>
      <c r="F5632">
        <v>340</v>
      </c>
      <c r="G5632">
        <v>416</v>
      </c>
      <c r="H5632">
        <f t="shared" si="390"/>
        <v>76</v>
      </c>
      <c r="I5632" t="str">
        <f t="shared" si="391"/>
        <v>Q1Q6E1_9BACT/340-416</v>
      </c>
      <c r="K5632" t="e">
        <f>IF(C5632="Secretin_N, Secretin, TraK","T","N")</f>
        <v>#N/A</v>
      </c>
      <c r="L5632" t="e">
        <f>VLOOKUP(E5632,'Uniprot taxonomy'!E:J,4,FALSE)</f>
        <v>#N/A</v>
      </c>
      <c r="M5632" t="e">
        <f>LEFT(VLOOKUP(B5632,'Uniprot taxonomy'!B:R,5,FALSE))</f>
        <v>#N/A</v>
      </c>
      <c r="N5632" t="e">
        <f>VLOOKUP(B5632,'Uniprot taxonomy'!B:R,5,FALSE)</f>
        <v>#N/A</v>
      </c>
      <c r="O5632" t="e">
        <f>VLOOKUP(B5632,'Uniprot taxonomy'!B:R,6,FALSE)</f>
        <v>#N/A</v>
      </c>
      <c r="P5632" t="e">
        <f>VLOOKUP(B5632,'Uniprot taxonomy'!B:R,7,FALSE)</f>
        <v>#N/A</v>
      </c>
      <c r="Q5632" t="e">
        <f>VLOOKUP(B5632,'Uniprot taxonomy'!B:R,8,FALSE)</f>
        <v>#N/A</v>
      </c>
    </row>
    <row r="5633" spans="1:17" hidden="1" x14ac:dyDescent="0.25">
      <c r="A5633" t="s">
        <v>8531</v>
      </c>
      <c r="B5633" t="s">
        <v>8532</v>
      </c>
      <c r="C5633" t="e">
        <f>VLOOKUP('Домены Secretin_N'!B5633,'AC-Architecture'!A:C,3,FALSE)</f>
        <v>#N/A</v>
      </c>
      <c r="D5633">
        <v>792</v>
      </c>
      <c r="E5633" t="s">
        <v>3632</v>
      </c>
      <c r="F5633">
        <v>441</v>
      </c>
      <c r="G5633">
        <v>525</v>
      </c>
      <c r="H5633">
        <f t="shared" si="390"/>
        <v>84</v>
      </c>
      <c r="I5633" t="str">
        <f t="shared" si="391"/>
        <v>Q1Q8Q7_PSYCK/441-525</v>
      </c>
      <c r="K5633" t="e">
        <f>IF(C5633="Secretin_N, Secretin, TraK","T","N")</f>
        <v>#N/A</v>
      </c>
      <c r="L5633" t="e">
        <f>VLOOKUP(E5633,'Uniprot taxonomy'!E:J,4,FALSE)</f>
        <v>#N/A</v>
      </c>
      <c r="M5633" t="e">
        <f>LEFT(VLOOKUP(B5633,'Uniprot taxonomy'!B:R,5,FALSE))</f>
        <v>#N/A</v>
      </c>
      <c r="N5633" t="e">
        <f>VLOOKUP(B5633,'Uniprot taxonomy'!B:R,5,FALSE)</f>
        <v>#N/A</v>
      </c>
      <c r="O5633" t="e">
        <f>VLOOKUP(B5633,'Uniprot taxonomy'!B:R,6,FALSE)</f>
        <v>#N/A</v>
      </c>
      <c r="P5633" t="e">
        <f>VLOOKUP(B5633,'Uniprot taxonomy'!B:R,7,FALSE)</f>
        <v>#N/A</v>
      </c>
      <c r="Q5633" t="e">
        <f>VLOOKUP(B5633,'Uniprot taxonomy'!B:R,8,FALSE)</f>
        <v>#N/A</v>
      </c>
    </row>
    <row r="5634" spans="1:17" hidden="1" x14ac:dyDescent="0.25">
      <c r="A5634" t="s">
        <v>8533</v>
      </c>
      <c r="B5634" t="s">
        <v>8534</v>
      </c>
      <c r="C5634" t="e">
        <f>VLOOKUP('Домены Secretin_N'!B5634,'AC-Architecture'!A:C,3,FALSE)</f>
        <v>#N/A</v>
      </c>
      <c r="D5634">
        <v>750</v>
      </c>
      <c r="E5634" t="s">
        <v>3632</v>
      </c>
      <c r="F5634">
        <v>142</v>
      </c>
      <c r="G5634">
        <v>202</v>
      </c>
      <c r="H5634">
        <f t="shared" si="390"/>
        <v>60</v>
      </c>
      <c r="I5634" t="str">
        <f t="shared" si="391"/>
        <v>Q1Q9C2_PSYCK/142-202</v>
      </c>
      <c r="K5634" t="e">
        <f>IF(C5634="Secretin_N, Secretin, TraK","T","N")</f>
        <v>#N/A</v>
      </c>
      <c r="L5634" t="e">
        <f>VLOOKUP(E5634,'Uniprot taxonomy'!E:J,4,FALSE)</f>
        <v>#N/A</v>
      </c>
      <c r="M5634" t="e">
        <f>LEFT(VLOOKUP(B5634,'Uniprot taxonomy'!B:R,5,FALSE))</f>
        <v>#N/A</v>
      </c>
      <c r="N5634" t="e">
        <f>VLOOKUP(B5634,'Uniprot taxonomy'!B:R,5,FALSE)</f>
        <v>#N/A</v>
      </c>
      <c r="O5634" t="e">
        <f>VLOOKUP(B5634,'Uniprot taxonomy'!B:R,6,FALSE)</f>
        <v>#N/A</v>
      </c>
      <c r="P5634" t="e">
        <f>VLOOKUP(B5634,'Uniprot taxonomy'!B:R,7,FALSE)</f>
        <v>#N/A</v>
      </c>
      <c r="Q5634" t="e">
        <f>VLOOKUP(B5634,'Uniprot taxonomy'!B:R,8,FALSE)</f>
        <v>#N/A</v>
      </c>
    </row>
    <row r="5635" spans="1:17" hidden="1" x14ac:dyDescent="0.25">
      <c r="A5635" t="s">
        <v>8533</v>
      </c>
      <c r="B5635" t="s">
        <v>8534</v>
      </c>
      <c r="C5635" t="e">
        <f>VLOOKUP('Домены Secretin_N'!B5635,'AC-Architecture'!A:C,3,FALSE)</f>
        <v>#N/A</v>
      </c>
      <c r="D5635">
        <v>750</v>
      </c>
      <c r="E5635" t="s">
        <v>3632</v>
      </c>
      <c r="F5635">
        <v>205</v>
      </c>
      <c r="G5635">
        <v>276</v>
      </c>
      <c r="H5635">
        <f t="shared" ref="H5635:H5698" si="394">G5635-F5635</f>
        <v>71</v>
      </c>
      <c r="I5635" t="str">
        <f t="shared" ref="I5635:I5698" si="395">CONCATENATE(A5635,"/",F5635,"-",G5635)</f>
        <v>Q1Q9C2_PSYCK/205-276</v>
      </c>
      <c r="K5635" t="e">
        <f>IF(C5635="Secretin_N, Secretin, TraK","T","N")</f>
        <v>#N/A</v>
      </c>
      <c r="L5635" t="e">
        <f>VLOOKUP(E5635,'Uniprot taxonomy'!E:J,4,FALSE)</f>
        <v>#N/A</v>
      </c>
      <c r="M5635" t="e">
        <f>LEFT(VLOOKUP(B5635,'Uniprot taxonomy'!B:R,5,FALSE))</f>
        <v>#N/A</v>
      </c>
      <c r="N5635" t="e">
        <f>VLOOKUP(B5635,'Uniprot taxonomy'!B:R,5,FALSE)</f>
        <v>#N/A</v>
      </c>
      <c r="O5635" t="e">
        <f>VLOOKUP(B5635,'Uniprot taxonomy'!B:R,6,FALSE)</f>
        <v>#N/A</v>
      </c>
      <c r="P5635" t="e">
        <f>VLOOKUP(B5635,'Uniprot taxonomy'!B:R,7,FALSE)</f>
        <v>#N/A</v>
      </c>
      <c r="Q5635" t="e">
        <f>VLOOKUP(B5635,'Uniprot taxonomy'!B:R,8,FALSE)</f>
        <v>#N/A</v>
      </c>
    </row>
    <row r="5636" spans="1:17" hidden="1" x14ac:dyDescent="0.25">
      <c r="A5636" t="s">
        <v>8533</v>
      </c>
      <c r="B5636" t="s">
        <v>8534</v>
      </c>
      <c r="C5636" t="e">
        <f>VLOOKUP('Домены Secretin_N'!B5636,'AC-Architecture'!A:C,3,FALSE)</f>
        <v>#N/A</v>
      </c>
      <c r="D5636">
        <v>750</v>
      </c>
      <c r="E5636" t="s">
        <v>3632</v>
      </c>
      <c r="F5636">
        <v>281</v>
      </c>
      <c r="G5636">
        <v>405</v>
      </c>
      <c r="H5636">
        <f t="shared" si="394"/>
        <v>124</v>
      </c>
      <c r="I5636" t="str">
        <f t="shared" si="395"/>
        <v>Q1Q9C2_PSYCK/281-405</v>
      </c>
      <c r="K5636" t="e">
        <f>IF(C5636="Secretin_N, Secretin, TraK","T","N")</f>
        <v>#N/A</v>
      </c>
      <c r="L5636" t="e">
        <f>VLOOKUP(E5636,'Uniprot taxonomy'!E:J,4,FALSE)</f>
        <v>#N/A</v>
      </c>
      <c r="M5636" t="e">
        <f>LEFT(VLOOKUP(B5636,'Uniprot taxonomy'!B:R,5,FALSE))</f>
        <v>#N/A</v>
      </c>
      <c r="N5636" t="e">
        <f>VLOOKUP(B5636,'Uniprot taxonomy'!B:R,5,FALSE)</f>
        <v>#N/A</v>
      </c>
      <c r="O5636" t="e">
        <f>VLOOKUP(B5636,'Uniprot taxonomy'!B:R,6,FALSE)</f>
        <v>#N/A</v>
      </c>
      <c r="P5636" t="e">
        <f>VLOOKUP(B5636,'Uniprot taxonomy'!B:R,7,FALSE)</f>
        <v>#N/A</v>
      </c>
      <c r="Q5636" t="e">
        <f>VLOOKUP(B5636,'Uniprot taxonomy'!B:R,8,FALSE)</f>
        <v>#N/A</v>
      </c>
    </row>
    <row r="5637" spans="1:17" hidden="1" x14ac:dyDescent="0.25">
      <c r="A5637" t="s">
        <v>131</v>
      </c>
      <c r="B5637" t="s">
        <v>1432</v>
      </c>
      <c r="C5637" t="str">
        <f>VLOOKUP('Домены Secretin_N'!B5637,'AC-Architecture'!A:C,3,FALSE)</f>
        <v>Secretin_N, Secretin</v>
      </c>
      <c r="D5637">
        <v>773</v>
      </c>
      <c r="E5637" t="s">
        <v>3632</v>
      </c>
      <c r="F5637">
        <v>328</v>
      </c>
      <c r="G5637">
        <v>484</v>
      </c>
      <c r="H5637">
        <f t="shared" si="394"/>
        <v>156</v>
      </c>
      <c r="I5637" t="str">
        <f t="shared" si="395"/>
        <v>Q1QQ72_NITHX/328-484</v>
      </c>
      <c r="J5637" t="e">
        <f>CONCATENATE(K5637,"_",#REF!,"_",B5637)</f>
        <v>#REF!</v>
      </c>
      <c r="K5637" t="str">
        <f>IF(C5637="Secretin_N, Secretin, TraK","T","N")</f>
        <v>N</v>
      </c>
      <c r="L5637" t="e">
        <f>VLOOKUP(E5637,'Uniprot taxonomy'!E:J,4,FALSE)</f>
        <v>#N/A</v>
      </c>
      <c r="M5637" t="str">
        <f>LEFT(VLOOKUP(B5637,'Uniprot taxonomy'!B:R,5,FALSE))</f>
        <v>A</v>
      </c>
      <c r="N5637" t="str">
        <f>VLOOKUP(B5637,'Uniprot taxonomy'!B:R,5,FALSE)</f>
        <v>Alphaproteobacteria</v>
      </c>
      <c r="O5637" t="str">
        <f>VLOOKUP(B5637,'Uniprot taxonomy'!B:R,6,FALSE)</f>
        <v>Rhizobiales</v>
      </c>
      <c r="P5637" t="str">
        <f>VLOOKUP(B5637,'Uniprot taxonomy'!B:R,7,FALSE)</f>
        <v>Bradyrhizobiaceae</v>
      </c>
      <c r="Q5637" t="str">
        <f>VLOOKUP(B5637,'Uniprot taxonomy'!B:R,8,FALSE)</f>
        <v>Nitrobacter</v>
      </c>
    </row>
    <row r="5638" spans="1:17" hidden="1" x14ac:dyDescent="0.25">
      <c r="A5638" t="s">
        <v>8535</v>
      </c>
      <c r="B5638" t="s">
        <v>8536</v>
      </c>
      <c r="C5638" t="e">
        <f>VLOOKUP('Домены Secretin_N'!B5638,'AC-Architecture'!A:C,3,FALSE)</f>
        <v>#N/A</v>
      </c>
      <c r="D5638">
        <v>668</v>
      </c>
      <c r="E5638" t="s">
        <v>3632</v>
      </c>
      <c r="F5638">
        <v>354</v>
      </c>
      <c r="G5638">
        <v>420</v>
      </c>
      <c r="H5638">
        <f t="shared" si="394"/>
        <v>66</v>
      </c>
      <c r="I5638" t="str">
        <f t="shared" si="395"/>
        <v>Q1QZY4_CHRSD/354-420</v>
      </c>
      <c r="K5638" t="e">
        <f>IF(C5638="Secretin_N, Secretin, TraK","T","N")</f>
        <v>#N/A</v>
      </c>
      <c r="L5638" t="e">
        <f>VLOOKUP(E5638,'Uniprot taxonomy'!E:J,4,FALSE)</f>
        <v>#N/A</v>
      </c>
      <c r="M5638" t="e">
        <f>LEFT(VLOOKUP(B5638,'Uniprot taxonomy'!B:R,5,FALSE))</f>
        <v>#N/A</v>
      </c>
      <c r="N5638" t="e">
        <f>VLOOKUP(B5638,'Uniprot taxonomy'!B:R,5,FALSE)</f>
        <v>#N/A</v>
      </c>
      <c r="O5638" t="e">
        <f>VLOOKUP(B5638,'Uniprot taxonomy'!B:R,6,FALSE)</f>
        <v>#N/A</v>
      </c>
      <c r="P5638" t="e">
        <f>VLOOKUP(B5638,'Uniprot taxonomy'!B:R,7,FALSE)</f>
        <v>#N/A</v>
      </c>
      <c r="Q5638" t="e">
        <f>VLOOKUP(B5638,'Uniprot taxonomy'!B:R,8,FALSE)</f>
        <v>#N/A</v>
      </c>
    </row>
    <row r="5639" spans="1:17" hidden="1" x14ac:dyDescent="0.25">
      <c r="A5639" t="s">
        <v>8537</v>
      </c>
      <c r="B5639" t="s">
        <v>8538</v>
      </c>
      <c r="C5639" t="e">
        <f>VLOOKUP('Домены Secretin_N'!B5639,'AC-Architecture'!A:C,3,FALSE)</f>
        <v>#N/A</v>
      </c>
      <c r="D5639">
        <v>412</v>
      </c>
      <c r="E5639" t="s">
        <v>3632</v>
      </c>
      <c r="F5639">
        <v>119</v>
      </c>
      <c r="G5639">
        <v>180</v>
      </c>
      <c r="H5639">
        <f t="shared" si="394"/>
        <v>61</v>
      </c>
      <c r="I5639" t="str">
        <f t="shared" si="395"/>
        <v>Q1R5P6_ECOUT/119-180</v>
      </c>
      <c r="K5639" t="e">
        <f>IF(C5639="Secretin_N, Secretin, TraK","T","N")</f>
        <v>#N/A</v>
      </c>
      <c r="L5639" t="e">
        <f>VLOOKUP(E5639,'Uniprot taxonomy'!E:J,4,FALSE)</f>
        <v>#N/A</v>
      </c>
      <c r="M5639" t="e">
        <f>LEFT(VLOOKUP(B5639,'Uniprot taxonomy'!B:R,5,FALSE))</f>
        <v>#N/A</v>
      </c>
      <c r="N5639" t="e">
        <f>VLOOKUP(B5639,'Uniprot taxonomy'!B:R,5,FALSE)</f>
        <v>#N/A</v>
      </c>
      <c r="O5639" t="e">
        <f>VLOOKUP(B5639,'Uniprot taxonomy'!B:R,6,FALSE)</f>
        <v>#N/A</v>
      </c>
      <c r="P5639" t="e">
        <f>VLOOKUP(B5639,'Uniprot taxonomy'!B:R,7,FALSE)</f>
        <v>#N/A</v>
      </c>
      <c r="Q5639" t="e">
        <f>VLOOKUP(B5639,'Uniprot taxonomy'!B:R,8,FALSE)</f>
        <v>#N/A</v>
      </c>
    </row>
    <row r="5640" spans="1:17" hidden="1" x14ac:dyDescent="0.25">
      <c r="A5640" t="s">
        <v>8539</v>
      </c>
      <c r="B5640" t="s">
        <v>8540</v>
      </c>
      <c r="C5640" t="e">
        <f>VLOOKUP('Домены Secretin_N'!B5640,'AC-Architecture'!A:C,3,FALSE)</f>
        <v>#N/A</v>
      </c>
      <c r="D5640">
        <v>654</v>
      </c>
      <c r="E5640" t="s">
        <v>3632</v>
      </c>
      <c r="F5640">
        <v>131</v>
      </c>
      <c r="G5640">
        <v>193</v>
      </c>
      <c r="H5640">
        <f t="shared" si="394"/>
        <v>62</v>
      </c>
      <c r="I5640" t="str">
        <f t="shared" si="395"/>
        <v>Q1R5Z7_ECOUT/131-193</v>
      </c>
      <c r="K5640" t="e">
        <f>IF(C5640="Secretin_N, Secretin, TraK","T","N")</f>
        <v>#N/A</v>
      </c>
      <c r="L5640" t="e">
        <f>VLOOKUP(E5640,'Uniprot taxonomy'!E:J,4,FALSE)</f>
        <v>#N/A</v>
      </c>
      <c r="M5640" t="e">
        <f>LEFT(VLOOKUP(B5640,'Uniprot taxonomy'!B:R,5,FALSE))</f>
        <v>#N/A</v>
      </c>
      <c r="N5640" t="e">
        <f>VLOOKUP(B5640,'Uniprot taxonomy'!B:R,5,FALSE)</f>
        <v>#N/A</v>
      </c>
      <c r="O5640" t="e">
        <f>VLOOKUP(B5640,'Uniprot taxonomy'!B:R,6,FALSE)</f>
        <v>#N/A</v>
      </c>
      <c r="P5640" t="e">
        <f>VLOOKUP(B5640,'Uniprot taxonomy'!B:R,7,FALSE)</f>
        <v>#N/A</v>
      </c>
      <c r="Q5640" t="e">
        <f>VLOOKUP(B5640,'Uniprot taxonomy'!B:R,8,FALSE)</f>
        <v>#N/A</v>
      </c>
    </row>
    <row r="5641" spans="1:17" hidden="1" x14ac:dyDescent="0.25">
      <c r="A5641" t="s">
        <v>8539</v>
      </c>
      <c r="B5641" t="s">
        <v>8540</v>
      </c>
      <c r="C5641" t="e">
        <f>VLOOKUP('Домены Secretin_N'!B5641,'AC-Architecture'!A:C,3,FALSE)</f>
        <v>#N/A</v>
      </c>
      <c r="D5641">
        <v>654</v>
      </c>
      <c r="E5641" t="s">
        <v>3632</v>
      </c>
      <c r="F5641">
        <v>196</v>
      </c>
      <c r="G5641">
        <v>268</v>
      </c>
      <c r="H5641">
        <f t="shared" si="394"/>
        <v>72</v>
      </c>
      <c r="I5641" t="str">
        <f t="shared" si="395"/>
        <v>Q1R5Z7_ECOUT/196-268</v>
      </c>
      <c r="K5641" t="e">
        <f>IF(C5641="Secretin_N, Secretin, TraK","T","N")</f>
        <v>#N/A</v>
      </c>
      <c r="L5641" t="e">
        <f>VLOOKUP(E5641,'Uniprot taxonomy'!E:J,4,FALSE)</f>
        <v>#N/A</v>
      </c>
      <c r="M5641" t="e">
        <f>LEFT(VLOOKUP(B5641,'Uniprot taxonomy'!B:R,5,FALSE))</f>
        <v>#N/A</v>
      </c>
      <c r="N5641" t="e">
        <f>VLOOKUP(B5641,'Uniprot taxonomy'!B:R,5,FALSE)</f>
        <v>#N/A</v>
      </c>
      <c r="O5641" t="e">
        <f>VLOOKUP(B5641,'Uniprot taxonomy'!B:R,6,FALSE)</f>
        <v>#N/A</v>
      </c>
      <c r="P5641" t="e">
        <f>VLOOKUP(B5641,'Uniprot taxonomy'!B:R,7,FALSE)</f>
        <v>#N/A</v>
      </c>
      <c r="Q5641" t="e">
        <f>VLOOKUP(B5641,'Uniprot taxonomy'!B:R,8,FALSE)</f>
        <v>#N/A</v>
      </c>
    </row>
    <row r="5642" spans="1:17" hidden="1" x14ac:dyDescent="0.25">
      <c r="A5642" t="s">
        <v>8539</v>
      </c>
      <c r="B5642" t="s">
        <v>8540</v>
      </c>
      <c r="C5642" t="e">
        <f>VLOOKUP('Домены Secretin_N'!B5642,'AC-Architecture'!A:C,3,FALSE)</f>
        <v>#N/A</v>
      </c>
      <c r="D5642">
        <v>654</v>
      </c>
      <c r="E5642" t="s">
        <v>3632</v>
      </c>
      <c r="F5642">
        <v>272</v>
      </c>
      <c r="G5642">
        <v>351</v>
      </c>
      <c r="H5642">
        <f t="shared" si="394"/>
        <v>79</v>
      </c>
      <c r="I5642" t="str">
        <f t="shared" si="395"/>
        <v>Q1R5Z7_ECOUT/272-351</v>
      </c>
      <c r="K5642" t="e">
        <f>IF(C5642="Secretin_N, Secretin, TraK","T","N")</f>
        <v>#N/A</v>
      </c>
      <c r="L5642" t="e">
        <f>VLOOKUP(E5642,'Uniprot taxonomy'!E:J,4,FALSE)</f>
        <v>#N/A</v>
      </c>
      <c r="M5642" t="e">
        <f>LEFT(VLOOKUP(B5642,'Uniprot taxonomy'!B:R,5,FALSE))</f>
        <v>#N/A</v>
      </c>
      <c r="N5642" t="e">
        <f>VLOOKUP(B5642,'Uniprot taxonomy'!B:R,5,FALSE)</f>
        <v>#N/A</v>
      </c>
      <c r="O5642" t="e">
        <f>VLOOKUP(B5642,'Uniprot taxonomy'!B:R,6,FALSE)</f>
        <v>#N/A</v>
      </c>
      <c r="P5642" t="e">
        <f>VLOOKUP(B5642,'Uniprot taxonomy'!B:R,7,FALSE)</f>
        <v>#N/A</v>
      </c>
      <c r="Q5642" t="e">
        <f>VLOOKUP(B5642,'Uniprot taxonomy'!B:R,8,FALSE)</f>
        <v>#N/A</v>
      </c>
    </row>
    <row r="5643" spans="1:17" hidden="1" x14ac:dyDescent="0.25">
      <c r="A5643" t="s">
        <v>8541</v>
      </c>
      <c r="B5643" t="s">
        <v>8542</v>
      </c>
      <c r="C5643" t="e">
        <f>VLOOKUP('Домены Secretin_N'!B5643,'AC-Architecture'!A:C,3,FALSE)</f>
        <v>#N/A</v>
      </c>
      <c r="D5643">
        <v>686</v>
      </c>
      <c r="E5643" t="s">
        <v>3632</v>
      </c>
      <c r="F5643">
        <v>145</v>
      </c>
      <c r="G5643">
        <v>208</v>
      </c>
      <c r="H5643">
        <f t="shared" si="394"/>
        <v>63</v>
      </c>
      <c r="I5643" t="str">
        <f t="shared" si="395"/>
        <v>Q1R732_ECOUT/145-208</v>
      </c>
      <c r="K5643" t="e">
        <f>IF(C5643="Secretin_N, Secretin, TraK","T","N")</f>
        <v>#N/A</v>
      </c>
      <c r="L5643" t="e">
        <f>VLOOKUP(E5643,'Uniprot taxonomy'!E:J,4,FALSE)</f>
        <v>#N/A</v>
      </c>
      <c r="M5643" t="e">
        <f>LEFT(VLOOKUP(B5643,'Uniprot taxonomy'!B:R,5,FALSE))</f>
        <v>#N/A</v>
      </c>
      <c r="N5643" t="e">
        <f>VLOOKUP(B5643,'Uniprot taxonomy'!B:R,5,FALSE)</f>
        <v>#N/A</v>
      </c>
      <c r="O5643" t="e">
        <f>VLOOKUP(B5643,'Uniprot taxonomy'!B:R,6,FALSE)</f>
        <v>#N/A</v>
      </c>
      <c r="P5643" t="e">
        <f>VLOOKUP(B5643,'Uniprot taxonomy'!B:R,7,FALSE)</f>
        <v>#N/A</v>
      </c>
      <c r="Q5643" t="e">
        <f>VLOOKUP(B5643,'Uniprot taxonomy'!B:R,8,FALSE)</f>
        <v>#N/A</v>
      </c>
    </row>
    <row r="5644" spans="1:17" hidden="1" x14ac:dyDescent="0.25">
      <c r="A5644" t="s">
        <v>8541</v>
      </c>
      <c r="B5644" t="s">
        <v>8542</v>
      </c>
      <c r="C5644" t="e">
        <f>VLOOKUP('Домены Secretin_N'!B5644,'AC-Architecture'!A:C,3,FALSE)</f>
        <v>#N/A</v>
      </c>
      <c r="D5644">
        <v>686</v>
      </c>
      <c r="E5644" t="s">
        <v>3632</v>
      </c>
      <c r="F5644">
        <v>210</v>
      </c>
      <c r="G5644">
        <v>280</v>
      </c>
      <c r="H5644">
        <f t="shared" si="394"/>
        <v>70</v>
      </c>
      <c r="I5644" t="str">
        <f t="shared" si="395"/>
        <v>Q1R732_ECOUT/210-280</v>
      </c>
      <c r="K5644" t="e">
        <f>IF(C5644="Secretin_N, Secretin, TraK","T","N")</f>
        <v>#N/A</v>
      </c>
      <c r="L5644" t="e">
        <f>VLOOKUP(E5644,'Uniprot taxonomy'!E:J,4,FALSE)</f>
        <v>#N/A</v>
      </c>
      <c r="M5644" t="e">
        <f>LEFT(VLOOKUP(B5644,'Uniprot taxonomy'!B:R,5,FALSE))</f>
        <v>#N/A</v>
      </c>
      <c r="N5644" t="e">
        <f>VLOOKUP(B5644,'Uniprot taxonomy'!B:R,5,FALSE)</f>
        <v>#N/A</v>
      </c>
      <c r="O5644" t="e">
        <f>VLOOKUP(B5644,'Uniprot taxonomy'!B:R,6,FALSE)</f>
        <v>#N/A</v>
      </c>
      <c r="P5644" t="e">
        <f>VLOOKUP(B5644,'Uniprot taxonomy'!B:R,7,FALSE)</f>
        <v>#N/A</v>
      </c>
      <c r="Q5644" t="e">
        <f>VLOOKUP(B5644,'Uniprot taxonomy'!B:R,8,FALSE)</f>
        <v>#N/A</v>
      </c>
    </row>
    <row r="5645" spans="1:17" hidden="1" x14ac:dyDescent="0.25">
      <c r="A5645" t="s">
        <v>8541</v>
      </c>
      <c r="B5645" t="s">
        <v>8542</v>
      </c>
      <c r="C5645" t="e">
        <f>VLOOKUP('Домены Secretin_N'!B5645,'AC-Architecture'!A:C,3,FALSE)</f>
        <v>#N/A</v>
      </c>
      <c r="D5645">
        <v>686</v>
      </c>
      <c r="E5645" t="s">
        <v>3632</v>
      </c>
      <c r="F5645">
        <v>284</v>
      </c>
      <c r="G5645">
        <v>362</v>
      </c>
      <c r="H5645">
        <f t="shared" si="394"/>
        <v>78</v>
      </c>
      <c r="I5645" t="str">
        <f t="shared" si="395"/>
        <v>Q1R732_ECOUT/284-362</v>
      </c>
      <c r="K5645" t="e">
        <f>IF(C5645="Secretin_N, Secretin, TraK","T","N")</f>
        <v>#N/A</v>
      </c>
      <c r="L5645" t="e">
        <f>VLOOKUP(E5645,'Uniprot taxonomy'!E:J,4,FALSE)</f>
        <v>#N/A</v>
      </c>
      <c r="M5645" t="e">
        <f>LEFT(VLOOKUP(B5645,'Uniprot taxonomy'!B:R,5,FALSE))</f>
        <v>#N/A</v>
      </c>
      <c r="N5645" t="e">
        <f>VLOOKUP(B5645,'Uniprot taxonomy'!B:R,5,FALSE)</f>
        <v>#N/A</v>
      </c>
      <c r="O5645" t="e">
        <f>VLOOKUP(B5645,'Uniprot taxonomy'!B:R,6,FALSE)</f>
        <v>#N/A</v>
      </c>
      <c r="P5645" t="e">
        <f>VLOOKUP(B5645,'Uniprot taxonomy'!B:R,7,FALSE)</f>
        <v>#N/A</v>
      </c>
      <c r="Q5645" t="e">
        <f>VLOOKUP(B5645,'Uniprot taxonomy'!B:R,8,FALSE)</f>
        <v>#N/A</v>
      </c>
    </row>
    <row r="5646" spans="1:17" hidden="1" x14ac:dyDescent="0.25">
      <c r="A5646" t="s">
        <v>8543</v>
      </c>
      <c r="B5646" t="s">
        <v>8544</v>
      </c>
      <c r="C5646" t="e">
        <f>VLOOKUP('Домены Secretin_N'!B5646,'AC-Architecture'!A:C,3,FALSE)</f>
        <v>#N/A</v>
      </c>
      <c r="D5646">
        <v>518</v>
      </c>
      <c r="E5646" t="s">
        <v>3632</v>
      </c>
      <c r="F5646">
        <v>202</v>
      </c>
      <c r="G5646">
        <v>271</v>
      </c>
      <c r="H5646">
        <f t="shared" si="394"/>
        <v>69</v>
      </c>
      <c r="I5646" t="str">
        <f t="shared" si="395"/>
        <v>Q1V0G7_PELUQ/202-271</v>
      </c>
      <c r="K5646" t="e">
        <f>IF(C5646="Secretin_N, Secretin, TraK","T","N")</f>
        <v>#N/A</v>
      </c>
      <c r="L5646" t="e">
        <f>VLOOKUP(E5646,'Uniprot taxonomy'!E:J,4,FALSE)</f>
        <v>#N/A</v>
      </c>
      <c r="M5646" t="e">
        <f>LEFT(VLOOKUP(B5646,'Uniprot taxonomy'!B:R,5,FALSE))</f>
        <v>#N/A</v>
      </c>
      <c r="N5646" t="e">
        <f>VLOOKUP(B5646,'Uniprot taxonomy'!B:R,5,FALSE)</f>
        <v>#N/A</v>
      </c>
      <c r="O5646" t="e">
        <f>VLOOKUP(B5646,'Uniprot taxonomy'!B:R,6,FALSE)</f>
        <v>#N/A</v>
      </c>
      <c r="P5646" t="e">
        <f>VLOOKUP(B5646,'Uniprot taxonomy'!B:R,7,FALSE)</f>
        <v>#N/A</v>
      </c>
      <c r="Q5646" t="e">
        <f>VLOOKUP(B5646,'Uniprot taxonomy'!B:R,8,FALSE)</f>
        <v>#N/A</v>
      </c>
    </row>
    <row r="5647" spans="1:17" hidden="1" x14ac:dyDescent="0.25">
      <c r="A5647" t="s">
        <v>8545</v>
      </c>
      <c r="B5647" t="s">
        <v>8546</v>
      </c>
      <c r="C5647" t="e">
        <f>VLOOKUP('Домены Secretin_N'!B5647,'AC-Architecture'!A:C,3,FALSE)</f>
        <v>#N/A</v>
      </c>
      <c r="D5647">
        <v>560</v>
      </c>
      <c r="E5647" t="s">
        <v>3632</v>
      </c>
      <c r="F5647">
        <v>234</v>
      </c>
      <c r="G5647">
        <v>300</v>
      </c>
      <c r="H5647">
        <f t="shared" si="394"/>
        <v>66</v>
      </c>
      <c r="I5647" t="str">
        <f t="shared" si="395"/>
        <v>Q1V6H5_VIBAL/234-300</v>
      </c>
      <c r="K5647" t="e">
        <f>IF(C5647="Secretin_N, Secretin, TraK","T","N")</f>
        <v>#N/A</v>
      </c>
      <c r="L5647" t="e">
        <f>VLOOKUP(E5647,'Uniprot taxonomy'!E:J,4,FALSE)</f>
        <v>#N/A</v>
      </c>
      <c r="M5647" t="e">
        <f>LEFT(VLOOKUP(B5647,'Uniprot taxonomy'!B:R,5,FALSE))</f>
        <v>#N/A</v>
      </c>
      <c r="N5647" t="e">
        <f>VLOOKUP(B5647,'Uniprot taxonomy'!B:R,5,FALSE)</f>
        <v>#N/A</v>
      </c>
      <c r="O5647" t="e">
        <f>VLOOKUP(B5647,'Uniprot taxonomy'!B:R,6,FALSE)</f>
        <v>#N/A</v>
      </c>
      <c r="P5647" t="e">
        <f>VLOOKUP(B5647,'Uniprot taxonomy'!B:R,7,FALSE)</f>
        <v>#N/A</v>
      </c>
      <c r="Q5647" t="e">
        <f>VLOOKUP(B5647,'Uniprot taxonomy'!B:R,8,FALSE)</f>
        <v>#N/A</v>
      </c>
    </row>
    <row r="5648" spans="1:17" hidden="1" x14ac:dyDescent="0.25">
      <c r="A5648" t="s">
        <v>8547</v>
      </c>
      <c r="B5648" t="s">
        <v>8548</v>
      </c>
      <c r="C5648" t="e">
        <f>VLOOKUP('Домены Secretin_N'!B5648,'AC-Architecture'!A:C,3,FALSE)</f>
        <v>#N/A</v>
      </c>
      <c r="D5648">
        <v>672</v>
      </c>
      <c r="E5648" t="s">
        <v>3632</v>
      </c>
      <c r="F5648">
        <v>125</v>
      </c>
      <c r="G5648">
        <v>188</v>
      </c>
      <c r="H5648">
        <f t="shared" si="394"/>
        <v>63</v>
      </c>
      <c r="I5648" t="str">
        <f t="shared" si="395"/>
        <v>Q1VAQ6_VIBAL/125-188</v>
      </c>
      <c r="K5648" t="e">
        <f>IF(C5648="Secretin_N, Secretin, TraK","T","N")</f>
        <v>#N/A</v>
      </c>
      <c r="L5648" t="e">
        <f>VLOOKUP(E5648,'Uniprot taxonomy'!E:J,4,FALSE)</f>
        <v>#N/A</v>
      </c>
      <c r="M5648" t="e">
        <f>LEFT(VLOOKUP(B5648,'Uniprot taxonomy'!B:R,5,FALSE))</f>
        <v>#N/A</v>
      </c>
      <c r="N5648" t="e">
        <f>VLOOKUP(B5648,'Uniprot taxonomy'!B:R,5,FALSE)</f>
        <v>#N/A</v>
      </c>
      <c r="O5648" t="e">
        <f>VLOOKUP(B5648,'Uniprot taxonomy'!B:R,6,FALSE)</f>
        <v>#N/A</v>
      </c>
      <c r="P5648" t="e">
        <f>VLOOKUP(B5648,'Uniprot taxonomy'!B:R,7,FALSE)</f>
        <v>#N/A</v>
      </c>
      <c r="Q5648" t="e">
        <f>VLOOKUP(B5648,'Uniprot taxonomy'!B:R,8,FALSE)</f>
        <v>#N/A</v>
      </c>
    </row>
    <row r="5649" spans="1:17" hidden="1" x14ac:dyDescent="0.25">
      <c r="A5649" t="s">
        <v>8547</v>
      </c>
      <c r="B5649" t="s">
        <v>8548</v>
      </c>
      <c r="C5649" t="e">
        <f>VLOOKUP('Домены Secretin_N'!B5649,'AC-Architecture'!A:C,3,FALSE)</f>
        <v>#N/A</v>
      </c>
      <c r="D5649">
        <v>672</v>
      </c>
      <c r="E5649" t="s">
        <v>3632</v>
      </c>
      <c r="F5649">
        <v>190</v>
      </c>
      <c r="G5649">
        <v>261</v>
      </c>
      <c r="H5649">
        <f t="shared" si="394"/>
        <v>71</v>
      </c>
      <c r="I5649" t="str">
        <f t="shared" si="395"/>
        <v>Q1VAQ6_VIBAL/190-261</v>
      </c>
      <c r="K5649" t="e">
        <f>IF(C5649="Secretin_N, Secretin, TraK","T","N")</f>
        <v>#N/A</v>
      </c>
      <c r="L5649" t="e">
        <f>VLOOKUP(E5649,'Uniprot taxonomy'!E:J,4,FALSE)</f>
        <v>#N/A</v>
      </c>
      <c r="M5649" t="e">
        <f>LEFT(VLOOKUP(B5649,'Uniprot taxonomy'!B:R,5,FALSE))</f>
        <v>#N/A</v>
      </c>
      <c r="N5649" t="e">
        <f>VLOOKUP(B5649,'Uniprot taxonomy'!B:R,5,FALSE)</f>
        <v>#N/A</v>
      </c>
      <c r="O5649" t="e">
        <f>VLOOKUP(B5649,'Uniprot taxonomy'!B:R,6,FALSE)</f>
        <v>#N/A</v>
      </c>
      <c r="P5649" t="e">
        <f>VLOOKUP(B5649,'Uniprot taxonomy'!B:R,7,FALSE)</f>
        <v>#N/A</v>
      </c>
      <c r="Q5649" t="e">
        <f>VLOOKUP(B5649,'Uniprot taxonomy'!B:R,8,FALSE)</f>
        <v>#N/A</v>
      </c>
    </row>
    <row r="5650" spans="1:17" hidden="1" x14ac:dyDescent="0.25">
      <c r="A5650" t="s">
        <v>8547</v>
      </c>
      <c r="B5650" t="s">
        <v>8548</v>
      </c>
      <c r="C5650" t="e">
        <f>VLOOKUP('Домены Secretin_N'!B5650,'AC-Architecture'!A:C,3,FALSE)</f>
        <v>#N/A</v>
      </c>
      <c r="D5650">
        <v>672</v>
      </c>
      <c r="E5650" t="s">
        <v>3632</v>
      </c>
      <c r="F5650">
        <v>265</v>
      </c>
      <c r="G5650">
        <v>343</v>
      </c>
      <c r="H5650">
        <f t="shared" si="394"/>
        <v>78</v>
      </c>
      <c r="I5650" t="str">
        <f t="shared" si="395"/>
        <v>Q1VAQ6_VIBAL/265-343</v>
      </c>
      <c r="K5650" t="e">
        <f>IF(C5650="Secretin_N, Secretin, TraK","T","N")</f>
        <v>#N/A</v>
      </c>
      <c r="L5650" t="e">
        <f>VLOOKUP(E5650,'Uniprot taxonomy'!E:J,4,FALSE)</f>
        <v>#N/A</v>
      </c>
      <c r="M5650" t="e">
        <f>LEFT(VLOOKUP(B5650,'Uniprot taxonomy'!B:R,5,FALSE))</f>
        <v>#N/A</v>
      </c>
      <c r="N5650" t="e">
        <f>VLOOKUP(B5650,'Uniprot taxonomy'!B:R,5,FALSE)</f>
        <v>#N/A</v>
      </c>
      <c r="O5650" t="e">
        <f>VLOOKUP(B5650,'Uniprot taxonomy'!B:R,6,FALSE)</f>
        <v>#N/A</v>
      </c>
      <c r="P5650" t="e">
        <f>VLOOKUP(B5650,'Uniprot taxonomy'!B:R,7,FALSE)</f>
        <v>#N/A</v>
      </c>
      <c r="Q5650" t="e">
        <f>VLOOKUP(B5650,'Uniprot taxonomy'!B:R,8,FALSE)</f>
        <v>#N/A</v>
      </c>
    </row>
    <row r="5651" spans="1:17" x14ac:dyDescent="0.25">
      <c r="A5651" t="s">
        <v>138</v>
      </c>
      <c r="B5651" t="s">
        <v>1439</v>
      </c>
      <c r="C5651" t="str">
        <f>VLOOKUP('Домены Secretin_N'!B5651,'AC-Architecture'!A:C,3,FALSE)</f>
        <v>Secretin_N, Secretin</v>
      </c>
      <c r="D5651">
        <v>624</v>
      </c>
      <c r="E5651" t="s">
        <v>3632</v>
      </c>
      <c r="F5651">
        <v>189</v>
      </c>
      <c r="G5651">
        <v>294</v>
      </c>
      <c r="H5651">
        <f t="shared" si="394"/>
        <v>105</v>
      </c>
      <c r="I5651" t="str">
        <f t="shared" si="395"/>
        <v>Q1VC73_VIBAL/189-294</v>
      </c>
      <c r="J5651" t="str">
        <f>CONCATENATE(K5651,"_",LEFT(O5651,3),"_",LEFT(Q5651,3),"_",B5651)</f>
        <v>N_Vib_Vib_Q1VC73</v>
      </c>
      <c r="K5651" t="str">
        <f>IF(C5651="Secretin_N, Secretin, TraK","T","N")</f>
        <v>N</v>
      </c>
      <c r="L5651" t="str">
        <f>VLOOKUP(B5651,'Uniprot taxonomy'!B:R,4,FALSE)</f>
        <v>Proteobacteria</v>
      </c>
      <c r="M5651" t="str">
        <f>LEFT(VLOOKUP(B5651,'Uniprot taxonomy'!B:R,5,FALSE))</f>
        <v>G</v>
      </c>
      <c r="N5651" t="str">
        <f>VLOOKUP(B5651,'Uniprot taxonomy'!B:R,5,FALSE)</f>
        <v>Gammaproteobacteria</v>
      </c>
      <c r="O5651" t="str">
        <f>VLOOKUP(B5651,'Uniprot taxonomy'!B:R,6,FALSE)</f>
        <v>Vibrionales</v>
      </c>
      <c r="P5651" t="str">
        <f>VLOOKUP(B5651,'Uniprot taxonomy'!B:R,7,FALSE)</f>
        <v>Vibrionaceae</v>
      </c>
      <c r="Q5651" t="str">
        <f>VLOOKUP(B5651,'Uniprot taxonomy'!B:R,8,FALSE)</f>
        <v>Vibrio</v>
      </c>
    </row>
    <row r="5652" spans="1:17" hidden="1" x14ac:dyDescent="0.25">
      <c r="A5652" t="s">
        <v>512</v>
      </c>
      <c r="B5652" t="s">
        <v>1812</v>
      </c>
      <c r="C5652" t="str">
        <f>VLOOKUP('Домены Secretin_N'!B5652,'AC-Architecture'!A:C,3,FALSE)</f>
        <v>Secretin_N, Secretin</v>
      </c>
      <c r="D5652">
        <v>700</v>
      </c>
      <c r="E5652" t="s">
        <v>3632</v>
      </c>
      <c r="F5652">
        <v>327</v>
      </c>
      <c r="G5652">
        <v>440</v>
      </c>
      <c r="H5652">
        <f t="shared" si="394"/>
        <v>113</v>
      </c>
      <c r="I5652" t="str">
        <f t="shared" si="395"/>
        <v>Q1YMS0_MOBAS/327-440</v>
      </c>
      <c r="J5652" t="e">
        <f>CONCATENATE(K5652,"_",#REF!,"_",B5652)</f>
        <v>#REF!</v>
      </c>
      <c r="K5652" t="str">
        <f>IF(C5652="Secretin_N, Secretin, TraK","T","N")</f>
        <v>N</v>
      </c>
      <c r="L5652" t="e">
        <f>VLOOKUP(E5652,'Uniprot taxonomy'!E:J,4,FALSE)</f>
        <v>#N/A</v>
      </c>
      <c r="M5652" t="str">
        <f>LEFT(VLOOKUP(B5652,'Uniprot taxonomy'!B:R,5,FALSE))</f>
        <v>A</v>
      </c>
      <c r="N5652" t="str">
        <f>VLOOKUP(B5652,'Uniprot taxonomy'!B:R,5,FALSE)</f>
        <v>Alphaproteobacteria</v>
      </c>
      <c r="O5652" t="str">
        <f>VLOOKUP(B5652,'Uniprot taxonomy'!B:R,6,FALSE)</f>
        <v>Rhizobiales</v>
      </c>
      <c r="P5652" t="str">
        <f>VLOOKUP(B5652,'Uniprot taxonomy'!B:R,7,FALSE)</f>
        <v>Aurantimonadaceae</v>
      </c>
      <c r="Q5652" t="str">
        <f>VLOOKUP(B5652,'Uniprot taxonomy'!B:R,8,FALSE)</f>
        <v>Aurantimonas</v>
      </c>
    </row>
    <row r="5653" spans="1:17" hidden="1" x14ac:dyDescent="0.25">
      <c r="A5653" t="s">
        <v>8549</v>
      </c>
      <c r="B5653" t="s">
        <v>8550</v>
      </c>
      <c r="C5653" t="e">
        <f>VLOOKUP('Домены Secretin_N'!B5653,'AC-Architecture'!A:C,3,FALSE)</f>
        <v>#N/A</v>
      </c>
      <c r="D5653">
        <v>629</v>
      </c>
      <c r="E5653" t="s">
        <v>3632</v>
      </c>
      <c r="F5653">
        <v>126</v>
      </c>
      <c r="G5653">
        <v>187</v>
      </c>
      <c r="H5653">
        <f t="shared" si="394"/>
        <v>61</v>
      </c>
      <c r="I5653" t="str">
        <f t="shared" si="395"/>
        <v>Q1YQU4_9GAMM/126-187</v>
      </c>
      <c r="K5653" t="e">
        <f>IF(C5653="Secretin_N, Secretin, TraK","T","N")</f>
        <v>#N/A</v>
      </c>
      <c r="L5653" t="e">
        <f>VLOOKUP(E5653,'Uniprot taxonomy'!E:J,4,FALSE)</f>
        <v>#N/A</v>
      </c>
      <c r="M5653" t="e">
        <f>LEFT(VLOOKUP(B5653,'Uniprot taxonomy'!B:R,5,FALSE))</f>
        <v>#N/A</v>
      </c>
      <c r="N5653" t="e">
        <f>VLOOKUP(B5653,'Uniprot taxonomy'!B:R,5,FALSE)</f>
        <v>#N/A</v>
      </c>
      <c r="O5653" t="e">
        <f>VLOOKUP(B5653,'Uniprot taxonomy'!B:R,6,FALSE)</f>
        <v>#N/A</v>
      </c>
      <c r="P5653" t="e">
        <f>VLOOKUP(B5653,'Uniprot taxonomy'!B:R,7,FALSE)</f>
        <v>#N/A</v>
      </c>
      <c r="Q5653" t="e">
        <f>VLOOKUP(B5653,'Uniprot taxonomy'!B:R,8,FALSE)</f>
        <v>#N/A</v>
      </c>
    </row>
    <row r="5654" spans="1:17" hidden="1" x14ac:dyDescent="0.25">
      <c r="A5654" t="s">
        <v>8549</v>
      </c>
      <c r="B5654" t="s">
        <v>8550</v>
      </c>
      <c r="C5654" t="e">
        <f>VLOOKUP('Домены Secretin_N'!B5654,'AC-Architecture'!A:C,3,FALSE)</f>
        <v>#N/A</v>
      </c>
      <c r="D5654">
        <v>629</v>
      </c>
      <c r="E5654" t="s">
        <v>3632</v>
      </c>
      <c r="F5654">
        <v>189</v>
      </c>
      <c r="G5654">
        <v>253</v>
      </c>
      <c r="H5654">
        <f t="shared" si="394"/>
        <v>64</v>
      </c>
      <c r="I5654" t="str">
        <f t="shared" si="395"/>
        <v>Q1YQU4_9GAMM/189-253</v>
      </c>
      <c r="K5654" t="e">
        <f>IF(C5654="Secretin_N, Secretin, TraK","T","N")</f>
        <v>#N/A</v>
      </c>
      <c r="L5654" t="e">
        <f>VLOOKUP(E5654,'Uniprot taxonomy'!E:J,4,FALSE)</f>
        <v>#N/A</v>
      </c>
      <c r="M5654" t="e">
        <f>LEFT(VLOOKUP(B5654,'Uniprot taxonomy'!B:R,5,FALSE))</f>
        <v>#N/A</v>
      </c>
      <c r="N5654" t="e">
        <f>VLOOKUP(B5654,'Uniprot taxonomy'!B:R,5,FALSE)</f>
        <v>#N/A</v>
      </c>
      <c r="O5654" t="e">
        <f>VLOOKUP(B5654,'Uniprot taxonomy'!B:R,6,FALSE)</f>
        <v>#N/A</v>
      </c>
      <c r="P5654" t="e">
        <f>VLOOKUP(B5654,'Uniprot taxonomy'!B:R,7,FALSE)</f>
        <v>#N/A</v>
      </c>
      <c r="Q5654" t="e">
        <f>VLOOKUP(B5654,'Uniprot taxonomy'!B:R,8,FALSE)</f>
        <v>#N/A</v>
      </c>
    </row>
    <row r="5655" spans="1:17" hidden="1" x14ac:dyDescent="0.25">
      <c r="A5655" t="s">
        <v>8549</v>
      </c>
      <c r="B5655" t="s">
        <v>8550</v>
      </c>
      <c r="C5655" t="e">
        <f>VLOOKUP('Домены Secretin_N'!B5655,'AC-Architecture'!A:C,3,FALSE)</f>
        <v>#N/A</v>
      </c>
      <c r="D5655">
        <v>629</v>
      </c>
      <c r="E5655" t="s">
        <v>3632</v>
      </c>
      <c r="F5655">
        <v>257</v>
      </c>
      <c r="G5655">
        <v>336</v>
      </c>
      <c r="H5655">
        <f t="shared" si="394"/>
        <v>79</v>
      </c>
      <c r="I5655" t="str">
        <f t="shared" si="395"/>
        <v>Q1YQU4_9GAMM/257-336</v>
      </c>
      <c r="K5655" t="e">
        <f>IF(C5655="Secretin_N, Secretin, TraK","T","N")</f>
        <v>#N/A</v>
      </c>
      <c r="L5655" t="e">
        <f>VLOOKUP(E5655,'Uniprot taxonomy'!E:J,4,FALSE)</f>
        <v>#N/A</v>
      </c>
      <c r="M5655" t="e">
        <f>LEFT(VLOOKUP(B5655,'Uniprot taxonomy'!B:R,5,FALSE))</f>
        <v>#N/A</v>
      </c>
      <c r="N5655" t="e">
        <f>VLOOKUP(B5655,'Uniprot taxonomy'!B:R,5,FALSE)</f>
        <v>#N/A</v>
      </c>
      <c r="O5655" t="e">
        <f>VLOOKUP(B5655,'Uniprot taxonomy'!B:R,6,FALSE)</f>
        <v>#N/A</v>
      </c>
      <c r="P5655" t="e">
        <f>VLOOKUP(B5655,'Uniprot taxonomy'!B:R,7,FALSE)</f>
        <v>#N/A</v>
      </c>
      <c r="Q5655" t="e">
        <f>VLOOKUP(B5655,'Uniprot taxonomy'!B:R,8,FALSE)</f>
        <v>#N/A</v>
      </c>
    </row>
    <row r="5656" spans="1:17" hidden="1" x14ac:dyDescent="0.25">
      <c r="A5656" t="s">
        <v>8551</v>
      </c>
      <c r="B5656" t="s">
        <v>8552</v>
      </c>
      <c r="C5656" t="e">
        <f>VLOOKUP('Домены Secretin_N'!B5656,'AC-Architecture'!A:C,3,FALSE)</f>
        <v>#N/A</v>
      </c>
      <c r="D5656">
        <v>754</v>
      </c>
      <c r="E5656" t="s">
        <v>3632</v>
      </c>
      <c r="F5656">
        <v>389</v>
      </c>
      <c r="G5656">
        <v>470</v>
      </c>
      <c r="H5656">
        <f t="shared" si="394"/>
        <v>81</v>
      </c>
      <c r="I5656" t="str">
        <f t="shared" si="395"/>
        <v>Q1YS04_9GAMM/389-470</v>
      </c>
      <c r="K5656" t="e">
        <f>IF(C5656="Secretin_N, Secretin, TraK","T","N")</f>
        <v>#N/A</v>
      </c>
      <c r="L5656" t="e">
        <f>VLOOKUP(E5656,'Uniprot taxonomy'!E:J,4,FALSE)</f>
        <v>#N/A</v>
      </c>
      <c r="M5656" t="e">
        <f>LEFT(VLOOKUP(B5656,'Uniprot taxonomy'!B:R,5,FALSE))</f>
        <v>#N/A</v>
      </c>
      <c r="N5656" t="e">
        <f>VLOOKUP(B5656,'Uniprot taxonomy'!B:R,5,FALSE)</f>
        <v>#N/A</v>
      </c>
      <c r="O5656" t="e">
        <f>VLOOKUP(B5656,'Uniprot taxonomy'!B:R,6,FALSE)</f>
        <v>#N/A</v>
      </c>
      <c r="P5656" t="e">
        <f>VLOOKUP(B5656,'Uniprot taxonomy'!B:R,7,FALSE)</f>
        <v>#N/A</v>
      </c>
      <c r="Q5656" t="e">
        <f>VLOOKUP(B5656,'Uniprot taxonomy'!B:R,8,FALSE)</f>
        <v>#N/A</v>
      </c>
    </row>
    <row r="5657" spans="1:17" hidden="1" x14ac:dyDescent="0.25">
      <c r="A5657" t="s">
        <v>8553</v>
      </c>
      <c r="B5657" t="s">
        <v>8554</v>
      </c>
      <c r="C5657" t="e">
        <f>VLOOKUP('Домены Secretin_N'!B5657,'AC-Architecture'!A:C,3,FALSE)</f>
        <v>#N/A</v>
      </c>
      <c r="D5657">
        <v>670</v>
      </c>
      <c r="E5657" t="s">
        <v>3632</v>
      </c>
      <c r="F5657">
        <v>125</v>
      </c>
      <c r="G5657">
        <v>188</v>
      </c>
      <c r="H5657">
        <f t="shared" si="394"/>
        <v>63</v>
      </c>
      <c r="I5657" t="str">
        <f t="shared" si="395"/>
        <v>Q1YWZ3_PHOPR/125-188</v>
      </c>
      <c r="K5657" t="e">
        <f>IF(C5657="Secretin_N, Secretin, TraK","T","N")</f>
        <v>#N/A</v>
      </c>
      <c r="L5657" t="e">
        <f>VLOOKUP(E5657,'Uniprot taxonomy'!E:J,4,FALSE)</f>
        <v>#N/A</v>
      </c>
      <c r="M5657" t="e">
        <f>LEFT(VLOOKUP(B5657,'Uniprot taxonomy'!B:R,5,FALSE))</f>
        <v>#N/A</v>
      </c>
      <c r="N5657" t="e">
        <f>VLOOKUP(B5657,'Uniprot taxonomy'!B:R,5,FALSE)</f>
        <v>#N/A</v>
      </c>
      <c r="O5657" t="e">
        <f>VLOOKUP(B5657,'Uniprot taxonomy'!B:R,6,FALSE)</f>
        <v>#N/A</v>
      </c>
      <c r="P5657" t="e">
        <f>VLOOKUP(B5657,'Uniprot taxonomy'!B:R,7,FALSE)</f>
        <v>#N/A</v>
      </c>
      <c r="Q5657" t="e">
        <f>VLOOKUP(B5657,'Uniprot taxonomy'!B:R,8,FALSE)</f>
        <v>#N/A</v>
      </c>
    </row>
    <row r="5658" spans="1:17" hidden="1" x14ac:dyDescent="0.25">
      <c r="A5658" t="s">
        <v>8553</v>
      </c>
      <c r="B5658" t="s">
        <v>8554</v>
      </c>
      <c r="C5658" t="e">
        <f>VLOOKUP('Домены Secretin_N'!B5658,'AC-Architecture'!A:C,3,FALSE)</f>
        <v>#N/A</v>
      </c>
      <c r="D5658">
        <v>670</v>
      </c>
      <c r="E5658" t="s">
        <v>3632</v>
      </c>
      <c r="F5658">
        <v>190</v>
      </c>
      <c r="G5658">
        <v>261</v>
      </c>
      <c r="H5658">
        <f t="shared" si="394"/>
        <v>71</v>
      </c>
      <c r="I5658" t="str">
        <f t="shared" si="395"/>
        <v>Q1YWZ3_PHOPR/190-261</v>
      </c>
      <c r="K5658" t="e">
        <f>IF(C5658="Secretin_N, Secretin, TraK","T","N")</f>
        <v>#N/A</v>
      </c>
      <c r="L5658" t="e">
        <f>VLOOKUP(E5658,'Uniprot taxonomy'!E:J,4,FALSE)</f>
        <v>#N/A</v>
      </c>
      <c r="M5658" t="e">
        <f>LEFT(VLOOKUP(B5658,'Uniprot taxonomy'!B:R,5,FALSE))</f>
        <v>#N/A</v>
      </c>
      <c r="N5658" t="e">
        <f>VLOOKUP(B5658,'Uniprot taxonomy'!B:R,5,FALSE)</f>
        <v>#N/A</v>
      </c>
      <c r="O5658" t="e">
        <f>VLOOKUP(B5658,'Uniprot taxonomy'!B:R,6,FALSE)</f>
        <v>#N/A</v>
      </c>
      <c r="P5658" t="e">
        <f>VLOOKUP(B5658,'Uniprot taxonomy'!B:R,7,FALSE)</f>
        <v>#N/A</v>
      </c>
      <c r="Q5658" t="e">
        <f>VLOOKUP(B5658,'Uniprot taxonomy'!B:R,8,FALSE)</f>
        <v>#N/A</v>
      </c>
    </row>
    <row r="5659" spans="1:17" hidden="1" x14ac:dyDescent="0.25">
      <c r="A5659" t="s">
        <v>8553</v>
      </c>
      <c r="B5659" t="s">
        <v>8554</v>
      </c>
      <c r="C5659" t="e">
        <f>VLOOKUP('Домены Secretin_N'!B5659,'AC-Architecture'!A:C,3,FALSE)</f>
        <v>#N/A</v>
      </c>
      <c r="D5659">
        <v>670</v>
      </c>
      <c r="E5659" t="s">
        <v>3632</v>
      </c>
      <c r="F5659">
        <v>265</v>
      </c>
      <c r="G5659">
        <v>344</v>
      </c>
      <c r="H5659">
        <f t="shared" si="394"/>
        <v>79</v>
      </c>
      <c r="I5659" t="str">
        <f t="shared" si="395"/>
        <v>Q1YWZ3_PHOPR/265-344</v>
      </c>
      <c r="K5659" t="e">
        <f>IF(C5659="Secretin_N, Secretin, TraK","T","N")</f>
        <v>#N/A</v>
      </c>
      <c r="L5659" t="e">
        <f>VLOOKUP(E5659,'Uniprot taxonomy'!E:J,4,FALSE)</f>
        <v>#N/A</v>
      </c>
      <c r="M5659" t="e">
        <f>LEFT(VLOOKUP(B5659,'Uniprot taxonomy'!B:R,5,FALSE))</f>
        <v>#N/A</v>
      </c>
      <c r="N5659" t="e">
        <f>VLOOKUP(B5659,'Uniprot taxonomy'!B:R,5,FALSE)</f>
        <v>#N/A</v>
      </c>
      <c r="O5659" t="e">
        <f>VLOOKUP(B5659,'Uniprot taxonomy'!B:R,6,FALSE)</f>
        <v>#N/A</v>
      </c>
      <c r="P5659" t="e">
        <f>VLOOKUP(B5659,'Uniprot taxonomy'!B:R,7,FALSE)</f>
        <v>#N/A</v>
      </c>
      <c r="Q5659" t="e">
        <f>VLOOKUP(B5659,'Uniprot taxonomy'!B:R,8,FALSE)</f>
        <v>#N/A</v>
      </c>
    </row>
    <row r="5660" spans="1:17" hidden="1" x14ac:dyDescent="0.25">
      <c r="A5660" t="s">
        <v>8555</v>
      </c>
      <c r="B5660" t="s">
        <v>8556</v>
      </c>
      <c r="C5660" t="e">
        <f>VLOOKUP('Домены Secretin_N'!B5660,'AC-Architecture'!A:C,3,FALSE)</f>
        <v>#N/A</v>
      </c>
      <c r="D5660">
        <v>565</v>
      </c>
      <c r="E5660" t="s">
        <v>3632</v>
      </c>
      <c r="F5660">
        <v>249</v>
      </c>
      <c r="G5660">
        <v>316</v>
      </c>
      <c r="H5660">
        <f t="shared" si="394"/>
        <v>67</v>
      </c>
      <c r="I5660" t="str">
        <f t="shared" si="395"/>
        <v>Q1Z014_PHOPR/249-316</v>
      </c>
      <c r="K5660" t="e">
        <f>IF(C5660="Secretin_N, Secretin, TraK","T","N")</f>
        <v>#N/A</v>
      </c>
      <c r="L5660" t="e">
        <f>VLOOKUP(E5660,'Uniprot taxonomy'!E:J,4,FALSE)</f>
        <v>#N/A</v>
      </c>
      <c r="M5660" t="e">
        <f>LEFT(VLOOKUP(B5660,'Uniprot taxonomy'!B:R,5,FALSE))</f>
        <v>#N/A</v>
      </c>
      <c r="N5660" t="e">
        <f>VLOOKUP(B5660,'Uniprot taxonomy'!B:R,5,FALSE)</f>
        <v>#N/A</v>
      </c>
      <c r="O5660" t="e">
        <f>VLOOKUP(B5660,'Uniprot taxonomy'!B:R,6,FALSE)</f>
        <v>#N/A</v>
      </c>
      <c r="P5660" t="e">
        <f>VLOOKUP(B5660,'Uniprot taxonomy'!B:R,7,FALSE)</f>
        <v>#N/A</v>
      </c>
      <c r="Q5660" t="e">
        <f>VLOOKUP(B5660,'Uniprot taxonomy'!B:R,8,FALSE)</f>
        <v>#N/A</v>
      </c>
    </row>
    <row r="5661" spans="1:17" x14ac:dyDescent="0.25">
      <c r="A5661" t="s">
        <v>137</v>
      </c>
      <c r="B5661" t="s">
        <v>1438</v>
      </c>
      <c r="C5661" t="str">
        <f>VLOOKUP('Домены Secretin_N'!B5661,'AC-Architecture'!A:C,3,FALSE)</f>
        <v>Secretin_N, Secretin</v>
      </c>
      <c r="D5661">
        <v>406</v>
      </c>
      <c r="E5661" t="s">
        <v>3632</v>
      </c>
      <c r="F5661">
        <v>113</v>
      </c>
      <c r="G5661">
        <v>184</v>
      </c>
      <c r="H5661">
        <f t="shared" si="394"/>
        <v>71</v>
      </c>
      <c r="I5661" t="str">
        <f t="shared" si="395"/>
        <v>Q1Z2M9_PHOPR/113-184</v>
      </c>
      <c r="J5661" t="str">
        <f t="shared" ref="J5661:J5662" si="396">CONCATENATE(K5661,"_",LEFT(O5661,3),"_",LEFT(Q5661,3),"_",B5661)</f>
        <v>N_Vib_Pho_Q1Z2M9</v>
      </c>
      <c r="K5661" t="str">
        <f>IF(C5661="Secretin_N, Secretin, TraK","T","N")</f>
        <v>N</v>
      </c>
      <c r="L5661" t="str">
        <f>VLOOKUP(B5661,'Uniprot taxonomy'!B:R,4,FALSE)</f>
        <v>Proteobacteria</v>
      </c>
      <c r="M5661" t="str">
        <f>LEFT(VLOOKUP(B5661,'Uniprot taxonomy'!B:R,5,FALSE))</f>
        <v>G</v>
      </c>
      <c r="N5661" t="str">
        <f>VLOOKUP(B5661,'Uniprot taxonomy'!B:R,5,FALSE)</f>
        <v>Gammaproteobacteria</v>
      </c>
      <c r="O5661" t="str">
        <f>VLOOKUP(B5661,'Uniprot taxonomy'!B:R,6,FALSE)</f>
        <v>Vibrionales</v>
      </c>
      <c r="P5661" t="str">
        <f>VLOOKUP(B5661,'Uniprot taxonomy'!B:R,7,FALSE)</f>
        <v>Vibrionaceae</v>
      </c>
      <c r="Q5661" t="str">
        <f>VLOOKUP(B5661,'Uniprot taxonomy'!B:R,8,FALSE)</f>
        <v>Photobacterium</v>
      </c>
    </row>
    <row r="5662" spans="1:17" x14ac:dyDescent="0.25">
      <c r="A5662" t="s">
        <v>135</v>
      </c>
      <c r="B5662" t="s">
        <v>1436</v>
      </c>
      <c r="C5662" t="str">
        <f>VLOOKUP('Домены Secretin_N'!B5662,'AC-Architecture'!A:C,3,FALSE)</f>
        <v>Secretin_N, Secretin</v>
      </c>
      <c r="D5662">
        <v>406</v>
      </c>
      <c r="E5662" t="s">
        <v>3632</v>
      </c>
      <c r="F5662">
        <v>113</v>
      </c>
      <c r="G5662">
        <v>184</v>
      </c>
      <c r="H5662">
        <f t="shared" si="394"/>
        <v>71</v>
      </c>
      <c r="I5662" t="str">
        <f t="shared" si="395"/>
        <v>Q1Z9G5_PHOPR/113-184</v>
      </c>
      <c r="J5662" t="str">
        <f t="shared" si="396"/>
        <v>N_Vib_Pho_Q1Z9G5</v>
      </c>
      <c r="K5662" t="str">
        <f>IF(C5662="Secretin_N, Secretin, TraK","T","N")</f>
        <v>N</v>
      </c>
      <c r="L5662" t="str">
        <f>VLOOKUP(B5662,'Uniprot taxonomy'!B:R,4,FALSE)</f>
        <v>Proteobacteria</v>
      </c>
      <c r="M5662" t="str">
        <f>LEFT(VLOOKUP(B5662,'Uniprot taxonomy'!B:R,5,FALSE))</f>
        <v>G</v>
      </c>
      <c r="N5662" t="str">
        <f>VLOOKUP(B5662,'Uniprot taxonomy'!B:R,5,FALSE)</f>
        <v>Gammaproteobacteria</v>
      </c>
      <c r="O5662" t="str">
        <f>VLOOKUP(B5662,'Uniprot taxonomy'!B:R,6,FALSE)</f>
        <v>Vibrionales</v>
      </c>
      <c r="P5662" t="str">
        <f>VLOOKUP(B5662,'Uniprot taxonomy'!B:R,7,FALSE)</f>
        <v>Vibrionaceae</v>
      </c>
      <c r="Q5662" t="str">
        <f>VLOOKUP(B5662,'Uniprot taxonomy'!B:R,8,FALSE)</f>
        <v>Photobacterium</v>
      </c>
    </row>
    <row r="5663" spans="1:17" hidden="1" x14ac:dyDescent="0.25">
      <c r="A5663" t="s">
        <v>8557</v>
      </c>
      <c r="B5663" t="s">
        <v>8558</v>
      </c>
      <c r="C5663" t="e">
        <f>VLOOKUP('Домены Secretin_N'!B5663,'AC-Architecture'!A:C,3,FALSE)</f>
        <v>#N/A</v>
      </c>
      <c r="D5663">
        <v>739</v>
      </c>
      <c r="E5663" t="s">
        <v>3632</v>
      </c>
      <c r="F5663">
        <v>430</v>
      </c>
      <c r="G5663">
        <v>495</v>
      </c>
      <c r="H5663">
        <f t="shared" si="394"/>
        <v>65</v>
      </c>
      <c r="I5663" t="str">
        <f t="shared" si="395"/>
        <v>Q1ZHL1_9GAMM/430-495</v>
      </c>
      <c r="K5663" t="e">
        <f>IF(C5663="Secretin_N, Secretin, TraK","T","N")</f>
        <v>#N/A</v>
      </c>
      <c r="L5663" t="e">
        <f>VLOOKUP(E5663,'Uniprot taxonomy'!E:J,4,FALSE)</f>
        <v>#N/A</v>
      </c>
      <c r="M5663" t="e">
        <f>LEFT(VLOOKUP(B5663,'Uniprot taxonomy'!B:R,5,FALSE))</f>
        <v>#N/A</v>
      </c>
      <c r="N5663" t="e">
        <f>VLOOKUP(B5663,'Uniprot taxonomy'!B:R,5,FALSE)</f>
        <v>#N/A</v>
      </c>
      <c r="O5663" t="e">
        <f>VLOOKUP(B5663,'Uniprot taxonomy'!B:R,6,FALSE)</f>
        <v>#N/A</v>
      </c>
      <c r="P5663" t="e">
        <f>VLOOKUP(B5663,'Uniprot taxonomy'!B:R,7,FALSE)</f>
        <v>#N/A</v>
      </c>
      <c r="Q5663" t="e">
        <f>VLOOKUP(B5663,'Uniprot taxonomy'!B:R,8,FALSE)</f>
        <v>#N/A</v>
      </c>
    </row>
    <row r="5664" spans="1:17" hidden="1" x14ac:dyDescent="0.25">
      <c r="A5664" t="s">
        <v>8559</v>
      </c>
      <c r="B5664" t="s">
        <v>8560</v>
      </c>
      <c r="C5664" t="e">
        <f>VLOOKUP('Домены Secretin_N'!B5664,'AC-Architecture'!A:C,3,FALSE)</f>
        <v>#N/A</v>
      </c>
      <c r="D5664">
        <v>658</v>
      </c>
      <c r="E5664" t="s">
        <v>3632</v>
      </c>
      <c r="F5664">
        <v>127</v>
      </c>
      <c r="G5664">
        <v>190</v>
      </c>
      <c r="H5664">
        <f t="shared" si="394"/>
        <v>63</v>
      </c>
      <c r="I5664" t="str">
        <f t="shared" si="395"/>
        <v>Q1ZJ00_9GAMM/127-190</v>
      </c>
      <c r="K5664" t="e">
        <f>IF(C5664="Secretin_N, Secretin, TraK","T","N")</f>
        <v>#N/A</v>
      </c>
      <c r="L5664" t="e">
        <f>VLOOKUP(E5664,'Uniprot taxonomy'!E:J,4,FALSE)</f>
        <v>#N/A</v>
      </c>
      <c r="M5664" t="e">
        <f>LEFT(VLOOKUP(B5664,'Uniprot taxonomy'!B:R,5,FALSE))</f>
        <v>#N/A</v>
      </c>
      <c r="N5664" t="e">
        <f>VLOOKUP(B5664,'Uniprot taxonomy'!B:R,5,FALSE)</f>
        <v>#N/A</v>
      </c>
      <c r="O5664" t="e">
        <f>VLOOKUP(B5664,'Uniprot taxonomy'!B:R,6,FALSE)</f>
        <v>#N/A</v>
      </c>
      <c r="P5664" t="e">
        <f>VLOOKUP(B5664,'Uniprot taxonomy'!B:R,7,FALSE)</f>
        <v>#N/A</v>
      </c>
      <c r="Q5664" t="e">
        <f>VLOOKUP(B5664,'Uniprot taxonomy'!B:R,8,FALSE)</f>
        <v>#N/A</v>
      </c>
    </row>
    <row r="5665" spans="1:17" hidden="1" x14ac:dyDescent="0.25">
      <c r="A5665" t="s">
        <v>8559</v>
      </c>
      <c r="B5665" t="s">
        <v>8560</v>
      </c>
      <c r="C5665" t="e">
        <f>VLOOKUP('Домены Secretin_N'!B5665,'AC-Architecture'!A:C,3,FALSE)</f>
        <v>#N/A</v>
      </c>
      <c r="D5665">
        <v>658</v>
      </c>
      <c r="E5665" t="s">
        <v>3632</v>
      </c>
      <c r="F5665">
        <v>192</v>
      </c>
      <c r="G5665">
        <v>264</v>
      </c>
      <c r="H5665">
        <f t="shared" si="394"/>
        <v>72</v>
      </c>
      <c r="I5665" t="str">
        <f t="shared" si="395"/>
        <v>Q1ZJ00_9GAMM/192-264</v>
      </c>
      <c r="K5665" t="e">
        <f>IF(C5665="Secretin_N, Secretin, TraK","T","N")</f>
        <v>#N/A</v>
      </c>
      <c r="L5665" t="e">
        <f>VLOOKUP(E5665,'Uniprot taxonomy'!E:J,4,FALSE)</f>
        <v>#N/A</v>
      </c>
      <c r="M5665" t="e">
        <f>LEFT(VLOOKUP(B5665,'Uniprot taxonomy'!B:R,5,FALSE))</f>
        <v>#N/A</v>
      </c>
      <c r="N5665" t="e">
        <f>VLOOKUP(B5665,'Uniprot taxonomy'!B:R,5,FALSE)</f>
        <v>#N/A</v>
      </c>
      <c r="O5665" t="e">
        <f>VLOOKUP(B5665,'Uniprot taxonomy'!B:R,6,FALSE)</f>
        <v>#N/A</v>
      </c>
      <c r="P5665" t="e">
        <f>VLOOKUP(B5665,'Uniprot taxonomy'!B:R,7,FALSE)</f>
        <v>#N/A</v>
      </c>
      <c r="Q5665" t="e">
        <f>VLOOKUP(B5665,'Uniprot taxonomy'!B:R,8,FALSE)</f>
        <v>#N/A</v>
      </c>
    </row>
    <row r="5666" spans="1:17" hidden="1" x14ac:dyDescent="0.25">
      <c r="A5666" t="s">
        <v>8559</v>
      </c>
      <c r="B5666" t="s">
        <v>8560</v>
      </c>
      <c r="C5666" t="e">
        <f>VLOOKUP('Домены Secretin_N'!B5666,'AC-Architecture'!A:C,3,FALSE)</f>
        <v>#N/A</v>
      </c>
      <c r="D5666">
        <v>658</v>
      </c>
      <c r="E5666" t="s">
        <v>3632</v>
      </c>
      <c r="F5666">
        <v>269</v>
      </c>
      <c r="G5666">
        <v>345</v>
      </c>
      <c r="H5666">
        <f t="shared" si="394"/>
        <v>76</v>
      </c>
      <c r="I5666" t="str">
        <f t="shared" si="395"/>
        <v>Q1ZJ00_9GAMM/269-345</v>
      </c>
      <c r="K5666" t="e">
        <f>IF(C5666="Secretin_N, Secretin, TraK","T","N")</f>
        <v>#N/A</v>
      </c>
      <c r="L5666" t="e">
        <f>VLOOKUP(E5666,'Uniprot taxonomy'!E:J,4,FALSE)</f>
        <v>#N/A</v>
      </c>
      <c r="M5666" t="e">
        <f>LEFT(VLOOKUP(B5666,'Uniprot taxonomy'!B:R,5,FALSE))</f>
        <v>#N/A</v>
      </c>
      <c r="N5666" t="e">
        <f>VLOOKUP(B5666,'Uniprot taxonomy'!B:R,5,FALSE)</f>
        <v>#N/A</v>
      </c>
      <c r="O5666" t="e">
        <f>VLOOKUP(B5666,'Uniprot taxonomy'!B:R,6,FALSE)</f>
        <v>#N/A</v>
      </c>
      <c r="P5666" t="e">
        <f>VLOOKUP(B5666,'Uniprot taxonomy'!B:R,7,FALSE)</f>
        <v>#N/A</v>
      </c>
      <c r="Q5666" t="e">
        <f>VLOOKUP(B5666,'Uniprot taxonomy'!B:R,8,FALSE)</f>
        <v>#N/A</v>
      </c>
    </row>
    <row r="5667" spans="1:17" hidden="1" x14ac:dyDescent="0.25">
      <c r="A5667" t="s">
        <v>8561</v>
      </c>
      <c r="B5667" t="s">
        <v>8562</v>
      </c>
      <c r="C5667" t="e">
        <f>VLOOKUP('Домены Secretin_N'!B5667,'AC-Architecture'!A:C,3,FALSE)</f>
        <v>#N/A</v>
      </c>
      <c r="D5667">
        <v>674</v>
      </c>
      <c r="E5667" t="s">
        <v>3632</v>
      </c>
      <c r="F5667">
        <v>126</v>
      </c>
      <c r="G5667">
        <v>189</v>
      </c>
      <c r="H5667">
        <f t="shared" si="394"/>
        <v>63</v>
      </c>
      <c r="I5667" t="str">
        <f t="shared" si="395"/>
        <v>Q1ZL65_PHOAS/126-189</v>
      </c>
      <c r="K5667" t="e">
        <f>IF(C5667="Secretin_N, Secretin, TraK","T","N")</f>
        <v>#N/A</v>
      </c>
      <c r="L5667" t="e">
        <f>VLOOKUP(E5667,'Uniprot taxonomy'!E:J,4,FALSE)</f>
        <v>#N/A</v>
      </c>
      <c r="M5667" t="e">
        <f>LEFT(VLOOKUP(B5667,'Uniprot taxonomy'!B:R,5,FALSE))</f>
        <v>#N/A</v>
      </c>
      <c r="N5667" t="e">
        <f>VLOOKUP(B5667,'Uniprot taxonomy'!B:R,5,FALSE)</f>
        <v>#N/A</v>
      </c>
      <c r="O5667" t="e">
        <f>VLOOKUP(B5667,'Uniprot taxonomy'!B:R,6,FALSE)</f>
        <v>#N/A</v>
      </c>
      <c r="P5667" t="e">
        <f>VLOOKUP(B5667,'Uniprot taxonomy'!B:R,7,FALSE)</f>
        <v>#N/A</v>
      </c>
      <c r="Q5667" t="e">
        <f>VLOOKUP(B5667,'Uniprot taxonomy'!B:R,8,FALSE)</f>
        <v>#N/A</v>
      </c>
    </row>
    <row r="5668" spans="1:17" hidden="1" x14ac:dyDescent="0.25">
      <c r="A5668" t="s">
        <v>8561</v>
      </c>
      <c r="B5668" t="s">
        <v>8562</v>
      </c>
      <c r="C5668" t="e">
        <f>VLOOKUP('Домены Secretin_N'!B5668,'AC-Architecture'!A:C,3,FALSE)</f>
        <v>#N/A</v>
      </c>
      <c r="D5668">
        <v>674</v>
      </c>
      <c r="E5668" t="s">
        <v>3632</v>
      </c>
      <c r="F5668">
        <v>191</v>
      </c>
      <c r="G5668">
        <v>262</v>
      </c>
      <c r="H5668">
        <f t="shared" si="394"/>
        <v>71</v>
      </c>
      <c r="I5668" t="str">
        <f t="shared" si="395"/>
        <v>Q1ZL65_PHOAS/191-262</v>
      </c>
      <c r="K5668" t="e">
        <f>IF(C5668="Secretin_N, Secretin, TraK","T","N")</f>
        <v>#N/A</v>
      </c>
      <c r="L5668" t="e">
        <f>VLOOKUP(E5668,'Uniprot taxonomy'!E:J,4,FALSE)</f>
        <v>#N/A</v>
      </c>
      <c r="M5668" t="e">
        <f>LEFT(VLOOKUP(B5668,'Uniprot taxonomy'!B:R,5,FALSE))</f>
        <v>#N/A</v>
      </c>
      <c r="N5668" t="e">
        <f>VLOOKUP(B5668,'Uniprot taxonomy'!B:R,5,FALSE)</f>
        <v>#N/A</v>
      </c>
      <c r="O5668" t="e">
        <f>VLOOKUP(B5668,'Uniprot taxonomy'!B:R,6,FALSE)</f>
        <v>#N/A</v>
      </c>
      <c r="P5668" t="e">
        <f>VLOOKUP(B5668,'Uniprot taxonomy'!B:R,7,FALSE)</f>
        <v>#N/A</v>
      </c>
      <c r="Q5668" t="e">
        <f>VLOOKUP(B5668,'Uniprot taxonomy'!B:R,8,FALSE)</f>
        <v>#N/A</v>
      </c>
    </row>
    <row r="5669" spans="1:17" hidden="1" x14ac:dyDescent="0.25">
      <c r="A5669" t="s">
        <v>8561</v>
      </c>
      <c r="B5669" t="s">
        <v>8562</v>
      </c>
      <c r="C5669" t="e">
        <f>VLOOKUP('Домены Secretin_N'!B5669,'AC-Architecture'!A:C,3,FALSE)</f>
        <v>#N/A</v>
      </c>
      <c r="D5669">
        <v>674</v>
      </c>
      <c r="E5669" t="s">
        <v>3632</v>
      </c>
      <c r="F5669">
        <v>266</v>
      </c>
      <c r="G5669">
        <v>345</v>
      </c>
      <c r="H5669">
        <f t="shared" si="394"/>
        <v>79</v>
      </c>
      <c r="I5669" t="str">
        <f t="shared" si="395"/>
        <v>Q1ZL65_PHOAS/266-345</v>
      </c>
      <c r="K5669" t="e">
        <f>IF(C5669="Secretin_N, Secretin, TraK","T","N")</f>
        <v>#N/A</v>
      </c>
      <c r="L5669" t="e">
        <f>VLOOKUP(E5669,'Uniprot taxonomy'!E:J,4,FALSE)</f>
        <v>#N/A</v>
      </c>
      <c r="M5669" t="e">
        <f>LEFT(VLOOKUP(B5669,'Uniprot taxonomy'!B:R,5,FALSE))</f>
        <v>#N/A</v>
      </c>
      <c r="N5669" t="e">
        <f>VLOOKUP(B5669,'Uniprot taxonomy'!B:R,5,FALSE)</f>
        <v>#N/A</v>
      </c>
      <c r="O5669" t="e">
        <f>VLOOKUP(B5669,'Uniprot taxonomy'!B:R,6,FALSE)</f>
        <v>#N/A</v>
      </c>
      <c r="P5669" t="e">
        <f>VLOOKUP(B5669,'Uniprot taxonomy'!B:R,7,FALSE)</f>
        <v>#N/A</v>
      </c>
      <c r="Q5669" t="e">
        <f>VLOOKUP(B5669,'Uniprot taxonomy'!B:R,8,FALSE)</f>
        <v>#N/A</v>
      </c>
    </row>
    <row r="5670" spans="1:17" hidden="1" x14ac:dyDescent="0.25">
      <c r="A5670" t="s">
        <v>8563</v>
      </c>
      <c r="B5670" t="s">
        <v>8564</v>
      </c>
      <c r="C5670" t="e">
        <f>VLOOKUP('Домены Secretin_N'!B5670,'AC-Architecture'!A:C,3,FALSE)</f>
        <v>#N/A</v>
      </c>
      <c r="D5670">
        <v>574</v>
      </c>
      <c r="E5670" t="s">
        <v>3632</v>
      </c>
      <c r="F5670">
        <v>259</v>
      </c>
      <c r="G5670">
        <v>326</v>
      </c>
      <c r="H5670">
        <f t="shared" si="394"/>
        <v>67</v>
      </c>
      <c r="I5670" t="str">
        <f t="shared" si="395"/>
        <v>Q1ZLT8_PHOAS/259-326</v>
      </c>
      <c r="K5670" t="e">
        <f>IF(C5670="Secretin_N, Secretin, TraK","T","N")</f>
        <v>#N/A</v>
      </c>
      <c r="L5670" t="e">
        <f>VLOOKUP(E5670,'Uniprot taxonomy'!E:J,4,FALSE)</f>
        <v>#N/A</v>
      </c>
      <c r="M5670" t="e">
        <f>LEFT(VLOOKUP(B5670,'Uniprot taxonomy'!B:R,5,FALSE))</f>
        <v>#N/A</v>
      </c>
      <c r="N5670" t="e">
        <f>VLOOKUP(B5670,'Uniprot taxonomy'!B:R,5,FALSE)</f>
        <v>#N/A</v>
      </c>
      <c r="O5670" t="e">
        <f>VLOOKUP(B5670,'Uniprot taxonomy'!B:R,6,FALSE)</f>
        <v>#N/A</v>
      </c>
      <c r="P5670" t="e">
        <f>VLOOKUP(B5670,'Uniprot taxonomy'!B:R,7,FALSE)</f>
        <v>#N/A</v>
      </c>
      <c r="Q5670" t="e">
        <f>VLOOKUP(B5670,'Uniprot taxonomy'!B:R,8,FALSE)</f>
        <v>#N/A</v>
      </c>
    </row>
    <row r="5671" spans="1:17" x14ac:dyDescent="0.25">
      <c r="A5671" t="s">
        <v>132</v>
      </c>
      <c r="B5671" t="s">
        <v>1433</v>
      </c>
      <c r="C5671" t="str">
        <f>VLOOKUP('Домены Secretin_N'!B5671,'AC-Architecture'!A:C,3,FALSE)</f>
        <v>Secretin_N, Secretin</v>
      </c>
      <c r="D5671">
        <v>672</v>
      </c>
      <c r="E5671" t="s">
        <v>3632</v>
      </c>
      <c r="F5671">
        <v>175</v>
      </c>
      <c r="G5671">
        <v>300</v>
      </c>
      <c r="H5671">
        <f t="shared" si="394"/>
        <v>125</v>
      </c>
      <c r="I5671" t="str">
        <f t="shared" si="395"/>
        <v>Q20IN2_PSECI/175-300</v>
      </c>
      <c r="J5671" t="str">
        <f>CONCATENATE(K5671,"_",LEFT(O5671,3),"_",LEFT(Q5671,3),"_",B5671)</f>
        <v>N_Pse_Pse_Q20IN2</v>
      </c>
      <c r="K5671" t="str">
        <f>IF(C5671="Secretin_N, Secretin, TraK","T","N")</f>
        <v>N</v>
      </c>
      <c r="L5671" t="str">
        <f>VLOOKUP(B5671,'Uniprot taxonomy'!B:R,4,FALSE)</f>
        <v>Proteobacteria</v>
      </c>
      <c r="M5671" t="str">
        <f>LEFT(VLOOKUP(B5671,'Uniprot taxonomy'!B:R,5,FALSE))</f>
        <v>G</v>
      </c>
      <c r="N5671" t="str">
        <f>VLOOKUP(B5671,'Uniprot taxonomy'!B:R,5,FALSE)</f>
        <v>Gammaproteobacteria</v>
      </c>
      <c r="O5671" t="str">
        <f>VLOOKUP(B5671,'Uniprot taxonomy'!B:R,6,FALSE)</f>
        <v>Pseudomonadales</v>
      </c>
      <c r="P5671" t="str">
        <f>VLOOKUP(B5671,'Uniprot taxonomy'!B:R,7,FALSE)</f>
        <v>Pseudomonadaceae</v>
      </c>
      <c r="Q5671" t="str">
        <f>VLOOKUP(B5671,'Uniprot taxonomy'!B:R,8,FALSE)</f>
        <v>Pseudomonas</v>
      </c>
    </row>
    <row r="5672" spans="1:17" hidden="1" x14ac:dyDescent="0.25">
      <c r="A5672" t="s">
        <v>8565</v>
      </c>
      <c r="B5672" t="s">
        <v>8566</v>
      </c>
      <c r="C5672" t="e">
        <f>VLOOKUP('Домены Secretin_N'!B5672,'AC-Architecture'!A:C,3,FALSE)</f>
        <v>#N/A</v>
      </c>
      <c r="D5672">
        <v>774</v>
      </c>
      <c r="E5672" t="s">
        <v>3632</v>
      </c>
      <c r="F5672">
        <v>192</v>
      </c>
      <c r="G5672">
        <v>253</v>
      </c>
      <c r="H5672">
        <f t="shared" si="394"/>
        <v>61</v>
      </c>
      <c r="I5672" t="str">
        <f t="shared" si="395"/>
        <v>Q212Y1_RHOPB/192-253</v>
      </c>
      <c r="K5672" t="e">
        <f>IF(C5672="Secretin_N, Secretin, TraK","T","N")</f>
        <v>#N/A</v>
      </c>
      <c r="L5672" t="e">
        <f>VLOOKUP(E5672,'Uniprot taxonomy'!E:J,4,FALSE)</f>
        <v>#N/A</v>
      </c>
      <c r="M5672" t="e">
        <f>LEFT(VLOOKUP(B5672,'Uniprot taxonomy'!B:R,5,FALSE))</f>
        <v>#N/A</v>
      </c>
      <c r="N5672" t="e">
        <f>VLOOKUP(B5672,'Uniprot taxonomy'!B:R,5,FALSE)</f>
        <v>#N/A</v>
      </c>
      <c r="O5672" t="e">
        <f>VLOOKUP(B5672,'Uniprot taxonomy'!B:R,6,FALSE)</f>
        <v>#N/A</v>
      </c>
      <c r="P5672" t="e">
        <f>VLOOKUP(B5672,'Uniprot taxonomy'!B:R,7,FALSE)</f>
        <v>#N/A</v>
      </c>
      <c r="Q5672" t="e">
        <f>VLOOKUP(B5672,'Uniprot taxonomy'!B:R,8,FALSE)</f>
        <v>#N/A</v>
      </c>
    </row>
    <row r="5673" spans="1:17" hidden="1" x14ac:dyDescent="0.25">
      <c r="A5673" t="s">
        <v>8565</v>
      </c>
      <c r="B5673" t="s">
        <v>8566</v>
      </c>
      <c r="C5673" t="e">
        <f>VLOOKUP('Домены Secretin_N'!B5673,'AC-Architecture'!A:C,3,FALSE)</f>
        <v>#N/A</v>
      </c>
      <c r="D5673">
        <v>774</v>
      </c>
      <c r="E5673" t="s">
        <v>3632</v>
      </c>
      <c r="F5673">
        <v>257</v>
      </c>
      <c r="G5673">
        <v>325</v>
      </c>
      <c r="H5673">
        <f t="shared" si="394"/>
        <v>68</v>
      </c>
      <c r="I5673" t="str">
        <f t="shared" si="395"/>
        <v>Q212Y1_RHOPB/257-325</v>
      </c>
      <c r="K5673" t="e">
        <f>IF(C5673="Secretin_N, Secretin, TraK","T","N")</f>
        <v>#N/A</v>
      </c>
      <c r="L5673" t="e">
        <f>VLOOKUP(E5673,'Uniprot taxonomy'!E:J,4,FALSE)</f>
        <v>#N/A</v>
      </c>
      <c r="M5673" t="e">
        <f>LEFT(VLOOKUP(B5673,'Uniprot taxonomy'!B:R,5,FALSE))</f>
        <v>#N/A</v>
      </c>
      <c r="N5673" t="e">
        <f>VLOOKUP(B5673,'Uniprot taxonomy'!B:R,5,FALSE)</f>
        <v>#N/A</v>
      </c>
      <c r="O5673" t="e">
        <f>VLOOKUP(B5673,'Uniprot taxonomy'!B:R,6,FALSE)</f>
        <v>#N/A</v>
      </c>
      <c r="P5673" t="e">
        <f>VLOOKUP(B5673,'Uniprot taxonomy'!B:R,7,FALSE)</f>
        <v>#N/A</v>
      </c>
      <c r="Q5673" t="e">
        <f>VLOOKUP(B5673,'Uniprot taxonomy'!B:R,8,FALSE)</f>
        <v>#N/A</v>
      </c>
    </row>
    <row r="5674" spans="1:17" hidden="1" x14ac:dyDescent="0.25">
      <c r="A5674" t="s">
        <v>8565</v>
      </c>
      <c r="B5674" t="s">
        <v>8566</v>
      </c>
      <c r="C5674" t="e">
        <f>VLOOKUP('Домены Secretin_N'!B5674,'AC-Architecture'!A:C,3,FALSE)</f>
        <v>#N/A</v>
      </c>
      <c r="D5674">
        <v>774</v>
      </c>
      <c r="E5674" t="s">
        <v>3632</v>
      </c>
      <c r="F5674">
        <v>331</v>
      </c>
      <c r="G5674">
        <v>489</v>
      </c>
      <c r="H5674">
        <f t="shared" si="394"/>
        <v>158</v>
      </c>
      <c r="I5674" t="str">
        <f t="shared" si="395"/>
        <v>Q212Y1_RHOPB/331-489</v>
      </c>
      <c r="K5674" t="e">
        <f>IF(C5674="Secretin_N, Secretin, TraK","T","N")</f>
        <v>#N/A</v>
      </c>
      <c r="L5674" t="e">
        <f>VLOOKUP(E5674,'Uniprot taxonomy'!E:J,4,FALSE)</f>
        <v>#N/A</v>
      </c>
      <c r="M5674" t="e">
        <f>LEFT(VLOOKUP(B5674,'Uniprot taxonomy'!B:R,5,FALSE))</f>
        <v>#N/A</v>
      </c>
      <c r="N5674" t="e">
        <f>VLOOKUP(B5674,'Uniprot taxonomy'!B:R,5,FALSE)</f>
        <v>#N/A</v>
      </c>
      <c r="O5674" t="e">
        <f>VLOOKUP(B5674,'Uniprot taxonomy'!B:R,6,FALSE)</f>
        <v>#N/A</v>
      </c>
      <c r="P5674" t="e">
        <f>VLOOKUP(B5674,'Uniprot taxonomy'!B:R,7,FALSE)</f>
        <v>#N/A</v>
      </c>
      <c r="Q5674" t="e">
        <f>VLOOKUP(B5674,'Uniprot taxonomy'!B:R,8,FALSE)</f>
        <v>#N/A</v>
      </c>
    </row>
    <row r="5675" spans="1:17" hidden="1" x14ac:dyDescent="0.25">
      <c r="A5675" t="s">
        <v>8567</v>
      </c>
      <c r="B5675" t="s">
        <v>8568</v>
      </c>
      <c r="C5675" t="e">
        <f>VLOOKUP('Домены Secretin_N'!B5675,'AC-Architecture'!A:C,3,FALSE)</f>
        <v>#N/A</v>
      </c>
      <c r="D5675">
        <v>666</v>
      </c>
      <c r="E5675" t="s">
        <v>3632</v>
      </c>
      <c r="F5675">
        <v>135</v>
      </c>
      <c r="G5675">
        <v>195</v>
      </c>
      <c r="H5675">
        <f t="shared" si="394"/>
        <v>60</v>
      </c>
      <c r="I5675" t="str">
        <f t="shared" si="395"/>
        <v>Q21EP4_SACD2/135-195</v>
      </c>
      <c r="K5675" t="e">
        <f>IF(C5675="Secretin_N, Secretin, TraK","T","N")</f>
        <v>#N/A</v>
      </c>
      <c r="L5675" t="e">
        <f>VLOOKUP(E5675,'Uniprot taxonomy'!E:J,4,FALSE)</f>
        <v>#N/A</v>
      </c>
      <c r="M5675" t="e">
        <f>LEFT(VLOOKUP(B5675,'Uniprot taxonomy'!B:R,5,FALSE))</f>
        <v>#N/A</v>
      </c>
      <c r="N5675" t="e">
        <f>VLOOKUP(B5675,'Uniprot taxonomy'!B:R,5,FALSE)</f>
        <v>#N/A</v>
      </c>
      <c r="O5675" t="e">
        <f>VLOOKUP(B5675,'Uniprot taxonomy'!B:R,6,FALSE)</f>
        <v>#N/A</v>
      </c>
      <c r="P5675" t="e">
        <f>VLOOKUP(B5675,'Uniprot taxonomy'!B:R,7,FALSE)</f>
        <v>#N/A</v>
      </c>
      <c r="Q5675" t="e">
        <f>VLOOKUP(B5675,'Uniprot taxonomy'!B:R,8,FALSE)</f>
        <v>#N/A</v>
      </c>
    </row>
    <row r="5676" spans="1:17" hidden="1" x14ac:dyDescent="0.25">
      <c r="A5676" t="s">
        <v>8567</v>
      </c>
      <c r="B5676" t="s">
        <v>8568</v>
      </c>
      <c r="C5676" t="e">
        <f>VLOOKUP('Домены Secretin_N'!B5676,'AC-Architecture'!A:C,3,FALSE)</f>
        <v>#N/A</v>
      </c>
      <c r="D5676">
        <v>666</v>
      </c>
      <c r="E5676" t="s">
        <v>3632</v>
      </c>
      <c r="F5676">
        <v>198</v>
      </c>
      <c r="G5676">
        <v>268</v>
      </c>
      <c r="H5676">
        <f t="shared" si="394"/>
        <v>70</v>
      </c>
      <c r="I5676" t="str">
        <f t="shared" si="395"/>
        <v>Q21EP4_SACD2/198-268</v>
      </c>
      <c r="K5676" t="e">
        <f>IF(C5676="Secretin_N, Secretin, TraK","T","N")</f>
        <v>#N/A</v>
      </c>
      <c r="L5676" t="e">
        <f>VLOOKUP(E5676,'Uniprot taxonomy'!E:J,4,FALSE)</f>
        <v>#N/A</v>
      </c>
      <c r="M5676" t="e">
        <f>LEFT(VLOOKUP(B5676,'Uniprot taxonomy'!B:R,5,FALSE))</f>
        <v>#N/A</v>
      </c>
      <c r="N5676" t="e">
        <f>VLOOKUP(B5676,'Uniprot taxonomy'!B:R,5,FALSE)</f>
        <v>#N/A</v>
      </c>
      <c r="O5676" t="e">
        <f>VLOOKUP(B5676,'Uniprot taxonomy'!B:R,6,FALSE)</f>
        <v>#N/A</v>
      </c>
      <c r="P5676" t="e">
        <f>VLOOKUP(B5676,'Uniprot taxonomy'!B:R,7,FALSE)</f>
        <v>#N/A</v>
      </c>
      <c r="Q5676" t="e">
        <f>VLOOKUP(B5676,'Uniprot taxonomy'!B:R,8,FALSE)</f>
        <v>#N/A</v>
      </c>
    </row>
    <row r="5677" spans="1:17" hidden="1" x14ac:dyDescent="0.25">
      <c r="A5677" t="s">
        <v>8567</v>
      </c>
      <c r="B5677" t="s">
        <v>8568</v>
      </c>
      <c r="C5677" t="e">
        <f>VLOOKUP('Домены Secretin_N'!B5677,'AC-Architecture'!A:C,3,FALSE)</f>
        <v>#N/A</v>
      </c>
      <c r="D5677">
        <v>666</v>
      </c>
      <c r="E5677" t="s">
        <v>3632</v>
      </c>
      <c r="F5677">
        <v>272</v>
      </c>
      <c r="G5677">
        <v>348</v>
      </c>
      <c r="H5677">
        <f t="shared" si="394"/>
        <v>76</v>
      </c>
      <c r="I5677" t="str">
        <f t="shared" si="395"/>
        <v>Q21EP4_SACD2/272-348</v>
      </c>
      <c r="K5677" t="e">
        <f>IF(C5677="Secretin_N, Secretin, TraK","T","N")</f>
        <v>#N/A</v>
      </c>
      <c r="L5677" t="e">
        <f>VLOOKUP(E5677,'Uniprot taxonomy'!E:J,4,FALSE)</f>
        <v>#N/A</v>
      </c>
      <c r="M5677" t="e">
        <f>LEFT(VLOOKUP(B5677,'Uniprot taxonomy'!B:R,5,FALSE))</f>
        <v>#N/A</v>
      </c>
      <c r="N5677" t="e">
        <f>VLOOKUP(B5677,'Uniprot taxonomy'!B:R,5,FALSE)</f>
        <v>#N/A</v>
      </c>
      <c r="O5677" t="e">
        <f>VLOOKUP(B5677,'Uniprot taxonomy'!B:R,6,FALSE)</f>
        <v>#N/A</v>
      </c>
      <c r="P5677" t="e">
        <f>VLOOKUP(B5677,'Uniprot taxonomy'!B:R,7,FALSE)</f>
        <v>#N/A</v>
      </c>
      <c r="Q5677" t="e">
        <f>VLOOKUP(B5677,'Uniprot taxonomy'!B:R,8,FALSE)</f>
        <v>#N/A</v>
      </c>
    </row>
    <row r="5678" spans="1:17" hidden="1" x14ac:dyDescent="0.25">
      <c r="A5678" t="s">
        <v>8569</v>
      </c>
      <c r="B5678" t="s">
        <v>8570</v>
      </c>
      <c r="C5678" t="e">
        <f>VLOOKUP('Домены Secretin_N'!B5678,'AC-Architecture'!A:C,3,FALSE)</f>
        <v>#N/A</v>
      </c>
      <c r="D5678">
        <v>727</v>
      </c>
      <c r="E5678" t="s">
        <v>3632</v>
      </c>
      <c r="F5678">
        <v>373</v>
      </c>
      <c r="G5678">
        <v>458</v>
      </c>
      <c r="H5678">
        <f t="shared" si="394"/>
        <v>85</v>
      </c>
      <c r="I5678" t="str">
        <f t="shared" si="395"/>
        <v>Q21H82_SACD2/373-458</v>
      </c>
      <c r="K5678" t="e">
        <f>IF(C5678="Secretin_N, Secretin, TraK","T","N")</f>
        <v>#N/A</v>
      </c>
      <c r="L5678" t="e">
        <f>VLOOKUP(E5678,'Uniprot taxonomy'!E:J,4,FALSE)</f>
        <v>#N/A</v>
      </c>
      <c r="M5678" t="e">
        <f>LEFT(VLOOKUP(B5678,'Uniprot taxonomy'!B:R,5,FALSE))</f>
        <v>#N/A</v>
      </c>
      <c r="N5678" t="e">
        <f>VLOOKUP(B5678,'Uniprot taxonomy'!B:R,5,FALSE)</f>
        <v>#N/A</v>
      </c>
      <c r="O5678" t="e">
        <f>VLOOKUP(B5678,'Uniprot taxonomy'!B:R,6,FALSE)</f>
        <v>#N/A</v>
      </c>
      <c r="P5678" t="e">
        <f>VLOOKUP(B5678,'Uniprot taxonomy'!B:R,7,FALSE)</f>
        <v>#N/A</v>
      </c>
      <c r="Q5678" t="e">
        <f>VLOOKUP(B5678,'Uniprot taxonomy'!B:R,8,FALSE)</f>
        <v>#N/A</v>
      </c>
    </row>
    <row r="5679" spans="1:17" hidden="1" x14ac:dyDescent="0.25">
      <c r="A5679" t="s">
        <v>8571</v>
      </c>
      <c r="B5679" t="s">
        <v>8572</v>
      </c>
      <c r="C5679" t="e">
        <f>VLOOKUP('Домены Secretin_N'!B5679,'AC-Architecture'!A:C,3,FALSE)</f>
        <v>#N/A</v>
      </c>
      <c r="D5679">
        <v>710</v>
      </c>
      <c r="E5679" t="s">
        <v>3632</v>
      </c>
      <c r="F5679">
        <v>373</v>
      </c>
      <c r="G5679">
        <v>445</v>
      </c>
      <c r="H5679">
        <f t="shared" si="394"/>
        <v>72</v>
      </c>
      <c r="I5679" t="str">
        <f t="shared" si="395"/>
        <v>Q21UB9_RHOFD/373-445</v>
      </c>
      <c r="K5679" t="e">
        <f>IF(C5679="Secretin_N, Secretin, TraK","T","N")</f>
        <v>#N/A</v>
      </c>
      <c r="L5679" t="e">
        <f>VLOOKUP(E5679,'Uniprot taxonomy'!E:J,4,FALSE)</f>
        <v>#N/A</v>
      </c>
      <c r="M5679" t="e">
        <f>LEFT(VLOOKUP(B5679,'Uniprot taxonomy'!B:R,5,FALSE))</f>
        <v>#N/A</v>
      </c>
      <c r="N5679" t="e">
        <f>VLOOKUP(B5679,'Uniprot taxonomy'!B:R,5,FALSE)</f>
        <v>#N/A</v>
      </c>
      <c r="O5679" t="e">
        <f>VLOOKUP(B5679,'Uniprot taxonomy'!B:R,6,FALSE)</f>
        <v>#N/A</v>
      </c>
      <c r="P5679" t="e">
        <f>VLOOKUP(B5679,'Uniprot taxonomy'!B:R,7,FALSE)</f>
        <v>#N/A</v>
      </c>
      <c r="Q5679" t="e">
        <f>VLOOKUP(B5679,'Uniprot taxonomy'!B:R,8,FALSE)</f>
        <v>#N/A</v>
      </c>
    </row>
    <row r="5680" spans="1:17" hidden="1" x14ac:dyDescent="0.25">
      <c r="A5680" t="s">
        <v>8573</v>
      </c>
      <c r="B5680" t="s">
        <v>8574</v>
      </c>
      <c r="C5680" t="e">
        <f>VLOOKUP('Домены Secretin_N'!B5680,'AC-Architecture'!A:C,3,FALSE)</f>
        <v>#N/A</v>
      </c>
      <c r="D5680">
        <v>702</v>
      </c>
      <c r="E5680" t="s">
        <v>3632</v>
      </c>
      <c r="F5680">
        <v>148</v>
      </c>
      <c r="G5680">
        <v>209</v>
      </c>
      <c r="H5680">
        <f t="shared" si="394"/>
        <v>61</v>
      </c>
      <c r="I5680" t="str">
        <f t="shared" si="395"/>
        <v>Q221L0_RHOFD/148-209</v>
      </c>
      <c r="K5680" t="e">
        <f>IF(C5680="Secretin_N, Secretin, TraK","T","N")</f>
        <v>#N/A</v>
      </c>
      <c r="L5680" t="e">
        <f>VLOOKUP(E5680,'Uniprot taxonomy'!E:J,4,FALSE)</f>
        <v>#N/A</v>
      </c>
      <c r="M5680" t="e">
        <f>LEFT(VLOOKUP(B5680,'Uniprot taxonomy'!B:R,5,FALSE))</f>
        <v>#N/A</v>
      </c>
      <c r="N5680" t="e">
        <f>VLOOKUP(B5680,'Uniprot taxonomy'!B:R,5,FALSE)</f>
        <v>#N/A</v>
      </c>
      <c r="O5680" t="e">
        <f>VLOOKUP(B5680,'Uniprot taxonomy'!B:R,6,FALSE)</f>
        <v>#N/A</v>
      </c>
      <c r="P5680" t="e">
        <f>VLOOKUP(B5680,'Uniprot taxonomy'!B:R,7,FALSE)</f>
        <v>#N/A</v>
      </c>
      <c r="Q5680" t="e">
        <f>VLOOKUP(B5680,'Uniprot taxonomy'!B:R,8,FALSE)</f>
        <v>#N/A</v>
      </c>
    </row>
    <row r="5681" spans="1:17" hidden="1" x14ac:dyDescent="0.25">
      <c r="A5681" t="s">
        <v>8573</v>
      </c>
      <c r="B5681" t="s">
        <v>8574</v>
      </c>
      <c r="C5681" t="e">
        <f>VLOOKUP('Домены Secretin_N'!B5681,'AC-Architecture'!A:C,3,FALSE)</f>
        <v>#N/A</v>
      </c>
      <c r="D5681">
        <v>702</v>
      </c>
      <c r="E5681" t="s">
        <v>3632</v>
      </c>
      <c r="F5681">
        <v>211</v>
      </c>
      <c r="G5681">
        <v>287</v>
      </c>
      <c r="H5681">
        <f t="shared" si="394"/>
        <v>76</v>
      </c>
      <c r="I5681" t="str">
        <f t="shared" si="395"/>
        <v>Q221L0_RHOFD/211-287</v>
      </c>
      <c r="K5681" t="e">
        <f>IF(C5681="Secretin_N, Secretin, TraK","T","N")</f>
        <v>#N/A</v>
      </c>
      <c r="L5681" t="e">
        <f>VLOOKUP(E5681,'Uniprot taxonomy'!E:J,4,FALSE)</f>
        <v>#N/A</v>
      </c>
      <c r="M5681" t="e">
        <f>LEFT(VLOOKUP(B5681,'Uniprot taxonomy'!B:R,5,FALSE))</f>
        <v>#N/A</v>
      </c>
      <c r="N5681" t="e">
        <f>VLOOKUP(B5681,'Uniprot taxonomy'!B:R,5,FALSE)</f>
        <v>#N/A</v>
      </c>
      <c r="O5681" t="e">
        <f>VLOOKUP(B5681,'Uniprot taxonomy'!B:R,6,FALSE)</f>
        <v>#N/A</v>
      </c>
      <c r="P5681" t="e">
        <f>VLOOKUP(B5681,'Uniprot taxonomy'!B:R,7,FALSE)</f>
        <v>#N/A</v>
      </c>
      <c r="Q5681" t="e">
        <f>VLOOKUP(B5681,'Uniprot taxonomy'!B:R,8,FALSE)</f>
        <v>#N/A</v>
      </c>
    </row>
    <row r="5682" spans="1:17" hidden="1" x14ac:dyDescent="0.25">
      <c r="A5682" t="s">
        <v>8573</v>
      </c>
      <c r="B5682" t="s">
        <v>8574</v>
      </c>
      <c r="C5682" t="e">
        <f>VLOOKUP('Домены Secretin_N'!B5682,'AC-Architecture'!A:C,3,FALSE)</f>
        <v>#N/A</v>
      </c>
      <c r="D5682">
        <v>702</v>
      </c>
      <c r="E5682" t="s">
        <v>3632</v>
      </c>
      <c r="F5682">
        <v>296</v>
      </c>
      <c r="G5682">
        <v>383</v>
      </c>
      <c r="H5682">
        <f t="shared" si="394"/>
        <v>87</v>
      </c>
      <c r="I5682" t="str">
        <f t="shared" si="395"/>
        <v>Q221L0_RHOFD/296-383</v>
      </c>
      <c r="K5682" t="e">
        <f>IF(C5682="Secretin_N, Secretin, TraK","T","N")</f>
        <v>#N/A</v>
      </c>
      <c r="L5682" t="e">
        <f>VLOOKUP(E5682,'Uniprot taxonomy'!E:J,4,FALSE)</f>
        <v>#N/A</v>
      </c>
      <c r="M5682" t="e">
        <f>LEFT(VLOOKUP(B5682,'Uniprot taxonomy'!B:R,5,FALSE))</f>
        <v>#N/A</v>
      </c>
      <c r="N5682" t="e">
        <f>VLOOKUP(B5682,'Uniprot taxonomy'!B:R,5,FALSE)</f>
        <v>#N/A</v>
      </c>
      <c r="O5682" t="e">
        <f>VLOOKUP(B5682,'Uniprot taxonomy'!B:R,6,FALSE)</f>
        <v>#N/A</v>
      </c>
      <c r="P5682" t="e">
        <f>VLOOKUP(B5682,'Uniprot taxonomy'!B:R,7,FALSE)</f>
        <v>#N/A</v>
      </c>
      <c r="Q5682" t="e">
        <f>VLOOKUP(B5682,'Uniprot taxonomy'!B:R,8,FALSE)</f>
        <v>#N/A</v>
      </c>
    </row>
    <row r="5683" spans="1:17" hidden="1" x14ac:dyDescent="0.25">
      <c r="A5683" t="s">
        <v>8575</v>
      </c>
      <c r="B5683" t="s">
        <v>8576</v>
      </c>
      <c r="C5683" t="e">
        <f>VLOOKUP('Домены Secretin_N'!B5683,'AC-Architecture'!A:C,3,FALSE)</f>
        <v>#N/A</v>
      </c>
      <c r="D5683">
        <v>908</v>
      </c>
      <c r="E5683" t="s">
        <v>3632</v>
      </c>
      <c r="F5683">
        <v>352</v>
      </c>
      <c r="G5683">
        <v>413</v>
      </c>
      <c r="H5683">
        <f t="shared" si="394"/>
        <v>61</v>
      </c>
      <c r="I5683" t="str">
        <f t="shared" si="395"/>
        <v>Q252Q1_CHLFF/352-413</v>
      </c>
      <c r="K5683" t="e">
        <f>IF(C5683="Secretin_N, Secretin, TraK","T","N")</f>
        <v>#N/A</v>
      </c>
      <c r="L5683" t="e">
        <f>VLOOKUP(E5683,'Uniprot taxonomy'!E:J,4,FALSE)</f>
        <v>#N/A</v>
      </c>
      <c r="M5683" t="e">
        <f>LEFT(VLOOKUP(B5683,'Uniprot taxonomy'!B:R,5,FALSE))</f>
        <v>#N/A</v>
      </c>
      <c r="N5683" t="e">
        <f>VLOOKUP(B5683,'Uniprot taxonomy'!B:R,5,FALSE)</f>
        <v>#N/A</v>
      </c>
      <c r="O5683" t="e">
        <f>VLOOKUP(B5683,'Uniprot taxonomy'!B:R,6,FALSE)</f>
        <v>#N/A</v>
      </c>
      <c r="P5683" t="e">
        <f>VLOOKUP(B5683,'Uniprot taxonomy'!B:R,7,FALSE)</f>
        <v>#N/A</v>
      </c>
      <c r="Q5683" t="e">
        <f>VLOOKUP(B5683,'Uniprot taxonomy'!B:R,8,FALSE)</f>
        <v>#N/A</v>
      </c>
    </row>
    <row r="5684" spans="1:17" hidden="1" x14ac:dyDescent="0.25">
      <c r="A5684" t="s">
        <v>8575</v>
      </c>
      <c r="B5684" t="s">
        <v>8576</v>
      </c>
      <c r="C5684" t="e">
        <f>VLOOKUP('Домены Secretin_N'!B5684,'AC-Architecture'!A:C,3,FALSE)</f>
        <v>#N/A</v>
      </c>
      <c r="D5684">
        <v>908</v>
      </c>
      <c r="E5684" t="s">
        <v>3632</v>
      </c>
      <c r="F5684">
        <v>416</v>
      </c>
      <c r="G5684">
        <v>482</v>
      </c>
      <c r="H5684">
        <f t="shared" si="394"/>
        <v>66</v>
      </c>
      <c r="I5684" t="str">
        <f t="shared" si="395"/>
        <v>Q252Q1_CHLFF/416-482</v>
      </c>
      <c r="K5684" t="e">
        <f>IF(C5684="Secretin_N, Secretin, TraK","T","N")</f>
        <v>#N/A</v>
      </c>
      <c r="L5684" t="e">
        <f>VLOOKUP(E5684,'Uniprot taxonomy'!E:J,4,FALSE)</f>
        <v>#N/A</v>
      </c>
      <c r="M5684" t="e">
        <f>LEFT(VLOOKUP(B5684,'Uniprot taxonomy'!B:R,5,FALSE))</f>
        <v>#N/A</v>
      </c>
      <c r="N5684" t="e">
        <f>VLOOKUP(B5684,'Uniprot taxonomy'!B:R,5,FALSE)</f>
        <v>#N/A</v>
      </c>
      <c r="O5684" t="e">
        <f>VLOOKUP(B5684,'Uniprot taxonomy'!B:R,6,FALSE)</f>
        <v>#N/A</v>
      </c>
      <c r="P5684" t="e">
        <f>VLOOKUP(B5684,'Uniprot taxonomy'!B:R,7,FALSE)</f>
        <v>#N/A</v>
      </c>
      <c r="Q5684" t="e">
        <f>VLOOKUP(B5684,'Uniprot taxonomy'!B:R,8,FALSE)</f>
        <v>#N/A</v>
      </c>
    </row>
    <row r="5685" spans="1:17" hidden="1" x14ac:dyDescent="0.25">
      <c r="A5685" t="s">
        <v>8575</v>
      </c>
      <c r="B5685" t="s">
        <v>8576</v>
      </c>
      <c r="C5685" t="e">
        <f>VLOOKUP('Домены Secretin_N'!B5685,'AC-Architecture'!A:C,3,FALSE)</f>
        <v>#N/A</v>
      </c>
      <c r="D5685">
        <v>908</v>
      </c>
      <c r="E5685" t="s">
        <v>3632</v>
      </c>
      <c r="F5685">
        <v>508</v>
      </c>
      <c r="G5685">
        <v>583</v>
      </c>
      <c r="H5685">
        <f t="shared" si="394"/>
        <v>75</v>
      </c>
      <c r="I5685" t="str">
        <f t="shared" si="395"/>
        <v>Q252Q1_CHLFF/508-583</v>
      </c>
      <c r="K5685" t="e">
        <f>IF(C5685="Secretin_N, Secretin, TraK","T","N")</f>
        <v>#N/A</v>
      </c>
      <c r="L5685" t="e">
        <f>VLOOKUP(E5685,'Uniprot taxonomy'!E:J,4,FALSE)</f>
        <v>#N/A</v>
      </c>
      <c r="M5685" t="e">
        <f>LEFT(VLOOKUP(B5685,'Uniprot taxonomy'!B:R,5,FALSE))</f>
        <v>#N/A</v>
      </c>
      <c r="N5685" t="e">
        <f>VLOOKUP(B5685,'Uniprot taxonomy'!B:R,5,FALSE)</f>
        <v>#N/A</v>
      </c>
      <c r="O5685" t="e">
        <f>VLOOKUP(B5685,'Uniprot taxonomy'!B:R,6,FALSE)</f>
        <v>#N/A</v>
      </c>
      <c r="P5685" t="e">
        <f>VLOOKUP(B5685,'Uniprot taxonomy'!B:R,7,FALSE)</f>
        <v>#N/A</v>
      </c>
      <c r="Q5685" t="e">
        <f>VLOOKUP(B5685,'Uniprot taxonomy'!B:R,8,FALSE)</f>
        <v>#N/A</v>
      </c>
    </row>
    <row r="5686" spans="1:17" hidden="1" x14ac:dyDescent="0.25">
      <c r="A5686" t="s">
        <v>8577</v>
      </c>
      <c r="B5686" t="s">
        <v>8578</v>
      </c>
      <c r="C5686" t="e">
        <f>VLOOKUP('Домены Secretin_N'!B5686,'AC-Architecture'!A:C,3,FALSE)</f>
        <v>#N/A</v>
      </c>
      <c r="D5686">
        <v>755</v>
      </c>
      <c r="E5686" t="s">
        <v>3632</v>
      </c>
      <c r="F5686">
        <v>284</v>
      </c>
      <c r="G5686">
        <v>356</v>
      </c>
      <c r="H5686">
        <f t="shared" si="394"/>
        <v>72</v>
      </c>
      <c r="I5686" t="str">
        <f t="shared" si="395"/>
        <v>Q256F0_CHLFF/284-356</v>
      </c>
      <c r="K5686" t="e">
        <f>IF(C5686="Secretin_N, Secretin, TraK","T","N")</f>
        <v>#N/A</v>
      </c>
      <c r="L5686" t="e">
        <f>VLOOKUP(E5686,'Uniprot taxonomy'!E:J,4,FALSE)</f>
        <v>#N/A</v>
      </c>
      <c r="M5686" t="e">
        <f>LEFT(VLOOKUP(B5686,'Uniprot taxonomy'!B:R,5,FALSE))</f>
        <v>#N/A</v>
      </c>
      <c r="N5686" t="e">
        <f>VLOOKUP(B5686,'Uniprot taxonomy'!B:R,5,FALSE)</f>
        <v>#N/A</v>
      </c>
      <c r="O5686" t="e">
        <f>VLOOKUP(B5686,'Uniprot taxonomy'!B:R,6,FALSE)</f>
        <v>#N/A</v>
      </c>
      <c r="P5686" t="e">
        <f>VLOOKUP(B5686,'Uniprot taxonomy'!B:R,7,FALSE)</f>
        <v>#N/A</v>
      </c>
      <c r="Q5686" t="e">
        <f>VLOOKUP(B5686,'Uniprot taxonomy'!B:R,8,FALSE)</f>
        <v>#N/A</v>
      </c>
    </row>
    <row r="5687" spans="1:17" hidden="1" x14ac:dyDescent="0.25">
      <c r="A5687" t="s">
        <v>8577</v>
      </c>
      <c r="B5687" t="s">
        <v>8578</v>
      </c>
      <c r="C5687" t="e">
        <f>VLOOKUP('Домены Secretin_N'!B5687,'AC-Architecture'!A:C,3,FALSE)</f>
        <v>#N/A</v>
      </c>
      <c r="D5687">
        <v>755</v>
      </c>
      <c r="E5687" t="s">
        <v>3632</v>
      </c>
      <c r="F5687">
        <v>363</v>
      </c>
      <c r="G5687">
        <v>465</v>
      </c>
      <c r="H5687">
        <f t="shared" si="394"/>
        <v>102</v>
      </c>
      <c r="I5687" t="str">
        <f t="shared" si="395"/>
        <v>Q256F0_CHLFF/363-465</v>
      </c>
      <c r="K5687" t="e">
        <f>IF(C5687="Secretin_N, Secretin, TraK","T","N")</f>
        <v>#N/A</v>
      </c>
      <c r="L5687" t="e">
        <f>VLOOKUP(E5687,'Uniprot taxonomy'!E:J,4,FALSE)</f>
        <v>#N/A</v>
      </c>
      <c r="M5687" t="e">
        <f>LEFT(VLOOKUP(B5687,'Uniprot taxonomy'!B:R,5,FALSE))</f>
        <v>#N/A</v>
      </c>
      <c r="N5687" t="e">
        <f>VLOOKUP(B5687,'Uniprot taxonomy'!B:R,5,FALSE)</f>
        <v>#N/A</v>
      </c>
      <c r="O5687" t="e">
        <f>VLOOKUP(B5687,'Uniprot taxonomy'!B:R,6,FALSE)</f>
        <v>#N/A</v>
      </c>
      <c r="P5687" t="e">
        <f>VLOOKUP(B5687,'Uniprot taxonomy'!B:R,7,FALSE)</f>
        <v>#N/A</v>
      </c>
      <c r="Q5687" t="e">
        <f>VLOOKUP(B5687,'Uniprot taxonomy'!B:R,8,FALSE)</f>
        <v>#N/A</v>
      </c>
    </row>
    <row r="5688" spans="1:17" hidden="1" x14ac:dyDescent="0.25">
      <c r="A5688" t="s">
        <v>8579</v>
      </c>
      <c r="B5688" t="s">
        <v>8580</v>
      </c>
      <c r="C5688" t="e">
        <f>VLOOKUP('Домены Secretin_N'!B5688,'AC-Architecture'!A:C,3,FALSE)</f>
        <v>#N/A</v>
      </c>
      <c r="D5688">
        <v>617</v>
      </c>
      <c r="E5688" t="s">
        <v>3632</v>
      </c>
      <c r="F5688">
        <v>119</v>
      </c>
      <c r="G5688">
        <v>182</v>
      </c>
      <c r="H5688">
        <f t="shared" si="394"/>
        <v>63</v>
      </c>
      <c r="I5688" t="str">
        <f t="shared" si="395"/>
        <v>Q27RH9_AERS4/119-182</v>
      </c>
      <c r="K5688" t="e">
        <f>IF(C5688="Secretin_N, Secretin, TraK","T","N")</f>
        <v>#N/A</v>
      </c>
      <c r="L5688" t="e">
        <f>VLOOKUP(E5688,'Uniprot taxonomy'!E:J,4,FALSE)</f>
        <v>#N/A</v>
      </c>
      <c r="M5688" t="e">
        <f>LEFT(VLOOKUP(B5688,'Uniprot taxonomy'!B:R,5,FALSE))</f>
        <v>#N/A</v>
      </c>
      <c r="N5688" t="e">
        <f>VLOOKUP(B5688,'Uniprot taxonomy'!B:R,5,FALSE)</f>
        <v>#N/A</v>
      </c>
      <c r="O5688" t="e">
        <f>VLOOKUP(B5688,'Uniprot taxonomy'!B:R,6,FALSE)</f>
        <v>#N/A</v>
      </c>
      <c r="P5688" t="e">
        <f>VLOOKUP(B5688,'Uniprot taxonomy'!B:R,7,FALSE)</f>
        <v>#N/A</v>
      </c>
      <c r="Q5688" t="e">
        <f>VLOOKUP(B5688,'Uniprot taxonomy'!B:R,8,FALSE)</f>
        <v>#N/A</v>
      </c>
    </row>
    <row r="5689" spans="1:17" hidden="1" x14ac:dyDescent="0.25">
      <c r="A5689" t="s">
        <v>8579</v>
      </c>
      <c r="B5689" t="s">
        <v>8580</v>
      </c>
      <c r="C5689" t="e">
        <f>VLOOKUP('Домены Secretin_N'!B5689,'AC-Architecture'!A:C,3,FALSE)</f>
        <v>#N/A</v>
      </c>
      <c r="D5689">
        <v>617</v>
      </c>
      <c r="E5689" t="s">
        <v>3632</v>
      </c>
      <c r="F5689">
        <v>192</v>
      </c>
      <c r="G5689">
        <v>286</v>
      </c>
      <c r="H5689">
        <f t="shared" si="394"/>
        <v>94</v>
      </c>
      <c r="I5689" t="str">
        <f t="shared" si="395"/>
        <v>Q27RH9_AERS4/192-286</v>
      </c>
      <c r="K5689" t="e">
        <f>IF(C5689="Secretin_N, Secretin, TraK","T","N")</f>
        <v>#N/A</v>
      </c>
      <c r="L5689" t="e">
        <f>VLOOKUP(E5689,'Uniprot taxonomy'!E:J,4,FALSE)</f>
        <v>#N/A</v>
      </c>
      <c r="M5689" t="e">
        <f>LEFT(VLOOKUP(B5689,'Uniprot taxonomy'!B:R,5,FALSE))</f>
        <v>#N/A</v>
      </c>
      <c r="N5689" t="e">
        <f>VLOOKUP(B5689,'Uniprot taxonomy'!B:R,5,FALSE)</f>
        <v>#N/A</v>
      </c>
      <c r="O5689" t="e">
        <f>VLOOKUP(B5689,'Uniprot taxonomy'!B:R,6,FALSE)</f>
        <v>#N/A</v>
      </c>
      <c r="P5689" t="e">
        <f>VLOOKUP(B5689,'Uniprot taxonomy'!B:R,7,FALSE)</f>
        <v>#N/A</v>
      </c>
      <c r="Q5689" t="e">
        <f>VLOOKUP(B5689,'Uniprot taxonomy'!B:R,8,FALSE)</f>
        <v>#N/A</v>
      </c>
    </row>
    <row r="5690" spans="1:17" x14ac:dyDescent="0.25">
      <c r="A5690" t="s">
        <v>136</v>
      </c>
      <c r="B5690" t="s">
        <v>1437</v>
      </c>
      <c r="C5690" t="str">
        <f>VLOOKUP('Домены Secretin_N'!B5690,'AC-Architecture'!A:C,3,FALSE)</f>
        <v>Secretin_N, Secretin</v>
      </c>
      <c r="D5690">
        <v>590</v>
      </c>
      <c r="E5690" t="s">
        <v>3632</v>
      </c>
      <c r="F5690">
        <v>276</v>
      </c>
      <c r="G5690">
        <v>344</v>
      </c>
      <c r="H5690">
        <f t="shared" si="394"/>
        <v>68</v>
      </c>
      <c r="I5690" t="str">
        <f t="shared" si="395"/>
        <v>Q2A420_FRATH/276-344</v>
      </c>
      <c r="J5690" t="str">
        <f>CONCATENATE(K5690,"_",LEFT(O5690,3),"_",LEFT(Q5690,3),"_",B5690)</f>
        <v>N_Thi_Fra_Q2A420</v>
      </c>
      <c r="K5690" t="str">
        <f>IF(C5690="Secretin_N, Secretin, TraK","T","N")</f>
        <v>N</v>
      </c>
      <c r="L5690" t="str">
        <f>VLOOKUP(B5690,'Uniprot taxonomy'!B:R,4,FALSE)</f>
        <v>Proteobacteria</v>
      </c>
      <c r="M5690" t="str">
        <f>LEFT(VLOOKUP(B5690,'Uniprot taxonomy'!B:R,5,FALSE))</f>
        <v>G</v>
      </c>
      <c r="N5690" t="str">
        <f>VLOOKUP(B5690,'Uniprot taxonomy'!B:R,5,FALSE)</f>
        <v>Gammaproteobacteria</v>
      </c>
      <c r="O5690" t="str">
        <f>VLOOKUP(B5690,'Uniprot taxonomy'!B:R,6,FALSE)</f>
        <v>Thiotrichales</v>
      </c>
      <c r="P5690" t="str">
        <f>VLOOKUP(B5690,'Uniprot taxonomy'!B:R,7,FALSE)</f>
        <v>Francisellaceae</v>
      </c>
      <c r="Q5690" t="str">
        <f>VLOOKUP(B5690,'Uniprot taxonomy'!B:R,8,FALSE)</f>
        <v>Francisella</v>
      </c>
    </row>
    <row r="5691" spans="1:17" hidden="1" x14ac:dyDescent="0.25">
      <c r="A5691" t="s">
        <v>134</v>
      </c>
      <c r="B5691" t="s">
        <v>1435</v>
      </c>
      <c r="C5691" t="str">
        <f>VLOOKUP('Домены Secretin_N'!B5691,'AC-Architecture'!A:C,3,FALSE)</f>
        <v>Secretin_N, Secretin</v>
      </c>
      <c r="D5691">
        <v>683</v>
      </c>
      <c r="E5691" t="s">
        <v>3632</v>
      </c>
      <c r="F5691">
        <v>303</v>
      </c>
      <c r="G5691">
        <v>447</v>
      </c>
      <c r="H5691">
        <f t="shared" si="394"/>
        <v>144</v>
      </c>
      <c r="I5691" t="str">
        <f t="shared" si="395"/>
        <v>Q2AC71_9BURK/303-447</v>
      </c>
      <c r="J5691" t="e">
        <f>CONCATENATE(K5691,"_",#REF!,"_",B5691)</f>
        <v>#REF!</v>
      </c>
      <c r="K5691" t="str">
        <f>IF(C5691="Secretin_N, Secretin, TraK","T","N")</f>
        <v>N</v>
      </c>
      <c r="L5691" t="e">
        <f>VLOOKUP(E5691,'Uniprot taxonomy'!E:J,4,FALSE)</f>
        <v>#N/A</v>
      </c>
      <c r="M5691" t="str">
        <f>LEFT(VLOOKUP(B5691,'Uniprot taxonomy'!B:R,5,FALSE))</f>
        <v>B</v>
      </c>
      <c r="N5691" t="str">
        <f>VLOOKUP(B5691,'Uniprot taxonomy'!B:R,5,FALSE)</f>
        <v>Betaproteobacteria</v>
      </c>
      <c r="O5691" t="str">
        <f>VLOOKUP(B5691,'Uniprot taxonomy'!B:R,6,FALSE)</f>
        <v>Burkholderiales</v>
      </c>
      <c r="P5691" t="str">
        <f>VLOOKUP(B5691,'Uniprot taxonomy'!B:R,7,FALSE)</f>
        <v>Comamonadaceae</v>
      </c>
      <c r="Q5691" t="str">
        <f>VLOOKUP(B5691,'Uniprot taxonomy'!B:R,8,FALSE)</f>
        <v>Acidovorax</v>
      </c>
    </row>
    <row r="5692" spans="1:17" hidden="1" x14ac:dyDescent="0.25">
      <c r="A5692" t="s">
        <v>133</v>
      </c>
      <c r="B5692" t="s">
        <v>1434</v>
      </c>
      <c r="C5692" t="str">
        <f>VLOOKUP('Домены Secretin_N'!B5692,'AC-Architecture'!A:C,3,FALSE)</f>
        <v>Secretin_N, Secretin</v>
      </c>
      <c r="D5692">
        <v>683</v>
      </c>
      <c r="E5692" t="s">
        <v>3632</v>
      </c>
      <c r="F5692">
        <v>303</v>
      </c>
      <c r="G5692">
        <v>447</v>
      </c>
      <c r="H5692">
        <f t="shared" si="394"/>
        <v>144</v>
      </c>
      <c r="I5692" t="str">
        <f t="shared" si="395"/>
        <v>Q2ACA3_9BURK/303-447</v>
      </c>
      <c r="J5692" t="e">
        <f>CONCATENATE(K5692,"_",#REF!,"_",B5692)</f>
        <v>#REF!</v>
      </c>
      <c r="K5692" t="str">
        <f>IF(C5692="Secretin_N, Secretin, TraK","T","N")</f>
        <v>N</v>
      </c>
      <c r="L5692" t="e">
        <f>VLOOKUP(E5692,'Uniprot taxonomy'!E:J,4,FALSE)</f>
        <v>#N/A</v>
      </c>
      <c r="M5692" t="str">
        <f>LEFT(VLOOKUP(B5692,'Uniprot taxonomy'!B:R,5,FALSE))</f>
        <v>B</v>
      </c>
      <c r="N5692" t="str">
        <f>VLOOKUP(B5692,'Uniprot taxonomy'!B:R,5,FALSE)</f>
        <v>Betaproteobacteria</v>
      </c>
      <c r="O5692" t="str">
        <f>VLOOKUP(B5692,'Uniprot taxonomy'!B:R,6,FALSE)</f>
        <v>Burkholderiales</v>
      </c>
      <c r="P5692" t="str">
        <f>VLOOKUP(B5692,'Uniprot taxonomy'!B:R,7,FALSE)</f>
        <v>Comamonadaceae</v>
      </c>
      <c r="Q5692" t="str">
        <f>VLOOKUP(B5692,'Uniprot taxonomy'!B:R,8,FALSE)</f>
        <v>Acidovorax</v>
      </c>
    </row>
    <row r="5693" spans="1:17" hidden="1" x14ac:dyDescent="0.25">
      <c r="A5693" t="s">
        <v>8581</v>
      </c>
      <c r="B5693" t="s">
        <v>8582</v>
      </c>
      <c r="C5693" t="e">
        <f>VLOOKUP('Домены Secretin_N'!B5693,'AC-Architecture'!A:C,3,FALSE)</f>
        <v>#N/A</v>
      </c>
      <c r="D5693">
        <v>702</v>
      </c>
      <c r="E5693" t="s">
        <v>3632</v>
      </c>
      <c r="F5693">
        <v>389</v>
      </c>
      <c r="G5693">
        <v>452</v>
      </c>
      <c r="H5693">
        <f t="shared" si="394"/>
        <v>63</v>
      </c>
      <c r="I5693" t="str">
        <f t="shared" si="395"/>
        <v>Q2BLX9_9GAMM/389-452</v>
      </c>
      <c r="K5693" t="e">
        <f>IF(C5693="Secretin_N, Secretin, TraK","T","N")</f>
        <v>#N/A</v>
      </c>
      <c r="L5693" t="e">
        <f>VLOOKUP(E5693,'Uniprot taxonomy'!E:J,4,FALSE)</f>
        <v>#N/A</v>
      </c>
      <c r="M5693" t="e">
        <f>LEFT(VLOOKUP(B5693,'Uniprot taxonomy'!B:R,5,FALSE))</f>
        <v>#N/A</v>
      </c>
      <c r="N5693" t="e">
        <f>VLOOKUP(B5693,'Uniprot taxonomy'!B:R,5,FALSE)</f>
        <v>#N/A</v>
      </c>
      <c r="O5693" t="e">
        <f>VLOOKUP(B5693,'Uniprot taxonomy'!B:R,6,FALSE)</f>
        <v>#N/A</v>
      </c>
      <c r="P5693" t="e">
        <f>VLOOKUP(B5693,'Uniprot taxonomy'!B:R,7,FALSE)</f>
        <v>#N/A</v>
      </c>
      <c r="Q5693" t="e">
        <f>VLOOKUP(B5693,'Uniprot taxonomy'!B:R,8,FALSE)</f>
        <v>#N/A</v>
      </c>
    </row>
    <row r="5694" spans="1:17" hidden="1" x14ac:dyDescent="0.25">
      <c r="A5694" t="s">
        <v>8583</v>
      </c>
      <c r="B5694" t="s">
        <v>8584</v>
      </c>
      <c r="C5694" t="e">
        <f>VLOOKUP('Домены Secretin_N'!B5694,'AC-Architecture'!A:C,3,FALSE)</f>
        <v>#N/A</v>
      </c>
      <c r="D5694">
        <v>568</v>
      </c>
      <c r="E5694" t="s">
        <v>3632</v>
      </c>
      <c r="F5694">
        <v>253</v>
      </c>
      <c r="G5694">
        <v>320</v>
      </c>
      <c r="H5694">
        <f t="shared" si="394"/>
        <v>67</v>
      </c>
      <c r="I5694" t="str">
        <f t="shared" si="395"/>
        <v>Q2C0P1_9GAMM/253-320</v>
      </c>
      <c r="K5694" t="e">
        <f>IF(C5694="Secretin_N, Secretin, TraK","T","N")</f>
        <v>#N/A</v>
      </c>
      <c r="L5694" t="e">
        <f>VLOOKUP(E5694,'Uniprot taxonomy'!E:J,4,FALSE)</f>
        <v>#N/A</v>
      </c>
      <c r="M5694" t="e">
        <f>LEFT(VLOOKUP(B5694,'Uniprot taxonomy'!B:R,5,FALSE))</f>
        <v>#N/A</v>
      </c>
      <c r="N5694" t="e">
        <f>VLOOKUP(B5694,'Uniprot taxonomy'!B:R,5,FALSE)</f>
        <v>#N/A</v>
      </c>
      <c r="O5694" t="e">
        <f>VLOOKUP(B5694,'Uniprot taxonomy'!B:R,6,FALSE)</f>
        <v>#N/A</v>
      </c>
      <c r="P5694" t="e">
        <f>VLOOKUP(B5694,'Uniprot taxonomy'!B:R,7,FALSE)</f>
        <v>#N/A</v>
      </c>
      <c r="Q5694" t="e">
        <f>VLOOKUP(B5694,'Uniprot taxonomy'!B:R,8,FALSE)</f>
        <v>#N/A</v>
      </c>
    </row>
    <row r="5695" spans="1:17" hidden="1" x14ac:dyDescent="0.25">
      <c r="A5695" t="s">
        <v>8585</v>
      </c>
      <c r="B5695" t="s">
        <v>8586</v>
      </c>
      <c r="C5695" t="e">
        <f>VLOOKUP('Домены Secretin_N'!B5695,'AC-Architecture'!A:C,3,FALSE)</f>
        <v>#N/A</v>
      </c>
      <c r="D5695">
        <v>672</v>
      </c>
      <c r="E5695" t="s">
        <v>3632</v>
      </c>
      <c r="F5695">
        <v>126</v>
      </c>
      <c r="G5695">
        <v>189</v>
      </c>
      <c r="H5695">
        <f t="shared" si="394"/>
        <v>63</v>
      </c>
      <c r="I5695" t="str">
        <f t="shared" si="395"/>
        <v>Q2C2L5_9GAMM/126-189</v>
      </c>
      <c r="K5695" t="e">
        <f>IF(C5695="Secretin_N, Secretin, TraK","T","N")</f>
        <v>#N/A</v>
      </c>
      <c r="L5695" t="e">
        <f>VLOOKUP(E5695,'Uniprot taxonomy'!E:J,4,FALSE)</f>
        <v>#N/A</v>
      </c>
      <c r="M5695" t="e">
        <f>LEFT(VLOOKUP(B5695,'Uniprot taxonomy'!B:R,5,FALSE))</f>
        <v>#N/A</v>
      </c>
      <c r="N5695" t="e">
        <f>VLOOKUP(B5695,'Uniprot taxonomy'!B:R,5,FALSE)</f>
        <v>#N/A</v>
      </c>
      <c r="O5695" t="e">
        <f>VLOOKUP(B5695,'Uniprot taxonomy'!B:R,6,FALSE)</f>
        <v>#N/A</v>
      </c>
      <c r="P5695" t="e">
        <f>VLOOKUP(B5695,'Uniprot taxonomy'!B:R,7,FALSE)</f>
        <v>#N/A</v>
      </c>
      <c r="Q5695" t="e">
        <f>VLOOKUP(B5695,'Uniprot taxonomy'!B:R,8,FALSE)</f>
        <v>#N/A</v>
      </c>
    </row>
    <row r="5696" spans="1:17" hidden="1" x14ac:dyDescent="0.25">
      <c r="A5696" t="s">
        <v>8585</v>
      </c>
      <c r="B5696" t="s">
        <v>8586</v>
      </c>
      <c r="C5696" t="e">
        <f>VLOOKUP('Домены Secretin_N'!B5696,'AC-Architecture'!A:C,3,FALSE)</f>
        <v>#N/A</v>
      </c>
      <c r="D5696">
        <v>672</v>
      </c>
      <c r="E5696" t="s">
        <v>3632</v>
      </c>
      <c r="F5696">
        <v>191</v>
      </c>
      <c r="G5696">
        <v>262</v>
      </c>
      <c r="H5696">
        <f t="shared" si="394"/>
        <v>71</v>
      </c>
      <c r="I5696" t="str">
        <f t="shared" si="395"/>
        <v>Q2C2L5_9GAMM/191-262</v>
      </c>
      <c r="K5696" t="e">
        <f>IF(C5696="Secretin_N, Secretin, TraK","T","N")</f>
        <v>#N/A</v>
      </c>
      <c r="L5696" t="e">
        <f>VLOOKUP(E5696,'Uniprot taxonomy'!E:J,4,FALSE)</f>
        <v>#N/A</v>
      </c>
      <c r="M5696" t="e">
        <f>LEFT(VLOOKUP(B5696,'Uniprot taxonomy'!B:R,5,FALSE))</f>
        <v>#N/A</v>
      </c>
      <c r="N5696" t="e">
        <f>VLOOKUP(B5696,'Uniprot taxonomy'!B:R,5,FALSE)</f>
        <v>#N/A</v>
      </c>
      <c r="O5696" t="e">
        <f>VLOOKUP(B5696,'Uniprot taxonomy'!B:R,6,FALSE)</f>
        <v>#N/A</v>
      </c>
      <c r="P5696" t="e">
        <f>VLOOKUP(B5696,'Uniprot taxonomy'!B:R,7,FALSE)</f>
        <v>#N/A</v>
      </c>
      <c r="Q5696" t="e">
        <f>VLOOKUP(B5696,'Uniprot taxonomy'!B:R,8,FALSE)</f>
        <v>#N/A</v>
      </c>
    </row>
    <row r="5697" spans="1:17" hidden="1" x14ac:dyDescent="0.25">
      <c r="A5697" t="s">
        <v>8585</v>
      </c>
      <c r="B5697" t="s">
        <v>8586</v>
      </c>
      <c r="C5697" t="e">
        <f>VLOOKUP('Домены Secretin_N'!B5697,'AC-Architecture'!A:C,3,FALSE)</f>
        <v>#N/A</v>
      </c>
      <c r="D5697">
        <v>672</v>
      </c>
      <c r="E5697" t="s">
        <v>3632</v>
      </c>
      <c r="F5697">
        <v>266</v>
      </c>
      <c r="G5697">
        <v>345</v>
      </c>
      <c r="H5697">
        <f t="shared" si="394"/>
        <v>79</v>
      </c>
      <c r="I5697" t="str">
        <f t="shared" si="395"/>
        <v>Q2C2L5_9GAMM/266-345</v>
      </c>
      <c r="K5697" t="e">
        <f>IF(C5697="Secretin_N, Secretin, TraK","T","N")</f>
        <v>#N/A</v>
      </c>
      <c r="L5697" t="e">
        <f>VLOOKUP(E5697,'Uniprot taxonomy'!E:J,4,FALSE)</f>
        <v>#N/A</v>
      </c>
      <c r="M5697" t="e">
        <f>LEFT(VLOOKUP(B5697,'Uniprot taxonomy'!B:R,5,FALSE))</f>
        <v>#N/A</v>
      </c>
      <c r="N5697" t="e">
        <f>VLOOKUP(B5697,'Uniprot taxonomy'!B:R,5,FALSE)</f>
        <v>#N/A</v>
      </c>
      <c r="O5697" t="e">
        <f>VLOOKUP(B5697,'Uniprot taxonomy'!B:R,6,FALSE)</f>
        <v>#N/A</v>
      </c>
      <c r="P5697" t="e">
        <f>VLOOKUP(B5697,'Uniprot taxonomy'!B:R,7,FALSE)</f>
        <v>#N/A</v>
      </c>
      <c r="Q5697" t="e">
        <f>VLOOKUP(B5697,'Uniprot taxonomy'!B:R,8,FALSE)</f>
        <v>#N/A</v>
      </c>
    </row>
    <row r="5698" spans="1:17" hidden="1" x14ac:dyDescent="0.25">
      <c r="A5698" t="s">
        <v>8587</v>
      </c>
      <c r="B5698" t="s">
        <v>8588</v>
      </c>
      <c r="C5698" t="e">
        <f>VLOOKUP('Домены Secretin_N'!B5698,'AC-Architecture'!A:C,3,FALSE)</f>
        <v>#N/A</v>
      </c>
      <c r="D5698">
        <v>748</v>
      </c>
      <c r="E5698" t="s">
        <v>3632</v>
      </c>
      <c r="F5698">
        <v>127</v>
      </c>
      <c r="G5698">
        <v>187</v>
      </c>
      <c r="H5698">
        <f t="shared" si="394"/>
        <v>60</v>
      </c>
      <c r="I5698" t="str">
        <f t="shared" si="395"/>
        <v>Q2G4Y4_NOVAD/127-187</v>
      </c>
      <c r="K5698" t="e">
        <f>IF(C5698="Secretin_N, Secretin, TraK","T","N")</f>
        <v>#N/A</v>
      </c>
      <c r="L5698" t="e">
        <f>VLOOKUP(E5698,'Uniprot taxonomy'!E:J,4,FALSE)</f>
        <v>#N/A</v>
      </c>
      <c r="M5698" t="e">
        <f>LEFT(VLOOKUP(B5698,'Uniprot taxonomy'!B:R,5,FALSE))</f>
        <v>#N/A</v>
      </c>
      <c r="N5698" t="e">
        <f>VLOOKUP(B5698,'Uniprot taxonomy'!B:R,5,FALSE)</f>
        <v>#N/A</v>
      </c>
      <c r="O5698" t="e">
        <f>VLOOKUP(B5698,'Uniprot taxonomy'!B:R,6,FALSE)</f>
        <v>#N/A</v>
      </c>
      <c r="P5698" t="e">
        <f>VLOOKUP(B5698,'Uniprot taxonomy'!B:R,7,FALSE)</f>
        <v>#N/A</v>
      </c>
      <c r="Q5698" t="e">
        <f>VLOOKUP(B5698,'Uniprot taxonomy'!B:R,8,FALSE)</f>
        <v>#N/A</v>
      </c>
    </row>
    <row r="5699" spans="1:17" hidden="1" x14ac:dyDescent="0.25">
      <c r="A5699" t="s">
        <v>8587</v>
      </c>
      <c r="B5699" t="s">
        <v>8588</v>
      </c>
      <c r="C5699" t="e">
        <f>VLOOKUP('Домены Secretin_N'!B5699,'AC-Architecture'!A:C,3,FALSE)</f>
        <v>#N/A</v>
      </c>
      <c r="D5699">
        <v>748</v>
      </c>
      <c r="E5699" t="s">
        <v>3632</v>
      </c>
      <c r="F5699">
        <v>189</v>
      </c>
      <c r="G5699">
        <v>257</v>
      </c>
      <c r="H5699">
        <f t="shared" ref="H5699:H5762" si="397">G5699-F5699</f>
        <v>68</v>
      </c>
      <c r="I5699" t="str">
        <f t="shared" ref="I5699:I5762" si="398">CONCATENATE(A5699,"/",F5699,"-",G5699)</f>
        <v>Q2G4Y4_NOVAD/189-257</v>
      </c>
      <c r="K5699" t="e">
        <f>IF(C5699="Secretin_N, Secretin, TraK","T","N")</f>
        <v>#N/A</v>
      </c>
      <c r="L5699" t="e">
        <f>VLOOKUP(E5699,'Uniprot taxonomy'!E:J,4,FALSE)</f>
        <v>#N/A</v>
      </c>
      <c r="M5699" t="e">
        <f>LEFT(VLOOKUP(B5699,'Uniprot taxonomy'!B:R,5,FALSE))</f>
        <v>#N/A</v>
      </c>
      <c r="N5699" t="e">
        <f>VLOOKUP(B5699,'Uniprot taxonomy'!B:R,5,FALSE)</f>
        <v>#N/A</v>
      </c>
      <c r="O5699" t="e">
        <f>VLOOKUP(B5699,'Uniprot taxonomy'!B:R,6,FALSE)</f>
        <v>#N/A</v>
      </c>
      <c r="P5699" t="e">
        <f>VLOOKUP(B5699,'Uniprot taxonomy'!B:R,7,FALSE)</f>
        <v>#N/A</v>
      </c>
      <c r="Q5699" t="e">
        <f>VLOOKUP(B5699,'Uniprot taxonomy'!B:R,8,FALSE)</f>
        <v>#N/A</v>
      </c>
    </row>
    <row r="5700" spans="1:17" hidden="1" x14ac:dyDescent="0.25">
      <c r="A5700" t="s">
        <v>8587</v>
      </c>
      <c r="B5700" t="s">
        <v>8588</v>
      </c>
      <c r="C5700" t="e">
        <f>VLOOKUP('Домены Secretin_N'!B5700,'AC-Architecture'!A:C,3,FALSE)</f>
        <v>#N/A</v>
      </c>
      <c r="D5700">
        <v>748</v>
      </c>
      <c r="E5700" t="s">
        <v>3632</v>
      </c>
      <c r="F5700">
        <v>261</v>
      </c>
      <c r="G5700">
        <v>388</v>
      </c>
      <c r="H5700">
        <f t="shared" si="397"/>
        <v>127</v>
      </c>
      <c r="I5700" t="str">
        <f t="shared" si="398"/>
        <v>Q2G4Y4_NOVAD/261-388</v>
      </c>
      <c r="K5700" t="e">
        <f>IF(C5700="Secretin_N, Secretin, TraK","T","N")</f>
        <v>#N/A</v>
      </c>
      <c r="L5700" t="e">
        <f>VLOOKUP(E5700,'Uniprot taxonomy'!E:J,4,FALSE)</f>
        <v>#N/A</v>
      </c>
      <c r="M5700" t="e">
        <f>LEFT(VLOOKUP(B5700,'Uniprot taxonomy'!B:R,5,FALSE))</f>
        <v>#N/A</v>
      </c>
      <c r="N5700" t="e">
        <f>VLOOKUP(B5700,'Uniprot taxonomy'!B:R,5,FALSE)</f>
        <v>#N/A</v>
      </c>
      <c r="O5700" t="e">
        <f>VLOOKUP(B5700,'Uniprot taxonomy'!B:R,6,FALSE)</f>
        <v>#N/A</v>
      </c>
      <c r="P5700" t="e">
        <f>VLOOKUP(B5700,'Uniprot taxonomy'!B:R,7,FALSE)</f>
        <v>#N/A</v>
      </c>
      <c r="Q5700" t="e">
        <f>VLOOKUP(B5700,'Uniprot taxonomy'!B:R,8,FALSE)</f>
        <v>#N/A</v>
      </c>
    </row>
    <row r="5701" spans="1:17" hidden="1" x14ac:dyDescent="0.25">
      <c r="A5701" t="s">
        <v>8589</v>
      </c>
      <c r="B5701" t="s">
        <v>8590</v>
      </c>
      <c r="C5701" t="e">
        <f>VLOOKUP('Домены Secretin_N'!B5701,'AC-Architecture'!A:C,3,FALSE)</f>
        <v>#N/A</v>
      </c>
      <c r="D5701">
        <v>882</v>
      </c>
      <c r="E5701" t="s">
        <v>3632</v>
      </c>
      <c r="F5701">
        <v>553</v>
      </c>
      <c r="G5701">
        <v>614</v>
      </c>
      <c r="H5701">
        <f t="shared" si="397"/>
        <v>61</v>
      </c>
      <c r="I5701" t="str">
        <f t="shared" si="398"/>
        <v>Q2INN8_ANADE/553-614</v>
      </c>
      <c r="K5701" t="e">
        <f>IF(C5701="Secretin_N, Secretin, TraK","T","N")</f>
        <v>#N/A</v>
      </c>
      <c r="L5701" t="e">
        <f>VLOOKUP(E5701,'Uniprot taxonomy'!E:J,4,FALSE)</f>
        <v>#N/A</v>
      </c>
      <c r="M5701" t="e">
        <f>LEFT(VLOOKUP(B5701,'Uniprot taxonomy'!B:R,5,FALSE))</f>
        <v>#N/A</v>
      </c>
      <c r="N5701" t="e">
        <f>VLOOKUP(B5701,'Uniprot taxonomy'!B:R,5,FALSE)</f>
        <v>#N/A</v>
      </c>
      <c r="O5701" t="e">
        <f>VLOOKUP(B5701,'Uniprot taxonomy'!B:R,6,FALSE)</f>
        <v>#N/A</v>
      </c>
      <c r="P5701" t="e">
        <f>VLOOKUP(B5701,'Uniprot taxonomy'!B:R,7,FALSE)</f>
        <v>#N/A</v>
      </c>
      <c r="Q5701" t="e">
        <f>VLOOKUP(B5701,'Uniprot taxonomy'!B:R,8,FALSE)</f>
        <v>#N/A</v>
      </c>
    </row>
    <row r="5702" spans="1:17" hidden="1" x14ac:dyDescent="0.25">
      <c r="A5702" t="s">
        <v>8591</v>
      </c>
      <c r="B5702" t="s">
        <v>8592</v>
      </c>
      <c r="C5702" t="e">
        <f>VLOOKUP('Домены Secretin_N'!B5702,'AC-Architecture'!A:C,3,FALSE)</f>
        <v>#N/A</v>
      </c>
      <c r="D5702">
        <v>897</v>
      </c>
      <c r="E5702" t="s">
        <v>3632</v>
      </c>
      <c r="F5702">
        <v>284</v>
      </c>
      <c r="G5702">
        <v>378</v>
      </c>
      <c r="H5702">
        <f t="shared" si="397"/>
        <v>94</v>
      </c>
      <c r="I5702" t="str">
        <f t="shared" si="398"/>
        <v>Q2INS9_ANADE/284-378</v>
      </c>
      <c r="K5702" t="e">
        <f>IF(C5702="Secretin_N, Secretin, TraK","T","N")</f>
        <v>#N/A</v>
      </c>
      <c r="L5702" t="e">
        <f>VLOOKUP(E5702,'Uniprot taxonomy'!E:J,4,FALSE)</f>
        <v>#N/A</v>
      </c>
      <c r="M5702" t="e">
        <f>LEFT(VLOOKUP(B5702,'Uniprot taxonomy'!B:R,5,FALSE))</f>
        <v>#N/A</v>
      </c>
      <c r="N5702" t="e">
        <f>VLOOKUP(B5702,'Uniprot taxonomy'!B:R,5,FALSE)</f>
        <v>#N/A</v>
      </c>
      <c r="O5702" t="e">
        <f>VLOOKUP(B5702,'Uniprot taxonomy'!B:R,6,FALSE)</f>
        <v>#N/A</v>
      </c>
      <c r="P5702" t="e">
        <f>VLOOKUP(B5702,'Uniprot taxonomy'!B:R,7,FALSE)</f>
        <v>#N/A</v>
      </c>
      <c r="Q5702" t="e">
        <f>VLOOKUP(B5702,'Uniprot taxonomy'!B:R,8,FALSE)</f>
        <v>#N/A</v>
      </c>
    </row>
    <row r="5703" spans="1:17" hidden="1" x14ac:dyDescent="0.25">
      <c r="A5703" t="s">
        <v>8591</v>
      </c>
      <c r="B5703" t="s">
        <v>8592</v>
      </c>
      <c r="C5703" t="e">
        <f>VLOOKUP('Домены Secretin_N'!B5703,'AC-Architecture'!A:C,3,FALSE)</f>
        <v>#N/A</v>
      </c>
      <c r="D5703">
        <v>897</v>
      </c>
      <c r="E5703" t="s">
        <v>3632</v>
      </c>
      <c r="F5703">
        <v>382</v>
      </c>
      <c r="G5703">
        <v>485</v>
      </c>
      <c r="H5703">
        <f t="shared" si="397"/>
        <v>103</v>
      </c>
      <c r="I5703" t="str">
        <f t="shared" si="398"/>
        <v>Q2INS9_ANADE/382-485</v>
      </c>
      <c r="K5703" t="e">
        <f>IF(C5703="Secretin_N, Secretin, TraK","T","N")</f>
        <v>#N/A</v>
      </c>
      <c r="L5703" t="e">
        <f>VLOOKUP(E5703,'Uniprot taxonomy'!E:J,4,FALSE)</f>
        <v>#N/A</v>
      </c>
      <c r="M5703" t="e">
        <f>LEFT(VLOOKUP(B5703,'Uniprot taxonomy'!B:R,5,FALSE))</f>
        <v>#N/A</v>
      </c>
      <c r="N5703" t="e">
        <f>VLOOKUP(B5703,'Uniprot taxonomy'!B:R,5,FALSE)</f>
        <v>#N/A</v>
      </c>
      <c r="O5703" t="e">
        <f>VLOOKUP(B5703,'Uniprot taxonomy'!B:R,6,FALSE)</f>
        <v>#N/A</v>
      </c>
      <c r="P5703" t="e">
        <f>VLOOKUP(B5703,'Uniprot taxonomy'!B:R,7,FALSE)</f>
        <v>#N/A</v>
      </c>
      <c r="Q5703" t="e">
        <f>VLOOKUP(B5703,'Uniprot taxonomy'!B:R,8,FALSE)</f>
        <v>#N/A</v>
      </c>
    </row>
    <row r="5704" spans="1:17" hidden="1" x14ac:dyDescent="0.25">
      <c r="A5704" t="s">
        <v>8593</v>
      </c>
      <c r="B5704" t="s">
        <v>8594</v>
      </c>
      <c r="C5704" t="e">
        <f>VLOOKUP('Домены Secretin_N'!B5704,'AC-Architecture'!A:C,3,FALSE)</f>
        <v>#N/A</v>
      </c>
      <c r="D5704">
        <v>696</v>
      </c>
      <c r="E5704" t="s">
        <v>3632</v>
      </c>
      <c r="F5704">
        <v>361</v>
      </c>
      <c r="G5704">
        <v>425</v>
      </c>
      <c r="H5704">
        <f t="shared" si="397"/>
        <v>64</v>
      </c>
      <c r="I5704" t="str">
        <f t="shared" si="398"/>
        <v>Q2JP24_SYNJB/361-425</v>
      </c>
      <c r="K5704" t="e">
        <f>IF(C5704="Secretin_N, Secretin, TraK","T","N")</f>
        <v>#N/A</v>
      </c>
      <c r="L5704" t="e">
        <f>VLOOKUP(E5704,'Uniprot taxonomy'!E:J,4,FALSE)</f>
        <v>#N/A</v>
      </c>
      <c r="M5704" t="e">
        <f>LEFT(VLOOKUP(B5704,'Uniprot taxonomy'!B:R,5,FALSE))</f>
        <v>#N/A</v>
      </c>
      <c r="N5704" t="e">
        <f>VLOOKUP(B5704,'Uniprot taxonomy'!B:R,5,FALSE)</f>
        <v>#N/A</v>
      </c>
      <c r="O5704" t="e">
        <f>VLOOKUP(B5704,'Uniprot taxonomy'!B:R,6,FALSE)</f>
        <v>#N/A</v>
      </c>
      <c r="P5704" t="e">
        <f>VLOOKUP(B5704,'Uniprot taxonomy'!B:R,7,FALSE)</f>
        <v>#N/A</v>
      </c>
      <c r="Q5704" t="e">
        <f>VLOOKUP(B5704,'Uniprot taxonomy'!B:R,8,FALSE)</f>
        <v>#N/A</v>
      </c>
    </row>
    <row r="5705" spans="1:17" hidden="1" x14ac:dyDescent="0.25">
      <c r="A5705" t="s">
        <v>8595</v>
      </c>
      <c r="B5705" t="s">
        <v>8596</v>
      </c>
      <c r="C5705" t="e">
        <f>VLOOKUP('Домены Secretin_N'!B5705,'AC-Architecture'!A:C,3,FALSE)</f>
        <v>#N/A</v>
      </c>
      <c r="D5705">
        <v>723</v>
      </c>
      <c r="E5705" t="s">
        <v>3632</v>
      </c>
      <c r="F5705">
        <v>369</v>
      </c>
      <c r="G5705">
        <v>469</v>
      </c>
      <c r="H5705">
        <f t="shared" si="397"/>
        <v>100</v>
      </c>
      <c r="I5705" t="str">
        <f t="shared" si="398"/>
        <v>Q2JVP0_SYNJA/369-469</v>
      </c>
      <c r="K5705" t="e">
        <f>IF(C5705="Secretin_N, Secretin, TraK","T","N")</f>
        <v>#N/A</v>
      </c>
      <c r="L5705" t="e">
        <f>VLOOKUP(E5705,'Uniprot taxonomy'!E:J,4,FALSE)</f>
        <v>#N/A</v>
      </c>
      <c r="M5705" t="e">
        <f>LEFT(VLOOKUP(B5705,'Uniprot taxonomy'!B:R,5,FALSE))</f>
        <v>#N/A</v>
      </c>
      <c r="N5705" t="e">
        <f>VLOOKUP(B5705,'Uniprot taxonomy'!B:R,5,FALSE)</f>
        <v>#N/A</v>
      </c>
      <c r="O5705" t="e">
        <f>VLOOKUP(B5705,'Uniprot taxonomy'!B:R,6,FALSE)</f>
        <v>#N/A</v>
      </c>
      <c r="P5705" t="e">
        <f>VLOOKUP(B5705,'Uniprot taxonomy'!B:R,7,FALSE)</f>
        <v>#N/A</v>
      </c>
      <c r="Q5705" t="e">
        <f>VLOOKUP(B5705,'Uniprot taxonomy'!B:R,8,FALSE)</f>
        <v>#N/A</v>
      </c>
    </row>
    <row r="5706" spans="1:17" hidden="1" x14ac:dyDescent="0.25">
      <c r="A5706" t="s">
        <v>8597</v>
      </c>
      <c r="B5706" t="s">
        <v>8598</v>
      </c>
      <c r="C5706" t="e">
        <f>VLOOKUP('Домены Secretin_N'!B5706,'AC-Architecture'!A:C,3,FALSE)</f>
        <v>#N/A</v>
      </c>
      <c r="D5706">
        <v>860</v>
      </c>
      <c r="E5706" t="s">
        <v>3632</v>
      </c>
      <c r="F5706">
        <v>149</v>
      </c>
      <c r="G5706">
        <v>210</v>
      </c>
      <c r="H5706">
        <f t="shared" si="397"/>
        <v>61</v>
      </c>
      <c r="I5706" t="str">
        <f t="shared" si="398"/>
        <v>Q2KZP0_BORA1/149-210</v>
      </c>
      <c r="K5706" t="e">
        <f>IF(C5706="Secretin_N, Secretin, TraK","T","N")</f>
        <v>#N/A</v>
      </c>
      <c r="L5706" t="e">
        <f>VLOOKUP(E5706,'Uniprot taxonomy'!E:J,4,FALSE)</f>
        <v>#N/A</v>
      </c>
      <c r="M5706" t="e">
        <f>LEFT(VLOOKUP(B5706,'Uniprot taxonomy'!B:R,5,FALSE))</f>
        <v>#N/A</v>
      </c>
      <c r="N5706" t="e">
        <f>VLOOKUP(B5706,'Uniprot taxonomy'!B:R,5,FALSE)</f>
        <v>#N/A</v>
      </c>
      <c r="O5706" t="e">
        <f>VLOOKUP(B5706,'Uniprot taxonomy'!B:R,6,FALSE)</f>
        <v>#N/A</v>
      </c>
      <c r="P5706" t="e">
        <f>VLOOKUP(B5706,'Uniprot taxonomy'!B:R,7,FALSE)</f>
        <v>#N/A</v>
      </c>
      <c r="Q5706" t="e">
        <f>VLOOKUP(B5706,'Uniprot taxonomy'!B:R,8,FALSE)</f>
        <v>#N/A</v>
      </c>
    </row>
    <row r="5707" spans="1:17" hidden="1" x14ac:dyDescent="0.25">
      <c r="A5707" t="s">
        <v>8597</v>
      </c>
      <c r="B5707" t="s">
        <v>8598</v>
      </c>
      <c r="C5707" t="e">
        <f>VLOOKUP('Домены Secretin_N'!B5707,'AC-Architecture'!A:C,3,FALSE)</f>
        <v>#N/A</v>
      </c>
      <c r="D5707">
        <v>860</v>
      </c>
      <c r="E5707" t="s">
        <v>3632</v>
      </c>
      <c r="F5707">
        <v>212</v>
      </c>
      <c r="G5707">
        <v>281</v>
      </c>
      <c r="H5707">
        <f t="shared" si="397"/>
        <v>69</v>
      </c>
      <c r="I5707" t="str">
        <f t="shared" si="398"/>
        <v>Q2KZP0_BORA1/212-281</v>
      </c>
      <c r="K5707" t="e">
        <f>IF(C5707="Secretin_N, Secretin, TraK","T","N")</f>
        <v>#N/A</v>
      </c>
      <c r="L5707" t="e">
        <f>VLOOKUP(E5707,'Uniprot taxonomy'!E:J,4,FALSE)</f>
        <v>#N/A</v>
      </c>
      <c r="M5707" t="e">
        <f>LEFT(VLOOKUP(B5707,'Uniprot taxonomy'!B:R,5,FALSE))</f>
        <v>#N/A</v>
      </c>
      <c r="N5707" t="e">
        <f>VLOOKUP(B5707,'Uniprot taxonomy'!B:R,5,FALSE)</f>
        <v>#N/A</v>
      </c>
      <c r="O5707" t="e">
        <f>VLOOKUP(B5707,'Uniprot taxonomy'!B:R,6,FALSE)</f>
        <v>#N/A</v>
      </c>
      <c r="P5707" t="e">
        <f>VLOOKUP(B5707,'Uniprot taxonomy'!B:R,7,FALSE)</f>
        <v>#N/A</v>
      </c>
      <c r="Q5707" t="e">
        <f>VLOOKUP(B5707,'Uniprot taxonomy'!B:R,8,FALSE)</f>
        <v>#N/A</v>
      </c>
    </row>
    <row r="5708" spans="1:17" hidden="1" x14ac:dyDescent="0.25">
      <c r="A5708" t="s">
        <v>8597</v>
      </c>
      <c r="B5708" t="s">
        <v>8598</v>
      </c>
      <c r="C5708" t="e">
        <f>VLOOKUP('Домены Secretin_N'!B5708,'AC-Architecture'!A:C,3,FALSE)</f>
        <v>#N/A</v>
      </c>
      <c r="D5708">
        <v>860</v>
      </c>
      <c r="E5708" t="s">
        <v>3632</v>
      </c>
      <c r="F5708">
        <v>285</v>
      </c>
      <c r="G5708">
        <v>416</v>
      </c>
      <c r="H5708">
        <f t="shared" si="397"/>
        <v>131</v>
      </c>
      <c r="I5708" t="str">
        <f t="shared" si="398"/>
        <v>Q2KZP0_BORA1/285-416</v>
      </c>
      <c r="K5708" t="e">
        <f>IF(C5708="Secretin_N, Secretin, TraK","T","N")</f>
        <v>#N/A</v>
      </c>
      <c r="L5708" t="e">
        <f>VLOOKUP(E5708,'Uniprot taxonomy'!E:J,4,FALSE)</f>
        <v>#N/A</v>
      </c>
      <c r="M5708" t="e">
        <f>LEFT(VLOOKUP(B5708,'Uniprot taxonomy'!B:R,5,FALSE))</f>
        <v>#N/A</v>
      </c>
      <c r="N5708" t="e">
        <f>VLOOKUP(B5708,'Uniprot taxonomy'!B:R,5,FALSE)</f>
        <v>#N/A</v>
      </c>
      <c r="O5708" t="e">
        <f>VLOOKUP(B5708,'Uniprot taxonomy'!B:R,6,FALSE)</f>
        <v>#N/A</v>
      </c>
      <c r="P5708" t="e">
        <f>VLOOKUP(B5708,'Uniprot taxonomy'!B:R,7,FALSE)</f>
        <v>#N/A</v>
      </c>
      <c r="Q5708" t="e">
        <f>VLOOKUP(B5708,'Uniprot taxonomy'!B:R,8,FALSE)</f>
        <v>#N/A</v>
      </c>
    </row>
    <row r="5709" spans="1:17" x14ac:dyDescent="0.25">
      <c r="A5709" t="s">
        <v>139</v>
      </c>
      <c r="B5709" t="s">
        <v>1440</v>
      </c>
      <c r="C5709" t="str">
        <f>VLOOKUP('Домены Secretin_N'!B5709,'AC-Architecture'!A:C,3,FALSE)</f>
        <v>Secretin_N, Secretin</v>
      </c>
      <c r="D5709">
        <v>699</v>
      </c>
      <c r="E5709" t="s">
        <v>3632</v>
      </c>
      <c r="F5709">
        <v>175</v>
      </c>
      <c r="G5709">
        <v>319</v>
      </c>
      <c r="H5709">
        <f t="shared" si="397"/>
        <v>144</v>
      </c>
      <c r="I5709" t="str">
        <f t="shared" si="398"/>
        <v>Q2LJ15_9PSED/175-319</v>
      </c>
      <c r="J5709" t="str">
        <f>CONCATENATE(K5709,"_",LEFT(O5709,3),"_",LEFT(Q5709,3),"_",B5709)</f>
        <v>N_Pse_Pse_Q2LJ15</v>
      </c>
      <c r="K5709" t="str">
        <f>IF(C5709="Secretin_N, Secretin, TraK","T","N")</f>
        <v>N</v>
      </c>
      <c r="L5709" t="str">
        <f>VLOOKUP(B5709,'Uniprot taxonomy'!B:R,4,FALSE)</f>
        <v>Proteobacteria</v>
      </c>
      <c r="M5709" t="str">
        <f>LEFT(VLOOKUP(B5709,'Uniprot taxonomy'!B:R,5,FALSE))</f>
        <v>G</v>
      </c>
      <c r="N5709" t="str">
        <f>VLOOKUP(B5709,'Uniprot taxonomy'!B:R,5,FALSE)</f>
        <v>Gammaproteobacteria</v>
      </c>
      <c r="O5709" t="str">
        <f>VLOOKUP(B5709,'Uniprot taxonomy'!B:R,6,FALSE)</f>
        <v>Pseudomonadales</v>
      </c>
      <c r="P5709" t="str">
        <f>VLOOKUP(B5709,'Uniprot taxonomy'!B:R,7,FALSE)</f>
        <v>Pseudomonadaceae</v>
      </c>
      <c r="Q5709" t="str">
        <f>VLOOKUP(B5709,'Uniprot taxonomy'!B:R,8,FALSE)</f>
        <v>Pseudomonas</v>
      </c>
    </row>
    <row r="5710" spans="1:17" hidden="1" x14ac:dyDescent="0.25">
      <c r="A5710" t="s">
        <v>144</v>
      </c>
      <c r="B5710" t="s">
        <v>1445</v>
      </c>
      <c r="C5710" t="str">
        <f>VLOOKUP('Домены Secretin_N'!B5710,'AC-Architecture'!A:C,3,FALSE)</f>
        <v>Secretin_N, Secretin</v>
      </c>
      <c r="D5710">
        <v>717</v>
      </c>
      <c r="E5710" t="s">
        <v>3632</v>
      </c>
      <c r="F5710">
        <v>367</v>
      </c>
      <c r="G5710">
        <v>463</v>
      </c>
      <c r="H5710">
        <f t="shared" si="397"/>
        <v>96</v>
      </c>
      <c r="I5710" t="str">
        <f t="shared" si="398"/>
        <v>Q2LUV6_SYNAS/367-463</v>
      </c>
      <c r="J5710" t="e">
        <f>CONCATENATE(K5710,"_",#REF!,"_",B5710)</f>
        <v>#REF!</v>
      </c>
      <c r="K5710" t="str">
        <f>IF(C5710="Secretin_N, Secretin, TraK","T","N")</f>
        <v>N</v>
      </c>
      <c r="L5710" t="e">
        <f>VLOOKUP(E5710,'Uniprot taxonomy'!E:J,4,FALSE)</f>
        <v>#N/A</v>
      </c>
      <c r="M5710" t="str">
        <f>LEFT(VLOOKUP(B5710,'Uniprot taxonomy'!B:R,5,FALSE))</f>
        <v>D</v>
      </c>
      <c r="N5710" t="str">
        <f>VLOOKUP(B5710,'Uniprot taxonomy'!B:R,5,FALSE)</f>
        <v>Deltaproteobacteria</v>
      </c>
      <c r="O5710" t="str">
        <f>VLOOKUP(B5710,'Uniprot taxonomy'!B:R,6,FALSE)</f>
        <v>Syntrophobacterales</v>
      </c>
      <c r="P5710" t="str">
        <f>VLOOKUP(B5710,'Uniprot taxonomy'!B:R,7,FALSE)</f>
        <v>Syntrophaceae</v>
      </c>
      <c r="Q5710" t="str">
        <f>VLOOKUP(B5710,'Uniprot taxonomy'!B:R,8,FALSE)</f>
        <v>Syntrophus</v>
      </c>
    </row>
    <row r="5711" spans="1:17" hidden="1" x14ac:dyDescent="0.25">
      <c r="A5711" t="s">
        <v>8599</v>
      </c>
      <c r="B5711" t="s">
        <v>8600</v>
      </c>
      <c r="C5711" t="e">
        <f>VLOOKUP('Домены Secretin_N'!B5711,'AC-Architecture'!A:C,3,FALSE)</f>
        <v>#N/A</v>
      </c>
      <c r="D5711">
        <v>601</v>
      </c>
      <c r="E5711" t="s">
        <v>3632</v>
      </c>
      <c r="F5711">
        <v>174</v>
      </c>
      <c r="G5711">
        <v>234</v>
      </c>
      <c r="H5711">
        <f t="shared" si="397"/>
        <v>60</v>
      </c>
      <c r="I5711" t="str">
        <f t="shared" si="398"/>
        <v>Q2LVJ8_SYNAS/174-234</v>
      </c>
      <c r="K5711" t="e">
        <f>IF(C5711="Secretin_N, Secretin, TraK","T","N")</f>
        <v>#N/A</v>
      </c>
      <c r="L5711" t="e">
        <f>VLOOKUP(E5711,'Uniprot taxonomy'!E:J,4,FALSE)</f>
        <v>#N/A</v>
      </c>
      <c r="M5711" t="e">
        <f>LEFT(VLOOKUP(B5711,'Uniprot taxonomy'!B:R,5,FALSE))</f>
        <v>#N/A</v>
      </c>
      <c r="N5711" t="e">
        <f>VLOOKUP(B5711,'Uniprot taxonomy'!B:R,5,FALSE)</f>
        <v>#N/A</v>
      </c>
      <c r="O5711" t="e">
        <f>VLOOKUP(B5711,'Uniprot taxonomy'!B:R,6,FALSE)</f>
        <v>#N/A</v>
      </c>
      <c r="P5711" t="e">
        <f>VLOOKUP(B5711,'Uniprot taxonomy'!B:R,7,FALSE)</f>
        <v>#N/A</v>
      </c>
      <c r="Q5711" t="e">
        <f>VLOOKUP(B5711,'Uniprot taxonomy'!B:R,8,FALSE)</f>
        <v>#N/A</v>
      </c>
    </row>
    <row r="5712" spans="1:17" hidden="1" x14ac:dyDescent="0.25">
      <c r="A5712" t="s">
        <v>8599</v>
      </c>
      <c r="B5712" t="s">
        <v>8600</v>
      </c>
      <c r="C5712" t="e">
        <f>VLOOKUP('Домены Secretin_N'!B5712,'AC-Architecture'!A:C,3,FALSE)</f>
        <v>#N/A</v>
      </c>
      <c r="D5712">
        <v>601</v>
      </c>
      <c r="E5712" t="s">
        <v>3632</v>
      </c>
      <c r="F5712">
        <v>240</v>
      </c>
      <c r="G5712">
        <v>316</v>
      </c>
      <c r="H5712">
        <f t="shared" si="397"/>
        <v>76</v>
      </c>
      <c r="I5712" t="str">
        <f t="shared" si="398"/>
        <v>Q2LVJ8_SYNAS/240-316</v>
      </c>
      <c r="K5712" t="e">
        <f>IF(C5712="Secretin_N, Secretin, TraK","T","N")</f>
        <v>#N/A</v>
      </c>
      <c r="L5712" t="e">
        <f>VLOOKUP(E5712,'Uniprot taxonomy'!E:J,4,FALSE)</f>
        <v>#N/A</v>
      </c>
      <c r="M5712" t="e">
        <f>LEFT(VLOOKUP(B5712,'Uniprot taxonomy'!B:R,5,FALSE))</f>
        <v>#N/A</v>
      </c>
      <c r="N5712" t="e">
        <f>VLOOKUP(B5712,'Uniprot taxonomy'!B:R,5,FALSE)</f>
        <v>#N/A</v>
      </c>
      <c r="O5712" t="e">
        <f>VLOOKUP(B5712,'Uniprot taxonomy'!B:R,6,FALSE)</f>
        <v>#N/A</v>
      </c>
      <c r="P5712" t="e">
        <f>VLOOKUP(B5712,'Uniprot taxonomy'!B:R,7,FALSE)</f>
        <v>#N/A</v>
      </c>
      <c r="Q5712" t="e">
        <f>VLOOKUP(B5712,'Uniprot taxonomy'!B:R,8,FALSE)</f>
        <v>#N/A</v>
      </c>
    </row>
    <row r="5713" spans="1:17" x14ac:dyDescent="0.25">
      <c r="A5713" t="s">
        <v>148</v>
      </c>
      <c r="B5713" t="s">
        <v>1449</v>
      </c>
      <c r="C5713" t="str">
        <f>VLOOKUP('Домены Secretin_N'!B5713,'AC-Architecture'!A:C,3,FALSE)</f>
        <v>Secretin_N, Secretin</v>
      </c>
      <c r="D5713">
        <v>546</v>
      </c>
      <c r="E5713" t="s">
        <v>3632</v>
      </c>
      <c r="F5713">
        <v>182</v>
      </c>
      <c r="G5713">
        <v>294</v>
      </c>
      <c r="H5713">
        <f t="shared" si="397"/>
        <v>112</v>
      </c>
      <c r="I5713" t="str">
        <f t="shared" si="398"/>
        <v>Q2NR59_SODGM/182-294</v>
      </c>
      <c r="J5713" t="str">
        <f t="shared" ref="J5713:J5715" si="399">CONCATENATE(K5713,"_",LEFT(O5713,3),"_",LEFT(Q5713,3),"_",B5713)</f>
        <v>N_Ent_Sod_Q2NR59</v>
      </c>
      <c r="K5713" t="str">
        <f>IF(C5713="Secretin_N, Secretin, TraK","T","N")</f>
        <v>N</v>
      </c>
      <c r="L5713" t="str">
        <f>VLOOKUP(B5713,'Uniprot taxonomy'!B:R,4,FALSE)</f>
        <v>Proteobacteria</v>
      </c>
      <c r="M5713" t="str">
        <f>LEFT(VLOOKUP(B5713,'Uniprot taxonomy'!B:R,5,FALSE))</f>
        <v>G</v>
      </c>
      <c r="N5713" t="str">
        <f>VLOOKUP(B5713,'Uniprot taxonomy'!B:R,5,FALSE)</f>
        <v>Gammaproteobacteria</v>
      </c>
      <c r="O5713" t="str">
        <f>VLOOKUP(B5713,'Uniprot taxonomy'!B:R,6,FALSE)</f>
        <v>Enterobacteriales</v>
      </c>
      <c r="P5713" t="str">
        <f>VLOOKUP(B5713,'Uniprot taxonomy'!B:R,7,FALSE)</f>
        <v>Enterobacteriaceae</v>
      </c>
      <c r="Q5713" t="str">
        <f>VLOOKUP(B5713,'Uniprot taxonomy'!B:R,8,FALSE)</f>
        <v>Sodalis</v>
      </c>
    </row>
    <row r="5714" spans="1:17" x14ac:dyDescent="0.25">
      <c r="A5714" t="s">
        <v>145</v>
      </c>
      <c r="B5714" t="s">
        <v>1446</v>
      </c>
      <c r="C5714" t="str">
        <f>VLOOKUP('Домены Secretin_N'!B5714,'AC-Architecture'!A:C,3,FALSE)</f>
        <v>Secretin_N, Secretin</v>
      </c>
      <c r="D5714">
        <v>494</v>
      </c>
      <c r="E5714" t="s">
        <v>3632</v>
      </c>
      <c r="F5714">
        <v>178</v>
      </c>
      <c r="G5714">
        <v>267</v>
      </c>
      <c r="H5714">
        <f t="shared" si="397"/>
        <v>89</v>
      </c>
      <c r="I5714" t="str">
        <f t="shared" si="398"/>
        <v>Q2NTG8_SODGM/178-267</v>
      </c>
      <c r="J5714" t="str">
        <f t="shared" si="399"/>
        <v>N_Ent_Sod_Q2NTG8</v>
      </c>
      <c r="K5714" t="str">
        <f>IF(C5714="Secretin_N, Secretin, TraK","T","N")</f>
        <v>N</v>
      </c>
      <c r="L5714" t="str">
        <f>VLOOKUP(B5714,'Uniprot taxonomy'!B:R,4,FALSE)</f>
        <v>Proteobacteria</v>
      </c>
      <c r="M5714" t="str">
        <f>LEFT(VLOOKUP(B5714,'Uniprot taxonomy'!B:R,5,FALSE))</f>
        <v>G</v>
      </c>
      <c r="N5714" t="str">
        <f>VLOOKUP(B5714,'Uniprot taxonomy'!B:R,5,FALSE)</f>
        <v>Gammaproteobacteria</v>
      </c>
      <c r="O5714" t="str">
        <f>VLOOKUP(B5714,'Uniprot taxonomy'!B:R,6,FALSE)</f>
        <v>Enterobacteriales</v>
      </c>
      <c r="P5714" t="str">
        <f>VLOOKUP(B5714,'Uniprot taxonomy'!B:R,7,FALSE)</f>
        <v>Enterobacteriaceae</v>
      </c>
      <c r="Q5714" t="str">
        <f>VLOOKUP(B5714,'Uniprot taxonomy'!B:R,8,FALSE)</f>
        <v>Sodalis</v>
      </c>
    </row>
    <row r="5715" spans="1:17" x14ac:dyDescent="0.25">
      <c r="A5715" t="s">
        <v>146</v>
      </c>
      <c r="B5715" t="s">
        <v>1447</v>
      </c>
      <c r="C5715" t="str">
        <f>VLOOKUP('Домены Secretin_N'!B5715,'AC-Architecture'!A:C,3,FALSE)</f>
        <v>Secretin_N, Secretin</v>
      </c>
      <c r="D5715">
        <v>586</v>
      </c>
      <c r="E5715" t="s">
        <v>3632</v>
      </c>
      <c r="F5715">
        <v>193</v>
      </c>
      <c r="G5715">
        <v>331</v>
      </c>
      <c r="H5715">
        <f t="shared" si="397"/>
        <v>138</v>
      </c>
      <c r="I5715" t="str">
        <f t="shared" si="398"/>
        <v>Q2NVI9_SODGM/193-331</v>
      </c>
      <c r="J5715" t="str">
        <f t="shared" si="399"/>
        <v>N_Ent_Sod_Q2NVI9</v>
      </c>
      <c r="K5715" t="str">
        <f>IF(C5715="Secretin_N, Secretin, TraK","T","N")</f>
        <v>N</v>
      </c>
      <c r="L5715" t="str">
        <f>VLOOKUP(B5715,'Uniprot taxonomy'!B:R,4,FALSE)</f>
        <v>Proteobacteria</v>
      </c>
      <c r="M5715" t="str">
        <f>LEFT(VLOOKUP(B5715,'Uniprot taxonomy'!B:R,5,FALSE))</f>
        <v>G</v>
      </c>
      <c r="N5715" t="str">
        <f>VLOOKUP(B5715,'Uniprot taxonomy'!B:R,5,FALSE)</f>
        <v>Gammaproteobacteria</v>
      </c>
      <c r="O5715" t="str">
        <f>VLOOKUP(B5715,'Uniprot taxonomy'!B:R,6,FALSE)</f>
        <v>Enterobacteriales</v>
      </c>
      <c r="P5715" t="str">
        <f>VLOOKUP(B5715,'Uniprot taxonomy'!B:R,7,FALSE)</f>
        <v>Enterobacteriaceae</v>
      </c>
      <c r="Q5715" t="str">
        <f>VLOOKUP(B5715,'Uniprot taxonomy'!B:R,8,FALSE)</f>
        <v>Sodalis</v>
      </c>
    </row>
    <row r="5716" spans="1:17" hidden="1" x14ac:dyDescent="0.25">
      <c r="A5716" t="s">
        <v>8602</v>
      </c>
      <c r="B5716" t="s">
        <v>8603</v>
      </c>
      <c r="C5716" t="e">
        <f>VLOOKUP('Домены Secretin_N'!B5716,'AC-Architecture'!A:C,3,FALSE)</f>
        <v>#N/A</v>
      </c>
      <c r="D5716">
        <v>649</v>
      </c>
      <c r="E5716" t="s">
        <v>3632</v>
      </c>
      <c r="F5716">
        <v>284</v>
      </c>
      <c r="G5716">
        <v>371</v>
      </c>
      <c r="H5716">
        <f t="shared" si="397"/>
        <v>87</v>
      </c>
      <c r="I5716" t="str">
        <f t="shared" si="398"/>
        <v>Q2P6L4_XANOM/284-371</v>
      </c>
      <c r="K5716" t="e">
        <f>IF(C5716="Secretin_N, Secretin, TraK","T","N")</f>
        <v>#N/A</v>
      </c>
      <c r="L5716" t="e">
        <f>VLOOKUP(E5716,'Uniprot taxonomy'!E:J,4,FALSE)</f>
        <v>#N/A</v>
      </c>
      <c r="M5716" t="e">
        <f>LEFT(VLOOKUP(B5716,'Uniprot taxonomy'!B:R,5,FALSE))</f>
        <v>#N/A</v>
      </c>
      <c r="N5716" t="e">
        <f>VLOOKUP(B5716,'Uniprot taxonomy'!B:R,5,FALSE)</f>
        <v>#N/A</v>
      </c>
      <c r="O5716" t="e">
        <f>VLOOKUP(B5716,'Uniprot taxonomy'!B:R,6,FALSE)</f>
        <v>#N/A</v>
      </c>
      <c r="P5716" t="e">
        <f>VLOOKUP(B5716,'Uniprot taxonomy'!B:R,7,FALSE)</f>
        <v>#N/A</v>
      </c>
      <c r="Q5716" t="e">
        <f>VLOOKUP(B5716,'Uniprot taxonomy'!B:R,8,FALSE)</f>
        <v>#N/A</v>
      </c>
    </row>
    <row r="5717" spans="1:17" hidden="1" x14ac:dyDescent="0.25">
      <c r="A5717" t="s">
        <v>8604</v>
      </c>
      <c r="B5717" t="s">
        <v>8605</v>
      </c>
      <c r="C5717" t="e">
        <f>VLOOKUP('Домены Secretin_N'!B5717,'AC-Architecture'!A:C,3,FALSE)</f>
        <v>#N/A</v>
      </c>
      <c r="D5717">
        <v>770</v>
      </c>
      <c r="E5717" t="s">
        <v>3632</v>
      </c>
      <c r="F5717">
        <v>192</v>
      </c>
      <c r="G5717">
        <v>252</v>
      </c>
      <c r="H5717">
        <f t="shared" si="397"/>
        <v>60</v>
      </c>
      <c r="I5717" t="str">
        <f t="shared" si="398"/>
        <v>Q2P7E1_XANOM/192-252</v>
      </c>
      <c r="K5717" t="e">
        <f>IF(C5717="Secretin_N, Secretin, TraK","T","N")</f>
        <v>#N/A</v>
      </c>
      <c r="L5717" t="e">
        <f>VLOOKUP(E5717,'Uniprot taxonomy'!E:J,4,FALSE)</f>
        <v>#N/A</v>
      </c>
      <c r="M5717" t="e">
        <f>LEFT(VLOOKUP(B5717,'Uniprot taxonomy'!B:R,5,FALSE))</f>
        <v>#N/A</v>
      </c>
      <c r="N5717" t="e">
        <f>VLOOKUP(B5717,'Uniprot taxonomy'!B:R,5,FALSE)</f>
        <v>#N/A</v>
      </c>
      <c r="O5717" t="e">
        <f>VLOOKUP(B5717,'Uniprot taxonomy'!B:R,6,FALSE)</f>
        <v>#N/A</v>
      </c>
      <c r="P5717" t="e">
        <f>VLOOKUP(B5717,'Uniprot taxonomy'!B:R,7,FALSE)</f>
        <v>#N/A</v>
      </c>
      <c r="Q5717" t="e">
        <f>VLOOKUP(B5717,'Uniprot taxonomy'!B:R,8,FALSE)</f>
        <v>#N/A</v>
      </c>
    </row>
    <row r="5718" spans="1:17" hidden="1" x14ac:dyDescent="0.25">
      <c r="A5718" t="s">
        <v>8604</v>
      </c>
      <c r="B5718" t="s">
        <v>8605</v>
      </c>
      <c r="C5718" t="e">
        <f>VLOOKUP('Домены Secretin_N'!B5718,'AC-Architecture'!A:C,3,FALSE)</f>
        <v>#N/A</v>
      </c>
      <c r="D5718">
        <v>770</v>
      </c>
      <c r="E5718" t="s">
        <v>3632</v>
      </c>
      <c r="F5718">
        <v>257</v>
      </c>
      <c r="G5718">
        <v>326</v>
      </c>
      <c r="H5718">
        <f t="shared" si="397"/>
        <v>69</v>
      </c>
      <c r="I5718" t="str">
        <f t="shared" si="398"/>
        <v>Q2P7E1_XANOM/257-326</v>
      </c>
      <c r="K5718" t="e">
        <f>IF(C5718="Secretin_N, Secretin, TraK","T","N")</f>
        <v>#N/A</v>
      </c>
      <c r="L5718" t="e">
        <f>VLOOKUP(E5718,'Uniprot taxonomy'!E:J,4,FALSE)</f>
        <v>#N/A</v>
      </c>
      <c r="M5718" t="e">
        <f>LEFT(VLOOKUP(B5718,'Uniprot taxonomy'!B:R,5,FALSE))</f>
        <v>#N/A</v>
      </c>
      <c r="N5718" t="e">
        <f>VLOOKUP(B5718,'Uniprot taxonomy'!B:R,5,FALSE)</f>
        <v>#N/A</v>
      </c>
      <c r="O5718" t="e">
        <f>VLOOKUP(B5718,'Uniprot taxonomy'!B:R,6,FALSE)</f>
        <v>#N/A</v>
      </c>
      <c r="P5718" t="e">
        <f>VLOOKUP(B5718,'Uniprot taxonomy'!B:R,7,FALSE)</f>
        <v>#N/A</v>
      </c>
      <c r="Q5718" t="e">
        <f>VLOOKUP(B5718,'Uniprot taxonomy'!B:R,8,FALSE)</f>
        <v>#N/A</v>
      </c>
    </row>
    <row r="5719" spans="1:17" hidden="1" x14ac:dyDescent="0.25">
      <c r="A5719" t="s">
        <v>8604</v>
      </c>
      <c r="B5719" t="s">
        <v>8605</v>
      </c>
      <c r="C5719" t="e">
        <f>VLOOKUP('Домены Secretin_N'!B5719,'AC-Architecture'!A:C,3,FALSE)</f>
        <v>#N/A</v>
      </c>
      <c r="D5719">
        <v>770</v>
      </c>
      <c r="E5719" t="s">
        <v>3632</v>
      </c>
      <c r="F5719">
        <v>330</v>
      </c>
      <c r="G5719">
        <v>482</v>
      </c>
      <c r="H5719">
        <f t="shared" si="397"/>
        <v>152</v>
      </c>
      <c r="I5719" t="str">
        <f t="shared" si="398"/>
        <v>Q2P7E1_XANOM/330-482</v>
      </c>
      <c r="K5719" t="e">
        <f>IF(C5719="Secretin_N, Secretin, TraK","T","N")</f>
        <v>#N/A</v>
      </c>
      <c r="L5719" t="e">
        <f>VLOOKUP(E5719,'Uniprot taxonomy'!E:J,4,FALSE)</f>
        <v>#N/A</v>
      </c>
      <c r="M5719" t="e">
        <f>LEFT(VLOOKUP(B5719,'Uniprot taxonomy'!B:R,5,FALSE))</f>
        <v>#N/A</v>
      </c>
      <c r="N5719" t="e">
        <f>VLOOKUP(B5719,'Uniprot taxonomy'!B:R,5,FALSE)</f>
        <v>#N/A</v>
      </c>
      <c r="O5719" t="e">
        <f>VLOOKUP(B5719,'Uniprot taxonomy'!B:R,6,FALSE)</f>
        <v>#N/A</v>
      </c>
      <c r="P5719" t="e">
        <f>VLOOKUP(B5719,'Uniprot taxonomy'!B:R,7,FALSE)</f>
        <v>#N/A</v>
      </c>
      <c r="Q5719" t="e">
        <f>VLOOKUP(B5719,'Uniprot taxonomy'!B:R,8,FALSE)</f>
        <v>#N/A</v>
      </c>
    </row>
    <row r="5720" spans="1:17" x14ac:dyDescent="0.25">
      <c r="A5720" t="s">
        <v>147</v>
      </c>
      <c r="B5720" t="s">
        <v>1448</v>
      </c>
      <c r="C5720" t="str">
        <f>VLOOKUP('Домены Secretin_N'!B5720,'AC-Architecture'!A:C,3,FALSE)</f>
        <v>Secretin_N, Secretin</v>
      </c>
      <c r="D5720">
        <v>605</v>
      </c>
      <c r="E5720" t="s">
        <v>3632</v>
      </c>
      <c r="F5720">
        <v>186</v>
      </c>
      <c r="G5720">
        <v>366</v>
      </c>
      <c r="H5720">
        <f t="shared" si="397"/>
        <v>180</v>
      </c>
      <c r="I5720" t="str">
        <f t="shared" si="398"/>
        <v>Q2P9E0_XANOM/186-366</v>
      </c>
      <c r="J5720" t="str">
        <f>CONCATENATE(K5720,"_",LEFT(O5720,3),"_",LEFT(Q5720,3),"_",B5720)</f>
        <v>N_Xan_Xan_Q2P9E0</v>
      </c>
      <c r="K5720" t="str">
        <f>IF(C5720="Secretin_N, Secretin, TraK","T","N")</f>
        <v>N</v>
      </c>
      <c r="L5720" t="str">
        <f>VLOOKUP(B5720,'Uniprot taxonomy'!B:R,4,FALSE)</f>
        <v>Proteobacteria</v>
      </c>
      <c r="M5720" t="str">
        <f>LEFT(VLOOKUP(B5720,'Uniprot taxonomy'!B:R,5,FALSE))</f>
        <v>G</v>
      </c>
      <c r="N5720" t="str">
        <f>VLOOKUP(B5720,'Uniprot taxonomy'!B:R,5,FALSE)</f>
        <v>Gammaproteobacteria</v>
      </c>
      <c r="O5720" t="str">
        <f>VLOOKUP(B5720,'Uniprot taxonomy'!B:R,6,FALSE)</f>
        <v>Xanthomonadales</v>
      </c>
      <c r="P5720" t="str">
        <f>VLOOKUP(B5720,'Uniprot taxonomy'!B:R,7,FALSE)</f>
        <v>Xanthomonadaceae</v>
      </c>
      <c r="Q5720" t="str">
        <f>VLOOKUP(B5720,'Uniprot taxonomy'!B:R,8,FALSE)</f>
        <v>Xanthomonas</v>
      </c>
    </row>
    <row r="5721" spans="1:17" hidden="1" x14ac:dyDescent="0.25">
      <c r="A5721" t="s">
        <v>8606</v>
      </c>
      <c r="B5721" t="s">
        <v>8607</v>
      </c>
      <c r="C5721" t="e">
        <f>VLOOKUP('Домены Secretin_N'!B5721,'AC-Architecture'!A:C,3,FALSE)</f>
        <v>#N/A</v>
      </c>
      <c r="D5721">
        <v>720</v>
      </c>
      <c r="E5721" t="s">
        <v>3632</v>
      </c>
      <c r="F5721">
        <v>381</v>
      </c>
      <c r="G5721">
        <v>445</v>
      </c>
      <c r="H5721">
        <f t="shared" si="397"/>
        <v>64</v>
      </c>
      <c r="I5721" t="str">
        <f t="shared" si="398"/>
        <v>Q2S9Q4_HAHCH/381-445</v>
      </c>
      <c r="K5721" t="e">
        <f>IF(C5721="Secretin_N, Secretin, TraK","T","N")</f>
        <v>#N/A</v>
      </c>
      <c r="L5721" t="e">
        <f>VLOOKUP(E5721,'Uniprot taxonomy'!E:J,4,FALSE)</f>
        <v>#N/A</v>
      </c>
      <c r="M5721" t="e">
        <f>LEFT(VLOOKUP(B5721,'Uniprot taxonomy'!B:R,5,FALSE))</f>
        <v>#N/A</v>
      </c>
      <c r="N5721" t="e">
        <f>VLOOKUP(B5721,'Uniprot taxonomy'!B:R,5,FALSE)</f>
        <v>#N/A</v>
      </c>
      <c r="O5721" t="e">
        <f>VLOOKUP(B5721,'Uniprot taxonomy'!B:R,6,FALSE)</f>
        <v>#N/A</v>
      </c>
      <c r="P5721" t="e">
        <f>VLOOKUP(B5721,'Uniprot taxonomy'!B:R,7,FALSE)</f>
        <v>#N/A</v>
      </c>
      <c r="Q5721" t="e">
        <f>VLOOKUP(B5721,'Uniprot taxonomy'!B:R,8,FALSE)</f>
        <v>#N/A</v>
      </c>
    </row>
    <row r="5722" spans="1:17" x14ac:dyDescent="0.25">
      <c r="A5722" t="s">
        <v>125</v>
      </c>
      <c r="B5722" t="s">
        <v>1426</v>
      </c>
      <c r="C5722" t="str">
        <f>VLOOKUP('Домены Secretin_N'!B5722,'AC-Architecture'!A:C,3,FALSE)</f>
        <v>Secretin_N, Secretin</v>
      </c>
      <c r="D5722">
        <v>615</v>
      </c>
      <c r="E5722" t="s">
        <v>3632</v>
      </c>
      <c r="F5722">
        <v>177</v>
      </c>
      <c r="G5722">
        <v>287</v>
      </c>
      <c r="H5722">
        <f t="shared" si="397"/>
        <v>110</v>
      </c>
      <c r="I5722" t="str">
        <f t="shared" si="398"/>
        <v>Q2SC13_HAHCH/177-287</v>
      </c>
      <c r="J5722" t="str">
        <f>CONCATENATE(K5722,"_",LEFT(O5722,3),"_",LEFT(Q5722,3),"_",B5722)</f>
        <v>N_Oce_Hah_Q2SC13</v>
      </c>
      <c r="K5722" t="str">
        <f>IF(C5722="Secretin_N, Secretin, TraK","T","N")</f>
        <v>N</v>
      </c>
      <c r="L5722" t="str">
        <f>VLOOKUP(B5722,'Uniprot taxonomy'!B:R,4,FALSE)</f>
        <v>Proteobacteria</v>
      </c>
      <c r="M5722" t="str">
        <f>LEFT(VLOOKUP(B5722,'Uniprot taxonomy'!B:R,5,FALSE))</f>
        <v>G</v>
      </c>
      <c r="N5722" t="str">
        <f>VLOOKUP(B5722,'Uniprot taxonomy'!B:R,5,FALSE)</f>
        <v>Gammaproteobacteria</v>
      </c>
      <c r="O5722" t="str">
        <f>VLOOKUP(B5722,'Uniprot taxonomy'!B:R,6,FALSE)</f>
        <v>Oceanospirillales</v>
      </c>
      <c r="P5722" t="str">
        <f>VLOOKUP(B5722,'Uniprot taxonomy'!B:R,7,FALSE)</f>
        <v>Hahellaceae</v>
      </c>
      <c r="Q5722" t="str">
        <f>VLOOKUP(B5722,'Uniprot taxonomy'!B:R,8,FALSE)</f>
        <v>Hahella</v>
      </c>
    </row>
    <row r="5723" spans="1:17" hidden="1" x14ac:dyDescent="0.25">
      <c r="A5723" t="s">
        <v>8608</v>
      </c>
      <c r="B5723" t="s">
        <v>8609</v>
      </c>
      <c r="C5723" t="e">
        <f>VLOOKUP('Домены Secretin_N'!B5723,'AC-Architecture'!A:C,3,FALSE)</f>
        <v>#N/A</v>
      </c>
      <c r="D5723">
        <v>647</v>
      </c>
      <c r="E5723" t="s">
        <v>3632</v>
      </c>
      <c r="F5723">
        <v>128</v>
      </c>
      <c r="G5723">
        <v>188</v>
      </c>
      <c r="H5723">
        <f t="shared" si="397"/>
        <v>60</v>
      </c>
      <c r="I5723" t="str">
        <f t="shared" si="398"/>
        <v>Q2SDG3_HAHCH/128-188</v>
      </c>
      <c r="K5723" t="e">
        <f>IF(C5723="Secretin_N, Secretin, TraK","T","N")</f>
        <v>#N/A</v>
      </c>
      <c r="L5723" t="e">
        <f>VLOOKUP(E5723,'Uniprot taxonomy'!E:J,4,FALSE)</f>
        <v>#N/A</v>
      </c>
      <c r="M5723" t="e">
        <f>LEFT(VLOOKUP(B5723,'Uniprot taxonomy'!B:R,5,FALSE))</f>
        <v>#N/A</v>
      </c>
      <c r="N5723" t="e">
        <f>VLOOKUP(B5723,'Uniprot taxonomy'!B:R,5,FALSE)</f>
        <v>#N/A</v>
      </c>
      <c r="O5723" t="e">
        <f>VLOOKUP(B5723,'Uniprot taxonomy'!B:R,6,FALSE)</f>
        <v>#N/A</v>
      </c>
      <c r="P5723" t="e">
        <f>VLOOKUP(B5723,'Uniprot taxonomy'!B:R,7,FALSE)</f>
        <v>#N/A</v>
      </c>
      <c r="Q5723" t="e">
        <f>VLOOKUP(B5723,'Uniprot taxonomy'!B:R,8,FALSE)</f>
        <v>#N/A</v>
      </c>
    </row>
    <row r="5724" spans="1:17" hidden="1" x14ac:dyDescent="0.25">
      <c r="A5724" t="s">
        <v>8608</v>
      </c>
      <c r="B5724" t="s">
        <v>8609</v>
      </c>
      <c r="C5724" t="e">
        <f>VLOOKUP('Домены Secretin_N'!B5724,'AC-Architecture'!A:C,3,FALSE)</f>
        <v>#N/A</v>
      </c>
      <c r="D5724">
        <v>647</v>
      </c>
      <c r="E5724" t="s">
        <v>3632</v>
      </c>
      <c r="F5724">
        <v>191</v>
      </c>
      <c r="G5724">
        <v>264</v>
      </c>
      <c r="H5724">
        <f t="shared" si="397"/>
        <v>73</v>
      </c>
      <c r="I5724" t="str">
        <f t="shared" si="398"/>
        <v>Q2SDG3_HAHCH/191-264</v>
      </c>
      <c r="K5724" t="e">
        <f>IF(C5724="Secretin_N, Secretin, TraK","T","N")</f>
        <v>#N/A</v>
      </c>
      <c r="L5724" t="e">
        <f>VLOOKUP(E5724,'Uniprot taxonomy'!E:J,4,FALSE)</f>
        <v>#N/A</v>
      </c>
      <c r="M5724" t="e">
        <f>LEFT(VLOOKUP(B5724,'Uniprot taxonomy'!B:R,5,FALSE))</f>
        <v>#N/A</v>
      </c>
      <c r="N5724" t="e">
        <f>VLOOKUP(B5724,'Uniprot taxonomy'!B:R,5,FALSE)</f>
        <v>#N/A</v>
      </c>
      <c r="O5724" t="e">
        <f>VLOOKUP(B5724,'Uniprot taxonomy'!B:R,6,FALSE)</f>
        <v>#N/A</v>
      </c>
      <c r="P5724" t="e">
        <f>VLOOKUP(B5724,'Uniprot taxonomy'!B:R,7,FALSE)</f>
        <v>#N/A</v>
      </c>
      <c r="Q5724" t="e">
        <f>VLOOKUP(B5724,'Uniprot taxonomy'!B:R,8,FALSE)</f>
        <v>#N/A</v>
      </c>
    </row>
    <row r="5725" spans="1:17" hidden="1" x14ac:dyDescent="0.25">
      <c r="A5725" t="s">
        <v>8608</v>
      </c>
      <c r="B5725" t="s">
        <v>8609</v>
      </c>
      <c r="C5725" t="e">
        <f>VLOOKUP('Домены Secretin_N'!B5725,'AC-Architecture'!A:C,3,FALSE)</f>
        <v>#N/A</v>
      </c>
      <c r="D5725">
        <v>647</v>
      </c>
      <c r="E5725" t="s">
        <v>3632</v>
      </c>
      <c r="F5725">
        <v>268</v>
      </c>
      <c r="G5725">
        <v>345</v>
      </c>
      <c r="H5725">
        <f t="shared" si="397"/>
        <v>77</v>
      </c>
      <c r="I5725" t="str">
        <f t="shared" si="398"/>
        <v>Q2SDG3_HAHCH/268-345</v>
      </c>
      <c r="K5725" t="e">
        <f>IF(C5725="Secretin_N, Secretin, TraK","T","N")</f>
        <v>#N/A</v>
      </c>
      <c r="L5725" t="e">
        <f>VLOOKUP(E5725,'Uniprot taxonomy'!E:J,4,FALSE)</f>
        <v>#N/A</v>
      </c>
      <c r="M5725" t="e">
        <f>LEFT(VLOOKUP(B5725,'Uniprot taxonomy'!B:R,5,FALSE))</f>
        <v>#N/A</v>
      </c>
      <c r="N5725" t="e">
        <f>VLOOKUP(B5725,'Uniprot taxonomy'!B:R,5,FALSE)</f>
        <v>#N/A</v>
      </c>
      <c r="O5725" t="e">
        <f>VLOOKUP(B5725,'Uniprot taxonomy'!B:R,6,FALSE)</f>
        <v>#N/A</v>
      </c>
      <c r="P5725" t="e">
        <f>VLOOKUP(B5725,'Uniprot taxonomy'!B:R,7,FALSE)</f>
        <v>#N/A</v>
      </c>
      <c r="Q5725" t="e">
        <f>VLOOKUP(B5725,'Uniprot taxonomy'!B:R,8,FALSE)</f>
        <v>#N/A</v>
      </c>
    </row>
    <row r="5726" spans="1:17" x14ac:dyDescent="0.25">
      <c r="A5726" t="s">
        <v>126</v>
      </c>
      <c r="B5726" t="s">
        <v>1427</v>
      </c>
      <c r="C5726" t="str">
        <f>VLOOKUP('Домены Secretin_N'!B5726,'AC-Architecture'!A:C,3,FALSE)</f>
        <v>Secretin_N, Secretin</v>
      </c>
      <c r="D5726">
        <v>573</v>
      </c>
      <c r="E5726" t="s">
        <v>3632</v>
      </c>
      <c r="F5726">
        <v>179</v>
      </c>
      <c r="G5726">
        <v>311</v>
      </c>
      <c r="H5726">
        <f t="shared" si="397"/>
        <v>132</v>
      </c>
      <c r="I5726" t="str">
        <f t="shared" si="398"/>
        <v>Q2SH74_HAHCH/179-311</v>
      </c>
      <c r="J5726" t="str">
        <f t="shared" ref="J5726:J5727" si="400">CONCATENATE(K5726,"_",LEFT(O5726,3),"_",LEFT(Q5726,3),"_",B5726)</f>
        <v>N_Oce_Hah_Q2SH74</v>
      </c>
      <c r="K5726" t="str">
        <f>IF(C5726="Secretin_N, Secretin, TraK","T","N")</f>
        <v>N</v>
      </c>
      <c r="L5726" t="str">
        <f>VLOOKUP(B5726,'Uniprot taxonomy'!B:R,4,FALSE)</f>
        <v>Proteobacteria</v>
      </c>
      <c r="M5726" t="str">
        <f>LEFT(VLOOKUP(B5726,'Uniprot taxonomy'!B:R,5,FALSE))</f>
        <v>G</v>
      </c>
      <c r="N5726" t="str">
        <f>VLOOKUP(B5726,'Uniprot taxonomy'!B:R,5,FALSE)</f>
        <v>Gammaproteobacteria</v>
      </c>
      <c r="O5726" t="str">
        <f>VLOOKUP(B5726,'Uniprot taxonomy'!B:R,6,FALSE)</f>
        <v>Oceanospirillales</v>
      </c>
      <c r="P5726" t="str">
        <f>VLOOKUP(B5726,'Uniprot taxonomy'!B:R,7,FALSE)</f>
        <v>Hahellaceae</v>
      </c>
      <c r="Q5726" t="str">
        <f>VLOOKUP(B5726,'Uniprot taxonomy'!B:R,8,FALSE)</f>
        <v>Hahella</v>
      </c>
    </row>
    <row r="5727" spans="1:17" x14ac:dyDescent="0.25">
      <c r="A5727" t="s">
        <v>127</v>
      </c>
      <c r="B5727" t="s">
        <v>1428</v>
      </c>
      <c r="C5727" t="str">
        <f>VLOOKUP('Домены Secretin_N'!B5727,'AC-Architecture'!A:C,3,FALSE)</f>
        <v>Secretin_N, Secretin</v>
      </c>
      <c r="D5727">
        <v>262</v>
      </c>
      <c r="E5727" t="s">
        <v>3632</v>
      </c>
      <c r="F5727">
        <v>24</v>
      </c>
      <c r="G5727">
        <v>84</v>
      </c>
      <c r="H5727">
        <f t="shared" si="397"/>
        <v>60</v>
      </c>
      <c r="I5727" t="str">
        <f t="shared" si="398"/>
        <v>Q2SNI0_HAHCH/24-84</v>
      </c>
      <c r="J5727" t="str">
        <f t="shared" si="400"/>
        <v>N_Oce_Hah_Q2SNI0</v>
      </c>
      <c r="K5727" t="str">
        <f>IF(C5727="Secretin_N, Secretin, TraK","T","N")</f>
        <v>N</v>
      </c>
      <c r="L5727" t="str">
        <f>VLOOKUP(B5727,'Uniprot taxonomy'!B:R,4,FALSE)</f>
        <v>Proteobacteria</v>
      </c>
      <c r="M5727" t="str">
        <f>LEFT(VLOOKUP(B5727,'Uniprot taxonomy'!B:R,5,FALSE))</f>
        <v>G</v>
      </c>
      <c r="N5727" t="str">
        <f>VLOOKUP(B5727,'Uniprot taxonomy'!B:R,5,FALSE)</f>
        <v>Gammaproteobacteria</v>
      </c>
      <c r="O5727" t="str">
        <f>VLOOKUP(B5727,'Uniprot taxonomy'!B:R,6,FALSE)</f>
        <v>Oceanospirillales</v>
      </c>
      <c r="P5727" t="str">
        <f>VLOOKUP(B5727,'Uniprot taxonomy'!B:R,7,FALSE)</f>
        <v>Hahellaceae</v>
      </c>
      <c r="Q5727" t="str">
        <f>VLOOKUP(B5727,'Uniprot taxonomy'!B:R,8,FALSE)</f>
        <v>Hahella</v>
      </c>
    </row>
    <row r="5728" spans="1:17" hidden="1" x14ac:dyDescent="0.25">
      <c r="A5728" t="s">
        <v>8610</v>
      </c>
      <c r="B5728" t="s">
        <v>8611</v>
      </c>
      <c r="C5728" t="e">
        <f>VLOOKUP('Домены Secretin_N'!B5728,'AC-Architecture'!A:C,3,FALSE)</f>
        <v>#N/A</v>
      </c>
      <c r="D5728">
        <v>576</v>
      </c>
      <c r="E5728" t="s">
        <v>3632</v>
      </c>
      <c r="F5728">
        <v>274</v>
      </c>
      <c r="G5728">
        <v>340</v>
      </c>
      <c r="H5728">
        <f t="shared" si="397"/>
        <v>66</v>
      </c>
      <c r="I5728" t="str">
        <f t="shared" si="398"/>
        <v>Q2SU70_BURTA/274-340</v>
      </c>
      <c r="K5728" t="e">
        <f>IF(C5728="Secretin_N, Secretin, TraK","T","N")</f>
        <v>#N/A</v>
      </c>
      <c r="L5728" t="e">
        <f>VLOOKUP(E5728,'Uniprot taxonomy'!E:J,4,FALSE)</f>
        <v>#N/A</v>
      </c>
      <c r="M5728" t="e">
        <f>LEFT(VLOOKUP(B5728,'Uniprot taxonomy'!B:R,5,FALSE))</f>
        <v>#N/A</v>
      </c>
      <c r="N5728" t="e">
        <f>VLOOKUP(B5728,'Uniprot taxonomy'!B:R,5,FALSE)</f>
        <v>#N/A</v>
      </c>
      <c r="O5728" t="e">
        <f>VLOOKUP(B5728,'Uniprot taxonomy'!B:R,6,FALSE)</f>
        <v>#N/A</v>
      </c>
      <c r="P5728" t="e">
        <f>VLOOKUP(B5728,'Uniprot taxonomy'!B:R,7,FALSE)</f>
        <v>#N/A</v>
      </c>
      <c r="Q5728" t="e">
        <f>VLOOKUP(B5728,'Uniprot taxonomy'!B:R,8,FALSE)</f>
        <v>#N/A</v>
      </c>
    </row>
    <row r="5729" spans="1:17" hidden="1" x14ac:dyDescent="0.25">
      <c r="A5729" t="s">
        <v>8612</v>
      </c>
      <c r="B5729" t="s">
        <v>8613</v>
      </c>
      <c r="C5729" t="e">
        <f>VLOOKUP('Домены Secretin_N'!B5729,'AC-Architecture'!A:C,3,FALSE)</f>
        <v>#N/A</v>
      </c>
      <c r="D5729">
        <v>744</v>
      </c>
      <c r="E5729" t="s">
        <v>3632</v>
      </c>
      <c r="F5729">
        <v>122</v>
      </c>
      <c r="G5729">
        <v>182</v>
      </c>
      <c r="H5729">
        <f t="shared" si="397"/>
        <v>60</v>
      </c>
      <c r="I5729" t="str">
        <f t="shared" si="398"/>
        <v>Q2T2J7_BURTA/122-182</v>
      </c>
      <c r="K5729" t="e">
        <f>IF(C5729="Secretin_N, Secretin, TraK","T","N")</f>
        <v>#N/A</v>
      </c>
      <c r="L5729" t="e">
        <f>VLOOKUP(E5729,'Uniprot taxonomy'!E:J,4,FALSE)</f>
        <v>#N/A</v>
      </c>
      <c r="M5729" t="e">
        <f>LEFT(VLOOKUP(B5729,'Uniprot taxonomy'!B:R,5,FALSE))</f>
        <v>#N/A</v>
      </c>
      <c r="N5729" t="e">
        <f>VLOOKUP(B5729,'Uniprot taxonomy'!B:R,5,FALSE)</f>
        <v>#N/A</v>
      </c>
      <c r="O5729" t="e">
        <f>VLOOKUP(B5729,'Uniprot taxonomy'!B:R,6,FALSE)</f>
        <v>#N/A</v>
      </c>
      <c r="P5729" t="e">
        <f>VLOOKUP(B5729,'Uniprot taxonomy'!B:R,7,FALSE)</f>
        <v>#N/A</v>
      </c>
      <c r="Q5729" t="e">
        <f>VLOOKUP(B5729,'Uniprot taxonomy'!B:R,8,FALSE)</f>
        <v>#N/A</v>
      </c>
    </row>
    <row r="5730" spans="1:17" hidden="1" x14ac:dyDescent="0.25">
      <c r="A5730" t="s">
        <v>8612</v>
      </c>
      <c r="B5730" t="s">
        <v>8613</v>
      </c>
      <c r="C5730" t="e">
        <f>VLOOKUP('Домены Secretin_N'!B5730,'AC-Architecture'!A:C,3,FALSE)</f>
        <v>#N/A</v>
      </c>
      <c r="D5730">
        <v>744</v>
      </c>
      <c r="E5730" t="s">
        <v>3632</v>
      </c>
      <c r="F5730">
        <v>185</v>
      </c>
      <c r="G5730">
        <v>257</v>
      </c>
      <c r="H5730">
        <f t="shared" si="397"/>
        <v>72</v>
      </c>
      <c r="I5730" t="str">
        <f t="shared" si="398"/>
        <v>Q2T2J7_BURTA/185-257</v>
      </c>
      <c r="K5730" t="e">
        <f>IF(C5730="Secretin_N, Secretin, TraK","T","N")</f>
        <v>#N/A</v>
      </c>
      <c r="L5730" t="e">
        <f>VLOOKUP(E5730,'Uniprot taxonomy'!E:J,4,FALSE)</f>
        <v>#N/A</v>
      </c>
      <c r="M5730" t="e">
        <f>LEFT(VLOOKUP(B5730,'Uniprot taxonomy'!B:R,5,FALSE))</f>
        <v>#N/A</v>
      </c>
      <c r="N5730" t="e">
        <f>VLOOKUP(B5730,'Uniprot taxonomy'!B:R,5,FALSE)</f>
        <v>#N/A</v>
      </c>
      <c r="O5730" t="e">
        <f>VLOOKUP(B5730,'Uniprot taxonomy'!B:R,6,FALSE)</f>
        <v>#N/A</v>
      </c>
      <c r="P5730" t="e">
        <f>VLOOKUP(B5730,'Uniprot taxonomy'!B:R,7,FALSE)</f>
        <v>#N/A</v>
      </c>
      <c r="Q5730" t="e">
        <f>VLOOKUP(B5730,'Uniprot taxonomy'!B:R,8,FALSE)</f>
        <v>#N/A</v>
      </c>
    </row>
    <row r="5731" spans="1:17" hidden="1" x14ac:dyDescent="0.25">
      <c r="A5731" t="s">
        <v>8612</v>
      </c>
      <c r="B5731" t="s">
        <v>8613</v>
      </c>
      <c r="C5731" t="e">
        <f>VLOOKUP('Домены Secretin_N'!B5731,'AC-Architecture'!A:C,3,FALSE)</f>
        <v>#N/A</v>
      </c>
      <c r="D5731">
        <v>744</v>
      </c>
      <c r="E5731" t="s">
        <v>3632</v>
      </c>
      <c r="F5731">
        <v>261</v>
      </c>
      <c r="G5731">
        <v>399</v>
      </c>
      <c r="H5731">
        <f t="shared" si="397"/>
        <v>138</v>
      </c>
      <c r="I5731" t="str">
        <f t="shared" si="398"/>
        <v>Q2T2J7_BURTA/261-399</v>
      </c>
      <c r="K5731" t="e">
        <f>IF(C5731="Secretin_N, Secretin, TraK","T","N")</f>
        <v>#N/A</v>
      </c>
      <c r="L5731" t="e">
        <f>VLOOKUP(E5731,'Uniprot taxonomy'!E:J,4,FALSE)</f>
        <v>#N/A</v>
      </c>
      <c r="M5731" t="e">
        <f>LEFT(VLOOKUP(B5731,'Uniprot taxonomy'!B:R,5,FALSE))</f>
        <v>#N/A</v>
      </c>
      <c r="N5731" t="e">
        <f>VLOOKUP(B5731,'Uniprot taxonomy'!B:R,5,FALSE)</f>
        <v>#N/A</v>
      </c>
      <c r="O5731" t="e">
        <f>VLOOKUP(B5731,'Uniprot taxonomy'!B:R,6,FALSE)</f>
        <v>#N/A</v>
      </c>
      <c r="P5731" t="e">
        <f>VLOOKUP(B5731,'Uniprot taxonomy'!B:R,7,FALSE)</f>
        <v>#N/A</v>
      </c>
      <c r="Q5731" t="e">
        <f>VLOOKUP(B5731,'Uniprot taxonomy'!B:R,8,FALSE)</f>
        <v>#N/A</v>
      </c>
    </row>
    <row r="5732" spans="1:17" hidden="1" x14ac:dyDescent="0.25">
      <c r="A5732" t="s">
        <v>128</v>
      </c>
      <c r="B5732" t="s">
        <v>1429</v>
      </c>
      <c r="C5732" t="str">
        <f>VLOOKUP('Домены Secretin_N'!B5732,'AC-Architecture'!A:C,3,FALSE)</f>
        <v>Secretin_N, Secretin</v>
      </c>
      <c r="D5732">
        <v>619</v>
      </c>
      <c r="E5732" t="s">
        <v>3632</v>
      </c>
      <c r="F5732">
        <v>210</v>
      </c>
      <c r="G5732">
        <v>362</v>
      </c>
      <c r="H5732">
        <f t="shared" si="397"/>
        <v>152</v>
      </c>
      <c r="I5732" t="str">
        <f t="shared" si="398"/>
        <v>Q2T724_BURTA/210-362</v>
      </c>
      <c r="J5732" t="e">
        <f>CONCATENATE(K5732,"_",#REF!,"_",B5732)</f>
        <v>#REF!</v>
      </c>
      <c r="K5732" t="str">
        <f>IF(C5732="Secretin_N, Secretin, TraK","T","N")</f>
        <v>N</v>
      </c>
      <c r="L5732" t="e">
        <f>VLOOKUP(E5732,'Uniprot taxonomy'!E:J,4,FALSE)</f>
        <v>#N/A</v>
      </c>
      <c r="M5732" t="str">
        <f>LEFT(VLOOKUP(B5732,'Uniprot taxonomy'!B:R,5,FALSE))</f>
        <v>B</v>
      </c>
      <c r="N5732" t="str">
        <f>VLOOKUP(B5732,'Uniprot taxonomy'!B:R,5,FALSE)</f>
        <v>Betaproteobacteria</v>
      </c>
      <c r="O5732" t="str">
        <f>VLOOKUP(B5732,'Uniprot taxonomy'!B:R,6,FALSE)</f>
        <v>Burkholderiales</v>
      </c>
      <c r="P5732" t="str">
        <f>VLOOKUP(B5732,'Uniprot taxonomy'!B:R,7,FALSE)</f>
        <v>Burkholderiaceae</v>
      </c>
      <c r="Q5732" t="str">
        <f>VLOOKUP(B5732,'Uniprot taxonomy'!B:R,8,FALSE)</f>
        <v>Burkholderia</v>
      </c>
    </row>
    <row r="5733" spans="1:17" hidden="1" x14ac:dyDescent="0.25">
      <c r="A5733" t="s">
        <v>129</v>
      </c>
      <c r="B5733" t="s">
        <v>1430</v>
      </c>
      <c r="C5733" t="str">
        <f>VLOOKUP('Домены Secretin_N'!B5733,'AC-Architecture'!A:C,3,FALSE)</f>
        <v>Secretin_N, Secretin</v>
      </c>
      <c r="D5733">
        <v>605</v>
      </c>
      <c r="E5733" t="s">
        <v>3632</v>
      </c>
      <c r="F5733">
        <v>178</v>
      </c>
      <c r="G5733">
        <v>355</v>
      </c>
      <c r="H5733">
        <f t="shared" si="397"/>
        <v>177</v>
      </c>
      <c r="I5733" t="str">
        <f t="shared" si="398"/>
        <v>Q2T775_BURTA/178-355</v>
      </c>
      <c r="J5733" t="e">
        <f>CONCATENATE(K5733,"_",#REF!,"_",B5733)</f>
        <v>#REF!</v>
      </c>
      <c r="K5733" t="str">
        <f>IF(C5733="Secretin_N, Secretin, TraK","T","N")</f>
        <v>N</v>
      </c>
      <c r="L5733" t="e">
        <f>VLOOKUP(E5733,'Uniprot taxonomy'!E:J,4,FALSE)</f>
        <v>#N/A</v>
      </c>
      <c r="M5733" t="str">
        <f>LEFT(VLOOKUP(B5733,'Uniprot taxonomy'!B:R,5,FALSE))</f>
        <v>B</v>
      </c>
      <c r="N5733" t="str">
        <f>VLOOKUP(B5733,'Uniprot taxonomy'!B:R,5,FALSE)</f>
        <v>Betaproteobacteria</v>
      </c>
      <c r="O5733" t="str">
        <f>VLOOKUP(B5733,'Uniprot taxonomy'!B:R,6,FALSE)</f>
        <v>Burkholderiales</v>
      </c>
      <c r="P5733" t="str">
        <f>VLOOKUP(B5733,'Uniprot taxonomy'!B:R,7,FALSE)</f>
        <v>Burkholderiaceae</v>
      </c>
      <c r="Q5733" t="str">
        <f>VLOOKUP(B5733,'Uniprot taxonomy'!B:R,8,FALSE)</f>
        <v>Burkholderia</v>
      </c>
    </row>
    <row r="5734" spans="1:17" hidden="1" x14ac:dyDescent="0.25">
      <c r="A5734" t="s">
        <v>8614</v>
      </c>
      <c r="B5734" t="s">
        <v>8615</v>
      </c>
      <c r="C5734" t="e">
        <f>VLOOKUP('Домены Secretin_N'!B5734,'AC-Architecture'!A:C,3,FALSE)</f>
        <v>#N/A</v>
      </c>
      <c r="D5734">
        <v>599</v>
      </c>
      <c r="E5734" t="s">
        <v>3632</v>
      </c>
      <c r="F5734">
        <v>178</v>
      </c>
      <c r="G5734">
        <v>270</v>
      </c>
      <c r="H5734">
        <f t="shared" si="397"/>
        <v>92</v>
      </c>
      <c r="I5734" t="str">
        <f t="shared" si="398"/>
        <v>Q2T785_BURTA/178-270</v>
      </c>
      <c r="K5734" t="e">
        <f>IF(C5734="Secretin_N, Secretin, TraK","T","N")</f>
        <v>#N/A</v>
      </c>
      <c r="L5734" t="e">
        <f>VLOOKUP(E5734,'Uniprot taxonomy'!E:J,4,FALSE)</f>
        <v>#N/A</v>
      </c>
      <c r="M5734" t="e">
        <f>LEFT(VLOOKUP(B5734,'Uniprot taxonomy'!B:R,5,FALSE))</f>
        <v>#N/A</v>
      </c>
      <c r="N5734" t="e">
        <f>VLOOKUP(B5734,'Uniprot taxonomy'!B:R,5,FALSE)</f>
        <v>#N/A</v>
      </c>
      <c r="O5734" t="e">
        <f>VLOOKUP(B5734,'Uniprot taxonomy'!B:R,6,FALSE)</f>
        <v>#N/A</v>
      </c>
      <c r="P5734" t="e">
        <f>VLOOKUP(B5734,'Uniprot taxonomy'!B:R,7,FALSE)</f>
        <v>#N/A</v>
      </c>
      <c r="Q5734" t="e">
        <f>VLOOKUP(B5734,'Uniprot taxonomy'!B:R,8,FALSE)</f>
        <v>#N/A</v>
      </c>
    </row>
    <row r="5735" spans="1:17" x14ac:dyDescent="0.25">
      <c r="A5735" t="s">
        <v>130</v>
      </c>
      <c r="B5735" t="s">
        <v>1431</v>
      </c>
      <c r="C5735" t="str">
        <f>VLOOKUP('Домены Secretin_N'!B5735,'AC-Architecture'!A:C,3,FALSE)</f>
        <v>Secretin_N, Secretin</v>
      </c>
      <c r="D5735">
        <v>567</v>
      </c>
      <c r="E5735" t="s">
        <v>3632</v>
      </c>
      <c r="F5735">
        <v>178</v>
      </c>
      <c r="G5735">
        <v>306</v>
      </c>
      <c r="H5735">
        <f t="shared" si="397"/>
        <v>128</v>
      </c>
      <c r="I5735" t="str">
        <f t="shared" si="398"/>
        <v>Q2TJ84_ECOLX/178-306</v>
      </c>
      <c r="J5735" t="str">
        <f>CONCATENATE(K5735,"_",LEFT(O5735,3),"_",LEFT(Q5735,3),"_",B5735)</f>
        <v>N_Ent_Esc_Q2TJ84</v>
      </c>
      <c r="K5735" t="str">
        <f>IF(C5735="Secretin_N, Secretin, TraK","T","N")</f>
        <v>N</v>
      </c>
      <c r="L5735" t="str">
        <f>VLOOKUP(B5735,'Uniprot taxonomy'!B:R,4,FALSE)</f>
        <v>Proteobacteria</v>
      </c>
      <c r="M5735" t="str">
        <f>LEFT(VLOOKUP(B5735,'Uniprot taxonomy'!B:R,5,FALSE))</f>
        <v>G</v>
      </c>
      <c r="N5735" t="str">
        <f>VLOOKUP(B5735,'Uniprot taxonomy'!B:R,5,FALSE)</f>
        <v>Gammaproteobacteria</v>
      </c>
      <c r="O5735" t="str">
        <f>VLOOKUP(B5735,'Uniprot taxonomy'!B:R,6,FALSE)</f>
        <v>Enterobacteriales</v>
      </c>
      <c r="P5735" t="str">
        <f>VLOOKUP(B5735,'Uniprot taxonomy'!B:R,7,FALSE)</f>
        <v>Enterobacteriaceae</v>
      </c>
      <c r="Q5735" t="str">
        <f>VLOOKUP(B5735,'Uniprot taxonomy'!B:R,8,FALSE)</f>
        <v>Escherichia</v>
      </c>
    </row>
    <row r="5736" spans="1:17" hidden="1" x14ac:dyDescent="0.25">
      <c r="A5736" t="s">
        <v>8616</v>
      </c>
      <c r="B5736" t="s">
        <v>8617</v>
      </c>
      <c r="C5736" t="e">
        <f>VLOOKUP('Домены Secretin_N'!B5736,'AC-Architecture'!A:C,3,FALSE)</f>
        <v>#N/A</v>
      </c>
      <c r="D5736">
        <v>789</v>
      </c>
      <c r="E5736" t="s">
        <v>3632</v>
      </c>
      <c r="F5736">
        <v>170</v>
      </c>
      <c r="G5736">
        <v>230</v>
      </c>
      <c r="H5736">
        <f t="shared" si="397"/>
        <v>60</v>
      </c>
      <c r="I5736" t="str">
        <f t="shared" si="398"/>
        <v>Q2Y7S4_NITMU/170-230</v>
      </c>
      <c r="K5736" t="e">
        <f>IF(C5736="Secretin_N, Secretin, TraK","T","N")</f>
        <v>#N/A</v>
      </c>
      <c r="L5736" t="e">
        <f>VLOOKUP(E5736,'Uniprot taxonomy'!E:J,4,FALSE)</f>
        <v>#N/A</v>
      </c>
      <c r="M5736" t="e">
        <f>LEFT(VLOOKUP(B5736,'Uniprot taxonomy'!B:R,5,FALSE))</f>
        <v>#N/A</v>
      </c>
      <c r="N5736" t="e">
        <f>VLOOKUP(B5736,'Uniprot taxonomy'!B:R,5,FALSE)</f>
        <v>#N/A</v>
      </c>
      <c r="O5736" t="e">
        <f>VLOOKUP(B5736,'Uniprot taxonomy'!B:R,6,FALSE)</f>
        <v>#N/A</v>
      </c>
      <c r="P5736" t="e">
        <f>VLOOKUP(B5736,'Uniprot taxonomy'!B:R,7,FALSE)</f>
        <v>#N/A</v>
      </c>
      <c r="Q5736" t="e">
        <f>VLOOKUP(B5736,'Uniprot taxonomy'!B:R,8,FALSE)</f>
        <v>#N/A</v>
      </c>
    </row>
    <row r="5737" spans="1:17" hidden="1" x14ac:dyDescent="0.25">
      <c r="A5737" t="s">
        <v>8616</v>
      </c>
      <c r="B5737" t="s">
        <v>8617</v>
      </c>
      <c r="C5737" t="e">
        <f>VLOOKUP('Домены Secretin_N'!B5737,'AC-Architecture'!A:C,3,FALSE)</f>
        <v>#N/A</v>
      </c>
      <c r="D5737">
        <v>789</v>
      </c>
      <c r="E5737" t="s">
        <v>3632</v>
      </c>
      <c r="F5737">
        <v>234</v>
      </c>
      <c r="G5737">
        <v>310</v>
      </c>
      <c r="H5737">
        <f t="shared" si="397"/>
        <v>76</v>
      </c>
      <c r="I5737" t="str">
        <f t="shared" si="398"/>
        <v>Q2Y7S4_NITMU/234-310</v>
      </c>
      <c r="K5737" t="e">
        <f>IF(C5737="Secretin_N, Secretin, TraK","T","N")</f>
        <v>#N/A</v>
      </c>
      <c r="L5737" t="e">
        <f>VLOOKUP(E5737,'Uniprot taxonomy'!E:J,4,FALSE)</f>
        <v>#N/A</v>
      </c>
      <c r="M5737" t="e">
        <f>LEFT(VLOOKUP(B5737,'Uniprot taxonomy'!B:R,5,FALSE))</f>
        <v>#N/A</v>
      </c>
      <c r="N5737" t="e">
        <f>VLOOKUP(B5737,'Uniprot taxonomy'!B:R,5,FALSE)</f>
        <v>#N/A</v>
      </c>
      <c r="O5737" t="e">
        <f>VLOOKUP(B5737,'Uniprot taxonomy'!B:R,6,FALSE)</f>
        <v>#N/A</v>
      </c>
      <c r="P5737" t="e">
        <f>VLOOKUP(B5737,'Uniprot taxonomy'!B:R,7,FALSE)</f>
        <v>#N/A</v>
      </c>
      <c r="Q5737" t="e">
        <f>VLOOKUP(B5737,'Uniprot taxonomy'!B:R,8,FALSE)</f>
        <v>#N/A</v>
      </c>
    </row>
    <row r="5738" spans="1:17" hidden="1" x14ac:dyDescent="0.25">
      <c r="A5738" t="s">
        <v>8616</v>
      </c>
      <c r="B5738" t="s">
        <v>8617</v>
      </c>
      <c r="C5738" t="e">
        <f>VLOOKUP('Домены Secretin_N'!B5738,'AC-Architecture'!A:C,3,FALSE)</f>
        <v>#N/A</v>
      </c>
      <c r="D5738">
        <v>789</v>
      </c>
      <c r="E5738" t="s">
        <v>3632</v>
      </c>
      <c r="F5738">
        <v>314</v>
      </c>
      <c r="G5738">
        <v>452</v>
      </c>
      <c r="H5738">
        <f t="shared" si="397"/>
        <v>138</v>
      </c>
      <c r="I5738" t="str">
        <f t="shared" si="398"/>
        <v>Q2Y7S4_NITMU/314-452</v>
      </c>
      <c r="K5738" t="e">
        <f>IF(C5738="Secretin_N, Secretin, TraK","T","N")</f>
        <v>#N/A</v>
      </c>
      <c r="L5738" t="e">
        <f>VLOOKUP(E5738,'Uniprot taxonomy'!E:J,4,FALSE)</f>
        <v>#N/A</v>
      </c>
      <c r="M5738" t="e">
        <f>LEFT(VLOOKUP(B5738,'Uniprot taxonomy'!B:R,5,FALSE))</f>
        <v>#N/A</v>
      </c>
      <c r="N5738" t="e">
        <f>VLOOKUP(B5738,'Uniprot taxonomy'!B:R,5,FALSE)</f>
        <v>#N/A</v>
      </c>
      <c r="O5738" t="e">
        <f>VLOOKUP(B5738,'Uniprot taxonomy'!B:R,6,FALSE)</f>
        <v>#N/A</v>
      </c>
      <c r="P5738" t="e">
        <f>VLOOKUP(B5738,'Uniprot taxonomy'!B:R,7,FALSE)</f>
        <v>#N/A</v>
      </c>
      <c r="Q5738" t="e">
        <f>VLOOKUP(B5738,'Uniprot taxonomy'!B:R,8,FALSE)</f>
        <v>#N/A</v>
      </c>
    </row>
    <row r="5739" spans="1:17" hidden="1" x14ac:dyDescent="0.25">
      <c r="A5739" t="s">
        <v>8618</v>
      </c>
      <c r="B5739" t="s">
        <v>8619</v>
      </c>
      <c r="C5739" t="e">
        <f>VLOOKUP('Домены Secretin_N'!B5739,'AC-Architecture'!A:C,3,FALSE)</f>
        <v>#N/A</v>
      </c>
      <c r="D5739">
        <v>703</v>
      </c>
      <c r="E5739" t="s">
        <v>3632</v>
      </c>
      <c r="F5739">
        <v>127</v>
      </c>
      <c r="G5739">
        <v>188</v>
      </c>
      <c r="H5739">
        <f t="shared" si="397"/>
        <v>61</v>
      </c>
      <c r="I5739" t="str">
        <f t="shared" si="398"/>
        <v>Q31J27_THICR/127-188</v>
      </c>
      <c r="K5739" t="e">
        <f>IF(C5739="Secretin_N, Secretin, TraK","T","N")</f>
        <v>#N/A</v>
      </c>
      <c r="L5739" t="e">
        <f>VLOOKUP(E5739,'Uniprot taxonomy'!E:J,4,FALSE)</f>
        <v>#N/A</v>
      </c>
      <c r="M5739" t="e">
        <f>LEFT(VLOOKUP(B5739,'Uniprot taxonomy'!B:R,5,FALSE))</f>
        <v>#N/A</v>
      </c>
      <c r="N5739" t="e">
        <f>VLOOKUP(B5739,'Uniprot taxonomy'!B:R,5,FALSE)</f>
        <v>#N/A</v>
      </c>
      <c r="O5739" t="e">
        <f>VLOOKUP(B5739,'Uniprot taxonomy'!B:R,6,FALSE)</f>
        <v>#N/A</v>
      </c>
      <c r="P5739" t="e">
        <f>VLOOKUP(B5739,'Uniprot taxonomy'!B:R,7,FALSE)</f>
        <v>#N/A</v>
      </c>
      <c r="Q5739" t="e">
        <f>VLOOKUP(B5739,'Uniprot taxonomy'!B:R,8,FALSE)</f>
        <v>#N/A</v>
      </c>
    </row>
    <row r="5740" spans="1:17" hidden="1" x14ac:dyDescent="0.25">
      <c r="A5740" t="s">
        <v>8618</v>
      </c>
      <c r="B5740" t="s">
        <v>8619</v>
      </c>
      <c r="C5740" t="e">
        <f>VLOOKUP('Домены Secretin_N'!B5740,'AC-Architecture'!A:C,3,FALSE)</f>
        <v>#N/A</v>
      </c>
      <c r="D5740">
        <v>703</v>
      </c>
      <c r="E5740" t="s">
        <v>3632</v>
      </c>
      <c r="F5740">
        <v>190</v>
      </c>
      <c r="G5740">
        <v>255</v>
      </c>
      <c r="H5740">
        <f t="shared" si="397"/>
        <v>65</v>
      </c>
      <c r="I5740" t="str">
        <f t="shared" si="398"/>
        <v>Q31J27_THICR/190-255</v>
      </c>
      <c r="K5740" t="e">
        <f>IF(C5740="Secretin_N, Secretin, TraK","T","N")</f>
        <v>#N/A</v>
      </c>
      <c r="L5740" t="e">
        <f>VLOOKUP(E5740,'Uniprot taxonomy'!E:J,4,FALSE)</f>
        <v>#N/A</v>
      </c>
      <c r="M5740" t="e">
        <f>LEFT(VLOOKUP(B5740,'Uniprot taxonomy'!B:R,5,FALSE))</f>
        <v>#N/A</v>
      </c>
      <c r="N5740" t="e">
        <f>VLOOKUP(B5740,'Uniprot taxonomy'!B:R,5,FALSE)</f>
        <v>#N/A</v>
      </c>
      <c r="O5740" t="e">
        <f>VLOOKUP(B5740,'Uniprot taxonomy'!B:R,6,FALSE)</f>
        <v>#N/A</v>
      </c>
      <c r="P5740" t="e">
        <f>VLOOKUP(B5740,'Uniprot taxonomy'!B:R,7,FALSE)</f>
        <v>#N/A</v>
      </c>
      <c r="Q5740" t="e">
        <f>VLOOKUP(B5740,'Uniprot taxonomy'!B:R,8,FALSE)</f>
        <v>#N/A</v>
      </c>
    </row>
    <row r="5741" spans="1:17" hidden="1" x14ac:dyDescent="0.25">
      <c r="A5741" t="s">
        <v>8618</v>
      </c>
      <c r="B5741" t="s">
        <v>8619</v>
      </c>
      <c r="C5741" t="e">
        <f>VLOOKUP('Домены Secretin_N'!B5741,'AC-Architecture'!A:C,3,FALSE)</f>
        <v>#N/A</v>
      </c>
      <c r="D5741">
        <v>703</v>
      </c>
      <c r="E5741" t="s">
        <v>3632</v>
      </c>
      <c r="F5741">
        <v>259</v>
      </c>
      <c r="G5741">
        <v>358</v>
      </c>
      <c r="H5741">
        <f t="shared" si="397"/>
        <v>99</v>
      </c>
      <c r="I5741" t="str">
        <f t="shared" si="398"/>
        <v>Q31J27_THICR/259-358</v>
      </c>
      <c r="K5741" t="e">
        <f>IF(C5741="Secretin_N, Secretin, TraK","T","N")</f>
        <v>#N/A</v>
      </c>
      <c r="L5741" t="e">
        <f>VLOOKUP(E5741,'Uniprot taxonomy'!E:J,4,FALSE)</f>
        <v>#N/A</v>
      </c>
      <c r="M5741" t="e">
        <f>LEFT(VLOOKUP(B5741,'Uniprot taxonomy'!B:R,5,FALSE))</f>
        <v>#N/A</v>
      </c>
      <c r="N5741" t="e">
        <f>VLOOKUP(B5741,'Uniprot taxonomy'!B:R,5,FALSE)</f>
        <v>#N/A</v>
      </c>
      <c r="O5741" t="e">
        <f>VLOOKUP(B5741,'Uniprot taxonomy'!B:R,6,FALSE)</f>
        <v>#N/A</v>
      </c>
      <c r="P5741" t="e">
        <f>VLOOKUP(B5741,'Uniprot taxonomy'!B:R,7,FALSE)</f>
        <v>#N/A</v>
      </c>
      <c r="Q5741" t="e">
        <f>VLOOKUP(B5741,'Uniprot taxonomy'!B:R,8,FALSE)</f>
        <v>#N/A</v>
      </c>
    </row>
    <row r="5742" spans="1:17" hidden="1" x14ac:dyDescent="0.25">
      <c r="A5742" t="s">
        <v>8620</v>
      </c>
      <c r="B5742" t="s">
        <v>8621</v>
      </c>
      <c r="C5742" t="e">
        <f>VLOOKUP('Домены Secretin_N'!B5742,'AC-Architecture'!A:C,3,FALSE)</f>
        <v>#N/A</v>
      </c>
      <c r="D5742">
        <v>771</v>
      </c>
      <c r="E5742" t="s">
        <v>3632</v>
      </c>
      <c r="F5742">
        <v>346</v>
      </c>
      <c r="G5742">
        <v>473</v>
      </c>
      <c r="H5742">
        <f t="shared" si="397"/>
        <v>127</v>
      </c>
      <c r="I5742" t="str">
        <f t="shared" si="398"/>
        <v>Q31KD9_SYNE7/346-473</v>
      </c>
      <c r="K5742" t="e">
        <f>IF(C5742="Secretin_N, Secretin, TraK","T","N")</f>
        <v>#N/A</v>
      </c>
      <c r="L5742" t="e">
        <f>VLOOKUP(E5742,'Uniprot taxonomy'!E:J,4,FALSE)</f>
        <v>#N/A</v>
      </c>
      <c r="M5742" t="e">
        <f>LEFT(VLOOKUP(B5742,'Uniprot taxonomy'!B:R,5,FALSE))</f>
        <v>#N/A</v>
      </c>
      <c r="N5742" t="e">
        <f>VLOOKUP(B5742,'Uniprot taxonomy'!B:R,5,FALSE)</f>
        <v>#N/A</v>
      </c>
      <c r="O5742" t="e">
        <f>VLOOKUP(B5742,'Uniprot taxonomy'!B:R,6,FALSE)</f>
        <v>#N/A</v>
      </c>
      <c r="P5742" t="e">
        <f>VLOOKUP(B5742,'Uniprot taxonomy'!B:R,7,FALSE)</f>
        <v>#N/A</v>
      </c>
      <c r="Q5742" t="e">
        <f>VLOOKUP(B5742,'Uniprot taxonomy'!B:R,8,FALSE)</f>
        <v>#N/A</v>
      </c>
    </row>
    <row r="5743" spans="1:17" hidden="1" x14ac:dyDescent="0.25">
      <c r="A5743" t="s">
        <v>8622</v>
      </c>
      <c r="B5743" t="s">
        <v>8623</v>
      </c>
      <c r="C5743" t="e">
        <f>VLOOKUP('Домены Secretin_N'!B5743,'AC-Architecture'!A:C,3,FALSE)</f>
        <v>#N/A</v>
      </c>
      <c r="D5743">
        <v>412</v>
      </c>
      <c r="E5743" t="s">
        <v>3632</v>
      </c>
      <c r="F5743">
        <v>119</v>
      </c>
      <c r="G5743">
        <v>180</v>
      </c>
      <c r="H5743">
        <f t="shared" si="397"/>
        <v>61</v>
      </c>
      <c r="I5743" t="str">
        <f t="shared" si="398"/>
        <v>Q31VP3_SHIBS/119-180</v>
      </c>
      <c r="K5743" t="e">
        <f>IF(C5743="Secretin_N, Secretin, TraK","T","N")</f>
        <v>#N/A</v>
      </c>
      <c r="L5743" t="e">
        <f>VLOOKUP(E5743,'Uniprot taxonomy'!E:J,4,FALSE)</f>
        <v>#N/A</v>
      </c>
      <c r="M5743" t="e">
        <f>LEFT(VLOOKUP(B5743,'Uniprot taxonomy'!B:R,5,FALSE))</f>
        <v>#N/A</v>
      </c>
      <c r="N5743" t="e">
        <f>VLOOKUP(B5743,'Uniprot taxonomy'!B:R,5,FALSE)</f>
        <v>#N/A</v>
      </c>
      <c r="O5743" t="e">
        <f>VLOOKUP(B5743,'Uniprot taxonomy'!B:R,6,FALSE)</f>
        <v>#N/A</v>
      </c>
      <c r="P5743" t="e">
        <f>VLOOKUP(B5743,'Uniprot taxonomy'!B:R,7,FALSE)</f>
        <v>#N/A</v>
      </c>
      <c r="Q5743" t="e">
        <f>VLOOKUP(B5743,'Uniprot taxonomy'!B:R,8,FALSE)</f>
        <v>#N/A</v>
      </c>
    </row>
    <row r="5744" spans="1:17" x14ac:dyDescent="0.25">
      <c r="A5744" t="s">
        <v>119</v>
      </c>
      <c r="B5744" t="s">
        <v>1420</v>
      </c>
      <c r="C5744" t="str">
        <f>VLOOKUP('Домены Secretin_N'!B5744,'AC-Architecture'!A:C,3,FALSE)</f>
        <v>Secretin_N, Secretin</v>
      </c>
      <c r="D5744">
        <v>566</v>
      </c>
      <c r="E5744" t="s">
        <v>3632</v>
      </c>
      <c r="F5744">
        <v>183</v>
      </c>
      <c r="G5744">
        <v>300</v>
      </c>
      <c r="H5744">
        <f t="shared" si="397"/>
        <v>117</v>
      </c>
      <c r="I5744" t="str">
        <f t="shared" si="398"/>
        <v>Q326R2_SHIDS/183-300</v>
      </c>
      <c r="J5744" t="str">
        <f>CONCATENATE(K5744,"_",LEFT(O5744,3),"_",LEFT(Q5744,3),"_",B5744)</f>
        <v>N_Ent_Shi_Q326R2</v>
      </c>
      <c r="K5744" t="str">
        <f>IF(C5744="Secretin_N, Secretin, TraK","T","N")</f>
        <v>N</v>
      </c>
      <c r="L5744" t="str">
        <f>VLOOKUP(B5744,'Uniprot taxonomy'!B:R,4,FALSE)</f>
        <v>Proteobacteria</v>
      </c>
      <c r="M5744" t="str">
        <f>LEFT(VLOOKUP(B5744,'Uniprot taxonomy'!B:R,5,FALSE))</f>
        <v>G</v>
      </c>
      <c r="N5744" t="str">
        <f>VLOOKUP(B5744,'Uniprot taxonomy'!B:R,5,FALSE)</f>
        <v>Gammaproteobacteria</v>
      </c>
      <c r="O5744" t="str">
        <f>VLOOKUP(B5744,'Uniprot taxonomy'!B:R,6,FALSE)</f>
        <v>Enterobacteriales</v>
      </c>
      <c r="P5744" t="str">
        <f>VLOOKUP(B5744,'Uniprot taxonomy'!B:R,7,FALSE)</f>
        <v>Enterobacteriaceae</v>
      </c>
      <c r="Q5744" t="str">
        <f>VLOOKUP(B5744,'Uniprot taxonomy'!B:R,8,FALSE)</f>
        <v>Shigella</v>
      </c>
    </row>
    <row r="5745" spans="1:17" hidden="1" x14ac:dyDescent="0.25">
      <c r="A5745" t="s">
        <v>8624</v>
      </c>
      <c r="B5745" t="s">
        <v>8625</v>
      </c>
      <c r="C5745" t="e">
        <f>VLOOKUP('Домены Secretin_N'!B5745,'AC-Architecture'!A:C,3,FALSE)</f>
        <v>#N/A</v>
      </c>
      <c r="D5745">
        <v>611</v>
      </c>
      <c r="E5745" t="s">
        <v>3632</v>
      </c>
      <c r="F5745">
        <v>45</v>
      </c>
      <c r="G5745">
        <v>133</v>
      </c>
      <c r="H5745">
        <f t="shared" si="397"/>
        <v>88</v>
      </c>
      <c r="I5745" t="str">
        <f t="shared" si="398"/>
        <v>Q32C46_SHIDS/45-133</v>
      </c>
      <c r="K5745" t="e">
        <f>IF(C5745="Secretin_N, Secretin, TraK","T","N")</f>
        <v>#N/A</v>
      </c>
      <c r="L5745" t="e">
        <f>VLOOKUP(E5745,'Uniprot taxonomy'!E:J,4,FALSE)</f>
        <v>#N/A</v>
      </c>
      <c r="M5745" t="e">
        <f>LEFT(VLOOKUP(B5745,'Uniprot taxonomy'!B:R,5,FALSE))</f>
        <v>#N/A</v>
      </c>
      <c r="N5745" t="e">
        <f>VLOOKUP(B5745,'Uniprot taxonomy'!B:R,5,FALSE)</f>
        <v>#N/A</v>
      </c>
      <c r="O5745" t="e">
        <f>VLOOKUP(B5745,'Uniprot taxonomy'!B:R,6,FALSE)</f>
        <v>#N/A</v>
      </c>
      <c r="P5745" t="e">
        <f>VLOOKUP(B5745,'Uniprot taxonomy'!B:R,7,FALSE)</f>
        <v>#N/A</v>
      </c>
      <c r="Q5745" t="e">
        <f>VLOOKUP(B5745,'Uniprot taxonomy'!B:R,8,FALSE)</f>
        <v>#N/A</v>
      </c>
    </row>
    <row r="5746" spans="1:17" hidden="1" x14ac:dyDescent="0.25">
      <c r="A5746" t="s">
        <v>8624</v>
      </c>
      <c r="B5746" t="s">
        <v>8625</v>
      </c>
      <c r="C5746" t="e">
        <f>VLOOKUP('Домены Secretin_N'!B5746,'AC-Architecture'!A:C,3,FALSE)</f>
        <v>#N/A</v>
      </c>
      <c r="D5746">
        <v>611</v>
      </c>
      <c r="E5746" t="s">
        <v>3632</v>
      </c>
      <c r="F5746">
        <v>135</v>
      </c>
      <c r="G5746">
        <v>205</v>
      </c>
      <c r="H5746">
        <f t="shared" si="397"/>
        <v>70</v>
      </c>
      <c r="I5746" t="str">
        <f t="shared" si="398"/>
        <v>Q32C46_SHIDS/135-205</v>
      </c>
      <c r="K5746" t="e">
        <f>IF(C5746="Secretin_N, Secretin, TraK","T","N")</f>
        <v>#N/A</v>
      </c>
      <c r="L5746" t="e">
        <f>VLOOKUP(E5746,'Uniprot taxonomy'!E:J,4,FALSE)</f>
        <v>#N/A</v>
      </c>
      <c r="M5746" t="e">
        <f>LEFT(VLOOKUP(B5746,'Uniprot taxonomy'!B:R,5,FALSE))</f>
        <v>#N/A</v>
      </c>
      <c r="N5746" t="e">
        <f>VLOOKUP(B5746,'Uniprot taxonomy'!B:R,5,FALSE)</f>
        <v>#N/A</v>
      </c>
      <c r="O5746" t="e">
        <f>VLOOKUP(B5746,'Uniprot taxonomy'!B:R,6,FALSE)</f>
        <v>#N/A</v>
      </c>
      <c r="P5746" t="e">
        <f>VLOOKUP(B5746,'Uniprot taxonomy'!B:R,7,FALSE)</f>
        <v>#N/A</v>
      </c>
      <c r="Q5746" t="e">
        <f>VLOOKUP(B5746,'Uniprot taxonomy'!B:R,8,FALSE)</f>
        <v>#N/A</v>
      </c>
    </row>
    <row r="5747" spans="1:17" hidden="1" x14ac:dyDescent="0.25">
      <c r="A5747" t="s">
        <v>8624</v>
      </c>
      <c r="B5747" t="s">
        <v>8625</v>
      </c>
      <c r="C5747" t="e">
        <f>VLOOKUP('Домены Secretin_N'!B5747,'AC-Architecture'!A:C,3,FALSE)</f>
        <v>#N/A</v>
      </c>
      <c r="D5747">
        <v>611</v>
      </c>
      <c r="E5747" t="s">
        <v>3632</v>
      </c>
      <c r="F5747">
        <v>209</v>
      </c>
      <c r="G5747">
        <v>287</v>
      </c>
      <c r="H5747">
        <f t="shared" si="397"/>
        <v>78</v>
      </c>
      <c r="I5747" t="str">
        <f t="shared" si="398"/>
        <v>Q32C46_SHIDS/209-287</v>
      </c>
      <c r="K5747" t="e">
        <f>IF(C5747="Secretin_N, Secretin, TraK","T","N")</f>
        <v>#N/A</v>
      </c>
      <c r="L5747" t="e">
        <f>VLOOKUP(E5747,'Uniprot taxonomy'!E:J,4,FALSE)</f>
        <v>#N/A</v>
      </c>
      <c r="M5747" t="e">
        <f>LEFT(VLOOKUP(B5747,'Uniprot taxonomy'!B:R,5,FALSE))</f>
        <v>#N/A</v>
      </c>
      <c r="N5747" t="e">
        <f>VLOOKUP(B5747,'Uniprot taxonomy'!B:R,5,FALSE)</f>
        <v>#N/A</v>
      </c>
      <c r="O5747" t="e">
        <f>VLOOKUP(B5747,'Uniprot taxonomy'!B:R,6,FALSE)</f>
        <v>#N/A</v>
      </c>
      <c r="P5747" t="e">
        <f>VLOOKUP(B5747,'Uniprot taxonomy'!B:R,7,FALSE)</f>
        <v>#N/A</v>
      </c>
      <c r="Q5747" t="e">
        <f>VLOOKUP(B5747,'Uniprot taxonomy'!B:R,8,FALSE)</f>
        <v>#N/A</v>
      </c>
    </row>
    <row r="5748" spans="1:17" hidden="1" x14ac:dyDescent="0.25">
      <c r="A5748" t="s">
        <v>8626</v>
      </c>
      <c r="B5748" t="s">
        <v>8627</v>
      </c>
      <c r="C5748" t="e">
        <f>VLOOKUP('Домены Secretin_N'!B5748,'AC-Architecture'!A:C,3,FALSE)</f>
        <v>#N/A</v>
      </c>
      <c r="D5748">
        <v>543</v>
      </c>
      <c r="E5748" t="s">
        <v>3632</v>
      </c>
      <c r="F5748">
        <v>210</v>
      </c>
      <c r="G5748">
        <v>276</v>
      </c>
      <c r="H5748">
        <f t="shared" si="397"/>
        <v>66</v>
      </c>
      <c r="I5748" t="str">
        <f t="shared" si="398"/>
        <v>Q39KC6_BURS3/210-276</v>
      </c>
      <c r="K5748" t="e">
        <f>IF(C5748="Secretin_N, Secretin, TraK","T","N")</f>
        <v>#N/A</v>
      </c>
      <c r="L5748" t="e">
        <f>VLOOKUP(E5748,'Uniprot taxonomy'!E:J,4,FALSE)</f>
        <v>#N/A</v>
      </c>
      <c r="M5748" t="e">
        <f>LEFT(VLOOKUP(B5748,'Uniprot taxonomy'!B:R,5,FALSE))</f>
        <v>#N/A</v>
      </c>
      <c r="N5748" t="e">
        <f>VLOOKUP(B5748,'Uniprot taxonomy'!B:R,5,FALSE)</f>
        <v>#N/A</v>
      </c>
      <c r="O5748" t="e">
        <f>VLOOKUP(B5748,'Uniprot taxonomy'!B:R,6,FALSE)</f>
        <v>#N/A</v>
      </c>
      <c r="P5748" t="e">
        <f>VLOOKUP(B5748,'Uniprot taxonomy'!B:R,7,FALSE)</f>
        <v>#N/A</v>
      </c>
      <c r="Q5748" t="e">
        <f>VLOOKUP(B5748,'Uniprot taxonomy'!B:R,8,FALSE)</f>
        <v>#N/A</v>
      </c>
    </row>
    <row r="5749" spans="1:17" hidden="1" x14ac:dyDescent="0.25">
      <c r="A5749" t="s">
        <v>8628</v>
      </c>
      <c r="B5749" t="s">
        <v>8629</v>
      </c>
      <c r="C5749" t="e">
        <f>VLOOKUP('Домены Secretin_N'!B5749,'AC-Architecture'!A:C,3,FALSE)</f>
        <v>#N/A</v>
      </c>
      <c r="D5749">
        <v>781</v>
      </c>
      <c r="E5749" t="s">
        <v>3632</v>
      </c>
      <c r="F5749">
        <v>129</v>
      </c>
      <c r="G5749">
        <v>189</v>
      </c>
      <c r="H5749">
        <f t="shared" si="397"/>
        <v>60</v>
      </c>
      <c r="I5749" t="str">
        <f t="shared" si="398"/>
        <v>Q39L20_BURS3/129-189</v>
      </c>
      <c r="K5749" t="e">
        <f>IF(C5749="Secretin_N, Secretin, TraK","T","N")</f>
        <v>#N/A</v>
      </c>
      <c r="L5749" t="e">
        <f>VLOOKUP(E5749,'Uniprot taxonomy'!E:J,4,FALSE)</f>
        <v>#N/A</v>
      </c>
      <c r="M5749" t="e">
        <f>LEFT(VLOOKUP(B5749,'Uniprot taxonomy'!B:R,5,FALSE))</f>
        <v>#N/A</v>
      </c>
      <c r="N5749" t="e">
        <f>VLOOKUP(B5749,'Uniprot taxonomy'!B:R,5,FALSE)</f>
        <v>#N/A</v>
      </c>
      <c r="O5749" t="e">
        <f>VLOOKUP(B5749,'Uniprot taxonomy'!B:R,6,FALSE)</f>
        <v>#N/A</v>
      </c>
      <c r="P5749" t="e">
        <f>VLOOKUP(B5749,'Uniprot taxonomy'!B:R,7,FALSE)</f>
        <v>#N/A</v>
      </c>
      <c r="Q5749" t="e">
        <f>VLOOKUP(B5749,'Uniprot taxonomy'!B:R,8,FALSE)</f>
        <v>#N/A</v>
      </c>
    </row>
    <row r="5750" spans="1:17" hidden="1" x14ac:dyDescent="0.25">
      <c r="A5750" t="s">
        <v>8628</v>
      </c>
      <c r="B5750" t="s">
        <v>8629</v>
      </c>
      <c r="C5750" t="e">
        <f>VLOOKUP('Домены Secretin_N'!B5750,'AC-Architecture'!A:C,3,FALSE)</f>
        <v>#N/A</v>
      </c>
      <c r="D5750">
        <v>781</v>
      </c>
      <c r="E5750" t="s">
        <v>3632</v>
      </c>
      <c r="F5750">
        <v>192</v>
      </c>
      <c r="G5750">
        <v>264</v>
      </c>
      <c r="H5750">
        <f t="shared" si="397"/>
        <v>72</v>
      </c>
      <c r="I5750" t="str">
        <f t="shared" si="398"/>
        <v>Q39L20_BURS3/192-264</v>
      </c>
      <c r="K5750" t="e">
        <f>IF(C5750="Secretin_N, Secretin, TraK","T","N")</f>
        <v>#N/A</v>
      </c>
      <c r="L5750" t="e">
        <f>VLOOKUP(E5750,'Uniprot taxonomy'!E:J,4,FALSE)</f>
        <v>#N/A</v>
      </c>
      <c r="M5750" t="e">
        <f>LEFT(VLOOKUP(B5750,'Uniprot taxonomy'!B:R,5,FALSE))</f>
        <v>#N/A</v>
      </c>
      <c r="N5750" t="e">
        <f>VLOOKUP(B5750,'Uniprot taxonomy'!B:R,5,FALSE)</f>
        <v>#N/A</v>
      </c>
      <c r="O5750" t="e">
        <f>VLOOKUP(B5750,'Uniprot taxonomy'!B:R,6,FALSE)</f>
        <v>#N/A</v>
      </c>
      <c r="P5750" t="e">
        <f>VLOOKUP(B5750,'Uniprot taxonomy'!B:R,7,FALSE)</f>
        <v>#N/A</v>
      </c>
      <c r="Q5750" t="e">
        <f>VLOOKUP(B5750,'Uniprot taxonomy'!B:R,8,FALSE)</f>
        <v>#N/A</v>
      </c>
    </row>
    <row r="5751" spans="1:17" hidden="1" x14ac:dyDescent="0.25">
      <c r="A5751" t="s">
        <v>8628</v>
      </c>
      <c r="B5751" t="s">
        <v>8629</v>
      </c>
      <c r="C5751" t="e">
        <f>VLOOKUP('Домены Secretin_N'!B5751,'AC-Architecture'!A:C,3,FALSE)</f>
        <v>#N/A</v>
      </c>
      <c r="D5751">
        <v>781</v>
      </c>
      <c r="E5751" t="s">
        <v>3632</v>
      </c>
      <c r="F5751">
        <v>268</v>
      </c>
      <c r="G5751">
        <v>411</v>
      </c>
      <c r="H5751">
        <f t="shared" si="397"/>
        <v>143</v>
      </c>
      <c r="I5751" t="str">
        <f t="shared" si="398"/>
        <v>Q39L20_BURS3/268-411</v>
      </c>
      <c r="K5751" t="e">
        <f>IF(C5751="Secretin_N, Secretin, TraK","T","N")</f>
        <v>#N/A</v>
      </c>
      <c r="L5751" t="e">
        <f>VLOOKUP(E5751,'Uniprot taxonomy'!E:J,4,FALSE)</f>
        <v>#N/A</v>
      </c>
      <c r="M5751" t="e">
        <f>LEFT(VLOOKUP(B5751,'Uniprot taxonomy'!B:R,5,FALSE))</f>
        <v>#N/A</v>
      </c>
      <c r="N5751" t="e">
        <f>VLOOKUP(B5751,'Uniprot taxonomy'!B:R,5,FALSE)</f>
        <v>#N/A</v>
      </c>
      <c r="O5751" t="e">
        <f>VLOOKUP(B5751,'Uniprot taxonomy'!B:R,6,FALSE)</f>
        <v>#N/A</v>
      </c>
      <c r="P5751" t="e">
        <f>VLOOKUP(B5751,'Uniprot taxonomy'!B:R,7,FALSE)</f>
        <v>#N/A</v>
      </c>
      <c r="Q5751" t="e">
        <f>VLOOKUP(B5751,'Uniprot taxonomy'!B:R,8,FALSE)</f>
        <v>#N/A</v>
      </c>
    </row>
    <row r="5752" spans="1:17" hidden="1" x14ac:dyDescent="0.25">
      <c r="A5752" t="s">
        <v>8630</v>
      </c>
      <c r="B5752" t="s">
        <v>8631</v>
      </c>
      <c r="C5752" t="e">
        <f>VLOOKUP('Домены Secretin_N'!B5752,'AC-Architecture'!A:C,3,FALSE)</f>
        <v>#N/A</v>
      </c>
      <c r="D5752">
        <v>636</v>
      </c>
      <c r="E5752" t="s">
        <v>3632</v>
      </c>
      <c r="F5752">
        <v>128</v>
      </c>
      <c r="G5752">
        <v>189</v>
      </c>
      <c r="H5752">
        <f t="shared" si="397"/>
        <v>61</v>
      </c>
      <c r="I5752" t="str">
        <f t="shared" si="398"/>
        <v>Q39Q98_GEOMG/128-189</v>
      </c>
      <c r="K5752" t="e">
        <f>IF(C5752="Secretin_N, Secretin, TraK","T","N")</f>
        <v>#N/A</v>
      </c>
      <c r="L5752" t="e">
        <f>VLOOKUP(E5752,'Uniprot taxonomy'!E:J,4,FALSE)</f>
        <v>#N/A</v>
      </c>
      <c r="M5752" t="e">
        <f>LEFT(VLOOKUP(B5752,'Uniprot taxonomy'!B:R,5,FALSE))</f>
        <v>#N/A</v>
      </c>
      <c r="N5752" t="e">
        <f>VLOOKUP(B5752,'Uniprot taxonomy'!B:R,5,FALSE)</f>
        <v>#N/A</v>
      </c>
      <c r="O5752" t="e">
        <f>VLOOKUP(B5752,'Uniprot taxonomy'!B:R,6,FALSE)</f>
        <v>#N/A</v>
      </c>
      <c r="P5752" t="e">
        <f>VLOOKUP(B5752,'Uniprot taxonomy'!B:R,7,FALSE)</f>
        <v>#N/A</v>
      </c>
      <c r="Q5752" t="e">
        <f>VLOOKUP(B5752,'Uniprot taxonomy'!B:R,8,FALSE)</f>
        <v>#N/A</v>
      </c>
    </row>
    <row r="5753" spans="1:17" hidden="1" x14ac:dyDescent="0.25">
      <c r="A5753" t="s">
        <v>8630</v>
      </c>
      <c r="B5753" t="s">
        <v>8631</v>
      </c>
      <c r="C5753" t="e">
        <f>VLOOKUP('Домены Secretin_N'!B5753,'AC-Architecture'!A:C,3,FALSE)</f>
        <v>#N/A</v>
      </c>
      <c r="D5753">
        <v>636</v>
      </c>
      <c r="E5753" t="s">
        <v>3632</v>
      </c>
      <c r="F5753">
        <v>192</v>
      </c>
      <c r="G5753">
        <v>272</v>
      </c>
      <c r="H5753">
        <f t="shared" si="397"/>
        <v>80</v>
      </c>
      <c r="I5753" t="str">
        <f t="shared" si="398"/>
        <v>Q39Q98_GEOMG/192-272</v>
      </c>
      <c r="K5753" t="e">
        <f>IF(C5753="Secretin_N, Secretin, TraK","T","N")</f>
        <v>#N/A</v>
      </c>
      <c r="L5753" t="e">
        <f>VLOOKUP(E5753,'Uniprot taxonomy'!E:J,4,FALSE)</f>
        <v>#N/A</v>
      </c>
      <c r="M5753" t="e">
        <f>LEFT(VLOOKUP(B5753,'Uniprot taxonomy'!B:R,5,FALSE))</f>
        <v>#N/A</v>
      </c>
      <c r="N5753" t="e">
        <f>VLOOKUP(B5753,'Uniprot taxonomy'!B:R,5,FALSE)</f>
        <v>#N/A</v>
      </c>
      <c r="O5753" t="e">
        <f>VLOOKUP(B5753,'Uniprot taxonomy'!B:R,6,FALSE)</f>
        <v>#N/A</v>
      </c>
      <c r="P5753" t="e">
        <f>VLOOKUP(B5753,'Uniprot taxonomy'!B:R,7,FALSE)</f>
        <v>#N/A</v>
      </c>
      <c r="Q5753" t="e">
        <f>VLOOKUP(B5753,'Uniprot taxonomy'!B:R,8,FALSE)</f>
        <v>#N/A</v>
      </c>
    </row>
    <row r="5754" spans="1:17" hidden="1" x14ac:dyDescent="0.25">
      <c r="A5754" t="s">
        <v>8630</v>
      </c>
      <c r="B5754" t="s">
        <v>8631</v>
      </c>
      <c r="C5754" t="e">
        <f>VLOOKUP('Домены Secretin_N'!B5754,'AC-Architecture'!A:C,3,FALSE)</f>
        <v>#N/A</v>
      </c>
      <c r="D5754">
        <v>636</v>
      </c>
      <c r="E5754" t="s">
        <v>3632</v>
      </c>
      <c r="F5754">
        <v>277</v>
      </c>
      <c r="G5754">
        <v>361</v>
      </c>
      <c r="H5754">
        <f t="shared" si="397"/>
        <v>84</v>
      </c>
      <c r="I5754" t="str">
        <f t="shared" si="398"/>
        <v>Q39Q98_GEOMG/277-361</v>
      </c>
      <c r="K5754" t="e">
        <f>IF(C5754="Secretin_N, Secretin, TraK","T","N")</f>
        <v>#N/A</v>
      </c>
      <c r="L5754" t="e">
        <f>VLOOKUP(E5754,'Uniprot taxonomy'!E:J,4,FALSE)</f>
        <v>#N/A</v>
      </c>
      <c r="M5754" t="e">
        <f>LEFT(VLOOKUP(B5754,'Uniprot taxonomy'!B:R,5,FALSE))</f>
        <v>#N/A</v>
      </c>
      <c r="N5754" t="e">
        <f>VLOOKUP(B5754,'Uniprot taxonomy'!B:R,5,FALSE)</f>
        <v>#N/A</v>
      </c>
      <c r="O5754" t="e">
        <f>VLOOKUP(B5754,'Uniprot taxonomy'!B:R,6,FALSE)</f>
        <v>#N/A</v>
      </c>
      <c r="P5754" t="e">
        <f>VLOOKUP(B5754,'Uniprot taxonomy'!B:R,7,FALSE)</f>
        <v>#N/A</v>
      </c>
      <c r="Q5754" t="e">
        <f>VLOOKUP(B5754,'Uniprot taxonomy'!B:R,8,FALSE)</f>
        <v>#N/A</v>
      </c>
    </row>
    <row r="5755" spans="1:17" hidden="1" x14ac:dyDescent="0.25">
      <c r="A5755" t="s">
        <v>8632</v>
      </c>
      <c r="B5755" t="s">
        <v>8633</v>
      </c>
      <c r="C5755" t="e">
        <f>VLOOKUP('Домены Secretin_N'!B5755,'AC-Architecture'!A:C,3,FALSE)</f>
        <v>#N/A</v>
      </c>
      <c r="D5755">
        <v>870</v>
      </c>
      <c r="E5755" t="s">
        <v>3632</v>
      </c>
      <c r="F5755">
        <v>574</v>
      </c>
      <c r="G5755">
        <v>635</v>
      </c>
      <c r="H5755">
        <f t="shared" si="397"/>
        <v>61</v>
      </c>
      <c r="I5755" t="str">
        <f t="shared" si="398"/>
        <v>Q39X07_GEOMG/574-635</v>
      </c>
      <c r="K5755" t="e">
        <f>IF(C5755="Secretin_N, Secretin, TraK","T","N")</f>
        <v>#N/A</v>
      </c>
      <c r="L5755" t="e">
        <f>VLOOKUP(E5755,'Uniprot taxonomy'!E:J,4,FALSE)</f>
        <v>#N/A</v>
      </c>
      <c r="M5755" t="e">
        <f>LEFT(VLOOKUP(B5755,'Uniprot taxonomy'!B:R,5,FALSE))</f>
        <v>#N/A</v>
      </c>
      <c r="N5755" t="e">
        <f>VLOOKUP(B5755,'Uniprot taxonomy'!B:R,5,FALSE)</f>
        <v>#N/A</v>
      </c>
      <c r="O5755" t="e">
        <f>VLOOKUP(B5755,'Uniprot taxonomy'!B:R,6,FALSE)</f>
        <v>#N/A</v>
      </c>
      <c r="P5755" t="e">
        <f>VLOOKUP(B5755,'Uniprot taxonomy'!B:R,7,FALSE)</f>
        <v>#N/A</v>
      </c>
      <c r="Q5755" t="e">
        <f>VLOOKUP(B5755,'Uniprot taxonomy'!B:R,8,FALSE)</f>
        <v>#N/A</v>
      </c>
    </row>
    <row r="5756" spans="1:17" hidden="1" x14ac:dyDescent="0.25">
      <c r="A5756" t="s">
        <v>8634</v>
      </c>
      <c r="B5756" t="s">
        <v>8635</v>
      </c>
      <c r="C5756" t="e">
        <f>VLOOKUP('Домены Secretin_N'!B5756,'AC-Architecture'!A:C,3,FALSE)</f>
        <v>#N/A</v>
      </c>
      <c r="D5756">
        <v>874</v>
      </c>
      <c r="E5756" t="s">
        <v>3632</v>
      </c>
      <c r="F5756">
        <v>574</v>
      </c>
      <c r="G5756">
        <v>635</v>
      </c>
      <c r="H5756">
        <f t="shared" si="397"/>
        <v>61</v>
      </c>
      <c r="I5756" t="str">
        <f t="shared" si="398"/>
        <v>Q3A2N4_PELCD/574-635</v>
      </c>
      <c r="K5756" t="e">
        <f>IF(C5756="Secretin_N, Secretin, TraK","T","N")</f>
        <v>#N/A</v>
      </c>
      <c r="L5756" t="e">
        <f>VLOOKUP(E5756,'Uniprot taxonomy'!E:J,4,FALSE)</f>
        <v>#N/A</v>
      </c>
      <c r="M5756" t="e">
        <f>LEFT(VLOOKUP(B5756,'Uniprot taxonomy'!B:R,5,FALSE))</f>
        <v>#N/A</v>
      </c>
      <c r="N5756" t="e">
        <f>VLOOKUP(B5756,'Uniprot taxonomy'!B:R,5,FALSE)</f>
        <v>#N/A</v>
      </c>
      <c r="O5756" t="e">
        <f>VLOOKUP(B5756,'Uniprot taxonomy'!B:R,6,FALSE)</f>
        <v>#N/A</v>
      </c>
      <c r="P5756" t="e">
        <f>VLOOKUP(B5756,'Uniprot taxonomy'!B:R,7,FALSE)</f>
        <v>#N/A</v>
      </c>
      <c r="Q5756" t="e">
        <f>VLOOKUP(B5756,'Uniprot taxonomy'!B:R,8,FALSE)</f>
        <v>#N/A</v>
      </c>
    </row>
    <row r="5757" spans="1:17" hidden="1" x14ac:dyDescent="0.25">
      <c r="A5757" t="s">
        <v>120</v>
      </c>
      <c r="B5757" t="s">
        <v>1421</v>
      </c>
      <c r="C5757" t="str">
        <f>VLOOKUP('Домены Secretin_N'!B5757,'AC-Architecture'!A:C,3,FALSE)</f>
        <v>Secretin_N, Secretin</v>
      </c>
      <c r="D5757">
        <v>767</v>
      </c>
      <c r="E5757" t="s">
        <v>3632</v>
      </c>
      <c r="F5757">
        <v>273</v>
      </c>
      <c r="G5757">
        <v>333</v>
      </c>
      <c r="H5757">
        <f t="shared" si="397"/>
        <v>60</v>
      </c>
      <c r="I5757" t="str">
        <f t="shared" si="398"/>
        <v>Q3A3Y5_PELCD/273-333</v>
      </c>
      <c r="J5757" t="e">
        <f>CONCATENATE(K5757,"_",#REF!,"_",B5757)</f>
        <v>#REF!</v>
      </c>
      <c r="K5757" t="str">
        <f>IF(C5757="Secretin_N, Secretin, TraK","T","N")</f>
        <v>N</v>
      </c>
      <c r="L5757" t="e">
        <f>VLOOKUP(E5757,'Uniprot taxonomy'!E:J,4,FALSE)</f>
        <v>#N/A</v>
      </c>
      <c r="M5757" t="str">
        <f>LEFT(VLOOKUP(B5757,'Uniprot taxonomy'!B:R,5,FALSE))</f>
        <v>D</v>
      </c>
      <c r="N5757" t="str">
        <f>VLOOKUP(B5757,'Uniprot taxonomy'!B:R,5,FALSE)</f>
        <v>Deltaproteobacteria</v>
      </c>
      <c r="O5757" t="str">
        <f>VLOOKUP(B5757,'Uniprot taxonomy'!B:R,6,FALSE)</f>
        <v>Desulfuromonadales</v>
      </c>
      <c r="P5757" t="str">
        <f>VLOOKUP(B5757,'Uniprot taxonomy'!B:R,7,FALSE)</f>
        <v>Pelobacteraceae</v>
      </c>
      <c r="Q5757" t="str">
        <f>VLOOKUP(B5757,'Uniprot taxonomy'!B:R,8,FALSE)</f>
        <v>Pelobacter</v>
      </c>
    </row>
    <row r="5758" spans="1:17" hidden="1" x14ac:dyDescent="0.25">
      <c r="A5758" t="s">
        <v>8636</v>
      </c>
      <c r="B5758" t="s">
        <v>8637</v>
      </c>
      <c r="C5758" t="e">
        <f>VLOOKUP('Домены Secretin_N'!B5758,'AC-Architecture'!A:C,3,FALSE)</f>
        <v>#N/A</v>
      </c>
      <c r="D5758">
        <v>759</v>
      </c>
      <c r="E5758" t="s">
        <v>3632</v>
      </c>
      <c r="F5758">
        <v>190</v>
      </c>
      <c r="G5758">
        <v>250</v>
      </c>
      <c r="H5758">
        <f t="shared" si="397"/>
        <v>60</v>
      </c>
      <c r="I5758" t="str">
        <f t="shared" si="398"/>
        <v>Q3BPC4_XANC5/190-250</v>
      </c>
      <c r="K5758" t="e">
        <f>IF(C5758="Secretin_N, Secretin, TraK","T","N")</f>
        <v>#N/A</v>
      </c>
      <c r="L5758" t="e">
        <f>VLOOKUP(E5758,'Uniprot taxonomy'!E:J,4,FALSE)</f>
        <v>#N/A</v>
      </c>
      <c r="M5758" t="e">
        <f>LEFT(VLOOKUP(B5758,'Uniprot taxonomy'!B:R,5,FALSE))</f>
        <v>#N/A</v>
      </c>
      <c r="N5758" t="e">
        <f>VLOOKUP(B5758,'Uniprot taxonomy'!B:R,5,FALSE)</f>
        <v>#N/A</v>
      </c>
      <c r="O5758" t="e">
        <f>VLOOKUP(B5758,'Uniprot taxonomy'!B:R,6,FALSE)</f>
        <v>#N/A</v>
      </c>
      <c r="P5758" t="e">
        <f>VLOOKUP(B5758,'Uniprot taxonomy'!B:R,7,FALSE)</f>
        <v>#N/A</v>
      </c>
      <c r="Q5758" t="e">
        <f>VLOOKUP(B5758,'Uniprot taxonomy'!B:R,8,FALSE)</f>
        <v>#N/A</v>
      </c>
    </row>
    <row r="5759" spans="1:17" hidden="1" x14ac:dyDescent="0.25">
      <c r="A5759" t="s">
        <v>8636</v>
      </c>
      <c r="B5759" t="s">
        <v>8637</v>
      </c>
      <c r="C5759" t="e">
        <f>VLOOKUP('Домены Secretin_N'!B5759,'AC-Architecture'!A:C,3,FALSE)</f>
        <v>#N/A</v>
      </c>
      <c r="D5759">
        <v>759</v>
      </c>
      <c r="E5759" t="s">
        <v>3632</v>
      </c>
      <c r="F5759">
        <v>255</v>
      </c>
      <c r="G5759">
        <v>324</v>
      </c>
      <c r="H5759">
        <f t="shared" si="397"/>
        <v>69</v>
      </c>
      <c r="I5759" t="str">
        <f t="shared" si="398"/>
        <v>Q3BPC4_XANC5/255-324</v>
      </c>
      <c r="K5759" t="e">
        <f>IF(C5759="Secretin_N, Secretin, TraK","T","N")</f>
        <v>#N/A</v>
      </c>
      <c r="L5759" t="e">
        <f>VLOOKUP(E5759,'Uniprot taxonomy'!E:J,4,FALSE)</f>
        <v>#N/A</v>
      </c>
      <c r="M5759" t="e">
        <f>LEFT(VLOOKUP(B5759,'Uniprot taxonomy'!B:R,5,FALSE))</f>
        <v>#N/A</v>
      </c>
      <c r="N5759" t="e">
        <f>VLOOKUP(B5759,'Uniprot taxonomy'!B:R,5,FALSE)</f>
        <v>#N/A</v>
      </c>
      <c r="O5759" t="e">
        <f>VLOOKUP(B5759,'Uniprot taxonomy'!B:R,6,FALSE)</f>
        <v>#N/A</v>
      </c>
      <c r="P5759" t="e">
        <f>VLOOKUP(B5759,'Uniprot taxonomy'!B:R,7,FALSE)</f>
        <v>#N/A</v>
      </c>
      <c r="Q5759" t="e">
        <f>VLOOKUP(B5759,'Uniprot taxonomy'!B:R,8,FALSE)</f>
        <v>#N/A</v>
      </c>
    </row>
    <row r="5760" spans="1:17" hidden="1" x14ac:dyDescent="0.25">
      <c r="A5760" t="s">
        <v>8636</v>
      </c>
      <c r="B5760" t="s">
        <v>8637</v>
      </c>
      <c r="C5760" t="e">
        <f>VLOOKUP('Домены Secretin_N'!B5760,'AC-Architecture'!A:C,3,FALSE)</f>
        <v>#N/A</v>
      </c>
      <c r="D5760">
        <v>759</v>
      </c>
      <c r="E5760" t="s">
        <v>3632</v>
      </c>
      <c r="F5760">
        <v>328</v>
      </c>
      <c r="G5760">
        <v>479</v>
      </c>
      <c r="H5760">
        <f t="shared" si="397"/>
        <v>151</v>
      </c>
      <c r="I5760" t="str">
        <f t="shared" si="398"/>
        <v>Q3BPC4_XANC5/328-479</v>
      </c>
      <c r="K5760" t="e">
        <f>IF(C5760="Secretin_N, Secretin, TraK","T","N")</f>
        <v>#N/A</v>
      </c>
      <c r="L5760" t="e">
        <f>VLOOKUP(E5760,'Uniprot taxonomy'!E:J,4,FALSE)</f>
        <v>#N/A</v>
      </c>
      <c r="M5760" t="e">
        <f>LEFT(VLOOKUP(B5760,'Uniprot taxonomy'!B:R,5,FALSE))</f>
        <v>#N/A</v>
      </c>
      <c r="N5760" t="e">
        <f>VLOOKUP(B5760,'Uniprot taxonomy'!B:R,5,FALSE)</f>
        <v>#N/A</v>
      </c>
      <c r="O5760" t="e">
        <f>VLOOKUP(B5760,'Uniprot taxonomy'!B:R,6,FALSE)</f>
        <v>#N/A</v>
      </c>
      <c r="P5760" t="e">
        <f>VLOOKUP(B5760,'Uniprot taxonomy'!B:R,7,FALSE)</f>
        <v>#N/A</v>
      </c>
      <c r="Q5760" t="e">
        <f>VLOOKUP(B5760,'Uniprot taxonomy'!B:R,8,FALSE)</f>
        <v>#N/A</v>
      </c>
    </row>
    <row r="5761" spans="1:17" hidden="1" x14ac:dyDescent="0.25">
      <c r="A5761" t="s">
        <v>8638</v>
      </c>
      <c r="B5761" t="s">
        <v>8639</v>
      </c>
      <c r="C5761" t="e">
        <f>VLOOKUP('Домены Secretin_N'!B5761,'AC-Architecture'!A:C,3,FALSE)</f>
        <v>#N/A</v>
      </c>
      <c r="D5761">
        <v>649</v>
      </c>
      <c r="E5761" t="s">
        <v>3632</v>
      </c>
      <c r="F5761">
        <v>284</v>
      </c>
      <c r="G5761">
        <v>371</v>
      </c>
      <c r="H5761">
        <f t="shared" si="397"/>
        <v>87</v>
      </c>
      <c r="I5761" t="str">
        <f t="shared" si="398"/>
        <v>Q3BPT5_XANC5/284-371</v>
      </c>
      <c r="K5761" t="e">
        <f>IF(C5761="Secretin_N, Secretin, TraK","T","N")</f>
        <v>#N/A</v>
      </c>
      <c r="L5761" t="e">
        <f>VLOOKUP(E5761,'Uniprot taxonomy'!E:J,4,FALSE)</f>
        <v>#N/A</v>
      </c>
      <c r="M5761" t="e">
        <f>LEFT(VLOOKUP(B5761,'Uniprot taxonomy'!B:R,5,FALSE))</f>
        <v>#N/A</v>
      </c>
      <c r="N5761" t="e">
        <f>VLOOKUP(B5761,'Uniprot taxonomy'!B:R,5,FALSE)</f>
        <v>#N/A</v>
      </c>
      <c r="O5761" t="e">
        <f>VLOOKUP(B5761,'Uniprot taxonomy'!B:R,6,FALSE)</f>
        <v>#N/A</v>
      </c>
      <c r="P5761" t="e">
        <f>VLOOKUP(B5761,'Uniprot taxonomy'!B:R,7,FALSE)</f>
        <v>#N/A</v>
      </c>
      <c r="Q5761" t="e">
        <f>VLOOKUP(B5761,'Uniprot taxonomy'!B:R,8,FALSE)</f>
        <v>#N/A</v>
      </c>
    </row>
    <row r="5762" spans="1:17" hidden="1" x14ac:dyDescent="0.25">
      <c r="A5762" t="s">
        <v>8640</v>
      </c>
      <c r="B5762" t="s">
        <v>8641</v>
      </c>
      <c r="C5762" t="e">
        <f>VLOOKUP('Домены Secretin_N'!B5762,'AC-Architecture'!A:C,3,FALSE)</f>
        <v>#N/A</v>
      </c>
      <c r="D5762">
        <v>689</v>
      </c>
      <c r="E5762" t="s">
        <v>3632</v>
      </c>
      <c r="F5762">
        <v>123</v>
      </c>
      <c r="G5762">
        <v>184</v>
      </c>
      <c r="H5762">
        <f t="shared" si="397"/>
        <v>61</v>
      </c>
      <c r="I5762" t="str">
        <f t="shared" si="398"/>
        <v>Q3BXM6_XANC5/123-184</v>
      </c>
      <c r="K5762" t="e">
        <f>IF(C5762="Secretin_N, Secretin, TraK","T","N")</f>
        <v>#N/A</v>
      </c>
      <c r="L5762" t="e">
        <f>VLOOKUP(E5762,'Uniprot taxonomy'!E:J,4,FALSE)</f>
        <v>#N/A</v>
      </c>
      <c r="M5762" t="e">
        <f>LEFT(VLOOKUP(B5762,'Uniprot taxonomy'!B:R,5,FALSE))</f>
        <v>#N/A</v>
      </c>
      <c r="N5762" t="e">
        <f>VLOOKUP(B5762,'Uniprot taxonomy'!B:R,5,FALSE)</f>
        <v>#N/A</v>
      </c>
      <c r="O5762" t="e">
        <f>VLOOKUP(B5762,'Uniprot taxonomy'!B:R,6,FALSE)</f>
        <v>#N/A</v>
      </c>
      <c r="P5762" t="e">
        <f>VLOOKUP(B5762,'Uniprot taxonomy'!B:R,7,FALSE)</f>
        <v>#N/A</v>
      </c>
      <c r="Q5762" t="e">
        <f>VLOOKUP(B5762,'Uniprot taxonomy'!B:R,8,FALSE)</f>
        <v>#N/A</v>
      </c>
    </row>
    <row r="5763" spans="1:17" hidden="1" x14ac:dyDescent="0.25">
      <c r="A5763" t="s">
        <v>8640</v>
      </c>
      <c r="B5763" t="s">
        <v>8641</v>
      </c>
      <c r="C5763" t="e">
        <f>VLOOKUP('Домены Secretin_N'!B5763,'AC-Architecture'!A:C,3,FALSE)</f>
        <v>#N/A</v>
      </c>
      <c r="D5763">
        <v>689</v>
      </c>
      <c r="E5763" t="s">
        <v>3632</v>
      </c>
      <c r="F5763">
        <v>185</v>
      </c>
      <c r="G5763">
        <v>252</v>
      </c>
      <c r="H5763">
        <f t="shared" ref="H5763:H5826" si="401">G5763-F5763</f>
        <v>67</v>
      </c>
      <c r="I5763" t="str">
        <f t="shared" ref="I5763:I5826" si="402">CONCATENATE(A5763,"/",F5763,"-",G5763)</f>
        <v>Q3BXM6_XANC5/185-252</v>
      </c>
      <c r="K5763" t="e">
        <f>IF(C5763="Secretin_N, Secretin, TraK","T","N")</f>
        <v>#N/A</v>
      </c>
      <c r="L5763" t="e">
        <f>VLOOKUP(E5763,'Uniprot taxonomy'!E:J,4,FALSE)</f>
        <v>#N/A</v>
      </c>
      <c r="M5763" t="e">
        <f>LEFT(VLOOKUP(B5763,'Uniprot taxonomy'!B:R,5,FALSE))</f>
        <v>#N/A</v>
      </c>
      <c r="N5763" t="e">
        <f>VLOOKUP(B5763,'Uniprot taxonomy'!B:R,5,FALSE)</f>
        <v>#N/A</v>
      </c>
      <c r="O5763" t="e">
        <f>VLOOKUP(B5763,'Uniprot taxonomy'!B:R,6,FALSE)</f>
        <v>#N/A</v>
      </c>
      <c r="P5763" t="e">
        <f>VLOOKUP(B5763,'Uniprot taxonomy'!B:R,7,FALSE)</f>
        <v>#N/A</v>
      </c>
      <c r="Q5763" t="e">
        <f>VLOOKUP(B5763,'Uniprot taxonomy'!B:R,8,FALSE)</f>
        <v>#N/A</v>
      </c>
    </row>
    <row r="5764" spans="1:17" hidden="1" x14ac:dyDescent="0.25">
      <c r="A5764" t="s">
        <v>8640</v>
      </c>
      <c r="B5764" t="s">
        <v>8641</v>
      </c>
      <c r="C5764" t="e">
        <f>VLOOKUP('Домены Secretin_N'!B5764,'AC-Architecture'!A:C,3,FALSE)</f>
        <v>#N/A</v>
      </c>
      <c r="D5764">
        <v>689</v>
      </c>
      <c r="E5764" t="s">
        <v>3632</v>
      </c>
      <c r="F5764">
        <v>256</v>
      </c>
      <c r="G5764">
        <v>354</v>
      </c>
      <c r="H5764">
        <f t="shared" si="401"/>
        <v>98</v>
      </c>
      <c r="I5764" t="str">
        <f t="shared" si="402"/>
        <v>Q3BXM6_XANC5/256-354</v>
      </c>
      <c r="K5764" t="e">
        <f>IF(C5764="Secretin_N, Secretin, TraK","T","N")</f>
        <v>#N/A</v>
      </c>
      <c r="L5764" t="e">
        <f>VLOOKUP(E5764,'Uniprot taxonomy'!E:J,4,FALSE)</f>
        <v>#N/A</v>
      </c>
      <c r="M5764" t="e">
        <f>LEFT(VLOOKUP(B5764,'Uniprot taxonomy'!B:R,5,FALSE))</f>
        <v>#N/A</v>
      </c>
      <c r="N5764" t="e">
        <f>VLOOKUP(B5764,'Uniprot taxonomy'!B:R,5,FALSE)</f>
        <v>#N/A</v>
      </c>
      <c r="O5764" t="e">
        <f>VLOOKUP(B5764,'Uniprot taxonomy'!B:R,6,FALSE)</f>
        <v>#N/A</v>
      </c>
      <c r="P5764" t="e">
        <f>VLOOKUP(B5764,'Uniprot taxonomy'!B:R,7,FALSE)</f>
        <v>#N/A</v>
      </c>
      <c r="Q5764" t="e">
        <f>VLOOKUP(B5764,'Uniprot taxonomy'!B:R,8,FALSE)</f>
        <v>#N/A</v>
      </c>
    </row>
    <row r="5765" spans="1:17" x14ac:dyDescent="0.25">
      <c r="A5765" t="s">
        <v>121</v>
      </c>
      <c r="B5765" t="s">
        <v>1422</v>
      </c>
      <c r="C5765" t="str">
        <f>VLOOKUP('Домены Secretin_N'!B5765,'AC-Architecture'!A:C,3,FALSE)</f>
        <v>Secretin_N, Secretin</v>
      </c>
      <c r="D5765">
        <v>607</v>
      </c>
      <c r="E5765" t="s">
        <v>3632</v>
      </c>
      <c r="F5765">
        <v>186</v>
      </c>
      <c r="G5765">
        <v>368</v>
      </c>
      <c r="H5765">
        <f t="shared" si="401"/>
        <v>182</v>
      </c>
      <c r="I5765" t="str">
        <f t="shared" si="402"/>
        <v>Q3BYJ7_XANC5/186-368</v>
      </c>
      <c r="J5765" t="str">
        <f t="shared" ref="J5765:J5766" si="403">CONCATENATE(K5765,"_",LEFT(O5765,3),"_",LEFT(Q5765,3),"_",B5765)</f>
        <v>N_Xan_Xan_Q3BYJ7</v>
      </c>
      <c r="K5765" t="str">
        <f>IF(C5765="Secretin_N, Secretin, TraK","T","N")</f>
        <v>N</v>
      </c>
      <c r="L5765" t="str">
        <f>VLOOKUP(B5765,'Uniprot taxonomy'!B:R,4,FALSE)</f>
        <v>Proteobacteria</v>
      </c>
      <c r="M5765" t="str">
        <f>LEFT(VLOOKUP(B5765,'Uniprot taxonomy'!B:R,5,FALSE))</f>
        <v>G</v>
      </c>
      <c r="N5765" t="str">
        <f>VLOOKUP(B5765,'Uniprot taxonomy'!B:R,5,FALSE)</f>
        <v>Gammaproteobacteria</v>
      </c>
      <c r="O5765" t="str">
        <f>VLOOKUP(B5765,'Uniprot taxonomy'!B:R,6,FALSE)</f>
        <v>Xanthomonadales</v>
      </c>
      <c r="P5765" t="str">
        <f>VLOOKUP(B5765,'Uniprot taxonomy'!B:R,7,FALSE)</f>
        <v>Xanthomonadaceae</v>
      </c>
      <c r="Q5765" t="str">
        <f>VLOOKUP(B5765,'Uniprot taxonomy'!B:R,8,FALSE)</f>
        <v>Xanthomonas</v>
      </c>
    </row>
    <row r="5766" spans="1:17" x14ac:dyDescent="0.25">
      <c r="A5766" t="s">
        <v>16</v>
      </c>
      <c r="B5766" t="s">
        <v>1321</v>
      </c>
      <c r="C5766" t="str">
        <f>VLOOKUP('Домены Secretin_N'!B5766,'AC-Architecture'!A:C,3,FALSE)</f>
        <v>Secretin_N, Secretin, TraK</v>
      </c>
      <c r="D5766">
        <v>676</v>
      </c>
      <c r="E5766" t="s">
        <v>3632</v>
      </c>
      <c r="F5766">
        <v>178</v>
      </c>
      <c r="G5766">
        <v>307</v>
      </c>
      <c r="H5766">
        <f t="shared" si="401"/>
        <v>129</v>
      </c>
      <c r="I5766" t="str">
        <f t="shared" si="402"/>
        <v>Q3HY27_ERWPY/178-307</v>
      </c>
      <c r="J5766" t="str">
        <f t="shared" si="403"/>
        <v>T_Ent_Erw_Q3HY27</v>
      </c>
      <c r="K5766" t="str">
        <f>IF(C5766="Secretin_N, Secretin, TraK","T","N")</f>
        <v>T</v>
      </c>
      <c r="L5766" t="str">
        <f>VLOOKUP(B5766,'Uniprot taxonomy'!B:R,4,FALSE)</f>
        <v>Proteobacteria</v>
      </c>
      <c r="M5766" t="str">
        <f>LEFT(VLOOKUP(B5766,'Uniprot taxonomy'!B:R,5,FALSE))</f>
        <v>G</v>
      </c>
      <c r="N5766" t="str">
        <f>VLOOKUP(B5766,'Uniprot taxonomy'!B:R,5,FALSE)</f>
        <v>Gammaproteobacteria</v>
      </c>
      <c r="O5766" t="str">
        <f>VLOOKUP(B5766,'Uniprot taxonomy'!B:R,6,FALSE)</f>
        <v>Enterobacteriales</v>
      </c>
      <c r="P5766" t="str">
        <f>VLOOKUP(B5766,'Uniprot taxonomy'!B:R,7,FALSE)</f>
        <v>Enterobacteriaceae</v>
      </c>
      <c r="Q5766" t="str">
        <f>VLOOKUP(B5766,'Uniprot taxonomy'!B:R,8,FALSE)</f>
        <v>Erwinia</v>
      </c>
    </row>
    <row r="5767" spans="1:17" hidden="1" x14ac:dyDescent="0.25">
      <c r="A5767" t="s">
        <v>8642</v>
      </c>
      <c r="B5767" t="s">
        <v>8643</v>
      </c>
      <c r="C5767" t="e">
        <f>VLOOKUP('Домены Secretin_N'!B5767,'AC-Architecture'!A:C,3,FALSE)</f>
        <v>#N/A</v>
      </c>
      <c r="D5767">
        <v>696</v>
      </c>
      <c r="E5767" t="s">
        <v>3632</v>
      </c>
      <c r="F5767">
        <v>384</v>
      </c>
      <c r="G5767">
        <v>449</v>
      </c>
      <c r="H5767">
        <f t="shared" si="401"/>
        <v>65</v>
      </c>
      <c r="I5767" t="str">
        <f t="shared" si="402"/>
        <v>Q3IJC4_PSEHT/384-449</v>
      </c>
      <c r="K5767" t="e">
        <f>IF(C5767="Secretin_N, Secretin, TraK","T","N")</f>
        <v>#N/A</v>
      </c>
      <c r="L5767" t="e">
        <f>VLOOKUP(E5767,'Uniprot taxonomy'!E:J,4,FALSE)</f>
        <v>#N/A</v>
      </c>
      <c r="M5767" t="e">
        <f>LEFT(VLOOKUP(B5767,'Uniprot taxonomy'!B:R,5,FALSE))</f>
        <v>#N/A</v>
      </c>
      <c r="N5767" t="e">
        <f>VLOOKUP(B5767,'Uniprot taxonomy'!B:R,5,FALSE)</f>
        <v>#N/A</v>
      </c>
      <c r="O5767" t="e">
        <f>VLOOKUP(B5767,'Uniprot taxonomy'!B:R,6,FALSE)</f>
        <v>#N/A</v>
      </c>
      <c r="P5767" t="e">
        <f>VLOOKUP(B5767,'Uniprot taxonomy'!B:R,7,FALSE)</f>
        <v>#N/A</v>
      </c>
      <c r="Q5767" t="e">
        <f>VLOOKUP(B5767,'Uniprot taxonomy'!B:R,8,FALSE)</f>
        <v>#N/A</v>
      </c>
    </row>
    <row r="5768" spans="1:17" hidden="1" x14ac:dyDescent="0.25">
      <c r="A5768" t="s">
        <v>8644</v>
      </c>
      <c r="B5768" t="s">
        <v>8645</v>
      </c>
      <c r="C5768" t="e">
        <f>VLOOKUP('Домены Secretin_N'!B5768,'AC-Architecture'!A:C,3,FALSE)</f>
        <v>#N/A</v>
      </c>
      <c r="D5768">
        <v>688</v>
      </c>
      <c r="E5768" t="s">
        <v>3632</v>
      </c>
      <c r="F5768">
        <v>199</v>
      </c>
      <c r="G5768">
        <v>268</v>
      </c>
      <c r="H5768">
        <f t="shared" si="401"/>
        <v>69</v>
      </c>
      <c r="I5768" t="str">
        <f t="shared" si="402"/>
        <v>Q3ILP0_PSEHT/199-268</v>
      </c>
      <c r="K5768" t="e">
        <f>IF(C5768="Secretin_N, Secretin, TraK","T","N")</f>
        <v>#N/A</v>
      </c>
      <c r="L5768" t="e">
        <f>VLOOKUP(E5768,'Uniprot taxonomy'!E:J,4,FALSE)</f>
        <v>#N/A</v>
      </c>
      <c r="M5768" t="e">
        <f>LEFT(VLOOKUP(B5768,'Uniprot taxonomy'!B:R,5,FALSE))</f>
        <v>#N/A</v>
      </c>
      <c r="N5768" t="e">
        <f>VLOOKUP(B5768,'Uniprot taxonomy'!B:R,5,FALSE)</f>
        <v>#N/A</v>
      </c>
      <c r="O5768" t="e">
        <f>VLOOKUP(B5768,'Uniprot taxonomy'!B:R,6,FALSE)</f>
        <v>#N/A</v>
      </c>
      <c r="P5768" t="e">
        <f>VLOOKUP(B5768,'Uniprot taxonomy'!B:R,7,FALSE)</f>
        <v>#N/A</v>
      </c>
      <c r="Q5768" t="e">
        <f>VLOOKUP(B5768,'Uniprot taxonomy'!B:R,8,FALSE)</f>
        <v>#N/A</v>
      </c>
    </row>
    <row r="5769" spans="1:17" hidden="1" x14ac:dyDescent="0.25">
      <c r="A5769" t="s">
        <v>8644</v>
      </c>
      <c r="B5769" t="s">
        <v>8645</v>
      </c>
      <c r="C5769" t="e">
        <f>VLOOKUP('Домены Secretin_N'!B5769,'AC-Architecture'!A:C,3,FALSE)</f>
        <v>#N/A</v>
      </c>
      <c r="D5769">
        <v>688</v>
      </c>
      <c r="E5769" t="s">
        <v>3632</v>
      </c>
      <c r="F5769">
        <v>274</v>
      </c>
      <c r="G5769">
        <v>354</v>
      </c>
      <c r="H5769">
        <f t="shared" si="401"/>
        <v>80</v>
      </c>
      <c r="I5769" t="str">
        <f t="shared" si="402"/>
        <v>Q3ILP0_PSEHT/274-354</v>
      </c>
      <c r="K5769" t="e">
        <f>IF(C5769="Secretin_N, Secretin, TraK","T","N")</f>
        <v>#N/A</v>
      </c>
      <c r="L5769" t="e">
        <f>VLOOKUP(E5769,'Uniprot taxonomy'!E:J,4,FALSE)</f>
        <v>#N/A</v>
      </c>
      <c r="M5769" t="e">
        <f>LEFT(VLOOKUP(B5769,'Uniprot taxonomy'!B:R,5,FALSE))</f>
        <v>#N/A</v>
      </c>
      <c r="N5769" t="e">
        <f>VLOOKUP(B5769,'Uniprot taxonomy'!B:R,5,FALSE)</f>
        <v>#N/A</v>
      </c>
      <c r="O5769" t="e">
        <f>VLOOKUP(B5769,'Uniprot taxonomy'!B:R,6,FALSE)</f>
        <v>#N/A</v>
      </c>
      <c r="P5769" t="e">
        <f>VLOOKUP(B5769,'Uniprot taxonomy'!B:R,7,FALSE)</f>
        <v>#N/A</v>
      </c>
      <c r="Q5769" t="e">
        <f>VLOOKUP(B5769,'Uniprot taxonomy'!B:R,8,FALSE)</f>
        <v>#N/A</v>
      </c>
    </row>
    <row r="5770" spans="1:17" x14ac:dyDescent="0.25">
      <c r="A5770" t="s">
        <v>122</v>
      </c>
      <c r="B5770" t="s">
        <v>1423</v>
      </c>
      <c r="C5770" t="str">
        <f>VLOOKUP('Домены Secretin_N'!B5770,'AC-Architecture'!A:C,3,FALSE)</f>
        <v>Secretin_N, Secretin</v>
      </c>
      <c r="D5770">
        <v>287</v>
      </c>
      <c r="E5770" t="s">
        <v>3632</v>
      </c>
      <c r="F5770">
        <v>26</v>
      </c>
      <c r="G5770">
        <v>85</v>
      </c>
      <c r="H5770">
        <f t="shared" si="401"/>
        <v>59</v>
      </c>
      <c r="I5770" t="str">
        <f t="shared" si="402"/>
        <v>Q3J9C9_NITOC/26-85</v>
      </c>
      <c r="J5770" t="str">
        <f>CONCATENATE(K5770,"_",LEFT(O5770,3),"_",LEFT(Q5770,3),"_",B5770)</f>
        <v>N_Chr_Nit_Q3J9C9</v>
      </c>
      <c r="K5770" t="str">
        <f>IF(C5770="Secretin_N, Secretin, TraK","T","N")</f>
        <v>N</v>
      </c>
      <c r="L5770" t="str">
        <f>VLOOKUP(B5770,'Uniprot taxonomy'!B:R,4,FALSE)</f>
        <v>Proteobacteria</v>
      </c>
      <c r="M5770" t="str">
        <f>LEFT(VLOOKUP(B5770,'Uniprot taxonomy'!B:R,5,FALSE))</f>
        <v>G</v>
      </c>
      <c r="N5770" t="str">
        <f>VLOOKUP(B5770,'Uniprot taxonomy'!B:R,5,FALSE)</f>
        <v>Gammaproteobacteria</v>
      </c>
      <c r="O5770" t="str">
        <f>VLOOKUP(B5770,'Uniprot taxonomy'!B:R,6,FALSE)</f>
        <v>Chromatiales</v>
      </c>
      <c r="P5770" t="str">
        <f>VLOOKUP(B5770,'Uniprot taxonomy'!B:R,7,FALSE)</f>
        <v>Chromatiaceae</v>
      </c>
      <c r="Q5770" t="str">
        <f>VLOOKUP(B5770,'Uniprot taxonomy'!B:R,8,FALSE)</f>
        <v>Nitrosococcus</v>
      </c>
    </row>
    <row r="5771" spans="1:17" hidden="1" x14ac:dyDescent="0.25">
      <c r="A5771" t="s">
        <v>8646</v>
      </c>
      <c r="B5771" t="s">
        <v>8647</v>
      </c>
      <c r="C5771" t="e">
        <f>VLOOKUP('Домены Secretin_N'!B5771,'AC-Architecture'!A:C,3,FALSE)</f>
        <v>#N/A</v>
      </c>
      <c r="D5771">
        <v>833</v>
      </c>
      <c r="E5771" t="s">
        <v>3632</v>
      </c>
      <c r="F5771">
        <v>202</v>
      </c>
      <c r="G5771">
        <v>262</v>
      </c>
      <c r="H5771">
        <f t="shared" si="401"/>
        <v>60</v>
      </c>
      <c r="I5771" t="str">
        <f t="shared" si="402"/>
        <v>Q3JD22_NITOC/202-262</v>
      </c>
      <c r="K5771" t="e">
        <f>IF(C5771="Secretin_N, Secretin, TraK","T","N")</f>
        <v>#N/A</v>
      </c>
      <c r="L5771" t="e">
        <f>VLOOKUP(E5771,'Uniprot taxonomy'!E:J,4,FALSE)</f>
        <v>#N/A</v>
      </c>
      <c r="M5771" t="e">
        <f>LEFT(VLOOKUP(B5771,'Uniprot taxonomy'!B:R,5,FALSE))</f>
        <v>#N/A</v>
      </c>
      <c r="N5771" t="e">
        <f>VLOOKUP(B5771,'Uniprot taxonomy'!B:R,5,FALSE)</f>
        <v>#N/A</v>
      </c>
      <c r="O5771" t="e">
        <f>VLOOKUP(B5771,'Uniprot taxonomy'!B:R,6,FALSE)</f>
        <v>#N/A</v>
      </c>
      <c r="P5771" t="e">
        <f>VLOOKUP(B5771,'Uniprot taxonomy'!B:R,7,FALSE)</f>
        <v>#N/A</v>
      </c>
      <c r="Q5771" t="e">
        <f>VLOOKUP(B5771,'Uniprot taxonomy'!B:R,8,FALSE)</f>
        <v>#N/A</v>
      </c>
    </row>
    <row r="5772" spans="1:17" hidden="1" x14ac:dyDescent="0.25">
      <c r="A5772" t="s">
        <v>8646</v>
      </c>
      <c r="B5772" t="s">
        <v>8647</v>
      </c>
      <c r="C5772" t="e">
        <f>VLOOKUP('Домены Secretin_N'!B5772,'AC-Architecture'!A:C,3,FALSE)</f>
        <v>#N/A</v>
      </c>
      <c r="D5772">
        <v>833</v>
      </c>
      <c r="E5772" t="s">
        <v>3632</v>
      </c>
      <c r="F5772">
        <v>342</v>
      </c>
      <c r="G5772">
        <v>534</v>
      </c>
      <c r="H5772">
        <f t="shared" si="401"/>
        <v>192</v>
      </c>
      <c r="I5772" t="str">
        <f t="shared" si="402"/>
        <v>Q3JD22_NITOC/342-534</v>
      </c>
      <c r="K5772" t="e">
        <f>IF(C5772="Secretin_N, Secretin, TraK","T","N")</f>
        <v>#N/A</v>
      </c>
      <c r="L5772" t="e">
        <f>VLOOKUP(E5772,'Uniprot taxonomy'!E:J,4,FALSE)</f>
        <v>#N/A</v>
      </c>
      <c r="M5772" t="e">
        <f>LEFT(VLOOKUP(B5772,'Uniprot taxonomy'!B:R,5,FALSE))</f>
        <v>#N/A</v>
      </c>
      <c r="N5772" t="e">
        <f>VLOOKUP(B5772,'Uniprot taxonomy'!B:R,5,FALSE)</f>
        <v>#N/A</v>
      </c>
      <c r="O5772" t="e">
        <f>VLOOKUP(B5772,'Uniprot taxonomy'!B:R,6,FALSE)</f>
        <v>#N/A</v>
      </c>
      <c r="P5772" t="e">
        <f>VLOOKUP(B5772,'Uniprot taxonomy'!B:R,7,FALSE)</f>
        <v>#N/A</v>
      </c>
      <c r="Q5772" t="e">
        <f>VLOOKUP(B5772,'Uniprot taxonomy'!B:R,8,FALSE)</f>
        <v>#N/A</v>
      </c>
    </row>
    <row r="5773" spans="1:17" hidden="1" x14ac:dyDescent="0.25">
      <c r="A5773" t="s">
        <v>8648</v>
      </c>
      <c r="B5773" t="s">
        <v>8649</v>
      </c>
      <c r="C5773" t="e">
        <f>VLOOKUP('Домены Secretin_N'!B5773,'AC-Architecture'!A:C,3,FALSE)</f>
        <v>#N/A</v>
      </c>
      <c r="D5773">
        <v>699</v>
      </c>
      <c r="E5773" t="s">
        <v>3632</v>
      </c>
      <c r="F5773">
        <v>380</v>
      </c>
      <c r="G5773">
        <v>445</v>
      </c>
      <c r="H5773">
        <f t="shared" si="401"/>
        <v>65</v>
      </c>
      <c r="I5773" t="str">
        <f t="shared" si="402"/>
        <v>Q3JEG5_NITOC/380-445</v>
      </c>
      <c r="K5773" t="e">
        <f>IF(C5773="Secretin_N, Secretin, TraK","T","N")</f>
        <v>#N/A</v>
      </c>
      <c r="L5773" t="e">
        <f>VLOOKUP(E5773,'Uniprot taxonomy'!E:J,4,FALSE)</f>
        <v>#N/A</v>
      </c>
      <c r="M5773" t="e">
        <f>LEFT(VLOOKUP(B5773,'Uniprot taxonomy'!B:R,5,FALSE))</f>
        <v>#N/A</v>
      </c>
      <c r="N5773" t="e">
        <f>VLOOKUP(B5773,'Uniprot taxonomy'!B:R,5,FALSE)</f>
        <v>#N/A</v>
      </c>
      <c r="O5773" t="e">
        <f>VLOOKUP(B5773,'Uniprot taxonomy'!B:R,6,FALSE)</f>
        <v>#N/A</v>
      </c>
      <c r="P5773" t="e">
        <f>VLOOKUP(B5773,'Uniprot taxonomy'!B:R,7,FALSE)</f>
        <v>#N/A</v>
      </c>
      <c r="Q5773" t="e">
        <f>VLOOKUP(B5773,'Uniprot taxonomy'!B:R,8,FALSE)</f>
        <v>#N/A</v>
      </c>
    </row>
    <row r="5774" spans="1:17" hidden="1" x14ac:dyDescent="0.25">
      <c r="A5774" t="s">
        <v>8650</v>
      </c>
      <c r="B5774" t="s">
        <v>8651</v>
      </c>
      <c r="C5774" t="e">
        <f>VLOOKUP('Домены Secretin_N'!B5774,'AC-Architecture'!A:C,3,FALSE)</f>
        <v>#N/A</v>
      </c>
      <c r="D5774">
        <v>596</v>
      </c>
      <c r="E5774" t="s">
        <v>3632</v>
      </c>
      <c r="F5774">
        <v>178</v>
      </c>
      <c r="G5774">
        <v>272</v>
      </c>
      <c r="H5774">
        <f t="shared" si="401"/>
        <v>94</v>
      </c>
      <c r="I5774" t="str">
        <f t="shared" si="402"/>
        <v>Q3JKT5_BURP1/178-272</v>
      </c>
      <c r="K5774" t="e">
        <f>IF(C5774="Secretin_N, Secretin, TraK","T","N")</f>
        <v>#N/A</v>
      </c>
      <c r="L5774" t="e">
        <f>VLOOKUP(E5774,'Uniprot taxonomy'!E:J,4,FALSE)</f>
        <v>#N/A</v>
      </c>
      <c r="M5774" t="e">
        <f>LEFT(VLOOKUP(B5774,'Uniprot taxonomy'!B:R,5,FALSE))</f>
        <v>#N/A</v>
      </c>
      <c r="N5774" t="e">
        <f>VLOOKUP(B5774,'Uniprot taxonomy'!B:R,5,FALSE)</f>
        <v>#N/A</v>
      </c>
      <c r="O5774" t="e">
        <f>VLOOKUP(B5774,'Uniprot taxonomy'!B:R,6,FALSE)</f>
        <v>#N/A</v>
      </c>
      <c r="P5774" t="e">
        <f>VLOOKUP(B5774,'Uniprot taxonomy'!B:R,7,FALSE)</f>
        <v>#N/A</v>
      </c>
      <c r="Q5774" t="e">
        <f>VLOOKUP(B5774,'Uniprot taxonomy'!B:R,8,FALSE)</f>
        <v>#N/A</v>
      </c>
    </row>
    <row r="5775" spans="1:17" hidden="1" x14ac:dyDescent="0.25">
      <c r="A5775" t="s">
        <v>123</v>
      </c>
      <c r="B5775" t="s">
        <v>1424</v>
      </c>
      <c r="C5775" t="str">
        <f>VLOOKUP('Домены Secretin_N'!B5775,'AC-Architecture'!A:C,3,FALSE)</f>
        <v>Secretin_N, Secretin</v>
      </c>
      <c r="D5775">
        <v>601</v>
      </c>
      <c r="E5775" t="s">
        <v>3632</v>
      </c>
      <c r="F5775">
        <v>175</v>
      </c>
      <c r="G5775">
        <v>351</v>
      </c>
      <c r="H5775">
        <f t="shared" si="401"/>
        <v>176</v>
      </c>
      <c r="I5775" t="str">
        <f t="shared" si="402"/>
        <v>Q3JKU6_BURP1/175-351</v>
      </c>
      <c r="J5775" t="e">
        <f>CONCATENATE(K5775,"_",#REF!,"_",B5775)</f>
        <v>#REF!</v>
      </c>
      <c r="K5775" t="str">
        <f>IF(C5775="Secretin_N, Secretin, TraK","T","N")</f>
        <v>N</v>
      </c>
      <c r="L5775" t="e">
        <f>VLOOKUP(E5775,'Uniprot taxonomy'!E:J,4,FALSE)</f>
        <v>#N/A</v>
      </c>
      <c r="M5775" t="str">
        <f>LEFT(VLOOKUP(B5775,'Uniprot taxonomy'!B:R,5,FALSE))</f>
        <v>B</v>
      </c>
      <c r="N5775" t="str">
        <f>VLOOKUP(B5775,'Uniprot taxonomy'!B:R,5,FALSE)</f>
        <v>Betaproteobacteria</v>
      </c>
      <c r="O5775" t="str">
        <f>VLOOKUP(B5775,'Uniprot taxonomy'!B:R,6,FALSE)</f>
        <v>Burkholderiales</v>
      </c>
      <c r="P5775" t="str">
        <f>VLOOKUP(B5775,'Uniprot taxonomy'!B:R,7,FALSE)</f>
        <v>Burkholderiaceae</v>
      </c>
      <c r="Q5775" t="str">
        <f>VLOOKUP(B5775,'Uniprot taxonomy'!B:R,8,FALSE)</f>
        <v>Burkholderia</v>
      </c>
    </row>
    <row r="5776" spans="1:17" hidden="1" x14ac:dyDescent="0.25">
      <c r="A5776" t="s">
        <v>117</v>
      </c>
      <c r="B5776" t="s">
        <v>1418</v>
      </c>
      <c r="C5776" t="str">
        <f>VLOOKUP('Домены Secretin_N'!B5776,'AC-Architecture'!A:C,3,FALSE)</f>
        <v>Secretin_N, Secretin</v>
      </c>
      <c r="D5776">
        <v>339</v>
      </c>
      <c r="E5776" t="s">
        <v>3632</v>
      </c>
      <c r="F5776">
        <v>7</v>
      </c>
      <c r="G5776">
        <v>82</v>
      </c>
      <c r="H5776">
        <f t="shared" si="401"/>
        <v>75</v>
      </c>
      <c r="I5776" t="str">
        <f t="shared" si="402"/>
        <v>Q3JL08_BURP1/7-82</v>
      </c>
      <c r="J5776" t="e">
        <f>CONCATENATE(K5776,"_",#REF!,"_",B5776)</f>
        <v>#REF!</v>
      </c>
      <c r="K5776" t="str">
        <f>IF(C5776="Secretin_N, Secretin, TraK","T","N")</f>
        <v>N</v>
      </c>
      <c r="L5776" t="e">
        <f>VLOOKUP(E5776,'Uniprot taxonomy'!E:J,4,FALSE)</f>
        <v>#N/A</v>
      </c>
      <c r="M5776" t="str">
        <f>LEFT(VLOOKUP(B5776,'Uniprot taxonomy'!B:R,5,FALSE))</f>
        <v>B</v>
      </c>
      <c r="N5776" t="str">
        <f>VLOOKUP(B5776,'Uniprot taxonomy'!B:R,5,FALSE)</f>
        <v>Betaproteobacteria</v>
      </c>
      <c r="O5776" t="str">
        <f>VLOOKUP(B5776,'Uniprot taxonomy'!B:R,6,FALSE)</f>
        <v>Burkholderiales</v>
      </c>
      <c r="P5776" t="str">
        <f>VLOOKUP(B5776,'Uniprot taxonomy'!B:R,7,FALSE)</f>
        <v>Burkholderiaceae</v>
      </c>
      <c r="Q5776" t="str">
        <f>VLOOKUP(B5776,'Uniprot taxonomy'!B:R,8,FALSE)</f>
        <v>Burkholderia</v>
      </c>
    </row>
    <row r="5777" spans="1:17" hidden="1" x14ac:dyDescent="0.25">
      <c r="A5777" t="s">
        <v>8652</v>
      </c>
      <c r="B5777" t="s">
        <v>8653</v>
      </c>
      <c r="C5777" t="e">
        <f>VLOOKUP('Домены Secretin_N'!B5777,'AC-Architecture'!A:C,3,FALSE)</f>
        <v>#N/A</v>
      </c>
      <c r="D5777">
        <v>630</v>
      </c>
      <c r="E5777" t="s">
        <v>3632</v>
      </c>
      <c r="F5777">
        <v>152</v>
      </c>
      <c r="G5777">
        <v>214</v>
      </c>
      <c r="H5777">
        <f t="shared" si="401"/>
        <v>62</v>
      </c>
      <c r="I5777" t="str">
        <f t="shared" si="402"/>
        <v>Q3JLH6_BURP1/152-214</v>
      </c>
      <c r="K5777" t="e">
        <f>IF(C5777="Secretin_N, Secretin, TraK","T","N")</f>
        <v>#N/A</v>
      </c>
      <c r="L5777" t="e">
        <f>VLOOKUP(E5777,'Uniprot taxonomy'!E:J,4,FALSE)</f>
        <v>#N/A</v>
      </c>
      <c r="M5777" t="e">
        <f>LEFT(VLOOKUP(B5777,'Uniprot taxonomy'!B:R,5,FALSE))</f>
        <v>#N/A</v>
      </c>
      <c r="N5777" t="e">
        <f>VLOOKUP(B5777,'Uniprot taxonomy'!B:R,5,FALSE)</f>
        <v>#N/A</v>
      </c>
      <c r="O5777" t="e">
        <f>VLOOKUP(B5777,'Uniprot taxonomy'!B:R,6,FALSE)</f>
        <v>#N/A</v>
      </c>
      <c r="P5777" t="e">
        <f>VLOOKUP(B5777,'Uniprot taxonomy'!B:R,7,FALSE)</f>
        <v>#N/A</v>
      </c>
      <c r="Q5777" t="e">
        <f>VLOOKUP(B5777,'Uniprot taxonomy'!B:R,8,FALSE)</f>
        <v>#N/A</v>
      </c>
    </row>
    <row r="5778" spans="1:17" hidden="1" x14ac:dyDescent="0.25">
      <c r="A5778" t="s">
        <v>8652</v>
      </c>
      <c r="B5778" t="s">
        <v>8653</v>
      </c>
      <c r="C5778" t="e">
        <f>VLOOKUP('Домены Secretin_N'!B5778,'AC-Architecture'!A:C,3,FALSE)</f>
        <v>#N/A</v>
      </c>
      <c r="D5778">
        <v>630</v>
      </c>
      <c r="E5778" t="s">
        <v>3632</v>
      </c>
      <c r="F5778">
        <v>221</v>
      </c>
      <c r="G5778">
        <v>380</v>
      </c>
      <c r="H5778">
        <f t="shared" si="401"/>
        <v>159</v>
      </c>
      <c r="I5778" t="str">
        <f t="shared" si="402"/>
        <v>Q3JLH6_BURP1/221-380</v>
      </c>
      <c r="K5778" t="e">
        <f>IF(C5778="Secretin_N, Secretin, TraK","T","N")</f>
        <v>#N/A</v>
      </c>
      <c r="L5778" t="e">
        <f>VLOOKUP(E5778,'Uniprot taxonomy'!E:J,4,FALSE)</f>
        <v>#N/A</v>
      </c>
      <c r="M5778" t="e">
        <f>LEFT(VLOOKUP(B5778,'Uniprot taxonomy'!B:R,5,FALSE))</f>
        <v>#N/A</v>
      </c>
      <c r="N5778" t="e">
        <f>VLOOKUP(B5778,'Uniprot taxonomy'!B:R,5,FALSE)</f>
        <v>#N/A</v>
      </c>
      <c r="O5778" t="e">
        <f>VLOOKUP(B5778,'Uniprot taxonomy'!B:R,6,FALSE)</f>
        <v>#N/A</v>
      </c>
      <c r="P5778" t="e">
        <f>VLOOKUP(B5778,'Uniprot taxonomy'!B:R,7,FALSE)</f>
        <v>#N/A</v>
      </c>
      <c r="Q5778" t="e">
        <f>VLOOKUP(B5778,'Uniprot taxonomy'!B:R,8,FALSE)</f>
        <v>#N/A</v>
      </c>
    </row>
    <row r="5779" spans="1:17" hidden="1" x14ac:dyDescent="0.25">
      <c r="A5779" t="s">
        <v>8654</v>
      </c>
      <c r="B5779" t="s">
        <v>8655</v>
      </c>
      <c r="C5779" t="e">
        <f>VLOOKUP('Домены Secretin_N'!B5779,'AC-Architecture'!A:C,3,FALSE)</f>
        <v>#N/A</v>
      </c>
      <c r="D5779">
        <v>575</v>
      </c>
      <c r="E5779" t="s">
        <v>3632</v>
      </c>
      <c r="F5779">
        <v>273</v>
      </c>
      <c r="G5779">
        <v>339</v>
      </c>
      <c r="H5779">
        <f t="shared" si="401"/>
        <v>66</v>
      </c>
      <c r="I5779" t="str">
        <f t="shared" si="402"/>
        <v>Q3JMV9_BURP1/273-339</v>
      </c>
      <c r="K5779" t="e">
        <f>IF(C5779="Secretin_N, Secretin, TraK","T","N")</f>
        <v>#N/A</v>
      </c>
      <c r="L5779" t="e">
        <f>VLOOKUP(E5779,'Uniprot taxonomy'!E:J,4,FALSE)</f>
        <v>#N/A</v>
      </c>
      <c r="M5779" t="e">
        <f>LEFT(VLOOKUP(B5779,'Uniprot taxonomy'!B:R,5,FALSE))</f>
        <v>#N/A</v>
      </c>
      <c r="N5779" t="e">
        <f>VLOOKUP(B5779,'Uniprot taxonomy'!B:R,5,FALSE)</f>
        <v>#N/A</v>
      </c>
      <c r="O5779" t="e">
        <f>VLOOKUP(B5779,'Uniprot taxonomy'!B:R,6,FALSE)</f>
        <v>#N/A</v>
      </c>
      <c r="P5779" t="e">
        <f>VLOOKUP(B5779,'Uniprot taxonomy'!B:R,7,FALSE)</f>
        <v>#N/A</v>
      </c>
      <c r="Q5779" t="e">
        <f>VLOOKUP(B5779,'Uniprot taxonomy'!B:R,8,FALSE)</f>
        <v>#N/A</v>
      </c>
    </row>
    <row r="5780" spans="1:17" hidden="1" x14ac:dyDescent="0.25">
      <c r="A5780" t="s">
        <v>8656</v>
      </c>
      <c r="B5780" t="s">
        <v>8657</v>
      </c>
      <c r="C5780" t="e">
        <f>VLOOKUP('Домены Secretin_N'!B5780,'AC-Architecture'!A:C,3,FALSE)</f>
        <v>#N/A</v>
      </c>
      <c r="D5780">
        <v>750</v>
      </c>
      <c r="E5780" t="s">
        <v>3632</v>
      </c>
      <c r="F5780">
        <v>122</v>
      </c>
      <c r="G5780">
        <v>182</v>
      </c>
      <c r="H5780">
        <f t="shared" si="401"/>
        <v>60</v>
      </c>
      <c r="I5780" t="str">
        <f t="shared" si="402"/>
        <v>Q3JXR7_BURP1/122-182</v>
      </c>
      <c r="K5780" t="e">
        <f>IF(C5780="Secretin_N, Secretin, TraK","T","N")</f>
        <v>#N/A</v>
      </c>
      <c r="L5780" t="e">
        <f>VLOOKUP(E5780,'Uniprot taxonomy'!E:J,4,FALSE)</f>
        <v>#N/A</v>
      </c>
      <c r="M5780" t="e">
        <f>LEFT(VLOOKUP(B5780,'Uniprot taxonomy'!B:R,5,FALSE))</f>
        <v>#N/A</v>
      </c>
      <c r="N5780" t="e">
        <f>VLOOKUP(B5780,'Uniprot taxonomy'!B:R,5,FALSE)</f>
        <v>#N/A</v>
      </c>
      <c r="O5780" t="e">
        <f>VLOOKUP(B5780,'Uniprot taxonomy'!B:R,6,FALSE)</f>
        <v>#N/A</v>
      </c>
      <c r="P5780" t="e">
        <f>VLOOKUP(B5780,'Uniprot taxonomy'!B:R,7,FALSE)</f>
        <v>#N/A</v>
      </c>
      <c r="Q5780" t="e">
        <f>VLOOKUP(B5780,'Uniprot taxonomy'!B:R,8,FALSE)</f>
        <v>#N/A</v>
      </c>
    </row>
    <row r="5781" spans="1:17" hidden="1" x14ac:dyDescent="0.25">
      <c r="A5781" t="s">
        <v>8656</v>
      </c>
      <c r="B5781" t="s">
        <v>8657</v>
      </c>
      <c r="C5781" t="e">
        <f>VLOOKUP('Домены Secretin_N'!B5781,'AC-Architecture'!A:C,3,FALSE)</f>
        <v>#N/A</v>
      </c>
      <c r="D5781">
        <v>750</v>
      </c>
      <c r="E5781" t="s">
        <v>3632</v>
      </c>
      <c r="F5781">
        <v>185</v>
      </c>
      <c r="G5781">
        <v>257</v>
      </c>
      <c r="H5781">
        <f t="shared" si="401"/>
        <v>72</v>
      </c>
      <c r="I5781" t="str">
        <f t="shared" si="402"/>
        <v>Q3JXR7_BURP1/185-257</v>
      </c>
      <c r="K5781" t="e">
        <f>IF(C5781="Secretin_N, Secretin, TraK","T","N")</f>
        <v>#N/A</v>
      </c>
      <c r="L5781" t="e">
        <f>VLOOKUP(E5781,'Uniprot taxonomy'!E:J,4,FALSE)</f>
        <v>#N/A</v>
      </c>
      <c r="M5781" t="e">
        <f>LEFT(VLOOKUP(B5781,'Uniprot taxonomy'!B:R,5,FALSE))</f>
        <v>#N/A</v>
      </c>
      <c r="N5781" t="e">
        <f>VLOOKUP(B5781,'Uniprot taxonomy'!B:R,5,FALSE)</f>
        <v>#N/A</v>
      </c>
      <c r="O5781" t="e">
        <f>VLOOKUP(B5781,'Uniprot taxonomy'!B:R,6,FALSE)</f>
        <v>#N/A</v>
      </c>
      <c r="P5781" t="e">
        <f>VLOOKUP(B5781,'Uniprot taxonomy'!B:R,7,FALSE)</f>
        <v>#N/A</v>
      </c>
      <c r="Q5781" t="e">
        <f>VLOOKUP(B5781,'Uniprot taxonomy'!B:R,8,FALSE)</f>
        <v>#N/A</v>
      </c>
    </row>
    <row r="5782" spans="1:17" hidden="1" x14ac:dyDescent="0.25">
      <c r="A5782" t="s">
        <v>8656</v>
      </c>
      <c r="B5782" t="s">
        <v>8657</v>
      </c>
      <c r="C5782" t="e">
        <f>VLOOKUP('Домены Secretin_N'!B5782,'AC-Architecture'!A:C,3,FALSE)</f>
        <v>#N/A</v>
      </c>
      <c r="D5782">
        <v>750</v>
      </c>
      <c r="E5782" t="s">
        <v>3632</v>
      </c>
      <c r="F5782">
        <v>261</v>
      </c>
      <c r="G5782">
        <v>399</v>
      </c>
      <c r="H5782">
        <f t="shared" si="401"/>
        <v>138</v>
      </c>
      <c r="I5782" t="str">
        <f t="shared" si="402"/>
        <v>Q3JXR7_BURP1/261-399</v>
      </c>
      <c r="K5782" t="e">
        <f>IF(C5782="Secretin_N, Secretin, TraK","T","N")</f>
        <v>#N/A</v>
      </c>
      <c r="L5782" t="e">
        <f>VLOOKUP(E5782,'Uniprot taxonomy'!E:J,4,FALSE)</f>
        <v>#N/A</v>
      </c>
      <c r="M5782" t="e">
        <f>LEFT(VLOOKUP(B5782,'Uniprot taxonomy'!B:R,5,FALSE))</f>
        <v>#N/A</v>
      </c>
      <c r="N5782" t="e">
        <f>VLOOKUP(B5782,'Uniprot taxonomy'!B:R,5,FALSE)</f>
        <v>#N/A</v>
      </c>
      <c r="O5782" t="e">
        <f>VLOOKUP(B5782,'Uniprot taxonomy'!B:R,6,FALSE)</f>
        <v>#N/A</v>
      </c>
      <c r="P5782" t="e">
        <f>VLOOKUP(B5782,'Uniprot taxonomy'!B:R,7,FALSE)</f>
        <v>#N/A</v>
      </c>
      <c r="Q5782" t="e">
        <f>VLOOKUP(B5782,'Uniprot taxonomy'!B:R,8,FALSE)</f>
        <v>#N/A</v>
      </c>
    </row>
    <row r="5783" spans="1:17" x14ac:dyDescent="0.25">
      <c r="A5783" t="s">
        <v>118</v>
      </c>
      <c r="B5783" t="s">
        <v>1419</v>
      </c>
      <c r="C5783" t="str">
        <f>VLOOKUP('Домены Secretin_N'!B5783,'AC-Architecture'!A:C,3,FALSE)</f>
        <v>Secretin_N, Secretin</v>
      </c>
      <c r="D5783">
        <v>250</v>
      </c>
      <c r="E5783" t="s">
        <v>3632</v>
      </c>
      <c r="F5783">
        <v>22</v>
      </c>
      <c r="G5783">
        <v>81</v>
      </c>
      <c r="H5783">
        <f t="shared" si="401"/>
        <v>59</v>
      </c>
      <c r="I5783" t="str">
        <f t="shared" si="402"/>
        <v>Q3KA65_PSEPF/22-81</v>
      </c>
      <c r="J5783" t="str">
        <f>CONCATENATE(K5783,"_",LEFT(O5783,3),"_",LEFT(Q5783,3),"_",B5783)</f>
        <v>N_Pse_Pse_Q3KA65</v>
      </c>
      <c r="K5783" t="str">
        <f>IF(C5783="Secretin_N, Secretin, TraK","T","N")</f>
        <v>N</v>
      </c>
      <c r="L5783" t="str">
        <f>VLOOKUP(B5783,'Uniprot taxonomy'!B:R,4,FALSE)</f>
        <v>Proteobacteria</v>
      </c>
      <c r="M5783" t="str">
        <f>LEFT(VLOOKUP(B5783,'Uniprot taxonomy'!B:R,5,FALSE))</f>
        <v>G</v>
      </c>
      <c r="N5783" t="str">
        <f>VLOOKUP(B5783,'Uniprot taxonomy'!B:R,5,FALSE)</f>
        <v>Gammaproteobacteria</v>
      </c>
      <c r="O5783" t="str">
        <f>VLOOKUP(B5783,'Uniprot taxonomy'!B:R,6,FALSE)</f>
        <v>Pseudomonadales</v>
      </c>
      <c r="P5783" t="str">
        <f>VLOOKUP(B5783,'Uniprot taxonomy'!B:R,7,FALSE)</f>
        <v>Pseudomonadaceae</v>
      </c>
      <c r="Q5783" t="str">
        <f>VLOOKUP(B5783,'Uniprot taxonomy'!B:R,8,FALSE)</f>
        <v>Pseudomonas</v>
      </c>
    </row>
    <row r="5784" spans="1:17" hidden="1" x14ac:dyDescent="0.25">
      <c r="A5784" t="s">
        <v>8658</v>
      </c>
      <c r="B5784" t="s">
        <v>8659</v>
      </c>
      <c r="C5784" t="e">
        <f>VLOOKUP('Домены Secretin_N'!B5784,'AC-Architecture'!A:C,3,FALSE)</f>
        <v>#N/A</v>
      </c>
      <c r="D5784">
        <v>783</v>
      </c>
      <c r="E5784" t="s">
        <v>3632</v>
      </c>
      <c r="F5784">
        <v>194</v>
      </c>
      <c r="G5784">
        <v>255</v>
      </c>
      <c r="H5784">
        <f t="shared" si="401"/>
        <v>61</v>
      </c>
      <c r="I5784" t="str">
        <f t="shared" si="402"/>
        <v>Q3KBE1_PSEPF/194-255</v>
      </c>
      <c r="K5784" t="e">
        <f>IF(C5784="Secretin_N, Secretin, TraK","T","N")</f>
        <v>#N/A</v>
      </c>
      <c r="L5784" t="e">
        <f>VLOOKUP(E5784,'Uniprot taxonomy'!E:J,4,FALSE)</f>
        <v>#N/A</v>
      </c>
      <c r="M5784" t="e">
        <f>LEFT(VLOOKUP(B5784,'Uniprot taxonomy'!B:R,5,FALSE))</f>
        <v>#N/A</v>
      </c>
      <c r="N5784" t="e">
        <f>VLOOKUP(B5784,'Uniprot taxonomy'!B:R,5,FALSE)</f>
        <v>#N/A</v>
      </c>
      <c r="O5784" t="e">
        <f>VLOOKUP(B5784,'Uniprot taxonomy'!B:R,6,FALSE)</f>
        <v>#N/A</v>
      </c>
      <c r="P5784" t="e">
        <f>VLOOKUP(B5784,'Uniprot taxonomy'!B:R,7,FALSE)</f>
        <v>#N/A</v>
      </c>
      <c r="Q5784" t="e">
        <f>VLOOKUP(B5784,'Uniprot taxonomy'!B:R,8,FALSE)</f>
        <v>#N/A</v>
      </c>
    </row>
    <row r="5785" spans="1:17" hidden="1" x14ac:dyDescent="0.25">
      <c r="A5785" t="s">
        <v>8658</v>
      </c>
      <c r="B5785" t="s">
        <v>8659</v>
      </c>
      <c r="C5785" t="e">
        <f>VLOOKUP('Домены Secretin_N'!B5785,'AC-Architecture'!A:C,3,FALSE)</f>
        <v>#N/A</v>
      </c>
      <c r="D5785">
        <v>783</v>
      </c>
      <c r="E5785" t="s">
        <v>3632</v>
      </c>
      <c r="F5785">
        <v>257</v>
      </c>
      <c r="G5785">
        <v>326</v>
      </c>
      <c r="H5785">
        <f t="shared" si="401"/>
        <v>69</v>
      </c>
      <c r="I5785" t="str">
        <f t="shared" si="402"/>
        <v>Q3KBE1_PSEPF/257-326</v>
      </c>
      <c r="K5785" t="e">
        <f>IF(C5785="Secretin_N, Secretin, TraK","T","N")</f>
        <v>#N/A</v>
      </c>
      <c r="L5785" t="e">
        <f>VLOOKUP(E5785,'Uniprot taxonomy'!E:J,4,FALSE)</f>
        <v>#N/A</v>
      </c>
      <c r="M5785" t="e">
        <f>LEFT(VLOOKUP(B5785,'Uniprot taxonomy'!B:R,5,FALSE))</f>
        <v>#N/A</v>
      </c>
      <c r="N5785" t="e">
        <f>VLOOKUP(B5785,'Uniprot taxonomy'!B:R,5,FALSE)</f>
        <v>#N/A</v>
      </c>
      <c r="O5785" t="e">
        <f>VLOOKUP(B5785,'Uniprot taxonomy'!B:R,6,FALSE)</f>
        <v>#N/A</v>
      </c>
      <c r="P5785" t="e">
        <f>VLOOKUP(B5785,'Uniprot taxonomy'!B:R,7,FALSE)</f>
        <v>#N/A</v>
      </c>
      <c r="Q5785" t="e">
        <f>VLOOKUP(B5785,'Uniprot taxonomy'!B:R,8,FALSE)</f>
        <v>#N/A</v>
      </c>
    </row>
    <row r="5786" spans="1:17" hidden="1" x14ac:dyDescent="0.25">
      <c r="A5786" t="s">
        <v>8658</v>
      </c>
      <c r="B5786" t="s">
        <v>8659</v>
      </c>
      <c r="C5786" t="e">
        <f>VLOOKUP('Домены Secretin_N'!B5786,'AC-Architecture'!A:C,3,FALSE)</f>
        <v>#N/A</v>
      </c>
      <c r="D5786">
        <v>783</v>
      </c>
      <c r="E5786" t="s">
        <v>3632</v>
      </c>
      <c r="F5786">
        <v>330</v>
      </c>
      <c r="G5786">
        <v>467</v>
      </c>
      <c r="H5786">
        <f t="shared" si="401"/>
        <v>137</v>
      </c>
      <c r="I5786" t="str">
        <f t="shared" si="402"/>
        <v>Q3KBE1_PSEPF/330-467</v>
      </c>
      <c r="K5786" t="e">
        <f>IF(C5786="Secretin_N, Secretin, TraK","T","N")</f>
        <v>#N/A</v>
      </c>
      <c r="L5786" t="e">
        <f>VLOOKUP(E5786,'Uniprot taxonomy'!E:J,4,FALSE)</f>
        <v>#N/A</v>
      </c>
      <c r="M5786" t="e">
        <f>LEFT(VLOOKUP(B5786,'Uniprot taxonomy'!B:R,5,FALSE))</f>
        <v>#N/A</v>
      </c>
      <c r="N5786" t="e">
        <f>VLOOKUP(B5786,'Uniprot taxonomy'!B:R,5,FALSE)</f>
        <v>#N/A</v>
      </c>
      <c r="O5786" t="e">
        <f>VLOOKUP(B5786,'Uniprot taxonomy'!B:R,6,FALSE)</f>
        <v>#N/A</v>
      </c>
      <c r="P5786" t="e">
        <f>VLOOKUP(B5786,'Uniprot taxonomy'!B:R,7,FALSE)</f>
        <v>#N/A</v>
      </c>
      <c r="Q5786" t="e">
        <f>VLOOKUP(B5786,'Uniprot taxonomy'!B:R,8,FALSE)</f>
        <v>#N/A</v>
      </c>
    </row>
    <row r="5787" spans="1:17" hidden="1" x14ac:dyDescent="0.25">
      <c r="A5787" t="s">
        <v>8660</v>
      </c>
      <c r="B5787" t="s">
        <v>8661</v>
      </c>
      <c r="C5787" t="e">
        <f>VLOOKUP('Домены Secretin_N'!B5787,'AC-Architecture'!A:C,3,FALSE)</f>
        <v>#N/A</v>
      </c>
      <c r="D5787">
        <v>615</v>
      </c>
      <c r="E5787" t="s">
        <v>3632</v>
      </c>
      <c r="F5787">
        <v>270</v>
      </c>
      <c r="G5787">
        <v>330</v>
      </c>
      <c r="H5787">
        <f t="shared" si="401"/>
        <v>60</v>
      </c>
      <c r="I5787" t="str">
        <f t="shared" si="402"/>
        <v>Q3KES6_PSEPF/270-330</v>
      </c>
      <c r="K5787" t="e">
        <f>IF(C5787="Secretin_N, Secretin, TraK","T","N")</f>
        <v>#N/A</v>
      </c>
      <c r="L5787" t="e">
        <f>VLOOKUP(E5787,'Uniprot taxonomy'!E:J,4,FALSE)</f>
        <v>#N/A</v>
      </c>
      <c r="M5787" t="e">
        <f>LEFT(VLOOKUP(B5787,'Uniprot taxonomy'!B:R,5,FALSE))</f>
        <v>#N/A</v>
      </c>
      <c r="N5787" t="e">
        <f>VLOOKUP(B5787,'Uniprot taxonomy'!B:R,5,FALSE)</f>
        <v>#N/A</v>
      </c>
      <c r="O5787" t="e">
        <f>VLOOKUP(B5787,'Uniprot taxonomy'!B:R,6,FALSE)</f>
        <v>#N/A</v>
      </c>
      <c r="P5787" t="e">
        <f>VLOOKUP(B5787,'Uniprot taxonomy'!B:R,7,FALSE)</f>
        <v>#N/A</v>
      </c>
      <c r="Q5787" t="e">
        <f>VLOOKUP(B5787,'Uniprot taxonomy'!B:R,8,FALSE)</f>
        <v>#N/A</v>
      </c>
    </row>
    <row r="5788" spans="1:17" hidden="1" x14ac:dyDescent="0.25">
      <c r="A5788" t="s">
        <v>8662</v>
      </c>
      <c r="B5788" t="s">
        <v>8663</v>
      </c>
      <c r="C5788" t="e">
        <f>VLOOKUP('Домены Secretin_N'!B5788,'AC-Architecture'!A:C,3,FALSE)</f>
        <v>#N/A</v>
      </c>
      <c r="D5788">
        <v>692</v>
      </c>
      <c r="E5788" t="s">
        <v>3632</v>
      </c>
      <c r="F5788">
        <v>374</v>
      </c>
      <c r="G5788">
        <v>441</v>
      </c>
      <c r="H5788">
        <f t="shared" si="401"/>
        <v>67</v>
      </c>
      <c r="I5788" t="str">
        <f t="shared" si="402"/>
        <v>Q3KJA3_PSEPF/374-441</v>
      </c>
      <c r="K5788" t="e">
        <f>IF(C5788="Secretin_N, Secretin, TraK","T","N")</f>
        <v>#N/A</v>
      </c>
      <c r="L5788" t="e">
        <f>VLOOKUP(E5788,'Uniprot taxonomy'!E:J,4,FALSE)</f>
        <v>#N/A</v>
      </c>
      <c r="M5788" t="e">
        <f>LEFT(VLOOKUP(B5788,'Uniprot taxonomy'!B:R,5,FALSE))</f>
        <v>#N/A</v>
      </c>
      <c r="N5788" t="e">
        <f>VLOOKUP(B5788,'Uniprot taxonomy'!B:R,5,FALSE)</f>
        <v>#N/A</v>
      </c>
      <c r="O5788" t="e">
        <f>VLOOKUP(B5788,'Uniprot taxonomy'!B:R,6,FALSE)</f>
        <v>#N/A</v>
      </c>
      <c r="P5788" t="e">
        <f>VLOOKUP(B5788,'Uniprot taxonomy'!B:R,7,FALSE)</f>
        <v>#N/A</v>
      </c>
      <c r="Q5788" t="e">
        <f>VLOOKUP(B5788,'Uniprot taxonomy'!B:R,8,FALSE)</f>
        <v>#N/A</v>
      </c>
    </row>
    <row r="5789" spans="1:17" hidden="1" x14ac:dyDescent="0.25">
      <c r="A5789" t="s">
        <v>8664</v>
      </c>
      <c r="B5789" t="s">
        <v>8665</v>
      </c>
      <c r="C5789" t="e">
        <f>VLOOKUP('Домены Secretin_N'!B5789,'AC-Architecture'!A:C,3,FALSE)</f>
        <v>#N/A</v>
      </c>
      <c r="D5789">
        <v>921</v>
      </c>
      <c r="E5789" t="s">
        <v>3632</v>
      </c>
      <c r="F5789">
        <v>365</v>
      </c>
      <c r="G5789">
        <v>426</v>
      </c>
      <c r="H5789">
        <f t="shared" si="401"/>
        <v>61</v>
      </c>
      <c r="I5789" t="str">
        <f t="shared" si="402"/>
        <v>Q3KL20_CHLTA/365-426</v>
      </c>
      <c r="K5789" t="e">
        <f>IF(C5789="Secretin_N, Secretin, TraK","T","N")</f>
        <v>#N/A</v>
      </c>
      <c r="L5789" t="e">
        <f>VLOOKUP(E5789,'Uniprot taxonomy'!E:J,4,FALSE)</f>
        <v>#N/A</v>
      </c>
      <c r="M5789" t="e">
        <f>LEFT(VLOOKUP(B5789,'Uniprot taxonomy'!B:R,5,FALSE))</f>
        <v>#N/A</v>
      </c>
      <c r="N5789" t="e">
        <f>VLOOKUP(B5789,'Uniprot taxonomy'!B:R,5,FALSE)</f>
        <v>#N/A</v>
      </c>
      <c r="O5789" t="e">
        <f>VLOOKUP(B5789,'Uniprot taxonomy'!B:R,6,FALSE)</f>
        <v>#N/A</v>
      </c>
      <c r="P5789" t="e">
        <f>VLOOKUP(B5789,'Uniprot taxonomy'!B:R,7,FALSE)</f>
        <v>#N/A</v>
      </c>
      <c r="Q5789" t="e">
        <f>VLOOKUP(B5789,'Uniprot taxonomy'!B:R,8,FALSE)</f>
        <v>#N/A</v>
      </c>
    </row>
    <row r="5790" spans="1:17" hidden="1" x14ac:dyDescent="0.25">
      <c r="A5790" t="s">
        <v>8664</v>
      </c>
      <c r="B5790" t="s">
        <v>8665</v>
      </c>
      <c r="C5790" t="e">
        <f>VLOOKUP('Домены Secretin_N'!B5790,'AC-Architecture'!A:C,3,FALSE)</f>
        <v>#N/A</v>
      </c>
      <c r="D5790">
        <v>921</v>
      </c>
      <c r="E5790" t="s">
        <v>3632</v>
      </c>
      <c r="F5790">
        <v>521</v>
      </c>
      <c r="G5790">
        <v>596</v>
      </c>
      <c r="H5790">
        <f t="shared" si="401"/>
        <v>75</v>
      </c>
      <c r="I5790" t="str">
        <f t="shared" si="402"/>
        <v>Q3KL20_CHLTA/521-596</v>
      </c>
      <c r="K5790" t="e">
        <f>IF(C5790="Secretin_N, Secretin, TraK","T","N")</f>
        <v>#N/A</v>
      </c>
      <c r="L5790" t="e">
        <f>VLOOKUP(E5790,'Uniprot taxonomy'!E:J,4,FALSE)</f>
        <v>#N/A</v>
      </c>
      <c r="M5790" t="e">
        <f>LEFT(VLOOKUP(B5790,'Uniprot taxonomy'!B:R,5,FALSE))</f>
        <v>#N/A</v>
      </c>
      <c r="N5790" t="e">
        <f>VLOOKUP(B5790,'Uniprot taxonomy'!B:R,5,FALSE)</f>
        <v>#N/A</v>
      </c>
      <c r="O5790" t="e">
        <f>VLOOKUP(B5790,'Uniprot taxonomy'!B:R,6,FALSE)</f>
        <v>#N/A</v>
      </c>
      <c r="P5790" t="e">
        <f>VLOOKUP(B5790,'Uniprot taxonomy'!B:R,7,FALSE)</f>
        <v>#N/A</v>
      </c>
      <c r="Q5790" t="e">
        <f>VLOOKUP(B5790,'Uniprot taxonomy'!B:R,8,FALSE)</f>
        <v>#N/A</v>
      </c>
    </row>
    <row r="5791" spans="1:17" hidden="1" x14ac:dyDescent="0.25">
      <c r="A5791" t="s">
        <v>124</v>
      </c>
      <c r="B5791" t="s">
        <v>1425</v>
      </c>
      <c r="C5791" t="str">
        <f>VLOOKUP('Домены Secretin_N'!B5791,'AC-Architecture'!A:C,3,FALSE)</f>
        <v>Secretin_N, Secretin</v>
      </c>
      <c r="D5791">
        <v>760</v>
      </c>
      <c r="E5791" t="s">
        <v>3632</v>
      </c>
      <c r="F5791">
        <v>363</v>
      </c>
      <c r="G5791">
        <v>470</v>
      </c>
      <c r="H5791">
        <f t="shared" si="401"/>
        <v>107</v>
      </c>
      <c r="I5791" t="str">
        <f t="shared" si="402"/>
        <v>Q3KLC5_CHLTA/363-470</v>
      </c>
      <c r="K5791" t="str">
        <f>IF(C5791="Secretin_N, Secretin, TraK","T","N")</f>
        <v>N</v>
      </c>
      <c r="L5791" t="e">
        <f>VLOOKUP(E5791,'Uniprot taxonomy'!E:J,4,FALSE)</f>
        <v>#N/A</v>
      </c>
      <c r="M5791" t="str">
        <f>LEFT(VLOOKUP(B5791,'Uniprot taxonomy'!B:R,5,FALSE))</f>
        <v>C</v>
      </c>
      <c r="N5791" t="str">
        <f>VLOOKUP(B5791,'Uniprot taxonomy'!B:R,5,FALSE)</f>
        <v>Chlamydiales</v>
      </c>
      <c r="O5791" t="str">
        <f>VLOOKUP(B5791,'Uniprot taxonomy'!B:R,6,FALSE)</f>
        <v>Chlamydiaceae</v>
      </c>
      <c r="P5791" t="str">
        <f>VLOOKUP(B5791,'Uniprot taxonomy'!B:R,7,FALSE)</f>
        <v>Chlamydia/Chlamydophilagroup</v>
      </c>
      <c r="Q5791" t="str">
        <f>VLOOKUP(B5791,'Uniprot taxonomy'!B:R,8,FALSE)</f>
        <v>Chlamydia</v>
      </c>
    </row>
    <row r="5792" spans="1:17" hidden="1" x14ac:dyDescent="0.25">
      <c r="A5792" t="s">
        <v>8666</v>
      </c>
      <c r="B5792" t="s">
        <v>8667</v>
      </c>
      <c r="C5792" t="e">
        <f>VLOOKUP('Домены Secretin_N'!B5792,'AC-Architecture'!A:C,3,FALSE)</f>
        <v>#N/A</v>
      </c>
      <c r="D5792">
        <v>811</v>
      </c>
      <c r="E5792" t="s">
        <v>3632</v>
      </c>
      <c r="F5792">
        <v>322</v>
      </c>
      <c r="G5792">
        <v>434</v>
      </c>
      <c r="H5792">
        <f t="shared" si="401"/>
        <v>112</v>
      </c>
      <c r="I5792" t="str">
        <f t="shared" si="402"/>
        <v>Q3M6U1_ANAVT/322-434</v>
      </c>
      <c r="K5792" t="e">
        <f>IF(C5792="Secretin_N, Secretin, TraK","T","N")</f>
        <v>#N/A</v>
      </c>
      <c r="L5792" t="e">
        <f>VLOOKUP(E5792,'Uniprot taxonomy'!E:J,4,FALSE)</f>
        <v>#N/A</v>
      </c>
      <c r="M5792" t="e">
        <f>LEFT(VLOOKUP(B5792,'Uniprot taxonomy'!B:R,5,FALSE))</f>
        <v>#N/A</v>
      </c>
      <c r="N5792" t="e">
        <f>VLOOKUP(B5792,'Uniprot taxonomy'!B:R,5,FALSE)</f>
        <v>#N/A</v>
      </c>
      <c r="O5792" t="e">
        <f>VLOOKUP(B5792,'Uniprot taxonomy'!B:R,6,FALSE)</f>
        <v>#N/A</v>
      </c>
      <c r="P5792" t="e">
        <f>VLOOKUP(B5792,'Uniprot taxonomy'!B:R,7,FALSE)</f>
        <v>#N/A</v>
      </c>
      <c r="Q5792" t="e">
        <f>VLOOKUP(B5792,'Uniprot taxonomy'!B:R,8,FALSE)</f>
        <v>#N/A</v>
      </c>
    </row>
    <row r="5793" spans="1:17" hidden="1" x14ac:dyDescent="0.25">
      <c r="A5793" t="s">
        <v>8668</v>
      </c>
      <c r="B5793" t="s">
        <v>8669</v>
      </c>
      <c r="C5793" t="e">
        <f>VLOOKUP('Домены Secretin_N'!B5793,'AC-Architecture'!A:C,3,FALSE)</f>
        <v>#N/A</v>
      </c>
      <c r="D5793">
        <v>630</v>
      </c>
      <c r="E5793" t="s">
        <v>3632</v>
      </c>
      <c r="F5793">
        <v>287</v>
      </c>
      <c r="G5793">
        <v>367</v>
      </c>
      <c r="H5793">
        <f t="shared" si="401"/>
        <v>80</v>
      </c>
      <c r="I5793" t="str">
        <f t="shared" si="402"/>
        <v>Q3R206_XYLFA/287-367</v>
      </c>
      <c r="K5793" t="e">
        <f>IF(C5793="Secretin_N, Secretin, TraK","T","N")</f>
        <v>#N/A</v>
      </c>
      <c r="L5793" t="e">
        <f>VLOOKUP(E5793,'Uniprot taxonomy'!E:J,4,FALSE)</f>
        <v>#N/A</v>
      </c>
      <c r="M5793" t="e">
        <f>LEFT(VLOOKUP(B5793,'Uniprot taxonomy'!B:R,5,FALSE))</f>
        <v>#N/A</v>
      </c>
      <c r="N5793" t="e">
        <f>VLOOKUP(B5793,'Uniprot taxonomy'!B:R,5,FALSE)</f>
        <v>#N/A</v>
      </c>
      <c r="O5793" t="e">
        <f>VLOOKUP(B5793,'Uniprot taxonomy'!B:R,6,FALSE)</f>
        <v>#N/A</v>
      </c>
      <c r="P5793" t="e">
        <f>VLOOKUP(B5793,'Uniprot taxonomy'!B:R,7,FALSE)</f>
        <v>#N/A</v>
      </c>
      <c r="Q5793" t="e">
        <f>VLOOKUP(B5793,'Uniprot taxonomy'!B:R,8,FALSE)</f>
        <v>#N/A</v>
      </c>
    </row>
    <row r="5794" spans="1:17" hidden="1" x14ac:dyDescent="0.25">
      <c r="A5794" t="s">
        <v>8670</v>
      </c>
      <c r="B5794" t="s">
        <v>8671</v>
      </c>
      <c r="C5794" t="e">
        <f>VLOOKUP('Домены Secretin_N'!B5794,'AC-Architecture'!A:C,3,FALSE)</f>
        <v>#N/A</v>
      </c>
      <c r="D5794">
        <v>603</v>
      </c>
      <c r="E5794" t="s">
        <v>3632</v>
      </c>
      <c r="F5794">
        <v>260</v>
      </c>
      <c r="G5794">
        <v>340</v>
      </c>
      <c r="H5794">
        <f t="shared" si="401"/>
        <v>80</v>
      </c>
      <c r="I5794" t="str">
        <f t="shared" si="402"/>
        <v>Q3R4G9_XYLFA/260-340</v>
      </c>
      <c r="K5794" t="e">
        <f>IF(C5794="Secretin_N, Secretin, TraK","T","N")</f>
        <v>#N/A</v>
      </c>
      <c r="L5794" t="e">
        <f>VLOOKUP(E5794,'Uniprot taxonomy'!E:J,4,FALSE)</f>
        <v>#N/A</v>
      </c>
      <c r="M5794" t="e">
        <f>LEFT(VLOOKUP(B5794,'Uniprot taxonomy'!B:R,5,FALSE))</f>
        <v>#N/A</v>
      </c>
      <c r="N5794" t="e">
        <f>VLOOKUP(B5794,'Uniprot taxonomy'!B:R,5,FALSE)</f>
        <v>#N/A</v>
      </c>
      <c r="O5794" t="e">
        <f>VLOOKUP(B5794,'Uniprot taxonomy'!B:R,6,FALSE)</f>
        <v>#N/A</v>
      </c>
      <c r="P5794" t="e">
        <f>VLOOKUP(B5794,'Uniprot taxonomy'!B:R,7,FALSE)</f>
        <v>#N/A</v>
      </c>
      <c r="Q5794" t="e">
        <f>VLOOKUP(B5794,'Uniprot taxonomy'!B:R,8,FALSE)</f>
        <v>#N/A</v>
      </c>
    </row>
    <row r="5795" spans="1:17" hidden="1" x14ac:dyDescent="0.25">
      <c r="A5795" t="s">
        <v>8672</v>
      </c>
      <c r="B5795" t="s">
        <v>8673</v>
      </c>
      <c r="C5795" t="e">
        <f>VLOOKUP('Домены Secretin_N'!B5795,'AC-Architecture'!A:C,3,FALSE)</f>
        <v>#N/A</v>
      </c>
      <c r="D5795">
        <v>775</v>
      </c>
      <c r="E5795" t="s">
        <v>3632</v>
      </c>
      <c r="F5795">
        <v>204</v>
      </c>
      <c r="G5795">
        <v>264</v>
      </c>
      <c r="H5795">
        <f t="shared" si="401"/>
        <v>60</v>
      </c>
      <c r="I5795" t="str">
        <f t="shared" si="402"/>
        <v>Q3R638_XYLFA/204-264</v>
      </c>
      <c r="K5795" t="e">
        <f>IF(C5795="Secretin_N, Secretin, TraK","T","N")</f>
        <v>#N/A</v>
      </c>
      <c r="L5795" t="e">
        <f>VLOOKUP(E5795,'Uniprot taxonomy'!E:J,4,FALSE)</f>
        <v>#N/A</v>
      </c>
      <c r="M5795" t="e">
        <f>LEFT(VLOOKUP(B5795,'Uniprot taxonomy'!B:R,5,FALSE))</f>
        <v>#N/A</v>
      </c>
      <c r="N5795" t="e">
        <f>VLOOKUP(B5795,'Uniprot taxonomy'!B:R,5,FALSE)</f>
        <v>#N/A</v>
      </c>
      <c r="O5795" t="e">
        <f>VLOOKUP(B5795,'Uniprot taxonomy'!B:R,6,FALSE)</f>
        <v>#N/A</v>
      </c>
      <c r="P5795" t="e">
        <f>VLOOKUP(B5795,'Uniprot taxonomy'!B:R,7,FALSE)</f>
        <v>#N/A</v>
      </c>
      <c r="Q5795" t="e">
        <f>VLOOKUP(B5795,'Uniprot taxonomy'!B:R,8,FALSE)</f>
        <v>#N/A</v>
      </c>
    </row>
    <row r="5796" spans="1:17" hidden="1" x14ac:dyDescent="0.25">
      <c r="A5796" t="s">
        <v>8672</v>
      </c>
      <c r="B5796" t="s">
        <v>8673</v>
      </c>
      <c r="C5796" t="e">
        <f>VLOOKUP('Домены Secretin_N'!B5796,'AC-Architecture'!A:C,3,FALSE)</f>
        <v>#N/A</v>
      </c>
      <c r="D5796">
        <v>775</v>
      </c>
      <c r="E5796" t="s">
        <v>3632</v>
      </c>
      <c r="F5796">
        <v>269</v>
      </c>
      <c r="G5796">
        <v>337</v>
      </c>
      <c r="H5796">
        <f t="shared" si="401"/>
        <v>68</v>
      </c>
      <c r="I5796" t="str">
        <f t="shared" si="402"/>
        <v>Q3R638_XYLFA/269-337</v>
      </c>
      <c r="K5796" t="e">
        <f>IF(C5796="Secretin_N, Secretin, TraK","T","N")</f>
        <v>#N/A</v>
      </c>
      <c r="L5796" t="e">
        <f>VLOOKUP(E5796,'Uniprot taxonomy'!E:J,4,FALSE)</f>
        <v>#N/A</v>
      </c>
      <c r="M5796" t="e">
        <f>LEFT(VLOOKUP(B5796,'Uniprot taxonomy'!B:R,5,FALSE))</f>
        <v>#N/A</v>
      </c>
      <c r="N5796" t="e">
        <f>VLOOKUP(B5796,'Uniprot taxonomy'!B:R,5,FALSE)</f>
        <v>#N/A</v>
      </c>
      <c r="O5796" t="e">
        <f>VLOOKUP(B5796,'Uniprot taxonomy'!B:R,6,FALSE)</f>
        <v>#N/A</v>
      </c>
      <c r="P5796" t="e">
        <f>VLOOKUP(B5796,'Uniprot taxonomy'!B:R,7,FALSE)</f>
        <v>#N/A</v>
      </c>
      <c r="Q5796" t="e">
        <f>VLOOKUP(B5796,'Uniprot taxonomy'!B:R,8,FALSE)</f>
        <v>#N/A</v>
      </c>
    </row>
    <row r="5797" spans="1:17" hidden="1" x14ac:dyDescent="0.25">
      <c r="A5797" t="s">
        <v>8672</v>
      </c>
      <c r="B5797" t="s">
        <v>8673</v>
      </c>
      <c r="C5797" t="e">
        <f>VLOOKUP('Домены Secretin_N'!B5797,'AC-Architecture'!A:C,3,FALSE)</f>
        <v>#N/A</v>
      </c>
      <c r="D5797">
        <v>775</v>
      </c>
      <c r="E5797" t="s">
        <v>3632</v>
      </c>
      <c r="F5797">
        <v>342</v>
      </c>
      <c r="G5797">
        <v>484</v>
      </c>
      <c r="H5797">
        <f t="shared" si="401"/>
        <v>142</v>
      </c>
      <c r="I5797" t="str">
        <f t="shared" si="402"/>
        <v>Q3R638_XYLFA/342-484</v>
      </c>
      <c r="K5797" t="e">
        <f>IF(C5797="Secretin_N, Secretin, TraK","T","N")</f>
        <v>#N/A</v>
      </c>
      <c r="L5797" t="e">
        <f>VLOOKUP(E5797,'Uniprot taxonomy'!E:J,4,FALSE)</f>
        <v>#N/A</v>
      </c>
      <c r="M5797" t="e">
        <f>LEFT(VLOOKUP(B5797,'Uniprot taxonomy'!B:R,5,FALSE))</f>
        <v>#N/A</v>
      </c>
      <c r="N5797" t="e">
        <f>VLOOKUP(B5797,'Uniprot taxonomy'!B:R,5,FALSE)</f>
        <v>#N/A</v>
      </c>
      <c r="O5797" t="e">
        <f>VLOOKUP(B5797,'Uniprot taxonomy'!B:R,6,FALSE)</f>
        <v>#N/A</v>
      </c>
      <c r="P5797" t="e">
        <f>VLOOKUP(B5797,'Uniprot taxonomy'!B:R,7,FALSE)</f>
        <v>#N/A</v>
      </c>
      <c r="Q5797" t="e">
        <f>VLOOKUP(B5797,'Uniprot taxonomy'!B:R,8,FALSE)</f>
        <v>#N/A</v>
      </c>
    </row>
    <row r="5798" spans="1:17" hidden="1" x14ac:dyDescent="0.25">
      <c r="A5798" t="s">
        <v>8674</v>
      </c>
      <c r="B5798" t="s">
        <v>8675</v>
      </c>
      <c r="C5798" t="e">
        <f>VLOOKUP('Домены Secretin_N'!B5798,'AC-Architecture'!A:C,3,FALSE)</f>
        <v>#N/A</v>
      </c>
      <c r="D5798">
        <v>630</v>
      </c>
      <c r="E5798" t="s">
        <v>3632</v>
      </c>
      <c r="F5798">
        <v>287</v>
      </c>
      <c r="G5798">
        <v>367</v>
      </c>
      <c r="H5798">
        <f t="shared" si="401"/>
        <v>80</v>
      </c>
      <c r="I5798" t="str">
        <f t="shared" si="402"/>
        <v>Q3RCE2_XYLFA/287-367</v>
      </c>
      <c r="K5798" t="e">
        <f>IF(C5798="Secretin_N, Secretin, TraK","T","N")</f>
        <v>#N/A</v>
      </c>
      <c r="L5798" t="e">
        <f>VLOOKUP(E5798,'Uniprot taxonomy'!E:J,4,FALSE)</f>
        <v>#N/A</v>
      </c>
      <c r="M5798" t="e">
        <f>LEFT(VLOOKUP(B5798,'Uniprot taxonomy'!B:R,5,FALSE))</f>
        <v>#N/A</v>
      </c>
      <c r="N5798" t="e">
        <f>VLOOKUP(B5798,'Uniprot taxonomy'!B:R,5,FALSE)</f>
        <v>#N/A</v>
      </c>
      <c r="O5798" t="e">
        <f>VLOOKUP(B5798,'Uniprot taxonomy'!B:R,6,FALSE)</f>
        <v>#N/A</v>
      </c>
      <c r="P5798" t="e">
        <f>VLOOKUP(B5798,'Uniprot taxonomy'!B:R,7,FALSE)</f>
        <v>#N/A</v>
      </c>
      <c r="Q5798" t="e">
        <f>VLOOKUP(B5798,'Uniprot taxonomy'!B:R,8,FALSE)</f>
        <v>#N/A</v>
      </c>
    </row>
    <row r="5799" spans="1:17" hidden="1" x14ac:dyDescent="0.25">
      <c r="A5799" t="s">
        <v>8676</v>
      </c>
      <c r="B5799" t="s">
        <v>8677</v>
      </c>
      <c r="C5799" t="e">
        <f>VLOOKUP('Домены Secretin_N'!B5799,'AC-Architecture'!A:C,3,FALSE)</f>
        <v>#N/A</v>
      </c>
      <c r="D5799">
        <v>775</v>
      </c>
      <c r="E5799" t="s">
        <v>3632</v>
      </c>
      <c r="F5799">
        <v>204</v>
      </c>
      <c r="G5799">
        <v>264</v>
      </c>
      <c r="H5799">
        <f t="shared" si="401"/>
        <v>60</v>
      </c>
      <c r="I5799" t="str">
        <f t="shared" si="402"/>
        <v>Q3RHI8_XYLFA/204-264</v>
      </c>
      <c r="K5799" t="e">
        <f>IF(C5799="Secretin_N, Secretin, TraK","T","N")</f>
        <v>#N/A</v>
      </c>
      <c r="L5799" t="e">
        <f>VLOOKUP(E5799,'Uniprot taxonomy'!E:J,4,FALSE)</f>
        <v>#N/A</v>
      </c>
      <c r="M5799" t="e">
        <f>LEFT(VLOOKUP(B5799,'Uniprot taxonomy'!B:R,5,FALSE))</f>
        <v>#N/A</v>
      </c>
      <c r="N5799" t="e">
        <f>VLOOKUP(B5799,'Uniprot taxonomy'!B:R,5,FALSE)</f>
        <v>#N/A</v>
      </c>
      <c r="O5799" t="e">
        <f>VLOOKUP(B5799,'Uniprot taxonomy'!B:R,6,FALSE)</f>
        <v>#N/A</v>
      </c>
      <c r="P5799" t="e">
        <f>VLOOKUP(B5799,'Uniprot taxonomy'!B:R,7,FALSE)</f>
        <v>#N/A</v>
      </c>
      <c r="Q5799" t="e">
        <f>VLOOKUP(B5799,'Uniprot taxonomy'!B:R,8,FALSE)</f>
        <v>#N/A</v>
      </c>
    </row>
    <row r="5800" spans="1:17" hidden="1" x14ac:dyDescent="0.25">
      <c r="A5800" t="s">
        <v>8676</v>
      </c>
      <c r="B5800" t="s">
        <v>8677</v>
      </c>
      <c r="C5800" t="e">
        <f>VLOOKUP('Домены Secretin_N'!B5800,'AC-Architecture'!A:C,3,FALSE)</f>
        <v>#N/A</v>
      </c>
      <c r="D5800">
        <v>775</v>
      </c>
      <c r="E5800" t="s">
        <v>3632</v>
      </c>
      <c r="F5800">
        <v>269</v>
      </c>
      <c r="G5800">
        <v>337</v>
      </c>
      <c r="H5800">
        <f t="shared" si="401"/>
        <v>68</v>
      </c>
      <c r="I5800" t="str">
        <f t="shared" si="402"/>
        <v>Q3RHI8_XYLFA/269-337</v>
      </c>
      <c r="K5800" t="e">
        <f>IF(C5800="Secretin_N, Secretin, TraK","T","N")</f>
        <v>#N/A</v>
      </c>
      <c r="L5800" t="e">
        <f>VLOOKUP(E5800,'Uniprot taxonomy'!E:J,4,FALSE)</f>
        <v>#N/A</v>
      </c>
      <c r="M5800" t="e">
        <f>LEFT(VLOOKUP(B5800,'Uniprot taxonomy'!B:R,5,FALSE))</f>
        <v>#N/A</v>
      </c>
      <c r="N5800" t="e">
        <f>VLOOKUP(B5800,'Uniprot taxonomy'!B:R,5,FALSE)</f>
        <v>#N/A</v>
      </c>
      <c r="O5800" t="e">
        <f>VLOOKUP(B5800,'Uniprot taxonomy'!B:R,6,FALSE)</f>
        <v>#N/A</v>
      </c>
      <c r="P5800" t="e">
        <f>VLOOKUP(B5800,'Uniprot taxonomy'!B:R,7,FALSE)</f>
        <v>#N/A</v>
      </c>
      <c r="Q5800" t="e">
        <f>VLOOKUP(B5800,'Uniprot taxonomy'!B:R,8,FALSE)</f>
        <v>#N/A</v>
      </c>
    </row>
    <row r="5801" spans="1:17" hidden="1" x14ac:dyDescent="0.25">
      <c r="A5801" t="s">
        <v>8676</v>
      </c>
      <c r="B5801" t="s">
        <v>8677</v>
      </c>
      <c r="C5801" t="e">
        <f>VLOOKUP('Домены Secretin_N'!B5801,'AC-Architecture'!A:C,3,FALSE)</f>
        <v>#N/A</v>
      </c>
      <c r="D5801">
        <v>775</v>
      </c>
      <c r="E5801" t="s">
        <v>3632</v>
      </c>
      <c r="F5801">
        <v>342</v>
      </c>
      <c r="G5801">
        <v>484</v>
      </c>
      <c r="H5801">
        <f t="shared" si="401"/>
        <v>142</v>
      </c>
      <c r="I5801" t="str">
        <f t="shared" si="402"/>
        <v>Q3RHI8_XYLFA/342-484</v>
      </c>
      <c r="K5801" t="e">
        <f>IF(C5801="Secretin_N, Secretin, TraK","T","N")</f>
        <v>#N/A</v>
      </c>
      <c r="L5801" t="e">
        <f>VLOOKUP(E5801,'Uniprot taxonomy'!E:J,4,FALSE)</f>
        <v>#N/A</v>
      </c>
      <c r="M5801" t="e">
        <f>LEFT(VLOOKUP(B5801,'Uniprot taxonomy'!B:R,5,FALSE))</f>
        <v>#N/A</v>
      </c>
      <c r="N5801" t="e">
        <f>VLOOKUP(B5801,'Uniprot taxonomy'!B:R,5,FALSE)</f>
        <v>#N/A</v>
      </c>
      <c r="O5801" t="e">
        <f>VLOOKUP(B5801,'Uniprot taxonomy'!B:R,6,FALSE)</f>
        <v>#N/A</v>
      </c>
      <c r="P5801" t="e">
        <f>VLOOKUP(B5801,'Uniprot taxonomy'!B:R,7,FALSE)</f>
        <v>#N/A</v>
      </c>
      <c r="Q5801" t="e">
        <f>VLOOKUP(B5801,'Uniprot taxonomy'!B:R,8,FALSE)</f>
        <v>#N/A</v>
      </c>
    </row>
    <row r="5802" spans="1:17" hidden="1" x14ac:dyDescent="0.25">
      <c r="A5802" t="s">
        <v>8678</v>
      </c>
      <c r="B5802" t="s">
        <v>8679</v>
      </c>
      <c r="C5802" t="e">
        <f>VLOOKUP('Домены Secretin_N'!B5802,'AC-Architecture'!A:C,3,FALSE)</f>
        <v>#N/A</v>
      </c>
      <c r="D5802">
        <v>745</v>
      </c>
      <c r="E5802" t="s">
        <v>3632</v>
      </c>
      <c r="F5802">
        <v>383</v>
      </c>
      <c r="G5802">
        <v>487</v>
      </c>
      <c r="H5802">
        <f t="shared" si="401"/>
        <v>104</v>
      </c>
      <c r="I5802" t="str">
        <f t="shared" si="402"/>
        <v>Q3SM90_THIDA/383-487</v>
      </c>
      <c r="K5802" t="e">
        <f>IF(C5802="Secretin_N, Secretin, TraK","T","N")</f>
        <v>#N/A</v>
      </c>
      <c r="L5802" t="e">
        <f>VLOOKUP(E5802,'Uniprot taxonomy'!E:J,4,FALSE)</f>
        <v>#N/A</v>
      </c>
      <c r="M5802" t="e">
        <f>LEFT(VLOOKUP(B5802,'Uniprot taxonomy'!B:R,5,FALSE))</f>
        <v>#N/A</v>
      </c>
      <c r="N5802" t="e">
        <f>VLOOKUP(B5802,'Uniprot taxonomy'!B:R,5,FALSE)</f>
        <v>#N/A</v>
      </c>
      <c r="O5802" t="e">
        <f>VLOOKUP(B5802,'Uniprot taxonomy'!B:R,6,FALSE)</f>
        <v>#N/A</v>
      </c>
      <c r="P5802" t="e">
        <f>VLOOKUP(B5802,'Uniprot taxonomy'!B:R,7,FALSE)</f>
        <v>#N/A</v>
      </c>
      <c r="Q5802" t="e">
        <f>VLOOKUP(B5802,'Uniprot taxonomy'!B:R,8,FALSE)</f>
        <v>#N/A</v>
      </c>
    </row>
    <row r="5803" spans="1:17" x14ac:dyDescent="0.25">
      <c r="A5803" t="s">
        <v>114</v>
      </c>
      <c r="B5803" t="s">
        <v>1415</v>
      </c>
      <c r="C5803" t="str">
        <f>VLOOKUP('Домены Secretin_N'!B5803,'AC-Architecture'!A:C,3,FALSE)</f>
        <v>Secretin_N, Secretin</v>
      </c>
      <c r="D5803">
        <v>566</v>
      </c>
      <c r="E5803" t="s">
        <v>3632</v>
      </c>
      <c r="F5803">
        <v>183</v>
      </c>
      <c r="G5803">
        <v>300</v>
      </c>
      <c r="H5803">
        <f t="shared" si="401"/>
        <v>117</v>
      </c>
      <c r="I5803" t="str">
        <f t="shared" si="402"/>
        <v>Q3YTN5_SHISS/183-300</v>
      </c>
      <c r="J5803" t="str">
        <f>CONCATENATE(K5803,"_",LEFT(O5803,3),"_",LEFT(Q5803,3),"_",B5803)</f>
        <v>N_Ent_Shi_Q3YTN5</v>
      </c>
      <c r="K5803" t="str">
        <f>IF(C5803="Secretin_N, Secretin, TraK","T","N")</f>
        <v>N</v>
      </c>
      <c r="L5803" t="str">
        <f>VLOOKUP(B5803,'Uniprot taxonomy'!B:R,4,FALSE)</f>
        <v>Proteobacteria</v>
      </c>
      <c r="M5803" t="str">
        <f>LEFT(VLOOKUP(B5803,'Uniprot taxonomy'!B:R,5,FALSE))</f>
        <v>G</v>
      </c>
      <c r="N5803" t="str">
        <f>VLOOKUP(B5803,'Uniprot taxonomy'!B:R,5,FALSE)</f>
        <v>Gammaproteobacteria</v>
      </c>
      <c r="O5803" t="str">
        <f>VLOOKUP(B5803,'Uniprot taxonomy'!B:R,6,FALSE)</f>
        <v>Enterobacteriales</v>
      </c>
      <c r="P5803" t="str">
        <f>VLOOKUP(B5803,'Uniprot taxonomy'!B:R,7,FALSE)</f>
        <v>Enterobacteriaceae</v>
      </c>
      <c r="Q5803" t="str">
        <f>VLOOKUP(B5803,'Uniprot taxonomy'!B:R,8,FALSE)</f>
        <v>Shigella</v>
      </c>
    </row>
    <row r="5804" spans="1:17" hidden="1" x14ac:dyDescent="0.25">
      <c r="A5804" t="s">
        <v>8680</v>
      </c>
      <c r="B5804" t="s">
        <v>8681</v>
      </c>
      <c r="C5804" t="e">
        <f>VLOOKUP('Домены Secretin_N'!B5804,'AC-Architecture'!A:C,3,FALSE)</f>
        <v>#N/A</v>
      </c>
      <c r="D5804">
        <v>412</v>
      </c>
      <c r="E5804" t="s">
        <v>3632</v>
      </c>
      <c r="F5804">
        <v>119</v>
      </c>
      <c r="G5804">
        <v>180</v>
      </c>
      <c r="H5804">
        <f t="shared" si="401"/>
        <v>61</v>
      </c>
      <c r="I5804" t="str">
        <f t="shared" si="402"/>
        <v>Q3YWN2_SHISS/119-180</v>
      </c>
      <c r="K5804" t="e">
        <f>IF(C5804="Secretin_N, Secretin, TraK","T","N")</f>
        <v>#N/A</v>
      </c>
      <c r="L5804" t="e">
        <f>VLOOKUP(E5804,'Uniprot taxonomy'!E:J,4,FALSE)</f>
        <v>#N/A</v>
      </c>
      <c r="M5804" t="e">
        <f>LEFT(VLOOKUP(B5804,'Uniprot taxonomy'!B:R,5,FALSE))</f>
        <v>#N/A</v>
      </c>
      <c r="N5804" t="e">
        <f>VLOOKUP(B5804,'Uniprot taxonomy'!B:R,5,FALSE)</f>
        <v>#N/A</v>
      </c>
      <c r="O5804" t="e">
        <f>VLOOKUP(B5804,'Uniprot taxonomy'!B:R,6,FALSE)</f>
        <v>#N/A</v>
      </c>
      <c r="P5804" t="e">
        <f>VLOOKUP(B5804,'Uniprot taxonomy'!B:R,7,FALSE)</f>
        <v>#N/A</v>
      </c>
      <c r="Q5804" t="e">
        <f>VLOOKUP(B5804,'Uniprot taxonomy'!B:R,8,FALSE)</f>
        <v>#N/A</v>
      </c>
    </row>
    <row r="5805" spans="1:17" x14ac:dyDescent="0.25">
      <c r="A5805" t="s">
        <v>36</v>
      </c>
      <c r="B5805" t="s">
        <v>1337</v>
      </c>
      <c r="C5805" t="str">
        <f>VLOOKUP('Домены Secretin_N'!B5805,'AC-Architecture'!A:C,3,FALSE)</f>
        <v>Secretin_N, Secretin</v>
      </c>
      <c r="D5805">
        <v>737</v>
      </c>
      <c r="E5805" t="s">
        <v>3632</v>
      </c>
      <c r="F5805">
        <v>358</v>
      </c>
      <c r="G5805">
        <v>463</v>
      </c>
      <c r="H5805">
        <f t="shared" si="401"/>
        <v>105</v>
      </c>
      <c r="I5805" t="str">
        <f t="shared" si="402"/>
        <v>Q44076_AERHY/358-463</v>
      </c>
      <c r="J5805" t="str">
        <f t="shared" ref="J5805:J5807" si="404">CONCATENATE(K5805,"_",LEFT(O5805,3),"_",LEFT(Q5805,3),"_",B5805)</f>
        <v>N_Aer_Aer_Q44076</v>
      </c>
      <c r="K5805" t="str">
        <f>IF(C5805="Secretin_N, Secretin, TraK","T","N")</f>
        <v>N</v>
      </c>
      <c r="L5805" t="str">
        <f>VLOOKUP(B5805,'Uniprot taxonomy'!B:R,4,FALSE)</f>
        <v>Proteobacteria</v>
      </c>
      <c r="M5805" t="str">
        <f>LEFT(VLOOKUP(B5805,'Uniprot taxonomy'!B:R,5,FALSE))</f>
        <v>G</v>
      </c>
      <c r="N5805" t="str">
        <f>VLOOKUP(B5805,'Uniprot taxonomy'!B:R,5,FALSE)</f>
        <v>Gammaproteobacteria</v>
      </c>
      <c r="O5805" t="str">
        <f>VLOOKUP(B5805,'Uniprot taxonomy'!B:R,6,FALSE)</f>
        <v>Aeromonadales</v>
      </c>
      <c r="P5805" t="str">
        <f>VLOOKUP(B5805,'Uniprot taxonomy'!B:R,7,FALSE)</f>
        <v>Aeromonadaceae</v>
      </c>
      <c r="Q5805" t="str">
        <f>VLOOKUP(B5805,'Uniprot taxonomy'!B:R,8,FALSE)</f>
        <v>Aeromonas</v>
      </c>
    </row>
    <row r="5806" spans="1:17" x14ac:dyDescent="0.25">
      <c r="A5806" t="s">
        <v>109</v>
      </c>
      <c r="B5806" t="s">
        <v>1410</v>
      </c>
      <c r="C5806" t="str">
        <f>VLOOKUP('Домены Secretin_N'!B5806,'AC-Architecture'!A:C,3,FALSE)</f>
        <v>Secretin_N, Secretin</v>
      </c>
      <c r="D5806">
        <v>485</v>
      </c>
      <c r="E5806" t="s">
        <v>3632</v>
      </c>
      <c r="F5806">
        <v>169</v>
      </c>
      <c r="G5806">
        <v>278</v>
      </c>
      <c r="H5806">
        <f t="shared" si="401"/>
        <v>109</v>
      </c>
      <c r="I5806" t="str">
        <f t="shared" si="402"/>
        <v>Q45N95_VIBCL/169-278</v>
      </c>
      <c r="J5806" t="str">
        <f t="shared" si="404"/>
        <v>N_Vib_Vib_Q45N95</v>
      </c>
      <c r="K5806" t="str">
        <f>IF(C5806="Secretin_N, Secretin, TraK","T","N")</f>
        <v>N</v>
      </c>
      <c r="L5806" t="str">
        <f>VLOOKUP(B5806,'Uniprot taxonomy'!B:R,4,FALSE)</f>
        <v>Proteobacteria</v>
      </c>
      <c r="M5806" t="str">
        <f>LEFT(VLOOKUP(B5806,'Uniprot taxonomy'!B:R,5,FALSE))</f>
        <v>G</v>
      </c>
      <c r="N5806" t="str">
        <f>VLOOKUP(B5806,'Uniprot taxonomy'!B:R,5,FALSE)</f>
        <v>Gammaproteobacteria</v>
      </c>
      <c r="O5806" t="str">
        <f>VLOOKUP(B5806,'Uniprot taxonomy'!B:R,6,FALSE)</f>
        <v>Vibrionales</v>
      </c>
      <c r="P5806" t="str">
        <f>VLOOKUP(B5806,'Uniprot taxonomy'!B:R,7,FALSE)</f>
        <v>Vibrionaceae</v>
      </c>
      <c r="Q5806" t="str">
        <f>VLOOKUP(B5806,'Uniprot taxonomy'!B:R,8,FALSE)</f>
        <v>Vibrio</v>
      </c>
    </row>
    <row r="5807" spans="1:17" x14ac:dyDescent="0.25">
      <c r="A5807" t="s">
        <v>0</v>
      </c>
      <c r="B5807" t="s">
        <v>1305</v>
      </c>
      <c r="C5807" t="str">
        <f>VLOOKUP('Домены Secretin_N'!B5807,'AC-Architecture'!A:C,3,FALSE)</f>
        <v>Secretin_N, Secretin, TraK</v>
      </c>
      <c r="D5807">
        <v>676</v>
      </c>
      <c r="E5807" t="s">
        <v>3632</v>
      </c>
      <c r="F5807">
        <v>178</v>
      </c>
      <c r="G5807">
        <v>307</v>
      </c>
      <c r="H5807">
        <f t="shared" si="401"/>
        <v>129</v>
      </c>
      <c r="I5807" t="str">
        <f t="shared" si="402"/>
        <v>Q46625_ERWAM/178-307</v>
      </c>
      <c r="J5807" t="str">
        <f t="shared" si="404"/>
        <v>T_Ent_Erw_Q46625</v>
      </c>
      <c r="K5807" t="str">
        <f>IF(C5807="Secretin_N, Secretin, TraK","T","N")</f>
        <v>T</v>
      </c>
      <c r="L5807" t="str">
        <f>VLOOKUP(B5807,'Uniprot taxonomy'!B:R,4,FALSE)</f>
        <v>Proteobacteria</v>
      </c>
      <c r="M5807" t="str">
        <f>LEFT(VLOOKUP(B5807,'Uniprot taxonomy'!B:R,5,FALSE))</f>
        <v>G</v>
      </c>
      <c r="N5807" t="str">
        <f>VLOOKUP(B5807,'Uniprot taxonomy'!B:R,5,FALSE)</f>
        <v>Gammaproteobacteria</v>
      </c>
      <c r="O5807" t="str">
        <f>VLOOKUP(B5807,'Uniprot taxonomy'!B:R,6,FALSE)</f>
        <v>Enterobacteriales</v>
      </c>
      <c r="P5807" t="str">
        <f>VLOOKUP(B5807,'Uniprot taxonomy'!B:R,7,FALSE)</f>
        <v>Enterobacteriaceae</v>
      </c>
      <c r="Q5807" t="str">
        <f>VLOOKUP(B5807,'Uniprot taxonomy'!B:R,8,FALSE)</f>
        <v>Erwinia</v>
      </c>
    </row>
    <row r="5808" spans="1:17" hidden="1" x14ac:dyDescent="0.25">
      <c r="A5808" t="s">
        <v>8682</v>
      </c>
      <c r="B5808" t="s">
        <v>8683</v>
      </c>
      <c r="C5808" t="e">
        <f>VLOOKUP('Домены Secretin_N'!B5808,'AC-Architecture'!A:C,3,FALSE)</f>
        <v>#N/A</v>
      </c>
      <c r="D5808">
        <v>804</v>
      </c>
      <c r="E5808" t="s">
        <v>3632</v>
      </c>
      <c r="F5808">
        <v>152</v>
      </c>
      <c r="G5808">
        <v>213</v>
      </c>
      <c r="H5808">
        <f t="shared" si="401"/>
        <v>61</v>
      </c>
      <c r="I5808" t="str">
        <f t="shared" si="402"/>
        <v>Q46W94_CUPPJ/152-213</v>
      </c>
      <c r="K5808" t="e">
        <f>IF(C5808="Secretin_N, Secretin, TraK","T","N")</f>
        <v>#N/A</v>
      </c>
      <c r="L5808" t="e">
        <f>VLOOKUP(E5808,'Uniprot taxonomy'!E:J,4,FALSE)</f>
        <v>#N/A</v>
      </c>
      <c r="M5808" t="e">
        <f>LEFT(VLOOKUP(B5808,'Uniprot taxonomy'!B:R,5,FALSE))</f>
        <v>#N/A</v>
      </c>
      <c r="N5808" t="e">
        <f>VLOOKUP(B5808,'Uniprot taxonomy'!B:R,5,FALSE)</f>
        <v>#N/A</v>
      </c>
      <c r="O5808" t="e">
        <f>VLOOKUP(B5808,'Uniprot taxonomy'!B:R,6,FALSE)</f>
        <v>#N/A</v>
      </c>
      <c r="P5808" t="e">
        <f>VLOOKUP(B5808,'Uniprot taxonomy'!B:R,7,FALSE)</f>
        <v>#N/A</v>
      </c>
      <c r="Q5808" t="e">
        <f>VLOOKUP(B5808,'Uniprot taxonomy'!B:R,8,FALSE)</f>
        <v>#N/A</v>
      </c>
    </row>
    <row r="5809" spans="1:17" hidden="1" x14ac:dyDescent="0.25">
      <c r="A5809" t="s">
        <v>8682</v>
      </c>
      <c r="B5809" t="s">
        <v>8683</v>
      </c>
      <c r="C5809" t="e">
        <f>VLOOKUP('Домены Secretin_N'!B5809,'AC-Architecture'!A:C,3,FALSE)</f>
        <v>#N/A</v>
      </c>
      <c r="D5809">
        <v>804</v>
      </c>
      <c r="E5809" t="s">
        <v>3632</v>
      </c>
      <c r="F5809">
        <v>215</v>
      </c>
      <c r="G5809">
        <v>296</v>
      </c>
      <c r="H5809">
        <f t="shared" si="401"/>
        <v>81</v>
      </c>
      <c r="I5809" t="str">
        <f t="shared" si="402"/>
        <v>Q46W94_CUPPJ/215-296</v>
      </c>
      <c r="K5809" t="e">
        <f>IF(C5809="Secretin_N, Secretin, TraK","T","N")</f>
        <v>#N/A</v>
      </c>
      <c r="L5809" t="e">
        <f>VLOOKUP(E5809,'Uniprot taxonomy'!E:J,4,FALSE)</f>
        <v>#N/A</v>
      </c>
      <c r="M5809" t="e">
        <f>LEFT(VLOOKUP(B5809,'Uniprot taxonomy'!B:R,5,FALSE))</f>
        <v>#N/A</v>
      </c>
      <c r="N5809" t="e">
        <f>VLOOKUP(B5809,'Uniprot taxonomy'!B:R,5,FALSE)</f>
        <v>#N/A</v>
      </c>
      <c r="O5809" t="e">
        <f>VLOOKUP(B5809,'Uniprot taxonomy'!B:R,6,FALSE)</f>
        <v>#N/A</v>
      </c>
      <c r="P5809" t="e">
        <f>VLOOKUP(B5809,'Uniprot taxonomy'!B:R,7,FALSE)</f>
        <v>#N/A</v>
      </c>
      <c r="Q5809" t="e">
        <f>VLOOKUP(B5809,'Uniprot taxonomy'!B:R,8,FALSE)</f>
        <v>#N/A</v>
      </c>
    </row>
    <row r="5810" spans="1:17" hidden="1" x14ac:dyDescent="0.25">
      <c r="A5810" t="s">
        <v>8682</v>
      </c>
      <c r="B5810" t="s">
        <v>8683</v>
      </c>
      <c r="C5810" t="e">
        <f>VLOOKUP('Домены Secretin_N'!B5810,'AC-Architecture'!A:C,3,FALSE)</f>
        <v>#N/A</v>
      </c>
      <c r="D5810">
        <v>804</v>
      </c>
      <c r="E5810" t="s">
        <v>3632</v>
      </c>
      <c r="F5810">
        <v>300</v>
      </c>
      <c r="G5810">
        <v>436</v>
      </c>
      <c r="H5810">
        <f t="shared" si="401"/>
        <v>136</v>
      </c>
      <c r="I5810" t="str">
        <f t="shared" si="402"/>
        <v>Q46W94_CUPPJ/300-436</v>
      </c>
      <c r="K5810" t="e">
        <f>IF(C5810="Secretin_N, Secretin, TraK","T","N")</f>
        <v>#N/A</v>
      </c>
      <c r="L5810" t="e">
        <f>VLOOKUP(E5810,'Uniprot taxonomy'!E:J,4,FALSE)</f>
        <v>#N/A</v>
      </c>
      <c r="M5810" t="e">
        <f>LEFT(VLOOKUP(B5810,'Uniprot taxonomy'!B:R,5,FALSE))</f>
        <v>#N/A</v>
      </c>
      <c r="N5810" t="e">
        <f>VLOOKUP(B5810,'Uniprot taxonomy'!B:R,5,FALSE)</f>
        <v>#N/A</v>
      </c>
      <c r="O5810" t="e">
        <f>VLOOKUP(B5810,'Uniprot taxonomy'!B:R,6,FALSE)</f>
        <v>#N/A</v>
      </c>
      <c r="P5810" t="e">
        <f>VLOOKUP(B5810,'Uniprot taxonomy'!B:R,7,FALSE)</f>
        <v>#N/A</v>
      </c>
      <c r="Q5810" t="e">
        <f>VLOOKUP(B5810,'Uniprot taxonomy'!B:R,8,FALSE)</f>
        <v>#N/A</v>
      </c>
    </row>
    <row r="5811" spans="1:17" hidden="1" x14ac:dyDescent="0.25">
      <c r="A5811" t="s">
        <v>8684</v>
      </c>
      <c r="B5811" t="s">
        <v>8685</v>
      </c>
      <c r="C5811" t="e">
        <f>VLOOKUP('Домены Secretin_N'!B5811,'AC-Architecture'!A:C,3,FALSE)</f>
        <v>#N/A</v>
      </c>
      <c r="D5811">
        <v>706</v>
      </c>
      <c r="E5811" t="s">
        <v>3632</v>
      </c>
      <c r="F5811">
        <v>373</v>
      </c>
      <c r="G5811">
        <v>459</v>
      </c>
      <c r="H5811">
        <f t="shared" si="401"/>
        <v>86</v>
      </c>
      <c r="I5811" t="str">
        <f t="shared" si="402"/>
        <v>Q46WJ2_CUPPJ/373-459</v>
      </c>
      <c r="K5811" t="e">
        <f>IF(C5811="Secretin_N, Secretin, TraK","T","N")</f>
        <v>#N/A</v>
      </c>
      <c r="L5811" t="e">
        <f>VLOOKUP(E5811,'Uniprot taxonomy'!E:J,4,FALSE)</f>
        <v>#N/A</v>
      </c>
      <c r="M5811" t="e">
        <f>LEFT(VLOOKUP(B5811,'Uniprot taxonomy'!B:R,5,FALSE))</f>
        <v>#N/A</v>
      </c>
      <c r="N5811" t="e">
        <f>VLOOKUP(B5811,'Uniprot taxonomy'!B:R,5,FALSE)</f>
        <v>#N/A</v>
      </c>
      <c r="O5811" t="e">
        <f>VLOOKUP(B5811,'Uniprot taxonomy'!B:R,6,FALSE)</f>
        <v>#N/A</v>
      </c>
      <c r="P5811" t="e">
        <f>VLOOKUP(B5811,'Uniprot taxonomy'!B:R,7,FALSE)</f>
        <v>#N/A</v>
      </c>
      <c r="Q5811" t="e">
        <f>VLOOKUP(B5811,'Uniprot taxonomy'!B:R,8,FALSE)</f>
        <v>#N/A</v>
      </c>
    </row>
    <row r="5812" spans="1:17" hidden="1" x14ac:dyDescent="0.25">
      <c r="A5812" t="s">
        <v>8686</v>
      </c>
      <c r="B5812" t="s">
        <v>8687</v>
      </c>
      <c r="C5812" t="e">
        <f>VLOOKUP('Домены Secretin_N'!B5812,'AC-Architecture'!A:C,3,FALSE)</f>
        <v>#N/A</v>
      </c>
      <c r="D5812">
        <v>596</v>
      </c>
      <c r="E5812" t="s">
        <v>3632</v>
      </c>
      <c r="F5812">
        <v>70</v>
      </c>
      <c r="G5812">
        <v>133</v>
      </c>
      <c r="H5812">
        <f t="shared" si="401"/>
        <v>63</v>
      </c>
      <c r="I5812" t="str">
        <f t="shared" si="402"/>
        <v>Q47423_ECOLX/70-133</v>
      </c>
      <c r="K5812" t="e">
        <f>IF(C5812="Secretin_N, Secretin, TraK","T","N")</f>
        <v>#N/A</v>
      </c>
      <c r="L5812" t="e">
        <f>VLOOKUP(E5812,'Uniprot taxonomy'!E:J,4,FALSE)</f>
        <v>#N/A</v>
      </c>
      <c r="M5812" t="e">
        <f>LEFT(VLOOKUP(B5812,'Uniprot taxonomy'!B:R,5,FALSE))</f>
        <v>#N/A</v>
      </c>
      <c r="N5812" t="e">
        <f>VLOOKUP(B5812,'Uniprot taxonomy'!B:R,5,FALSE)</f>
        <v>#N/A</v>
      </c>
      <c r="O5812" t="e">
        <f>VLOOKUP(B5812,'Uniprot taxonomy'!B:R,6,FALSE)</f>
        <v>#N/A</v>
      </c>
      <c r="P5812" t="e">
        <f>VLOOKUP(B5812,'Uniprot taxonomy'!B:R,7,FALSE)</f>
        <v>#N/A</v>
      </c>
      <c r="Q5812" t="e">
        <f>VLOOKUP(B5812,'Uniprot taxonomy'!B:R,8,FALSE)</f>
        <v>#N/A</v>
      </c>
    </row>
    <row r="5813" spans="1:17" hidden="1" x14ac:dyDescent="0.25">
      <c r="A5813" t="s">
        <v>8686</v>
      </c>
      <c r="B5813" t="s">
        <v>8687</v>
      </c>
      <c r="C5813" t="e">
        <f>VLOOKUP('Домены Secretin_N'!B5813,'AC-Architecture'!A:C,3,FALSE)</f>
        <v>#N/A</v>
      </c>
      <c r="D5813">
        <v>596</v>
      </c>
      <c r="E5813" t="s">
        <v>3632</v>
      </c>
      <c r="F5813">
        <v>135</v>
      </c>
      <c r="G5813">
        <v>206</v>
      </c>
      <c r="H5813">
        <f t="shared" si="401"/>
        <v>71</v>
      </c>
      <c r="I5813" t="str">
        <f t="shared" si="402"/>
        <v>Q47423_ECOLX/135-206</v>
      </c>
      <c r="K5813" t="e">
        <f>IF(C5813="Secretin_N, Secretin, TraK","T","N")</f>
        <v>#N/A</v>
      </c>
      <c r="L5813" t="e">
        <f>VLOOKUP(E5813,'Uniprot taxonomy'!E:J,4,FALSE)</f>
        <v>#N/A</v>
      </c>
      <c r="M5813" t="e">
        <f>LEFT(VLOOKUP(B5813,'Uniprot taxonomy'!B:R,5,FALSE))</f>
        <v>#N/A</v>
      </c>
      <c r="N5813" t="e">
        <f>VLOOKUP(B5813,'Uniprot taxonomy'!B:R,5,FALSE)</f>
        <v>#N/A</v>
      </c>
      <c r="O5813" t="e">
        <f>VLOOKUP(B5813,'Uniprot taxonomy'!B:R,6,FALSE)</f>
        <v>#N/A</v>
      </c>
      <c r="P5813" t="e">
        <f>VLOOKUP(B5813,'Uniprot taxonomy'!B:R,7,FALSE)</f>
        <v>#N/A</v>
      </c>
      <c r="Q5813" t="e">
        <f>VLOOKUP(B5813,'Uniprot taxonomy'!B:R,8,FALSE)</f>
        <v>#N/A</v>
      </c>
    </row>
    <row r="5814" spans="1:17" hidden="1" x14ac:dyDescent="0.25">
      <c r="A5814" t="s">
        <v>8686</v>
      </c>
      <c r="B5814" t="s">
        <v>8687</v>
      </c>
      <c r="C5814" t="e">
        <f>VLOOKUP('Домены Secretin_N'!B5814,'AC-Architecture'!A:C,3,FALSE)</f>
        <v>#N/A</v>
      </c>
      <c r="D5814">
        <v>596</v>
      </c>
      <c r="E5814" t="s">
        <v>3632</v>
      </c>
      <c r="F5814">
        <v>210</v>
      </c>
      <c r="G5814">
        <v>287</v>
      </c>
      <c r="H5814">
        <f t="shared" si="401"/>
        <v>77</v>
      </c>
      <c r="I5814" t="str">
        <f t="shared" si="402"/>
        <v>Q47423_ECOLX/210-287</v>
      </c>
      <c r="K5814" t="e">
        <f>IF(C5814="Secretin_N, Secretin, TraK","T","N")</f>
        <v>#N/A</v>
      </c>
      <c r="L5814" t="e">
        <f>VLOOKUP(E5814,'Uniprot taxonomy'!E:J,4,FALSE)</f>
        <v>#N/A</v>
      </c>
      <c r="M5814" t="e">
        <f>LEFT(VLOOKUP(B5814,'Uniprot taxonomy'!B:R,5,FALSE))</f>
        <v>#N/A</v>
      </c>
      <c r="N5814" t="e">
        <f>VLOOKUP(B5814,'Uniprot taxonomy'!B:R,5,FALSE)</f>
        <v>#N/A</v>
      </c>
      <c r="O5814" t="e">
        <f>VLOOKUP(B5814,'Uniprot taxonomy'!B:R,6,FALSE)</f>
        <v>#N/A</v>
      </c>
      <c r="P5814" t="e">
        <f>VLOOKUP(B5814,'Uniprot taxonomy'!B:R,7,FALSE)</f>
        <v>#N/A</v>
      </c>
      <c r="Q5814" t="e">
        <f>VLOOKUP(B5814,'Uniprot taxonomy'!B:R,8,FALSE)</f>
        <v>#N/A</v>
      </c>
    </row>
    <row r="5815" spans="1:17" x14ac:dyDescent="0.25">
      <c r="A5815" t="s">
        <v>38</v>
      </c>
      <c r="B5815" t="s">
        <v>1339</v>
      </c>
      <c r="C5815" t="str">
        <f>VLOOKUP('Домены Secretin_N'!B5815,'AC-Architecture'!A:C,3,FALSE)</f>
        <v>Secretin_N, Secretin</v>
      </c>
      <c r="D5815">
        <v>512</v>
      </c>
      <c r="E5815" t="s">
        <v>3632</v>
      </c>
      <c r="F5815">
        <v>180</v>
      </c>
      <c r="G5815">
        <v>275</v>
      </c>
      <c r="H5815">
        <f t="shared" si="401"/>
        <v>95</v>
      </c>
      <c r="I5815" t="str">
        <f t="shared" si="402"/>
        <v>Q47631_ECOLX/180-275</v>
      </c>
      <c r="J5815" t="str">
        <f>CONCATENATE(K5815,"_",LEFT(O5815,3),"_",LEFT(Q5815,3),"_",B5815)</f>
        <v>N_Ent_Esc_Q47631</v>
      </c>
      <c r="K5815" t="str">
        <f>IF(C5815="Secretin_N, Secretin, TraK","T","N")</f>
        <v>N</v>
      </c>
      <c r="L5815" t="str">
        <f>VLOOKUP(B5815,'Uniprot taxonomy'!B:R,4,FALSE)</f>
        <v>Proteobacteria</v>
      </c>
      <c r="M5815" t="str">
        <f>LEFT(VLOOKUP(B5815,'Uniprot taxonomy'!B:R,5,FALSE))</f>
        <v>G</v>
      </c>
      <c r="N5815" t="str">
        <f>VLOOKUP(B5815,'Uniprot taxonomy'!B:R,5,FALSE)</f>
        <v>Gammaproteobacteria</v>
      </c>
      <c r="O5815" t="str">
        <f>VLOOKUP(B5815,'Uniprot taxonomy'!B:R,6,FALSE)</f>
        <v>Enterobacteriales</v>
      </c>
      <c r="P5815" t="str">
        <f>VLOOKUP(B5815,'Uniprot taxonomy'!B:R,7,FALSE)</f>
        <v>Enterobacteriaceae</v>
      </c>
      <c r="Q5815" t="str">
        <f>VLOOKUP(B5815,'Uniprot taxonomy'!B:R,8,FALSE)</f>
        <v>Escherichia</v>
      </c>
    </row>
    <row r="5816" spans="1:17" hidden="1" x14ac:dyDescent="0.25">
      <c r="A5816" t="s">
        <v>8688</v>
      </c>
      <c r="B5816" t="s">
        <v>8689</v>
      </c>
      <c r="C5816" t="e">
        <f>VLOOKUP('Домены Secretin_N'!B5816,'AC-Architecture'!A:C,3,FALSE)</f>
        <v>#N/A</v>
      </c>
      <c r="D5816">
        <v>667</v>
      </c>
      <c r="E5816" t="s">
        <v>3632</v>
      </c>
      <c r="F5816">
        <v>272</v>
      </c>
      <c r="G5816">
        <v>332</v>
      </c>
      <c r="H5816">
        <f t="shared" si="401"/>
        <v>60</v>
      </c>
      <c r="I5816" t="str">
        <f t="shared" si="402"/>
        <v>Q47B35_DECAR/272-332</v>
      </c>
      <c r="K5816" t="e">
        <f>IF(C5816="Secretin_N, Secretin, TraK","T","N")</f>
        <v>#N/A</v>
      </c>
      <c r="L5816" t="e">
        <f>VLOOKUP(E5816,'Uniprot taxonomy'!E:J,4,FALSE)</f>
        <v>#N/A</v>
      </c>
      <c r="M5816" t="e">
        <f>LEFT(VLOOKUP(B5816,'Uniprot taxonomy'!B:R,5,FALSE))</f>
        <v>#N/A</v>
      </c>
      <c r="N5816" t="e">
        <f>VLOOKUP(B5816,'Uniprot taxonomy'!B:R,5,FALSE)</f>
        <v>#N/A</v>
      </c>
      <c r="O5816" t="e">
        <f>VLOOKUP(B5816,'Uniprot taxonomy'!B:R,6,FALSE)</f>
        <v>#N/A</v>
      </c>
      <c r="P5816" t="e">
        <f>VLOOKUP(B5816,'Uniprot taxonomy'!B:R,7,FALSE)</f>
        <v>#N/A</v>
      </c>
      <c r="Q5816" t="e">
        <f>VLOOKUP(B5816,'Uniprot taxonomy'!B:R,8,FALSE)</f>
        <v>#N/A</v>
      </c>
    </row>
    <row r="5817" spans="1:17" hidden="1" x14ac:dyDescent="0.25">
      <c r="A5817" t="s">
        <v>8690</v>
      </c>
      <c r="B5817" t="s">
        <v>8691</v>
      </c>
      <c r="C5817" t="e">
        <f>VLOOKUP('Домены Secretin_N'!B5817,'AC-Architecture'!A:C,3,FALSE)</f>
        <v>#N/A</v>
      </c>
      <c r="D5817">
        <v>715</v>
      </c>
      <c r="E5817" t="s">
        <v>3632</v>
      </c>
      <c r="F5817">
        <v>373</v>
      </c>
      <c r="G5817">
        <v>457</v>
      </c>
      <c r="H5817">
        <f t="shared" si="401"/>
        <v>84</v>
      </c>
      <c r="I5817" t="str">
        <f t="shared" si="402"/>
        <v>Q47JK8_DECAR/373-457</v>
      </c>
      <c r="K5817" t="e">
        <f>IF(C5817="Secretin_N, Secretin, TraK","T","N")</f>
        <v>#N/A</v>
      </c>
      <c r="L5817" t="e">
        <f>VLOOKUP(E5817,'Uniprot taxonomy'!E:J,4,FALSE)</f>
        <v>#N/A</v>
      </c>
      <c r="M5817" t="e">
        <f>LEFT(VLOOKUP(B5817,'Uniprot taxonomy'!B:R,5,FALSE))</f>
        <v>#N/A</v>
      </c>
      <c r="N5817" t="e">
        <f>VLOOKUP(B5817,'Uniprot taxonomy'!B:R,5,FALSE)</f>
        <v>#N/A</v>
      </c>
      <c r="O5817" t="e">
        <f>VLOOKUP(B5817,'Uniprot taxonomy'!B:R,6,FALSE)</f>
        <v>#N/A</v>
      </c>
      <c r="P5817" t="e">
        <f>VLOOKUP(B5817,'Uniprot taxonomy'!B:R,7,FALSE)</f>
        <v>#N/A</v>
      </c>
      <c r="Q5817" t="e">
        <f>VLOOKUP(B5817,'Uniprot taxonomy'!B:R,8,FALSE)</f>
        <v>#N/A</v>
      </c>
    </row>
    <row r="5818" spans="1:17" hidden="1" x14ac:dyDescent="0.25">
      <c r="A5818" t="s">
        <v>8692</v>
      </c>
      <c r="B5818" t="s">
        <v>8693</v>
      </c>
      <c r="C5818" t="e">
        <f>VLOOKUP('Домены Secretin_N'!B5818,'AC-Architecture'!A:C,3,FALSE)</f>
        <v>#N/A</v>
      </c>
      <c r="D5818">
        <v>697</v>
      </c>
      <c r="E5818" t="s">
        <v>3632</v>
      </c>
      <c r="F5818">
        <v>128</v>
      </c>
      <c r="G5818">
        <v>191</v>
      </c>
      <c r="H5818">
        <f t="shared" si="401"/>
        <v>63</v>
      </c>
      <c r="I5818" t="str">
        <f t="shared" si="402"/>
        <v>Q47VD4_COLP3/128-191</v>
      </c>
      <c r="K5818" t="e">
        <f>IF(C5818="Secretin_N, Secretin, TraK","T","N")</f>
        <v>#N/A</v>
      </c>
      <c r="L5818" t="e">
        <f>VLOOKUP(E5818,'Uniprot taxonomy'!E:J,4,FALSE)</f>
        <v>#N/A</v>
      </c>
      <c r="M5818" t="e">
        <f>LEFT(VLOOKUP(B5818,'Uniprot taxonomy'!B:R,5,FALSE))</f>
        <v>#N/A</v>
      </c>
      <c r="N5818" t="e">
        <f>VLOOKUP(B5818,'Uniprot taxonomy'!B:R,5,FALSE)</f>
        <v>#N/A</v>
      </c>
      <c r="O5818" t="e">
        <f>VLOOKUP(B5818,'Uniprot taxonomy'!B:R,6,FALSE)</f>
        <v>#N/A</v>
      </c>
      <c r="P5818" t="e">
        <f>VLOOKUP(B5818,'Uniprot taxonomy'!B:R,7,FALSE)</f>
        <v>#N/A</v>
      </c>
      <c r="Q5818" t="e">
        <f>VLOOKUP(B5818,'Uniprot taxonomy'!B:R,8,FALSE)</f>
        <v>#N/A</v>
      </c>
    </row>
    <row r="5819" spans="1:17" hidden="1" x14ac:dyDescent="0.25">
      <c r="A5819" t="s">
        <v>8692</v>
      </c>
      <c r="B5819" t="s">
        <v>8693</v>
      </c>
      <c r="C5819" t="e">
        <f>VLOOKUP('Домены Secretin_N'!B5819,'AC-Architecture'!A:C,3,FALSE)</f>
        <v>#N/A</v>
      </c>
      <c r="D5819">
        <v>697</v>
      </c>
      <c r="E5819" t="s">
        <v>3632</v>
      </c>
      <c r="F5819">
        <v>193</v>
      </c>
      <c r="G5819">
        <v>264</v>
      </c>
      <c r="H5819">
        <f t="shared" si="401"/>
        <v>71</v>
      </c>
      <c r="I5819" t="str">
        <f t="shared" si="402"/>
        <v>Q47VD4_COLP3/193-264</v>
      </c>
      <c r="K5819" t="e">
        <f>IF(C5819="Secretin_N, Secretin, TraK","T","N")</f>
        <v>#N/A</v>
      </c>
      <c r="L5819" t="e">
        <f>VLOOKUP(E5819,'Uniprot taxonomy'!E:J,4,FALSE)</f>
        <v>#N/A</v>
      </c>
      <c r="M5819" t="e">
        <f>LEFT(VLOOKUP(B5819,'Uniprot taxonomy'!B:R,5,FALSE))</f>
        <v>#N/A</v>
      </c>
      <c r="N5819" t="e">
        <f>VLOOKUP(B5819,'Uniprot taxonomy'!B:R,5,FALSE)</f>
        <v>#N/A</v>
      </c>
      <c r="O5819" t="e">
        <f>VLOOKUP(B5819,'Uniprot taxonomy'!B:R,6,FALSE)</f>
        <v>#N/A</v>
      </c>
      <c r="P5819" t="e">
        <f>VLOOKUP(B5819,'Uniprot taxonomy'!B:R,7,FALSE)</f>
        <v>#N/A</v>
      </c>
      <c r="Q5819" t="e">
        <f>VLOOKUP(B5819,'Uniprot taxonomy'!B:R,8,FALSE)</f>
        <v>#N/A</v>
      </c>
    </row>
    <row r="5820" spans="1:17" hidden="1" x14ac:dyDescent="0.25">
      <c r="A5820" t="s">
        <v>8692</v>
      </c>
      <c r="B5820" t="s">
        <v>8693</v>
      </c>
      <c r="C5820" t="e">
        <f>VLOOKUP('Домены Secretin_N'!B5820,'AC-Architecture'!A:C,3,FALSE)</f>
        <v>#N/A</v>
      </c>
      <c r="D5820">
        <v>697</v>
      </c>
      <c r="E5820" t="s">
        <v>3632</v>
      </c>
      <c r="F5820">
        <v>269</v>
      </c>
      <c r="G5820">
        <v>348</v>
      </c>
      <c r="H5820">
        <f t="shared" si="401"/>
        <v>79</v>
      </c>
      <c r="I5820" t="str">
        <f t="shared" si="402"/>
        <v>Q47VD4_COLP3/269-348</v>
      </c>
      <c r="K5820" t="e">
        <f>IF(C5820="Secretin_N, Secretin, TraK","T","N")</f>
        <v>#N/A</v>
      </c>
      <c r="L5820" t="e">
        <f>VLOOKUP(E5820,'Uniprot taxonomy'!E:J,4,FALSE)</f>
        <v>#N/A</v>
      </c>
      <c r="M5820" t="e">
        <f>LEFT(VLOOKUP(B5820,'Uniprot taxonomy'!B:R,5,FALSE))</f>
        <v>#N/A</v>
      </c>
      <c r="N5820" t="e">
        <f>VLOOKUP(B5820,'Uniprot taxonomy'!B:R,5,FALSE)</f>
        <v>#N/A</v>
      </c>
      <c r="O5820" t="e">
        <f>VLOOKUP(B5820,'Uniprot taxonomy'!B:R,6,FALSE)</f>
        <v>#N/A</v>
      </c>
      <c r="P5820" t="e">
        <f>VLOOKUP(B5820,'Uniprot taxonomy'!B:R,7,FALSE)</f>
        <v>#N/A</v>
      </c>
      <c r="Q5820" t="e">
        <f>VLOOKUP(B5820,'Uniprot taxonomy'!B:R,8,FALSE)</f>
        <v>#N/A</v>
      </c>
    </row>
    <row r="5821" spans="1:17" hidden="1" x14ac:dyDescent="0.25">
      <c r="A5821" t="s">
        <v>8694</v>
      </c>
      <c r="B5821" t="s">
        <v>8695</v>
      </c>
      <c r="C5821" t="e">
        <f>VLOOKUP('Домены Secretin_N'!B5821,'AC-Architecture'!A:C,3,FALSE)</f>
        <v>#N/A</v>
      </c>
      <c r="D5821">
        <v>706</v>
      </c>
      <c r="E5821" t="s">
        <v>3632</v>
      </c>
      <c r="F5821">
        <v>378</v>
      </c>
      <c r="G5821">
        <v>451</v>
      </c>
      <c r="H5821">
        <f t="shared" si="401"/>
        <v>73</v>
      </c>
      <c r="I5821" t="str">
        <f t="shared" si="402"/>
        <v>Q489N5_COLP3/378-451</v>
      </c>
      <c r="K5821" t="e">
        <f>IF(C5821="Secretin_N, Secretin, TraK","T","N")</f>
        <v>#N/A</v>
      </c>
      <c r="L5821" t="e">
        <f>VLOOKUP(E5821,'Uniprot taxonomy'!E:J,4,FALSE)</f>
        <v>#N/A</v>
      </c>
      <c r="M5821" t="e">
        <f>LEFT(VLOOKUP(B5821,'Uniprot taxonomy'!B:R,5,FALSE))</f>
        <v>#N/A</v>
      </c>
      <c r="N5821" t="e">
        <f>VLOOKUP(B5821,'Uniprot taxonomy'!B:R,5,FALSE)</f>
        <v>#N/A</v>
      </c>
      <c r="O5821" t="e">
        <f>VLOOKUP(B5821,'Uniprot taxonomy'!B:R,6,FALSE)</f>
        <v>#N/A</v>
      </c>
      <c r="P5821" t="e">
        <f>VLOOKUP(B5821,'Uniprot taxonomy'!B:R,7,FALSE)</f>
        <v>#N/A</v>
      </c>
      <c r="Q5821" t="e">
        <f>VLOOKUP(B5821,'Uniprot taxonomy'!B:R,8,FALSE)</f>
        <v>#N/A</v>
      </c>
    </row>
    <row r="5822" spans="1:17" x14ac:dyDescent="0.25">
      <c r="A5822" t="s">
        <v>110</v>
      </c>
      <c r="B5822" t="s">
        <v>1411</v>
      </c>
      <c r="C5822" t="str">
        <f>VLOOKUP('Домены Secretin_N'!B5822,'AC-Architecture'!A:C,3,FALSE)</f>
        <v>Secretin_N, Secretin</v>
      </c>
      <c r="D5822">
        <v>247</v>
      </c>
      <c r="E5822" t="s">
        <v>3632</v>
      </c>
      <c r="F5822">
        <v>26</v>
      </c>
      <c r="G5822">
        <v>85</v>
      </c>
      <c r="H5822">
        <f t="shared" si="401"/>
        <v>59</v>
      </c>
      <c r="I5822" t="str">
        <f t="shared" si="402"/>
        <v>Q48H56_PSE14/26-85</v>
      </c>
      <c r="J5822" t="str">
        <f>CONCATENATE(K5822,"_",LEFT(O5822,3),"_",LEFT(Q5822,3),"_",B5822)</f>
        <v>N_Pse_Pse_Q48H56</v>
      </c>
      <c r="K5822" t="str">
        <f>IF(C5822="Secretin_N, Secretin, TraK","T","N")</f>
        <v>N</v>
      </c>
      <c r="L5822" t="str">
        <f>VLOOKUP(B5822,'Uniprot taxonomy'!B:R,4,FALSE)</f>
        <v>Proteobacteria</v>
      </c>
      <c r="M5822" t="str">
        <f>LEFT(VLOOKUP(B5822,'Uniprot taxonomy'!B:R,5,FALSE))</f>
        <v>G</v>
      </c>
      <c r="N5822" t="str">
        <f>VLOOKUP(B5822,'Uniprot taxonomy'!B:R,5,FALSE)</f>
        <v>Gammaproteobacteria</v>
      </c>
      <c r="O5822" t="str">
        <f>VLOOKUP(B5822,'Uniprot taxonomy'!B:R,6,FALSE)</f>
        <v>Pseudomonadales</v>
      </c>
      <c r="P5822" t="str">
        <f>VLOOKUP(B5822,'Uniprot taxonomy'!B:R,7,FALSE)</f>
        <v>Pseudomonadaceae</v>
      </c>
      <c r="Q5822" t="str">
        <f>VLOOKUP(B5822,'Uniprot taxonomy'!B:R,8,FALSE)</f>
        <v>Pseudomonas</v>
      </c>
    </row>
    <row r="5823" spans="1:17" hidden="1" x14ac:dyDescent="0.25">
      <c r="A5823" t="s">
        <v>8697</v>
      </c>
      <c r="B5823" t="s">
        <v>8698</v>
      </c>
      <c r="C5823" t="e">
        <f>VLOOKUP('Домены Secretin_N'!B5823,'AC-Architecture'!A:C,3,FALSE)</f>
        <v>#N/A</v>
      </c>
      <c r="D5823">
        <v>759</v>
      </c>
      <c r="E5823" t="s">
        <v>3632</v>
      </c>
      <c r="F5823">
        <v>188</v>
      </c>
      <c r="G5823">
        <v>248</v>
      </c>
      <c r="H5823">
        <f t="shared" si="401"/>
        <v>60</v>
      </c>
      <c r="I5823" t="str">
        <f t="shared" si="402"/>
        <v>Q48HA3_PSE14/188-248</v>
      </c>
      <c r="K5823" t="e">
        <f>IF(C5823="Secretin_N, Secretin, TraK","T","N")</f>
        <v>#N/A</v>
      </c>
      <c r="L5823" t="e">
        <f>VLOOKUP(E5823,'Uniprot taxonomy'!E:J,4,FALSE)</f>
        <v>#N/A</v>
      </c>
      <c r="M5823" t="e">
        <f>LEFT(VLOOKUP(B5823,'Uniprot taxonomy'!B:R,5,FALSE))</f>
        <v>#N/A</v>
      </c>
      <c r="N5823" t="e">
        <f>VLOOKUP(B5823,'Uniprot taxonomy'!B:R,5,FALSE)</f>
        <v>#N/A</v>
      </c>
      <c r="O5823" t="e">
        <f>VLOOKUP(B5823,'Uniprot taxonomy'!B:R,6,FALSE)</f>
        <v>#N/A</v>
      </c>
      <c r="P5823" t="e">
        <f>VLOOKUP(B5823,'Uniprot taxonomy'!B:R,7,FALSE)</f>
        <v>#N/A</v>
      </c>
      <c r="Q5823" t="e">
        <f>VLOOKUP(B5823,'Uniprot taxonomy'!B:R,8,FALSE)</f>
        <v>#N/A</v>
      </c>
    </row>
    <row r="5824" spans="1:17" hidden="1" x14ac:dyDescent="0.25">
      <c r="A5824" t="s">
        <v>8697</v>
      </c>
      <c r="B5824" t="s">
        <v>8698</v>
      </c>
      <c r="C5824" t="e">
        <f>VLOOKUP('Домены Secretin_N'!B5824,'AC-Architecture'!A:C,3,FALSE)</f>
        <v>#N/A</v>
      </c>
      <c r="D5824">
        <v>759</v>
      </c>
      <c r="E5824" t="s">
        <v>3632</v>
      </c>
      <c r="F5824">
        <v>253</v>
      </c>
      <c r="G5824">
        <v>322</v>
      </c>
      <c r="H5824">
        <f t="shared" si="401"/>
        <v>69</v>
      </c>
      <c r="I5824" t="str">
        <f t="shared" si="402"/>
        <v>Q48HA3_PSE14/253-322</v>
      </c>
      <c r="K5824" t="e">
        <f>IF(C5824="Secretin_N, Secretin, TraK","T","N")</f>
        <v>#N/A</v>
      </c>
      <c r="L5824" t="e">
        <f>VLOOKUP(E5824,'Uniprot taxonomy'!E:J,4,FALSE)</f>
        <v>#N/A</v>
      </c>
      <c r="M5824" t="e">
        <f>LEFT(VLOOKUP(B5824,'Uniprot taxonomy'!B:R,5,FALSE))</f>
        <v>#N/A</v>
      </c>
      <c r="N5824" t="e">
        <f>VLOOKUP(B5824,'Uniprot taxonomy'!B:R,5,FALSE)</f>
        <v>#N/A</v>
      </c>
      <c r="O5824" t="e">
        <f>VLOOKUP(B5824,'Uniprot taxonomy'!B:R,6,FALSE)</f>
        <v>#N/A</v>
      </c>
      <c r="P5824" t="e">
        <f>VLOOKUP(B5824,'Uniprot taxonomy'!B:R,7,FALSE)</f>
        <v>#N/A</v>
      </c>
      <c r="Q5824" t="e">
        <f>VLOOKUP(B5824,'Uniprot taxonomy'!B:R,8,FALSE)</f>
        <v>#N/A</v>
      </c>
    </row>
    <row r="5825" spans="1:17" hidden="1" x14ac:dyDescent="0.25">
      <c r="A5825" t="s">
        <v>8697</v>
      </c>
      <c r="B5825" t="s">
        <v>8698</v>
      </c>
      <c r="C5825" t="e">
        <f>VLOOKUP('Домены Secretin_N'!B5825,'AC-Architecture'!A:C,3,FALSE)</f>
        <v>#N/A</v>
      </c>
      <c r="D5825">
        <v>759</v>
      </c>
      <c r="E5825" t="s">
        <v>3632</v>
      </c>
      <c r="F5825">
        <v>327</v>
      </c>
      <c r="G5825">
        <v>487</v>
      </c>
      <c r="H5825">
        <f t="shared" si="401"/>
        <v>160</v>
      </c>
      <c r="I5825" t="str">
        <f t="shared" si="402"/>
        <v>Q48HA3_PSE14/327-487</v>
      </c>
      <c r="K5825" t="e">
        <f>IF(C5825="Secretin_N, Secretin, TraK","T","N")</f>
        <v>#N/A</v>
      </c>
      <c r="L5825" t="e">
        <f>VLOOKUP(E5825,'Uniprot taxonomy'!E:J,4,FALSE)</f>
        <v>#N/A</v>
      </c>
      <c r="M5825" t="e">
        <f>LEFT(VLOOKUP(B5825,'Uniprot taxonomy'!B:R,5,FALSE))</f>
        <v>#N/A</v>
      </c>
      <c r="N5825" t="e">
        <f>VLOOKUP(B5825,'Uniprot taxonomy'!B:R,5,FALSE)</f>
        <v>#N/A</v>
      </c>
      <c r="O5825" t="e">
        <f>VLOOKUP(B5825,'Uniprot taxonomy'!B:R,6,FALSE)</f>
        <v>#N/A</v>
      </c>
      <c r="P5825" t="e">
        <f>VLOOKUP(B5825,'Uniprot taxonomy'!B:R,7,FALSE)</f>
        <v>#N/A</v>
      </c>
      <c r="Q5825" t="e">
        <f>VLOOKUP(B5825,'Uniprot taxonomy'!B:R,8,FALSE)</f>
        <v>#N/A</v>
      </c>
    </row>
    <row r="5826" spans="1:17" hidden="1" x14ac:dyDescent="0.25">
      <c r="A5826" t="s">
        <v>8699</v>
      </c>
      <c r="B5826" t="s">
        <v>8700</v>
      </c>
      <c r="C5826" t="e">
        <f>VLOOKUP('Домены Secretin_N'!B5826,'AC-Architecture'!A:C,3,FALSE)</f>
        <v>#N/A</v>
      </c>
      <c r="D5826">
        <v>778</v>
      </c>
      <c r="E5826" t="s">
        <v>3632</v>
      </c>
      <c r="F5826">
        <v>194</v>
      </c>
      <c r="G5826">
        <v>255</v>
      </c>
      <c r="H5826">
        <f t="shared" si="401"/>
        <v>61</v>
      </c>
      <c r="I5826" t="str">
        <f t="shared" si="402"/>
        <v>Q48JN3_PSE14/194-255</v>
      </c>
      <c r="K5826" t="e">
        <f>IF(C5826="Secretin_N, Secretin, TraK","T","N")</f>
        <v>#N/A</v>
      </c>
      <c r="L5826" t="e">
        <f>VLOOKUP(E5826,'Uniprot taxonomy'!E:J,4,FALSE)</f>
        <v>#N/A</v>
      </c>
      <c r="M5826" t="e">
        <f>LEFT(VLOOKUP(B5826,'Uniprot taxonomy'!B:R,5,FALSE))</f>
        <v>#N/A</v>
      </c>
      <c r="N5826" t="e">
        <f>VLOOKUP(B5826,'Uniprot taxonomy'!B:R,5,FALSE)</f>
        <v>#N/A</v>
      </c>
      <c r="O5826" t="e">
        <f>VLOOKUP(B5826,'Uniprot taxonomy'!B:R,6,FALSE)</f>
        <v>#N/A</v>
      </c>
      <c r="P5826" t="e">
        <f>VLOOKUP(B5826,'Uniprot taxonomy'!B:R,7,FALSE)</f>
        <v>#N/A</v>
      </c>
      <c r="Q5826" t="e">
        <f>VLOOKUP(B5826,'Uniprot taxonomy'!B:R,8,FALSE)</f>
        <v>#N/A</v>
      </c>
    </row>
    <row r="5827" spans="1:17" hidden="1" x14ac:dyDescent="0.25">
      <c r="A5827" t="s">
        <v>8699</v>
      </c>
      <c r="B5827" t="s">
        <v>8700</v>
      </c>
      <c r="C5827" t="e">
        <f>VLOOKUP('Домены Secretin_N'!B5827,'AC-Architecture'!A:C,3,FALSE)</f>
        <v>#N/A</v>
      </c>
      <c r="D5827">
        <v>778</v>
      </c>
      <c r="E5827" t="s">
        <v>3632</v>
      </c>
      <c r="F5827">
        <v>257</v>
      </c>
      <c r="G5827">
        <v>326</v>
      </c>
      <c r="H5827">
        <f t="shared" ref="H5827:H5890" si="405">G5827-F5827</f>
        <v>69</v>
      </c>
      <c r="I5827" t="str">
        <f t="shared" ref="I5827:I5890" si="406">CONCATENATE(A5827,"/",F5827,"-",G5827)</f>
        <v>Q48JN3_PSE14/257-326</v>
      </c>
      <c r="K5827" t="e">
        <f>IF(C5827="Secretin_N, Secretin, TraK","T","N")</f>
        <v>#N/A</v>
      </c>
      <c r="L5827" t="e">
        <f>VLOOKUP(E5827,'Uniprot taxonomy'!E:J,4,FALSE)</f>
        <v>#N/A</v>
      </c>
      <c r="M5827" t="e">
        <f>LEFT(VLOOKUP(B5827,'Uniprot taxonomy'!B:R,5,FALSE))</f>
        <v>#N/A</v>
      </c>
      <c r="N5827" t="e">
        <f>VLOOKUP(B5827,'Uniprot taxonomy'!B:R,5,FALSE)</f>
        <v>#N/A</v>
      </c>
      <c r="O5827" t="e">
        <f>VLOOKUP(B5827,'Uniprot taxonomy'!B:R,6,FALSE)</f>
        <v>#N/A</v>
      </c>
      <c r="P5827" t="e">
        <f>VLOOKUP(B5827,'Uniprot taxonomy'!B:R,7,FALSE)</f>
        <v>#N/A</v>
      </c>
      <c r="Q5827" t="e">
        <f>VLOOKUP(B5827,'Uniprot taxonomy'!B:R,8,FALSE)</f>
        <v>#N/A</v>
      </c>
    </row>
    <row r="5828" spans="1:17" hidden="1" x14ac:dyDescent="0.25">
      <c r="A5828" t="s">
        <v>8699</v>
      </c>
      <c r="B5828" t="s">
        <v>8700</v>
      </c>
      <c r="C5828" t="e">
        <f>VLOOKUP('Домены Secretin_N'!B5828,'AC-Architecture'!A:C,3,FALSE)</f>
        <v>#N/A</v>
      </c>
      <c r="D5828">
        <v>778</v>
      </c>
      <c r="E5828" t="s">
        <v>3632</v>
      </c>
      <c r="F5828">
        <v>330</v>
      </c>
      <c r="G5828">
        <v>461</v>
      </c>
      <c r="H5828">
        <f t="shared" si="405"/>
        <v>131</v>
      </c>
      <c r="I5828" t="str">
        <f t="shared" si="406"/>
        <v>Q48JN3_PSE14/330-461</v>
      </c>
      <c r="K5828" t="e">
        <f>IF(C5828="Secretin_N, Secretin, TraK","T","N")</f>
        <v>#N/A</v>
      </c>
      <c r="L5828" t="e">
        <f>VLOOKUP(E5828,'Uniprot taxonomy'!E:J,4,FALSE)</f>
        <v>#N/A</v>
      </c>
      <c r="M5828" t="e">
        <f>LEFT(VLOOKUP(B5828,'Uniprot taxonomy'!B:R,5,FALSE))</f>
        <v>#N/A</v>
      </c>
      <c r="N5828" t="e">
        <f>VLOOKUP(B5828,'Uniprot taxonomy'!B:R,5,FALSE)</f>
        <v>#N/A</v>
      </c>
      <c r="O5828" t="e">
        <f>VLOOKUP(B5828,'Uniprot taxonomy'!B:R,6,FALSE)</f>
        <v>#N/A</v>
      </c>
      <c r="P5828" t="e">
        <f>VLOOKUP(B5828,'Uniprot taxonomy'!B:R,7,FALSE)</f>
        <v>#N/A</v>
      </c>
      <c r="Q5828" t="e">
        <f>VLOOKUP(B5828,'Uniprot taxonomy'!B:R,8,FALSE)</f>
        <v>#N/A</v>
      </c>
    </row>
    <row r="5829" spans="1:17" x14ac:dyDescent="0.25">
      <c r="A5829" t="s">
        <v>108</v>
      </c>
      <c r="B5829" t="s">
        <v>1409</v>
      </c>
      <c r="C5829" t="str">
        <f>VLOOKUP('Домены Secretin_N'!B5829,'AC-Architecture'!A:C,3,FALSE)</f>
        <v>Secretin_N, Secretin</v>
      </c>
      <c r="D5829">
        <v>699</v>
      </c>
      <c r="E5829" t="s">
        <v>3632</v>
      </c>
      <c r="F5829">
        <v>174</v>
      </c>
      <c r="G5829">
        <v>319</v>
      </c>
      <c r="H5829">
        <f t="shared" si="405"/>
        <v>145</v>
      </c>
      <c r="I5829" t="str">
        <f t="shared" si="406"/>
        <v>Q48M33_PSE14/174-319</v>
      </c>
      <c r="J5829" t="str">
        <f>CONCATENATE(K5829,"_",LEFT(O5829,3),"_",LEFT(Q5829,3),"_",B5829)</f>
        <v>N_Pse_Pse_Q48M33</v>
      </c>
      <c r="K5829" t="str">
        <f>IF(C5829="Secretin_N, Secretin, TraK","T","N")</f>
        <v>N</v>
      </c>
      <c r="L5829" t="str">
        <f>VLOOKUP(B5829,'Uniprot taxonomy'!B:R,4,FALSE)</f>
        <v>Proteobacteria</v>
      </c>
      <c r="M5829" t="str">
        <f>LEFT(VLOOKUP(B5829,'Uniprot taxonomy'!B:R,5,FALSE))</f>
        <v>G</v>
      </c>
      <c r="N5829" t="str">
        <f>VLOOKUP(B5829,'Uniprot taxonomy'!B:R,5,FALSE)</f>
        <v>Gammaproteobacteria</v>
      </c>
      <c r="O5829" t="str">
        <f>VLOOKUP(B5829,'Uniprot taxonomy'!B:R,6,FALSE)</f>
        <v>Pseudomonadales</v>
      </c>
      <c r="P5829" t="str">
        <f>VLOOKUP(B5829,'Uniprot taxonomy'!B:R,7,FALSE)</f>
        <v>Pseudomonadaceae</v>
      </c>
      <c r="Q5829" t="str">
        <f>VLOOKUP(B5829,'Uniprot taxonomy'!B:R,8,FALSE)</f>
        <v>Pseudomonas</v>
      </c>
    </row>
    <row r="5830" spans="1:17" hidden="1" x14ac:dyDescent="0.25">
      <c r="A5830" t="s">
        <v>8701</v>
      </c>
      <c r="B5830" t="s">
        <v>8702</v>
      </c>
      <c r="C5830" t="e">
        <f>VLOOKUP('Домены Secretin_N'!B5830,'AC-Architecture'!A:C,3,FALSE)</f>
        <v>#N/A</v>
      </c>
      <c r="D5830">
        <v>701</v>
      </c>
      <c r="E5830" t="s">
        <v>3632</v>
      </c>
      <c r="F5830">
        <v>381</v>
      </c>
      <c r="G5830">
        <v>448</v>
      </c>
      <c r="H5830">
        <f t="shared" si="405"/>
        <v>67</v>
      </c>
      <c r="I5830" t="str">
        <f t="shared" si="406"/>
        <v>Q48PH2_PSE14/381-448</v>
      </c>
      <c r="K5830" t="e">
        <f>IF(C5830="Secretin_N, Secretin, TraK","T","N")</f>
        <v>#N/A</v>
      </c>
      <c r="L5830" t="e">
        <f>VLOOKUP(E5830,'Uniprot taxonomy'!E:J,4,FALSE)</f>
        <v>#N/A</v>
      </c>
      <c r="M5830" t="e">
        <f>LEFT(VLOOKUP(B5830,'Uniprot taxonomy'!B:R,5,FALSE))</f>
        <v>#N/A</v>
      </c>
      <c r="N5830" t="e">
        <f>VLOOKUP(B5830,'Uniprot taxonomy'!B:R,5,FALSE)</f>
        <v>#N/A</v>
      </c>
      <c r="O5830" t="e">
        <f>VLOOKUP(B5830,'Uniprot taxonomy'!B:R,6,FALSE)</f>
        <v>#N/A</v>
      </c>
      <c r="P5830" t="e">
        <f>VLOOKUP(B5830,'Uniprot taxonomy'!B:R,7,FALSE)</f>
        <v>#N/A</v>
      </c>
      <c r="Q5830" t="e">
        <f>VLOOKUP(B5830,'Uniprot taxonomy'!B:R,8,FALSE)</f>
        <v>#N/A</v>
      </c>
    </row>
    <row r="5831" spans="1:17" hidden="1" x14ac:dyDescent="0.25">
      <c r="A5831" t="s">
        <v>8703</v>
      </c>
      <c r="B5831" t="s">
        <v>8704</v>
      </c>
      <c r="C5831" t="e">
        <f>VLOOKUP('Домены Secretin_N'!B5831,'AC-Architecture'!A:C,3,FALSE)</f>
        <v>#N/A</v>
      </c>
      <c r="D5831">
        <v>254</v>
      </c>
      <c r="E5831" t="s">
        <v>3632</v>
      </c>
      <c r="F5831">
        <v>163</v>
      </c>
      <c r="G5831">
        <v>254</v>
      </c>
      <c r="H5831">
        <f t="shared" si="405"/>
        <v>91</v>
      </c>
      <c r="I5831" t="str">
        <f t="shared" si="406"/>
        <v>Q4ACE9_EDWTA/163-254</v>
      </c>
      <c r="K5831" t="e">
        <f>IF(C5831="Secretin_N, Secretin, TraK","T","N")</f>
        <v>#N/A</v>
      </c>
      <c r="L5831" t="e">
        <f>VLOOKUP(E5831,'Uniprot taxonomy'!E:J,4,FALSE)</f>
        <v>#N/A</v>
      </c>
      <c r="M5831" t="e">
        <f>LEFT(VLOOKUP(B5831,'Uniprot taxonomy'!B:R,5,FALSE))</f>
        <v>#N/A</v>
      </c>
      <c r="N5831" t="e">
        <f>VLOOKUP(B5831,'Uniprot taxonomy'!B:R,5,FALSE)</f>
        <v>#N/A</v>
      </c>
      <c r="O5831" t="e">
        <f>VLOOKUP(B5831,'Uniprot taxonomy'!B:R,6,FALSE)</f>
        <v>#N/A</v>
      </c>
      <c r="P5831" t="e">
        <f>VLOOKUP(B5831,'Uniprot taxonomy'!B:R,7,FALSE)</f>
        <v>#N/A</v>
      </c>
      <c r="Q5831" t="e">
        <f>VLOOKUP(B5831,'Uniprot taxonomy'!B:R,8,FALSE)</f>
        <v>#N/A</v>
      </c>
    </row>
    <row r="5832" spans="1:17" hidden="1" x14ac:dyDescent="0.25">
      <c r="A5832" t="s">
        <v>8705</v>
      </c>
      <c r="B5832" t="s">
        <v>8706</v>
      </c>
      <c r="C5832" t="e">
        <f>VLOOKUP('Домены Secretin_N'!B5832,'AC-Architecture'!A:C,3,FALSE)</f>
        <v>#N/A</v>
      </c>
      <c r="D5832">
        <v>518</v>
      </c>
      <c r="E5832" t="s">
        <v>3632</v>
      </c>
      <c r="F5832">
        <v>202</v>
      </c>
      <c r="G5832">
        <v>271</v>
      </c>
      <c r="H5832">
        <f t="shared" si="405"/>
        <v>69</v>
      </c>
      <c r="I5832" t="str">
        <f t="shared" si="406"/>
        <v>Q4FPL7_PELUB/202-271</v>
      </c>
      <c r="K5832" t="e">
        <f>IF(C5832="Secretin_N, Secretin, TraK","T","N")</f>
        <v>#N/A</v>
      </c>
      <c r="L5832" t="e">
        <f>VLOOKUP(E5832,'Uniprot taxonomy'!E:J,4,FALSE)</f>
        <v>#N/A</v>
      </c>
      <c r="M5832" t="e">
        <f>LEFT(VLOOKUP(B5832,'Uniprot taxonomy'!B:R,5,FALSE))</f>
        <v>#N/A</v>
      </c>
      <c r="N5832" t="e">
        <f>VLOOKUP(B5832,'Uniprot taxonomy'!B:R,5,FALSE)</f>
        <v>#N/A</v>
      </c>
      <c r="O5832" t="e">
        <f>VLOOKUP(B5832,'Uniprot taxonomy'!B:R,6,FALSE)</f>
        <v>#N/A</v>
      </c>
      <c r="P5832" t="e">
        <f>VLOOKUP(B5832,'Uniprot taxonomy'!B:R,7,FALSE)</f>
        <v>#N/A</v>
      </c>
      <c r="Q5832" t="e">
        <f>VLOOKUP(B5832,'Uniprot taxonomy'!B:R,8,FALSE)</f>
        <v>#N/A</v>
      </c>
    </row>
    <row r="5833" spans="1:17" hidden="1" x14ac:dyDescent="0.25">
      <c r="A5833" t="s">
        <v>8707</v>
      </c>
      <c r="B5833" t="s">
        <v>8708</v>
      </c>
      <c r="C5833" t="e">
        <f>VLOOKUP('Домены Secretin_N'!B5833,'AC-Architecture'!A:C,3,FALSE)</f>
        <v>#N/A</v>
      </c>
      <c r="D5833">
        <v>756</v>
      </c>
      <c r="E5833" t="s">
        <v>3632</v>
      </c>
      <c r="F5833">
        <v>441</v>
      </c>
      <c r="G5833">
        <v>525</v>
      </c>
      <c r="H5833">
        <f t="shared" si="405"/>
        <v>84</v>
      </c>
      <c r="I5833" t="str">
        <f t="shared" si="406"/>
        <v>Q4FQI1_PSYA2/441-525</v>
      </c>
      <c r="K5833" t="e">
        <f>IF(C5833="Secretin_N, Secretin, TraK","T","N")</f>
        <v>#N/A</v>
      </c>
      <c r="L5833" t="e">
        <f>VLOOKUP(E5833,'Uniprot taxonomy'!E:J,4,FALSE)</f>
        <v>#N/A</v>
      </c>
      <c r="M5833" t="e">
        <f>LEFT(VLOOKUP(B5833,'Uniprot taxonomy'!B:R,5,FALSE))</f>
        <v>#N/A</v>
      </c>
      <c r="N5833" t="e">
        <f>VLOOKUP(B5833,'Uniprot taxonomy'!B:R,5,FALSE)</f>
        <v>#N/A</v>
      </c>
      <c r="O5833" t="e">
        <f>VLOOKUP(B5833,'Uniprot taxonomy'!B:R,6,FALSE)</f>
        <v>#N/A</v>
      </c>
      <c r="P5833" t="e">
        <f>VLOOKUP(B5833,'Uniprot taxonomy'!B:R,7,FALSE)</f>
        <v>#N/A</v>
      </c>
      <c r="Q5833" t="e">
        <f>VLOOKUP(B5833,'Uniprot taxonomy'!B:R,8,FALSE)</f>
        <v>#N/A</v>
      </c>
    </row>
    <row r="5834" spans="1:17" x14ac:dyDescent="0.25">
      <c r="A5834" t="s">
        <v>107</v>
      </c>
      <c r="B5834" t="s">
        <v>1408</v>
      </c>
      <c r="C5834" t="str">
        <f>VLOOKUP('Домены Secretin_N'!B5834,'AC-Architecture'!A:C,3,FALSE)</f>
        <v>Secretin_N, Secretin</v>
      </c>
      <c r="D5834">
        <v>494</v>
      </c>
      <c r="E5834" t="s">
        <v>3632</v>
      </c>
      <c r="F5834">
        <v>177</v>
      </c>
      <c r="G5834">
        <v>271</v>
      </c>
      <c r="H5834">
        <f t="shared" si="405"/>
        <v>94</v>
      </c>
      <c r="I5834" t="str">
        <f t="shared" si="406"/>
        <v>Q4G4D6_EDWTA/177-271</v>
      </c>
      <c r="J5834" t="str">
        <f t="shared" ref="J5834:J5835" si="407">CONCATENATE(K5834,"_",LEFT(O5834,3),"_",LEFT(Q5834,3),"_",B5834)</f>
        <v>N_Ent_Edw_Q4G4D6</v>
      </c>
      <c r="K5834" t="str">
        <f>IF(C5834="Secretin_N, Secretin, TraK","T","N")</f>
        <v>N</v>
      </c>
      <c r="L5834" t="str">
        <f>VLOOKUP(B5834,'Uniprot taxonomy'!B:R,4,FALSE)</f>
        <v>Proteobacteria</v>
      </c>
      <c r="M5834" t="str">
        <f>LEFT(VLOOKUP(B5834,'Uniprot taxonomy'!B:R,5,FALSE))</f>
        <v>G</v>
      </c>
      <c r="N5834" t="str">
        <f>VLOOKUP(B5834,'Uniprot taxonomy'!B:R,5,FALSE)</f>
        <v>Gammaproteobacteria</v>
      </c>
      <c r="O5834" t="str">
        <f>VLOOKUP(B5834,'Uniprot taxonomy'!B:R,6,FALSE)</f>
        <v>Enterobacteriales</v>
      </c>
      <c r="P5834" t="str">
        <f>VLOOKUP(B5834,'Uniprot taxonomy'!B:R,7,FALSE)</f>
        <v>Enterobacteriaceae</v>
      </c>
      <c r="Q5834" t="str">
        <f>VLOOKUP(B5834,'Uniprot taxonomy'!B:R,8,FALSE)</f>
        <v>Edwardsiella</v>
      </c>
    </row>
    <row r="5835" spans="1:17" x14ac:dyDescent="0.25">
      <c r="A5835" t="s">
        <v>1295</v>
      </c>
      <c r="B5835" t="s">
        <v>2590</v>
      </c>
      <c r="C5835" t="str">
        <f>VLOOKUP('Домены Secretin_N'!B5835,'AC-Architecture'!A:C,3,FALSE)</f>
        <v>Secretin_N, Secretin</v>
      </c>
      <c r="D5835">
        <v>251</v>
      </c>
      <c r="E5835" t="s">
        <v>3632</v>
      </c>
      <c r="F5835">
        <v>22</v>
      </c>
      <c r="G5835">
        <v>81</v>
      </c>
      <c r="H5835">
        <f t="shared" si="405"/>
        <v>59</v>
      </c>
      <c r="I5835" t="str">
        <f t="shared" si="406"/>
        <v>Q4K9T7_PSEF5/22-81</v>
      </c>
      <c r="J5835" t="str">
        <f t="shared" si="407"/>
        <v>N_Pse_Pse_Q4K9T7</v>
      </c>
      <c r="K5835" t="str">
        <f>IF(C5835="Secretin_N, Secretin, TraK","T","N")</f>
        <v>N</v>
      </c>
      <c r="L5835" t="str">
        <f>VLOOKUP(B5835,'Uniprot taxonomy'!B:R,4,FALSE)</f>
        <v>Proteobacteria</v>
      </c>
      <c r="M5835" t="str">
        <f>LEFT(VLOOKUP(B5835,'Uniprot taxonomy'!B:R,5,FALSE))</f>
        <v>G</v>
      </c>
      <c r="N5835" t="str">
        <f>VLOOKUP(B5835,'Uniprot taxonomy'!B:R,5,FALSE)</f>
        <v>Gammaproteobacteria</v>
      </c>
      <c r="O5835" t="str">
        <f>VLOOKUP(B5835,'Uniprot taxonomy'!B:R,6,FALSE)</f>
        <v>Pseudomonadales</v>
      </c>
      <c r="P5835" t="str">
        <f>VLOOKUP(B5835,'Uniprot taxonomy'!B:R,7,FALSE)</f>
        <v>Pseudomonadaceae</v>
      </c>
      <c r="Q5835" t="str">
        <f>VLOOKUP(B5835,'Uniprot taxonomy'!B:R,8,FALSE)</f>
        <v>Pseudomonas</v>
      </c>
    </row>
    <row r="5836" spans="1:17" hidden="1" x14ac:dyDescent="0.25">
      <c r="A5836" t="s">
        <v>8709</v>
      </c>
      <c r="B5836" t="s">
        <v>8710</v>
      </c>
      <c r="C5836" t="e">
        <f>VLOOKUP('Домены Secretin_N'!B5836,'AC-Architecture'!A:C,3,FALSE)</f>
        <v>#N/A</v>
      </c>
      <c r="D5836">
        <v>794</v>
      </c>
      <c r="E5836" t="s">
        <v>3632</v>
      </c>
      <c r="F5836">
        <v>199</v>
      </c>
      <c r="G5836">
        <v>260</v>
      </c>
      <c r="H5836">
        <f t="shared" si="405"/>
        <v>61</v>
      </c>
      <c r="I5836" t="str">
        <f t="shared" si="406"/>
        <v>Q4KD20_PSEF5/199-260</v>
      </c>
      <c r="K5836" t="e">
        <f>IF(C5836="Secretin_N, Secretin, TraK","T","N")</f>
        <v>#N/A</v>
      </c>
      <c r="L5836" t="e">
        <f>VLOOKUP(E5836,'Uniprot taxonomy'!E:J,4,FALSE)</f>
        <v>#N/A</v>
      </c>
      <c r="M5836" t="e">
        <f>LEFT(VLOOKUP(B5836,'Uniprot taxonomy'!B:R,5,FALSE))</f>
        <v>#N/A</v>
      </c>
      <c r="N5836" t="e">
        <f>VLOOKUP(B5836,'Uniprot taxonomy'!B:R,5,FALSE)</f>
        <v>#N/A</v>
      </c>
      <c r="O5836" t="e">
        <f>VLOOKUP(B5836,'Uniprot taxonomy'!B:R,6,FALSE)</f>
        <v>#N/A</v>
      </c>
      <c r="P5836" t="e">
        <f>VLOOKUP(B5836,'Uniprot taxonomy'!B:R,7,FALSE)</f>
        <v>#N/A</v>
      </c>
      <c r="Q5836" t="e">
        <f>VLOOKUP(B5836,'Uniprot taxonomy'!B:R,8,FALSE)</f>
        <v>#N/A</v>
      </c>
    </row>
    <row r="5837" spans="1:17" hidden="1" x14ac:dyDescent="0.25">
      <c r="A5837" t="s">
        <v>8709</v>
      </c>
      <c r="B5837" t="s">
        <v>8710</v>
      </c>
      <c r="C5837" t="e">
        <f>VLOOKUP('Домены Secretin_N'!B5837,'AC-Architecture'!A:C,3,FALSE)</f>
        <v>#N/A</v>
      </c>
      <c r="D5837">
        <v>794</v>
      </c>
      <c r="E5837" t="s">
        <v>3632</v>
      </c>
      <c r="F5837">
        <v>262</v>
      </c>
      <c r="G5837">
        <v>331</v>
      </c>
      <c r="H5837">
        <f t="shared" si="405"/>
        <v>69</v>
      </c>
      <c r="I5837" t="str">
        <f t="shared" si="406"/>
        <v>Q4KD20_PSEF5/262-331</v>
      </c>
      <c r="K5837" t="e">
        <f>IF(C5837="Secretin_N, Secretin, TraK","T","N")</f>
        <v>#N/A</v>
      </c>
      <c r="L5837" t="e">
        <f>VLOOKUP(E5837,'Uniprot taxonomy'!E:J,4,FALSE)</f>
        <v>#N/A</v>
      </c>
      <c r="M5837" t="e">
        <f>LEFT(VLOOKUP(B5837,'Uniprot taxonomy'!B:R,5,FALSE))</f>
        <v>#N/A</v>
      </c>
      <c r="N5837" t="e">
        <f>VLOOKUP(B5837,'Uniprot taxonomy'!B:R,5,FALSE)</f>
        <v>#N/A</v>
      </c>
      <c r="O5837" t="e">
        <f>VLOOKUP(B5837,'Uniprot taxonomy'!B:R,6,FALSE)</f>
        <v>#N/A</v>
      </c>
      <c r="P5837" t="e">
        <f>VLOOKUP(B5837,'Uniprot taxonomy'!B:R,7,FALSE)</f>
        <v>#N/A</v>
      </c>
      <c r="Q5837" t="e">
        <f>VLOOKUP(B5837,'Uniprot taxonomy'!B:R,8,FALSE)</f>
        <v>#N/A</v>
      </c>
    </row>
    <row r="5838" spans="1:17" hidden="1" x14ac:dyDescent="0.25">
      <c r="A5838" t="s">
        <v>8709</v>
      </c>
      <c r="B5838" t="s">
        <v>8710</v>
      </c>
      <c r="C5838" t="e">
        <f>VLOOKUP('Домены Secretin_N'!B5838,'AC-Architecture'!A:C,3,FALSE)</f>
        <v>#N/A</v>
      </c>
      <c r="D5838">
        <v>794</v>
      </c>
      <c r="E5838" t="s">
        <v>3632</v>
      </c>
      <c r="F5838">
        <v>335</v>
      </c>
      <c r="G5838">
        <v>471</v>
      </c>
      <c r="H5838">
        <f t="shared" si="405"/>
        <v>136</v>
      </c>
      <c r="I5838" t="str">
        <f t="shared" si="406"/>
        <v>Q4KD20_PSEF5/335-471</v>
      </c>
      <c r="K5838" t="e">
        <f>IF(C5838="Secretin_N, Secretin, TraK","T","N")</f>
        <v>#N/A</v>
      </c>
      <c r="L5838" t="e">
        <f>VLOOKUP(E5838,'Uniprot taxonomy'!E:J,4,FALSE)</f>
        <v>#N/A</v>
      </c>
      <c r="M5838" t="e">
        <f>LEFT(VLOOKUP(B5838,'Uniprot taxonomy'!B:R,5,FALSE))</f>
        <v>#N/A</v>
      </c>
      <c r="N5838" t="e">
        <f>VLOOKUP(B5838,'Uniprot taxonomy'!B:R,5,FALSE)</f>
        <v>#N/A</v>
      </c>
      <c r="O5838" t="e">
        <f>VLOOKUP(B5838,'Uniprot taxonomy'!B:R,6,FALSE)</f>
        <v>#N/A</v>
      </c>
      <c r="P5838" t="e">
        <f>VLOOKUP(B5838,'Uniprot taxonomy'!B:R,7,FALSE)</f>
        <v>#N/A</v>
      </c>
      <c r="Q5838" t="e">
        <f>VLOOKUP(B5838,'Uniprot taxonomy'!B:R,8,FALSE)</f>
        <v>#N/A</v>
      </c>
    </row>
    <row r="5839" spans="1:17" hidden="1" x14ac:dyDescent="0.25">
      <c r="A5839" t="s">
        <v>8711</v>
      </c>
      <c r="B5839" t="s">
        <v>8712</v>
      </c>
      <c r="C5839" t="e">
        <f>VLOOKUP('Домены Secretin_N'!B5839,'AC-Architecture'!A:C,3,FALSE)</f>
        <v>#N/A</v>
      </c>
      <c r="D5839">
        <v>583</v>
      </c>
      <c r="E5839" t="s">
        <v>3632</v>
      </c>
      <c r="F5839">
        <v>263</v>
      </c>
      <c r="G5839">
        <v>330</v>
      </c>
      <c r="H5839">
        <f t="shared" si="405"/>
        <v>67</v>
      </c>
      <c r="I5839" t="str">
        <f t="shared" si="406"/>
        <v>Q4KJJ0_PSEF5/263-330</v>
      </c>
      <c r="K5839" t="e">
        <f>IF(C5839="Secretin_N, Secretin, TraK","T","N")</f>
        <v>#N/A</v>
      </c>
      <c r="L5839" t="e">
        <f>VLOOKUP(E5839,'Uniprot taxonomy'!E:J,4,FALSE)</f>
        <v>#N/A</v>
      </c>
      <c r="M5839" t="e">
        <f>LEFT(VLOOKUP(B5839,'Uniprot taxonomy'!B:R,5,FALSE))</f>
        <v>#N/A</v>
      </c>
      <c r="N5839" t="e">
        <f>VLOOKUP(B5839,'Uniprot taxonomy'!B:R,5,FALSE)</f>
        <v>#N/A</v>
      </c>
      <c r="O5839" t="e">
        <f>VLOOKUP(B5839,'Uniprot taxonomy'!B:R,6,FALSE)</f>
        <v>#N/A</v>
      </c>
      <c r="P5839" t="e">
        <f>VLOOKUP(B5839,'Uniprot taxonomy'!B:R,7,FALSE)</f>
        <v>#N/A</v>
      </c>
      <c r="Q5839" t="e">
        <f>VLOOKUP(B5839,'Uniprot taxonomy'!B:R,8,FALSE)</f>
        <v>#N/A</v>
      </c>
    </row>
    <row r="5840" spans="1:17" x14ac:dyDescent="0.25">
      <c r="A5840" t="s">
        <v>115</v>
      </c>
      <c r="B5840" t="s">
        <v>1416</v>
      </c>
      <c r="C5840" t="str">
        <f>VLOOKUP('Домены Secretin_N'!B5840,'AC-Architecture'!A:C,3,FALSE)</f>
        <v>Secretin_N, Secretin</v>
      </c>
      <c r="D5840">
        <v>445</v>
      </c>
      <c r="E5840" t="s">
        <v>3632</v>
      </c>
      <c r="F5840">
        <v>122</v>
      </c>
      <c r="G5840">
        <v>187</v>
      </c>
      <c r="H5840">
        <f t="shared" si="405"/>
        <v>65</v>
      </c>
      <c r="I5840" t="str">
        <f t="shared" si="406"/>
        <v>Q4QNB0_HAEI8/122-187</v>
      </c>
      <c r="J5840" t="str">
        <f>CONCATENATE(K5840,"_",LEFT(O5840,3),"_",LEFT(Q5840,3),"_",B5840)</f>
        <v>N_Pas_Hae_Q4QNB0</v>
      </c>
      <c r="K5840" t="str">
        <f>IF(C5840="Secretin_N, Secretin, TraK","T","N")</f>
        <v>N</v>
      </c>
      <c r="L5840" t="str">
        <f>VLOOKUP(B5840,'Uniprot taxonomy'!B:R,4,FALSE)</f>
        <v>Proteobacteria</v>
      </c>
      <c r="M5840" t="str">
        <f>LEFT(VLOOKUP(B5840,'Uniprot taxonomy'!B:R,5,FALSE))</f>
        <v>G</v>
      </c>
      <c r="N5840" t="str">
        <f>VLOOKUP(B5840,'Uniprot taxonomy'!B:R,5,FALSE)</f>
        <v>Gammaproteobacteria</v>
      </c>
      <c r="O5840" t="str">
        <f>VLOOKUP(B5840,'Uniprot taxonomy'!B:R,6,FALSE)</f>
        <v>Pasteurellales</v>
      </c>
      <c r="P5840" t="str">
        <f>VLOOKUP(B5840,'Uniprot taxonomy'!B:R,7,FALSE)</f>
        <v>Pasteurellaceae</v>
      </c>
      <c r="Q5840" t="str">
        <f>VLOOKUP(B5840,'Uniprot taxonomy'!B:R,8,FALSE)</f>
        <v>Haemophilus</v>
      </c>
    </row>
    <row r="5841" spans="1:17" hidden="1" x14ac:dyDescent="0.25">
      <c r="A5841" t="s">
        <v>8713</v>
      </c>
      <c r="B5841" t="s">
        <v>8714</v>
      </c>
      <c r="C5841" t="e">
        <f>VLOOKUP('Домены Secretin_N'!B5841,'AC-Architecture'!A:C,3,FALSE)</f>
        <v>#N/A</v>
      </c>
      <c r="D5841">
        <v>759</v>
      </c>
      <c r="E5841" t="s">
        <v>3632</v>
      </c>
      <c r="F5841">
        <v>192</v>
      </c>
      <c r="G5841">
        <v>252</v>
      </c>
      <c r="H5841">
        <f t="shared" si="405"/>
        <v>60</v>
      </c>
      <c r="I5841" t="str">
        <f t="shared" si="406"/>
        <v>Q4UQR7_XANC8/192-252</v>
      </c>
      <c r="K5841" t="e">
        <f>IF(C5841="Secretin_N, Secretin, TraK","T","N")</f>
        <v>#N/A</v>
      </c>
      <c r="L5841" t="e">
        <f>VLOOKUP(E5841,'Uniprot taxonomy'!E:J,4,FALSE)</f>
        <v>#N/A</v>
      </c>
      <c r="M5841" t="e">
        <f>LEFT(VLOOKUP(B5841,'Uniprot taxonomy'!B:R,5,FALSE))</f>
        <v>#N/A</v>
      </c>
      <c r="N5841" t="e">
        <f>VLOOKUP(B5841,'Uniprot taxonomy'!B:R,5,FALSE)</f>
        <v>#N/A</v>
      </c>
      <c r="O5841" t="e">
        <f>VLOOKUP(B5841,'Uniprot taxonomy'!B:R,6,FALSE)</f>
        <v>#N/A</v>
      </c>
      <c r="P5841" t="e">
        <f>VLOOKUP(B5841,'Uniprot taxonomy'!B:R,7,FALSE)</f>
        <v>#N/A</v>
      </c>
      <c r="Q5841" t="e">
        <f>VLOOKUP(B5841,'Uniprot taxonomy'!B:R,8,FALSE)</f>
        <v>#N/A</v>
      </c>
    </row>
    <row r="5842" spans="1:17" hidden="1" x14ac:dyDescent="0.25">
      <c r="A5842" t="s">
        <v>8713</v>
      </c>
      <c r="B5842" t="s">
        <v>8714</v>
      </c>
      <c r="C5842" t="e">
        <f>VLOOKUP('Домены Secretin_N'!B5842,'AC-Architecture'!A:C,3,FALSE)</f>
        <v>#N/A</v>
      </c>
      <c r="D5842">
        <v>759</v>
      </c>
      <c r="E5842" t="s">
        <v>3632</v>
      </c>
      <c r="F5842">
        <v>257</v>
      </c>
      <c r="G5842">
        <v>326</v>
      </c>
      <c r="H5842">
        <f t="shared" si="405"/>
        <v>69</v>
      </c>
      <c r="I5842" t="str">
        <f t="shared" si="406"/>
        <v>Q4UQR7_XANC8/257-326</v>
      </c>
      <c r="K5842" t="e">
        <f>IF(C5842="Secretin_N, Secretin, TraK","T","N")</f>
        <v>#N/A</v>
      </c>
      <c r="L5842" t="e">
        <f>VLOOKUP(E5842,'Uniprot taxonomy'!E:J,4,FALSE)</f>
        <v>#N/A</v>
      </c>
      <c r="M5842" t="e">
        <f>LEFT(VLOOKUP(B5842,'Uniprot taxonomy'!B:R,5,FALSE))</f>
        <v>#N/A</v>
      </c>
      <c r="N5842" t="e">
        <f>VLOOKUP(B5842,'Uniprot taxonomy'!B:R,5,FALSE)</f>
        <v>#N/A</v>
      </c>
      <c r="O5842" t="e">
        <f>VLOOKUP(B5842,'Uniprot taxonomy'!B:R,6,FALSE)</f>
        <v>#N/A</v>
      </c>
      <c r="P5842" t="e">
        <f>VLOOKUP(B5842,'Uniprot taxonomy'!B:R,7,FALSE)</f>
        <v>#N/A</v>
      </c>
      <c r="Q5842" t="e">
        <f>VLOOKUP(B5842,'Uniprot taxonomy'!B:R,8,FALSE)</f>
        <v>#N/A</v>
      </c>
    </row>
    <row r="5843" spans="1:17" hidden="1" x14ac:dyDescent="0.25">
      <c r="A5843" t="s">
        <v>8713</v>
      </c>
      <c r="B5843" t="s">
        <v>8714</v>
      </c>
      <c r="C5843" t="e">
        <f>VLOOKUP('Домены Secretin_N'!B5843,'AC-Architecture'!A:C,3,FALSE)</f>
        <v>#N/A</v>
      </c>
      <c r="D5843">
        <v>759</v>
      </c>
      <c r="E5843" t="s">
        <v>3632</v>
      </c>
      <c r="F5843">
        <v>330</v>
      </c>
      <c r="G5843">
        <v>479</v>
      </c>
      <c r="H5843">
        <f t="shared" si="405"/>
        <v>149</v>
      </c>
      <c r="I5843" t="str">
        <f t="shared" si="406"/>
        <v>Q4UQR7_XANC8/330-479</v>
      </c>
      <c r="K5843" t="e">
        <f>IF(C5843="Secretin_N, Secretin, TraK","T","N")</f>
        <v>#N/A</v>
      </c>
      <c r="L5843" t="e">
        <f>VLOOKUP(E5843,'Uniprot taxonomy'!E:J,4,FALSE)</f>
        <v>#N/A</v>
      </c>
      <c r="M5843" t="e">
        <f>LEFT(VLOOKUP(B5843,'Uniprot taxonomy'!B:R,5,FALSE))</f>
        <v>#N/A</v>
      </c>
      <c r="N5843" t="e">
        <f>VLOOKUP(B5843,'Uniprot taxonomy'!B:R,5,FALSE)</f>
        <v>#N/A</v>
      </c>
      <c r="O5843" t="e">
        <f>VLOOKUP(B5843,'Uniprot taxonomy'!B:R,6,FALSE)</f>
        <v>#N/A</v>
      </c>
      <c r="P5843" t="e">
        <f>VLOOKUP(B5843,'Uniprot taxonomy'!B:R,7,FALSE)</f>
        <v>#N/A</v>
      </c>
      <c r="Q5843" t="e">
        <f>VLOOKUP(B5843,'Uniprot taxonomy'!B:R,8,FALSE)</f>
        <v>#N/A</v>
      </c>
    </row>
    <row r="5844" spans="1:17" x14ac:dyDescent="0.25">
      <c r="A5844" t="s">
        <v>111</v>
      </c>
      <c r="B5844" t="s">
        <v>1412</v>
      </c>
      <c r="C5844" t="str">
        <f>VLOOKUP('Домены Secretin_N'!B5844,'AC-Architecture'!A:C,3,FALSE)</f>
        <v>Secretin_N, Secretin</v>
      </c>
      <c r="D5844">
        <v>605</v>
      </c>
      <c r="E5844" t="s">
        <v>3632</v>
      </c>
      <c r="F5844">
        <v>187</v>
      </c>
      <c r="G5844">
        <v>366</v>
      </c>
      <c r="H5844">
        <f t="shared" si="405"/>
        <v>179</v>
      </c>
      <c r="I5844" t="str">
        <f t="shared" si="406"/>
        <v>Q4USC2_XANC8/187-366</v>
      </c>
      <c r="J5844" t="str">
        <f>CONCATENATE(K5844,"_",LEFT(O5844,3),"_",LEFT(Q5844,3),"_",B5844)</f>
        <v>N_Xan_Xan_Q4USC2</v>
      </c>
      <c r="K5844" t="str">
        <f>IF(C5844="Secretin_N, Secretin, TraK","T","N")</f>
        <v>N</v>
      </c>
      <c r="L5844" t="str">
        <f>VLOOKUP(B5844,'Uniprot taxonomy'!B:R,4,FALSE)</f>
        <v>Proteobacteria</v>
      </c>
      <c r="M5844" t="str">
        <f>LEFT(VLOOKUP(B5844,'Uniprot taxonomy'!B:R,5,FALSE))</f>
        <v>G</v>
      </c>
      <c r="N5844" t="str">
        <f>VLOOKUP(B5844,'Uniprot taxonomy'!B:R,5,FALSE)</f>
        <v>Gammaproteobacteria</v>
      </c>
      <c r="O5844" t="str">
        <f>VLOOKUP(B5844,'Uniprot taxonomy'!B:R,6,FALSE)</f>
        <v>Xanthomonadales</v>
      </c>
      <c r="P5844" t="str">
        <f>VLOOKUP(B5844,'Uniprot taxonomy'!B:R,7,FALSE)</f>
        <v>Xanthomonadaceae</v>
      </c>
      <c r="Q5844" t="str">
        <f>VLOOKUP(B5844,'Uniprot taxonomy'!B:R,8,FALSE)</f>
        <v>Xanthomonas</v>
      </c>
    </row>
    <row r="5845" spans="1:17" hidden="1" x14ac:dyDescent="0.25">
      <c r="A5845" t="s">
        <v>8715</v>
      </c>
      <c r="B5845" t="s">
        <v>8716</v>
      </c>
      <c r="C5845" t="e">
        <f>VLOOKUP('Домены Secretin_N'!B5845,'AC-Architecture'!A:C,3,FALSE)</f>
        <v>#N/A</v>
      </c>
      <c r="D5845">
        <v>648</v>
      </c>
      <c r="E5845" t="s">
        <v>3632</v>
      </c>
      <c r="F5845">
        <v>284</v>
      </c>
      <c r="G5845">
        <v>370</v>
      </c>
      <c r="H5845">
        <f t="shared" si="405"/>
        <v>86</v>
      </c>
      <c r="I5845" t="str">
        <f t="shared" si="406"/>
        <v>Q4UY62_XANC8/284-370</v>
      </c>
      <c r="K5845" t="e">
        <f>IF(C5845="Secretin_N, Secretin, TraK","T","N")</f>
        <v>#N/A</v>
      </c>
      <c r="L5845" t="e">
        <f>VLOOKUP(E5845,'Uniprot taxonomy'!E:J,4,FALSE)</f>
        <v>#N/A</v>
      </c>
      <c r="M5845" t="e">
        <f>LEFT(VLOOKUP(B5845,'Uniprot taxonomy'!B:R,5,FALSE))</f>
        <v>#N/A</v>
      </c>
      <c r="N5845" t="e">
        <f>VLOOKUP(B5845,'Uniprot taxonomy'!B:R,5,FALSE)</f>
        <v>#N/A</v>
      </c>
      <c r="O5845" t="e">
        <f>VLOOKUP(B5845,'Uniprot taxonomy'!B:R,6,FALSE)</f>
        <v>#N/A</v>
      </c>
      <c r="P5845" t="e">
        <f>VLOOKUP(B5845,'Uniprot taxonomy'!B:R,7,FALSE)</f>
        <v>#N/A</v>
      </c>
      <c r="Q5845" t="e">
        <f>VLOOKUP(B5845,'Uniprot taxonomy'!B:R,8,FALSE)</f>
        <v>#N/A</v>
      </c>
    </row>
    <row r="5846" spans="1:17" hidden="1" x14ac:dyDescent="0.25">
      <c r="A5846" t="s">
        <v>8717</v>
      </c>
      <c r="B5846" t="s">
        <v>8718</v>
      </c>
      <c r="C5846" t="e">
        <f>VLOOKUP('Домены Secretin_N'!B5846,'AC-Architecture'!A:C,3,FALSE)</f>
        <v>#N/A</v>
      </c>
      <c r="D5846">
        <v>690</v>
      </c>
      <c r="E5846" t="s">
        <v>3632</v>
      </c>
      <c r="F5846">
        <v>126</v>
      </c>
      <c r="G5846">
        <v>187</v>
      </c>
      <c r="H5846">
        <f t="shared" si="405"/>
        <v>61</v>
      </c>
      <c r="I5846" t="str">
        <f t="shared" si="406"/>
        <v>Q4UYQ6_XANC8/126-187</v>
      </c>
      <c r="K5846" t="e">
        <f>IF(C5846="Secretin_N, Secretin, TraK","T","N")</f>
        <v>#N/A</v>
      </c>
      <c r="L5846" t="e">
        <f>VLOOKUP(E5846,'Uniprot taxonomy'!E:J,4,FALSE)</f>
        <v>#N/A</v>
      </c>
      <c r="M5846" t="e">
        <f>LEFT(VLOOKUP(B5846,'Uniprot taxonomy'!B:R,5,FALSE))</f>
        <v>#N/A</v>
      </c>
      <c r="N5846" t="e">
        <f>VLOOKUP(B5846,'Uniprot taxonomy'!B:R,5,FALSE)</f>
        <v>#N/A</v>
      </c>
      <c r="O5846" t="e">
        <f>VLOOKUP(B5846,'Uniprot taxonomy'!B:R,6,FALSE)</f>
        <v>#N/A</v>
      </c>
      <c r="P5846" t="e">
        <f>VLOOKUP(B5846,'Uniprot taxonomy'!B:R,7,FALSE)</f>
        <v>#N/A</v>
      </c>
      <c r="Q5846" t="e">
        <f>VLOOKUP(B5846,'Uniprot taxonomy'!B:R,8,FALSE)</f>
        <v>#N/A</v>
      </c>
    </row>
    <row r="5847" spans="1:17" hidden="1" x14ac:dyDescent="0.25">
      <c r="A5847" t="s">
        <v>8717</v>
      </c>
      <c r="B5847" t="s">
        <v>8718</v>
      </c>
      <c r="C5847" t="e">
        <f>VLOOKUP('Домены Secretin_N'!B5847,'AC-Architecture'!A:C,3,FALSE)</f>
        <v>#N/A</v>
      </c>
      <c r="D5847">
        <v>690</v>
      </c>
      <c r="E5847" t="s">
        <v>3632</v>
      </c>
      <c r="F5847">
        <v>188</v>
      </c>
      <c r="G5847">
        <v>255</v>
      </c>
      <c r="H5847">
        <f t="shared" si="405"/>
        <v>67</v>
      </c>
      <c r="I5847" t="str">
        <f t="shared" si="406"/>
        <v>Q4UYQ6_XANC8/188-255</v>
      </c>
      <c r="K5847" t="e">
        <f>IF(C5847="Secretin_N, Secretin, TraK","T","N")</f>
        <v>#N/A</v>
      </c>
      <c r="L5847" t="e">
        <f>VLOOKUP(E5847,'Uniprot taxonomy'!E:J,4,FALSE)</f>
        <v>#N/A</v>
      </c>
      <c r="M5847" t="e">
        <f>LEFT(VLOOKUP(B5847,'Uniprot taxonomy'!B:R,5,FALSE))</f>
        <v>#N/A</v>
      </c>
      <c r="N5847" t="e">
        <f>VLOOKUP(B5847,'Uniprot taxonomy'!B:R,5,FALSE)</f>
        <v>#N/A</v>
      </c>
      <c r="O5847" t="e">
        <f>VLOOKUP(B5847,'Uniprot taxonomy'!B:R,6,FALSE)</f>
        <v>#N/A</v>
      </c>
      <c r="P5847" t="e">
        <f>VLOOKUP(B5847,'Uniprot taxonomy'!B:R,7,FALSE)</f>
        <v>#N/A</v>
      </c>
      <c r="Q5847" t="e">
        <f>VLOOKUP(B5847,'Uniprot taxonomy'!B:R,8,FALSE)</f>
        <v>#N/A</v>
      </c>
    </row>
    <row r="5848" spans="1:17" hidden="1" x14ac:dyDescent="0.25">
      <c r="A5848" t="s">
        <v>8717</v>
      </c>
      <c r="B5848" t="s">
        <v>8718</v>
      </c>
      <c r="C5848" t="e">
        <f>VLOOKUP('Домены Secretin_N'!B5848,'AC-Architecture'!A:C,3,FALSE)</f>
        <v>#N/A</v>
      </c>
      <c r="D5848">
        <v>690</v>
      </c>
      <c r="E5848" t="s">
        <v>3632</v>
      </c>
      <c r="F5848">
        <v>259</v>
      </c>
      <c r="G5848">
        <v>357</v>
      </c>
      <c r="H5848">
        <f t="shared" si="405"/>
        <v>98</v>
      </c>
      <c r="I5848" t="str">
        <f t="shared" si="406"/>
        <v>Q4UYQ6_XANC8/259-357</v>
      </c>
      <c r="K5848" t="e">
        <f>IF(C5848="Secretin_N, Secretin, TraK","T","N")</f>
        <v>#N/A</v>
      </c>
      <c r="L5848" t="e">
        <f>VLOOKUP(E5848,'Uniprot taxonomy'!E:J,4,FALSE)</f>
        <v>#N/A</v>
      </c>
      <c r="M5848" t="e">
        <f>LEFT(VLOOKUP(B5848,'Uniprot taxonomy'!B:R,5,FALSE))</f>
        <v>#N/A</v>
      </c>
      <c r="N5848" t="e">
        <f>VLOOKUP(B5848,'Uniprot taxonomy'!B:R,5,FALSE)</f>
        <v>#N/A</v>
      </c>
      <c r="O5848" t="e">
        <f>VLOOKUP(B5848,'Uniprot taxonomy'!B:R,6,FALSE)</f>
        <v>#N/A</v>
      </c>
      <c r="P5848" t="e">
        <f>VLOOKUP(B5848,'Uniprot taxonomy'!B:R,7,FALSE)</f>
        <v>#N/A</v>
      </c>
      <c r="Q5848" t="e">
        <f>VLOOKUP(B5848,'Uniprot taxonomy'!B:R,8,FALSE)</f>
        <v>#N/A</v>
      </c>
    </row>
    <row r="5849" spans="1:17" hidden="1" x14ac:dyDescent="0.25">
      <c r="A5849" t="s">
        <v>8719</v>
      </c>
      <c r="B5849" t="s">
        <v>8720</v>
      </c>
      <c r="C5849" t="e">
        <f>VLOOKUP('Домены Secretin_N'!B5849,'AC-Architecture'!A:C,3,FALSE)</f>
        <v>#N/A</v>
      </c>
      <c r="D5849">
        <v>617</v>
      </c>
      <c r="E5849" t="s">
        <v>3632</v>
      </c>
      <c r="F5849">
        <v>119</v>
      </c>
      <c r="G5849">
        <v>182</v>
      </c>
      <c r="H5849">
        <f t="shared" si="405"/>
        <v>63</v>
      </c>
      <c r="I5849" t="str">
        <f t="shared" si="406"/>
        <v>Q4W475_AERSA/119-182</v>
      </c>
      <c r="K5849" t="e">
        <f>IF(C5849="Secretin_N, Secretin, TraK","T","N")</f>
        <v>#N/A</v>
      </c>
      <c r="L5849" t="e">
        <f>VLOOKUP(E5849,'Uniprot taxonomy'!E:J,4,FALSE)</f>
        <v>#N/A</v>
      </c>
      <c r="M5849" t="e">
        <f>LEFT(VLOOKUP(B5849,'Uniprot taxonomy'!B:R,5,FALSE))</f>
        <v>#N/A</v>
      </c>
      <c r="N5849" t="e">
        <f>VLOOKUP(B5849,'Uniprot taxonomy'!B:R,5,FALSE)</f>
        <v>#N/A</v>
      </c>
      <c r="O5849" t="e">
        <f>VLOOKUP(B5849,'Uniprot taxonomy'!B:R,6,FALSE)</f>
        <v>#N/A</v>
      </c>
      <c r="P5849" t="e">
        <f>VLOOKUP(B5849,'Uniprot taxonomy'!B:R,7,FALSE)</f>
        <v>#N/A</v>
      </c>
      <c r="Q5849" t="e">
        <f>VLOOKUP(B5849,'Uniprot taxonomy'!B:R,8,FALSE)</f>
        <v>#N/A</v>
      </c>
    </row>
    <row r="5850" spans="1:17" hidden="1" x14ac:dyDescent="0.25">
      <c r="A5850" t="s">
        <v>8719</v>
      </c>
      <c r="B5850" t="s">
        <v>8720</v>
      </c>
      <c r="C5850" t="e">
        <f>VLOOKUP('Домены Secretin_N'!B5850,'AC-Architecture'!A:C,3,FALSE)</f>
        <v>#N/A</v>
      </c>
      <c r="D5850">
        <v>617</v>
      </c>
      <c r="E5850" t="s">
        <v>3632</v>
      </c>
      <c r="F5850">
        <v>192</v>
      </c>
      <c r="G5850">
        <v>286</v>
      </c>
      <c r="H5850">
        <f t="shared" si="405"/>
        <v>94</v>
      </c>
      <c r="I5850" t="str">
        <f t="shared" si="406"/>
        <v>Q4W475_AERSA/192-286</v>
      </c>
      <c r="K5850" t="e">
        <f>IF(C5850="Secretin_N, Secretin, TraK","T","N")</f>
        <v>#N/A</v>
      </c>
      <c r="L5850" t="e">
        <f>VLOOKUP(E5850,'Uniprot taxonomy'!E:J,4,FALSE)</f>
        <v>#N/A</v>
      </c>
      <c r="M5850" t="e">
        <f>LEFT(VLOOKUP(B5850,'Uniprot taxonomy'!B:R,5,FALSE))</f>
        <v>#N/A</v>
      </c>
      <c r="N5850" t="e">
        <f>VLOOKUP(B5850,'Uniprot taxonomy'!B:R,5,FALSE)</f>
        <v>#N/A</v>
      </c>
      <c r="O5850" t="e">
        <f>VLOOKUP(B5850,'Uniprot taxonomy'!B:R,6,FALSE)</f>
        <v>#N/A</v>
      </c>
      <c r="P5850" t="e">
        <f>VLOOKUP(B5850,'Uniprot taxonomy'!B:R,7,FALSE)</f>
        <v>#N/A</v>
      </c>
      <c r="Q5850" t="e">
        <f>VLOOKUP(B5850,'Uniprot taxonomy'!B:R,8,FALSE)</f>
        <v>#N/A</v>
      </c>
    </row>
    <row r="5851" spans="1:17" x14ac:dyDescent="0.25">
      <c r="A5851" t="s">
        <v>112</v>
      </c>
      <c r="B5851" t="s">
        <v>1413</v>
      </c>
      <c r="C5851" t="str">
        <f>VLOOKUP('Домены Secretin_N'!B5851,'AC-Architecture'!A:C,3,FALSE)</f>
        <v>Secretin_N, Secretin</v>
      </c>
      <c r="D5851">
        <v>247</v>
      </c>
      <c r="E5851" t="s">
        <v>3632</v>
      </c>
      <c r="F5851">
        <v>26</v>
      </c>
      <c r="G5851">
        <v>85</v>
      </c>
      <c r="H5851">
        <f t="shared" si="405"/>
        <v>59</v>
      </c>
      <c r="I5851" t="str">
        <f t="shared" si="406"/>
        <v>Q4ZRJ5_PSEU2/26-85</v>
      </c>
      <c r="J5851" t="str">
        <f>CONCATENATE(K5851,"_",LEFT(O5851,3),"_",LEFT(Q5851,3),"_",B5851)</f>
        <v>N_Pse_Pse_Q4ZRJ5</v>
      </c>
      <c r="K5851" t="str">
        <f>IF(C5851="Secretin_N, Secretin, TraK","T","N")</f>
        <v>N</v>
      </c>
      <c r="L5851" t="str">
        <f>VLOOKUP(B5851,'Uniprot taxonomy'!B:R,4,FALSE)</f>
        <v>Proteobacteria</v>
      </c>
      <c r="M5851" t="str">
        <f>LEFT(VLOOKUP(B5851,'Uniprot taxonomy'!B:R,5,FALSE))</f>
        <v>G</v>
      </c>
      <c r="N5851" t="str">
        <f>VLOOKUP(B5851,'Uniprot taxonomy'!B:R,5,FALSE)</f>
        <v>Gammaproteobacteria</v>
      </c>
      <c r="O5851" t="str">
        <f>VLOOKUP(B5851,'Uniprot taxonomy'!B:R,6,FALSE)</f>
        <v>Pseudomonadales</v>
      </c>
      <c r="P5851" t="str">
        <f>VLOOKUP(B5851,'Uniprot taxonomy'!B:R,7,FALSE)</f>
        <v>Pseudomonadaceae</v>
      </c>
      <c r="Q5851" t="str">
        <f>VLOOKUP(B5851,'Uniprot taxonomy'!B:R,8,FALSE)</f>
        <v>Pseudomonas</v>
      </c>
    </row>
    <row r="5852" spans="1:17" hidden="1" x14ac:dyDescent="0.25">
      <c r="A5852" t="s">
        <v>8721</v>
      </c>
      <c r="B5852" t="s">
        <v>8722</v>
      </c>
      <c r="C5852" t="e">
        <f>VLOOKUP('Домены Secretin_N'!B5852,'AC-Architecture'!A:C,3,FALSE)</f>
        <v>#N/A</v>
      </c>
      <c r="D5852">
        <v>776</v>
      </c>
      <c r="E5852" t="s">
        <v>3632</v>
      </c>
      <c r="F5852">
        <v>204</v>
      </c>
      <c r="G5852">
        <v>264</v>
      </c>
      <c r="H5852">
        <f t="shared" si="405"/>
        <v>60</v>
      </c>
      <c r="I5852" t="str">
        <f t="shared" si="406"/>
        <v>Q4ZRP9_PSEU2/204-264</v>
      </c>
      <c r="K5852" t="e">
        <f>IF(C5852="Secretin_N, Secretin, TraK","T","N")</f>
        <v>#N/A</v>
      </c>
      <c r="L5852" t="e">
        <f>VLOOKUP(E5852,'Uniprot taxonomy'!E:J,4,FALSE)</f>
        <v>#N/A</v>
      </c>
      <c r="M5852" t="e">
        <f>LEFT(VLOOKUP(B5852,'Uniprot taxonomy'!B:R,5,FALSE))</f>
        <v>#N/A</v>
      </c>
      <c r="N5852" t="e">
        <f>VLOOKUP(B5852,'Uniprot taxonomy'!B:R,5,FALSE)</f>
        <v>#N/A</v>
      </c>
      <c r="O5852" t="e">
        <f>VLOOKUP(B5852,'Uniprot taxonomy'!B:R,6,FALSE)</f>
        <v>#N/A</v>
      </c>
      <c r="P5852" t="e">
        <f>VLOOKUP(B5852,'Uniprot taxonomy'!B:R,7,FALSE)</f>
        <v>#N/A</v>
      </c>
      <c r="Q5852" t="e">
        <f>VLOOKUP(B5852,'Uniprot taxonomy'!B:R,8,FALSE)</f>
        <v>#N/A</v>
      </c>
    </row>
    <row r="5853" spans="1:17" hidden="1" x14ac:dyDescent="0.25">
      <c r="A5853" t="s">
        <v>8721</v>
      </c>
      <c r="B5853" t="s">
        <v>8722</v>
      </c>
      <c r="C5853" t="e">
        <f>VLOOKUP('Домены Secretin_N'!B5853,'AC-Architecture'!A:C,3,FALSE)</f>
        <v>#N/A</v>
      </c>
      <c r="D5853">
        <v>776</v>
      </c>
      <c r="E5853" t="s">
        <v>3632</v>
      </c>
      <c r="F5853">
        <v>269</v>
      </c>
      <c r="G5853">
        <v>338</v>
      </c>
      <c r="H5853">
        <f t="shared" si="405"/>
        <v>69</v>
      </c>
      <c r="I5853" t="str">
        <f t="shared" si="406"/>
        <v>Q4ZRP9_PSEU2/269-338</v>
      </c>
      <c r="K5853" t="e">
        <f>IF(C5853="Secretin_N, Secretin, TraK","T","N")</f>
        <v>#N/A</v>
      </c>
      <c r="L5853" t="e">
        <f>VLOOKUP(E5853,'Uniprot taxonomy'!E:J,4,FALSE)</f>
        <v>#N/A</v>
      </c>
      <c r="M5853" t="e">
        <f>LEFT(VLOOKUP(B5853,'Uniprot taxonomy'!B:R,5,FALSE))</f>
        <v>#N/A</v>
      </c>
      <c r="N5853" t="e">
        <f>VLOOKUP(B5853,'Uniprot taxonomy'!B:R,5,FALSE)</f>
        <v>#N/A</v>
      </c>
      <c r="O5853" t="e">
        <f>VLOOKUP(B5853,'Uniprot taxonomy'!B:R,6,FALSE)</f>
        <v>#N/A</v>
      </c>
      <c r="P5853" t="e">
        <f>VLOOKUP(B5853,'Uniprot taxonomy'!B:R,7,FALSE)</f>
        <v>#N/A</v>
      </c>
      <c r="Q5853" t="e">
        <f>VLOOKUP(B5853,'Uniprot taxonomy'!B:R,8,FALSE)</f>
        <v>#N/A</v>
      </c>
    </row>
    <row r="5854" spans="1:17" hidden="1" x14ac:dyDescent="0.25">
      <c r="A5854" t="s">
        <v>8721</v>
      </c>
      <c r="B5854" t="s">
        <v>8722</v>
      </c>
      <c r="C5854" t="e">
        <f>VLOOKUP('Домены Secretin_N'!B5854,'AC-Architecture'!A:C,3,FALSE)</f>
        <v>#N/A</v>
      </c>
      <c r="D5854">
        <v>776</v>
      </c>
      <c r="E5854" t="s">
        <v>3632</v>
      </c>
      <c r="F5854">
        <v>343</v>
      </c>
      <c r="G5854">
        <v>505</v>
      </c>
      <c r="H5854">
        <f t="shared" si="405"/>
        <v>162</v>
      </c>
      <c r="I5854" t="str">
        <f t="shared" si="406"/>
        <v>Q4ZRP9_PSEU2/343-505</v>
      </c>
      <c r="K5854" t="e">
        <f>IF(C5854="Secretin_N, Secretin, TraK","T","N")</f>
        <v>#N/A</v>
      </c>
      <c r="L5854" t="e">
        <f>VLOOKUP(E5854,'Uniprot taxonomy'!E:J,4,FALSE)</f>
        <v>#N/A</v>
      </c>
      <c r="M5854" t="e">
        <f>LEFT(VLOOKUP(B5854,'Uniprot taxonomy'!B:R,5,FALSE))</f>
        <v>#N/A</v>
      </c>
      <c r="N5854" t="e">
        <f>VLOOKUP(B5854,'Uniprot taxonomy'!B:R,5,FALSE)</f>
        <v>#N/A</v>
      </c>
      <c r="O5854" t="e">
        <f>VLOOKUP(B5854,'Uniprot taxonomy'!B:R,6,FALSE)</f>
        <v>#N/A</v>
      </c>
      <c r="P5854" t="e">
        <f>VLOOKUP(B5854,'Uniprot taxonomy'!B:R,7,FALSE)</f>
        <v>#N/A</v>
      </c>
      <c r="Q5854" t="e">
        <f>VLOOKUP(B5854,'Uniprot taxonomy'!B:R,8,FALSE)</f>
        <v>#N/A</v>
      </c>
    </row>
    <row r="5855" spans="1:17" x14ac:dyDescent="0.25">
      <c r="A5855" t="s">
        <v>113</v>
      </c>
      <c r="B5855" t="s">
        <v>1414</v>
      </c>
      <c r="C5855" t="str">
        <f>VLOOKUP('Домены Secretin_N'!B5855,'AC-Architecture'!A:C,3,FALSE)</f>
        <v>Secretin_N, Secretin</v>
      </c>
      <c r="D5855">
        <v>700</v>
      </c>
      <c r="E5855" t="s">
        <v>3632</v>
      </c>
      <c r="F5855">
        <v>174</v>
      </c>
      <c r="G5855">
        <v>320</v>
      </c>
      <c r="H5855">
        <f t="shared" si="405"/>
        <v>146</v>
      </c>
      <c r="I5855" t="str">
        <f t="shared" si="406"/>
        <v>Q4ZX68_PSEU2/174-320</v>
      </c>
      <c r="J5855" t="str">
        <f>CONCATENATE(K5855,"_",LEFT(O5855,3),"_",LEFT(Q5855,3),"_",B5855)</f>
        <v>N_Pse_Pse_Q4ZX68</v>
      </c>
      <c r="K5855" t="str">
        <f>IF(C5855="Secretin_N, Secretin, TraK","T","N")</f>
        <v>N</v>
      </c>
      <c r="L5855" t="str">
        <f>VLOOKUP(B5855,'Uniprot taxonomy'!B:R,4,FALSE)</f>
        <v>Proteobacteria</v>
      </c>
      <c r="M5855" t="str">
        <f>LEFT(VLOOKUP(B5855,'Uniprot taxonomy'!B:R,5,FALSE))</f>
        <v>G</v>
      </c>
      <c r="N5855" t="str">
        <f>VLOOKUP(B5855,'Uniprot taxonomy'!B:R,5,FALSE)</f>
        <v>Gammaproteobacteria</v>
      </c>
      <c r="O5855" t="str">
        <f>VLOOKUP(B5855,'Uniprot taxonomy'!B:R,6,FALSE)</f>
        <v>Pseudomonadales</v>
      </c>
      <c r="P5855" t="str">
        <f>VLOOKUP(B5855,'Uniprot taxonomy'!B:R,7,FALSE)</f>
        <v>Pseudomonadaceae</v>
      </c>
      <c r="Q5855" t="str">
        <f>VLOOKUP(B5855,'Uniprot taxonomy'!B:R,8,FALSE)</f>
        <v>Pseudomonas</v>
      </c>
    </row>
    <row r="5856" spans="1:17" hidden="1" x14ac:dyDescent="0.25">
      <c r="A5856" t="s">
        <v>8723</v>
      </c>
      <c r="B5856" t="s">
        <v>8724</v>
      </c>
      <c r="C5856" t="e">
        <f>VLOOKUP('Домены Secretin_N'!B5856,'AC-Architecture'!A:C,3,FALSE)</f>
        <v>#N/A</v>
      </c>
      <c r="D5856">
        <v>718</v>
      </c>
      <c r="E5856" t="s">
        <v>3632</v>
      </c>
      <c r="F5856">
        <v>398</v>
      </c>
      <c r="G5856">
        <v>465</v>
      </c>
      <c r="H5856">
        <f t="shared" si="405"/>
        <v>67</v>
      </c>
      <c r="I5856" t="str">
        <f t="shared" si="406"/>
        <v>Q4ZZE5_PSEU2/398-465</v>
      </c>
      <c r="K5856" t="e">
        <f>IF(C5856="Secretin_N, Secretin, TraK","T","N")</f>
        <v>#N/A</v>
      </c>
      <c r="L5856" t="e">
        <f>VLOOKUP(E5856,'Uniprot taxonomy'!E:J,4,FALSE)</f>
        <v>#N/A</v>
      </c>
      <c r="M5856" t="e">
        <f>LEFT(VLOOKUP(B5856,'Uniprot taxonomy'!B:R,5,FALSE))</f>
        <v>#N/A</v>
      </c>
      <c r="N5856" t="e">
        <f>VLOOKUP(B5856,'Uniprot taxonomy'!B:R,5,FALSE)</f>
        <v>#N/A</v>
      </c>
      <c r="O5856" t="e">
        <f>VLOOKUP(B5856,'Uniprot taxonomy'!B:R,6,FALSE)</f>
        <v>#N/A</v>
      </c>
      <c r="P5856" t="e">
        <f>VLOOKUP(B5856,'Uniprot taxonomy'!B:R,7,FALSE)</f>
        <v>#N/A</v>
      </c>
      <c r="Q5856" t="e">
        <f>VLOOKUP(B5856,'Uniprot taxonomy'!B:R,8,FALSE)</f>
        <v>#N/A</v>
      </c>
    </row>
    <row r="5857" spans="1:17" hidden="1" x14ac:dyDescent="0.25">
      <c r="A5857" t="s">
        <v>8725</v>
      </c>
      <c r="B5857" t="s">
        <v>8726</v>
      </c>
      <c r="C5857" t="e">
        <f>VLOOKUP('Домены Secretin_N'!B5857,'AC-Architecture'!A:C,3,FALSE)</f>
        <v>#N/A</v>
      </c>
      <c r="D5857">
        <v>591</v>
      </c>
      <c r="E5857" t="s">
        <v>3632</v>
      </c>
      <c r="F5857">
        <v>137</v>
      </c>
      <c r="G5857">
        <v>199</v>
      </c>
      <c r="H5857">
        <f t="shared" si="405"/>
        <v>62</v>
      </c>
      <c r="I5857" t="str">
        <f t="shared" si="406"/>
        <v>Q52291_PSEPU/137-199</v>
      </c>
      <c r="K5857" t="e">
        <f>IF(C5857="Secretin_N, Secretin, TraK","T","N")</f>
        <v>#N/A</v>
      </c>
      <c r="L5857" t="e">
        <f>VLOOKUP(E5857,'Uniprot taxonomy'!E:J,4,FALSE)</f>
        <v>#N/A</v>
      </c>
      <c r="M5857" t="e">
        <f>LEFT(VLOOKUP(B5857,'Uniprot taxonomy'!B:R,5,FALSE))</f>
        <v>#N/A</v>
      </c>
      <c r="N5857" t="e">
        <f>VLOOKUP(B5857,'Uniprot taxonomy'!B:R,5,FALSE)</f>
        <v>#N/A</v>
      </c>
      <c r="O5857" t="e">
        <f>VLOOKUP(B5857,'Uniprot taxonomy'!B:R,6,FALSE)</f>
        <v>#N/A</v>
      </c>
      <c r="P5857" t="e">
        <f>VLOOKUP(B5857,'Uniprot taxonomy'!B:R,7,FALSE)</f>
        <v>#N/A</v>
      </c>
      <c r="Q5857" t="e">
        <f>VLOOKUP(B5857,'Uniprot taxonomy'!B:R,8,FALSE)</f>
        <v>#N/A</v>
      </c>
    </row>
    <row r="5858" spans="1:17" hidden="1" x14ac:dyDescent="0.25">
      <c r="A5858" t="s">
        <v>8725</v>
      </c>
      <c r="B5858" t="s">
        <v>8726</v>
      </c>
      <c r="C5858" t="e">
        <f>VLOOKUP('Домены Secretin_N'!B5858,'AC-Architecture'!A:C,3,FALSE)</f>
        <v>#N/A</v>
      </c>
      <c r="D5858">
        <v>591</v>
      </c>
      <c r="E5858" t="s">
        <v>3632</v>
      </c>
      <c r="F5858">
        <v>205</v>
      </c>
      <c r="G5858">
        <v>291</v>
      </c>
      <c r="H5858">
        <f t="shared" si="405"/>
        <v>86</v>
      </c>
      <c r="I5858" t="str">
        <f t="shared" si="406"/>
        <v>Q52291_PSEPU/205-291</v>
      </c>
      <c r="K5858" t="e">
        <f>IF(C5858="Secretin_N, Secretin, TraK","T","N")</f>
        <v>#N/A</v>
      </c>
      <c r="L5858" t="e">
        <f>VLOOKUP(E5858,'Uniprot taxonomy'!E:J,4,FALSE)</f>
        <v>#N/A</v>
      </c>
      <c r="M5858" t="e">
        <f>LEFT(VLOOKUP(B5858,'Uniprot taxonomy'!B:R,5,FALSE))</f>
        <v>#N/A</v>
      </c>
      <c r="N5858" t="e">
        <f>VLOOKUP(B5858,'Uniprot taxonomy'!B:R,5,FALSE)</f>
        <v>#N/A</v>
      </c>
      <c r="O5858" t="e">
        <f>VLOOKUP(B5858,'Uniprot taxonomy'!B:R,6,FALSE)</f>
        <v>#N/A</v>
      </c>
      <c r="P5858" t="e">
        <f>VLOOKUP(B5858,'Uniprot taxonomy'!B:R,7,FALSE)</f>
        <v>#N/A</v>
      </c>
      <c r="Q5858" t="e">
        <f>VLOOKUP(B5858,'Uniprot taxonomy'!B:R,8,FALSE)</f>
        <v>#N/A</v>
      </c>
    </row>
    <row r="5859" spans="1:17" hidden="1" x14ac:dyDescent="0.25">
      <c r="A5859" t="s">
        <v>8727</v>
      </c>
      <c r="B5859" t="s">
        <v>8728</v>
      </c>
      <c r="C5859" t="e">
        <f>VLOOKUP('Домены Secretin_N'!B5859,'AC-Architecture'!A:C,3,FALSE)</f>
        <v>#N/A</v>
      </c>
      <c r="D5859">
        <v>607</v>
      </c>
      <c r="E5859" t="s">
        <v>3632</v>
      </c>
      <c r="F5859">
        <v>111</v>
      </c>
      <c r="G5859">
        <v>173</v>
      </c>
      <c r="H5859">
        <f t="shared" si="405"/>
        <v>62</v>
      </c>
      <c r="I5859" t="str">
        <f t="shared" si="406"/>
        <v>Q56974_YERPE/111-173</v>
      </c>
      <c r="K5859" t="e">
        <f>IF(C5859="Secretin_N, Secretin, TraK","T","N")</f>
        <v>#N/A</v>
      </c>
      <c r="L5859" t="e">
        <f>VLOOKUP(E5859,'Uniprot taxonomy'!E:J,4,FALSE)</f>
        <v>#N/A</v>
      </c>
      <c r="M5859" t="e">
        <f>LEFT(VLOOKUP(B5859,'Uniprot taxonomy'!B:R,5,FALSE))</f>
        <v>#N/A</v>
      </c>
      <c r="N5859" t="e">
        <f>VLOOKUP(B5859,'Uniprot taxonomy'!B:R,5,FALSE)</f>
        <v>#N/A</v>
      </c>
      <c r="O5859" t="e">
        <f>VLOOKUP(B5859,'Uniprot taxonomy'!B:R,6,FALSE)</f>
        <v>#N/A</v>
      </c>
      <c r="P5859" t="e">
        <f>VLOOKUP(B5859,'Uniprot taxonomy'!B:R,7,FALSE)</f>
        <v>#N/A</v>
      </c>
      <c r="Q5859" t="e">
        <f>VLOOKUP(B5859,'Uniprot taxonomy'!B:R,8,FALSE)</f>
        <v>#N/A</v>
      </c>
    </row>
    <row r="5860" spans="1:17" hidden="1" x14ac:dyDescent="0.25">
      <c r="A5860" t="s">
        <v>8727</v>
      </c>
      <c r="B5860" t="s">
        <v>8728</v>
      </c>
      <c r="C5860" t="e">
        <f>VLOOKUP('Домены Secretin_N'!B5860,'AC-Architecture'!A:C,3,FALSE)</f>
        <v>#N/A</v>
      </c>
      <c r="D5860">
        <v>607</v>
      </c>
      <c r="E5860" t="s">
        <v>3632</v>
      </c>
      <c r="F5860">
        <v>184</v>
      </c>
      <c r="G5860">
        <v>281</v>
      </c>
      <c r="H5860">
        <f t="shared" si="405"/>
        <v>97</v>
      </c>
      <c r="I5860" t="str">
        <f t="shared" si="406"/>
        <v>Q56974_YERPE/184-281</v>
      </c>
      <c r="K5860" t="e">
        <f>IF(C5860="Secretin_N, Secretin, TraK","T","N")</f>
        <v>#N/A</v>
      </c>
      <c r="L5860" t="e">
        <f>VLOOKUP(E5860,'Uniprot taxonomy'!E:J,4,FALSE)</f>
        <v>#N/A</v>
      </c>
      <c r="M5860" t="e">
        <f>LEFT(VLOOKUP(B5860,'Uniprot taxonomy'!B:R,5,FALSE))</f>
        <v>#N/A</v>
      </c>
      <c r="N5860" t="e">
        <f>VLOOKUP(B5860,'Uniprot taxonomy'!B:R,5,FALSE)</f>
        <v>#N/A</v>
      </c>
      <c r="O5860" t="e">
        <f>VLOOKUP(B5860,'Uniprot taxonomy'!B:R,6,FALSE)</f>
        <v>#N/A</v>
      </c>
      <c r="P5860" t="e">
        <f>VLOOKUP(B5860,'Uniprot taxonomy'!B:R,7,FALSE)</f>
        <v>#N/A</v>
      </c>
      <c r="Q5860" t="e">
        <f>VLOOKUP(B5860,'Uniprot taxonomy'!B:R,8,FALSE)</f>
        <v>#N/A</v>
      </c>
    </row>
    <row r="5861" spans="1:17" hidden="1" x14ac:dyDescent="0.25">
      <c r="A5861" t="s">
        <v>8729</v>
      </c>
      <c r="B5861" t="s">
        <v>8730</v>
      </c>
      <c r="C5861" t="e">
        <f>VLOOKUP('Домены Secretin_N'!B5861,'AC-Architecture'!A:C,3,FALSE)</f>
        <v>#N/A</v>
      </c>
      <c r="D5861">
        <v>412</v>
      </c>
      <c r="E5861" t="s">
        <v>3632</v>
      </c>
      <c r="F5861">
        <v>119</v>
      </c>
      <c r="G5861">
        <v>180</v>
      </c>
      <c r="H5861">
        <f t="shared" si="405"/>
        <v>61</v>
      </c>
      <c r="I5861" t="str">
        <f t="shared" si="406"/>
        <v>Q57IY6_SALCH/119-180</v>
      </c>
      <c r="K5861" t="e">
        <f>IF(C5861="Secretin_N, Secretin, TraK","T","N")</f>
        <v>#N/A</v>
      </c>
      <c r="L5861" t="e">
        <f>VLOOKUP(E5861,'Uniprot taxonomy'!E:J,4,FALSE)</f>
        <v>#N/A</v>
      </c>
      <c r="M5861" t="e">
        <f>LEFT(VLOOKUP(B5861,'Uniprot taxonomy'!B:R,5,FALSE))</f>
        <v>#N/A</v>
      </c>
      <c r="N5861" t="e">
        <f>VLOOKUP(B5861,'Uniprot taxonomy'!B:R,5,FALSE)</f>
        <v>#N/A</v>
      </c>
      <c r="O5861" t="e">
        <f>VLOOKUP(B5861,'Uniprot taxonomy'!B:R,6,FALSE)</f>
        <v>#N/A</v>
      </c>
      <c r="P5861" t="e">
        <f>VLOOKUP(B5861,'Uniprot taxonomy'!B:R,7,FALSE)</f>
        <v>#N/A</v>
      </c>
      <c r="Q5861" t="e">
        <f>VLOOKUP(B5861,'Uniprot taxonomy'!B:R,8,FALSE)</f>
        <v>#N/A</v>
      </c>
    </row>
    <row r="5862" spans="1:17" x14ac:dyDescent="0.25">
      <c r="A5862" t="s">
        <v>513</v>
      </c>
      <c r="B5862" t="s">
        <v>1813</v>
      </c>
      <c r="C5862" t="str">
        <f>VLOOKUP('Домены Secretin_N'!B5862,'AC-Architecture'!A:C,3,FALSE)</f>
        <v>Secretin_N, Secretin</v>
      </c>
      <c r="D5862">
        <v>562</v>
      </c>
      <c r="E5862" t="s">
        <v>3632</v>
      </c>
      <c r="F5862">
        <v>180</v>
      </c>
      <c r="G5862">
        <v>303</v>
      </c>
      <c r="H5862">
        <f t="shared" si="405"/>
        <v>123</v>
      </c>
      <c r="I5862" t="str">
        <f t="shared" si="406"/>
        <v>Q57KM6_SALCH/180-303</v>
      </c>
      <c r="J5862" t="str">
        <f t="shared" ref="J5862:J5865" si="408">CONCATENATE(K5862,"_",LEFT(O5862,3),"_",LEFT(Q5862,3),"_",B5862)</f>
        <v>N_Ent_Sal_Q57KM6</v>
      </c>
      <c r="K5862" t="str">
        <f>IF(C5862="Secretin_N, Secretin, TraK","T","N")</f>
        <v>N</v>
      </c>
      <c r="L5862" t="str">
        <f>VLOOKUP(B5862,'Uniprot taxonomy'!B:R,4,FALSE)</f>
        <v>Proteobacteria</v>
      </c>
      <c r="M5862" t="str">
        <f>LEFT(VLOOKUP(B5862,'Uniprot taxonomy'!B:R,5,FALSE))</f>
        <v>G</v>
      </c>
      <c r="N5862" t="str">
        <f>VLOOKUP(B5862,'Uniprot taxonomy'!B:R,5,FALSE)</f>
        <v>Gammaproteobacteria</v>
      </c>
      <c r="O5862" t="str">
        <f>VLOOKUP(B5862,'Uniprot taxonomy'!B:R,6,FALSE)</f>
        <v>Enterobacteriales</v>
      </c>
      <c r="P5862" t="str">
        <f>VLOOKUP(B5862,'Uniprot taxonomy'!B:R,7,FALSE)</f>
        <v>Enterobacteriaceae</v>
      </c>
      <c r="Q5862" t="str">
        <f>VLOOKUP(B5862,'Uniprot taxonomy'!B:R,8,FALSE)</f>
        <v>Salmonella</v>
      </c>
    </row>
    <row r="5863" spans="1:17" x14ac:dyDescent="0.25">
      <c r="A5863" t="s">
        <v>514</v>
      </c>
      <c r="B5863" t="s">
        <v>1814</v>
      </c>
      <c r="C5863" t="str">
        <f>VLOOKUP('Домены Secretin_N'!B5863,'AC-Architecture'!A:C,3,FALSE)</f>
        <v>Secretin_N, Secretin</v>
      </c>
      <c r="D5863">
        <v>497</v>
      </c>
      <c r="E5863" t="s">
        <v>3632</v>
      </c>
      <c r="F5863">
        <v>177</v>
      </c>
      <c r="G5863">
        <v>268</v>
      </c>
      <c r="H5863">
        <f t="shared" si="405"/>
        <v>91</v>
      </c>
      <c r="I5863" t="str">
        <f t="shared" si="406"/>
        <v>Q57PP0_SALCH/177-268</v>
      </c>
      <c r="J5863" t="str">
        <f t="shared" si="408"/>
        <v>N_Ent_Sal_Q57PP0</v>
      </c>
      <c r="K5863" t="str">
        <f>IF(C5863="Secretin_N, Secretin, TraK","T","N")</f>
        <v>N</v>
      </c>
      <c r="L5863" t="str">
        <f>VLOOKUP(B5863,'Uniprot taxonomy'!B:R,4,FALSE)</f>
        <v>Proteobacteria</v>
      </c>
      <c r="M5863" t="str">
        <f>LEFT(VLOOKUP(B5863,'Uniprot taxonomy'!B:R,5,FALSE))</f>
        <v>G</v>
      </c>
      <c r="N5863" t="str">
        <f>VLOOKUP(B5863,'Uniprot taxonomy'!B:R,5,FALSE)</f>
        <v>Gammaproteobacteria</v>
      </c>
      <c r="O5863" t="str">
        <f>VLOOKUP(B5863,'Uniprot taxonomy'!B:R,6,FALSE)</f>
        <v>Enterobacteriales</v>
      </c>
      <c r="P5863" t="str">
        <f>VLOOKUP(B5863,'Uniprot taxonomy'!B:R,7,FALSE)</f>
        <v>Enterobacteriaceae</v>
      </c>
      <c r="Q5863" t="str">
        <f>VLOOKUP(B5863,'Uniprot taxonomy'!B:R,8,FALSE)</f>
        <v>Salmonella</v>
      </c>
    </row>
    <row r="5864" spans="1:17" x14ac:dyDescent="0.25">
      <c r="A5864" t="s">
        <v>104</v>
      </c>
      <c r="B5864" t="s">
        <v>1405</v>
      </c>
      <c r="C5864" t="str">
        <f>VLOOKUP('Домены Secretin_N'!B5864,'AC-Architecture'!A:C,3,FALSE)</f>
        <v>Secretin_N, Secretin</v>
      </c>
      <c r="D5864">
        <v>607</v>
      </c>
      <c r="E5864" t="s">
        <v>3632</v>
      </c>
      <c r="F5864">
        <v>186</v>
      </c>
      <c r="G5864">
        <v>368</v>
      </c>
      <c r="H5864">
        <f t="shared" si="405"/>
        <v>182</v>
      </c>
      <c r="I5864" t="str">
        <f t="shared" si="406"/>
        <v>Q58S62_9XANT/186-368</v>
      </c>
      <c r="J5864" t="str">
        <f t="shared" si="408"/>
        <v>N_Xan_Xan_Q58S62</v>
      </c>
      <c r="K5864" t="str">
        <f>IF(C5864="Secretin_N, Secretin, TraK","T","N")</f>
        <v>N</v>
      </c>
      <c r="L5864" t="str">
        <f>VLOOKUP(B5864,'Uniprot taxonomy'!B:R,4,FALSE)</f>
        <v>Proteobacteria</v>
      </c>
      <c r="M5864" t="str">
        <f>LEFT(VLOOKUP(B5864,'Uniprot taxonomy'!B:R,5,FALSE))</f>
        <v>G</v>
      </c>
      <c r="N5864" t="str">
        <f>VLOOKUP(B5864,'Uniprot taxonomy'!B:R,5,FALSE)</f>
        <v>Gammaproteobacteria</v>
      </c>
      <c r="O5864" t="str">
        <f>VLOOKUP(B5864,'Uniprot taxonomy'!B:R,6,FALSE)</f>
        <v>Xanthomonadales</v>
      </c>
      <c r="P5864" t="str">
        <f>VLOOKUP(B5864,'Uniprot taxonomy'!B:R,7,FALSE)</f>
        <v>Xanthomonadaceae</v>
      </c>
      <c r="Q5864" t="str">
        <f>VLOOKUP(B5864,'Uniprot taxonomy'!B:R,8,FALSE)</f>
        <v>Xanthomonas</v>
      </c>
    </row>
    <row r="5865" spans="1:17" x14ac:dyDescent="0.25">
      <c r="A5865" t="s">
        <v>105</v>
      </c>
      <c r="B5865" t="s">
        <v>1406</v>
      </c>
      <c r="C5865" t="str">
        <f>VLOOKUP('Домены Secretin_N'!B5865,'AC-Architecture'!A:C,3,FALSE)</f>
        <v>Secretin_N, Secretin</v>
      </c>
      <c r="D5865">
        <v>445</v>
      </c>
      <c r="E5865" t="s">
        <v>3632</v>
      </c>
      <c r="F5865">
        <v>122</v>
      </c>
      <c r="G5865">
        <v>187</v>
      </c>
      <c r="H5865">
        <f t="shared" si="405"/>
        <v>65</v>
      </c>
      <c r="I5865" t="str">
        <f t="shared" si="406"/>
        <v>Q5D8D5_HAEIF/122-187</v>
      </c>
      <c r="J5865" t="str">
        <f t="shared" si="408"/>
        <v>N_Pas_Hae_Q5D8D5</v>
      </c>
      <c r="K5865" t="str">
        <f>IF(C5865="Secretin_N, Secretin, TraK","T","N")</f>
        <v>N</v>
      </c>
      <c r="L5865" t="str">
        <f>VLOOKUP(B5865,'Uniprot taxonomy'!B:R,4,FALSE)</f>
        <v>Proteobacteria</v>
      </c>
      <c r="M5865" t="str">
        <f>LEFT(VLOOKUP(B5865,'Uniprot taxonomy'!B:R,5,FALSE))</f>
        <v>G</v>
      </c>
      <c r="N5865" t="str">
        <f>VLOOKUP(B5865,'Uniprot taxonomy'!B:R,5,FALSE)</f>
        <v>Gammaproteobacteria</v>
      </c>
      <c r="O5865" t="str">
        <f>VLOOKUP(B5865,'Uniprot taxonomy'!B:R,6,FALSE)</f>
        <v>Pasteurellales</v>
      </c>
      <c r="P5865" t="str">
        <f>VLOOKUP(B5865,'Uniprot taxonomy'!B:R,7,FALSE)</f>
        <v>Pasteurellaceae</v>
      </c>
      <c r="Q5865" t="str">
        <f>VLOOKUP(B5865,'Uniprot taxonomy'!B:R,8,FALSE)</f>
        <v>Haemophilus</v>
      </c>
    </row>
    <row r="5866" spans="1:17" hidden="1" x14ac:dyDescent="0.25">
      <c r="A5866" t="s">
        <v>8731</v>
      </c>
      <c r="B5866" t="s">
        <v>8732</v>
      </c>
      <c r="C5866" t="e">
        <f>VLOOKUP('Домены Secretin_N'!B5866,'AC-Architecture'!A:C,3,FALSE)</f>
        <v>#N/A</v>
      </c>
      <c r="D5866">
        <v>673</v>
      </c>
      <c r="E5866" t="s">
        <v>3632</v>
      </c>
      <c r="F5866">
        <v>121</v>
      </c>
      <c r="G5866">
        <v>184</v>
      </c>
      <c r="H5866">
        <f t="shared" si="405"/>
        <v>63</v>
      </c>
      <c r="I5866" t="str">
        <f t="shared" si="406"/>
        <v>Q5E1X7_VIBF1/121-184</v>
      </c>
      <c r="K5866" t="e">
        <f>IF(C5866="Secretin_N, Secretin, TraK","T","N")</f>
        <v>#N/A</v>
      </c>
      <c r="L5866" t="e">
        <f>VLOOKUP(E5866,'Uniprot taxonomy'!E:J,4,FALSE)</f>
        <v>#N/A</v>
      </c>
      <c r="M5866" t="e">
        <f>LEFT(VLOOKUP(B5866,'Uniprot taxonomy'!B:R,5,FALSE))</f>
        <v>#N/A</v>
      </c>
      <c r="N5866" t="e">
        <f>VLOOKUP(B5866,'Uniprot taxonomy'!B:R,5,FALSE)</f>
        <v>#N/A</v>
      </c>
      <c r="O5866" t="e">
        <f>VLOOKUP(B5866,'Uniprot taxonomy'!B:R,6,FALSE)</f>
        <v>#N/A</v>
      </c>
      <c r="P5866" t="e">
        <f>VLOOKUP(B5866,'Uniprot taxonomy'!B:R,7,FALSE)</f>
        <v>#N/A</v>
      </c>
      <c r="Q5866" t="e">
        <f>VLOOKUP(B5866,'Uniprot taxonomy'!B:R,8,FALSE)</f>
        <v>#N/A</v>
      </c>
    </row>
    <row r="5867" spans="1:17" hidden="1" x14ac:dyDescent="0.25">
      <c r="A5867" t="s">
        <v>8731</v>
      </c>
      <c r="B5867" t="s">
        <v>8732</v>
      </c>
      <c r="C5867" t="e">
        <f>VLOOKUP('Домены Secretin_N'!B5867,'AC-Architecture'!A:C,3,FALSE)</f>
        <v>#N/A</v>
      </c>
      <c r="D5867">
        <v>673</v>
      </c>
      <c r="E5867" t="s">
        <v>3632</v>
      </c>
      <c r="F5867">
        <v>186</v>
      </c>
      <c r="G5867">
        <v>257</v>
      </c>
      <c r="H5867">
        <f t="shared" si="405"/>
        <v>71</v>
      </c>
      <c r="I5867" t="str">
        <f t="shared" si="406"/>
        <v>Q5E1X7_VIBF1/186-257</v>
      </c>
      <c r="K5867" t="e">
        <f>IF(C5867="Secretin_N, Secretin, TraK","T","N")</f>
        <v>#N/A</v>
      </c>
      <c r="L5867" t="e">
        <f>VLOOKUP(E5867,'Uniprot taxonomy'!E:J,4,FALSE)</f>
        <v>#N/A</v>
      </c>
      <c r="M5867" t="e">
        <f>LEFT(VLOOKUP(B5867,'Uniprot taxonomy'!B:R,5,FALSE))</f>
        <v>#N/A</v>
      </c>
      <c r="N5867" t="e">
        <f>VLOOKUP(B5867,'Uniprot taxonomy'!B:R,5,FALSE)</f>
        <v>#N/A</v>
      </c>
      <c r="O5867" t="e">
        <f>VLOOKUP(B5867,'Uniprot taxonomy'!B:R,6,FALSE)</f>
        <v>#N/A</v>
      </c>
      <c r="P5867" t="e">
        <f>VLOOKUP(B5867,'Uniprot taxonomy'!B:R,7,FALSE)</f>
        <v>#N/A</v>
      </c>
      <c r="Q5867" t="e">
        <f>VLOOKUP(B5867,'Uniprot taxonomy'!B:R,8,FALSE)</f>
        <v>#N/A</v>
      </c>
    </row>
    <row r="5868" spans="1:17" hidden="1" x14ac:dyDescent="0.25">
      <c r="A5868" t="s">
        <v>8731</v>
      </c>
      <c r="B5868" t="s">
        <v>8732</v>
      </c>
      <c r="C5868" t="e">
        <f>VLOOKUP('Домены Secretin_N'!B5868,'AC-Architecture'!A:C,3,FALSE)</f>
        <v>#N/A</v>
      </c>
      <c r="D5868">
        <v>673</v>
      </c>
      <c r="E5868" t="s">
        <v>3632</v>
      </c>
      <c r="F5868">
        <v>261</v>
      </c>
      <c r="G5868">
        <v>339</v>
      </c>
      <c r="H5868">
        <f t="shared" si="405"/>
        <v>78</v>
      </c>
      <c r="I5868" t="str">
        <f t="shared" si="406"/>
        <v>Q5E1X7_VIBF1/261-339</v>
      </c>
      <c r="K5868" t="e">
        <f>IF(C5868="Secretin_N, Secretin, TraK","T","N")</f>
        <v>#N/A</v>
      </c>
      <c r="L5868" t="e">
        <f>VLOOKUP(E5868,'Uniprot taxonomy'!E:J,4,FALSE)</f>
        <v>#N/A</v>
      </c>
      <c r="M5868" t="e">
        <f>LEFT(VLOOKUP(B5868,'Uniprot taxonomy'!B:R,5,FALSE))</f>
        <v>#N/A</v>
      </c>
      <c r="N5868" t="e">
        <f>VLOOKUP(B5868,'Uniprot taxonomy'!B:R,5,FALSE)</f>
        <v>#N/A</v>
      </c>
      <c r="O5868" t="e">
        <f>VLOOKUP(B5868,'Uniprot taxonomy'!B:R,6,FALSE)</f>
        <v>#N/A</v>
      </c>
      <c r="P5868" t="e">
        <f>VLOOKUP(B5868,'Uniprot taxonomy'!B:R,7,FALSE)</f>
        <v>#N/A</v>
      </c>
      <c r="Q5868" t="e">
        <f>VLOOKUP(B5868,'Uniprot taxonomy'!B:R,8,FALSE)</f>
        <v>#N/A</v>
      </c>
    </row>
    <row r="5869" spans="1:17" hidden="1" x14ac:dyDescent="0.25">
      <c r="A5869" t="s">
        <v>8733</v>
      </c>
      <c r="B5869" t="s">
        <v>8734</v>
      </c>
      <c r="C5869" t="e">
        <f>VLOOKUP('Домены Secretin_N'!B5869,'AC-Architecture'!A:C,3,FALSE)</f>
        <v>#N/A</v>
      </c>
      <c r="D5869">
        <v>582</v>
      </c>
      <c r="E5869" t="s">
        <v>3632</v>
      </c>
      <c r="F5869">
        <v>255</v>
      </c>
      <c r="G5869">
        <v>321</v>
      </c>
      <c r="H5869">
        <f t="shared" si="405"/>
        <v>66</v>
      </c>
      <c r="I5869" t="str">
        <f t="shared" si="406"/>
        <v>Q5E2F8_VIBF1/255-321</v>
      </c>
      <c r="K5869" t="e">
        <f>IF(C5869="Secretin_N, Secretin, TraK","T","N")</f>
        <v>#N/A</v>
      </c>
      <c r="L5869" t="e">
        <f>VLOOKUP(E5869,'Uniprot taxonomy'!E:J,4,FALSE)</f>
        <v>#N/A</v>
      </c>
      <c r="M5869" t="e">
        <f>LEFT(VLOOKUP(B5869,'Uniprot taxonomy'!B:R,5,FALSE))</f>
        <v>#N/A</v>
      </c>
      <c r="N5869" t="e">
        <f>VLOOKUP(B5869,'Uniprot taxonomy'!B:R,5,FALSE)</f>
        <v>#N/A</v>
      </c>
      <c r="O5869" t="e">
        <f>VLOOKUP(B5869,'Uniprot taxonomy'!B:R,6,FALSE)</f>
        <v>#N/A</v>
      </c>
      <c r="P5869" t="e">
        <f>VLOOKUP(B5869,'Uniprot taxonomy'!B:R,7,FALSE)</f>
        <v>#N/A</v>
      </c>
      <c r="Q5869" t="e">
        <f>VLOOKUP(B5869,'Uniprot taxonomy'!B:R,8,FALSE)</f>
        <v>#N/A</v>
      </c>
    </row>
    <row r="5870" spans="1:17" hidden="1" x14ac:dyDescent="0.25">
      <c r="A5870" t="s">
        <v>106</v>
      </c>
      <c r="B5870" t="s">
        <v>1407</v>
      </c>
      <c r="C5870" t="str">
        <f>VLOOKUP('Домены Secretin_N'!B5870,'AC-Architecture'!A:C,3,FALSE)</f>
        <v>Secretin_N, Secretin</v>
      </c>
      <c r="D5870">
        <v>683</v>
      </c>
      <c r="E5870" t="s">
        <v>3632</v>
      </c>
      <c r="F5870">
        <v>303</v>
      </c>
      <c r="G5870">
        <v>447</v>
      </c>
      <c r="H5870">
        <f t="shared" si="405"/>
        <v>144</v>
      </c>
      <c r="I5870" t="str">
        <f t="shared" si="406"/>
        <v>Q5EF66_ACIAI/303-447</v>
      </c>
      <c r="J5870" t="e">
        <f>CONCATENATE(K5870,"_",#REF!,"_",B5870)</f>
        <v>#REF!</v>
      </c>
      <c r="K5870" t="str">
        <f>IF(C5870="Secretin_N, Secretin, TraK","T","N")</f>
        <v>N</v>
      </c>
      <c r="L5870" t="e">
        <f>VLOOKUP(E5870,'Uniprot taxonomy'!E:J,4,FALSE)</f>
        <v>#N/A</v>
      </c>
      <c r="M5870" t="str">
        <f>LEFT(VLOOKUP(B5870,'Uniprot taxonomy'!B:R,5,FALSE))</f>
        <v>B</v>
      </c>
      <c r="N5870" t="str">
        <f>VLOOKUP(B5870,'Uniprot taxonomy'!B:R,5,FALSE)</f>
        <v>Betaproteobacteria</v>
      </c>
      <c r="O5870" t="str">
        <f>VLOOKUP(B5870,'Uniprot taxonomy'!B:R,6,FALSE)</f>
        <v>Burkholderiales</v>
      </c>
      <c r="P5870" t="str">
        <f>VLOOKUP(B5870,'Uniprot taxonomy'!B:R,7,FALSE)</f>
        <v>Comamonadaceae</v>
      </c>
      <c r="Q5870" t="str">
        <f>VLOOKUP(B5870,'Uniprot taxonomy'!B:R,8,FALSE)</f>
        <v>Acidovorax</v>
      </c>
    </row>
    <row r="5871" spans="1:17" hidden="1" x14ac:dyDescent="0.25">
      <c r="A5871" t="s">
        <v>8735</v>
      </c>
      <c r="B5871" t="s">
        <v>8736</v>
      </c>
      <c r="C5871" t="e">
        <f>VLOOKUP('Домены Secretin_N'!B5871,'AC-Architecture'!A:C,3,FALSE)</f>
        <v>#N/A</v>
      </c>
      <c r="D5871">
        <v>673</v>
      </c>
      <c r="E5871" t="s">
        <v>3632</v>
      </c>
      <c r="F5871">
        <v>308</v>
      </c>
      <c r="G5871">
        <v>395</v>
      </c>
      <c r="H5871">
        <f t="shared" si="405"/>
        <v>87</v>
      </c>
      <c r="I5871" t="str">
        <f t="shared" si="406"/>
        <v>Q5H3Q6_XANOR/308-395</v>
      </c>
      <c r="K5871" t="e">
        <f>IF(C5871="Secretin_N, Secretin, TraK","T","N")</f>
        <v>#N/A</v>
      </c>
      <c r="L5871" t="e">
        <f>VLOOKUP(E5871,'Uniprot taxonomy'!E:J,4,FALSE)</f>
        <v>#N/A</v>
      </c>
      <c r="M5871" t="e">
        <f>LEFT(VLOOKUP(B5871,'Uniprot taxonomy'!B:R,5,FALSE))</f>
        <v>#N/A</v>
      </c>
      <c r="N5871" t="e">
        <f>VLOOKUP(B5871,'Uniprot taxonomy'!B:R,5,FALSE)</f>
        <v>#N/A</v>
      </c>
      <c r="O5871" t="e">
        <f>VLOOKUP(B5871,'Uniprot taxonomy'!B:R,6,FALSE)</f>
        <v>#N/A</v>
      </c>
      <c r="P5871" t="e">
        <f>VLOOKUP(B5871,'Uniprot taxonomy'!B:R,7,FALSE)</f>
        <v>#N/A</v>
      </c>
      <c r="Q5871" t="e">
        <f>VLOOKUP(B5871,'Uniprot taxonomy'!B:R,8,FALSE)</f>
        <v>#N/A</v>
      </c>
    </row>
    <row r="5872" spans="1:17" hidden="1" x14ac:dyDescent="0.25">
      <c r="A5872" t="s">
        <v>8737</v>
      </c>
      <c r="B5872" t="s">
        <v>8738</v>
      </c>
      <c r="C5872" t="e">
        <f>VLOOKUP('Домены Secretin_N'!B5872,'AC-Architecture'!A:C,3,FALSE)</f>
        <v>#N/A</v>
      </c>
      <c r="D5872">
        <v>770</v>
      </c>
      <c r="E5872" t="s">
        <v>3632</v>
      </c>
      <c r="F5872">
        <v>192</v>
      </c>
      <c r="G5872">
        <v>252</v>
      </c>
      <c r="H5872">
        <f t="shared" si="405"/>
        <v>60</v>
      </c>
      <c r="I5872" t="str">
        <f t="shared" si="406"/>
        <v>Q5H4L0_XANOR/192-252</v>
      </c>
      <c r="K5872" t="e">
        <f>IF(C5872="Secretin_N, Secretin, TraK","T","N")</f>
        <v>#N/A</v>
      </c>
      <c r="L5872" t="e">
        <f>VLOOKUP(E5872,'Uniprot taxonomy'!E:J,4,FALSE)</f>
        <v>#N/A</v>
      </c>
      <c r="M5872" t="e">
        <f>LEFT(VLOOKUP(B5872,'Uniprot taxonomy'!B:R,5,FALSE))</f>
        <v>#N/A</v>
      </c>
      <c r="N5872" t="e">
        <f>VLOOKUP(B5872,'Uniprot taxonomy'!B:R,5,FALSE)</f>
        <v>#N/A</v>
      </c>
      <c r="O5872" t="e">
        <f>VLOOKUP(B5872,'Uniprot taxonomy'!B:R,6,FALSE)</f>
        <v>#N/A</v>
      </c>
      <c r="P5872" t="e">
        <f>VLOOKUP(B5872,'Uniprot taxonomy'!B:R,7,FALSE)</f>
        <v>#N/A</v>
      </c>
      <c r="Q5872" t="e">
        <f>VLOOKUP(B5872,'Uniprot taxonomy'!B:R,8,FALSE)</f>
        <v>#N/A</v>
      </c>
    </row>
    <row r="5873" spans="1:17" hidden="1" x14ac:dyDescent="0.25">
      <c r="A5873" t="s">
        <v>8737</v>
      </c>
      <c r="B5873" t="s">
        <v>8738</v>
      </c>
      <c r="C5873" t="e">
        <f>VLOOKUP('Домены Secretin_N'!B5873,'AC-Architecture'!A:C,3,FALSE)</f>
        <v>#N/A</v>
      </c>
      <c r="D5873">
        <v>770</v>
      </c>
      <c r="E5873" t="s">
        <v>3632</v>
      </c>
      <c r="F5873">
        <v>257</v>
      </c>
      <c r="G5873">
        <v>326</v>
      </c>
      <c r="H5873">
        <f t="shared" si="405"/>
        <v>69</v>
      </c>
      <c r="I5873" t="str">
        <f t="shared" si="406"/>
        <v>Q5H4L0_XANOR/257-326</v>
      </c>
      <c r="K5873" t="e">
        <f>IF(C5873="Secretin_N, Secretin, TraK","T","N")</f>
        <v>#N/A</v>
      </c>
      <c r="L5873" t="e">
        <f>VLOOKUP(E5873,'Uniprot taxonomy'!E:J,4,FALSE)</f>
        <v>#N/A</v>
      </c>
      <c r="M5873" t="e">
        <f>LEFT(VLOOKUP(B5873,'Uniprot taxonomy'!B:R,5,FALSE))</f>
        <v>#N/A</v>
      </c>
      <c r="N5873" t="e">
        <f>VLOOKUP(B5873,'Uniprot taxonomy'!B:R,5,FALSE)</f>
        <v>#N/A</v>
      </c>
      <c r="O5873" t="e">
        <f>VLOOKUP(B5873,'Uniprot taxonomy'!B:R,6,FALSE)</f>
        <v>#N/A</v>
      </c>
      <c r="P5873" t="e">
        <f>VLOOKUP(B5873,'Uniprot taxonomy'!B:R,7,FALSE)</f>
        <v>#N/A</v>
      </c>
      <c r="Q5873" t="e">
        <f>VLOOKUP(B5873,'Uniprot taxonomy'!B:R,8,FALSE)</f>
        <v>#N/A</v>
      </c>
    </row>
    <row r="5874" spans="1:17" hidden="1" x14ac:dyDescent="0.25">
      <c r="A5874" t="s">
        <v>8737</v>
      </c>
      <c r="B5874" t="s">
        <v>8738</v>
      </c>
      <c r="C5874" t="e">
        <f>VLOOKUP('Домены Secretin_N'!B5874,'AC-Architecture'!A:C,3,FALSE)</f>
        <v>#N/A</v>
      </c>
      <c r="D5874">
        <v>770</v>
      </c>
      <c r="E5874" t="s">
        <v>3632</v>
      </c>
      <c r="F5874">
        <v>330</v>
      </c>
      <c r="G5874">
        <v>482</v>
      </c>
      <c r="H5874">
        <f t="shared" si="405"/>
        <v>152</v>
      </c>
      <c r="I5874" t="str">
        <f t="shared" si="406"/>
        <v>Q5H4L0_XANOR/330-482</v>
      </c>
      <c r="K5874" t="e">
        <f>IF(C5874="Secretin_N, Secretin, TraK","T","N")</f>
        <v>#N/A</v>
      </c>
      <c r="L5874" t="e">
        <f>VLOOKUP(E5874,'Uniprot taxonomy'!E:J,4,FALSE)</f>
        <v>#N/A</v>
      </c>
      <c r="M5874" t="e">
        <f>LEFT(VLOOKUP(B5874,'Uniprot taxonomy'!B:R,5,FALSE))</f>
        <v>#N/A</v>
      </c>
      <c r="N5874" t="e">
        <f>VLOOKUP(B5874,'Uniprot taxonomy'!B:R,5,FALSE)</f>
        <v>#N/A</v>
      </c>
      <c r="O5874" t="e">
        <f>VLOOKUP(B5874,'Uniprot taxonomy'!B:R,6,FALSE)</f>
        <v>#N/A</v>
      </c>
      <c r="P5874" t="e">
        <f>VLOOKUP(B5874,'Uniprot taxonomy'!B:R,7,FALSE)</f>
        <v>#N/A</v>
      </c>
      <c r="Q5874" t="e">
        <f>VLOOKUP(B5874,'Uniprot taxonomy'!B:R,8,FALSE)</f>
        <v>#N/A</v>
      </c>
    </row>
    <row r="5875" spans="1:17" hidden="1" x14ac:dyDescent="0.25">
      <c r="A5875" t="s">
        <v>116</v>
      </c>
      <c r="B5875" t="s">
        <v>1417</v>
      </c>
      <c r="C5875" t="str">
        <f>VLOOKUP('Домены Secretin_N'!B5875,'AC-Architecture'!A:C,3,FALSE)</f>
        <v>Secretin_N, Secretin</v>
      </c>
      <c r="D5875">
        <v>753</v>
      </c>
      <c r="E5875" t="s">
        <v>3632</v>
      </c>
      <c r="F5875">
        <v>363</v>
      </c>
      <c r="G5875">
        <v>463</v>
      </c>
      <c r="H5875">
        <f t="shared" si="405"/>
        <v>100</v>
      </c>
      <c r="I5875" t="str">
        <f t="shared" si="406"/>
        <v>Q5L4U0_CHLAB/363-463</v>
      </c>
      <c r="K5875" t="str">
        <f>IF(C5875="Secretin_N, Secretin, TraK","T","N")</f>
        <v>N</v>
      </c>
      <c r="L5875" t="e">
        <f>VLOOKUP(E5875,'Uniprot taxonomy'!E:J,4,FALSE)</f>
        <v>#N/A</v>
      </c>
      <c r="M5875" t="str">
        <f>LEFT(VLOOKUP(B5875,'Uniprot taxonomy'!B:R,5,FALSE))</f>
        <v>C</v>
      </c>
      <c r="N5875" t="str">
        <f>VLOOKUP(B5875,'Uniprot taxonomy'!B:R,5,FALSE)</f>
        <v>Chlamydiales</v>
      </c>
      <c r="O5875" t="str">
        <f>VLOOKUP(B5875,'Uniprot taxonomy'!B:R,6,FALSE)</f>
        <v>Chlamydiaceae</v>
      </c>
      <c r="P5875" t="str">
        <f>VLOOKUP(B5875,'Uniprot taxonomy'!B:R,7,FALSE)</f>
        <v>Chlamydia/Chlamydophilagroup</v>
      </c>
      <c r="Q5875" t="str">
        <f>VLOOKUP(B5875,'Uniprot taxonomy'!B:R,8,FALSE)</f>
        <v>Chlamydophila</v>
      </c>
    </row>
    <row r="5876" spans="1:17" hidden="1" x14ac:dyDescent="0.25">
      <c r="A5876" t="s">
        <v>8739</v>
      </c>
      <c r="B5876" t="s">
        <v>8740</v>
      </c>
      <c r="C5876" t="e">
        <f>VLOOKUP('Домены Secretin_N'!B5876,'AC-Architecture'!A:C,3,FALSE)</f>
        <v>#N/A</v>
      </c>
      <c r="D5876">
        <v>908</v>
      </c>
      <c r="E5876" t="s">
        <v>3632</v>
      </c>
      <c r="F5876">
        <v>352</v>
      </c>
      <c r="G5876">
        <v>413</v>
      </c>
      <c r="H5876">
        <f t="shared" si="405"/>
        <v>61</v>
      </c>
      <c r="I5876" t="str">
        <f t="shared" si="406"/>
        <v>Q5L769_CHLAB/352-413</v>
      </c>
      <c r="K5876" t="e">
        <f>IF(C5876="Secretin_N, Secretin, TraK","T","N")</f>
        <v>#N/A</v>
      </c>
      <c r="L5876" t="e">
        <f>VLOOKUP(E5876,'Uniprot taxonomy'!E:J,4,FALSE)</f>
        <v>#N/A</v>
      </c>
      <c r="M5876" t="e">
        <f>LEFT(VLOOKUP(B5876,'Uniprot taxonomy'!B:R,5,FALSE))</f>
        <v>#N/A</v>
      </c>
      <c r="N5876" t="e">
        <f>VLOOKUP(B5876,'Uniprot taxonomy'!B:R,5,FALSE)</f>
        <v>#N/A</v>
      </c>
      <c r="O5876" t="e">
        <f>VLOOKUP(B5876,'Uniprot taxonomy'!B:R,6,FALSE)</f>
        <v>#N/A</v>
      </c>
      <c r="P5876" t="e">
        <f>VLOOKUP(B5876,'Uniprot taxonomy'!B:R,7,FALSE)</f>
        <v>#N/A</v>
      </c>
      <c r="Q5876" t="e">
        <f>VLOOKUP(B5876,'Uniprot taxonomy'!B:R,8,FALSE)</f>
        <v>#N/A</v>
      </c>
    </row>
    <row r="5877" spans="1:17" hidden="1" x14ac:dyDescent="0.25">
      <c r="A5877" t="s">
        <v>8739</v>
      </c>
      <c r="B5877" t="s">
        <v>8740</v>
      </c>
      <c r="C5877" t="e">
        <f>VLOOKUP('Домены Secretin_N'!B5877,'AC-Architecture'!A:C,3,FALSE)</f>
        <v>#N/A</v>
      </c>
      <c r="D5877">
        <v>908</v>
      </c>
      <c r="E5877" t="s">
        <v>3632</v>
      </c>
      <c r="F5877">
        <v>416</v>
      </c>
      <c r="G5877">
        <v>482</v>
      </c>
      <c r="H5877">
        <f t="shared" si="405"/>
        <v>66</v>
      </c>
      <c r="I5877" t="str">
        <f t="shared" si="406"/>
        <v>Q5L769_CHLAB/416-482</v>
      </c>
      <c r="K5877" t="e">
        <f>IF(C5877="Secretin_N, Secretin, TraK","T","N")</f>
        <v>#N/A</v>
      </c>
      <c r="L5877" t="e">
        <f>VLOOKUP(E5877,'Uniprot taxonomy'!E:J,4,FALSE)</f>
        <v>#N/A</v>
      </c>
      <c r="M5877" t="e">
        <f>LEFT(VLOOKUP(B5877,'Uniprot taxonomy'!B:R,5,FALSE))</f>
        <v>#N/A</v>
      </c>
      <c r="N5877" t="e">
        <f>VLOOKUP(B5877,'Uniprot taxonomy'!B:R,5,FALSE)</f>
        <v>#N/A</v>
      </c>
      <c r="O5877" t="e">
        <f>VLOOKUP(B5877,'Uniprot taxonomy'!B:R,6,FALSE)</f>
        <v>#N/A</v>
      </c>
      <c r="P5877" t="e">
        <f>VLOOKUP(B5877,'Uniprot taxonomy'!B:R,7,FALSE)</f>
        <v>#N/A</v>
      </c>
      <c r="Q5877" t="e">
        <f>VLOOKUP(B5877,'Uniprot taxonomy'!B:R,8,FALSE)</f>
        <v>#N/A</v>
      </c>
    </row>
    <row r="5878" spans="1:17" hidden="1" x14ac:dyDescent="0.25">
      <c r="A5878" t="s">
        <v>8739</v>
      </c>
      <c r="B5878" t="s">
        <v>8740</v>
      </c>
      <c r="C5878" t="e">
        <f>VLOOKUP('Домены Secretin_N'!B5878,'AC-Architecture'!A:C,3,FALSE)</f>
        <v>#N/A</v>
      </c>
      <c r="D5878">
        <v>908</v>
      </c>
      <c r="E5878" t="s">
        <v>3632</v>
      </c>
      <c r="F5878">
        <v>508</v>
      </c>
      <c r="G5878">
        <v>583</v>
      </c>
      <c r="H5878">
        <f t="shared" si="405"/>
        <v>75</v>
      </c>
      <c r="I5878" t="str">
        <f t="shared" si="406"/>
        <v>Q5L769_CHLAB/508-583</v>
      </c>
      <c r="K5878" t="e">
        <f>IF(C5878="Secretin_N, Secretin, TraK","T","N")</f>
        <v>#N/A</v>
      </c>
      <c r="L5878" t="e">
        <f>VLOOKUP(E5878,'Uniprot taxonomy'!E:J,4,FALSE)</f>
        <v>#N/A</v>
      </c>
      <c r="M5878" t="e">
        <f>LEFT(VLOOKUP(B5878,'Uniprot taxonomy'!B:R,5,FALSE))</f>
        <v>#N/A</v>
      </c>
      <c r="N5878" t="e">
        <f>VLOOKUP(B5878,'Uniprot taxonomy'!B:R,5,FALSE)</f>
        <v>#N/A</v>
      </c>
      <c r="O5878" t="e">
        <f>VLOOKUP(B5878,'Uniprot taxonomy'!B:R,6,FALSE)</f>
        <v>#N/A</v>
      </c>
      <c r="P5878" t="e">
        <f>VLOOKUP(B5878,'Uniprot taxonomy'!B:R,7,FALSE)</f>
        <v>#N/A</v>
      </c>
      <c r="Q5878" t="e">
        <f>VLOOKUP(B5878,'Uniprot taxonomy'!B:R,8,FALSE)</f>
        <v>#N/A</v>
      </c>
    </row>
    <row r="5879" spans="1:17" hidden="1" x14ac:dyDescent="0.25">
      <c r="A5879" t="s">
        <v>8741</v>
      </c>
      <c r="B5879" t="s">
        <v>8742</v>
      </c>
      <c r="C5879" t="e">
        <f>VLOOKUP('Домены Secretin_N'!B5879,'AC-Architecture'!A:C,3,FALSE)</f>
        <v>#N/A</v>
      </c>
      <c r="D5879">
        <v>725</v>
      </c>
      <c r="E5879" t="s">
        <v>3632</v>
      </c>
      <c r="F5879">
        <v>300</v>
      </c>
      <c r="G5879">
        <v>427</v>
      </c>
      <c r="H5879">
        <f t="shared" si="405"/>
        <v>127</v>
      </c>
      <c r="I5879" t="str">
        <f t="shared" si="406"/>
        <v>Q5N1H4_SYNP6/300-427</v>
      </c>
      <c r="K5879" t="e">
        <f>IF(C5879="Secretin_N, Secretin, TraK","T","N")</f>
        <v>#N/A</v>
      </c>
      <c r="L5879" t="e">
        <f>VLOOKUP(E5879,'Uniprot taxonomy'!E:J,4,FALSE)</f>
        <v>#N/A</v>
      </c>
      <c r="M5879" t="e">
        <f>LEFT(VLOOKUP(B5879,'Uniprot taxonomy'!B:R,5,FALSE))</f>
        <v>#N/A</v>
      </c>
      <c r="N5879" t="e">
        <f>VLOOKUP(B5879,'Uniprot taxonomy'!B:R,5,FALSE)</f>
        <v>#N/A</v>
      </c>
      <c r="O5879" t="e">
        <f>VLOOKUP(B5879,'Uniprot taxonomy'!B:R,6,FALSE)</f>
        <v>#N/A</v>
      </c>
      <c r="P5879" t="e">
        <f>VLOOKUP(B5879,'Uniprot taxonomy'!B:R,7,FALSE)</f>
        <v>#N/A</v>
      </c>
      <c r="Q5879" t="e">
        <f>VLOOKUP(B5879,'Uniprot taxonomy'!B:R,8,FALSE)</f>
        <v>#N/A</v>
      </c>
    </row>
    <row r="5880" spans="1:17" x14ac:dyDescent="0.25">
      <c r="A5880" t="s">
        <v>96</v>
      </c>
      <c r="B5880" t="s">
        <v>1397</v>
      </c>
      <c r="C5880" t="str">
        <f>VLOOKUP('Домены Secretin_N'!B5880,'AC-Architecture'!A:C,3,FALSE)</f>
        <v>Secretin_N, Secretin</v>
      </c>
      <c r="D5880">
        <v>594</v>
      </c>
      <c r="E5880" t="s">
        <v>3632</v>
      </c>
      <c r="F5880">
        <v>276</v>
      </c>
      <c r="G5880">
        <v>344</v>
      </c>
      <c r="H5880">
        <f t="shared" si="405"/>
        <v>68</v>
      </c>
      <c r="I5880" t="str">
        <f t="shared" si="406"/>
        <v>Q5NFR9_FRATT/276-344</v>
      </c>
      <c r="J5880" t="str">
        <f>CONCATENATE(K5880,"_",LEFT(O5880,3),"_",LEFT(Q5880,3),"_",B5880)</f>
        <v>N_Thi_Fra_Q5NFR9</v>
      </c>
      <c r="K5880" t="str">
        <f>IF(C5880="Secretin_N, Secretin, TraK","T","N")</f>
        <v>N</v>
      </c>
      <c r="L5880" t="str">
        <f>VLOOKUP(B5880,'Uniprot taxonomy'!B:R,4,FALSE)</f>
        <v>Proteobacteria</v>
      </c>
      <c r="M5880" t="str">
        <f>LEFT(VLOOKUP(B5880,'Uniprot taxonomy'!B:R,5,FALSE))</f>
        <v>G</v>
      </c>
      <c r="N5880" t="str">
        <f>VLOOKUP(B5880,'Uniprot taxonomy'!B:R,5,FALSE)</f>
        <v>Gammaproteobacteria</v>
      </c>
      <c r="O5880" t="str">
        <f>VLOOKUP(B5880,'Uniprot taxonomy'!B:R,6,FALSE)</f>
        <v>Thiotrichales</v>
      </c>
      <c r="P5880" t="str">
        <f>VLOOKUP(B5880,'Uniprot taxonomy'!B:R,7,FALSE)</f>
        <v>Francisellaceae</v>
      </c>
      <c r="Q5880" t="str">
        <f>VLOOKUP(B5880,'Uniprot taxonomy'!B:R,8,FALSE)</f>
        <v>Francisella</v>
      </c>
    </row>
    <row r="5881" spans="1:17" hidden="1" x14ac:dyDescent="0.25">
      <c r="A5881" t="s">
        <v>8743</v>
      </c>
      <c r="B5881" t="s">
        <v>8744</v>
      </c>
      <c r="C5881" t="e">
        <f>VLOOKUP('Домены Secretin_N'!B5881,'AC-Architecture'!A:C,3,FALSE)</f>
        <v>#N/A</v>
      </c>
      <c r="D5881">
        <v>719</v>
      </c>
      <c r="E5881" t="s">
        <v>3632</v>
      </c>
      <c r="F5881">
        <v>129</v>
      </c>
      <c r="G5881">
        <v>189</v>
      </c>
      <c r="H5881">
        <f t="shared" si="405"/>
        <v>60</v>
      </c>
      <c r="I5881" t="str">
        <f t="shared" si="406"/>
        <v>Q5P193_AROAE/129-189</v>
      </c>
      <c r="K5881" t="e">
        <f>IF(C5881="Secretin_N, Secretin, TraK","T","N")</f>
        <v>#N/A</v>
      </c>
      <c r="L5881" t="e">
        <f>VLOOKUP(E5881,'Uniprot taxonomy'!E:J,4,FALSE)</f>
        <v>#N/A</v>
      </c>
      <c r="M5881" t="e">
        <f>LEFT(VLOOKUP(B5881,'Uniprot taxonomy'!B:R,5,FALSE))</f>
        <v>#N/A</v>
      </c>
      <c r="N5881" t="e">
        <f>VLOOKUP(B5881,'Uniprot taxonomy'!B:R,5,FALSE)</f>
        <v>#N/A</v>
      </c>
      <c r="O5881" t="e">
        <f>VLOOKUP(B5881,'Uniprot taxonomy'!B:R,6,FALSE)</f>
        <v>#N/A</v>
      </c>
      <c r="P5881" t="e">
        <f>VLOOKUP(B5881,'Uniprot taxonomy'!B:R,7,FALSE)</f>
        <v>#N/A</v>
      </c>
      <c r="Q5881" t="e">
        <f>VLOOKUP(B5881,'Uniprot taxonomy'!B:R,8,FALSE)</f>
        <v>#N/A</v>
      </c>
    </row>
    <row r="5882" spans="1:17" hidden="1" x14ac:dyDescent="0.25">
      <c r="A5882" t="s">
        <v>8743</v>
      </c>
      <c r="B5882" t="s">
        <v>8744</v>
      </c>
      <c r="C5882" t="e">
        <f>VLOOKUP('Домены Secretin_N'!B5882,'AC-Architecture'!A:C,3,FALSE)</f>
        <v>#N/A</v>
      </c>
      <c r="D5882">
        <v>719</v>
      </c>
      <c r="E5882" t="s">
        <v>3632</v>
      </c>
      <c r="F5882">
        <v>191</v>
      </c>
      <c r="G5882">
        <v>268</v>
      </c>
      <c r="H5882">
        <f t="shared" si="405"/>
        <v>77</v>
      </c>
      <c r="I5882" t="str">
        <f t="shared" si="406"/>
        <v>Q5P193_AROAE/191-268</v>
      </c>
      <c r="K5882" t="e">
        <f>IF(C5882="Secretin_N, Secretin, TraK","T","N")</f>
        <v>#N/A</v>
      </c>
      <c r="L5882" t="e">
        <f>VLOOKUP(E5882,'Uniprot taxonomy'!E:J,4,FALSE)</f>
        <v>#N/A</v>
      </c>
      <c r="M5882" t="e">
        <f>LEFT(VLOOKUP(B5882,'Uniprot taxonomy'!B:R,5,FALSE))</f>
        <v>#N/A</v>
      </c>
      <c r="N5882" t="e">
        <f>VLOOKUP(B5882,'Uniprot taxonomy'!B:R,5,FALSE)</f>
        <v>#N/A</v>
      </c>
      <c r="O5882" t="e">
        <f>VLOOKUP(B5882,'Uniprot taxonomy'!B:R,6,FALSE)</f>
        <v>#N/A</v>
      </c>
      <c r="P5882" t="e">
        <f>VLOOKUP(B5882,'Uniprot taxonomy'!B:R,7,FALSE)</f>
        <v>#N/A</v>
      </c>
      <c r="Q5882" t="e">
        <f>VLOOKUP(B5882,'Uniprot taxonomy'!B:R,8,FALSE)</f>
        <v>#N/A</v>
      </c>
    </row>
    <row r="5883" spans="1:17" hidden="1" x14ac:dyDescent="0.25">
      <c r="A5883" t="s">
        <v>8743</v>
      </c>
      <c r="B5883" t="s">
        <v>8744</v>
      </c>
      <c r="C5883" t="e">
        <f>VLOOKUP('Домены Secretin_N'!B5883,'AC-Architecture'!A:C,3,FALSE)</f>
        <v>#N/A</v>
      </c>
      <c r="D5883">
        <v>719</v>
      </c>
      <c r="E5883" t="s">
        <v>3632</v>
      </c>
      <c r="F5883">
        <v>271</v>
      </c>
      <c r="G5883">
        <v>381</v>
      </c>
      <c r="H5883">
        <f t="shared" si="405"/>
        <v>110</v>
      </c>
      <c r="I5883" t="str">
        <f t="shared" si="406"/>
        <v>Q5P193_AROAE/271-381</v>
      </c>
      <c r="K5883" t="e">
        <f>IF(C5883="Secretin_N, Secretin, TraK","T","N")</f>
        <v>#N/A</v>
      </c>
      <c r="L5883" t="e">
        <f>VLOOKUP(E5883,'Uniprot taxonomy'!E:J,4,FALSE)</f>
        <v>#N/A</v>
      </c>
      <c r="M5883" t="e">
        <f>LEFT(VLOOKUP(B5883,'Uniprot taxonomy'!B:R,5,FALSE))</f>
        <v>#N/A</v>
      </c>
      <c r="N5883" t="e">
        <f>VLOOKUP(B5883,'Uniprot taxonomy'!B:R,5,FALSE)</f>
        <v>#N/A</v>
      </c>
      <c r="O5883" t="e">
        <f>VLOOKUP(B5883,'Uniprot taxonomy'!B:R,6,FALSE)</f>
        <v>#N/A</v>
      </c>
      <c r="P5883" t="e">
        <f>VLOOKUP(B5883,'Uniprot taxonomy'!B:R,7,FALSE)</f>
        <v>#N/A</v>
      </c>
      <c r="Q5883" t="e">
        <f>VLOOKUP(B5883,'Uniprot taxonomy'!B:R,8,FALSE)</f>
        <v>#N/A</v>
      </c>
    </row>
    <row r="5884" spans="1:17" hidden="1" x14ac:dyDescent="0.25">
      <c r="A5884" t="s">
        <v>8745</v>
      </c>
      <c r="B5884" t="s">
        <v>8746</v>
      </c>
      <c r="C5884" t="e">
        <f>VLOOKUP('Домены Secretin_N'!B5884,'AC-Architecture'!A:C,3,FALSE)</f>
        <v>#N/A</v>
      </c>
      <c r="D5884">
        <v>721</v>
      </c>
      <c r="E5884" t="s">
        <v>3632</v>
      </c>
      <c r="F5884">
        <v>386</v>
      </c>
      <c r="G5884">
        <v>451</v>
      </c>
      <c r="H5884">
        <f t="shared" si="405"/>
        <v>65</v>
      </c>
      <c r="I5884" t="str">
        <f t="shared" si="406"/>
        <v>Q5P5P1_AROAE/386-451</v>
      </c>
      <c r="K5884" t="e">
        <f>IF(C5884="Secretin_N, Secretin, TraK","T","N")</f>
        <v>#N/A</v>
      </c>
      <c r="L5884" t="e">
        <f>VLOOKUP(E5884,'Uniprot taxonomy'!E:J,4,FALSE)</f>
        <v>#N/A</v>
      </c>
      <c r="M5884" t="e">
        <f>LEFT(VLOOKUP(B5884,'Uniprot taxonomy'!B:R,5,FALSE))</f>
        <v>#N/A</v>
      </c>
      <c r="N5884" t="e">
        <f>VLOOKUP(B5884,'Uniprot taxonomy'!B:R,5,FALSE)</f>
        <v>#N/A</v>
      </c>
      <c r="O5884" t="e">
        <f>VLOOKUP(B5884,'Uniprot taxonomy'!B:R,6,FALSE)</f>
        <v>#N/A</v>
      </c>
      <c r="P5884" t="e">
        <f>VLOOKUP(B5884,'Uniprot taxonomy'!B:R,7,FALSE)</f>
        <v>#N/A</v>
      </c>
      <c r="Q5884" t="e">
        <f>VLOOKUP(B5884,'Uniprot taxonomy'!B:R,8,FALSE)</f>
        <v>#N/A</v>
      </c>
    </row>
    <row r="5885" spans="1:17" hidden="1" x14ac:dyDescent="0.25">
      <c r="A5885" t="s">
        <v>8747</v>
      </c>
      <c r="B5885" t="s">
        <v>8748</v>
      </c>
      <c r="C5885" t="e">
        <f>VLOOKUP('Домены Secretin_N'!B5885,'AC-Architecture'!A:C,3,FALSE)</f>
        <v>#N/A</v>
      </c>
      <c r="D5885">
        <v>769</v>
      </c>
      <c r="E5885" t="s">
        <v>3632</v>
      </c>
      <c r="F5885">
        <v>268</v>
      </c>
      <c r="G5885">
        <v>361</v>
      </c>
      <c r="H5885">
        <f t="shared" si="405"/>
        <v>93</v>
      </c>
      <c r="I5885" t="str">
        <f t="shared" si="406"/>
        <v>Q5P6R4_AROAE/268-361</v>
      </c>
      <c r="K5885" t="e">
        <f>IF(C5885="Secretin_N, Secretin, TraK","T","N")</f>
        <v>#N/A</v>
      </c>
      <c r="L5885" t="e">
        <f>VLOOKUP(E5885,'Uniprot taxonomy'!E:J,4,FALSE)</f>
        <v>#N/A</v>
      </c>
      <c r="M5885" t="e">
        <f>LEFT(VLOOKUP(B5885,'Uniprot taxonomy'!B:R,5,FALSE))</f>
        <v>#N/A</v>
      </c>
      <c r="N5885" t="e">
        <f>VLOOKUP(B5885,'Uniprot taxonomy'!B:R,5,FALSE)</f>
        <v>#N/A</v>
      </c>
      <c r="O5885" t="e">
        <f>VLOOKUP(B5885,'Uniprot taxonomy'!B:R,6,FALSE)</f>
        <v>#N/A</v>
      </c>
      <c r="P5885" t="e">
        <f>VLOOKUP(B5885,'Uniprot taxonomy'!B:R,7,FALSE)</f>
        <v>#N/A</v>
      </c>
      <c r="Q5885" t="e">
        <f>VLOOKUP(B5885,'Uniprot taxonomy'!B:R,8,FALSE)</f>
        <v>#N/A</v>
      </c>
    </row>
    <row r="5886" spans="1:17" hidden="1" x14ac:dyDescent="0.25">
      <c r="A5886" t="s">
        <v>8747</v>
      </c>
      <c r="B5886" t="s">
        <v>8748</v>
      </c>
      <c r="C5886" t="e">
        <f>VLOOKUP('Домены Secretin_N'!B5886,'AC-Architecture'!A:C,3,FALSE)</f>
        <v>#N/A</v>
      </c>
      <c r="D5886">
        <v>769</v>
      </c>
      <c r="E5886" t="s">
        <v>3632</v>
      </c>
      <c r="F5886">
        <v>367</v>
      </c>
      <c r="G5886">
        <v>485</v>
      </c>
      <c r="H5886">
        <f t="shared" si="405"/>
        <v>118</v>
      </c>
      <c r="I5886" t="str">
        <f t="shared" si="406"/>
        <v>Q5P6R4_AROAE/367-485</v>
      </c>
      <c r="K5886" t="e">
        <f>IF(C5886="Secretin_N, Secretin, TraK","T","N")</f>
        <v>#N/A</v>
      </c>
      <c r="L5886" t="e">
        <f>VLOOKUP(E5886,'Uniprot taxonomy'!E:J,4,FALSE)</f>
        <v>#N/A</v>
      </c>
      <c r="M5886" t="e">
        <f>LEFT(VLOOKUP(B5886,'Uniprot taxonomy'!B:R,5,FALSE))</f>
        <v>#N/A</v>
      </c>
      <c r="N5886" t="e">
        <f>VLOOKUP(B5886,'Uniprot taxonomy'!B:R,5,FALSE)</f>
        <v>#N/A</v>
      </c>
      <c r="O5886" t="e">
        <f>VLOOKUP(B5886,'Uniprot taxonomy'!B:R,6,FALSE)</f>
        <v>#N/A</v>
      </c>
      <c r="P5886" t="e">
        <f>VLOOKUP(B5886,'Uniprot taxonomy'!B:R,7,FALSE)</f>
        <v>#N/A</v>
      </c>
      <c r="Q5886" t="e">
        <f>VLOOKUP(B5886,'Uniprot taxonomy'!B:R,8,FALSE)</f>
        <v>#N/A</v>
      </c>
    </row>
    <row r="5887" spans="1:17" hidden="1" x14ac:dyDescent="0.25">
      <c r="A5887" t="s">
        <v>89</v>
      </c>
      <c r="B5887" t="s">
        <v>1390</v>
      </c>
      <c r="C5887" t="str">
        <f>VLOOKUP('Домены Secretin_N'!B5887,'AC-Architecture'!A:C,3,FALSE)</f>
        <v>Secretin_N, Secretin</v>
      </c>
      <c r="D5887">
        <v>771</v>
      </c>
      <c r="E5887" t="s">
        <v>3632</v>
      </c>
      <c r="F5887">
        <v>271</v>
      </c>
      <c r="G5887">
        <v>331</v>
      </c>
      <c r="H5887">
        <f t="shared" si="405"/>
        <v>60</v>
      </c>
      <c r="I5887" t="str">
        <f t="shared" si="406"/>
        <v>Q5P7D0_AROAE/271-331</v>
      </c>
      <c r="J5887" t="e">
        <f>CONCATENATE(K5887,"_",#REF!,"_",B5887)</f>
        <v>#REF!</v>
      </c>
      <c r="K5887" t="str">
        <f>IF(C5887="Secretin_N, Secretin, TraK","T","N")</f>
        <v>N</v>
      </c>
      <c r="L5887" t="e">
        <f>VLOOKUP(E5887,'Uniprot taxonomy'!E:J,4,FALSE)</f>
        <v>#N/A</v>
      </c>
      <c r="M5887" t="str">
        <f>LEFT(VLOOKUP(B5887,'Uniprot taxonomy'!B:R,5,FALSE))</f>
        <v>B</v>
      </c>
      <c r="N5887" t="str">
        <f>VLOOKUP(B5887,'Uniprot taxonomy'!B:R,5,FALSE)</f>
        <v>Betaproteobacteria</v>
      </c>
      <c r="O5887" t="str">
        <f>VLOOKUP(B5887,'Uniprot taxonomy'!B:R,6,FALSE)</f>
        <v>Rhodocyclales</v>
      </c>
      <c r="P5887" t="str">
        <f>VLOOKUP(B5887,'Uniprot taxonomy'!B:R,7,FALSE)</f>
        <v>Rhodocyclaceae</v>
      </c>
      <c r="Q5887" t="str">
        <f>VLOOKUP(B5887,'Uniprot taxonomy'!B:R,8,FALSE)</f>
        <v>Aromatoleum</v>
      </c>
    </row>
    <row r="5888" spans="1:17" x14ac:dyDescent="0.25">
      <c r="A5888" t="s">
        <v>90</v>
      </c>
      <c r="B5888" t="s">
        <v>1391</v>
      </c>
      <c r="C5888" t="str">
        <f>VLOOKUP('Домены Secretin_N'!B5888,'AC-Architecture'!A:C,3,FALSE)</f>
        <v>Secretin_N, Secretin</v>
      </c>
      <c r="D5888">
        <v>562</v>
      </c>
      <c r="E5888" t="s">
        <v>3632</v>
      </c>
      <c r="F5888">
        <v>180</v>
      </c>
      <c r="G5888">
        <v>303</v>
      </c>
      <c r="H5888">
        <f t="shared" si="405"/>
        <v>123</v>
      </c>
      <c r="I5888" t="str">
        <f t="shared" si="406"/>
        <v>Q5PEC6_SALPA/180-303</v>
      </c>
      <c r="J5888" t="str">
        <f t="shared" ref="J5888:J5889" si="409">CONCATENATE(K5888,"_",LEFT(O5888,3),"_",LEFT(Q5888,3),"_",B5888)</f>
        <v>N_Ent_Sal_Q5PEC6</v>
      </c>
      <c r="K5888" t="str">
        <f>IF(C5888="Secretin_N, Secretin, TraK","T","N")</f>
        <v>N</v>
      </c>
      <c r="L5888" t="str">
        <f>VLOOKUP(B5888,'Uniprot taxonomy'!B:R,4,FALSE)</f>
        <v>Proteobacteria</v>
      </c>
      <c r="M5888" t="str">
        <f>LEFT(VLOOKUP(B5888,'Uniprot taxonomy'!B:R,5,FALSE))</f>
        <v>G</v>
      </c>
      <c r="N5888" t="str">
        <f>VLOOKUP(B5888,'Uniprot taxonomy'!B:R,5,FALSE)</f>
        <v>Gammaproteobacteria</v>
      </c>
      <c r="O5888" t="str">
        <f>VLOOKUP(B5888,'Uniprot taxonomy'!B:R,6,FALSE)</f>
        <v>Enterobacteriales</v>
      </c>
      <c r="P5888" t="str">
        <f>VLOOKUP(B5888,'Uniprot taxonomy'!B:R,7,FALSE)</f>
        <v>Enterobacteriaceae</v>
      </c>
      <c r="Q5888" t="str">
        <f>VLOOKUP(B5888,'Uniprot taxonomy'!B:R,8,FALSE)</f>
        <v>Salmonella</v>
      </c>
    </row>
    <row r="5889" spans="1:17" x14ac:dyDescent="0.25">
      <c r="A5889" t="s">
        <v>91</v>
      </c>
      <c r="B5889" t="s">
        <v>1392</v>
      </c>
      <c r="C5889" t="str">
        <f>VLOOKUP('Домены Secretin_N'!B5889,'AC-Architecture'!A:C,3,FALSE)</f>
        <v>Secretin_N, Secretin</v>
      </c>
      <c r="D5889">
        <v>497</v>
      </c>
      <c r="E5889" t="s">
        <v>3632</v>
      </c>
      <c r="F5889">
        <v>177</v>
      </c>
      <c r="G5889">
        <v>268</v>
      </c>
      <c r="H5889">
        <f t="shared" si="405"/>
        <v>91</v>
      </c>
      <c r="I5889" t="str">
        <f t="shared" si="406"/>
        <v>Q5PH50_SALPA/177-268</v>
      </c>
      <c r="J5889" t="str">
        <f t="shared" si="409"/>
        <v>N_Ent_Sal_Q5PH50</v>
      </c>
      <c r="K5889" t="str">
        <f>IF(C5889="Secretin_N, Secretin, TraK","T","N")</f>
        <v>N</v>
      </c>
      <c r="L5889" t="str">
        <f>VLOOKUP(B5889,'Uniprot taxonomy'!B:R,4,FALSE)</f>
        <v>Proteobacteria</v>
      </c>
      <c r="M5889" t="str">
        <f>LEFT(VLOOKUP(B5889,'Uniprot taxonomy'!B:R,5,FALSE))</f>
        <v>G</v>
      </c>
      <c r="N5889" t="str">
        <f>VLOOKUP(B5889,'Uniprot taxonomy'!B:R,5,FALSE)</f>
        <v>Gammaproteobacteria</v>
      </c>
      <c r="O5889" t="str">
        <f>VLOOKUP(B5889,'Uniprot taxonomy'!B:R,6,FALSE)</f>
        <v>Enterobacteriales</v>
      </c>
      <c r="P5889" t="str">
        <f>VLOOKUP(B5889,'Uniprot taxonomy'!B:R,7,FALSE)</f>
        <v>Enterobacteriaceae</v>
      </c>
      <c r="Q5889" t="str">
        <f>VLOOKUP(B5889,'Uniprot taxonomy'!B:R,8,FALSE)</f>
        <v>Salmonella</v>
      </c>
    </row>
    <row r="5890" spans="1:17" hidden="1" x14ac:dyDescent="0.25">
      <c r="A5890" t="s">
        <v>8749</v>
      </c>
      <c r="B5890" t="s">
        <v>8750</v>
      </c>
      <c r="C5890" t="e">
        <f>VLOOKUP('Домены Secretin_N'!B5890,'AC-Architecture'!A:C,3,FALSE)</f>
        <v>#N/A</v>
      </c>
      <c r="D5890">
        <v>412</v>
      </c>
      <c r="E5890" t="s">
        <v>3632</v>
      </c>
      <c r="F5890">
        <v>119</v>
      </c>
      <c r="G5890">
        <v>180</v>
      </c>
      <c r="H5890">
        <f t="shared" si="405"/>
        <v>61</v>
      </c>
      <c r="I5890" t="str">
        <f t="shared" si="406"/>
        <v>Q5PLX0_SALPA/119-180</v>
      </c>
      <c r="K5890" t="e">
        <f>IF(C5890="Secretin_N, Secretin, TraK","T","N")</f>
        <v>#N/A</v>
      </c>
      <c r="L5890" t="e">
        <f>VLOOKUP(E5890,'Uniprot taxonomy'!E:J,4,FALSE)</f>
        <v>#N/A</v>
      </c>
      <c r="M5890" t="e">
        <f>LEFT(VLOOKUP(B5890,'Uniprot taxonomy'!B:R,5,FALSE))</f>
        <v>#N/A</v>
      </c>
      <c r="N5890" t="e">
        <f>VLOOKUP(B5890,'Uniprot taxonomy'!B:R,5,FALSE)</f>
        <v>#N/A</v>
      </c>
      <c r="O5890" t="e">
        <f>VLOOKUP(B5890,'Uniprot taxonomy'!B:R,6,FALSE)</f>
        <v>#N/A</v>
      </c>
      <c r="P5890" t="e">
        <f>VLOOKUP(B5890,'Uniprot taxonomy'!B:R,7,FALSE)</f>
        <v>#N/A</v>
      </c>
      <c r="Q5890" t="e">
        <f>VLOOKUP(B5890,'Uniprot taxonomy'!B:R,8,FALSE)</f>
        <v>#N/A</v>
      </c>
    </row>
    <row r="5891" spans="1:17" x14ac:dyDescent="0.25">
      <c r="A5891" t="s">
        <v>92</v>
      </c>
      <c r="B5891" t="s">
        <v>1393</v>
      </c>
      <c r="C5891" t="str">
        <f>VLOOKUP('Домены Secretin_N'!B5891,'AC-Architecture'!A:C,3,FALSE)</f>
        <v>Secretin_N, Secretin</v>
      </c>
      <c r="D5891">
        <v>427</v>
      </c>
      <c r="E5891" t="s">
        <v>3632</v>
      </c>
      <c r="F5891">
        <v>127</v>
      </c>
      <c r="G5891">
        <v>192</v>
      </c>
      <c r="H5891">
        <f t="shared" ref="H5891:H5954" si="410">G5891-F5891</f>
        <v>65</v>
      </c>
      <c r="I5891" t="str">
        <f t="shared" ref="I5891:I5954" si="411">CONCATENATE(A5891,"/",F5891,"-",G5891)</f>
        <v>Q5QV49_IDILO/127-192</v>
      </c>
      <c r="J5891" t="str">
        <f>CONCATENATE(K5891,"_",LEFT(O5891,3),"_",LEFT(Q5891,3),"_",B5891)</f>
        <v>N_Alt_Idi_Q5QV49</v>
      </c>
      <c r="K5891" t="str">
        <f>IF(C5891="Secretin_N, Secretin, TraK","T","N")</f>
        <v>N</v>
      </c>
      <c r="L5891" t="str">
        <f>VLOOKUP(B5891,'Uniprot taxonomy'!B:R,4,FALSE)</f>
        <v>Proteobacteria</v>
      </c>
      <c r="M5891" t="str">
        <f>LEFT(VLOOKUP(B5891,'Uniprot taxonomy'!B:R,5,FALSE))</f>
        <v>G</v>
      </c>
      <c r="N5891" t="str">
        <f>VLOOKUP(B5891,'Uniprot taxonomy'!B:R,5,FALSE)</f>
        <v>Gammaproteobacteria</v>
      </c>
      <c r="O5891" t="str">
        <f>VLOOKUP(B5891,'Uniprot taxonomy'!B:R,6,FALSE)</f>
        <v>Alteromonadales</v>
      </c>
      <c r="P5891" t="str">
        <f>VLOOKUP(B5891,'Uniprot taxonomy'!B:R,7,FALSE)</f>
        <v>Idiomarinaceae</v>
      </c>
      <c r="Q5891" t="str">
        <f>VLOOKUP(B5891,'Uniprot taxonomy'!B:R,8,FALSE)</f>
        <v>Idiomarina</v>
      </c>
    </row>
    <row r="5892" spans="1:17" hidden="1" x14ac:dyDescent="0.25">
      <c r="A5892" t="s">
        <v>8751</v>
      </c>
      <c r="B5892" t="s">
        <v>8752</v>
      </c>
      <c r="C5892" t="e">
        <f>VLOOKUP('Домены Secretin_N'!B5892,'AC-Architecture'!A:C,3,FALSE)</f>
        <v>#N/A</v>
      </c>
      <c r="D5892">
        <v>708</v>
      </c>
      <c r="E5892" t="s">
        <v>3632</v>
      </c>
      <c r="F5892">
        <v>130</v>
      </c>
      <c r="G5892">
        <v>193</v>
      </c>
      <c r="H5892">
        <f t="shared" si="410"/>
        <v>63</v>
      </c>
      <c r="I5892" t="str">
        <f t="shared" si="411"/>
        <v>Q5QYA4_IDILO/130-193</v>
      </c>
      <c r="K5892" t="e">
        <f>IF(C5892="Secretin_N, Secretin, TraK","T","N")</f>
        <v>#N/A</v>
      </c>
      <c r="L5892" t="e">
        <f>VLOOKUP(E5892,'Uniprot taxonomy'!E:J,4,FALSE)</f>
        <v>#N/A</v>
      </c>
      <c r="M5892" t="e">
        <f>LEFT(VLOOKUP(B5892,'Uniprot taxonomy'!B:R,5,FALSE))</f>
        <v>#N/A</v>
      </c>
      <c r="N5892" t="e">
        <f>VLOOKUP(B5892,'Uniprot taxonomy'!B:R,5,FALSE)</f>
        <v>#N/A</v>
      </c>
      <c r="O5892" t="e">
        <f>VLOOKUP(B5892,'Uniprot taxonomy'!B:R,6,FALSE)</f>
        <v>#N/A</v>
      </c>
      <c r="P5892" t="e">
        <f>VLOOKUP(B5892,'Uniprot taxonomy'!B:R,7,FALSE)</f>
        <v>#N/A</v>
      </c>
      <c r="Q5892" t="e">
        <f>VLOOKUP(B5892,'Uniprot taxonomy'!B:R,8,FALSE)</f>
        <v>#N/A</v>
      </c>
    </row>
    <row r="5893" spans="1:17" hidden="1" x14ac:dyDescent="0.25">
      <c r="A5893" t="s">
        <v>8751</v>
      </c>
      <c r="B5893" t="s">
        <v>8752</v>
      </c>
      <c r="C5893" t="e">
        <f>VLOOKUP('Домены Secretin_N'!B5893,'AC-Architecture'!A:C,3,FALSE)</f>
        <v>#N/A</v>
      </c>
      <c r="D5893">
        <v>708</v>
      </c>
      <c r="E5893" t="s">
        <v>3632</v>
      </c>
      <c r="F5893">
        <v>195</v>
      </c>
      <c r="G5893">
        <v>264</v>
      </c>
      <c r="H5893">
        <f t="shared" si="410"/>
        <v>69</v>
      </c>
      <c r="I5893" t="str">
        <f t="shared" si="411"/>
        <v>Q5QYA4_IDILO/195-264</v>
      </c>
      <c r="K5893" t="e">
        <f>IF(C5893="Secretin_N, Secretin, TraK","T","N")</f>
        <v>#N/A</v>
      </c>
      <c r="L5893" t="e">
        <f>VLOOKUP(E5893,'Uniprot taxonomy'!E:J,4,FALSE)</f>
        <v>#N/A</v>
      </c>
      <c r="M5893" t="e">
        <f>LEFT(VLOOKUP(B5893,'Uniprot taxonomy'!B:R,5,FALSE))</f>
        <v>#N/A</v>
      </c>
      <c r="N5893" t="e">
        <f>VLOOKUP(B5893,'Uniprot taxonomy'!B:R,5,FALSE)</f>
        <v>#N/A</v>
      </c>
      <c r="O5893" t="e">
        <f>VLOOKUP(B5893,'Uniprot taxonomy'!B:R,6,FALSE)</f>
        <v>#N/A</v>
      </c>
      <c r="P5893" t="e">
        <f>VLOOKUP(B5893,'Uniprot taxonomy'!B:R,7,FALSE)</f>
        <v>#N/A</v>
      </c>
      <c r="Q5893" t="e">
        <f>VLOOKUP(B5893,'Uniprot taxonomy'!B:R,8,FALSE)</f>
        <v>#N/A</v>
      </c>
    </row>
    <row r="5894" spans="1:17" hidden="1" x14ac:dyDescent="0.25">
      <c r="A5894" t="s">
        <v>8751</v>
      </c>
      <c r="B5894" t="s">
        <v>8752</v>
      </c>
      <c r="C5894" t="e">
        <f>VLOOKUP('Домены Secretin_N'!B5894,'AC-Architecture'!A:C,3,FALSE)</f>
        <v>#N/A</v>
      </c>
      <c r="D5894">
        <v>708</v>
      </c>
      <c r="E5894" t="s">
        <v>3632</v>
      </c>
      <c r="F5894">
        <v>269</v>
      </c>
      <c r="G5894">
        <v>354</v>
      </c>
      <c r="H5894">
        <f t="shared" si="410"/>
        <v>85</v>
      </c>
      <c r="I5894" t="str">
        <f t="shared" si="411"/>
        <v>Q5QYA4_IDILO/269-354</v>
      </c>
      <c r="K5894" t="e">
        <f>IF(C5894="Secretin_N, Secretin, TraK","T","N")</f>
        <v>#N/A</v>
      </c>
      <c r="L5894" t="e">
        <f>VLOOKUP(E5894,'Uniprot taxonomy'!E:J,4,FALSE)</f>
        <v>#N/A</v>
      </c>
      <c r="M5894" t="e">
        <f>LEFT(VLOOKUP(B5894,'Uniprot taxonomy'!B:R,5,FALSE))</f>
        <v>#N/A</v>
      </c>
      <c r="N5894" t="e">
        <f>VLOOKUP(B5894,'Uniprot taxonomy'!B:R,5,FALSE)</f>
        <v>#N/A</v>
      </c>
      <c r="O5894" t="e">
        <f>VLOOKUP(B5894,'Uniprot taxonomy'!B:R,6,FALSE)</f>
        <v>#N/A</v>
      </c>
      <c r="P5894" t="e">
        <f>VLOOKUP(B5894,'Uniprot taxonomy'!B:R,7,FALSE)</f>
        <v>#N/A</v>
      </c>
      <c r="Q5894" t="e">
        <f>VLOOKUP(B5894,'Uniprot taxonomy'!B:R,8,FALSE)</f>
        <v>#N/A</v>
      </c>
    </row>
    <row r="5895" spans="1:17" hidden="1" x14ac:dyDescent="0.25">
      <c r="A5895" t="s">
        <v>8753</v>
      </c>
      <c r="B5895" t="s">
        <v>8754</v>
      </c>
      <c r="C5895" t="e">
        <f>VLOOKUP('Домены Secretin_N'!B5895,'AC-Architecture'!A:C,3,FALSE)</f>
        <v>#N/A</v>
      </c>
      <c r="D5895">
        <v>757</v>
      </c>
      <c r="E5895" t="s">
        <v>3632</v>
      </c>
      <c r="F5895">
        <v>390</v>
      </c>
      <c r="G5895">
        <v>450</v>
      </c>
      <c r="H5895">
        <f t="shared" si="410"/>
        <v>60</v>
      </c>
      <c r="I5895" t="str">
        <f t="shared" si="411"/>
        <v>Q5SII6_THET8/390-450</v>
      </c>
      <c r="K5895" t="e">
        <f>IF(C5895="Secretin_N, Secretin, TraK","T","N")</f>
        <v>#N/A</v>
      </c>
      <c r="L5895" t="e">
        <f>VLOOKUP(E5895,'Uniprot taxonomy'!E:J,4,FALSE)</f>
        <v>#N/A</v>
      </c>
      <c r="M5895" t="e">
        <f>LEFT(VLOOKUP(B5895,'Uniprot taxonomy'!B:R,5,FALSE))</f>
        <v>#N/A</v>
      </c>
      <c r="N5895" t="e">
        <f>VLOOKUP(B5895,'Uniprot taxonomy'!B:R,5,FALSE)</f>
        <v>#N/A</v>
      </c>
      <c r="O5895" t="e">
        <f>VLOOKUP(B5895,'Uniprot taxonomy'!B:R,6,FALSE)</f>
        <v>#N/A</v>
      </c>
      <c r="P5895" t="e">
        <f>VLOOKUP(B5895,'Uniprot taxonomy'!B:R,7,FALSE)</f>
        <v>#N/A</v>
      </c>
      <c r="Q5895" t="e">
        <f>VLOOKUP(B5895,'Uniprot taxonomy'!B:R,8,FALSE)</f>
        <v>#N/A</v>
      </c>
    </row>
    <row r="5896" spans="1:17" hidden="1" x14ac:dyDescent="0.25">
      <c r="A5896" t="s">
        <v>8753</v>
      </c>
      <c r="B5896" t="s">
        <v>8754</v>
      </c>
      <c r="C5896" t="e">
        <f>VLOOKUP('Домены Secretin_N'!B5896,'AC-Architecture'!A:C,3,FALSE)</f>
        <v>#N/A</v>
      </c>
      <c r="D5896">
        <v>757</v>
      </c>
      <c r="E5896" t="s">
        <v>3632</v>
      </c>
      <c r="F5896">
        <v>456</v>
      </c>
      <c r="G5896">
        <v>533</v>
      </c>
      <c r="H5896">
        <f t="shared" si="410"/>
        <v>77</v>
      </c>
      <c r="I5896" t="str">
        <f t="shared" si="411"/>
        <v>Q5SII6_THET8/456-533</v>
      </c>
      <c r="K5896" t="e">
        <f>IF(C5896="Secretin_N, Secretin, TraK","T","N")</f>
        <v>#N/A</v>
      </c>
      <c r="L5896" t="e">
        <f>VLOOKUP(E5896,'Uniprot taxonomy'!E:J,4,FALSE)</f>
        <v>#N/A</v>
      </c>
      <c r="M5896" t="e">
        <f>LEFT(VLOOKUP(B5896,'Uniprot taxonomy'!B:R,5,FALSE))</f>
        <v>#N/A</v>
      </c>
      <c r="N5896" t="e">
        <f>VLOOKUP(B5896,'Uniprot taxonomy'!B:R,5,FALSE)</f>
        <v>#N/A</v>
      </c>
      <c r="O5896" t="e">
        <f>VLOOKUP(B5896,'Uniprot taxonomy'!B:R,6,FALSE)</f>
        <v>#N/A</v>
      </c>
      <c r="P5896" t="e">
        <f>VLOOKUP(B5896,'Uniprot taxonomy'!B:R,7,FALSE)</f>
        <v>#N/A</v>
      </c>
      <c r="Q5896" t="e">
        <f>VLOOKUP(B5896,'Uniprot taxonomy'!B:R,8,FALSE)</f>
        <v>#N/A</v>
      </c>
    </row>
    <row r="5897" spans="1:17" hidden="1" x14ac:dyDescent="0.25">
      <c r="A5897" t="s">
        <v>8755</v>
      </c>
      <c r="B5897" t="s">
        <v>8756</v>
      </c>
      <c r="C5897" t="e">
        <f>VLOOKUP('Домены Secretin_N'!B5897,'AC-Architecture'!A:C,3,FALSE)</f>
        <v>#N/A</v>
      </c>
      <c r="D5897">
        <v>473</v>
      </c>
      <c r="E5897" t="s">
        <v>3632</v>
      </c>
      <c r="F5897">
        <v>127</v>
      </c>
      <c r="G5897">
        <v>230</v>
      </c>
      <c r="H5897">
        <f t="shared" si="410"/>
        <v>103</v>
      </c>
      <c r="I5897" t="str">
        <f t="shared" si="411"/>
        <v>Q5URQ7_MORCA/127-230</v>
      </c>
      <c r="K5897" t="e">
        <f>IF(C5897="Secretin_N, Secretin, TraK","T","N")</f>
        <v>#N/A</v>
      </c>
      <c r="L5897" t="e">
        <f>VLOOKUP(E5897,'Uniprot taxonomy'!E:J,4,FALSE)</f>
        <v>#N/A</v>
      </c>
      <c r="M5897" t="e">
        <f>LEFT(VLOOKUP(B5897,'Uniprot taxonomy'!B:R,5,FALSE))</f>
        <v>#N/A</v>
      </c>
      <c r="N5897" t="e">
        <f>VLOOKUP(B5897,'Uniprot taxonomy'!B:R,5,FALSE)</f>
        <v>#N/A</v>
      </c>
      <c r="O5897" t="e">
        <f>VLOOKUP(B5897,'Uniprot taxonomy'!B:R,6,FALSE)</f>
        <v>#N/A</v>
      </c>
      <c r="P5897" t="e">
        <f>VLOOKUP(B5897,'Uniprot taxonomy'!B:R,7,FALSE)</f>
        <v>#N/A</v>
      </c>
      <c r="Q5897" t="e">
        <f>VLOOKUP(B5897,'Uniprot taxonomy'!B:R,8,FALSE)</f>
        <v>#N/A</v>
      </c>
    </row>
    <row r="5898" spans="1:17" x14ac:dyDescent="0.25">
      <c r="A5898" t="s">
        <v>93</v>
      </c>
      <c r="B5898" t="s">
        <v>1394</v>
      </c>
      <c r="C5898" t="str">
        <f>VLOOKUP('Домены Secretin_N'!B5898,'AC-Architecture'!A:C,3,FALSE)</f>
        <v>Secretin_N, Secretin</v>
      </c>
      <c r="D5898">
        <v>512</v>
      </c>
      <c r="E5898" t="s">
        <v>3632</v>
      </c>
      <c r="F5898">
        <v>180</v>
      </c>
      <c r="G5898">
        <v>275</v>
      </c>
      <c r="H5898">
        <f t="shared" si="410"/>
        <v>95</v>
      </c>
      <c r="I5898" t="str">
        <f t="shared" si="411"/>
        <v>Q5WME2_ECOLX/180-275</v>
      </c>
      <c r="J5898" t="str">
        <f>CONCATENATE(K5898,"_",LEFT(O5898,3),"_",LEFT(Q5898,3),"_",B5898)</f>
        <v>N_Ent_Esc_Q5WME2</v>
      </c>
      <c r="K5898" t="str">
        <f>IF(C5898="Secretin_N, Secretin, TraK","T","N")</f>
        <v>N</v>
      </c>
      <c r="L5898" t="str">
        <f>VLOOKUP(B5898,'Uniprot taxonomy'!B:R,4,FALSE)</f>
        <v>Proteobacteria</v>
      </c>
      <c r="M5898" t="str">
        <f>LEFT(VLOOKUP(B5898,'Uniprot taxonomy'!B:R,5,FALSE))</f>
        <v>G</v>
      </c>
      <c r="N5898" t="str">
        <f>VLOOKUP(B5898,'Uniprot taxonomy'!B:R,5,FALSE)</f>
        <v>Gammaproteobacteria</v>
      </c>
      <c r="O5898" t="str">
        <f>VLOOKUP(B5898,'Uniprot taxonomy'!B:R,6,FALSE)</f>
        <v>Enterobacteriales</v>
      </c>
      <c r="P5898" t="str">
        <f>VLOOKUP(B5898,'Uniprot taxonomy'!B:R,7,FALSE)</f>
        <v>Enterobacteriaceae</v>
      </c>
      <c r="Q5898" t="str">
        <f>VLOOKUP(B5898,'Uniprot taxonomy'!B:R,8,FALSE)</f>
        <v>Escherichia</v>
      </c>
    </row>
    <row r="5899" spans="1:17" hidden="1" x14ac:dyDescent="0.25">
      <c r="A5899" t="s">
        <v>8757</v>
      </c>
      <c r="B5899" t="s">
        <v>8758</v>
      </c>
      <c r="C5899" t="e">
        <f>VLOOKUP('Домены Secretin_N'!B5899,'AC-Architecture'!A:C,3,FALSE)</f>
        <v>#N/A</v>
      </c>
      <c r="D5899">
        <v>791</v>
      </c>
      <c r="E5899" t="s">
        <v>3632</v>
      </c>
      <c r="F5899">
        <v>232</v>
      </c>
      <c r="G5899">
        <v>293</v>
      </c>
      <c r="H5899">
        <f t="shared" si="410"/>
        <v>61</v>
      </c>
      <c r="I5899" t="str">
        <f t="shared" si="411"/>
        <v>Q5WX25_LEGPL/232-293</v>
      </c>
      <c r="K5899" t="e">
        <f>IF(C5899="Secretin_N, Secretin, TraK","T","N")</f>
        <v>#N/A</v>
      </c>
      <c r="L5899" t="e">
        <f>VLOOKUP(E5899,'Uniprot taxonomy'!E:J,4,FALSE)</f>
        <v>#N/A</v>
      </c>
      <c r="M5899" t="e">
        <f>LEFT(VLOOKUP(B5899,'Uniprot taxonomy'!B:R,5,FALSE))</f>
        <v>#N/A</v>
      </c>
      <c r="N5899" t="e">
        <f>VLOOKUP(B5899,'Uniprot taxonomy'!B:R,5,FALSE)</f>
        <v>#N/A</v>
      </c>
      <c r="O5899" t="e">
        <f>VLOOKUP(B5899,'Uniprot taxonomy'!B:R,6,FALSE)</f>
        <v>#N/A</v>
      </c>
      <c r="P5899" t="e">
        <f>VLOOKUP(B5899,'Uniprot taxonomy'!B:R,7,FALSE)</f>
        <v>#N/A</v>
      </c>
      <c r="Q5899" t="e">
        <f>VLOOKUP(B5899,'Uniprot taxonomy'!B:R,8,FALSE)</f>
        <v>#N/A</v>
      </c>
    </row>
    <row r="5900" spans="1:17" hidden="1" x14ac:dyDescent="0.25">
      <c r="A5900" t="s">
        <v>8757</v>
      </c>
      <c r="B5900" t="s">
        <v>8758</v>
      </c>
      <c r="C5900" t="e">
        <f>VLOOKUP('Домены Secretin_N'!B5900,'AC-Architecture'!A:C,3,FALSE)</f>
        <v>#N/A</v>
      </c>
      <c r="D5900">
        <v>791</v>
      </c>
      <c r="E5900" t="s">
        <v>3632</v>
      </c>
      <c r="F5900">
        <v>295</v>
      </c>
      <c r="G5900">
        <v>364</v>
      </c>
      <c r="H5900">
        <f t="shared" si="410"/>
        <v>69</v>
      </c>
      <c r="I5900" t="str">
        <f t="shared" si="411"/>
        <v>Q5WX25_LEGPL/295-364</v>
      </c>
      <c r="K5900" t="e">
        <f>IF(C5900="Secretin_N, Secretin, TraK","T","N")</f>
        <v>#N/A</v>
      </c>
      <c r="L5900" t="e">
        <f>VLOOKUP(E5900,'Uniprot taxonomy'!E:J,4,FALSE)</f>
        <v>#N/A</v>
      </c>
      <c r="M5900" t="e">
        <f>LEFT(VLOOKUP(B5900,'Uniprot taxonomy'!B:R,5,FALSE))</f>
        <v>#N/A</v>
      </c>
      <c r="N5900" t="e">
        <f>VLOOKUP(B5900,'Uniprot taxonomy'!B:R,5,FALSE)</f>
        <v>#N/A</v>
      </c>
      <c r="O5900" t="e">
        <f>VLOOKUP(B5900,'Uniprot taxonomy'!B:R,6,FALSE)</f>
        <v>#N/A</v>
      </c>
      <c r="P5900" t="e">
        <f>VLOOKUP(B5900,'Uniprot taxonomy'!B:R,7,FALSE)</f>
        <v>#N/A</v>
      </c>
      <c r="Q5900" t="e">
        <f>VLOOKUP(B5900,'Uniprot taxonomy'!B:R,8,FALSE)</f>
        <v>#N/A</v>
      </c>
    </row>
    <row r="5901" spans="1:17" hidden="1" x14ac:dyDescent="0.25">
      <c r="A5901" t="s">
        <v>8757</v>
      </c>
      <c r="B5901" t="s">
        <v>8758</v>
      </c>
      <c r="C5901" t="e">
        <f>VLOOKUP('Домены Secretin_N'!B5901,'AC-Architecture'!A:C,3,FALSE)</f>
        <v>#N/A</v>
      </c>
      <c r="D5901">
        <v>791</v>
      </c>
      <c r="E5901" t="s">
        <v>3632</v>
      </c>
      <c r="F5901">
        <v>370</v>
      </c>
      <c r="G5901">
        <v>502</v>
      </c>
      <c r="H5901">
        <f t="shared" si="410"/>
        <v>132</v>
      </c>
      <c r="I5901" t="str">
        <f t="shared" si="411"/>
        <v>Q5WX25_LEGPL/370-502</v>
      </c>
      <c r="K5901" t="e">
        <f>IF(C5901="Secretin_N, Secretin, TraK","T","N")</f>
        <v>#N/A</v>
      </c>
      <c r="L5901" t="e">
        <f>VLOOKUP(E5901,'Uniprot taxonomy'!E:J,4,FALSE)</f>
        <v>#N/A</v>
      </c>
      <c r="M5901" t="e">
        <f>LEFT(VLOOKUP(B5901,'Uniprot taxonomy'!B:R,5,FALSE))</f>
        <v>#N/A</v>
      </c>
      <c r="N5901" t="e">
        <f>VLOOKUP(B5901,'Uniprot taxonomy'!B:R,5,FALSE)</f>
        <v>#N/A</v>
      </c>
      <c r="O5901" t="e">
        <f>VLOOKUP(B5901,'Uniprot taxonomy'!B:R,6,FALSE)</f>
        <v>#N/A</v>
      </c>
      <c r="P5901" t="e">
        <f>VLOOKUP(B5901,'Uniprot taxonomy'!B:R,7,FALSE)</f>
        <v>#N/A</v>
      </c>
      <c r="Q5901" t="e">
        <f>VLOOKUP(B5901,'Uniprot taxonomy'!B:R,8,FALSE)</f>
        <v>#N/A</v>
      </c>
    </row>
    <row r="5902" spans="1:17" hidden="1" x14ac:dyDescent="0.25">
      <c r="A5902" t="s">
        <v>8759</v>
      </c>
      <c r="B5902" t="s">
        <v>8760</v>
      </c>
      <c r="C5902" t="e">
        <f>VLOOKUP('Домены Secretin_N'!B5902,'AC-Architecture'!A:C,3,FALSE)</f>
        <v>#N/A</v>
      </c>
      <c r="D5902">
        <v>698</v>
      </c>
      <c r="E5902" t="s">
        <v>3632</v>
      </c>
      <c r="F5902">
        <v>368</v>
      </c>
      <c r="G5902">
        <v>433</v>
      </c>
      <c r="H5902">
        <f t="shared" si="410"/>
        <v>65</v>
      </c>
      <c r="I5902" t="str">
        <f t="shared" si="411"/>
        <v>Q5WXX7_LEGPL/368-433</v>
      </c>
      <c r="K5902" t="e">
        <f>IF(C5902="Secretin_N, Secretin, TraK","T","N")</f>
        <v>#N/A</v>
      </c>
      <c r="L5902" t="e">
        <f>VLOOKUP(E5902,'Uniprot taxonomy'!E:J,4,FALSE)</f>
        <v>#N/A</v>
      </c>
      <c r="M5902" t="e">
        <f>LEFT(VLOOKUP(B5902,'Uniprot taxonomy'!B:R,5,FALSE))</f>
        <v>#N/A</v>
      </c>
      <c r="N5902" t="e">
        <f>VLOOKUP(B5902,'Uniprot taxonomy'!B:R,5,FALSE)</f>
        <v>#N/A</v>
      </c>
      <c r="O5902" t="e">
        <f>VLOOKUP(B5902,'Uniprot taxonomy'!B:R,6,FALSE)</f>
        <v>#N/A</v>
      </c>
      <c r="P5902" t="e">
        <f>VLOOKUP(B5902,'Uniprot taxonomy'!B:R,7,FALSE)</f>
        <v>#N/A</v>
      </c>
      <c r="Q5902" t="e">
        <f>VLOOKUP(B5902,'Uniprot taxonomy'!B:R,8,FALSE)</f>
        <v>#N/A</v>
      </c>
    </row>
    <row r="5903" spans="1:17" hidden="1" x14ac:dyDescent="0.25">
      <c r="A5903" t="s">
        <v>8761</v>
      </c>
      <c r="B5903" t="s">
        <v>8762</v>
      </c>
      <c r="C5903" t="e">
        <f>VLOOKUP('Домены Secretin_N'!B5903,'AC-Architecture'!A:C,3,FALSE)</f>
        <v>#N/A</v>
      </c>
      <c r="D5903">
        <v>791</v>
      </c>
      <c r="E5903" t="s">
        <v>3632</v>
      </c>
      <c r="F5903">
        <v>232</v>
      </c>
      <c r="G5903">
        <v>293</v>
      </c>
      <c r="H5903">
        <f t="shared" si="410"/>
        <v>61</v>
      </c>
      <c r="I5903" t="str">
        <f t="shared" si="411"/>
        <v>Q5X5P5_LEGPA/232-293</v>
      </c>
      <c r="K5903" t="e">
        <f>IF(C5903="Secretin_N, Secretin, TraK","T","N")</f>
        <v>#N/A</v>
      </c>
      <c r="L5903" t="e">
        <f>VLOOKUP(E5903,'Uniprot taxonomy'!E:J,4,FALSE)</f>
        <v>#N/A</v>
      </c>
      <c r="M5903" t="e">
        <f>LEFT(VLOOKUP(B5903,'Uniprot taxonomy'!B:R,5,FALSE))</f>
        <v>#N/A</v>
      </c>
      <c r="N5903" t="e">
        <f>VLOOKUP(B5903,'Uniprot taxonomy'!B:R,5,FALSE)</f>
        <v>#N/A</v>
      </c>
      <c r="O5903" t="e">
        <f>VLOOKUP(B5903,'Uniprot taxonomy'!B:R,6,FALSE)</f>
        <v>#N/A</v>
      </c>
      <c r="P5903" t="e">
        <f>VLOOKUP(B5903,'Uniprot taxonomy'!B:R,7,FALSE)</f>
        <v>#N/A</v>
      </c>
      <c r="Q5903" t="e">
        <f>VLOOKUP(B5903,'Uniprot taxonomy'!B:R,8,FALSE)</f>
        <v>#N/A</v>
      </c>
    </row>
    <row r="5904" spans="1:17" hidden="1" x14ac:dyDescent="0.25">
      <c r="A5904" t="s">
        <v>8761</v>
      </c>
      <c r="B5904" t="s">
        <v>8762</v>
      </c>
      <c r="C5904" t="e">
        <f>VLOOKUP('Домены Secretin_N'!B5904,'AC-Architecture'!A:C,3,FALSE)</f>
        <v>#N/A</v>
      </c>
      <c r="D5904">
        <v>791</v>
      </c>
      <c r="E5904" t="s">
        <v>3632</v>
      </c>
      <c r="F5904">
        <v>295</v>
      </c>
      <c r="G5904">
        <v>364</v>
      </c>
      <c r="H5904">
        <f t="shared" si="410"/>
        <v>69</v>
      </c>
      <c r="I5904" t="str">
        <f t="shared" si="411"/>
        <v>Q5X5P5_LEGPA/295-364</v>
      </c>
      <c r="K5904" t="e">
        <f>IF(C5904="Secretin_N, Secretin, TraK","T","N")</f>
        <v>#N/A</v>
      </c>
      <c r="L5904" t="e">
        <f>VLOOKUP(E5904,'Uniprot taxonomy'!E:J,4,FALSE)</f>
        <v>#N/A</v>
      </c>
      <c r="M5904" t="e">
        <f>LEFT(VLOOKUP(B5904,'Uniprot taxonomy'!B:R,5,FALSE))</f>
        <v>#N/A</v>
      </c>
      <c r="N5904" t="e">
        <f>VLOOKUP(B5904,'Uniprot taxonomy'!B:R,5,FALSE)</f>
        <v>#N/A</v>
      </c>
      <c r="O5904" t="e">
        <f>VLOOKUP(B5904,'Uniprot taxonomy'!B:R,6,FALSE)</f>
        <v>#N/A</v>
      </c>
      <c r="P5904" t="e">
        <f>VLOOKUP(B5904,'Uniprot taxonomy'!B:R,7,FALSE)</f>
        <v>#N/A</v>
      </c>
      <c r="Q5904" t="e">
        <f>VLOOKUP(B5904,'Uniprot taxonomy'!B:R,8,FALSE)</f>
        <v>#N/A</v>
      </c>
    </row>
    <row r="5905" spans="1:17" hidden="1" x14ac:dyDescent="0.25">
      <c r="A5905" t="s">
        <v>8761</v>
      </c>
      <c r="B5905" t="s">
        <v>8762</v>
      </c>
      <c r="C5905" t="e">
        <f>VLOOKUP('Домены Secretin_N'!B5905,'AC-Architecture'!A:C,3,FALSE)</f>
        <v>#N/A</v>
      </c>
      <c r="D5905">
        <v>791</v>
      </c>
      <c r="E5905" t="s">
        <v>3632</v>
      </c>
      <c r="F5905">
        <v>370</v>
      </c>
      <c r="G5905">
        <v>502</v>
      </c>
      <c r="H5905">
        <f t="shared" si="410"/>
        <v>132</v>
      </c>
      <c r="I5905" t="str">
        <f t="shared" si="411"/>
        <v>Q5X5P5_LEGPA/370-502</v>
      </c>
      <c r="K5905" t="e">
        <f>IF(C5905="Secretin_N, Secretin, TraK","T","N")</f>
        <v>#N/A</v>
      </c>
      <c r="L5905" t="e">
        <f>VLOOKUP(E5905,'Uniprot taxonomy'!E:J,4,FALSE)</f>
        <v>#N/A</v>
      </c>
      <c r="M5905" t="e">
        <f>LEFT(VLOOKUP(B5905,'Uniprot taxonomy'!B:R,5,FALSE))</f>
        <v>#N/A</v>
      </c>
      <c r="N5905" t="e">
        <f>VLOOKUP(B5905,'Uniprot taxonomy'!B:R,5,FALSE)</f>
        <v>#N/A</v>
      </c>
      <c r="O5905" t="e">
        <f>VLOOKUP(B5905,'Uniprot taxonomy'!B:R,6,FALSE)</f>
        <v>#N/A</v>
      </c>
      <c r="P5905" t="e">
        <f>VLOOKUP(B5905,'Uniprot taxonomy'!B:R,7,FALSE)</f>
        <v>#N/A</v>
      </c>
      <c r="Q5905" t="e">
        <f>VLOOKUP(B5905,'Uniprot taxonomy'!B:R,8,FALSE)</f>
        <v>#N/A</v>
      </c>
    </row>
    <row r="5906" spans="1:17" hidden="1" x14ac:dyDescent="0.25">
      <c r="A5906" t="s">
        <v>8763</v>
      </c>
      <c r="B5906" t="s">
        <v>8764</v>
      </c>
      <c r="C5906" t="e">
        <f>VLOOKUP('Домены Secretin_N'!B5906,'AC-Architecture'!A:C,3,FALSE)</f>
        <v>#N/A</v>
      </c>
      <c r="D5906">
        <v>698</v>
      </c>
      <c r="E5906" t="s">
        <v>3632</v>
      </c>
      <c r="F5906">
        <v>368</v>
      </c>
      <c r="G5906">
        <v>433</v>
      </c>
      <c r="H5906">
        <f t="shared" si="410"/>
        <v>65</v>
      </c>
      <c r="I5906" t="str">
        <f t="shared" si="411"/>
        <v>Q5X6H2_LEGPA/368-433</v>
      </c>
      <c r="K5906" t="e">
        <f>IF(C5906="Secretin_N, Secretin, TraK","T","N")</f>
        <v>#N/A</v>
      </c>
      <c r="L5906" t="e">
        <f>VLOOKUP(E5906,'Uniprot taxonomy'!E:J,4,FALSE)</f>
        <v>#N/A</v>
      </c>
      <c r="M5906" t="e">
        <f>LEFT(VLOOKUP(B5906,'Uniprot taxonomy'!B:R,5,FALSE))</f>
        <v>#N/A</v>
      </c>
      <c r="N5906" t="e">
        <f>VLOOKUP(B5906,'Uniprot taxonomy'!B:R,5,FALSE)</f>
        <v>#N/A</v>
      </c>
      <c r="O5906" t="e">
        <f>VLOOKUP(B5906,'Uniprot taxonomy'!B:R,6,FALSE)</f>
        <v>#N/A</v>
      </c>
      <c r="P5906" t="e">
        <f>VLOOKUP(B5906,'Uniprot taxonomy'!B:R,7,FALSE)</f>
        <v>#N/A</v>
      </c>
      <c r="Q5906" t="e">
        <f>VLOOKUP(B5906,'Uniprot taxonomy'!B:R,8,FALSE)</f>
        <v>#N/A</v>
      </c>
    </row>
    <row r="5907" spans="1:17" x14ac:dyDescent="0.25">
      <c r="A5907" t="s">
        <v>94</v>
      </c>
      <c r="B5907" t="s">
        <v>1395</v>
      </c>
      <c r="C5907" t="str">
        <f>VLOOKUP('Домены Secretin_N'!B5907,'AC-Architecture'!A:C,3,FALSE)</f>
        <v>Secretin_N, Secretin</v>
      </c>
      <c r="D5907">
        <v>614</v>
      </c>
      <c r="E5907" t="s">
        <v>3632</v>
      </c>
      <c r="F5907">
        <v>192</v>
      </c>
      <c r="G5907">
        <v>286</v>
      </c>
      <c r="H5907">
        <f t="shared" si="410"/>
        <v>94</v>
      </c>
      <c r="I5907" t="str">
        <f t="shared" si="411"/>
        <v>Q5XKZ5_AERHY/192-286</v>
      </c>
      <c r="J5907" t="str">
        <f>CONCATENATE(K5907,"_",LEFT(O5907,3),"_",LEFT(Q5907,3),"_",B5907)</f>
        <v>N_Aer_Aer_Q5XKZ5</v>
      </c>
      <c r="K5907" t="str">
        <f>IF(C5907="Secretin_N, Secretin, TraK","T","N")</f>
        <v>N</v>
      </c>
      <c r="L5907" t="str">
        <f>VLOOKUP(B5907,'Uniprot taxonomy'!B:R,4,FALSE)</f>
        <v>Proteobacteria</v>
      </c>
      <c r="M5907" t="str">
        <f>LEFT(VLOOKUP(B5907,'Uniprot taxonomy'!B:R,5,FALSE))</f>
        <v>G</v>
      </c>
      <c r="N5907" t="str">
        <f>VLOOKUP(B5907,'Uniprot taxonomy'!B:R,5,FALSE)</f>
        <v>Gammaproteobacteria</v>
      </c>
      <c r="O5907" t="str">
        <f>VLOOKUP(B5907,'Uniprot taxonomy'!B:R,6,FALSE)</f>
        <v>Aeromonadales</v>
      </c>
      <c r="P5907" t="str">
        <f>VLOOKUP(B5907,'Uniprot taxonomy'!B:R,7,FALSE)</f>
        <v>Aeromonadaceae</v>
      </c>
      <c r="Q5907" t="str">
        <f>VLOOKUP(B5907,'Uniprot taxonomy'!B:R,8,FALSE)</f>
        <v>Aeromonas</v>
      </c>
    </row>
    <row r="5908" spans="1:17" hidden="1" x14ac:dyDescent="0.25">
      <c r="A5908" t="s">
        <v>8765</v>
      </c>
      <c r="B5908" t="s">
        <v>8766</v>
      </c>
      <c r="C5908" t="e">
        <f>VLOOKUP('Домены Secretin_N'!B5908,'AC-Architecture'!A:C,3,FALSE)</f>
        <v>#N/A</v>
      </c>
      <c r="D5908">
        <v>791</v>
      </c>
      <c r="E5908" t="s">
        <v>3632</v>
      </c>
      <c r="F5908">
        <v>232</v>
      </c>
      <c r="G5908">
        <v>293</v>
      </c>
      <c r="H5908">
        <f t="shared" si="410"/>
        <v>61</v>
      </c>
      <c r="I5908" t="str">
        <f t="shared" si="411"/>
        <v>Q5ZVW8_LEGPH/232-293</v>
      </c>
      <c r="K5908" t="e">
        <f>IF(C5908="Secretin_N, Secretin, TraK","T","N")</f>
        <v>#N/A</v>
      </c>
      <c r="L5908" t="e">
        <f>VLOOKUP(E5908,'Uniprot taxonomy'!E:J,4,FALSE)</f>
        <v>#N/A</v>
      </c>
      <c r="M5908" t="e">
        <f>LEFT(VLOOKUP(B5908,'Uniprot taxonomy'!B:R,5,FALSE))</f>
        <v>#N/A</v>
      </c>
      <c r="N5908" t="e">
        <f>VLOOKUP(B5908,'Uniprot taxonomy'!B:R,5,FALSE)</f>
        <v>#N/A</v>
      </c>
      <c r="O5908" t="e">
        <f>VLOOKUP(B5908,'Uniprot taxonomy'!B:R,6,FALSE)</f>
        <v>#N/A</v>
      </c>
      <c r="P5908" t="e">
        <f>VLOOKUP(B5908,'Uniprot taxonomy'!B:R,7,FALSE)</f>
        <v>#N/A</v>
      </c>
      <c r="Q5908" t="e">
        <f>VLOOKUP(B5908,'Uniprot taxonomy'!B:R,8,FALSE)</f>
        <v>#N/A</v>
      </c>
    </row>
    <row r="5909" spans="1:17" hidden="1" x14ac:dyDescent="0.25">
      <c r="A5909" t="s">
        <v>8765</v>
      </c>
      <c r="B5909" t="s">
        <v>8766</v>
      </c>
      <c r="C5909" t="e">
        <f>VLOOKUP('Домены Secretin_N'!B5909,'AC-Architecture'!A:C,3,FALSE)</f>
        <v>#N/A</v>
      </c>
      <c r="D5909">
        <v>791</v>
      </c>
      <c r="E5909" t="s">
        <v>3632</v>
      </c>
      <c r="F5909">
        <v>295</v>
      </c>
      <c r="G5909">
        <v>364</v>
      </c>
      <c r="H5909">
        <f t="shared" si="410"/>
        <v>69</v>
      </c>
      <c r="I5909" t="str">
        <f t="shared" si="411"/>
        <v>Q5ZVW8_LEGPH/295-364</v>
      </c>
      <c r="K5909" t="e">
        <f>IF(C5909="Secretin_N, Secretin, TraK","T","N")</f>
        <v>#N/A</v>
      </c>
      <c r="L5909" t="e">
        <f>VLOOKUP(E5909,'Uniprot taxonomy'!E:J,4,FALSE)</f>
        <v>#N/A</v>
      </c>
      <c r="M5909" t="e">
        <f>LEFT(VLOOKUP(B5909,'Uniprot taxonomy'!B:R,5,FALSE))</f>
        <v>#N/A</v>
      </c>
      <c r="N5909" t="e">
        <f>VLOOKUP(B5909,'Uniprot taxonomy'!B:R,5,FALSE)</f>
        <v>#N/A</v>
      </c>
      <c r="O5909" t="e">
        <f>VLOOKUP(B5909,'Uniprot taxonomy'!B:R,6,FALSE)</f>
        <v>#N/A</v>
      </c>
      <c r="P5909" t="e">
        <f>VLOOKUP(B5909,'Uniprot taxonomy'!B:R,7,FALSE)</f>
        <v>#N/A</v>
      </c>
      <c r="Q5909" t="e">
        <f>VLOOKUP(B5909,'Uniprot taxonomy'!B:R,8,FALSE)</f>
        <v>#N/A</v>
      </c>
    </row>
    <row r="5910" spans="1:17" hidden="1" x14ac:dyDescent="0.25">
      <c r="A5910" t="s">
        <v>8765</v>
      </c>
      <c r="B5910" t="s">
        <v>8766</v>
      </c>
      <c r="C5910" t="e">
        <f>VLOOKUP('Домены Secretin_N'!B5910,'AC-Architecture'!A:C,3,FALSE)</f>
        <v>#N/A</v>
      </c>
      <c r="D5910">
        <v>791</v>
      </c>
      <c r="E5910" t="s">
        <v>3632</v>
      </c>
      <c r="F5910">
        <v>370</v>
      </c>
      <c r="G5910">
        <v>502</v>
      </c>
      <c r="H5910">
        <f t="shared" si="410"/>
        <v>132</v>
      </c>
      <c r="I5910" t="str">
        <f t="shared" si="411"/>
        <v>Q5ZVW8_LEGPH/370-502</v>
      </c>
      <c r="K5910" t="e">
        <f>IF(C5910="Secretin_N, Secretin, TraK","T","N")</f>
        <v>#N/A</v>
      </c>
      <c r="L5910" t="e">
        <f>VLOOKUP(E5910,'Uniprot taxonomy'!E:J,4,FALSE)</f>
        <v>#N/A</v>
      </c>
      <c r="M5910" t="e">
        <f>LEFT(VLOOKUP(B5910,'Uniprot taxonomy'!B:R,5,FALSE))</f>
        <v>#N/A</v>
      </c>
      <c r="N5910" t="e">
        <f>VLOOKUP(B5910,'Uniprot taxonomy'!B:R,5,FALSE)</f>
        <v>#N/A</v>
      </c>
      <c r="O5910" t="e">
        <f>VLOOKUP(B5910,'Uniprot taxonomy'!B:R,6,FALSE)</f>
        <v>#N/A</v>
      </c>
      <c r="P5910" t="e">
        <f>VLOOKUP(B5910,'Uniprot taxonomy'!B:R,7,FALSE)</f>
        <v>#N/A</v>
      </c>
      <c r="Q5910" t="e">
        <f>VLOOKUP(B5910,'Uniprot taxonomy'!B:R,8,FALSE)</f>
        <v>#N/A</v>
      </c>
    </row>
    <row r="5911" spans="1:17" hidden="1" x14ac:dyDescent="0.25">
      <c r="A5911" t="s">
        <v>8767</v>
      </c>
      <c r="B5911" t="s">
        <v>8768</v>
      </c>
      <c r="C5911" t="e">
        <f>VLOOKUP('Домены Secretin_N'!B5911,'AC-Architecture'!A:C,3,FALSE)</f>
        <v>#N/A</v>
      </c>
      <c r="D5911">
        <v>698</v>
      </c>
      <c r="E5911" t="s">
        <v>3632</v>
      </c>
      <c r="F5911">
        <v>368</v>
      </c>
      <c r="G5911">
        <v>433</v>
      </c>
      <c r="H5911">
        <f t="shared" si="410"/>
        <v>65</v>
      </c>
      <c r="I5911" t="str">
        <f t="shared" si="411"/>
        <v>Q5ZX02_LEGPH/368-433</v>
      </c>
      <c r="K5911" t="e">
        <f>IF(C5911="Secretin_N, Secretin, TraK","T","N")</f>
        <v>#N/A</v>
      </c>
      <c r="L5911" t="e">
        <f>VLOOKUP(E5911,'Uniprot taxonomy'!E:J,4,FALSE)</f>
        <v>#N/A</v>
      </c>
      <c r="M5911" t="e">
        <f>LEFT(VLOOKUP(B5911,'Uniprot taxonomy'!B:R,5,FALSE))</f>
        <v>#N/A</v>
      </c>
      <c r="N5911" t="e">
        <f>VLOOKUP(B5911,'Uniprot taxonomy'!B:R,5,FALSE)</f>
        <v>#N/A</v>
      </c>
      <c r="O5911" t="e">
        <f>VLOOKUP(B5911,'Uniprot taxonomy'!B:R,6,FALSE)</f>
        <v>#N/A</v>
      </c>
      <c r="P5911" t="e">
        <f>VLOOKUP(B5911,'Uniprot taxonomy'!B:R,7,FALSE)</f>
        <v>#N/A</v>
      </c>
      <c r="Q5911" t="e">
        <f>VLOOKUP(B5911,'Uniprot taxonomy'!B:R,8,FALSE)</f>
        <v>#N/A</v>
      </c>
    </row>
    <row r="5912" spans="1:17" x14ac:dyDescent="0.25">
      <c r="A5912" t="s">
        <v>95</v>
      </c>
      <c r="B5912" t="s">
        <v>1396</v>
      </c>
      <c r="C5912" t="str">
        <f>VLOOKUP('Домены Secretin_N'!B5912,'AC-Architecture'!A:C,3,FALSE)</f>
        <v>Secretin_N, Secretin</v>
      </c>
      <c r="D5912">
        <v>751</v>
      </c>
      <c r="E5912" t="s">
        <v>3632</v>
      </c>
      <c r="F5912">
        <v>152</v>
      </c>
      <c r="G5912">
        <v>213</v>
      </c>
      <c r="H5912">
        <f t="shared" si="410"/>
        <v>61</v>
      </c>
      <c r="I5912" t="str">
        <f t="shared" si="411"/>
        <v>Q609V4_METCA/152-213</v>
      </c>
      <c r="J5912" t="str">
        <f>CONCATENATE(K5912,"_",LEFT(O5912,3),"_",LEFT(Q5912,3),"_",B5912)</f>
        <v>N_Met_Met_Q609V4</v>
      </c>
      <c r="K5912" t="str">
        <f>IF(C5912="Secretin_N, Secretin, TraK","T","N")</f>
        <v>N</v>
      </c>
      <c r="L5912" t="str">
        <f>VLOOKUP(B5912,'Uniprot taxonomy'!B:R,4,FALSE)</f>
        <v>Proteobacteria</v>
      </c>
      <c r="M5912" t="str">
        <f>LEFT(VLOOKUP(B5912,'Uniprot taxonomy'!B:R,5,FALSE))</f>
        <v>G</v>
      </c>
      <c r="N5912" t="str">
        <f>VLOOKUP(B5912,'Uniprot taxonomy'!B:R,5,FALSE)</f>
        <v>Gammaproteobacteria</v>
      </c>
      <c r="O5912" t="str">
        <f>VLOOKUP(B5912,'Uniprot taxonomy'!B:R,6,FALSE)</f>
        <v>Methylococcales</v>
      </c>
      <c r="P5912" t="str">
        <f>VLOOKUP(B5912,'Uniprot taxonomy'!B:R,7,FALSE)</f>
        <v>Methylococcaceae</v>
      </c>
      <c r="Q5912" t="str">
        <f>VLOOKUP(B5912,'Uniprot taxonomy'!B:R,8,FALSE)</f>
        <v>Methylococcus</v>
      </c>
    </row>
    <row r="5913" spans="1:17" hidden="1" x14ac:dyDescent="0.25">
      <c r="A5913" t="s">
        <v>8769</v>
      </c>
      <c r="B5913" t="s">
        <v>8770</v>
      </c>
      <c r="C5913" t="e">
        <f>VLOOKUP('Домены Secretin_N'!B5913,'AC-Architecture'!A:C,3,FALSE)</f>
        <v>#N/A</v>
      </c>
      <c r="D5913">
        <v>729</v>
      </c>
      <c r="E5913" t="s">
        <v>3632</v>
      </c>
      <c r="F5913">
        <v>392</v>
      </c>
      <c r="G5913">
        <v>485</v>
      </c>
      <c r="H5913">
        <f t="shared" si="410"/>
        <v>93</v>
      </c>
      <c r="I5913" t="str">
        <f t="shared" si="411"/>
        <v>Q60BY4_METCA/392-485</v>
      </c>
      <c r="K5913" t="e">
        <f>IF(C5913="Secretin_N, Secretin, TraK","T","N")</f>
        <v>#N/A</v>
      </c>
      <c r="L5913" t="e">
        <f>VLOOKUP(E5913,'Uniprot taxonomy'!E:J,4,FALSE)</f>
        <v>#N/A</v>
      </c>
      <c r="M5913" t="e">
        <f>LEFT(VLOOKUP(B5913,'Uniprot taxonomy'!B:R,5,FALSE))</f>
        <v>#N/A</v>
      </c>
      <c r="N5913" t="e">
        <f>VLOOKUP(B5913,'Uniprot taxonomy'!B:R,5,FALSE)</f>
        <v>#N/A</v>
      </c>
      <c r="O5913" t="e">
        <f>VLOOKUP(B5913,'Uniprot taxonomy'!B:R,6,FALSE)</f>
        <v>#N/A</v>
      </c>
      <c r="P5913" t="e">
        <f>VLOOKUP(B5913,'Uniprot taxonomy'!B:R,7,FALSE)</f>
        <v>#N/A</v>
      </c>
      <c r="Q5913" t="e">
        <f>VLOOKUP(B5913,'Uniprot taxonomy'!B:R,8,FALSE)</f>
        <v>#N/A</v>
      </c>
    </row>
    <row r="5914" spans="1:17" hidden="1" x14ac:dyDescent="0.25">
      <c r="A5914" t="s">
        <v>8771</v>
      </c>
      <c r="B5914" t="s">
        <v>8772</v>
      </c>
      <c r="C5914" t="e">
        <f>VLOOKUP('Домены Secretin_N'!B5914,'AC-Architecture'!A:C,3,FALSE)</f>
        <v>#N/A</v>
      </c>
      <c r="D5914">
        <v>596</v>
      </c>
      <c r="E5914" t="s">
        <v>3632</v>
      </c>
      <c r="F5914">
        <v>178</v>
      </c>
      <c r="G5914">
        <v>272</v>
      </c>
      <c r="H5914">
        <f t="shared" si="410"/>
        <v>94</v>
      </c>
      <c r="I5914" t="str">
        <f t="shared" si="411"/>
        <v>Q62AT7_BURMA/178-272</v>
      </c>
      <c r="K5914" t="e">
        <f>IF(C5914="Secretin_N, Secretin, TraK","T","N")</f>
        <v>#N/A</v>
      </c>
      <c r="L5914" t="e">
        <f>VLOOKUP(E5914,'Uniprot taxonomy'!E:J,4,FALSE)</f>
        <v>#N/A</v>
      </c>
      <c r="M5914" t="e">
        <f>LEFT(VLOOKUP(B5914,'Uniprot taxonomy'!B:R,5,FALSE))</f>
        <v>#N/A</v>
      </c>
      <c r="N5914" t="e">
        <f>VLOOKUP(B5914,'Uniprot taxonomy'!B:R,5,FALSE)</f>
        <v>#N/A</v>
      </c>
      <c r="O5914" t="e">
        <f>VLOOKUP(B5914,'Uniprot taxonomy'!B:R,6,FALSE)</f>
        <v>#N/A</v>
      </c>
      <c r="P5914" t="e">
        <f>VLOOKUP(B5914,'Uniprot taxonomy'!B:R,7,FALSE)</f>
        <v>#N/A</v>
      </c>
      <c r="Q5914" t="e">
        <f>VLOOKUP(B5914,'Uniprot taxonomy'!B:R,8,FALSE)</f>
        <v>#N/A</v>
      </c>
    </row>
    <row r="5915" spans="1:17" hidden="1" x14ac:dyDescent="0.25">
      <c r="A5915" t="s">
        <v>97</v>
      </c>
      <c r="B5915" t="s">
        <v>1398</v>
      </c>
      <c r="C5915" t="str">
        <f>VLOOKUP('Домены Secretin_N'!B5915,'AC-Architecture'!A:C,3,FALSE)</f>
        <v>Secretin_N, Secretin</v>
      </c>
      <c r="D5915">
        <v>599</v>
      </c>
      <c r="E5915" t="s">
        <v>3632</v>
      </c>
      <c r="F5915">
        <v>175</v>
      </c>
      <c r="G5915">
        <v>349</v>
      </c>
      <c r="H5915">
        <f t="shared" si="410"/>
        <v>174</v>
      </c>
      <c r="I5915" t="str">
        <f t="shared" si="411"/>
        <v>Q62AU6_BURMA/175-349</v>
      </c>
      <c r="J5915" t="e">
        <f>CONCATENATE(K5915,"_",#REF!,"_",B5915)</f>
        <v>#REF!</v>
      </c>
      <c r="K5915" t="str">
        <f>IF(C5915="Secretin_N, Secretin, TraK","T","N")</f>
        <v>N</v>
      </c>
      <c r="L5915" t="e">
        <f>VLOOKUP(E5915,'Uniprot taxonomy'!E:J,4,FALSE)</f>
        <v>#N/A</v>
      </c>
      <c r="M5915" t="str">
        <f>LEFT(VLOOKUP(B5915,'Uniprot taxonomy'!B:R,5,FALSE))</f>
        <v>B</v>
      </c>
      <c r="N5915" t="str">
        <f>VLOOKUP(B5915,'Uniprot taxonomy'!B:R,5,FALSE)</f>
        <v>Betaproteobacteria</v>
      </c>
      <c r="O5915" t="str">
        <f>VLOOKUP(B5915,'Uniprot taxonomy'!B:R,6,FALSE)</f>
        <v>Burkholderiales</v>
      </c>
      <c r="P5915" t="str">
        <f>VLOOKUP(B5915,'Uniprot taxonomy'!B:R,7,FALSE)</f>
        <v>Burkholderiaceae</v>
      </c>
      <c r="Q5915" t="str">
        <f>VLOOKUP(B5915,'Uniprot taxonomy'!B:R,8,FALSE)</f>
        <v>Burkholderia</v>
      </c>
    </row>
    <row r="5916" spans="1:17" hidden="1" x14ac:dyDescent="0.25">
      <c r="A5916" t="s">
        <v>98</v>
      </c>
      <c r="B5916" t="s">
        <v>1399</v>
      </c>
      <c r="C5916" t="str">
        <f>VLOOKUP('Домены Secretin_N'!B5916,'AC-Architecture'!A:C,3,FALSE)</f>
        <v>Secretin_N, Secretin</v>
      </c>
      <c r="D5916">
        <v>606</v>
      </c>
      <c r="E5916" t="s">
        <v>3632</v>
      </c>
      <c r="F5916">
        <v>196</v>
      </c>
      <c r="G5916">
        <v>349</v>
      </c>
      <c r="H5916">
        <f t="shared" si="410"/>
        <v>153</v>
      </c>
      <c r="I5916" t="str">
        <f t="shared" si="411"/>
        <v>Q62AZ5_BURMA/196-349</v>
      </c>
      <c r="J5916" t="e">
        <f>CONCATENATE(K5916,"_",#REF!,"_",B5916)</f>
        <v>#REF!</v>
      </c>
      <c r="K5916" t="str">
        <f>IF(C5916="Secretin_N, Secretin, TraK","T","N")</f>
        <v>N</v>
      </c>
      <c r="L5916" t="e">
        <f>VLOOKUP(E5916,'Uniprot taxonomy'!E:J,4,FALSE)</f>
        <v>#N/A</v>
      </c>
      <c r="M5916" t="str">
        <f>LEFT(VLOOKUP(B5916,'Uniprot taxonomy'!B:R,5,FALSE))</f>
        <v>B</v>
      </c>
      <c r="N5916" t="str">
        <f>VLOOKUP(B5916,'Uniprot taxonomy'!B:R,5,FALSE)</f>
        <v>Betaproteobacteria</v>
      </c>
      <c r="O5916" t="str">
        <f>VLOOKUP(B5916,'Uniprot taxonomy'!B:R,6,FALSE)</f>
        <v>Burkholderiales</v>
      </c>
      <c r="P5916" t="str">
        <f>VLOOKUP(B5916,'Uniprot taxonomy'!B:R,7,FALSE)</f>
        <v>Burkholderiaceae</v>
      </c>
      <c r="Q5916" t="str">
        <f>VLOOKUP(B5916,'Uniprot taxonomy'!B:R,8,FALSE)</f>
        <v>Burkholderia</v>
      </c>
    </row>
    <row r="5917" spans="1:17" hidden="1" x14ac:dyDescent="0.25">
      <c r="A5917" t="s">
        <v>8773</v>
      </c>
      <c r="B5917" t="s">
        <v>8774</v>
      </c>
      <c r="C5917" t="e">
        <f>VLOOKUP('Домены Secretin_N'!B5917,'AC-Architecture'!A:C,3,FALSE)</f>
        <v>#N/A</v>
      </c>
      <c r="D5917">
        <v>757</v>
      </c>
      <c r="E5917" t="s">
        <v>3632</v>
      </c>
      <c r="F5917">
        <v>129</v>
      </c>
      <c r="G5917">
        <v>189</v>
      </c>
      <c r="H5917">
        <f t="shared" si="410"/>
        <v>60</v>
      </c>
      <c r="I5917" t="str">
        <f t="shared" si="411"/>
        <v>Q62G71_BURMA/129-189</v>
      </c>
      <c r="K5917" t="e">
        <f>IF(C5917="Secretin_N, Secretin, TraK","T","N")</f>
        <v>#N/A</v>
      </c>
      <c r="L5917" t="e">
        <f>VLOOKUP(E5917,'Uniprot taxonomy'!E:J,4,FALSE)</f>
        <v>#N/A</v>
      </c>
      <c r="M5917" t="e">
        <f>LEFT(VLOOKUP(B5917,'Uniprot taxonomy'!B:R,5,FALSE))</f>
        <v>#N/A</v>
      </c>
      <c r="N5917" t="e">
        <f>VLOOKUP(B5917,'Uniprot taxonomy'!B:R,5,FALSE)</f>
        <v>#N/A</v>
      </c>
      <c r="O5917" t="e">
        <f>VLOOKUP(B5917,'Uniprot taxonomy'!B:R,6,FALSE)</f>
        <v>#N/A</v>
      </c>
      <c r="P5917" t="e">
        <f>VLOOKUP(B5917,'Uniprot taxonomy'!B:R,7,FALSE)</f>
        <v>#N/A</v>
      </c>
      <c r="Q5917" t="e">
        <f>VLOOKUP(B5917,'Uniprot taxonomy'!B:R,8,FALSE)</f>
        <v>#N/A</v>
      </c>
    </row>
    <row r="5918" spans="1:17" hidden="1" x14ac:dyDescent="0.25">
      <c r="A5918" t="s">
        <v>8773</v>
      </c>
      <c r="B5918" t="s">
        <v>8774</v>
      </c>
      <c r="C5918" t="e">
        <f>VLOOKUP('Домены Secretin_N'!B5918,'AC-Architecture'!A:C,3,FALSE)</f>
        <v>#N/A</v>
      </c>
      <c r="D5918">
        <v>757</v>
      </c>
      <c r="E5918" t="s">
        <v>3632</v>
      </c>
      <c r="F5918">
        <v>192</v>
      </c>
      <c r="G5918">
        <v>264</v>
      </c>
      <c r="H5918">
        <f t="shared" si="410"/>
        <v>72</v>
      </c>
      <c r="I5918" t="str">
        <f t="shared" si="411"/>
        <v>Q62G71_BURMA/192-264</v>
      </c>
      <c r="K5918" t="e">
        <f>IF(C5918="Secretin_N, Secretin, TraK","T","N")</f>
        <v>#N/A</v>
      </c>
      <c r="L5918" t="e">
        <f>VLOOKUP(E5918,'Uniprot taxonomy'!E:J,4,FALSE)</f>
        <v>#N/A</v>
      </c>
      <c r="M5918" t="e">
        <f>LEFT(VLOOKUP(B5918,'Uniprot taxonomy'!B:R,5,FALSE))</f>
        <v>#N/A</v>
      </c>
      <c r="N5918" t="e">
        <f>VLOOKUP(B5918,'Uniprot taxonomy'!B:R,5,FALSE)</f>
        <v>#N/A</v>
      </c>
      <c r="O5918" t="e">
        <f>VLOOKUP(B5918,'Uniprot taxonomy'!B:R,6,FALSE)</f>
        <v>#N/A</v>
      </c>
      <c r="P5918" t="e">
        <f>VLOOKUP(B5918,'Uniprot taxonomy'!B:R,7,FALSE)</f>
        <v>#N/A</v>
      </c>
      <c r="Q5918" t="e">
        <f>VLOOKUP(B5918,'Uniprot taxonomy'!B:R,8,FALSE)</f>
        <v>#N/A</v>
      </c>
    </row>
    <row r="5919" spans="1:17" hidden="1" x14ac:dyDescent="0.25">
      <c r="A5919" t="s">
        <v>8773</v>
      </c>
      <c r="B5919" t="s">
        <v>8774</v>
      </c>
      <c r="C5919" t="e">
        <f>VLOOKUP('Домены Secretin_N'!B5919,'AC-Architecture'!A:C,3,FALSE)</f>
        <v>#N/A</v>
      </c>
      <c r="D5919">
        <v>757</v>
      </c>
      <c r="E5919" t="s">
        <v>3632</v>
      </c>
      <c r="F5919">
        <v>268</v>
      </c>
      <c r="G5919">
        <v>406</v>
      </c>
      <c r="H5919">
        <f t="shared" si="410"/>
        <v>138</v>
      </c>
      <c r="I5919" t="str">
        <f t="shared" si="411"/>
        <v>Q62G71_BURMA/268-406</v>
      </c>
      <c r="K5919" t="e">
        <f>IF(C5919="Secretin_N, Secretin, TraK","T","N")</f>
        <v>#N/A</v>
      </c>
      <c r="L5919" t="e">
        <f>VLOOKUP(E5919,'Uniprot taxonomy'!E:J,4,FALSE)</f>
        <v>#N/A</v>
      </c>
      <c r="M5919" t="e">
        <f>LEFT(VLOOKUP(B5919,'Uniprot taxonomy'!B:R,5,FALSE))</f>
        <v>#N/A</v>
      </c>
      <c r="N5919" t="e">
        <f>VLOOKUP(B5919,'Uniprot taxonomy'!B:R,5,FALSE)</f>
        <v>#N/A</v>
      </c>
      <c r="O5919" t="e">
        <f>VLOOKUP(B5919,'Uniprot taxonomy'!B:R,6,FALSE)</f>
        <v>#N/A</v>
      </c>
      <c r="P5919" t="e">
        <f>VLOOKUP(B5919,'Uniprot taxonomy'!B:R,7,FALSE)</f>
        <v>#N/A</v>
      </c>
      <c r="Q5919" t="e">
        <f>VLOOKUP(B5919,'Uniprot taxonomy'!B:R,8,FALSE)</f>
        <v>#N/A</v>
      </c>
    </row>
    <row r="5920" spans="1:17" hidden="1" x14ac:dyDescent="0.25">
      <c r="A5920" t="s">
        <v>8775</v>
      </c>
      <c r="B5920" t="s">
        <v>8776</v>
      </c>
      <c r="C5920" t="e">
        <f>VLOOKUP('Домены Secretin_N'!B5920,'AC-Architecture'!A:C,3,FALSE)</f>
        <v>#N/A</v>
      </c>
      <c r="D5920">
        <v>527</v>
      </c>
      <c r="E5920" t="s">
        <v>3632</v>
      </c>
      <c r="F5920">
        <v>225</v>
      </c>
      <c r="G5920">
        <v>291</v>
      </c>
      <c r="H5920">
        <f t="shared" si="410"/>
        <v>66</v>
      </c>
      <c r="I5920" t="str">
        <f t="shared" si="411"/>
        <v>Q62GA8_BURMA/225-291</v>
      </c>
      <c r="K5920" t="e">
        <f>IF(C5920="Secretin_N, Secretin, TraK","T","N")</f>
        <v>#N/A</v>
      </c>
      <c r="L5920" t="e">
        <f>VLOOKUP(E5920,'Uniprot taxonomy'!E:J,4,FALSE)</f>
        <v>#N/A</v>
      </c>
      <c r="M5920" t="e">
        <f>LEFT(VLOOKUP(B5920,'Uniprot taxonomy'!B:R,5,FALSE))</f>
        <v>#N/A</v>
      </c>
      <c r="N5920" t="e">
        <f>VLOOKUP(B5920,'Uniprot taxonomy'!B:R,5,FALSE)</f>
        <v>#N/A</v>
      </c>
      <c r="O5920" t="e">
        <f>VLOOKUP(B5920,'Uniprot taxonomy'!B:R,6,FALSE)</f>
        <v>#N/A</v>
      </c>
      <c r="P5920" t="e">
        <f>VLOOKUP(B5920,'Uniprot taxonomy'!B:R,7,FALSE)</f>
        <v>#N/A</v>
      </c>
      <c r="Q5920" t="e">
        <f>VLOOKUP(B5920,'Uniprot taxonomy'!B:R,8,FALSE)</f>
        <v>#N/A</v>
      </c>
    </row>
    <row r="5921" spans="1:17" hidden="1" x14ac:dyDescent="0.25">
      <c r="A5921" t="s">
        <v>8777</v>
      </c>
      <c r="B5921" t="s">
        <v>8778</v>
      </c>
      <c r="C5921" t="e">
        <f>VLOOKUP('Домены Secretin_N'!B5921,'AC-Architecture'!A:C,3,FALSE)</f>
        <v>#N/A</v>
      </c>
      <c r="D5921">
        <v>601</v>
      </c>
      <c r="E5921" t="s">
        <v>3632</v>
      </c>
      <c r="F5921">
        <v>178</v>
      </c>
      <c r="G5921">
        <v>272</v>
      </c>
      <c r="H5921">
        <f t="shared" si="410"/>
        <v>94</v>
      </c>
      <c r="I5921" t="str">
        <f t="shared" si="411"/>
        <v>Q63JW1_BURPS/178-272</v>
      </c>
      <c r="K5921" t="e">
        <f>IF(C5921="Secretin_N, Secretin, TraK","T","N")</f>
        <v>#N/A</v>
      </c>
      <c r="L5921" t="e">
        <f>VLOOKUP(E5921,'Uniprot taxonomy'!E:J,4,FALSE)</f>
        <v>#N/A</v>
      </c>
      <c r="M5921" t="e">
        <f>LEFT(VLOOKUP(B5921,'Uniprot taxonomy'!B:R,5,FALSE))</f>
        <v>#N/A</v>
      </c>
      <c r="N5921" t="e">
        <f>VLOOKUP(B5921,'Uniprot taxonomy'!B:R,5,FALSE)</f>
        <v>#N/A</v>
      </c>
      <c r="O5921" t="e">
        <f>VLOOKUP(B5921,'Uniprot taxonomy'!B:R,6,FALSE)</f>
        <v>#N/A</v>
      </c>
      <c r="P5921" t="e">
        <f>VLOOKUP(B5921,'Uniprot taxonomy'!B:R,7,FALSE)</f>
        <v>#N/A</v>
      </c>
      <c r="Q5921" t="e">
        <f>VLOOKUP(B5921,'Uniprot taxonomy'!B:R,8,FALSE)</f>
        <v>#N/A</v>
      </c>
    </row>
    <row r="5922" spans="1:17" hidden="1" x14ac:dyDescent="0.25">
      <c r="A5922" t="s">
        <v>99</v>
      </c>
      <c r="B5922" t="s">
        <v>1400</v>
      </c>
      <c r="C5922" t="str">
        <f>VLOOKUP('Домены Secretin_N'!B5922,'AC-Architecture'!A:C,3,FALSE)</f>
        <v>Secretin_N, Secretin</v>
      </c>
      <c r="D5922">
        <v>601</v>
      </c>
      <c r="E5922" t="s">
        <v>3632</v>
      </c>
      <c r="F5922">
        <v>175</v>
      </c>
      <c r="G5922">
        <v>351</v>
      </c>
      <c r="H5922">
        <f t="shared" si="410"/>
        <v>176</v>
      </c>
      <c r="I5922" t="str">
        <f t="shared" si="411"/>
        <v>Q63JX2_BURPS/175-351</v>
      </c>
      <c r="J5922" t="e">
        <f>CONCATENATE(K5922,"_",#REF!,"_",B5922)</f>
        <v>#REF!</v>
      </c>
      <c r="K5922" t="str">
        <f>IF(C5922="Secretin_N, Secretin, TraK","T","N")</f>
        <v>N</v>
      </c>
      <c r="L5922" t="e">
        <f>VLOOKUP(E5922,'Uniprot taxonomy'!E:J,4,FALSE)</f>
        <v>#N/A</v>
      </c>
      <c r="M5922" t="str">
        <f>LEFT(VLOOKUP(B5922,'Uniprot taxonomy'!B:R,5,FALSE))</f>
        <v>B</v>
      </c>
      <c r="N5922" t="str">
        <f>VLOOKUP(B5922,'Uniprot taxonomy'!B:R,5,FALSE)</f>
        <v>Betaproteobacteria</v>
      </c>
      <c r="O5922" t="str">
        <f>VLOOKUP(B5922,'Uniprot taxonomy'!B:R,6,FALSE)</f>
        <v>Burkholderiales</v>
      </c>
      <c r="P5922" t="str">
        <f>VLOOKUP(B5922,'Uniprot taxonomy'!B:R,7,FALSE)</f>
        <v>Burkholderiaceae</v>
      </c>
      <c r="Q5922" t="str">
        <f>VLOOKUP(B5922,'Uniprot taxonomy'!B:R,8,FALSE)</f>
        <v>Burkholderia</v>
      </c>
    </row>
    <row r="5923" spans="1:17" hidden="1" x14ac:dyDescent="0.25">
      <c r="A5923" t="s">
        <v>100</v>
      </c>
      <c r="B5923" t="s">
        <v>1401</v>
      </c>
      <c r="C5923" t="str">
        <f>VLOOKUP('Домены Secretin_N'!B5923,'AC-Architecture'!A:C,3,FALSE)</f>
        <v>Secretin_N, Secretin</v>
      </c>
      <c r="D5923">
        <v>620</v>
      </c>
      <c r="E5923" t="s">
        <v>3632</v>
      </c>
      <c r="F5923">
        <v>210</v>
      </c>
      <c r="G5923">
        <v>363</v>
      </c>
      <c r="H5923">
        <f t="shared" si="410"/>
        <v>153</v>
      </c>
      <c r="I5923" t="str">
        <f t="shared" si="411"/>
        <v>Q63K21_BURPS/210-363</v>
      </c>
      <c r="J5923" t="e">
        <f>CONCATENATE(K5923,"_",#REF!,"_",B5923)</f>
        <v>#REF!</v>
      </c>
      <c r="K5923" t="str">
        <f>IF(C5923="Secretin_N, Secretin, TraK","T","N")</f>
        <v>N</v>
      </c>
      <c r="L5923" t="e">
        <f>VLOOKUP(E5923,'Uniprot taxonomy'!E:J,4,FALSE)</f>
        <v>#N/A</v>
      </c>
      <c r="M5923" t="str">
        <f>LEFT(VLOOKUP(B5923,'Uniprot taxonomy'!B:R,5,FALSE))</f>
        <v>B</v>
      </c>
      <c r="N5923" t="str">
        <f>VLOOKUP(B5923,'Uniprot taxonomy'!B:R,5,FALSE)</f>
        <v>Betaproteobacteria</v>
      </c>
      <c r="O5923" t="str">
        <f>VLOOKUP(B5923,'Uniprot taxonomy'!B:R,6,FALSE)</f>
        <v>Burkholderiales</v>
      </c>
      <c r="P5923" t="str">
        <f>VLOOKUP(B5923,'Uniprot taxonomy'!B:R,7,FALSE)</f>
        <v>Burkholderiaceae</v>
      </c>
      <c r="Q5923" t="str">
        <f>VLOOKUP(B5923,'Uniprot taxonomy'!B:R,8,FALSE)</f>
        <v>Burkholderia</v>
      </c>
    </row>
    <row r="5924" spans="1:17" hidden="1" x14ac:dyDescent="0.25">
      <c r="A5924" t="s">
        <v>8779</v>
      </c>
      <c r="B5924" t="s">
        <v>8780</v>
      </c>
      <c r="C5924" t="e">
        <f>VLOOKUP('Домены Secretin_N'!B5924,'AC-Architecture'!A:C,3,FALSE)</f>
        <v>#N/A</v>
      </c>
      <c r="D5924">
        <v>588</v>
      </c>
      <c r="E5924" t="s">
        <v>3632</v>
      </c>
      <c r="F5924">
        <v>110</v>
      </c>
      <c r="G5924">
        <v>172</v>
      </c>
      <c r="H5924">
        <f t="shared" si="410"/>
        <v>62</v>
      </c>
      <c r="I5924" t="str">
        <f t="shared" si="411"/>
        <v>Q63KH0_BURPS/110-172</v>
      </c>
      <c r="K5924" t="e">
        <f>IF(C5924="Secretin_N, Secretin, TraK","T","N")</f>
        <v>#N/A</v>
      </c>
      <c r="L5924" t="e">
        <f>VLOOKUP(E5924,'Uniprot taxonomy'!E:J,4,FALSE)</f>
        <v>#N/A</v>
      </c>
      <c r="M5924" t="e">
        <f>LEFT(VLOOKUP(B5924,'Uniprot taxonomy'!B:R,5,FALSE))</f>
        <v>#N/A</v>
      </c>
      <c r="N5924" t="e">
        <f>VLOOKUP(B5924,'Uniprot taxonomy'!B:R,5,FALSE)</f>
        <v>#N/A</v>
      </c>
      <c r="O5924" t="e">
        <f>VLOOKUP(B5924,'Uniprot taxonomy'!B:R,6,FALSE)</f>
        <v>#N/A</v>
      </c>
      <c r="P5924" t="e">
        <f>VLOOKUP(B5924,'Uniprot taxonomy'!B:R,7,FALSE)</f>
        <v>#N/A</v>
      </c>
      <c r="Q5924" t="e">
        <f>VLOOKUP(B5924,'Uniprot taxonomy'!B:R,8,FALSE)</f>
        <v>#N/A</v>
      </c>
    </row>
    <row r="5925" spans="1:17" hidden="1" x14ac:dyDescent="0.25">
      <c r="A5925" t="s">
        <v>8779</v>
      </c>
      <c r="B5925" t="s">
        <v>8780</v>
      </c>
      <c r="C5925" t="e">
        <f>VLOOKUP('Домены Secretin_N'!B5925,'AC-Architecture'!A:C,3,FALSE)</f>
        <v>#N/A</v>
      </c>
      <c r="D5925">
        <v>588</v>
      </c>
      <c r="E5925" t="s">
        <v>3632</v>
      </c>
      <c r="F5925">
        <v>179</v>
      </c>
      <c r="G5925">
        <v>338</v>
      </c>
      <c r="H5925">
        <f t="shared" si="410"/>
        <v>159</v>
      </c>
      <c r="I5925" t="str">
        <f t="shared" si="411"/>
        <v>Q63KH0_BURPS/179-338</v>
      </c>
      <c r="K5925" t="e">
        <f>IF(C5925="Secretin_N, Secretin, TraK","T","N")</f>
        <v>#N/A</v>
      </c>
      <c r="L5925" t="e">
        <f>VLOOKUP(E5925,'Uniprot taxonomy'!E:J,4,FALSE)</f>
        <v>#N/A</v>
      </c>
      <c r="M5925" t="e">
        <f>LEFT(VLOOKUP(B5925,'Uniprot taxonomy'!B:R,5,FALSE))</f>
        <v>#N/A</v>
      </c>
      <c r="N5925" t="e">
        <f>VLOOKUP(B5925,'Uniprot taxonomy'!B:R,5,FALSE)</f>
        <v>#N/A</v>
      </c>
      <c r="O5925" t="e">
        <f>VLOOKUP(B5925,'Uniprot taxonomy'!B:R,6,FALSE)</f>
        <v>#N/A</v>
      </c>
      <c r="P5925" t="e">
        <f>VLOOKUP(B5925,'Uniprot taxonomy'!B:R,7,FALSE)</f>
        <v>#N/A</v>
      </c>
      <c r="Q5925" t="e">
        <f>VLOOKUP(B5925,'Uniprot taxonomy'!B:R,8,FALSE)</f>
        <v>#N/A</v>
      </c>
    </row>
    <row r="5926" spans="1:17" hidden="1" x14ac:dyDescent="0.25">
      <c r="A5926" t="s">
        <v>8781</v>
      </c>
      <c r="B5926" t="s">
        <v>8782</v>
      </c>
      <c r="C5926" t="e">
        <f>VLOOKUP('Домены Secretin_N'!B5926,'AC-Architecture'!A:C,3,FALSE)</f>
        <v>#N/A</v>
      </c>
      <c r="D5926">
        <v>442</v>
      </c>
      <c r="E5926" t="s">
        <v>3632</v>
      </c>
      <c r="F5926">
        <v>140</v>
      </c>
      <c r="G5926">
        <v>206</v>
      </c>
      <c r="H5926">
        <f t="shared" si="410"/>
        <v>66</v>
      </c>
      <c r="I5926" t="str">
        <f t="shared" si="411"/>
        <v>Q63Q55_BURPS/140-206</v>
      </c>
      <c r="K5926" t="e">
        <f>IF(C5926="Secretin_N, Secretin, TraK","T","N")</f>
        <v>#N/A</v>
      </c>
      <c r="L5926" t="e">
        <f>VLOOKUP(E5926,'Uniprot taxonomy'!E:J,4,FALSE)</f>
        <v>#N/A</v>
      </c>
      <c r="M5926" t="e">
        <f>LEFT(VLOOKUP(B5926,'Uniprot taxonomy'!B:R,5,FALSE))</f>
        <v>#N/A</v>
      </c>
      <c r="N5926" t="e">
        <f>VLOOKUP(B5926,'Uniprot taxonomy'!B:R,5,FALSE)</f>
        <v>#N/A</v>
      </c>
      <c r="O5926" t="e">
        <f>VLOOKUP(B5926,'Uniprot taxonomy'!B:R,6,FALSE)</f>
        <v>#N/A</v>
      </c>
      <c r="P5926" t="e">
        <f>VLOOKUP(B5926,'Uniprot taxonomy'!B:R,7,FALSE)</f>
        <v>#N/A</v>
      </c>
      <c r="Q5926" t="e">
        <f>VLOOKUP(B5926,'Uniprot taxonomy'!B:R,8,FALSE)</f>
        <v>#N/A</v>
      </c>
    </row>
    <row r="5927" spans="1:17" hidden="1" x14ac:dyDescent="0.25">
      <c r="A5927" t="s">
        <v>8783</v>
      </c>
      <c r="B5927" t="s">
        <v>8784</v>
      </c>
      <c r="C5927" t="e">
        <f>VLOOKUP('Домены Secretin_N'!B5927,'AC-Architecture'!A:C,3,FALSE)</f>
        <v>#N/A</v>
      </c>
      <c r="D5927">
        <v>757</v>
      </c>
      <c r="E5927" t="s">
        <v>3632</v>
      </c>
      <c r="F5927">
        <v>129</v>
      </c>
      <c r="G5927">
        <v>189</v>
      </c>
      <c r="H5927">
        <f t="shared" si="410"/>
        <v>60</v>
      </c>
      <c r="I5927" t="str">
        <f t="shared" si="411"/>
        <v>Q63Z30_BURPS/129-189</v>
      </c>
      <c r="K5927" t="e">
        <f>IF(C5927="Secretin_N, Secretin, TraK","T","N")</f>
        <v>#N/A</v>
      </c>
      <c r="L5927" t="e">
        <f>VLOOKUP(E5927,'Uniprot taxonomy'!E:J,4,FALSE)</f>
        <v>#N/A</v>
      </c>
      <c r="M5927" t="e">
        <f>LEFT(VLOOKUP(B5927,'Uniprot taxonomy'!B:R,5,FALSE))</f>
        <v>#N/A</v>
      </c>
      <c r="N5927" t="e">
        <f>VLOOKUP(B5927,'Uniprot taxonomy'!B:R,5,FALSE)</f>
        <v>#N/A</v>
      </c>
      <c r="O5927" t="e">
        <f>VLOOKUP(B5927,'Uniprot taxonomy'!B:R,6,FALSE)</f>
        <v>#N/A</v>
      </c>
      <c r="P5927" t="e">
        <f>VLOOKUP(B5927,'Uniprot taxonomy'!B:R,7,FALSE)</f>
        <v>#N/A</v>
      </c>
      <c r="Q5927" t="e">
        <f>VLOOKUP(B5927,'Uniprot taxonomy'!B:R,8,FALSE)</f>
        <v>#N/A</v>
      </c>
    </row>
    <row r="5928" spans="1:17" hidden="1" x14ac:dyDescent="0.25">
      <c r="A5928" t="s">
        <v>8783</v>
      </c>
      <c r="B5928" t="s">
        <v>8784</v>
      </c>
      <c r="C5928" t="e">
        <f>VLOOKUP('Домены Secretin_N'!B5928,'AC-Architecture'!A:C,3,FALSE)</f>
        <v>#N/A</v>
      </c>
      <c r="D5928">
        <v>757</v>
      </c>
      <c r="E5928" t="s">
        <v>3632</v>
      </c>
      <c r="F5928">
        <v>192</v>
      </c>
      <c r="G5928">
        <v>264</v>
      </c>
      <c r="H5928">
        <f t="shared" si="410"/>
        <v>72</v>
      </c>
      <c r="I5928" t="str">
        <f t="shared" si="411"/>
        <v>Q63Z30_BURPS/192-264</v>
      </c>
      <c r="K5928" t="e">
        <f>IF(C5928="Secretin_N, Secretin, TraK","T","N")</f>
        <v>#N/A</v>
      </c>
      <c r="L5928" t="e">
        <f>VLOOKUP(E5928,'Uniprot taxonomy'!E:J,4,FALSE)</f>
        <v>#N/A</v>
      </c>
      <c r="M5928" t="e">
        <f>LEFT(VLOOKUP(B5928,'Uniprot taxonomy'!B:R,5,FALSE))</f>
        <v>#N/A</v>
      </c>
      <c r="N5928" t="e">
        <f>VLOOKUP(B5928,'Uniprot taxonomy'!B:R,5,FALSE)</f>
        <v>#N/A</v>
      </c>
      <c r="O5928" t="e">
        <f>VLOOKUP(B5928,'Uniprot taxonomy'!B:R,6,FALSE)</f>
        <v>#N/A</v>
      </c>
      <c r="P5928" t="e">
        <f>VLOOKUP(B5928,'Uniprot taxonomy'!B:R,7,FALSE)</f>
        <v>#N/A</v>
      </c>
      <c r="Q5928" t="e">
        <f>VLOOKUP(B5928,'Uniprot taxonomy'!B:R,8,FALSE)</f>
        <v>#N/A</v>
      </c>
    </row>
    <row r="5929" spans="1:17" hidden="1" x14ac:dyDescent="0.25">
      <c r="A5929" t="s">
        <v>8783</v>
      </c>
      <c r="B5929" t="s">
        <v>8784</v>
      </c>
      <c r="C5929" t="e">
        <f>VLOOKUP('Домены Secretin_N'!B5929,'AC-Architecture'!A:C,3,FALSE)</f>
        <v>#N/A</v>
      </c>
      <c r="D5929">
        <v>757</v>
      </c>
      <c r="E5929" t="s">
        <v>3632</v>
      </c>
      <c r="F5929">
        <v>268</v>
      </c>
      <c r="G5929">
        <v>406</v>
      </c>
      <c r="H5929">
        <f t="shared" si="410"/>
        <v>138</v>
      </c>
      <c r="I5929" t="str">
        <f t="shared" si="411"/>
        <v>Q63Z30_BURPS/268-406</v>
      </c>
      <c r="K5929" t="e">
        <f>IF(C5929="Secretin_N, Secretin, TraK","T","N")</f>
        <v>#N/A</v>
      </c>
      <c r="L5929" t="e">
        <f>VLOOKUP(E5929,'Uniprot taxonomy'!E:J,4,FALSE)</f>
        <v>#N/A</v>
      </c>
      <c r="M5929" t="e">
        <f>LEFT(VLOOKUP(B5929,'Uniprot taxonomy'!B:R,5,FALSE))</f>
        <v>#N/A</v>
      </c>
      <c r="N5929" t="e">
        <f>VLOOKUP(B5929,'Uniprot taxonomy'!B:R,5,FALSE)</f>
        <v>#N/A</v>
      </c>
      <c r="O5929" t="e">
        <f>VLOOKUP(B5929,'Uniprot taxonomy'!B:R,6,FALSE)</f>
        <v>#N/A</v>
      </c>
      <c r="P5929" t="e">
        <f>VLOOKUP(B5929,'Uniprot taxonomy'!B:R,7,FALSE)</f>
        <v>#N/A</v>
      </c>
      <c r="Q5929" t="e">
        <f>VLOOKUP(B5929,'Uniprot taxonomy'!B:R,8,FALSE)</f>
        <v>#N/A</v>
      </c>
    </row>
    <row r="5930" spans="1:17" x14ac:dyDescent="0.25">
      <c r="A5930" t="s">
        <v>101</v>
      </c>
      <c r="B5930" t="s">
        <v>1402</v>
      </c>
      <c r="C5930" t="str">
        <f>VLOOKUP('Домены Secretin_N'!B5930,'AC-Architecture'!A:C,3,FALSE)</f>
        <v>Secretin_N, Secretin</v>
      </c>
      <c r="D5930">
        <v>478</v>
      </c>
      <c r="E5930" t="s">
        <v>3632</v>
      </c>
      <c r="F5930">
        <v>150</v>
      </c>
      <c r="G5930">
        <v>215</v>
      </c>
      <c r="H5930">
        <f t="shared" si="410"/>
        <v>65</v>
      </c>
      <c r="I5930" t="str">
        <f t="shared" si="411"/>
        <v>Q65R33_MANSM/150-215</v>
      </c>
      <c r="J5930" t="str">
        <f>CONCATENATE(K5930,"_",LEFT(O5930,3),"_",LEFT(Q5930,3),"_",B5930)</f>
        <v>N_Pas_Bas_Q65R33</v>
      </c>
      <c r="K5930" t="str">
        <f>IF(C5930="Secretin_N, Secretin, TraK","T","N")</f>
        <v>N</v>
      </c>
      <c r="L5930" t="str">
        <f>VLOOKUP(B5930,'Uniprot taxonomy'!B:R,4,FALSE)</f>
        <v>Proteobacteria</v>
      </c>
      <c r="M5930" t="str">
        <f>LEFT(VLOOKUP(B5930,'Uniprot taxonomy'!B:R,5,FALSE))</f>
        <v>G</v>
      </c>
      <c r="N5930" t="str">
        <f>VLOOKUP(B5930,'Uniprot taxonomy'!B:R,5,FALSE)</f>
        <v>Gammaproteobacteria</v>
      </c>
      <c r="O5930" t="str">
        <f>VLOOKUP(B5930,'Uniprot taxonomy'!B:R,6,FALSE)</f>
        <v>Pasteurellales</v>
      </c>
      <c r="P5930" t="str">
        <f>VLOOKUP(B5930,'Uniprot taxonomy'!B:R,7,FALSE)</f>
        <v>Pasteurellaceae</v>
      </c>
      <c r="Q5930" t="str">
        <f>VLOOKUP(B5930,'Uniprot taxonomy'!B:R,8,FALSE)</f>
        <v>Basfia</v>
      </c>
    </row>
    <row r="5931" spans="1:17" hidden="1" x14ac:dyDescent="0.25">
      <c r="A5931" t="s">
        <v>8785</v>
      </c>
      <c r="B5931" t="s">
        <v>8786</v>
      </c>
      <c r="C5931" t="e">
        <f>VLOOKUP('Домены Secretin_N'!B5931,'AC-Architecture'!A:C,3,FALSE)</f>
        <v>#N/A</v>
      </c>
      <c r="D5931">
        <v>607</v>
      </c>
      <c r="E5931" t="s">
        <v>3632</v>
      </c>
      <c r="F5931">
        <v>111</v>
      </c>
      <c r="G5931">
        <v>173</v>
      </c>
      <c r="H5931">
        <f t="shared" si="410"/>
        <v>62</v>
      </c>
      <c r="I5931" t="str">
        <f t="shared" si="411"/>
        <v>Q663I7_YERPS/111-173</v>
      </c>
      <c r="K5931" t="e">
        <f>IF(C5931="Secretin_N, Secretin, TraK","T","N")</f>
        <v>#N/A</v>
      </c>
      <c r="L5931" t="e">
        <f>VLOOKUP(E5931,'Uniprot taxonomy'!E:J,4,FALSE)</f>
        <v>#N/A</v>
      </c>
      <c r="M5931" t="e">
        <f>LEFT(VLOOKUP(B5931,'Uniprot taxonomy'!B:R,5,FALSE))</f>
        <v>#N/A</v>
      </c>
      <c r="N5931" t="e">
        <f>VLOOKUP(B5931,'Uniprot taxonomy'!B:R,5,FALSE)</f>
        <v>#N/A</v>
      </c>
      <c r="O5931" t="e">
        <f>VLOOKUP(B5931,'Uniprot taxonomy'!B:R,6,FALSE)</f>
        <v>#N/A</v>
      </c>
      <c r="P5931" t="e">
        <f>VLOOKUP(B5931,'Uniprot taxonomy'!B:R,7,FALSE)</f>
        <v>#N/A</v>
      </c>
      <c r="Q5931" t="e">
        <f>VLOOKUP(B5931,'Uniprot taxonomy'!B:R,8,FALSE)</f>
        <v>#N/A</v>
      </c>
    </row>
    <row r="5932" spans="1:17" hidden="1" x14ac:dyDescent="0.25">
      <c r="A5932" t="s">
        <v>8785</v>
      </c>
      <c r="B5932" t="s">
        <v>8786</v>
      </c>
      <c r="C5932" t="e">
        <f>VLOOKUP('Домены Secretin_N'!B5932,'AC-Architecture'!A:C,3,FALSE)</f>
        <v>#N/A</v>
      </c>
      <c r="D5932">
        <v>607</v>
      </c>
      <c r="E5932" t="s">
        <v>3632</v>
      </c>
      <c r="F5932">
        <v>184</v>
      </c>
      <c r="G5932">
        <v>281</v>
      </c>
      <c r="H5932">
        <f t="shared" si="410"/>
        <v>97</v>
      </c>
      <c r="I5932" t="str">
        <f t="shared" si="411"/>
        <v>Q663I7_YERPS/184-281</v>
      </c>
      <c r="K5932" t="e">
        <f>IF(C5932="Secretin_N, Secretin, TraK","T","N")</f>
        <v>#N/A</v>
      </c>
      <c r="L5932" t="e">
        <f>VLOOKUP(E5932,'Uniprot taxonomy'!E:J,4,FALSE)</f>
        <v>#N/A</v>
      </c>
      <c r="M5932" t="e">
        <f>LEFT(VLOOKUP(B5932,'Uniprot taxonomy'!B:R,5,FALSE))</f>
        <v>#N/A</v>
      </c>
      <c r="N5932" t="e">
        <f>VLOOKUP(B5932,'Uniprot taxonomy'!B:R,5,FALSE)</f>
        <v>#N/A</v>
      </c>
      <c r="O5932" t="e">
        <f>VLOOKUP(B5932,'Uniprot taxonomy'!B:R,6,FALSE)</f>
        <v>#N/A</v>
      </c>
      <c r="P5932" t="e">
        <f>VLOOKUP(B5932,'Uniprot taxonomy'!B:R,7,FALSE)</f>
        <v>#N/A</v>
      </c>
      <c r="Q5932" t="e">
        <f>VLOOKUP(B5932,'Uniprot taxonomy'!B:R,8,FALSE)</f>
        <v>#N/A</v>
      </c>
    </row>
    <row r="5933" spans="1:17" x14ac:dyDescent="0.25">
      <c r="A5933" t="s">
        <v>102</v>
      </c>
      <c r="B5933" t="s">
        <v>1403</v>
      </c>
      <c r="C5933" t="str">
        <f>VLOOKUP('Домены Secretin_N'!B5933,'AC-Architecture'!A:C,3,FALSE)</f>
        <v>Secretin_N, Secretin</v>
      </c>
      <c r="D5933">
        <v>455</v>
      </c>
      <c r="E5933" t="s">
        <v>3632</v>
      </c>
      <c r="F5933">
        <v>161</v>
      </c>
      <c r="G5933">
        <v>225</v>
      </c>
      <c r="H5933">
        <f t="shared" si="410"/>
        <v>64</v>
      </c>
      <c r="I5933" t="str">
        <f t="shared" si="411"/>
        <v>Q664L8_YERPS/161-225</v>
      </c>
      <c r="J5933" t="str">
        <f>CONCATENATE(K5933,"_",LEFT(O5933,3),"_",LEFT(Q5933,3),"_",B5933)</f>
        <v>N_Ent_Yer_Q664L8</v>
      </c>
      <c r="K5933" t="str">
        <f>IF(C5933="Secretin_N, Secretin, TraK","T","N")</f>
        <v>N</v>
      </c>
      <c r="L5933" t="str">
        <f>VLOOKUP(B5933,'Uniprot taxonomy'!B:R,4,FALSE)</f>
        <v>Proteobacteria</v>
      </c>
      <c r="M5933" t="str">
        <f>LEFT(VLOOKUP(B5933,'Uniprot taxonomy'!B:R,5,FALSE))</f>
        <v>G</v>
      </c>
      <c r="N5933" t="str">
        <f>VLOOKUP(B5933,'Uniprot taxonomy'!B:R,5,FALSE)</f>
        <v>Gammaproteobacteria</v>
      </c>
      <c r="O5933" t="str">
        <f>VLOOKUP(B5933,'Uniprot taxonomy'!B:R,6,FALSE)</f>
        <v>Enterobacteriales</v>
      </c>
      <c r="P5933" t="str">
        <f>VLOOKUP(B5933,'Uniprot taxonomy'!B:R,7,FALSE)</f>
        <v>Enterobacteriaceae</v>
      </c>
      <c r="Q5933" t="str">
        <f>VLOOKUP(B5933,'Uniprot taxonomy'!B:R,8,FALSE)</f>
        <v>Yersinia</v>
      </c>
    </row>
    <row r="5934" spans="1:17" hidden="1" x14ac:dyDescent="0.25">
      <c r="A5934" t="s">
        <v>8787</v>
      </c>
      <c r="B5934" t="s">
        <v>8788</v>
      </c>
      <c r="C5934" t="e">
        <f>VLOOKUP('Домены Secretin_N'!B5934,'AC-Architecture'!A:C,3,FALSE)</f>
        <v>#N/A</v>
      </c>
      <c r="D5934">
        <v>640</v>
      </c>
      <c r="E5934" t="s">
        <v>3632</v>
      </c>
      <c r="F5934">
        <v>130</v>
      </c>
      <c r="G5934">
        <v>193</v>
      </c>
      <c r="H5934">
        <f t="shared" si="410"/>
        <v>63</v>
      </c>
      <c r="I5934" t="str">
        <f t="shared" si="411"/>
        <v>Q667C8_YERPS/130-193</v>
      </c>
      <c r="K5934" t="e">
        <f>IF(C5934="Secretin_N, Secretin, TraK","T","N")</f>
        <v>#N/A</v>
      </c>
      <c r="L5934" t="e">
        <f>VLOOKUP(E5934,'Uniprot taxonomy'!E:J,4,FALSE)</f>
        <v>#N/A</v>
      </c>
      <c r="M5934" t="e">
        <f>LEFT(VLOOKUP(B5934,'Uniprot taxonomy'!B:R,5,FALSE))</f>
        <v>#N/A</v>
      </c>
      <c r="N5934" t="e">
        <f>VLOOKUP(B5934,'Uniprot taxonomy'!B:R,5,FALSE)</f>
        <v>#N/A</v>
      </c>
      <c r="O5934" t="e">
        <f>VLOOKUP(B5934,'Uniprot taxonomy'!B:R,6,FALSE)</f>
        <v>#N/A</v>
      </c>
      <c r="P5934" t="e">
        <f>VLOOKUP(B5934,'Uniprot taxonomy'!B:R,7,FALSE)</f>
        <v>#N/A</v>
      </c>
      <c r="Q5934" t="e">
        <f>VLOOKUP(B5934,'Uniprot taxonomy'!B:R,8,FALSE)</f>
        <v>#N/A</v>
      </c>
    </row>
    <row r="5935" spans="1:17" hidden="1" x14ac:dyDescent="0.25">
      <c r="A5935" t="s">
        <v>8787</v>
      </c>
      <c r="B5935" t="s">
        <v>8788</v>
      </c>
      <c r="C5935" t="e">
        <f>VLOOKUP('Домены Secretin_N'!B5935,'AC-Architecture'!A:C,3,FALSE)</f>
        <v>#N/A</v>
      </c>
      <c r="D5935">
        <v>640</v>
      </c>
      <c r="E5935" t="s">
        <v>3632</v>
      </c>
      <c r="F5935">
        <v>195</v>
      </c>
      <c r="G5935">
        <v>266</v>
      </c>
      <c r="H5935">
        <f t="shared" si="410"/>
        <v>71</v>
      </c>
      <c r="I5935" t="str">
        <f t="shared" si="411"/>
        <v>Q667C8_YERPS/195-266</v>
      </c>
      <c r="K5935" t="e">
        <f>IF(C5935="Secretin_N, Secretin, TraK","T","N")</f>
        <v>#N/A</v>
      </c>
      <c r="L5935" t="e">
        <f>VLOOKUP(E5935,'Uniprot taxonomy'!E:J,4,FALSE)</f>
        <v>#N/A</v>
      </c>
      <c r="M5935" t="e">
        <f>LEFT(VLOOKUP(B5935,'Uniprot taxonomy'!B:R,5,FALSE))</f>
        <v>#N/A</v>
      </c>
      <c r="N5935" t="e">
        <f>VLOOKUP(B5935,'Uniprot taxonomy'!B:R,5,FALSE)</f>
        <v>#N/A</v>
      </c>
      <c r="O5935" t="e">
        <f>VLOOKUP(B5935,'Uniprot taxonomy'!B:R,6,FALSE)</f>
        <v>#N/A</v>
      </c>
      <c r="P5935" t="e">
        <f>VLOOKUP(B5935,'Uniprot taxonomy'!B:R,7,FALSE)</f>
        <v>#N/A</v>
      </c>
      <c r="Q5935" t="e">
        <f>VLOOKUP(B5935,'Uniprot taxonomy'!B:R,8,FALSE)</f>
        <v>#N/A</v>
      </c>
    </row>
    <row r="5936" spans="1:17" hidden="1" x14ac:dyDescent="0.25">
      <c r="A5936" t="s">
        <v>8787</v>
      </c>
      <c r="B5936" t="s">
        <v>8788</v>
      </c>
      <c r="C5936" t="e">
        <f>VLOOKUP('Домены Secretin_N'!B5936,'AC-Architecture'!A:C,3,FALSE)</f>
        <v>#N/A</v>
      </c>
      <c r="D5936">
        <v>640</v>
      </c>
      <c r="E5936" t="s">
        <v>3632</v>
      </c>
      <c r="F5936">
        <v>270</v>
      </c>
      <c r="G5936">
        <v>347</v>
      </c>
      <c r="H5936">
        <f t="shared" si="410"/>
        <v>77</v>
      </c>
      <c r="I5936" t="str">
        <f t="shared" si="411"/>
        <v>Q667C8_YERPS/270-347</v>
      </c>
      <c r="K5936" t="e">
        <f>IF(C5936="Secretin_N, Secretin, TraK","T","N")</f>
        <v>#N/A</v>
      </c>
      <c r="L5936" t="e">
        <f>VLOOKUP(E5936,'Uniprot taxonomy'!E:J,4,FALSE)</f>
        <v>#N/A</v>
      </c>
      <c r="M5936" t="e">
        <f>LEFT(VLOOKUP(B5936,'Uniprot taxonomy'!B:R,5,FALSE))</f>
        <v>#N/A</v>
      </c>
      <c r="N5936" t="e">
        <f>VLOOKUP(B5936,'Uniprot taxonomy'!B:R,5,FALSE)</f>
        <v>#N/A</v>
      </c>
      <c r="O5936" t="e">
        <f>VLOOKUP(B5936,'Uniprot taxonomy'!B:R,6,FALSE)</f>
        <v>#N/A</v>
      </c>
      <c r="P5936" t="e">
        <f>VLOOKUP(B5936,'Uniprot taxonomy'!B:R,7,FALSE)</f>
        <v>#N/A</v>
      </c>
      <c r="Q5936" t="e">
        <f>VLOOKUP(B5936,'Uniprot taxonomy'!B:R,8,FALSE)</f>
        <v>#N/A</v>
      </c>
    </row>
    <row r="5937" spans="1:17" x14ac:dyDescent="0.25">
      <c r="A5937" t="s">
        <v>103</v>
      </c>
      <c r="B5937" t="s">
        <v>1404</v>
      </c>
      <c r="C5937" t="str">
        <f>VLOOKUP('Домены Secretin_N'!B5937,'AC-Architecture'!A:C,3,FALSE)</f>
        <v>Secretin_N, Secretin</v>
      </c>
      <c r="D5937">
        <v>523</v>
      </c>
      <c r="E5937" t="s">
        <v>3632</v>
      </c>
      <c r="F5937">
        <v>205</v>
      </c>
      <c r="G5937">
        <v>297</v>
      </c>
      <c r="H5937">
        <f t="shared" si="410"/>
        <v>92</v>
      </c>
      <c r="I5937" t="str">
        <f t="shared" si="411"/>
        <v>Q66FM4_YERPS/205-297</v>
      </c>
      <c r="J5937" t="str">
        <f>CONCATENATE(K5937,"_",LEFT(O5937,3),"_",LEFT(Q5937,3),"_",B5937)</f>
        <v>N_Ent_Yer_Q66FM4</v>
      </c>
      <c r="K5937" t="str">
        <f>IF(C5937="Secretin_N, Secretin, TraK","T","N")</f>
        <v>N</v>
      </c>
      <c r="L5937" t="str">
        <f>VLOOKUP(B5937,'Uniprot taxonomy'!B:R,4,FALSE)</f>
        <v>Proteobacteria</v>
      </c>
      <c r="M5937" t="str">
        <f>LEFT(VLOOKUP(B5937,'Uniprot taxonomy'!B:R,5,FALSE))</f>
        <v>G</v>
      </c>
      <c r="N5937" t="str">
        <f>VLOOKUP(B5937,'Uniprot taxonomy'!B:R,5,FALSE)</f>
        <v>Gammaproteobacteria</v>
      </c>
      <c r="O5937" t="str">
        <f>VLOOKUP(B5937,'Uniprot taxonomy'!B:R,6,FALSE)</f>
        <v>Enterobacteriales</v>
      </c>
      <c r="P5937" t="str">
        <f>VLOOKUP(B5937,'Uniprot taxonomy'!B:R,7,FALSE)</f>
        <v>Enterobacteriaceae</v>
      </c>
      <c r="Q5937" t="str">
        <f>VLOOKUP(B5937,'Uniprot taxonomy'!B:R,8,FALSE)</f>
        <v>Yersinia</v>
      </c>
    </row>
    <row r="5938" spans="1:17" hidden="1" x14ac:dyDescent="0.25">
      <c r="A5938" t="s">
        <v>8789</v>
      </c>
      <c r="B5938" t="s">
        <v>8790</v>
      </c>
      <c r="C5938" t="e">
        <f>VLOOKUP('Домены Secretin_N'!B5938,'AC-Architecture'!A:C,3,FALSE)</f>
        <v>#N/A</v>
      </c>
      <c r="D5938">
        <v>618</v>
      </c>
      <c r="E5938" t="s">
        <v>3632</v>
      </c>
      <c r="F5938">
        <v>119</v>
      </c>
      <c r="G5938">
        <v>182</v>
      </c>
      <c r="H5938">
        <f t="shared" si="410"/>
        <v>63</v>
      </c>
      <c r="I5938" t="str">
        <f t="shared" si="411"/>
        <v>Q699Q1_AERHY/119-182</v>
      </c>
      <c r="K5938" t="e">
        <f>IF(C5938="Secretin_N, Secretin, TraK","T","N")</f>
        <v>#N/A</v>
      </c>
      <c r="L5938" t="e">
        <f>VLOOKUP(E5938,'Uniprot taxonomy'!E:J,4,FALSE)</f>
        <v>#N/A</v>
      </c>
      <c r="M5938" t="e">
        <f>LEFT(VLOOKUP(B5938,'Uniprot taxonomy'!B:R,5,FALSE))</f>
        <v>#N/A</v>
      </c>
      <c r="N5938" t="e">
        <f>VLOOKUP(B5938,'Uniprot taxonomy'!B:R,5,FALSE)</f>
        <v>#N/A</v>
      </c>
      <c r="O5938" t="e">
        <f>VLOOKUP(B5938,'Uniprot taxonomy'!B:R,6,FALSE)</f>
        <v>#N/A</v>
      </c>
      <c r="P5938" t="e">
        <f>VLOOKUP(B5938,'Uniprot taxonomy'!B:R,7,FALSE)</f>
        <v>#N/A</v>
      </c>
      <c r="Q5938" t="e">
        <f>VLOOKUP(B5938,'Uniprot taxonomy'!B:R,8,FALSE)</f>
        <v>#N/A</v>
      </c>
    </row>
    <row r="5939" spans="1:17" hidden="1" x14ac:dyDescent="0.25">
      <c r="A5939" t="s">
        <v>8789</v>
      </c>
      <c r="B5939" t="s">
        <v>8790</v>
      </c>
      <c r="C5939" t="e">
        <f>VLOOKUP('Домены Secretin_N'!B5939,'AC-Architecture'!A:C,3,FALSE)</f>
        <v>#N/A</v>
      </c>
      <c r="D5939">
        <v>618</v>
      </c>
      <c r="E5939" t="s">
        <v>3632</v>
      </c>
      <c r="F5939">
        <v>192</v>
      </c>
      <c r="G5939">
        <v>287</v>
      </c>
      <c r="H5939">
        <f t="shared" si="410"/>
        <v>95</v>
      </c>
      <c r="I5939" t="str">
        <f t="shared" si="411"/>
        <v>Q699Q1_AERHY/192-287</v>
      </c>
      <c r="K5939" t="e">
        <f>IF(C5939="Secretin_N, Secretin, TraK","T","N")</f>
        <v>#N/A</v>
      </c>
      <c r="L5939" t="e">
        <f>VLOOKUP(E5939,'Uniprot taxonomy'!E:J,4,FALSE)</f>
        <v>#N/A</v>
      </c>
      <c r="M5939" t="e">
        <f>LEFT(VLOOKUP(B5939,'Uniprot taxonomy'!B:R,5,FALSE))</f>
        <v>#N/A</v>
      </c>
      <c r="N5939" t="e">
        <f>VLOOKUP(B5939,'Uniprot taxonomy'!B:R,5,FALSE)</f>
        <v>#N/A</v>
      </c>
      <c r="O5939" t="e">
        <f>VLOOKUP(B5939,'Uniprot taxonomy'!B:R,6,FALSE)</f>
        <v>#N/A</v>
      </c>
      <c r="P5939" t="e">
        <f>VLOOKUP(B5939,'Uniprot taxonomy'!B:R,7,FALSE)</f>
        <v>#N/A</v>
      </c>
      <c r="Q5939" t="e">
        <f>VLOOKUP(B5939,'Uniprot taxonomy'!B:R,8,FALSE)</f>
        <v>#N/A</v>
      </c>
    </row>
    <row r="5940" spans="1:17" hidden="1" x14ac:dyDescent="0.25">
      <c r="A5940" t="s">
        <v>8791</v>
      </c>
      <c r="B5940" t="s">
        <v>8792</v>
      </c>
      <c r="C5940" t="e">
        <f>VLOOKUP('Домены Secretin_N'!B5940,'AC-Architecture'!A:C,3,FALSE)</f>
        <v>#N/A</v>
      </c>
      <c r="D5940">
        <v>709</v>
      </c>
      <c r="E5940" t="s">
        <v>3632</v>
      </c>
      <c r="F5940">
        <v>62</v>
      </c>
      <c r="G5940">
        <v>199</v>
      </c>
      <c r="H5940">
        <f t="shared" si="410"/>
        <v>137</v>
      </c>
      <c r="I5940" t="str">
        <f t="shared" si="411"/>
        <v>Q69GY9_RALSL/62-199</v>
      </c>
      <c r="K5940" t="e">
        <f>IF(C5940="Secretin_N, Secretin, TraK","T","N")</f>
        <v>#N/A</v>
      </c>
      <c r="L5940" t="e">
        <f>VLOOKUP(E5940,'Uniprot taxonomy'!E:J,4,FALSE)</f>
        <v>#N/A</v>
      </c>
      <c r="M5940" t="e">
        <f>LEFT(VLOOKUP(B5940,'Uniprot taxonomy'!B:R,5,FALSE))</f>
        <v>#N/A</v>
      </c>
      <c r="N5940" t="e">
        <f>VLOOKUP(B5940,'Uniprot taxonomy'!B:R,5,FALSE)</f>
        <v>#N/A</v>
      </c>
      <c r="O5940" t="e">
        <f>VLOOKUP(B5940,'Uniprot taxonomy'!B:R,6,FALSE)</f>
        <v>#N/A</v>
      </c>
      <c r="P5940" t="e">
        <f>VLOOKUP(B5940,'Uniprot taxonomy'!B:R,7,FALSE)</f>
        <v>#N/A</v>
      </c>
      <c r="Q5940" t="e">
        <f>VLOOKUP(B5940,'Uniprot taxonomy'!B:R,8,FALSE)</f>
        <v>#N/A</v>
      </c>
    </row>
    <row r="5941" spans="1:17" hidden="1" x14ac:dyDescent="0.25">
      <c r="A5941" t="s">
        <v>8791</v>
      </c>
      <c r="B5941" t="s">
        <v>8792</v>
      </c>
      <c r="C5941" t="e">
        <f>VLOOKUP('Домены Secretin_N'!B5941,'AC-Architecture'!A:C,3,FALSE)</f>
        <v>#N/A</v>
      </c>
      <c r="D5941">
        <v>709</v>
      </c>
      <c r="E5941" t="s">
        <v>3632</v>
      </c>
      <c r="F5941">
        <v>203</v>
      </c>
      <c r="G5941">
        <v>337</v>
      </c>
      <c r="H5941">
        <f t="shared" si="410"/>
        <v>134</v>
      </c>
      <c r="I5941" t="str">
        <f t="shared" si="411"/>
        <v>Q69GY9_RALSL/203-337</v>
      </c>
      <c r="K5941" t="e">
        <f>IF(C5941="Secretin_N, Secretin, TraK","T","N")</f>
        <v>#N/A</v>
      </c>
      <c r="L5941" t="e">
        <f>VLOOKUP(E5941,'Uniprot taxonomy'!E:J,4,FALSE)</f>
        <v>#N/A</v>
      </c>
      <c r="M5941" t="e">
        <f>LEFT(VLOOKUP(B5941,'Uniprot taxonomy'!B:R,5,FALSE))</f>
        <v>#N/A</v>
      </c>
      <c r="N5941" t="e">
        <f>VLOOKUP(B5941,'Uniprot taxonomy'!B:R,5,FALSE)</f>
        <v>#N/A</v>
      </c>
      <c r="O5941" t="e">
        <f>VLOOKUP(B5941,'Uniprot taxonomy'!B:R,6,FALSE)</f>
        <v>#N/A</v>
      </c>
      <c r="P5941" t="e">
        <f>VLOOKUP(B5941,'Uniprot taxonomy'!B:R,7,FALSE)</f>
        <v>#N/A</v>
      </c>
      <c r="Q5941" t="e">
        <f>VLOOKUP(B5941,'Uniprot taxonomy'!B:R,8,FALSE)</f>
        <v>#N/A</v>
      </c>
    </row>
    <row r="5942" spans="1:17" x14ac:dyDescent="0.25">
      <c r="A5942" t="s">
        <v>88</v>
      </c>
      <c r="B5942" t="s">
        <v>1389</v>
      </c>
      <c r="C5942" t="str">
        <f>VLOOKUP('Домены Secretin_N'!B5942,'AC-Architecture'!A:C,3,FALSE)</f>
        <v>Secretin_N, Secretin</v>
      </c>
      <c r="D5942">
        <v>699</v>
      </c>
      <c r="E5942" t="s">
        <v>3632</v>
      </c>
      <c r="F5942">
        <v>174</v>
      </c>
      <c r="G5942">
        <v>319</v>
      </c>
      <c r="H5942">
        <f t="shared" si="410"/>
        <v>145</v>
      </c>
      <c r="I5942" t="str">
        <f t="shared" si="411"/>
        <v>Q6BEN8_PSESZ/174-319</v>
      </c>
      <c r="J5942" t="str">
        <f>CONCATENATE(K5942,"_",LEFT(O5942,3),"_",LEFT(Q5942,3),"_",B5942)</f>
        <v>N_Pse_Pse_Q6BEN8</v>
      </c>
      <c r="K5942" t="str">
        <f>IF(C5942="Secretin_N, Secretin, TraK","T","N")</f>
        <v>N</v>
      </c>
      <c r="L5942" t="str">
        <f>VLOOKUP(B5942,'Uniprot taxonomy'!B:R,4,FALSE)</f>
        <v>Proteobacteria</v>
      </c>
      <c r="M5942" t="str">
        <f>LEFT(VLOOKUP(B5942,'Uniprot taxonomy'!B:R,5,FALSE))</f>
        <v>G</v>
      </c>
      <c r="N5942" t="str">
        <f>VLOOKUP(B5942,'Uniprot taxonomy'!B:R,5,FALSE)</f>
        <v>Gammaproteobacteria</v>
      </c>
      <c r="O5942" t="str">
        <f>VLOOKUP(B5942,'Uniprot taxonomy'!B:R,6,FALSE)</f>
        <v>Pseudomonadales</v>
      </c>
      <c r="P5942" t="str">
        <f>VLOOKUP(B5942,'Uniprot taxonomy'!B:R,7,FALSE)</f>
        <v>Pseudomonadaceae</v>
      </c>
      <c r="Q5942" t="str">
        <f>VLOOKUP(B5942,'Uniprot taxonomy'!B:R,8,FALSE)</f>
        <v>Pseudomonas</v>
      </c>
    </row>
    <row r="5943" spans="1:17" hidden="1" x14ac:dyDescent="0.25">
      <c r="A5943" t="s">
        <v>8793</v>
      </c>
      <c r="B5943" t="s">
        <v>8794</v>
      </c>
      <c r="C5943" t="e">
        <f>VLOOKUP('Домены Secretin_N'!B5943,'AC-Architecture'!A:C,3,FALSE)</f>
        <v>#N/A</v>
      </c>
      <c r="D5943">
        <v>393</v>
      </c>
      <c r="E5943" t="s">
        <v>3632</v>
      </c>
      <c r="F5943">
        <v>95</v>
      </c>
      <c r="G5943">
        <v>159</v>
      </c>
      <c r="H5943">
        <f t="shared" si="410"/>
        <v>64</v>
      </c>
      <c r="I5943" t="str">
        <f t="shared" si="411"/>
        <v>Q6CZQ7_ERWCT/95-159</v>
      </c>
      <c r="K5943" t="e">
        <f>IF(C5943="Secretin_N, Secretin, TraK","T","N")</f>
        <v>#N/A</v>
      </c>
      <c r="L5943" t="e">
        <f>VLOOKUP(E5943,'Uniprot taxonomy'!E:J,4,FALSE)</f>
        <v>#N/A</v>
      </c>
      <c r="M5943" t="e">
        <f>LEFT(VLOOKUP(B5943,'Uniprot taxonomy'!B:R,5,FALSE))</f>
        <v>#N/A</v>
      </c>
      <c r="N5943" t="e">
        <f>VLOOKUP(B5943,'Uniprot taxonomy'!B:R,5,FALSE)</f>
        <v>#N/A</v>
      </c>
      <c r="O5943" t="e">
        <f>VLOOKUP(B5943,'Uniprot taxonomy'!B:R,6,FALSE)</f>
        <v>#N/A</v>
      </c>
      <c r="P5943" t="e">
        <f>VLOOKUP(B5943,'Uniprot taxonomy'!B:R,7,FALSE)</f>
        <v>#N/A</v>
      </c>
      <c r="Q5943" t="e">
        <f>VLOOKUP(B5943,'Uniprot taxonomy'!B:R,8,FALSE)</f>
        <v>#N/A</v>
      </c>
    </row>
    <row r="5944" spans="1:17" hidden="1" x14ac:dyDescent="0.25">
      <c r="A5944" t="s">
        <v>8795</v>
      </c>
      <c r="B5944" t="s">
        <v>8796</v>
      </c>
      <c r="C5944" t="e">
        <f>VLOOKUP('Домены Secretin_N'!B5944,'AC-Architecture'!A:C,3,FALSE)</f>
        <v>#N/A</v>
      </c>
      <c r="D5944">
        <v>650</v>
      </c>
      <c r="E5944" t="s">
        <v>3632</v>
      </c>
      <c r="F5944">
        <v>120</v>
      </c>
      <c r="G5944">
        <v>183</v>
      </c>
      <c r="H5944">
        <f t="shared" si="410"/>
        <v>63</v>
      </c>
      <c r="I5944" t="str">
        <f t="shared" si="411"/>
        <v>Q6D2I6_ERWCT/120-183</v>
      </c>
      <c r="K5944" t="e">
        <f>IF(C5944="Secretin_N, Secretin, TraK","T","N")</f>
        <v>#N/A</v>
      </c>
      <c r="L5944" t="e">
        <f>VLOOKUP(E5944,'Uniprot taxonomy'!E:J,4,FALSE)</f>
        <v>#N/A</v>
      </c>
      <c r="M5944" t="e">
        <f>LEFT(VLOOKUP(B5944,'Uniprot taxonomy'!B:R,5,FALSE))</f>
        <v>#N/A</v>
      </c>
      <c r="N5944" t="e">
        <f>VLOOKUP(B5944,'Uniprot taxonomy'!B:R,5,FALSE)</f>
        <v>#N/A</v>
      </c>
      <c r="O5944" t="e">
        <f>VLOOKUP(B5944,'Uniprot taxonomy'!B:R,6,FALSE)</f>
        <v>#N/A</v>
      </c>
      <c r="P5944" t="e">
        <f>VLOOKUP(B5944,'Uniprot taxonomy'!B:R,7,FALSE)</f>
        <v>#N/A</v>
      </c>
      <c r="Q5944" t="e">
        <f>VLOOKUP(B5944,'Uniprot taxonomy'!B:R,8,FALSE)</f>
        <v>#N/A</v>
      </c>
    </row>
    <row r="5945" spans="1:17" hidden="1" x14ac:dyDescent="0.25">
      <c r="A5945" t="s">
        <v>8795</v>
      </c>
      <c r="B5945" t="s">
        <v>8796</v>
      </c>
      <c r="C5945" t="e">
        <f>VLOOKUP('Домены Secretin_N'!B5945,'AC-Architecture'!A:C,3,FALSE)</f>
        <v>#N/A</v>
      </c>
      <c r="D5945">
        <v>650</v>
      </c>
      <c r="E5945" t="s">
        <v>3632</v>
      </c>
      <c r="F5945">
        <v>185</v>
      </c>
      <c r="G5945">
        <v>256</v>
      </c>
      <c r="H5945">
        <f t="shared" si="410"/>
        <v>71</v>
      </c>
      <c r="I5945" t="str">
        <f t="shared" si="411"/>
        <v>Q6D2I6_ERWCT/185-256</v>
      </c>
      <c r="K5945" t="e">
        <f>IF(C5945="Secretin_N, Secretin, TraK","T","N")</f>
        <v>#N/A</v>
      </c>
      <c r="L5945" t="e">
        <f>VLOOKUP(E5945,'Uniprot taxonomy'!E:J,4,FALSE)</f>
        <v>#N/A</v>
      </c>
      <c r="M5945" t="e">
        <f>LEFT(VLOOKUP(B5945,'Uniprot taxonomy'!B:R,5,FALSE))</f>
        <v>#N/A</v>
      </c>
      <c r="N5945" t="e">
        <f>VLOOKUP(B5945,'Uniprot taxonomy'!B:R,5,FALSE)</f>
        <v>#N/A</v>
      </c>
      <c r="O5945" t="e">
        <f>VLOOKUP(B5945,'Uniprot taxonomy'!B:R,6,FALSE)</f>
        <v>#N/A</v>
      </c>
      <c r="P5945" t="e">
        <f>VLOOKUP(B5945,'Uniprot taxonomy'!B:R,7,FALSE)</f>
        <v>#N/A</v>
      </c>
      <c r="Q5945" t="e">
        <f>VLOOKUP(B5945,'Uniprot taxonomy'!B:R,8,FALSE)</f>
        <v>#N/A</v>
      </c>
    </row>
    <row r="5946" spans="1:17" hidden="1" x14ac:dyDescent="0.25">
      <c r="A5946" t="s">
        <v>8795</v>
      </c>
      <c r="B5946" t="s">
        <v>8796</v>
      </c>
      <c r="C5946" t="e">
        <f>VLOOKUP('Домены Secretin_N'!B5946,'AC-Architecture'!A:C,3,FALSE)</f>
        <v>#N/A</v>
      </c>
      <c r="D5946">
        <v>650</v>
      </c>
      <c r="E5946" t="s">
        <v>3632</v>
      </c>
      <c r="F5946">
        <v>260</v>
      </c>
      <c r="G5946">
        <v>335</v>
      </c>
      <c r="H5946">
        <f t="shared" si="410"/>
        <v>75</v>
      </c>
      <c r="I5946" t="str">
        <f t="shared" si="411"/>
        <v>Q6D2I6_ERWCT/260-335</v>
      </c>
      <c r="K5946" t="e">
        <f>IF(C5946="Secretin_N, Secretin, TraK","T","N")</f>
        <v>#N/A</v>
      </c>
      <c r="L5946" t="e">
        <f>VLOOKUP(E5946,'Uniprot taxonomy'!E:J,4,FALSE)</f>
        <v>#N/A</v>
      </c>
      <c r="M5946" t="e">
        <f>LEFT(VLOOKUP(B5946,'Uniprot taxonomy'!B:R,5,FALSE))</f>
        <v>#N/A</v>
      </c>
      <c r="N5946" t="e">
        <f>VLOOKUP(B5946,'Uniprot taxonomy'!B:R,5,FALSE)</f>
        <v>#N/A</v>
      </c>
      <c r="O5946" t="e">
        <f>VLOOKUP(B5946,'Uniprot taxonomy'!B:R,6,FALSE)</f>
        <v>#N/A</v>
      </c>
      <c r="P5946" t="e">
        <f>VLOOKUP(B5946,'Uniprot taxonomy'!B:R,7,FALSE)</f>
        <v>#N/A</v>
      </c>
      <c r="Q5946" t="e">
        <f>VLOOKUP(B5946,'Uniprot taxonomy'!B:R,8,FALSE)</f>
        <v>#N/A</v>
      </c>
    </row>
    <row r="5947" spans="1:17" hidden="1" x14ac:dyDescent="0.25">
      <c r="A5947" t="s">
        <v>8797</v>
      </c>
      <c r="B5947" t="s">
        <v>8798</v>
      </c>
      <c r="C5947" t="e">
        <f>VLOOKUP('Домены Secretin_N'!B5947,'AC-Architecture'!A:C,3,FALSE)</f>
        <v>#N/A</v>
      </c>
      <c r="D5947">
        <v>723</v>
      </c>
      <c r="E5947" t="s">
        <v>3632</v>
      </c>
      <c r="F5947">
        <v>374</v>
      </c>
      <c r="G5947">
        <v>461</v>
      </c>
      <c r="H5947">
        <f t="shared" si="410"/>
        <v>87</v>
      </c>
      <c r="I5947" t="str">
        <f t="shared" si="411"/>
        <v>Q6F7E3_ACIAD/374-461</v>
      </c>
      <c r="K5947" t="e">
        <f>IF(C5947="Secretin_N, Secretin, TraK","T","N")</f>
        <v>#N/A</v>
      </c>
      <c r="L5947" t="e">
        <f>VLOOKUP(E5947,'Uniprot taxonomy'!E:J,4,FALSE)</f>
        <v>#N/A</v>
      </c>
      <c r="M5947" t="e">
        <f>LEFT(VLOOKUP(B5947,'Uniprot taxonomy'!B:R,5,FALSE))</f>
        <v>#N/A</v>
      </c>
      <c r="N5947" t="e">
        <f>VLOOKUP(B5947,'Uniprot taxonomy'!B:R,5,FALSE)</f>
        <v>#N/A</v>
      </c>
      <c r="O5947" t="e">
        <f>VLOOKUP(B5947,'Uniprot taxonomy'!B:R,6,FALSE)</f>
        <v>#N/A</v>
      </c>
      <c r="P5947" t="e">
        <f>VLOOKUP(B5947,'Uniprot taxonomy'!B:R,7,FALSE)</f>
        <v>#N/A</v>
      </c>
      <c r="Q5947" t="e">
        <f>VLOOKUP(B5947,'Uniprot taxonomy'!B:R,8,FALSE)</f>
        <v>#N/A</v>
      </c>
    </row>
    <row r="5948" spans="1:17" hidden="1" x14ac:dyDescent="0.25">
      <c r="A5948" t="s">
        <v>8799</v>
      </c>
      <c r="B5948" t="s">
        <v>8800</v>
      </c>
      <c r="C5948" t="e">
        <f>VLOOKUP('Домены Secretin_N'!B5948,'AC-Architecture'!A:C,3,FALSE)</f>
        <v>#N/A</v>
      </c>
      <c r="D5948">
        <v>772</v>
      </c>
      <c r="E5948" t="s">
        <v>3632</v>
      </c>
      <c r="F5948">
        <v>128</v>
      </c>
      <c r="G5948">
        <v>188</v>
      </c>
      <c r="H5948">
        <f t="shared" si="410"/>
        <v>60</v>
      </c>
      <c r="I5948" t="str">
        <f t="shared" si="411"/>
        <v>Q6FFA1_ACIAD/128-188</v>
      </c>
      <c r="K5948" t="e">
        <f>IF(C5948="Secretin_N, Secretin, TraK","T","N")</f>
        <v>#N/A</v>
      </c>
      <c r="L5948" t="e">
        <f>VLOOKUP(E5948,'Uniprot taxonomy'!E:J,4,FALSE)</f>
        <v>#N/A</v>
      </c>
      <c r="M5948" t="e">
        <f>LEFT(VLOOKUP(B5948,'Uniprot taxonomy'!B:R,5,FALSE))</f>
        <v>#N/A</v>
      </c>
      <c r="N5948" t="e">
        <f>VLOOKUP(B5948,'Uniprot taxonomy'!B:R,5,FALSE)</f>
        <v>#N/A</v>
      </c>
      <c r="O5948" t="e">
        <f>VLOOKUP(B5948,'Uniprot taxonomy'!B:R,6,FALSE)</f>
        <v>#N/A</v>
      </c>
      <c r="P5948" t="e">
        <f>VLOOKUP(B5948,'Uniprot taxonomy'!B:R,7,FALSE)</f>
        <v>#N/A</v>
      </c>
      <c r="Q5948" t="e">
        <f>VLOOKUP(B5948,'Uniprot taxonomy'!B:R,8,FALSE)</f>
        <v>#N/A</v>
      </c>
    </row>
    <row r="5949" spans="1:17" hidden="1" x14ac:dyDescent="0.25">
      <c r="A5949" t="s">
        <v>8799</v>
      </c>
      <c r="B5949" t="s">
        <v>8800</v>
      </c>
      <c r="C5949" t="e">
        <f>VLOOKUP('Домены Secretin_N'!B5949,'AC-Architecture'!A:C,3,FALSE)</f>
        <v>#N/A</v>
      </c>
      <c r="D5949">
        <v>772</v>
      </c>
      <c r="E5949" t="s">
        <v>3632</v>
      </c>
      <c r="F5949">
        <v>191</v>
      </c>
      <c r="G5949">
        <v>261</v>
      </c>
      <c r="H5949">
        <f t="shared" si="410"/>
        <v>70</v>
      </c>
      <c r="I5949" t="str">
        <f t="shared" si="411"/>
        <v>Q6FFA1_ACIAD/191-261</v>
      </c>
      <c r="K5949" t="e">
        <f>IF(C5949="Secretin_N, Secretin, TraK","T","N")</f>
        <v>#N/A</v>
      </c>
      <c r="L5949" t="e">
        <f>VLOOKUP(E5949,'Uniprot taxonomy'!E:J,4,FALSE)</f>
        <v>#N/A</v>
      </c>
      <c r="M5949" t="e">
        <f>LEFT(VLOOKUP(B5949,'Uniprot taxonomy'!B:R,5,FALSE))</f>
        <v>#N/A</v>
      </c>
      <c r="N5949" t="e">
        <f>VLOOKUP(B5949,'Uniprot taxonomy'!B:R,5,FALSE)</f>
        <v>#N/A</v>
      </c>
      <c r="O5949" t="e">
        <f>VLOOKUP(B5949,'Uniprot taxonomy'!B:R,6,FALSE)</f>
        <v>#N/A</v>
      </c>
      <c r="P5949" t="e">
        <f>VLOOKUP(B5949,'Uniprot taxonomy'!B:R,7,FALSE)</f>
        <v>#N/A</v>
      </c>
      <c r="Q5949" t="e">
        <f>VLOOKUP(B5949,'Uniprot taxonomy'!B:R,8,FALSE)</f>
        <v>#N/A</v>
      </c>
    </row>
    <row r="5950" spans="1:17" hidden="1" x14ac:dyDescent="0.25">
      <c r="A5950" t="s">
        <v>8799</v>
      </c>
      <c r="B5950" t="s">
        <v>8800</v>
      </c>
      <c r="C5950" t="e">
        <f>VLOOKUP('Домены Secretin_N'!B5950,'AC-Architecture'!A:C,3,FALSE)</f>
        <v>#N/A</v>
      </c>
      <c r="D5950">
        <v>772</v>
      </c>
      <c r="E5950" t="s">
        <v>3632</v>
      </c>
      <c r="F5950">
        <v>266</v>
      </c>
      <c r="G5950">
        <v>395</v>
      </c>
      <c r="H5950">
        <f t="shared" si="410"/>
        <v>129</v>
      </c>
      <c r="I5950" t="str">
        <f t="shared" si="411"/>
        <v>Q6FFA1_ACIAD/266-395</v>
      </c>
      <c r="K5950" t="e">
        <f>IF(C5950="Secretin_N, Secretin, TraK","T","N")</f>
        <v>#N/A</v>
      </c>
      <c r="L5950" t="e">
        <f>VLOOKUP(E5950,'Uniprot taxonomy'!E:J,4,FALSE)</f>
        <v>#N/A</v>
      </c>
      <c r="M5950" t="e">
        <f>LEFT(VLOOKUP(B5950,'Uniprot taxonomy'!B:R,5,FALSE))</f>
        <v>#N/A</v>
      </c>
      <c r="N5950" t="e">
        <f>VLOOKUP(B5950,'Uniprot taxonomy'!B:R,5,FALSE)</f>
        <v>#N/A</v>
      </c>
      <c r="O5950" t="e">
        <f>VLOOKUP(B5950,'Uniprot taxonomy'!B:R,6,FALSE)</f>
        <v>#N/A</v>
      </c>
      <c r="P5950" t="e">
        <f>VLOOKUP(B5950,'Uniprot taxonomy'!B:R,7,FALSE)</f>
        <v>#N/A</v>
      </c>
      <c r="Q5950" t="e">
        <f>VLOOKUP(B5950,'Uniprot taxonomy'!B:R,8,FALSE)</f>
        <v>#N/A</v>
      </c>
    </row>
    <row r="5951" spans="1:17" hidden="1" x14ac:dyDescent="0.25">
      <c r="A5951" t="s">
        <v>87</v>
      </c>
      <c r="B5951" t="s">
        <v>1388</v>
      </c>
      <c r="C5951" t="str">
        <f>VLOOKUP('Домены Secretin_N'!B5951,'AC-Architecture'!A:C,3,FALSE)</f>
        <v>Secretin_N, Secretin</v>
      </c>
      <c r="D5951">
        <v>504</v>
      </c>
      <c r="E5951" t="s">
        <v>3632</v>
      </c>
      <c r="F5951">
        <v>21</v>
      </c>
      <c r="G5951">
        <v>162</v>
      </c>
      <c r="H5951">
        <f t="shared" si="410"/>
        <v>141</v>
      </c>
      <c r="I5951" t="str">
        <f t="shared" si="411"/>
        <v>Q6H264_9BURK/21-162</v>
      </c>
      <c r="J5951" t="e">
        <f>CONCATENATE(K5951,"_",#REF!,"_",B5951)</f>
        <v>#REF!</v>
      </c>
      <c r="K5951" t="str">
        <f>IF(C5951="Secretin_N, Secretin, TraK","T","N")</f>
        <v>N</v>
      </c>
      <c r="L5951" t="e">
        <f>VLOOKUP(E5951,'Uniprot taxonomy'!E:J,4,FALSE)</f>
        <v>#N/A</v>
      </c>
      <c r="M5951" t="str">
        <f>LEFT(VLOOKUP(B5951,'Uniprot taxonomy'!B:R,5,FALSE))</f>
        <v>B</v>
      </c>
      <c r="N5951" t="str">
        <f>VLOOKUP(B5951,'Uniprot taxonomy'!B:R,5,FALSE)</f>
        <v>Betaproteobacteria</v>
      </c>
      <c r="O5951" t="str">
        <f>VLOOKUP(B5951,'Uniprot taxonomy'!B:R,6,FALSE)</f>
        <v>Burkholderiales</v>
      </c>
      <c r="P5951" t="str">
        <f>VLOOKUP(B5951,'Uniprot taxonomy'!B:R,7,FALSE)</f>
        <v>Burkholderiaceae</v>
      </c>
      <c r="Q5951" t="str">
        <f>VLOOKUP(B5951,'Uniprot taxonomy'!B:R,8,FALSE)</f>
        <v>Burkholderia</v>
      </c>
    </row>
    <row r="5952" spans="1:17" hidden="1" x14ac:dyDescent="0.25">
      <c r="A5952" t="s">
        <v>8801</v>
      </c>
      <c r="B5952" t="s">
        <v>8802</v>
      </c>
      <c r="C5952" t="e">
        <f>VLOOKUP('Домены Secretin_N'!B5952,'AC-Architecture'!A:C,3,FALSE)</f>
        <v>#N/A</v>
      </c>
      <c r="D5952">
        <v>670</v>
      </c>
      <c r="E5952" t="s">
        <v>3632</v>
      </c>
      <c r="F5952">
        <v>125</v>
      </c>
      <c r="G5952">
        <v>188</v>
      </c>
      <c r="H5952">
        <f t="shared" si="410"/>
        <v>63</v>
      </c>
      <c r="I5952" t="str">
        <f t="shared" si="411"/>
        <v>Q6LLS6_PHOPR/125-188</v>
      </c>
      <c r="K5952" t="e">
        <f>IF(C5952="Secretin_N, Secretin, TraK","T","N")</f>
        <v>#N/A</v>
      </c>
      <c r="L5952" t="e">
        <f>VLOOKUP(E5952,'Uniprot taxonomy'!E:J,4,FALSE)</f>
        <v>#N/A</v>
      </c>
      <c r="M5952" t="e">
        <f>LEFT(VLOOKUP(B5952,'Uniprot taxonomy'!B:R,5,FALSE))</f>
        <v>#N/A</v>
      </c>
      <c r="N5952" t="e">
        <f>VLOOKUP(B5952,'Uniprot taxonomy'!B:R,5,FALSE)</f>
        <v>#N/A</v>
      </c>
      <c r="O5952" t="e">
        <f>VLOOKUP(B5952,'Uniprot taxonomy'!B:R,6,FALSE)</f>
        <v>#N/A</v>
      </c>
      <c r="P5952" t="e">
        <f>VLOOKUP(B5952,'Uniprot taxonomy'!B:R,7,FALSE)</f>
        <v>#N/A</v>
      </c>
      <c r="Q5952" t="e">
        <f>VLOOKUP(B5952,'Uniprot taxonomy'!B:R,8,FALSE)</f>
        <v>#N/A</v>
      </c>
    </row>
    <row r="5953" spans="1:17" hidden="1" x14ac:dyDescent="0.25">
      <c r="A5953" t="s">
        <v>8801</v>
      </c>
      <c r="B5953" t="s">
        <v>8802</v>
      </c>
      <c r="C5953" t="e">
        <f>VLOOKUP('Домены Secretin_N'!B5953,'AC-Architecture'!A:C,3,FALSE)</f>
        <v>#N/A</v>
      </c>
      <c r="D5953">
        <v>670</v>
      </c>
      <c r="E5953" t="s">
        <v>3632</v>
      </c>
      <c r="F5953">
        <v>190</v>
      </c>
      <c r="G5953">
        <v>261</v>
      </c>
      <c r="H5953">
        <f t="shared" si="410"/>
        <v>71</v>
      </c>
      <c r="I5953" t="str">
        <f t="shared" si="411"/>
        <v>Q6LLS6_PHOPR/190-261</v>
      </c>
      <c r="K5953" t="e">
        <f>IF(C5953="Secretin_N, Secretin, TraK","T","N")</f>
        <v>#N/A</v>
      </c>
      <c r="L5953" t="e">
        <f>VLOOKUP(E5953,'Uniprot taxonomy'!E:J,4,FALSE)</f>
        <v>#N/A</v>
      </c>
      <c r="M5953" t="e">
        <f>LEFT(VLOOKUP(B5953,'Uniprot taxonomy'!B:R,5,FALSE))</f>
        <v>#N/A</v>
      </c>
      <c r="N5953" t="e">
        <f>VLOOKUP(B5953,'Uniprot taxonomy'!B:R,5,FALSE)</f>
        <v>#N/A</v>
      </c>
      <c r="O5953" t="e">
        <f>VLOOKUP(B5953,'Uniprot taxonomy'!B:R,6,FALSE)</f>
        <v>#N/A</v>
      </c>
      <c r="P5953" t="e">
        <f>VLOOKUP(B5953,'Uniprot taxonomy'!B:R,7,FALSE)</f>
        <v>#N/A</v>
      </c>
      <c r="Q5953" t="e">
        <f>VLOOKUP(B5953,'Uniprot taxonomy'!B:R,8,FALSE)</f>
        <v>#N/A</v>
      </c>
    </row>
    <row r="5954" spans="1:17" hidden="1" x14ac:dyDescent="0.25">
      <c r="A5954" t="s">
        <v>8801</v>
      </c>
      <c r="B5954" t="s">
        <v>8802</v>
      </c>
      <c r="C5954" t="e">
        <f>VLOOKUP('Домены Secretin_N'!B5954,'AC-Architecture'!A:C,3,FALSE)</f>
        <v>#N/A</v>
      </c>
      <c r="D5954">
        <v>670</v>
      </c>
      <c r="E5954" t="s">
        <v>3632</v>
      </c>
      <c r="F5954">
        <v>265</v>
      </c>
      <c r="G5954">
        <v>344</v>
      </c>
      <c r="H5954">
        <f t="shared" si="410"/>
        <v>79</v>
      </c>
      <c r="I5954" t="str">
        <f t="shared" si="411"/>
        <v>Q6LLS6_PHOPR/265-344</v>
      </c>
      <c r="K5954" t="e">
        <f>IF(C5954="Secretin_N, Secretin, TraK","T","N")</f>
        <v>#N/A</v>
      </c>
      <c r="L5954" t="e">
        <f>VLOOKUP(E5954,'Uniprot taxonomy'!E:J,4,FALSE)</f>
        <v>#N/A</v>
      </c>
      <c r="M5954" t="e">
        <f>LEFT(VLOOKUP(B5954,'Uniprot taxonomy'!B:R,5,FALSE))</f>
        <v>#N/A</v>
      </c>
      <c r="N5954" t="e">
        <f>VLOOKUP(B5954,'Uniprot taxonomy'!B:R,5,FALSE)</f>
        <v>#N/A</v>
      </c>
      <c r="O5954" t="e">
        <f>VLOOKUP(B5954,'Uniprot taxonomy'!B:R,6,FALSE)</f>
        <v>#N/A</v>
      </c>
      <c r="P5954" t="e">
        <f>VLOOKUP(B5954,'Uniprot taxonomy'!B:R,7,FALSE)</f>
        <v>#N/A</v>
      </c>
      <c r="Q5954" t="e">
        <f>VLOOKUP(B5954,'Uniprot taxonomy'!B:R,8,FALSE)</f>
        <v>#N/A</v>
      </c>
    </row>
    <row r="5955" spans="1:17" hidden="1" x14ac:dyDescent="0.25">
      <c r="A5955" t="s">
        <v>8803</v>
      </c>
      <c r="B5955" t="s">
        <v>8804</v>
      </c>
      <c r="C5955" t="e">
        <f>VLOOKUP('Домены Secretin_N'!B5955,'AC-Architecture'!A:C,3,FALSE)</f>
        <v>#N/A</v>
      </c>
      <c r="D5955">
        <v>567</v>
      </c>
      <c r="E5955" t="s">
        <v>3632</v>
      </c>
      <c r="F5955">
        <v>251</v>
      </c>
      <c r="G5955">
        <v>318</v>
      </c>
      <c r="H5955">
        <f t="shared" ref="H5955:H6018" si="412">G5955-F5955</f>
        <v>67</v>
      </c>
      <c r="I5955" t="str">
        <f t="shared" ref="I5955:I6018" si="413">CONCATENATE(A5955,"/",F5955,"-",G5955)</f>
        <v>Q6LVF7_PHOPR/251-318</v>
      </c>
      <c r="K5955" t="e">
        <f>IF(C5955="Secretin_N, Secretin, TraK","T","N")</f>
        <v>#N/A</v>
      </c>
      <c r="L5955" t="e">
        <f>VLOOKUP(E5955,'Uniprot taxonomy'!E:J,4,FALSE)</f>
        <v>#N/A</v>
      </c>
      <c r="M5955" t="e">
        <f>LEFT(VLOOKUP(B5955,'Uniprot taxonomy'!B:R,5,FALSE))</f>
        <v>#N/A</v>
      </c>
      <c r="N5955" t="e">
        <f>VLOOKUP(B5955,'Uniprot taxonomy'!B:R,5,FALSE)</f>
        <v>#N/A</v>
      </c>
      <c r="O5955" t="e">
        <f>VLOOKUP(B5955,'Uniprot taxonomy'!B:R,6,FALSE)</f>
        <v>#N/A</v>
      </c>
      <c r="P5955" t="e">
        <f>VLOOKUP(B5955,'Uniprot taxonomy'!B:R,7,FALSE)</f>
        <v>#N/A</v>
      </c>
      <c r="Q5955" t="e">
        <f>VLOOKUP(B5955,'Uniprot taxonomy'!B:R,8,FALSE)</f>
        <v>#N/A</v>
      </c>
    </row>
    <row r="5956" spans="1:17" hidden="1" x14ac:dyDescent="0.25">
      <c r="A5956" t="s">
        <v>71</v>
      </c>
      <c r="B5956" t="s">
        <v>1372</v>
      </c>
      <c r="C5956" t="str">
        <f>VLOOKUP('Домены Secretin_N'!B5956,'AC-Architecture'!A:C,3,FALSE)</f>
        <v>Secretin_N, Secretin</v>
      </c>
      <c r="D5956">
        <v>829</v>
      </c>
      <c r="E5956" t="s">
        <v>3632</v>
      </c>
      <c r="F5956">
        <v>262</v>
      </c>
      <c r="G5956">
        <v>348</v>
      </c>
      <c r="H5956">
        <f t="shared" si="412"/>
        <v>86</v>
      </c>
      <c r="I5956" t="str">
        <f t="shared" si="413"/>
        <v>Q6M9X7_PARUW/262-348</v>
      </c>
      <c r="K5956" t="str">
        <f>IF(C5956="Secretin_N, Secretin, TraK","T","N")</f>
        <v>N</v>
      </c>
      <c r="L5956" t="e">
        <f>VLOOKUP(E5956,'Uniprot taxonomy'!E:J,4,FALSE)</f>
        <v>#N/A</v>
      </c>
      <c r="M5956" t="str">
        <f>LEFT(VLOOKUP(B5956,'Uniprot taxonomy'!B:R,5,FALSE))</f>
        <v>C</v>
      </c>
      <c r="N5956" t="str">
        <f>VLOOKUP(B5956,'Uniprot taxonomy'!B:R,5,FALSE)</f>
        <v>Chlamydiales</v>
      </c>
      <c r="O5956" t="str">
        <f>VLOOKUP(B5956,'Uniprot taxonomy'!B:R,6,FALSE)</f>
        <v>Parachlamydiaceae</v>
      </c>
      <c r="P5956" t="str">
        <f>VLOOKUP(B5956,'Uniprot taxonomy'!B:R,7,FALSE)</f>
        <v>CandidatusProtochlamydia.</v>
      </c>
      <c r="Q5956">
        <f>VLOOKUP(B5956,'Uniprot taxonomy'!B:R,8,FALSE)</f>
        <v>0</v>
      </c>
    </row>
    <row r="5957" spans="1:17" hidden="1" x14ac:dyDescent="0.25">
      <c r="A5957" t="s">
        <v>8805</v>
      </c>
      <c r="B5957" t="s">
        <v>8806</v>
      </c>
      <c r="C5957" t="e">
        <f>VLOOKUP('Домены Secretin_N'!B5957,'AC-Architecture'!A:C,3,FALSE)</f>
        <v>#N/A</v>
      </c>
      <c r="D5957">
        <v>765</v>
      </c>
      <c r="E5957" t="s">
        <v>3632</v>
      </c>
      <c r="F5957">
        <v>201</v>
      </c>
      <c r="G5957">
        <v>261</v>
      </c>
      <c r="H5957">
        <f t="shared" si="412"/>
        <v>60</v>
      </c>
      <c r="I5957" t="str">
        <f t="shared" si="413"/>
        <v>Q6MMM9_BDEBA/201-261</v>
      </c>
      <c r="K5957" t="e">
        <f>IF(C5957="Secretin_N, Secretin, TraK","T","N")</f>
        <v>#N/A</v>
      </c>
      <c r="L5957" t="e">
        <f>VLOOKUP(E5957,'Uniprot taxonomy'!E:J,4,FALSE)</f>
        <v>#N/A</v>
      </c>
      <c r="M5957" t="e">
        <f>LEFT(VLOOKUP(B5957,'Uniprot taxonomy'!B:R,5,FALSE))</f>
        <v>#N/A</v>
      </c>
      <c r="N5957" t="e">
        <f>VLOOKUP(B5957,'Uniprot taxonomy'!B:R,5,FALSE)</f>
        <v>#N/A</v>
      </c>
      <c r="O5957" t="e">
        <f>VLOOKUP(B5957,'Uniprot taxonomy'!B:R,6,FALSE)</f>
        <v>#N/A</v>
      </c>
      <c r="P5957" t="e">
        <f>VLOOKUP(B5957,'Uniprot taxonomy'!B:R,7,FALSE)</f>
        <v>#N/A</v>
      </c>
      <c r="Q5957" t="e">
        <f>VLOOKUP(B5957,'Uniprot taxonomy'!B:R,8,FALSE)</f>
        <v>#N/A</v>
      </c>
    </row>
    <row r="5958" spans="1:17" hidden="1" x14ac:dyDescent="0.25">
      <c r="A5958" t="s">
        <v>8805</v>
      </c>
      <c r="B5958" t="s">
        <v>8806</v>
      </c>
      <c r="C5958" t="e">
        <f>VLOOKUP('Домены Secretin_N'!B5958,'AC-Architecture'!A:C,3,FALSE)</f>
        <v>#N/A</v>
      </c>
      <c r="D5958">
        <v>765</v>
      </c>
      <c r="E5958" t="s">
        <v>3632</v>
      </c>
      <c r="F5958">
        <v>265</v>
      </c>
      <c r="G5958">
        <v>357</v>
      </c>
      <c r="H5958">
        <f t="shared" si="412"/>
        <v>92</v>
      </c>
      <c r="I5958" t="str">
        <f t="shared" si="413"/>
        <v>Q6MMM9_BDEBA/265-357</v>
      </c>
      <c r="K5958" t="e">
        <f>IF(C5958="Secretin_N, Secretin, TraK","T","N")</f>
        <v>#N/A</v>
      </c>
      <c r="L5958" t="e">
        <f>VLOOKUP(E5958,'Uniprot taxonomy'!E:J,4,FALSE)</f>
        <v>#N/A</v>
      </c>
      <c r="M5958" t="e">
        <f>LEFT(VLOOKUP(B5958,'Uniprot taxonomy'!B:R,5,FALSE))</f>
        <v>#N/A</v>
      </c>
      <c r="N5958" t="e">
        <f>VLOOKUP(B5958,'Uniprot taxonomy'!B:R,5,FALSE)</f>
        <v>#N/A</v>
      </c>
      <c r="O5958" t="e">
        <f>VLOOKUP(B5958,'Uniprot taxonomy'!B:R,6,FALSE)</f>
        <v>#N/A</v>
      </c>
      <c r="P5958" t="e">
        <f>VLOOKUP(B5958,'Uniprot taxonomy'!B:R,7,FALSE)</f>
        <v>#N/A</v>
      </c>
      <c r="Q5958" t="e">
        <f>VLOOKUP(B5958,'Uniprot taxonomy'!B:R,8,FALSE)</f>
        <v>#N/A</v>
      </c>
    </row>
    <row r="5959" spans="1:17" hidden="1" x14ac:dyDescent="0.25">
      <c r="A5959" t="s">
        <v>8805</v>
      </c>
      <c r="B5959" t="s">
        <v>8806</v>
      </c>
      <c r="C5959" t="e">
        <f>VLOOKUP('Домены Secretin_N'!B5959,'AC-Architecture'!A:C,3,FALSE)</f>
        <v>#N/A</v>
      </c>
      <c r="D5959">
        <v>765</v>
      </c>
      <c r="E5959" t="s">
        <v>3632</v>
      </c>
      <c r="F5959">
        <v>364</v>
      </c>
      <c r="G5959">
        <v>454</v>
      </c>
      <c r="H5959">
        <f t="shared" si="412"/>
        <v>90</v>
      </c>
      <c r="I5959" t="str">
        <f t="shared" si="413"/>
        <v>Q6MMM9_BDEBA/364-454</v>
      </c>
      <c r="K5959" t="e">
        <f>IF(C5959="Secretin_N, Secretin, TraK","T","N")</f>
        <v>#N/A</v>
      </c>
      <c r="L5959" t="e">
        <f>VLOOKUP(E5959,'Uniprot taxonomy'!E:J,4,FALSE)</f>
        <v>#N/A</v>
      </c>
      <c r="M5959" t="e">
        <f>LEFT(VLOOKUP(B5959,'Uniprot taxonomy'!B:R,5,FALSE))</f>
        <v>#N/A</v>
      </c>
      <c r="N5959" t="e">
        <f>VLOOKUP(B5959,'Uniprot taxonomy'!B:R,5,FALSE)</f>
        <v>#N/A</v>
      </c>
      <c r="O5959" t="e">
        <f>VLOOKUP(B5959,'Uniprot taxonomy'!B:R,6,FALSE)</f>
        <v>#N/A</v>
      </c>
      <c r="P5959" t="e">
        <f>VLOOKUP(B5959,'Uniprot taxonomy'!B:R,7,FALSE)</f>
        <v>#N/A</v>
      </c>
      <c r="Q5959" t="e">
        <f>VLOOKUP(B5959,'Uniprot taxonomy'!B:R,8,FALSE)</f>
        <v>#N/A</v>
      </c>
    </row>
    <row r="5960" spans="1:17" hidden="1" x14ac:dyDescent="0.25">
      <c r="A5960" t="s">
        <v>8807</v>
      </c>
      <c r="B5960" t="s">
        <v>8808</v>
      </c>
      <c r="C5960" t="e">
        <f>VLOOKUP('Домены Secretin_N'!B5960,'AC-Architecture'!A:C,3,FALSE)</f>
        <v>#N/A</v>
      </c>
      <c r="D5960">
        <v>726</v>
      </c>
      <c r="E5960" t="s">
        <v>3632</v>
      </c>
      <c r="F5960">
        <v>410</v>
      </c>
      <c r="G5960">
        <v>471</v>
      </c>
      <c r="H5960">
        <f t="shared" si="412"/>
        <v>61</v>
      </c>
      <c r="I5960" t="str">
        <f t="shared" si="413"/>
        <v>Q6MPI6_BDEBA/410-471</v>
      </c>
      <c r="K5960" t="e">
        <f>IF(C5960="Secretin_N, Secretin, TraK","T","N")</f>
        <v>#N/A</v>
      </c>
      <c r="L5960" t="e">
        <f>VLOOKUP(E5960,'Uniprot taxonomy'!E:J,4,FALSE)</f>
        <v>#N/A</v>
      </c>
      <c r="M5960" t="e">
        <f>LEFT(VLOOKUP(B5960,'Uniprot taxonomy'!B:R,5,FALSE))</f>
        <v>#N/A</v>
      </c>
      <c r="N5960" t="e">
        <f>VLOOKUP(B5960,'Uniprot taxonomy'!B:R,5,FALSE)</f>
        <v>#N/A</v>
      </c>
      <c r="O5960" t="e">
        <f>VLOOKUP(B5960,'Uniprot taxonomy'!B:R,6,FALSE)</f>
        <v>#N/A</v>
      </c>
      <c r="P5960" t="e">
        <f>VLOOKUP(B5960,'Uniprot taxonomy'!B:R,7,FALSE)</f>
        <v>#N/A</v>
      </c>
      <c r="Q5960" t="e">
        <f>VLOOKUP(B5960,'Uniprot taxonomy'!B:R,8,FALSE)</f>
        <v>#N/A</v>
      </c>
    </row>
    <row r="5961" spans="1:17" x14ac:dyDescent="0.25">
      <c r="A5961" t="s">
        <v>72</v>
      </c>
      <c r="B5961" t="s">
        <v>1373</v>
      </c>
      <c r="C5961" t="str">
        <f>VLOOKUP('Домены Secretin_N'!B5961,'AC-Architecture'!A:C,3,FALSE)</f>
        <v>Secretin_N, Secretin</v>
      </c>
      <c r="D5961">
        <v>699</v>
      </c>
      <c r="E5961" t="s">
        <v>3632</v>
      </c>
      <c r="F5961">
        <v>174</v>
      </c>
      <c r="G5961">
        <v>319</v>
      </c>
      <c r="H5961">
        <f t="shared" si="412"/>
        <v>145</v>
      </c>
      <c r="I5961" t="str">
        <f t="shared" si="413"/>
        <v>Q6QQC3_PSESH/174-319</v>
      </c>
      <c r="J5961" t="str">
        <f t="shared" ref="J5961:J5965" si="414">CONCATENATE(K5961,"_",LEFT(O5961,3),"_",LEFT(Q5961,3),"_",B5961)</f>
        <v>N_Pse_Pse_Q6QQC3</v>
      </c>
      <c r="K5961" t="str">
        <f>IF(C5961="Secretin_N, Secretin, TraK","T","N")</f>
        <v>N</v>
      </c>
      <c r="L5961" t="str">
        <f>VLOOKUP(B5961,'Uniprot taxonomy'!B:R,4,FALSE)</f>
        <v>Proteobacteria</v>
      </c>
      <c r="M5961" t="str">
        <f>LEFT(VLOOKUP(B5961,'Uniprot taxonomy'!B:R,5,FALSE))</f>
        <v>G</v>
      </c>
      <c r="N5961" t="str">
        <f>VLOOKUP(B5961,'Uniprot taxonomy'!B:R,5,FALSE)</f>
        <v>Gammaproteobacteria</v>
      </c>
      <c r="O5961" t="str">
        <f>VLOOKUP(B5961,'Uniprot taxonomy'!B:R,6,FALSE)</f>
        <v>Pseudomonadales</v>
      </c>
      <c r="P5961" t="str">
        <f>VLOOKUP(B5961,'Uniprot taxonomy'!B:R,7,FALSE)</f>
        <v>Pseudomonadaceae</v>
      </c>
      <c r="Q5961" t="str">
        <f>VLOOKUP(B5961,'Uniprot taxonomy'!B:R,8,FALSE)</f>
        <v>Pseudomonas</v>
      </c>
    </row>
    <row r="5962" spans="1:17" x14ac:dyDescent="0.25">
      <c r="A5962" t="s">
        <v>73</v>
      </c>
      <c r="B5962" t="s">
        <v>1374</v>
      </c>
      <c r="C5962" t="str">
        <f>VLOOKUP('Домены Secretin_N'!B5962,'AC-Architecture'!A:C,3,FALSE)</f>
        <v>Secretin_N, Secretin</v>
      </c>
      <c r="D5962">
        <v>546</v>
      </c>
      <c r="E5962" t="s">
        <v>3632</v>
      </c>
      <c r="F5962">
        <v>182</v>
      </c>
      <c r="G5962">
        <v>294</v>
      </c>
      <c r="H5962">
        <f t="shared" si="412"/>
        <v>112</v>
      </c>
      <c r="I5962" t="str">
        <f t="shared" si="413"/>
        <v>Q6R8B7_SODGL/182-294</v>
      </c>
      <c r="J5962" t="str">
        <f t="shared" si="414"/>
        <v>N_Ent_Sod_Q6R8B7</v>
      </c>
      <c r="K5962" t="str">
        <f>IF(C5962="Secretin_N, Secretin, TraK","T","N")</f>
        <v>N</v>
      </c>
      <c r="L5962" t="str">
        <f>VLOOKUP(B5962,'Uniprot taxonomy'!B:R,4,FALSE)</f>
        <v>Proteobacteria</v>
      </c>
      <c r="M5962" t="str">
        <f>LEFT(VLOOKUP(B5962,'Uniprot taxonomy'!B:R,5,FALSE))</f>
        <v>G</v>
      </c>
      <c r="N5962" t="str">
        <f>VLOOKUP(B5962,'Uniprot taxonomy'!B:R,5,FALSE)</f>
        <v>Gammaproteobacteria</v>
      </c>
      <c r="O5962" t="str">
        <f>VLOOKUP(B5962,'Uniprot taxonomy'!B:R,6,FALSE)</f>
        <v>Enterobacteriales</v>
      </c>
      <c r="P5962" t="str">
        <f>VLOOKUP(B5962,'Uniprot taxonomy'!B:R,7,FALSE)</f>
        <v>Enterobacteriaceae</v>
      </c>
      <c r="Q5962" t="str">
        <f>VLOOKUP(B5962,'Uniprot taxonomy'!B:R,8,FALSE)</f>
        <v>Sodalis</v>
      </c>
    </row>
    <row r="5963" spans="1:17" x14ac:dyDescent="0.25">
      <c r="A5963" t="s">
        <v>74</v>
      </c>
      <c r="B5963" t="s">
        <v>1375</v>
      </c>
      <c r="C5963" t="str">
        <f>VLOOKUP('Домены Secretin_N'!B5963,'AC-Architecture'!A:C,3,FALSE)</f>
        <v>Secretin_N, Secretin</v>
      </c>
      <c r="D5963">
        <v>500</v>
      </c>
      <c r="E5963" t="s">
        <v>3632</v>
      </c>
      <c r="F5963">
        <v>107</v>
      </c>
      <c r="G5963">
        <v>245</v>
      </c>
      <c r="H5963">
        <f t="shared" si="412"/>
        <v>138</v>
      </c>
      <c r="I5963" t="str">
        <f t="shared" si="413"/>
        <v>Q6R8D8_SODGL/107-245</v>
      </c>
      <c r="J5963" t="str">
        <f t="shared" si="414"/>
        <v>N_Ent_Sod_Q6R8D8</v>
      </c>
      <c r="K5963" t="str">
        <f>IF(C5963="Secretin_N, Secretin, TraK","T","N")</f>
        <v>N</v>
      </c>
      <c r="L5963" t="str">
        <f>VLOOKUP(B5963,'Uniprot taxonomy'!B:R,4,FALSE)</f>
        <v>Proteobacteria</v>
      </c>
      <c r="M5963" t="str">
        <f>LEFT(VLOOKUP(B5963,'Uniprot taxonomy'!B:R,5,FALSE))</f>
        <v>G</v>
      </c>
      <c r="N5963" t="str">
        <f>VLOOKUP(B5963,'Uniprot taxonomy'!B:R,5,FALSE)</f>
        <v>Gammaproteobacteria</v>
      </c>
      <c r="O5963" t="str">
        <f>VLOOKUP(B5963,'Uniprot taxonomy'!B:R,6,FALSE)</f>
        <v>Enterobacteriales</v>
      </c>
      <c r="P5963" t="str">
        <f>VLOOKUP(B5963,'Uniprot taxonomy'!B:R,7,FALSE)</f>
        <v>Enterobacteriaceae</v>
      </c>
      <c r="Q5963" t="str">
        <f>VLOOKUP(B5963,'Uniprot taxonomy'!B:R,8,FALSE)</f>
        <v>Sodalis</v>
      </c>
    </row>
    <row r="5964" spans="1:17" x14ac:dyDescent="0.25">
      <c r="A5964" t="s">
        <v>75</v>
      </c>
      <c r="B5964" t="s">
        <v>1376</v>
      </c>
      <c r="C5964" t="str">
        <f>VLOOKUP('Домены Secretin_N'!B5964,'AC-Architecture'!A:C,3,FALSE)</f>
        <v>Secretin_N, Secretin</v>
      </c>
      <c r="D5964">
        <v>699</v>
      </c>
      <c r="E5964" t="s">
        <v>3632</v>
      </c>
      <c r="F5964">
        <v>174</v>
      </c>
      <c r="G5964">
        <v>319</v>
      </c>
      <c r="H5964">
        <f t="shared" si="412"/>
        <v>145</v>
      </c>
      <c r="I5964" t="str">
        <f t="shared" si="413"/>
        <v>Q6RBZ7_PSESH/174-319</v>
      </c>
      <c r="J5964" t="str">
        <f t="shared" si="414"/>
        <v>N_Pse_Pse_Q6RBZ7</v>
      </c>
      <c r="K5964" t="str">
        <f>IF(C5964="Secretin_N, Secretin, TraK","T","N")</f>
        <v>N</v>
      </c>
      <c r="L5964" t="str">
        <f>VLOOKUP(B5964,'Uniprot taxonomy'!B:R,4,FALSE)</f>
        <v>Proteobacteria</v>
      </c>
      <c r="M5964" t="str">
        <f>LEFT(VLOOKUP(B5964,'Uniprot taxonomy'!B:R,5,FALSE))</f>
        <v>G</v>
      </c>
      <c r="N5964" t="str">
        <f>VLOOKUP(B5964,'Uniprot taxonomy'!B:R,5,FALSE)</f>
        <v>Gammaproteobacteria</v>
      </c>
      <c r="O5964" t="str">
        <f>VLOOKUP(B5964,'Uniprot taxonomy'!B:R,6,FALSE)</f>
        <v>Pseudomonadales</v>
      </c>
      <c r="P5964" t="str">
        <f>VLOOKUP(B5964,'Uniprot taxonomy'!B:R,7,FALSE)</f>
        <v>Pseudomonadaceae</v>
      </c>
      <c r="Q5964" t="str">
        <f>VLOOKUP(B5964,'Uniprot taxonomy'!B:R,8,FALSE)</f>
        <v>Pseudomonas</v>
      </c>
    </row>
    <row r="5965" spans="1:17" x14ac:dyDescent="0.25">
      <c r="A5965" t="s">
        <v>3</v>
      </c>
      <c r="B5965" t="s">
        <v>1308</v>
      </c>
      <c r="C5965" t="str">
        <f>VLOOKUP('Домены Secretin_N'!B5965,'AC-Architecture'!A:C,3,FALSE)</f>
        <v>Secretin_N, Secretin, TraK</v>
      </c>
      <c r="D5965">
        <v>689</v>
      </c>
      <c r="E5965" t="s">
        <v>3632</v>
      </c>
      <c r="F5965">
        <v>194</v>
      </c>
      <c r="G5965">
        <v>321</v>
      </c>
      <c r="H5965">
        <f t="shared" si="412"/>
        <v>127</v>
      </c>
      <c r="I5965" t="str">
        <f t="shared" si="413"/>
        <v>Q6RK40_ERWCR/194-321</v>
      </c>
      <c r="J5965" t="str">
        <f t="shared" si="414"/>
        <v>T_Ent_Pec_Q6RK40</v>
      </c>
      <c r="K5965" t="str">
        <f>IF(C5965="Secretin_N, Secretin, TraK","T","N")</f>
        <v>T</v>
      </c>
      <c r="L5965" t="str">
        <f>VLOOKUP(B5965,'Uniprot taxonomy'!B:R,4,FALSE)</f>
        <v>Proteobacteria</v>
      </c>
      <c r="M5965" t="str">
        <f>LEFT(VLOOKUP(B5965,'Uniprot taxonomy'!B:R,5,FALSE))</f>
        <v>G</v>
      </c>
      <c r="N5965" t="str">
        <f>VLOOKUP(B5965,'Uniprot taxonomy'!B:R,5,FALSE)</f>
        <v>Gammaproteobacteria</v>
      </c>
      <c r="O5965" t="str">
        <f>VLOOKUP(B5965,'Uniprot taxonomy'!B:R,6,FALSE)</f>
        <v>Enterobacteriales</v>
      </c>
      <c r="P5965" t="str">
        <f>VLOOKUP(B5965,'Uniprot taxonomy'!B:R,7,FALSE)</f>
        <v>Enterobacteriaceae</v>
      </c>
      <c r="Q5965" t="str">
        <f>VLOOKUP(B5965,'Uniprot taxonomy'!B:R,8,FALSE)</f>
        <v>Pectobacterium</v>
      </c>
    </row>
    <row r="5966" spans="1:17" hidden="1" x14ac:dyDescent="0.25">
      <c r="A5966" t="s">
        <v>8809</v>
      </c>
      <c r="B5966" t="s">
        <v>8810</v>
      </c>
      <c r="C5966" t="e">
        <f>VLOOKUP('Домены Secretin_N'!B5966,'AC-Architecture'!A:C,3,FALSE)</f>
        <v>#N/A</v>
      </c>
      <c r="D5966">
        <v>698</v>
      </c>
      <c r="E5966" t="s">
        <v>3632</v>
      </c>
      <c r="F5966">
        <v>368</v>
      </c>
      <c r="G5966">
        <v>433</v>
      </c>
      <c r="H5966">
        <f t="shared" si="412"/>
        <v>65</v>
      </c>
      <c r="I5966" t="str">
        <f t="shared" si="413"/>
        <v>Q6VY32_LEGPN/368-433</v>
      </c>
      <c r="K5966" t="e">
        <f>IF(C5966="Secretin_N, Secretin, TraK","T","N")</f>
        <v>#N/A</v>
      </c>
      <c r="L5966" t="e">
        <f>VLOOKUP(E5966,'Uniprot taxonomy'!E:J,4,FALSE)</f>
        <v>#N/A</v>
      </c>
      <c r="M5966" t="e">
        <f>LEFT(VLOOKUP(B5966,'Uniprot taxonomy'!B:R,5,FALSE))</f>
        <v>#N/A</v>
      </c>
      <c r="N5966" t="e">
        <f>VLOOKUP(B5966,'Uniprot taxonomy'!B:R,5,FALSE)</f>
        <v>#N/A</v>
      </c>
      <c r="O5966" t="e">
        <f>VLOOKUP(B5966,'Uniprot taxonomy'!B:R,6,FALSE)</f>
        <v>#N/A</v>
      </c>
      <c r="P5966" t="e">
        <f>VLOOKUP(B5966,'Uniprot taxonomy'!B:R,7,FALSE)</f>
        <v>#N/A</v>
      </c>
      <c r="Q5966" t="e">
        <f>VLOOKUP(B5966,'Uniprot taxonomy'!B:R,8,FALSE)</f>
        <v>#N/A</v>
      </c>
    </row>
    <row r="5967" spans="1:17" x14ac:dyDescent="0.25">
      <c r="A5967" t="s">
        <v>4</v>
      </c>
      <c r="B5967" t="s">
        <v>1309</v>
      </c>
      <c r="C5967" t="str">
        <f>VLOOKUP('Домены Secretin_N'!B5967,'AC-Architecture'!A:C,3,FALSE)</f>
        <v>Secretin_N, Secretin, TraK</v>
      </c>
      <c r="D5967">
        <v>689</v>
      </c>
      <c r="E5967" t="s">
        <v>3632</v>
      </c>
      <c r="F5967">
        <v>194</v>
      </c>
      <c r="G5967">
        <v>321</v>
      </c>
      <c r="H5967">
        <f t="shared" si="412"/>
        <v>127</v>
      </c>
      <c r="I5967" t="str">
        <f t="shared" si="413"/>
        <v>Q6WEH1_PECCC/194-321</v>
      </c>
      <c r="J5967" t="str">
        <f t="shared" ref="J5967:J5969" si="415">CONCATENATE(K5967,"_",LEFT(O5967,3),"_",LEFT(Q5967,3),"_",B5967)</f>
        <v>T_Ent_Pec_Q6WEH1</v>
      </c>
      <c r="K5967" t="str">
        <f>IF(C5967="Secretin_N, Secretin, TraK","T","N")</f>
        <v>T</v>
      </c>
      <c r="L5967" t="str">
        <f>VLOOKUP(B5967,'Uniprot taxonomy'!B:R,4,FALSE)</f>
        <v>Proteobacteria</v>
      </c>
      <c r="M5967" t="str">
        <f>LEFT(VLOOKUP(B5967,'Uniprot taxonomy'!B:R,5,FALSE))</f>
        <v>G</v>
      </c>
      <c r="N5967" t="str">
        <f>VLOOKUP(B5967,'Uniprot taxonomy'!B:R,5,FALSE)</f>
        <v>Gammaproteobacteria</v>
      </c>
      <c r="O5967" t="str">
        <f>VLOOKUP(B5967,'Uniprot taxonomy'!B:R,6,FALSE)</f>
        <v>Enterobacteriales</v>
      </c>
      <c r="P5967" t="str">
        <f>VLOOKUP(B5967,'Uniprot taxonomy'!B:R,7,FALSE)</f>
        <v>Enterobacteriaceae</v>
      </c>
      <c r="Q5967" t="str">
        <f>VLOOKUP(B5967,'Uniprot taxonomy'!B:R,8,FALSE)</f>
        <v>Pectobacterium</v>
      </c>
    </row>
    <row r="5968" spans="1:17" x14ac:dyDescent="0.25">
      <c r="A5968" t="s">
        <v>515</v>
      </c>
      <c r="B5968" t="s">
        <v>1815</v>
      </c>
      <c r="C5968" t="str">
        <f>VLOOKUP('Домены Secretin_N'!B5968,'AC-Architecture'!A:C,3,FALSE)</f>
        <v>Secretin_N, Secretin</v>
      </c>
      <c r="D5968">
        <v>699</v>
      </c>
      <c r="E5968" t="s">
        <v>3632</v>
      </c>
      <c r="F5968">
        <v>174</v>
      </c>
      <c r="G5968">
        <v>319</v>
      </c>
      <c r="H5968">
        <f t="shared" si="412"/>
        <v>145</v>
      </c>
      <c r="I5968" t="str">
        <f t="shared" si="413"/>
        <v>Q6XDA4_PSESS/174-319</v>
      </c>
      <c r="J5968" t="str">
        <f t="shared" si="415"/>
        <v>N_Pse_Pse_Q6XDA4</v>
      </c>
      <c r="K5968" t="str">
        <f>IF(C5968="Secretin_N, Secretin, TraK","T","N")</f>
        <v>N</v>
      </c>
      <c r="L5968" t="str">
        <f>VLOOKUP(B5968,'Uniprot taxonomy'!B:R,4,FALSE)</f>
        <v>Proteobacteria</v>
      </c>
      <c r="M5968" t="str">
        <f>LEFT(VLOOKUP(B5968,'Uniprot taxonomy'!B:R,5,FALSE))</f>
        <v>G</v>
      </c>
      <c r="N5968" t="str">
        <f>VLOOKUP(B5968,'Uniprot taxonomy'!B:R,5,FALSE)</f>
        <v>Gammaproteobacteria</v>
      </c>
      <c r="O5968" t="str">
        <f>VLOOKUP(B5968,'Uniprot taxonomy'!B:R,6,FALSE)</f>
        <v>Pseudomonadales</v>
      </c>
      <c r="P5968" t="str">
        <f>VLOOKUP(B5968,'Uniprot taxonomy'!B:R,7,FALSE)</f>
        <v>Pseudomonadaceae</v>
      </c>
      <c r="Q5968" t="str">
        <f>VLOOKUP(B5968,'Uniprot taxonomy'!B:R,8,FALSE)</f>
        <v>Pseudomonas</v>
      </c>
    </row>
    <row r="5969" spans="1:17" x14ac:dyDescent="0.25">
      <c r="A5969" t="s">
        <v>76</v>
      </c>
      <c r="B5969" t="s">
        <v>1377</v>
      </c>
      <c r="C5969" t="str">
        <f>VLOOKUP('Домены Secretin_N'!B5969,'AC-Architecture'!A:C,3,FALSE)</f>
        <v>Secretin_N, Secretin</v>
      </c>
      <c r="D5969">
        <v>566</v>
      </c>
      <c r="E5969" t="s">
        <v>3632</v>
      </c>
      <c r="F5969">
        <v>183</v>
      </c>
      <c r="G5969">
        <v>300</v>
      </c>
      <c r="H5969">
        <f t="shared" si="412"/>
        <v>117</v>
      </c>
      <c r="I5969" t="str">
        <f t="shared" si="413"/>
        <v>Q6XVX2_SHIFL/183-300</v>
      </c>
      <c r="J5969" t="str">
        <f t="shared" si="415"/>
        <v>N_Ent_Shi_Q6XVX2</v>
      </c>
      <c r="K5969" t="str">
        <f>IF(C5969="Secretin_N, Secretin, TraK","T","N")</f>
        <v>N</v>
      </c>
      <c r="L5969" t="str">
        <f>VLOOKUP(B5969,'Uniprot taxonomy'!B:R,4,FALSE)</f>
        <v>Proteobacteria</v>
      </c>
      <c r="M5969" t="str">
        <f>LEFT(VLOOKUP(B5969,'Uniprot taxonomy'!B:R,5,FALSE))</f>
        <v>G</v>
      </c>
      <c r="N5969" t="str">
        <f>VLOOKUP(B5969,'Uniprot taxonomy'!B:R,5,FALSE)</f>
        <v>Gammaproteobacteria</v>
      </c>
      <c r="O5969" t="str">
        <f>VLOOKUP(B5969,'Uniprot taxonomy'!B:R,6,FALSE)</f>
        <v>Enterobacteriales</v>
      </c>
      <c r="P5969" t="str">
        <f>VLOOKUP(B5969,'Uniprot taxonomy'!B:R,7,FALSE)</f>
        <v>Enterobacteriaceae</v>
      </c>
      <c r="Q5969" t="str">
        <f>VLOOKUP(B5969,'Uniprot taxonomy'!B:R,8,FALSE)</f>
        <v>Shigella</v>
      </c>
    </row>
    <row r="5970" spans="1:17" hidden="1" x14ac:dyDescent="0.25">
      <c r="A5970" t="s">
        <v>77</v>
      </c>
      <c r="B5970" t="s">
        <v>1378</v>
      </c>
      <c r="C5970" t="str">
        <f>VLOOKUP('Домены Secretin_N'!B5970,'AC-Architecture'!A:C,3,FALSE)</f>
        <v>Secretin_N, Secretin</v>
      </c>
      <c r="D5970">
        <v>270</v>
      </c>
      <c r="E5970" t="s">
        <v>3632</v>
      </c>
      <c r="F5970">
        <v>3</v>
      </c>
      <c r="G5970">
        <v>46</v>
      </c>
      <c r="H5970">
        <f t="shared" si="412"/>
        <v>43</v>
      </c>
      <c r="I5970" t="str">
        <f t="shared" si="413"/>
        <v>Q702S9_BURPE/3-46</v>
      </c>
      <c r="J5970" t="e">
        <f>CONCATENATE(K5970,"_",#REF!,"_",B5970)</f>
        <v>#REF!</v>
      </c>
      <c r="K5970" t="str">
        <f>IF(C5970="Secretin_N, Secretin, TraK","T","N")</f>
        <v>N</v>
      </c>
      <c r="L5970" t="e">
        <f>VLOOKUP(E5970,'Uniprot taxonomy'!E:J,4,FALSE)</f>
        <v>#N/A</v>
      </c>
      <c r="M5970" t="str">
        <f>LEFT(VLOOKUP(B5970,'Uniprot taxonomy'!B:R,5,FALSE))</f>
        <v>B</v>
      </c>
      <c r="N5970" t="str">
        <f>VLOOKUP(B5970,'Uniprot taxonomy'!B:R,5,FALSE)</f>
        <v>Betaproteobacteria</v>
      </c>
      <c r="O5970" t="str">
        <f>VLOOKUP(B5970,'Uniprot taxonomy'!B:R,6,FALSE)</f>
        <v>Burkholderiales</v>
      </c>
      <c r="P5970" t="str">
        <f>VLOOKUP(B5970,'Uniprot taxonomy'!B:R,7,FALSE)</f>
        <v>Burkholderiaceae</v>
      </c>
      <c r="Q5970" t="str">
        <f>VLOOKUP(B5970,'Uniprot taxonomy'!B:R,8,FALSE)</f>
        <v>Burkholderia</v>
      </c>
    </row>
    <row r="5971" spans="1:17" hidden="1" x14ac:dyDescent="0.25">
      <c r="A5971" t="s">
        <v>78</v>
      </c>
      <c r="B5971" t="s">
        <v>1379</v>
      </c>
      <c r="C5971" t="str">
        <f>VLOOKUP('Домены Secretin_N'!B5971,'AC-Architecture'!A:C,3,FALSE)</f>
        <v>Secretin_N, Secretin</v>
      </c>
      <c r="D5971">
        <v>282</v>
      </c>
      <c r="E5971" t="s">
        <v>3632</v>
      </c>
      <c r="F5971">
        <v>1</v>
      </c>
      <c r="G5971">
        <v>51</v>
      </c>
      <c r="H5971">
        <f t="shared" si="412"/>
        <v>50</v>
      </c>
      <c r="I5971" t="str">
        <f t="shared" si="413"/>
        <v>Q703J5_BURTH/1-51</v>
      </c>
      <c r="J5971" t="e">
        <f>CONCATENATE(K5971,"_",#REF!,"_",B5971)</f>
        <v>#REF!</v>
      </c>
      <c r="K5971" t="str">
        <f>IF(C5971="Secretin_N, Secretin, TraK","T","N")</f>
        <v>N</v>
      </c>
      <c r="L5971" t="e">
        <f>VLOOKUP(E5971,'Uniprot taxonomy'!E:J,4,FALSE)</f>
        <v>#N/A</v>
      </c>
      <c r="M5971" t="str">
        <f>LEFT(VLOOKUP(B5971,'Uniprot taxonomy'!B:R,5,FALSE))</f>
        <v>B</v>
      </c>
      <c r="N5971" t="str">
        <f>VLOOKUP(B5971,'Uniprot taxonomy'!B:R,5,FALSE)</f>
        <v>Betaproteobacteria</v>
      </c>
      <c r="O5971" t="str">
        <f>VLOOKUP(B5971,'Uniprot taxonomy'!B:R,6,FALSE)</f>
        <v>Burkholderiales</v>
      </c>
      <c r="P5971" t="str">
        <f>VLOOKUP(B5971,'Uniprot taxonomy'!B:R,7,FALSE)</f>
        <v>Burkholderiaceae</v>
      </c>
      <c r="Q5971" t="str">
        <f>VLOOKUP(B5971,'Uniprot taxonomy'!B:R,8,FALSE)</f>
        <v>Burkholderia</v>
      </c>
    </row>
    <row r="5972" spans="1:17" hidden="1" x14ac:dyDescent="0.25">
      <c r="A5972" t="s">
        <v>79</v>
      </c>
      <c r="B5972" t="s">
        <v>1380</v>
      </c>
      <c r="C5972" t="str">
        <f>VLOOKUP('Домены Secretin_N'!B5972,'AC-Architecture'!A:C,3,FALSE)</f>
        <v>Secretin_N, Secretin</v>
      </c>
      <c r="D5972">
        <v>277</v>
      </c>
      <c r="E5972" t="s">
        <v>3632</v>
      </c>
      <c r="F5972">
        <v>2</v>
      </c>
      <c r="G5972">
        <v>52</v>
      </c>
      <c r="H5972">
        <f t="shared" si="412"/>
        <v>50</v>
      </c>
      <c r="I5972" t="str">
        <f t="shared" si="413"/>
        <v>Q703J7_BURTH/2-52</v>
      </c>
      <c r="J5972" t="e">
        <f>CONCATENATE(K5972,"_",#REF!,"_",B5972)</f>
        <v>#REF!</v>
      </c>
      <c r="K5972" t="str">
        <f>IF(C5972="Secretin_N, Secretin, TraK","T","N")</f>
        <v>N</v>
      </c>
      <c r="L5972" t="e">
        <f>VLOOKUP(E5972,'Uniprot taxonomy'!E:J,4,FALSE)</f>
        <v>#N/A</v>
      </c>
      <c r="M5972" t="str">
        <f>LEFT(VLOOKUP(B5972,'Uniprot taxonomy'!B:R,5,FALSE))</f>
        <v>B</v>
      </c>
      <c r="N5972" t="str">
        <f>VLOOKUP(B5972,'Uniprot taxonomy'!B:R,5,FALSE)</f>
        <v>Betaproteobacteria</v>
      </c>
      <c r="O5972" t="str">
        <f>VLOOKUP(B5972,'Uniprot taxonomy'!B:R,6,FALSE)</f>
        <v>Burkholderiales</v>
      </c>
      <c r="P5972" t="str">
        <f>VLOOKUP(B5972,'Uniprot taxonomy'!B:R,7,FALSE)</f>
        <v>Burkholderiaceae</v>
      </c>
      <c r="Q5972" t="str">
        <f>VLOOKUP(B5972,'Uniprot taxonomy'!B:R,8,FALSE)</f>
        <v>Burkholderia</v>
      </c>
    </row>
    <row r="5973" spans="1:17" hidden="1" x14ac:dyDescent="0.25">
      <c r="A5973" t="s">
        <v>80</v>
      </c>
      <c r="B5973" t="s">
        <v>1381</v>
      </c>
      <c r="C5973" t="str">
        <f>VLOOKUP('Домены Secretin_N'!B5973,'AC-Architecture'!A:C,3,FALSE)</f>
        <v>Secretin_N, Secretin</v>
      </c>
      <c r="D5973">
        <v>214</v>
      </c>
      <c r="E5973" t="s">
        <v>3632</v>
      </c>
      <c r="F5973">
        <v>3</v>
      </c>
      <c r="G5973">
        <v>55</v>
      </c>
      <c r="H5973">
        <f t="shared" si="412"/>
        <v>52</v>
      </c>
      <c r="I5973" t="str">
        <f t="shared" si="413"/>
        <v>Q703K1_BURPE/3-55</v>
      </c>
      <c r="J5973" t="e">
        <f>CONCATENATE(K5973,"_",#REF!,"_",B5973)</f>
        <v>#REF!</v>
      </c>
      <c r="K5973" t="str">
        <f>IF(C5973="Secretin_N, Secretin, TraK","T","N")</f>
        <v>N</v>
      </c>
      <c r="L5973" t="e">
        <f>VLOOKUP(E5973,'Uniprot taxonomy'!E:J,4,FALSE)</f>
        <v>#N/A</v>
      </c>
      <c r="M5973" t="str">
        <f>LEFT(VLOOKUP(B5973,'Uniprot taxonomy'!B:R,5,FALSE))</f>
        <v>B</v>
      </c>
      <c r="N5973" t="str">
        <f>VLOOKUP(B5973,'Uniprot taxonomy'!B:R,5,FALSE)</f>
        <v>Betaproteobacteria</v>
      </c>
      <c r="O5973" t="str">
        <f>VLOOKUP(B5973,'Uniprot taxonomy'!B:R,6,FALSE)</f>
        <v>Burkholderiales</v>
      </c>
      <c r="P5973" t="str">
        <f>VLOOKUP(B5973,'Uniprot taxonomy'!B:R,7,FALSE)</f>
        <v>Burkholderiaceae</v>
      </c>
      <c r="Q5973" t="str">
        <f>VLOOKUP(B5973,'Uniprot taxonomy'!B:R,8,FALSE)</f>
        <v>Burkholderia</v>
      </c>
    </row>
    <row r="5974" spans="1:17" hidden="1" x14ac:dyDescent="0.25">
      <c r="A5974" t="s">
        <v>81</v>
      </c>
      <c r="B5974" t="s">
        <v>1382</v>
      </c>
      <c r="C5974" t="str">
        <f>VLOOKUP('Домены Secretin_N'!B5974,'AC-Architecture'!A:C,3,FALSE)</f>
        <v>Secretin_N, Secretin</v>
      </c>
      <c r="D5974">
        <v>278</v>
      </c>
      <c r="E5974" t="s">
        <v>3632</v>
      </c>
      <c r="F5974">
        <v>3</v>
      </c>
      <c r="G5974">
        <v>52</v>
      </c>
      <c r="H5974">
        <f t="shared" si="412"/>
        <v>49</v>
      </c>
      <c r="I5974" t="str">
        <f t="shared" si="413"/>
        <v>Q703K2_BURML/3-52</v>
      </c>
      <c r="J5974" t="e">
        <f>CONCATENATE(K5974,"_",#REF!,"_",B5974)</f>
        <v>#REF!</v>
      </c>
      <c r="K5974" t="str">
        <f>IF(C5974="Secretin_N, Secretin, TraK","T","N")</f>
        <v>N</v>
      </c>
      <c r="L5974" t="e">
        <f>VLOOKUP(E5974,'Uniprot taxonomy'!E:J,4,FALSE)</f>
        <v>#N/A</v>
      </c>
      <c r="M5974" t="str">
        <f>LEFT(VLOOKUP(B5974,'Uniprot taxonomy'!B:R,5,FALSE))</f>
        <v>B</v>
      </c>
      <c r="N5974" t="str">
        <f>VLOOKUP(B5974,'Uniprot taxonomy'!B:R,5,FALSE)</f>
        <v>Betaproteobacteria</v>
      </c>
      <c r="O5974" t="str">
        <f>VLOOKUP(B5974,'Uniprot taxonomy'!B:R,6,FALSE)</f>
        <v>Burkholderiales</v>
      </c>
      <c r="P5974" t="str">
        <f>VLOOKUP(B5974,'Uniprot taxonomy'!B:R,7,FALSE)</f>
        <v>Burkholderiaceae</v>
      </c>
      <c r="Q5974" t="str">
        <f>VLOOKUP(B5974,'Uniprot taxonomy'!B:R,8,FALSE)</f>
        <v>Burkholderia</v>
      </c>
    </row>
    <row r="5975" spans="1:17" hidden="1" x14ac:dyDescent="0.25">
      <c r="A5975" t="s">
        <v>8811</v>
      </c>
      <c r="B5975" t="s">
        <v>8812</v>
      </c>
      <c r="C5975" t="e">
        <f>VLOOKUP('Домены Secretin_N'!B5975,'AC-Architecture'!A:C,3,FALSE)</f>
        <v>#N/A</v>
      </c>
      <c r="D5975">
        <v>86</v>
      </c>
      <c r="E5975" t="s">
        <v>3632</v>
      </c>
      <c r="F5975">
        <v>4</v>
      </c>
      <c r="G5975">
        <v>55</v>
      </c>
      <c r="H5975">
        <f t="shared" si="412"/>
        <v>51</v>
      </c>
      <c r="I5975" t="str">
        <f t="shared" si="413"/>
        <v>Q703K3_BURPE/4-55</v>
      </c>
      <c r="K5975" t="e">
        <f>IF(C5975="Secretin_N, Secretin, TraK","T","N")</f>
        <v>#N/A</v>
      </c>
      <c r="L5975" t="e">
        <f>VLOOKUP(E5975,'Uniprot taxonomy'!E:J,4,FALSE)</f>
        <v>#N/A</v>
      </c>
      <c r="M5975" t="e">
        <f>LEFT(VLOOKUP(B5975,'Uniprot taxonomy'!B:R,5,FALSE))</f>
        <v>#N/A</v>
      </c>
      <c r="N5975" t="e">
        <f>VLOOKUP(B5975,'Uniprot taxonomy'!B:R,5,FALSE)</f>
        <v>#N/A</v>
      </c>
      <c r="O5975" t="e">
        <f>VLOOKUP(B5975,'Uniprot taxonomy'!B:R,6,FALSE)</f>
        <v>#N/A</v>
      </c>
      <c r="P5975" t="e">
        <f>VLOOKUP(B5975,'Uniprot taxonomy'!B:R,7,FALSE)</f>
        <v>#N/A</v>
      </c>
      <c r="Q5975" t="e">
        <f>VLOOKUP(B5975,'Uniprot taxonomy'!B:R,8,FALSE)</f>
        <v>#N/A</v>
      </c>
    </row>
    <row r="5976" spans="1:17" hidden="1" x14ac:dyDescent="0.25">
      <c r="A5976" t="s">
        <v>82</v>
      </c>
      <c r="B5976" t="s">
        <v>1383</v>
      </c>
      <c r="C5976" t="str">
        <f>VLOOKUP('Домены Secretin_N'!B5976,'AC-Architecture'!A:C,3,FALSE)</f>
        <v>Secretin_N, Secretin</v>
      </c>
      <c r="D5976">
        <v>272</v>
      </c>
      <c r="E5976" t="s">
        <v>3632</v>
      </c>
      <c r="F5976">
        <v>1</v>
      </c>
      <c r="G5976">
        <v>48</v>
      </c>
      <c r="H5976">
        <f t="shared" si="412"/>
        <v>47</v>
      </c>
      <c r="I5976" t="str">
        <f t="shared" si="413"/>
        <v>Q703K4_BURML/1-48</v>
      </c>
      <c r="J5976" t="e">
        <f>CONCATENATE(K5976,"_",#REF!,"_",B5976)</f>
        <v>#REF!</v>
      </c>
      <c r="K5976" t="str">
        <f>IF(C5976="Secretin_N, Secretin, TraK","T","N")</f>
        <v>N</v>
      </c>
      <c r="L5976" t="e">
        <f>VLOOKUP(E5976,'Uniprot taxonomy'!E:J,4,FALSE)</f>
        <v>#N/A</v>
      </c>
      <c r="M5976" t="str">
        <f>LEFT(VLOOKUP(B5976,'Uniprot taxonomy'!B:R,5,FALSE))</f>
        <v>B</v>
      </c>
      <c r="N5976" t="str">
        <f>VLOOKUP(B5976,'Uniprot taxonomy'!B:R,5,FALSE)</f>
        <v>Betaproteobacteria</v>
      </c>
      <c r="O5976" t="str">
        <f>VLOOKUP(B5976,'Uniprot taxonomy'!B:R,6,FALSE)</f>
        <v>Burkholderiales</v>
      </c>
      <c r="P5976" t="str">
        <f>VLOOKUP(B5976,'Uniprot taxonomy'!B:R,7,FALSE)</f>
        <v>Burkholderiaceae</v>
      </c>
      <c r="Q5976" t="str">
        <f>VLOOKUP(B5976,'Uniprot taxonomy'!B:R,8,FALSE)</f>
        <v>Burkholderia</v>
      </c>
    </row>
    <row r="5977" spans="1:17" hidden="1" x14ac:dyDescent="0.25">
      <c r="A5977" t="s">
        <v>83</v>
      </c>
      <c r="B5977" t="s">
        <v>1384</v>
      </c>
      <c r="C5977" t="str">
        <f>VLOOKUP('Домены Secretin_N'!B5977,'AC-Architecture'!A:C,3,FALSE)</f>
        <v>Secretin_N, Secretin</v>
      </c>
      <c r="D5977">
        <v>270</v>
      </c>
      <c r="E5977" t="s">
        <v>3632</v>
      </c>
      <c r="F5977">
        <v>1</v>
      </c>
      <c r="G5977">
        <v>50</v>
      </c>
      <c r="H5977">
        <f t="shared" si="412"/>
        <v>49</v>
      </c>
      <c r="I5977" t="str">
        <f t="shared" si="413"/>
        <v>Q703K5_BURTH/1-50</v>
      </c>
      <c r="J5977" t="e">
        <f>CONCATENATE(K5977,"_",#REF!,"_",B5977)</f>
        <v>#REF!</v>
      </c>
      <c r="K5977" t="str">
        <f>IF(C5977="Secretin_N, Secretin, TraK","T","N")</f>
        <v>N</v>
      </c>
      <c r="L5977" t="e">
        <f>VLOOKUP(E5977,'Uniprot taxonomy'!E:J,4,FALSE)</f>
        <v>#N/A</v>
      </c>
      <c r="M5977" t="str">
        <f>LEFT(VLOOKUP(B5977,'Uniprot taxonomy'!B:R,5,FALSE))</f>
        <v>B</v>
      </c>
      <c r="N5977" t="str">
        <f>VLOOKUP(B5977,'Uniprot taxonomy'!B:R,5,FALSE)</f>
        <v>Betaproteobacteria</v>
      </c>
      <c r="O5977" t="str">
        <f>VLOOKUP(B5977,'Uniprot taxonomy'!B:R,6,FALSE)</f>
        <v>Burkholderiales</v>
      </c>
      <c r="P5977" t="str">
        <f>VLOOKUP(B5977,'Uniprot taxonomy'!B:R,7,FALSE)</f>
        <v>Burkholderiaceae</v>
      </c>
      <c r="Q5977" t="str">
        <f>VLOOKUP(B5977,'Uniprot taxonomy'!B:R,8,FALSE)</f>
        <v>Burkholderia</v>
      </c>
    </row>
    <row r="5978" spans="1:17" hidden="1" x14ac:dyDescent="0.25">
      <c r="A5978" t="s">
        <v>84</v>
      </c>
      <c r="B5978" t="s">
        <v>1385</v>
      </c>
      <c r="C5978" t="str">
        <f>VLOOKUP('Домены Secretin_N'!B5978,'AC-Architecture'!A:C,3,FALSE)</f>
        <v>Secretin_N, Secretin</v>
      </c>
      <c r="D5978">
        <v>285</v>
      </c>
      <c r="E5978" t="s">
        <v>3632</v>
      </c>
      <c r="F5978">
        <v>1</v>
      </c>
      <c r="G5978">
        <v>51</v>
      </c>
      <c r="H5978">
        <f t="shared" si="412"/>
        <v>50</v>
      </c>
      <c r="I5978" t="str">
        <f t="shared" si="413"/>
        <v>Q703K6_BURTH/1-51</v>
      </c>
      <c r="J5978" t="e">
        <f>CONCATENATE(K5978,"_",#REF!,"_",B5978)</f>
        <v>#REF!</v>
      </c>
      <c r="K5978" t="str">
        <f>IF(C5978="Secretin_N, Secretin, TraK","T","N")</f>
        <v>N</v>
      </c>
      <c r="L5978" t="e">
        <f>VLOOKUP(E5978,'Uniprot taxonomy'!E:J,4,FALSE)</f>
        <v>#N/A</v>
      </c>
      <c r="M5978" t="str">
        <f>LEFT(VLOOKUP(B5978,'Uniprot taxonomy'!B:R,5,FALSE))</f>
        <v>B</v>
      </c>
      <c r="N5978" t="str">
        <f>VLOOKUP(B5978,'Uniprot taxonomy'!B:R,5,FALSE)</f>
        <v>Betaproteobacteria</v>
      </c>
      <c r="O5978" t="str">
        <f>VLOOKUP(B5978,'Uniprot taxonomy'!B:R,6,FALSE)</f>
        <v>Burkholderiales</v>
      </c>
      <c r="P5978" t="str">
        <f>VLOOKUP(B5978,'Uniprot taxonomy'!B:R,7,FALSE)</f>
        <v>Burkholderiaceae</v>
      </c>
      <c r="Q5978" t="str">
        <f>VLOOKUP(B5978,'Uniprot taxonomy'!B:R,8,FALSE)</f>
        <v>Burkholderia</v>
      </c>
    </row>
    <row r="5979" spans="1:17" hidden="1" x14ac:dyDescent="0.25">
      <c r="A5979" t="s">
        <v>8813</v>
      </c>
      <c r="B5979" t="s">
        <v>8814</v>
      </c>
      <c r="C5979" t="e">
        <f>VLOOKUP('Домены Secretin_N'!B5979,'AC-Architecture'!A:C,3,FALSE)</f>
        <v>#N/A</v>
      </c>
      <c r="D5979">
        <v>616</v>
      </c>
      <c r="E5979" t="s">
        <v>3632</v>
      </c>
      <c r="F5979">
        <v>75</v>
      </c>
      <c r="G5979">
        <v>138</v>
      </c>
      <c r="H5979">
        <f t="shared" si="412"/>
        <v>63</v>
      </c>
      <c r="I5979" t="str">
        <f t="shared" si="413"/>
        <v>Q707C1_ECOLX/75-138</v>
      </c>
      <c r="K5979" t="e">
        <f>IF(C5979="Secretin_N, Secretin, TraK","T","N")</f>
        <v>#N/A</v>
      </c>
      <c r="L5979" t="e">
        <f>VLOOKUP(E5979,'Uniprot taxonomy'!E:J,4,FALSE)</f>
        <v>#N/A</v>
      </c>
      <c r="M5979" t="e">
        <f>LEFT(VLOOKUP(B5979,'Uniprot taxonomy'!B:R,5,FALSE))</f>
        <v>#N/A</v>
      </c>
      <c r="N5979" t="e">
        <f>VLOOKUP(B5979,'Uniprot taxonomy'!B:R,5,FALSE)</f>
        <v>#N/A</v>
      </c>
      <c r="O5979" t="e">
        <f>VLOOKUP(B5979,'Uniprot taxonomy'!B:R,6,FALSE)</f>
        <v>#N/A</v>
      </c>
      <c r="P5979" t="e">
        <f>VLOOKUP(B5979,'Uniprot taxonomy'!B:R,7,FALSE)</f>
        <v>#N/A</v>
      </c>
      <c r="Q5979" t="e">
        <f>VLOOKUP(B5979,'Uniprot taxonomy'!B:R,8,FALSE)</f>
        <v>#N/A</v>
      </c>
    </row>
    <row r="5980" spans="1:17" hidden="1" x14ac:dyDescent="0.25">
      <c r="A5980" t="s">
        <v>8813</v>
      </c>
      <c r="B5980" t="s">
        <v>8814</v>
      </c>
      <c r="C5980" t="e">
        <f>VLOOKUP('Домены Secretin_N'!B5980,'AC-Architecture'!A:C,3,FALSE)</f>
        <v>#N/A</v>
      </c>
      <c r="D5980">
        <v>616</v>
      </c>
      <c r="E5980" t="s">
        <v>3632</v>
      </c>
      <c r="F5980">
        <v>140</v>
      </c>
      <c r="G5980">
        <v>210</v>
      </c>
      <c r="H5980">
        <f t="shared" si="412"/>
        <v>70</v>
      </c>
      <c r="I5980" t="str">
        <f t="shared" si="413"/>
        <v>Q707C1_ECOLX/140-210</v>
      </c>
      <c r="K5980" t="e">
        <f>IF(C5980="Secretin_N, Secretin, TraK","T","N")</f>
        <v>#N/A</v>
      </c>
      <c r="L5980" t="e">
        <f>VLOOKUP(E5980,'Uniprot taxonomy'!E:J,4,FALSE)</f>
        <v>#N/A</v>
      </c>
      <c r="M5980" t="e">
        <f>LEFT(VLOOKUP(B5980,'Uniprot taxonomy'!B:R,5,FALSE))</f>
        <v>#N/A</v>
      </c>
      <c r="N5980" t="e">
        <f>VLOOKUP(B5980,'Uniprot taxonomy'!B:R,5,FALSE)</f>
        <v>#N/A</v>
      </c>
      <c r="O5980" t="e">
        <f>VLOOKUP(B5980,'Uniprot taxonomy'!B:R,6,FALSE)</f>
        <v>#N/A</v>
      </c>
      <c r="P5980" t="e">
        <f>VLOOKUP(B5980,'Uniprot taxonomy'!B:R,7,FALSE)</f>
        <v>#N/A</v>
      </c>
      <c r="Q5980" t="e">
        <f>VLOOKUP(B5980,'Uniprot taxonomy'!B:R,8,FALSE)</f>
        <v>#N/A</v>
      </c>
    </row>
    <row r="5981" spans="1:17" hidden="1" x14ac:dyDescent="0.25">
      <c r="A5981" t="s">
        <v>8813</v>
      </c>
      <c r="B5981" t="s">
        <v>8814</v>
      </c>
      <c r="C5981" t="e">
        <f>VLOOKUP('Домены Secretin_N'!B5981,'AC-Architecture'!A:C,3,FALSE)</f>
        <v>#N/A</v>
      </c>
      <c r="D5981">
        <v>616</v>
      </c>
      <c r="E5981" t="s">
        <v>3632</v>
      </c>
      <c r="F5981">
        <v>214</v>
      </c>
      <c r="G5981">
        <v>292</v>
      </c>
      <c r="H5981">
        <f t="shared" si="412"/>
        <v>78</v>
      </c>
      <c r="I5981" t="str">
        <f t="shared" si="413"/>
        <v>Q707C1_ECOLX/214-292</v>
      </c>
      <c r="K5981" t="e">
        <f>IF(C5981="Secretin_N, Secretin, TraK","T","N")</f>
        <v>#N/A</v>
      </c>
      <c r="L5981" t="e">
        <f>VLOOKUP(E5981,'Uniprot taxonomy'!E:J,4,FALSE)</f>
        <v>#N/A</v>
      </c>
      <c r="M5981" t="e">
        <f>LEFT(VLOOKUP(B5981,'Uniprot taxonomy'!B:R,5,FALSE))</f>
        <v>#N/A</v>
      </c>
      <c r="N5981" t="e">
        <f>VLOOKUP(B5981,'Uniprot taxonomy'!B:R,5,FALSE)</f>
        <v>#N/A</v>
      </c>
      <c r="O5981" t="e">
        <f>VLOOKUP(B5981,'Uniprot taxonomy'!B:R,6,FALSE)</f>
        <v>#N/A</v>
      </c>
      <c r="P5981" t="e">
        <f>VLOOKUP(B5981,'Uniprot taxonomy'!B:R,7,FALSE)</f>
        <v>#N/A</v>
      </c>
      <c r="Q5981" t="e">
        <f>VLOOKUP(B5981,'Uniprot taxonomy'!B:R,8,FALSE)</f>
        <v>#N/A</v>
      </c>
    </row>
    <row r="5982" spans="1:17" hidden="1" x14ac:dyDescent="0.25">
      <c r="A5982" t="s">
        <v>8815</v>
      </c>
      <c r="B5982" t="s">
        <v>8816</v>
      </c>
      <c r="C5982" t="e">
        <f>VLOOKUP('Домены Secretin_N'!B5982,'AC-Architecture'!A:C,3,FALSE)</f>
        <v>#N/A</v>
      </c>
      <c r="D5982">
        <v>524</v>
      </c>
      <c r="E5982" t="s">
        <v>3632</v>
      </c>
      <c r="F5982">
        <v>186</v>
      </c>
      <c r="G5982">
        <v>253</v>
      </c>
      <c r="H5982">
        <f t="shared" si="412"/>
        <v>67</v>
      </c>
      <c r="I5982" t="str">
        <f t="shared" si="413"/>
        <v>Q72CL0_DESVH/186-253</v>
      </c>
      <c r="K5982" t="e">
        <f>IF(C5982="Secretin_N, Secretin, TraK","T","N")</f>
        <v>#N/A</v>
      </c>
      <c r="L5982" t="e">
        <f>VLOOKUP(E5982,'Uniprot taxonomy'!E:J,4,FALSE)</f>
        <v>#N/A</v>
      </c>
      <c r="M5982" t="e">
        <f>LEFT(VLOOKUP(B5982,'Uniprot taxonomy'!B:R,5,FALSE))</f>
        <v>#N/A</v>
      </c>
      <c r="N5982" t="e">
        <f>VLOOKUP(B5982,'Uniprot taxonomy'!B:R,5,FALSE)</f>
        <v>#N/A</v>
      </c>
      <c r="O5982" t="e">
        <f>VLOOKUP(B5982,'Uniprot taxonomy'!B:R,6,FALSE)</f>
        <v>#N/A</v>
      </c>
      <c r="P5982" t="e">
        <f>VLOOKUP(B5982,'Uniprot taxonomy'!B:R,7,FALSE)</f>
        <v>#N/A</v>
      </c>
      <c r="Q5982" t="e">
        <f>VLOOKUP(B5982,'Uniprot taxonomy'!B:R,8,FALSE)</f>
        <v>#N/A</v>
      </c>
    </row>
    <row r="5983" spans="1:17" hidden="1" x14ac:dyDescent="0.25">
      <c r="A5983" t="s">
        <v>8817</v>
      </c>
      <c r="B5983" t="s">
        <v>8818</v>
      </c>
      <c r="C5983" t="e">
        <f>VLOOKUP('Домены Secretin_N'!B5983,'AC-Architecture'!A:C,3,FALSE)</f>
        <v>#N/A</v>
      </c>
      <c r="D5983">
        <v>757</v>
      </c>
      <c r="E5983" t="s">
        <v>3632</v>
      </c>
      <c r="F5983">
        <v>390</v>
      </c>
      <c r="G5983">
        <v>450</v>
      </c>
      <c r="H5983">
        <f t="shared" si="412"/>
        <v>60</v>
      </c>
      <c r="I5983" t="str">
        <f t="shared" si="413"/>
        <v>Q72IW4_THET2/390-450</v>
      </c>
      <c r="K5983" t="e">
        <f>IF(C5983="Secretin_N, Secretin, TraK","T","N")</f>
        <v>#N/A</v>
      </c>
      <c r="L5983" t="e">
        <f>VLOOKUP(E5983,'Uniprot taxonomy'!E:J,4,FALSE)</f>
        <v>#N/A</v>
      </c>
      <c r="M5983" t="e">
        <f>LEFT(VLOOKUP(B5983,'Uniprot taxonomy'!B:R,5,FALSE))</f>
        <v>#N/A</v>
      </c>
      <c r="N5983" t="e">
        <f>VLOOKUP(B5983,'Uniprot taxonomy'!B:R,5,FALSE)</f>
        <v>#N/A</v>
      </c>
      <c r="O5983" t="e">
        <f>VLOOKUP(B5983,'Uniprot taxonomy'!B:R,6,FALSE)</f>
        <v>#N/A</v>
      </c>
      <c r="P5983" t="e">
        <f>VLOOKUP(B5983,'Uniprot taxonomy'!B:R,7,FALSE)</f>
        <v>#N/A</v>
      </c>
      <c r="Q5983" t="e">
        <f>VLOOKUP(B5983,'Uniprot taxonomy'!B:R,8,FALSE)</f>
        <v>#N/A</v>
      </c>
    </row>
    <row r="5984" spans="1:17" hidden="1" x14ac:dyDescent="0.25">
      <c r="A5984" t="s">
        <v>8817</v>
      </c>
      <c r="B5984" t="s">
        <v>8818</v>
      </c>
      <c r="C5984" t="e">
        <f>VLOOKUP('Домены Secretin_N'!B5984,'AC-Architecture'!A:C,3,FALSE)</f>
        <v>#N/A</v>
      </c>
      <c r="D5984">
        <v>757</v>
      </c>
      <c r="E5984" t="s">
        <v>3632</v>
      </c>
      <c r="F5984">
        <v>456</v>
      </c>
      <c r="G5984">
        <v>533</v>
      </c>
      <c r="H5984">
        <f t="shared" si="412"/>
        <v>77</v>
      </c>
      <c r="I5984" t="str">
        <f t="shared" si="413"/>
        <v>Q72IW4_THET2/456-533</v>
      </c>
      <c r="K5984" t="e">
        <f>IF(C5984="Secretin_N, Secretin, TraK","T","N")</f>
        <v>#N/A</v>
      </c>
      <c r="L5984" t="e">
        <f>VLOOKUP(E5984,'Uniprot taxonomy'!E:J,4,FALSE)</f>
        <v>#N/A</v>
      </c>
      <c r="M5984" t="e">
        <f>LEFT(VLOOKUP(B5984,'Uniprot taxonomy'!B:R,5,FALSE))</f>
        <v>#N/A</v>
      </c>
      <c r="N5984" t="e">
        <f>VLOOKUP(B5984,'Uniprot taxonomy'!B:R,5,FALSE)</f>
        <v>#N/A</v>
      </c>
      <c r="O5984" t="e">
        <f>VLOOKUP(B5984,'Uniprot taxonomy'!B:R,6,FALSE)</f>
        <v>#N/A</v>
      </c>
      <c r="P5984" t="e">
        <f>VLOOKUP(B5984,'Uniprot taxonomy'!B:R,7,FALSE)</f>
        <v>#N/A</v>
      </c>
      <c r="Q5984" t="e">
        <f>VLOOKUP(B5984,'Uniprot taxonomy'!B:R,8,FALSE)</f>
        <v>#N/A</v>
      </c>
    </row>
    <row r="5985" spans="1:17" hidden="1" x14ac:dyDescent="0.25">
      <c r="A5985" t="s">
        <v>8819</v>
      </c>
      <c r="B5985" t="s">
        <v>8820</v>
      </c>
      <c r="C5985" t="e">
        <f>VLOOKUP('Домены Secretin_N'!B5985,'AC-Architecture'!A:C,3,FALSE)</f>
        <v>#N/A</v>
      </c>
      <c r="D5985">
        <v>596</v>
      </c>
      <c r="E5985" t="s">
        <v>3632</v>
      </c>
      <c r="F5985">
        <v>157</v>
      </c>
      <c r="G5985">
        <v>218</v>
      </c>
      <c r="H5985">
        <f t="shared" si="412"/>
        <v>61</v>
      </c>
      <c r="I5985" t="str">
        <f t="shared" si="413"/>
        <v>Q72S17_LEPIC/157-218</v>
      </c>
      <c r="K5985" t="e">
        <f>IF(C5985="Secretin_N, Secretin, TraK","T","N")</f>
        <v>#N/A</v>
      </c>
      <c r="L5985" t="e">
        <f>VLOOKUP(E5985,'Uniprot taxonomy'!E:J,4,FALSE)</f>
        <v>#N/A</v>
      </c>
      <c r="M5985" t="e">
        <f>LEFT(VLOOKUP(B5985,'Uniprot taxonomy'!B:R,5,FALSE))</f>
        <v>#N/A</v>
      </c>
      <c r="N5985" t="e">
        <f>VLOOKUP(B5985,'Uniprot taxonomy'!B:R,5,FALSE)</f>
        <v>#N/A</v>
      </c>
      <c r="O5985" t="e">
        <f>VLOOKUP(B5985,'Uniprot taxonomy'!B:R,6,FALSE)</f>
        <v>#N/A</v>
      </c>
      <c r="P5985" t="e">
        <f>VLOOKUP(B5985,'Uniprot taxonomy'!B:R,7,FALSE)</f>
        <v>#N/A</v>
      </c>
      <c r="Q5985" t="e">
        <f>VLOOKUP(B5985,'Uniprot taxonomy'!B:R,8,FALSE)</f>
        <v>#N/A</v>
      </c>
    </row>
    <row r="5986" spans="1:17" hidden="1" x14ac:dyDescent="0.25">
      <c r="A5986" t="s">
        <v>8819</v>
      </c>
      <c r="B5986" t="s">
        <v>8820</v>
      </c>
      <c r="C5986" t="e">
        <f>VLOOKUP('Домены Secretin_N'!B5986,'AC-Architecture'!A:C,3,FALSE)</f>
        <v>#N/A</v>
      </c>
      <c r="D5986">
        <v>596</v>
      </c>
      <c r="E5986" t="s">
        <v>3632</v>
      </c>
      <c r="F5986">
        <v>230</v>
      </c>
      <c r="G5986">
        <v>315</v>
      </c>
      <c r="H5986">
        <f t="shared" si="412"/>
        <v>85</v>
      </c>
      <c r="I5986" t="str">
        <f t="shared" si="413"/>
        <v>Q72S17_LEPIC/230-315</v>
      </c>
      <c r="K5986" t="e">
        <f>IF(C5986="Secretin_N, Secretin, TraK","T","N")</f>
        <v>#N/A</v>
      </c>
      <c r="L5986" t="e">
        <f>VLOOKUP(E5986,'Uniprot taxonomy'!E:J,4,FALSE)</f>
        <v>#N/A</v>
      </c>
      <c r="M5986" t="e">
        <f>LEFT(VLOOKUP(B5986,'Uniprot taxonomy'!B:R,5,FALSE))</f>
        <v>#N/A</v>
      </c>
      <c r="N5986" t="e">
        <f>VLOOKUP(B5986,'Uniprot taxonomy'!B:R,5,FALSE)</f>
        <v>#N/A</v>
      </c>
      <c r="O5986" t="e">
        <f>VLOOKUP(B5986,'Uniprot taxonomy'!B:R,6,FALSE)</f>
        <v>#N/A</v>
      </c>
      <c r="P5986" t="e">
        <f>VLOOKUP(B5986,'Uniprot taxonomy'!B:R,7,FALSE)</f>
        <v>#N/A</v>
      </c>
      <c r="Q5986" t="e">
        <f>VLOOKUP(B5986,'Uniprot taxonomy'!B:R,8,FALSE)</f>
        <v>#N/A</v>
      </c>
    </row>
    <row r="5987" spans="1:17" hidden="1" x14ac:dyDescent="0.25">
      <c r="A5987" t="s">
        <v>86</v>
      </c>
      <c r="B5987" t="s">
        <v>1387</v>
      </c>
      <c r="C5987" t="str">
        <f>VLOOKUP('Домены Secretin_N'!B5987,'AC-Architecture'!A:C,3,FALSE)</f>
        <v>Secretin_N, Secretin</v>
      </c>
      <c r="D5987">
        <v>624</v>
      </c>
      <c r="E5987" t="s">
        <v>3632</v>
      </c>
      <c r="F5987">
        <v>162</v>
      </c>
      <c r="G5987">
        <v>294</v>
      </c>
      <c r="H5987">
        <f t="shared" si="412"/>
        <v>132</v>
      </c>
      <c r="I5987" t="str">
        <f t="shared" si="413"/>
        <v>Q72WH7_DESVH/162-294</v>
      </c>
      <c r="J5987" t="e">
        <f>CONCATENATE(K5987,"_",#REF!,"_",B5987)</f>
        <v>#REF!</v>
      </c>
      <c r="K5987" t="str">
        <f>IF(C5987="Secretin_N, Secretin, TraK","T","N")</f>
        <v>N</v>
      </c>
      <c r="L5987" t="e">
        <f>VLOOKUP(E5987,'Uniprot taxonomy'!E:J,4,FALSE)</f>
        <v>#N/A</v>
      </c>
      <c r="M5987" t="str">
        <f>LEFT(VLOOKUP(B5987,'Uniprot taxonomy'!B:R,5,FALSE))</f>
        <v>D</v>
      </c>
      <c r="N5987" t="str">
        <f>VLOOKUP(B5987,'Uniprot taxonomy'!B:R,5,FALSE)</f>
        <v>Deltaproteobacteria</v>
      </c>
      <c r="O5987" t="str">
        <f>VLOOKUP(B5987,'Uniprot taxonomy'!B:R,6,FALSE)</f>
        <v>Desulfovibrionales</v>
      </c>
      <c r="P5987" t="str">
        <f>VLOOKUP(B5987,'Uniprot taxonomy'!B:R,7,FALSE)</f>
        <v>Desulfovibrionaceae</v>
      </c>
      <c r="Q5987" t="str">
        <f>VLOOKUP(B5987,'Uniprot taxonomy'!B:R,8,FALSE)</f>
        <v>Desulfovibrio</v>
      </c>
    </row>
    <row r="5988" spans="1:17" hidden="1" x14ac:dyDescent="0.25">
      <c r="A5988" t="s">
        <v>8821</v>
      </c>
      <c r="B5988" t="s">
        <v>8822</v>
      </c>
      <c r="C5988" t="e">
        <f>VLOOKUP('Домены Secretin_N'!B5988,'AC-Architecture'!A:C,3,FALSE)</f>
        <v>#N/A</v>
      </c>
      <c r="D5988">
        <v>894</v>
      </c>
      <c r="E5988" t="s">
        <v>3632</v>
      </c>
      <c r="F5988">
        <v>600</v>
      </c>
      <c r="G5988">
        <v>661</v>
      </c>
      <c r="H5988">
        <f t="shared" si="412"/>
        <v>61</v>
      </c>
      <c r="I5988" t="str">
        <f t="shared" si="413"/>
        <v>Q74BL3_GEOSL/600-661</v>
      </c>
      <c r="K5988" t="e">
        <f>IF(C5988="Secretin_N, Secretin, TraK","T","N")</f>
        <v>#N/A</v>
      </c>
      <c r="L5988" t="e">
        <f>VLOOKUP(E5988,'Uniprot taxonomy'!E:J,4,FALSE)</f>
        <v>#N/A</v>
      </c>
      <c r="M5988" t="e">
        <f>LEFT(VLOOKUP(B5988,'Uniprot taxonomy'!B:R,5,FALSE))</f>
        <v>#N/A</v>
      </c>
      <c r="N5988" t="e">
        <f>VLOOKUP(B5988,'Uniprot taxonomy'!B:R,5,FALSE)</f>
        <v>#N/A</v>
      </c>
      <c r="O5988" t="e">
        <f>VLOOKUP(B5988,'Uniprot taxonomy'!B:R,6,FALSE)</f>
        <v>#N/A</v>
      </c>
      <c r="P5988" t="e">
        <f>VLOOKUP(B5988,'Uniprot taxonomy'!B:R,7,FALSE)</f>
        <v>#N/A</v>
      </c>
      <c r="Q5988" t="e">
        <f>VLOOKUP(B5988,'Uniprot taxonomy'!B:R,8,FALSE)</f>
        <v>#N/A</v>
      </c>
    </row>
    <row r="5989" spans="1:17" hidden="1" x14ac:dyDescent="0.25">
      <c r="A5989" t="s">
        <v>8823</v>
      </c>
      <c r="B5989" t="s">
        <v>8824</v>
      </c>
      <c r="C5989" t="e">
        <f>VLOOKUP('Домены Secretin_N'!B5989,'AC-Architecture'!A:C,3,FALSE)</f>
        <v>#N/A</v>
      </c>
      <c r="D5989">
        <v>822</v>
      </c>
      <c r="E5989" t="s">
        <v>3632</v>
      </c>
      <c r="F5989">
        <v>269</v>
      </c>
      <c r="G5989">
        <v>329</v>
      </c>
      <c r="H5989">
        <f t="shared" si="412"/>
        <v>60</v>
      </c>
      <c r="I5989" t="str">
        <f t="shared" si="413"/>
        <v>Q74C96_GEOSL/269-329</v>
      </c>
      <c r="K5989" t="e">
        <f>IF(C5989="Secretin_N, Secretin, TraK","T","N")</f>
        <v>#N/A</v>
      </c>
      <c r="L5989" t="e">
        <f>VLOOKUP(E5989,'Uniprot taxonomy'!E:J,4,FALSE)</f>
        <v>#N/A</v>
      </c>
      <c r="M5989" t="e">
        <f>LEFT(VLOOKUP(B5989,'Uniprot taxonomy'!B:R,5,FALSE))</f>
        <v>#N/A</v>
      </c>
      <c r="N5989" t="e">
        <f>VLOOKUP(B5989,'Uniprot taxonomy'!B:R,5,FALSE)</f>
        <v>#N/A</v>
      </c>
      <c r="O5989" t="e">
        <f>VLOOKUP(B5989,'Uniprot taxonomy'!B:R,6,FALSE)</f>
        <v>#N/A</v>
      </c>
      <c r="P5989" t="e">
        <f>VLOOKUP(B5989,'Uniprot taxonomy'!B:R,7,FALSE)</f>
        <v>#N/A</v>
      </c>
      <c r="Q5989" t="e">
        <f>VLOOKUP(B5989,'Uniprot taxonomy'!B:R,8,FALSE)</f>
        <v>#N/A</v>
      </c>
    </row>
    <row r="5990" spans="1:17" hidden="1" x14ac:dyDescent="0.25">
      <c r="A5990" t="s">
        <v>8825</v>
      </c>
      <c r="B5990" t="s">
        <v>8826</v>
      </c>
      <c r="C5990" t="e">
        <f>VLOOKUP('Домены Secretin_N'!B5990,'AC-Architecture'!A:C,3,FALSE)</f>
        <v>#N/A</v>
      </c>
      <c r="D5990">
        <v>632</v>
      </c>
      <c r="E5990" t="s">
        <v>3632</v>
      </c>
      <c r="F5990">
        <v>193</v>
      </c>
      <c r="G5990">
        <v>271</v>
      </c>
      <c r="H5990">
        <f t="shared" si="412"/>
        <v>78</v>
      </c>
      <c r="I5990" t="str">
        <f t="shared" si="413"/>
        <v>Q74GB7_GEOSL/193-271</v>
      </c>
      <c r="K5990" t="e">
        <f>IF(C5990="Secretin_N, Secretin, TraK","T","N")</f>
        <v>#N/A</v>
      </c>
      <c r="L5990" t="e">
        <f>VLOOKUP(E5990,'Uniprot taxonomy'!E:J,4,FALSE)</f>
        <v>#N/A</v>
      </c>
      <c r="M5990" t="e">
        <f>LEFT(VLOOKUP(B5990,'Uniprot taxonomy'!B:R,5,FALSE))</f>
        <v>#N/A</v>
      </c>
      <c r="N5990" t="e">
        <f>VLOOKUP(B5990,'Uniprot taxonomy'!B:R,5,FALSE)</f>
        <v>#N/A</v>
      </c>
      <c r="O5990" t="e">
        <f>VLOOKUP(B5990,'Uniprot taxonomy'!B:R,6,FALSE)</f>
        <v>#N/A</v>
      </c>
      <c r="P5990" t="e">
        <f>VLOOKUP(B5990,'Uniprot taxonomy'!B:R,7,FALSE)</f>
        <v>#N/A</v>
      </c>
      <c r="Q5990" t="e">
        <f>VLOOKUP(B5990,'Uniprot taxonomy'!B:R,8,FALSE)</f>
        <v>#N/A</v>
      </c>
    </row>
    <row r="5991" spans="1:17" hidden="1" x14ac:dyDescent="0.25">
      <c r="A5991" t="s">
        <v>8825</v>
      </c>
      <c r="B5991" t="s">
        <v>8826</v>
      </c>
      <c r="C5991" t="e">
        <f>VLOOKUP('Домены Secretin_N'!B5991,'AC-Architecture'!A:C,3,FALSE)</f>
        <v>#N/A</v>
      </c>
      <c r="D5991">
        <v>632</v>
      </c>
      <c r="E5991" t="s">
        <v>3632</v>
      </c>
      <c r="F5991">
        <v>276</v>
      </c>
      <c r="G5991">
        <v>360</v>
      </c>
      <c r="H5991">
        <f t="shared" si="412"/>
        <v>84</v>
      </c>
      <c r="I5991" t="str">
        <f t="shared" si="413"/>
        <v>Q74GB7_GEOSL/276-360</v>
      </c>
      <c r="K5991" t="e">
        <f>IF(C5991="Secretin_N, Secretin, TraK","T","N")</f>
        <v>#N/A</v>
      </c>
      <c r="L5991" t="e">
        <f>VLOOKUP(E5991,'Uniprot taxonomy'!E:J,4,FALSE)</f>
        <v>#N/A</v>
      </c>
      <c r="M5991" t="e">
        <f>LEFT(VLOOKUP(B5991,'Uniprot taxonomy'!B:R,5,FALSE))</f>
        <v>#N/A</v>
      </c>
      <c r="N5991" t="e">
        <f>VLOOKUP(B5991,'Uniprot taxonomy'!B:R,5,FALSE)</f>
        <v>#N/A</v>
      </c>
      <c r="O5991" t="e">
        <f>VLOOKUP(B5991,'Uniprot taxonomy'!B:R,6,FALSE)</f>
        <v>#N/A</v>
      </c>
      <c r="P5991" t="e">
        <f>VLOOKUP(B5991,'Uniprot taxonomy'!B:R,7,FALSE)</f>
        <v>#N/A</v>
      </c>
      <c r="Q5991" t="e">
        <f>VLOOKUP(B5991,'Uniprot taxonomy'!B:R,8,FALSE)</f>
        <v>#N/A</v>
      </c>
    </row>
    <row r="5992" spans="1:17" hidden="1" x14ac:dyDescent="0.25">
      <c r="A5992" t="s">
        <v>1296</v>
      </c>
      <c r="B5992" t="s">
        <v>2591</v>
      </c>
      <c r="C5992" t="str">
        <f>VLOOKUP('Домены Secretin_N'!B5992,'AC-Architecture'!A:C,3,FALSE)</f>
        <v>Secretin_N, Secretin</v>
      </c>
      <c r="D5992">
        <v>600</v>
      </c>
      <c r="E5992" t="s">
        <v>3632</v>
      </c>
      <c r="F5992">
        <v>178</v>
      </c>
      <c r="G5992">
        <v>299</v>
      </c>
      <c r="H5992">
        <f t="shared" si="412"/>
        <v>121</v>
      </c>
      <c r="I5992" t="str">
        <f t="shared" si="413"/>
        <v>Q79GR8_BORPE/178-299</v>
      </c>
      <c r="J5992" t="e">
        <f>CONCATENATE(K5992,"_",#REF!,"_",B5992)</f>
        <v>#REF!</v>
      </c>
      <c r="K5992" t="str">
        <f>IF(C5992="Secretin_N, Secretin, TraK","T","N")</f>
        <v>N</v>
      </c>
      <c r="L5992" t="e">
        <f>VLOOKUP(E5992,'Uniprot taxonomy'!E:J,4,FALSE)</f>
        <v>#N/A</v>
      </c>
      <c r="M5992" t="str">
        <f>LEFT(VLOOKUP(B5992,'Uniprot taxonomy'!B:R,5,FALSE))</f>
        <v>B</v>
      </c>
      <c r="N5992" t="str">
        <f>VLOOKUP(B5992,'Uniprot taxonomy'!B:R,5,FALSE)</f>
        <v>Betaproteobacteria</v>
      </c>
      <c r="O5992" t="str">
        <f>VLOOKUP(B5992,'Uniprot taxonomy'!B:R,6,FALSE)</f>
        <v>Burkholderiales</v>
      </c>
      <c r="P5992" t="str">
        <f>VLOOKUP(B5992,'Uniprot taxonomy'!B:R,7,FALSE)</f>
        <v>Alcaligenaceae</v>
      </c>
      <c r="Q5992" t="str">
        <f>VLOOKUP(B5992,'Uniprot taxonomy'!B:R,8,FALSE)</f>
        <v>Bordetella</v>
      </c>
    </row>
    <row r="5993" spans="1:17" hidden="1" x14ac:dyDescent="0.25">
      <c r="A5993" t="s">
        <v>8827</v>
      </c>
      <c r="B5993" t="s">
        <v>8828</v>
      </c>
      <c r="C5993" t="e">
        <f>VLOOKUP('Домены Secretin_N'!B5993,'AC-Architecture'!A:C,3,FALSE)</f>
        <v>#N/A</v>
      </c>
      <c r="D5993">
        <v>607</v>
      </c>
      <c r="E5993" t="s">
        <v>3632</v>
      </c>
      <c r="F5993">
        <v>111</v>
      </c>
      <c r="G5993">
        <v>173</v>
      </c>
      <c r="H5993">
        <f t="shared" si="412"/>
        <v>62</v>
      </c>
      <c r="I5993" t="str">
        <f t="shared" si="413"/>
        <v>Q7BRZ9_YEREN/111-173</v>
      </c>
      <c r="K5993" t="e">
        <f>IF(C5993="Secretin_N, Secretin, TraK","T","N")</f>
        <v>#N/A</v>
      </c>
      <c r="L5993" t="e">
        <f>VLOOKUP(E5993,'Uniprot taxonomy'!E:J,4,FALSE)</f>
        <v>#N/A</v>
      </c>
      <c r="M5993" t="e">
        <f>LEFT(VLOOKUP(B5993,'Uniprot taxonomy'!B:R,5,FALSE))</f>
        <v>#N/A</v>
      </c>
      <c r="N5993" t="e">
        <f>VLOOKUP(B5993,'Uniprot taxonomy'!B:R,5,FALSE)</f>
        <v>#N/A</v>
      </c>
      <c r="O5993" t="e">
        <f>VLOOKUP(B5993,'Uniprot taxonomy'!B:R,6,FALSE)</f>
        <v>#N/A</v>
      </c>
      <c r="P5993" t="e">
        <f>VLOOKUP(B5993,'Uniprot taxonomy'!B:R,7,FALSE)</f>
        <v>#N/A</v>
      </c>
      <c r="Q5993" t="e">
        <f>VLOOKUP(B5993,'Uniprot taxonomy'!B:R,8,FALSE)</f>
        <v>#N/A</v>
      </c>
    </row>
    <row r="5994" spans="1:17" hidden="1" x14ac:dyDescent="0.25">
      <c r="A5994" t="s">
        <v>8827</v>
      </c>
      <c r="B5994" t="s">
        <v>8828</v>
      </c>
      <c r="C5994" t="e">
        <f>VLOOKUP('Домены Secretin_N'!B5994,'AC-Architecture'!A:C,3,FALSE)</f>
        <v>#N/A</v>
      </c>
      <c r="D5994">
        <v>607</v>
      </c>
      <c r="E5994" t="s">
        <v>3632</v>
      </c>
      <c r="F5994">
        <v>184</v>
      </c>
      <c r="G5994">
        <v>281</v>
      </c>
      <c r="H5994">
        <f t="shared" si="412"/>
        <v>97</v>
      </c>
      <c r="I5994" t="str">
        <f t="shared" si="413"/>
        <v>Q7BRZ9_YEREN/184-281</v>
      </c>
      <c r="K5994" t="e">
        <f>IF(C5994="Secretin_N, Secretin, TraK","T","N")</f>
        <v>#N/A</v>
      </c>
      <c r="L5994" t="e">
        <f>VLOOKUP(E5994,'Uniprot taxonomy'!E:J,4,FALSE)</f>
        <v>#N/A</v>
      </c>
      <c r="M5994" t="e">
        <f>LEFT(VLOOKUP(B5994,'Uniprot taxonomy'!B:R,5,FALSE))</f>
        <v>#N/A</v>
      </c>
      <c r="N5994" t="e">
        <f>VLOOKUP(B5994,'Uniprot taxonomy'!B:R,5,FALSE)</f>
        <v>#N/A</v>
      </c>
      <c r="O5994" t="e">
        <f>VLOOKUP(B5994,'Uniprot taxonomy'!B:R,6,FALSE)</f>
        <v>#N/A</v>
      </c>
      <c r="P5994" t="e">
        <f>VLOOKUP(B5994,'Uniprot taxonomy'!B:R,7,FALSE)</f>
        <v>#N/A</v>
      </c>
      <c r="Q5994" t="e">
        <f>VLOOKUP(B5994,'Uniprot taxonomy'!B:R,8,FALSE)</f>
        <v>#N/A</v>
      </c>
    </row>
    <row r="5995" spans="1:17" x14ac:dyDescent="0.25">
      <c r="A5995" t="s">
        <v>143</v>
      </c>
      <c r="B5995" t="s">
        <v>1444</v>
      </c>
      <c r="C5995" t="str">
        <f>VLOOKUP('Домены Secretin_N'!B5995,'AC-Architecture'!A:C,3,FALSE)</f>
        <v>Secretin_N, Secretin</v>
      </c>
      <c r="D5995">
        <v>374</v>
      </c>
      <c r="E5995" t="s">
        <v>3632</v>
      </c>
      <c r="F5995">
        <v>80</v>
      </c>
      <c r="G5995">
        <v>144</v>
      </c>
      <c r="H5995">
        <f t="shared" si="412"/>
        <v>64</v>
      </c>
      <c r="I5995" t="str">
        <f t="shared" si="413"/>
        <v>Q7CFW4_YERPE/80-144</v>
      </c>
      <c r="J5995" t="str">
        <f t="shared" ref="J5995:J5997" si="416">CONCATENATE(K5995,"_",LEFT(O5995,3),"_",LEFT(Q5995,3),"_",B5995)</f>
        <v>N_Ent_Yer_Q7CFW4</v>
      </c>
      <c r="K5995" t="str">
        <f>IF(C5995="Secretin_N, Secretin, TraK","T","N")</f>
        <v>N</v>
      </c>
      <c r="L5995" t="str">
        <f>VLOOKUP(B5995,'Uniprot taxonomy'!B:R,4,FALSE)</f>
        <v>Proteobacteria</v>
      </c>
      <c r="M5995" t="str">
        <f>LEFT(VLOOKUP(B5995,'Uniprot taxonomy'!B:R,5,FALSE))</f>
        <v>G</v>
      </c>
      <c r="N5995" t="str">
        <f>VLOOKUP(B5995,'Uniprot taxonomy'!B:R,5,FALSE)</f>
        <v>Gammaproteobacteria</v>
      </c>
      <c r="O5995" t="str">
        <f>VLOOKUP(B5995,'Uniprot taxonomy'!B:R,6,FALSE)</f>
        <v>Enterobacteriales</v>
      </c>
      <c r="P5995" t="str">
        <f>VLOOKUP(B5995,'Uniprot taxonomy'!B:R,7,FALSE)</f>
        <v>Enterobacteriaceae</v>
      </c>
      <c r="Q5995" t="str">
        <f>VLOOKUP(B5995,'Uniprot taxonomy'!B:R,8,FALSE)</f>
        <v>Yersinia</v>
      </c>
    </row>
    <row r="5996" spans="1:17" x14ac:dyDescent="0.25">
      <c r="A5996" t="s">
        <v>142</v>
      </c>
      <c r="B5996" t="s">
        <v>1443</v>
      </c>
      <c r="C5996" t="str">
        <f>VLOOKUP('Домены Secretin_N'!B5996,'AC-Architecture'!A:C,3,FALSE)</f>
        <v>Secretin_N, Secretin</v>
      </c>
      <c r="D5996">
        <v>523</v>
      </c>
      <c r="E5996" t="s">
        <v>3632</v>
      </c>
      <c r="F5996">
        <v>205</v>
      </c>
      <c r="G5996">
        <v>297</v>
      </c>
      <c r="H5996">
        <f t="shared" si="412"/>
        <v>92</v>
      </c>
      <c r="I5996" t="str">
        <f t="shared" si="413"/>
        <v>Q7CKS5_YERPE/205-297</v>
      </c>
      <c r="J5996" t="str">
        <f t="shared" si="416"/>
        <v>N_Ent_Yer_Q7CKS5</v>
      </c>
      <c r="K5996" t="str">
        <f>IF(C5996="Secretin_N, Secretin, TraK","T","N")</f>
        <v>N</v>
      </c>
      <c r="L5996" t="str">
        <f>VLOOKUP(B5996,'Uniprot taxonomy'!B:R,4,FALSE)</f>
        <v>Proteobacteria</v>
      </c>
      <c r="M5996" t="str">
        <f>LEFT(VLOOKUP(B5996,'Uniprot taxonomy'!B:R,5,FALSE))</f>
        <v>G</v>
      </c>
      <c r="N5996" t="str">
        <f>VLOOKUP(B5996,'Uniprot taxonomy'!B:R,5,FALSE)</f>
        <v>Gammaproteobacteria</v>
      </c>
      <c r="O5996" t="str">
        <f>VLOOKUP(B5996,'Uniprot taxonomy'!B:R,6,FALSE)</f>
        <v>Enterobacteriales</v>
      </c>
      <c r="P5996" t="str">
        <f>VLOOKUP(B5996,'Uniprot taxonomy'!B:R,7,FALSE)</f>
        <v>Enterobacteriaceae</v>
      </c>
      <c r="Q5996" t="str">
        <f>VLOOKUP(B5996,'Uniprot taxonomy'!B:R,8,FALSE)</f>
        <v>Yersinia</v>
      </c>
    </row>
    <row r="5997" spans="1:17" x14ac:dyDescent="0.25">
      <c r="A5997" t="s">
        <v>85</v>
      </c>
      <c r="B5997" t="s">
        <v>1386</v>
      </c>
      <c r="C5997" t="str">
        <f>VLOOKUP('Домены Secretin_N'!B5997,'AC-Architecture'!A:C,3,FALSE)</f>
        <v>Secretin_N, Secretin</v>
      </c>
      <c r="D5997">
        <v>512</v>
      </c>
      <c r="E5997" t="s">
        <v>3632</v>
      </c>
      <c r="F5997">
        <v>180</v>
      </c>
      <c r="G5997">
        <v>275</v>
      </c>
      <c r="H5997">
        <f t="shared" si="412"/>
        <v>95</v>
      </c>
      <c r="I5997" t="str">
        <f t="shared" si="413"/>
        <v>Q7DB64_ECO57/180-275</v>
      </c>
      <c r="J5997" t="str">
        <f t="shared" si="416"/>
        <v>N_Ent_Esc_Q7DB64</v>
      </c>
      <c r="K5997" t="str">
        <f>IF(C5997="Secretin_N, Secretin, TraK","T","N")</f>
        <v>N</v>
      </c>
      <c r="L5997" t="str">
        <f>VLOOKUP(B5997,'Uniprot taxonomy'!B:R,4,FALSE)</f>
        <v>Proteobacteria</v>
      </c>
      <c r="M5997" t="str">
        <f>LEFT(VLOOKUP(B5997,'Uniprot taxonomy'!B:R,5,FALSE))</f>
        <v>G</v>
      </c>
      <c r="N5997" t="str">
        <f>VLOOKUP(B5997,'Uniprot taxonomy'!B:R,5,FALSE)</f>
        <v>Gammaproteobacteria</v>
      </c>
      <c r="O5997" t="str">
        <f>VLOOKUP(B5997,'Uniprot taxonomy'!B:R,6,FALSE)</f>
        <v>Enterobacteriales</v>
      </c>
      <c r="P5997" t="str">
        <f>VLOOKUP(B5997,'Uniprot taxonomy'!B:R,7,FALSE)</f>
        <v>Enterobacteriaceae</v>
      </c>
      <c r="Q5997" t="str">
        <f>VLOOKUP(B5997,'Uniprot taxonomy'!B:R,8,FALSE)</f>
        <v>Escherichia</v>
      </c>
    </row>
    <row r="5998" spans="1:17" hidden="1" x14ac:dyDescent="0.25">
      <c r="A5998" t="s">
        <v>8829</v>
      </c>
      <c r="B5998" t="s">
        <v>8830</v>
      </c>
      <c r="C5998" t="e">
        <f>VLOOKUP('Домены Secretin_N'!B5998,'AC-Architecture'!A:C,3,FALSE)</f>
        <v>#N/A</v>
      </c>
      <c r="D5998">
        <v>585</v>
      </c>
      <c r="E5998" t="s">
        <v>3632</v>
      </c>
      <c r="F5998">
        <v>59</v>
      </c>
      <c r="G5998">
        <v>122</v>
      </c>
      <c r="H5998">
        <f t="shared" si="412"/>
        <v>63</v>
      </c>
      <c r="I5998" t="str">
        <f t="shared" si="413"/>
        <v>Q7DKW3_ECO57/59-122</v>
      </c>
      <c r="K5998" t="e">
        <f>IF(C5998="Secretin_N, Secretin, TraK","T","N")</f>
        <v>#N/A</v>
      </c>
      <c r="L5998" t="e">
        <f>VLOOKUP(E5998,'Uniprot taxonomy'!E:J,4,FALSE)</f>
        <v>#N/A</v>
      </c>
      <c r="M5998" t="e">
        <f>LEFT(VLOOKUP(B5998,'Uniprot taxonomy'!B:R,5,FALSE))</f>
        <v>#N/A</v>
      </c>
      <c r="N5998" t="e">
        <f>VLOOKUP(B5998,'Uniprot taxonomy'!B:R,5,FALSE)</f>
        <v>#N/A</v>
      </c>
      <c r="O5998" t="e">
        <f>VLOOKUP(B5998,'Uniprot taxonomy'!B:R,6,FALSE)</f>
        <v>#N/A</v>
      </c>
      <c r="P5998" t="e">
        <f>VLOOKUP(B5998,'Uniprot taxonomy'!B:R,7,FALSE)</f>
        <v>#N/A</v>
      </c>
      <c r="Q5998" t="e">
        <f>VLOOKUP(B5998,'Uniprot taxonomy'!B:R,8,FALSE)</f>
        <v>#N/A</v>
      </c>
    </row>
    <row r="5999" spans="1:17" hidden="1" x14ac:dyDescent="0.25">
      <c r="A5999" t="s">
        <v>8829</v>
      </c>
      <c r="B5999" t="s">
        <v>8830</v>
      </c>
      <c r="C5999" t="e">
        <f>VLOOKUP('Домены Secretin_N'!B5999,'AC-Architecture'!A:C,3,FALSE)</f>
        <v>#N/A</v>
      </c>
      <c r="D5999">
        <v>585</v>
      </c>
      <c r="E5999" t="s">
        <v>3632</v>
      </c>
      <c r="F5999">
        <v>124</v>
      </c>
      <c r="G5999">
        <v>195</v>
      </c>
      <c r="H5999">
        <f t="shared" si="412"/>
        <v>71</v>
      </c>
      <c r="I5999" t="str">
        <f t="shared" si="413"/>
        <v>Q7DKW3_ECO57/124-195</v>
      </c>
      <c r="K5999" t="e">
        <f>IF(C5999="Secretin_N, Secretin, TraK","T","N")</f>
        <v>#N/A</v>
      </c>
      <c r="L5999" t="e">
        <f>VLOOKUP(E5999,'Uniprot taxonomy'!E:J,4,FALSE)</f>
        <v>#N/A</v>
      </c>
      <c r="M5999" t="e">
        <f>LEFT(VLOOKUP(B5999,'Uniprot taxonomy'!B:R,5,FALSE))</f>
        <v>#N/A</v>
      </c>
      <c r="N5999" t="e">
        <f>VLOOKUP(B5999,'Uniprot taxonomy'!B:R,5,FALSE)</f>
        <v>#N/A</v>
      </c>
      <c r="O5999" t="e">
        <f>VLOOKUP(B5999,'Uniprot taxonomy'!B:R,6,FALSE)</f>
        <v>#N/A</v>
      </c>
      <c r="P5999" t="e">
        <f>VLOOKUP(B5999,'Uniprot taxonomy'!B:R,7,FALSE)</f>
        <v>#N/A</v>
      </c>
      <c r="Q5999" t="e">
        <f>VLOOKUP(B5999,'Uniprot taxonomy'!B:R,8,FALSE)</f>
        <v>#N/A</v>
      </c>
    </row>
    <row r="6000" spans="1:17" hidden="1" x14ac:dyDescent="0.25">
      <c r="A6000" t="s">
        <v>8829</v>
      </c>
      <c r="B6000" t="s">
        <v>8830</v>
      </c>
      <c r="C6000" t="e">
        <f>VLOOKUP('Домены Secretin_N'!B6000,'AC-Architecture'!A:C,3,FALSE)</f>
        <v>#N/A</v>
      </c>
      <c r="D6000">
        <v>585</v>
      </c>
      <c r="E6000" t="s">
        <v>3632</v>
      </c>
      <c r="F6000">
        <v>199</v>
      </c>
      <c r="G6000">
        <v>276</v>
      </c>
      <c r="H6000">
        <f t="shared" si="412"/>
        <v>77</v>
      </c>
      <c r="I6000" t="str">
        <f t="shared" si="413"/>
        <v>Q7DKW3_ECO57/199-276</v>
      </c>
      <c r="K6000" t="e">
        <f>IF(C6000="Secretin_N, Secretin, TraK","T","N")</f>
        <v>#N/A</v>
      </c>
      <c r="L6000" t="e">
        <f>VLOOKUP(E6000,'Uniprot taxonomy'!E:J,4,FALSE)</f>
        <v>#N/A</v>
      </c>
      <c r="M6000" t="e">
        <f>LEFT(VLOOKUP(B6000,'Uniprot taxonomy'!B:R,5,FALSE))</f>
        <v>#N/A</v>
      </c>
      <c r="N6000" t="e">
        <f>VLOOKUP(B6000,'Uniprot taxonomy'!B:R,5,FALSE)</f>
        <v>#N/A</v>
      </c>
      <c r="O6000" t="e">
        <f>VLOOKUP(B6000,'Uniprot taxonomy'!B:R,6,FALSE)</f>
        <v>#N/A</v>
      </c>
      <c r="P6000" t="e">
        <f>VLOOKUP(B6000,'Uniprot taxonomy'!B:R,7,FALSE)</f>
        <v>#N/A</v>
      </c>
      <c r="Q6000" t="e">
        <f>VLOOKUP(B6000,'Uniprot taxonomy'!B:R,8,FALSE)</f>
        <v>#N/A</v>
      </c>
    </row>
    <row r="6001" spans="1:17" hidden="1" x14ac:dyDescent="0.25">
      <c r="A6001" t="s">
        <v>8831</v>
      </c>
      <c r="B6001" t="s">
        <v>8832</v>
      </c>
      <c r="C6001" t="e">
        <f>VLOOKUP('Домены Secretin_N'!B6001,'AC-Architecture'!A:C,3,FALSE)</f>
        <v>#N/A</v>
      </c>
      <c r="D6001">
        <v>594</v>
      </c>
      <c r="E6001" t="s">
        <v>3632</v>
      </c>
      <c r="F6001">
        <v>259</v>
      </c>
      <c r="G6001">
        <v>325</v>
      </c>
      <c r="H6001">
        <f t="shared" si="412"/>
        <v>66</v>
      </c>
      <c r="I6001" t="str">
        <f t="shared" si="413"/>
        <v>Q7MH82_VIBVY/259-325</v>
      </c>
      <c r="K6001" t="e">
        <f>IF(C6001="Secretin_N, Secretin, TraK","T","N")</f>
        <v>#N/A</v>
      </c>
      <c r="L6001" t="e">
        <f>VLOOKUP(E6001,'Uniprot taxonomy'!E:J,4,FALSE)</f>
        <v>#N/A</v>
      </c>
      <c r="M6001" t="e">
        <f>LEFT(VLOOKUP(B6001,'Uniprot taxonomy'!B:R,5,FALSE))</f>
        <v>#N/A</v>
      </c>
      <c r="N6001" t="e">
        <f>VLOOKUP(B6001,'Uniprot taxonomy'!B:R,5,FALSE)</f>
        <v>#N/A</v>
      </c>
      <c r="O6001" t="e">
        <f>VLOOKUP(B6001,'Uniprot taxonomy'!B:R,6,FALSE)</f>
        <v>#N/A</v>
      </c>
      <c r="P6001" t="e">
        <f>VLOOKUP(B6001,'Uniprot taxonomy'!B:R,7,FALSE)</f>
        <v>#N/A</v>
      </c>
      <c r="Q6001" t="e">
        <f>VLOOKUP(B6001,'Uniprot taxonomy'!B:R,8,FALSE)</f>
        <v>#N/A</v>
      </c>
    </row>
    <row r="6002" spans="1:17" hidden="1" x14ac:dyDescent="0.25">
      <c r="A6002" t="s">
        <v>8833</v>
      </c>
      <c r="B6002" t="s">
        <v>8834</v>
      </c>
      <c r="C6002" t="e">
        <f>VLOOKUP('Домены Secretin_N'!B6002,'AC-Architecture'!A:C,3,FALSE)</f>
        <v>#N/A</v>
      </c>
      <c r="D6002">
        <v>672</v>
      </c>
      <c r="E6002" t="s">
        <v>3632</v>
      </c>
      <c r="F6002">
        <v>125</v>
      </c>
      <c r="G6002">
        <v>188</v>
      </c>
      <c r="H6002">
        <f t="shared" si="412"/>
        <v>63</v>
      </c>
      <c r="I6002" t="str">
        <f t="shared" si="413"/>
        <v>Q7MPZ6_VIBVY/125-188</v>
      </c>
      <c r="K6002" t="e">
        <f>IF(C6002="Secretin_N, Secretin, TraK","T","N")</f>
        <v>#N/A</v>
      </c>
      <c r="L6002" t="e">
        <f>VLOOKUP(E6002,'Uniprot taxonomy'!E:J,4,FALSE)</f>
        <v>#N/A</v>
      </c>
      <c r="M6002" t="e">
        <f>LEFT(VLOOKUP(B6002,'Uniprot taxonomy'!B:R,5,FALSE))</f>
        <v>#N/A</v>
      </c>
      <c r="N6002" t="e">
        <f>VLOOKUP(B6002,'Uniprot taxonomy'!B:R,5,FALSE)</f>
        <v>#N/A</v>
      </c>
      <c r="O6002" t="e">
        <f>VLOOKUP(B6002,'Uniprot taxonomy'!B:R,6,FALSE)</f>
        <v>#N/A</v>
      </c>
      <c r="P6002" t="e">
        <f>VLOOKUP(B6002,'Uniprot taxonomy'!B:R,7,FALSE)</f>
        <v>#N/A</v>
      </c>
      <c r="Q6002" t="e">
        <f>VLOOKUP(B6002,'Uniprot taxonomy'!B:R,8,FALSE)</f>
        <v>#N/A</v>
      </c>
    </row>
    <row r="6003" spans="1:17" hidden="1" x14ac:dyDescent="0.25">
      <c r="A6003" t="s">
        <v>8833</v>
      </c>
      <c r="B6003" t="s">
        <v>8834</v>
      </c>
      <c r="C6003" t="e">
        <f>VLOOKUP('Домены Secretin_N'!B6003,'AC-Architecture'!A:C,3,FALSE)</f>
        <v>#N/A</v>
      </c>
      <c r="D6003">
        <v>672</v>
      </c>
      <c r="E6003" t="s">
        <v>3632</v>
      </c>
      <c r="F6003">
        <v>190</v>
      </c>
      <c r="G6003">
        <v>261</v>
      </c>
      <c r="H6003">
        <f t="shared" si="412"/>
        <v>71</v>
      </c>
      <c r="I6003" t="str">
        <f t="shared" si="413"/>
        <v>Q7MPZ6_VIBVY/190-261</v>
      </c>
      <c r="K6003" t="e">
        <f>IF(C6003="Secretin_N, Secretin, TraK","T","N")</f>
        <v>#N/A</v>
      </c>
      <c r="L6003" t="e">
        <f>VLOOKUP(E6003,'Uniprot taxonomy'!E:J,4,FALSE)</f>
        <v>#N/A</v>
      </c>
      <c r="M6003" t="e">
        <f>LEFT(VLOOKUP(B6003,'Uniprot taxonomy'!B:R,5,FALSE))</f>
        <v>#N/A</v>
      </c>
      <c r="N6003" t="e">
        <f>VLOOKUP(B6003,'Uniprot taxonomy'!B:R,5,FALSE)</f>
        <v>#N/A</v>
      </c>
      <c r="O6003" t="e">
        <f>VLOOKUP(B6003,'Uniprot taxonomy'!B:R,6,FALSE)</f>
        <v>#N/A</v>
      </c>
      <c r="P6003" t="e">
        <f>VLOOKUP(B6003,'Uniprot taxonomy'!B:R,7,FALSE)</f>
        <v>#N/A</v>
      </c>
      <c r="Q6003" t="e">
        <f>VLOOKUP(B6003,'Uniprot taxonomy'!B:R,8,FALSE)</f>
        <v>#N/A</v>
      </c>
    </row>
    <row r="6004" spans="1:17" hidden="1" x14ac:dyDescent="0.25">
      <c r="A6004" t="s">
        <v>8833</v>
      </c>
      <c r="B6004" t="s">
        <v>8834</v>
      </c>
      <c r="C6004" t="e">
        <f>VLOOKUP('Домены Secretin_N'!B6004,'AC-Architecture'!A:C,3,FALSE)</f>
        <v>#N/A</v>
      </c>
      <c r="D6004">
        <v>672</v>
      </c>
      <c r="E6004" t="s">
        <v>3632</v>
      </c>
      <c r="F6004">
        <v>265</v>
      </c>
      <c r="G6004">
        <v>343</v>
      </c>
      <c r="H6004">
        <f t="shared" si="412"/>
        <v>78</v>
      </c>
      <c r="I6004" t="str">
        <f t="shared" si="413"/>
        <v>Q7MPZ6_VIBVY/265-343</v>
      </c>
      <c r="K6004" t="e">
        <f>IF(C6004="Secretin_N, Secretin, TraK","T","N")</f>
        <v>#N/A</v>
      </c>
      <c r="L6004" t="e">
        <f>VLOOKUP(E6004,'Uniprot taxonomy'!E:J,4,FALSE)</f>
        <v>#N/A</v>
      </c>
      <c r="M6004" t="e">
        <f>LEFT(VLOOKUP(B6004,'Uniprot taxonomy'!B:R,5,FALSE))</f>
        <v>#N/A</v>
      </c>
      <c r="N6004" t="e">
        <f>VLOOKUP(B6004,'Uniprot taxonomy'!B:R,5,FALSE)</f>
        <v>#N/A</v>
      </c>
      <c r="O6004" t="e">
        <f>VLOOKUP(B6004,'Uniprot taxonomy'!B:R,6,FALSE)</f>
        <v>#N/A</v>
      </c>
      <c r="P6004" t="e">
        <f>VLOOKUP(B6004,'Uniprot taxonomy'!B:R,7,FALSE)</f>
        <v>#N/A</v>
      </c>
      <c r="Q6004" t="e">
        <f>VLOOKUP(B6004,'Uniprot taxonomy'!B:R,8,FALSE)</f>
        <v>#N/A</v>
      </c>
    </row>
    <row r="6005" spans="1:17" hidden="1" x14ac:dyDescent="0.25">
      <c r="A6005" t="s">
        <v>8835</v>
      </c>
      <c r="B6005" t="s">
        <v>8836</v>
      </c>
      <c r="C6005" t="e">
        <f>VLOOKUP('Домены Secretin_N'!B6005,'AC-Architecture'!A:C,3,FALSE)</f>
        <v>#N/A</v>
      </c>
      <c r="D6005">
        <v>614</v>
      </c>
      <c r="E6005" t="s">
        <v>3632</v>
      </c>
      <c r="F6005">
        <v>112</v>
      </c>
      <c r="G6005">
        <v>175</v>
      </c>
      <c r="H6005">
        <f t="shared" si="412"/>
        <v>63</v>
      </c>
      <c r="I6005" t="str">
        <f t="shared" si="413"/>
        <v>Q7N0V1_PHOLL/112-175</v>
      </c>
      <c r="K6005" t="e">
        <f>IF(C6005="Secretin_N, Secretin, TraK","T","N")</f>
        <v>#N/A</v>
      </c>
      <c r="L6005" t="e">
        <f>VLOOKUP(E6005,'Uniprot taxonomy'!E:J,4,FALSE)</f>
        <v>#N/A</v>
      </c>
      <c r="M6005" t="e">
        <f>LEFT(VLOOKUP(B6005,'Uniprot taxonomy'!B:R,5,FALSE))</f>
        <v>#N/A</v>
      </c>
      <c r="N6005" t="e">
        <f>VLOOKUP(B6005,'Uniprot taxonomy'!B:R,5,FALSE)</f>
        <v>#N/A</v>
      </c>
      <c r="O6005" t="e">
        <f>VLOOKUP(B6005,'Uniprot taxonomy'!B:R,6,FALSE)</f>
        <v>#N/A</v>
      </c>
      <c r="P6005" t="e">
        <f>VLOOKUP(B6005,'Uniprot taxonomy'!B:R,7,FALSE)</f>
        <v>#N/A</v>
      </c>
      <c r="Q6005" t="e">
        <f>VLOOKUP(B6005,'Uniprot taxonomy'!B:R,8,FALSE)</f>
        <v>#N/A</v>
      </c>
    </row>
    <row r="6006" spans="1:17" hidden="1" x14ac:dyDescent="0.25">
      <c r="A6006" t="s">
        <v>8835</v>
      </c>
      <c r="B6006" t="s">
        <v>8836</v>
      </c>
      <c r="C6006" t="e">
        <f>VLOOKUP('Домены Secretin_N'!B6006,'AC-Architecture'!A:C,3,FALSE)</f>
        <v>#N/A</v>
      </c>
      <c r="D6006">
        <v>614</v>
      </c>
      <c r="E6006" t="s">
        <v>3632</v>
      </c>
      <c r="F6006">
        <v>185</v>
      </c>
      <c r="G6006">
        <v>281</v>
      </c>
      <c r="H6006">
        <f t="shared" si="412"/>
        <v>96</v>
      </c>
      <c r="I6006" t="str">
        <f t="shared" si="413"/>
        <v>Q7N0V1_PHOLL/185-281</v>
      </c>
      <c r="K6006" t="e">
        <f>IF(C6006="Secretin_N, Secretin, TraK","T","N")</f>
        <v>#N/A</v>
      </c>
      <c r="L6006" t="e">
        <f>VLOOKUP(E6006,'Uniprot taxonomy'!E:J,4,FALSE)</f>
        <v>#N/A</v>
      </c>
      <c r="M6006" t="e">
        <f>LEFT(VLOOKUP(B6006,'Uniprot taxonomy'!B:R,5,FALSE))</f>
        <v>#N/A</v>
      </c>
      <c r="N6006" t="e">
        <f>VLOOKUP(B6006,'Uniprot taxonomy'!B:R,5,FALSE)</f>
        <v>#N/A</v>
      </c>
      <c r="O6006" t="e">
        <f>VLOOKUP(B6006,'Uniprot taxonomy'!B:R,6,FALSE)</f>
        <v>#N/A</v>
      </c>
      <c r="P6006" t="e">
        <f>VLOOKUP(B6006,'Uniprot taxonomy'!B:R,7,FALSE)</f>
        <v>#N/A</v>
      </c>
      <c r="Q6006" t="e">
        <f>VLOOKUP(B6006,'Uniprot taxonomy'!B:R,8,FALSE)</f>
        <v>#N/A</v>
      </c>
    </row>
    <row r="6007" spans="1:17" x14ac:dyDescent="0.25">
      <c r="A6007" t="s">
        <v>70</v>
      </c>
      <c r="B6007" t="s">
        <v>1371</v>
      </c>
      <c r="C6007" t="str">
        <f>VLOOKUP('Домены Secretin_N'!B6007,'AC-Architecture'!A:C,3,FALSE)</f>
        <v>Secretin_N, Secretin</v>
      </c>
      <c r="D6007">
        <v>344</v>
      </c>
      <c r="E6007" t="s">
        <v>3632</v>
      </c>
      <c r="F6007">
        <v>52</v>
      </c>
      <c r="G6007">
        <v>115</v>
      </c>
      <c r="H6007">
        <f t="shared" si="412"/>
        <v>63</v>
      </c>
      <c r="I6007" t="str">
        <f t="shared" si="413"/>
        <v>Q7NA54_PHOLL/52-115</v>
      </c>
      <c r="J6007" t="str">
        <f>CONCATENATE(K6007,"_",LEFT(O6007,3),"_",LEFT(Q6007,3),"_",B6007)</f>
        <v>N_Ent_Pho_Q7NA54</v>
      </c>
      <c r="K6007" t="str">
        <f>IF(C6007="Secretin_N, Secretin, TraK","T","N")</f>
        <v>N</v>
      </c>
      <c r="L6007" t="str">
        <f>VLOOKUP(B6007,'Uniprot taxonomy'!B:R,4,FALSE)</f>
        <v>Proteobacteria</v>
      </c>
      <c r="M6007" t="str">
        <f>LEFT(VLOOKUP(B6007,'Uniprot taxonomy'!B:R,5,FALSE))</f>
        <v>G</v>
      </c>
      <c r="N6007" t="str">
        <f>VLOOKUP(B6007,'Uniprot taxonomy'!B:R,5,FALSE)</f>
        <v>Gammaproteobacteria</v>
      </c>
      <c r="O6007" t="str">
        <f>VLOOKUP(B6007,'Uniprot taxonomy'!B:R,6,FALSE)</f>
        <v>Enterobacteriales</v>
      </c>
      <c r="P6007" t="str">
        <f>VLOOKUP(B6007,'Uniprot taxonomy'!B:R,7,FALSE)</f>
        <v>Enterobacteriaceae</v>
      </c>
      <c r="Q6007" t="str">
        <f>VLOOKUP(B6007,'Uniprot taxonomy'!B:R,8,FALSE)</f>
        <v>Photorhabdus</v>
      </c>
    </row>
    <row r="6008" spans="1:17" hidden="1" x14ac:dyDescent="0.25">
      <c r="A6008" t="s">
        <v>8837</v>
      </c>
      <c r="B6008" t="s">
        <v>8838</v>
      </c>
      <c r="C6008" t="e">
        <f>VLOOKUP('Домены Secretin_N'!B6008,'AC-Architecture'!A:C,3,FALSE)</f>
        <v>#N/A</v>
      </c>
      <c r="D6008">
        <v>493</v>
      </c>
      <c r="E6008" t="s">
        <v>3632</v>
      </c>
      <c r="F6008">
        <v>142</v>
      </c>
      <c r="G6008">
        <v>232</v>
      </c>
      <c r="H6008">
        <f t="shared" si="412"/>
        <v>90</v>
      </c>
      <c r="I6008" t="str">
        <f t="shared" si="413"/>
        <v>Q7NHU7_GLOVI/142-232</v>
      </c>
      <c r="K6008" t="e">
        <f>IF(C6008="Secretin_N, Secretin, TraK","T","N")</f>
        <v>#N/A</v>
      </c>
      <c r="L6008" t="e">
        <f>VLOOKUP(E6008,'Uniprot taxonomy'!E:J,4,FALSE)</f>
        <v>#N/A</v>
      </c>
      <c r="M6008" t="e">
        <f>LEFT(VLOOKUP(B6008,'Uniprot taxonomy'!B:R,5,FALSE))</f>
        <v>#N/A</v>
      </c>
      <c r="N6008" t="e">
        <f>VLOOKUP(B6008,'Uniprot taxonomy'!B:R,5,FALSE)</f>
        <v>#N/A</v>
      </c>
      <c r="O6008" t="e">
        <f>VLOOKUP(B6008,'Uniprot taxonomy'!B:R,6,FALSE)</f>
        <v>#N/A</v>
      </c>
      <c r="P6008" t="e">
        <f>VLOOKUP(B6008,'Uniprot taxonomy'!B:R,7,FALSE)</f>
        <v>#N/A</v>
      </c>
      <c r="Q6008" t="e">
        <f>VLOOKUP(B6008,'Uniprot taxonomy'!B:R,8,FALSE)</f>
        <v>#N/A</v>
      </c>
    </row>
    <row r="6009" spans="1:17" hidden="1" x14ac:dyDescent="0.25">
      <c r="A6009" t="s">
        <v>8839</v>
      </c>
      <c r="B6009" t="s">
        <v>8840</v>
      </c>
      <c r="C6009" t="e">
        <f>VLOOKUP('Домены Secretin_N'!B6009,'AC-Architecture'!A:C,3,FALSE)</f>
        <v>#N/A</v>
      </c>
      <c r="D6009">
        <v>708</v>
      </c>
      <c r="E6009" t="s">
        <v>3632</v>
      </c>
      <c r="F6009">
        <v>124</v>
      </c>
      <c r="G6009">
        <v>185</v>
      </c>
      <c r="H6009">
        <f t="shared" si="412"/>
        <v>61</v>
      </c>
      <c r="I6009" t="str">
        <f t="shared" si="413"/>
        <v>Q7NRG7_CHRVO/124-185</v>
      </c>
      <c r="K6009" t="e">
        <f>IF(C6009="Secretin_N, Secretin, TraK","T","N")</f>
        <v>#N/A</v>
      </c>
      <c r="L6009" t="e">
        <f>VLOOKUP(E6009,'Uniprot taxonomy'!E:J,4,FALSE)</f>
        <v>#N/A</v>
      </c>
      <c r="M6009" t="e">
        <f>LEFT(VLOOKUP(B6009,'Uniprot taxonomy'!B:R,5,FALSE))</f>
        <v>#N/A</v>
      </c>
      <c r="N6009" t="e">
        <f>VLOOKUP(B6009,'Uniprot taxonomy'!B:R,5,FALSE)</f>
        <v>#N/A</v>
      </c>
      <c r="O6009" t="e">
        <f>VLOOKUP(B6009,'Uniprot taxonomy'!B:R,6,FALSE)</f>
        <v>#N/A</v>
      </c>
      <c r="P6009" t="e">
        <f>VLOOKUP(B6009,'Uniprot taxonomy'!B:R,7,FALSE)</f>
        <v>#N/A</v>
      </c>
      <c r="Q6009" t="e">
        <f>VLOOKUP(B6009,'Uniprot taxonomy'!B:R,8,FALSE)</f>
        <v>#N/A</v>
      </c>
    </row>
    <row r="6010" spans="1:17" hidden="1" x14ac:dyDescent="0.25">
      <c r="A6010" t="s">
        <v>8839</v>
      </c>
      <c r="B6010" t="s">
        <v>8840</v>
      </c>
      <c r="C6010" t="e">
        <f>VLOOKUP('Домены Secretin_N'!B6010,'AC-Architecture'!A:C,3,FALSE)</f>
        <v>#N/A</v>
      </c>
      <c r="D6010">
        <v>708</v>
      </c>
      <c r="E6010" t="s">
        <v>3632</v>
      </c>
      <c r="F6010">
        <v>187</v>
      </c>
      <c r="G6010">
        <v>255</v>
      </c>
      <c r="H6010">
        <f t="shared" si="412"/>
        <v>68</v>
      </c>
      <c r="I6010" t="str">
        <f t="shared" si="413"/>
        <v>Q7NRG7_CHRVO/187-255</v>
      </c>
      <c r="K6010" t="e">
        <f>IF(C6010="Secretin_N, Secretin, TraK","T","N")</f>
        <v>#N/A</v>
      </c>
      <c r="L6010" t="e">
        <f>VLOOKUP(E6010,'Uniprot taxonomy'!E:J,4,FALSE)</f>
        <v>#N/A</v>
      </c>
      <c r="M6010" t="e">
        <f>LEFT(VLOOKUP(B6010,'Uniprot taxonomy'!B:R,5,FALSE))</f>
        <v>#N/A</v>
      </c>
      <c r="N6010" t="e">
        <f>VLOOKUP(B6010,'Uniprot taxonomy'!B:R,5,FALSE)</f>
        <v>#N/A</v>
      </c>
      <c r="O6010" t="e">
        <f>VLOOKUP(B6010,'Uniprot taxonomy'!B:R,6,FALSE)</f>
        <v>#N/A</v>
      </c>
      <c r="P6010" t="e">
        <f>VLOOKUP(B6010,'Uniprot taxonomy'!B:R,7,FALSE)</f>
        <v>#N/A</v>
      </c>
      <c r="Q6010" t="e">
        <f>VLOOKUP(B6010,'Uniprot taxonomy'!B:R,8,FALSE)</f>
        <v>#N/A</v>
      </c>
    </row>
    <row r="6011" spans="1:17" hidden="1" x14ac:dyDescent="0.25">
      <c r="A6011" t="s">
        <v>8839</v>
      </c>
      <c r="B6011" t="s">
        <v>8840</v>
      </c>
      <c r="C6011" t="e">
        <f>VLOOKUP('Домены Secretin_N'!B6011,'AC-Architecture'!A:C,3,FALSE)</f>
        <v>#N/A</v>
      </c>
      <c r="D6011">
        <v>708</v>
      </c>
      <c r="E6011" t="s">
        <v>3632</v>
      </c>
      <c r="F6011">
        <v>259</v>
      </c>
      <c r="G6011">
        <v>382</v>
      </c>
      <c r="H6011">
        <f t="shared" si="412"/>
        <v>123</v>
      </c>
      <c r="I6011" t="str">
        <f t="shared" si="413"/>
        <v>Q7NRG7_CHRVO/259-382</v>
      </c>
      <c r="K6011" t="e">
        <f>IF(C6011="Secretin_N, Secretin, TraK","T","N")</f>
        <v>#N/A</v>
      </c>
      <c r="L6011" t="e">
        <f>VLOOKUP(E6011,'Uniprot taxonomy'!E:J,4,FALSE)</f>
        <v>#N/A</v>
      </c>
      <c r="M6011" t="e">
        <f>LEFT(VLOOKUP(B6011,'Uniprot taxonomy'!B:R,5,FALSE))</f>
        <v>#N/A</v>
      </c>
      <c r="N6011" t="e">
        <f>VLOOKUP(B6011,'Uniprot taxonomy'!B:R,5,FALSE)</f>
        <v>#N/A</v>
      </c>
      <c r="O6011" t="e">
        <f>VLOOKUP(B6011,'Uniprot taxonomy'!B:R,6,FALSE)</f>
        <v>#N/A</v>
      </c>
      <c r="P6011" t="e">
        <f>VLOOKUP(B6011,'Uniprot taxonomy'!B:R,7,FALSE)</f>
        <v>#N/A</v>
      </c>
      <c r="Q6011" t="e">
        <f>VLOOKUP(B6011,'Uniprot taxonomy'!B:R,8,FALSE)</f>
        <v>#N/A</v>
      </c>
    </row>
    <row r="6012" spans="1:17" hidden="1" x14ac:dyDescent="0.25">
      <c r="A6012" t="s">
        <v>69</v>
      </c>
      <c r="B6012" t="s">
        <v>1370</v>
      </c>
      <c r="C6012" t="str">
        <f>VLOOKUP('Домены Secretin_N'!B6012,'AC-Architecture'!A:C,3,FALSE)</f>
        <v>Secretin_N, Secretin</v>
      </c>
      <c r="D6012">
        <v>561</v>
      </c>
      <c r="E6012" t="s">
        <v>3632</v>
      </c>
      <c r="F6012">
        <v>178</v>
      </c>
      <c r="G6012">
        <v>303</v>
      </c>
      <c r="H6012">
        <f t="shared" si="412"/>
        <v>125</v>
      </c>
      <c r="I6012" t="str">
        <f t="shared" si="413"/>
        <v>Q7NUR5_CHRVO/178-303</v>
      </c>
      <c r="J6012" t="e">
        <f>CONCATENATE(K6012,"_",#REF!,"_",B6012)</f>
        <v>#REF!</v>
      </c>
      <c r="K6012" t="str">
        <f>IF(C6012="Secretin_N, Secretin, TraK","T","N")</f>
        <v>N</v>
      </c>
      <c r="L6012" t="e">
        <f>VLOOKUP(E6012,'Uniprot taxonomy'!E:J,4,FALSE)</f>
        <v>#N/A</v>
      </c>
      <c r="M6012" t="str">
        <f>LEFT(VLOOKUP(B6012,'Uniprot taxonomy'!B:R,5,FALSE))</f>
        <v>B</v>
      </c>
      <c r="N6012" t="str">
        <f>VLOOKUP(B6012,'Uniprot taxonomy'!B:R,5,FALSE)</f>
        <v>Betaproteobacteria</v>
      </c>
      <c r="O6012" t="str">
        <f>VLOOKUP(B6012,'Uniprot taxonomy'!B:R,6,FALSE)</f>
        <v>Neisseriales</v>
      </c>
      <c r="P6012" t="str">
        <f>VLOOKUP(B6012,'Uniprot taxonomy'!B:R,7,FALSE)</f>
        <v>Neisseriaceae</v>
      </c>
      <c r="Q6012" t="str">
        <f>VLOOKUP(B6012,'Uniprot taxonomy'!B:R,8,FALSE)</f>
        <v>Chromobacterium</v>
      </c>
    </row>
    <row r="6013" spans="1:17" hidden="1" x14ac:dyDescent="0.25">
      <c r="A6013" t="s">
        <v>68</v>
      </c>
      <c r="B6013" t="s">
        <v>1369</v>
      </c>
      <c r="C6013" t="str">
        <f>VLOOKUP('Домены Secretin_N'!B6013,'AC-Architecture'!A:C,3,FALSE)</f>
        <v>Secretin_N, Secretin</v>
      </c>
      <c r="D6013">
        <v>495</v>
      </c>
      <c r="E6013" t="s">
        <v>3632</v>
      </c>
      <c r="F6013">
        <v>178</v>
      </c>
      <c r="G6013">
        <v>271</v>
      </c>
      <c r="H6013">
        <f t="shared" si="412"/>
        <v>93</v>
      </c>
      <c r="I6013" t="str">
        <f t="shared" si="413"/>
        <v>Q7NUV0_CHRVO/178-271</v>
      </c>
      <c r="J6013" t="e">
        <f>CONCATENATE(K6013,"_",#REF!,"_",B6013)</f>
        <v>#REF!</v>
      </c>
      <c r="K6013" t="str">
        <f>IF(C6013="Secretin_N, Secretin, TraK","T","N")</f>
        <v>N</v>
      </c>
      <c r="L6013" t="e">
        <f>VLOOKUP(E6013,'Uniprot taxonomy'!E:J,4,FALSE)</f>
        <v>#N/A</v>
      </c>
      <c r="M6013" t="str">
        <f>LEFT(VLOOKUP(B6013,'Uniprot taxonomy'!B:R,5,FALSE))</f>
        <v>B</v>
      </c>
      <c r="N6013" t="str">
        <f>VLOOKUP(B6013,'Uniprot taxonomy'!B:R,5,FALSE)</f>
        <v>Betaproteobacteria</v>
      </c>
      <c r="O6013" t="str">
        <f>VLOOKUP(B6013,'Uniprot taxonomy'!B:R,6,FALSE)</f>
        <v>Neisseriales</v>
      </c>
      <c r="P6013" t="str">
        <f>VLOOKUP(B6013,'Uniprot taxonomy'!B:R,7,FALSE)</f>
        <v>Neisseriaceae</v>
      </c>
      <c r="Q6013" t="str">
        <f>VLOOKUP(B6013,'Uniprot taxonomy'!B:R,8,FALSE)</f>
        <v>Chromobacterium</v>
      </c>
    </row>
    <row r="6014" spans="1:17" hidden="1" x14ac:dyDescent="0.25">
      <c r="A6014" t="s">
        <v>8841</v>
      </c>
      <c r="B6014" t="s">
        <v>8842</v>
      </c>
      <c r="C6014" t="e">
        <f>VLOOKUP('Домены Secretin_N'!B6014,'AC-Architecture'!A:C,3,FALSE)</f>
        <v>#N/A</v>
      </c>
      <c r="D6014">
        <v>697</v>
      </c>
      <c r="E6014" t="s">
        <v>3632</v>
      </c>
      <c r="F6014">
        <v>371</v>
      </c>
      <c r="G6014">
        <v>441</v>
      </c>
      <c r="H6014">
        <f t="shared" si="412"/>
        <v>70</v>
      </c>
      <c r="I6014" t="str">
        <f t="shared" si="413"/>
        <v>Q7NZU2_CHRVO/371-441</v>
      </c>
      <c r="K6014" t="e">
        <f>IF(C6014="Secretin_N, Secretin, TraK","T","N")</f>
        <v>#N/A</v>
      </c>
      <c r="L6014" t="e">
        <f>VLOOKUP(E6014,'Uniprot taxonomy'!E:J,4,FALSE)</f>
        <v>#N/A</v>
      </c>
      <c r="M6014" t="e">
        <f>LEFT(VLOOKUP(B6014,'Uniprot taxonomy'!B:R,5,FALSE))</f>
        <v>#N/A</v>
      </c>
      <c r="N6014" t="e">
        <f>VLOOKUP(B6014,'Uniprot taxonomy'!B:R,5,FALSE)</f>
        <v>#N/A</v>
      </c>
      <c r="O6014" t="e">
        <f>VLOOKUP(B6014,'Uniprot taxonomy'!B:R,6,FALSE)</f>
        <v>#N/A</v>
      </c>
      <c r="P6014" t="e">
        <f>VLOOKUP(B6014,'Uniprot taxonomy'!B:R,7,FALSE)</f>
        <v>#N/A</v>
      </c>
      <c r="Q6014" t="e">
        <f>VLOOKUP(B6014,'Uniprot taxonomy'!B:R,8,FALSE)</f>
        <v>#N/A</v>
      </c>
    </row>
    <row r="6015" spans="1:17" hidden="1" x14ac:dyDescent="0.25">
      <c r="A6015" t="s">
        <v>8843</v>
      </c>
      <c r="B6015" t="s">
        <v>8844</v>
      </c>
      <c r="C6015" t="e">
        <f>VLOOKUP('Домены Secretin_N'!B6015,'AC-Architecture'!A:C,3,FALSE)</f>
        <v>#N/A</v>
      </c>
      <c r="D6015">
        <v>423</v>
      </c>
      <c r="E6015" t="s">
        <v>3632</v>
      </c>
      <c r="F6015">
        <v>116</v>
      </c>
      <c r="G6015">
        <v>177</v>
      </c>
      <c r="H6015">
        <f t="shared" si="412"/>
        <v>61</v>
      </c>
      <c r="I6015" t="str">
        <f t="shared" si="413"/>
        <v>Q7P6X8_FUSNV/116-177</v>
      </c>
      <c r="K6015" t="e">
        <f>IF(C6015="Secretin_N, Secretin, TraK","T","N")</f>
        <v>#N/A</v>
      </c>
      <c r="L6015" t="e">
        <f>VLOOKUP(E6015,'Uniprot taxonomy'!E:J,4,FALSE)</f>
        <v>#N/A</v>
      </c>
      <c r="M6015" t="e">
        <f>LEFT(VLOOKUP(B6015,'Uniprot taxonomy'!B:R,5,FALSE))</f>
        <v>#N/A</v>
      </c>
      <c r="N6015" t="e">
        <f>VLOOKUP(B6015,'Uniprot taxonomy'!B:R,5,FALSE)</f>
        <v>#N/A</v>
      </c>
      <c r="O6015" t="e">
        <f>VLOOKUP(B6015,'Uniprot taxonomy'!B:R,6,FALSE)</f>
        <v>#N/A</v>
      </c>
      <c r="P6015" t="e">
        <f>VLOOKUP(B6015,'Uniprot taxonomy'!B:R,7,FALSE)</f>
        <v>#N/A</v>
      </c>
      <c r="Q6015" t="e">
        <f>VLOOKUP(B6015,'Uniprot taxonomy'!B:R,8,FALSE)</f>
        <v>#N/A</v>
      </c>
    </row>
    <row r="6016" spans="1:17" hidden="1" x14ac:dyDescent="0.25">
      <c r="A6016" t="s">
        <v>8845</v>
      </c>
      <c r="B6016" t="s">
        <v>8846</v>
      </c>
      <c r="C6016" t="e">
        <f>VLOOKUP('Домены Secretin_N'!B6016,'AC-Architecture'!A:C,3,FALSE)</f>
        <v>#N/A</v>
      </c>
      <c r="D6016">
        <v>934</v>
      </c>
      <c r="E6016" t="s">
        <v>3632</v>
      </c>
      <c r="F6016">
        <v>308</v>
      </c>
      <c r="G6016">
        <v>377</v>
      </c>
      <c r="H6016">
        <f t="shared" si="412"/>
        <v>69</v>
      </c>
      <c r="I6016" t="str">
        <f t="shared" si="413"/>
        <v>Q7UET9_RHOBA/308-377</v>
      </c>
      <c r="K6016" t="e">
        <f>IF(C6016="Secretin_N, Secretin, TraK","T","N")</f>
        <v>#N/A</v>
      </c>
      <c r="L6016" t="e">
        <f>VLOOKUP(E6016,'Uniprot taxonomy'!E:J,4,FALSE)</f>
        <v>#N/A</v>
      </c>
      <c r="M6016" t="e">
        <f>LEFT(VLOOKUP(B6016,'Uniprot taxonomy'!B:R,5,FALSE))</f>
        <v>#N/A</v>
      </c>
      <c r="N6016" t="e">
        <f>VLOOKUP(B6016,'Uniprot taxonomy'!B:R,5,FALSE)</f>
        <v>#N/A</v>
      </c>
      <c r="O6016" t="e">
        <f>VLOOKUP(B6016,'Uniprot taxonomy'!B:R,6,FALSE)</f>
        <v>#N/A</v>
      </c>
      <c r="P6016" t="e">
        <f>VLOOKUP(B6016,'Uniprot taxonomy'!B:R,7,FALSE)</f>
        <v>#N/A</v>
      </c>
      <c r="Q6016" t="e">
        <f>VLOOKUP(B6016,'Uniprot taxonomy'!B:R,8,FALSE)</f>
        <v>#N/A</v>
      </c>
    </row>
    <row r="6017" spans="1:17" hidden="1" x14ac:dyDescent="0.25">
      <c r="A6017" t="s">
        <v>8845</v>
      </c>
      <c r="B6017" t="s">
        <v>8846</v>
      </c>
      <c r="C6017" t="e">
        <f>VLOOKUP('Домены Secretin_N'!B6017,'AC-Architecture'!A:C,3,FALSE)</f>
        <v>#N/A</v>
      </c>
      <c r="D6017">
        <v>934</v>
      </c>
      <c r="E6017" t="s">
        <v>3632</v>
      </c>
      <c r="F6017">
        <v>450</v>
      </c>
      <c r="G6017">
        <v>522</v>
      </c>
      <c r="H6017">
        <f t="shared" si="412"/>
        <v>72</v>
      </c>
      <c r="I6017" t="str">
        <f t="shared" si="413"/>
        <v>Q7UET9_RHOBA/450-522</v>
      </c>
      <c r="K6017" t="e">
        <f>IF(C6017="Secretin_N, Secretin, TraK","T","N")</f>
        <v>#N/A</v>
      </c>
      <c r="L6017" t="e">
        <f>VLOOKUP(E6017,'Uniprot taxonomy'!E:J,4,FALSE)</f>
        <v>#N/A</v>
      </c>
      <c r="M6017" t="e">
        <f>LEFT(VLOOKUP(B6017,'Uniprot taxonomy'!B:R,5,FALSE))</f>
        <v>#N/A</v>
      </c>
      <c r="N6017" t="e">
        <f>VLOOKUP(B6017,'Uniprot taxonomy'!B:R,5,FALSE)</f>
        <v>#N/A</v>
      </c>
      <c r="O6017" t="e">
        <f>VLOOKUP(B6017,'Uniprot taxonomy'!B:R,6,FALSE)</f>
        <v>#N/A</v>
      </c>
      <c r="P6017" t="e">
        <f>VLOOKUP(B6017,'Uniprot taxonomy'!B:R,7,FALSE)</f>
        <v>#N/A</v>
      </c>
      <c r="Q6017" t="e">
        <f>VLOOKUP(B6017,'Uniprot taxonomy'!B:R,8,FALSE)</f>
        <v>#N/A</v>
      </c>
    </row>
    <row r="6018" spans="1:17" hidden="1" x14ac:dyDescent="0.25">
      <c r="A6018" t="s">
        <v>8845</v>
      </c>
      <c r="B6018" t="s">
        <v>8846</v>
      </c>
      <c r="C6018" t="e">
        <f>VLOOKUP('Домены Secretin_N'!B6018,'AC-Architecture'!A:C,3,FALSE)</f>
        <v>#N/A</v>
      </c>
      <c r="D6018">
        <v>934</v>
      </c>
      <c r="E6018" t="s">
        <v>3632</v>
      </c>
      <c r="F6018">
        <v>665</v>
      </c>
      <c r="G6018">
        <v>767</v>
      </c>
      <c r="H6018">
        <f t="shared" si="412"/>
        <v>102</v>
      </c>
      <c r="I6018" t="str">
        <f t="shared" si="413"/>
        <v>Q7UET9_RHOBA/665-767</v>
      </c>
      <c r="K6018" t="e">
        <f>IF(C6018="Secretin_N, Secretin, TraK","T","N")</f>
        <v>#N/A</v>
      </c>
      <c r="L6018" t="e">
        <f>VLOOKUP(E6018,'Uniprot taxonomy'!E:J,4,FALSE)</f>
        <v>#N/A</v>
      </c>
      <c r="M6018" t="e">
        <f>LEFT(VLOOKUP(B6018,'Uniprot taxonomy'!B:R,5,FALSE))</f>
        <v>#N/A</v>
      </c>
      <c r="N6018" t="e">
        <f>VLOOKUP(B6018,'Uniprot taxonomy'!B:R,5,FALSE)</f>
        <v>#N/A</v>
      </c>
      <c r="O6018" t="e">
        <f>VLOOKUP(B6018,'Uniprot taxonomy'!B:R,6,FALSE)</f>
        <v>#N/A</v>
      </c>
      <c r="P6018" t="e">
        <f>VLOOKUP(B6018,'Uniprot taxonomy'!B:R,7,FALSE)</f>
        <v>#N/A</v>
      </c>
      <c r="Q6018" t="e">
        <f>VLOOKUP(B6018,'Uniprot taxonomy'!B:R,8,FALSE)</f>
        <v>#N/A</v>
      </c>
    </row>
    <row r="6019" spans="1:17" hidden="1" x14ac:dyDescent="0.25">
      <c r="A6019" t="s">
        <v>8845</v>
      </c>
      <c r="B6019" t="s">
        <v>8846</v>
      </c>
      <c r="C6019" t="e">
        <f>VLOOKUP('Домены Secretin_N'!B6019,'AC-Architecture'!A:C,3,FALSE)</f>
        <v>#N/A</v>
      </c>
      <c r="D6019">
        <v>934</v>
      </c>
      <c r="E6019" t="s">
        <v>3632</v>
      </c>
      <c r="F6019">
        <v>776</v>
      </c>
      <c r="G6019">
        <v>888</v>
      </c>
      <c r="H6019">
        <f t="shared" ref="H6019:H6082" si="417">G6019-F6019</f>
        <v>112</v>
      </c>
      <c r="I6019" t="str">
        <f t="shared" ref="I6019:I6082" si="418">CONCATENATE(A6019,"/",F6019,"-",G6019)</f>
        <v>Q7UET9_RHOBA/776-888</v>
      </c>
      <c r="K6019" t="e">
        <f>IF(C6019="Secretin_N, Secretin, TraK","T","N")</f>
        <v>#N/A</v>
      </c>
      <c r="L6019" t="e">
        <f>VLOOKUP(E6019,'Uniprot taxonomy'!E:J,4,FALSE)</f>
        <v>#N/A</v>
      </c>
      <c r="M6019" t="e">
        <f>LEFT(VLOOKUP(B6019,'Uniprot taxonomy'!B:R,5,FALSE))</f>
        <v>#N/A</v>
      </c>
      <c r="N6019" t="e">
        <f>VLOOKUP(B6019,'Uniprot taxonomy'!B:R,5,FALSE)</f>
        <v>#N/A</v>
      </c>
      <c r="O6019" t="e">
        <f>VLOOKUP(B6019,'Uniprot taxonomy'!B:R,6,FALSE)</f>
        <v>#N/A</v>
      </c>
      <c r="P6019" t="e">
        <f>VLOOKUP(B6019,'Uniprot taxonomy'!B:R,7,FALSE)</f>
        <v>#N/A</v>
      </c>
      <c r="Q6019" t="e">
        <f>VLOOKUP(B6019,'Uniprot taxonomy'!B:R,8,FALSE)</f>
        <v>#N/A</v>
      </c>
    </row>
    <row r="6020" spans="1:17" hidden="1" x14ac:dyDescent="0.25">
      <c r="A6020" t="s">
        <v>67</v>
      </c>
      <c r="B6020" t="s">
        <v>1368</v>
      </c>
      <c r="C6020" t="str">
        <f>VLOOKUP('Домены Secretin_N'!B6020,'AC-Architecture'!A:C,3,FALSE)</f>
        <v>Secretin_N, Secretin</v>
      </c>
      <c r="D6020">
        <v>822</v>
      </c>
      <c r="E6020" t="s">
        <v>3632</v>
      </c>
      <c r="F6020">
        <v>297</v>
      </c>
      <c r="G6020">
        <v>358</v>
      </c>
      <c r="H6020">
        <f t="shared" si="417"/>
        <v>61</v>
      </c>
      <c r="I6020" t="str">
        <f t="shared" si="418"/>
        <v>Q7UHD1_RHOBA/297-358</v>
      </c>
      <c r="K6020" t="str">
        <f>IF(C6020="Secretin_N, Secretin, TraK","T","N")</f>
        <v>N</v>
      </c>
      <c r="L6020" t="e">
        <f>VLOOKUP(E6020,'Uniprot taxonomy'!E:J,4,FALSE)</f>
        <v>#N/A</v>
      </c>
      <c r="M6020" t="str">
        <f>LEFT(VLOOKUP(B6020,'Uniprot taxonomy'!B:R,5,FALSE))</f>
        <v>P</v>
      </c>
      <c r="N6020" t="str">
        <f>VLOOKUP(B6020,'Uniprot taxonomy'!B:R,5,FALSE)</f>
        <v>Planctomycetia</v>
      </c>
      <c r="O6020" t="str">
        <f>VLOOKUP(B6020,'Uniprot taxonomy'!B:R,6,FALSE)</f>
        <v>Planctomycetales</v>
      </c>
      <c r="P6020" t="str">
        <f>VLOOKUP(B6020,'Uniprot taxonomy'!B:R,7,FALSE)</f>
        <v>Planctomycetaceae</v>
      </c>
      <c r="Q6020" t="str">
        <f>VLOOKUP(B6020,'Uniprot taxonomy'!B:R,8,FALSE)</f>
        <v>Rhodopirellula</v>
      </c>
    </row>
    <row r="6021" spans="1:17" hidden="1" x14ac:dyDescent="0.25">
      <c r="A6021" t="s">
        <v>8847</v>
      </c>
      <c r="B6021" t="s">
        <v>8848</v>
      </c>
      <c r="C6021" t="e">
        <f>VLOOKUP('Домены Secretin_N'!B6021,'AC-Architecture'!A:C,3,FALSE)</f>
        <v>#N/A</v>
      </c>
      <c r="D6021">
        <v>1012</v>
      </c>
      <c r="E6021" t="s">
        <v>3632</v>
      </c>
      <c r="F6021">
        <v>293</v>
      </c>
      <c r="G6021">
        <v>389</v>
      </c>
      <c r="H6021">
        <f t="shared" si="417"/>
        <v>96</v>
      </c>
      <c r="I6021" t="str">
        <f t="shared" si="418"/>
        <v>Q7ULN3_RHOBA/293-389</v>
      </c>
      <c r="K6021" t="e">
        <f>IF(C6021="Secretin_N, Secretin, TraK","T","N")</f>
        <v>#N/A</v>
      </c>
      <c r="L6021" t="e">
        <f>VLOOKUP(E6021,'Uniprot taxonomy'!E:J,4,FALSE)</f>
        <v>#N/A</v>
      </c>
      <c r="M6021" t="e">
        <f>LEFT(VLOOKUP(B6021,'Uniprot taxonomy'!B:R,5,FALSE))</f>
        <v>#N/A</v>
      </c>
      <c r="N6021" t="e">
        <f>VLOOKUP(B6021,'Uniprot taxonomy'!B:R,5,FALSE)</f>
        <v>#N/A</v>
      </c>
      <c r="O6021" t="e">
        <f>VLOOKUP(B6021,'Uniprot taxonomy'!B:R,6,FALSE)</f>
        <v>#N/A</v>
      </c>
      <c r="P6021" t="e">
        <f>VLOOKUP(B6021,'Uniprot taxonomy'!B:R,7,FALSE)</f>
        <v>#N/A</v>
      </c>
      <c r="Q6021" t="e">
        <f>VLOOKUP(B6021,'Uniprot taxonomy'!B:R,8,FALSE)</f>
        <v>#N/A</v>
      </c>
    </row>
    <row r="6022" spans="1:17" hidden="1" x14ac:dyDescent="0.25">
      <c r="A6022" t="s">
        <v>8847</v>
      </c>
      <c r="B6022" t="s">
        <v>8848</v>
      </c>
      <c r="C6022" t="e">
        <f>VLOOKUP('Домены Secretin_N'!B6022,'AC-Architecture'!A:C,3,FALSE)</f>
        <v>#N/A</v>
      </c>
      <c r="D6022">
        <v>1012</v>
      </c>
      <c r="E6022" t="s">
        <v>3632</v>
      </c>
      <c r="F6022">
        <v>400</v>
      </c>
      <c r="G6022">
        <v>463</v>
      </c>
      <c r="H6022">
        <f t="shared" si="417"/>
        <v>63</v>
      </c>
      <c r="I6022" t="str">
        <f t="shared" si="418"/>
        <v>Q7ULN3_RHOBA/400-463</v>
      </c>
      <c r="K6022" t="e">
        <f>IF(C6022="Secretin_N, Secretin, TraK","T","N")</f>
        <v>#N/A</v>
      </c>
      <c r="L6022" t="e">
        <f>VLOOKUP(E6022,'Uniprot taxonomy'!E:J,4,FALSE)</f>
        <v>#N/A</v>
      </c>
      <c r="M6022" t="e">
        <f>LEFT(VLOOKUP(B6022,'Uniprot taxonomy'!B:R,5,FALSE))</f>
        <v>#N/A</v>
      </c>
      <c r="N6022" t="e">
        <f>VLOOKUP(B6022,'Uniprot taxonomy'!B:R,5,FALSE)</f>
        <v>#N/A</v>
      </c>
      <c r="O6022" t="e">
        <f>VLOOKUP(B6022,'Uniprot taxonomy'!B:R,6,FALSE)</f>
        <v>#N/A</v>
      </c>
      <c r="P6022" t="e">
        <f>VLOOKUP(B6022,'Uniprot taxonomy'!B:R,7,FALSE)</f>
        <v>#N/A</v>
      </c>
      <c r="Q6022" t="e">
        <f>VLOOKUP(B6022,'Uniprot taxonomy'!B:R,8,FALSE)</f>
        <v>#N/A</v>
      </c>
    </row>
    <row r="6023" spans="1:17" hidden="1" x14ac:dyDescent="0.25">
      <c r="A6023" t="s">
        <v>8847</v>
      </c>
      <c r="B6023" t="s">
        <v>8848</v>
      </c>
      <c r="C6023" t="e">
        <f>VLOOKUP('Домены Secretin_N'!B6023,'AC-Architecture'!A:C,3,FALSE)</f>
        <v>#N/A</v>
      </c>
      <c r="D6023">
        <v>1012</v>
      </c>
      <c r="E6023" t="s">
        <v>3632</v>
      </c>
      <c r="F6023">
        <v>464</v>
      </c>
      <c r="G6023">
        <v>554</v>
      </c>
      <c r="H6023">
        <f t="shared" si="417"/>
        <v>90</v>
      </c>
      <c r="I6023" t="str">
        <f t="shared" si="418"/>
        <v>Q7ULN3_RHOBA/464-554</v>
      </c>
      <c r="K6023" t="e">
        <f>IF(C6023="Secretin_N, Secretin, TraK","T","N")</f>
        <v>#N/A</v>
      </c>
      <c r="L6023" t="e">
        <f>VLOOKUP(E6023,'Uniprot taxonomy'!E:J,4,FALSE)</f>
        <v>#N/A</v>
      </c>
      <c r="M6023" t="e">
        <f>LEFT(VLOOKUP(B6023,'Uniprot taxonomy'!B:R,5,FALSE))</f>
        <v>#N/A</v>
      </c>
      <c r="N6023" t="e">
        <f>VLOOKUP(B6023,'Uniprot taxonomy'!B:R,5,FALSE)</f>
        <v>#N/A</v>
      </c>
      <c r="O6023" t="e">
        <f>VLOOKUP(B6023,'Uniprot taxonomy'!B:R,6,FALSE)</f>
        <v>#N/A</v>
      </c>
      <c r="P6023" t="e">
        <f>VLOOKUP(B6023,'Uniprot taxonomy'!B:R,7,FALSE)</f>
        <v>#N/A</v>
      </c>
      <c r="Q6023" t="e">
        <f>VLOOKUP(B6023,'Uniprot taxonomy'!B:R,8,FALSE)</f>
        <v>#N/A</v>
      </c>
    </row>
    <row r="6024" spans="1:17" hidden="1" x14ac:dyDescent="0.25">
      <c r="A6024" t="s">
        <v>8847</v>
      </c>
      <c r="B6024" t="s">
        <v>8848</v>
      </c>
      <c r="C6024" t="e">
        <f>VLOOKUP('Домены Secretin_N'!B6024,'AC-Architecture'!A:C,3,FALSE)</f>
        <v>#N/A</v>
      </c>
      <c r="D6024">
        <v>1012</v>
      </c>
      <c r="E6024" t="s">
        <v>3632</v>
      </c>
      <c r="F6024">
        <v>737</v>
      </c>
      <c r="G6024">
        <v>833</v>
      </c>
      <c r="H6024">
        <f t="shared" si="417"/>
        <v>96</v>
      </c>
      <c r="I6024" t="str">
        <f t="shared" si="418"/>
        <v>Q7ULN3_RHOBA/737-833</v>
      </c>
      <c r="K6024" t="e">
        <f>IF(C6024="Secretin_N, Secretin, TraK","T","N")</f>
        <v>#N/A</v>
      </c>
      <c r="L6024" t="e">
        <f>VLOOKUP(E6024,'Uniprot taxonomy'!E:J,4,FALSE)</f>
        <v>#N/A</v>
      </c>
      <c r="M6024" t="e">
        <f>LEFT(VLOOKUP(B6024,'Uniprot taxonomy'!B:R,5,FALSE))</f>
        <v>#N/A</v>
      </c>
      <c r="N6024" t="e">
        <f>VLOOKUP(B6024,'Uniprot taxonomy'!B:R,5,FALSE)</f>
        <v>#N/A</v>
      </c>
      <c r="O6024" t="e">
        <f>VLOOKUP(B6024,'Uniprot taxonomy'!B:R,6,FALSE)</f>
        <v>#N/A</v>
      </c>
      <c r="P6024" t="e">
        <f>VLOOKUP(B6024,'Uniprot taxonomy'!B:R,7,FALSE)</f>
        <v>#N/A</v>
      </c>
      <c r="Q6024" t="e">
        <f>VLOOKUP(B6024,'Uniprot taxonomy'!B:R,8,FALSE)</f>
        <v>#N/A</v>
      </c>
    </row>
    <row r="6025" spans="1:17" hidden="1" x14ac:dyDescent="0.25">
      <c r="A6025" t="s">
        <v>8847</v>
      </c>
      <c r="B6025" t="s">
        <v>8848</v>
      </c>
      <c r="C6025" t="e">
        <f>VLOOKUP('Домены Secretin_N'!B6025,'AC-Architecture'!A:C,3,FALSE)</f>
        <v>#N/A</v>
      </c>
      <c r="D6025">
        <v>1012</v>
      </c>
      <c r="E6025" t="s">
        <v>3632</v>
      </c>
      <c r="F6025">
        <v>841</v>
      </c>
      <c r="G6025">
        <v>952</v>
      </c>
      <c r="H6025">
        <f t="shared" si="417"/>
        <v>111</v>
      </c>
      <c r="I6025" t="str">
        <f t="shared" si="418"/>
        <v>Q7ULN3_RHOBA/841-952</v>
      </c>
      <c r="K6025" t="e">
        <f>IF(C6025="Secretin_N, Secretin, TraK","T","N")</f>
        <v>#N/A</v>
      </c>
      <c r="L6025" t="e">
        <f>VLOOKUP(E6025,'Uniprot taxonomy'!E:J,4,FALSE)</f>
        <v>#N/A</v>
      </c>
      <c r="M6025" t="e">
        <f>LEFT(VLOOKUP(B6025,'Uniprot taxonomy'!B:R,5,FALSE))</f>
        <v>#N/A</v>
      </c>
      <c r="N6025" t="e">
        <f>VLOOKUP(B6025,'Uniprot taxonomy'!B:R,5,FALSE)</f>
        <v>#N/A</v>
      </c>
      <c r="O6025" t="e">
        <f>VLOOKUP(B6025,'Uniprot taxonomy'!B:R,6,FALSE)</f>
        <v>#N/A</v>
      </c>
      <c r="P6025" t="e">
        <f>VLOOKUP(B6025,'Uniprot taxonomy'!B:R,7,FALSE)</f>
        <v>#N/A</v>
      </c>
      <c r="Q6025" t="e">
        <f>VLOOKUP(B6025,'Uniprot taxonomy'!B:R,8,FALSE)</f>
        <v>#N/A</v>
      </c>
    </row>
    <row r="6026" spans="1:17" hidden="1" x14ac:dyDescent="0.25">
      <c r="A6026" t="s">
        <v>8849</v>
      </c>
      <c r="B6026" t="s">
        <v>8850</v>
      </c>
      <c r="C6026" t="e">
        <f>VLOOKUP('Домены Secretin_N'!B6026,'AC-Architecture'!A:C,3,FALSE)</f>
        <v>#N/A</v>
      </c>
      <c r="D6026">
        <v>1087</v>
      </c>
      <c r="E6026" t="s">
        <v>3632</v>
      </c>
      <c r="F6026">
        <v>512</v>
      </c>
      <c r="G6026">
        <v>578</v>
      </c>
      <c r="H6026">
        <f t="shared" si="417"/>
        <v>66</v>
      </c>
      <c r="I6026" t="str">
        <f t="shared" si="418"/>
        <v>Q7UU67_RHOBA/512-578</v>
      </c>
      <c r="K6026" t="e">
        <f>IF(C6026="Secretin_N, Secretin, TraK","T","N")</f>
        <v>#N/A</v>
      </c>
      <c r="L6026" t="e">
        <f>VLOOKUP(E6026,'Uniprot taxonomy'!E:J,4,FALSE)</f>
        <v>#N/A</v>
      </c>
      <c r="M6026" t="e">
        <f>LEFT(VLOOKUP(B6026,'Uniprot taxonomy'!B:R,5,FALSE))</f>
        <v>#N/A</v>
      </c>
      <c r="N6026" t="e">
        <f>VLOOKUP(B6026,'Uniprot taxonomy'!B:R,5,FALSE)</f>
        <v>#N/A</v>
      </c>
      <c r="O6026" t="e">
        <f>VLOOKUP(B6026,'Uniprot taxonomy'!B:R,6,FALSE)</f>
        <v>#N/A</v>
      </c>
      <c r="P6026" t="e">
        <f>VLOOKUP(B6026,'Uniprot taxonomy'!B:R,7,FALSE)</f>
        <v>#N/A</v>
      </c>
      <c r="Q6026" t="e">
        <f>VLOOKUP(B6026,'Uniprot taxonomy'!B:R,8,FALSE)</f>
        <v>#N/A</v>
      </c>
    </row>
    <row r="6027" spans="1:17" hidden="1" x14ac:dyDescent="0.25">
      <c r="A6027" t="s">
        <v>8849</v>
      </c>
      <c r="B6027" t="s">
        <v>8850</v>
      </c>
      <c r="C6027" t="e">
        <f>VLOOKUP('Домены Secretin_N'!B6027,'AC-Architecture'!A:C,3,FALSE)</f>
        <v>#N/A</v>
      </c>
      <c r="D6027">
        <v>1087</v>
      </c>
      <c r="E6027" t="s">
        <v>3632</v>
      </c>
      <c r="F6027">
        <v>748</v>
      </c>
      <c r="G6027">
        <v>854</v>
      </c>
      <c r="H6027">
        <f t="shared" si="417"/>
        <v>106</v>
      </c>
      <c r="I6027" t="str">
        <f t="shared" si="418"/>
        <v>Q7UU67_RHOBA/748-854</v>
      </c>
      <c r="K6027" t="e">
        <f>IF(C6027="Secretin_N, Secretin, TraK","T","N")</f>
        <v>#N/A</v>
      </c>
      <c r="L6027" t="e">
        <f>VLOOKUP(E6027,'Uniprot taxonomy'!E:J,4,FALSE)</f>
        <v>#N/A</v>
      </c>
      <c r="M6027" t="e">
        <f>LEFT(VLOOKUP(B6027,'Uniprot taxonomy'!B:R,5,FALSE))</f>
        <v>#N/A</v>
      </c>
      <c r="N6027" t="e">
        <f>VLOOKUP(B6027,'Uniprot taxonomy'!B:R,5,FALSE)</f>
        <v>#N/A</v>
      </c>
      <c r="O6027" t="e">
        <f>VLOOKUP(B6027,'Uniprot taxonomy'!B:R,6,FALSE)</f>
        <v>#N/A</v>
      </c>
      <c r="P6027" t="e">
        <f>VLOOKUP(B6027,'Uniprot taxonomy'!B:R,7,FALSE)</f>
        <v>#N/A</v>
      </c>
      <c r="Q6027" t="e">
        <f>VLOOKUP(B6027,'Uniprot taxonomy'!B:R,8,FALSE)</f>
        <v>#N/A</v>
      </c>
    </row>
    <row r="6028" spans="1:17" hidden="1" x14ac:dyDescent="0.25">
      <c r="A6028" t="s">
        <v>8849</v>
      </c>
      <c r="B6028" t="s">
        <v>8850</v>
      </c>
      <c r="C6028" t="e">
        <f>VLOOKUP('Домены Secretin_N'!B6028,'AC-Architecture'!A:C,3,FALSE)</f>
        <v>#N/A</v>
      </c>
      <c r="D6028">
        <v>1087</v>
      </c>
      <c r="E6028" t="s">
        <v>3632</v>
      </c>
      <c r="F6028">
        <v>864</v>
      </c>
      <c r="G6028">
        <v>972</v>
      </c>
      <c r="H6028">
        <f t="shared" si="417"/>
        <v>108</v>
      </c>
      <c r="I6028" t="str">
        <f t="shared" si="418"/>
        <v>Q7UU67_RHOBA/864-972</v>
      </c>
      <c r="K6028" t="e">
        <f>IF(C6028="Secretin_N, Secretin, TraK","T","N")</f>
        <v>#N/A</v>
      </c>
      <c r="L6028" t="e">
        <f>VLOOKUP(E6028,'Uniprot taxonomy'!E:J,4,FALSE)</f>
        <v>#N/A</v>
      </c>
      <c r="M6028" t="e">
        <f>LEFT(VLOOKUP(B6028,'Uniprot taxonomy'!B:R,5,FALSE))</f>
        <v>#N/A</v>
      </c>
      <c r="N6028" t="e">
        <f>VLOOKUP(B6028,'Uniprot taxonomy'!B:R,5,FALSE)</f>
        <v>#N/A</v>
      </c>
      <c r="O6028" t="e">
        <f>VLOOKUP(B6028,'Uniprot taxonomy'!B:R,6,FALSE)</f>
        <v>#N/A</v>
      </c>
      <c r="P6028" t="e">
        <f>VLOOKUP(B6028,'Uniprot taxonomy'!B:R,7,FALSE)</f>
        <v>#N/A</v>
      </c>
      <c r="Q6028" t="e">
        <f>VLOOKUP(B6028,'Uniprot taxonomy'!B:R,8,FALSE)</f>
        <v>#N/A</v>
      </c>
    </row>
    <row r="6029" spans="1:17" hidden="1" x14ac:dyDescent="0.25">
      <c r="A6029" t="s">
        <v>8851</v>
      </c>
      <c r="B6029" t="s">
        <v>8852</v>
      </c>
      <c r="C6029" t="e">
        <f>VLOOKUP('Домены Secretin_N'!B6029,'AC-Architecture'!A:C,3,FALSE)</f>
        <v>#N/A</v>
      </c>
      <c r="D6029">
        <v>1265</v>
      </c>
      <c r="E6029" t="s">
        <v>3632</v>
      </c>
      <c r="F6029">
        <v>211</v>
      </c>
      <c r="G6029">
        <v>330</v>
      </c>
      <c r="H6029">
        <f t="shared" si="417"/>
        <v>119</v>
      </c>
      <c r="I6029" t="str">
        <f t="shared" si="418"/>
        <v>Q7UX59_RHOBA/211-330</v>
      </c>
      <c r="K6029" t="e">
        <f>IF(C6029="Secretin_N, Secretin, TraK","T","N")</f>
        <v>#N/A</v>
      </c>
      <c r="L6029" t="e">
        <f>VLOOKUP(E6029,'Uniprot taxonomy'!E:J,4,FALSE)</f>
        <v>#N/A</v>
      </c>
      <c r="M6029" t="e">
        <f>LEFT(VLOOKUP(B6029,'Uniprot taxonomy'!B:R,5,FALSE))</f>
        <v>#N/A</v>
      </c>
      <c r="N6029" t="e">
        <f>VLOOKUP(B6029,'Uniprot taxonomy'!B:R,5,FALSE)</f>
        <v>#N/A</v>
      </c>
      <c r="O6029" t="e">
        <f>VLOOKUP(B6029,'Uniprot taxonomy'!B:R,6,FALSE)</f>
        <v>#N/A</v>
      </c>
      <c r="P6029" t="e">
        <f>VLOOKUP(B6029,'Uniprot taxonomy'!B:R,7,FALSE)</f>
        <v>#N/A</v>
      </c>
      <c r="Q6029" t="e">
        <f>VLOOKUP(B6029,'Uniprot taxonomy'!B:R,8,FALSE)</f>
        <v>#N/A</v>
      </c>
    </row>
    <row r="6030" spans="1:17" hidden="1" x14ac:dyDescent="0.25">
      <c r="A6030" t="s">
        <v>8851</v>
      </c>
      <c r="B6030" t="s">
        <v>8852</v>
      </c>
      <c r="C6030" t="e">
        <f>VLOOKUP('Домены Secretin_N'!B6030,'AC-Architecture'!A:C,3,FALSE)</f>
        <v>#N/A</v>
      </c>
      <c r="D6030">
        <v>1265</v>
      </c>
      <c r="E6030" t="s">
        <v>3632</v>
      </c>
      <c r="F6030">
        <v>335</v>
      </c>
      <c r="G6030">
        <v>403</v>
      </c>
      <c r="H6030">
        <f t="shared" si="417"/>
        <v>68</v>
      </c>
      <c r="I6030" t="str">
        <f t="shared" si="418"/>
        <v>Q7UX59_RHOBA/335-403</v>
      </c>
      <c r="K6030" t="e">
        <f>IF(C6030="Secretin_N, Secretin, TraK","T","N")</f>
        <v>#N/A</v>
      </c>
      <c r="L6030" t="e">
        <f>VLOOKUP(E6030,'Uniprot taxonomy'!E:J,4,FALSE)</f>
        <v>#N/A</v>
      </c>
      <c r="M6030" t="e">
        <f>LEFT(VLOOKUP(B6030,'Uniprot taxonomy'!B:R,5,FALSE))</f>
        <v>#N/A</v>
      </c>
      <c r="N6030" t="e">
        <f>VLOOKUP(B6030,'Uniprot taxonomy'!B:R,5,FALSE)</f>
        <v>#N/A</v>
      </c>
      <c r="O6030" t="e">
        <f>VLOOKUP(B6030,'Uniprot taxonomy'!B:R,6,FALSE)</f>
        <v>#N/A</v>
      </c>
      <c r="P6030" t="e">
        <f>VLOOKUP(B6030,'Uniprot taxonomy'!B:R,7,FALSE)</f>
        <v>#N/A</v>
      </c>
      <c r="Q6030" t="e">
        <f>VLOOKUP(B6030,'Uniprot taxonomy'!B:R,8,FALSE)</f>
        <v>#N/A</v>
      </c>
    </row>
    <row r="6031" spans="1:17" hidden="1" x14ac:dyDescent="0.25">
      <c r="A6031" t="s">
        <v>8851</v>
      </c>
      <c r="B6031" t="s">
        <v>8852</v>
      </c>
      <c r="C6031" t="e">
        <f>VLOOKUP('Домены Secretin_N'!B6031,'AC-Architecture'!A:C,3,FALSE)</f>
        <v>#N/A</v>
      </c>
      <c r="D6031">
        <v>1265</v>
      </c>
      <c r="E6031" t="s">
        <v>3632</v>
      </c>
      <c r="F6031">
        <v>407</v>
      </c>
      <c r="G6031">
        <v>481</v>
      </c>
      <c r="H6031">
        <f t="shared" si="417"/>
        <v>74</v>
      </c>
      <c r="I6031" t="str">
        <f t="shared" si="418"/>
        <v>Q7UX59_RHOBA/407-481</v>
      </c>
      <c r="K6031" t="e">
        <f>IF(C6031="Secretin_N, Secretin, TraK","T","N")</f>
        <v>#N/A</v>
      </c>
      <c r="L6031" t="e">
        <f>VLOOKUP(E6031,'Uniprot taxonomy'!E:J,4,FALSE)</f>
        <v>#N/A</v>
      </c>
      <c r="M6031" t="e">
        <f>LEFT(VLOOKUP(B6031,'Uniprot taxonomy'!B:R,5,FALSE))</f>
        <v>#N/A</v>
      </c>
      <c r="N6031" t="e">
        <f>VLOOKUP(B6031,'Uniprot taxonomy'!B:R,5,FALSE)</f>
        <v>#N/A</v>
      </c>
      <c r="O6031" t="e">
        <f>VLOOKUP(B6031,'Uniprot taxonomy'!B:R,6,FALSE)</f>
        <v>#N/A</v>
      </c>
      <c r="P6031" t="e">
        <f>VLOOKUP(B6031,'Uniprot taxonomy'!B:R,7,FALSE)</f>
        <v>#N/A</v>
      </c>
      <c r="Q6031" t="e">
        <f>VLOOKUP(B6031,'Uniprot taxonomy'!B:R,8,FALSE)</f>
        <v>#N/A</v>
      </c>
    </row>
    <row r="6032" spans="1:17" hidden="1" x14ac:dyDescent="0.25">
      <c r="A6032" t="s">
        <v>8851</v>
      </c>
      <c r="B6032" t="s">
        <v>8852</v>
      </c>
      <c r="C6032" t="e">
        <f>VLOOKUP('Домены Secretin_N'!B6032,'AC-Architecture'!A:C,3,FALSE)</f>
        <v>#N/A</v>
      </c>
      <c r="D6032">
        <v>1265</v>
      </c>
      <c r="E6032" t="s">
        <v>3632</v>
      </c>
      <c r="F6032">
        <v>487</v>
      </c>
      <c r="G6032">
        <v>582</v>
      </c>
      <c r="H6032">
        <f t="shared" si="417"/>
        <v>95</v>
      </c>
      <c r="I6032" t="str">
        <f t="shared" si="418"/>
        <v>Q7UX59_RHOBA/487-582</v>
      </c>
      <c r="K6032" t="e">
        <f>IF(C6032="Secretin_N, Secretin, TraK","T","N")</f>
        <v>#N/A</v>
      </c>
      <c r="L6032" t="e">
        <f>VLOOKUP(E6032,'Uniprot taxonomy'!E:J,4,FALSE)</f>
        <v>#N/A</v>
      </c>
      <c r="M6032" t="e">
        <f>LEFT(VLOOKUP(B6032,'Uniprot taxonomy'!B:R,5,FALSE))</f>
        <v>#N/A</v>
      </c>
      <c r="N6032" t="e">
        <f>VLOOKUP(B6032,'Uniprot taxonomy'!B:R,5,FALSE)</f>
        <v>#N/A</v>
      </c>
      <c r="O6032" t="e">
        <f>VLOOKUP(B6032,'Uniprot taxonomy'!B:R,6,FALSE)</f>
        <v>#N/A</v>
      </c>
      <c r="P6032" t="e">
        <f>VLOOKUP(B6032,'Uniprot taxonomy'!B:R,7,FALSE)</f>
        <v>#N/A</v>
      </c>
      <c r="Q6032" t="e">
        <f>VLOOKUP(B6032,'Uniprot taxonomy'!B:R,8,FALSE)</f>
        <v>#N/A</v>
      </c>
    </row>
    <row r="6033" spans="1:17" hidden="1" x14ac:dyDescent="0.25">
      <c r="A6033" t="s">
        <v>8851</v>
      </c>
      <c r="B6033" t="s">
        <v>8852</v>
      </c>
      <c r="C6033" t="e">
        <f>VLOOKUP('Домены Secretin_N'!B6033,'AC-Architecture'!A:C,3,FALSE)</f>
        <v>#N/A</v>
      </c>
      <c r="D6033">
        <v>1265</v>
      </c>
      <c r="E6033" t="s">
        <v>3632</v>
      </c>
      <c r="F6033">
        <v>587</v>
      </c>
      <c r="G6033">
        <v>674</v>
      </c>
      <c r="H6033">
        <f t="shared" si="417"/>
        <v>87</v>
      </c>
      <c r="I6033" t="str">
        <f t="shared" si="418"/>
        <v>Q7UX59_RHOBA/587-674</v>
      </c>
      <c r="K6033" t="e">
        <f>IF(C6033="Secretin_N, Secretin, TraK","T","N")</f>
        <v>#N/A</v>
      </c>
      <c r="L6033" t="e">
        <f>VLOOKUP(E6033,'Uniprot taxonomy'!E:J,4,FALSE)</f>
        <v>#N/A</v>
      </c>
      <c r="M6033" t="e">
        <f>LEFT(VLOOKUP(B6033,'Uniprot taxonomy'!B:R,5,FALSE))</f>
        <v>#N/A</v>
      </c>
      <c r="N6033" t="e">
        <f>VLOOKUP(B6033,'Uniprot taxonomy'!B:R,5,FALSE)</f>
        <v>#N/A</v>
      </c>
      <c r="O6033" t="e">
        <f>VLOOKUP(B6033,'Uniprot taxonomy'!B:R,6,FALSE)</f>
        <v>#N/A</v>
      </c>
      <c r="P6033" t="e">
        <f>VLOOKUP(B6033,'Uniprot taxonomy'!B:R,7,FALSE)</f>
        <v>#N/A</v>
      </c>
      <c r="Q6033" t="e">
        <f>VLOOKUP(B6033,'Uniprot taxonomy'!B:R,8,FALSE)</f>
        <v>#N/A</v>
      </c>
    </row>
    <row r="6034" spans="1:17" hidden="1" x14ac:dyDescent="0.25">
      <c r="A6034" t="s">
        <v>8851</v>
      </c>
      <c r="B6034" t="s">
        <v>8852</v>
      </c>
      <c r="C6034" t="e">
        <f>VLOOKUP('Домены Secretin_N'!B6034,'AC-Architecture'!A:C,3,FALSE)</f>
        <v>#N/A</v>
      </c>
      <c r="D6034">
        <v>1265</v>
      </c>
      <c r="E6034" t="s">
        <v>3632</v>
      </c>
      <c r="F6034">
        <v>680</v>
      </c>
      <c r="G6034">
        <v>764</v>
      </c>
      <c r="H6034">
        <f t="shared" si="417"/>
        <v>84</v>
      </c>
      <c r="I6034" t="str">
        <f t="shared" si="418"/>
        <v>Q7UX59_RHOBA/680-764</v>
      </c>
      <c r="K6034" t="e">
        <f>IF(C6034="Secretin_N, Secretin, TraK","T","N")</f>
        <v>#N/A</v>
      </c>
      <c r="L6034" t="e">
        <f>VLOOKUP(E6034,'Uniprot taxonomy'!E:J,4,FALSE)</f>
        <v>#N/A</v>
      </c>
      <c r="M6034" t="e">
        <f>LEFT(VLOOKUP(B6034,'Uniprot taxonomy'!B:R,5,FALSE))</f>
        <v>#N/A</v>
      </c>
      <c r="N6034" t="e">
        <f>VLOOKUP(B6034,'Uniprot taxonomy'!B:R,5,FALSE)</f>
        <v>#N/A</v>
      </c>
      <c r="O6034" t="e">
        <f>VLOOKUP(B6034,'Uniprot taxonomy'!B:R,6,FALSE)</f>
        <v>#N/A</v>
      </c>
      <c r="P6034" t="e">
        <f>VLOOKUP(B6034,'Uniprot taxonomy'!B:R,7,FALSE)</f>
        <v>#N/A</v>
      </c>
      <c r="Q6034" t="e">
        <f>VLOOKUP(B6034,'Uniprot taxonomy'!B:R,8,FALSE)</f>
        <v>#N/A</v>
      </c>
    </row>
    <row r="6035" spans="1:17" x14ac:dyDescent="0.25">
      <c r="A6035" t="s">
        <v>66</v>
      </c>
      <c r="B6035" t="s">
        <v>1367</v>
      </c>
      <c r="C6035" t="str">
        <f>VLOOKUP('Домены Secretin_N'!B6035,'AC-Architecture'!A:C,3,FALSE)</f>
        <v>Secretin_N, Secretin</v>
      </c>
      <c r="D6035">
        <v>419</v>
      </c>
      <c r="E6035" t="s">
        <v>3632</v>
      </c>
      <c r="F6035">
        <v>109</v>
      </c>
      <c r="G6035">
        <v>176</v>
      </c>
      <c r="H6035">
        <f t="shared" si="417"/>
        <v>67</v>
      </c>
      <c r="I6035" t="str">
        <f t="shared" si="418"/>
        <v>Q7VNQ3_HAEDU/109-176</v>
      </c>
      <c r="J6035" t="str">
        <f>CONCATENATE(K6035,"_",LEFT(O6035,3),"_",LEFT(Q6035,3),"_",B6035)</f>
        <v>N_Pas_Hae_Q7VNQ3</v>
      </c>
      <c r="K6035" t="str">
        <f>IF(C6035="Secretin_N, Secretin, TraK","T","N")</f>
        <v>N</v>
      </c>
      <c r="L6035" t="str">
        <f>VLOOKUP(B6035,'Uniprot taxonomy'!B:R,4,FALSE)</f>
        <v>Proteobacteria</v>
      </c>
      <c r="M6035" t="str">
        <f>LEFT(VLOOKUP(B6035,'Uniprot taxonomy'!B:R,5,FALSE))</f>
        <v>G</v>
      </c>
      <c r="N6035" t="str">
        <f>VLOOKUP(B6035,'Uniprot taxonomy'!B:R,5,FALSE)</f>
        <v>Gammaproteobacteria</v>
      </c>
      <c r="O6035" t="str">
        <f>VLOOKUP(B6035,'Uniprot taxonomy'!B:R,6,FALSE)</f>
        <v>Pasteurellales</v>
      </c>
      <c r="P6035" t="str">
        <f>VLOOKUP(B6035,'Uniprot taxonomy'!B:R,7,FALSE)</f>
        <v>Pasteurellaceae</v>
      </c>
      <c r="Q6035" t="str">
        <f>VLOOKUP(B6035,'Uniprot taxonomy'!B:R,8,FALSE)</f>
        <v>Haemophilus</v>
      </c>
    </row>
    <row r="6036" spans="1:17" hidden="1" x14ac:dyDescent="0.25">
      <c r="A6036" t="s">
        <v>65</v>
      </c>
      <c r="B6036" t="s">
        <v>1366</v>
      </c>
      <c r="C6036" t="str">
        <f>VLOOKUP('Домены Secretin_N'!B6036,'AC-Architecture'!A:C,3,FALSE)</f>
        <v>Secretin_N, Secretin</v>
      </c>
      <c r="D6036">
        <v>600</v>
      </c>
      <c r="E6036" t="s">
        <v>3632</v>
      </c>
      <c r="F6036">
        <v>178</v>
      </c>
      <c r="G6036">
        <v>299</v>
      </c>
      <c r="H6036">
        <f t="shared" si="417"/>
        <v>121</v>
      </c>
      <c r="I6036" t="str">
        <f t="shared" si="418"/>
        <v>Q7W899_BORPA/178-299</v>
      </c>
      <c r="J6036" t="e">
        <f>CONCATENATE(K6036,"_",#REF!,"_",B6036)</f>
        <v>#REF!</v>
      </c>
      <c r="K6036" t="str">
        <f>IF(C6036="Secretin_N, Secretin, TraK","T","N")</f>
        <v>N</v>
      </c>
      <c r="L6036" t="e">
        <f>VLOOKUP(E6036,'Uniprot taxonomy'!E:J,4,FALSE)</f>
        <v>#N/A</v>
      </c>
      <c r="M6036" t="str">
        <f>LEFT(VLOOKUP(B6036,'Uniprot taxonomy'!B:R,5,FALSE))</f>
        <v>B</v>
      </c>
      <c r="N6036" t="str">
        <f>VLOOKUP(B6036,'Uniprot taxonomy'!B:R,5,FALSE)</f>
        <v>Betaproteobacteria</v>
      </c>
      <c r="O6036" t="str">
        <f>VLOOKUP(B6036,'Uniprot taxonomy'!B:R,6,FALSE)</f>
        <v>Burkholderiales</v>
      </c>
      <c r="P6036" t="str">
        <f>VLOOKUP(B6036,'Uniprot taxonomy'!B:R,7,FALSE)</f>
        <v>Alcaligenaceae</v>
      </c>
      <c r="Q6036" t="str">
        <f>VLOOKUP(B6036,'Uniprot taxonomy'!B:R,8,FALSE)</f>
        <v>Bordetella</v>
      </c>
    </row>
    <row r="6037" spans="1:17" hidden="1" x14ac:dyDescent="0.25">
      <c r="A6037" t="s">
        <v>64</v>
      </c>
      <c r="B6037" t="s">
        <v>1365</v>
      </c>
      <c r="C6037" t="str">
        <f>VLOOKUP('Домены Secretin_N'!B6037,'AC-Architecture'!A:C,3,FALSE)</f>
        <v>Secretin_N, Secretin</v>
      </c>
      <c r="D6037">
        <v>600</v>
      </c>
      <c r="E6037" t="s">
        <v>3632</v>
      </c>
      <c r="F6037">
        <v>178</v>
      </c>
      <c r="G6037">
        <v>299</v>
      </c>
      <c r="H6037">
        <f t="shared" si="417"/>
        <v>121</v>
      </c>
      <c r="I6037" t="str">
        <f t="shared" si="418"/>
        <v>Q7WLV8_BORBR/178-299</v>
      </c>
      <c r="J6037" t="e">
        <f>CONCATENATE(K6037,"_",#REF!,"_",B6037)</f>
        <v>#REF!</v>
      </c>
      <c r="K6037" t="str">
        <f>IF(C6037="Secretin_N, Secretin, TraK","T","N")</f>
        <v>N</v>
      </c>
      <c r="L6037" t="e">
        <f>VLOOKUP(E6037,'Uniprot taxonomy'!E:J,4,FALSE)</f>
        <v>#N/A</v>
      </c>
      <c r="M6037" t="str">
        <f>LEFT(VLOOKUP(B6037,'Uniprot taxonomy'!B:R,5,FALSE))</f>
        <v>B</v>
      </c>
      <c r="N6037" t="str">
        <f>VLOOKUP(B6037,'Uniprot taxonomy'!B:R,5,FALSE)</f>
        <v>Betaproteobacteria</v>
      </c>
      <c r="O6037" t="str">
        <f>VLOOKUP(B6037,'Uniprot taxonomy'!B:R,6,FALSE)</f>
        <v>Burkholderiales</v>
      </c>
      <c r="P6037" t="str">
        <f>VLOOKUP(B6037,'Uniprot taxonomy'!B:R,7,FALSE)</f>
        <v>Alcaligenaceae</v>
      </c>
      <c r="Q6037" t="str">
        <f>VLOOKUP(B6037,'Uniprot taxonomy'!B:R,8,FALSE)</f>
        <v>Bordetella</v>
      </c>
    </row>
    <row r="6038" spans="1:17" hidden="1" x14ac:dyDescent="0.25">
      <c r="A6038" t="s">
        <v>8853</v>
      </c>
      <c r="B6038" t="s">
        <v>8854</v>
      </c>
      <c r="C6038" t="e">
        <f>VLOOKUP('Домены Secretin_N'!B6038,'AC-Architecture'!A:C,3,FALSE)</f>
        <v>#N/A</v>
      </c>
      <c r="D6038">
        <v>172</v>
      </c>
      <c r="E6038" t="s">
        <v>3632</v>
      </c>
      <c r="F6038">
        <v>1</v>
      </c>
      <c r="G6038">
        <v>121</v>
      </c>
      <c r="H6038">
        <f t="shared" si="417"/>
        <v>120</v>
      </c>
      <c r="I6038" t="str">
        <f t="shared" si="418"/>
        <v>Q7WTN7_ERWCR/1-121</v>
      </c>
      <c r="K6038" t="e">
        <f>IF(C6038="Secretin_N, Secretin, TraK","T","N")</f>
        <v>#N/A</v>
      </c>
      <c r="L6038" t="e">
        <f>VLOOKUP(E6038,'Uniprot taxonomy'!E:J,4,FALSE)</f>
        <v>#N/A</v>
      </c>
      <c r="M6038" t="e">
        <f>LEFT(VLOOKUP(B6038,'Uniprot taxonomy'!B:R,5,FALSE))</f>
        <v>#N/A</v>
      </c>
      <c r="N6038" t="e">
        <f>VLOOKUP(B6038,'Uniprot taxonomy'!B:R,5,FALSE)</f>
        <v>#N/A</v>
      </c>
      <c r="O6038" t="e">
        <f>VLOOKUP(B6038,'Uniprot taxonomy'!B:R,6,FALSE)</f>
        <v>#N/A</v>
      </c>
      <c r="P6038" t="e">
        <f>VLOOKUP(B6038,'Uniprot taxonomy'!B:R,7,FALSE)</f>
        <v>#N/A</v>
      </c>
      <c r="Q6038" t="e">
        <f>VLOOKUP(B6038,'Uniprot taxonomy'!B:R,8,FALSE)</f>
        <v>#N/A</v>
      </c>
    </row>
    <row r="6039" spans="1:17" hidden="1" x14ac:dyDescent="0.25">
      <c r="A6039" t="s">
        <v>63</v>
      </c>
      <c r="B6039" t="s">
        <v>1364</v>
      </c>
      <c r="C6039" t="str">
        <f>VLOOKUP('Домены Secretin_N'!B6039,'AC-Architecture'!A:C,3,FALSE)</f>
        <v>Secretin_N, Secretin</v>
      </c>
      <c r="D6039">
        <v>753</v>
      </c>
      <c r="E6039" t="s">
        <v>3632</v>
      </c>
      <c r="F6039">
        <v>363</v>
      </c>
      <c r="G6039">
        <v>463</v>
      </c>
      <c r="H6039">
        <f t="shared" si="417"/>
        <v>100</v>
      </c>
      <c r="I6039" t="str">
        <f t="shared" si="418"/>
        <v>Q821J2_CHLCV/363-463</v>
      </c>
      <c r="K6039" t="str">
        <f>IF(C6039="Secretin_N, Secretin, TraK","T","N")</f>
        <v>N</v>
      </c>
      <c r="L6039" t="e">
        <f>VLOOKUP(E6039,'Uniprot taxonomy'!E:J,4,FALSE)</f>
        <v>#N/A</v>
      </c>
      <c r="M6039" t="str">
        <f>LEFT(VLOOKUP(B6039,'Uniprot taxonomy'!B:R,5,FALSE))</f>
        <v>C</v>
      </c>
      <c r="N6039" t="str">
        <f>VLOOKUP(B6039,'Uniprot taxonomy'!B:R,5,FALSE)</f>
        <v>Chlamydiales</v>
      </c>
      <c r="O6039" t="str">
        <f>VLOOKUP(B6039,'Uniprot taxonomy'!B:R,6,FALSE)</f>
        <v>Chlamydiaceae</v>
      </c>
      <c r="P6039" t="str">
        <f>VLOOKUP(B6039,'Uniprot taxonomy'!B:R,7,FALSE)</f>
        <v>Chlamydia/Chlamydophilagroup</v>
      </c>
      <c r="Q6039" t="str">
        <f>VLOOKUP(B6039,'Uniprot taxonomy'!B:R,8,FALSE)</f>
        <v>Chlamydophila</v>
      </c>
    </row>
    <row r="6040" spans="1:17" hidden="1" x14ac:dyDescent="0.25">
      <c r="A6040" t="s">
        <v>8855</v>
      </c>
      <c r="B6040" t="s">
        <v>8856</v>
      </c>
      <c r="C6040" t="e">
        <f>VLOOKUP('Домены Secretin_N'!B6040,'AC-Architecture'!A:C,3,FALSE)</f>
        <v>#N/A</v>
      </c>
      <c r="D6040">
        <v>909</v>
      </c>
      <c r="E6040" t="s">
        <v>3632</v>
      </c>
      <c r="F6040">
        <v>353</v>
      </c>
      <c r="G6040">
        <v>414</v>
      </c>
      <c r="H6040">
        <f t="shared" si="417"/>
        <v>61</v>
      </c>
      <c r="I6040" t="str">
        <f t="shared" si="418"/>
        <v>Q824U9_CHLCV/353-414</v>
      </c>
      <c r="K6040" t="e">
        <f>IF(C6040="Secretin_N, Secretin, TraK","T","N")</f>
        <v>#N/A</v>
      </c>
      <c r="L6040" t="e">
        <f>VLOOKUP(E6040,'Uniprot taxonomy'!E:J,4,FALSE)</f>
        <v>#N/A</v>
      </c>
      <c r="M6040" t="e">
        <f>LEFT(VLOOKUP(B6040,'Uniprot taxonomy'!B:R,5,FALSE))</f>
        <v>#N/A</v>
      </c>
      <c r="N6040" t="e">
        <f>VLOOKUP(B6040,'Uniprot taxonomy'!B:R,5,FALSE)</f>
        <v>#N/A</v>
      </c>
      <c r="O6040" t="e">
        <f>VLOOKUP(B6040,'Uniprot taxonomy'!B:R,6,FALSE)</f>
        <v>#N/A</v>
      </c>
      <c r="P6040" t="e">
        <f>VLOOKUP(B6040,'Uniprot taxonomy'!B:R,7,FALSE)</f>
        <v>#N/A</v>
      </c>
      <c r="Q6040" t="e">
        <f>VLOOKUP(B6040,'Uniprot taxonomy'!B:R,8,FALSE)</f>
        <v>#N/A</v>
      </c>
    </row>
    <row r="6041" spans="1:17" hidden="1" x14ac:dyDescent="0.25">
      <c r="A6041" t="s">
        <v>8855</v>
      </c>
      <c r="B6041" t="s">
        <v>8856</v>
      </c>
      <c r="C6041" t="e">
        <f>VLOOKUP('Домены Secretin_N'!B6041,'AC-Architecture'!A:C,3,FALSE)</f>
        <v>#N/A</v>
      </c>
      <c r="D6041">
        <v>909</v>
      </c>
      <c r="E6041" t="s">
        <v>3632</v>
      </c>
      <c r="F6041">
        <v>417</v>
      </c>
      <c r="G6041">
        <v>483</v>
      </c>
      <c r="H6041">
        <f t="shared" si="417"/>
        <v>66</v>
      </c>
      <c r="I6041" t="str">
        <f t="shared" si="418"/>
        <v>Q824U9_CHLCV/417-483</v>
      </c>
      <c r="K6041" t="e">
        <f>IF(C6041="Secretin_N, Secretin, TraK","T","N")</f>
        <v>#N/A</v>
      </c>
      <c r="L6041" t="e">
        <f>VLOOKUP(E6041,'Uniprot taxonomy'!E:J,4,FALSE)</f>
        <v>#N/A</v>
      </c>
      <c r="M6041" t="e">
        <f>LEFT(VLOOKUP(B6041,'Uniprot taxonomy'!B:R,5,FALSE))</f>
        <v>#N/A</v>
      </c>
      <c r="N6041" t="e">
        <f>VLOOKUP(B6041,'Uniprot taxonomy'!B:R,5,FALSE)</f>
        <v>#N/A</v>
      </c>
      <c r="O6041" t="e">
        <f>VLOOKUP(B6041,'Uniprot taxonomy'!B:R,6,FALSE)</f>
        <v>#N/A</v>
      </c>
      <c r="P6041" t="e">
        <f>VLOOKUP(B6041,'Uniprot taxonomy'!B:R,7,FALSE)</f>
        <v>#N/A</v>
      </c>
      <c r="Q6041" t="e">
        <f>VLOOKUP(B6041,'Uniprot taxonomy'!B:R,8,FALSE)</f>
        <v>#N/A</v>
      </c>
    </row>
    <row r="6042" spans="1:17" hidden="1" x14ac:dyDescent="0.25">
      <c r="A6042" t="s">
        <v>8855</v>
      </c>
      <c r="B6042" t="s">
        <v>8856</v>
      </c>
      <c r="C6042" t="e">
        <f>VLOOKUP('Домены Secretin_N'!B6042,'AC-Architecture'!A:C,3,FALSE)</f>
        <v>#N/A</v>
      </c>
      <c r="D6042">
        <v>909</v>
      </c>
      <c r="E6042" t="s">
        <v>3632</v>
      </c>
      <c r="F6042">
        <v>509</v>
      </c>
      <c r="G6042">
        <v>584</v>
      </c>
      <c r="H6042">
        <f t="shared" si="417"/>
        <v>75</v>
      </c>
      <c r="I6042" t="str">
        <f t="shared" si="418"/>
        <v>Q824U9_CHLCV/509-584</v>
      </c>
      <c r="K6042" t="e">
        <f>IF(C6042="Secretin_N, Secretin, TraK","T","N")</f>
        <v>#N/A</v>
      </c>
      <c r="L6042" t="e">
        <f>VLOOKUP(E6042,'Uniprot taxonomy'!E:J,4,FALSE)</f>
        <v>#N/A</v>
      </c>
      <c r="M6042" t="e">
        <f>LEFT(VLOOKUP(B6042,'Uniprot taxonomy'!B:R,5,FALSE))</f>
        <v>#N/A</v>
      </c>
      <c r="N6042" t="e">
        <f>VLOOKUP(B6042,'Uniprot taxonomy'!B:R,5,FALSE)</f>
        <v>#N/A</v>
      </c>
      <c r="O6042" t="e">
        <f>VLOOKUP(B6042,'Uniprot taxonomy'!B:R,6,FALSE)</f>
        <v>#N/A</v>
      </c>
      <c r="P6042" t="e">
        <f>VLOOKUP(B6042,'Uniprot taxonomy'!B:R,7,FALSE)</f>
        <v>#N/A</v>
      </c>
      <c r="Q6042" t="e">
        <f>VLOOKUP(B6042,'Uniprot taxonomy'!B:R,8,FALSE)</f>
        <v>#N/A</v>
      </c>
    </row>
    <row r="6043" spans="1:17" hidden="1" x14ac:dyDescent="0.25">
      <c r="A6043" t="s">
        <v>8857</v>
      </c>
      <c r="B6043" t="s">
        <v>8858</v>
      </c>
      <c r="C6043" t="e">
        <f>VLOOKUP('Домены Secretin_N'!B6043,'AC-Architecture'!A:C,3,FALSE)</f>
        <v>#N/A</v>
      </c>
      <c r="D6043">
        <v>697</v>
      </c>
      <c r="E6043" t="s">
        <v>3632</v>
      </c>
      <c r="F6043">
        <v>190</v>
      </c>
      <c r="G6043">
        <v>251</v>
      </c>
      <c r="H6043">
        <f t="shared" si="417"/>
        <v>61</v>
      </c>
      <c r="I6043" t="str">
        <f t="shared" si="418"/>
        <v>Q82WH1_NITEU/190-251</v>
      </c>
      <c r="K6043" t="e">
        <f>IF(C6043="Secretin_N, Secretin, TraK","T","N")</f>
        <v>#N/A</v>
      </c>
      <c r="L6043" t="e">
        <f>VLOOKUP(E6043,'Uniprot taxonomy'!E:J,4,FALSE)</f>
        <v>#N/A</v>
      </c>
      <c r="M6043" t="e">
        <f>LEFT(VLOOKUP(B6043,'Uniprot taxonomy'!B:R,5,FALSE))</f>
        <v>#N/A</v>
      </c>
      <c r="N6043" t="e">
        <f>VLOOKUP(B6043,'Uniprot taxonomy'!B:R,5,FALSE)</f>
        <v>#N/A</v>
      </c>
      <c r="O6043" t="e">
        <f>VLOOKUP(B6043,'Uniprot taxonomy'!B:R,6,FALSE)</f>
        <v>#N/A</v>
      </c>
      <c r="P6043" t="e">
        <f>VLOOKUP(B6043,'Uniprot taxonomy'!B:R,7,FALSE)</f>
        <v>#N/A</v>
      </c>
      <c r="Q6043" t="e">
        <f>VLOOKUP(B6043,'Uniprot taxonomy'!B:R,8,FALSE)</f>
        <v>#N/A</v>
      </c>
    </row>
    <row r="6044" spans="1:17" hidden="1" x14ac:dyDescent="0.25">
      <c r="A6044" t="s">
        <v>8857</v>
      </c>
      <c r="B6044" t="s">
        <v>8858</v>
      </c>
      <c r="C6044" t="e">
        <f>VLOOKUP('Домены Secretin_N'!B6044,'AC-Architecture'!A:C,3,FALSE)</f>
        <v>#N/A</v>
      </c>
      <c r="D6044">
        <v>697</v>
      </c>
      <c r="E6044" t="s">
        <v>3632</v>
      </c>
      <c r="F6044">
        <v>328</v>
      </c>
      <c r="G6044">
        <v>432</v>
      </c>
      <c r="H6044">
        <f t="shared" si="417"/>
        <v>104</v>
      </c>
      <c r="I6044" t="str">
        <f t="shared" si="418"/>
        <v>Q82WH1_NITEU/328-432</v>
      </c>
      <c r="K6044" t="e">
        <f>IF(C6044="Secretin_N, Secretin, TraK","T","N")</f>
        <v>#N/A</v>
      </c>
      <c r="L6044" t="e">
        <f>VLOOKUP(E6044,'Uniprot taxonomy'!E:J,4,FALSE)</f>
        <v>#N/A</v>
      </c>
      <c r="M6044" t="e">
        <f>LEFT(VLOOKUP(B6044,'Uniprot taxonomy'!B:R,5,FALSE))</f>
        <v>#N/A</v>
      </c>
      <c r="N6044" t="e">
        <f>VLOOKUP(B6044,'Uniprot taxonomy'!B:R,5,FALSE)</f>
        <v>#N/A</v>
      </c>
      <c r="O6044" t="e">
        <f>VLOOKUP(B6044,'Uniprot taxonomy'!B:R,6,FALSE)</f>
        <v>#N/A</v>
      </c>
      <c r="P6044" t="e">
        <f>VLOOKUP(B6044,'Uniprot taxonomy'!B:R,7,FALSE)</f>
        <v>#N/A</v>
      </c>
      <c r="Q6044" t="e">
        <f>VLOOKUP(B6044,'Uniprot taxonomy'!B:R,8,FALSE)</f>
        <v>#N/A</v>
      </c>
    </row>
    <row r="6045" spans="1:17" x14ac:dyDescent="0.25">
      <c r="A6045" t="s">
        <v>516</v>
      </c>
      <c r="B6045" t="s">
        <v>1816</v>
      </c>
      <c r="C6045" t="str">
        <f>VLOOKUP('Домены Secretin_N'!B6045,'AC-Architecture'!A:C,3,FALSE)</f>
        <v>Secretin_N, Secretin</v>
      </c>
      <c r="D6045">
        <v>353</v>
      </c>
      <c r="E6045" t="s">
        <v>3632</v>
      </c>
      <c r="F6045">
        <v>41</v>
      </c>
      <c r="G6045">
        <v>106</v>
      </c>
      <c r="H6045">
        <f t="shared" si="417"/>
        <v>65</v>
      </c>
      <c r="I6045" t="str">
        <f t="shared" si="418"/>
        <v>Q83AJ4_COXBU/41-106</v>
      </c>
      <c r="J6045" t="str">
        <f>CONCATENATE(K6045,"_",LEFT(O6045,3),"_",LEFT(Q6045,3),"_",B6045)</f>
        <v>N_Leg_Cox_Q83AJ4</v>
      </c>
      <c r="K6045" t="str">
        <f>IF(C6045="Secretin_N, Secretin, TraK","T","N")</f>
        <v>N</v>
      </c>
      <c r="L6045" t="str">
        <f>VLOOKUP(B6045,'Uniprot taxonomy'!B:R,4,FALSE)</f>
        <v>Proteobacteria</v>
      </c>
      <c r="M6045" t="str">
        <f>LEFT(VLOOKUP(B6045,'Uniprot taxonomy'!B:R,5,FALSE))</f>
        <v>G</v>
      </c>
      <c r="N6045" t="str">
        <f>VLOOKUP(B6045,'Uniprot taxonomy'!B:R,5,FALSE)</f>
        <v>Gammaproteobacteria</v>
      </c>
      <c r="O6045" t="str">
        <f>VLOOKUP(B6045,'Uniprot taxonomy'!B:R,6,FALSE)</f>
        <v>Legionellales</v>
      </c>
      <c r="P6045" t="str">
        <f>VLOOKUP(B6045,'Uniprot taxonomy'!B:R,7,FALSE)</f>
        <v>Coxiellaceae</v>
      </c>
      <c r="Q6045" t="str">
        <f>VLOOKUP(B6045,'Uniprot taxonomy'!B:R,8,FALSE)</f>
        <v>Coxiella</v>
      </c>
    </row>
    <row r="6046" spans="1:17" hidden="1" x14ac:dyDescent="0.25">
      <c r="A6046" t="s">
        <v>8859</v>
      </c>
      <c r="B6046" t="s">
        <v>8860</v>
      </c>
      <c r="C6046" t="e">
        <f>VLOOKUP('Домены Secretin_N'!B6046,'AC-Architecture'!A:C,3,FALSE)</f>
        <v>#N/A</v>
      </c>
      <c r="D6046">
        <v>412</v>
      </c>
      <c r="E6046" t="s">
        <v>3632</v>
      </c>
      <c r="F6046">
        <v>119</v>
      </c>
      <c r="G6046">
        <v>180</v>
      </c>
      <c r="H6046">
        <f t="shared" si="417"/>
        <v>61</v>
      </c>
      <c r="I6046" t="str">
        <f t="shared" si="418"/>
        <v>Q83PW9_SHIFL/119-180</v>
      </c>
      <c r="K6046" t="e">
        <f>IF(C6046="Secretin_N, Secretin, TraK","T","N")</f>
        <v>#N/A</v>
      </c>
      <c r="L6046" t="e">
        <f>VLOOKUP(E6046,'Uniprot taxonomy'!E:J,4,FALSE)</f>
        <v>#N/A</v>
      </c>
      <c r="M6046" t="e">
        <f>LEFT(VLOOKUP(B6046,'Uniprot taxonomy'!B:R,5,FALSE))</f>
        <v>#N/A</v>
      </c>
      <c r="N6046" t="e">
        <f>VLOOKUP(B6046,'Uniprot taxonomy'!B:R,5,FALSE)</f>
        <v>#N/A</v>
      </c>
      <c r="O6046" t="e">
        <f>VLOOKUP(B6046,'Uniprot taxonomy'!B:R,6,FALSE)</f>
        <v>#N/A</v>
      </c>
      <c r="P6046" t="e">
        <f>VLOOKUP(B6046,'Uniprot taxonomy'!B:R,7,FALSE)</f>
        <v>#N/A</v>
      </c>
      <c r="Q6046" t="e">
        <f>VLOOKUP(B6046,'Uniprot taxonomy'!B:R,8,FALSE)</f>
        <v>#N/A</v>
      </c>
    </row>
    <row r="6047" spans="1:17" x14ac:dyDescent="0.25">
      <c r="A6047" t="s">
        <v>62</v>
      </c>
      <c r="B6047" t="s">
        <v>1363</v>
      </c>
      <c r="C6047" t="str">
        <f>VLOOKUP('Домены Secretin_N'!B6047,'AC-Architecture'!A:C,3,FALSE)</f>
        <v>Secretin_N, Secretin</v>
      </c>
      <c r="D6047">
        <v>607</v>
      </c>
      <c r="E6047" t="s">
        <v>3632</v>
      </c>
      <c r="F6047">
        <v>186</v>
      </c>
      <c r="G6047">
        <v>368</v>
      </c>
      <c r="H6047">
        <f t="shared" si="417"/>
        <v>182</v>
      </c>
      <c r="I6047" t="str">
        <f t="shared" si="418"/>
        <v>Q83XF7_9XANT/186-368</v>
      </c>
      <c r="J6047" t="str">
        <f>CONCATENATE(K6047,"_",LEFT(O6047,3),"_",LEFT(Q6047,3),"_",B6047)</f>
        <v>N_Xan_Xan_Q83XF7</v>
      </c>
      <c r="K6047" t="str">
        <f>IF(C6047="Secretin_N, Secretin, TraK","T","N")</f>
        <v>N</v>
      </c>
      <c r="L6047" t="str">
        <f>VLOOKUP(B6047,'Uniprot taxonomy'!B:R,4,FALSE)</f>
        <v>Proteobacteria</v>
      </c>
      <c r="M6047" t="str">
        <f>LEFT(VLOOKUP(B6047,'Uniprot taxonomy'!B:R,5,FALSE))</f>
        <v>G</v>
      </c>
      <c r="N6047" t="str">
        <f>VLOOKUP(B6047,'Uniprot taxonomy'!B:R,5,FALSE)</f>
        <v>Gammaproteobacteria</v>
      </c>
      <c r="O6047" t="str">
        <f>VLOOKUP(B6047,'Uniprot taxonomy'!B:R,6,FALSE)</f>
        <v>Xanthomonadales</v>
      </c>
      <c r="P6047" t="str">
        <f>VLOOKUP(B6047,'Uniprot taxonomy'!B:R,7,FALSE)</f>
        <v>Xanthomonadaceae</v>
      </c>
      <c r="Q6047" t="str">
        <f>VLOOKUP(B6047,'Uniprot taxonomy'!B:R,8,FALSE)</f>
        <v>Xanthomonas</v>
      </c>
    </row>
    <row r="6048" spans="1:17" hidden="1" x14ac:dyDescent="0.25">
      <c r="A6048" t="s">
        <v>61</v>
      </c>
      <c r="B6048" t="s">
        <v>1362</v>
      </c>
      <c r="C6048" t="str">
        <f>VLOOKUP('Домены Secretin_N'!B6048,'AC-Architecture'!A:C,3,FALSE)</f>
        <v>Secretin_N, Secretin</v>
      </c>
      <c r="D6048">
        <v>600</v>
      </c>
      <c r="E6048" t="s">
        <v>3632</v>
      </c>
      <c r="F6048">
        <v>178</v>
      </c>
      <c r="G6048">
        <v>299</v>
      </c>
      <c r="H6048">
        <f t="shared" si="417"/>
        <v>121</v>
      </c>
      <c r="I6048" t="str">
        <f t="shared" si="418"/>
        <v>Q84CQ8_BORPT/178-299</v>
      </c>
      <c r="J6048" t="e">
        <f>CONCATENATE(K6048,"_",#REF!,"_",B6048)</f>
        <v>#REF!</v>
      </c>
      <c r="K6048" t="str">
        <f>IF(C6048="Secretin_N, Secretin, TraK","T","N")</f>
        <v>N</v>
      </c>
      <c r="L6048" t="e">
        <f>VLOOKUP(E6048,'Uniprot taxonomy'!E:J,4,FALSE)</f>
        <v>#N/A</v>
      </c>
      <c r="M6048" t="str">
        <f>LEFT(VLOOKUP(B6048,'Uniprot taxonomy'!B:R,5,FALSE))</f>
        <v>B</v>
      </c>
      <c r="N6048" t="str">
        <f>VLOOKUP(B6048,'Uniprot taxonomy'!B:R,5,FALSE)</f>
        <v>Betaproteobacteria</v>
      </c>
      <c r="O6048" t="str">
        <f>VLOOKUP(B6048,'Uniprot taxonomy'!B:R,6,FALSE)</f>
        <v>Burkholderiales</v>
      </c>
      <c r="P6048" t="str">
        <f>VLOOKUP(B6048,'Uniprot taxonomy'!B:R,7,FALSE)</f>
        <v>Alcaligenaceae</v>
      </c>
      <c r="Q6048" t="str">
        <f>VLOOKUP(B6048,'Uniprot taxonomy'!B:R,8,FALSE)</f>
        <v>Bordetella</v>
      </c>
    </row>
    <row r="6049" spans="1:17" x14ac:dyDescent="0.25">
      <c r="A6049" t="s">
        <v>60</v>
      </c>
      <c r="B6049" t="s">
        <v>1361</v>
      </c>
      <c r="C6049" t="str">
        <f>VLOOKUP('Домены Secretin_N'!B6049,'AC-Architecture'!A:C,3,FALSE)</f>
        <v>Secretin_N, Secretin</v>
      </c>
      <c r="D6049">
        <v>674</v>
      </c>
      <c r="E6049" t="s">
        <v>3632</v>
      </c>
      <c r="F6049">
        <v>152</v>
      </c>
      <c r="G6049">
        <v>297</v>
      </c>
      <c r="H6049">
        <f t="shared" si="417"/>
        <v>145</v>
      </c>
      <c r="I6049" t="str">
        <f t="shared" si="418"/>
        <v>Q84ET8_PSEFL/152-297</v>
      </c>
      <c r="J6049" t="str">
        <f>CONCATENATE(K6049,"_",LEFT(O6049,3),"_",LEFT(Q6049,3),"_",B6049)</f>
        <v>N_Pse_Pse_Q84ET8</v>
      </c>
      <c r="K6049" t="str">
        <f>IF(C6049="Secretin_N, Secretin, TraK","T","N")</f>
        <v>N</v>
      </c>
      <c r="L6049" t="str">
        <f>VLOOKUP(B6049,'Uniprot taxonomy'!B:R,4,FALSE)</f>
        <v>Proteobacteria</v>
      </c>
      <c r="M6049" t="str">
        <f>LEFT(VLOOKUP(B6049,'Uniprot taxonomy'!B:R,5,FALSE))</f>
        <v>G</v>
      </c>
      <c r="N6049" t="str">
        <f>VLOOKUP(B6049,'Uniprot taxonomy'!B:R,5,FALSE)</f>
        <v>Gammaproteobacteria</v>
      </c>
      <c r="O6049" t="str">
        <f>VLOOKUP(B6049,'Uniprot taxonomy'!B:R,6,FALSE)</f>
        <v>Pseudomonadales</v>
      </c>
      <c r="P6049" t="str">
        <f>VLOOKUP(B6049,'Uniprot taxonomy'!B:R,7,FALSE)</f>
        <v>Pseudomonadaceae</v>
      </c>
      <c r="Q6049" t="str">
        <f>VLOOKUP(B6049,'Uniprot taxonomy'!B:R,8,FALSE)</f>
        <v>Pseudomonas</v>
      </c>
    </row>
    <row r="6050" spans="1:17" hidden="1" x14ac:dyDescent="0.25">
      <c r="A6050" t="s">
        <v>8861</v>
      </c>
      <c r="B6050" t="s">
        <v>8862</v>
      </c>
      <c r="C6050" t="e">
        <f>VLOOKUP('Домены Secretin_N'!B6050,'AC-Architecture'!A:C,3,FALSE)</f>
        <v>#N/A</v>
      </c>
      <c r="D6050">
        <v>621</v>
      </c>
      <c r="E6050" t="s">
        <v>3632</v>
      </c>
      <c r="F6050">
        <v>120</v>
      </c>
      <c r="G6050">
        <v>183</v>
      </c>
      <c r="H6050">
        <f t="shared" si="417"/>
        <v>63</v>
      </c>
      <c r="I6050" t="str">
        <f t="shared" si="418"/>
        <v>Q84H05_PHOLU/120-183</v>
      </c>
      <c r="K6050" t="e">
        <f>IF(C6050="Secretin_N, Secretin, TraK","T","N")</f>
        <v>#N/A</v>
      </c>
      <c r="L6050" t="e">
        <f>VLOOKUP(E6050,'Uniprot taxonomy'!E:J,4,FALSE)</f>
        <v>#N/A</v>
      </c>
      <c r="M6050" t="e">
        <f>LEFT(VLOOKUP(B6050,'Uniprot taxonomy'!B:R,5,FALSE))</f>
        <v>#N/A</v>
      </c>
      <c r="N6050" t="e">
        <f>VLOOKUP(B6050,'Uniprot taxonomy'!B:R,5,FALSE)</f>
        <v>#N/A</v>
      </c>
      <c r="O6050" t="e">
        <f>VLOOKUP(B6050,'Uniprot taxonomy'!B:R,6,FALSE)</f>
        <v>#N/A</v>
      </c>
      <c r="P6050" t="e">
        <f>VLOOKUP(B6050,'Uniprot taxonomy'!B:R,7,FALSE)</f>
        <v>#N/A</v>
      </c>
      <c r="Q6050" t="e">
        <f>VLOOKUP(B6050,'Uniprot taxonomy'!B:R,8,FALSE)</f>
        <v>#N/A</v>
      </c>
    </row>
    <row r="6051" spans="1:17" hidden="1" x14ac:dyDescent="0.25">
      <c r="A6051" t="s">
        <v>8861</v>
      </c>
      <c r="B6051" t="s">
        <v>8862</v>
      </c>
      <c r="C6051" t="e">
        <f>VLOOKUP('Домены Secretin_N'!B6051,'AC-Architecture'!A:C,3,FALSE)</f>
        <v>#N/A</v>
      </c>
      <c r="D6051">
        <v>621</v>
      </c>
      <c r="E6051" t="s">
        <v>3632</v>
      </c>
      <c r="F6051">
        <v>193</v>
      </c>
      <c r="G6051">
        <v>288</v>
      </c>
      <c r="H6051">
        <f t="shared" si="417"/>
        <v>95</v>
      </c>
      <c r="I6051" t="str">
        <f t="shared" si="418"/>
        <v>Q84H05_PHOLU/193-288</v>
      </c>
      <c r="K6051" t="e">
        <f>IF(C6051="Secretin_N, Secretin, TraK","T","N")</f>
        <v>#N/A</v>
      </c>
      <c r="L6051" t="e">
        <f>VLOOKUP(E6051,'Uniprot taxonomy'!E:J,4,FALSE)</f>
        <v>#N/A</v>
      </c>
      <c r="M6051" t="e">
        <f>LEFT(VLOOKUP(B6051,'Uniprot taxonomy'!B:R,5,FALSE))</f>
        <v>#N/A</v>
      </c>
      <c r="N6051" t="e">
        <f>VLOOKUP(B6051,'Uniprot taxonomy'!B:R,5,FALSE)</f>
        <v>#N/A</v>
      </c>
      <c r="O6051" t="e">
        <f>VLOOKUP(B6051,'Uniprot taxonomy'!B:R,6,FALSE)</f>
        <v>#N/A</v>
      </c>
      <c r="P6051" t="e">
        <f>VLOOKUP(B6051,'Uniprot taxonomy'!B:R,7,FALSE)</f>
        <v>#N/A</v>
      </c>
      <c r="Q6051" t="e">
        <f>VLOOKUP(B6051,'Uniprot taxonomy'!B:R,8,FALSE)</f>
        <v>#N/A</v>
      </c>
    </row>
    <row r="6052" spans="1:17" hidden="1" x14ac:dyDescent="0.25">
      <c r="A6052" t="s">
        <v>8863</v>
      </c>
      <c r="B6052" t="s">
        <v>8864</v>
      </c>
      <c r="C6052" t="e">
        <f>VLOOKUP('Домены Secretin_N'!B6052,'AC-Architecture'!A:C,3,FALSE)</f>
        <v>#N/A</v>
      </c>
      <c r="D6052">
        <v>636</v>
      </c>
      <c r="E6052" t="s">
        <v>3632</v>
      </c>
      <c r="F6052">
        <v>294</v>
      </c>
      <c r="G6052">
        <v>374</v>
      </c>
      <c r="H6052">
        <f t="shared" si="417"/>
        <v>80</v>
      </c>
      <c r="I6052" t="str">
        <f t="shared" si="418"/>
        <v>Q87AX2_XYLFT/294-374</v>
      </c>
      <c r="K6052" t="e">
        <f>IF(C6052="Secretin_N, Secretin, TraK","T","N")</f>
        <v>#N/A</v>
      </c>
      <c r="L6052" t="e">
        <f>VLOOKUP(E6052,'Uniprot taxonomy'!E:J,4,FALSE)</f>
        <v>#N/A</v>
      </c>
      <c r="M6052" t="e">
        <f>LEFT(VLOOKUP(B6052,'Uniprot taxonomy'!B:R,5,FALSE))</f>
        <v>#N/A</v>
      </c>
      <c r="N6052" t="e">
        <f>VLOOKUP(B6052,'Uniprot taxonomy'!B:R,5,FALSE)</f>
        <v>#N/A</v>
      </c>
      <c r="O6052" t="e">
        <f>VLOOKUP(B6052,'Uniprot taxonomy'!B:R,6,FALSE)</f>
        <v>#N/A</v>
      </c>
      <c r="P6052" t="e">
        <f>VLOOKUP(B6052,'Uniprot taxonomy'!B:R,7,FALSE)</f>
        <v>#N/A</v>
      </c>
      <c r="Q6052" t="e">
        <f>VLOOKUP(B6052,'Uniprot taxonomy'!B:R,8,FALSE)</f>
        <v>#N/A</v>
      </c>
    </row>
    <row r="6053" spans="1:17" hidden="1" x14ac:dyDescent="0.25">
      <c r="A6053" t="s">
        <v>8865</v>
      </c>
      <c r="B6053" t="s">
        <v>8866</v>
      </c>
      <c r="C6053" t="e">
        <f>VLOOKUP('Домены Secretin_N'!B6053,'AC-Architecture'!A:C,3,FALSE)</f>
        <v>#N/A</v>
      </c>
      <c r="D6053">
        <v>775</v>
      </c>
      <c r="E6053" t="s">
        <v>3632</v>
      </c>
      <c r="F6053">
        <v>204</v>
      </c>
      <c r="G6053">
        <v>264</v>
      </c>
      <c r="H6053">
        <f t="shared" si="417"/>
        <v>60</v>
      </c>
      <c r="I6053" t="str">
        <f t="shared" si="418"/>
        <v>Q87DE3_XYLFT/204-264</v>
      </c>
      <c r="K6053" t="e">
        <f>IF(C6053="Secretin_N, Secretin, TraK","T","N")</f>
        <v>#N/A</v>
      </c>
      <c r="L6053" t="e">
        <f>VLOOKUP(E6053,'Uniprot taxonomy'!E:J,4,FALSE)</f>
        <v>#N/A</v>
      </c>
      <c r="M6053" t="e">
        <f>LEFT(VLOOKUP(B6053,'Uniprot taxonomy'!B:R,5,FALSE))</f>
        <v>#N/A</v>
      </c>
      <c r="N6053" t="e">
        <f>VLOOKUP(B6053,'Uniprot taxonomy'!B:R,5,FALSE)</f>
        <v>#N/A</v>
      </c>
      <c r="O6053" t="e">
        <f>VLOOKUP(B6053,'Uniprot taxonomy'!B:R,6,FALSE)</f>
        <v>#N/A</v>
      </c>
      <c r="P6053" t="e">
        <f>VLOOKUP(B6053,'Uniprot taxonomy'!B:R,7,FALSE)</f>
        <v>#N/A</v>
      </c>
      <c r="Q6053" t="e">
        <f>VLOOKUP(B6053,'Uniprot taxonomy'!B:R,8,FALSE)</f>
        <v>#N/A</v>
      </c>
    </row>
    <row r="6054" spans="1:17" hidden="1" x14ac:dyDescent="0.25">
      <c r="A6054" t="s">
        <v>8865</v>
      </c>
      <c r="B6054" t="s">
        <v>8866</v>
      </c>
      <c r="C6054" t="e">
        <f>VLOOKUP('Домены Secretin_N'!B6054,'AC-Architecture'!A:C,3,FALSE)</f>
        <v>#N/A</v>
      </c>
      <c r="D6054">
        <v>775</v>
      </c>
      <c r="E6054" t="s">
        <v>3632</v>
      </c>
      <c r="F6054">
        <v>269</v>
      </c>
      <c r="G6054">
        <v>337</v>
      </c>
      <c r="H6054">
        <f t="shared" si="417"/>
        <v>68</v>
      </c>
      <c r="I6054" t="str">
        <f t="shared" si="418"/>
        <v>Q87DE3_XYLFT/269-337</v>
      </c>
      <c r="K6054" t="e">
        <f>IF(C6054="Secretin_N, Secretin, TraK","T","N")</f>
        <v>#N/A</v>
      </c>
      <c r="L6054" t="e">
        <f>VLOOKUP(E6054,'Uniprot taxonomy'!E:J,4,FALSE)</f>
        <v>#N/A</v>
      </c>
      <c r="M6054" t="e">
        <f>LEFT(VLOOKUP(B6054,'Uniprot taxonomy'!B:R,5,FALSE))</f>
        <v>#N/A</v>
      </c>
      <c r="N6054" t="e">
        <f>VLOOKUP(B6054,'Uniprot taxonomy'!B:R,5,FALSE)</f>
        <v>#N/A</v>
      </c>
      <c r="O6054" t="e">
        <f>VLOOKUP(B6054,'Uniprot taxonomy'!B:R,6,FALSE)</f>
        <v>#N/A</v>
      </c>
      <c r="P6054" t="e">
        <f>VLOOKUP(B6054,'Uniprot taxonomy'!B:R,7,FALSE)</f>
        <v>#N/A</v>
      </c>
      <c r="Q6054" t="e">
        <f>VLOOKUP(B6054,'Uniprot taxonomy'!B:R,8,FALSE)</f>
        <v>#N/A</v>
      </c>
    </row>
    <row r="6055" spans="1:17" hidden="1" x14ac:dyDescent="0.25">
      <c r="A6055" t="s">
        <v>8865</v>
      </c>
      <c r="B6055" t="s">
        <v>8866</v>
      </c>
      <c r="C6055" t="e">
        <f>VLOOKUP('Домены Secretin_N'!B6055,'AC-Architecture'!A:C,3,FALSE)</f>
        <v>#N/A</v>
      </c>
      <c r="D6055">
        <v>775</v>
      </c>
      <c r="E6055" t="s">
        <v>3632</v>
      </c>
      <c r="F6055">
        <v>342</v>
      </c>
      <c r="G6055">
        <v>484</v>
      </c>
      <c r="H6055">
        <f t="shared" si="417"/>
        <v>142</v>
      </c>
      <c r="I6055" t="str">
        <f t="shared" si="418"/>
        <v>Q87DE3_XYLFT/342-484</v>
      </c>
      <c r="K6055" t="e">
        <f>IF(C6055="Secretin_N, Secretin, TraK","T","N")</f>
        <v>#N/A</v>
      </c>
      <c r="L6055" t="e">
        <f>VLOOKUP(E6055,'Uniprot taxonomy'!E:J,4,FALSE)</f>
        <v>#N/A</v>
      </c>
      <c r="M6055" t="e">
        <f>LEFT(VLOOKUP(B6055,'Uniprot taxonomy'!B:R,5,FALSE))</f>
        <v>#N/A</v>
      </c>
      <c r="N6055" t="e">
        <f>VLOOKUP(B6055,'Uniprot taxonomy'!B:R,5,FALSE)</f>
        <v>#N/A</v>
      </c>
      <c r="O6055" t="e">
        <f>VLOOKUP(B6055,'Uniprot taxonomy'!B:R,6,FALSE)</f>
        <v>#N/A</v>
      </c>
      <c r="P6055" t="e">
        <f>VLOOKUP(B6055,'Uniprot taxonomy'!B:R,7,FALSE)</f>
        <v>#N/A</v>
      </c>
      <c r="Q6055" t="e">
        <f>VLOOKUP(B6055,'Uniprot taxonomy'!B:R,8,FALSE)</f>
        <v>#N/A</v>
      </c>
    </row>
    <row r="6056" spans="1:17" x14ac:dyDescent="0.25">
      <c r="A6056" t="s">
        <v>59</v>
      </c>
      <c r="B6056" t="s">
        <v>1360</v>
      </c>
      <c r="C6056" t="str">
        <f>VLOOKUP('Домены Secretin_N'!B6056,'AC-Architecture'!A:C,3,FALSE)</f>
        <v>Secretin_N, Secretin</v>
      </c>
      <c r="D6056">
        <v>487</v>
      </c>
      <c r="E6056" t="s">
        <v>3632</v>
      </c>
      <c r="F6056">
        <v>169</v>
      </c>
      <c r="G6056">
        <v>278</v>
      </c>
      <c r="H6056">
        <f t="shared" si="417"/>
        <v>109</v>
      </c>
      <c r="I6056" t="str">
        <f t="shared" si="418"/>
        <v>Q87GH7_VIBPA/169-278</v>
      </c>
      <c r="J6056" t="str">
        <f>CONCATENATE(K6056,"_",LEFT(O6056,3),"_",LEFT(Q6056,3),"_",B6056)</f>
        <v>N_Vib_Vib_Q87GH7</v>
      </c>
      <c r="K6056" t="str">
        <f>IF(C6056="Secretin_N, Secretin, TraK","T","N")</f>
        <v>N</v>
      </c>
      <c r="L6056" t="str">
        <f>VLOOKUP(B6056,'Uniprot taxonomy'!B:R,4,FALSE)</f>
        <v>Proteobacteria</v>
      </c>
      <c r="M6056" t="str">
        <f>LEFT(VLOOKUP(B6056,'Uniprot taxonomy'!B:R,5,FALSE))</f>
        <v>G</v>
      </c>
      <c r="N6056" t="str">
        <f>VLOOKUP(B6056,'Uniprot taxonomy'!B:R,5,FALSE)</f>
        <v>Gammaproteobacteria</v>
      </c>
      <c r="O6056" t="str">
        <f>VLOOKUP(B6056,'Uniprot taxonomy'!B:R,6,FALSE)</f>
        <v>Vibrionales</v>
      </c>
      <c r="P6056" t="str">
        <f>VLOOKUP(B6056,'Uniprot taxonomy'!B:R,7,FALSE)</f>
        <v>Vibrionaceae</v>
      </c>
      <c r="Q6056" t="str">
        <f>VLOOKUP(B6056,'Uniprot taxonomy'!B:R,8,FALSE)</f>
        <v>Vibrio</v>
      </c>
    </row>
    <row r="6057" spans="1:17" hidden="1" x14ac:dyDescent="0.25">
      <c r="A6057" t="s">
        <v>8867</v>
      </c>
      <c r="B6057" t="s">
        <v>8868</v>
      </c>
      <c r="C6057" t="e">
        <f>VLOOKUP('Домены Secretin_N'!B6057,'AC-Architecture'!A:C,3,FALSE)</f>
        <v>#N/A</v>
      </c>
      <c r="D6057">
        <v>578</v>
      </c>
      <c r="E6057" t="s">
        <v>3632</v>
      </c>
      <c r="F6057">
        <v>253</v>
      </c>
      <c r="G6057">
        <v>319</v>
      </c>
      <c r="H6057">
        <f t="shared" si="417"/>
        <v>66</v>
      </c>
      <c r="I6057" t="str">
        <f t="shared" si="418"/>
        <v>Q87L66_VIBPA/253-319</v>
      </c>
      <c r="K6057" t="e">
        <f>IF(C6057="Secretin_N, Secretin, TraK","T","N")</f>
        <v>#N/A</v>
      </c>
      <c r="L6057" t="e">
        <f>VLOOKUP(E6057,'Uniprot taxonomy'!E:J,4,FALSE)</f>
        <v>#N/A</v>
      </c>
      <c r="M6057" t="e">
        <f>LEFT(VLOOKUP(B6057,'Uniprot taxonomy'!B:R,5,FALSE))</f>
        <v>#N/A</v>
      </c>
      <c r="N6057" t="e">
        <f>VLOOKUP(B6057,'Uniprot taxonomy'!B:R,5,FALSE)</f>
        <v>#N/A</v>
      </c>
      <c r="O6057" t="e">
        <f>VLOOKUP(B6057,'Uniprot taxonomy'!B:R,6,FALSE)</f>
        <v>#N/A</v>
      </c>
      <c r="P6057" t="e">
        <f>VLOOKUP(B6057,'Uniprot taxonomy'!B:R,7,FALSE)</f>
        <v>#N/A</v>
      </c>
      <c r="Q6057" t="e">
        <f>VLOOKUP(B6057,'Uniprot taxonomy'!B:R,8,FALSE)</f>
        <v>#N/A</v>
      </c>
    </row>
    <row r="6058" spans="1:17" x14ac:dyDescent="0.25">
      <c r="A6058" t="s">
        <v>58</v>
      </c>
      <c r="B6058" t="s">
        <v>1359</v>
      </c>
      <c r="C6058" t="str">
        <f>VLOOKUP('Домены Secretin_N'!B6058,'AC-Architecture'!A:C,3,FALSE)</f>
        <v>Secretin_N, Secretin</v>
      </c>
      <c r="D6058">
        <v>632</v>
      </c>
      <c r="E6058" t="s">
        <v>3632</v>
      </c>
      <c r="F6058">
        <v>192</v>
      </c>
      <c r="G6058">
        <v>302</v>
      </c>
      <c r="H6058">
        <f t="shared" si="417"/>
        <v>110</v>
      </c>
      <c r="I6058" t="str">
        <f t="shared" si="418"/>
        <v>Q87P22_VIBPA/192-302</v>
      </c>
      <c r="J6058" t="str">
        <f>CONCATENATE(K6058,"_",LEFT(O6058,3),"_",LEFT(Q6058,3),"_",B6058)</f>
        <v>N_Vib_Vib_Q87P22</v>
      </c>
      <c r="K6058" t="str">
        <f>IF(C6058="Secretin_N, Secretin, TraK","T","N")</f>
        <v>N</v>
      </c>
      <c r="L6058" t="str">
        <f>VLOOKUP(B6058,'Uniprot taxonomy'!B:R,4,FALSE)</f>
        <v>Proteobacteria</v>
      </c>
      <c r="M6058" t="str">
        <f>LEFT(VLOOKUP(B6058,'Uniprot taxonomy'!B:R,5,FALSE))</f>
        <v>G</v>
      </c>
      <c r="N6058" t="str">
        <f>VLOOKUP(B6058,'Uniprot taxonomy'!B:R,5,FALSE)</f>
        <v>Gammaproteobacteria</v>
      </c>
      <c r="O6058" t="str">
        <f>VLOOKUP(B6058,'Uniprot taxonomy'!B:R,6,FALSE)</f>
        <v>Vibrionales</v>
      </c>
      <c r="P6058" t="str">
        <f>VLOOKUP(B6058,'Uniprot taxonomy'!B:R,7,FALSE)</f>
        <v>Vibrionaceae</v>
      </c>
      <c r="Q6058" t="str">
        <f>VLOOKUP(B6058,'Uniprot taxonomy'!B:R,8,FALSE)</f>
        <v>Vibrio</v>
      </c>
    </row>
    <row r="6059" spans="1:17" hidden="1" x14ac:dyDescent="0.25">
      <c r="A6059" t="s">
        <v>8869</v>
      </c>
      <c r="B6059" t="s">
        <v>8870</v>
      </c>
      <c r="C6059" t="e">
        <f>VLOOKUP('Домены Secretin_N'!B6059,'AC-Architecture'!A:C,3,FALSE)</f>
        <v>#N/A</v>
      </c>
      <c r="D6059">
        <v>675</v>
      </c>
      <c r="E6059" t="s">
        <v>3632</v>
      </c>
      <c r="F6059">
        <v>125</v>
      </c>
      <c r="G6059">
        <v>188</v>
      </c>
      <c r="H6059">
        <f t="shared" si="417"/>
        <v>63</v>
      </c>
      <c r="I6059" t="str">
        <f t="shared" si="418"/>
        <v>Q87TD7_VIBPA/125-188</v>
      </c>
      <c r="K6059" t="e">
        <f>IF(C6059="Secretin_N, Secretin, TraK","T","N")</f>
        <v>#N/A</v>
      </c>
      <c r="L6059" t="e">
        <f>VLOOKUP(E6059,'Uniprot taxonomy'!E:J,4,FALSE)</f>
        <v>#N/A</v>
      </c>
      <c r="M6059" t="e">
        <f>LEFT(VLOOKUP(B6059,'Uniprot taxonomy'!B:R,5,FALSE))</f>
        <v>#N/A</v>
      </c>
      <c r="N6059" t="e">
        <f>VLOOKUP(B6059,'Uniprot taxonomy'!B:R,5,FALSE)</f>
        <v>#N/A</v>
      </c>
      <c r="O6059" t="e">
        <f>VLOOKUP(B6059,'Uniprot taxonomy'!B:R,6,FALSE)</f>
        <v>#N/A</v>
      </c>
      <c r="P6059" t="e">
        <f>VLOOKUP(B6059,'Uniprot taxonomy'!B:R,7,FALSE)</f>
        <v>#N/A</v>
      </c>
      <c r="Q6059" t="e">
        <f>VLOOKUP(B6059,'Uniprot taxonomy'!B:R,8,FALSE)</f>
        <v>#N/A</v>
      </c>
    </row>
    <row r="6060" spans="1:17" hidden="1" x14ac:dyDescent="0.25">
      <c r="A6060" t="s">
        <v>8869</v>
      </c>
      <c r="B6060" t="s">
        <v>8870</v>
      </c>
      <c r="C6060" t="e">
        <f>VLOOKUP('Домены Secretin_N'!B6060,'AC-Architecture'!A:C,3,FALSE)</f>
        <v>#N/A</v>
      </c>
      <c r="D6060">
        <v>675</v>
      </c>
      <c r="E6060" t="s">
        <v>3632</v>
      </c>
      <c r="F6060">
        <v>190</v>
      </c>
      <c r="G6060">
        <v>261</v>
      </c>
      <c r="H6060">
        <f t="shared" si="417"/>
        <v>71</v>
      </c>
      <c r="I6060" t="str">
        <f t="shared" si="418"/>
        <v>Q87TD7_VIBPA/190-261</v>
      </c>
      <c r="K6060" t="e">
        <f>IF(C6060="Secretin_N, Secretin, TraK","T","N")</f>
        <v>#N/A</v>
      </c>
      <c r="L6060" t="e">
        <f>VLOOKUP(E6060,'Uniprot taxonomy'!E:J,4,FALSE)</f>
        <v>#N/A</v>
      </c>
      <c r="M6060" t="e">
        <f>LEFT(VLOOKUP(B6060,'Uniprot taxonomy'!B:R,5,FALSE))</f>
        <v>#N/A</v>
      </c>
      <c r="N6060" t="e">
        <f>VLOOKUP(B6060,'Uniprot taxonomy'!B:R,5,FALSE)</f>
        <v>#N/A</v>
      </c>
      <c r="O6060" t="e">
        <f>VLOOKUP(B6060,'Uniprot taxonomy'!B:R,6,FALSE)</f>
        <v>#N/A</v>
      </c>
      <c r="P6060" t="e">
        <f>VLOOKUP(B6060,'Uniprot taxonomy'!B:R,7,FALSE)</f>
        <v>#N/A</v>
      </c>
      <c r="Q6060" t="e">
        <f>VLOOKUP(B6060,'Uniprot taxonomy'!B:R,8,FALSE)</f>
        <v>#N/A</v>
      </c>
    </row>
    <row r="6061" spans="1:17" hidden="1" x14ac:dyDescent="0.25">
      <c r="A6061" t="s">
        <v>8869</v>
      </c>
      <c r="B6061" t="s">
        <v>8870</v>
      </c>
      <c r="C6061" t="e">
        <f>VLOOKUP('Домены Secretin_N'!B6061,'AC-Architecture'!A:C,3,FALSE)</f>
        <v>#N/A</v>
      </c>
      <c r="D6061">
        <v>675</v>
      </c>
      <c r="E6061" t="s">
        <v>3632</v>
      </c>
      <c r="F6061">
        <v>265</v>
      </c>
      <c r="G6061">
        <v>344</v>
      </c>
      <c r="H6061">
        <f t="shared" si="417"/>
        <v>79</v>
      </c>
      <c r="I6061" t="str">
        <f t="shared" si="418"/>
        <v>Q87TD7_VIBPA/265-344</v>
      </c>
      <c r="K6061" t="e">
        <f>IF(C6061="Secretin_N, Secretin, TraK","T","N")</f>
        <v>#N/A</v>
      </c>
      <c r="L6061" t="e">
        <f>VLOOKUP(E6061,'Uniprot taxonomy'!E:J,4,FALSE)</f>
        <v>#N/A</v>
      </c>
      <c r="M6061" t="e">
        <f>LEFT(VLOOKUP(B6061,'Uniprot taxonomy'!B:R,5,FALSE))</f>
        <v>#N/A</v>
      </c>
      <c r="N6061" t="e">
        <f>VLOOKUP(B6061,'Uniprot taxonomy'!B:R,5,FALSE)</f>
        <v>#N/A</v>
      </c>
      <c r="O6061" t="e">
        <f>VLOOKUP(B6061,'Uniprot taxonomy'!B:R,6,FALSE)</f>
        <v>#N/A</v>
      </c>
      <c r="P6061" t="e">
        <f>VLOOKUP(B6061,'Uniprot taxonomy'!B:R,7,FALSE)</f>
        <v>#N/A</v>
      </c>
      <c r="Q6061" t="e">
        <f>VLOOKUP(B6061,'Uniprot taxonomy'!B:R,8,FALSE)</f>
        <v>#N/A</v>
      </c>
    </row>
    <row r="6062" spans="1:17" hidden="1" x14ac:dyDescent="0.25">
      <c r="A6062" t="s">
        <v>8871</v>
      </c>
      <c r="B6062" t="s">
        <v>8872</v>
      </c>
      <c r="C6062" t="e">
        <f>VLOOKUP('Домены Secretin_N'!B6062,'AC-Architecture'!A:C,3,FALSE)</f>
        <v>#N/A</v>
      </c>
      <c r="D6062">
        <v>718</v>
      </c>
      <c r="E6062" t="s">
        <v>3632</v>
      </c>
      <c r="F6062">
        <v>398</v>
      </c>
      <c r="G6062">
        <v>465</v>
      </c>
      <c r="H6062">
        <f t="shared" si="417"/>
        <v>67</v>
      </c>
      <c r="I6062" t="str">
        <f t="shared" si="418"/>
        <v>Q87V13_PSESM/398-465</v>
      </c>
      <c r="K6062" t="e">
        <f>IF(C6062="Secretin_N, Secretin, TraK","T","N")</f>
        <v>#N/A</v>
      </c>
      <c r="L6062" t="e">
        <f>VLOOKUP(E6062,'Uniprot taxonomy'!E:J,4,FALSE)</f>
        <v>#N/A</v>
      </c>
      <c r="M6062" t="e">
        <f>LEFT(VLOOKUP(B6062,'Uniprot taxonomy'!B:R,5,FALSE))</f>
        <v>#N/A</v>
      </c>
      <c r="N6062" t="e">
        <f>VLOOKUP(B6062,'Uniprot taxonomy'!B:R,5,FALSE)</f>
        <v>#N/A</v>
      </c>
      <c r="O6062" t="e">
        <f>VLOOKUP(B6062,'Uniprot taxonomy'!B:R,6,FALSE)</f>
        <v>#N/A</v>
      </c>
      <c r="P6062" t="e">
        <f>VLOOKUP(B6062,'Uniprot taxonomy'!B:R,7,FALSE)</f>
        <v>#N/A</v>
      </c>
      <c r="Q6062" t="e">
        <f>VLOOKUP(B6062,'Uniprot taxonomy'!B:R,8,FALSE)</f>
        <v>#N/A</v>
      </c>
    </row>
    <row r="6063" spans="1:17" x14ac:dyDescent="0.25">
      <c r="A6063" t="s">
        <v>57</v>
      </c>
      <c r="B6063" t="s">
        <v>1358</v>
      </c>
      <c r="C6063" t="str">
        <f>VLOOKUP('Домены Secretin_N'!B6063,'AC-Architecture'!A:C,3,FALSE)</f>
        <v>Secretin_N, Secretin</v>
      </c>
      <c r="D6063">
        <v>248</v>
      </c>
      <c r="E6063" t="s">
        <v>3632</v>
      </c>
      <c r="F6063">
        <v>26</v>
      </c>
      <c r="G6063">
        <v>85</v>
      </c>
      <c r="H6063">
        <f t="shared" si="417"/>
        <v>59</v>
      </c>
      <c r="I6063" t="str">
        <f t="shared" si="418"/>
        <v>Q87ZR1_PSESM/26-85</v>
      </c>
      <c r="J6063" t="str">
        <f>CONCATENATE(K6063,"_",LEFT(O6063,3),"_",LEFT(Q6063,3),"_",B6063)</f>
        <v>N_Pse_Pse_Q87ZR1</v>
      </c>
      <c r="K6063" t="str">
        <f>IF(C6063="Secretin_N, Secretin, TraK","T","N")</f>
        <v>N</v>
      </c>
      <c r="L6063" t="str">
        <f>VLOOKUP(B6063,'Uniprot taxonomy'!B:R,4,FALSE)</f>
        <v>Proteobacteria</v>
      </c>
      <c r="M6063" t="str">
        <f>LEFT(VLOOKUP(B6063,'Uniprot taxonomy'!B:R,5,FALSE))</f>
        <v>G</v>
      </c>
      <c r="N6063" t="str">
        <f>VLOOKUP(B6063,'Uniprot taxonomy'!B:R,5,FALSE)</f>
        <v>Gammaproteobacteria</v>
      </c>
      <c r="O6063" t="str">
        <f>VLOOKUP(B6063,'Uniprot taxonomy'!B:R,6,FALSE)</f>
        <v>Pseudomonadales</v>
      </c>
      <c r="P6063" t="str">
        <f>VLOOKUP(B6063,'Uniprot taxonomy'!B:R,7,FALSE)</f>
        <v>Pseudomonadaceae</v>
      </c>
      <c r="Q6063" t="str">
        <f>VLOOKUP(B6063,'Uniprot taxonomy'!B:R,8,FALSE)</f>
        <v>Pseudomonas</v>
      </c>
    </row>
    <row r="6064" spans="1:17" hidden="1" x14ac:dyDescent="0.25">
      <c r="A6064" t="s">
        <v>8873</v>
      </c>
      <c r="B6064" t="s">
        <v>8874</v>
      </c>
      <c r="C6064" t="e">
        <f>VLOOKUP('Домены Secretin_N'!B6064,'AC-Architecture'!A:C,3,FALSE)</f>
        <v>#N/A</v>
      </c>
      <c r="D6064">
        <v>763</v>
      </c>
      <c r="E6064" t="s">
        <v>3632</v>
      </c>
      <c r="F6064">
        <v>188</v>
      </c>
      <c r="G6064">
        <v>248</v>
      </c>
      <c r="H6064">
        <f t="shared" si="417"/>
        <v>60</v>
      </c>
      <c r="I6064" t="str">
        <f t="shared" si="418"/>
        <v>Q87ZW5_PSESM/188-248</v>
      </c>
      <c r="K6064" t="e">
        <f>IF(C6064="Secretin_N, Secretin, TraK","T","N")</f>
        <v>#N/A</v>
      </c>
      <c r="L6064" t="e">
        <f>VLOOKUP(E6064,'Uniprot taxonomy'!E:J,4,FALSE)</f>
        <v>#N/A</v>
      </c>
      <c r="M6064" t="e">
        <f>LEFT(VLOOKUP(B6064,'Uniprot taxonomy'!B:R,5,FALSE))</f>
        <v>#N/A</v>
      </c>
      <c r="N6064" t="e">
        <f>VLOOKUP(B6064,'Uniprot taxonomy'!B:R,5,FALSE)</f>
        <v>#N/A</v>
      </c>
      <c r="O6064" t="e">
        <f>VLOOKUP(B6064,'Uniprot taxonomy'!B:R,6,FALSE)</f>
        <v>#N/A</v>
      </c>
      <c r="P6064" t="e">
        <f>VLOOKUP(B6064,'Uniprot taxonomy'!B:R,7,FALSE)</f>
        <v>#N/A</v>
      </c>
      <c r="Q6064" t="e">
        <f>VLOOKUP(B6064,'Uniprot taxonomy'!B:R,8,FALSE)</f>
        <v>#N/A</v>
      </c>
    </row>
    <row r="6065" spans="1:17" hidden="1" x14ac:dyDescent="0.25">
      <c r="A6065" t="s">
        <v>8873</v>
      </c>
      <c r="B6065" t="s">
        <v>8874</v>
      </c>
      <c r="C6065" t="e">
        <f>VLOOKUP('Домены Secretin_N'!B6065,'AC-Architecture'!A:C,3,FALSE)</f>
        <v>#N/A</v>
      </c>
      <c r="D6065">
        <v>763</v>
      </c>
      <c r="E6065" t="s">
        <v>3632</v>
      </c>
      <c r="F6065">
        <v>253</v>
      </c>
      <c r="G6065">
        <v>322</v>
      </c>
      <c r="H6065">
        <f t="shared" si="417"/>
        <v>69</v>
      </c>
      <c r="I6065" t="str">
        <f t="shared" si="418"/>
        <v>Q87ZW5_PSESM/253-322</v>
      </c>
      <c r="K6065" t="e">
        <f>IF(C6065="Secretin_N, Secretin, TraK","T","N")</f>
        <v>#N/A</v>
      </c>
      <c r="L6065" t="e">
        <f>VLOOKUP(E6065,'Uniprot taxonomy'!E:J,4,FALSE)</f>
        <v>#N/A</v>
      </c>
      <c r="M6065" t="e">
        <f>LEFT(VLOOKUP(B6065,'Uniprot taxonomy'!B:R,5,FALSE))</f>
        <v>#N/A</v>
      </c>
      <c r="N6065" t="e">
        <f>VLOOKUP(B6065,'Uniprot taxonomy'!B:R,5,FALSE)</f>
        <v>#N/A</v>
      </c>
      <c r="O6065" t="e">
        <f>VLOOKUP(B6065,'Uniprot taxonomy'!B:R,6,FALSE)</f>
        <v>#N/A</v>
      </c>
      <c r="P6065" t="e">
        <f>VLOOKUP(B6065,'Uniprot taxonomy'!B:R,7,FALSE)</f>
        <v>#N/A</v>
      </c>
      <c r="Q6065" t="e">
        <f>VLOOKUP(B6065,'Uniprot taxonomy'!B:R,8,FALSE)</f>
        <v>#N/A</v>
      </c>
    </row>
    <row r="6066" spans="1:17" hidden="1" x14ac:dyDescent="0.25">
      <c r="A6066" t="s">
        <v>8873</v>
      </c>
      <c r="B6066" t="s">
        <v>8874</v>
      </c>
      <c r="C6066" t="e">
        <f>VLOOKUP('Домены Secretin_N'!B6066,'AC-Architecture'!A:C,3,FALSE)</f>
        <v>#N/A</v>
      </c>
      <c r="D6066">
        <v>763</v>
      </c>
      <c r="E6066" t="s">
        <v>3632</v>
      </c>
      <c r="F6066">
        <v>327</v>
      </c>
      <c r="G6066">
        <v>491</v>
      </c>
      <c r="H6066">
        <f t="shared" si="417"/>
        <v>164</v>
      </c>
      <c r="I6066" t="str">
        <f t="shared" si="418"/>
        <v>Q87ZW5_PSESM/327-491</v>
      </c>
      <c r="K6066" t="e">
        <f>IF(C6066="Secretin_N, Secretin, TraK","T","N")</f>
        <v>#N/A</v>
      </c>
      <c r="L6066" t="e">
        <f>VLOOKUP(E6066,'Uniprot taxonomy'!E:J,4,FALSE)</f>
        <v>#N/A</v>
      </c>
      <c r="M6066" t="e">
        <f>LEFT(VLOOKUP(B6066,'Uniprot taxonomy'!B:R,5,FALSE))</f>
        <v>#N/A</v>
      </c>
      <c r="N6066" t="e">
        <f>VLOOKUP(B6066,'Uniprot taxonomy'!B:R,5,FALSE)</f>
        <v>#N/A</v>
      </c>
      <c r="O6066" t="e">
        <f>VLOOKUP(B6066,'Uniprot taxonomy'!B:R,6,FALSE)</f>
        <v>#N/A</v>
      </c>
      <c r="P6066" t="e">
        <f>VLOOKUP(B6066,'Uniprot taxonomy'!B:R,7,FALSE)</f>
        <v>#N/A</v>
      </c>
      <c r="Q6066" t="e">
        <f>VLOOKUP(B6066,'Uniprot taxonomy'!B:R,8,FALSE)</f>
        <v>#N/A</v>
      </c>
    </row>
    <row r="6067" spans="1:17" x14ac:dyDescent="0.25">
      <c r="A6067" t="s">
        <v>56</v>
      </c>
      <c r="B6067" t="s">
        <v>1357</v>
      </c>
      <c r="C6067" t="str">
        <f>VLOOKUP('Домены Secretin_N'!B6067,'AC-Architecture'!A:C,3,FALSE)</f>
        <v>Secretin_N, Secretin</v>
      </c>
      <c r="D6067">
        <v>699</v>
      </c>
      <c r="E6067" t="s">
        <v>3632</v>
      </c>
      <c r="F6067">
        <v>175</v>
      </c>
      <c r="G6067">
        <v>319</v>
      </c>
      <c r="H6067">
        <f t="shared" si="417"/>
        <v>144</v>
      </c>
      <c r="I6067" t="str">
        <f t="shared" si="418"/>
        <v>Q887C1_PSESM/175-319</v>
      </c>
      <c r="J6067" t="str">
        <f>CONCATENATE(K6067,"_",LEFT(O6067,3),"_",LEFT(Q6067,3),"_",B6067)</f>
        <v>N_Pse_Pse_Q887C1</v>
      </c>
      <c r="K6067" t="str">
        <f>IF(C6067="Secretin_N, Secretin, TraK","T","N")</f>
        <v>N</v>
      </c>
      <c r="L6067" t="str">
        <f>VLOOKUP(B6067,'Uniprot taxonomy'!B:R,4,FALSE)</f>
        <v>Proteobacteria</v>
      </c>
      <c r="M6067" t="str">
        <f>LEFT(VLOOKUP(B6067,'Uniprot taxonomy'!B:R,5,FALSE))</f>
        <v>G</v>
      </c>
      <c r="N6067" t="str">
        <f>VLOOKUP(B6067,'Uniprot taxonomy'!B:R,5,FALSE)</f>
        <v>Gammaproteobacteria</v>
      </c>
      <c r="O6067" t="str">
        <f>VLOOKUP(B6067,'Uniprot taxonomy'!B:R,6,FALSE)</f>
        <v>Pseudomonadales</v>
      </c>
      <c r="P6067" t="str">
        <f>VLOOKUP(B6067,'Uniprot taxonomy'!B:R,7,FALSE)</f>
        <v>Pseudomonadaceae</v>
      </c>
      <c r="Q6067" t="str">
        <f>VLOOKUP(B6067,'Uniprot taxonomy'!B:R,8,FALSE)</f>
        <v>Pseudomonas</v>
      </c>
    </row>
    <row r="6068" spans="1:17" hidden="1" x14ac:dyDescent="0.25">
      <c r="A6068" t="s">
        <v>8875</v>
      </c>
      <c r="B6068" t="s">
        <v>8876</v>
      </c>
      <c r="C6068" t="e">
        <f>VLOOKUP('Домены Secretin_N'!B6068,'AC-Architecture'!A:C,3,FALSE)</f>
        <v>#N/A</v>
      </c>
      <c r="D6068">
        <v>420</v>
      </c>
      <c r="E6068" t="s">
        <v>3632</v>
      </c>
      <c r="F6068">
        <v>123</v>
      </c>
      <c r="G6068">
        <v>188</v>
      </c>
      <c r="H6068">
        <f t="shared" si="417"/>
        <v>65</v>
      </c>
      <c r="I6068" t="str">
        <f t="shared" si="418"/>
        <v>Q88CV0_PSEPK/123-188</v>
      </c>
      <c r="K6068" t="e">
        <f>IF(C6068="Secretin_N, Secretin, TraK","T","N")</f>
        <v>#N/A</v>
      </c>
      <c r="L6068" t="e">
        <f>VLOOKUP(E6068,'Uniprot taxonomy'!E:J,4,FALSE)</f>
        <v>#N/A</v>
      </c>
      <c r="M6068" t="e">
        <f>LEFT(VLOOKUP(B6068,'Uniprot taxonomy'!B:R,5,FALSE))</f>
        <v>#N/A</v>
      </c>
      <c r="N6068" t="e">
        <f>VLOOKUP(B6068,'Uniprot taxonomy'!B:R,5,FALSE)</f>
        <v>#N/A</v>
      </c>
      <c r="O6068" t="e">
        <f>VLOOKUP(B6068,'Uniprot taxonomy'!B:R,6,FALSE)</f>
        <v>#N/A</v>
      </c>
      <c r="P6068" t="e">
        <f>VLOOKUP(B6068,'Uniprot taxonomy'!B:R,7,FALSE)</f>
        <v>#N/A</v>
      </c>
      <c r="Q6068" t="e">
        <f>VLOOKUP(B6068,'Uniprot taxonomy'!B:R,8,FALSE)</f>
        <v>#N/A</v>
      </c>
    </row>
    <row r="6069" spans="1:17" x14ac:dyDescent="0.25">
      <c r="A6069" t="s">
        <v>55</v>
      </c>
      <c r="B6069" t="s">
        <v>1356</v>
      </c>
      <c r="C6069" t="str">
        <f>VLOOKUP('Домены Secretin_N'!B6069,'AC-Architecture'!A:C,3,FALSE)</f>
        <v>Secretin_N, Secretin</v>
      </c>
      <c r="D6069">
        <v>267</v>
      </c>
      <c r="E6069" t="s">
        <v>3632</v>
      </c>
      <c r="F6069">
        <v>45</v>
      </c>
      <c r="G6069">
        <v>104</v>
      </c>
      <c r="H6069">
        <f t="shared" si="417"/>
        <v>59</v>
      </c>
      <c r="I6069" t="str">
        <f t="shared" si="418"/>
        <v>Q88FI1_PSEPK/45-104</v>
      </c>
      <c r="J6069" t="str">
        <f>CONCATENATE(K6069,"_",LEFT(O6069,3),"_",LEFT(Q6069,3),"_",B6069)</f>
        <v>N_Pse_Pse_Q88FI1</v>
      </c>
      <c r="K6069" t="str">
        <f>IF(C6069="Secretin_N, Secretin, TraK","T","N")</f>
        <v>N</v>
      </c>
      <c r="L6069" t="str">
        <f>VLOOKUP(B6069,'Uniprot taxonomy'!B:R,4,FALSE)</f>
        <v>Proteobacteria</v>
      </c>
      <c r="M6069" t="str">
        <f>LEFT(VLOOKUP(B6069,'Uniprot taxonomy'!B:R,5,FALSE))</f>
        <v>G</v>
      </c>
      <c r="N6069" t="str">
        <f>VLOOKUP(B6069,'Uniprot taxonomy'!B:R,5,FALSE)</f>
        <v>Gammaproteobacteria</v>
      </c>
      <c r="O6069" t="str">
        <f>VLOOKUP(B6069,'Uniprot taxonomy'!B:R,6,FALSE)</f>
        <v>Pseudomonadales</v>
      </c>
      <c r="P6069" t="str">
        <f>VLOOKUP(B6069,'Uniprot taxonomy'!B:R,7,FALSE)</f>
        <v>Pseudomonadaceae</v>
      </c>
      <c r="Q6069" t="str">
        <f>VLOOKUP(B6069,'Uniprot taxonomy'!B:R,8,FALSE)</f>
        <v>Pseudomonas</v>
      </c>
    </row>
    <row r="6070" spans="1:17" hidden="1" x14ac:dyDescent="0.25">
      <c r="A6070" t="s">
        <v>8877</v>
      </c>
      <c r="B6070" t="s">
        <v>8878</v>
      </c>
      <c r="C6070" t="e">
        <f>VLOOKUP('Домены Secretin_N'!B6070,'AC-Architecture'!A:C,3,FALSE)</f>
        <v>#N/A</v>
      </c>
      <c r="D6070">
        <v>621</v>
      </c>
      <c r="E6070" t="s">
        <v>3632</v>
      </c>
      <c r="F6070">
        <v>274</v>
      </c>
      <c r="G6070">
        <v>334</v>
      </c>
      <c r="H6070">
        <f t="shared" si="417"/>
        <v>60</v>
      </c>
      <c r="I6070" t="str">
        <f t="shared" si="418"/>
        <v>Q88H83_PSEPK/274-334</v>
      </c>
      <c r="K6070" t="e">
        <f>IF(C6070="Secretin_N, Secretin, TraK","T","N")</f>
        <v>#N/A</v>
      </c>
      <c r="L6070" t="e">
        <f>VLOOKUP(E6070,'Uniprot taxonomy'!E:J,4,FALSE)</f>
        <v>#N/A</v>
      </c>
      <c r="M6070" t="e">
        <f>LEFT(VLOOKUP(B6070,'Uniprot taxonomy'!B:R,5,FALSE))</f>
        <v>#N/A</v>
      </c>
      <c r="N6070" t="e">
        <f>VLOOKUP(B6070,'Uniprot taxonomy'!B:R,5,FALSE)</f>
        <v>#N/A</v>
      </c>
      <c r="O6070" t="e">
        <f>VLOOKUP(B6070,'Uniprot taxonomy'!B:R,6,FALSE)</f>
        <v>#N/A</v>
      </c>
      <c r="P6070" t="e">
        <f>VLOOKUP(B6070,'Uniprot taxonomy'!B:R,7,FALSE)</f>
        <v>#N/A</v>
      </c>
      <c r="Q6070" t="e">
        <f>VLOOKUP(B6070,'Uniprot taxonomy'!B:R,8,FALSE)</f>
        <v>#N/A</v>
      </c>
    </row>
    <row r="6071" spans="1:17" hidden="1" x14ac:dyDescent="0.25">
      <c r="A6071" t="s">
        <v>8879</v>
      </c>
      <c r="B6071" t="s">
        <v>8880</v>
      </c>
      <c r="C6071" t="e">
        <f>VLOOKUP('Домены Secretin_N'!B6071,'AC-Architecture'!A:C,3,FALSE)</f>
        <v>#N/A</v>
      </c>
      <c r="D6071">
        <v>584</v>
      </c>
      <c r="E6071" t="s">
        <v>3632</v>
      </c>
      <c r="F6071">
        <v>133</v>
      </c>
      <c r="G6071">
        <v>195</v>
      </c>
      <c r="H6071">
        <f t="shared" si="417"/>
        <v>62</v>
      </c>
      <c r="I6071" t="str">
        <f t="shared" si="418"/>
        <v>Q88P07_PSEPK/133-195</v>
      </c>
      <c r="K6071" t="e">
        <f>IF(C6071="Secretin_N, Secretin, TraK","T","N")</f>
        <v>#N/A</v>
      </c>
      <c r="L6071" t="e">
        <f>VLOOKUP(E6071,'Uniprot taxonomy'!E:J,4,FALSE)</f>
        <v>#N/A</v>
      </c>
      <c r="M6071" t="e">
        <f>LEFT(VLOOKUP(B6071,'Uniprot taxonomy'!B:R,5,FALSE))</f>
        <v>#N/A</v>
      </c>
      <c r="N6071" t="e">
        <f>VLOOKUP(B6071,'Uniprot taxonomy'!B:R,5,FALSE)</f>
        <v>#N/A</v>
      </c>
      <c r="O6071" t="e">
        <f>VLOOKUP(B6071,'Uniprot taxonomy'!B:R,6,FALSE)</f>
        <v>#N/A</v>
      </c>
      <c r="P6071" t="e">
        <f>VLOOKUP(B6071,'Uniprot taxonomy'!B:R,7,FALSE)</f>
        <v>#N/A</v>
      </c>
      <c r="Q6071" t="e">
        <f>VLOOKUP(B6071,'Uniprot taxonomy'!B:R,8,FALSE)</f>
        <v>#N/A</v>
      </c>
    </row>
    <row r="6072" spans="1:17" hidden="1" x14ac:dyDescent="0.25">
      <c r="A6072" t="s">
        <v>8879</v>
      </c>
      <c r="B6072" t="s">
        <v>8880</v>
      </c>
      <c r="C6072" t="e">
        <f>VLOOKUP('Домены Secretin_N'!B6072,'AC-Architecture'!A:C,3,FALSE)</f>
        <v>#N/A</v>
      </c>
      <c r="D6072">
        <v>584</v>
      </c>
      <c r="E6072" t="s">
        <v>3632</v>
      </c>
      <c r="F6072">
        <v>201</v>
      </c>
      <c r="G6072">
        <v>287</v>
      </c>
      <c r="H6072">
        <f t="shared" si="417"/>
        <v>86</v>
      </c>
      <c r="I6072" t="str">
        <f t="shared" si="418"/>
        <v>Q88P07_PSEPK/201-287</v>
      </c>
      <c r="K6072" t="e">
        <f>IF(C6072="Secretin_N, Secretin, TraK","T","N")</f>
        <v>#N/A</v>
      </c>
      <c r="L6072" t="e">
        <f>VLOOKUP(E6072,'Uniprot taxonomy'!E:J,4,FALSE)</f>
        <v>#N/A</v>
      </c>
      <c r="M6072" t="e">
        <f>LEFT(VLOOKUP(B6072,'Uniprot taxonomy'!B:R,5,FALSE))</f>
        <v>#N/A</v>
      </c>
      <c r="N6072" t="e">
        <f>VLOOKUP(B6072,'Uniprot taxonomy'!B:R,5,FALSE)</f>
        <v>#N/A</v>
      </c>
      <c r="O6072" t="e">
        <f>VLOOKUP(B6072,'Uniprot taxonomy'!B:R,6,FALSE)</f>
        <v>#N/A</v>
      </c>
      <c r="P6072" t="e">
        <f>VLOOKUP(B6072,'Uniprot taxonomy'!B:R,7,FALSE)</f>
        <v>#N/A</v>
      </c>
      <c r="Q6072" t="e">
        <f>VLOOKUP(B6072,'Uniprot taxonomy'!B:R,8,FALSE)</f>
        <v>#N/A</v>
      </c>
    </row>
    <row r="6073" spans="1:17" hidden="1" x14ac:dyDescent="0.25">
      <c r="A6073" t="s">
        <v>8881</v>
      </c>
      <c r="B6073" t="s">
        <v>8882</v>
      </c>
      <c r="C6073" t="e">
        <f>VLOOKUP('Домены Secretin_N'!B6073,'AC-Architecture'!A:C,3,FALSE)</f>
        <v>#N/A</v>
      </c>
      <c r="D6073">
        <v>793</v>
      </c>
      <c r="E6073" t="s">
        <v>3632</v>
      </c>
      <c r="F6073">
        <v>215</v>
      </c>
      <c r="G6073">
        <v>276</v>
      </c>
      <c r="H6073">
        <f t="shared" si="417"/>
        <v>61</v>
      </c>
      <c r="I6073" t="str">
        <f t="shared" si="418"/>
        <v>Q89HG9_BRAJA/215-276</v>
      </c>
      <c r="K6073" t="e">
        <f>IF(C6073="Secretin_N, Secretin, TraK","T","N")</f>
        <v>#N/A</v>
      </c>
      <c r="L6073" t="e">
        <f>VLOOKUP(E6073,'Uniprot taxonomy'!E:J,4,FALSE)</f>
        <v>#N/A</v>
      </c>
      <c r="M6073" t="e">
        <f>LEFT(VLOOKUP(B6073,'Uniprot taxonomy'!B:R,5,FALSE))</f>
        <v>#N/A</v>
      </c>
      <c r="N6073" t="e">
        <f>VLOOKUP(B6073,'Uniprot taxonomy'!B:R,5,FALSE)</f>
        <v>#N/A</v>
      </c>
      <c r="O6073" t="e">
        <f>VLOOKUP(B6073,'Uniprot taxonomy'!B:R,6,FALSE)</f>
        <v>#N/A</v>
      </c>
      <c r="P6073" t="e">
        <f>VLOOKUP(B6073,'Uniprot taxonomy'!B:R,7,FALSE)</f>
        <v>#N/A</v>
      </c>
      <c r="Q6073" t="e">
        <f>VLOOKUP(B6073,'Uniprot taxonomy'!B:R,8,FALSE)</f>
        <v>#N/A</v>
      </c>
    </row>
    <row r="6074" spans="1:17" hidden="1" x14ac:dyDescent="0.25">
      <c r="A6074" t="s">
        <v>8881</v>
      </c>
      <c r="B6074" t="s">
        <v>8882</v>
      </c>
      <c r="C6074" t="e">
        <f>VLOOKUP('Домены Secretin_N'!B6074,'AC-Architecture'!A:C,3,FALSE)</f>
        <v>#N/A</v>
      </c>
      <c r="D6074">
        <v>793</v>
      </c>
      <c r="E6074" t="s">
        <v>3632</v>
      </c>
      <c r="F6074">
        <v>280</v>
      </c>
      <c r="G6074">
        <v>350</v>
      </c>
      <c r="H6074">
        <f t="shared" si="417"/>
        <v>70</v>
      </c>
      <c r="I6074" t="str">
        <f t="shared" si="418"/>
        <v>Q89HG9_BRAJA/280-350</v>
      </c>
      <c r="K6074" t="e">
        <f>IF(C6074="Secretin_N, Secretin, TraK","T","N")</f>
        <v>#N/A</v>
      </c>
      <c r="L6074" t="e">
        <f>VLOOKUP(E6074,'Uniprot taxonomy'!E:J,4,FALSE)</f>
        <v>#N/A</v>
      </c>
      <c r="M6074" t="e">
        <f>LEFT(VLOOKUP(B6074,'Uniprot taxonomy'!B:R,5,FALSE))</f>
        <v>#N/A</v>
      </c>
      <c r="N6074" t="e">
        <f>VLOOKUP(B6074,'Uniprot taxonomy'!B:R,5,FALSE)</f>
        <v>#N/A</v>
      </c>
      <c r="O6074" t="e">
        <f>VLOOKUP(B6074,'Uniprot taxonomy'!B:R,6,FALSE)</f>
        <v>#N/A</v>
      </c>
      <c r="P6074" t="e">
        <f>VLOOKUP(B6074,'Uniprot taxonomy'!B:R,7,FALSE)</f>
        <v>#N/A</v>
      </c>
      <c r="Q6074" t="e">
        <f>VLOOKUP(B6074,'Uniprot taxonomy'!B:R,8,FALSE)</f>
        <v>#N/A</v>
      </c>
    </row>
    <row r="6075" spans="1:17" hidden="1" x14ac:dyDescent="0.25">
      <c r="A6075" t="s">
        <v>8881</v>
      </c>
      <c r="B6075" t="s">
        <v>8882</v>
      </c>
      <c r="C6075" t="e">
        <f>VLOOKUP('Домены Secretin_N'!B6075,'AC-Architecture'!A:C,3,FALSE)</f>
        <v>#N/A</v>
      </c>
      <c r="D6075">
        <v>793</v>
      </c>
      <c r="E6075" t="s">
        <v>3632</v>
      </c>
      <c r="F6075">
        <v>354</v>
      </c>
      <c r="G6075">
        <v>506</v>
      </c>
      <c r="H6075">
        <f t="shared" si="417"/>
        <v>152</v>
      </c>
      <c r="I6075" t="str">
        <f t="shared" si="418"/>
        <v>Q89HG9_BRAJA/354-506</v>
      </c>
      <c r="K6075" t="e">
        <f>IF(C6075="Secretin_N, Secretin, TraK","T","N")</f>
        <v>#N/A</v>
      </c>
      <c r="L6075" t="e">
        <f>VLOOKUP(E6075,'Uniprot taxonomy'!E:J,4,FALSE)</f>
        <v>#N/A</v>
      </c>
      <c r="M6075" t="e">
        <f>LEFT(VLOOKUP(B6075,'Uniprot taxonomy'!B:R,5,FALSE))</f>
        <v>#N/A</v>
      </c>
      <c r="N6075" t="e">
        <f>VLOOKUP(B6075,'Uniprot taxonomy'!B:R,5,FALSE)</f>
        <v>#N/A</v>
      </c>
      <c r="O6075" t="e">
        <f>VLOOKUP(B6075,'Uniprot taxonomy'!B:R,6,FALSE)</f>
        <v>#N/A</v>
      </c>
      <c r="P6075" t="e">
        <f>VLOOKUP(B6075,'Uniprot taxonomy'!B:R,7,FALSE)</f>
        <v>#N/A</v>
      </c>
      <c r="Q6075" t="e">
        <f>VLOOKUP(B6075,'Uniprot taxonomy'!B:R,8,FALSE)</f>
        <v>#N/A</v>
      </c>
    </row>
    <row r="6076" spans="1:17" hidden="1" x14ac:dyDescent="0.25">
      <c r="A6076" t="s">
        <v>8883</v>
      </c>
      <c r="B6076" t="s">
        <v>8884</v>
      </c>
      <c r="C6076" t="e">
        <f>VLOOKUP('Домены Secretin_N'!B6076,'AC-Architecture'!A:C,3,FALSE)</f>
        <v>#N/A</v>
      </c>
      <c r="D6076">
        <v>412</v>
      </c>
      <c r="E6076" t="s">
        <v>3632</v>
      </c>
      <c r="F6076">
        <v>119</v>
      </c>
      <c r="G6076">
        <v>180</v>
      </c>
      <c r="H6076">
        <f t="shared" si="417"/>
        <v>61</v>
      </c>
      <c r="I6076" t="str">
        <f t="shared" si="418"/>
        <v>Q8CVM9_ECOL6/119-180</v>
      </c>
      <c r="K6076" t="e">
        <f>IF(C6076="Secretin_N, Secretin, TraK","T","N")</f>
        <v>#N/A</v>
      </c>
      <c r="L6076" t="e">
        <f>VLOOKUP(E6076,'Uniprot taxonomy'!E:J,4,FALSE)</f>
        <v>#N/A</v>
      </c>
      <c r="M6076" t="e">
        <f>LEFT(VLOOKUP(B6076,'Uniprot taxonomy'!B:R,5,FALSE))</f>
        <v>#N/A</v>
      </c>
      <c r="N6076" t="e">
        <f>VLOOKUP(B6076,'Uniprot taxonomy'!B:R,5,FALSE)</f>
        <v>#N/A</v>
      </c>
      <c r="O6076" t="e">
        <f>VLOOKUP(B6076,'Uniprot taxonomy'!B:R,6,FALSE)</f>
        <v>#N/A</v>
      </c>
      <c r="P6076" t="e">
        <f>VLOOKUP(B6076,'Uniprot taxonomy'!B:R,7,FALSE)</f>
        <v>#N/A</v>
      </c>
      <c r="Q6076" t="e">
        <f>VLOOKUP(B6076,'Uniprot taxonomy'!B:R,8,FALSE)</f>
        <v>#N/A</v>
      </c>
    </row>
    <row r="6077" spans="1:17" hidden="1" x14ac:dyDescent="0.25">
      <c r="A6077" t="s">
        <v>8885</v>
      </c>
      <c r="B6077" t="s">
        <v>8886</v>
      </c>
      <c r="C6077" t="e">
        <f>VLOOKUP('Домены Secretin_N'!B6077,'AC-Architecture'!A:C,3,FALSE)</f>
        <v>#N/A</v>
      </c>
      <c r="D6077">
        <v>654</v>
      </c>
      <c r="E6077" t="s">
        <v>3632</v>
      </c>
      <c r="F6077">
        <v>131</v>
      </c>
      <c r="G6077">
        <v>193</v>
      </c>
      <c r="H6077">
        <f t="shared" si="417"/>
        <v>62</v>
      </c>
      <c r="I6077" t="str">
        <f t="shared" si="418"/>
        <v>Q8CVN5_ECOL6/131-193</v>
      </c>
      <c r="K6077" t="e">
        <f>IF(C6077="Secretin_N, Secretin, TraK","T","N")</f>
        <v>#N/A</v>
      </c>
      <c r="L6077" t="e">
        <f>VLOOKUP(E6077,'Uniprot taxonomy'!E:J,4,FALSE)</f>
        <v>#N/A</v>
      </c>
      <c r="M6077" t="e">
        <f>LEFT(VLOOKUP(B6077,'Uniprot taxonomy'!B:R,5,FALSE))</f>
        <v>#N/A</v>
      </c>
      <c r="N6077" t="e">
        <f>VLOOKUP(B6077,'Uniprot taxonomy'!B:R,5,FALSE)</f>
        <v>#N/A</v>
      </c>
      <c r="O6077" t="e">
        <f>VLOOKUP(B6077,'Uniprot taxonomy'!B:R,6,FALSE)</f>
        <v>#N/A</v>
      </c>
      <c r="P6077" t="e">
        <f>VLOOKUP(B6077,'Uniprot taxonomy'!B:R,7,FALSE)</f>
        <v>#N/A</v>
      </c>
      <c r="Q6077" t="e">
        <f>VLOOKUP(B6077,'Uniprot taxonomy'!B:R,8,FALSE)</f>
        <v>#N/A</v>
      </c>
    </row>
    <row r="6078" spans="1:17" hidden="1" x14ac:dyDescent="0.25">
      <c r="A6078" t="s">
        <v>8885</v>
      </c>
      <c r="B6078" t="s">
        <v>8886</v>
      </c>
      <c r="C6078" t="e">
        <f>VLOOKUP('Домены Secretin_N'!B6078,'AC-Architecture'!A:C,3,FALSE)</f>
        <v>#N/A</v>
      </c>
      <c r="D6078">
        <v>654</v>
      </c>
      <c r="E6078" t="s">
        <v>3632</v>
      </c>
      <c r="F6078">
        <v>196</v>
      </c>
      <c r="G6078">
        <v>268</v>
      </c>
      <c r="H6078">
        <f t="shared" si="417"/>
        <v>72</v>
      </c>
      <c r="I6078" t="str">
        <f t="shared" si="418"/>
        <v>Q8CVN5_ECOL6/196-268</v>
      </c>
      <c r="K6078" t="e">
        <f>IF(C6078="Secretin_N, Secretin, TraK","T","N")</f>
        <v>#N/A</v>
      </c>
      <c r="L6078" t="e">
        <f>VLOOKUP(E6078,'Uniprot taxonomy'!E:J,4,FALSE)</f>
        <v>#N/A</v>
      </c>
      <c r="M6078" t="e">
        <f>LEFT(VLOOKUP(B6078,'Uniprot taxonomy'!B:R,5,FALSE))</f>
        <v>#N/A</v>
      </c>
      <c r="N6078" t="e">
        <f>VLOOKUP(B6078,'Uniprot taxonomy'!B:R,5,FALSE)</f>
        <v>#N/A</v>
      </c>
      <c r="O6078" t="e">
        <f>VLOOKUP(B6078,'Uniprot taxonomy'!B:R,6,FALSE)</f>
        <v>#N/A</v>
      </c>
      <c r="P6078" t="e">
        <f>VLOOKUP(B6078,'Uniprot taxonomy'!B:R,7,FALSE)</f>
        <v>#N/A</v>
      </c>
      <c r="Q6078" t="e">
        <f>VLOOKUP(B6078,'Uniprot taxonomy'!B:R,8,FALSE)</f>
        <v>#N/A</v>
      </c>
    </row>
    <row r="6079" spans="1:17" hidden="1" x14ac:dyDescent="0.25">
      <c r="A6079" t="s">
        <v>8885</v>
      </c>
      <c r="B6079" t="s">
        <v>8886</v>
      </c>
      <c r="C6079" t="e">
        <f>VLOOKUP('Домены Secretin_N'!B6079,'AC-Architecture'!A:C,3,FALSE)</f>
        <v>#N/A</v>
      </c>
      <c r="D6079">
        <v>654</v>
      </c>
      <c r="E6079" t="s">
        <v>3632</v>
      </c>
      <c r="F6079">
        <v>272</v>
      </c>
      <c r="G6079">
        <v>351</v>
      </c>
      <c r="H6079">
        <f t="shared" si="417"/>
        <v>79</v>
      </c>
      <c r="I6079" t="str">
        <f t="shared" si="418"/>
        <v>Q8CVN5_ECOL6/272-351</v>
      </c>
      <c r="K6079" t="e">
        <f>IF(C6079="Secretin_N, Secretin, TraK","T","N")</f>
        <v>#N/A</v>
      </c>
      <c r="L6079" t="e">
        <f>VLOOKUP(E6079,'Uniprot taxonomy'!E:J,4,FALSE)</f>
        <v>#N/A</v>
      </c>
      <c r="M6079" t="e">
        <f>LEFT(VLOOKUP(B6079,'Uniprot taxonomy'!B:R,5,FALSE))</f>
        <v>#N/A</v>
      </c>
      <c r="N6079" t="e">
        <f>VLOOKUP(B6079,'Uniprot taxonomy'!B:R,5,FALSE)</f>
        <v>#N/A</v>
      </c>
      <c r="O6079" t="e">
        <f>VLOOKUP(B6079,'Uniprot taxonomy'!B:R,6,FALSE)</f>
        <v>#N/A</v>
      </c>
      <c r="P6079" t="e">
        <f>VLOOKUP(B6079,'Uniprot taxonomy'!B:R,7,FALSE)</f>
        <v>#N/A</v>
      </c>
      <c r="Q6079" t="e">
        <f>VLOOKUP(B6079,'Uniprot taxonomy'!B:R,8,FALSE)</f>
        <v>#N/A</v>
      </c>
    </row>
    <row r="6080" spans="1:17" hidden="1" x14ac:dyDescent="0.25">
      <c r="A6080" t="s">
        <v>8887</v>
      </c>
      <c r="B6080" t="s">
        <v>8888</v>
      </c>
      <c r="C6080" t="e">
        <f>VLOOKUP('Домены Secretin_N'!B6080,'AC-Architecture'!A:C,3,FALSE)</f>
        <v>#N/A</v>
      </c>
      <c r="D6080">
        <v>640</v>
      </c>
      <c r="E6080" t="s">
        <v>3632</v>
      </c>
      <c r="F6080">
        <v>130</v>
      </c>
      <c r="G6080">
        <v>193</v>
      </c>
      <c r="H6080">
        <f t="shared" si="417"/>
        <v>63</v>
      </c>
      <c r="I6080" t="str">
        <f t="shared" si="418"/>
        <v>Q8CZX3_YERPE/130-193</v>
      </c>
      <c r="K6080" t="e">
        <f>IF(C6080="Secretin_N, Secretin, TraK","T","N")</f>
        <v>#N/A</v>
      </c>
      <c r="L6080" t="e">
        <f>VLOOKUP(E6080,'Uniprot taxonomy'!E:J,4,FALSE)</f>
        <v>#N/A</v>
      </c>
      <c r="M6080" t="e">
        <f>LEFT(VLOOKUP(B6080,'Uniprot taxonomy'!B:R,5,FALSE))</f>
        <v>#N/A</v>
      </c>
      <c r="N6080" t="e">
        <f>VLOOKUP(B6080,'Uniprot taxonomy'!B:R,5,FALSE)</f>
        <v>#N/A</v>
      </c>
      <c r="O6080" t="e">
        <f>VLOOKUP(B6080,'Uniprot taxonomy'!B:R,6,FALSE)</f>
        <v>#N/A</v>
      </c>
      <c r="P6080" t="e">
        <f>VLOOKUP(B6080,'Uniprot taxonomy'!B:R,7,FALSE)</f>
        <v>#N/A</v>
      </c>
      <c r="Q6080" t="e">
        <f>VLOOKUP(B6080,'Uniprot taxonomy'!B:R,8,FALSE)</f>
        <v>#N/A</v>
      </c>
    </row>
    <row r="6081" spans="1:17" hidden="1" x14ac:dyDescent="0.25">
      <c r="A6081" t="s">
        <v>8887</v>
      </c>
      <c r="B6081" t="s">
        <v>8888</v>
      </c>
      <c r="C6081" t="e">
        <f>VLOOKUP('Домены Secretin_N'!B6081,'AC-Architecture'!A:C,3,FALSE)</f>
        <v>#N/A</v>
      </c>
      <c r="D6081">
        <v>640</v>
      </c>
      <c r="E6081" t="s">
        <v>3632</v>
      </c>
      <c r="F6081">
        <v>195</v>
      </c>
      <c r="G6081">
        <v>266</v>
      </c>
      <c r="H6081">
        <f t="shared" si="417"/>
        <v>71</v>
      </c>
      <c r="I6081" t="str">
        <f t="shared" si="418"/>
        <v>Q8CZX3_YERPE/195-266</v>
      </c>
      <c r="K6081" t="e">
        <f>IF(C6081="Secretin_N, Secretin, TraK","T","N")</f>
        <v>#N/A</v>
      </c>
      <c r="L6081" t="e">
        <f>VLOOKUP(E6081,'Uniprot taxonomy'!E:J,4,FALSE)</f>
        <v>#N/A</v>
      </c>
      <c r="M6081" t="e">
        <f>LEFT(VLOOKUP(B6081,'Uniprot taxonomy'!B:R,5,FALSE))</f>
        <v>#N/A</v>
      </c>
      <c r="N6081" t="e">
        <f>VLOOKUP(B6081,'Uniprot taxonomy'!B:R,5,FALSE)</f>
        <v>#N/A</v>
      </c>
      <c r="O6081" t="e">
        <f>VLOOKUP(B6081,'Uniprot taxonomy'!B:R,6,FALSE)</f>
        <v>#N/A</v>
      </c>
      <c r="P6081" t="e">
        <f>VLOOKUP(B6081,'Uniprot taxonomy'!B:R,7,FALSE)</f>
        <v>#N/A</v>
      </c>
      <c r="Q6081" t="e">
        <f>VLOOKUP(B6081,'Uniprot taxonomy'!B:R,8,FALSE)</f>
        <v>#N/A</v>
      </c>
    </row>
    <row r="6082" spans="1:17" hidden="1" x14ac:dyDescent="0.25">
      <c r="A6082" t="s">
        <v>8887</v>
      </c>
      <c r="B6082" t="s">
        <v>8888</v>
      </c>
      <c r="C6082" t="e">
        <f>VLOOKUP('Домены Secretin_N'!B6082,'AC-Architecture'!A:C,3,FALSE)</f>
        <v>#N/A</v>
      </c>
      <c r="D6082">
        <v>640</v>
      </c>
      <c r="E6082" t="s">
        <v>3632</v>
      </c>
      <c r="F6082">
        <v>270</v>
      </c>
      <c r="G6082">
        <v>347</v>
      </c>
      <c r="H6082">
        <f t="shared" si="417"/>
        <v>77</v>
      </c>
      <c r="I6082" t="str">
        <f t="shared" si="418"/>
        <v>Q8CZX3_YERPE/270-347</v>
      </c>
      <c r="K6082" t="e">
        <f>IF(C6082="Secretin_N, Secretin, TraK","T","N")</f>
        <v>#N/A</v>
      </c>
      <c r="L6082" t="e">
        <f>VLOOKUP(E6082,'Uniprot taxonomy'!E:J,4,FALSE)</f>
        <v>#N/A</v>
      </c>
      <c r="M6082" t="e">
        <f>LEFT(VLOOKUP(B6082,'Uniprot taxonomy'!B:R,5,FALSE))</f>
        <v>#N/A</v>
      </c>
      <c r="N6082" t="e">
        <f>VLOOKUP(B6082,'Uniprot taxonomy'!B:R,5,FALSE)</f>
        <v>#N/A</v>
      </c>
      <c r="O6082" t="e">
        <f>VLOOKUP(B6082,'Uniprot taxonomy'!B:R,6,FALSE)</f>
        <v>#N/A</v>
      </c>
      <c r="P6082" t="e">
        <f>VLOOKUP(B6082,'Uniprot taxonomy'!B:R,7,FALSE)</f>
        <v>#N/A</v>
      </c>
      <c r="Q6082" t="e">
        <f>VLOOKUP(B6082,'Uniprot taxonomy'!B:R,8,FALSE)</f>
        <v>#N/A</v>
      </c>
    </row>
    <row r="6083" spans="1:17" hidden="1" x14ac:dyDescent="0.25">
      <c r="A6083" t="s">
        <v>8889</v>
      </c>
      <c r="B6083" t="s">
        <v>8890</v>
      </c>
      <c r="C6083" t="e">
        <f>VLOOKUP('Домены Secretin_N'!B6083,'AC-Architecture'!A:C,3,FALSE)</f>
        <v>#N/A</v>
      </c>
      <c r="D6083">
        <v>594</v>
      </c>
      <c r="E6083" t="s">
        <v>3632</v>
      </c>
      <c r="F6083">
        <v>259</v>
      </c>
      <c r="G6083">
        <v>325</v>
      </c>
      <c r="H6083">
        <f t="shared" ref="H6083:H6146" si="419">G6083-F6083</f>
        <v>66</v>
      </c>
      <c r="I6083" t="str">
        <f t="shared" ref="I6083:I6146" si="420">CONCATENATE(A6083,"/",F6083,"-",G6083)</f>
        <v>Q8DCM2_VIBVU/259-325</v>
      </c>
      <c r="K6083" t="e">
        <f>IF(C6083="Secretin_N, Secretin, TraK","T","N")</f>
        <v>#N/A</v>
      </c>
      <c r="L6083" t="e">
        <f>VLOOKUP(E6083,'Uniprot taxonomy'!E:J,4,FALSE)</f>
        <v>#N/A</v>
      </c>
      <c r="M6083" t="e">
        <f>LEFT(VLOOKUP(B6083,'Uniprot taxonomy'!B:R,5,FALSE))</f>
        <v>#N/A</v>
      </c>
      <c r="N6083" t="e">
        <f>VLOOKUP(B6083,'Uniprot taxonomy'!B:R,5,FALSE)</f>
        <v>#N/A</v>
      </c>
      <c r="O6083" t="e">
        <f>VLOOKUP(B6083,'Uniprot taxonomy'!B:R,6,FALSE)</f>
        <v>#N/A</v>
      </c>
      <c r="P6083" t="e">
        <f>VLOOKUP(B6083,'Uniprot taxonomy'!B:R,7,FALSE)</f>
        <v>#N/A</v>
      </c>
      <c r="Q6083" t="e">
        <f>VLOOKUP(B6083,'Uniprot taxonomy'!B:R,8,FALSE)</f>
        <v>#N/A</v>
      </c>
    </row>
    <row r="6084" spans="1:17" hidden="1" x14ac:dyDescent="0.25">
      <c r="A6084" t="s">
        <v>8891</v>
      </c>
      <c r="B6084" t="s">
        <v>8892</v>
      </c>
      <c r="C6084" t="e">
        <f>VLOOKUP('Домены Secretin_N'!B6084,'AC-Architecture'!A:C,3,FALSE)</f>
        <v>#N/A</v>
      </c>
      <c r="D6084">
        <v>673</v>
      </c>
      <c r="E6084" t="s">
        <v>3632</v>
      </c>
      <c r="F6084">
        <v>125</v>
      </c>
      <c r="G6084">
        <v>188</v>
      </c>
      <c r="H6084">
        <f t="shared" si="419"/>
        <v>63</v>
      </c>
      <c r="I6084" t="str">
        <f t="shared" si="420"/>
        <v>Q8DDT0_VIBVU/125-188</v>
      </c>
      <c r="K6084" t="e">
        <f>IF(C6084="Secretin_N, Secretin, TraK","T","N")</f>
        <v>#N/A</v>
      </c>
      <c r="L6084" t="e">
        <f>VLOOKUP(E6084,'Uniprot taxonomy'!E:J,4,FALSE)</f>
        <v>#N/A</v>
      </c>
      <c r="M6084" t="e">
        <f>LEFT(VLOOKUP(B6084,'Uniprot taxonomy'!B:R,5,FALSE))</f>
        <v>#N/A</v>
      </c>
      <c r="N6084" t="e">
        <f>VLOOKUP(B6084,'Uniprot taxonomy'!B:R,5,FALSE)</f>
        <v>#N/A</v>
      </c>
      <c r="O6084" t="e">
        <f>VLOOKUP(B6084,'Uniprot taxonomy'!B:R,6,FALSE)</f>
        <v>#N/A</v>
      </c>
      <c r="P6084" t="e">
        <f>VLOOKUP(B6084,'Uniprot taxonomy'!B:R,7,FALSE)</f>
        <v>#N/A</v>
      </c>
      <c r="Q6084" t="e">
        <f>VLOOKUP(B6084,'Uniprot taxonomy'!B:R,8,FALSE)</f>
        <v>#N/A</v>
      </c>
    </row>
    <row r="6085" spans="1:17" hidden="1" x14ac:dyDescent="0.25">
      <c r="A6085" t="s">
        <v>8891</v>
      </c>
      <c r="B6085" t="s">
        <v>8892</v>
      </c>
      <c r="C6085" t="e">
        <f>VLOOKUP('Домены Secretin_N'!B6085,'AC-Architecture'!A:C,3,FALSE)</f>
        <v>#N/A</v>
      </c>
      <c r="D6085">
        <v>673</v>
      </c>
      <c r="E6085" t="s">
        <v>3632</v>
      </c>
      <c r="F6085">
        <v>190</v>
      </c>
      <c r="G6085">
        <v>261</v>
      </c>
      <c r="H6085">
        <f t="shared" si="419"/>
        <v>71</v>
      </c>
      <c r="I6085" t="str">
        <f t="shared" si="420"/>
        <v>Q8DDT0_VIBVU/190-261</v>
      </c>
      <c r="K6085" t="e">
        <f>IF(C6085="Secretin_N, Secretin, TraK","T","N")</f>
        <v>#N/A</v>
      </c>
      <c r="L6085" t="e">
        <f>VLOOKUP(E6085,'Uniprot taxonomy'!E:J,4,FALSE)</f>
        <v>#N/A</v>
      </c>
      <c r="M6085" t="e">
        <f>LEFT(VLOOKUP(B6085,'Uniprot taxonomy'!B:R,5,FALSE))</f>
        <v>#N/A</v>
      </c>
      <c r="N6085" t="e">
        <f>VLOOKUP(B6085,'Uniprot taxonomy'!B:R,5,FALSE)</f>
        <v>#N/A</v>
      </c>
      <c r="O6085" t="e">
        <f>VLOOKUP(B6085,'Uniprot taxonomy'!B:R,6,FALSE)</f>
        <v>#N/A</v>
      </c>
      <c r="P6085" t="e">
        <f>VLOOKUP(B6085,'Uniprot taxonomy'!B:R,7,FALSE)</f>
        <v>#N/A</v>
      </c>
      <c r="Q6085" t="e">
        <f>VLOOKUP(B6085,'Uniprot taxonomy'!B:R,8,FALSE)</f>
        <v>#N/A</v>
      </c>
    </row>
    <row r="6086" spans="1:17" hidden="1" x14ac:dyDescent="0.25">
      <c r="A6086" t="s">
        <v>8891</v>
      </c>
      <c r="B6086" t="s">
        <v>8892</v>
      </c>
      <c r="C6086" t="e">
        <f>VLOOKUP('Домены Secretin_N'!B6086,'AC-Architecture'!A:C,3,FALSE)</f>
        <v>#N/A</v>
      </c>
      <c r="D6086">
        <v>673</v>
      </c>
      <c r="E6086" t="s">
        <v>3632</v>
      </c>
      <c r="F6086">
        <v>265</v>
      </c>
      <c r="G6086">
        <v>343</v>
      </c>
      <c r="H6086">
        <f t="shared" si="419"/>
        <v>78</v>
      </c>
      <c r="I6086" t="str">
        <f t="shared" si="420"/>
        <v>Q8DDT0_VIBVU/265-343</v>
      </c>
      <c r="K6086" t="e">
        <f>IF(C6086="Secretin_N, Secretin, TraK","T","N")</f>
        <v>#N/A</v>
      </c>
      <c r="L6086" t="e">
        <f>VLOOKUP(E6086,'Uniprot taxonomy'!E:J,4,FALSE)</f>
        <v>#N/A</v>
      </c>
      <c r="M6086" t="e">
        <f>LEFT(VLOOKUP(B6086,'Uniprot taxonomy'!B:R,5,FALSE))</f>
        <v>#N/A</v>
      </c>
      <c r="N6086" t="e">
        <f>VLOOKUP(B6086,'Uniprot taxonomy'!B:R,5,FALSE)</f>
        <v>#N/A</v>
      </c>
      <c r="O6086" t="e">
        <f>VLOOKUP(B6086,'Uniprot taxonomy'!B:R,6,FALSE)</f>
        <v>#N/A</v>
      </c>
      <c r="P6086" t="e">
        <f>VLOOKUP(B6086,'Uniprot taxonomy'!B:R,7,FALSE)</f>
        <v>#N/A</v>
      </c>
      <c r="Q6086" t="e">
        <f>VLOOKUP(B6086,'Uniprot taxonomy'!B:R,8,FALSE)</f>
        <v>#N/A</v>
      </c>
    </row>
    <row r="6087" spans="1:17" hidden="1" x14ac:dyDescent="0.25">
      <c r="A6087" t="s">
        <v>8893</v>
      </c>
      <c r="B6087" t="s">
        <v>8894</v>
      </c>
      <c r="C6087" t="e">
        <f>VLOOKUP('Домены Secretin_N'!B6087,'AC-Architecture'!A:C,3,FALSE)</f>
        <v>#N/A</v>
      </c>
      <c r="D6087">
        <v>719</v>
      </c>
      <c r="E6087" t="s">
        <v>3632</v>
      </c>
      <c r="F6087">
        <v>342</v>
      </c>
      <c r="G6087">
        <v>426</v>
      </c>
      <c r="H6087">
        <f t="shared" si="419"/>
        <v>84</v>
      </c>
      <c r="I6087" t="str">
        <f t="shared" si="420"/>
        <v>Q8DGH3_THEEB/342-426</v>
      </c>
      <c r="K6087" t="e">
        <f>IF(C6087="Secretin_N, Secretin, TraK","T","N")</f>
        <v>#N/A</v>
      </c>
      <c r="L6087" t="e">
        <f>VLOOKUP(E6087,'Uniprot taxonomy'!E:J,4,FALSE)</f>
        <v>#N/A</v>
      </c>
      <c r="M6087" t="e">
        <f>LEFT(VLOOKUP(B6087,'Uniprot taxonomy'!B:R,5,FALSE))</f>
        <v>#N/A</v>
      </c>
      <c r="N6087" t="e">
        <f>VLOOKUP(B6087,'Uniprot taxonomy'!B:R,5,FALSE)</f>
        <v>#N/A</v>
      </c>
      <c r="O6087" t="e">
        <f>VLOOKUP(B6087,'Uniprot taxonomy'!B:R,6,FALSE)</f>
        <v>#N/A</v>
      </c>
      <c r="P6087" t="e">
        <f>VLOOKUP(B6087,'Uniprot taxonomy'!B:R,7,FALSE)</f>
        <v>#N/A</v>
      </c>
      <c r="Q6087" t="e">
        <f>VLOOKUP(B6087,'Uniprot taxonomy'!B:R,8,FALSE)</f>
        <v>#N/A</v>
      </c>
    </row>
    <row r="6088" spans="1:17" hidden="1" x14ac:dyDescent="0.25">
      <c r="A6088" t="s">
        <v>8895</v>
      </c>
      <c r="B6088" t="s">
        <v>8896</v>
      </c>
      <c r="C6088" t="e">
        <f>VLOOKUP('Домены Secretin_N'!B6088,'AC-Architecture'!A:C,3,FALSE)</f>
        <v>#N/A</v>
      </c>
      <c r="D6088">
        <v>684</v>
      </c>
      <c r="E6088" t="s">
        <v>3632</v>
      </c>
      <c r="F6088">
        <v>369</v>
      </c>
      <c r="G6088">
        <v>434</v>
      </c>
      <c r="H6088">
        <f t="shared" si="419"/>
        <v>65</v>
      </c>
      <c r="I6088" t="str">
        <f t="shared" si="420"/>
        <v>Q8EK21_SHEON/369-434</v>
      </c>
      <c r="K6088" t="e">
        <f>IF(C6088="Secretin_N, Secretin, TraK","T","N")</f>
        <v>#N/A</v>
      </c>
      <c r="L6088" t="e">
        <f>VLOOKUP(E6088,'Uniprot taxonomy'!E:J,4,FALSE)</f>
        <v>#N/A</v>
      </c>
      <c r="M6088" t="e">
        <f>LEFT(VLOOKUP(B6088,'Uniprot taxonomy'!B:R,5,FALSE))</f>
        <v>#N/A</v>
      </c>
      <c r="N6088" t="e">
        <f>VLOOKUP(B6088,'Uniprot taxonomy'!B:R,5,FALSE)</f>
        <v>#N/A</v>
      </c>
      <c r="O6088" t="e">
        <f>VLOOKUP(B6088,'Uniprot taxonomy'!B:R,6,FALSE)</f>
        <v>#N/A</v>
      </c>
      <c r="P6088" t="e">
        <f>VLOOKUP(B6088,'Uniprot taxonomy'!B:R,7,FALSE)</f>
        <v>#N/A</v>
      </c>
      <c r="Q6088" t="e">
        <f>VLOOKUP(B6088,'Uniprot taxonomy'!B:R,8,FALSE)</f>
        <v>#N/A</v>
      </c>
    </row>
    <row r="6089" spans="1:17" hidden="1" x14ac:dyDescent="0.25">
      <c r="A6089" t="s">
        <v>8897</v>
      </c>
      <c r="B6089" t="s">
        <v>8898</v>
      </c>
      <c r="C6089" t="e">
        <f>VLOOKUP('Домены Secretin_N'!B6089,'AC-Architecture'!A:C,3,FALSE)</f>
        <v>#N/A</v>
      </c>
      <c r="D6089">
        <v>704</v>
      </c>
      <c r="E6089" t="s">
        <v>3632</v>
      </c>
      <c r="F6089">
        <v>130</v>
      </c>
      <c r="G6089">
        <v>193</v>
      </c>
      <c r="H6089">
        <f t="shared" si="419"/>
        <v>63</v>
      </c>
      <c r="I6089" t="str">
        <f t="shared" si="420"/>
        <v>Q8EKC9_SHEON/130-193</v>
      </c>
      <c r="K6089" t="e">
        <f>IF(C6089="Secretin_N, Secretin, TraK","T","N")</f>
        <v>#N/A</v>
      </c>
      <c r="L6089" t="e">
        <f>VLOOKUP(E6089,'Uniprot taxonomy'!E:J,4,FALSE)</f>
        <v>#N/A</v>
      </c>
      <c r="M6089" t="e">
        <f>LEFT(VLOOKUP(B6089,'Uniprot taxonomy'!B:R,5,FALSE))</f>
        <v>#N/A</v>
      </c>
      <c r="N6089" t="e">
        <f>VLOOKUP(B6089,'Uniprot taxonomy'!B:R,5,FALSE)</f>
        <v>#N/A</v>
      </c>
      <c r="O6089" t="e">
        <f>VLOOKUP(B6089,'Uniprot taxonomy'!B:R,6,FALSE)</f>
        <v>#N/A</v>
      </c>
      <c r="P6089" t="e">
        <f>VLOOKUP(B6089,'Uniprot taxonomy'!B:R,7,FALSE)</f>
        <v>#N/A</v>
      </c>
      <c r="Q6089" t="e">
        <f>VLOOKUP(B6089,'Uniprot taxonomy'!B:R,8,FALSE)</f>
        <v>#N/A</v>
      </c>
    </row>
    <row r="6090" spans="1:17" hidden="1" x14ac:dyDescent="0.25">
      <c r="A6090" t="s">
        <v>8897</v>
      </c>
      <c r="B6090" t="s">
        <v>8898</v>
      </c>
      <c r="C6090" t="e">
        <f>VLOOKUP('Домены Secretin_N'!B6090,'AC-Architecture'!A:C,3,FALSE)</f>
        <v>#N/A</v>
      </c>
      <c r="D6090">
        <v>704</v>
      </c>
      <c r="E6090" t="s">
        <v>3632</v>
      </c>
      <c r="F6090">
        <v>195</v>
      </c>
      <c r="G6090">
        <v>266</v>
      </c>
      <c r="H6090">
        <f t="shared" si="419"/>
        <v>71</v>
      </c>
      <c r="I6090" t="str">
        <f t="shared" si="420"/>
        <v>Q8EKC9_SHEON/195-266</v>
      </c>
      <c r="K6090" t="e">
        <f>IF(C6090="Secretin_N, Secretin, TraK","T","N")</f>
        <v>#N/A</v>
      </c>
      <c r="L6090" t="e">
        <f>VLOOKUP(E6090,'Uniprot taxonomy'!E:J,4,FALSE)</f>
        <v>#N/A</v>
      </c>
      <c r="M6090" t="e">
        <f>LEFT(VLOOKUP(B6090,'Uniprot taxonomy'!B:R,5,FALSE))</f>
        <v>#N/A</v>
      </c>
      <c r="N6090" t="e">
        <f>VLOOKUP(B6090,'Uniprot taxonomy'!B:R,5,FALSE)</f>
        <v>#N/A</v>
      </c>
      <c r="O6090" t="e">
        <f>VLOOKUP(B6090,'Uniprot taxonomy'!B:R,6,FALSE)</f>
        <v>#N/A</v>
      </c>
      <c r="P6090" t="e">
        <f>VLOOKUP(B6090,'Uniprot taxonomy'!B:R,7,FALSE)</f>
        <v>#N/A</v>
      </c>
      <c r="Q6090" t="e">
        <f>VLOOKUP(B6090,'Uniprot taxonomy'!B:R,8,FALSE)</f>
        <v>#N/A</v>
      </c>
    </row>
    <row r="6091" spans="1:17" hidden="1" x14ac:dyDescent="0.25">
      <c r="A6091" t="s">
        <v>8897</v>
      </c>
      <c r="B6091" t="s">
        <v>8898</v>
      </c>
      <c r="C6091" t="e">
        <f>VLOOKUP('Домены Secretin_N'!B6091,'AC-Architecture'!A:C,3,FALSE)</f>
        <v>#N/A</v>
      </c>
      <c r="D6091">
        <v>704</v>
      </c>
      <c r="E6091" t="s">
        <v>3632</v>
      </c>
      <c r="F6091">
        <v>270</v>
      </c>
      <c r="G6091">
        <v>350</v>
      </c>
      <c r="H6091">
        <f t="shared" si="419"/>
        <v>80</v>
      </c>
      <c r="I6091" t="str">
        <f t="shared" si="420"/>
        <v>Q8EKC9_SHEON/270-350</v>
      </c>
      <c r="K6091" t="e">
        <f>IF(C6091="Secretin_N, Secretin, TraK","T","N")</f>
        <v>#N/A</v>
      </c>
      <c r="L6091" t="e">
        <f>VLOOKUP(E6091,'Uniprot taxonomy'!E:J,4,FALSE)</f>
        <v>#N/A</v>
      </c>
      <c r="M6091" t="e">
        <f>LEFT(VLOOKUP(B6091,'Uniprot taxonomy'!B:R,5,FALSE))</f>
        <v>#N/A</v>
      </c>
      <c r="N6091" t="e">
        <f>VLOOKUP(B6091,'Uniprot taxonomy'!B:R,5,FALSE)</f>
        <v>#N/A</v>
      </c>
      <c r="O6091" t="e">
        <f>VLOOKUP(B6091,'Uniprot taxonomy'!B:R,6,FALSE)</f>
        <v>#N/A</v>
      </c>
      <c r="P6091" t="e">
        <f>VLOOKUP(B6091,'Uniprot taxonomy'!B:R,7,FALSE)</f>
        <v>#N/A</v>
      </c>
      <c r="Q6091" t="e">
        <f>VLOOKUP(B6091,'Uniprot taxonomy'!B:R,8,FALSE)</f>
        <v>#N/A</v>
      </c>
    </row>
    <row r="6092" spans="1:17" hidden="1" x14ac:dyDescent="0.25">
      <c r="A6092" t="s">
        <v>8899</v>
      </c>
      <c r="B6092" t="s">
        <v>8900</v>
      </c>
      <c r="C6092" t="e">
        <f>VLOOKUP('Домены Secretin_N'!B6092,'AC-Architecture'!A:C,3,FALSE)</f>
        <v>#N/A</v>
      </c>
      <c r="D6092">
        <v>596</v>
      </c>
      <c r="E6092" t="s">
        <v>3632</v>
      </c>
      <c r="F6092">
        <v>157</v>
      </c>
      <c r="G6092">
        <v>218</v>
      </c>
      <c r="H6092">
        <f t="shared" si="419"/>
        <v>61</v>
      </c>
      <c r="I6092" t="str">
        <f t="shared" si="420"/>
        <v>Q8F3M6_LEPIN/157-218</v>
      </c>
      <c r="K6092" t="e">
        <f>IF(C6092="Secretin_N, Secretin, TraK","T","N")</f>
        <v>#N/A</v>
      </c>
      <c r="L6092" t="e">
        <f>VLOOKUP(E6092,'Uniprot taxonomy'!E:J,4,FALSE)</f>
        <v>#N/A</v>
      </c>
      <c r="M6092" t="e">
        <f>LEFT(VLOOKUP(B6092,'Uniprot taxonomy'!B:R,5,FALSE))</f>
        <v>#N/A</v>
      </c>
      <c r="N6092" t="e">
        <f>VLOOKUP(B6092,'Uniprot taxonomy'!B:R,5,FALSE)</f>
        <v>#N/A</v>
      </c>
      <c r="O6092" t="e">
        <f>VLOOKUP(B6092,'Uniprot taxonomy'!B:R,6,FALSE)</f>
        <v>#N/A</v>
      </c>
      <c r="P6092" t="e">
        <f>VLOOKUP(B6092,'Uniprot taxonomy'!B:R,7,FALSE)</f>
        <v>#N/A</v>
      </c>
      <c r="Q6092" t="e">
        <f>VLOOKUP(B6092,'Uniprot taxonomy'!B:R,8,FALSE)</f>
        <v>#N/A</v>
      </c>
    </row>
    <row r="6093" spans="1:17" hidden="1" x14ac:dyDescent="0.25">
      <c r="A6093" t="s">
        <v>8899</v>
      </c>
      <c r="B6093" t="s">
        <v>8900</v>
      </c>
      <c r="C6093" t="e">
        <f>VLOOKUP('Домены Secretin_N'!B6093,'AC-Architecture'!A:C,3,FALSE)</f>
        <v>#N/A</v>
      </c>
      <c r="D6093">
        <v>596</v>
      </c>
      <c r="E6093" t="s">
        <v>3632</v>
      </c>
      <c r="F6093">
        <v>230</v>
      </c>
      <c r="G6093">
        <v>315</v>
      </c>
      <c r="H6093">
        <f t="shared" si="419"/>
        <v>85</v>
      </c>
      <c r="I6093" t="str">
        <f t="shared" si="420"/>
        <v>Q8F3M6_LEPIN/230-315</v>
      </c>
      <c r="K6093" t="e">
        <f>IF(C6093="Secretin_N, Secretin, TraK","T","N")</f>
        <v>#N/A</v>
      </c>
      <c r="L6093" t="e">
        <f>VLOOKUP(E6093,'Uniprot taxonomy'!E:J,4,FALSE)</f>
        <v>#N/A</v>
      </c>
      <c r="M6093" t="e">
        <f>LEFT(VLOOKUP(B6093,'Uniprot taxonomy'!B:R,5,FALSE))</f>
        <v>#N/A</v>
      </c>
      <c r="N6093" t="e">
        <f>VLOOKUP(B6093,'Uniprot taxonomy'!B:R,5,FALSE)</f>
        <v>#N/A</v>
      </c>
      <c r="O6093" t="e">
        <f>VLOOKUP(B6093,'Uniprot taxonomy'!B:R,6,FALSE)</f>
        <v>#N/A</v>
      </c>
      <c r="P6093" t="e">
        <f>VLOOKUP(B6093,'Uniprot taxonomy'!B:R,7,FALSE)</f>
        <v>#N/A</v>
      </c>
      <c r="Q6093" t="e">
        <f>VLOOKUP(B6093,'Uniprot taxonomy'!B:R,8,FALSE)</f>
        <v>#N/A</v>
      </c>
    </row>
    <row r="6094" spans="1:17" hidden="1" x14ac:dyDescent="0.25">
      <c r="A6094" t="s">
        <v>8901</v>
      </c>
      <c r="B6094" t="s">
        <v>8902</v>
      </c>
      <c r="C6094" t="e">
        <f>VLOOKUP('Домены Secretin_N'!B6094,'AC-Architecture'!A:C,3,FALSE)</f>
        <v>#N/A</v>
      </c>
      <c r="D6094">
        <v>658</v>
      </c>
      <c r="E6094" t="s">
        <v>3632</v>
      </c>
      <c r="F6094">
        <v>145</v>
      </c>
      <c r="G6094">
        <v>207</v>
      </c>
      <c r="H6094">
        <f t="shared" si="419"/>
        <v>62</v>
      </c>
      <c r="I6094" t="str">
        <f t="shared" si="420"/>
        <v>Q8GBE6_YEREN/145-207</v>
      </c>
      <c r="K6094" t="e">
        <f>IF(C6094="Secretin_N, Secretin, TraK","T","N")</f>
        <v>#N/A</v>
      </c>
      <c r="L6094" t="e">
        <f>VLOOKUP(E6094,'Uniprot taxonomy'!E:J,4,FALSE)</f>
        <v>#N/A</v>
      </c>
      <c r="M6094" t="e">
        <f>LEFT(VLOOKUP(B6094,'Uniprot taxonomy'!B:R,5,FALSE))</f>
        <v>#N/A</v>
      </c>
      <c r="N6094" t="e">
        <f>VLOOKUP(B6094,'Uniprot taxonomy'!B:R,5,FALSE)</f>
        <v>#N/A</v>
      </c>
      <c r="O6094" t="e">
        <f>VLOOKUP(B6094,'Uniprot taxonomy'!B:R,6,FALSE)</f>
        <v>#N/A</v>
      </c>
      <c r="P6094" t="e">
        <f>VLOOKUP(B6094,'Uniprot taxonomy'!B:R,7,FALSE)</f>
        <v>#N/A</v>
      </c>
      <c r="Q6094" t="e">
        <f>VLOOKUP(B6094,'Uniprot taxonomy'!B:R,8,FALSE)</f>
        <v>#N/A</v>
      </c>
    </row>
    <row r="6095" spans="1:17" hidden="1" x14ac:dyDescent="0.25">
      <c r="A6095" t="s">
        <v>8901</v>
      </c>
      <c r="B6095" t="s">
        <v>8902</v>
      </c>
      <c r="C6095" t="e">
        <f>VLOOKUP('Домены Secretin_N'!B6095,'AC-Architecture'!A:C,3,FALSE)</f>
        <v>#N/A</v>
      </c>
      <c r="D6095">
        <v>658</v>
      </c>
      <c r="E6095" t="s">
        <v>3632</v>
      </c>
      <c r="F6095">
        <v>209</v>
      </c>
      <c r="G6095">
        <v>279</v>
      </c>
      <c r="H6095">
        <f t="shared" si="419"/>
        <v>70</v>
      </c>
      <c r="I6095" t="str">
        <f t="shared" si="420"/>
        <v>Q8GBE6_YEREN/209-279</v>
      </c>
      <c r="K6095" t="e">
        <f>IF(C6095="Secretin_N, Secretin, TraK","T","N")</f>
        <v>#N/A</v>
      </c>
      <c r="L6095" t="e">
        <f>VLOOKUP(E6095,'Uniprot taxonomy'!E:J,4,FALSE)</f>
        <v>#N/A</v>
      </c>
      <c r="M6095" t="e">
        <f>LEFT(VLOOKUP(B6095,'Uniprot taxonomy'!B:R,5,FALSE))</f>
        <v>#N/A</v>
      </c>
      <c r="N6095" t="e">
        <f>VLOOKUP(B6095,'Uniprot taxonomy'!B:R,5,FALSE)</f>
        <v>#N/A</v>
      </c>
      <c r="O6095" t="e">
        <f>VLOOKUP(B6095,'Uniprot taxonomy'!B:R,6,FALSE)</f>
        <v>#N/A</v>
      </c>
      <c r="P6095" t="e">
        <f>VLOOKUP(B6095,'Uniprot taxonomy'!B:R,7,FALSE)</f>
        <v>#N/A</v>
      </c>
      <c r="Q6095" t="e">
        <f>VLOOKUP(B6095,'Uniprot taxonomy'!B:R,8,FALSE)</f>
        <v>#N/A</v>
      </c>
    </row>
    <row r="6096" spans="1:17" hidden="1" x14ac:dyDescent="0.25">
      <c r="A6096" t="s">
        <v>8901</v>
      </c>
      <c r="B6096" t="s">
        <v>8902</v>
      </c>
      <c r="C6096" t="e">
        <f>VLOOKUP('Домены Secretin_N'!B6096,'AC-Architecture'!A:C,3,FALSE)</f>
        <v>#N/A</v>
      </c>
      <c r="D6096">
        <v>658</v>
      </c>
      <c r="E6096" t="s">
        <v>3632</v>
      </c>
      <c r="F6096">
        <v>283</v>
      </c>
      <c r="G6096">
        <v>360</v>
      </c>
      <c r="H6096">
        <f t="shared" si="419"/>
        <v>77</v>
      </c>
      <c r="I6096" t="str">
        <f t="shared" si="420"/>
        <v>Q8GBE6_YEREN/283-360</v>
      </c>
      <c r="K6096" t="e">
        <f>IF(C6096="Secretin_N, Secretin, TraK","T","N")</f>
        <v>#N/A</v>
      </c>
      <c r="L6096" t="e">
        <f>VLOOKUP(E6096,'Uniprot taxonomy'!E:J,4,FALSE)</f>
        <v>#N/A</v>
      </c>
      <c r="M6096" t="e">
        <f>LEFT(VLOOKUP(B6096,'Uniprot taxonomy'!B:R,5,FALSE))</f>
        <v>#N/A</v>
      </c>
      <c r="N6096" t="e">
        <f>VLOOKUP(B6096,'Uniprot taxonomy'!B:R,5,FALSE)</f>
        <v>#N/A</v>
      </c>
      <c r="O6096" t="e">
        <f>VLOOKUP(B6096,'Uniprot taxonomy'!B:R,6,FALSE)</f>
        <v>#N/A</v>
      </c>
      <c r="P6096" t="e">
        <f>VLOOKUP(B6096,'Uniprot taxonomy'!B:R,7,FALSE)</f>
        <v>#N/A</v>
      </c>
      <c r="Q6096" t="e">
        <f>VLOOKUP(B6096,'Uniprot taxonomy'!B:R,8,FALSE)</f>
        <v>#N/A</v>
      </c>
    </row>
    <row r="6097" spans="1:17" hidden="1" x14ac:dyDescent="0.25">
      <c r="A6097" t="s">
        <v>8903</v>
      </c>
      <c r="B6097" t="s">
        <v>8904</v>
      </c>
      <c r="C6097" t="e">
        <f>VLOOKUP('Домены Secretin_N'!B6097,'AC-Architecture'!A:C,3,FALSE)</f>
        <v>#N/A</v>
      </c>
      <c r="D6097">
        <v>335</v>
      </c>
      <c r="E6097" t="s">
        <v>3632</v>
      </c>
      <c r="F6097">
        <v>193</v>
      </c>
      <c r="G6097">
        <v>253</v>
      </c>
      <c r="H6097">
        <f t="shared" si="419"/>
        <v>60</v>
      </c>
      <c r="I6097" t="str">
        <f t="shared" si="420"/>
        <v>Q8KZ81_GLUDI/193-253</v>
      </c>
      <c r="K6097" t="e">
        <f>IF(C6097="Secretin_N, Secretin, TraK","T","N")</f>
        <v>#N/A</v>
      </c>
      <c r="L6097" t="e">
        <f>VLOOKUP(E6097,'Uniprot taxonomy'!E:J,4,FALSE)</f>
        <v>#N/A</v>
      </c>
      <c r="M6097" t="e">
        <f>LEFT(VLOOKUP(B6097,'Uniprot taxonomy'!B:R,5,FALSE))</f>
        <v>#N/A</v>
      </c>
      <c r="N6097" t="e">
        <f>VLOOKUP(B6097,'Uniprot taxonomy'!B:R,5,FALSE)</f>
        <v>#N/A</v>
      </c>
      <c r="O6097" t="e">
        <f>VLOOKUP(B6097,'Uniprot taxonomy'!B:R,6,FALSE)</f>
        <v>#N/A</v>
      </c>
      <c r="P6097" t="e">
        <f>VLOOKUP(B6097,'Uniprot taxonomy'!B:R,7,FALSE)</f>
        <v>#N/A</v>
      </c>
      <c r="Q6097" t="e">
        <f>VLOOKUP(B6097,'Uniprot taxonomy'!B:R,8,FALSE)</f>
        <v>#N/A</v>
      </c>
    </row>
    <row r="6098" spans="1:17" hidden="1" x14ac:dyDescent="0.25">
      <c r="A6098" t="s">
        <v>8905</v>
      </c>
      <c r="B6098" t="s">
        <v>8906</v>
      </c>
      <c r="C6098" t="e">
        <f>VLOOKUP('Домены Secretin_N'!B6098,'AC-Architecture'!A:C,3,FALSE)</f>
        <v>#N/A</v>
      </c>
      <c r="D6098">
        <v>690</v>
      </c>
      <c r="E6098" t="s">
        <v>3632</v>
      </c>
      <c r="F6098">
        <v>126</v>
      </c>
      <c r="G6098">
        <v>187</v>
      </c>
      <c r="H6098">
        <f t="shared" si="419"/>
        <v>61</v>
      </c>
      <c r="I6098" t="str">
        <f t="shared" si="420"/>
        <v>Q8P5B6_XANCP/126-187</v>
      </c>
      <c r="K6098" t="e">
        <f>IF(C6098="Secretin_N, Secretin, TraK","T","N")</f>
        <v>#N/A</v>
      </c>
      <c r="L6098" t="e">
        <f>VLOOKUP(E6098,'Uniprot taxonomy'!E:J,4,FALSE)</f>
        <v>#N/A</v>
      </c>
      <c r="M6098" t="e">
        <f>LEFT(VLOOKUP(B6098,'Uniprot taxonomy'!B:R,5,FALSE))</f>
        <v>#N/A</v>
      </c>
      <c r="N6098" t="e">
        <f>VLOOKUP(B6098,'Uniprot taxonomy'!B:R,5,FALSE)</f>
        <v>#N/A</v>
      </c>
      <c r="O6098" t="e">
        <f>VLOOKUP(B6098,'Uniprot taxonomy'!B:R,6,FALSE)</f>
        <v>#N/A</v>
      </c>
      <c r="P6098" t="e">
        <f>VLOOKUP(B6098,'Uniprot taxonomy'!B:R,7,FALSE)</f>
        <v>#N/A</v>
      </c>
      <c r="Q6098" t="e">
        <f>VLOOKUP(B6098,'Uniprot taxonomy'!B:R,8,FALSE)</f>
        <v>#N/A</v>
      </c>
    </row>
    <row r="6099" spans="1:17" hidden="1" x14ac:dyDescent="0.25">
      <c r="A6099" t="s">
        <v>8905</v>
      </c>
      <c r="B6099" t="s">
        <v>8906</v>
      </c>
      <c r="C6099" t="e">
        <f>VLOOKUP('Домены Secretin_N'!B6099,'AC-Architecture'!A:C,3,FALSE)</f>
        <v>#N/A</v>
      </c>
      <c r="D6099">
        <v>690</v>
      </c>
      <c r="E6099" t="s">
        <v>3632</v>
      </c>
      <c r="F6099">
        <v>188</v>
      </c>
      <c r="G6099">
        <v>255</v>
      </c>
      <c r="H6099">
        <f t="shared" si="419"/>
        <v>67</v>
      </c>
      <c r="I6099" t="str">
        <f t="shared" si="420"/>
        <v>Q8P5B6_XANCP/188-255</v>
      </c>
      <c r="K6099" t="e">
        <f>IF(C6099="Secretin_N, Secretin, TraK","T","N")</f>
        <v>#N/A</v>
      </c>
      <c r="L6099" t="e">
        <f>VLOOKUP(E6099,'Uniprot taxonomy'!E:J,4,FALSE)</f>
        <v>#N/A</v>
      </c>
      <c r="M6099" t="e">
        <f>LEFT(VLOOKUP(B6099,'Uniprot taxonomy'!B:R,5,FALSE))</f>
        <v>#N/A</v>
      </c>
      <c r="N6099" t="e">
        <f>VLOOKUP(B6099,'Uniprot taxonomy'!B:R,5,FALSE)</f>
        <v>#N/A</v>
      </c>
      <c r="O6099" t="e">
        <f>VLOOKUP(B6099,'Uniprot taxonomy'!B:R,6,FALSE)</f>
        <v>#N/A</v>
      </c>
      <c r="P6099" t="e">
        <f>VLOOKUP(B6099,'Uniprot taxonomy'!B:R,7,FALSE)</f>
        <v>#N/A</v>
      </c>
      <c r="Q6099" t="e">
        <f>VLOOKUP(B6099,'Uniprot taxonomy'!B:R,8,FALSE)</f>
        <v>#N/A</v>
      </c>
    </row>
    <row r="6100" spans="1:17" hidden="1" x14ac:dyDescent="0.25">
      <c r="A6100" t="s">
        <v>8905</v>
      </c>
      <c r="B6100" t="s">
        <v>8906</v>
      </c>
      <c r="C6100" t="e">
        <f>VLOOKUP('Домены Secretin_N'!B6100,'AC-Architecture'!A:C,3,FALSE)</f>
        <v>#N/A</v>
      </c>
      <c r="D6100">
        <v>690</v>
      </c>
      <c r="E6100" t="s">
        <v>3632</v>
      </c>
      <c r="F6100">
        <v>259</v>
      </c>
      <c r="G6100">
        <v>357</v>
      </c>
      <c r="H6100">
        <f t="shared" si="419"/>
        <v>98</v>
      </c>
      <c r="I6100" t="str">
        <f t="shared" si="420"/>
        <v>Q8P5B6_XANCP/259-357</v>
      </c>
      <c r="K6100" t="e">
        <f>IF(C6100="Secretin_N, Secretin, TraK","T","N")</f>
        <v>#N/A</v>
      </c>
      <c r="L6100" t="e">
        <f>VLOOKUP(E6100,'Uniprot taxonomy'!E:J,4,FALSE)</f>
        <v>#N/A</v>
      </c>
      <c r="M6100" t="e">
        <f>LEFT(VLOOKUP(B6100,'Uniprot taxonomy'!B:R,5,FALSE))</f>
        <v>#N/A</v>
      </c>
      <c r="N6100" t="e">
        <f>VLOOKUP(B6100,'Uniprot taxonomy'!B:R,5,FALSE)</f>
        <v>#N/A</v>
      </c>
      <c r="O6100" t="e">
        <f>VLOOKUP(B6100,'Uniprot taxonomy'!B:R,6,FALSE)</f>
        <v>#N/A</v>
      </c>
      <c r="P6100" t="e">
        <f>VLOOKUP(B6100,'Uniprot taxonomy'!B:R,7,FALSE)</f>
        <v>#N/A</v>
      </c>
      <c r="Q6100" t="e">
        <f>VLOOKUP(B6100,'Uniprot taxonomy'!B:R,8,FALSE)</f>
        <v>#N/A</v>
      </c>
    </row>
    <row r="6101" spans="1:17" hidden="1" x14ac:dyDescent="0.25">
      <c r="A6101" t="s">
        <v>8907</v>
      </c>
      <c r="B6101" t="s">
        <v>8908</v>
      </c>
      <c r="C6101" t="e">
        <f>VLOOKUP('Домены Secretin_N'!B6101,'AC-Architecture'!A:C,3,FALSE)</f>
        <v>#N/A</v>
      </c>
      <c r="D6101">
        <v>648</v>
      </c>
      <c r="E6101" t="s">
        <v>3632</v>
      </c>
      <c r="F6101">
        <v>284</v>
      </c>
      <c r="G6101">
        <v>370</v>
      </c>
      <c r="H6101">
        <f t="shared" si="419"/>
        <v>86</v>
      </c>
      <c r="I6101" t="str">
        <f t="shared" si="420"/>
        <v>Q8P5V7_XANCP/284-370</v>
      </c>
      <c r="K6101" t="e">
        <f>IF(C6101="Secretin_N, Secretin, TraK","T","N")</f>
        <v>#N/A</v>
      </c>
      <c r="L6101" t="e">
        <f>VLOOKUP(E6101,'Uniprot taxonomy'!E:J,4,FALSE)</f>
        <v>#N/A</v>
      </c>
      <c r="M6101" t="e">
        <f>LEFT(VLOOKUP(B6101,'Uniprot taxonomy'!B:R,5,FALSE))</f>
        <v>#N/A</v>
      </c>
      <c r="N6101" t="e">
        <f>VLOOKUP(B6101,'Uniprot taxonomy'!B:R,5,FALSE)</f>
        <v>#N/A</v>
      </c>
      <c r="O6101" t="e">
        <f>VLOOKUP(B6101,'Uniprot taxonomy'!B:R,6,FALSE)</f>
        <v>#N/A</v>
      </c>
      <c r="P6101" t="e">
        <f>VLOOKUP(B6101,'Uniprot taxonomy'!B:R,7,FALSE)</f>
        <v>#N/A</v>
      </c>
      <c r="Q6101" t="e">
        <f>VLOOKUP(B6101,'Uniprot taxonomy'!B:R,8,FALSE)</f>
        <v>#N/A</v>
      </c>
    </row>
    <row r="6102" spans="1:17" x14ac:dyDescent="0.25">
      <c r="A6102" t="s">
        <v>54</v>
      </c>
      <c r="B6102" t="s">
        <v>1355</v>
      </c>
      <c r="C6102" t="str">
        <f>VLOOKUP('Домены Secretin_N'!B6102,'AC-Architecture'!A:C,3,FALSE)</f>
        <v>Secretin_N, Secretin</v>
      </c>
      <c r="D6102">
        <v>605</v>
      </c>
      <c r="E6102" t="s">
        <v>3632</v>
      </c>
      <c r="F6102">
        <v>187</v>
      </c>
      <c r="G6102">
        <v>366</v>
      </c>
      <c r="H6102">
        <f t="shared" si="419"/>
        <v>179</v>
      </c>
      <c r="I6102" t="str">
        <f t="shared" si="420"/>
        <v>Q8PB84_XANCP/187-366</v>
      </c>
      <c r="J6102" t="str">
        <f>CONCATENATE(K6102,"_",LEFT(O6102,3),"_",LEFT(Q6102,3),"_",B6102)</f>
        <v>N_Xan_Xan_Q8PB84</v>
      </c>
      <c r="K6102" t="str">
        <f>IF(C6102="Secretin_N, Secretin, TraK","T","N")</f>
        <v>N</v>
      </c>
      <c r="L6102" t="str">
        <f>VLOOKUP(B6102,'Uniprot taxonomy'!B:R,4,FALSE)</f>
        <v>Proteobacteria</v>
      </c>
      <c r="M6102" t="str">
        <f>LEFT(VLOOKUP(B6102,'Uniprot taxonomy'!B:R,5,FALSE))</f>
        <v>G</v>
      </c>
      <c r="N6102" t="str">
        <f>VLOOKUP(B6102,'Uniprot taxonomy'!B:R,5,FALSE)</f>
        <v>Gammaproteobacteria</v>
      </c>
      <c r="O6102" t="str">
        <f>VLOOKUP(B6102,'Uniprot taxonomy'!B:R,6,FALSE)</f>
        <v>Xanthomonadales</v>
      </c>
      <c r="P6102" t="str">
        <f>VLOOKUP(B6102,'Uniprot taxonomy'!B:R,7,FALSE)</f>
        <v>Xanthomonadaceae</v>
      </c>
      <c r="Q6102" t="str">
        <f>VLOOKUP(B6102,'Uniprot taxonomy'!B:R,8,FALSE)</f>
        <v>Xanthomonas</v>
      </c>
    </row>
    <row r="6103" spans="1:17" hidden="1" x14ac:dyDescent="0.25">
      <c r="A6103" t="s">
        <v>8909</v>
      </c>
      <c r="B6103" t="s">
        <v>8910</v>
      </c>
      <c r="C6103" t="e">
        <f>VLOOKUP('Домены Secretin_N'!B6103,'AC-Architecture'!A:C,3,FALSE)</f>
        <v>#N/A</v>
      </c>
      <c r="D6103">
        <v>763</v>
      </c>
      <c r="E6103" t="s">
        <v>3632</v>
      </c>
      <c r="F6103">
        <v>192</v>
      </c>
      <c r="G6103">
        <v>252</v>
      </c>
      <c r="H6103">
        <f t="shared" si="419"/>
        <v>60</v>
      </c>
      <c r="I6103" t="str">
        <f t="shared" si="420"/>
        <v>Q8PGT2_XANAC/192-252</v>
      </c>
      <c r="K6103" t="e">
        <f>IF(C6103="Secretin_N, Secretin, TraK","T","N")</f>
        <v>#N/A</v>
      </c>
      <c r="L6103" t="e">
        <f>VLOOKUP(E6103,'Uniprot taxonomy'!E:J,4,FALSE)</f>
        <v>#N/A</v>
      </c>
      <c r="M6103" t="e">
        <f>LEFT(VLOOKUP(B6103,'Uniprot taxonomy'!B:R,5,FALSE))</f>
        <v>#N/A</v>
      </c>
      <c r="N6103" t="e">
        <f>VLOOKUP(B6103,'Uniprot taxonomy'!B:R,5,FALSE)</f>
        <v>#N/A</v>
      </c>
      <c r="O6103" t="e">
        <f>VLOOKUP(B6103,'Uniprot taxonomy'!B:R,6,FALSE)</f>
        <v>#N/A</v>
      </c>
      <c r="P6103" t="e">
        <f>VLOOKUP(B6103,'Uniprot taxonomy'!B:R,7,FALSE)</f>
        <v>#N/A</v>
      </c>
      <c r="Q6103" t="e">
        <f>VLOOKUP(B6103,'Uniprot taxonomy'!B:R,8,FALSE)</f>
        <v>#N/A</v>
      </c>
    </row>
    <row r="6104" spans="1:17" hidden="1" x14ac:dyDescent="0.25">
      <c r="A6104" t="s">
        <v>8909</v>
      </c>
      <c r="B6104" t="s">
        <v>8910</v>
      </c>
      <c r="C6104" t="e">
        <f>VLOOKUP('Домены Secretin_N'!B6104,'AC-Architecture'!A:C,3,FALSE)</f>
        <v>#N/A</v>
      </c>
      <c r="D6104">
        <v>763</v>
      </c>
      <c r="E6104" t="s">
        <v>3632</v>
      </c>
      <c r="F6104">
        <v>257</v>
      </c>
      <c r="G6104">
        <v>326</v>
      </c>
      <c r="H6104">
        <f t="shared" si="419"/>
        <v>69</v>
      </c>
      <c r="I6104" t="str">
        <f t="shared" si="420"/>
        <v>Q8PGT2_XANAC/257-326</v>
      </c>
      <c r="K6104" t="e">
        <f>IF(C6104="Secretin_N, Secretin, TraK","T","N")</f>
        <v>#N/A</v>
      </c>
      <c r="L6104" t="e">
        <f>VLOOKUP(E6104,'Uniprot taxonomy'!E:J,4,FALSE)</f>
        <v>#N/A</v>
      </c>
      <c r="M6104" t="e">
        <f>LEFT(VLOOKUP(B6104,'Uniprot taxonomy'!B:R,5,FALSE))</f>
        <v>#N/A</v>
      </c>
      <c r="N6104" t="e">
        <f>VLOOKUP(B6104,'Uniprot taxonomy'!B:R,5,FALSE)</f>
        <v>#N/A</v>
      </c>
      <c r="O6104" t="e">
        <f>VLOOKUP(B6104,'Uniprot taxonomy'!B:R,6,FALSE)</f>
        <v>#N/A</v>
      </c>
      <c r="P6104" t="e">
        <f>VLOOKUP(B6104,'Uniprot taxonomy'!B:R,7,FALSE)</f>
        <v>#N/A</v>
      </c>
      <c r="Q6104" t="e">
        <f>VLOOKUP(B6104,'Uniprot taxonomy'!B:R,8,FALSE)</f>
        <v>#N/A</v>
      </c>
    </row>
    <row r="6105" spans="1:17" hidden="1" x14ac:dyDescent="0.25">
      <c r="A6105" t="s">
        <v>8909</v>
      </c>
      <c r="B6105" t="s">
        <v>8910</v>
      </c>
      <c r="C6105" t="e">
        <f>VLOOKUP('Домены Secretin_N'!B6105,'AC-Architecture'!A:C,3,FALSE)</f>
        <v>#N/A</v>
      </c>
      <c r="D6105">
        <v>763</v>
      </c>
      <c r="E6105" t="s">
        <v>3632</v>
      </c>
      <c r="F6105">
        <v>330</v>
      </c>
      <c r="G6105">
        <v>482</v>
      </c>
      <c r="H6105">
        <f t="shared" si="419"/>
        <v>152</v>
      </c>
      <c r="I6105" t="str">
        <f t="shared" si="420"/>
        <v>Q8PGT2_XANAC/330-482</v>
      </c>
      <c r="K6105" t="e">
        <f>IF(C6105="Secretin_N, Secretin, TraK","T","N")</f>
        <v>#N/A</v>
      </c>
      <c r="L6105" t="e">
        <f>VLOOKUP(E6105,'Uniprot taxonomy'!E:J,4,FALSE)</f>
        <v>#N/A</v>
      </c>
      <c r="M6105" t="e">
        <f>LEFT(VLOOKUP(B6105,'Uniprot taxonomy'!B:R,5,FALSE))</f>
        <v>#N/A</v>
      </c>
      <c r="N6105" t="e">
        <f>VLOOKUP(B6105,'Uniprot taxonomy'!B:R,5,FALSE)</f>
        <v>#N/A</v>
      </c>
      <c r="O6105" t="e">
        <f>VLOOKUP(B6105,'Uniprot taxonomy'!B:R,6,FALSE)</f>
        <v>#N/A</v>
      </c>
      <c r="P6105" t="e">
        <f>VLOOKUP(B6105,'Uniprot taxonomy'!B:R,7,FALSE)</f>
        <v>#N/A</v>
      </c>
      <c r="Q6105" t="e">
        <f>VLOOKUP(B6105,'Uniprot taxonomy'!B:R,8,FALSE)</f>
        <v>#N/A</v>
      </c>
    </row>
    <row r="6106" spans="1:17" hidden="1" x14ac:dyDescent="0.25">
      <c r="A6106" t="s">
        <v>8911</v>
      </c>
      <c r="B6106" t="s">
        <v>8912</v>
      </c>
      <c r="C6106" t="e">
        <f>VLOOKUP('Домены Secretin_N'!B6106,'AC-Architecture'!A:C,3,FALSE)</f>
        <v>#N/A</v>
      </c>
      <c r="D6106">
        <v>633</v>
      </c>
      <c r="E6106" t="s">
        <v>3632</v>
      </c>
      <c r="F6106">
        <v>284</v>
      </c>
      <c r="G6106">
        <v>369</v>
      </c>
      <c r="H6106">
        <f t="shared" si="419"/>
        <v>85</v>
      </c>
      <c r="I6106" t="str">
        <f t="shared" si="420"/>
        <v>Q8PH78_XANAC/284-369</v>
      </c>
      <c r="K6106" t="e">
        <f>IF(C6106="Secretin_N, Secretin, TraK","T","N")</f>
        <v>#N/A</v>
      </c>
      <c r="L6106" t="e">
        <f>VLOOKUP(E6106,'Uniprot taxonomy'!E:J,4,FALSE)</f>
        <v>#N/A</v>
      </c>
      <c r="M6106" t="e">
        <f>LEFT(VLOOKUP(B6106,'Uniprot taxonomy'!B:R,5,FALSE))</f>
        <v>#N/A</v>
      </c>
      <c r="N6106" t="e">
        <f>VLOOKUP(B6106,'Uniprot taxonomy'!B:R,5,FALSE)</f>
        <v>#N/A</v>
      </c>
      <c r="O6106" t="e">
        <f>VLOOKUP(B6106,'Uniprot taxonomy'!B:R,6,FALSE)</f>
        <v>#N/A</v>
      </c>
      <c r="P6106" t="e">
        <f>VLOOKUP(B6106,'Uniprot taxonomy'!B:R,7,FALSE)</f>
        <v>#N/A</v>
      </c>
      <c r="Q6106" t="e">
        <f>VLOOKUP(B6106,'Uniprot taxonomy'!B:R,8,FALSE)</f>
        <v>#N/A</v>
      </c>
    </row>
    <row r="6107" spans="1:17" hidden="1" x14ac:dyDescent="0.25">
      <c r="A6107" t="s">
        <v>8913</v>
      </c>
      <c r="B6107" t="s">
        <v>8914</v>
      </c>
      <c r="C6107" t="e">
        <f>VLOOKUP('Домены Secretin_N'!B6107,'AC-Architecture'!A:C,3,FALSE)</f>
        <v>#N/A</v>
      </c>
      <c r="D6107">
        <v>692</v>
      </c>
      <c r="E6107" t="s">
        <v>3632</v>
      </c>
      <c r="F6107">
        <v>126</v>
      </c>
      <c r="G6107">
        <v>187</v>
      </c>
      <c r="H6107">
        <f t="shared" si="419"/>
        <v>61</v>
      </c>
      <c r="I6107" t="str">
        <f t="shared" si="420"/>
        <v>Q8PPJ1_XANAC/126-187</v>
      </c>
      <c r="K6107" t="e">
        <f>IF(C6107="Secretin_N, Secretin, TraK","T","N")</f>
        <v>#N/A</v>
      </c>
      <c r="L6107" t="e">
        <f>VLOOKUP(E6107,'Uniprot taxonomy'!E:J,4,FALSE)</f>
        <v>#N/A</v>
      </c>
      <c r="M6107" t="e">
        <f>LEFT(VLOOKUP(B6107,'Uniprot taxonomy'!B:R,5,FALSE))</f>
        <v>#N/A</v>
      </c>
      <c r="N6107" t="e">
        <f>VLOOKUP(B6107,'Uniprot taxonomy'!B:R,5,FALSE)</f>
        <v>#N/A</v>
      </c>
      <c r="O6107" t="e">
        <f>VLOOKUP(B6107,'Uniprot taxonomy'!B:R,6,FALSE)</f>
        <v>#N/A</v>
      </c>
      <c r="P6107" t="e">
        <f>VLOOKUP(B6107,'Uniprot taxonomy'!B:R,7,FALSE)</f>
        <v>#N/A</v>
      </c>
      <c r="Q6107" t="e">
        <f>VLOOKUP(B6107,'Uniprot taxonomy'!B:R,8,FALSE)</f>
        <v>#N/A</v>
      </c>
    </row>
    <row r="6108" spans="1:17" hidden="1" x14ac:dyDescent="0.25">
      <c r="A6108" t="s">
        <v>8913</v>
      </c>
      <c r="B6108" t="s">
        <v>8914</v>
      </c>
      <c r="C6108" t="e">
        <f>VLOOKUP('Домены Secretin_N'!B6108,'AC-Architecture'!A:C,3,FALSE)</f>
        <v>#N/A</v>
      </c>
      <c r="D6108">
        <v>692</v>
      </c>
      <c r="E6108" t="s">
        <v>3632</v>
      </c>
      <c r="F6108">
        <v>188</v>
      </c>
      <c r="G6108">
        <v>255</v>
      </c>
      <c r="H6108">
        <f t="shared" si="419"/>
        <v>67</v>
      </c>
      <c r="I6108" t="str">
        <f t="shared" si="420"/>
        <v>Q8PPJ1_XANAC/188-255</v>
      </c>
      <c r="K6108" t="e">
        <f>IF(C6108="Secretin_N, Secretin, TraK","T","N")</f>
        <v>#N/A</v>
      </c>
      <c r="L6108" t="e">
        <f>VLOOKUP(E6108,'Uniprot taxonomy'!E:J,4,FALSE)</f>
        <v>#N/A</v>
      </c>
      <c r="M6108" t="e">
        <f>LEFT(VLOOKUP(B6108,'Uniprot taxonomy'!B:R,5,FALSE))</f>
        <v>#N/A</v>
      </c>
      <c r="N6108" t="e">
        <f>VLOOKUP(B6108,'Uniprot taxonomy'!B:R,5,FALSE)</f>
        <v>#N/A</v>
      </c>
      <c r="O6108" t="e">
        <f>VLOOKUP(B6108,'Uniprot taxonomy'!B:R,6,FALSE)</f>
        <v>#N/A</v>
      </c>
      <c r="P6108" t="e">
        <f>VLOOKUP(B6108,'Uniprot taxonomy'!B:R,7,FALSE)</f>
        <v>#N/A</v>
      </c>
      <c r="Q6108" t="e">
        <f>VLOOKUP(B6108,'Uniprot taxonomy'!B:R,8,FALSE)</f>
        <v>#N/A</v>
      </c>
    </row>
    <row r="6109" spans="1:17" hidden="1" x14ac:dyDescent="0.25">
      <c r="A6109" t="s">
        <v>8913</v>
      </c>
      <c r="B6109" t="s">
        <v>8914</v>
      </c>
      <c r="C6109" t="e">
        <f>VLOOKUP('Домены Secretin_N'!B6109,'AC-Architecture'!A:C,3,FALSE)</f>
        <v>#N/A</v>
      </c>
      <c r="D6109">
        <v>692</v>
      </c>
      <c r="E6109" t="s">
        <v>3632</v>
      </c>
      <c r="F6109">
        <v>259</v>
      </c>
      <c r="G6109">
        <v>357</v>
      </c>
      <c r="H6109">
        <f t="shared" si="419"/>
        <v>98</v>
      </c>
      <c r="I6109" t="str">
        <f t="shared" si="420"/>
        <v>Q8PPJ1_XANAC/259-357</v>
      </c>
      <c r="K6109" t="e">
        <f>IF(C6109="Secretin_N, Secretin, TraK","T","N")</f>
        <v>#N/A</v>
      </c>
      <c r="L6109" t="e">
        <f>VLOOKUP(E6109,'Uniprot taxonomy'!E:J,4,FALSE)</f>
        <v>#N/A</v>
      </c>
      <c r="M6109" t="e">
        <f>LEFT(VLOOKUP(B6109,'Uniprot taxonomy'!B:R,5,FALSE))</f>
        <v>#N/A</v>
      </c>
      <c r="N6109" t="e">
        <f>VLOOKUP(B6109,'Uniprot taxonomy'!B:R,5,FALSE)</f>
        <v>#N/A</v>
      </c>
      <c r="O6109" t="e">
        <f>VLOOKUP(B6109,'Uniprot taxonomy'!B:R,6,FALSE)</f>
        <v>#N/A</v>
      </c>
      <c r="P6109" t="e">
        <f>VLOOKUP(B6109,'Uniprot taxonomy'!B:R,7,FALSE)</f>
        <v>#N/A</v>
      </c>
      <c r="Q6109" t="e">
        <f>VLOOKUP(B6109,'Uniprot taxonomy'!B:R,8,FALSE)</f>
        <v>#N/A</v>
      </c>
    </row>
    <row r="6110" spans="1:17" x14ac:dyDescent="0.25">
      <c r="A6110" t="s">
        <v>53</v>
      </c>
      <c r="B6110" t="s">
        <v>1354</v>
      </c>
      <c r="C6110" t="str">
        <f>VLOOKUP('Домены Secretin_N'!B6110,'AC-Architecture'!A:C,3,FALSE)</f>
        <v>Secretin_N, Secretin</v>
      </c>
      <c r="D6110">
        <v>607</v>
      </c>
      <c r="E6110" t="s">
        <v>3632</v>
      </c>
      <c r="F6110">
        <v>186</v>
      </c>
      <c r="G6110">
        <v>368</v>
      </c>
      <c r="H6110">
        <f t="shared" si="419"/>
        <v>182</v>
      </c>
      <c r="I6110" t="str">
        <f t="shared" si="420"/>
        <v>Q8PQB3_XANAC/186-368</v>
      </c>
      <c r="J6110" t="str">
        <f>CONCATENATE(K6110,"_",LEFT(O6110,3),"_",LEFT(Q6110,3),"_",B6110)</f>
        <v>N_Xan_Xan_Q8PQB3</v>
      </c>
      <c r="K6110" t="str">
        <f>IF(C6110="Secretin_N, Secretin, TraK","T","N")</f>
        <v>N</v>
      </c>
      <c r="L6110" t="str">
        <f>VLOOKUP(B6110,'Uniprot taxonomy'!B:R,4,FALSE)</f>
        <v>Proteobacteria</v>
      </c>
      <c r="M6110" t="str">
        <f>LEFT(VLOOKUP(B6110,'Uniprot taxonomy'!B:R,5,FALSE))</f>
        <v>G</v>
      </c>
      <c r="N6110" t="str">
        <f>VLOOKUP(B6110,'Uniprot taxonomy'!B:R,5,FALSE)</f>
        <v>Gammaproteobacteria</v>
      </c>
      <c r="O6110" t="str">
        <f>VLOOKUP(B6110,'Uniprot taxonomy'!B:R,6,FALSE)</f>
        <v>Xanthomonadales</v>
      </c>
      <c r="P6110" t="str">
        <f>VLOOKUP(B6110,'Uniprot taxonomy'!B:R,7,FALSE)</f>
        <v>Xanthomonadaceae</v>
      </c>
      <c r="Q6110" t="str">
        <f>VLOOKUP(B6110,'Uniprot taxonomy'!B:R,8,FALSE)</f>
        <v>Xanthomonas</v>
      </c>
    </row>
    <row r="6111" spans="1:17" hidden="1" x14ac:dyDescent="0.25">
      <c r="A6111" t="s">
        <v>52</v>
      </c>
      <c r="B6111" t="s">
        <v>1353</v>
      </c>
      <c r="C6111" t="str">
        <f>VLOOKUP('Домены Secretin_N'!B6111,'AC-Architecture'!A:C,3,FALSE)</f>
        <v>Secretin_N, Secretin</v>
      </c>
      <c r="D6111">
        <v>402</v>
      </c>
      <c r="E6111" t="s">
        <v>3632</v>
      </c>
      <c r="F6111">
        <v>95</v>
      </c>
      <c r="G6111">
        <v>156</v>
      </c>
      <c r="H6111">
        <f t="shared" si="419"/>
        <v>61</v>
      </c>
      <c r="I6111" t="str">
        <f t="shared" si="420"/>
        <v>Q8RHF1_FUSNN/95-156</v>
      </c>
      <c r="K6111" t="str">
        <f>IF(C6111="Secretin_N, Secretin, TraK","T","N")</f>
        <v>N</v>
      </c>
      <c r="L6111" t="e">
        <f>VLOOKUP(E6111,'Uniprot taxonomy'!E:J,4,FALSE)</f>
        <v>#N/A</v>
      </c>
      <c r="M6111" t="str">
        <f>LEFT(VLOOKUP(B6111,'Uniprot taxonomy'!B:R,5,FALSE))</f>
        <v>F</v>
      </c>
      <c r="N6111" t="str">
        <f>VLOOKUP(B6111,'Uniprot taxonomy'!B:R,5,FALSE)</f>
        <v>Fusobacteriales</v>
      </c>
      <c r="O6111" t="str">
        <f>VLOOKUP(B6111,'Uniprot taxonomy'!B:R,6,FALSE)</f>
        <v>Fusobacteriaceae</v>
      </c>
      <c r="P6111" t="str">
        <f>VLOOKUP(B6111,'Uniprot taxonomy'!B:R,7,FALSE)</f>
        <v>Fusobacterium.</v>
      </c>
      <c r="Q6111">
        <f>VLOOKUP(B6111,'Uniprot taxonomy'!B:R,8,FALSE)</f>
        <v>0</v>
      </c>
    </row>
    <row r="6112" spans="1:17" hidden="1" x14ac:dyDescent="0.25">
      <c r="A6112" t="s">
        <v>8915</v>
      </c>
      <c r="B6112" t="s">
        <v>8916</v>
      </c>
      <c r="C6112" t="e">
        <f>VLOOKUP('Домены Secretin_N'!B6112,'AC-Architecture'!A:C,3,FALSE)</f>
        <v>#N/A</v>
      </c>
      <c r="D6112">
        <v>689</v>
      </c>
      <c r="E6112" t="s">
        <v>3632</v>
      </c>
      <c r="F6112">
        <v>134</v>
      </c>
      <c r="G6112">
        <v>197</v>
      </c>
      <c r="H6112">
        <f t="shared" si="419"/>
        <v>63</v>
      </c>
      <c r="I6112" t="str">
        <f t="shared" si="420"/>
        <v>Q8RTI3_9GAMM/134-197</v>
      </c>
      <c r="K6112" t="e">
        <f>IF(C6112="Secretin_N, Secretin, TraK","T","N")</f>
        <v>#N/A</v>
      </c>
      <c r="L6112" t="e">
        <f>VLOOKUP(E6112,'Uniprot taxonomy'!E:J,4,FALSE)</f>
        <v>#N/A</v>
      </c>
      <c r="M6112" t="e">
        <f>LEFT(VLOOKUP(B6112,'Uniprot taxonomy'!B:R,5,FALSE))</f>
        <v>#N/A</v>
      </c>
      <c r="N6112" t="e">
        <f>VLOOKUP(B6112,'Uniprot taxonomy'!B:R,5,FALSE)</f>
        <v>#N/A</v>
      </c>
      <c r="O6112" t="e">
        <f>VLOOKUP(B6112,'Uniprot taxonomy'!B:R,6,FALSE)</f>
        <v>#N/A</v>
      </c>
      <c r="P6112" t="e">
        <f>VLOOKUP(B6112,'Uniprot taxonomy'!B:R,7,FALSE)</f>
        <v>#N/A</v>
      </c>
      <c r="Q6112" t="e">
        <f>VLOOKUP(B6112,'Uniprot taxonomy'!B:R,8,FALSE)</f>
        <v>#N/A</v>
      </c>
    </row>
    <row r="6113" spans="1:17" hidden="1" x14ac:dyDescent="0.25">
      <c r="A6113" t="s">
        <v>8915</v>
      </c>
      <c r="B6113" t="s">
        <v>8916</v>
      </c>
      <c r="C6113" t="e">
        <f>VLOOKUP('Домены Secretin_N'!B6113,'AC-Architecture'!A:C,3,FALSE)</f>
        <v>#N/A</v>
      </c>
      <c r="D6113">
        <v>689</v>
      </c>
      <c r="E6113" t="s">
        <v>3632</v>
      </c>
      <c r="F6113">
        <v>199</v>
      </c>
      <c r="G6113">
        <v>270</v>
      </c>
      <c r="H6113">
        <f t="shared" si="419"/>
        <v>71</v>
      </c>
      <c r="I6113" t="str">
        <f t="shared" si="420"/>
        <v>Q8RTI3_9GAMM/199-270</v>
      </c>
      <c r="K6113" t="e">
        <f>IF(C6113="Secretin_N, Secretin, TraK","T","N")</f>
        <v>#N/A</v>
      </c>
      <c r="L6113" t="e">
        <f>VLOOKUP(E6113,'Uniprot taxonomy'!E:J,4,FALSE)</f>
        <v>#N/A</v>
      </c>
      <c r="M6113" t="e">
        <f>LEFT(VLOOKUP(B6113,'Uniprot taxonomy'!B:R,5,FALSE))</f>
        <v>#N/A</v>
      </c>
      <c r="N6113" t="e">
        <f>VLOOKUP(B6113,'Uniprot taxonomy'!B:R,5,FALSE)</f>
        <v>#N/A</v>
      </c>
      <c r="O6113" t="e">
        <f>VLOOKUP(B6113,'Uniprot taxonomy'!B:R,6,FALSE)</f>
        <v>#N/A</v>
      </c>
      <c r="P6113" t="e">
        <f>VLOOKUP(B6113,'Uniprot taxonomy'!B:R,7,FALSE)</f>
        <v>#N/A</v>
      </c>
      <c r="Q6113" t="e">
        <f>VLOOKUP(B6113,'Uniprot taxonomy'!B:R,8,FALSE)</f>
        <v>#N/A</v>
      </c>
    </row>
    <row r="6114" spans="1:17" hidden="1" x14ac:dyDescent="0.25">
      <c r="A6114" t="s">
        <v>8915</v>
      </c>
      <c r="B6114" t="s">
        <v>8916</v>
      </c>
      <c r="C6114" t="e">
        <f>VLOOKUP('Домены Secretin_N'!B6114,'AC-Architecture'!A:C,3,FALSE)</f>
        <v>#N/A</v>
      </c>
      <c r="D6114">
        <v>689</v>
      </c>
      <c r="E6114" t="s">
        <v>3632</v>
      </c>
      <c r="F6114">
        <v>275</v>
      </c>
      <c r="G6114">
        <v>353</v>
      </c>
      <c r="H6114">
        <f t="shared" si="419"/>
        <v>78</v>
      </c>
      <c r="I6114" t="str">
        <f t="shared" si="420"/>
        <v>Q8RTI3_9GAMM/275-353</v>
      </c>
      <c r="K6114" t="e">
        <f>IF(C6114="Secretin_N, Secretin, TraK","T","N")</f>
        <v>#N/A</v>
      </c>
      <c r="L6114" t="e">
        <f>VLOOKUP(E6114,'Uniprot taxonomy'!E:J,4,FALSE)</f>
        <v>#N/A</v>
      </c>
      <c r="M6114" t="e">
        <f>LEFT(VLOOKUP(B6114,'Uniprot taxonomy'!B:R,5,FALSE))</f>
        <v>#N/A</v>
      </c>
      <c r="N6114" t="e">
        <f>VLOOKUP(B6114,'Uniprot taxonomy'!B:R,5,FALSE)</f>
        <v>#N/A</v>
      </c>
      <c r="O6114" t="e">
        <f>VLOOKUP(B6114,'Uniprot taxonomy'!B:R,6,FALSE)</f>
        <v>#N/A</v>
      </c>
      <c r="P6114" t="e">
        <f>VLOOKUP(B6114,'Uniprot taxonomy'!B:R,7,FALSE)</f>
        <v>#N/A</v>
      </c>
      <c r="Q6114" t="e">
        <f>VLOOKUP(B6114,'Uniprot taxonomy'!B:R,8,FALSE)</f>
        <v>#N/A</v>
      </c>
    </row>
    <row r="6115" spans="1:17" hidden="1" x14ac:dyDescent="0.25">
      <c r="A6115" t="s">
        <v>30</v>
      </c>
      <c r="B6115" t="s">
        <v>1331</v>
      </c>
      <c r="C6115" t="str">
        <f>VLOOKUP('Домены Secretin_N'!B6115,'AC-Architecture'!A:C,3,FALSE)</f>
        <v>Secretin_N, Secretin</v>
      </c>
      <c r="D6115">
        <v>681</v>
      </c>
      <c r="E6115" t="s">
        <v>3632</v>
      </c>
      <c r="F6115">
        <v>195</v>
      </c>
      <c r="G6115">
        <v>339</v>
      </c>
      <c r="H6115">
        <f t="shared" si="419"/>
        <v>144</v>
      </c>
      <c r="I6115" t="str">
        <f t="shared" si="420"/>
        <v>Q8VP21_9BURK/195-339</v>
      </c>
      <c r="J6115" t="e">
        <f>CONCATENATE(K6115,"_",#REF!,"_",B6115)</f>
        <v>#REF!</v>
      </c>
      <c r="K6115" t="str">
        <f>IF(C6115="Secretin_N, Secretin, TraK","T","N")</f>
        <v>N</v>
      </c>
      <c r="L6115" t="e">
        <f>VLOOKUP(E6115,'Uniprot taxonomy'!E:J,4,FALSE)</f>
        <v>#N/A</v>
      </c>
      <c r="M6115" t="str">
        <f>LEFT(VLOOKUP(B6115,'Uniprot taxonomy'!B:R,5,FALSE))</f>
        <v>B</v>
      </c>
      <c r="N6115" t="str">
        <f>VLOOKUP(B6115,'Uniprot taxonomy'!B:R,5,FALSE)</f>
        <v>Betaproteobacteria</v>
      </c>
      <c r="O6115" t="str">
        <f>VLOOKUP(B6115,'Uniprot taxonomy'!B:R,6,FALSE)</f>
        <v>Burkholderiales</v>
      </c>
      <c r="P6115" t="str">
        <f>VLOOKUP(B6115,'Uniprot taxonomy'!B:R,7,FALSE)</f>
        <v>Burkholderiaceae</v>
      </c>
      <c r="Q6115" t="str">
        <f>VLOOKUP(B6115,'Uniprot taxonomy'!B:R,8,FALSE)</f>
        <v>Burkholderia</v>
      </c>
    </row>
    <row r="6116" spans="1:17" hidden="1" x14ac:dyDescent="0.25">
      <c r="A6116" t="s">
        <v>8917</v>
      </c>
      <c r="B6116" t="s">
        <v>8918</v>
      </c>
      <c r="C6116" t="e">
        <f>VLOOKUP('Домены Secretin_N'!B6116,'AC-Architecture'!A:C,3,FALSE)</f>
        <v>#N/A</v>
      </c>
      <c r="D6116">
        <v>616</v>
      </c>
      <c r="E6116" t="s">
        <v>3632</v>
      </c>
      <c r="F6116">
        <v>75</v>
      </c>
      <c r="G6116">
        <v>138</v>
      </c>
      <c r="H6116">
        <f t="shared" si="419"/>
        <v>63</v>
      </c>
      <c r="I6116" t="str">
        <f t="shared" si="420"/>
        <v>Q8VPC8_ECOLX/75-138</v>
      </c>
      <c r="K6116" t="e">
        <f>IF(C6116="Secretin_N, Secretin, TraK","T","N")</f>
        <v>#N/A</v>
      </c>
      <c r="L6116" t="e">
        <f>VLOOKUP(E6116,'Uniprot taxonomy'!E:J,4,FALSE)</f>
        <v>#N/A</v>
      </c>
      <c r="M6116" t="e">
        <f>LEFT(VLOOKUP(B6116,'Uniprot taxonomy'!B:R,5,FALSE))</f>
        <v>#N/A</v>
      </c>
      <c r="N6116" t="e">
        <f>VLOOKUP(B6116,'Uniprot taxonomy'!B:R,5,FALSE)</f>
        <v>#N/A</v>
      </c>
      <c r="O6116" t="e">
        <f>VLOOKUP(B6116,'Uniprot taxonomy'!B:R,6,FALSE)</f>
        <v>#N/A</v>
      </c>
      <c r="P6116" t="e">
        <f>VLOOKUP(B6116,'Uniprot taxonomy'!B:R,7,FALSE)</f>
        <v>#N/A</v>
      </c>
      <c r="Q6116" t="e">
        <f>VLOOKUP(B6116,'Uniprot taxonomy'!B:R,8,FALSE)</f>
        <v>#N/A</v>
      </c>
    </row>
    <row r="6117" spans="1:17" hidden="1" x14ac:dyDescent="0.25">
      <c r="A6117" t="s">
        <v>8917</v>
      </c>
      <c r="B6117" t="s">
        <v>8918</v>
      </c>
      <c r="C6117" t="e">
        <f>VLOOKUP('Домены Secretin_N'!B6117,'AC-Architecture'!A:C,3,FALSE)</f>
        <v>#N/A</v>
      </c>
      <c r="D6117">
        <v>616</v>
      </c>
      <c r="E6117" t="s">
        <v>3632</v>
      </c>
      <c r="F6117">
        <v>140</v>
      </c>
      <c r="G6117">
        <v>210</v>
      </c>
      <c r="H6117">
        <f t="shared" si="419"/>
        <v>70</v>
      </c>
      <c r="I6117" t="str">
        <f t="shared" si="420"/>
        <v>Q8VPC8_ECOLX/140-210</v>
      </c>
      <c r="K6117" t="e">
        <f>IF(C6117="Secretin_N, Secretin, TraK","T","N")</f>
        <v>#N/A</v>
      </c>
      <c r="L6117" t="e">
        <f>VLOOKUP(E6117,'Uniprot taxonomy'!E:J,4,FALSE)</f>
        <v>#N/A</v>
      </c>
      <c r="M6117" t="e">
        <f>LEFT(VLOOKUP(B6117,'Uniprot taxonomy'!B:R,5,FALSE))</f>
        <v>#N/A</v>
      </c>
      <c r="N6117" t="e">
        <f>VLOOKUP(B6117,'Uniprot taxonomy'!B:R,5,FALSE)</f>
        <v>#N/A</v>
      </c>
      <c r="O6117" t="e">
        <f>VLOOKUP(B6117,'Uniprot taxonomy'!B:R,6,FALSE)</f>
        <v>#N/A</v>
      </c>
      <c r="P6117" t="e">
        <f>VLOOKUP(B6117,'Uniprot taxonomy'!B:R,7,FALSE)</f>
        <v>#N/A</v>
      </c>
      <c r="Q6117" t="e">
        <f>VLOOKUP(B6117,'Uniprot taxonomy'!B:R,8,FALSE)</f>
        <v>#N/A</v>
      </c>
    </row>
    <row r="6118" spans="1:17" hidden="1" x14ac:dyDescent="0.25">
      <c r="A6118" t="s">
        <v>8917</v>
      </c>
      <c r="B6118" t="s">
        <v>8918</v>
      </c>
      <c r="C6118" t="e">
        <f>VLOOKUP('Домены Secretin_N'!B6118,'AC-Architecture'!A:C,3,FALSE)</f>
        <v>#N/A</v>
      </c>
      <c r="D6118">
        <v>616</v>
      </c>
      <c r="E6118" t="s">
        <v>3632</v>
      </c>
      <c r="F6118">
        <v>214</v>
      </c>
      <c r="G6118">
        <v>292</v>
      </c>
      <c r="H6118">
        <f t="shared" si="419"/>
        <v>78</v>
      </c>
      <c r="I6118" t="str">
        <f t="shared" si="420"/>
        <v>Q8VPC8_ECOLX/214-292</v>
      </c>
      <c r="K6118" t="e">
        <f>IF(C6118="Secretin_N, Secretin, TraK","T","N")</f>
        <v>#N/A</v>
      </c>
      <c r="L6118" t="e">
        <f>VLOOKUP(E6118,'Uniprot taxonomy'!E:J,4,FALSE)</f>
        <v>#N/A</v>
      </c>
      <c r="M6118" t="e">
        <f>LEFT(VLOOKUP(B6118,'Uniprot taxonomy'!B:R,5,FALSE))</f>
        <v>#N/A</v>
      </c>
      <c r="N6118" t="e">
        <f>VLOOKUP(B6118,'Uniprot taxonomy'!B:R,5,FALSE)</f>
        <v>#N/A</v>
      </c>
      <c r="O6118" t="e">
        <f>VLOOKUP(B6118,'Uniprot taxonomy'!B:R,6,FALSE)</f>
        <v>#N/A</v>
      </c>
      <c r="P6118" t="e">
        <f>VLOOKUP(B6118,'Uniprot taxonomy'!B:R,7,FALSE)</f>
        <v>#N/A</v>
      </c>
      <c r="Q6118" t="e">
        <f>VLOOKUP(B6118,'Uniprot taxonomy'!B:R,8,FALSE)</f>
        <v>#N/A</v>
      </c>
    </row>
    <row r="6119" spans="1:17" hidden="1" x14ac:dyDescent="0.25">
      <c r="A6119" t="s">
        <v>8919</v>
      </c>
      <c r="B6119" t="s">
        <v>8920</v>
      </c>
      <c r="C6119" t="e">
        <f>VLOOKUP('Домены Secretin_N'!B6119,'AC-Architecture'!A:C,3,FALSE)</f>
        <v>#N/A</v>
      </c>
      <c r="D6119">
        <v>757</v>
      </c>
      <c r="E6119" t="s">
        <v>3632</v>
      </c>
      <c r="F6119">
        <v>390</v>
      </c>
      <c r="G6119">
        <v>450</v>
      </c>
      <c r="H6119">
        <f t="shared" si="419"/>
        <v>60</v>
      </c>
      <c r="I6119" t="str">
        <f t="shared" si="420"/>
        <v>Q8VRL4_THETH/390-450</v>
      </c>
      <c r="K6119" t="e">
        <f>IF(C6119="Secretin_N, Secretin, TraK","T","N")</f>
        <v>#N/A</v>
      </c>
      <c r="L6119" t="e">
        <f>VLOOKUP(E6119,'Uniprot taxonomy'!E:J,4,FALSE)</f>
        <v>#N/A</v>
      </c>
      <c r="M6119" t="e">
        <f>LEFT(VLOOKUP(B6119,'Uniprot taxonomy'!B:R,5,FALSE))</f>
        <v>#N/A</v>
      </c>
      <c r="N6119" t="e">
        <f>VLOOKUP(B6119,'Uniprot taxonomy'!B:R,5,FALSE)</f>
        <v>#N/A</v>
      </c>
      <c r="O6119" t="e">
        <f>VLOOKUP(B6119,'Uniprot taxonomy'!B:R,6,FALSE)</f>
        <v>#N/A</v>
      </c>
      <c r="P6119" t="e">
        <f>VLOOKUP(B6119,'Uniprot taxonomy'!B:R,7,FALSE)</f>
        <v>#N/A</v>
      </c>
      <c r="Q6119" t="e">
        <f>VLOOKUP(B6119,'Uniprot taxonomy'!B:R,8,FALSE)</f>
        <v>#N/A</v>
      </c>
    </row>
    <row r="6120" spans="1:17" hidden="1" x14ac:dyDescent="0.25">
      <c r="A6120" t="s">
        <v>8919</v>
      </c>
      <c r="B6120" t="s">
        <v>8920</v>
      </c>
      <c r="C6120" t="e">
        <f>VLOOKUP('Домены Secretin_N'!B6120,'AC-Architecture'!A:C,3,FALSE)</f>
        <v>#N/A</v>
      </c>
      <c r="D6120">
        <v>757</v>
      </c>
      <c r="E6120" t="s">
        <v>3632</v>
      </c>
      <c r="F6120">
        <v>456</v>
      </c>
      <c r="G6120">
        <v>533</v>
      </c>
      <c r="H6120">
        <f t="shared" si="419"/>
        <v>77</v>
      </c>
      <c r="I6120" t="str">
        <f t="shared" si="420"/>
        <v>Q8VRL4_THETH/456-533</v>
      </c>
      <c r="K6120" t="e">
        <f>IF(C6120="Secretin_N, Secretin, TraK","T","N")</f>
        <v>#N/A</v>
      </c>
      <c r="L6120" t="e">
        <f>VLOOKUP(E6120,'Uniprot taxonomy'!E:J,4,FALSE)</f>
        <v>#N/A</v>
      </c>
      <c r="M6120" t="e">
        <f>LEFT(VLOOKUP(B6120,'Uniprot taxonomy'!B:R,5,FALSE))</f>
        <v>#N/A</v>
      </c>
      <c r="N6120" t="e">
        <f>VLOOKUP(B6120,'Uniprot taxonomy'!B:R,5,FALSE)</f>
        <v>#N/A</v>
      </c>
      <c r="O6120" t="e">
        <f>VLOOKUP(B6120,'Uniprot taxonomy'!B:R,6,FALSE)</f>
        <v>#N/A</v>
      </c>
      <c r="P6120" t="e">
        <f>VLOOKUP(B6120,'Uniprot taxonomy'!B:R,7,FALSE)</f>
        <v>#N/A</v>
      </c>
      <c r="Q6120" t="e">
        <f>VLOOKUP(B6120,'Uniprot taxonomy'!B:R,8,FALSE)</f>
        <v>#N/A</v>
      </c>
    </row>
    <row r="6121" spans="1:17" hidden="1" x14ac:dyDescent="0.25">
      <c r="A6121" t="s">
        <v>8921</v>
      </c>
      <c r="B6121" t="s">
        <v>8922</v>
      </c>
      <c r="C6121" t="e">
        <f>VLOOKUP('Домены Secretin_N'!B6121,'AC-Architecture'!A:C,3,FALSE)</f>
        <v>#N/A</v>
      </c>
      <c r="D6121">
        <v>616</v>
      </c>
      <c r="E6121" t="s">
        <v>3632</v>
      </c>
      <c r="F6121">
        <v>75</v>
      </c>
      <c r="G6121">
        <v>138</v>
      </c>
      <c r="H6121">
        <f t="shared" si="419"/>
        <v>63</v>
      </c>
      <c r="I6121" t="str">
        <f t="shared" si="420"/>
        <v>Q8VRN0_ECOLX/75-138</v>
      </c>
      <c r="K6121" t="e">
        <f>IF(C6121="Secretin_N, Secretin, TraK","T","N")</f>
        <v>#N/A</v>
      </c>
      <c r="L6121" t="e">
        <f>VLOOKUP(E6121,'Uniprot taxonomy'!E:J,4,FALSE)</f>
        <v>#N/A</v>
      </c>
      <c r="M6121" t="e">
        <f>LEFT(VLOOKUP(B6121,'Uniprot taxonomy'!B:R,5,FALSE))</f>
        <v>#N/A</v>
      </c>
      <c r="N6121" t="e">
        <f>VLOOKUP(B6121,'Uniprot taxonomy'!B:R,5,FALSE)</f>
        <v>#N/A</v>
      </c>
      <c r="O6121" t="e">
        <f>VLOOKUP(B6121,'Uniprot taxonomy'!B:R,6,FALSE)</f>
        <v>#N/A</v>
      </c>
      <c r="P6121" t="e">
        <f>VLOOKUP(B6121,'Uniprot taxonomy'!B:R,7,FALSE)</f>
        <v>#N/A</v>
      </c>
      <c r="Q6121" t="e">
        <f>VLOOKUP(B6121,'Uniprot taxonomy'!B:R,8,FALSE)</f>
        <v>#N/A</v>
      </c>
    </row>
    <row r="6122" spans="1:17" hidden="1" x14ac:dyDescent="0.25">
      <c r="A6122" t="s">
        <v>8921</v>
      </c>
      <c r="B6122" t="s">
        <v>8922</v>
      </c>
      <c r="C6122" t="e">
        <f>VLOOKUP('Домены Secretin_N'!B6122,'AC-Architecture'!A:C,3,FALSE)</f>
        <v>#N/A</v>
      </c>
      <c r="D6122">
        <v>616</v>
      </c>
      <c r="E6122" t="s">
        <v>3632</v>
      </c>
      <c r="F6122">
        <v>140</v>
      </c>
      <c r="G6122">
        <v>210</v>
      </c>
      <c r="H6122">
        <f t="shared" si="419"/>
        <v>70</v>
      </c>
      <c r="I6122" t="str">
        <f t="shared" si="420"/>
        <v>Q8VRN0_ECOLX/140-210</v>
      </c>
      <c r="K6122" t="e">
        <f>IF(C6122="Secretin_N, Secretin, TraK","T","N")</f>
        <v>#N/A</v>
      </c>
      <c r="L6122" t="e">
        <f>VLOOKUP(E6122,'Uniprot taxonomy'!E:J,4,FALSE)</f>
        <v>#N/A</v>
      </c>
      <c r="M6122" t="e">
        <f>LEFT(VLOOKUP(B6122,'Uniprot taxonomy'!B:R,5,FALSE))</f>
        <v>#N/A</v>
      </c>
      <c r="N6122" t="e">
        <f>VLOOKUP(B6122,'Uniprot taxonomy'!B:R,5,FALSE)</f>
        <v>#N/A</v>
      </c>
      <c r="O6122" t="e">
        <f>VLOOKUP(B6122,'Uniprot taxonomy'!B:R,6,FALSE)</f>
        <v>#N/A</v>
      </c>
      <c r="P6122" t="e">
        <f>VLOOKUP(B6122,'Uniprot taxonomy'!B:R,7,FALSE)</f>
        <v>#N/A</v>
      </c>
      <c r="Q6122" t="e">
        <f>VLOOKUP(B6122,'Uniprot taxonomy'!B:R,8,FALSE)</f>
        <v>#N/A</v>
      </c>
    </row>
    <row r="6123" spans="1:17" hidden="1" x14ac:dyDescent="0.25">
      <c r="A6123" t="s">
        <v>8921</v>
      </c>
      <c r="B6123" t="s">
        <v>8922</v>
      </c>
      <c r="C6123" t="e">
        <f>VLOOKUP('Домены Secretin_N'!B6123,'AC-Architecture'!A:C,3,FALSE)</f>
        <v>#N/A</v>
      </c>
      <c r="D6123">
        <v>616</v>
      </c>
      <c r="E6123" t="s">
        <v>3632</v>
      </c>
      <c r="F6123">
        <v>214</v>
      </c>
      <c r="G6123">
        <v>292</v>
      </c>
      <c r="H6123">
        <f t="shared" si="419"/>
        <v>78</v>
      </c>
      <c r="I6123" t="str">
        <f t="shared" si="420"/>
        <v>Q8VRN0_ECOLX/214-292</v>
      </c>
      <c r="K6123" t="e">
        <f>IF(C6123="Secretin_N, Secretin, TraK","T","N")</f>
        <v>#N/A</v>
      </c>
      <c r="L6123" t="e">
        <f>VLOOKUP(E6123,'Uniprot taxonomy'!E:J,4,FALSE)</f>
        <v>#N/A</v>
      </c>
      <c r="M6123" t="e">
        <f>LEFT(VLOOKUP(B6123,'Uniprot taxonomy'!B:R,5,FALSE))</f>
        <v>#N/A</v>
      </c>
      <c r="N6123" t="e">
        <f>VLOOKUP(B6123,'Uniprot taxonomy'!B:R,5,FALSE)</f>
        <v>#N/A</v>
      </c>
      <c r="O6123" t="e">
        <f>VLOOKUP(B6123,'Uniprot taxonomy'!B:R,6,FALSE)</f>
        <v>#N/A</v>
      </c>
      <c r="P6123" t="e">
        <f>VLOOKUP(B6123,'Uniprot taxonomy'!B:R,7,FALSE)</f>
        <v>#N/A</v>
      </c>
      <c r="Q6123" t="e">
        <f>VLOOKUP(B6123,'Uniprot taxonomy'!B:R,8,FALSE)</f>
        <v>#N/A</v>
      </c>
    </row>
    <row r="6124" spans="1:17" x14ac:dyDescent="0.25">
      <c r="A6124" t="s">
        <v>49</v>
      </c>
      <c r="B6124" t="s">
        <v>1350</v>
      </c>
      <c r="C6124" t="str">
        <f>VLOOKUP('Домены Secretin_N'!B6124,'AC-Architecture'!A:C,3,FALSE)</f>
        <v>Secretin_N, Secretin</v>
      </c>
      <c r="D6124">
        <v>567</v>
      </c>
      <c r="E6124" t="s">
        <v>3632</v>
      </c>
      <c r="F6124">
        <v>178</v>
      </c>
      <c r="G6124">
        <v>306</v>
      </c>
      <c r="H6124">
        <f t="shared" si="419"/>
        <v>128</v>
      </c>
      <c r="I6124" t="str">
        <f t="shared" si="420"/>
        <v>Q8X6D6_ECO57/178-306</v>
      </c>
      <c r="J6124" t="str">
        <f>CONCATENATE(K6124,"_",LEFT(O6124,3),"_",LEFT(Q6124,3),"_",B6124)</f>
        <v>N_Ent_Esc_Q8X6D6</v>
      </c>
      <c r="K6124" t="str">
        <f>IF(C6124="Secretin_N, Secretin, TraK","T","N")</f>
        <v>N</v>
      </c>
      <c r="L6124" t="str">
        <f>VLOOKUP(B6124,'Uniprot taxonomy'!B:R,4,FALSE)</f>
        <v>Proteobacteria</v>
      </c>
      <c r="M6124" t="str">
        <f>LEFT(VLOOKUP(B6124,'Uniprot taxonomy'!B:R,5,FALSE))</f>
        <v>G</v>
      </c>
      <c r="N6124" t="str">
        <f>VLOOKUP(B6124,'Uniprot taxonomy'!B:R,5,FALSE)</f>
        <v>Gammaproteobacteria</v>
      </c>
      <c r="O6124" t="str">
        <f>VLOOKUP(B6124,'Uniprot taxonomy'!B:R,6,FALSE)</f>
        <v>Enterobacteriales</v>
      </c>
      <c r="P6124" t="str">
        <f>VLOOKUP(B6124,'Uniprot taxonomy'!B:R,7,FALSE)</f>
        <v>Enterobacteriaceae</v>
      </c>
      <c r="Q6124" t="str">
        <f>VLOOKUP(B6124,'Uniprot taxonomy'!B:R,8,FALSE)</f>
        <v>Escherichia</v>
      </c>
    </row>
    <row r="6125" spans="1:17" hidden="1" x14ac:dyDescent="0.25">
      <c r="A6125" t="s">
        <v>8923</v>
      </c>
      <c r="B6125" t="s">
        <v>8924</v>
      </c>
      <c r="C6125" t="e">
        <f>VLOOKUP('Домены Secretin_N'!B6125,'AC-Architecture'!A:C,3,FALSE)</f>
        <v>#N/A</v>
      </c>
      <c r="D6125">
        <v>412</v>
      </c>
      <c r="E6125" t="s">
        <v>3632</v>
      </c>
      <c r="F6125">
        <v>119</v>
      </c>
      <c r="G6125">
        <v>180</v>
      </c>
      <c r="H6125">
        <f t="shared" si="419"/>
        <v>61</v>
      </c>
      <c r="I6125" t="str">
        <f t="shared" si="420"/>
        <v>Q8X818_ECO57/119-180</v>
      </c>
      <c r="K6125" t="e">
        <f>IF(C6125="Secretin_N, Secretin, TraK","T","N")</f>
        <v>#N/A</v>
      </c>
      <c r="L6125" t="e">
        <f>VLOOKUP(E6125,'Uniprot taxonomy'!E:J,4,FALSE)</f>
        <v>#N/A</v>
      </c>
      <c r="M6125" t="e">
        <f>LEFT(VLOOKUP(B6125,'Uniprot taxonomy'!B:R,5,FALSE))</f>
        <v>#N/A</v>
      </c>
      <c r="N6125" t="e">
        <f>VLOOKUP(B6125,'Uniprot taxonomy'!B:R,5,FALSE)</f>
        <v>#N/A</v>
      </c>
      <c r="O6125" t="e">
        <f>VLOOKUP(B6125,'Uniprot taxonomy'!B:R,6,FALSE)</f>
        <v>#N/A</v>
      </c>
      <c r="P6125" t="e">
        <f>VLOOKUP(B6125,'Uniprot taxonomy'!B:R,7,FALSE)</f>
        <v>#N/A</v>
      </c>
      <c r="Q6125" t="e">
        <f>VLOOKUP(B6125,'Uniprot taxonomy'!B:R,8,FALSE)</f>
        <v>#N/A</v>
      </c>
    </row>
    <row r="6126" spans="1:17" hidden="1" x14ac:dyDescent="0.25">
      <c r="A6126" t="s">
        <v>8925</v>
      </c>
      <c r="B6126" t="s">
        <v>8926</v>
      </c>
      <c r="C6126" t="e">
        <f>VLOOKUP('Домены Secretin_N'!B6126,'AC-Architecture'!A:C,3,FALSE)</f>
        <v>#N/A</v>
      </c>
      <c r="D6126">
        <v>698</v>
      </c>
      <c r="E6126" t="s">
        <v>3632</v>
      </c>
      <c r="F6126">
        <v>210</v>
      </c>
      <c r="G6126">
        <v>270</v>
      </c>
      <c r="H6126">
        <f t="shared" si="419"/>
        <v>60</v>
      </c>
      <c r="I6126" t="str">
        <f t="shared" si="420"/>
        <v>Q8XSJ8_RALSO/210-270</v>
      </c>
      <c r="K6126" t="e">
        <f>IF(C6126="Secretin_N, Secretin, TraK","T","N")</f>
        <v>#N/A</v>
      </c>
      <c r="L6126" t="e">
        <f>VLOOKUP(E6126,'Uniprot taxonomy'!E:J,4,FALSE)</f>
        <v>#N/A</v>
      </c>
      <c r="M6126" t="e">
        <f>LEFT(VLOOKUP(B6126,'Uniprot taxonomy'!B:R,5,FALSE))</f>
        <v>#N/A</v>
      </c>
      <c r="N6126" t="e">
        <f>VLOOKUP(B6126,'Uniprot taxonomy'!B:R,5,FALSE)</f>
        <v>#N/A</v>
      </c>
      <c r="O6126" t="e">
        <f>VLOOKUP(B6126,'Uniprot taxonomy'!B:R,6,FALSE)</f>
        <v>#N/A</v>
      </c>
      <c r="P6126" t="e">
        <f>VLOOKUP(B6126,'Uniprot taxonomy'!B:R,7,FALSE)</f>
        <v>#N/A</v>
      </c>
      <c r="Q6126" t="e">
        <f>VLOOKUP(B6126,'Uniprot taxonomy'!B:R,8,FALSE)</f>
        <v>#N/A</v>
      </c>
    </row>
    <row r="6127" spans="1:17" hidden="1" x14ac:dyDescent="0.25">
      <c r="A6127" t="s">
        <v>8927</v>
      </c>
      <c r="B6127" t="s">
        <v>8928</v>
      </c>
      <c r="C6127" t="e">
        <f>VLOOKUP('Домены Secretin_N'!B6127,'AC-Architecture'!A:C,3,FALSE)</f>
        <v>#N/A</v>
      </c>
      <c r="D6127">
        <v>754</v>
      </c>
      <c r="E6127" t="s">
        <v>3632</v>
      </c>
      <c r="F6127">
        <v>271</v>
      </c>
      <c r="G6127">
        <v>330</v>
      </c>
      <c r="H6127">
        <f t="shared" si="419"/>
        <v>59</v>
      </c>
      <c r="I6127" t="str">
        <f t="shared" si="420"/>
        <v>Q8XTG8_RALSO/271-330</v>
      </c>
      <c r="K6127" t="e">
        <f>IF(C6127="Secretin_N, Secretin, TraK","T","N")</f>
        <v>#N/A</v>
      </c>
      <c r="L6127" t="e">
        <f>VLOOKUP(E6127,'Uniprot taxonomy'!E:J,4,FALSE)</f>
        <v>#N/A</v>
      </c>
      <c r="M6127" t="e">
        <f>LEFT(VLOOKUP(B6127,'Uniprot taxonomy'!B:R,5,FALSE))</f>
        <v>#N/A</v>
      </c>
      <c r="N6127" t="e">
        <f>VLOOKUP(B6127,'Uniprot taxonomy'!B:R,5,FALSE)</f>
        <v>#N/A</v>
      </c>
      <c r="O6127" t="e">
        <f>VLOOKUP(B6127,'Uniprot taxonomy'!B:R,6,FALSE)</f>
        <v>#N/A</v>
      </c>
      <c r="P6127" t="e">
        <f>VLOOKUP(B6127,'Uniprot taxonomy'!B:R,7,FALSE)</f>
        <v>#N/A</v>
      </c>
      <c r="Q6127" t="e">
        <f>VLOOKUP(B6127,'Uniprot taxonomy'!B:R,8,FALSE)</f>
        <v>#N/A</v>
      </c>
    </row>
    <row r="6128" spans="1:17" hidden="1" x14ac:dyDescent="0.25">
      <c r="A6128" t="s">
        <v>8929</v>
      </c>
      <c r="B6128" t="s">
        <v>8930</v>
      </c>
      <c r="C6128" t="e">
        <f>VLOOKUP('Домены Secretin_N'!B6128,'AC-Architecture'!A:C,3,FALSE)</f>
        <v>#N/A</v>
      </c>
      <c r="D6128">
        <v>805</v>
      </c>
      <c r="E6128" t="s">
        <v>3632</v>
      </c>
      <c r="F6128">
        <v>154</v>
      </c>
      <c r="G6128">
        <v>215</v>
      </c>
      <c r="H6128">
        <f t="shared" si="419"/>
        <v>61</v>
      </c>
      <c r="I6128" t="str">
        <f t="shared" si="420"/>
        <v>Q8XUS1_RALSO/154-215</v>
      </c>
      <c r="K6128" t="e">
        <f>IF(C6128="Secretin_N, Secretin, TraK","T","N")</f>
        <v>#N/A</v>
      </c>
      <c r="L6128" t="e">
        <f>VLOOKUP(E6128,'Uniprot taxonomy'!E:J,4,FALSE)</f>
        <v>#N/A</v>
      </c>
      <c r="M6128" t="e">
        <f>LEFT(VLOOKUP(B6128,'Uniprot taxonomy'!B:R,5,FALSE))</f>
        <v>#N/A</v>
      </c>
      <c r="N6128" t="e">
        <f>VLOOKUP(B6128,'Uniprot taxonomy'!B:R,5,FALSE)</f>
        <v>#N/A</v>
      </c>
      <c r="O6128" t="e">
        <f>VLOOKUP(B6128,'Uniprot taxonomy'!B:R,6,FALSE)</f>
        <v>#N/A</v>
      </c>
      <c r="P6128" t="e">
        <f>VLOOKUP(B6128,'Uniprot taxonomy'!B:R,7,FALSE)</f>
        <v>#N/A</v>
      </c>
      <c r="Q6128" t="e">
        <f>VLOOKUP(B6128,'Uniprot taxonomy'!B:R,8,FALSE)</f>
        <v>#N/A</v>
      </c>
    </row>
    <row r="6129" spans="1:17" hidden="1" x14ac:dyDescent="0.25">
      <c r="A6129" t="s">
        <v>8929</v>
      </c>
      <c r="B6129" t="s">
        <v>8930</v>
      </c>
      <c r="C6129" t="e">
        <f>VLOOKUP('Домены Secretin_N'!B6129,'AC-Architecture'!A:C,3,FALSE)</f>
        <v>#N/A</v>
      </c>
      <c r="D6129">
        <v>805</v>
      </c>
      <c r="E6129" t="s">
        <v>3632</v>
      </c>
      <c r="F6129">
        <v>217</v>
      </c>
      <c r="G6129">
        <v>297</v>
      </c>
      <c r="H6129">
        <f t="shared" si="419"/>
        <v>80</v>
      </c>
      <c r="I6129" t="str">
        <f t="shared" si="420"/>
        <v>Q8XUS1_RALSO/217-297</v>
      </c>
      <c r="K6129" t="e">
        <f>IF(C6129="Secretin_N, Secretin, TraK","T","N")</f>
        <v>#N/A</v>
      </c>
      <c r="L6129" t="e">
        <f>VLOOKUP(E6129,'Uniprot taxonomy'!E:J,4,FALSE)</f>
        <v>#N/A</v>
      </c>
      <c r="M6129" t="e">
        <f>LEFT(VLOOKUP(B6129,'Uniprot taxonomy'!B:R,5,FALSE))</f>
        <v>#N/A</v>
      </c>
      <c r="N6129" t="e">
        <f>VLOOKUP(B6129,'Uniprot taxonomy'!B:R,5,FALSE)</f>
        <v>#N/A</v>
      </c>
      <c r="O6129" t="e">
        <f>VLOOKUP(B6129,'Uniprot taxonomy'!B:R,6,FALSE)</f>
        <v>#N/A</v>
      </c>
      <c r="P6129" t="e">
        <f>VLOOKUP(B6129,'Uniprot taxonomy'!B:R,7,FALSE)</f>
        <v>#N/A</v>
      </c>
      <c r="Q6129" t="e">
        <f>VLOOKUP(B6129,'Uniprot taxonomy'!B:R,8,FALSE)</f>
        <v>#N/A</v>
      </c>
    </row>
    <row r="6130" spans="1:17" hidden="1" x14ac:dyDescent="0.25">
      <c r="A6130" t="s">
        <v>8929</v>
      </c>
      <c r="B6130" t="s">
        <v>8930</v>
      </c>
      <c r="C6130" t="e">
        <f>VLOOKUP('Домены Secretin_N'!B6130,'AC-Architecture'!A:C,3,FALSE)</f>
        <v>#N/A</v>
      </c>
      <c r="D6130">
        <v>805</v>
      </c>
      <c r="E6130" t="s">
        <v>3632</v>
      </c>
      <c r="F6130">
        <v>301</v>
      </c>
      <c r="G6130">
        <v>433</v>
      </c>
      <c r="H6130">
        <f t="shared" si="419"/>
        <v>132</v>
      </c>
      <c r="I6130" t="str">
        <f t="shared" si="420"/>
        <v>Q8XUS1_RALSO/301-433</v>
      </c>
      <c r="K6130" t="e">
        <f>IF(C6130="Secretin_N, Secretin, TraK","T","N")</f>
        <v>#N/A</v>
      </c>
      <c r="L6130" t="e">
        <f>VLOOKUP(E6130,'Uniprot taxonomy'!E:J,4,FALSE)</f>
        <v>#N/A</v>
      </c>
      <c r="M6130" t="e">
        <f>LEFT(VLOOKUP(B6130,'Uniprot taxonomy'!B:R,5,FALSE))</f>
        <v>#N/A</v>
      </c>
      <c r="N6130" t="e">
        <f>VLOOKUP(B6130,'Uniprot taxonomy'!B:R,5,FALSE)</f>
        <v>#N/A</v>
      </c>
      <c r="O6130" t="e">
        <f>VLOOKUP(B6130,'Uniprot taxonomy'!B:R,6,FALSE)</f>
        <v>#N/A</v>
      </c>
      <c r="P6130" t="e">
        <f>VLOOKUP(B6130,'Uniprot taxonomy'!B:R,7,FALSE)</f>
        <v>#N/A</v>
      </c>
      <c r="Q6130" t="e">
        <f>VLOOKUP(B6130,'Uniprot taxonomy'!B:R,8,FALSE)</f>
        <v>#N/A</v>
      </c>
    </row>
    <row r="6131" spans="1:17" hidden="1" x14ac:dyDescent="0.25">
      <c r="A6131" t="s">
        <v>8931</v>
      </c>
      <c r="B6131" t="s">
        <v>8932</v>
      </c>
      <c r="C6131" t="e">
        <f>VLOOKUP('Домены Secretin_N'!B6131,'AC-Architecture'!A:C,3,FALSE)</f>
        <v>#N/A</v>
      </c>
      <c r="D6131">
        <v>714</v>
      </c>
      <c r="E6131" t="s">
        <v>3632</v>
      </c>
      <c r="F6131">
        <v>389</v>
      </c>
      <c r="G6131">
        <v>463</v>
      </c>
      <c r="H6131">
        <f t="shared" si="419"/>
        <v>74</v>
      </c>
      <c r="I6131" t="str">
        <f t="shared" si="420"/>
        <v>Q8XV60_RALSO/389-463</v>
      </c>
      <c r="K6131" t="e">
        <f>IF(C6131="Secretin_N, Secretin, TraK","T","N")</f>
        <v>#N/A</v>
      </c>
      <c r="L6131" t="e">
        <f>VLOOKUP(E6131,'Uniprot taxonomy'!E:J,4,FALSE)</f>
        <v>#N/A</v>
      </c>
      <c r="M6131" t="e">
        <f>LEFT(VLOOKUP(B6131,'Uniprot taxonomy'!B:R,5,FALSE))</f>
        <v>#N/A</v>
      </c>
      <c r="N6131" t="e">
        <f>VLOOKUP(B6131,'Uniprot taxonomy'!B:R,5,FALSE)</f>
        <v>#N/A</v>
      </c>
      <c r="O6131" t="e">
        <f>VLOOKUP(B6131,'Uniprot taxonomy'!B:R,6,FALSE)</f>
        <v>#N/A</v>
      </c>
      <c r="P6131" t="e">
        <f>VLOOKUP(B6131,'Uniprot taxonomy'!B:R,7,FALSE)</f>
        <v>#N/A</v>
      </c>
      <c r="Q6131" t="e">
        <f>VLOOKUP(B6131,'Uniprot taxonomy'!B:R,8,FALSE)</f>
        <v>#N/A</v>
      </c>
    </row>
    <row r="6132" spans="1:17" hidden="1" x14ac:dyDescent="0.25">
      <c r="A6132" t="s">
        <v>8933</v>
      </c>
      <c r="B6132" t="s">
        <v>8934</v>
      </c>
      <c r="C6132" t="e">
        <f>VLOOKUP('Домены Secretin_N'!B6132,'AC-Architecture'!A:C,3,FALSE)</f>
        <v>#N/A</v>
      </c>
      <c r="D6132">
        <v>789</v>
      </c>
      <c r="E6132" t="s">
        <v>3632</v>
      </c>
      <c r="F6132">
        <v>280</v>
      </c>
      <c r="G6132">
        <v>340</v>
      </c>
      <c r="H6132">
        <f t="shared" si="419"/>
        <v>60</v>
      </c>
      <c r="I6132" t="str">
        <f t="shared" si="420"/>
        <v>Q8XX15_RALSO/280-340</v>
      </c>
      <c r="K6132" t="e">
        <f>IF(C6132="Secretin_N, Secretin, TraK","T","N")</f>
        <v>#N/A</v>
      </c>
      <c r="L6132" t="e">
        <f>VLOOKUP(E6132,'Uniprot taxonomy'!E:J,4,FALSE)</f>
        <v>#N/A</v>
      </c>
      <c r="M6132" t="e">
        <f>LEFT(VLOOKUP(B6132,'Uniprot taxonomy'!B:R,5,FALSE))</f>
        <v>#N/A</v>
      </c>
      <c r="N6132" t="e">
        <f>VLOOKUP(B6132,'Uniprot taxonomy'!B:R,5,FALSE)</f>
        <v>#N/A</v>
      </c>
      <c r="O6132" t="e">
        <f>VLOOKUP(B6132,'Uniprot taxonomy'!B:R,6,FALSE)</f>
        <v>#N/A</v>
      </c>
      <c r="P6132" t="e">
        <f>VLOOKUP(B6132,'Uniprot taxonomy'!B:R,7,FALSE)</f>
        <v>#N/A</v>
      </c>
      <c r="Q6132" t="e">
        <f>VLOOKUP(B6132,'Uniprot taxonomy'!B:R,8,FALSE)</f>
        <v>#N/A</v>
      </c>
    </row>
    <row r="6133" spans="1:17" hidden="1" x14ac:dyDescent="0.25">
      <c r="A6133" t="s">
        <v>8935</v>
      </c>
      <c r="B6133" t="s">
        <v>8936</v>
      </c>
      <c r="C6133" t="e">
        <f>VLOOKUP('Домены Secretin_N'!B6133,'AC-Architecture'!A:C,3,FALSE)</f>
        <v>#N/A</v>
      </c>
      <c r="D6133">
        <v>823</v>
      </c>
      <c r="E6133" t="s">
        <v>3632</v>
      </c>
      <c r="F6133">
        <v>322</v>
      </c>
      <c r="G6133">
        <v>433</v>
      </c>
      <c r="H6133">
        <f t="shared" si="419"/>
        <v>111</v>
      </c>
      <c r="I6133" t="str">
        <f t="shared" si="420"/>
        <v>Q8YY21_NOSS1/322-433</v>
      </c>
      <c r="K6133" t="e">
        <f>IF(C6133="Secretin_N, Secretin, TraK","T","N")</f>
        <v>#N/A</v>
      </c>
      <c r="L6133" t="e">
        <f>VLOOKUP(E6133,'Uniprot taxonomy'!E:J,4,FALSE)</f>
        <v>#N/A</v>
      </c>
      <c r="M6133" t="e">
        <f>LEFT(VLOOKUP(B6133,'Uniprot taxonomy'!B:R,5,FALSE))</f>
        <v>#N/A</v>
      </c>
      <c r="N6133" t="e">
        <f>VLOOKUP(B6133,'Uniprot taxonomy'!B:R,5,FALSE)</f>
        <v>#N/A</v>
      </c>
      <c r="O6133" t="e">
        <f>VLOOKUP(B6133,'Uniprot taxonomy'!B:R,6,FALSE)</f>
        <v>#N/A</v>
      </c>
      <c r="P6133" t="e">
        <f>VLOOKUP(B6133,'Uniprot taxonomy'!B:R,7,FALSE)</f>
        <v>#N/A</v>
      </c>
      <c r="Q6133" t="e">
        <f>VLOOKUP(B6133,'Uniprot taxonomy'!B:R,8,FALSE)</f>
        <v>#N/A</v>
      </c>
    </row>
    <row r="6134" spans="1:17" hidden="1" x14ac:dyDescent="0.25">
      <c r="A6134" t="s">
        <v>8937</v>
      </c>
      <c r="B6134" t="s">
        <v>8938</v>
      </c>
      <c r="C6134" t="e">
        <f>VLOOKUP('Домены Secretin_N'!B6134,'AC-Architecture'!A:C,3,FALSE)</f>
        <v>#N/A</v>
      </c>
      <c r="D6134">
        <v>412</v>
      </c>
      <c r="E6134" t="s">
        <v>3632</v>
      </c>
      <c r="F6134">
        <v>119</v>
      </c>
      <c r="G6134">
        <v>180</v>
      </c>
      <c r="H6134">
        <f t="shared" si="419"/>
        <v>61</v>
      </c>
      <c r="I6134" t="str">
        <f t="shared" si="420"/>
        <v>Q8Z206_SALTI/119-180</v>
      </c>
      <c r="K6134" t="e">
        <f>IF(C6134="Secretin_N, Secretin, TraK","T","N")</f>
        <v>#N/A</v>
      </c>
      <c r="L6134" t="e">
        <f>VLOOKUP(E6134,'Uniprot taxonomy'!E:J,4,FALSE)</f>
        <v>#N/A</v>
      </c>
      <c r="M6134" t="e">
        <f>LEFT(VLOOKUP(B6134,'Uniprot taxonomy'!B:R,5,FALSE))</f>
        <v>#N/A</v>
      </c>
      <c r="N6134" t="e">
        <f>VLOOKUP(B6134,'Uniprot taxonomy'!B:R,5,FALSE)</f>
        <v>#N/A</v>
      </c>
      <c r="O6134" t="e">
        <f>VLOOKUP(B6134,'Uniprot taxonomy'!B:R,6,FALSE)</f>
        <v>#N/A</v>
      </c>
      <c r="P6134" t="e">
        <f>VLOOKUP(B6134,'Uniprot taxonomy'!B:R,7,FALSE)</f>
        <v>#N/A</v>
      </c>
      <c r="Q6134" t="e">
        <f>VLOOKUP(B6134,'Uniprot taxonomy'!B:R,8,FALSE)</f>
        <v>#N/A</v>
      </c>
    </row>
    <row r="6135" spans="1:17" x14ac:dyDescent="0.25">
      <c r="A6135" t="s">
        <v>517</v>
      </c>
      <c r="B6135" t="s">
        <v>1817</v>
      </c>
      <c r="C6135" t="str">
        <f>VLOOKUP('Домены Secretin_N'!B6135,'AC-Architecture'!A:C,3,FALSE)</f>
        <v>Secretin_N, Secretin</v>
      </c>
      <c r="D6135">
        <v>562</v>
      </c>
      <c r="E6135" t="s">
        <v>3632</v>
      </c>
      <c r="F6135">
        <v>180</v>
      </c>
      <c r="G6135">
        <v>303</v>
      </c>
      <c r="H6135">
        <f t="shared" si="419"/>
        <v>123</v>
      </c>
      <c r="I6135" t="str">
        <f t="shared" si="420"/>
        <v>Q8Z489_SALTI/180-303</v>
      </c>
      <c r="J6135" t="str">
        <f t="shared" ref="J6135:J6136" si="421">CONCATENATE(K6135,"_",LEFT(O6135,3),"_",LEFT(Q6135,3),"_",B6135)</f>
        <v>N_Ent_Sal_Q8Z489</v>
      </c>
      <c r="K6135" t="str">
        <f>IF(C6135="Secretin_N, Secretin, TraK","T","N")</f>
        <v>N</v>
      </c>
      <c r="L6135" t="str">
        <f>VLOOKUP(B6135,'Uniprot taxonomy'!B:R,4,FALSE)</f>
        <v>Proteobacteria</v>
      </c>
      <c r="M6135" t="str">
        <f>LEFT(VLOOKUP(B6135,'Uniprot taxonomy'!B:R,5,FALSE))</f>
        <v>G</v>
      </c>
      <c r="N6135" t="str">
        <f>VLOOKUP(B6135,'Uniprot taxonomy'!B:R,5,FALSE)</f>
        <v>Gammaproteobacteria</v>
      </c>
      <c r="O6135" t="str">
        <f>VLOOKUP(B6135,'Uniprot taxonomy'!B:R,6,FALSE)</f>
        <v>Enterobacteriales</v>
      </c>
      <c r="P6135" t="str">
        <f>VLOOKUP(B6135,'Uniprot taxonomy'!B:R,7,FALSE)</f>
        <v>Enterobacteriaceae</v>
      </c>
      <c r="Q6135" t="str">
        <f>VLOOKUP(B6135,'Uniprot taxonomy'!B:R,8,FALSE)</f>
        <v>Salmonella</v>
      </c>
    </row>
    <row r="6136" spans="1:17" x14ac:dyDescent="0.25">
      <c r="A6136" t="s">
        <v>518</v>
      </c>
      <c r="B6136" t="s">
        <v>1818</v>
      </c>
      <c r="C6136" t="str">
        <f>VLOOKUP('Домены Secretin_N'!B6136,'AC-Architecture'!A:C,3,FALSE)</f>
        <v>Secretin_N, Secretin</v>
      </c>
      <c r="D6136">
        <v>497</v>
      </c>
      <c r="E6136" t="s">
        <v>3632</v>
      </c>
      <c r="F6136">
        <v>177</v>
      </c>
      <c r="G6136">
        <v>268</v>
      </c>
      <c r="H6136">
        <f t="shared" si="419"/>
        <v>91</v>
      </c>
      <c r="I6136" t="str">
        <f t="shared" si="420"/>
        <v>Q8Z6L1_SALTI/177-268</v>
      </c>
      <c r="J6136" t="str">
        <f t="shared" si="421"/>
        <v>N_Ent_Sal_Q8Z6L1</v>
      </c>
      <c r="K6136" t="str">
        <f>IF(C6136="Secretin_N, Secretin, TraK","T","N")</f>
        <v>N</v>
      </c>
      <c r="L6136" t="str">
        <f>VLOOKUP(B6136,'Uniprot taxonomy'!B:R,4,FALSE)</f>
        <v>Proteobacteria</v>
      </c>
      <c r="M6136" t="str">
        <f>LEFT(VLOOKUP(B6136,'Uniprot taxonomy'!B:R,5,FALSE))</f>
        <v>G</v>
      </c>
      <c r="N6136" t="str">
        <f>VLOOKUP(B6136,'Uniprot taxonomy'!B:R,5,FALSE)</f>
        <v>Gammaproteobacteria</v>
      </c>
      <c r="O6136" t="str">
        <f>VLOOKUP(B6136,'Uniprot taxonomy'!B:R,6,FALSE)</f>
        <v>Enterobacteriales</v>
      </c>
      <c r="P6136" t="str">
        <f>VLOOKUP(B6136,'Uniprot taxonomy'!B:R,7,FALSE)</f>
        <v>Enterobacteriaceae</v>
      </c>
      <c r="Q6136" t="str">
        <f>VLOOKUP(B6136,'Uniprot taxonomy'!B:R,8,FALSE)</f>
        <v>Salmonella</v>
      </c>
    </row>
    <row r="6137" spans="1:17" hidden="1" x14ac:dyDescent="0.25">
      <c r="A6137" t="s">
        <v>8939</v>
      </c>
      <c r="B6137" t="s">
        <v>8940</v>
      </c>
      <c r="C6137" t="e">
        <f>VLOOKUP('Домены Secretin_N'!B6137,'AC-Architecture'!A:C,3,FALSE)</f>
        <v>#N/A</v>
      </c>
      <c r="D6137">
        <v>412</v>
      </c>
      <c r="E6137" t="s">
        <v>3632</v>
      </c>
      <c r="F6137">
        <v>119</v>
      </c>
      <c r="G6137">
        <v>180</v>
      </c>
      <c r="H6137">
        <f t="shared" si="419"/>
        <v>61</v>
      </c>
      <c r="I6137" t="str">
        <f t="shared" si="420"/>
        <v>Q8ZLK2_SALTY/119-180</v>
      </c>
      <c r="K6137" t="e">
        <f>IF(C6137="Secretin_N, Secretin, TraK","T","N")</f>
        <v>#N/A</v>
      </c>
      <c r="L6137" t="e">
        <f>VLOOKUP(E6137,'Uniprot taxonomy'!E:J,4,FALSE)</f>
        <v>#N/A</v>
      </c>
      <c r="M6137" t="e">
        <f>LEFT(VLOOKUP(B6137,'Uniprot taxonomy'!B:R,5,FALSE))</f>
        <v>#N/A</v>
      </c>
      <c r="N6137" t="e">
        <f>VLOOKUP(B6137,'Uniprot taxonomy'!B:R,5,FALSE)</f>
        <v>#N/A</v>
      </c>
      <c r="O6137" t="e">
        <f>VLOOKUP(B6137,'Uniprot taxonomy'!B:R,6,FALSE)</f>
        <v>#N/A</v>
      </c>
      <c r="P6137" t="e">
        <f>VLOOKUP(B6137,'Uniprot taxonomy'!B:R,7,FALSE)</f>
        <v>#N/A</v>
      </c>
      <c r="Q6137" t="e">
        <f>VLOOKUP(B6137,'Uniprot taxonomy'!B:R,8,FALSE)</f>
        <v>#N/A</v>
      </c>
    </row>
    <row r="6138" spans="1:17" x14ac:dyDescent="0.25">
      <c r="A6138" t="s">
        <v>37</v>
      </c>
      <c r="B6138" t="s">
        <v>1338</v>
      </c>
      <c r="C6138" t="str">
        <f>VLOOKUP('Домены Secretin_N'!B6138,'AC-Architecture'!A:C,3,FALSE)</f>
        <v>Secretin_N, Secretin</v>
      </c>
      <c r="D6138">
        <v>512</v>
      </c>
      <c r="E6138" t="s">
        <v>3632</v>
      </c>
      <c r="F6138">
        <v>180</v>
      </c>
      <c r="G6138">
        <v>275</v>
      </c>
      <c r="H6138">
        <f t="shared" si="419"/>
        <v>95</v>
      </c>
      <c r="I6138" t="str">
        <f t="shared" si="420"/>
        <v>Q93FL4_CITRO/180-275</v>
      </c>
      <c r="J6138" t="str">
        <f>CONCATENATE(K6138,"_",LEFT(O6138,3),"_",LEFT(Q6138,3),"_",B6138)</f>
        <v>N_Ent_Cit_Q93FL4</v>
      </c>
      <c r="K6138" t="str">
        <f>IF(C6138="Secretin_N, Secretin, TraK","T","N")</f>
        <v>N</v>
      </c>
      <c r="L6138" t="str">
        <f>VLOOKUP(B6138,'Uniprot taxonomy'!B:R,4,FALSE)</f>
        <v>Proteobacteria</v>
      </c>
      <c r="M6138" t="str">
        <f>LEFT(VLOOKUP(B6138,'Uniprot taxonomy'!B:R,5,FALSE))</f>
        <v>G</v>
      </c>
      <c r="N6138" t="str">
        <f>VLOOKUP(B6138,'Uniprot taxonomy'!B:R,5,FALSE)</f>
        <v>Gammaproteobacteria</v>
      </c>
      <c r="O6138" t="str">
        <f>VLOOKUP(B6138,'Uniprot taxonomy'!B:R,6,FALSE)</f>
        <v>Enterobacteriales</v>
      </c>
      <c r="P6138" t="str">
        <f>VLOOKUP(B6138,'Uniprot taxonomy'!B:R,7,FALSE)</f>
        <v>Enterobacteriaceae</v>
      </c>
      <c r="Q6138" t="str">
        <f>VLOOKUP(B6138,'Uniprot taxonomy'!B:R,8,FALSE)</f>
        <v>Citrobacter</v>
      </c>
    </row>
    <row r="6139" spans="1:17" hidden="1" x14ac:dyDescent="0.25">
      <c r="A6139" t="s">
        <v>8941</v>
      </c>
      <c r="B6139" t="s">
        <v>8942</v>
      </c>
      <c r="C6139" t="e">
        <f>VLOOKUP('Домены Secretin_N'!B6139,'AC-Architecture'!A:C,3,FALSE)</f>
        <v>#N/A</v>
      </c>
      <c r="D6139">
        <v>607</v>
      </c>
      <c r="E6139" t="s">
        <v>3632</v>
      </c>
      <c r="F6139">
        <v>111</v>
      </c>
      <c r="G6139">
        <v>173</v>
      </c>
      <c r="H6139">
        <f t="shared" si="419"/>
        <v>62</v>
      </c>
      <c r="I6139" t="str">
        <f t="shared" si="420"/>
        <v>Q93KT1_YEREN/111-173</v>
      </c>
      <c r="K6139" t="e">
        <f>IF(C6139="Secretin_N, Secretin, TraK","T","N")</f>
        <v>#N/A</v>
      </c>
      <c r="L6139" t="e">
        <f>VLOOKUP(E6139,'Uniprot taxonomy'!E:J,4,FALSE)</f>
        <v>#N/A</v>
      </c>
      <c r="M6139" t="e">
        <f>LEFT(VLOOKUP(B6139,'Uniprot taxonomy'!B:R,5,FALSE))</f>
        <v>#N/A</v>
      </c>
      <c r="N6139" t="e">
        <f>VLOOKUP(B6139,'Uniprot taxonomy'!B:R,5,FALSE)</f>
        <v>#N/A</v>
      </c>
      <c r="O6139" t="e">
        <f>VLOOKUP(B6139,'Uniprot taxonomy'!B:R,6,FALSE)</f>
        <v>#N/A</v>
      </c>
      <c r="P6139" t="e">
        <f>VLOOKUP(B6139,'Uniprot taxonomy'!B:R,7,FALSE)</f>
        <v>#N/A</v>
      </c>
      <c r="Q6139" t="e">
        <f>VLOOKUP(B6139,'Uniprot taxonomy'!B:R,8,FALSE)</f>
        <v>#N/A</v>
      </c>
    </row>
    <row r="6140" spans="1:17" hidden="1" x14ac:dyDescent="0.25">
      <c r="A6140" t="s">
        <v>8941</v>
      </c>
      <c r="B6140" t="s">
        <v>8942</v>
      </c>
      <c r="C6140" t="e">
        <f>VLOOKUP('Домены Secretin_N'!B6140,'AC-Architecture'!A:C,3,FALSE)</f>
        <v>#N/A</v>
      </c>
      <c r="D6140">
        <v>607</v>
      </c>
      <c r="E6140" t="s">
        <v>3632</v>
      </c>
      <c r="F6140">
        <v>184</v>
      </c>
      <c r="G6140">
        <v>281</v>
      </c>
      <c r="H6140">
        <f t="shared" si="419"/>
        <v>97</v>
      </c>
      <c r="I6140" t="str">
        <f t="shared" si="420"/>
        <v>Q93KT1_YEREN/184-281</v>
      </c>
      <c r="K6140" t="e">
        <f>IF(C6140="Secretin_N, Secretin, TraK","T","N")</f>
        <v>#N/A</v>
      </c>
      <c r="L6140" t="e">
        <f>VLOOKUP(E6140,'Uniprot taxonomy'!E:J,4,FALSE)</f>
        <v>#N/A</v>
      </c>
      <c r="M6140" t="e">
        <f>LEFT(VLOOKUP(B6140,'Uniprot taxonomy'!B:R,5,FALSE))</f>
        <v>#N/A</v>
      </c>
      <c r="N6140" t="e">
        <f>VLOOKUP(B6140,'Uniprot taxonomy'!B:R,5,FALSE)</f>
        <v>#N/A</v>
      </c>
      <c r="O6140" t="e">
        <f>VLOOKUP(B6140,'Uniprot taxonomy'!B:R,6,FALSE)</f>
        <v>#N/A</v>
      </c>
      <c r="P6140" t="e">
        <f>VLOOKUP(B6140,'Uniprot taxonomy'!B:R,7,FALSE)</f>
        <v>#N/A</v>
      </c>
      <c r="Q6140" t="e">
        <f>VLOOKUP(B6140,'Uniprot taxonomy'!B:R,8,FALSE)</f>
        <v>#N/A</v>
      </c>
    </row>
    <row r="6141" spans="1:17" hidden="1" x14ac:dyDescent="0.25">
      <c r="A6141" t="s">
        <v>8943</v>
      </c>
      <c r="B6141" t="s">
        <v>8944</v>
      </c>
      <c r="C6141" t="e">
        <f>VLOOKUP('Домены Secretin_N'!B6141,'AC-Architecture'!A:C,3,FALSE)</f>
        <v>#N/A</v>
      </c>
      <c r="D6141">
        <v>588</v>
      </c>
      <c r="E6141" t="s">
        <v>3632</v>
      </c>
      <c r="F6141">
        <v>110</v>
      </c>
      <c r="G6141">
        <v>172</v>
      </c>
      <c r="H6141">
        <f t="shared" si="419"/>
        <v>62</v>
      </c>
      <c r="I6141" t="str">
        <f t="shared" si="420"/>
        <v>Q93L02_BURPE/110-172</v>
      </c>
      <c r="K6141" t="e">
        <f>IF(C6141="Secretin_N, Secretin, TraK","T","N")</f>
        <v>#N/A</v>
      </c>
      <c r="L6141" t="e">
        <f>VLOOKUP(E6141,'Uniprot taxonomy'!E:J,4,FALSE)</f>
        <v>#N/A</v>
      </c>
      <c r="M6141" t="e">
        <f>LEFT(VLOOKUP(B6141,'Uniprot taxonomy'!B:R,5,FALSE))</f>
        <v>#N/A</v>
      </c>
      <c r="N6141" t="e">
        <f>VLOOKUP(B6141,'Uniprot taxonomy'!B:R,5,FALSE)</f>
        <v>#N/A</v>
      </c>
      <c r="O6141" t="e">
        <f>VLOOKUP(B6141,'Uniprot taxonomy'!B:R,6,FALSE)</f>
        <v>#N/A</v>
      </c>
      <c r="P6141" t="e">
        <f>VLOOKUP(B6141,'Uniprot taxonomy'!B:R,7,FALSE)</f>
        <v>#N/A</v>
      </c>
      <c r="Q6141" t="e">
        <f>VLOOKUP(B6141,'Uniprot taxonomy'!B:R,8,FALSE)</f>
        <v>#N/A</v>
      </c>
    </row>
    <row r="6142" spans="1:17" hidden="1" x14ac:dyDescent="0.25">
      <c r="A6142" t="s">
        <v>8943</v>
      </c>
      <c r="B6142" t="s">
        <v>8944</v>
      </c>
      <c r="C6142" t="e">
        <f>VLOOKUP('Домены Secretin_N'!B6142,'AC-Architecture'!A:C,3,FALSE)</f>
        <v>#N/A</v>
      </c>
      <c r="D6142">
        <v>588</v>
      </c>
      <c r="E6142" t="s">
        <v>3632</v>
      </c>
      <c r="F6142">
        <v>179</v>
      </c>
      <c r="G6142">
        <v>338</v>
      </c>
      <c r="H6142">
        <f t="shared" si="419"/>
        <v>159</v>
      </c>
      <c r="I6142" t="str">
        <f t="shared" si="420"/>
        <v>Q93L02_BURPE/179-338</v>
      </c>
      <c r="K6142" t="e">
        <f>IF(C6142="Secretin_N, Secretin, TraK","T","N")</f>
        <v>#N/A</v>
      </c>
      <c r="L6142" t="e">
        <f>VLOOKUP(E6142,'Uniprot taxonomy'!E:J,4,FALSE)</f>
        <v>#N/A</v>
      </c>
      <c r="M6142" t="e">
        <f>LEFT(VLOOKUP(B6142,'Uniprot taxonomy'!B:R,5,FALSE))</f>
        <v>#N/A</v>
      </c>
      <c r="N6142" t="e">
        <f>VLOOKUP(B6142,'Uniprot taxonomy'!B:R,5,FALSE)</f>
        <v>#N/A</v>
      </c>
      <c r="O6142" t="e">
        <f>VLOOKUP(B6142,'Uniprot taxonomy'!B:R,6,FALSE)</f>
        <v>#N/A</v>
      </c>
      <c r="P6142" t="e">
        <f>VLOOKUP(B6142,'Uniprot taxonomy'!B:R,7,FALSE)</f>
        <v>#N/A</v>
      </c>
      <c r="Q6142" t="e">
        <f>VLOOKUP(B6142,'Uniprot taxonomy'!B:R,8,FALSE)</f>
        <v>#N/A</v>
      </c>
    </row>
    <row r="6143" spans="1:17" x14ac:dyDescent="0.25">
      <c r="A6143" t="s">
        <v>41</v>
      </c>
      <c r="B6143" t="s">
        <v>1342</v>
      </c>
      <c r="C6143" t="str">
        <f>VLOOKUP('Домены Secretin_N'!B6143,'AC-Architecture'!A:C,3,FALSE)</f>
        <v>Secretin_N, Secretin</v>
      </c>
      <c r="D6143">
        <v>526</v>
      </c>
      <c r="E6143" t="s">
        <v>3632</v>
      </c>
      <c r="F6143">
        <v>188</v>
      </c>
      <c r="G6143">
        <v>311</v>
      </c>
      <c r="H6143">
        <f t="shared" si="419"/>
        <v>123</v>
      </c>
      <c r="I6143" t="str">
        <f t="shared" si="420"/>
        <v>Q93NK9_YEREN/188-311</v>
      </c>
      <c r="J6143" t="str">
        <f t="shared" ref="J6143:J6144" si="422">CONCATENATE(K6143,"_",LEFT(O6143,3),"_",LEFT(Q6143,3),"_",B6143)</f>
        <v>N_Ent_Yer_Q93NK9</v>
      </c>
      <c r="K6143" t="str">
        <f>IF(C6143="Secretin_N, Secretin, TraK","T","N")</f>
        <v>N</v>
      </c>
      <c r="L6143" t="str">
        <f>VLOOKUP(B6143,'Uniprot taxonomy'!B:R,4,FALSE)</f>
        <v>Proteobacteria</v>
      </c>
      <c r="M6143" t="str">
        <f>LEFT(VLOOKUP(B6143,'Uniprot taxonomy'!B:R,5,FALSE))</f>
        <v>G</v>
      </c>
      <c r="N6143" t="str">
        <f>VLOOKUP(B6143,'Uniprot taxonomy'!B:R,5,FALSE)</f>
        <v>Gammaproteobacteria</v>
      </c>
      <c r="O6143" t="str">
        <f>VLOOKUP(B6143,'Uniprot taxonomy'!B:R,6,FALSE)</f>
        <v>Enterobacteriales</v>
      </c>
      <c r="P6143" t="str">
        <f>VLOOKUP(B6143,'Uniprot taxonomy'!B:R,7,FALSE)</f>
        <v>Enterobacteriaceae</v>
      </c>
      <c r="Q6143" t="str">
        <f>VLOOKUP(B6143,'Uniprot taxonomy'!B:R,8,FALSE)</f>
        <v>Yersinia</v>
      </c>
    </row>
    <row r="6144" spans="1:17" x14ac:dyDescent="0.25">
      <c r="A6144" t="s">
        <v>1</v>
      </c>
      <c r="B6144" t="s">
        <v>1306</v>
      </c>
      <c r="C6144" t="str">
        <f>VLOOKUP('Домены Secretin_N'!B6144,'AC-Architecture'!A:C,3,FALSE)</f>
        <v>Secretin_N, Secretin, TraK</v>
      </c>
      <c r="D6144">
        <v>713</v>
      </c>
      <c r="E6144" t="s">
        <v>3632</v>
      </c>
      <c r="F6144">
        <v>195</v>
      </c>
      <c r="G6144">
        <v>330</v>
      </c>
      <c r="H6144">
        <f t="shared" si="419"/>
        <v>135</v>
      </c>
      <c r="I6144" t="str">
        <f t="shared" si="420"/>
        <v>Q93PY6_PSEFL/195-330</v>
      </c>
      <c r="J6144" t="str">
        <f t="shared" si="422"/>
        <v>T_Pse_Pse_Q93PY6</v>
      </c>
      <c r="K6144" t="str">
        <f>IF(C6144="Secretin_N, Secretin, TraK","T","N")</f>
        <v>T</v>
      </c>
      <c r="L6144" t="str">
        <f>VLOOKUP(B6144,'Uniprot taxonomy'!B:R,4,FALSE)</f>
        <v>Proteobacteria</v>
      </c>
      <c r="M6144" t="str">
        <f>LEFT(VLOOKUP(B6144,'Uniprot taxonomy'!B:R,5,FALSE))</f>
        <v>G</v>
      </c>
      <c r="N6144" t="str">
        <f>VLOOKUP(B6144,'Uniprot taxonomy'!B:R,5,FALSE)</f>
        <v>Gammaproteobacteria</v>
      </c>
      <c r="O6144" t="str">
        <f>VLOOKUP(B6144,'Uniprot taxonomy'!B:R,6,FALSE)</f>
        <v>Pseudomonadales</v>
      </c>
      <c r="P6144" t="str">
        <f>VLOOKUP(B6144,'Uniprot taxonomy'!B:R,7,FALSE)</f>
        <v>Pseudomonadaceae</v>
      </c>
      <c r="Q6144" t="str">
        <f>VLOOKUP(B6144,'Uniprot taxonomy'!B:R,8,FALSE)</f>
        <v>Pseudomonas</v>
      </c>
    </row>
    <row r="6145" spans="1:17" hidden="1" x14ac:dyDescent="0.25">
      <c r="A6145" t="s">
        <v>8945</v>
      </c>
      <c r="B6145" t="s">
        <v>8946</v>
      </c>
      <c r="C6145" t="e">
        <f>VLOOKUP('Домены Secretin_N'!B6145,'AC-Architecture'!A:C,3,FALSE)</f>
        <v>#N/A</v>
      </c>
      <c r="D6145">
        <v>708</v>
      </c>
      <c r="E6145" t="s">
        <v>3632</v>
      </c>
      <c r="F6145">
        <v>256</v>
      </c>
      <c r="G6145">
        <v>324</v>
      </c>
      <c r="H6145">
        <f t="shared" si="419"/>
        <v>68</v>
      </c>
      <c r="I6145" t="str">
        <f t="shared" si="420"/>
        <v>Q988A3_RHILO/256-324</v>
      </c>
      <c r="K6145" t="e">
        <f>IF(C6145="Secretin_N, Secretin, TraK","T","N")</f>
        <v>#N/A</v>
      </c>
      <c r="L6145" t="e">
        <f>VLOOKUP(E6145,'Uniprot taxonomy'!E:J,4,FALSE)</f>
        <v>#N/A</v>
      </c>
      <c r="M6145" t="e">
        <f>LEFT(VLOOKUP(B6145,'Uniprot taxonomy'!B:R,5,FALSE))</f>
        <v>#N/A</v>
      </c>
      <c r="N6145" t="e">
        <f>VLOOKUP(B6145,'Uniprot taxonomy'!B:R,5,FALSE)</f>
        <v>#N/A</v>
      </c>
      <c r="O6145" t="e">
        <f>VLOOKUP(B6145,'Uniprot taxonomy'!B:R,6,FALSE)</f>
        <v>#N/A</v>
      </c>
      <c r="P6145" t="e">
        <f>VLOOKUP(B6145,'Uniprot taxonomy'!B:R,7,FALSE)</f>
        <v>#N/A</v>
      </c>
      <c r="Q6145" t="e">
        <f>VLOOKUP(B6145,'Uniprot taxonomy'!B:R,8,FALSE)</f>
        <v>#N/A</v>
      </c>
    </row>
    <row r="6146" spans="1:17" hidden="1" x14ac:dyDescent="0.25">
      <c r="A6146" t="s">
        <v>8945</v>
      </c>
      <c r="B6146" t="s">
        <v>8946</v>
      </c>
      <c r="C6146" t="e">
        <f>VLOOKUP('Домены Secretin_N'!B6146,'AC-Architecture'!A:C,3,FALSE)</f>
        <v>#N/A</v>
      </c>
      <c r="D6146">
        <v>708</v>
      </c>
      <c r="E6146" t="s">
        <v>3632</v>
      </c>
      <c r="F6146">
        <v>330</v>
      </c>
      <c r="G6146">
        <v>439</v>
      </c>
      <c r="H6146">
        <f t="shared" si="419"/>
        <v>109</v>
      </c>
      <c r="I6146" t="str">
        <f t="shared" si="420"/>
        <v>Q988A3_RHILO/330-439</v>
      </c>
      <c r="K6146" t="e">
        <f>IF(C6146="Secretin_N, Secretin, TraK","T","N")</f>
        <v>#N/A</v>
      </c>
      <c r="L6146" t="e">
        <f>VLOOKUP(E6146,'Uniprot taxonomy'!E:J,4,FALSE)</f>
        <v>#N/A</v>
      </c>
      <c r="M6146" t="e">
        <f>LEFT(VLOOKUP(B6146,'Uniprot taxonomy'!B:R,5,FALSE))</f>
        <v>#N/A</v>
      </c>
      <c r="N6146" t="e">
        <f>VLOOKUP(B6146,'Uniprot taxonomy'!B:R,5,FALSE)</f>
        <v>#N/A</v>
      </c>
      <c r="O6146" t="e">
        <f>VLOOKUP(B6146,'Uniprot taxonomy'!B:R,6,FALSE)</f>
        <v>#N/A</v>
      </c>
      <c r="P6146" t="e">
        <f>VLOOKUP(B6146,'Uniprot taxonomy'!B:R,7,FALSE)</f>
        <v>#N/A</v>
      </c>
      <c r="Q6146" t="e">
        <f>VLOOKUP(B6146,'Uniprot taxonomy'!B:R,8,FALSE)</f>
        <v>#N/A</v>
      </c>
    </row>
    <row r="6147" spans="1:17" hidden="1" x14ac:dyDescent="0.25">
      <c r="A6147" t="s">
        <v>8947</v>
      </c>
      <c r="B6147" t="s">
        <v>8948</v>
      </c>
      <c r="C6147" t="e">
        <f>VLOOKUP('Домены Secretin_N'!B6147,'AC-Architecture'!A:C,3,FALSE)</f>
        <v>#N/A</v>
      </c>
      <c r="D6147">
        <v>687</v>
      </c>
      <c r="E6147" t="s">
        <v>3632</v>
      </c>
      <c r="F6147">
        <v>126</v>
      </c>
      <c r="G6147">
        <v>187</v>
      </c>
      <c r="H6147">
        <f t="shared" ref="H6147:H6200" si="423">G6147-F6147</f>
        <v>61</v>
      </c>
      <c r="I6147" t="str">
        <f t="shared" ref="I6147:I6200" si="424">CONCATENATE(A6147,"/",F6147,"-",G6147)</f>
        <v>Q9ABQ3_CAUCR/126-187</v>
      </c>
      <c r="K6147" t="e">
        <f>IF(C6147="Secretin_N, Secretin, TraK","T","N")</f>
        <v>#N/A</v>
      </c>
      <c r="L6147" t="e">
        <f>VLOOKUP(E6147,'Uniprot taxonomy'!E:J,4,FALSE)</f>
        <v>#N/A</v>
      </c>
      <c r="M6147" t="e">
        <f>LEFT(VLOOKUP(B6147,'Uniprot taxonomy'!B:R,5,FALSE))</f>
        <v>#N/A</v>
      </c>
      <c r="N6147" t="e">
        <f>VLOOKUP(B6147,'Uniprot taxonomy'!B:R,5,FALSE)</f>
        <v>#N/A</v>
      </c>
      <c r="O6147" t="e">
        <f>VLOOKUP(B6147,'Uniprot taxonomy'!B:R,6,FALSE)</f>
        <v>#N/A</v>
      </c>
      <c r="P6147" t="e">
        <f>VLOOKUP(B6147,'Uniprot taxonomy'!B:R,7,FALSE)</f>
        <v>#N/A</v>
      </c>
      <c r="Q6147" t="e">
        <f>VLOOKUP(B6147,'Uniprot taxonomy'!B:R,8,FALSE)</f>
        <v>#N/A</v>
      </c>
    </row>
    <row r="6148" spans="1:17" hidden="1" x14ac:dyDescent="0.25">
      <c r="A6148" t="s">
        <v>8947</v>
      </c>
      <c r="B6148" t="s">
        <v>8948</v>
      </c>
      <c r="C6148" t="e">
        <f>VLOOKUP('Домены Secretin_N'!B6148,'AC-Architecture'!A:C,3,FALSE)</f>
        <v>#N/A</v>
      </c>
      <c r="D6148">
        <v>687</v>
      </c>
      <c r="E6148" t="s">
        <v>3632</v>
      </c>
      <c r="F6148">
        <v>188</v>
      </c>
      <c r="G6148">
        <v>259</v>
      </c>
      <c r="H6148">
        <f t="shared" si="423"/>
        <v>71</v>
      </c>
      <c r="I6148" t="str">
        <f t="shared" si="424"/>
        <v>Q9ABQ3_CAUCR/188-259</v>
      </c>
      <c r="K6148" t="e">
        <f>IF(C6148="Secretin_N, Secretin, TraK","T","N")</f>
        <v>#N/A</v>
      </c>
      <c r="L6148" t="e">
        <f>VLOOKUP(E6148,'Uniprot taxonomy'!E:J,4,FALSE)</f>
        <v>#N/A</v>
      </c>
      <c r="M6148" t="e">
        <f>LEFT(VLOOKUP(B6148,'Uniprot taxonomy'!B:R,5,FALSE))</f>
        <v>#N/A</v>
      </c>
      <c r="N6148" t="e">
        <f>VLOOKUP(B6148,'Uniprot taxonomy'!B:R,5,FALSE)</f>
        <v>#N/A</v>
      </c>
      <c r="O6148" t="e">
        <f>VLOOKUP(B6148,'Uniprot taxonomy'!B:R,6,FALSE)</f>
        <v>#N/A</v>
      </c>
      <c r="P6148" t="e">
        <f>VLOOKUP(B6148,'Uniprot taxonomy'!B:R,7,FALSE)</f>
        <v>#N/A</v>
      </c>
      <c r="Q6148" t="e">
        <f>VLOOKUP(B6148,'Uniprot taxonomy'!B:R,8,FALSE)</f>
        <v>#N/A</v>
      </c>
    </row>
    <row r="6149" spans="1:17" hidden="1" x14ac:dyDescent="0.25">
      <c r="A6149" t="s">
        <v>8947</v>
      </c>
      <c r="B6149" t="s">
        <v>8948</v>
      </c>
      <c r="C6149" t="e">
        <f>VLOOKUP('Домены Secretin_N'!B6149,'AC-Architecture'!A:C,3,FALSE)</f>
        <v>#N/A</v>
      </c>
      <c r="D6149">
        <v>687</v>
      </c>
      <c r="E6149" t="s">
        <v>3632</v>
      </c>
      <c r="F6149">
        <v>263</v>
      </c>
      <c r="G6149">
        <v>366</v>
      </c>
      <c r="H6149">
        <f t="shared" si="423"/>
        <v>103</v>
      </c>
      <c r="I6149" t="str">
        <f t="shared" si="424"/>
        <v>Q9ABQ3_CAUCR/263-366</v>
      </c>
      <c r="K6149" t="e">
        <f>IF(C6149="Secretin_N, Secretin, TraK","T","N")</f>
        <v>#N/A</v>
      </c>
      <c r="L6149" t="e">
        <f>VLOOKUP(E6149,'Uniprot taxonomy'!E:J,4,FALSE)</f>
        <v>#N/A</v>
      </c>
      <c r="M6149" t="e">
        <f>LEFT(VLOOKUP(B6149,'Uniprot taxonomy'!B:R,5,FALSE))</f>
        <v>#N/A</v>
      </c>
      <c r="N6149" t="e">
        <f>VLOOKUP(B6149,'Uniprot taxonomy'!B:R,5,FALSE)</f>
        <v>#N/A</v>
      </c>
      <c r="O6149" t="e">
        <f>VLOOKUP(B6149,'Uniprot taxonomy'!B:R,6,FALSE)</f>
        <v>#N/A</v>
      </c>
      <c r="P6149" t="e">
        <f>VLOOKUP(B6149,'Uniprot taxonomy'!B:R,7,FALSE)</f>
        <v>#N/A</v>
      </c>
      <c r="Q6149" t="e">
        <f>VLOOKUP(B6149,'Uniprot taxonomy'!B:R,8,FALSE)</f>
        <v>#N/A</v>
      </c>
    </row>
    <row r="6150" spans="1:17" hidden="1" x14ac:dyDescent="0.25">
      <c r="A6150" t="s">
        <v>8949</v>
      </c>
      <c r="B6150" t="s">
        <v>8950</v>
      </c>
      <c r="C6150" t="e">
        <f>VLOOKUP('Домены Secretin_N'!B6150,'AC-Architecture'!A:C,3,FALSE)</f>
        <v>#N/A</v>
      </c>
      <c r="D6150">
        <v>730</v>
      </c>
      <c r="E6150" t="s">
        <v>3632</v>
      </c>
      <c r="F6150">
        <v>171</v>
      </c>
      <c r="G6150">
        <v>232</v>
      </c>
      <c r="H6150">
        <f t="shared" si="423"/>
        <v>61</v>
      </c>
      <c r="I6150" t="str">
        <f t="shared" si="424"/>
        <v>Q9AGM8_LEGPN/171-232</v>
      </c>
      <c r="K6150" t="e">
        <f>IF(C6150="Secretin_N, Secretin, TraK","T","N")</f>
        <v>#N/A</v>
      </c>
      <c r="L6150" t="e">
        <f>VLOOKUP(E6150,'Uniprot taxonomy'!E:J,4,FALSE)</f>
        <v>#N/A</v>
      </c>
      <c r="M6150" t="e">
        <f>LEFT(VLOOKUP(B6150,'Uniprot taxonomy'!B:R,5,FALSE))</f>
        <v>#N/A</v>
      </c>
      <c r="N6150" t="e">
        <f>VLOOKUP(B6150,'Uniprot taxonomy'!B:R,5,FALSE)</f>
        <v>#N/A</v>
      </c>
      <c r="O6150" t="e">
        <f>VLOOKUP(B6150,'Uniprot taxonomy'!B:R,6,FALSE)</f>
        <v>#N/A</v>
      </c>
      <c r="P6150" t="e">
        <f>VLOOKUP(B6150,'Uniprot taxonomy'!B:R,7,FALSE)</f>
        <v>#N/A</v>
      </c>
      <c r="Q6150" t="e">
        <f>VLOOKUP(B6150,'Uniprot taxonomy'!B:R,8,FALSE)</f>
        <v>#N/A</v>
      </c>
    </row>
    <row r="6151" spans="1:17" hidden="1" x14ac:dyDescent="0.25">
      <c r="A6151" t="s">
        <v>8949</v>
      </c>
      <c r="B6151" t="s">
        <v>8950</v>
      </c>
      <c r="C6151" t="e">
        <f>VLOOKUP('Домены Secretin_N'!B6151,'AC-Architecture'!A:C,3,FALSE)</f>
        <v>#N/A</v>
      </c>
      <c r="D6151">
        <v>730</v>
      </c>
      <c r="E6151" t="s">
        <v>3632</v>
      </c>
      <c r="F6151">
        <v>234</v>
      </c>
      <c r="G6151">
        <v>303</v>
      </c>
      <c r="H6151">
        <f t="shared" si="423"/>
        <v>69</v>
      </c>
      <c r="I6151" t="str">
        <f t="shared" si="424"/>
        <v>Q9AGM8_LEGPN/234-303</v>
      </c>
      <c r="K6151" t="e">
        <f>IF(C6151="Secretin_N, Secretin, TraK","T","N")</f>
        <v>#N/A</v>
      </c>
      <c r="L6151" t="e">
        <f>VLOOKUP(E6151,'Uniprot taxonomy'!E:J,4,FALSE)</f>
        <v>#N/A</v>
      </c>
      <c r="M6151" t="e">
        <f>LEFT(VLOOKUP(B6151,'Uniprot taxonomy'!B:R,5,FALSE))</f>
        <v>#N/A</v>
      </c>
      <c r="N6151" t="e">
        <f>VLOOKUP(B6151,'Uniprot taxonomy'!B:R,5,FALSE)</f>
        <v>#N/A</v>
      </c>
      <c r="O6151" t="e">
        <f>VLOOKUP(B6151,'Uniprot taxonomy'!B:R,6,FALSE)</f>
        <v>#N/A</v>
      </c>
      <c r="P6151" t="e">
        <f>VLOOKUP(B6151,'Uniprot taxonomy'!B:R,7,FALSE)</f>
        <v>#N/A</v>
      </c>
      <c r="Q6151" t="e">
        <f>VLOOKUP(B6151,'Uniprot taxonomy'!B:R,8,FALSE)</f>
        <v>#N/A</v>
      </c>
    </row>
    <row r="6152" spans="1:17" hidden="1" x14ac:dyDescent="0.25">
      <c r="A6152" t="s">
        <v>8949</v>
      </c>
      <c r="B6152" t="s">
        <v>8950</v>
      </c>
      <c r="C6152" t="e">
        <f>VLOOKUP('Домены Secretin_N'!B6152,'AC-Architecture'!A:C,3,FALSE)</f>
        <v>#N/A</v>
      </c>
      <c r="D6152">
        <v>730</v>
      </c>
      <c r="E6152" t="s">
        <v>3632</v>
      </c>
      <c r="F6152">
        <v>309</v>
      </c>
      <c r="G6152">
        <v>441</v>
      </c>
      <c r="H6152">
        <f t="shared" si="423"/>
        <v>132</v>
      </c>
      <c r="I6152" t="str">
        <f t="shared" si="424"/>
        <v>Q9AGM8_LEGPN/309-441</v>
      </c>
      <c r="K6152" t="e">
        <f>IF(C6152="Secretin_N, Secretin, TraK","T","N")</f>
        <v>#N/A</v>
      </c>
      <c r="L6152" t="e">
        <f>VLOOKUP(E6152,'Uniprot taxonomy'!E:J,4,FALSE)</f>
        <v>#N/A</v>
      </c>
      <c r="M6152" t="e">
        <f>LEFT(VLOOKUP(B6152,'Uniprot taxonomy'!B:R,5,FALSE))</f>
        <v>#N/A</v>
      </c>
      <c r="N6152" t="e">
        <f>VLOOKUP(B6152,'Uniprot taxonomy'!B:R,5,FALSE)</f>
        <v>#N/A</v>
      </c>
      <c r="O6152" t="e">
        <f>VLOOKUP(B6152,'Uniprot taxonomy'!B:R,6,FALSE)</f>
        <v>#N/A</v>
      </c>
      <c r="P6152" t="e">
        <f>VLOOKUP(B6152,'Uniprot taxonomy'!B:R,7,FALSE)</f>
        <v>#N/A</v>
      </c>
      <c r="Q6152" t="e">
        <f>VLOOKUP(B6152,'Uniprot taxonomy'!B:R,8,FALSE)</f>
        <v>#N/A</v>
      </c>
    </row>
    <row r="6153" spans="1:17" x14ac:dyDescent="0.25">
      <c r="A6153" t="s">
        <v>40</v>
      </c>
      <c r="B6153" t="s">
        <v>1341</v>
      </c>
      <c r="C6153" t="str">
        <f>VLOOKUP('Домены Secretin_N'!B6153,'AC-Architecture'!A:C,3,FALSE)</f>
        <v>Secretin_N, Secretin</v>
      </c>
      <c r="D6153">
        <v>512</v>
      </c>
      <c r="E6153" t="s">
        <v>3632</v>
      </c>
      <c r="F6153">
        <v>180</v>
      </c>
      <c r="G6153">
        <v>275</v>
      </c>
      <c r="H6153">
        <f t="shared" si="423"/>
        <v>95</v>
      </c>
      <c r="I6153" t="str">
        <f t="shared" si="424"/>
        <v>Q9AJ21_ECOLX/180-275</v>
      </c>
      <c r="J6153" t="str">
        <f>CONCATENATE(K6153,"_",LEFT(O6153,3),"_",LEFT(Q6153,3),"_",B6153)</f>
        <v>N_Ent_Esc_Q9AJ21</v>
      </c>
      <c r="K6153" t="str">
        <f>IF(C6153="Secretin_N, Secretin, TraK","T","N")</f>
        <v>N</v>
      </c>
      <c r="L6153" t="str">
        <f>VLOOKUP(B6153,'Uniprot taxonomy'!B:R,4,FALSE)</f>
        <v>Proteobacteria</v>
      </c>
      <c r="M6153" t="str">
        <f>LEFT(VLOOKUP(B6153,'Uniprot taxonomy'!B:R,5,FALSE))</f>
        <v>G</v>
      </c>
      <c r="N6153" t="str">
        <f>VLOOKUP(B6153,'Uniprot taxonomy'!B:R,5,FALSE)</f>
        <v>Gammaproteobacteria</v>
      </c>
      <c r="O6153" t="str">
        <f>VLOOKUP(B6153,'Uniprot taxonomy'!B:R,6,FALSE)</f>
        <v>Enterobacteriales</v>
      </c>
      <c r="P6153" t="str">
        <f>VLOOKUP(B6153,'Uniprot taxonomy'!B:R,7,FALSE)</f>
        <v>Enterobacteriaceae</v>
      </c>
      <c r="Q6153" t="str">
        <f>VLOOKUP(B6153,'Uniprot taxonomy'!B:R,8,FALSE)</f>
        <v>Escherichia</v>
      </c>
    </row>
    <row r="6154" spans="1:17" hidden="1" x14ac:dyDescent="0.25">
      <c r="A6154" t="s">
        <v>8952</v>
      </c>
      <c r="B6154" t="s">
        <v>8953</v>
      </c>
      <c r="C6154" t="e">
        <f>VLOOKUP('Домены Secretin_N'!B6154,'AC-Architecture'!A:C,3,FALSE)</f>
        <v>#N/A</v>
      </c>
      <c r="D6154">
        <v>723</v>
      </c>
      <c r="E6154" t="s">
        <v>3632</v>
      </c>
      <c r="F6154">
        <v>374</v>
      </c>
      <c r="G6154">
        <v>461</v>
      </c>
      <c r="H6154">
        <f t="shared" si="423"/>
        <v>87</v>
      </c>
      <c r="I6154" t="str">
        <f t="shared" si="424"/>
        <v>Q9AM59_9GAMM/374-461</v>
      </c>
      <c r="K6154" t="e">
        <f>IF(C6154="Secretin_N, Secretin, TraK","T","N")</f>
        <v>#N/A</v>
      </c>
      <c r="L6154" t="e">
        <f>VLOOKUP(E6154,'Uniprot taxonomy'!E:J,4,FALSE)</f>
        <v>#N/A</v>
      </c>
      <c r="M6154" t="e">
        <f>LEFT(VLOOKUP(B6154,'Uniprot taxonomy'!B:R,5,FALSE))</f>
        <v>#N/A</v>
      </c>
      <c r="N6154" t="e">
        <f>VLOOKUP(B6154,'Uniprot taxonomy'!B:R,5,FALSE)</f>
        <v>#N/A</v>
      </c>
      <c r="O6154" t="e">
        <f>VLOOKUP(B6154,'Uniprot taxonomy'!B:R,6,FALSE)</f>
        <v>#N/A</v>
      </c>
      <c r="P6154" t="e">
        <f>VLOOKUP(B6154,'Uniprot taxonomy'!B:R,7,FALSE)</f>
        <v>#N/A</v>
      </c>
      <c r="Q6154" t="e">
        <f>VLOOKUP(B6154,'Uniprot taxonomy'!B:R,8,FALSE)</f>
        <v>#N/A</v>
      </c>
    </row>
    <row r="6155" spans="1:17" x14ac:dyDescent="0.25">
      <c r="A6155" t="s">
        <v>46</v>
      </c>
      <c r="B6155" t="s">
        <v>1347</v>
      </c>
      <c r="C6155" t="str">
        <f>VLOOKUP('Домены Secretin_N'!B6155,'AC-Architecture'!A:C,3,FALSE)</f>
        <v>Secretin_N, Secretin</v>
      </c>
      <c r="D6155">
        <v>444</v>
      </c>
      <c r="E6155" t="s">
        <v>3632</v>
      </c>
      <c r="F6155">
        <v>117</v>
      </c>
      <c r="G6155">
        <v>182</v>
      </c>
      <c r="H6155">
        <f t="shared" si="423"/>
        <v>65</v>
      </c>
      <c r="I6155" t="str">
        <f t="shared" si="424"/>
        <v>Q9CLK3_PASMU/117-182</v>
      </c>
      <c r="J6155" t="str">
        <f>CONCATENATE(K6155,"_",LEFT(O6155,3),"_",LEFT(Q6155,3),"_",B6155)</f>
        <v>N_Pas_Pas_Q9CLK3</v>
      </c>
      <c r="K6155" t="str">
        <f>IF(C6155="Secretin_N, Secretin, TraK","T","N")</f>
        <v>N</v>
      </c>
      <c r="L6155" t="str">
        <f>VLOOKUP(B6155,'Uniprot taxonomy'!B:R,4,FALSE)</f>
        <v>Proteobacteria</v>
      </c>
      <c r="M6155" t="str">
        <f>LEFT(VLOOKUP(B6155,'Uniprot taxonomy'!B:R,5,FALSE))</f>
        <v>G</v>
      </c>
      <c r="N6155" t="str">
        <f>VLOOKUP(B6155,'Uniprot taxonomy'!B:R,5,FALSE)</f>
        <v>Gammaproteobacteria</v>
      </c>
      <c r="O6155" t="str">
        <f>VLOOKUP(B6155,'Uniprot taxonomy'!B:R,6,FALSE)</f>
        <v>Pasteurellales</v>
      </c>
      <c r="P6155" t="str">
        <f>VLOOKUP(B6155,'Uniprot taxonomy'!B:R,7,FALSE)</f>
        <v>Pasteurellaceae</v>
      </c>
      <c r="Q6155" t="str">
        <f>VLOOKUP(B6155,'Uniprot taxonomy'!B:R,8,FALSE)</f>
        <v>Pasteurella</v>
      </c>
    </row>
    <row r="6156" spans="1:17" hidden="1" x14ac:dyDescent="0.25">
      <c r="A6156" t="s">
        <v>8954</v>
      </c>
      <c r="B6156" t="s">
        <v>8955</v>
      </c>
      <c r="C6156" t="e">
        <f>VLOOKUP('Домены Secretin_N'!B6156,'AC-Architecture'!A:C,3,FALSE)</f>
        <v>#N/A</v>
      </c>
      <c r="D6156">
        <v>783</v>
      </c>
      <c r="E6156" t="s">
        <v>3632</v>
      </c>
      <c r="F6156">
        <v>129</v>
      </c>
      <c r="G6156">
        <v>189</v>
      </c>
      <c r="H6156">
        <f t="shared" si="423"/>
        <v>60</v>
      </c>
      <c r="I6156" t="str">
        <f t="shared" si="424"/>
        <v>Q9F1Q1_BURCE/129-189</v>
      </c>
      <c r="K6156" t="e">
        <f>IF(C6156="Secretin_N, Secretin, TraK","T","N")</f>
        <v>#N/A</v>
      </c>
      <c r="L6156" t="e">
        <f>VLOOKUP(E6156,'Uniprot taxonomy'!E:J,4,FALSE)</f>
        <v>#N/A</v>
      </c>
      <c r="M6156" t="e">
        <f>LEFT(VLOOKUP(B6156,'Uniprot taxonomy'!B:R,5,FALSE))</f>
        <v>#N/A</v>
      </c>
      <c r="N6156" t="e">
        <f>VLOOKUP(B6156,'Uniprot taxonomy'!B:R,5,FALSE)</f>
        <v>#N/A</v>
      </c>
      <c r="O6156" t="e">
        <f>VLOOKUP(B6156,'Uniprot taxonomy'!B:R,6,FALSE)</f>
        <v>#N/A</v>
      </c>
      <c r="P6156" t="e">
        <f>VLOOKUP(B6156,'Uniprot taxonomy'!B:R,7,FALSE)</f>
        <v>#N/A</v>
      </c>
      <c r="Q6156" t="e">
        <f>VLOOKUP(B6156,'Uniprot taxonomy'!B:R,8,FALSE)</f>
        <v>#N/A</v>
      </c>
    </row>
    <row r="6157" spans="1:17" hidden="1" x14ac:dyDescent="0.25">
      <c r="A6157" t="s">
        <v>8954</v>
      </c>
      <c r="B6157" t="s">
        <v>8955</v>
      </c>
      <c r="C6157" t="e">
        <f>VLOOKUP('Домены Secretin_N'!B6157,'AC-Architecture'!A:C,3,FALSE)</f>
        <v>#N/A</v>
      </c>
      <c r="D6157">
        <v>783</v>
      </c>
      <c r="E6157" t="s">
        <v>3632</v>
      </c>
      <c r="F6157">
        <v>192</v>
      </c>
      <c r="G6157">
        <v>264</v>
      </c>
      <c r="H6157">
        <f t="shared" si="423"/>
        <v>72</v>
      </c>
      <c r="I6157" t="str">
        <f t="shared" si="424"/>
        <v>Q9F1Q1_BURCE/192-264</v>
      </c>
      <c r="K6157" t="e">
        <f>IF(C6157="Secretin_N, Secretin, TraK","T","N")</f>
        <v>#N/A</v>
      </c>
      <c r="L6157" t="e">
        <f>VLOOKUP(E6157,'Uniprot taxonomy'!E:J,4,FALSE)</f>
        <v>#N/A</v>
      </c>
      <c r="M6157" t="e">
        <f>LEFT(VLOOKUP(B6157,'Uniprot taxonomy'!B:R,5,FALSE))</f>
        <v>#N/A</v>
      </c>
      <c r="N6157" t="e">
        <f>VLOOKUP(B6157,'Uniprot taxonomy'!B:R,5,FALSE)</f>
        <v>#N/A</v>
      </c>
      <c r="O6157" t="e">
        <f>VLOOKUP(B6157,'Uniprot taxonomy'!B:R,6,FALSE)</f>
        <v>#N/A</v>
      </c>
      <c r="P6157" t="e">
        <f>VLOOKUP(B6157,'Uniprot taxonomy'!B:R,7,FALSE)</f>
        <v>#N/A</v>
      </c>
      <c r="Q6157" t="e">
        <f>VLOOKUP(B6157,'Uniprot taxonomy'!B:R,8,FALSE)</f>
        <v>#N/A</v>
      </c>
    </row>
    <row r="6158" spans="1:17" hidden="1" x14ac:dyDescent="0.25">
      <c r="A6158" t="s">
        <v>8954</v>
      </c>
      <c r="B6158" t="s">
        <v>8955</v>
      </c>
      <c r="C6158" t="e">
        <f>VLOOKUP('Домены Secretin_N'!B6158,'AC-Architecture'!A:C,3,FALSE)</f>
        <v>#N/A</v>
      </c>
      <c r="D6158">
        <v>783</v>
      </c>
      <c r="E6158" t="s">
        <v>3632</v>
      </c>
      <c r="F6158">
        <v>268</v>
      </c>
      <c r="G6158">
        <v>411</v>
      </c>
      <c r="H6158">
        <f t="shared" si="423"/>
        <v>143</v>
      </c>
      <c r="I6158" t="str">
        <f t="shared" si="424"/>
        <v>Q9F1Q1_BURCE/268-411</v>
      </c>
      <c r="K6158" t="e">
        <f>IF(C6158="Secretin_N, Secretin, TraK","T","N")</f>
        <v>#N/A</v>
      </c>
      <c r="L6158" t="e">
        <f>VLOOKUP(E6158,'Uniprot taxonomy'!E:J,4,FALSE)</f>
        <v>#N/A</v>
      </c>
      <c r="M6158" t="e">
        <f>LEFT(VLOOKUP(B6158,'Uniprot taxonomy'!B:R,5,FALSE))</f>
        <v>#N/A</v>
      </c>
      <c r="N6158" t="e">
        <f>VLOOKUP(B6158,'Uniprot taxonomy'!B:R,5,FALSE)</f>
        <v>#N/A</v>
      </c>
      <c r="O6158" t="e">
        <f>VLOOKUP(B6158,'Uniprot taxonomy'!B:R,6,FALSE)</f>
        <v>#N/A</v>
      </c>
      <c r="P6158" t="e">
        <f>VLOOKUP(B6158,'Uniprot taxonomy'!B:R,7,FALSE)</f>
        <v>#N/A</v>
      </c>
      <c r="Q6158" t="e">
        <f>VLOOKUP(B6158,'Uniprot taxonomy'!B:R,8,FALSE)</f>
        <v>#N/A</v>
      </c>
    </row>
    <row r="6159" spans="1:17" x14ac:dyDescent="0.25">
      <c r="A6159" t="s">
        <v>34</v>
      </c>
      <c r="B6159" t="s">
        <v>1335</v>
      </c>
      <c r="C6159" t="str">
        <f>VLOOKUP('Домены Secretin_N'!B6159,'AC-Architecture'!A:C,3,FALSE)</f>
        <v>Secretin_N, Secretin</v>
      </c>
      <c r="D6159">
        <v>677</v>
      </c>
      <c r="E6159" t="s">
        <v>3632</v>
      </c>
      <c r="F6159">
        <v>178</v>
      </c>
      <c r="G6159">
        <v>308</v>
      </c>
      <c r="H6159">
        <f t="shared" si="423"/>
        <v>130</v>
      </c>
      <c r="I6159" t="str">
        <f t="shared" si="424"/>
        <v>Q9FCZ1_ERWST/178-308</v>
      </c>
      <c r="J6159" t="str">
        <f t="shared" ref="J6159:J6160" si="425">CONCATENATE(K6159,"_",LEFT(O6159,3),"_",LEFT(Q6159,3),"_",B6159)</f>
        <v>N_Ent_Pan_Q9FCZ1</v>
      </c>
      <c r="K6159" t="str">
        <f>IF(C6159="Secretin_N, Secretin, TraK","T","N")</f>
        <v>N</v>
      </c>
      <c r="L6159" t="str">
        <f>VLOOKUP(B6159,'Uniprot taxonomy'!B:R,4,FALSE)</f>
        <v>Proteobacteria</v>
      </c>
      <c r="M6159" t="str">
        <f>LEFT(VLOOKUP(B6159,'Uniprot taxonomy'!B:R,5,FALSE))</f>
        <v>G</v>
      </c>
      <c r="N6159" t="str">
        <f>VLOOKUP(B6159,'Uniprot taxonomy'!B:R,5,FALSE)</f>
        <v>Gammaproteobacteria</v>
      </c>
      <c r="O6159" t="str">
        <f>VLOOKUP(B6159,'Uniprot taxonomy'!B:R,6,FALSE)</f>
        <v>Enterobacteriales</v>
      </c>
      <c r="P6159" t="str">
        <f>VLOOKUP(B6159,'Uniprot taxonomy'!B:R,7,FALSE)</f>
        <v>Enterobacteriaceae</v>
      </c>
      <c r="Q6159" t="str">
        <f>VLOOKUP(B6159,'Uniprot taxonomy'!B:R,8,FALSE)</f>
        <v>Pantoea</v>
      </c>
    </row>
    <row r="6160" spans="1:17" x14ac:dyDescent="0.25">
      <c r="A6160" t="s">
        <v>45</v>
      </c>
      <c r="B6160" t="s">
        <v>1346</v>
      </c>
      <c r="C6160" t="str">
        <f>VLOOKUP('Домены Secretin_N'!B6160,'AC-Architecture'!A:C,3,FALSE)</f>
        <v>Secretin_N, Secretin</v>
      </c>
      <c r="D6160">
        <v>273</v>
      </c>
      <c r="E6160" t="s">
        <v>3632</v>
      </c>
      <c r="F6160">
        <v>26</v>
      </c>
      <c r="G6160">
        <v>85</v>
      </c>
      <c r="H6160">
        <f t="shared" si="423"/>
        <v>59</v>
      </c>
      <c r="I6160" t="str">
        <f t="shared" si="424"/>
        <v>Q9I0K5_PSEAE/26-85</v>
      </c>
      <c r="J6160" t="str">
        <f t="shared" si="425"/>
        <v>N_Pse_Pse_Q9I0K5</v>
      </c>
      <c r="K6160" t="str">
        <f>IF(C6160="Secretin_N, Secretin, TraK","T","N")</f>
        <v>N</v>
      </c>
      <c r="L6160" t="str">
        <f>VLOOKUP(B6160,'Uniprot taxonomy'!B:R,4,FALSE)</f>
        <v>Proteobacteria</v>
      </c>
      <c r="M6160" t="str">
        <f>LEFT(VLOOKUP(B6160,'Uniprot taxonomy'!B:R,5,FALSE))</f>
        <v>G</v>
      </c>
      <c r="N6160" t="str">
        <f>VLOOKUP(B6160,'Uniprot taxonomy'!B:R,5,FALSE)</f>
        <v>Gammaproteobacteria</v>
      </c>
      <c r="O6160" t="str">
        <f>VLOOKUP(B6160,'Uniprot taxonomy'!B:R,6,FALSE)</f>
        <v>Pseudomonadales</v>
      </c>
      <c r="P6160" t="str">
        <f>VLOOKUP(B6160,'Uniprot taxonomy'!B:R,7,FALSE)</f>
        <v>Pseudomonadaceae</v>
      </c>
      <c r="Q6160" t="str">
        <f>VLOOKUP(B6160,'Uniprot taxonomy'!B:R,8,FALSE)</f>
        <v>Pseudomonas</v>
      </c>
    </row>
    <row r="6161" spans="1:17" hidden="1" x14ac:dyDescent="0.25">
      <c r="A6161" t="s">
        <v>8956</v>
      </c>
      <c r="B6161" t="s">
        <v>8957</v>
      </c>
      <c r="C6161" t="e">
        <f>VLOOKUP('Домены Secretin_N'!B6161,'AC-Architecture'!A:C,3,FALSE)</f>
        <v>#N/A</v>
      </c>
      <c r="D6161">
        <v>776</v>
      </c>
      <c r="E6161" t="s">
        <v>3632</v>
      </c>
      <c r="F6161">
        <v>141</v>
      </c>
      <c r="G6161">
        <v>202</v>
      </c>
      <c r="H6161">
        <f t="shared" si="423"/>
        <v>61</v>
      </c>
      <c r="I6161" t="str">
        <f t="shared" si="424"/>
        <v>Q9I2M7_PSEAE/141-202</v>
      </c>
      <c r="K6161" t="e">
        <f>IF(C6161="Secretin_N, Secretin, TraK","T","N")</f>
        <v>#N/A</v>
      </c>
      <c r="L6161" t="e">
        <f>VLOOKUP(E6161,'Uniprot taxonomy'!E:J,4,FALSE)</f>
        <v>#N/A</v>
      </c>
      <c r="M6161" t="e">
        <f>LEFT(VLOOKUP(B6161,'Uniprot taxonomy'!B:R,5,FALSE))</f>
        <v>#N/A</v>
      </c>
      <c r="N6161" t="e">
        <f>VLOOKUP(B6161,'Uniprot taxonomy'!B:R,5,FALSE)</f>
        <v>#N/A</v>
      </c>
      <c r="O6161" t="e">
        <f>VLOOKUP(B6161,'Uniprot taxonomy'!B:R,6,FALSE)</f>
        <v>#N/A</v>
      </c>
      <c r="P6161" t="e">
        <f>VLOOKUP(B6161,'Uniprot taxonomy'!B:R,7,FALSE)</f>
        <v>#N/A</v>
      </c>
      <c r="Q6161" t="e">
        <f>VLOOKUP(B6161,'Uniprot taxonomy'!B:R,8,FALSE)</f>
        <v>#N/A</v>
      </c>
    </row>
    <row r="6162" spans="1:17" hidden="1" x14ac:dyDescent="0.25">
      <c r="A6162" t="s">
        <v>8956</v>
      </c>
      <c r="B6162" t="s">
        <v>8957</v>
      </c>
      <c r="C6162" t="e">
        <f>VLOOKUP('Домены Secretin_N'!B6162,'AC-Architecture'!A:C,3,FALSE)</f>
        <v>#N/A</v>
      </c>
      <c r="D6162">
        <v>776</v>
      </c>
      <c r="E6162" t="s">
        <v>3632</v>
      </c>
      <c r="F6162">
        <v>204</v>
      </c>
      <c r="G6162">
        <v>272</v>
      </c>
      <c r="H6162">
        <f t="shared" si="423"/>
        <v>68</v>
      </c>
      <c r="I6162" t="str">
        <f t="shared" si="424"/>
        <v>Q9I2M7_PSEAE/204-272</v>
      </c>
      <c r="K6162" t="e">
        <f>IF(C6162="Secretin_N, Secretin, TraK","T","N")</f>
        <v>#N/A</v>
      </c>
      <c r="L6162" t="e">
        <f>VLOOKUP(E6162,'Uniprot taxonomy'!E:J,4,FALSE)</f>
        <v>#N/A</v>
      </c>
      <c r="M6162" t="e">
        <f>LEFT(VLOOKUP(B6162,'Uniprot taxonomy'!B:R,5,FALSE))</f>
        <v>#N/A</v>
      </c>
      <c r="N6162" t="e">
        <f>VLOOKUP(B6162,'Uniprot taxonomy'!B:R,5,FALSE)</f>
        <v>#N/A</v>
      </c>
      <c r="O6162" t="e">
        <f>VLOOKUP(B6162,'Uniprot taxonomy'!B:R,6,FALSE)</f>
        <v>#N/A</v>
      </c>
      <c r="P6162" t="e">
        <f>VLOOKUP(B6162,'Uniprot taxonomy'!B:R,7,FALSE)</f>
        <v>#N/A</v>
      </c>
      <c r="Q6162" t="e">
        <f>VLOOKUP(B6162,'Uniprot taxonomy'!B:R,8,FALSE)</f>
        <v>#N/A</v>
      </c>
    </row>
    <row r="6163" spans="1:17" hidden="1" x14ac:dyDescent="0.25">
      <c r="A6163" t="s">
        <v>8956</v>
      </c>
      <c r="B6163" t="s">
        <v>8957</v>
      </c>
      <c r="C6163" t="e">
        <f>VLOOKUP('Домены Secretin_N'!B6163,'AC-Architecture'!A:C,3,FALSE)</f>
        <v>#N/A</v>
      </c>
      <c r="D6163">
        <v>776</v>
      </c>
      <c r="E6163" t="s">
        <v>3632</v>
      </c>
      <c r="F6163">
        <v>276</v>
      </c>
      <c r="G6163">
        <v>352</v>
      </c>
      <c r="H6163">
        <f t="shared" si="423"/>
        <v>76</v>
      </c>
      <c r="I6163" t="str">
        <f t="shared" si="424"/>
        <v>Q9I2M7_PSEAE/276-352</v>
      </c>
      <c r="K6163" t="e">
        <f>IF(C6163="Secretin_N, Secretin, TraK","T","N")</f>
        <v>#N/A</v>
      </c>
      <c r="L6163" t="e">
        <f>VLOOKUP(E6163,'Uniprot taxonomy'!E:J,4,FALSE)</f>
        <v>#N/A</v>
      </c>
      <c r="M6163" t="e">
        <f>LEFT(VLOOKUP(B6163,'Uniprot taxonomy'!B:R,5,FALSE))</f>
        <v>#N/A</v>
      </c>
      <c r="N6163" t="e">
        <f>VLOOKUP(B6163,'Uniprot taxonomy'!B:R,5,FALSE)</f>
        <v>#N/A</v>
      </c>
      <c r="O6163" t="e">
        <f>VLOOKUP(B6163,'Uniprot taxonomy'!B:R,6,FALSE)</f>
        <v>#N/A</v>
      </c>
      <c r="P6163" t="e">
        <f>VLOOKUP(B6163,'Uniprot taxonomy'!B:R,7,FALSE)</f>
        <v>#N/A</v>
      </c>
      <c r="Q6163" t="e">
        <f>VLOOKUP(B6163,'Uniprot taxonomy'!B:R,8,FALSE)</f>
        <v>#N/A</v>
      </c>
    </row>
    <row r="6164" spans="1:17" x14ac:dyDescent="0.25">
      <c r="A6164" t="s">
        <v>44</v>
      </c>
      <c r="B6164" t="s">
        <v>1345</v>
      </c>
      <c r="C6164" t="str">
        <f>VLOOKUP('Домены Secretin_N'!B6164,'AC-Architecture'!A:C,3,FALSE)</f>
        <v>Secretin_N, Secretin</v>
      </c>
      <c r="D6164">
        <v>600</v>
      </c>
      <c r="E6164" t="s">
        <v>3632</v>
      </c>
      <c r="F6164">
        <v>178</v>
      </c>
      <c r="G6164">
        <v>273</v>
      </c>
      <c r="H6164">
        <f t="shared" si="423"/>
        <v>95</v>
      </c>
      <c r="I6164" t="str">
        <f t="shared" si="424"/>
        <v>Q9I319_PSEAE/178-273</v>
      </c>
      <c r="J6164" t="str">
        <f t="shared" ref="J6164:J6165" si="426">CONCATENATE(K6164,"_",LEFT(O6164,3),"_",LEFT(Q6164,3),"_",B6164)</f>
        <v>N_Pse_Pse_Q9I319</v>
      </c>
      <c r="K6164" t="str">
        <f>IF(C6164="Secretin_N, Secretin, TraK","T","N")</f>
        <v>N</v>
      </c>
      <c r="L6164" t="str">
        <f>VLOOKUP(B6164,'Uniprot taxonomy'!B:R,4,FALSE)</f>
        <v>Proteobacteria</v>
      </c>
      <c r="M6164" t="str">
        <f>LEFT(VLOOKUP(B6164,'Uniprot taxonomy'!B:R,5,FALSE))</f>
        <v>G</v>
      </c>
      <c r="N6164" t="str">
        <f>VLOOKUP(B6164,'Uniprot taxonomy'!B:R,5,FALSE)</f>
        <v>Gammaproteobacteria</v>
      </c>
      <c r="O6164" t="str">
        <f>VLOOKUP(B6164,'Uniprot taxonomy'!B:R,6,FALSE)</f>
        <v>Pseudomonadales</v>
      </c>
      <c r="P6164" t="str">
        <f>VLOOKUP(B6164,'Uniprot taxonomy'!B:R,7,FALSE)</f>
        <v>Pseudomonadaceae</v>
      </c>
      <c r="Q6164" t="str">
        <f>VLOOKUP(B6164,'Uniprot taxonomy'!B:R,8,FALSE)</f>
        <v>Pseudomonas</v>
      </c>
    </row>
    <row r="6165" spans="1:17" x14ac:dyDescent="0.25">
      <c r="A6165" t="s">
        <v>43</v>
      </c>
      <c r="B6165" t="s">
        <v>1344</v>
      </c>
      <c r="C6165" t="str">
        <f>VLOOKUP('Домены Secretin_N'!B6165,'AC-Architecture'!A:C,3,FALSE)</f>
        <v>Secretin_N, Secretin</v>
      </c>
      <c r="D6165">
        <v>759</v>
      </c>
      <c r="E6165" t="s">
        <v>3632</v>
      </c>
      <c r="F6165">
        <v>362</v>
      </c>
      <c r="G6165">
        <v>490</v>
      </c>
      <c r="H6165">
        <f t="shared" si="423"/>
        <v>128</v>
      </c>
      <c r="I6165" t="str">
        <f t="shared" si="424"/>
        <v>Q9I3W2_PSEAE/362-490</v>
      </c>
      <c r="J6165" t="str">
        <f t="shared" si="426"/>
        <v>N_Pse_Pse_Q9I3W2</v>
      </c>
      <c r="K6165" t="str">
        <f>IF(C6165="Secretin_N, Secretin, TraK","T","N")</f>
        <v>N</v>
      </c>
      <c r="L6165" t="str">
        <f>VLOOKUP(B6165,'Uniprot taxonomy'!B:R,4,FALSE)</f>
        <v>Proteobacteria</v>
      </c>
      <c r="M6165" t="str">
        <f>LEFT(VLOOKUP(B6165,'Uniprot taxonomy'!B:R,5,FALSE))</f>
        <v>G</v>
      </c>
      <c r="N6165" t="str">
        <f>VLOOKUP(B6165,'Uniprot taxonomy'!B:R,5,FALSE)</f>
        <v>Gammaproteobacteria</v>
      </c>
      <c r="O6165" t="str">
        <f>VLOOKUP(B6165,'Uniprot taxonomy'!B:R,6,FALSE)</f>
        <v>Pseudomonadales</v>
      </c>
      <c r="P6165" t="str">
        <f>VLOOKUP(B6165,'Uniprot taxonomy'!B:R,7,FALSE)</f>
        <v>Pseudomonadaceae</v>
      </c>
      <c r="Q6165" t="str">
        <f>VLOOKUP(B6165,'Uniprot taxonomy'!B:R,8,FALSE)</f>
        <v>Pseudomonas</v>
      </c>
    </row>
    <row r="6166" spans="1:17" hidden="1" x14ac:dyDescent="0.25">
      <c r="A6166" t="s">
        <v>8958</v>
      </c>
      <c r="B6166" t="s">
        <v>8959</v>
      </c>
      <c r="C6166" t="e">
        <f>VLOOKUP('Домены Secretin_N'!B6166,'AC-Architecture'!A:C,3,FALSE)</f>
        <v>#N/A</v>
      </c>
      <c r="D6166">
        <v>803</v>
      </c>
      <c r="E6166" t="s">
        <v>3632</v>
      </c>
      <c r="F6166">
        <v>199</v>
      </c>
      <c r="G6166">
        <v>260</v>
      </c>
      <c r="H6166">
        <f t="shared" si="423"/>
        <v>61</v>
      </c>
      <c r="I6166" t="str">
        <f t="shared" si="424"/>
        <v>Q9I5P0_PSEAE/199-260</v>
      </c>
      <c r="K6166" t="e">
        <f>IF(C6166="Secretin_N, Secretin, TraK","T","N")</f>
        <v>#N/A</v>
      </c>
      <c r="L6166" t="e">
        <f>VLOOKUP(E6166,'Uniprot taxonomy'!E:J,4,FALSE)</f>
        <v>#N/A</v>
      </c>
      <c r="M6166" t="e">
        <f>LEFT(VLOOKUP(B6166,'Uniprot taxonomy'!B:R,5,FALSE))</f>
        <v>#N/A</v>
      </c>
      <c r="N6166" t="e">
        <f>VLOOKUP(B6166,'Uniprot taxonomy'!B:R,5,FALSE)</f>
        <v>#N/A</v>
      </c>
      <c r="O6166" t="e">
        <f>VLOOKUP(B6166,'Uniprot taxonomy'!B:R,6,FALSE)</f>
        <v>#N/A</v>
      </c>
      <c r="P6166" t="e">
        <f>VLOOKUP(B6166,'Uniprot taxonomy'!B:R,7,FALSE)</f>
        <v>#N/A</v>
      </c>
      <c r="Q6166" t="e">
        <f>VLOOKUP(B6166,'Uniprot taxonomy'!B:R,8,FALSE)</f>
        <v>#N/A</v>
      </c>
    </row>
    <row r="6167" spans="1:17" hidden="1" x14ac:dyDescent="0.25">
      <c r="A6167" t="s">
        <v>8958</v>
      </c>
      <c r="B6167" t="s">
        <v>8959</v>
      </c>
      <c r="C6167" t="e">
        <f>VLOOKUP('Домены Secretin_N'!B6167,'AC-Architecture'!A:C,3,FALSE)</f>
        <v>#N/A</v>
      </c>
      <c r="D6167">
        <v>803</v>
      </c>
      <c r="E6167" t="s">
        <v>3632</v>
      </c>
      <c r="F6167">
        <v>262</v>
      </c>
      <c r="G6167">
        <v>334</v>
      </c>
      <c r="H6167">
        <f t="shared" si="423"/>
        <v>72</v>
      </c>
      <c r="I6167" t="str">
        <f t="shared" si="424"/>
        <v>Q9I5P0_PSEAE/262-334</v>
      </c>
      <c r="K6167" t="e">
        <f>IF(C6167="Secretin_N, Secretin, TraK","T","N")</f>
        <v>#N/A</v>
      </c>
      <c r="L6167" t="e">
        <f>VLOOKUP(E6167,'Uniprot taxonomy'!E:J,4,FALSE)</f>
        <v>#N/A</v>
      </c>
      <c r="M6167" t="e">
        <f>LEFT(VLOOKUP(B6167,'Uniprot taxonomy'!B:R,5,FALSE))</f>
        <v>#N/A</v>
      </c>
      <c r="N6167" t="e">
        <f>VLOOKUP(B6167,'Uniprot taxonomy'!B:R,5,FALSE)</f>
        <v>#N/A</v>
      </c>
      <c r="O6167" t="e">
        <f>VLOOKUP(B6167,'Uniprot taxonomy'!B:R,6,FALSE)</f>
        <v>#N/A</v>
      </c>
      <c r="P6167" t="e">
        <f>VLOOKUP(B6167,'Uniprot taxonomy'!B:R,7,FALSE)</f>
        <v>#N/A</v>
      </c>
      <c r="Q6167" t="e">
        <f>VLOOKUP(B6167,'Uniprot taxonomy'!B:R,8,FALSE)</f>
        <v>#N/A</v>
      </c>
    </row>
    <row r="6168" spans="1:17" hidden="1" x14ac:dyDescent="0.25">
      <c r="A6168" t="s">
        <v>8958</v>
      </c>
      <c r="B6168" t="s">
        <v>8959</v>
      </c>
      <c r="C6168" t="e">
        <f>VLOOKUP('Домены Secretin_N'!B6168,'AC-Architecture'!A:C,3,FALSE)</f>
        <v>#N/A</v>
      </c>
      <c r="D6168">
        <v>803</v>
      </c>
      <c r="E6168" t="s">
        <v>3632</v>
      </c>
      <c r="F6168">
        <v>338</v>
      </c>
      <c r="G6168">
        <v>482</v>
      </c>
      <c r="H6168">
        <f t="shared" si="423"/>
        <v>144</v>
      </c>
      <c r="I6168" t="str">
        <f t="shared" si="424"/>
        <v>Q9I5P0_PSEAE/338-482</v>
      </c>
      <c r="K6168" t="e">
        <f>IF(C6168="Secretin_N, Secretin, TraK","T","N")</f>
        <v>#N/A</v>
      </c>
      <c r="L6168" t="e">
        <f>VLOOKUP(E6168,'Uniprot taxonomy'!E:J,4,FALSE)</f>
        <v>#N/A</v>
      </c>
      <c r="M6168" t="e">
        <f>LEFT(VLOOKUP(B6168,'Uniprot taxonomy'!B:R,5,FALSE))</f>
        <v>#N/A</v>
      </c>
      <c r="N6168" t="e">
        <f>VLOOKUP(B6168,'Uniprot taxonomy'!B:R,5,FALSE)</f>
        <v>#N/A</v>
      </c>
      <c r="O6168" t="e">
        <f>VLOOKUP(B6168,'Uniprot taxonomy'!B:R,6,FALSE)</f>
        <v>#N/A</v>
      </c>
      <c r="P6168" t="e">
        <f>VLOOKUP(B6168,'Uniprot taxonomy'!B:R,7,FALSE)</f>
        <v>#N/A</v>
      </c>
      <c r="Q6168" t="e">
        <f>VLOOKUP(B6168,'Uniprot taxonomy'!B:R,8,FALSE)</f>
        <v>#N/A</v>
      </c>
    </row>
    <row r="6169" spans="1:17" hidden="1" x14ac:dyDescent="0.25">
      <c r="A6169" t="s">
        <v>47</v>
      </c>
      <c r="B6169" t="s">
        <v>1348</v>
      </c>
      <c r="C6169" t="str">
        <f>VLOOKUP('Домены Secretin_N'!B6169,'AC-Architecture'!A:C,3,FALSE)</f>
        <v>Secretin_N, Secretin</v>
      </c>
      <c r="D6169">
        <v>754</v>
      </c>
      <c r="E6169" t="s">
        <v>3632</v>
      </c>
      <c r="F6169">
        <v>362</v>
      </c>
      <c r="G6169">
        <v>462</v>
      </c>
      <c r="H6169">
        <f t="shared" si="423"/>
        <v>100</v>
      </c>
      <c r="I6169" t="str">
        <f t="shared" si="424"/>
        <v>Q9JSA1_CHLPN/362-462</v>
      </c>
      <c r="K6169" t="str">
        <f>IF(C6169="Secretin_N, Secretin, TraK","T","N")</f>
        <v>N</v>
      </c>
      <c r="L6169" t="e">
        <f>VLOOKUP(E6169,'Uniprot taxonomy'!E:J,4,FALSE)</f>
        <v>#N/A</v>
      </c>
      <c r="M6169" t="str">
        <f>LEFT(VLOOKUP(B6169,'Uniprot taxonomy'!B:R,5,FALSE))</f>
        <v>C</v>
      </c>
      <c r="N6169" t="str">
        <f>VLOOKUP(B6169,'Uniprot taxonomy'!B:R,5,FALSE)</f>
        <v>Chlamydiales</v>
      </c>
      <c r="O6169" t="str">
        <f>VLOOKUP(B6169,'Uniprot taxonomy'!B:R,6,FALSE)</f>
        <v>Chlamydiaceae</v>
      </c>
      <c r="P6169" t="str">
        <f>VLOOKUP(B6169,'Uniprot taxonomy'!B:R,7,FALSE)</f>
        <v>Chlamydia/Chlamydophilagroup</v>
      </c>
      <c r="Q6169" t="str">
        <f>VLOOKUP(B6169,'Uniprot taxonomy'!B:R,8,FALSE)</f>
        <v>Chlamydia</v>
      </c>
    </row>
    <row r="6170" spans="1:17" x14ac:dyDescent="0.25">
      <c r="A6170" t="s">
        <v>32</v>
      </c>
      <c r="B6170" t="s">
        <v>1333</v>
      </c>
      <c r="C6170" t="str">
        <f>VLOOKUP('Домены Secretin_N'!B6170,'AC-Architecture'!A:C,3,FALSE)</f>
        <v>Secretin_N, Secretin</v>
      </c>
      <c r="D6170">
        <v>525</v>
      </c>
      <c r="E6170" t="s">
        <v>3632</v>
      </c>
      <c r="F6170">
        <v>188</v>
      </c>
      <c r="G6170">
        <v>311</v>
      </c>
      <c r="H6170">
        <f t="shared" si="423"/>
        <v>123</v>
      </c>
      <c r="I6170" t="str">
        <f t="shared" si="424"/>
        <v>Q9KKH8_YEREN/188-311</v>
      </c>
      <c r="J6170" t="str">
        <f>CONCATENATE(K6170,"_",LEFT(O6170,3),"_",LEFT(Q6170,3),"_",B6170)</f>
        <v>N_Ent_Yer_Q9KKH8</v>
      </c>
      <c r="K6170" t="str">
        <f>IF(C6170="Secretin_N, Secretin, TraK","T","N")</f>
        <v>N</v>
      </c>
      <c r="L6170" t="str">
        <f>VLOOKUP(B6170,'Uniprot taxonomy'!B:R,4,FALSE)</f>
        <v>Proteobacteria</v>
      </c>
      <c r="M6170" t="str">
        <f>LEFT(VLOOKUP(B6170,'Uniprot taxonomy'!B:R,5,FALSE))</f>
        <v>G</v>
      </c>
      <c r="N6170" t="str">
        <f>VLOOKUP(B6170,'Uniprot taxonomy'!B:R,5,FALSE)</f>
        <v>Gammaproteobacteria</v>
      </c>
      <c r="O6170" t="str">
        <f>VLOOKUP(B6170,'Uniprot taxonomy'!B:R,6,FALSE)</f>
        <v>Enterobacteriales</v>
      </c>
      <c r="P6170" t="str">
        <f>VLOOKUP(B6170,'Uniprot taxonomy'!B:R,7,FALSE)</f>
        <v>Enterobacteriaceae</v>
      </c>
      <c r="Q6170" t="str">
        <f>VLOOKUP(B6170,'Uniprot taxonomy'!B:R,8,FALSE)</f>
        <v>Yersinia</v>
      </c>
    </row>
    <row r="6171" spans="1:17" hidden="1" x14ac:dyDescent="0.25">
      <c r="A6171" t="s">
        <v>8960</v>
      </c>
      <c r="B6171" t="s">
        <v>8961</v>
      </c>
      <c r="C6171" t="e">
        <f>VLOOKUP('Домены Secretin_N'!B6171,'AC-Architecture'!A:C,3,FALSE)</f>
        <v>#N/A</v>
      </c>
      <c r="D6171">
        <v>578</v>
      </c>
      <c r="E6171" t="s">
        <v>3632</v>
      </c>
      <c r="F6171">
        <v>261</v>
      </c>
      <c r="G6171">
        <v>327</v>
      </c>
      <c r="H6171">
        <f t="shared" si="423"/>
        <v>66</v>
      </c>
      <c r="I6171" t="str">
        <f t="shared" si="424"/>
        <v>Q9KNV0_VIBCH/261-327</v>
      </c>
      <c r="K6171" t="e">
        <f>IF(C6171="Secretin_N, Secretin, TraK","T","N")</f>
        <v>#N/A</v>
      </c>
      <c r="L6171" t="e">
        <f>VLOOKUP(E6171,'Uniprot taxonomy'!E:J,4,FALSE)</f>
        <v>#N/A</v>
      </c>
      <c r="M6171" t="e">
        <f>LEFT(VLOOKUP(B6171,'Uniprot taxonomy'!B:R,5,FALSE))</f>
        <v>#N/A</v>
      </c>
      <c r="N6171" t="e">
        <f>VLOOKUP(B6171,'Uniprot taxonomy'!B:R,5,FALSE)</f>
        <v>#N/A</v>
      </c>
      <c r="O6171" t="e">
        <f>VLOOKUP(B6171,'Uniprot taxonomy'!B:R,6,FALSE)</f>
        <v>#N/A</v>
      </c>
      <c r="P6171" t="e">
        <f>VLOOKUP(B6171,'Uniprot taxonomy'!B:R,7,FALSE)</f>
        <v>#N/A</v>
      </c>
      <c r="Q6171" t="e">
        <f>VLOOKUP(B6171,'Uniprot taxonomy'!B:R,8,FALSE)</f>
        <v>#N/A</v>
      </c>
    </row>
    <row r="6172" spans="1:17" x14ac:dyDescent="0.25">
      <c r="A6172" t="s">
        <v>39</v>
      </c>
      <c r="B6172" t="s">
        <v>1340</v>
      </c>
      <c r="C6172" t="str">
        <f>VLOOKUP('Домены Secretin_N'!B6172,'AC-Architecture'!A:C,3,FALSE)</f>
        <v>Secretin_N, Secretin</v>
      </c>
      <c r="D6172">
        <v>605</v>
      </c>
      <c r="E6172" t="s">
        <v>3632</v>
      </c>
      <c r="F6172">
        <v>186</v>
      </c>
      <c r="G6172">
        <v>366</v>
      </c>
      <c r="H6172">
        <f t="shared" si="423"/>
        <v>180</v>
      </c>
      <c r="I6172" t="str">
        <f t="shared" si="424"/>
        <v>Q9LBJ2_XANOO/186-366</v>
      </c>
      <c r="J6172" t="str">
        <f>CONCATENATE(K6172,"_",LEFT(O6172,3),"_",LEFT(Q6172,3),"_",B6172)</f>
        <v>N_Xan_Xan_Q9LBJ2</v>
      </c>
      <c r="K6172" t="str">
        <f>IF(C6172="Secretin_N, Secretin, TraK","T","N")</f>
        <v>N</v>
      </c>
      <c r="L6172" t="str">
        <f>VLOOKUP(B6172,'Uniprot taxonomy'!B:R,4,FALSE)</f>
        <v>Proteobacteria</v>
      </c>
      <c r="M6172" t="str">
        <f>LEFT(VLOOKUP(B6172,'Uniprot taxonomy'!B:R,5,FALSE))</f>
        <v>G</v>
      </c>
      <c r="N6172" t="str">
        <f>VLOOKUP(B6172,'Uniprot taxonomy'!B:R,5,FALSE)</f>
        <v>Gammaproteobacteria</v>
      </c>
      <c r="O6172" t="str">
        <f>VLOOKUP(B6172,'Uniprot taxonomy'!B:R,6,FALSE)</f>
        <v>Xanthomonadales</v>
      </c>
      <c r="P6172" t="str">
        <f>VLOOKUP(B6172,'Uniprot taxonomy'!B:R,7,FALSE)</f>
        <v>Xanthomonadaceae</v>
      </c>
      <c r="Q6172" t="str">
        <f>VLOOKUP(B6172,'Uniprot taxonomy'!B:R,8,FALSE)</f>
        <v>Xanthomonas</v>
      </c>
    </row>
    <row r="6173" spans="1:17" hidden="1" x14ac:dyDescent="0.25">
      <c r="A6173" t="s">
        <v>8962</v>
      </c>
      <c r="B6173" t="s">
        <v>8963</v>
      </c>
      <c r="C6173" t="e">
        <f>VLOOKUP('Домены Secretin_N'!B6173,'AC-Architecture'!A:C,3,FALSE)</f>
        <v>#N/A</v>
      </c>
      <c r="D6173">
        <v>775</v>
      </c>
      <c r="E6173" t="s">
        <v>3632</v>
      </c>
      <c r="F6173">
        <v>204</v>
      </c>
      <c r="G6173">
        <v>264</v>
      </c>
      <c r="H6173">
        <f t="shared" si="423"/>
        <v>60</v>
      </c>
      <c r="I6173" t="str">
        <f t="shared" si="424"/>
        <v>Q9PD52_XYLFA/204-264</v>
      </c>
      <c r="K6173" t="e">
        <f>IF(C6173="Secretin_N, Secretin, TraK","T","N")</f>
        <v>#N/A</v>
      </c>
      <c r="L6173" t="e">
        <f>VLOOKUP(E6173,'Uniprot taxonomy'!E:J,4,FALSE)</f>
        <v>#N/A</v>
      </c>
      <c r="M6173" t="e">
        <f>LEFT(VLOOKUP(B6173,'Uniprot taxonomy'!B:R,5,FALSE))</f>
        <v>#N/A</v>
      </c>
      <c r="N6173" t="e">
        <f>VLOOKUP(B6173,'Uniprot taxonomy'!B:R,5,FALSE)</f>
        <v>#N/A</v>
      </c>
      <c r="O6173" t="e">
        <f>VLOOKUP(B6173,'Uniprot taxonomy'!B:R,6,FALSE)</f>
        <v>#N/A</v>
      </c>
      <c r="P6173" t="e">
        <f>VLOOKUP(B6173,'Uniprot taxonomy'!B:R,7,FALSE)</f>
        <v>#N/A</v>
      </c>
      <c r="Q6173" t="e">
        <f>VLOOKUP(B6173,'Uniprot taxonomy'!B:R,8,FALSE)</f>
        <v>#N/A</v>
      </c>
    </row>
    <row r="6174" spans="1:17" hidden="1" x14ac:dyDescent="0.25">
      <c r="A6174" t="s">
        <v>8962</v>
      </c>
      <c r="B6174" t="s">
        <v>8963</v>
      </c>
      <c r="C6174" t="e">
        <f>VLOOKUP('Домены Secretin_N'!B6174,'AC-Architecture'!A:C,3,FALSE)</f>
        <v>#N/A</v>
      </c>
      <c r="D6174">
        <v>775</v>
      </c>
      <c r="E6174" t="s">
        <v>3632</v>
      </c>
      <c r="F6174">
        <v>269</v>
      </c>
      <c r="G6174">
        <v>337</v>
      </c>
      <c r="H6174">
        <f t="shared" si="423"/>
        <v>68</v>
      </c>
      <c r="I6174" t="str">
        <f t="shared" si="424"/>
        <v>Q9PD52_XYLFA/269-337</v>
      </c>
      <c r="K6174" t="e">
        <f>IF(C6174="Secretin_N, Secretin, TraK","T","N")</f>
        <v>#N/A</v>
      </c>
      <c r="L6174" t="e">
        <f>VLOOKUP(E6174,'Uniprot taxonomy'!E:J,4,FALSE)</f>
        <v>#N/A</v>
      </c>
      <c r="M6174" t="e">
        <f>LEFT(VLOOKUP(B6174,'Uniprot taxonomy'!B:R,5,FALSE))</f>
        <v>#N/A</v>
      </c>
      <c r="N6174" t="e">
        <f>VLOOKUP(B6174,'Uniprot taxonomy'!B:R,5,FALSE)</f>
        <v>#N/A</v>
      </c>
      <c r="O6174" t="e">
        <f>VLOOKUP(B6174,'Uniprot taxonomy'!B:R,6,FALSE)</f>
        <v>#N/A</v>
      </c>
      <c r="P6174" t="e">
        <f>VLOOKUP(B6174,'Uniprot taxonomy'!B:R,7,FALSE)</f>
        <v>#N/A</v>
      </c>
      <c r="Q6174" t="e">
        <f>VLOOKUP(B6174,'Uniprot taxonomy'!B:R,8,FALSE)</f>
        <v>#N/A</v>
      </c>
    </row>
    <row r="6175" spans="1:17" hidden="1" x14ac:dyDescent="0.25">
      <c r="A6175" t="s">
        <v>8962</v>
      </c>
      <c r="B6175" t="s">
        <v>8963</v>
      </c>
      <c r="C6175" t="e">
        <f>VLOOKUP('Домены Secretin_N'!B6175,'AC-Architecture'!A:C,3,FALSE)</f>
        <v>#N/A</v>
      </c>
      <c r="D6175">
        <v>775</v>
      </c>
      <c r="E6175" t="s">
        <v>3632</v>
      </c>
      <c r="F6175">
        <v>342</v>
      </c>
      <c r="G6175">
        <v>484</v>
      </c>
      <c r="H6175">
        <f t="shared" si="423"/>
        <v>142</v>
      </c>
      <c r="I6175" t="str">
        <f t="shared" si="424"/>
        <v>Q9PD52_XYLFA/342-484</v>
      </c>
      <c r="K6175" t="e">
        <f>IF(C6175="Secretin_N, Secretin, TraK","T","N")</f>
        <v>#N/A</v>
      </c>
      <c r="L6175" t="e">
        <f>VLOOKUP(E6175,'Uniprot taxonomy'!E:J,4,FALSE)</f>
        <v>#N/A</v>
      </c>
      <c r="M6175" t="e">
        <f>LEFT(VLOOKUP(B6175,'Uniprot taxonomy'!B:R,5,FALSE))</f>
        <v>#N/A</v>
      </c>
      <c r="N6175" t="e">
        <f>VLOOKUP(B6175,'Uniprot taxonomy'!B:R,5,FALSE)</f>
        <v>#N/A</v>
      </c>
      <c r="O6175" t="e">
        <f>VLOOKUP(B6175,'Uniprot taxonomy'!B:R,6,FALSE)</f>
        <v>#N/A</v>
      </c>
      <c r="P6175" t="e">
        <f>VLOOKUP(B6175,'Uniprot taxonomy'!B:R,7,FALSE)</f>
        <v>#N/A</v>
      </c>
      <c r="Q6175" t="e">
        <f>VLOOKUP(B6175,'Uniprot taxonomy'!B:R,8,FALSE)</f>
        <v>#N/A</v>
      </c>
    </row>
    <row r="6176" spans="1:17" hidden="1" x14ac:dyDescent="0.25">
      <c r="A6176" t="s">
        <v>8964</v>
      </c>
      <c r="B6176" t="s">
        <v>8965</v>
      </c>
      <c r="C6176" t="e">
        <f>VLOOKUP('Домены Secretin_N'!B6176,'AC-Architecture'!A:C,3,FALSE)</f>
        <v>#N/A</v>
      </c>
      <c r="D6176">
        <v>637</v>
      </c>
      <c r="E6176" t="s">
        <v>3632</v>
      </c>
      <c r="F6176">
        <v>294</v>
      </c>
      <c r="G6176">
        <v>374</v>
      </c>
      <c r="H6176">
        <f t="shared" si="423"/>
        <v>80</v>
      </c>
      <c r="I6176" t="str">
        <f t="shared" si="424"/>
        <v>Q9PGC9_XYLFA/294-374</v>
      </c>
      <c r="K6176" t="e">
        <f>IF(C6176="Secretin_N, Secretin, TraK","T","N")</f>
        <v>#N/A</v>
      </c>
      <c r="L6176" t="e">
        <f>VLOOKUP(E6176,'Uniprot taxonomy'!E:J,4,FALSE)</f>
        <v>#N/A</v>
      </c>
      <c r="M6176" t="e">
        <f>LEFT(VLOOKUP(B6176,'Uniprot taxonomy'!B:R,5,FALSE))</f>
        <v>#N/A</v>
      </c>
      <c r="N6176" t="e">
        <f>VLOOKUP(B6176,'Uniprot taxonomy'!B:R,5,FALSE)</f>
        <v>#N/A</v>
      </c>
      <c r="O6176" t="e">
        <f>VLOOKUP(B6176,'Uniprot taxonomy'!B:R,6,FALSE)</f>
        <v>#N/A</v>
      </c>
      <c r="P6176" t="e">
        <f>VLOOKUP(B6176,'Uniprot taxonomy'!B:R,7,FALSE)</f>
        <v>#N/A</v>
      </c>
      <c r="Q6176" t="e">
        <f>VLOOKUP(B6176,'Uniprot taxonomy'!B:R,8,FALSE)</f>
        <v>#N/A</v>
      </c>
    </row>
    <row r="6177" spans="1:17" hidden="1" x14ac:dyDescent="0.25">
      <c r="A6177" t="s">
        <v>42</v>
      </c>
      <c r="B6177" t="s">
        <v>1343</v>
      </c>
      <c r="C6177" t="str">
        <f>VLOOKUP('Домены Secretin_N'!B6177,'AC-Architecture'!A:C,3,FALSE)</f>
        <v>Secretin_N, Secretin</v>
      </c>
      <c r="D6177">
        <v>759</v>
      </c>
      <c r="E6177" t="s">
        <v>3632</v>
      </c>
      <c r="F6177">
        <v>363</v>
      </c>
      <c r="G6177">
        <v>469</v>
      </c>
      <c r="H6177">
        <f t="shared" si="423"/>
        <v>106</v>
      </c>
      <c r="I6177" t="str">
        <f t="shared" si="424"/>
        <v>Q9PJG8_CHLMU/363-469</v>
      </c>
      <c r="K6177" t="str">
        <f>IF(C6177="Secretin_N, Secretin, TraK","T","N")</f>
        <v>N</v>
      </c>
      <c r="L6177" t="e">
        <f>VLOOKUP(E6177,'Uniprot taxonomy'!E:J,4,FALSE)</f>
        <v>#N/A</v>
      </c>
      <c r="M6177" t="str">
        <f>LEFT(VLOOKUP(B6177,'Uniprot taxonomy'!B:R,5,FALSE))</f>
        <v>C</v>
      </c>
      <c r="N6177" t="str">
        <f>VLOOKUP(B6177,'Uniprot taxonomy'!B:R,5,FALSE)</f>
        <v>Chlamydiales</v>
      </c>
      <c r="O6177" t="str">
        <f>VLOOKUP(B6177,'Uniprot taxonomy'!B:R,6,FALSE)</f>
        <v>Chlamydiaceae</v>
      </c>
      <c r="P6177" t="str">
        <f>VLOOKUP(B6177,'Uniprot taxonomy'!B:R,7,FALSE)</f>
        <v>Chlamydia/Chlamydophilagroup</v>
      </c>
      <c r="Q6177" t="str">
        <f>VLOOKUP(B6177,'Uniprot taxonomy'!B:R,8,FALSE)</f>
        <v>Chlamydia</v>
      </c>
    </row>
    <row r="6178" spans="1:17" hidden="1" x14ac:dyDescent="0.25">
      <c r="A6178" t="s">
        <v>8966</v>
      </c>
      <c r="B6178" t="s">
        <v>8967</v>
      </c>
      <c r="C6178" t="e">
        <f>VLOOKUP('Домены Secretin_N'!B6178,'AC-Architecture'!A:C,3,FALSE)</f>
        <v>#N/A</v>
      </c>
      <c r="D6178">
        <v>672</v>
      </c>
      <c r="E6178" t="s">
        <v>3632</v>
      </c>
      <c r="F6178">
        <v>116</v>
      </c>
      <c r="G6178">
        <v>177</v>
      </c>
      <c r="H6178">
        <f t="shared" si="423"/>
        <v>61</v>
      </c>
      <c r="I6178" t="str">
        <f t="shared" si="424"/>
        <v>Q9PLQ0_CHLMU/116-177</v>
      </c>
      <c r="K6178" t="e">
        <f>IF(C6178="Secretin_N, Secretin, TraK","T","N")</f>
        <v>#N/A</v>
      </c>
      <c r="L6178" t="e">
        <f>VLOOKUP(E6178,'Uniprot taxonomy'!E:J,4,FALSE)</f>
        <v>#N/A</v>
      </c>
      <c r="M6178" t="e">
        <f>LEFT(VLOOKUP(B6178,'Uniprot taxonomy'!B:R,5,FALSE))</f>
        <v>#N/A</v>
      </c>
      <c r="N6178" t="e">
        <f>VLOOKUP(B6178,'Uniprot taxonomy'!B:R,5,FALSE)</f>
        <v>#N/A</v>
      </c>
      <c r="O6178" t="e">
        <f>VLOOKUP(B6178,'Uniprot taxonomy'!B:R,6,FALSE)</f>
        <v>#N/A</v>
      </c>
      <c r="P6178" t="e">
        <f>VLOOKUP(B6178,'Uniprot taxonomy'!B:R,7,FALSE)</f>
        <v>#N/A</v>
      </c>
      <c r="Q6178" t="e">
        <f>VLOOKUP(B6178,'Uniprot taxonomy'!B:R,8,FALSE)</f>
        <v>#N/A</v>
      </c>
    </row>
    <row r="6179" spans="1:17" hidden="1" x14ac:dyDescent="0.25">
      <c r="A6179" t="s">
        <v>8966</v>
      </c>
      <c r="B6179" t="s">
        <v>8967</v>
      </c>
      <c r="C6179" t="e">
        <f>VLOOKUP('Домены Secretin_N'!B6179,'AC-Architecture'!A:C,3,FALSE)</f>
        <v>#N/A</v>
      </c>
      <c r="D6179">
        <v>672</v>
      </c>
      <c r="E6179" t="s">
        <v>3632</v>
      </c>
      <c r="F6179">
        <v>272</v>
      </c>
      <c r="G6179">
        <v>347</v>
      </c>
      <c r="H6179">
        <f t="shared" si="423"/>
        <v>75</v>
      </c>
      <c r="I6179" t="str">
        <f t="shared" si="424"/>
        <v>Q9PLQ0_CHLMU/272-347</v>
      </c>
      <c r="K6179" t="e">
        <f>IF(C6179="Secretin_N, Secretin, TraK","T","N")</f>
        <v>#N/A</v>
      </c>
      <c r="L6179" t="e">
        <f>VLOOKUP(E6179,'Uniprot taxonomy'!E:J,4,FALSE)</f>
        <v>#N/A</v>
      </c>
      <c r="M6179" t="e">
        <f>LEFT(VLOOKUP(B6179,'Uniprot taxonomy'!B:R,5,FALSE))</f>
        <v>#N/A</v>
      </c>
      <c r="N6179" t="e">
        <f>VLOOKUP(B6179,'Uniprot taxonomy'!B:R,5,FALSE)</f>
        <v>#N/A</v>
      </c>
      <c r="O6179" t="e">
        <f>VLOOKUP(B6179,'Uniprot taxonomy'!B:R,6,FALSE)</f>
        <v>#N/A</v>
      </c>
      <c r="P6179" t="e">
        <f>VLOOKUP(B6179,'Uniprot taxonomy'!B:R,7,FALSE)</f>
        <v>#N/A</v>
      </c>
      <c r="Q6179" t="e">
        <f>VLOOKUP(B6179,'Uniprot taxonomy'!B:R,8,FALSE)</f>
        <v>#N/A</v>
      </c>
    </row>
    <row r="6180" spans="1:17" hidden="1" x14ac:dyDescent="0.25">
      <c r="A6180" t="s">
        <v>8968</v>
      </c>
      <c r="B6180" t="s">
        <v>8969</v>
      </c>
      <c r="C6180" t="e">
        <f>VLOOKUP('Домены Secretin_N'!B6180,'AC-Architecture'!A:C,3,FALSE)</f>
        <v>#N/A</v>
      </c>
      <c r="D6180">
        <v>740</v>
      </c>
      <c r="E6180" t="s">
        <v>3632</v>
      </c>
      <c r="F6180">
        <v>160</v>
      </c>
      <c r="G6180">
        <v>249</v>
      </c>
      <c r="H6180">
        <f t="shared" si="423"/>
        <v>89</v>
      </c>
      <c r="I6180" t="str">
        <f t="shared" si="424"/>
        <v>Q9RW95_DEIRA/160-249</v>
      </c>
      <c r="K6180" t="e">
        <f>IF(C6180="Secretin_N, Secretin, TraK","T","N")</f>
        <v>#N/A</v>
      </c>
      <c r="L6180" t="e">
        <f>VLOOKUP(E6180,'Uniprot taxonomy'!E:J,4,FALSE)</f>
        <v>#N/A</v>
      </c>
      <c r="M6180" t="e">
        <f>LEFT(VLOOKUP(B6180,'Uniprot taxonomy'!B:R,5,FALSE))</f>
        <v>#N/A</v>
      </c>
      <c r="N6180" t="e">
        <f>VLOOKUP(B6180,'Uniprot taxonomy'!B:R,5,FALSE)</f>
        <v>#N/A</v>
      </c>
      <c r="O6180" t="e">
        <f>VLOOKUP(B6180,'Uniprot taxonomy'!B:R,6,FALSE)</f>
        <v>#N/A</v>
      </c>
      <c r="P6180" t="e">
        <f>VLOOKUP(B6180,'Uniprot taxonomy'!B:R,7,FALSE)</f>
        <v>#N/A</v>
      </c>
      <c r="Q6180" t="e">
        <f>VLOOKUP(B6180,'Uniprot taxonomy'!B:R,8,FALSE)</f>
        <v>#N/A</v>
      </c>
    </row>
    <row r="6181" spans="1:17" hidden="1" x14ac:dyDescent="0.25">
      <c r="A6181" t="s">
        <v>8968</v>
      </c>
      <c r="B6181" t="s">
        <v>8969</v>
      </c>
      <c r="C6181" t="e">
        <f>VLOOKUP('Домены Secretin_N'!B6181,'AC-Architecture'!A:C,3,FALSE)</f>
        <v>#N/A</v>
      </c>
      <c r="D6181">
        <v>740</v>
      </c>
      <c r="E6181" t="s">
        <v>3632</v>
      </c>
      <c r="F6181">
        <v>386</v>
      </c>
      <c r="G6181">
        <v>504</v>
      </c>
      <c r="H6181">
        <f t="shared" si="423"/>
        <v>118</v>
      </c>
      <c r="I6181" t="str">
        <f t="shared" si="424"/>
        <v>Q9RW95_DEIRA/386-504</v>
      </c>
      <c r="K6181" t="e">
        <f>IF(C6181="Secretin_N, Secretin, TraK","T","N")</f>
        <v>#N/A</v>
      </c>
      <c r="L6181" t="e">
        <f>VLOOKUP(E6181,'Uniprot taxonomy'!E:J,4,FALSE)</f>
        <v>#N/A</v>
      </c>
      <c r="M6181" t="e">
        <f>LEFT(VLOOKUP(B6181,'Uniprot taxonomy'!B:R,5,FALSE))</f>
        <v>#N/A</v>
      </c>
      <c r="N6181" t="e">
        <f>VLOOKUP(B6181,'Uniprot taxonomy'!B:R,5,FALSE)</f>
        <v>#N/A</v>
      </c>
      <c r="O6181" t="e">
        <f>VLOOKUP(B6181,'Uniprot taxonomy'!B:R,6,FALSE)</f>
        <v>#N/A</v>
      </c>
      <c r="P6181" t="e">
        <f>VLOOKUP(B6181,'Uniprot taxonomy'!B:R,7,FALSE)</f>
        <v>#N/A</v>
      </c>
      <c r="Q6181" t="e">
        <f>VLOOKUP(B6181,'Uniprot taxonomy'!B:R,8,FALSE)</f>
        <v>#N/A</v>
      </c>
    </row>
    <row r="6182" spans="1:17" hidden="1" x14ac:dyDescent="0.25">
      <c r="A6182" t="s">
        <v>51</v>
      </c>
      <c r="B6182" t="s">
        <v>1352</v>
      </c>
      <c r="C6182" t="str">
        <f>VLOOKUP('Домены Secretin_N'!B6182,'AC-Architecture'!A:C,3,FALSE)</f>
        <v>Secretin_N, Secretin</v>
      </c>
      <c r="D6182">
        <v>754</v>
      </c>
      <c r="E6182" t="s">
        <v>3632</v>
      </c>
      <c r="F6182">
        <v>362</v>
      </c>
      <c r="G6182">
        <v>462</v>
      </c>
      <c r="H6182">
        <f t="shared" si="423"/>
        <v>100</v>
      </c>
      <c r="I6182" t="str">
        <f t="shared" si="424"/>
        <v>Q9Z791_CHLPN/362-462</v>
      </c>
      <c r="K6182" t="str">
        <f>IF(C6182="Secretin_N, Secretin, TraK","T","N")</f>
        <v>N</v>
      </c>
      <c r="L6182" t="e">
        <f>VLOOKUP(E6182,'Uniprot taxonomy'!E:J,4,FALSE)</f>
        <v>#N/A</v>
      </c>
      <c r="M6182" t="str">
        <f>LEFT(VLOOKUP(B6182,'Uniprot taxonomy'!B:R,5,FALSE))</f>
        <v>C</v>
      </c>
      <c r="N6182" t="str">
        <f>VLOOKUP(B6182,'Uniprot taxonomy'!B:R,5,FALSE)</f>
        <v>Chlamydiales</v>
      </c>
      <c r="O6182" t="str">
        <f>VLOOKUP(B6182,'Uniprot taxonomy'!B:R,6,FALSE)</f>
        <v>Chlamydiaceae</v>
      </c>
      <c r="P6182" t="str">
        <f>VLOOKUP(B6182,'Uniprot taxonomy'!B:R,7,FALSE)</f>
        <v>Chlamydia/Chlamydophilagroup</v>
      </c>
      <c r="Q6182" t="str">
        <f>VLOOKUP(B6182,'Uniprot taxonomy'!B:R,8,FALSE)</f>
        <v>Chlamydia</v>
      </c>
    </row>
    <row r="6183" spans="1:17" hidden="1" x14ac:dyDescent="0.25">
      <c r="A6183" t="s">
        <v>8970</v>
      </c>
      <c r="B6183" t="s">
        <v>8971</v>
      </c>
      <c r="C6183" t="e">
        <f>VLOOKUP('Домены Secretin_N'!B6183,'AC-Architecture'!A:C,3,FALSE)</f>
        <v>#N/A</v>
      </c>
      <c r="D6183">
        <v>919</v>
      </c>
      <c r="E6183" t="s">
        <v>3632</v>
      </c>
      <c r="F6183">
        <v>363</v>
      </c>
      <c r="G6183">
        <v>424</v>
      </c>
      <c r="H6183">
        <f t="shared" si="423"/>
        <v>61</v>
      </c>
      <c r="I6183" t="str">
        <f t="shared" si="424"/>
        <v>Q9Z7K3_CHLPN/363-424</v>
      </c>
      <c r="K6183" t="e">
        <f>IF(C6183="Secretin_N, Secretin, TraK","T","N")</f>
        <v>#N/A</v>
      </c>
      <c r="L6183" t="e">
        <f>VLOOKUP(E6183,'Uniprot taxonomy'!E:J,4,FALSE)</f>
        <v>#N/A</v>
      </c>
      <c r="M6183" t="e">
        <f>LEFT(VLOOKUP(B6183,'Uniprot taxonomy'!B:R,5,FALSE))</f>
        <v>#N/A</v>
      </c>
      <c r="N6183" t="e">
        <f>VLOOKUP(B6183,'Uniprot taxonomy'!B:R,5,FALSE)</f>
        <v>#N/A</v>
      </c>
      <c r="O6183" t="e">
        <f>VLOOKUP(B6183,'Uniprot taxonomy'!B:R,6,FALSE)</f>
        <v>#N/A</v>
      </c>
      <c r="P6183" t="e">
        <f>VLOOKUP(B6183,'Uniprot taxonomy'!B:R,7,FALSE)</f>
        <v>#N/A</v>
      </c>
      <c r="Q6183" t="e">
        <f>VLOOKUP(B6183,'Uniprot taxonomy'!B:R,8,FALSE)</f>
        <v>#N/A</v>
      </c>
    </row>
    <row r="6184" spans="1:17" hidden="1" x14ac:dyDescent="0.25">
      <c r="A6184" t="s">
        <v>8970</v>
      </c>
      <c r="B6184" t="s">
        <v>8971</v>
      </c>
      <c r="C6184" t="e">
        <f>VLOOKUP('Домены Secretin_N'!B6184,'AC-Architecture'!A:C,3,FALSE)</f>
        <v>#N/A</v>
      </c>
      <c r="D6184">
        <v>919</v>
      </c>
      <c r="E6184" t="s">
        <v>3632</v>
      </c>
      <c r="F6184">
        <v>427</v>
      </c>
      <c r="G6184">
        <v>493</v>
      </c>
      <c r="H6184">
        <f t="shared" si="423"/>
        <v>66</v>
      </c>
      <c r="I6184" t="str">
        <f t="shared" si="424"/>
        <v>Q9Z7K3_CHLPN/427-493</v>
      </c>
      <c r="K6184" t="e">
        <f>IF(C6184="Secretin_N, Secretin, TraK","T","N")</f>
        <v>#N/A</v>
      </c>
      <c r="L6184" t="e">
        <f>VLOOKUP(E6184,'Uniprot taxonomy'!E:J,4,FALSE)</f>
        <v>#N/A</v>
      </c>
      <c r="M6184" t="e">
        <f>LEFT(VLOOKUP(B6184,'Uniprot taxonomy'!B:R,5,FALSE))</f>
        <v>#N/A</v>
      </c>
      <c r="N6184" t="e">
        <f>VLOOKUP(B6184,'Uniprot taxonomy'!B:R,5,FALSE)</f>
        <v>#N/A</v>
      </c>
      <c r="O6184" t="e">
        <f>VLOOKUP(B6184,'Uniprot taxonomy'!B:R,6,FALSE)</f>
        <v>#N/A</v>
      </c>
      <c r="P6184" t="e">
        <f>VLOOKUP(B6184,'Uniprot taxonomy'!B:R,7,FALSE)</f>
        <v>#N/A</v>
      </c>
      <c r="Q6184" t="e">
        <f>VLOOKUP(B6184,'Uniprot taxonomy'!B:R,8,FALSE)</f>
        <v>#N/A</v>
      </c>
    </row>
    <row r="6185" spans="1:17" hidden="1" x14ac:dyDescent="0.25">
      <c r="A6185" t="s">
        <v>8970</v>
      </c>
      <c r="B6185" t="s">
        <v>8971</v>
      </c>
      <c r="C6185" t="e">
        <f>VLOOKUP('Домены Secretin_N'!B6185,'AC-Architecture'!A:C,3,FALSE)</f>
        <v>#N/A</v>
      </c>
      <c r="D6185">
        <v>919</v>
      </c>
      <c r="E6185" t="s">
        <v>3632</v>
      </c>
      <c r="F6185">
        <v>519</v>
      </c>
      <c r="G6185">
        <v>594</v>
      </c>
      <c r="H6185">
        <f t="shared" si="423"/>
        <v>75</v>
      </c>
      <c r="I6185" t="str">
        <f t="shared" si="424"/>
        <v>Q9Z7K3_CHLPN/519-594</v>
      </c>
      <c r="K6185" t="e">
        <f>IF(C6185="Secretin_N, Secretin, TraK","T","N")</f>
        <v>#N/A</v>
      </c>
      <c r="L6185" t="e">
        <f>VLOOKUP(E6185,'Uniprot taxonomy'!E:J,4,FALSE)</f>
        <v>#N/A</v>
      </c>
      <c r="M6185" t="e">
        <f>LEFT(VLOOKUP(B6185,'Uniprot taxonomy'!B:R,5,FALSE))</f>
        <v>#N/A</v>
      </c>
      <c r="N6185" t="e">
        <f>VLOOKUP(B6185,'Uniprot taxonomy'!B:R,5,FALSE)</f>
        <v>#N/A</v>
      </c>
      <c r="O6185" t="e">
        <f>VLOOKUP(B6185,'Uniprot taxonomy'!B:R,6,FALSE)</f>
        <v>#N/A</v>
      </c>
      <c r="P6185" t="e">
        <f>VLOOKUP(B6185,'Uniprot taxonomy'!B:R,7,FALSE)</f>
        <v>#N/A</v>
      </c>
      <c r="Q6185" t="e">
        <f>VLOOKUP(B6185,'Uniprot taxonomy'!B:R,8,FALSE)</f>
        <v>#N/A</v>
      </c>
    </row>
    <row r="6186" spans="1:17" hidden="1" x14ac:dyDescent="0.25">
      <c r="A6186" t="s">
        <v>8972</v>
      </c>
      <c r="B6186" t="s">
        <v>8973</v>
      </c>
      <c r="C6186" t="e">
        <f>VLOOKUP('Домены Secretin_N'!B6186,'AC-Architecture'!A:C,3,FALSE)</f>
        <v>#N/A</v>
      </c>
      <c r="D6186">
        <v>750</v>
      </c>
      <c r="E6186" t="s">
        <v>3632</v>
      </c>
      <c r="F6186">
        <v>122</v>
      </c>
      <c r="G6186">
        <v>182</v>
      </c>
      <c r="H6186">
        <f t="shared" si="423"/>
        <v>60</v>
      </c>
      <c r="I6186" t="str">
        <f t="shared" si="424"/>
        <v>Q9ZF86_BURPE/122-182</v>
      </c>
      <c r="K6186" t="e">
        <f>IF(C6186="Secretin_N, Secretin, TraK","T","N")</f>
        <v>#N/A</v>
      </c>
      <c r="L6186" t="e">
        <f>VLOOKUP(E6186,'Uniprot taxonomy'!E:J,4,FALSE)</f>
        <v>#N/A</v>
      </c>
      <c r="M6186" t="e">
        <f>LEFT(VLOOKUP(B6186,'Uniprot taxonomy'!B:R,5,FALSE))</f>
        <v>#N/A</v>
      </c>
      <c r="N6186" t="e">
        <f>VLOOKUP(B6186,'Uniprot taxonomy'!B:R,5,FALSE)</f>
        <v>#N/A</v>
      </c>
      <c r="O6186" t="e">
        <f>VLOOKUP(B6186,'Uniprot taxonomy'!B:R,6,FALSE)</f>
        <v>#N/A</v>
      </c>
      <c r="P6186" t="e">
        <f>VLOOKUP(B6186,'Uniprot taxonomy'!B:R,7,FALSE)</f>
        <v>#N/A</v>
      </c>
      <c r="Q6186" t="e">
        <f>VLOOKUP(B6186,'Uniprot taxonomy'!B:R,8,FALSE)</f>
        <v>#N/A</v>
      </c>
    </row>
    <row r="6187" spans="1:17" hidden="1" x14ac:dyDescent="0.25">
      <c r="A6187" t="s">
        <v>8972</v>
      </c>
      <c r="B6187" t="s">
        <v>8973</v>
      </c>
      <c r="C6187" t="e">
        <f>VLOOKUP('Домены Secretin_N'!B6187,'AC-Architecture'!A:C,3,FALSE)</f>
        <v>#N/A</v>
      </c>
      <c r="D6187">
        <v>750</v>
      </c>
      <c r="E6187" t="s">
        <v>3632</v>
      </c>
      <c r="F6187">
        <v>185</v>
      </c>
      <c r="G6187">
        <v>257</v>
      </c>
      <c r="H6187">
        <f t="shared" si="423"/>
        <v>72</v>
      </c>
      <c r="I6187" t="str">
        <f t="shared" si="424"/>
        <v>Q9ZF86_BURPE/185-257</v>
      </c>
      <c r="K6187" t="e">
        <f>IF(C6187="Secretin_N, Secretin, TraK","T","N")</f>
        <v>#N/A</v>
      </c>
      <c r="L6187" t="e">
        <f>VLOOKUP(E6187,'Uniprot taxonomy'!E:J,4,FALSE)</f>
        <v>#N/A</v>
      </c>
      <c r="M6187" t="e">
        <f>LEFT(VLOOKUP(B6187,'Uniprot taxonomy'!B:R,5,FALSE))</f>
        <v>#N/A</v>
      </c>
      <c r="N6187" t="e">
        <f>VLOOKUP(B6187,'Uniprot taxonomy'!B:R,5,FALSE)</f>
        <v>#N/A</v>
      </c>
      <c r="O6187" t="e">
        <f>VLOOKUP(B6187,'Uniprot taxonomy'!B:R,6,FALSE)</f>
        <v>#N/A</v>
      </c>
      <c r="P6187" t="e">
        <f>VLOOKUP(B6187,'Uniprot taxonomy'!B:R,7,FALSE)</f>
        <v>#N/A</v>
      </c>
      <c r="Q6187" t="e">
        <f>VLOOKUP(B6187,'Uniprot taxonomy'!B:R,8,FALSE)</f>
        <v>#N/A</v>
      </c>
    </row>
    <row r="6188" spans="1:17" hidden="1" x14ac:dyDescent="0.25">
      <c r="A6188" t="s">
        <v>8972</v>
      </c>
      <c r="B6188" t="s">
        <v>8973</v>
      </c>
      <c r="C6188" t="e">
        <f>VLOOKUP('Домены Secretin_N'!B6188,'AC-Architecture'!A:C,3,FALSE)</f>
        <v>#N/A</v>
      </c>
      <c r="D6188">
        <v>750</v>
      </c>
      <c r="E6188" t="s">
        <v>3632</v>
      </c>
      <c r="F6188">
        <v>261</v>
      </c>
      <c r="G6188">
        <v>399</v>
      </c>
      <c r="H6188">
        <f t="shared" si="423"/>
        <v>138</v>
      </c>
      <c r="I6188" t="str">
        <f t="shared" si="424"/>
        <v>Q9ZF86_BURPE/261-399</v>
      </c>
      <c r="K6188" t="e">
        <f>IF(C6188="Secretin_N, Secretin, TraK","T","N")</f>
        <v>#N/A</v>
      </c>
      <c r="L6188" t="e">
        <f>VLOOKUP(E6188,'Uniprot taxonomy'!E:J,4,FALSE)</f>
        <v>#N/A</v>
      </c>
      <c r="M6188" t="e">
        <f>LEFT(VLOOKUP(B6188,'Uniprot taxonomy'!B:R,5,FALSE))</f>
        <v>#N/A</v>
      </c>
      <c r="N6188" t="e">
        <f>VLOOKUP(B6188,'Uniprot taxonomy'!B:R,5,FALSE)</f>
        <v>#N/A</v>
      </c>
      <c r="O6188" t="e">
        <f>VLOOKUP(B6188,'Uniprot taxonomy'!B:R,6,FALSE)</f>
        <v>#N/A</v>
      </c>
      <c r="P6188" t="e">
        <f>VLOOKUP(B6188,'Uniprot taxonomy'!B:R,7,FALSE)</f>
        <v>#N/A</v>
      </c>
      <c r="Q6188" t="e">
        <f>VLOOKUP(B6188,'Uniprot taxonomy'!B:R,8,FALSE)</f>
        <v>#N/A</v>
      </c>
    </row>
    <row r="6189" spans="1:17" hidden="1" x14ac:dyDescent="0.25">
      <c r="A6189" t="s">
        <v>8974</v>
      </c>
      <c r="B6189" t="s">
        <v>8975</v>
      </c>
      <c r="C6189" t="e">
        <f>VLOOKUP('Домены Secretin_N'!B6189,'AC-Architecture'!A:C,3,FALSE)</f>
        <v>#N/A</v>
      </c>
      <c r="D6189">
        <v>901</v>
      </c>
      <c r="E6189" t="s">
        <v>3632</v>
      </c>
      <c r="F6189">
        <v>577</v>
      </c>
      <c r="G6189">
        <v>638</v>
      </c>
      <c r="H6189">
        <f t="shared" si="423"/>
        <v>61</v>
      </c>
      <c r="I6189" t="str">
        <f t="shared" si="424"/>
        <v>Q9ZFG1_MYXXD/577-638</v>
      </c>
      <c r="K6189" t="e">
        <f>IF(C6189="Secretin_N, Secretin, TraK","T","N")</f>
        <v>#N/A</v>
      </c>
      <c r="L6189" t="e">
        <f>VLOOKUP(E6189,'Uniprot taxonomy'!E:J,4,FALSE)</f>
        <v>#N/A</v>
      </c>
      <c r="M6189" t="e">
        <f>LEFT(VLOOKUP(B6189,'Uniprot taxonomy'!B:R,5,FALSE))</f>
        <v>#N/A</v>
      </c>
      <c r="N6189" t="e">
        <f>VLOOKUP(B6189,'Uniprot taxonomy'!B:R,5,FALSE)</f>
        <v>#N/A</v>
      </c>
      <c r="O6189" t="e">
        <f>VLOOKUP(B6189,'Uniprot taxonomy'!B:R,6,FALSE)</f>
        <v>#N/A</v>
      </c>
      <c r="P6189" t="e">
        <f>VLOOKUP(B6189,'Uniprot taxonomy'!B:R,7,FALSE)</f>
        <v>#N/A</v>
      </c>
      <c r="Q6189" t="e">
        <f>VLOOKUP(B6189,'Uniprot taxonomy'!B:R,8,FALSE)</f>
        <v>#N/A</v>
      </c>
    </row>
    <row r="6190" spans="1:17" hidden="1" x14ac:dyDescent="0.25">
      <c r="A6190" t="s">
        <v>8976</v>
      </c>
      <c r="B6190" t="s">
        <v>8977</v>
      </c>
      <c r="C6190" t="e">
        <f>VLOOKUP('Домены Secretin_N'!B6190,'AC-Architecture'!A:C,3,FALSE)</f>
        <v>#N/A</v>
      </c>
      <c r="D6190">
        <v>649</v>
      </c>
      <c r="E6190" t="s">
        <v>3632</v>
      </c>
      <c r="F6190">
        <v>138</v>
      </c>
      <c r="G6190">
        <v>198</v>
      </c>
      <c r="H6190">
        <f t="shared" si="423"/>
        <v>60</v>
      </c>
      <c r="I6190" t="str">
        <f t="shared" si="424"/>
        <v>Q9ZFY0_PSEAC/138-198</v>
      </c>
      <c r="K6190" t="e">
        <f>IF(C6190="Secretin_N, Secretin, TraK","T","N")</f>
        <v>#N/A</v>
      </c>
      <c r="L6190" t="e">
        <f>VLOOKUP(E6190,'Uniprot taxonomy'!E:J,4,FALSE)</f>
        <v>#N/A</v>
      </c>
      <c r="M6190" t="e">
        <f>LEFT(VLOOKUP(B6190,'Uniprot taxonomy'!B:R,5,FALSE))</f>
        <v>#N/A</v>
      </c>
      <c r="N6190" t="e">
        <f>VLOOKUP(B6190,'Uniprot taxonomy'!B:R,5,FALSE)</f>
        <v>#N/A</v>
      </c>
      <c r="O6190" t="e">
        <f>VLOOKUP(B6190,'Uniprot taxonomy'!B:R,6,FALSE)</f>
        <v>#N/A</v>
      </c>
      <c r="P6190" t="e">
        <f>VLOOKUP(B6190,'Uniprot taxonomy'!B:R,7,FALSE)</f>
        <v>#N/A</v>
      </c>
      <c r="Q6190" t="e">
        <f>VLOOKUP(B6190,'Uniprot taxonomy'!B:R,8,FALSE)</f>
        <v>#N/A</v>
      </c>
    </row>
    <row r="6191" spans="1:17" hidden="1" x14ac:dyDescent="0.25">
      <c r="A6191" t="s">
        <v>8976</v>
      </c>
      <c r="B6191" t="s">
        <v>8977</v>
      </c>
      <c r="C6191" t="e">
        <f>VLOOKUP('Домены Secretin_N'!B6191,'AC-Architecture'!A:C,3,FALSE)</f>
        <v>#N/A</v>
      </c>
      <c r="D6191">
        <v>649</v>
      </c>
      <c r="E6191" t="s">
        <v>3632</v>
      </c>
      <c r="F6191">
        <v>201</v>
      </c>
      <c r="G6191">
        <v>268</v>
      </c>
      <c r="H6191">
        <f t="shared" si="423"/>
        <v>67</v>
      </c>
      <c r="I6191" t="str">
        <f t="shared" si="424"/>
        <v>Q9ZFY0_PSEAC/201-268</v>
      </c>
      <c r="K6191" t="e">
        <f>IF(C6191="Secretin_N, Secretin, TraK","T","N")</f>
        <v>#N/A</v>
      </c>
      <c r="L6191" t="e">
        <f>VLOOKUP(E6191,'Uniprot taxonomy'!E:J,4,FALSE)</f>
        <v>#N/A</v>
      </c>
      <c r="M6191" t="e">
        <f>LEFT(VLOOKUP(B6191,'Uniprot taxonomy'!B:R,5,FALSE))</f>
        <v>#N/A</v>
      </c>
      <c r="N6191" t="e">
        <f>VLOOKUP(B6191,'Uniprot taxonomy'!B:R,5,FALSE)</f>
        <v>#N/A</v>
      </c>
      <c r="O6191" t="e">
        <f>VLOOKUP(B6191,'Uniprot taxonomy'!B:R,6,FALSE)</f>
        <v>#N/A</v>
      </c>
      <c r="P6191" t="e">
        <f>VLOOKUP(B6191,'Uniprot taxonomy'!B:R,7,FALSE)</f>
        <v>#N/A</v>
      </c>
      <c r="Q6191" t="e">
        <f>VLOOKUP(B6191,'Uniprot taxonomy'!B:R,8,FALSE)</f>
        <v>#N/A</v>
      </c>
    </row>
    <row r="6192" spans="1:17" hidden="1" x14ac:dyDescent="0.25">
      <c r="A6192" t="s">
        <v>8976</v>
      </c>
      <c r="B6192" t="s">
        <v>8977</v>
      </c>
      <c r="C6192" t="e">
        <f>VLOOKUP('Домены Secretin_N'!B6192,'AC-Architecture'!A:C,3,FALSE)</f>
        <v>#N/A</v>
      </c>
      <c r="D6192">
        <v>649</v>
      </c>
      <c r="E6192" t="s">
        <v>3632</v>
      </c>
      <c r="F6192">
        <v>272</v>
      </c>
      <c r="G6192">
        <v>349</v>
      </c>
      <c r="H6192">
        <f t="shared" si="423"/>
        <v>77</v>
      </c>
      <c r="I6192" t="str">
        <f t="shared" si="424"/>
        <v>Q9ZFY0_PSEAC/272-349</v>
      </c>
      <c r="K6192" t="e">
        <f>IF(C6192="Secretin_N, Secretin, TraK","T","N")</f>
        <v>#N/A</v>
      </c>
      <c r="L6192" t="e">
        <f>VLOOKUP(E6192,'Uniprot taxonomy'!E:J,4,FALSE)</f>
        <v>#N/A</v>
      </c>
      <c r="M6192" t="e">
        <f>LEFT(VLOOKUP(B6192,'Uniprot taxonomy'!B:R,5,FALSE))</f>
        <v>#N/A</v>
      </c>
      <c r="N6192" t="e">
        <f>VLOOKUP(B6192,'Uniprot taxonomy'!B:R,5,FALSE)</f>
        <v>#N/A</v>
      </c>
      <c r="O6192" t="e">
        <f>VLOOKUP(B6192,'Uniprot taxonomy'!B:R,6,FALSE)</f>
        <v>#N/A</v>
      </c>
      <c r="P6192" t="e">
        <f>VLOOKUP(B6192,'Uniprot taxonomy'!B:R,7,FALSE)</f>
        <v>#N/A</v>
      </c>
      <c r="Q6192" t="e">
        <f>VLOOKUP(B6192,'Uniprot taxonomy'!B:R,8,FALSE)</f>
        <v>#N/A</v>
      </c>
    </row>
    <row r="6193" spans="1:17" hidden="1" x14ac:dyDescent="0.25">
      <c r="A6193" t="s">
        <v>8978</v>
      </c>
      <c r="B6193" t="s">
        <v>8979</v>
      </c>
      <c r="C6193" t="e">
        <f>VLOOKUP('Домены Secretin_N'!B6193,'AC-Architecture'!A:C,3,FALSE)</f>
        <v>#N/A</v>
      </c>
      <c r="D6193">
        <v>642</v>
      </c>
      <c r="E6193" t="s">
        <v>3632</v>
      </c>
      <c r="F6193">
        <v>116</v>
      </c>
      <c r="G6193">
        <v>179</v>
      </c>
      <c r="H6193">
        <f t="shared" si="423"/>
        <v>63</v>
      </c>
      <c r="I6193" t="str">
        <f t="shared" si="424"/>
        <v>Q9ZGU0_ECO57/116-179</v>
      </c>
      <c r="K6193" t="e">
        <f>IF(C6193="Secretin_N, Secretin, TraK","T","N")</f>
        <v>#N/A</v>
      </c>
      <c r="L6193" t="e">
        <f>VLOOKUP(E6193,'Uniprot taxonomy'!E:J,4,FALSE)</f>
        <v>#N/A</v>
      </c>
      <c r="M6193" t="e">
        <f>LEFT(VLOOKUP(B6193,'Uniprot taxonomy'!B:R,5,FALSE))</f>
        <v>#N/A</v>
      </c>
      <c r="N6193" t="e">
        <f>VLOOKUP(B6193,'Uniprot taxonomy'!B:R,5,FALSE)</f>
        <v>#N/A</v>
      </c>
      <c r="O6193" t="e">
        <f>VLOOKUP(B6193,'Uniprot taxonomy'!B:R,6,FALSE)</f>
        <v>#N/A</v>
      </c>
      <c r="P6193" t="e">
        <f>VLOOKUP(B6193,'Uniprot taxonomy'!B:R,7,FALSE)</f>
        <v>#N/A</v>
      </c>
      <c r="Q6193" t="e">
        <f>VLOOKUP(B6193,'Uniprot taxonomy'!B:R,8,FALSE)</f>
        <v>#N/A</v>
      </c>
    </row>
    <row r="6194" spans="1:17" hidden="1" x14ac:dyDescent="0.25">
      <c r="A6194" t="s">
        <v>8978</v>
      </c>
      <c r="B6194" t="s">
        <v>8979</v>
      </c>
      <c r="C6194" t="e">
        <f>VLOOKUP('Домены Secretin_N'!B6194,'AC-Architecture'!A:C,3,FALSE)</f>
        <v>#N/A</v>
      </c>
      <c r="D6194">
        <v>642</v>
      </c>
      <c r="E6194" t="s">
        <v>3632</v>
      </c>
      <c r="F6194">
        <v>181</v>
      </c>
      <c r="G6194">
        <v>252</v>
      </c>
      <c r="H6194">
        <f t="shared" si="423"/>
        <v>71</v>
      </c>
      <c r="I6194" t="str">
        <f t="shared" si="424"/>
        <v>Q9ZGU0_ECO57/181-252</v>
      </c>
      <c r="K6194" t="e">
        <f>IF(C6194="Secretin_N, Secretin, TraK","T","N")</f>
        <v>#N/A</v>
      </c>
      <c r="L6194" t="e">
        <f>VLOOKUP(E6194,'Uniprot taxonomy'!E:J,4,FALSE)</f>
        <v>#N/A</v>
      </c>
      <c r="M6194" t="e">
        <f>LEFT(VLOOKUP(B6194,'Uniprot taxonomy'!B:R,5,FALSE))</f>
        <v>#N/A</v>
      </c>
      <c r="N6194" t="e">
        <f>VLOOKUP(B6194,'Uniprot taxonomy'!B:R,5,FALSE)</f>
        <v>#N/A</v>
      </c>
      <c r="O6194" t="e">
        <f>VLOOKUP(B6194,'Uniprot taxonomy'!B:R,6,FALSE)</f>
        <v>#N/A</v>
      </c>
      <c r="P6194" t="e">
        <f>VLOOKUP(B6194,'Uniprot taxonomy'!B:R,7,FALSE)</f>
        <v>#N/A</v>
      </c>
      <c r="Q6194" t="e">
        <f>VLOOKUP(B6194,'Uniprot taxonomy'!B:R,8,FALSE)</f>
        <v>#N/A</v>
      </c>
    </row>
    <row r="6195" spans="1:17" hidden="1" x14ac:dyDescent="0.25">
      <c r="A6195" t="s">
        <v>8978</v>
      </c>
      <c r="B6195" t="s">
        <v>8979</v>
      </c>
      <c r="C6195" t="e">
        <f>VLOOKUP('Домены Secretin_N'!B6195,'AC-Architecture'!A:C,3,FALSE)</f>
        <v>#N/A</v>
      </c>
      <c r="D6195">
        <v>642</v>
      </c>
      <c r="E6195" t="s">
        <v>3632</v>
      </c>
      <c r="F6195">
        <v>256</v>
      </c>
      <c r="G6195">
        <v>333</v>
      </c>
      <c r="H6195">
        <f t="shared" si="423"/>
        <v>77</v>
      </c>
      <c r="I6195" t="str">
        <f t="shared" si="424"/>
        <v>Q9ZGU0_ECO57/256-333</v>
      </c>
      <c r="K6195" t="e">
        <f>IF(C6195="Secretin_N, Secretin, TraK","T","N")</f>
        <v>#N/A</v>
      </c>
      <c r="L6195" t="e">
        <f>VLOOKUP(E6195,'Uniprot taxonomy'!E:J,4,FALSE)</f>
        <v>#N/A</v>
      </c>
      <c r="M6195" t="e">
        <f>LEFT(VLOOKUP(B6195,'Uniprot taxonomy'!B:R,5,FALSE))</f>
        <v>#N/A</v>
      </c>
      <c r="N6195" t="e">
        <f>VLOOKUP(B6195,'Uniprot taxonomy'!B:R,5,FALSE)</f>
        <v>#N/A</v>
      </c>
      <c r="O6195" t="e">
        <f>VLOOKUP(B6195,'Uniprot taxonomy'!B:R,6,FALSE)</f>
        <v>#N/A</v>
      </c>
      <c r="P6195" t="e">
        <f>VLOOKUP(B6195,'Uniprot taxonomy'!B:R,7,FALSE)</f>
        <v>#N/A</v>
      </c>
      <c r="Q6195" t="e">
        <f>VLOOKUP(B6195,'Uniprot taxonomy'!B:R,8,FALSE)</f>
        <v>#N/A</v>
      </c>
    </row>
    <row r="6196" spans="1:17" x14ac:dyDescent="0.25">
      <c r="A6196" t="s">
        <v>33</v>
      </c>
      <c r="B6196" t="s">
        <v>1334</v>
      </c>
      <c r="C6196" t="str">
        <f>VLOOKUP('Домены Secretin_N'!B6196,'AC-Architecture'!A:C,3,FALSE)</f>
        <v>Secretin_N, Secretin</v>
      </c>
      <c r="D6196">
        <v>605</v>
      </c>
      <c r="E6196" t="s">
        <v>3632</v>
      </c>
      <c r="F6196">
        <v>186</v>
      </c>
      <c r="G6196">
        <v>366</v>
      </c>
      <c r="H6196">
        <f t="shared" si="423"/>
        <v>180</v>
      </c>
      <c r="I6196" t="str">
        <f t="shared" si="424"/>
        <v>Q9ZIJ4_XANOO/186-366</v>
      </c>
      <c r="J6196" t="str">
        <f t="shared" ref="J6196:J6197" si="427">CONCATENATE(K6196,"_",LEFT(O6196,3),"_",LEFT(Q6196,3),"_",B6196)</f>
        <v>N_Xan_Xan_Q9ZIJ4</v>
      </c>
      <c r="K6196" t="str">
        <f>IF(C6196="Secretin_N, Secretin, TraK","T","N")</f>
        <v>N</v>
      </c>
      <c r="L6196" t="str">
        <f>VLOOKUP(B6196,'Uniprot taxonomy'!B:R,4,FALSE)</f>
        <v>Proteobacteria</v>
      </c>
      <c r="M6196" t="str">
        <f>LEFT(VLOOKUP(B6196,'Uniprot taxonomy'!B:R,5,FALSE))</f>
        <v>G</v>
      </c>
      <c r="N6196" t="str">
        <f>VLOOKUP(B6196,'Uniprot taxonomy'!B:R,5,FALSE)</f>
        <v>Gammaproteobacteria</v>
      </c>
      <c r="O6196" t="str">
        <f>VLOOKUP(B6196,'Uniprot taxonomy'!B:R,6,FALSE)</f>
        <v>Xanthomonadales</v>
      </c>
      <c r="P6196" t="str">
        <f>VLOOKUP(B6196,'Uniprot taxonomy'!B:R,7,FALSE)</f>
        <v>Xanthomonadaceae</v>
      </c>
      <c r="Q6196" t="str">
        <f>VLOOKUP(B6196,'Uniprot taxonomy'!B:R,8,FALSE)</f>
        <v>Xanthomonas</v>
      </c>
    </row>
    <row r="6197" spans="1:17" x14ac:dyDescent="0.25">
      <c r="A6197" t="s">
        <v>2593</v>
      </c>
      <c r="B6197" t="s">
        <v>2601</v>
      </c>
      <c r="C6197" t="str">
        <f>VLOOKUP('Домены Secretin_N'!B6197,'AC-Architecture'!A:C,3,FALSE)</f>
        <v>Secretin_N, Secretin</v>
      </c>
      <c r="D6197">
        <v>497</v>
      </c>
      <c r="E6197" t="s">
        <v>3632</v>
      </c>
      <c r="F6197">
        <v>177</v>
      </c>
      <c r="G6197">
        <v>268</v>
      </c>
      <c r="H6197">
        <f t="shared" si="423"/>
        <v>91</v>
      </c>
      <c r="I6197" t="str">
        <f t="shared" si="424"/>
        <v>SPIA_SALT1/177-268</v>
      </c>
      <c r="J6197" t="str">
        <f t="shared" si="427"/>
        <v>N_Ent_Sal_D0ZWR9</v>
      </c>
      <c r="K6197" t="str">
        <f>IF(C6197="Secretin_N, Secretin, TraK","T","N")</f>
        <v>N</v>
      </c>
      <c r="L6197" t="str">
        <f>VLOOKUP(B6197,'Uniprot taxonomy'!B:R,4,FALSE)</f>
        <v>Proteobacteria</v>
      </c>
      <c r="M6197" t="str">
        <f>LEFT(VLOOKUP(B6197,'Uniprot taxonomy'!B:R,5,FALSE))</f>
        <v>G</v>
      </c>
      <c r="N6197" t="str">
        <f>VLOOKUP(B6197,'Uniprot taxonomy'!B:R,5,FALSE)</f>
        <v>Gammaproteobacteria</v>
      </c>
      <c r="O6197" t="str">
        <f>VLOOKUP(B6197,'Uniprot taxonomy'!B:R,6,FALSE)</f>
        <v>Enterobacteriales</v>
      </c>
      <c r="P6197" t="str">
        <f>VLOOKUP(B6197,'Uniprot taxonomy'!B:R,7,FALSE)</f>
        <v>Enterobacteriaceae</v>
      </c>
      <c r="Q6197" t="str">
        <f>VLOOKUP(B6197,'Uniprot taxonomy'!B:R,8,FALSE)</f>
        <v>Salmonella</v>
      </c>
    </row>
    <row r="6198" spans="1:17" hidden="1" x14ac:dyDescent="0.25">
      <c r="A6198" t="s">
        <v>8980</v>
      </c>
      <c r="B6198" t="s">
        <v>8981</v>
      </c>
      <c r="C6198" t="e">
        <f>VLOOKUP('Домены Secretin_N'!B6198,'AC-Architecture'!A:C,3,FALSE)</f>
        <v>#N/A</v>
      </c>
      <c r="D6198">
        <v>430</v>
      </c>
      <c r="E6198" t="s">
        <v>3632</v>
      </c>
      <c r="F6198">
        <v>122</v>
      </c>
      <c r="G6198">
        <v>187</v>
      </c>
      <c r="H6198">
        <f t="shared" si="423"/>
        <v>65</v>
      </c>
      <c r="I6198" t="str">
        <f t="shared" si="424"/>
        <v>VG430_BPPF3/122-187</v>
      </c>
      <c r="K6198" t="e">
        <f>IF(C6198="Secretin_N, Secretin, TraK","T","N")</f>
        <v>#N/A</v>
      </c>
      <c r="L6198" t="e">
        <f>VLOOKUP(E6198,'Uniprot taxonomy'!E:J,4,FALSE)</f>
        <v>#N/A</v>
      </c>
      <c r="M6198" t="e">
        <f>LEFT(VLOOKUP(B6198,'Uniprot taxonomy'!B:R,5,FALSE))</f>
        <v>#N/A</v>
      </c>
      <c r="N6198" t="e">
        <f>VLOOKUP(B6198,'Uniprot taxonomy'!B:R,5,FALSE)</f>
        <v>#N/A</v>
      </c>
      <c r="O6198" t="e">
        <f>VLOOKUP(B6198,'Uniprot taxonomy'!B:R,6,FALSE)</f>
        <v>#N/A</v>
      </c>
      <c r="P6198" t="e">
        <f>VLOOKUP(B6198,'Uniprot taxonomy'!B:R,7,FALSE)</f>
        <v>#N/A</v>
      </c>
      <c r="Q6198" t="e">
        <f>VLOOKUP(B6198,'Uniprot taxonomy'!B:R,8,FALSE)</f>
        <v>#N/A</v>
      </c>
    </row>
    <row r="6199" spans="1:17" hidden="1" x14ac:dyDescent="0.25">
      <c r="A6199" t="s">
        <v>8982</v>
      </c>
      <c r="B6199" t="s">
        <v>8983</v>
      </c>
      <c r="C6199" t="e">
        <f>VLOOKUP('Домены Secretin_N'!B6199,'AC-Architecture'!A:C,3,FALSE)</f>
        <v>#N/A</v>
      </c>
      <c r="D6199">
        <v>607</v>
      </c>
      <c r="E6199" t="s">
        <v>3632</v>
      </c>
      <c r="F6199">
        <v>111</v>
      </c>
      <c r="G6199">
        <v>173</v>
      </c>
      <c r="H6199">
        <f t="shared" si="423"/>
        <v>62</v>
      </c>
      <c r="I6199" t="str">
        <f t="shared" si="424"/>
        <v>YSCC_YEREN/111-173</v>
      </c>
      <c r="K6199" t="e">
        <f>IF(C6199="Secretin_N, Secretin, TraK","T","N")</f>
        <v>#N/A</v>
      </c>
      <c r="L6199" t="e">
        <f>VLOOKUP(E6199,'Uniprot taxonomy'!E:J,4,FALSE)</f>
        <v>#N/A</v>
      </c>
      <c r="M6199" t="e">
        <f>LEFT(VLOOKUP(B6199,'Uniprot taxonomy'!B:R,5,FALSE))</f>
        <v>#N/A</v>
      </c>
      <c r="N6199" t="e">
        <f>VLOOKUP(B6199,'Uniprot taxonomy'!B:R,5,FALSE)</f>
        <v>#N/A</v>
      </c>
      <c r="O6199" t="e">
        <f>VLOOKUP(B6199,'Uniprot taxonomy'!B:R,6,FALSE)</f>
        <v>#N/A</v>
      </c>
      <c r="P6199" t="e">
        <f>VLOOKUP(B6199,'Uniprot taxonomy'!B:R,7,FALSE)</f>
        <v>#N/A</v>
      </c>
      <c r="Q6199" t="e">
        <f>VLOOKUP(B6199,'Uniprot taxonomy'!B:R,8,FALSE)</f>
        <v>#N/A</v>
      </c>
    </row>
    <row r="6200" spans="1:17" hidden="1" x14ac:dyDescent="0.25">
      <c r="A6200" t="s">
        <v>8982</v>
      </c>
      <c r="B6200" t="s">
        <v>8983</v>
      </c>
      <c r="C6200" t="e">
        <f>VLOOKUP('Домены Secretin_N'!B6200,'AC-Architecture'!A:C,3,FALSE)</f>
        <v>#N/A</v>
      </c>
      <c r="D6200">
        <v>607</v>
      </c>
      <c r="E6200" t="s">
        <v>3632</v>
      </c>
      <c r="F6200">
        <v>184</v>
      </c>
      <c r="G6200">
        <v>281</v>
      </c>
      <c r="H6200">
        <f t="shared" si="423"/>
        <v>97</v>
      </c>
      <c r="I6200" t="str">
        <f t="shared" si="424"/>
        <v>YSCC_YEREN/184-281</v>
      </c>
      <c r="K6200" t="e">
        <f>IF(C6200="Secretin_N, Secretin, TraK","T","N")</f>
        <v>#N/A</v>
      </c>
      <c r="L6200" t="e">
        <f>VLOOKUP(E6200,'Uniprot taxonomy'!E:J,4,FALSE)</f>
        <v>#N/A</v>
      </c>
      <c r="M6200" t="e">
        <f>LEFT(VLOOKUP(B6200,'Uniprot taxonomy'!B:R,5,FALSE))</f>
        <v>#N/A</v>
      </c>
      <c r="N6200" t="e">
        <f>VLOOKUP(B6200,'Uniprot taxonomy'!B:R,5,FALSE)</f>
        <v>#N/A</v>
      </c>
      <c r="O6200" t="e">
        <f>VLOOKUP(B6200,'Uniprot taxonomy'!B:R,6,FALSE)</f>
        <v>#N/A</v>
      </c>
      <c r="P6200" t="e">
        <f>VLOOKUP(B6200,'Uniprot taxonomy'!B:R,7,FALSE)</f>
        <v>#N/A</v>
      </c>
      <c r="Q6200" t="e">
        <f>VLOOKUP(B6200,'Uniprot taxonomy'!B:R,8,FALSE)</f>
        <v>#N/A</v>
      </c>
    </row>
  </sheetData>
  <autoFilter ref="A1:Q6200">
    <filterColumn colId="12">
      <filters>
        <filter val="G"/>
      </filters>
    </filterColumn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981"/>
  <sheetViews>
    <sheetView tabSelected="1" topLeftCell="D854" workbookViewId="0">
      <selection activeCell="I716" sqref="I716:J716"/>
    </sheetView>
  </sheetViews>
  <sheetFormatPr defaultRowHeight="15" x14ac:dyDescent="0.25"/>
  <cols>
    <col min="1" max="1" width="9.7109375" bestFit="1" customWidth="1"/>
    <col min="2" max="2" width="17.7109375" customWidth="1"/>
    <col min="3" max="3" width="24.28515625" bestFit="1" customWidth="1"/>
    <col min="6" max="6" width="17.5703125" bestFit="1" customWidth="1"/>
    <col min="7" max="8" width="24.5703125" bestFit="1" customWidth="1"/>
    <col min="9" max="9" width="24.28515625" bestFit="1" customWidth="1"/>
    <col min="10" max="10" width="20" bestFit="1" customWidth="1"/>
  </cols>
  <sheetData>
    <row r="1" spans="1:10" x14ac:dyDescent="0.25">
      <c r="A1" t="s">
        <v>10102</v>
      </c>
      <c r="B1" t="s">
        <v>3621</v>
      </c>
      <c r="C1" t="s">
        <v>3622</v>
      </c>
      <c r="D1" t="s">
        <v>8984</v>
      </c>
      <c r="E1" t="s">
        <v>27</v>
      </c>
      <c r="F1" t="s">
        <v>3620</v>
      </c>
      <c r="G1" t="s">
        <v>10117</v>
      </c>
      <c r="H1" t="s">
        <v>10118</v>
      </c>
      <c r="I1" t="s">
        <v>8985</v>
      </c>
      <c r="J1" t="s">
        <v>8986</v>
      </c>
    </row>
    <row r="2" spans="1:10" hidden="1" x14ac:dyDescent="0.25">
      <c r="B2" t="s">
        <v>445</v>
      </c>
      <c r="C2" t="s">
        <v>1745</v>
      </c>
      <c r="D2">
        <v>74</v>
      </c>
      <c r="E2" t="s">
        <v>9120</v>
      </c>
      <c r="F2">
        <v>0</v>
      </c>
      <c r="G2">
        <v>0</v>
      </c>
      <c r="H2">
        <v>0</v>
      </c>
      <c r="I2" t="s">
        <v>9311</v>
      </c>
      <c r="J2" t="s">
        <v>10424</v>
      </c>
    </row>
    <row r="3" spans="1:10" hidden="1" x14ac:dyDescent="0.25">
      <c r="B3" t="s">
        <v>697</v>
      </c>
      <c r="C3" t="s">
        <v>1996</v>
      </c>
      <c r="D3">
        <v>155</v>
      </c>
      <c r="E3" t="s">
        <v>9120</v>
      </c>
      <c r="F3">
        <v>0</v>
      </c>
      <c r="G3">
        <v>0</v>
      </c>
      <c r="H3">
        <v>0</v>
      </c>
      <c r="I3" t="s">
        <v>9487</v>
      </c>
      <c r="J3" t="s">
        <v>10600</v>
      </c>
    </row>
    <row r="4" spans="1:10" hidden="1" x14ac:dyDescent="0.25">
      <c r="B4" t="s">
        <v>933</v>
      </c>
      <c r="C4" t="s">
        <v>2232</v>
      </c>
      <c r="D4">
        <v>64</v>
      </c>
      <c r="E4" t="s">
        <v>9120</v>
      </c>
      <c r="F4">
        <v>0</v>
      </c>
      <c r="G4">
        <v>0</v>
      </c>
      <c r="H4">
        <v>0</v>
      </c>
      <c r="I4" t="s">
        <v>9694</v>
      </c>
      <c r="J4" t="s">
        <v>10807</v>
      </c>
    </row>
    <row r="5" spans="1:10" x14ac:dyDescent="0.25">
      <c r="A5" t="s">
        <v>10103</v>
      </c>
      <c r="B5" t="s">
        <v>217</v>
      </c>
      <c r="C5" t="s">
        <v>1518</v>
      </c>
      <c r="D5">
        <v>124</v>
      </c>
      <c r="E5" t="s">
        <v>9120</v>
      </c>
      <c r="F5" t="s">
        <v>8998</v>
      </c>
      <c r="G5" t="s">
        <v>2653</v>
      </c>
      <c r="H5" t="s">
        <v>10130</v>
      </c>
      <c r="I5" t="s">
        <v>9145</v>
      </c>
      <c r="J5" t="s">
        <v>10259</v>
      </c>
    </row>
    <row r="6" spans="1:10" hidden="1" x14ac:dyDescent="0.25">
      <c r="B6" t="s">
        <v>1080</v>
      </c>
      <c r="C6" t="s">
        <v>2379</v>
      </c>
      <c r="D6">
        <v>124</v>
      </c>
      <c r="E6" t="s">
        <v>9120</v>
      </c>
      <c r="F6" t="s">
        <v>8998</v>
      </c>
      <c r="G6" t="s">
        <v>2653</v>
      </c>
      <c r="H6" t="s">
        <v>10130</v>
      </c>
      <c r="I6" t="s">
        <v>9804</v>
      </c>
      <c r="J6" t="s">
        <v>10917</v>
      </c>
    </row>
    <row r="7" spans="1:10" hidden="1" x14ac:dyDescent="0.25">
      <c r="B7" t="s">
        <v>1159</v>
      </c>
      <c r="C7" t="s">
        <v>2457</v>
      </c>
      <c r="D7">
        <v>98</v>
      </c>
      <c r="E7" t="s">
        <v>9120</v>
      </c>
      <c r="F7" t="s">
        <v>8998</v>
      </c>
      <c r="G7" t="s">
        <v>2653</v>
      </c>
      <c r="H7" t="s">
        <v>10233</v>
      </c>
      <c r="I7" t="s">
        <v>9867</v>
      </c>
      <c r="J7" t="s">
        <v>10980</v>
      </c>
    </row>
    <row r="8" spans="1:10" x14ac:dyDescent="0.25">
      <c r="A8" t="s">
        <v>10103</v>
      </c>
      <c r="B8" t="s">
        <v>36</v>
      </c>
      <c r="C8" t="s">
        <v>1337</v>
      </c>
      <c r="D8">
        <v>105</v>
      </c>
      <c r="E8" t="s">
        <v>9120</v>
      </c>
      <c r="F8" t="s">
        <v>8998</v>
      </c>
      <c r="G8" t="s">
        <v>2653</v>
      </c>
      <c r="H8" t="s">
        <v>10130</v>
      </c>
      <c r="I8" t="s">
        <v>10036</v>
      </c>
      <c r="J8" t="s">
        <v>11149</v>
      </c>
    </row>
    <row r="9" spans="1:10" hidden="1" x14ac:dyDescent="0.25">
      <c r="B9" t="s">
        <v>94</v>
      </c>
      <c r="C9" t="s">
        <v>1395</v>
      </c>
      <c r="D9">
        <v>94</v>
      </c>
      <c r="E9" t="s">
        <v>9120</v>
      </c>
      <c r="F9" t="s">
        <v>8998</v>
      </c>
      <c r="G9" t="s">
        <v>2653</v>
      </c>
      <c r="H9" t="s">
        <v>10130</v>
      </c>
      <c r="I9" t="s">
        <v>10057</v>
      </c>
      <c r="J9" t="s">
        <v>11170</v>
      </c>
    </row>
    <row r="10" spans="1:10" x14ac:dyDescent="0.25">
      <c r="A10" t="s">
        <v>10103</v>
      </c>
      <c r="B10" t="s">
        <v>174</v>
      </c>
      <c r="C10" t="s">
        <v>1475</v>
      </c>
      <c r="D10">
        <v>104</v>
      </c>
      <c r="E10" t="s">
        <v>9120</v>
      </c>
      <c r="F10" t="s">
        <v>9016</v>
      </c>
      <c r="G10" t="s">
        <v>2772</v>
      </c>
      <c r="H10" t="s">
        <v>10163</v>
      </c>
      <c r="I10" t="s">
        <v>9123</v>
      </c>
      <c r="J10" t="s">
        <v>10237</v>
      </c>
    </row>
    <row r="11" spans="1:10" hidden="1" x14ac:dyDescent="0.25">
      <c r="B11" t="s">
        <v>175</v>
      </c>
      <c r="C11" t="s">
        <v>1476</v>
      </c>
      <c r="D11">
        <v>60</v>
      </c>
      <c r="E11" t="s">
        <v>9120</v>
      </c>
      <c r="F11" t="s">
        <v>9016</v>
      </c>
      <c r="G11" t="s">
        <v>2772</v>
      </c>
      <c r="H11" t="s">
        <v>10163</v>
      </c>
      <c r="I11" t="s">
        <v>9124</v>
      </c>
      <c r="J11" t="s">
        <v>10238</v>
      </c>
    </row>
    <row r="12" spans="1:10" hidden="1" x14ac:dyDescent="0.25">
      <c r="B12" t="s">
        <v>243</v>
      </c>
      <c r="C12" t="s">
        <v>1544</v>
      </c>
      <c r="D12">
        <v>60</v>
      </c>
      <c r="E12" t="s">
        <v>9120</v>
      </c>
      <c r="F12" t="s">
        <v>9016</v>
      </c>
      <c r="G12" t="s">
        <v>2772</v>
      </c>
      <c r="H12" t="s">
        <v>10163</v>
      </c>
      <c r="I12" t="s">
        <v>9161</v>
      </c>
      <c r="J12" t="s">
        <v>10275</v>
      </c>
    </row>
    <row r="13" spans="1:10" hidden="1" x14ac:dyDescent="0.25">
      <c r="B13" t="s">
        <v>1044</v>
      </c>
      <c r="C13" t="s">
        <v>2343</v>
      </c>
      <c r="D13">
        <v>103</v>
      </c>
      <c r="E13" t="s">
        <v>9120</v>
      </c>
      <c r="F13" t="s">
        <v>9016</v>
      </c>
      <c r="G13" t="s">
        <v>2772</v>
      </c>
      <c r="H13" t="s">
        <v>10228</v>
      </c>
      <c r="I13" t="s">
        <v>9771</v>
      </c>
      <c r="J13" t="s">
        <v>10884</v>
      </c>
    </row>
    <row r="14" spans="1:10" hidden="1" x14ac:dyDescent="0.25">
      <c r="B14" t="s">
        <v>1246</v>
      </c>
      <c r="C14" t="s">
        <v>2544</v>
      </c>
      <c r="D14">
        <v>106</v>
      </c>
      <c r="E14" t="s">
        <v>9120</v>
      </c>
      <c r="F14" t="s">
        <v>9016</v>
      </c>
      <c r="G14" t="s">
        <v>2772</v>
      </c>
      <c r="H14" t="s">
        <v>10228</v>
      </c>
      <c r="I14" t="s">
        <v>9953</v>
      </c>
      <c r="J14" t="s">
        <v>11066</v>
      </c>
    </row>
    <row r="15" spans="1:10" hidden="1" x14ac:dyDescent="0.25">
      <c r="B15" t="s">
        <v>1266</v>
      </c>
      <c r="C15" t="s">
        <v>2562</v>
      </c>
      <c r="D15">
        <v>60</v>
      </c>
      <c r="E15" t="s">
        <v>9120</v>
      </c>
      <c r="F15" t="s">
        <v>9016</v>
      </c>
      <c r="G15" t="s">
        <v>2772</v>
      </c>
      <c r="H15" t="s">
        <v>10163</v>
      </c>
      <c r="I15" t="s">
        <v>9969</v>
      </c>
      <c r="J15" t="s">
        <v>11082</v>
      </c>
    </row>
    <row r="16" spans="1:10" hidden="1" x14ac:dyDescent="0.25">
      <c r="B16" t="s">
        <v>426</v>
      </c>
      <c r="C16" t="s">
        <v>1726</v>
      </c>
      <c r="D16">
        <v>59</v>
      </c>
      <c r="E16" t="s">
        <v>9120</v>
      </c>
      <c r="F16" t="s">
        <v>9020</v>
      </c>
      <c r="G16" t="s">
        <v>2727</v>
      </c>
      <c r="H16" t="s">
        <v>10152</v>
      </c>
      <c r="I16" t="s">
        <v>9298</v>
      </c>
      <c r="J16" t="s">
        <v>10411</v>
      </c>
    </row>
    <row r="17" spans="1:10" hidden="1" x14ac:dyDescent="0.25">
      <c r="B17" t="s">
        <v>630</v>
      </c>
      <c r="C17" t="s">
        <v>1929</v>
      </c>
      <c r="D17">
        <v>59</v>
      </c>
      <c r="E17" t="s">
        <v>9120</v>
      </c>
      <c r="F17" t="s">
        <v>9020</v>
      </c>
      <c r="G17" t="s">
        <v>2727</v>
      </c>
      <c r="H17" t="s">
        <v>10152</v>
      </c>
      <c r="I17" t="s">
        <v>9446</v>
      </c>
      <c r="J17" t="s">
        <v>10559</v>
      </c>
    </row>
    <row r="18" spans="1:10" hidden="1" x14ac:dyDescent="0.25">
      <c r="B18" t="s">
        <v>664</v>
      </c>
      <c r="C18" t="s">
        <v>1963</v>
      </c>
      <c r="D18">
        <v>59</v>
      </c>
      <c r="E18" t="s">
        <v>9120</v>
      </c>
      <c r="F18" t="s">
        <v>9020</v>
      </c>
      <c r="G18" t="s">
        <v>2727</v>
      </c>
      <c r="H18" t="s">
        <v>10152</v>
      </c>
      <c r="I18" t="s">
        <v>9458</v>
      </c>
      <c r="J18" t="s">
        <v>10571</v>
      </c>
    </row>
    <row r="19" spans="1:10" hidden="1" x14ac:dyDescent="0.25">
      <c r="B19" t="s">
        <v>122</v>
      </c>
      <c r="C19" t="s">
        <v>1423</v>
      </c>
      <c r="D19">
        <v>59</v>
      </c>
      <c r="E19" t="s">
        <v>9120</v>
      </c>
      <c r="F19" t="s">
        <v>9020</v>
      </c>
      <c r="G19" t="s">
        <v>2727</v>
      </c>
      <c r="H19" t="s">
        <v>10152</v>
      </c>
      <c r="I19" t="s">
        <v>10033</v>
      </c>
      <c r="J19" t="s">
        <v>11146</v>
      </c>
    </row>
    <row r="20" spans="1:10" hidden="1" x14ac:dyDescent="0.25">
      <c r="B20" t="s">
        <v>266</v>
      </c>
      <c r="C20" t="s">
        <v>1567</v>
      </c>
      <c r="D20">
        <v>65</v>
      </c>
      <c r="E20" t="s">
        <v>9120</v>
      </c>
      <c r="F20" t="s">
        <v>9047</v>
      </c>
      <c r="G20" t="s">
        <v>2856</v>
      </c>
      <c r="H20" t="s">
        <v>10178</v>
      </c>
      <c r="I20" t="s">
        <v>9178</v>
      </c>
      <c r="J20" t="s">
        <v>10292</v>
      </c>
    </row>
    <row r="21" spans="1:10" hidden="1" x14ac:dyDescent="0.25">
      <c r="B21" t="s">
        <v>282</v>
      </c>
      <c r="C21" t="s">
        <v>1583</v>
      </c>
      <c r="D21">
        <v>65</v>
      </c>
      <c r="E21" t="s">
        <v>9120</v>
      </c>
      <c r="F21" t="s">
        <v>9047</v>
      </c>
      <c r="G21" t="s">
        <v>2856</v>
      </c>
      <c r="H21" t="s">
        <v>10181</v>
      </c>
      <c r="I21" t="s">
        <v>9187</v>
      </c>
      <c r="J21" t="s">
        <v>10301</v>
      </c>
    </row>
    <row r="22" spans="1:10" hidden="1" x14ac:dyDescent="0.25">
      <c r="B22" t="s">
        <v>287</v>
      </c>
      <c r="C22" t="s">
        <v>1588</v>
      </c>
      <c r="D22">
        <v>65</v>
      </c>
      <c r="E22" t="s">
        <v>9120</v>
      </c>
      <c r="F22" t="s">
        <v>9047</v>
      </c>
      <c r="G22" t="s">
        <v>2856</v>
      </c>
      <c r="H22" t="s">
        <v>10181</v>
      </c>
      <c r="I22" t="s">
        <v>9191</v>
      </c>
      <c r="J22" t="s">
        <v>10305</v>
      </c>
    </row>
    <row r="23" spans="1:10" x14ac:dyDescent="0.25">
      <c r="A23" t="s">
        <v>10103</v>
      </c>
      <c r="B23" t="s">
        <v>427</v>
      </c>
      <c r="C23" t="s">
        <v>1727</v>
      </c>
      <c r="D23">
        <v>65</v>
      </c>
      <c r="E23" t="s">
        <v>9120</v>
      </c>
      <c r="F23" t="s">
        <v>9047</v>
      </c>
      <c r="G23" t="s">
        <v>2856</v>
      </c>
      <c r="H23" t="s">
        <v>10181</v>
      </c>
      <c r="I23" t="s">
        <v>9299</v>
      </c>
      <c r="J23" t="s">
        <v>10412</v>
      </c>
    </row>
    <row r="24" spans="1:10" hidden="1" x14ac:dyDescent="0.25">
      <c r="B24" t="s">
        <v>516</v>
      </c>
      <c r="C24" t="s">
        <v>1816</v>
      </c>
      <c r="D24">
        <v>65</v>
      </c>
      <c r="E24" t="s">
        <v>9120</v>
      </c>
      <c r="F24" t="s">
        <v>9047</v>
      </c>
      <c r="G24" t="s">
        <v>2856</v>
      </c>
      <c r="H24" t="s">
        <v>10181</v>
      </c>
      <c r="I24" t="s">
        <v>10076</v>
      </c>
      <c r="J24" t="s">
        <v>11189</v>
      </c>
    </row>
    <row r="25" spans="1:10" hidden="1" x14ac:dyDescent="0.25">
      <c r="B25" t="s">
        <v>177</v>
      </c>
      <c r="C25" t="s">
        <v>1478</v>
      </c>
      <c r="D25">
        <v>64</v>
      </c>
      <c r="E25" t="s">
        <v>9120</v>
      </c>
      <c r="F25" t="s">
        <v>9020</v>
      </c>
      <c r="G25" t="s">
        <v>2775</v>
      </c>
      <c r="H25" t="s">
        <v>10164</v>
      </c>
      <c r="I25" t="s">
        <v>9125</v>
      </c>
      <c r="J25" t="s">
        <v>10239</v>
      </c>
    </row>
    <row r="26" spans="1:10" hidden="1" x14ac:dyDescent="0.25">
      <c r="B26" t="s">
        <v>485</v>
      </c>
      <c r="C26" t="s">
        <v>1785</v>
      </c>
      <c r="D26">
        <v>127</v>
      </c>
      <c r="E26" t="s">
        <v>9120</v>
      </c>
      <c r="F26" t="s">
        <v>8989</v>
      </c>
      <c r="G26" t="s">
        <v>2616</v>
      </c>
      <c r="H26" t="s">
        <v>10194</v>
      </c>
      <c r="I26" t="s">
        <v>9334</v>
      </c>
      <c r="J26" t="s">
        <v>10447</v>
      </c>
    </row>
    <row r="27" spans="1:10" hidden="1" x14ac:dyDescent="0.25">
      <c r="B27" t="s">
        <v>486</v>
      </c>
      <c r="C27" t="s">
        <v>1786</v>
      </c>
      <c r="D27">
        <v>65</v>
      </c>
      <c r="E27" t="s">
        <v>9120</v>
      </c>
      <c r="F27" t="s">
        <v>8989</v>
      </c>
      <c r="G27" t="s">
        <v>2616</v>
      </c>
      <c r="H27" t="s">
        <v>10194</v>
      </c>
      <c r="I27" t="s">
        <v>9335</v>
      </c>
      <c r="J27" t="s">
        <v>10448</v>
      </c>
    </row>
    <row r="28" spans="1:10" hidden="1" x14ac:dyDescent="0.25">
      <c r="B28" t="s">
        <v>487</v>
      </c>
      <c r="C28" t="s">
        <v>1787</v>
      </c>
      <c r="D28">
        <v>93</v>
      </c>
      <c r="E28" t="s">
        <v>9120</v>
      </c>
      <c r="F28" t="s">
        <v>8989</v>
      </c>
      <c r="G28" t="s">
        <v>2616</v>
      </c>
      <c r="H28" t="s">
        <v>10194</v>
      </c>
      <c r="I28" t="s">
        <v>9336</v>
      </c>
      <c r="J28" t="s">
        <v>10449</v>
      </c>
    </row>
    <row r="29" spans="1:10" hidden="1" x14ac:dyDescent="0.25">
      <c r="B29" t="s">
        <v>684</v>
      </c>
      <c r="C29" t="s">
        <v>1983</v>
      </c>
      <c r="D29">
        <v>91</v>
      </c>
      <c r="E29" t="s">
        <v>9120</v>
      </c>
      <c r="F29" t="s">
        <v>8989</v>
      </c>
      <c r="G29" t="s">
        <v>2616</v>
      </c>
      <c r="H29" t="s">
        <v>10194</v>
      </c>
      <c r="I29" t="s">
        <v>9475</v>
      </c>
      <c r="J29" t="s">
        <v>10588</v>
      </c>
    </row>
    <row r="30" spans="1:10" hidden="1" x14ac:dyDescent="0.25">
      <c r="B30" t="s">
        <v>685</v>
      </c>
      <c r="C30" t="s">
        <v>1984</v>
      </c>
      <c r="D30">
        <v>64</v>
      </c>
      <c r="E30" t="s">
        <v>9120</v>
      </c>
      <c r="F30" t="s">
        <v>8989</v>
      </c>
      <c r="G30" t="s">
        <v>2616</v>
      </c>
      <c r="H30" t="s">
        <v>10194</v>
      </c>
      <c r="I30" t="s">
        <v>9476</v>
      </c>
      <c r="J30" t="s">
        <v>10589</v>
      </c>
    </row>
    <row r="31" spans="1:10" hidden="1" x14ac:dyDescent="0.25">
      <c r="B31" t="s">
        <v>1016</v>
      </c>
      <c r="C31" t="s">
        <v>2315</v>
      </c>
      <c r="D31">
        <v>91</v>
      </c>
      <c r="E31" t="s">
        <v>9120</v>
      </c>
      <c r="F31" t="s">
        <v>8989</v>
      </c>
      <c r="G31" t="s">
        <v>2616</v>
      </c>
      <c r="H31" t="s">
        <v>10194</v>
      </c>
      <c r="I31" t="s">
        <v>9747</v>
      </c>
      <c r="J31" t="s">
        <v>10860</v>
      </c>
    </row>
    <row r="32" spans="1:10" hidden="1" x14ac:dyDescent="0.25">
      <c r="B32" t="s">
        <v>1017</v>
      </c>
      <c r="C32" t="s">
        <v>2316</v>
      </c>
      <c r="D32">
        <v>63</v>
      </c>
      <c r="E32" t="s">
        <v>9120</v>
      </c>
      <c r="F32" t="s">
        <v>8989</v>
      </c>
      <c r="G32" t="s">
        <v>2616</v>
      </c>
      <c r="H32" t="s">
        <v>10194</v>
      </c>
      <c r="I32" t="s">
        <v>9748</v>
      </c>
      <c r="J32" t="s">
        <v>10861</v>
      </c>
    </row>
    <row r="33" spans="1:10" hidden="1" x14ac:dyDescent="0.25">
      <c r="B33" t="s">
        <v>1018</v>
      </c>
      <c r="C33" t="s">
        <v>2317</v>
      </c>
      <c r="D33">
        <v>144</v>
      </c>
      <c r="E33" t="s">
        <v>9120</v>
      </c>
      <c r="F33" t="s">
        <v>8989</v>
      </c>
      <c r="G33" t="s">
        <v>2616</v>
      </c>
      <c r="H33" t="s">
        <v>10194</v>
      </c>
      <c r="I33" t="s">
        <v>9749</v>
      </c>
      <c r="J33" t="s">
        <v>10862</v>
      </c>
    </row>
    <row r="34" spans="1:10" hidden="1" x14ac:dyDescent="0.25">
      <c r="B34" t="s">
        <v>596</v>
      </c>
      <c r="C34" t="s">
        <v>1896</v>
      </c>
      <c r="D34">
        <v>94</v>
      </c>
      <c r="E34" t="s">
        <v>9120</v>
      </c>
      <c r="F34" t="s">
        <v>8989</v>
      </c>
      <c r="G34" t="s">
        <v>2616</v>
      </c>
      <c r="H34" t="s">
        <v>10203</v>
      </c>
      <c r="I34" t="s">
        <v>9418</v>
      </c>
      <c r="J34" t="s">
        <v>10531</v>
      </c>
    </row>
    <row r="35" spans="1:10" hidden="1" x14ac:dyDescent="0.25">
      <c r="B35" t="s">
        <v>597</v>
      </c>
      <c r="C35" t="s">
        <v>1897</v>
      </c>
      <c r="D35">
        <v>113</v>
      </c>
      <c r="E35" t="s">
        <v>9120</v>
      </c>
      <c r="F35" t="s">
        <v>8989</v>
      </c>
      <c r="G35" t="s">
        <v>2616</v>
      </c>
      <c r="H35" t="s">
        <v>10203</v>
      </c>
      <c r="I35" t="s">
        <v>9419</v>
      </c>
      <c r="J35" t="s">
        <v>10532</v>
      </c>
    </row>
    <row r="36" spans="1:10" hidden="1" x14ac:dyDescent="0.25">
      <c r="B36" t="s">
        <v>598</v>
      </c>
      <c r="C36" t="s">
        <v>1898</v>
      </c>
      <c r="D36">
        <v>85</v>
      </c>
      <c r="E36" t="s">
        <v>9120</v>
      </c>
      <c r="F36" t="s">
        <v>8989</v>
      </c>
      <c r="G36" t="s">
        <v>2616</v>
      </c>
      <c r="H36" t="s">
        <v>10203</v>
      </c>
      <c r="I36" t="s">
        <v>9420</v>
      </c>
      <c r="J36" t="s">
        <v>10533</v>
      </c>
    </row>
    <row r="37" spans="1:10" hidden="1" x14ac:dyDescent="0.25">
      <c r="B37" t="s">
        <v>599</v>
      </c>
      <c r="C37" t="s">
        <v>1899</v>
      </c>
      <c r="D37">
        <v>107</v>
      </c>
      <c r="E37" t="s">
        <v>9120</v>
      </c>
      <c r="F37" t="s">
        <v>8989</v>
      </c>
      <c r="G37" t="s">
        <v>2616</v>
      </c>
      <c r="H37" t="s">
        <v>10203</v>
      </c>
      <c r="I37" t="s">
        <v>9421</v>
      </c>
      <c r="J37" t="s">
        <v>10534</v>
      </c>
    </row>
    <row r="38" spans="1:10" hidden="1" x14ac:dyDescent="0.25">
      <c r="B38" t="s">
        <v>600</v>
      </c>
      <c r="C38" t="s">
        <v>1900</v>
      </c>
      <c r="D38">
        <v>65</v>
      </c>
      <c r="E38" t="s">
        <v>9120</v>
      </c>
      <c r="F38" t="s">
        <v>8989</v>
      </c>
      <c r="G38" t="s">
        <v>2616</v>
      </c>
      <c r="H38" t="s">
        <v>10203</v>
      </c>
      <c r="I38" t="s">
        <v>9422</v>
      </c>
      <c r="J38" t="s">
        <v>10535</v>
      </c>
    </row>
    <row r="39" spans="1:10" hidden="1" x14ac:dyDescent="0.25">
      <c r="B39" t="s">
        <v>594</v>
      </c>
      <c r="C39" t="s">
        <v>1894</v>
      </c>
      <c r="D39">
        <v>95</v>
      </c>
      <c r="E39" t="s">
        <v>9120</v>
      </c>
      <c r="F39" t="s">
        <v>8989</v>
      </c>
      <c r="G39" t="s">
        <v>2616</v>
      </c>
      <c r="H39" t="s">
        <v>10131</v>
      </c>
      <c r="I39" t="s">
        <v>9416</v>
      </c>
      <c r="J39" t="s">
        <v>10529</v>
      </c>
    </row>
    <row r="40" spans="1:10" hidden="1" x14ac:dyDescent="0.25">
      <c r="B40" t="s">
        <v>595</v>
      </c>
      <c r="C40" t="s">
        <v>1895</v>
      </c>
      <c r="D40">
        <v>61</v>
      </c>
      <c r="E40" t="s">
        <v>9120</v>
      </c>
      <c r="F40" t="s">
        <v>8989</v>
      </c>
      <c r="G40" t="s">
        <v>2616</v>
      </c>
      <c r="H40" t="s">
        <v>10131</v>
      </c>
      <c r="I40" t="s">
        <v>9417</v>
      </c>
      <c r="J40" t="s">
        <v>10530</v>
      </c>
    </row>
    <row r="41" spans="1:10" x14ac:dyDescent="0.25">
      <c r="A41" t="s">
        <v>10103</v>
      </c>
      <c r="B41" t="s">
        <v>612</v>
      </c>
      <c r="C41" t="s">
        <v>1912</v>
      </c>
      <c r="D41">
        <v>97</v>
      </c>
      <c r="E41" t="s">
        <v>9120</v>
      </c>
      <c r="F41" t="s">
        <v>8989</v>
      </c>
      <c r="G41" t="s">
        <v>2616</v>
      </c>
      <c r="H41" t="s">
        <v>10131</v>
      </c>
      <c r="I41" t="s">
        <v>9429</v>
      </c>
      <c r="J41" t="s">
        <v>10542</v>
      </c>
    </row>
    <row r="42" spans="1:10" hidden="1" x14ac:dyDescent="0.25">
      <c r="B42" t="s">
        <v>37</v>
      </c>
      <c r="C42" t="s">
        <v>1338</v>
      </c>
      <c r="D42">
        <v>95</v>
      </c>
      <c r="E42" t="s">
        <v>9120</v>
      </c>
      <c r="F42" t="s">
        <v>8989</v>
      </c>
      <c r="G42" t="s">
        <v>2616</v>
      </c>
      <c r="H42" t="s">
        <v>10131</v>
      </c>
      <c r="I42" t="s">
        <v>10089</v>
      </c>
      <c r="J42" t="s">
        <v>11202</v>
      </c>
    </row>
    <row r="43" spans="1:10" hidden="1" x14ac:dyDescent="0.25">
      <c r="B43" t="s">
        <v>256</v>
      </c>
      <c r="C43" t="s">
        <v>1557</v>
      </c>
      <c r="D43">
        <v>65</v>
      </c>
      <c r="E43" t="s">
        <v>9120</v>
      </c>
      <c r="F43" t="s">
        <v>8989</v>
      </c>
      <c r="G43" t="s">
        <v>2616</v>
      </c>
      <c r="H43" t="s">
        <v>10175</v>
      </c>
      <c r="I43" t="s">
        <v>9173</v>
      </c>
      <c r="J43" t="s">
        <v>10287</v>
      </c>
    </row>
    <row r="44" spans="1:10" x14ac:dyDescent="0.25">
      <c r="A44" t="s">
        <v>10103</v>
      </c>
      <c r="B44" t="s">
        <v>961</v>
      </c>
      <c r="C44" t="s">
        <v>2260</v>
      </c>
      <c r="D44">
        <v>65</v>
      </c>
      <c r="E44" t="s">
        <v>9120</v>
      </c>
      <c r="F44" t="s">
        <v>8989</v>
      </c>
      <c r="G44" t="s">
        <v>2616</v>
      </c>
      <c r="H44" t="s">
        <v>10175</v>
      </c>
      <c r="I44" t="s">
        <v>9714</v>
      </c>
      <c r="J44" t="s">
        <v>10827</v>
      </c>
    </row>
    <row r="45" spans="1:10" hidden="1" x14ac:dyDescent="0.25">
      <c r="B45" t="s">
        <v>508</v>
      </c>
      <c r="C45" t="s">
        <v>1808</v>
      </c>
      <c r="D45">
        <v>94</v>
      </c>
      <c r="E45" t="s">
        <v>9120</v>
      </c>
      <c r="F45" t="s">
        <v>8989</v>
      </c>
      <c r="G45" t="s">
        <v>2616</v>
      </c>
      <c r="H45" t="s">
        <v>10150</v>
      </c>
      <c r="I45" t="s">
        <v>9353</v>
      </c>
      <c r="J45" t="s">
        <v>10466</v>
      </c>
    </row>
    <row r="46" spans="1:10" x14ac:dyDescent="0.25">
      <c r="A46" t="s">
        <v>10103</v>
      </c>
      <c r="B46" t="s">
        <v>509</v>
      </c>
      <c r="C46" t="s">
        <v>1809</v>
      </c>
      <c r="D46">
        <v>64</v>
      </c>
      <c r="E46" t="s">
        <v>9120</v>
      </c>
      <c r="F46" t="s">
        <v>8989</v>
      </c>
      <c r="G46" t="s">
        <v>2616</v>
      </c>
      <c r="H46" t="s">
        <v>10150</v>
      </c>
      <c r="I46" t="s">
        <v>9354</v>
      </c>
      <c r="J46" t="s">
        <v>10467</v>
      </c>
    </row>
    <row r="47" spans="1:10" hidden="1" x14ac:dyDescent="0.25">
      <c r="B47" t="s">
        <v>578</v>
      </c>
      <c r="C47" t="s">
        <v>1878</v>
      </c>
      <c r="D47">
        <v>94</v>
      </c>
      <c r="E47" t="s">
        <v>9120</v>
      </c>
      <c r="F47" t="s">
        <v>8989</v>
      </c>
      <c r="G47" t="s">
        <v>2616</v>
      </c>
      <c r="H47" t="s">
        <v>10150</v>
      </c>
      <c r="I47" t="s">
        <v>9400</v>
      </c>
      <c r="J47" t="s">
        <v>10513</v>
      </c>
    </row>
    <row r="48" spans="1:10" hidden="1" x14ac:dyDescent="0.25">
      <c r="B48" t="s">
        <v>579</v>
      </c>
      <c r="C48" t="s">
        <v>1879</v>
      </c>
      <c r="D48">
        <v>64</v>
      </c>
      <c r="E48" t="s">
        <v>9120</v>
      </c>
      <c r="F48" t="s">
        <v>8989</v>
      </c>
      <c r="G48" t="s">
        <v>2616</v>
      </c>
      <c r="H48" t="s">
        <v>10150</v>
      </c>
      <c r="I48" t="s">
        <v>9401</v>
      </c>
      <c r="J48" t="s">
        <v>10514</v>
      </c>
    </row>
    <row r="49" spans="1:10" hidden="1" x14ac:dyDescent="0.25">
      <c r="B49" t="s">
        <v>617</v>
      </c>
      <c r="C49" t="s">
        <v>1916</v>
      </c>
      <c r="D49">
        <v>121</v>
      </c>
      <c r="E49" t="s">
        <v>9120</v>
      </c>
      <c r="F49" t="s">
        <v>8989</v>
      </c>
      <c r="G49" t="s">
        <v>2616</v>
      </c>
      <c r="H49" t="s">
        <v>10150</v>
      </c>
      <c r="I49" t="s">
        <v>9433</v>
      </c>
      <c r="J49" t="s">
        <v>10546</v>
      </c>
    </row>
    <row r="50" spans="1:10" hidden="1" x14ac:dyDescent="0.25">
      <c r="B50" t="s">
        <v>681</v>
      </c>
      <c r="C50" t="s">
        <v>1980</v>
      </c>
      <c r="D50">
        <v>94</v>
      </c>
      <c r="E50" t="s">
        <v>9120</v>
      </c>
      <c r="F50" t="s">
        <v>8989</v>
      </c>
      <c r="G50" t="s">
        <v>2616</v>
      </c>
      <c r="H50" t="s">
        <v>10150</v>
      </c>
      <c r="I50" t="s">
        <v>9473</v>
      </c>
      <c r="J50" t="s">
        <v>10586</v>
      </c>
    </row>
    <row r="51" spans="1:10" x14ac:dyDescent="0.25">
      <c r="A51" t="s">
        <v>10103</v>
      </c>
      <c r="B51" t="s">
        <v>682</v>
      </c>
      <c r="C51" t="s">
        <v>1981</v>
      </c>
      <c r="D51">
        <v>64</v>
      </c>
      <c r="E51" t="s">
        <v>9120</v>
      </c>
      <c r="F51" t="s">
        <v>8989</v>
      </c>
      <c r="G51" t="s">
        <v>2616</v>
      </c>
      <c r="H51" t="s">
        <v>10150</v>
      </c>
      <c r="I51" t="s">
        <v>9474</v>
      </c>
      <c r="J51" t="s">
        <v>10587</v>
      </c>
    </row>
    <row r="52" spans="1:10" hidden="1" x14ac:dyDescent="0.25">
      <c r="B52" t="s">
        <v>151</v>
      </c>
      <c r="C52" t="s">
        <v>1452</v>
      </c>
      <c r="D52">
        <v>94</v>
      </c>
      <c r="E52" t="s">
        <v>9120</v>
      </c>
      <c r="F52" t="s">
        <v>8989</v>
      </c>
      <c r="G52" t="s">
        <v>2616</v>
      </c>
      <c r="H52" t="s">
        <v>10150</v>
      </c>
      <c r="I52" t="s">
        <v>10010</v>
      </c>
      <c r="J52" t="s">
        <v>11123</v>
      </c>
    </row>
    <row r="53" spans="1:10" hidden="1" x14ac:dyDescent="0.25">
      <c r="B53" t="s">
        <v>107</v>
      </c>
      <c r="C53" t="s">
        <v>1408</v>
      </c>
      <c r="D53">
        <v>94</v>
      </c>
      <c r="E53" t="s">
        <v>9120</v>
      </c>
      <c r="F53" t="s">
        <v>8989</v>
      </c>
      <c r="G53" t="s">
        <v>2616</v>
      </c>
      <c r="H53" t="s">
        <v>10150</v>
      </c>
      <c r="I53" t="s">
        <v>10042</v>
      </c>
      <c r="J53" t="s">
        <v>11155</v>
      </c>
    </row>
    <row r="54" spans="1:10" hidden="1" x14ac:dyDescent="0.25">
      <c r="B54" t="s">
        <v>221</v>
      </c>
      <c r="C54" t="s">
        <v>1522</v>
      </c>
      <c r="D54">
        <v>108</v>
      </c>
      <c r="E54" t="s">
        <v>9120</v>
      </c>
      <c r="F54" t="s">
        <v>8989</v>
      </c>
      <c r="G54" t="s">
        <v>2616</v>
      </c>
      <c r="H54" t="s">
        <v>10169</v>
      </c>
      <c r="I54" t="s">
        <v>9149</v>
      </c>
      <c r="J54" t="s">
        <v>10263</v>
      </c>
    </row>
    <row r="55" spans="1:10" hidden="1" x14ac:dyDescent="0.25">
      <c r="B55" t="s">
        <v>601</v>
      </c>
      <c r="C55" t="s">
        <v>1901</v>
      </c>
      <c r="D55">
        <v>61</v>
      </c>
      <c r="E55" t="s">
        <v>9120</v>
      </c>
      <c r="F55" t="s">
        <v>8989</v>
      </c>
      <c r="G55" t="s">
        <v>2616</v>
      </c>
      <c r="H55" t="s">
        <v>10169</v>
      </c>
      <c r="I55" t="s">
        <v>9423</v>
      </c>
      <c r="J55" t="s">
        <v>10536</v>
      </c>
    </row>
    <row r="56" spans="1:10" x14ac:dyDescent="0.25">
      <c r="A56" t="s">
        <v>10103</v>
      </c>
      <c r="B56" t="s">
        <v>726</v>
      </c>
      <c r="C56" t="s">
        <v>2025</v>
      </c>
      <c r="D56">
        <v>60</v>
      </c>
      <c r="E56" t="s">
        <v>9120</v>
      </c>
      <c r="F56" t="s">
        <v>8989</v>
      </c>
      <c r="G56" t="s">
        <v>2616</v>
      </c>
      <c r="H56" t="s">
        <v>10169</v>
      </c>
      <c r="I56" t="s">
        <v>9514</v>
      </c>
      <c r="J56" t="s">
        <v>10627</v>
      </c>
    </row>
    <row r="57" spans="1:10" hidden="1" x14ac:dyDescent="0.25">
      <c r="B57" t="s">
        <v>959</v>
      </c>
      <c r="C57" t="s">
        <v>2258</v>
      </c>
      <c r="D57">
        <v>61</v>
      </c>
      <c r="E57" t="s">
        <v>9120</v>
      </c>
      <c r="F57" t="s">
        <v>8989</v>
      </c>
      <c r="G57" t="s">
        <v>2616</v>
      </c>
      <c r="H57" t="s">
        <v>10169</v>
      </c>
      <c r="I57" t="s">
        <v>9712</v>
      </c>
      <c r="J57" t="s">
        <v>10825</v>
      </c>
    </row>
    <row r="58" spans="1:10" hidden="1" x14ac:dyDescent="0.25">
      <c r="B58" t="s">
        <v>1024</v>
      </c>
      <c r="C58" t="s">
        <v>2323</v>
      </c>
      <c r="D58">
        <v>61</v>
      </c>
      <c r="E58" t="s">
        <v>9120</v>
      </c>
      <c r="F58" t="s">
        <v>8989</v>
      </c>
      <c r="G58" t="s">
        <v>2616</v>
      </c>
      <c r="H58" t="s">
        <v>10169</v>
      </c>
      <c r="I58" t="s">
        <v>9753</v>
      </c>
      <c r="J58" t="s">
        <v>10866</v>
      </c>
    </row>
    <row r="59" spans="1:10" hidden="1" x14ac:dyDescent="0.25">
      <c r="B59" t="s">
        <v>1091</v>
      </c>
      <c r="C59" t="s">
        <v>2390</v>
      </c>
      <c r="D59">
        <v>61</v>
      </c>
      <c r="E59" t="s">
        <v>9120</v>
      </c>
      <c r="F59" t="s">
        <v>8989</v>
      </c>
      <c r="G59" t="s">
        <v>2616</v>
      </c>
      <c r="H59" t="s">
        <v>10169</v>
      </c>
      <c r="I59" t="s">
        <v>9814</v>
      </c>
      <c r="J59" t="s">
        <v>10927</v>
      </c>
    </row>
    <row r="60" spans="1:10" x14ac:dyDescent="0.25">
      <c r="A60" t="s">
        <v>10103</v>
      </c>
      <c r="B60" t="s">
        <v>351</v>
      </c>
      <c r="C60" t="s">
        <v>1652</v>
      </c>
      <c r="D60">
        <v>133</v>
      </c>
      <c r="E60" t="s">
        <v>9120</v>
      </c>
      <c r="F60" t="s">
        <v>8989</v>
      </c>
      <c r="G60" t="s">
        <v>2616</v>
      </c>
      <c r="H60" t="s">
        <v>10119</v>
      </c>
      <c r="I60" t="s">
        <v>9231</v>
      </c>
      <c r="J60" t="s">
        <v>10344</v>
      </c>
    </row>
    <row r="61" spans="1:10" x14ac:dyDescent="0.25">
      <c r="A61" t="s">
        <v>10103</v>
      </c>
      <c r="B61" t="s">
        <v>352</v>
      </c>
      <c r="C61" t="s">
        <v>1653</v>
      </c>
      <c r="D61">
        <v>125</v>
      </c>
      <c r="E61" t="s">
        <v>9120</v>
      </c>
      <c r="F61" t="s">
        <v>8989</v>
      </c>
      <c r="G61" t="s">
        <v>2616</v>
      </c>
      <c r="H61" t="s">
        <v>10119</v>
      </c>
      <c r="I61" t="s">
        <v>9233</v>
      </c>
      <c r="J61" t="s">
        <v>10346</v>
      </c>
    </row>
    <row r="62" spans="1:10" x14ac:dyDescent="0.25">
      <c r="A62" t="s">
        <v>10103</v>
      </c>
      <c r="B62" t="s">
        <v>560</v>
      </c>
      <c r="C62" t="s">
        <v>1860</v>
      </c>
      <c r="D62">
        <v>133</v>
      </c>
      <c r="E62" t="s">
        <v>9120</v>
      </c>
      <c r="F62" t="s">
        <v>8989</v>
      </c>
      <c r="G62" t="s">
        <v>2616</v>
      </c>
      <c r="H62" t="s">
        <v>10119</v>
      </c>
      <c r="I62" t="s">
        <v>9383</v>
      </c>
      <c r="J62" t="s">
        <v>10496</v>
      </c>
    </row>
    <row r="63" spans="1:10" hidden="1" x14ac:dyDescent="0.25">
      <c r="B63" t="s">
        <v>561</v>
      </c>
      <c r="C63" t="s">
        <v>1861</v>
      </c>
      <c r="D63">
        <v>64</v>
      </c>
      <c r="E63" t="s">
        <v>9120</v>
      </c>
      <c r="F63" t="s">
        <v>8989</v>
      </c>
      <c r="G63" t="s">
        <v>2616</v>
      </c>
      <c r="H63" t="s">
        <v>10119</v>
      </c>
      <c r="I63" t="s">
        <v>9385</v>
      </c>
      <c r="J63" t="s">
        <v>10498</v>
      </c>
    </row>
    <row r="64" spans="1:10" hidden="1" x14ac:dyDescent="0.25">
      <c r="B64" t="s">
        <v>592</v>
      </c>
      <c r="C64" t="s">
        <v>1892</v>
      </c>
      <c r="D64">
        <v>64</v>
      </c>
      <c r="E64" t="s">
        <v>9120</v>
      </c>
      <c r="F64" t="s">
        <v>8989</v>
      </c>
      <c r="G64" t="s">
        <v>2616</v>
      </c>
      <c r="H64" t="s">
        <v>10119</v>
      </c>
      <c r="I64" t="s">
        <v>9414</v>
      </c>
      <c r="J64" t="s">
        <v>10527</v>
      </c>
    </row>
    <row r="65" spans="1:10" hidden="1" x14ac:dyDescent="0.25">
      <c r="B65" t="s">
        <v>593</v>
      </c>
      <c r="C65" t="s">
        <v>1893</v>
      </c>
      <c r="D65">
        <v>133</v>
      </c>
      <c r="E65" t="s">
        <v>9120</v>
      </c>
      <c r="F65" t="s">
        <v>8989</v>
      </c>
      <c r="G65" t="s">
        <v>2616</v>
      </c>
      <c r="H65" t="s">
        <v>10119</v>
      </c>
      <c r="I65" t="s">
        <v>9415</v>
      </c>
      <c r="J65" t="s">
        <v>10528</v>
      </c>
    </row>
    <row r="66" spans="1:10" x14ac:dyDescent="0.25">
      <c r="A66" t="s">
        <v>10103</v>
      </c>
      <c r="B66" t="s">
        <v>22</v>
      </c>
      <c r="C66" t="s">
        <v>1327</v>
      </c>
      <c r="D66">
        <v>127</v>
      </c>
      <c r="E66" t="s">
        <v>9211</v>
      </c>
      <c r="F66" t="s">
        <v>8989</v>
      </c>
      <c r="G66" t="s">
        <v>2616</v>
      </c>
      <c r="H66" t="s">
        <v>10124</v>
      </c>
      <c r="I66" t="s">
        <v>9805</v>
      </c>
      <c r="J66" t="s">
        <v>10918</v>
      </c>
    </row>
    <row r="67" spans="1:10" x14ac:dyDescent="0.25">
      <c r="A67" t="s">
        <v>10103</v>
      </c>
      <c r="B67" t="s">
        <v>619</v>
      </c>
      <c r="C67" t="s">
        <v>1918</v>
      </c>
      <c r="D67">
        <v>136</v>
      </c>
      <c r="E67" t="s">
        <v>9120</v>
      </c>
      <c r="F67" t="s">
        <v>8989</v>
      </c>
      <c r="G67" t="s">
        <v>2616</v>
      </c>
      <c r="H67" t="s">
        <v>10119</v>
      </c>
      <c r="I67" t="s">
        <v>9436</v>
      </c>
      <c r="J67" t="s">
        <v>10549</v>
      </c>
    </row>
    <row r="68" spans="1:10" hidden="1" x14ac:dyDescent="0.25">
      <c r="B68" t="s">
        <v>620</v>
      </c>
      <c r="C68" t="s">
        <v>1919</v>
      </c>
      <c r="D68">
        <v>133</v>
      </c>
      <c r="E68" t="s">
        <v>9120</v>
      </c>
      <c r="F68" t="s">
        <v>8989</v>
      </c>
      <c r="G68" t="s">
        <v>2616</v>
      </c>
      <c r="H68" t="s">
        <v>10119</v>
      </c>
      <c r="I68" t="s">
        <v>9437</v>
      </c>
      <c r="J68" t="s">
        <v>10550</v>
      </c>
    </row>
    <row r="69" spans="1:10" x14ac:dyDescent="0.25">
      <c r="A69" t="s">
        <v>10103</v>
      </c>
      <c r="B69" t="s">
        <v>621</v>
      </c>
      <c r="C69" t="s">
        <v>1920</v>
      </c>
      <c r="D69">
        <v>136</v>
      </c>
      <c r="E69" t="s">
        <v>9120</v>
      </c>
      <c r="F69" t="s">
        <v>8989</v>
      </c>
      <c r="G69" t="s">
        <v>2616</v>
      </c>
      <c r="H69" t="s">
        <v>10119</v>
      </c>
      <c r="I69" t="s">
        <v>9438</v>
      </c>
      <c r="J69" t="s">
        <v>10551</v>
      </c>
    </row>
    <row r="70" spans="1:10" hidden="1" x14ac:dyDescent="0.25">
      <c r="B70" t="s">
        <v>622</v>
      </c>
      <c r="C70" t="s">
        <v>1921</v>
      </c>
      <c r="D70">
        <v>133</v>
      </c>
      <c r="E70" t="s">
        <v>9120</v>
      </c>
      <c r="F70" t="s">
        <v>8989</v>
      </c>
      <c r="G70" t="s">
        <v>2616</v>
      </c>
      <c r="H70" t="s">
        <v>10119</v>
      </c>
      <c r="I70" t="s">
        <v>9440</v>
      </c>
      <c r="J70" t="s">
        <v>10553</v>
      </c>
    </row>
    <row r="71" spans="1:10" x14ac:dyDescent="0.25">
      <c r="A71" t="s">
        <v>10103</v>
      </c>
      <c r="B71" t="s">
        <v>665</v>
      </c>
      <c r="C71" t="s">
        <v>1964</v>
      </c>
      <c r="D71">
        <v>130</v>
      </c>
      <c r="E71" t="s">
        <v>9120</v>
      </c>
      <c r="F71" t="s">
        <v>8989</v>
      </c>
      <c r="G71" t="s">
        <v>2616</v>
      </c>
      <c r="H71" t="s">
        <v>10119</v>
      </c>
      <c r="I71" t="s">
        <v>9459</v>
      </c>
      <c r="J71" t="s">
        <v>10572</v>
      </c>
    </row>
    <row r="72" spans="1:10" hidden="1" x14ac:dyDescent="0.25">
      <c r="B72" t="s">
        <v>724</v>
      </c>
      <c r="C72" t="s">
        <v>2023</v>
      </c>
      <c r="D72">
        <v>133</v>
      </c>
      <c r="E72" t="s">
        <v>9120</v>
      </c>
      <c r="F72" t="s">
        <v>8989</v>
      </c>
      <c r="G72" t="s">
        <v>2616</v>
      </c>
      <c r="H72" t="s">
        <v>10119</v>
      </c>
      <c r="I72" t="s">
        <v>9511</v>
      </c>
      <c r="J72" t="s">
        <v>10624</v>
      </c>
    </row>
    <row r="73" spans="1:10" hidden="1" x14ac:dyDescent="0.25">
      <c r="B73" t="s">
        <v>725</v>
      </c>
      <c r="C73" t="s">
        <v>2024</v>
      </c>
      <c r="D73">
        <v>64</v>
      </c>
      <c r="E73" t="s">
        <v>9120</v>
      </c>
      <c r="F73" t="s">
        <v>8989</v>
      </c>
      <c r="G73" t="s">
        <v>2616</v>
      </c>
      <c r="H73" t="s">
        <v>10119</v>
      </c>
      <c r="I73" t="s">
        <v>9513</v>
      </c>
      <c r="J73" t="s">
        <v>10626</v>
      </c>
    </row>
    <row r="74" spans="1:10" hidden="1" x14ac:dyDescent="0.25">
      <c r="B74" t="s">
        <v>740</v>
      </c>
      <c r="C74" t="s">
        <v>2039</v>
      </c>
      <c r="D74">
        <v>136</v>
      </c>
      <c r="E74" t="s">
        <v>9120</v>
      </c>
      <c r="F74" t="s">
        <v>8989</v>
      </c>
      <c r="G74" t="s">
        <v>2616</v>
      </c>
      <c r="H74" t="s">
        <v>10119</v>
      </c>
      <c r="I74" t="s">
        <v>9521</v>
      </c>
      <c r="J74" t="s">
        <v>10634</v>
      </c>
    </row>
    <row r="75" spans="1:10" x14ac:dyDescent="0.25">
      <c r="A75" t="s">
        <v>10103</v>
      </c>
      <c r="B75" t="s">
        <v>741</v>
      </c>
      <c r="C75" t="s">
        <v>2040</v>
      </c>
      <c r="D75">
        <v>133</v>
      </c>
      <c r="E75" t="s">
        <v>9120</v>
      </c>
      <c r="F75" t="s">
        <v>8989</v>
      </c>
      <c r="G75" t="s">
        <v>2616</v>
      </c>
      <c r="H75" t="s">
        <v>10119</v>
      </c>
      <c r="I75" t="s">
        <v>9522</v>
      </c>
      <c r="J75" t="s">
        <v>10635</v>
      </c>
    </row>
    <row r="76" spans="1:10" x14ac:dyDescent="0.25">
      <c r="A76" t="s">
        <v>10103</v>
      </c>
      <c r="B76" t="s">
        <v>8</v>
      </c>
      <c r="C76" t="s">
        <v>1313</v>
      </c>
      <c r="D76">
        <v>141</v>
      </c>
      <c r="E76" t="s">
        <v>9211</v>
      </c>
      <c r="F76" t="s">
        <v>8989</v>
      </c>
      <c r="G76" t="s">
        <v>2616</v>
      </c>
      <c r="H76" t="s">
        <v>10121</v>
      </c>
      <c r="I76" t="s">
        <v>9358</v>
      </c>
      <c r="J76" t="s">
        <v>10471</v>
      </c>
    </row>
    <row r="77" spans="1:10" x14ac:dyDescent="0.25">
      <c r="A77" t="s">
        <v>10103</v>
      </c>
      <c r="B77" t="s">
        <v>12</v>
      </c>
      <c r="C77" t="s">
        <v>1317</v>
      </c>
      <c r="D77">
        <v>140</v>
      </c>
      <c r="E77" t="s">
        <v>9211</v>
      </c>
      <c r="F77" t="s">
        <v>8989</v>
      </c>
      <c r="G77" t="s">
        <v>2616</v>
      </c>
      <c r="H77" t="s">
        <v>10121</v>
      </c>
      <c r="I77" t="s">
        <v>9412</v>
      </c>
      <c r="J77" t="s">
        <v>10525</v>
      </c>
    </row>
    <row r="78" spans="1:10" x14ac:dyDescent="0.25">
      <c r="A78" t="s">
        <v>10103</v>
      </c>
      <c r="B78" t="s">
        <v>17</v>
      </c>
      <c r="C78" t="s">
        <v>1322</v>
      </c>
      <c r="D78">
        <v>139</v>
      </c>
      <c r="E78" t="s">
        <v>9211</v>
      </c>
      <c r="F78" t="s">
        <v>8989</v>
      </c>
      <c r="G78" t="s">
        <v>2616</v>
      </c>
      <c r="H78" t="s">
        <v>10121</v>
      </c>
      <c r="I78" t="s">
        <v>9472</v>
      </c>
      <c r="J78" t="s">
        <v>10585</v>
      </c>
    </row>
    <row r="79" spans="1:10" x14ac:dyDescent="0.25">
      <c r="A79" t="s">
        <v>10103</v>
      </c>
      <c r="B79" t="s">
        <v>2</v>
      </c>
      <c r="C79" t="s">
        <v>1307</v>
      </c>
      <c r="D79">
        <v>141</v>
      </c>
      <c r="E79" t="s">
        <v>9211</v>
      </c>
      <c r="F79" t="s">
        <v>8989</v>
      </c>
      <c r="G79" t="s">
        <v>2616</v>
      </c>
      <c r="H79" t="s">
        <v>10121</v>
      </c>
      <c r="I79" t="s">
        <v>10002</v>
      </c>
      <c r="J79" t="s">
        <v>11115</v>
      </c>
    </row>
    <row r="80" spans="1:10" hidden="1" x14ac:dyDescent="0.25">
      <c r="B80" t="s">
        <v>311</v>
      </c>
      <c r="C80" t="s">
        <v>1612</v>
      </c>
      <c r="D80">
        <v>95</v>
      </c>
      <c r="E80" t="s">
        <v>9120</v>
      </c>
      <c r="F80" t="s">
        <v>8989</v>
      </c>
      <c r="G80" t="s">
        <v>2616</v>
      </c>
      <c r="H80" t="s">
        <v>10126</v>
      </c>
      <c r="I80" t="s">
        <v>9212</v>
      </c>
      <c r="J80" t="s">
        <v>10325</v>
      </c>
    </row>
    <row r="81" spans="2:10" hidden="1" x14ac:dyDescent="0.25">
      <c r="B81" t="s">
        <v>338</v>
      </c>
      <c r="C81" t="s">
        <v>1639</v>
      </c>
      <c r="D81">
        <v>95</v>
      </c>
      <c r="E81" t="s">
        <v>9120</v>
      </c>
      <c r="F81" t="s">
        <v>8989</v>
      </c>
      <c r="G81" t="s">
        <v>2616</v>
      </c>
      <c r="H81" t="s">
        <v>10126</v>
      </c>
      <c r="I81" t="s">
        <v>9220</v>
      </c>
      <c r="J81" t="s">
        <v>10333</v>
      </c>
    </row>
    <row r="82" spans="2:10" hidden="1" x14ac:dyDescent="0.25">
      <c r="B82" t="s">
        <v>339</v>
      </c>
      <c r="C82" t="s">
        <v>1640</v>
      </c>
      <c r="D82">
        <v>128</v>
      </c>
      <c r="E82" t="s">
        <v>9120</v>
      </c>
      <c r="F82" t="s">
        <v>8989</v>
      </c>
      <c r="G82" t="s">
        <v>2616</v>
      </c>
      <c r="H82" t="s">
        <v>10126</v>
      </c>
      <c r="I82" t="s">
        <v>9221</v>
      </c>
      <c r="J82" t="s">
        <v>10334</v>
      </c>
    </row>
    <row r="83" spans="2:10" hidden="1" x14ac:dyDescent="0.25">
      <c r="B83" t="s">
        <v>340</v>
      </c>
      <c r="C83" t="s">
        <v>1641</v>
      </c>
      <c r="D83">
        <v>128</v>
      </c>
      <c r="E83" t="s">
        <v>9120</v>
      </c>
      <c r="F83" t="s">
        <v>8989</v>
      </c>
      <c r="G83" t="s">
        <v>2616</v>
      </c>
      <c r="H83" t="s">
        <v>10126</v>
      </c>
      <c r="I83" t="s">
        <v>9222</v>
      </c>
      <c r="J83" t="s">
        <v>10335</v>
      </c>
    </row>
    <row r="84" spans="2:10" hidden="1" x14ac:dyDescent="0.25">
      <c r="B84" t="s">
        <v>341</v>
      </c>
      <c r="C84" t="s">
        <v>1642</v>
      </c>
      <c r="D84">
        <v>95</v>
      </c>
      <c r="E84" t="s">
        <v>9120</v>
      </c>
      <c r="F84" t="s">
        <v>8989</v>
      </c>
      <c r="G84" t="s">
        <v>2616</v>
      </c>
      <c r="H84" t="s">
        <v>10126</v>
      </c>
      <c r="I84" t="s">
        <v>9223</v>
      </c>
      <c r="J84" t="s">
        <v>10336</v>
      </c>
    </row>
    <row r="85" spans="2:10" hidden="1" x14ac:dyDescent="0.25">
      <c r="B85" t="s">
        <v>342</v>
      </c>
      <c r="C85" t="s">
        <v>1643</v>
      </c>
      <c r="D85">
        <v>128</v>
      </c>
      <c r="E85" t="s">
        <v>9120</v>
      </c>
      <c r="F85" t="s">
        <v>8989</v>
      </c>
      <c r="G85" t="s">
        <v>2616</v>
      </c>
      <c r="H85" t="s">
        <v>10126</v>
      </c>
      <c r="I85" t="s">
        <v>9224</v>
      </c>
      <c r="J85" t="s">
        <v>10337</v>
      </c>
    </row>
    <row r="86" spans="2:10" hidden="1" x14ac:dyDescent="0.25">
      <c r="B86" t="s">
        <v>343</v>
      </c>
      <c r="C86" t="s">
        <v>1644</v>
      </c>
      <c r="D86">
        <v>95</v>
      </c>
      <c r="E86" t="s">
        <v>9120</v>
      </c>
      <c r="F86" t="s">
        <v>8989</v>
      </c>
      <c r="G86" t="s">
        <v>2616</v>
      </c>
      <c r="H86" t="s">
        <v>10126</v>
      </c>
      <c r="I86" t="s">
        <v>9225</v>
      </c>
      <c r="J86" t="s">
        <v>10338</v>
      </c>
    </row>
    <row r="87" spans="2:10" hidden="1" x14ac:dyDescent="0.25">
      <c r="B87" t="s">
        <v>353</v>
      </c>
      <c r="C87" t="s">
        <v>1654</v>
      </c>
      <c r="D87">
        <v>128</v>
      </c>
      <c r="E87" t="s">
        <v>9120</v>
      </c>
      <c r="F87" t="s">
        <v>8989</v>
      </c>
      <c r="G87" t="s">
        <v>2616</v>
      </c>
      <c r="H87" t="s">
        <v>10126</v>
      </c>
      <c r="I87" t="s">
        <v>9234</v>
      </c>
      <c r="J87" t="s">
        <v>10347</v>
      </c>
    </row>
    <row r="88" spans="2:10" hidden="1" x14ac:dyDescent="0.25">
      <c r="B88" t="s">
        <v>354</v>
      </c>
      <c r="C88" t="s">
        <v>1655</v>
      </c>
      <c r="D88">
        <v>95</v>
      </c>
      <c r="E88" t="s">
        <v>9120</v>
      </c>
      <c r="F88" t="s">
        <v>8989</v>
      </c>
      <c r="G88" t="s">
        <v>2616</v>
      </c>
      <c r="H88" t="s">
        <v>10126</v>
      </c>
      <c r="I88" t="s">
        <v>9235</v>
      </c>
      <c r="J88" t="s">
        <v>10348</v>
      </c>
    </row>
    <row r="89" spans="2:10" hidden="1" x14ac:dyDescent="0.25">
      <c r="B89" t="s">
        <v>355</v>
      </c>
      <c r="C89" t="s">
        <v>1656</v>
      </c>
      <c r="D89">
        <v>128</v>
      </c>
      <c r="E89" t="s">
        <v>9120</v>
      </c>
      <c r="F89" t="s">
        <v>8989</v>
      </c>
      <c r="G89" t="s">
        <v>2616</v>
      </c>
      <c r="H89" t="s">
        <v>10126</v>
      </c>
      <c r="I89" t="s">
        <v>9236</v>
      </c>
      <c r="J89" t="s">
        <v>10349</v>
      </c>
    </row>
    <row r="90" spans="2:10" hidden="1" x14ac:dyDescent="0.25">
      <c r="B90" t="s">
        <v>356</v>
      </c>
      <c r="C90" t="s">
        <v>1657</v>
      </c>
      <c r="D90">
        <v>95</v>
      </c>
      <c r="E90" t="s">
        <v>9120</v>
      </c>
      <c r="F90" t="s">
        <v>8989</v>
      </c>
      <c r="G90" t="s">
        <v>2616</v>
      </c>
      <c r="H90" t="s">
        <v>10126</v>
      </c>
      <c r="I90" t="s">
        <v>9237</v>
      </c>
      <c r="J90" t="s">
        <v>10350</v>
      </c>
    </row>
    <row r="91" spans="2:10" hidden="1" x14ac:dyDescent="0.25">
      <c r="B91" t="s">
        <v>357</v>
      </c>
      <c r="C91" t="s">
        <v>1658</v>
      </c>
      <c r="D91">
        <v>128</v>
      </c>
      <c r="E91" t="s">
        <v>9120</v>
      </c>
      <c r="F91" t="s">
        <v>8989</v>
      </c>
      <c r="G91" t="s">
        <v>2616</v>
      </c>
      <c r="H91" t="s">
        <v>10126</v>
      </c>
      <c r="I91" t="s">
        <v>9238</v>
      </c>
      <c r="J91" t="s">
        <v>10351</v>
      </c>
    </row>
    <row r="92" spans="2:10" hidden="1" x14ac:dyDescent="0.25">
      <c r="B92" t="s">
        <v>358</v>
      </c>
      <c r="C92" t="s">
        <v>1659</v>
      </c>
      <c r="D92">
        <v>95</v>
      </c>
      <c r="E92" t="s">
        <v>9120</v>
      </c>
      <c r="F92" t="s">
        <v>8989</v>
      </c>
      <c r="G92" t="s">
        <v>2616</v>
      </c>
      <c r="H92" t="s">
        <v>10126</v>
      </c>
      <c r="I92" t="s">
        <v>9239</v>
      </c>
      <c r="J92" t="s">
        <v>10352</v>
      </c>
    </row>
    <row r="93" spans="2:10" hidden="1" x14ac:dyDescent="0.25">
      <c r="B93" t="s">
        <v>359</v>
      </c>
      <c r="C93" t="s">
        <v>1660</v>
      </c>
      <c r="D93">
        <v>128</v>
      </c>
      <c r="E93" t="s">
        <v>9120</v>
      </c>
      <c r="F93" t="s">
        <v>8989</v>
      </c>
      <c r="G93" t="s">
        <v>2616</v>
      </c>
      <c r="H93" t="s">
        <v>10126</v>
      </c>
      <c r="I93" t="s">
        <v>9240</v>
      </c>
      <c r="J93" t="s">
        <v>10353</v>
      </c>
    </row>
    <row r="94" spans="2:10" hidden="1" x14ac:dyDescent="0.25">
      <c r="B94" t="s">
        <v>360</v>
      </c>
      <c r="C94" t="s">
        <v>1661</v>
      </c>
      <c r="D94">
        <v>95</v>
      </c>
      <c r="E94" t="s">
        <v>9120</v>
      </c>
      <c r="F94" t="s">
        <v>8989</v>
      </c>
      <c r="G94" t="s">
        <v>2616</v>
      </c>
      <c r="H94" t="s">
        <v>10126</v>
      </c>
      <c r="I94" t="s">
        <v>9241</v>
      </c>
      <c r="J94" t="s">
        <v>10354</v>
      </c>
    </row>
    <row r="95" spans="2:10" hidden="1" x14ac:dyDescent="0.25">
      <c r="B95" t="s">
        <v>361</v>
      </c>
      <c r="C95" t="s">
        <v>1662</v>
      </c>
      <c r="D95">
        <v>128</v>
      </c>
      <c r="E95" t="s">
        <v>9120</v>
      </c>
      <c r="F95" t="s">
        <v>8989</v>
      </c>
      <c r="G95" t="s">
        <v>2616</v>
      </c>
      <c r="H95" t="s">
        <v>10126</v>
      </c>
      <c r="I95" t="s">
        <v>9242</v>
      </c>
      <c r="J95" t="s">
        <v>10355</v>
      </c>
    </row>
    <row r="96" spans="2:10" hidden="1" x14ac:dyDescent="0.25">
      <c r="B96" t="s">
        <v>362</v>
      </c>
      <c r="C96" t="s">
        <v>1663</v>
      </c>
      <c r="D96">
        <v>95</v>
      </c>
      <c r="E96" t="s">
        <v>9120</v>
      </c>
      <c r="F96" t="s">
        <v>8989</v>
      </c>
      <c r="G96" t="s">
        <v>2616</v>
      </c>
      <c r="H96" t="s">
        <v>10126</v>
      </c>
      <c r="I96" t="s">
        <v>9243</v>
      </c>
      <c r="J96" t="s">
        <v>10356</v>
      </c>
    </row>
    <row r="97" spans="1:10" hidden="1" x14ac:dyDescent="0.25">
      <c r="B97" t="s">
        <v>363</v>
      </c>
      <c r="C97" t="s">
        <v>1664</v>
      </c>
      <c r="D97">
        <v>128</v>
      </c>
      <c r="E97" t="s">
        <v>9120</v>
      </c>
      <c r="F97" t="s">
        <v>8989</v>
      </c>
      <c r="G97" t="s">
        <v>2616</v>
      </c>
      <c r="H97" t="s">
        <v>10126</v>
      </c>
      <c r="I97" t="s">
        <v>9244</v>
      </c>
      <c r="J97" t="s">
        <v>10357</v>
      </c>
    </row>
    <row r="98" spans="1:10" hidden="1" x14ac:dyDescent="0.25">
      <c r="B98" t="s">
        <v>365</v>
      </c>
      <c r="C98" t="s">
        <v>1666</v>
      </c>
      <c r="D98">
        <v>63</v>
      </c>
      <c r="E98" t="s">
        <v>9120</v>
      </c>
      <c r="F98" t="s">
        <v>8989</v>
      </c>
      <c r="G98" t="s">
        <v>2616</v>
      </c>
      <c r="H98" t="s">
        <v>10126</v>
      </c>
      <c r="I98" t="s">
        <v>9246</v>
      </c>
      <c r="J98" t="s">
        <v>10359</v>
      </c>
    </row>
    <row r="99" spans="1:10" hidden="1" x14ac:dyDescent="0.25">
      <c r="B99" t="s">
        <v>366</v>
      </c>
      <c r="C99" t="s">
        <v>1667</v>
      </c>
      <c r="D99">
        <v>95</v>
      </c>
      <c r="E99" t="s">
        <v>9120</v>
      </c>
      <c r="F99" t="s">
        <v>8989</v>
      </c>
      <c r="G99" t="s">
        <v>2616</v>
      </c>
      <c r="H99" t="s">
        <v>10126</v>
      </c>
      <c r="I99" t="s">
        <v>9247</v>
      </c>
      <c r="J99" t="s">
        <v>10360</v>
      </c>
    </row>
    <row r="100" spans="1:10" hidden="1" x14ac:dyDescent="0.25">
      <c r="B100" t="s">
        <v>367</v>
      </c>
      <c r="C100" t="s">
        <v>1668</v>
      </c>
      <c r="D100">
        <v>95</v>
      </c>
      <c r="E100" t="s">
        <v>9120</v>
      </c>
      <c r="F100" t="s">
        <v>8989</v>
      </c>
      <c r="G100" t="s">
        <v>2616</v>
      </c>
      <c r="H100" t="s">
        <v>10126</v>
      </c>
      <c r="I100" t="s">
        <v>9248</v>
      </c>
      <c r="J100" t="s">
        <v>10361</v>
      </c>
    </row>
    <row r="101" spans="1:10" hidden="1" x14ac:dyDescent="0.25">
      <c r="B101" t="s">
        <v>372</v>
      </c>
      <c r="C101" t="s">
        <v>1673</v>
      </c>
      <c r="D101">
        <v>95</v>
      </c>
      <c r="E101" t="s">
        <v>9120</v>
      </c>
      <c r="F101" t="s">
        <v>8989</v>
      </c>
      <c r="G101" t="s">
        <v>2616</v>
      </c>
      <c r="H101" t="s">
        <v>10126</v>
      </c>
      <c r="I101" t="s">
        <v>9251</v>
      </c>
      <c r="J101" t="s">
        <v>10364</v>
      </c>
    </row>
    <row r="102" spans="1:10" hidden="1" x14ac:dyDescent="0.25">
      <c r="B102" t="s">
        <v>374</v>
      </c>
      <c r="C102" t="s">
        <v>1675</v>
      </c>
      <c r="D102">
        <v>95</v>
      </c>
      <c r="E102" t="s">
        <v>9120</v>
      </c>
      <c r="F102" t="s">
        <v>8989</v>
      </c>
      <c r="G102" t="s">
        <v>2616</v>
      </c>
      <c r="H102" t="s">
        <v>10126</v>
      </c>
      <c r="I102" t="s">
        <v>9253</v>
      </c>
      <c r="J102" t="s">
        <v>10366</v>
      </c>
    </row>
    <row r="103" spans="1:10" hidden="1" x14ac:dyDescent="0.25">
      <c r="B103" t="s">
        <v>422</v>
      </c>
      <c r="C103" t="s">
        <v>1722</v>
      </c>
      <c r="D103">
        <v>95</v>
      </c>
      <c r="E103" t="s">
        <v>9120</v>
      </c>
      <c r="F103" t="s">
        <v>8989</v>
      </c>
      <c r="G103" t="s">
        <v>2616</v>
      </c>
      <c r="H103" t="s">
        <v>10126</v>
      </c>
      <c r="I103" t="s">
        <v>9296</v>
      </c>
      <c r="J103" t="s">
        <v>10409</v>
      </c>
    </row>
    <row r="104" spans="1:10" x14ac:dyDescent="0.25">
      <c r="A104" t="s">
        <v>10103</v>
      </c>
      <c r="B104" t="s">
        <v>6</v>
      </c>
      <c r="C104" t="s">
        <v>1311</v>
      </c>
      <c r="D104">
        <v>129</v>
      </c>
      <c r="E104" t="s">
        <v>9211</v>
      </c>
      <c r="F104" t="s">
        <v>8989</v>
      </c>
      <c r="G104" t="s">
        <v>2616</v>
      </c>
      <c r="H104" t="s">
        <v>10119</v>
      </c>
      <c r="I104" t="s">
        <v>9232</v>
      </c>
      <c r="J104" t="s">
        <v>10345</v>
      </c>
    </row>
    <row r="105" spans="1:10" hidden="1" x14ac:dyDescent="0.25">
      <c r="B105" t="s">
        <v>423</v>
      </c>
      <c r="C105" t="s">
        <v>1723</v>
      </c>
      <c r="D105">
        <v>128</v>
      </c>
      <c r="E105" t="s">
        <v>9120</v>
      </c>
      <c r="F105" t="s">
        <v>8989</v>
      </c>
      <c r="G105" t="s">
        <v>2616</v>
      </c>
      <c r="H105" t="s">
        <v>10126</v>
      </c>
      <c r="I105" t="s">
        <v>9297</v>
      </c>
      <c r="J105" t="s">
        <v>10410</v>
      </c>
    </row>
    <row r="106" spans="1:10" x14ac:dyDescent="0.25">
      <c r="A106" t="s">
        <v>10103</v>
      </c>
      <c r="B106" t="s">
        <v>11</v>
      </c>
      <c r="C106" t="s">
        <v>1316</v>
      </c>
      <c r="D106">
        <v>129</v>
      </c>
      <c r="E106" t="s">
        <v>9211</v>
      </c>
      <c r="F106" t="s">
        <v>8989</v>
      </c>
      <c r="G106" t="s">
        <v>2616</v>
      </c>
      <c r="H106" t="s">
        <v>10119</v>
      </c>
      <c r="I106" t="s">
        <v>9384</v>
      </c>
      <c r="J106" t="s">
        <v>10497</v>
      </c>
    </row>
    <row r="107" spans="1:10" hidden="1" x14ac:dyDescent="0.25">
      <c r="B107" t="s">
        <v>431</v>
      </c>
      <c r="C107" t="s">
        <v>1731</v>
      </c>
      <c r="D107">
        <v>95</v>
      </c>
      <c r="E107" t="s">
        <v>9120</v>
      </c>
      <c r="F107" t="s">
        <v>8989</v>
      </c>
      <c r="G107" t="s">
        <v>2616</v>
      </c>
      <c r="H107" t="s">
        <v>10126</v>
      </c>
      <c r="I107" t="s">
        <v>9302</v>
      </c>
      <c r="J107" t="s">
        <v>10415</v>
      </c>
    </row>
    <row r="108" spans="1:10" hidden="1" x14ac:dyDescent="0.25">
      <c r="B108" t="s">
        <v>432</v>
      </c>
      <c r="C108" t="s">
        <v>1732</v>
      </c>
      <c r="D108">
        <v>128</v>
      </c>
      <c r="E108" t="s">
        <v>9120</v>
      </c>
      <c r="F108" t="s">
        <v>8989</v>
      </c>
      <c r="G108" t="s">
        <v>2616</v>
      </c>
      <c r="H108" t="s">
        <v>10126</v>
      </c>
      <c r="I108" t="s">
        <v>9303</v>
      </c>
      <c r="J108" t="s">
        <v>10416</v>
      </c>
    </row>
    <row r="109" spans="1:10" hidden="1" x14ac:dyDescent="0.25">
      <c r="B109" t="s">
        <v>435</v>
      </c>
      <c r="C109" t="s">
        <v>1735</v>
      </c>
      <c r="D109">
        <v>61</v>
      </c>
      <c r="E109" t="s">
        <v>9120</v>
      </c>
      <c r="F109" t="s">
        <v>8989</v>
      </c>
      <c r="G109" t="s">
        <v>2616</v>
      </c>
      <c r="H109" t="s">
        <v>10126</v>
      </c>
      <c r="I109" t="s">
        <v>9304</v>
      </c>
      <c r="J109" t="s">
        <v>10417</v>
      </c>
    </row>
    <row r="110" spans="1:10" x14ac:dyDescent="0.25">
      <c r="A110" t="s">
        <v>10103</v>
      </c>
      <c r="B110" t="s">
        <v>13</v>
      </c>
      <c r="C110" t="s">
        <v>1318</v>
      </c>
      <c r="D110">
        <v>129</v>
      </c>
      <c r="E110" t="s">
        <v>9211</v>
      </c>
      <c r="F110" t="s">
        <v>8989</v>
      </c>
      <c r="G110" t="s">
        <v>2616</v>
      </c>
      <c r="H110" t="s">
        <v>10119</v>
      </c>
      <c r="I110" t="s">
        <v>9413</v>
      </c>
      <c r="J110" t="s">
        <v>10526</v>
      </c>
    </row>
    <row r="111" spans="1:10" hidden="1" x14ac:dyDescent="0.25">
      <c r="B111" t="s">
        <v>436</v>
      </c>
      <c r="C111" t="s">
        <v>1736</v>
      </c>
      <c r="D111">
        <v>128</v>
      </c>
      <c r="E111" t="s">
        <v>9120</v>
      </c>
      <c r="F111" t="s">
        <v>8989</v>
      </c>
      <c r="G111" t="s">
        <v>2616</v>
      </c>
      <c r="H111" t="s">
        <v>10126</v>
      </c>
      <c r="I111" t="s">
        <v>9305</v>
      </c>
      <c r="J111" t="s">
        <v>10418</v>
      </c>
    </row>
    <row r="112" spans="1:10" x14ac:dyDescent="0.25">
      <c r="A112" t="s">
        <v>10103</v>
      </c>
      <c r="B112" t="s">
        <v>14</v>
      </c>
      <c r="C112" t="s">
        <v>1319</v>
      </c>
      <c r="D112">
        <v>129</v>
      </c>
      <c r="E112" t="s">
        <v>9211</v>
      </c>
      <c r="F112" t="s">
        <v>8989</v>
      </c>
      <c r="G112" t="s">
        <v>2616</v>
      </c>
      <c r="H112" t="s">
        <v>10119</v>
      </c>
      <c r="I112" t="s">
        <v>9435</v>
      </c>
      <c r="J112" t="s">
        <v>10548</v>
      </c>
    </row>
    <row r="113" spans="1:10" x14ac:dyDescent="0.25">
      <c r="A113" t="s">
        <v>10103</v>
      </c>
      <c r="B113" t="s">
        <v>15</v>
      </c>
      <c r="C113" t="s">
        <v>1320</v>
      </c>
      <c r="D113">
        <v>129</v>
      </c>
      <c r="E113" t="s">
        <v>9211</v>
      </c>
      <c r="F113" t="s">
        <v>8989</v>
      </c>
      <c r="G113" t="s">
        <v>2616</v>
      </c>
      <c r="H113" t="s">
        <v>10119</v>
      </c>
      <c r="I113" t="s">
        <v>9439</v>
      </c>
      <c r="J113" t="s">
        <v>10552</v>
      </c>
    </row>
    <row r="114" spans="1:10" hidden="1" x14ac:dyDescent="0.25">
      <c r="B114" t="s">
        <v>438</v>
      </c>
      <c r="C114" t="s">
        <v>1738</v>
      </c>
      <c r="D114">
        <v>95</v>
      </c>
      <c r="E114" t="s">
        <v>9120</v>
      </c>
      <c r="F114" t="s">
        <v>8989</v>
      </c>
      <c r="G114" t="s">
        <v>2616</v>
      </c>
      <c r="H114" t="s">
        <v>10126</v>
      </c>
      <c r="I114" t="s">
        <v>9307</v>
      </c>
      <c r="J114" t="s">
        <v>10420</v>
      </c>
    </row>
    <row r="115" spans="1:10" hidden="1" x14ac:dyDescent="0.25">
      <c r="B115" t="s">
        <v>447</v>
      </c>
      <c r="C115" t="s">
        <v>1747</v>
      </c>
      <c r="D115">
        <v>95</v>
      </c>
      <c r="E115" t="s">
        <v>9120</v>
      </c>
      <c r="F115" t="s">
        <v>8989</v>
      </c>
      <c r="G115" t="s">
        <v>2616</v>
      </c>
      <c r="H115" t="s">
        <v>10126</v>
      </c>
      <c r="I115" t="s">
        <v>9313</v>
      </c>
      <c r="J115" t="s">
        <v>10426</v>
      </c>
    </row>
    <row r="116" spans="1:10" hidden="1" x14ac:dyDescent="0.25">
      <c r="B116" t="s">
        <v>528</v>
      </c>
      <c r="C116" t="s">
        <v>1828</v>
      </c>
      <c r="D116">
        <v>62</v>
      </c>
      <c r="E116" t="s">
        <v>9120</v>
      </c>
      <c r="F116" t="s">
        <v>8989</v>
      </c>
      <c r="G116" t="s">
        <v>2616</v>
      </c>
      <c r="H116" t="s">
        <v>10126</v>
      </c>
      <c r="I116" t="s">
        <v>9360</v>
      </c>
      <c r="J116" t="s">
        <v>10473</v>
      </c>
    </row>
    <row r="117" spans="1:10" hidden="1" x14ac:dyDescent="0.25">
      <c r="B117" t="s">
        <v>532</v>
      </c>
      <c r="C117" t="s">
        <v>1832</v>
      </c>
      <c r="D117">
        <v>128</v>
      </c>
      <c r="E117" t="s">
        <v>9120</v>
      </c>
      <c r="F117" t="s">
        <v>8989</v>
      </c>
      <c r="G117" t="s">
        <v>2616</v>
      </c>
      <c r="H117" t="s">
        <v>10126</v>
      </c>
      <c r="I117" t="s">
        <v>9361</v>
      </c>
      <c r="J117" t="s">
        <v>10474</v>
      </c>
    </row>
    <row r="118" spans="1:10" hidden="1" x14ac:dyDescent="0.25">
      <c r="B118" t="s">
        <v>533</v>
      </c>
      <c r="C118" t="s">
        <v>1833</v>
      </c>
      <c r="D118">
        <v>95</v>
      </c>
      <c r="E118" t="s">
        <v>9120</v>
      </c>
      <c r="F118" t="s">
        <v>8989</v>
      </c>
      <c r="G118" t="s">
        <v>2616</v>
      </c>
      <c r="H118" t="s">
        <v>10126</v>
      </c>
      <c r="I118" t="s">
        <v>9362</v>
      </c>
      <c r="J118" t="s">
        <v>10475</v>
      </c>
    </row>
    <row r="119" spans="1:10" x14ac:dyDescent="0.25">
      <c r="A119" t="s">
        <v>10103</v>
      </c>
      <c r="B119" t="s">
        <v>19</v>
      </c>
      <c r="C119" t="s">
        <v>1324</v>
      </c>
      <c r="D119">
        <v>129</v>
      </c>
      <c r="E119" t="s">
        <v>9211</v>
      </c>
      <c r="F119" t="s">
        <v>8989</v>
      </c>
      <c r="G119" t="s">
        <v>2616</v>
      </c>
      <c r="H119" t="s">
        <v>10119</v>
      </c>
      <c r="I119" t="s">
        <v>9512</v>
      </c>
      <c r="J119" t="s">
        <v>10625</v>
      </c>
    </row>
    <row r="120" spans="1:10" hidden="1" x14ac:dyDescent="0.25">
      <c r="B120" t="s">
        <v>545</v>
      </c>
      <c r="C120" t="s">
        <v>1845</v>
      </c>
      <c r="D120">
        <v>95</v>
      </c>
      <c r="E120" t="s">
        <v>9120</v>
      </c>
      <c r="F120" t="s">
        <v>8989</v>
      </c>
      <c r="G120" t="s">
        <v>2616</v>
      </c>
      <c r="H120" t="s">
        <v>10126</v>
      </c>
      <c r="I120" t="s">
        <v>9371</v>
      </c>
      <c r="J120" t="s">
        <v>10484</v>
      </c>
    </row>
    <row r="121" spans="1:10" hidden="1" x14ac:dyDescent="0.25">
      <c r="B121" t="s">
        <v>546</v>
      </c>
      <c r="C121" t="s">
        <v>1846</v>
      </c>
      <c r="D121">
        <v>95</v>
      </c>
      <c r="E121" t="s">
        <v>9120</v>
      </c>
      <c r="F121" t="s">
        <v>8989</v>
      </c>
      <c r="G121" t="s">
        <v>2616</v>
      </c>
      <c r="H121" t="s">
        <v>10126</v>
      </c>
      <c r="I121" t="s">
        <v>9372</v>
      </c>
      <c r="J121" t="s">
        <v>10485</v>
      </c>
    </row>
    <row r="122" spans="1:10" x14ac:dyDescent="0.25">
      <c r="A122" t="s">
        <v>10103</v>
      </c>
      <c r="B122" t="s">
        <v>20</v>
      </c>
      <c r="C122" t="s">
        <v>1325</v>
      </c>
      <c r="D122">
        <v>129</v>
      </c>
      <c r="E122" t="s">
        <v>9211</v>
      </c>
      <c r="F122" t="s">
        <v>8989</v>
      </c>
      <c r="G122" t="s">
        <v>2616</v>
      </c>
      <c r="H122" t="s">
        <v>10119</v>
      </c>
      <c r="I122" t="s">
        <v>9520</v>
      </c>
      <c r="J122" t="s">
        <v>10633</v>
      </c>
    </row>
    <row r="123" spans="1:10" hidden="1" x14ac:dyDescent="0.25">
      <c r="B123" t="s">
        <v>547</v>
      </c>
      <c r="C123" t="s">
        <v>1847</v>
      </c>
      <c r="D123">
        <v>95</v>
      </c>
      <c r="E123" t="s">
        <v>9120</v>
      </c>
      <c r="F123" t="s">
        <v>8989</v>
      </c>
      <c r="G123" t="s">
        <v>2616</v>
      </c>
      <c r="H123" t="s">
        <v>10126</v>
      </c>
      <c r="I123" t="s">
        <v>9373</v>
      </c>
      <c r="J123" t="s">
        <v>10486</v>
      </c>
    </row>
    <row r="124" spans="1:10" hidden="1" x14ac:dyDescent="0.25">
      <c r="B124" t="s">
        <v>604</v>
      </c>
      <c r="C124" t="s">
        <v>1904</v>
      </c>
      <c r="D124">
        <v>128</v>
      </c>
      <c r="E124" t="s">
        <v>9120</v>
      </c>
      <c r="F124" t="s">
        <v>8989</v>
      </c>
      <c r="G124" t="s">
        <v>2616</v>
      </c>
      <c r="H124" t="s">
        <v>10126</v>
      </c>
      <c r="I124" t="s">
        <v>9424</v>
      </c>
      <c r="J124" t="s">
        <v>10537</v>
      </c>
    </row>
    <row r="125" spans="1:10" hidden="1" x14ac:dyDescent="0.25">
      <c r="B125" t="s">
        <v>607</v>
      </c>
      <c r="C125" t="s">
        <v>1907</v>
      </c>
      <c r="D125">
        <v>128</v>
      </c>
      <c r="E125" t="s">
        <v>9120</v>
      </c>
      <c r="F125" t="s">
        <v>8989</v>
      </c>
      <c r="G125" t="s">
        <v>2616</v>
      </c>
      <c r="H125" t="s">
        <v>10126</v>
      </c>
      <c r="I125" t="s">
        <v>9425</v>
      </c>
      <c r="J125" t="s">
        <v>10538</v>
      </c>
    </row>
    <row r="126" spans="1:10" hidden="1" x14ac:dyDescent="0.25">
      <c r="B126" t="s">
        <v>608</v>
      </c>
      <c r="C126" t="s">
        <v>1908</v>
      </c>
      <c r="D126">
        <v>95</v>
      </c>
      <c r="E126" t="s">
        <v>9120</v>
      </c>
      <c r="F126" t="s">
        <v>8989</v>
      </c>
      <c r="G126" t="s">
        <v>2616</v>
      </c>
      <c r="H126" t="s">
        <v>10126</v>
      </c>
      <c r="I126" t="s">
        <v>9426</v>
      </c>
      <c r="J126" t="s">
        <v>10539</v>
      </c>
    </row>
    <row r="127" spans="1:10" hidden="1" x14ac:dyDescent="0.25">
      <c r="B127" t="s">
        <v>636</v>
      </c>
      <c r="C127" t="s">
        <v>1935</v>
      </c>
      <c r="D127">
        <v>128</v>
      </c>
      <c r="E127" t="s">
        <v>9120</v>
      </c>
      <c r="F127" t="s">
        <v>8989</v>
      </c>
      <c r="G127" t="s">
        <v>2616</v>
      </c>
      <c r="H127" t="s">
        <v>10126</v>
      </c>
      <c r="I127" t="s">
        <v>9447</v>
      </c>
      <c r="J127" t="s">
        <v>10560</v>
      </c>
    </row>
    <row r="128" spans="1:10" x14ac:dyDescent="0.25">
      <c r="A128" t="s">
        <v>10103</v>
      </c>
      <c r="B128" t="s">
        <v>16</v>
      </c>
      <c r="C128" t="s">
        <v>1321</v>
      </c>
      <c r="D128">
        <v>129</v>
      </c>
      <c r="E128" t="s">
        <v>9211</v>
      </c>
      <c r="F128" t="s">
        <v>8989</v>
      </c>
      <c r="G128" t="s">
        <v>2616</v>
      </c>
      <c r="H128" t="s">
        <v>10119</v>
      </c>
      <c r="I128" t="s">
        <v>10032</v>
      </c>
      <c r="J128" t="s">
        <v>11145</v>
      </c>
    </row>
    <row r="129" spans="1:10" hidden="1" x14ac:dyDescent="0.25">
      <c r="B129" t="s">
        <v>637</v>
      </c>
      <c r="C129" t="s">
        <v>1936</v>
      </c>
      <c r="D129">
        <v>127</v>
      </c>
      <c r="E129" t="s">
        <v>9120</v>
      </c>
      <c r="F129" t="s">
        <v>8989</v>
      </c>
      <c r="G129" t="s">
        <v>2616</v>
      </c>
      <c r="H129" t="s">
        <v>10126</v>
      </c>
      <c r="I129" t="s">
        <v>9448</v>
      </c>
      <c r="J129" t="s">
        <v>10561</v>
      </c>
    </row>
    <row r="130" spans="1:10" hidden="1" x14ac:dyDescent="0.25">
      <c r="B130" t="s">
        <v>638</v>
      </c>
      <c r="C130" t="s">
        <v>1937</v>
      </c>
      <c r="D130">
        <v>128</v>
      </c>
      <c r="E130" t="s">
        <v>9120</v>
      </c>
      <c r="F130" t="s">
        <v>8989</v>
      </c>
      <c r="G130" t="s">
        <v>2616</v>
      </c>
      <c r="H130" t="s">
        <v>10126</v>
      </c>
      <c r="I130" t="s">
        <v>9449</v>
      </c>
      <c r="J130" t="s">
        <v>10562</v>
      </c>
    </row>
    <row r="131" spans="1:10" x14ac:dyDescent="0.25">
      <c r="A131" t="s">
        <v>10103</v>
      </c>
      <c r="B131" t="s">
        <v>0</v>
      </c>
      <c r="C131" t="s">
        <v>1305</v>
      </c>
      <c r="D131">
        <v>129</v>
      </c>
      <c r="E131" t="s">
        <v>9211</v>
      </c>
      <c r="F131" t="s">
        <v>8989</v>
      </c>
      <c r="G131" t="s">
        <v>2616</v>
      </c>
      <c r="H131" t="s">
        <v>10119</v>
      </c>
      <c r="I131" t="s">
        <v>10038</v>
      </c>
      <c r="J131" t="s">
        <v>11151</v>
      </c>
    </row>
    <row r="132" spans="1:10" hidden="1" x14ac:dyDescent="0.25">
      <c r="B132" t="s">
        <v>639</v>
      </c>
      <c r="C132" t="s">
        <v>1938</v>
      </c>
      <c r="D132">
        <v>128</v>
      </c>
      <c r="E132" t="s">
        <v>9120</v>
      </c>
      <c r="F132" t="s">
        <v>8989</v>
      </c>
      <c r="G132" t="s">
        <v>2616</v>
      </c>
      <c r="H132" t="s">
        <v>10126</v>
      </c>
      <c r="I132" t="s">
        <v>9450</v>
      </c>
      <c r="J132" t="s">
        <v>10563</v>
      </c>
    </row>
    <row r="133" spans="1:10" hidden="1" x14ac:dyDescent="0.25">
      <c r="B133" t="s">
        <v>657</v>
      </c>
      <c r="C133" t="s">
        <v>1956</v>
      </c>
      <c r="D133">
        <v>128</v>
      </c>
      <c r="E133" t="s">
        <v>9120</v>
      </c>
      <c r="F133" t="s">
        <v>8989</v>
      </c>
      <c r="G133" t="s">
        <v>2616</v>
      </c>
      <c r="H133" t="s">
        <v>10126</v>
      </c>
      <c r="I133" t="s">
        <v>9453</v>
      </c>
      <c r="J133" t="s">
        <v>10566</v>
      </c>
    </row>
    <row r="134" spans="1:10" hidden="1" x14ac:dyDescent="0.25">
      <c r="B134" t="s">
        <v>658</v>
      </c>
      <c r="C134" t="s">
        <v>1957</v>
      </c>
      <c r="D134">
        <v>128</v>
      </c>
      <c r="E134" t="s">
        <v>9120</v>
      </c>
      <c r="F134" t="s">
        <v>8989</v>
      </c>
      <c r="G134" t="s">
        <v>2616</v>
      </c>
      <c r="H134" t="s">
        <v>10126</v>
      </c>
      <c r="I134" t="s">
        <v>9454</v>
      </c>
      <c r="J134" t="s">
        <v>10567</v>
      </c>
    </row>
    <row r="135" spans="1:10" hidden="1" x14ac:dyDescent="0.25">
      <c r="B135" t="s">
        <v>659</v>
      </c>
      <c r="C135" t="s">
        <v>1958</v>
      </c>
      <c r="D135">
        <v>128</v>
      </c>
      <c r="E135" t="s">
        <v>9120</v>
      </c>
      <c r="F135" t="s">
        <v>8989</v>
      </c>
      <c r="G135" t="s">
        <v>2616</v>
      </c>
      <c r="H135" t="s">
        <v>10126</v>
      </c>
      <c r="I135" t="s">
        <v>9455</v>
      </c>
      <c r="J135" t="s">
        <v>10568</v>
      </c>
    </row>
    <row r="136" spans="1:10" hidden="1" x14ac:dyDescent="0.25">
      <c r="B136" t="s">
        <v>660</v>
      </c>
      <c r="C136" t="s">
        <v>1959</v>
      </c>
      <c r="D136">
        <v>128</v>
      </c>
      <c r="E136" t="s">
        <v>9120</v>
      </c>
      <c r="F136" t="s">
        <v>8989</v>
      </c>
      <c r="G136" t="s">
        <v>2616</v>
      </c>
      <c r="H136" t="s">
        <v>10126</v>
      </c>
      <c r="I136" t="s">
        <v>9456</v>
      </c>
      <c r="J136" t="s">
        <v>10569</v>
      </c>
    </row>
    <row r="137" spans="1:10" hidden="1" x14ac:dyDescent="0.25">
      <c r="B137" t="s">
        <v>661</v>
      </c>
      <c r="C137" t="s">
        <v>1960</v>
      </c>
      <c r="D137">
        <v>63</v>
      </c>
      <c r="E137" t="s">
        <v>9120</v>
      </c>
      <c r="F137" t="s">
        <v>8989</v>
      </c>
      <c r="G137" t="s">
        <v>2616</v>
      </c>
      <c r="H137" t="s">
        <v>10126</v>
      </c>
      <c r="I137" t="s">
        <v>9457</v>
      </c>
      <c r="J137" t="s">
        <v>10570</v>
      </c>
    </row>
    <row r="138" spans="1:10" hidden="1" x14ac:dyDescent="0.25">
      <c r="B138" t="s">
        <v>694</v>
      </c>
      <c r="C138" t="s">
        <v>1993</v>
      </c>
      <c r="D138">
        <v>63</v>
      </c>
      <c r="E138" t="s">
        <v>9120</v>
      </c>
      <c r="F138" t="s">
        <v>8989</v>
      </c>
      <c r="G138" t="s">
        <v>2616</v>
      </c>
      <c r="H138" t="s">
        <v>10126</v>
      </c>
      <c r="I138" t="s">
        <v>9485</v>
      </c>
      <c r="J138" t="s">
        <v>10598</v>
      </c>
    </row>
    <row r="139" spans="1:10" hidden="1" x14ac:dyDescent="0.25">
      <c r="B139" t="s">
        <v>704</v>
      </c>
      <c r="C139" t="s">
        <v>2003</v>
      </c>
      <c r="D139">
        <v>95</v>
      </c>
      <c r="E139" t="s">
        <v>9120</v>
      </c>
      <c r="F139" t="s">
        <v>8989</v>
      </c>
      <c r="G139" t="s">
        <v>2616</v>
      </c>
      <c r="H139" t="s">
        <v>10126</v>
      </c>
      <c r="I139" t="s">
        <v>9492</v>
      </c>
      <c r="J139" t="s">
        <v>10605</v>
      </c>
    </row>
    <row r="140" spans="1:10" hidden="1" x14ac:dyDescent="0.25">
      <c r="B140" t="s">
        <v>705</v>
      </c>
      <c r="C140" t="s">
        <v>2004</v>
      </c>
      <c r="D140">
        <v>128</v>
      </c>
      <c r="E140" t="s">
        <v>9120</v>
      </c>
      <c r="F140" t="s">
        <v>8989</v>
      </c>
      <c r="G140" t="s">
        <v>2616</v>
      </c>
      <c r="H140" t="s">
        <v>10126</v>
      </c>
      <c r="I140" t="s">
        <v>9493</v>
      </c>
      <c r="J140" t="s">
        <v>10606</v>
      </c>
    </row>
    <row r="141" spans="1:10" hidden="1" x14ac:dyDescent="0.25">
      <c r="B141" t="s">
        <v>706</v>
      </c>
      <c r="C141" t="s">
        <v>2005</v>
      </c>
      <c r="D141">
        <v>95</v>
      </c>
      <c r="E141" t="s">
        <v>9120</v>
      </c>
      <c r="F141" t="s">
        <v>8989</v>
      </c>
      <c r="G141" t="s">
        <v>2616</v>
      </c>
      <c r="H141" t="s">
        <v>10126</v>
      </c>
      <c r="I141" t="s">
        <v>9494</v>
      </c>
      <c r="J141" t="s">
        <v>10607</v>
      </c>
    </row>
    <row r="142" spans="1:10" hidden="1" x14ac:dyDescent="0.25">
      <c r="B142" t="s">
        <v>707</v>
      </c>
      <c r="C142" t="s">
        <v>2006</v>
      </c>
      <c r="D142">
        <v>128</v>
      </c>
      <c r="E142" t="s">
        <v>9120</v>
      </c>
      <c r="F142" t="s">
        <v>8989</v>
      </c>
      <c r="G142" t="s">
        <v>2616</v>
      </c>
      <c r="H142" t="s">
        <v>10126</v>
      </c>
      <c r="I142" t="s">
        <v>9495</v>
      </c>
      <c r="J142" t="s">
        <v>10608</v>
      </c>
    </row>
    <row r="143" spans="1:10" hidden="1" x14ac:dyDescent="0.25">
      <c r="B143" t="s">
        <v>708</v>
      </c>
      <c r="C143" t="s">
        <v>2007</v>
      </c>
      <c r="D143">
        <v>95</v>
      </c>
      <c r="E143" t="s">
        <v>9120</v>
      </c>
      <c r="F143" t="s">
        <v>8989</v>
      </c>
      <c r="G143" t="s">
        <v>2616</v>
      </c>
      <c r="H143" t="s">
        <v>10126</v>
      </c>
      <c r="I143" t="s">
        <v>9496</v>
      </c>
      <c r="J143" t="s">
        <v>10609</v>
      </c>
    </row>
    <row r="144" spans="1:10" hidden="1" x14ac:dyDescent="0.25">
      <c r="B144" t="s">
        <v>709</v>
      </c>
      <c r="C144" t="s">
        <v>2008</v>
      </c>
      <c r="D144">
        <v>128</v>
      </c>
      <c r="E144" t="s">
        <v>9120</v>
      </c>
      <c r="F144" t="s">
        <v>8989</v>
      </c>
      <c r="G144" t="s">
        <v>2616</v>
      </c>
      <c r="H144" t="s">
        <v>10126</v>
      </c>
      <c r="I144" t="s">
        <v>9497</v>
      </c>
      <c r="J144" t="s">
        <v>10610</v>
      </c>
    </row>
    <row r="145" spans="2:10" hidden="1" x14ac:dyDescent="0.25">
      <c r="B145" t="s">
        <v>730</v>
      </c>
      <c r="C145" t="s">
        <v>2029</v>
      </c>
      <c r="D145">
        <v>95</v>
      </c>
      <c r="E145" t="s">
        <v>9120</v>
      </c>
      <c r="F145" t="s">
        <v>8989</v>
      </c>
      <c r="G145" t="s">
        <v>2616</v>
      </c>
      <c r="H145" t="s">
        <v>10126</v>
      </c>
      <c r="I145" t="s">
        <v>9517</v>
      </c>
      <c r="J145" t="s">
        <v>10630</v>
      </c>
    </row>
    <row r="146" spans="2:10" hidden="1" x14ac:dyDescent="0.25">
      <c r="B146" t="s">
        <v>745</v>
      </c>
      <c r="C146" t="s">
        <v>2044</v>
      </c>
      <c r="D146">
        <v>95</v>
      </c>
      <c r="E146" t="s">
        <v>9120</v>
      </c>
      <c r="F146" t="s">
        <v>8989</v>
      </c>
      <c r="G146" t="s">
        <v>2616</v>
      </c>
      <c r="H146" t="s">
        <v>10126</v>
      </c>
      <c r="I146" t="s">
        <v>9524</v>
      </c>
      <c r="J146" t="s">
        <v>10637</v>
      </c>
    </row>
    <row r="147" spans="2:10" hidden="1" x14ac:dyDescent="0.25">
      <c r="B147" t="s">
        <v>755</v>
      </c>
      <c r="C147" t="s">
        <v>2054</v>
      </c>
      <c r="D147">
        <v>95</v>
      </c>
      <c r="E147" t="s">
        <v>9120</v>
      </c>
      <c r="F147" t="s">
        <v>8989</v>
      </c>
      <c r="G147" t="s">
        <v>2616</v>
      </c>
      <c r="H147" t="s">
        <v>10126</v>
      </c>
      <c r="I147" t="s">
        <v>9531</v>
      </c>
      <c r="J147" t="s">
        <v>10644</v>
      </c>
    </row>
    <row r="148" spans="2:10" hidden="1" x14ac:dyDescent="0.25">
      <c r="B148" t="s">
        <v>756</v>
      </c>
      <c r="C148" t="s">
        <v>2055</v>
      </c>
      <c r="D148">
        <v>95</v>
      </c>
      <c r="E148" t="s">
        <v>9120</v>
      </c>
      <c r="F148" t="s">
        <v>8989</v>
      </c>
      <c r="G148" t="s">
        <v>2616</v>
      </c>
      <c r="H148" t="s">
        <v>10126</v>
      </c>
      <c r="I148" t="s">
        <v>9532</v>
      </c>
      <c r="J148" t="s">
        <v>10645</v>
      </c>
    </row>
    <row r="149" spans="2:10" hidden="1" x14ac:dyDescent="0.25">
      <c r="B149" t="s">
        <v>757</v>
      </c>
      <c r="C149" t="s">
        <v>2056</v>
      </c>
      <c r="D149">
        <v>95</v>
      </c>
      <c r="E149" t="s">
        <v>9120</v>
      </c>
      <c r="F149" t="s">
        <v>8989</v>
      </c>
      <c r="G149" t="s">
        <v>2616</v>
      </c>
      <c r="H149" t="s">
        <v>10126</v>
      </c>
      <c r="I149" t="s">
        <v>9533</v>
      </c>
      <c r="J149" t="s">
        <v>10646</v>
      </c>
    </row>
    <row r="150" spans="2:10" hidden="1" x14ac:dyDescent="0.25">
      <c r="B150" t="s">
        <v>758</v>
      </c>
      <c r="C150" t="s">
        <v>2057</v>
      </c>
      <c r="D150">
        <v>97</v>
      </c>
      <c r="E150" t="s">
        <v>9120</v>
      </c>
      <c r="F150" t="s">
        <v>8989</v>
      </c>
      <c r="G150" t="s">
        <v>2616</v>
      </c>
      <c r="H150" t="s">
        <v>10126</v>
      </c>
      <c r="I150" t="s">
        <v>9534</v>
      </c>
      <c r="J150" t="s">
        <v>10647</v>
      </c>
    </row>
    <row r="151" spans="2:10" hidden="1" x14ac:dyDescent="0.25">
      <c r="B151" t="s">
        <v>759</v>
      </c>
      <c r="C151" t="s">
        <v>2058</v>
      </c>
      <c r="D151">
        <v>95</v>
      </c>
      <c r="E151" t="s">
        <v>9120</v>
      </c>
      <c r="F151" t="s">
        <v>8989</v>
      </c>
      <c r="G151" t="s">
        <v>2616</v>
      </c>
      <c r="H151" t="s">
        <v>10126</v>
      </c>
      <c r="I151" t="s">
        <v>9535</v>
      </c>
      <c r="J151" t="s">
        <v>10648</v>
      </c>
    </row>
    <row r="152" spans="2:10" hidden="1" x14ac:dyDescent="0.25">
      <c r="B152" t="s">
        <v>766</v>
      </c>
      <c r="C152" t="s">
        <v>2065</v>
      </c>
      <c r="D152">
        <v>95</v>
      </c>
      <c r="E152" t="s">
        <v>9120</v>
      </c>
      <c r="F152" t="s">
        <v>8989</v>
      </c>
      <c r="G152" t="s">
        <v>2616</v>
      </c>
      <c r="H152" t="s">
        <v>10126</v>
      </c>
      <c r="I152" t="s">
        <v>9541</v>
      </c>
      <c r="J152" t="s">
        <v>10654</v>
      </c>
    </row>
    <row r="153" spans="2:10" hidden="1" x14ac:dyDescent="0.25">
      <c r="B153" t="s">
        <v>767</v>
      </c>
      <c r="C153" t="s">
        <v>2066</v>
      </c>
      <c r="D153">
        <v>95</v>
      </c>
      <c r="E153" t="s">
        <v>9120</v>
      </c>
      <c r="F153" t="s">
        <v>8989</v>
      </c>
      <c r="G153" t="s">
        <v>2616</v>
      </c>
      <c r="H153" t="s">
        <v>10126</v>
      </c>
      <c r="I153" t="s">
        <v>9542</v>
      </c>
      <c r="J153" t="s">
        <v>10655</v>
      </c>
    </row>
    <row r="154" spans="2:10" hidden="1" x14ac:dyDescent="0.25">
      <c r="B154" t="s">
        <v>768</v>
      </c>
      <c r="C154" t="s">
        <v>2067</v>
      </c>
      <c r="D154">
        <v>95</v>
      </c>
      <c r="E154" t="s">
        <v>9120</v>
      </c>
      <c r="F154" t="s">
        <v>8989</v>
      </c>
      <c r="G154" t="s">
        <v>2616</v>
      </c>
      <c r="H154" t="s">
        <v>10126</v>
      </c>
      <c r="I154" t="s">
        <v>9543</v>
      </c>
      <c r="J154" t="s">
        <v>10656</v>
      </c>
    </row>
    <row r="155" spans="2:10" hidden="1" x14ac:dyDescent="0.25">
      <c r="B155" t="s">
        <v>835</v>
      </c>
      <c r="C155" t="s">
        <v>2134</v>
      </c>
      <c r="D155">
        <v>128</v>
      </c>
      <c r="E155" t="s">
        <v>9120</v>
      </c>
      <c r="F155" t="s">
        <v>8989</v>
      </c>
      <c r="G155" t="s">
        <v>2616</v>
      </c>
      <c r="H155" t="s">
        <v>10126</v>
      </c>
      <c r="I155" t="s">
        <v>9610</v>
      </c>
      <c r="J155" t="s">
        <v>10723</v>
      </c>
    </row>
    <row r="156" spans="2:10" hidden="1" x14ac:dyDescent="0.25">
      <c r="B156" t="s">
        <v>836</v>
      </c>
      <c r="C156" t="s">
        <v>2135</v>
      </c>
      <c r="D156">
        <v>95</v>
      </c>
      <c r="E156" t="s">
        <v>9120</v>
      </c>
      <c r="F156" t="s">
        <v>8989</v>
      </c>
      <c r="G156" t="s">
        <v>2616</v>
      </c>
      <c r="H156" t="s">
        <v>10126</v>
      </c>
      <c r="I156" t="s">
        <v>9611</v>
      </c>
      <c r="J156" t="s">
        <v>10724</v>
      </c>
    </row>
    <row r="157" spans="2:10" hidden="1" x14ac:dyDescent="0.25">
      <c r="B157" t="s">
        <v>837</v>
      </c>
      <c r="C157" t="s">
        <v>2136</v>
      </c>
      <c r="D157">
        <v>128</v>
      </c>
      <c r="E157" t="s">
        <v>9120</v>
      </c>
      <c r="F157" t="s">
        <v>8989</v>
      </c>
      <c r="G157" t="s">
        <v>2616</v>
      </c>
      <c r="H157" t="s">
        <v>10126</v>
      </c>
      <c r="I157" t="s">
        <v>9612</v>
      </c>
      <c r="J157" t="s">
        <v>10725</v>
      </c>
    </row>
    <row r="158" spans="2:10" hidden="1" x14ac:dyDescent="0.25">
      <c r="B158" t="s">
        <v>838</v>
      </c>
      <c r="C158" t="s">
        <v>2137</v>
      </c>
      <c r="D158">
        <v>95</v>
      </c>
      <c r="E158" t="s">
        <v>9120</v>
      </c>
      <c r="F158" t="s">
        <v>8989</v>
      </c>
      <c r="G158" t="s">
        <v>2616</v>
      </c>
      <c r="H158" t="s">
        <v>10126</v>
      </c>
      <c r="I158" t="s">
        <v>9613</v>
      </c>
      <c r="J158" t="s">
        <v>10726</v>
      </c>
    </row>
    <row r="159" spans="2:10" hidden="1" x14ac:dyDescent="0.25">
      <c r="B159" t="s">
        <v>839</v>
      </c>
      <c r="C159" t="s">
        <v>2138</v>
      </c>
      <c r="D159">
        <v>128</v>
      </c>
      <c r="E159" t="s">
        <v>9120</v>
      </c>
      <c r="F159" t="s">
        <v>8989</v>
      </c>
      <c r="G159" t="s">
        <v>2616</v>
      </c>
      <c r="H159" t="s">
        <v>10126</v>
      </c>
      <c r="I159" t="s">
        <v>9614</v>
      </c>
      <c r="J159" t="s">
        <v>10727</v>
      </c>
    </row>
    <row r="160" spans="2:10" hidden="1" x14ac:dyDescent="0.25">
      <c r="B160" t="s">
        <v>840</v>
      </c>
      <c r="C160" t="s">
        <v>2139</v>
      </c>
      <c r="D160">
        <v>95</v>
      </c>
      <c r="E160" t="s">
        <v>9120</v>
      </c>
      <c r="F160" t="s">
        <v>8989</v>
      </c>
      <c r="G160" t="s">
        <v>2616</v>
      </c>
      <c r="H160" t="s">
        <v>10126</v>
      </c>
      <c r="I160" t="s">
        <v>9615</v>
      </c>
      <c r="J160" t="s">
        <v>10728</v>
      </c>
    </row>
    <row r="161" spans="2:10" hidden="1" x14ac:dyDescent="0.25">
      <c r="B161" t="s">
        <v>841</v>
      </c>
      <c r="C161" t="s">
        <v>2140</v>
      </c>
      <c r="D161">
        <v>128</v>
      </c>
      <c r="E161" t="s">
        <v>9120</v>
      </c>
      <c r="F161" t="s">
        <v>8989</v>
      </c>
      <c r="G161" t="s">
        <v>2616</v>
      </c>
      <c r="H161" t="s">
        <v>10126</v>
      </c>
      <c r="I161" t="s">
        <v>9616</v>
      </c>
      <c r="J161" t="s">
        <v>10729</v>
      </c>
    </row>
    <row r="162" spans="2:10" hidden="1" x14ac:dyDescent="0.25">
      <c r="B162" t="s">
        <v>842</v>
      </c>
      <c r="C162" t="s">
        <v>2141</v>
      </c>
      <c r="D162">
        <v>95</v>
      </c>
      <c r="E162" t="s">
        <v>9120</v>
      </c>
      <c r="F162" t="s">
        <v>8989</v>
      </c>
      <c r="G162" t="s">
        <v>2616</v>
      </c>
      <c r="H162" t="s">
        <v>10126</v>
      </c>
      <c r="I162" t="s">
        <v>9617</v>
      </c>
      <c r="J162" t="s">
        <v>10730</v>
      </c>
    </row>
    <row r="163" spans="2:10" hidden="1" x14ac:dyDescent="0.25">
      <c r="B163" t="s">
        <v>843</v>
      </c>
      <c r="C163" t="s">
        <v>2142</v>
      </c>
      <c r="D163">
        <v>128</v>
      </c>
      <c r="E163" t="s">
        <v>9120</v>
      </c>
      <c r="F163" t="s">
        <v>8989</v>
      </c>
      <c r="G163" t="s">
        <v>2616</v>
      </c>
      <c r="H163" t="s">
        <v>10126</v>
      </c>
      <c r="I163" t="s">
        <v>9618</v>
      </c>
      <c r="J163" t="s">
        <v>10731</v>
      </c>
    </row>
    <row r="164" spans="2:10" hidden="1" x14ac:dyDescent="0.25">
      <c r="B164" t="s">
        <v>844</v>
      </c>
      <c r="C164" t="s">
        <v>2143</v>
      </c>
      <c r="D164">
        <v>95</v>
      </c>
      <c r="E164" t="s">
        <v>9120</v>
      </c>
      <c r="F164" t="s">
        <v>8989</v>
      </c>
      <c r="G164" t="s">
        <v>2616</v>
      </c>
      <c r="H164" t="s">
        <v>10126</v>
      </c>
      <c r="I164" t="s">
        <v>9619</v>
      </c>
      <c r="J164" t="s">
        <v>10732</v>
      </c>
    </row>
    <row r="165" spans="2:10" hidden="1" x14ac:dyDescent="0.25">
      <c r="B165" t="s">
        <v>845</v>
      </c>
      <c r="C165" t="s">
        <v>2144</v>
      </c>
      <c r="D165">
        <v>128</v>
      </c>
      <c r="E165" t="s">
        <v>9120</v>
      </c>
      <c r="F165" t="s">
        <v>8989</v>
      </c>
      <c r="G165" t="s">
        <v>2616</v>
      </c>
      <c r="H165" t="s">
        <v>10126</v>
      </c>
      <c r="I165" t="s">
        <v>9620</v>
      </c>
      <c r="J165" t="s">
        <v>10733</v>
      </c>
    </row>
    <row r="166" spans="2:10" hidden="1" x14ac:dyDescent="0.25">
      <c r="B166" t="s">
        <v>846</v>
      </c>
      <c r="C166" t="s">
        <v>2145</v>
      </c>
      <c r="D166">
        <v>95</v>
      </c>
      <c r="E166" t="s">
        <v>9120</v>
      </c>
      <c r="F166" t="s">
        <v>8989</v>
      </c>
      <c r="G166" t="s">
        <v>2616</v>
      </c>
      <c r="H166" t="s">
        <v>10126</v>
      </c>
      <c r="I166" t="s">
        <v>9621</v>
      </c>
      <c r="J166" t="s">
        <v>10734</v>
      </c>
    </row>
    <row r="167" spans="2:10" hidden="1" x14ac:dyDescent="0.25">
      <c r="B167" t="s">
        <v>863</v>
      </c>
      <c r="C167" t="s">
        <v>2162</v>
      </c>
      <c r="D167">
        <v>128</v>
      </c>
      <c r="E167" t="s">
        <v>9120</v>
      </c>
      <c r="F167" t="s">
        <v>8989</v>
      </c>
      <c r="G167" t="s">
        <v>2616</v>
      </c>
      <c r="H167" t="s">
        <v>10126</v>
      </c>
      <c r="I167" t="s">
        <v>9633</v>
      </c>
      <c r="J167" t="s">
        <v>10746</v>
      </c>
    </row>
    <row r="168" spans="2:10" hidden="1" x14ac:dyDescent="0.25">
      <c r="B168" t="s">
        <v>864</v>
      </c>
      <c r="C168" t="s">
        <v>2163</v>
      </c>
      <c r="D168">
        <v>128</v>
      </c>
      <c r="E168" t="s">
        <v>9120</v>
      </c>
      <c r="F168" t="s">
        <v>8989</v>
      </c>
      <c r="G168" t="s">
        <v>2616</v>
      </c>
      <c r="H168" t="s">
        <v>10126</v>
      </c>
      <c r="I168" t="s">
        <v>9634</v>
      </c>
      <c r="J168" t="s">
        <v>10747</v>
      </c>
    </row>
    <row r="169" spans="2:10" hidden="1" x14ac:dyDescent="0.25">
      <c r="B169" t="s">
        <v>865</v>
      </c>
      <c r="C169" t="s">
        <v>2164</v>
      </c>
      <c r="D169">
        <v>61</v>
      </c>
      <c r="E169" t="s">
        <v>9120</v>
      </c>
      <c r="F169" t="s">
        <v>8989</v>
      </c>
      <c r="G169" t="s">
        <v>2616</v>
      </c>
      <c r="H169" t="s">
        <v>10126</v>
      </c>
      <c r="I169" t="s">
        <v>9635</v>
      </c>
      <c r="J169" t="s">
        <v>10748</v>
      </c>
    </row>
    <row r="170" spans="2:10" hidden="1" x14ac:dyDescent="0.25">
      <c r="B170" t="s">
        <v>875</v>
      </c>
      <c r="C170" t="s">
        <v>2174</v>
      </c>
      <c r="D170">
        <v>61</v>
      </c>
      <c r="E170" t="s">
        <v>9120</v>
      </c>
      <c r="F170" t="s">
        <v>8989</v>
      </c>
      <c r="G170" t="s">
        <v>2616</v>
      </c>
      <c r="H170" t="s">
        <v>10126</v>
      </c>
      <c r="I170" t="s">
        <v>9645</v>
      </c>
      <c r="J170" t="s">
        <v>10758</v>
      </c>
    </row>
    <row r="171" spans="2:10" hidden="1" x14ac:dyDescent="0.25">
      <c r="B171" t="s">
        <v>883</v>
      </c>
      <c r="C171" t="s">
        <v>2182</v>
      </c>
      <c r="D171">
        <v>95</v>
      </c>
      <c r="E171" t="s">
        <v>9120</v>
      </c>
      <c r="F171" t="s">
        <v>8989</v>
      </c>
      <c r="G171" t="s">
        <v>2616</v>
      </c>
      <c r="H171" t="s">
        <v>10126</v>
      </c>
      <c r="I171" t="s">
        <v>9649</v>
      </c>
      <c r="J171" t="s">
        <v>10762</v>
      </c>
    </row>
    <row r="172" spans="2:10" hidden="1" x14ac:dyDescent="0.25">
      <c r="B172" t="s">
        <v>884</v>
      </c>
      <c r="C172" t="s">
        <v>2183</v>
      </c>
      <c r="D172">
        <v>95</v>
      </c>
      <c r="E172" t="s">
        <v>9120</v>
      </c>
      <c r="F172" t="s">
        <v>8989</v>
      </c>
      <c r="G172" t="s">
        <v>2616</v>
      </c>
      <c r="H172" t="s">
        <v>10126</v>
      </c>
      <c r="I172" t="s">
        <v>9650</v>
      </c>
      <c r="J172" t="s">
        <v>10763</v>
      </c>
    </row>
    <row r="173" spans="2:10" hidden="1" x14ac:dyDescent="0.25">
      <c r="B173" t="s">
        <v>885</v>
      </c>
      <c r="C173" t="s">
        <v>2184</v>
      </c>
      <c r="D173">
        <v>128</v>
      </c>
      <c r="E173" t="s">
        <v>9120</v>
      </c>
      <c r="F173" t="s">
        <v>8989</v>
      </c>
      <c r="G173" t="s">
        <v>2616</v>
      </c>
      <c r="H173" t="s">
        <v>10126</v>
      </c>
      <c r="I173" t="s">
        <v>9651</v>
      </c>
      <c r="J173" t="s">
        <v>10764</v>
      </c>
    </row>
    <row r="174" spans="2:10" hidden="1" x14ac:dyDescent="0.25">
      <c r="B174" t="s">
        <v>947</v>
      </c>
      <c r="C174" t="s">
        <v>2246</v>
      </c>
      <c r="D174">
        <v>128</v>
      </c>
      <c r="E174" t="s">
        <v>9120</v>
      </c>
      <c r="F174" t="s">
        <v>8989</v>
      </c>
      <c r="G174" t="s">
        <v>2616</v>
      </c>
      <c r="H174" t="s">
        <v>10126</v>
      </c>
      <c r="I174" t="s">
        <v>9701</v>
      </c>
      <c r="J174" t="s">
        <v>10814</v>
      </c>
    </row>
    <row r="175" spans="2:10" hidden="1" x14ac:dyDescent="0.25">
      <c r="B175" t="s">
        <v>948</v>
      </c>
      <c r="C175" t="s">
        <v>2247</v>
      </c>
      <c r="D175">
        <v>128</v>
      </c>
      <c r="E175" t="s">
        <v>9120</v>
      </c>
      <c r="F175" t="s">
        <v>8989</v>
      </c>
      <c r="G175" t="s">
        <v>2616</v>
      </c>
      <c r="H175" t="s">
        <v>10126</v>
      </c>
      <c r="I175" t="s">
        <v>9702</v>
      </c>
      <c r="J175" t="s">
        <v>10815</v>
      </c>
    </row>
    <row r="176" spans="2:10" hidden="1" x14ac:dyDescent="0.25">
      <c r="B176" t="s">
        <v>949</v>
      </c>
      <c r="C176" t="s">
        <v>2248</v>
      </c>
      <c r="D176">
        <v>128</v>
      </c>
      <c r="E176" t="s">
        <v>9120</v>
      </c>
      <c r="F176" t="s">
        <v>8989</v>
      </c>
      <c r="G176" t="s">
        <v>2616</v>
      </c>
      <c r="H176" t="s">
        <v>10126</v>
      </c>
      <c r="I176" t="s">
        <v>9703</v>
      </c>
      <c r="J176" t="s">
        <v>10816</v>
      </c>
    </row>
    <row r="177" spans="2:10" hidden="1" x14ac:dyDescent="0.25">
      <c r="B177" t="s">
        <v>972</v>
      </c>
      <c r="C177" t="s">
        <v>2271</v>
      </c>
      <c r="D177">
        <v>128</v>
      </c>
      <c r="E177" t="s">
        <v>9120</v>
      </c>
      <c r="F177" t="s">
        <v>8989</v>
      </c>
      <c r="G177" t="s">
        <v>2616</v>
      </c>
      <c r="H177" t="s">
        <v>10126</v>
      </c>
      <c r="I177" t="s">
        <v>9718</v>
      </c>
      <c r="J177" t="s">
        <v>10831</v>
      </c>
    </row>
    <row r="178" spans="2:10" hidden="1" x14ac:dyDescent="0.25">
      <c r="B178" t="s">
        <v>973</v>
      </c>
      <c r="C178" t="s">
        <v>2272</v>
      </c>
      <c r="D178">
        <v>78</v>
      </c>
      <c r="E178" t="s">
        <v>9120</v>
      </c>
      <c r="F178" t="s">
        <v>8989</v>
      </c>
      <c r="G178" t="s">
        <v>2616</v>
      </c>
      <c r="H178" t="s">
        <v>10126</v>
      </c>
      <c r="I178" t="s">
        <v>9719</v>
      </c>
      <c r="J178" t="s">
        <v>10832</v>
      </c>
    </row>
    <row r="179" spans="2:10" hidden="1" x14ac:dyDescent="0.25">
      <c r="B179" t="s">
        <v>1011</v>
      </c>
      <c r="C179" t="s">
        <v>2310</v>
      </c>
      <c r="D179">
        <v>128</v>
      </c>
      <c r="E179" t="s">
        <v>9120</v>
      </c>
      <c r="F179" t="s">
        <v>8989</v>
      </c>
      <c r="G179" t="s">
        <v>2616</v>
      </c>
      <c r="H179" t="s">
        <v>10126</v>
      </c>
      <c r="I179" t="s">
        <v>9742</v>
      </c>
      <c r="J179" t="s">
        <v>10855</v>
      </c>
    </row>
    <row r="180" spans="2:10" hidden="1" x14ac:dyDescent="0.25">
      <c r="B180" t="s">
        <v>1012</v>
      </c>
      <c r="C180" t="s">
        <v>2311</v>
      </c>
      <c r="D180">
        <v>95</v>
      </c>
      <c r="E180" t="s">
        <v>9120</v>
      </c>
      <c r="F180" t="s">
        <v>8989</v>
      </c>
      <c r="G180" t="s">
        <v>2616</v>
      </c>
      <c r="H180" t="s">
        <v>10126</v>
      </c>
      <c r="I180" t="s">
        <v>9743</v>
      </c>
      <c r="J180" t="s">
        <v>10856</v>
      </c>
    </row>
    <row r="181" spans="2:10" hidden="1" x14ac:dyDescent="0.25">
      <c r="B181" t="s">
        <v>1013</v>
      </c>
      <c r="C181" t="s">
        <v>2312</v>
      </c>
      <c r="D181">
        <v>95</v>
      </c>
      <c r="E181" t="s">
        <v>9120</v>
      </c>
      <c r="F181" t="s">
        <v>8989</v>
      </c>
      <c r="G181" t="s">
        <v>2616</v>
      </c>
      <c r="H181" t="s">
        <v>10126</v>
      </c>
      <c r="I181" t="s">
        <v>9744</v>
      </c>
      <c r="J181" t="s">
        <v>10857</v>
      </c>
    </row>
    <row r="182" spans="2:10" hidden="1" x14ac:dyDescent="0.25">
      <c r="B182" t="s">
        <v>1014</v>
      </c>
      <c r="C182" t="s">
        <v>2313</v>
      </c>
      <c r="D182">
        <v>95</v>
      </c>
      <c r="E182" t="s">
        <v>9120</v>
      </c>
      <c r="F182" t="s">
        <v>8989</v>
      </c>
      <c r="G182" t="s">
        <v>2616</v>
      </c>
      <c r="H182" t="s">
        <v>10126</v>
      </c>
      <c r="I182" t="s">
        <v>9745</v>
      </c>
      <c r="J182" t="s">
        <v>10858</v>
      </c>
    </row>
    <row r="183" spans="2:10" hidden="1" x14ac:dyDescent="0.25">
      <c r="B183" t="s">
        <v>1015</v>
      </c>
      <c r="C183" t="s">
        <v>2314</v>
      </c>
      <c r="D183">
        <v>128</v>
      </c>
      <c r="E183" t="s">
        <v>9120</v>
      </c>
      <c r="F183" t="s">
        <v>8989</v>
      </c>
      <c r="G183" t="s">
        <v>2616</v>
      </c>
      <c r="H183" t="s">
        <v>10126</v>
      </c>
      <c r="I183" t="s">
        <v>9746</v>
      </c>
      <c r="J183" t="s">
        <v>10859</v>
      </c>
    </row>
    <row r="184" spans="2:10" hidden="1" x14ac:dyDescent="0.25">
      <c r="B184" t="s">
        <v>1042</v>
      </c>
      <c r="C184" t="s">
        <v>2341</v>
      </c>
      <c r="D184">
        <v>128</v>
      </c>
      <c r="E184" t="s">
        <v>9120</v>
      </c>
      <c r="F184" t="s">
        <v>8989</v>
      </c>
      <c r="G184" t="s">
        <v>2616</v>
      </c>
      <c r="H184" t="s">
        <v>10126</v>
      </c>
      <c r="I184" t="s">
        <v>9770</v>
      </c>
      <c r="J184" t="s">
        <v>10883</v>
      </c>
    </row>
    <row r="185" spans="2:10" hidden="1" x14ac:dyDescent="0.25">
      <c r="B185" t="s">
        <v>1144</v>
      </c>
      <c r="C185" t="s">
        <v>2443</v>
      </c>
      <c r="D185">
        <v>128</v>
      </c>
      <c r="E185" t="s">
        <v>9120</v>
      </c>
      <c r="F185" t="s">
        <v>8989</v>
      </c>
      <c r="G185" t="s">
        <v>2616</v>
      </c>
      <c r="H185" t="s">
        <v>10126</v>
      </c>
      <c r="I185" t="s">
        <v>9858</v>
      </c>
      <c r="J185" t="s">
        <v>10971</v>
      </c>
    </row>
    <row r="186" spans="2:10" hidden="1" x14ac:dyDescent="0.25">
      <c r="B186" t="s">
        <v>1146</v>
      </c>
      <c r="C186" t="s">
        <v>2445</v>
      </c>
      <c r="D186">
        <v>128</v>
      </c>
      <c r="E186" t="s">
        <v>9120</v>
      </c>
      <c r="F186" t="s">
        <v>8989</v>
      </c>
      <c r="G186" t="s">
        <v>2616</v>
      </c>
      <c r="H186" t="s">
        <v>10126</v>
      </c>
      <c r="I186" t="s">
        <v>9859</v>
      </c>
      <c r="J186" t="s">
        <v>10972</v>
      </c>
    </row>
    <row r="187" spans="2:10" hidden="1" x14ac:dyDescent="0.25">
      <c r="B187" t="s">
        <v>1147</v>
      </c>
      <c r="C187" t="s">
        <v>2446</v>
      </c>
      <c r="D187">
        <v>128</v>
      </c>
      <c r="E187" t="s">
        <v>9120</v>
      </c>
      <c r="F187" t="s">
        <v>8989</v>
      </c>
      <c r="G187" t="s">
        <v>2616</v>
      </c>
      <c r="H187" t="s">
        <v>10126</v>
      </c>
      <c r="I187" t="s">
        <v>9860</v>
      </c>
      <c r="J187" t="s">
        <v>10973</v>
      </c>
    </row>
    <row r="188" spans="2:10" hidden="1" x14ac:dyDescent="0.25">
      <c r="B188" t="s">
        <v>1160</v>
      </c>
      <c r="C188" t="s">
        <v>2458</v>
      </c>
      <c r="D188">
        <v>87</v>
      </c>
      <c r="E188" t="s">
        <v>9120</v>
      </c>
      <c r="F188" t="s">
        <v>8989</v>
      </c>
      <c r="G188" t="s">
        <v>2616</v>
      </c>
      <c r="H188" t="s">
        <v>10126</v>
      </c>
      <c r="I188" t="s">
        <v>9868</v>
      </c>
      <c r="J188" t="s">
        <v>10981</v>
      </c>
    </row>
    <row r="189" spans="2:10" hidden="1" x14ac:dyDescent="0.25">
      <c r="B189" t="s">
        <v>1161</v>
      </c>
      <c r="C189" t="s">
        <v>2459</v>
      </c>
      <c r="D189">
        <v>95</v>
      </c>
      <c r="E189" t="s">
        <v>9120</v>
      </c>
      <c r="F189" t="s">
        <v>8989</v>
      </c>
      <c r="G189" t="s">
        <v>2616</v>
      </c>
      <c r="H189" t="s">
        <v>10126</v>
      </c>
      <c r="I189" t="s">
        <v>9869</v>
      </c>
      <c r="J189" t="s">
        <v>10982</v>
      </c>
    </row>
    <row r="190" spans="2:10" hidden="1" x14ac:dyDescent="0.25">
      <c r="B190" t="s">
        <v>1172</v>
      </c>
      <c r="C190" t="s">
        <v>2470</v>
      </c>
      <c r="D190">
        <v>95</v>
      </c>
      <c r="E190" t="s">
        <v>9120</v>
      </c>
      <c r="F190" t="s">
        <v>8989</v>
      </c>
      <c r="G190" t="s">
        <v>2616</v>
      </c>
      <c r="H190" t="s">
        <v>10126</v>
      </c>
      <c r="I190" t="s">
        <v>9879</v>
      </c>
      <c r="J190" t="s">
        <v>10992</v>
      </c>
    </row>
    <row r="191" spans="2:10" hidden="1" x14ac:dyDescent="0.25">
      <c r="B191" t="s">
        <v>1173</v>
      </c>
      <c r="C191" t="s">
        <v>2471</v>
      </c>
      <c r="D191">
        <v>87</v>
      </c>
      <c r="E191" t="s">
        <v>9120</v>
      </c>
      <c r="F191" t="s">
        <v>8989</v>
      </c>
      <c r="G191" t="s">
        <v>2616</v>
      </c>
      <c r="H191" t="s">
        <v>10126</v>
      </c>
      <c r="I191" t="s">
        <v>9880</v>
      </c>
      <c r="J191" t="s">
        <v>10993</v>
      </c>
    </row>
    <row r="192" spans="2:10" hidden="1" x14ac:dyDescent="0.25">
      <c r="B192" t="s">
        <v>1174</v>
      </c>
      <c r="C192" t="s">
        <v>2472</v>
      </c>
      <c r="D192">
        <v>95</v>
      </c>
      <c r="E192" t="s">
        <v>9120</v>
      </c>
      <c r="F192" t="s">
        <v>8989</v>
      </c>
      <c r="G192" t="s">
        <v>2616</v>
      </c>
      <c r="H192" t="s">
        <v>10126</v>
      </c>
      <c r="I192" t="s">
        <v>9881</v>
      </c>
      <c r="J192" t="s">
        <v>10994</v>
      </c>
    </row>
    <row r="193" spans="1:10" hidden="1" x14ac:dyDescent="0.25">
      <c r="B193" t="s">
        <v>1175</v>
      </c>
      <c r="C193" t="s">
        <v>2473</v>
      </c>
      <c r="D193">
        <v>95</v>
      </c>
      <c r="E193" t="s">
        <v>9120</v>
      </c>
      <c r="F193" t="s">
        <v>8989</v>
      </c>
      <c r="G193" t="s">
        <v>2616</v>
      </c>
      <c r="H193" t="s">
        <v>10126</v>
      </c>
      <c r="I193" t="s">
        <v>9882</v>
      </c>
      <c r="J193" t="s">
        <v>10995</v>
      </c>
    </row>
    <row r="194" spans="1:10" hidden="1" x14ac:dyDescent="0.25">
      <c r="B194" t="s">
        <v>1176</v>
      </c>
      <c r="C194" t="s">
        <v>2474</v>
      </c>
      <c r="D194">
        <v>95</v>
      </c>
      <c r="E194" t="s">
        <v>9120</v>
      </c>
      <c r="F194" t="s">
        <v>8989</v>
      </c>
      <c r="G194" t="s">
        <v>2616</v>
      </c>
      <c r="H194" t="s">
        <v>10126</v>
      </c>
      <c r="I194" t="s">
        <v>9883</v>
      </c>
      <c r="J194" t="s">
        <v>10996</v>
      </c>
    </row>
    <row r="195" spans="1:10" x14ac:dyDescent="0.25">
      <c r="A195" t="s">
        <v>10103</v>
      </c>
      <c r="B195" t="s">
        <v>1177</v>
      </c>
      <c r="C195" t="s">
        <v>2475</v>
      </c>
      <c r="D195">
        <v>87</v>
      </c>
      <c r="E195" t="s">
        <v>9120</v>
      </c>
      <c r="F195" t="s">
        <v>8989</v>
      </c>
      <c r="G195" t="s">
        <v>2616</v>
      </c>
      <c r="H195" t="s">
        <v>10126</v>
      </c>
      <c r="I195" t="s">
        <v>9884</v>
      </c>
      <c r="J195" t="s">
        <v>10997</v>
      </c>
    </row>
    <row r="196" spans="1:10" hidden="1" x14ac:dyDescent="0.25">
      <c r="B196" t="s">
        <v>1178</v>
      </c>
      <c r="C196" t="s">
        <v>2476</v>
      </c>
      <c r="D196">
        <v>95</v>
      </c>
      <c r="E196" t="s">
        <v>9120</v>
      </c>
      <c r="F196" t="s">
        <v>8989</v>
      </c>
      <c r="G196" t="s">
        <v>2616</v>
      </c>
      <c r="H196" t="s">
        <v>10126</v>
      </c>
      <c r="I196" t="s">
        <v>9885</v>
      </c>
      <c r="J196" t="s">
        <v>10998</v>
      </c>
    </row>
    <row r="197" spans="1:10" hidden="1" x14ac:dyDescent="0.25">
      <c r="B197" t="s">
        <v>1179</v>
      </c>
      <c r="C197" t="s">
        <v>2477</v>
      </c>
      <c r="D197">
        <v>87</v>
      </c>
      <c r="E197" t="s">
        <v>9120</v>
      </c>
      <c r="F197" t="s">
        <v>8989</v>
      </c>
      <c r="G197" t="s">
        <v>2616</v>
      </c>
      <c r="H197" t="s">
        <v>10126</v>
      </c>
      <c r="I197" t="s">
        <v>9886</v>
      </c>
      <c r="J197" t="s">
        <v>10999</v>
      </c>
    </row>
    <row r="198" spans="1:10" hidden="1" x14ac:dyDescent="0.25">
      <c r="B198" t="s">
        <v>1180</v>
      </c>
      <c r="C198" t="s">
        <v>2478</v>
      </c>
      <c r="D198">
        <v>95</v>
      </c>
      <c r="E198" t="s">
        <v>9120</v>
      </c>
      <c r="F198" t="s">
        <v>8989</v>
      </c>
      <c r="G198" t="s">
        <v>2616</v>
      </c>
      <c r="H198" t="s">
        <v>10126</v>
      </c>
      <c r="I198" t="s">
        <v>9887</v>
      </c>
      <c r="J198" t="s">
        <v>11000</v>
      </c>
    </row>
    <row r="199" spans="1:10" hidden="1" x14ac:dyDescent="0.25">
      <c r="B199" t="s">
        <v>1181</v>
      </c>
      <c r="C199" t="s">
        <v>2479</v>
      </c>
      <c r="D199">
        <v>87</v>
      </c>
      <c r="E199" t="s">
        <v>9120</v>
      </c>
      <c r="F199" t="s">
        <v>8989</v>
      </c>
      <c r="G199" t="s">
        <v>2616</v>
      </c>
      <c r="H199" t="s">
        <v>10126</v>
      </c>
      <c r="I199" t="s">
        <v>9888</v>
      </c>
      <c r="J199" t="s">
        <v>11001</v>
      </c>
    </row>
    <row r="200" spans="1:10" hidden="1" x14ac:dyDescent="0.25">
      <c r="B200" t="s">
        <v>1182</v>
      </c>
      <c r="C200" t="s">
        <v>2480</v>
      </c>
      <c r="D200">
        <v>95</v>
      </c>
      <c r="E200" t="s">
        <v>9120</v>
      </c>
      <c r="F200" t="s">
        <v>8989</v>
      </c>
      <c r="G200" t="s">
        <v>2616</v>
      </c>
      <c r="H200" t="s">
        <v>10126</v>
      </c>
      <c r="I200" t="s">
        <v>9889</v>
      </c>
      <c r="J200" t="s">
        <v>11002</v>
      </c>
    </row>
    <row r="201" spans="1:10" hidden="1" x14ac:dyDescent="0.25">
      <c r="B201" t="s">
        <v>1183</v>
      </c>
      <c r="C201" t="s">
        <v>2481</v>
      </c>
      <c r="D201">
        <v>87</v>
      </c>
      <c r="E201" t="s">
        <v>9120</v>
      </c>
      <c r="F201" t="s">
        <v>8989</v>
      </c>
      <c r="G201" t="s">
        <v>2616</v>
      </c>
      <c r="H201" t="s">
        <v>10126</v>
      </c>
      <c r="I201" t="s">
        <v>9890</v>
      </c>
      <c r="J201" t="s">
        <v>11003</v>
      </c>
    </row>
    <row r="202" spans="1:10" hidden="1" x14ac:dyDescent="0.25">
      <c r="B202" t="s">
        <v>1184</v>
      </c>
      <c r="C202" t="s">
        <v>2482</v>
      </c>
      <c r="D202">
        <v>95</v>
      </c>
      <c r="E202" t="s">
        <v>9120</v>
      </c>
      <c r="F202" t="s">
        <v>8989</v>
      </c>
      <c r="G202" t="s">
        <v>2616</v>
      </c>
      <c r="H202" t="s">
        <v>10126</v>
      </c>
      <c r="I202" t="s">
        <v>9891</v>
      </c>
      <c r="J202" t="s">
        <v>11004</v>
      </c>
    </row>
    <row r="203" spans="1:10" hidden="1" x14ac:dyDescent="0.25">
      <c r="B203" t="s">
        <v>1185</v>
      </c>
      <c r="C203" t="s">
        <v>2483</v>
      </c>
      <c r="D203">
        <v>87</v>
      </c>
      <c r="E203" t="s">
        <v>9120</v>
      </c>
      <c r="F203" t="s">
        <v>8989</v>
      </c>
      <c r="G203" t="s">
        <v>2616</v>
      </c>
      <c r="H203" t="s">
        <v>10126</v>
      </c>
      <c r="I203" t="s">
        <v>9892</v>
      </c>
      <c r="J203" t="s">
        <v>11005</v>
      </c>
    </row>
    <row r="204" spans="1:10" hidden="1" x14ac:dyDescent="0.25">
      <c r="B204" t="s">
        <v>1186</v>
      </c>
      <c r="C204" t="s">
        <v>2484</v>
      </c>
      <c r="D204">
        <v>95</v>
      </c>
      <c r="E204" t="s">
        <v>9120</v>
      </c>
      <c r="F204" t="s">
        <v>8989</v>
      </c>
      <c r="G204" t="s">
        <v>2616</v>
      </c>
      <c r="H204" t="s">
        <v>10126</v>
      </c>
      <c r="I204" t="s">
        <v>9893</v>
      </c>
      <c r="J204" t="s">
        <v>11006</v>
      </c>
    </row>
    <row r="205" spans="1:10" hidden="1" x14ac:dyDescent="0.25">
      <c r="B205" t="s">
        <v>1187</v>
      </c>
      <c r="C205" t="s">
        <v>2485</v>
      </c>
      <c r="D205">
        <v>128</v>
      </c>
      <c r="E205" t="s">
        <v>9120</v>
      </c>
      <c r="F205" t="s">
        <v>8989</v>
      </c>
      <c r="G205" t="s">
        <v>2616</v>
      </c>
      <c r="H205" t="s">
        <v>10126</v>
      </c>
      <c r="I205" t="s">
        <v>9894</v>
      </c>
      <c r="J205" t="s">
        <v>11007</v>
      </c>
    </row>
    <row r="206" spans="1:10" hidden="1" x14ac:dyDescent="0.25">
      <c r="B206" t="s">
        <v>1188</v>
      </c>
      <c r="C206" t="s">
        <v>2486</v>
      </c>
      <c r="D206">
        <v>95</v>
      </c>
      <c r="E206" t="s">
        <v>9120</v>
      </c>
      <c r="F206" t="s">
        <v>8989</v>
      </c>
      <c r="G206" t="s">
        <v>2616</v>
      </c>
      <c r="H206" t="s">
        <v>10126</v>
      </c>
      <c r="I206" t="s">
        <v>9895</v>
      </c>
      <c r="J206" t="s">
        <v>11008</v>
      </c>
    </row>
    <row r="207" spans="1:10" hidden="1" x14ac:dyDescent="0.25">
      <c r="B207" t="s">
        <v>1189</v>
      </c>
      <c r="C207" t="s">
        <v>2487</v>
      </c>
      <c r="D207">
        <v>128</v>
      </c>
      <c r="E207" t="s">
        <v>9120</v>
      </c>
      <c r="F207" t="s">
        <v>8989</v>
      </c>
      <c r="G207" t="s">
        <v>2616</v>
      </c>
      <c r="H207" t="s">
        <v>10126</v>
      </c>
      <c r="I207" t="s">
        <v>9896</v>
      </c>
      <c r="J207" t="s">
        <v>11009</v>
      </c>
    </row>
    <row r="208" spans="1:10" hidden="1" x14ac:dyDescent="0.25">
      <c r="B208" t="s">
        <v>1190</v>
      </c>
      <c r="C208" t="s">
        <v>2488</v>
      </c>
      <c r="D208">
        <v>95</v>
      </c>
      <c r="E208" t="s">
        <v>9120</v>
      </c>
      <c r="F208" t="s">
        <v>8989</v>
      </c>
      <c r="G208" t="s">
        <v>2616</v>
      </c>
      <c r="H208" t="s">
        <v>10126</v>
      </c>
      <c r="I208" t="s">
        <v>9897</v>
      </c>
      <c r="J208" t="s">
        <v>11010</v>
      </c>
    </row>
    <row r="209" spans="2:10" hidden="1" x14ac:dyDescent="0.25">
      <c r="B209" t="s">
        <v>1191</v>
      </c>
      <c r="C209" t="s">
        <v>2489</v>
      </c>
      <c r="D209">
        <v>128</v>
      </c>
      <c r="E209" t="s">
        <v>9120</v>
      </c>
      <c r="F209" t="s">
        <v>8989</v>
      </c>
      <c r="G209" t="s">
        <v>2616</v>
      </c>
      <c r="H209" t="s">
        <v>10126</v>
      </c>
      <c r="I209" t="s">
        <v>9898</v>
      </c>
      <c r="J209" t="s">
        <v>11011</v>
      </c>
    </row>
    <row r="210" spans="2:10" hidden="1" x14ac:dyDescent="0.25">
      <c r="B210" t="s">
        <v>1192</v>
      </c>
      <c r="C210" t="s">
        <v>2490</v>
      </c>
      <c r="D210">
        <v>95</v>
      </c>
      <c r="E210" t="s">
        <v>9120</v>
      </c>
      <c r="F210" t="s">
        <v>8989</v>
      </c>
      <c r="G210" t="s">
        <v>2616</v>
      </c>
      <c r="H210" t="s">
        <v>10126</v>
      </c>
      <c r="I210" t="s">
        <v>9899</v>
      </c>
      <c r="J210" t="s">
        <v>11012</v>
      </c>
    </row>
    <row r="211" spans="2:10" hidden="1" x14ac:dyDescent="0.25">
      <c r="B211" t="s">
        <v>1193</v>
      </c>
      <c r="C211" t="s">
        <v>2491</v>
      </c>
      <c r="D211">
        <v>128</v>
      </c>
      <c r="E211" t="s">
        <v>9120</v>
      </c>
      <c r="F211" t="s">
        <v>8989</v>
      </c>
      <c r="G211" t="s">
        <v>2616</v>
      </c>
      <c r="H211" t="s">
        <v>10126</v>
      </c>
      <c r="I211" t="s">
        <v>9900</v>
      </c>
      <c r="J211" t="s">
        <v>11013</v>
      </c>
    </row>
    <row r="212" spans="2:10" hidden="1" x14ac:dyDescent="0.25">
      <c r="B212" t="s">
        <v>1194</v>
      </c>
      <c r="C212" t="s">
        <v>2492</v>
      </c>
      <c r="D212">
        <v>128</v>
      </c>
      <c r="E212" t="s">
        <v>9120</v>
      </c>
      <c r="F212" t="s">
        <v>8989</v>
      </c>
      <c r="G212" t="s">
        <v>2616</v>
      </c>
      <c r="H212" t="s">
        <v>10126</v>
      </c>
      <c r="I212" t="s">
        <v>9901</v>
      </c>
      <c r="J212" t="s">
        <v>11014</v>
      </c>
    </row>
    <row r="213" spans="2:10" hidden="1" x14ac:dyDescent="0.25">
      <c r="B213" t="s">
        <v>1195</v>
      </c>
      <c r="C213" t="s">
        <v>2493</v>
      </c>
      <c r="D213">
        <v>95</v>
      </c>
      <c r="E213" t="s">
        <v>9120</v>
      </c>
      <c r="F213" t="s">
        <v>8989</v>
      </c>
      <c r="G213" t="s">
        <v>2616</v>
      </c>
      <c r="H213" t="s">
        <v>10126</v>
      </c>
      <c r="I213" t="s">
        <v>9902</v>
      </c>
      <c r="J213" t="s">
        <v>11015</v>
      </c>
    </row>
    <row r="214" spans="2:10" hidden="1" x14ac:dyDescent="0.25">
      <c r="B214" t="s">
        <v>1196</v>
      </c>
      <c r="C214" t="s">
        <v>2494</v>
      </c>
      <c r="D214">
        <v>128</v>
      </c>
      <c r="E214" t="s">
        <v>9120</v>
      </c>
      <c r="F214" t="s">
        <v>8989</v>
      </c>
      <c r="G214" t="s">
        <v>2616</v>
      </c>
      <c r="H214" t="s">
        <v>10126</v>
      </c>
      <c r="I214" t="s">
        <v>9903</v>
      </c>
      <c r="J214" t="s">
        <v>11016</v>
      </c>
    </row>
    <row r="215" spans="2:10" hidden="1" x14ac:dyDescent="0.25">
      <c r="B215" t="s">
        <v>1197</v>
      </c>
      <c r="C215" t="s">
        <v>2495</v>
      </c>
      <c r="D215">
        <v>95</v>
      </c>
      <c r="E215" t="s">
        <v>9120</v>
      </c>
      <c r="F215" t="s">
        <v>8989</v>
      </c>
      <c r="G215" t="s">
        <v>2616</v>
      </c>
      <c r="H215" t="s">
        <v>10126</v>
      </c>
      <c r="I215" t="s">
        <v>9904</v>
      </c>
      <c r="J215" t="s">
        <v>11017</v>
      </c>
    </row>
    <row r="216" spans="2:10" hidden="1" x14ac:dyDescent="0.25">
      <c r="B216" t="s">
        <v>1198</v>
      </c>
      <c r="C216" t="s">
        <v>2496</v>
      </c>
      <c r="D216">
        <v>95</v>
      </c>
      <c r="E216" t="s">
        <v>9120</v>
      </c>
      <c r="F216" t="s">
        <v>8989</v>
      </c>
      <c r="G216" t="s">
        <v>2616</v>
      </c>
      <c r="H216" t="s">
        <v>10126</v>
      </c>
      <c r="I216" t="s">
        <v>9905</v>
      </c>
      <c r="J216" t="s">
        <v>11018</v>
      </c>
    </row>
    <row r="217" spans="2:10" hidden="1" x14ac:dyDescent="0.25">
      <c r="B217" t="s">
        <v>1199</v>
      </c>
      <c r="C217" t="s">
        <v>2497</v>
      </c>
      <c r="D217">
        <v>128</v>
      </c>
      <c r="E217" t="s">
        <v>9120</v>
      </c>
      <c r="F217" t="s">
        <v>8989</v>
      </c>
      <c r="G217" t="s">
        <v>2616</v>
      </c>
      <c r="H217" t="s">
        <v>10126</v>
      </c>
      <c r="I217" t="s">
        <v>9906</v>
      </c>
      <c r="J217" t="s">
        <v>11019</v>
      </c>
    </row>
    <row r="218" spans="2:10" hidden="1" x14ac:dyDescent="0.25">
      <c r="B218" t="s">
        <v>1200</v>
      </c>
      <c r="C218" t="s">
        <v>2498</v>
      </c>
      <c r="D218">
        <v>95</v>
      </c>
      <c r="E218" t="s">
        <v>9120</v>
      </c>
      <c r="F218" t="s">
        <v>8989</v>
      </c>
      <c r="G218" t="s">
        <v>2616</v>
      </c>
      <c r="H218" t="s">
        <v>10126</v>
      </c>
      <c r="I218" t="s">
        <v>9907</v>
      </c>
      <c r="J218" t="s">
        <v>11020</v>
      </c>
    </row>
    <row r="219" spans="2:10" hidden="1" x14ac:dyDescent="0.25">
      <c r="B219" t="s">
        <v>1201</v>
      </c>
      <c r="C219" t="s">
        <v>2499</v>
      </c>
      <c r="D219">
        <v>128</v>
      </c>
      <c r="E219" t="s">
        <v>9120</v>
      </c>
      <c r="F219" t="s">
        <v>8989</v>
      </c>
      <c r="G219" t="s">
        <v>2616</v>
      </c>
      <c r="H219" t="s">
        <v>10126</v>
      </c>
      <c r="I219" t="s">
        <v>9908</v>
      </c>
      <c r="J219" t="s">
        <v>11021</v>
      </c>
    </row>
    <row r="220" spans="2:10" hidden="1" x14ac:dyDescent="0.25">
      <c r="B220" t="s">
        <v>1202</v>
      </c>
      <c r="C220" t="s">
        <v>2500</v>
      </c>
      <c r="D220">
        <v>95</v>
      </c>
      <c r="E220" t="s">
        <v>9120</v>
      </c>
      <c r="F220" t="s">
        <v>8989</v>
      </c>
      <c r="G220" t="s">
        <v>2616</v>
      </c>
      <c r="H220" t="s">
        <v>10126</v>
      </c>
      <c r="I220" t="s">
        <v>9909</v>
      </c>
      <c r="J220" t="s">
        <v>11022</v>
      </c>
    </row>
    <row r="221" spans="2:10" hidden="1" x14ac:dyDescent="0.25">
      <c r="B221" t="s">
        <v>1203</v>
      </c>
      <c r="C221" t="s">
        <v>2501</v>
      </c>
      <c r="D221">
        <v>128</v>
      </c>
      <c r="E221" t="s">
        <v>9120</v>
      </c>
      <c r="F221" t="s">
        <v>8989</v>
      </c>
      <c r="G221" t="s">
        <v>2616</v>
      </c>
      <c r="H221" t="s">
        <v>10126</v>
      </c>
      <c r="I221" t="s">
        <v>9910</v>
      </c>
      <c r="J221" t="s">
        <v>11023</v>
      </c>
    </row>
    <row r="222" spans="2:10" hidden="1" x14ac:dyDescent="0.25">
      <c r="B222" t="s">
        <v>1204</v>
      </c>
      <c r="C222" t="s">
        <v>2502</v>
      </c>
      <c r="D222">
        <v>95</v>
      </c>
      <c r="E222" t="s">
        <v>9120</v>
      </c>
      <c r="F222" t="s">
        <v>8989</v>
      </c>
      <c r="G222" t="s">
        <v>2616</v>
      </c>
      <c r="H222" t="s">
        <v>10126</v>
      </c>
      <c r="I222" t="s">
        <v>9911</v>
      </c>
      <c r="J222" t="s">
        <v>11024</v>
      </c>
    </row>
    <row r="223" spans="2:10" hidden="1" x14ac:dyDescent="0.25">
      <c r="B223" t="s">
        <v>1205</v>
      </c>
      <c r="C223" t="s">
        <v>2503</v>
      </c>
      <c r="D223">
        <v>128</v>
      </c>
      <c r="E223" t="s">
        <v>9120</v>
      </c>
      <c r="F223" t="s">
        <v>8989</v>
      </c>
      <c r="G223" t="s">
        <v>2616</v>
      </c>
      <c r="H223" t="s">
        <v>10126</v>
      </c>
      <c r="I223" t="s">
        <v>9912</v>
      </c>
      <c r="J223" t="s">
        <v>11025</v>
      </c>
    </row>
    <row r="224" spans="2:10" hidden="1" x14ac:dyDescent="0.25">
      <c r="B224" t="s">
        <v>1206</v>
      </c>
      <c r="C224" t="s">
        <v>2504</v>
      </c>
      <c r="D224">
        <v>95</v>
      </c>
      <c r="E224" t="s">
        <v>9120</v>
      </c>
      <c r="F224" t="s">
        <v>8989</v>
      </c>
      <c r="G224" t="s">
        <v>2616</v>
      </c>
      <c r="H224" t="s">
        <v>10126</v>
      </c>
      <c r="I224" t="s">
        <v>9913</v>
      </c>
      <c r="J224" t="s">
        <v>11026</v>
      </c>
    </row>
    <row r="225" spans="1:10" hidden="1" x14ac:dyDescent="0.25">
      <c r="B225" t="s">
        <v>1207</v>
      </c>
      <c r="C225" t="s">
        <v>2505</v>
      </c>
      <c r="D225">
        <v>128</v>
      </c>
      <c r="E225" t="s">
        <v>9120</v>
      </c>
      <c r="F225" t="s">
        <v>8989</v>
      </c>
      <c r="G225" t="s">
        <v>2616</v>
      </c>
      <c r="H225" t="s">
        <v>10126</v>
      </c>
      <c r="I225" t="s">
        <v>9914</v>
      </c>
      <c r="J225" t="s">
        <v>11027</v>
      </c>
    </row>
    <row r="226" spans="1:10" hidden="1" x14ac:dyDescent="0.25">
      <c r="B226" t="s">
        <v>1208</v>
      </c>
      <c r="C226" t="s">
        <v>2506</v>
      </c>
      <c r="D226">
        <v>95</v>
      </c>
      <c r="E226" t="s">
        <v>9120</v>
      </c>
      <c r="F226" t="s">
        <v>8989</v>
      </c>
      <c r="G226" t="s">
        <v>2616</v>
      </c>
      <c r="H226" t="s">
        <v>10126</v>
      </c>
      <c r="I226" t="s">
        <v>9915</v>
      </c>
      <c r="J226" t="s">
        <v>11028</v>
      </c>
    </row>
    <row r="227" spans="1:10" hidden="1" x14ac:dyDescent="0.25">
      <c r="B227" t="s">
        <v>1209</v>
      </c>
      <c r="C227" t="s">
        <v>2507</v>
      </c>
      <c r="D227">
        <v>128</v>
      </c>
      <c r="E227" t="s">
        <v>9120</v>
      </c>
      <c r="F227" t="s">
        <v>8989</v>
      </c>
      <c r="G227" t="s">
        <v>2616</v>
      </c>
      <c r="H227" t="s">
        <v>10126</v>
      </c>
      <c r="I227" t="s">
        <v>9916</v>
      </c>
      <c r="J227" t="s">
        <v>11029</v>
      </c>
    </row>
    <row r="228" spans="1:10" hidden="1" x14ac:dyDescent="0.25">
      <c r="B228" t="s">
        <v>1210</v>
      </c>
      <c r="C228" t="s">
        <v>2508</v>
      </c>
      <c r="D228">
        <v>95</v>
      </c>
      <c r="E228" t="s">
        <v>9120</v>
      </c>
      <c r="F228" t="s">
        <v>8989</v>
      </c>
      <c r="G228" t="s">
        <v>2616</v>
      </c>
      <c r="H228" t="s">
        <v>10126</v>
      </c>
      <c r="I228" t="s">
        <v>9917</v>
      </c>
      <c r="J228" t="s">
        <v>11030</v>
      </c>
    </row>
    <row r="229" spans="1:10" hidden="1" x14ac:dyDescent="0.25">
      <c r="B229" t="s">
        <v>1211</v>
      </c>
      <c r="C229" t="s">
        <v>2509</v>
      </c>
      <c r="D229">
        <v>128</v>
      </c>
      <c r="E229" t="s">
        <v>9120</v>
      </c>
      <c r="F229" t="s">
        <v>8989</v>
      </c>
      <c r="G229" t="s">
        <v>2616</v>
      </c>
      <c r="H229" t="s">
        <v>10126</v>
      </c>
      <c r="I229" t="s">
        <v>9918</v>
      </c>
      <c r="J229" t="s">
        <v>11031</v>
      </c>
    </row>
    <row r="230" spans="1:10" hidden="1" x14ac:dyDescent="0.25">
      <c r="B230" t="s">
        <v>1212</v>
      </c>
      <c r="C230" t="s">
        <v>2510</v>
      </c>
      <c r="D230">
        <v>95</v>
      </c>
      <c r="E230" t="s">
        <v>9120</v>
      </c>
      <c r="F230" t="s">
        <v>8989</v>
      </c>
      <c r="G230" t="s">
        <v>2616</v>
      </c>
      <c r="H230" t="s">
        <v>10126</v>
      </c>
      <c r="I230" t="s">
        <v>9919</v>
      </c>
      <c r="J230" t="s">
        <v>11032</v>
      </c>
    </row>
    <row r="231" spans="1:10" x14ac:dyDescent="0.25">
      <c r="A231" t="s">
        <v>10103</v>
      </c>
      <c r="B231" t="s">
        <v>1213</v>
      </c>
      <c r="C231" t="s">
        <v>2511</v>
      </c>
      <c r="D231">
        <v>128</v>
      </c>
      <c r="E231" t="s">
        <v>9120</v>
      </c>
      <c r="F231" t="s">
        <v>8989</v>
      </c>
      <c r="G231" t="s">
        <v>2616</v>
      </c>
      <c r="H231" t="s">
        <v>10126</v>
      </c>
      <c r="I231" t="s">
        <v>9920</v>
      </c>
      <c r="J231" t="s">
        <v>11033</v>
      </c>
    </row>
    <row r="232" spans="1:10" x14ac:dyDescent="0.25">
      <c r="A232" t="s">
        <v>10103</v>
      </c>
      <c r="B232" t="s">
        <v>1214</v>
      </c>
      <c r="C232" t="s">
        <v>2512</v>
      </c>
      <c r="D232">
        <v>95</v>
      </c>
      <c r="E232" t="s">
        <v>9120</v>
      </c>
      <c r="F232" t="s">
        <v>8989</v>
      </c>
      <c r="G232" t="s">
        <v>2616</v>
      </c>
      <c r="H232" t="s">
        <v>10126</v>
      </c>
      <c r="I232" t="s">
        <v>9921</v>
      </c>
      <c r="J232" t="s">
        <v>11034</v>
      </c>
    </row>
    <row r="233" spans="1:10" hidden="1" x14ac:dyDescent="0.25">
      <c r="B233" t="s">
        <v>1215</v>
      </c>
      <c r="C233" t="s">
        <v>2513</v>
      </c>
      <c r="D233">
        <v>128</v>
      </c>
      <c r="E233" t="s">
        <v>9120</v>
      </c>
      <c r="F233" t="s">
        <v>8989</v>
      </c>
      <c r="G233" t="s">
        <v>2616</v>
      </c>
      <c r="H233" t="s">
        <v>10126</v>
      </c>
      <c r="I233" t="s">
        <v>9922</v>
      </c>
      <c r="J233" t="s">
        <v>11035</v>
      </c>
    </row>
    <row r="234" spans="1:10" hidden="1" x14ac:dyDescent="0.25">
      <c r="B234" t="s">
        <v>1216</v>
      </c>
      <c r="C234" t="s">
        <v>2514</v>
      </c>
      <c r="D234">
        <v>95</v>
      </c>
      <c r="E234" t="s">
        <v>9120</v>
      </c>
      <c r="F234" t="s">
        <v>8989</v>
      </c>
      <c r="G234" t="s">
        <v>2616</v>
      </c>
      <c r="H234" t="s">
        <v>10126</v>
      </c>
      <c r="I234" t="s">
        <v>9923</v>
      </c>
      <c r="J234" t="s">
        <v>11036</v>
      </c>
    </row>
    <row r="235" spans="1:10" hidden="1" x14ac:dyDescent="0.25">
      <c r="B235" t="s">
        <v>1217</v>
      </c>
      <c r="C235" t="s">
        <v>2515</v>
      </c>
      <c r="D235">
        <v>128</v>
      </c>
      <c r="E235" t="s">
        <v>9120</v>
      </c>
      <c r="F235" t="s">
        <v>8989</v>
      </c>
      <c r="G235" t="s">
        <v>2616</v>
      </c>
      <c r="H235" t="s">
        <v>10126</v>
      </c>
      <c r="I235" t="s">
        <v>9924</v>
      </c>
      <c r="J235" t="s">
        <v>11037</v>
      </c>
    </row>
    <row r="236" spans="1:10" hidden="1" x14ac:dyDescent="0.25">
      <c r="B236" t="s">
        <v>1218</v>
      </c>
      <c r="C236" t="s">
        <v>2516</v>
      </c>
      <c r="D236">
        <v>95</v>
      </c>
      <c r="E236" t="s">
        <v>9120</v>
      </c>
      <c r="F236" t="s">
        <v>8989</v>
      </c>
      <c r="G236" t="s">
        <v>2616</v>
      </c>
      <c r="H236" t="s">
        <v>10126</v>
      </c>
      <c r="I236" t="s">
        <v>9925</v>
      </c>
      <c r="J236" t="s">
        <v>11038</v>
      </c>
    </row>
    <row r="237" spans="1:10" hidden="1" x14ac:dyDescent="0.25">
      <c r="B237" t="s">
        <v>1219</v>
      </c>
      <c r="C237" t="s">
        <v>2517</v>
      </c>
      <c r="D237">
        <v>89</v>
      </c>
      <c r="E237" t="s">
        <v>9120</v>
      </c>
      <c r="F237" t="s">
        <v>8989</v>
      </c>
      <c r="G237" t="s">
        <v>2616</v>
      </c>
      <c r="H237" t="s">
        <v>10126</v>
      </c>
      <c r="I237" t="s">
        <v>9926</v>
      </c>
      <c r="J237" t="s">
        <v>11039</v>
      </c>
    </row>
    <row r="238" spans="1:10" hidden="1" x14ac:dyDescent="0.25">
      <c r="B238" t="s">
        <v>1220</v>
      </c>
      <c r="C238" t="s">
        <v>2518</v>
      </c>
      <c r="D238">
        <v>95</v>
      </c>
      <c r="E238" t="s">
        <v>9120</v>
      </c>
      <c r="F238" t="s">
        <v>8989</v>
      </c>
      <c r="G238" t="s">
        <v>2616</v>
      </c>
      <c r="H238" t="s">
        <v>10126</v>
      </c>
      <c r="I238" t="s">
        <v>9927</v>
      </c>
      <c r="J238" t="s">
        <v>11040</v>
      </c>
    </row>
    <row r="239" spans="1:10" hidden="1" x14ac:dyDescent="0.25">
      <c r="B239" t="s">
        <v>1221</v>
      </c>
      <c r="C239" t="s">
        <v>2519</v>
      </c>
      <c r="D239">
        <v>95</v>
      </c>
      <c r="E239" t="s">
        <v>9120</v>
      </c>
      <c r="F239" t="s">
        <v>8989</v>
      </c>
      <c r="G239" t="s">
        <v>2616</v>
      </c>
      <c r="H239" t="s">
        <v>10126</v>
      </c>
      <c r="I239" t="s">
        <v>9928</v>
      </c>
      <c r="J239" t="s">
        <v>11041</v>
      </c>
    </row>
    <row r="240" spans="1:10" hidden="1" x14ac:dyDescent="0.25">
      <c r="B240" t="s">
        <v>1222</v>
      </c>
      <c r="C240" t="s">
        <v>2520</v>
      </c>
      <c r="D240">
        <v>95</v>
      </c>
      <c r="E240" t="s">
        <v>9120</v>
      </c>
      <c r="F240" t="s">
        <v>8989</v>
      </c>
      <c r="G240" t="s">
        <v>2616</v>
      </c>
      <c r="H240" t="s">
        <v>10126</v>
      </c>
      <c r="I240" t="s">
        <v>9929</v>
      </c>
      <c r="J240" t="s">
        <v>11042</v>
      </c>
    </row>
    <row r="241" spans="1:10" hidden="1" x14ac:dyDescent="0.25">
      <c r="B241" t="s">
        <v>1223</v>
      </c>
      <c r="C241" t="s">
        <v>2521</v>
      </c>
      <c r="D241">
        <v>95</v>
      </c>
      <c r="E241" t="s">
        <v>9120</v>
      </c>
      <c r="F241" t="s">
        <v>8989</v>
      </c>
      <c r="G241" t="s">
        <v>2616</v>
      </c>
      <c r="H241" t="s">
        <v>10126</v>
      </c>
      <c r="I241" t="s">
        <v>9930</v>
      </c>
      <c r="J241" t="s">
        <v>11043</v>
      </c>
    </row>
    <row r="242" spans="1:10" hidden="1" x14ac:dyDescent="0.25">
      <c r="B242" t="s">
        <v>1224</v>
      </c>
      <c r="C242" t="s">
        <v>2522</v>
      </c>
      <c r="D242">
        <v>95</v>
      </c>
      <c r="E242" t="s">
        <v>9120</v>
      </c>
      <c r="F242" t="s">
        <v>8989</v>
      </c>
      <c r="G242" t="s">
        <v>2616</v>
      </c>
      <c r="H242" t="s">
        <v>10126</v>
      </c>
      <c r="I242" t="s">
        <v>9931</v>
      </c>
      <c r="J242" t="s">
        <v>11044</v>
      </c>
    </row>
    <row r="243" spans="1:10" hidden="1" x14ac:dyDescent="0.25">
      <c r="B243" t="s">
        <v>1225</v>
      </c>
      <c r="C243" t="s">
        <v>2523</v>
      </c>
      <c r="D243">
        <v>95</v>
      </c>
      <c r="E243" t="s">
        <v>9120</v>
      </c>
      <c r="F243" t="s">
        <v>8989</v>
      </c>
      <c r="G243" t="s">
        <v>2616</v>
      </c>
      <c r="H243" t="s">
        <v>10126</v>
      </c>
      <c r="I243" t="s">
        <v>9932</v>
      </c>
      <c r="J243" t="s">
        <v>11045</v>
      </c>
    </row>
    <row r="244" spans="1:10" hidden="1" x14ac:dyDescent="0.25">
      <c r="B244" t="s">
        <v>1226</v>
      </c>
      <c r="C244" t="s">
        <v>2524</v>
      </c>
      <c r="D244">
        <v>95</v>
      </c>
      <c r="E244" t="s">
        <v>9120</v>
      </c>
      <c r="F244" t="s">
        <v>8989</v>
      </c>
      <c r="G244" t="s">
        <v>2616</v>
      </c>
      <c r="H244" t="s">
        <v>10126</v>
      </c>
      <c r="I244" t="s">
        <v>9933</v>
      </c>
      <c r="J244" t="s">
        <v>11046</v>
      </c>
    </row>
    <row r="245" spans="1:10" hidden="1" x14ac:dyDescent="0.25">
      <c r="B245" t="s">
        <v>1227</v>
      </c>
      <c r="C245" t="s">
        <v>2525</v>
      </c>
      <c r="D245">
        <v>95</v>
      </c>
      <c r="E245" t="s">
        <v>9120</v>
      </c>
      <c r="F245" t="s">
        <v>8989</v>
      </c>
      <c r="G245" t="s">
        <v>2616</v>
      </c>
      <c r="H245" t="s">
        <v>10126</v>
      </c>
      <c r="I245" t="s">
        <v>9934</v>
      </c>
      <c r="J245" t="s">
        <v>11047</v>
      </c>
    </row>
    <row r="246" spans="1:10" hidden="1" x14ac:dyDescent="0.25">
      <c r="B246" t="s">
        <v>1228</v>
      </c>
      <c r="C246" t="s">
        <v>2526</v>
      </c>
      <c r="D246">
        <v>95</v>
      </c>
      <c r="E246" t="s">
        <v>9120</v>
      </c>
      <c r="F246" t="s">
        <v>8989</v>
      </c>
      <c r="G246" t="s">
        <v>2616</v>
      </c>
      <c r="H246" t="s">
        <v>10126</v>
      </c>
      <c r="I246" t="s">
        <v>9935</v>
      </c>
      <c r="J246" t="s">
        <v>11048</v>
      </c>
    </row>
    <row r="247" spans="1:10" hidden="1" x14ac:dyDescent="0.25">
      <c r="B247" t="s">
        <v>1229</v>
      </c>
      <c r="C247" t="s">
        <v>2527</v>
      </c>
      <c r="D247">
        <v>95</v>
      </c>
      <c r="E247" t="s">
        <v>9120</v>
      </c>
      <c r="F247" t="s">
        <v>8989</v>
      </c>
      <c r="G247" t="s">
        <v>2616</v>
      </c>
      <c r="H247" t="s">
        <v>10126</v>
      </c>
      <c r="I247" t="s">
        <v>9936</v>
      </c>
      <c r="J247" t="s">
        <v>11049</v>
      </c>
    </row>
    <row r="248" spans="1:10" hidden="1" x14ac:dyDescent="0.25">
      <c r="B248" t="s">
        <v>1230</v>
      </c>
      <c r="C248" t="s">
        <v>2528</v>
      </c>
      <c r="D248">
        <v>95</v>
      </c>
      <c r="E248" t="s">
        <v>9120</v>
      </c>
      <c r="F248" t="s">
        <v>8989</v>
      </c>
      <c r="G248" t="s">
        <v>2616</v>
      </c>
      <c r="H248" t="s">
        <v>10126</v>
      </c>
      <c r="I248" t="s">
        <v>9937</v>
      </c>
      <c r="J248" t="s">
        <v>11050</v>
      </c>
    </row>
    <row r="249" spans="1:10" hidden="1" x14ac:dyDescent="0.25">
      <c r="B249" t="s">
        <v>1231</v>
      </c>
      <c r="C249" t="s">
        <v>2529</v>
      </c>
      <c r="D249">
        <v>95</v>
      </c>
      <c r="E249" t="s">
        <v>9120</v>
      </c>
      <c r="F249" t="s">
        <v>8989</v>
      </c>
      <c r="G249" t="s">
        <v>2616</v>
      </c>
      <c r="H249" t="s">
        <v>10126</v>
      </c>
      <c r="I249" t="s">
        <v>9938</v>
      </c>
      <c r="J249" t="s">
        <v>11051</v>
      </c>
    </row>
    <row r="250" spans="1:10" hidden="1" x14ac:dyDescent="0.25">
      <c r="B250" t="s">
        <v>1232</v>
      </c>
      <c r="C250" t="s">
        <v>2530</v>
      </c>
      <c r="D250">
        <v>95</v>
      </c>
      <c r="E250" t="s">
        <v>9120</v>
      </c>
      <c r="F250" t="s">
        <v>8989</v>
      </c>
      <c r="G250" t="s">
        <v>2616</v>
      </c>
      <c r="H250" t="s">
        <v>10126</v>
      </c>
      <c r="I250" t="s">
        <v>9939</v>
      </c>
      <c r="J250" t="s">
        <v>11052</v>
      </c>
    </row>
    <row r="251" spans="1:10" hidden="1" x14ac:dyDescent="0.25">
      <c r="B251" t="s">
        <v>1233</v>
      </c>
      <c r="C251" t="s">
        <v>2531</v>
      </c>
      <c r="D251">
        <v>95</v>
      </c>
      <c r="E251" t="s">
        <v>9120</v>
      </c>
      <c r="F251" t="s">
        <v>8989</v>
      </c>
      <c r="G251" t="s">
        <v>2616</v>
      </c>
      <c r="H251" t="s">
        <v>10126</v>
      </c>
      <c r="I251" t="s">
        <v>9940</v>
      </c>
      <c r="J251" t="s">
        <v>11053</v>
      </c>
    </row>
    <row r="252" spans="1:10" hidden="1" x14ac:dyDescent="0.25">
      <c r="B252" t="s">
        <v>1234</v>
      </c>
      <c r="C252" t="s">
        <v>2532</v>
      </c>
      <c r="D252">
        <v>95</v>
      </c>
      <c r="E252" t="s">
        <v>9120</v>
      </c>
      <c r="F252" t="s">
        <v>8989</v>
      </c>
      <c r="G252" t="s">
        <v>2616</v>
      </c>
      <c r="H252" t="s">
        <v>10126</v>
      </c>
      <c r="I252" t="s">
        <v>9941</v>
      </c>
      <c r="J252" t="s">
        <v>11054</v>
      </c>
    </row>
    <row r="253" spans="1:10" hidden="1" x14ac:dyDescent="0.25">
      <c r="B253" t="s">
        <v>1235</v>
      </c>
      <c r="C253" t="s">
        <v>2533</v>
      </c>
      <c r="D253">
        <v>95</v>
      </c>
      <c r="E253" t="s">
        <v>9120</v>
      </c>
      <c r="F253" t="s">
        <v>8989</v>
      </c>
      <c r="G253" t="s">
        <v>2616</v>
      </c>
      <c r="H253" t="s">
        <v>10126</v>
      </c>
      <c r="I253" t="s">
        <v>9942</v>
      </c>
      <c r="J253" t="s">
        <v>11055</v>
      </c>
    </row>
    <row r="254" spans="1:10" hidden="1" x14ac:dyDescent="0.25">
      <c r="B254" t="s">
        <v>1236</v>
      </c>
      <c r="C254" t="s">
        <v>2534</v>
      </c>
      <c r="D254">
        <v>95</v>
      </c>
      <c r="E254" t="s">
        <v>9120</v>
      </c>
      <c r="F254" t="s">
        <v>8989</v>
      </c>
      <c r="G254" t="s">
        <v>2616</v>
      </c>
      <c r="H254" t="s">
        <v>10126</v>
      </c>
      <c r="I254" t="s">
        <v>9943</v>
      </c>
      <c r="J254" t="s">
        <v>11056</v>
      </c>
    </row>
    <row r="255" spans="1:10" hidden="1" x14ac:dyDescent="0.25">
      <c r="B255" t="s">
        <v>1237</v>
      </c>
      <c r="C255" t="s">
        <v>2535</v>
      </c>
      <c r="D255">
        <v>95</v>
      </c>
      <c r="E255" t="s">
        <v>9120</v>
      </c>
      <c r="F255" t="s">
        <v>8989</v>
      </c>
      <c r="G255" t="s">
        <v>2616</v>
      </c>
      <c r="H255" t="s">
        <v>10126</v>
      </c>
      <c r="I255" t="s">
        <v>9944</v>
      </c>
      <c r="J255" t="s">
        <v>11057</v>
      </c>
    </row>
    <row r="256" spans="1:10" x14ac:dyDescent="0.25">
      <c r="A256" t="s">
        <v>10103</v>
      </c>
      <c r="B256" t="s">
        <v>1238</v>
      </c>
      <c r="C256" t="s">
        <v>2536</v>
      </c>
      <c r="D256">
        <v>95</v>
      </c>
      <c r="E256" t="s">
        <v>9120</v>
      </c>
      <c r="F256" t="s">
        <v>8989</v>
      </c>
      <c r="G256" t="s">
        <v>2616</v>
      </c>
      <c r="H256" t="s">
        <v>10126</v>
      </c>
      <c r="I256" t="s">
        <v>9945</v>
      </c>
      <c r="J256" t="s">
        <v>11058</v>
      </c>
    </row>
    <row r="257" spans="1:10" hidden="1" x14ac:dyDescent="0.25">
      <c r="B257" t="s">
        <v>1239</v>
      </c>
      <c r="C257" t="s">
        <v>2537</v>
      </c>
      <c r="D257">
        <v>95</v>
      </c>
      <c r="E257" t="s">
        <v>9120</v>
      </c>
      <c r="F257" t="s">
        <v>8989</v>
      </c>
      <c r="G257" t="s">
        <v>2616</v>
      </c>
      <c r="H257" t="s">
        <v>10126</v>
      </c>
      <c r="I257" t="s">
        <v>9946</v>
      </c>
      <c r="J257" t="s">
        <v>11059</v>
      </c>
    </row>
    <row r="258" spans="1:10" hidden="1" x14ac:dyDescent="0.25">
      <c r="B258" t="s">
        <v>1240</v>
      </c>
      <c r="C258" t="s">
        <v>2538</v>
      </c>
      <c r="D258">
        <v>95</v>
      </c>
      <c r="E258" t="s">
        <v>9120</v>
      </c>
      <c r="F258" t="s">
        <v>8989</v>
      </c>
      <c r="G258" t="s">
        <v>2616</v>
      </c>
      <c r="H258" t="s">
        <v>10126</v>
      </c>
      <c r="I258" t="s">
        <v>9947</v>
      </c>
      <c r="J258" t="s">
        <v>11060</v>
      </c>
    </row>
    <row r="259" spans="1:10" x14ac:dyDescent="0.25">
      <c r="A259" t="s">
        <v>10103</v>
      </c>
      <c r="B259" t="s">
        <v>1241</v>
      </c>
      <c r="C259" t="s">
        <v>2539</v>
      </c>
      <c r="D259">
        <v>87</v>
      </c>
      <c r="E259" t="s">
        <v>9120</v>
      </c>
      <c r="F259" t="s">
        <v>8989</v>
      </c>
      <c r="G259" t="s">
        <v>2616</v>
      </c>
      <c r="H259" t="s">
        <v>10126</v>
      </c>
      <c r="I259" t="s">
        <v>9948</v>
      </c>
      <c r="J259" t="s">
        <v>11061</v>
      </c>
    </row>
    <row r="260" spans="1:10" hidden="1" x14ac:dyDescent="0.25">
      <c r="B260" t="s">
        <v>1242</v>
      </c>
      <c r="C260" t="s">
        <v>2540</v>
      </c>
      <c r="D260">
        <v>95</v>
      </c>
      <c r="E260" t="s">
        <v>9120</v>
      </c>
      <c r="F260" t="s">
        <v>8989</v>
      </c>
      <c r="G260" t="s">
        <v>2616</v>
      </c>
      <c r="H260" t="s">
        <v>10126</v>
      </c>
      <c r="I260" t="s">
        <v>9949</v>
      </c>
      <c r="J260" t="s">
        <v>11062</v>
      </c>
    </row>
    <row r="261" spans="1:10" hidden="1" x14ac:dyDescent="0.25">
      <c r="B261" t="s">
        <v>1243</v>
      </c>
      <c r="C261" t="s">
        <v>2541</v>
      </c>
      <c r="D261">
        <v>61</v>
      </c>
      <c r="E261" t="s">
        <v>9120</v>
      </c>
      <c r="F261" t="s">
        <v>8989</v>
      </c>
      <c r="G261" t="s">
        <v>2616</v>
      </c>
      <c r="H261" t="s">
        <v>10126</v>
      </c>
      <c r="I261" t="s">
        <v>9950</v>
      </c>
      <c r="J261" t="s">
        <v>11063</v>
      </c>
    </row>
    <row r="262" spans="1:10" hidden="1" x14ac:dyDescent="0.25">
      <c r="B262" t="s">
        <v>1244</v>
      </c>
      <c r="C262" t="s">
        <v>2542</v>
      </c>
      <c r="D262">
        <v>95</v>
      </c>
      <c r="E262" t="s">
        <v>9120</v>
      </c>
      <c r="F262" t="s">
        <v>8989</v>
      </c>
      <c r="G262" t="s">
        <v>2616</v>
      </c>
      <c r="H262" t="s">
        <v>10126</v>
      </c>
      <c r="I262" t="s">
        <v>9951</v>
      </c>
      <c r="J262" t="s">
        <v>11064</v>
      </c>
    </row>
    <row r="263" spans="1:10" hidden="1" x14ac:dyDescent="0.25">
      <c r="B263" t="s">
        <v>1245</v>
      </c>
      <c r="C263" t="s">
        <v>2543</v>
      </c>
      <c r="D263">
        <v>95</v>
      </c>
      <c r="E263" t="s">
        <v>9120</v>
      </c>
      <c r="F263" t="s">
        <v>8989</v>
      </c>
      <c r="G263" t="s">
        <v>2616</v>
      </c>
      <c r="H263" t="s">
        <v>10126</v>
      </c>
      <c r="I263" t="s">
        <v>9952</v>
      </c>
      <c r="J263" t="s">
        <v>11065</v>
      </c>
    </row>
    <row r="264" spans="1:10" hidden="1" x14ac:dyDescent="0.25">
      <c r="B264" t="s">
        <v>1255</v>
      </c>
      <c r="C264" t="s">
        <v>2551</v>
      </c>
      <c r="D264">
        <v>95</v>
      </c>
      <c r="E264" t="s">
        <v>9120</v>
      </c>
      <c r="F264" t="s">
        <v>8989</v>
      </c>
      <c r="G264" t="s">
        <v>2616</v>
      </c>
      <c r="H264" t="s">
        <v>10126</v>
      </c>
      <c r="I264" t="s">
        <v>9958</v>
      </c>
      <c r="J264" t="s">
        <v>11071</v>
      </c>
    </row>
    <row r="265" spans="1:10" x14ac:dyDescent="0.25">
      <c r="A265" t="s">
        <v>10103</v>
      </c>
      <c r="B265" t="s">
        <v>1256</v>
      </c>
      <c r="C265" t="s">
        <v>2552</v>
      </c>
      <c r="D265">
        <v>128</v>
      </c>
      <c r="E265" t="s">
        <v>9120</v>
      </c>
      <c r="F265" t="s">
        <v>8989</v>
      </c>
      <c r="G265" t="s">
        <v>2616</v>
      </c>
      <c r="H265" t="s">
        <v>10126</v>
      </c>
      <c r="I265" t="s">
        <v>9959</v>
      </c>
      <c r="J265" t="s">
        <v>11072</v>
      </c>
    </row>
    <row r="266" spans="1:10" hidden="1" x14ac:dyDescent="0.25">
      <c r="B266" t="s">
        <v>31</v>
      </c>
      <c r="C266" t="s">
        <v>1332</v>
      </c>
      <c r="D266">
        <v>95</v>
      </c>
      <c r="E266" t="s">
        <v>9120</v>
      </c>
      <c r="F266" t="s">
        <v>8989</v>
      </c>
      <c r="G266" t="s">
        <v>2616</v>
      </c>
      <c r="H266" t="s">
        <v>10126</v>
      </c>
      <c r="I266" t="s">
        <v>9998</v>
      </c>
      <c r="J266" t="s">
        <v>11111</v>
      </c>
    </row>
    <row r="267" spans="1:10" hidden="1" x14ac:dyDescent="0.25">
      <c r="B267" t="s">
        <v>48</v>
      </c>
      <c r="C267" t="s">
        <v>1349</v>
      </c>
      <c r="D267">
        <v>95</v>
      </c>
      <c r="E267" t="s">
        <v>9120</v>
      </c>
      <c r="F267" t="s">
        <v>8989</v>
      </c>
      <c r="G267" t="s">
        <v>2616</v>
      </c>
      <c r="H267" t="s">
        <v>10126</v>
      </c>
      <c r="I267" t="s">
        <v>9999</v>
      </c>
      <c r="J267" t="s">
        <v>11112</v>
      </c>
    </row>
    <row r="268" spans="1:10" hidden="1" x14ac:dyDescent="0.25">
      <c r="B268" t="s">
        <v>130</v>
      </c>
      <c r="C268" t="s">
        <v>1431</v>
      </c>
      <c r="D268">
        <v>128</v>
      </c>
      <c r="E268" t="s">
        <v>9120</v>
      </c>
      <c r="F268" t="s">
        <v>8989</v>
      </c>
      <c r="G268" t="s">
        <v>2616</v>
      </c>
      <c r="H268" t="s">
        <v>10126</v>
      </c>
      <c r="I268" t="s">
        <v>10029</v>
      </c>
      <c r="J268" t="s">
        <v>11142</v>
      </c>
    </row>
    <row r="269" spans="1:10" hidden="1" x14ac:dyDescent="0.25">
      <c r="B269" t="s">
        <v>38</v>
      </c>
      <c r="C269" t="s">
        <v>1339</v>
      </c>
      <c r="D269">
        <v>95</v>
      </c>
      <c r="E269" t="s">
        <v>9120</v>
      </c>
      <c r="F269" t="s">
        <v>8989</v>
      </c>
      <c r="G269" t="s">
        <v>2616</v>
      </c>
      <c r="H269" t="s">
        <v>10126</v>
      </c>
      <c r="I269" t="s">
        <v>10039</v>
      </c>
      <c r="J269" t="s">
        <v>11152</v>
      </c>
    </row>
    <row r="270" spans="1:10" hidden="1" x14ac:dyDescent="0.25">
      <c r="B270" t="s">
        <v>93</v>
      </c>
      <c r="C270" t="s">
        <v>1394</v>
      </c>
      <c r="D270">
        <v>95</v>
      </c>
      <c r="E270" t="s">
        <v>9120</v>
      </c>
      <c r="F270" t="s">
        <v>8989</v>
      </c>
      <c r="G270" t="s">
        <v>2616</v>
      </c>
      <c r="H270" t="s">
        <v>10126</v>
      </c>
      <c r="I270" t="s">
        <v>10056</v>
      </c>
      <c r="J270" t="s">
        <v>11169</v>
      </c>
    </row>
    <row r="271" spans="1:10" hidden="1" x14ac:dyDescent="0.25">
      <c r="B271" t="s">
        <v>85</v>
      </c>
      <c r="C271" t="s">
        <v>1386</v>
      </c>
      <c r="D271">
        <v>95</v>
      </c>
      <c r="E271" t="s">
        <v>9120</v>
      </c>
      <c r="F271" t="s">
        <v>8989</v>
      </c>
      <c r="G271" t="s">
        <v>2616</v>
      </c>
      <c r="H271" t="s">
        <v>10126</v>
      </c>
      <c r="I271" t="s">
        <v>10073</v>
      </c>
      <c r="J271" t="s">
        <v>11186</v>
      </c>
    </row>
    <row r="272" spans="1:10" hidden="1" x14ac:dyDescent="0.25">
      <c r="B272" t="s">
        <v>49</v>
      </c>
      <c r="C272" t="s">
        <v>1350</v>
      </c>
      <c r="D272">
        <v>128</v>
      </c>
      <c r="E272" t="s">
        <v>9120</v>
      </c>
      <c r="F272" t="s">
        <v>8989</v>
      </c>
      <c r="G272" t="s">
        <v>2616</v>
      </c>
      <c r="H272" t="s">
        <v>10126</v>
      </c>
      <c r="I272" t="s">
        <v>10086</v>
      </c>
      <c r="J272" t="s">
        <v>11199</v>
      </c>
    </row>
    <row r="273" spans="1:10" hidden="1" x14ac:dyDescent="0.25">
      <c r="B273" t="s">
        <v>40</v>
      </c>
      <c r="C273" t="s">
        <v>1341</v>
      </c>
      <c r="D273">
        <v>95</v>
      </c>
      <c r="E273" t="s">
        <v>9120</v>
      </c>
      <c r="F273" t="s">
        <v>8989</v>
      </c>
      <c r="G273" t="s">
        <v>2616</v>
      </c>
      <c r="H273" t="s">
        <v>10126</v>
      </c>
      <c r="I273" t="s">
        <v>10092</v>
      </c>
      <c r="J273" t="s">
        <v>11205</v>
      </c>
    </row>
    <row r="274" spans="1:10" x14ac:dyDescent="0.25">
      <c r="A274" t="s">
        <v>10103</v>
      </c>
      <c r="B274" t="s">
        <v>544</v>
      </c>
      <c r="C274" t="s">
        <v>1844</v>
      </c>
      <c r="D274">
        <v>61</v>
      </c>
      <c r="E274" t="s">
        <v>9120</v>
      </c>
      <c r="F274" t="s">
        <v>8989</v>
      </c>
      <c r="G274" t="s">
        <v>2616</v>
      </c>
      <c r="H274" t="s">
        <v>10199</v>
      </c>
      <c r="I274" t="s">
        <v>9370</v>
      </c>
      <c r="J274" t="s">
        <v>10483</v>
      </c>
    </row>
    <row r="275" spans="1:10" x14ac:dyDescent="0.25">
      <c r="A275" t="s">
        <v>10103</v>
      </c>
      <c r="B275" t="s">
        <v>541</v>
      </c>
      <c r="C275" t="s">
        <v>1841</v>
      </c>
      <c r="D275">
        <v>137</v>
      </c>
      <c r="E275" t="s">
        <v>9120</v>
      </c>
      <c r="F275" t="s">
        <v>8989</v>
      </c>
      <c r="G275" t="s">
        <v>2616</v>
      </c>
      <c r="H275" t="s">
        <v>10129</v>
      </c>
      <c r="I275" t="s">
        <v>9367</v>
      </c>
      <c r="J275" t="s">
        <v>10480</v>
      </c>
    </row>
    <row r="276" spans="1:10" x14ac:dyDescent="0.25">
      <c r="A276" t="s">
        <v>10103</v>
      </c>
      <c r="B276" t="s">
        <v>618</v>
      </c>
      <c r="C276" t="s">
        <v>1917</v>
      </c>
      <c r="D276">
        <v>65</v>
      </c>
      <c r="E276" t="s">
        <v>9120</v>
      </c>
      <c r="F276" t="s">
        <v>8989</v>
      </c>
      <c r="G276" t="s">
        <v>2616</v>
      </c>
      <c r="H276" t="s">
        <v>10129</v>
      </c>
      <c r="I276" t="s">
        <v>9434</v>
      </c>
      <c r="J276" t="s">
        <v>10547</v>
      </c>
    </row>
    <row r="277" spans="1:10" x14ac:dyDescent="0.25">
      <c r="A277" t="s">
        <v>10103</v>
      </c>
      <c r="B277" t="s">
        <v>679</v>
      </c>
      <c r="C277" t="s">
        <v>1978</v>
      </c>
      <c r="D277">
        <v>65</v>
      </c>
      <c r="E277" t="s">
        <v>9120</v>
      </c>
      <c r="F277" t="s">
        <v>8989</v>
      </c>
      <c r="G277" t="s">
        <v>2616</v>
      </c>
      <c r="H277" t="s">
        <v>10129</v>
      </c>
      <c r="I277" t="s">
        <v>9471</v>
      </c>
      <c r="J277" t="s">
        <v>10584</v>
      </c>
    </row>
    <row r="278" spans="1:10" hidden="1" x14ac:dyDescent="0.25">
      <c r="B278" t="s">
        <v>695</v>
      </c>
      <c r="C278" t="s">
        <v>1994</v>
      </c>
      <c r="D278">
        <v>65</v>
      </c>
      <c r="E278" t="s">
        <v>9120</v>
      </c>
      <c r="F278" t="s">
        <v>8989</v>
      </c>
      <c r="G278" t="s">
        <v>2616</v>
      </c>
      <c r="H278" t="s">
        <v>10129</v>
      </c>
      <c r="I278" t="s">
        <v>9486</v>
      </c>
      <c r="J278" t="s">
        <v>10599</v>
      </c>
    </row>
    <row r="279" spans="1:10" hidden="1" x14ac:dyDescent="0.25">
      <c r="B279" t="s">
        <v>751</v>
      </c>
      <c r="C279" t="s">
        <v>2050</v>
      </c>
      <c r="D279">
        <v>64</v>
      </c>
      <c r="E279" t="s">
        <v>9120</v>
      </c>
      <c r="F279" t="s">
        <v>8989</v>
      </c>
      <c r="G279" t="s">
        <v>2616</v>
      </c>
      <c r="H279" t="s">
        <v>10129</v>
      </c>
      <c r="I279" t="s">
        <v>9527</v>
      </c>
      <c r="J279" t="s">
        <v>10640</v>
      </c>
    </row>
    <row r="280" spans="1:10" hidden="1" x14ac:dyDescent="0.25">
      <c r="B280" t="s">
        <v>888</v>
      </c>
      <c r="C280" t="s">
        <v>2187</v>
      </c>
      <c r="D280">
        <v>65</v>
      </c>
      <c r="E280" t="s">
        <v>9120</v>
      </c>
      <c r="F280" t="s">
        <v>8989</v>
      </c>
      <c r="G280" t="s">
        <v>2616</v>
      </c>
      <c r="H280" t="s">
        <v>10129</v>
      </c>
      <c r="I280" t="s">
        <v>9653</v>
      </c>
      <c r="J280" t="s">
        <v>10766</v>
      </c>
    </row>
    <row r="281" spans="1:10" hidden="1" x14ac:dyDescent="0.25">
      <c r="B281" t="s">
        <v>1087</v>
      </c>
      <c r="C281" t="s">
        <v>2386</v>
      </c>
      <c r="D281">
        <v>65</v>
      </c>
      <c r="E281" t="s">
        <v>9120</v>
      </c>
      <c r="F281" t="s">
        <v>8989</v>
      </c>
      <c r="G281" t="s">
        <v>2616</v>
      </c>
      <c r="H281" t="s">
        <v>10129</v>
      </c>
      <c r="I281" t="s">
        <v>9810</v>
      </c>
      <c r="J281" t="s">
        <v>10923</v>
      </c>
    </row>
    <row r="282" spans="1:10" hidden="1" x14ac:dyDescent="0.25">
      <c r="B282" t="s">
        <v>1097</v>
      </c>
      <c r="C282" t="s">
        <v>2396</v>
      </c>
      <c r="D282">
        <v>65</v>
      </c>
      <c r="E282" t="s">
        <v>9120</v>
      </c>
      <c r="F282" t="s">
        <v>8989</v>
      </c>
      <c r="G282" t="s">
        <v>2616</v>
      </c>
      <c r="H282" t="s">
        <v>10129</v>
      </c>
      <c r="I282" t="s">
        <v>9819</v>
      </c>
      <c r="J282" t="s">
        <v>10932</v>
      </c>
    </row>
    <row r="283" spans="1:10" hidden="1" x14ac:dyDescent="0.25">
      <c r="B283" t="s">
        <v>1162</v>
      </c>
      <c r="C283" t="s">
        <v>2460</v>
      </c>
      <c r="D283">
        <v>130</v>
      </c>
      <c r="E283" t="s">
        <v>9120</v>
      </c>
      <c r="F283" t="s">
        <v>8989</v>
      </c>
      <c r="G283" t="s">
        <v>2616</v>
      </c>
      <c r="H283" t="s">
        <v>10129</v>
      </c>
      <c r="I283" t="s">
        <v>9870</v>
      </c>
      <c r="J283" t="s">
        <v>10983</v>
      </c>
    </row>
    <row r="284" spans="1:10" hidden="1" x14ac:dyDescent="0.25">
      <c r="B284" t="s">
        <v>1163</v>
      </c>
      <c r="C284" t="s">
        <v>2461</v>
      </c>
      <c r="D284">
        <v>89</v>
      </c>
      <c r="E284" t="s">
        <v>9120</v>
      </c>
      <c r="F284" t="s">
        <v>8989</v>
      </c>
      <c r="G284" t="s">
        <v>2616</v>
      </c>
      <c r="H284" t="s">
        <v>10129</v>
      </c>
      <c r="I284" t="s">
        <v>9871</v>
      </c>
      <c r="J284" t="s">
        <v>10984</v>
      </c>
    </row>
    <row r="285" spans="1:10" hidden="1" x14ac:dyDescent="0.25">
      <c r="B285" t="s">
        <v>1164</v>
      </c>
      <c r="C285" t="s">
        <v>2462</v>
      </c>
      <c r="D285">
        <v>137</v>
      </c>
      <c r="E285" t="s">
        <v>9120</v>
      </c>
      <c r="F285" t="s">
        <v>8989</v>
      </c>
      <c r="G285" t="s">
        <v>2616</v>
      </c>
      <c r="H285" t="s">
        <v>10129</v>
      </c>
      <c r="I285" t="s">
        <v>9872</v>
      </c>
      <c r="J285" t="s">
        <v>10985</v>
      </c>
    </row>
    <row r="286" spans="1:10" x14ac:dyDescent="0.25">
      <c r="A286" t="s">
        <v>10103</v>
      </c>
      <c r="B286" t="s">
        <v>34</v>
      </c>
      <c r="C286" t="s">
        <v>1335</v>
      </c>
      <c r="D286">
        <v>130</v>
      </c>
      <c r="E286" t="s">
        <v>9120</v>
      </c>
      <c r="F286" t="s">
        <v>8989</v>
      </c>
      <c r="G286" t="s">
        <v>2616</v>
      </c>
      <c r="H286" t="s">
        <v>10129</v>
      </c>
      <c r="I286" t="s">
        <v>10094</v>
      </c>
      <c r="J286" t="s">
        <v>11207</v>
      </c>
    </row>
    <row r="287" spans="1:10" x14ac:dyDescent="0.25">
      <c r="A287" t="s">
        <v>10103</v>
      </c>
      <c r="B287" t="s">
        <v>538</v>
      </c>
      <c r="C287" t="s">
        <v>1838</v>
      </c>
      <c r="D287">
        <v>109</v>
      </c>
      <c r="E287" t="s">
        <v>9120</v>
      </c>
      <c r="F287" t="s">
        <v>8989</v>
      </c>
      <c r="G287" t="s">
        <v>2616</v>
      </c>
      <c r="H287" t="s">
        <v>10139</v>
      </c>
      <c r="I287" t="s">
        <v>9365</v>
      </c>
      <c r="J287" t="s">
        <v>10478</v>
      </c>
    </row>
    <row r="288" spans="1:10" x14ac:dyDescent="0.25">
      <c r="A288" t="s">
        <v>10103</v>
      </c>
      <c r="B288" t="s">
        <v>539</v>
      </c>
      <c r="C288" t="s">
        <v>1839</v>
      </c>
      <c r="D288">
        <v>64</v>
      </c>
      <c r="E288" t="s">
        <v>9120</v>
      </c>
      <c r="F288" t="s">
        <v>8989</v>
      </c>
      <c r="G288" t="s">
        <v>2616</v>
      </c>
      <c r="H288" t="s">
        <v>10139</v>
      </c>
      <c r="I288" t="s">
        <v>9366</v>
      </c>
      <c r="J288" t="s">
        <v>10479</v>
      </c>
    </row>
    <row r="289" spans="1:10" x14ac:dyDescent="0.25">
      <c r="A289" t="s">
        <v>10103</v>
      </c>
      <c r="B289" t="s">
        <v>70</v>
      </c>
      <c r="C289" t="s">
        <v>1371</v>
      </c>
      <c r="D289">
        <v>63</v>
      </c>
      <c r="E289" t="s">
        <v>9120</v>
      </c>
      <c r="F289" t="s">
        <v>8989</v>
      </c>
      <c r="G289" t="s">
        <v>2616</v>
      </c>
      <c r="H289" t="s">
        <v>10139</v>
      </c>
      <c r="I289" t="s">
        <v>10074</v>
      </c>
      <c r="J289" t="s">
        <v>11187</v>
      </c>
    </row>
    <row r="290" spans="1:10" hidden="1" x14ac:dyDescent="0.25">
      <c r="B290" t="s">
        <v>382</v>
      </c>
      <c r="C290" t="s">
        <v>1683</v>
      </c>
      <c r="D290">
        <v>119</v>
      </c>
      <c r="E290" t="s">
        <v>9120</v>
      </c>
      <c r="F290" t="s">
        <v>8989</v>
      </c>
      <c r="G290" t="s">
        <v>2616</v>
      </c>
      <c r="H290" t="s">
        <v>10187</v>
      </c>
      <c r="I290" t="s">
        <v>9259</v>
      </c>
      <c r="J290" t="s">
        <v>10372</v>
      </c>
    </row>
    <row r="291" spans="1:10" x14ac:dyDescent="0.25">
      <c r="A291" t="s">
        <v>10103</v>
      </c>
      <c r="B291" t="s">
        <v>383</v>
      </c>
      <c r="C291" t="s">
        <v>1684</v>
      </c>
      <c r="D291">
        <v>65</v>
      </c>
      <c r="E291" t="s">
        <v>9120</v>
      </c>
      <c r="F291" t="s">
        <v>8989</v>
      </c>
      <c r="G291" t="s">
        <v>2616</v>
      </c>
      <c r="H291" t="s">
        <v>10187</v>
      </c>
      <c r="I291" t="s">
        <v>9260</v>
      </c>
      <c r="J291" t="s">
        <v>10373</v>
      </c>
    </row>
    <row r="292" spans="1:10" x14ac:dyDescent="0.25">
      <c r="A292" t="s">
        <v>10103</v>
      </c>
      <c r="B292" t="s">
        <v>457</v>
      </c>
      <c r="C292" t="s">
        <v>1757</v>
      </c>
      <c r="D292">
        <v>65</v>
      </c>
      <c r="E292" t="s">
        <v>9120</v>
      </c>
      <c r="F292" t="s">
        <v>8989</v>
      </c>
      <c r="G292" t="s">
        <v>2616</v>
      </c>
      <c r="H292" t="s">
        <v>10187</v>
      </c>
      <c r="I292" t="s">
        <v>9315</v>
      </c>
      <c r="J292" t="s">
        <v>10428</v>
      </c>
    </row>
    <row r="293" spans="1:10" hidden="1" x14ac:dyDescent="0.25">
      <c r="B293" t="s">
        <v>467</v>
      </c>
      <c r="C293" t="s">
        <v>1767</v>
      </c>
      <c r="D293">
        <v>65</v>
      </c>
      <c r="E293" t="s">
        <v>9120</v>
      </c>
      <c r="F293" t="s">
        <v>8989</v>
      </c>
      <c r="G293" t="s">
        <v>2616</v>
      </c>
      <c r="H293" t="s">
        <v>10187</v>
      </c>
      <c r="I293" t="s">
        <v>9321</v>
      </c>
      <c r="J293" t="s">
        <v>10434</v>
      </c>
    </row>
    <row r="294" spans="1:10" x14ac:dyDescent="0.25">
      <c r="A294" t="s">
        <v>10103</v>
      </c>
      <c r="B294" t="s">
        <v>468</v>
      </c>
      <c r="C294" t="s">
        <v>1768</v>
      </c>
      <c r="D294">
        <v>119</v>
      </c>
      <c r="E294" t="s">
        <v>9120</v>
      </c>
      <c r="F294" t="s">
        <v>8989</v>
      </c>
      <c r="G294" t="s">
        <v>2616</v>
      </c>
      <c r="H294" t="s">
        <v>10187</v>
      </c>
      <c r="I294" t="s">
        <v>9322</v>
      </c>
      <c r="J294" t="s">
        <v>10435</v>
      </c>
    </row>
    <row r="295" spans="1:10" hidden="1" x14ac:dyDescent="0.25">
      <c r="B295" t="s">
        <v>344</v>
      </c>
      <c r="C295" t="s">
        <v>1645</v>
      </c>
      <c r="D295">
        <v>122</v>
      </c>
      <c r="E295" t="s">
        <v>9120</v>
      </c>
      <c r="F295" t="s">
        <v>8989</v>
      </c>
      <c r="G295" t="s">
        <v>2616</v>
      </c>
      <c r="H295" t="s">
        <v>10184</v>
      </c>
      <c r="I295" t="s">
        <v>9226</v>
      </c>
      <c r="J295" t="s">
        <v>10339</v>
      </c>
    </row>
    <row r="296" spans="1:10" hidden="1" x14ac:dyDescent="0.25">
      <c r="B296" t="s">
        <v>345</v>
      </c>
      <c r="C296" t="s">
        <v>1646</v>
      </c>
      <c r="D296">
        <v>81</v>
      </c>
      <c r="E296" t="s">
        <v>9120</v>
      </c>
      <c r="F296" t="s">
        <v>8989</v>
      </c>
      <c r="G296" t="s">
        <v>2616</v>
      </c>
      <c r="H296" t="s">
        <v>10184</v>
      </c>
      <c r="I296" t="s">
        <v>9227</v>
      </c>
      <c r="J296" t="s">
        <v>10340</v>
      </c>
    </row>
    <row r="297" spans="1:10" hidden="1" x14ac:dyDescent="0.25">
      <c r="B297" t="s">
        <v>429</v>
      </c>
      <c r="C297" t="s">
        <v>1729</v>
      </c>
      <c r="D297">
        <v>88</v>
      </c>
      <c r="E297" t="s">
        <v>9120</v>
      </c>
      <c r="F297" t="s">
        <v>8989</v>
      </c>
      <c r="G297" t="s">
        <v>2616</v>
      </c>
      <c r="H297" t="s">
        <v>10184</v>
      </c>
      <c r="I297" t="s">
        <v>9300</v>
      </c>
      <c r="J297" t="s">
        <v>10413</v>
      </c>
    </row>
    <row r="298" spans="1:10" hidden="1" x14ac:dyDescent="0.25">
      <c r="B298" t="s">
        <v>430</v>
      </c>
      <c r="C298" t="s">
        <v>1730</v>
      </c>
      <c r="D298">
        <v>127</v>
      </c>
      <c r="E298" t="s">
        <v>9120</v>
      </c>
      <c r="F298" t="s">
        <v>8989</v>
      </c>
      <c r="G298" t="s">
        <v>2616</v>
      </c>
      <c r="H298" t="s">
        <v>10184</v>
      </c>
      <c r="I298" t="s">
        <v>9301</v>
      </c>
      <c r="J298" t="s">
        <v>10414</v>
      </c>
    </row>
    <row r="299" spans="1:10" x14ac:dyDescent="0.25">
      <c r="A299" t="s">
        <v>10103</v>
      </c>
      <c r="B299" t="s">
        <v>582</v>
      </c>
      <c r="C299" t="s">
        <v>1882</v>
      </c>
      <c r="D299">
        <v>88</v>
      </c>
      <c r="E299" t="s">
        <v>9120</v>
      </c>
      <c r="F299" t="s">
        <v>8989</v>
      </c>
      <c r="G299" t="s">
        <v>2616</v>
      </c>
      <c r="H299" t="s">
        <v>10184</v>
      </c>
      <c r="I299" t="s">
        <v>9403</v>
      </c>
      <c r="J299" t="s">
        <v>10516</v>
      </c>
    </row>
    <row r="300" spans="1:10" hidden="1" x14ac:dyDescent="0.25">
      <c r="B300" t="s">
        <v>583</v>
      </c>
      <c r="C300" t="s">
        <v>1883</v>
      </c>
      <c r="D300">
        <v>127</v>
      </c>
      <c r="E300" t="s">
        <v>9120</v>
      </c>
      <c r="F300" t="s">
        <v>8989</v>
      </c>
      <c r="G300" t="s">
        <v>2616</v>
      </c>
      <c r="H300" t="s">
        <v>10184</v>
      </c>
      <c r="I300" t="s">
        <v>9404</v>
      </c>
      <c r="J300" t="s">
        <v>10517</v>
      </c>
    </row>
    <row r="301" spans="1:10" hidden="1" x14ac:dyDescent="0.25">
      <c r="B301" t="s">
        <v>613</v>
      </c>
      <c r="C301" t="s">
        <v>1913</v>
      </c>
      <c r="D301">
        <v>127</v>
      </c>
      <c r="E301" t="s">
        <v>9120</v>
      </c>
      <c r="F301" t="s">
        <v>8989</v>
      </c>
      <c r="G301" t="s">
        <v>2616</v>
      </c>
      <c r="H301" t="s">
        <v>10184</v>
      </c>
      <c r="I301" t="s">
        <v>9430</v>
      </c>
      <c r="J301" t="s">
        <v>10543</v>
      </c>
    </row>
    <row r="302" spans="1:10" x14ac:dyDescent="0.25">
      <c r="A302" t="s">
        <v>10103</v>
      </c>
      <c r="B302" t="s">
        <v>614</v>
      </c>
      <c r="C302" t="s">
        <v>1914</v>
      </c>
      <c r="D302">
        <v>101</v>
      </c>
      <c r="E302" t="s">
        <v>9120</v>
      </c>
      <c r="F302" t="s">
        <v>8989</v>
      </c>
      <c r="G302" t="s">
        <v>2616</v>
      </c>
      <c r="H302" t="s">
        <v>10184</v>
      </c>
      <c r="I302" t="s">
        <v>9431</v>
      </c>
      <c r="J302" t="s">
        <v>10544</v>
      </c>
    </row>
    <row r="303" spans="1:10" hidden="1" x14ac:dyDescent="0.25">
      <c r="B303" t="s">
        <v>1275</v>
      </c>
      <c r="C303" t="s">
        <v>2571</v>
      </c>
      <c r="D303">
        <v>122</v>
      </c>
      <c r="E303" t="s">
        <v>9120</v>
      </c>
      <c r="F303" t="s">
        <v>8989</v>
      </c>
      <c r="G303" t="s">
        <v>2616</v>
      </c>
      <c r="H303" t="s">
        <v>10184</v>
      </c>
      <c r="I303" t="s">
        <v>9977</v>
      </c>
      <c r="J303" t="s">
        <v>11090</v>
      </c>
    </row>
    <row r="304" spans="1:10" hidden="1" x14ac:dyDescent="0.25">
      <c r="B304" t="s">
        <v>1276</v>
      </c>
      <c r="C304" t="s">
        <v>2572</v>
      </c>
      <c r="D304">
        <v>66</v>
      </c>
      <c r="E304" t="s">
        <v>9120</v>
      </c>
      <c r="F304" t="s">
        <v>8989</v>
      </c>
      <c r="G304" t="s">
        <v>2616</v>
      </c>
      <c r="H304" t="s">
        <v>10184</v>
      </c>
      <c r="I304" t="s">
        <v>9978</v>
      </c>
      <c r="J304" t="s">
        <v>11091</v>
      </c>
    </row>
    <row r="305" spans="1:10" hidden="1" x14ac:dyDescent="0.25">
      <c r="B305" t="s">
        <v>277</v>
      </c>
      <c r="C305" t="s">
        <v>1578</v>
      </c>
      <c r="D305">
        <v>91</v>
      </c>
      <c r="E305" t="s">
        <v>9120</v>
      </c>
      <c r="F305" t="s">
        <v>8989</v>
      </c>
      <c r="G305" t="s">
        <v>2616</v>
      </c>
      <c r="H305" t="s">
        <v>10144</v>
      </c>
      <c r="I305" t="s">
        <v>9182</v>
      </c>
      <c r="J305" t="s">
        <v>10296</v>
      </c>
    </row>
    <row r="306" spans="1:10" hidden="1" x14ac:dyDescent="0.25">
      <c r="B306" t="s">
        <v>278</v>
      </c>
      <c r="C306" t="s">
        <v>1579</v>
      </c>
      <c r="D306">
        <v>124</v>
      </c>
      <c r="E306" t="s">
        <v>9120</v>
      </c>
      <c r="F306" t="s">
        <v>8989</v>
      </c>
      <c r="G306" t="s">
        <v>2616</v>
      </c>
      <c r="H306" t="s">
        <v>10144</v>
      </c>
      <c r="I306" t="s">
        <v>9183</v>
      </c>
      <c r="J306" t="s">
        <v>10297</v>
      </c>
    </row>
    <row r="307" spans="1:10" hidden="1" x14ac:dyDescent="0.25">
      <c r="B307" t="s">
        <v>279</v>
      </c>
      <c r="C307" t="s">
        <v>1580</v>
      </c>
      <c r="D307">
        <v>61</v>
      </c>
      <c r="E307" t="s">
        <v>9120</v>
      </c>
      <c r="F307" t="s">
        <v>8989</v>
      </c>
      <c r="G307" t="s">
        <v>2616</v>
      </c>
      <c r="H307" t="s">
        <v>10144</v>
      </c>
      <c r="I307" t="s">
        <v>9184</v>
      </c>
      <c r="J307" t="s">
        <v>10298</v>
      </c>
    </row>
    <row r="308" spans="1:10" hidden="1" x14ac:dyDescent="0.25">
      <c r="B308" t="s">
        <v>280</v>
      </c>
      <c r="C308" t="s">
        <v>1581</v>
      </c>
      <c r="D308">
        <v>91</v>
      </c>
      <c r="E308" t="s">
        <v>9120</v>
      </c>
      <c r="F308" t="s">
        <v>8989</v>
      </c>
      <c r="G308" t="s">
        <v>2616</v>
      </c>
      <c r="H308" t="s">
        <v>10144</v>
      </c>
      <c r="I308" t="s">
        <v>9185</v>
      </c>
      <c r="J308" t="s">
        <v>10299</v>
      </c>
    </row>
    <row r="309" spans="1:10" x14ac:dyDescent="0.25">
      <c r="A309" t="s">
        <v>10103</v>
      </c>
      <c r="B309" t="s">
        <v>281</v>
      </c>
      <c r="C309" t="s">
        <v>1582</v>
      </c>
      <c r="D309">
        <v>123</v>
      </c>
      <c r="E309" t="s">
        <v>9120</v>
      </c>
      <c r="F309" t="s">
        <v>8989</v>
      </c>
      <c r="G309" t="s">
        <v>2616</v>
      </c>
      <c r="H309" t="s">
        <v>10144</v>
      </c>
      <c r="I309" t="s">
        <v>9186</v>
      </c>
      <c r="J309" t="s">
        <v>10300</v>
      </c>
    </row>
    <row r="310" spans="1:10" x14ac:dyDescent="0.25">
      <c r="A310" t="s">
        <v>10103</v>
      </c>
      <c r="B310" t="s">
        <v>375</v>
      </c>
      <c r="C310" t="s">
        <v>1676</v>
      </c>
      <c r="D310">
        <v>91</v>
      </c>
      <c r="E310" t="s">
        <v>9120</v>
      </c>
      <c r="F310" t="s">
        <v>8989</v>
      </c>
      <c r="G310" t="s">
        <v>2616</v>
      </c>
      <c r="H310" t="s">
        <v>10144</v>
      </c>
      <c r="I310" t="s">
        <v>9254</v>
      </c>
      <c r="J310" t="s">
        <v>10367</v>
      </c>
    </row>
    <row r="311" spans="1:10" hidden="1" x14ac:dyDescent="0.25">
      <c r="B311" t="s">
        <v>376</v>
      </c>
      <c r="C311" t="s">
        <v>1677</v>
      </c>
      <c r="D311">
        <v>123</v>
      </c>
      <c r="E311" t="s">
        <v>9120</v>
      </c>
      <c r="F311" t="s">
        <v>8989</v>
      </c>
      <c r="G311" t="s">
        <v>2616</v>
      </c>
      <c r="H311" t="s">
        <v>10144</v>
      </c>
      <c r="I311" t="s">
        <v>9255</v>
      </c>
      <c r="J311" t="s">
        <v>10368</v>
      </c>
    </row>
    <row r="312" spans="1:10" x14ac:dyDescent="0.25">
      <c r="A312" t="s">
        <v>10103</v>
      </c>
      <c r="B312" t="s">
        <v>377</v>
      </c>
      <c r="C312" t="s">
        <v>1678</v>
      </c>
      <c r="D312">
        <v>91</v>
      </c>
      <c r="E312" t="s">
        <v>9120</v>
      </c>
      <c r="F312" t="s">
        <v>8989</v>
      </c>
      <c r="G312" t="s">
        <v>2616</v>
      </c>
      <c r="H312" t="s">
        <v>10144</v>
      </c>
      <c r="I312" t="s">
        <v>9256</v>
      </c>
      <c r="J312" t="s">
        <v>10369</v>
      </c>
    </row>
    <row r="313" spans="1:10" hidden="1" x14ac:dyDescent="0.25">
      <c r="B313" t="s">
        <v>378</v>
      </c>
      <c r="C313" t="s">
        <v>1679</v>
      </c>
      <c r="D313">
        <v>123</v>
      </c>
      <c r="E313" t="s">
        <v>9120</v>
      </c>
      <c r="F313" t="s">
        <v>8989</v>
      </c>
      <c r="G313" t="s">
        <v>2616</v>
      </c>
      <c r="H313" t="s">
        <v>10144</v>
      </c>
      <c r="I313" t="s">
        <v>9257</v>
      </c>
      <c r="J313" t="s">
        <v>10370</v>
      </c>
    </row>
    <row r="314" spans="1:10" hidden="1" x14ac:dyDescent="0.25">
      <c r="B314" t="s">
        <v>384</v>
      </c>
      <c r="C314" t="s">
        <v>1685</v>
      </c>
      <c r="D314">
        <v>123</v>
      </c>
      <c r="E314" t="s">
        <v>9120</v>
      </c>
      <c r="F314" t="s">
        <v>8989</v>
      </c>
      <c r="G314" t="s">
        <v>2616</v>
      </c>
      <c r="H314" t="s">
        <v>10144</v>
      </c>
      <c r="I314" t="s">
        <v>9261</v>
      </c>
      <c r="J314" t="s">
        <v>10374</v>
      </c>
    </row>
    <row r="315" spans="1:10" hidden="1" x14ac:dyDescent="0.25">
      <c r="B315" t="s">
        <v>385</v>
      </c>
      <c r="C315" t="s">
        <v>1686</v>
      </c>
      <c r="D315">
        <v>91</v>
      </c>
      <c r="E315" t="s">
        <v>9120</v>
      </c>
      <c r="F315" t="s">
        <v>8989</v>
      </c>
      <c r="G315" t="s">
        <v>2616</v>
      </c>
      <c r="H315" t="s">
        <v>10144</v>
      </c>
      <c r="I315" t="s">
        <v>9262</v>
      </c>
      <c r="J315" t="s">
        <v>10375</v>
      </c>
    </row>
    <row r="316" spans="1:10" hidden="1" x14ac:dyDescent="0.25">
      <c r="B316" t="s">
        <v>386</v>
      </c>
      <c r="C316" t="s">
        <v>1687</v>
      </c>
      <c r="D316">
        <v>123</v>
      </c>
      <c r="E316" t="s">
        <v>9120</v>
      </c>
      <c r="F316" t="s">
        <v>8989</v>
      </c>
      <c r="G316" t="s">
        <v>2616</v>
      </c>
      <c r="H316" t="s">
        <v>10144</v>
      </c>
      <c r="I316" t="s">
        <v>9263</v>
      </c>
      <c r="J316" t="s">
        <v>10376</v>
      </c>
    </row>
    <row r="317" spans="1:10" hidden="1" x14ac:dyDescent="0.25">
      <c r="B317" t="s">
        <v>387</v>
      </c>
      <c r="C317" t="s">
        <v>1688</v>
      </c>
      <c r="D317">
        <v>91</v>
      </c>
      <c r="E317" t="s">
        <v>9120</v>
      </c>
      <c r="F317" t="s">
        <v>8989</v>
      </c>
      <c r="G317" t="s">
        <v>2616</v>
      </c>
      <c r="H317" t="s">
        <v>10144</v>
      </c>
      <c r="I317" t="s">
        <v>9264</v>
      </c>
      <c r="J317" t="s">
        <v>10377</v>
      </c>
    </row>
    <row r="318" spans="1:10" hidden="1" x14ac:dyDescent="0.25">
      <c r="B318" t="s">
        <v>388</v>
      </c>
      <c r="C318" t="s">
        <v>1689</v>
      </c>
      <c r="D318">
        <v>123</v>
      </c>
      <c r="E318" t="s">
        <v>9120</v>
      </c>
      <c r="F318" t="s">
        <v>8989</v>
      </c>
      <c r="G318" t="s">
        <v>2616</v>
      </c>
      <c r="H318" t="s">
        <v>10144</v>
      </c>
      <c r="I318" t="s">
        <v>9265</v>
      </c>
      <c r="J318" t="s">
        <v>10378</v>
      </c>
    </row>
    <row r="319" spans="1:10" hidden="1" x14ac:dyDescent="0.25">
      <c r="B319" t="s">
        <v>389</v>
      </c>
      <c r="C319" t="s">
        <v>1690</v>
      </c>
      <c r="D319">
        <v>91</v>
      </c>
      <c r="E319" t="s">
        <v>9120</v>
      </c>
      <c r="F319" t="s">
        <v>8989</v>
      </c>
      <c r="G319" t="s">
        <v>2616</v>
      </c>
      <c r="H319" t="s">
        <v>10144</v>
      </c>
      <c r="I319" t="s">
        <v>9266</v>
      </c>
      <c r="J319" t="s">
        <v>10379</v>
      </c>
    </row>
    <row r="320" spans="1:10" hidden="1" x14ac:dyDescent="0.25">
      <c r="B320" t="s">
        <v>391</v>
      </c>
      <c r="C320" t="s">
        <v>1692</v>
      </c>
      <c r="D320">
        <v>91</v>
      </c>
      <c r="E320" t="s">
        <v>9120</v>
      </c>
      <c r="F320" t="s">
        <v>8989</v>
      </c>
      <c r="G320" t="s">
        <v>2616</v>
      </c>
      <c r="H320" t="s">
        <v>10144</v>
      </c>
      <c r="I320" t="s">
        <v>9267</v>
      </c>
      <c r="J320" t="s">
        <v>10380</v>
      </c>
    </row>
    <row r="321" spans="2:10" hidden="1" x14ac:dyDescent="0.25">
      <c r="B321" t="s">
        <v>392</v>
      </c>
      <c r="C321" t="s">
        <v>1693</v>
      </c>
      <c r="D321">
        <v>123</v>
      </c>
      <c r="E321" t="s">
        <v>9120</v>
      </c>
      <c r="F321" t="s">
        <v>8989</v>
      </c>
      <c r="G321" t="s">
        <v>2616</v>
      </c>
      <c r="H321" t="s">
        <v>10144</v>
      </c>
      <c r="I321" t="s">
        <v>9268</v>
      </c>
      <c r="J321" t="s">
        <v>10381</v>
      </c>
    </row>
    <row r="322" spans="2:10" hidden="1" x14ac:dyDescent="0.25">
      <c r="B322" t="s">
        <v>393</v>
      </c>
      <c r="C322" t="s">
        <v>1694</v>
      </c>
      <c r="D322">
        <v>123</v>
      </c>
      <c r="E322" t="s">
        <v>9120</v>
      </c>
      <c r="F322" t="s">
        <v>8989</v>
      </c>
      <c r="G322" t="s">
        <v>2616</v>
      </c>
      <c r="H322" t="s">
        <v>10144</v>
      </c>
      <c r="I322" t="s">
        <v>9269</v>
      </c>
      <c r="J322" t="s">
        <v>10382</v>
      </c>
    </row>
    <row r="323" spans="2:10" hidden="1" x14ac:dyDescent="0.25">
      <c r="B323" t="s">
        <v>394</v>
      </c>
      <c r="C323" t="s">
        <v>1695</v>
      </c>
      <c r="D323">
        <v>91</v>
      </c>
      <c r="E323" t="s">
        <v>9120</v>
      </c>
      <c r="F323" t="s">
        <v>8989</v>
      </c>
      <c r="G323" t="s">
        <v>2616</v>
      </c>
      <c r="H323" t="s">
        <v>10144</v>
      </c>
      <c r="I323" t="s">
        <v>9270</v>
      </c>
      <c r="J323" t="s">
        <v>10383</v>
      </c>
    </row>
    <row r="324" spans="2:10" hidden="1" x14ac:dyDescent="0.25">
      <c r="B324" t="s">
        <v>395</v>
      </c>
      <c r="C324" t="s">
        <v>1696</v>
      </c>
      <c r="D324">
        <v>123</v>
      </c>
      <c r="E324" t="s">
        <v>9120</v>
      </c>
      <c r="F324" t="s">
        <v>8989</v>
      </c>
      <c r="G324" t="s">
        <v>2616</v>
      </c>
      <c r="H324" t="s">
        <v>10144</v>
      </c>
      <c r="I324" t="s">
        <v>9271</v>
      </c>
      <c r="J324" t="s">
        <v>10384</v>
      </c>
    </row>
    <row r="325" spans="2:10" hidden="1" x14ac:dyDescent="0.25">
      <c r="B325" t="s">
        <v>396</v>
      </c>
      <c r="C325" t="s">
        <v>1697</v>
      </c>
      <c r="D325">
        <v>91</v>
      </c>
      <c r="E325" t="s">
        <v>9120</v>
      </c>
      <c r="F325" t="s">
        <v>8989</v>
      </c>
      <c r="G325" t="s">
        <v>2616</v>
      </c>
      <c r="H325" t="s">
        <v>10144</v>
      </c>
      <c r="I325" t="s">
        <v>9272</v>
      </c>
      <c r="J325" t="s">
        <v>10385</v>
      </c>
    </row>
    <row r="326" spans="2:10" hidden="1" x14ac:dyDescent="0.25">
      <c r="B326" t="s">
        <v>397</v>
      </c>
      <c r="C326" t="s">
        <v>1698</v>
      </c>
      <c r="D326">
        <v>123</v>
      </c>
      <c r="E326" t="s">
        <v>9120</v>
      </c>
      <c r="F326" t="s">
        <v>8989</v>
      </c>
      <c r="G326" t="s">
        <v>2616</v>
      </c>
      <c r="H326" t="s">
        <v>10144</v>
      </c>
      <c r="I326" t="s">
        <v>9273</v>
      </c>
      <c r="J326" t="s">
        <v>10386</v>
      </c>
    </row>
    <row r="327" spans="2:10" hidden="1" x14ac:dyDescent="0.25">
      <c r="B327" t="s">
        <v>398</v>
      </c>
      <c r="C327" t="s">
        <v>1699</v>
      </c>
      <c r="D327">
        <v>91</v>
      </c>
      <c r="E327" t="s">
        <v>9120</v>
      </c>
      <c r="F327" t="s">
        <v>8989</v>
      </c>
      <c r="G327" t="s">
        <v>2616</v>
      </c>
      <c r="H327" t="s">
        <v>10144</v>
      </c>
      <c r="I327" t="s">
        <v>9274</v>
      </c>
      <c r="J327" t="s">
        <v>10387</v>
      </c>
    </row>
    <row r="328" spans="2:10" hidden="1" x14ac:dyDescent="0.25">
      <c r="B328" t="s">
        <v>399</v>
      </c>
      <c r="C328" t="s">
        <v>1700</v>
      </c>
      <c r="D328">
        <v>91</v>
      </c>
      <c r="E328" t="s">
        <v>9120</v>
      </c>
      <c r="F328" t="s">
        <v>8989</v>
      </c>
      <c r="G328" t="s">
        <v>2616</v>
      </c>
      <c r="H328" t="s">
        <v>10144</v>
      </c>
      <c r="I328" t="s">
        <v>9275</v>
      </c>
      <c r="J328" t="s">
        <v>10388</v>
      </c>
    </row>
    <row r="329" spans="2:10" hidden="1" x14ac:dyDescent="0.25">
      <c r="B329" t="s">
        <v>400</v>
      </c>
      <c r="C329" t="s">
        <v>1701</v>
      </c>
      <c r="D329">
        <v>123</v>
      </c>
      <c r="E329" t="s">
        <v>9120</v>
      </c>
      <c r="F329" t="s">
        <v>8989</v>
      </c>
      <c r="G329" t="s">
        <v>2616</v>
      </c>
      <c r="H329" t="s">
        <v>10144</v>
      </c>
      <c r="I329" t="s">
        <v>9276</v>
      </c>
      <c r="J329" t="s">
        <v>10389</v>
      </c>
    </row>
    <row r="330" spans="2:10" hidden="1" x14ac:dyDescent="0.25">
      <c r="B330" t="s">
        <v>402</v>
      </c>
      <c r="C330" t="s">
        <v>1703</v>
      </c>
      <c r="D330">
        <v>123</v>
      </c>
      <c r="E330" t="s">
        <v>9120</v>
      </c>
      <c r="F330" t="s">
        <v>8989</v>
      </c>
      <c r="G330" t="s">
        <v>2616</v>
      </c>
      <c r="H330" t="s">
        <v>10144</v>
      </c>
      <c r="I330" t="s">
        <v>9277</v>
      </c>
      <c r="J330" t="s">
        <v>10390</v>
      </c>
    </row>
    <row r="331" spans="2:10" hidden="1" x14ac:dyDescent="0.25">
      <c r="B331" t="s">
        <v>403</v>
      </c>
      <c r="C331" t="s">
        <v>1704</v>
      </c>
      <c r="D331">
        <v>91</v>
      </c>
      <c r="E331" t="s">
        <v>9120</v>
      </c>
      <c r="F331" t="s">
        <v>8989</v>
      </c>
      <c r="G331" t="s">
        <v>2616</v>
      </c>
      <c r="H331" t="s">
        <v>10144</v>
      </c>
      <c r="I331" t="s">
        <v>9278</v>
      </c>
      <c r="J331" t="s">
        <v>10391</v>
      </c>
    </row>
    <row r="332" spans="2:10" hidden="1" x14ac:dyDescent="0.25">
      <c r="B332" t="s">
        <v>404</v>
      </c>
      <c r="C332" t="s">
        <v>1705</v>
      </c>
      <c r="D332">
        <v>123</v>
      </c>
      <c r="E332" t="s">
        <v>9120</v>
      </c>
      <c r="F332" t="s">
        <v>8989</v>
      </c>
      <c r="G332" t="s">
        <v>2616</v>
      </c>
      <c r="H332" t="s">
        <v>10144</v>
      </c>
      <c r="I332" t="s">
        <v>9279</v>
      </c>
      <c r="J332" t="s">
        <v>10392</v>
      </c>
    </row>
    <row r="333" spans="2:10" hidden="1" x14ac:dyDescent="0.25">
      <c r="B333" t="s">
        <v>405</v>
      </c>
      <c r="C333" t="s">
        <v>1706</v>
      </c>
      <c r="D333">
        <v>91</v>
      </c>
      <c r="E333" t="s">
        <v>9120</v>
      </c>
      <c r="F333" t="s">
        <v>8989</v>
      </c>
      <c r="G333" t="s">
        <v>2616</v>
      </c>
      <c r="H333" t="s">
        <v>10144</v>
      </c>
      <c r="I333" t="s">
        <v>9280</v>
      </c>
      <c r="J333" t="s">
        <v>10393</v>
      </c>
    </row>
    <row r="334" spans="2:10" hidden="1" x14ac:dyDescent="0.25">
      <c r="B334" t="s">
        <v>406</v>
      </c>
      <c r="C334" t="s">
        <v>1707</v>
      </c>
      <c r="D334">
        <v>123</v>
      </c>
      <c r="E334" t="s">
        <v>9120</v>
      </c>
      <c r="F334" t="s">
        <v>8989</v>
      </c>
      <c r="G334" t="s">
        <v>2616</v>
      </c>
      <c r="H334" t="s">
        <v>10144</v>
      </c>
      <c r="I334" t="s">
        <v>9281</v>
      </c>
      <c r="J334" t="s">
        <v>10394</v>
      </c>
    </row>
    <row r="335" spans="2:10" hidden="1" x14ac:dyDescent="0.25">
      <c r="B335" t="s">
        <v>407</v>
      </c>
      <c r="C335" t="s">
        <v>1708</v>
      </c>
      <c r="D335">
        <v>123</v>
      </c>
      <c r="E335" t="s">
        <v>9120</v>
      </c>
      <c r="F335" t="s">
        <v>8989</v>
      </c>
      <c r="G335" t="s">
        <v>2616</v>
      </c>
      <c r="H335" t="s">
        <v>10144</v>
      </c>
      <c r="I335" t="s">
        <v>9282</v>
      </c>
      <c r="J335" t="s">
        <v>10395</v>
      </c>
    </row>
    <row r="336" spans="2:10" hidden="1" x14ac:dyDescent="0.25">
      <c r="B336" t="s">
        <v>408</v>
      </c>
      <c r="C336" t="s">
        <v>1709</v>
      </c>
      <c r="D336">
        <v>91</v>
      </c>
      <c r="E336" t="s">
        <v>9120</v>
      </c>
      <c r="F336" t="s">
        <v>8989</v>
      </c>
      <c r="G336" t="s">
        <v>2616</v>
      </c>
      <c r="H336" t="s">
        <v>10144</v>
      </c>
      <c r="I336" t="s">
        <v>9283</v>
      </c>
      <c r="J336" t="s">
        <v>10396</v>
      </c>
    </row>
    <row r="337" spans="2:10" hidden="1" x14ac:dyDescent="0.25">
      <c r="B337" t="s">
        <v>409</v>
      </c>
      <c r="C337" t="s">
        <v>1710</v>
      </c>
      <c r="D337">
        <v>91</v>
      </c>
      <c r="E337" t="s">
        <v>9120</v>
      </c>
      <c r="F337" t="s">
        <v>8989</v>
      </c>
      <c r="G337" t="s">
        <v>2616</v>
      </c>
      <c r="H337" t="s">
        <v>10144</v>
      </c>
      <c r="I337" t="s">
        <v>9284</v>
      </c>
      <c r="J337" t="s">
        <v>10397</v>
      </c>
    </row>
    <row r="338" spans="2:10" hidden="1" x14ac:dyDescent="0.25">
      <c r="B338" t="s">
        <v>410</v>
      </c>
      <c r="C338" t="s">
        <v>1711</v>
      </c>
      <c r="D338">
        <v>123</v>
      </c>
      <c r="E338" t="s">
        <v>9120</v>
      </c>
      <c r="F338" t="s">
        <v>8989</v>
      </c>
      <c r="G338" t="s">
        <v>2616</v>
      </c>
      <c r="H338" t="s">
        <v>10144</v>
      </c>
      <c r="I338" t="s">
        <v>9285</v>
      </c>
      <c r="J338" t="s">
        <v>10398</v>
      </c>
    </row>
    <row r="339" spans="2:10" hidden="1" x14ac:dyDescent="0.25">
      <c r="B339" t="s">
        <v>411</v>
      </c>
      <c r="C339" t="s">
        <v>1712</v>
      </c>
      <c r="D339">
        <v>123</v>
      </c>
      <c r="E339" t="s">
        <v>9120</v>
      </c>
      <c r="F339" t="s">
        <v>8989</v>
      </c>
      <c r="G339" t="s">
        <v>2616</v>
      </c>
      <c r="H339" t="s">
        <v>10144</v>
      </c>
      <c r="I339" t="s">
        <v>9286</v>
      </c>
      <c r="J339" t="s">
        <v>10399</v>
      </c>
    </row>
    <row r="340" spans="2:10" hidden="1" x14ac:dyDescent="0.25">
      <c r="B340" t="s">
        <v>412</v>
      </c>
      <c r="C340" t="s">
        <v>1713</v>
      </c>
      <c r="D340">
        <v>91</v>
      </c>
      <c r="E340" t="s">
        <v>9120</v>
      </c>
      <c r="F340" t="s">
        <v>8989</v>
      </c>
      <c r="G340" t="s">
        <v>2616</v>
      </c>
      <c r="H340" t="s">
        <v>10144</v>
      </c>
      <c r="I340" t="s">
        <v>9287</v>
      </c>
      <c r="J340" t="s">
        <v>10400</v>
      </c>
    </row>
    <row r="341" spans="2:10" hidden="1" x14ac:dyDescent="0.25">
      <c r="B341" t="s">
        <v>413</v>
      </c>
      <c r="C341" t="s">
        <v>1714</v>
      </c>
      <c r="D341">
        <v>123</v>
      </c>
      <c r="E341" t="s">
        <v>9120</v>
      </c>
      <c r="F341" t="s">
        <v>8989</v>
      </c>
      <c r="G341" t="s">
        <v>2616</v>
      </c>
      <c r="H341" t="s">
        <v>10144</v>
      </c>
      <c r="I341" t="s">
        <v>9288</v>
      </c>
      <c r="J341" t="s">
        <v>10401</v>
      </c>
    </row>
    <row r="342" spans="2:10" hidden="1" x14ac:dyDescent="0.25">
      <c r="B342" t="s">
        <v>414</v>
      </c>
      <c r="C342" t="s">
        <v>1715</v>
      </c>
      <c r="D342">
        <v>91</v>
      </c>
      <c r="E342" t="s">
        <v>9120</v>
      </c>
      <c r="F342" t="s">
        <v>8989</v>
      </c>
      <c r="G342" t="s">
        <v>2616</v>
      </c>
      <c r="H342" t="s">
        <v>10144</v>
      </c>
      <c r="I342" t="s">
        <v>9289</v>
      </c>
      <c r="J342" t="s">
        <v>10402</v>
      </c>
    </row>
    <row r="343" spans="2:10" hidden="1" x14ac:dyDescent="0.25">
      <c r="B343" t="s">
        <v>415</v>
      </c>
      <c r="C343" t="s">
        <v>1716</v>
      </c>
      <c r="D343">
        <v>123</v>
      </c>
      <c r="E343" t="s">
        <v>9120</v>
      </c>
      <c r="F343" t="s">
        <v>8989</v>
      </c>
      <c r="G343" t="s">
        <v>2616</v>
      </c>
      <c r="H343" t="s">
        <v>10144</v>
      </c>
      <c r="I343" t="s">
        <v>9290</v>
      </c>
      <c r="J343" t="s">
        <v>10403</v>
      </c>
    </row>
    <row r="344" spans="2:10" hidden="1" x14ac:dyDescent="0.25">
      <c r="B344" t="s">
        <v>416</v>
      </c>
      <c r="C344" t="s">
        <v>1717</v>
      </c>
      <c r="D344">
        <v>91</v>
      </c>
      <c r="E344" t="s">
        <v>9120</v>
      </c>
      <c r="F344" t="s">
        <v>8989</v>
      </c>
      <c r="G344" t="s">
        <v>2616</v>
      </c>
      <c r="H344" t="s">
        <v>10144</v>
      </c>
      <c r="I344" t="s">
        <v>9291</v>
      </c>
      <c r="J344" t="s">
        <v>10404</v>
      </c>
    </row>
    <row r="345" spans="2:10" hidden="1" x14ac:dyDescent="0.25">
      <c r="B345" t="s">
        <v>417</v>
      </c>
      <c r="C345" t="s">
        <v>1718</v>
      </c>
      <c r="D345">
        <v>91</v>
      </c>
      <c r="E345" t="s">
        <v>9120</v>
      </c>
      <c r="F345" t="s">
        <v>8989</v>
      </c>
      <c r="G345" t="s">
        <v>2616</v>
      </c>
      <c r="H345" t="s">
        <v>10144</v>
      </c>
      <c r="I345" t="s">
        <v>9292</v>
      </c>
      <c r="J345" t="s">
        <v>10405</v>
      </c>
    </row>
    <row r="346" spans="2:10" hidden="1" x14ac:dyDescent="0.25">
      <c r="B346" t="s">
        <v>418</v>
      </c>
      <c r="C346" t="s">
        <v>1719</v>
      </c>
      <c r="D346">
        <v>123</v>
      </c>
      <c r="E346" t="s">
        <v>9120</v>
      </c>
      <c r="F346" t="s">
        <v>8989</v>
      </c>
      <c r="G346" t="s">
        <v>2616</v>
      </c>
      <c r="H346" t="s">
        <v>10144</v>
      </c>
      <c r="I346" t="s">
        <v>9293</v>
      </c>
      <c r="J346" t="s">
        <v>10406</v>
      </c>
    </row>
    <row r="347" spans="2:10" hidden="1" x14ac:dyDescent="0.25">
      <c r="B347" t="s">
        <v>419</v>
      </c>
      <c r="C347" t="s">
        <v>1720</v>
      </c>
      <c r="D347">
        <v>91</v>
      </c>
      <c r="E347" t="s">
        <v>9120</v>
      </c>
      <c r="F347" t="s">
        <v>8989</v>
      </c>
      <c r="G347" t="s">
        <v>2616</v>
      </c>
      <c r="H347" t="s">
        <v>10144</v>
      </c>
      <c r="I347" t="s">
        <v>9294</v>
      </c>
      <c r="J347" t="s">
        <v>10407</v>
      </c>
    </row>
    <row r="348" spans="2:10" hidden="1" x14ac:dyDescent="0.25">
      <c r="B348" t="s">
        <v>420</v>
      </c>
      <c r="C348" t="s">
        <v>1721</v>
      </c>
      <c r="D348">
        <v>123</v>
      </c>
      <c r="E348" t="s">
        <v>9120</v>
      </c>
      <c r="F348" t="s">
        <v>8989</v>
      </c>
      <c r="G348" t="s">
        <v>2616</v>
      </c>
      <c r="H348" t="s">
        <v>10144</v>
      </c>
      <c r="I348" t="s">
        <v>9295</v>
      </c>
      <c r="J348" t="s">
        <v>10408</v>
      </c>
    </row>
    <row r="349" spans="2:10" hidden="1" x14ac:dyDescent="0.25">
      <c r="B349" t="s">
        <v>446</v>
      </c>
      <c r="C349" t="s">
        <v>1746</v>
      </c>
      <c r="D349">
        <v>123</v>
      </c>
      <c r="E349" t="s">
        <v>9120</v>
      </c>
      <c r="F349" t="s">
        <v>8989</v>
      </c>
      <c r="G349" t="s">
        <v>2616</v>
      </c>
      <c r="H349" t="s">
        <v>10144</v>
      </c>
      <c r="I349" t="s">
        <v>9312</v>
      </c>
      <c r="J349" t="s">
        <v>10425</v>
      </c>
    </row>
    <row r="350" spans="2:10" hidden="1" x14ac:dyDescent="0.25">
      <c r="B350" t="s">
        <v>458</v>
      </c>
      <c r="C350" t="s">
        <v>1758</v>
      </c>
      <c r="D350">
        <v>123</v>
      </c>
      <c r="E350" t="s">
        <v>9120</v>
      </c>
      <c r="F350" t="s">
        <v>8989</v>
      </c>
      <c r="G350" t="s">
        <v>2616</v>
      </c>
      <c r="H350" t="s">
        <v>10144</v>
      </c>
      <c r="I350" t="s">
        <v>9316</v>
      </c>
      <c r="J350" t="s">
        <v>10429</v>
      </c>
    </row>
    <row r="351" spans="2:10" hidden="1" x14ac:dyDescent="0.25">
      <c r="B351" t="s">
        <v>459</v>
      </c>
      <c r="C351" t="s">
        <v>1759</v>
      </c>
      <c r="D351">
        <v>91</v>
      </c>
      <c r="E351" t="s">
        <v>9120</v>
      </c>
      <c r="F351" t="s">
        <v>8989</v>
      </c>
      <c r="G351" t="s">
        <v>2616</v>
      </c>
      <c r="H351" t="s">
        <v>10144</v>
      </c>
      <c r="I351" t="s">
        <v>9317</v>
      </c>
      <c r="J351" t="s">
        <v>10430</v>
      </c>
    </row>
    <row r="352" spans="2:10" hidden="1" x14ac:dyDescent="0.25">
      <c r="B352" t="s">
        <v>557</v>
      </c>
      <c r="C352" t="s">
        <v>1857</v>
      </c>
      <c r="D352">
        <v>123</v>
      </c>
      <c r="E352" t="s">
        <v>9120</v>
      </c>
      <c r="F352" t="s">
        <v>8989</v>
      </c>
      <c r="G352" t="s">
        <v>2616</v>
      </c>
      <c r="H352" t="s">
        <v>10144</v>
      </c>
      <c r="I352" t="s">
        <v>9380</v>
      </c>
      <c r="J352" t="s">
        <v>10493</v>
      </c>
    </row>
    <row r="353" spans="2:10" hidden="1" x14ac:dyDescent="0.25">
      <c r="B353" t="s">
        <v>558</v>
      </c>
      <c r="C353" t="s">
        <v>1858</v>
      </c>
      <c r="D353">
        <v>91</v>
      </c>
      <c r="E353" t="s">
        <v>9120</v>
      </c>
      <c r="F353" t="s">
        <v>8989</v>
      </c>
      <c r="G353" t="s">
        <v>2616</v>
      </c>
      <c r="H353" t="s">
        <v>10144</v>
      </c>
      <c r="I353" t="s">
        <v>9381</v>
      </c>
      <c r="J353" t="s">
        <v>10494</v>
      </c>
    </row>
    <row r="354" spans="2:10" hidden="1" x14ac:dyDescent="0.25">
      <c r="B354" t="s">
        <v>580</v>
      </c>
      <c r="C354" t="s">
        <v>1880</v>
      </c>
      <c r="D354">
        <v>123</v>
      </c>
      <c r="E354" t="s">
        <v>9120</v>
      </c>
      <c r="F354" t="s">
        <v>8989</v>
      </c>
      <c r="G354" t="s">
        <v>2616</v>
      </c>
      <c r="H354" t="s">
        <v>10144</v>
      </c>
      <c r="I354" t="s">
        <v>9402</v>
      </c>
      <c r="J354" t="s">
        <v>10515</v>
      </c>
    </row>
    <row r="355" spans="2:10" hidden="1" x14ac:dyDescent="0.25">
      <c r="B355" t="s">
        <v>699</v>
      </c>
      <c r="C355" t="s">
        <v>1998</v>
      </c>
      <c r="D355">
        <v>123</v>
      </c>
      <c r="E355" t="s">
        <v>9120</v>
      </c>
      <c r="F355" t="s">
        <v>8989</v>
      </c>
      <c r="G355" t="s">
        <v>2616</v>
      </c>
      <c r="H355" t="s">
        <v>10144</v>
      </c>
      <c r="I355" t="s">
        <v>9489</v>
      </c>
      <c r="J355" t="s">
        <v>10602</v>
      </c>
    </row>
    <row r="356" spans="2:10" hidden="1" x14ac:dyDescent="0.25">
      <c r="B356" t="s">
        <v>700</v>
      </c>
      <c r="C356" t="s">
        <v>1999</v>
      </c>
      <c r="D356">
        <v>91</v>
      </c>
      <c r="E356" t="s">
        <v>9120</v>
      </c>
      <c r="F356" t="s">
        <v>8989</v>
      </c>
      <c r="G356" t="s">
        <v>2616</v>
      </c>
      <c r="H356" t="s">
        <v>10144</v>
      </c>
      <c r="I356" t="s">
        <v>9490</v>
      </c>
      <c r="J356" t="s">
        <v>10603</v>
      </c>
    </row>
    <row r="357" spans="2:10" hidden="1" x14ac:dyDescent="0.25">
      <c r="B357" t="s">
        <v>729</v>
      </c>
      <c r="C357" t="s">
        <v>2028</v>
      </c>
      <c r="D357">
        <v>91</v>
      </c>
      <c r="E357" t="s">
        <v>9120</v>
      </c>
      <c r="F357" t="s">
        <v>8989</v>
      </c>
      <c r="G357" t="s">
        <v>2616</v>
      </c>
      <c r="H357" t="s">
        <v>10144</v>
      </c>
      <c r="I357" t="s">
        <v>9516</v>
      </c>
      <c r="J357" t="s">
        <v>10629</v>
      </c>
    </row>
    <row r="358" spans="2:10" hidden="1" x14ac:dyDescent="0.25">
      <c r="B358" t="s">
        <v>769</v>
      </c>
      <c r="C358" t="s">
        <v>2068</v>
      </c>
      <c r="D358">
        <v>91</v>
      </c>
      <c r="E358" t="s">
        <v>9120</v>
      </c>
      <c r="F358" t="s">
        <v>8989</v>
      </c>
      <c r="G358" t="s">
        <v>2616</v>
      </c>
      <c r="H358" t="s">
        <v>10144</v>
      </c>
      <c r="I358" t="s">
        <v>9544</v>
      </c>
      <c r="J358" t="s">
        <v>10657</v>
      </c>
    </row>
    <row r="359" spans="2:10" hidden="1" x14ac:dyDescent="0.25">
      <c r="B359" t="s">
        <v>770</v>
      </c>
      <c r="C359" t="s">
        <v>2069</v>
      </c>
      <c r="D359">
        <v>123</v>
      </c>
      <c r="E359" t="s">
        <v>9120</v>
      </c>
      <c r="F359" t="s">
        <v>8989</v>
      </c>
      <c r="G359" t="s">
        <v>2616</v>
      </c>
      <c r="H359" t="s">
        <v>10144</v>
      </c>
      <c r="I359" t="s">
        <v>9545</v>
      </c>
      <c r="J359" t="s">
        <v>10658</v>
      </c>
    </row>
    <row r="360" spans="2:10" hidden="1" x14ac:dyDescent="0.25">
      <c r="B360" t="s">
        <v>771</v>
      </c>
      <c r="C360" t="s">
        <v>2070</v>
      </c>
      <c r="D360">
        <v>91</v>
      </c>
      <c r="E360" t="s">
        <v>9120</v>
      </c>
      <c r="F360" t="s">
        <v>8989</v>
      </c>
      <c r="G360" t="s">
        <v>2616</v>
      </c>
      <c r="H360" t="s">
        <v>10144</v>
      </c>
      <c r="I360" t="s">
        <v>9546</v>
      </c>
      <c r="J360" t="s">
        <v>10659</v>
      </c>
    </row>
    <row r="361" spans="2:10" hidden="1" x14ac:dyDescent="0.25">
      <c r="B361" t="s">
        <v>772</v>
      </c>
      <c r="C361" t="s">
        <v>2071</v>
      </c>
      <c r="D361">
        <v>123</v>
      </c>
      <c r="E361" t="s">
        <v>9120</v>
      </c>
      <c r="F361" t="s">
        <v>8989</v>
      </c>
      <c r="G361" t="s">
        <v>2616</v>
      </c>
      <c r="H361" t="s">
        <v>10144</v>
      </c>
      <c r="I361" t="s">
        <v>9547</v>
      </c>
      <c r="J361" t="s">
        <v>10660</v>
      </c>
    </row>
    <row r="362" spans="2:10" hidden="1" x14ac:dyDescent="0.25">
      <c r="B362" t="s">
        <v>773</v>
      </c>
      <c r="C362" t="s">
        <v>2072</v>
      </c>
      <c r="D362">
        <v>123</v>
      </c>
      <c r="E362" t="s">
        <v>9120</v>
      </c>
      <c r="F362" t="s">
        <v>8989</v>
      </c>
      <c r="G362" t="s">
        <v>2616</v>
      </c>
      <c r="H362" t="s">
        <v>10144</v>
      </c>
      <c r="I362" t="s">
        <v>9548</v>
      </c>
      <c r="J362" t="s">
        <v>10661</v>
      </c>
    </row>
    <row r="363" spans="2:10" hidden="1" x14ac:dyDescent="0.25">
      <c r="B363" t="s">
        <v>774</v>
      </c>
      <c r="C363" t="s">
        <v>2073</v>
      </c>
      <c r="D363">
        <v>91</v>
      </c>
      <c r="E363" t="s">
        <v>9120</v>
      </c>
      <c r="F363" t="s">
        <v>8989</v>
      </c>
      <c r="G363" t="s">
        <v>2616</v>
      </c>
      <c r="H363" t="s">
        <v>10144</v>
      </c>
      <c r="I363" t="s">
        <v>9549</v>
      </c>
      <c r="J363" t="s">
        <v>10662</v>
      </c>
    </row>
    <row r="364" spans="2:10" hidden="1" x14ac:dyDescent="0.25">
      <c r="B364" t="s">
        <v>775</v>
      </c>
      <c r="C364" t="s">
        <v>2074</v>
      </c>
      <c r="D364">
        <v>123</v>
      </c>
      <c r="E364" t="s">
        <v>9120</v>
      </c>
      <c r="F364" t="s">
        <v>8989</v>
      </c>
      <c r="G364" t="s">
        <v>2616</v>
      </c>
      <c r="H364" t="s">
        <v>10144</v>
      </c>
      <c r="I364" t="s">
        <v>9550</v>
      </c>
      <c r="J364" t="s">
        <v>10663</v>
      </c>
    </row>
    <row r="365" spans="2:10" hidden="1" x14ac:dyDescent="0.25">
      <c r="B365" t="s">
        <v>776</v>
      </c>
      <c r="C365" t="s">
        <v>2075</v>
      </c>
      <c r="D365">
        <v>123</v>
      </c>
      <c r="E365" t="s">
        <v>9120</v>
      </c>
      <c r="F365" t="s">
        <v>8989</v>
      </c>
      <c r="G365" t="s">
        <v>2616</v>
      </c>
      <c r="H365" t="s">
        <v>10144</v>
      </c>
      <c r="I365" t="s">
        <v>9551</v>
      </c>
      <c r="J365" t="s">
        <v>10664</v>
      </c>
    </row>
    <row r="366" spans="2:10" hidden="1" x14ac:dyDescent="0.25">
      <c r="B366" t="s">
        <v>777</v>
      </c>
      <c r="C366" t="s">
        <v>2076</v>
      </c>
      <c r="D366">
        <v>91</v>
      </c>
      <c r="E366" t="s">
        <v>9120</v>
      </c>
      <c r="F366" t="s">
        <v>8989</v>
      </c>
      <c r="G366" t="s">
        <v>2616</v>
      </c>
      <c r="H366" t="s">
        <v>10144</v>
      </c>
      <c r="I366" t="s">
        <v>9552</v>
      </c>
      <c r="J366" t="s">
        <v>10665</v>
      </c>
    </row>
    <row r="367" spans="2:10" hidden="1" x14ac:dyDescent="0.25">
      <c r="B367" t="s">
        <v>778</v>
      </c>
      <c r="C367" t="s">
        <v>2077</v>
      </c>
      <c r="D367">
        <v>123</v>
      </c>
      <c r="E367" t="s">
        <v>9120</v>
      </c>
      <c r="F367" t="s">
        <v>8989</v>
      </c>
      <c r="G367" t="s">
        <v>2616</v>
      </c>
      <c r="H367" t="s">
        <v>10144</v>
      </c>
      <c r="I367" t="s">
        <v>9553</v>
      </c>
      <c r="J367" t="s">
        <v>10666</v>
      </c>
    </row>
    <row r="368" spans="2:10" hidden="1" x14ac:dyDescent="0.25">
      <c r="B368" t="s">
        <v>779</v>
      </c>
      <c r="C368" t="s">
        <v>2078</v>
      </c>
      <c r="D368">
        <v>91</v>
      </c>
      <c r="E368" t="s">
        <v>9120</v>
      </c>
      <c r="F368" t="s">
        <v>8989</v>
      </c>
      <c r="G368" t="s">
        <v>2616</v>
      </c>
      <c r="H368" t="s">
        <v>10144</v>
      </c>
      <c r="I368" t="s">
        <v>9554</v>
      </c>
      <c r="J368" t="s">
        <v>10667</v>
      </c>
    </row>
    <row r="369" spans="1:10" hidden="1" x14ac:dyDescent="0.25">
      <c r="B369" t="s">
        <v>780</v>
      </c>
      <c r="C369" t="s">
        <v>2079</v>
      </c>
      <c r="D369">
        <v>123</v>
      </c>
      <c r="E369" t="s">
        <v>9120</v>
      </c>
      <c r="F369" t="s">
        <v>8989</v>
      </c>
      <c r="G369" t="s">
        <v>2616</v>
      </c>
      <c r="H369" t="s">
        <v>10144</v>
      </c>
      <c r="I369" t="s">
        <v>9555</v>
      </c>
      <c r="J369" t="s">
        <v>10668</v>
      </c>
    </row>
    <row r="370" spans="1:10" hidden="1" x14ac:dyDescent="0.25">
      <c r="B370" t="s">
        <v>781</v>
      </c>
      <c r="C370" t="s">
        <v>2080</v>
      </c>
      <c r="D370">
        <v>91</v>
      </c>
      <c r="E370" t="s">
        <v>9120</v>
      </c>
      <c r="F370" t="s">
        <v>8989</v>
      </c>
      <c r="G370" t="s">
        <v>2616</v>
      </c>
      <c r="H370" t="s">
        <v>10144</v>
      </c>
      <c r="I370" t="s">
        <v>9556</v>
      </c>
      <c r="J370" t="s">
        <v>10669</v>
      </c>
    </row>
    <row r="371" spans="1:10" hidden="1" x14ac:dyDescent="0.25">
      <c r="B371" t="s">
        <v>782</v>
      </c>
      <c r="C371" t="s">
        <v>2081</v>
      </c>
      <c r="D371">
        <v>123</v>
      </c>
      <c r="E371" t="s">
        <v>9120</v>
      </c>
      <c r="F371" t="s">
        <v>8989</v>
      </c>
      <c r="G371" t="s">
        <v>2616</v>
      </c>
      <c r="H371" t="s">
        <v>10144</v>
      </c>
      <c r="I371" t="s">
        <v>9557</v>
      </c>
      <c r="J371" t="s">
        <v>10670</v>
      </c>
    </row>
    <row r="372" spans="1:10" hidden="1" x14ac:dyDescent="0.25">
      <c r="B372" t="s">
        <v>783</v>
      </c>
      <c r="C372" t="s">
        <v>2082</v>
      </c>
      <c r="D372">
        <v>123</v>
      </c>
      <c r="E372" t="s">
        <v>9120</v>
      </c>
      <c r="F372" t="s">
        <v>8989</v>
      </c>
      <c r="G372" t="s">
        <v>2616</v>
      </c>
      <c r="H372" t="s">
        <v>10144</v>
      </c>
      <c r="I372" t="s">
        <v>9558</v>
      </c>
      <c r="J372" t="s">
        <v>10671</v>
      </c>
    </row>
    <row r="373" spans="1:10" hidden="1" x14ac:dyDescent="0.25">
      <c r="B373" t="s">
        <v>784</v>
      </c>
      <c r="C373" t="s">
        <v>2083</v>
      </c>
      <c r="D373">
        <v>91</v>
      </c>
      <c r="E373" t="s">
        <v>9120</v>
      </c>
      <c r="F373" t="s">
        <v>8989</v>
      </c>
      <c r="G373" t="s">
        <v>2616</v>
      </c>
      <c r="H373" t="s">
        <v>10144</v>
      </c>
      <c r="I373" t="s">
        <v>9559</v>
      </c>
      <c r="J373" t="s">
        <v>10672</v>
      </c>
    </row>
    <row r="374" spans="1:10" hidden="1" x14ac:dyDescent="0.25">
      <c r="B374" t="s">
        <v>785</v>
      </c>
      <c r="C374" t="s">
        <v>2084</v>
      </c>
      <c r="D374">
        <v>123</v>
      </c>
      <c r="E374" t="s">
        <v>9120</v>
      </c>
      <c r="F374" t="s">
        <v>8989</v>
      </c>
      <c r="G374" t="s">
        <v>2616</v>
      </c>
      <c r="H374" t="s">
        <v>10144</v>
      </c>
      <c r="I374" t="s">
        <v>9560</v>
      </c>
      <c r="J374" t="s">
        <v>10673</v>
      </c>
    </row>
    <row r="375" spans="1:10" x14ac:dyDescent="0.25">
      <c r="A375" t="s">
        <v>10103</v>
      </c>
      <c r="B375" t="s">
        <v>786</v>
      </c>
      <c r="C375" t="s">
        <v>2085</v>
      </c>
      <c r="D375">
        <v>91</v>
      </c>
      <c r="E375" t="s">
        <v>9120</v>
      </c>
      <c r="F375" t="s">
        <v>8989</v>
      </c>
      <c r="G375" t="s">
        <v>2616</v>
      </c>
      <c r="H375" t="s">
        <v>10144</v>
      </c>
      <c r="I375" t="s">
        <v>9561</v>
      </c>
      <c r="J375" t="s">
        <v>10674</v>
      </c>
    </row>
    <row r="376" spans="1:10" hidden="1" x14ac:dyDescent="0.25">
      <c r="B376" t="s">
        <v>787</v>
      </c>
      <c r="C376" t="s">
        <v>2086</v>
      </c>
      <c r="D376">
        <v>91</v>
      </c>
      <c r="E376" t="s">
        <v>9120</v>
      </c>
      <c r="F376" t="s">
        <v>8989</v>
      </c>
      <c r="G376" t="s">
        <v>2616</v>
      </c>
      <c r="H376" t="s">
        <v>10144</v>
      </c>
      <c r="I376" t="s">
        <v>9562</v>
      </c>
      <c r="J376" t="s">
        <v>10675</v>
      </c>
    </row>
    <row r="377" spans="1:10" hidden="1" x14ac:dyDescent="0.25">
      <c r="B377" t="s">
        <v>788</v>
      </c>
      <c r="C377" t="s">
        <v>2087</v>
      </c>
      <c r="D377">
        <v>123</v>
      </c>
      <c r="E377" t="s">
        <v>9120</v>
      </c>
      <c r="F377" t="s">
        <v>8989</v>
      </c>
      <c r="G377" t="s">
        <v>2616</v>
      </c>
      <c r="H377" t="s">
        <v>10144</v>
      </c>
      <c r="I377" t="s">
        <v>9563</v>
      </c>
      <c r="J377" t="s">
        <v>10676</v>
      </c>
    </row>
    <row r="378" spans="1:10" x14ac:dyDescent="0.25">
      <c r="A378" t="s">
        <v>10103</v>
      </c>
      <c r="B378" t="s">
        <v>789</v>
      </c>
      <c r="C378" t="s">
        <v>2088</v>
      </c>
      <c r="D378">
        <v>91</v>
      </c>
      <c r="E378" t="s">
        <v>9120</v>
      </c>
      <c r="F378" t="s">
        <v>8989</v>
      </c>
      <c r="G378" t="s">
        <v>2616</v>
      </c>
      <c r="H378" t="s">
        <v>10144</v>
      </c>
      <c r="I378" t="s">
        <v>9564</v>
      </c>
      <c r="J378" t="s">
        <v>10677</v>
      </c>
    </row>
    <row r="379" spans="1:10" hidden="1" x14ac:dyDescent="0.25">
      <c r="B379" t="s">
        <v>790</v>
      </c>
      <c r="C379" t="s">
        <v>2089</v>
      </c>
      <c r="D379">
        <v>123</v>
      </c>
      <c r="E379" t="s">
        <v>9120</v>
      </c>
      <c r="F379" t="s">
        <v>8989</v>
      </c>
      <c r="G379" t="s">
        <v>2616</v>
      </c>
      <c r="H379" t="s">
        <v>10144</v>
      </c>
      <c r="I379" t="s">
        <v>9565</v>
      </c>
      <c r="J379" t="s">
        <v>10678</v>
      </c>
    </row>
    <row r="380" spans="1:10" hidden="1" x14ac:dyDescent="0.25">
      <c r="B380" t="s">
        <v>791</v>
      </c>
      <c r="C380" t="s">
        <v>2090</v>
      </c>
      <c r="D380">
        <v>91</v>
      </c>
      <c r="E380" t="s">
        <v>9120</v>
      </c>
      <c r="F380" t="s">
        <v>8989</v>
      </c>
      <c r="G380" t="s">
        <v>2616</v>
      </c>
      <c r="H380" t="s">
        <v>10144</v>
      </c>
      <c r="I380" t="s">
        <v>9566</v>
      </c>
      <c r="J380" t="s">
        <v>10679</v>
      </c>
    </row>
    <row r="381" spans="1:10" hidden="1" x14ac:dyDescent="0.25">
      <c r="B381" t="s">
        <v>792</v>
      </c>
      <c r="C381" t="s">
        <v>2091</v>
      </c>
      <c r="D381">
        <v>123</v>
      </c>
      <c r="E381" t="s">
        <v>9120</v>
      </c>
      <c r="F381" t="s">
        <v>8989</v>
      </c>
      <c r="G381" t="s">
        <v>2616</v>
      </c>
      <c r="H381" t="s">
        <v>10144</v>
      </c>
      <c r="I381" t="s">
        <v>9567</v>
      </c>
      <c r="J381" t="s">
        <v>10680</v>
      </c>
    </row>
    <row r="382" spans="1:10" hidden="1" x14ac:dyDescent="0.25">
      <c r="B382" t="s">
        <v>793</v>
      </c>
      <c r="C382" t="s">
        <v>2092</v>
      </c>
      <c r="D382">
        <v>91</v>
      </c>
      <c r="E382" t="s">
        <v>9120</v>
      </c>
      <c r="F382" t="s">
        <v>8989</v>
      </c>
      <c r="G382" t="s">
        <v>2616</v>
      </c>
      <c r="H382" t="s">
        <v>10144</v>
      </c>
      <c r="I382" t="s">
        <v>9568</v>
      </c>
      <c r="J382" t="s">
        <v>10681</v>
      </c>
    </row>
    <row r="383" spans="1:10" hidden="1" x14ac:dyDescent="0.25">
      <c r="B383" t="s">
        <v>794</v>
      </c>
      <c r="C383" t="s">
        <v>2093</v>
      </c>
      <c r="D383">
        <v>123</v>
      </c>
      <c r="E383" t="s">
        <v>9120</v>
      </c>
      <c r="F383" t="s">
        <v>8989</v>
      </c>
      <c r="G383" t="s">
        <v>2616</v>
      </c>
      <c r="H383" t="s">
        <v>10144</v>
      </c>
      <c r="I383" t="s">
        <v>9569</v>
      </c>
      <c r="J383" t="s">
        <v>10682</v>
      </c>
    </row>
    <row r="384" spans="1:10" hidden="1" x14ac:dyDescent="0.25">
      <c r="B384" t="s">
        <v>795</v>
      </c>
      <c r="C384" t="s">
        <v>2094</v>
      </c>
      <c r="D384">
        <v>123</v>
      </c>
      <c r="E384" t="s">
        <v>9120</v>
      </c>
      <c r="F384" t="s">
        <v>8989</v>
      </c>
      <c r="G384" t="s">
        <v>2616</v>
      </c>
      <c r="H384" t="s">
        <v>10144</v>
      </c>
      <c r="I384" t="s">
        <v>9570</v>
      </c>
      <c r="J384" t="s">
        <v>10683</v>
      </c>
    </row>
    <row r="385" spans="2:10" hidden="1" x14ac:dyDescent="0.25">
      <c r="B385" t="s">
        <v>796</v>
      </c>
      <c r="C385" t="s">
        <v>2095</v>
      </c>
      <c r="D385">
        <v>91</v>
      </c>
      <c r="E385" t="s">
        <v>9120</v>
      </c>
      <c r="F385" t="s">
        <v>8989</v>
      </c>
      <c r="G385" t="s">
        <v>2616</v>
      </c>
      <c r="H385" t="s">
        <v>10144</v>
      </c>
      <c r="I385" t="s">
        <v>9571</v>
      </c>
      <c r="J385" t="s">
        <v>10684</v>
      </c>
    </row>
    <row r="386" spans="2:10" hidden="1" x14ac:dyDescent="0.25">
      <c r="B386" t="s">
        <v>797</v>
      </c>
      <c r="C386" t="s">
        <v>2096</v>
      </c>
      <c r="D386">
        <v>123</v>
      </c>
      <c r="E386" t="s">
        <v>9120</v>
      </c>
      <c r="F386" t="s">
        <v>8989</v>
      </c>
      <c r="G386" t="s">
        <v>2616</v>
      </c>
      <c r="H386" t="s">
        <v>10144</v>
      </c>
      <c r="I386" t="s">
        <v>9572</v>
      </c>
      <c r="J386" t="s">
        <v>10685</v>
      </c>
    </row>
    <row r="387" spans="2:10" hidden="1" x14ac:dyDescent="0.25">
      <c r="B387" t="s">
        <v>798</v>
      </c>
      <c r="C387" t="s">
        <v>2097</v>
      </c>
      <c r="D387">
        <v>91</v>
      </c>
      <c r="E387" t="s">
        <v>9120</v>
      </c>
      <c r="F387" t="s">
        <v>8989</v>
      </c>
      <c r="G387" t="s">
        <v>2616</v>
      </c>
      <c r="H387" t="s">
        <v>10144</v>
      </c>
      <c r="I387" t="s">
        <v>9573</v>
      </c>
      <c r="J387" t="s">
        <v>10686</v>
      </c>
    </row>
    <row r="388" spans="2:10" hidden="1" x14ac:dyDescent="0.25">
      <c r="B388" t="s">
        <v>799</v>
      </c>
      <c r="C388" t="s">
        <v>2098</v>
      </c>
      <c r="D388">
        <v>123</v>
      </c>
      <c r="E388" t="s">
        <v>9120</v>
      </c>
      <c r="F388" t="s">
        <v>8989</v>
      </c>
      <c r="G388" t="s">
        <v>2616</v>
      </c>
      <c r="H388" t="s">
        <v>10144</v>
      </c>
      <c r="I388" t="s">
        <v>9574</v>
      </c>
      <c r="J388" t="s">
        <v>10687</v>
      </c>
    </row>
    <row r="389" spans="2:10" hidden="1" x14ac:dyDescent="0.25">
      <c r="B389" t="s">
        <v>800</v>
      </c>
      <c r="C389" t="s">
        <v>2099</v>
      </c>
      <c r="D389">
        <v>91</v>
      </c>
      <c r="E389" t="s">
        <v>9120</v>
      </c>
      <c r="F389" t="s">
        <v>8989</v>
      </c>
      <c r="G389" t="s">
        <v>2616</v>
      </c>
      <c r="H389" t="s">
        <v>10144</v>
      </c>
      <c r="I389" t="s">
        <v>9575</v>
      </c>
      <c r="J389" t="s">
        <v>10688</v>
      </c>
    </row>
    <row r="390" spans="2:10" hidden="1" x14ac:dyDescent="0.25">
      <c r="B390" t="s">
        <v>801</v>
      </c>
      <c r="C390" t="s">
        <v>2100</v>
      </c>
      <c r="D390">
        <v>91</v>
      </c>
      <c r="E390" t="s">
        <v>9120</v>
      </c>
      <c r="F390" t="s">
        <v>8989</v>
      </c>
      <c r="G390" t="s">
        <v>2616</v>
      </c>
      <c r="H390" t="s">
        <v>10144</v>
      </c>
      <c r="I390" t="s">
        <v>9576</v>
      </c>
      <c r="J390" t="s">
        <v>10689</v>
      </c>
    </row>
    <row r="391" spans="2:10" hidden="1" x14ac:dyDescent="0.25">
      <c r="B391" t="s">
        <v>802</v>
      </c>
      <c r="C391" t="s">
        <v>2101</v>
      </c>
      <c r="D391">
        <v>123</v>
      </c>
      <c r="E391" t="s">
        <v>9120</v>
      </c>
      <c r="F391" t="s">
        <v>8989</v>
      </c>
      <c r="G391" t="s">
        <v>2616</v>
      </c>
      <c r="H391" t="s">
        <v>10144</v>
      </c>
      <c r="I391" t="s">
        <v>9577</v>
      </c>
      <c r="J391" t="s">
        <v>10690</v>
      </c>
    </row>
    <row r="392" spans="2:10" hidden="1" x14ac:dyDescent="0.25">
      <c r="B392" t="s">
        <v>803</v>
      </c>
      <c r="C392" t="s">
        <v>2102</v>
      </c>
      <c r="D392">
        <v>123</v>
      </c>
      <c r="E392" t="s">
        <v>9120</v>
      </c>
      <c r="F392" t="s">
        <v>8989</v>
      </c>
      <c r="G392" t="s">
        <v>2616</v>
      </c>
      <c r="H392" t="s">
        <v>10144</v>
      </c>
      <c r="I392" t="s">
        <v>9578</v>
      </c>
      <c r="J392" t="s">
        <v>10691</v>
      </c>
    </row>
    <row r="393" spans="2:10" hidden="1" x14ac:dyDescent="0.25">
      <c r="B393" t="s">
        <v>804</v>
      </c>
      <c r="C393" t="s">
        <v>2103</v>
      </c>
      <c r="D393">
        <v>91</v>
      </c>
      <c r="E393" t="s">
        <v>9120</v>
      </c>
      <c r="F393" t="s">
        <v>8989</v>
      </c>
      <c r="G393" t="s">
        <v>2616</v>
      </c>
      <c r="H393" t="s">
        <v>10144</v>
      </c>
      <c r="I393" t="s">
        <v>9579</v>
      </c>
      <c r="J393" t="s">
        <v>10692</v>
      </c>
    </row>
    <row r="394" spans="2:10" hidden="1" x14ac:dyDescent="0.25">
      <c r="B394" t="s">
        <v>805</v>
      </c>
      <c r="C394" t="s">
        <v>2104</v>
      </c>
      <c r="D394">
        <v>123</v>
      </c>
      <c r="E394" t="s">
        <v>9120</v>
      </c>
      <c r="F394" t="s">
        <v>8989</v>
      </c>
      <c r="G394" t="s">
        <v>2616</v>
      </c>
      <c r="H394" t="s">
        <v>10144</v>
      </c>
      <c r="I394" t="s">
        <v>9580</v>
      </c>
      <c r="J394" t="s">
        <v>10693</v>
      </c>
    </row>
    <row r="395" spans="2:10" hidden="1" x14ac:dyDescent="0.25">
      <c r="B395" t="s">
        <v>806</v>
      </c>
      <c r="C395" t="s">
        <v>2105</v>
      </c>
      <c r="D395">
        <v>91</v>
      </c>
      <c r="E395" t="s">
        <v>9120</v>
      </c>
      <c r="F395" t="s">
        <v>8989</v>
      </c>
      <c r="G395" t="s">
        <v>2616</v>
      </c>
      <c r="H395" t="s">
        <v>10144</v>
      </c>
      <c r="I395" t="s">
        <v>9581</v>
      </c>
      <c r="J395" t="s">
        <v>10694</v>
      </c>
    </row>
    <row r="396" spans="2:10" hidden="1" x14ac:dyDescent="0.25">
      <c r="B396" t="s">
        <v>807</v>
      </c>
      <c r="C396" t="s">
        <v>2106</v>
      </c>
      <c r="D396">
        <v>123</v>
      </c>
      <c r="E396" t="s">
        <v>9120</v>
      </c>
      <c r="F396" t="s">
        <v>8989</v>
      </c>
      <c r="G396" t="s">
        <v>2616</v>
      </c>
      <c r="H396" t="s">
        <v>10144</v>
      </c>
      <c r="I396" t="s">
        <v>9582</v>
      </c>
      <c r="J396" t="s">
        <v>10695</v>
      </c>
    </row>
    <row r="397" spans="2:10" hidden="1" x14ac:dyDescent="0.25">
      <c r="B397" t="s">
        <v>808</v>
      </c>
      <c r="C397" t="s">
        <v>2107</v>
      </c>
      <c r="D397">
        <v>91</v>
      </c>
      <c r="E397" t="s">
        <v>9120</v>
      </c>
      <c r="F397" t="s">
        <v>8989</v>
      </c>
      <c r="G397" t="s">
        <v>2616</v>
      </c>
      <c r="H397" t="s">
        <v>10144</v>
      </c>
      <c r="I397" t="s">
        <v>9583</v>
      </c>
      <c r="J397" t="s">
        <v>10696</v>
      </c>
    </row>
    <row r="398" spans="2:10" hidden="1" x14ac:dyDescent="0.25">
      <c r="B398" t="s">
        <v>809</v>
      </c>
      <c r="C398" t="s">
        <v>2108</v>
      </c>
      <c r="D398">
        <v>91</v>
      </c>
      <c r="E398" t="s">
        <v>9120</v>
      </c>
      <c r="F398" t="s">
        <v>8989</v>
      </c>
      <c r="G398" t="s">
        <v>2616</v>
      </c>
      <c r="H398" t="s">
        <v>10144</v>
      </c>
      <c r="I398" t="s">
        <v>9584</v>
      </c>
      <c r="J398" t="s">
        <v>10697</v>
      </c>
    </row>
    <row r="399" spans="2:10" hidden="1" x14ac:dyDescent="0.25">
      <c r="B399" t="s">
        <v>810</v>
      </c>
      <c r="C399" t="s">
        <v>2109</v>
      </c>
      <c r="D399">
        <v>123</v>
      </c>
      <c r="E399" t="s">
        <v>9120</v>
      </c>
      <c r="F399" t="s">
        <v>8989</v>
      </c>
      <c r="G399" t="s">
        <v>2616</v>
      </c>
      <c r="H399" t="s">
        <v>10144</v>
      </c>
      <c r="I399" t="s">
        <v>9585</v>
      </c>
      <c r="J399" t="s">
        <v>10698</v>
      </c>
    </row>
    <row r="400" spans="2:10" hidden="1" x14ac:dyDescent="0.25">
      <c r="B400" t="s">
        <v>811</v>
      </c>
      <c r="C400" t="s">
        <v>2110</v>
      </c>
      <c r="D400">
        <v>91</v>
      </c>
      <c r="E400" t="s">
        <v>9120</v>
      </c>
      <c r="F400" t="s">
        <v>8989</v>
      </c>
      <c r="G400" t="s">
        <v>2616</v>
      </c>
      <c r="H400" t="s">
        <v>10144</v>
      </c>
      <c r="I400" t="s">
        <v>9586</v>
      </c>
      <c r="J400" t="s">
        <v>10699</v>
      </c>
    </row>
    <row r="401" spans="2:10" hidden="1" x14ac:dyDescent="0.25">
      <c r="B401" t="s">
        <v>812</v>
      </c>
      <c r="C401" t="s">
        <v>2111</v>
      </c>
      <c r="D401">
        <v>123</v>
      </c>
      <c r="E401" t="s">
        <v>9120</v>
      </c>
      <c r="F401" t="s">
        <v>8989</v>
      </c>
      <c r="G401" t="s">
        <v>2616</v>
      </c>
      <c r="H401" t="s">
        <v>10144</v>
      </c>
      <c r="I401" t="s">
        <v>9587</v>
      </c>
      <c r="J401" t="s">
        <v>10700</v>
      </c>
    </row>
    <row r="402" spans="2:10" hidden="1" x14ac:dyDescent="0.25">
      <c r="B402" t="s">
        <v>813</v>
      </c>
      <c r="C402" t="s">
        <v>2112</v>
      </c>
      <c r="D402">
        <v>123</v>
      </c>
      <c r="E402" t="s">
        <v>9120</v>
      </c>
      <c r="F402" t="s">
        <v>8989</v>
      </c>
      <c r="G402" t="s">
        <v>2616</v>
      </c>
      <c r="H402" t="s">
        <v>10144</v>
      </c>
      <c r="I402" t="s">
        <v>9588</v>
      </c>
      <c r="J402" t="s">
        <v>10701</v>
      </c>
    </row>
    <row r="403" spans="2:10" hidden="1" x14ac:dyDescent="0.25">
      <c r="B403" t="s">
        <v>814</v>
      </c>
      <c r="C403" t="s">
        <v>2113</v>
      </c>
      <c r="D403">
        <v>91</v>
      </c>
      <c r="E403" t="s">
        <v>9120</v>
      </c>
      <c r="F403" t="s">
        <v>8989</v>
      </c>
      <c r="G403" t="s">
        <v>2616</v>
      </c>
      <c r="H403" t="s">
        <v>10144</v>
      </c>
      <c r="I403" t="s">
        <v>9589</v>
      </c>
      <c r="J403" t="s">
        <v>10702</v>
      </c>
    </row>
    <row r="404" spans="2:10" hidden="1" x14ac:dyDescent="0.25">
      <c r="B404" t="s">
        <v>815</v>
      </c>
      <c r="C404" t="s">
        <v>2114</v>
      </c>
      <c r="D404">
        <v>123</v>
      </c>
      <c r="E404" t="s">
        <v>9120</v>
      </c>
      <c r="F404" t="s">
        <v>8989</v>
      </c>
      <c r="G404" t="s">
        <v>2616</v>
      </c>
      <c r="H404" t="s">
        <v>10144</v>
      </c>
      <c r="I404" t="s">
        <v>9590</v>
      </c>
      <c r="J404" t="s">
        <v>10703</v>
      </c>
    </row>
    <row r="405" spans="2:10" hidden="1" x14ac:dyDescent="0.25">
      <c r="B405" t="s">
        <v>816</v>
      </c>
      <c r="C405" t="s">
        <v>2115</v>
      </c>
      <c r="D405">
        <v>91</v>
      </c>
      <c r="E405" t="s">
        <v>9120</v>
      </c>
      <c r="F405" t="s">
        <v>8989</v>
      </c>
      <c r="G405" t="s">
        <v>2616</v>
      </c>
      <c r="H405" t="s">
        <v>10144</v>
      </c>
      <c r="I405" t="s">
        <v>9591</v>
      </c>
      <c r="J405" t="s">
        <v>10704</v>
      </c>
    </row>
    <row r="406" spans="2:10" hidden="1" x14ac:dyDescent="0.25">
      <c r="B406" t="s">
        <v>817</v>
      </c>
      <c r="C406" t="s">
        <v>2116</v>
      </c>
      <c r="D406">
        <v>123</v>
      </c>
      <c r="E406" t="s">
        <v>9120</v>
      </c>
      <c r="F406" t="s">
        <v>8989</v>
      </c>
      <c r="G406" t="s">
        <v>2616</v>
      </c>
      <c r="H406" t="s">
        <v>10144</v>
      </c>
      <c r="I406" t="s">
        <v>9592</v>
      </c>
      <c r="J406" t="s">
        <v>10705</v>
      </c>
    </row>
    <row r="407" spans="2:10" hidden="1" x14ac:dyDescent="0.25">
      <c r="B407" t="s">
        <v>818</v>
      </c>
      <c r="C407" t="s">
        <v>2117</v>
      </c>
      <c r="D407">
        <v>123</v>
      </c>
      <c r="E407" t="s">
        <v>9120</v>
      </c>
      <c r="F407" t="s">
        <v>8989</v>
      </c>
      <c r="G407" t="s">
        <v>2616</v>
      </c>
      <c r="H407" t="s">
        <v>10144</v>
      </c>
      <c r="I407" t="s">
        <v>9593</v>
      </c>
      <c r="J407" t="s">
        <v>10706</v>
      </c>
    </row>
    <row r="408" spans="2:10" hidden="1" x14ac:dyDescent="0.25">
      <c r="B408" t="s">
        <v>819</v>
      </c>
      <c r="C408" t="s">
        <v>2118</v>
      </c>
      <c r="D408">
        <v>91</v>
      </c>
      <c r="E408" t="s">
        <v>9120</v>
      </c>
      <c r="F408" t="s">
        <v>8989</v>
      </c>
      <c r="G408" t="s">
        <v>2616</v>
      </c>
      <c r="H408" t="s">
        <v>10144</v>
      </c>
      <c r="I408" t="s">
        <v>9594</v>
      </c>
      <c r="J408" t="s">
        <v>10707</v>
      </c>
    </row>
    <row r="409" spans="2:10" hidden="1" x14ac:dyDescent="0.25">
      <c r="B409" t="s">
        <v>820</v>
      </c>
      <c r="C409" t="s">
        <v>2119</v>
      </c>
      <c r="D409">
        <v>123</v>
      </c>
      <c r="E409" t="s">
        <v>9120</v>
      </c>
      <c r="F409" t="s">
        <v>8989</v>
      </c>
      <c r="G409" t="s">
        <v>2616</v>
      </c>
      <c r="H409" t="s">
        <v>10144</v>
      </c>
      <c r="I409" t="s">
        <v>9595</v>
      </c>
      <c r="J409" t="s">
        <v>10708</v>
      </c>
    </row>
    <row r="410" spans="2:10" hidden="1" x14ac:dyDescent="0.25">
      <c r="B410" t="s">
        <v>821</v>
      </c>
      <c r="C410" t="s">
        <v>2120</v>
      </c>
      <c r="D410">
        <v>91</v>
      </c>
      <c r="E410" t="s">
        <v>9120</v>
      </c>
      <c r="F410" t="s">
        <v>8989</v>
      </c>
      <c r="G410" t="s">
        <v>2616</v>
      </c>
      <c r="H410" t="s">
        <v>10144</v>
      </c>
      <c r="I410" t="s">
        <v>9596</v>
      </c>
      <c r="J410" t="s">
        <v>10709</v>
      </c>
    </row>
    <row r="411" spans="2:10" hidden="1" x14ac:dyDescent="0.25">
      <c r="B411" t="s">
        <v>822</v>
      </c>
      <c r="C411" t="s">
        <v>2121</v>
      </c>
      <c r="D411">
        <v>123</v>
      </c>
      <c r="E411" t="s">
        <v>9120</v>
      </c>
      <c r="F411" t="s">
        <v>8989</v>
      </c>
      <c r="G411" t="s">
        <v>2616</v>
      </c>
      <c r="H411" t="s">
        <v>10144</v>
      </c>
      <c r="I411" t="s">
        <v>9597</v>
      </c>
      <c r="J411" t="s">
        <v>10710</v>
      </c>
    </row>
    <row r="412" spans="2:10" hidden="1" x14ac:dyDescent="0.25">
      <c r="B412" t="s">
        <v>823</v>
      </c>
      <c r="C412" t="s">
        <v>2122</v>
      </c>
      <c r="D412">
        <v>123</v>
      </c>
      <c r="E412" t="s">
        <v>9120</v>
      </c>
      <c r="F412" t="s">
        <v>8989</v>
      </c>
      <c r="G412" t="s">
        <v>2616</v>
      </c>
      <c r="H412" t="s">
        <v>10144</v>
      </c>
      <c r="I412" t="s">
        <v>9598</v>
      </c>
      <c r="J412" t="s">
        <v>10711</v>
      </c>
    </row>
    <row r="413" spans="2:10" hidden="1" x14ac:dyDescent="0.25">
      <c r="B413" t="s">
        <v>824</v>
      </c>
      <c r="C413" t="s">
        <v>2123</v>
      </c>
      <c r="D413">
        <v>91</v>
      </c>
      <c r="E413" t="s">
        <v>9120</v>
      </c>
      <c r="F413" t="s">
        <v>8989</v>
      </c>
      <c r="G413" t="s">
        <v>2616</v>
      </c>
      <c r="H413" t="s">
        <v>10144</v>
      </c>
      <c r="I413" t="s">
        <v>9599</v>
      </c>
      <c r="J413" t="s">
        <v>10712</v>
      </c>
    </row>
    <row r="414" spans="2:10" hidden="1" x14ac:dyDescent="0.25">
      <c r="B414" t="s">
        <v>825</v>
      </c>
      <c r="C414" t="s">
        <v>2124</v>
      </c>
      <c r="D414">
        <v>91</v>
      </c>
      <c r="E414" t="s">
        <v>9120</v>
      </c>
      <c r="F414" t="s">
        <v>8989</v>
      </c>
      <c r="G414" t="s">
        <v>2616</v>
      </c>
      <c r="H414" t="s">
        <v>10144</v>
      </c>
      <c r="I414" t="s">
        <v>9600</v>
      </c>
      <c r="J414" t="s">
        <v>10713</v>
      </c>
    </row>
    <row r="415" spans="2:10" hidden="1" x14ac:dyDescent="0.25">
      <c r="B415" t="s">
        <v>826</v>
      </c>
      <c r="C415" t="s">
        <v>2125</v>
      </c>
      <c r="D415">
        <v>123</v>
      </c>
      <c r="E415" t="s">
        <v>9120</v>
      </c>
      <c r="F415" t="s">
        <v>8989</v>
      </c>
      <c r="G415" t="s">
        <v>2616</v>
      </c>
      <c r="H415" t="s">
        <v>10144</v>
      </c>
      <c r="I415" t="s">
        <v>9601</v>
      </c>
      <c r="J415" t="s">
        <v>10714</v>
      </c>
    </row>
    <row r="416" spans="2:10" hidden="1" x14ac:dyDescent="0.25">
      <c r="B416" t="s">
        <v>827</v>
      </c>
      <c r="C416" t="s">
        <v>2126</v>
      </c>
      <c r="D416">
        <v>123</v>
      </c>
      <c r="E416" t="s">
        <v>9120</v>
      </c>
      <c r="F416" t="s">
        <v>8989</v>
      </c>
      <c r="G416" t="s">
        <v>2616</v>
      </c>
      <c r="H416" t="s">
        <v>10144</v>
      </c>
      <c r="I416" t="s">
        <v>9602</v>
      </c>
      <c r="J416" t="s">
        <v>10715</v>
      </c>
    </row>
    <row r="417" spans="1:10" hidden="1" x14ac:dyDescent="0.25">
      <c r="B417" t="s">
        <v>828</v>
      </c>
      <c r="C417" t="s">
        <v>2127</v>
      </c>
      <c r="D417">
        <v>91</v>
      </c>
      <c r="E417" t="s">
        <v>9120</v>
      </c>
      <c r="F417" t="s">
        <v>8989</v>
      </c>
      <c r="G417" t="s">
        <v>2616</v>
      </c>
      <c r="H417" t="s">
        <v>10144</v>
      </c>
      <c r="I417" t="s">
        <v>9603</v>
      </c>
      <c r="J417" t="s">
        <v>10716</v>
      </c>
    </row>
    <row r="418" spans="1:10" hidden="1" x14ac:dyDescent="0.25">
      <c r="B418" t="s">
        <v>829</v>
      </c>
      <c r="C418" t="s">
        <v>2128</v>
      </c>
      <c r="D418">
        <v>123</v>
      </c>
      <c r="E418" t="s">
        <v>9120</v>
      </c>
      <c r="F418" t="s">
        <v>8989</v>
      </c>
      <c r="G418" t="s">
        <v>2616</v>
      </c>
      <c r="H418" t="s">
        <v>10144</v>
      </c>
      <c r="I418" t="s">
        <v>9604</v>
      </c>
      <c r="J418" t="s">
        <v>10717</v>
      </c>
    </row>
    <row r="419" spans="1:10" hidden="1" x14ac:dyDescent="0.25">
      <c r="B419" t="s">
        <v>830</v>
      </c>
      <c r="C419" t="s">
        <v>2129</v>
      </c>
      <c r="D419">
        <v>91</v>
      </c>
      <c r="E419" t="s">
        <v>9120</v>
      </c>
      <c r="F419" t="s">
        <v>8989</v>
      </c>
      <c r="G419" t="s">
        <v>2616</v>
      </c>
      <c r="H419" t="s">
        <v>10144</v>
      </c>
      <c r="I419" t="s">
        <v>9605</v>
      </c>
      <c r="J419" t="s">
        <v>10718</v>
      </c>
    </row>
    <row r="420" spans="1:10" hidden="1" x14ac:dyDescent="0.25">
      <c r="B420" t="s">
        <v>831</v>
      </c>
      <c r="C420" t="s">
        <v>2130</v>
      </c>
      <c r="D420">
        <v>91</v>
      </c>
      <c r="E420" t="s">
        <v>9120</v>
      </c>
      <c r="F420" t="s">
        <v>8989</v>
      </c>
      <c r="G420" t="s">
        <v>2616</v>
      </c>
      <c r="H420" t="s">
        <v>10144</v>
      </c>
      <c r="I420" t="s">
        <v>9606</v>
      </c>
      <c r="J420" t="s">
        <v>10719</v>
      </c>
    </row>
    <row r="421" spans="1:10" hidden="1" x14ac:dyDescent="0.25">
      <c r="B421" t="s">
        <v>832</v>
      </c>
      <c r="C421" t="s">
        <v>2131</v>
      </c>
      <c r="D421">
        <v>123</v>
      </c>
      <c r="E421" t="s">
        <v>9120</v>
      </c>
      <c r="F421" t="s">
        <v>8989</v>
      </c>
      <c r="G421" t="s">
        <v>2616</v>
      </c>
      <c r="H421" t="s">
        <v>10144</v>
      </c>
      <c r="I421" t="s">
        <v>9607</v>
      </c>
      <c r="J421" t="s">
        <v>10720</v>
      </c>
    </row>
    <row r="422" spans="1:10" hidden="1" x14ac:dyDescent="0.25">
      <c r="B422" t="s">
        <v>833</v>
      </c>
      <c r="C422" t="s">
        <v>2132</v>
      </c>
      <c r="D422">
        <v>91</v>
      </c>
      <c r="E422" t="s">
        <v>9120</v>
      </c>
      <c r="F422" t="s">
        <v>8989</v>
      </c>
      <c r="G422" t="s">
        <v>2616</v>
      </c>
      <c r="H422" t="s">
        <v>10144</v>
      </c>
      <c r="I422" t="s">
        <v>9608</v>
      </c>
      <c r="J422" t="s">
        <v>10721</v>
      </c>
    </row>
    <row r="423" spans="1:10" x14ac:dyDescent="0.25">
      <c r="A423" t="s">
        <v>10103</v>
      </c>
      <c r="B423" t="s">
        <v>5</v>
      </c>
      <c r="C423" t="s">
        <v>1310</v>
      </c>
      <c r="D423">
        <v>127</v>
      </c>
      <c r="E423" t="s">
        <v>9211</v>
      </c>
      <c r="F423" t="s">
        <v>8989</v>
      </c>
      <c r="G423" t="s">
        <v>2616</v>
      </c>
      <c r="H423" t="s">
        <v>10122</v>
      </c>
      <c r="I423" t="s">
        <v>9210</v>
      </c>
      <c r="J423" t="s">
        <v>10324</v>
      </c>
    </row>
    <row r="424" spans="1:10" x14ac:dyDescent="0.25">
      <c r="A424" t="s">
        <v>10103</v>
      </c>
      <c r="B424" t="s">
        <v>9</v>
      </c>
      <c r="C424" t="s">
        <v>1314</v>
      </c>
      <c r="D424">
        <v>127</v>
      </c>
      <c r="E424" t="s">
        <v>9211</v>
      </c>
      <c r="F424" t="s">
        <v>8989</v>
      </c>
      <c r="G424" t="s">
        <v>2616</v>
      </c>
      <c r="H424" t="s">
        <v>10122</v>
      </c>
      <c r="I424" t="s">
        <v>9359</v>
      </c>
      <c r="J424" t="s">
        <v>10472</v>
      </c>
    </row>
    <row r="425" spans="1:10" x14ac:dyDescent="0.25">
      <c r="A425" t="s">
        <v>10103</v>
      </c>
      <c r="B425" t="s">
        <v>23</v>
      </c>
      <c r="C425" t="s">
        <v>1328</v>
      </c>
      <c r="D425">
        <v>127</v>
      </c>
      <c r="E425" t="s">
        <v>9211</v>
      </c>
      <c r="F425" t="s">
        <v>8989</v>
      </c>
      <c r="G425" t="s">
        <v>2616</v>
      </c>
      <c r="H425" t="s">
        <v>10122</v>
      </c>
      <c r="I425" t="s">
        <v>9994</v>
      </c>
      <c r="J425" t="s">
        <v>11107</v>
      </c>
    </row>
    <row r="426" spans="1:10" x14ac:dyDescent="0.25">
      <c r="A426" t="s">
        <v>10103</v>
      </c>
      <c r="B426" t="s">
        <v>3</v>
      </c>
      <c r="C426" t="s">
        <v>1308</v>
      </c>
      <c r="D426">
        <v>127</v>
      </c>
      <c r="E426" t="s">
        <v>9211</v>
      </c>
      <c r="F426" t="s">
        <v>8989</v>
      </c>
      <c r="G426" t="s">
        <v>2616</v>
      </c>
      <c r="H426" t="s">
        <v>10122</v>
      </c>
      <c r="I426" t="s">
        <v>10067</v>
      </c>
      <c r="J426" t="s">
        <v>11180</v>
      </c>
    </row>
    <row r="427" spans="1:10" x14ac:dyDescent="0.25">
      <c r="A427" t="s">
        <v>10103</v>
      </c>
      <c r="B427" t="s">
        <v>4</v>
      </c>
      <c r="C427" t="s">
        <v>1309</v>
      </c>
      <c r="D427">
        <v>127</v>
      </c>
      <c r="E427" t="s">
        <v>9211</v>
      </c>
      <c r="F427" t="s">
        <v>8989</v>
      </c>
      <c r="G427" t="s">
        <v>2616</v>
      </c>
      <c r="H427" t="s">
        <v>10122</v>
      </c>
      <c r="I427" t="s">
        <v>10068</v>
      </c>
      <c r="J427" t="s">
        <v>11181</v>
      </c>
    </row>
    <row r="428" spans="1:10" hidden="1" x14ac:dyDescent="0.25">
      <c r="B428" t="s">
        <v>834</v>
      </c>
      <c r="C428" t="s">
        <v>2133</v>
      </c>
      <c r="D428">
        <v>123</v>
      </c>
      <c r="E428" t="s">
        <v>9120</v>
      </c>
      <c r="F428" t="s">
        <v>8989</v>
      </c>
      <c r="G428" t="s">
        <v>2616</v>
      </c>
      <c r="H428" t="s">
        <v>10144</v>
      </c>
      <c r="I428" t="s">
        <v>9609</v>
      </c>
      <c r="J428" t="s">
        <v>10722</v>
      </c>
    </row>
    <row r="429" spans="1:10" hidden="1" x14ac:dyDescent="0.25">
      <c r="B429" t="s">
        <v>852</v>
      </c>
      <c r="C429" t="s">
        <v>2151</v>
      </c>
      <c r="D429">
        <v>91</v>
      </c>
      <c r="E429" t="s">
        <v>9120</v>
      </c>
      <c r="F429" t="s">
        <v>8989</v>
      </c>
      <c r="G429" t="s">
        <v>2616</v>
      </c>
      <c r="H429" t="s">
        <v>10144</v>
      </c>
      <c r="I429" t="s">
        <v>9625</v>
      </c>
      <c r="J429" t="s">
        <v>10738</v>
      </c>
    </row>
    <row r="430" spans="1:10" hidden="1" x14ac:dyDescent="0.25">
      <c r="B430" t="s">
        <v>853</v>
      </c>
      <c r="C430" t="s">
        <v>2152</v>
      </c>
      <c r="D430">
        <v>123</v>
      </c>
      <c r="E430" t="s">
        <v>9120</v>
      </c>
      <c r="F430" t="s">
        <v>8989</v>
      </c>
      <c r="G430" t="s">
        <v>2616</v>
      </c>
      <c r="H430" t="s">
        <v>10144</v>
      </c>
      <c r="I430" t="s">
        <v>9626</v>
      </c>
      <c r="J430" t="s">
        <v>10739</v>
      </c>
    </row>
    <row r="431" spans="1:10" hidden="1" x14ac:dyDescent="0.25">
      <c r="B431" t="s">
        <v>858</v>
      </c>
      <c r="C431" t="s">
        <v>2157</v>
      </c>
      <c r="D431">
        <v>91</v>
      </c>
      <c r="E431" t="s">
        <v>9120</v>
      </c>
      <c r="F431" t="s">
        <v>8989</v>
      </c>
      <c r="G431" t="s">
        <v>2616</v>
      </c>
      <c r="H431" t="s">
        <v>10144</v>
      </c>
      <c r="I431" t="s">
        <v>9629</v>
      </c>
      <c r="J431" t="s">
        <v>10742</v>
      </c>
    </row>
    <row r="432" spans="1:10" hidden="1" x14ac:dyDescent="0.25">
      <c r="B432" t="s">
        <v>859</v>
      </c>
      <c r="C432" t="s">
        <v>2158</v>
      </c>
      <c r="D432">
        <v>123</v>
      </c>
      <c r="E432" t="s">
        <v>9120</v>
      </c>
      <c r="F432" t="s">
        <v>8989</v>
      </c>
      <c r="G432" t="s">
        <v>2616</v>
      </c>
      <c r="H432" t="s">
        <v>10144</v>
      </c>
      <c r="I432" t="s">
        <v>9630</v>
      </c>
      <c r="J432" t="s">
        <v>10743</v>
      </c>
    </row>
    <row r="433" spans="1:10" hidden="1" x14ac:dyDescent="0.25">
      <c r="B433" t="s">
        <v>861</v>
      </c>
      <c r="C433" t="s">
        <v>2160</v>
      </c>
      <c r="D433">
        <v>91</v>
      </c>
      <c r="E433" t="s">
        <v>9120</v>
      </c>
      <c r="F433" t="s">
        <v>8989</v>
      </c>
      <c r="G433" t="s">
        <v>2616</v>
      </c>
      <c r="H433" t="s">
        <v>10144</v>
      </c>
      <c r="I433" t="s">
        <v>9631</v>
      </c>
      <c r="J433" t="s">
        <v>10744</v>
      </c>
    </row>
    <row r="434" spans="1:10" x14ac:dyDescent="0.25">
      <c r="A434" t="s">
        <v>10103</v>
      </c>
      <c r="B434" t="s">
        <v>862</v>
      </c>
      <c r="C434" t="s">
        <v>2161</v>
      </c>
      <c r="D434">
        <v>123</v>
      </c>
      <c r="E434" t="s">
        <v>9120</v>
      </c>
      <c r="F434" t="s">
        <v>8989</v>
      </c>
      <c r="G434" t="s">
        <v>2616</v>
      </c>
      <c r="H434" t="s">
        <v>10144</v>
      </c>
      <c r="I434" t="s">
        <v>9632</v>
      </c>
      <c r="J434" t="s">
        <v>10745</v>
      </c>
    </row>
    <row r="435" spans="1:10" hidden="1" x14ac:dyDescent="0.25">
      <c r="B435" t="s">
        <v>869</v>
      </c>
      <c r="C435" t="s">
        <v>2168</v>
      </c>
      <c r="D435">
        <v>91</v>
      </c>
      <c r="E435" t="s">
        <v>9120</v>
      </c>
      <c r="F435" t="s">
        <v>8989</v>
      </c>
      <c r="G435" t="s">
        <v>2616</v>
      </c>
      <c r="H435" t="s">
        <v>10144</v>
      </c>
      <c r="I435" t="s">
        <v>9639</v>
      </c>
      <c r="J435" t="s">
        <v>10752</v>
      </c>
    </row>
    <row r="436" spans="1:10" hidden="1" x14ac:dyDescent="0.25">
      <c r="B436" t="s">
        <v>870</v>
      </c>
      <c r="C436" t="s">
        <v>2169</v>
      </c>
      <c r="D436">
        <v>91</v>
      </c>
      <c r="E436" t="s">
        <v>9120</v>
      </c>
      <c r="F436" t="s">
        <v>8989</v>
      </c>
      <c r="G436" t="s">
        <v>2616</v>
      </c>
      <c r="H436" t="s">
        <v>10144</v>
      </c>
      <c r="I436" t="s">
        <v>9640</v>
      </c>
      <c r="J436" t="s">
        <v>10753</v>
      </c>
    </row>
    <row r="437" spans="1:10" hidden="1" x14ac:dyDescent="0.25">
      <c r="B437" t="s">
        <v>871</v>
      </c>
      <c r="C437" t="s">
        <v>2170</v>
      </c>
      <c r="D437">
        <v>91</v>
      </c>
      <c r="E437" t="s">
        <v>9120</v>
      </c>
      <c r="F437" t="s">
        <v>8989</v>
      </c>
      <c r="G437" t="s">
        <v>2616</v>
      </c>
      <c r="H437" t="s">
        <v>10144</v>
      </c>
      <c r="I437" t="s">
        <v>9641</v>
      </c>
      <c r="J437" t="s">
        <v>10754</v>
      </c>
    </row>
    <row r="438" spans="1:10" hidden="1" x14ac:dyDescent="0.25">
      <c r="B438" t="s">
        <v>872</v>
      </c>
      <c r="C438" t="s">
        <v>2171</v>
      </c>
      <c r="D438">
        <v>91</v>
      </c>
      <c r="E438" t="s">
        <v>9120</v>
      </c>
      <c r="F438" t="s">
        <v>8989</v>
      </c>
      <c r="G438" t="s">
        <v>2616</v>
      </c>
      <c r="H438" t="s">
        <v>10144</v>
      </c>
      <c r="I438" t="s">
        <v>9642</v>
      </c>
      <c r="J438" t="s">
        <v>10755</v>
      </c>
    </row>
    <row r="439" spans="1:10" x14ac:dyDescent="0.25">
      <c r="A439" t="s">
        <v>10103</v>
      </c>
      <c r="B439" t="s">
        <v>889</v>
      </c>
      <c r="C439" t="s">
        <v>2188</v>
      </c>
      <c r="D439">
        <v>123</v>
      </c>
      <c r="E439" t="s">
        <v>9120</v>
      </c>
      <c r="F439" t="s">
        <v>8989</v>
      </c>
      <c r="G439" t="s">
        <v>2616</v>
      </c>
      <c r="H439" t="s">
        <v>10144</v>
      </c>
      <c r="I439" t="s">
        <v>9654</v>
      </c>
      <c r="J439" t="s">
        <v>10767</v>
      </c>
    </row>
    <row r="440" spans="1:10" hidden="1" x14ac:dyDescent="0.25">
      <c r="B440" t="s">
        <v>890</v>
      </c>
      <c r="C440" t="s">
        <v>2189</v>
      </c>
      <c r="D440">
        <v>91</v>
      </c>
      <c r="E440" t="s">
        <v>9120</v>
      </c>
      <c r="F440" t="s">
        <v>8989</v>
      </c>
      <c r="G440" t="s">
        <v>2616</v>
      </c>
      <c r="H440" t="s">
        <v>10144</v>
      </c>
      <c r="I440" t="s">
        <v>9655</v>
      </c>
      <c r="J440" t="s">
        <v>10768</v>
      </c>
    </row>
    <row r="441" spans="1:10" hidden="1" x14ac:dyDescent="0.25">
      <c r="B441" t="s">
        <v>891</v>
      </c>
      <c r="C441" t="s">
        <v>2190</v>
      </c>
      <c r="D441">
        <v>123</v>
      </c>
      <c r="E441" t="s">
        <v>9120</v>
      </c>
      <c r="F441" t="s">
        <v>8989</v>
      </c>
      <c r="G441" t="s">
        <v>2616</v>
      </c>
      <c r="H441" t="s">
        <v>10144</v>
      </c>
      <c r="I441" t="s">
        <v>9656</v>
      </c>
      <c r="J441" t="s">
        <v>10769</v>
      </c>
    </row>
    <row r="442" spans="1:10" hidden="1" x14ac:dyDescent="0.25">
      <c r="B442" t="s">
        <v>892</v>
      </c>
      <c r="C442" t="s">
        <v>2191</v>
      </c>
      <c r="D442">
        <v>91</v>
      </c>
      <c r="E442" t="s">
        <v>9120</v>
      </c>
      <c r="F442" t="s">
        <v>8989</v>
      </c>
      <c r="G442" t="s">
        <v>2616</v>
      </c>
      <c r="H442" t="s">
        <v>10144</v>
      </c>
      <c r="I442" t="s">
        <v>9657</v>
      </c>
      <c r="J442" t="s">
        <v>10770</v>
      </c>
    </row>
    <row r="443" spans="1:10" hidden="1" x14ac:dyDescent="0.25">
      <c r="B443" t="s">
        <v>965</v>
      </c>
      <c r="C443" t="s">
        <v>2264</v>
      </c>
      <c r="D443">
        <v>91</v>
      </c>
      <c r="E443" t="s">
        <v>9120</v>
      </c>
      <c r="F443" t="s">
        <v>8989</v>
      </c>
      <c r="G443" t="s">
        <v>2616</v>
      </c>
      <c r="H443" t="s">
        <v>10144</v>
      </c>
      <c r="I443" t="s">
        <v>9715</v>
      </c>
      <c r="J443" t="s">
        <v>10828</v>
      </c>
    </row>
    <row r="444" spans="1:10" hidden="1" x14ac:dyDescent="0.25">
      <c r="B444" t="s">
        <v>966</v>
      </c>
      <c r="C444" t="s">
        <v>2265</v>
      </c>
      <c r="D444">
        <v>123</v>
      </c>
      <c r="E444" t="s">
        <v>9120</v>
      </c>
      <c r="F444" t="s">
        <v>8989</v>
      </c>
      <c r="G444" t="s">
        <v>2616</v>
      </c>
      <c r="H444" t="s">
        <v>10144</v>
      </c>
      <c r="I444" t="s">
        <v>9716</v>
      </c>
      <c r="J444" t="s">
        <v>10829</v>
      </c>
    </row>
    <row r="445" spans="1:10" hidden="1" x14ac:dyDescent="0.25">
      <c r="B445" t="s">
        <v>986</v>
      </c>
      <c r="C445" t="s">
        <v>2285</v>
      </c>
      <c r="D445">
        <v>124</v>
      </c>
      <c r="E445" t="s">
        <v>9120</v>
      </c>
      <c r="F445" t="s">
        <v>8989</v>
      </c>
      <c r="G445" t="s">
        <v>2616</v>
      </c>
      <c r="H445" t="s">
        <v>10144</v>
      </c>
      <c r="I445" t="s">
        <v>9723</v>
      </c>
      <c r="J445" t="s">
        <v>10836</v>
      </c>
    </row>
    <row r="446" spans="1:10" hidden="1" x14ac:dyDescent="0.25">
      <c r="B446" t="s">
        <v>987</v>
      </c>
      <c r="C446" t="s">
        <v>2286</v>
      </c>
      <c r="D446">
        <v>61</v>
      </c>
      <c r="E446" t="s">
        <v>9120</v>
      </c>
      <c r="F446" t="s">
        <v>8989</v>
      </c>
      <c r="G446" t="s">
        <v>2616</v>
      </c>
      <c r="H446" t="s">
        <v>10144</v>
      </c>
      <c r="I446" t="s">
        <v>9724</v>
      </c>
      <c r="J446" t="s">
        <v>10837</v>
      </c>
    </row>
    <row r="447" spans="1:10" hidden="1" x14ac:dyDescent="0.25">
      <c r="B447" t="s">
        <v>1036</v>
      </c>
      <c r="C447" t="s">
        <v>2335</v>
      </c>
      <c r="D447">
        <v>123</v>
      </c>
      <c r="E447" t="s">
        <v>9120</v>
      </c>
      <c r="F447" t="s">
        <v>8989</v>
      </c>
      <c r="G447" t="s">
        <v>2616</v>
      </c>
      <c r="H447" t="s">
        <v>10144</v>
      </c>
      <c r="I447" t="s">
        <v>9765</v>
      </c>
      <c r="J447" t="s">
        <v>10878</v>
      </c>
    </row>
    <row r="448" spans="1:10" hidden="1" x14ac:dyDescent="0.25">
      <c r="B448" t="s">
        <v>1037</v>
      </c>
      <c r="C448" t="s">
        <v>2336</v>
      </c>
      <c r="D448">
        <v>91</v>
      </c>
      <c r="E448" t="s">
        <v>9120</v>
      </c>
      <c r="F448" t="s">
        <v>8989</v>
      </c>
      <c r="G448" t="s">
        <v>2616</v>
      </c>
      <c r="H448" t="s">
        <v>10144</v>
      </c>
      <c r="I448" t="s">
        <v>9766</v>
      </c>
      <c r="J448" t="s">
        <v>10879</v>
      </c>
    </row>
    <row r="449" spans="1:10" hidden="1" x14ac:dyDescent="0.25">
      <c r="B449" t="s">
        <v>1052</v>
      </c>
      <c r="C449" t="s">
        <v>2351</v>
      </c>
      <c r="D449">
        <v>123</v>
      </c>
      <c r="E449" t="s">
        <v>9120</v>
      </c>
      <c r="F449" t="s">
        <v>8989</v>
      </c>
      <c r="G449" t="s">
        <v>2616</v>
      </c>
      <c r="H449" t="s">
        <v>10144</v>
      </c>
      <c r="I449" t="s">
        <v>9776</v>
      </c>
      <c r="J449" t="s">
        <v>10889</v>
      </c>
    </row>
    <row r="450" spans="1:10" hidden="1" x14ac:dyDescent="0.25">
      <c r="B450" t="s">
        <v>1053</v>
      </c>
      <c r="C450" t="s">
        <v>2352</v>
      </c>
      <c r="D450">
        <v>91</v>
      </c>
      <c r="E450" t="s">
        <v>9120</v>
      </c>
      <c r="F450" t="s">
        <v>8989</v>
      </c>
      <c r="G450" t="s">
        <v>2616</v>
      </c>
      <c r="H450" t="s">
        <v>10144</v>
      </c>
      <c r="I450" t="s">
        <v>9777</v>
      </c>
      <c r="J450" t="s">
        <v>10890</v>
      </c>
    </row>
    <row r="451" spans="1:10" x14ac:dyDescent="0.25">
      <c r="A451" t="s">
        <v>10103</v>
      </c>
      <c r="B451" t="s">
        <v>1054</v>
      </c>
      <c r="C451" t="s">
        <v>2353</v>
      </c>
      <c r="D451">
        <v>91</v>
      </c>
      <c r="E451" t="s">
        <v>9120</v>
      </c>
      <c r="F451" t="s">
        <v>8989</v>
      </c>
      <c r="G451" t="s">
        <v>2616</v>
      </c>
      <c r="H451" t="s">
        <v>10144</v>
      </c>
      <c r="I451" t="s">
        <v>9778</v>
      </c>
      <c r="J451" t="s">
        <v>10891</v>
      </c>
    </row>
    <row r="452" spans="1:10" hidden="1" x14ac:dyDescent="0.25">
      <c r="B452" t="s">
        <v>1055</v>
      </c>
      <c r="C452" t="s">
        <v>2354</v>
      </c>
      <c r="D452">
        <v>33</v>
      </c>
      <c r="E452" t="s">
        <v>9120</v>
      </c>
      <c r="F452" t="s">
        <v>8989</v>
      </c>
      <c r="G452" t="s">
        <v>2616</v>
      </c>
      <c r="H452" t="s">
        <v>10144</v>
      </c>
      <c r="I452" t="s">
        <v>9779</v>
      </c>
      <c r="J452" t="s">
        <v>10892</v>
      </c>
    </row>
    <row r="453" spans="1:10" hidden="1" x14ac:dyDescent="0.25">
      <c r="B453" t="s">
        <v>1056</v>
      </c>
      <c r="C453" t="s">
        <v>2355</v>
      </c>
      <c r="D453">
        <v>91</v>
      </c>
      <c r="E453" t="s">
        <v>9120</v>
      </c>
      <c r="F453" t="s">
        <v>8989</v>
      </c>
      <c r="G453" t="s">
        <v>2616</v>
      </c>
      <c r="H453" t="s">
        <v>10144</v>
      </c>
      <c r="I453" t="s">
        <v>9780</v>
      </c>
      <c r="J453" t="s">
        <v>10893</v>
      </c>
    </row>
    <row r="454" spans="1:10" x14ac:dyDescent="0.25">
      <c r="A454" t="s">
        <v>10103</v>
      </c>
      <c r="B454" t="s">
        <v>1057</v>
      </c>
      <c r="C454" t="s">
        <v>2356</v>
      </c>
      <c r="D454">
        <v>91</v>
      </c>
      <c r="E454" t="s">
        <v>9120</v>
      </c>
      <c r="F454" t="s">
        <v>8989</v>
      </c>
      <c r="G454" t="s">
        <v>2616</v>
      </c>
      <c r="H454" t="s">
        <v>10144</v>
      </c>
      <c r="I454" t="s">
        <v>9781</v>
      </c>
      <c r="J454" t="s">
        <v>10894</v>
      </c>
    </row>
    <row r="455" spans="1:10" hidden="1" x14ac:dyDescent="0.25">
      <c r="B455" t="s">
        <v>1058</v>
      </c>
      <c r="C455" t="s">
        <v>2357</v>
      </c>
      <c r="D455">
        <v>123</v>
      </c>
      <c r="E455" t="s">
        <v>9120</v>
      </c>
      <c r="F455" t="s">
        <v>8989</v>
      </c>
      <c r="G455" t="s">
        <v>2616</v>
      </c>
      <c r="H455" t="s">
        <v>10144</v>
      </c>
      <c r="I455" t="s">
        <v>9782</v>
      </c>
      <c r="J455" t="s">
        <v>10895</v>
      </c>
    </row>
    <row r="456" spans="1:10" hidden="1" x14ac:dyDescent="0.25">
      <c r="B456" t="s">
        <v>1059</v>
      </c>
      <c r="C456" t="s">
        <v>2358</v>
      </c>
      <c r="D456">
        <v>91</v>
      </c>
      <c r="E456" t="s">
        <v>9120</v>
      </c>
      <c r="F456" t="s">
        <v>8989</v>
      </c>
      <c r="G456" t="s">
        <v>2616</v>
      </c>
      <c r="H456" t="s">
        <v>10144</v>
      </c>
      <c r="I456" t="s">
        <v>9783</v>
      </c>
      <c r="J456" t="s">
        <v>10896</v>
      </c>
    </row>
    <row r="457" spans="1:10" hidden="1" x14ac:dyDescent="0.25">
      <c r="B457" t="s">
        <v>1060</v>
      </c>
      <c r="C457" t="s">
        <v>2359</v>
      </c>
      <c r="D457">
        <v>123</v>
      </c>
      <c r="E457" t="s">
        <v>9120</v>
      </c>
      <c r="F457" t="s">
        <v>8989</v>
      </c>
      <c r="G457" t="s">
        <v>2616</v>
      </c>
      <c r="H457" t="s">
        <v>10144</v>
      </c>
      <c r="I457" t="s">
        <v>9784</v>
      </c>
      <c r="J457" t="s">
        <v>10897</v>
      </c>
    </row>
    <row r="458" spans="1:10" hidden="1" x14ac:dyDescent="0.25">
      <c r="B458" t="s">
        <v>1061</v>
      </c>
      <c r="C458" t="s">
        <v>2360</v>
      </c>
      <c r="D458">
        <v>91</v>
      </c>
      <c r="E458" t="s">
        <v>9120</v>
      </c>
      <c r="F458" t="s">
        <v>8989</v>
      </c>
      <c r="G458" t="s">
        <v>2616</v>
      </c>
      <c r="H458" t="s">
        <v>10144</v>
      </c>
      <c r="I458" t="s">
        <v>9785</v>
      </c>
      <c r="J458" t="s">
        <v>10898</v>
      </c>
    </row>
    <row r="459" spans="1:10" hidden="1" x14ac:dyDescent="0.25">
      <c r="B459" t="s">
        <v>1062</v>
      </c>
      <c r="C459" t="s">
        <v>2361</v>
      </c>
      <c r="D459">
        <v>49</v>
      </c>
      <c r="E459" t="s">
        <v>9120</v>
      </c>
      <c r="F459" t="s">
        <v>8989</v>
      </c>
      <c r="G459" t="s">
        <v>2616</v>
      </c>
      <c r="H459" t="s">
        <v>10144</v>
      </c>
      <c r="I459" t="s">
        <v>9786</v>
      </c>
      <c r="J459" t="s">
        <v>10899</v>
      </c>
    </row>
    <row r="460" spans="1:10" hidden="1" x14ac:dyDescent="0.25">
      <c r="B460" t="s">
        <v>1063</v>
      </c>
      <c r="C460" t="s">
        <v>2362</v>
      </c>
      <c r="D460">
        <v>91</v>
      </c>
      <c r="E460" t="s">
        <v>9120</v>
      </c>
      <c r="F460" t="s">
        <v>8989</v>
      </c>
      <c r="G460" t="s">
        <v>2616</v>
      </c>
      <c r="H460" t="s">
        <v>10144</v>
      </c>
      <c r="I460" t="s">
        <v>9787</v>
      </c>
      <c r="J460" t="s">
        <v>10900</v>
      </c>
    </row>
    <row r="461" spans="1:10" hidden="1" x14ac:dyDescent="0.25">
      <c r="B461" t="s">
        <v>1064</v>
      </c>
      <c r="C461" t="s">
        <v>2363</v>
      </c>
      <c r="D461">
        <v>123</v>
      </c>
      <c r="E461" t="s">
        <v>9120</v>
      </c>
      <c r="F461" t="s">
        <v>8989</v>
      </c>
      <c r="G461" t="s">
        <v>2616</v>
      </c>
      <c r="H461" t="s">
        <v>10144</v>
      </c>
      <c r="I461" t="s">
        <v>9788</v>
      </c>
      <c r="J461" t="s">
        <v>10901</v>
      </c>
    </row>
    <row r="462" spans="1:10" hidden="1" x14ac:dyDescent="0.25">
      <c r="B462" t="s">
        <v>1065</v>
      </c>
      <c r="C462" t="s">
        <v>2364</v>
      </c>
      <c r="D462">
        <v>91</v>
      </c>
      <c r="E462" t="s">
        <v>9120</v>
      </c>
      <c r="F462" t="s">
        <v>8989</v>
      </c>
      <c r="G462" t="s">
        <v>2616</v>
      </c>
      <c r="H462" t="s">
        <v>10144</v>
      </c>
      <c r="I462" t="s">
        <v>9789</v>
      </c>
      <c r="J462" t="s">
        <v>10902</v>
      </c>
    </row>
    <row r="463" spans="1:10" hidden="1" x14ac:dyDescent="0.25">
      <c r="B463" t="s">
        <v>1066</v>
      </c>
      <c r="C463" t="s">
        <v>2365</v>
      </c>
      <c r="D463">
        <v>123</v>
      </c>
      <c r="E463" t="s">
        <v>9120</v>
      </c>
      <c r="F463" t="s">
        <v>8989</v>
      </c>
      <c r="G463" t="s">
        <v>2616</v>
      </c>
      <c r="H463" t="s">
        <v>10144</v>
      </c>
      <c r="I463" t="s">
        <v>9790</v>
      </c>
      <c r="J463" t="s">
        <v>10903</v>
      </c>
    </row>
    <row r="464" spans="1:10" hidden="1" x14ac:dyDescent="0.25">
      <c r="B464" t="s">
        <v>1067</v>
      </c>
      <c r="C464" t="s">
        <v>2366</v>
      </c>
      <c r="D464">
        <v>91</v>
      </c>
      <c r="E464" t="s">
        <v>9120</v>
      </c>
      <c r="F464" t="s">
        <v>8989</v>
      </c>
      <c r="G464" t="s">
        <v>2616</v>
      </c>
      <c r="H464" t="s">
        <v>10144</v>
      </c>
      <c r="I464" t="s">
        <v>9791</v>
      </c>
      <c r="J464" t="s">
        <v>10904</v>
      </c>
    </row>
    <row r="465" spans="2:10" hidden="1" x14ac:dyDescent="0.25">
      <c r="B465" t="s">
        <v>1068</v>
      </c>
      <c r="C465" t="s">
        <v>2367</v>
      </c>
      <c r="D465">
        <v>123</v>
      </c>
      <c r="E465" t="s">
        <v>9120</v>
      </c>
      <c r="F465" t="s">
        <v>8989</v>
      </c>
      <c r="G465" t="s">
        <v>2616</v>
      </c>
      <c r="H465" t="s">
        <v>10144</v>
      </c>
      <c r="I465" t="s">
        <v>9792</v>
      </c>
      <c r="J465" t="s">
        <v>10905</v>
      </c>
    </row>
    <row r="466" spans="2:10" hidden="1" x14ac:dyDescent="0.25">
      <c r="B466" t="s">
        <v>1069</v>
      </c>
      <c r="C466" t="s">
        <v>2368</v>
      </c>
      <c r="D466">
        <v>91</v>
      </c>
      <c r="E466" t="s">
        <v>9120</v>
      </c>
      <c r="F466" t="s">
        <v>8989</v>
      </c>
      <c r="G466" t="s">
        <v>2616</v>
      </c>
      <c r="H466" t="s">
        <v>10144</v>
      </c>
      <c r="I466" t="s">
        <v>9793</v>
      </c>
      <c r="J466" t="s">
        <v>10906</v>
      </c>
    </row>
    <row r="467" spans="2:10" hidden="1" x14ac:dyDescent="0.25">
      <c r="B467" t="s">
        <v>1070</v>
      </c>
      <c r="C467" t="s">
        <v>2369</v>
      </c>
      <c r="D467">
        <v>91</v>
      </c>
      <c r="E467" t="s">
        <v>9120</v>
      </c>
      <c r="F467" t="s">
        <v>8989</v>
      </c>
      <c r="G467" t="s">
        <v>2616</v>
      </c>
      <c r="H467" t="s">
        <v>10144</v>
      </c>
      <c r="I467" t="s">
        <v>9794</v>
      </c>
      <c r="J467" t="s">
        <v>10907</v>
      </c>
    </row>
    <row r="468" spans="2:10" hidden="1" x14ac:dyDescent="0.25">
      <c r="B468" t="s">
        <v>1071</v>
      </c>
      <c r="C468" t="s">
        <v>2370</v>
      </c>
      <c r="D468">
        <v>123</v>
      </c>
      <c r="E468" t="s">
        <v>9120</v>
      </c>
      <c r="F468" t="s">
        <v>8989</v>
      </c>
      <c r="G468" t="s">
        <v>2616</v>
      </c>
      <c r="H468" t="s">
        <v>10144</v>
      </c>
      <c r="I468" t="s">
        <v>9795</v>
      </c>
      <c r="J468" t="s">
        <v>10908</v>
      </c>
    </row>
    <row r="469" spans="2:10" hidden="1" x14ac:dyDescent="0.25">
      <c r="B469" t="s">
        <v>1072</v>
      </c>
      <c r="C469" t="s">
        <v>2371</v>
      </c>
      <c r="D469">
        <v>91</v>
      </c>
      <c r="E469" t="s">
        <v>9120</v>
      </c>
      <c r="F469" t="s">
        <v>8989</v>
      </c>
      <c r="G469" t="s">
        <v>2616</v>
      </c>
      <c r="H469" t="s">
        <v>10144</v>
      </c>
      <c r="I469" t="s">
        <v>9796</v>
      </c>
      <c r="J469" t="s">
        <v>10909</v>
      </c>
    </row>
    <row r="470" spans="2:10" hidden="1" x14ac:dyDescent="0.25">
      <c r="B470" t="s">
        <v>1073</v>
      </c>
      <c r="C470" t="s">
        <v>2372</v>
      </c>
      <c r="D470">
        <v>123</v>
      </c>
      <c r="E470" t="s">
        <v>9120</v>
      </c>
      <c r="F470" t="s">
        <v>8989</v>
      </c>
      <c r="G470" t="s">
        <v>2616</v>
      </c>
      <c r="H470" t="s">
        <v>10144</v>
      </c>
      <c r="I470" t="s">
        <v>9797</v>
      </c>
      <c r="J470" t="s">
        <v>10910</v>
      </c>
    </row>
    <row r="471" spans="2:10" hidden="1" x14ac:dyDescent="0.25">
      <c r="B471" t="s">
        <v>1074</v>
      </c>
      <c r="C471" t="s">
        <v>2373</v>
      </c>
      <c r="D471">
        <v>91</v>
      </c>
      <c r="E471" t="s">
        <v>9120</v>
      </c>
      <c r="F471" t="s">
        <v>8989</v>
      </c>
      <c r="G471" t="s">
        <v>2616</v>
      </c>
      <c r="H471" t="s">
        <v>10144</v>
      </c>
      <c r="I471" t="s">
        <v>9798</v>
      </c>
      <c r="J471" t="s">
        <v>10911</v>
      </c>
    </row>
    <row r="472" spans="2:10" hidden="1" x14ac:dyDescent="0.25">
      <c r="B472" t="s">
        <v>1075</v>
      </c>
      <c r="C472" t="s">
        <v>2374</v>
      </c>
      <c r="D472">
        <v>123</v>
      </c>
      <c r="E472" t="s">
        <v>9120</v>
      </c>
      <c r="F472" t="s">
        <v>8989</v>
      </c>
      <c r="G472" t="s">
        <v>2616</v>
      </c>
      <c r="H472" t="s">
        <v>10144</v>
      </c>
      <c r="I472" t="s">
        <v>9799</v>
      </c>
      <c r="J472" t="s">
        <v>10912</v>
      </c>
    </row>
    <row r="473" spans="2:10" hidden="1" x14ac:dyDescent="0.25">
      <c r="B473" t="s">
        <v>1076</v>
      </c>
      <c r="C473" t="s">
        <v>2375</v>
      </c>
      <c r="D473">
        <v>91</v>
      </c>
      <c r="E473" t="s">
        <v>9120</v>
      </c>
      <c r="F473" t="s">
        <v>8989</v>
      </c>
      <c r="G473" t="s">
        <v>2616</v>
      </c>
      <c r="H473" t="s">
        <v>10144</v>
      </c>
      <c r="I473" t="s">
        <v>9800</v>
      </c>
      <c r="J473" t="s">
        <v>10913</v>
      </c>
    </row>
    <row r="474" spans="2:10" hidden="1" x14ac:dyDescent="0.25">
      <c r="B474" t="s">
        <v>1077</v>
      </c>
      <c r="C474" t="s">
        <v>2376</v>
      </c>
      <c r="D474">
        <v>123</v>
      </c>
      <c r="E474" t="s">
        <v>9120</v>
      </c>
      <c r="F474" t="s">
        <v>8989</v>
      </c>
      <c r="G474" t="s">
        <v>2616</v>
      </c>
      <c r="H474" t="s">
        <v>10144</v>
      </c>
      <c r="I474" t="s">
        <v>9801</v>
      </c>
      <c r="J474" t="s">
        <v>10914</v>
      </c>
    </row>
    <row r="475" spans="2:10" hidden="1" x14ac:dyDescent="0.25">
      <c r="B475" t="s">
        <v>1078</v>
      </c>
      <c r="C475" t="s">
        <v>2377</v>
      </c>
      <c r="D475">
        <v>91</v>
      </c>
      <c r="E475" t="s">
        <v>9120</v>
      </c>
      <c r="F475" t="s">
        <v>8989</v>
      </c>
      <c r="G475" t="s">
        <v>2616</v>
      </c>
      <c r="H475" t="s">
        <v>10144</v>
      </c>
      <c r="I475" t="s">
        <v>9802</v>
      </c>
      <c r="J475" t="s">
        <v>10915</v>
      </c>
    </row>
    <row r="476" spans="2:10" hidden="1" x14ac:dyDescent="0.25">
      <c r="B476" t="s">
        <v>1079</v>
      </c>
      <c r="C476" t="s">
        <v>2378</v>
      </c>
      <c r="D476">
        <v>123</v>
      </c>
      <c r="E476" t="s">
        <v>9120</v>
      </c>
      <c r="F476" t="s">
        <v>8989</v>
      </c>
      <c r="G476" t="s">
        <v>2616</v>
      </c>
      <c r="H476" t="s">
        <v>10144</v>
      </c>
      <c r="I476" t="s">
        <v>9803</v>
      </c>
      <c r="J476" t="s">
        <v>10916</v>
      </c>
    </row>
    <row r="477" spans="2:10" hidden="1" x14ac:dyDescent="0.25">
      <c r="B477" t="s">
        <v>1084</v>
      </c>
      <c r="C477" t="s">
        <v>2383</v>
      </c>
      <c r="D477">
        <v>91</v>
      </c>
      <c r="E477" t="s">
        <v>9120</v>
      </c>
      <c r="F477" t="s">
        <v>8989</v>
      </c>
      <c r="G477" t="s">
        <v>2616</v>
      </c>
      <c r="H477" t="s">
        <v>10144</v>
      </c>
      <c r="I477" t="s">
        <v>9807</v>
      </c>
      <c r="J477" t="s">
        <v>10920</v>
      </c>
    </row>
    <row r="478" spans="2:10" hidden="1" x14ac:dyDescent="0.25">
      <c r="B478" t="s">
        <v>1085</v>
      </c>
      <c r="C478" t="s">
        <v>2384</v>
      </c>
      <c r="D478">
        <v>123</v>
      </c>
      <c r="E478" t="s">
        <v>9120</v>
      </c>
      <c r="F478" t="s">
        <v>8989</v>
      </c>
      <c r="G478" t="s">
        <v>2616</v>
      </c>
      <c r="H478" t="s">
        <v>10144</v>
      </c>
      <c r="I478" t="s">
        <v>9808</v>
      </c>
      <c r="J478" t="s">
        <v>10921</v>
      </c>
    </row>
    <row r="479" spans="2:10" hidden="1" x14ac:dyDescent="0.25">
      <c r="B479" t="s">
        <v>1098</v>
      </c>
      <c r="C479" t="s">
        <v>2397</v>
      </c>
      <c r="D479">
        <v>91</v>
      </c>
      <c r="E479" t="s">
        <v>9120</v>
      </c>
      <c r="F479" t="s">
        <v>8989</v>
      </c>
      <c r="G479" t="s">
        <v>2616</v>
      </c>
      <c r="H479" t="s">
        <v>10144</v>
      </c>
      <c r="I479" t="s">
        <v>9820</v>
      </c>
      <c r="J479" t="s">
        <v>10933</v>
      </c>
    </row>
    <row r="480" spans="2:10" hidden="1" x14ac:dyDescent="0.25">
      <c r="B480" t="s">
        <v>1099</v>
      </c>
      <c r="C480" t="s">
        <v>2398</v>
      </c>
      <c r="D480">
        <v>123</v>
      </c>
      <c r="E480" t="s">
        <v>9120</v>
      </c>
      <c r="F480" t="s">
        <v>8989</v>
      </c>
      <c r="G480" t="s">
        <v>2616</v>
      </c>
      <c r="H480" t="s">
        <v>10144</v>
      </c>
      <c r="I480" t="s">
        <v>9821</v>
      </c>
      <c r="J480" t="s">
        <v>10934</v>
      </c>
    </row>
    <row r="481" spans="2:10" hidden="1" x14ac:dyDescent="0.25">
      <c r="B481" t="s">
        <v>1100</v>
      </c>
      <c r="C481" t="s">
        <v>2399</v>
      </c>
      <c r="D481">
        <v>123</v>
      </c>
      <c r="E481" t="s">
        <v>9120</v>
      </c>
      <c r="F481" t="s">
        <v>8989</v>
      </c>
      <c r="G481" t="s">
        <v>2616</v>
      </c>
      <c r="H481" t="s">
        <v>10144</v>
      </c>
      <c r="I481" t="s">
        <v>9822</v>
      </c>
      <c r="J481" t="s">
        <v>10935</v>
      </c>
    </row>
    <row r="482" spans="2:10" hidden="1" x14ac:dyDescent="0.25">
      <c r="B482" t="s">
        <v>1101</v>
      </c>
      <c r="C482" t="s">
        <v>2400</v>
      </c>
      <c r="D482">
        <v>91</v>
      </c>
      <c r="E482" t="s">
        <v>9120</v>
      </c>
      <c r="F482" t="s">
        <v>8989</v>
      </c>
      <c r="G482" t="s">
        <v>2616</v>
      </c>
      <c r="H482" t="s">
        <v>10144</v>
      </c>
      <c r="I482" t="s">
        <v>9823</v>
      </c>
      <c r="J482" t="s">
        <v>10936</v>
      </c>
    </row>
    <row r="483" spans="2:10" hidden="1" x14ac:dyDescent="0.25">
      <c r="B483" t="s">
        <v>1102</v>
      </c>
      <c r="C483" t="s">
        <v>2401</v>
      </c>
      <c r="D483">
        <v>91</v>
      </c>
      <c r="E483" t="s">
        <v>9120</v>
      </c>
      <c r="F483" t="s">
        <v>8989</v>
      </c>
      <c r="G483" t="s">
        <v>2616</v>
      </c>
      <c r="H483" t="s">
        <v>10144</v>
      </c>
      <c r="I483" t="s">
        <v>9824</v>
      </c>
      <c r="J483" t="s">
        <v>10937</v>
      </c>
    </row>
    <row r="484" spans="2:10" hidden="1" x14ac:dyDescent="0.25">
      <c r="B484" t="s">
        <v>1103</v>
      </c>
      <c r="C484" t="s">
        <v>2402</v>
      </c>
      <c r="D484">
        <v>123</v>
      </c>
      <c r="E484" t="s">
        <v>9120</v>
      </c>
      <c r="F484" t="s">
        <v>8989</v>
      </c>
      <c r="G484" t="s">
        <v>2616</v>
      </c>
      <c r="H484" t="s">
        <v>10144</v>
      </c>
      <c r="I484" t="s">
        <v>9825</v>
      </c>
      <c r="J484" t="s">
        <v>10938</v>
      </c>
    </row>
    <row r="485" spans="2:10" hidden="1" x14ac:dyDescent="0.25">
      <c r="B485" t="s">
        <v>1104</v>
      </c>
      <c r="C485" t="s">
        <v>2403</v>
      </c>
      <c r="D485">
        <v>91</v>
      </c>
      <c r="E485" t="s">
        <v>9120</v>
      </c>
      <c r="F485" t="s">
        <v>8989</v>
      </c>
      <c r="G485" t="s">
        <v>2616</v>
      </c>
      <c r="H485" t="s">
        <v>10144</v>
      </c>
      <c r="I485" t="s">
        <v>9826</v>
      </c>
      <c r="J485" t="s">
        <v>10939</v>
      </c>
    </row>
    <row r="486" spans="2:10" hidden="1" x14ac:dyDescent="0.25">
      <c r="B486" t="s">
        <v>1105</v>
      </c>
      <c r="C486" t="s">
        <v>2404</v>
      </c>
      <c r="D486">
        <v>63</v>
      </c>
      <c r="E486" t="s">
        <v>9120</v>
      </c>
      <c r="F486" t="s">
        <v>8989</v>
      </c>
      <c r="G486" t="s">
        <v>2616</v>
      </c>
      <c r="H486" t="s">
        <v>10144</v>
      </c>
      <c r="I486" t="s">
        <v>9827</v>
      </c>
      <c r="J486" t="s">
        <v>10940</v>
      </c>
    </row>
    <row r="487" spans="2:10" hidden="1" x14ac:dyDescent="0.25">
      <c r="B487" t="s">
        <v>1106</v>
      </c>
      <c r="C487" t="s">
        <v>2405</v>
      </c>
      <c r="D487">
        <v>123</v>
      </c>
      <c r="E487" t="s">
        <v>9120</v>
      </c>
      <c r="F487" t="s">
        <v>8989</v>
      </c>
      <c r="G487" t="s">
        <v>2616</v>
      </c>
      <c r="H487" t="s">
        <v>10144</v>
      </c>
      <c r="I487" t="s">
        <v>9828</v>
      </c>
      <c r="J487" t="s">
        <v>10941</v>
      </c>
    </row>
    <row r="488" spans="2:10" hidden="1" x14ac:dyDescent="0.25">
      <c r="B488" t="s">
        <v>1107</v>
      </c>
      <c r="C488" t="s">
        <v>2406</v>
      </c>
      <c r="D488">
        <v>123</v>
      </c>
      <c r="E488" t="s">
        <v>9120</v>
      </c>
      <c r="F488" t="s">
        <v>8989</v>
      </c>
      <c r="G488" t="s">
        <v>2616</v>
      </c>
      <c r="H488" t="s">
        <v>10144</v>
      </c>
      <c r="I488" t="s">
        <v>9829</v>
      </c>
      <c r="J488" t="s">
        <v>10942</v>
      </c>
    </row>
    <row r="489" spans="2:10" hidden="1" x14ac:dyDescent="0.25">
      <c r="B489" t="s">
        <v>1108</v>
      </c>
      <c r="C489" t="s">
        <v>2407</v>
      </c>
      <c r="D489">
        <v>91</v>
      </c>
      <c r="E489" t="s">
        <v>9120</v>
      </c>
      <c r="F489" t="s">
        <v>8989</v>
      </c>
      <c r="G489" t="s">
        <v>2616</v>
      </c>
      <c r="H489" t="s">
        <v>10144</v>
      </c>
      <c r="I489" t="s">
        <v>9830</v>
      </c>
      <c r="J489" t="s">
        <v>10943</v>
      </c>
    </row>
    <row r="490" spans="2:10" hidden="1" x14ac:dyDescent="0.25">
      <c r="B490" t="s">
        <v>1109</v>
      </c>
      <c r="C490" t="s">
        <v>2408</v>
      </c>
      <c r="D490">
        <v>123</v>
      </c>
      <c r="E490" t="s">
        <v>9120</v>
      </c>
      <c r="F490" t="s">
        <v>8989</v>
      </c>
      <c r="G490" t="s">
        <v>2616</v>
      </c>
      <c r="H490" t="s">
        <v>10144</v>
      </c>
      <c r="I490" t="s">
        <v>9831</v>
      </c>
      <c r="J490" t="s">
        <v>10944</v>
      </c>
    </row>
    <row r="491" spans="2:10" hidden="1" x14ac:dyDescent="0.25">
      <c r="B491" t="s">
        <v>1110</v>
      </c>
      <c r="C491" t="s">
        <v>2409</v>
      </c>
      <c r="D491">
        <v>91</v>
      </c>
      <c r="E491" t="s">
        <v>9120</v>
      </c>
      <c r="F491" t="s">
        <v>8989</v>
      </c>
      <c r="G491" t="s">
        <v>2616</v>
      </c>
      <c r="H491" t="s">
        <v>10144</v>
      </c>
      <c r="I491" t="s">
        <v>9832</v>
      </c>
      <c r="J491" t="s">
        <v>10945</v>
      </c>
    </row>
    <row r="492" spans="2:10" hidden="1" x14ac:dyDescent="0.25">
      <c r="B492" t="s">
        <v>1111</v>
      </c>
      <c r="C492" t="s">
        <v>2410</v>
      </c>
      <c r="D492">
        <v>123</v>
      </c>
      <c r="E492" t="s">
        <v>9120</v>
      </c>
      <c r="F492" t="s">
        <v>8989</v>
      </c>
      <c r="G492" t="s">
        <v>2616</v>
      </c>
      <c r="H492" t="s">
        <v>10144</v>
      </c>
      <c r="I492" t="s">
        <v>9833</v>
      </c>
      <c r="J492" t="s">
        <v>10946</v>
      </c>
    </row>
    <row r="493" spans="2:10" hidden="1" x14ac:dyDescent="0.25">
      <c r="B493" t="s">
        <v>1112</v>
      </c>
      <c r="C493" t="s">
        <v>2411</v>
      </c>
      <c r="D493">
        <v>91</v>
      </c>
      <c r="E493" t="s">
        <v>9120</v>
      </c>
      <c r="F493" t="s">
        <v>8989</v>
      </c>
      <c r="G493" t="s">
        <v>2616</v>
      </c>
      <c r="H493" t="s">
        <v>10144</v>
      </c>
      <c r="I493" t="s">
        <v>9834</v>
      </c>
      <c r="J493" t="s">
        <v>10947</v>
      </c>
    </row>
    <row r="494" spans="2:10" hidden="1" x14ac:dyDescent="0.25">
      <c r="B494" t="s">
        <v>1113</v>
      </c>
      <c r="C494" t="s">
        <v>2412</v>
      </c>
      <c r="D494">
        <v>123</v>
      </c>
      <c r="E494" t="s">
        <v>9120</v>
      </c>
      <c r="F494" t="s">
        <v>8989</v>
      </c>
      <c r="G494" t="s">
        <v>2616</v>
      </c>
      <c r="H494" t="s">
        <v>10144</v>
      </c>
      <c r="I494" t="s">
        <v>9835</v>
      </c>
      <c r="J494" t="s">
        <v>10948</v>
      </c>
    </row>
    <row r="495" spans="2:10" hidden="1" x14ac:dyDescent="0.25">
      <c r="B495" t="s">
        <v>1114</v>
      </c>
      <c r="C495" t="s">
        <v>2413</v>
      </c>
      <c r="D495">
        <v>91</v>
      </c>
      <c r="E495" t="s">
        <v>9120</v>
      </c>
      <c r="F495" t="s">
        <v>8989</v>
      </c>
      <c r="G495" t="s">
        <v>2616</v>
      </c>
      <c r="H495" t="s">
        <v>10144</v>
      </c>
      <c r="I495" t="s">
        <v>9836</v>
      </c>
      <c r="J495" t="s">
        <v>10949</v>
      </c>
    </row>
    <row r="496" spans="2:10" hidden="1" x14ac:dyDescent="0.25">
      <c r="B496" t="s">
        <v>1115</v>
      </c>
      <c r="C496" t="s">
        <v>2414</v>
      </c>
      <c r="D496">
        <v>79</v>
      </c>
      <c r="E496" t="s">
        <v>9120</v>
      </c>
      <c r="F496" t="s">
        <v>8989</v>
      </c>
      <c r="G496" t="s">
        <v>2616</v>
      </c>
      <c r="H496" t="s">
        <v>10144</v>
      </c>
      <c r="I496" t="s">
        <v>9837</v>
      </c>
      <c r="J496" t="s">
        <v>10950</v>
      </c>
    </row>
    <row r="497" spans="2:10" hidden="1" x14ac:dyDescent="0.25">
      <c r="B497" t="s">
        <v>1116</v>
      </c>
      <c r="C497" t="s">
        <v>2415</v>
      </c>
      <c r="D497">
        <v>123</v>
      </c>
      <c r="E497" t="s">
        <v>9120</v>
      </c>
      <c r="F497" t="s">
        <v>8989</v>
      </c>
      <c r="G497" t="s">
        <v>2616</v>
      </c>
      <c r="H497" t="s">
        <v>10144</v>
      </c>
      <c r="I497" t="s">
        <v>9838</v>
      </c>
      <c r="J497" t="s">
        <v>10951</v>
      </c>
    </row>
    <row r="498" spans="2:10" hidden="1" x14ac:dyDescent="0.25">
      <c r="B498" t="s">
        <v>1124</v>
      </c>
      <c r="C498" t="s">
        <v>2423</v>
      </c>
      <c r="D498">
        <v>123</v>
      </c>
      <c r="E498" t="s">
        <v>9120</v>
      </c>
      <c r="F498" t="s">
        <v>8989</v>
      </c>
      <c r="G498" t="s">
        <v>2616</v>
      </c>
      <c r="H498" t="s">
        <v>10144</v>
      </c>
      <c r="I498" t="s">
        <v>9844</v>
      </c>
      <c r="J498" t="s">
        <v>10957</v>
      </c>
    </row>
    <row r="499" spans="2:10" hidden="1" x14ac:dyDescent="0.25">
      <c r="B499" t="s">
        <v>1125</v>
      </c>
      <c r="C499" t="s">
        <v>2424</v>
      </c>
      <c r="D499">
        <v>91</v>
      </c>
      <c r="E499" t="s">
        <v>9120</v>
      </c>
      <c r="F499" t="s">
        <v>8989</v>
      </c>
      <c r="G499" t="s">
        <v>2616</v>
      </c>
      <c r="H499" t="s">
        <v>10144</v>
      </c>
      <c r="I499" t="s">
        <v>9845</v>
      </c>
      <c r="J499" t="s">
        <v>10958</v>
      </c>
    </row>
    <row r="500" spans="2:10" hidden="1" x14ac:dyDescent="0.25">
      <c r="B500" t="s">
        <v>1126</v>
      </c>
      <c r="C500" t="s">
        <v>2425</v>
      </c>
      <c r="D500">
        <v>91</v>
      </c>
      <c r="E500" t="s">
        <v>9120</v>
      </c>
      <c r="F500" t="s">
        <v>8989</v>
      </c>
      <c r="G500" t="s">
        <v>2616</v>
      </c>
      <c r="H500" t="s">
        <v>10144</v>
      </c>
      <c r="I500" t="s">
        <v>9846</v>
      </c>
      <c r="J500" t="s">
        <v>10959</v>
      </c>
    </row>
    <row r="501" spans="2:10" hidden="1" x14ac:dyDescent="0.25">
      <c r="B501" t="s">
        <v>1127</v>
      </c>
      <c r="C501" t="s">
        <v>2426</v>
      </c>
      <c r="D501">
        <v>123</v>
      </c>
      <c r="E501" t="s">
        <v>9120</v>
      </c>
      <c r="F501" t="s">
        <v>8989</v>
      </c>
      <c r="G501" t="s">
        <v>2616</v>
      </c>
      <c r="H501" t="s">
        <v>10144</v>
      </c>
      <c r="I501" t="s">
        <v>9847</v>
      </c>
      <c r="J501" t="s">
        <v>10960</v>
      </c>
    </row>
    <row r="502" spans="2:10" hidden="1" x14ac:dyDescent="0.25">
      <c r="B502" t="s">
        <v>1128</v>
      </c>
      <c r="C502" t="s">
        <v>2427</v>
      </c>
      <c r="D502">
        <v>123</v>
      </c>
      <c r="E502" t="s">
        <v>9120</v>
      </c>
      <c r="F502" t="s">
        <v>8989</v>
      </c>
      <c r="G502" t="s">
        <v>2616</v>
      </c>
      <c r="H502" t="s">
        <v>10144</v>
      </c>
      <c r="I502" t="s">
        <v>9848</v>
      </c>
      <c r="J502" t="s">
        <v>10961</v>
      </c>
    </row>
    <row r="503" spans="2:10" hidden="1" x14ac:dyDescent="0.25">
      <c r="B503" t="s">
        <v>1129</v>
      </c>
      <c r="C503" t="s">
        <v>2428</v>
      </c>
      <c r="D503">
        <v>91</v>
      </c>
      <c r="E503" t="s">
        <v>9120</v>
      </c>
      <c r="F503" t="s">
        <v>8989</v>
      </c>
      <c r="G503" t="s">
        <v>2616</v>
      </c>
      <c r="H503" t="s">
        <v>10144</v>
      </c>
      <c r="I503" t="s">
        <v>9849</v>
      </c>
      <c r="J503" t="s">
        <v>10962</v>
      </c>
    </row>
    <row r="504" spans="2:10" hidden="1" x14ac:dyDescent="0.25">
      <c r="B504" t="s">
        <v>1130</v>
      </c>
      <c r="C504" t="s">
        <v>2429</v>
      </c>
      <c r="D504">
        <v>91</v>
      </c>
      <c r="E504" t="s">
        <v>9120</v>
      </c>
      <c r="F504" t="s">
        <v>8989</v>
      </c>
      <c r="G504" t="s">
        <v>2616</v>
      </c>
      <c r="H504" t="s">
        <v>10144</v>
      </c>
      <c r="I504" t="s">
        <v>9850</v>
      </c>
      <c r="J504" t="s">
        <v>10963</v>
      </c>
    </row>
    <row r="505" spans="2:10" hidden="1" x14ac:dyDescent="0.25">
      <c r="B505" t="s">
        <v>1131</v>
      </c>
      <c r="C505" t="s">
        <v>2430</v>
      </c>
      <c r="D505">
        <v>123</v>
      </c>
      <c r="E505" t="s">
        <v>9120</v>
      </c>
      <c r="F505" t="s">
        <v>8989</v>
      </c>
      <c r="G505" t="s">
        <v>2616</v>
      </c>
      <c r="H505" t="s">
        <v>10144</v>
      </c>
      <c r="I505" t="s">
        <v>9851</v>
      </c>
      <c r="J505" t="s">
        <v>10964</v>
      </c>
    </row>
    <row r="506" spans="2:10" hidden="1" x14ac:dyDescent="0.25">
      <c r="B506" t="s">
        <v>1132</v>
      </c>
      <c r="C506" t="s">
        <v>2431</v>
      </c>
      <c r="D506">
        <v>91</v>
      </c>
      <c r="E506" t="s">
        <v>9120</v>
      </c>
      <c r="F506" t="s">
        <v>8989</v>
      </c>
      <c r="G506" t="s">
        <v>2616</v>
      </c>
      <c r="H506" t="s">
        <v>10144</v>
      </c>
      <c r="I506" t="s">
        <v>9852</v>
      </c>
      <c r="J506" t="s">
        <v>10965</v>
      </c>
    </row>
    <row r="507" spans="2:10" hidden="1" x14ac:dyDescent="0.25">
      <c r="B507" t="s">
        <v>1133</v>
      </c>
      <c r="C507" t="s">
        <v>2432</v>
      </c>
      <c r="D507">
        <v>123</v>
      </c>
      <c r="E507" t="s">
        <v>9120</v>
      </c>
      <c r="F507" t="s">
        <v>8989</v>
      </c>
      <c r="G507" t="s">
        <v>2616</v>
      </c>
      <c r="H507" t="s">
        <v>10144</v>
      </c>
      <c r="I507" t="s">
        <v>9853</v>
      </c>
      <c r="J507" t="s">
        <v>10966</v>
      </c>
    </row>
    <row r="508" spans="2:10" hidden="1" x14ac:dyDescent="0.25">
      <c r="B508" t="s">
        <v>1134</v>
      </c>
      <c r="C508" t="s">
        <v>2433</v>
      </c>
      <c r="D508">
        <v>91</v>
      </c>
      <c r="E508" t="s">
        <v>9120</v>
      </c>
      <c r="F508" t="s">
        <v>8989</v>
      </c>
      <c r="G508" t="s">
        <v>2616</v>
      </c>
      <c r="H508" t="s">
        <v>10144</v>
      </c>
      <c r="I508" t="s">
        <v>9854</v>
      </c>
      <c r="J508" t="s">
        <v>10967</v>
      </c>
    </row>
    <row r="509" spans="2:10" hidden="1" x14ac:dyDescent="0.25">
      <c r="B509" t="s">
        <v>1135</v>
      </c>
      <c r="C509" t="s">
        <v>2434</v>
      </c>
      <c r="D509">
        <v>123</v>
      </c>
      <c r="E509" t="s">
        <v>9120</v>
      </c>
      <c r="F509" t="s">
        <v>8989</v>
      </c>
      <c r="G509" t="s">
        <v>2616</v>
      </c>
      <c r="H509" t="s">
        <v>10144</v>
      </c>
      <c r="I509" t="s">
        <v>9855</v>
      </c>
      <c r="J509" t="s">
        <v>10968</v>
      </c>
    </row>
    <row r="510" spans="2:10" hidden="1" x14ac:dyDescent="0.25">
      <c r="B510" t="s">
        <v>1136</v>
      </c>
      <c r="C510" t="s">
        <v>2435</v>
      </c>
      <c r="D510">
        <v>123</v>
      </c>
      <c r="E510" t="s">
        <v>9120</v>
      </c>
      <c r="F510" t="s">
        <v>8989</v>
      </c>
      <c r="G510" t="s">
        <v>2616</v>
      </c>
      <c r="H510" t="s">
        <v>10144</v>
      </c>
      <c r="I510" t="s">
        <v>9856</v>
      </c>
      <c r="J510" t="s">
        <v>10969</v>
      </c>
    </row>
    <row r="511" spans="2:10" hidden="1" x14ac:dyDescent="0.25">
      <c r="B511" t="s">
        <v>1137</v>
      </c>
      <c r="C511" t="s">
        <v>2436</v>
      </c>
      <c r="D511">
        <v>91</v>
      </c>
      <c r="E511" t="s">
        <v>9120</v>
      </c>
      <c r="F511" t="s">
        <v>8989</v>
      </c>
      <c r="G511" t="s">
        <v>2616</v>
      </c>
      <c r="H511" t="s">
        <v>10144</v>
      </c>
      <c r="I511" t="s">
        <v>9857</v>
      </c>
      <c r="J511" t="s">
        <v>10970</v>
      </c>
    </row>
    <row r="512" spans="2:10" hidden="1" x14ac:dyDescent="0.25">
      <c r="B512" t="s">
        <v>1150</v>
      </c>
      <c r="C512" t="s">
        <v>2449</v>
      </c>
      <c r="D512">
        <v>123</v>
      </c>
      <c r="E512" t="s">
        <v>9120</v>
      </c>
      <c r="F512" t="s">
        <v>8989</v>
      </c>
      <c r="G512" t="s">
        <v>2616</v>
      </c>
      <c r="H512" t="s">
        <v>10144</v>
      </c>
      <c r="I512" t="s">
        <v>9862</v>
      </c>
      <c r="J512" t="s">
        <v>10975</v>
      </c>
    </row>
    <row r="513" spans="2:10" hidden="1" x14ac:dyDescent="0.25">
      <c r="B513" t="s">
        <v>1151</v>
      </c>
      <c r="C513" t="s">
        <v>2450</v>
      </c>
      <c r="D513">
        <v>91</v>
      </c>
      <c r="E513" t="s">
        <v>9120</v>
      </c>
      <c r="F513" t="s">
        <v>8989</v>
      </c>
      <c r="G513" t="s">
        <v>2616</v>
      </c>
      <c r="H513" t="s">
        <v>10144</v>
      </c>
      <c r="I513" t="s">
        <v>9863</v>
      </c>
      <c r="J513" t="s">
        <v>10976</v>
      </c>
    </row>
    <row r="514" spans="2:10" hidden="1" x14ac:dyDescent="0.25">
      <c r="B514" t="s">
        <v>1247</v>
      </c>
      <c r="C514" t="s">
        <v>2545</v>
      </c>
      <c r="D514">
        <v>91</v>
      </c>
      <c r="E514" t="s">
        <v>9120</v>
      </c>
      <c r="F514" t="s">
        <v>8989</v>
      </c>
      <c r="G514" t="s">
        <v>2616</v>
      </c>
      <c r="H514" t="s">
        <v>10144</v>
      </c>
      <c r="I514" t="s">
        <v>9954</v>
      </c>
      <c r="J514" t="s">
        <v>11067</v>
      </c>
    </row>
    <row r="515" spans="2:10" hidden="1" x14ac:dyDescent="0.25">
      <c r="B515" t="s">
        <v>1248</v>
      </c>
      <c r="C515" t="s">
        <v>2546</v>
      </c>
      <c r="D515">
        <v>123</v>
      </c>
      <c r="E515" t="s">
        <v>9120</v>
      </c>
      <c r="F515" t="s">
        <v>8989</v>
      </c>
      <c r="G515" t="s">
        <v>2616</v>
      </c>
      <c r="H515" t="s">
        <v>10144</v>
      </c>
      <c r="I515" t="s">
        <v>9955</v>
      </c>
      <c r="J515" t="s">
        <v>11068</v>
      </c>
    </row>
    <row r="516" spans="2:10" hidden="1" x14ac:dyDescent="0.25">
      <c r="B516" t="s">
        <v>1257</v>
      </c>
      <c r="C516" t="s">
        <v>2553</v>
      </c>
      <c r="D516">
        <v>91</v>
      </c>
      <c r="E516" t="s">
        <v>9120</v>
      </c>
      <c r="F516" t="s">
        <v>8989</v>
      </c>
      <c r="G516" t="s">
        <v>2616</v>
      </c>
      <c r="H516" t="s">
        <v>10144</v>
      </c>
      <c r="I516" t="s">
        <v>9960</v>
      </c>
      <c r="J516" t="s">
        <v>11073</v>
      </c>
    </row>
    <row r="517" spans="2:10" hidden="1" x14ac:dyDescent="0.25">
      <c r="B517" t="s">
        <v>1258</v>
      </c>
      <c r="C517" t="s">
        <v>2554</v>
      </c>
      <c r="D517">
        <v>123</v>
      </c>
      <c r="E517" t="s">
        <v>9120</v>
      </c>
      <c r="F517" t="s">
        <v>8989</v>
      </c>
      <c r="G517" t="s">
        <v>2616</v>
      </c>
      <c r="H517" t="s">
        <v>10144</v>
      </c>
      <c r="I517" t="s">
        <v>9961</v>
      </c>
      <c r="J517" t="s">
        <v>11074</v>
      </c>
    </row>
    <row r="518" spans="2:10" hidden="1" x14ac:dyDescent="0.25">
      <c r="B518" t="s">
        <v>1259</v>
      </c>
      <c r="C518" t="s">
        <v>2555</v>
      </c>
      <c r="D518">
        <v>91</v>
      </c>
      <c r="E518" t="s">
        <v>9120</v>
      </c>
      <c r="F518" t="s">
        <v>8989</v>
      </c>
      <c r="G518" t="s">
        <v>2616</v>
      </c>
      <c r="H518" t="s">
        <v>10144</v>
      </c>
      <c r="I518" t="s">
        <v>9962</v>
      </c>
      <c r="J518" t="s">
        <v>11075</v>
      </c>
    </row>
    <row r="519" spans="2:10" hidden="1" x14ac:dyDescent="0.25">
      <c r="B519" t="s">
        <v>1260</v>
      </c>
      <c r="C519" t="s">
        <v>2556</v>
      </c>
      <c r="D519">
        <v>124</v>
      </c>
      <c r="E519" t="s">
        <v>9120</v>
      </c>
      <c r="F519" t="s">
        <v>8989</v>
      </c>
      <c r="G519" t="s">
        <v>2616</v>
      </c>
      <c r="H519" t="s">
        <v>10144</v>
      </c>
      <c r="I519" t="s">
        <v>9963</v>
      </c>
      <c r="J519" t="s">
        <v>11076</v>
      </c>
    </row>
    <row r="520" spans="2:10" hidden="1" x14ac:dyDescent="0.25">
      <c r="B520" t="s">
        <v>1264</v>
      </c>
      <c r="C520" t="s">
        <v>2560</v>
      </c>
      <c r="D520">
        <v>123</v>
      </c>
      <c r="E520" t="s">
        <v>9120</v>
      </c>
      <c r="F520" t="s">
        <v>8989</v>
      </c>
      <c r="G520" t="s">
        <v>2616</v>
      </c>
      <c r="H520" t="s">
        <v>10144</v>
      </c>
      <c r="I520" t="s">
        <v>9967</v>
      </c>
      <c r="J520" t="s">
        <v>11080</v>
      </c>
    </row>
    <row r="521" spans="2:10" hidden="1" x14ac:dyDescent="0.25">
      <c r="B521" t="s">
        <v>1265</v>
      </c>
      <c r="C521" t="s">
        <v>2561</v>
      </c>
      <c r="D521">
        <v>91</v>
      </c>
      <c r="E521" t="s">
        <v>9120</v>
      </c>
      <c r="F521" t="s">
        <v>8989</v>
      </c>
      <c r="G521" t="s">
        <v>2616</v>
      </c>
      <c r="H521" t="s">
        <v>10144</v>
      </c>
      <c r="I521" t="s">
        <v>9968</v>
      </c>
      <c r="J521" t="s">
        <v>11081</v>
      </c>
    </row>
    <row r="522" spans="2:10" hidden="1" x14ac:dyDescent="0.25">
      <c r="B522" t="s">
        <v>1270</v>
      </c>
      <c r="C522" t="s">
        <v>2566</v>
      </c>
      <c r="D522">
        <v>91</v>
      </c>
      <c r="E522" t="s">
        <v>9120</v>
      </c>
      <c r="F522" t="s">
        <v>8989</v>
      </c>
      <c r="G522" t="s">
        <v>2616</v>
      </c>
      <c r="H522" t="s">
        <v>10144</v>
      </c>
      <c r="I522" t="s">
        <v>9970</v>
      </c>
      <c r="J522" t="s">
        <v>11083</v>
      </c>
    </row>
    <row r="523" spans="2:10" hidden="1" x14ac:dyDescent="0.25">
      <c r="B523" t="s">
        <v>1271</v>
      </c>
      <c r="C523" t="s">
        <v>2567</v>
      </c>
      <c r="D523">
        <v>91</v>
      </c>
      <c r="E523" t="s">
        <v>9120</v>
      </c>
      <c r="F523" t="s">
        <v>8989</v>
      </c>
      <c r="G523" t="s">
        <v>2616</v>
      </c>
      <c r="H523" t="s">
        <v>10144</v>
      </c>
      <c r="I523" t="s">
        <v>9971</v>
      </c>
      <c r="J523" t="s">
        <v>11084</v>
      </c>
    </row>
    <row r="524" spans="2:10" hidden="1" x14ac:dyDescent="0.25">
      <c r="B524" t="s">
        <v>1272</v>
      </c>
      <c r="C524" t="s">
        <v>2568</v>
      </c>
      <c r="D524">
        <v>91</v>
      </c>
      <c r="E524" t="s">
        <v>9120</v>
      </c>
      <c r="F524" t="s">
        <v>8989</v>
      </c>
      <c r="G524" t="s">
        <v>2616</v>
      </c>
      <c r="H524" t="s">
        <v>10144</v>
      </c>
      <c r="I524" t="s">
        <v>9974</v>
      </c>
      <c r="J524" t="s">
        <v>11087</v>
      </c>
    </row>
    <row r="525" spans="2:10" hidden="1" x14ac:dyDescent="0.25">
      <c r="B525" t="s">
        <v>1273</v>
      </c>
      <c r="C525" t="s">
        <v>2569</v>
      </c>
      <c r="D525">
        <v>123</v>
      </c>
      <c r="E525" t="s">
        <v>9120</v>
      </c>
      <c r="F525" t="s">
        <v>8989</v>
      </c>
      <c r="G525" t="s">
        <v>2616</v>
      </c>
      <c r="H525" t="s">
        <v>10144</v>
      </c>
      <c r="I525" t="s">
        <v>9975</v>
      </c>
      <c r="J525" t="s">
        <v>11088</v>
      </c>
    </row>
    <row r="526" spans="2:10" hidden="1" x14ac:dyDescent="0.25">
      <c r="B526" t="s">
        <v>1279</v>
      </c>
      <c r="C526" t="s">
        <v>2575</v>
      </c>
      <c r="D526">
        <v>123</v>
      </c>
      <c r="E526" t="s">
        <v>9120</v>
      </c>
      <c r="F526" t="s">
        <v>8989</v>
      </c>
      <c r="G526" t="s">
        <v>2616</v>
      </c>
      <c r="H526" t="s">
        <v>10144</v>
      </c>
      <c r="I526" t="s">
        <v>9979</v>
      </c>
      <c r="J526" t="s">
        <v>11092</v>
      </c>
    </row>
    <row r="527" spans="2:10" hidden="1" x14ac:dyDescent="0.25">
      <c r="B527" t="s">
        <v>1280</v>
      </c>
      <c r="C527" t="s">
        <v>2576</v>
      </c>
      <c r="D527">
        <v>123</v>
      </c>
      <c r="E527" t="s">
        <v>9120</v>
      </c>
      <c r="F527" t="s">
        <v>8989</v>
      </c>
      <c r="G527" t="s">
        <v>2616</v>
      </c>
      <c r="H527" t="s">
        <v>10144</v>
      </c>
      <c r="I527" t="s">
        <v>9980</v>
      </c>
      <c r="J527" t="s">
        <v>11093</v>
      </c>
    </row>
    <row r="528" spans="2:10" hidden="1" x14ac:dyDescent="0.25">
      <c r="B528" t="s">
        <v>1281</v>
      </c>
      <c r="C528" t="s">
        <v>2577</v>
      </c>
      <c r="D528">
        <v>91</v>
      </c>
      <c r="E528" t="s">
        <v>9120</v>
      </c>
      <c r="F528" t="s">
        <v>8989</v>
      </c>
      <c r="G528" t="s">
        <v>2616</v>
      </c>
      <c r="H528" t="s">
        <v>10144</v>
      </c>
      <c r="I528" t="s">
        <v>9981</v>
      </c>
      <c r="J528" t="s">
        <v>11094</v>
      </c>
    </row>
    <row r="529" spans="2:10" hidden="1" x14ac:dyDescent="0.25">
      <c r="B529" t="s">
        <v>1282</v>
      </c>
      <c r="C529" t="s">
        <v>2578</v>
      </c>
      <c r="D529">
        <v>91</v>
      </c>
      <c r="E529" t="s">
        <v>9120</v>
      </c>
      <c r="F529" t="s">
        <v>8989</v>
      </c>
      <c r="G529" t="s">
        <v>2616</v>
      </c>
      <c r="H529" t="s">
        <v>10144</v>
      </c>
      <c r="I529" t="s">
        <v>9982</v>
      </c>
      <c r="J529" t="s">
        <v>11095</v>
      </c>
    </row>
    <row r="530" spans="2:10" hidden="1" x14ac:dyDescent="0.25">
      <c r="B530" t="s">
        <v>1283</v>
      </c>
      <c r="C530" t="s">
        <v>2579</v>
      </c>
      <c r="D530">
        <v>91</v>
      </c>
      <c r="E530" t="s">
        <v>9120</v>
      </c>
      <c r="F530" t="s">
        <v>8989</v>
      </c>
      <c r="G530" t="s">
        <v>2616</v>
      </c>
      <c r="H530" t="s">
        <v>10144</v>
      </c>
      <c r="I530" t="s">
        <v>9983</v>
      </c>
      <c r="J530" t="s">
        <v>11096</v>
      </c>
    </row>
    <row r="531" spans="2:10" hidden="1" x14ac:dyDescent="0.25">
      <c r="B531" t="s">
        <v>1284</v>
      </c>
      <c r="C531" t="s">
        <v>2580</v>
      </c>
      <c r="D531">
        <v>123</v>
      </c>
      <c r="E531" t="s">
        <v>9120</v>
      </c>
      <c r="F531" t="s">
        <v>8989</v>
      </c>
      <c r="G531" t="s">
        <v>2616</v>
      </c>
      <c r="H531" t="s">
        <v>10144</v>
      </c>
      <c r="I531" t="s">
        <v>9984</v>
      </c>
      <c r="J531" t="s">
        <v>11097</v>
      </c>
    </row>
    <row r="532" spans="2:10" hidden="1" x14ac:dyDescent="0.25">
      <c r="B532" t="s">
        <v>1285</v>
      </c>
      <c r="C532" t="s">
        <v>2581</v>
      </c>
      <c r="D532">
        <v>91</v>
      </c>
      <c r="E532" t="s">
        <v>9120</v>
      </c>
      <c r="F532" t="s">
        <v>8989</v>
      </c>
      <c r="G532" t="s">
        <v>2616</v>
      </c>
      <c r="H532" t="s">
        <v>10144</v>
      </c>
      <c r="I532" t="s">
        <v>9985</v>
      </c>
      <c r="J532" t="s">
        <v>11098</v>
      </c>
    </row>
    <row r="533" spans="2:10" hidden="1" x14ac:dyDescent="0.25">
      <c r="B533" t="s">
        <v>1286</v>
      </c>
      <c r="C533" t="s">
        <v>2582</v>
      </c>
      <c r="D533">
        <v>91</v>
      </c>
      <c r="E533" t="s">
        <v>9120</v>
      </c>
      <c r="F533" t="s">
        <v>8989</v>
      </c>
      <c r="G533" t="s">
        <v>2616</v>
      </c>
      <c r="H533" t="s">
        <v>10144</v>
      </c>
      <c r="I533" t="s">
        <v>9986</v>
      </c>
      <c r="J533" t="s">
        <v>11099</v>
      </c>
    </row>
    <row r="534" spans="2:10" hidden="1" x14ac:dyDescent="0.25">
      <c r="B534" t="s">
        <v>1287</v>
      </c>
      <c r="C534" t="s">
        <v>2583</v>
      </c>
      <c r="D534">
        <v>123</v>
      </c>
      <c r="E534" t="s">
        <v>9120</v>
      </c>
      <c r="F534" t="s">
        <v>8989</v>
      </c>
      <c r="G534" t="s">
        <v>2616</v>
      </c>
      <c r="H534" t="s">
        <v>10144</v>
      </c>
      <c r="I534" t="s">
        <v>9987</v>
      </c>
      <c r="J534" t="s">
        <v>11100</v>
      </c>
    </row>
    <row r="535" spans="2:10" hidden="1" x14ac:dyDescent="0.25">
      <c r="B535" t="s">
        <v>1288</v>
      </c>
      <c r="C535" t="s">
        <v>2584</v>
      </c>
      <c r="D535">
        <v>123</v>
      </c>
      <c r="E535" t="s">
        <v>9120</v>
      </c>
      <c r="F535" t="s">
        <v>8989</v>
      </c>
      <c r="G535" t="s">
        <v>2616</v>
      </c>
      <c r="H535" t="s">
        <v>10144</v>
      </c>
      <c r="I535" t="s">
        <v>9988</v>
      </c>
      <c r="J535" t="s">
        <v>11101</v>
      </c>
    </row>
    <row r="536" spans="2:10" hidden="1" x14ac:dyDescent="0.25">
      <c r="B536" t="s">
        <v>2592</v>
      </c>
      <c r="C536" t="s">
        <v>2600</v>
      </c>
      <c r="D536">
        <v>123</v>
      </c>
      <c r="E536" t="s">
        <v>9120</v>
      </c>
      <c r="F536" t="s">
        <v>8989</v>
      </c>
      <c r="G536" t="s">
        <v>2616</v>
      </c>
      <c r="H536" t="s">
        <v>10144</v>
      </c>
      <c r="I536" t="s">
        <v>9995</v>
      </c>
      <c r="J536" t="s">
        <v>11108</v>
      </c>
    </row>
    <row r="537" spans="2:10" hidden="1" x14ac:dyDescent="0.25">
      <c r="B537" t="s">
        <v>511</v>
      </c>
      <c r="C537" t="s">
        <v>1811</v>
      </c>
      <c r="D537">
        <v>91</v>
      </c>
      <c r="E537" t="s">
        <v>9120</v>
      </c>
      <c r="F537" t="s">
        <v>8989</v>
      </c>
      <c r="G537" t="s">
        <v>2616</v>
      </c>
      <c r="H537" t="s">
        <v>10144</v>
      </c>
      <c r="I537" t="s">
        <v>10001</v>
      </c>
      <c r="J537" t="s">
        <v>11114</v>
      </c>
    </row>
    <row r="538" spans="2:10" hidden="1" x14ac:dyDescent="0.25">
      <c r="B538" t="s">
        <v>513</v>
      </c>
      <c r="C538" t="s">
        <v>1813</v>
      </c>
      <c r="D538">
        <v>123</v>
      </c>
      <c r="E538" t="s">
        <v>9120</v>
      </c>
      <c r="F538" t="s">
        <v>8989</v>
      </c>
      <c r="G538" t="s">
        <v>2616</v>
      </c>
      <c r="H538" t="s">
        <v>10144</v>
      </c>
      <c r="I538" t="s">
        <v>10048</v>
      </c>
      <c r="J538" t="s">
        <v>11161</v>
      </c>
    </row>
    <row r="539" spans="2:10" hidden="1" x14ac:dyDescent="0.25">
      <c r="B539" t="s">
        <v>514</v>
      </c>
      <c r="C539" t="s">
        <v>1814</v>
      </c>
      <c r="D539">
        <v>91</v>
      </c>
      <c r="E539" t="s">
        <v>9120</v>
      </c>
      <c r="F539" t="s">
        <v>8989</v>
      </c>
      <c r="G539" t="s">
        <v>2616</v>
      </c>
      <c r="H539" t="s">
        <v>10144</v>
      </c>
      <c r="I539" t="s">
        <v>10049</v>
      </c>
      <c r="J539" t="s">
        <v>11162</v>
      </c>
    </row>
    <row r="540" spans="2:10" hidden="1" x14ac:dyDescent="0.25">
      <c r="B540" t="s">
        <v>90</v>
      </c>
      <c r="C540" t="s">
        <v>1391</v>
      </c>
      <c r="D540">
        <v>123</v>
      </c>
      <c r="E540" t="s">
        <v>9120</v>
      </c>
      <c r="F540" t="s">
        <v>8989</v>
      </c>
      <c r="G540" t="s">
        <v>2616</v>
      </c>
      <c r="H540" t="s">
        <v>10144</v>
      </c>
      <c r="I540" t="s">
        <v>10053</v>
      </c>
      <c r="J540" t="s">
        <v>11166</v>
      </c>
    </row>
    <row r="541" spans="2:10" hidden="1" x14ac:dyDescent="0.25">
      <c r="B541" t="s">
        <v>91</v>
      </c>
      <c r="C541" t="s">
        <v>1392</v>
      </c>
      <c r="D541">
        <v>91</v>
      </c>
      <c r="E541" t="s">
        <v>9120</v>
      </c>
      <c r="F541" t="s">
        <v>8989</v>
      </c>
      <c r="G541" t="s">
        <v>2616</v>
      </c>
      <c r="H541" t="s">
        <v>10144</v>
      </c>
      <c r="I541" t="s">
        <v>10054</v>
      </c>
      <c r="J541" t="s">
        <v>11167</v>
      </c>
    </row>
    <row r="542" spans="2:10" hidden="1" x14ac:dyDescent="0.25">
      <c r="B542" t="s">
        <v>517</v>
      </c>
      <c r="C542" t="s">
        <v>1817</v>
      </c>
      <c r="D542">
        <v>123</v>
      </c>
      <c r="E542" t="s">
        <v>9120</v>
      </c>
      <c r="F542" t="s">
        <v>8989</v>
      </c>
      <c r="G542" t="s">
        <v>2616</v>
      </c>
      <c r="H542" t="s">
        <v>10144</v>
      </c>
      <c r="I542" t="s">
        <v>10087</v>
      </c>
      <c r="J542" t="s">
        <v>11200</v>
      </c>
    </row>
    <row r="543" spans="2:10" hidden="1" x14ac:dyDescent="0.25">
      <c r="B543" t="s">
        <v>518</v>
      </c>
      <c r="C543" t="s">
        <v>1818</v>
      </c>
      <c r="D543">
        <v>91</v>
      </c>
      <c r="E543" t="s">
        <v>9120</v>
      </c>
      <c r="F543" t="s">
        <v>8989</v>
      </c>
      <c r="G543" t="s">
        <v>2616</v>
      </c>
      <c r="H543" t="s">
        <v>10144</v>
      </c>
      <c r="I543" t="s">
        <v>10088</v>
      </c>
      <c r="J543" t="s">
        <v>11201</v>
      </c>
    </row>
    <row r="544" spans="2:10" hidden="1" x14ac:dyDescent="0.25">
      <c r="B544" t="s">
        <v>2593</v>
      </c>
      <c r="C544" t="s">
        <v>2601</v>
      </c>
      <c r="D544">
        <v>91</v>
      </c>
      <c r="E544" t="s">
        <v>9120</v>
      </c>
      <c r="F544" t="s">
        <v>8989</v>
      </c>
      <c r="G544" t="s">
        <v>2616</v>
      </c>
      <c r="H544" t="s">
        <v>10144</v>
      </c>
      <c r="I544" t="s">
        <v>10101</v>
      </c>
      <c r="J544" t="s">
        <v>11214</v>
      </c>
    </row>
    <row r="545" spans="2:10" hidden="1" x14ac:dyDescent="0.25">
      <c r="B545" t="s">
        <v>263</v>
      </c>
      <c r="C545" t="s">
        <v>1564</v>
      </c>
      <c r="D545">
        <v>65</v>
      </c>
      <c r="E545" t="s">
        <v>9120</v>
      </c>
      <c r="F545" t="s">
        <v>8989</v>
      </c>
      <c r="G545" t="s">
        <v>2616</v>
      </c>
      <c r="H545" t="s">
        <v>10177</v>
      </c>
      <c r="I545" t="s">
        <v>9177</v>
      </c>
      <c r="J545" t="s">
        <v>10291</v>
      </c>
    </row>
    <row r="546" spans="2:10" hidden="1" x14ac:dyDescent="0.25">
      <c r="B546" t="s">
        <v>587</v>
      </c>
      <c r="C546" t="s">
        <v>1887</v>
      </c>
      <c r="D546">
        <v>65</v>
      </c>
      <c r="E546" t="s">
        <v>9120</v>
      </c>
      <c r="F546" t="s">
        <v>8989</v>
      </c>
      <c r="G546" t="s">
        <v>2616</v>
      </c>
      <c r="H546" t="s">
        <v>10177</v>
      </c>
      <c r="I546" t="s">
        <v>9407</v>
      </c>
      <c r="J546" t="s">
        <v>10520</v>
      </c>
    </row>
    <row r="547" spans="2:10" hidden="1" x14ac:dyDescent="0.25">
      <c r="B547" t="s">
        <v>615</v>
      </c>
      <c r="C547" t="s">
        <v>1915</v>
      </c>
      <c r="D547">
        <v>64</v>
      </c>
      <c r="E547" t="s">
        <v>9120</v>
      </c>
      <c r="F547" t="s">
        <v>8989</v>
      </c>
      <c r="G547" t="s">
        <v>2616</v>
      </c>
      <c r="H547" t="s">
        <v>10177</v>
      </c>
      <c r="I547" t="s">
        <v>9432</v>
      </c>
      <c r="J547" t="s">
        <v>10545</v>
      </c>
    </row>
    <row r="548" spans="2:10" hidden="1" x14ac:dyDescent="0.25">
      <c r="B548" t="s">
        <v>1000</v>
      </c>
      <c r="C548" t="s">
        <v>2299</v>
      </c>
      <c r="D548">
        <v>65</v>
      </c>
      <c r="E548" t="s">
        <v>9120</v>
      </c>
      <c r="F548" t="s">
        <v>8989</v>
      </c>
      <c r="G548" t="s">
        <v>2616</v>
      </c>
      <c r="H548" t="s">
        <v>10177</v>
      </c>
      <c r="I548" t="s">
        <v>9734</v>
      </c>
      <c r="J548" t="s">
        <v>10847</v>
      </c>
    </row>
    <row r="549" spans="2:10" hidden="1" x14ac:dyDescent="0.25">
      <c r="B549" t="s">
        <v>1001</v>
      </c>
      <c r="C549" t="s">
        <v>2300</v>
      </c>
      <c r="D549">
        <v>65</v>
      </c>
      <c r="E549" t="s">
        <v>9120</v>
      </c>
      <c r="F549" t="s">
        <v>8989</v>
      </c>
      <c r="G549" t="s">
        <v>2616</v>
      </c>
      <c r="H549" t="s">
        <v>10177</v>
      </c>
      <c r="I549" t="s">
        <v>9735</v>
      </c>
      <c r="J549" t="s">
        <v>10848</v>
      </c>
    </row>
    <row r="550" spans="2:10" hidden="1" x14ac:dyDescent="0.25">
      <c r="B550" t="s">
        <v>1002</v>
      </c>
      <c r="C550" t="s">
        <v>2301</v>
      </c>
      <c r="D550">
        <v>65</v>
      </c>
      <c r="E550" t="s">
        <v>9120</v>
      </c>
      <c r="F550" t="s">
        <v>8989</v>
      </c>
      <c r="G550" t="s">
        <v>2616</v>
      </c>
      <c r="H550" t="s">
        <v>10177</v>
      </c>
      <c r="I550" t="s">
        <v>9736</v>
      </c>
      <c r="J550" t="s">
        <v>10849</v>
      </c>
    </row>
    <row r="551" spans="2:10" hidden="1" x14ac:dyDescent="0.25">
      <c r="B551" t="s">
        <v>1289</v>
      </c>
      <c r="C551" t="s">
        <v>2585</v>
      </c>
      <c r="D551">
        <v>65</v>
      </c>
      <c r="E551" t="s">
        <v>9120</v>
      </c>
      <c r="F551" t="s">
        <v>8989</v>
      </c>
      <c r="G551" t="s">
        <v>2616</v>
      </c>
      <c r="H551" t="s">
        <v>10177</v>
      </c>
      <c r="I551" t="s">
        <v>9989</v>
      </c>
      <c r="J551" t="s">
        <v>11102</v>
      </c>
    </row>
    <row r="552" spans="2:10" hidden="1" x14ac:dyDescent="0.25">
      <c r="B552" t="s">
        <v>349</v>
      </c>
      <c r="C552" t="s">
        <v>1650</v>
      </c>
      <c r="D552">
        <v>117</v>
      </c>
      <c r="E552" t="s">
        <v>9120</v>
      </c>
      <c r="F552" t="s">
        <v>8989</v>
      </c>
      <c r="G552" t="s">
        <v>2616</v>
      </c>
      <c r="H552" t="s">
        <v>10141</v>
      </c>
      <c r="I552" t="s">
        <v>9230</v>
      </c>
      <c r="J552" t="s">
        <v>10343</v>
      </c>
    </row>
    <row r="553" spans="2:10" hidden="1" x14ac:dyDescent="0.25">
      <c r="B553" t="s">
        <v>373</v>
      </c>
      <c r="C553" t="s">
        <v>1674</v>
      </c>
      <c r="D553">
        <v>117</v>
      </c>
      <c r="E553" t="s">
        <v>9120</v>
      </c>
      <c r="F553" t="s">
        <v>8989</v>
      </c>
      <c r="G553" t="s">
        <v>2616</v>
      </c>
      <c r="H553" t="s">
        <v>10141</v>
      </c>
      <c r="I553" t="s">
        <v>9252</v>
      </c>
      <c r="J553" t="s">
        <v>10365</v>
      </c>
    </row>
    <row r="554" spans="2:10" hidden="1" x14ac:dyDescent="0.25">
      <c r="B554" t="s">
        <v>590</v>
      </c>
      <c r="C554" t="s">
        <v>1890</v>
      </c>
      <c r="D554">
        <v>117</v>
      </c>
      <c r="E554" t="s">
        <v>9120</v>
      </c>
      <c r="F554" t="s">
        <v>8989</v>
      </c>
      <c r="G554" t="s">
        <v>2616</v>
      </c>
      <c r="H554" t="s">
        <v>10141</v>
      </c>
      <c r="I554" t="s">
        <v>9410</v>
      </c>
      <c r="J554" t="s">
        <v>10523</v>
      </c>
    </row>
    <row r="555" spans="2:10" hidden="1" x14ac:dyDescent="0.25">
      <c r="B555" t="s">
        <v>760</v>
      </c>
      <c r="C555" t="s">
        <v>2059</v>
      </c>
      <c r="D555">
        <v>117</v>
      </c>
      <c r="E555" t="s">
        <v>9120</v>
      </c>
      <c r="F555" t="s">
        <v>8989</v>
      </c>
      <c r="G555" t="s">
        <v>2616</v>
      </c>
      <c r="H555" t="s">
        <v>10141</v>
      </c>
      <c r="I555" t="s">
        <v>9536</v>
      </c>
      <c r="J555" t="s">
        <v>10649</v>
      </c>
    </row>
    <row r="556" spans="2:10" hidden="1" x14ac:dyDescent="0.25">
      <c r="B556" t="s">
        <v>954</v>
      </c>
      <c r="C556" t="s">
        <v>2253</v>
      </c>
      <c r="D556">
        <v>117</v>
      </c>
      <c r="E556" t="s">
        <v>9120</v>
      </c>
      <c r="F556" t="s">
        <v>8989</v>
      </c>
      <c r="G556" t="s">
        <v>2616</v>
      </c>
      <c r="H556" t="s">
        <v>10141</v>
      </c>
      <c r="I556" t="s">
        <v>9708</v>
      </c>
      <c r="J556" t="s">
        <v>10821</v>
      </c>
    </row>
    <row r="557" spans="2:10" hidden="1" x14ac:dyDescent="0.25">
      <c r="B557" t="s">
        <v>955</v>
      </c>
      <c r="C557" t="s">
        <v>2254</v>
      </c>
      <c r="D557">
        <v>117</v>
      </c>
      <c r="E557" t="s">
        <v>9120</v>
      </c>
      <c r="F557" t="s">
        <v>8989</v>
      </c>
      <c r="G557" t="s">
        <v>2616</v>
      </c>
      <c r="H557" t="s">
        <v>10141</v>
      </c>
      <c r="I557" t="s">
        <v>9709</v>
      </c>
      <c r="J557" t="s">
        <v>10822</v>
      </c>
    </row>
    <row r="558" spans="2:10" hidden="1" x14ac:dyDescent="0.25">
      <c r="B558" t="s">
        <v>956</v>
      </c>
      <c r="C558" t="s">
        <v>2255</v>
      </c>
      <c r="D558">
        <v>117</v>
      </c>
      <c r="E558" t="s">
        <v>9120</v>
      </c>
      <c r="F558" t="s">
        <v>8989</v>
      </c>
      <c r="G558" t="s">
        <v>2616</v>
      </c>
      <c r="H558" t="s">
        <v>10141</v>
      </c>
      <c r="I558" t="s">
        <v>9710</v>
      </c>
      <c r="J558" t="s">
        <v>10823</v>
      </c>
    </row>
    <row r="559" spans="2:10" hidden="1" x14ac:dyDescent="0.25">
      <c r="B559" t="s">
        <v>957</v>
      </c>
      <c r="C559" t="s">
        <v>2256</v>
      </c>
      <c r="D559">
        <v>117</v>
      </c>
      <c r="E559" t="s">
        <v>9120</v>
      </c>
      <c r="F559" t="s">
        <v>8989</v>
      </c>
      <c r="G559" t="s">
        <v>2616</v>
      </c>
      <c r="H559" t="s">
        <v>10141</v>
      </c>
      <c r="I559" t="s">
        <v>9711</v>
      </c>
      <c r="J559" t="s">
        <v>10824</v>
      </c>
    </row>
    <row r="560" spans="2:10" hidden="1" x14ac:dyDescent="0.25">
      <c r="B560" t="s">
        <v>1300</v>
      </c>
      <c r="C560" t="s">
        <v>2597</v>
      </c>
      <c r="D560">
        <v>117</v>
      </c>
      <c r="E560" t="s">
        <v>9120</v>
      </c>
      <c r="F560" t="s">
        <v>8989</v>
      </c>
      <c r="G560" t="s">
        <v>2616</v>
      </c>
      <c r="H560" t="s">
        <v>10141</v>
      </c>
      <c r="I560" t="s">
        <v>9996</v>
      </c>
      <c r="J560" t="s">
        <v>11109</v>
      </c>
    </row>
    <row r="561" spans="1:10" hidden="1" x14ac:dyDescent="0.25">
      <c r="B561" t="s">
        <v>1301</v>
      </c>
      <c r="C561" t="s">
        <v>2598</v>
      </c>
      <c r="D561">
        <v>117</v>
      </c>
      <c r="E561" t="s">
        <v>9120</v>
      </c>
      <c r="F561" t="s">
        <v>8989</v>
      </c>
      <c r="G561" t="s">
        <v>2616</v>
      </c>
      <c r="H561" t="s">
        <v>10141</v>
      </c>
      <c r="I561" t="s">
        <v>9997</v>
      </c>
      <c r="J561" t="s">
        <v>11110</v>
      </c>
    </row>
    <row r="562" spans="1:10" x14ac:dyDescent="0.25">
      <c r="A562" t="s">
        <v>10103</v>
      </c>
      <c r="B562" t="s">
        <v>119</v>
      </c>
      <c r="C562" t="s">
        <v>1420</v>
      </c>
      <c r="D562">
        <v>117</v>
      </c>
      <c r="E562" t="s">
        <v>9120</v>
      </c>
      <c r="F562" t="s">
        <v>8989</v>
      </c>
      <c r="G562" t="s">
        <v>2616</v>
      </c>
      <c r="H562" t="s">
        <v>10141</v>
      </c>
      <c r="I562" t="s">
        <v>10030</v>
      </c>
      <c r="J562" t="s">
        <v>11143</v>
      </c>
    </row>
    <row r="563" spans="1:10" hidden="1" x14ac:dyDescent="0.25">
      <c r="B563" t="s">
        <v>114</v>
      </c>
      <c r="C563" t="s">
        <v>1415</v>
      </c>
      <c r="D563">
        <v>117</v>
      </c>
      <c r="E563" t="s">
        <v>9120</v>
      </c>
      <c r="F563" t="s">
        <v>8989</v>
      </c>
      <c r="G563" t="s">
        <v>2616</v>
      </c>
      <c r="H563" t="s">
        <v>10141</v>
      </c>
      <c r="I563" t="s">
        <v>10035</v>
      </c>
      <c r="J563" t="s">
        <v>11148</v>
      </c>
    </row>
    <row r="564" spans="1:10" x14ac:dyDescent="0.25">
      <c r="A564" t="s">
        <v>10103</v>
      </c>
      <c r="B564" t="s">
        <v>76</v>
      </c>
      <c r="C564" t="s">
        <v>1377</v>
      </c>
      <c r="D564">
        <v>117</v>
      </c>
      <c r="E564" t="s">
        <v>9120</v>
      </c>
      <c r="F564" t="s">
        <v>8989</v>
      </c>
      <c r="G564" t="s">
        <v>2616</v>
      </c>
      <c r="H564" t="s">
        <v>10141</v>
      </c>
      <c r="I564" t="s">
        <v>10070</v>
      </c>
      <c r="J564" t="s">
        <v>11183</v>
      </c>
    </row>
    <row r="565" spans="1:10" hidden="1" x14ac:dyDescent="0.25">
      <c r="B565" t="s">
        <v>148</v>
      </c>
      <c r="C565" t="s">
        <v>1449</v>
      </c>
      <c r="D565">
        <v>112</v>
      </c>
      <c r="E565" t="s">
        <v>9120</v>
      </c>
      <c r="F565" t="s">
        <v>8989</v>
      </c>
      <c r="G565" t="s">
        <v>2616</v>
      </c>
      <c r="H565" t="s">
        <v>10140</v>
      </c>
      <c r="I565" t="s">
        <v>10022</v>
      </c>
      <c r="J565" t="s">
        <v>11135</v>
      </c>
    </row>
    <row r="566" spans="1:10" hidden="1" x14ac:dyDescent="0.25">
      <c r="B566" t="s">
        <v>145</v>
      </c>
      <c r="C566" t="s">
        <v>1446</v>
      </c>
      <c r="D566">
        <v>89</v>
      </c>
      <c r="E566" t="s">
        <v>9120</v>
      </c>
      <c r="F566" t="s">
        <v>8989</v>
      </c>
      <c r="G566" t="s">
        <v>2616</v>
      </c>
      <c r="H566" t="s">
        <v>10140</v>
      </c>
      <c r="I566" t="s">
        <v>10023</v>
      </c>
      <c r="J566" t="s">
        <v>11136</v>
      </c>
    </row>
    <row r="567" spans="1:10" x14ac:dyDescent="0.25">
      <c r="A567" t="s">
        <v>10103</v>
      </c>
      <c r="B567" t="s">
        <v>146</v>
      </c>
      <c r="C567" t="s">
        <v>1447</v>
      </c>
      <c r="D567">
        <v>138</v>
      </c>
      <c r="E567" t="s">
        <v>9120</v>
      </c>
      <c r="F567" t="s">
        <v>8989</v>
      </c>
      <c r="G567" t="s">
        <v>2616</v>
      </c>
      <c r="H567" t="s">
        <v>10140</v>
      </c>
      <c r="I567" t="s">
        <v>10024</v>
      </c>
      <c r="J567" t="s">
        <v>11137</v>
      </c>
    </row>
    <row r="568" spans="1:10" hidden="1" x14ac:dyDescent="0.25">
      <c r="B568" t="s">
        <v>73</v>
      </c>
      <c r="C568" t="s">
        <v>1374</v>
      </c>
      <c r="D568">
        <v>112</v>
      </c>
      <c r="E568" t="s">
        <v>9120</v>
      </c>
      <c r="F568" t="s">
        <v>8989</v>
      </c>
      <c r="G568" t="s">
        <v>2616</v>
      </c>
      <c r="H568" t="s">
        <v>10140</v>
      </c>
      <c r="I568" t="s">
        <v>10064</v>
      </c>
      <c r="J568" t="s">
        <v>11177</v>
      </c>
    </row>
    <row r="569" spans="1:10" hidden="1" x14ac:dyDescent="0.25">
      <c r="B569" t="s">
        <v>74</v>
      </c>
      <c r="C569" t="s">
        <v>1375</v>
      </c>
      <c r="D569">
        <v>138</v>
      </c>
      <c r="E569" t="s">
        <v>9120</v>
      </c>
      <c r="F569" t="s">
        <v>8989</v>
      </c>
      <c r="G569" t="s">
        <v>2616</v>
      </c>
      <c r="H569" t="s">
        <v>10140</v>
      </c>
      <c r="I569" t="s">
        <v>10065</v>
      </c>
      <c r="J569" t="s">
        <v>11178</v>
      </c>
    </row>
    <row r="570" spans="1:10" hidden="1" x14ac:dyDescent="0.25">
      <c r="B570" t="s">
        <v>610</v>
      </c>
      <c r="C570" t="s">
        <v>1910</v>
      </c>
      <c r="D570">
        <v>65</v>
      </c>
      <c r="E570" t="s">
        <v>9120</v>
      </c>
      <c r="F570" t="s">
        <v>8989</v>
      </c>
      <c r="G570" t="s">
        <v>2616</v>
      </c>
      <c r="H570" t="s">
        <v>10204</v>
      </c>
      <c r="I570" t="s">
        <v>9427</v>
      </c>
      <c r="J570" t="s">
        <v>10540</v>
      </c>
    </row>
    <row r="571" spans="1:10" hidden="1" x14ac:dyDescent="0.25">
      <c r="B571" t="s">
        <v>611</v>
      </c>
      <c r="C571" t="s">
        <v>1911</v>
      </c>
      <c r="D571">
        <v>65</v>
      </c>
      <c r="E571" t="s">
        <v>9120</v>
      </c>
      <c r="F571" t="s">
        <v>8989</v>
      </c>
      <c r="G571" t="s">
        <v>2616</v>
      </c>
      <c r="H571" t="s">
        <v>10204</v>
      </c>
      <c r="I571" t="s">
        <v>9428</v>
      </c>
      <c r="J571" t="s">
        <v>10541</v>
      </c>
    </row>
    <row r="572" spans="1:10" hidden="1" x14ac:dyDescent="0.25">
      <c r="B572" t="s">
        <v>171</v>
      </c>
      <c r="C572" t="s">
        <v>1472</v>
      </c>
      <c r="D572">
        <v>122</v>
      </c>
      <c r="E572" t="s">
        <v>9120</v>
      </c>
      <c r="F572" t="s">
        <v>8989</v>
      </c>
      <c r="G572" t="s">
        <v>2616</v>
      </c>
      <c r="H572" t="s">
        <v>10127</v>
      </c>
      <c r="I572" t="s">
        <v>9122</v>
      </c>
      <c r="J572" t="s">
        <v>10236</v>
      </c>
    </row>
    <row r="573" spans="1:10" hidden="1" x14ac:dyDescent="0.25">
      <c r="B573" t="s">
        <v>218</v>
      </c>
      <c r="C573" t="s">
        <v>1519</v>
      </c>
      <c r="D573">
        <v>64</v>
      </c>
      <c r="E573" t="s">
        <v>9120</v>
      </c>
      <c r="F573" t="s">
        <v>8989</v>
      </c>
      <c r="G573" t="s">
        <v>2616</v>
      </c>
      <c r="H573" t="s">
        <v>10127</v>
      </c>
      <c r="I573" t="s">
        <v>9146</v>
      </c>
      <c r="J573" t="s">
        <v>10260</v>
      </c>
    </row>
    <row r="574" spans="1:10" hidden="1" x14ac:dyDescent="0.25">
      <c r="B574" t="s">
        <v>219</v>
      </c>
      <c r="C574" t="s">
        <v>1520</v>
      </c>
      <c r="D574">
        <v>92</v>
      </c>
      <c r="E574" t="s">
        <v>9120</v>
      </c>
      <c r="F574" t="s">
        <v>8989</v>
      </c>
      <c r="G574" t="s">
        <v>2616</v>
      </c>
      <c r="H574" t="s">
        <v>10127</v>
      </c>
      <c r="I574" t="s">
        <v>9147</v>
      </c>
      <c r="J574" t="s">
        <v>10261</v>
      </c>
    </row>
    <row r="575" spans="1:10" hidden="1" x14ac:dyDescent="0.25">
      <c r="B575" t="s">
        <v>240</v>
      </c>
      <c r="C575" t="s">
        <v>1541</v>
      </c>
      <c r="D575">
        <v>92</v>
      </c>
      <c r="E575" t="s">
        <v>9120</v>
      </c>
      <c r="F575" t="s">
        <v>8989</v>
      </c>
      <c r="G575" t="s">
        <v>2616</v>
      </c>
      <c r="H575" t="s">
        <v>10127</v>
      </c>
      <c r="I575" t="s">
        <v>9159</v>
      </c>
      <c r="J575" t="s">
        <v>10273</v>
      </c>
    </row>
    <row r="576" spans="1:10" x14ac:dyDescent="0.25">
      <c r="A576" t="s">
        <v>10103</v>
      </c>
      <c r="B576" t="s">
        <v>241</v>
      </c>
      <c r="C576" t="s">
        <v>1542</v>
      </c>
      <c r="D576">
        <v>64</v>
      </c>
      <c r="E576" t="s">
        <v>9120</v>
      </c>
      <c r="F576" t="s">
        <v>8989</v>
      </c>
      <c r="G576" t="s">
        <v>2616</v>
      </c>
      <c r="H576" t="s">
        <v>10127</v>
      </c>
      <c r="I576" t="s">
        <v>9160</v>
      </c>
      <c r="J576" t="s">
        <v>10274</v>
      </c>
    </row>
    <row r="577" spans="1:10" hidden="1" x14ac:dyDescent="0.25">
      <c r="B577" t="s">
        <v>248</v>
      </c>
      <c r="C577" t="s">
        <v>1549</v>
      </c>
      <c r="D577">
        <v>92</v>
      </c>
      <c r="E577" t="s">
        <v>9120</v>
      </c>
      <c r="F577" t="s">
        <v>8989</v>
      </c>
      <c r="G577" t="s">
        <v>2616</v>
      </c>
      <c r="H577" t="s">
        <v>10127</v>
      </c>
      <c r="I577" t="s">
        <v>9165</v>
      </c>
      <c r="J577" t="s">
        <v>10279</v>
      </c>
    </row>
    <row r="578" spans="1:10" hidden="1" x14ac:dyDescent="0.25">
      <c r="B578" t="s">
        <v>249</v>
      </c>
      <c r="C578" t="s">
        <v>1550</v>
      </c>
      <c r="D578">
        <v>64</v>
      </c>
      <c r="E578" t="s">
        <v>9120</v>
      </c>
      <c r="F578" t="s">
        <v>8989</v>
      </c>
      <c r="G578" t="s">
        <v>2616</v>
      </c>
      <c r="H578" t="s">
        <v>10127</v>
      </c>
      <c r="I578" t="s">
        <v>9166</v>
      </c>
      <c r="J578" t="s">
        <v>10280</v>
      </c>
    </row>
    <row r="579" spans="1:10" x14ac:dyDescent="0.25">
      <c r="A579" t="s">
        <v>10103</v>
      </c>
      <c r="B579" t="s">
        <v>283</v>
      </c>
      <c r="C579" t="s">
        <v>1584</v>
      </c>
      <c r="D579">
        <v>64</v>
      </c>
      <c r="E579" t="s">
        <v>9120</v>
      </c>
      <c r="F579" t="s">
        <v>8989</v>
      </c>
      <c r="G579" t="s">
        <v>2616</v>
      </c>
      <c r="H579" t="s">
        <v>10127</v>
      </c>
      <c r="I579" t="s">
        <v>9188</v>
      </c>
      <c r="J579" t="s">
        <v>10302</v>
      </c>
    </row>
    <row r="580" spans="1:10" hidden="1" x14ac:dyDescent="0.25">
      <c r="B580" t="s">
        <v>285</v>
      </c>
      <c r="C580" t="s">
        <v>1586</v>
      </c>
      <c r="D580">
        <v>64</v>
      </c>
      <c r="E580" t="s">
        <v>9120</v>
      </c>
      <c r="F580" t="s">
        <v>8989</v>
      </c>
      <c r="G580" t="s">
        <v>2616</v>
      </c>
      <c r="H580" t="s">
        <v>10127</v>
      </c>
      <c r="I580" t="s">
        <v>9189</v>
      </c>
      <c r="J580" t="s">
        <v>10303</v>
      </c>
    </row>
    <row r="581" spans="1:10" hidden="1" x14ac:dyDescent="0.25">
      <c r="B581" t="s">
        <v>286</v>
      </c>
      <c r="C581" t="s">
        <v>1587</v>
      </c>
      <c r="D581">
        <v>92</v>
      </c>
      <c r="E581" t="s">
        <v>9120</v>
      </c>
      <c r="F581" t="s">
        <v>8989</v>
      </c>
      <c r="G581" t="s">
        <v>2616</v>
      </c>
      <c r="H581" t="s">
        <v>10127</v>
      </c>
      <c r="I581" t="s">
        <v>9190</v>
      </c>
      <c r="J581" t="s">
        <v>10304</v>
      </c>
    </row>
    <row r="582" spans="1:10" hidden="1" x14ac:dyDescent="0.25">
      <c r="B582" t="s">
        <v>288</v>
      </c>
      <c r="C582" t="s">
        <v>1589</v>
      </c>
      <c r="D582">
        <v>92</v>
      </c>
      <c r="E582" t="s">
        <v>9120</v>
      </c>
      <c r="F582" t="s">
        <v>8989</v>
      </c>
      <c r="G582" t="s">
        <v>2616</v>
      </c>
      <c r="H582" t="s">
        <v>10127</v>
      </c>
      <c r="I582" t="s">
        <v>9192</v>
      </c>
      <c r="J582" t="s">
        <v>10306</v>
      </c>
    </row>
    <row r="583" spans="1:10" hidden="1" x14ac:dyDescent="0.25">
      <c r="B583" t="s">
        <v>289</v>
      </c>
      <c r="C583" t="s">
        <v>1590</v>
      </c>
      <c r="D583">
        <v>64</v>
      </c>
      <c r="E583" t="s">
        <v>9120</v>
      </c>
      <c r="F583" t="s">
        <v>8989</v>
      </c>
      <c r="G583" t="s">
        <v>2616</v>
      </c>
      <c r="H583" t="s">
        <v>10127</v>
      </c>
      <c r="I583" t="s">
        <v>9193</v>
      </c>
      <c r="J583" t="s">
        <v>10307</v>
      </c>
    </row>
    <row r="584" spans="1:10" hidden="1" x14ac:dyDescent="0.25">
      <c r="B584" t="s">
        <v>293</v>
      </c>
      <c r="C584" t="s">
        <v>1594</v>
      </c>
      <c r="D584">
        <v>64</v>
      </c>
      <c r="E584" t="s">
        <v>9120</v>
      </c>
      <c r="F584" t="s">
        <v>8989</v>
      </c>
      <c r="G584" t="s">
        <v>2616</v>
      </c>
      <c r="H584" t="s">
        <v>10127</v>
      </c>
      <c r="I584" t="s">
        <v>9195</v>
      </c>
      <c r="J584" t="s">
        <v>10309</v>
      </c>
    </row>
    <row r="585" spans="1:10" hidden="1" x14ac:dyDescent="0.25">
      <c r="B585" t="s">
        <v>294</v>
      </c>
      <c r="C585" t="s">
        <v>1595</v>
      </c>
      <c r="D585">
        <v>92</v>
      </c>
      <c r="E585" t="s">
        <v>9120</v>
      </c>
      <c r="F585" t="s">
        <v>8989</v>
      </c>
      <c r="G585" t="s">
        <v>2616</v>
      </c>
      <c r="H585" t="s">
        <v>10127</v>
      </c>
      <c r="I585" t="s">
        <v>9196</v>
      </c>
      <c r="J585" t="s">
        <v>10310</v>
      </c>
    </row>
    <row r="586" spans="1:10" hidden="1" x14ac:dyDescent="0.25">
      <c r="B586" t="s">
        <v>295</v>
      </c>
      <c r="C586" t="s">
        <v>1596</v>
      </c>
      <c r="D586">
        <v>92</v>
      </c>
      <c r="E586" t="s">
        <v>9120</v>
      </c>
      <c r="F586" t="s">
        <v>8989</v>
      </c>
      <c r="G586" t="s">
        <v>2616</v>
      </c>
      <c r="H586" t="s">
        <v>10127</v>
      </c>
      <c r="I586" t="s">
        <v>9197</v>
      </c>
      <c r="J586" t="s">
        <v>10311</v>
      </c>
    </row>
    <row r="587" spans="1:10" hidden="1" x14ac:dyDescent="0.25">
      <c r="B587" t="s">
        <v>296</v>
      </c>
      <c r="C587" t="s">
        <v>1597</v>
      </c>
      <c r="D587">
        <v>64</v>
      </c>
      <c r="E587" t="s">
        <v>9120</v>
      </c>
      <c r="F587" t="s">
        <v>8989</v>
      </c>
      <c r="G587" t="s">
        <v>2616</v>
      </c>
      <c r="H587" t="s">
        <v>10127</v>
      </c>
      <c r="I587" t="s">
        <v>9198</v>
      </c>
      <c r="J587" t="s">
        <v>10312</v>
      </c>
    </row>
    <row r="588" spans="1:10" hidden="1" x14ac:dyDescent="0.25">
      <c r="B588" t="s">
        <v>297</v>
      </c>
      <c r="C588" t="s">
        <v>1598</v>
      </c>
      <c r="D588">
        <v>64</v>
      </c>
      <c r="E588" t="s">
        <v>9120</v>
      </c>
      <c r="F588" t="s">
        <v>8989</v>
      </c>
      <c r="G588" t="s">
        <v>2616</v>
      </c>
      <c r="H588" t="s">
        <v>10127</v>
      </c>
      <c r="I588" t="s">
        <v>9199</v>
      </c>
      <c r="J588" t="s">
        <v>10313</v>
      </c>
    </row>
    <row r="589" spans="1:10" hidden="1" x14ac:dyDescent="0.25">
      <c r="B589" t="s">
        <v>298</v>
      </c>
      <c r="C589" t="s">
        <v>1599</v>
      </c>
      <c r="D589">
        <v>92</v>
      </c>
      <c r="E589" t="s">
        <v>9120</v>
      </c>
      <c r="F589" t="s">
        <v>8989</v>
      </c>
      <c r="G589" t="s">
        <v>2616</v>
      </c>
      <c r="H589" t="s">
        <v>10127</v>
      </c>
      <c r="I589" t="s">
        <v>9200</v>
      </c>
      <c r="J589" t="s">
        <v>10314</v>
      </c>
    </row>
    <row r="590" spans="1:10" hidden="1" x14ac:dyDescent="0.25">
      <c r="B590" t="s">
        <v>299</v>
      </c>
      <c r="C590" t="s">
        <v>1600</v>
      </c>
      <c r="D590">
        <v>64</v>
      </c>
      <c r="E590" t="s">
        <v>9120</v>
      </c>
      <c r="F590" t="s">
        <v>8989</v>
      </c>
      <c r="G590" t="s">
        <v>2616</v>
      </c>
      <c r="H590" t="s">
        <v>10127</v>
      </c>
      <c r="I590" t="s">
        <v>9201</v>
      </c>
      <c r="J590" t="s">
        <v>10315</v>
      </c>
    </row>
    <row r="591" spans="1:10" hidden="1" x14ac:dyDescent="0.25">
      <c r="B591" t="s">
        <v>300</v>
      </c>
      <c r="C591" t="s">
        <v>1601</v>
      </c>
      <c r="D591">
        <v>92</v>
      </c>
      <c r="E591" t="s">
        <v>9120</v>
      </c>
      <c r="F591" t="s">
        <v>8989</v>
      </c>
      <c r="G591" t="s">
        <v>2616</v>
      </c>
      <c r="H591" t="s">
        <v>10127</v>
      </c>
      <c r="I591" t="s">
        <v>9202</v>
      </c>
      <c r="J591" t="s">
        <v>10316</v>
      </c>
    </row>
    <row r="592" spans="1:10" hidden="1" x14ac:dyDescent="0.25">
      <c r="B592" t="s">
        <v>301</v>
      </c>
      <c r="C592" t="s">
        <v>1602</v>
      </c>
      <c r="D592">
        <v>92</v>
      </c>
      <c r="E592" t="s">
        <v>9120</v>
      </c>
      <c r="F592" t="s">
        <v>8989</v>
      </c>
      <c r="G592" t="s">
        <v>2616</v>
      </c>
      <c r="H592" t="s">
        <v>10127</v>
      </c>
      <c r="I592" t="s">
        <v>9203</v>
      </c>
      <c r="J592" t="s">
        <v>10317</v>
      </c>
    </row>
    <row r="593" spans="1:10" hidden="1" x14ac:dyDescent="0.25">
      <c r="B593" t="s">
        <v>302</v>
      </c>
      <c r="C593" t="s">
        <v>1603</v>
      </c>
      <c r="D593">
        <v>64</v>
      </c>
      <c r="E593" t="s">
        <v>9120</v>
      </c>
      <c r="F593" t="s">
        <v>8989</v>
      </c>
      <c r="G593" t="s">
        <v>2616</v>
      </c>
      <c r="H593" t="s">
        <v>10127</v>
      </c>
      <c r="I593" t="s">
        <v>9204</v>
      </c>
      <c r="J593" t="s">
        <v>10318</v>
      </c>
    </row>
    <row r="594" spans="1:10" hidden="1" x14ac:dyDescent="0.25">
      <c r="B594" t="s">
        <v>318</v>
      </c>
      <c r="C594" t="s">
        <v>1619</v>
      </c>
      <c r="D594">
        <v>64</v>
      </c>
      <c r="E594" t="s">
        <v>9120</v>
      </c>
      <c r="F594" t="s">
        <v>8989</v>
      </c>
      <c r="G594" t="s">
        <v>2616</v>
      </c>
      <c r="H594" t="s">
        <v>10127</v>
      </c>
      <c r="I594" t="s">
        <v>9214</v>
      </c>
      <c r="J594" t="s">
        <v>10327</v>
      </c>
    </row>
    <row r="595" spans="1:10" hidden="1" x14ac:dyDescent="0.25">
      <c r="B595" t="s">
        <v>319</v>
      </c>
      <c r="C595" t="s">
        <v>1620</v>
      </c>
      <c r="D595">
        <v>92</v>
      </c>
      <c r="E595" t="s">
        <v>9120</v>
      </c>
      <c r="F595" t="s">
        <v>8989</v>
      </c>
      <c r="G595" t="s">
        <v>2616</v>
      </c>
      <c r="H595" t="s">
        <v>10127</v>
      </c>
      <c r="I595" t="s">
        <v>9215</v>
      </c>
      <c r="J595" t="s">
        <v>10328</v>
      </c>
    </row>
    <row r="596" spans="1:10" hidden="1" x14ac:dyDescent="0.25">
      <c r="B596" t="s">
        <v>336</v>
      </c>
      <c r="C596" t="s">
        <v>1637</v>
      </c>
      <c r="D596">
        <v>92</v>
      </c>
      <c r="E596" t="s">
        <v>9120</v>
      </c>
      <c r="F596" t="s">
        <v>8989</v>
      </c>
      <c r="G596" t="s">
        <v>2616</v>
      </c>
      <c r="H596" t="s">
        <v>10127</v>
      </c>
      <c r="I596" t="s">
        <v>9218</v>
      </c>
      <c r="J596" t="s">
        <v>10331</v>
      </c>
    </row>
    <row r="597" spans="1:10" hidden="1" x14ac:dyDescent="0.25">
      <c r="B597" t="s">
        <v>337</v>
      </c>
      <c r="C597" t="s">
        <v>1638</v>
      </c>
      <c r="D597">
        <v>64</v>
      </c>
      <c r="E597" t="s">
        <v>9120</v>
      </c>
      <c r="F597" t="s">
        <v>8989</v>
      </c>
      <c r="G597" t="s">
        <v>2616</v>
      </c>
      <c r="H597" t="s">
        <v>10127</v>
      </c>
      <c r="I597" t="s">
        <v>9219</v>
      </c>
      <c r="J597" t="s">
        <v>10332</v>
      </c>
    </row>
    <row r="598" spans="1:10" hidden="1" x14ac:dyDescent="0.25">
      <c r="B598" t="s">
        <v>477</v>
      </c>
      <c r="C598" t="s">
        <v>1777</v>
      </c>
      <c r="D598">
        <v>92</v>
      </c>
      <c r="E598" t="s">
        <v>9120</v>
      </c>
      <c r="F598" t="s">
        <v>8989</v>
      </c>
      <c r="G598" t="s">
        <v>2616</v>
      </c>
      <c r="H598" t="s">
        <v>10127</v>
      </c>
      <c r="I598" t="s">
        <v>9328</v>
      </c>
      <c r="J598" t="s">
        <v>10441</v>
      </c>
    </row>
    <row r="599" spans="1:10" hidden="1" x14ac:dyDescent="0.25">
      <c r="B599" t="s">
        <v>478</v>
      </c>
      <c r="C599" t="s">
        <v>1778</v>
      </c>
      <c r="D599">
        <v>64</v>
      </c>
      <c r="E599" t="s">
        <v>9120</v>
      </c>
      <c r="F599" t="s">
        <v>8989</v>
      </c>
      <c r="G599" t="s">
        <v>2616</v>
      </c>
      <c r="H599" t="s">
        <v>10127</v>
      </c>
      <c r="I599" t="s">
        <v>9329</v>
      </c>
      <c r="J599" t="s">
        <v>10442</v>
      </c>
    </row>
    <row r="600" spans="1:10" x14ac:dyDescent="0.25">
      <c r="A600" t="s">
        <v>10103</v>
      </c>
      <c r="B600" t="s">
        <v>7</v>
      </c>
      <c r="C600" t="s">
        <v>1312</v>
      </c>
      <c r="D600">
        <v>135</v>
      </c>
      <c r="E600" t="s">
        <v>9211</v>
      </c>
      <c r="F600" t="s">
        <v>8990</v>
      </c>
      <c r="G600" t="s">
        <v>2618</v>
      </c>
      <c r="H600" t="s">
        <v>10120</v>
      </c>
      <c r="I600" t="s">
        <v>9325</v>
      </c>
      <c r="J600" t="s">
        <v>10438</v>
      </c>
    </row>
    <row r="601" spans="1:10" x14ac:dyDescent="0.25">
      <c r="A601" t="s">
        <v>10103</v>
      </c>
      <c r="B601" t="s">
        <v>479</v>
      </c>
      <c r="C601" t="s">
        <v>1779</v>
      </c>
      <c r="D601">
        <v>92</v>
      </c>
      <c r="E601" t="s">
        <v>9120</v>
      </c>
      <c r="F601" t="s">
        <v>8989</v>
      </c>
      <c r="G601" t="s">
        <v>2616</v>
      </c>
      <c r="H601" t="s">
        <v>10127</v>
      </c>
      <c r="I601" t="s">
        <v>9330</v>
      </c>
      <c r="J601" t="s">
        <v>10443</v>
      </c>
    </row>
    <row r="602" spans="1:10" hidden="1" x14ac:dyDescent="0.25">
      <c r="B602" t="s">
        <v>480</v>
      </c>
      <c r="C602" t="s">
        <v>1780</v>
      </c>
      <c r="D602">
        <v>64</v>
      </c>
      <c r="E602" t="s">
        <v>9120</v>
      </c>
      <c r="F602" t="s">
        <v>8989</v>
      </c>
      <c r="G602" t="s">
        <v>2616</v>
      </c>
      <c r="H602" t="s">
        <v>10127</v>
      </c>
      <c r="I602" t="s">
        <v>9331</v>
      </c>
      <c r="J602" t="s">
        <v>10444</v>
      </c>
    </row>
    <row r="603" spans="1:10" hidden="1" x14ac:dyDescent="0.25">
      <c r="B603" t="s">
        <v>481</v>
      </c>
      <c r="C603" t="s">
        <v>1781</v>
      </c>
      <c r="D603">
        <v>92</v>
      </c>
      <c r="E603" t="s">
        <v>9120</v>
      </c>
      <c r="F603" t="s">
        <v>8989</v>
      </c>
      <c r="G603" t="s">
        <v>2616</v>
      </c>
      <c r="H603" t="s">
        <v>10127</v>
      </c>
      <c r="I603" t="s">
        <v>9332</v>
      </c>
      <c r="J603" t="s">
        <v>10445</v>
      </c>
    </row>
    <row r="604" spans="1:10" hidden="1" x14ac:dyDescent="0.25">
      <c r="B604" t="s">
        <v>482</v>
      </c>
      <c r="C604" t="s">
        <v>1782</v>
      </c>
      <c r="D604">
        <v>92</v>
      </c>
      <c r="E604" t="s">
        <v>9120</v>
      </c>
      <c r="F604" t="s">
        <v>8989</v>
      </c>
      <c r="G604" t="s">
        <v>2616</v>
      </c>
      <c r="H604" t="s">
        <v>10127</v>
      </c>
      <c r="I604" t="s">
        <v>9333</v>
      </c>
      <c r="J604" t="s">
        <v>10446</v>
      </c>
    </row>
    <row r="605" spans="1:10" hidden="1" x14ac:dyDescent="0.25">
      <c r="B605" t="s">
        <v>490</v>
      </c>
      <c r="C605" t="s">
        <v>1790</v>
      </c>
      <c r="D605">
        <v>62</v>
      </c>
      <c r="E605" t="s">
        <v>9120</v>
      </c>
      <c r="F605" t="s">
        <v>8989</v>
      </c>
      <c r="G605" t="s">
        <v>2616</v>
      </c>
      <c r="H605" t="s">
        <v>10127</v>
      </c>
      <c r="I605" t="s">
        <v>9337</v>
      </c>
      <c r="J605" t="s">
        <v>10450</v>
      </c>
    </row>
    <row r="606" spans="1:10" hidden="1" x14ac:dyDescent="0.25">
      <c r="B606" t="s">
        <v>491</v>
      </c>
      <c r="C606" t="s">
        <v>1791</v>
      </c>
      <c r="D606">
        <v>92</v>
      </c>
      <c r="E606" t="s">
        <v>9120</v>
      </c>
      <c r="F606" t="s">
        <v>8989</v>
      </c>
      <c r="G606" t="s">
        <v>2616</v>
      </c>
      <c r="H606" t="s">
        <v>10127</v>
      </c>
      <c r="I606" t="s">
        <v>9338</v>
      </c>
      <c r="J606" t="s">
        <v>10451</v>
      </c>
    </row>
    <row r="607" spans="1:10" x14ac:dyDescent="0.25">
      <c r="A607" t="s">
        <v>10103</v>
      </c>
      <c r="B607" t="s">
        <v>492</v>
      </c>
      <c r="C607" t="s">
        <v>1792</v>
      </c>
      <c r="D607">
        <v>123</v>
      </c>
      <c r="E607" t="s">
        <v>9120</v>
      </c>
      <c r="F607" t="s">
        <v>8989</v>
      </c>
      <c r="G607" t="s">
        <v>2616</v>
      </c>
      <c r="H607" t="s">
        <v>10127</v>
      </c>
      <c r="I607" t="s">
        <v>9339</v>
      </c>
      <c r="J607" t="s">
        <v>10452</v>
      </c>
    </row>
    <row r="608" spans="1:10" hidden="1" x14ac:dyDescent="0.25">
      <c r="B608" t="s">
        <v>493</v>
      </c>
      <c r="C608" t="s">
        <v>1793</v>
      </c>
      <c r="D608">
        <v>63</v>
      </c>
      <c r="E608" t="s">
        <v>9120</v>
      </c>
      <c r="F608" t="s">
        <v>8989</v>
      </c>
      <c r="G608" t="s">
        <v>2616</v>
      </c>
      <c r="H608" t="s">
        <v>10127</v>
      </c>
      <c r="I608" t="s">
        <v>9340</v>
      </c>
      <c r="J608" t="s">
        <v>10453</v>
      </c>
    </row>
    <row r="609" spans="1:10" hidden="1" x14ac:dyDescent="0.25">
      <c r="B609" t="s">
        <v>494</v>
      </c>
      <c r="C609" t="s">
        <v>1794</v>
      </c>
      <c r="D609">
        <v>92</v>
      </c>
      <c r="E609" t="s">
        <v>9120</v>
      </c>
      <c r="F609" t="s">
        <v>8989</v>
      </c>
      <c r="G609" t="s">
        <v>2616</v>
      </c>
      <c r="H609" t="s">
        <v>10127</v>
      </c>
      <c r="I609" t="s">
        <v>9341</v>
      </c>
      <c r="J609" t="s">
        <v>10454</v>
      </c>
    </row>
    <row r="610" spans="1:10" x14ac:dyDescent="0.25">
      <c r="A610" t="s">
        <v>10103</v>
      </c>
      <c r="B610" t="s">
        <v>18</v>
      </c>
      <c r="C610" t="s">
        <v>1323</v>
      </c>
      <c r="D610">
        <v>137</v>
      </c>
      <c r="E610" t="s">
        <v>9211</v>
      </c>
      <c r="F610" t="s">
        <v>8990</v>
      </c>
      <c r="G610" t="s">
        <v>2618</v>
      </c>
      <c r="H610" t="s">
        <v>10120</v>
      </c>
      <c r="I610" t="s">
        <v>9503</v>
      </c>
      <c r="J610" t="s">
        <v>10616</v>
      </c>
    </row>
    <row r="611" spans="1:10" hidden="1" x14ac:dyDescent="0.25">
      <c r="B611" t="s">
        <v>495</v>
      </c>
      <c r="C611" t="s">
        <v>1795</v>
      </c>
      <c r="D611">
        <v>64</v>
      </c>
      <c r="E611" t="s">
        <v>9120</v>
      </c>
      <c r="F611" t="s">
        <v>8989</v>
      </c>
      <c r="G611" t="s">
        <v>2616</v>
      </c>
      <c r="H611" t="s">
        <v>10127</v>
      </c>
      <c r="I611" t="s">
        <v>9342</v>
      </c>
      <c r="J611" t="s">
        <v>10455</v>
      </c>
    </row>
    <row r="612" spans="1:10" hidden="1" x14ac:dyDescent="0.25">
      <c r="B612" t="s">
        <v>496</v>
      </c>
      <c r="C612" t="s">
        <v>1796</v>
      </c>
      <c r="D612">
        <v>65</v>
      </c>
      <c r="E612" t="s">
        <v>9120</v>
      </c>
      <c r="F612" t="s">
        <v>8989</v>
      </c>
      <c r="G612" t="s">
        <v>2616</v>
      </c>
      <c r="H612" t="s">
        <v>10127</v>
      </c>
      <c r="I612" t="s">
        <v>9343</v>
      </c>
      <c r="J612" t="s">
        <v>10456</v>
      </c>
    </row>
    <row r="613" spans="1:10" hidden="1" x14ac:dyDescent="0.25">
      <c r="B613" t="s">
        <v>497</v>
      </c>
      <c r="C613" t="s">
        <v>1797</v>
      </c>
      <c r="D613">
        <v>92</v>
      </c>
      <c r="E613" t="s">
        <v>9120</v>
      </c>
      <c r="F613" t="s">
        <v>8989</v>
      </c>
      <c r="G613" t="s">
        <v>2616</v>
      </c>
      <c r="H613" t="s">
        <v>10127</v>
      </c>
      <c r="I613" t="s">
        <v>9344</v>
      </c>
      <c r="J613" t="s">
        <v>10457</v>
      </c>
    </row>
    <row r="614" spans="1:10" hidden="1" x14ac:dyDescent="0.25">
      <c r="B614" t="s">
        <v>498</v>
      </c>
      <c r="C614" t="s">
        <v>1798</v>
      </c>
      <c r="D614">
        <v>64</v>
      </c>
      <c r="E614" t="s">
        <v>9120</v>
      </c>
      <c r="F614" t="s">
        <v>8989</v>
      </c>
      <c r="G614" t="s">
        <v>2616</v>
      </c>
      <c r="H614" t="s">
        <v>10127</v>
      </c>
      <c r="I614" t="s">
        <v>9345</v>
      </c>
      <c r="J614" t="s">
        <v>10458</v>
      </c>
    </row>
    <row r="615" spans="1:10" hidden="1" x14ac:dyDescent="0.25">
      <c r="B615" t="s">
        <v>499</v>
      </c>
      <c r="C615" t="s">
        <v>1799</v>
      </c>
      <c r="D615">
        <v>92</v>
      </c>
      <c r="E615" t="s">
        <v>9120</v>
      </c>
      <c r="F615" t="s">
        <v>8989</v>
      </c>
      <c r="G615" t="s">
        <v>2616</v>
      </c>
      <c r="H615" t="s">
        <v>10127</v>
      </c>
      <c r="I615" t="s">
        <v>9346</v>
      </c>
      <c r="J615" t="s">
        <v>10459</v>
      </c>
    </row>
    <row r="616" spans="1:10" hidden="1" x14ac:dyDescent="0.25">
      <c r="B616" t="s">
        <v>500</v>
      </c>
      <c r="C616" t="s">
        <v>1800</v>
      </c>
      <c r="D616">
        <v>89</v>
      </c>
      <c r="E616" t="s">
        <v>9120</v>
      </c>
      <c r="F616" t="s">
        <v>8989</v>
      </c>
      <c r="G616" t="s">
        <v>2616</v>
      </c>
      <c r="H616" t="s">
        <v>10127</v>
      </c>
      <c r="I616" t="s">
        <v>9347</v>
      </c>
      <c r="J616" t="s">
        <v>10460</v>
      </c>
    </row>
    <row r="617" spans="1:10" hidden="1" x14ac:dyDescent="0.25">
      <c r="B617" t="s">
        <v>501</v>
      </c>
      <c r="C617" t="s">
        <v>1801</v>
      </c>
      <c r="D617">
        <v>64</v>
      </c>
      <c r="E617" t="s">
        <v>9120</v>
      </c>
      <c r="F617" t="s">
        <v>8989</v>
      </c>
      <c r="G617" t="s">
        <v>2616</v>
      </c>
      <c r="H617" t="s">
        <v>10127</v>
      </c>
      <c r="I617" t="s">
        <v>9348</v>
      </c>
      <c r="J617" t="s">
        <v>10461</v>
      </c>
    </row>
    <row r="618" spans="1:10" hidden="1" x14ac:dyDescent="0.25">
      <c r="B618" t="s">
        <v>502</v>
      </c>
      <c r="C618" t="s">
        <v>1802</v>
      </c>
      <c r="D618">
        <v>123</v>
      </c>
      <c r="E618" t="s">
        <v>9120</v>
      </c>
      <c r="F618" t="s">
        <v>8989</v>
      </c>
      <c r="G618" t="s">
        <v>2616</v>
      </c>
      <c r="H618" t="s">
        <v>10127</v>
      </c>
      <c r="I618" t="s">
        <v>9349</v>
      </c>
      <c r="J618" t="s">
        <v>10462</v>
      </c>
    </row>
    <row r="619" spans="1:10" hidden="1" x14ac:dyDescent="0.25">
      <c r="B619" t="s">
        <v>503</v>
      </c>
      <c r="C619" t="s">
        <v>1803</v>
      </c>
      <c r="D619">
        <v>122</v>
      </c>
      <c r="E619" t="s">
        <v>9120</v>
      </c>
      <c r="F619" t="s">
        <v>8989</v>
      </c>
      <c r="G619" t="s">
        <v>2616</v>
      </c>
      <c r="H619" t="s">
        <v>10127</v>
      </c>
      <c r="I619" t="s">
        <v>9350</v>
      </c>
      <c r="J619" t="s">
        <v>10463</v>
      </c>
    </row>
    <row r="620" spans="1:10" hidden="1" x14ac:dyDescent="0.25">
      <c r="B620" t="s">
        <v>504</v>
      </c>
      <c r="C620" t="s">
        <v>1804</v>
      </c>
      <c r="D620">
        <v>64</v>
      </c>
      <c r="E620" t="s">
        <v>9120</v>
      </c>
      <c r="F620" t="s">
        <v>8989</v>
      </c>
      <c r="G620" t="s">
        <v>2616</v>
      </c>
      <c r="H620" t="s">
        <v>10127</v>
      </c>
      <c r="I620" t="s">
        <v>9351</v>
      </c>
      <c r="J620" t="s">
        <v>10464</v>
      </c>
    </row>
    <row r="621" spans="1:10" hidden="1" x14ac:dyDescent="0.25">
      <c r="B621" t="s">
        <v>505</v>
      </c>
      <c r="C621" t="s">
        <v>1805</v>
      </c>
      <c r="D621">
        <v>92</v>
      </c>
      <c r="E621" t="s">
        <v>9120</v>
      </c>
      <c r="F621" t="s">
        <v>8989</v>
      </c>
      <c r="G621" t="s">
        <v>2616</v>
      </c>
      <c r="H621" t="s">
        <v>10127</v>
      </c>
      <c r="I621" t="s">
        <v>9352</v>
      </c>
      <c r="J621" t="s">
        <v>10465</v>
      </c>
    </row>
    <row r="622" spans="1:10" hidden="1" x14ac:dyDescent="0.25">
      <c r="B622" t="s">
        <v>564</v>
      </c>
      <c r="C622" t="s">
        <v>1864</v>
      </c>
      <c r="D622">
        <v>92</v>
      </c>
      <c r="E622" t="s">
        <v>9120</v>
      </c>
      <c r="F622" t="s">
        <v>8989</v>
      </c>
      <c r="G622" t="s">
        <v>2616</v>
      </c>
      <c r="H622" t="s">
        <v>10127</v>
      </c>
      <c r="I622" t="s">
        <v>9388</v>
      </c>
      <c r="J622" t="s">
        <v>10501</v>
      </c>
    </row>
    <row r="623" spans="1:10" hidden="1" x14ac:dyDescent="0.25">
      <c r="B623" t="s">
        <v>565</v>
      </c>
      <c r="C623" t="s">
        <v>1865</v>
      </c>
      <c r="D623">
        <v>97</v>
      </c>
      <c r="E623" t="s">
        <v>9120</v>
      </c>
      <c r="F623" t="s">
        <v>8989</v>
      </c>
      <c r="G623" t="s">
        <v>2616</v>
      </c>
      <c r="H623" t="s">
        <v>10127</v>
      </c>
      <c r="I623" t="s">
        <v>9389</v>
      </c>
      <c r="J623" t="s">
        <v>10502</v>
      </c>
    </row>
    <row r="624" spans="1:10" hidden="1" x14ac:dyDescent="0.25">
      <c r="B624" t="s">
        <v>566</v>
      </c>
      <c r="C624" t="s">
        <v>1866</v>
      </c>
      <c r="D624">
        <v>92</v>
      </c>
      <c r="E624" t="s">
        <v>9120</v>
      </c>
      <c r="F624" t="s">
        <v>8989</v>
      </c>
      <c r="G624" t="s">
        <v>2616</v>
      </c>
      <c r="H624" t="s">
        <v>10127</v>
      </c>
      <c r="I624" t="s">
        <v>9390</v>
      </c>
      <c r="J624" t="s">
        <v>10503</v>
      </c>
    </row>
    <row r="625" spans="1:10" hidden="1" x14ac:dyDescent="0.25">
      <c r="B625" t="s">
        <v>567</v>
      </c>
      <c r="C625" t="s">
        <v>1867</v>
      </c>
      <c r="D625">
        <v>64</v>
      </c>
      <c r="E625" t="s">
        <v>9120</v>
      </c>
      <c r="F625" t="s">
        <v>8989</v>
      </c>
      <c r="G625" t="s">
        <v>2616</v>
      </c>
      <c r="H625" t="s">
        <v>10127</v>
      </c>
      <c r="I625" t="s">
        <v>9391</v>
      </c>
      <c r="J625" t="s">
        <v>10504</v>
      </c>
    </row>
    <row r="626" spans="1:10" hidden="1" x14ac:dyDescent="0.25">
      <c r="B626" t="s">
        <v>584</v>
      </c>
      <c r="C626" t="s">
        <v>1884</v>
      </c>
      <c r="D626">
        <v>64</v>
      </c>
      <c r="E626" t="s">
        <v>9120</v>
      </c>
      <c r="F626" t="s">
        <v>8989</v>
      </c>
      <c r="G626" t="s">
        <v>2616</v>
      </c>
      <c r="H626" t="s">
        <v>10127</v>
      </c>
      <c r="I626" t="s">
        <v>9405</v>
      </c>
      <c r="J626" t="s">
        <v>10518</v>
      </c>
    </row>
    <row r="627" spans="1:10" hidden="1" x14ac:dyDescent="0.25">
      <c r="B627" t="s">
        <v>585</v>
      </c>
      <c r="C627" t="s">
        <v>1885</v>
      </c>
      <c r="D627">
        <v>64</v>
      </c>
      <c r="E627" t="s">
        <v>9120</v>
      </c>
      <c r="F627" t="s">
        <v>8989</v>
      </c>
      <c r="G627" t="s">
        <v>2616</v>
      </c>
      <c r="H627" t="s">
        <v>10127</v>
      </c>
      <c r="I627" t="s">
        <v>9406</v>
      </c>
      <c r="J627" t="s">
        <v>10519</v>
      </c>
    </row>
    <row r="628" spans="1:10" hidden="1" x14ac:dyDescent="0.25">
      <c r="B628" t="s">
        <v>588</v>
      </c>
      <c r="C628" t="s">
        <v>1888</v>
      </c>
      <c r="D628">
        <v>64</v>
      </c>
      <c r="E628" t="s">
        <v>9120</v>
      </c>
      <c r="F628" t="s">
        <v>8989</v>
      </c>
      <c r="G628" t="s">
        <v>2616</v>
      </c>
      <c r="H628" t="s">
        <v>10127</v>
      </c>
      <c r="I628" t="s">
        <v>9408</v>
      </c>
      <c r="J628" t="s">
        <v>10521</v>
      </c>
    </row>
    <row r="629" spans="1:10" hidden="1" x14ac:dyDescent="0.25">
      <c r="B629" t="s">
        <v>589</v>
      </c>
      <c r="C629" t="s">
        <v>1889</v>
      </c>
      <c r="D629">
        <v>92</v>
      </c>
      <c r="E629" t="s">
        <v>9120</v>
      </c>
      <c r="F629" t="s">
        <v>8989</v>
      </c>
      <c r="G629" t="s">
        <v>2616</v>
      </c>
      <c r="H629" t="s">
        <v>10127</v>
      </c>
      <c r="I629" t="s">
        <v>9409</v>
      </c>
      <c r="J629" t="s">
        <v>10522</v>
      </c>
    </row>
    <row r="630" spans="1:10" hidden="1" x14ac:dyDescent="0.25">
      <c r="B630" t="s">
        <v>628</v>
      </c>
      <c r="C630" t="s">
        <v>1927</v>
      </c>
      <c r="D630">
        <v>64</v>
      </c>
      <c r="E630" t="s">
        <v>9120</v>
      </c>
      <c r="F630" t="s">
        <v>8989</v>
      </c>
      <c r="G630" t="s">
        <v>2616</v>
      </c>
      <c r="H630" t="s">
        <v>10127</v>
      </c>
      <c r="I630" t="s">
        <v>9444</v>
      </c>
      <c r="J630" t="s">
        <v>10557</v>
      </c>
    </row>
    <row r="631" spans="1:10" hidden="1" x14ac:dyDescent="0.25">
      <c r="B631" t="s">
        <v>629</v>
      </c>
      <c r="C631" t="s">
        <v>1928</v>
      </c>
      <c r="D631">
        <v>92</v>
      </c>
      <c r="E631" t="s">
        <v>9120</v>
      </c>
      <c r="F631" t="s">
        <v>8989</v>
      </c>
      <c r="G631" t="s">
        <v>2616</v>
      </c>
      <c r="H631" t="s">
        <v>10127</v>
      </c>
      <c r="I631" t="s">
        <v>9445</v>
      </c>
      <c r="J631" t="s">
        <v>10558</v>
      </c>
    </row>
    <row r="632" spans="1:10" hidden="1" x14ac:dyDescent="0.25">
      <c r="B632" t="s">
        <v>754</v>
      </c>
      <c r="C632" t="s">
        <v>2053</v>
      </c>
      <c r="D632">
        <v>92</v>
      </c>
      <c r="E632" t="s">
        <v>9120</v>
      </c>
      <c r="F632" t="s">
        <v>8989</v>
      </c>
      <c r="G632" t="s">
        <v>2616</v>
      </c>
      <c r="H632" t="s">
        <v>10127</v>
      </c>
      <c r="I632" t="s">
        <v>9530</v>
      </c>
      <c r="J632" t="s">
        <v>10643</v>
      </c>
    </row>
    <row r="633" spans="1:10" x14ac:dyDescent="0.25">
      <c r="A633" t="s">
        <v>10103</v>
      </c>
      <c r="B633" t="s">
        <v>854</v>
      </c>
      <c r="C633" t="s">
        <v>2153</v>
      </c>
      <c r="D633">
        <v>92</v>
      </c>
      <c r="E633" t="s">
        <v>9120</v>
      </c>
      <c r="F633" t="s">
        <v>8989</v>
      </c>
      <c r="G633" t="s">
        <v>2616</v>
      </c>
      <c r="H633" t="s">
        <v>10127</v>
      </c>
      <c r="I633" t="s">
        <v>9627</v>
      </c>
      <c r="J633" t="s">
        <v>10740</v>
      </c>
    </row>
    <row r="634" spans="1:10" hidden="1" x14ac:dyDescent="0.25">
      <c r="B634" t="s">
        <v>855</v>
      </c>
      <c r="C634" t="s">
        <v>2154</v>
      </c>
      <c r="D634">
        <v>64</v>
      </c>
      <c r="E634" t="s">
        <v>9120</v>
      </c>
      <c r="F634" t="s">
        <v>8989</v>
      </c>
      <c r="G634" t="s">
        <v>2616</v>
      </c>
      <c r="H634" t="s">
        <v>10127</v>
      </c>
      <c r="I634" t="s">
        <v>9628</v>
      </c>
      <c r="J634" t="s">
        <v>10741</v>
      </c>
    </row>
    <row r="635" spans="1:10" hidden="1" x14ac:dyDescent="0.25">
      <c r="B635" t="s">
        <v>876</v>
      </c>
      <c r="C635" t="s">
        <v>2175</v>
      </c>
      <c r="D635">
        <v>63</v>
      </c>
      <c r="E635" t="s">
        <v>9120</v>
      </c>
      <c r="F635" t="s">
        <v>8989</v>
      </c>
      <c r="G635" t="s">
        <v>2616</v>
      </c>
      <c r="H635" t="s">
        <v>10127</v>
      </c>
      <c r="I635" t="s">
        <v>9646</v>
      </c>
      <c r="J635" t="s">
        <v>10759</v>
      </c>
    </row>
    <row r="636" spans="1:10" hidden="1" x14ac:dyDescent="0.25">
      <c r="B636" t="s">
        <v>877</v>
      </c>
      <c r="C636" t="s">
        <v>2176</v>
      </c>
      <c r="D636">
        <v>92</v>
      </c>
      <c r="E636" t="s">
        <v>9120</v>
      </c>
      <c r="F636" t="s">
        <v>8989</v>
      </c>
      <c r="G636" t="s">
        <v>2616</v>
      </c>
      <c r="H636" t="s">
        <v>10127</v>
      </c>
      <c r="I636" t="s">
        <v>9647</v>
      </c>
      <c r="J636" t="s">
        <v>10760</v>
      </c>
    </row>
    <row r="637" spans="1:10" hidden="1" x14ac:dyDescent="0.25">
      <c r="B637" t="s">
        <v>1006</v>
      </c>
      <c r="C637" t="s">
        <v>2305</v>
      </c>
      <c r="D637">
        <v>92</v>
      </c>
      <c r="E637" t="s">
        <v>9120</v>
      </c>
      <c r="F637" t="s">
        <v>8989</v>
      </c>
      <c r="G637" t="s">
        <v>2616</v>
      </c>
      <c r="H637" t="s">
        <v>10127</v>
      </c>
      <c r="I637" t="s">
        <v>9740</v>
      </c>
      <c r="J637" t="s">
        <v>10853</v>
      </c>
    </row>
    <row r="638" spans="1:10" x14ac:dyDescent="0.25">
      <c r="A638" t="s">
        <v>10103</v>
      </c>
      <c r="B638" t="s">
        <v>1007</v>
      </c>
      <c r="C638" t="s">
        <v>2306</v>
      </c>
      <c r="D638">
        <v>64</v>
      </c>
      <c r="E638" t="s">
        <v>9120</v>
      </c>
      <c r="F638" t="s">
        <v>8989</v>
      </c>
      <c r="G638" t="s">
        <v>2616</v>
      </c>
      <c r="H638" t="s">
        <v>10127</v>
      </c>
      <c r="I638" t="s">
        <v>9741</v>
      </c>
      <c r="J638" t="s">
        <v>10854</v>
      </c>
    </row>
    <row r="639" spans="1:10" hidden="1" x14ac:dyDescent="0.25">
      <c r="B639" t="s">
        <v>1038</v>
      </c>
      <c r="C639" t="s">
        <v>2337</v>
      </c>
      <c r="D639">
        <v>92</v>
      </c>
      <c r="E639" t="s">
        <v>9120</v>
      </c>
      <c r="F639" t="s">
        <v>8989</v>
      </c>
      <c r="G639" t="s">
        <v>2616</v>
      </c>
      <c r="H639" t="s">
        <v>10127</v>
      </c>
      <c r="I639" t="s">
        <v>9767</v>
      </c>
      <c r="J639" t="s">
        <v>10880</v>
      </c>
    </row>
    <row r="640" spans="1:10" x14ac:dyDescent="0.25">
      <c r="A640" t="s">
        <v>10103</v>
      </c>
      <c r="B640" t="s">
        <v>154</v>
      </c>
      <c r="C640" t="s">
        <v>1455</v>
      </c>
      <c r="D640">
        <v>92</v>
      </c>
      <c r="E640" t="s">
        <v>9120</v>
      </c>
      <c r="F640" t="s">
        <v>8989</v>
      </c>
      <c r="G640" t="s">
        <v>2616</v>
      </c>
      <c r="H640" t="s">
        <v>10127</v>
      </c>
      <c r="I640" t="s">
        <v>10011</v>
      </c>
      <c r="J640" t="s">
        <v>11124</v>
      </c>
    </row>
    <row r="641" spans="1:10" hidden="1" x14ac:dyDescent="0.25">
      <c r="B641" t="s">
        <v>166</v>
      </c>
      <c r="C641" t="s">
        <v>1467</v>
      </c>
      <c r="D641">
        <v>64</v>
      </c>
      <c r="E641" t="s">
        <v>9120</v>
      </c>
      <c r="F641" t="s">
        <v>8989</v>
      </c>
      <c r="G641" t="s">
        <v>2616</v>
      </c>
      <c r="H641" t="s">
        <v>10127</v>
      </c>
      <c r="I641" t="s">
        <v>10012</v>
      </c>
      <c r="J641" t="s">
        <v>11125</v>
      </c>
    </row>
    <row r="642" spans="1:10" x14ac:dyDescent="0.25">
      <c r="A642" t="s">
        <v>10103</v>
      </c>
      <c r="B642" t="s">
        <v>168</v>
      </c>
      <c r="C642" t="s">
        <v>1469</v>
      </c>
      <c r="D642">
        <v>64</v>
      </c>
      <c r="E642" t="s">
        <v>9120</v>
      </c>
      <c r="F642" t="s">
        <v>8989</v>
      </c>
      <c r="G642" t="s">
        <v>2616</v>
      </c>
      <c r="H642" t="s">
        <v>10127</v>
      </c>
      <c r="I642" t="s">
        <v>10013</v>
      </c>
      <c r="J642" t="s">
        <v>11126</v>
      </c>
    </row>
    <row r="643" spans="1:10" hidden="1" x14ac:dyDescent="0.25">
      <c r="B643" t="s">
        <v>155</v>
      </c>
      <c r="C643" t="s">
        <v>1456</v>
      </c>
      <c r="D643">
        <v>92</v>
      </c>
      <c r="E643" t="s">
        <v>9120</v>
      </c>
      <c r="F643" t="s">
        <v>8989</v>
      </c>
      <c r="G643" t="s">
        <v>2616</v>
      </c>
      <c r="H643" t="s">
        <v>10127</v>
      </c>
      <c r="I643" t="s">
        <v>10014</v>
      </c>
      <c r="J643" t="s">
        <v>11127</v>
      </c>
    </row>
    <row r="644" spans="1:10" hidden="1" x14ac:dyDescent="0.25">
      <c r="B644" t="s">
        <v>102</v>
      </c>
      <c r="C644" t="s">
        <v>1403</v>
      </c>
      <c r="D644">
        <v>64</v>
      </c>
      <c r="E644" t="s">
        <v>9120</v>
      </c>
      <c r="F644" t="s">
        <v>8989</v>
      </c>
      <c r="G644" t="s">
        <v>2616</v>
      </c>
      <c r="H644" t="s">
        <v>10127</v>
      </c>
      <c r="I644" t="s">
        <v>10060</v>
      </c>
      <c r="J644" t="s">
        <v>11173</v>
      </c>
    </row>
    <row r="645" spans="1:10" x14ac:dyDescent="0.25">
      <c r="A645" t="s">
        <v>10103</v>
      </c>
      <c r="B645" t="s">
        <v>103</v>
      </c>
      <c r="C645" t="s">
        <v>1404</v>
      </c>
      <c r="D645">
        <v>92</v>
      </c>
      <c r="E645" t="s">
        <v>9120</v>
      </c>
      <c r="F645" t="s">
        <v>8989</v>
      </c>
      <c r="G645" t="s">
        <v>2616</v>
      </c>
      <c r="H645" t="s">
        <v>10127</v>
      </c>
      <c r="I645" t="s">
        <v>10061</v>
      </c>
      <c r="J645" t="s">
        <v>11174</v>
      </c>
    </row>
    <row r="646" spans="1:10" hidden="1" x14ac:dyDescent="0.25">
      <c r="B646" t="s">
        <v>143</v>
      </c>
      <c r="C646" t="s">
        <v>1444</v>
      </c>
      <c r="D646">
        <v>64</v>
      </c>
      <c r="E646" t="s">
        <v>9120</v>
      </c>
      <c r="F646" t="s">
        <v>8989</v>
      </c>
      <c r="G646" t="s">
        <v>2616</v>
      </c>
      <c r="H646" t="s">
        <v>10127</v>
      </c>
      <c r="I646" t="s">
        <v>10071</v>
      </c>
      <c r="J646" t="s">
        <v>11184</v>
      </c>
    </row>
    <row r="647" spans="1:10" hidden="1" x14ac:dyDescent="0.25">
      <c r="B647" t="s">
        <v>142</v>
      </c>
      <c r="C647" t="s">
        <v>1443</v>
      </c>
      <c r="D647">
        <v>92</v>
      </c>
      <c r="E647" t="s">
        <v>9120</v>
      </c>
      <c r="F647" t="s">
        <v>8989</v>
      </c>
      <c r="G647" t="s">
        <v>2616</v>
      </c>
      <c r="H647" t="s">
        <v>10127</v>
      </c>
      <c r="I647" t="s">
        <v>10072</v>
      </c>
      <c r="J647" t="s">
        <v>11185</v>
      </c>
    </row>
    <row r="648" spans="1:10" hidden="1" x14ac:dyDescent="0.25">
      <c r="B648" t="s">
        <v>41</v>
      </c>
      <c r="C648" t="s">
        <v>1342</v>
      </c>
      <c r="D648">
        <v>123</v>
      </c>
      <c r="E648" t="s">
        <v>9120</v>
      </c>
      <c r="F648" t="s">
        <v>8989</v>
      </c>
      <c r="G648" t="s">
        <v>2616</v>
      </c>
      <c r="H648" t="s">
        <v>10127</v>
      </c>
      <c r="I648" t="s">
        <v>10090</v>
      </c>
      <c r="J648" t="s">
        <v>11203</v>
      </c>
    </row>
    <row r="649" spans="1:10" hidden="1" x14ac:dyDescent="0.25">
      <c r="B649" t="s">
        <v>32</v>
      </c>
      <c r="C649" t="s">
        <v>1333</v>
      </c>
      <c r="D649">
        <v>123</v>
      </c>
      <c r="E649" t="s">
        <v>9120</v>
      </c>
      <c r="F649" t="s">
        <v>8989</v>
      </c>
      <c r="G649" t="s">
        <v>2616</v>
      </c>
      <c r="H649" t="s">
        <v>10127</v>
      </c>
      <c r="I649" t="s">
        <v>10098</v>
      </c>
      <c r="J649" t="s">
        <v>11211</v>
      </c>
    </row>
    <row r="650" spans="1:10" x14ac:dyDescent="0.25">
      <c r="A650" t="s">
        <v>10103</v>
      </c>
      <c r="B650" t="s">
        <v>1118</v>
      </c>
      <c r="C650" t="s">
        <v>2417</v>
      </c>
      <c r="D650">
        <v>60</v>
      </c>
      <c r="E650" t="s">
        <v>9120</v>
      </c>
      <c r="F650" t="s">
        <v>8989</v>
      </c>
      <c r="G650" t="s">
        <v>2616</v>
      </c>
      <c r="H650" t="s">
        <v>10231</v>
      </c>
      <c r="I650" t="s">
        <v>9839</v>
      </c>
      <c r="J650" t="s">
        <v>10952</v>
      </c>
    </row>
    <row r="651" spans="1:10" x14ac:dyDescent="0.25">
      <c r="A651" t="s">
        <v>10103</v>
      </c>
      <c r="B651" t="s">
        <v>1119</v>
      </c>
      <c r="C651" t="s">
        <v>2418</v>
      </c>
      <c r="D651">
        <v>89</v>
      </c>
      <c r="E651" t="s">
        <v>9120</v>
      </c>
      <c r="F651" t="s">
        <v>8989</v>
      </c>
      <c r="G651" t="s">
        <v>2616</v>
      </c>
      <c r="H651" t="s">
        <v>10231</v>
      </c>
      <c r="I651" t="s">
        <v>9840</v>
      </c>
      <c r="J651" t="s">
        <v>10953</v>
      </c>
    </row>
    <row r="652" spans="1:10" x14ac:dyDescent="0.25">
      <c r="A652" t="s">
        <v>10103</v>
      </c>
      <c r="B652" t="s">
        <v>1120</v>
      </c>
      <c r="C652" t="s">
        <v>2419</v>
      </c>
      <c r="D652">
        <v>136</v>
      </c>
      <c r="E652" t="s">
        <v>9120</v>
      </c>
      <c r="F652" t="s">
        <v>8989</v>
      </c>
      <c r="G652" t="s">
        <v>2616</v>
      </c>
      <c r="H652" t="s">
        <v>10231</v>
      </c>
      <c r="I652" t="s">
        <v>9841</v>
      </c>
      <c r="J652" t="s">
        <v>10954</v>
      </c>
    </row>
    <row r="653" spans="1:10" hidden="1" x14ac:dyDescent="0.25">
      <c r="B653" t="s">
        <v>172</v>
      </c>
      <c r="C653" t="s">
        <v>1473</v>
      </c>
      <c r="D653">
        <v>68</v>
      </c>
      <c r="E653" t="s">
        <v>9120</v>
      </c>
      <c r="F653" t="s">
        <v>9018</v>
      </c>
      <c r="G653" t="s">
        <v>2702</v>
      </c>
      <c r="H653" t="s">
        <v>10147</v>
      </c>
      <c r="I653" t="s">
        <v>9121</v>
      </c>
      <c r="J653" t="s">
        <v>10235</v>
      </c>
    </row>
    <row r="654" spans="1:10" x14ac:dyDescent="0.25">
      <c r="A654" t="s">
        <v>10103</v>
      </c>
      <c r="B654" t="s">
        <v>21</v>
      </c>
      <c r="C654" t="s">
        <v>1326</v>
      </c>
      <c r="D654">
        <v>137</v>
      </c>
      <c r="E654" t="s">
        <v>9211</v>
      </c>
      <c r="F654" t="s">
        <v>8990</v>
      </c>
      <c r="G654" t="s">
        <v>2618</v>
      </c>
      <c r="H654" t="s">
        <v>10120</v>
      </c>
      <c r="I654" t="s">
        <v>9648</v>
      </c>
      <c r="J654" t="s">
        <v>10761</v>
      </c>
    </row>
    <row r="655" spans="1:10" hidden="1" x14ac:dyDescent="0.25">
      <c r="B655" t="s">
        <v>206</v>
      </c>
      <c r="C655" t="s">
        <v>1507</v>
      </c>
      <c r="D655">
        <v>68</v>
      </c>
      <c r="E655" t="s">
        <v>9120</v>
      </c>
      <c r="F655" t="s">
        <v>9018</v>
      </c>
      <c r="G655" t="s">
        <v>2702</v>
      </c>
      <c r="H655" t="s">
        <v>10147</v>
      </c>
      <c r="I655" t="s">
        <v>9137</v>
      </c>
      <c r="J655" t="s">
        <v>10251</v>
      </c>
    </row>
    <row r="656" spans="1:10" hidden="1" x14ac:dyDescent="0.25">
      <c r="B656" t="s">
        <v>250</v>
      </c>
      <c r="C656" t="s">
        <v>1551</v>
      </c>
      <c r="D656">
        <v>68</v>
      </c>
      <c r="E656" t="s">
        <v>9120</v>
      </c>
      <c r="F656" t="s">
        <v>9018</v>
      </c>
      <c r="G656" t="s">
        <v>2702</v>
      </c>
      <c r="H656" t="s">
        <v>10147</v>
      </c>
      <c r="I656" t="s">
        <v>9167</v>
      </c>
      <c r="J656" t="s">
        <v>10281</v>
      </c>
    </row>
    <row r="657" spans="1:10" x14ac:dyDescent="0.25">
      <c r="A657" t="s">
        <v>10103</v>
      </c>
      <c r="B657" t="s">
        <v>251</v>
      </c>
      <c r="C657" t="s">
        <v>1552</v>
      </c>
      <c r="D657">
        <v>68</v>
      </c>
      <c r="E657" t="s">
        <v>9120</v>
      </c>
      <c r="F657" t="s">
        <v>9018</v>
      </c>
      <c r="G657" t="s">
        <v>2702</v>
      </c>
      <c r="H657" t="s">
        <v>10147</v>
      </c>
      <c r="I657" t="s">
        <v>9168</v>
      </c>
      <c r="J657" t="s">
        <v>10282</v>
      </c>
    </row>
    <row r="658" spans="1:10" hidden="1" x14ac:dyDescent="0.25">
      <c r="B658" t="s">
        <v>252</v>
      </c>
      <c r="C658" t="s">
        <v>1553</v>
      </c>
      <c r="D658">
        <v>68</v>
      </c>
      <c r="E658" t="s">
        <v>9120</v>
      </c>
      <c r="F658" t="s">
        <v>9018</v>
      </c>
      <c r="G658" t="s">
        <v>2702</v>
      </c>
      <c r="H658" t="s">
        <v>10147</v>
      </c>
      <c r="I658" t="s">
        <v>9169</v>
      </c>
      <c r="J658" t="s">
        <v>10283</v>
      </c>
    </row>
    <row r="659" spans="1:10" x14ac:dyDescent="0.25">
      <c r="A659" t="s">
        <v>10103</v>
      </c>
      <c r="B659" t="s">
        <v>258</v>
      </c>
      <c r="C659" t="s">
        <v>1559</v>
      </c>
      <c r="D659">
        <v>68</v>
      </c>
      <c r="E659" t="s">
        <v>9120</v>
      </c>
      <c r="F659" t="s">
        <v>9018</v>
      </c>
      <c r="G659" t="s">
        <v>2702</v>
      </c>
      <c r="H659" t="s">
        <v>10147</v>
      </c>
      <c r="I659" t="s">
        <v>9175</v>
      </c>
      <c r="J659" t="s">
        <v>10289</v>
      </c>
    </row>
    <row r="660" spans="1:10" hidden="1" x14ac:dyDescent="0.25">
      <c r="B660" t="s">
        <v>259</v>
      </c>
      <c r="C660" t="s">
        <v>1560</v>
      </c>
      <c r="D660">
        <v>68</v>
      </c>
      <c r="E660" t="s">
        <v>9120</v>
      </c>
      <c r="F660" t="s">
        <v>9018</v>
      </c>
      <c r="G660" t="s">
        <v>2702</v>
      </c>
      <c r="H660" t="s">
        <v>10147</v>
      </c>
      <c r="I660" t="s">
        <v>9176</v>
      </c>
      <c r="J660" t="s">
        <v>10290</v>
      </c>
    </row>
    <row r="661" spans="1:10" hidden="1" x14ac:dyDescent="0.25">
      <c r="B661" t="s">
        <v>308</v>
      </c>
      <c r="C661" t="s">
        <v>1609</v>
      </c>
      <c r="D661">
        <v>68</v>
      </c>
      <c r="E661" t="s">
        <v>9120</v>
      </c>
      <c r="F661" t="s">
        <v>9018</v>
      </c>
      <c r="G661" t="s">
        <v>2702</v>
      </c>
      <c r="H661" t="s">
        <v>10147</v>
      </c>
      <c r="I661" t="s">
        <v>9208</v>
      </c>
      <c r="J661" t="s">
        <v>10322</v>
      </c>
    </row>
    <row r="662" spans="1:10" hidden="1" x14ac:dyDescent="0.25">
      <c r="B662" t="s">
        <v>346</v>
      </c>
      <c r="C662" t="s">
        <v>1647</v>
      </c>
      <c r="D662">
        <v>68</v>
      </c>
      <c r="E662" t="s">
        <v>9120</v>
      </c>
      <c r="F662" t="s">
        <v>9018</v>
      </c>
      <c r="G662" t="s">
        <v>2702</v>
      </c>
      <c r="H662" t="s">
        <v>10147</v>
      </c>
      <c r="I662" t="s">
        <v>9228</v>
      </c>
      <c r="J662" t="s">
        <v>10341</v>
      </c>
    </row>
    <row r="663" spans="1:10" hidden="1" x14ac:dyDescent="0.25">
      <c r="B663" t="s">
        <v>379</v>
      </c>
      <c r="C663" t="s">
        <v>1680</v>
      </c>
      <c r="D663">
        <v>68</v>
      </c>
      <c r="E663" t="s">
        <v>9120</v>
      </c>
      <c r="F663" t="s">
        <v>9018</v>
      </c>
      <c r="G663" t="s">
        <v>2702</v>
      </c>
      <c r="H663" t="s">
        <v>10147</v>
      </c>
      <c r="I663" t="s">
        <v>9258</v>
      </c>
      <c r="J663" t="s">
        <v>10371</v>
      </c>
    </row>
    <row r="664" spans="1:10" hidden="1" x14ac:dyDescent="0.25">
      <c r="B664" t="s">
        <v>536</v>
      </c>
      <c r="C664" t="s">
        <v>1836</v>
      </c>
      <c r="D664">
        <v>68</v>
      </c>
      <c r="E664" t="s">
        <v>9120</v>
      </c>
      <c r="F664" t="s">
        <v>9018</v>
      </c>
      <c r="G664" t="s">
        <v>2702</v>
      </c>
      <c r="H664" t="s">
        <v>10147</v>
      </c>
      <c r="I664" t="s">
        <v>9363</v>
      </c>
      <c r="J664" t="s">
        <v>10476</v>
      </c>
    </row>
    <row r="665" spans="1:10" hidden="1" x14ac:dyDescent="0.25">
      <c r="B665" t="s">
        <v>537</v>
      </c>
      <c r="C665" t="s">
        <v>1837</v>
      </c>
      <c r="D665">
        <v>68</v>
      </c>
      <c r="E665" t="s">
        <v>9120</v>
      </c>
      <c r="F665" t="s">
        <v>9018</v>
      </c>
      <c r="G665" t="s">
        <v>2702</v>
      </c>
      <c r="H665" t="s">
        <v>10147</v>
      </c>
      <c r="I665" t="s">
        <v>9364</v>
      </c>
      <c r="J665" t="s">
        <v>10477</v>
      </c>
    </row>
    <row r="666" spans="1:10" hidden="1" x14ac:dyDescent="0.25">
      <c r="B666" t="s">
        <v>591</v>
      </c>
      <c r="C666" t="s">
        <v>1891</v>
      </c>
      <c r="D666">
        <v>68</v>
      </c>
      <c r="E666" t="s">
        <v>9120</v>
      </c>
      <c r="F666" t="s">
        <v>9018</v>
      </c>
      <c r="G666" t="s">
        <v>2702</v>
      </c>
      <c r="H666" t="s">
        <v>10147</v>
      </c>
      <c r="I666" t="s">
        <v>9411</v>
      </c>
      <c r="J666" t="s">
        <v>10524</v>
      </c>
    </row>
    <row r="667" spans="1:10" hidden="1" x14ac:dyDescent="0.25">
      <c r="B667" t="s">
        <v>712</v>
      </c>
      <c r="C667" t="s">
        <v>2011</v>
      </c>
      <c r="D667">
        <v>68</v>
      </c>
      <c r="E667" t="s">
        <v>9120</v>
      </c>
      <c r="F667" t="s">
        <v>9018</v>
      </c>
      <c r="G667" t="s">
        <v>2702</v>
      </c>
      <c r="H667" t="s">
        <v>10147</v>
      </c>
      <c r="I667" t="s">
        <v>9500</v>
      </c>
      <c r="J667" t="s">
        <v>10613</v>
      </c>
    </row>
    <row r="668" spans="1:10" hidden="1" x14ac:dyDescent="0.25">
      <c r="B668" t="s">
        <v>939</v>
      </c>
      <c r="C668" t="s">
        <v>2238</v>
      </c>
      <c r="D668">
        <v>68</v>
      </c>
      <c r="E668" t="s">
        <v>9120</v>
      </c>
      <c r="F668" t="s">
        <v>9018</v>
      </c>
      <c r="G668" t="s">
        <v>2702</v>
      </c>
      <c r="H668" t="s">
        <v>10147</v>
      </c>
      <c r="I668" t="s">
        <v>9697</v>
      </c>
      <c r="J668" t="s">
        <v>10810</v>
      </c>
    </row>
    <row r="669" spans="1:10" hidden="1" x14ac:dyDescent="0.25">
      <c r="B669" t="s">
        <v>940</v>
      </c>
      <c r="C669" t="s">
        <v>2239</v>
      </c>
      <c r="D669">
        <v>68</v>
      </c>
      <c r="E669" t="s">
        <v>9120</v>
      </c>
      <c r="F669" t="s">
        <v>9018</v>
      </c>
      <c r="G669" t="s">
        <v>2702</v>
      </c>
      <c r="H669" t="s">
        <v>10147</v>
      </c>
      <c r="I669" t="s">
        <v>9698</v>
      </c>
      <c r="J669" t="s">
        <v>10811</v>
      </c>
    </row>
    <row r="670" spans="1:10" hidden="1" x14ac:dyDescent="0.25">
      <c r="B670" t="s">
        <v>980</v>
      </c>
      <c r="C670" t="s">
        <v>2279</v>
      </c>
      <c r="D670">
        <v>68</v>
      </c>
      <c r="E670" t="s">
        <v>9120</v>
      </c>
      <c r="F670" t="s">
        <v>9018</v>
      </c>
      <c r="G670" t="s">
        <v>2702</v>
      </c>
      <c r="H670" t="s">
        <v>10147</v>
      </c>
      <c r="I670" t="s">
        <v>9721</v>
      </c>
      <c r="J670" t="s">
        <v>10834</v>
      </c>
    </row>
    <row r="671" spans="1:10" hidden="1" x14ac:dyDescent="0.25">
      <c r="B671" t="s">
        <v>1253</v>
      </c>
      <c r="C671" t="s">
        <v>2549</v>
      </c>
      <c r="D671">
        <v>68</v>
      </c>
      <c r="E671" t="s">
        <v>9120</v>
      </c>
      <c r="F671" t="s">
        <v>9018</v>
      </c>
      <c r="G671" t="s">
        <v>2702</v>
      </c>
      <c r="H671" t="s">
        <v>10147</v>
      </c>
      <c r="I671" t="s">
        <v>9956</v>
      </c>
      <c r="J671" t="s">
        <v>11069</v>
      </c>
    </row>
    <row r="672" spans="1:10" hidden="1" x14ac:dyDescent="0.25">
      <c r="B672" t="s">
        <v>1254</v>
      </c>
      <c r="C672" t="s">
        <v>2550</v>
      </c>
      <c r="D672">
        <v>68</v>
      </c>
      <c r="E672" t="s">
        <v>9120</v>
      </c>
      <c r="F672" t="s">
        <v>9018</v>
      </c>
      <c r="G672" t="s">
        <v>2702</v>
      </c>
      <c r="H672" t="s">
        <v>10147</v>
      </c>
      <c r="I672" t="s">
        <v>9957</v>
      </c>
      <c r="J672" t="s">
        <v>11070</v>
      </c>
    </row>
    <row r="673" spans="1:10" hidden="1" x14ac:dyDescent="0.25">
      <c r="B673" t="s">
        <v>161</v>
      </c>
      <c r="C673" t="s">
        <v>1462</v>
      </c>
      <c r="D673">
        <v>68</v>
      </c>
      <c r="E673" t="s">
        <v>9120</v>
      </c>
      <c r="F673" t="s">
        <v>9018</v>
      </c>
      <c r="G673" t="s">
        <v>2702</v>
      </c>
      <c r="H673" t="s">
        <v>10147</v>
      </c>
      <c r="I673" t="s">
        <v>10006</v>
      </c>
      <c r="J673" t="s">
        <v>11119</v>
      </c>
    </row>
    <row r="674" spans="1:10" hidden="1" x14ac:dyDescent="0.25">
      <c r="B674" t="s">
        <v>165</v>
      </c>
      <c r="C674" t="s">
        <v>1466</v>
      </c>
      <c r="D674">
        <v>68</v>
      </c>
      <c r="E674" t="s">
        <v>9120</v>
      </c>
      <c r="F674" t="s">
        <v>9018</v>
      </c>
      <c r="G674" t="s">
        <v>2702</v>
      </c>
      <c r="H674" t="s">
        <v>10147</v>
      </c>
      <c r="I674" t="s">
        <v>10007</v>
      </c>
      <c r="J674" t="s">
        <v>11120</v>
      </c>
    </row>
    <row r="675" spans="1:10" hidden="1" x14ac:dyDescent="0.25">
      <c r="B675" t="s">
        <v>160</v>
      </c>
      <c r="C675" t="s">
        <v>1461</v>
      </c>
      <c r="D675">
        <v>68</v>
      </c>
      <c r="E675" t="s">
        <v>9120</v>
      </c>
      <c r="F675" t="s">
        <v>9018</v>
      </c>
      <c r="G675" t="s">
        <v>2702</v>
      </c>
      <c r="H675" t="s">
        <v>10147</v>
      </c>
      <c r="I675" t="s">
        <v>10009</v>
      </c>
      <c r="J675" t="s">
        <v>11122</v>
      </c>
    </row>
    <row r="676" spans="1:10" hidden="1" x14ac:dyDescent="0.25">
      <c r="B676" t="s">
        <v>136</v>
      </c>
      <c r="C676" t="s">
        <v>1437</v>
      </c>
      <c r="D676">
        <v>68</v>
      </c>
      <c r="E676" t="s">
        <v>9120</v>
      </c>
      <c r="F676" t="s">
        <v>9018</v>
      </c>
      <c r="G676" t="s">
        <v>2702</v>
      </c>
      <c r="H676" t="s">
        <v>10147</v>
      </c>
      <c r="I676" t="s">
        <v>10020</v>
      </c>
      <c r="J676" t="s">
        <v>11133</v>
      </c>
    </row>
    <row r="677" spans="1:10" hidden="1" x14ac:dyDescent="0.25">
      <c r="B677" t="s">
        <v>96</v>
      </c>
      <c r="C677" t="s">
        <v>1397</v>
      </c>
      <c r="D677">
        <v>68</v>
      </c>
      <c r="E677" t="s">
        <v>9120</v>
      </c>
      <c r="F677" t="s">
        <v>9018</v>
      </c>
      <c r="G677" t="s">
        <v>2702</v>
      </c>
      <c r="H677" t="s">
        <v>10147</v>
      </c>
      <c r="I677" t="s">
        <v>10052</v>
      </c>
      <c r="J677" t="s">
        <v>11165</v>
      </c>
    </row>
    <row r="678" spans="1:10" hidden="1" x14ac:dyDescent="0.25">
      <c r="B678" t="s">
        <v>125</v>
      </c>
      <c r="C678" t="s">
        <v>1426</v>
      </c>
      <c r="D678">
        <v>110</v>
      </c>
      <c r="E678" t="s">
        <v>9120</v>
      </c>
      <c r="F678" t="s">
        <v>9021</v>
      </c>
      <c r="G678" t="s">
        <v>2730</v>
      </c>
      <c r="H678" t="s">
        <v>10153</v>
      </c>
      <c r="I678" t="s">
        <v>10026</v>
      </c>
      <c r="J678" t="s">
        <v>11139</v>
      </c>
    </row>
    <row r="679" spans="1:10" hidden="1" x14ac:dyDescent="0.25">
      <c r="B679" t="s">
        <v>126</v>
      </c>
      <c r="C679" t="s">
        <v>1427</v>
      </c>
      <c r="D679">
        <v>132</v>
      </c>
      <c r="E679" t="s">
        <v>9120</v>
      </c>
      <c r="F679" t="s">
        <v>9021</v>
      </c>
      <c r="G679" t="s">
        <v>2730</v>
      </c>
      <c r="H679" t="s">
        <v>10153</v>
      </c>
      <c r="I679" t="s">
        <v>10027</v>
      </c>
      <c r="J679" t="s">
        <v>11140</v>
      </c>
    </row>
    <row r="680" spans="1:10" hidden="1" x14ac:dyDescent="0.25">
      <c r="B680" t="s">
        <v>127</v>
      </c>
      <c r="C680" t="s">
        <v>1428</v>
      </c>
      <c r="D680">
        <v>60</v>
      </c>
      <c r="E680" t="s">
        <v>9120</v>
      </c>
      <c r="F680" t="s">
        <v>9021</v>
      </c>
      <c r="G680" t="s">
        <v>2730</v>
      </c>
      <c r="H680" t="s">
        <v>10153</v>
      </c>
      <c r="I680" t="s">
        <v>10028</v>
      </c>
      <c r="J680" t="s">
        <v>11141</v>
      </c>
    </row>
    <row r="681" spans="1:10" hidden="1" x14ac:dyDescent="0.25">
      <c r="B681" t="s">
        <v>200</v>
      </c>
      <c r="C681" t="s">
        <v>1501</v>
      </c>
      <c r="D681">
        <v>64</v>
      </c>
      <c r="E681" t="s">
        <v>9120</v>
      </c>
      <c r="F681" t="s">
        <v>9016</v>
      </c>
      <c r="G681" t="s">
        <v>2698</v>
      </c>
      <c r="H681" t="s">
        <v>10145</v>
      </c>
      <c r="I681" t="s">
        <v>9134</v>
      </c>
      <c r="J681" t="s">
        <v>10248</v>
      </c>
    </row>
    <row r="682" spans="1:10" x14ac:dyDescent="0.25">
      <c r="A682" t="s">
        <v>10103</v>
      </c>
      <c r="B682" t="s">
        <v>92</v>
      </c>
      <c r="C682" t="s">
        <v>1393</v>
      </c>
      <c r="D682">
        <v>65</v>
      </c>
      <c r="E682" t="s">
        <v>9120</v>
      </c>
      <c r="F682" t="s">
        <v>9016</v>
      </c>
      <c r="G682" t="s">
        <v>2698</v>
      </c>
      <c r="H682" t="s">
        <v>10145</v>
      </c>
      <c r="I682" t="s">
        <v>10055</v>
      </c>
      <c r="J682" t="s">
        <v>11168</v>
      </c>
    </row>
    <row r="683" spans="1:10" hidden="1" x14ac:dyDescent="0.25">
      <c r="B683" t="s">
        <v>894</v>
      </c>
      <c r="C683" t="s">
        <v>2193</v>
      </c>
      <c r="D683">
        <v>133</v>
      </c>
      <c r="E683" t="s">
        <v>9120</v>
      </c>
      <c r="F683" t="s">
        <v>9021</v>
      </c>
      <c r="G683" t="s">
        <v>3317</v>
      </c>
      <c r="H683">
        <v>0</v>
      </c>
      <c r="I683" t="s">
        <v>9658</v>
      </c>
      <c r="J683" t="s">
        <v>10771</v>
      </c>
    </row>
    <row r="684" spans="1:10" hidden="1" x14ac:dyDescent="0.25">
      <c r="B684" t="s">
        <v>1027</v>
      </c>
      <c r="C684" t="s">
        <v>2326</v>
      </c>
      <c r="D684">
        <v>106</v>
      </c>
      <c r="E684" t="s">
        <v>9120</v>
      </c>
      <c r="F684" t="s">
        <v>9017</v>
      </c>
      <c r="G684" t="s">
        <v>2700</v>
      </c>
      <c r="H684" t="s">
        <v>10227</v>
      </c>
      <c r="I684" t="s">
        <v>9756</v>
      </c>
      <c r="J684" t="s">
        <v>10869</v>
      </c>
    </row>
    <row r="685" spans="1:10" hidden="1" x14ac:dyDescent="0.25">
      <c r="B685" t="s">
        <v>1045</v>
      </c>
      <c r="C685" t="s">
        <v>2344</v>
      </c>
      <c r="D685">
        <v>119</v>
      </c>
      <c r="E685" t="s">
        <v>9120</v>
      </c>
      <c r="F685" t="s">
        <v>9017</v>
      </c>
      <c r="G685" t="s">
        <v>2700</v>
      </c>
      <c r="H685" t="s">
        <v>10229</v>
      </c>
      <c r="I685" t="s">
        <v>9772</v>
      </c>
      <c r="J685" t="s">
        <v>10885</v>
      </c>
    </row>
    <row r="686" spans="1:10" hidden="1" x14ac:dyDescent="0.25">
      <c r="B686" t="s">
        <v>95</v>
      </c>
      <c r="C686" t="s">
        <v>1396</v>
      </c>
      <c r="D686">
        <v>61</v>
      </c>
      <c r="E686" t="s">
        <v>9120</v>
      </c>
      <c r="F686" t="s">
        <v>9017</v>
      </c>
      <c r="G686" t="s">
        <v>2700</v>
      </c>
      <c r="H686" t="s">
        <v>10146</v>
      </c>
      <c r="I686" t="s">
        <v>10058</v>
      </c>
      <c r="J686" t="s">
        <v>11171</v>
      </c>
    </row>
    <row r="687" spans="1:10" hidden="1" x14ac:dyDescent="0.25">
      <c r="B687" t="s">
        <v>960</v>
      </c>
      <c r="C687" t="s">
        <v>2259</v>
      </c>
      <c r="D687">
        <v>107</v>
      </c>
      <c r="E687" t="s">
        <v>9120</v>
      </c>
      <c r="F687" t="s">
        <v>8990</v>
      </c>
      <c r="G687" t="s">
        <v>3365</v>
      </c>
      <c r="H687" t="s">
        <v>10222</v>
      </c>
      <c r="I687" t="s">
        <v>9713</v>
      </c>
      <c r="J687" t="s">
        <v>10826</v>
      </c>
    </row>
    <row r="688" spans="1:10" hidden="1" x14ac:dyDescent="0.25">
      <c r="B688" t="s">
        <v>203</v>
      </c>
      <c r="C688" t="s">
        <v>1504</v>
      </c>
      <c r="D688">
        <v>72</v>
      </c>
      <c r="E688" t="s">
        <v>9120</v>
      </c>
      <c r="F688" t="s">
        <v>9042</v>
      </c>
      <c r="G688" t="s">
        <v>9043</v>
      </c>
      <c r="H688" t="s">
        <v>10104</v>
      </c>
      <c r="I688" t="s">
        <v>9135</v>
      </c>
      <c r="J688" t="s">
        <v>10249</v>
      </c>
    </row>
    <row r="689" spans="1:10" hidden="1" x14ac:dyDescent="0.25">
      <c r="B689" t="s">
        <v>437</v>
      </c>
      <c r="C689" t="s">
        <v>1737</v>
      </c>
      <c r="D689">
        <v>69</v>
      </c>
      <c r="E689" t="s">
        <v>9120</v>
      </c>
      <c r="F689" t="s">
        <v>9042</v>
      </c>
      <c r="G689" t="s">
        <v>9065</v>
      </c>
      <c r="H689">
        <v>0</v>
      </c>
      <c r="I689" t="s">
        <v>9306</v>
      </c>
      <c r="J689" t="s">
        <v>10419</v>
      </c>
    </row>
    <row r="690" spans="1:10" hidden="1" x14ac:dyDescent="0.25">
      <c r="B690" t="s">
        <v>193</v>
      </c>
      <c r="C690" t="s">
        <v>1494</v>
      </c>
      <c r="D690">
        <v>65</v>
      </c>
      <c r="E690" t="s">
        <v>9120</v>
      </c>
      <c r="F690" t="s">
        <v>9003</v>
      </c>
      <c r="G690" t="s">
        <v>2658</v>
      </c>
      <c r="H690" t="s">
        <v>10166</v>
      </c>
      <c r="I690" t="s">
        <v>9133</v>
      </c>
      <c r="J690" t="s">
        <v>10247</v>
      </c>
    </row>
    <row r="691" spans="1:10" x14ac:dyDescent="0.25">
      <c r="A691" t="s">
        <v>10103</v>
      </c>
      <c r="B691" t="s">
        <v>1</v>
      </c>
      <c r="C691" t="s">
        <v>1306</v>
      </c>
      <c r="D691">
        <v>135</v>
      </c>
      <c r="E691" t="s">
        <v>9211</v>
      </c>
      <c r="F691" t="s">
        <v>8990</v>
      </c>
      <c r="G691" t="s">
        <v>2618</v>
      </c>
      <c r="H691" t="s">
        <v>10120</v>
      </c>
      <c r="I691" t="s">
        <v>10091</v>
      </c>
      <c r="J691" t="s">
        <v>11204</v>
      </c>
    </row>
    <row r="692" spans="1:10" hidden="1" x14ac:dyDescent="0.25">
      <c r="B692" t="s">
        <v>210</v>
      </c>
      <c r="C692" t="s">
        <v>1511</v>
      </c>
      <c r="D692">
        <v>65</v>
      </c>
      <c r="E692" t="s">
        <v>9120</v>
      </c>
      <c r="F692" t="s">
        <v>9003</v>
      </c>
      <c r="G692" t="s">
        <v>2658</v>
      </c>
      <c r="H692" t="s">
        <v>10136</v>
      </c>
      <c r="I692" t="s">
        <v>9138</v>
      </c>
      <c r="J692" t="s">
        <v>10252</v>
      </c>
    </row>
    <row r="693" spans="1:10" hidden="1" x14ac:dyDescent="0.25">
      <c r="B693" t="s">
        <v>211</v>
      </c>
      <c r="C693" t="s">
        <v>1512</v>
      </c>
      <c r="D693">
        <v>65</v>
      </c>
      <c r="E693" t="s">
        <v>9120</v>
      </c>
      <c r="F693" t="s">
        <v>9003</v>
      </c>
      <c r="G693" t="s">
        <v>2658</v>
      </c>
      <c r="H693" t="s">
        <v>10136</v>
      </c>
      <c r="I693" t="s">
        <v>9139</v>
      </c>
      <c r="J693" t="s">
        <v>10253</v>
      </c>
    </row>
    <row r="694" spans="1:10" hidden="1" x14ac:dyDescent="0.25">
      <c r="B694" t="s">
        <v>212</v>
      </c>
      <c r="C694" t="s">
        <v>1513</v>
      </c>
      <c r="D694">
        <v>65</v>
      </c>
      <c r="E694" t="s">
        <v>9120</v>
      </c>
      <c r="F694" t="s">
        <v>9003</v>
      </c>
      <c r="G694" t="s">
        <v>2658</v>
      </c>
      <c r="H694" t="s">
        <v>10136</v>
      </c>
      <c r="I694" t="s">
        <v>9140</v>
      </c>
      <c r="J694" t="s">
        <v>10254</v>
      </c>
    </row>
    <row r="695" spans="1:10" x14ac:dyDescent="0.25">
      <c r="A695" t="s">
        <v>10103</v>
      </c>
      <c r="B695" t="s">
        <v>213</v>
      </c>
      <c r="C695" t="s">
        <v>1514</v>
      </c>
      <c r="D695">
        <v>65</v>
      </c>
      <c r="E695" t="s">
        <v>9120</v>
      </c>
      <c r="F695" t="s">
        <v>9003</v>
      </c>
      <c r="G695" t="s">
        <v>2658</v>
      </c>
      <c r="H695" t="s">
        <v>10136</v>
      </c>
      <c r="I695" t="s">
        <v>9141</v>
      </c>
      <c r="J695" t="s">
        <v>10255</v>
      </c>
    </row>
    <row r="696" spans="1:10" hidden="1" x14ac:dyDescent="0.25">
      <c r="B696" t="s">
        <v>214</v>
      </c>
      <c r="C696" t="s">
        <v>1515</v>
      </c>
      <c r="D696">
        <v>65</v>
      </c>
      <c r="E696" t="s">
        <v>9120</v>
      </c>
      <c r="F696" t="s">
        <v>9003</v>
      </c>
      <c r="G696" t="s">
        <v>2658</v>
      </c>
      <c r="H696" t="s">
        <v>10136</v>
      </c>
      <c r="I696" t="s">
        <v>9142</v>
      </c>
      <c r="J696" t="s">
        <v>10256</v>
      </c>
    </row>
    <row r="697" spans="1:10" hidden="1" x14ac:dyDescent="0.25">
      <c r="B697" t="s">
        <v>215</v>
      </c>
      <c r="C697" t="s">
        <v>1516</v>
      </c>
      <c r="D697">
        <v>65</v>
      </c>
      <c r="E697" t="s">
        <v>9120</v>
      </c>
      <c r="F697" t="s">
        <v>9003</v>
      </c>
      <c r="G697" t="s">
        <v>2658</v>
      </c>
      <c r="H697" t="s">
        <v>10136</v>
      </c>
      <c r="I697" t="s">
        <v>9143</v>
      </c>
      <c r="J697" t="s">
        <v>10257</v>
      </c>
    </row>
    <row r="698" spans="1:10" hidden="1" x14ac:dyDescent="0.25">
      <c r="B698" t="s">
        <v>216</v>
      </c>
      <c r="C698" t="s">
        <v>1517</v>
      </c>
      <c r="D698">
        <v>65</v>
      </c>
      <c r="E698" t="s">
        <v>9120</v>
      </c>
      <c r="F698" t="s">
        <v>9003</v>
      </c>
      <c r="G698" t="s">
        <v>2658</v>
      </c>
      <c r="H698" t="s">
        <v>10136</v>
      </c>
      <c r="I698" t="s">
        <v>9144</v>
      </c>
      <c r="J698" t="s">
        <v>10258</v>
      </c>
    </row>
    <row r="699" spans="1:10" hidden="1" x14ac:dyDescent="0.25">
      <c r="B699" t="s">
        <v>232</v>
      </c>
      <c r="C699" t="s">
        <v>1533</v>
      </c>
      <c r="D699">
        <v>65</v>
      </c>
      <c r="E699" t="s">
        <v>9120</v>
      </c>
      <c r="F699" t="s">
        <v>9003</v>
      </c>
      <c r="G699" t="s">
        <v>2658</v>
      </c>
      <c r="H699" t="s">
        <v>10136</v>
      </c>
      <c r="I699" t="s">
        <v>9152</v>
      </c>
      <c r="J699" t="s">
        <v>10266</v>
      </c>
    </row>
    <row r="700" spans="1:10" hidden="1" x14ac:dyDescent="0.25">
      <c r="B700" t="s">
        <v>233</v>
      </c>
      <c r="C700" t="s">
        <v>1534</v>
      </c>
      <c r="D700">
        <v>65</v>
      </c>
      <c r="E700" t="s">
        <v>9120</v>
      </c>
      <c r="F700" t="s">
        <v>9003</v>
      </c>
      <c r="G700" t="s">
        <v>2658</v>
      </c>
      <c r="H700" t="s">
        <v>10136</v>
      </c>
      <c r="I700" t="s">
        <v>9153</v>
      </c>
      <c r="J700" t="s">
        <v>10267</v>
      </c>
    </row>
    <row r="701" spans="1:10" hidden="1" x14ac:dyDescent="0.25">
      <c r="B701" t="s">
        <v>246</v>
      </c>
      <c r="C701" t="s">
        <v>1547</v>
      </c>
      <c r="D701">
        <v>65</v>
      </c>
      <c r="E701" t="s">
        <v>9120</v>
      </c>
      <c r="F701" t="s">
        <v>9003</v>
      </c>
      <c r="G701" t="s">
        <v>2658</v>
      </c>
      <c r="H701" t="s">
        <v>10166</v>
      </c>
      <c r="I701" t="s">
        <v>9163</v>
      </c>
      <c r="J701" t="s">
        <v>10277</v>
      </c>
    </row>
    <row r="702" spans="1:10" hidden="1" x14ac:dyDescent="0.25">
      <c r="B702" t="s">
        <v>253</v>
      </c>
      <c r="C702" t="s">
        <v>1554</v>
      </c>
      <c r="D702">
        <v>65</v>
      </c>
      <c r="E702" t="s">
        <v>9120</v>
      </c>
      <c r="F702" t="s">
        <v>9003</v>
      </c>
      <c r="G702" t="s">
        <v>2658</v>
      </c>
      <c r="H702" t="s">
        <v>10174</v>
      </c>
      <c r="I702" t="s">
        <v>9170</v>
      </c>
      <c r="J702" t="s">
        <v>10284</v>
      </c>
    </row>
    <row r="703" spans="1:10" hidden="1" x14ac:dyDescent="0.25">
      <c r="B703" t="s">
        <v>292</v>
      </c>
      <c r="C703" t="s">
        <v>1593</v>
      </c>
      <c r="D703">
        <v>65</v>
      </c>
      <c r="E703" t="s">
        <v>9120</v>
      </c>
      <c r="F703" t="s">
        <v>9003</v>
      </c>
      <c r="G703" t="s">
        <v>2658</v>
      </c>
      <c r="H703" t="s">
        <v>10166</v>
      </c>
      <c r="I703" t="s">
        <v>9194</v>
      </c>
      <c r="J703" t="s">
        <v>10308</v>
      </c>
    </row>
    <row r="704" spans="1:10" hidden="1" x14ac:dyDescent="0.25">
      <c r="B704" t="s">
        <v>304</v>
      </c>
      <c r="C704" t="s">
        <v>1605</v>
      </c>
      <c r="D704">
        <v>65</v>
      </c>
      <c r="E704" t="s">
        <v>9120</v>
      </c>
      <c r="F704" t="s">
        <v>9003</v>
      </c>
      <c r="G704" t="s">
        <v>2658</v>
      </c>
      <c r="H704" t="s">
        <v>10136</v>
      </c>
      <c r="I704" t="s">
        <v>9206</v>
      </c>
      <c r="J704" t="s">
        <v>10320</v>
      </c>
    </row>
    <row r="705" spans="1:10" hidden="1" x14ac:dyDescent="0.25">
      <c r="B705" t="s">
        <v>310</v>
      </c>
      <c r="C705" t="s">
        <v>1611</v>
      </c>
      <c r="D705">
        <v>65</v>
      </c>
      <c r="E705" t="s">
        <v>9120</v>
      </c>
      <c r="F705" t="s">
        <v>9003</v>
      </c>
      <c r="G705" t="s">
        <v>2658</v>
      </c>
      <c r="H705" t="s">
        <v>10159</v>
      </c>
      <c r="I705" t="s">
        <v>9209</v>
      </c>
      <c r="J705" t="s">
        <v>10323</v>
      </c>
    </row>
    <row r="706" spans="1:10" hidden="1" x14ac:dyDescent="0.25">
      <c r="B706" t="s">
        <v>364</v>
      </c>
      <c r="C706" t="s">
        <v>1665</v>
      </c>
      <c r="D706">
        <v>65</v>
      </c>
      <c r="E706" t="s">
        <v>9120</v>
      </c>
      <c r="F706" t="s">
        <v>9003</v>
      </c>
      <c r="G706" t="s">
        <v>2658</v>
      </c>
      <c r="H706" t="s">
        <v>10166</v>
      </c>
      <c r="I706" t="s">
        <v>9245</v>
      </c>
      <c r="J706" t="s">
        <v>10358</v>
      </c>
    </row>
    <row r="707" spans="1:10" hidden="1" x14ac:dyDescent="0.25">
      <c r="B707" t="s">
        <v>442</v>
      </c>
      <c r="C707" t="s">
        <v>1742</v>
      </c>
      <c r="D707">
        <v>65</v>
      </c>
      <c r="E707" t="s">
        <v>9120</v>
      </c>
      <c r="F707" t="s">
        <v>9003</v>
      </c>
      <c r="G707" t="s">
        <v>2658</v>
      </c>
      <c r="H707" t="s">
        <v>10136</v>
      </c>
      <c r="I707" t="s">
        <v>9310</v>
      </c>
      <c r="J707" t="s">
        <v>10423</v>
      </c>
    </row>
    <row r="708" spans="1:10" hidden="1" x14ac:dyDescent="0.25">
      <c r="B708" t="s">
        <v>475</v>
      </c>
      <c r="C708" t="s">
        <v>1775</v>
      </c>
      <c r="D708">
        <v>65</v>
      </c>
      <c r="E708" t="s">
        <v>9120</v>
      </c>
      <c r="F708" t="s">
        <v>9003</v>
      </c>
      <c r="G708" t="s">
        <v>2658</v>
      </c>
      <c r="H708" t="s">
        <v>10136</v>
      </c>
      <c r="I708" t="s">
        <v>9326</v>
      </c>
      <c r="J708" t="s">
        <v>10439</v>
      </c>
    </row>
    <row r="709" spans="1:10" hidden="1" x14ac:dyDescent="0.25">
      <c r="B709" t="s">
        <v>476</v>
      </c>
      <c r="C709" t="s">
        <v>1776</v>
      </c>
      <c r="D709">
        <v>65</v>
      </c>
      <c r="E709" t="s">
        <v>9120</v>
      </c>
      <c r="F709" t="s">
        <v>9003</v>
      </c>
      <c r="G709" t="s">
        <v>2658</v>
      </c>
      <c r="H709" t="s">
        <v>10136</v>
      </c>
      <c r="I709" t="s">
        <v>9327</v>
      </c>
      <c r="J709" t="s">
        <v>10440</v>
      </c>
    </row>
    <row r="710" spans="1:10" x14ac:dyDescent="0.25">
      <c r="A710" t="s">
        <v>10103</v>
      </c>
      <c r="B710" t="s">
        <v>521</v>
      </c>
      <c r="C710" t="s">
        <v>1821</v>
      </c>
      <c r="D710">
        <v>65</v>
      </c>
      <c r="E710" t="s">
        <v>9120</v>
      </c>
      <c r="F710" t="s">
        <v>9003</v>
      </c>
      <c r="G710" t="s">
        <v>2658</v>
      </c>
      <c r="H710" t="s">
        <v>10166</v>
      </c>
      <c r="I710" t="s">
        <v>9356</v>
      </c>
      <c r="J710" t="s">
        <v>10469</v>
      </c>
    </row>
    <row r="711" spans="1:10" hidden="1" x14ac:dyDescent="0.25">
      <c r="B711" t="s">
        <v>525</v>
      </c>
      <c r="C711" t="s">
        <v>1825</v>
      </c>
      <c r="D711">
        <v>65</v>
      </c>
      <c r="E711" t="s">
        <v>9120</v>
      </c>
      <c r="F711" t="s">
        <v>9003</v>
      </c>
      <c r="G711" t="s">
        <v>2658</v>
      </c>
      <c r="H711" t="s">
        <v>10196</v>
      </c>
      <c r="I711" t="s">
        <v>9357</v>
      </c>
      <c r="J711" t="s">
        <v>10470</v>
      </c>
    </row>
    <row r="712" spans="1:10" x14ac:dyDescent="0.25">
      <c r="A712" t="s">
        <v>10103</v>
      </c>
      <c r="B712" t="s">
        <v>543</v>
      </c>
      <c r="C712" t="s">
        <v>1843</v>
      </c>
      <c r="D712">
        <v>65</v>
      </c>
      <c r="E712" t="s">
        <v>9120</v>
      </c>
      <c r="F712" t="s">
        <v>9003</v>
      </c>
      <c r="G712" t="s">
        <v>2658</v>
      </c>
      <c r="H712" t="s">
        <v>10166</v>
      </c>
      <c r="I712" t="s">
        <v>9369</v>
      </c>
      <c r="J712" t="s">
        <v>10482</v>
      </c>
    </row>
    <row r="713" spans="1:10" hidden="1" x14ac:dyDescent="0.25">
      <c r="B713" t="s">
        <v>551</v>
      </c>
      <c r="C713" t="s">
        <v>1851</v>
      </c>
      <c r="D713">
        <v>65</v>
      </c>
      <c r="E713" t="s">
        <v>9120</v>
      </c>
      <c r="F713" t="s">
        <v>9003</v>
      </c>
      <c r="G713" t="s">
        <v>2658</v>
      </c>
      <c r="H713" t="s">
        <v>10136</v>
      </c>
      <c r="I713" t="s">
        <v>9374</v>
      </c>
      <c r="J713" t="s">
        <v>10487</v>
      </c>
    </row>
    <row r="714" spans="1:10" hidden="1" x14ac:dyDescent="0.25">
      <c r="B714" t="s">
        <v>552</v>
      </c>
      <c r="C714" t="s">
        <v>1852</v>
      </c>
      <c r="D714">
        <v>65</v>
      </c>
      <c r="E714" t="s">
        <v>9120</v>
      </c>
      <c r="F714" t="s">
        <v>9003</v>
      </c>
      <c r="G714" t="s">
        <v>2658</v>
      </c>
      <c r="H714" t="s">
        <v>10136</v>
      </c>
      <c r="I714" t="s">
        <v>9375</v>
      </c>
      <c r="J714" t="s">
        <v>10488</v>
      </c>
    </row>
    <row r="715" spans="1:10" x14ac:dyDescent="0.25">
      <c r="A715" t="s">
        <v>10103</v>
      </c>
      <c r="B715" t="s">
        <v>554</v>
      </c>
      <c r="C715" t="s">
        <v>1854</v>
      </c>
      <c r="D715">
        <v>167</v>
      </c>
      <c r="E715" t="s">
        <v>9120</v>
      </c>
      <c r="F715" t="s">
        <v>9003</v>
      </c>
      <c r="G715" t="s">
        <v>2658</v>
      </c>
      <c r="H715" t="s">
        <v>10133</v>
      </c>
      <c r="I715" t="s">
        <v>9378</v>
      </c>
      <c r="J715" t="s">
        <v>10491</v>
      </c>
    </row>
    <row r="716" spans="1:10" x14ac:dyDescent="0.25">
      <c r="A716" t="s">
        <v>10103</v>
      </c>
      <c r="B716" t="s">
        <v>555</v>
      </c>
      <c r="C716" t="s">
        <v>1855</v>
      </c>
      <c r="D716">
        <v>65</v>
      </c>
      <c r="E716" t="s">
        <v>9120</v>
      </c>
      <c r="F716" t="s">
        <v>9003</v>
      </c>
      <c r="G716" t="s">
        <v>2658</v>
      </c>
      <c r="H716" t="s">
        <v>10196</v>
      </c>
      <c r="I716" t="s">
        <v>9379</v>
      </c>
      <c r="J716" t="s">
        <v>10492</v>
      </c>
    </row>
    <row r="717" spans="1:10" hidden="1" x14ac:dyDescent="0.25">
      <c r="B717" t="s">
        <v>1297</v>
      </c>
      <c r="C717" t="s">
        <v>2594</v>
      </c>
      <c r="D717">
        <v>65</v>
      </c>
      <c r="E717" t="s">
        <v>9120</v>
      </c>
      <c r="F717" t="s">
        <v>9003</v>
      </c>
      <c r="G717" t="s">
        <v>2658</v>
      </c>
      <c r="H717" t="s">
        <v>10136</v>
      </c>
      <c r="I717" t="s">
        <v>9382</v>
      </c>
      <c r="J717" t="s">
        <v>10495</v>
      </c>
    </row>
    <row r="718" spans="1:10" hidden="1" x14ac:dyDescent="0.25">
      <c r="B718" t="s">
        <v>666</v>
      </c>
      <c r="C718" t="s">
        <v>1965</v>
      </c>
      <c r="D718">
        <v>65</v>
      </c>
      <c r="E718" t="s">
        <v>9120</v>
      </c>
      <c r="F718" t="s">
        <v>9003</v>
      </c>
      <c r="G718" t="s">
        <v>2658</v>
      </c>
      <c r="H718" t="s">
        <v>10166</v>
      </c>
      <c r="I718" t="s">
        <v>9460</v>
      </c>
      <c r="J718" t="s">
        <v>10573</v>
      </c>
    </row>
    <row r="719" spans="1:10" hidden="1" x14ac:dyDescent="0.25">
      <c r="B719" t="s">
        <v>667</v>
      </c>
      <c r="C719" t="s">
        <v>1966</v>
      </c>
      <c r="D719">
        <v>65</v>
      </c>
      <c r="E719" t="s">
        <v>9120</v>
      </c>
      <c r="F719" t="s">
        <v>9003</v>
      </c>
      <c r="G719" t="s">
        <v>2658</v>
      </c>
      <c r="H719" t="s">
        <v>10166</v>
      </c>
      <c r="I719" t="s">
        <v>9461</v>
      </c>
      <c r="J719" t="s">
        <v>10574</v>
      </c>
    </row>
    <row r="720" spans="1:10" hidden="1" x14ac:dyDescent="0.25">
      <c r="B720" t="s">
        <v>670</v>
      </c>
      <c r="C720" t="s">
        <v>1969</v>
      </c>
      <c r="D720">
        <v>65</v>
      </c>
      <c r="E720" t="s">
        <v>9120</v>
      </c>
      <c r="F720" t="s">
        <v>9003</v>
      </c>
      <c r="G720" t="s">
        <v>2658</v>
      </c>
      <c r="H720" t="s">
        <v>10166</v>
      </c>
      <c r="I720" t="s">
        <v>9462</v>
      </c>
      <c r="J720" t="s">
        <v>10575</v>
      </c>
    </row>
    <row r="721" spans="2:10" hidden="1" x14ac:dyDescent="0.25">
      <c r="B721" t="s">
        <v>671</v>
      </c>
      <c r="C721" t="s">
        <v>1970</v>
      </c>
      <c r="D721">
        <v>65</v>
      </c>
      <c r="E721" t="s">
        <v>9120</v>
      </c>
      <c r="F721" t="s">
        <v>9003</v>
      </c>
      <c r="G721" t="s">
        <v>2658</v>
      </c>
      <c r="H721" t="s">
        <v>10166</v>
      </c>
      <c r="I721" t="s">
        <v>9463</v>
      </c>
      <c r="J721" t="s">
        <v>10576</v>
      </c>
    </row>
    <row r="722" spans="2:10" hidden="1" x14ac:dyDescent="0.25">
      <c r="B722" t="s">
        <v>672</v>
      </c>
      <c r="C722" t="s">
        <v>1971</v>
      </c>
      <c r="D722">
        <v>65</v>
      </c>
      <c r="E722" t="s">
        <v>9120</v>
      </c>
      <c r="F722" t="s">
        <v>9003</v>
      </c>
      <c r="G722" t="s">
        <v>2658</v>
      </c>
      <c r="H722" t="s">
        <v>10166</v>
      </c>
      <c r="I722" t="s">
        <v>9464</v>
      </c>
      <c r="J722" t="s">
        <v>10577</v>
      </c>
    </row>
    <row r="723" spans="2:10" hidden="1" x14ac:dyDescent="0.25">
      <c r="B723" t="s">
        <v>673</v>
      </c>
      <c r="C723" t="s">
        <v>1972</v>
      </c>
      <c r="D723">
        <v>65</v>
      </c>
      <c r="E723" t="s">
        <v>9120</v>
      </c>
      <c r="F723" t="s">
        <v>9003</v>
      </c>
      <c r="G723" t="s">
        <v>2658</v>
      </c>
      <c r="H723" t="s">
        <v>10166</v>
      </c>
      <c r="I723" t="s">
        <v>9465</v>
      </c>
      <c r="J723" t="s">
        <v>10578</v>
      </c>
    </row>
    <row r="724" spans="2:10" hidden="1" x14ac:dyDescent="0.25">
      <c r="B724" t="s">
        <v>674</v>
      </c>
      <c r="C724" t="s">
        <v>1973</v>
      </c>
      <c r="D724">
        <v>65</v>
      </c>
      <c r="E724" t="s">
        <v>9120</v>
      </c>
      <c r="F724" t="s">
        <v>9003</v>
      </c>
      <c r="G724" t="s">
        <v>2658</v>
      </c>
      <c r="H724" t="s">
        <v>10166</v>
      </c>
      <c r="I724" t="s">
        <v>9466</v>
      </c>
      <c r="J724" t="s">
        <v>10579</v>
      </c>
    </row>
    <row r="725" spans="2:10" hidden="1" x14ac:dyDescent="0.25">
      <c r="B725" t="s">
        <v>675</v>
      </c>
      <c r="C725" t="s">
        <v>1974</v>
      </c>
      <c r="D725">
        <v>65</v>
      </c>
      <c r="E725" t="s">
        <v>9120</v>
      </c>
      <c r="F725" t="s">
        <v>9003</v>
      </c>
      <c r="G725" t="s">
        <v>2658</v>
      </c>
      <c r="H725" t="s">
        <v>10166</v>
      </c>
      <c r="I725" t="s">
        <v>9467</v>
      </c>
      <c r="J725" t="s">
        <v>10580</v>
      </c>
    </row>
    <row r="726" spans="2:10" hidden="1" x14ac:dyDescent="0.25">
      <c r="B726" t="s">
        <v>676</v>
      </c>
      <c r="C726" t="s">
        <v>1975</v>
      </c>
      <c r="D726">
        <v>65</v>
      </c>
      <c r="E726" t="s">
        <v>9120</v>
      </c>
      <c r="F726" t="s">
        <v>9003</v>
      </c>
      <c r="G726" t="s">
        <v>2658</v>
      </c>
      <c r="H726" t="s">
        <v>10166</v>
      </c>
      <c r="I726" t="s">
        <v>9468</v>
      </c>
      <c r="J726" t="s">
        <v>10581</v>
      </c>
    </row>
    <row r="727" spans="2:10" hidden="1" x14ac:dyDescent="0.25">
      <c r="B727" t="s">
        <v>677</v>
      </c>
      <c r="C727" t="s">
        <v>1976</v>
      </c>
      <c r="D727">
        <v>65</v>
      </c>
      <c r="E727" t="s">
        <v>9120</v>
      </c>
      <c r="F727" t="s">
        <v>9003</v>
      </c>
      <c r="G727" t="s">
        <v>2658</v>
      </c>
      <c r="H727" t="s">
        <v>10166</v>
      </c>
      <c r="I727" t="s">
        <v>9469</v>
      </c>
      <c r="J727" t="s">
        <v>10582</v>
      </c>
    </row>
    <row r="728" spans="2:10" hidden="1" x14ac:dyDescent="0.25">
      <c r="B728" t="s">
        <v>678</v>
      </c>
      <c r="C728" t="s">
        <v>1977</v>
      </c>
      <c r="D728">
        <v>65</v>
      </c>
      <c r="E728" t="s">
        <v>9120</v>
      </c>
      <c r="F728" t="s">
        <v>9003</v>
      </c>
      <c r="G728" t="s">
        <v>2658</v>
      </c>
      <c r="H728" t="s">
        <v>10166</v>
      </c>
      <c r="I728" t="s">
        <v>9470</v>
      </c>
      <c r="J728" t="s">
        <v>10583</v>
      </c>
    </row>
    <row r="729" spans="2:10" hidden="1" x14ac:dyDescent="0.25">
      <c r="B729" t="s">
        <v>698</v>
      </c>
      <c r="C729" t="s">
        <v>1997</v>
      </c>
      <c r="D729">
        <v>65</v>
      </c>
      <c r="E729" t="s">
        <v>9120</v>
      </c>
      <c r="F729" t="s">
        <v>9003</v>
      </c>
      <c r="G729" t="s">
        <v>2658</v>
      </c>
      <c r="H729" t="s">
        <v>10136</v>
      </c>
      <c r="I729" t="s">
        <v>9488</v>
      </c>
      <c r="J729" t="s">
        <v>10601</v>
      </c>
    </row>
    <row r="730" spans="2:10" hidden="1" x14ac:dyDescent="0.25">
      <c r="B730" t="s">
        <v>701</v>
      </c>
      <c r="C730" t="s">
        <v>2000</v>
      </c>
      <c r="D730">
        <v>65</v>
      </c>
      <c r="E730" t="s">
        <v>9120</v>
      </c>
      <c r="F730" t="s">
        <v>9003</v>
      </c>
      <c r="G730" t="s">
        <v>2658</v>
      </c>
      <c r="H730" t="s">
        <v>10136</v>
      </c>
      <c r="I730" t="s">
        <v>9491</v>
      </c>
      <c r="J730" t="s">
        <v>10604</v>
      </c>
    </row>
    <row r="731" spans="2:10" hidden="1" x14ac:dyDescent="0.25">
      <c r="B731" t="s">
        <v>713</v>
      </c>
      <c r="C731" t="s">
        <v>2012</v>
      </c>
      <c r="D731">
        <v>65</v>
      </c>
      <c r="E731" t="s">
        <v>9120</v>
      </c>
      <c r="F731" t="s">
        <v>9003</v>
      </c>
      <c r="G731" t="s">
        <v>2658</v>
      </c>
      <c r="H731" t="s">
        <v>10174</v>
      </c>
      <c r="I731" t="s">
        <v>9501</v>
      </c>
      <c r="J731" t="s">
        <v>10614</v>
      </c>
    </row>
    <row r="732" spans="2:10" hidden="1" x14ac:dyDescent="0.25">
      <c r="B732" t="s">
        <v>714</v>
      </c>
      <c r="C732" t="s">
        <v>2013</v>
      </c>
      <c r="D732">
        <v>65</v>
      </c>
      <c r="E732" t="s">
        <v>9120</v>
      </c>
      <c r="F732" t="s">
        <v>9003</v>
      </c>
      <c r="G732" t="s">
        <v>2658</v>
      </c>
      <c r="H732" t="s">
        <v>10174</v>
      </c>
      <c r="I732" t="s">
        <v>9502</v>
      </c>
      <c r="J732" t="s">
        <v>10615</v>
      </c>
    </row>
    <row r="733" spans="2:10" hidden="1" x14ac:dyDescent="0.25">
      <c r="B733" t="s">
        <v>727</v>
      </c>
      <c r="C733" t="s">
        <v>2026</v>
      </c>
      <c r="D733">
        <v>65</v>
      </c>
      <c r="E733" t="s">
        <v>9120</v>
      </c>
      <c r="F733" t="s">
        <v>9003</v>
      </c>
      <c r="G733" t="s">
        <v>2658</v>
      </c>
      <c r="H733" t="s">
        <v>10136</v>
      </c>
      <c r="I733" t="s">
        <v>9515</v>
      </c>
      <c r="J733" t="s">
        <v>10628</v>
      </c>
    </row>
    <row r="734" spans="2:10" hidden="1" x14ac:dyDescent="0.25">
      <c r="B734" t="s">
        <v>733</v>
      </c>
      <c r="C734" t="s">
        <v>2032</v>
      </c>
      <c r="D734">
        <v>65</v>
      </c>
      <c r="E734" t="s">
        <v>9120</v>
      </c>
      <c r="F734" t="s">
        <v>9003</v>
      </c>
      <c r="G734" t="s">
        <v>2658</v>
      </c>
      <c r="H734" t="s">
        <v>10136</v>
      </c>
      <c r="I734" t="s">
        <v>9518</v>
      </c>
      <c r="J734" t="s">
        <v>10631</v>
      </c>
    </row>
    <row r="735" spans="2:10" hidden="1" x14ac:dyDescent="0.25">
      <c r="B735" t="s">
        <v>746</v>
      </c>
      <c r="C735" t="s">
        <v>2045</v>
      </c>
      <c r="D735">
        <v>65</v>
      </c>
      <c r="E735" t="s">
        <v>9120</v>
      </c>
      <c r="F735" t="s">
        <v>9003</v>
      </c>
      <c r="G735" t="s">
        <v>2658</v>
      </c>
      <c r="H735" t="s">
        <v>10196</v>
      </c>
      <c r="I735" t="s">
        <v>9525</v>
      </c>
      <c r="J735" t="s">
        <v>10638</v>
      </c>
    </row>
    <row r="736" spans="2:10" hidden="1" x14ac:dyDescent="0.25">
      <c r="B736" t="s">
        <v>752</v>
      </c>
      <c r="C736" t="s">
        <v>2051</v>
      </c>
      <c r="D736">
        <v>65</v>
      </c>
      <c r="E736" t="s">
        <v>9120</v>
      </c>
      <c r="F736" t="s">
        <v>9003</v>
      </c>
      <c r="G736" t="s">
        <v>2658</v>
      </c>
      <c r="H736" t="s">
        <v>10136</v>
      </c>
      <c r="I736" t="s">
        <v>9528</v>
      </c>
      <c r="J736" t="s">
        <v>10641</v>
      </c>
    </row>
    <row r="737" spans="1:10" hidden="1" x14ac:dyDescent="0.25">
      <c r="B737" t="s">
        <v>753</v>
      </c>
      <c r="C737" t="s">
        <v>2052</v>
      </c>
      <c r="D737">
        <v>65</v>
      </c>
      <c r="E737" t="s">
        <v>9120</v>
      </c>
      <c r="F737" t="s">
        <v>9003</v>
      </c>
      <c r="G737" t="s">
        <v>2658</v>
      </c>
      <c r="H737" t="s">
        <v>10136</v>
      </c>
      <c r="I737" t="s">
        <v>9529</v>
      </c>
      <c r="J737" t="s">
        <v>10642</v>
      </c>
    </row>
    <row r="738" spans="1:10" hidden="1" x14ac:dyDescent="0.25">
      <c r="B738" t="s">
        <v>847</v>
      </c>
      <c r="C738" t="s">
        <v>2146</v>
      </c>
      <c r="D738">
        <v>65</v>
      </c>
      <c r="E738" t="s">
        <v>9120</v>
      </c>
      <c r="F738" t="s">
        <v>9003</v>
      </c>
      <c r="G738" t="s">
        <v>2658</v>
      </c>
      <c r="H738" t="s">
        <v>10166</v>
      </c>
      <c r="I738" t="s">
        <v>9622</v>
      </c>
      <c r="J738" t="s">
        <v>10735</v>
      </c>
    </row>
    <row r="739" spans="1:10" hidden="1" x14ac:dyDescent="0.25">
      <c r="B739" t="s">
        <v>874</v>
      </c>
      <c r="C739" t="s">
        <v>2173</v>
      </c>
      <c r="D739">
        <v>65</v>
      </c>
      <c r="E739" t="s">
        <v>9120</v>
      </c>
      <c r="F739" t="s">
        <v>9003</v>
      </c>
      <c r="G739" t="s">
        <v>2658</v>
      </c>
      <c r="H739" t="s">
        <v>10136</v>
      </c>
      <c r="I739" t="s">
        <v>9644</v>
      </c>
      <c r="J739" t="s">
        <v>10757</v>
      </c>
    </row>
    <row r="740" spans="1:10" hidden="1" x14ac:dyDescent="0.25">
      <c r="B740" t="s">
        <v>887</v>
      </c>
      <c r="C740" t="s">
        <v>2186</v>
      </c>
      <c r="D740">
        <v>65</v>
      </c>
      <c r="E740" t="s">
        <v>9120</v>
      </c>
      <c r="F740" t="s">
        <v>9003</v>
      </c>
      <c r="G740" t="s">
        <v>2658</v>
      </c>
      <c r="H740" t="s">
        <v>10136</v>
      </c>
      <c r="I740" t="s">
        <v>9652</v>
      </c>
      <c r="J740" t="s">
        <v>10765</v>
      </c>
    </row>
    <row r="741" spans="1:10" hidden="1" x14ac:dyDescent="0.25">
      <c r="B741" t="s">
        <v>944</v>
      </c>
      <c r="C741" t="s">
        <v>2243</v>
      </c>
      <c r="D741">
        <v>65</v>
      </c>
      <c r="E741" t="s">
        <v>9120</v>
      </c>
      <c r="F741" t="s">
        <v>9003</v>
      </c>
      <c r="G741" t="s">
        <v>2658</v>
      </c>
      <c r="H741" t="s">
        <v>10221</v>
      </c>
      <c r="I741" t="s">
        <v>9700</v>
      </c>
      <c r="J741" t="s">
        <v>10813</v>
      </c>
    </row>
    <row r="742" spans="1:10" hidden="1" x14ac:dyDescent="0.25">
      <c r="B742" t="s">
        <v>988</v>
      </c>
      <c r="C742" t="s">
        <v>2287</v>
      </c>
      <c r="D742">
        <v>65</v>
      </c>
      <c r="E742" t="s">
        <v>9120</v>
      </c>
      <c r="F742" t="s">
        <v>9003</v>
      </c>
      <c r="G742" t="s">
        <v>2658</v>
      </c>
      <c r="H742" t="s">
        <v>10136</v>
      </c>
      <c r="I742" t="s">
        <v>9725</v>
      </c>
      <c r="J742" t="s">
        <v>10838</v>
      </c>
    </row>
    <row r="743" spans="1:10" hidden="1" x14ac:dyDescent="0.25">
      <c r="B743" t="s">
        <v>989</v>
      </c>
      <c r="C743" t="s">
        <v>2288</v>
      </c>
      <c r="D743">
        <v>65</v>
      </c>
      <c r="E743" t="s">
        <v>9120</v>
      </c>
      <c r="F743" t="s">
        <v>9003</v>
      </c>
      <c r="G743" t="s">
        <v>2658</v>
      </c>
      <c r="H743" t="s">
        <v>10136</v>
      </c>
      <c r="I743" t="s">
        <v>9726</v>
      </c>
      <c r="J743" t="s">
        <v>10839</v>
      </c>
    </row>
    <row r="744" spans="1:10" hidden="1" x14ac:dyDescent="0.25">
      <c r="B744" t="s">
        <v>990</v>
      </c>
      <c r="C744" t="s">
        <v>2289</v>
      </c>
      <c r="D744">
        <v>65</v>
      </c>
      <c r="E744" t="s">
        <v>9120</v>
      </c>
      <c r="F744" t="s">
        <v>9003</v>
      </c>
      <c r="G744" t="s">
        <v>2658</v>
      </c>
      <c r="H744" t="s">
        <v>10136</v>
      </c>
      <c r="I744" t="s">
        <v>9727</v>
      </c>
      <c r="J744" t="s">
        <v>10840</v>
      </c>
    </row>
    <row r="745" spans="1:10" hidden="1" x14ac:dyDescent="0.25">
      <c r="B745" t="s">
        <v>991</v>
      </c>
      <c r="C745" t="s">
        <v>2290</v>
      </c>
      <c r="D745">
        <v>65</v>
      </c>
      <c r="E745" t="s">
        <v>9120</v>
      </c>
      <c r="F745" t="s">
        <v>9003</v>
      </c>
      <c r="G745" t="s">
        <v>2658</v>
      </c>
      <c r="H745" t="s">
        <v>10136</v>
      </c>
      <c r="I745" t="s">
        <v>9728</v>
      </c>
      <c r="J745" t="s">
        <v>10841</v>
      </c>
    </row>
    <row r="746" spans="1:10" hidden="1" x14ac:dyDescent="0.25">
      <c r="B746" t="s">
        <v>992</v>
      </c>
      <c r="C746" t="s">
        <v>2291</v>
      </c>
      <c r="D746">
        <v>65</v>
      </c>
      <c r="E746" t="s">
        <v>9120</v>
      </c>
      <c r="F746" t="s">
        <v>9003</v>
      </c>
      <c r="G746" t="s">
        <v>2658</v>
      </c>
      <c r="H746" t="s">
        <v>10136</v>
      </c>
      <c r="I746" t="s">
        <v>9729</v>
      </c>
      <c r="J746" t="s">
        <v>10842</v>
      </c>
    </row>
    <row r="747" spans="1:10" hidden="1" x14ac:dyDescent="0.25">
      <c r="B747" t="s">
        <v>1028</v>
      </c>
      <c r="C747" t="s">
        <v>2327</v>
      </c>
      <c r="D747">
        <v>65</v>
      </c>
      <c r="E747" t="s">
        <v>9120</v>
      </c>
      <c r="F747" t="s">
        <v>9003</v>
      </c>
      <c r="G747" t="s">
        <v>2658</v>
      </c>
      <c r="H747" t="s">
        <v>10196</v>
      </c>
      <c r="I747" t="s">
        <v>9757</v>
      </c>
      <c r="J747" t="s">
        <v>10870</v>
      </c>
    </row>
    <row r="748" spans="1:10" hidden="1" x14ac:dyDescent="0.25">
      <c r="B748" t="s">
        <v>1029</v>
      </c>
      <c r="C748" t="s">
        <v>2328</v>
      </c>
      <c r="D748">
        <v>65</v>
      </c>
      <c r="E748" t="s">
        <v>9120</v>
      </c>
      <c r="F748" t="s">
        <v>9003</v>
      </c>
      <c r="G748" t="s">
        <v>2658</v>
      </c>
      <c r="H748" t="s">
        <v>10196</v>
      </c>
      <c r="I748" t="s">
        <v>9758</v>
      </c>
      <c r="J748" t="s">
        <v>10871</v>
      </c>
    </row>
    <row r="749" spans="1:10" x14ac:dyDescent="0.25">
      <c r="A749" t="s">
        <v>10103</v>
      </c>
      <c r="B749" t="s">
        <v>1030</v>
      </c>
      <c r="C749" t="s">
        <v>2329</v>
      </c>
      <c r="D749">
        <v>40</v>
      </c>
      <c r="E749" t="s">
        <v>9120</v>
      </c>
      <c r="F749" t="s">
        <v>9003</v>
      </c>
      <c r="G749" t="s">
        <v>2658</v>
      </c>
      <c r="H749" t="s">
        <v>10196</v>
      </c>
      <c r="I749" t="s">
        <v>9759</v>
      </c>
      <c r="J749" t="s">
        <v>10872</v>
      </c>
    </row>
    <row r="750" spans="1:10" hidden="1" x14ac:dyDescent="0.25">
      <c r="B750" t="s">
        <v>1031</v>
      </c>
      <c r="C750" t="s">
        <v>2330</v>
      </c>
      <c r="D750">
        <v>65</v>
      </c>
      <c r="E750" t="s">
        <v>9120</v>
      </c>
      <c r="F750" t="s">
        <v>9003</v>
      </c>
      <c r="G750" t="s">
        <v>2658</v>
      </c>
      <c r="H750" t="s">
        <v>10196</v>
      </c>
      <c r="I750" t="s">
        <v>9760</v>
      </c>
      <c r="J750" t="s">
        <v>10873</v>
      </c>
    </row>
    <row r="751" spans="1:10" hidden="1" x14ac:dyDescent="0.25">
      <c r="B751" t="s">
        <v>1032</v>
      </c>
      <c r="C751" t="s">
        <v>2331</v>
      </c>
      <c r="D751">
        <v>65</v>
      </c>
      <c r="E751" t="s">
        <v>9120</v>
      </c>
      <c r="F751" t="s">
        <v>9003</v>
      </c>
      <c r="G751" t="s">
        <v>2658</v>
      </c>
      <c r="H751" t="s">
        <v>10196</v>
      </c>
      <c r="I751" t="s">
        <v>9761</v>
      </c>
      <c r="J751" t="s">
        <v>10874</v>
      </c>
    </row>
    <row r="752" spans="1:10" hidden="1" x14ac:dyDescent="0.25">
      <c r="B752" t="s">
        <v>1033</v>
      </c>
      <c r="C752" t="s">
        <v>2332</v>
      </c>
      <c r="D752">
        <v>65</v>
      </c>
      <c r="E752" t="s">
        <v>9120</v>
      </c>
      <c r="F752" t="s">
        <v>9003</v>
      </c>
      <c r="G752" t="s">
        <v>2658</v>
      </c>
      <c r="H752" t="s">
        <v>10196</v>
      </c>
      <c r="I752" t="s">
        <v>9762</v>
      </c>
      <c r="J752" t="s">
        <v>10875</v>
      </c>
    </row>
    <row r="753" spans="1:10" hidden="1" x14ac:dyDescent="0.25">
      <c r="B753" t="s">
        <v>1034</v>
      </c>
      <c r="C753" t="s">
        <v>2333</v>
      </c>
      <c r="D753">
        <v>65</v>
      </c>
      <c r="E753" t="s">
        <v>9120</v>
      </c>
      <c r="F753" t="s">
        <v>9003</v>
      </c>
      <c r="G753" t="s">
        <v>2658</v>
      </c>
      <c r="H753" t="s">
        <v>10196</v>
      </c>
      <c r="I753" t="s">
        <v>9763</v>
      </c>
      <c r="J753" t="s">
        <v>10876</v>
      </c>
    </row>
    <row r="754" spans="1:10" hidden="1" x14ac:dyDescent="0.25">
      <c r="B754" t="s">
        <v>1035</v>
      </c>
      <c r="C754" t="s">
        <v>2334</v>
      </c>
      <c r="D754">
        <v>65</v>
      </c>
      <c r="E754" t="s">
        <v>9120</v>
      </c>
      <c r="F754" t="s">
        <v>9003</v>
      </c>
      <c r="G754" t="s">
        <v>2658</v>
      </c>
      <c r="H754" t="s">
        <v>10196</v>
      </c>
      <c r="I754" t="s">
        <v>9764</v>
      </c>
      <c r="J754" t="s">
        <v>10877</v>
      </c>
    </row>
    <row r="755" spans="1:10" hidden="1" x14ac:dyDescent="0.25">
      <c r="B755" t="s">
        <v>1048</v>
      </c>
      <c r="C755" t="s">
        <v>2347</v>
      </c>
      <c r="D755">
        <v>65</v>
      </c>
      <c r="E755" t="s">
        <v>9120</v>
      </c>
      <c r="F755" t="s">
        <v>9003</v>
      </c>
      <c r="G755" t="s">
        <v>2658</v>
      </c>
      <c r="H755" t="s">
        <v>10196</v>
      </c>
      <c r="I755" t="s">
        <v>9775</v>
      </c>
      <c r="J755" t="s">
        <v>10888</v>
      </c>
    </row>
    <row r="756" spans="1:10" hidden="1" x14ac:dyDescent="0.25">
      <c r="B756" t="s">
        <v>1083</v>
      </c>
      <c r="C756" t="s">
        <v>2382</v>
      </c>
      <c r="D756">
        <v>65</v>
      </c>
      <c r="E756" t="s">
        <v>9120</v>
      </c>
      <c r="F756" t="s">
        <v>9003</v>
      </c>
      <c r="G756" t="s">
        <v>2658</v>
      </c>
      <c r="H756" t="s">
        <v>10133</v>
      </c>
      <c r="I756" t="s">
        <v>9806</v>
      </c>
      <c r="J756" t="s">
        <v>10919</v>
      </c>
    </row>
    <row r="757" spans="1:10" hidden="1" x14ac:dyDescent="0.25">
      <c r="B757" t="s">
        <v>1092</v>
      </c>
      <c r="C757" t="s">
        <v>2391</v>
      </c>
      <c r="D757">
        <v>65</v>
      </c>
      <c r="E757" t="s">
        <v>9120</v>
      </c>
      <c r="F757" t="s">
        <v>9003</v>
      </c>
      <c r="G757" t="s">
        <v>2658</v>
      </c>
      <c r="H757" t="s">
        <v>10196</v>
      </c>
      <c r="I757" t="s">
        <v>9815</v>
      </c>
      <c r="J757" t="s">
        <v>10928</v>
      </c>
    </row>
    <row r="758" spans="1:10" hidden="1" x14ac:dyDescent="0.25">
      <c r="B758" t="s">
        <v>1123</v>
      </c>
      <c r="C758" t="s">
        <v>2422</v>
      </c>
      <c r="D758">
        <v>65</v>
      </c>
      <c r="E758" t="s">
        <v>9120</v>
      </c>
      <c r="F758" t="s">
        <v>9003</v>
      </c>
      <c r="G758" t="s">
        <v>2658</v>
      </c>
      <c r="H758" t="s">
        <v>10196</v>
      </c>
      <c r="I758" t="s">
        <v>9843</v>
      </c>
      <c r="J758" t="s">
        <v>10956</v>
      </c>
    </row>
    <row r="759" spans="1:10" hidden="1" x14ac:dyDescent="0.25">
      <c r="B759" t="s">
        <v>1149</v>
      </c>
      <c r="C759" t="s">
        <v>2448</v>
      </c>
      <c r="D759">
        <v>65</v>
      </c>
      <c r="E759" t="s">
        <v>9120</v>
      </c>
      <c r="F759" t="s">
        <v>9003</v>
      </c>
      <c r="G759" t="s">
        <v>2658</v>
      </c>
      <c r="H759" t="s">
        <v>10136</v>
      </c>
      <c r="I759" t="s">
        <v>9861</v>
      </c>
      <c r="J759" t="s">
        <v>10974</v>
      </c>
    </row>
    <row r="760" spans="1:10" hidden="1" x14ac:dyDescent="0.25">
      <c r="B760" t="s">
        <v>1263</v>
      </c>
      <c r="C760" t="s">
        <v>2559</v>
      </c>
      <c r="D760">
        <v>65</v>
      </c>
      <c r="E760" t="s">
        <v>9120</v>
      </c>
      <c r="F760" t="s">
        <v>9003</v>
      </c>
      <c r="G760" t="s">
        <v>2658</v>
      </c>
      <c r="H760" t="s">
        <v>10133</v>
      </c>
      <c r="I760" t="s">
        <v>9966</v>
      </c>
      <c r="J760" t="s">
        <v>11079</v>
      </c>
    </row>
    <row r="761" spans="1:10" hidden="1" x14ac:dyDescent="0.25">
      <c r="B761" t="s">
        <v>149</v>
      </c>
      <c r="C761" t="s">
        <v>1450</v>
      </c>
      <c r="D761">
        <v>65</v>
      </c>
      <c r="E761" t="s">
        <v>9120</v>
      </c>
      <c r="F761" t="s">
        <v>9003</v>
      </c>
      <c r="G761" t="s">
        <v>2658</v>
      </c>
      <c r="H761" t="s">
        <v>10159</v>
      </c>
      <c r="I761" t="s">
        <v>10008</v>
      </c>
      <c r="J761" t="s">
        <v>11121</v>
      </c>
    </row>
    <row r="762" spans="1:10" hidden="1" x14ac:dyDescent="0.25">
      <c r="B762" t="s">
        <v>115</v>
      </c>
      <c r="C762" t="s">
        <v>1416</v>
      </c>
      <c r="D762">
        <v>65</v>
      </c>
      <c r="E762" t="s">
        <v>9120</v>
      </c>
      <c r="F762" t="s">
        <v>9003</v>
      </c>
      <c r="G762" t="s">
        <v>2658</v>
      </c>
      <c r="H762" t="s">
        <v>10136</v>
      </c>
      <c r="I762" t="s">
        <v>10044</v>
      </c>
      <c r="J762" t="s">
        <v>11157</v>
      </c>
    </row>
    <row r="763" spans="1:10" hidden="1" x14ac:dyDescent="0.25">
      <c r="B763" t="s">
        <v>105</v>
      </c>
      <c r="C763" t="s">
        <v>1406</v>
      </c>
      <c r="D763">
        <v>65</v>
      </c>
      <c r="E763" t="s">
        <v>9120</v>
      </c>
      <c r="F763" t="s">
        <v>9003</v>
      </c>
      <c r="G763" t="s">
        <v>2658</v>
      </c>
      <c r="H763" t="s">
        <v>10136</v>
      </c>
      <c r="I763" t="s">
        <v>10051</v>
      </c>
      <c r="J763" t="s">
        <v>11164</v>
      </c>
    </row>
    <row r="764" spans="1:10" hidden="1" x14ac:dyDescent="0.25">
      <c r="B764" t="s">
        <v>101</v>
      </c>
      <c r="C764" t="s">
        <v>1402</v>
      </c>
      <c r="D764">
        <v>65</v>
      </c>
      <c r="E764" t="s">
        <v>9120</v>
      </c>
      <c r="F764" t="s">
        <v>9003</v>
      </c>
      <c r="G764" t="s">
        <v>2658</v>
      </c>
      <c r="H764" t="s">
        <v>10148</v>
      </c>
      <c r="I764" t="s">
        <v>10059</v>
      </c>
      <c r="J764" t="s">
        <v>11172</v>
      </c>
    </row>
    <row r="765" spans="1:10" hidden="1" x14ac:dyDescent="0.25">
      <c r="B765" t="s">
        <v>66</v>
      </c>
      <c r="C765" t="s">
        <v>1367</v>
      </c>
      <c r="D765">
        <v>67</v>
      </c>
      <c r="E765" t="s">
        <v>9120</v>
      </c>
      <c r="F765" t="s">
        <v>9003</v>
      </c>
      <c r="G765" t="s">
        <v>2658</v>
      </c>
      <c r="H765" t="s">
        <v>10136</v>
      </c>
      <c r="I765" t="s">
        <v>10075</v>
      </c>
      <c r="J765" t="s">
        <v>11188</v>
      </c>
    </row>
    <row r="766" spans="1:10" hidden="1" x14ac:dyDescent="0.25">
      <c r="B766" t="s">
        <v>46</v>
      </c>
      <c r="C766" t="s">
        <v>1347</v>
      </c>
      <c r="D766">
        <v>65</v>
      </c>
      <c r="E766" t="s">
        <v>9120</v>
      </c>
      <c r="F766" t="s">
        <v>9003</v>
      </c>
      <c r="G766" t="s">
        <v>2658</v>
      </c>
      <c r="H766" t="s">
        <v>10133</v>
      </c>
      <c r="I766" t="s">
        <v>10093</v>
      </c>
      <c r="J766" t="s">
        <v>11206</v>
      </c>
    </row>
    <row r="767" spans="1:10" hidden="1" x14ac:dyDescent="0.25">
      <c r="B767" t="s">
        <v>204</v>
      </c>
      <c r="C767" t="s">
        <v>1505</v>
      </c>
      <c r="D767">
        <v>87</v>
      </c>
      <c r="E767" t="s">
        <v>9120</v>
      </c>
      <c r="F767" t="s">
        <v>9016</v>
      </c>
      <c r="G767" t="s">
        <v>2799</v>
      </c>
      <c r="H767" t="s">
        <v>10168</v>
      </c>
      <c r="I767" t="s">
        <v>9136</v>
      </c>
      <c r="J767" t="s">
        <v>10250</v>
      </c>
    </row>
    <row r="768" spans="1:10" x14ac:dyDescent="0.25">
      <c r="A768" t="s">
        <v>10103</v>
      </c>
      <c r="B768" t="s">
        <v>464</v>
      </c>
      <c r="C768" t="s">
        <v>1764</v>
      </c>
      <c r="D768">
        <v>115</v>
      </c>
      <c r="E768" t="s">
        <v>9120</v>
      </c>
      <c r="F768" t="s">
        <v>8990</v>
      </c>
      <c r="G768" t="s">
        <v>2618</v>
      </c>
      <c r="H768" t="s">
        <v>10193</v>
      </c>
      <c r="I768" t="s">
        <v>9318</v>
      </c>
      <c r="J768" t="s">
        <v>10431</v>
      </c>
    </row>
    <row r="769" spans="1:10" hidden="1" x14ac:dyDescent="0.25">
      <c r="B769" t="s">
        <v>187</v>
      </c>
      <c r="C769" t="s">
        <v>1488</v>
      </c>
      <c r="D769">
        <v>95</v>
      </c>
      <c r="E769" t="s">
        <v>9120</v>
      </c>
      <c r="F769" t="s">
        <v>8990</v>
      </c>
      <c r="G769" t="s">
        <v>2618</v>
      </c>
      <c r="H769" t="s">
        <v>10120</v>
      </c>
      <c r="I769" t="s">
        <v>9129</v>
      </c>
      <c r="J769" t="s">
        <v>10243</v>
      </c>
    </row>
    <row r="770" spans="1:10" hidden="1" x14ac:dyDescent="0.25">
      <c r="B770" t="s">
        <v>188</v>
      </c>
      <c r="C770" t="s">
        <v>1489</v>
      </c>
      <c r="D770">
        <v>59</v>
      </c>
      <c r="E770" t="s">
        <v>9120</v>
      </c>
      <c r="F770" t="s">
        <v>8990</v>
      </c>
      <c r="G770" t="s">
        <v>2618</v>
      </c>
      <c r="H770" t="s">
        <v>10120</v>
      </c>
      <c r="I770" t="s">
        <v>9130</v>
      </c>
      <c r="J770" t="s">
        <v>10244</v>
      </c>
    </row>
    <row r="771" spans="1:10" hidden="1" x14ac:dyDescent="0.25">
      <c r="B771" t="s">
        <v>189</v>
      </c>
      <c r="C771" t="s">
        <v>1490</v>
      </c>
      <c r="D771">
        <v>59</v>
      </c>
      <c r="E771" t="s">
        <v>9120</v>
      </c>
      <c r="F771" t="s">
        <v>8990</v>
      </c>
      <c r="G771" t="s">
        <v>2618</v>
      </c>
      <c r="H771" t="s">
        <v>10120</v>
      </c>
      <c r="I771" t="s">
        <v>9131</v>
      </c>
      <c r="J771" t="s">
        <v>10245</v>
      </c>
    </row>
    <row r="772" spans="1:10" hidden="1" x14ac:dyDescent="0.25">
      <c r="B772" t="s">
        <v>190</v>
      </c>
      <c r="C772" t="s">
        <v>1491</v>
      </c>
      <c r="D772">
        <v>95</v>
      </c>
      <c r="E772" t="s">
        <v>9120</v>
      </c>
      <c r="F772" t="s">
        <v>8990</v>
      </c>
      <c r="G772" t="s">
        <v>2618</v>
      </c>
      <c r="H772" t="s">
        <v>10120</v>
      </c>
      <c r="I772" t="s">
        <v>9132</v>
      </c>
      <c r="J772" t="s">
        <v>10246</v>
      </c>
    </row>
    <row r="773" spans="1:10" x14ac:dyDescent="0.25">
      <c r="A773" t="s">
        <v>10103</v>
      </c>
      <c r="B773" t="s">
        <v>220</v>
      </c>
      <c r="C773" t="s">
        <v>1521</v>
      </c>
      <c r="D773">
        <v>59</v>
      </c>
      <c r="E773" t="s">
        <v>9120</v>
      </c>
      <c r="F773" t="s">
        <v>8990</v>
      </c>
      <c r="G773" t="s">
        <v>2618</v>
      </c>
      <c r="H773" t="s">
        <v>10120</v>
      </c>
      <c r="I773" t="s">
        <v>9148</v>
      </c>
      <c r="J773" t="s">
        <v>10262</v>
      </c>
    </row>
    <row r="774" spans="1:10" hidden="1" x14ac:dyDescent="0.25">
      <c r="B774" t="s">
        <v>222</v>
      </c>
      <c r="C774" t="s">
        <v>1523</v>
      </c>
      <c r="D774">
        <v>143</v>
      </c>
      <c r="E774" t="s">
        <v>9120</v>
      </c>
      <c r="F774" t="s">
        <v>8990</v>
      </c>
      <c r="G774" t="s">
        <v>2618</v>
      </c>
      <c r="H774" t="s">
        <v>10120</v>
      </c>
      <c r="I774" t="s">
        <v>9150</v>
      </c>
      <c r="J774" t="s">
        <v>10264</v>
      </c>
    </row>
    <row r="775" spans="1:10" hidden="1" x14ac:dyDescent="0.25">
      <c r="B775" t="s">
        <v>223</v>
      </c>
      <c r="C775" t="s">
        <v>1524</v>
      </c>
      <c r="D775">
        <v>59</v>
      </c>
      <c r="E775" t="s">
        <v>9120</v>
      </c>
      <c r="F775" t="s">
        <v>8990</v>
      </c>
      <c r="G775" t="s">
        <v>2618</v>
      </c>
      <c r="H775" t="s">
        <v>10120</v>
      </c>
      <c r="I775" t="s">
        <v>9151</v>
      </c>
      <c r="J775" t="s">
        <v>10265</v>
      </c>
    </row>
    <row r="776" spans="1:10" hidden="1" x14ac:dyDescent="0.25">
      <c r="B776" t="s">
        <v>234</v>
      </c>
      <c r="C776" t="s">
        <v>1535</v>
      </c>
      <c r="D776">
        <v>59</v>
      </c>
      <c r="E776" t="s">
        <v>9120</v>
      </c>
      <c r="F776" t="s">
        <v>8990</v>
      </c>
      <c r="G776" t="s">
        <v>2618</v>
      </c>
      <c r="H776" t="s">
        <v>10120</v>
      </c>
      <c r="I776" t="s">
        <v>9154</v>
      </c>
      <c r="J776" t="s">
        <v>10268</v>
      </c>
    </row>
    <row r="777" spans="1:10" hidden="1" x14ac:dyDescent="0.25">
      <c r="B777" t="s">
        <v>245</v>
      </c>
      <c r="C777" t="s">
        <v>1546</v>
      </c>
      <c r="D777">
        <v>59</v>
      </c>
      <c r="E777" t="s">
        <v>9120</v>
      </c>
      <c r="F777" t="s">
        <v>8990</v>
      </c>
      <c r="G777" t="s">
        <v>2618</v>
      </c>
      <c r="H777" t="s">
        <v>10120</v>
      </c>
      <c r="I777" t="s">
        <v>9162</v>
      </c>
      <c r="J777" t="s">
        <v>10276</v>
      </c>
    </row>
    <row r="778" spans="1:10" hidden="1" x14ac:dyDescent="0.25">
      <c r="B778" t="s">
        <v>303</v>
      </c>
      <c r="C778" t="s">
        <v>1604</v>
      </c>
      <c r="D778">
        <v>59</v>
      </c>
      <c r="E778" t="s">
        <v>9120</v>
      </c>
      <c r="F778" t="s">
        <v>8990</v>
      </c>
      <c r="G778" t="s">
        <v>2618</v>
      </c>
      <c r="H778" t="s">
        <v>10120</v>
      </c>
      <c r="I778" t="s">
        <v>9205</v>
      </c>
      <c r="J778" t="s">
        <v>10319</v>
      </c>
    </row>
    <row r="779" spans="1:10" hidden="1" x14ac:dyDescent="0.25">
      <c r="B779" t="s">
        <v>317</v>
      </c>
      <c r="C779" t="s">
        <v>1618</v>
      </c>
      <c r="D779">
        <v>59</v>
      </c>
      <c r="E779" t="s">
        <v>9120</v>
      </c>
      <c r="F779" t="s">
        <v>8990</v>
      </c>
      <c r="G779" t="s">
        <v>2618</v>
      </c>
      <c r="H779" t="s">
        <v>10120</v>
      </c>
      <c r="I779" t="s">
        <v>9213</v>
      </c>
      <c r="J779" t="s">
        <v>10326</v>
      </c>
    </row>
    <row r="780" spans="1:10" hidden="1" x14ac:dyDescent="0.25">
      <c r="B780" t="s">
        <v>330</v>
      </c>
      <c r="C780" t="s">
        <v>1631</v>
      </c>
      <c r="D780">
        <v>145</v>
      </c>
      <c r="E780" t="s">
        <v>9120</v>
      </c>
      <c r="F780" t="s">
        <v>8990</v>
      </c>
      <c r="G780" t="s">
        <v>2618</v>
      </c>
      <c r="H780" t="s">
        <v>10120</v>
      </c>
      <c r="I780" t="s">
        <v>9216</v>
      </c>
      <c r="J780" t="s">
        <v>10329</v>
      </c>
    </row>
    <row r="781" spans="1:10" hidden="1" x14ac:dyDescent="0.25">
      <c r="B781" t="s">
        <v>368</v>
      </c>
      <c r="C781" t="s">
        <v>1669</v>
      </c>
      <c r="D781">
        <v>125</v>
      </c>
      <c r="E781" t="s">
        <v>9120</v>
      </c>
      <c r="F781" t="s">
        <v>8990</v>
      </c>
      <c r="G781" t="s">
        <v>2618</v>
      </c>
      <c r="H781" t="s">
        <v>10120</v>
      </c>
      <c r="I781" t="s">
        <v>9249</v>
      </c>
      <c r="J781" t="s">
        <v>10362</v>
      </c>
    </row>
    <row r="782" spans="1:10" x14ac:dyDescent="0.25">
      <c r="A782" t="s">
        <v>10103</v>
      </c>
      <c r="B782" t="s">
        <v>369</v>
      </c>
      <c r="C782" t="s">
        <v>1670</v>
      </c>
      <c r="D782">
        <v>124</v>
      </c>
      <c r="E782" t="s">
        <v>9120</v>
      </c>
      <c r="F782" t="s">
        <v>8990</v>
      </c>
      <c r="G782" t="s">
        <v>2618</v>
      </c>
      <c r="H782" t="s">
        <v>10120</v>
      </c>
      <c r="I782" t="s">
        <v>9250</v>
      </c>
      <c r="J782" t="s">
        <v>10363</v>
      </c>
    </row>
    <row r="783" spans="1:10" x14ac:dyDescent="0.25">
      <c r="A783" t="s">
        <v>10103</v>
      </c>
      <c r="B783" t="s">
        <v>439</v>
      </c>
      <c r="C783" t="s">
        <v>1739</v>
      </c>
      <c r="D783">
        <v>59</v>
      </c>
      <c r="E783" t="s">
        <v>9120</v>
      </c>
      <c r="F783" t="s">
        <v>8990</v>
      </c>
      <c r="G783" t="s">
        <v>2618</v>
      </c>
      <c r="H783" t="s">
        <v>10120</v>
      </c>
      <c r="I783" t="s">
        <v>9308</v>
      </c>
      <c r="J783" t="s">
        <v>10421</v>
      </c>
    </row>
    <row r="784" spans="1:10" hidden="1" x14ac:dyDescent="0.25">
      <c r="B784" t="s">
        <v>440</v>
      </c>
      <c r="C784" t="s">
        <v>1740</v>
      </c>
      <c r="D784">
        <v>95</v>
      </c>
      <c r="E784" t="s">
        <v>9120</v>
      </c>
      <c r="F784" t="s">
        <v>8990</v>
      </c>
      <c r="G784" t="s">
        <v>2618</v>
      </c>
      <c r="H784" t="s">
        <v>10120</v>
      </c>
      <c r="I784" t="s">
        <v>9309</v>
      </c>
      <c r="J784" t="s">
        <v>10422</v>
      </c>
    </row>
    <row r="785" spans="1:10" hidden="1" x14ac:dyDescent="0.25">
      <c r="B785" t="s">
        <v>469</v>
      </c>
      <c r="C785" t="s">
        <v>1769</v>
      </c>
      <c r="D785">
        <v>59</v>
      </c>
      <c r="E785" t="s">
        <v>9120</v>
      </c>
      <c r="F785" t="s">
        <v>8990</v>
      </c>
      <c r="G785" t="s">
        <v>2618</v>
      </c>
      <c r="H785" t="s">
        <v>10120</v>
      </c>
      <c r="I785" t="s">
        <v>9323</v>
      </c>
      <c r="J785" t="s">
        <v>10436</v>
      </c>
    </row>
    <row r="786" spans="1:10" hidden="1" x14ac:dyDescent="0.25">
      <c r="B786" t="s">
        <v>470</v>
      </c>
      <c r="C786" t="s">
        <v>1770</v>
      </c>
      <c r="D786">
        <v>84</v>
      </c>
      <c r="E786" t="s">
        <v>9120</v>
      </c>
      <c r="F786" t="s">
        <v>8990</v>
      </c>
      <c r="G786" t="s">
        <v>2618</v>
      </c>
      <c r="H786" t="s">
        <v>10120</v>
      </c>
      <c r="I786" t="s">
        <v>9324</v>
      </c>
      <c r="J786" t="s">
        <v>10437</v>
      </c>
    </row>
    <row r="787" spans="1:10" hidden="1" x14ac:dyDescent="0.25">
      <c r="B787" t="s">
        <v>510</v>
      </c>
      <c r="C787" t="s">
        <v>1810</v>
      </c>
      <c r="D787">
        <v>145</v>
      </c>
      <c r="E787" t="s">
        <v>9120</v>
      </c>
      <c r="F787" t="s">
        <v>8990</v>
      </c>
      <c r="G787" t="s">
        <v>2618</v>
      </c>
      <c r="H787" t="s">
        <v>10120</v>
      </c>
      <c r="I787" t="s">
        <v>9355</v>
      </c>
      <c r="J787" t="s">
        <v>10468</v>
      </c>
    </row>
    <row r="788" spans="1:10" hidden="1" x14ac:dyDescent="0.25">
      <c r="B788" t="s">
        <v>542</v>
      </c>
      <c r="C788" t="s">
        <v>1842</v>
      </c>
      <c r="D788">
        <v>142</v>
      </c>
      <c r="E788" t="s">
        <v>9120</v>
      </c>
      <c r="F788" t="s">
        <v>8990</v>
      </c>
      <c r="G788" t="s">
        <v>2618</v>
      </c>
      <c r="H788" t="s">
        <v>10120</v>
      </c>
      <c r="I788" t="s">
        <v>9368</v>
      </c>
      <c r="J788" t="s">
        <v>10481</v>
      </c>
    </row>
    <row r="789" spans="1:10" hidden="1" x14ac:dyDescent="0.25">
      <c r="B789" t="s">
        <v>655</v>
      </c>
      <c r="C789" t="s">
        <v>1954</v>
      </c>
      <c r="D789">
        <v>145</v>
      </c>
      <c r="E789" t="s">
        <v>9120</v>
      </c>
      <c r="F789" t="s">
        <v>8990</v>
      </c>
      <c r="G789" t="s">
        <v>2618</v>
      </c>
      <c r="H789" t="s">
        <v>10120</v>
      </c>
      <c r="I789" t="s">
        <v>9451</v>
      </c>
      <c r="J789" t="s">
        <v>10564</v>
      </c>
    </row>
    <row r="790" spans="1:10" hidden="1" x14ac:dyDescent="0.25">
      <c r="B790" t="s">
        <v>656</v>
      </c>
      <c r="C790" t="s">
        <v>1955</v>
      </c>
      <c r="D790">
        <v>59</v>
      </c>
      <c r="E790" t="s">
        <v>9120</v>
      </c>
      <c r="F790" t="s">
        <v>8990</v>
      </c>
      <c r="G790" t="s">
        <v>2618</v>
      </c>
      <c r="H790" t="s">
        <v>10120</v>
      </c>
      <c r="I790" t="s">
        <v>9452</v>
      </c>
      <c r="J790" t="s">
        <v>10565</v>
      </c>
    </row>
    <row r="791" spans="1:10" hidden="1" x14ac:dyDescent="0.25">
      <c r="B791" t="s">
        <v>710</v>
      </c>
      <c r="C791" t="s">
        <v>2009</v>
      </c>
      <c r="D791">
        <v>144</v>
      </c>
      <c r="E791" t="s">
        <v>9120</v>
      </c>
      <c r="F791" t="s">
        <v>8990</v>
      </c>
      <c r="G791" t="s">
        <v>2618</v>
      </c>
      <c r="H791" t="s">
        <v>10120</v>
      </c>
      <c r="I791" t="s">
        <v>9498</v>
      </c>
      <c r="J791" t="s">
        <v>10611</v>
      </c>
    </row>
    <row r="792" spans="1:10" hidden="1" x14ac:dyDescent="0.25">
      <c r="B792" t="s">
        <v>711</v>
      </c>
      <c r="C792" t="s">
        <v>2010</v>
      </c>
      <c r="D792">
        <v>59</v>
      </c>
      <c r="E792" t="s">
        <v>9120</v>
      </c>
      <c r="F792" t="s">
        <v>8990</v>
      </c>
      <c r="G792" t="s">
        <v>2618</v>
      </c>
      <c r="H792" t="s">
        <v>10120</v>
      </c>
      <c r="I792" t="s">
        <v>9499</v>
      </c>
      <c r="J792" t="s">
        <v>10612</v>
      </c>
    </row>
    <row r="793" spans="1:10" hidden="1" x14ac:dyDescent="0.25">
      <c r="B793" t="s">
        <v>715</v>
      </c>
      <c r="C793" t="s">
        <v>2014</v>
      </c>
      <c r="D793">
        <v>59</v>
      </c>
      <c r="E793" t="s">
        <v>9120</v>
      </c>
      <c r="F793" t="s">
        <v>8990</v>
      </c>
      <c r="G793" t="s">
        <v>2618</v>
      </c>
      <c r="H793" t="s">
        <v>10120</v>
      </c>
      <c r="I793" t="s">
        <v>9504</v>
      </c>
      <c r="J793" t="s">
        <v>10617</v>
      </c>
    </row>
    <row r="794" spans="1:10" hidden="1" x14ac:dyDescent="0.25">
      <c r="B794" t="s">
        <v>716</v>
      </c>
      <c r="C794" t="s">
        <v>2015</v>
      </c>
      <c r="D794">
        <v>84</v>
      </c>
      <c r="E794" t="s">
        <v>9120</v>
      </c>
      <c r="F794" t="s">
        <v>8990</v>
      </c>
      <c r="G794" t="s">
        <v>2618</v>
      </c>
      <c r="H794" t="s">
        <v>10120</v>
      </c>
      <c r="I794" t="s">
        <v>9505</v>
      </c>
      <c r="J794" t="s">
        <v>10618</v>
      </c>
    </row>
    <row r="795" spans="1:10" hidden="1" x14ac:dyDescent="0.25">
      <c r="B795" t="s">
        <v>718</v>
      </c>
      <c r="C795" t="s">
        <v>2017</v>
      </c>
      <c r="D795">
        <v>59</v>
      </c>
      <c r="E795" t="s">
        <v>9120</v>
      </c>
      <c r="F795" t="s">
        <v>8990</v>
      </c>
      <c r="G795" t="s">
        <v>2618</v>
      </c>
      <c r="H795" t="s">
        <v>10120</v>
      </c>
      <c r="I795" t="s">
        <v>9506</v>
      </c>
      <c r="J795" t="s">
        <v>10619</v>
      </c>
    </row>
    <row r="796" spans="1:10" hidden="1" x14ac:dyDescent="0.25">
      <c r="B796" t="s">
        <v>719</v>
      </c>
      <c r="C796" t="s">
        <v>2018</v>
      </c>
      <c r="D796">
        <v>95</v>
      </c>
      <c r="E796" t="s">
        <v>9120</v>
      </c>
      <c r="F796" t="s">
        <v>8990</v>
      </c>
      <c r="G796" t="s">
        <v>2618</v>
      </c>
      <c r="H796" t="s">
        <v>10120</v>
      </c>
      <c r="I796" t="s">
        <v>9507</v>
      </c>
      <c r="J796" t="s">
        <v>10620</v>
      </c>
    </row>
    <row r="797" spans="1:10" x14ac:dyDescent="0.25">
      <c r="A797" t="s">
        <v>10103</v>
      </c>
      <c r="B797" t="s">
        <v>734</v>
      </c>
      <c r="C797" t="s">
        <v>2033</v>
      </c>
      <c r="D797">
        <v>59</v>
      </c>
      <c r="E797" t="s">
        <v>9120</v>
      </c>
      <c r="F797" t="s">
        <v>8990</v>
      </c>
      <c r="G797" t="s">
        <v>2618</v>
      </c>
      <c r="H797" t="s">
        <v>10120</v>
      </c>
      <c r="I797" t="s">
        <v>9519</v>
      </c>
      <c r="J797" t="s">
        <v>10632</v>
      </c>
    </row>
    <row r="798" spans="1:10" x14ac:dyDescent="0.25">
      <c r="A798" t="s">
        <v>10103</v>
      </c>
      <c r="B798" t="s">
        <v>742</v>
      </c>
      <c r="C798" t="s">
        <v>2041</v>
      </c>
      <c r="D798">
        <v>134</v>
      </c>
      <c r="E798" t="s">
        <v>9120</v>
      </c>
      <c r="F798" t="s">
        <v>8990</v>
      </c>
      <c r="G798" t="s">
        <v>2618</v>
      </c>
      <c r="H798" t="s">
        <v>10120</v>
      </c>
      <c r="I798" t="s">
        <v>9523</v>
      </c>
      <c r="J798" t="s">
        <v>10636</v>
      </c>
    </row>
    <row r="799" spans="1:10" hidden="1" x14ac:dyDescent="0.25">
      <c r="B799" t="s">
        <v>762</v>
      </c>
      <c r="C799" t="s">
        <v>2061</v>
      </c>
      <c r="D799">
        <v>59</v>
      </c>
      <c r="E799" t="s">
        <v>9120</v>
      </c>
      <c r="F799" t="s">
        <v>8990</v>
      </c>
      <c r="G799" t="s">
        <v>2618</v>
      </c>
      <c r="H799" t="s">
        <v>10120</v>
      </c>
      <c r="I799" t="s">
        <v>9537</v>
      </c>
      <c r="J799" t="s">
        <v>10650</v>
      </c>
    </row>
    <row r="800" spans="1:10" hidden="1" x14ac:dyDescent="0.25">
      <c r="B800" t="s">
        <v>763</v>
      </c>
      <c r="C800" t="s">
        <v>2062</v>
      </c>
      <c r="D800">
        <v>145</v>
      </c>
      <c r="E800" t="s">
        <v>9120</v>
      </c>
      <c r="F800" t="s">
        <v>8990</v>
      </c>
      <c r="G800" t="s">
        <v>2618</v>
      </c>
      <c r="H800" t="s">
        <v>10120</v>
      </c>
      <c r="I800" t="s">
        <v>9538</v>
      </c>
      <c r="J800" t="s">
        <v>10651</v>
      </c>
    </row>
    <row r="801" spans="2:10" hidden="1" x14ac:dyDescent="0.25">
      <c r="B801" t="s">
        <v>764</v>
      </c>
      <c r="C801" t="s">
        <v>2063</v>
      </c>
      <c r="D801">
        <v>145</v>
      </c>
      <c r="E801" t="s">
        <v>9120</v>
      </c>
      <c r="F801" t="s">
        <v>8990</v>
      </c>
      <c r="G801" t="s">
        <v>2618</v>
      </c>
      <c r="H801" t="s">
        <v>10120</v>
      </c>
      <c r="I801" t="s">
        <v>9539</v>
      </c>
      <c r="J801" t="s">
        <v>10652</v>
      </c>
    </row>
    <row r="802" spans="2:10" hidden="1" x14ac:dyDescent="0.25">
      <c r="B802" t="s">
        <v>765</v>
      </c>
      <c r="C802" t="s">
        <v>2064</v>
      </c>
      <c r="D802">
        <v>59</v>
      </c>
      <c r="E802" t="s">
        <v>9120</v>
      </c>
      <c r="F802" t="s">
        <v>8990</v>
      </c>
      <c r="G802" t="s">
        <v>2618</v>
      </c>
      <c r="H802" t="s">
        <v>10120</v>
      </c>
      <c r="I802" t="s">
        <v>9540</v>
      </c>
      <c r="J802" t="s">
        <v>10653</v>
      </c>
    </row>
    <row r="803" spans="2:10" hidden="1" x14ac:dyDescent="0.25">
      <c r="B803" t="s">
        <v>873</v>
      </c>
      <c r="C803" t="s">
        <v>2172</v>
      </c>
      <c r="D803">
        <v>59</v>
      </c>
      <c r="E803" t="s">
        <v>9120</v>
      </c>
      <c r="F803" t="s">
        <v>8990</v>
      </c>
      <c r="G803" t="s">
        <v>2618</v>
      </c>
      <c r="H803" t="s">
        <v>10120</v>
      </c>
      <c r="I803" t="s">
        <v>9643</v>
      </c>
      <c r="J803" t="s">
        <v>10756</v>
      </c>
    </row>
    <row r="804" spans="2:10" hidden="1" x14ac:dyDescent="0.25">
      <c r="B804" t="s">
        <v>895</v>
      </c>
      <c r="C804" t="s">
        <v>2194</v>
      </c>
      <c r="D804">
        <v>134</v>
      </c>
      <c r="E804" t="s">
        <v>9120</v>
      </c>
      <c r="F804" t="s">
        <v>8990</v>
      </c>
      <c r="G804" t="s">
        <v>2618</v>
      </c>
      <c r="H804" t="s">
        <v>10120</v>
      </c>
      <c r="I804" t="s">
        <v>9659</v>
      </c>
      <c r="J804" t="s">
        <v>10772</v>
      </c>
    </row>
    <row r="805" spans="2:10" hidden="1" x14ac:dyDescent="0.25">
      <c r="B805" t="s">
        <v>896</v>
      </c>
      <c r="C805" t="s">
        <v>2195</v>
      </c>
      <c r="D805">
        <v>59</v>
      </c>
      <c r="E805" t="s">
        <v>9120</v>
      </c>
      <c r="F805" t="s">
        <v>8990</v>
      </c>
      <c r="G805" t="s">
        <v>2618</v>
      </c>
      <c r="H805" t="s">
        <v>10120</v>
      </c>
      <c r="I805" t="s">
        <v>9660</v>
      </c>
      <c r="J805" t="s">
        <v>10773</v>
      </c>
    </row>
    <row r="806" spans="2:10" hidden="1" x14ac:dyDescent="0.25">
      <c r="B806" t="s">
        <v>898</v>
      </c>
      <c r="C806" t="s">
        <v>2197</v>
      </c>
      <c r="D806">
        <v>111</v>
      </c>
      <c r="E806" t="s">
        <v>9120</v>
      </c>
      <c r="F806" t="s">
        <v>8990</v>
      </c>
      <c r="G806" t="s">
        <v>2618</v>
      </c>
      <c r="H806" t="s">
        <v>10120</v>
      </c>
      <c r="I806" t="s">
        <v>9661</v>
      </c>
      <c r="J806" t="s">
        <v>10774</v>
      </c>
    </row>
    <row r="807" spans="2:10" hidden="1" x14ac:dyDescent="0.25">
      <c r="B807" t="s">
        <v>899</v>
      </c>
      <c r="C807" t="s">
        <v>2198</v>
      </c>
      <c r="D807">
        <v>59</v>
      </c>
      <c r="E807" t="s">
        <v>9120</v>
      </c>
      <c r="F807" t="s">
        <v>8990</v>
      </c>
      <c r="G807" t="s">
        <v>2618</v>
      </c>
      <c r="H807" t="s">
        <v>10120</v>
      </c>
      <c r="I807" t="s">
        <v>9662</v>
      </c>
      <c r="J807" t="s">
        <v>10775</v>
      </c>
    </row>
    <row r="808" spans="2:10" hidden="1" x14ac:dyDescent="0.25">
      <c r="B808" t="s">
        <v>902</v>
      </c>
      <c r="C808" t="s">
        <v>2201</v>
      </c>
      <c r="D808">
        <v>145</v>
      </c>
      <c r="E808" t="s">
        <v>9120</v>
      </c>
      <c r="F808" t="s">
        <v>8990</v>
      </c>
      <c r="G808" t="s">
        <v>2618</v>
      </c>
      <c r="H808" t="s">
        <v>10120</v>
      </c>
      <c r="I808" t="s">
        <v>9663</v>
      </c>
      <c r="J808" t="s">
        <v>10776</v>
      </c>
    </row>
    <row r="809" spans="2:10" hidden="1" x14ac:dyDescent="0.25">
      <c r="B809" t="s">
        <v>903</v>
      </c>
      <c r="C809" t="s">
        <v>2202</v>
      </c>
      <c r="D809">
        <v>59</v>
      </c>
      <c r="E809" t="s">
        <v>9120</v>
      </c>
      <c r="F809" t="s">
        <v>8990</v>
      </c>
      <c r="G809" t="s">
        <v>2618</v>
      </c>
      <c r="H809" t="s">
        <v>10120</v>
      </c>
      <c r="I809" t="s">
        <v>9664</v>
      </c>
      <c r="J809" t="s">
        <v>10777</v>
      </c>
    </row>
    <row r="810" spans="2:10" hidden="1" x14ac:dyDescent="0.25">
      <c r="B810" t="s">
        <v>904</v>
      </c>
      <c r="C810" t="s">
        <v>2203</v>
      </c>
      <c r="D810">
        <v>60</v>
      </c>
      <c r="E810" t="s">
        <v>9120</v>
      </c>
      <c r="F810" t="s">
        <v>8990</v>
      </c>
      <c r="G810" t="s">
        <v>2618</v>
      </c>
      <c r="H810" t="s">
        <v>10120</v>
      </c>
      <c r="I810" t="s">
        <v>9665</v>
      </c>
      <c r="J810" t="s">
        <v>10778</v>
      </c>
    </row>
    <row r="811" spans="2:10" hidden="1" x14ac:dyDescent="0.25">
      <c r="B811" t="s">
        <v>905</v>
      </c>
      <c r="C811" t="s">
        <v>2204</v>
      </c>
      <c r="D811">
        <v>59</v>
      </c>
      <c r="E811" t="s">
        <v>9120</v>
      </c>
      <c r="F811" t="s">
        <v>8990</v>
      </c>
      <c r="G811" t="s">
        <v>2618</v>
      </c>
      <c r="H811" t="s">
        <v>10120</v>
      </c>
      <c r="I811" t="s">
        <v>9666</v>
      </c>
      <c r="J811" t="s">
        <v>10779</v>
      </c>
    </row>
    <row r="812" spans="2:10" hidden="1" x14ac:dyDescent="0.25">
      <c r="B812" t="s">
        <v>906</v>
      </c>
      <c r="C812" t="s">
        <v>2205</v>
      </c>
      <c r="D812">
        <v>59</v>
      </c>
      <c r="E812" t="s">
        <v>9120</v>
      </c>
      <c r="F812" t="s">
        <v>8990</v>
      </c>
      <c r="G812" t="s">
        <v>2618</v>
      </c>
      <c r="H812" t="s">
        <v>10120</v>
      </c>
      <c r="I812" t="s">
        <v>9667</v>
      </c>
      <c r="J812" t="s">
        <v>10780</v>
      </c>
    </row>
    <row r="813" spans="2:10" hidden="1" x14ac:dyDescent="0.25">
      <c r="B813" t="s">
        <v>907</v>
      </c>
      <c r="C813" t="s">
        <v>2206</v>
      </c>
      <c r="D813">
        <v>145</v>
      </c>
      <c r="E813" t="s">
        <v>9120</v>
      </c>
      <c r="F813" t="s">
        <v>8990</v>
      </c>
      <c r="G813" t="s">
        <v>2618</v>
      </c>
      <c r="H813" t="s">
        <v>10120</v>
      </c>
      <c r="I813" t="s">
        <v>9668</v>
      </c>
      <c r="J813" t="s">
        <v>10781</v>
      </c>
    </row>
    <row r="814" spans="2:10" hidden="1" x14ac:dyDescent="0.25">
      <c r="B814" t="s">
        <v>908</v>
      </c>
      <c r="C814" t="s">
        <v>2207</v>
      </c>
      <c r="D814">
        <v>144</v>
      </c>
      <c r="E814" t="s">
        <v>9120</v>
      </c>
      <c r="F814" t="s">
        <v>8990</v>
      </c>
      <c r="G814" t="s">
        <v>2618</v>
      </c>
      <c r="H814" t="s">
        <v>10120</v>
      </c>
      <c r="I814" t="s">
        <v>9669</v>
      </c>
      <c r="J814" t="s">
        <v>10782</v>
      </c>
    </row>
    <row r="815" spans="2:10" hidden="1" x14ac:dyDescent="0.25">
      <c r="B815" t="s">
        <v>909</v>
      </c>
      <c r="C815" t="s">
        <v>2208</v>
      </c>
      <c r="D815">
        <v>59</v>
      </c>
      <c r="E815" t="s">
        <v>9120</v>
      </c>
      <c r="F815" t="s">
        <v>8990</v>
      </c>
      <c r="G815" t="s">
        <v>2618</v>
      </c>
      <c r="H815" t="s">
        <v>10120</v>
      </c>
      <c r="I815" t="s">
        <v>9670</v>
      </c>
      <c r="J815" t="s">
        <v>10783</v>
      </c>
    </row>
    <row r="816" spans="2:10" hidden="1" x14ac:dyDescent="0.25">
      <c r="B816" t="s">
        <v>910</v>
      </c>
      <c r="C816" t="s">
        <v>2209</v>
      </c>
      <c r="D816">
        <v>149</v>
      </c>
      <c r="E816" t="s">
        <v>9120</v>
      </c>
      <c r="F816" t="s">
        <v>8990</v>
      </c>
      <c r="G816" t="s">
        <v>2618</v>
      </c>
      <c r="H816" t="s">
        <v>10120</v>
      </c>
      <c r="I816" t="s">
        <v>9671</v>
      </c>
      <c r="J816" t="s">
        <v>10784</v>
      </c>
    </row>
    <row r="817" spans="2:10" hidden="1" x14ac:dyDescent="0.25">
      <c r="B817" t="s">
        <v>911</v>
      </c>
      <c r="C817" t="s">
        <v>2210</v>
      </c>
      <c r="D817">
        <v>59</v>
      </c>
      <c r="E817" t="s">
        <v>9120</v>
      </c>
      <c r="F817" t="s">
        <v>8990</v>
      </c>
      <c r="G817" t="s">
        <v>2618</v>
      </c>
      <c r="H817" t="s">
        <v>10120</v>
      </c>
      <c r="I817" t="s">
        <v>9672</v>
      </c>
      <c r="J817" t="s">
        <v>10785</v>
      </c>
    </row>
    <row r="818" spans="2:10" hidden="1" x14ac:dyDescent="0.25">
      <c r="B818" t="s">
        <v>912</v>
      </c>
      <c r="C818" t="s">
        <v>2211</v>
      </c>
      <c r="D818">
        <v>59</v>
      </c>
      <c r="E818" t="s">
        <v>9120</v>
      </c>
      <c r="F818" t="s">
        <v>8990</v>
      </c>
      <c r="G818" t="s">
        <v>2618</v>
      </c>
      <c r="H818" t="s">
        <v>10120</v>
      </c>
      <c r="I818" t="s">
        <v>9673</v>
      </c>
      <c r="J818" t="s">
        <v>10786</v>
      </c>
    </row>
    <row r="819" spans="2:10" hidden="1" x14ac:dyDescent="0.25">
      <c r="B819" t="s">
        <v>913</v>
      </c>
      <c r="C819" t="s">
        <v>2212</v>
      </c>
      <c r="D819">
        <v>131</v>
      </c>
      <c r="E819" t="s">
        <v>9120</v>
      </c>
      <c r="F819" t="s">
        <v>8990</v>
      </c>
      <c r="G819" t="s">
        <v>2618</v>
      </c>
      <c r="H819" t="s">
        <v>10120</v>
      </c>
      <c r="I819" t="s">
        <v>9674</v>
      </c>
      <c r="J819" t="s">
        <v>10787</v>
      </c>
    </row>
    <row r="820" spans="2:10" hidden="1" x14ac:dyDescent="0.25">
      <c r="B820" t="s">
        <v>914</v>
      </c>
      <c r="C820" t="s">
        <v>2213</v>
      </c>
      <c r="D820">
        <v>149</v>
      </c>
      <c r="E820" t="s">
        <v>9120</v>
      </c>
      <c r="F820" t="s">
        <v>8990</v>
      </c>
      <c r="G820" t="s">
        <v>2618</v>
      </c>
      <c r="H820" t="s">
        <v>10120</v>
      </c>
      <c r="I820" t="s">
        <v>9675</v>
      </c>
      <c r="J820" t="s">
        <v>10788</v>
      </c>
    </row>
    <row r="821" spans="2:10" hidden="1" x14ac:dyDescent="0.25">
      <c r="B821" t="s">
        <v>915</v>
      </c>
      <c r="C821" t="s">
        <v>2214</v>
      </c>
      <c r="D821">
        <v>147</v>
      </c>
      <c r="E821" t="s">
        <v>9120</v>
      </c>
      <c r="F821" t="s">
        <v>8990</v>
      </c>
      <c r="G821" t="s">
        <v>2618</v>
      </c>
      <c r="H821" t="s">
        <v>10120</v>
      </c>
      <c r="I821" t="s">
        <v>9676</v>
      </c>
      <c r="J821" t="s">
        <v>10789</v>
      </c>
    </row>
    <row r="822" spans="2:10" hidden="1" x14ac:dyDescent="0.25">
      <c r="B822" t="s">
        <v>916</v>
      </c>
      <c r="C822" t="s">
        <v>2215</v>
      </c>
      <c r="D822">
        <v>59</v>
      </c>
      <c r="E822" t="s">
        <v>9120</v>
      </c>
      <c r="F822" t="s">
        <v>8990</v>
      </c>
      <c r="G822" t="s">
        <v>2618</v>
      </c>
      <c r="H822" t="s">
        <v>10120</v>
      </c>
      <c r="I822" t="s">
        <v>9677</v>
      </c>
      <c r="J822" t="s">
        <v>10790</v>
      </c>
    </row>
    <row r="823" spans="2:10" hidden="1" x14ac:dyDescent="0.25">
      <c r="B823" t="s">
        <v>917</v>
      </c>
      <c r="C823" t="s">
        <v>2216</v>
      </c>
      <c r="D823">
        <v>59</v>
      </c>
      <c r="E823" t="s">
        <v>9120</v>
      </c>
      <c r="F823" t="s">
        <v>8990</v>
      </c>
      <c r="G823" t="s">
        <v>2618</v>
      </c>
      <c r="H823" t="s">
        <v>10120</v>
      </c>
      <c r="I823" t="s">
        <v>9678</v>
      </c>
      <c r="J823" t="s">
        <v>10791</v>
      </c>
    </row>
    <row r="824" spans="2:10" hidden="1" x14ac:dyDescent="0.25">
      <c r="B824" t="s">
        <v>918</v>
      </c>
      <c r="C824" t="s">
        <v>2217</v>
      </c>
      <c r="D824">
        <v>59</v>
      </c>
      <c r="E824" t="s">
        <v>9120</v>
      </c>
      <c r="F824" t="s">
        <v>8990</v>
      </c>
      <c r="G824" t="s">
        <v>2618</v>
      </c>
      <c r="H824" t="s">
        <v>10120</v>
      </c>
      <c r="I824" t="s">
        <v>9679</v>
      </c>
      <c r="J824" t="s">
        <v>10792</v>
      </c>
    </row>
    <row r="825" spans="2:10" hidden="1" x14ac:dyDescent="0.25">
      <c r="B825" t="s">
        <v>919</v>
      </c>
      <c r="C825" t="s">
        <v>2218</v>
      </c>
      <c r="D825">
        <v>80</v>
      </c>
      <c r="E825" t="s">
        <v>9120</v>
      </c>
      <c r="F825" t="s">
        <v>8990</v>
      </c>
      <c r="G825" t="s">
        <v>2618</v>
      </c>
      <c r="H825" t="s">
        <v>10120</v>
      </c>
      <c r="I825" t="s">
        <v>9680</v>
      </c>
      <c r="J825" t="s">
        <v>10793</v>
      </c>
    </row>
    <row r="826" spans="2:10" hidden="1" x14ac:dyDescent="0.25">
      <c r="B826" t="s">
        <v>920</v>
      </c>
      <c r="C826" t="s">
        <v>2219</v>
      </c>
      <c r="D826">
        <v>149</v>
      </c>
      <c r="E826" t="s">
        <v>9120</v>
      </c>
      <c r="F826" t="s">
        <v>8990</v>
      </c>
      <c r="G826" t="s">
        <v>2618</v>
      </c>
      <c r="H826" t="s">
        <v>10120</v>
      </c>
      <c r="I826" t="s">
        <v>9681</v>
      </c>
      <c r="J826" t="s">
        <v>10794</v>
      </c>
    </row>
    <row r="827" spans="2:10" hidden="1" x14ac:dyDescent="0.25">
      <c r="B827" t="s">
        <v>921</v>
      </c>
      <c r="C827" t="s">
        <v>2220</v>
      </c>
      <c r="D827">
        <v>59</v>
      </c>
      <c r="E827" t="s">
        <v>9120</v>
      </c>
      <c r="F827" t="s">
        <v>8990</v>
      </c>
      <c r="G827" t="s">
        <v>2618</v>
      </c>
      <c r="H827" t="s">
        <v>10120</v>
      </c>
      <c r="I827" t="s">
        <v>9682</v>
      </c>
      <c r="J827" t="s">
        <v>10795</v>
      </c>
    </row>
    <row r="828" spans="2:10" hidden="1" x14ac:dyDescent="0.25">
      <c r="B828" t="s">
        <v>922</v>
      </c>
      <c r="C828" t="s">
        <v>2221</v>
      </c>
      <c r="D828">
        <v>144</v>
      </c>
      <c r="E828" t="s">
        <v>9120</v>
      </c>
      <c r="F828" t="s">
        <v>8990</v>
      </c>
      <c r="G828" t="s">
        <v>2618</v>
      </c>
      <c r="H828" t="s">
        <v>10120</v>
      </c>
      <c r="I828" t="s">
        <v>9683</v>
      </c>
      <c r="J828" t="s">
        <v>10796</v>
      </c>
    </row>
    <row r="829" spans="2:10" hidden="1" x14ac:dyDescent="0.25">
      <c r="B829" t="s">
        <v>923</v>
      </c>
      <c r="C829" t="s">
        <v>2222</v>
      </c>
      <c r="D829">
        <v>59</v>
      </c>
      <c r="E829" t="s">
        <v>9120</v>
      </c>
      <c r="F829" t="s">
        <v>8990</v>
      </c>
      <c r="G829" t="s">
        <v>2618</v>
      </c>
      <c r="H829" t="s">
        <v>10120</v>
      </c>
      <c r="I829" t="s">
        <v>9684</v>
      </c>
      <c r="J829" t="s">
        <v>10797</v>
      </c>
    </row>
    <row r="830" spans="2:10" hidden="1" x14ac:dyDescent="0.25">
      <c r="B830" t="s">
        <v>924</v>
      </c>
      <c r="C830" t="s">
        <v>2223</v>
      </c>
      <c r="D830">
        <v>144</v>
      </c>
      <c r="E830" t="s">
        <v>9120</v>
      </c>
      <c r="F830" t="s">
        <v>8990</v>
      </c>
      <c r="G830" t="s">
        <v>2618</v>
      </c>
      <c r="H830" t="s">
        <v>10120</v>
      </c>
      <c r="I830" t="s">
        <v>9685</v>
      </c>
      <c r="J830" t="s">
        <v>10798</v>
      </c>
    </row>
    <row r="831" spans="2:10" hidden="1" x14ac:dyDescent="0.25">
      <c r="B831" t="s">
        <v>925</v>
      </c>
      <c r="C831" t="s">
        <v>2224</v>
      </c>
      <c r="D831">
        <v>84</v>
      </c>
      <c r="E831" t="s">
        <v>9120</v>
      </c>
      <c r="F831" t="s">
        <v>8990</v>
      </c>
      <c r="G831" t="s">
        <v>2618</v>
      </c>
      <c r="H831" t="s">
        <v>10120</v>
      </c>
      <c r="I831" t="s">
        <v>9686</v>
      </c>
      <c r="J831" t="s">
        <v>10799</v>
      </c>
    </row>
    <row r="832" spans="2:10" hidden="1" x14ac:dyDescent="0.25">
      <c r="B832" t="s">
        <v>926</v>
      </c>
      <c r="C832" t="s">
        <v>2225</v>
      </c>
      <c r="D832">
        <v>59</v>
      </c>
      <c r="E832" t="s">
        <v>9120</v>
      </c>
      <c r="F832" t="s">
        <v>8990</v>
      </c>
      <c r="G832" t="s">
        <v>2618</v>
      </c>
      <c r="H832" t="s">
        <v>10120</v>
      </c>
      <c r="I832" t="s">
        <v>9687</v>
      </c>
      <c r="J832" t="s">
        <v>10800</v>
      </c>
    </row>
    <row r="833" spans="2:10" hidden="1" x14ac:dyDescent="0.25">
      <c r="B833" t="s">
        <v>927</v>
      </c>
      <c r="C833" t="s">
        <v>2226</v>
      </c>
      <c r="D833">
        <v>148</v>
      </c>
      <c r="E833" t="s">
        <v>9120</v>
      </c>
      <c r="F833" t="s">
        <v>8990</v>
      </c>
      <c r="G833" t="s">
        <v>2618</v>
      </c>
      <c r="H833" t="s">
        <v>10120</v>
      </c>
      <c r="I833" t="s">
        <v>9688</v>
      </c>
      <c r="J833" t="s">
        <v>10801</v>
      </c>
    </row>
    <row r="834" spans="2:10" hidden="1" x14ac:dyDescent="0.25">
      <c r="B834" t="s">
        <v>928</v>
      </c>
      <c r="C834" t="s">
        <v>2227</v>
      </c>
      <c r="D834">
        <v>59</v>
      </c>
      <c r="E834" t="s">
        <v>9120</v>
      </c>
      <c r="F834" t="s">
        <v>8990</v>
      </c>
      <c r="G834" t="s">
        <v>2618</v>
      </c>
      <c r="H834" t="s">
        <v>10120</v>
      </c>
      <c r="I834" t="s">
        <v>9689</v>
      </c>
      <c r="J834" t="s">
        <v>10802</v>
      </c>
    </row>
    <row r="835" spans="2:10" hidden="1" x14ac:dyDescent="0.25">
      <c r="B835" t="s">
        <v>929</v>
      </c>
      <c r="C835" t="s">
        <v>2228</v>
      </c>
      <c r="D835">
        <v>146</v>
      </c>
      <c r="E835" t="s">
        <v>9120</v>
      </c>
      <c r="F835" t="s">
        <v>8990</v>
      </c>
      <c r="G835" t="s">
        <v>2618</v>
      </c>
      <c r="H835" t="s">
        <v>10120</v>
      </c>
      <c r="I835" t="s">
        <v>9690</v>
      </c>
      <c r="J835" t="s">
        <v>10803</v>
      </c>
    </row>
    <row r="836" spans="2:10" hidden="1" x14ac:dyDescent="0.25">
      <c r="B836" t="s">
        <v>930</v>
      </c>
      <c r="C836" t="s">
        <v>2229</v>
      </c>
      <c r="D836">
        <v>59</v>
      </c>
      <c r="E836" t="s">
        <v>9120</v>
      </c>
      <c r="F836" t="s">
        <v>8990</v>
      </c>
      <c r="G836" t="s">
        <v>2618</v>
      </c>
      <c r="H836" t="s">
        <v>10120</v>
      </c>
      <c r="I836" t="s">
        <v>9691</v>
      </c>
      <c r="J836" t="s">
        <v>10804</v>
      </c>
    </row>
    <row r="837" spans="2:10" hidden="1" x14ac:dyDescent="0.25">
      <c r="B837" t="s">
        <v>931</v>
      </c>
      <c r="C837" t="s">
        <v>2230</v>
      </c>
      <c r="D837">
        <v>145</v>
      </c>
      <c r="E837" t="s">
        <v>9120</v>
      </c>
      <c r="F837" t="s">
        <v>8990</v>
      </c>
      <c r="G837" t="s">
        <v>2618</v>
      </c>
      <c r="H837" t="s">
        <v>10120</v>
      </c>
      <c r="I837" t="s">
        <v>9692</v>
      </c>
      <c r="J837" t="s">
        <v>10805</v>
      </c>
    </row>
    <row r="838" spans="2:10" hidden="1" x14ac:dyDescent="0.25">
      <c r="B838" t="s">
        <v>932</v>
      </c>
      <c r="C838" t="s">
        <v>2231</v>
      </c>
      <c r="D838">
        <v>59</v>
      </c>
      <c r="E838" t="s">
        <v>9120</v>
      </c>
      <c r="F838" t="s">
        <v>8990</v>
      </c>
      <c r="G838" t="s">
        <v>2618</v>
      </c>
      <c r="H838" t="s">
        <v>10120</v>
      </c>
      <c r="I838" t="s">
        <v>9693</v>
      </c>
      <c r="J838" t="s">
        <v>10806</v>
      </c>
    </row>
    <row r="839" spans="2:10" hidden="1" x14ac:dyDescent="0.25">
      <c r="B839" t="s">
        <v>942</v>
      </c>
      <c r="C839" t="s">
        <v>2241</v>
      </c>
      <c r="D839">
        <v>59</v>
      </c>
      <c r="E839" t="s">
        <v>9120</v>
      </c>
      <c r="F839" t="s">
        <v>8990</v>
      </c>
      <c r="G839" t="s">
        <v>2618</v>
      </c>
      <c r="H839" t="s">
        <v>10120</v>
      </c>
      <c r="I839" t="s">
        <v>9699</v>
      </c>
      <c r="J839" t="s">
        <v>10812</v>
      </c>
    </row>
    <row r="840" spans="2:10" hidden="1" x14ac:dyDescent="0.25">
      <c r="B840" t="s">
        <v>950</v>
      </c>
      <c r="C840" t="s">
        <v>2249</v>
      </c>
      <c r="D840">
        <v>59</v>
      </c>
      <c r="E840" t="s">
        <v>9120</v>
      </c>
      <c r="F840" t="s">
        <v>8990</v>
      </c>
      <c r="G840" t="s">
        <v>2618</v>
      </c>
      <c r="H840" t="s">
        <v>10120</v>
      </c>
      <c r="I840" t="s">
        <v>9704</v>
      </c>
      <c r="J840" t="s">
        <v>10817</v>
      </c>
    </row>
    <row r="841" spans="2:10" hidden="1" x14ac:dyDescent="0.25">
      <c r="B841" t="s">
        <v>951</v>
      </c>
      <c r="C841" t="s">
        <v>2250</v>
      </c>
      <c r="D841">
        <v>95</v>
      </c>
      <c r="E841" t="s">
        <v>9120</v>
      </c>
      <c r="F841" t="s">
        <v>8990</v>
      </c>
      <c r="G841" t="s">
        <v>2618</v>
      </c>
      <c r="H841" t="s">
        <v>10120</v>
      </c>
      <c r="I841" t="s">
        <v>9705</v>
      </c>
      <c r="J841" t="s">
        <v>10818</v>
      </c>
    </row>
    <row r="842" spans="2:10" hidden="1" x14ac:dyDescent="0.25">
      <c r="B842" t="s">
        <v>952</v>
      </c>
      <c r="C842" t="s">
        <v>2251</v>
      </c>
      <c r="D842">
        <v>59</v>
      </c>
      <c r="E842" t="s">
        <v>9120</v>
      </c>
      <c r="F842" t="s">
        <v>8990</v>
      </c>
      <c r="G842" t="s">
        <v>2618</v>
      </c>
      <c r="H842" t="s">
        <v>10120</v>
      </c>
      <c r="I842" t="s">
        <v>9706</v>
      </c>
      <c r="J842" t="s">
        <v>10819</v>
      </c>
    </row>
    <row r="843" spans="2:10" hidden="1" x14ac:dyDescent="0.25">
      <c r="B843" t="s">
        <v>953</v>
      </c>
      <c r="C843" t="s">
        <v>2252</v>
      </c>
      <c r="D843">
        <v>95</v>
      </c>
      <c r="E843" t="s">
        <v>9120</v>
      </c>
      <c r="F843" t="s">
        <v>8990</v>
      </c>
      <c r="G843" t="s">
        <v>2618</v>
      </c>
      <c r="H843" t="s">
        <v>10120</v>
      </c>
      <c r="I843" t="s">
        <v>9707</v>
      </c>
      <c r="J843" t="s">
        <v>10820</v>
      </c>
    </row>
    <row r="844" spans="2:10" hidden="1" x14ac:dyDescent="0.25">
      <c r="B844" t="s">
        <v>967</v>
      </c>
      <c r="C844" t="s">
        <v>2266</v>
      </c>
      <c r="D844">
        <v>59</v>
      </c>
      <c r="E844" t="s">
        <v>9120</v>
      </c>
      <c r="F844" t="s">
        <v>8990</v>
      </c>
      <c r="G844" t="s">
        <v>2618</v>
      </c>
      <c r="H844" t="s">
        <v>10120</v>
      </c>
      <c r="I844" t="s">
        <v>9717</v>
      </c>
      <c r="J844" t="s">
        <v>10830</v>
      </c>
    </row>
    <row r="845" spans="2:10" hidden="1" x14ac:dyDescent="0.25">
      <c r="B845" t="s">
        <v>979</v>
      </c>
      <c r="C845" t="s">
        <v>2278</v>
      </c>
      <c r="D845">
        <v>59</v>
      </c>
      <c r="E845" t="s">
        <v>9120</v>
      </c>
      <c r="F845" t="s">
        <v>8990</v>
      </c>
      <c r="G845" t="s">
        <v>2618</v>
      </c>
      <c r="H845" t="s">
        <v>10120</v>
      </c>
      <c r="I845" t="s">
        <v>9720</v>
      </c>
      <c r="J845" t="s">
        <v>10833</v>
      </c>
    </row>
    <row r="846" spans="2:10" hidden="1" x14ac:dyDescent="0.25">
      <c r="B846" t="s">
        <v>981</v>
      </c>
      <c r="C846" t="s">
        <v>2280</v>
      </c>
      <c r="D846">
        <v>59</v>
      </c>
      <c r="E846" t="s">
        <v>9120</v>
      </c>
      <c r="F846" t="s">
        <v>8990</v>
      </c>
      <c r="G846" t="s">
        <v>2618</v>
      </c>
      <c r="H846" t="s">
        <v>10120</v>
      </c>
      <c r="I846" t="s">
        <v>9722</v>
      </c>
      <c r="J846" t="s">
        <v>10835</v>
      </c>
    </row>
    <row r="847" spans="2:10" hidden="1" x14ac:dyDescent="0.25">
      <c r="B847" t="s">
        <v>1021</v>
      </c>
      <c r="C847" t="s">
        <v>2320</v>
      </c>
      <c r="D847">
        <v>59</v>
      </c>
      <c r="E847" t="s">
        <v>9120</v>
      </c>
      <c r="F847" t="s">
        <v>8990</v>
      </c>
      <c r="G847" t="s">
        <v>2618</v>
      </c>
      <c r="H847" t="s">
        <v>10120</v>
      </c>
      <c r="I847" t="s">
        <v>9750</v>
      </c>
      <c r="J847" t="s">
        <v>10863</v>
      </c>
    </row>
    <row r="848" spans="2:10" hidden="1" x14ac:dyDescent="0.25">
      <c r="B848" t="s">
        <v>1022</v>
      </c>
      <c r="C848" t="s">
        <v>2321</v>
      </c>
      <c r="D848">
        <v>95</v>
      </c>
      <c r="E848" t="s">
        <v>9120</v>
      </c>
      <c r="F848" t="s">
        <v>8990</v>
      </c>
      <c r="G848" t="s">
        <v>2618</v>
      </c>
      <c r="H848" t="s">
        <v>10120</v>
      </c>
      <c r="I848" t="s">
        <v>9751</v>
      </c>
      <c r="J848" t="s">
        <v>10864</v>
      </c>
    </row>
    <row r="849" spans="1:10" hidden="1" x14ac:dyDescent="0.25">
      <c r="B849" t="s">
        <v>1025</v>
      </c>
      <c r="C849" t="s">
        <v>2324</v>
      </c>
      <c r="D849">
        <v>59</v>
      </c>
      <c r="E849" t="s">
        <v>9120</v>
      </c>
      <c r="F849" t="s">
        <v>8990</v>
      </c>
      <c r="G849" t="s">
        <v>2618</v>
      </c>
      <c r="H849" t="s">
        <v>10120</v>
      </c>
      <c r="I849" t="s">
        <v>9754</v>
      </c>
      <c r="J849" t="s">
        <v>10867</v>
      </c>
    </row>
    <row r="850" spans="1:10" hidden="1" x14ac:dyDescent="0.25">
      <c r="B850" t="s">
        <v>1026</v>
      </c>
      <c r="C850" t="s">
        <v>2325</v>
      </c>
      <c r="D850">
        <v>95</v>
      </c>
      <c r="E850" t="s">
        <v>9120</v>
      </c>
      <c r="F850" t="s">
        <v>8990</v>
      </c>
      <c r="G850" t="s">
        <v>2618</v>
      </c>
      <c r="H850" t="s">
        <v>10120</v>
      </c>
      <c r="I850" t="s">
        <v>9755</v>
      </c>
      <c r="J850" t="s">
        <v>10868</v>
      </c>
    </row>
    <row r="851" spans="1:10" hidden="1" x14ac:dyDescent="0.25">
      <c r="B851" t="s">
        <v>1039</v>
      </c>
      <c r="C851" t="s">
        <v>2338</v>
      </c>
      <c r="D851">
        <v>95</v>
      </c>
      <c r="E851" t="s">
        <v>9120</v>
      </c>
      <c r="F851" t="s">
        <v>8990</v>
      </c>
      <c r="G851" t="s">
        <v>2618</v>
      </c>
      <c r="H851" t="s">
        <v>10120</v>
      </c>
      <c r="I851" t="s">
        <v>9768</v>
      </c>
      <c r="J851" t="s">
        <v>10881</v>
      </c>
    </row>
    <row r="852" spans="1:10" hidden="1" x14ac:dyDescent="0.25">
      <c r="B852" t="s">
        <v>1040</v>
      </c>
      <c r="C852" t="s">
        <v>2339</v>
      </c>
      <c r="D852">
        <v>59</v>
      </c>
      <c r="E852" t="s">
        <v>9120</v>
      </c>
      <c r="F852" t="s">
        <v>8990</v>
      </c>
      <c r="G852" t="s">
        <v>2618</v>
      </c>
      <c r="H852" t="s">
        <v>10120</v>
      </c>
      <c r="I852" t="s">
        <v>9769</v>
      </c>
      <c r="J852" t="s">
        <v>10882</v>
      </c>
    </row>
    <row r="853" spans="1:10" hidden="1" x14ac:dyDescent="0.25">
      <c r="B853" t="s">
        <v>1046</v>
      </c>
      <c r="C853" t="s">
        <v>2345</v>
      </c>
      <c r="D853">
        <v>59</v>
      </c>
      <c r="E853" t="s">
        <v>9120</v>
      </c>
      <c r="F853" t="s">
        <v>8990</v>
      </c>
      <c r="G853" t="s">
        <v>2618</v>
      </c>
      <c r="H853" t="s">
        <v>10120</v>
      </c>
      <c r="I853" t="s">
        <v>9773</v>
      </c>
      <c r="J853" t="s">
        <v>10886</v>
      </c>
    </row>
    <row r="854" spans="1:10" x14ac:dyDescent="0.25">
      <c r="A854" t="s">
        <v>10103</v>
      </c>
      <c r="B854" t="s">
        <v>1047</v>
      </c>
      <c r="C854" t="s">
        <v>2346</v>
      </c>
      <c r="D854">
        <v>95</v>
      </c>
      <c r="E854" t="s">
        <v>9120</v>
      </c>
      <c r="F854" t="s">
        <v>8990</v>
      </c>
      <c r="G854" t="s">
        <v>2618</v>
      </c>
      <c r="H854" t="s">
        <v>10120</v>
      </c>
      <c r="I854" t="s">
        <v>9774</v>
      </c>
      <c r="J854" t="s">
        <v>10887</v>
      </c>
    </row>
    <row r="855" spans="1:10" x14ac:dyDescent="0.25">
      <c r="A855" t="s">
        <v>10103</v>
      </c>
      <c r="B855" t="s">
        <v>1088</v>
      </c>
      <c r="C855" t="s">
        <v>2387</v>
      </c>
      <c r="D855">
        <v>145</v>
      </c>
      <c r="E855" t="s">
        <v>9120</v>
      </c>
      <c r="F855" t="s">
        <v>8990</v>
      </c>
      <c r="G855" t="s">
        <v>2618</v>
      </c>
      <c r="H855" t="s">
        <v>10120</v>
      </c>
      <c r="I855" t="s">
        <v>9811</v>
      </c>
      <c r="J855" t="s">
        <v>10924</v>
      </c>
    </row>
    <row r="856" spans="1:10" hidden="1" x14ac:dyDescent="0.25">
      <c r="B856" t="s">
        <v>1089</v>
      </c>
      <c r="C856" t="s">
        <v>2388</v>
      </c>
      <c r="D856">
        <v>145</v>
      </c>
      <c r="E856" t="s">
        <v>9120</v>
      </c>
      <c r="F856" t="s">
        <v>8990</v>
      </c>
      <c r="G856" t="s">
        <v>2618</v>
      </c>
      <c r="H856" t="s">
        <v>10120</v>
      </c>
      <c r="I856" t="s">
        <v>9812</v>
      </c>
      <c r="J856" t="s">
        <v>10925</v>
      </c>
    </row>
    <row r="857" spans="1:10" hidden="1" x14ac:dyDescent="0.25">
      <c r="B857" t="s">
        <v>1090</v>
      </c>
      <c r="C857" t="s">
        <v>2389</v>
      </c>
      <c r="D857">
        <v>145</v>
      </c>
      <c r="E857" t="s">
        <v>9120</v>
      </c>
      <c r="F857" t="s">
        <v>8990</v>
      </c>
      <c r="G857" t="s">
        <v>2618</v>
      </c>
      <c r="H857" t="s">
        <v>10120</v>
      </c>
      <c r="I857" t="s">
        <v>9813</v>
      </c>
      <c r="J857" t="s">
        <v>10926</v>
      </c>
    </row>
    <row r="858" spans="1:10" hidden="1" x14ac:dyDescent="0.25">
      <c r="B858" t="s">
        <v>1093</v>
      </c>
      <c r="C858" t="s">
        <v>2392</v>
      </c>
      <c r="D858">
        <v>126</v>
      </c>
      <c r="E858" t="s">
        <v>9120</v>
      </c>
      <c r="F858" t="s">
        <v>8990</v>
      </c>
      <c r="G858" t="s">
        <v>2618</v>
      </c>
      <c r="H858" t="s">
        <v>10120</v>
      </c>
      <c r="I858" t="s">
        <v>9816</v>
      </c>
      <c r="J858" t="s">
        <v>10929</v>
      </c>
    </row>
    <row r="859" spans="1:10" hidden="1" x14ac:dyDescent="0.25">
      <c r="B859" t="s">
        <v>1094</v>
      </c>
      <c r="C859" t="s">
        <v>2393</v>
      </c>
      <c r="D859">
        <v>134</v>
      </c>
      <c r="E859" t="s">
        <v>9120</v>
      </c>
      <c r="F859" t="s">
        <v>8990</v>
      </c>
      <c r="G859" t="s">
        <v>2618</v>
      </c>
      <c r="H859" t="s">
        <v>10120</v>
      </c>
      <c r="I859" t="s">
        <v>9817</v>
      </c>
      <c r="J859" t="s">
        <v>10930</v>
      </c>
    </row>
    <row r="860" spans="1:10" hidden="1" x14ac:dyDescent="0.25">
      <c r="B860" t="s">
        <v>1095</v>
      </c>
      <c r="C860" t="s">
        <v>2394</v>
      </c>
      <c r="D860">
        <v>59</v>
      </c>
      <c r="E860" t="s">
        <v>9120</v>
      </c>
      <c r="F860" t="s">
        <v>8990</v>
      </c>
      <c r="G860" t="s">
        <v>2618</v>
      </c>
      <c r="H860" t="s">
        <v>10120</v>
      </c>
      <c r="I860" t="s">
        <v>9818</v>
      </c>
      <c r="J860" t="s">
        <v>10931</v>
      </c>
    </row>
    <row r="861" spans="1:10" hidden="1" x14ac:dyDescent="0.25">
      <c r="B861" t="s">
        <v>1122</v>
      </c>
      <c r="C861" t="s">
        <v>2421</v>
      </c>
      <c r="D861">
        <v>59</v>
      </c>
      <c r="E861" t="s">
        <v>9120</v>
      </c>
      <c r="F861" t="s">
        <v>8990</v>
      </c>
      <c r="G861" t="s">
        <v>2618</v>
      </c>
      <c r="H861" t="s">
        <v>10120</v>
      </c>
      <c r="I861" t="s">
        <v>9842</v>
      </c>
      <c r="J861" t="s">
        <v>10955</v>
      </c>
    </row>
    <row r="862" spans="1:10" hidden="1" x14ac:dyDescent="0.25">
      <c r="B862" t="s">
        <v>1165</v>
      </c>
      <c r="C862" t="s">
        <v>2463</v>
      </c>
      <c r="D862">
        <v>128</v>
      </c>
      <c r="E862" t="s">
        <v>9120</v>
      </c>
      <c r="F862" t="s">
        <v>8990</v>
      </c>
      <c r="G862" t="s">
        <v>2618</v>
      </c>
      <c r="H862" t="s">
        <v>10120</v>
      </c>
      <c r="I862" t="s">
        <v>9873</v>
      </c>
      <c r="J862" t="s">
        <v>10986</v>
      </c>
    </row>
    <row r="863" spans="1:10" hidden="1" x14ac:dyDescent="0.25">
      <c r="B863" t="s">
        <v>1166</v>
      </c>
      <c r="C863" t="s">
        <v>2464</v>
      </c>
      <c r="D863">
        <v>59</v>
      </c>
      <c r="E863" t="s">
        <v>9120</v>
      </c>
      <c r="F863" t="s">
        <v>8990</v>
      </c>
      <c r="G863" t="s">
        <v>2618</v>
      </c>
      <c r="H863" t="s">
        <v>10120</v>
      </c>
      <c r="I863" t="s">
        <v>9874</v>
      </c>
      <c r="J863" t="s">
        <v>10987</v>
      </c>
    </row>
    <row r="864" spans="1:10" hidden="1" x14ac:dyDescent="0.25">
      <c r="B864" t="s">
        <v>1167</v>
      </c>
      <c r="C864" t="s">
        <v>2465</v>
      </c>
      <c r="D864">
        <v>95</v>
      </c>
      <c r="E864" t="s">
        <v>9120</v>
      </c>
      <c r="F864" t="s">
        <v>8990</v>
      </c>
      <c r="G864" t="s">
        <v>2618</v>
      </c>
      <c r="H864" t="s">
        <v>10120</v>
      </c>
      <c r="I864" t="s">
        <v>9875</v>
      </c>
      <c r="J864" t="s">
        <v>10988</v>
      </c>
    </row>
    <row r="865" spans="1:10" hidden="1" x14ac:dyDescent="0.25">
      <c r="B865" t="s">
        <v>1168</v>
      </c>
      <c r="C865" t="s">
        <v>2466</v>
      </c>
      <c r="D865">
        <v>59</v>
      </c>
      <c r="E865" t="s">
        <v>9120</v>
      </c>
      <c r="F865" t="s">
        <v>8990</v>
      </c>
      <c r="G865" t="s">
        <v>2618</v>
      </c>
      <c r="H865" t="s">
        <v>10120</v>
      </c>
      <c r="I865" t="s">
        <v>9876</v>
      </c>
      <c r="J865" t="s">
        <v>10989</v>
      </c>
    </row>
    <row r="866" spans="1:10" hidden="1" x14ac:dyDescent="0.25">
      <c r="B866" t="s">
        <v>1169</v>
      </c>
      <c r="C866" t="s">
        <v>2467</v>
      </c>
      <c r="D866">
        <v>95</v>
      </c>
      <c r="E866" t="s">
        <v>9120</v>
      </c>
      <c r="F866" t="s">
        <v>8990</v>
      </c>
      <c r="G866" t="s">
        <v>2618</v>
      </c>
      <c r="H866" t="s">
        <v>10120</v>
      </c>
      <c r="I866" t="s">
        <v>9877</v>
      </c>
      <c r="J866" t="s">
        <v>10990</v>
      </c>
    </row>
    <row r="867" spans="1:10" hidden="1" x14ac:dyDescent="0.25">
      <c r="B867" t="s">
        <v>1170</v>
      </c>
      <c r="C867" t="s">
        <v>2468</v>
      </c>
      <c r="D867">
        <v>128</v>
      </c>
      <c r="E867" t="s">
        <v>9120</v>
      </c>
      <c r="F867" t="s">
        <v>8990</v>
      </c>
      <c r="G867" t="s">
        <v>2618</v>
      </c>
      <c r="H867" t="s">
        <v>10120</v>
      </c>
      <c r="I867" t="s">
        <v>9878</v>
      </c>
      <c r="J867" t="s">
        <v>10991</v>
      </c>
    </row>
    <row r="868" spans="1:10" hidden="1" x14ac:dyDescent="0.25">
      <c r="B868" t="s">
        <v>1261</v>
      </c>
      <c r="C868" t="s">
        <v>2557</v>
      </c>
      <c r="D868">
        <v>59</v>
      </c>
      <c r="E868" t="s">
        <v>9120</v>
      </c>
      <c r="F868" t="s">
        <v>8990</v>
      </c>
      <c r="G868" t="s">
        <v>2618</v>
      </c>
      <c r="H868" t="s">
        <v>10120</v>
      </c>
      <c r="I868" t="s">
        <v>9964</v>
      </c>
      <c r="J868" t="s">
        <v>11077</v>
      </c>
    </row>
    <row r="869" spans="1:10" hidden="1" x14ac:dyDescent="0.25">
      <c r="B869" t="s">
        <v>1299</v>
      </c>
      <c r="C869" t="s">
        <v>2596</v>
      </c>
      <c r="D869">
        <v>147</v>
      </c>
      <c r="E869" t="s">
        <v>9120</v>
      </c>
      <c r="F869" t="s">
        <v>8990</v>
      </c>
      <c r="G869" t="s">
        <v>2618</v>
      </c>
      <c r="H869" t="s">
        <v>10120</v>
      </c>
      <c r="I869" t="s">
        <v>9973</v>
      </c>
      <c r="J869" t="s">
        <v>11086</v>
      </c>
    </row>
    <row r="870" spans="1:10" hidden="1" x14ac:dyDescent="0.25">
      <c r="B870" t="s">
        <v>1274</v>
      </c>
      <c r="C870" t="s">
        <v>2570</v>
      </c>
      <c r="D870">
        <v>149</v>
      </c>
      <c r="E870" t="s">
        <v>9120</v>
      </c>
      <c r="F870" t="s">
        <v>8990</v>
      </c>
      <c r="G870" t="s">
        <v>2618</v>
      </c>
      <c r="H870" t="s">
        <v>10120</v>
      </c>
      <c r="I870" t="s">
        <v>9976</v>
      </c>
      <c r="J870" t="s">
        <v>11089</v>
      </c>
    </row>
    <row r="871" spans="1:10" hidden="1" x14ac:dyDescent="0.25">
      <c r="B871" t="s">
        <v>1291</v>
      </c>
      <c r="C871" t="s">
        <v>2586</v>
      </c>
      <c r="D871">
        <v>95</v>
      </c>
      <c r="E871" t="s">
        <v>9120</v>
      </c>
      <c r="F871" t="s">
        <v>8990</v>
      </c>
      <c r="G871" t="s">
        <v>2618</v>
      </c>
      <c r="H871" t="s">
        <v>10120</v>
      </c>
      <c r="I871" t="s">
        <v>9990</v>
      </c>
      <c r="J871" t="s">
        <v>11103</v>
      </c>
    </row>
    <row r="872" spans="1:10" hidden="1" x14ac:dyDescent="0.25">
      <c r="B872" t="s">
        <v>1292</v>
      </c>
      <c r="C872" t="s">
        <v>2587</v>
      </c>
      <c r="D872">
        <v>59</v>
      </c>
      <c r="E872" t="s">
        <v>9120</v>
      </c>
      <c r="F872" t="s">
        <v>8990</v>
      </c>
      <c r="G872" t="s">
        <v>2618</v>
      </c>
      <c r="H872" t="s">
        <v>10120</v>
      </c>
      <c r="I872" t="s">
        <v>9991</v>
      </c>
      <c r="J872" t="s">
        <v>11104</v>
      </c>
    </row>
    <row r="873" spans="1:10" x14ac:dyDescent="0.25">
      <c r="A873" t="s">
        <v>10103</v>
      </c>
      <c r="B873" t="s">
        <v>29</v>
      </c>
      <c r="C873" t="s">
        <v>1330</v>
      </c>
      <c r="D873">
        <v>144</v>
      </c>
      <c r="E873" t="s">
        <v>9120</v>
      </c>
      <c r="F873" t="s">
        <v>8990</v>
      </c>
      <c r="G873" t="s">
        <v>2618</v>
      </c>
      <c r="H873" t="s">
        <v>10120</v>
      </c>
      <c r="I873" t="s">
        <v>10000</v>
      </c>
      <c r="J873" t="s">
        <v>11113</v>
      </c>
    </row>
    <row r="874" spans="1:10" x14ac:dyDescent="0.25">
      <c r="A874" t="s">
        <v>10103</v>
      </c>
      <c r="B874" t="s">
        <v>35</v>
      </c>
      <c r="C874" t="s">
        <v>1336</v>
      </c>
      <c r="D874">
        <v>95</v>
      </c>
      <c r="E874" t="s">
        <v>9120</v>
      </c>
      <c r="F874" t="s">
        <v>8990</v>
      </c>
      <c r="G874" t="s">
        <v>2618</v>
      </c>
      <c r="H874" t="s">
        <v>10120</v>
      </c>
      <c r="I874" t="s">
        <v>10003</v>
      </c>
      <c r="J874" t="s">
        <v>11116</v>
      </c>
    </row>
    <row r="875" spans="1:10" hidden="1" x14ac:dyDescent="0.25">
      <c r="B875" t="s">
        <v>158</v>
      </c>
      <c r="C875" t="s">
        <v>1459</v>
      </c>
      <c r="D875">
        <v>95</v>
      </c>
      <c r="E875" t="s">
        <v>9120</v>
      </c>
      <c r="F875" t="s">
        <v>8990</v>
      </c>
      <c r="G875" t="s">
        <v>2618</v>
      </c>
      <c r="H875" t="s">
        <v>10120</v>
      </c>
      <c r="I875" t="s">
        <v>10004</v>
      </c>
      <c r="J875" t="s">
        <v>11117</v>
      </c>
    </row>
    <row r="876" spans="1:10" hidden="1" x14ac:dyDescent="0.25">
      <c r="B876" t="s">
        <v>170</v>
      </c>
      <c r="C876" t="s">
        <v>1471</v>
      </c>
      <c r="D876">
        <v>59</v>
      </c>
      <c r="E876" t="s">
        <v>9120</v>
      </c>
      <c r="F876" t="s">
        <v>8990</v>
      </c>
      <c r="G876" t="s">
        <v>2618</v>
      </c>
      <c r="H876" t="s">
        <v>10120</v>
      </c>
      <c r="I876" t="s">
        <v>10005</v>
      </c>
      <c r="J876" t="s">
        <v>11118</v>
      </c>
    </row>
    <row r="877" spans="1:10" hidden="1" x14ac:dyDescent="0.25">
      <c r="B877" t="s">
        <v>157</v>
      </c>
      <c r="C877" t="s">
        <v>1458</v>
      </c>
      <c r="D877">
        <v>59</v>
      </c>
      <c r="E877" t="s">
        <v>9120</v>
      </c>
      <c r="F877" t="s">
        <v>8990</v>
      </c>
      <c r="G877" t="s">
        <v>2618</v>
      </c>
      <c r="H877" t="s">
        <v>10120</v>
      </c>
      <c r="I877" t="s">
        <v>10015</v>
      </c>
      <c r="J877" t="s">
        <v>11128</v>
      </c>
    </row>
    <row r="878" spans="1:10" hidden="1" x14ac:dyDescent="0.25">
      <c r="B878" t="s">
        <v>132</v>
      </c>
      <c r="C878" t="s">
        <v>1433</v>
      </c>
      <c r="D878">
        <v>125</v>
      </c>
      <c r="E878" t="s">
        <v>9120</v>
      </c>
      <c r="F878" t="s">
        <v>8990</v>
      </c>
      <c r="G878" t="s">
        <v>2618</v>
      </c>
      <c r="H878" t="s">
        <v>10120</v>
      </c>
      <c r="I878" t="s">
        <v>10019</v>
      </c>
      <c r="J878" t="s">
        <v>11132</v>
      </c>
    </row>
    <row r="879" spans="1:10" hidden="1" x14ac:dyDescent="0.25">
      <c r="B879" t="s">
        <v>139</v>
      </c>
      <c r="C879" t="s">
        <v>1440</v>
      </c>
      <c r="D879">
        <v>144</v>
      </c>
      <c r="E879" t="s">
        <v>9120</v>
      </c>
      <c r="F879" t="s">
        <v>8990</v>
      </c>
      <c r="G879" t="s">
        <v>2618</v>
      </c>
      <c r="H879" t="s">
        <v>10120</v>
      </c>
      <c r="I879" t="s">
        <v>10021</v>
      </c>
      <c r="J879" t="s">
        <v>11134</v>
      </c>
    </row>
    <row r="880" spans="1:10" hidden="1" x14ac:dyDescent="0.25">
      <c r="B880" t="s">
        <v>118</v>
      </c>
      <c r="C880" t="s">
        <v>1419</v>
      </c>
      <c r="D880">
        <v>59</v>
      </c>
      <c r="E880" t="s">
        <v>9120</v>
      </c>
      <c r="F880" t="s">
        <v>8990</v>
      </c>
      <c r="G880" t="s">
        <v>2618</v>
      </c>
      <c r="H880" t="s">
        <v>10120</v>
      </c>
      <c r="I880" t="s">
        <v>10034</v>
      </c>
      <c r="J880" t="s">
        <v>11147</v>
      </c>
    </row>
    <row r="881" spans="1:10" hidden="1" x14ac:dyDescent="0.25">
      <c r="B881" t="s">
        <v>110</v>
      </c>
      <c r="C881" t="s">
        <v>1411</v>
      </c>
      <c r="D881">
        <v>59</v>
      </c>
      <c r="E881" t="s">
        <v>9120</v>
      </c>
      <c r="F881" t="s">
        <v>8990</v>
      </c>
      <c r="G881" t="s">
        <v>2618</v>
      </c>
      <c r="H881" t="s">
        <v>10120</v>
      </c>
      <c r="I881" t="s">
        <v>10040</v>
      </c>
      <c r="J881" t="s">
        <v>11153</v>
      </c>
    </row>
    <row r="882" spans="1:10" hidden="1" x14ac:dyDescent="0.25">
      <c r="B882" t="s">
        <v>108</v>
      </c>
      <c r="C882" t="s">
        <v>1409</v>
      </c>
      <c r="D882">
        <v>145</v>
      </c>
      <c r="E882" t="s">
        <v>9120</v>
      </c>
      <c r="F882" t="s">
        <v>8990</v>
      </c>
      <c r="G882" t="s">
        <v>2618</v>
      </c>
      <c r="H882" t="s">
        <v>10120</v>
      </c>
      <c r="I882" t="s">
        <v>10041</v>
      </c>
      <c r="J882" t="s">
        <v>11154</v>
      </c>
    </row>
    <row r="883" spans="1:10" hidden="1" x14ac:dyDescent="0.25">
      <c r="B883" t="s">
        <v>1295</v>
      </c>
      <c r="C883" t="s">
        <v>2590</v>
      </c>
      <c r="D883">
        <v>59</v>
      </c>
      <c r="E883" t="s">
        <v>9120</v>
      </c>
      <c r="F883" t="s">
        <v>8990</v>
      </c>
      <c r="G883" t="s">
        <v>2618</v>
      </c>
      <c r="H883" t="s">
        <v>10120</v>
      </c>
      <c r="I883" t="s">
        <v>10043</v>
      </c>
      <c r="J883" t="s">
        <v>11156</v>
      </c>
    </row>
    <row r="884" spans="1:10" hidden="1" x14ac:dyDescent="0.25">
      <c r="B884" t="s">
        <v>112</v>
      </c>
      <c r="C884" t="s">
        <v>1413</v>
      </c>
      <c r="D884">
        <v>59</v>
      </c>
      <c r="E884" t="s">
        <v>9120</v>
      </c>
      <c r="F884" t="s">
        <v>8990</v>
      </c>
      <c r="G884" t="s">
        <v>2618</v>
      </c>
      <c r="H884" t="s">
        <v>10120</v>
      </c>
      <c r="I884" t="s">
        <v>10046</v>
      </c>
      <c r="J884" t="s">
        <v>11159</v>
      </c>
    </row>
    <row r="885" spans="1:10" x14ac:dyDescent="0.25">
      <c r="A885" t="s">
        <v>10103</v>
      </c>
      <c r="B885" t="s">
        <v>113</v>
      </c>
      <c r="C885" t="s">
        <v>1414</v>
      </c>
      <c r="D885">
        <v>146</v>
      </c>
      <c r="E885" t="s">
        <v>9120</v>
      </c>
      <c r="F885" t="s">
        <v>8990</v>
      </c>
      <c r="G885" t="s">
        <v>2618</v>
      </c>
      <c r="H885" t="s">
        <v>10120</v>
      </c>
      <c r="I885" t="s">
        <v>10047</v>
      </c>
      <c r="J885" t="s">
        <v>11160</v>
      </c>
    </row>
    <row r="886" spans="1:10" hidden="1" x14ac:dyDescent="0.25">
      <c r="B886" t="s">
        <v>88</v>
      </c>
      <c r="C886" t="s">
        <v>1389</v>
      </c>
      <c r="D886">
        <v>145</v>
      </c>
      <c r="E886" t="s">
        <v>9120</v>
      </c>
      <c r="F886" t="s">
        <v>8990</v>
      </c>
      <c r="G886" t="s">
        <v>2618</v>
      </c>
      <c r="H886" t="s">
        <v>10120</v>
      </c>
      <c r="I886" t="s">
        <v>10062</v>
      </c>
      <c r="J886" t="s">
        <v>11175</v>
      </c>
    </row>
    <row r="887" spans="1:10" x14ac:dyDescent="0.25">
      <c r="A887" t="s">
        <v>10103</v>
      </c>
      <c r="B887" t="s">
        <v>72</v>
      </c>
      <c r="C887" t="s">
        <v>1373</v>
      </c>
      <c r="D887">
        <v>145</v>
      </c>
      <c r="E887" t="s">
        <v>9120</v>
      </c>
      <c r="F887" t="s">
        <v>8990</v>
      </c>
      <c r="G887" t="s">
        <v>2618</v>
      </c>
      <c r="H887" t="s">
        <v>10120</v>
      </c>
      <c r="I887" t="s">
        <v>10063</v>
      </c>
      <c r="J887" t="s">
        <v>11176</v>
      </c>
    </row>
    <row r="888" spans="1:10" hidden="1" x14ac:dyDescent="0.25">
      <c r="B888" t="s">
        <v>75</v>
      </c>
      <c r="C888" t="s">
        <v>1376</v>
      </c>
      <c r="D888">
        <v>145</v>
      </c>
      <c r="E888" t="s">
        <v>9120</v>
      </c>
      <c r="F888" t="s">
        <v>8990</v>
      </c>
      <c r="G888" t="s">
        <v>2618</v>
      </c>
      <c r="H888" t="s">
        <v>10120</v>
      </c>
      <c r="I888" t="s">
        <v>10066</v>
      </c>
      <c r="J888" t="s">
        <v>11179</v>
      </c>
    </row>
    <row r="889" spans="1:10" hidden="1" x14ac:dyDescent="0.25">
      <c r="B889" t="s">
        <v>515</v>
      </c>
      <c r="C889" t="s">
        <v>1815</v>
      </c>
      <c r="D889">
        <v>145</v>
      </c>
      <c r="E889" t="s">
        <v>9120</v>
      </c>
      <c r="F889" t="s">
        <v>8990</v>
      </c>
      <c r="G889" t="s">
        <v>2618</v>
      </c>
      <c r="H889" t="s">
        <v>10120</v>
      </c>
      <c r="I889" t="s">
        <v>10069</v>
      </c>
      <c r="J889" t="s">
        <v>11182</v>
      </c>
    </row>
    <row r="890" spans="1:10" hidden="1" x14ac:dyDescent="0.25">
      <c r="B890" t="s">
        <v>60</v>
      </c>
      <c r="C890" t="s">
        <v>1361</v>
      </c>
      <c r="D890">
        <v>145</v>
      </c>
      <c r="E890" t="s">
        <v>9120</v>
      </c>
      <c r="F890" t="s">
        <v>8990</v>
      </c>
      <c r="G890" t="s">
        <v>2618</v>
      </c>
      <c r="H890" t="s">
        <v>10120</v>
      </c>
      <c r="I890" t="s">
        <v>10078</v>
      </c>
      <c r="J890" t="s">
        <v>11191</v>
      </c>
    </row>
    <row r="891" spans="1:10" hidden="1" x14ac:dyDescent="0.25">
      <c r="B891" t="s">
        <v>57</v>
      </c>
      <c r="C891" t="s">
        <v>1358</v>
      </c>
      <c r="D891">
        <v>59</v>
      </c>
      <c r="E891" t="s">
        <v>9120</v>
      </c>
      <c r="F891" t="s">
        <v>8990</v>
      </c>
      <c r="G891" t="s">
        <v>2618</v>
      </c>
      <c r="H891" t="s">
        <v>10120</v>
      </c>
      <c r="I891" t="s">
        <v>10081</v>
      </c>
      <c r="J891" t="s">
        <v>11194</v>
      </c>
    </row>
    <row r="892" spans="1:10" x14ac:dyDescent="0.25">
      <c r="A892" t="s">
        <v>10103</v>
      </c>
      <c r="B892" t="s">
        <v>56</v>
      </c>
      <c r="C892" t="s">
        <v>1357</v>
      </c>
      <c r="D892">
        <v>144</v>
      </c>
      <c r="E892" t="s">
        <v>9120</v>
      </c>
      <c r="F892" t="s">
        <v>8990</v>
      </c>
      <c r="G892" t="s">
        <v>2618</v>
      </c>
      <c r="H892" t="s">
        <v>10120</v>
      </c>
      <c r="I892" t="s">
        <v>10082</v>
      </c>
      <c r="J892" t="s">
        <v>11195</v>
      </c>
    </row>
    <row r="893" spans="1:10" x14ac:dyDescent="0.25">
      <c r="A893" t="s">
        <v>10103</v>
      </c>
      <c r="B893" t="s">
        <v>55</v>
      </c>
      <c r="C893" t="s">
        <v>1356</v>
      </c>
      <c r="D893">
        <v>59</v>
      </c>
      <c r="E893" t="s">
        <v>9120</v>
      </c>
      <c r="F893" t="s">
        <v>8990</v>
      </c>
      <c r="G893" t="s">
        <v>2618</v>
      </c>
      <c r="H893" t="s">
        <v>10120</v>
      </c>
      <c r="I893" t="s">
        <v>10083</v>
      </c>
      <c r="J893" t="s">
        <v>11196</v>
      </c>
    </row>
    <row r="894" spans="1:10" hidden="1" x14ac:dyDescent="0.25">
      <c r="B894" t="s">
        <v>45</v>
      </c>
      <c r="C894" t="s">
        <v>1346</v>
      </c>
      <c r="D894">
        <v>59</v>
      </c>
      <c r="E894" t="s">
        <v>9120</v>
      </c>
      <c r="F894" t="s">
        <v>8990</v>
      </c>
      <c r="G894" t="s">
        <v>2618</v>
      </c>
      <c r="H894" t="s">
        <v>10120</v>
      </c>
      <c r="I894" t="s">
        <v>10095</v>
      </c>
      <c r="J894" t="s">
        <v>11208</v>
      </c>
    </row>
    <row r="895" spans="1:10" x14ac:dyDescent="0.25">
      <c r="A895" t="s">
        <v>10103</v>
      </c>
      <c r="B895" t="s">
        <v>44</v>
      </c>
      <c r="C895" t="s">
        <v>1345</v>
      </c>
      <c r="D895">
        <v>95</v>
      </c>
      <c r="E895" t="s">
        <v>9120</v>
      </c>
      <c r="F895" t="s">
        <v>8990</v>
      </c>
      <c r="G895" t="s">
        <v>2618</v>
      </c>
      <c r="H895" t="s">
        <v>10120</v>
      </c>
      <c r="I895" t="s">
        <v>10096</v>
      </c>
      <c r="J895" t="s">
        <v>11209</v>
      </c>
    </row>
    <row r="896" spans="1:10" hidden="1" x14ac:dyDescent="0.25">
      <c r="B896" t="s">
        <v>43</v>
      </c>
      <c r="C896" t="s">
        <v>1344</v>
      </c>
      <c r="D896">
        <v>128</v>
      </c>
      <c r="E896" t="s">
        <v>9120</v>
      </c>
      <c r="F896" t="s">
        <v>8990</v>
      </c>
      <c r="G896" t="s">
        <v>2618</v>
      </c>
      <c r="H896" t="s">
        <v>10120</v>
      </c>
      <c r="I896" t="s">
        <v>10097</v>
      </c>
      <c r="J896" t="s">
        <v>11210</v>
      </c>
    </row>
    <row r="897" spans="1:10" hidden="1" x14ac:dyDescent="0.25">
      <c r="B897" t="s">
        <v>184</v>
      </c>
      <c r="C897" t="s">
        <v>1485</v>
      </c>
      <c r="D897">
        <v>90</v>
      </c>
      <c r="E897" t="s">
        <v>9120</v>
      </c>
      <c r="F897" t="s">
        <v>9016</v>
      </c>
      <c r="G897" t="s">
        <v>2781</v>
      </c>
      <c r="H897" t="s">
        <v>10165</v>
      </c>
      <c r="I897" t="s">
        <v>9128</v>
      </c>
      <c r="J897" t="s">
        <v>10242</v>
      </c>
    </row>
    <row r="898" spans="1:10" hidden="1" x14ac:dyDescent="0.25">
      <c r="B898" t="s">
        <v>276</v>
      </c>
      <c r="C898" t="s">
        <v>1577</v>
      </c>
      <c r="D898">
        <v>90</v>
      </c>
      <c r="E898" t="s">
        <v>9120</v>
      </c>
      <c r="F898" t="s">
        <v>9016</v>
      </c>
      <c r="G898" t="s">
        <v>2781</v>
      </c>
      <c r="H898" t="s">
        <v>10165</v>
      </c>
      <c r="I898" t="s">
        <v>9181</v>
      </c>
      <c r="J898" t="s">
        <v>10295</v>
      </c>
    </row>
    <row r="899" spans="1:10" hidden="1" x14ac:dyDescent="0.25">
      <c r="B899" t="s">
        <v>627</v>
      </c>
      <c r="C899" t="s">
        <v>1926</v>
      </c>
      <c r="D899">
        <v>90</v>
      </c>
      <c r="E899" t="s">
        <v>9120</v>
      </c>
      <c r="F899" t="s">
        <v>9016</v>
      </c>
      <c r="G899" t="s">
        <v>2781</v>
      </c>
      <c r="H899" t="s">
        <v>10165</v>
      </c>
      <c r="I899" t="s">
        <v>9443</v>
      </c>
      <c r="J899" t="s">
        <v>10556</v>
      </c>
    </row>
    <row r="900" spans="1:10" hidden="1" x14ac:dyDescent="0.25">
      <c r="B900" t="s">
        <v>749</v>
      </c>
      <c r="C900" t="s">
        <v>2048</v>
      </c>
      <c r="D900">
        <v>90</v>
      </c>
      <c r="E900" t="s">
        <v>9120</v>
      </c>
      <c r="F900" t="s">
        <v>9016</v>
      </c>
      <c r="G900" t="s">
        <v>2781</v>
      </c>
      <c r="H900" t="s">
        <v>10165</v>
      </c>
      <c r="I900" t="s">
        <v>9526</v>
      </c>
      <c r="J900" t="s">
        <v>10639</v>
      </c>
    </row>
    <row r="901" spans="1:10" x14ac:dyDescent="0.25">
      <c r="A901" t="s">
        <v>10103</v>
      </c>
      <c r="B901" t="s">
        <v>998</v>
      </c>
      <c r="C901" t="s">
        <v>2297</v>
      </c>
      <c r="D901">
        <v>108</v>
      </c>
      <c r="E901" t="s">
        <v>9120</v>
      </c>
      <c r="F901" t="s">
        <v>9016</v>
      </c>
      <c r="G901" t="s">
        <v>2781</v>
      </c>
      <c r="H901" t="s">
        <v>10165</v>
      </c>
      <c r="I901" t="s">
        <v>9732</v>
      </c>
      <c r="J901" t="s">
        <v>10845</v>
      </c>
    </row>
    <row r="902" spans="1:10" hidden="1" x14ac:dyDescent="0.25">
      <c r="B902" t="s">
        <v>999</v>
      </c>
      <c r="C902" t="s">
        <v>2298</v>
      </c>
      <c r="D902">
        <v>90</v>
      </c>
      <c r="E902" t="s">
        <v>9120</v>
      </c>
      <c r="F902" t="s">
        <v>9016</v>
      </c>
      <c r="G902" t="s">
        <v>2781</v>
      </c>
      <c r="H902" t="s">
        <v>10165</v>
      </c>
      <c r="I902" t="s">
        <v>9733</v>
      </c>
      <c r="J902" t="s">
        <v>10846</v>
      </c>
    </row>
    <row r="903" spans="1:10" hidden="1" x14ac:dyDescent="0.25">
      <c r="B903" t="s">
        <v>1004</v>
      </c>
      <c r="C903" t="s">
        <v>2303</v>
      </c>
      <c r="D903">
        <v>90</v>
      </c>
      <c r="E903" t="s">
        <v>9120</v>
      </c>
      <c r="F903" t="s">
        <v>9016</v>
      </c>
      <c r="G903" t="s">
        <v>2781</v>
      </c>
      <c r="H903" t="s">
        <v>10165</v>
      </c>
      <c r="I903" t="s">
        <v>9738</v>
      </c>
      <c r="J903" t="s">
        <v>10851</v>
      </c>
    </row>
    <row r="904" spans="1:10" hidden="1" x14ac:dyDescent="0.25">
      <c r="B904" t="s">
        <v>1005</v>
      </c>
      <c r="C904" t="s">
        <v>2304</v>
      </c>
      <c r="D904">
        <v>108</v>
      </c>
      <c r="E904" t="s">
        <v>9120</v>
      </c>
      <c r="F904" t="s">
        <v>9016</v>
      </c>
      <c r="G904" t="s">
        <v>2781</v>
      </c>
      <c r="H904" t="s">
        <v>10165</v>
      </c>
      <c r="I904" t="s">
        <v>9739</v>
      </c>
      <c r="J904" t="s">
        <v>10852</v>
      </c>
    </row>
    <row r="905" spans="1:10" hidden="1" x14ac:dyDescent="0.25">
      <c r="B905" t="s">
        <v>1154</v>
      </c>
      <c r="C905" t="s">
        <v>2452</v>
      </c>
      <c r="D905">
        <v>108</v>
      </c>
      <c r="E905" t="s">
        <v>9120</v>
      </c>
      <c r="F905" t="s">
        <v>9016</v>
      </c>
      <c r="G905" t="s">
        <v>2781</v>
      </c>
      <c r="H905" t="s">
        <v>10165</v>
      </c>
      <c r="I905" t="s">
        <v>9865</v>
      </c>
      <c r="J905" t="s">
        <v>10978</v>
      </c>
    </row>
    <row r="906" spans="1:10" hidden="1" x14ac:dyDescent="0.25">
      <c r="B906" t="s">
        <v>1155</v>
      </c>
      <c r="C906" t="s">
        <v>2453</v>
      </c>
      <c r="D906">
        <v>90</v>
      </c>
      <c r="E906" t="s">
        <v>9120</v>
      </c>
      <c r="F906" t="s">
        <v>9016</v>
      </c>
      <c r="G906" t="s">
        <v>2781</v>
      </c>
      <c r="H906" t="s">
        <v>10165</v>
      </c>
      <c r="I906" t="s">
        <v>9866</v>
      </c>
      <c r="J906" t="s">
        <v>10979</v>
      </c>
    </row>
    <row r="907" spans="1:10" hidden="1" x14ac:dyDescent="0.25">
      <c r="B907" t="s">
        <v>850</v>
      </c>
      <c r="C907" t="s">
        <v>2149</v>
      </c>
      <c r="D907">
        <v>132</v>
      </c>
      <c r="E907" t="s">
        <v>9120</v>
      </c>
      <c r="F907" t="s">
        <v>8998</v>
      </c>
      <c r="G907" t="s">
        <v>3281</v>
      </c>
      <c r="H907" t="s">
        <v>10217</v>
      </c>
      <c r="I907" t="s">
        <v>9623</v>
      </c>
      <c r="J907" t="s">
        <v>10736</v>
      </c>
    </row>
    <row r="908" spans="1:10" hidden="1" x14ac:dyDescent="0.25">
      <c r="B908" t="s">
        <v>247</v>
      </c>
      <c r="C908" t="s">
        <v>1548</v>
      </c>
      <c r="D908">
        <v>77</v>
      </c>
      <c r="E908" t="s">
        <v>9120</v>
      </c>
      <c r="F908" t="s">
        <v>9018</v>
      </c>
      <c r="G908" t="s">
        <v>2839</v>
      </c>
      <c r="H908" t="s">
        <v>10173</v>
      </c>
      <c r="I908" t="s">
        <v>9164</v>
      </c>
      <c r="J908" t="s">
        <v>10278</v>
      </c>
    </row>
    <row r="909" spans="1:10" x14ac:dyDescent="0.25">
      <c r="A909" t="s">
        <v>10103</v>
      </c>
      <c r="B909" t="s">
        <v>563</v>
      </c>
      <c r="C909" t="s">
        <v>1863</v>
      </c>
      <c r="D909">
        <v>109</v>
      </c>
      <c r="E909" t="s">
        <v>9120</v>
      </c>
      <c r="F909" t="s">
        <v>8991</v>
      </c>
      <c r="G909" t="s">
        <v>2627</v>
      </c>
      <c r="H909" t="s">
        <v>10201</v>
      </c>
      <c r="I909" t="s">
        <v>9387</v>
      </c>
      <c r="J909" t="s">
        <v>10500</v>
      </c>
    </row>
    <row r="910" spans="1:10" hidden="1" x14ac:dyDescent="0.25">
      <c r="B910" t="s">
        <v>577</v>
      </c>
      <c r="C910" t="s">
        <v>1877</v>
      </c>
      <c r="D910">
        <v>105</v>
      </c>
      <c r="E910" t="s">
        <v>9120</v>
      </c>
      <c r="F910" t="s">
        <v>8991</v>
      </c>
      <c r="G910" t="s">
        <v>2627</v>
      </c>
      <c r="H910" t="s">
        <v>10155</v>
      </c>
      <c r="I910" t="s">
        <v>9399</v>
      </c>
      <c r="J910" t="s">
        <v>10512</v>
      </c>
    </row>
    <row r="911" spans="1:10" x14ac:dyDescent="0.25">
      <c r="A911" t="s">
        <v>10103</v>
      </c>
      <c r="B911" t="s">
        <v>137</v>
      </c>
      <c r="C911" t="s">
        <v>1438</v>
      </c>
      <c r="D911">
        <v>71</v>
      </c>
      <c r="E911" t="s">
        <v>9120</v>
      </c>
      <c r="F911" t="s">
        <v>8991</v>
      </c>
      <c r="G911" t="s">
        <v>2627</v>
      </c>
      <c r="H911" t="s">
        <v>10155</v>
      </c>
      <c r="I911" t="s">
        <v>10017</v>
      </c>
      <c r="J911" t="s">
        <v>11130</v>
      </c>
    </row>
    <row r="912" spans="1:10" x14ac:dyDescent="0.25">
      <c r="A912" t="s">
        <v>10103</v>
      </c>
      <c r="B912" t="s">
        <v>135</v>
      </c>
      <c r="C912" t="s">
        <v>1436</v>
      </c>
      <c r="D912">
        <v>71</v>
      </c>
      <c r="E912" t="s">
        <v>9120</v>
      </c>
      <c r="F912" t="s">
        <v>8991</v>
      </c>
      <c r="G912" t="s">
        <v>2627</v>
      </c>
      <c r="H912" t="s">
        <v>10155</v>
      </c>
      <c r="I912" t="s">
        <v>10018</v>
      </c>
      <c r="J912" t="s">
        <v>11131</v>
      </c>
    </row>
    <row r="913" spans="1:10" hidden="1" x14ac:dyDescent="0.25">
      <c r="B913" t="s">
        <v>178</v>
      </c>
      <c r="C913" t="s">
        <v>1479</v>
      </c>
      <c r="D913">
        <v>108</v>
      </c>
      <c r="E913" t="s">
        <v>9120</v>
      </c>
      <c r="F913" t="s">
        <v>8991</v>
      </c>
      <c r="G913" t="s">
        <v>2627</v>
      </c>
      <c r="H913" t="s">
        <v>10123</v>
      </c>
      <c r="I913" t="s">
        <v>9126</v>
      </c>
      <c r="J913" t="s">
        <v>10240</v>
      </c>
    </row>
    <row r="914" spans="1:10" hidden="1" x14ac:dyDescent="0.25">
      <c r="B914" t="s">
        <v>179</v>
      </c>
      <c r="C914" t="s">
        <v>1480</v>
      </c>
      <c r="D914">
        <v>72</v>
      </c>
      <c r="E914" t="s">
        <v>9120</v>
      </c>
      <c r="F914" t="s">
        <v>8991</v>
      </c>
      <c r="G914" t="s">
        <v>2627</v>
      </c>
      <c r="H914" t="s">
        <v>10123</v>
      </c>
      <c r="I914" t="s">
        <v>9127</v>
      </c>
      <c r="J914" t="s">
        <v>10241</v>
      </c>
    </row>
    <row r="915" spans="1:10" hidden="1" x14ac:dyDescent="0.25">
      <c r="B915" t="s">
        <v>236</v>
      </c>
      <c r="C915" t="s">
        <v>1537</v>
      </c>
      <c r="D915">
        <v>108</v>
      </c>
      <c r="E915" t="s">
        <v>9120</v>
      </c>
      <c r="F915" t="s">
        <v>8991</v>
      </c>
      <c r="G915" t="s">
        <v>2627</v>
      </c>
      <c r="H915" t="s">
        <v>10123</v>
      </c>
      <c r="I915" t="s">
        <v>9155</v>
      </c>
      <c r="J915" t="s">
        <v>10269</v>
      </c>
    </row>
    <row r="916" spans="1:10" hidden="1" x14ac:dyDescent="0.25">
      <c r="B916" t="s">
        <v>237</v>
      </c>
      <c r="C916" t="s">
        <v>1538</v>
      </c>
      <c r="D916">
        <v>105</v>
      </c>
      <c r="E916" t="s">
        <v>9120</v>
      </c>
      <c r="F916" t="s">
        <v>8991</v>
      </c>
      <c r="G916" t="s">
        <v>2627</v>
      </c>
      <c r="H916" t="s">
        <v>10123</v>
      </c>
      <c r="I916" t="s">
        <v>9156</v>
      </c>
      <c r="J916" t="s">
        <v>10270</v>
      </c>
    </row>
    <row r="917" spans="1:10" x14ac:dyDescent="0.25">
      <c r="A917" t="s">
        <v>10103</v>
      </c>
      <c r="B917" t="s">
        <v>238</v>
      </c>
      <c r="C917" t="s">
        <v>1539</v>
      </c>
      <c r="D917">
        <v>109</v>
      </c>
      <c r="E917" t="s">
        <v>9120</v>
      </c>
      <c r="F917" t="s">
        <v>8991</v>
      </c>
      <c r="G917" t="s">
        <v>2627</v>
      </c>
      <c r="H917" t="s">
        <v>10123</v>
      </c>
      <c r="I917" t="s">
        <v>9157</v>
      </c>
      <c r="J917" t="s">
        <v>10271</v>
      </c>
    </row>
    <row r="918" spans="1:10" x14ac:dyDescent="0.25">
      <c r="A918" t="s">
        <v>10103</v>
      </c>
      <c r="B918" t="s">
        <v>239</v>
      </c>
      <c r="C918" t="s">
        <v>1540</v>
      </c>
      <c r="D918">
        <v>110</v>
      </c>
      <c r="E918" t="s">
        <v>9120</v>
      </c>
      <c r="F918" t="s">
        <v>8991</v>
      </c>
      <c r="G918" t="s">
        <v>2627</v>
      </c>
      <c r="H918" t="s">
        <v>10123</v>
      </c>
      <c r="I918" t="s">
        <v>9158</v>
      </c>
      <c r="J918" t="s">
        <v>10272</v>
      </c>
    </row>
    <row r="919" spans="1:10" x14ac:dyDescent="0.25">
      <c r="A919" t="s">
        <v>10103</v>
      </c>
      <c r="B919" t="s">
        <v>254</v>
      </c>
      <c r="C919" t="s">
        <v>1555</v>
      </c>
      <c r="D919">
        <v>105</v>
      </c>
      <c r="E919" t="s">
        <v>9120</v>
      </c>
      <c r="F919" t="s">
        <v>8991</v>
      </c>
      <c r="G919" t="s">
        <v>2627</v>
      </c>
      <c r="H919" t="s">
        <v>10123</v>
      </c>
      <c r="I919" t="s">
        <v>9171</v>
      </c>
      <c r="J919" t="s">
        <v>10285</v>
      </c>
    </row>
    <row r="920" spans="1:10" hidden="1" x14ac:dyDescent="0.25">
      <c r="B920" t="s">
        <v>255</v>
      </c>
      <c r="C920" t="s">
        <v>1556</v>
      </c>
      <c r="D920">
        <v>73</v>
      </c>
      <c r="E920" t="s">
        <v>9120</v>
      </c>
      <c r="F920" t="s">
        <v>8991</v>
      </c>
      <c r="G920" t="s">
        <v>2627</v>
      </c>
      <c r="H920" t="s">
        <v>10123</v>
      </c>
      <c r="I920" t="s">
        <v>9172</v>
      </c>
      <c r="J920" t="s">
        <v>10286</v>
      </c>
    </row>
    <row r="921" spans="1:10" hidden="1" x14ac:dyDescent="0.25">
      <c r="B921" t="s">
        <v>257</v>
      </c>
      <c r="C921" t="s">
        <v>1558</v>
      </c>
      <c r="D921">
        <v>105</v>
      </c>
      <c r="E921" t="s">
        <v>9120</v>
      </c>
      <c r="F921" t="s">
        <v>8991</v>
      </c>
      <c r="G921" t="s">
        <v>2627</v>
      </c>
      <c r="H921" t="s">
        <v>10123</v>
      </c>
      <c r="I921" t="s">
        <v>9174</v>
      </c>
      <c r="J921" t="s">
        <v>10288</v>
      </c>
    </row>
    <row r="922" spans="1:10" hidden="1" x14ac:dyDescent="0.25">
      <c r="B922" t="s">
        <v>267</v>
      </c>
      <c r="C922" t="s">
        <v>1568</v>
      </c>
      <c r="D922">
        <v>105</v>
      </c>
      <c r="E922" t="s">
        <v>9120</v>
      </c>
      <c r="F922" t="s">
        <v>8991</v>
      </c>
      <c r="G922" t="s">
        <v>2627</v>
      </c>
      <c r="H922" t="s">
        <v>10123</v>
      </c>
      <c r="I922" t="s">
        <v>9179</v>
      </c>
      <c r="J922" t="s">
        <v>10293</v>
      </c>
    </row>
    <row r="923" spans="1:10" hidden="1" x14ac:dyDescent="0.25">
      <c r="B923" t="s">
        <v>331</v>
      </c>
      <c r="C923" t="s">
        <v>1632</v>
      </c>
      <c r="D923">
        <v>66</v>
      </c>
      <c r="E923" t="s">
        <v>9120</v>
      </c>
      <c r="F923" t="s">
        <v>8991</v>
      </c>
      <c r="G923" t="s">
        <v>2627</v>
      </c>
      <c r="H923" t="s">
        <v>10123</v>
      </c>
      <c r="I923" t="s">
        <v>9217</v>
      </c>
      <c r="J923" t="s">
        <v>10330</v>
      </c>
    </row>
    <row r="924" spans="1:10" hidden="1" x14ac:dyDescent="0.25">
      <c r="B924" t="s">
        <v>448</v>
      </c>
      <c r="C924" t="s">
        <v>1748</v>
      </c>
      <c r="D924">
        <v>108</v>
      </c>
      <c r="E924" t="s">
        <v>9120</v>
      </c>
      <c r="F924" t="s">
        <v>8991</v>
      </c>
      <c r="G924" t="s">
        <v>2627</v>
      </c>
      <c r="H924" t="s">
        <v>10123</v>
      </c>
      <c r="I924" t="s">
        <v>9314</v>
      </c>
      <c r="J924" t="s">
        <v>10427</v>
      </c>
    </row>
    <row r="925" spans="1:10" hidden="1" x14ac:dyDescent="0.25">
      <c r="B925" t="s">
        <v>465</v>
      </c>
      <c r="C925" t="s">
        <v>1765</v>
      </c>
      <c r="D925">
        <v>109</v>
      </c>
      <c r="E925" t="s">
        <v>9120</v>
      </c>
      <c r="F925" t="s">
        <v>8991</v>
      </c>
      <c r="G925" t="s">
        <v>2627</v>
      </c>
      <c r="H925" t="s">
        <v>10123</v>
      </c>
      <c r="I925" t="s">
        <v>9319</v>
      </c>
      <c r="J925" t="s">
        <v>10432</v>
      </c>
    </row>
    <row r="926" spans="1:10" hidden="1" x14ac:dyDescent="0.25">
      <c r="B926" t="s">
        <v>466</v>
      </c>
      <c r="C926" t="s">
        <v>1766</v>
      </c>
      <c r="D926">
        <v>109</v>
      </c>
      <c r="E926" t="s">
        <v>9120</v>
      </c>
      <c r="F926" t="s">
        <v>8991</v>
      </c>
      <c r="G926" t="s">
        <v>2627</v>
      </c>
      <c r="H926" t="s">
        <v>10123</v>
      </c>
      <c r="I926" t="s">
        <v>9320</v>
      </c>
      <c r="J926" t="s">
        <v>10433</v>
      </c>
    </row>
    <row r="927" spans="1:10" hidden="1" x14ac:dyDescent="0.25">
      <c r="B927" t="s">
        <v>553</v>
      </c>
      <c r="C927" t="s">
        <v>1853</v>
      </c>
      <c r="D927">
        <v>84</v>
      </c>
      <c r="E927" t="s">
        <v>9120</v>
      </c>
      <c r="F927" t="s">
        <v>8991</v>
      </c>
      <c r="G927" t="s">
        <v>2627</v>
      </c>
      <c r="H927" t="s">
        <v>10123</v>
      </c>
      <c r="I927" t="s">
        <v>9377</v>
      </c>
      <c r="J927" t="s">
        <v>10490</v>
      </c>
    </row>
    <row r="928" spans="1:10" hidden="1" x14ac:dyDescent="0.25">
      <c r="B928" t="s">
        <v>562</v>
      </c>
      <c r="C928" t="s">
        <v>1862</v>
      </c>
      <c r="D928">
        <v>118</v>
      </c>
      <c r="E928" t="s">
        <v>9120</v>
      </c>
      <c r="F928" t="s">
        <v>8991</v>
      </c>
      <c r="G928" t="s">
        <v>2627</v>
      </c>
      <c r="H928" t="s">
        <v>10123</v>
      </c>
      <c r="I928" t="s">
        <v>9386</v>
      </c>
      <c r="J928" t="s">
        <v>10499</v>
      </c>
    </row>
    <row r="929" spans="2:10" hidden="1" x14ac:dyDescent="0.25">
      <c r="B929" t="s">
        <v>568</v>
      </c>
      <c r="C929" t="s">
        <v>1868</v>
      </c>
      <c r="D929">
        <v>105</v>
      </c>
      <c r="E929" t="s">
        <v>9120</v>
      </c>
      <c r="F929" t="s">
        <v>8991</v>
      </c>
      <c r="G929" t="s">
        <v>2627</v>
      </c>
      <c r="H929" t="s">
        <v>10123</v>
      </c>
      <c r="I929" t="s">
        <v>9392</v>
      </c>
      <c r="J929" t="s">
        <v>10505</v>
      </c>
    </row>
    <row r="930" spans="2:10" hidden="1" x14ac:dyDescent="0.25">
      <c r="B930" t="s">
        <v>569</v>
      </c>
      <c r="C930" t="s">
        <v>1869</v>
      </c>
      <c r="D930">
        <v>73</v>
      </c>
      <c r="E930" t="s">
        <v>9120</v>
      </c>
      <c r="F930" t="s">
        <v>8991</v>
      </c>
      <c r="G930" t="s">
        <v>2627</v>
      </c>
      <c r="H930" t="s">
        <v>10123</v>
      </c>
      <c r="I930" t="s">
        <v>9393</v>
      </c>
      <c r="J930" t="s">
        <v>10506</v>
      </c>
    </row>
    <row r="931" spans="2:10" hidden="1" x14ac:dyDescent="0.25">
      <c r="B931" t="s">
        <v>571</v>
      </c>
      <c r="C931" t="s">
        <v>1871</v>
      </c>
      <c r="D931">
        <v>105</v>
      </c>
      <c r="E931" t="s">
        <v>9120</v>
      </c>
      <c r="F931" t="s">
        <v>8991</v>
      </c>
      <c r="G931" t="s">
        <v>2627</v>
      </c>
      <c r="H931" t="s">
        <v>10123</v>
      </c>
      <c r="I931" t="s">
        <v>9394</v>
      </c>
      <c r="J931" t="s">
        <v>10507</v>
      </c>
    </row>
    <row r="932" spans="2:10" hidden="1" x14ac:dyDescent="0.25">
      <c r="B932" t="s">
        <v>573</v>
      </c>
      <c r="C932" t="s">
        <v>1873</v>
      </c>
      <c r="D932">
        <v>105</v>
      </c>
      <c r="E932" t="s">
        <v>9120</v>
      </c>
      <c r="F932" t="s">
        <v>8991</v>
      </c>
      <c r="G932" t="s">
        <v>2627</v>
      </c>
      <c r="H932" t="s">
        <v>10123</v>
      </c>
      <c r="I932" t="s">
        <v>9395</v>
      </c>
      <c r="J932" t="s">
        <v>10508</v>
      </c>
    </row>
    <row r="933" spans="2:10" hidden="1" x14ac:dyDescent="0.25">
      <c r="B933" t="s">
        <v>574</v>
      </c>
      <c r="C933" t="s">
        <v>1874</v>
      </c>
      <c r="D933">
        <v>73</v>
      </c>
      <c r="E933" t="s">
        <v>9120</v>
      </c>
      <c r="F933" t="s">
        <v>8991</v>
      </c>
      <c r="G933" t="s">
        <v>2627</v>
      </c>
      <c r="H933" t="s">
        <v>10123</v>
      </c>
      <c r="I933" t="s">
        <v>9396</v>
      </c>
      <c r="J933" t="s">
        <v>10509</v>
      </c>
    </row>
    <row r="934" spans="2:10" hidden="1" x14ac:dyDescent="0.25">
      <c r="B934" t="s">
        <v>575</v>
      </c>
      <c r="C934" t="s">
        <v>1875</v>
      </c>
      <c r="D934">
        <v>90</v>
      </c>
      <c r="E934" t="s">
        <v>9120</v>
      </c>
      <c r="F934" t="s">
        <v>8991</v>
      </c>
      <c r="G934" t="s">
        <v>2627</v>
      </c>
      <c r="H934" t="s">
        <v>10123</v>
      </c>
      <c r="I934" t="s">
        <v>9397</v>
      </c>
      <c r="J934" t="s">
        <v>10510</v>
      </c>
    </row>
    <row r="935" spans="2:10" hidden="1" x14ac:dyDescent="0.25">
      <c r="B935" t="s">
        <v>576</v>
      </c>
      <c r="C935" t="s">
        <v>1876</v>
      </c>
      <c r="D935">
        <v>105</v>
      </c>
      <c r="E935" t="s">
        <v>9120</v>
      </c>
      <c r="F935" t="s">
        <v>8991</v>
      </c>
      <c r="G935" t="s">
        <v>2627</v>
      </c>
      <c r="H935" t="s">
        <v>10123</v>
      </c>
      <c r="I935" t="s">
        <v>9398</v>
      </c>
      <c r="J935" t="s">
        <v>10511</v>
      </c>
    </row>
    <row r="936" spans="2:10" hidden="1" x14ac:dyDescent="0.25">
      <c r="B936" t="s">
        <v>686</v>
      </c>
      <c r="C936" t="s">
        <v>1985</v>
      </c>
      <c r="D936">
        <v>110</v>
      </c>
      <c r="E936" t="s">
        <v>9120</v>
      </c>
      <c r="F936" t="s">
        <v>8991</v>
      </c>
      <c r="G936" t="s">
        <v>2627</v>
      </c>
      <c r="H936" t="s">
        <v>10123</v>
      </c>
      <c r="I936" t="s">
        <v>9477</v>
      </c>
      <c r="J936" t="s">
        <v>10590</v>
      </c>
    </row>
    <row r="937" spans="2:10" hidden="1" x14ac:dyDescent="0.25">
      <c r="B937" t="s">
        <v>687</v>
      </c>
      <c r="C937" t="s">
        <v>1986</v>
      </c>
      <c r="D937">
        <v>109</v>
      </c>
      <c r="E937" t="s">
        <v>9120</v>
      </c>
      <c r="F937" t="s">
        <v>8991</v>
      </c>
      <c r="G937" t="s">
        <v>2627</v>
      </c>
      <c r="H937" t="s">
        <v>10123</v>
      </c>
      <c r="I937" t="s">
        <v>9478</v>
      </c>
      <c r="J937" t="s">
        <v>10591</v>
      </c>
    </row>
    <row r="938" spans="2:10" hidden="1" x14ac:dyDescent="0.25">
      <c r="B938" t="s">
        <v>688</v>
      </c>
      <c r="C938" t="s">
        <v>1987</v>
      </c>
      <c r="D938">
        <v>108</v>
      </c>
      <c r="E938" t="s">
        <v>9120</v>
      </c>
      <c r="F938" t="s">
        <v>8991</v>
      </c>
      <c r="G938" t="s">
        <v>2627</v>
      </c>
      <c r="H938" t="s">
        <v>10123</v>
      </c>
      <c r="I938" t="s">
        <v>9479</v>
      </c>
      <c r="J938" t="s">
        <v>10592</v>
      </c>
    </row>
    <row r="939" spans="2:10" hidden="1" x14ac:dyDescent="0.25">
      <c r="B939" t="s">
        <v>689</v>
      </c>
      <c r="C939" t="s">
        <v>1988</v>
      </c>
      <c r="D939">
        <v>110</v>
      </c>
      <c r="E939" t="s">
        <v>9120</v>
      </c>
      <c r="F939" t="s">
        <v>8991</v>
      </c>
      <c r="G939" t="s">
        <v>2627</v>
      </c>
      <c r="H939" t="s">
        <v>10123</v>
      </c>
      <c r="I939" t="s">
        <v>9480</v>
      </c>
      <c r="J939" t="s">
        <v>10593</v>
      </c>
    </row>
    <row r="940" spans="2:10" hidden="1" x14ac:dyDescent="0.25">
      <c r="B940" t="s">
        <v>690</v>
      </c>
      <c r="C940" t="s">
        <v>1989</v>
      </c>
      <c r="D940">
        <v>110</v>
      </c>
      <c r="E940" t="s">
        <v>9120</v>
      </c>
      <c r="F940" t="s">
        <v>8991</v>
      </c>
      <c r="G940" t="s">
        <v>2627</v>
      </c>
      <c r="H940" t="s">
        <v>10123</v>
      </c>
      <c r="I940" t="s">
        <v>9481</v>
      </c>
      <c r="J940" t="s">
        <v>10594</v>
      </c>
    </row>
    <row r="941" spans="2:10" hidden="1" x14ac:dyDescent="0.25">
      <c r="B941" t="s">
        <v>691</v>
      </c>
      <c r="C941" t="s">
        <v>1990</v>
      </c>
      <c r="D941">
        <v>109</v>
      </c>
      <c r="E941" t="s">
        <v>9120</v>
      </c>
      <c r="F941" t="s">
        <v>8991</v>
      </c>
      <c r="G941" t="s">
        <v>2627</v>
      </c>
      <c r="H941" t="s">
        <v>10123</v>
      </c>
      <c r="I941" t="s">
        <v>9482</v>
      </c>
      <c r="J941" t="s">
        <v>10595</v>
      </c>
    </row>
    <row r="942" spans="2:10" hidden="1" x14ac:dyDescent="0.25">
      <c r="B942" t="s">
        <v>692</v>
      </c>
      <c r="C942" t="s">
        <v>1991</v>
      </c>
      <c r="D942">
        <v>109</v>
      </c>
      <c r="E942" t="s">
        <v>9120</v>
      </c>
      <c r="F942" t="s">
        <v>8991</v>
      </c>
      <c r="G942" t="s">
        <v>2627</v>
      </c>
      <c r="H942" t="s">
        <v>10123</v>
      </c>
      <c r="I942" t="s">
        <v>9483</v>
      </c>
      <c r="J942" t="s">
        <v>10596</v>
      </c>
    </row>
    <row r="943" spans="2:10" hidden="1" x14ac:dyDescent="0.25">
      <c r="B943" t="s">
        <v>693</v>
      </c>
      <c r="C943" t="s">
        <v>1992</v>
      </c>
      <c r="D943">
        <v>110</v>
      </c>
      <c r="E943" t="s">
        <v>9120</v>
      </c>
      <c r="F943" t="s">
        <v>8991</v>
      </c>
      <c r="G943" t="s">
        <v>2627</v>
      </c>
      <c r="H943" t="s">
        <v>10123</v>
      </c>
      <c r="I943" t="s">
        <v>9484</v>
      </c>
      <c r="J943" t="s">
        <v>10597</v>
      </c>
    </row>
    <row r="944" spans="2:10" hidden="1" x14ac:dyDescent="0.25">
      <c r="B944" t="s">
        <v>720</v>
      </c>
      <c r="C944" t="s">
        <v>2019</v>
      </c>
      <c r="D944">
        <v>85</v>
      </c>
      <c r="E944" t="s">
        <v>9120</v>
      </c>
      <c r="F944" t="s">
        <v>8991</v>
      </c>
      <c r="G944" t="s">
        <v>2627</v>
      </c>
      <c r="H944" t="s">
        <v>10123</v>
      </c>
      <c r="I944" t="s">
        <v>9508</v>
      </c>
      <c r="J944" t="s">
        <v>10621</v>
      </c>
    </row>
    <row r="945" spans="1:10" hidden="1" x14ac:dyDescent="0.25">
      <c r="B945" t="s">
        <v>721</v>
      </c>
      <c r="C945" t="s">
        <v>2020</v>
      </c>
      <c r="D945">
        <v>66</v>
      </c>
      <c r="E945" t="s">
        <v>9120</v>
      </c>
      <c r="F945" t="s">
        <v>8991</v>
      </c>
      <c r="G945" t="s">
        <v>2627</v>
      </c>
      <c r="H945" t="s">
        <v>10123</v>
      </c>
      <c r="I945" t="s">
        <v>9509</v>
      </c>
      <c r="J945" t="s">
        <v>10622</v>
      </c>
    </row>
    <row r="946" spans="1:10" x14ac:dyDescent="0.25">
      <c r="A946" t="s">
        <v>10103</v>
      </c>
      <c r="B946" t="s">
        <v>722</v>
      </c>
      <c r="C946" t="s">
        <v>2021</v>
      </c>
      <c r="D946">
        <v>104</v>
      </c>
      <c r="E946" t="s">
        <v>9120</v>
      </c>
      <c r="F946" t="s">
        <v>8991</v>
      </c>
      <c r="G946" t="s">
        <v>2627</v>
      </c>
      <c r="H946" t="s">
        <v>10123</v>
      </c>
      <c r="I946" t="s">
        <v>9510</v>
      </c>
      <c r="J946" t="s">
        <v>10623</v>
      </c>
    </row>
    <row r="947" spans="1:10" x14ac:dyDescent="0.25">
      <c r="A947" t="s">
        <v>10103</v>
      </c>
      <c r="B947" t="s">
        <v>851</v>
      </c>
      <c r="C947" t="s">
        <v>2150</v>
      </c>
      <c r="D947">
        <v>63</v>
      </c>
      <c r="E947" t="s">
        <v>9120</v>
      </c>
      <c r="F947" t="s">
        <v>8991</v>
      </c>
      <c r="G947" t="s">
        <v>2627</v>
      </c>
      <c r="H947" t="s">
        <v>10123</v>
      </c>
      <c r="I947" t="s">
        <v>9624</v>
      </c>
      <c r="J947" t="s">
        <v>10737</v>
      </c>
    </row>
    <row r="948" spans="1:10" hidden="1" x14ac:dyDescent="0.25">
      <c r="B948" t="s">
        <v>937</v>
      </c>
      <c r="C948" t="s">
        <v>2236</v>
      </c>
      <c r="D948">
        <v>108</v>
      </c>
      <c r="E948" t="s">
        <v>9120</v>
      </c>
      <c r="F948" t="s">
        <v>8991</v>
      </c>
      <c r="G948" t="s">
        <v>2627</v>
      </c>
      <c r="H948" t="s">
        <v>10123</v>
      </c>
      <c r="I948" t="s">
        <v>9695</v>
      </c>
      <c r="J948" t="s">
        <v>10808</v>
      </c>
    </row>
    <row r="949" spans="1:10" hidden="1" x14ac:dyDescent="0.25">
      <c r="B949" t="s">
        <v>938</v>
      </c>
      <c r="C949" t="s">
        <v>2237</v>
      </c>
      <c r="D949">
        <v>110</v>
      </c>
      <c r="E949" t="s">
        <v>9120</v>
      </c>
      <c r="F949" t="s">
        <v>8991</v>
      </c>
      <c r="G949" t="s">
        <v>2627</v>
      </c>
      <c r="H949" t="s">
        <v>10123</v>
      </c>
      <c r="I949" t="s">
        <v>9696</v>
      </c>
      <c r="J949" t="s">
        <v>10809</v>
      </c>
    </row>
    <row r="950" spans="1:10" x14ac:dyDescent="0.25">
      <c r="A950" t="s">
        <v>10103</v>
      </c>
      <c r="B950" t="s">
        <v>994</v>
      </c>
      <c r="C950" t="s">
        <v>2293</v>
      </c>
      <c r="D950">
        <v>73</v>
      </c>
      <c r="E950" t="s">
        <v>9120</v>
      </c>
      <c r="F950" t="s">
        <v>8991</v>
      </c>
      <c r="G950" t="s">
        <v>2627</v>
      </c>
      <c r="H950" t="s">
        <v>10123</v>
      </c>
      <c r="I950" t="s">
        <v>9730</v>
      </c>
      <c r="J950" t="s">
        <v>10843</v>
      </c>
    </row>
    <row r="951" spans="1:10" hidden="1" x14ac:dyDescent="0.25">
      <c r="B951" t="s">
        <v>995</v>
      </c>
      <c r="C951" t="s">
        <v>2294</v>
      </c>
      <c r="D951">
        <v>106</v>
      </c>
      <c r="E951" t="s">
        <v>9120</v>
      </c>
      <c r="F951" t="s">
        <v>8991</v>
      </c>
      <c r="G951" t="s">
        <v>2627</v>
      </c>
      <c r="H951" t="s">
        <v>10123</v>
      </c>
      <c r="I951" t="s">
        <v>9731</v>
      </c>
      <c r="J951" t="s">
        <v>10844</v>
      </c>
    </row>
    <row r="952" spans="1:10" x14ac:dyDescent="0.25">
      <c r="A952" t="s">
        <v>10103</v>
      </c>
      <c r="B952" t="s">
        <v>1293</v>
      </c>
      <c r="C952" t="s">
        <v>2588</v>
      </c>
      <c r="D952">
        <v>106</v>
      </c>
      <c r="E952" t="s">
        <v>9120</v>
      </c>
      <c r="F952" t="s">
        <v>8991</v>
      </c>
      <c r="G952" t="s">
        <v>2627</v>
      </c>
      <c r="H952" t="s">
        <v>10123</v>
      </c>
      <c r="I952" t="s">
        <v>9992</v>
      </c>
      <c r="J952" t="s">
        <v>11105</v>
      </c>
    </row>
    <row r="953" spans="1:10" hidden="1" x14ac:dyDescent="0.25">
      <c r="B953" t="s">
        <v>138</v>
      </c>
      <c r="C953" t="s">
        <v>1439</v>
      </c>
      <c r="D953">
        <v>105</v>
      </c>
      <c r="E953" t="s">
        <v>9120</v>
      </c>
      <c r="F953" t="s">
        <v>8991</v>
      </c>
      <c r="G953" t="s">
        <v>2627</v>
      </c>
      <c r="H953" t="s">
        <v>10123</v>
      </c>
      <c r="I953" t="s">
        <v>10016</v>
      </c>
      <c r="J953" t="s">
        <v>11129</v>
      </c>
    </row>
    <row r="954" spans="1:10" hidden="1" x14ac:dyDescent="0.25">
      <c r="B954" t="s">
        <v>109</v>
      </c>
      <c r="C954" t="s">
        <v>1410</v>
      </c>
      <c r="D954">
        <v>109</v>
      </c>
      <c r="E954" t="s">
        <v>9120</v>
      </c>
      <c r="F954" t="s">
        <v>8991</v>
      </c>
      <c r="G954" t="s">
        <v>2627</v>
      </c>
      <c r="H954" t="s">
        <v>10123</v>
      </c>
      <c r="I954" t="s">
        <v>10037</v>
      </c>
      <c r="J954" t="s">
        <v>11150</v>
      </c>
    </row>
    <row r="955" spans="1:10" x14ac:dyDescent="0.25">
      <c r="A955" t="s">
        <v>10103</v>
      </c>
      <c r="B955" t="s">
        <v>59</v>
      </c>
      <c r="C955" t="s">
        <v>1360</v>
      </c>
      <c r="D955">
        <v>109</v>
      </c>
      <c r="E955" t="s">
        <v>9120</v>
      </c>
      <c r="F955" t="s">
        <v>8991</v>
      </c>
      <c r="G955" t="s">
        <v>2627</v>
      </c>
      <c r="H955" t="s">
        <v>10123</v>
      </c>
      <c r="I955" t="s">
        <v>10079</v>
      </c>
      <c r="J955" t="s">
        <v>11192</v>
      </c>
    </row>
    <row r="956" spans="1:10" x14ac:dyDescent="0.25">
      <c r="A956" t="s">
        <v>10103</v>
      </c>
      <c r="B956" t="s">
        <v>58</v>
      </c>
      <c r="C956" t="s">
        <v>1359</v>
      </c>
      <c r="D956">
        <v>110</v>
      </c>
      <c r="E956" t="s">
        <v>9120</v>
      </c>
      <c r="F956" t="s">
        <v>8991</v>
      </c>
      <c r="G956" t="s">
        <v>2627</v>
      </c>
      <c r="H956" t="s">
        <v>10123</v>
      </c>
      <c r="I956" t="s">
        <v>10080</v>
      </c>
      <c r="J956" t="s">
        <v>11193</v>
      </c>
    </row>
    <row r="957" spans="1:10" hidden="1" x14ac:dyDescent="0.25">
      <c r="B957" t="s">
        <v>268</v>
      </c>
      <c r="C957" t="s">
        <v>1569</v>
      </c>
      <c r="D957">
        <v>182</v>
      </c>
      <c r="E957" t="s">
        <v>9120</v>
      </c>
      <c r="F957" t="s">
        <v>8997</v>
      </c>
      <c r="G957" t="s">
        <v>2649</v>
      </c>
      <c r="H957" t="s">
        <v>10128</v>
      </c>
      <c r="I957" t="s">
        <v>9180</v>
      </c>
      <c r="J957" t="s">
        <v>10294</v>
      </c>
    </row>
    <row r="958" spans="1:10" hidden="1" x14ac:dyDescent="0.25">
      <c r="B958" t="s">
        <v>305</v>
      </c>
      <c r="C958" t="s">
        <v>1606</v>
      </c>
      <c r="D958">
        <v>179</v>
      </c>
      <c r="E958" t="s">
        <v>9120</v>
      </c>
      <c r="F958" t="s">
        <v>8997</v>
      </c>
      <c r="G958" t="s">
        <v>2649</v>
      </c>
      <c r="H958" t="s">
        <v>10128</v>
      </c>
      <c r="I958" t="s">
        <v>9207</v>
      </c>
      <c r="J958" t="s">
        <v>10321</v>
      </c>
    </row>
    <row r="959" spans="1:10" hidden="1" x14ac:dyDescent="0.25">
      <c r="B959" t="s">
        <v>347</v>
      </c>
      <c r="C959" t="s">
        <v>1648</v>
      </c>
      <c r="D959">
        <v>180</v>
      </c>
      <c r="E959" t="s">
        <v>9120</v>
      </c>
      <c r="F959" t="s">
        <v>8997</v>
      </c>
      <c r="G959" t="s">
        <v>2649</v>
      </c>
      <c r="H959" t="s">
        <v>10128</v>
      </c>
      <c r="I959" t="s">
        <v>9229</v>
      </c>
      <c r="J959" t="s">
        <v>10342</v>
      </c>
    </row>
    <row r="960" spans="1:10" hidden="1" x14ac:dyDescent="0.25">
      <c r="B960" t="s">
        <v>624</v>
      </c>
      <c r="C960" t="s">
        <v>1923</v>
      </c>
      <c r="D960">
        <v>182</v>
      </c>
      <c r="E960" t="s">
        <v>9120</v>
      </c>
      <c r="F960" t="s">
        <v>8997</v>
      </c>
      <c r="G960" t="s">
        <v>2649</v>
      </c>
      <c r="H960" t="s">
        <v>10128</v>
      </c>
      <c r="I960" t="s">
        <v>9441</v>
      </c>
      <c r="J960" t="s">
        <v>10554</v>
      </c>
    </row>
    <row r="961" spans="1:10" hidden="1" x14ac:dyDescent="0.25">
      <c r="B961" t="s">
        <v>625</v>
      </c>
      <c r="C961" t="s">
        <v>1924</v>
      </c>
      <c r="D961">
        <v>182</v>
      </c>
      <c r="E961" t="s">
        <v>9120</v>
      </c>
      <c r="F961" t="s">
        <v>8997</v>
      </c>
      <c r="G961" t="s">
        <v>2649</v>
      </c>
      <c r="H961" t="s">
        <v>10128</v>
      </c>
      <c r="I961" t="s">
        <v>9442</v>
      </c>
      <c r="J961" t="s">
        <v>10555</v>
      </c>
    </row>
    <row r="962" spans="1:10" hidden="1" x14ac:dyDescent="0.25">
      <c r="B962" t="s">
        <v>866</v>
      </c>
      <c r="C962" t="s">
        <v>2165</v>
      </c>
      <c r="D962">
        <v>180</v>
      </c>
      <c r="E962" t="s">
        <v>9120</v>
      </c>
      <c r="F962" t="s">
        <v>8997</v>
      </c>
      <c r="G962" t="s">
        <v>2649</v>
      </c>
      <c r="H962" t="s">
        <v>10128</v>
      </c>
      <c r="I962" t="s">
        <v>9636</v>
      </c>
      <c r="J962" t="s">
        <v>10749</v>
      </c>
    </row>
    <row r="963" spans="1:10" hidden="1" x14ac:dyDescent="0.25">
      <c r="B963" t="s">
        <v>867</v>
      </c>
      <c r="C963" t="s">
        <v>2166</v>
      </c>
      <c r="D963">
        <v>182</v>
      </c>
      <c r="E963" t="s">
        <v>9120</v>
      </c>
      <c r="F963" t="s">
        <v>8997</v>
      </c>
      <c r="G963" t="s">
        <v>2649</v>
      </c>
      <c r="H963" t="s">
        <v>10128</v>
      </c>
      <c r="I963" t="s">
        <v>9637</v>
      </c>
      <c r="J963" t="s">
        <v>10750</v>
      </c>
    </row>
    <row r="964" spans="1:10" hidden="1" x14ac:dyDescent="0.25">
      <c r="B964" t="s">
        <v>868</v>
      </c>
      <c r="C964" t="s">
        <v>2167</v>
      </c>
      <c r="D964">
        <v>180</v>
      </c>
      <c r="E964" t="s">
        <v>9120</v>
      </c>
      <c r="F964" t="s">
        <v>8997</v>
      </c>
      <c r="G964" t="s">
        <v>2649</v>
      </c>
      <c r="H964" t="s">
        <v>10128</v>
      </c>
      <c r="I964" t="s">
        <v>9638</v>
      </c>
      <c r="J964" t="s">
        <v>10751</v>
      </c>
    </row>
    <row r="965" spans="1:10" hidden="1" x14ac:dyDescent="0.25">
      <c r="B965" t="s">
        <v>1003</v>
      </c>
      <c r="C965" t="s">
        <v>2302</v>
      </c>
      <c r="D965">
        <v>179</v>
      </c>
      <c r="E965" t="s">
        <v>9120</v>
      </c>
      <c r="F965" t="s">
        <v>8997</v>
      </c>
      <c r="G965" t="s">
        <v>2649</v>
      </c>
      <c r="H965" t="s">
        <v>10128</v>
      </c>
      <c r="I965" t="s">
        <v>9737</v>
      </c>
      <c r="J965" t="s">
        <v>10850</v>
      </c>
    </row>
    <row r="966" spans="1:10" hidden="1" x14ac:dyDescent="0.25">
      <c r="B966" t="s">
        <v>1023</v>
      </c>
      <c r="C966" t="s">
        <v>2322</v>
      </c>
      <c r="D966">
        <v>182</v>
      </c>
      <c r="E966" t="s">
        <v>9120</v>
      </c>
      <c r="F966" t="s">
        <v>8997</v>
      </c>
      <c r="G966" t="s">
        <v>2649</v>
      </c>
      <c r="H966" t="s">
        <v>10128</v>
      </c>
      <c r="I966" t="s">
        <v>9752</v>
      </c>
      <c r="J966" t="s">
        <v>10865</v>
      </c>
    </row>
    <row r="967" spans="1:10" hidden="1" x14ac:dyDescent="0.25">
      <c r="B967" t="s">
        <v>1086</v>
      </c>
      <c r="C967" t="s">
        <v>2385</v>
      </c>
      <c r="D967">
        <v>182</v>
      </c>
      <c r="E967" t="s">
        <v>9120</v>
      </c>
      <c r="F967" t="s">
        <v>8997</v>
      </c>
      <c r="G967" t="s">
        <v>2649</v>
      </c>
      <c r="H967" t="s">
        <v>10128</v>
      </c>
      <c r="I967" t="s">
        <v>9809</v>
      </c>
      <c r="J967" t="s">
        <v>10922</v>
      </c>
    </row>
    <row r="968" spans="1:10" hidden="1" x14ac:dyDescent="0.25">
      <c r="B968" t="s">
        <v>1153</v>
      </c>
      <c r="C968" t="s">
        <v>2451</v>
      </c>
      <c r="D968">
        <v>182</v>
      </c>
      <c r="E968" t="s">
        <v>9120</v>
      </c>
      <c r="F968" t="s">
        <v>8997</v>
      </c>
      <c r="G968" t="s">
        <v>2649</v>
      </c>
      <c r="H968" t="s">
        <v>10128</v>
      </c>
      <c r="I968" t="s">
        <v>9864</v>
      </c>
      <c r="J968" t="s">
        <v>10977</v>
      </c>
    </row>
    <row r="969" spans="1:10" hidden="1" x14ac:dyDescent="0.25">
      <c r="B969" t="s">
        <v>1262</v>
      </c>
      <c r="C969" t="s">
        <v>2558</v>
      </c>
      <c r="D969">
        <v>182</v>
      </c>
      <c r="E969" t="s">
        <v>9120</v>
      </c>
      <c r="F969" t="s">
        <v>8997</v>
      </c>
      <c r="G969" t="s">
        <v>2649</v>
      </c>
      <c r="H969" t="s">
        <v>10128</v>
      </c>
      <c r="I969" t="s">
        <v>9965</v>
      </c>
      <c r="J969" t="s">
        <v>11078</v>
      </c>
    </row>
    <row r="970" spans="1:10" x14ac:dyDescent="0.25">
      <c r="A970" t="s">
        <v>10103</v>
      </c>
      <c r="B970" t="s">
        <v>1298</v>
      </c>
      <c r="C970" t="s">
        <v>2595</v>
      </c>
      <c r="D970">
        <v>182</v>
      </c>
      <c r="E970" t="s">
        <v>9120</v>
      </c>
      <c r="F970" t="s">
        <v>8997</v>
      </c>
      <c r="G970" t="s">
        <v>2649</v>
      </c>
      <c r="H970" t="s">
        <v>10128</v>
      </c>
      <c r="I970" t="s">
        <v>9972</v>
      </c>
      <c r="J970" t="s">
        <v>11085</v>
      </c>
    </row>
    <row r="971" spans="1:10" hidden="1" x14ac:dyDescent="0.25">
      <c r="B971" t="s">
        <v>1294</v>
      </c>
      <c r="C971" t="s">
        <v>2589</v>
      </c>
      <c r="D971">
        <v>180</v>
      </c>
      <c r="E971" t="s">
        <v>9120</v>
      </c>
      <c r="F971" t="s">
        <v>8997</v>
      </c>
      <c r="G971" t="s">
        <v>2649</v>
      </c>
      <c r="H971" t="s">
        <v>10128</v>
      </c>
      <c r="I971" t="s">
        <v>9993</v>
      </c>
      <c r="J971" t="s">
        <v>11106</v>
      </c>
    </row>
    <row r="972" spans="1:10" x14ac:dyDescent="0.25">
      <c r="A972" t="s">
        <v>10103</v>
      </c>
      <c r="B972" t="s">
        <v>147</v>
      </c>
      <c r="C972" t="s">
        <v>1448</v>
      </c>
      <c r="D972">
        <v>180</v>
      </c>
      <c r="E972" t="s">
        <v>9120</v>
      </c>
      <c r="F972" t="s">
        <v>8997</v>
      </c>
      <c r="G972" t="s">
        <v>2649</v>
      </c>
      <c r="H972" t="s">
        <v>10128</v>
      </c>
      <c r="I972" t="s">
        <v>10025</v>
      </c>
      <c r="J972" t="s">
        <v>11138</v>
      </c>
    </row>
    <row r="973" spans="1:10" hidden="1" x14ac:dyDescent="0.25">
      <c r="B973" t="s">
        <v>121</v>
      </c>
      <c r="C973" t="s">
        <v>1422</v>
      </c>
      <c r="D973">
        <v>182</v>
      </c>
      <c r="E973" t="s">
        <v>9120</v>
      </c>
      <c r="F973" t="s">
        <v>8997</v>
      </c>
      <c r="G973" t="s">
        <v>2649</v>
      </c>
      <c r="H973" t="s">
        <v>10128</v>
      </c>
      <c r="I973" t="s">
        <v>10031</v>
      </c>
      <c r="J973" t="s">
        <v>11144</v>
      </c>
    </row>
    <row r="974" spans="1:10" x14ac:dyDescent="0.25">
      <c r="A974" t="s">
        <v>10103</v>
      </c>
      <c r="B974" t="s">
        <v>111</v>
      </c>
      <c r="C974" t="s">
        <v>1412</v>
      </c>
      <c r="D974">
        <v>179</v>
      </c>
      <c r="E974" t="s">
        <v>9120</v>
      </c>
      <c r="F974" t="s">
        <v>8997</v>
      </c>
      <c r="G974" t="s">
        <v>2649</v>
      </c>
      <c r="H974" t="s">
        <v>10128</v>
      </c>
      <c r="I974" t="s">
        <v>10045</v>
      </c>
      <c r="J974" t="s">
        <v>11158</v>
      </c>
    </row>
    <row r="975" spans="1:10" hidden="1" x14ac:dyDescent="0.25">
      <c r="B975" t="s">
        <v>104</v>
      </c>
      <c r="C975" t="s">
        <v>1405</v>
      </c>
      <c r="D975">
        <v>182</v>
      </c>
      <c r="E975" t="s">
        <v>9120</v>
      </c>
      <c r="F975" t="s">
        <v>8997</v>
      </c>
      <c r="G975" t="s">
        <v>2649</v>
      </c>
      <c r="H975" t="s">
        <v>10128</v>
      </c>
      <c r="I975" t="s">
        <v>10050</v>
      </c>
      <c r="J975" t="s">
        <v>11163</v>
      </c>
    </row>
    <row r="976" spans="1:10" hidden="1" x14ac:dyDescent="0.25">
      <c r="B976" t="s">
        <v>62</v>
      </c>
      <c r="C976" t="s">
        <v>1363</v>
      </c>
      <c r="D976">
        <v>182</v>
      </c>
      <c r="E976" t="s">
        <v>9120</v>
      </c>
      <c r="F976" t="s">
        <v>8997</v>
      </c>
      <c r="G976" t="s">
        <v>2649</v>
      </c>
      <c r="H976" t="s">
        <v>10128</v>
      </c>
      <c r="I976" t="s">
        <v>10077</v>
      </c>
      <c r="J976" t="s">
        <v>11190</v>
      </c>
    </row>
    <row r="977" spans="1:10" x14ac:dyDescent="0.25">
      <c r="A977" t="s">
        <v>10103</v>
      </c>
      <c r="B977" t="s">
        <v>10</v>
      </c>
      <c r="C977" t="s">
        <v>1315</v>
      </c>
      <c r="D977">
        <v>125</v>
      </c>
      <c r="E977" t="s">
        <v>9211</v>
      </c>
      <c r="F977" t="s">
        <v>8991</v>
      </c>
      <c r="G977" t="s">
        <v>2627</v>
      </c>
      <c r="H977" t="s">
        <v>10123</v>
      </c>
      <c r="I977" t="s">
        <v>9376</v>
      </c>
      <c r="J977" t="s">
        <v>10489</v>
      </c>
    </row>
    <row r="978" spans="1:10" hidden="1" x14ac:dyDescent="0.25">
      <c r="B978" t="s">
        <v>54</v>
      </c>
      <c r="C978" t="s">
        <v>1355</v>
      </c>
      <c r="D978">
        <v>179</v>
      </c>
      <c r="E978" t="s">
        <v>9120</v>
      </c>
      <c r="F978" t="s">
        <v>8997</v>
      </c>
      <c r="G978" t="s">
        <v>2649</v>
      </c>
      <c r="H978" t="s">
        <v>10128</v>
      </c>
      <c r="I978" t="s">
        <v>10084</v>
      </c>
      <c r="J978" t="s">
        <v>11197</v>
      </c>
    </row>
    <row r="979" spans="1:10" hidden="1" x14ac:dyDescent="0.25">
      <c r="B979" t="s">
        <v>53</v>
      </c>
      <c r="C979" t="s">
        <v>1354</v>
      </c>
      <c r="D979">
        <v>182</v>
      </c>
      <c r="E979" t="s">
        <v>9120</v>
      </c>
      <c r="F979" t="s">
        <v>8997</v>
      </c>
      <c r="G979" t="s">
        <v>2649</v>
      </c>
      <c r="H979" t="s">
        <v>10128</v>
      </c>
      <c r="I979" t="s">
        <v>10085</v>
      </c>
      <c r="J979" t="s">
        <v>11198</v>
      </c>
    </row>
    <row r="980" spans="1:10" hidden="1" x14ac:dyDescent="0.25">
      <c r="B980" t="s">
        <v>39</v>
      </c>
      <c r="C980" t="s">
        <v>1340</v>
      </c>
      <c r="D980">
        <v>180</v>
      </c>
      <c r="E980" t="s">
        <v>9120</v>
      </c>
      <c r="F980" t="s">
        <v>8997</v>
      </c>
      <c r="G980" t="s">
        <v>2649</v>
      </c>
      <c r="H980" t="s">
        <v>10128</v>
      </c>
      <c r="I980" t="s">
        <v>10099</v>
      </c>
      <c r="J980" t="s">
        <v>11212</v>
      </c>
    </row>
    <row r="981" spans="1:10" hidden="1" x14ac:dyDescent="0.25">
      <c r="B981" t="s">
        <v>33</v>
      </c>
      <c r="C981" t="s">
        <v>1334</v>
      </c>
      <c r="D981">
        <v>180</v>
      </c>
      <c r="E981" t="s">
        <v>9120</v>
      </c>
      <c r="F981" t="s">
        <v>8997</v>
      </c>
      <c r="G981" t="s">
        <v>2649</v>
      </c>
      <c r="H981" t="s">
        <v>10128</v>
      </c>
      <c r="I981" t="s">
        <v>10100</v>
      </c>
      <c r="J981" t="s">
        <v>11213</v>
      </c>
    </row>
  </sheetData>
  <autoFilter ref="A1:Y981">
    <filterColumn colId="0">
      <customFilters>
        <customFilter operator="notEqual" val=" "/>
      </customFilters>
    </filterColumn>
    <sortState ref="A2:Y981">
      <sortCondition ref="G1:G981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3"/>
  <sheetViews>
    <sheetView topLeftCell="A112" workbookViewId="0">
      <selection activeCell="A123" sqref="A123:C123"/>
    </sheetView>
  </sheetViews>
  <sheetFormatPr defaultRowHeight="15" x14ac:dyDescent="0.25"/>
  <cols>
    <col min="1" max="1" width="24.28515625" bestFit="1" customWidth="1"/>
    <col min="2" max="3" width="24.28515625" customWidth="1"/>
  </cols>
  <sheetData>
    <row r="1" spans="1:3" x14ac:dyDescent="0.25">
      <c r="A1" t="s">
        <v>9145</v>
      </c>
      <c r="B1" t="s">
        <v>11215</v>
      </c>
      <c r="C1" t="s">
        <v>10259</v>
      </c>
    </row>
    <row r="2" spans="1:3" x14ac:dyDescent="0.25">
      <c r="A2" t="s">
        <v>10036</v>
      </c>
      <c r="B2" t="s">
        <v>11215</v>
      </c>
      <c r="C2" t="s">
        <v>11149</v>
      </c>
    </row>
    <row r="3" spans="1:3" x14ac:dyDescent="0.25">
      <c r="A3" t="s">
        <v>9123</v>
      </c>
      <c r="B3" t="s">
        <v>11215</v>
      </c>
      <c r="C3" t="s">
        <v>10237</v>
      </c>
    </row>
    <row r="4" spans="1:3" x14ac:dyDescent="0.25">
      <c r="A4" t="s">
        <v>9299</v>
      </c>
      <c r="B4" t="s">
        <v>11215</v>
      </c>
      <c r="C4" t="s">
        <v>10412</v>
      </c>
    </row>
    <row r="5" spans="1:3" x14ac:dyDescent="0.25">
      <c r="A5" t="s">
        <v>9429</v>
      </c>
      <c r="B5" t="s">
        <v>11215</v>
      </c>
      <c r="C5" t="s">
        <v>10542</v>
      </c>
    </row>
    <row r="6" spans="1:3" x14ac:dyDescent="0.25">
      <c r="A6" t="s">
        <v>9714</v>
      </c>
      <c r="B6" t="s">
        <v>11215</v>
      </c>
      <c r="C6" t="s">
        <v>10827</v>
      </c>
    </row>
    <row r="7" spans="1:3" x14ac:dyDescent="0.25">
      <c r="A7" t="s">
        <v>9354</v>
      </c>
      <c r="B7" t="s">
        <v>11215</v>
      </c>
      <c r="C7" t="s">
        <v>10467</v>
      </c>
    </row>
    <row r="8" spans="1:3" x14ac:dyDescent="0.25">
      <c r="A8" t="s">
        <v>9474</v>
      </c>
      <c r="B8" t="s">
        <v>11215</v>
      </c>
      <c r="C8" t="s">
        <v>10587</v>
      </c>
    </row>
    <row r="9" spans="1:3" x14ac:dyDescent="0.25">
      <c r="A9" t="s">
        <v>9514</v>
      </c>
      <c r="B9" t="s">
        <v>11215</v>
      </c>
      <c r="C9" t="s">
        <v>10627</v>
      </c>
    </row>
    <row r="10" spans="1:3" x14ac:dyDescent="0.25">
      <c r="A10" t="s">
        <v>9231</v>
      </c>
      <c r="B10" t="s">
        <v>11215</v>
      </c>
      <c r="C10" t="s">
        <v>10344</v>
      </c>
    </row>
    <row r="11" spans="1:3" x14ac:dyDescent="0.25">
      <c r="A11" t="s">
        <v>9233</v>
      </c>
      <c r="B11" t="s">
        <v>11215</v>
      </c>
      <c r="C11" t="s">
        <v>10346</v>
      </c>
    </row>
    <row r="12" spans="1:3" x14ac:dyDescent="0.25">
      <c r="A12" t="s">
        <v>9383</v>
      </c>
      <c r="B12" t="s">
        <v>11215</v>
      </c>
      <c r="C12" t="s">
        <v>10496</v>
      </c>
    </row>
    <row r="13" spans="1:3" x14ac:dyDescent="0.25">
      <c r="A13" t="s">
        <v>9805</v>
      </c>
      <c r="B13" t="s">
        <v>11215</v>
      </c>
      <c r="C13" t="s">
        <v>10918</v>
      </c>
    </row>
    <row r="14" spans="1:3" x14ac:dyDescent="0.25">
      <c r="A14" t="s">
        <v>9436</v>
      </c>
      <c r="B14" t="s">
        <v>11215</v>
      </c>
      <c r="C14" t="s">
        <v>10549</v>
      </c>
    </row>
    <row r="15" spans="1:3" x14ac:dyDescent="0.25">
      <c r="A15" t="s">
        <v>9438</v>
      </c>
      <c r="B15" t="s">
        <v>11215</v>
      </c>
      <c r="C15" t="s">
        <v>10551</v>
      </c>
    </row>
    <row r="16" spans="1:3" x14ac:dyDescent="0.25">
      <c r="A16" t="s">
        <v>9459</v>
      </c>
      <c r="B16" t="s">
        <v>11215</v>
      </c>
      <c r="C16" t="s">
        <v>10572</v>
      </c>
    </row>
    <row r="17" spans="1:3" x14ac:dyDescent="0.25">
      <c r="A17" t="s">
        <v>9522</v>
      </c>
      <c r="B17" t="s">
        <v>11215</v>
      </c>
      <c r="C17" t="s">
        <v>10635</v>
      </c>
    </row>
    <row r="18" spans="1:3" x14ac:dyDescent="0.25">
      <c r="A18" t="s">
        <v>9358</v>
      </c>
      <c r="B18" t="s">
        <v>11215</v>
      </c>
      <c r="C18" t="s">
        <v>10471</v>
      </c>
    </row>
    <row r="19" spans="1:3" x14ac:dyDescent="0.25">
      <c r="A19" t="s">
        <v>9412</v>
      </c>
      <c r="B19" t="s">
        <v>11215</v>
      </c>
      <c r="C19" t="s">
        <v>10525</v>
      </c>
    </row>
    <row r="20" spans="1:3" x14ac:dyDescent="0.25">
      <c r="A20" t="s">
        <v>9472</v>
      </c>
      <c r="B20" t="s">
        <v>11215</v>
      </c>
      <c r="C20" t="s">
        <v>10585</v>
      </c>
    </row>
    <row r="21" spans="1:3" x14ac:dyDescent="0.25">
      <c r="A21" t="s">
        <v>10002</v>
      </c>
      <c r="B21" t="s">
        <v>11215</v>
      </c>
      <c r="C21" t="s">
        <v>11115</v>
      </c>
    </row>
    <row r="22" spans="1:3" x14ac:dyDescent="0.25">
      <c r="A22" t="s">
        <v>9232</v>
      </c>
      <c r="B22" t="s">
        <v>11215</v>
      </c>
      <c r="C22" t="s">
        <v>10345</v>
      </c>
    </row>
    <row r="23" spans="1:3" x14ac:dyDescent="0.25">
      <c r="A23" t="s">
        <v>9384</v>
      </c>
      <c r="B23" t="s">
        <v>11215</v>
      </c>
      <c r="C23" t="s">
        <v>10497</v>
      </c>
    </row>
    <row r="24" spans="1:3" x14ac:dyDescent="0.25">
      <c r="A24" t="s">
        <v>9413</v>
      </c>
      <c r="B24" t="s">
        <v>11215</v>
      </c>
      <c r="C24" t="s">
        <v>10526</v>
      </c>
    </row>
    <row r="25" spans="1:3" x14ac:dyDescent="0.25">
      <c r="A25" t="s">
        <v>9435</v>
      </c>
      <c r="B25" t="s">
        <v>11215</v>
      </c>
      <c r="C25" t="s">
        <v>10548</v>
      </c>
    </row>
    <row r="26" spans="1:3" x14ac:dyDescent="0.25">
      <c r="A26" t="s">
        <v>9439</v>
      </c>
      <c r="B26" t="s">
        <v>11215</v>
      </c>
      <c r="C26" t="s">
        <v>10552</v>
      </c>
    </row>
    <row r="27" spans="1:3" x14ac:dyDescent="0.25">
      <c r="A27" t="s">
        <v>9512</v>
      </c>
      <c r="B27" t="s">
        <v>11215</v>
      </c>
      <c r="C27" t="s">
        <v>10625</v>
      </c>
    </row>
    <row r="28" spans="1:3" x14ac:dyDescent="0.25">
      <c r="A28" t="s">
        <v>9520</v>
      </c>
      <c r="B28" t="s">
        <v>11215</v>
      </c>
      <c r="C28" t="s">
        <v>10633</v>
      </c>
    </row>
    <row r="29" spans="1:3" x14ac:dyDescent="0.25">
      <c r="A29" t="s">
        <v>10032</v>
      </c>
      <c r="B29" t="s">
        <v>11215</v>
      </c>
      <c r="C29" t="s">
        <v>11145</v>
      </c>
    </row>
    <row r="30" spans="1:3" x14ac:dyDescent="0.25">
      <c r="A30" t="s">
        <v>10038</v>
      </c>
      <c r="B30" t="s">
        <v>11215</v>
      </c>
      <c r="C30" t="s">
        <v>11151</v>
      </c>
    </row>
    <row r="31" spans="1:3" x14ac:dyDescent="0.25">
      <c r="A31" t="s">
        <v>9884</v>
      </c>
      <c r="B31" t="s">
        <v>11215</v>
      </c>
      <c r="C31" t="s">
        <v>10997</v>
      </c>
    </row>
    <row r="32" spans="1:3" x14ac:dyDescent="0.25">
      <c r="A32" t="s">
        <v>9920</v>
      </c>
      <c r="B32" t="s">
        <v>11215</v>
      </c>
      <c r="C32" t="s">
        <v>11033</v>
      </c>
    </row>
    <row r="33" spans="1:3" x14ac:dyDescent="0.25">
      <c r="A33" t="s">
        <v>9921</v>
      </c>
      <c r="B33" t="s">
        <v>11215</v>
      </c>
      <c r="C33" t="s">
        <v>11034</v>
      </c>
    </row>
    <row r="34" spans="1:3" x14ac:dyDescent="0.25">
      <c r="A34" t="s">
        <v>9945</v>
      </c>
      <c r="B34" t="s">
        <v>11215</v>
      </c>
      <c r="C34" t="s">
        <v>11058</v>
      </c>
    </row>
    <row r="35" spans="1:3" x14ac:dyDescent="0.25">
      <c r="A35" t="s">
        <v>9948</v>
      </c>
      <c r="B35" t="s">
        <v>11215</v>
      </c>
      <c r="C35" t="s">
        <v>11061</v>
      </c>
    </row>
    <row r="36" spans="1:3" x14ac:dyDescent="0.25">
      <c r="A36" t="s">
        <v>9959</v>
      </c>
      <c r="B36" t="s">
        <v>11215</v>
      </c>
      <c r="C36" t="s">
        <v>11072</v>
      </c>
    </row>
    <row r="37" spans="1:3" x14ac:dyDescent="0.25">
      <c r="A37" t="s">
        <v>9370</v>
      </c>
      <c r="B37" t="s">
        <v>11215</v>
      </c>
      <c r="C37" t="s">
        <v>10483</v>
      </c>
    </row>
    <row r="38" spans="1:3" x14ac:dyDescent="0.25">
      <c r="A38" t="s">
        <v>9367</v>
      </c>
      <c r="B38" t="s">
        <v>11215</v>
      </c>
      <c r="C38" t="s">
        <v>10480</v>
      </c>
    </row>
    <row r="39" spans="1:3" x14ac:dyDescent="0.25">
      <c r="A39" t="s">
        <v>9434</v>
      </c>
      <c r="B39" t="s">
        <v>11215</v>
      </c>
      <c r="C39" t="s">
        <v>10547</v>
      </c>
    </row>
    <row r="40" spans="1:3" x14ac:dyDescent="0.25">
      <c r="A40" t="s">
        <v>9471</v>
      </c>
      <c r="B40" t="s">
        <v>11215</v>
      </c>
      <c r="C40" t="s">
        <v>10584</v>
      </c>
    </row>
    <row r="41" spans="1:3" x14ac:dyDescent="0.25">
      <c r="A41" t="s">
        <v>10094</v>
      </c>
      <c r="B41" t="s">
        <v>11215</v>
      </c>
      <c r="C41" t="s">
        <v>11207</v>
      </c>
    </row>
    <row r="42" spans="1:3" x14ac:dyDescent="0.25">
      <c r="A42" t="s">
        <v>9365</v>
      </c>
      <c r="B42" t="s">
        <v>11215</v>
      </c>
      <c r="C42" t="s">
        <v>10478</v>
      </c>
    </row>
    <row r="43" spans="1:3" x14ac:dyDescent="0.25">
      <c r="A43" t="s">
        <v>9366</v>
      </c>
      <c r="B43" t="s">
        <v>11215</v>
      </c>
      <c r="C43" t="s">
        <v>10479</v>
      </c>
    </row>
    <row r="44" spans="1:3" x14ac:dyDescent="0.25">
      <c r="A44" t="s">
        <v>10074</v>
      </c>
      <c r="B44" t="s">
        <v>11215</v>
      </c>
      <c r="C44" t="s">
        <v>11187</v>
      </c>
    </row>
    <row r="45" spans="1:3" x14ac:dyDescent="0.25">
      <c r="A45" t="s">
        <v>9260</v>
      </c>
      <c r="B45" t="s">
        <v>11215</v>
      </c>
      <c r="C45" t="s">
        <v>10373</v>
      </c>
    </row>
    <row r="46" spans="1:3" x14ac:dyDescent="0.25">
      <c r="A46" t="s">
        <v>9315</v>
      </c>
      <c r="B46" t="s">
        <v>11215</v>
      </c>
      <c r="C46" t="s">
        <v>10428</v>
      </c>
    </row>
    <row r="47" spans="1:3" x14ac:dyDescent="0.25">
      <c r="A47" t="s">
        <v>9322</v>
      </c>
      <c r="B47" t="s">
        <v>11215</v>
      </c>
      <c r="C47" t="s">
        <v>10435</v>
      </c>
    </row>
    <row r="48" spans="1:3" x14ac:dyDescent="0.25">
      <c r="A48" t="s">
        <v>9403</v>
      </c>
      <c r="B48" t="s">
        <v>11215</v>
      </c>
      <c r="C48" t="s">
        <v>10516</v>
      </c>
    </row>
    <row r="49" spans="1:3" x14ac:dyDescent="0.25">
      <c r="A49" t="s">
        <v>9431</v>
      </c>
      <c r="B49" t="s">
        <v>11215</v>
      </c>
      <c r="C49" t="s">
        <v>10544</v>
      </c>
    </row>
    <row r="50" spans="1:3" x14ac:dyDescent="0.25">
      <c r="A50" t="s">
        <v>9186</v>
      </c>
      <c r="B50" t="s">
        <v>11215</v>
      </c>
      <c r="C50" t="s">
        <v>10300</v>
      </c>
    </row>
    <row r="51" spans="1:3" x14ac:dyDescent="0.25">
      <c r="A51" t="s">
        <v>9254</v>
      </c>
      <c r="B51" t="s">
        <v>11215</v>
      </c>
      <c r="C51" t="s">
        <v>10367</v>
      </c>
    </row>
    <row r="52" spans="1:3" x14ac:dyDescent="0.25">
      <c r="A52" t="s">
        <v>9256</v>
      </c>
      <c r="B52" t="s">
        <v>11215</v>
      </c>
      <c r="C52" t="s">
        <v>10369</v>
      </c>
    </row>
    <row r="53" spans="1:3" x14ac:dyDescent="0.25">
      <c r="A53" t="s">
        <v>9561</v>
      </c>
      <c r="B53" t="s">
        <v>11215</v>
      </c>
      <c r="C53" t="s">
        <v>10674</v>
      </c>
    </row>
    <row r="54" spans="1:3" x14ac:dyDescent="0.25">
      <c r="A54" t="s">
        <v>9564</v>
      </c>
      <c r="B54" t="s">
        <v>11215</v>
      </c>
      <c r="C54" t="s">
        <v>10677</v>
      </c>
    </row>
    <row r="55" spans="1:3" x14ac:dyDescent="0.25">
      <c r="A55" t="s">
        <v>9210</v>
      </c>
      <c r="B55" t="s">
        <v>11215</v>
      </c>
      <c r="C55" t="s">
        <v>10324</v>
      </c>
    </row>
    <row r="56" spans="1:3" x14ac:dyDescent="0.25">
      <c r="A56" t="s">
        <v>9359</v>
      </c>
      <c r="B56" t="s">
        <v>11215</v>
      </c>
      <c r="C56" t="s">
        <v>10472</v>
      </c>
    </row>
    <row r="57" spans="1:3" x14ac:dyDescent="0.25">
      <c r="A57" t="s">
        <v>9994</v>
      </c>
      <c r="B57" t="s">
        <v>11215</v>
      </c>
      <c r="C57" t="s">
        <v>11107</v>
      </c>
    </row>
    <row r="58" spans="1:3" x14ac:dyDescent="0.25">
      <c r="A58" t="s">
        <v>10067</v>
      </c>
      <c r="B58" t="s">
        <v>11215</v>
      </c>
      <c r="C58" t="s">
        <v>11180</v>
      </c>
    </row>
    <row r="59" spans="1:3" x14ac:dyDescent="0.25">
      <c r="A59" t="s">
        <v>10068</v>
      </c>
      <c r="B59" t="s">
        <v>11215</v>
      </c>
      <c r="C59" t="s">
        <v>11181</v>
      </c>
    </row>
    <row r="60" spans="1:3" x14ac:dyDescent="0.25">
      <c r="A60" t="s">
        <v>9632</v>
      </c>
      <c r="B60" t="s">
        <v>11215</v>
      </c>
      <c r="C60" t="s">
        <v>10745</v>
      </c>
    </row>
    <row r="61" spans="1:3" x14ac:dyDescent="0.25">
      <c r="A61" t="s">
        <v>9654</v>
      </c>
      <c r="B61" t="s">
        <v>11215</v>
      </c>
      <c r="C61" t="s">
        <v>10767</v>
      </c>
    </row>
    <row r="62" spans="1:3" x14ac:dyDescent="0.25">
      <c r="A62" t="s">
        <v>9778</v>
      </c>
      <c r="B62" t="s">
        <v>11215</v>
      </c>
      <c r="C62" t="s">
        <v>10891</v>
      </c>
    </row>
    <row r="63" spans="1:3" x14ac:dyDescent="0.25">
      <c r="A63" t="s">
        <v>9781</v>
      </c>
      <c r="B63" t="s">
        <v>11215</v>
      </c>
      <c r="C63" t="s">
        <v>10894</v>
      </c>
    </row>
    <row r="64" spans="1:3" x14ac:dyDescent="0.25">
      <c r="A64" t="s">
        <v>10030</v>
      </c>
      <c r="B64" t="s">
        <v>11215</v>
      </c>
      <c r="C64" t="s">
        <v>11143</v>
      </c>
    </row>
    <row r="65" spans="1:3" x14ac:dyDescent="0.25">
      <c r="A65" t="s">
        <v>10070</v>
      </c>
      <c r="B65" t="s">
        <v>11215</v>
      </c>
      <c r="C65" t="s">
        <v>11183</v>
      </c>
    </row>
    <row r="66" spans="1:3" x14ac:dyDescent="0.25">
      <c r="A66" t="s">
        <v>10024</v>
      </c>
      <c r="B66" t="s">
        <v>11215</v>
      </c>
      <c r="C66" t="s">
        <v>11137</v>
      </c>
    </row>
    <row r="67" spans="1:3" x14ac:dyDescent="0.25">
      <c r="A67" t="s">
        <v>9160</v>
      </c>
      <c r="B67" t="s">
        <v>11215</v>
      </c>
      <c r="C67" t="s">
        <v>10274</v>
      </c>
    </row>
    <row r="68" spans="1:3" x14ac:dyDescent="0.25">
      <c r="A68" t="s">
        <v>9188</v>
      </c>
      <c r="B68" t="s">
        <v>11215</v>
      </c>
      <c r="C68" t="s">
        <v>10302</v>
      </c>
    </row>
    <row r="69" spans="1:3" x14ac:dyDescent="0.25">
      <c r="A69" t="s">
        <v>9325</v>
      </c>
      <c r="B69" t="s">
        <v>11215</v>
      </c>
      <c r="C69" t="s">
        <v>10438</v>
      </c>
    </row>
    <row r="70" spans="1:3" x14ac:dyDescent="0.25">
      <c r="A70" t="s">
        <v>9330</v>
      </c>
      <c r="B70" t="s">
        <v>11215</v>
      </c>
      <c r="C70" t="s">
        <v>10443</v>
      </c>
    </row>
    <row r="71" spans="1:3" x14ac:dyDescent="0.25">
      <c r="A71" t="s">
        <v>9339</v>
      </c>
      <c r="B71" t="s">
        <v>11215</v>
      </c>
      <c r="C71" t="s">
        <v>10452</v>
      </c>
    </row>
    <row r="72" spans="1:3" x14ac:dyDescent="0.25">
      <c r="A72" t="s">
        <v>9503</v>
      </c>
      <c r="B72" t="s">
        <v>11215</v>
      </c>
      <c r="C72" t="s">
        <v>10616</v>
      </c>
    </row>
    <row r="73" spans="1:3" x14ac:dyDescent="0.25">
      <c r="A73" t="s">
        <v>9627</v>
      </c>
      <c r="B73" t="s">
        <v>11215</v>
      </c>
      <c r="C73" t="s">
        <v>10740</v>
      </c>
    </row>
    <row r="74" spans="1:3" x14ac:dyDescent="0.25">
      <c r="A74" t="s">
        <v>9741</v>
      </c>
      <c r="B74" t="s">
        <v>11215</v>
      </c>
      <c r="C74" t="s">
        <v>10854</v>
      </c>
    </row>
    <row r="75" spans="1:3" x14ac:dyDescent="0.25">
      <c r="A75" t="s">
        <v>10011</v>
      </c>
      <c r="B75" t="s">
        <v>11215</v>
      </c>
      <c r="C75" t="s">
        <v>11124</v>
      </c>
    </row>
    <row r="76" spans="1:3" x14ac:dyDescent="0.25">
      <c r="A76" t="s">
        <v>10013</v>
      </c>
      <c r="B76" t="s">
        <v>11215</v>
      </c>
      <c r="C76" t="s">
        <v>11126</v>
      </c>
    </row>
    <row r="77" spans="1:3" x14ac:dyDescent="0.25">
      <c r="A77" t="s">
        <v>10061</v>
      </c>
      <c r="B77" t="s">
        <v>11215</v>
      </c>
      <c r="C77" t="s">
        <v>11174</v>
      </c>
    </row>
    <row r="78" spans="1:3" x14ac:dyDescent="0.25">
      <c r="A78" t="s">
        <v>9839</v>
      </c>
      <c r="B78" t="s">
        <v>11215</v>
      </c>
      <c r="C78" t="s">
        <v>10952</v>
      </c>
    </row>
    <row r="79" spans="1:3" x14ac:dyDescent="0.25">
      <c r="A79" t="s">
        <v>9840</v>
      </c>
      <c r="B79" t="s">
        <v>11215</v>
      </c>
      <c r="C79" t="s">
        <v>10953</v>
      </c>
    </row>
    <row r="80" spans="1:3" x14ac:dyDescent="0.25">
      <c r="A80" t="s">
        <v>9841</v>
      </c>
      <c r="B80" t="s">
        <v>11215</v>
      </c>
      <c r="C80" t="s">
        <v>10954</v>
      </c>
    </row>
    <row r="81" spans="1:3" x14ac:dyDescent="0.25">
      <c r="A81" t="s">
        <v>9648</v>
      </c>
      <c r="B81" t="s">
        <v>11215</v>
      </c>
      <c r="C81" t="s">
        <v>10761</v>
      </c>
    </row>
    <row r="82" spans="1:3" x14ac:dyDescent="0.25">
      <c r="A82" t="s">
        <v>9168</v>
      </c>
      <c r="B82" t="s">
        <v>11215</v>
      </c>
      <c r="C82" t="s">
        <v>10282</v>
      </c>
    </row>
    <row r="83" spans="1:3" x14ac:dyDescent="0.25">
      <c r="A83" t="s">
        <v>9175</v>
      </c>
      <c r="B83" t="s">
        <v>11215</v>
      </c>
      <c r="C83" t="s">
        <v>10289</v>
      </c>
    </row>
    <row r="84" spans="1:3" x14ac:dyDescent="0.25">
      <c r="A84" t="s">
        <v>10055</v>
      </c>
      <c r="B84" t="s">
        <v>11215</v>
      </c>
      <c r="C84" t="s">
        <v>11168</v>
      </c>
    </row>
    <row r="85" spans="1:3" x14ac:dyDescent="0.25">
      <c r="A85" t="s">
        <v>10091</v>
      </c>
      <c r="B85" t="s">
        <v>11215</v>
      </c>
      <c r="C85" t="s">
        <v>11204</v>
      </c>
    </row>
    <row r="86" spans="1:3" x14ac:dyDescent="0.25">
      <c r="A86" t="s">
        <v>9141</v>
      </c>
      <c r="B86" t="s">
        <v>11215</v>
      </c>
      <c r="C86" t="s">
        <v>10255</v>
      </c>
    </row>
    <row r="87" spans="1:3" x14ac:dyDescent="0.25">
      <c r="A87" t="s">
        <v>9356</v>
      </c>
      <c r="B87" t="s">
        <v>11215</v>
      </c>
      <c r="C87" t="s">
        <v>10469</v>
      </c>
    </row>
    <row r="88" spans="1:3" x14ac:dyDescent="0.25">
      <c r="A88" t="s">
        <v>9369</v>
      </c>
      <c r="B88" t="s">
        <v>11215</v>
      </c>
      <c r="C88" t="s">
        <v>10482</v>
      </c>
    </row>
    <row r="89" spans="1:3" x14ac:dyDescent="0.25">
      <c r="A89" t="s">
        <v>9378</v>
      </c>
      <c r="B89" t="s">
        <v>11215</v>
      </c>
      <c r="C89" t="s">
        <v>10491</v>
      </c>
    </row>
    <row r="90" spans="1:3" x14ac:dyDescent="0.25">
      <c r="A90" t="s">
        <v>9759</v>
      </c>
      <c r="B90" t="s">
        <v>11215</v>
      </c>
      <c r="C90" t="s">
        <v>10872</v>
      </c>
    </row>
    <row r="91" spans="1:3" x14ac:dyDescent="0.25">
      <c r="A91" t="s">
        <v>9318</v>
      </c>
      <c r="B91" t="s">
        <v>11215</v>
      </c>
      <c r="C91" t="s">
        <v>10431</v>
      </c>
    </row>
    <row r="92" spans="1:3" x14ac:dyDescent="0.25">
      <c r="A92" t="s">
        <v>9148</v>
      </c>
      <c r="B92" t="s">
        <v>11215</v>
      </c>
      <c r="C92" t="s">
        <v>10262</v>
      </c>
    </row>
    <row r="93" spans="1:3" x14ac:dyDescent="0.25">
      <c r="A93" t="s">
        <v>9250</v>
      </c>
      <c r="B93" t="s">
        <v>11215</v>
      </c>
      <c r="C93" t="s">
        <v>10363</v>
      </c>
    </row>
    <row r="94" spans="1:3" x14ac:dyDescent="0.25">
      <c r="A94" t="s">
        <v>9308</v>
      </c>
      <c r="B94" t="s">
        <v>11215</v>
      </c>
      <c r="C94" t="s">
        <v>10421</v>
      </c>
    </row>
    <row r="95" spans="1:3" x14ac:dyDescent="0.25">
      <c r="A95" t="s">
        <v>9519</v>
      </c>
      <c r="B95" t="s">
        <v>11215</v>
      </c>
      <c r="C95" t="s">
        <v>10632</v>
      </c>
    </row>
    <row r="96" spans="1:3" x14ac:dyDescent="0.25">
      <c r="A96" t="s">
        <v>9523</v>
      </c>
      <c r="B96" t="s">
        <v>11215</v>
      </c>
      <c r="C96" t="s">
        <v>10636</v>
      </c>
    </row>
    <row r="97" spans="1:3" x14ac:dyDescent="0.25">
      <c r="A97" t="s">
        <v>9774</v>
      </c>
      <c r="B97" t="s">
        <v>11215</v>
      </c>
      <c r="C97" t="s">
        <v>10887</v>
      </c>
    </row>
    <row r="98" spans="1:3" x14ac:dyDescent="0.25">
      <c r="A98" t="s">
        <v>9811</v>
      </c>
      <c r="B98" t="s">
        <v>11215</v>
      </c>
      <c r="C98" t="s">
        <v>10924</v>
      </c>
    </row>
    <row r="99" spans="1:3" x14ac:dyDescent="0.25">
      <c r="A99" t="s">
        <v>10000</v>
      </c>
      <c r="B99" t="s">
        <v>11215</v>
      </c>
      <c r="C99" t="s">
        <v>11113</v>
      </c>
    </row>
    <row r="100" spans="1:3" x14ac:dyDescent="0.25">
      <c r="A100" t="s">
        <v>10003</v>
      </c>
      <c r="B100" t="s">
        <v>11215</v>
      </c>
      <c r="C100" t="s">
        <v>11116</v>
      </c>
    </row>
    <row r="101" spans="1:3" x14ac:dyDescent="0.25">
      <c r="A101" t="s">
        <v>10047</v>
      </c>
      <c r="B101" t="s">
        <v>11215</v>
      </c>
      <c r="C101" t="s">
        <v>11160</v>
      </c>
    </row>
    <row r="102" spans="1:3" x14ac:dyDescent="0.25">
      <c r="A102" t="s">
        <v>10063</v>
      </c>
      <c r="B102" t="s">
        <v>11215</v>
      </c>
      <c r="C102" t="s">
        <v>11176</v>
      </c>
    </row>
    <row r="103" spans="1:3" x14ac:dyDescent="0.25">
      <c r="A103" t="s">
        <v>10082</v>
      </c>
      <c r="B103" t="s">
        <v>11215</v>
      </c>
      <c r="C103" t="s">
        <v>11195</v>
      </c>
    </row>
    <row r="104" spans="1:3" x14ac:dyDescent="0.25">
      <c r="A104" t="s">
        <v>10083</v>
      </c>
      <c r="B104" t="s">
        <v>11215</v>
      </c>
      <c r="C104" t="s">
        <v>11196</v>
      </c>
    </row>
    <row r="105" spans="1:3" x14ac:dyDescent="0.25">
      <c r="A105" t="s">
        <v>10096</v>
      </c>
      <c r="B105" t="s">
        <v>11215</v>
      </c>
      <c r="C105" t="s">
        <v>11209</v>
      </c>
    </row>
    <row r="106" spans="1:3" x14ac:dyDescent="0.25">
      <c r="A106" t="s">
        <v>9732</v>
      </c>
      <c r="B106" t="s">
        <v>11215</v>
      </c>
      <c r="C106" t="s">
        <v>10845</v>
      </c>
    </row>
    <row r="107" spans="1:3" x14ac:dyDescent="0.25">
      <c r="A107" t="s">
        <v>9387</v>
      </c>
      <c r="B107" t="s">
        <v>11215</v>
      </c>
      <c r="C107" t="s">
        <v>10500</v>
      </c>
    </row>
    <row r="108" spans="1:3" x14ac:dyDescent="0.25">
      <c r="A108" t="s">
        <v>10017</v>
      </c>
      <c r="B108" t="s">
        <v>11215</v>
      </c>
      <c r="C108" t="s">
        <v>11130</v>
      </c>
    </row>
    <row r="109" spans="1:3" x14ac:dyDescent="0.25">
      <c r="A109" t="s">
        <v>10018</v>
      </c>
      <c r="B109" t="s">
        <v>11215</v>
      </c>
      <c r="C109" t="s">
        <v>11131</v>
      </c>
    </row>
    <row r="110" spans="1:3" x14ac:dyDescent="0.25">
      <c r="A110" t="s">
        <v>9157</v>
      </c>
      <c r="B110" t="s">
        <v>11215</v>
      </c>
      <c r="C110" t="s">
        <v>10271</v>
      </c>
    </row>
    <row r="111" spans="1:3" x14ac:dyDescent="0.25">
      <c r="A111" t="s">
        <v>9158</v>
      </c>
      <c r="B111" t="s">
        <v>11215</v>
      </c>
      <c r="C111" t="s">
        <v>10272</v>
      </c>
    </row>
    <row r="112" spans="1:3" x14ac:dyDescent="0.25">
      <c r="A112" t="s">
        <v>9171</v>
      </c>
      <c r="B112" t="s">
        <v>11215</v>
      </c>
      <c r="C112" t="s">
        <v>10285</v>
      </c>
    </row>
    <row r="113" spans="1:3" x14ac:dyDescent="0.25">
      <c r="A113" t="s">
        <v>9510</v>
      </c>
      <c r="B113" t="s">
        <v>11215</v>
      </c>
      <c r="C113" t="s">
        <v>10623</v>
      </c>
    </row>
    <row r="114" spans="1:3" x14ac:dyDescent="0.25">
      <c r="A114" t="s">
        <v>9624</v>
      </c>
      <c r="B114" t="s">
        <v>11215</v>
      </c>
      <c r="C114" t="s">
        <v>10737</v>
      </c>
    </row>
    <row r="115" spans="1:3" x14ac:dyDescent="0.25">
      <c r="A115" t="s">
        <v>9730</v>
      </c>
      <c r="B115" t="s">
        <v>11215</v>
      </c>
      <c r="C115" t="s">
        <v>10843</v>
      </c>
    </row>
    <row r="116" spans="1:3" x14ac:dyDescent="0.25">
      <c r="A116" t="s">
        <v>9992</v>
      </c>
      <c r="B116" t="s">
        <v>11215</v>
      </c>
      <c r="C116" t="s">
        <v>11105</v>
      </c>
    </row>
    <row r="117" spans="1:3" x14ac:dyDescent="0.25">
      <c r="A117" t="s">
        <v>10079</v>
      </c>
      <c r="B117" t="s">
        <v>11215</v>
      </c>
      <c r="C117" t="s">
        <v>11192</v>
      </c>
    </row>
    <row r="118" spans="1:3" x14ac:dyDescent="0.25">
      <c r="A118" t="s">
        <v>10080</v>
      </c>
      <c r="B118" t="s">
        <v>11215</v>
      </c>
      <c r="C118" t="s">
        <v>11193</v>
      </c>
    </row>
    <row r="119" spans="1:3" x14ac:dyDescent="0.25">
      <c r="A119" t="s">
        <v>9972</v>
      </c>
      <c r="B119" t="s">
        <v>11215</v>
      </c>
      <c r="C119" t="s">
        <v>11085</v>
      </c>
    </row>
    <row r="120" spans="1:3" x14ac:dyDescent="0.25">
      <c r="A120" t="s">
        <v>10025</v>
      </c>
      <c r="B120" t="s">
        <v>11215</v>
      </c>
      <c r="C120" t="s">
        <v>11138</v>
      </c>
    </row>
    <row r="121" spans="1:3" x14ac:dyDescent="0.25">
      <c r="A121" t="s">
        <v>10045</v>
      </c>
      <c r="B121" t="s">
        <v>11215</v>
      </c>
      <c r="C121" t="s">
        <v>11158</v>
      </c>
    </row>
    <row r="122" spans="1:3" x14ac:dyDescent="0.25">
      <c r="A122" t="s">
        <v>9376</v>
      </c>
      <c r="B122" t="s">
        <v>11215</v>
      </c>
      <c r="C122" t="s">
        <v>10489</v>
      </c>
    </row>
    <row r="123" spans="1:3" x14ac:dyDescent="0.25">
      <c r="A123" t="s">
        <v>9379</v>
      </c>
      <c r="B123" t="s">
        <v>11215</v>
      </c>
      <c r="C123" t="s">
        <v>10492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AC-Architecture</vt:lpstr>
      <vt:lpstr>Uniprot mapping</vt:lpstr>
      <vt:lpstr>Uniprot taxonomy</vt:lpstr>
      <vt:lpstr>Все домены</vt:lpstr>
      <vt:lpstr>Домены Secretin_N</vt:lpstr>
      <vt:lpstr>Таблица выбора</vt:lpstr>
      <vt:lpstr>Лист7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2013-05-25T04:06:09Z</dcterms:created>
  <dcterms:modified xsi:type="dcterms:W3CDTF">2013-05-25T11:58:07Z</dcterms:modified>
</cp:coreProperties>
</file>